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0210"/>
  <workbookPr codeName="ThisWorkbook"/>
  <mc:AlternateContent xmlns:mc="http://schemas.openxmlformats.org/markup-compatibility/2006">
    <mc:Choice Requires="x15">
      <x15ac:absPath xmlns:x15ac="http://schemas.microsoft.com/office/spreadsheetml/2010/11/ac" url="/Users/jchen/Desktop/"/>
    </mc:Choice>
  </mc:AlternateContent>
  <bookViews>
    <workbookView xWindow="0" yWindow="460" windowWidth="33600" windowHeight="20540" tabRatio="768"/>
  </bookViews>
  <sheets>
    <sheet name="Showlist" sheetId="34" r:id="rId1"/>
    <sheet name="VLOOKUP" sheetId="35" r:id="rId2"/>
  </sheets>
  <definedNames>
    <definedName name="_xlnm._FilterDatabase" localSheetId="0" hidden="1">Showlist!$A$1:$AJ$7720</definedName>
  </definedNames>
  <calcPr calcId="171027"/>
  <fileRecoveryPr autoRecover="0"/>
</workbook>
</file>

<file path=xl/calcChain.xml><?xml version="1.0" encoding="utf-8"?>
<calcChain xmlns="http://schemas.openxmlformats.org/spreadsheetml/2006/main">
  <c r="AG4093" i="34" l="1"/>
  <c r="AJ4093" i="34" s="1"/>
  <c r="AH4093" i="34"/>
  <c r="AI4093" i="34"/>
  <c r="I4093" i="34"/>
  <c r="M4093" i="34"/>
  <c r="N4093" i="34"/>
  <c r="L4093" i="34"/>
  <c r="AE4093" i="34"/>
  <c r="V4093" i="34"/>
  <c r="U4093" i="34"/>
  <c r="T4093" i="34"/>
  <c r="S4093" i="34"/>
  <c r="H4093" i="34"/>
  <c r="F4093" i="34"/>
  <c r="AG4092" i="34"/>
  <c r="AJ4092" i="34" s="1"/>
  <c r="AH4092" i="34"/>
  <c r="AI4092" i="34"/>
  <c r="I4092" i="34"/>
  <c r="M4092" i="34"/>
  <c r="N4092" i="34"/>
  <c r="L4092" i="34" s="1"/>
  <c r="AE4092" i="34"/>
  <c r="V4092" i="34"/>
  <c r="U4092" i="34"/>
  <c r="T4092" i="34"/>
  <c r="S4092" i="34"/>
  <c r="H4092" i="34"/>
  <c r="F4092" i="34"/>
  <c r="AG1053" i="34"/>
  <c r="AH1053" i="34"/>
  <c r="AI1053" i="34"/>
  <c r="F1053" i="34"/>
  <c r="H1053" i="34"/>
  <c r="M1053" i="34"/>
  <c r="N1053" i="34"/>
  <c r="L1053" i="34"/>
  <c r="S1053" i="34"/>
  <c r="AG4091" i="34"/>
  <c r="AH4091" i="34"/>
  <c r="AI4091" i="34"/>
  <c r="I4091" i="34"/>
  <c r="M4091" i="34"/>
  <c r="N4091" i="34"/>
  <c r="L4091" i="34"/>
  <c r="AE4091" i="34"/>
  <c r="V4091" i="34"/>
  <c r="U4091" i="34"/>
  <c r="T4091" i="34"/>
  <c r="S4091" i="34"/>
  <c r="H4091" i="34"/>
  <c r="F4091" i="34"/>
  <c r="AG2796" i="34"/>
  <c r="AH2796" i="34"/>
  <c r="AI2796" i="34"/>
  <c r="I2796" i="34"/>
  <c r="M2796" i="34"/>
  <c r="N2796" i="34"/>
  <c r="L2796" i="34" s="1"/>
  <c r="AE2796" i="34"/>
  <c r="V2796" i="34"/>
  <c r="U2796" i="34"/>
  <c r="T2796" i="34"/>
  <c r="S2796" i="34"/>
  <c r="H2796" i="34"/>
  <c r="F2796" i="34"/>
  <c r="AG649" i="34"/>
  <c r="AH649" i="34"/>
  <c r="AI649" i="34"/>
  <c r="F649" i="34"/>
  <c r="H649" i="34"/>
  <c r="M649" i="34"/>
  <c r="N649" i="34"/>
  <c r="L649" i="34"/>
  <c r="S649" i="34"/>
  <c r="AG2797" i="34"/>
  <c r="AH2797" i="34"/>
  <c r="AI2797" i="34"/>
  <c r="AJ2797" i="34" s="1"/>
  <c r="I2797" i="34"/>
  <c r="M2797" i="34"/>
  <c r="N2797" i="34"/>
  <c r="L2797" i="34"/>
  <c r="AE2797" i="34"/>
  <c r="V2797" i="34"/>
  <c r="U2797" i="34"/>
  <c r="T2797" i="34"/>
  <c r="S2797" i="34"/>
  <c r="H2797" i="34"/>
  <c r="F2797" i="34"/>
  <c r="AG1588" i="34"/>
  <c r="AH1588" i="34"/>
  <c r="AI1588" i="34"/>
  <c r="I1588" i="34"/>
  <c r="M1588" i="34"/>
  <c r="N1588" i="34"/>
  <c r="L1588" i="34"/>
  <c r="AE1588" i="34"/>
  <c r="V1588" i="34"/>
  <c r="U1588" i="34"/>
  <c r="T1588" i="34"/>
  <c r="S1588" i="34"/>
  <c r="H1588" i="34"/>
  <c r="F1588" i="34"/>
  <c r="AG1587" i="34"/>
  <c r="AH1587" i="34"/>
  <c r="AI1587" i="34"/>
  <c r="I1587" i="34"/>
  <c r="M1587" i="34"/>
  <c r="N1587" i="34"/>
  <c r="L1587" i="34"/>
  <c r="AE1587" i="34"/>
  <c r="V1587" i="34"/>
  <c r="U1587" i="34"/>
  <c r="T1587" i="34"/>
  <c r="S1587" i="34"/>
  <c r="H1587" i="34"/>
  <c r="F1587" i="34"/>
  <c r="AG914" i="34"/>
  <c r="AH914" i="34"/>
  <c r="AI914" i="34"/>
  <c r="F914" i="34"/>
  <c r="H914" i="34"/>
  <c r="M914" i="34"/>
  <c r="N914" i="34"/>
  <c r="L914" i="34" s="1"/>
  <c r="S914" i="34"/>
  <c r="AG3266" i="34"/>
  <c r="AH3266" i="34"/>
  <c r="AI3266" i="34"/>
  <c r="I3266" i="34"/>
  <c r="M3266" i="34"/>
  <c r="N3266" i="34"/>
  <c r="L3266" i="34" s="1"/>
  <c r="AE3266" i="34"/>
  <c r="V3266" i="34"/>
  <c r="U3266" i="34"/>
  <c r="T3266" i="34"/>
  <c r="S3266" i="34"/>
  <c r="H3266" i="34"/>
  <c r="F3266" i="34"/>
  <c r="AG6107" i="34"/>
  <c r="AH6107" i="34"/>
  <c r="AI6107" i="34"/>
  <c r="I6107" i="34"/>
  <c r="M6107" i="34"/>
  <c r="N6107" i="34"/>
  <c r="L6107" i="34" s="1"/>
  <c r="AE6107" i="34"/>
  <c r="V6107" i="34"/>
  <c r="U6107" i="34"/>
  <c r="T6107" i="34"/>
  <c r="S6107" i="34"/>
  <c r="H6107" i="34"/>
  <c r="F6107" i="34"/>
  <c r="AG367" i="34"/>
  <c r="AH367" i="34"/>
  <c r="AI367" i="34"/>
  <c r="F367" i="34"/>
  <c r="H367" i="34"/>
  <c r="M367" i="34"/>
  <c r="N367" i="34"/>
  <c r="L367" i="34"/>
  <c r="S367" i="34"/>
  <c r="AG158" i="34"/>
  <c r="AH158" i="34"/>
  <c r="AI158" i="34"/>
  <c r="F158" i="34"/>
  <c r="H158" i="34"/>
  <c r="M158" i="34"/>
  <c r="N158" i="34"/>
  <c r="L158" i="34"/>
  <c r="S158" i="34"/>
  <c r="AG1865" i="34"/>
  <c r="AH1865" i="34"/>
  <c r="AI1865" i="34"/>
  <c r="I1865" i="34"/>
  <c r="M1865" i="34"/>
  <c r="N1865" i="34"/>
  <c r="L1865" i="34"/>
  <c r="AE1865" i="34"/>
  <c r="V1865" i="34"/>
  <c r="U1865" i="34"/>
  <c r="T1865" i="34"/>
  <c r="S1865" i="34"/>
  <c r="H1865" i="34"/>
  <c r="F1865" i="34"/>
  <c r="AG1868" i="34"/>
  <c r="AH1868" i="34"/>
  <c r="AI1868" i="34"/>
  <c r="I1868" i="34"/>
  <c r="M1868" i="34"/>
  <c r="N1868" i="34"/>
  <c r="L1868" i="34"/>
  <c r="AE1868" i="34"/>
  <c r="V1868" i="34"/>
  <c r="U1868" i="34"/>
  <c r="T1868" i="34"/>
  <c r="S1868" i="34"/>
  <c r="H1868" i="34"/>
  <c r="F1868" i="34"/>
  <c r="AG6108" i="34"/>
  <c r="AH6108" i="34"/>
  <c r="AI6108" i="34"/>
  <c r="I6108" i="34"/>
  <c r="M6108" i="34"/>
  <c r="N6108" i="34"/>
  <c r="L6108" i="34" s="1"/>
  <c r="AE6108" i="34"/>
  <c r="V6108" i="34"/>
  <c r="U6108" i="34"/>
  <c r="T6108" i="34"/>
  <c r="S6108" i="34"/>
  <c r="H6108" i="34"/>
  <c r="F6108" i="34"/>
  <c r="AG443" i="34"/>
  <c r="AH443" i="34"/>
  <c r="AI443" i="34"/>
  <c r="F443" i="34"/>
  <c r="H443" i="34"/>
  <c r="M443" i="34"/>
  <c r="N443" i="34"/>
  <c r="L443" i="34"/>
  <c r="S443" i="34"/>
  <c r="AG6109" i="34"/>
  <c r="AH6109" i="34"/>
  <c r="AI6109" i="34"/>
  <c r="I6109" i="34"/>
  <c r="M6109" i="34"/>
  <c r="N6109" i="34"/>
  <c r="L6109" i="34"/>
  <c r="AE6109" i="34"/>
  <c r="V6109" i="34"/>
  <c r="U6109" i="34"/>
  <c r="T6109" i="34"/>
  <c r="S6109" i="34"/>
  <c r="H6109" i="34"/>
  <c r="F6109" i="34"/>
  <c r="H36" i="34"/>
  <c r="F36" i="34"/>
  <c r="I36" i="34" s="1"/>
  <c r="M36" i="34"/>
  <c r="AG4873" i="34"/>
  <c r="AH4873" i="34"/>
  <c r="AI4873" i="34"/>
  <c r="I4873" i="34"/>
  <c r="M4873" i="34"/>
  <c r="AE4873" i="34"/>
  <c r="V4873" i="34"/>
  <c r="U4873" i="34"/>
  <c r="T4873" i="34"/>
  <c r="S4873" i="34"/>
  <c r="H4873" i="34"/>
  <c r="F4873" i="34"/>
  <c r="AG4872" i="34"/>
  <c r="AH4872" i="34"/>
  <c r="AI4872" i="34"/>
  <c r="F4872" i="34"/>
  <c r="H4872" i="34"/>
  <c r="I4872" i="34"/>
  <c r="M4872" i="34"/>
  <c r="AE4872" i="34"/>
  <c r="V4872" i="34"/>
  <c r="U4872" i="34"/>
  <c r="T4872" i="34"/>
  <c r="S4872" i="34"/>
  <c r="AG970" i="34"/>
  <c r="AH970" i="34"/>
  <c r="AI970" i="34"/>
  <c r="F970" i="34"/>
  <c r="H970" i="34"/>
  <c r="M970" i="34"/>
  <c r="S970" i="34"/>
  <c r="AG905" i="34"/>
  <c r="AH905" i="34"/>
  <c r="AI905" i="34"/>
  <c r="F905" i="34"/>
  <c r="H905" i="34"/>
  <c r="M905" i="34"/>
  <c r="S905" i="34"/>
  <c r="AG818" i="34"/>
  <c r="AH818" i="34"/>
  <c r="AI818" i="34"/>
  <c r="F818" i="34"/>
  <c r="H818" i="34"/>
  <c r="M818" i="34"/>
  <c r="S818" i="34"/>
  <c r="AG809" i="34"/>
  <c r="AH809" i="34"/>
  <c r="AI809" i="34"/>
  <c r="F809" i="34"/>
  <c r="H809" i="34"/>
  <c r="M809" i="34"/>
  <c r="S809" i="34"/>
  <c r="AG785" i="34"/>
  <c r="AH785" i="34"/>
  <c r="AI785" i="34"/>
  <c r="F785" i="34"/>
  <c r="H785" i="34"/>
  <c r="M785" i="34"/>
  <c r="S785" i="34"/>
  <c r="AG4871" i="34"/>
  <c r="AH4871" i="34"/>
  <c r="AI4871" i="34"/>
  <c r="I4871" i="34"/>
  <c r="M4871" i="34"/>
  <c r="AE4871" i="34"/>
  <c r="V4871" i="34"/>
  <c r="U4871" i="34"/>
  <c r="T4871" i="34"/>
  <c r="S4871" i="34"/>
  <c r="H4871" i="34"/>
  <c r="F4871" i="34"/>
  <c r="AG4870" i="34"/>
  <c r="AH4870" i="34"/>
  <c r="AI4870" i="34"/>
  <c r="I4870" i="34"/>
  <c r="M4870" i="34"/>
  <c r="AE4870" i="34"/>
  <c r="V4870" i="34"/>
  <c r="U4870" i="34"/>
  <c r="T4870" i="34"/>
  <c r="S4870" i="34"/>
  <c r="H4870" i="34"/>
  <c r="F4870" i="34"/>
  <c r="AG761" i="34"/>
  <c r="AH761" i="34"/>
  <c r="AI761" i="34"/>
  <c r="F761" i="34"/>
  <c r="H761" i="34"/>
  <c r="M761" i="34"/>
  <c r="S761" i="34"/>
  <c r="AG732" i="34"/>
  <c r="AH732" i="34"/>
  <c r="AI732" i="34"/>
  <c r="F732" i="34"/>
  <c r="H732" i="34"/>
  <c r="M732" i="34"/>
  <c r="S732" i="34"/>
  <c r="AG724" i="34"/>
  <c r="AH724" i="34"/>
  <c r="AI724" i="34"/>
  <c r="F724" i="34"/>
  <c r="H724" i="34"/>
  <c r="M724" i="34"/>
  <c r="S724" i="34"/>
  <c r="AG549" i="34"/>
  <c r="AH549" i="34"/>
  <c r="AI549" i="34"/>
  <c r="F549" i="34"/>
  <c r="H549" i="34"/>
  <c r="M549" i="34"/>
  <c r="S549" i="34"/>
  <c r="AG525" i="34"/>
  <c r="AH525" i="34"/>
  <c r="AI525" i="34"/>
  <c r="F525" i="34"/>
  <c r="H525" i="34"/>
  <c r="M525" i="34"/>
  <c r="S525" i="34"/>
  <c r="AG480" i="34"/>
  <c r="AH480" i="34"/>
  <c r="AI480" i="34"/>
  <c r="F480" i="34"/>
  <c r="H480" i="34"/>
  <c r="M480" i="34"/>
  <c r="S480" i="34"/>
  <c r="AG950" i="34"/>
  <c r="AH950" i="34"/>
  <c r="AI950" i="34"/>
  <c r="F950" i="34"/>
  <c r="H950" i="34"/>
  <c r="M950" i="34"/>
  <c r="S950" i="34"/>
  <c r="AG912" i="34"/>
  <c r="AH912" i="34"/>
  <c r="AI912" i="34"/>
  <c r="F912" i="34"/>
  <c r="H912" i="34"/>
  <c r="M912" i="34"/>
  <c r="S912" i="34"/>
  <c r="AG1682" i="34"/>
  <c r="AH1682" i="34"/>
  <c r="AI1682" i="34"/>
  <c r="I1682" i="34"/>
  <c r="M1682" i="34"/>
  <c r="AE1682" i="34"/>
  <c r="V1682" i="34"/>
  <c r="U1682" i="34"/>
  <c r="T1682" i="34"/>
  <c r="S1682" i="34"/>
  <c r="H1682" i="34"/>
  <c r="F1682" i="34"/>
  <c r="AG1681" i="34"/>
  <c r="AH1681" i="34"/>
  <c r="AI1681" i="34"/>
  <c r="I1681" i="34"/>
  <c r="M1681" i="34"/>
  <c r="AE1681" i="34"/>
  <c r="V1681" i="34"/>
  <c r="U1681" i="34"/>
  <c r="T1681" i="34"/>
  <c r="S1681" i="34"/>
  <c r="H1681" i="34"/>
  <c r="F1681" i="34"/>
  <c r="AG813" i="34"/>
  <c r="AH813" i="34"/>
  <c r="AI813" i="34"/>
  <c r="F813" i="34"/>
  <c r="H813" i="34"/>
  <c r="M813" i="34"/>
  <c r="S813" i="34"/>
  <c r="AG791" i="34"/>
  <c r="AH791" i="34"/>
  <c r="AI791" i="34"/>
  <c r="F791" i="34"/>
  <c r="H791" i="34"/>
  <c r="M791" i="34"/>
  <c r="S791" i="34"/>
  <c r="AG755" i="34"/>
  <c r="AH755" i="34"/>
  <c r="AI755" i="34"/>
  <c r="F755" i="34"/>
  <c r="H755" i="34"/>
  <c r="M755" i="34"/>
  <c r="S755" i="34"/>
  <c r="AG735" i="34"/>
  <c r="AH735" i="34"/>
  <c r="AI735" i="34"/>
  <c r="F735" i="34"/>
  <c r="H735" i="34"/>
  <c r="M735" i="34"/>
  <c r="S735" i="34"/>
  <c r="AG720" i="34"/>
  <c r="AH720" i="34"/>
  <c r="AI720" i="34"/>
  <c r="F720" i="34"/>
  <c r="H720" i="34"/>
  <c r="M720" i="34"/>
  <c r="S720" i="34"/>
  <c r="AG694" i="34"/>
  <c r="AH694" i="34"/>
  <c r="AI694" i="34"/>
  <c r="F694" i="34"/>
  <c r="H694" i="34"/>
  <c r="M694" i="34"/>
  <c r="S694" i="34"/>
  <c r="AG684" i="34"/>
  <c r="AH684" i="34"/>
  <c r="AI684" i="34"/>
  <c r="F684" i="34"/>
  <c r="H684" i="34"/>
  <c r="M684" i="34"/>
  <c r="S684" i="34"/>
  <c r="AG593" i="34"/>
  <c r="AH593" i="34"/>
  <c r="AI593" i="34"/>
  <c r="F593" i="34"/>
  <c r="H593" i="34"/>
  <c r="M593" i="34"/>
  <c r="S593" i="34"/>
  <c r="AG1683" i="34"/>
  <c r="AH1683" i="34"/>
  <c r="AI1683" i="34"/>
  <c r="I1683" i="34"/>
  <c r="M1683" i="34"/>
  <c r="AE1683" i="34"/>
  <c r="V1683" i="34"/>
  <c r="U1683" i="34"/>
  <c r="T1683" i="34"/>
  <c r="S1683" i="34"/>
  <c r="H1683" i="34"/>
  <c r="F1683" i="34"/>
  <c r="AG1036" i="34"/>
  <c r="AH1036" i="34"/>
  <c r="AI1036" i="34"/>
  <c r="F1036" i="34"/>
  <c r="H1036" i="34"/>
  <c r="M1036" i="34"/>
  <c r="S1036" i="34"/>
  <c r="AG996" i="34"/>
  <c r="AH996" i="34"/>
  <c r="AI996" i="34"/>
  <c r="F996" i="34"/>
  <c r="I996" i="34" s="1"/>
  <c r="H996" i="34"/>
  <c r="M996" i="34"/>
  <c r="S996" i="34"/>
  <c r="AG990" i="34"/>
  <c r="AH990" i="34"/>
  <c r="AI990" i="34"/>
  <c r="F990" i="34"/>
  <c r="I990" i="34" s="1"/>
  <c r="H990" i="34"/>
  <c r="M990" i="34"/>
  <c r="S990" i="34"/>
  <c r="AG983" i="34"/>
  <c r="AH983" i="34"/>
  <c r="AI983" i="34"/>
  <c r="F983" i="34"/>
  <c r="H983" i="34"/>
  <c r="M983" i="34"/>
  <c r="S983" i="34"/>
  <c r="AG964" i="34"/>
  <c r="AH964" i="34"/>
  <c r="AI964" i="34"/>
  <c r="F964" i="34"/>
  <c r="H964" i="34"/>
  <c r="M964" i="34"/>
  <c r="S964" i="34"/>
  <c r="AG1686" i="34"/>
  <c r="AH1686" i="34"/>
  <c r="AI1686" i="34"/>
  <c r="I1686" i="34"/>
  <c r="M1686" i="34"/>
  <c r="AE1686" i="34"/>
  <c r="V1686" i="34"/>
  <c r="U1686" i="34"/>
  <c r="T1686" i="34"/>
  <c r="S1686" i="34"/>
  <c r="H1686" i="34"/>
  <c r="F1686" i="34"/>
  <c r="AG1685" i="34"/>
  <c r="AH1685" i="34"/>
  <c r="AI1685" i="34"/>
  <c r="I1685" i="34"/>
  <c r="M1685" i="34"/>
  <c r="AE1685" i="34"/>
  <c r="V1685" i="34"/>
  <c r="U1685" i="34"/>
  <c r="T1685" i="34"/>
  <c r="S1685" i="34"/>
  <c r="H1685" i="34"/>
  <c r="F1685" i="34"/>
  <c r="AG1684" i="34"/>
  <c r="AJ1684" i="34" s="1"/>
  <c r="AH1684" i="34"/>
  <c r="AI1684" i="34"/>
  <c r="I1684" i="34"/>
  <c r="M1684" i="34"/>
  <c r="AE1684" i="34"/>
  <c r="V1684" i="34"/>
  <c r="U1684" i="34"/>
  <c r="T1684" i="34"/>
  <c r="S1684" i="34"/>
  <c r="H1684" i="34"/>
  <c r="F1684" i="34"/>
  <c r="U1689" i="34"/>
  <c r="U1688" i="34"/>
  <c r="U1687" i="34"/>
  <c r="F543" i="34"/>
  <c r="H543" i="34"/>
  <c r="M543" i="34"/>
  <c r="F526" i="34"/>
  <c r="H526" i="34"/>
  <c r="M526" i="34"/>
  <c r="F430" i="34"/>
  <c r="H430" i="34"/>
  <c r="M430" i="34"/>
  <c r="F406" i="34"/>
  <c r="H406" i="34"/>
  <c r="M406" i="34"/>
  <c r="F369" i="34"/>
  <c r="H369" i="34"/>
  <c r="M369" i="34"/>
  <c r="F333" i="34"/>
  <c r="H333" i="34"/>
  <c r="M333" i="34"/>
  <c r="F229" i="34"/>
  <c r="H229" i="34"/>
  <c r="M229" i="34"/>
  <c r="F196" i="34"/>
  <c r="H196" i="34"/>
  <c r="M196" i="34"/>
  <c r="F164" i="34"/>
  <c r="H164" i="34"/>
  <c r="M164" i="34"/>
  <c r="F124" i="34"/>
  <c r="H124" i="34"/>
  <c r="M124" i="34"/>
  <c r="AG1668" i="34"/>
  <c r="AH1668" i="34"/>
  <c r="AI1668" i="34"/>
  <c r="I1668" i="34"/>
  <c r="M1668" i="34"/>
  <c r="AE1668" i="34"/>
  <c r="V1668" i="34"/>
  <c r="U1668" i="34"/>
  <c r="T1668" i="34"/>
  <c r="S1668" i="34"/>
  <c r="H1668" i="34"/>
  <c r="F1668" i="34"/>
  <c r="AG1667" i="34"/>
  <c r="AH1667" i="34"/>
  <c r="AI1667" i="34"/>
  <c r="I1667" i="34"/>
  <c r="M1667" i="34"/>
  <c r="AE1667" i="34"/>
  <c r="V1667" i="34"/>
  <c r="U1667" i="34"/>
  <c r="T1667" i="34"/>
  <c r="S1667" i="34"/>
  <c r="H1667" i="34"/>
  <c r="F1667" i="34"/>
  <c r="AG1104" i="34"/>
  <c r="AH1104" i="34"/>
  <c r="AI1104" i="34"/>
  <c r="F1104" i="34"/>
  <c r="H1104" i="34"/>
  <c r="M1104" i="34"/>
  <c r="S1104" i="34"/>
  <c r="AG1067" i="34"/>
  <c r="AH1067" i="34"/>
  <c r="AI1067" i="34"/>
  <c r="F1067" i="34"/>
  <c r="H1067" i="34"/>
  <c r="M1067" i="34"/>
  <c r="S1067" i="34"/>
  <c r="AG1670" i="34"/>
  <c r="AH1670" i="34"/>
  <c r="AI1670" i="34"/>
  <c r="I1670" i="34"/>
  <c r="M1670" i="34"/>
  <c r="AE1670" i="34"/>
  <c r="V1670" i="34"/>
  <c r="U1670" i="34"/>
  <c r="T1670" i="34"/>
  <c r="S1670" i="34"/>
  <c r="H1670" i="34"/>
  <c r="F1670" i="34"/>
  <c r="AG1669" i="34"/>
  <c r="AH1669" i="34"/>
  <c r="AI1669" i="34"/>
  <c r="I1669" i="34"/>
  <c r="M1669" i="34"/>
  <c r="AE1669" i="34"/>
  <c r="V1669" i="34"/>
  <c r="U1669" i="34"/>
  <c r="T1669" i="34"/>
  <c r="S1669" i="34"/>
  <c r="H1669" i="34"/>
  <c r="F1669" i="34"/>
  <c r="AI374" i="34"/>
  <c r="AH374" i="34"/>
  <c r="AG374" i="34"/>
  <c r="S374" i="34"/>
  <c r="N374" i="34"/>
  <c r="L374" i="34" s="1"/>
  <c r="M374" i="34"/>
  <c r="H374" i="34"/>
  <c r="F374" i="34"/>
  <c r="AI130" i="34"/>
  <c r="AH130" i="34"/>
  <c r="AG130" i="34"/>
  <c r="S130" i="34"/>
  <c r="N130" i="34"/>
  <c r="L130" i="34" s="1"/>
  <c r="M130" i="34"/>
  <c r="F130" i="34"/>
  <c r="H130" i="34"/>
  <c r="AI78" i="34"/>
  <c r="AH78" i="34"/>
  <c r="AG78" i="34"/>
  <c r="S78" i="34"/>
  <c r="N78" i="34"/>
  <c r="L78" i="34"/>
  <c r="M78" i="34"/>
  <c r="H78" i="34"/>
  <c r="F78" i="34"/>
  <c r="AI3583" i="34"/>
  <c r="AH3583" i="34"/>
  <c r="AG3583" i="34"/>
  <c r="I3583" i="34"/>
  <c r="M3583" i="34"/>
  <c r="N3583" i="34"/>
  <c r="L3583" i="34"/>
  <c r="AE3583" i="34"/>
  <c r="V3583" i="34"/>
  <c r="U3583" i="34"/>
  <c r="T3583" i="34"/>
  <c r="S3583" i="34"/>
  <c r="H3583" i="34"/>
  <c r="F3583" i="34"/>
  <c r="AI3585" i="34"/>
  <c r="AH3585" i="34"/>
  <c r="AG3585" i="34"/>
  <c r="AE3585" i="34"/>
  <c r="V3585" i="34"/>
  <c r="U3585" i="34"/>
  <c r="T3585" i="34"/>
  <c r="S3585" i="34"/>
  <c r="N3585" i="34"/>
  <c r="L3585" i="34" s="1"/>
  <c r="M3585" i="34"/>
  <c r="I3585" i="34"/>
  <c r="H3585" i="34"/>
  <c r="F3585" i="34"/>
  <c r="AI3584" i="34"/>
  <c r="AH3584" i="34"/>
  <c r="AG3584" i="34"/>
  <c r="AE3584" i="34"/>
  <c r="V3584" i="34"/>
  <c r="U3584" i="34"/>
  <c r="T3584" i="34"/>
  <c r="S3584" i="34"/>
  <c r="N3584" i="34"/>
  <c r="L3584" i="34" s="1"/>
  <c r="M3584" i="34"/>
  <c r="I3584" i="34"/>
  <c r="H3584" i="34"/>
  <c r="F3584" i="34"/>
  <c r="AI440" i="34"/>
  <c r="AH440" i="34"/>
  <c r="AG440" i="34"/>
  <c r="S440" i="34"/>
  <c r="S30" i="35"/>
  <c r="N680" i="34" s="1"/>
  <c r="L680" i="34" s="1"/>
  <c r="M440" i="34"/>
  <c r="H440" i="34"/>
  <c r="F440" i="34"/>
  <c r="AI467" i="34"/>
  <c r="AH467" i="34"/>
  <c r="AG467" i="34"/>
  <c r="S467" i="34"/>
  <c r="M467" i="34"/>
  <c r="H467" i="34"/>
  <c r="F467" i="34"/>
  <c r="AI658" i="34"/>
  <c r="AH658" i="34"/>
  <c r="AG658" i="34"/>
  <c r="S658" i="34"/>
  <c r="M658" i="34"/>
  <c r="H658" i="34"/>
  <c r="F658" i="34"/>
  <c r="AI680" i="34"/>
  <c r="AH680" i="34"/>
  <c r="AG680" i="34"/>
  <c r="S680" i="34"/>
  <c r="M680" i="34"/>
  <c r="H680" i="34"/>
  <c r="F680" i="34"/>
  <c r="AI4074" i="34"/>
  <c r="AH4074" i="34"/>
  <c r="AG4074" i="34"/>
  <c r="AE4074" i="34"/>
  <c r="V4074" i="34"/>
  <c r="U4074" i="34"/>
  <c r="T4074" i="34"/>
  <c r="S4074" i="34"/>
  <c r="M4074" i="34"/>
  <c r="I4074" i="34"/>
  <c r="H4074" i="34"/>
  <c r="F4074" i="34"/>
  <c r="AI4073" i="34"/>
  <c r="AH4073" i="34"/>
  <c r="AG4073" i="34"/>
  <c r="AE4073" i="34"/>
  <c r="V4073" i="34"/>
  <c r="U4073" i="34"/>
  <c r="T4073" i="34"/>
  <c r="S4073" i="34"/>
  <c r="M4073" i="34"/>
  <c r="I4073" i="34"/>
  <c r="H4073" i="34"/>
  <c r="F4073" i="34"/>
  <c r="AI769" i="34"/>
  <c r="AH769" i="34"/>
  <c r="AG769" i="34"/>
  <c r="S769" i="34"/>
  <c r="M769" i="34"/>
  <c r="H769" i="34"/>
  <c r="F769" i="34"/>
  <c r="AI759" i="34"/>
  <c r="AH759" i="34"/>
  <c r="AG759" i="34"/>
  <c r="S759" i="34"/>
  <c r="M759" i="34"/>
  <c r="H759" i="34"/>
  <c r="F759" i="34"/>
  <c r="AI710" i="34"/>
  <c r="AH710" i="34"/>
  <c r="AG710" i="34"/>
  <c r="S710" i="34"/>
  <c r="M710" i="34"/>
  <c r="H710" i="34"/>
  <c r="F710" i="34"/>
  <c r="AI689" i="34"/>
  <c r="AH689" i="34"/>
  <c r="AG689" i="34"/>
  <c r="S689" i="34"/>
  <c r="M689" i="34"/>
  <c r="H689" i="34"/>
  <c r="F689" i="34"/>
  <c r="AI668" i="34"/>
  <c r="AH668" i="34"/>
  <c r="AG668" i="34"/>
  <c r="S668" i="34"/>
  <c r="M668" i="34"/>
  <c r="H668" i="34"/>
  <c r="F668" i="34"/>
  <c r="AI616" i="34"/>
  <c r="AH616" i="34"/>
  <c r="AG616" i="34"/>
  <c r="S616" i="34"/>
  <c r="M616" i="34"/>
  <c r="H616" i="34"/>
  <c r="F616" i="34"/>
  <c r="AI4076" i="34"/>
  <c r="AH4076" i="34"/>
  <c r="AG4076" i="34"/>
  <c r="AE4076" i="34"/>
  <c r="V4076" i="34"/>
  <c r="U4076" i="34"/>
  <c r="T4076" i="34"/>
  <c r="S4076" i="34"/>
  <c r="M4076" i="34"/>
  <c r="I4076" i="34"/>
  <c r="H4076" i="34"/>
  <c r="F4076" i="34"/>
  <c r="AI4075" i="34"/>
  <c r="AH4075" i="34"/>
  <c r="AG4075" i="34"/>
  <c r="AE4075" i="34"/>
  <c r="V4075" i="34"/>
  <c r="U4075" i="34"/>
  <c r="T4075" i="34"/>
  <c r="S4075" i="34"/>
  <c r="M4075" i="34"/>
  <c r="I4075" i="34"/>
  <c r="H4075" i="34"/>
  <c r="F4075" i="34"/>
  <c r="AI1044" i="34"/>
  <c r="AH1044" i="34"/>
  <c r="AG1044" i="34"/>
  <c r="S1044" i="34"/>
  <c r="M1044" i="34"/>
  <c r="H1044" i="34"/>
  <c r="F1044" i="34"/>
  <c r="AI897" i="34"/>
  <c r="AH897" i="34"/>
  <c r="AG897" i="34"/>
  <c r="S897" i="34"/>
  <c r="M897" i="34"/>
  <c r="H897" i="34"/>
  <c r="F897" i="34"/>
  <c r="AI883" i="34"/>
  <c r="AH883" i="34"/>
  <c r="AG883" i="34"/>
  <c r="S883" i="34"/>
  <c r="M883" i="34"/>
  <c r="H883" i="34"/>
  <c r="F883" i="34"/>
  <c r="AI860" i="34"/>
  <c r="AH860" i="34"/>
  <c r="AG860" i="34"/>
  <c r="S860" i="34"/>
  <c r="N860" i="34"/>
  <c r="L860" i="34" s="1"/>
  <c r="M860" i="34"/>
  <c r="H860" i="34"/>
  <c r="F860" i="34"/>
  <c r="AI4079" i="34"/>
  <c r="AH4079" i="34"/>
  <c r="AG4079" i="34"/>
  <c r="AE4079" i="34"/>
  <c r="V4079" i="34"/>
  <c r="U4079" i="34"/>
  <c r="T4079" i="34"/>
  <c r="S4079" i="34"/>
  <c r="M4079" i="34"/>
  <c r="I4079" i="34"/>
  <c r="H4079" i="34"/>
  <c r="F4079" i="34"/>
  <c r="AI4078" i="34"/>
  <c r="AH4078" i="34"/>
  <c r="AG4078" i="34"/>
  <c r="AE4078" i="34"/>
  <c r="V4078" i="34"/>
  <c r="U4078" i="34"/>
  <c r="T4078" i="34"/>
  <c r="S4078" i="34"/>
  <c r="M4078" i="34"/>
  <c r="I4078" i="34"/>
  <c r="H4078" i="34"/>
  <c r="F4078" i="34"/>
  <c r="AI4077" i="34"/>
  <c r="AH4077" i="34"/>
  <c r="AG4077" i="34"/>
  <c r="AE4077" i="34"/>
  <c r="V4077" i="34"/>
  <c r="U4077" i="34"/>
  <c r="T4077" i="34"/>
  <c r="S4077" i="34"/>
  <c r="M4077" i="34"/>
  <c r="I4077" i="34"/>
  <c r="H4077" i="34"/>
  <c r="F4077" i="34"/>
  <c r="AI4081" i="34"/>
  <c r="AH4081" i="34"/>
  <c r="AG4081" i="34"/>
  <c r="AE4081" i="34"/>
  <c r="V4081" i="34"/>
  <c r="U4081" i="34"/>
  <c r="T4081" i="34"/>
  <c r="S4081" i="34"/>
  <c r="M4081" i="34"/>
  <c r="I4081" i="34"/>
  <c r="H4081" i="34"/>
  <c r="F4081" i="34"/>
  <c r="AI4080" i="34"/>
  <c r="AH4080" i="34"/>
  <c r="AG4080" i="34"/>
  <c r="AE4080" i="34"/>
  <c r="V4080" i="34"/>
  <c r="U4080" i="34"/>
  <c r="T4080" i="34"/>
  <c r="S4080" i="34"/>
  <c r="M4080" i="34"/>
  <c r="I4080" i="34"/>
  <c r="H4080" i="34"/>
  <c r="F4080" i="34"/>
  <c r="AI537" i="34"/>
  <c r="AH537" i="34"/>
  <c r="AG537" i="34"/>
  <c r="S537" i="34"/>
  <c r="M537" i="34"/>
  <c r="H537" i="34"/>
  <c r="F537" i="34"/>
  <c r="AI393" i="34"/>
  <c r="AH393" i="34"/>
  <c r="AG393" i="34"/>
  <c r="S393" i="34"/>
  <c r="M393" i="34"/>
  <c r="H393" i="34"/>
  <c r="F393" i="34"/>
  <c r="AI82" i="34"/>
  <c r="AH82" i="34"/>
  <c r="AG82" i="34"/>
  <c r="S82" i="34"/>
  <c r="M82" i="34"/>
  <c r="H82" i="34"/>
  <c r="F82" i="34"/>
  <c r="AI4082" i="34"/>
  <c r="AH4082" i="34"/>
  <c r="AG4082" i="34"/>
  <c r="AE4082" i="34"/>
  <c r="V4082" i="34"/>
  <c r="U4082" i="34"/>
  <c r="T4082" i="34"/>
  <c r="S4082" i="34"/>
  <c r="M4082" i="34"/>
  <c r="I4082" i="34"/>
  <c r="H4082" i="34"/>
  <c r="F4082" i="34"/>
  <c r="AI97" i="34"/>
  <c r="AH97" i="34"/>
  <c r="AG97" i="34"/>
  <c r="S97" i="34"/>
  <c r="N97" i="34"/>
  <c r="L97" i="34" s="1"/>
  <c r="M97" i="34"/>
  <c r="H97" i="34"/>
  <c r="F97" i="34"/>
  <c r="AI89" i="34"/>
  <c r="AH89" i="34"/>
  <c r="AG89" i="34"/>
  <c r="S89" i="34"/>
  <c r="N89" i="34"/>
  <c r="L89" i="34"/>
  <c r="M89" i="34"/>
  <c r="H89" i="34"/>
  <c r="F89" i="34"/>
  <c r="AI2894" i="34"/>
  <c r="AH2894" i="34"/>
  <c r="AG2894" i="34"/>
  <c r="AE2894" i="34"/>
  <c r="V2894" i="34"/>
  <c r="U2894" i="34"/>
  <c r="T2894" i="34"/>
  <c r="S2894" i="34"/>
  <c r="N2894" i="34"/>
  <c r="L2894" i="34" s="1"/>
  <c r="M2894" i="34"/>
  <c r="I2894" i="34"/>
  <c r="H2894" i="34"/>
  <c r="F2894" i="34"/>
  <c r="AI64" i="34"/>
  <c r="AH64" i="34"/>
  <c r="AG64" i="34"/>
  <c r="S64" i="34"/>
  <c r="M64" i="34"/>
  <c r="H64" i="34"/>
  <c r="F64" i="34"/>
  <c r="AI320" i="34"/>
  <c r="AH320" i="34"/>
  <c r="AG320" i="34"/>
  <c r="S320" i="34"/>
  <c r="M320" i="34"/>
  <c r="H320" i="34"/>
  <c r="F320" i="34"/>
  <c r="AI115" i="34"/>
  <c r="AH115" i="34"/>
  <c r="AG115" i="34"/>
  <c r="S115" i="34"/>
  <c r="N115" i="34"/>
  <c r="L115" i="34" s="1"/>
  <c r="M115" i="34"/>
  <c r="H115" i="34"/>
  <c r="F115" i="34"/>
  <c r="AI101" i="34"/>
  <c r="AH101" i="34"/>
  <c r="AG101" i="34"/>
  <c r="S101" i="34"/>
  <c r="M101" i="34"/>
  <c r="H101" i="34"/>
  <c r="F101" i="34"/>
  <c r="AI402" i="34"/>
  <c r="AH402" i="34"/>
  <c r="AG402" i="34"/>
  <c r="S402" i="34"/>
  <c r="M402" i="34"/>
  <c r="H402" i="34"/>
  <c r="F402" i="34"/>
  <c r="AI6362" i="34"/>
  <c r="AH6362" i="34"/>
  <c r="AG6362" i="34"/>
  <c r="AE6362" i="34"/>
  <c r="V6362" i="34"/>
  <c r="U6362" i="34"/>
  <c r="T6362" i="34"/>
  <c r="S6362" i="34"/>
  <c r="S47" i="35"/>
  <c r="N540" i="34" s="1"/>
  <c r="L540" i="34" s="1"/>
  <c r="N6364" i="34"/>
  <c r="L6364" i="34" s="1"/>
  <c r="M6362" i="34"/>
  <c r="I6362" i="34"/>
  <c r="H6362" i="34"/>
  <c r="F6362" i="34"/>
  <c r="AI571" i="34"/>
  <c r="AH571" i="34"/>
  <c r="AG571" i="34"/>
  <c r="S571" i="34"/>
  <c r="M571" i="34"/>
  <c r="H571" i="34"/>
  <c r="F571" i="34"/>
  <c r="AI540" i="34"/>
  <c r="AH540" i="34"/>
  <c r="AG540" i="34"/>
  <c r="S540" i="34"/>
  <c r="M540" i="34"/>
  <c r="H540" i="34"/>
  <c r="F540" i="34"/>
  <c r="AI379" i="34"/>
  <c r="AH379" i="34"/>
  <c r="AG379" i="34"/>
  <c r="S379" i="34"/>
  <c r="M379" i="34"/>
  <c r="H379" i="34"/>
  <c r="F379" i="34"/>
  <c r="AI348" i="34"/>
  <c r="AH348" i="34"/>
  <c r="AG348" i="34"/>
  <c r="S348" i="34"/>
  <c r="M348" i="34"/>
  <c r="H348" i="34"/>
  <c r="F348" i="34"/>
  <c r="AI328" i="34"/>
  <c r="AH328" i="34"/>
  <c r="AG328" i="34"/>
  <c r="S328" i="34"/>
  <c r="M328" i="34"/>
  <c r="H328" i="34"/>
  <c r="F328" i="34"/>
  <c r="AI224" i="34"/>
  <c r="AH224" i="34"/>
  <c r="AG224" i="34"/>
  <c r="S224" i="34"/>
  <c r="N224" i="34"/>
  <c r="L224" i="34"/>
  <c r="M224" i="34"/>
  <c r="H224" i="34"/>
  <c r="F224" i="34"/>
  <c r="AI185" i="34"/>
  <c r="AH185" i="34"/>
  <c r="AG185" i="34"/>
  <c r="S185" i="34"/>
  <c r="M185" i="34"/>
  <c r="H185" i="34"/>
  <c r="F185" i="34"/>
  <c r="AI6366" i="34"/>
  <c r="AH6366" i="34"/>
  <c r="AG6366" i="34"/>
  <c r="AE6366" i="34"/>
  <c r="V6366" i="34"/>
  <c r="U6366" i="34"/>
  <c r="T6366" i="34"/>
  <c r="S6366" i="34"/>
  <c r="M6366" i="34"/>
  <c r="I6366" i="34"/>
  <c r="H6366" i="34"/>
  <c r="F6366" i="34"/>
  <c r="AI6365" i="34"/>
  <c r="AH6365" i="34"/>
  <c r="AG6365" i="34"/>
  <c r="AE6365" i="34"/>
  <c r="V6365" i="34"/>
  <c r="U6365" i="34"/>
  <c r="T6365" i="34"/>
  <c r="S6365" i="34"/>
  <c r="M6365" i="34"/>
  <c r="I6365" i="34"/>
  <c r="H6365" i="34"/>
  <c r="F6365" i="34"/>
  <c r="AI6364" i="34"/>
  <c r="AH6364" i="34"/>
  <c r="AG6364" i="34"/>
  <c r="AE6364" i="34"/>
  <c r="V6364" i="34"/>
  <c r="U6364" i="34"/>
  <c r="T6364" i="34"/>
  <c r="S6364" i="34"/>
  <c r="M6364" i="34"/>
  <c r="I6364" i="34"/>
  <c r="H6364" i="34"/>
  <c r="F6364" i="34"/>
  <c r="AI6363" i="34"/>
  <c r="AH6363" i="34"/>
  <c r="AG6363" i="34"/>
  <c r="AE6363" i="34"/>
  <c r="V6363" i="34"/>
  <c r="U6363" i="34"/>
  <c r="T6363" i="34"/>
  <c r="S6363" i="34"/>
  <c r="M6363" i="34"/>
  <c r="I6363" i="34"/>
  <c r="H6363" i="34"/>
  <c r="F6363" i="34"/>
  <c r="AI2913" i="34"/>
  <c r="AH2913" i="34"/>
  <c r="AG2913" i="34"/>
  <c r="AE2913" i="34"/>
  <c r="V2913" i="34"/>
  <c r="U2913" i="34"/>
  <c r="T2913" i="34"/>
  <c r="S2913" i="34"/>
  <c r="S17" i="35"/>
  <c r="N1066" i="34" s="1"/>
  <c r="L1066" i="34" s="1"/>
  <c r="N2913" i="34"/>
  <c r="L2913" i="34" s="1"/>
  <c r="M2913" i="34"/>
  <c r="I2913" i="34"/>
  <c r="H2913" i="34"/>
  <c r="F2913" i="34"/>
  <c r="AI2912" i="34"/>
  <c r="AH2912" i="34"/>
  <c r="AG2912" i="34"/>
  <c r="AE2912" i="34"/>
  <c r="V2912" i="34"/>
  <c r="U2912" i="34"/>
  <c r="T2912" i="34"/>
  <c r="S2912" i="34"/>
  <c r="M2912" i="34"/>
  <c r="I2912" i="34"/>
  <c r="H2912" i="34"/>
  <c r="F2912" i="34"/>
  <c r="AI2911" i="34"/>
  <c r="AH2911" i="34"/>
  <c r="AG2911" i="34"/>
  <c r="AE2911" i="34"/>
  <c r="V2911" i="34"/>
  <c r="U2911" i="34"/>
  <c r="T2911" i="34"/>
  <c r="S2911" i="34"/>
  <c r="M2911" i="34"/>
  <c r="I2911" i="34"/>
  <c r="H2911" i="34"/>
  <c r="F2911" i="34"/>
  <c r="AI1073" i="34"/>
  <c r="AH1073" i="34"/>
  <c r="AG1073" i="34"/>
  <c r="S1073" i="34"/>
  <c r="M1073" i="34"/>
  <c r="H1073" i="34"/>
  <c r="F1073" i="34"/>
  <c r="AI1068" i="34"/>
  <c r="AH1068" i="34"/>
  <c r="AG1068" i="34"/>
  <c r="S1068" i="34"/>
  <c r="M1068" i="34"/>
  <c r="H1068" i="34"/>
  <c r="F1068" i="34"/>
  <c r="AI1066" i="34"/>
  <c r="AH1066" i="34"/>
  <c r="AG1066" i="34"/>
  <c r="S1066" i="34"/>
  <c r="M1066" i="34"/>
  <c r="H1066" i="34"/>
  <c r="F1066" i="34"/>
  <c r="AI967" i="34"/>
  <c r="AH967" i="34"/>
  <c r="AG967" i="34"/>
  <c r="S967" i="34"/>
  <c r="M967" i="34"/>
  <c r="H967" i="34"/>
  <c r="F967" i="34"/>
  <c r="AI940" i="34"/>
  <c r="AH940" i="34"/>
  <c r="AG940" i="34"/>
  <c r="S940" i="34"/>
  <c r="M940" i="34"/>
  <c r="H940" i="34"/>
  <c r="F940" i="34"/>
  <c r="AI895" i="34"/>
  <c r="AH895" i="34"/>
  <c r="AG895" i="34"/>
  <c r="S895" i="34"/>
  <c r="M895" i="34"/>
  <c r="H895" i="34"/>
  <c r="F895" i="34"/>
  <c r="AI891" i="34"/>
  <c r="AH891" i="34"/>
  <c r="AG891" i="34"/>
  <c r="S891" i="34"/>
  <c r="N891" i="34"/>
  <c r="L891" i="34" s="1"/>
  <c r="AF891" i="34" s="1"/>
  <c r="M891" i="34"/>
  <c r="H891" i="34"/>
  <c r="F891" i="34"/>
  <c r="AI869" i="34"/>
  <c r="AH869" i="34"/>
  <c r="AG869" i="34"/>
  <c r="S869" i="34"/>
  <c r="N869" i="34"/>
  <c r="L869" i="34"/>
  <c r="M869" i="34"/>
  <c r="H869" i="34"/>
  <c r="F869" i="34"/>
  <c r="AI862" i="34"/>
  <c r="AH862" i="34"/>
  <c r="AG862" i="34"/>
  <c r="S862" i="34"/>
  <c r="N862" i="34"/>
  <c r="L862" i="34" s="1"/>
  <c r="M862" i="34"/>
  <c r="H862" i="34"/>
  <c r="F862" i="34"/>
  <c r="AI2910" i="34"/>
  <c r="AH2910" i="34"/>
  <c r="AG2910" i="34"/>
  <c r="AE2910" i="34"/>
  <c r="V2910" i="34"/>
  <c r="U2910" i="34"/>
  <c r="T2910" i="34"/>
  <c r="S2910" i="34"/>
  <c r="M2910" i="34"/>
  <c r="I2910" i="34"/>
  <c r="H2910" i="34"/>
  <c r="F2910" i="34"/>
  <c r="AI2909" i="34"/>
  <c r="AH2909" i="34"/>
  <c r="AG2909" i="34"/>
  <c r="AE2909" i="34"/>
  <c r="V2909" i="34"/>
  <c r="U2909" i="34"/>
  <c r="T2909" i="34"/>
  <c r="S2909" i="34"/>
  <c r="M2909" i="34"/>
  <c r="I2909" i="34"/>
  <c r="H2909" i="34"/>
  <c r="F2909" i="34"/>
  <c r="AI2908" i="34"/>
  <c r="AH2908" i="34"/>
  <c r="AG2908" i="34"/>
  <c r="AE2908" i="34"/>
  <c r="V2908" i="34"/>
  <c r="U2908" i="34"/>
  <c r="T2908" i="34"/>
  <c r="S2908" i="34"/>
  <c r="M2908" i="34"/>
  <c r="I2908" i="34"/>
  <c r="H2908" i="34"/>
  <c r="F2908" i="34"/>
  <c r="AI1003" i="34"/>
  <c r="AH1003" i="34"/>
  <c r="AG1003" i="34"/>
  <c r="S1003" i="34"/>
  <c r="M1003" i="34"/>
  <c r="H1003" i="34"/>
  <c r="F1003" i="34"/>
  <c r="AI638" i="34"/>
  <c r="AH638" i="34"/>
  <c r="AG638" i="34"/>
  <c r="S638" i="34"/>
  <c r="M638" i="34"/>
  <c r="H638" i="34"/>
  <c r="F638" i="34"/>
  <c r="AI605" i="34"/>
  <c r="AH605" i="34"/>
  <c r="AG605" i="34"/>
  <c r="S605" i="34"/>
  <c r="M605" i="34"/>
  <c r="H605" i="34"/>
  <c r="F605" i="34"/>
  <c r="AI598" i="34"/>
  <c r="AH598" i="34"/>
  <c r="AG598" i="34"/>
  <c r="S598" i="34"/>
  <c r="M598" i="34"/>
  <c r="H598" i="34"/>
  <c r="F598" i="34"/>
  <c r="AI529" i="34"/>
  <c r="AH529" i="34"/>
  <c r="AG529" i="34"/>
  <c r="S529" i="34"/>
  <c r="M529" i="34"/>
  <c r="H529" i="34"/>
  <c r="F529" i="34"/>
  <c r="AI502" i="34"/>
  <c r="AH502" i="34"/>
  <c r="AG502" i="34"/>
  <c r="S502" i="34"/>
  <c r="M502" i="34"/>
  <c r="H502" i="34"/>
  <c r="F502" i="34"/>
  <c r="AI436" i="34"/>
  <c r="AH436" i="34"/>
  <c r="AG436" i="34"/>
  <c r="S436" i="34"/>
  <c r="M436" i="34"/>
  <c r="H436" i="34"/>
  <c r="F436" i="34"/>
  <c r="AI422" i="34"/>
  <c r="AH422" i="34"/>
  <c r="AG422" i="34"/>
  <c r="S422" i="34"/>
  <c r="M422" i="34"/>
  <c r="H422" i="34"/>
  <c r="F422" i="34"/>
  <c r="AI399" i="34"/>
  <c r="AH399" i="34"/>
  <c r="AG399" i="34"/>
  <c r="S399" i="34"/>
  <c r="M399" i="34"/>
  <c r="H399" i="34"/>
  <c r="F399" i="34"/>
  <c r="AI988" i="34"/>
  <c r="AH988" i="34"/>
  <c r="AG988" i="34"/>
  <c r="S988" i="34"/>
  <c r="M988" i="34"/>
  <c r="H988" i="34"/>
  <c r="F988" i="34"/>
  <c r="AI974" i="34"/>
  <c r="AH974" i="34"/>
  <c r="AG974" i="34"/>
  <c r="S974" i="34"/>
  <c r="M974" i="34"/>
  <c r="H974" i="34"/>
  <c r="F974" i="34"/>
  <c r="AI1054" i="34"/>
  <c r="AH1054" i="34"/>
  <c r="AG1054" i="34"/>
  <c r="S1054" i="34"/>
  <c r="S41" i="35"/>
  <c r="N743" i="34" s="1"/>
  <c r="L743" i="34" s="1"/>
  <c r="M1054" i="34"/>
  <c r="H1054" i="34"/>
  <c r="F1054" i="34"/>
  <c r="AI918" i="34"/>
  <c r="AH918" i="34"/>
  <c r="AG918" i="34"/>
  <c r="S918" i="34"/>
  <c r="M918" i="34"/>
  <c r="H918" i="34"/>
  <c r="F918" i="34"/>
  <c r="AI839" i="34"/>
  <c r="AH839" i="34"/>
  <c r="AG839" i="34"/>
  <c r="S839" i="34"/>
  <c r="M839" i="34"/>
  <c r="H839" i="34"/>
  <c r="F839" i="34"/>
  <c r="AI787" i="34"/>
  <c r="AH787" i="34"/>
  <c r="AG787" i="34"/>
  <c r="S787" i="34"/>
  <c r="M787" i="34"/>
  <c r="H787" i="34"/>
  <c r="F787" i="34"/>
  <c r="AI749" i="34"/>
  <c r="AH749" i="34"/>
  <c r="AG749" i="34"/>
  <c r="S749" i="34"/>
  <c r="M749" i="34"/>
  <c r="H749" i="34"/>
  <c r="F749" i="34"/>
  <c r="AI743" i="34"/>
  <c r="AH743" i="34"/>
  <c r="AG743" i="34"/>
  <c r="S743" i="34"/>
  <c r="M743" i="34"/>
  <c r="H743" i="34"/>
  <c r="F743" i="34"/>
  <c r="AI627" i="34"/>
  <c r="AH627" i="34"/>
  <c r="AG627" i="34"/>
  <c r="S627" i="34"/>
  <c r="M627" i="34"/>
  <c r="H627" i="34"/>
  <c r="F627" i="34"/>
  <c r="AI365" i="34"/>
  <c r="AH365" i="34"/>
  <c r="AG365" i="34"/>
  <c r="S365" i="34"/>
  <c r="N365" i="34"/>
  <c r="L365" i="34" s="1"/>
  <c r="M365" i="34"/>
  <c r="H365" i="34"/>
  <c r="F365" i="34"/>
  <c r="AI5439" i="34"/>
  <c r="AH5439" i="34"/>
  <c r="AG5439" i="34"/>
  <c r="AE5439" i="34"/>
  <c r="V5439" i="34"/>
  <c r="U5439" i="34"/>
  <c r="T5439" i="34"/>
  <c r="S5439" i="34"/>
  <c r="M5439" i="34"/>
  <c r="I5439" i="34"/>
  <c r="H5439" i="34"/>
  <c r="F5439" i="34"/>
  <c r="AI5438" i="34"/>
  <c r="AH5438" i="34"/>
  <c r="AG5438" i="34"/>
  <c r="AE5438" i="34"/>
  <c r="V5438" i="34"/>
  <c r="U5438" i="34"/>
  <c r="T5438" i="34"/>
  <c r="S5438" i="34"/>
  <c r="M5438" i="34"/>
  <c r="I5438" i="34"/>
  <c r="H5438" i="34"/>
  <c r="F5438" i="34"/>
  <c r="AI45" i="34"/>
  <c r="AH45" i="34"/>
  <c r="AG45" i="34"/>
  <c r="S45" i="34"/>
  <c r="N45" i="34"/>
  <c r="L45" i="34" s="1"/>
  <c r="M45" i="34"/>
  <c r="H45" i="34"/>
  <c r="F45" i="34"/>
  <c r="AI263" i="34"/>
  <c r="AH263" i="34"/>
  <c r="AG263" i="34"/>
  <c r="S263" i="34"/>
  <c r="N263" i="34"/>
  <c r="L263" i="34" s="1"/>
  <c r="M263" i="34"/>
  <c r="H263" i="34"/>
  <c r="F263" i="34"/>
  <c r="AI84" i="34"/>
  <c r="AH84" i="34"/>
  <c r="AG84" i="34"/>
  <c r="S84" i="34"/>
  <c r="N84" i="34"/>
  <c r="L84" i="34"/>
  <c r="M84" i="34"/>
  <c r="H84" i="34"/>
  <c r="F84" i="34"/>
  <c r="AI15" i="34"/>
  <c r="AH15" i="34"/>
  <c r="AG15" i="34"/>
  <c r="S15" i="34"/>
  <c r="N15" i="34"/>
  <c r="L15" i="34" s="1"/>
  <c r="M15" i="34"/>
  <c r="H15" i="34"/>
  <c r="F15" i="34"/>
  <c r="AI4992" i="34"/>
  <c r="AH4992" i="34"/>
  <c r="AG4992" i="34"/>
  <c r="AE4992" i="34"/>
  <c r="V4992" i="34"/>
  <c r="U4992" i="34"/>
  <c r="T4992" i="34"/>
  <c r="S4992" i="34"/>
  <c r="N4992" i="34"/>
  <c r="L4992" i="34" s="1"/>
  <c r="M4992" i="34"/>
  <c r="I4992" i="34"/>
  <c r="H4992" i="34"/>
  <c r="F4992" i="34"/>
  <c r="AI4991" i="34"/>
  <c r="AH4991" i="34"/>
  <c r="AG4991" i="34"/>
  <c r="AE4991" i="34"/>
  <c r="V4991" i="34"/>
  <c r="U4991" i="34"/>
  <c r="T4991" i="34"/>
  <c r="S4991" i="34"/>
  <c r="N4991" i="34"/>
  <c r="L4991" i="34" s="1"/>
  <c r="M4991" i="34"/>
  <c r="I4991" i="34"/>
  <c r="H4991" i="34"/>
  <c r="F4991" i="34"/>
  <c r="AI4990" i="34"/>
  <c r="AH4990" i="34"/>
  <c r="AG4990" i="34"/>
  <c r="AE4990" i="34"/>
  <c r="V4990" i="34"/>
  <c r="U4990" i="34"/>
  <c r="T4990" i="34"/>
  <c r="S4990" i="34"/>
  <c r="N4990" i="34"/>
  <c r="L4990" i="34"/>
  <c r="M4990" i="34"/>
  <c r="I4990" i="34"/>
  <c r="H4990" i="34"/>
  <c r="F4990" i="34"/>
  <c r="AI2410" i="34"/>
  <c r="AH2410" i="34"/>
  <c r="AG2410" i="34"/>
  <c r="AE2410" i="34"/>
  <c r="V2410" i="34"/>
  <c r="U2410" i="34"/>
  <c r="T2410" i="34"/>
  <c r="S2410" i="34"/>
  <c r="S14" i="35"/>
  <c r="N2410" i="34"/>
  <c r="L2410" i="34" s="1"/>
  <c r="M2410" i="34"/>
  <c r="I2410" i="34"/>
  <c r="H2410" i="34"/>
  <c r="F2410" i="34"/>
  <c r="AI2409" i="34"/>
  <c r="AH2409" i="34"/>
  <c r="AG2409" i="34"/>
  <c r="AE2409" i="34"/>
  <c r="V2409" i="34"/>
  <c r="U2409" i="34"/>
  <c r="T2409" i="34"/>
  <c r="S2409" i="34"/>
  <c r="N2409" i="34"/>
  <c r="L2409" i="34" s="1"/>
  <c r="M2409" i="34"/>
  <c r="I2409" i="34"/>
  <c r="H2409" i="34"/>
  <c r="F2409" i="34"/>
  <c r="AI632" i="34"/>
  <c r="AH632" i="34"/>
  <c r="AG632" i="34"/>
  <c r="S632" i="34"/>
  <c r="N632" i="34"/>
  <c r="L632" i="34" s="1"/>
  <c r="T632" i="34" s="1"/>
  <c r="M632" i="34"/>
  <c r="H632" i="34"/>
  <c r="F632" i="34"/>
  <c r="AI337" i="34"/>
  <c r="AH337" i="34"/>
  <c r="AG337" i="34"/>
  <c r="S337" i="34"/>
  <c r="N337" i="34"/>
  <c r="L337" i="34"/>
  <c r="M337" i="34"/>
  <c r="H337" i="34"/>
  <c r="F337" i="34"/>
  <c r="AI199" i="34"/>
  <c r="AH199" i="34"/>
  <c r="AG199" i="34"/>
  <c r="S199" i="34"/>
  <c r="N199" i="34"/>
  <c r="L199" i="34" s="1"/>
  <c r="M199" i="34"/>
  <c r="H199" i="34"/>
  <c r="F199" i="34"/>
  <c r="AI2408" i="34"/>
  <c r="AH2408" i="34"/>
  <c r="AG2408" i="34"/>
  <c r="AE2408" i="34"/>
  <c r="V2408" i="34"/>
  <c r="U2408" i="34"/>
  <c r="T2408" i="34"/>
  <c r="S2408" i="34"/>
  <c r="N2408" i="34"/>
  <c r="L2408" i="34"/>
  <c r="M2408" i="34"/>
  <c r="I2408" i="34"/>
  <c r="H2408" i="34"/>
  <c r="F2408" i="34"/>
  <c r="AI2407" i="34"/>
  <c r="AH2407" i="34"/>
  <c r="AG2407" i="34"/>
  <c r="AE2407" i="34"/>
  <c r="V2407" i="34"/>
  <c r="U2407" i="34"/>
  <c r="T2407" i="34"/>
  <c r="S2407" i="34"/>
  <c r="N2407" i="34"/>
  <c r="L2407" i="34" s="1"/>
  <c r="M2407" i="34"/>
  <c r="I2407" i="34"/>
  <c r="H2407" i="34"/>
  <c r="F2407" i="34"/>
  <c r="AI2406" i="34"/>
  <c r="AH2406" i="34"/>
  <c r="AG2406" i="34"/>
  <c r="AE2406" i="34"/>
  <c r="V2406" i="34"/>
  <c r="U2406" i="34"/>
  <c r="T2406" i="34"/>
  <c r="S2406" i="34"/>
  <c r="N2406" i="34"/>
  <c r="L2406" i="34" s="1"/>
  <c r="AF2406" i="34" s="1"/>
  <c r="M2406" i="34"/>
  <c r="I2406" i="34"/>
  <c r="H2406" i="34"/>
  <c r="F2406" i="34"/>
  <c r="AI2405" i="34"/>
  <c r="AH2405" i="34"/>
  <c r="AG2405" i="34"/>
  <c r="AE2405" i="34"/>
  <c r="V2405" i="34"/>
  <c r="U2405" i="34"/>
  <c r="T2405" i="34"/>
  <c r="S2405" i="34"/>
  <c r="N2405" i="34"/>
  <c r="L2405" i="34"/>
  <c r="M2405" i="34"/>
  <c r="I2405" i="34"/>
  <c r="H2405" i="34"/>
  <c r="F2405" i="34"/>
  <c r="AI2414" i="34"/>
  <c r="AH2414" i="34"/>
  <c r="AG2414" i="34"/>
  <c r="AE2414" i="34"/>
  <c r="V2414" i="34"/>
  <c r="U2414" i="34"/>
  <c r="T2414" i="34"/>
  <c r="S2414" i="34"/>
  <c r="N2414" i="34"/>
  <c r="L2414" i="34"/>
  <c r="M2414" i="34"/>
  <c r="I2414" i="34"/>
  <c r="H2414" i="34"/>
  <c r="F2414" i="34"/>
  <c r="AI2413" i="34"/>
  <c r="AH2413" i="34"/>
  <c r="AG2413" i="34"/>
  <c r="AE2413" i="34"/>
  <c r="V2413" i="34"/>
  <c r="U2413" i="34"/>
  <c r="T2413" i="34"/>
  <c r="S2413" i="34"/>
  <c r="N2413" i="34"/>
  <c r="L2413" i="34" s="1"/>
  <c r="M2413" i="34"/>
  <c r="I2413" i="34"/>
  <c r="H2413" i="34"/>
  <c r="F2413" i="34"/>
  <c r="AI2412" i="34"/>
  <c r="AH2412" i="34"/>
  <c r="AG2412" i="34"/>
  <c r="AE2412" i="34"/>
  <c r="V2412" i="34"/>
  <c r="U2412" i="34"/>
  <c r="T2412" i="34"/>
  <c r="S2412" i="34"/>
  <c r="N2412" i="34"/>
  <c r="L2412" i="34" s="1"/>
  <c r="M2412" i="34"/>
  <c r="I2412" i="34"/>
  <c r="H2412" i="34"/>
  <c r="F2412" i="34"/>
  <c r="AI2411" i="34"/>
  <c r="AH2411" i="34"/>
  <c r="AG2411" i="34"/>
  <c r="AE2411" i="34"/>
  <c r="V2411" i="34"/>
  <c r="U2411" i="34"/>
  <c r="T2411" i="34"/>
  <c r="S2411" i="34"/>
  <c r="N2411" i="34"/>
  <c r="L2411" i="34"/>
  <c r="M2411" i="34"/>
  <c r="I2411" i="34"/>
  <c r="H2411" i="34"/>
  <c r="F2411" i="34"/>
  <c r="AI597" i="34"/>
  <c r="AH597" i="34"/>
  <c r="AG597" i="34"/>
  <c r="F597" i="34"/>
  <c r="H597" i="34"/>
  <c r="M597" i="34"/>
  <c r="N597" i="34"/>
  <c r="L597" i="34" s="1"/>
  <c r="S597" i="34"/>
  <c r="AI2553" i="34"/>
  <c r="AH2553" i="34"/>
  <c r="AG2553" i="34"/>
  <c r="AE2553" i="34"/>
  <c r="V2553" i="34"/>
  <c r="U2553" i="34"/>
  <c r="T2553" i="34"/>
  <c r="S2553" i="34"/>
  <c r="S15" i="35"/>
  <c r="N2554" i="34" s="1"/>
  <c r="L2554" i="34" s="1"/>
  <c r="M2553" i="34"/>
  <c r="I2553" i="34"/>
  <c r="H2553" i="34"/>
  <c r="F2553" i="34"/>
  <c r="AI2552" i="34"/>
  <c r="AH2552" i="34"/>
  <c r="AG2552" i="34"/>
  <c r="AE2552" i="34"/>
  <c r="V2552" i="34"/>
  <c r="U2552" i="34"/>
  <c r="T2552" i="34"/>
  <c r="S2552" i="34"/>
  <c r="M2552" i="34"/>
  <c r="I2552" i="34"/>
  <c r="H2552" i="34"/>
  <c r="F2552" i="34"/>
  <c r="AI1080" i="34"/>
  <c r="AH1080" i="34"/>
  <c r="AG1080" i="34"/>
  <c r="S1080" i="34"/>
  <c r="M1080" i="34"/>
  <c r="H1080" i="34"/>
  <c r="F1080" i="34"/>
  <c r="AI1055" i="34"/>
  <c r="AH1055" i="34"/>
  <c r="AG1055" i="34"/>
  <c r="S1055" i="34"/>
  <c r="M1055" i="34"/>
  <c r="H1055" i="34"/>
  <c r="F1055" i="34"/>
  <c r="AI1014" i="34"/>
  <c r="AH1014" i="34"/>
  <c r="AG1014" i="34"/>
  <c r="S1014" i="34"/>
  <c r="M1014" i="34"/>
  <c r="H1014" i="34"/>
  <c r="F1014" i="34"/>
  <c r="AI1009" i="34"/>
  <c r="AH1009" i="34"/>
  <c r="AG1009" i="34"/>
  <c r="S1009" i="34"/>
  <c r="M1009" i="34"/>
  <c r="H1009" i="34"/>
  <c r="F1009" i="34"/>
  <c r="AI2556" i="34"/>
  <c r="AH2556" i="34"/>
  <c r="AG2556" i="34"/>
  <c r="AE2556" i="34"/>
  <c r="V2556" i="34"/>
  <c r="U2556" i="34"/>
  <c r="T2556" i="34"/>
  <c r="S2556" i="34"/>
  <c r="M2556" i="34"/>
  <c r="I2556" i="34"/>
  <c r="H2556" i="34"/>
  <c r="F2556" i="34"/>
  <c r="AI2555" i="34"/>
  <c r="AH2555" i="34"/>
  <c r="AG2555" i="34"/>
  <c r="AE2555" i="34"/>
  <c r="V2555" i="34"/>
  <c r="U2555" i="34"/>
  <c r="T2555" i="34"/>
  <c r="S2555" i="34"/>
  <c r="M2555" i="34"/>
  <c r="I2555" i="34"/>
  <c r="H2555" i="34"/>
  <c r="F2555" i="34"/>
  <c r="AI2554" i="34"/>
  <c r="AH2554" i="34"/>
  <c r="AG2554" i="34"/>
  <c r="AE2554" i="34"/>
  <c r="V2554" i="34"/>
  <c r="U2554" i="34"/>
  <c r="T2554" i="34"/>
  <c r="S2554" i="34"/>
  <c r="M2554" i="34"/>
  <c r="I2554" i="34"/>
  <c r="H2554" i="34"/>
  <c r="F2554" i="34"/>
  <c r="AI1019" i="34"/>
  <c r="AH1019" i="34"/>
  <c r="AG1019" i="34"/>
  <c r="S1019" i="34"/>
  <c r="S9" i="35"/>
  <c r="N878" i="34" s="1"/>
  <c r="L878" i="34" s="1"/>
  <c r="N1019" i="34"/>
  <c r="L1019" i="34" s="1"/>
  <c r="M1019" i="34"/>
  <c r="H1019" i="34"/>
  <c r="F1019" i="34"/>
  <c r="AI997" i="34"/>
  <c r="AH997" i="34"/>
  <c r="AG997" i="34"/>
  <c r="S997" i="34"/>
  <c r="M997" i="34"/>
  <c r="H997" i="34"/>
  <c r="F997" i="34"/>
  <c r="AI984" i="34"/>
  <c r="AH984" i="34"/>
  <c r="AG984" i="34"/>
  <c r="S984" i="34"/>
  <c r="M984" i="34"/>
  <c r="H984" i="34"/>
  <c r="F984" i="34"/>
  <c r="AI902" i="34"/>
  <c r="AH902" i="34"/>
  <c r="AG902" i="34"/>
  <c r="S902" i="34"/>
  <c r="M902" i="34"/>
  <c r="H902" i="34"/>
  <c r="F902" i="34"/>
  <c r="AI878" i="34"/>
  <c r="AH878" i="34"/>
  <c r="AG878" i="34"/>
  <c r="S878" i="34"/>
  <c r="M878" i="34"/>
  <c r="H878" i="34"/>
  <c r="F878" i="34"/>
  <c r="AI779" i="34"/>
  <c r="AH779" i="34"/>
  <c r="AG779" i="34"/>
  <c r="S779" i="34"/>
  <c r="M779" i="34"/>
  <c r="H779" i="34"/>
  <c r="F779" i="34"/>
  <c r="AI756" i="34"/>
  <c r="AH756" i="34"/>
  <c r="AG756" i="34"/>
  <c r="S756" i="34"/>
  <c r="N756" i="34"/>
  <c r="L756" i="34" s="1"/>
  <c r="M756" i="34"/>
  <c r="H756" i="34"/>
  <c r="F756" i="34"/>
  <c r="AI1848" i="34"/>
  <c r="AH1848" i="34"/>
  <c r="AG1848" i="34"/>
  <c r="AE1848" i="34"/>
  <c r="V1848" i="34"/>
  <c r="U1848" i="34"/>
  <c r="T1848" i="34"/>
  <c r="S1848" i="34"/>
  <c r="M1848" i="34"/>
  <c r="I1848" i="34"/>
  <c r="H1848" i="34"/>
  <c r="F1848" i="34"/>
  <c r="AI1851" i="34"/>
  <c r="AH1851" i="34"/>
  <c r="AG1851" i="34"/>
  <c r="AE1851" i="34"/>
  <c r="V1851" i="34"/>
  <c r="U1851" i="34"/>
  <c r="T1851" i="34"/>
  <c r="S1851" i="34"/>
  <c r="M1851" i="34"/>
  <c r="I1851" i="34"/>
  <c r="H1851" i="34"/>
  <c r="F1851" i="34"/>
  <c r="AI750" i="34"/>
  <c r="AH750" i="34"/>
  <c r="AG750" i="34"/>
  <c r="S750" i="34"/>
  <c r="M750" i="34"/>
  <c r="H750" i="34"/>
  <c r="F750" i="34"/>
  <c r="AI713" i="34"/>
  <c r="AH713" i="34"/>
  <c r="AG713" i="34"/>
  <c r="S713" i="34"/>
  <c r="M713" i="34"/>
  <c r="H713" i="34"/>
  <c r="F713" i="34"/>
  <c r="AI696" i="34"/>
  <c r="AH696" i="34"/>
  <c r="AG696" i="34"/>
  <c r="S696" i="34"/>
  <c r="M696" i="34"/>
  <c r="H696" i="34"/>
  <c r="F696" i="34"/>
  <c r="AI623" i="34"/>
  <c r="AH623" i="34"/>
  <c r="AG623" i="34"/>
  <c r="S623" i="34"/>
  <c r="N623" i="34"/>
  <c r="L623" i="34" s="1"/>
  <c r="M623" i="34"/>
  <c r="H623" i="34"/>
  <c r="F623" i="34"/>
  <c r="AI603" i="34"/>
  <c r="AH603" i="34"/>
  <c r="AG603" i="34"/>
  <c r="S603" i="34"/>
  <c r="N603" i="34"/>
  <c r="L603" i="34"/>
  <c r="M603" i="34"/>
  <c r="H603" i="34"/>
  <c r="F603" i="34"/>
  <c r="AI595" i="34"/>
  <c r="AH595" i="34"/>
  <c r="AG595" i="34"/>
  <c r="S595" i="34"/>
  <c r="N595" i="34"/>
  <c r="L595" i="34" s="1"/>
  <c r="M595" i="34"/>
  <c r="H595" i="34"/>
  <c r="F595" i="34"/>
  <c r="AI534" i="34"/>
  <c r="AH534" i="34"/>
  <c r="AG534" i="34"/>
  <c r="S534" i="34"/>
  <c r="M534" i="34"/>
  <c r="H534" i="34"/>
  <c r="F534" i="34"/>
  <c r="AI1850" i="34"/>
  <c r="AH1850" i="34"/>
  <c r="AG1850" i="34"/>
  <c r="V1850" i="34"/>
  <c r="T1850" i="34"/>
  <c r="S1850" i="34"/>
  <c r="M1850" i="34"/>
  <c r="H1850" i="34"/>
  <c r="F1850" i="34"/>
  <c r="I1850" i="34"/>
  <c r="U1850" i="34"/>
  <c r="AI484" i="34"/>
  <c r="AH484" i="34"/>
  <c r="AG484" i="34"/>
  <c r="S484" i="34"/>
  <c r="N484" i="34"/>
  <c r="L484" i="34"/>
  <c r="M484" i="34"/>
  <c r="H484" i="34"/>
  <c r="F484" i="34"/>
  <c r="AI290" i="34"/>
  <c r="AH290" i="34"/>
  <c r="AG290" i="34"/>
  <c r="S290" i="34"/>
  <c r="N290" i="34"/>
  <c r="L290" i="34" s="1"/>
  <c r="M290" i="34"/>
  <c r="H290" i="34"/>
  <c r="F290" i="34"/>
  <c r="AI284" i="34"/>
  <c r="AH284" i="34"/>
  <c r="AG284" i="34"/>
  <c r="S284" i="34"/>
  <c r="M284" i="34"/>
  <c r="H284" i="34"/>
  <c r="F284" i="34"/>
  <c r="AI272" i="34"/>
  <c r="AH272" i="34"/>
  <c r="AG272" i="34"/>
  <c r="S272" i="34"/>
  <c r="M272" i="34"/>
  <c r="H272" i="34"/>
  <c r="F272" i="34"/>
  <c r="AI212" i="34"/>
  <c r="AH212" i="34"/>
  <c r="AG212" i="34"/>
  <c r="S212" i="34"/>
  <c r="M212" i="34"/>
  <c r="H212" i="34"/>
  <c r="F212" i="34"/>
  <c r="AI197" i="34"/>
  <c r="AH197" i="34"/>
  <c r="AG197" i="34"/>
  <c r="S197" i="34"/>
  <c r="M197" i="34"/>
  <c r="H197" i="34"/>
  <c r="F197" i="34"/>
  <c r="AI186" i="34"/>
  <c r="AH186" i="34"/>
  <c r="AG186" i="34"/>
  <c r="S186" i="34"/>
  <c r="M186" i="34"/>
  <c r="H186" i="34"/>
  <c r="F186" i="34"/>
  <c r="AI166" i="34"/>
  <c r="AH166" i="34"/>
  <c r="AG166" i="34"/>
  <c r="S166" i="34"/>
  <c r="N166" i="34"/>
  <c r="L166" i="34" s="1"/>
  <c r="M166" i="34"/>
  <c r="H166" i="34"/>
  <c r="F166" i="34"/>
  <c r="AI1849" i="34"/>
  <c r="AH1849" i="34"/>
  <c r="AG1849" i="34"/>
  <c r="AE1849" i="34"/>
  <c r="V1849" i="34"/>
  <c r="U1849" i="34"/>
  <c r="T1849" i="34"/>
  <c r="S1849" i="34"/>
  <c r="M1849" i="34"/>
  <c r="I1849" i="34"/>
  <c r="H1849" i="34"/>
  <c r="F1849" i="34"/>
  <c r="AI1028" i="34"/>
  <c r="AH1028" i="34"/>
  <c r="AG1028" i="34"/>
  <c r="S1028" i="34"/>
  <c r="M1028" i="34"/>
  <c r="H1028" i="34"/>
  <c r="F1028" i="34"/>
  <c r="AI86" i="34"/>
  <c r="AH86" i="34"/>
  <c r="AG86" i="34"/>
  <c r="S86" i="34"/>
  <c r="N86" i="34"/>
  <c r="L86" i="34" s="1"/>
  <c r="M86" i="34"/>
  <c r="H86" i="34"/>
  <c r="F86" i="34"/>
  <c r="AI68" i="34"/>
  <c r="AH68" i="34"/>
  <c r="AG68" i="34"/>
  <c r="S68" i="34"/>
  <c r="N68" i="34"/>
  <c r="L68" i="34"/>
  <c r="M68" i="34"/>
  <c r="H68" i="34"/>
  <c r="F68" i="34"/>
  <c r="AI28" i="34"/>
  <c r="AH28" i="34"/>
  <c r="AG28" i="34"/>
  <c r="S28" i="34"/>
  <c r="N28" i="34"/>
  <c r="L28" i="34" s="1"/>
  <c r="M28" i="34"/>
  <c r="H28" i="34"/>
  <c r="F28" i="34"/>
  <c r="AI12" i="34"/>
  <c r="AH12" i="34"/>
  <c r="AG12" i="34"/>
  <c r="S12" i="34"/>
  <c r="M12" i="34"/>
  <c r="H12" i="34"/>
  <c r="F12" i="34"/>
  <c r="AI11" i="34"/>
  <c r="AH11" i="34"/>
  <c r="AG11" i="34"/>
  <c r="S11" i="34"/>
  <c r="M11" i="34"/>
  <c r="H11" i="34"/>
  <c r="F11" i="34"/>
  <c r="AI302" i="34"/>
  <c r="AH302" i="34"/>
  <c r="AG302" i="34"/>
  <c r="S302" i="34"/>
  <c r="M302" i="34"/>
  <c r="H302" i="34"/>
  <c r="F302" i="34"/>
  <c r="AI647" i="34"/>
  <c r="AH647" i="34"/>
  <c r="AG647" i="34"/>
  <c r="S647" i="34"/>
  <c r="M647" i="34"/>
  <c r="H647" i="34"/>
  <c r="F647" i="34"/>
  <c r="AI475" i="34"/>
  <c r="AH475" i="34"/>
  <c r="AG475" i="34"/>
  <c r="S475" i="34"/>
  <c r="M475" i="34"/>
  <c r="H475" i="34"/>
  <c r="F475" i="34"/>
  <c r="AI463" i="34"/>
  <c r="AH463" i="34"/>
  <c r="AG463" i="34"/>
  <c r="S463" i="34"/>
  <c r="N463" i="34"/>
  <c r="L463" i="34" s="1"/>
  <c r="M463" i="34"/>
  <c r="H463" i="34"/>
  <c r="F463" i="34"/>
  <c r="AI458" i="34"/>
  <c r="AH458" i="34"/>
  <c r="AG458" i="34"/>
  <c r="S458" i="34"/>
  <c r="N458" i="34"/>
  <c r="L458" i="34"/>
  <c r="M458" i="34"/>
  <c r="H458" i="34"/>
  <c r="F458" i="34"/>
  <c r="AI126" i="34"/>
  <c r="AH126" i="34"/>
  <c r="AG126" i="34"/>
  <c r="S126" i="34"/>
  <c r="N126" i="34"/>
  <c r="L126" i="34" s="1"/>
  <c r="M126" i="34"/>
  <c r="H126" i="34"/>
  <c r="F126" i="34"/>
  <c r="AI775" i="34"/>
  <c r="AH775" i="34"/>
  <c r="AG775" i="34"/>
  <c r="S775" i="34"/>
  <c r="S4" i="35"/>
  <c r="N1457" i="34" s="1"/>
  <c r="L1457" i="34" s="1"/>
  <c r="N775" i="34"/>
  <c r="L775" i="34"/>
  <c r="M775" i="34"/>
  <c r="H775" i="34"/>
  <c r="F775" i="34"/>
  <c r="AI726" i="34"/>
  <c r="AH726" i="34"/>
  <c r="AG726" i="34"/>
  <c r="S726" i="34"/>
  <c r="M726" i="34"/>
  <c r="H726" i="34"/>
  <c r="F726" i="34"/>
  <c r="AI495" i="34"/>
  <c r="AH495" i="34"/>
  <c r="AG495" i="34"/>
  <c r="S495" i="34"/>
  <c r="M495" i="34"/>
  <c r="H495" i="34"/>
  <c r="F495" i="34"/>
  <c r="AI472" i="34"/>
  <c r="AH472" i="34"/>
  <c r="AG472" i="34"/>
  <c r="S472" i="34"/>
  <c r="N472" i="34"/>
  <c r="L472" i="34"/>
  <c r="M472" i="34"/>
  <c r="H472" i="34"/>
  <c r="F472" i="34"/>
  <c r="AI417" i="34"/>
  <c r="AH417" i="34"/>
  <c r="AG417" i="34"/>
  <c r="S417" i="34"/>
  <c r="M417" i="34"/>
  <c r="H417" i="34"/>
  <c r="F417" i="34"/>
  <c r="AI314" i="34"/>
  <c r="AH314" i="34"/>
  <c r="AG314" i="34"/>
  <c r="S314" i="34"/>
  <c r="M314" i="34"/>
  <c r="H314" i="34"/>
  <c r="F314" i="34"/>
  <c r="AI107" i="34"/>
  <c r="AH107" i="34"/>
  <c r="AG107" i="34"/>
  <c r="S107" i="34"/>
  <c r="M107" i="34"/>
  <c r="H107" i="34"/>
  <c r="F107" i="34"/>
  <c r="AI1459" i="34"/>
  <c r="AH1459" i="34"/>
  <c r="AG1459" i="34"/>
  <c r="AE1459" i="34"/>
  <c r="V1459" i="34"/>
  <c r="U1459" i="34"/>
  <c r="T1459" i="34"/>
  <c r="S1459" i="34"/>
  <c r="N1459" i="34"/>
  <c r="L1459" i="34" s="1"/>
  <c r="M1459" i="34"/>
  <c r="I1459" i="34"/>
  <c r="H1459" i="34"/>
  <c r="F1459" i="34"/>
  <c r="AI1458" i="34"/>
  <c r="AH1458" i="34"/>
  <c r="AG1458" i="34"/>
  <c r="AE1458" i="34"/>
  <c r="V1458" i="34"/>
  <c r="U1458" i="34"/>
  <c r="T1458" i="34"/>
  <c r="S1458" i="34"/>
  <c r="M1458" i="34"/>
  <c r="I1458" i="34"/>
  <c r="H1458" i="34"/>
  <c r="F1458" i="34"/>
  <c r="AI1457" i="34"/>
  <c r="AH1457" i="34"/>
  <c r="AG1457" i="34"/>
  <c r="AE1457" i="34"/>
  <c r="V1457" i="34"/>
  <c r="U1457" i="34"/>
  <c r="T1457" i="34"/>
  <c r="S1457" i="34"/>
  <c r="M1457" i="34"/>
  <c r="I1457" i="34"/>
  <c r="H1457" i="34"/>
  <c r="F1457" i="34"/>
  <c r="AI1062" i="34"/>
  <c r="AH1062" i="34"/>
  <c r="AG1062" i="34"/>
  <c r="S1062" i="34"/>
  <c r="M1062" i="34"/>
  <c r="H1062" i="34"/>
  <c r="F1062" i="34"/>
  <c r="AI911" i="34"/>
  <c r="AH911" i="34"/>
  <c r="AG911" i="34"/>
  <c r="S911" i="34"/>
  <c r="N911" i="34"/>
  <c r="L911" i="34" s="1"/>
  <c r="T911" i="34" s="1"/>
  <c r="M911" i="34"/>
  <c r="H911" i="34"/>
  <c r="F911" i="34"/>
  <c r="AI872" i="34"/>
  <c r="AH872" i="34"/>
  <c r="AG872" i="34"/>
  <c r="S872" i="34"/>
  <c r="N872" i="34"/>
  <c r="L872" i="34"/>
  <c r="M872" i="34"/>
  <c r="H872" i="34"/>
  <c r="F872" i="34"/>
  <c r="AI853" i="34"/>
  <c r="AH853" i="34"/>
  <c r="AG853" i="34"/>
  <c r="S853" i="34"/>
  <c r="M853" i="34"/>
  <c r="H853" i="34"/>
  <c r="F853" i="34"/>
  <c r="AI830" i="34"/>
  <c r="AH830" i="34"/>
  <c r="AG830" i="34"/>
  <c r="S830" i="34"/>
  <c r="N830" i="34"/>
  <c r="L830" i="34"/>
  <c r="M830" i="34"/>
  <c r="H830" i="34"/>
  <c r="F830" i="34"/>
  <c r="AI1253" i="34"/>
  <c r="AH1253" i="34"/>
  <c r="AG1253" i="34"/>
  <c r="AE1253" i="34"/>
  <c r="V1253" i="34"/>
  <c r="U1253" i="34"/>
  <c r="T1253" i="34"/>
  <c r="S1253" i="34"/>
  <c r="S2" i="35"/>
  <c r="N867" i="34" s="1"/>
  <c r="L867" i="34" s="1"/>
  <c r="M1253" i="34"/>
  <c r="I1253" i="34"/>
  <c r="H1253" i="34"/>
  <c r="F1253" i="34"/>
  <c r="AI1252" i="34"/>
  <c r="AH1252" i="34"/>
  <c r="AG1252" i="34"/>
  <c r="AE1252" i="34"/>
  <c r="V1252" i="34"/>
  <c r="U1252" i="34"/>
  <c r="T1252" i="34"/>
  <c r="S1252" i="34"/>
  <c r="M1252" i="34"/>
  <c r="I1252" i="34"/>
  <c r="H1252" i="34"/>
  <c r="F1252" i="34"/>
  <c r="AI1018" i="34"/>
  <c r="AH1018" i="34"/>
  <c r="AG1018" i="34"/>
  <c r="S1018" i="34"/>
  <c r="M1018" i="34"/>
  <c r="H1018" i="34"/>
  <c r="F1018" i="34"/>
  <c r="AI867" i="34"/>
  <c r="AH867" i="34"/>
  <c r="AG867" i="34"/>
  <c r="S867" i="34"/>
  <c r="M867" i="34"/>
  <c r="H867" i="34"/>
  <c r="F867" i="34"/>
  <c r="AI162" i="34"/>
  <c r="AH162" i="34"/>
  <c r="AG162" i="34"/>
  <c r="S162" i="34"/>
  <c r="M162" i="34"/>
  <c r="H162" i="34"/>
  <c r="F162" i="34"/>
  <c r="AI1251" i="34"/>
  <c r="AH1251" i="34"/>
  <c r="AG1251" i="34"/>
  <c r="AE1251" i="34"/>
  <c r="V1251" i="34"/>
  <c r="U1251" i="34"/>
  <c r="T1251" i="34"/>
  <c r="S1251" i="34"/>
  <c r="M1251" i="34"/>
  <c r="I1251" i="34"/>
  <c r="H1251" i="34"/>
  <c r="F1251" i="34"/>
  <c r="AI1256" i="34"/>
  <c r="AH1256" i="34"/>
  <c r="AG1256" i="34"/>
  <c r="AE1256" i="34"/>
  <c r="V1256" i="34"/>
  <c r="U1256" i="34"/>
  <c r="T1256" i="34"/>
  <c r="S1256" i="34"/>
  <c r="M1256" i="34"/>
  <c r="I1256" i="34"/>
  <c r="H1256" i="34"/>
  <c r="F1256" i="34"/>
  <c r="AI1255" i="34"/>
  <c r="AH1255" i="34"/>
  <c r="AG1255" i="34"/>
  <c r="AE1255" i="34"/>
  <c r="V1255" i="34"/>
  <c r="U1255" i="34"/>
  <c r="T1255" i="34"/>
  <c r="S1255" i="34"/>
  <c r="N1255" i="34"/>
  <c r="L1255" i="34"/>
  <c r="M1255" i="34"/>
  <c r="I1255" i="34"/>
  <c r="H1255" i="34"/>
  <c r="F1255" i="34"/>
  <c r="AI1254" i="34"/>
  <c r="AH1254" i="34"/>
  <c r="AG1254" i="34"/>
  <c r="AE1254" i="34"/>
  <c r="V1254" i="34"/>
  <c r="U1254" i="34"/>
  <c r="T1254" i="34"/>
  <c r="S1254" i="34"/>
  <c r="M1254" i="34"/>
  <c r="I1254" i="34"/>
  <c r="H1254" i="34"/>
  <c r="F1254" i="34"/>
  <c r="AI888" i="34"/>
  <c r="AH888" i="34"/>
  <c r="AG888" i="34"/>
  <c r="S888" i="34"/>
  <c r="S5" i="35"/>
  <c r="N415" i="34" s="1"/>
  <c r="L415" i="34" s="1"/>
  <c r="N876" i="34"/>
  <c r="L876" i="34" s="1"/>
  <c r="N888" i="34"/>
  <c r="L888" i="34"/>
  <c r="M888" i="34"/>
  <c r="H888" i="34"/>
  <c r="F888" i="34"/>
  <c r="AI876" i="34"/>
  <c r="AH876" i="34"/>
  <c r="AG876" i="34"/>
  <c r="S876" i="34"/>
  <c r="M876" i="34"/>
  <c r="H876" i="34"/>
  <c r="F876" i="34"/>
  <c r="AI871" i="34"/>
  <c r="AH871" i="34"/>
  <c r="AG871" i="34"/>
  <c r="S871" i="34"/>
  <c r="N871" i="34"/>
  <c r="L871" i="34"/>
  <c r="M871" i="34"/>
  <c r="H871" i="34"/>
  <c r="F871" i="34"/>
  <c r="AI852" i="34"/>
  <c r="AH852" i="34"/>
  <c r="AG852" i="34"/>
  <c r="S852" i="34"/>
  <c r="N852" i="34"/>
  <c r="L852" i="34" s="1"/>
  <c r="M852" i="34"/>
  <c r="H852" i="34"/>
  <c r="F852" i="34"/>
  <c r="AI840" i="34"/>
  <c r="AJ840" i="34" s="1"/>
  <c r="AH840" i="34"/>
  <c r="AG840" i="34"/>
  <c r="S840" i="34"/>
  <c r="N840" i="34"/>
  <c r="L840" i="34"/>
  <c r="M840" i="34"/>
  <c r="H840" i="34"/>
  <c r="F840" i="34"/>
  <c r="AI762" i="34"/>
  <c r="AH762" i="34"/>
  <c r="AG762" i="34"/>
  <c r="S762" i="34"/>
  <c r="N762" i="34"/>
  <c r="L762" i="34" s="1"/>
  <c r="M762" i="34"/>
  <c r="H762" i="34"/>
  <c r="F762" i="34"/>
  <c r="AI705" i="34"/>
  <c r="AH705" i="34"/>
  <c r="AG705" i="34"/>
  <c r="S705" i="34"/>
  <c r="N705" i="34"/>
  <c r="L705" i="34" s="1"/>
  <c r="M705" i="34"/>
  <c r="H705" i="34"/>
  <c r="F705" i="34"/>
  <c r="AI660" i="34"/>
  <c r="AH660" i="34"/>
  <c r="AG660" i="34"/>
  <c r="S660" i="34"/>
  <c r="N660" i="34"/>
  <c r="L660" i="34"/>
  <c r="M660" i="34"/>
  <c r="H660" i="34"/>
  <c r="F660" i="34"/>
  <c r="AI630" i="34"/>
  <c r="AH630" i="34"/>
  <c r="AG630" i="34"/>
  <c r="S630" i="34"/>
  <c r="N630" i="34"/>
  <c r="L630" i="34" s="1"/>
  <c r="M630" i="34"/>
  <c r="H630" i="34"/>
  <c r="F630" i="34"/>
  <c r="AI415" i="34"/>
  <c r="AH415" i="34"/>
  <c r="AG415" i="34"/>
  <c r="S415" i="34"/>
  <c r="M415" i="34"/>
  <c r="H415" i="34"/>
  <c r="F415" i="34"/>
  <c r="AI378" i="34"/>
  <c r="AH378" i="34"/>
  <c r="AG378" i="34"/>
  <c r="S378" i="34"/>
  <c r="N378" i="34"/>
  <c r="L378" i="34"/>
  <c r="M378" i="34"/>
  <c r="H378" i="34"/>
  <c r="F378" i="34"/>
  <c r="AI311" i="34"/>
  <c r="AH311" i="34"/>
  <c r="AG311" i="34"/>
  <c r="S311" i="34"/>
  <c r="N311" i="34"/>
  <c r="L311" i="34" s="1"/>
  <c r="M311" i="34"/>
  <c r="H311" i="34"/>
  <c r="F311" i="34"/>
  <c r="AI241" i="34"/>
  <c r="AH241" i="34"/>
  <c r="AG241" i="34"/>
  <c r="S241" i="34"/>
  <c r="N241" i="34"/>
  <c r="L241" i="34"/>
  <c r="M241" i="34"/>
  <c r="H241" i="34"/>
  <c r="F241" i="34"/>
  <c r="AI942" i="34"/>
  <c r="AH942" i="34"/>
  <c r="AG942" i="34"/>
  <c r="S942" i="34"/>
  <c r="N942" i="34"/>
  <c r="L942" i="34" s="1"/>
  <c r="M942" i="34"/>
  <c r="H942" i="34"/>
  <c r="F942" i="34"/>
  <c r="AI933" i="34"/>
  <c r="AH933" i="34"/>
  <c r="AG933" i="34"/>
  <c r="S933" i="34"/>
  <c r="N933" i="34"/>
  <c r="L933" i="34" s="1"/>
  <c r="M933" i="34"/>
  <c r="H933" i="34"/>
  <c r="F933" i="34"/>
  <c r="AI5631" i="34"/>
  <c r="AH5631" i="34"/>
  <c r="AG5631" i="34"/>
  <c r="AE5631" i="34"/>
  <c r="V5631" i="34"/>
  <c r="U5631" i="34"/>
  <c r="T5631" i="34"/>
  <c r="S5631" i="34"/>
  <c r="N5631" i="34"/>
  <c r="L5631" i="34" s="1"/>
  <c r="M5631" i="34"/>
  <c r="I5631" i="34"/>
  <c r="H5631" i="34"/>
  <c r="F5631" i="34"/>
  <c r="AI1043" i="34"/>
  <c r="AH1043" i="34"/>
  <c r="AG1043" i="34"/>
  <c r="S1043" i="34"/>
  <c r="N1043" i="34"/>
  <c r="L1043" i="34" s="1"/>
  <c r="M1043" i="34"/>
  <c r="H1043" i="34"/>
  <c r="F1043" i="34"/>
  <c r="AI1020" i="34"/>
  <c r="AH1020" i="34"/>
  <c r="AG1020" i="34"/>
  <c r="S1020" i="34"/>
  <c r="N1020" i="34"/>
  <c r="L1020" i="34" s="1"/>
  <c r="M1020" i="34"/>
  <c r="H1020" i="34"/>
  <c r="F1020" i="34"/>
  <c r="AI1005" i="34"/>
  <c r="AH1005" i="34"/>
  <c r="AG1005" i="34"/>
  <c r="S1005" i="34"/>
  <c r="N1005" i="34"/>
  <c r="L1005" i="34"/>
  <c r="M1005" i="34"/>
  <c r="H1005" i="34"/>
  <c r="F1005" i="34"/>
  <c r="AI962" i="34"/>
  <c r="AH962" i="34"/>
  <c r="AG962" i="34"/>
  <c r="S962" i="34"/>
  <c r="N962" i="34"/>
  <c r="L962" i="34" s="1"/>
  <c r="M962" i="34"/>
  <c r="H962" i="34"/>
  <c r="F962" i="34"/>
  <c r="AI948" i="34"/>
  <c r="AH948" i="34"/>
  <c r="AG948" i="34"/>
  <c r="S948" i="34"/>
  <c r="M948" i="34"/>
  <c r="H948" i="34"/>
  <c r="F948" i="34"/>
  <c r="AI909" i="34"/>
  <c r="AH909" i="34"/>
  <c r="AG909" i="34"/>
  <c r="S909" i="34"/>
  <c r="N909" i="34"/>
  <c r="L909" i="34"/>
  <c r="M909" i="34"/>
  <c r="H909" i="34"/>
  <c r="F909" i="34"/>
  <c r="AI898" i="34"/>
  <c r="AH898" i="34"/>
  <c r="AG898" i="34"/>
  <c r="S898" i="34"/>
  <c r="N898" i="34"/>
  <c r="L898" i="34" s="1"/>
  <c r="M898" i="34"/>
  <c r="H898" i="34"/>
  <c r="F898" i="34"/>
  <c r="AI896" i="34"/>
  <c r="AH896" i="34"/>
  <c r="AG896" i="34"/>
  <c r="S896" i="34"/>
  <c r="N896" i="34"/>
  <c r="L896" i="34"/>
  <c r="M896" i="34"/>
  <c r="H896" i="34"/>
  <c r="F896" i="34"/>
  <c r="AI479" i="34"/>
  <c r="AH479" i="34"/>
  <c r="AG479" i="34"/>
  <c r="S479" i="34"/>
  <c r="S25" i="35"/>
  <c r="N479" i="34" s="1"/>
  <c r="L479" i="34" s="1"/>
  <c r="M479" i="34"/>
  <c r="H479" i="34"/>
  <c r="F479" i="34"/>
  <c r="AI3561" i="34"/>
  <c r="AH3561" i="34"/>
  <c r="AG3561" i="34"/>
  <c r="AE3561" i="34"/>
  <c r="V3561" i="34"/>
  <c r="U3561" i="34"/>
  <c r="T3561" i="34"/>
  <c r="S3561" i="34"/>
  <c r="M3561" i="34"/>
  <c r="I3561" i="34"/>
  <c r="H3561" i="34"/>
  <c r="F3561" i="34"/>
  <c r="AI3560" i="34"/>
  <c r="AH3560" i="34"/>
  <c r="AG3560" i="34"/>
  <c r="AE3560" i="34"/>
  <c r="V3560" i="34"/>
  <c r="U3560" i="34"/>
  <c r="T3560" i="34"/>
  <c r="S3560" i="34"/>
  <c r="M3560" i="34"/>
  <c r="I3560" i="34"/>
  <c r="H3560" i="34"/>
  <c r="F3560" i="34"/>
  <c r="AI1007" i="34"/>
  <c r="AH1007" i="34"/>
  <c r="AG1007" i="34"/>
  <c r="S1007" i="34"/>
  <c r="S24" i="35"/>
  <c r="N3521" i="34" s="1"/>
  <c r="L3521" i="34" s="1"/>
  <c r="N968" i="34"/>
  <c r="L968" i="34" s="1"/>
  <c r="N1007" i="34"/>
  <c r="L1007" i="34"/>
  <c r="M1007" i="34"/>
  <c r="H1007" i="34"/>
  <c r="F1007" i="34"/>
  <c r="AI992" i="34"/>
  <c r="AH992" i="34"/>
  <c r="AG992" i="34"/>
  <c r="S992" i="34"/>
  <c r="N992" i="34"/>
  <c r="L992" i="34" s="1"/>
  <c r="M992" i="34"/>
  <c r="H992" i="34"/>
  <c r="F992" i="34"/>
  <c r="AI968" i="34"/>
  <c r="AH968" i="34"/>
  <c r="AG968" i="34"/>
  <c r="S968" i="34"/>
  <c r="M968" i="34"/>
  <c r="H968" i="34"/>
  <c r="F968" i="34"/>
  <c r="AI937" i="34"/>
  <c r="AH937" i="34"/>
  <c r="AG937" i="34"/>
  <c r="S937" i="34"/>
  <c r="M937" i="34"/>
  <c r="H937" i="34"/>
  <c r="F937" i="34"/>
  <c r="AI893" i="34"/>
  <c r="AH893" i="34"/>
  <c r="AG893" i="34"/>
  <c r="S893" i="34"/>
  <c r="M893" i="34"/>
  <c r="H893" i="34"/>
  <c r="F893" i="34"/>
  <c r="AI874" i="34"/>
  <c r="AH874" i="34"/>
  <c r="AG874" i="34"/>
  <c r="S874" i="34"/>
  <c r="M874" i="34"/>
  <c r="H874" i="34"/>
  <c r="F874" i="34"/>
  <c r="AI870" i="34"/>
  <c r="AH870" i="34"/>
  <c r="AG870" i="34"/>
  <c r="S870" i="34"/>
  <c r="M870" i="34"/>
  <c r="H870" i="34"/>
  <c r="F870" i="34"/>
  <c r="AI863" i="34"/>
  <c r="AH863" i="34"/>
  <c r="AG863" i="34"/>
  <c r="S863" i="34"/>
  <c r="M863" i="34"/>
  <c r="H863" i="34"/>
  <c r="F863" i="34"/>
  <c r="AI855" i="34"/>
  <c r="AH855" i="34"/>
  <c r="AG855" i="34"/>
  <c r="S855" i="34"/>
  <c r="M855" i="34"/>
  <c r="H855" i="34"/>
  <c r="F855" i="34"/>
  <c r="AI849" i="34"/>
  <c r="AH849" i="34"/>
  <c r="AG849" i="34"/>
  <c r="S849" i="34"/>
  <c r="M849" i="34"/>
  <c r="H849" i="34"/>
  <c r="F849" i="34"/>
  <c r="AI834" i="34"/>
  <c r="AH834" i="34"/>
  <c r="AG834" i="34"/>
  <c r="S834" i="34"/>
  <c r="M834" i="34"/>
  <c r="H834" i="34"/>
  <c r="F834" i="34"/>
  <c r="AI827" i="34"/>
  <c r="AH827" i="34"/>
  <c r="AG827" i="34"/>
  <c r="S827" i="34"/>
  <c r="M827" i="34"/>
  <c r="H827" i="34"/>
  <c r="F827" i="34"/>
  <c r="AI797" i="34"/>
  <c r="AH797" i="34"/>
  <c r="AG797" i="34"/>
  <c r="S797" i="34"/>
  <c r="M797" i="34"/>
  <c r="H797" i="34"/>
  <c r="F797" i="34"/>
  <c r="AI798" i="34"/>
  <c r="AH798" i="34"/>
  <c r="AG798" i="34"/>
  <c r="S798" i="34"/>
  <c r="M798" i="34"/>
  <c r="H798" i="34"/>
  <c r="F798" i="34"/>
  <c r="AI757" i="34"/>
  <c r="AH757" i="34"/>
  <c r="AG757" i="34"/>
  <c r="S757" i="34"/>
  <c r="M757" i="34"/>
  <c r="H757" i="34"/>
  <c r="F757" i="34"/>
  <c r="AI881" i="34"/>
  <c r="AH881" i="34"/>
  <c r="AG881" i="34"/>
  <c r="S881" i="34"/>
  <c r="M881" i="34"/>
  <c r="H881" i="34"/>
  <c r="F881" i="34"/>
  <c r="AI880" i="34"/>
  <c r="AH880" i="34"/>
  <c r="AG880" i="34"/>
  <c r="S880" i="34"/>
  <c r="M880" i="34"/>
  <c r="H880" i="34"/>
  <c r="F880" i="34"/>
  <c r="AI3517" i="34"/>
  <c r="AH3517" i="34"/>
  <c r="AG3517" i="34"/>
  <c r="AE3517" i="34"/>
  <c r="V3517" i="34"/>
  <c r="U3517" i="34"/>
  <c r="T3517" i="34"/>
  <c r="S3517" i="34"/>
  <c r="M3517" i="34"/>
  <c r="I3517" i="34"/>
  <c r="H3517" i="34"/>
  <c r="F3517" i="34"/>
  <c r="AI3525" i="34"/>
  <c r="AH3525" i="34"/>
  <c r="AG3525" i="34"/>
  <c r="AE3525" i="34"/>
  <c r="V3525" i="34"/>
  <c r="U3525" i="34"/>
  <c r="T3525" i="34"/>
  <c r="S3525" i="34"/>
  <c r="N3525" i="34"/>
  <c r="L3525" i="34" s="1"/>
  <c r="M3525" i="34"/>
  <c r="I3525" i="34"/>
  <c r="H3525" i="34"/>
  <c r="F3525" i="34"/>
  <c r="AI3524" i="34"/>
  <c r="AH3524" i="34"/>
  <c r="AG3524" i="34"/>
  <c r="AE3524" i="34"/>
  <c r="V3524" i="34"/>
  <c r="U3524" i="34"/>
  <c r="T3524" i="34"/>
  <c r="S3524" i="34"/>
  <c r="N3524" i="34"/>
  <c r="L3524" i="34" s="1"/>
  <c r="M3524" i="34"/>
  <c r="I3524" i="34"/>
  <c r="H3524" i="34"/>
  <c r="F3524" i="34"/>
  <c r="AI3523" i="34"/>
  <c r="AH3523" i="34"/>
  <c r="AG3523" i="34"/>
  <c r="AE3523" i="34"/>
  <c r="V3523" i="34"/>
  <c r="U3523" i="34"/>
  <c r="T3523" i="34"/>
  <c r="S3523" i="34"/>
  <c r="M3523" i="34"/>
  <c r="I3523" i="34"/>
  <c r="H3523" i="34"/>
  <c r="F3523" i="34"/>
  <c r="AI3522" i="34"/>
  <c r="AH3522" i="34"/>
  <c r="AG3522" i="34"/>
  <c r="AE3522" i="34"/>
  <c r="V3522" i="34"/>
  <c r="U3522" i="34"/>
  <c r="T3522" i="34"/>
  <c r="S3522" i="34"/>
  <c r="M3522" i="34"/>
  <c r="I3522" i="34"/>
  <c r="H3522" i="34"/>
  <c r="F3522" i="34"/>
  <c r="AI3521" i="34"/>
  <c r="AH3521" i="34"/>
  <c r="AG3521" i="34"/>
  <c r="AE3521" i="34"/>
  <c r="V3521" i="34"/>
  <c r="U3521" i="34"/>
  <c r="T3521" i="34"/>
  <c r="S3521" i="34"/>
  <c r="M3521" i="34"/>
  <c r="I3521" i="34"/>
  <c r="H3521" i="34"/>
  <c r="F3521" i="34"/>
  <c r="AI3520" i="34"/>
  <c r="AH3520" i="34"/>
  <c r="AG3520" i="34"/>
  <c r="AE3520" i="34"/>
  <c r="V3520" i="34"/>
  <c r="U3520" i="34"/>
  <c r="T3520" i="34"/>
  <c r="S3520" i="34"/>
  <c r="N3520" i="34"/>
  <c r="L3520" i="34"/>
  <c r="M3520" i="34"/>
  <c r="I3520" i="34"/>
  <c r="H3520" i="34"/>
  <c r="F3520" i="34"/>
  <c r="AI3519" i="34"/>
  <c r="AH3519" i="34"/>
  <c r="AG3519" i="34"/>
  <c r="AE3519" i="34"/>
  <c r="V3519" i="34"/>
  <c r="U3519" i="34"/>
  <c r="T3519" i="34"/>
  <c r="S3519" i="34"/>
  <c r="M3519" i="34"/>
  <c r="I3519" i="34"/>
  <c r="H3519" i="34"/>
  <c r="F3519" i="34"/>
  <c r="AI740" i="34"/>
  <c r="AH740" i="34"/>
  <c r="AG740" i="34"/>
  <c r="S740" i="34"/>
  <c r="M740" i="34"/>
  <c r="H740" i="34"/>
  <c r="F740" i="34"/>
  <c r="AI716" i="34"/>
  <c r="AH716" i="34"/>
  <c r="AG716" i="34"/>
  <c r="S716" i="34"/>
  <c r="M716" i="34"/>
  <c r="H716" i="34"/>
  <c r="F716" i="34"/>
  <c r="AI700" i="34"/>
  <c r="AH700" i="34"/>
  <c r="AG700" i="34"/>
  <c r="S700" i="34"/>
  <c r="M700" i="34"/>
  <c r="H700" i="34"/>
  <c r="F700" i="34"/>
  <c r="AI688" i="34"/>
  <c r="AH688" i="34"/>
  <c r="AG688" i="34"/>
  <c r="S688" i="34"/>
  <c r="M688" i="34"/>
  <c r="H688" i="34"/>
  <c r="F688" i="34"/>
  <c r="AI677" i="34"/>
  <c r="AH677" i="34"/>
  <c r="AG677" i="34"/>
  <c r="S677" i="34"/>
  <c r="N677" i="34"/>
  <c r="L677" i="34"/>
  <c r="M677" i="34"/>
  <c r="H677" i="34"/>
  <c r="F677" i="34"/>
  <c r="AI667" i="34"/>
  <c r="AH667" i="34"/>
  <c r="AG667" i="34"/>
  <c r="S667" i="34"/>
  <c r="N667" i="34"/>
  <c r="L667" i="34"/>
  <c r="M667" i="34"/>
  <c r="H667" i="34"/>
  <c r="F667" i="34"/>
  <c r="AI651" i="34"/>
  <c r="AH651" i="34"/>
  <c r="AG651" i="34"/>
  <c r="S651" i="34"/>
  <c r="N651" i="34"/>
  <c r="L651" i="34" s="1"/>
  <c r="M651" i="34"/>
  <c r="H651" i="34"/>
  <c r="F651" i="34"/>
  <c r="AI625" i="34"/>
  <c r="AJ625" i="34" s="1"/>
  <c r="AH625" i="34"/>
  <c r="AG625" i="34"/>
  <c r="S625" i="34"/>
  <c r="N625" i="34"/>
  <c r="L625" i="34"/>
  <c r="M625" i="34"/>
  <c r="H625" i="34"/>
  <c r="F625" i="34"/>
  <c r="I625" i="34" s="1"/>
  <c r="U625" i="34" s="1"/>
  <c r="AI465" i="34"/>
  <c r="AH465" i="34"/>
  <c r="AG465" i="34"/>
  <c r="S465" i="34"/>
  <c r="N465" i="34"/>
  <c r="L465" i="34" s="1"/>
  <c r="M465" i="34"/>
  <c r="H465" i="34"/>
  <c r="F465" i="34"/>
  <c r="AI461" i="34"/>
  <c r="AH461" i="34"/>
  <c r="AG461" i="34"/>
  <c r="S461" i="34"/>
  <c r="N461" i="34"/>
  <c r="L461" i="34" s="1"/>
  <c r="M461" i="34"/>
  <c r="H461" i="34"/>
  <c r="F461" i="34"/>
  <c r="AI450" i="34"/>
  <c r="AH450" i="34"/>
  <c r="AG450" i="34"/>
  <c r="S450" i="34"/>
  <c r="N450" i="34"/>
  <c r="L450" i="34"/>
  <c r="M450" i="34"/>
  <c r="H450" i="34"/>
  <c r="F450" i="34"/>
  <c r="AI3518" i="34"/>
  <c r="AH3518" i="34"/>
  <c r="AG3518" i="34"/>
  <c r="AE3518" i="34"/>
  <c r="V3518" i="34"/>
  <c r="U3518" i="34"/>
  <c r="T3518" i="34"/>
  <c r="S3518" i="34"/>
  <c r="N3518" i="34"/>
  <c r="L3518" i="34"/>
  <c r="M3518" i="34"/>
  <c r="I3518" i="34"/>
  <c r="H3518" i="34"/>
  <c r="F3518" i="34"/>
  <c r="AI1065" i="34"/>
  <c r="AH1065" i="34"/>
  <c r="AG1065" i="34"/>
  <c r="S1065" i="34"/>
  <c r="N1065" i="34"/>
  <c r="L1065" i="34" s="1"/>
  <c r="M1065" i="34"/>
  <c r="H1065" i="34"/>
  <c r="F1065" i="34"/>
  <c r="AI3526" i="34"/>
  <c r="AH3526" i="34"/>
  <c r="AG3526" i="34"/>
  <c r="AE3526" i="34"/>
  <c r="V3526" i="34"/>
  <c r="U3526" i="34"/>
  <c r="T3526" i="34"/>
  <c r="S3526" i="34"/>
  <c r="N3526" i="34"/>
  <c r="L3526" i="34" s="1"/>
  <c r="M3526" i="34"/>
  <c r="I3526" i="34"/>
  <c r="H3526" i="34"/>
  <c r="F3526" i="34"/>
  <c r="AI709" i="34"/>
  <c r="AH709" i="34"/>
  <c r="AG709" i="34"/>
  <c r="S709" i="34"/>
  <c r="M709" i="34"/>
  <c r="H709" i="34"/>
  <c r="F709" i="34"/>
  <c r="AI437" i="34"/>
  <c r="AH437" i="34"/>
  <c r="AG437" i="34"/>
  <c r="S437" i="34"/>
  <c r="M437" i="34"/>
  <c r="H437" i="34"/>
  <c r="F437" i="34"/>
  <c r="AI392" i="34"/>
  <c r="AH392" i="34"/>
  <c r="AG392" i="34"/>
  <c r="S392" i="34"/>
  <c r="M392" i="34"/>
  <c r="H392" i="34"/>
  <c r="F392" i="34"/>
  <c r="AI385" i="34"/>
  <c r="AH385" i="34"/>
  <c r="AG385" i="34"/>
  <c r="S385" i="34"/>
  <c r="M385" i="34"/>
  <c r="H385" i="34"/>
  <c r="F385" i="34"/>
  <c r="AI319" i="34"/>
  <c r="AH319" i="34"/>
  <c r="AG319" i="34"/>
  <c r="S319" i="34"/>
  <c r="M319" i="34"/>
  <c r="H319" i="34"/>
  <c r="F319" i="34"/>
  <c r="AI256" i="34"/>
  <c r="AH256" i="34"/>
  <c r="AG256" i="34"/>
  <c r="S256" i="34"/>
  <c r="M256" i="34"/>
  <c r="H256" i="34"/>
  <c r="F256" i="34"/>
  <c r="AI90" i="34"/>
  <c r="AH90" i="34"/>
  <c r="AG90" i="34"/>
  <c r="S90" i="34"/>
  <c r="M90" i="34"/>
  <c r="H90" i="34"/>
  <c r="F90" i="34"/>
  <c r="AI828" i="34"/>
  <c r="AH828" i="34"/>
  <c r="AG828" i="34"/>
  <c r="S828" i="34"/>
  <c r="S38" i="35"/>
  <c r="N828" i="34" s="1"/>
  <c r="L828" i="34" s="1"/>
  <c r="M828" i="34"/>
  <c r="H828" i="34"/>
  <c r="F828" i="34"/>
  <c r="AI5029" i="34"/>
  <c r="AH5029" i="34"/>
  <c r="AG5029" i="34"/>
  <c r="V5029" i="34"/>
  <c r="T5029" i="34"/>
  <c r="S5029" i="34"/>
  <c r="N5029" i="34"/>
  <c r="L5029" i="34"/>
  <c r="M5029" i="34"/>
  <c r="H5029" i="34"/>
  <c r="F5029" i="34"/>
  <c r="AI819" i="34"/>
  <c r="AH819" i="34"/>
  <c r="AG819" i="34"/>
  <c r="S819" i="34"/>
  <c r="N819" i="34"/>
  <c r="L819" i="34" s="1"/>
  <c r="M819" i="34"/>
  <c r="H819" i="34"/>
  <c r="F819" i="34"/>
  <c r="AI800" i="34"/>
  <c r="AH800" i="34"/>
  <c r="AG800" i="34"/>
  <c r="S800" i="34"/>
  <c r="M800" i="34"/>
  <c r="H800" i="34"/>
  <c r="F800" i="34"/>
  <c r="AI786" i="34"/>
  <c r="AH786" i="34"/>
  <c r="AG786" i="34"/>
  <c r="S786" i="34"/>
  <c r="M786" i="34"/>
  <c r="H786" i="34"/>
  <c r="F786" i="34"/>
  <c r="AI771" i="34"/>
  <c r="AH771" i="34"/>
  <c r="AG771" i="34"/>
  <c r="S771" i="34"/>
  <c r="N771" i="34"/>
  <c r="L771" i="34"/>
  <c r="M771" i="34"/>
  <c r="H771" i="34"/>
  <c r="F771" i="34"/>
  <c r="AI718" i="34"/>
  <c r="AH718" i="34"/>
  <c r="AG718" i="34"/>
  <c r="S718" i="34"/>
  <c r="N718" i="34"/>
  <c r="L718" i="34" s="1"/>
  <c r="M718" i="34"/>
  <c r="H718" i="34"/>
  <c r="F718" i="34"/>
  <c r="AI711" i="34"/>
  <c r="AH711" i="34"/>
  <c r="AG711" i="34"/>
  <c r="S711" i="34"/>
  <c r="M711" i="34"/>
  <c r="H711" i="34"/>
  <c r="F711" i="34"/>
  <c r="AI701" i="34"/>
  <c r="AH701" i="34"/>
  <c r="AG701" i="34"/>
  <c r="S701" i="34"/>
  <c r="M701" i="34"/>
  <c r="H701" i="34"/>
  <c r="F701" i="34"/>
  <c r="AI692" i="34"/>
  <c r="AH692" i="34"/>
  <c r="AG692" i="34"/>
  <c r="S692" i="34"/>
  <c r="N692" i="34"/>
  <c r="L692" i="34"/>
  <c r="M692" i="34"/>
  <c r="H692" i="34"/>
  <c r="F692" i="34"/>
  <c r="AI681" i="34"/>
  <c r="AH681" i="34"/>
  <c r="AG681" i="34"/>
  <c r="S681" i="34"/>
  <c r="N681" i="34"/>
  <c r="L681" i="34" s="1"/>
  <c r="M681" i="34"/>
  <c r="H681" i="34"/>
  <c r="F681" i="34"/>
  <c r="AI568" i="34"/>
  <c r="AH568" i="34"/>
  <c r="AG568" i="34"/>
  <c r="S568" i="34"/>
  <c r="M568" i="34"/>
  <c r="H568" i="34"/>
  <c r="F568" i="34"/>
  <c r="AI550" i="34"/>
  <c r="AH550" i="34"/>
  <c r="AG550" i="34"/>
  <c r="S550" i="34"/>
  <c r="M550" i="34"/>
  <c r="H550" i="34"/>
  <c r="F550" i="34"/>
  <c r="AI490" i="34"/>
  <c r="AH490" i="34"/>
  <c r="AG490" i="34"/>
  <c r="S490" i="34"/>
  <c r="N490" i="34"/>
  <c r="L490" i="34"/>
  <c r="M490" i="34"/>
  <c r="H490" i="34"/>
  <c r="F490" i="34"/>
  <c r="AI539" i="34"/>
  <c r="AH539" i="34"/>
  <c r="AG539" i="34"/>
  <c r="S539" i="34"/>
  <c r="N539" i="34"/>
  <c r="L539" i="34" s="1"/>
  <c r="M539" i="34"/>
  <c r="H539" i="34"/>
  <c r="F539" i="34"/>
  <c r="AI531" i="34"/>
  <c r="AH531" i="34"/>
  <c r="AG531" i="34"/>
  <c r="S531" i="34"/>
  <c r="M531" i="34"/>
  <c r="H531" i="34"/>
  <c r="F531" i="34"/>
  <c r="AI469" i="34"/>
  <c r="AH469" i="34"/>
  <c r="AG469" i="34"/>
  <c r="S469" i="34"/>
  <c r="M469" i="34"/>
  <c r="H469" i="34"/>
  <c r="F469" i="34"/>
  <c r="AI481" i="34"/>
  <c r="AH481" i="34"/>
  <c r="AG481" i="34"/>
  <c r="S481" i="34"/>
  <c r="N481" i="34"/>
  <c r="L481" i="34"/>
  <c r="M481" i="34"/>
  <c r="H481" i="34"/>
  <c r="F481" i="34"/>
  <c r="AI427" i="34"/>
  <c r="AH427" i="34"/>
  <c r="AG427" i="34"/>
  <c r="S427" i="34"/>
  <c r="N427" i="34"/>
  <c r="L427" i="34" s="1"/>
  <c r="M427" i="34"/>
  <c r="H427" i="34"/>
  <c r="F427" i="34"/>
  <c r="AI414" i="34"/>
  <c r="AH414" i="34"/>
  <c r="AG414" i="34"/>
  <c r="S414" i="34"/>
  <c r="M414" i="34"/>
  <c r="H414" i="34"/>
  <c r="F414" i="34"/>
  <c r="AI5028" i="34"/>
  <c r="AH5028" i="34"/>
  <c r="AG5028" i="34"/>
  <c r="AE5028" i="34"/>
  <c r="V5028" i="34"/>
  <c r="U5028" i="34"/>
  <c r="T5028" i="34"/>
  <c r="S5028" i="34"/>
  <c r="M5028" i="34"/>
  <c r="I5028" i="34"/>
  <c r="H5028" i="34"/>
  <c r="F5028" i="34"/>
  <c r="AI5027" i="34"/>
  <c r="AH5027" i="34"/>
  <c r="AG5027" i="34"/>
  <c r="AE5027" i="34"/>
  <c r="V5027" i="34"/>
  <c r="U5027" i="34"/>
  <c r="T5027" i="34"/>
  <c r="S5027" i="34"/>
  <c r="N5027" i="34"/>
  <c r="L5027" i="34" s="1"/>
  <c r="M5027" i="34"/>
  <c r="I5027" i="34"/>
  <c r="H5027" i="34"/>
  <c r="F5027" i="34"/>
  <c r="AI1069" i="34"/>
  <c r="AH1069" i="34"/>
  <c r="AG1069" i="34"/>
  <c r="S1069" i="34"/>
  <c r="M1069" i="34"/>
  <c r="H1069" i="34"/>
  <c r="F1069" i="34"/>
  <c r="AI1050" i="34"/>
  <c r="AH1050" i="34"/>
  <c r="AG1050" i="34"/>
  <c r="S1050" i="34"/>
  <c r="N1050" i="34"/>
  <c r="L1050" i="34" s="1"/>
  <c r="M1050" i="34"/>
  <c r="H1050" i="34"/>
  <c r="F1050" i="34"/>
  <c r="AI955" i="34"/>
  <c r="AH955" i="34"/>
  <c r="AG955" i="34"/>
  <c r="S955" i="34"/>
  <c r="M955" i="34"/>
  <c r="H955" i="34"/>
  <c r="F955" i="34"/>
  <c r="AI941" i="34"/>
  <c r="AH941" i="34"/>
  <c r="AG941" i="34"/>
  <c r="S941" i="34"/>
  <c r="M941" i="34"/>
  <c r="H941" i="34"/>
  <c r="F941" i="34"/>
  <c r="AI917" i="34"/>
  <c r="AH917" i="34"/>
  <c r="AG917" i="34"/>
  <c r="S917" i="34"/>
  <c r="M917" i="34"/>
  <c r="H917" i="34"/>
  <c r="F917" i="34"/>
  <c r="AI403" i="34"/>
  <c r="AH403" i="34"/>
  <c r="AG403" i="34"/>
  <c r="S403" i="34"/>
  <c r="N403" i="34"/>
  <c r="L403" i="34" s="1"/>
  <c r="M403" i="34"/>
  <c r="H403" i="34"/>
  <c r="F403" i="34"/>
  <c r="AI364" i="34"/>
  <c r="AH364" i="34"/>
  <c r="AG364" i="34"/>
  <c r="S364" i="34"/>
  <c r="M364" i="34"/>
  <c r="H364" i="34"/>
  <c r="F364" i="34"/>
  <c r="AI345" i="34"/>
  <c r="AH345" i="34"/>
  <c r="AG345" i="34"/>
  <c r="S345" i="34"/>
  <c r="M345" i="34"/>
  <c r="H345" i="34"/>
  <c r="F345" i="34"/>
  <c r="AI309" i="34"/>
  <c r="AH309" i="34"/>
  <c r="AG309" i="34"/>
  <c r="S309" i="34"/>
  <c r="M309" i="34"/>
  <c r="H309" i="34"/>
  <c r="F309" i="34"/>
  <c r="AI264" i="34"/>
  <c r="AH264" i="34"/>
  <c r="AG264" i="34"/>
  <c r="S264" i="34"/>
  <c r="N264" i="34"/>
  <c r="L264" i="34" s="1"/>
  <c r="M264" i="34"/>
  <c r="H264" i="34"/>
  <c r="F264" i="34"/>
  <c r="AI206" i="34"/>
  <c r="AH206" i="34"/>
  <c r="AG206" i="34"/>
  <c r="S206" i="34"/>
  <c r="M206" i="34"/>
  <c r="H206" i="34"/>
  <c r="F206" i="34"/>
  <c r="AI156" i="34"/>
  <c r="AH156" i="34"/>
  <c r="AG156" i="34"/>
  <c r="S156" i="34"/>
  <c r="M156" i="34"/>
  <c r="H156" i="34"/>
  <c r="F156" i="34"/>
  <c r="AI117" i="34"/>
  <c r="AH117" i="34"/>
  <c r="AG117" i="34"/>
  <c r="S117" i="34"/>
  <c r="M117" i="34"/>
  <c r="H117" i="34"/>
  <c r="F117" i="34"/>
  <c r="U5042" i="34"/>
  <c r="AI2643" i="34"/>
  <c r="AH2643" i="34"/>
  <c r="AG2643" i="34"/>
  <c r="AE2643" i="34"/>
  <c r="V2643" i="34"/>
  <c r="U2643" i="34"/>
  <c r="T2643" i="34"/>
  <c r="S2643" i="34"/>
  <c r="S16" i="35"/>
  <c r="N805" i="34" s="1"/>
  <c r="L805" i="34" s="1"/>
  <c r="N859" i="34"/>
  <c r="L859" i="34"/>
  <c r="M2643" i="34"/>
  <c r="I2643" i="34"/>
  <c r="H2643" i="34"/>
  <c r="F2643" i="34"/>
  <c r="AI2642" i="34"/>
  <c r="AH2642" i="34"/>
  <c r="AG2642" i="34"/>
  <c r="AE2642" i="34"/>
  <c r="V2642" i="34"/>
  <c r="U2642" i="34"/>
  <c r="T2642" i="34"/>
  <c r="S2642" i="34"/>
  <c r="M2642" i="34"/>
  <c r="I2642" i="34"/>
  <c r="H2642" i="34"/>
  <c r="F2642" i="34"/>
  <c r="AI2641" i="34"/>
  <c r="AH2641" i="34"/>
  <c r="AG2641" i="34"/>
  <c r="AE2641" i="34"/>
  <c r="V2641" i="34"/>
  <c r="U2641" i="34"/>
  <c r="T2641" i="34"/>
  <c r="S2641" i="34"/>
  <c r="M2641" i="34"/>
  <c r="I2641" i="34"/>
  <c r="H2641" i="34"/>
  <c r="F2641" i="34"/>
  <c r="AI2640" i="34"/>
  <c r="AH2640" i="34"/>
  <c r="AG2640" i="34"/>
  <c r="AE2640" i="34"/>
  <c r="V2640" i="34"/>
  <c r="U2640" i="34"/>
  <c r="T2640" i="34"/>
  <c r="S2640" i="34"/>
  <c r="M2640" i="34"/>
  <c r="I2640" i="34"/>
  <c r="H2640" i="34"/>
  <c r="F2640" i="34"/>
  <c r="AI2639" i="34"/>
  <c r="AH2639" i="34"/>
  <c r="AG2639" i="34"/>
  <c r="AE2639" i="34"/>
  <c r="V2639" i="34"/>
  <c r="U2639" i="34"/>
  <c r="T2639" i="34"/>
  <c r="S2639" i="34"/>
  <c r="M2639" i="34"/>
  <c r="I2639" i="34"/>
  <c r="H2639" i="34"/>
  <c r="F2639" i="34"/>
  <c r="AI1033" i="34"/>
  <c r="AH1033" i="34"/>
  <c r="AG1033" i="34"/>
  <c r="S1033" i="34"/>
  <c r="M1033" i="34"/>
  <c r="H1033" i="34"/>
  <c r="F1033" i="34"/>
  <c r="AI1022" i="34"/>
  <c r="AH1022" i="34"/>
  <c r="AG1022" i="34"/>
  <c r="S1022" i="34"/>
  <c r="N1022" i="34"/>
  <c r="L1022" i="34" s="1"/>
  <c r="M1022" i="34"/>
  <c r="H1022" i="34"/>
  <c r="F1022" i="34"/>
  <c r="AI1006" i="34"/>
  <c r="AH1006" i="34"/>
  <c r="AG1006" i="34"/>
  <c r="S1006" i="34"/>
  <c r="M1006" i="34"/>
  <c r="H1006" i="34"/>
  <c r="F1006" i="34"/>
  <c r="AI987" i="34"/>
  <c r="AH987" i="34"/>
  <c r="AG987" i="34"/>
  <c r="S987" i="34"/>
  <c r="M987" i="34"/>
  <c r="H987" i="34"/>
  <c r="F987" i="34"/>
  <c r="AI935" i="34"/>
  <c r="AH935" i="34"/>
  <c r="AG935" i="34"/>
  <c r="S935" i="34"/>
  <c r="M935" i="34"/>
  <c r="H935" i="34"/>
  <c r="F935" i="34"/>
  <c r="AI859" i="34"/>
  <c r="AH859" i="34"/>
  <c r="AG859" i="34"/>
  <c r="S859" i="34"/>
  <c r="M859" i="34"/>
  <c r="H859" i="34"/>
  <c r="F859" i="34"/>
  <c r="AI846" i="34"/>
  <c r="AH846" i="34"/>
  <c r="AG846" i="34"/>
  <c r="S846" i="34"/>
  <c r="M846" i="34"/>
  <c r="H846" i="34"/>
  <c r="F846" i="34"/>
  <c r="AI833" i="34"/>
  <c r="AH833" i="34"/>
  <c r="AG833" i="34"/>
  <c r="S833" i="34"/>
  <c r="M833" i="34"/>
  <c r="H833" i="34"/>
  <c r="F833" i="34"/>
  <c r="AI768" i="34"/>
  <c r="AH768" i="34"/>
  <c r="AG768" i="34"/>
  <c r="S768" i="34"/>
  <c r="M768" i="34"/>
  <c r="H768" i="34"/>
  <c r="F768" i="34"/>
  <c r="AI722" i="34"/>
  <c r="AH722" i="34"/>
  <c r="AG722" i="34"/>
  <c r="S722" i="34"/>
  <c r="M722" i="34"/>
  <c r="H722" i="34"/>
  <c r="F722" i="34"/>
  <c r="AI715" i="34"/>
  <c r="AH715" i="34"/>
  <c r="AG715" i="34"/>
  <c r="S715" i="34"/>
  <c r="M715" i="34"/>
  <c r="H715" i="34"/>
  <c r="F715" i="34"/>
  <c r="AI637" i="34"/>
  <c r="AH637" i="34"/>
  <c r="AG637" i="34"/>
  <c r="S637" i="34"/>
  <c r="M637" i="34"/>
  <c r="H637" i="34"/>
  <c r="F637" i="34"/>
  <c r="AI629" i="34"/>
  <c r="AH629" i="34"/>
  <c r="AG629" i="34"/>
  <c r="S629" i="34"/>
  <c r="M629" i="34"/>
  <c r="H629" i="34"/>
  <c r="F629" i="34"/>
  <c r="AI524" i="34"/>
  <c r="AH524" i="34"/>
  <c r="AG524" i="34"/>
  <c r="S524" i="34"/>
  <c r="M524" i="34"/>
  <c r="H524" i="34"/>
  <c r="F524" i="34"/>
  <c r="AI486" i="34"/>
  <c r="AH486" i="34"/>
  <c r="AG486" i="34"/>
  <c r="S486" i="34"/>
  <c r="M486" i="34"/>
  <c r="H486" i="34"/>
  <c r="F486" i="34"/>
  <c r="AI477" i="34"/>
  <c r="AH477" i="34"/>
  <c r="AG477" i="34"/>
  <c r="S477" i="34"/>
  <c r="M477" i="34"/>
  <c r="H477" i="34"/>
  <c r="F477" i="34"/>
  <c r="AI454" i="34"/>
  <c r="AH454" i="34"/>
  <c r="AG454" i="34"/>
  <c r="S454" i="34"/>
  <c r="M454" i="34"/>
  <c r="H454" i="34"/>
  <c r="F454" i="34"/>
  <c r="AI805" i="34"/>
  <c r="AH805" i="34"/>
  <c r="AG805" i="34"/>
  <c r="S805" i="34"/>
  <c r="M805" i="34"/>
  <c r="H805" i="34"/>
  <c r="F805" i="34"/>
  <c r="AI2638" i="34"/>
  <c r="AH2638" i="34"/>
  <c r="AG2638" i="34"/>
  <c r="AE2638" i="34"/>
  <c r="V2638" i="34"/>
  <c r="U2638" i="34"/>
  <c r="T2638" i="34"/>
  <c r="S2638" i="34"/>
  <c r="M2638" i="34"/>
  <c r="I2638" i="34"/>
  <c r="H2638" i="34"/>
  <c r="F2638" i="34"/>
  <c r="AI398" i="34"/>
  <c r="AH398" i="34"/>
  <c r="AG398" i="34"/>
  <c r="S398" i="34"/>
  <c r="M398" i="34"/>
  <c r="H398" i="34"/>
  <c r="F398" i="34"/>
  <c r="AI372" i="34"/>
  <c r="AH372" i="34"/>
  <c r="AG372" i="34"/>
  <c r="S372" i="34"/>
  <c r="M372" i="34"/>
  <c r="H372" i="34"/>
  <c r="F372" i="34"/>
  <c r="AI355" i="34"/>
  <c r="AH355" i="34"/>
  <c r="AG355" i="34"/>
  <c r="S355" i="34"/>
  <c r="M355" i="34"/>
  <c r="H355" i="34"/>
  <c r="F355" i="34"/>
  <c r="AI338" i="34"/>
  <c r="AH338" i="34"/>
  <c r="AG338" i="34"/>
  <c r="S338" i="34"/>
  <c r="M338" i="34"/>
  <c r="H338" i="34"/>
  <c r="F338" i="34"/>
  <c r="AI201" i="34"/>
  <c r="AH201" i="34"/>
  <c r="AG201" i="34"/>
  <c r="S201" i="34"/>
  <c r="M201" i="34"/>
  <c r="H201" i="34"/>
  <c r="F201" i="34"/>
  <c r="AI234" i="34"/>
  <c r="AH234" i="34"/>
  <c r="AG234" i="34"/>
  <c r="S234" i="34"/>
  <c r="M234" i="34"/>
  <c r="H234" i="34"/>
  <c r="F234" i="34"/>
  <c r="AI879" i="34"/>
  <c r="AH879" i="34"/>
  <c r="AG879" i="34"/>
  <c r="S879" i="34"/>
  <c r="M879" i="34"/>
  <c r="H879" i="34"/>
  <c r="F879" i="34"/>
  <c r="AI582" i="34"/>
  <c r="AH582" i="34"/>
  <c r="AG582" i="34"/>
  <c r="S582" i="34"/>
  <c r="M582" i="34"/>
  <c r="H582" i="34"/>
  <c r="F582" i="34"/>
  <c r="AI203" i="34"/>
  <c r="AH203" i="34"/>
  <c r="AG203" i="34"/>
  <c r="S203" i="34"/>
  <c r="N203" i="34"/>
  <c r="L203" i="34" s="1"/>
  <c r="M203" i="34"/>
  <c r="H203" i="34"/>
  <c r="F203" i="34"/>
  <c r="AI752" i="34"/>
  <c r="AH752" i="34"/>
  <c r="AG752" i="34"/>
  <c r="S752" i="34"/>
  <c r="M752" i="34"/>
  <c r="H752" i="34"/>
  <c r="F752" i="34"/>
  <c r="AI5258" i="34"/>
  <c r="AH5258" i="34"/>
  <c r="AG5258" i="34"/>
  <c r="AE5258" i="34"/>
  <c r="V5258" i="34"/>
  <c r="U5258" i="34"/>
  <c r="T5258" i="34"/>
  <c r="S5258" i="34"/>
  <c r="N5258" i="34"/>
  <c r="L5258" i="34" s="1"/>
  <c r="M5258" i="34"/>
  <c r="I5258" i="34"/>
  <c r="H5258" i="34"/>
  <c r="F5258" i="34"/>
  <c r="AI5257" i="34"/>
  <c r="AH5257" i="34"/>
  <c r="AG5257" i="34"/>
  <c r="AE5257" i="34"/>
  <c r="V5257" i="34"/>
  <c r="U5257" i="34"/>
  <c r="T5257" i="34"/>
  <c r="S5257" i="34"/>
  <c r="N5257" i="34"/>
  <c r="L5257" i="34"/>
  <c r="M5257" i="34"/>
  <c r="I5257" i="34"/>
  <c r="H5257" i="34"/>
  <c r="F5257" i="34"/>
  <c r="AI5256" i="34"/>
  <c r="AH5256" i="34"/>
  <c r="AG5256" i="34"/>
  <c r="AE5256" i="34"/>
  <c r="V5256" i="34"/>
  <c r="U5256" i="34"/>
  <c r="T5256" i="34"/>
  <c r="S5256" i="34"/>
  <c r="N5256" i="34"/>
  <c r="L5256" i="34"/>
  <c r="M5256" i="34"/>
  <c r="I5256" i="34"/>
  <c r="H5256" i="34"/>
  <c r="F5256" i="34"/>
  <c r="AI5255" i="34"/>
  <c r="AH5255" i="34"/>
  <c r="AG5255" i="34"/>
  <c r="AE5255" i="34"/>
  <c r="V5255" i="34"/>
  <c r="U5255" i="34"/>
  <c r="T5255" i="34"/>
  <c r="S5255" i="34"/>
  <c r="N5255" i="34"/>
  <c r="L5255" i="34" s="1"/>
  <c r="M5255" i="34"/>
  <c r="I5255" i="34"/>
  <c r="H5255" i="34"/>
  <c r="F5255" i="34"/>
  <c r="AI5254" i="34"/>
  <c r="AH5254" i="34"/>
  <c r="AG5254" i="34"/>
  <c r="AE5254" i="34"/>
  <c r="V5254" i="34"/>
  <c r="U5254" i="34"/>
  <c r="T5254" i="34"/>
  <c r="S5254" i="34"/>
  <c r="N5254" i="34"/>
  <c r="L5254" i="34" s="1"/>
  <c r="M5254" i="34"/>
  <c r="I5254" i="34"/>
  <c r="H5254" i="34"/>
  <c r="F5254" i="34"/>
  <c r="AI69" i="34"/>
  <c r="AH69" i="34"/>
  <c r="AG69" i="34"/>
  <c r="S69" i="34"/>
  <c r="N69" i="34"/>
  <c r="L69" i="34" s="1"/>
  <c r="M69" i="34"/>
  <c r="H69" i="34"/>
  <c r="F69" i="34"/>
  <c r="AI5253" i="34"/>
  <c r="AH5253" i="34"/>
  <c r="AG5253" i="34"/>
  <c r="AE5253" i="34"/>
  <c r="V5253" i="34"/>
  <c r="U5253" i="34"/>
  <c r="T5253" i="34"/>
  <c r="S5253" i="34"/>
  <c r="N5253" i="34"/>
  <c r="L5253" i="34" s="1"/>
  <c r="M5253" i="34"/>
  <c r="I5253" i="34"/>
  <c r="H5253" i="34"/>
  <c r="F5253" i="34"/>
  <c r="AI5252" i="34"/>
  <c r="AH5252" i="34"/>
  <c r="AG5252" i="34"/>
  <c r="AE5252" i="34"/>
  <c r="V5252" i="34"/>
  <c r="U5252" i="34"/>
  <c r="T5252" i="34"/>
  <c r="S5252" i="34"/>
  <c r="N5252" i="34"/>
  <c r="L5252" i="34"/>
  <c r="M5252" i="34"/>
  <c r="I5252" i="34"/>
  <c r="H5252" i="34"/>
  <c r="F5252" i="34"/>
  <c r="AI5262" i="34"/>
  <c r="AH5262" i="34"/>
  <c r="AG5262" i="34"/>
  <c r="AE5262" i="34"/>
  <c r="V5262" i="34"/>
  <c r="U5262" i="34"/>
  <c r="T5262" i="34"/>
  <c r="S5262" i="34"/>
  <c r="N5262" i="34"/>
  <c r="L5262" i="34"/>
  <c r="M5262" i="34"/>
  <c r="I5262" i="34"/>
  <c r="H5262" i="34"/>
  <c r="F5262" i="34"/>
  <c r="AI5261" i="34"/>
  <c r="AH5261" i="34"/>
  <c r="AG5261" i="34"/>
  <c r="AE5261" i="34"/>
  <c r="V5261" i="34"/>
  <c r="U5261" i="34"/>
  <c r="T5261" i="34"/>
  <c r="S5261" i="34"/>
  <c r="N5261" i="34"/>
  <c r="L5261" i="34"/>
  <c r="M5261" i="34"/>
  <c r="I5261" i="34"/>
  <c r="H5261" i="34"/>
  <c r="F5261" i="34"/>
  <c r="AI5260" i="34"/>
  <c r="AH5260" i="34"/>
  <c r="AG5260" i="34"/>
  <c r="AE5260" i="34"/>
  <c r="V5260" i="34"/>
  <c r="U5260" i="34"/>
  <c r="T5260" i="34"/>
  <c r="S5260" i="34"/>
  <c r="N5260" i="34"/>
  <c r="L5260" i="34" s="1"/>
  <c r="M5260" i="34"/>
  <c r="I5260" i="34"/>
  <c r="H5260" i="34"/>
  <c r="F5260" i="34"/>
  <c r="AI5259" i="34"/>
  <c r="AH5259" i="34"/>
  <c r="AG5259" i="34"/>
  <c r="AE5259" i="34"/>
  <c r="V5259" i="34"/>
  <c r="U5259" i="34"/>
  <c r="T5259" i="34"/>
  <c r="S5259" i="34"/>
  <c r="N5259" i="34"/>
  <c r="L5259" i="34"/>
  <c r="M5259" i="34"/>
  <c r="I5259" i="34"/>
  <c r="H5259" i="34"/>
  <c r="F5259" i="34"/>
  <c r="AI5967" i="34"/>
  <c r="AH5967" i="34"/>
  <c r="AG5967" i="34"/>
  <c r="AE5967" i="34"/>
  <c r="V5967" i="34"/>
  <c r="U5967" i="34"/>
  <c r="T5967" i="34"/>
  <c r="S5967" i="34"/>
  <c r="N5967" i="34"/>
  <c r="L5967" i="34"/>
  <c r="M5967" i="34"/>
  <c r="I5967" i="34"/>
  <c r="H5967" i="34"/>
  <c r="F5967" i="34"/>
  <c r="AI5966" i="34"/>
  <c r="AH5966" i="34"/>
  <c r="AG5966" i="34"/>
  <c r="AE5966" i="34"/>
  <c r="V5966" i="34"/>
  <c r="U5966" i="34"/>
  <c r="T5966" i="34"/>
  <c r="S5966" i="34"/>
  <c r="N5966" i="34"/>
  <c r="L5966" i="34"/>
  <c r="M5966" i="34"/>
  <c r="I5966" i="34"/>
  <c r="H5966" i="34"/>
  <c r="F5966" i="34"/>
  <c r="AI553" i="34"/>
  <c r="AH553" i="34"/>
  <c r="AG553" i="34"/>
  <c r="F553" i="34"/>
  <c r="H553" i="34"/>
  <c r="M553" i="34"/>
  <c r="N553" i="34"/>
  <c r="L553" i="34"/>
  <c r="S553" i="34"/>
  <c r="AI811" i="34"/>
  <c r="AH811" i="34"/>
  <c r="AG811" i="34"/>
  <c r="F811" i="34"/>
  <c r="H811" i="34"/>
  <c r="M811" i="34"/>
  <c r="N811" i="34"/>
  <c r="L811" i="34"/>
  <c r="S811" i="34"/>
  <c r="AI5965" i="34"/>
  <c r="AH5965" i="34"/>
  <c r="AG5965" i="34"/>
  <c r="AE5965" i="34"/>
  <c r="V5965" i="34"/>
  <c r="U5965" i="34"/>
  <c r="T5965" i="34"/>
  <c r="S5965" i="34"/>
  <c r="N5965" i="34"/>
  <c r="L5965" i="34"/>
  <c r="M5965" i="34"/>
  <c r="I5965" i="34"/>
  <c r="H5965" i="34"/>
  <c r="F5965" i="34"/>
  <c r="AI5964" i="34"/>
  <c r="AH5964" i="34"/>
  <c r="AG5964" i="34"/>
  <c r="AE5964" i="34"/>
  <c r="V5964" i="34"/>
  <c r="U5964" i="34"/>
  <c r="T5964" i="34"/>
  <c r="S5964" i="34"/>
  <c r="N5964" i="34"/>
  <c r="L5964" i="34" s="1"/>
  <c r="M5964" i="34"/>
  <c r="I5964" i="34"/>
  <c r="H5964" i="34"/>
  <c r="F5964" i="34"/>
  <c r="AI609" i="34"/>
  <c r="AH609" i="34"/>
  <c r="AG609" i="34"/>
  <c r="S609" i="34"/>
  <c r="N609" i="34"/>
  <c r="L609" i="34"/>
  <c r="M609" i="34"/>
  <c r="H609" i="34"/>
  <c r="F609" i="34"/>
  <c r="AI60" i="34"/>
  <c r="AH60" i="34"/>
  <c r="AG60" i="34"/>
  <c r="S60" i="34"/>
  <c r="N60" i="34"/>
  <c r="L60" i="34" s="1"/>
  <c r="M60" i="34"/>
  <c r="H60" i="34"/>
  <c r="F60" i="34"/>
  <c r="AI243" i="34"/>
  <c r="AH243" i="34"/>
  <c r="AG243" i="34"/>
  <c r="S243" i="34"/>
  <c r="N243" i="34"/>
  <c r="L243" i="34"/>
  <c r="M243" i="34"/>
  <c r="H243" i="34"/>
  <c r="F243" i="34"/>
  <c r="AI5963" i="34"/>
  <c r="AH5963" i="34"/>
  <c r="AG5963" i="34"/>
  <c r="AE5963" i="34"/>
  <c r="V5963" i="34"/>
  <c r="U5963" i="34"/>
  <c r="T5963" i="34"/>
  <c r="S5963" i="34"/>
  <c r="N5963" i="34"/>
  <c r="L5963" i="34" s="1"/>
  <c r="M5963" i="34"/>
  <c r="I5963" i="34"/>
  <c r="H5963" i="34"/>
  <c r="F5963" i="34"/>
  <c r="AI5972" i="34"/>
  <c r="AH5972" i="34"/>
  <c r="AG5972" i="34"/>
  <c r="AE5972" i="34"/>
  <c r="V5972" i="34"/>
  <c r="U5972" i="34"/>
  <c r="T5972" i="34"/>
  <c r="S5972" i="34"/>
  <c r="N5972" i="34"/>
  <c r="L5972" i="34"/>
  <c r="M5972" i="34"/>
  <c r="I5972" i="34"/>
  <c r="H5972" i="34"/>
  <c r="F5972" i="34"/>
  <c r="AI5971" i="34"/>
  <c r="AH5971" i="34"/>
  <c r="AG5971" i="34"/>
  <c r="AE5971" i="34"/>
  <c r="V5971" i="34"/>
  <c r="U5971" i="34"/>
  <c r="T5971" i="34"/>
  <c r="S5971" i="34"/>
  <c r="N5971" i="34"/>
  <c r="L5971" i="34"/>
  <c r="M5971" i="34"/>
  <c r="I5971" i="34"/>
  <c r="H5971" i="34"/>
  <c r="F5971" i="34"/>
  <c r="AI5970" i="34"/>
  <c r="AH5970" i="34"/>
  <c r="AG5970" i="34"/>
  <c r="AE5970" i="34"/>
  <c r="V5970" i="34"/>
  <c r="U5970" i="34"/>
  <c r="T5970" i="34"/>
  <c r="S5970" i="34"/>
  <c r="N5970" i="34"/>
  <c r="L5970" i="34" s="1"/>
  <c r="M5970" i="34"/>
  <c r="I5970" i="34"/>
  <c r="H5970" i="34"/>
  <c r="F5970" i="34"/>
  <c r="AI5969" i="34"/>
  <c r="AH5969" i="34"/>
  <c r="AG5969" i="34"/>
  <c r="AE5969" i="34"/>
  <c r="V5969" i="34"/>
  <c r="U5969" i="34"/>
  <c r="T5969" i="34"/>
  <c r="S5969" i="34"/>
  <c r="N5969" i="34"/>
  <c r="L5969" i="34" s="1"/>
  <c r="M5969" i="34"/>
  <c r="I5969" i="34"/>
  <c r="H5969" i="34"/>
  <c r="F5969" i="34"/>
  <c r="AI5968" i="34"/>
  <c r="AH5968" i="34"/>
  <c r="AG5968" i="34"/>
  <c r="AE5968" i="34"/>
  <c r="V5968" i="34"/>
  <c r="U5968" i="34"/>
  <c r="T5968" i="34"/>
  <c r="S5968" i="34"/>
  <c r="N5968" i="34"/>
  <c r="L5968" i="34"/>
  <c r="M5968" i="34"/>
  <c r="I5968" i="34"/>
  <c r="H5968" i="34"/>
  <c r="F5968" i="34"/>
  <c r="AI384" i="34"/>
  <c r="AH384" i="34"/>
  <c r="AG384" i="34"/>
  <c r="S384" i="34"/>
  <c r="S18" i="35"/>
  <c r="N384" i="34" s="1"/>
  <c r="L384" i="34" s="1"/>
  <c r="M384" i="34"/>
  <c r="H384" i="34"/>
  <c r="F384" i="34"/>
  <c r="AI285" i="34"/>
  <c r="AH285" i="34"/>
  <c r="AG285" i="34"/>
  <c r="S285" i="34"/>
  <c r="M285" i="34"/>
  <c r="H285" i="34"/>
  <c r="F285" i="34"/>
  <c r="AI182" i="34"/>
  <c r="AH182" i="34"/>
  <c r="AG182" i="34"/>
  <c r="S182" i="34"/>
  <c r="M182" i="34"/>
  <c r="H182" i="34"/>
  <c r="F182" i="34"/>
  <c r="AI112" i="34"/>
  <c r="AH112" i="34"/>
  <c r="AG112" i="34"/>
  <c r="S112" i="34"/>
  <c r="N112" i="34"/>
  <c r="L112" i="34" s="1"/>
  <c r="M112" i="34"/>
  <c r="H112" i="34"/>
  <c r="F112" i="34"/>
  <c r="AI80" i="34"/>
  <c r="AH80" i="34"/>
  <c r="AG80" i="34"/>
  <c r="S80" i="34"/>
  <c r="M80" i="34"/>
  <c r="H80" i="34"/>
  <c r="F80" i="34"/>
  <c r="AI29" i="34"/>
  <c r="AH29" i="34"/>
  <c r="AG29" i="34"/>
  <c r="S29" i="34"/>
  <c r="N29" i="34"/>
  <c r="L29" i="34" s="1"/>
  <c r="M29" i="34"/>
  <c r="H29" i="34"/>
  <c r="F29" i="34"/>
  <c r="AI18" i="34"/>
  <c r="AH18" i="34"/>
  <c r="AG18" i="34"/>
  <c r="S18" i="34"/>
  <c r="M18" i="34"/>
  <c r="H18" i="34"/>
  <c r="F18" i="34"/>
  <c r="AI3006" i="34"/>
  <c r="AH3006" i="34"/>
  <c r="AG3006" i="34"/>
  <c r="AE3006" i="34"/>
  <c r="V3006" i="34"/>
  <c r="U3006" i="34"/>
  <c r="T3006" i="34"/>
  <c r="S3006" i="34"/>
  <c r="N3006" i="34"/>
  <c r="L3006" i="34"/>
  <c r="M3006" i="34"/>
  <c r="I3006" i="34"/>
  <c r="H3006" i="34"/>
  <c r="F3006" i="34"/>
  <c r="AI3009" i="34"/>
  <c r="AH3009" i="34"/>
  <c r="AG3009" i="34"/>
  <c r="AE3009" i="34"/>
  <c r="V3009" i="34"/>
  <c r="U3009" i="34"/>
  <c r="T3009" i="34"/>
  <c r="S3009" i="34"/>
  <c r="M3009" i="34"/>
  <c r="I3009" i="34"/>
  <c r="H3009" i="34"/>
  <c r="F3009" i="34"/>
  <c r="AI3008" i="34"/>
  <c r="AH3008" i="34"/>
  <c r="AG3008" i="34"/>
  <c r="AE3008" i="34"/>
  <c r="V3008" i="34"/>
  <c r="U3008" i="34"/>
  <c r="T3008" i="34"/>
  <c r="S3008" i="34"/>
  <c r="N3008" i="34"/>
  <c r="L3008" i="34" s="1"/>
  <c r="M3008" i="34"/>
  <c r="I3008" i="34"/>
  <c r="H3008" i="34"/>
  <c r="F3008" i="34"/>
  <c r="AI3007" i="34"/>
  <c r="AH3007" i="34"/>
  <c r="AG3007" i="34"/>
  <c r="AE3007" i="34"/>
  <c r="V3007" i="34"/>
  <c r="U3007" i="34"/>
  <c r="T3007" i="34"/>
  <c r="S3007" i="34"/>
  <c r="M3007" i="34"/>
  <c r="I3007" i="34"/>
  <c r="H3007" i="34"/>
  <c r="F3007" i="34"/>
  <c r="AI410" i="34"/>
  <c r="AH410" i="34"/>
  <c r="AG410" i="34"/>
  <c r="S410" i="34"/>
  <c r="M410" i="34"/>
  <c r="H410" i="34"/>
  <c r="F410" i="34"/>
  <c r="AI803" i="34"/>
  <c r="AH803" i="34"/>
  <c r="AG803" i="34"/>
  <c r="S803" i="34"/>
  <c r="S3" i="35"/>
  <c r="N774" i="34" s="1"/>
  <c r="L774" i="34" s="1"/>
  <c r="M803" i="34"/>
  <c r="H803" i="34"/>
  <c r="F803" i="34"/>
  <c r="AI774" i="34"/>
  <c r="AH774" i="34"/>
  <c r="AG774" i="34"/>
  <c r="S774" i="34"/>
  <c r="M774" i="34"/>
  <c r="H774" i="34"/>
  <c r="F774" i="34"/>
  <c r="AI1312" i="34"/>
  <c r="AH1312" i="34"/>
  <c r="AG1312" i="34"/>
  <c r="AE1312" i="34"/>
  <c r="V1312" i="34"/>
  <c r="U1312" i="34"/>
  <c r="T1312" i="34"/>
  <c r="S1312" i="34"/>
  <c r="M1312" i="34"/>
  <c r="I1312" i="34"/>
  <c r="H1312" i="34"/>
  <c r="F1312" i="34"/>
  <c r="AI1311" i="34"/>
  <c r="AH1311" i="34"/>
  <c r="AG1311" i="34"/>
  <c r="AE1311" i="34"/>
  <c r="V1311" i="34"/>
  <c r="U1311" i="34"/>
  <c r="T1311" i="34"/>
  <c r="S1311" i="34"/>
  <c r="N1311" i="34"/>
  <c r="L1311" i="34"/>
  <c r="M1311" i="34"/>
  <c r="I1311" i="34"/>
  <c r="H1311" i="34"/>
  <c r="F1311" i="34"/>
  <c r="AI1059" i="34"/>
  <c r="AH1059" i="34"/>
  <c r="AG1059" i="34"/>
  <c r="S1059" i="34"/>
  <c r="M1059" i="34"/>
  <c r="H1059" i="34"/>
  <c r="F1059" i="34"/>
  <c r="AI1038" i="34"/>
  <c r="AH1038" i="34"/>
  <c r="AG1038" i="34"/>
  <c r="S1038" i="34"/>
  <c r="N1038" i="34"/>
  <c r="L1038" i="34" s="1"/>
  <c r="M1038" i="34"/>
  <c r="H1038" i="34"/>
  <c r="F1038" i="34"/>
  <c r="AI976" i="34"/>
  <c r="AH976" i="34"/>
  <c r="AG976" i="34"/>
  <c r="S976" i="34"/>
  <c r="M976" i="34"/>
  <c r="H976" i="34"/>
  <c r="F976" i="34"/>
  <c r="AI943" i="34"/>
  <c r="AH943" i="34"/>
  <c r="AG943" i="34"/>
  <c r="S943" i="34"/>
  <c r="M943" i="34"/>
  <c r="H943" i="34"/>
  <c r="F943" i="34"/>
  <c r="AI766" i="34"/>
  <c r="AH766" i="34"/>
  <c r="AG766" i="34"/>
  <c r="S766" i="34"/>
  <c r="M766" i="34"/>
  <c r="H766" i="34"/>
  <c r="F766" i="34"/>
  <c r="AI754" i="34"/>
  <c r="AH754" i="34"/>
  <c r="AG754" i="34"/>
  <c r="S754" i="34"/>
  <c r="M754" i="34"/>
  <c r="H754" i="34"/>
  <c r="F754" i="34"/>
  <c r="AI734" i="34"/>
  <c r="AH734" i="34"/>
  <c r="AG734" i="34"/>
  <c r="S734" i="34"/>
  <c r="M734" i="34"/>
  <c r="H734" i="34"/>
  <c r="F734" i="34"/>
  <c r="AI592" i="34"/>
  <c r="AH592" i="34"/>
  <c r="AG592" i="34"/>
  <c r="S592" i="34"/>
  <c r="M592" i="34"/>
  <c r="H592" i="34"/>
  <c r="F592" i="34"/>
  <c r="AI494" i="34"/>
  <c r="AH494" i="34"/>
  <c r="AG494" i="34"/>
  <c r="S494" i="34"/>
  <c r="M494" i="34"/>
  <c r="H494" i="34"/>
  <c r="F494" i="34"/>
  <c r="AI282" i="34"/>
  <c r="AH282" i="34"/>
  <c r="AG282" i="34"/>
  <c r="S282" i="34"/>
  <c r="M282" i="34"/>
  <c r="H282" i="34"/>
  <c r="F282" i="34"/>
  <c r="AI42" i="34"/>
  <c r="AH42" i="34"/>
  <c r="AG42" i="34"/>
  <c r="S42" i="34"/>
  <c r="M42" i="34"/>
  <c r="H42" i="34"/>
  <c r="F42" i="34"/>
  <c r="AI1310" i="34"/>
  <c r="AH1310" i="34"/>
  <c r="AG1310" i="34"/>
  <c r="AE1310" i="34"/>
  <c r="V1310" i="34"/>
  <c r="U1310" i="34"/>
  <c r="T1310" i="34"/>
  <c r="S1310" i="34"/>
  <c r="M1310" i="34"/>
  <c r="I1310" i="34"/>
  <c r="H1310" i="34"/>
  <c r="F1310" i="34"/>
  <c r="AI1313" i="34"/>
  <c r="AH1313" i="34"/>
  <c r="AG1313" i="34"/>
  <c r="AE1313" i="34"/>
  <c r="V1313" i="34"/>
  <c r="U1313" i="34"/>
  <c r="T1313" i="34"/>
  <c r="S1313" i="34"/>
  <c r="M1313" i="34"/>
  <c r="I1313" i="34"/>
  <c r="H1313" i="34"/>
  <c r="F1313" i="34"/>
  <c r="AI1049" i="34"/>
  <c r="AH1049" i="34"/>
  <c r="AG1049" i="34"/>
  <c r="S1049" i="34"/>
  <c r="M1049" i="34"/>
  <c r="H1049" i="34"/>
  <c r="F1049" i="34"/>
  <c r="AI1046" i="34"/>
  <c r="AH1046" i="34"/>
  <c r="AG1046" i="34"/>
  <c r="S1046" i="34"/>
  <c r="M1046" i="34"/>
  <c r="H1046" i="34"/>
  <c r="F1046" i="34"/>
  <c r="AI1021" i="34"/>
  <c r="AH1021" i="34"/>
  <c r="AG1021" i="34"/>
  <c r="S1021" i="34"/>
  <c r="N1021" i="34"/>
  <c r="L1021" i="34" s="1"/>
  <c r="M1021" i="34"/>
  <c r="H1021" i="34"/>
  <c r="F1021" i="34"/>
  <c r="AI1001" i="34"/>
  <c r="AH1001" i="34"/>
  <c r="AG1001" i="34"/>
  <c r="S1001" i="34"/>
  <c r="N1001" i="34"/>
  <c r="L1001" i="34"/>
  <c r="M1001" i="34"/>
  <c r="H1001" i="34"/>
  <c r="F1001" i="34"/>
  <c r="AI936" i="34"/>
  <c r="AH936" i="34"/>
  <c r="AG936" i="34"/>
  <c r="S936" i="34"/>
  <c r="M936" i="34"/>
  <c r="H936" i="34"/>
  <c r="F936" i="34"/>
  <c r="AI934" i="34"/>
  <c r="AH934" i="34"/>
  <c r="AG934" i="34"/>
  <c r="S934" i="34"/>
  <c r="M934" i="34"/>
  <c r="H934" i="34"/>
  <c r="F934" i="34"/>
  <c r="AI899" i="34"/>
  <c r="AH899" i="34"/>
  <c r="AG899" i="34"/>
  <c r="S899" i="34"/>
  <c r="M899" i="34"/>
  <c r="H899" i="34"/>
  <c r="F899" i="34"/>
  <c r="AG3397" i="34"/>
  <c r="AH3397" i="34"/>
  <c r="AI3397" i="34"/>
  <c r="I3397" i="34"/>
  <c r="M3397" i="34"/>
  <c r="N3397" i="34"/>
  <c r="L3397" i="34" s="1"/>
  <c r="AE3397" i="34"/>
  <c r="V3397" i="34"/>
  <c r="U3397" i="34"/>
  <c r="T3397" i="34"/>
  <c r="S3397" i="34"/>
  <c r="H3397" i="34"/>
  <c r="F3397" i="34"/>
  <c r="AG3822" i="34"/>
  <c r="AH3822" i="34"/>
  <c r="AI3822" i="34"/>
  <c r="I3822" i="34"/>
  <c r="M3822" i="34"/>
  <c r="AE3822" i="34"/>
  <c r="V3822" i="34"/>
  <c r="U3822" i="34"/>
  <c r="T3822" i="34"/>
  <c r="S3822" i="34"/>
  <c r="H3822" i="34"/>
  <c r="F3822" i="34"/>
  <c r="AG1029" i="34"/>
  <c r="AH1029" i="34"/>
  <c r="AI1029" i="34"/>
  <c r="F1029" i="34"/>
  <c r="H1029" i="34"/>
  <c r="M1029" i="34"/>
  <c r="S1029" i="34"/>
  <c r="AG975" i="34"/>
  <c r="AH975" i="34"/>
  <c r="AI975" i="34"/>
  <c r="F975" i="34"/>
  <c r="H975" i="34"/>
  <c r="M975" i="34"/>
  <c r="S975" i="34"/>
  <c r="AG3821" i="34"/>
  <c r="AH3821" i="34"/>
  <c r="AI3821" i="34"/>
  <c r="I3821" i="34"/>
  <c r="M3821" i="34"/>
  <c r="AE3821" i="34"/>
  <c r="V3821" i="34"/>
  <c r="U3821" i="34"/>
  <c r="T3821" i="34"/>
  <c r="S3821" i="34"/>
  <c r="H3821" i="34"/>
  <c r="F3821" i="34"/>
  <c r="AG3820" i="34"/>
  <c r="AH3820" i="34"/>
  <c r="AI3820" i="34"/>
  <c r="I3820" i="34"/>
  <c r="M3820" i="34"/>
  <c r="AE3820" i="34"/>
  <c r="V3820" i="34"/>
  <c r="U3820" i="34"/>
  <c r="T3820" i="34"/>
  <c r="S3820" i="34"/>
  <c r="H3820" i="34"/>
  <c r="F3820" i="34"/>
  <c r="AG3825" i="34"/>
  <c r="AH3825" i="34"/>
  <c r="AI3825" i="34"/>
  <c r="I3825" i="34"/>
  <c r="M3825" i="34"/>
  <c r="AE3825" i="34"/>
  <c r="V3825" i="34"/>
  <c r="U3825" i="34"/>
  <c r="T3825" i="34"/>
  <c r="S3825" i="34"/>
  <c r="H3825" i="34"/>
  <c r="F3825" i="34"/>
  <c r="AG969" i="34"/>
  <c r="AH969" i="34"/>
  <c r="AI969" i="34"/>
  <c r="F969" i="34"/>
  <c r="H969" i="34"/>
  <c r="M969" i="34"/>
  <c r="S969" i="34"/>
  <c r="AG5442" i="34"/>
  <c r="AH5442" i="34"/>
  <c r="AI5442" i="34"/>
  <c r="I5442" i="34"/>
  <c r="M5442" i="34"/>
  <c r="AE5442" i="34"/>
  <c r="V5442" i="34"/>
  <c r="U5442" i="34"/>
  <c r="T5442" i="34"/>
  <c r="S5442" i="34"/>
  <c r="H5442" i="34"/>
  <c r="F5442" i="34"/>
  <c r="AG5441" i="34"/>
  <c r="AH5441" i="34"/>
  <c r="AI5441" i="34"/>
  <c r="I5441" i="34"/>
  <c r="M5441" i="34"/>
  <c r="AE5441" i="34"/>
  <c r="V5441" i="34"/>
  <c r="U5441" i="34"/>
  <c r="T5441" i="34"/>
  <c r="S5441" i="34"/>
  <c r="H5441" i="34"/>
  <c r="F5441" i="34"/>
  <c r="AG5440" i="34"/>
  <c r="AH5440" i="34"/>
  <c r="AI5440" i="34"/>
  <c r="I5440" i="34"/>
  <c r="M5440" i="34"/>
  <c r="AE5440" i="34"/>
  <c r="V5440" i="34"/>
  <c r="U5440" i="34"/>
  <c r="T5440" i="34"/>
  <c r="S5440" i="34"/>
  <c r="H5440" i="34"/>
  <c r="F5440" i="34"/>
  <c r="AG886" i="34"/>
  <c r="AH886" i="34"/>
  <c r="AI886" i="34"/>
  <c r="F886" i="34"/>
  <c r="H886" i="34"/>
  <c r="M886" i="34"/>
  <c r="S886" i="34"/>
  <c r="AG221" i="34"/>
  <c r="AH221" i="34"/>
  <c r="AI221" i="34"/>
  <c r="F221" i="34"/>
  <c r="H221" i="34"/>
  <c r="M221" i="34"/>
  <c r="S221" i="34"/>
  <c r="AG5443" i="34"/>
  <c r="AH5443" i="34"/>
  <c r="AI5443" i="34"/>
  <c r="I5443" i="34"/>
  <c r="M5443" i="34"/>
  <c r="AE5443" i="34"/>
  <c r="V5443" i="34"/>
  <c r="U5443" i="34"/>
  <c r="T5443" i="34"/>
  <c r="S5443" i="34"/>
  <c r="H5443" i="34"/>
  <c r="F5443" i="34"/>
  <c r="AG175" i="34"/>
  <c r="AH175" i="34"/>
  <c r="AI175" i="34"/>
  <c r="F175" i="34"/>
  <c r="H175" i="34"/>
  <c r="M175" i="34"/>
  <c r="S175" i="34"/>
  <c r="AG118" i="34"/>
  <c r="AH118" i="34"/>
  <c r="AI118" i="34"/>
  <c r="F118" i="34"/>
  <c r="H118" i="34"/>
  <c r="M118" i="34"/>
  <c r="S118" i="34"/>
  <c r="AG1039" i="34"/>
  <c r="AH1039" i="34"/>
  <c r="AI1039" i="34"/>
  <c r="F1039" i="34"/>
  <c r="H1039" i="34"/>
  <c r="M1039" i="34"/>
  <c r="S1039" i="34"/>
  <c r="AG1314" i="34"/>
  <c r="AH1314" i="34"/>
  <c r="AI1314" i="34"/>
  <c r="I1314" i="34"/>
  <c r="M1314" i="34"/>
  <c r="AE1314" i="34"/>
  <c r="V1314" i="34"/>
  <c r="U1314" i="34"/>
  <c r="T1314" i="34"/>
  <c r="S1314" i="34"/>
  <c r="H1314" i="34"/>
  <c r="F1314" i="34"/>
  <c r="AG1012" i="34"/>
  <c r="AH1012" i="34"/>
  <c r="AI1012" i="34"/>
  <c r="F1012" i="34"/>
  <c r="H1012" i="34"/>
  <c r="M1012" i="34"/>
  <c r="S1012" i="34"/>
  <c r="AG920" i="34"/>
  <c r="AH920" i="34"/>
  <c r="AI920" i="34"/>
  <c r="F920" i="34"/>
  <c r="H920" i="34"/>
  <c r="M920" i="34"/>
  <c r="S920" i="34"/>
  <c r="AG889" i="34"/>
  <c r="AH889" i="34"/>
  <c r="AI889" i="34"/>
  <c r="F889" i="34"/>
  <c r="H889" i="34"/>
  <c r="M889" i="34"/>
  <c r="S889" i="34"/>
  <c r="AG963" i="34"/>
  <c r="AH963" i="34"/>
  <c r="AI963" i="34"/>
  <c r="F963" i="34"/>
  <c r="H963" i="34"/>
  <c r="M963" i="34"/>
  <c r="S963" i="34"/>
  <c r="AG1034" i="34"/>
  <c r="AH1034" i="34"/>
  <c r="AI1034" i="34"/>
  <c r="F1034" i="34"/>
  <c r="H1034" i="34"/>
  <c r="M1034" i="34"/>
  <c r="S1034" i="34"/>
  <c r="AG790" i="34"/>
  <c r="AH790" i="34"/>
  <c r="AI790" i="34"/>
  <c r="F790" i="34"/>
  <c r="H790" i="34"/>
  <c r="M790" i="34"/>
  <c r="S790" i="34"/>
  <c r="AG773" i="34"/>
  <c r="AH773" i="34"/>
  <c r="AI773" i="34"/>
  <c r="F773" i="34"/>
  <c r="H773" i="34"/>
  <c r="M773" i="34"/>
  <c r="S773" i="34"/>
  <c r="AG725" i="34"/>
  <c r="AH725" i="34"/>
  <c r="AI725" i="34"/>
  <c r="F725" i="34"/>
  <c r="H725" i="34"/>
  <c r="M725" i="34"/>
  <c r="S725" i="34"/>
  <c r="AG672" i="34"/>
  <c r="AH672" i="34"/>
  <c r="AI672" i="34"/>
  <c r="F672" i="34"/>
  <c r="H672" i="34"/>
  <c r="M672" i="34"/>
  <c r="S672" i="34"/>
  <c r="AG972" i="34"/>
  <c r="AH972" i="34"/>
  <c r="AI972" i="34"/>
  <c r="F972" i="34"/>
  <c r="H972" i="34"/>
  <c r="M972" i="34"/>
  <c r="S972" i="34"/>
  <c r="AG877" i="34"/>
  <c r="AH877" i="34"/>
  <c r="AI877" i="34"/>
  <c r="F877" i="34"/>
  <c r="H877" i="34"/>
  <c r="M877" i="34"/>
  <c r="S877" i="34"/>
  <c r="AG1316" i="34"/>
  <c r="AH1316" i="34"/>
  <c r="AI1316" i="34"/>
  <c r="I1316" i="34"/>
  <c r="M1316" i="34"/>
  <c r="AE1316" i="34"/>
  <c r="V1316" i="34"/>
  <c r="U1316" i="34"/>
  <c r="T1316" i="34"/>
  <c r="S1316" i="34"/>
  <c r="H1316" i="34"/>
  <c r="F1316" i="34"/>
  <c r="AG763" i="34"/>
  <c r="AH763" i="34"/>
  <c r="AI763" i="34"/>
  <c r="F763" i="34"/>
  <c r="H763" i="34"/>
  <c r="M763" i="34"/>
  <c r="S763" i="34"/>
  <c r="AG555" i="34"/>
  <c r="AH555" i="34"/>
  <c r="AI555" i="34"/>
  <c r="F555" i="34"/>
  <c r="H555" i="34"/>
  <c r="M555" i="34"/>
  <c r="S555" i="34"/>
  <c r="AG416" i="34"/>
  <c r="AH416" i="34"/>
  <c r="AI416" i="34"/>
  <c r="F416" i="34"/>
  <c r="H416" i="34"/>
  <c r="M416" i="34"/>
  <c r="S416" i="34"/>
  <c r="AG405" i="34"/>
  <c r="AH405" i="34"/>
  <c r="AI405" i="34"/>
  <c r="F405" i="34"/>
  <c r="H405" i="34"/>
  <c r="M405" i="34"/>
  <c r="S405" i="34"/>
  <c r="AG864" i="34"/>
  <c r="AH864" i="34"/>
  <c r="AI864" i="34"/>
  <c r="F864" i="34"/>
  <c r="H864" i="34"/>
  <c r="M864" i="34"/>
  <c r="S864" i="34"/>
  <c r="AG1315" i="34"/>
  <c r="AH1315" i="34"/>
  <c r="AI1315" i="34"/>
  <c r="I1315" i="34"/>
  <c r="M1315" i="34"/>
  <c r="AE1315" i="34"/>
  <c r="V1315" i="34"/>
  <c r="U1315" i="34"/>
  <c r="T1315" i="34"/>
  <c r="S1315" i="34"/>
  <c r="H1315" i="34"/>
  <c r="F1315" i="34"/>
  <c r="AG34" i="34"/>
  <c r="AH34" i="34"/>
  <c r="AI34" i="34"/>
  <c r="F34" i="34"/>
  <c r="H34" i="34"/>
  <c r="M34" i="34"/>
  <c r="N34" i="34"/>
  <c r="L34" i="34"/>
  <c r="S34" i="34"/>
  <c r="AG4278" i="34"/>
  <c r="AH4278" i="34"/>
  <c r="AI4278" i="34"/>
  <c r="I4278" i="34"/>
  <c r="M4278" i="34"/>
  <c r="N4278" i="34"/>
  <c r="L4278" i="34"/>
  <c r="AE4278" i="34"/>
  <c r="V4278" i="34"/>
  <c r="U4278" i="34"/>
  <c r="T4278" i="34"/>
  <c r="S4278" i="34"/>
  <c r="H4278" i="34"/>
  <c r="F4278" i="34"/>
  <c r="AG4277" i="34"/>
  <c r="AH4277" i="34"/>
  <c r="AI4277" i="34"/>
  <c r="I4277" i="34"/>
  <c r="M4277" i="34"/>
  <c r="N4277" i="34"/>
  <c r="L4277" i="34"/>
  <c r="AE4277" i="34"/>
  <c r="V4277" i="34"/>
  <c r="U4277" i="34"/>
  <c r="T4277" i="34"/>
  <c r="S4277" i="34"/>
  <c r="H4277" i="34"/>
  <c r="F4277" i="34"/>
  <c r="AG488" i="34"/>
  <c r="AH488" i="34"/>
  <c r="AI488" i="34"/>
  <c r="F488" i="34"/>
  <c r="H488" i="34"/>
  <c r="M488" i="34"/>
  <c r="N488" i="34"/>
  <c r="L488" i="34"/>
  <c r="S488" i="34"/>
  <c r="AG424" i="34"/>
  <c r="AH424" i="34"/>
  <c r="AI424" i="34"/>
  <c r="F424" i="34"/>
  <c r="H424" i="34"/>
  <c r="M424" i="34"/>
  <c r="N424" i="34"/>
  <c r="L424" i="34"/>
  <c r="S424" i="34"/>
  <c r="AG343" i="34"/>
  <c r="AH343" i="34"/>
  <c r="AI343" i="34"/>
  <c r="F343" i="34"/>
  <c r="H343" i="34"/>
  <c r="M343" i="34"/>
  <c r="N343" i="34"/>
  <c r="L343" i="34" s="1"/>
  <c r="S343" i="34"/>
  <c r="AG239" i="34"/>
  <c r="AH239" i="34"/>
  <c r="AI239" i="34"/>
  <c r="F239" i="34"/>
  <c r="H239" i="34"/>
  <c r="M239" i="34"/>
  <c r="N239" i="34"/>
  <c r="L239" i="34"/>
  <c r="S239" i="34"/>
  <c r="AG131" i="34"/>
  <c r="AH131" i="34"/>
  <c r="AI131" i="34"/>
  <c r="F131" i="34"/>
  <c r="H131" i="34"/>
  <c r="M131" i="34"/>
  <c r="N131" i="34"/>
  <c r="L131" i="34" s="1"/>
  <c r="S131" i="34"/>
  <c r="AG4782" i="34"/>
  <c r="AH4782" i="34"/>
  <c r="AI4782" i="34"/>
  <c r="I4782" i="34"/>
  <c r="M4782" i="34"/>
  <c r="N4782" i="34"/>
  <c r="L4782" i="34" s="1"/>
  <c r="AE4782" i="34"/>
  <c r="V4782" i="34"/>
  <c r="U4782" i="34"/>
  <c r="T4782" i="34"/>
  <c r="S4782" i="34"/>
  <c r="H4782" i="34"/>
  <c r="F4782" i="34"/>
  <c r="AG4781" i="34"/>
  <c r="AH4781" i="34"/>
  <c r="AI4781" i="34"/>
  <c r="I4781" i="34"/>
  <c r="M4781" i="34"/>
  <c r="N4781" i="34"/>
  <c r="L4781" i="34" s="1"/>
  <c r="AE4781" i="34"/>
  <c r="V4781" i="34"/>
  <c r="U4781" i="34"/>
  <c r="T4781" i="34"/>
  <c r="S4781" i="34"/>
  <c r="H4781" i="34"/>
  <c r="F4781" i="34"/>
  <c r="AG4780" i="34"/>
  <c r="AH4780" i="34"/>
  <c r="AI4780" i="34"/>
  <c r="I4780" i="34"/>
  <c r="M4780" i="34"/>
  <c r="N4780" i="34"/>
  <c r="L4780" i="34" s="1"/>
  <c r="AE4780" i="34"/>
  <c r="V4780" i="34"/>
  <c r="U4780" i="34"/>
  <c r="T4780" i="34"/>
  <c r="S4780" i="34"/>
  <c r="H4780" i="34"/>
  <c r="F4780" i="34"/>
  <c r="AG994" i="34"/>
  <c r="AH994" i="34"/>
  <c r="AI994" i="34"/>
  <c r="F994" i="34"/>
  <c r="H994" i="34"/>
  <c r="M994" i="34"/>
  <c r="S994" i="34"/>
  <c r="AG4876" i="34"/>
  <c r="AH4876" i="34"/>
  <c r="AI4876" i="34"/>
  <c r="I4876" i="34"/>
  <c r="M4876" i="34"/>
  <c r="AE4876" i="34"/>
  <c r="V4876" i="34"/>
  <c r="U4876" i="34"/>
  <c r="T4876" i="34"/>
  <c r="S4876" i="34"/>
  <c r="H4876" i="34"/>
  <c r="F4876" i="34"/>
  <c r="AG1010" i="34"/>
  <c r="AH1010" i="34"/>
  <c r="AI1010" i="34"/>
  <c r="F1010" i="34"/>
  <c r="H1010" i="34"/>
  <c r="M1010" i="34"/>
  <c r="S1010" i="34"/>
  <c r="AG1002" i="34"/>
  <c r="AH1002" i="34"/>
  <c r="AI1002" i="34"/>
  <c r="F1002" i="34"/>
  <c r="H1002" i="34"/>
  <c r="M1002" i="34"/>
  <c r="S1002" i="34"/>
  <c r="AG989" i="34"/>
  <c r="AH989" i="34"/>
  <c r="AI989" i="34"/>
  <c r="F989" i="34"/>
  <c r="H989" i="34"/>
  <c r="M989" i="34"/>
  <c r="S989" i="34"/>
  <c r="AG981" i="34"/>
  <c r="AH981" i="34"/>
  <c r="AI981" i="34"/>
  <c r="F981" i="34"/>
  <c r="H981" i="34"/>
  <c r="M981" i="34"/>
  <c r="S981" i="34"/>
  <c r="AG960" i="34"/>
  <c r="AH960" i="34"/>
  <c r="AI960" i="34"/>
  <c r="F960" i="34"/>
  <c r="H960" i="34"/>
  <c r="M960" i="34"/>
  <c r="S960" i="34"/>
  <c r="AG850" i="34"/>
  <c r="AH850" i="34"/>
  <c r="AI850" i="34"/>
  <c r="F850" i="34"/>
  <c r="H850" i="34"/>
  <c r="M850" i="34"/>
  <c r="S850" i="34"/>
  <c r="AG742" i="34"/>
  <c r="AH742" i="34"/>
  <c r="AI742" i="34"/>
  <c r="F742" i="34"/>
  <c r="H742" i="34"/>
  <c r="M742" i="34"/>
  <c r="S742" i="34"/>
  <c r="AG442" i="34"/>
  <c r="AH442" i="34"/>
  <c r="AI442" i="34"/>
  <c r="F442" i="34"/>
  <c r="H442" i="34"/>
  <c r="M442" i="34"/>
  <c r="S442" i="34"/>
  <c r="AG426" i="34"/>
  <c r="AH426" i="34"/>
  <c r="AI426" i="34"/>
  <c r="F426" i="34"/>
  <c r="H426" i="34"/>
  <c r="M426" i="34"/>
  <c r="S426" i="34"/>
  <c r="AG262" i="34"/>
  <c r="AH262" i="34"/>
  <c r="AI262" i="34"/>
  <c r="F262" i="34"/>
  <c r="H262" i="34"/>
  <c r="M262" i="34"/>
  <c r="S262" i="34"/>
  <c r="AG999" i="34"/>
  <c r="AH999" i="34"/>
  <c r="AI999" i="34"/>
  <c r="F999" i="34"/>
  <c r="H999" i="34"/>
  <c r="M999" i="34"/>
  <c r="S999" i="34"/>
  <c r="AG333" i="34"/>
  <c r="AH333" i="34"/>
  <c r="AI333" i="34"/>
  <c r="S333" i="34"/>
  <c r="AG229" i="34"/>
  <c r="AH229" i="34"/>
  <c r="AI229" i="34"/>
  <c r="S229" i="34"/>
  <c r="AG196" i="34"/>
  <c r="AH196" i="34"/>
  <c r="AI196" i="34"/>
  <c r="S196" i="34"/>
  <c r="AG164" i="34"/>
  <c r="AH164" i="34"/>
  <c r="AI164" i="34"/>
  <c r="S164" i="34"/>
  <c r="AG823" i="34"/>
  <c r="AH823" i="34"/>
  <c r="AI823" i="34"/>
  <c r="F823" i="34"/>
  <c r="H823" i="34"/>
  <c r="M823" i="34"/>
  <c r="S823" i="34"/>
  <c r="AG622" i="34"/>
  <c r="AH622" i="34"/>
  <c r="AI622" i="34"/>
  <c r="F622" i="34"/>
  <c r="H622" i="34"/>
  <c r="M622" i="34"/>
  <c r="S622" i="34"/>
  <c r="AG124" i="34"/>
  <c r="AH124" i="34"/>
  <c r="AI124" i="34"/>
  <c r="S124" i="34"/>
  <c r="AG1680" i="34"/>
  <c r="AH1680" i="34"/>
  <c r="AI1680" i="34"/>
  <c r="I1680" i="34"/>
  <c r="M1680" i="34"/>
  <c r="AE1680" i="34"/>
  <c r="V1680" i="34"/>
  <c r="U1680" i="34"/>
  <c r="T1680" i="34"/>
  <c r="S1680" i="34"/>
  <c r="H1680" i="34"/>
  <c r="F1680" i="34"/>
  <c r="AG1679" i="34"/>
  <c r="AH1679" i="34"/>
  <c r="AI1679" i="34"/>
  <c r="I1679" i="34"/>
  <c r="M1679" i="34"/>
  <c r="AE1679" i="34"/>
  <c r="V1679" i="34"/>
  <c r="U1679" i="34"/>
  <c r="T1679" i="34"/>
  <c r="S1679" i="34"/>
  <c r="H1679" i="34"/>
  <c r="F1679" i="34"/>
  <c r="AG526" i="34"/>
  <c r="AH526" i="34"/>
  <c r="AI526" i="34"/>
  <c r="S526" i="34"/>
  <c r="AG430" i="34"/>
  <c r="AH430" i="34"/>
  <c r="AI430" i="34"/>
  <c r="S430" i="34"/>
  <c r="AG406" i="34"/>
  <c r="AH406" i="34"/>
  <c r="AI406" i="34"/>
  <c r="S406" i="34"/>
  <c r="AG473" i="34"/>
  <c r="AH473" i="34"/>
  <c r="AI473" i="34"/>
  <c r="F473" i="34"/>
  <c r="H473" i="34"/>
  <c r="M473" i="34"/>
  <c r="S473" i="34"/>
  <c r="AG390" i="34"/>
  <c r="AH390" i="34"/>
  <c r="AI390" i="34"/>
  <c r="F390" i="34"/>
  <c r="H390" i="34"/>
  <c r="M390" i="34"/>
  <c r="S390" i="34"/>
  <c r="AG301" i="34"/>
  <c r="AH301" i="34"/>
  <c r="AI301" i="34"/>
  <c r="F301" i="34"/>
  <c r="H301" i="34"/>
  <c r="M301" i="34"/>
  <c r="S301" i="34"/>
  <c r="AG543" i="34"/>
  <c r="AH543" i="34"/>
  <c r="AI543" i="34"/>
  <c r="S543" i="34"/>
  <c r="AG249" i="34"/>
  <c r="AH249" i="34"/>
  <c r="AI249" i="34"/>
  <c r="F249" i="34"/>
  <c r="H249" i="34"/>
  <c r="M249" i="34"/>
  <c r="S249" i="34"/>
  <c r="AG210" i="34"/>
  <c r="AH210" i="34"/>
  <c r="AI210" i="34"/>
  <c r="F210" i="34"/>
  <c r="H210" i="34"/>
  <c r="M210" i="34"/>
  <c r="S210" i="34"/>
  <c r="AG140" i="34"/>
  <c r="AH140" i="34"/>
  <c r="AI140" i="34"/>
  <c r="F140" i="34"/>
  <c r="H140" i="34"/>
  <c r="M140" i="34"/>
  <c r="S140" i="34"/>
  <c r="AG723" i="34"/>
  <c r="AH723" i="34"/>
  <c r="AI723" i="34"/>
  <c r="F723" i="34"/>
  <c r="H723" i="34"/>
  <c r="M723" i="34"/>
  <c r="S723" i="34"/>
  <c r="AG717" i="34"/>
  <c r="AH717" i="34"/>
  <c r="AI717" i="34"/>
  <c r="F717" i="34"/>
  <c r="H717" i="34"/>
  <c r="M717" i="34"/>
  <c r="S717" i="34"/>
  <c r="AG599" i="34"/>
  <c r="AH599" i="34"/>
  <c r="AI599" i="34"/>
  <c r="F599" i="34"/>
  <c r="H599" i="34"/>
  <c r="M599" i="34"/>
  <c r="S599" i="34"/>
  <c r="AG583" i="34"/>
  <c r="AH583" i="34"/>
  <c r="AI583" i="34"/>
  <c r="F583" i="34"/>
  <c r="H583" i="34"/>
  <c r="M583" i="34"/>
  <c r="S583" i="34"/>
  <c r="AG468" i="34"/>
  <c r="AH468" i="34"/>
  <c r="AI468" i="34"/>
  <c r="F468" i="34"/>
  <c r="H468" i="34"/>
  <c r="M468" i="34"/>
  <c r="S468" i="34"/>
  <c r="AG322" i="34"/>
  <c r="AH322" i="34"/>
  <c r="AI322" i="34"/>
  <c r="F322" i="34"/>
  <c r="H322" i="34"/>
  <c r="M322" i="34"/>
  <c r="S322" i="34"/>
  <c r="AG4646" i="34"/>
  <c r="AH4646" i="34"/>
  <c r="AI4646" i="34"/>
  <c r="I4646" i="34"/>
  <c r="M4646" i="34"/>
  <c r="AE4646" i="34"/>
  <c r="V4646" i="34"/>
  <c r="U4646" i="34"/>
  <c r="T4646" i="34"/>
  <c r="S4646" i="34"/>
  <c r="H4646" i="34"/>
  <c r="F4646" i="34"/>
  <c r="AG4645" i="34"/>
  <c r="AH4645" i="34"/>
  <c r="AI4645" i="34"/>
  <c r="I4645" i="34"/>
  <c r="M4645" i="34"/>
  <c r="AE4645" i="34"/>
  <c r="V4645" i="34"/>
  <c r="U4645" i="34"/>
  <c r="T4645" i="34"/>
  <c r="S4645" i="34"/>
  <c r="H4645" i="34"/>
  <c r="F4645" i="34"/>
  <c r="AG4644" i="34"/>
  <c r="AH4644" i="34"/>
  <c r="AI4644" i="34"/>
  <c r="I4644" i="34"/>
  <c r="M4644" i="34"/>
  <c r="AE4644" i="34"/>
  <c r="V4644" i="34"/>
  <c r="U4644" i="34"/>
  <c r="T4644" i="34"/>
  <c r="S4644" i="34"/>
  <c r="H4644" i="34"/>
  <c r="F4644" i="34"/>
  <c r="AG4643" i="34"/>
  <c r="AH4643" i="34"/>
  <c r="AI4643" i="34"/>
  <c r="I4643" i="34"/>
  <c r="M4643" i="34"/>
  <c r="AE4643" i="34"/>
  <c r="V4643" i="34"/>
  <c r="U4643" i="34"/>
  <c r="T4643" i="34"/>
  <c r="S4643" i="34"/>
  <c r="H4643" i="34"/>
  <c r="F4643" i="34"/>
  <c r="M154" i="34"/>
  <c r="F154" i="34"/>
  <c r="H154" i="34"/>
  <c r="U4657" i="34"/>
  <c r="AG795" i="34"/>
  <c r="AH795" i="34"/>
  <c r="AI795" i="34"/>
  <c r="F795" i="34"/>
  <c r="H795" i="34"/>
  <c r="M795" i="34"/>
  <c r="S795" i="34"/>
  <c r="AG782" i="34"/>
  <c r="AH782" i="34"/>
  <c r="AI782" i="34"/>
  <c r="F782" i="34"/>
  <c r="H782" i="34"/>
  <c r="M782" i="34"/>
  <c r="S782" i="34"/>
  <c r="AG111" i="34"/>
  <c r="AH111" i="34"/>
  <c r="AI111" i="34"/>
  <c r="M111" i="34"/>
  <c r="S111" i="34"/>
  <c r="H111" i="34"/>
  <c r="F111" i="34"/>
  <c r="AG698" i="34"/>
  <c r="AH698" i="34"/>
  <c r="AI698" i="34"/>
  <c r="M698" i="34"/>
  <c r="S698" i="34"/>
  <c r="H698" i="34"/>
  <c r="F698" i="34"/>
  <c r="AG545" i="34"/>
  <c r="AH545" i="34"/>
  <c r="AI545" i="34"/>
  <c r="F545" i="34"/>
  <c r="H545" i="34"/>
  <c r="M545" i="34"/>
  <c r="S545" i="34"/>
  <c r="AG421" i="34"/>
  <c r="AH421" i="34"/>
  <c r="AI421" i="34"/>
  <c r="F421" i="34"/>
  <c r="H421" i="34"/>
  <c r="M421" i="34"/>
  <c r="S421" i="34"/>
  <c r="AG409" i="34"/>
  <c r="AH409" i="34"/>
  <c r="AI409" i="34"/>
  <c r="F409" i="34"/>
  <c r="H409" i="34"/>
  <c r="M409" i="34"/>
  <c r="S409" i="34"/>
  <c r="AG292" i="34"/>
  <c r="AH292" i="34"/>
  <c r="AI292" i="34"/>
  <c r="F292" i="34"/>
  <c r="H292" i="34"/>
  <c r="M292" i="34"/>
  <c r="S292" i="34"/>
  <c r="AG248" i="34"/>
  <c r="AH248" i="34"/>
  <c r="AI248" i="34"/>
  <c r="F253" i="34"/>
  <c r="H253" i="34"/>
  <c r="M253" i="34"/>
  <c r="F248" i="34"/>
  <c r="H248" i="34"/>
  <c r="M248" i="34"/>
  <c r="AG253" i="34"/>
  <c r="AH253" i="34"/>
  <c r="AI253" i="34"/>
  <c r="S253" i="34"/>
  <c r="AG214" i="34"/>
  <c r="AH214" i="34"/>
  <c r="AI214" i="34"/>
  <c r="F214" i="34"/>
  <c r="H214" i="34"/>
  <c r="M214" i="34"/>
  <c r="S214" i="34"/>
  <c r="AG676" i="34"/>
  <c r="AH676" i="34"/>
  <c r="AI676" i="34"/>
  <c r="M676" i="34"/>
  <c r="S676" i="34"/>
  <c r="H676" i="34"/>
  <c r="F676" i="34"/>
  <c r="AG449" i="34"/>
  <c r="AH449" i="34"/>
  <c r="AI449" i="34"/>
  <c r="M449" i="34"/>
  <c r="S449" i="34"/>
  <c r="H449" i="34"/>
  <c r="F449" i="34"/>
  <c r="AG435" i="34"/>
  <c r="AH435" i="34"/>
  <c r="AI435" i="34"/>
  <c r="M435" i="34"/>
  <c r="S435" i="34"/>
  <c r="H435" i="34"/>
  <c r="F435" i="34"/>
  <c r="AG181" i="34"/>
  <c r="AH181" i="34"/>
  <c r="AI181" i="34"/>
  <c r="M181" i="34"/>
  <c r="S181" i="34"/>
  <c r="H181" i="34"/>
  <c r="F181" i="34"/>
  <c r="AG171" i="34"/>
  <c r="AH171" i="34"/>
  <c r="AI171" i="34"/>
  <c r="M171" i="34"/>
  <c r="S171" i="34"/>
  <c r="H171" i="34"/>
  <c r="F171" i="34"/>
  <c r="AG147" i="34"/>
  <c r="AH147" i="34"/>
  <c r="AI147" i="34"/>
  <c r="M147" i="34"/>
  <c r="S147" i="34"/>
  <c r="H147" i="34"/>
  <c r="F147" i="34"/>
  <c r="M52" i="34"/>
  <c r="H52" i="34"/>
  <c r="F52" i="34"/>
  <c r="M37" i="34"/>
  <c r="H37" i="34"/>
  <c r="F37" i="34"/>
  <c r="AG195" i="34"/>
  <c r="AH195" i="34"/>
  <c r="AI195" i="34"/>
  <c r="F188" i="34"/>
  <c r="H188" i="34"/>
  <c r="M188" i="34"/>
  <c r="F195" i="34"/>
  <c r="H195" i="34"/>
  <c r="M195" i="34"/>
  <c r="AG188" i="34"/>
  <c r="AH188" i="34"/>
  <c r="AI188" i="34"/>
  <c r="S188" i="34"/>
  <c r="AG88" i="34"/>
  <c r="AH88" i="34"/>
  <c r="AI88" i="34"/>
  <c r="F88" i="34"/>
  <c r="H88" i="34"/>
  <c r="M88" i="34"/>
  <c r="S88" i="34"/>
  <c r="AG52" i="34"/>
  <c r="AH52" i="34"/>
  <c r="AI52" i="34"/>
  <c r="S52" i="34"/>
  <c r="AG38" i="34"/>
  <c r="AH38" i="34"/>
  <c r="AI38" i="34"/>
  <c r="F38" i="34"/>
  <c r="H38" i="34"/>
  <c r="M38" i="34"/>
  <c r="AG37" i="34"/>
  <c r="AH37" i="34"/>
  <c r="AI37" i="34"/>
  <c r="S37" i="34"/>
  <c r="AG904" i="34"/>
  <c r="AH904" i="34"/>
  <c r="AI904" i="34"/>
  <c r="F904" i="34"/>
  <c r="H904" i="34"/>
  <c r="M904" i="34"/>
  <c r="S904" i="34"/>
  <c r="AG23" i="34"/>
  <c r="AH23" i="34"/>
  <c r="AI23" i="34"/>
  <c r="M23" i="34"/>
  <c r="S23" i="34"/>
  <c r="H23" i="34"/>
  <c r="F23" i="34"/>
  <c r="AG14" i="34"/>
  <c r="AH14" i="34"/>
  <c r="AI14" i="34"/>
  <c r="M14" i="34"/>
  <c r="S14" i="34"/>
  <c r="H14" i="34"/>
  <c r="F14" i="34"/>
  <c r="AG8" i="34"/>
  <c r="AH8" i="34"/>
  <c r="AI8" i="34"/>
  <c r="M8" i="34"/>
  <c r="S8" i="34"/>
  <c r="H8" i="34"/>
  <c r="F8" i="34"/>
  <c r="AG515" i="34"/>
  <c r="AH515" i="34"/>
  <c r="AI515" i="34"/>
  <c r="F515" i="34"/>
  <c r="H515" i="34"/>
  <c r="M515" i="34"/>
  <c r="S515" i="34"/>
  <c r="AG954" i="34"/>
  <c r="AH954" i="34"/>
  <c r="AI954" i="34"/>
  <c r="F954" i="34"/>
  <c r="H954" i="34"/>
  <c r="M954" i="34"/>
  <c r="S954" i="34"/>
  <c r="AG318" i="34"/>
  <c r="AH318" i="34"/>
  <c r="AI318" i="34"/>
  <c r="F318" i="34"/>
  <c r="H318" i="34"/>
  <c r="M318" i="34"/>
  <c r="S318" i="34"/>
  <c r="AG269" i="34"/>
  <c r="AH269" i="34"/>
  <c r="AI269" i="34"/>
  <c r="F254" i="34"/>
  <c r="H254" i="34"/>
  <c r="M254" i="34"/>
  <c r="F269" i="34"/>
  <c r="H269" i="34"/>
  <c r="M269" i="34"/>
  <c r="AG254" i="34"/>
  <c r="AH254" i="34"/>
  <c r="AI254" i="34"/>
  <c r="S254" i="34"/>
  <c r="AG44" i="34"/>
  <c r="AH44" i="34"/>
  <c r="AI44" i="34"/>
  <c r="F44" i="34"/>
  <c r="H44" i="34"/>
  <c r="M44" i="34"/>
  <c r="S44" i="34"/>
  <c r="AG783" i="34"/>
  <c r="AH783" i="34"/>
  <c r="AI783" i="34"/>
  <c r="M783" i="34"/>
  <c r="S783" i="34"/>
  <c r="H783" i="34"/>
  <c r="F783" i="34"/>
  <c r="AG765" i="34"/>
  <c r="AH765" i="34"/>
  <c r="AI765" i="34"/>
  <c r="M765" i="34"/>
  <c r="S765" i="34"/>
  <c r="H765" i="34"/>
  <c r="F765" i="34"/>
  <c r="AG699" i="34"/>
  <c r="AH699" i="34"/>
  <c r="AI699" i="34"/>
  <c r="M699" i="34"/>
  <c r="S699" i="34"/>
  <c r="H699" i="34"/>
  <c r="F699" i="34"/>
  <c r="AG847" i="34"/>
  <c r="AH847" i="34"/>
  <c r="AI847" i="34"/>
  <c r="M847" i="34"/>
  <c r="S847" i="34"/>
  <c r="H847" i="34"/>
  <c r="F847" i="34"/>
  <c r="AG817" i="34"/>
  <c r="AH817" i="34"/>
  <c r="AI817" i="34"/>
  <c r="M817" i="34"/>
  <c r="S817" i="34"/>
  <c r="H817" i="34"/>
  <c r="F817" i="34"/>
  <c r="AG383" i="34"/>
  <c r="AH383" i="34"/>
  <c r="AI383" i="34"/>
  <c r="M383" i="34"/>
  <c r="S383" i="34"/>
  <c r="H383" i="34"/>
  <c r="F383" i="34"/>
  <c r="AG357" i="34"/>
  <c r="AH357" i="34"/>
  <c r="AI357" i="34"/>
  <c r="M357" i="34"/>
  <c r="S357" i="34"/>
  <c r="H357" i="34"/>
  <c r="F357" i="34"/>
  <c r="AG274" i="34"/>
  <c r="AH274" i="34"/>
  <c r="AI274" i="34"/>
  <c r="M274" i="34"/>
  <c r="S274" i="34"/>
  <c r="H274" i="34"/>
  <c r="F274" i="34"/>
  <c r="AG2915" i="34"/>
  <c r="AH2915" i="34"/>
  <c r="AI2915" i="34"/>
  <c r="I2915" i="34"/>
  <c r="M2915" i="34"/>
  <c r="AE2915" i="34"/>
  <c r="V2915" i="34"/>
  <c r="U2915" i="34"/>
  <c r="T2915" i="34"/>
  <c r="S2915" i="34"/>
  <c r="H2915" i="34"/>
  <c r="F2915" i="34"/>
  <c r="AG2914" i="34"/>
  <c r="AH2914" i="34"/>
  <c r="AI2914" i="34"/>
  <c r="I2914" i="34"/>
  <c r="M2914" i="34"/>
  <c r="AE2914" i="34"/>
  <c r="V2914" i="34"/>
  <c r="U2914" i="34"/>
  <c r="T2914" i="34"/>
  <c r="S2914" i="34"/>
  <c r="H2914" i="34"/>
  <c r="F2914" i="34"/>
  <c r="AG4130" i="34"/>
  <c r="AH4130" i="34"/>
  <c r="AI4130" i="34"/>
  <c r="I4130" i="34"/>
  <c r="M4130" i="34"/>
  <c r="N4130" i="34"/>
  <c r="L4130" i="34"/>
  <c r="AE4130" i="34"/>
  <c r="V4130" i="34"/>
  <c r="U4130" i="34"/>
  <c r="T4130" i="34"/>
  <c r="S4130" i="34"/>
  <c r="H4130" i="34"/>
  <c r="F4130" i="34"/>
  <c r="AG807" i="34"/>
  <c r="AH807" i="34"/>
  <c r="AI807" i="34"/>
  <c r="F807" i="34"/>
  <c r="H807" i="34"/>
  <c r="M807" i="34"/>
  <c r="N807" i="34"/>
  <c r="L807" i="34" s="1"/>
  <c r="S807" i="34"/>
  <c r="AG690" i="34"/>
  <c r="AH690" i="34"/>
  <c r="AI690" i="34"/>
  <c r="F690" i="34"/>
  <c r="H690" i="34"/>
  <c r="M690" i="34"/>
  <c r="N690" i="34"/>
  <c r="L690" i="34"/>
  <c r="S690" i="34"/>
  <c r="AG4129" i="34"/>
  <c r="AH4129" i="34"/>
  <c r="AI4129" i="34"/>
  <c r="I4129" i="34"/>
  <c r="M4129" i="34"/>
  <c r="N4129" i="34"/>
  <c r="L4129" i="34"/>
  <c r="AE4129" i="34"/>
  <c r="V4129" i="34"/>
  <c r="U4129" i="34"/>
  <c r="T4129" i="34"/>
  <c r="S4129" i="34"/>
  <c r="H4129" i="34"/>
  <c r="F4129" i="34"/>
  <c r="AG4128" i="34"/>
  <c r="AH4128" i="34"/>
  <c r="AI4128" i="34"/>
  <c r="I4128" i="34"/>
  <c r="M4128" i="34"/>
  <c r="N4128" i="34"/>
  <c r="L4128" i="34"/>
  <c r="AE4128" i="34"/>
  <c r="V4128" i="34"/>
  <c r="U4128" i="34"/>
  <c r="T4128" i="34"/>
  <c r="S4128" i="34"/>
  <c r="H4128" i="34"/>
  <c r="F4128" i="34"/>
  <c r="AG4127" i="34"/>
  <c r="AH4127" i="34"/>
  <c r="AI4127" i="34"/>
  <c r="I4127" i="34"/>
  <c r="M4127" i="34"/>
  <c r="N4127" i="34"/>
  <c r="L4127" i="34"/>
  <c r="AE4127" i="34"/>
  <c r="V4127" i="34"/>
  <c r="U4127" i="34"/>
  <c r="T4127" i="34"/>
  <c r="S4127" i="34"/>
  <c r="H4127" i="34"/>
  <c r="F4127" i="34"/>
  <c r="AG712" i="34"/>
  <c r="AH712" i="34"/>
  <c r="AI712" i="34"/>
  <c r="F712" i="34"/>
  <c r="H712" i="34"/>
  <c r="M712" i="34"/>
  <c r="S712" i="34"/>
  <c r="AG653" i="34"/>
  <c r="AH653" i="34"/>
  <c r="AI653" i="34"/>
  <c r="F653" i="34"/>
  <c r="H653" i="34"/>
  <c r="M653" i="34"/>
  <c r="S653" i="34"/>
  <c r="AG611" i="34"/>
  <c r="AH611" i="34"/>
  <c r="AI611" i="34"/>
  <c r="F611" i="34"/>
  <c r="H611" i="34"/>
  <c r="M611" i="34"/>
  <c r="S611" i="34"/>
  <c r="AG6321" i="34"/>
  <c r="AH6321" i="34"/>
  <c r="AI6321" i="34"/>
  <c r="I6321" i="34"/>
  <c r="M6321" i="34"/>
  <c r="AE6321" i="34"/>
  <c r="V6321" i="34"/>
  <c r="U6321" i="34"/>
  <c r="T6321" i="34"/>
  <c r="S6321" i="34"/>
  <c r="H6321" i="34"/>
  <c r="F6321" i="34"/>
  <c r="AG6320" i="34"/>
  <c r="AH6320" i="34"/>
  <c r="AI6320" i="34"/>
  <c r="I6320" i="34"/>
  <c r="M6320" i="34"/>
  <c r="AE6320" i="34"/>
  <c r="V6320" i="34"/>
  <c r="U6320" i="34"/>
  <c r="T6320" i="34"/>
  <c r="S6320" i="34"/>
  <c r="H6320" i="34"/>
  <c r="F6320" i="34"/>
  <c r="AG491" i="34"/>
  <c r="AH491" i="34"/>
  <c r="AI491" i="34"/>
  <c r="F491" i="34"/>
  <c r="H491" i="34"/>
  <c r="M491" i="34"/>
  <c r="S491" i="34"/>
  <c r="AG457" i="34"/>
  <c r="AH457" i="34"/>
  <c r="AI457" i="34"/>
  <c r="F457" i="34"/>
  <c r="H457" i="34"/>
  <c r="M457" i="34"/>
  <c r="S457" i="34"/>
  <c r="AG444" i="34"/>
  <c r="AH444" i="34"/>
  <c r="AI444" i="34"/>
  <c r="F444" i="34"/>
  <c r="H444" i="34"/>
  <c r="M444" i="34"/>
  <c r="S444" i="34"/>
  <c r="AG396" i="34"/>
  <c r="AH396" i="34"/>
  <c r="AI396" i="34"/>
  <c r="F396" i="34"/>
  <c r="H396" i="34"/>
  <c r="M396" i="34"/>
  <c r="S396" i="34"/>
  <c r="AG327" i="34"/>
  <c r="AH327" i="34"/>
  <c r="AI327" i="34"/>
  <c r="F327" i="34"/>
  <c r="H327" i="34"/>
  <c r="M327" i="34"/>
  <c r="S327" i="34"/>
  <c r="AG232" i="34"/>
  <c r="AH232" i="34"/>
  <c r="AI232" i="34"/>
  <c r="F244" i="34"/>
  <c r="H244" i="34"/>
  <c r="M244" i="34"/>
  <c r="F232" i="34"/>
  <c r="H232" i="34"/>
  <c r="M232" i="34"/>
  <c r="AG244" i="34"/>
  <c r="AH244" i="34"/>
  <c r="AI244" i="34"/>
  <c r="S244" i="34"/>
  <c r="AG208" i="34"/>
  <c r="AH208" i="34"/>
  <c r="AI208" i="34"/>
  <c r="F208" i="34"/>
  <c r="H208" i="34"/>
  <c r="M208" i="34"/>
  <c r="S208" i="34"/>
  <c r="AG179" i="34"/>
  <c r="AH179" i="34"/>
  <c r="AI179" i="34"/>
  <c r="F184" i="34"/>
  <c r="H184" i="34"/>
  <c r="M184" i="34"/>
  <c r="F179" i="34"/>
  <c r="H179" i="34"/>
  <c r="M179" i="34"/>
  <c r="N179" i="34"/>
  <c r="L179" i="34" s="1"/>
  <c r="AG184" i="34"/>
  <c r="AH184" i="34"/>
  <c r="AI184" i="34"/>
  <c r="S184" i="34"/>
  <c r="AG122" i="34"/>
  <c r="AH122" i="34"/>
  <c r="AI122" i="34"/>
  <c r="F122" i="34"/>
  <c r="H122" i="34"/>
  <c r="M122" i="34"/>
  <c r="S122" i="34"/>
  <c r="AG94" i="34"/>
  <c r="AH94" i="34"/>
  <c r="AI94" i="34"/>
  <c r="F104" i="34"/>
  <c r="H104" i="34"/>
  <c r="M104" i="34"/>
  <c r="F94" i="34"/>
  <c r="H94" i="34"/>
  <c r="M94" i="34"/>
  <c r="AG104" i="34"/>
  <c r="AH104" i="34"/>
  <c r="AI104" i="34"/>
  <c r="S104" i="34"/>
  <c r="AG56" i="34"/>
  <c r="AH56" i="34"/>
  <c r="AI56" i="34"/>
  <c r="F56" i="34"/>
  <c r="H56" i="34"/>
  <c r="M56" i="34"/>
  <c r="S56" i="34"/>
  <c r="AG43" i="34"/>
  <c r="AH43" i="34"/>
  <c r="AI43" i="34"/>
  <c r="F43" i="34"/>
  <c r="H43" i="34"/>
  <c r="M43" i="34"/>
  <c r="S43" i="34"/>
  <c r="AG26" i="34"/>
  <c r="AH26" i="34"/>
  <c r="AI26" i="34"/>
  <c r="F20" i="34"/>
  <c r="H20" i="34"/>
  <c r="M20" i="34"/>
  <c r="F26" i="34"/>
  <c r="H26" i="34"/>
  <c r="M26" i="34"/>
  <c r="AG20" i="34"/>
  <c r="AH20" i="34"/>
  <c r="AI20" i="34"/>
  <c r="S20" i="34"/>
  <c r="AG6319" i="34"/>
  <c r="AH6319" i="34"/>
  <c r="AI6319" i="34"/>
  <c r="I6319" i="34"/>
  <c r="M6319" i="34"/>
  <c r="AE6319" i="34"/>
  <c r="V6319" i="34"/>
  <c r="U6319" i="34"/>
  <c r="T6319" i="34"/>
  <c r="S6319" i="34"/>
  <c r="H6319" i="34"/>
  <c r="F6319" i="34"/>
  <c r="AG820" i="34"/>
  <c r="AH820" i="34"/>
  <c r="AI820" i="34"/>
  <c r="F820" i="34"/>
  <c r="H820" i="34"/>
  <c r="M820" i="34"/>
  <c r="S820" i="34"/>
  <c r="AG788" i="34"/>
  <c r="AH788" i="34"/>
  <c r="AI788" i="34"/>
  <c r="F788" i="34"/>
  <c r="H788" i="34"/>
  <c r="M788" i="34"/>
  <c r="S788" i="34"/>
  <c r="AG6324" i="34"/>
  <c r="AH6324" i="34"/>
  <c r="AI6324" i="34"/>
  <c r="I6324" i="34"/>
  <c r="M6324" i="34"/>
  <c r="AE6324" i="34"/>
  <c r="V6324" i="34"/>
  <c r="U6324" i="34"/>
  <c r="T6324" i="34"/>
  <c r="S6324" i="34"/>
  <c r="H6324" i="34"/>
  <c r="F6324" i="34"/>
  <c r="AG6323" i="34"/>
  <c r="AH6323" i="34"/>
  <c r="AI6323" i="34"/>
  <c r="I6323" i="34"/>
  <c r="M6323" i="34"/>
  <c r="AE6323" i="34"/>
  <c r="V6323" i="34"/>
  <c r="U6323" i="34"/>
  <c r="T6323" i="34"/>
  <c r="S6323" i="34"/>
  <c r="H6323" i="34"/>
  <c r="F6323" i="34"/>
  <c r="AG6322" i="34"/>
  <c r="AH6322" i="34"/>
  <c r="AI6322" i="34"/>
  <c r="I6322" i="34"/>
  <c r="M6322" i="34"/>
  <c r="AE6322" i="34"/>
  <c r="V6322" i="34"/>
  <c r="U6322" i="34"/>
  <c r="T6322" i="34"/>
  <c r="S6322" i="34"/>
  <c r="H6322" i="34"/>
  <c r="F6322" i="34"/>
  <c r="AG1057" i="34"/>
  <c r="AH1057" i="34"/>
  <c r="AI1057" i="34"/>
  <c r="F1057" i="34"/>
  <c r="H1057" i="34"/>
  <c r="M1057" i="34"/>
  <c r="S1057" i="34"/>
  <c r="AG6327" i="34"/>
  <c r="AH6327" i="34"/>
  <c r="AI6327" i="34"/>
  <c r="I6327" i="34"/>
  <c r="M6327" i="34"/>
  <c r="AE6327" i="34"/>
  <c r="V6327" i="34"/>
  <c r="U6327" i="34"/>
  <c r="T6327" i="34"/>
  <c r="S6327" i="34"/>
  <c r="H6327" i="34"/>
  <c r="F6327" i="34"/>
  <c r="AG6326" i="34"/>
  <c r="AH6326" i="34"/>
  <c r="AI6326" i="34"/>
  <c r="I6326" i="34"/>
  <c r="M6326" i="34"/>
  <c r="AE6326" i="34"/>
  <c r="V6326" i="34"/>
  <c r="U6326" i="34"/>
  <c r="T6326" i="34"/>
  <c r="S6326" i="34"/>
  <c r="H6326" i="34"/>
  <c r="F6326" i="34"/>
  <c r="AG6325" i="34"/>
  <c r="AH6325" i="34"/>
  <c r="AI6325" i="34"/>
  <c r="I6325" i="34"/>
  <c r="M6325" i="34"/>
  <c r="AE6325" i="34"/>
  <c r="V6325" i="34"/>
  <c r="U6325" i="34"/>
  <c r="T6325" i="34"/>
  <c r="S6325" i="34"/>
  <c r="H6325" i="34"/>
  <c r="F6325" i="34"/>
  <c r="AG6332" i="34"/>
  <c r="AH6332" i="34"/>
  <c r="AI6332" i="34"/>
  <c r="I6332" i="34"/>
  <c r="M6332" i="34"/>
  <c r="AE6332" i="34"/>
  <c r="V6332" i="34"/>
  <c r="U6332" i="34"/>
  <c r="T6332" i="34"/>
  <c r="S6332" i="34"/>
  <c r="H6332" i="34"/>
  <c r="F6332" i="34"/>
  <c r="AG6331" i="34"/>
  <c r="AH6331" i="34"/>
  <c r="AI6331" i="34"/>
  <c r="I6331" i="34"/>
  <c r="M6331" i="34"/>
  <c r="AE6331" i="34"/>
  <c r="V6331" i="34"/>
  <c r="U6331" i="34"/>
  <c r="T6331" i="34"/>
  <c r="S6331" i="34"/>
  <c r="H6331" i="34"/>
  <c r="F6331" i="34"/>
  <c r="AG6330" i="34"/>
  <c r="AH6330" i="34"/>
  <c r="AI6330" i="34"/>
  <c r="I6330" i="34"/>
  <c r="M6330" i="34"/>
  <c r="AE6330" i="34"/>
  <c r="V6330" i="34"/>
  <c r="U6330" i="34"/>
  <c r="T6330" i="34"/>
  <c r="S6330" i="34"/>
  <c r="H6330" i="34"/>
  <c r="F6330" i="34"/>
  <c r="AG6329" i="34"/>
  <c r="AH6329" i="34"/>
  <c r="AI6329" i="34"/>
  <c r="I6329" i="34"/>
  <c r="M6329" i="34"/>
  <c r="AE6329" i="34"/>
  <c r="V6329" i="34"/>
  <c r="U6329" i="34"/>
  <c r="T6329" i="34"/>
  <c r="S6329" i="34"/>
  <c r="H6329" i="34"/>
  <c r="F6329" i="34"/>
  <c r="AG6328" i="34"/>
  <c r="AH6328" i="34"/>
  <c r="AI6328" i="34"/>
  <c r="I6328" i="34"/>
  <c r="M6328" i="34"/>
  <c r="AE6328" i="34"/>
  <c r="V6328" i="34"/>
  <c r="U6328" i="34"/>
  <c r="T6328" i="34"/>
  <c r="S6328" i="34"/>
  <c r="H6328" i="34"/>
  <c r="F6328" i="34"/>
  <c r="AG5596" i="34"/>
  <c r="AH5596" i="34"/>
  <c r="AI5596" i="34"/>
  <c r="I5596" i="34"/>
  <c r="M5596" i="34"/>
  <c r="N5596" i="34"/>
  <c r="L5596" i="34"/>
  <c r="AE5596" i="34"/>
  <c r="V5596" i="34"/>
  <c r="U5596" i="34"/>
  <c r="T5596" i="34"/>
  <c r="S5596" i="34"/>
  <c r="H5596" i="34"/>
  <c r="F5596" i="34"/>
  <c r="AG5595" i="34"/>
  <c r="AH5595" i="34"/>
  <c r="AI5595" i="34"/>
  <c r="I5595" i="34"/>
  <c r="M5595" i="34"/>
  <c r="N5595" i="34"/>
  <c r="L5595" i="34" s="1"/>
  <c r="AE5595" i="34"/>
  <c r="V5595" i="34"/>
  <c r="U5595" i="34"/>
  <c r="T5595" i="34"/>
  <c r="S5595" i="34"/>
  <c r="H5595" i="34"/>
  <c r="F5595" i="34"/>
  <c r="AG6261" i="34"/>
  <c r="AH6261" i="34"/>
  <c r="AI6261" i="34"/>
  <c r="I6261" i="34"/>
  <c r="M6261" i="34"/>
  <c r="AE6261" i="34"/>
  <c r="V6261" i="34"/>
  <c r="U6261" i="34"/>
  <c r="T6261" i="34"/>
  <c r="S6261" i="34"/>
  <c r="H6261" i="34"/>
  <c r="F6261" i="34"/>
  <c r="AG6260" i="34"/>
  <c r="AH6260" i="34"/>
  <c r="AI6260" i="34"/>
  <c r="I6260" i="34"/>
  <c r="M6260" i="34"/>
  <c r="AE6260" i="34"/>
  <c r="V6260" i="34"/>
  <c r="U6260" i="34"/>
  <c r="T6260" i="34"/>
  <c r="S6260" i="34"/>
  <c r="H6260" i="34"/>
  <c r="F6260" i="34"/>
  <c r="AG6259" i="34"/>
  <c r="AH6259" i="34"/>
  <c r="AI6259" i="34"/>
  <c r="I6259" i="34"/>
  <c r="M6259" i="34"/>
  <c r="AE6259" i="34"/>
  <c r="V6259" i="34"/>
  <c r="U6259" i="34"/>
  <c r="T6259" i="34"/>
  <c r="S6259" i="34"/>
  <c r="H6259" i="34"/>
  <c r="F6259" i="34"/>
  <c r="AG6258" i="34"/>
  <c r="AH6258" i="34"/>
  <c r="AI6258" i="34"/>
  <c r="I6258" i="34"/>
  <c r="M6258" i="34"/>
  <c r="AE6258" i="34"/>
  <c r="V6258" i="34"/>
  <c r="U6258" i="34"/>
  <c r="T6258" i="34"/>
  <c r="S6258" i="34"/>
  <c r="H6258" i="34"/>
  <c r="F6258" i="34"/>
  <c r="AG6257" i="34"/>
  <c r="AH6257" i="34"/>
  <c r="AI6257" i="34"/>
  <c r="I6257" i="34"/>
  <c r="M6257" i="34"/>
  <c r="AE6257" i="34"/>
  <c r="V6257" i="34"/>
  <c r="U6257" i="34"/>
  <c r="T6257" i="34"/>
  <c r="S6257" i="34"/>
  <c r="H6257" i="34"/>
  <c r="F6257" i="34"/>
  <c r="AG6256" i="34"/>
  <c r="AH6256" i="34"/>
  <c r="AI6256" i="34"/>
  <c r="I6256" i="34"/>
  <c r="M6256" i="34"/>
  <c r="AE6256" i="34"/>
  <c r="V6256" i="34"/>
  <c r="U6256" i="34"/>
  <c r="T6256" i="34"/>
  <c r="S6256" i="34"/>
  <c r="H6256" i="34"/>
  <c r="F6256" i="34"/>
  <c r="AG6255" i="34"/>
  <c r="AH6255" i="34"/>
  <c r="AI6255" i="34"/>
  <c r="I6255" i="34"/>
  <c r="M6255" i="34"/>
  <c r="AE6255" i="34"/>
  <c r="V6255" i="34"/>
  <c r="U6255" i="34"/>
  <c r="T6255" i="34"/>
  <c r="S6255" i="34"/>
  <c r="H6255" i="34"/>
  <c r="F6255" i="34"/>
  <c r="AG324" i="34"/>
  <c r="AH324" i="34"/>
  <c r="AI324" i="34"/>
  <c r="F326" i="34"/>
  <c r="H326" i="34"/>
  <c r="M326" i="34"/>
  <c r="F324" i="34"/>
  <c r="H324" i="34"/>
  <c r="M324" i="34"/>
  <c r="AG326" i="34"/>
  <c r="AH326" i="34"/>
  <c r="AI326" i="34"/>
  <c r="S326" i="34"/>
  <c r="AG160" i="34"/>
  <c r="AH160" i="34"/>
  <c r="AI160" i="34"/>
  <c r="F160" i="34"/>
  <c r="H160" i="34"/>
  <c r="M160" i="34"/>
  <c r="S160" i="34"/>
  <c r="F35" i="34"/>
  <c r="H35" i="34"/>
  <c r="M35" i="34"/>
  <c r="AG35" i="34"/>
  <c r="AH35" i="34"/>
  <c r="AI35" i="34"/>
  <c r="S35" i="34"/>
  <c r="AG829" i="34"/>
  <c r="AH829" i="34"/>
  <c r="AI829" i="34"/>
  <c r="F829" i="34"/>
  <c r="H829" i="34"/>
  <c r="M829" i="34"/>
  <c r="S829" i="34"/>
  <c r="AG6254" i="34"/>
  <c r="AH6254" i="34"/>
  <c r="AI6254" i="34"/>
  <c r="I6254" i="34"/>
  <c r="M6254" i="34"/>
  <c r="AE6254" i="34"/>
  <c r="V6254" i="34"/>
  <c r="U6254" i="34"/>
  <c r="T6254" i="34"/>
  <c r="S6254" i="34"/>
  <c r="H6254" i="34"/>
  <c r="F6254" i="34"/>
  <c r="AG6253" i="34"/>
  <c r="AH6253" i="34"/>
  <c r="AI6253" i="34"/>
  <c r="I6253" i="34"/>
  <c r="M6253" i="34"/>
  <c r="AE6253" i="34"/>
  <c r="V6253" i="34"/>
  <c r="U6253" i="34"/>
  <c r="T6253" i="34"/>
  <c r="S6253" i="34"/>
  <c r="H6253" i="34"/>
  <c r="F6253" i="34"/>
  <c r="AG6265" i="34"/>
  <c r="AH6265" i="34"/>
  <c r="AI6265" i="34"/>
  <c r="I6265" i="34"/>
  <c r="M6265" i="34"/>
  <c r="AE6265" i="34"/>
  <c r="V6265" i="34"/>
  <c r="U6265" i="34"/>
  <c r="T6265" i="34"/>
  <c r="S6265" i="34"/>
  <c r="H6265" i="34"/>
  <c r="F6265" i="34"/>
  <c r="AG6264" i="34"/>
  <c r="AH6264" i="34"/>
  <c r="AI6264" i="34"/>
  <c r="I6264" i="34"/>
  <c r="M6264" i="34"/>
  <c r="AE6264" i="34"/>
  <c r="V6264" i="34"/>
  <c r="U6264" i="34"/>
  <c r="T6264" i="34"/>
  <c r="S6264" i="34"/>
  <c r="H6264" i="34"/>
  <c r="F6264" i="34"/>
  <c r="AG6263" i="34"/>
  <c r="AH6263" i="34"/>
  <c r="AI6263" i="34"/>
  <c r="I6263" i="34"/>
  <c r="M6263" i="34"/>
  <c r="AE6263" i="34"/>
  <c r="V6263" i="34"/>
  <c r="U6263" i="34"/>
  <c r="T6263" i="34"/>
  <c r="S6263" i="34"/>
  <c r="H6263" i="34"/>
  <c r="F6263" i="34"/>
  <c r="AG6262" i="34"/>
  <c r="AH6262" i="34"/>
  <c r="AI6262" i="34"/>
  <c r="I6262" i="34"/>
  <c r="M6262" i="34"/>
  <c r="AE6262" i="34"/>
  <c r="V6262" i="34"/>
  <c r="U6262" i="34"/>
  <c r="T6262" i="34"/>
  <c r="S6262" i="34"/>
  <c r="H6262" i="34"/>
  <c r="F6262" i="34"/>
  <c r="AG6268" i="34"/>
  <c r="AH6268" i="34"/>
  <c r="AI6268" i="34"/>
  <c r="I6268" i="34"/>
  <c r="M6268" i="34"/>
  <c r="AE6268" i="34"/>
  <c r="V6268" i="34"/>
  <c r="U6268" i="34"/>
  <c r="T6268" i="34"/>
  <c r="S6268" i="34"/>
  <c r="H6268" i="34"/>
  <c r="F6268" i="34"/>
  <c r="AG6267" i="34"/>
  <c r="AH6267" i="34"/>
  <c r="AI6267" i="34"/>
  <c r="I6267" i="34"/>
  <c r="M6267" i="34"/>
  <c r="AE6267" i="34"/>
  <c r="V6267" i="34"/>
  <c r="U6267" i="34"/>
  <c r="T6267" i="34"/>
  <c r="S6267" i="34"/>
  <c r="H6267" i="34"/>
  <c r="F6267" i="34"/>
  <c r="AG6266" i="34"/>
  <c r="AH6266" i="34"/>
  <c r="AI6266" i="34"/>
  <c r="I6266" i="34"/>
  <c r="M6266" i="34"/>
  <c r="AE6266" i="34"/>
  <c r="V6266" i="34"/>
  <c r="U6266" i="34"/>
  <c r="T6266" i="34"/>
  <c r="S6266" i="34"/>
  <c r="H6266" i="34"/>
  <c r="F6266" i="34"/>
  <c r="AG6201" i="34"/>
  <c r="AH6201" i="34"/>
  <c r="AI6201" i="34"/>
  <c r="I6201" i="34"/>
  <c r="M6201" i="34"/>
  <c r="AE6201" i="34"/>
  <c r="V6201" i="34"/>
  <c r="U6201" i="34"/>
  <c r="T6201" i="34"/>
  <c r="S6201" i="34"/>
  <c r="H6201" i="34"/>
  <c r="F6201" i="34"/>
  <c r="AG6200" i="34"/>
  <c r="AH6200" i="34"/>
  <c r="AI6200" i="34"/>
  <c r="I6200" i="34"/>
  <c r="M6200" i="34"/>
  <c r="AE6200" i="34"/>
  <c r="V6200" i="34"/>
  <c r="U6200" i="34"/>
  <c r="T6200" i="34"/>
  <c r="S6200" i="34"/>
  <c r="H6200" i="34"/>
  <c r="F6200" i="34"/>
  <c r="AG6199" i="34"/>
  <c r="AH6199" i="34"/>
  <c r="AI6199" i="34"/>
  <c r="I6199" i="34"/>
  <c r="M6199" i="34"/>
  <c r="AE6199" i="34"/>
  <c r="V6199" i="34"/>
  <c r="U6199" i="34"/>
  <c r="T6199" i="34"/>
  <c r="S6199" i="34"/>
  <c r="H6199" i="34"/>
  <c r="F6199" i="34"/>
  <c r="AG6198" i="34"/>
  <c r="AH6198" i="34"/>
  <c r="AI6198" i="34"/>
  <c r="I6198" i="34"/>
  <c r="M6198" i="34"/>
  <c r="AE6198" i="34"/>
  <c r="V6198" i="34"/>
  <c r="U6198" i="34"/>
  <c r="T6198" i="34"/>
  <c r="S6198" i="34"/>
  <c r="H6198" i="34"/>
  <c r="F6198" i="34"/>
  <c r="AG6197" i="34"/>
  <c r="AH6197" i="34"/>
  <c r="AI6197" i="34"/>
  <c r="I6197" i="34"/>
  <c r="M6197" i="34"/>
  <c r="AE6197" i="34"/>
  <c r="V6197" i="34"/>
  <c r="U6197" i="34"/>
  <c r="T6197" i="34"/>
  <c r="S6197" i="34"/>
  <c r="H6197" i="34"/>
  <c r="F6197" i="34"/>
  <c r="AG6196" i="34"/>
  <c r="AH6196" i="34"/>
  <c r="AI6196" i="34"/>
  <c r="I6196" i="34"/>
  <c r="M6196" i="34"/>
  <c r="AE6196" i="34"/>
  <c r="V6196" i="34"/>
  <c r="U6196" i="34"/>
  <c r="T6196" i="34"/>
  <c r="S6196" i="34"/>
  <c r="H6196" i="34"/>
  <c r="F6196" i="34"/>
  <c r="AG6195" i="34"/>
  <c r="AH6195" i="34"/>
  <c r="AI6195" i="34"/>
  <c r="I6195" i="34"/>
  <c r="M6195" i="34"/>
  <c r="AE6195" i="34"/>
  <c r="V6195" i="34"/>
  <c r="U6195" i="34"/>
  <c r="T6195" i="34"/>
  <c r="S6195" i="34"/>
  <c r="H6195" i="34"/>
  <c r="F6195" i="34"/>
  <c r="AG6194" i="34"/>
  <c r="AH6194" i="34"/>
  <c r="AI6194" i="34"/>
  <c r="I6194" i="34"/>
  <c r="M6194" i="34"/>
  <c r="AE6194" i="34"/>
  <c r="V6194" i="34"/>
  <c r="U6194" i="34"/>
  <c r="T6194" i="34"/>
  <c r="S6194" i="34"/>
  <c r="H6194" i="34"/>
  <c r="F6194" i="34"/>
  <c r="AG6193" i="34"/>
  <c r="AH6193" i="34"/>
  <c r="AI6193" i="34"/>
  <c r="I6193" i="34"/>
  <c r="M6193" i="34"/>
  <c r="AE6193" i="34"/>
  <c r="V6193" i="34"/>
  <c r="U6193" i="34"/>
  <c r="T6193" i="34"/>
  <c r="S6193" i="34"/>
  <c r="H6193" i="34"/>
  <c r="F6193" i="34"/>
  <c r="F81" i="34"/>
  <c r="H81" i="34"/>
  <c r="M81" i="34"/>
  <c r="F456" i="34"/>
  <c r="H456" i="34"/>
  <c r="M456" i="34"/>
  <c r="U3535" i="34"/>
  <c r="F659" i="34"/>
  <c r="H659" i="34"/>
  <c r="M659" i="34"/>
  <c r="AG547" i="34"/>
  <c r="AH547" i="34"/>
  <c r="AI547" i="34"/>
  <c r="F547" i="34"/>
  <c r="H547" i="34"/>
  <c r="M547" i="34"/>
  <c r="S547" i="34"/>
  <c r="AG536" i="34"/>
  <c r="AH536" i="34"/>
  <c r="AI536" i="34"/>
  <c r="F536" i="34"/>
  <c r="H536" i="34"/>
  <c r="M536" i="34"/>
  <c r="S536" i="34"/>
  <c r="AG530" i="34"/>
  <c r="AH530" i="34"/>
  <c r="AI530" i="34"/>
  <c r="F530" i="34"/>
  <c r="H530" i="34"/>
  <c r="M530" i="34"/>
  <c r="S530" i="34"/>
  <c r="AG516" i="34"/>
  <c r="AH516" i="34"/>
  <c r="AI516" i="34"/>
  <c r="F516" i="34"/>
  <c r="H516" i="34"/>
  <c r="M516" i="34"/>
  <c r="S516" i="34"/>
  <c r="AG503" i="34"/>
  <c r="AH503" i="34"/>
  <c r="AI503" i="34"/>
  <c r="F503" i="34"/>
  <c r="H503" i="34"/>
  <c r="M503" i="34"/>
  <c r="S503" i="34"/>
  <c r="AG456" i="34"/>
  <c r="AH456" i="34"/>
  <c r="AI456" i="34"/>
  <c r="S456" i="34"/>
  <c r="AG423" i="34"/>
  <c r="AH423" i="34"/>
  <c r="AI423" i="34"/>
  <c r="F423" i="34"/>
  <c r="H423" i="34"/>
  <c r="M423" i="34"/>
  <c r="S423" i="34"/>
  <c r="AG400" i="34"/>
  <c r="AH400" i="34"/>
  <c r="AI400" i="34"/>
  <c r="F400" i="34"/>
  <c r="H400" i="34"/>
  <c r="M400" i="34"/>
  <c r="S400" i="34"/>
  <c r="AG376" i="34"/>
  <c r="AH376" i="34"/>
  <c r="AI376" i="34"/>
  <c r="F373" i="34"/>
  <c r="H373" i="34"/>
  <c r="M373" i="34"/>
  <c r="F376" i="34"/>
  <c r="H376" i="34"/>
  <c r="M376" i="34"/>
  <c r="AG373" i="34"/>
  <c r="AH373" i="34"/>
  <c r="AI373" i="34"/>
  <c r="S373" i="34"/>
  <c r="AG366" i="34"/>
  <c r="AH366" i="34"/>
  <c r="AI366" i="34"/>
  <c r="F358" i="34"/>
  <c r="H358" i="34"/>
  <c r="M358" i="34"/>
  <c r="F366" i="34"/>
  <c r="H366" i="34"/>
  <c r="M366" i="34"/>
  <c r="AG358" i="34"/>
  <c r="AH358" i="34"/>
  <c r="AI358" i="34"/>
  <c r="S358" i="34"/>
  <c r="AG922" i="34"/>
  <c r="AH922" i="34"/>
  <c r="AI922" i="34"/>
  <c r="F922" i="34"/>
  <c r="H922" i="34"/>
  <c r="M922" i="34"/>
  <c r="S922" i="34"/>
  <c r="AG741" i="34"/>
  <c r="AH741" i="34"/>
  <c r="AI741" i="34"/>
  <c r="F741" i="34"/>
  <c r="H741" i="34"/>
  <c r="M741" i="34"/>
  <c r="S741" i="34"/>
  <c r="AG659" i="34"/>
  <c r="AH659" i="34"/>
  <c r="AI659" i="34"/>
  <c r="S659" i="34"/>
  <c r="AG650" i="34"/>
  <c r="AH650" i="34"/>
  <c r="AI650" i="34"/>
  <c r="F650" i="34"/>
  <c r="H650" i="34"/>
  <c r="M650" i="34"/>
  <c r="S650" i="34"/>
  <c r="AG704" i="34"/>
  <c r="AH704" i="34"/>
  <c r="AI704" i="34"/>
  <c r="M704" i="34"/>
  <c r="S704" i="34"/>
  <c r="H704" i="34"/>
  <c r="F704" i="34"/>
  <c r="AG1004" i="34"/>
  <c r="AH1004" i="34"/>
  <c r="AI1004" i="34"/>
  <c r="F1004" i="34"/>
  <c r="H1004" i="34"/>
  <c r="M1004" i="34"/>
  <c r="S1004" i="34"/>
  <c r="AG341" i="34"/>
  <c r="AH341" i="34"/>
  <c r="AI341" i="34"/>
  <c r="F341" i="34"/>
  <c r="H341" i="34"/>
  <c r="M341" i="34"/>
  <c r="S341" i="34"/>
  <c r="AG306" i="34"/>
  <c r="AH306" i="34"/>
  <c r="AI306" i="34"/>
  <c r="F306" i="34"/>
  <c r="H306" i="34"/>
  <c r="M306" i="34"/>
  <c r="S306" i="34"/>
  <c r="AG276" i="34"/>
  <c r="AH276" i="34"/>
  <c r="AI276" i="34"/>
  <c r="F276" i="34"/>
  <c r="H276" i="34"/>
  <c r="M276" i="34"/>
  <c r="S276" i="34"/>
  <c r="AG270" i="34"/>
  <c r="AH270" i="34"/>
  <c r="AI270" i="34"/>
  <c r="F275" i="34"/>
  <c r="H275" i="34"/>
  <c r="M275" i="34"/>
  <c r="F270" i="34"/>
  <c r="H270" i="34"/>
  <c r="M270" i="34"/>
  <c r="AG275" i="34"/>
  <c r="AH275" i="34"/>
  <c r="AI275" i="34"/>
  <c r="S275" i="34"/>
  <c r="AG255" i="34"/>
  <c r="AH255" i="34"/>
  <c r="AI255" i="34"/>
  <c r="F255" i="34"/>
  <c r="H255" i="34"/>
  <c r="M255" i="34"/>
  <c r="S255" i="34"/>
  <c r="AG258" i="34"/>
  <c r="AH258" i="34"/>
  <c r="AI258" i="34"/>
  <c r="F257" i="34"/>
  <c r="H257" i="34"/>
  <c r="M257" i="34"/>
  <c r="F258" i="34"/>
  <c r="H258" i="34"/>
  <c r="M258" i="34"/>
  <c r="AG257" i="34"/>
  <c r="AH257" i="34"/>
  <c r="AI257" i="34"/>
  <c r="S257" i="34"/>
  <c r="AG246" i="34"/>
  <c r="AH246" i="34"/>
  <c r="AI246" i="34"/>
  <c r="F237" i="34"/>
  <c r="H237" i="34"/>
  <c r="M237" i="34"/>
  <c r="F246" i="34"/>
  <c r="H246" i="34"/>
  <c r="M246" i="34"/>
  <c r="AG237" i="34"/>
  <c r="AH237" i="34"/>
  <c r="AI237" i="34"/>
  <c r="S237" i="34"/>
  <c r="AG223" i="34"/>
  <c r="AH223" i="34"/>
  <c r="AI223" i="34"/>
  <c r="F215" i="34"/>
  <c r="H215" i="34"/>
  <c r="M215" i="34"/>
  <c r="F223" i="34"/>
  <c r="H223" i="34"/>
  <c r="M223" i="34"/>
  <c r="N223" i="34"/>
  <c r="L223" i="34" s="1"/>
  <c r="AG215" i="34"/>
  <c r="AH215" i="34"/>
  <c r="AI215" i="34"/>
  <c r="S215" i="34"/>
  <c r="AG202" i="34"/>
  <c r="AH202" i="34"/>
  <c r="AI202" i="34"/>
  <c r="F202" i="34"/>
  <c r="H202" i="34"/>
  <c r="M202" i="34"/>
  <c r="S202" i="34"/>
  <c r="AG189" i="34"/>
  <c r="AH189" i="34"/>
  <c r="AI189" i="34"/>
  <c r="F189" i="34"/>
  <c r="H189" i="34"/>
  <c r="M189" i="34"/>
  <c r="S189" i="34"/>
  <c r="AG643" i="34"/>
  <c r="AH643" i="34"/>
  <c r="AI643" i="34"/>
  <c r="F643" i="34"/>
  <c r="H643" i="34"/>
  <c r="M643" i="34"/>
  <c r="S643" i="34"/>
  <c r="AG575" i="34"/>
  <c r="AH575" i="34"/>
  <c r="AI575" i="34"/>
  <c r="F575" i="34"/>
  <c r="H575" i="34"/>
  <c r="M575" i="34"/>
  <c r="S575" i="34"/>
  <c r="F183" i="34"/>
  <c r="H183" i="34"/>
  <c r="M183" i="34"/>
  <c r="AG183" i="34"/>
  <c r="AH183" i="34"/>
  <c r="AI183" i="34"/>
  <c r="S183" i="34"/>
  <c r="AG178" i="34"/>
  <c r="AH178" i="34"/>
  <c r="AI178" i="34"/>
  <c r="F172" i="34"/>
  <c r="H172" i="34"/>
  <c r="M172" i="34"/>
  <c r="F178" i="34"/>
  <c r="H178" i="34"/>
  <c r="M178" i="34"/>
  <c r="AG172" i="34"/>
  <c r="AH172" i="34"/>
  <c r="AI172" i="34"/>
  <c r="S172" i="34"/>
  <c r="AG150" i="34"/>
  <c r="AH150" i="34"/>
  <c r="AI150" i="34"/>
  <c r="F150" i="34"/>
  <c r="H150" i="34"/>
  <c r="M150" i="34"/>
  <c r="S150" i="34"/>
  <c r="AG128" i="34"/>
  <c r="AH128" i="34"/>
  <c r="AI128" i="34"/>
  <c r="F128" i="34"/>
  <c r="H128" i="34"/>
  <c r="M128" i="34"/>
  <c r="S128" i="34"/>
  <c r="AG113" i="34"/>
  <c r="AH113" i="34"/>
  <c r="AI113" i="34"/>
  <c r="F113" i="34"/>
  <c r="H113" i="34"/>
  <c r="M113" i="34"/>
  <c r="S113" i="34"/>
  <c r="F99" i="34"/>
  <c r="H99" i="34"/>
  <c r="M99" i="34"/>
  <c r="AG99" i="34"/>
  <c r="AH99" i="34"/>
  <c r="AI99" i="34"/>
  <c r="S99" i="34"/>
  <c r="AG79" i="34"/>
  <c r="AH79" i="34"/>
  <c r="AI79" i="34"/>
  <c r="F79" i="34"/>
  <c r="H79" i="34"/>
  <c r="M79" i="34"/>
  <c r="AG81" i="34"/>
  <c r="AH81" i="34"/>
  <c r="AI81" i="34"/>
  <c r="S81" i="34"/>
  <c r="AG54" i="34"/>
  <c r="AH54" i="34"/>
  <c r="AI54" i="34"/>
  <c r="F54" i="34"/>
  <c r="H54" i="34"/>
  <c r="M54" i="34"/>
  <c r="S54" i="34"/>
  <c r="AG1047" i="34"/>
  <c r="AH1047" i="34"/>
  <c r="AI1047" i="34"/>
  <c r="F1047" i="34"/>
  <c r="H1047" i="34"/>
  <c r="M1047" i="34"/>
  <c r="S1047" i="34"/>
  <c r="AG76" i="34"/>
  <c r="AH76" i="34"/>
  <c r="AI76" i="34"/>
  <c r="M76" i="34"/>
  <c r="S76" i="34"/>
  <c r="H76" i="34"/>
  <c r="F76" i="34"/>
  <c r="AG77" i="34"/>
  <c r="AH77" i="34"/>
  <c r="AI77" i="34"/>
  <c r="M77" i="34"/>
  <c r="S77" i="34"/>
  <c r="H77" i="34"/>
  <c r="F77" i="34"/>
  <c r="AG2417" i="34"/>
  <c r="AH2417" i="34"/>
  <c r="AI2417" i="34"/>
  <c r="I2417" i="34"/>
  <c r="M2417" i="34"/>
  <c r="AE2417" i="34"/>
  <c r="V2417" i="34"/>
  <c r="U2417" i="34"/>
  <c r="T2417" i="34"/>
  <c r="S2417" i="34"/>
  <c r="H2417" i="34"/>
  <c r="F2417" i="34"/>
  <c r="AG2416" i="34"/>
  <c r="AH2416" i="34"/>
  <c r="AI2416" i="34"/>
  <c r="I2416" i="34"/>
  <c r="M2416" i="34"/>
  <c r="AE2416" i="34"/>
  <c r="V2416" i="34"/>
  <c r="U2416" i="34"/>
  <c r="T2416" i="34"/>
  <c r="S2416" i="34"/>
  <c r="H2416" i="34"/>
  <c r="F2416" i="34"/>
  <c r="AG455" i="34"/>
  <c r="AH455" i="34"/>
  <c r="AI455" i="34"/>
  <c r="F455" i="34"/>
  <c r="H455" i="34"/>
  <c r="M455" i="34"/>
  <c r="S455" i="34"/>
  <c r="AG3059" i="34"/>
  <c r="AH3059" i="34"/>
  <c r="AI3059" i="34"/>
  <c r="I3059" i="34"/>
  <c r="M3059" i="34"/>
  <c r="AE3059" i="34"/>
  <c r="V3059" i="34"/>
  <c r="U3059" i="34"/>
  <c r="T3059" i="34"/>
  <c r="S3059" i="34"/>
  <c r="H3059" i="34"/>
  <c r="F3059" i="34"/>
  <c r="AG3058" i="34"/>
  <c r="AH3058" i="34"/>
  <c r="AI3058" i="34"/>
  <c r="I3058" i="34"/>
  <c r="M3058" i="34"/>
  <c r="AE3058" i="34"/>
  <c r="V3058" i="34"/>
  <c r="U3058" i="34"/>
  <c r="T3058" i="34"/>
  <c r="S3058" i="34"/>
  <c r="H3058" i="34"/>
  <c r="F3058" i="34"/>
  <c r="AG6405" i="34"/>
  <c r="AH6405" i="34"/>
  <c r="AI6405" i="34"/>
  <c r="I6405" i="34"/>
  <c r="M6405" i="34"/>
  <c r="N6405" i="34"/>
  <c r="L6405" i="34"/>
  <c r="AE6405" i="34"/>
  <c r="V6405" i="34"/>
  <c r="U6405" i="34"/>
  <c r="T6405" i="34"/>
  <c r="S6405" i="34"/>
  <c r="H6405" i="34"/>
  <c r="F6405" i="34"/>
  <c r="AG6404" i="34"/>
  <c r="AH6404" i="34"/>
  <c r="AI6404" i="34"/>
  <c r="I6404" i="34"/>
  <c r="M6404" i="34"/>
  <c r="N6404" i="34"/>
  <c r="L6404" i="34"/>
  <c r="AE6404" i="34"/>
  <c r="V6404" i="34"/>
  <c r="U6404" i="34"/>
  <c r="T6404" i="34"/>
  <c r="S6404" i="34"/>
  <c r="H6404" i="34"/>
  <c r="F6404" i="34"/>
  <c r="AG129" i="34"/>
  <c r="AH129" i="34"/>
  <c r="AI129" i="34"/>
  <c r="F134" i="34"/>
  <c r="H134" i="34"/>
  <c r="M134" i="34"/>
  <c r="N134" i="34"/>
  <c r="L134" i="34"/>
  <c r="F129" i="34"/>
  <c r="H129" i="34"/>
  <c r="M129" i="34"/>
  <c r="AG134" i="34"/>
  <c r="AH134" i="34"/>
  <c r="AI134" i="34"/>
  <c r="S134" i="34"/>
  <c r="AG6403" i="34"/>
  <c r="AH6403" i="34"/>
  <c r="AI6403" i="34"/>
  <c r="I6403" i="34"/>
  <c r="M6403" i="34"/>
  <c r="N6403" i="34"/>
  <c r="L6403" i="34"/>
  <c r="AE6403" i="34"/>
  <c r="V6403" i="34"/>
  <c r="U6403" i="34"/>
  <c r="T6403" i="34"/>
  <c r="S6403" i="34"/>
  <c r="H6403" i="34"/>
  <c r="F6403" i="34"/>
  <c r="AG5776" i="34"/>
  <c r="AH5776" i="34"/>
  <c r="AI5776" i="34"/>
  <c r="I5776" i="34"/>
  <c r="M5776" i="34"/>
  <c r="N5776" i="34"/>
  <c r="L5776" i="34" s="1"/>
  <c r="AE5776" i="34"/>
  <c r="V5776" i="34"/>
  <c r="U5776" i="34"/>
  <c r="T5776" i="34"/>
  <c r="S5776" i="34"/>
  <c r="H5776" i="34"/>
  <c r="F5776" i="34"/>
  <c r="AG5775" i="34"/>
  <c r="AH5775" i="34"/>
  <c r="AI5775" i="34"/>
  <c r="I5775" i="34"/>
  <c r="M5775" i="34"/>
  <c r="N5775" i="34"/>
  <c r="L5775" i="34" s="1"/>
  <c r="AE5775" i="34"/>
  <c r="V5775" i="34"/>
  <c r="U5775" i="34"/>
  <c r="T5775" i="34"/>
  <c r="S5775" i="34"/>
  <c r="H5775" i="34"/>
  <c r="F5775" i="34"/>
  <c r="AG5774" i="34"/>
  <c r="AH5774" i="34"/>
  <c r="AI5774" i="34"/>
  <c r="I5774" i="34"/>
  <c r="M5774" i="34"/>
  <c r="N5774" i="34"/>
  <c r="L5774" i="34"/>
  <c r="AE5774" i="34"/>
  <c r="V5774" i="34"/>
  <c r="U5774" i="34"/>
  <c r="T5774" i="34"/>
  <c r="S5774" i="34"/>
  <c r="H5774" i="34"/>
  <c r="F5774" i="34"/>
  <c r="AG5778" i="34"/>
  <c r="AH5778" i="34"/>
  <c r="AI5778" i="34"/>
  <c r="I5778" i="34"/>
  <c r="M5778" i="34"/>
  <c r="N5778" i="34"/>
  <c r="L5778" i="34" s="1"/>
  <c r="AE5778" i="34"/>
  <c r="V5778" i="34"/>
  <c r="U5778" i="34"/>
  <c r="T5778" i="34"/>
  <c r="S5778" i="34"/>
  <c r="H5778" i="34"/>
  <c r="F5778" i="34"/>
  <c r="AG5777" i="34"/>
  <c r="AH5777" i="34"/>
  <c r="AI5777" i="34"/>
  <c r="I5777" i="34"/>
  <c r="M5777" i="34"/>
  <c r="N5777" i="34"/>
  <c r="L5777" i="34" s="1"/>
  <c r="AE5777" i="34"/>
  <c r="V5777" i="34"/>
  <c r="U5777" i="34"/>
  <c r="T5777" i="34"/>
  <c r="S5777" i="34"/>
  <c r="H5777" i="34"/>
  <c r="F5777" i="34"/>
  <c r="AG5779" i="34"/>
  <c r="AH5779" i="34"/>
  <c r="AI5779" i="34"/>
  <c r="I5779" i="34"/>
  <c r="M5779" i="34"/>
  <c r="N5779" i="34"/>
  <c r="L5779" i="34" s="1"/>
  <c r="AE5779" i="34"/>
  <c r="V5779" i="34"/>
  <c r="U5779" i="34"/>
  <c r="T5779" i="34"/>
  <c r="S5779" i="34"/>
  <c r="H5779" i="34"/>
  <c r="F5779" i="34"/>
  <c r="AG5773" i="34"/>
  <c r="AH5773" i="34"/>
  <c r="AI5773" i="34"/>
  <c r="I5773" i="34"/>
  <c r="M5773" i="34"/>
  <c r="N5773" i="34"/>
  <c r="L5773" i="34"/>
  <c r="AE5773" i="34"/>
  <c r="V5773" i="34"/>
  <c r="U5773" i="34"/>
  <c r="T5773" i="34"/>
  <c r="S5773" i="34"/>
  <c r="H5773" i="34"/>
  <c r="F5773" i="34"/>
  <c r="AG4994" i="34"/>
  <c r="AH4994" i="34"/>
  <c r="AI4994" i="34"/>
  <c r="I4994" i="34"/>
  <c r="M4994" i="34"/>
  <c r="N4994" i="34"/>
  <c r="L4994" i="34" s="1"/>
  <c r="AE4994" i="34"/>
  <c r="V4994" i="34"/>
  <c r="U4994" i="34"/>
  <c r="T4994" i="34"/>
  <c r="S4994" i="34"/>
  <c r="H4994" i="34"/>
  <c r="F4994" i="34"/>
  <c r="AG4997" i="34"/>
  <c r="AH4997" i="34"/>
  <c r="AI4997" i="34"/>
  <c r="I4997" i="34"/>
  <c r="M4997" i="34"/>
  <c r="N4997" i="34"/>
  <c r="L4997" i="34" s="1"/>
  <c r="AE4997" i="34"/>
  <c r="V4997" i="34"/>
  <c r="U4997" i="34"/>
  <c r="T4997" i="34"/>
  <c r="S4997" i="34"/>
  <c r="H4997" i="34"/>
  <c r="F4997" i="34"/>
  <c r="AG4996" i="34"/>
  <c r="AH4996" i="34"/>
  <c r="AI4996" i="34"/>
  <c r="I4996" i="34"/>
  <c r="M4996" i="34"/>
  <c r="N4996" i="34"/>
  <c r="L4996" i="34" s="1"/>
  <c r="AE4996" i="34"/>
  <c r="V4996" i="34"/>
  <c r="U4996" i="34"/>
  <c r="T4996" i="34"/>
  <c r="S4996" i="34"/>
  <c r="H4996" i="34"/>
  <c r="F4996" i="34"/>
  <c r="AG4995" i="34"/>
  <c r="AH4995" i="34"/>
  <c r="AI4995" i="34"/>
  <c r="I4995" i="34"/>
  <c r="M4995" i="34"/>
  <c r="N4995" i="34"/>
  <c r="L4995" i="34"/>
  <c r="AE4995" i="34"/>
  <c r="V4995" i="34"/>
  <c r="U4995" i="34"/>
  <c r="T4995" i="34"/>
  <c r="S4995" i="34"/>
  <c r="H4995" i="34"/>
  <c r="F4995" i="34"/>
  <c r="AG165" i="34"/>
  <c r="AH165" i="34"/>
  <c r="AI165" i="34"/>
  <c r="F170" i="34"/>
  <c r="H170" i="34"/>
  <c r="M170" i="34"/>
  <c r="F165" i="34"/>
  <c r="H165" i="34"/>
  <c r="M165" i="34"/>
  <c r="AG170" i="34"/>
  <c r="AH170" i="34"/>
  <c r="AI170" i="34"/>
  <c r="S170" i="34"/>
  <c r="AG499" i="34"/>
  <c r="AH499" i="34"/>
  <c r="AI499" i="34"/>
  <c r="F499" i="34"/>
  <c r="H499" i="34"/>
  <c r="M499" i="34"/>
  <c r="S499" i="34"/>
  <c r="AG2415" i="34"/>
  <c r="AH2415" i="34"/>
  <c r="AI2415" i="34"/>
  <c r="I2415" i="34"/>
  <c r="M2415" i="34"/>
  <c r="AE2415" i="34"/>
  <c r="V2415" i="34"/>
  <c r="U2415" i="34"/>
  <c r="T2415" i="34"/>
  <c r="S2415" i="34"/>
  <c r="H2415" i="34"/>
  <c r="F2415" i="34"/>
  <c r="AG145" i="34"/>
  <c r="AH145" i="34"/>
  <c r="AI145" i="34"/>
  <c r="F145" i="34"/>
  <c r="H145" i="34"/>
  <c r="M145" i="34"/>
  <c r="S145" i="34"/>
  <c r="AG979" i="34"/>
  <c r="AH979" i="34"/>
  <c r="AI979" i="34"/>
  <c r="F979" i="34"/>
  <c r="H979" i="34"/>
  <c r="M979" i="34"/>
  <c r="S979" i="34"/>
  <c r="AG815" i="34"/>
  <c r="AH815" i="34"/>
  <c r="AI815" i="34"/>
  <c r="F816" i="34"/>
  <c r="H816" i="34"/>
  <c r="M816" i="34"/>
  <c r="F815" i="34"/>
  <c r="H815" i="34"/>
  <c r="M815" i="34"/>
  <c r="AG816" i="34"/>
  <c r="AH816" i="34"/>
  <c r="AI816" i="34"/>
  <c r="S816" i="34"/>
  <c r="AG738" i="34"/>
  <c r="AH738" i="34"/>
  <c r="AI738" i="34"/>
  <c r="F739" i="34"/>
  <c r="H739" i="34"/>
  <c r="M739" i="34"/>
  <c r="F738" i="34"/>
  <c r="H738" i="34"/>
  <c r="M738" i="34"/>
  <c r="AG739" i="34"/>
  <c r="AH739" i="34"/>
  <c r="AI739" i="34"/>
  <c r="S739" i="34"/>
  <c r="AG497" i="34"/>
  <c r="AH497" i="34"/>
  <c r="AI497" i="34"/>
  <c r="F501" i="34"/>
  <c r="H501" i="34"/>
  <c r="M501" i="34"/>
  <c r="F497" i="34"/>
  <c r="H497" i="34"/>
  <c r="M497" i="34"/>
  <c r="AG501" i="34"/>
  <c r="AH501" i="34"/>
  <c r="AI501" i="34"/>
  <c r="S501" i="34"/>
  <c r="AG460" i="34"/>
  <c r="AH460" i="34"/>
  <c r="AI460" i="34"/>
  <c r="F460" i="34"/>
  <c r="H460" i="34"/>
  <c r="M460" i="34"/>
  <c r="S460" i="34"/>
  <c r="AG98" i="34"/>
  <c r="AH98" i="34"/>
  <c r="AI98" i="34"/>
  <c r="F96" i="34"/>
  <c r="H96" i="34"/>
  <c r="M96" i="34"/>
  <c r="F98" i="34"/>
  <c r="H98" i="34"/>
  <c r="M98" i="34"/>
  <c r="AG96" i="34"/>
  <c r="AH96" i="34"/>
  <c r="AI96" i="34"/>
  <c r="S96" i="34"/>
  <c r="F83" i="34"/>
  <c r="H83" i="34"/>
  <c r="M83" i="34"/>
  <c r="AG83" i="34"/>
  <c r="AH83" i="34"/>
  <c r="AI83" i="34"/>
  <c r="S79" i="34"/>
  <c r="AG1819" i="34"/>
  <c r="AH1819" i="34"/>
  <c r="AI1819" i="34"/>
  <c r="I1819" i="34"/>
  <c r="M1819" i="34"/>
  <c r="AE1819" i="34"/>
  <c r="V1819" i="34"/>
  <c r="U1819" i="34"/>
  <c r="T1819" i="34"/>
  <c r="S1819" i="34"/>
  <c r="H1819" i="34"/>
  <c r="F1819" i="34"/>
  <c r="AG966" i="34"/>
  <c r="AH966" i="34"/>
  <c r="AI966" i="34"/>
  <c r="F965" i="34"/>
  <c r="H965" i="34"/>
  <c r="M965" i="34"/>
  <c r="F966" i="34"/>
  <c r="H966" i="34"/>
  <c r="M966" i="34"/>
  <c r="AG965" i="34"/>
  <c r="AH965" i="34"/>
  <c r="AI965" i="34"/>
  <c r="S965" i="34"/>
  <c r="AG961" i="34"/>
  <c r="AH961" i="34"/>
  <c r="AI961" i="34"/>
  <c r="F957" i="34"/>
  <c r="H957" i="34"/>
  <c r="M957" i="34"/>
  <c r="F961" i="34"/>
  <c r="H961" i="34"/>
  <c r="M961" i="34"/>
  <c r="AG957" i="34"/>
  <c r="AH957" i="34"/>
  <c r="AI957" i="34"/>
  <c r="S957" i="34"/>
  <c r="AG1008" i="34"/>
  <c r="AH1008" i="34"/>
  <c r="AI1008" i="34"/>
  <c r="F1008" i="34"/>
  <c r="H1008" i="34"/>
  <c r="M1008" i="34"/>
  <c r="S1008" i="34"/>
  <c r="AG946" i="34"/>
  <c r="AH946" i="34"/>
  <c r="AI946" i="34"/>
  <c r="F945" i="34"/>
  <c r="H945" i="34"/>
  <c r="M945" i="34"/>
  <c r="F946" i="34"/>
  <c r="H946" i="34"/>
  <c r="M946" i="34"/>
  <c r="AG945" i="34"/>
  <c r="AH945" i="34"/>
  <c r="AI945" i="34"/>
  <c r="S945" i="34"/>
  <c r="AG892" i="34"/>
  <c r="AH892" i="34"/>
  <c r="AI892" i="34"/>
  <c r="F890" i="34"/>
  <c r="H890" i="34"/>
  <c r="M890" i="34"/>
  <c r="F892" i="34"/>
  <c r="H892" i="34"/>
  <c r="M892" i="34"/>
  <c r="AG890" i="34"/>
  <c r="AH890" i="34"/>
  <c r="AI890" i="34"/>
  <c r="S890" i="34"/>
  <c r="AG747" i="34"/>
  <c r="AH747" i="34"/>
  <c r="AI747" i="34"/>
  <c r="F746" i="34"/>
  <c r="H746" i="34"/>
  <c r="M746" i="34"/>
  <c r="F747" i="34"/>
  <c r="H747" i="34"/>
  <c r="M747" i="34"/>
  <c r="AG746" i="34"/>
  <c r="AH746" i="34"/>
  <c r="AI746" i="34"/>
  <c r="S746" i="34"/>
  <c r="AG745" i="34"/>
  <c r="AH745" i="34"/>
  <c r="AI745" i="34"/>
  <c r="F736" i="34"/>
  <c r="H736" i="34"/>
  <c r="M736" i="34"/>
  <c r="F745" i="34"/>
  <c r="H745" i="34"/>
  <c r="M745" i="34"/>
  <c r="AG736" i="34"/>
  <c r="AH736" i="34"/>
  <c r="AI736" i="34"/>
  <c r="S736" i="34"/>
  <c r="AG733" i="34"/>
  <c r="AH733" i="34"/>
  <c r="AI733" i="34"/>
  <c r="F728" i="34"/>
  <c r="H728" i="34"/>
  <c r="M728" i="34"/>
  <c r="F733" i="34"/>
  <c r="H733" i="34"/>
  <c r="M733" i="34"/>
  <c r="AG728" i="34"/>
  <c r="AH728" i="34"/>
  <c r="AI728" i="34"/>
  <c r="S728" i="34"/>
  <c r="AG693" i="34"/>
  <c r="AH693" i="34"/>
  <c r="AI693" i="34"/>
  <c r="F685" i="34"/>
  <c r="H685" i="34"/>
  <c r="M685" i="34"/>
  <c r="F693" i="34"/>
  <c r="H693" i="34"/>
  <c r="M693" i="34"/>
  <c r="AG685" i="34"/>
  <c r="AH685" i="34"/>
  <c r="AI685" i="34"/>
  <c r="S685" i="34"/>
  <c r="AG631" i="34"/>
  <c r="AH631" i="34"/>
  <c r="AI631" i="34"/>
  <c r="F631" i="34"/>
  <c r="H631" i="34"/>
  <c r="M631" i="34"/>
  <c r="S631" i="34"/>
  <c r="AG952" i="34"/>
  <c r="AH952" i="34"/>
  <c r="AI952" i="34"/>
  <c r="F951" i="34"/>
  <c r="H951" i="34"/>
  <c r="M951" i="34"/>
  <c r="F952" i="34"/>
  <c r="H952" i="34"/>
  <c r="M952" i="34"/>
  <c r="AG951" i="34"/>
  <c r="AH951" i="34"/>
  <c r="AI951" i="34"/>
  <c r="S951" i="34"/>
  <c r="AG1823" i="34"/>
  <c r="AH1823" i="34"/>
  <c r="AI1823" i="34"/>
  <c r="I1823" i="34"/>
  <c r="M1823" i="34"/>
  <c r="AE1823" i="34"/>
  <c r="V1823" i="34"/>
  <c r="U1823" i="34"/>
  <c r="T1823" i="34"/>
  <c r="S1823" i="34"/>
  <c r="H1823" i="34"/>
  <c r="F1823" i="34"/>
  <c r="AG1822" i="34"/>
  <c r="AH1822" i="34"/>
  <c r="AI1822" i="34"/>
  <c r="I1822" i="34"/>
  <c r="M1822" i="34"/>
  <c r="AE1822" i="34"/>
  <c r="V1822" i="34"/>
  <c r="U1822" i="34"/>
  <c r="T1822" i="34"/>
  <c r="S1822" i="34"/>
  <c r="H1822" i="34"/>
  <c r="F1822" i="34"/>
  <c r="AG1821" i="34"/>
  <c r="AH1821" i="34"/>
  <c r="AI1821" i="34"/>
  <c r="I1821" i="34"/>
  <c r="M1821" i="34"/>
  <c r="AE1821" i="34"/>
  <c r="V1821" i="34"/>
  <c r="U1821" i="34"/>
  <c r="T1821" i="34"/>
  <c r="S1821" i="34"/>
  <c r="H1821" i="34"/>
  <c r="F1821" i="34"/>
  <c r="AG939" i="34"/>
  <c r="AH939" i="34"/>
  <c r="AI939" i="34"/>
  <c r="F938" i="34"/>
  <c r="H938" i="34"/>
  <c r="M938" i="34"/>
  <c r="F939" i="34"/>
  <c r="H939" i="34"/>
  <c r="M939" i="34"/>
  <c r="AG938" i="34"/>
  <c r="AH938" i="34"/>
  <c r="AI938" i="34"/>
  <c r="S938" i="34"/>
  <c r="AG907" i="34"/>
  <c r="AH907" i="34"/>
  <c r="AI907" i="34"/>
  <c r="F901" i="34"/>
  <c r="H901" i="34"/>
  <c r="M901" i="34"/>
  <c r="F907" i="34"/>
  <c r="H907" i="34"/>
  <c r="M907" i="34"/>
  <c r="AG901" i="34"/>
  <c r="AH901" i="34"/>
  <c r="AI901" i="34"/>
  <c r="S901" i="34"/>
  <c r="AG858" i="34"/>
  <c r="AH858" i="34"/>
  <c r="AI858" i="34"/>
  <c r="F858" i="34"/>
  <c r="H858" i="34"/>
  <c r="M858" i="34"/>
  <c r="S858" i="34"/>
  <c r="AG584" i="34"/>
  <c r="AH584" i="34"/>
  <c r="AI584" i="34"/>
  <c r="F581" i="34"/>
  <c r="H581" i="34"/>
  <c r="M581" i="34"/>
  <c r="F584" i="34"/>
  <c r="H584" i="34"/>
  <c r="M584" i="34"/>
  <c r="AG581" i="34"/>
  <c r="AH581" i="34"/>
  <c r="AI581" i="34"/>
  <c r="S581" i="34"/>
  <c r="AG580" i="34"/>
  <c r="AH580" i="34"/>
  <c r="AI580" i="34"/>
  <c r="F579" i="34"/>
  <c r="H579" i="34"/>
  <c r="M579" i="34"/>
  <c r="F580" i="34"/>
  <c r="H580" i="34"/>
  <c r="M580" i="34"/>
  <c r="AG579" i="34"/>
  <c r="AH579" i="34"/>
  <c r="AI579" i="34"/>
  <c r="S579" i="34"/>
  <c r="AG407" i="34"/>
  <c r="AH407" i="34"/>
  <c r="AI407" i="34"/>
  <c r="F407" i="34"/>
  <c r="H407" i="34"/>
  <c r="M407" i="34"/>
  <c r="S407" i="34"/>
  <c r="AG527" i="34"/>
  <c r="AH527" i="34"/>
  <c r="AI527" i="34"/>
  <c r="F527" i="34"/>
  <c r="H527" i="34"/>
  <c r="M527" i="34"/>
  <c r="S527" i="34"/>
  <c r="AG521" i="34"/>
  <c r="AH521" i="34"/>
  <c r="AI521" i="34"/>
  <c r="F512" i="34"/>
  <c r="H512" i="34"/>
  <c r="M512" i="34"/>
  <c r="F521" i="34"/>
  <c r="H521" i="34"/>
  <c r="M521" i="34"/>
  <c r="AG512" i="34"/>
  <c r="AH512" i="34"/>
  <c r="AI512" i="34"/>
  <c r="S512" i="34"/>
  <c r="AG1820" i="34"/>
  <c r="AH1820" i="34"/>
  <c r="AI1820" i="34"/>
  <c r="I1820" i="34"/>
  <c r="M1820" i="34"/>
  <c r="AE1820" i="34"/>
  <c r="V1820" i="34"/>
  <c r="U1820" i="34"/>
  <c r="T1820" i="34"/>
  <c r="S1820" i="34"/>
  <c r="H1820" i="34"/>
  <c r="F1820" i="34"/>
  <c r="AG873" i="34"/>
  <c r="AH873" i="34"/>
  <c r="AI873" i="34"/>
  <c r="F873" i="34"/>
  <c r="H873" i="34"/>
  <c r="M873" i="34"/>
  <c r="S873" i="34"/>
  <c r="AG868" i="34"/>
  <c r="AH868" i="34"/>
  <c r="AI868" i="34"/>
  <c r="F868" i="34"/>
  <c r="H868" i="34"/>
  <c r="M868" i="34"/>
  <c r="S868" i="34"/>
  <c r="AG831" i="34"/>
  <c r="AH831" i="34"/>
  <c r="AI831" i="34"/>
  <c r="F831" i="34"/>
  <c r="H831" i="34"/>
  <c r="M831" i="34"/>
  <c r="S831" i="34"/>
  <c r="AG825" i="34"/>
  <c r="AH825" i="34"/>
  <c r="AI825" i="34"/>
  <c r="F824" i="34"/>
  <c r="H824" i="34"/>
  <c r="M824" i="34"/>
  <c r="F825" i="34"/>
  <c r="H825" i="34"/>
  <c r="M825" i="34"/>
  <c r="AG824" i="34"/>
  <c r="AH824" i="34"/>
  <c r="AI824" i="34"/>
  <c r="S824" i="34"/>
  <c r="AG585" i="34"/>
  <c r="AH585" i="34"/>
  <c r="AI585" i="34"/>
  <c r="F586" i="34"/>
  <c r="H586" i="34"/>
  <c r="M586" i="34"/>
  <c r="F585" i="34"/>
  <c r="H585" i="34"/>
  <c r="M585" i="34"/>
  <c r="AG586" i="34"/>
  <c r="AH586" i="34"/>
  <c r="AI586" i="34"/>
  <c r="S586" i="34"/>
  <c r="AG487" i="34"/>
  <c r="AH487" i="34"/>
  <c r="AI487" i="34"/>
  <c r="F483" i="34"/>
  <c r="H483" i="34"/>
  <c r="M483" i="34"/>
  <c r="F487" i="34"/>
  <c r="H487" i="34"/>
  <c r="M487" i="34"/>
  <c r="AG483" i="34"/>
  <c r="AH483" i="34"/>
  <c r="AI483" i="34"/>
  <c r="S483" i="34"/>
  <c r="AG482" i="34"/>
  <c r="AH482" i="34"/>
  <c r="AI482" i="34"/>
  <c r="F474" i="34"/>
  <c r="H474" i="34"/>
  <c r="M474" i="34"/>
  <c r="F482" i="34"/>
  <c r="H482" i="34"/>
  <c r="M482" i="34"/>
  <c r="AG474" i="34"/>
  <c r="AH474" i="34"/>
  <c r="AI474" i="34"/>
  <c r="S474" i="34"/>
  <c r="AG1827" i="34"/>
  <c r="AH1827" i="34"/>
  <c r="AI1827" i="34"/>
  <c r="I1827" i="34"/>
  <c r="M1827" i="34"/>
  <c r="AE1827" i="34"/>
  <c r="V1827" i="34"/>
  <c r="U1827" i="34"/>
  <c r="T1827" i="34"/>
  <c r="S1827" i="34"/>
  <c r="H1827" i="34"/>
  <c r="F1827" i="34"/>
  <c r="AG1826" i="34"/>
  <c r="AH1826" i="34"/>
  <c r="AI1826" i="34"/>
  <c r="I1826" i="34"/>
  <c r="M1826" i="34"/>
  <c r="AE1826" i="34"/>
  <c r="V1826" i="34"/>
  <c r="U1826" i="34"/>
  <c r="T1826" i="34"/>
  <c r="S1826" i="34"/>
  <c r="H1826" i="34"/>
  <c r="F1826" i="34"/>
  <c r="AG1825" i="34"/>
  <c r="AH1825" i="34"/>
  <c r="AI1825" i="34"/>
  <c r="I1825" i="34"/>
  <c r="M1825" i="34"/>
  <c r="AE1825" i="34"/>
  <c r="V1825" i="34"/>
  <c r="U1825" i="34"/>
  <c r="T1825" i="34"/>
  <c r="S1825" i="34"/>
  <c r="H1825" i="34"/>
  <c r="F1825" i="34"/>
  <c r="AG1824" i="34"/>
  <c r="AH1824" i="34"/>
  <c r="AI1824" i="34"/>
  <c r="I1824" i="34"/>
  <c r="M1824" i="34"/>
  <c r="AE1824" i="34"/>
  <c r="V1824" i="34"/>
  <c r="U1824" i="34"/>
  <c r="T1824" i="34"/>
  <c r="S1824" i="34"/>
  <c r="H1824" i="34"/>
  <c r="F1824" i="34"/>
  <c r="AG848" i="34"/>
  <c r="AH848" i="34"/>
  <c r="AI848" i="34"/>
  <c r="F843" i="34"/>
  <c r="H843" i="34"/>
  <c r="M843" i="34"/>
  <c r="F848" i="34"/>
  <c r="H848" i="34"/>
  <c r="M848" i="34"/>
  <c r="AG843" i="34"/>
  <c r="AH843" i="34"/>
  <c r="AI843" i="34"/>
  <c r="S843" i="34"/>
  <c r="F271" i="34"/>
  <c r="H271" i="34"/>
  <c r="M271" i="34"/>
  <c r="AG271" i="34"/>
  <c r="AH271" i="34"/>
  <c r="AI271" i="34"/>
  <c r="S271" i="34"/>
  <c r="AG247" i="34"/>
  <c r="AH247" i="34"/>
  <c r="AI247" i="34"/>
  <c r="F250" i="34"/>
  <c r="H250" i="34"/>
  <c r="M250" i="34"/>
  <c r="F247" i="34"/>
  <c r="H247" i="34"/>
  <c r="M247" i="34"/>
  <c r="AG252" i="34"/>
  <c r="AH252" i="34"/>
  <c r="AI252" i="34"/>
  <c r="AG250" i="34"/>
  <c r="AH250" i="34"/>
  <c r="AI250" i="34"/>
  <c r="S250" i="34"/>
  <c r="AG233" i="34"/>
  <c r="AH233" i="34"/>
  <c r="AI233" i="34"/>
  <c r="F230" i="34"/>
  <c r="H230" i="34"/>
  <c r="M230" i="34"/>
  <c r="F233" i="34"/>
  <c r="H233" i="34"/>
  <c r="M233" i="34"/>
  <c r="AG230" i="34"/>
  <c r="AH230" i="34"/>
  <c r="AI230" i="34"/>
  <c r="S230" i="34"/>
  <c r="AG1828" i="34"/>
  <c r="AH1828" i="34"/>
  <c r="AI1828" i="34"/>
  <c r="I1828" i="34"/>
  <c r="M1828" i="34"/>
  <c r="AE1828" i="34"/>
  <c r="V1828" i="34"/>
  <c r="U1828" i="34"/>
  <c r="T1828" i="34"/>
  <c r="S1828" i="34"/>
  <c r="H1828" i="34"/>
  <c r="F1828" i="34"/>
  <c r="AG812" i="34"/>
  <c r="AH812" i="34"/>
  <c r="AI812" i="34"/>
  <c r="F812" i="34"/>
  <c r="H812" i="34"/>
  <c r="M812" i="34"/>
  <c r="S812" i="34"/>
  <c r="AG391" i="34"/>
  <c r="AH391" i="34"/>
  <c r="AI391" i="34"/>
  <c r="F389" i="34"/>
  <c r="H389" i="34"/>
  <c r="M389" i="34"/>
  <c r="F391" i="34"/>
  <c r="H391" i="34"/>
  <c r="M391" i="34"/>
  <c r="AG395" i="34"/>
  <c r="AH395" i="34"/>
  <c r="AI395" i="34"/>
  <c r="AG389" i="34"/>
  <c r="AH389" i="34"/>
  <c r="AI389" i="34"/>
  <c r="S389" i="34"/>
  <c r="AG1917" i="34"/>
  <c r="AH1917" i="34"/>
  <c r="AI1917" i="34"/>
  <c r="I1917" i="34"/>
  <c r="M1917" i="34"/>
  <c r="AE1917" i="34"/>
  <c r="V1917" i="34"/>
  <c r="U1917" i="34"/>
  <c r="T1917" i="34"/>
  <c r="S1917" i="34"/>
  <c r="H1917" i="34"/>
  <c r="F1917" i="34"/>
  <c r="AG1916" i="34"/>
  <c r="AH1916" i="34"/>
  <c r="AI1916" i="34"/>
  <c r="I1916" i="34"/>
  <c r="M1916" i="34"/>
  <c r="AE1916" i="34"/>
  <c r="V1916" i="34"/>
  <c r="U1916" i="34"/>
  <c r="T1916" i="34"/>
  <c r="S1916" i="34"/>
  <c r="H1916" i="34"/>
  <c r="F1916" i="34"/>
  <c r="AG1915" i="34"/>
  <c r="AH1915" i="34"/>
  <c r="AI1915" i="34"/>
  <c r="I1915" i="34"/>
  <c r="M1915" i="34"/>
  <c r="AE1915" i="34"/>
  <c r="V1915" i="34"/>
  <c r="U1915" i="34"/>
  <c r="T1915" i="34"/>
  <c r="S1915" i="34"/>
  <c r="H1915" i="34"/>
  <c r="F1915" i="34"/>
  <c r="AG1914" i="34"/>
  <c r="AH1914" i="34"/>
  <c r="AI1914" i="34"/>
  <c r="I1914" i="34"/>
  <c r="M1914" i="34"/>
  <c r="AE1914" i="34"/>
  <c r="V1914" i="34"/>
  <c r="U1914" i="34"/>
  <c r="T1914" i="34"/>
  <c r="S1914" i="34"/>
  <c r="H1914" i="34"/>
  <c r="F1914" i="34"/>
  <c r="AG1913" i="34"/>
  <c r="AH1913" i="34"/>
  <c r="AI1913" i="34"/>
  <c r="I1913" i="34"/>
  <c r="M1913" i="34"/>
  <c r="AE1913" i="34"/>
  <c r="V1913" i="34"/>
  <c r="U1913" i="34"/>
  <c r="T1913" i="34"/>
  <c r="S1913" i="34"/>
  <c r="H1913" i="34"/>
  <c r="F1913" i="34"/>
  <c r="AG1912" i="34"/>
  <c r="AH1912" i="34"/>
  <c r="AI1912" i="34"/>
  <c r="I1912" i="34"/>
  <c r="M1912" i="34"/>
  <c r="AE1912" i="34"/>
  <c r="V1912" i="34"/>
  <c r="U1912" i="34"/>
  <c r="T1912" i="34"/>
  <c r="S1912" i="34"/>
  <c r="H1912" i="34"/>
  <c r="F1912" i="34"/>
  <c r="AG1911" i="34"/>
  <c r="AH1911" i="34"/>
  <c r="AI1911" i="34"/>
  <c r="I1911" i="34"/>
  <c r="M1911" i="34"/>
  <c r="AE1911" i="34"/>
  <c r="V1911" i="34"/>
  <c r="U1911" i="34"/>
  <c r="T1911" i="34"/>
  <c r="S1911" i="34"/>
  <c r="H1911" i="34"/>
  <c r="F1911" i="34"/>
  <c r="AG1910" i="34"/>
  <c r="AH1910" i="34"/>
  <c r="AI1910" i="34"/>
  <c r="I1910" i="34"/>
  <c r="M1910" i="34"/>
  <c r="AE1910" i="34"/>
  <c r="V1910" i="34"/>
  <c r="U1910" i="34"/>
  <c r="T1910" i="34"/>
  <c r="S1910" i="34"/>
  <c r="H1910" i="34"/>
  <c r="F1910" i="34"/>
  <c r="AG1909" i="34"/>
  <c r="AH1909" i="34"/>
  <c r="AI1909" i="34"/>
  <c r="I1909" i="34"/>
  <c r="M1909" i="34"/>
  <c r="AE1909" i="34"/>
  <c r="V1909" i="34"/>
  <c r="U1909" i="34"/>
  <c r="T1909" i="34"/>
  <c r="S1909" i="34"/>
  <c r="H1909" i="34"/>
  <c r="F1909" i="34"/>
  <c r="AG1064" i="34"/>
  <c r="AH1064" i="34"/>
  <c r="AI1064" i="34"/>
  <c r="F1064" i="34"/>
  <c r="H1064" i="34"/>
  <c r="M1064" i="34"/>
  <c r="S1064" i="34"/>
  <c r="AG1063" i="34"/>
  <c r="AH1063" i="34"/>
  <c r="AI1063" i="34"/>
  <c r="F1063" i="34"/>
  <c r="H1063" i="34"/>
  <c r="M1063" i="34"/>
  <c r="S1063" i="34"/>
  <c r="AG1060" i="34"/>
  <c r="AH1060" i="34"/>
  <c r="AI1060" i="34"/>
  <c r="F1060" i="34"/>
  <c r="H1060" i="34"/>
  <c r="M1060" i="34"/>
  <c r="S1060" i="34"/>
  <c r="AG1058" i="34"/>
  <c r="AH1058" i="34"/>
  <c r="AI1058" i="34"/>
  <c r="F1058" i="34"/>
  <c r="H1058" i="34"/>
  <c r="M1058" i="34"/>
  <c r="S1058" i="34"/>
  <c r="AG1908" i="34"/>
  <c r="AH1908" i="34"/>
  <c r="AI1908" i="34"/>
  <c r="I1908" i="34"/>
  <c r="M1908" i="34"/>
  <c r="AE1908" i="34"/>
  <c r="V1908" i="34"/>
  <c r="U1908" i="34"/>
  <c r="T1908" i="34"/>
  <c r="S1908" i="34"/>
  <c r="H1908" i="34"/>
  <c r="F1908" i="34"/>
  <c r="AG1907" i="34"/>
  <c r="AH1907" i="34"/>
  <c r="AI1907" i="34"/>
  <c r="I1907" i="34"/>
  <c r="M1907" i="34"/>
  <c r="AE1907" i="34"/>
  <c r="V1907" i="34"/>
  <c r="U1907" i="34"/>
  <c r="T1907" i="34"/>
  <c r="S1907" i="34"/>
  <c r="H1907" i="34"/>
  <c r="F1907" i="34"/>
  <c r="AG1906" i="34"/>
  <c r="AH1906" i="34"/>
  <c r="AI1906" i="34"/>
  <c r="I1906" i="34"/>
  <c r="M1906" i="34"/>
  <c r="AE1906" i="34"/>
  <c r="V1906" i="34"/>
  <c r="U1906" i="34"/>
  <c r="T1906" i="34"/>
  <c r="S1906" i="34"/>
  <c r="H1906" i="34"/>
  <c r="F1906" i="34"/>
  <c r="AG1925" i="34"/>
  <c r="AH1925" i="34"/>
  <c r="AI1925" i="34"/>
  <c r="I1925" i="34"/>
  <c r="M1925" i="34"/>
  <c r="AE1925" i="34"/>
  <c r="V1925" i="34"/>
  <c r="U1925" i="34"/>
  <c r="T1925" i="34"/>
  <c r="S1925" i="34"/>
  <c r="H1925" i="34"/>
  <c r="F1925" i="34"/>
  <c r="AG1924" i="34"/>
  <c r="AH1924" i="34"/>
  <c r="AI1924" i="34"/>
  <c r="I1924" i="34"/>
  <c r="M1924" i="34"/>
  <c r="AE1924" i="34"/>
  <c r="V1924" i="34"/>
  <c r="U1924" i="34"/>
  <c r="T1924" i="34"/>
  <c r="S1924" i="34"/>
  <c r="H1924" i="34"/>
  <c r="F1924" i="34"/>
  <c r="AG1923" i="34"/>
  <c r="AH1923" i="34"/>
  <c r="AI1923" i="34"/>
  <c r="I1923" i="34"/>
  <c r="M1923" i="34"/>
  <c r="AE1923" i="34"/>
  <c r="V1923" i="34"/>
  <c r="U1923" i="34"/>
  <c r="T1923" i="34"/>
  <c r="S1923" i="34"/>
  <c r="H1923" i="34"/>
  <c r="F1923" i="34"/>
  <c r="AG1922" i="34"/>
  <c r="AH1922" i="34"/>
  <c r="AI1922" i="34"/>
  <c r="I1922" i="34"/>
  <c r="M1922" i="34"/>
  <c r="AE1922" i="34"/>
  <c r="V1922" i="34"/>
  <c r="U1922" i="34"/>
  <c r="T1922" i="34"/>
  <c r="S1922" i="34"/>
  <c r="H1922" i="34"/>
  <c r="F1922" i="34"/>
  <c r="AG1921" i="34"/>
  <c r="AH1921" i="34"/>
  <c r="AI1921" i="34"/>
  <c r="I1921" i="34"/>
  <c r="M1921" i="34"/>
  <c r="AE1921" i="34"/>
  <c r="V1921" i="34"/>
  <c r="U1921" i="34"/>
  <c r="T1921" i="34"/>
  <c r="S1921" i="34"/>
  <c r="H1921" i="34"/>
  <c r="F1921" i="34"/>
  <c r="AG1920" i="34"/>
  <c r="AH1920" i="34"/>
  <c r="AI1920" i="34"/>
  <c r="I1920" i="34"/>
  <c r="M1920" i="34"/>
  <c r="AE1920" i="34"/>
  <c r="V1920" i="34"/>
  <c r="U1920" i="34"/>
  <c r="T1920" i="34"/>
  <c r="S1920" i="34"/>
  <c r="H1920" i="34"/>
  <c r="F1920" i="34"/>
  <c r="AG1919" i="34"/>
  <c r="AH1919" i="34"/>
  <c r="AI1919" i="34"/>
  <c r="I1919" i="34"/>
  <c r="M1919" i="34"/>
  <c r="AE1919" i="34"/>
  <c r="V1919" i="34"/>
  <c r="U1919" i="34"/>
  <c r="T1919" i="34"/>
  <c r="S1919" i="34"/>
  <c r="H1919" i="34"/>
  <c r="F1919" i="34"/>
  <c r="AG1918" i="34"/>
  <c r="AH1918" i="34"/>
  <c r="AI1918" i="34"/>
  <c r="I1918" i="34"/>
  <c r="M1918" i="34"/>
  <c r="AE1918" i="34"/>
  <c r="V1918" i="34"/>
  <c r="U1918" i="34"/>
  <c r="T1918" i="34"/>
  <c r="S1918" i="34"/>
  <c r="H1918" i="34"/>
  <c r="F1918" i="34"/>
  <c r="AG1035" i="34"/>
  <c r="AH1035" i="34"/>
  <c r="AI1035" i="34"/>
  <c r="F1035" i="34"/>
  <c r="H1035" i="34"/>
  <c r="M1035" i="34"/>
  <c r="S1035" i="34"/>
  <c r="AG1000" i="34"/>
  <c r="AH1000" i="34"/>
  <c r="AI1000" i="34"/>
  <c r="F998" i="34"/>
  <c r="H998" i="34"/>
  <c r="M998" i="34"/>
  <c r="F1000" i="34"/>
  <c r="H1000" i="34"/>
  <c r="M1000" i="34"/>
  <c r="AG998" i="34"/>
  <c r="AH998" i="34"/>
  <c r="AI998" i="34"/>
  <c r="S998" i="34"/>
  <c r="AG995" i="34"/>
  <c r="AH995" i="34"/>
  <c r="AI995" i="34"/>
  <c r="F991" i="34"/>
  <c r="H991" i="34"/>
  <c r="M991" i="34"/>
  <c r="F995" i="34"/>
  <c r="H995" i="34"/>
  <c r="M995" i="34"/>
  <c r="AG991" i="34"/>
  <c r="AH991" i="34"/>
  <c r="AI991" i="34"/>
  <c r="S991" i="34"/>
  <c r="AG985" i="34"/>
  <c r="AH985" i="34"/>
  <c r="AI985" i="34"/>
  <c r="F985" i="34"/>
  <c r="H985" i="34"/>
  <c r="M985" i="34"/>
  <c r="S985" i="34"/>
  <c r="AG980" i="34"/>
  <c r="AH980" i="34"/>
  <c r="AI980" i="34"/>
  <c r="F978" i="34"/>
  <c r="H978" i="34"/>
  <c r="M978" i="34"/>
  <c r="F980" i="34"/>
  <c r="H980" i="34"/>
  <c r="M980" i="34"/>
  <c r="AG978" i="34"/>
  <c r="AH978" i="34"/>
  <c r="AI978" i="34"/>
  <c r="S978" i="34"/>
  <c r="AG977" i="34"/>
  <c r="AH977" i="34"/>
  <c r="AI977" i="34"/>
  <c r="F977" i="34"/>
  <c r="H977" i="34"/>
  <c r="M977" i="34"/>
  <c r="S977" i="34"/>
  <c r="AG1926" i="34"/>
  <c r="AH1926" i="34"/>
  <c r="AI1926" i="34"/>
  <c r="I1926" i="34"/>
  <c r="M1926" i="34"/>
  <c r="AE1926" i="34"/>
  <c r="V1926" i="34"/>
  <c r="U1926" i="34"/>
  <c r="T1926" i="34"/>
  <c r="S1926" i="34"/>
  <c r="H1926" i="34"/>
  <c r="F1926" i="34"/>
  <c r="AG810" i="34"/>
  <c r="AH810" i="34"/>
  <c r="AI810" i="34"/>
  <c r="F804" i="34"/>
  <c r="H804" i="34"/>
  <c r="M804" i="34"/>
  <c r="F810" i="34"/>
  <c r="H810" i="34"/>
  <c r="M810" i="34"/>
  <c r="AG804" i="34"/>
  <c r="AH804" i="34"/>
  <c r="AI804" i="34"/>
  <c r="S804" i="34"/>
  <c r="AG801" i="34"/>
  <c r="AH801" i="34"/>
  <c r="AI801" i="34"/>
  <c r="F792" i="34"/>
  <c r="H792" i="34"/>
  <c r="M792" i="34"/>
  <c r="F801" i="34"/>
  <c r="H801" i="34"/>
  <c r="M801" i="34"/>
  <c r="AG792" i="34"/>
  <c r="AH792" i="34"/>
  <c r="AI792" i="34"/>
  <c r="S792" i="34"/>
  <c r="AG778" i="34"/>
  <c r="AH778" i="34"/>
  <c r="AI778" i="34"/>
  <c r="F780" i="34"/>
  <c r="H780" i="34"/>
  <c r="M780" i="34"/>
  <c r="F778" i="34"/>
  <c r="H778" i="34"/>
  <c r="M778" i="34"/>
  <c r="AG780" i="34"/>
  <c r="AH780" i="34"/>
  <c r="AI780" i="34"/>
  <c r="S780" i="34"/>
  <c r="AG770" i="34"/>
  <c r="AH770" i="34"/>
  <c r="AI770" i="34"/>
  <c r="F767" i="34"/>
  <c r="H767" i="34"/>
  <c r="M767" i="34"/>
  <c r="F770" i="34"/>
  <c r="H770" i="34"/>
  <c r="M770" i="34"/>
  <c r="AG767" i="34"/>
  <c r="AH767" i="34"/>
  <c r="AI767" i="34"/>
  <c r="S767" i="34"/>
  <c r="AG753" i="34"/>
  <c r="AH753" i="34"/>
  <c r="AI753" i="34"/>
  <c r="F751" i="34"/>
  <c r="H751" i="34"/>
  <c r="M751" i="34"/>
  <c r="F753" i="34"/>
  <c r="H753" i="34"/>
  <c r="M753" i="34"/>
  <c r="AG751" i="34"/>
  <c r="AH751" i="34"/>
  <c r="AI751" i="34"/>
  <c r="S751" i="34"/>
  <c r="S747" i="34"/>
  <c r="F737" i="34"/>
  <c r="H737" i="34"/>
  <c r="M737" i="34"/>
  <c r="AG737" i="34"/>
  <c r="AH737" i="34"/>
  <c r="AI737" i="34"/>
  <c r="S737" i="34"/>
  <c r="AG727" i="34"/>
  <c r="AH727" i="34"/>
  <c r="AI727" i="34"/>
  <c r="F729" i="34"/>
  <c r="H729" i="34"/>
  <c r="M729" i="34"/>
  <c r="F727" i="34"/>
  <c r="H727" i="34"/>
  <c r="M727" i="34"/>
  <c r="AG729" i="34"/>
  <c r="AH729" i="34"/>
  <c r="AI729" i="34"/>
  <c r="S729" i="34"/>
  <c r="AG719" i="34"/>
  <c r="AH719" i="34"/>
  <c r="AI719" i="34"/>
  <c r="F721" i="34"/>
  <c r="H721" i="34"/>
  <c r="M721" i="34"/>
  <c r="F719" i="34"/>
  <c r="H719" i="34"/>
  <c r="M719" i="34"/>
  <c r="N719" i="34"/>
  <c r="L719" i="34" s="1"/>
  <c r="AG721" i="34"/>
  <c r="AH721" i="34"/>
  <c r="AI721" i="34"/>
  <c r="S721" i="34"/>
  <c r="AG714" i="34"/>
  <c r="AH714" i="34"/>
  <c r="AI714" i="34"/>
  <c r="F714" i="34"/>
  <c r="H714" i="34"/>
  <c r="M714" i="34"/>
  <c r="S714" i="34"/>
  <c r="AG703" i="34"/>
  <c r="AH703" i="34"/>
  <c r="AI703" i="34"/>
  <c r="F703" i="34"/>
  <c r="H703" i="34"/>
  <c r="M703" i="34"/>
  <c r="S703" i="34"/>
  <c r="AG695" i="34"/>
  <c r="AH695" i="34"/>
  <c r="AI695" i="34"/>
  <c r="F697" i="34"/>
  <c r="H697" i="34"/>
  <c r="M697" i="34"/>
  <c r="F695" i="34"/>
  <c r="H695" i="34"/>
  <c r="M695" i="34"/>
  <c r="AG697" i="34"/>
  <c r="AH697" i="34"/>
  <c r="AI697" i="34"/>
  <c r="S697" i="34"/>
  <c r="AG857" i="34"/>
  <c r="AH857" i="34"/>
  <c r="AI857" i="34"/>
  <c r="F854" i="34"/>
  <c r="H854" i="34"/>
  <c r="M854" i="34"/>
  <c r="F857" i="34"/>
  <c r="H857" i="34"/>
  <c r="M857" i="34"/>
  <c r="AG854" i="34"/>
  <c r="AH854" i="34"/>
  <c r="AI854" i="34"/>
  <c r="S854" i="34"/>
  <c r="F844" i="34"/>
  <c r="H844" i="34"/>
  <c r="M844" i="34"/>
  <c r="AG844" i="34"/>
  <c r="AH844" i="34"/>
  <c r="AI844" i="34"/>
  <c r="S844" i="34"/>
  <c r="AG837" i="34"/>
  <c r="AH837" i="34"/>
  <c r="AI837" i="34"/>
  <c r="F832" i="34"/>
  <c r="H832" i="34"/>
  <c r="M832" i="34"/>
  <c r="F837" i="34"/>
  <c r="H837" i="34"/>
  <c r="M837" i="34"/>
  <c r="AG832" i="34"/>
  <c r="AH832" i="34"/>
  <c r="AI832" i="34"/>
  <c r="S832" i="34"/>
  <c r="S825" i="34"/>
  <c r="S952" i="34"/>
  <c r="AG947" i="34"/>
  <c r="AH947" i="34"/>
  <c r="AI947" i="34"/>
  <c r="F947" i="34"/>
  <c r="H947" i="34"/>
  <c r="M947" i="34"/>
  <c r="S946" i="34"/>
  <c r="S939" i="34"/>
  <c r="AG932" i="34"/>
  <c r="AH932" i="34"/>
  <c r="AI932" i="34"/>
  <c r="F929" i="34"/>
  <c r="H929" i="34"/>
  <c r="M929" i="34"/>
  <c r="F932" i="34"/>
  <c r="H932" i="34"/>
  <c r="M932" i="34"/>
  <c r="AG929" i="34"/>
  <c r="AH929" i="34"/>
  <c r="AI929" i="34"/>
  <c r="S929" i="34"/>
  <c r="AG923" i="34"/>
  <c r="AH923" i="34"/>
  <c r="AI923" i="34"/>
  <c r="F921" i="34"/>
  <c r="H921" i="34"/>
  <c r="M921" i="34"/>
  <c r="F923" i="34"/>
  <c r="H923" i="34"/>
  <c r="M923" i="34"/>
  <c r="AG921" i="34"/>
  <c r="AH921" i="34"/>
  <c r="AI921" i="34"/>
  <c r="S921" i="34"/>
  <c r="AG916" i="34"/>
  <c r="AH916" i="34"/>
  <c r="AI916" i="34"/>
  <c r="F913" i="34"/>
  <c r="H913" i="34"/>
  <c r="M913" i="34"/>
  <c r="F916" i="34"/>
  <c r="H916" i="34"/>
  <c r="M916" i="34"/>
  <c r="AG913" i="34"/>
  <c r="AH913" i="34"/>
  <c r="AI913" i="34"/>
  <c r="S913" i="34"/>
  <c r="F903" i="34"/>
  <c r="H903" i="34"/>
  <c r="M903" i="34"/>
  <c r="AG903" i="34"/>
  <c r="AH903" i="34"/>
  <c r="AI903" i="34"/>
  <c r="S903" i="34"/>
  <c r="AG894" i="34"/>
  <c r="AH894" i="34"/>
  <c r="AI894" i="34"/>
  <c r="F894" i="34"/>
  <c r="H894" i="34"/>
  <c r="M894" i="34"/>
  <c r="S894" i="34"/>
  <c r="AG639" i="34"/>
  <c r="AH639" i="34"/>
  <c r="AI639" i="34"/>
  <c r="F636" i="34"/>
  <c r="H636" i="34"/>
  <c r="M636" i="34"/>
  <c r="F639" i="34"/>
  <c r="H639" i="34"/>
  <c r="M639" i="34"/>
  <c r="AG636" i="34"/>
  <c r="AH636" i="34"/>
  <c r="AI636" i="34"/>
  <c r="S636" i="34"/>
  <c r="AG958" i="34"/>
  <c r="AH958" i="34"/>
  <c r="AI958" i="34"/>
  <c r="F958" i="34"/>
  <c r="H958" i="34"/>
  <c r="M958" i="34"/>
  <c r="S958" i="34"/>
  <c r="AG626" i="34"/>
  <c r="AH626" i="34"/>
  <c r="AI626" i="34"/>
  <c r="F624" i="34"/>
  <c r="H624" i="34"/>
  <c r="M624" i="34"/>
  <c r="F626" i="34"/>
  <c r="H626" i="34"/>
  <c r="M626" i="34"/>
  <c r="AG624" i="34"/>
  <c r="AH624" i="34"/>
  <c r="AI624" i="34"/>
  <c r="S624" i="34"/>
  <c r="AG619" i="34"/>
  <c r="AH619" i="34"/>
  <c r="AI619" i="34"/>
  <c r="F614" i="34"/>
  <c r="H614" i="34"/>
  <c r="M614" i="34"/>
  <c r="F619" i="34"/>
  <c r="H619" i="34"/>
  <c r="M619" i="34"/>
  <c r="AG614" i="34"/>
  <c r="AH614" i="34"/>
  <c r="AI614" i="34"/>
  <c r="S614" i="34"/>
  <c r="AG607" i="34"/>
  <c r="AH607" i="34"/>
  <c r="AI607" i="34"/>
  <c r="F604" i="34"/>
  <c r="H604" i="34"/>
  <c r="M604" i="34"/>
  <c r="F607" i="34"/>
  <c r="H607" i="34"/>
  <c r="M607" i="34"/>
  <c r="AG604" i="34"/>
  <c r="AH604" i="34"/>
  <c r="AI604" i="34"/>
  <c r="S604" i="34"/>
  <c r="AG600" i="34"/>
  <c r="AH600" i="34"/>
  <c r="AI600" i="34"/>
  <c r="F596" i="34"/>
  <c r="H596" i="34"/>
  <c r="M596" i="34"/>
  <c r="F600" i="34"/>
  <c r="H600" i="34"/>
  <c r="M600" i="34"/>
  <c r="AG596" i="34"/>
  <c r="AH596" i="34"/>
  <c r="AI596" i="34"/>
  <c r="S596" i="34"/>
  <c r="AG589" i="34"/>
  <c r="AH589" i="34"/>
  <c r="AI589" i="34"/>
  <c r="F587" i="34"/>
  <c r="H587" i="34"/>
  <c r="M587" i="34"/>
  <c r="F589" i="34"/>
  <c r="H589" i="34"/>
  <c r="M589" i="34"/>
  <c r="AG587" i="34"/>
  <c r="AH587" i="34"/>
  <c r="AI587" i="34"/>
  <c r="S587" i="34"/>
  <c r="AG576" i="34"/>
  <c r="AH576" i="34"/>
  <c r="AI576" i="34"/>
  <c r="F574" i="34"/>
  <c r="H574" i="34"/>
  <c r="M574" i="34"/>
  <c r="F576" i="34"/>
  <c r="H576" i="34"/>
  <c r="M576" i="34"/>
  <c r="AG574" i="34"/>
  <c r="AH574" i="34"/>
  <c r="AI574" i="34"/>
  <c r="S574" i="34"/>
  <c r="AG564" i="34"/>
  <c r="AH564" i="34"/>
  <c r="AI564" i="34"/>
  <c r="F559" i="34"/>
  <c r="H559" i="34"/>
  <c r="M559" i="34"/>
  <c r="F564" i="34"/>
  <c r="H564" i="34"/>
  <c r="M564" i="34"/>
  <c r="AG559" i="34"/>
  <c r="AH559" i="34"/>
  <c r="AI559" i="34"/>
  <c r="S559" i="34"/>
  <c r="AG542" i="34"/>
  <c r="AH542" i="34"/>
  <c r="AI542" i="34"/>
  <c r="F544" i="34"/>
  <c r="H544" i="34"/>
  <c r="M544" i="34"/>
  <c r="F542" i="34"/>
  <c r="H542" i="34"/>
  <c r="M542" i="34"/>
  <c r="AG544" i="34"/>
  <c r="AH544" i="34"/>
  <c r="AI544" i="34"/>
  <c r="S544" i="34"/>
  <c r="AG541" i="34"/>
  <c r="AH541" i="34"/>
  <c r="AI541" i="34"/>
  <c r="F535" i="34"/>
  <c r="H535" i="34"/>
  <c r="M535" i="34"/>
  <c r="F541" i="34"/>
  <c r="H541" i="34"/>
  <c r="M541" i="34"/>
  <c r="AG535" i="34"/>
  <c r="AH535" i="34"/>
  <c r="AI535" i="34"/>
  <c r="S535" i="34"/>
  <c r="AG533" i="34"/>
  <c r="AH533" i="34"/>
  <c r="AI533" i="34"/>
  <c r="F528" i="34"/>
  <c r="H528" i="34"/>
  <c r="M528" i="34"/>
  <c r="F533" i="34"/>
  <c r="H533" i="34"/>
  <c r="M533" i="34"/>
  <c r="AG528" i="34"/>
  <c r="AH528" i="34"/>
  <c r="AI528" i="34"/>
  <c r="S528" i="34"/>
  <c r="AG523" i="34"/>
  <c r="AH523" i="34"/>
  <c r="AI523" i="34"/>
  <c r="F523" i="34"/>
  <c r="H523" i="34"/>
  <c r="M523" i="34"/>
  <c r="S523" i="34"/>
  <c r="AG1927" i="34"/>
  <c r="AH1927" i="34"/>
  <c r="AI1927" i="34"/>
  <c r="I1927" i="34"/>
  <c r="M1927" i="34"/>
  <c r="AE1927" i="34"/>
  <c r="V1927" i="34"/>
  <c r="U1927" i="34"/>
  <c r="T1927" i="34"/>
  <c r="S1927" i="34"/>
  <c r="H1927" i="34"/>
  <c r="F1927" i="34"/>
  <c r="AG691" i="34"/>
  <c r="AH691" i="34"/>
  <c r="AI691" i="34"/>
  <c r="F686" i="34"/>
  <c r="H686" i="34"/>
  <c r="M686" i="34"/>
  <c r="F691" i="34"/>
  <c r="H691" i="34"/>
  <c r="M691" i="34"/>
  <c r="AG686" i="34"/>
  <c r="AH686" i="34"/>
  <c r="AI686" i="34"/>
  <c r="S686" i="34"/>
  <c r="AG683" i="34"/>
  <c r="AH683" i="34"/>
  <c r="AI683" i="34"/>
  <c r="F675" i="34"/>
  <c r="H675" i="34"/>
  <c r="M675" i="34"/>
  <c r="F683" i="34"/>
  <c r="H683" i="34"/>
  <c r="M683" i="34"/>
  <c r="AG675" i="34"/>
  <c r="AH675" i="34"/>
  <c r="AI675" i="34"/>
  <c r="S675" i="34"/>
  <c r="AG669" i="34"/>
  <c r="AH669" i="34"/>
  <c r="AI669" i="34"/>
  <c r="F666" i="34"/>
  <c r="H666" i="34"/>
  <c r="M666" i="34"/>
  <c r="F669" i="34"/>
  <c r="H669" i="34"/>
  <c r="M669" i="34"/>
  <c r="AG666" i="34"/>
  <c r="AH666" i="34"/>
  <c r="AI666" i="34"/>
  <c r="S666" i="34"/>
  <c r="AG664" i="34"/>
  <c r="AH664" i="34"/>
  <c r="AI664" i="34"/>
  <c r="F661" i="34"/>
  <c r="H661" i="34"/>
  <c r="M661" i="34"/>
  <c r="F664" i="34"/>
  <c r="H664" i="34"/>
  <c r="M664" i="34"/>
  <c r="AG661" i="34"/>
  <c r="AH661" i="34"/>
  <c r="AI661" i="34"/>
  <c r="S661" i="34"/>
  <c r="AG656" i="34"/>
  <c r="AH656" i="34"/>
  <c r="AI656" i="34"/>
  <c r="F656" i="34"/>
  <c r="H656" i="34"/>
  <c r="M656" i="34"/>
  <c r="S656" i="34"/>
  <c r="AG646" i="34"/>
  <c r="AH646" i="34"/>
  <c r="AI646" i="34"/>
  <c r="F648" i="34"/>
  <c r="H648" i="34"/>
  <c r="M648" i="34"/>
  <c r="F646" i="34"/>
  <c r="H646" i="34"/>
  <c r="M646" i="34"/>
  <c r="AG648" i="34"/>
  <c r="AH648" i="34"/>
  <c r="AI648" i="34"/>
  <c r="S648" i="34"/>
  <c r="AG645" i="34"/>
  <c r="AH645" i="34"/>
  <c r="AI645" i="34"/>
  <c r="F642" i="34"/>
  <c r="H642" i="34"/>
  <c r="M642" i="34"/>
  <c r="F645" i="34"/>
  <c r="H645" i="34"/>
  <c r="M645" i="34"/>
  <c r="AG642" i="34"/>
  <c r="AH642" i="34"/>
  <c r="AI642" i="34"/>
  <c r="S642" i="34"/>
  <c r="AG466" i="34"/>
  <c r="AH466" i="34"/>
  <c r="AI466" i="34"/>
  <c r="F464" i="34"/>
  <c r="H464" i="34"/>
  <c r="M464" i="34"/>
  <c r="F466" i="34"/>
  <c r="H466" i="34"/>
  <c r="M466" i="34"/>
  <c r="AG464" i="34"/>
  <c r="AH464" i="34"/>
  <c r="AI464" i="34"/>
  <c r="S464" i="34"/>
  <c r="AG462" i="34"/>
  <c r="AH462" i="34"/>
  <c r="AI462" i="34"/>
  <c r="F459" i="34"/>
  <c r="H459" i="34"/>
  <c r="M459" i="34"/>
  <c r="F462" i="34"/>
  <c r="H462" i="34"/>
  <c r="M462" i="34"/>
  <c r="AG459" i="34"/>
  <c r="AH459" i="34"/>
  <c r="AI459" i="34"/>
  <c r="S459" i="34"/>
  <c r="AG451" i="34"/>
  <c r="AH451" i="34"/>
  <c r="AI451" i="34"/>
  <c r="F448" i="34"/>
  <c r="H448" i="34"/>
  <c r="M448" i="34"/>
  <c r="F451" i="34"/>
  <c r="H451" i="34"/>
  <c r="M451" i="34"/>
  <c r="AG448" i="34"/>
  <c r="AH448" i="34"/>
  <c r="AI448" i="34"/>
  <c r="S448" i="34"/>
  <c r="AG445" i="34"/>
  <c r="AH445" i="34"/>
  <c r="AI445" i="34"/>
  <c r="F433" i="34"/>
  <c r="H433" i="34"/>
  <c r="M433" i="34"/>
  <c r="F445" i="34"/>
  <c r="H445" i="34"/>
  <c r="M445" i="34"/>
  <c r="AG433" i="34"/>
  <c r="AH433" i="34"/>
  <c r="AI433" i="34"/>
  <c r="S433" i="34"/>
  <c r="AG420" i="34"/>
  <c r="AH420" i="34"/>
  <c r="AI420" i="34"/>
  <c r="F420" i="34"/>
  <c r="H420" i="34"/>
  <c r="M420" i="34"/>
  <c r="S420" i="34"/>
  <c r="AG408" i="34"/>
  <c r="AH408" i="34"/>
  <c r="AI408" i="34"/>
  <c r="F408" i="34"/>
  <c r="H408" i="34"/>
  <c r="M408" i="34"/>
  <c r="S408" i="34"/>
  <c r="AG401" i="34"/>
  <c r="AH401" i="34"/>
  <c r="AI401" i="34"/>
  <c r="F397" i="34"/>
  <c r="H397" i="34"/>
  <c r="M397" i="34"/>
  <c r="F401" i="34"/>
  <c r="H401" i="34"/>
  <c r="M401" i="34"/>
  <c r="AG397" i="34"/>
  <c r="AH397" i="34"/>
  <c r="AI397" i="34"/>
  <c r="S397" i="34"/>
  <c r="AG394" i="34"/>
  <c r="AH394" i="34"/>
  <c r="AI394" i="34"/>
  <c r="F394" i="34"/>
  <c r="H394" i="34"/>
  <c r="M394" i="34"/>
  <c r="S391" i="34"/>
  <c r="AG1928" i="34"/>
  <c r="AH1928" i="34"/>
  <c r="AI1928" i="34"/>
  <c r="I1928" i="34"/>
  <c r="M1928" i="34"/>
  <c r="AE1928" i="34"/>
  <c r="V1928" i="34"/>
  <c r="U1928" i="34"/>
  <c r="T1928" i="34"/>
  <c r="S1928" i="34"/>
  <c r="H1928" i="34"/>
  <c r="F1928" i="34"/>
  <c r="AG120" i="34"/>
  <c r="AH120" i="34"/>
  <c r="AI120" i="34"/>
  <c r="F109" i="34"/>
  <c r="H109" i="34"/>
  <c r="M109" i="34"/>
  <c r="F120" i="34"/>
  <c r="H120" i="34"/>
  <c r="M120" i="34"/>
  <c r="AG109" i="34"/>
  <c r="AH109" i="34"/>
  <c r="AI109" i="34"/>
  <c r="S109" i="34"/>
  <c r="F95" i="34"/>
  <c r="H95" i="34"/>
  <c r="M95" i="34"/>
  <c r="AG95" i="34"/>
  <c r="AH95" i="34"/>
  <c r="AI95" i="34"/>
  <c r="S95" i="34"/>
  <c r="AG92" i="34"/>
  <c r="AH92" i="34"/>
  <c r="AI92" i="34"/>
  <c r="F87" i="34"/>
  <c r="H87" i="34"/>
  <c r="M87" i="34"/>
  <c r="F92" i="34"/>
  <c r="H92" i="34"/>
  <c r="M92" i="34"/>
  <c r="AG87" i="34"/>
  <c r="AH87" i="34"/>
  <c r="AI87" i="34"/>
  <c r="S87" i="34"/>
  <c r="AG40" i="34"/>
  <c r="AH40" i="34"/>
  <c r="AI40" i="34"/>
  <c r="F39" i="34"/>
  <c r="H39" i="34"/>
  <c r="M39" i="34"/>
  <c r="F40" i="34"/>
  <c r="H40" i="34"/>
  <c r="M40" i="34"/>
  <c r="AG39" i="34"/>
  <c r="AH39" i="34"/>
  <c r="AI39" i="34"/>
  <c r="S39" i="34"/>
  <c r="AG31" i="34"/>
  <c r="AH31" i="34"/>
  <c r="AI31" i="34"/>
  <c r="F33" i="34"/>
  <c r="H33" i="34"/>
  <c r="M33" i="34"/>
  <c r="F31" i="34"/>
  <c r="H31" i="34"/>
  <c r="M31" i="34"/>
  <c r="AG33" i="34"/>
  <c r="AH33" i="34"/>
  <c r="AI33" i="34"/>
  <c r="S33" i="34"/>
  <c r="AG514" i="34"/>
  <c r="AH514" i="34"/>
  <c r="AI514" i="34"/>
  <c r="F514" i="34"/>
  <c r="H514" i="34"/>
  <c r="M514" i="34"/>
  <c r="S514" i="34"/>
  <c r="AG496" i="34"/>
  <c r="AH496" i="34"/>
  <c r="AI496" i="34"/>
  <c r="F496" i="34"/>
  <c r="H496" i="34"/>
  <c r="M496" i="34"/>
  <c r="S497" i="34"/>
  <c r="F21" i="34"/>
  <c r="H21" i="34"/>
  <c r="M21" i="34"/>
  <c r="AG21" i="34"/>
  <c r="AH21" i="34"/>
  <c r="AI21" i="34"/>
  <c r="S21" i="34"/>
  <c r="AG13" i="34"/>
  <c r="AH13" i="34"/>
  <c r="AI13" i="34"/>
  <c r="F19" i="34"/>
  <c r="H19" i="34"/>
  <c r="M19" i="34"/>
  <c r="F13" i="34"/>
  <c r="H13" i="34"/>
  <c r="M13" i="34"/>
  <c r="AG19" i="34"/>
  <c r="AH19" i="34"/>
  <c r="AI19" i="34"/>
  <c r="S19" i="34"/>
  <c r="AG489" i="34"/>
  <c r="AH489" i="34"/>
  <c r="AI489" i="34"/>
  <c r="F485" i="34"/>
  <c r="H485" i="34"/>
  <c r="M485" i="34"/>
  <c r="F489" i="34"/>
  <c r="H489" i="34"/>
  <c r="M489" i="34"/>
  <c r="AG485" i="34"/>
  <c r="AH485" i="34"/>
  <c r="AI485" i="34"/>
  <c r="S485" i="34"/>
  <c r="AG476" i="34"/>
  <c r="AH476" i="34"/>
  <c r="AI476" i="34"/>
  <c r="F476" i="34"/>
  <c r="H476" i="34"/>
  <c r="M476" i="34"/>
  <c r="S476" i="34"/>
  <c r="AG194" i="34"/>
  <c r="AH194" i="34"/>
  <c r="AI194" i="34"/>
  <c r="F187" i="34"/>
  <c r="H187" i="34"/>
  <c r="M187" i="34"/>
  <c r="F194" i="34"/>
  <c r="H194" i="34"/>
  <c r="M194" i="34"/>
  <c r="AG187" i="34"/>
  <c r="AH187" i="34"/>
  <c r="AI187" i="34"/>
  <c r="S187" i="34"/>
  <c r="F180" i="34"/>
  <c r="H180" i="34"/>
  <c r="M180" i="34"/>
  <c r="AG180" i="34"/>
  <c r="AH180" i="34"/>
  <c r="AI180" i="34"/>
  <c r="S180" i="34"/>
  <c r="AG163" i="34"/>
  <c r="AH163" i="34"/>
  <c r="AI163" i="34"/>
  <c r="F167" i="34"/>
  <c r="H167" i="34"/>
  <c r="M167" i="34"/>
  <c r="F177" i="34"/>
  <c r="H177" i="34"/>
  <c r="M177" i="34"/>
  <c r="F163" i="34"/>
  <c r="H163" i="34"/>
  <c r="M163" i="34"/>
  <c r="AG167" i="34"/>
  <c r="AH167" i="34"/>
  <c r="AI167" i="34"/>
  <c r="S167" i="34"/>
  <c r="AG161" i="34"/>
  <c r="AH161" i="34"/>
  <c r="AI161" i="34"/>
  <c r="F143" i="34"/>
  <c r="H143" i="34"/>
  <c r="M143" i="34"/>
  <c r="F161" i="34"/>
  <c r="H161" i="34"/>
  <c r="M161" i="34"/>
  <c r="AG143" i="34"/>
  <c r="AH143" i="34"/>
  <c r="AI143" i="34"/>
  <c r="S143" i="34"/>
  <c r="AG127" i="34"/>
  <c r="AH127" i="34"/>
  <c r="AI127" i="34"/>
  <c r="F127" i="34"/>
  <c r="H127" i="34"/>
  <c r="M127" i="34"/>
  <c r="S127" i="34"/>
  <c r="AG971" i="34"/>
  <c r="AH971" i="34"/>
  <c r="AI971" i="34"/>
  <c r="F971" i="34"/>
  <c r="H971" i="34"/>
  <c r="M971" i="34"/>
  <c r="S42" i="35"/>
  <c r="N971" i="34" s="1"/>
  <c r="L971" i="34" s="1"/>
  <c r="S966" i="34"/>
  <c r="AG363" i="34"/>
  <c r="AH363" i="34"/>
  <c r="AI363" i="34"/>
  <c r="F353" i="34"/>
  <c r="H353" i="34"/>
  <c r="M353" i="34"/>
  <c r="F363" i="34"/>
  <c r="H363" i="34"/>
  <c r="M363" i="34"/>
  <c r="AG353" i="34"/>
  <c r="AH353" i="34"/>
  <c r="AI353" i="34"/>
  <c r="S353" i="34"/>
  <c r="AG339" i="34"/>
  <c r="AH339" i="34"/>
  <c r="AI339" i="34"/>
  <c r="F335" i="34"/>
  <c r="H335" i="34"/>
  <c r="M335" i="34"/>
  <c r="F339" i="34"/>
  <c r="H339" i="34"/>
  <c r="M339" i="34"/>
  <c r="N339" i="34"/>
  <c r="L339" i="34"/>
  <c r="AG335" i="34"/>
  <c r="AH335" i="34"/>
  <c r="AI335" i="34"/>
  <c r="S335" i="34"/>
  <c r="AG315" i="34"/>
  <c r="AH315" i="34"/>
  <c r="AI315" i="34"/>
  <c r="F317" i="34"/>
  <c r="H317" i="34"/>
  <c r="M317" i="34"/>
  <c r="F315" i="34"/>
  <c r="H315" i="34"/>
  <c r="M315" i="34"/>
  <c r="AG317" i="34"/>
  <c r="AH317" i="34"/>
  <c r="AI317" i="34"/>
  <c r="S317" i="34"/>
  <c r="AG307" i="34"/>
  <c r="AH307" i="34"/>
  <c r="AI307" i="34"/>
  <c r="F303" i="34"/>
  <c r="H303" i="34"/>
  <c r="M303" i="34"/>
  <c r="F307" i="34"/>
  <c r="H307" i="34"/>
  <c r="M307" i="34"/>
  <c r="AG299" i="34"/>
  <c r="AH299" i="34"/>
  <c r="AI299" i="34"/>
  <c r="AG303" i="34"/>
  <c r="AH303" i="34"/>
  <c r="AI303" i="34"/>
  <c r="S303" i="34"/>
  <c r="AG296" i="34"/>
  <c r="AH296" i="34"/>
  <c r="AI296" i="34"/>
  <c r="F291" i="34"/>
  <c r="H291" i="34"/>
  <c r="M291" i="34"/>
  <c r="F296" i="34"/>
  <c r="H296" i="34"/>
  <c r="M296" i="34"/>
  <c r="AG291" i="34"/>
  <c r="AH291" i="34"/>
  <c r="AI291" i="34"/>
  <c r="S291" i="34"/>
  <c r="AG1929" i="34"/>
  <c r="AH1929" i="34"/>
  <c r="AI1929" i="34"/>
  <c r="I1929" i="34"/>
  <c r="M1929" i="34"/>
  <c r="AE1929" i="34"/>
  <c r="V1929" i="34"/>
  <c r="U1929" i="34"/>
  <c r="T1929" i="34"/>
  <c r="S1929" i="34"/>
  <c r="H1929" i="34"/>
  <c r="F1929" i="34"/>
  <c r="AG370" i="34"/>
  <c r="AH370" i="34"/>
  <c r="AI370" i="34"/>
  <c r="F371" i="34"/>
  <c r="H371" i="34"/>
  <c r="M371" i="34"/>
  <c r="F370" i="34"/>
  <c r="H370" i="34"/>
  <c r="M370" i="34"/>
  <c r="AG371" i="34"/>
  <c r="AH371" i="34"/>
  <c r="AI371" i="34"/>
  <c r="S371" i="34"/>
  <c r="AG5485" i="34"/>
  <c r="AH5485" i="34"/>
  <c r="AI5485" i="34"/>
  <c r="I5485" i="34"/>
  <c r="M5485" i="34"/>
  <c r="AE5485" i="34"/>
  <c r="V5485" i="34"/>
  <c r="U5485" i="34"/>
  <c r="T5485" i="34"/>
  <c r="S5485" i="34"/>
  <c r="H5485" i="34"/>
  <c r="F5485" i="34"/>
  <c r="AG1118" i="34"/>
  <c r="AH1118" i="34"/>
  <c r="AI1118" i="34"/>
  <c r="F1118" i="34"/>
  <c r="H1118" i="34"/>
  <c r="M1118" i="34"/>
  <c r="S1118" i="34"/>
  <c r="AG1117" i="34"/>
  <c r="AH1117" i="34"/>
  <c r="AI1117" i="34"/>
  <c r="F1117" i="34"/>
  <c r="H1117" i="34"/>
  <c r="M1117" i="34"/>
  <c r="S1117" i="34"/>
  <c r="AG1116" i="34"/>
  <c r="AH1116" i="34"/>
  <c r="AI1116" i="34"/>
  <c r="F1116" i="34"/>
  <c r="H1116" i="34"/>
  <c r="M1116" i="34"/>
  <c r="S1116" i="34"/>
  <c r="AG5484" i="34"/>
  <c r="AH5484" i="34"/>
  <c r="AI5484" i="34"/>
  <c r="I5484" i="34"/>
  <c r="M5484" i="34"/>
  <c r="AE5484" i="34"/>
  <c r="V5484" i="34"/>
  <c r="U5484" i="34"/>
  <c r="T5484" i="34"/>
  <c r="S5484" i="34"/>
  <c r="H5484" i="34"/>
  <c r="F5484" i="34"/>
  <c r="AG5488" i="34"/>
  <c r="AH5488" i="34"/>
  <c r="AI5488" i="34"/>
  <c r="I5488" i="34"/>
  <c r="M5488" i="34"/>
  <c r="AE5488" i="34"/>
  <c r="V5488" i="34"/>
  <c r="U5488" i="34"/>
  <c r="T5488" i="34"/>
  <c r="S5488" i="34"/>
  <c r="H5488" i="34"/>
  <c r="F5488" i="34"/>
  <c r="AG5487" i="34"/>
  <c r="AH5487" i="34"/>
  <c r="AI5487" i="34"/>
  <c r="I5487" i="34"/>
  <c r="M5487" i="34"/>
  <c r="AE5487" i="34"/>
  <c r="V5487" i="34"/>
  <c r="U5487" i="34"/>
  <c r="T5487" i="34"/>
  <c r="S5487" i="34"/>
  <c r="H5487" i="34"/>
  <c r="F5487" i="34"/>
  <c r="AG5486" i="34"/>
  <c r="AH5486" i="34"/>
  <c r="AI5486" i="34"/>
  <c r="I5486" i="34"/>
  <c r="M5486" i="34"/>
  <c r="AE5486" i="34"/>
  <c r="V5486" i="34"/>
  <c r="U5486" i="34"/>
  <c r="T5486" i="34"/>
  <c r="S5486" i="34"/>
  <c r="H5486" i="34"/>
  <c r="F5486" i="34"/>
  <c r="AG1111" i="34"/>
  <c r="AH1111" i="34"/>
  <c r="AI1111" i="34"/>
  <c r="F1111" i="34"/>
  <c r="H1111" i="34"/>
  <c r="M1111" i="34"/>
  <c r="S1111" i="34"/>
  <c r="AG1110" i="34"/>
  <c r="AH1110" i="34"/>
  <c r="AI1110" i="34"/>
  <c r="F1110" i="34"/>
  <c r="H1110" i="34"/>
  <c r="M1110" i="34"/>
  <c r="S1110" i="34"/>
  <c r="AG1109" i="34"/>
  <c r="AH1109" i="34"/>
  <c r="AI1109" i="34"/>
  <c r="F1109" i="34"/>
  <c r="H1109" i="34"/>
  <c r="M1109" i="34"/>
  <c r="S1109" i="34"/>
  <c r="AG1108" i="34"/>
  <c r="AH1108" i="34"/>
  <c r="AI1108" i="34"/>
  <c r="F1108" i="34"/>
  <c r="H1108" i="34"/>
  <c r="M1108" i="34"/>
  <c r="S1108" i="34"/>
  <c r="AG1107" i="34"/>
  <c r="AH1107" i="34"/>
  <c r="AI1107" i="34"/>
  <c r="F1107" i="34"/>
  <c r="H1107" i="34"/>
  <c r="M1107" i="34"/>
  <c r="S1107" i="34"/>
  <c r="AG5489" i="34"/>
  <c r="AH5489" i="34"/>
  <c r="AI5489" i="34"/>
  <c r="I5489" i="34"/>
  <c r="M5489" i="34"/>
  <c r="AE5489" i="34"/>
  <c r="V5489" i="34"/>
  <c r="U5489" i="34"/>
  <c r="T5489" i="34"/>
  <c r="S5489" i="34"/>
  <c r="H5489" i="34"/>
  <c r="F5489" i="34"/>
  <c r="AG1102" i="34"/>
  <c r="AH1102" i="34"/>
  <c r="AI1102" i="34"/>
  <c r="F1102" i="34"/>
  <c r="H1102" i="34"/>
  <c r="M1102" i="34"/>
  <c r="S1102" i="34"/>
  <c r="AG1100" i="34"/>
  <c r="AH1100" i="34"/>
  <c r="AI1100" i="34"/>
  <c r="F1100" i="34"/>
  <c r="H1100" i="34"/>
  <c r="M1100" i="34"/>
  <c r="S1100" i="34"/>
  <c r="AG1099" i="34"/>
  <c r="AH1099" i="34"/>
  <c r="AI1099" i="34"/>
  <c r="F1099" i="34"/>
  <c r="H1099" i="34"/>
  <c r="M1099" i="34"/>
  <c r="S1099" i="34"/>
  <c r="AG1098" i="34"/>
  <c r="AH1098" i="34"/>
  <c r="AI1098" i="34"/>
  <c r="F1098" i="34"/>
  <c r="H1098" i="34"/>
  <c r="M1098" i="34"/>
  <c r="N1098" i="34"/>
  <c r="L1098" i="34" s="1"/>
  <c r="S1098" i="34"/>
  <c r="AG1097" i="34"/>
  <c r="AH1097" i="34"/>
  <c r="AI1097" i="34"/>
  <c r="F1097" i="34"/>
  <c r="H1097" i="34"/>
  <c r="M1097" i="34"/>
  <c r="S1097" i="34"/>
  <c r="AG1096" i="34"/>
  <c r="AH1096" i="34"/>
  <c r="AI1096" i="34"/>
  <c r="F1096" i="34"/>
  <c r="H1096" i="34"/>
  <c r="M1096" i="34"/>
  <c r="S1096" i="34"/>
  <c r="AG1101" i="34"/>
  <c r="AH1101" i="34"/>
  <c r="AI1101" i="34"/>
  <c r="F1101" i="34"/>
  <c r="H1101" i="34"/>
  <c r="M1101" i="34"/>
  <c r="S1101" i="34"/>
  <c r="AG1112" i="34"/>
  <c r="AH1112" i="34"/>
  <c r="AI1112" i="34"/>
  <c r="F1112" i="34"/>
  <c r="H1112" i="34"/>
  <c r="M1112" i="34"/>
  <c r="S1112" i="34"/>
  <c r="AG1091" i="34"/>
  <c r="AH1091" i="34"/>
  <c r="AI1091" i="34"/>
  <c r="F1091" i="34"/>
  <c r="H1091" i="34"/>
  <c r="M1091" i="34"/>
  <c r="S1091" i="34"/>
  <c r="AG1090" i="34"/>
  <c r="AH1090" i="34"/>
  <c r="AI1090" i="34"/>
  <c r="F1090" i="34"/>
  <c r="H1090" i="34"/>
  <c r="M1090" i="34"/>
  <c r="S1090" i="34"/>
  <c r="AG1089" i="34"/>
  <c r="AH1089" i="34"/>
  <c r="AI1089" i="34"/>
  <c r="F1089" i="34"/>
  <c r="H1089" i="34"/>
  <c r="M1089" i="34"/>
  <c r="N1089" i="34"/>
  <c r="L1089" i="34" s="1"/>
  <c r="S1089" i="34"/>
  <c r="AG1088" i="34"/>
  <c r="AH1088" i="34"/>
  <c r="AI1088" i="34"/>
  <c r="F1088" i="34"/>
  <c r="H1088" i="34"/>
  <c r="M1088" i="34"/>
  <c r="S1088" i="34"/>
  <c r="AG1087" i="34"/>
  <c r="AH1087" i="34"/>
  <c r="AI1087" i="34"/>
  <c r="F1087" i="34"/>
  <c r="H1087" i="34"/>
  <c r="M1087" i="34"/>
  <c r="S1087" i="34"/>
  <c r="AG1086" i="34"/>
  <c r="AH1086" i="34"/>
  <c r="AI1086" i="34"/>
  <c r="F1086" i="34"/>
  <c r="H1086" i="34"/>
  <c r="M1086" i="34"/>
  <c r="S1086" i="34"/>
  <c r="AG1085" i="34"/>
  <c r="AH1085" i="34"/>
  <c r="AI1085" i="34"/>
  <c r="F1085" i="34"/>
  <c r="H1085" i="34"/>
  <c r="M1085" i="34"/>
  <c r="S1085" i="34"/>
  <c r="AG1084" i="34"/>
  <c r="AH1084" i="34"/>
  <c r="AI1084" i="34"/>
  <c r="F1084" i="34"/>
  <c r="H1084" i="34"/>
  <c r="M1084" i="34"/>
  <c r="N1084" i="34"/>
  <c r="L1084" i="34" s="1"/>
  <c r="S1084" i="34"/>
  <c r="AG1083" i="34"/>
  <c r="AH1083" i="34"/>
  <c r="AI1083" i="34"/>
  <c r="F1083" i="34"/>
  <c r="H1083" i="34"/>
  <c r="M1083" i="34"/>
  <c r="S1083" i="34"/>
  <c r="AG1103" i="34"/>
  <c r="AH1103" i="34"/>
  <c r="AI1103" i="34"/>
  <c r="F1103" i="34"/>
  <c r="H1103" i="34"/>
  <c r="M1103" i="34"/>
  <c r="N1103" i="34"/>
  <c r="L1103" i="34" s="1"/>
  <c r="S1103" i="34"/>
  <c r="AG1082" i="34"/>
  <c r="AH1082" i="34"/>
  <c r="AI1082" i="34"/>
  <c r="F1082" i="34"/>
  <c r="H1082" i="34"/>
  <c r="M1082" i="34"/>
  <c r="N1082" i="34"/>
  <c r="L1082" i="34" s="1"/>
  <c r="S1082" i="34"/>
  <c r="AG1079" i="34"/>
  <c r="AH1079" i="34"/>
  <c r="AI1079" i="34"/>
  <c r="F1079" i="34"/>
  <c r="H1079" i="34"/>
  <c r="M1079" i="34"/>
  <c r="S1079" i="34"/>
  <c r="AG1078" i="34"/>
  <c r="AH1078" i="34"/>
  <c r="AI1078" i="34"/>
  <c r="F1078" i="34"/>
  <c r="H1078" i="34"/>
  <c r="M1078" i="34"/>
  <c r="S1078" i="34"/>
  <c r="AG1076" i="34"/>
  <c r="AH1076" i="34"/>
  <c r="AI1076" i="34"/>
  <c r="F1076" i="34"/>
  <c r="H1076" i="34"/>
  <c r="M1076" i="34"/>
  <c r="N1076" i="34"/>
  <c r="L1076" i="34" s="1"/>
  <c r="S1076" i="34"/>
  <c r="AG1075" i="34"/>
  <c r="AH1075" i="34"/>
  <c r="AI1075" i="34"/>
  <c r="F1075" i="34"/>
  <c r="H1075" i="34"/>
  <c r="M1075" i="34"/>
  <c r="S1075" i="34"/>
  <c r="AG1072" i="34"/>
  <c r="AH1072" i="34"/>
  <c r="AI1072" i="34"/>
  <c r="F1072" i="34"/>
  <c r="H1072" i="34"/>
  <c r="M1072" i="34"/>
  <c r="N1072" i="34"/>
  <c r="L1072" i="34" s="1"/>
  <c r="S1072" i="34"/>
  <c r="AG1071" i="34"/>
  <c r="AH1071" i="34"/>
  <c r="AI1071" i="34"/>
  <c r="F1071" i="34"/>
  <c r="H1071" i="34"/>
  <c r="M1071" i="34"/>
  <c r="S1071" i="34"/>
  <c r="AG1094" i="34"/>
  <c r="AH1094" i="34"/>
  <c r="AI1094" i="34"/>
  <c r="F1094" i="34"/>
  <c r="H1094" i="34"/>
  <c r="M1094" i="34"/>
  <c r="N1094" i="34"/>
  <c r="L1094" i="34" s="1"/>
  <c r="S1094" i="34"/>
  <c r="AG1113" i="34"/>
  <c r="AH1113" i="34"/>
  <c r="AI1113" i="34"/>
  <c r="F1113" i="34"/>
  <c r="H1113" i="34"/>
  <c r="M1113" i="34"/>
  <c r="S1113" i="34"/>
  <c r="AG1106" i="34"/>
  <c r="AH1106" i="34"/>
  <c r="AI1106" i="34"/>
  <c r="F1106" i="34"/>
  <c r="H1106" i="34"/>
  <c r="M1106" i="34"/>
  <c r="S1106" i="34"/>
  <c r="AG1105" i="34"/>
  <c r="AH1105" i="34"/>
  <c r="AI1105" i="34"/>
  <c r="F1105" i="34"/>
  <c r="H1105" i="34"/>
  <c r="M1105" i="34"/>
  <c r="S1105" i="34"/>
  <c r="AG1095" i="34"/>
  <c r="AH1095" i="34"/>
  <c r="AI1095" i="34"/>
  <c r="F1095" i="34"/>
  <c r="H1095" i="34"/>
  <c r="M1095" i="34"/>
  <c r="S1095" i="34"/>
  <c r="AG1115" i="34"/>
  <c r="AH1115" i="34"/>
  <c r="AI1115" i="34"/>
  <c r="F1115" i="34"/>
  <c r="H1115" i="34"/>
  <c r="M1115" i="34"/>
  <c r="S1115" i="34"/>
  <c r="AG1114" i="34"/>
  <c r="AH1114" i="34"/>
  <c r="AI1114" i="34"/>
  <c r="F1114" i="34"/>
  <c r="H1114" i="34"/>
  <c r="M1114" i="34"/>
  <c r="N1114" i="34"/>
  <c r="L1114" i="34"/>
  <c r="S1114" i="34"/>
  <c r="AG1023" i="34"/>
  <c r="AH1023" i="34"/>
  <c r="AI1023" i="34"/>
  <c r="F1023" i="34"/>
  <c r="H1023" i="34"/>
  <c r="M1023" i="34"/>
  <c r="N1023" i="34"/>
  <c r="L1023" i="34" s="1"/>
  <c r="S1023" i="34"/>
  <c r="AG1017" i="34"/>
  <c r="AH1017" i="34"/>
  <c r="AI1017" i="34"/>
  <c r="F1017" i="34"/>
  <c r="H1017" i="34"/>
  <c r="M1017" i="34"/>
  <c r="N1017" i="34"/>
  <c r="L1017" i="34" s="1"/>
  <c r="S1017" i="34"/>
  <c r="S1000" i="34"/>
  <c r="S995" i="34"/>
  <c r="S971" i="34"/>
  <c r="AG1011" i="34"/>
  <c r="AH1011" i="34"/>
  <c r="AI1011" i="34"/>
  <c r="F1011" i="34"/>
  <c r="H1011" i="34"/>
  <c r="M1011" i="34"/>
  <c r="S1011" i="34"/>
  <c r="AG1092" i="34"/>
  <c r="AH1092" i="34"/>
  <c r="AI1092" i="34"/>
  <c r="F1092" i="34"/>
  <c r="H1092" i="34"/>
  <c r="M1092" i="34"/>
  <c r="S1092" i="34"/>
  <c r="F926" i="34"/>
  <c r="H926" i="34"/>
  <c r="M926" i="34"/>
  <c r="N926" i="34"/>
  <c r="L926" i="34" s="1"/>
  <c r="AG926" i="34"/>
  <c r="AH926" i="34"/>
  <c r="AI926" i="34"/>
  <c r="S926" i="34"/>
  <c r="AG906" i="34"/>
  <c r="AH906" i="34"/>
  <c r="AI906" i="34"/>
  <c r="F906" i="34"/>
  <c r="H906" i="34"/>
  <c r="M906" i="34"/>
  <c r="S907" i="34"/>
  <c r="S892" i="34"/>
  <c r="AG1030" i="34"/>
  <c r="AH1030" i="34"/>
  <c r="AI1030" i="34"/>
  <c r="F1030" i="34"/>
  <c r="H1030" i="34"/>
  <c r="M1030" i="34"/>
  <c r="N1030" i="34"/>
  <c r="L1030" i="34" s="1"/>
  <c r="S1030" i="34"/>
  <c r="AG887" i="34"/>
  <c r="AH887" i="34"/>
  <c r="AI887" i="34"/>
  <c r="F887" i="34"/>
  <c r="H887" i="34"/>
  <c r="M887" i="34"/>
  <c r="N887" i="34"/>
  <c r="L887" i="34" s="1"/>
  <c r="S887" i="34"/>
  <c r="S857" i="34"/>
  <c r="F851" i="34"/>
  <c r="H851" i="34"/>
  <c r="M851" i="34"/>
  <c r="AG851" i="34"/>
  <c r="AH851" i="34"/>
  <c r="AI851" i="34"/>
  <c r="S851" i="34"/>
  <c r="S801" i="34"/>
  <c r="AG1025" i="34"/>
  <c r="AH1025" i="34"/>
  <c r="AI1025" i="34"/>
  <c r="F1025" i="34"/>
  <c r="H1025" i="34"/>
  <c r="M1025" i="34"/>
  <c r="S1025" i="34"/>
  <c r="AG498" i="34"/>
  <c r="AH498" i="34"/>
  <c r="AI498" i="34"/>
  <c r="F508" i="34"/>
  <c r="H508" i="34"/>
  <c r="M508" i="34"/>
  <c r="F498" i="34"/>
  <c r="H498" i="34"/>
  <c r="M498" i="34"/>
  <c r="AG508" i="34"/>
  <c r="AH508" i="34"/>
  <c r="AI508" i="34"/>
  <c r="S508" i="34"/>
  <c r="F532" i="34"/>
  <c r="H532" i="34"/>
  <c r="M532" i="34"/>
  <c r="AG532" i="34"/>
  <c r="AH532" i="34"/>
  <c r="AI532" i="34"/>
  <c r="S532" i="34"/>
  <c r="AG470" i="34"/>
  <c r="AH470" i="34"/>
  <c r="AI470" i="34"/>
  <c r="F470" i="34"/>
  <c r="H470" i="34"/>
  <c r="M470" i="34"/>
  <c r="S470" i="34"/>
  <c r="F404" i="34"/>
  <c r="H404" i="34"/>
  <c r="M404" i="34"/>
  <c r="N404" i="34"/>
  <c r="L404" i="34" s="1"/>
  <c r="AG404" i="34"/>
  <c r="AH404" i="34"/>
  <c r="AI404" i="34"/>
  <c r="S404" i="34"/>
  <c r="AG304" i="34"/>
  <c r="AH304" i="34"/>
  <c r="AI304" i="34"/>
  <c r="F310" i="34"/>
  <c r="H310" i="34"/>
  <c r="M310" i="34"/>
  <c r="N310" i="34"/>
  <c r="L310" i="34" s="1"/>
  <c r="F304" i="34"/>
  <c r="H304" i="34"/>
  <c r="M304" i="34"/>
  <c r="AG310" i="34"/>
  <c r="AH310" i="34"/>
  <c r="AI310" i="34"/>
  <c r="S310" i="34"/>
  <c r="AG207" i="34"/>
  <c r="AH207" i="34"/>
  <c r="AI207" i="34"/>
  <c r="F207" i="34"/>
  <c r="H207" i="34"/>
  <c r="M207" i="34"/>
  <c r="N207" i="34"/>
  <c r="L207" i="34" s="1"/>
  <c r="S207" i="34"/>
  <c r="F102" i="34"/>
  <c r="H102" i="34"/>
  <c r="M102" i="34"/>
  <c r="AG102" i="34"/>
  <c r="AH102" i="34"/>
  <c r="AI102" i="34"/>
  <c r="S102" i="34"/>
  <c r="S961" i="34"/>
  <c r="AG931" i="34"/>
  <c r="AH931" i="34"/>
  <c r="AI931" i="34"/>
  <c r="F931" i="34"/>
  <c r="H931" i="34"/>
  <c r="M931" i="34"/>
  <c r="S932" i="34"/>
  <c r="S36" i="35"/>
  <c r="N4879" i="34" s="1"/>
  <c r="L4879" i="34" s="1"/>
  <c r="S931" i="34"/>
  <c r="F925" i="34"/>
  <c r="H925" i="34"/>
  <c r="M925" i="34"/>
  <c r="AG925" i="34"/>
  <c r="AH925" i="34"/>
  <c r="AI925" i="34"/>
  <c r="S925" i="34"/>
  <c r="AG613" i="34"/>
  <c r="AH613" i="34"/>
  <c r="AI613" i="34"/>
  <c r="F618" i="34"/>
  <c r="H618" i="34"/>
  <c r="M618" i="34"/>
  <c r="F613" i="34"/>
  <c r="H613" i="34"/>
  <c r="M613" i="34"/>
  <c r="AG618" i="34"/>
  <c r="AH618" i="34"/>
  <c r="AI618" i="34"/>
  <c r="S618" i="34"/>
  <c r="F577" i="34"/>
  <c r="H577" i="34"/>
  <c r="M577" i="34"/>
  <c r="AG577" i="34"/>
  <c r="AH577" i="34"/>
  <c r="AI577" i="34"/>
  <c r="S577" i="34"/>
  <c r="F395" i="34"/>
  <c r="H395" i="34"/>
  <c r="M395" i="34"/>
  <c r="S394" i="34"/>
  <c r="AG387" i="34"/>
  <c r="AH387" i="34"/>
  <c r="AI387" i="34"/>
  <c r="F387" i="34"/>
  <c r="H387" i="34"/>
  <c r="M387" i="34"/>
  <c r="S387" i="34"/>
  <c r="AG375" i="34"/>
  <c r="AH375" i="34"/>
  <c r="AI375" i="34"/>
  <c r="F377" i="34"/>
  <c r="H377" i="34"/>
  <c r="M377" i="34"/>
  <c r="F380" i="34"/>
  <c r="H380" i="34"/>
  <c r="M380" i="34"/>
  <c r="F375" i="34"/>
  <c r="H375" i="34"/>
  <c r="M375" i="34"/>
  <c r="AG377" i="34"/>
  <c r="AH377" i="34"/>
  <c r="AI377" i="34"/>
  <c r="S377" i="34"/>
  <c r="AG4875" i="34"/>
  <c r="AH4875" i="34"/>
  <c r="AI4875" i="34"/>
  <c r="I4875" i="34"/>
  <c r="M4875" i="34"/>
  <c r="AE4875" i="34"/>
  <c r="V4875" i="34"/>
  <c r="U4875" i="34"/>
  <c r="T4875" i="34"/>
  <c r="S4875" i="34"/>
  <c r="H4875" i="34"/>
  <c r="F4875" i="34"/>
  <c r="AG4874" i="34"/>
  <c r="AH4874" i="34"/>
  <c r="AI4874" i="34"/>
  <c r="I4874" i="34"/>
  <c r="M4874" i="34"/>
  <c r="AE4874" i="34"/>
  <c r="V4874" i="34"/>
  <c r="U4874" i="34"/>
  <c r="T4874" i="34"/>
  <c r="S4874" i="34"/>
  <c r="H4874" i="34"/>
  <c r="F4874" i="34"/>
  <c r="AG4877" i="34"/>
  <c r="AH4877" i="34"/>
  <c r="AI4877" i="34"/>
  <c r="I4877" i="34"/>
  <c r="M4877" i="34"/>
  <c r="AE4877" i="34"/>
  <c r="V4877" i="34"/>
  <c r="U4877" i="34"/>
  <c r="T4877" i="34"/>
  <c r="S4877" i="34"/>
  <c r="H4877" i="34"/>
  <c r="F4877" i="34"/>
  <c r="AG4879" i="34"/>
  <c r="AH4879" i="34"/>
  <c r="AI4879" i="34"/>
  <c r="I4879" i="34"/>
  <c r="M4879" i="34"/>
  <c r="AE4879" i="34"/>
  <c r="V4879" i="34"/>
  <c r="U4879" i="34"/>
  <c r="T4879" i="34"/>
  <c r="S4879" i="34"/>
  <c r="H4879" i="34"/>
  <c r="F4879" i="34"/>
  <c r="AG4878" i="34"/>
  <c r="AH4878" i="34"/>
  <c r="AI4878" i="34"/>
  <c r="I4878" i="34"/>
  <c r="M4878" i="34"/>
  <c r="AE4878" i="34"/>
  <c r="V4878" i="34"/>
  <c r="U4878" i="34"/>
  <c r="T4878" i="34"/>
  <c r="S4878" i="34"/>
  <c r="H4878" i="34"/>
  <c r="F4878" i="34"/>
  <c r="AG4880" i="34"/>
  <c r="AH4880" i="34"/>
  <c r="AI4880" i="34"/>
  <c r="I4880" i="34"/>
  <c r="M4880" i="34"/>
  <c r="AE4880" i="34"/>
  <c r="V4880" i="34"/>
  <c r="U4880" i="34"/>
  <c r="T4880" i="34"/>
  <c r="S4880" i="34"/>
  <c r="H4880" i="34"/>
  <c r="F4880" i="34"/>
  <c r="AG205" i="34"/>
  <c r="AH205" i="34"/>
  <c r="AI205" i="34"/>
  <c r="F205" i="34"/>
  <c r="H205" i="34"/>
  <c r="M205" i="34"/>
  <c r="S205" i="34"/>
  <c r="F760" i="34"/>
  <c r="H760" i="34"/>
  <c r="M760" i="34"/>
  <c r="F662" i="34"/>
  <c r="H662" i="34"/>
  <c r="M662" i="34"/>
  <c r="F633" i="34"/>
  <c r="H633" i="34"/>
  <c r="M633" i="34"/>
  <c r="F565" i="34"/>
  <c r="H565" i="34"/>
  <c r="M565" i="34"/>
  <c r="F441" i="34"/>
  <c r="H441" i="34"/>
  <c r="M441" i="34"/>
  <c r="F261" i="34"/>
  <c r="H261" i="34"/>
  <c r="M261" i="34"/>
  <c r="F191" i="34"/>
  <c r="H191" i="34"/>
  <c r="M191" i="34"/>
  <c r="AG6453" i="34"/>
  <c r="AH6453" i="34"/>
  <c r="AI6453" i="34"/>
  <c r="I6453" i="34"/>
  <c r="M6453" i="34"/>
  <c r="S48" i="35"/>
  <c r="N6454" i="34"/>
  <c r="L6454" i="34" s="1"/>
  <c r="AE6453" i="34"/>
  <c r="V6453" i="34"/>
  <c r="U6453" i="34"/>
  <c r="T6453" i="34"/>
  <c r="S6453" i="34"/>
  <c r="H6453" i="34"/>
  <c r="F6453" i="34"/>
  <c r="AG6452" i="34"/>
  <c r="AH6452" i="34"/>
  <c r="AI6452" i="34"/>
  <c r="I6452" i="34"/>
  <c r="M6452" i="34"/>
  <c r="AE6452" i="34"/>
  <c r="V6452" i="34"/>
  <c r="U6452" i="34"/>
  <c r="T6452" i="34"/>
  <c r="S6452" i="34"/>
  <c r="H6452" i="34"/>
  <c r="F6452" i="34"/>
  <c r="AG6451" i="34"/>
  <c r="AH6451" i="34"/>
  <c r="AI6451" i="34"/>
  <c r="I6451" i="34"/>
  <c r="M6451" i="34"/>
  <c r="AE6451" i="34"/>
  <c r="V6451" i="34"/>
  <c r="U6451" i="34"/>
  <c r="T6451" i="34"/>
  <c r="S6451" i="34"/>
  <c r="H6451" i="34"/>
  <c r="F6451" i="34"/>
  <c r="AG6450" i="34"/>
  <c r="AH6450" i="34"/>
  <c r="AI6450" i="34"/>
  <c r="I6450" i="34"/>
  <c r="M6450" i="34"/>
  <c r="AE6450" i="34"/>
  <c r="V6450" i="34"/>
  <c r="U6450" i="34"/>
  <c r="T6450" i="34"/>
  <c r="S6450" i="34"/>
  <c r="H6450" i="34"/>
  <c r="F6450" i="34"/>
  <c r="AG928" i="34"/>
  <c r="AH928" i="34"/>
  <c r="AI928" i="34"/>
  <c r="F928" i="34"/>
  <c r="H928" i="34"/>
  <c r="M928" i="34"/>
  <c r="S928" i="34"/>
  <c r="AG919" i="34"/>
  <c r="AH919" i="34"/>
  <c r="AI919" i="34"/>
  <c r="F919" i="34"/>
  <c r="H919" i="34"/>
  <c r="M919" i="34"/>
  <c r="F915" i="34"/>
  <c r="H915" i="34"/>
  <c r="M915" i="34"/>
  <c r="N915" i="34"/>
  <c r="L915" i="34" s="1"/>
  <c r="AG915" i="34"/>
  <c r="AH915" i="34"/>
  <c r="AI915" i="34"/>
  <c r="S919" i="34"/>
  <c r="AG509" i="34"/>
  <c r="AH509" i="34"/>
  <c r="AI509" i="34"/>
  <c r="F509" i="34"/>
  <c r="H509" i="34"/>
  <c r="M509" i="34"/>
  <c r="S12" i="35"/>
  <c r="N168" i="34" s="1"/>
  <c r="L168" i="34" s="1"/>
  <c r="AG500" i="34"/>
  <c r="AH500" i="34"/>
  <c r="AI500" i="34"/>
  <c r="S509" i="34"/>
  <c r="AG6454" i="34"/>
  <c r="AH6454" i="34"/>
  <c r="AI6454" i="34"/>
  <c r="I6454" i="34"/>
  <c r="M6454" i="34"/>
  <c r="AE6454" i="34"/>
  <c r="V6454" i="34"/>
  <c r="U6454" i="34"/>
  <c r="T6454" i="34"/>
  <c r="S6454" i="34"/>
  <c r="H6454" i="34"/>
  <c r="F6454" i="34"/>
  <c r="S8" i="35"/>
  <c r="N334" i="34" s="1"/>
  <c r="S21" i="35"/>
  <c r="S50" i="35"/>
  <c r="N51" i="34"/>
  <c r="L51" i="34"/>
  <c r="AG6449" i="34"/>
  <c r="AH6449" i="34"/>
  <c r="AI6449" i="34"/>
  <c r="I6449" i="34"/>
  <c r="M6449" i="34"/>
  <c r="AE6449" i="34"/>
  <c r="V6449" i="34"/>
  <c r="U6449" i="34"/>
  <c r="T6449" i="34"/>
  <c r="S6449" i="34"/>
  <c r="H6449" i="34"/>
  <c r="F6449" i="34"/>
  <c r="AG4694" i="34"/>
  <c r="AH4694" i="34"/>
  <c r="AI4694" i="34"/>
  <c r="I4694" i="34"/>
  <c r="M4694" i="34"/>
  <c r="S34" i="35"/>
  <c r="N4694" i="34" s="1"/>
  <c r="L4694" i="34" s="1"/>
  <c r="AE4694" i="34"/>
  <c r="V4694" i="34"/>
  <c r="U4694" i="34"/>
  <c r="T4694" i="34"/>
  <c r="S4694" i="34"/>
  <c r="H4694" i="34"/>
  <c r="F4694" i="34"/>
  <c r="S584" i="34"/>
  <c r="AG51" i="34"/>
  <c r="AH51" i="34"/>
  <c r="AI51" i="34"/>
  <c r="F50" i="34"/>
  <c r="H50" i="34"/>
  <c r="M50" i="34"/>
  <c r="F58" i="34"/>
  <c r="H58" i="34"/>
  <c r="M58" i="34"/>
  <c r="F51" i="34"/>
  <c r="H51" i="34"/>
  <c r="M51" i="34"/>
  <c r="AG58" i="34"/>
  <c r="AH58" i="34"/>
  <c r="AI58" i="34"/>
  <c r="AG50" i="34"/>
  <c r="AH50" i="34"/>
  <c r="AI50" i="34"/>
  <c r="S50" i="34"/>
  <c r="AG4693" i="34"/>
  <c r="AH4693" i="34"/>
  <c r="AI4693" i="34"/>
  <c r="I4693" i="34"/>
  <c r="M4693" i="34"/>
  <c r="AE4693" i="34"/>
  <c r="V4693" i="34"/>
  <c r="U4693" i="34"/>
  <c r="T4693" i="34"/>
  <c r="S4693" i="34"/>
  <c r="H4693" i="34"/>
  <c r="F4693" i="34"/>
  <c r="AG4696" i="34"/>
  <c r="AH4696" i="34"/>
  <c r="AI4696" i="34"/>
  <c r="I4696" i="34"/>
  <c r="M4696" i="34"/>
  <c r="AE4696" i="34"/>
  <c r="V4696" i="34"/>
  <c r="U4696" i="34"/>
  <c r="T4696" i="34"/>
  <c r="S4696" i="34"/>
  <c r="H4696" i="34"/>
  <c r="F4696" i="34"/>
  <c r="AG4695" i="34"/>
  <c r="AH4695" i="34"/>
  <c r="AI4695" i="34"/>
  <c r="I4695" i="34"/>
  <c r="M4695" i="34"/>
  <c r="AE4695" i="34"/>
  <c r="V4695" i="34"/>
  <c r="U4695" i="34"/>
  <c r="T4695" i="34"/>
  <c r="S4695" i="34"/>
  <c r="H4695" i="34"/>
  <c r="F4695" i="34"/>
  <c r="F240" i="34"/>
  <c r="H240" i="34"/>
  <c r="M240" i="34"/>
  <c r="AG1070" i="34"/>
  <c r="AH1070" i="34"/>
  <c r="AI1070" i="34"/>
  <c r="M1070" i="34"/>
  <c r="N395" i="34"/>
  <c r="L395" i="34"/>
  <c r="N1070" i="34"/>
  <c r="L1070" i="34" s="1"/>
  <c r="S1070" i="34"/>
  <c r="H1070" i="34"/>
  <c r="F1070" i="34"/>
  <c r="AG885" i="34"/>
  <c r="AH885" i="34"/>
  <c r="AI885" i="34"/>
  <c r="M885" i="34"/>
  <c r="N885" i="34"/>
  <c r="L885" i="34" s="1"/>
  <c r="S885" i="34"/>
  <c r="H885" i="34"/>
  <c r="F885" i="34"/>
  <c r="AG875" i="34"/>
  <c r="AH875" i="34"/>
  <c r="AI875" i="34"/>
  <c r="M875" i="34"/>
  <c r="N875" i="34"/>
  <c r="L875" i="34"/>
  <c r="S875" i="34"/>
  <c r="H875" i="34"/>
  <c r="F875" i="34"/>
  <c r="AG822" i="34"/>
  <c r="AH822" i="34"/>
  <c r="AI822" i="34"/>
  <c r="F822" i="34"/>
  <c r="H822" i="34"/>
  <c r="M822" i="34"/>
  <c r="N822" i="34"/>
  <c r="L822" i="34"/>
  <c r="S822" i="34"/>
  <c r="AG565" i="34"/>
  <c r="AH565" i="34"/>
  <c r="AI565" i="34"/>
  <c r="F567" i="34"/>
  <c r="H567" i="34"/>
  <c r="M567" i="34"/>
  <c r="N567" i="34"/>
  <c r="L567" i="34"/>
  <c r="S31" i="35"/>
  <c r="AG567" i="34"/>
  <c r="AH567" i="34"/>
  <c r="AI567" i="34"/>
  <c r="S567" i="34"/>
  <c r="S395" i="34"/>
  <c r="N240" i="34"/>
  <c r="L240" i="34" s="1"/>
  <c r="S10" i="35"/>
  <c r="F227" i="34"/>
  <c r="H227" i="34"/>
  <c r="M227" i="34"/>
  <c r="AG242" i="34"/>
  <c r="AH242" i="34"/>
  <c r="AI242" i="34"/>
  <c r="AG245" i="34"/>
  <c r="AH245" i="34"/>
  <c r="AI245" i="34"/>
  <c r="AG240" i="34"/>
  <c r="AH240" i="34"/>
  <c r="AI240" i="34"/>
  <c r="S240" i="34"/>
  <c r="AG218" i="34"/>
  <c r="AH218" i="34"/>
  <c r="AI218" i="34"/>
  <c r="F218" i="34"/>
  <c r="H218" i="34"/>
  <c r="M218" i="34"/>
  <c r="N218" i="34"/>
  <c r="L218" i="34"/>
  <c r="S218" i="34"/>
  <c r="S33" i="35"/>
  <c r="N217" i="34" s="1"/>
  <c r="L217" i="34" s="1"/>
  <c r="AG865" i="34"/>
  <c r="AH865" i="34"/>
  <c r="AI865" i="34"/>
  <c r="M865" i="34"/>
  <c r="N865" i="34"/>
  <c r="L865" i="34" s="1"/>
  <c r="S865" i="34"/>
  <c r="H865" i="34"/>
  <c r="F865" i="34"/>
  <c r="AG838" i="34"/>
  <c r="AH838" i="34"/>
  <c r="AI838" i="34"/>
  <c r="M838" i="34"/>
  <c r="N838" i="34"/>
  <c r="L838" i="34" s="1"/>
  <c r="S838" i="34"/>
  <c r="H838" i="34"/>
  <c r="F838" i="34"/>
  <c r="AG5035" i="34"/>
  <c r="AH5035" i="34"/>
  <c r="AI5035" i="34"/>
  <c r="I5035" i="34"/>
  <c r="M5035" i="34"/>
  <c r="N5035" i="34"/>
  <c r="L5035" i="34" s="1"/>
  <c r="AE5035" i="34"/>
  <c r="V5035" i="34"/>
  <c r="U5035" i="34"/>
  <c r="T5035" i="34"/>
  <c r="S5035" i="34"/>
  <c r="H5035" i="34"/>
  <c r="F5035" i="34"/>
  <c r="AG5034" i="34"/>
  <c r="AH5034" i="34"/>
  <c r="AI5034" i="34"/>
  <c r="I5034" i="34"/>
  <c r="M5034" i="34"/>
  <c r="N5034" i="34"/>
  <c r="L5034" i="34" s="1"/>
  <c r="AE5034" i="34"/>
  <c r="V5034" i="34"/>
  <c r="U5034" i="34"/>
  <c r="T5034" i="34"/>
  <c r="S5034" i="34"/>
  <c r="H5034" i="34"/>
  <c r="F5034" i="34"/>
  <c r="AG5033" i="34"/>
  <c r="AH5033" i="34"/>
  <c r="AI5033" i="34"/>
  <c r="I5033" i="34"/>
  <c r="M5033" i="34"/>
  <c r="N5033" i="34"/>
  <c r="L5033" i="34"/>
  <c r="AE5033" i="34"/>
  <c r="V5033" i="34"/>
  <c r="U5033" i="34"/>
  <c r="T5033" i="34"/>
  <c r="S5033" i="34"/>
  <c r="H5033" i="34"/>
  <c r="F5033" i="34"/>
  <c r="AG5032" i="34"/>
  <c r="AH5032" i="34"/>
  <c r="AI5032" i="34"/>
  <c r="I5032" i="34"/>
  <c r="M5032" i="34"/>
  <c r="N5032" i="34"/>
  <c r="L5032" i="34"/>
  <c r="AE5032" i="34"/>
  <c r="V5032" i="34"/>
  <c r="U5032" i="34"/>
  <c r="T5032" i="34"/>
  <c r="S5032" i="34"/>
  <c r="H5032" i="34"/>
  <c r="F5032" i="34"/>
  <c r="AG5031" i="34"/>
  <c r="AH5031" i="34"/>
  <c r="AI5031" i="34"/>
  <c r="I5031" i="34"/>
  <c r="M5031" i="34"/>
  <c r="N5031" i="34"/>
  <c r="L5031" i="34" s="1"/>
  <c r="AE5031" i="34"/>
  <c r="V5031" i="34"/>
  <c r="U5031" i="34"/>
  <c r="T5031" i="34"/>
  <c r="S5031" i="34"/>
  <c r="H5031" i="34"/>
  <c r="F5031" i="34"/>
  <c r="AG5030" i="34"/>
  <c r="AH5030" i="34"/>
  <c r="AI5030" i="34"/>
  <c r="I5030" i="34"/>
  <c r="M5030" i="34"/>
  <c r="N5030" i="34"/>
  <c r="L5030" i="34" s="1"/>
  <c r="AE5030" i="34"/>
  <c r="V5030" i="34"/>
  <c r="U5030" i="34"/>
  <c r="T5030" i="34"/>
  <c r="S5030" i="34"/>
  <c r="H5030" i="34"/>
  <c r="F5030" i="34"/>
  <c r="S13" i="35"/>
  <c r="S22" i="35"/>
  <c r="N620" i="34" s="1"/>
  <c r="L620" i="34" s="1"/>
  <c r="AG5037" i="34"/>
  <c r="AH5037" i="34"/>
  <c r="AI5037" i="34"/>
  <c r="I5037" i="34"/>
  <c r="M5037" i="34"/>
  <c r="N5037" i="34"/>
  <c r="L5037" i="34" s="1"/>
  <c r="AE5037" i="34"/>
  <c r="V5037" i="34"/>
  <c r="U5037" i="34"/>
  <c r="T5037" i="34"/>
  <c r="S5037" i="34"/>
  <c r="H5037" i="34"/>
  <c r="F5037" i="34"/>
  <c r="AG5036" i="34"/>
  <c r="AH5036" i="34"/>
  <c r="AI5036" i="34"/>
  <c r="I5036" i="34"/>
  <c r="M5036" i="34"/>
  <c r="N5036" i="34"/>
  <c r="L5036" i="34" s="1"/>
  <c r="AE5036" i="34"/>
  <c r="V5036" i="34"/>
  <c r="U5036" i="34"/>
  <c r="T5036" i="34"/>
  <c r="S5036" i="34"/>
  <c r="H5036" i="34"/>
  <c r="F5036" i="34"/>
  <c r="S27" i="35"/>
  <c r="S32" i="35"/>
  <c r="N538" i="34" s="1"/>
  <c r="L538" i="34" s="1"/>
  <c r="S37" i="35"/>
  <c r="N753" i="34"/>
  <c r="L753" i="34" s="1"/>
  <c r="AG154" i="34"/>
  <c r="AH154" i="34"/>
  <c r="AI154" i="34"/>
  <c r="S154" i="34"/>
  <c r="AG116" i="34"/>
  <c r="AH116" i="34"/>
  <c r="AI116" i="34"/>
  <c r="F116" i="34"/>
  <c r="H116" i="34"/>
  <c r="M116" i="34"/>
  <c r="N116" i="34"/>
  <c r="L116" i="34" s="1"/>
  <c r="S116" i="34"/>
  <c r="AG55" i="34"/>
  <c r="AH55" i="34"/>
  <c r="AI55" i="34"/>
  <c r="F55" i="34"/>
  <c r="H55" i="34"/>
  <c r="M55" i="34"/>
  <c r="N55" i="34"/>
  <c r="L55" i="34" s="1"/>
  <c r="S55" i="34"/>
  <c r="AG344" i="34"/>
  <c r="AH344" i="34"/>
  <c r="AI344" i="34"/>
  <c r="F344" i="34"/>
  <c r="H344" i="34"/>
  <c r="M344" i="34"/>
  <c r="N344" i="34"/>
  <c r="L344" i="34" s="1"/>
  <c r="F332" i="34"/>
  <c r="H332" i="34"/>
  <c r="M332" i="34"/>
  <c r="S6" i="35"/>
  <c r="N248" i="34"/>
  <c r="L248" i="34"/>
  <c r="N332" i="34"/>
  <c r="L332" i="34" s="1"/>
  <c r="F336" i="34"/>
  <c r="H336" i="34"/>
  <c r="M336" i="34"/>
  <c r="AG347" i="34"/>
  <c r="AH347" i="34"/>
  <c r="AI347" i="34"/>
  <c r="AG331" i="34"/>
  <c r="AH331" i="34"/>
  <c r="AI331" i="34"/>
  <c r="S344" i="34"/>
  <c r="AG4647" i="34"/>
  <c r="AH4647" i="34"/>
  <c r="AI4647" i="34"/>
  <c r="I4647" i="34"/>
  <c r="M4647" i="34"/>
  <c r="AE4647" i="34"/>
  <c r="V4647" i="34"/>
  <c r="U4647" i="34"/>
  <c r="T4647" i="34"/>
  <c r="S4647" i="34"/>
  <c r="H4647" i="34"/>
  <c r="F4647" i="34"/>
  <c r="S45" i="35"/>
  <c r="N6273" i="34" s="1"/>
  <c r="L6273" i="34" s="1"/>
  <c r="S7" i="35"/>
  <c r="N707" i="34"/>
  <c r="L707" i="34"/>
  <c r="S43" i="35"/>
  <c r="AG173" i="34"/>
  <c r="AH173" i="34"/>
  <c r="AI173" i="34"/>
  <c r="F173" i="34"/>
  <c r="H173" i="34"/>
  <c r="M173" i="34"/>
  <c r="N173" i="34"/>
  <c r="L173" i="34" s="1"/>
  <c r="S173" i="34"/>
  <c r="AG155" i="34"/>
  <c r="AH155" i="34"/>
  <c r="AI155" i="34"/>
  <c r="F155" i="34"/>
  <c r="H155" i="34"/>
  <c r="M155" i="34"/>
  <c r="N155" i="34"/>
  <c r="L155" i="34" s="1"/>
  <c r="S155" i="34"/>
  <c r="F217" i="34"/>
  <c r="H217" i="34"/>
  <c r="M217" i="34"/>
  <c r="AG217" i="34"/>
  <c r="AH217" i="34"/>
  <c r="AI217" i="34"/>
  <c r="S217" i="34"/>
  <c r="AG204" i="34"/>
  <c r="AH204" i="34"/>
  <c r="AI204" i="34"/>
  <c r="F204" i="34"/>
  <c r="H204" i="34"/>
  <c r="M204" i="34"/>
  <c r="N204" i="34"/>
  <c r="L204" i="34" s="1"/>
  <c r="S204" i="34"/>
  <c r="S29" i="35"/>
  <c r="N260" i="34" s="1"/>
  <c r="L260" i="34" s="1"/>
  <c r="AG760" i="34"/>
  <c r="AH760" i="34"/>
  <c r="AI760" i="34"/>
  <c r="S760" i="34"/>
  <c r="AG665" i="34"/>
  <c r="AH665" i="34"/>
  <c r="AI665" i="34"/>
  <c r="F665" i="34"/>
  <c r="H665" i="34"/>
  <c r="M665" i="34"/>
  <c r="N665" i="34"/>
  <c r="L665" i="34" s="1"/>
  <c r="S669" i="34"/>
  <c r="AG662" i="34"/>
  <c r="AH662" i="34"/>
  <c r="AI662" i="34"/>
  <c r="F663" i="34"/>
  <c r="H663" i="34"/>
  <c r="M663" i="34"/>
  <c r="N663" i="34"/>
  <c r="L663" i="34" s="1"/>
  <c r="AG663" i="34"/>
  <c r="AH663" i="34"/>
  <c r="AI663" i="34"/>
  <c r="S662" i="34"/>
  <c r="AG634" i="34"/>
  <c r="AH634" i="34"/>
  <c r="AI634" i="34"/>
  <c r="F634" i="34"/>
  <c r="H634" i="34"/>
  <c r="M634" i="34"/>
  <c r="N634" i="34"/>
  <c r="L634" i="34"/>
  <c r="AG633" i="34"/>
  <c r="AH633" i="34"/>
  <c r="AI633" i="34"/>
  <c r="S633" i="34"/>
  <c r="AG441" i="34"/>
  <c r="AH441" i="34"/>
  <c r="AI441" i="34"/>
  <c r="N441" i="34"/>
  <c r="L441" i="34" s="1"/>
  <c r="F439" i="34"/>
  <c r="H439" i="34"/>
  <c r="M439" i="34"/>
  <c r="AG439" i="34"/>
  <c r="AH439" i="34"/>
  <c r="AI439" i="34"/>
  <c r="S441" i="34"/>
  <c r="F352" i="34"/>
  <c r="H352" i="34"/>
  <c r="M352" i="34"/>
  <c r="F368" i="34"/>
  <c r="H368" i="34"/>
  <c r="M368" i="34"/>
  <c r="N368" i="34"/>
  <c r="L368" i="34" s="1"/>
  <c r="AG352" i="34"/>
  <c r="AH352" i="34"/>
  <c r="AI352" i="34"/>
  <c r="S363" i="34"/>
  <c r="AG192" i="34"/>
  <c r="AH192" i="34"/>
  <c r="AI192" i="34"/>
  <c r="F192" i="34"/>
  <c r="H192" i="34"/>
  <c r="M192" i="34"/>
  <c r="AG191" i="34"/>
  <c r="AH191" i="34"/>
  <c r="AI191" i="34"/>
  <c r="S191" i="34"/>
  <c r="AG36" i="34"/>
  <c r="AH36" i="34"/>
  <c r="AI36" i="34"/>
  <c r="N36" i="34"/>
  <c r="L36" i="34" s="1"/>
  <c r="S36" i="34"/>
  <c r="AG808" i="34"/>
  <c r="AH808" i="34"/>
  <c r="AI808" i="34"/>
  <c r="F808" i="34"/>
  <c r="H808" i="34"/>
  <c r="M808" i="34"/>
  <c r="S808" i="34"/>
  <c r="AG4595" i="34"/>
  <c r="AH4595" i="34"/>
  <c r="AI4595" i="34"/>
  <c r="I4595" i="34"/>
  <c r="M4595" i="34"/>
  <c r="AE4595" i="34"/>
  <c r="V4595" i="34"/>
  <c r="U4595" i="34"/>
  <c r="T4595" i="34"/>
  <c r="S4595" i="34"/>
  <c r="H4595" i="34"/>
  <c r="F4595" i="34"/>
  <c r="AG4594" i="34"/>
  <c r="AH4594" i="34"/>
  <c r="AI4594" i="34"/>
  <c r="F4594" i="34"/>
  <c r="H4594" i="34"/>
  <c r="I4594" i="34"/>
  <c r="M4594" i="34"/>
  <c r="AE4594" i="34"/>
  <c r="V4594" i="34"/>
  <c r="U4594" i="34"/>
  <c r="T4594" i="34"/>
  <c r="S4594" i="34"/>
  <c r="AG216" i="34"/>
  <c r="AH216" i="34"/>
  <c r="AI216" i="34"/>
  <c r="F216" i="34"/>
  <c r="H216" i="34"/>
  <c r="M216" i="34"/>
  <c r="S216" i="34"/>
  <c r="AG4596" i="34"/>
  <c r="AH4596" i="34"/>
  <c r="AI4596" i="34"/>
  <c r="I4596" i="34"/>
  <c r="M4596" i="34"/>
  <c r="AE4596" i="34"/>
  <c r="V4596" i="34"/>
  <c r="U4596" i="34"/>
  <c r="T4596" i="34"/>
  <c r="S4596" i="34"/>
  <c r="H4596" i="34"/>
  <c r="F4596" i="34"/>
  <c r="AG1687" i="34"/>
  <c r="AH1687" i="34"/>
  <c r="AI1687" i="34"/>
  <c r="I1687" i="34"/>
  <c r="M1687" i="34"/>
  <c r="AE1687" i="34"/>
  <c r="V1687" i="34"/>
  <c r="T1687" i="34"/>
  <c r="S1687" i="34"/>
  <c r="H1687" i="34"/>
  <c r="F1687" i="34"/>
  <c r="AG1077" i="34"/>
  <c r="AH1077" i="34"/>
  <c r="AI1077" i="34"/>
  <c r="F1077" i="34"/>
  <c r="H1077" i="34"/>
  <c r="M1077" i="34"/>
  <c r="N1077" i="34"/>
  <c r="L1077" i="34" s="1"/>
  <c r="S1077" i="34"/>
  <c r="AG1032" i="34"/>
  <c r="AH1032" i="34"/>
  <c r="AI1032" i="34"/>
  <c r="F1032" i="34"/>
  <c r="H1032" i="34"/>
  <c r="M1032" i="34"/>
  <c r="S1032" i="34"/>
  <c r="AG956" i="34"/>
  <c r="AH956" i="34"/>
  <c r="AI956" i="34"/>
  <c r="F956" i="34"/>
  <c r="H956" i="34"/>
  <c r="M956" i="34"/>
  <c r="N956" i="34"/>
  <c r="L956" i="34" s="1"/>
  <c r="S956" i="34"/>
  <c r="AG369" i="34"/>
  <c r="AJ369" i="34" s="1"/>
  <c r="AH369" i="34"/>
  <c r="AI369" i="34"/>
  <c r="S369" i="34"/>
  <c r="F507" i="34"/>
  <c r="H507" i="34"/>
  <c r="M507" i="34"/>
  <c r="AG507" i="34"/>
  <c r="AH507" i="34"/>
  <c r="AJ507" i="34" s="1"/>
  <c r="AE507" i="34" s="1"/>
  <c r="AI507" i="34"/>
  <c r="S496" i="34"/>
  <c r="AG425" i="34"/>
  <c r="AH425" i="34"/>
  <c r="AI425" i="34"/>
  <c r="F418" i="34"/>
  <c r="H418" i="34"/>
  <c r="M418" i="34"/>
  <c r="N418" i="34"/>
  <c r="L418" i="34" s="1"/>
  <c r="F428" i="34"/>
  <c r="H428" i="34"/>
  <c r="M428" i="34"/>
  <c r="S39" i="35"/>
  <c r="N428" i="34" s="1"/>
  <c r="L428" i="34"/>
  <c r="F425" i="34"/>
  <c r="H425" i="34"/>
  <c r="M425" i="34"/>
  <c r="AG428" i="34"/>
  <c r="AH428" i="34"/>
  <c r="AI428" i="34"/>
  <c r="AG418" i="34"/>
  <c r="AH418" i="34"/>
  <c r="AI418" i="34"/>
  <c r="S418" i="34"/>
  <c r="F321" i="34"/>
  <c r="H321" i="34"/>
  <c r="M321" i="34"/>
  <c r="N321" i="34"/>
  <c r="L321" i="34" s="1"/>
  <c r="AG316" i="34"/>
  <c r="AH316" i="34"/>
  <c r="AI316" i="34"/>
  <c r="S315" i="34"/>
  <c r="AG3" i="34"/>
  <c r="AH3" i="34"/>
  <c r="AI3" i="34"/>
  <c r="F3" i="34"/>
  <c r="H3" i="34"/>
  <c r="M3" i="34"/>
  <c r="S3" i="34"/>
  <c r="AG1688" i="34"/>
  <c r="AH1688" i="34"/>
  <c r="AI1688" i="34"/>
  <c r="I1688" i="34"/>
  <c r="M1688" i="34"/>
  <c r="AE1688" i="34"/>
  <c r="V1688" i="34"/>
  <c r="T1688" i="34"/>
  <c r="S1688" i="34"/>
  <c r="H1688" i="34"/>
  <c r="F1688" i="34"/>
  <c r="AG706" i="34"/>
  <c r="AH706" i="34"/>
  <c r="AI706" i="34"/>
  <c r="F707" i="34"/>
  <c r="H707" i="34"/>
  <c r="M707" i="34"/>
  <c r="F708" i="34"/>
  <c r="H708" i="34"/>
  <c r="M708" i="34"/>
  <c r="N708" i="34"/>
  <c r="L708" i="34"/>
  <c r="F706" i="34"/>
  <c r="H706" i="34"/>
  <c r="M706" i="34"/>
  <c r="AG708" i="34"/>
  <c r="AH708" i="34"/>
  <c r="AI708" i="34"/>
  <c r="AG707" i="34"/>
  <c r="AH707" i="34"/>
  <c r="AI707" i="34"/>
  <c r="S707" i="34"/>
  <c r="AG702" i="34"/>
  <c r="AH702" i="34"/>
  <c r="AI702" i="34"/>
  <c r="F702" i="34"/>
  <c r="H702" i="34"/>
  <c r="M702" i="34"/>
  <c r="S702" i="34"/>
  <c r="F617" i="34"/>
  <c r="H617" i="34"/>
  <c r="M617" i="34"/>
  <c r="N617" i="34"/>
  <c r="L617" i="34" s="1"/>
  <c r="AG617" i="34"/>
  <c r="AH617" i="34"/>
  <c r="AI617" i="34"/>
  <c r="S613" i="34"/>
  <c r="S49" i="35"/>
  <c r="N6569" i="34" s="1"/>
  <c r="L6569" i="34" s="1"/>
  <c r="AG821" i="34"/>
  <c r="AH821" i="34"/>
  <c r="AI821" i="34"/>
  <c r="F821" i="34"/>
  <c r="H821" i="34"/>
  <c r="M821" i="34"/>
  <c r="S821" i="34"/>
  <c r="AG730" i="34"/>
  <c r="AH730" i="34"/>
  <c r="AI730" i="34"/>
  <c r="F730" i="34"/>
  <c r="H730" i="34"/>
  <c r="M730" i="34"/>
  <c r="S727" i="34"/>
  <c r="S46" i="35"/>
  <c r="S11" i="35"/>
  <c r="Q1" i="35"/>
  <c r="Q2" i="35"/>
  <c r="U2322" i="34"/>
  <c r="U2321" i="34"/>
  <c r="U2320" i="34"/>
  <c r="U2319" i="34"/>
  <c r="U2318" i="34"/>
  <c r="U2317" i="34"/>
  <c r="U2316" i="34"/>
  <c r="U2315" i="34"/>
  <c r="U2314" i="34"/>
  <c r="U2313" i="34"/>
  <c r="U2312" i="34"/>
  <c r="F1056" i="34"/>
  <c r="H1056" i="34"/>
  <c r="M1056" i="34"/>
  <c r="F657" i="34"/>
  <c r="H657" i="34"/>
  <c r="M657" i="34"/>
  <c r="F588" i="34"/>
  <c r="H588" i="34"/>
  <c r="M588" i="34"/>
  <c r="F560" i="34"/>
  <c r="H560" i="34"/>
  <c r="M560" i="34"/>
  <c r="F434" i="34"/>
  <c r="H434" i="34"/>
  <c r="M434" i="34"/>
  <c r="F354" i="34"/>
  <c r="H354" i="34"/>
  <c r="M354" i="34"/>
  <c r="F252" i="34"/>
  <c r="H252" i="34"/>
  <c r="M252" i="34"/>
  <c r="F169" i="34"/>
  <c r="H169" i="34"/>
  <c r="M169" i="34"/>
  <c r="F144" i="34"/>
  <c r="H144" i="34"/>
  <c r="M144" i="34"/>
  <c r="F110" i="34"/>
  <c r="H110" i="34"/>
  <c r="M110" i="34"/>
  <c r="F70" i="34"/>
  <c r="H70" i="34"/>
  <c r="M70" i="34"/>
  <c r="F62" i="34"/>
  <c r="H62" i="34"/>
  <c r="M62" i="34"/>
  <c r="U2311" i="34"/>
  <c r="U2310" i="34"/>
  <c r="U2309" i="34"/>
  <c r="U2308" i="34"/>
  <c r="U2307" i="34"/>
  <c r="U2306" i="34"/>
  <c r="U2305" i="34"/>
  <c r="AG2315" i="34"/>
  <c r="AH2315" i="34"/>
  <c r="AI2315" i="34"/>
  <c r="I2315" i="34"/>
  <c r="M2315" i="34"/>
  <c r="AE2315" i="34"/>
  <c r="V2315" i="34"/>
  <c r="T2315" i="34"/>
  <c r="S2315" i="34"/>
  <c r="H2315" i="34"/>
  <c r="F2315" i="34"/>
  <c r="AG2314" i="34"/>
  <c r="AH2314" i="34"/>
  <c r="AI2314" i="34"/>
  <c r="I2314" i="34"/>
  <c r="M2314" i="34"/>
  <c r="AE2314" i="34"/>
  <c r="V2314" i="34"/>
  <c r="T2314" i="34"/>
  <c r="S2314" i="34"/>
  <c r="H2314" i="34"/>
  <c r="F2314" i="34"/>
  <c r="AG2313" i="34"/>
  <c r="AH2313" i="34"/>
  <c r="AI2313" i="34"/>
  <c r="I2313" i="34"/>
  <c r="M2313" i="34"/>
  <c r="N2313" i="34"/>
  <c r="L2313" i="34" s="1"/>
  <c r="AE2313" i="34"/>
  <c r="V2313" i="34"/>
  <c r="T2313" i="34"/>
  <c r="S2313" i="34"/>
  <c r="H2313" i="34"/>
  <c r="F2313" i="34"/>
  <c r="AG2312" i="34"/>
  <c r="AH2312" i="34"/>
  <c r="AI2312" i="34"/>
  <c r="I2312" i="34"/>
  <c r="M2312" i="34"/>
  <c r="N2312" i="34"/>
  <c r="L2312" i="34"/>
  <c r="AF2312" i="34" s="1"/>
  <c r="AE2312" i="34"/>
  <c r="V2312" i="34"/>
  <c r="T2312" i="34"/>
  <c r="S2312" i="34"/>
  <c r="H2312" i="34"/>
  <c r="F2312" i="34"/>
  <c r="AG1056" i="34"/>
  <c r="AH1056" i="34"/>
  <c r="AJ1056" i="34" s="1"/>
  <c r="AI1056" i="34"/>
  <c r="N1056" i="34"/>
  <c r="L1056" i="34" s="1"/>
  <c r="S1056" i="34"/>
  <c r="AG814" i="34"/>
  <c r="AH814" i="34"/>
  <c r="AI814" i="34"/>
  <c r="F814" i="34"/>
  <c r="H814" i="34"/>
  <c r="M814" i="34"/>
  <c r="S815" i="34"/>
  <c r="AG657" i="34"/>
  <c r="AH657" i="34"/>
  <c r="AI657" i="34"/>
  <c r="S657" i="34"/>
  <c r="AG563" i="34"/>
  <c r="AH563" i="34"/>
  <c r="AI563" i="34"/>
  <c r="N560" i="34"/>
  <c r="L560" i="34" s="1"/>
  <c r="F563" i="34"/>
  <c r="H563" i="34"/>
  <c r="M563" i="34"/>
  <c r="N563" i="34"/>
  <c r="L563" i="34" s="1"/>
  <c r="AG570" i="34"/>
  <c r="AH570" i="34"/>
  <c r="AI570" i="34"/>
  <c r="AG560" i="34"/>
  <c r="AH560" i="34"/>
  <c r="AI560" i="34"/>
  <c r="S560" i="34"/>
  <c r="AG434" i="34"/>
  <c r="AH434" i="34"/>
  <c r="AI434" i="34"/>
  <c r="S434" i="34"/>
  <c r="N354" i="34"/>
  <c r="L354" i="34" s="1"/>
  <c r="AG351" i="34"/>
  <c r="AH351" i="34"/>
  <c r="AI351" i="34"/>
  <c r="AG354" i="34"/>
  <c r="AH354" i="34"/>
  <c r="AI354" i="34"/>
  <c r="S354" i="34"/>
  <c r="AG336" i="34"/>
  <c r="AH336" i="34"/>
  <c r="AI336" i="34"/>
  <c r="F334" i="34"/>
  <c r="H334" i="34"/>
  <c r="M334" i="34"/>
  <c r="L334" i="34"/>
  <c r="S336" i="34"/>
  <c r="F299" i="34"/>
  <c r="H299" i="34"/>
  <c r="M299" i="34"/>
  <c r="N299" i="34"/>
  <c r="L299" i="34" s="1"/>
  <c r="S304" i="34"/>
  <c r="AG266" i="34"/>
  <c r="AH266" i="34"/>
  <c r="AI266" i="34"/>
  <c r="N252" i="34"/>
  <c r="L252" i="34" s="1"/>
  <c r="F260" i="34"/>
  <c r="H260" i="34"/>
  <c r="M260" i="34"/>
  <c r="F266" i="34"/>
  <c r="H266" i="34"/>
  <c r="M266" i="34"/>
  <c r="N266" i="34"/>
  <c r="L266" i="34" s="1"/>
  <c r="AG260" i="34"/>
  <c r="AH260" i="34"/>
  <c r="AI260" i="34"/>
  <c r="AG251" i="34"/>
  <c r="AH251" i="34"/>
  <c r="AI251" i="34"/>
  <c r="S252" i="34"/>
  <c r="F242" i="34"/>
  <c r="H242" i="34"/>
  <c r="M242" i="34"/>
  <c r="S233" i="34"/>
  <c r="AG168" i="34"/>
  <c r="AH168" i="34"/>
  <c r="AI168" i="34"/>
  <c r="F168" i="34"/>
  <c r="H168" i="34"/>
  <c r="M168" i="34"/>
  <c r="AG169" i="34"/>
  <c r="AH169" i="34"/>
  <c r="AI169" i="34"/>
  <c r="S169" i="34"/>
  <c r="AG2318" i="34"/>
  <c r="AH2318" i="34"/>
  <c r="AI2318" i="34"/>
  <c r="I2318" i="34"/>
  <c r="M2318" i="34"/>
  <c r="AE2318" i="34"/>
  <c r="V2318" i="34"/>
  <c r="T2318" i="34"/>
  <c r="S2318" i="34"/>
  <c r="H2318" i="34"/>
  <c r="F2318" i="34"/>
  <c r="AG2317" i="34"/>
  <c r="AH2317" i="34"/>
  <c r="AI2317" i="34"/>
  <c r="I2317" i="34"/>
  <c r="M2317" i="34"/>
  <c r="N2317" i="34"/>
  <c r="L2317" i="34"/>
  <c r="AE2317" i="34"/>
  <c r="V2317" i="34"/>
  <c r="T2317" i="34"/>
  <c r="S2317" i="34"/>
  <c r="H2317" i="34"/>
  <c r="F2317" i="34"/>
  <c r="AG2316" i="34"/>
  <c r="AH2316" i="34"/>
  <c r="AI2316" i="34"/>
  <c r="I2316" i="34"/>
  <c r="M2316" i="34"/>
  <c r="AE2316" i="34"/>
  <c r="V2316" i="34"/>
  <c r="T2316" i="34"/>
  <c r="S2316" i="34"/>
  <c r="H2316" i="34"/>
  <c r="F2316" i="34"/>
  <c r="AG591" i="34"/>
  <c r="AH591" i="34"/>
  <c r="AI591" i="34"/>
  <c r="N588" i="34"/>
  <c r="L588" i="34" s="1"/>
  <c r="F591" i="34"/>
  <c r="H591" i="34"/>
  <c r="M591" i="34"/>
  <c r="N591" i="34"/>
  <c r="L591" i="34"/>
  <c r="AG590" i="34"/>
  <c r="AH590" i="34"/>
  <c r="AI590" i="34"/>
  <c r="AG588" i="34"/>
  <c r="AH588" i="34"/>
  <c r="AI588" i="34"/>
  <c r="S588" i="34"/>
  <c r="AG75" i="34"/>
  <c r="AH75" i="34"/>
  <c r="AI75" i="34"/>
  <c r="F73" i="34"/>
  <c r="H73" i="34"/>
  <c r="M73" i="34"/>
  <c r="N73" i="34"/>
  <c r="L73" i="34" s="1"/>
  <c r="F75" i="34"/>
  <c r="H75" i="34"/>
  <c r="M75" i="34"/>
  <c r="N75" i="34"/>
  <c r="L75" i="34" s="1"/>
  <c r="AG73" i="34"/>
  <c r="AH73" i="34"/>
  <c r="AI73" i="34"/>
  <c r="AG70" i="34"/>
  <c r="AH70" i="34"/>
  <c r="AI70" i="34"/>
  <c r="S70" i="34"/>
  <c r="AG62" i="34"/>
  <c r="AH62" i="34"/>
  <c r="AI62" i="34"/>
  <c r="F53" i="34"/>
  <c r="H53" i="34"/>
  <c r="M53" i="34"/>
  <c r="AG53" i="34"/>
  <c r="AH53" i="34"/>
  <c r="AI53" i="34"/>
  <c r="S62" i="34"/>
  <c r="AG2322" i="34"/>
  <c r="AH2322" i="34"/>
  <c r="AI2322" i="34"/>
  <c r="I2322" i="34"/>
  <c r="M2322" i="34"/>
  <c r="N2322" i="34"/>
  <c r="L2322" i="34" s="1"/>
  <c r="AE2322" i="34"/>
  <c r="V2322" i="34"/>
  <c r="T2322" i="34"/>
  <c r="S2322" i="34"/>
  <c r="H2322" i="34"/>
  <c r="F2322" i="34"/>
  <c r="AG2321" i="34"/>
  <c r="AH2321" i="34"/>
  <c r="AI2321" i="34"/>
  <c r="I2321" i="34"/>
  <c r="M2321" i="34"/>
  <c r="N2321" i="34"/>
  <c r="L2321" i="34"/>
  <c r="AE2321" i="34"/>
  <c r="V2321" i="34"/>
  <c r="T2321" i="34"/>
  <c r="S2321" i="34"/>
  <c r="H2321" i="34"/>
  <c r="F2321" i="34"/>
  <c r="AG2320" i="34"/>
  <c r="AH2320" i="34"/>
  <c r="AI2320" i="34"/>
  <c r="I2320" i="34"/>
  <c r="M2320" i="34"/>
  <c r="AE2320" i="34"/>
  <c r="V2320" i="34"/>
  <c r="T2320" i="34"/>
  <c r="S2320" i="34"/>
  <c r="H2320" i="34"/>
  <c r="F2320" i="34"/>
  <c r="AG2319" i="34"/>
  <c r="AH2319" i="34"/>
  <c r="AI2319" i="34"/>
  <c r="I2319" i="34"/>
  <c r="M2319" i="34"/>
  <c r="N2319" i="34"/>
  <c r="L2319" i="34"/>
  <c r="AE2319" i="34"/>
  <c r="V2319" i="34"/>
  <c r="T2319" i="34"/>
  <c r="S2319" i="34"/>
  <c r="H2319" i="34"/>
  <c r="F2319" i="34"/>
  <c r="AG146" i="34"/>
  <c r="AH146" i="34"/>
  <c r="AI146" i="34"/>
  <c r="F146" i="34"/>
  <c r="H146" i="34"/>
  <c r="M146" i="34"/>
  <c r="AG144" i="34"/>
  <c r="AH144" i="34"/>
  <c r="AI144" i="34"/>
  <c r="S144" i="34"/>
  <c r="N110" i="34"/>
  <c r="L110" i="34" s="1"/>
  <c r="AG121" i="34"/>
  <c r="AH121" i="34"/>
  <c r="AI121" i="34"/>
  <c r="AG110" i="34"/>
  <c r="AH110" i="34"/>
  <c r="AI110" i="34"/>
  <c r="S110" i="34"/>
  <c r="S23" i="35"/>
  <c r="AG2311" i="34"/>
  <c r="AH2311" i="34"/>
  <c r="AI2311" i="34"/>
  <c r="I2311" i="34"/>
  <c r="M2311" i="34"/>
  <c r="N2311" i="34"/>
  <c r="L2311" i="34" s="1"/>
  <c r="AE2311" i="34"/>
  <c r="V2311" i="34"/>
  <c r="T2311" i="34"/>
  <c r="S2311" i="34"/>
  <c r="H2311" i="34"/>
  <c r="F2311" i="34"/>
  <c r="AG2310" i="34"/>
  <c r="AH2310" i="34"/>
  <c r="AI2310" i="34"/>
  <c r="I2310" i="34"/>
  <c r="M2310" i="34"/>
  <c r="N2310" i="34"/>
  <c r="L2310" i="34" s="1"/>
  <c r="AE2310" i="34"/>
  <c r="V2310" i="34"/>
  <c r="T2310" i="34"/>
  <c r="S2310" i="34"/>
  <c r="H2310" i="34"/>
  <c r="F2310" i="34"/>
  <c r="AG2309" i="34"/>
  <c r="AH2309" i="34"/>
  <c r="AI2309" i="34"/>
  <c r="I2309" i="34"/>
  <c r="M2309" i="34"/>
  <c r="N2309" i="34"/>
  <c r="L2309" i="34" s="1"/>
  <c r="AE2309" i="34"/>
  <c r="V2309" i="34"/>
  <c r="T2309" i="34"/>
  <c r="S2309" i="34"/>
  <c r="H2309" i="34"/>
  <c r="F2309" i="34"/>
  <c r="AG2308" i="34"/>
  <c r="AH2308" i="34"/>
  <c r="AI2308" i="34"/>
  <c r="I2308" i="34"/>
  <c r="M2308" i="34"/>
  <c r="N2308" i="34"/>
  <c r="L2308" i="34"/>
  <c r="AE2308" i="34"/>
  <c r="V2308" i="34"/>
  <c r="T2308" i="34"/>
  <c r="S2308" i="34"/>
  <c r="H2308" i="34"/>
  <c r="F2308" i="34"/>
  <c r="AG2307" i="34"/>
  <c r="AH2307" i="34"/>
  <c r="AI2307" i="34"/>
  <c r="I2307" i="34"/>
  <c r="M2307" i="34"/>
  <c r="AE2307" i="34"/>
  <c r="V2307" i="34"/>
  <c r="T2307" i="34"/>
  <c r="S2307" i="34"/>
  <c r="H2307" i="34"/>
  <c r="F2307" i="34"/>
  <c r="AG2306" i="34"/>
  <c r="AH2306" i="34"/>
  <c r="AI2306" i="34"/>
  <c r="I2306" i="34"/>
  <c r="M2306" i="34"/>
  <c r="N2306" i="34"/>
  <c r="L2306" i="34" s="1"/>
  <c r="AE2306" i="34"/>
  <c r="V2306" i="34"/>
  <c r="T2306" i="34"/>
  <c r="S2306" i="34"/>
  <c r="H2306" i="34"/>
  <c r="F2306" i="34"/>
  <c r="AG5635" i="34"/>
  <c r="AH5635" i="34"/>
  <c r="AI5635" i="34"/>
  <c r="I5635" i="34"/>
  <c r="M5635" i="34"/>
  <c r="N5635" i="34"/>
  <c r="L5635" i="34" s="1"/>
  <c r="AE5635" i="34"/>
  <c r="V5635" i="34"/>
  <c r="U5635" i="34"/>
  <c r="T5635" i="34"/>
  <c r="S5635" i="34"/>
  <c r="H5635" i="34"/>
  <c r="F5635" i="34"/>
  <c r="AG5634" i="34"/>
  <c r="AH5634" i="34"/>
  <c r="AI5634" i="34"/>
  <c r="I5634" i="34"/>
  <c r="M5634" i="34"/>
  <c r="N5634" i="34"/>
  <c r="L5634" i="34"/>
  <c r="AE5634" i="34"/>
  <c r="V5634" i="34"/>
  <c r="U5634" i="34"/>
  <c r="T5634" i="34"/>
  <c r="S5634" i="34"/>
  <c r="H5634" i="34"/>
  <c r="F5634" i="34"/>
  <c r="AG5633" i="34"/>
  <c r="AH5633" i="34"/>
  <c r="AI5633" i="34"/>
  <c r="I5633" i="34"/>
  <c r="M5633" i="34"/>
  <c r="N5633" i="34"/>
  <c r="L5633" i="34" s="1"/>
  <c r="AE5633" i="34"/>
  <c r="V5633" i="34"/>
  <c r="U5633" i="34"/>
  <c r="T5633" i="34"/>
  <c r="S5633" i="34"/>
  <c r="H5633" i="34"/>
  <c r="F5633" i="34"/>
  <c r="AG5632" i="34"/>
  <c r="AH5632" i="34"/>
  <c r="AI5632" i="34"/>
  <c r="I5632" i="34"/>
  <c r="M5632" i="34"/>
  <c r="N5632" i="34"/>
  <c r="L5632" i="34"/>
  <c r="AE5632" i="34"/>
  <c r="V5632" i="34"/>
  <c r="U5632" i="34"/>
  <c r="T5632" i="34"/>
  <c r="S5632" i="34"/>
  <c r="H5632" i="34"/>
  <c r="F5632" i="34"/>
  <c r="AG1052" i="34"/>
  <c r="AH1052" i="34"/>
  <c r="AI1052" i="34"/>
  <c r="M1052" i="34"/>
  <c r="N1052" i="34"/>
  <c r="L1052" i="34" s="1"/>
  <c r="S1052" i="34"/>
  <c r="H1052" i="34"/>
  <c r="F1052" i="34"/>
  <c r="M13" i="35"/>
  <c r="L13" i="35"/>
  <c r="B13" i="35"/>
  <c r="S691" i="34"/>
  <c r="AG538" i="34"/>
  <c r="AH538" i="34"/>
  <c r="AI538" i="34"/>
  <c r="F538" i="34"/>
  <c r="H538" i="34"/>
  <c r="M538" i="34"/>
  <c r="S538" i="34"/>
  <c r="S19" i="35"/>
  <c r="N930" i="34" s="1"/>
  <c r="L930" i="34" s="1"/>
  <c r="AG4631" i="34"/>
  <c r="AH4631" i="34"/>
  <c r="AI4631" i="34"/>
  <c r="I4631" i="34"/>
  <c r="M4631" i="34"/>
  <c r="AE4631" i="34"/>
  <c r="V4631" i="34"/>
  <c r="U4631" i="34"/>
  <c r="T4631" i="34"/>
  <c r="S4631" i="34"/>
  <c r="H4631" i="34"/>
  <c r="F4631" i="34"/>
  <c r="AG3306" i="34"/>
  <c r="AH3306" i="34"/>
  <c r="AI3306" i="34"/>
  <c r="I3306" i="34"/>
  <c r="M3306" i="34"/>
  <c r="N3306" i="34"/>
  <c r="L3306" i="34" s="1"/>
  <c r="AG447" i="34"/>
  <c r="AH447" i="34"/>
  <c r="AI447" i="34"/>
  <c r="S451" i="34"/>
  <c r="AG3307" i="34"/>
  <c r="AH3307" i="34"/>
  <c r="AI3307" i="34"/>
  <c r="I3307" i="34"/>
  <c r="M3307" i="34"/>
  <c r="N3307" i="34"/>
  <c r="L3307" i="34"/>
  <c r="AG471" i="34"/>
  <c r="AH471" i="34"/>
  <c r="AI471" i="34"/>
  <c r="S466" i="34"/>
  <c r="AG3295" i="34"/>
  <c r="AH3295" i="34"/>
  <c r="AI3295" i="34"/>
  <c r="F114" i="34"/>
  <c r="H114" i="34"/>
  <c r="M114" i="34"/>
  <c r="N114" i="34"/>
  <c r="L114" i="34"/>
  <c r="I3295" i="34"/>
  <c r="M3295" i="34"/>
  <c r="N3295" i="34"/>
  <c r="L3295" i="34"/>
  <c r="AG119" i="34"/>
  <c r="AH119" i="34"/>
  <c r="AI119" i="34"/>
  <c r="AG123" i="34"/>
  <c r="AH123" i="34"/>
  <c r="AI123" i="34"/>
  <c r="AG114" i="34"/>
  <c r="AH114" i="34"/>
  <c r="AI114" i="34"/>
  <c r="S114" i="34"/>
  <c r="AG3321" i="34"/>
  <c r="AH3321" i="34"/>
  <c r="AI3321" i="34"/>
  <c r="M748" i="34"/>
  <c r="N748" i="34"/>
  <c r="L748" i="34"/>
  <c r="I3321" i="34"/>
  <c r="M3321" i="34"/>
  <c r="N3321" i="34"/>
  <c r="L3321" i="34"/>
  <c r="S748" i="34"/>
  <c r="H748" i="34"/>
  <c r="F748" i="34"/>
  <c r="AG2159" i="34"/>
  <c r="AH2159" i="34"/>
  <c r="AI2159" i="34"/>
  <c r="I2896" i="34"/>
  <c r="M2896" i="34"/>
  <c r="N2896" i="34"/>
  <c r="L2896" i="34" s="1"/>
  <c r="I2159" i="34"/>
  <c r="M2159" i="34"/>
  <c r="N2159" i="34"/>
  <c r="L2159" i="34" s="1"/>
  <c r="AE2896" i="34"/>
  <c r="V2896" i="34"/>
  <c r="U2896" i="34"/>
  <c r="T2896" i="34"/>
  <c r="S2896" i="34"/>
  <c r="H2896" i="34"/>
  <c r="F2896" i="34"/>
  <c r="F331" i="34"/>
  <c r="H331" i="34"/>
  <c r="M331" i="34"/>
  <c r="N331" i="34"/>
  <c r="L331" i="34" s="1"/>
  <c r="F347" i="34"/>
  <c r="H347" i="34"/>
  <c r="M347" i="34"/>
  <c r="N347" i="34"/>
  <c r="L347" i="34" s="1"/>
  <c r="AG349" i="34"/>
  <c r="AH349" i="34"/>
  <c r="AI349" i="34"/>
  <c r="F330" i="34"/>
  <c r="H330" i="34"/>
  <c r="M330" i="34"/>
  <c r="N330" i="34"/>
  <c r="L330" i="34" s="1"/>
  <c r="F346" i="34"/>
  <c r="H346" i="34"/>
  <c r="M346" i="34"/>
  <c r="N346" i="34"/>
  <c r="L346" i="34"/>
  <c r="F349" i="34"/>
  <c r="H349" i="34"/>
  <c r="M349" i="34"/>
  <c r="N349" i="34"/>
  <c r="L349" i="34" s="1"/>
  <c r="AG346" i="34"/>
  <c r="AH346" i="34"/>
  <c r="AI346" i="34"/>
  <c r="F342" i="34"/>
  <c r="H342" i="34"/>
  <c r="M342" i="34"/>
  <c r="N342" i="34"/>
  <c r="L342" i="34" s="1"/>
  <c r="AG305" i="34"/>
  <c r="AH305" i="34"/>
  <c r="AI305" i="34"/>
  <c r="F305" i="34"/>
  <c r="H305" i="34"/>
  <c r="M305" i="34"/>
  <c r="N305" i="34"/>
  <c r="L305" i="34" s="1"/>
  <c r="AG312" i="34"/>
  <c r="AH312" i="34"/>
  <c r="AI312" i="34"/>
  <c r="F312" i="34"/>
  <c r="H312" i="34"/>
  <c r="M312" i="34"/>
  <c r="N312" i="34"/>
  <c r="L312" i="34" s="1"/>
  <c r="AG295" i="34"/>
  <c r="AH295" i="34"/>
  <c r="AI295" i="34"/>
  <c r="F294" i="34"/>
  <c r="H294" i="34"/>
  <c r="M294" i="34"/>
  <c r="N294" i="34"/>
  <c r="L294" i="34" s="1"/>
  <c r="F295" i="34"/>
  <c r="H295" i="34"/>
  <c r="M295" i="34"/>
  <c r="N295" i="34"/>
  <c r="L295" i="34" s="1"/>
  <c r="AG283" i="34"/>
  <c r="AH283" i="34"/>
  <c r="AI283" i="34"/>
  <c r="F283" i="34"/>
  <c r="H283" i="34"/>
  <c r="M283" i="34"/>
  <c r="N283" i="34"/>
  <c r="L283" i="34" s="1"/>
  <c r="F287" i="34"/>
  <c r="H287" i="34"/>
  <c r="M287" i="34"/>
  <c r="N287" i="34"/>
  <c r="L287" i="34" s="1"/>
  <c r="F286" i="34"/>
  <c r="H286" i="34"/>
  <c r="M286" i="34"/>
  <c r="N286" i="34"/>
  <c r="L286" i="34"/>
  <c r="AG280" i="34"/>
  <c r="AH280" i="34"/>
  <c r="AI280" i="34"/>
  <c r="F277" i="34"/>
  <c r="H277" i="34"/>
  <c r="M277" i="34"/>
  <c r="N277" i="34"/>
  <c r="L277" i="34"/>
  <c r="F279" i="34"/>
  <c r="H279" i="34"/>
  <c r="M279" i="34"/>
  <c r="N279" i="34"/>
  <c r="L279" i="34" s="1"/>
  <c r="F273" i="34"/>
  <c r="H273" i="34"/>
  <c r="M273" i="34"/>
  <c r="N273" i="34"/>
  <c r="L273" i="34" s="1"/>
  <c r="F281" i="34"/>
  <c r="H281" i="34"/>
  <c r="M281" i="34"/>
  <c r="N281" i="34"/>
  <c r="L281" i="34" s="1"/>
  <c r="F280" i="34"/>
  <c r="H280" i="34"/>
  <c r="M280" i="34"/>
  <c r="N280" i="34"/>
  <c r="L280" i="34"/>
  <c r="AG281" i="34"/>
  <c r="AH281" i="34"/>
  <c r="AI281" i="34"/>
  <c r="AG332" i="34"/>
  <c r="AH332" i="34"/>
  <c r="AI332" i="34"/>
  <c r="F340" i="34"/>
  <c r="H340" i="34"/>
  <c r="M340" i="34"/>
  <c r="N340" i="34"/>
  <c r="L340" i="34" s="1"/>
  <c r="AG334" i="34"/>
  <c r="AH334" i="34"/>
  <c r="AI334" i="34"/>
  <c r="I1956" i="34"/>
  <c r="M1956" i="34"/>
  <c r="AE1956" i="34"/>
  <c r="V1956" i="34"/>
  <c r="U1956" i="34"/>
  <c r="T1956" i="34"/>
  <c r="S1956" i="34"/>
  <c r="H1956" i="34"/>
  <c r="F1956" i="34"/>
  <c r="AG368" i="34"/>
  <c r="AH368" i="34"/>
  <c r="AJ368" i="34" s="1"/>
  <c r="AE368" i="34" s="1"/>
  <c r="AI368" i="34"/>
  <c r="F359" i="34"/>
  <c r="H359" i="34"/>
  <c r="M359" i="34"/>
  <c r="N359" i="34"/>
  <c r="L359" i="34" s="1"/>
  <c r="F356" i="34"/>
  <c r="H356" i="34"/>
  <c r="M356" i="34"/>
  <c r="N356" i="34"/>
  <c r="L356" i="34"/>
  <c r="F351" i="34"/>
  <c r="H351" i="34"/>
  <c r="M351" i="34"/>
  <c r="N351" i="34"/>
  <c r="L351" i="34"/>
  <c r="F361" i="34"/>
  <c r="H361" i="34"/>
  <c r="M361" i="34"/>
  <c r="N361" i="34"/>
  <c r="L361" i="34" s="1"/>
  <c r="AG359" i="34"/>
  <c r="AH359" i="34"/>
  <c r="AI359" i="34"/>
  <c r="F362" i="34"/>
  <c r="H362" i="34"/>
  <c r="M362" i="34"/>
  <c r="N362" i="34"/>
  <c r="L362" i="34" s="1"/>
  <c r="AG412" i="34"/>
  <c r="AH412" i="34"/>
  <c r="AI412" i="34"/>
  <c r="I1958" i="34"/>
  <c r="M1958" i="34"/>
  <c r="F412" i="34"/>
  <c r="H412" i="34"/>
  <c r="M412" i="34"/>
  <c r="F411" i="34"/>
  <c r="H411" i="34"/>
  <c r="M411" i="34"/>
  <c r="N411" i="34"/>
  <c r="L411" i="34" s="1"/>
  <c r="AE1958" i="34"/>
  <c r="V1958" i="34"/>
  <c r="U1958" i="34"/>
  <c r="T1958" i="34"/>
  <c r="S1958" i="34"/>
  <c r="H1958" i="34"/>
  <c r="F1958" i="34"/>
  <c r="I1957" i="34"/>
  <c r="M1957" i="34"/>
  <c r="AE1957" i="34"/>
  <c r="V1957" i="34"/>
  <c r="U1957" i="34"/>
  <c r="T1957" i="34"/>
  <c r="S1957" i="34"/>
  <c r="H1957" i="34"/>
  <c r="F1957" i="34"/>
  <c r="AG419" i="34"/>
  <c r="AH419" i="34"/>
  <c r="AI419" i="34"/>
  <c r="I1960" i="34"/>
  <c r="M1960" i="34"/>
  <c r="F419" i="34"/>
  <c r="H419" i="34"/>
  <c r="M419" i="34"/>
  <c r="N419" i="34"/>
  <c r="L419" i="34" s="1"/>
  <c r="AE1960" i="34"/>
  <c r="V1960" i="34"/>
  <c r="U1960" i="34"/>
  <c r="T1960" i="34"/>
  <c r="S1960" i="34"/>
  <c r="H1960" i="34"/>
  <c r="F1960" i="34"/>
  <c r="AG231" i="34"/>
  <c r="AH231" i="34"/>
  <c r="AI231" i="34"/>
  <c r="F236" i="34"/>
  <c r="H236" i="34"/>
  <c r="M236" i="34"/>
  <c r="N236" i="34"/>
  <c r="L236" i="34" s="1"/>
  <c r="F231" i="34"/>
  <c r="H231" i="34"/>
  <c r="M231" i="34"/>
  <c r="N231" i="34"/>
  <c r="L231" i="34" s="1"/>
  <c r="AG238" i="34"/>
  <c r="AH238" i="34"/>
  <c r="AI238" i="34"/>
  <c r="F228" i="34"/>
  <c r="H228" i="34"/>
  <c r="M228" i="34"/>
  <c r="N228" i="34"/>
  <c r="L228" i="34" s="1"/>
  <c r="F238" i="34"/>
  <c r="H238" i="34"/>
  <c r="M238" i="34"/>
  <c r="N238" i="34"/>
  <c r="L238" i="34"/>
  <c r="AG227" i="34"/>
  <c r="AH227" i="34"/>
  <c r="AI227" i="34"/>
  <c r="F245" i="34"/>
  <c r="H245" i="34"/>
  <c r="M245" i="34"/>
  <c r="N245" i="34"/>
  <c r="L245" i="34"/>
  <c r="AG213" i="34"/>
  <c r="AH213" i="34"/>
  <c r="AI213" i="34"/>
  <c r="F213" i="34"/>
  <c r="H213" i="34"/>
  <c r="M213" i="34"/>
  <c r="N213" i="34"/>
  <c r="L213" i="34"/>
  <c r="F225" i="34"/>
  <c r="H225" i="34"/>
  <c r="M225" i="34"/>
  <c r="N225" i="34"/>
  <c r="L225" i="34" s="1"/>
  <c r="AG411" i="34"/>
  <c r="AH411" i="34"/>
  <c r="AI411" i="34"/>
  <c r="I1959" i="34"/>
  <c r="M1959" i="34"/>
  <c r="N1959" i="34"/>
  <c r="L1959" i="34"/>
  <c r="AE1959" i="34"/>
  <c r="V1959" i="34"/>
  <c r="U1959" i="34"/>
  <c r="T1959" i="34"/>
  <c r="S1959" i="34"/>
  <c r="H1959" i="34"/>
  <c r="F1959" i="34"/>
  <c r="F259" i="34"/>
  <c r="H259" i="34"/>
  <c r="M259" i="34"/>
  <c r="N259" i="34"/>
  <c r="L259" i="34" s="1"/>
  <c r="F268" i="34"/>
  <c r="H268" i="34"/>
  <c r="M268" i="34"/>
  <c r="N268" i="34"/>
  <c r="L268" i="34" s="1"/>
  <c r="F251" i="34"/>
  <c r="H251" i="34"/>
  <c r="M251" i="34"/>
  <c r="N251" i="34"/>
  <c r="L251" i="34"/>
  <c r="AG228" i="34"/>
  <c r="AH228" i="34"/>
  <c r="AI228" i="34"/>
  <c r="AG261" i="34"/>
  <c r="AH261" i="34"/>
  <c r="AI261" i="34"/>
  <c r="F267" i="34"/>
  <c r="H267" i="34"/>
  <c r="M267" i="34"/>
  <c r="N267" i="34"/>
  <c r="L267" i="34" s="1"/>
  <c r="AG4993" i="34"/>
  <c r="AH4993" i="34"/>
  <c r="AI4993" i="34"/>
  <c r="I4993" i="34"/>
  <c r="M4993" i="34"/>
  <c r="N4993" i="34"/>
  <c r="L4993" i="34" s="1"/>
  <c r="AE4993" i="34"/>
  <c r="V4993" i="34"/>
  <c r="U4993" i="34"/>
  <c r="T4993" i="34"/>
  <c r="S4993" i="34"/>
  <c r="H4993" i="34"/>
  <c r="F4993" i="34"/>
  <c r="AG193" i="34"/>
  <c r="AH193" i="34"/>
  <c r="AI193" i="34"/>
  <c r="M193" i="34"/>
  <c r="S193" i="34"/>
  <c r="H193" i="34"/>
  <c r="F193" i="34"/>
  <c r="AG288" i="34"/>
  <c r="AH288" i="34"/>
  <c r="AI288" i="34"/>
  <c r="M288" i="34"/>
  <c r="S288" i="34"/>
  <c r="H288" i="34"/>
  <c r="F288" i="34"/>
  <c r="AG6570" i="34"/>
  <c r="AH6570" i="34"/>
  <c r="AI6570" i="34"/>
  <c r="I6570" i="34"/>
  <c r="M6570" i="34"/>
  <c r="N6570" i="34"/>
  <c r="L6570" i="34" s="1"/>
  <c r="AE6570" i="34"/>
  <c r="V6570" i="34"/>
  <c r="U6570" i="34"/>
  <c r="T6570" i="34"/>
  <c r="S6570" i="34"/>
  <c r="H6570" i="34"/>
  <c r="F6570" i="34"/>
  <c r="AG6569" i="34"/>
  <c r="AH6569" i="34"/>
  <c r="AI6569" i="34"/>
  <c r="I6569" i="34"/>
  <c r="M6569" i="34"/>
  <c r="AE6569" i="34"/>
  <c r="V6569" i="34"/>
  <c r="U6569" i="34"/>
  <c r="T6569" i="34"/>
  <c r="S6569" i="34"/>
  <c r="H6569" i="34"/>
  <c r="F6569" i="34"/>
  <c r="AG6572" i="34"/>
  <c r="AH6572" i="34"/>
  <c r="AI6572" i="34"/>
  <c r="I6572" i="34"/>
  <c r="M6572" i="34"/>
  <c r="AE6572" i="34"/>
  <c r="V6572" i="34"/>
  <c r="U6572" i="34"/>
  <c r="T6572" i="34"/>
  <c r="S6572" i="34"/>
  <c r="H6572" i="34"/>
  <c r="F6572" i="34"/>
  <c r="AG6571" i="34"/>
  <c r="AH6571" i="34"/>
  <c r="AI6571" i="34"/>
  <c r="I6571" i="34"/>
  <c r="M6571" i="34"/>
  <c r="AE6571" i="34"/>
  <c r="V6571" i="34"/>
  <c r="U6571" i="34"/>
  <c r="T6571" i="34"/>
  <c r="S6571" i="34"/>
  <c r="H6571" i="34"/>
  <c r="F6571" i="34"/>
  <c r="AG492" i="34"/>
  <c r="AH492" i="34"/>
  <c r="AI492" i="34"/>
  <c r="M492" i="34"/>
  <c r="N492" i="34"/>
  <c r="L492" i="34" s="1"/>
  <c r="S492" i="34"/>
  <c r="H492" i="34"/>
  <c r="F492" i="34"/>
  <c r="AG744" i="34"/>
  <c r="AH744" i="34"/>
  <c r="AI744" i="34"/>
  <c r="F744" i="34"/>
  <c r="H744" i="34"/>
  <c r="M744" i="34"/>
  <c r="S744" i="34"/>
  <c r="AG6050" i="34"/>
  <c r="AH6050" i="34"/>
  <c r="AI6050" i="34"/>
  <c r="I6050" i="34"/>
  <c r="M6050" i="34"/>
  <c r="AE6050" i="34"/>
  <c r="V6050" i="34"/>
  <c r="U6050" i="34"/>
  <c r="T6050" i="34"/>
  <c r="S6050" i="34"/>
  <c r="H6050" i="34"/>
  <c r="F6050" i="34"/>
  <c r="AG3041" i="34"/>
  <c r="AH3041" i="34"/>
  <c r="AI3041" i="34"/>
  <c r="I3439" i="34"/>
  <c r="M3439" i="34"/>
  <c r="N3439" i="34"/>
  <c r="L3439" i="34" s="1"/>
  <c r="I3041" i="34"/>
  <c r="M3041" i="34"/>
  <c r="N3041" i="34"/>
  <c r="L3041" i="34" s="1"/>
  <c r="AE3439" i="34"/>
  <c r="V3439" i="34"/>
  <c r="U3439" i="34"/>
  <c r="T3439" i="34"/>
  <c r="S3439" i="34"/>
  <c r="H3439" i="34"/>
  <c r="F3439" i="34"/>
  <c r="AG3040" i="34"/>
  <c r="AH3040" i="34"/>
  <c r="AI3040" i="34"/>
  <c r="I3040" i="34"/>
  <c r="M3040" i="34"/>
  <c r="N3040" i="34"/>
  <c r="L3040" i="34"/>
  <c r="S848" i="34"/>
  <c r="AG3039" i="34"/>
  <c r="AH3039" i="34"/>
  <c r="AI3039" i="34"/>
  <c r="F796" i="34"/>
  <c r="H796" i="34"/>
  <c r="M796" i="34"/>
  <c r="N796" i="34"/>
  <c r="L796" i="34" s="1"/>
  <c r="I3039" i="34"/>
  <c r="M3039" i="34"/>
  <c r="N3039" i="34"/>
  <c r="L3039" i="34" s="1"/>
  <c r="AG796" i="34"/>
  <c r="AH796" i="34"/>
  <c r="AI796" i="34"/>
  <c r="S796" i="34"/>
  <c r="AG3038" i="34"/>
  <c r="AH3038" i="34"/>
  <c r="AI3038" i="34"/>
  <c r="I3438" i="34"/>
  <c r="M3438" i="34"/>
  <c r="I3038" i="34"/>
  <c r="M3038" i="34"/>
  <c r="N3038" i="34"/>
  <c r="L3038" i="34" s="1"/>
  <c r="AE3438" i="34"/>
  <c r="V3438" i="34"/>
  <c r="U3438" i="34"/>
  <c r="T3438" i="34"/>
  <c r="S3438" i="34"/>
  <c r="H3438" i="34"/>
  <c r="F3438" i="34"/>
  <c r="AG3037" i="34"/>
  <c r="AH3037" i="34"/>
  <c r="AI3037" i="34"/>
  <c r="I3437" i="34"/>
  <c r="M3437" i="34"/>
  <c r="N3437" i="34"/>
  <c r="L3437" i="34"/>
  <c r="I3037" i="34"/>
  <c r="M3037" i="34"/>
  <c r="N3037" i="34"/>
  <c r="L3037" i="34"/>
  <c r="AE3437" i="34"/>
  <c r="V3437" i="34"/>
  <c r="U3437" i="34"/>
  <c r="T3437" i="34"/>
  <c r="S3437" i="34"/>
  <c r="H3437" i="34"/>
  <c r="F3437" i="34"/>
  <c r="S733" i="34"/>
  <c r="AG621" i="34"/>
  <c r="AH621" i="34"/>
  <c r="AI621" i="34"/>
  <c r="F620" i="34"/>
  <c r="H620" i="34"/>
  <c r="M620" i="34"/>
  <c r="F621" i="34"/>
  <c r="H621" i="34"/>
  <c r="M621" i="34"/>
  <c r="N621" i="34"/>
  <c r="L621" i="34" s="1"/>
  <c r="AG620" i="34"/>
  <c r="AH620" i="34"/>
  <c r="AI620" i="34"/>
  <c r="S620" i="34"/>
  <c r="F570" i="34"/>
  <c r="H570" i="34"/>
  <c r="M570" i="34"/>
  <c r="N570" i="34"/>
  <c r="L570" i="34" s="1"/>
  <c r="F558" i="34"/>
  <c r="H558" i="34"/>
  <c r="M558" i="34"/>
  <c r="N558" i="34"/>
  <c r="L558" i="34"/>
  <c r="F562" i="34"/>
  <c r="H562" i="34"/>
  <c r="M562" i="34"/>
  <c r="N562" i="34"/>
  <c r="L562" i="34"/>
  <c r="S570" i="34"/>
  <c r="AG552" i="34"/>
  <c r="AH552" i="34"/>
  <c r="AI552" i="34"/>
  <c r="F552" i="34"/>
  <c r="H552" i="34"/>
  <c r="M552" i="34"/>
  <c r="N552" i="34"/>
  <c r="L552" i="34" s="1"/>
  <c r="S552" i="34"/>
  <c r="S242" i="34"/>
  <c r="AG211" i="34"/>
  <c r="AH211" i="34"/>
  <c r="AI211" i="34"/>
  <c r="F222" i="34"/>
  <c r="H222" i="34"/>
  <c r="M222" i="34"/>
  <c r="F211" i="34"/>
  <c r="H211" i="34"/>
  <c r="M211" i="34"/>
  <c r="N211" i="34"/>
  <c r="L211" i="34"/>
  <c r="AG225" i="34"/>
  <c r="AH225" i="34"/>
  <c r="AI225" i="34"/>
  <c r="AG222" i="34"/>
  <c r="AH222" i="34"/>
  <c r="AI222" i="34"/>
  <c r="S222" i="34"/>
  <c r="AG5865" i="34"/>
  <c r="AH5865" i="34"/>
  <c r="AI5865" i="34"/>
  <c r="I5865" i="34"/>
  <c r="M5865" i="34"/>
  <c r="N5865" i="34"/>
  <c r="L5865" i="34" s="1"/>
  <c r="AE5865" i="34"/>
  <c r="V5865" i="34"/>
  <c r="U5865" i="34"/>
  <c r="T5865" i="34"/>
  <c r="S5865" i="34"/>
  <c r="H5865" i="34"/>
  <c r="F5865" i="34"/>
  <c r="F65" i="34"/>
  <c r="H65" i="34"/>
  <c r="M65" i="34"/>
  <c r="N65" i="34"/>
  <c r="L65" i="34" s="1"/>
  <c r="AG59" i="34"/>
  <c r="AH59" i="34"/>
  <c r="AI59" i="34"/>
  <c r="AG65" i="34"/>
  <c r="AH65" i="34"/>
  <c r="AI65" i="34"/>
  <c r="S65" i="34"/>
  <c r="AG24" i="34"/>
  <c r="AH24" i="34"/>
  <c r="AI24" i="34"/>
  <c r="F25" i="34"/>
  <c r="H25" i="34"/>
  <c r="M25" i="34"/>
  <c r="N25" i="34"/>
  <c r="L25" i="34" s="1"/>
  <c r="F22" i="34"/>
  <c r="H22" i="34"/>
  <c r="M22" i="34"/>
  <c r="N22" i="34"/>
  <c r="L22" i="34" s="1"/>
  <c r="F24" i="34"/>
  <c r="H24" i="34"/>
  <c r="M24" i="34"/>
  <c r="N24" i="34"/>
  <c r="L24" i="34" s="1"/>
  <c r="AG25" i="34"/>
  <c r="AH25" i="34"/>
  <c r="AI25" i="34"/>
  <c r="S25" i="34"/>
  <c r="AG802" i="34"/>
  <c r="AH802" i="34"/>
  <c r="AI802" i="34"/>
  <c r="F802" i="34"/>
  <c r="H802" i="34"/>
  <c r="M802" i="34"/>
  <c r="N802" i="34"/>
  <c r="L802" i="34" s="1"/>
  <c r="S802" i="34"/>
  <c r="AG5866" i="34"/>
  <c r="AH5866" i="34"/>
  <c r="AI5866" i="34"/>
  <c r="I5866" i="34"/>
  <c r="M5866" i="34"/>
  <c r="N5866" i="34"/>
  <c r="L5866" i="34" s="1"/>
  <c r="AE5866" i="34"/>
  <c r="V5866" i="34"/>
  <c r="U5866" i="34"/>
  <c r="T5866" i="34"/>
  <c r="S5866" i="34"/>
  <c r="H5866" i="34"/>
  <c r="F5866" i="34"/>
  <c r="AG949" i="34"/>
  <c r="AH949" i="34"/>
  <c r="AI949" i="34"/>
  <c r="F949" i="34"/>
  <c r="H949" i="34"/>
  <c r="M949" i="34"/>
  <c r="N949" i="34"/>
  <c r="L949" i="34" s="1"/>
  <c r="S949" i="34"/>
  <c r="AG151" i="34"/>
  <c r="AH151" i="34"/>
  <c r="AI151" i="34"/>
  <c r="F157" i="34"/>
  <c r="H157" i="34"/>
  <c r="M157" i="34"/>
  <c r="N157" i="34"/>
  <c r="L157" i="34" s="1"/>
  <c r="F137" i="34"/>
  <c r="H137" i="34"/>
  <c r="M137" i="34"/>
  <c r="N137" i="34"/>
  <c r="L137" i="34"/>
  <c r="F149" i="34"/>
  <c r="H149" i="34"/>
  <c r="M149" i="34"/>
  <c r="N149" i="34"/>
  <c r="L149" i="34" s="1"/>
  <c r="F151" i="34"/>
  <c r="H151" i="34"/>
  <c r="M151" i="34"/>
  <c r="N151" i="34"/>
  <c r="L151" i="34" s="1"/>
  <c r="AG149" i="34"/>
  <c r="AH149" i="34"/>
  <c r="AI149" i="34"/>
  <c r="AG141" i="34"/>
  <c r="AH141" i="34"/>
  <c r="AI141" i="34"/>
  <c r="AG157" i="34"/>
  <c r="AH157" i="34"/>
  <c r="AI157" i="34"/>
  <c r="S157" i="34"/>
  <c r="F121" i="34"/>
  <c r="H121" i="34"/>
  <c r="M121" i="34"/>
  <c r="N121" i="34"/>
  <c r="L121" i="34"/>
  <c r="F123" i="34"/>
  <c r="H123" i="34"/>
  <c r="M123" i="34"/>
  <c r="N123" i="34"/>
  <c r="L123" i="34" s="1"/>
  <c r="S120" i="34"/>
  <c r="AG5867" i="34"/>
  <c r="AH5867" i="34"/>
  <c r="AI5867" i="34"/>
  <c r="I5867" i="34"/>
  <c r="M5867" i="34"/>
  <c r="N5867" i="34"/>
  <c r="L5867" i="34" s="1"/>
  <c r="AE5867" i="34"/>
  <c r="V5867" i="34"/>
  <c r="U5867" i="34"/>
  <c r="T5867" i="34"/>
  <c r="S5867" i="34"/>
  <c r="H5867" i="34"/>
  <c r="F5867" i="34"/>
  <c r="AG2258" i="34"/>
  <c r="AH2258" i="34"/>
  <c r="AI2258" i="34"/>
  <c r="I2916" i="34"/>
  <c r="M2916" i="34"/>
  <c r="N2916" i="34"/>
  <c r="L2916" i="34"/>
  <c r="I2258" i="34"/>
  <c r="M2258" i="34"/>
  <c r="N2258" i="34"/>
  <c r="L2258" i="34"/>
  <c r="AE2916" i="34"/>
  <c r="V2916" i="34"/>
  <c r="U2916" i="34"/>
  <c r="T2916" i="34"/>
  <c r="S2916" i="34"/>
  <c r="H2916" i="34"/>
  <c r="F2916" i="34"/>
  <c r="AG2257" i="34"/>
  <c r="AH2257" i="34"/>
  <c r="AI2257" i="34"/>
  <c r="I2257" i="34"/>
  <c r="M2257" i="34"/>
  <c r="N2257" i="34"/>
  <c r="L2257" i="34" s="1"/>
  <c r="AG2256" i="34"/>
  <c r="AH2256" i="34"/>
  <c r="AI2256" i="34"/>
  <c r="I2256" i="34"/>
  <c r="M2256" i="34"/>
  <c r="N2256" i="34"/>
  <c r="L2256" i="34" s="1"/>
  <c r="S708" i="34"/>
  <c r="AG106" i="34"/>
  <c r="AH106" i="34"/>
  <c r="AI106" i="34"/>
  <c r="S94" i="34"/>
  <c r="I1852" i="34"/>
  <c r="M1852" i="34"/>
  <c r="N1852" i="34"/>
  <c r="L1852" i="34" s="1"/>
  <c r="AE1852" i="34"/>
  <c r="V1852" i="34"/>
  <c r="U1852" i="34"/>
  <c r="T1852" i="34"/>
  <c r="S1852" i="34"/>
  <c r="H1852" i="34"/>
  <c r="F1852" i="34"/>
  <c r="F432" i="34"/>
  <c r="H432" i="34"/>
  <c r="M432" i="34"/>
  <c r="N432" i="34"/>
  <c r="L432" i="34" s="1"/>
  <c r="AG432" i="34"/>
  <c r="AH432" i="34"/>
  <c r="AI432" i="34"/>
  <c r="S432" i="34"/>
  <c r="S419" i="34"/>
  <c r="F142" i="34"/>
  <c r="H142" i="34"/>
  <c r="M142" i="34"/>
  <c r="N142" i="34"/>
  <c r="L142" i="34"/>
  <c r="AG125" i="34"/>
  <c r="AH125" i="34"/>
  <c r="AI125" i="34"/>
  <c r="AG132" i="34"/>
  <c r="AH132" i="34"/>
  <c r="AI132" i="34"/>
  <c r="AG142" i="34"/>
  <c r="AH142" i="34"/>
  <c r="AI142" i="34"/>
  <c r="S142" i="34"/>
  <c r="F108" i="34"/>
  <c r="H108" i="34"/>
  <c r="M108" i="34"/>
  <c r="N108" i="34"/>
  <c r="L108" i="34" s="1"/>
  <c r="AG108" i="34"/>
  <c r="AH108" i="34"/>
  <c r="AI108" i="34"/>
  <c r="S108" i="34"/>
  <c r="S228" i="34"/>
  <c r="AG137" i="34"/>
  <c r="AH137" i="34"/>
  <c r="AI137" i="34"/>
  <c r="S137" i="34"/>
  <c r="I1460" i="34"/>
  <c r="M1460" i="34"/>
  <c r="N1460" i="34"/>
  <c r="L1460" i="34"/>
  <c r="AE1460" i="34"/>
  <c r="V1460" i="34"/>
  <c r="U1460" i="34"/>
  <c r="T1460" i="34"/>
  <c r="S1460" i="34"/>
  <c r="H1460" i="34"/>
  <c r="F1460" i="34"/>
  <c r="F85" i="34"/>
  <c r="H85" i="34"/>
  <c r="M85" i="34"/>
  <c r="N85" i="34"/>
  <c r="L85" i="34"/>
  <c r="AG85" i="34"/>
  <c r="AH85" i="34"/>
  <c r="AI85" i="34"/>
  <c r="S85" i="34"/>
  <c r="S26" i="35"/>
  <c r="N3666" i="34" s="1"/>
  <c r="L3666" i="34" s="1"/>
  <c r="S179" i="34"/>
  <c r="F556" i="34"/>
  <c r="H556" i="34"/>
  <c r="M556" i="34"/>
  <c r="N556" i="34"/>
  <c r="L556" i="34" s="1"/>
  <c r="AG556" i="34"/>
  <c r="AH556" i="34"/>
  <c r="AI556" i="34"/>
  <c r="S556" i="34"/>
  <c r="F601" i="34"/>
  <c r="H601" i="34"/>
  <c r="M601" i="34"/>
  <c r="N601" i="34"/>
  <c r="L601" i="34"/>
  <c r="AG601" i="34"/>
  <c r="AH601" i="34"/>
  <c r="AI601" i="34"/>
  <c r="S601" i="34"/>
  <c r="AG5907" i="34"/>
  <c r="AH5907" i="34"/>
  <c r="AI5907" i="34"/>
  <c r="I5907" i="34"/>
  <c r="M5907" i="34"/>
  <c r="N5907" i="34"/>
  <c r="L5907" i="34" s="1"/>
  <c r="AE5907" i="34"/>
  <c r="V5907" i="34"/>
  <c r="U5907" i="34"/>
  <c r="T5907" i="34"/>
  <c r="S5907" i="34"/>
  <c r="H5907" i="34"/>
  <c r="F5907" i="34"/>
  <c r="AG5906" i="34"/>
  <c r="AH5906" i="34"/>
  <c r="AI5906" i="34"/>
  <c r="I5906" i="34"/>
  <c r="M5906" i="34"/>
  <c r="N5906" i="34"/>
  <c r="L5906" i="34" s="1"/>
  <c r="AE5906" i="34"/>
  <c r="V5906" i="34"/>
  <c r="U5906" i="34"/>
  <c r="T5906" i="34"/>
  <c r="S5906" i="34"/>
  <c r="H5906" i="34"/>
  <c r="F5906" i="34"/>
  <c r="AG2400" i="34"/>
  <c r="AH2400" i="34"/>
  <c r="AI2400" i="34"/>
  <c r="I2400" i="34"/>
  <c r="M2400" i="34"/>
  <c r="N2400" i="34"/>
  <c r="L2400" i="34" s="1"/>
  <c r="AG2399" i="34"/>
  <c r="AH2399" i="34"/>
  <c r="AI2399" i="34"/>
  <c r="I2399" i="34"/>
  <c r="M2399" i="34"/>
  <c r="N2399" i="34"/>
  <c r="L2399" i="34" s="1"/>
  <c r="AE3041" i="34"/>
  <c r="V3041" i="34"/>
  <c r="U3041" i="34"/>
  <c r="T3041" i="34"/>
  <c r="S3041" i="34"/>
  <c r="H3041" i="34"/>
  <c r="F3041" i="34"/>
  <c r="AG1074" i="34"/>
  <c r="AH1074" i="34"/>
  <c r="AI1074" i="34"/>
  <c r="M1074" i="34"/>
  <c r="N1074" i="34"/>
  <c r="L1074" i="34" s="1"/>
  <c r="S1074" i="34"/>
  <c r="H1074" i="34"/>
  <c r="F1074" i="34"/>
  <c r="AG674" i="34"/>
  <c r="AH674" i="34"/>
  <c r="AI674" i="34"/>
  <c r="F682" i="34"/>
  <c r="H682" i="34"/>
  <c r="M682" i="34"/>
  <c r="N682" i="34"/>
  <c r="L682" i="34" s="1"/>
  <c r="F674" i="34"/>
  <c r="H674" i="34"/>
  <c r="M674" i="34"/>
  <c r="N674" i="34"/>
  <c r="L674" i="34" s="1"/>
  <c r="F678" i="34"/>
  <c r="H678" i="34"/>
  <c r="M678" i="34"/>
  <c r="N678" i="34"/>
  <c r="L678" i="34"/>
  <c r="AG678" i="34"/>
  <c r="AH678" i="34"/>
  <c r="AI678" i="34"/>
  <c r="AG682" i="34"/>
  <c r="AH682" i="34"/>
  <c r="AI682" i="34"/>
  <c r="S682" i="34"/>
  <c r="AG557" i="34"/>
  <c r="AH557" i="34"/>
  <c r="AI557" i="34"/>
  <c r="F569" i="34"/>
  <c r="H569" i="34"/>
  <c r="M569" i="34"/>
  <c r="N569" i="34"/>
  <c r="L569" i="34" s="1"/>
  <c r="F557" i="34"/>
  <c r="H557" i="34"/>
  <c r="M557" i="34"/>
  <c r="N557" i="34"/>
  <c r="L557" i="34"/>
  <c r="AG562" i="34"/>
  <c r="AH562" i="34"/>
  <c r="AI562" i="34"/>
  <c r="AG558" i="34"/>
  <c r="AH558" i="34"/>
  <c r="AI558" i="34"/>
  <c r="AG569" i="34"/>
  <c r="AH569" i="34"/>
  <c r="AI569" i="34"/>
  <c r="S569" i="34"/>
  <c r="AG5445" i="34"/>
  <c r="AH5445" i="34"/>
  <c r="AI5445" i="34"/>
  <c r="I5445" i="34"/>
  <c r="M5445" i="34"/>
  <c r="N5445" i="34"/>
  <c r="L5445" i="34" s="1"/>
  <c r="AE5445" i="34"/>
  <c r="V5445" i="34"/>
  <c r="U5445" i="34"/>
  <c r="T5445" i="34"/>
  <c r="S5445" i="34"/>
  <c r="H5445" i="34"/>
  <c r="F5445" i="34"/>
  <c r="AG5444" i="34"/>
  <c r="AH5444" i="34"/>
  <c r="AI5444" i="34"/>
  <c r="I5444" i="34"/>
  <c r="M5444" i="34"/>
  <c r="N5444" i="34"/>
  <c r="L5444" i="34" s="1"/>
  <c r="AE5444" i="34"/>
  <c r="V5444" i="34"/>
  <c r="U5444" i="34"/>
  <c r="T5444" i="34"/>
  <c r="S5444" i="34"/>
  <c r="H5444" i="34"/>
  <c r="F5444" i="34"/>
  <c r="AG46" i="34"/>
  <c r="AH46" i="34"/>
  <c r="AI46" i="34"/>
  <c r="F46" i="34"/>
  <c r="H46" i="34"/>
  <c r="M46" i="34"/>
  <c r="N46" i="34"/>
  <c r="L46" i="34" s="1"/>
  <c r="S46" i="34"/>
  <c r="AG4942" i="34"/>
  <c r="AH4942" i="34"/>
  <c r="AI4942" i="34"/>
  <c r="I4942" i="34"/>
  <c r="M4942" i="34"/>
  <c r="N4942" i="34"/>
  <c r="L4942" i="34" s="1"/>
  <c r="AE4942" i="34"/>
  <c r="V4942" i="34"/>
  <c r="U4942" i="34"/>
  <c r="T4942" i="34"/>
  <c r="S4942" i="34"/>
  <c r="H4942" i="34"/>
  <c r="F4942" i="34"/>
  <c r="AG153" i="34"/>
  <c r="AH153" i="34"/>
  <c r="AI153" i="34"/>
  <c r="M153" i="34"/>
  <c r="N153" i="34"/>
  <c r="L153" i="34"/>
  <c r="S153" i="34"/>
  <c r="H153" i="34"/>
  <c r="F153" i="34"/>
  <c r="AG413" i="34"/>
  <c r="AH413" i="34"/>
  <c r="AI413" i="34"/>
  <c r="M413" i="34"/>
  <c r="N413" i="34"/>
  <c r="L413" i="34"/>
  <c r="S413" i="34"/>
  <c r="H413" i="34"/>
  <c r="F413" i="34"/>
  <c r="AG362" i="34"/>
  <c r="AH362" i="34"/>
  <c r="AI362" i="34"/>
  <c r="AG361" i="34"/>
  <c r="AH361" i="34"/>
  <c r="AI361" i="34"/>
  <c r="S362" i="34"/>
  <c r="AG330" i="34"/>
  <c r="AH330" i="34"/>
  <c r="AI330" i="34"/>
  <c r="AG342" i="34"/>
  <c r="AH342" i="34"/>
  <c r="AI342" i="34"/>
  <c r="S342" i="34"/>
  <c r="AG380" i="34"/>
  <c r="AH380" i="34"/>
  <c r="AI380" i="34"/>
  <c r="S376" i="34"/>
  <c r="AG973" i="34"/>
  <c r="AH973" i="34"/>
  <c r="AI973" i="34"/>
  <c r="F973" i="34"/>
  <c r="H973" i="34"/>
  <c r="M973" i="34"/>
  <c r="N973" i="34"/>
  <c r="L973" i="34" s="1"/>
  <c r="S973" i="34"/>
  <c r="AG386" i="34"/>
  <c r="AH386" i="34"/>
  <c r="AI386" i="34"/>
  <c r="F386" i="34"/>
  <c r="H386" i="34"/>
  <c r="M386" i="34"/>
  <c r="N386" i="34"/>
  <c r="L386" i="34" s="1"/>
  <c r="S386" i="34"/>
  <c r="AG652" i="34"/>
  <c r="AH652" i="34"/>
  <c r="AI652" i="34"/>
  <c r="F652" i="34"/>
  <c r="H652" i="34"/>
  <c r="M652" i="34"/>
  <c r="N652" i="34"/>
  <c r="L652" i="34"/>
  <c r="S652" i="34"/>
  <c r="AG5354" i="34"/>
  <c r="AH5354" i="34"/>
  <c r="AI5354" i="34"/>
  <c r="I5354" i="34"/>
  <c r="M5354" i="34"/>
  <c r="N5354" i="34"/>
  <c r="L5354" i="34"/>
  <c r="AE5354" i="34"/>
  <c r="V5354" i="34"/>
  <c r="U5354" i="34"/>
  <c r="T5354" i="34"/>
  <c r="S5354" i="34"/>
  <c r="H5354" i="34"/>
  <c r="F5354" i="34"/>
  <c r="AG758" i="34"/>
  <c r="AH758" i="34"/>
  <c r="AI758" i="34"/>
  <c r="I3852" i="34"/>
  <c r="M3852" i="34"/>
  <c r="N3852" i="34"/>
  <c r="L3852" i="34" s="1"/>
  <c r="F758" i="34"/>
  <c r="H758" i="34"/>
  <c r="M758" i="34"/>
  <c r="N758" i="34"/>
  <c r="L758" i="34" s="1"/>
  <c r="AE3852" i="34"/>
  <c r="V3852" i="34"/>
  <c r="U3852" i="34"/>
  <c r="T3852" i="34"/>
  <c r="S3852" i="34"/>
  <c r="H3852" i="34"/>
  <c r="F3852" i="34"/>
  <c r="AG308" i="34"/>
  <c r="AH308" i="34"/>
  <c r="AI308" i="34"/>
  <c r="I3851" i="34"/>
  <c r="M3851" i="34"/>
  <c r="N3851" i="34"/>
  <c r="L3851" i="34"/>
  <c r="F308" i="34"/>
  <c r="H308" i="34"/>
  <c r="M308" i="34"/>
  <c r="AE3851" i="34"/>
  <c r="V3851" i="34"/>
  <c r="U3851" i="34"/>
  <c r="T3851" i="34"/>
  <c r="S3851" i="34"/>
  <c r="H3851" i="34"/>
  <c r="F3851" i="34"/>
  <c r="I3850" i="34"/>
  <c r="M3850" i="34"/>
  <c r="N3850" i="34"/>
  <c r="L3850" i="34"/>
  <c r="AE3850" i="34"/>
  <c r="V3850" i="34"/>
  <c r="U3850" i="34"/>
  <c r="T3850" i="34"/>
  <c r="S3850" i="34"/>
  <c r="H3850" i="34"/>
  <c r="F3850" i="34"/>
  <c r="AG3824" i="34"/>
  <c r="AH3824" i="34"/>
  <c r="AI3824" i="34"/>
  <c r="I3824" i="34"/>
  <c r="M3824" i="34"/>
  <c r="S40" i="35"/>
  <c r="AG5317" i="34"/>
  <c r="AH5317" i="34"/>
  <c r="AI5317" i="34"/>
  <c r="I5317" i="34"/>
  <c r="M5317" i="34"/>
  <c r="N5317" i="34"/>
  <c r="L5317" i="34" s="1"/>
  <c r="AE5317" i="34"/>
  <c r="V5317" i="34"/>
  <c r="U5317" i="34"/>
  <c r="T5317" i="34"/>
  <c r="S5317" i="34"/>
  <c r="H5317" i="34"/>
  <c r="F5317" i="34"/>
  <c r="AG5316" i="34"/>
  <c r="AH5316" i="34"/>
  <c r="AI5316" i="34"/>
  <c r="I5316" i="34"/>
  <c r="M5316" i="34"/>
  <c r="N5316" i="34"/>
  <c r="L5316" i="34"/>
  <c r="AE5316" i="34"/>
  <c r="V5316" i="34"/>
  <c r="U5316" i="34"/>
  <c r="T5316" i="34"/>
  <c r="S5316" i="34"/>
  <c r="H5316" i="34"/>
  <c r="F5316" i="34"/>
  <c r="AI5263" i="34"/>
  <c r="AH5263" i="34"/>
  <c r="AG5263" i="34"/>
  <c r="AE5263" i="34"/>
  <c r="V5263" i="34"/>
  <c r="U5263" i="34"/>
  <c r="T5263" i="34"/>
  <c r="S5263" i="34"/>
  <c r="N5263" i="34"/>
  <c r="L5263" i="34" s="1"/>
  <c r="M5263" i="34"/>
  <c r="I5263" i="34"/>
  <c r="H5263" i="34"/>
  <c r="F5263" i="34"/>
  <c r="AI5264" i="34"/>
  <c r="AH5264" i="34"/>
  <c r="AG5264" i="34"/>
  <c r="AE5264" i="34"/>
  <c r="V5264" i="34"/>
  <c r="U5264" i="34"/>
  <c r="T5264" i="34"/>
  <c r="S5264" i="34"/>
  <c r="N5264" i="34"/>
  <c r="L5264" i="34" s="1"/>
  <c r="M5264" i="34"/>
  <c r="I5264" i="34"/>
  <c r="H5264" i="34"/>
  <c r="F5264" i="34"/>
  <c r="AI5265" i="34"/>
  <c r="AH5265" i="34"/>
  <c r="AG5265" i="34"/>
  <c r="AE5265" i="34"/>
  <c r="V5265" i="34"/>
  <c r="U5265" i="34"/>
  <c r="T5265" i="34"/>
  <c r="S5265" i="34"/>
  <c r="N5265" i="34"/>
  <c r="L5265" i="34"/>
  <c r="M5265" i="34"/>
  <c r="I5265" i="34"/>
  <c r="H5265" i="34"/>
  <c r="F5265" i="34"/>
  <c r="AI6524" i="34"/>
  <c r="AH6524" i="34"/>
  <c r="AG6524" i="34"/>
  <c r="AE6524" i="34"/>
  <c r="V6524" i="34"/>
  <c r="U6524" i="34"/>
  <c r="T6524" i="34"/>
  <c r="S6524" i="34"/>
  <c r="N6524" i="34"/>
  <c r="L6524" i="34"/>
  <c r="M6524" i="34"/>
  <c r="I6524" i="34"/>
  <c r="H6524" i="34"/>
  <c r="F6524" i="34"/>
  <c r="AI6523" i="34"/>
  <c r="AH6523" i="34"/>
  <c r="AG6523" i="34"/>
  <c r="AE6523" i="34"/>
  <c r="V6523" i="34"/>
  <c r="U6523" i="34"/>
  <c r="T6523" i="34"/>
  <c r="S6523" i="34"/>
  <c r="N6523" i="34"/>
  <c r="L6523" i="34" s="1"/>
  <c r="M6523" i="34"/>
  <c r="I6523" i="34"/>
  <c r="H6523" i="34"/>
  <c r="F6523" i="34"/>
  <c r="AI6522" i="34"/>
  <c r="AH6522" i="34"/>
  <c r="AG6522" i="34"/>
  <c r="AE6522" i="34"/>
  <c r="V6522" i="34"/>
  <c r="U6522" i="34"/>
  <c r="T6522" i="34"/>
  <c r="S6522" i="34"/>
  <c r="N6522" i="34"/>
  <c r="L6522" i="34" s="1"/>
  <c r="M6522" i="34"/>
  <c r="I6522" i="34"/>
  <c r="H6522" i="34"/>
  <c r="F6522" i="34"/>
  <c r="AI6521" i="34"/>
  <c r="AH6521" i="34"/>
  <c r="AG6521" i="34"/>
  <c r="AE6521" i="34"/>
  <c r="V6521" i="34"/>
  <c r="U6521" i="34"/>
  <c r="T6521" i="34"/>
  <c r="S6521" i="34"/>
  <c r="N6521" i="34"/>
  <c r="L6521" i="34"/>
  <c r="M6521" i="34"/>
  <c r="I6521" i="34"/>
  <c r="H6521" i="34"/>
  <c r="F6521" i="34"/>
  <c r="AI6520" i="34"/>
  <c r="AH6520" i="34"/>
  <c r="AG6520" i="34"/>
  <c r="AE6520" i="34"/>
  <c r="V6520" i="34"/>
  <c r="U6520" i="34"/>
  <c r="T6520" i="34"/>
  <c r="S6520" i="34"/>
  <c r="N6520" i="34"/>
  <c r="L6520" i="34"/>
  <c r="M6520" i="34"/>
  <c r="I6520" i="34"/>
  <c r="H6520" i="34"/>
  <c r="F6520" i="34"/>
  <c r="AI6519" i="34"/>
  <c r="AH6519" i="34"/>
  <c r="AG6519" i="34"/>
  <c r="AE6519" i="34"/>
  <c r="V6519" i="34"/>
  <c r="U6519" i="34"/>
  <c r="T6519" i="34"/>
  <c r="S6519" i="34"/>
  <c r="N6519" i="34"/>
  <c r="L6519" i="34" s="1"/>
  <c r="M6519" i="34"/>
  <c r="I6519" i="34"/>
  <c r="H6519" i="34"/>
  <c r="F6519" i="34"/>
  <c r="AI6518" i="34"/>
  <c r="AH6518" i="34"/>
  <c r="AG6518" i="34"/>
  <c r="AE6518" i="34"/>
  <c r="V6518" i="34"/>
  <c r="U6518" i="34"/>
  <c r="T6518" i="34"/>
  <c r="S6518" i="34"/>
  <c r="N6518" i="34"/>
  <c r="L6518" i="34" s="1"/>
  <c r="M6518" i="34"/>
  <c r="I6518" i="34"/>
  <c r="H6518" i="34"/>
  <c r="F6518" i="34"/>
  <c r="AI5973" i="34"/>
  <c r="AH5973" i="34"/>
  <c r="AG5973" i="34"/>
  <c r="AE5973" i="34"/>
  <c r="V5973" i="34"/>
  <c r="U5973" i="34"/>
  <c r="T5973" i="34"/>
  <c r="S5973" i="34"/>
  <c r="N5973" i="34"/>
  <c r="L5973" i="34" s="1"/>
  <c r="M5973" i="34"/>
  <c r="I5973" i="34"/>
  <c r="H5973" i="34"/>
  <c r="F5973" i="34"/>
  <c r="AI6" i="34"/>
  <c r="AH6" i="34"/>
  <c r="AG6" i="34"/>
  <c r="F6" i="34"/>
  <c r="H6" i="34"/>
  <c r="AG5" i="34"/>
  <c r="AH5" i="34"/>
  <c r="AI5" i="34"/>
  <c r="AG7" i="34"/>
  <c r="AH7" i="34"/>
  <c r="AI7" i="34"/>
  <c r="M6" i="34"/>
  <c r="N6" i="34"/>
  <c r="L6" i="34" s="1"/>
  <c r="S6" i="34"/>
  <c r="AI6012" i="34"/>
  <c r="AH6012" i="34"/>
  <c r="AG6012" i="34"/>
  <c r="AE6012" i="34"/>
  <c r="V6012" i="34"/>
  <c r="U6012" i="34"/>
  <c r="T6012" i="34"/>
  <c r="S6012" i="34"/>
  <c r="N6012" i="34"/>
  <c r="L6012" i="34" s="1"/>
  <c r="M6012" i="34"/>
  <c r="I6012" i="34"/>
  <c r="H6012" i="34"/>
  <c r="F6012" i="34"/>
  <c r="AI6011" i="34"/>
  <c r="AH6011" i="34"/>
  <c r="AG6011" i="34"/>
  <c r="AE6011" i="34"/>
  <c r="V6011" i="34"/>
  <c r="U6011" i="34"/>
  <c r="T6011" i="34"/>
  <c r="S6011" i="34"/>
  <c r="N6011" i="34"/>
  <c r="L6011" i="34"/>
  <c r="M6011" i="34"/>
  <c r="I6011" i="34"/>
  <c r="H6011" i="34"/>
  <c r="F6011" i="34"/>
  <c r="AI5975" i="34"/>
  <c r="AH5975" i="34"/>
  <c r="AG5975" i="34"/>
  <c r="AE5975" i="34"/>
  <c r="V5975" i="34"/>
  <c r="U5975" i="34"/>
  <c r="T5975" i="34"/>
  <c r="S5975" i="34"/>
  <c r="N5975" i="34"/>
  <c r="L5975" i="34" s="1"/>
  <c r="M5975" i="34"/>
  <c r="I5975" i="34"/>
  <c r="H5975" i="34"/>
  <c r="F5975" i="34"/>
  <c r="AI5974" i="34"/>
  <c r="AH5974" i="34"/>
  <c r="AJ5974" i="34" s="1"/>
  <c r="AF5974" i="34" s="1"/>
  <c r="AG5974" i="34"/>
  <c r="AE5974" i="34"/>
  <c r="V5974" i="34"/>
  <c r="U5974" i="34"/>
  <c r="T5974" i="34"/>
  <c r="S5974" i="34"/>
  <c r="N5974" i="34"/>
  <c r="L5974" i="34"/>
  <c r="M5974" i="34"/>
  <c r="I5974" i="34"/>
  <c r="H5974" i="34"/>
  <c r="F5974" i="34"/>
  <c r="AI3250" i="34"/>
  <c r="AH3250" i="34"/>
  <c r="AG3250" i="34"/>
  <c r="AE3529" i="34"/>
  <c r="V3529" i="34"/>
  <c r="U3529" i="34"/>
  <c r="T3529" i="34"/>
  <c r="S3529" i="34"/>
  <c r="N3529" i="34"/>
  <c r="L3529" i="34" s="1"/>
  <c r="M3529" i="34"/>
  <c r="I3529" i="34"/>
  <c r="H3529" i="34"/>
  <c r="F3529" i="34"/>
  <c r="AI3249" i="34"/>
  <c r="AH3249" i="34"/>
  <c r="AG3249" i="34"/>
  <c r="AE3528" i="34"/>
  <c r="V3528" i="34"/>
  <c r="U3528" i="34"/>
  <c r="T3528" i="34"/>
  <c r="S3528" i="34"/>
  <c r="N3528" i="34"/>
  <c r="L3528" i="34"/>
  <c r="M3528" i="34"/>
  <c r="I3528" i="34"/>
  <c r="H3528" i="34"/>
  <c r="F3528" i="34"/>
  <c r="AI3248" i="34"/>
  <c r="AJ3248" i="34" s="1"/>
  <c r="AH3248" i="34"/>
  <c r="AG3248" i="34"/>
  <c r="AI3247" i="34"/>
  <c r="AH3247" i="34"/>
  <c r="AG3247" i="34"/>
  <c r="AI3246" i="34"/>
  <c r="AH3246" i="34"/>
  <c r="AG3246" i="34"/>
  <c r="AJ3246" i="34" s="1"/>
  <c r="AF3246" i="34" s="1"/>
  <c r="AI3245" i="34"/>
  <c r="AH3245" i="34"/>
  <c r="AG3245" i="34"/>
  <c r="AI3237" i="34"/>
  <c r="AH3237" i="34"/>
  <c r="AG3237" i="34"/>
  <c r="S22" i="34"/>
  <c r="AI3236" i="34"/>
  <c r="AJ3236" i="34" s="1"/>
  <c r="AF3236" i="34" s="1"/>
  <c r="AH3236" i="34"/>
  <c r="AG3236" i="34"/>
  <c r="S17" i="34"/>
  <c r="N17" i="34"/>
  <c r="L17" i="34" s="1"/>
  <c r="M17" i="34"/>
  <c r="H17" i="34"/>
  <c r="F17" i="34"/>
  <c r="AI3235" i="34"/>
  <c r="AH3235" i="34"/>
  <c r="AG3235" i="34"/>
  <c r="S5" i="34"/>
  <c r="N5" i="34"/>
  <c r="L5" i="34"/>
  <c r="M5" i="34"/>
  <c r="H5" i="34"/>
  <c r="F5" i="34"/>
  <c r="AI3234" i="34"/>
  <c r="AH3234" i="34"/>
  <c r="AG3234" i="34"/>
  <c r="AI3233" i="34"/>
  <c r="AH3233" i="34"/>
  <c r="AG3233" i="34"/>
  <c r="AI3229" i="34"/>
  <c r="AH3229" i="34"/>
  <c r="AG3229" i="34"/>
  <c r="AI3244" i="34"/>
  <c r="AH3244" i="34"/>
  <c r="AG3244" i="34"/>
  <c r="AE3527" i="34"/>
  <c r="V3527" i="34"/>
  <c r="U3527" i="34"/>
  <c r="T3527" i="34"/>
  <c r="S3527" i="34"/>
  <c r="N3527" i="34"/>
  <c r="L3527" i="34" s="1"/>
  <c r="M3527" i="34"/>
  <c r="I3527" i="34"/>
  <c r="H3527" i="34"/>
  <c r="F3527" i="34"/>
  <c r="AI3226" i="34"/>
  <c r="AH3226" i="34"/>
  <c r="AG3226" i="34"/>
  <c r="AI3228" i="34"/>
  <c r="AH3228" i="34"/>
  <c r="AG3228" i="34"/>
  <c r="AI3227" i="34"/>
  <c r="AH3227" i="34"/>
  <c r="AG3227" i="34"/>
  <c r="AI3224" i="34"/>
  <c r="AH3224" i="34"/>
  <c r="AG3224" i="34"/>
  <c r="AI3223" i="34"/>
  <c r="AH3223" i="34"/>
  <c r="AG3223" i="34"/>
  <c r="AI3243" i="34"/>
  <c r="AH3243" i="34"/>
  <c r="AG3243" i="34"/>
  <c r="S606" i="34"/>
  <c r="N606" i="34"/>
  <c r="L606" i="34" s="1"/>
  <c r="M606" i="34"/>
  <c r="H606" i="34"/>
  <c r="F606" i="34"/>
  <c r="AI3242" i="34"/>
  <c r="AH3242" i="34"/>
  <c r="AG3242" i="34"/>
  <c r="S478" i="34"/>
  <c r="N478" i="34"/>
  <c r="L478" i="34"/>
  <c r="M478" i="34"/>
  <c r="H478" i="34"/>
  <c r="F478" i="34"/>
  <c r="AI3241" i="34"/>
  <c r="AH3241" i="34"/>
  <c r="AG3241" i="34"/>
  <c r="S411" i="34"/>
  <c r="AI3240" i="34"/>
  <c r="AH3240" i="34"/>
  <c r="AG3240" i="34"/>
  <c r="S149" i="34"/>
  <c r="AI3239" i="34"/>
  <c r="AH3239" i="34"/>
  <c r="AG3239" i="34"/>
  <c r="S41" i="34"/>
  <c r="N41" i="34"/>
  <c r="L41" i="34"/>
  <c r="M41" i="34"/>
  <c r="H41" i="34"/>
  <c r="F41" i="34"/>
  <c r="AI3238" i="34"/>
  <c r="AH3238" i="34"/>
  <c r="AG3238" i="34"/>
  <c r="S27" i="34"/>
  <c r="N27" i="34"/>
  <c r="L27" i="34"/>
  <c r="M27" i="34"/>
  <c r="H27" i="34"/>
  <c r="F27" i="34"/>
  <c r="AI3253" i="34"/>
  <c r="AH3253" i="34"/>
  <c r="AG3253" i="34"/>
  <c r="AE3532" i="34"/>
  <c r="V3532" i="34"/>
  <c r="U3532" i="34"/>
  <c r="T3532" i="34"/>
  <c r="S3532" i="34"/>
  <c r="N3532" i="34"/>
  <c r="L3532" i="34" s="1"/>
  <c r="M3532" i="34"/>
  <c r="I3532" i="34"/>
  <c r="H3532" i="34"/>
  <c r="F3532" i="34"/>
  <c r="AI3252" i="34"/>
  <c r="AH3252" i="34"/>
  <c r="AG3252" i="34"/>
  <c r="AE3531" i="34"/>
  <c r="V3531" i="34"/>
  <c r="U3531" i="34"/>
  <c r="T3531" i="34"/>
  <c r="S3531" i="34"/>
  <c r="N3531" i="34"/>
  <c r="L3531" i="34"/>
  <c r="M3531" i="34"/>
  <c r="I3531" i="34"/>
  <c r="H3531" i="34"/>
  <c r="F3531" i="34"/>
  <c r="AI3251" i="34"/>
  <c r="AH3251" i="34"/>
  <c r="AG3251" i="34"/>
  <c r="AE3530" i="34"/>
  <c r="V3530" i="34"/>
  <c r="U3530" i="34"/>
  <c r="T3530" i="34"/>
  <c r="S3530" i="34"/>
  <c r="N3530" i="34"/>
  <c r="L3530" i="34" s="1"/>
  <c r="M3530" i="34"/>
  <c r="I3530" i="34"/>
  <c r="H3530" i="34"/>
  <c r="F3530" i="34"/>
  <c r="AI3215" i="34"/>
  <c r="AH3215" i="34"/>
  <c r="AG3215" i="34"/>
  <c r="AI3214" i="34"/>
  <c r="AH3214" i="34"/>
  <c r="AG3214" i="34"/>
  <c r="AI3213" i="34"/>
  <c r="AH3213" i="34"/>
  <c r="AG3213" i="34"/>
  <c r="AI3210" i="34"/>
  <c r="AH3210" i="34"/>
  <c r="AG3210" i="34"/>
  <c r="AI3207" i="34"/>
  <c r="AH3207" i="34"/>
  <c r="AG3207" i="34"/>
  <c r="AI3208" i="34"/>
  <c r="AH3208" i="34"/>
  <c r="AG3208" i="34"/>
  <c r="AI3206" i="34"/>
  <c r="AH3206" i="34"/>
  <c r="AG3206" i="34"/>
  <c r="AI3205" i="34"/>
  <c r="AH3205" i="34"/>
  <c r="AG3205" i="34"/>
  <c r="AI3211" i="34"/>
  <c r="AH3211" i="34"/>
  <c r="AG3211" i="34"/>
  <c r="AI3209" i="34"/>
  <c r="AH3209" i="34"/>
  <c r="AG3209" i="34"/>
  <c r="AI3217" i="34"/>
  <c r="AH3217" i="34"/>
  <c r="AG3217" i="34"/>
  <c r="AI3216" i="34"/>
  <c r="AH3216" i="34"/>
  <c r="AG3216" i="34"/>
  <c r="AI3204" i="34"/>
  <c r="AH3204" i="34"/>
  <c r="AG3204" i="34"/>
  <c r="AI3203" i="34"/>
  <c r="AH3203" i="34"/>
  <c r="AG3203" i="34"/>
  <c r="AI3202" i="34"/>
  <c r="AH3202" i="34"/>
  <c r="AG3202" i="34"/>
  <c r="AI3201" i="34"/>
  <c r="AH3201" i="34"/>
  <c r="AG3201" i="34"/>
  <c r="AI3200" i="34"/>
  <c r="AH3200" i="34"/>
  <c r="AG3200" i="34"/>
  <c r="AI3199" i="34"/>
  <c r="AH3199" i="34"/>
  <c r="AG3199" i="34"/>
  <c r="AI3219" i="34"/>
  <c r="AH3219" i="34"/>
  <c r="AG3219" i="34"/>
  <c r="AI3218" i="34"/>
  <c r="AH3218" i="34"/>
  <c r="AG3218" i="34"/>
  <c r="AI3197" i="34"/>
  <c r="AH3197" i="34"/>
  <c r="AG3197" i="34"/>
  <c r="AI3198" i="34"/>
  <c r="AH3198" i="34"/>
  <c r="AG3198" i="34"/>
  <c r="AI3195" i="34"/>
  <c r="AH3195" i="34"/>
  <c r="AG3195" i="34"/>
  <c r="AI3196" i="34"/>
  <c r="AH3196" i="34"/>
  <c r="AG3196" i="34"/>
  <c r="AI3191" i="34"/>
  <c r="AH3191" i="34"/>
  <c r="AG3191" i="34"/>
  <c r="AI3190" i="34"/>
  <c r="AH3190" i="34"/>
  <c r="AG3190" i="34"/>
  <c r="AI3189" i="34"/>
  <c r="AH3189" i="34"/>
  <c r="AG3189" i="34"/>
  <c r="AI3188" i="34"/>
  <c r="AH3188" i="34"/>
  <c r="AG3188" i="34"/>
  <c r="AI3187" i="34"/>
  <c r="AH3187" i="34"/>
  <c r="AG3187" i="34"/>
  <c r="AI3257" i="34"/>
  <c r="AH3257" i="34"/>
  <c r="AG3257" i="34"/>
  <c r="AI3116" i="34"/>
  <c r="AH3116" i="34"/>
  <c r="AG3116" i="34"/>
  <c r="AI3220" i="34"/>
  <c r="AH3220" i="34"/>
  <c r="AG3220" i="34"/>
  <c r="AI3221" i="34"/>
  <c r="AH3221" i="34"/>
  <c r="AG3221" i="34"/>
  <c r="AI3194" i="34"/>
  <c r="AH3194" i="34"/>
  <c r="AG3194" i="34"/>
  <c r="AI3193" i="34"/>
  <c r="AH3193" i="34"/>
  <c r="AG3193" i="34"/>
  <c r="AI3192" i="34"/>
  <c r="AH3192" i="34"/>
  <c r="AG3192" i="34"/>
  <c r="AI3304" i="34"/>
  <c r="AH3304" i="34"/>
  <c r="AG3304" i="34"/>
  <c r="S401" i="34"/>
  <c r="AI3282" i="34"/>
  <c r="AH3282" i="34"/>
  <c r="AG3282" i="34"/>
  <c r="AI3301" i="34"/>
  <c r="AH3301" i="34"/>
  <c r="AG3301" i="34"/>
  <c r="S294" i="34"/>
  <c r="AI3314" i="34"/>
  <c r="AH3314" i="34"/>
  <c r="AG3314" i="34"/>
  <c r="AG628" i="34"/>
  <c r="AH628" i="34"/>
  <c r="AI628" i="34"/>
  <c r="S626" i="34"/>
  <c r="AI3311" i="34"/>
  <c r="AH3311" i="34"/>
  <c r="AG3311" i="34"/>
  <c r="S576" i="34"/>
  <c r="AI3299" i="34"/>
  <c r="AH3299" i="34"/>
  <c r="AG3299" i="34"/>
  <c r="S258" i="34"/>
  <c r="AI3322" i="34"/>
  <c r="AH3322" i="34"/>
  <c r="AG3322" i="34"/>
  <c r="AG71" i="34"/>
  <c r="AH71" i="34"/>
  <c r="AI71" i="34"/>
  <c r="AG74" i="34"/>
  <c r="AH74" i="34"/>
  <c r="AI74" i="34"/>
  <c r="S75" i="34"/>
  <c r="AI3315" i="34"/>
  <c r="AH3315" i="34"/>
  <c r="AG3315" i="34"/>
  <c r="S639" i="34"/>
  <c r="AI3312" i="34"/>
  <c r="AH3312" i="34"/>
  <c r="AG3312" i="34"/>
  <c r="S607" i="34"/>
  <c r="AI3298" i="34"/>
  <c r="AH3298" i="34"/>
  <c r="AG3298" i="34"/>
  <c r="S238" i="34"/>
  <c r="AI3323" i="34"/>
  <c r="AH3323" i="34"/>
  <c r="AG3323" i="34"/>
  <c r="AE3562" i="34"/>
  <c r="V3562" i="34"/>
  <c r="U3562" i="34"/>
  <c r="T3562" i="34"/>
  <c r="S3562" i="34"/>
  <c r="N3562" i="34"/>
  <c r="L3562" i="34"/>
  <c r="M3562" i="34"/>
  <c r="I3562" i="34"/>
  <c r="H3562" i="34"/>
  <c r="F3562" i="34"/>
  <c r="S44" i="35"/>
  <c r="N6205" i="34" s="1"/>
  <c r="L6205" i="34" s="1"/>
  <c r="AI6204" i="34"/>
  <c r="AH6204" i="34"/>
  <c r="AG6204" i="34"/>
  <c r="AE6204" i="34"/>
  <c r="V6204" i="34"/>
  <c r="U6204" i="34"/>
  <c r="T6204" i="34"/>
  <c r="S6204" i="34"/>
  <c r="M6204" i="34"/>
  <c r="I6204" i="34"/>
  <c r="H6204" i="34"/>
  <c r="F6204" i="34"/>
  <c r="AI6203" i="34"/>
  <c r="AH6203" i="34"/>
  <c r="AG6203" i="34"/>
  <c r="AE6203" i="34"/>
  <c r="V6203" i="34"/>
  <c r="U6203" i="34"/>
  <c r="T6203" i="34"/>
  <c r="S6203" i="34"/>
  <c r="M6203" i="34"/>
  <c r="I6203" i="34"/>
  <c r="H6203" i="34"/>
  <c r="F6203" i="34"/>
  <c r="AI6202" i="34"/>
  <c r="AH6202" i="34"/>
  <c r="AG6202" i="34"/>
  <c r="AE6202" i="34"/>
  <c r="V6202" i="34"/>
  <c r="U6202" i="34"/>
  <c r="T6202" i="34"/>
  <c r="S6202" i="34"/>
  <c r="M6202" i="34"/>
  <c r="I6202" i="34"/>
  <c r="H6202" i="34"/>
  <c r="F6202" i="34"/>
  <c r="AI6206" i="34"/>
  <c r="AH6206" i="34"/>
  <c r="AG6206" i="34"/>
  <c r="AE6206" i="34"/>
  <c r="V6206" i="34"/>
  <c r="U6206" i="34"/>
  <c r="T6206" i="34"/>
  <c r="S6206" i="34"/>
  <c r="M6206" i="34"/>
  <c r="I6206" i="34"/>
  <c r="H6206" i="34"/>
  <c r="F6206" i="34"/>
  <c r="AI6205" i="34"/>
  <c r="AH6205" i="34"/>
  <c r="AG6205" i="34"/>
  <c r="AE6205" i="34"/>
  <c r="V6205" i="34"/>
  <c r="U6205" i="34"/>
  <c r="T6205" i="34"/>
  <c r="S6205" i="34"/>
  <c r="M6205" i="34"/>
  <c r="I6205" i="34"/>
  <c r="H6205" i="34"/>
  <c r="F6205" i="34"/>
  <c r="AI6210" i="34"/>
  <c r="AH6210" i="34"/>
  <c r="AG6210" i="34"/>
  <c r="AE6210" i="34"/>
  <c r="V6210" i="34"/>
  <c r="U6210" i="34"/>
  <c r="T6210" i="34"/>
  <c r="S6210" i="34"/>
  <c r="M6210" i="34"/>
  <c r="I6210" i="34"/>
  <c r="H6210" i="34"/>
  <c r="F6210" i="34"/>
  <c r="AI6209" i="34"/>
  <c r="AH6209" i="34"/>
  <c r="AG6209" i="34"/>
  <c r="AE6209" i="34"/>
  <c r="V6209" i="34"/>
  <c r="U6209" i="34"/>
  <c r="T6209" i="34"/>
  <c r="S6209" i="34"/>
  <c r="M6209" i="34"/>
  <c r="I6209" i="34"/>
  <c r="H6209" i="34"/>
  <c r="F6209" i="34"/>
  <c r="AI6208" i="34"/>
  <c r="AH6208" i="34"/>
  <c r="AG6208" i="34"/>
  <c r="AE6208" i="34"/>
  <c r="V6208" i="34"/>
  <c r="U6208" i="34"/>
  <c r="T6208" i="34"/>
  <c r="S6208" i="34"/>
  <c r="M6208" i="34"/>
  <c r="I6208" i="34"/>
  <c r="H6208" i="34"/>
  <c r="F6208" i="34"/>
  <c r="AI6207" i="34"/>
  <c r="AH6207" i="34"/>
  <c r="AG6207" i="34"/>
  <c r="AE6207" i="34"/>
  <c r="V6207" i="34"/>
  <c r="U6207" i="34"/>
  <c r="T6207" i="34"/>
  <c r="S6207" i="34"/>
  <c r="M6207" i="34"/>
  <c r="I6207" i="34"/>
  <c r="H6207" i="34"/>
  <c r="F6207" i="34"/>
  <c r="AI6212" i="34"/>
  <c r="AH6212" i="34"/>
  <c r="AG6212" i="34"/>
  <c r="AE6212" i="34"/>
  <c r="V6212" i="34"/>
  <c r="U6212" i="34"/>
  <c r="T6212" i="34"/>
  <c r="S6212" i="34"/>
  <c r="M6212" i="34"/>
  <c r="I6212" i="34"/>
  <c r="H6212" i="34"/>
  <c r="F6212" i="34"/>
  <c r="AI6211" i="34"/>
  <c r="AH6211" i="34"/>
  <c r="AG6211" i="34"/>
  <c r="AE6211" i="34"/>
  <c r="V6211" i="34"/>
  <c r="U6211" i="34"/>
  <c r="T6211" i="34"/>
  <c r="S6211" i="34"/>
  <c r="M6211" i="34"/>
  <c r="I6211" i="34"/>
  <c r="H6211" i="34"/>
  <c r="F6211" i="34"/>
  <c r="AI6213" i="34"/>
  <c r="AH6213" i="34"/>
  <c r="AG6213" i="34"/>
  <c r="AE6213" i="34"/>
  <c r="V6213" i="34"/>
  <c r="U6213" i="34"/>
  <c r="T6213" i="34"/>
  <c r="S6213" i="34"/>
  <c r="M6213" i="34"/>
  <c r="I6213" i="34"/>
  <c r="H6213" i="34"/>
  <c r="F6213" i="34"/>
  <c r="AI5599" i="34"/>
  <c r="AH5599" i="34"/>
  <c r="AG5599" i="34"/>
  <c r="AE5599" i="34"/>
  <c r="V5599" i="34"/>
  <c r="U5599" i="34"/>
  <c r="T5599" i="34"/>
  <c r="S5599" i="34"/>
  <c r="N5599" i="34"/>
  <c r="L5599" i="34"/>
  <c r="M5599" i="34"/>
  <c r="I5599" i="34"/>
  <c r="H5599" i="34"/>
  <c r="F5599" i="34"/>
  <c r="AI5598" i="34"/>
  <c r="AH5598" i="34"/>
  <c r="AG5598" i="34"/>
  <c r="AE5598" i="34"/>
  <c r="V5598" i="34"/>
  <c r="U5598" i="34"/>
  <c r="T5598" i="34"/>
  <c r="S5598" i="34"/>
  <c r="N5598" i="34"/>
  <c r="L5598" i="34"/>
  <c r="M5598" i="34"/>
  <c r="I5598" i="34"/>
  <c r="H5598" i="34"/>
  <c r="F5598" i="34"/>
  <c r="AI5597" i="34"/>
  <c r="AH5597" i="34"/>
  <c r="AG5597" i="34"/>
  <c r="AE5597" i="34"/>
  <c r="V5597" i="34"/>
  <c r="U5597" i="34"/>
  <c r="T5597" i="34"/>
  <c r="S5597" i="34"/>
  <c r="N5597" i="34"/>
  <c r="L5597" i="34" s="1"/>
  <c r="M5597" i="34"/>
  <c r="I5597" i="34"/>
  <c r="H5597" i="34"/>
  <c r="F5597" i="34"/>
  <c r="AI6270" i="34"/>
  <c r="AH6270" i="34"/>
  <c r="AG6270" i="34"/>
  <c r="AE6270" i="34"/>
  <c r="V6270" i="34"/>
  <c r="U6270" i="34"/>
  <c r="T6270" i="34"/>
  <c r="S6270" i="34"/>
  <c r="N6270" i="34"/>
  <c r="L6270" i="34" s="1"/>
  <c r="M6270" i="34"/>
  <c r="I6270" i="34"/>
  <c r="H6270" i="34"/>
  <c r="F6270" i="34"/>
  <c r="AI388" i="34"/>
  <c r="AH388" i="34"/>
  <c r="AG388" i="34"/>
  <c r="S388" i="34"/>
  <c r="N388" i="34"/>
  <c r="L388" i="34" s="1"/>
  <c r="M388" i="34"/>
  <c r="H388" i="34"/>
  <c r="F388" i="34"/>
  <c r="AI6269" i="34"/>
  <c r="AH6269" i="34"/>
  <c r="AG6269" i="34"/>
  <c r="AE6269" i="34"/>
  <c r="V6269" i="34"/>
  <c r="U6269" i="34"/>
  <c r="T6269" i="34"/>
  <c r="S6269" i="34"/>
  <c r="N6269" i="34"/>
  <c r="L6269" i="34" s="1"/>
  <c r="M6269" i="34"/>
  <c r="I6269" i="34"/>
  <c r="H6269" i="34"/>
  <c r="F6269" i="34"/>
  <c r="AI6274" i="34"/>
  <c r="AH6274" i="34"/>
  <c r="AG6274" i="34"/>
  <c r="AE6274" i="34"/>
  <c r="V6274" i="34"/>
  <c r="U6274" i="34"/>
  <c r="T6274" i="34"/>
  <c r="S6274" i="34"/>
  <c r="N6274" i="34"/>
  <c r="L6274" i="34"/>
  <c r="M6274" i="34"/>
  <c r="I6274" i="34"/>
  <c r="H6274" i="34"/>
  <c r="F6274" i="34"/>
  <c r="AI6273" i="34"/>
  <c r="AH6273" i="34"/>
  <c r="AG6273" i="34"/>
  <c r="AE6273" i="34"/>
  <c r="V6273" i="34"/>
  <c r="U6273" i="34"/>
  <c r="T6273" i="34"/>
  <c r="S6273" i="34"/>
  <c r="M6273" i="34"/>
  <c r="I6273" i="34"/>
  <c r="H6273" i="34"/>
  <c r="F6273" i="34"/>
  <c r="AI6272" i="34"/>
  <c r="AH6272" i="34"/>
  <c r="AG6272" i="34"/>
  <c r="AE6272" i="34"/>
  <c r="V6272" i="34"/>
  <c r="U6272" i="34"/>
  <c r="T6272" i="34"/>
  <c r="S6272" i="34"/>
  <c r="N6272" i="34"/>
  <c r="L6272" i="34" s="1"/>
  <c r="M6272" i="34"/>
  <c r="I6272" i="34"/>
  <c r="H6272" i="34"/>
  <c r="F6272" i="34"/>
  <c r="AI6271" i="34"/>
  <c r="AH6271" i="34"/>
  <c r="AG6271" i="34"/>
  <c r="AE6271" i="34"/>
  <c r="V6271" i="34"/>
  <c r="U6271" i="34"/>
  <c r="T6271" i="34"/>
  <c r="S6271" i="34"/>
  <c r="N6271" i="34"/>
  <c r="L6271" i="34"/>
  <c r="M6271" i="34"/>
  <c r="I6271" i="34"/>
  <c r="H6271" i="34"/>
  <c r="F6271" i="34"/>
  <c r="AI5601" i="34"/>
  <c r="AH5601" i="34"/>
  <c r="AG5601" i="34"/>
  <c r="AE5601" i="34"/>
  <c r="V5601" i="34"/>
  <c r="U5601" i="34"/>
  <c r="T5601" i="34"/>
  <c r="S5601" i="34"/>
  <c r="N5601" i="34"/>
  <c r="L5601" i="34" s="1"/>
  <c r="M5601" i="34"/>
  <c r="I5601" i="34"/>
  <c r="H5601" i="34"/>
  <c r="F5601" i="34"/>
  <c r="AI5600" i="34"/>
  <c r="AH5600" i="34"/>
  <c r="AG5600" i="34"/>
  <c r="AE5600" i="34"/>
  <c r="V5600" i="34"/>
  <c r="U5600" i="34"/>
  <c r="T5600" i="34"/>
  <c r="S5600" i="34"/>
  <c r="N5600" i="34"/>
  <c r="L5600" i="34"/>
  <c r="M5600" i="34"/>
  <c r="I5600" i="34"/>
  <c r="H5600" i="34"/>
  <c r="F5600" i="34"/>
  <c r="AI6276" i="34"/>
  <c r="AH6276" i="34"/>
  <c r="AG6276" i="34"/>
  <c r="AE6276" i="34"/>
  <c r="V6276" i="34"/>
  <c r="U6276" i="34"/>
  <c r="T6276" i="34"/>
  <c r="S6276" i="34"/>
  <c r="N6276" i="34"/>
  <c r="L6276" i="34" s="1"/>
  <c r="M6276" i="34"/>
  <c r="I6276" i="34"/>
  <c r="H6276" i="34"/>
  <c r="F6276" i="34"/>
  <c r="AI6275" i="34"/>
  <c r="AH6275" i="34"/>
  <c r="AG6275" i="34"/>
  <c r="AE6275" i="34"/>
  <c r="V6275" i="34"/>
  <c r="U6275" i="34"/>
  <c r="T6275" i="34"/>
  <c r="S6275" i="34"/>
  <c r="N6275" i="34"/>
  <c r="L6275" i="34"/>
  <c r="M6275" i="34"/>
  <c r="I6275" i="34"/>
  <c r="H6275" i="34"/>
  <c r="F6275" i="34"/>
  <c r="AI5602" i="34"/>
  <c r="AH5602" i="34"/>
  <c r="AG5602" i="34"/>
  <c r="AE5602" i="34"/>
  <c r="V5602" i="34"/>
  <c r="U5602" i="34"/>
  <c r="T5602" i="34"/>
  <c r="S5602" i="34"/>
  <c r="N5602" i="34"/>
  <c r="L5602" i="34" s="1"/>
  <c r="M5602" i="34"/>
  <c r="I5602" i="34"/>
  <c r="H5602" i="34"/>
  <c r="F5602" i="34"/>
  <c r="AI48" i="34"/>
  <c r="AH48" i="34"/>
  <c r="AG48" i="34"/>
  <c r="S48" i="34"/>
  <c r="N48" i="34"/>
  <c r="L48" i="34"/>
  <c r="M48" i="34"/>
  <c r="H48" i="34"/>
  <c r="F48" i="34"/>
  <c r="AI6361" i="34"/>
  <c r="AH6361" i="34"/>
  <c r="AG6361" i="34"/>
  <c r="AE6361" i="34"/>
  <c r="V6361" i="34"/>
  <c r="U6361" i="34"/>
  <c r="T6361" i="34"/>
  <c r="S6361" i="34"/>
  <c r="N6361" i="34"/>
  <c r="L6361" i="34" s="1"/>
  <c r="M6361" i="34"/>
  <c r="I6361" i="34"/>
  <c r="H6361" i="34"/>
  <c r="F6361" i="34"/>
  <c r="AI176" i="34"/>
  <c r="AH176" i="34"/>
  <c r="AG176" i="34"/>
  <c r="S176" i="34"/>
  <c r="N176" i="34"/>
  <c r="L176" i="34"/>
  <c r="M176" i="34"/>
  <c r="H176" i="34"/>
  <c r="F176" i="34"/>
  <c r="AI133" i="34"/>
  <c r="AH133" i="34"/>
  <c r="AG133" i="34"/>
  <c r="S133" i="34"/>
  <c r="N133" i="34"/>
  <c r="L133" i="34"/>
  <c r="M133" i="34"/>
  <c r="H133" i="34"/>
  <c r="F133" i="34"/>
  <c r="AI105" i="34"/>
  <c r="AH105" i="34"/>
  <c r="AG105" i="34"/>
  <c r="S105" i="34"/>
  <c r="N105" i="34"/>
  <c r="L105" i="34"/>
  <c r="M105" i="34"/>
  <c r="H105" i="34"/>
  <c r="F105" i="34"/>
  <c r="AI49" i="34"/>
  <c r="AH49" i="34"/>
  <c r="AG49" i="34"/>
  <c r="S49" i="34"/>
  <c r="N49" i="34"/>
  <c r="L49" i="34" s="1"/>
  <c r="M49" i="34"/>
  <c r="H49" i="34"/>
  <c r="F49" i="34"/>
  <c r="AI6456" i="34"/>
  <c r="AH6456" i="34"/>
  <c r="AG6456" i="34"/>
  <c r="AE6456" i="34"/>
  <c r="V6456" i="34"/>
  <c r="U6456" i="34"/>
  <c r="T6456" i="34"/>
  <c r="S6456" i="34"/>
  <c r="N6456" i="34"/>
  <c r="L6456" i="34"/>
  <c r="M6456" i="34"/>
  <c r="I6456" i="34"/>
  <c r="H6456" i="34"/>
  <c r="F6456" i="34"/>
  <c r="S789" i="34"/>
  <c r="N789" i="34"/>
  <c r="L789" i="34" s="1"/>
  <c r="M789" i="34"/>
  <c r="H789" i="34"/>
  <c r="F789" i="34"/>
  <c r="S745" i="34"/>
  <c r="AI6455" i="34"/>
  <c r="AH6455" i="34"/>
  <c r="AG6455" i="34"/>
  <c r="AE6455" i="34"/>
  <c r="V6455" i="34"/>
  <c r="U6455" i="34"/>
  <c r="T6455" i="34"/>
  <c r="S6455" i="34"/>
  <c r="N6455" i="34"/>
  <c r="L6455" i="34"/>
  <c r="M6455" i="34"/>
  <c r="I6455" i="34"/>
  <c r="H6455" i="34"/>
  <c r="F6455" i="34"/>
  <c r="S380" i="34"/>
  <c r="AI287" i="34"/>
  <c r="AH287" i="34"/>
  <c r="AG287" i="34"/>
  <c r="S287" i="34"/>
  <c r="AI6603" i="34"/>
  <c r="AH6603" i="34"/>
  <c r="AG6603" i="34"/>
  <c r="AE6603" i="34"/>
  <c r="V6603" i="34"/>
  <c r="U6603" i="34"/>
  <c r="T6603" i="34"/>
  <c r="S6603" i="34"/>
  <c r="N6603" i="34"/>
  <c r="L6603" i="34"/>
  <c r="M6603" i="34"/>
  <c r="I6603" i="34"/>
  <c r="H6603" i="34"/>
  <c r="F6603" i="34"/>
  <c r="AI6602" i="34"/>
  <c r="AH6602" i="34"/>
  <c r="AG6602" i="34"/>
  <c r="AE6602" i="34"/>
  <c r="V6602" i="34"/>
  <c r="U6602" i="34"/>
  <c r="T6602" i="34"/>
  <c r="S6602" i="34"/>
  <c r="N6602" i="34"/>
  <c r="L6602" i="34" s="1"/>
  <c r="M6602" i="34"/>
  <c r="I6602" i="34"/>
  <c r="H6602" i="34"/>
  <c r="F6602" i="34"/>
  <c r="AI6601" i="34"/>
  <c r="AH6601" i="34"/>
  <c r="AG6601" i="34"/>
  <c r="AE6601" i="34"/>
  <c r="V6601" i="34"/>
  <c r="U6601" i="34"/>
  <c r="T6601" i="34"/>
  <c r="S6601" i="34"/>
  <c r="N6601" i="34"/>
  <c r="L6601" i="34" s="1"/>
  <c r="M6601" i="34"/>
  <c r="I6601" i="34"/>
  <c r="H6601" i="34"/>
  <c r="F6601" i="34"/>
  <c r="S693" i="34"/>
  <c r="AI671" i="34"/>
  <c r="AH671" i="34"/>
  <c r="AG671" i="34"/>
  <c r="S671" i="34"/>
  <c r="N671" i="34"/>
  <c r="L671" i="34" s="1"/>
  <c r="M671" i="34"/>
  <c r="H671" i="34"/>
  <c r="F671" i="34"/>
  <c r="AI654" i="34"/>
  <c r="AH654" i="34"/>
  <c r="AG654" i="34"/>
  <c r="S654" i="34"/>
  <c r="N654" i="34"/>
  <c r="L654" i="34"/>
  <c r="M654" i="34"/>
  <c r="H654" i="34"/>
  <c r="F654" i="34"/>
  <c r="AI6600" i="34"/>
  <c r="AH6600" i="34"/>
  <c r="AG6600" i="34"/>
  <c r="AE6600" i="34"/>
  <c r="V6600" i="34"/>
  <c r="U6600" i="34"/>
  <c r="T6600" i="34"/>
  <c r="S6600" i="34"/>
  <c r="N6600" i="34"/>
  <c r="L6600" i="34"/>
  <c r="M6600" i="34"/>
  <c r="I6600" i="34"/>
  <c r="H6600" i="34"/>
  <c r="F6600" i="34"/>
  <c r="AI6605" i="34"/>
  <c r="AH6605" i="34"/>
  <c r="AG6605" i="34"/>
  <c r="AE6605" i="34"/>
  <c r="V6605" i="34"/>
  <c r="U6605" i="34"/>
  <c r="T6605" i="34"/>
  <c r="S6605" i="34"/>
  <c r="N6605" i="34"/>
  <c r="L6605" i="34" s="1"/>
  <c r="M6605" i="34"/>
  <c r="I6605" i="34"/>
  <c r="H6605" i="34"/>
  <c r="F6605" i="34"/>
  <c r="AI640" i="34"/>
  <c r="AH640" i="34"/>
  <c r="AG640" i="34"/>
  <c r="S640" i="34"/>
  <c r="N640" i="34"/>
  <c r="L640" i="34"/>
  <c r="M640" i="34"/>
  <c r="H640" i="34"/>
  <c r="F640" i="34"/>
  <c r="S628" i="34"/>
  <c r="N628" i="34"/>
  <c r="L628" i="34" s="1"/>
  <c r="M628" i="34"/>
  <c r="H628" i="34"/>
  <c r="F628" i="34"/>
  <c r="AI594" i="34"/>
  <c r="AH594" i="34"/>
  <c r="AG594" i="34"/>
  <c r="S600" i="34"/>
  <c r="AI6604" i="34"/>
  <c r="AH6604" i="34"/>
  <c r="AG6604" i="34"/>
  <c r="AE6604" i="34"/>
  <c r="V6604" i="34"/>
  <c r="U6604" i="34"/>
  <c r="T6604" i="34"/>
  <c r="S6604" i="34"/>
  <c r="N6604" i="34"/>
  <c r="L6604" i="34" s="1"/>
  <c r="M6604" i="34"/>
  <c r="I6604" i="34"/>
  <c r="H6604" i="34"/>
  <c r="F6604" i="34"/>
  <c r="S591" i="34"/>
  <c r="S580" i="34"/>
  <c r="AI554" i="34"/>
  <c r="AH554" i="34"/>
  <c r="AG554" i="34"/>
  <c r="S554" i="34"/>
  <c r="N554" i="34"/>
  <c r="L554" i="34"/>
  <c r="M554" i="34"/>
  <c r="H554" i="34"/>
  <c r="F554" i="34"/>
  <c r="S533" i="34"/>
  <c r="AE1829" i="34"/>
  <c r="V1829" i="34"/>
  <c r="U1829" i="34"/>
  <c r="T1829" i="34"/>
  <c r="S1829" i="34"/>
  <c r="N1829" i="34"/>
  <c r="L1829" i="34" s="1"/>
  <c r="M1829" i="34"/>
  <c r="I1829" i="34"/>
  <c r="H1829" i="34"/>
  <c r="F1829" i="34"/>
  <c r="F141" i="34"/>
  <c r="H141" i="34"/>
  <c r="M141" i="34"/>
  <c r="N141" i="34"/>
  <c r="L141" i="34" s="1"/>
  <c r="S141" i="34"/>
  <c r="F316" i="34"/>
  <c r="H316" i="34"/>
  <c r="AG321" i="34"/>
  <c r="AH321" i="34"/>
  <c r="AI321" i="34"/>
  <c r="M316" i="34"/>
  <c r="N316" i="34"/>
  <c r="L316" i="34"/>
  <c r="S316" i="34"/>
  <c r="AE1831" i="34"/>
  <c r="V1831" i="34"/>
  <c r="U1831" i="34"/>
  <c r="T1831" i="34"/>
  <c r="S1831" i="34"/>
  <c r="N1831" i="34"/>
  <c r="L1831" i="34"/>
  <c r="M1831" i="34"/>
  <c r="I1831" i="34"/>
  <c r="H1831" i="34"/>
  <c r="F1831" i="34"/>
  <c r="AE1830" i="34"/>
  <c r="V1830" i="34"/>
  <c r="U1830" i="34"/>
  <c r="T1830" i="34"/>
  <c r="S1830" i="34"/>
  <c r="N1830" i="34"/>
  <c r="L1830" i="34"/>
  <c r="M1830" i="34"/>
  <c r="I1830" i="34"/>
  <c r="H1830" i="34"/>
  <c r="F1830" i="34"/>
  <c r="S695" i="34"/>
  <c r="AE1833" i="34"/>
  <c r="V1833" i="34"/>
  <c r="U1833" i="34"/>
  <c r="T1833" i="34"/>
  <c r="S1833" i="34"/>
  <c r="N1833" i="34"/>
  <c r="L1833" i="34" s="1"/>
  <c r="M1833" i="34"/>
  <c r="I1833" i="34"/>
  <c r="H1833" i="34"/>
  <c r="F1833" i="34"/>
  <c r="AE1832" i="34"/>
  <c r="V1832" i="34"/>
  <c r="U1832" i="34"/>
  <c r="T1832" i="34"/>
  <c r="S1832" i="34"/>
  <c r="N1832" i="34"/>
  <c r="L1832" i="34" s="1"/>
  <c r="M1832" i="34"/>
  <c r="I1832" i="34"/>
  <c r="H1832" i="34"/>
  <c r="F1832" i="34"/>
  <c r="S641" i="34"/>
  <c r="N641" i="34"/>
  <c r="L641" i="34" s="1"/>
  <c r="M641" i="34"/>
  <c r="H641" i="34"/>
  <c r="F641" i="34"/>
  <c r="S211" i="34"/>
  <c r="S4" i="34"/>
  <c r="N4" i="34"/>
  <c r="L4" i="34"/>
  <c r="M4" i="34"/>
  <c r="H4" i="34"/>
  <c r="F4" i="34"/>
  <c r="S93" i="34"/>
  <c r="N93" i="34"/>
  <c r="L93" i="34" s="1"/>
  <c r="M93" i="34"/>
  <c r="H93" i="34"/>
  <c r="F93" i="34"/>
  <c r="S30" i="34"/>
  <c r="N30" i="34"/>
  <c r="L30" i="34"/>
  <c r="M30" i="34"/>
  <c r="H30" i="34"/>
  <c r="F30" i="34"/>
  <c r="S47" i="34"/>
  <c r="N47" i="34"/>
  <c r="L47" i="34" s="1"/>
  <c r="M47" i="34"/>
  <c r="H47" i="34"/>
  <c r="F47" i="34"/>
  <c r="AE1818" i="34"/>
  <c r="V1818" i="34"/>
  <c r="U1818" i="34"/>
  <c r="T1818" i="34"/>
  <c r="S1818" i="34"/>
  <c r="N1818" i="34"/>
  <c r="L1818" i="34"/>
  <c r="M1818" i="34"/>
  <c r="I1818" i="34"/>
  <c r="H1818" i="34"/>
  <c r="F1818" i="34"/>
  <c r="AI1677" i="34"/>
  <c r="AH1677" i="34"/>
  <c r="AG1677" i="34"/>
  <c r="S953" i="34"/>
  <c r="M953" i="34"/>
  <c r="H953" i="34"/>
  <c r="F953" i="34"/>
  <c r="AI1676" i="34"/>
  <c r="AH1676" i="34"/>
  <c r="AG1676" i="34"/>
  <c r="S845" i="34"/>
  <c r="M845" i="34"/>
  <c r="H845" i="34"/>
  <c r="F845" i="34"/>
  <c r="AI1675" i="34"/>
  <c r="AH1675" i="34"/>
  <c r="AG1675" i="34"/>
  <c r="S794" i="34"/>
  <c r="M794" i="34"/>
  <c r="H794" i="34"/>
  <c r="F794" i="34"/>
  <c r="AI1674" i="34"/>
  <c r="AH1674" i="34"/>
  <c r="AG1674" i="34"/>
  <c r="S687" i="34"/>
  <c r="M687" i="34"/>
  <c r="H687" i="34"/>
  <c r="F687" i="34"/>
  <c r="AI1673" i="34"/>
  <c r="AH1673" i="34"/>
  <c r="AG1673" i="34"/>
  <c r="AE2551" i="34"/>
  <c r="V2551" i="34"/>
  <c r="U2551" i="34"/>
  <c r="T2551" i="34"/>
  <c r="S2551" i="34"/>
  <c r="M2551" i="34"/>
  <c r="I2551" i="34"/>
  <c r="H2551" i="34"/>
  <c r="F2551" i="34"/>
  <c r="AI1523" i="34"/>
  <c r="AH1523" i="34"/>
  <c r="AG1523" i="34"/>
  <c r="AI1522" i="34"/>
  <c r="AH1522" i="34"/>
  <c r="AG1522" i="34"/>
  <c r="AI1520" i="34"/>
  <c r="AH1520" i="34"/>
  <c r="AG1520" i="34"/>
  <c r="AI1517" i="34"/>
  <c r="AH1517" i="34"/>
  <c r="AG1517" i="34"/>
  <c r="AI1526" i="34"/>
  <c r="AH1526" i="34"/>
  <c r="AG1526" i="34"/>
  <c r="AE1401" i="34"/>
  <c r="V1401" i="34"/>
  <c r="U1401" i="34"/>
  <c r="T1401" i="34"/>
  <c r="S1401" i="34"/>
  <c r="N1401" i="34"/>
  <c r="L1401" i="34" s="1"/>
  <c r="M1401" i="34"/>
  <c r="I1401" i="34"/>
  <c r="H1401" i="34"/>
  <c r="F1401" i="34"/>
  <c r="AE1400" i="34"/>
  <c r="V1400" i="34"/>
  <c r="U1400" i="34"/>
  <c r="T1400" i="34"/>
  <c r="S1400" i="34"/>
  <c r="N1400" i="34"/>
  <c r="L1400" i="34" s="1"/>
  <c r="M1400" i="34"/>
  <c r="I1400" i="34"/>
  <c r="H1400" i="34"/>
  <c r="F1400" i="34"/>
  <c r="AI4998" i="34"/>
  <c r="AH4998" i="34"/>
  <c r="AG4998" i="34"/>
  <c r="AE4998" i="34"/>
  <c r="V4998" i="34"/>
  <c r="U4998" i="34"/>
  <c r="T4998" i="34"/>
  <c r="S4998" i="34"/>
  <c r="N4998" i="34"/>
  <c r="L4998" i="34" s="1"/>
  <c r="M4998" i="34"/>
  <c r="I4998" i="34"/>
  <c r="H4998" i="34"/>
  <c r="F4998" i="34"/>
  <c r="AI3778" i="34"/>
  <c r="AH3778" i="34"/>
  <c r="AG3778" i="34"/>
  <c r="AE3824" i="34"/>
  <c r="V3824" i="34"/>
  <c r="U3824" i="34"/>
  <c r="T3824" i="34"/>
  <c r="S3824" i="34"/>
  <c r="H3824" i="34"/>
  <c r="F3824" i="34"/>
  <c r="AI3776" i="34"/>
  <c r="AH3776" i="34"/>
  <c r="AG3776" i="34"/>
  <c r="S1024" i="34"/>
  <c r="M1024" i="34"/>
  <c r="H1024" i="34"/>
  <c r="F1024" i="34"/>
  <c r="AI3775" i="34"/>
  <c r="AH3775" i="34"/>
  <c r="AG3775" i="34"/>
  <c r="S259" i="34"/>
  <c r="AI3772" i="34"/>
  <c r="AH3772" i="34"/>
  <c r="AG3772" i="34"/>
  <c r="AI3768" i="34"/>
  <c r="AH3768" i="34"/>
  <c r="AG3768" i="34"/>
  <c r="AI3767" i="34"/>
  <c r="AH3767" i="34"/>
  <c r="AG3767" i="34"/>
  <c r="AI3766" i="34"/>
  <c r="AH3766" i="34"/>
  <c r="AG3766" i="34"/>
  <c r="AI3765" i="34"/>
  <c r="AH3765" i="34"/>
  <c r="AG3765" i="34"/>
  <c r="AI3782" i="34"/>
  <c r="AH3782" i="34"/>
  <c r="AG3782" i="34"/>
  <c r="S758" i="34"/>
  <c r="AI3781" i="34"/>
  <c r="AH3781" i="34"/>
  <c r="AG3781" i="34"/>
  <c r="S308" i="34"/>
  <c r="AI3780" i="34"/>
  <c r="AH3780" i="34"/>
  <c r="AG3780" i="34"/>
  <c r="AI3779" i="34"/>
  <c r="AH3779" i="34"/>
  <c r="AG3779" i="34"/>
  <c r="AI2255" i="34"/>
  <c r="AH2255" i="34"/>
  <c r="AG2255" i="34"/>
  <c r="S148" i="34"/>
  <c r="M148" i="34"/>
  <c r="H148" i="34"/>
  <c r="F148" i="34"/>
  <c r="AI2240" i="34"/>
  <c r="AH2240" i="34"/>
  <c r="AG2240" i="34"/>
  <c r="AI2239" i="34"/>
  <c r="AH2239" i="34"/>
  <c r="AG2239" i="34"/>
  <c r="AI2235" i="34"/>
  <c r="AH2235" i="34"/>
  <c r="AG2235" i="34"/>
  <c r="AI2232" i="34"/>
  <c r="AH2232" i="34"/>
  <c r="AG2232" i="34"/>
  <c r="AI2249" i="34"/>
  <c r="AH2249" i="34"/>
  <c r="AG2249" i="34"/>
  <c r="AI2245" i="34"/>
  <c r="AH2245" i="34"/>
  <c r="AG2245" i="34"/>
  <c r="AI2243" i="34"/>
  <c r="AH2243" i="34"/>
  <c r="AG2243" i="34"/>
  <c r="AI2254" i="34"/>
  <c r="AH2254" i="34"/>
  <c r="AG2254" i="34"/>
  <c r="S66" i="34"/>
  <c r="M66" i="34"/>
  <c r="H66" i="34"/>
  <c r="F66" i="34"/>
  <c r="AI2250" i="34"/>
  <c r="AH2250" i="34"/>
  <c r="AG2250" i="34"/>
  <c r="AG236" i="34"/>
  <c r="AH236" i="34"/>
  <c r="AI236" i="34"/>
  <c r="S236" i="34"/>
  <c r="AI2248" i="34"/>
  <c r="AH2248" i="34"/>
  <c r="AG2248" i="34"/>
  <c r="AI2238" i="34"/>
  <c r="AH2238" i="34"/>
  <c r="AG2238" i="34"/>
  <c r="AI2233" i="34"/>
  <c r="AH2233" i="34"/>
  <c r="AG2233" i="34"/>
  <c r="AI2231" i="34"/>
  <c r="AH2231" i="34"/>
  <c r="AG2231" i="34"/>
  <c r="AI2247" i="34"/>
  <c r="AH2247" i="34"/>
  <c r="AG2247" i="34"/>
  <c r="S655" i="34"/>
  <c r="M655" i="34"/>
  <c r="H655" i="34"/>
  <c r="F655" i="34"/>
  <c r="S558" i="34"/>
  <c r="AI1874" i="34"/>
  <c r="AH1874" i="34"/>
  <c r="AG1874" i="34"/>
  <c r="AI1867" i="34"/>
  <c r="AH1867" i="34"/>
  <c r="AG1867" i="34"/>
  <c r="AI1866" i="34"/>
  <c r="AH1866" i="34"/>
  <c r="AG1866" i="34"/>
  <c r="AI1873" i="34"/>
  <c r="AH1873" i="34"/>
  <c r="AG1873" i="34"/>
  <c r="AI1872" i="34"/>
  <c r="AH1872" i="34"/>
  <c r="AG1872" i="34"/>
  <c r="AI1871" i="34"/>
  <c r="AH1871" i="34"/>
  <c r="AG1871" i="34"/>
  <c r="AI1870" i="34"/>
  <c r="AH1870" i="34"/>
  <c r="AG1870" i="34"/>
  <c r="AI1869" i="34"/>
  <c r="AH1869" i="34"/>
  <c r="AG1869" i="34"/>
  <c r="AI1864" i="34"/>
  <c r="AH1864" i="34"/>
  <c r="AG1864" i="34"/>
  <c r="AI1863" i="34"/>
  <c r="AH1863" i="34"/>
  <c r="AG1863" i="34"/>
  <c r="AI1858" i="34"/>
  <c r="AH1858" i="34"/>
  <c r="AG1858" i="34"/>
  <c r="AI1876" i="34"/>
  <c r="AH1876" i="34"/>
  <c r="AG1876" i="34"/>
  <c r="F826" i="34"/>
  <c r="H826" i="34"/>
  <c r="AG826" i="34"/>
  <c r="AH826" i="34"/>
  <c r="AI826" i="34"/>
  <c r="M826" i="34"/>
  <c r="N826" i="34"/>
  <c r="L826" i="34" s="1"/>
  <c r="S826" i="34"/>
  <c r="AI1880" i="34"/>
  <c r="AH1880" i="34"/>
  <c r="AG1880" i="34"/>
  <c r="AI1843" i="34"/>
  <c r="AH1843" i="34"/>
  <c r="AG1843" i="34"/>
  <c r="AI1879" i="34"/>
  <c r="AH1879" i="34"/>
  <c r="AG1879" i="34"/>
  <c r="AI1878" i="34"/>
  <c r="AH1878" i="34"/>
  <c r="AG1878" i="34"/>
  <c r="AI1877" i="34"/>
  <c r="AH1877" i="34"/>
  <c r="AG1877" i="34"/>
  <c r="AI1875" i="34"/>
  <c r="AH1875" i="34"/>
  <c r="AG1875" i="34"/>
  <c r="S200" i="34"/>
  <c r="M200" i="34"/>
  <c r="H200" i="34"/>
  <c r="F200" i="34"/>
  <c r="S542" i="34"/>
  <c r="AG268" i="34"/>
  <c r="AH268" i="34"/>
  <c r="AI268" i="34"/>
  <c r="S247" i="34"/>
  <c r="S446" i="34"/>
  <c r="M446" i="34"/>
  <c r="H446" i="34"/>
  <c r="F446" i="34"/>
  <c r="S944" i="34"/>
  <c r="M944" i="34"/>
  <c r="H944" i="34"/>
  <c r="F944" i="34"/>
  <c r="F910" i="34"/>
  <c r="H910" i="34"/>
  <c r="AG910" i="34"/>
  <c r="AH910" i="34"/>
  <c r="AI910" i="34"/>
  <c r="M910" i="34"/>
  <c r="N910" i="34"/>
  <c r="L910" i="34"/>
  <c r="S910" i="34"/>
  <c r="F300" i="34"/>
  <c r="H300" i="34"/>
  <c r="AG300" i="34"/>
  <c r="AH300" i="34"/>
  <c r="AI300" i="34"/>
  <c r="M300" i="34"/>
  <c r="N300" i="34"/>
  <c r="L300" i="34"/>
  <c r="S300" i="34"/>
  <c r="F136" i="34"/>
  <c r="H136" i="34"/>
  <c r="AG136" i="34"/>
  <c r="AH136" i="34"/>
  <c r="AI136" i="34"/>
  <c r="M136" i="34"/>
  <c r="N136" i="34"/>
  <c r="L136" i="34"/>
  <c r="S136" i="34"/>
  <c r="F67" i="34"/>
  <c r="H67" i="34"/>
  <c r="AG67" i="34"/>
  <c r="AH67" i="34"/>
  <c r="AI67" i="34"/>
  <c r="M67" i="34"/>
  <c r="N67" i="34"/>
  <c r="L67" i="34" s="1"/>
  <c r="S67" i="34"/>
  <c r="F1051" i="34"/>
  <c r="H1051" i="34"/>
  <c r="AG1051" i="34"/>
  <c r="AH1051" i="34"/>
  <c r="AI1051" i="34"/>
  <c r="M1051" i="34"/>
  <c r="N1051" i="34"/>
  <c r="L1051" i="34" s="1"/>
  <c r="S1051" i="34"/>
  <c r="S706" i="34"/>
  <c r="AG174" i="34"/>
  <c r="AH174" i="34"/>
  <c r="AI174" i="34"/>
  <c r="S163" i="34"/>
  <c r="F329" i="34"/>
  <c r="H329" i="34"/>
  <c r="AG329" i="34"/>
  <c r="AH329" i="34"/>
  <c r="AI329" i="34"/>
  <c r="M329" i="34"/>
  <c r="N329" i="34"/>
  <c r="L329" i="34" s="1"/>
  <c r="S329" i="34"/>
  <c r="F313" i="34"/>
  <c r="H313" i="34"/>
  <c r="AG313" i="34"/>
  <c r="AH313" i="34"/>
  <c r="AI313" i="34"/>
  <c r="M313" i="34"/>
  <c r="N313" i="34"/>
  <c r="L313" i="34" s="1"/>
  <c r="S313" i="34"/>
  <c r="AE1318" i="34"/>
  <c r="V1318" i="34"/>
  <c r="U1318" i="34"/>
  <c r="T1318" i="34"/>
  <c r="S1318" i="34"/>
  <c r="M1318" i="34"/>
  <c r="I1318" i="34"/>
  <c r="H1318" i="34"/>
  <c r="F1318" i="34"/>
  <c r="AE1317" i="34"/>
  <c r="V1317" i="34"/>
  <c r="U1317" i="34"/>
  <c r="T1317" i="34"/>
  <c r="S1317" i="34"/>
  <c r="M1317" i="34"/>
  <c r="I1317" i="34"/>
  <c r="H1317" i="34"/>
  <c r="F1317" i="34"/>
  <c r="F350" i="34"/>
  <c r="H350" i="34"/>
  <c r="AG350" i="34"/>
  <c r="AH350" i="34"/>
  <c r="AI350" i="34"/>
  <c r="M350" i="34"/>
  <c r="N350" i="34"/>
  <c r="L350" i="34" s="1"/>
  <c r="S350" i="34"/>
  <c r="AE1579" i="34"/>
  <c r="V1579" i="34"/>
  <c r="U1579" i="34"/>
  <c r="T1579" i="34"/>
  <c r="S1579" i="34"/>
  <c r="N1579" i="34"/>
  <c r="L1579" i="34" s="1"/>
  <c r="M1579" i="34"/>
  <c r="I1579" i="34"/>
  <c r="H1579" i="34"/>
  <c r="F1579" i="34"/>
  <c r="AE1578" i="34"/>
  <c r="V1578" i="34"/>
  <c r="U1578" i="34"/>
  <c r="T1578" i="34"/>
  <c r="S1578" i="34"/>
  <c r="N1578" i="34"/>
  <c r="L1578" i="34"/>
  <c r="M1578" i="34"/>
  <c r="I1578" i="34"/>
  <c r="H1578" i="34"/>
  <c r="F1578" i="34"/>
  <c r="AI5214" i="34"/>
  <c r="AH5214" i="34"/>
  <c r="AG5214" i="34"/>
  <c r="AE5214" i="34"/>
  <c r="V5214" i="34"/>
  <c r="U5214" i="34"/>
  <c r="T5214" i="34"/>
  <c r="S5214" i="34"/>
  <c r="M5214" i="34"/>
  <c r="I5214" i="34"/>
  <c r="H5214" i="34"/>
  <c r="F5214" i="34"/>
  <c r="AI5213" i="34"/>
  <c r="AH5213" i="34"/>
  <c r="AG5213" i="34"/>
  <c r="AE5213" i="34"/>
  <c r="V5213" i="34"/>
  <c r="U5213" i="34"/>
  <c r="T5213" i="34"/>
  <c r="S5213" i="34"/>
  <c r="M5213" i="34"/>
  <c r="I5213" i="34"/>
  <c r="H5213" i="34"/>
  <c r="F5213" i="34"/>
  <c r="AI2785" i="34"/>
  <c r="AH2785" i="34"/>
  <c r="AG2785" i="34"/>
  <c r="AI2784" i="34"/>
  <c r="AH2784" i="34"/>
  <c r="AG2784" i="34"/>
  <c r="AI2783" i="34"/>
  <c r="AH2783" i="34"/>
  <c r="AG2783" i="34"/>
  <c r="AI2782" i="34"/>
  <c r="AH2782" i="34"/>
  <c r="AG2782" i="34"/>
  <c r="AI2780" i="34"/>
  <c r="AH2780" i="34"/>
  <c r="AG2780" i="34"/>
  <c r="AI2778" i="34"/>
  <c r="AH2778" i="34"/>
  <c r="AG2778" i="34"/>
  <c r="AI2777" i="34"/>
  <c r="AH2777" i="34"/>
  <c r="AG2777" i="34"/>
  <c r="AI2774" i="34"/>
  <c r="AH2774" i="34"/>
  <c r="AG2774" i="34"/>
  <c r="AI2772" i="34"/>
  <c r="AH2772" i="34"/>
  <c r="AG2772" i="34"/>
  <c r="AI2771" i="34"/>
  <c r="AH2771" i="34"/>
  <c r="AG2771" i="34"/>
  <c r="AI2768" i="34"/>
  <c r="AH2768" i="34"/>
  <c r="AG2768" i="34"/>
  <c r="AI2766" i="34"/>
  <c r="AH2766" i="34"/>
  <c r="AG2766" i="34"/>
  <c r="AI2805" i="34"/>
  <c r="AH2805" i="34"/>
  <c r="AG2805" i="34"/>
  <c r="AE3258" i="34"/>
  <c r="V3258" i="34"/>
  <c r="U3258" i="34"/>
  <c r="T3258" i="34"/>
  <c r="S3258" i="34"/>
  <c r="M3258" i="34"/>
  <c r="I3258" i="34"/>
  <c r="H3258" i="34"/>
  <c r="F3258" i="34"/>
  <c r="AI2804" i="34"/>
  <c r="AH2804" i="34"/>
  <c r="AG2804" i="34"/>
  <c r="AE3257" i="34"/>
  <c r="V3257" i="34"/>
  <c r="U3257" i="34"/>
  <c r="T3257" i="34"/>
  <c r="S3257" i="34"/>
  <c r="M3257" i="34"/>
  <c r="I3257" i="34"/>
  <c r="H3257" i="34"/>
  <c r="F3257" i="34"/>
  <c r="AI2803" i="34"/>
  <c r="AH2803" i="34"/>
  <c r="AG2803" i="34"/>
  <c r="AE3256" i="34"/>
  <c r="V3256" i="34"/>
  <c r="U3256" i="34"/>
  <c r="T3256" i="34"/>
  <c r="S3256" i="34"/>
  <c r="M3256" i="34"/>
  <c r="I3256" i="34"/>
  <c r="H3256" i="34"/>
  <c r="F3256" i="34"/>
  <c r="AI2802" i="34"/>
  <c r="AH2802" i="34"/>
  <c r="AG2802" i="34"/>
  <c r="AE3255" i="34"/>
  <c r="V3255" i="34"/>
  <c r="U3255" i="34"/>
  <c r="T3255" i="34"/>
  <c r="S3255" i="34"/>
  <c r="M3255" i="34"/>
  <c r="I3255" i="34"/>
  <c r="H3255" i="34"/>
  <c r="F3255" i="34"/>
  <c r="AI2788" i="34"/>
  <c r="AH2788" i="34"/>
  <c r="AG2788" i="34"/>
  <c r="AI2786" i="34"/>
  <c r="AH2786" i="34"/>
  <c r="AG2786" i="34"/>
  <c r="AI2807" i="34"/>
  <c r="AH2807" i="34"/>
  <c r="AG2807" i="34"/>
  <c r="AE3261" i="34"/>
  <c r="V3261" i="34"/>
  <c r="U3261" i="34"/>
  <c r="T3261" i="34"/>
  <c r="S3261" i="34"/>
  <c r="M3261" i="34"/>
  <c r="I3261" i="34"/>
  <c r="H3261" i="34"/>
  <c r="F3261" i="34"/>
  <c r="AE3260" i="34"/>
  <c r="V3260" i="34"/>
  <c r="U3260" i="34"/>
  <c r="T3260" i="34"/>
  <c r="S3260" i="34"/>
  <c r="M3260" i="34"/>
  <c r="I3260" i="34"/>
  <c r="H3260" i="34"/>
  <c r="F3260" i="34"/>
  <c r="AI2806" i="34"/>
  <c r="AH2806" i="34"/>
  <c r="AG2806" i="34"/>
  <c r="AE3259" i="34"/>
  <c r="V3259" i="34"/>
  <c r="U3259" i="34"/>
  <c r="T3259" i="34"/>
  <c r="S3259" i="34"/>
  <c r="M3259" i="34"/>
  <c r="I3259" i="34"/>
  <c r="H3259" i="34"/>
  <c r="F3259" i="34"/>
  <c r="AI2761" i="34"/>
  <c r="AH2761" i="34"/>
  <c r="AG2761" i="34"/>
  <c r="AI2759" i="34"/>
  <c r="AH2759" i="34"/>
  <c r="AG2759" i="34"/>
  <c r="AI2756" i="34"/>
  <c r="AH2756" i="34"/>
  <c r="AG2756" i="34"/>
  <c r="AI2758" i="34"/>
  <c r="AH2758" i="34"/>
  <c r="AG2758" i="34"/>
  <c r="AI2755" i="34"/>
  <c r="AH2755" i="34"/>
  <c r="AG2755" i="34"/>
  <c r="AI2811" i="34"/>
  <c r="AH2811" i="34"/>
  <c r="AG2811" i="34"/>
  <c r="AI2745" i="34"/>
  <c r="AH2745" i="34"/>
  <c r="AG2745" i="34"/>
  <c r="AI2744" i="34"/>
  <c r="AH2744" i="34"/>
  <c r="AG2744" i="34"/>
  <c r="AI2738" i="34"/>
  <c r="AH2738" i="34"/>
  <c r="AG2738" i="34"/>
  <c r="AI2736" i="34"/>
  <c r="AH2736" i="34"/>
  <c r="AG2736" i="34"/>
  <c r="AI2731" i="34"/>
  <c r="AH2731" i="34"/>
  <c r="AG2731" i="34"/>
  <c r="AI2730" i="34"/>
  <c r="AH2730" i="34"/>
  <c r="AG2730" i="34"/>
  <c r="AI2727" i="34"/>
  <c r="AH2727" i="34"/>
  <c r="AG2727" i="34"/>
  <c r="AI2763" i="34"/>
  <c r="AH2763" i="34"/>
  <c r="AG2763" i="34"/>
  <c r="AI2753" i="34"/>
  <c r="AH2753" i="34"/>
  <c r="AG2753" i="34"/>
  <c r="AI2749" i="34"/>
  <c r="AH2749" i="34"/>
  <c r="AG2749" i="34"/>
  <c r="AI2748" i="34"/>
  <c r="AH2748" i="34"/>
  <c r="AG2748" i="34"/>
  <c r="AI2808" i="34"/>
  <c r="AH2808" i="34"/>
  <c r="AG2808" i="34"/>
  <c r="AE3262" i="34"/>
  <c r="V3262" i="34"/>
  <c r="U3262" i="34"/>
  <c r="T3262" i="34"/>
  <c r="S3262" i="34"/>
  <c r="M3262" i="34"/>
  <c r="I3262" i="34"/>
  <c r="H3262" i="34"/>
  <c r="F3262" i="34"/>
  <c r="AI2764" i="34"/>
  <c r="AH2764" i="34"/>
  <c r="AG2764" i="34"/>
  <c r="AI293" i="34"/>
  <c r="AH293" i="34"/>
  <c r="AG293" i="34"/>
  <c r="AE3263" i="34"/>
  <c r="V3263" i="34"/>
  <c r="U3263" i="34"/>
  <c r="T3263" i="34"/>
  <c r="S3263" i="34"/>
  <c r="M3263" i="34"/>
  <c r="I3263" i="34"/>
  <c r="H3263" i="34"/>
  <c r="F3263" i="34"/>
  <c r="AI2792" i="34"/>
  <c r="AH2792" i="34"/>
  <c r="AG2792" i="34"/>
  <c r="AE3249" i="34"/>
  <c r="V3249" i="34"/>
  <c r="U3249" i="34"/>
  <c r="T3249" i="34"/>
  <c r="S3249" i="34"/>
  <c r="M3249" i="34"/>
  <c r="I3249" i="34"/>
  <c r="H3249" i="34"/>
  <c r="F3249" i="34"/>
  <c r="AI2791" i="34"/>
  <c r="AH2791" i="34"/>
  <c r="AG2791" i="34"/>
  <c r="AE3248" i="34"/>
  <c r="V3248" i="34"/>
  <c r="U3248" i="34"/>
  <c r="T3248" i="34"/>
  <c r="S3248" i="34"/>
  <c r="M3248" i="34"/>
  <c r="I3248" i="34"/>
  <c r="H3248" i="34"/>
  <c r="F3248" i="34"/>
  <c r="AI2790" i="34"/>
  <c r="AH2790" i="34"/>
  <c r="AG2790" i="34"/>
  <c r="AE3247" i="34"/>
  <c r="V3247" i="34"/>
  <c r="U3247" i="34"/>
  <c r="T3247" i="34"/>
  <c r="S3247" i="34"/>
  <c r="M3247" i="34"/>
  <c r="I3247" i="34"/>
  <c r="H3247" i="34"/>
  <c r="F3247" i="34"/>
  <c r="AI2789" i="34"/>
  <c r="AH2789" i="34"/>
  <c r="AG2789" i="34"/>
  <c r="AE3246" i="34"/>
  <c r="V3246" i="34"/>
  <c r="U3246" i="34"/>
  <c r="T3246" i="34"/>
  <c r="S3246" i="34"/>
  <c r="M3246" i="34"/>
  <c r="I3246" i="34"/>
  <c r="H3246" i="34"/>
  <c r="F3246" i="34"/>
  <c r="AI2794" i="34"/>
  <c r="AH2794" i="34"/>
  <c r="AG2794" i="34"/>
  <c r="AE3251" i="34"/>
  <c r="V3251" i="34"/>
  <c r="U3251" i="34"/>
  <c r="T3251" i="34"/>
  <c r="S3251" i="34"/>
  <c r="M3251" i="34"/>
  <c r="I3251" i="34"/>
  <c r="H3251" i="34"/>
  <c r="F3251" i="34"/>
  <c r="AI2793" i="34"/>
  <c r="AH2793" i="34"/>
  <c r="AG2793" i="34"/>
  <c r="AE3250" i="34"/>
  <c r="V3250" i="34"/>
  <c r="U3250" i="34"/>
  <c r="T3250" i="34"/>
  <c r="S3250" i="34"/>
  <c r="M3250" i="34"/>
  <c r="I3250" i="34"/>
  <c r="H3250" i="34"/>
  <c r="F3250" i="34"/>
  <c r="AI2799" i="34"/>
  <c r="AH2799" i="34"/>
  <c r="AG2799" i="34"/>
  <c r="AE3252" i="34"/>
  <c r="V3252" i="34"/>
  <c r="U3252" i="34"/>
  <c r="T3252" i="34"/>
  <c r="S3252" i="34"/>
  <c r="M3252" i="34"/>
  <c r="I3252" i="34"/>
  <c r="H3252" i="34"/>
  <c r="F3252" i="34"/>
  <c r="AI2770" i="34"/>
  <c r="AH2770" i="34"/>
  <c r="AG2770" i="34"/>
  <c r="AI2769" i="34"/>
  <c r="AH2769" i="34"/>
  <c r="AG2769" i="34"/>
  <c r="AI2767" i="34"/>
  <c r="AH2767" i="34"/>
  <c r="AG2767" i="34"/>
  <c r="AI2765" i="34"/>
  <c r="AH2765" i="34"/>
  <c r="AG2765" i="34"/>
  <c r="AI2762" i="34"/>
  <c r="AH2762" i="34"/>
  <c r="AG2762" i="34"/>
  <c r="AI2760" i="34"/>
  <c r="AH2760" i="34"/>
  <c r="AG2760" i="34"/>
  <c r="AI2776" i="34"/>
  <c r="AH2776" i="34"/>
  <c r="AG2776" i="34"/>
  <c r="AI2775" i="34"/>
  <c r="AH2775" i="34"/>
  <c r="AG2775" i="34"/>
  <c r="AI2773" i="34"/>
  <c r="AH2773" i="34"/>
  <c r="AG2773" i="34"/>
  <c r="AI2734" i="34"/>
  <c r="AH2734" i="34"/>
  <c r="AG2734" i="34"/>
  <c r="AI2456" i="34"/>
  <c r="AH2456" i="34"/>
  <c r="AG2456" i="34"/>
  <c r="AI2455" i="34"/>
  <c r="AH2455" i="34"/>
  <c r="AG2455" i="34"/>
  <c r="AI2454" i="34"/>
  <c r="AH2454" i="34"/>
  <c r="AG2454" i="34"/>
  <c r="AI2453" i="34"/>
  <c r="AH2453" i="34"/>
  <c r="AG2453" i="34"/>
  <c r="AI2452" i="34"/>
  <c r="AH2452" i="34"/>
  <c r="AG2452" i="34"/>
  <c r="AI2451" i="34"/>
  <c r="AH2451" i="34"/>
  <c r="AG2451" i="34"/>
  <c r="AI2450" i="34"/>
  <c r="AH2450" i="34"/>
  <c r="AG2450" i="34"/>
  <c r="F930" i="34"/>
  <c r="H930" i="34"/>
  <c r="AG930" i="34"/>
  <c r="AH930" i="34"/>
  <c r="AI930" i="34"/>
  <c r="M930" i="34"/>
  <c r="S930" i="34"/>
  <c r="AI2449" i="34"/>
  <c r="AH2449" i="34"/>
  <c r="AG2449" i="34"/>
  <c r="AI2460" i="34"/>
  <c r="AH2460" i="34"/>
  <c r="AG2460" i="34"/>
  <c r="AI2459" i="34"/>
  <c r="AH2459" i="34"/>
  <c r="AG2459" i="34"/>
  <c r="AI2458" i="34"/>
  <c r="AH2458" i="34"/>
  <c r="AG2458" i="34"/>
  <c r="AI2457" i="34"/>
  <c r="AH2457" i="34"/>
  <c r="AG2457" i="34"/>
  <c r="AI2462" i="34"/>
  <c r="AH2462" i="34"/>
  <c r="AG2462" i="34"/>
  <c r="AE3060" i="34"/>
  <c r="V3060" i="34"/>
  <c r="U3060" i="34"/>
  <c r="T3060" i="34"/>
  <c r="S3060" i="34"/>
  <c r="M3060" i="34"/>
  <c r="I3060" i="34"/>
  <c r="H3060" i="34"/>
  <c r="F3060" i="34"/>
  <c r="AI2461" i="34"/>
  <c r="AH2461" i="34"/>
  <c r="AG2461" i="34"/>
  <c r="S72" i="34"/>
  <c r="M72" i="34"/>
  <c r="H72" i="34"/>
  <c r="F72" i="34"/>
  <c r="AI2463" i="34"/>
  <c r="AH2463" i="34"/>
  <c r="AG2463" i="34"/>
  <c r="AE3061" i="34"/>
  <c r="V3061" i="34"/>
  <c r="U3061" i="34"/>
  <c r="T3061" i="34"/>
  <c r="S3061" i="34"/>
  <c r="M3061" i="34"/>
  <c r="I3061" i="34"/>
  <c r="H3061" i="34"/>
  <c r="F3061" i="34"/>
  <c r="S346" i="34"/>
  <c r="AI277" i="34"/>
  <c r="AH277" i="34"/>
  <c r="AG277" i="34"/>
  <c r="S279" i="34"/>
  <c r="AG505" i="34"/>
  <c r="AH505" i="34"/>
  <c r="AI505" i="34"/>
  <c r="S507" i="34"/>
  <c r="AI5446" i="34"/>
  <c r="AH5446" i="34"/>
  <c r="AG5446" i="34"/>
  <c r="AE5446" i="34"/>
  <c r="V5446" i="34"/>
  <c r="U5446" i="34"/>
  <c r="T5446" i="34"/>
  <c r="S5446" i="34"/>
  <c r="M5446" i="34"/>
  <c r="I5446" i="34"/>
  <c r="H5446" i="34"/>
  <c r="F5446" i="34"/>
  <c r="AI5447" i="34"/>
  <c r="AH5447" i="34"/>
  <c r="AG5447" i="34"/>
  <c r="AE5447" i="34"/>
  <c r="V5447" i="34"/>
  <c r="U5447" i="34"/>
  <c r="T5447" i="34"/>
  <c r="S5447" i="34"/>
  <c r="M5447" i="34"/>
  <c r="I5447" i="34"/>
  <c r="H5447" i="34"/>
  <c r="F5447" i="34"/>
  <c r="AI4062" i="34"/>
  <c r="AH4062" i="34"/>
  <c r="AG4062" i="34"/>
  <c r="F452" i="34"/>
  <c r="H452" i="34"/>
  <c r="AG452" i="34"/>
  <c r="AH452" i="34"/>
  <c r="AI452" i="34"/>
  <c r="AG453" i="34"/>
  <c r="AH453" i="34"/>
  <c r="AI453" i="34"/>
  <c r="M452" i="34"/>
  <c r="N452" i="34"/>
  <c r="L452" i="34" s="1"/>
  <c r="S452" i="34"/>
  <c r="AI4055" i="34"/>
  <c r="AH4055" i="34"/>
  <c r="AG4055" i="34"/>
  <c r="AG41" i="34"/>
  <c r="AH41" i="34"/>
  <c r="AI41" i="34"/>
  <c r="S38" i="34"/>
  <c r="AI4052" i="34"/>
  <c r="AH4052" i="34"/>
  <c r="AG4052" i="34"/>
  <c r="AI4061" i="34"/>
  <c r="AH4061" i="34"/>
  <c r="AG4061" i="34"/>
  <c r="S439" i="34"/>
  <c r="AI4059" i="34"/>
  <c r="AH4059" i="34"/>
  <c r="AG4059" i="34"/>
  <c r="S375" i="34"/>
  <c r="AI4054" i="34"/>
  <c r="AH4054" i="34"/>
  <c r="AG4054" i="34"/>
  <c r="AI4053" i="34"/>
  <c r="AH4053" i="34"/>
  <c r="AG4053" i="34"/>
  <c r="AI3022" i="34"/>
  <c r="AH3022" i="34"/>
  <c r="AG3022" i="34"/>
  <c r="AE4069" i="34"/>
  <c r="V4069" i="34"/>
  <c r="U4069" i="34"/>
  <c r="T4069" i="34"/>
  <c r="S4069" i="34"/>
  <c r="M4069" i="34"/>
  <c r="I4069" i="34"/>
  <c r="H4069" i="34"/>
  <c r="F4069" i="34"/>
  <c r="AI784" i="34"/>
  <c r="AH784" i="34"/>
  <c r="AG784" i="34"/>
  <c r="S784" i="34"/>
  <c r="M784" i="34"/>
  <c r="H784" i="34"/>
  <c r="F784" i="34"/>
  <c r="AI278" i="34"/>
  <c r="AH278" i="34"/>
  <c r="AG278" i="34"/>
  <c r="F836" i="34"/>
  <c r="H836" i="34"/>
  <c r="AG836" i="34"/>
  <c r="AH836" i="34"/>
  <c r="AI836" i="34"/>
  <c r="AG841" i="34"/>
  <c r="AH841" i="34"/>
  <c r="AI841" i="34"/>
  <c r="M836" i="34"/>
  <c r="N836" i="34"/>
  <c r="L836" i="34"/>
  <c r="S836" i="34"/>
  <c r="AI4069" i="34"/>
  <c r="AH4069" i="34"/>
  <c r="AG4069" i="34"/>
  <c r="AG572" i="34"/>
  <c r="AH572" i="34"/>
  <c r="AI572" i="34"/>
  <c r="S564" i="34"/>
  <c r="AI3023" i="34"/>
  <c r="AH3023" i="34"/>
  <c r="AG3023" i="34"/>
  <c r="S278" i="34"/>
  <c r="M278" i="34"/>
  <c r="H278" i="34"/>
  <c r="F278" i="34"/>
  <c r="AI2305" i="34"/>
  <c r="AH2305" i="34"/>
  <c r="AG2305" i="34"/>
  <c r="AE2305" i="34"/>
  <c r="V2305" i="34"/>
  <c r="T2305" i="34"/>
  <c r="S2305" i="34"/>
  <c r="M2305" i="34"/>
  <c r="I2305" i="34"/>
  <c r="H2305" i="34"/>
  <c r="F2305" i="34"/>
  <c r="S772" i="34"/>
  <c r="M772" i="34"/>
  <c r="H772" i="34"/>
  <c r="F772" i="34"/>
  <c r="S670" i="34"/>
  <c r="M670" i="34"/>
  <c r="H670" i="34"/>
  <c r="F670" i="34"/>
  <c r="S619" i="34"/>
  <c r="AI356" i="34"/>
  <c r="AH356" i="34"/>
  <c r="AG356" i="34"/>
  <c r="S366" i="34"/>
  <c r="S266" i="34"/>
  <c r="AI5636" i="34"/>
  <c r="AH5636" i="34"/>
  <c r="AG5636" i="34"/>
  <c r="AE5636" i="34"/>
  <c r="V5636" i="34"/>
  <c r="U5636" i="34"/>
  <c r="T5636" i="34"/>
  <c r="S5636" i="34"/>
  <c r="M5636" i="34"/>
  <c r="I5636" i="34"/>
  <c r="H5636" i="34"/>
  <c r="F5636" i="34"/>
  <c r="AI866" i="34"/>
  <c r="AH866" i="34"/>
  <c r="AG866" i="34"/>
  <c r="F866" i="34"/>
  <c r="H866" i="34"/>
  <c r="M866" i="34"/>
  <c r="N866" i="34"/>
  <c r="L866" i="34"/>
  <c r="S866" i="34"/>
  <c r="S810" i="34"/>
  <c r="AI551" i="34"/>
  <c r="AH551" i="34"/>
  <c r="AG551" i="34"/>
  <c r="F551" i="34"/>
  <c r="H551" i="34"/>
  <c r="M551" i="34"/>
  <c r="N551" i="34"/>
  <c r="L551" i="34" s="1"/>
  <c r="S551" i="34"/>
  <c r="AI5015" i="34"/>
  <c r="AH5015" i="34"/>
  <c r="AG5015" i="34"/>
  <c r="AE5015" i="34"/>
  <c r="V5015" i="34"/>
  <c r="U5015" i="34"/>
  <c r="T5015" i="34"/>
  <c r="S5015" i="34"/>
  <c r="N5015" i="34"/>
  <c r="L5015" i="34" s="1"/>
  <c r="M5015" i="34"/>
  <c r="I5015" i="34"/>
  <c r="H5015" i="34"/>
  <c r="F5015" i="34"/>
  <c r="AI5014" i="34"/>
  <c r="AH5014" i="34"/>
  <c r="AG5014" i="34"/>
  <c r="AE5014" i="34"/>
  <c r="V5014" i="34"/>
  <c r="U5014" i="34"/>
  <c r="T5014" i="34"/>
  <c r="S5014" i="34"/>
  <c r="N5014" i="34"/>
  <c r="L5014" i="34" s="1"/>
  <c r="M5014" i="34"/>
  <c r="I5014" i="34"/>
  <c r="H5014" i="34"/>
  <c r="F5014" i="34"/>
  <c r="AI5013" i="34"/>
  <c r="AH5013" i="34"/>
  <c r="AG5013" i="34"/>
  <c r="AE5013" i="34"/>
  <c r="V5013" i="34"/>
  <c r="U5013" i="34"/>
  <c r="T5013" i="34"/>
  <c r="S5013" i="34"/>
  <c r="N5013" i="34"/>
  <c r="L5013" i="34"/>
  <c r="M5013" i="34"/>
  <c r="I5013" i="34"/>
  <c r="H5013" i="34"/>
  <c r="F5013" i="34"/>
  <c r="AI2058" i="34"/>
  <c r="AH2058" i="34"/>
  <c r="AG2058" i="34"/>
  <c r="AI2055" i="34"/>
  <c r="AH2055" i="34"/>
  <c r="AG2055" i="34"/>
  <c r="AI2057" i="34"/>
  <c r="AH2057" i="34"/>
  <c r="AG2057" i="34"/>
  <c r="AI2056" i="34"/>
  <c r="AH2056" i="34"/>
  <c r="AG2056" i="34"/>
  <c r="AI2060" i="34"/>
  <c r="AH2060" i="34"/>
  <c r="AG2060" i="34"/>
  <c r="AG4943" i="34"/>
  <c r="AH4943" i="34"/>
  <c r="AI4943" i="34"/>
  <c r="I4943" i="34"/>
  <c r="M4943" i="34"/>
  <c r="N4943" i="34"/>
  <c r="L4943" i="34" s="1"/>
  <c r="AE4943" i="34"/>
  <c r="V4943" i="34"/>
  <c r="U4943" i="34"/>
  <c r="T4943" i="34"/>
  <c r="S4943" i="34"/>
  <c r="H4943" i="34"/>
  <c r="F4943" i="34"/>
  <c r="AG6106" i="34"/>
  <c r="AH6106" i="34"/>
  <c r="AI6106" i="34"/>
  <c r="I6106" i="34"/>
  <c r="M6106" i="34"/>
  <c r="N6106" i="34"/>
  <c r="L6106" i="34"/>
  <c r="AE6106" i="34"/>
  <c r="V6106" i="34"/>
  <c r="U6106" i="34"/>
  <c r="T6106" i="34"/>
  <c r="S6106" i="34"/>
  <c r="H6106" i="34"/>
  <c r="F6106" i="34"/>
  <c r="AG6105" i="34"/>
  <c r="AH6105" i="34"/>
  <c r="AI6105" i="34"/>
  <c r="I6105" i="34"/>
  <c r="M6105" i="34"/>
  <c r="N6105" i="34"/>
  <c r="L6105" i="34"/>
  <c r="AE6105" i="34"/>
  <c r="V6105" i="34"/>
  <c r="U6105" i="34"/>
  <c r="T6105" i="34"/>
  <c r="S6105" i="34"/>
  <c r="H6105" i="34"/>
  <c r="F6105" i="34"/>
  <c r="AI6136" i="34"/>
  <c r="AH6136" i="34"/>
  <c r="AG6136" i="34"/>
  <c r="I6136" i="34"/>
  <c r="M6136" i="34"/>
  <c r="N6136" i="34"/>
  <c r="L6136" i="34" s="1"/>
  <c r="AE6136" i="34"/>
  <c r="V6136" i="34"/>
  <c r="U6136" i="34"/>
  <c r="T6136" i="34"/>
  <c r="S6136" i="34"/>
  <c r="H6136" i="34"/>
  <c r="F6136" i="34"/>
  <c r="AI6135" i="34"/>
  <c r="AH6135" i="34"/>
  <c r="AG6135" i="34"/>
  <c r="AE6135" i="34"/>
  <c r="V6135" i="34"/>
  <c r="U6135" i="34"/>
  <c r="T6135" i="34"/>
  <c r="S6135" i="34"/>
  <c r="N6135" i="34"/>
  <c r="L6135" i="34" s="1"/>
  <c r="M6135" i="34"/>
  <c r="I6135" i="34"/>
  <c r="H6135" i="34"/>
  <c r="F6135" i="34"/>
  <c r="AI159" i="34"/>
  <c r="AH159" i="34"/>
  <c r="AG159" i="34"/>
  <c r="F159" i="34"/>
  <c r="H159" i="34"/>
  <c r="M159" i="34"/>
  <c r="N159" i="34"/>
  <c r="L159" i="34" s="1"/>
  <c r="S159" i="34"/>
  <c r="AI298" i="34"/>
  <c r="AH298" i="34"/>
  <c r="AG298" i="34"/>
  <c r="S297" i="34"/>
  <c r="N297" i="34"/>
  <c r="L297" i="34" s="1"/>
  <c r="M297" i="34"/>
  <c r="H297" i="34"/>
  <c r="F297" i="34"/>
  <c r="AI4648" i="34"/>
  <c r="AG4648" i="34"/>
  <c r="AH4648" i="34"/>
  <c r="AE4648" i="34"/>
  <c r="V4648" i="34"/>
  <c r="U4648" i="34"/>
  <c r="T4648" i="34"/>
  <c r="S4648" i="34"/>
  <c r="M4648" i="34"/>
  <c r="I4648" i="34"/>
  <c r="H4648" i="34"/>
  <c r="F4648" i="34"/>
  <c r="AI4651" i="34"/>
  <c r="AG4651" i="34"/>
  <c r="AH4651" i="34"/>
  <c r="AE4651" i="34"/>
  <c r="V4651" i="34"/>
  <c r="U4651" i="34"/>
  <c r="T4651" i="34"/>
  <c r="S4651" i="34"/>
  <c r="M4651" i="34"/>
  <c r="I4651" i="34"/>
  <c r="H4651" i="34"/>
  <c r="F4651" i="34"/>
  <c r="AI4650" i="34"/>
  <c r="AH4650" i="34"/>
  <c r="AG4650" i="34"/>
  <c r="AE4650" i="34"/>
  <c r="V4650" i="34"/>
  <c r="U4650" i="34"/>
  <c r="T4650" i="34"/>
  <c r="S4650" i="34"/>
  <c r="M4650" i="34"/>
  <c r="I4650" i="34"/>
  <c r="H4650" i="34"/>
  <c r="F4650" i="34"/>
  <c r="AI4649" i="34"/>
  <c r="AH4649" i="34"/>
  <c r="AG4649" i="34"/>
  <c r="AE4649" i="34"/>
  <c r="V4649" i="34"/>
  <c r="U4649" i="34"/>
  <c r="T4649" i="34"/>
  <c r="S4649" i="34"/>
  <c r="M4649" i="34"/>
  <c r="I4649" i="34"/>
  <c r="H4649" i="34"/>
  <c r="F4649" i="34"/>
  <c r="AI4653" i="34"/>
  <c r="AH4653" i="34"/>
  <c r="AG4653" i="34"/>
  <c r="AE4653" i="34"/>
  <c r="V4653" i="34"/>
  <c r="U4653" i="34"/>
  <c r="T4653" i="34"/>
  <c r="S4653" i="34"/>
  <c r="N4653" i="34"/>
  <c r="L4653" i="34" s="1"/>
  <c r="M4653" i="34"/>
  <c r="I4653" i="34"/>
  <c r="H4653" i="34"/>
  <c r="F4653" i="34"/>
  <c r="AI1817" i="34"/>
  <c r="AH1817" i="34"/>
  <c r="AG1817" i="34"/>
  <c r="AI4652" i="34"/>
  <c r="AH4652" i="34"/>
  <c r="AG4652" i="34"/>
  <c r="AE4652" i="34"/>
  <c r="V4652" i="34"/>
  <c r="U4652" i="34"/>
  <c r="T4652" i="34"/>
  <c r="S4652" i="34"/>
  <c r="M4652" i="34"/>
  <c r="I4652" i="34"/>
  <c r="H4652" i="34"/>
  <c r="F4652" i="34"/>
  <c r="AI3576" i="34"/>
  <c r="AH3576" i="34"/>
  <c r="AG3576" i="34"/>
  <c r="AI1516" i="34"/>
  <c r="AH1516" i="34"/>
  <c r="AG1516" i="34"/>
  <c r="AI1808" i="34"/>
  <c r="AH1808" i="34"/>
  <c r="AG1808" i="34"/>
  <c r="S565" i="34"/>
  <c r="S261" i="34"/>
  <c r="AI4597" i="34"/>
  <c r="AH4597" i="34"/>
  <c r="AG4597" i="34"/>
  <c r="AE4597" i="34"/>
  <c r="V4597" i="34"/>
  <c r="U4597" i="34"/>
  <c r="T4597" i="34"/>
  <c r="S4597" i="34"/>
  <c r="M4597" i="34"/>
  <c r="I4597" i="34"/>
  <c r="H4597" i="34"/>
  <c r="F4597" i="34"/>
  <c r="AI3788" i="34"/>
  <c r="AH3788" i="34"/>
  <c r="AG3788" i="34"/>
  <c r="AI4598" i="34"/>
  <c r="AH4598" i="34"/>
  <c r="AG4598" i="34"/>
  <c r="AE4598" i="34"/>
  <c r="V4598" i="34"/>
  <c r="U4598" i="34"/>
  <c r="T4598" i="34"/>
  <c r="S4598" i="34"/>
  <c r="M4598" i="34"/>
  <c r="I4598" i="34"/>
  <c r="H4598" i="34"/>
  <c r="F4598" i="34"/>
  <c r="AI1040" i="34"/>
  <c r="AH1040" i="34"/>
  <c r="AG1040" i="34"/>
  <c r="F138" i="34"/>
  <c r="H138" i="34"/>
  <c r="AG138" i="34"/>
  <c r="AH138" i="34"/>
  <c r="AI138" i="34"/>
  <c r="M138" i="34"/>
  <c r="N138" i="34"/>
  <c r="L138" i="34" s="1"/>
  <c r="S138" i="34"/>
  <c r="AG286" i="34"/>
  <c r="AH286" i="34"/>
  <c r="AI286" i="34"/>
  <c r="S283" i="34"/>
  <c r="F776" i="34"/>
  <c r="H776" i="34"/>
  <c r="AG776" i="34"/>
  <c r="AH776" i="34"/>
  <c r="AI776" i="34"/>
  <c r="M776" i="34"/>
  <c r="N776" i="34"/>
  <c r="L776" i="34"/>
  <c r="S776" i="34"/>
  <c r="AI3543" i="34"/>
  <c r="AH3543" i="34"/>
  <c r="AG3543" i="34"/>
  <c r="AI1838" i="34"/>
  <c r="AH1838" i="34"/>
  <c r="AG1838" i="34"/>
  <c r="AI1831" i="34"/>
  <c r="AH1831" i="34"/>
  <c r="AG1831" i="34"/>
  <c r="AI1816" i="34"/>
  <c r="AH1816" i="34"/>
  <c r="AG1816" i="34"/>
  <c r="AI1814" i="34"/>
  <c r="AH1814" i="34"/>
  <c r="AG1814" i="34"/>
  <c r="AI1830" i="34"/>
  <c r="AH1830" i="34"/>
  <c r="AG1830" i="34"/>
  <c r="AI1861" i="34"/>
  <c r="AH1861" i="34"/>
  <c r="AG1861" i="34"/>
  <c r="AI2379" i="34"/>
  <c r="AH2379" i="34"/>
  <c r="AG2379" i="34"/>
  <c r="AI1855" i="34"/>
  <c r="AH1855" i="34"/>
  <c r="AG1855" i="34"/>
  <c r="AI1881" i="34"/>
  <c r="AH1881" i="34"/>
  <c r="AG1881" i="34"/>
  <c r="F2" i="34"/>
  <c r="H2" i="34"/>
  <c r="AG2" i="34"/>
  <c r="AH2" i="34"/>
  <c r="AI2" i="34"/>
  <c r="M2" i="34"/>
  <c r="N2" i="34"/>
  <c r="L2" i="34" s="1"/>
  <c r="S2" i="34"/>
  <c r="AI1857" i="34"/>
  <c r="AH1857" i="34"/>
  <c r="AG1857" i="34"/>
  <c r="AI1856" i="34"/>
  <c r="AH1856" i="34"/>
  <c r="AG1856" i="34"/>
  <c r="AI1854" i="34"/>
  <c r="AH1854" i="34"/>
  <c r="AG1854" i="34"/>
  <c r="AI655" i="34"/>
  <c r="AH655" i="34"/>
  <c r="AG655" i="34"/>
  <c r="AI1841" i="34"/>
  <c r="AH1841" i="34"/>
  <c r="AG1841" i="34"/>
  <c r="AI1220" i="34"/>
  <c r="AH1220" i="34"/>
  <c r="AG1220" i="34"/>
  <c r="AI1882" i="34"/>
  <c r="AH1882" i="34"/>
  <c r="AG1882" i="34"/>
  <c r="AE2644" i="34"/>
  <c r="V2644" i="34"/>
  <c r="U2644" i="34"/>
  <c r="T2644" i="34"/>
  <c r="S2644" i="34"/>
  <c r="N2644" i="34"/>
  <c r="L2644" i="34" s="1"/>
  <c r="M2644" i="34"/>
  <c r="I2644" i="34"/>
  <c r="H2644" i="34"/>
  <c r="F2644" i="34"/>
  <c r="AI1190" i="34"/>
  <c r="AH1190" i="34"/>
  <c r="AG1190" i="34"/>
  <c r="AI1818" i="34"/>
  <c r="AH1818" i="34"/>
  <c r="AG1818" i="34"/>
  <c r="AI3575" i="34"/>
  <c r="AH3575" i="34"/>
  <c r="AG3575" i="34"/>
  <c r="AI3171" i="34"/>
  <c r="AH3171" i="34"/>
  <c r="AG3171" i="34"/>
  <c r="AI1883" i="34"/>
  <c r="AH1883" i="34"/>
  <c r="AG1883" i="34"/>
  <c r="AE2645" i="34"/>
  <c r="V2645" i="34"/>
  <c r="U2645" i="34"/>
  <c r="T2645" i="34"/>
  <c r="S2645" i="34"/>
  <c r="M2645" i="34"/>
  <c r="I2645" i="34"/>
  <c r="H2645" i="34"/>
  <c r="F2645" i="34"/>
  <c r="S986" i="34"/>
  <c r="N146" i="34"/>
  <c r="L146" i="34" s="1"/>
  <c r="M986" i="34"/>
  <c r="H986" i="34"/>
  <c r="F986" i="34"/>
  <c r="AI1672" i="34"/>
  <c r="AH1672" i="34"/>
  <c r="AG1672" i="34"/>
  <c r="S500" i="34"/>
  <c r="M500" i="34"/>
  <c r="H500" i="34"/>
  <c r="F500" i="34"/>
  <c r="AI1678" i="34"/>
  <c r="AH1678" i="34"/>
  <c r="AG1678" i="34"/>
  <c r="S959" i="34"/>
  <c r="M959" i="34"/>
  <c r="H959" i="34"/>
  <c r="F959" i="34"/>
  <c r="AI673" i="34"/>
  <c r="AH673" i="34"/>
  <c r="AG673" i="34"/>
  <c r="AI1888" i="34"/>
  <c r="AH1888" i="34"/>
  <c r="AG1888" i="34"/>
  <c r="AI3734" i="34"/>
  <c r="AH3734" i="34"/>
  <c r="AG3734" i="34"/>
  <c r="AI1832" i="34"/>
  <c r="AH1832" i="34"/>
  <c r="AG1832" i="34"/>
  <c r="AI2209" i="34"/>
  <c r="AH2209" i="34"/>
  <c r="AG2209" i="34"/>
  <c r="AI6333" i="34"/>
  <c r="AH6333" i="34"/>
  <c r="AG6333" i="34"/>
  <c r="AE6333" i="34"/>
  <c r="V6333" i="34"/>
  <c r="U6333" i="34"/>
  <c r="T6333" i="34"/>
  <c r="S6333" i="34"/>
  <c r="N6333" i="34"/>
  <c r="L6333" i="34"/>
  <c r="M6333" i="34"/>
  <c r="I6333" i="34"/>
  <c r="H6333" i="34"/>
  <c r="F6333" i="34"/>
  <c r="AI1860" i="34"/>
  <c r="AH1860" i="34"/>
  <c r="AG1860" i="34"/>
  <c r="AI6334" i="34"/>
  <c r="AH6334" i="34"/>
  <c r="AG6334" i="34"/>
  <c r="AE6334" i="34"/>
  <c r="V6334" i="34"/>
  <c r="U6334" i="34"/>
  <c r="T6334" i="34"/>
  <c r="S6334" i="34"/>
  <c r="M6334" i="34"/>
  <c r="I6334" i="34"/>
  <c r="H6334" i="34"/>
  <c r="F6334" i="34"/>
  <c r="AI6335" i="34"/>
  <c r="AH6335" i="34"/>
  <c r="AG6335" i="34"/>
  <c r="AE6335" i="34"/>
  <c r="V6335" i="34"/>
  <c r="U6335" i="34"/>
  <c r="T6335" i="34"/>
  <c r="S6335" i="34"/>
  <c r="M6335" i="34"/>
  <c r="I6335" i="34"/>
  <c r="H6335" i="34"/>
  <c r="F6335" i="34"/>
  <c r="AI3553" i="34"/>
  <c r="AH3553" i="34"/>
  <c r="AG3553" i="34"/>
  <c r="AI3165" i="34"/>
  <c r="AH3165" i="34"/>
  <c r="AG3165" i="34"/>
  <c r="AI748" i="34"/>
  <c r="AH748" i="34"/>
  <c r="AG748" i="34"/>
  <c r="AI6336" i="34"/>
  <c r="AH6336" i="34"/>
  <c r="AG6336" i="34"/>
  <c r="AE6336" i="34"/>
  <c r="V6336" i="34"/>
  <c r="U6336" i="34"/>
  <c r="T6336" i="34"/>
  <c r="S6336" i="34"/>
  <c r="M6336" i="34"/>
  <c r="I6336" i="34"/>
  <c r="H6336" i="34"/>
  <c r="F6336" i="34"/>
  <c r="S286" i="34"/>
  <c r="AI3563" i="34"/>
  <c r="AH3563" i="34"/>
  <c r="AG3563" i="34"/>
  <c r="S245" i="34"/>
  <c r="AI6457" i="34"/>
  <c r="AH6457" i="34"/>
  <c r="AG6457" i="34"/>
  <c r="AE6457" i="34"/>
  <c r="V6457" i="34"/>
  <c r="U6457" i="34"/>
  <c r="T6457" i="34"/>
  <c r="S6457" i="34"/>
  <c r="M6457" i="34"/>
  <c r="I6457" i="34"/>
  <c r="H6457" i="34"/>
  <c r="F6457" i="34"/>
  <c r="S841" i="34"/>
  <c r="M841" i="34"/>
  <c r="H841" i="34"/>
  <c r="F841" i="34"/>
  <c r="S267" i="34"/>
  <c r="AI6458" i="34"/>
  <c r="AH6458" i="34"/>
  <c r="AG6458" i="34"/>
  <c r="AE6458" i="34"/>
  <c r="V6458" i="34"/>
  <c r="U6458" i="34"/>
  <c r="T6458" i="34"/>
  <c r="S6458" i="34"/>
  <c r="M6458" i="34"/>
  <c r="I6458" i="34"/>
  <c r="H6458" i="34"/>
  <c r="F6458" i="34"/>
  <c r="S53" i="34"/>
  <c r="AI6573" i="34"/>
  <c r="AH6573" i="34"/>
  <c r="AG6573" i="34"/>
  <c r="AE6573" i="34"/>
  <c r="V6573" i="34"/>
  <c r="U6573" i="34"/>
  <c r="T6573" i="34"/>
  <c r="S6573" i="34"/>
  <c r="M6573" i="34"/>
  <c r="I6573" i="34"/>
  <c r="H6573" i="34"/>
  <c r="F6573" i="34"/>
  <c r="AI289" i="34"/>
  <c r="AH289" i="34"/>
  <c r="AG289" i="34"/>
  <c r="S289" i="34"/>
  <c r="M289" i="34"/>
  <c r="H289" i="34"/>
  <c r="F289" i="34"/>
  <c r="S541" i="34"/>
  <c r="AI519" i="34"/>
  <c r="AH519" i="34"/>
  <c r="AG519" i="34"/>
  <c r="S521" i="34"/>
  <c r="S510" i="34"/>
  <c r="M510" i="34"/>
  <c r="H510" i="34"/>
  <c r="F510" i="34"/>
  <c r="S493" i="34"/>
  <c r="M493" i="34"/>
  <c r="H493" i="34"/>
  <c r="F493" i="34"/>
  <c r="S462" i="34"/>
  <c r="S453" i="34"/>
  <c r="M453" i="34"/>
  <c r="H453" i="34"/>
  <c r="F453" i="34"/>
  <c r="AI429" i="34"/>
  <c r="AH429" i="34"/>
  <c r="AG429" i="34"/>
  <c r="S429" i="34"/>
  <c r="M429" i="34"/>
  <c r="H429" i="34"/>
  <c r="F429" i="34"/>
  <c r="AI381" i="34"/>
  <c r="AH381" i="34"/>
  <c r="AG381" i="34"/>
  <c r="S381" i="34"/>
  <c r="M381" i="34"/>
  <c r="H381" i="34"/>
  <c r="F381" i="34"/>
  <c r="S368" i="34"/>
  <c r="S349" i="34"/>
  <c r="S312" i="34"/>
  <c r="S298" i="34"/>
  <c r="M298" i="34"/>
  <c r="H298" i="34"/>
  <c r="F298" i="34"/>
  <c r="AI259" i="34"/>
  <c r="AH259" i="34"/>
  <c r="AG259" i="34"/>
  <c r="S269" i="34"/>
  <c r="S246" i="34"/>
  <c r="S226" i="34"/>
  <c r="M226" i="34"/>
  <c r="H226" i="34"/>
  <c r="F226" i="34"/>
  <c r="S195" i="34"/>
  <c r="S161" i="34"/>
  <c r="S135" i="34"/>
  <c r="N135" i="34"/>
  <c r="L135" i="34" s="1"/>
  <c r="M135" i="34"/>
  <c r="H135" i="34"/>
  <c r="F135" i="34"/>
  <c r="S106" i="34"/>
  <c r="N106" i="34"/>
  <c r="L106" i="34"/>
  <c r="M106" i="34"/>
  <c r="H106" i="34"/>
  <c r="F106" i="34"/>
  <c r="S51" i="34"/>
  <c r="S40" i="34"/>
  <c r="S13" i="34"/>
  <c r="AI10" i="34"/>
  <c r="AH10" i="34"/>
  <c r="AG10" i="34"/>
  <c r="S9" i="34"/>
  <c r="N9" i="34"/>
  <c r="L9" i="34" s="1"/>
  <c r="M9" i="34"/>
  <c r="H9" i="34"/>
  <c r="F9" i="34"/>
  <c r="AI6606" i="34"/>
  <c r="AH6606" i="34"/>
  <c r="AG6606" i="34"/>
  <c r="AE6606" i="34"/>
  <c r="V6606" i="34"/>
  <c r="U6606" i="34"/>
  <c r="T6606" i="34"/>
  <c r="S6606" i="34"/>
  <c r="N6606" i="34"/>
  <c r="L6606" i="34" s="1"/>
  <c r="M6606" i="34"/>
  <c r="I6606" i="34"/>
  <c r="H6606" i="34"/>
  <c r="F6606" i="34"/>
  <c r="S445" i="34"/>
  <c r="S683" i="34"/>
  <c r="S621" i="34"/>
  <c r="AI612" i="34"/>
  <c r="AH612" i="34"/>
  <c r="AG612" i="34"/>
  <c r="S612" i="34"/>
  <c r="M612" i="34"/>
  <c r="H612" i="34"/>
  <c r="F612" i="34"/>
  <c r="AI578" i="34"/>
  <c r="AH578" i="34"/>
  <c r="AG578" i="34"/>
  <c r="S578" i="34"/>
  <c r="M578" i="34"/>
  <c r="H578" i="34"/>
  <c r="F578" i="34"/>
  <c r="S572" i="34"/>
  <c r="M572" i="34"/>
  <c r="H572" i="34"/>
  <c r="F572" i="34"/>
  <c r="AI200" i="34"/>
  <c r="AH200" i="34"/>
  <c r="AG200" i="34"/>
  <c r="S209" i="34"/>
  <c r="M209" i="34"/>
  <c r="H209" i="34"/>
  <c r="F209" i="34"/>
  <c r="S178" i="34"/>
  <c r="S123" i="34"/>
  <c r="S471" i="34"/>
  <c r="M471" i="34"/>
  <c r="H471" i="34"/>
  <c r="F471" i="34"/>
  <c r="AI91" i="34"/>
  <c r="AH91" i="34"/>
  <c r="AG91" i="34"/>
  <c r="S92" i="34"/>
  <c r="S73" i="34"/>
  <c r="AI6607" i="34"/>
  <c r="AH6607" i="34"/>
  <c r="AG6607" i="34"/>
  <c r="AE6607" i="34"/>
  <c r="V6607" i="34"/>
  <c r="U6607" i="34"/>
  <c r="T6607" i="34"/>
  <c r="S6607" i="34"/>
  <c r="M6607" i="34"/>
  <c r="I6607" i="34"/>
  <c r="H6607" i="34"/>
  <c r="F6607" i="34"/>
  <c r="AI478" i="34"/>
  <c r="AH478" i="34"/>
  <c r="AG478" i="34"/>
  <c r="S482" i="34"/>
  <c r="AI273" i="34"/>
  <c r="AH273" i="34"/>
  <c r="AG273" i="34"/>
  <c r="S281" i="34"/>
  <c r="AI6608" i="34"/>
  <c r="AH6608" i="34"/>
  <c r="AG6608" i="34"/>
  <c r="AE6608" i="34"/>
  <c r="V6608" i="34"/>
  <c r="U6608" i="34"/>
  <c r="T6608" i="34"/>
  <c r="S6608" i="34"/>
  <c r="M6608" i="34"/>
  <c r="I6608" i="34"/>
  <c r="H6608" i="34"/>
  <c r="F6608" i="34"/>
  <c r="N4697" i="34"/>
  <c r="L4697" i="34"/>
  <c r="S489" i="34"/>
  <c r="AI4697" i="34"/>
  <c r="AH4697" i="34"/>
  <c r="AG4697" i="34"/>
  <c r="AE4697" i="34"/>
  <c r="V4697" i="34"/>
  <c r="U4697" i="34"/>
  <c r="T4697" i="34"/>
  <c r="S4697" i="34"/>
  <c r="M4697" i="34"/>
  <c r="I4697" i="34"/>
  <c r="H4697" i="34"/>
  <c r="F4697" i="34"/>
  <c r="S132" i="34"/>
  <c r="M132" i="34"/>
  <c r="H132" i="34"/>
  <c r="F132" i="34"/>
  <c r="S121" i="34"/>
  <c r="AI9" i="34"/>
  <c r="AH9" i="34"/>
  <c r="AG9" i="34"/>
  <c r="S10" i="34"/>
  <c r="M10" i="34"/>
  <c r="H10" i="34"/>
  <c r="F10" i="34"/>
  <c r="AI1061" i="34"/>
  <c r="AH1061" i="34"/>
  <c r="AG1061" i="34"/>
  <c r="F1061" i="34"/>
  <c r="H1061" i="34"/>
  <c r="M1061" i="34"/>
  <c r="N1061" i="34"/>
  <c r="L1061" i="34"/>
  <c r="S1061" i="34"/>
  <c r="AI3567" i="34"/>
  <c r="AH3567" i="34"/>
  <c r="AG3567" i="34"/>
  <c r="AI610" i="34"/>
  <c r="AH610" i="34"/>
  <c r="AG610" i="34"/>
  <c r="S610" i="34"/>
  <c r="M610" i="34"/>
  <c r="H610" i="34"/>
  <c r="F610" i="34"/>
  <c r="AI6051" i="34"/>
  <c r="AH6051" i="34"/>
  <c r="AG6051" i="34"/>
  <c r="AE6051" i="34"/>
  <c r="V6051" i="34"/>
  <c r="U6051" i="34"/>
  <c r="T6051" i="34"/>
  <c r="S6051" i="34"/>
  <c r="M6051" i="34"/>
  <c r="I6051" i="34"/>
  <c r="H6051" i="34"/>
  <c r="F6051" i="34"/>
  <c r="AI1016" i="34"/>
  <c r="AH1016" i="34"/>
  <c r="AG1016" i="34"/>
  <c r="S1015" i="34"/>
  <c r="M1015" i="34"/>
  <c r="H1015" i="34"/>
  <c r="F1015" i="34"/>
  <c r="AI5448" i="34"/>
  <c r="AH5448" i="34"/>
  <c r="AG5448" i="34"/>
  <c r="AE5448" i="34"/>
  <c r="V5448" i="34"/>
  <c r="U5448" i="34"/>
  <c r="T5448" i="34"/>
  <c r="S5448" i="34"/>
  <c r="M5448" i="34"/>
  <c r="I5448" i="34"/>
  <c r="H5448" i="34"/>
  <c r="F5448" i="34"/>
  <c r="S231" i="34"/>
  <c r="AE1853" i="34"/>
  <c r="V1853" i="34"/>
  <c r="U1853" i="34"/>
  <c r="T1853" i="34"/>
  <c r="S1853" i="34"/>
  <c r="N1853" i="34"/>
  <c r="L1853" i="34"/>
  <c r="M1853" i="34"/>
  <c r="I1853" i="34"/>
  <c r="H1853" i="34"/>
  <c r="F1853" i="34"/>
  <c r="AG670" i="34"/>
  <c r="AH670" i="34"/>
  <c r="AI670" i="34"/>
  <c r="S665" i="34"/>
  <c r="AE1854" i="34"/>
  <c r="V1854" i="34"/>
  <c r="U1854" i="34"/>
  <c r="T1854" i="34"/>
  <c r="S1854" i="34"/>
  <c r="N1854" i="34"/>
  <c r="L1854" i="34" s="1"/>
  <c r="M1854" i="34"/>
  <c r="I1854" i="34"/>
  <c r="H1854" i="34"/>
  <c r="F1854" i="34"/>
  <c r="F1855" i="34"/>
  <c r="H1855" i="34"/>
  <c r="I1855" i="34"/>
  <c r="M1855" i="34"/>
  <c r="N1855" i="34"/>
  <c r="L1855" i="34" s="1"/>
  <c r="S1855" i="34"/>
  <c r="T1855" i="34"/>
  <c r="U1855" i="34"/>
  <c r="V1855" i="34"/>
  <c r="AE1855" i="34"/>
  <c r="AI1024" i="34"/>
  <c r="AH1024" i="34"/>
  <c r="AG1024" i="34"/>
  <c r="F1026" i="34"/>
  <c r="H1026" i="34"/>
  <c r="AG1026" i="34"/>
  <c r="AH1026" i="34"/>
  <c r="AI1026" i="34"/>
  <c r="M1026" i="34"/>
  <c r="N1026" i="34"/>
  <c r="L1026" i="34" s="1"/>
  <c r="S1026" i="34"/>
  <c r="AI982" i="34"/>
  <c r="AH982" i="34"/>
  <c r="AG982" i="34"/>
  <c r="F982" i="34"/>
  <c r="H982" i="34"/>
  <c r="M982" i="34"/>
  <c r="N982" i="34"/>
  <c r="L982" i="34" s="1"/>
  <c r="S982" i="34"/>
  <c r="F927" i="34"/>
  <c r="H927" i="34"/>
  <c r="AG927" i="34"/>
  <c r="AH927" i="34"/>
  <c r="AI927" i="34"/>
  <c r="M927" i="34"/>
  <c r="N927" i="34"/>
  <c r="L927" i="34"/>
  <c r="S927" i="34"/>
  <c r="AI294" i="34"/>
  <c r="AH294" i="34"/>
  <c r="AG294" i="34"/>
  <c r="S296" i="34"/>
  <c r="S663" i="34"/>
  <c r="S347" i="34"/>
  <c r="AI4063" i="34"/>
  <c r="AH4063" i="34"/>
  <c r="AG4063" i="34"/>
  <c r="S487" i="34"/>
  <c r="AI4060" i="34"/>
  <c r="AH4060" i="34"/>
  <c r="AG4060" i="34"/>
  <c r="S412" i="34"/>
  <c r="AI4058" i="34"/>
  <c r="AH4058" i="34"/>
  <c r="AG4058" i="34"/>
  <c r="S361" i="34"/>
  <c r="AI799" i="34"/>
  <c r="AH799" i="34"/>
  <c r="AG799" i="34"/>
  <c r="S799" i="34"/>
  <c r="M799" i="34"/>
  <c r="H799" i="34"/>
  <c r="F799" i="34"/>
  <c r="AI4048" i="34"/>
  <c r="AH4048" i="34"/>
  <c r="AG4048" i="34"/>
  <c r="AI2381" i="34"/>
  <c r="AH2381" i="34"/>
  <c r="AG2381" i="34"/>
  <c r="AI856" i="34"/>
  <c r="AH856" i="34"/>
  <c r="AG856" i="34"/>
  <c r="S856" i="34"/>
  <c r="M856" i="34"/>
  <c r="H856" i="34"/>
  <c r="F856" i="34"/>
  <c r="AI3021" i="34"/>
  <c r="AH3021" i="34"/>
  <c r="AG3021" i="34"/>
  <c r="S589" i="34"/>
  <c r="AI4051" i="34"/>
  <c r="AH4051" i="34"/>
  <c r="AG4051" i="34"/>
  <c r="AI4049" i="34"/>
  <c r="AH4049" i="34"/>
  <c r="AG4049" i="34"/>
  <c r="AI3296" i="34"/>
  <c r="AH3296" i="34"/>
  <c r="AG3296" i="34"/>
  <c r="S129" i="34"/>
  <c r="AI3289" i="34"/>
  <c r="AH3289" i="34"/>
  <c r="AG3289" i="34"/>
  <c r="S334" i="34"/>
  <c r="N602" i="34"/>
  <c r="L602" i="34" s="1"/>
  <c r="S71" i="34"/>
  <c r="M71" i="34"/>
  <c r="H71" i="34"/>
  <c r="F71" i="34"/>
  <c r="S778" i="34"/>
  <c r="S602" i="34"/>
  <c r="M602" i="34"/>
  <c r="H602" i="34"/>
  <c r="F602" i="34"/>
  <c r="S522" i="34"/>
  <c r="M522" i="34"/>
  <c r="H522" i="34"/>
  <c r="F522" i="34"/>
  <c r="S352" i="34"/>
  <c r="S370" i="34"/>
  <c r="S646" i="34"/>
  <c r="F447" i="34"/>
  <c r="H447" i="34"/>
  <c r="M447" i="34"/>
  <c r="S447" i="34"/>
  <c r="F635" i="34"/>
  <c r="H635" i="34"/>
  <c r="M635" i="34"/>
  <c r="S635" i="34"/>
  <c r="S585" i="34"/>
  <c r="S573" i="34"/>
  <c r="M573" i="34"/>
  <c r="H573" i="34"/>
  <c r="F573" i="34"/>
  <c r="S58" i="34"/>
  <c r="AI2229" i="34"/>
  <c r="AH2229" i="34"/>
  <c r="AG2229" i="34"/>
  <c r="AI5039" i="34"/>
  <c r="AH5039" i="34"/>
  <c r="AG5039" i="34"/>
  <c r="AE5039" i="34"/>
  <c r="V5039" i="34"/>
  <c r="U5039" i="34"/>
  <c r="T5039" i="34"/>
  <c r="S5039" i="34"/>
  <c r="M5039" i="34"/>
  <c r="I5039" i="34"/>
  <c r="H5039" i="34"/>
  <c r="F5039" i="34"/>
  <c r="AI5038" i="34"/>
  <c r="AH5038" i="34"/>
  <c r="AG5038" i="34"/>
  <c r="AE5038" i="34"/>
  <c r="V5038" i="34"/>
  <c r="U5038" i="34"/>
  <c r="T5038" i="34"/>
  <c r="S5038" i="34"/>
  <c r="M5038" i="34"/>
  <c r="I5038" i="34"/>
  <c r="H5038" i="34"/>
  <c r="F5038" i="34"/>
  <c r="AG3758" i="34"/>
  <c r="AH3758" i="34"/>
  <c r="AI3758" i="34"/>
  <c r="AG5040" i="34"/>
  <c r="AH5040" i="34"/>
  <c r="AI5040" i="34"/>
  <c r="I5040" i="34"/>
  <c r="M5040" i="34"/>
  <c r="AE5040" i="34"/>
  <c r="V5040" i="34"/>
  <c r="U5040" i="34"/>
  <c r="T5040" i="34"/>
  <c r="S5040" i="34"/>
  <c r="H5040" i="34"/>
  <c r="F5040" i="34"/>
  <c r="AG2218" i="34"/>
  <c r="AH2218" i="34"/>
  <c r="AI2218" i="34"/>
  <c r="AG2216" i="34"/>
  <c r="AH2216" i="34"/>
  <c r="AI2216" i="34"/>
  <c r="AG2212" i="34"/>
  <c r="AH2212" i="34"/>
  <c r="AI2212" i="34"/>
  <c r="AG2253" i="34"/>
  <c r="AH2253" i="34"/>
  <c r="AI2253" i="34"/>
  <c r="S980" i="34"/>
  <c r="AG2246" i="34"/>
  <c r="AH2246" i="34"/>
  <c r="AI2246" i="34"/>
  <c r="AG2244" i="34"/>
  <c r="AH2244" i="34"/>
  <c r="AI2244" i="34"/>
  <c r="AG2242" i="34"/>
  <c r="AH2242" i="34"/>
  <c r="AI2242" i="34"/>
  <c r="AG2208" i="34"/>
  <c r="AH2208" i="34"/>
  <c r="AI2208" i="34"/>
  <c r="AG2251" i="34"/>
  <c r="AH2251" i="34"/>
  <c r="AI2251" i="34"/>
  <c r="AG340" i="34"/>
  <c r="AH340" i="34"/>
  <c r="AI340" i="34"/>
  <c r="S340" i="34"/>
  <c r="AG2237" i="34"/>
  <c r="AH2237" i="34"/>
  <c r="AI2237" i="34"/>
  <c r="AG2378" i="34"/>
  <c r="AH2378" i="34"/>
  <c r="AI2378" i="34"/>
  <c r="AG2376" i="34"/>
  <c r="AH2376" i="34"/>
  <c r="AI2376" i="34"/>
  <c r="AG2220" i="34"/>
  <c r="AH2220" i="34"/>
  <c r="AI2220" i="34"/>
  <c r="AG2219" i="34"/>
  <c r="AH2219" i="34"/>
  <c r="AI2219" i="34"/>
  <c r="F900" i="34"/>
  <c r="H900" i="34"/>
  <c r="M900" i="34"/>
  <c r="S900" i="34"/>
  <c r="F32" i="34"/>
  <c r="H32" i="34"/>
  <c r="M32" i="34"/>
  <c r="S32" i="34"/>
  <c r="AG1807" i="34"/>
  <c r="AH1807" i="34"/>
  <c r="AI1807" i="34"/>
  <c r="AG3972" i="34"/>
  <c r="AH3972" i="34"/>
  <c r="AI3972" i="34"/>
  <c r="AG3433" i="34"/>
  <c r="AH3433" i="34"/>
  <c r="AI3433" i="34"/>
  <c r="AG1524" i="34"/>
  <c r="AH1524" i="34"/>
  <c r="AI1524" i="34"/>
  <c r="AG2214" i="34"/>
  <c r="AH2214" i="34"/>
  <c r="AI2214" i="34"/>
  <c r="AG1525" i="34"/>
  <c r="AH1525" i="34"/>
  <c r="AI1525" i="34"/>
  <c r="AG1518" i="34"/>
  <c r="AH1518" i="34"/>
  <c r="AI1518" i="34"/>
  <c r="AG2201" i="34"/>
  <c r="AH2201" i="34"/>
  <c r="AI2201" i="34"/>
  <c r="AG3161" i="34"/>
  <c r="AH3161" i="34"/>
  <c r="AI3161" i="34"/>
  <c r="AG2695" i="34"/>
  <c r="AH2695" i="34"/>
  <c r="AI2695" i="34"/>
  <c r="AG2187" i="34"/>
  <c r="AH2187" i="34"/>
  <c r="AI2187" i="34"/>
  <c r="AG2188" i="34"/>
  <c r="AH2188" i="34"/>
  <c r="AI2188" i="34"/>
  <c r="AG3564" i="34"/>
  <c r="AH3564" i="34"/>
  <c r="AI3564" i="34"/>
  <c r="AG2205" i="34"/>
  <c r="AH2205" i="34"/>
  <c r="AI2205" i="34"/>
  <c r="AG3549" i="34"/>
  <c r="AH3549" i="34"/>
  <c r="AI3549" i="34"/>
  <c r="AG3574" i="34"/>
  <c r="AH3574" i="34"/>
  <c r="AI3574" i="34"/>
  <c r="AG297" i="34"/>
  <c r="AH297" i="34"/>
  <c r="AI297" i="34"/>
  <c r="S295" i="34"/>
  <c r="AG1789" i="34"/>
  <c r="AH1789" i="34"/>
  <c r="AI1789" i="34"/>
  <c r="AG3769" i="34"/>
  <c r="AH3769" i="34"/>
  <c r="AI3769" i="34"/>
  <c r="M431" i="34"/>
  <c r="S431" i="34"/>
  <c r="H431" i="34"/>
  <c r="F431" i="34"/>
  <c r="F594" i="34"/>
  <c r="H594" i="34"/>
  <c r="M594" i="34"/>
  <c r="S594" i="34"/>
  <c r="F673" i="34"/>
  <c r="H673" i="34"/>
  <c r="M673" i="34"/>
  <c r="N673" i="34"/>
  <c r="L673" i="34" s="1"/>
  <c r="S673" i="34"/>
  <c r="S332" i="34"/>
  <c r="F139" i="34"/>
  <c r="H139" i="34"/>
  <c r="M139" i="34"/>
  <c r="N139" i="34"/>
  <c r="L139" i="34"/>
  <c r="AG139" i="34"/>
  <c r="AH139" i="34"/>
  <c r="AI139" i="34"/>
  <c r="S139" i="34"/>
  <c r="I1666" i="34"/>
  <c r="M1666" i="34"/>
  <c r="AE1666" i="34"/>
  <c r="V1666" i="34"/>
  <c r="U1666" i="34"/>
  <c r="T1666" i="34"/>
  <c r="S1666" i="34"/>
  <c r="H1666" i="34"/>
  <c r="F1666" i="34"/>
  <c r="AG1209" i="34"/>
  <c r="AH1209" i="34"/>
  <c r="AI1209" i="34"/>
  <c r="N793" i="34"/>
  <c r="L793" i="34"/>
  <c r="AG1207" i="34"/>
  <c r="AH1207" i="34"/>
  <c r="AI1207" i="34"/>
  <c r="M1037" i="34"/>
  <c r="S1037" i="34"/>
  <c r="H1037" i="34"/>
  <c r="F1037" i="34"/>
  <c r="AG1202" i="34"/>
  <c r="AH1202" i="34"/>
  <c r="AI1202" i="34"/>
  <c r="M764" i="34"/>
  <c r="S764" i="34"/>
  <c r="H764" i="34"/>
  <c r="F764" i="34"/>
  <c r="AG1200" i="34"/>
  <c r="AH1200" i="34"/>
  <c r="AI1200" i="34"/>
  <c r="S730" i="34"/>
  <c r="AG1204" i="34"/>
  <c r="AH1204" i="34"/>
  <c r="AI1204" i="34"/>
  <c r="F793" i="34"/>
  <c r="H793" i="34"/>
  <c r="M793" i="34"/>
  <c r="S793" i="34"/>
  <c r="AG1203" i="34"/>
  <c r="AH1203" i="34"/>
  <c r="AI1203" i="34"/>
  <c r="F781" i="34"/>
  <c r="H781" i="34"/>
  <c r="M781" i="34"/>
  <c r="S781" i="34"/>
  <c r="AG1192" i="34"/>
  <c r="AH1192" i="34"/>
  <c r="AI1192" i="34"/>
  <c r="AG1210" i="34"/>
  <c r="AH1210" i="34"/>
  <c r="AI1210" i="34"/>
  <c r="I2093" i="34"/>
  <c r="M2093" i="34"/>
  <c r="AE2093" i="34"/>
  <c r="V2093" i="34"/>
  <c r="U2093" i="34"/>
  <c r="T2093" i="34"/>
  <c r="S2093" i="34"/>
  <c r="H2093" i="34"/>
  <c r="F2093" i="34"/>
  <c r="AG1214" i="34"/>
  <c r="AH1214" i="34"/>
  <c r="AI1214" i="34"/>
  <c r="I2097" i="34"/>
  <c r="M2097" i="34"/>
  <c r="AE2097" i="34"/>
  <c r="V2097" i="34"/>
  <c r="U2097" i="34"/>
  <c r="T2097" i="34"/>
  <c r="S2097" i="34"/>
  <c r="H2097" i="34"/>
  <c r="F2097" i="34"/>
  <c r="AG1213" i="34"/>
  <c r="AH1213" i="34"/>
  <c r="AI1213" i="34"/>
  <c r="I2096" i="34"/>
  <c r="M2096" i="34"/>
  <c r="N2096" i="34"/>
  <c r="L2096" i="34" s="1"/>
  <c r="AE2096" i="34"/>
  <c r="V2096" i="34"/>
  <c r="U2096" i="34"/>
  <c r="T2096" i="34"/>
  <c r="S2096" i="34"/>
  <c r="H2096" i="34"/>
  <c r="F2096" i="34"/>
  <c r="AG1212" i="34"/>
  <c r="AH1212" i="34"/>
  <c r="AI1212" i="34"/>
  <c r="I2095" i="34"/>
  <c r="M2095" i="34"/>
  <c r="AE2095" i="34"/>
  <c r="V2095" i="34"/>
  <c r="U2095" i="34"/>
  <c r="T2095" i="34"/>
  <c r="S2095" i="34"/>
  <c r="H2095" i="34"/>
  <c r="F2095" i="34"/>
  <c r="AG1211" i="34"/>
  <c r="AH1211" i="34"/>
  <c r="AI1211" i="34"/>
  <c r="I2094" i="34"/>
  <c r="M2094" i="34"/>
  <c r="AE2094" i="34"/>
  <c r="V2094" i="34"/>
  <c r="U2094" i="34"/>
  <c r="T2094" i="34"/>
  <c r="S2094" i="34"/>
  <c r="H2094" i="34"/>
  <c r="F2094" i="34"/>
  <c r="AG1208" i="34"/>
  <c r="AH1208" i="34"/>
  <c r="AI1208" i="34"/>
  <c r="F1081" i="34"/>
  <c r="H1081" i="34"/>
  <c r="M1081" i="34"/>
  <c r="N1081" i="34"/>
  <c r="L1081" i="34" s="1"/>
  <c r="S1081" i="34"/>
  <c r="AG1193" i="34"/>
  <c r="AH1193" i="34"/>
  <c r="AI1193" i="34"/>
  <c r="AG1191" i="34"/>
  <c r="AH1191" i="34"/>
  <c r="AI1191" i="34"/>
  <c r="AG1215" i="34"/>
  <c r="AH1215" i="34"/>
  <c r="AI1215" i="34"/>
  <c r="I2098" i="34"/>
  <c r="M2098" i="34"/>
  <c r="N2098" i="34"/>
  <c r="L2098" i="34" s="1"/>
  <c r="AE2098" i="34"/>
  <c r="V2098" i="34"/>
  <c r="U2098" i="34"/>
  <c r="T2098" i="34"/>
  <c r="S2098" i="34"/>
  <c r="H2098" i="34"/>
  <c r="F2098" i="34"/>
  <c r="AG3212" i="34"/>
  <c r="AH3212" i="34"/>
  <c r="AI3212" i="34"/>
  <c r="AG1664" i="34"/>
  <c r="AH1664" i="34"/>
  <c r="AI1664" i="34"/>
  <c r="I1319" i="34"/>
  <c r="M1319" i="34"/>
  <c r="N1319" i="34"/>
  <c r="L1319" i="34"/>
  <c r="AE1319" i="34"/>
  <c r="V1319" i="34"/>
  <c r="U1319" i="34"/>
  <c r="T1319" i="34"/>
  <c r="S1319" i="34"/>
  <c r="H1319" i="34"/>
  <c r="F1319" i="34"/>
  <c r="AG2236" i="34"/>
  <c r="AH2236" i="34"/>
  <c r="AI2236" i="34"/>
  <c r="S227" i="34"/>
  <c r="AG1846" i="34"/>
  <c r="AH1846" i="34"/>
  <c r="AI1846" i="34"/>
  <c r="AG3185" i="34"/>
  <c r="AH3185" i="34"/>
  <c r="AI3185" i="34"/>
  <c r="AG1834" i="34"/>
  <c r="AH1834" i="34"/>
  <c r="AI1834" i="34"/>
  <c r="AG3184" i="34"/>
  <c r="AH3184" i="34"/>
  <c r="AI3184" i="34"/>
  <c r="AG1840" i="34"/>
  <c r="AH1840" i="34"/>
  <c r="AI1840" i="34"/>
  <c r="AG2215" i="34"/>
  <c r="AH2215" i="34"/>
  <c r="AI2215" i="34"/>
  <c r="M842" i="34"/>
  <c r="S842" i="34"/>
  <c r="H842" i="34"/>
  <c r="F842" i="34"/>
  <c r="S270" i="34"/>
  <c r="AG1521" i="34"/>
  <c r="AH1521" i="34"/>
  <c r="AI1521" i="34"/>
  <c r="AG4098" i="34"/>
  <c r="AH4098" i="34"/>
  <c r="AI4098" i="34"/>
  <c r="I4098" i="34"/>
  <c r="M4098" i="34"/>
  <c r="N4098" i="34"/>
  <c r="L4098" i="34" s="1"/>
  <c r="AE4098" i="34"/>
  <c r="V4098" i="34"/>
  <c r="U4098" i="34"/>
  <c r="T4098" i="34"/>
  <c r="S4098" i="34"/>
  <c r="H4098" i="34"/>
  <c r="F4098" i="34"/>
  <c r="S915" i="34"/>
  <c r="AG63" i="34"/>
  <c r="AH63" i="34"/>
  <c r="AI63" i="34"/>
  <c r="M63" i="34"/>
  <c r="N63" i="34"/>
  <c r="L63" i="34" s="1"/>
  <c r="S63" i="34"/>
  <c r="H63" i="34"/>
  <c r="F63" i="34"/>
  <c r="AG103" i="34"/>
  <c r="AH103" i="34"/>
  <c r="AI103" i="34"/>
  <c r="F103" i="34"/>
  <c r="H103" i="34"/>
  <c r="M103" i="34"/>
  <c r="N103" i="34"/>
  <c r="L103" i="34"/>
  <c r="S103" i="34"/>
  <c r="AG1189" i="34"/>
  <c r="AH1189" i="34"/>
  <c r="AI1189" i="34"/>
  <c r="AG3548" i="34"/>
  <c r="AH3548" i="34"/>
  <c r="AI3548" i="34"/>
  <c r="AG2299" i="34"/>
  <c r="AH2299" i="34"/>
  <c r="AI2299" i="34"/>
  <c r="I2955" i="34"/>
  <c r="M2955" i="34"/>
  <c r="N2955" i="34"/>
  <c r="L2955" i="34"/>
  <c r="AE2955" i="34"/>
  <c r="V2955" i="34"/>
  <c r="U2955" i="34"/>
  <c r="T2955" i="34"/>
  <c r="S2955" i="34"/>
  <c r="H2955" i="34"/>
  <c r="F2955" i="34"/>
  <c r="AG2296" i="34"/>
  <c r="AH2296" i="34"/>
  <c r="AI2296" i="34"/>
  <c r="AG2298" i="34"/>
  <c r="AH2298" i="34"/>
  <c r="AI2298" i="34"/>
  <c r="I2954" i="34"/>
  <c r="M2954" i="34"/>
  <c r="N2954" i="34"/>
  <c r="L2954" i="34" s="1"/>
  <c r="AE2954" i="34"/>
  <c r="V2954" i="34"/>
  <c r="U2954" i="34"/>
  <c r="T2954" i="34"/>
  <c r="S2954" i="34"/>
  <c r="H2954" i="34"/>
  <c r="F2954" i="34"/>
  <c r="AG2297" i="34"/>
  <c r="AH2297" i="34"/>
  <c r="AI2297" i="34"/>
  <c r="I2953" i="34"/>
  <c r="M2953" i="34"/>
  <c r="N2953" i="34"/>
  <c r="L2953" i="34" s="1"/>
  <c r="AE2953" i="34"/>
  <c r="V2953" i="34"/>
  <c r="U2953" i="34"/>
  <c r="T2953" i="34"/>
  <c r="S2953" i="34"/>
  <c r="H2953" i="34"/>
  <c r="F2953" i="34"/>
  <c r="AG5186" i="34"/>
  <c r="AH5186" i="34"/>
  <c r="AI5186" i="34"/>
  <c r="I5186" i="34"/>
  <c r="M5186" i="34"/>
  <c r="N5186" i="34"/>
  <c r="L5186" i="34" s="1"/>
  <c r="AE5186" i="34"/>
  <c r="V5186" i="34"/>
  <c r="U5186" i="34"/>
  <c r="T5186" i="34"/>
  <c r="S5186" i="34"/>
  <c r="H5186" i="34"/>
  <c r="F5186" i="34"/>
  <c r="AG5185" i="34"/>
  <c r="AH5185" i="34"/>
  <c r="AI5185" i="34"/>
  <c r="I5185" i="34"/>
  <c r="M5185" i="34"/>
  <c r="N5185" i="34"/>
  <c r="L5185" i="34"/>
  <c r="AE5185" i="34"/>
  <c r="V5185" i="34"/>
  <c r="U5185" i="34"/>
  <c r="T5185" i="34"/>
  <c r="S5185" i="34"/>
  <c r="H5185" i="34"/>
  <c r="F5185" i="34"/>
  <c r="AG3495" i="34"/>
  <c r="AH3495" i="34"/>
  <c r="AI3495" i="34"/>
  <c r="AG5184" i="34"/>
  <c r="AH5184" i="34"/>
  <c r="AI5184" i="34"/>
  <c r="I5184" i="34"/>
  <c r="M5184" i="34"/>
  <c r="N5184" i="34"/>
  <c r="L5184" i="34"/>
  <c r="AE5184" i="34"/>
  <c r="V5184" i="34"/>
  <c r="U5184" i="34"/>
  <c r="T5184" i="34"/>
  <c r="S5184" i="34"/>
  <c r="H5184" i="34"/>
  <c r="F5184" i="34"/>
  <c r="AG3292" i="34"/>
  <c r="AH3292" i="34"/>
  <c r="AI3292" i="34"/>
  <c r="M16" i="34"/>
  <c r="N16" i="34"/>
  <c r="L16" i="34" s="1"/>
  <c r="S16" i="34"/>
  <c r="H16" i="34"/>
  <c r="F16" i="34"/>
  <c r="AG3324" i="34"/>
  <c r="AH3324" i="34"/>
  <c r="AI3324" i="34"/>
  <c r="I3563" i="34"/>
  <c r="M3563" i="34"/>
  <c r="AE3563" i="34"/>
  <c r="V3563" i="34"/>
  <c r="U3563" i="34"/>
  <c r="T3563" i="34"/>
  <c r="S3563" i="34"/>
  <c r="H3563" i="34"/>
  <c r="F3563" i="34"/>
  <c r="AG3317" i="34"/>
  <c r="AH3317" i="34"/>
  <c r="AI3317" i="34"/>
  <c r="S678" i="34"/>
  <c r="AG3313" i="34"/>
  <c r="AH3313" i="34"/>
  <c r="AI3313" i="34"/>
  <c r="F615" i="34"/>
  <c r="H615" i="34"/>
  <c r="M615" i="34"/>
  <c r="N615" i="34"/>
  <c r="L615" i="34"/>
  <c r="S615" i="34"/>
  <c r="AG3310" i="34"/>
  <c r="AH3310" i="34"/>
  <c r="AI3310" i="34"/>
  <c r="S563" i="34"/>
  <c r="AG4064" i="34"/>
  <c r="AH4064" i="34"/>
  <c r="AI4064" i="34"/>
  <c r="F504" i="34"/>
  <c r="H504" i="34"/>
  <c r="M504" i="34"/>
  <c r="N504" i="34"/>
  <c r="L504" i="34" s="1"/>
  <c r="F505" i="34"/>
  <c r="H505" i="34"/>
  <c r="M505" i="34"/>
  <c r="N505" i="34"/>
  <c r="L505" i="34" s="1"/>
  <c r="AG3308" i="34"/>
  <c r="AH3308" i="34"/>
  <c r="AI3308" i="34"/>
  <c r="S504" i="34"/>
  <c r="AG3297" i="34"/>
  <c r="AH3297" i="34"/>
  <c r="AI3297" i="34"/>
  <c r="S151" i="34"/>
  <c r="AG3291" i="34"/>
  <c r="AH3291" i="34"/>
  <c r="AI3291" i="34"/>
  <c r="AG3230" i="34"/>
  <c r="AH3230" i="34"/>
  <c r="AI3230" i="34"/>
  <c r="AG3287" i="34"/>
  <c r="AH3287" i="34"/>
  <c r="AI3287" i="34"/>
  <c r="AG3760" i="34"/>
  <c r="AH3760" i="34"/>
  <c r="AI3760" i="34"/>
  <c r="AG3757" i="34"/>
  <c r="AH3757" i="34"/>
  <c r="AI3757" i="34"/>
  <c r="AG3755" i="34"/>
  <c r="AH3755" i="34"/>
  <c r="AI3755" i="34"/>
  <c r="AG3754" i="34"/>
  <c r="AH3754" i="34"/>
  <c r="AI3754" i="34"/>
  <c r="AG3773" i="34"/>
  <c r="AH3773" i="34"/>
  <c r="AI3773" i="34"/>
  <c r="AG3551" i="34"/>
  <c r="AH3551" i="34"/>
  <c r="AI3551" i="34"/>
  <c r="AG3579" i="34"/>
  <c r="AH3579" i="34"/>
  <c r="AI3579" i="34"/>
  <c r="AG2206" i="34"/>
  <c r="AH2206" i="34"/>
  <c r="AI2206" i="34"/>
  <c r="AG3581" i="34"/>
  <c r="AH3581" i="34"/>
  <c r="AI3581" i="34"/>
  <c r="I3663" i="34"/>
  <c r="M3663" i="34"/>
  <c r="AE3663" i="34"/>
  <c r="V3663" i="34"/>
  <c r="U3663" i="34"/>
  <c r="T3663" i="34"/>
  <c r="S3663" i="34"/>
  <c r="H3663" i="34"/>
  <c r="F3663" i="34"/>
  <c r="AG3580" i="34"/>
  <c r="AH3580" i="34"/>
  <c r="AI3580" i="34"/>
  <c r="I3662" i="34"/>
  <c r="M3662" i="34"/>
  <c r="AE3662" i="34"/>
  <c r="V3662" i="34"/>
  <c r="U3662" i="34"/>
  <c r="T3662" i="34"/>
  <c r="S3662" i="34"/>
  <c r="H3662" i="34"/>
  <c r="F3662" i="34"/>
  <c r="I3666" i="34"/>
  <c r="M3666" i="34"/>
  <c r="AE3666" i="34"/>
  <c r="V3666" i="34"/>
  <c r="U3666" i="34"/>
  <c r="T3666" i="34"/>
  <c r="S3666" i="34"/>
  <c r="H3666" i="34"/>
  <c r="F3666" i="34"/>
  <c r="AG679" i="34"/>
  <c r="AH679" i="34"/>
  <c r="AI679" i="34"/>
  <c r="I3665" i="34"/>
  <c r="M3665" i="34"/>
  <c r="AE3665" i="34"/>
  <c r="V3665" i="34"/>
  <c r="U3665" i="34"/>
  <c r="T3665" i="34"/>
  <c r="S3665" i="34"/>
  <c r="H3665" i="34"/>
  <c r="F3665" i="34"/>
  <c r="AG3168" i="34"/>
  <c r="AH3168" i="34"/>
  <c r="AI3168" i="34"/>
  <c r="AG1805" i="34"/>
  <c r="AH1805" i="34"/>
  <c r="AI1805" i="34"/>
  <c r="AG3562" i="34"/>
  <c r="AH3562" i="34"/>
  <c r="AI3562" i="34"/>
  <c r="AG3582" i="34"/>
  <c r="AH3582" i="34"/>
  <c r="AI3582" i="34"/>
  <c r="I3664" i="34"/>
  <c r="M3664" i="34"/>
  <c r="AE3664" i="34"/>
  <c r="V3664" i="34"/>
  <c r="U3664" i="34"/>
  <c r="T3664" i="34"/>
  <c r="S3664" i="34"/>
  <c r="H3664" i="34"/>
  <c r="F3664" i="34"/>
  <c r="AG3556" i="34"/>
  <c r="AH3556" i="34"/>
  <c r="AI3556" i="34"/>
  <c r="AG3550" i="34"/>
  <c r="AH3550" i="34"/>
  <c r="AI3550" i="34"/>
  <c r="AG3002" i="34"/>
  <c r="AH3002" i="34"/>
  <c r="AI3002" i="34"/>
  <c r="AG1804" i="34"/>
  <c r="AH1804" i="34"/>
  <c r="AI1804" i="34"/>
  <c r="AG3558" i="34"/>
  <c r="AH3558" i="34"/>
  <c r="AI3558" i="34"/>
  <c r="AG2706" i="34"/>
  <c r="AH2706" i="34"/>
  <c r="AI2706" i="34"/>
  <c r="AG3557" i="34"/>
  <c r="AH3557" i="34"/>
  <c r="AI3557" i="34"/>
  <c r="AG3156" i="34"/>
  <c r="AH3156" i="34"/>
  <c r="AI3156" i="34"/>
  <c r="AG3745" i="34"/>
  <c r="AH3745" i="34"/>
  <c r="AI3745" i="34"/>
  <c r="AG3568" i="34"/>
  <c r="AH3568" i="34"/>
  <c r="AI3568" i="34"/>
  <c r="AG2684" i="34"/>
  <c r="AH2684" i="34"/>
  <c r="AI2684" i="34"/>
  <c r="AG3476" i="34"/>
  <c r="AH3476" i="34"/>
  <c r="AI3476" i="34"/>
  <c r="AG1508" i="34"/>
  <c r="AH1508" i="34"/>
  <c r="AI1508" i="34"/>
  <c r="AG3505" i="34"/>
  <c r="AH3505" i="34"/>
  <c r="AI3505" i="34"/>
  <c r="AG1783" i="34"/>
  <c r="AH1783" i="34"/>
  <c r="AI1783" i="34"/>
  <c r="AG2696" i="34"/>
  <c r="AH2696" i="34"/>
  <c r="AI2696" i="34"/>
  <c r="AG1512" i="34"/>
  <c r="AH1512" i="34"/>
  <c r="AI1512" i="34"/>
  <c r="AG2997" i="34"/>
  <c r="AH2997" i="34"/>
  <c r="AI2997" i="34"/>
  <c r="AG3498" i="34"/>
  <c r="AH3498" i="34"/>
  <c r="AI3498" i="34"/>
  <c r="AG3527" i="34"/>
  <c r="AH3527" i="34"/>
  <c r="AI3527" i="34"/>
  <c r="AG3153" i="34"/>
  <c r="AH3153" i="34"/>
  <c r="AI3153" i="34"/>
  <c r="AG3509" i="34"/>
  <c r="AH3509" i="34"/>
  <c r="AI3509" i="34"/>
  <c r="AG3150" i="34"/>
  <c r="AH3150" i="34"/>
  <c r="AI3150" i="34"/>
  <c r="AG2694" i="34"/>
  <c r="AH2694" i="34"/>
  <c r="AI2694" i="34"/>
  <c r="AG1782" i="34"/>
  <c r="AH1782" i="34"/>
  <c r="AI1782" i="34"/>
  <c r="AG3493" i="34"/>
  <c r="AH3493" i="34"/>
  <c r="AI3493" i="34"/>
  <c r="AG3742" i="34"/>
  <c r="AH3742" i="34"/>
  <c r="AI3742" i="34"/>
  <c r="AG1765" i="34"/>
  <c r="AH1765" i="34"/>
  <c r="AI1765" i="34"/>
  <c r="AG3435" i="34"/>
  <c r="AH3435" i="34"/>
  <c r="AI3435" i="34"/>
  <c r="AG1793" i="34"/>
  <c r="AH1793" i="34"/>
  <c r="AI1793" i="34"/>
  <c r="AG3159" i="34"/>
  <c r="AH3159" i="34"/>
  <c r="AI3159" i="34"/>
  <c r="AG2440" i="34"/>
  <c r="AH2440" i="34"/>
  <c r="AI2440" i="34"/>
  <c r="AG3533" i="34"/>
  <c r="AH3533" i="34"/>
  <c r="AI3533" i="34"/>
  <c r="AG2999" i="34"/>
  <c r="AH2999" i="34"/>
  <c r="AI2999" i="34"/>
  <c r="AG3141" i="34"/>
  <c r="AH3141" i="34"/>
  <c r="AI3141" i="34"/>
  <c r="AG3460" i="34"/>
  <c r="AH3460" i="34"/>
  <c r="AI3460" i="34"/>
  <c r="AG3136" i="34"/>
  <c r="AH3136" i="34"/>
  <c r="AI3136" i="34"/>
  <c r="AG2175" i="34"/>
  <c r="AH2175" i="34"/>
  <c r="AI2175" i="34"/>
  <c r="AG3437" i="34"/>
  <c r="AH3437" i="34"/>
  <c r="AI3437" i="34"/>
  <c r="AG3436" i="34"/>
  <c r="AH3436" i="34"/>
  <c r="AI3436" i="34"/>
  <c r="AG3434" i="34"/>
  <c r="AH3434" i="34"/>
  <c r="AI3434" i="34"/>
  <c r="AG2173" i="34"/>
  <c r="AH2173" i="34"/>
  <c r="AI2173" i="34"/>
  <c r="AG2927" i="34"/>
  <c r="AH2927" i="34"/>
  <c r="AI2927" i="34"/>
  <c r="AG3431" i="34"/>
  <c r="AH3431" i="34"/>
  <c r="AI3431" i="34"/>
  <c r="AG3119" i="34"/>
  <c r="AH3119" i="34"/>
  <c r="AI3119" i="34"/>
  <c r="AG3429" i="34"/>
  <c r="AH3429" i="34"/>
  <c r="AI3429" i="34"/>
  <c r="AG3118" i="34"/>
  <c r="AH3118" i="34"/>
  <c r="AI3118" i="34"/>
  <c r="AG3428" i="34"/>
  <c r="AH3428" i="34"/>
  <c r="AI3428" i="34"/>
  <c r="AG3427" i="34"/>
  <c r="AH3427" i="34"/>
  <c r="AI3427" i="34"/>
  <c r="AG2171" i="34"/>
  <c r="AH2171" i="34"/>
  <c r="AI2171" i="34"/>
  <c r="AG3467" i="34"/>
  <c r="AH3467" i="34"/>
  <c r="AI3467" i="34"/>
  <c r="AG3468" i="34"/>
  <c r="AH3468" i="34"/>
  <c r="AI3468" i="34"/>
  <c r="AG3462" i="34"/>
  <c r="AH3462" i="34"/>
  <c r="AI3462" i="34"/>
  <c r="AG1771" i="34"/>
  <c r="AH1771" i="34"/>
  <c r="AI1771" i="34"/>
  <c r="AG3457" i="34"/>
  <c r="AH3457" i="34"/>
  <c r="AI3457" i="34"/>
  <c r="AG2179" i="34"/>
  <c r="AH2179" i="34"/>
  <c r="AI2179" i="34"/>
  <c r="AG2176" i="34"/>
  <c r="AH2176" i="34"/>
  <c r="AI2176" i="34"/>
  <c r="AG3173" i="34"/>
  <c r="AH3173" i="34"/>
  <c r="AI3173" i="34"/>
  <c r="AG3552" i="34"/>
  <c r="AH3552" i="34"/>
  <c r="AI3552" i="34"/>
  <c r="AG1199" i="34"/>
  <c r="AH1199" i="34"/>
  <c r="AI1199" i="34"/>
  <c r="S505" i="34"/>
  <c r="AG4056" i="34"/>
  <c r="AH4056" i="34"/>
  <c r="AI4056" i="34"/>
  <c r="F152" i="34"/>
  <c r="H152" i="34"/>
  <c r="M152" i="34"/>
  <c r="N152" i="34"/>
  <c r="L152" i="34"/>
  <c r="S152" i="34"/>
  <c r="AG3796" i="34"/>
  <c r="AH3796" i="34"/>
  <c r="AI3796" i="34"/>
  <c r="AG4070" i="34"/>
  <c r="AH4070" i="34"/>
  <c r="AI4070" i="34"/>
  <c r="I4070" i="34"/>
  <c r="M4070" i="34"/>
  <c r="N4070" i="34"/>
  <c r="L4070" i="34" s="1"/>
  <c r="AE4070" i="34"/>
  <c r="V4070" i="34"/>
  <c r="U4070" i="34"/>
  <c r="T4070" i="34"/>
  <c r="S4070" i="34"/>
  <c r="H4070" i="34"/>
  <c r="F4070" i="34"/>
  <c r="AG323" i="34"/>
  <c r="AH323" i="34"/>
  <c r="AI323" i="34"/>
  <c r="F325" i="34"/>
  <c r="H325" i="34"/>
  <c r="M325" i="34"/>
  <c r="N325" i="34"/>
  <c r="L325" i="34"/>
  <c r="S325" i="34"/>
  <c r="F119" i="34"/>
  <c r="H119" i="34"/>
  <c r="M119" i="34"/>
  <c r="N119" i="34"/>
  <c r="L119" i="34"/>
  <c r="S119" i="34"/>
  <c r="AG4889" i="34"/>
  <c r="AH4889" i="34"/>
  <c r="AI4889" i="34"/>
  <c r="I4889" i="34"/>
  <c r="M4889" i="34"/>
  <c r="N4889" i="34"/>
  <c r="L4889" i="34"/>
  <c r="AE4889" i="34"/>
  <c r="V4889" i="34"/>
  <c r="U4889" i="34"/>
  <c r="T4889" i="34"/>
  <c r="S4889" i="34"/>
  <c r="H4889" i="34"/>
  <c r="F4889" i="34"/>
  <c r="AG4888" i="34"/>
  <c r="AH4888" i="34"/>
  <c r="AI4888" i="34"/>
  <c r="I4888" i="34"/>
  <c r="M4888" i="34"/>
  <c r="N4888" i="34"/>
  <c r="L4888" i="34" s="1"/>
  <c r="AE4888" i="34"/>
  <c r="V4888" i="34"/>
  <c r="U4888" i="34"/>
  <c r="T4888" i="34"/>
  <c r="S4888" i="34"/>
  <c r="H4888" i="34"/>
  <c r="F4888" i="34"/>
  <c r="AG4887" i="34"/>
  <c r="AH4887" i="34"/>
  <c r="AI4887" i="34"/>
  <c r="I4887" i="34"/>
  <c r="M4887" i="34"/>
  <c r="N4887" i="34"/>
  <c r="L4887" i="34" s="1"/>
  <c r="AE4887" i="34"/>
  <c r="V4887" i="34"/>
  <c r="U4887" i="34"/>
  <c r="T4887" i="34"/>
  <c r="S4887" i="34"/>
  <c r="H4887" i="34"/>
  <c r="F4887" i="34"/>
  <c r="AG4886" i="34"/>
  <c r="AH4886" i="34"/>
  <c r="AI4886" i="34"/>
  <c r="I4886" i="34"/>
  <c r="M4886" i="34"/>
  <c r="N4886" i="34"/>
  <c r="L4886" i="34"/>
  <c r="AE4886" i="34"/>
  <c r="V4886" i="34"/>
  <c r="U4886" i="34"/>
  <c r="T4886" i="34"/>
  <c r="S4886" i="34"/>
  <c r="H4886" i="34"/>
  <c r="F4886" i="34"/>
  <c r="AG4885" i="34"/>
  <c r="AH4885" i="34"/>
  <c r="AI4885" i="34"/>
  <c r="I4885" i="34"/>
  <c r="M4885" i="34"/>
  <c r="N4885" i="34"/>
  <c r="L4885" i="34"/>
  <c r="AE4885" i="34"/>
  <c r="V4885" i="34"/>
  <c r="U4885" i="34"/>
  <c r="T4885" i="34"/>
  <c r="S4885" i="34"/>
  <c r="H4885" i="34"/>
  <c r="F4885" i="34"/>
  <c r="S906" i="34"/>
  <c r="S324" i="34"/>
  <c r="AG4893" i="34"/>
  <c r="AH4893" i="34"/>
  <c r="AI4893" i="34"/>
  <c r="I4893" i="34"/>
  <c r="M4893" i="34"/>
  <c r="N4893" i="34"/>
  <c r="L4893" i="34"/>
  <c r="AE4893" i="34"/>
  <c r="V4893" i="34"/>
  <c r="U4893" i="34"/>
  <c r="T4893" i="34"/>
  <c r="S4893" i="34"/>
  <c r="H4893" i="34"/>
  <c r="F4893" i="34"/>
  <c r="AG4892" i="34"/>
  <c r="AH4892" i="34"/>
  <c r="AI4892" i="34"/>
  <c r="I4892" i="34"/>
  <c r="M4892" i="34"/>
  <c r="N4892" i="34"/>
  <c r="L4892" i="34" s="1"/>
  <c r="AE4892" i="34"/>
  <c r="V4892" i="34"/>
  <c r="U4892" i="34"/>
  <c r="T4892" i="34"/>
  <c r="S4892" i="34"/>
  <c r="H4892" i="34"/>
  <c r="F4892" i="34"/>
  <c r="AG4891" i="34"/>
  <c r="AH4891" i="34"/>
  <c r="AI4891" i="34"/>
  <c r="I4891" i="34"/>
  <c r="M4891" i="34"/>
  <c r="N4891" i="34"/>
  <c r="L4891" i="34"/>
  <c r="AE4891" i="34"/>
  <c r="V4891" i="34"/>
  <c r="U4891" i="34"/>
  <c r="T4891" i="34"/>
  <c r="S4891" i="34"/>
  <c r="H4891" i="34"/>
  <c r="F4891" i="34"/>
  <c r="AG4890" i="34"/>
  <c r="AH4890" i="34"/>
  <c r="AI4890" i="34"/>
  <c r="I4890" i="34"/>
  <c r="M4890" i="34"/>
  <c r="N4890" i="34"/>
  <c r="L4890" i="34"/>
  <c r="AE4890" i="34"/>
  <c r="V4890" i="34"/>
  <c r="U4890" i="34"/>
  <c r="T4890" i="34"/>
  <c r="S4890" i="34"/>
  <c r="H4890" i="34"/>
  <c r="F4890" i="34"/>
  <c r="AG4895" i="34"/>
  <c r="AH4895" i="34"/>
  <c r="AI4895" i="34"/>
  <c r="I4895" i="34"/>
  <c r="M4895" i="34"/>
  <c r="N4895" i="34"/>
  <c r="L4895" i="34"/>
  <c r="AE4895" i="34"/>
  <c r="V4895" i="34"/>
  <c r="U4895" i="34"/>
  <c r="T4895" i="34"/>
  <c r="S4895" i="34"/>
  <c r="H4895" i="34"/>
  <c r="F4895" i="34"/>
  <c r="AG4894" i="34"/>
  <c r="AH4894" i="34"/>
  <c r="AI4894" i="34"/>
  <c r="I4894" i="34"/>
  <c r="M4894" i="34"/>
  <c r="N4894" i="34"/>
  <c r="L4894" i="34" s="1"/>
  <c r="AE4894" i="34"/>
  <c r="V4894" i="34"/>
  <c r="U4894" i="34"/>
  <c r="T4894" i="34"/>
  <c r="S4894" i="34"/>
  <c r="H4894" i="34"/>
  <c r="F4894" i="34"/>
  <c r="AG3541" i="34"/>
  <c r="AH3541" i="34"/>
  <c r="AI3541" i="34"/>
  <c r="AG1839" i="34"/>
  <c r="AH1839" i="34"/>
  <c r="AI1839" i="34"/>
  <c r="AG3752" i="34"/>
  <c r="AH3752" i="34"/>
  <c r="AI3752" i="34"/>
  <c r="AG1806" i="34"/>
  <c r="AH1806" i="34"/>
  <c r="AI1806" i="34"/>
  <c r="AG3145" i="34"/>
  <c r="AH3145" i="34"/>
  <c r="AI3145" i="34"/>
  <c r="AG3483" i="34"/>
  <c r="AH3483" i="34"/>
  <c r="AI3483" i="34"/>
  <c r="AG4884" i="34"/>
  <c r="AH4884" i="34"/>
  <c r="AI4884" i="34"/>
  <c r="I4884" i="34"/>
  <c r="M4884" i="34"/>
  <c r="N4884" i="34"/>
  <c r="L4884" i="34" s="1"/>
  <c r="AE4884" i="34"/>
  <c r="V4884" i="34"/>
  <c r="U4884" i="34"/>
  <c r="T4884" i="34"/>
  <c r="S4884" i="34"/>
  <c r="H4884" i="34"/>
  <c r="F4884" i="34"/>
  <c r="AG1829" i="34"/>
  <c r="AH1829" i="34"/>
  <c r="AI1829" i="34"/>
  <c r="AG2210" i="34"/>
  <c r="AH2210" i="34"/>
  <c r="AI2210" i="34"/>
  <c r="S28" i="35"/>
  <c r="AG3798" i="34"/>
  <c r="AH3798" i="34"/>
  <c r="AI3798" i="34"/>
  <c r="AG1852" i="34"/>
  <c r="AH1852" i="34"/>
  <c r="AI1852" i="34"/>
  <c r="AG2230" i="34"/>
  <c r="AH2230" i="34"/>
  <c r="AI2230" i="34"/>
  <c r="AG3146" i="34"/>
  <c r="AH3146" i="34"/>
  <c r="AI3146" i="34"/>
  <c r="AG3477" i="34"/>
  <c r="AH3477" i="34"/>
  <c r="AI3477" i="34"/>
  <c r="AG3147" i="34"/>
  <c r="AH3147" i="34"/>
  <c r="AI3147" i="34"/>
  <c r="AG3461" i="34"/>
  <c r="AH3461" i="34"/>
  <c r="AI3461" i="34"/>
  <c r="AG4122" i="34"/>
  <c r="AH4122" i="34"/>
  <c r="AI4122" i="34"/>
  <c r="I4122" i="34"/>
  <c r="M4122" i="34"/>
  <c r="N4122" i="34"/>
  <c r="L4122" i="34"/>
  <c r="AE4122" i="34"/>
  <c r="V4122" i="34"/>
  <c r="U4122" i="34"/>
  <c r="T4122" i="34"/>
  <c r="S4122" i="34"/>
  <c r="H4122" i="34"/>
  <c r="F4122" i="34"/>
  <c r="AG4124" i="34"/>
  <c r="AH4124" i="34"/>
  <c r="AI4124" i="34"/>
  <c r="I4124" i="34"/>
  <c r="M4124" i="34"/>
  <c r="N4124" i="34"/>
  <c r="L4124" i="34" s="1"/>
  <c r="AE4124" i="34"/>
  <c r="V4124" i="34"/>
  <c r="U4124" i="34"/>
  <c r="T4124" i="34"/>
  <c r="S4124" i="34"/>
  <c r="H4124" i="34"/>
  <c r="F4124" i="34"/>
  <c r="AG4123" i="34"/>
  <c r="AH4123" i="34"/>
  <c r="AI4123" i="34"/>
  <c r="I4123" i="34"/>
  <c r="M4123" i="34"/>
  <c r="N4123" i="34"/>
  <c r="L4123" i="34"/>
  <c r="AE4123" i="34"/>
  <c r="V4123" i="34"/>
  <c r="U4123" i="34"/>
  <c r="T4123" i="34"/>
  <c r="S4123" i="34"/>
  <c r="H4123" i="34"/>
  <c r="F4123" i="34"/>
  <c r="AG4125" i="34"/>
  <c r="AH4125" i="34"/>
  <c r="AI4125" i="34"/>
  <c r="I4125" i="34"/>
  <c r="M4125" i="34"/>
  <c r="N4125" i="34"/>
  <c r="L4125" i="34"/>
  <c r="AE4125" i="34"/>
  <c r="V4125" i="34"/>
  <c r="U4125" i="34"/>
  <c r="T4125" i="34"/>
  <c r="S4125" i="34"/>
  <c r="H4125" i="34"/>
  <c r="F4125" i="34"/>
  <c r="AG4015" i="34"/>
  <c r="AH4015" i="34"/>
  <c r="AI4015" i="34"/>
  <c r="AG1770" i="34"/>
  <c r="AH1770" i="34"/>
  <c r="AI1770" i="34"/>
  <c r="AG4016" i="34"/>
  <c r="AH4016" i="34"/>
  <c r="AI4016" i="34"/>
  <c r="I4039" i="34"/>
  <c r="M4039" i="34"/>
  <c r="N4039" i="34"/>
  <c r="L4039" i="34" s="1"/>
  <c r="AE4039" i="34"/>
  <c r="V4039" i="34"/>
  <c r="U4039" i="34"/>
  <c r="T4039" i="34"/>
  <c r="S4039" i="34"/>
  <c r="H4039" i="34"/>
  <c r="F4039" i="34"/>
  <c r="AG2443" i="34"/>
  <c r="AH2443" i="34"/>
  <c r="AI2443" i="34"/>
  <c r="AG3756" i="34"/>
  <c r="AH3756" i="34"/>
  <c r="AI3756" i="34"/>
  <c r="AG1797" i="34"/>
  <c r="AH1797" i="34"/>
  <c r="AI1797" i="34"/>
  <c r="AG1787" i="34"/>
  <c r="AH1787" i="34"/>
  <c r="AI1787" i="34"/>
  <c r="AG2697" i="34"/>
  <c r="AH2697" i="34"/>
  <c r="AI2697" i="34"/>
  <c r="AG1660" i="34"/>
  <c r="AH1660" i="34"/>
  <c r="AI1660" i="34"/>
  <c r="AG3508" i="34"/>
  <c r="AH3508" i="34"/>
  <c r="AI3508" i="34"/>
  <c r="AG3762" i="34"/>
  <c r="AH3762" i="34"/>
  <c r="AI3762" i="34"/>
  <c r="AG1183" i="34"/>
  <c r="AH1183" i="34"/>
  <c r="AI1183" i="34"/>
  <c r="AG3578" i="34"/>
  <c r="AH3578" i="34"/>
  <c r="AI3578" i="34"/>
  <c r="AG3003" i="34"/>
  <c r="AH3003" i="34"/>
  <c r="AI3003" i="34"/>
  <c r="AG3507" i="34"/>
  <c r="AH3507" i="34"/>
  <c r="AI3507" i="34"/>
  <c r="AG3485" i="34"/>
  <c r="AH3485" i="34"/>
  <c r="AI3485" i="34"/>
  <c r="AG1847" i="34"/>
  <c r="AH1847" i="34"/>
  <c r="AI1847" i="34"/>
  <c r="AG2139" i="34"/>
  <c r="AH2139" i="34"/>
  <c r="AI2139" i="34"/>
  <c r="S165" i="34"/>
  <c r="AG3573" i="34"/>
  <c r="AH3573" i="34"/>
  <c r="AI3573" i="34"/>
  <c r="AG4003" i="34"/>
  <c r="AH4003" i="34"/>
  <c r="AI4003" i="34"/>
  <c r="AG3570" i="34"/>
  <c r="AH3570" i="34"/>
  <c r="AI3570" i="34"/>
  <c r="AG2228" i="34"/>
  <c r="AH2228" i="34"/>
  <c r="AI2228" i="34"/>
  <c r="AG1813" i="34"/>
  <c r="AH1813" i="34"/>
  <c r="AI1813" i="34"/>
  <c r="AG2202" i="34"/>
  <c r="AH2202" i="34"/>
  <c r="AI2202" i="34"/>
  <c r="AG2200" i="34"/>
  <c r="AH2200" i="34"/>
  <c r="AI2200" i="34"/>
  <c r="AG3545" i="34"/>
  <c r="AH3545" i="34"/>
  <c r="AI3545" i="34"/>
  <c r="AG3761" i="34"/>
  <c r="AH3761" i="34"/>
  <c r="AI3761" i="34"/>
  <c r="AG2226" i="34"/>
  <c r="AH2226" i="34"/>
  <c r="AI2226" i="34"/>
  <c r="AG1811" i="34"/>
  <c r="AH1811" i="34"/>
  <c r="AI1811" i="34"/>
  <c r="AG2447" i="34"/>
  <c r="AH2447" i="34"/>
  <c r="AI2447" i="34"/>
  <c r="AG1810" i="34"/>
  <c r="AH1810" i="34"/>
  <c r="AI1810" i="34"/>
  <c r="AG3559" i="34"/>
  <c r="AH3559" i="34"/>
  <c r="AI3559" i="34"/>
  <c r="AG3748" i="34"/>
  <c r="AH3748" i="34"/>
  <c r="AI3748" i="34"/>
  <c r="AG2439" i="34"/>
  <c r="AH2439" i="34"/>
  <c r="AI2439" i="34"/>
  <c r="AG3177" i="34"/>
  <c r="AH3177" i="34"/>
  <c r="AI3177" i="34"/>
  <c r="AG3492" i="34"/>
  <c r="AH3492" i="34"/>
  <c r="AI3492" i="34"/>
  <c r="AG1185" i="34"/>
  <c r="AH1185" i="34"/>
  <c r="AI1185" i="34"/>
  <c r="AG3131" i="34"/>
  <c r="AH3131" i="34"/>
  <c r="AI3131" i="34"/>
  <c r="AG2662" i="34"/>
  <c r="AH2662" i="34"/>
  <c r="AI2662" i="34"/>
  <c r="AG2436" i="34"/>
  <c r="AH2436" i="34"/>
  <c r="AI2436" i="34"/>
  <c r="AG2707" i="34"/>
  <c r="AH2707" i="34"/>
  <c r="AI2707" i="34"/>
  <c r="AG1514" i="34"/>
  <c r="AH1514" i="34"/>
  <c r="AI1514" i="34"/>
  <c r="AG1187" i="34"/>
  <c r="AH1187" i="34"/>
  <c r="AI1187" i="34"/>
  <c r="AG3540" i="34"/>
  <c r="AH3540" i="34"/>
  <c r="AI3540" i="34"/>
  <c r="AG3160" i="34"/>
  <c r="AH3160" i="34"/>
  <c r="AI3160" i="34"/>
  <c r="AG2433" i="34"/>
  <c r="AH2433" i="34"/>
  <c r="AI2433" i="34"/>
  <c r="AG3737" i="34"/>
  <c r="AH3737" i="34"/>
  <c r="AI3737" i="34"/>
  <c r="AG3137" i="34"/>
  <c r="AH3137" i="34"/>
  <c r="AI3137" i="34"/>
  <c r="AG1815" i="34"/>
  <c r="AH1815" i="34"/>
  <c r="AI1815" i="34"/>
  <c r="AG3793" i="34"/>
  <c r="AH3793" i="34"/>
  <c r="AI3793" i="34"/>
  <c r="AG1769" i="34"/>
  <c r="AH1769" i="34"/>
  <c r="AI1769" i="34"/>
  <c r="AG3738" i="34"/>
  <c r="AH3738" i="34"/>
  <c r="AI3738" i="34"/>
  <c r="AG3138" i="34"/>
  <c r="AH3138" i="34"/>
  <c r="AI3138" i="34"/>
  <c r="AG3456" i="34"/>
  <c r="AH3456" i="34"/>
  <c r="AI3456" i="34"/>
  <c r="AG1665" i="34"/>
  <c r="AH1665" i="34"/>
  <c r="AI1665" i="34"/>
  <c r="AG1511" i="34"/>
  <c r="AH1511" i="34"/>
  <c r="AI1511" i="34"/>
  <c r="AG2186" i="34"/>
  <c r="AH2186" i="34"/>
  <c r="AI2186" i="34"/>
  <c r="AG3473" i="34"/>
  <c r="AH3473" i="34"/>
  <c r="AI3473" i="34"/>
  <c r="AG1777" i="34"/>
  <c r="AH1777" i="34"/>
  <c r="AI1777" i="34"/>
  <c r="AG16" i="34"/>
  <c r="AH16" i="34"/>
  <c r="AI16" i="34"/>
  <c r="S273" i="34"/>
  <c r="F265" i="34"/>
  <c r="H265" i="34"/>
  <c r="M265" i="34"/>
  <c r="N265" i="34"/>
  <c r="L265" i="34" s="1"/>
  <c r="AG267" i="34"/>
  <c r="AH267" i="34"/>
  <c r="AI267" i="34"/>
  <c r="S251" i="34"/>
  <c r="S232" i="34"/>
  <c r="S213" i="34"/>
  <c r="F74" i="34"/>
  <c r="H74" i="34"/>
  <c r="M74" i="34"/>
  <c r="N74" i="34"/>
  <c r="L74" i="34" s="1"/>
  <c r="S74" i="34"/>
  <c r="AG3293" i="34"/>
  <c r="AH3293" i="34"/>
  <c r="AI3293" i="34"/>
  <c r="F59" i="34"/>
  <c r="H59" i="34"/>
  <c r="M59" i="34"/>
  <c r="N59" i="34"/>
  <c r="L59" i="34"/>
  <c r="F57" i="34"/>
  <c r="H57" i="34"/>
  <c r="M57" i="34"/>
  <c r="N57" i="34"/>
  <c r="L57" i="34"/>
  <c r="S59" i="34"/>
  <c r="AG4" i="34"/>
  <c r="AH4" i="34"/>
  <c r="AI4" i="34"/>
  <c r="F198" i="34"/>
  <c r="H198" i="34"/>
  <c r="M198" i="34"/>
  <c r="N198" i="34"/>
  <c r="L198" i="34"/>
  <c r="AG209" i="34"/>
  <c r="AH209" i="34"/>
  <c r="AI209" i="34"/>
  <c r="AG198" i="34"/>
  <c r="AH198" i="34"/>
  <c r="AI198" i="34"/>
  <c r="S198" i="34"/>
  <c r="AG3285" i="34"/>
  <c r="AH3285" i="34"/>
  <c r="AI3285" i="34"/>
  <c r="AG17" i="34"/>
  <c r="AH17" i="34"/>
  <c r="AI17" i="34"/>
  <c r="AG777" i="34"/>
  <c r="AH777" i="34"/>
  <c r="AI777" i="34"/>
  <c r="AG1837" i="34"/>
  <c r="AH1837" i="34"/>
  <c r="AI1837" i="34"/>
  <c r="AG1761" i="34"/>
  <c r="AH1761" i="34"/>
  <c r="AI1761" i="34"/>
  <c r="AG22" i="34"/>
  <c r="AH22" i="34"/>
  <c r="AI22" i="34"/>
  <c r="F7" i="34"/>
  <c r="H7" i="34"/>
  <c r="M7" i="34"/>
  <c r="N7" i="34"/>
  <c r="L7" i="34" s="1"/>
  <c r="S7" i="34"/>
  <c r="AG3771" i="34"/>
  <c r="AH3771" i="34"/>
  <c r="AI3771" i="34"/>
  <c r="AG3225" i="34"/>
  <c r="AH3225" i="34"/>
  <c r="AI3225" i="34"/>
  <c r="AG3770" i="34"/>
  <c r="AH3770" i="34"/>
  <c r="AI3770" i="34"/>
  <c r="AG3182" i="34"/>
  <c r="AH3182" i="34"/>
  <c r="AI3182" i="34"/>
  <c r="AG1812" i="34"/>
  <c r="AH1812" i="34"/>
  <c r="AI1812" i="34"/>
  <c r="AG3572" i="34"/>
  <c r="AH3572" i="34"/>
  <c r="AI3572" i="34"/>
  <c r="AG30" i="34"/>
  <c r="AH30" i="34"/>
  <c r="AI30" i="34"/>
  <c r="AG1803" i="34"/>
  <c r="AH1803" i="34"/>
  <c r="AI1803" i="34"/>
  <c r="AG3164" i="34"/>
  <c r="AH3164" i="34"/>
  <c r="AI3164" i="34"/>
  <c r="AG3554" i="34"/>
  <c r="AH3554" i="34"/>
  <c r="AI3554" i="34"/>
  <c r="AG1515" i="34"/>
  <c r="AH1515" i="34"/>
  <c r="AI1515" i="34"/>
  <c r="AG3547" i="34"/>
  <c r="AH3547" i="34"/>
  <c r="AI3547" i="34"/>
  <c r="AG2213" i="34"/>
  <c r="AH2213" i="34"/>
  <c r="AI2213" i="34"/>
  <c r="AG3004" i="34"/>
  <c r="AH3004" i="34"/>
  <c r="AI3004" i="34"/>
  <c r="AG2951" i="34"/>
  <c r="AH2951" i="34"/>
  <c r="AI2951" i="34"/>
  <c r="AG1794" i="34"/>
  <c r="AH1794" i="34"/>
  <c r="AI1794" i="34"/>
  <c r="AG1792" i="34"/>
  <c r="AH1792" i="34"/>
  <c r="AI1792" i="34"/>
  <c r="AG3536" i="34"/>
  <c r="AH3536" i="34"/>
  <c r="AI3536" i="34"/>
  <c r="AG3001" i="34"/>
  <c r="AH3001" i="34"/>
  <c r="AI3001" i="34"/>
  <c r="AG3535" i="34"/>
  <c r="AH3535" i="34"/>
  <c r="AI3535" i="34"/>
  <c r="AG3530" i="34"/>
  <c r="AH3530" i="34"/>
  <c r="AI3530" i="34"/>
  <c r="AG2195" i="34"/>
  <c r="AH2195" i="34"/>
  <c r="AI2195" i="34"/>
  <c r="AG1788" i="34"/>
  <c r="AH1788" i="34"/>
  <c r="AI1788" i="34"/>
  <c r="AG3544" i="34"/>
  <c r="AH3544" i="34"/>
  <c r="AI3544" i="34"/>
  <c r="AG1786" i="34"/>
  <c r="AH1786" i="34"/>
  <c r="AI1786" i="34"/>
  <c r="AG1785" i="34"/>
  <c r="AH1785" i="34"/>
  <c r="AI1785" i="34"/>
  <c r="AG3513" i="34"/>
  <c r="AH3513" i="34"/>
  <c r="AI3513" i="34"/>
  <c r="AG1784" i="34"/>
  <c r="AH1784" i="34"/>
  <c r="AI1784" i="34"/>
  <c r="AG2192" i="34"/>
  <c r="AH2192" i="34"/>
  <c r="AI2192" i="34"/>
  <c r="AG2295" i="34"/>
  <c r="AH2295" i="34"/>
  <c r="AI2295" i="34"/>
  <c r="AG2693" i="34"/>
  <c r="AH2693" i="34"/>
  <c r="AI2693" i="34"/>
  <c r="AG2190" i="34"/>
  <c r="AH2190" i="34"/>
  <c r="AI2190" i="34"/>
  <c r="AG3502" i="34"/>
  <c r="AH3502" i="34"/>
  <c r="AI3502" i="34"/>
  <c r="AG3500" i="34"/>
  <c r="AH3500" i="34"/>
  <c r="AI3500" i="34"/>
  <c r="AG3499" i="34"/>
  <c r="AH3499" i="34"/>
  <c r="AI3499" i="34"/>
  <c r="AG1779" i="34"/>
  <c r="AH1779" i="34"/>
  <c r="AI1779" i="34"/>
  <c r="AG2686" i="34"/>
  <c r="AH2686" i="34"/>
  <c r="AI2686" i="34"/>
  <c r="AG3144" i="34"/>
  <c r="AH3144" i="34"/>
  <c r="AI3144" i="34"/>
  <c r="AG2683" i="34"/>
  <c r="AH2683" i="34"/>
  <c r="AI2683" i="34"/>
  <c r="AG3143" i="34"/>
  <c r="AH3143" i="34"/>
  <c r="AI3143" i="34"/>
  <c r="AG2679" i="34"/>
  <c r="AH2679" i="34"/>
  <c r="AI2679" i="34"/>
  <c r="AG3472" i="34"/>
  <c r="AH3472" i="34"/>
  <c r="AI3472" i="34"/>
  <c r="AG2671" i="34"/>
  <c r="AH2671" i="34"/>
  <c r="AI2671" i="34"/>
  <c r="AG4014" i="34"/>
  <c r="AH4014" i="34"/>
  <c r="AI4014" i="34"/>
  <c r="AG3458" i="34"/>
  <c r="AH3458" i="34"/>
  <c r="AI3458" i="34"/>
  <c r="AG3797" i="34"/>
  <c r="AH3797" i="34"/>
  <c r="AI3797" i="34"/>
  <c r="AG1666" i="34"/>
  <c r="AH1666" i="34"/>
  <c r="AI1666" i="34"/>
  <c r="AG1833" i="34"/>
  <c r="AH1833" i="34"/>
  <c r="AI1833" i="34"/>
  <c r="AG2227" i="34"/>
  <c r="AH2227" i="34"/>
  <c r="AI2227" i="34"/>
  <c r="AG3763" i="34"/>
  <c r="AH3763" i="34"/>
  <c r="AI3763" i="34"/>
  <c r="AG3577" i="34"/>
  <c r="AH3577" i="34"/>
  <c r="AI3577" i="34"/>
  <c r="AG5872" i="34"/>
  <c r="AH5872" i="34"/>
  <c r="AI5872" i="34"/>
  <c r="I5872" i="34"/>
  <c r="M5872" i="34"/>
  <c r="N5872" i="34"/>
  <c r="L5872" i="34"/>
  <c r="AE5872" i="34"/>
  <c r="V5872" i="34"/>
  <c r="U5872" i="34"/>
  <c r="T5872" i="34"/>
  <c r="S5872" i="34"/>
  <c r="H5872" i="34"/>
  <c r="F5872" i="34"/>
  <c r="AG1662" i="34"/>
  <c r="AH1662" i="34"/>
  <c r="AI1662" i="34"/>
  <c r="AG1802" i="34"/>
  <c r="AH1802" i="34"/>
  <c r="AI1802" i="34"/>
  <c r="AG1801" i="34"/>
  <c r="AH1801" i="34"/>
  <c r="AI1801" i="34"/>
  <c r="AG3750" i="34"/>
  <c r="AH3750" i="34"/>
  <c r="AI3750" i="34"/>
  <c r="AG3571" i="34"/>
  <c r="AH3571" i="34"/>
  <c r="AI3571" i="34"/>
  <c r="AG3528" i="34"/>
  <c r="AH3528" i="34"/>
  <c r="AI3528" i="34"/>
  <c r="AG3749" i="34"/>
  <c r="AH3749" i="34"/>
  <c r="AI3749" i="34"/>
  <c r="AG3154" i="34"/>
  <c r="AH3154" i="34"/>
  <c r="AI3154" i="34"/>
  <c r="AG3515" i="34"/>
  <c r="AH3515" i="34"/>
  <c r="AI3515" i="34"/>
  <c r="AG2438" i="34"/>
  <c r="AH2438" i="34"/>
  <c r="AI2438" i="34"/>
  <c r="AG3514" i="34"/>
  <c r="AH3514" i="34"/>
  <c r="AI3514" i="34"/>
  <c r="AG5868" i="34"/>
  <c r="AH5868" i="34"/>
  <c r="AI5868" i="34"/>
  <c r="I5868" i="34"/>
  <c r="M5868" i="34"/>
  <c r="N5868" i="34"/>
  <c r="L5868" i="34" s="1"/>
  <c r="AE5868" i="34"/>
  <c r="V5868" i="34"/>
  <c r="U5868" i="34"/>
  <c r="T5868" i="34"/>
  <c r="S5868" i="34"/>
  <c r="H5868" i="34"/>
  <c r="F5868" i="34"/>
  <c r="AG3751" i="34"/>
  <c r="AH3751" i="34"/>
  <c r="AI3751" i="34"/>
  <c r="AG2701" i="34"/>
  <c r="AH2701" i="34"/>
  <c r="AI2701" i="34"/>
  <c r="AG1774" i="34"/>
  <c r="AH1774" i="34"/>
  <c r="AI1774" i="34"/>
  <c r="AG2184" i="34"/>
  <c r="AH2184" i="34"/>
  <c r="AI2184" i="34"/>
  <c r="AG3142" i="34"/>
  <c r="AH3142" i="34"/>
  <c r="AI3142" i="34"/>
  <c r="AG3469" i="34"/>
  <c r="AH3469" i="34"/>
  <c r="AI3469" i="34"/>
  <c r="AG3741" i="34"/>
  <c r="AH3741" i="34"/>
  <c r="AI3741" i="34"/>
  <c r="AG3532" i="34"/>
  <c r="AH3532" i="34"/>
  <c r="AI3532" i="34"/>
  <c r="AG1661" i="34"/>
  <c r="AH1661" i="34"/>
  <c r="AI1661" i="34"/>
  <c r="AG3157" i="34"/>
  <c r="AH3157" i="34"/>
  <c r="AI3157" i="34"/>
  <c r="AG2691" i="34"/>
  <c r="AH2691" i="34"/>
  <c r="AI2691" i="34"/>
  <c r="AG3743" i="34"/>
  <c r="AH3743" i="34"/>
  <c r="AI3743" i="34"/>
  <c r="AG2690" i="34"/>
  <c r="AH2690" i="34"/>
  <c r="AI2690" i="34"/>
  <c r="AG1509" i="34"/>
  <c r="AH1509" i="34"/>
  <c r="AI1509" i="34"/>
  <c r="AG2681" i="34"/>
  <c r="AH2681" i="34"/>
  <c r="AI2681" i="34"/>
  <c r="AG1776" i="34"/>
  <c r="AH1776" i="34"/>
  <c r="AI1776" i="34"/>
  <c r="AG2222" i="34"/>
  <c r="AH2222" i="34"/>
  <c r="AI2222" i="34"/>
  <c r="AG3753" i="34"/>
  <c r="AH3753" i="34"/>
  <c r="AI3753" i="34"/>
  <c r="AG1519" i="34"/>
  <c r="AH1519" i="34"/>
  <c r="AI1519" i="34"/>
  <c r="AG1663" i="34"/>
  <c r="AH1663" i="34"/>
  <c r="AI1663" i="34"/>
  <c r="AG3747" i="34"/>
  <c r="AH3747" i="34"/>
  <c r="AI3747" i="34"/>
  <c r="AG2698" i="34"/>
  <c r="AH2698" i="34"/>
  <c r="AI2698" i="34"/>
  <c r="AG1780" i="34"/>
  <c r="AH1780" i="34"/>
  <c r="AI1780" i="34"/>
  <c r="AG2685" i="34"/>
  <c r="AH2685" i="34"/>
  <c r="AI2685" i="34"/>
  <c r="AG3134" i="34"/>
  <c r="AH3134" i="34"/>
  <c r="AI3134" i="34"/>
  <c r="AG3438" i="34"/>
  <c r="AH3438" i="34"/>
  <c r="AI3438" i="34"/>
  <c r="AG2655" i="34"/>
  <c r="AH2655" i="34"/>
  <c r="AI2655" i="34"/>
  <c r="AG1217" i="34"/>
  <c r="AH1217" i="34"/>
  <c r="AI1217" i="34"/>
  <c r="I2100" i="34"/>
  <c r="M2100" i="34"/>
  <c r="N2100" i="34"/>
  <c r="L2100" i="34"/>
  <c r="AE2100" i="34"/>
  <c r="V2100" i="34"/>
  <c r="U2100" i="34"/>
  <c r="T2100" i="34"/>
  <c r="S2100" i="34"/>
  <c r="H2100" i="34"/>
  <c r="F2100" i="34"/>
  <c r="AI3016" i="34"/>
  <c r="AH3016" i="34"/>
  <c r="AG3016" i="34"/>
  <c r="AI3015" i="34"/>
  <c r="AH3015" i="34"/>
  <c r="AG3015" i="34"/>
  <c r="AI3014" i="34"/>
  <c r="AH3014" i="34"/>
  <c r="AG3014" i="34"/>
  <c r="AI3013" i="34"/>
  <c r="AH3013" i="34"/>
  <c r="AG3013" i="34"/>
  <c r="AI3012" i="34"/>
  <c r="AH3012" i="34"/>
  <c r="AG3012" i="34"/>
  <c r="AI3011" i="34"/>
  <c r="AH3011" i="34"/>
  <c r="AG3011" i="34"/>
  <c r="AI3494" i="34"/>
  <c r="AH3494" i="34"/>
  <c r="AG3494" i="34"/>
  <c r="AI3010" i="34"/>
  <c r="AH3010" i="34"/>
  <c r="AG3010" i="34"/>
  <c r="AI3005" i="34"/>
  <c r="AH3005" i="34"/>
  <c r="AG3005" i="34"/>
  <c r="AI3042" i="34"/>
  <c r="AH3042" i="34"/>
  <c r="AG3042" i="34"/>
  <c r="AE3440" i="34"/>
  <c r="V3440" i="34"/>
  <c r="U3440" i="34"/>
  <c r="T3440" i="34"/>
  <c r="S3440" i="34"/>
  <c r="N3440" i="34"/>
  <c r="L3440" i="34"/>
  <c r="M3440" i="34"/>
  <c r="I3440" i="34"/>
  <c r="H3440" i="34"/>
  <c r="F3440" i="34"/>
  <c r="AI3030" i="34"/>
  <c r="AH3030" i="34"/>
  <c r="AG3030" i="34"/>
  <c r="AI3029" i="34"/>
  <c r="AH3029" i="34"/>
  <c r="AG3029" i="34"/>
  <c r="AI3028" i="34"/>
  <c r="AH3028" i="34"/>
  <c r="AG3028" i="34"/>
  <c r="AI3027" i="34"/>
  <c r="AH3027" i="34"/>
  <c r="AG3027" i="34"/>
  <c r="AI3026" i="34"/>
  <c r="AH3026" i="34"/>
  <c r="AG3026" i="34"/>
  <c r="AI3025" i="34"/>
  <c r="AH3025" i="34"/>
  <c r="AG3025" i="34"/>
  <c r="AI3024" i="34"/>
  <c r="AH3024" i="34"/>
  <c r="AG3024" i="34"/>
  <c r="AI3017" i="34"/>
  <c r="AH3017" i="34"/>
  <c r="AG3017" i="34"/>
  <c r="AI3043" i="34"/>
  <c r="AH3043" i="34"/>
  <c r="AG3043" i="34"/>
  <c r="AE3441" i="34"/>
  <c r="V3441" i="34"/>
  <c r="U3441" i="34"/>
  <c r="T3441" i="34"/>
  <c r="S3441" i="34"/>
  <c r="N3441" i="34"/>
  <c r="L3441" i="34"/>
  <c r="M3441" i="34"/>
  <c r="I3441" i="34"/>
  <c r="H3441" i="34"/>
  <c r="F3441" i="34"/>
  <c r="AE2558" i="34"/>
  <c r="V2558" i="34"/>
  <c r="U2558" i="34"/>
  <c r="T2558" i="34"/>
  <c r="S2558" i="34"/>
  <c r="N2558" i="34"/>
  <c r="L2558" i="34"/>
  <c r="M2558" i="34"/>
  <c r="I2558" i="34"/>
  <c r="H2558" i="34"/>
  <c r="F2558" i="34"/>
  <c r="AI1671" i="34"/>
  <c r="AH1671" i="34"/>
  <c r="AG1671" i="34"/>
  <c r="S146" i="34"/>
  <c r="AE2557" i="34"/>
  <c r="V2557" i="34"/>
  <c r="U2557" i="34"/>
  <c r="T2557" i="34"/>
  <c r="S2557" i="34"/>
  <c r="N2557" i="34"/>
  <c r="L2557" i="34"/>
  <c r="M2557" i="34"/>
  <c r="I2557" i="34"/>
  <c r="H2557" i="34"/>
  <c r="F2557" i="34"/>
  <c r="AG2207" i="34"/>
  <c r="AH2207" i="34"/>
  <c r="AI2207" i="34"/>
  <c r="F1013" i="34"/>
  <c r="H1013" i="34"/>
  <c r="N1013" i="34"/>
  <c r="L1013" i="34"/>
  <c r="M1013" i="34"/>
  <c r="S1013" i="34"/>
  <c r="AI2658" i="34"/>
  <c r="AH2658" i="34"/>
  <c r="AG2658" i="34"/>
  <c r="AG3441" i="34"/>
  <c r="AH3441" i="34"/>
  <c r="AI3441" i="34"/>
  <c r="AI3286" i="34"/>
  <c r="AH3286" i="34"/>
  <c r="AG3286" i="34"/>
  <c r="AG3284" i="34"/>
  <c r="AH3284" i="34"/>
  <c r="AI3284" i="34"/>
  <c r="AI3294" i="34"/>
  <c r="AH3294" i="34"/>
  <c r="AG3294" i="34"/>
  <c r="S91" i="34"/>
  <c r="N91" i="34"/>
  <c r="L91" i="34"/>
  <c r="M91" i="34"/>
  <c r="H91" i="34"/>
  <c r="F91" i="34"/>
  <c r="AI3303" i="34"/>
  <c r="AH3303" i="34"/>
  <c r="AG3303" i="34"/>
  <c r="S359" i="34"/>
  <c r="AI3290" i="34"/>
  <c r="AH3290" i="34"/>
  <c r="AG3290" i="34"/>
  <c r="AG3283" i="34"/>
  <c r="AH3283" i="34"/>
  <c r="AI3283" i="34"/>
  <c r="AI3305" i="34"/>
  <c r="AH3305" i="34"/>
  <c r="AG3305" i="34"/>
  <c r="S438" i="34"/>
  <c r="N438" i="34"/>
  <c r="L438" i="34" s="1"/>
  <c r="M438" i="34"/>
  <c r="H438" i="34"/>
  <c r="F438" i="34"/>
  <c r="AI3000" i="34"/>
  <c r="AH3000" i="34"/>
  <c r="AG3000" i="34"/>
  <c r="AI1659" i="34"/>
  <c r="AH1659" i="34"/>
  <c r="AG1659" i="34"/>
  <c r="F6282" i="34"/>
  <c r="H6282" i="34"/>
  <c r="I6282" i="34"/>
  <c r="M6282" i="34"/>
  <c r="N6282" i="34"/>
  <c r="L6282" i="34"/>
  <c r="S6282" i="34"/>
  <c r="T6282" i="34"/>
  <c r="U6282" i="34"/>
  <c r="V6282" i="34"/>
  <c r="AE6282" i="34"/>
  <c r="AG6282" i="34"/>
  <c r="AH6282" i="34"/>
  <c r="AI6282" i="34"/>
  <c r="F6283" i="34"/>
  <c r="H6283" i="34"/>
  <c r="I6283" i="34"/>
  <c r="M6283" i="34"/>
  <c r="N6283" i="34"/>
  <c r="L6283" i="34"/>
  <c r="S6283" i="34"/>
  <c r="T6283" i="34"/>
  <c r="U6283" i="34"/>
  <c r="V6283" i="34"/>
  <c r="AE6283" i="34"/>
  <c r="AG6283" i="34"/>
  <c r="AH6283" i="34"/>
  <c r="AI6283" i="34"/>
  <c r="F6284" i="34"/>
  <c r="H6284" i="34"/>
  <c r="I6284" i="34"/>
  <c r="M6284" i="34"/>
  <c r="N6284" i="34"/>
  <c r="L6284" i="34" s="1"/>
  <c r="S6284" i="34"/>
  <c r="T6284" i="34"/>
  <c r="U6284" i="34"/>
  <c r="V6284" i="34"/>
  <c r="AE6284" i="34"/>
  <c r="AG6284" i="34"/>
  <c r="AH6284" i="34"/>
  <c r="AI6284" i="34"/>
  <c r="F6285" i="34"/>
  <c r="H6285" i="34"/>
  <c r="I6285" i="34"/>
  <c r="M6285" i="34"/>
  <c r="N6285" i="34"/>
  <c r="L6285" i="34" s="1"/>
  <c r="S6285" i="34"/>
  <c r="T6285" i="34"/>
  <c r="U6285" i="34"/>
  <c r="V6285" i="34"/>
  <c r="AE6285" i="34"/>
  <c r="AG6285" i="34"/>
  <c r="AH6285" i="34"/>
  <c r="AI6285" i="34"/>
  <c r="F6286" i="34"/>
  <c r="H6286" i="34"/>
  <c r="I6286" i="34"/>
  <c r="M6286" i="34"/>
  <c r="N6286" i="34"/>
  <c r="L6286" i="34"/>
  <c r="S6286" i="34"/>
  <c r="T6286" i="34"/>
  <c r="U6286" i="34"/>
  <c r="V6286" i="34"/>
  <c r="AE6286" i="34"/>
  <c r="AG6286" i="34"/>
  <c r="AH6286" i="34"/>
  <c r="AI6286" i="34"/>
  <c r="F6287" i="34"/>
  <c r="H6287" i="34"/>
  <c r="I6287" i="34"/>
  <c r="M6287" i="34"/>
  <c r="N6287" i="34"/>
  <c r="L6287" i="34"/>
  <c r="S6287" i="34"/>
  <c r="T6287" i="34"/>
  <c r="U6287" i="34"/>
  <c r="V6287" i="34"/>
  <c r="AE6287" i="34"/>
  <c r="AG6287" i="34"/>
  <c r="AH6287" i="34"/>
  <c r="AI6287" i="34"/>
  <c r="AI3478" i="34"/>
  <c r="AH3478" i="34"/>
  <c r="AG3478" i="34"/>
  <c r="AI1772" i="34"/>
  <c r="AH1772" i="34"/>
  <c r="AG1772" i="34"/>
  <c r="AI1504" i="34"/>
  <c r="AH1504" i="34"/>
  <c r="AG1504" i="34"/>
  <c r="AI6591" i="34"/>
  <c r="AG6591" i="34"/>
  <c r="AH6591" i="34"/>
  <c r="AE6591" i="34"/>
  <c r="V6591" i="34"/>
  <c r="U6591" i="34"/>
  <c r="T6591" i="34"/>
  <c r="S6591" i="34"/>
  <c r="N6591" i="34"/>
  <c r="L6591" i="34" s="1"/>
  <c r="M6591" i="34"/>
  <c r="I6591" i="34"/>
  <c r="H6591" i="34"/>
  <c r="F6591" i="34"/>
  <c r="AI279" i="34"/>
  <c r="AH279" i="34"/>
  <c r="AG279" i="34"/>
  <c r="S280" i="34"/>
  <c r="S194" i="34"/>
  <c r="AI32" i="34"/>
  <c r="AH32" i="34"/>
  <c r="AG32" i="34"/>
  <c r="S177" i="34"/>
  <c r="AI6590" i="34"/>
  <c r="AH6590" i="34"/>
  <c r="AG6590" i="34"/>
  <c r="AE6590" i="34"/>
  <c r="V6590" i="34"/>
  <c r="U6590" i="34"/>
  <c r="T6590" i="34"/>
  <c r="S6590" i="34"/>
  <c r="N6590" i="34"/>
  <c r="L6590" i="34"/>
  <c r="M6590" i="34"/>
  <c r="I6590" i="34"/>
  <c r="H6590" i="34"/>
  <c r="F6590" i="34"/>
  <c r="AI3569" i="34"/>
  <c r="AH3569" i="34"/>
  <c r="AG3569" i="34"/>
  <c r="S225" i="34"/>
  <c r="AI1657" i="34"/>
  <c r="AH1657" i="34"/>
  <c r="AG1657" i="34"/>
  <c r="AE2559" i="34"/>
  <c r="V2559" i="34"/>
  <c r="U2559" i="34"/>
  <c r="T2559" i="34"/>
  <c r="S2559" i="34"/>
  <c r="N2559" i="34"/>
  <c r="L2559" i="34" s="1"/>
  <c r="M2559" i="34"/>
  <c r="I2559" i="34"/>
  <c r="H2559" i="34"/>
  <c r="F2559" i="34"/>
  <c r="AI2720" i="34"/>
  <c r="AH2720" i="34"/>
  <c r="AG2720" i="34"/>
  <c r="AI2718" i="34"/>
  <c r="AH2718" i="34"/>
  <c r="AG2718" i="34"/>
  <c r="AI2715" i="34"/>
  <c r="AH2715" i="34"/>
  <c r="AG2715" i="34"/>
  <c r="AI2714" i="34"/>
  <c r="AH2714" i="34"/>
  <c r="AG2714" i="34"/>
  <c r="AI2704" i="34"/>
  <c r="AH2704" i="34"/>
  <c r="AG2704" i="34"/>
  <c r="AI3139" i="34"/>
  <c r="AH3139" i="34"/>
  <c r="AG3139" i="34"/>
  <c r="AI1768" i="34"/>
  <c r="AH1768" i="34"/>
  <c r="AG1768" i="34"/>
  <c r="AI2663" i="34"/>
  <c r="AH2663" i="34"/>
  <c r="AG2663" i="34"/>
  <c r="AI2995" i="34"/>
  <c r="AH2995" i="34"/>
  <c r="AG2995" i="34"/>
  <c r="AI2660" i="34"/>
  <c r="AH2660" i="34"/>
  <c r="AG2660" i="34"/>
  <c r="AI3127" i="34"/>
  <c r="AH3127" i="34"/>
  <c r="AG3127" i="34"/>
  <c r="AI1501" i="34"/>
  <c r="AH1501" i="34"/>
  <c r="AG1501" i="34"/>
  <c r="AI2654" i="34"/>
  <c r="AH2654" i="34"/>
  <c r="AG2654" i="34"/>
  <c r="AG2721" i="34"/>
  <c r="AH2721" i="34"/>
  <c r="AI2721" i="34"/>
  <c r="AG2723" i="34"/>
  <c r="AH2723" i="34"/>
  <c r="AI2723" i="34"/>
  <c r="AG2726" i="34"/>
  <c r="AH2726" i="34"/>
  <c r="AI2726" i="34"/>
  <c r="F3264" i="34"/>
  <c r="H3264" i="34"/>
  <c r="I3264" i="34"/>
  <c r="M3264" i="34"/>
  <c r="N3264" i="34"/>
  <c r="L3264" i="34"/>
  <c r="S3264" i="34"/>
  <c r="T3264" i="34"/>
  <c r="U3264" i="34"/>
  <c r="V3264" i="34"/>
  <c r="AE3264" i="34"/>
  <c r="AG2809" i="34"/>
  <c r="AH2809" i="34"/>
  <c r="AI2809" i="34"/>
  <c r="AI3555" i="34"/>
  <c r="AH3555" i="34"/>
  <c r="AG3555" i="34"/>
  <c r="AI2703" i="34"/>
  <c r="AH2703" i="34"/>
  <c r="AG2703" i="34"/>
  <c r="AI2716" i="34"/>
  <c r="AH2716" i="34"/>
  <c r="AG2716" i="34"/>
  <c r="AI2998" i="34"/>
  <c r="AH2998" i="34"/>
  <c r="AG2998" i="34"/>
  <c r="AI2687" i="34"/>
  <c r="AH2687" i="34"/>
  <c r="AG2687" i="34"/>
  <c r="AI3480" i="34"/>
  <c r="AH3480" i="34"/>
  <c r="AG3480" i="34"/>
  <c r="AI2713" i="34"/>
  <c r="AH2713" i="34"/>
  <c r="AG2713" i="34"/>
  <c r="AI2800" i="34"/>
  <c r="AH2800" i="34"/>
  <c r="AG2800" i="34"/>
  <c r="AE3253" i="34"/>
  <c r="V3253" i="34"/>
  <c r="U3253" i="34"/>
  <c r="T3253" i="34"/>
  <c r="S3253" i="34"/>
  <c r="N3253" i="34"/>
  <c r="L3253" i="34" s="1"/>
  <c r="M3253" i="34"/>
  <c r="I3253" i="34"/>
  <c r="H3253" i="34"/>
  <c r="F3253" i="34"/>
  <c r="AI2737" i="34"/>
  <c r="AH2737" i="34"/>
  <c r="AG2737" i="34"/>
  <c r="AI2735" i="34"/>
  <c r="AH2735" i="34"/>
  <c r="AG2735" i="34"/>
  <c r="AI2733" i="34"/>
  <c r="AH2733" i="34"/>
  <c r="AG2733" i="34"/>
  <c r="AI2732" i="34"/>
  <c r="AH2732" i="34"/>
  <c r="AG2732" i="34"/>
  <c r="AI2729" i="34"/>
  <c r="AH2729" i="34"/>
  <c r="AG2729" i="34"/>
  <c r="AI2728" i="34"/>
  <c r="AH2728" i="34"/>
  <c r="AG2728" i="34"/>
  <c r="AI2725" i="34"/>
  <c r="AH2725" i="34"/>
  <c r="AG2725" i="34"/>
  <c r="AI2724" i="34"/>
  <c r="AH2724" i="34"/>
  <c r="AG2724" i="34"/>
  <c r="AI2722" i="34"/>
  <c r="AH2722" i="34"/>
  <c r="AG2722" i="34"/>
  <c r="AI2719" i="34"/>
  <c r="AH2719" i="34"/>
  <c r="AG2719" i="34"/>
  <c r="AI2717" i="34"/>
  <c r="AH2717" i="34"/>
  <c r="AG2717" i="34"/>
  <c r="AI2751" i="34"/>
  <c r="AH2751" i="34"/>
  <c r="AG2751" i="34"/>
  <c r="AI2750" i="34"/>
  <c r="AH2750" i="34"/>
  <c r="AG2750" i="34"/>
  <c r="AI2647" i="34"/>
  <c r="AH2647" i="34"/>
  <c r="AG2647" i="34"/>
  <c r="AI2747" i="34"/>
  <c r="AH2747" i="34"/>
  <c r="AG2747" i="34"/>
  <c r="AI2746" i="34"/>
  <c r="AH2746" i="34"/>
  <c r="AG2746" i="34"/>
  <c r="AI2743" i="34"/>
  <c r="AH2743" i="34"/>
  <c r="AG2743" i="34"/>
  <c r="AI2757" i="34"/>
  <c r="AH2757" i="34"/>
  <c r="AG2757" i="34"/>
  <c r="AI2754" i="34"/>
  <c r="AH2754" i="34"/>
  <c r="AG2754" i="34"/>
  <c r="AI2752" i="34"/>
  <c r="AH2752" i="34"/>
  <c r="AG2752" i="34"/>
  <c r="AI2661" i="34"/>
  <c r="AH2661" i="34"/>
  <c r="AG2661" i="34"/>
  <c r="AI2652" i="34"/>
  <c r="AH2652" i="34"/>
  <c r="AG2652" i="34"/>
  <c r="AI2648" i="34"/>
  <c r="AH2648" i="34"/>
  <c r="AG2648" i="34"/>
  <c r="AI2779" i="34"/>
  <c r="AH2779" i="34"/>
  <c r="AG2779" i="34"/>
  <c r="AI3736" i="34"/>
  <c r="AH3736" i="34"/>
  <c r="AG3736" i="34"/>
  <c r="AI2667" i="34"/>
  <c r="AH2667" i="34"/>
  <c r="AG2667" i="34"/>
  <c r="AI1013" i="34"/>
  <c r="AH1013" i="34"/>
  <c r="AG1013" i="34"/>
  <c r="AI6459" i="34"/>
  <c r="AH6459" i="34"/>
  <c r="AG6459" i="34"/>
  <c r="AE6459" i="34"/>
  <c r="V6459" i="34"/>
  <c r="U6459" i="34"/>
  <c r="T6459" i="34"/>
  <c r="S6459" i="34"/>
  <c r="N6459" i="34"/>
  <c r="L6459" i="34" s="1"/>
  <c r="M6459" i="34"/>
  <c r="I6459" i="34"/>
  <c r="H6459" i="34"/>
  <c r="F6459" i="34"/>
  <c r="AI1859" i="34"/>
  <c r="AH1859" i="34"/>
  <c r="AG1859" i="34"/>
  <c r="AI2708" i="34"/>
  <c r="AH2708" i="34"/>
  <c r="AG2708" i="34"/>
  <c r="AI27" i="34"/>
  <c r="AH27" i="34"/>
  <c r="AG27" i="34"/>
  <c r="S31" i="34"/>
  <c r="S83" i="34"/>
  <c r="S425" i="34"/>
  <c r="AI325" i="34"/>
  <c r="AH325" i="34"/>
  <c r="AG325" i="34"/>
  <c r="S323" i="34"/>
  <c r="N323" i="34"/>
  <c r="L323" i="34"/>
  <c r="M323" i="34"/>
  <c r="H323" i="34"/>
  <c r="F323" i="34"/>
  <c r="S174" i="34"/>
  <c r="N174" i="34"/>
  <c r="L174" i="34"/>
  <c r="M174" i="34"/>
  <c r="H174" i="34"/>
  <c r="F174" i="34"/>
  <c r="AI2700" i="34"/>
  <c r="AH2700" i="34"/>
  <c r="AG2700" i="34"/>
  <c r="AI2664" i="34"/>
  <c r="AH2664" i="34"/>
  <c r="AG2664" i="34"/>
  <c r="AI3120" i="34"/>
  <c r="AH3120" i="34"/>
  <c r="AG3120" i="34"/>
  <c r="AI4599" i="34"/>
  <c r="AH4599" i="34"/>
  <c r="AG4599" i="34"/>
  <c r="AE4599" i="34"/>
  <c r="V4599" i="34"/>
  <c r="U4599" i="34"/>
  <c r="T4599" i="34"/>
  <c r="S4599" i="34"/>
  <c r="M4599" i="34"/>
  <c r="I4599" i="34"/>
  <c r="H4599" i="34"/>
  <c r="F4599" i="34"/>
  <c r="AI3496" i="34"/>
  <c r="AH3496" i="34"/>
  <c r="AG3496" i="34"/>
  <c r="AI2689" i="34"/>
  <c r="AH2689" i="34"/>
  <c r="AG2689" i="34"/>
  <c r="AI3466" i="34"/>
  <c r="AH3466" i="34"/>
  <c r="AG3466" i="34"/>
  <c r="AI3450" i="34"/>
  <c r="AH3450" i="34"/>
  <c r="AG3450" i="34"/>
  <c r="AI3133" i="34"/>
  <c r="AH3133" i="34"/>
  <c r="AG3133" i="34"/>
  <c r="AI3490" i="34"/>
  <c r="AH3490" i="34"/>
  <c r="AG3490" i="34"/>
  <c r="AI4032" i="34"/>
  <c r="AH4032" i="34"/>
  <c r="AG4032" i="34"/>
  <c r="AE4053" i="34"/>
  <c r="V4053" i="34"/>
  <c r="U4053" i="34"/>
  <c r="T4053" i="34"/>
  <c r="S4053" i="34"/>
  <c r="N4053" i="34"/>
  <c r="L4053" i="34"/>
  <c r="M4053" i="34"/>
  <c r="I4053" i="34"/>
  <c r="H4053" i="34"/>
  <c r="F4053" i="34"/>
  <c r="AI3166" i="34"/>
  <c r="AH3166" i="34"/>
  <c r="AG3166" i="34"/>
  <c r="AI3222" i="34"/>
  <c r="AH3222" i="34"/>
  <c r="AG3222" i="34"/>
  <c r="AI3175" i="34"/>
  <c r="AH3175" i="34"/>
  <c r="AG3175" i="34"/>
  <c r="AI3172" i="34"/>
  <c r="AH3172" i="34"/>
  <c r="AG3172" i="34"/>
  <c r="AI3170" i="34"/>
  <c r="AH3170" i="34"/>
  <c r="AG3170" i="34"/>
  <c r="AI3169" i="34"/>
  <c r="AH3169" i="34"/>
  <c r="AG3169" i="34"/>
  <c r="AI1194" i="34"/>
  <c r="AH1194" i="34"/>
  <c r="AG1194" i="34"/>
  <c r="AI3176" i="34"/>
  <c r="AH3176" i="34"/>
  <c r="AG3176" i="34"/>
  <c r="AI3181" i="34"/>
  <c r="AH3181" i="34"/>
  <c r="AG3181" i="34"/>
  <c r="AI3180" i="34"/>
  <c r="AH3180" i="34"/>
  <c r="AG3180" i="34"/>
  <c r="AI3179" i="34"/>
  <c r="AH3179" i="34"/>
  <c r="AG3179" i="34"/>
  <c r="AI3178" i="34"/>
  <c r="AH3178" i="34"/>
  <c r="AG3178" i="34"/>
  <c r="AI3186" i="34"/>
  <c r="AH3186" i="34"/>
  <c r="AG3186" i="34"/>
  <c r="AI3183" i="34"/>
  <c r="AH3183" i="34"/>
  <c r="AG3183" i="34"/>
  <c r="AI3255" i="34"/>
  <c r="AH3255" i="34"/>
  <c r="AG3255" i="34"/>
  <c r="AE3534" i="34"/>
  <c r="V3534" i="34"/>
  <c r="U3534" i="34"/>
  <c r="T3534" i="34"/>
  <c r="S3534" i="34"/>
  <c r="N3534" i="34"/>
  <c r="L3534" i="34"/>
  <c r="M3534" i="34"/>
  <c r="I3534" i="34"/>
  <c r="H3534" i="34"/>
  <c r="F3534" i="34"/>
  <c r="AI3254" i="34"/>
  <c r="AH3254" i="34"/>
  <c r="AG3254" i="34"/>
  <c r="AE3533" i="34"/>
  <c r="V3533" i="34"/>
  <c r="U3533" i="34"/>
  <c r="T3533" i="34"/>
  <c r="S3533" i="34"/>
  <c r="N3533" i="34"/>
  <c r="L3533" i="34" s="1"/>
  <c r="M3533" i="34"/>
  <c r="I3533" i="34"/>
  <c r="H3533" i="34"/>
  <c r="F3533" i="34"/>
  <c r="AI3486" i="34"/>
  <c r="AH3486" i="34"/>
  <c r="AG3486" i="34"/>
  <c r="AI1505" i="34"/>
  <c r="AH1505" i="34"/>
  <c r="AG1505" i="34"/>
  <c r="AI3125" i="34"/>
  <c r="AH3125" i="34"/>
  <c r="AG3125" i="34"/>
  <c r="AI3124" i="34"/>
  <c r="AH3124" i="34"/>
  <c r="AG3124" i="34"/>
  <c r="AI3117" i="34"/>
  <c r="AH3117" i="34"/>
  <c r="AG3117" i="34"/>
  <c r="AI3123" i="34"/>
  <c r="AH3123" i="34"/>
  <c r="AG3123" i="34"/>
  <c r="AI2172" i="34"/>
  <c r="AH2172" i="34"/>
  <c r="AG2172" i="34"/>
  <c r="AI1762" i="34"/>
  <c r="AH1762" i="34"/>
  <c r="AG1762" i="34"/>
  <c r="AG4101" i="34"/>
  <c r="AH4101" i="34"/>
  <c r="AI4101" i="34"/>
  <c r="I4101" i="34"/>
  <c r="M4101" i="34"/>
  <c r="N4101" i="34"/>
  <c r="L4101" i="34" s="1"/>
  <c r="AE4101" i="34"/>
  <c r="V4101" i="34"/>
  <c r="U4101" i="34"/>
  <c r="T4101" i="34"/>
  <c r="S4101" i="34"/>
  <c r="H4101" i="34"/>
  <c r="F4101" i="34"/>
  <c r="AG4100" i="34"/>
  <c r="AH4100" i="34"/>
  <c r="AI4100" i="34"/>
  <c r="I4100" i="34"/>
  <c r="M4100" i="34"/>
  <c r="N4100" i="34"/>
  <c r="L4100" i="34" s="1"/>
  <c r="AE4100" i="34"/>
  <c r="V4100" i="34"/>
  <c r="U4100" i="34"/>
  <c r="T4100" i="34"/>
  <c r="S4100" i="34"/>
  <c r="H4100" i="34"/>
  <c r="F4100" i="34"/>
  <c r="AG4099" i="34"/>
  <c r="AH4099" i="34"/>
  <c r="AI4099" i="34"/>
  <c r="I4099" i="34"/>
  <c r="M4099" i="34"/>
  <c r="N4099" i="34"/>
  <c r="L4099" i="34" s="1"/>
  <c r="AE4099" i="34"/>
  <c r="V4099" i="34"/>
  <c r="U4099" i="34"/>
  <c r="T4099" i="34"/>
  <c r="S4099" i="34"/>
  <c r="H4099" i="34"/>
  <c r="F4099" i="34"/>
  <c r="AG2930" i="34"/>
  <c r="AH2930" i="34"/>
  <c r="AI2930" i="34"/>
  <c r="AG2650" i="34"/>
  <c r="AH2650" i="34"/>
  <c r="AI2650" i="34"/>
  <c r="AG2928" i="34"/>
  <c r="AH2928" i="34"/>
  <c r="AI2928" i="34"/>
  <c r="AG2653" i="34"/>
  <c r="AH2653" i="34"/>
  <c r="AI2653" i="34"/>
  <c r="S331" i="34"/>
  <c r="AG2138" i="34"/>
  <c r="AH2138" i="34"/>
  <c r="AI2138" i="34"/>
  <c r="AG2140" i="34"/>
  <c r="AH2140" i="34"/>
  <c r="AI2140" i="34"/>
  <c r="I2878" i="34"/>
  <c r="M2878" i="34"/>
  <c r="N2878" i="34"/>
  <c r="L2878" i="34"/>
  <c r="AE2878" i="34"/>
  <c r="V2878" i="34"/>
  <c r="U2878" i="34"/>
  <c r="T2878" i="34"/>
  <c r="S2878" i="34"/>
  <c r="H2878" i="34"/>
  <c r="F2878" i="34"/>
  <c r="AG2137" i="34"/>
  <c r="AH2137" i="34"/>
  <c r="AI2137" i="34"/>
  <c r="AG2142" i="34"/>
  <c r="AH2142" i="34"/>
  <c r="AI2142" i="34"/>
  <c r="I2880" i="34"/>
  <c r="M2880" i="34"/>
  <c r="N2880" i="34"/>
  <c r="L2880" i="34"/>
  <c r="AE2880" i="34"/>
  <c r="V2880" i="34"/>
  <c r="U2880" i="34"/>
  <c r="T2880" i="34"/>
  <c r="S2880" i="34"/>
  <c r="H2880" i="34"/>
  <c r="F2880" i="34"/>
  <c r="AG2141" i="34"/>
  <c r="AH2141" i="34"/>
  <c r="AI2141" i="34"/>
  <c r="I2879" i="34"/>
  <c r="M2879" i="34"/>
  <c r="N2879" i="34"/>
  <c r="L2879" i="34"/>
  <c r="AE2879" i="34"/>
  <c r="V2879" i="34"/>
  <c r="U2879" i="34"/>
  <c r="T2879" i="34"/>
  <c r="S2879" i="34"/>
  <c r="H2879" i="34"/>
  <c r="F2879" i="34"/>
  <c r="AG3463" i="34"/>
  <c r="AH3463" i="34"/>
  <c r="AI3463" i="34"/>
  <c r="AG2182" i="34"/>
  <c r="AH2182" i="34"/>
  <c r="AI2182" i="34"/>
  <c r="AG5962" i="34"/>
  <c r="AH5962" i="34"/>
  <c r="AI5962" i="34"/>
  <c r="I5962" i="34"/>
  <c r="M5962" i="34"/>
  <c r="N5962" i="34"/>
  <c r="L5962" i="34" s="1"/>
  <c r="AE5962" i="34"/>
  <c r="V5962" i="34"/>
  <c r="U5962" i="34"/>
  <c r="T5962" i="34"/>
  <c r="S5962" i="34"/>
  <c r="H5962" i="34"/>
  <c r="F5962" i="34"/>
  <c r="AG1507" i="34"/>
  <c r="AH1507" i="34"/>
  <c r="AI1507" i="34"/>
  <c r="AG2174" i="34"/>
  <c r="AH2174" i="34"/>
  <c r="AI2174" i="34"/>
  <c r="AG1763" i="34"/>
  <c r="AH1763" i="34"/>
  <c r="AI1763" i="34"/>
  <c r="AG3128" i="34"/>
  <c r="AH3128" i="34"/>
  <c r="AI3128" i="34"/>
  <c r="F1027" i="34"/>
  <c r="H1027" i="34"/>
  <c r="M1027" i="34"/>
  <c r="AG1027" i="34"/>
  <c r="AH1027" i="34"/>
  <c r="AI1027" i="34"/>
  <c r="N1027" i="34"/>
  <c r="L1027" i="34" s="1"/>
  <c r="S1027" i="34"/>
  <c r="AG3455" i="34"/>
  <c r="AH3455" i="34"/>
  <c r="AI3455" i="34"/>
  <c r="AG3445" i="34"/>
  <c r="AH3445" i="34"/>
  <c r="AI3445" i="34"/>
  <c r="AG3735" i="34"/>
  <c r="AH3735" i="34"/>
  <c r="AI3735" i="34"/>
  <c r="AG2177" i="34"/>
  <c r="AH2177" i="34"/>
  <c r="AI2177" i="34"/>
  <c r="AG2430" i="34"/>
  <c r="AH2430" i="34"/>
  <c r="AI2430" i="34"/>
  <c r="AG2429" i="34"/>
  <c r="AH2429" i="34"/>
  <c r="AI2429" i="34"/>
  <c r="AG2448" i="34"/>
  <c r="AH2448" i="34"/>
  <c r="AI2448" i="34"/>
  <c r="AG1195" i="34"/>
  <c r="AH1195" i="34"/>
  <c r="AI1195" i="34"/>
  <c r="AG3566" i="34"/>
  <c r="AH3566" i="34"/>
  <c r="AI3566" i="34"/>
  <c r="AG4002" i="34"/>
  <c r="AH4002" i="34"/>
  <c r="AI4002" i="34"/>
  <c r="AG3126" i="34"/>
  <c r="AH3126" i="34"/>
  <c r="AI3126" i="34"/>
  <c r="AG3174" i="34"/>
  <c r="AH3174" i="34"/>
  <c r="AI3174" i="34"/>
  <c r="AG3740" i="34"/>
  <c r="AH3740" i="34"/>
  <c r="AI3740" i="34"/>
  <c r="AG1658" i="34"/>
  <c r="AH1658" i="34"/>
  <c r="AI1658" i="34"/>
  <c r="F519" i="34"/>
  <c r="H519" i="34"/>
  <c r="M519" i="34"/>
  <c r="F513" i="34"/>
  <c r="H513" i="34"/>
  <c r="M513" i="34"/>
  <c r="AG4065" i="34"/>
  <c r="AH4065" i="34"/>
  <c r="AI4065" i="34"/>
  <c r="S519" i="34"/>
  <c r="AG3537" i="34"/>
  <c r="AH3537" i="34"/>
  <c r="AI3537" i="34"/>
  <c r="AG3163" i="34"/>
  <c r="AH3163" i="34"/>
  <c r="AI3163" i="34"/>
  <c r="AG1506" i="34"/>
  <c r="AH1506" i="34"/>
  <c r="AI1506" i="34"/>
  <c r="AG1766" i="34"/>
  <c r="AH1766" i="34"/>
  <c r="AI1766" i="34"/>
  <c r="AG2659" i="34"/>
  <c r="AH2659" i="34"/>
  <c r="AI2659" i="34"/>
  <c r="AG1775" i="34"/>
  <c r="AH1775" i="34"/>
  <c r="AI1775" i="34"/>
  <c r="AG57" i="34"/>
  <c r="AH57" i="34"/>
  <c r="AI57" i="34"/>
  <c r="AG1845" i="34"/>
  <c r="AH1845" i="34"/>
  <c r="AI1845" i="34"/>
  <c r="AG3539" i="34"/>
  <c r="AH3539" i="34"/>
  <c r="AI3539" i="34"/>
  <c r="AG2432" i="34"/>
  <c r="AH2432" i="34"/>
  <c r="AI2432" i="34"/>
  <c r="AG4897" i="34"/>
  <c r="AH4897" i="34"/>
  <c r="AI4897" i="34"/>
  <c r="I4897" i="34"/>
  <c r="M4897" i="34"/>
  <c r="AE4897" i="34"/>
  <c r="V4897" i="34"/>
  <c r="U4897" i="34"/>
  <c r="T4897" i="34"/>
  <c r="S4897" i="34"/>
  <c r="H4897" i="34"/>
  <c r="F4897" i="34"/>
  <c r="AG4896" i="34"/>
  <c r="AH4896" i="34"/>
  <c r="AI4896" i="34"/>
  <c r="I4896" i="34"/>
  <c r="M4896" i="34"/>
  <c r="AE4896" i="34"/>
  <c r="V4896" i="34"/>
  <c r="U4896" i="34"/>
  <c r="T4896" i="34"/>
  <c r="S4896" i="34"/>
  <c r="H4896" i="34"/>
  <c r="F4896" i="34"/>
  <c r="AG1031" i="34"/>
  <c r="AH1031" i="34"/>
  <c r="AI1031" i="34"/>
  <c r="F1031" i="34"/>
  <c r="H1031" i="34"/>
  <c r="M1031" i="34"/>
  <c r="S1031" i="34"/>
  <c r="AG2234" i="34"/>
  <c r="AH2234" i="34"/>
  <c r="AI2234" i="34"/>
  <c r="AG3489" i="34"/>
  <c r="AH3489" i="34"/>
  <c r="AI3489" i="34"/>
  <c r="AG3474" i="34"/>
  <c r="AH3474" i="34"/>
  <c r="AI3474" i="34"/>
  <c r="AG2181" i="34"/>
  <c r="AH2181" i="34"/>
  <c r="AI2181" i="34"/>
  <c r="AG2672" i="34"/>
  <c r="AH2672" i="34"/>
  <c r="AI2672" i="34"/>
  <c r="AG884" i="34"/>
  <c r="AH884" i="34"/>
  <c r="AI884" i="34"/>
  <c r="F884" i="34"/>
  <c r="H884" i="34"/>
  <c r="M884" i="34"/>
  <c r="S884" i="34"/>
  <c r="AG3453" i="34"/>
  <c r="AH3453" i="34"/>
  <c r="AI3453" i="34"/>
  <c r="S837" i="34"/>
  <c r="AG1656" i="34"/>
  <c r="AH1656" i="34"/>
  <c r="AI1656" i="34"/>
  <c r="AG2651" i="34"/>
  <c r="AH2651" i="34"/>
  <c r="AI2651" i="34"/>
  <c r="S916" i="34"/>
  <c r="AG2437" i="34"/>
  <c r="AH2437" i="34"/>
  <c r="AI2437" i="34"/>
  <c r="AG3497" i="34"/>
  <c r="AH3497" i="34"/>
  <c r="AI3497" i="34"/>
  <c r="AG1791" i="34"/>
  <c r="AH1791" i="34"/>
  <c r="AI1791" i="34"/>
  <c r="AG3510" i="34"/>
  <c r="AH3510" i="34"/>
  <c r="AI3510" i="34"/>
  <c r="AG3152" i="34"/>
  <c r="AH3152" i="34"/>
  <c r="AI3152" i="34"/>
  <c r="AG4005" i="34"/>
  <c r="AH4005" i="34"/>
  <c r="AI4005" i="34"/>
  <c r="I4025" i="34"/>
  <c r="M4025" i="34"/>
  <c r="N4025" i="34"/>
  <c r="L4025" i="34"/>
  <c r="AE4025" i="34"/>
  <c r="V4025" i="34"/>
  <c r="U4025" i="34"/>
  <c r="T4025" i="34"/>
  <c r="S4025" i="34"/>
  <c r="H4025" i="34"/>
  <c r="F4025" i="34"/>
  <c r="AG4004" i="34"/>
  <c r="AH4004" i="34"/>
  <c r="AI4004" i="34"/>
  <c r="I4024" i="34"/>
  <c r="M4024" i="34"/>
  <c r="N4024" i="34"/>
  <c r="L4024" i="34"/>
  <c r="AE4024" i="34"/>
  <c r="V4024" i="34"/>
  <c r="U4024" i="34"/>
  <c r="T4024" i="34"/>
  <c r="S4024" i="34"/>
  <c r="H4024" i="34"/>
  <c r="F4024" i="34"/>
  <c r="M47" i="35"/>
  <c r="L47" i="35"/>
  <c r="M38" i="35"/>
  <c r="L38" i="35"/>
  <c r="M28" i="35"/>
  <c r="L28" i="35"/>
  <c r="M12" i="35"/>
  <c r="L12" i="35"/>
  <c r="M46" i="35"/>
  <c r="L46" i="35"/>
  <c r="AG3542" i="34"/>
  <c r="AH3542" i="34"/>
  <c r="AI3542" i="34"/>
  <c r="AG2709" i="34"/>
  <c r="AH2709" i="34"/>
  <c r="AI2709" i="34"/>
  <c r="AG3746" i="34"/>
  <c r="AH3746" i="34"/>
  <c r="AI3746" i="34"/>
  <c r="AG1842" i="34"/>
  <c r="AH1842" i="34"/>
  <c r="AI1842" i="34"/>
  <c r="AG2665" i="34"/>
  <c r="AJ2665" i="34" s="1"/>
  <c r="AH2665" i="34"/>
  <c r="AI2665" i="34"/>
  <c r="AG3443" i="34"/>
  <c r="AH3443" i="34"/>
  <c r="AI3443" i="34"/>
  <c r="AI2441" i="34"/>
  <c r="AH2441" i="34"/>
  <c r="AG2441" i="34"/>
  <c r="AI2705" i="34"/>
  <c r="AH2705" i="34"/>
  <c r="AG2705" i="34"/>
  <c r="AI3167" i="34"/>
  <c r="AH3167" i="34"/>
  <c r="AG3167" i="34"/>
  <c r="AI4134" i="34"/>
  <c r="AH4134" i="34"/>
  <c r="AG4134" i="34"/>
  <c r="AE4134" i="34"/>
  <c r="V4134" i="34"/>
  <c r="U4134" i="34"/>
  <c r="T4134" i="34"/>
  <c r="S4134" i="34"/>
  <c r="N4134" i="34"/>
  <c r="L4134" i="34" s="1"/>
  <c r="M4134" i="34"/>
  <c r="I4134" i="34"/>
  <c r="H4134" i="34"/>
  <c r="F4134" i="34"/>
  <c r="AI4133" i="34"/>
  <c r="AH4133" i="34"/>
  <c r="AG4133" i="34"/>
  <c r="AE4133" i="34"/>
  <c r="V4133" i="34"/>
  <c r="U4133" i="34"/>
  <c r="T4133" i="34"/>
  <c r="S4133" i="34"/>
  <c r="N4133" i="34"/>
  <c r="L4133" i="34"/>
  <c r="M4133" i="34"/>
  <c r="I4133" i="34"/>
  <c r="H4133" i="34"/>
  <c r="F4133" i="34"/>
  <c r="AI1042" i="34"/>
  <c r="AH1042" i="34"/>
  <c r="AG1042" i="34"/>
  <c r="F1041" i="34"/>
  <c r="H1041" i="34"/>
  <c r="AG1041" i="34"/>
  <c r="AH1041" i="34"/>
  <c r="AI1041" i="34"/>
  <c r="M1041" i="34"/>
  <c r="N1041" i="34"/>
  <c r="L1041" i="34"/>
  <c r="S1041" i="34"/>
  <c r="AI2217" i="34"/>
  <c r="AH2217" i="34"/>
  <c r="AG2217" i="34"/>
  <c r="AI3791" i="34"/>
  <c r="AH3791" i="34"/>
  <c r="AG3791" i="34"/>
  <c r="AI3529" i="34"/>
  <c r="AH3529" i="34"/>
  <c r="AG3529" i="34"/>
  <c r="AI3491" i="34"/>
  <c r="AH3491" i="34"/>
  <c r="AG3491" i="34"/>
  <c r="AI3459" i="34"/>
  <c r="AH3459" i="34"/>
  <c r="AG3459" i="34"/>
  <c r="AI3129" i="34"/>
  <c r="AH3129" i="34"/>
  <c r="AG3129" i="34"/>
  <c r="V6338" i="34"/>
  <c r="U6338" i="34"/>
  <c r="AI6338" i="34"/>
  <c r="AH6338" i="34"/>
  <c r="AG6338" i="34"/>
  <c r="AE6338" i="34"/>
  <c r="T6338" i="34"/>
  <c r="S6338" i="34"/>
  <c r="N6338" i="34"/>
  <c r="L6338" i="34" s="1"/>
  <c r="M6338" i="34"/>
  <c r="I6338" i="34"/>
  <c r="H6338" i="34"/>
  <c r="F6338" i="34"/>
  <c r="AI6337" i="34"/>
  <c r="AH6337" i="34"/>
  <c r="AG6337" i="34"/>
  <c r="AE6337" i="34"/>
  <c r="V6337" i="34"/>
  <c r="U6337" i="34"/>
  <c r="T6337" i="34"/>
  <c r="S6337" i="34"/>
  <c r="N6337" i="34"/>
  <c r="L6337" i="34" s="1"/>
  <c r="M6337" i="34"/>
  <c r="I6337" i="34"/>
  <c r="H6337" i="34"/>
  <c r="F6337" i="34"/>
  <c r="AI1500" i="34"/>
  <c r="AH1500" i="34"/>
  <c r="AG1500" i="34"/>
  <c r="AI1499" i="34"/>
  <c r="AH1499" i="34"/>
  <c r="AG1499" i="34"/>
  <c r="AI3739" i="34"/>
  <c r="AH3739" i="34"/>
  <c r="AG3739" i="34"/>
  <c r="B46" i="35"/>
  <c r="AI3759" i="34"/>
  <c r="AH3759" i="34"/>
  <c r="AG3759" i="34"/>
  <c r="AI3792" i="34"/>
  <c r="AH3792" i="34"/>
  <c r="AG3792" i="34"/>
  <c r="AI3534" i="34"/>
  <c r="AH3534" i="34"/>
  <c r="AG3534" i="34"/>
  <c r="AI3777" i="34"/>
  <c r="AH3777" i="34"/>
  <c r="AG3777" i="34"/>
  <c r="AE3823" i="34"/>
  <c r="V3823" i="34"/>
  <c r="U3823" i="34"/>
  <c r="T3823" i="34"/>
  <c r="S3823" i="34"/>
  <c r="N3823" i="34"/>
  <c r="L3823" i="34"/>
  <c r="M3823" i="34"/>
  <c r="I3823" i="34"/>
  <c r="H3823" i="34"/>
  <c r="F3823" i="34"/>
  <c r="AI2950" i="34"/>
  <c r="AH2950" i="34"/>
  <c r="AG2950" i="34"/>
  <c r="AI3516" i="34"/>
  <c r="AH3516" i="34"/>
  <c r="AG3516" i="34"/>
  <c r="AI2185" i="34"/>
  <c r="AH2185" i="34"/>
  <c r="AG2185" i="34"/>
  <c r="AG2435" i="34"/>
  <c r="AH2435" i="34"/>
  <c r="AI2435" i="34"/>
  <c r="AI2221" i="34"/>
  <c r="AH2221" i="34"/>
  <c r="AG2221" i="34"/>
  <c r="AI2241" i="34"/>
  <c r="AH2241" i="34"/>
  <c r="AG2241" i="34"/>
  <c r="AI3151" i="34"/>
  <c r="AH3151" i="34"/>
  <c r="AG3151" i="34"/>
  <c r="AI3503" i="34"/>
  <c r="AH3503" i="34"/>
  <c r="AG3503" i="34"/>
  <c r="AI2431" i="34"/>
  <c r="AH2431" i="34"/>
  <c r="AG2431" i="34"/>
  <c r="AI2224" i="34"/>
  <c r="AH2224" i="34"/>
  <c r="AG2224" i="34"/>
  <c r="AI1798" i="34"/>
  <c r="AH1798" i="34"/>
  <c r="AG1798" i="34"/>
  <c r="AI1862" i="34"/>
  <c r="AH1862" i="34"/>
  <c r="AG1862" i="34"/>
  <c r="AI1800" i="34"/>
  <c r="AH1800" i="34"/>
  <c r="AG1800" i="34"/>
  <c r="AI3479" i="34"/>
  <c r="AH3479" i="34"/>
  <c r="AG3479" i="34"/>
  <c r="AI2194" i="34"/>
  <c r="AH2194" i="34"/>
  <c r="AG2194" i="34"/>
  <c r="AI3447" i="34"/>
  <c r="AH3447" i="34"/>
  <c r="AG3447" i="34"/>
  <c r="AI1796" i="34"/>
  <c r="AH1796" i="34"/>
  <c r="AG1796" i="34"/>
  <c r="AI3511" i="34"/>
  <c r="AH3511" i="34"/>
  <c r="AG3511" i="34"/>
  <c r="S513" i="34"/>
  <c r="AI4030" i="34"/>
  <c r="AH4030" i="34"/>
  <c r="AG4030" i="34"/>
  <c r="S330" i="34"/>
  <c r="S351" i="34"/>
  <c r="AI3487" i="34"/>
  <c r="AH3487" i="34"/>
  <c r="AG3487" i="34"/>
  <c r="AI3790" i="34"/>
  <c r="AH3790" i="34"/>
  <c r="AG3790" i="34"/>
  <c r="AI2197" i="34"/>
  <c r="AH2197" i="34"/>
  <c r="AG2197" i="34"/>
  <c r="AI3531" i="34"/>
  <c r="AH3531" i="34"/>
  <c r="AG3531" i="34"/>
  <c r="AG2198" i="34"/>
  <c r="AH2198" i="34"/>
  <c r="AI2198" i="34"/>
  <c r="AG2711" i="34"/>
  <c r="AH2711" i="34"/>
  <c r="AI2711" i="34"/>
  <c r="AG2676" i="34"/>
  <c r="AH2676" i="34"/>
  <c r="AI2676" i="34"/>
  <c r="AG6052" i="34"/>
  <c r="AH6052" i="34"/>
  <c r="AI6052" i="34"/>
  <c r="I6052" i="34"/>
  <c r="M6052" i="34"/>
  <c r="N6052" i="34"/>
  <c r="L6052" i="34"/>
  <c r="AE6052" i="34"/>
  <c r="V6052" i="34"/>
  <c r="U6052" i="34"/>
  <c r="T6052" i="34"/>
  <c r="S6052" i="34"/>
  <c r="H6052" i="34"/>
  <c r="F6052" i="34"/>
  <c r="AG1790" i="34"/>
  <c r="AH1790" i="34"/>
  <c r="AI1790" i="34"/>
  <c r="AG2712" i="34"/>
  <c r="AH2712" i="34"/>
  <c r="AI2712" i="34"/>
  <c r="S498" i="34"/>
  <c r="AG1216" i="34"/>
  <c r="AH1216" i="34"/>
  <c r="AI1216" i="34"/>
  <c r="I2099" i="34"/>
  <c r="M2099" i="34"/>
  <c r="N2099" i="34"/>
  <c r="L2099" i="34" s="1"/>
  <c r="AE2099" i="34"/>
  <c r="V2099" i="34"/>
  <c r="U2099" i="34"/>
  <c r="T2099" i="34"/>
  <c r="S2099" i="34"/>
  <c r="H2099" i="34"/>
  <c r="F2099" i="34"/>
  <c r="AG1201" i="34"/>
  <c r="AH1201" i="34"/>
  <c r="AI1201" i="34"/>
  <c r="S738" i="34"/>
  <c r="AG1205" i="34"/>
  <c r="AH1205" i="34"/>
  <c r="AI1205" i="34"/>
  <c r="S814" i="34"/>
  <c r="AG1197" i="34"/>
  <c r="AH1197" i="34"/>
  <c r="AI1197" i="34"/>
  <c r="S26" i="34"/>
  <c r="AG2674" i="34"/>
  <c r="AH2674" i="34"/>
  <c r="AI2674" i="34"/>
  <c r="AG1510" i="34"/>
  <c r="AH1510" i="34"/>
  <c r="AI1510" i="34"/>
  <c r="AG2183" i="34"/>
  <c r="AH2183" i="34"/>
  <c r="AI2183" i="34"/>
  <c r="AG3789" i="34"/>
  <c r="AH3789" i="34"/>
  <c r="AI3789" i="34"/>
  <c r="AG2670" i="34"/>
  <c r="AH2670" i="34"/>
  <c r="AI2670" i="34"/>
  <c r="AG3774" i="34"/>
  <c r="AH3774" i="34"/>
  <c r="AI3774" i="34"/>
  <c r="S265" i="34"/>
  <c r="AG3546" i="34"/>
  <c r="AH3546" i="34"/>
  <c r="AI3546" i="34"/>
  <c r="AG3744" i="34"/>
  <c r="AH3744" i="34"/>
  <c r="AI3744" i="34"/>
  <c r="AG2193" i="34"/>
  <c r="AH2193" i="34"/>
  <c r="AI2193" i="34"/>
  <c r="AG1853" i="34"/>
  <c r="AH1853" i="34"/>
  <c r="AI1853" i="34"/>
  <c r="AG3451" i="34"/>
  <c r="AH3451" i="34"/>
  <c r="AI3451" i="34"/>
  <c r="AG1764" i="34"/>
  <c r="AH1764" i="34"/>
  <c r="AI1764" i="34"/>
  <c r="AG3122" i="34"/>
  <c r="AH3122" i="34"/>
  <c r="AI3122" i="34"/>
  <c r="AG3135" i="34"/>
  <c r="AH3135" i="34"/>
  <c r="AI3135" i="34"/>
  <c r="AG3454" i="34"/>
  <c r="AH3454" i="34"/>
  <c r="AI3454" i="34"/>
  <c r="AG1184" i="34"/>
  <c r="AH1184" i="34"/>
  <c r="AI1184" i="34"/>
  <c r="AG2649" i="34"/>
  <c r="AJ2649" i="34" s="1"/>
  <c r="AH2649" i="34"/>
  <c r="AI2649" i="34"/>
  <c r="AG1799" i="34"/>
  <c r="AH1799" i="34"/>
  <c r="AI1799" i="34"/>
  <c r="AG1795" i="34"/>
  <c r="AH1795" i="34"/>
  <c r="AI1795" i="34"/>
  <c r="AG3538" i="34"/>
  <c r="AH3538" i="34"/>
  <c r="AI3538" i="34"/>
  <c r="AG5041" i="34"/>
  <c r="AH5041" i="34"/>
  <c r="AI5041" i="34"/>
  <c r="I5041" i="34"/>
  <c r="M5041" i="34"/>
  <c r="N5041" i="34"/>
  <c r="L5041" i="34" s="1"/>
  <c r="AE5041" i="34"/>
  <c r="V5041" i="34"/>
  <c r="U5041" i="34"/>
  <c r="T5041" i="34"/>
  <c r="S5041" i="34"/>
  <c r="H5041" i="34"/>
  <c r="F5041" i="34"/>
  <c r="AG2710" i="34"/>
  <c r="AH2710" i="34"/>
  <c r="AI2710" i="34"/>
  <c r="AG3484" i="34"/>
  <c r="AH3484" i="34"/>
  <c r="AI3484" i="34"/>
  <c r="AG5637" i="34"/>
  <c r="AH5637" i="34"/>
  <c r="AI5637" i="34"/>
  <c r="I5637" i="34"/>
  <c r="M5637" i="34"/>
  <c r="N5637" i="34"/>
  <c r="L5637" i="34"/>
  <c r="AE5637" i="34"/>
  <c r="V5637" i="34"/>
  <c r="U5637" i="34"/>
  <c r="T5637" i="34"/>
  <c r="S5637" i="34"/>
  <c r="H5637" i="34"/>
  <c r="F5637" i="34"/>
  <c r="AG2702" i="34"/>
  <c r="AH2702" i="34"/>
  <c r="AI2702" i="34"/>
  <c r="AG3506" i="34"/>
  <c r="AH3506" i="34"/>
  <c r="AI3506" i="34"/>
  <c r="AG2688" i="34"/>
  <c r="AH2688" i="34"/>
  <c r="AI2688" i="34"/>
  <c r="AG3452" i="34"/>
  <c r="AH3452" i="34"/>
  <c r="AI3452" i="34"/>
  <c r="AG3448" i="34"/>
  <c r="AH3448" i="34"/>
  <c r="AI3448" i="34"/>
  <c r="AG3471" i="34"/>
  <c r="AH3471" i="34"/>
  <c r="AI3471" i="34"/>
  <c r="I3667" i="34"/>
  <c r="M3667" i="34"/>
  <c r="AE3667" i="34"/>
  <c r="V3667" i="34"/>
  <c r="U3667" i="34"/>
  <c r="T3667" i="34"/>
  <c r="S3667" i="34"/>
  <c r="H3667" i="34"/>
  <c r="F3667" i="34"/>
  <c r="AG3482" i="34"/>
  <c r="AH3482" i="34"/>
  <c r="AI3482" i="34"/>
  <c r="AG1778" i="34"/>
  <c r="AH1778" i="34"/>
  <c r="AI1778" i="34"/>
  <c r="AG2682" i="34"/>
  <c r="AH2682" i="34"/>
  <c r="AI2682" i="34"/>
  <c r="AG190" i="34"/>
  <c r="AH190" i="34"/>
  <c r="AI190" i="34"/>
  <c r="I3669" i="34"/>
  <c r="M3669" i="34"/>
  <c r="AE3669" i="34"/>
  <c r="V3669" i="34"/>
  <c r="U3669" i="34"/>
  <c r="T3669" i="34"/>
  <c r="S3669" i="34"/>
  <c r="H3669" i="34"/>
  <c r="F3669" i="34"/>
  <c r="I3668" i="34"/>
  <c r="M3668" i="34"/>
  <c r="AE3668" i="34"/>
  <c r="V3668" i="34"/>
  <c r="U3668" i="34"/>
  <c r="T3668" i="34"/>
  <c r="S3668" i="34"/>
  <c r="H3668" i="34"/>
  <c r="F3668" i="34"/>
  <c r="AG61" i="34"/>
  <c r="AH61" i="34"/>
  <c r="AI61" i="34"/>
  <c r="I3670" i="34"/>
  <c r="M3670" i="34"/>
  <c r="AE3670" i="34"/>
  <c r="V3670" i="34"/>
  <c r="U3670" i="34"/>
  <c r="T3670" i="34"/>
  <c r="S3670" i="34"/>
  <c r="H3670" i="34"/>
  <c r="F3670" i="34"/>
  <c r="AG2996" i="34"/>
  <c r="AH2996" i="34"/>
  <c r="AI2996" i="34"/>
  <c r="AG3148" i="34"/>
  <c r="AH3148" i="34"/>
  <c r="AI3148" i="34"/>
  <c r="AG3501" i="34"/>
  <c r="AH3501" i="34"/>
  <c r="AI3501" i="34"/>
  <c r="AG3432" i="34"/>
  <c r="AH3432" i="34"/>
  <c r="AI3432" i="34"/>
  <c r="AG2204" i="34"/>
  <c r="AH2204" i="34"/>
  <c r="AI2204" i="34"/>
  <c r="AG3442" i="34"/>
  <c r="AH3442" i="34"/>
  <c r="AI3442" i="34"/>
  <c r="AG4601" i="34"/>
  <c r="AH4601" i="34"/>
  <c r="AI4601" i="34"/>
  <c r="I4601" i="34"/>
  <c r="M4601" i="34"/>
  <c r="AE4601" i="34"/>
  <c r="V4601" i="34"/>
  <c r="U4601" i="34"/>
  <c r="T4601" i="34"/>
  <c r="S4601" i="34"/>
  <c r="H4601" i="34"/>
  <c r="F4601" i="34"/>
  <c r="AG4600" i="34"/>
  <c r="AH4600" i="34"/>
  <c r="AI4600" i="34"/>
  <c r="I4600" i="34"/>
  <c r="M4600" i="34"/>
  <c r="AE4600" i="34"/>
  <c r="V4600" i="34"/>
  <c r="U4600" i="34"/>
  <c r="T4600" i="34"/>
  <c r="S4600" i="34"/>
  <c r="H4600" i="34"/>
  <c r="F4600" i="34"/>
  <c r="AG4603" i="34"/>
  <c r="AH4603" i="34"/>
  <c r="AI4603" i="34"/>
  <c r="I4603" i="34"/>
  <c r="M4603" i="34"/>
  <c r="N4603" i="34"/>
  <c r="L4603" i="34" s="1"/>
  <c r="AE4603" i="34"/>
  <c r="V4603" i="34"/>
  <c r="U4603" i="34"/>
  <c r="T4603" i="34"/>
  <c r="S4603" i="34"/>
  <c r="H4603" i="34"/>
  <c r="F4603" i="34"/>
  <c r="AG4602" i="34"/>
  <c r="AH4602" i="34"/>
  <c r="AI4602" i="34"/>
  <c r="I4602" i="34"/>
  <c r="M4602" i="34"/>
  <c r="AE4602" i="34"/>
  <c r="V4602" i="34"/>
  <c r="U4602" i="34"/>
  <c r="T4602" i="34"/>
  <c r="S4602" i="34"/>
  <c r="H4602" i="34"/>
  <c r="F4602" i="34"/>
  <c r="AG2223" i="34"/>
  <c r="AH2223" i="34"/>
  <c r="AI2223" i="34"/>
  <c r="AG3465" i="34"/>
  <c r="AH3465" i="34"/>
  <c r="AI3465" i="34"/>
  <c r="AG3794" i="34"/>
  <c r="AH3794" i="34"/>
  <c r="AI3794" i="34"/>
  <c r="AG3799" i="34"/>
  <c r="AH3799" i="34"/>
  <c r="AI3799" i="34"/>
  <c r="I3829" i="34"/>
  <c r="M3829" i="34"/>
  <c r="N3829" i="34"/>
  <c r="L3829" i="34"/>
  <c r="AE3829" i="34"/>
  <c r="V3829" i="34"/>
  <c r="U3829" i="34"/>
  <c r="T3829" i="34"/>
  <c r="S3829" i="34"/>
  <c r="H3829" i="34"/>
  <c r="F3829" i="34"/>
  <c r="AG3800" i="34"/>
  <c r="AH3800" i="34"/>
  <c r="AI3800" i="34"/>
  <c r="AG2377" i="34"/>
  <c r="AH2377" i="34"/>
  <c r="AI2377" i="34"/>
  <c r="AG3795" i="34"/>
  <c r="AH3795" i="34"/>
  <c r="AI3795" i="34"/>
  <c r="AG3802" i="34"/>
  <c r="AH3802" i="34"/>
  <c r="AI3802" i="34"/>
  <c r="I3830" i="34"/>
  <c r="M3830" i="34"/>
  <c r="N3830" i="34"/>
  <c r="L3830" i="34"/>
  <c r="AE3830" i="34"/>
  <c r="V3830" i="34"/>
  <c r="U3830" i="34"/>
  <c r="T3830" i="34"/>
  <c r="S3830" i="34"/>
  <c r="H3830" i="34"/>
  <c r="F3830" i="34"/>
  <c r="AG3801" i="34"/>
  <c r="AH3801" i="34"/>
  <c r="AI3801" i="34"/>
  <c r="F1093" i="34"/>
  <c r="H1093" i="34"/>
  <c r="M1093" i="34"/>
  <c r="N1093" i="34"/>
  <c r="L1093" i="34" s="1"/>
  <c r="AG1093" i="34"/>
  <c r="AH1093" i="34"/>
  <c r="AI1093" i="34"/>
  <c r="S1093" i="34"/>
  <c r="AG3804" i="34"/>
  <c r="AH3804" i="34"/>
  <c r="AI3804" i="34"/>
  <c r="I3832" i="34"/>
  <c r="M3832" i="34"/>
  <c r="N3832" i="34"/>
  <c r="L3832" i="34"/>
  <c r="AE3832" i="34"/>
  <c r="V3832" i="34"/>
  <c r="U3832" i="34"/>
  <c r="T3832" i="34"/>
  <c r="S3832" i="34"/>
  <c r="H3832" i="34"/>
  <c r="F3832" i="34"/>
  <c r="AG3803" i="34"/>
  <c r="AH3803" i="34"/>
  <c r="AI3803" i="34"/>
  <c r="I3831" i="34"/>
  <c r="M3831" i="34"/>
  <c r="N3831" i="34"/>
  <c r="L3831" i="34"/>
  <c r="AE3831" i="34"/>
  <c r="V3831" i="34"/>
  <c r="U3831" i="34"/>
  <c r="T3831" i="34"/>
  <c r="S3831" i="34"/>
  <c r="H3831" i="34"/>
  <c r="F3831" i="34"/>
  <c r="AG5869" i="34"/>
  <c r="AH5869" i="34"/>
  <c r="AI5869" i="34"/>
  <c r="I5869" i="34"/>
  <c r="M5869" i="34"/>
  <c r="N5869" i="34"/>
  <c r="L5869" i="34"/>
  <c r="AE5869" i="34"/>
  <c r="V5869" i="34"/>
  <c r="U5869" i="34"/>
  <c r="T5869" i="34"/>
  <c r="S5869" i="34"/>
  <c r="H5869" i="34"/>
  <c r="F5869" i="34"/>
  <c r="AG3449" i="34"/>
  <c r="AH3449" i="34"/>
  <c r="AI3449" i="34"/>
  <c r="AG2180" i="34"/>
  <c r="AH2180" i="34"/>
  <c r="AI2180" i="34"/>
  <c r="AG2666" i="34"/>
  <c r="AH2666" i="34"/>
  <c r="AI2666" i="34"/>
  <c r="AG1767" i="34"/>
  <c r="AH1767" i="34"/>
  <c r="AI1767" i="34"/>
  <c r="AG3440" i="34"/>
  <c r="AH3440" i="34"/>
  <c r="AI3440" i="34"/>
  <c r="AG3439" i="34"/>
  <c r="AH3439" i="34"/>
  <c r="AI3439" i="34"/>
  <c r="AG2191" i="34"/>
  <c r="AH2191" i="34"/>
  <c r="AI2191" i="34"/>
  <c r="AG2994" i="34"/>
  <c r="AH2994" i="34"/>
  <c r="AI2994" i="34"/>
  <c r="AG5873" i="34"/>
  <c r="AH5873" i="34"/>
  <c r="AI5873" i="34"/>
  <c r="I5873" i="34"/>
  <c r="M5873" i="34"/>
  <c r="N5873" i="34"/>
  <c r="L5873" i="34" s="1"/>
  <c r="AE5873" i="34"/>
  <c r="V5873" i="34"/>
  <c r="U5873" i="34"/>
  <c r="T5873" i="34"/>
  <c r="S5873" i="34"/>
  <c r="H5873" i="34"/>
  <c r="F5873" i="34"/>
  <c r="AG5874" i="34"/>
  <c r="AH5874" i="34"/>
  <c r="AI5874" i="34"/>
  <c r="I5874" i="34"/>
  <c r="M5874" i="34"/>
  <c r="N5874" i="34"/>
  <c r="L5874" i="34"/>
  <c r="AE5874" i="34"/>
  <c r="V5874" i="34"/>
  <c r="U5874" i="34"/>
  <c r="T5874" i="34"/>
  <c r="S5874" i="34"/>
  <c r="H5874" i="34"/>
  <c r="F5874" i="34"/>
  <c r="AG2657" i="34"/>
  <c r="AH2657" i="34"/>
  <c r="AI2657" i="34"/>
  <c r="AG3764" i="34"/>
  <c r="AH3764" i="34"/>
  <c r="AI3764" i="34"/>
  <c r="AG3784" i="34"/>
  <c r="AH3784" i="34"/>
  <c r="AI3784" i="34"/>
  <c r="F924" i="34"/>
  <c r="H924" i="34"/>
  <c r="M924" i="34"/>
  <c r="N924" i="34"/>
  <c r="L924" i="34" s="1"/>
  <c r="AG924" i="34"/>
  <c r="AH924" i="34"/>
  <c r="AI924" i="34"/>
  <c r="S924" i="34"/>
  <c r="AG3783" i="34"/>
  <c r="AH3783" i="34"/>
  <c r="AI3783" i="34"/>
  <c r="F835" i="34"/>
  <c r="H835" i="34"/>
  <c r="M835" i="34"/>
  <c r="N835" i="34"/>
  <c r="L835" i="34"/>
  <c r="AG835" i="34"/>
  <c r="AH835" i="34"/>
  <c r="AI835" i="34"/>
  <c r="S835" i="34"/>
  <c r="AG3785" i="34"/>
  <c r="AH3785" i="34"/>
  <c r="AI3785" i="34"/>
  <c r="I3826" i="34"/>
  <c r="M3826" i="34"/>
  <c r="N3826" i="34"/>
  <c r="L3826" i="34"/>
  <c r="AE3826" i="34"/>
  <c r="V3826" i="34"/>
  <c r="U3826" i="34"/>
  <c r="T3826" i="34"/>
  <c r="S3826" i="34"/>
  <c r="H3826" i="34"/>
  <c r="F3826" i="34"/>
  <c r="AG3130" i="34"/>
  <c r="AH3130" i="34"/>
  <c r="AI3130" i="34"/>
  <c r="AG4164" i="34"/>
  <c r="AH4164" i="34"/>
  <c r="AI4164" i="34"/>
  <c r="I4164" i="34"/>
  <c r="M4164" i="34"/>
  <c r="N4164" i="34"/>
  <c r="L4164" i="34" s="1"/>
  <c r="AE4164" i="34"/>
  <c r="V4164" i="34"/>
  <c r="U4164" i="34"/>
  <c r="T4164" i="34"/>
  <c r="S4164" i="34"/>
  <c r="H4164" i="34"/>
  <c r="F4164" i="34"/>
  <c r="AG4163" i="34"/>
  <c r="AH4163" i="34"/>
  <c r="AI4163" i="34"/>
  <c r="I4163" i="34"/>
  <c r="M4163" i="34"/>
  <c r="N4163" i="34"/>
  <c r="L4163" i="34" s="1"/>
  <c r="AE4163" i="34"/>
  <c r="V4163" i="34"/>
  <c r="U4163" i="34"/>
  <c r="T4163" i="34"/>
  <c r="S4163" i="34"/>
  <c r="H4163" i="34"/>
  <c r="F4163" i="34"/>
  <c r="AG4162" i="34"/>
  <c r="AH4162" i="34"/>
  <c r="AI4162" i="34"/>
  <c r="I4162" i="34"/>
  <c r="M4162" i="34"/>
  <c r="N4162" i="34"/>
  <c r="L4162" i="34" s="1"/>
  <c r="AE4162" i="34"/>
  <c r="V4162" i="34"/>
  <c r="U4162" i="34"/>
  <c r="T4162" i="34"/>
  <c r="S4162" i="34"/>
  <c r="H4162" i="34"/>
  <c r="F4162" i="34"/>
  <c r="AG4166" i="34"/>
  <c r="AH4166" i="34"/>
  <c r="AI4166" i="34"/>
  <c r="I4166" i="34"/>
  <c r="M4166" i="34"/>
  <c r="N4166" i="34"/>
  <c r="L4166" i="34"/>
  <c r="AE4166" i="34"/>
  <c r="V4166" i="34"/>
  <c r="U4166" i="34"/>
  <c r="T4166" i="34"/>
  <c r="S4166" i="34"/>
  <c r="H4166" i="34"/>
  <c r="F4166" i="34"/>
  <c r="AG4165" i="34"/>
  <c r="AH4165" i="34"/>
  <c r="AI4165" i="34"/>
  <c r="I4165" i="34"/>
  <c r="M4165" i="34"/>
  <c r="N4165" i="34"/>
  <c r="L4165" i="34" s="1"/>
  <c r="AE4165" i="34"/>
  <c r="V4165" i="34"/>
  <c r="U4165" i="34"/>
  <c r="T4165" i="34"/>
  <c r="S4165" i="34"/>
  <c r="H4165" i="34"/>
  <c r="F4165" i="34"/>
  <c r="AG4167" i="34"/>
  <c r="AH4167" i="34"/>
  <c r="AI4167" i="34"/>
  <c r="I4167" i="34"/>
  <c r="M4167" i="34"/>
  <c r="N4167" i="34"/>
  <c r="L4167" i="34" s="1"/>
  <c r="AE4167" i="34"/>
  <c r="V4167" i="34"/>
  <c r="U4167" i="34"/>
  <c r="T4167" i="34"/>
  <c r="S4167" i="34"/>
  <c r="H4167" i="34"/>
  <c r="F4167" i="34"/>
  <c r="AG2252" i="34"/>
  <c r="AH2252" i="34"/>
  <c r="AI2252" i="34"/>
  <c r="S562" i="34"/>
  <c r="AG2225" i="34"/>
  <c r="AH2225" i="34"/>
  <c r="AI2225" i="34"/>
  <c r="AG2260" i="34"/>
  <c r="AH2260" i="34"/>
  <c r="AI2260" i="34"/>
  <c r="I2918" i="34"/>
  <c r="M2918" i="34"/>
  <c r="N2918" i="34"/>
  <c r="L2918" i="34"/>
  <c r="AE2918" i="34"/>
  <c r="V2918" i="34"/>
  <c r="U2918" i="34"/>
  <c r="T2918" i="34"/>
  <c r="S2918" i="34"/>
  <c r="H2918" i="34"/>
  <c r="F2918" i="34"/>
  <c r="AG2259" i="34"/>
  <c r="AH2259" i="34"/>
  <c r="AI2259" i="34"/>
  <c r="I2917" i="34"/>
  <c r="M2917" i="34"/>
  <c r="N2917" i="34"/>
  <c r="L2917" i="34" s="1"/>
  <c r="AE2917" i="34"/>
  <c r="V2917" i="34"/>
  <c r="U2917" i="34"/>
  <c r="T2917" i="34"/>
  <c r="S2917" i="34"/>
  <c r="H2917" i="34"/>
  <c r="F2917" i="34"/>
  <c r="I2713" i="34"/>
  <c r="M2713" i="34"/>
  <c r="N2713" i="34"/>
  <c r="L2713" i="34"/>
  <c r="AE2713" i="34"/>
  <c r="V2713" i="34"/>
  <c r="U2713" i="34"/>
  <c r="T2713" i="34"/>
  <c r="S2713" i="34"/>
  <c r="H2713" i="34"/>
  <c r="F2713" i="34"/>
  <c r="I2712" i="34"/>
  <c r="M2712" i="34"/>
  <c r="N2712" i="34"/>
  <c r="L2712" i="34"/>
  <c r="AE2712" i="34"/>
  <c r="V2712" i="34"/>
  <c r="U2712" i="34"/>
  <c r="T2712" i="34"/>
  <c r="S2712" i="34"/>
  <c r="H2712" i="34"/>
  <c r="F2712" i="34"/>
  <c r="AG5320" i="34"/>
  <c r="AH5320" i="34"/>
  <c r="AI5320" i="34"/>
  <c r="I5320" i="34"/>
  <c r="M5320" i="34"/>
  <c r="N5320" i="34"/>
  <c r="L5320" i="34" s="1"/>
  <c r="AE5320" i="34"/>
  <c r="V5320" i="34"/>
  <c r="U5320" i="34"/>
  <c r="T5320" i="34"/>
  <c r="S5320" i="34"/>
  <c r="H5320" i="34"/>
  <c r="F5320" i="34"/>
  <c r="AG5319" i="34"/>
  <c r="AH5319" i="34"/>
  <c r="AI5319" i="34"/>
  <c r="I5319" i="34"/>
  <c r="M5319" i="34"/>
  <c r="N5319" i="34"/>
  <c r="L5319" i="34"/>
  <c r="AE5319" i="34"/>
  <c r="V5319" i="34"/>
  <c r="U5319" i="34"/>
  <c r="T5319" i="34"/>
  <c r="S5319" i="34"/>
  <c r="H5319" i="34"/>
  <c r="F5319" i="34"/>
  <c r="AG5318" i="34"/>
  <c r="AH5318" i="34"/>
  <c r="AI5318" i="34"/>
  <c r="I5318" i="34"/>
  <c r="M5318" i="34"/>
  <c r="N5318" i="34"/>
  <c r="L5318" i="34" s="1"/>
  <c r="AE5318" i="34"/>
  <c r="V5318" i="34"/>
  <c r="U5318" i="34"/>
  <c r="T5318" i="34"/>
  <c r="S5318" i="34"/>
  <c r="H5318" i="34"/>
  <c r="F5318" i="34"/>
  <c r="AG1502" i="34"/>
  <c r="AH1502" i="34"/>
  <c r="AI1502" i="34"/>
  <c r="AG1503" i="34"/>
  <c r="AH1503" i="34"/>
  <c r="AI1503" i="34"/>
  <c r="AG5355" i="34"/>
  <c r="AH5355" i="34"/>
  <c r="AI5355" i="34"/>
  <c r="I5355" i="34"/>
  <c r="M5355" i="34"/>
  <c r="N5355" i="34"/>
  <c r="L5355" i="34" s="1"/>
  <c r="AE5355" i="34"/>
  <c r="V5355" i="34"/>
  <c r="U5355" i="34"/>
  <c r="T5355" i="34"/>
  <c r="S5355" i="34"/>
  <c r="H5355" i="34"/>
  <c r="F5355" i="34"/>
  <c r="AG3488" i="34"/>
  <c r="AH3488" i="34"/>
  <c r="AI3488" i="34"/>
  <c r="F511" i="34"/>
  <c r="H511" i="34"/>
  <c r="M511" i="34"/>
  <c r="N511" i="34"/>
  <c r="L511" i="34"/>
  <c r="AG511" i="34"/>
  <c r="AH511" i="34"/>
  <c r="AI511" i="34"/>
  <c r="S511" i="34"/>
  <c r="F382" i="34"/>
  <c r="H382" i="34"/>
  <c r="M382" i="34"/>
  <c r="N382" i="34"/>
  <c r="L382" i="34" s="1"/>
  <c r="AG382" i="34"/>
  <c r="AH382" i="34"/>
  <c r="AI382" i="34"/>
  <c r="S382" i="34"/>
  <c r="AG1198" i="34"/>
  <c r="AH1198" i="34"/>
  <c r="AI1198" i="34"/>
  <c r="AG3121" i="34"/>
  <c r="AH3121" i="34"/>
  <c r="AI3121" i="34"/>
  <c r="AG3565" i="34"/>
  <c r="AH3565" i="34"/>
  <c r="AI3565" i="34"/>
  <c r="AG1513" i="34"/>
  <c r="AH1513" i="34"/>
  <c r="AI1513" i="34"/>
  <c r="I2202" i="34"/>
  <c r="M2202" i="34"/>
  <c r="N2202" i="34"/>
  <c r="L2202" i="34" s="1"/>
  <c r="I2201" i="34"/>
  <c r="M2201" i="34"/>
  <c r="N2201" i="34"/>
  <c r="L2201" i="34" s="1"/>
  <c r="AG2677" i="34"/>
  <c r="AH2677" i="34"/>
  <c r="AI2677" i="34"/>
  <c r="I2200" i="34"/>
  <c r="M2200" i="34"/>
  <c r="N2200" i="34"/>
  <c r="L2200" i="34" s="1"/>
  <c r="I2199" i="34"/>
  <c r="M2199" i="34"/>
  <c r="N2199" i="34"/>
  <c r="L2199" i="34" s="1"/>
  <c r="I2198" i="34"/>
  <c r="M2198" i="34"/>
  <c r="N2198" i="34"/>
  <c r="L2198" i="34"/>
  <c r="AG2993" i="34"/>
  <c r="AH2993" i="34"/>
  <c r="AI2993" i="34"/>
  <c r="I2197" i="34"/>
  <c r="M2197" i="34"/>
  <c r="N2197" i="34"/>
  <c r="L2197" i="34"/>
  <c r="I2208" i="34"/>
  <c r="M2208" i="34"/>
  <c r="N2208" i="34"/>
  <c r="L2208" i="34"/>
  <c r="I2207" i="34"/>
  <c r="M2207" i="34"/>
  <c r="N2207" i="34"/>
  <c r="L2207" i="34"/>
  <c r="I2206" i="34"/>
  <c r="M2206" i="34"/>
  <c r="N2206" i="34"/>
  <c r="L2206" i="34"/>
  <c r="I2205" i="34"/>
  <c r="M2205" i="34"/>
  <c r="N2205" i="34"/>
  <c r="L2205" i="34"/>
  <c r="I2204" i="34"/>
  <c r="M2204" i="34"/>
  <c r="N2204" i="34"/>
  <c r="L2204" i="34"/>
  <c r="I2203" i="34"/>
  <c r="M2203" i="34"/>
  <c r="N2203" i="34"/>
  <c r="L2203" i="34"/>
  <c r="AG1318" i="34"/>
  <c r="AH1318" i="34"/>
  <c r="AI1318" i="34"/>
  <c r="I2211" i="34"/>
  <c r="M2211" i="34"/>
  <c r="N2211" i="34"/>
  <c r="L2211" i="34"/>
  <c r="AG1317" i="34"/>
  <c r="AH1317" i="34"/>
  <c r="AI1317" i="34"/>
  <c r="I2210" i="34"/>
  <c r="M2210" i="34"/>
  <c r="N2210" i="34"/>
  <c r="L2210" i="34" s="1"/>
  <c r="I2209" i="34"/>
  <c r="M2209" i="34"/>
  <c r="N2209" i="34"/>
  <c r="L2209" i="34" s="1"/>
  <c r="I2193" i="34"/>
  <c r="M2193" i="34"/>
  <c r="N2193" i="34"/>
  <c r="L2193" i="34" s="1"/>
  <c r="I2192" i="34"/>
  <c r="M2192" i="34"/>
  <c r="N2192" i="34"/>
  <c r="L2192" i="34" s="1"/>
  <c r="I2191" i="34"/>
  <c r="M2191" i="34"/>
  <c r="N2191" i="34"/>
  <c r="L2191" i="34" s="1"/>
  <c r="AG1319" i="34"/>
  <c r="AH1319" i="34"/>
  <c r="AI1319" i="34"/>
  <c r="I2212" i="34"/>
  <c r="M2212" i="34"/>
  <c r="N2212" i="34"/>
  <c r="L2212" i="34" s="1"/>
  <c r="AG1307" i="34"/>
  <c r="AH1307" i="34"/>
  <c r="AI1307" i="34"/>
  <c r="I2184" i="34"/>
  <c r="M2184" i="34"/>
  <c r="N2184" i="34"/>
  <c r="L2184" i="34"/>
  <c r="I2183" i="34"/>
  <c r="M2183" i="34"/>
  <c r="N2183" i="34"/>
  <c r="L2183" i="34"/>
  <c r="AG1306" i="34"/>
  <c r="AH1306" i="34"/>
  <c r="AI1306" i="34"/>
  <c r="I2182" i="34"/>
  <c r="M2182" i="34"/>
  <c r="N2182" i="34"/>
  <c r="L2182" i="34"/>
  <c r="AG1305" i="34"/>
  <c r="AH1305" i="34"/>
  <c r="AI1305" i="34"/>
  <c r="I2181" i="34"/>
  <c r="M2181" i="34"/>
  <c r="N2181" i="34"/>
  <c r="L2181" i="34" s="1"/>
  <c r="AG1304" i="34"/>
  <c r="AH1304" i="34"/>
  <c r="AI1304" i="34"/>
  <c r="I2180" i="34"/>
  <c r="M2180" i="34"/>
  <c r="N2180" i="34"/>
  <c r="L2180" i="34" s="1"/>
  <c r="AG1302" i="34"/>
  <c r="AH1302" i="34"/>
  <c r="AI1302" i="34"/>
  <c r="I2178" i="34"/>
  <c r="M2178" i="34"/>
  <c r="N2178" i="34"/>
  <c r="L2178" i="34"/>
  <c r="AG1301" i="34"/>
  <c r="AH1301" i="34"/>
  <c r="AI1301" i="34"/>
  <c r="I2177" i="34"/>
  <c r="M2177" i="34"/>
  <c r="N2177" i="34"/>
  <c r="L2177" i="34" s="1"/>
  <c r="I2194" i="34"/>
  <c r="M2194" i="34"/>
  <c r="N2194" i="34"/>
  <c r="L2194" i="34"/>
  <c r="AG1287" i="34"/>
  <c r="AH1287" i="34"/>
  <c r="AI1287" i="34"/>
  <c r="I2163" i="34"/>
  <c r="M2163" i="34"/>
  <c r="N2163" i="34"/>
  <c r="L2163" i="34" s="1"/>
  <c r="AG1286" i="34"/>
  <c r="AH1286" i="34"/>
  <c r="AI1286" i="34"/>
  <c r="I2162" i="34"/>
  <c r="M2162" i="34"/>
  <c r="N2162" i="34"/>
  <c r="L2162" i="34" s="1"/>
  <c r="AG1285" i="34"/>
  <c r="AH1285" i="34"/>
  <c r="AI1285" i="34"/>
  <c r="I2161" i="34"/>
  <c r="M2161" i="34"/>
  <c r="N2161" i="34"/>
  <c r="L2161" i="34"/>
  <c r="AG1283" i="34"/>
  <c r="AH1283" i="34"/>
  <c r="AI1283" i="34"/>
  <c r="AG1282" i="34"/>
  <c r="AH1282" i="34"/>
  <c r="AI1282" i="34"/>
  <c r="I2158" i="34"/>
  <c r="M2158" i="34"/>
  <c r="N2158" i="34"/>
  <c r="L2158" i="34" s="1"/>
  <c r="AG1308" i="34"/>
  <c r="AH1308" i="34"/>
  <c r="AI1308" i="34"/>
  <c r="I2185" i="34"/>
  <c r="M2185" i="34"/>
  <c r="N2185" i="34"/>
  <c r="L2185" i="34" s="1"/>
  <c r="AG1292" i="34"/>
  <c r="AH1292" i="34"/>
  <c r="AI1292" i="34"/>
  <c r="I2168" i="34"/>
  <c r="M2168" i="34"/>
  <c r="N2168" i="34"/>
  <c r="L2168" i="34"/>
  <c r="AG1291" i="34"/>
  <c r="AH1291" i="34"/>
  <c r="AI1291" i="34"/>
  <c r="I2167" i="34"/>
  <c r="M2167" i="34"/>
  <c r="N2167" i="34"/>
  <c r="L2167" i="34" s="1"/>
  <c r="AG1290" i="34"/>
  <c r="AH1290" i="34"/>
  <c r="AI1290" i="34"/>
  <c r="I2166" i="34"/>
  <c r="M2166" i="34"/>
  <c r="N2166" i="34"/>
  <c r="L2166" i="34" s="1"/>
  <c r="AG1289" i="34"/>
  <c r="AH1289" i="34"/>
  <c r="AI1289" i="34"/>
  <c r="I2165" i="34"/>
  <c r="M2165" i="34"/>
  <c r="N2165" i="34"/>
  <c r="L2165" i="34" s="1"/>
  <c r="AF2165" i="34" s="1"/>
  <c r="AG1294" i="34"/>
  <c r="AH1294" i="34"/>
  <c r="AI1294" i="34"/>
  <c r="I2170" i="34"/>
  <c r="M2170" i="34"/>
  <c r="N2170" i="34"/>
  <c r="L2170" i="34"/>
  <c r="AG1288" i="34"/>
  <c r="AH1288" i="34"/>
  <c r="AI1288" i="34"/>
  <c r="I2164" i="34"/>
  <c r="M2164" i="34"/>
  <c r="N2164" i="34"/>
  <c r="L2164" i="34"/>
  <c r="AG1300" i="34"/>
  <c r="AH1300" i="34"/>
  <c r="AI1300" i="34"/>
  <c r="I2176" i="34"/>
  <c r="M2176" i="34"/>
  <c r="N2176" i="34"/>
  <c r="L2176" i="34" s="1"/>
  <c r="AG1299" i="34"/>
  <c r="AH1299" i="34"/>
  <c r="AI1299" i="34"/>
  <c r="I2175" i="34"/>
  <c r="M2175" i="34"/>
  <c r="N2175" i="34"/>
  <c r="L2175" i="34" s="1"/>
  <c r="AG1298" i="34"/>
  <c r="AH1298" i="34"/>
  <c r="AI1298" i="34"/>
  <c r="I2174" i="34"/>
  <c r="M2174" i="34"/>
  <c r="N2174" i="34"/>
  <c r="L2174" i="34"/>
  <c r="AG1297" i="34"/>
  <c r="AH1297" i="34"/>
  <c r="AI1297" i="34"/>
  <c r="I2173" i="34"/>
  <c r="M2173" i="34"/>
  <c r="N2173" i="34"/>
  <c r="L2173" i="34" s="1"/>
  <c r="AG1296" i="34"/>
  <c r="AH1296" i="34"/>
  <c r="AI1296" i="34"/>
  <c r="I2172" i="34"/>
  <c r="M2172" i="34"/>
  <c r="N2172" i="34"/>
  <c r="L2172" i="34" s="1"/>
  <c r="AG1293" i="34"/>
  <c r="AH1293" i="34"/>
  <c r="AI1293" i="34"/>
  <c r="I2169" i="34"/>
  <c r="M2169" i="34"/>
  <c r="N2169" i="34"/>
  <c r="L2169" i="34" s="1"/>
  <c r="I2189" i="34"/>
  <c r="M2189" i="34"/>
  <c r="N2189" i="34"/>
  <c r="L2189" i="34" s="1"/>
  <c r="I2188" i="34"/>
  <c r="M2188" i="34"/>
  <c r="N2188" i="34"/>
  <c r="L2188" i="34"/>
  <c r="AG1309" i="34"/>
  <c r="AH1309" i="34"/>
  <c r="AI1309" i="34"/>
  <c r="I2186" i="34"/>
  <c r="M2186" i="34"/>
  <c r="N2186" i="34"/>
  <c r="L2186" i="34"/>
  <c r="AG1276" i="34"/>
  <c r="AH1276" i="34"/>
  <c r="AI1276" i="34"/>
  <c r="I2152" i="34"/>
  <c r="M2152" i="34"/>
  <c r="N2152" i="34"/>
  <c r="L2152" i="34"/>
  <c r="AG1273" i="34"/>
  <c r="AH1273" i="34"/>
  <c r="AI1273" i="34"/>
  <c r="I2149" i="34"/>
  <c r="M2149" i="34"/>
  <c r="N2149" i="34"/>
  <c r="L2149" i="34" s="1"/>
  <c r="AG1275" i="34"/>
  <c r="AH1275" i="34"/>
  <c r="AI1275" i="34"/>
  <c r="I2151" i="34"/>
  <c r="M2151" i="34"/>
  <c r="N2151" i="34"/>
  <c r="L2151" i="34" s="1"/>
  <c r="AG1260" i="34"/>
  <c r="AH1260" i="34"/>
  <c r="AI1260" i="34"/>
  <c r="I2136" i="34"/>
  <c r="M2136" i="34"/>
  <c r="N2136" i="34"/>
  <c r="L2136" i="34"/>
  <c r="AG1267" i="34"/>
  <c r="AH1267" i="34"/>
  <c r="AI1267" i="34"/>
  <c r="I2143" i="34"/>
  <c r="M2143" i="34"/>
  <c r="N2143" i="34"/>
  <c r="L2143" i="34" s="1"/>
  <c r="I2195" i="34"/>
  <c r="M2195" i="34"/>
  <c r="N2195" i="34"/>
  <c r="L2195" i="34"/>
  <c r="AG1280" i="34"/>
  <c r="AH1280" i="34"/>
  <c r="AI1280" i="34"/>
  <c r="I2156" i="34"/>
  <c r="M2156" i="34"/>
  <c r="N2156" i="34"/>
  <c r="L2156" i="34" s="1"/>
  <c r="AG1279" i="34"/>
  <c r="AH1279" i="34"/>
  <c r="AI1279" i="34"/>
  <c r="I2155" i="34"/>
  <c r="M2155" i="34"/>
  <c r="N2155" i="34"/>
  <c r="L2155" i="34" s="1"/>
  <c r="AG1277" i="34"/>
  <c r="AH1277" i="34"/>
  <c r="AI1277" i="34"/>
  <c r="I2153" i="34"/>
  <c r="M2153" i="34"/>
  <c r="N2153" i="34"/>
  <c r="L2153" i="34"/>
  <c r="F125" i="34"/>
  <c r="H125" i="34"/>
  <c r="M125" i="34"/>
  <c r="N125" i="34"/>
  <c r="L125" i="34"/>
  <c r="S125" i="34"/>
  <c r="AG3158" i="34"/>
  <c r="AH3158" i="34"/>
  <c r="AI3158" i="34"/>
  <c r="AG3232" i="34"/>
  <c r="AH3232" i="34"/>
  <c r="AI3232" i="34"/>
  <c r="S52" i="35"/>
  <c r="L52" i="35" s="1"/>
  <c r="AG3444" i="34"/>
  <c r="AH3444" i="34"/>
  <c r="AI3444" i="34"/>
  <c r="AG2095" i="34"/>
  <c r="AH2095" i="34"/>
  <c r="AI2095" i="34"/>
  <c r="I2840" i="34"/>
  <c r="M2840" i="34"/>
  <c r="N2840" i="34"/>
  <c r="L2840" i="34" s="1"/>
  <c r="AG2918" i="34"/>
  <c r="AH2918" i="34"/>
  <c r="AI2918" i="34"/>
  <c r="AG2917" i="34"/>
  <c r="AH2917" i="34"/>
  <c r="AI2917" i="34"/>
  <c r="AG2931" i="34"/>
  <c r="AH2931" i="34"/>
  <c r="AI2931" i="34"/>
  <c r="AG2926" i="34"/>
  <c r="AH2926" i="34"/>
  <c r="AI2926" i="34"/>
  <c r="AG2934" i="34"/>
  <c r="AH2934" i="34"/>
  <c r="AI2934" i="34"/>
  <c r="I3382" i="34"/>
  <c r="M3382" i="34"/>
  <c r="N3382" i="34"/>
  <c r="L3382" i="34" s="1"/>
  <c r="AG2937" i="34"/>
  <c r="AH2937" i="34"/>
  <c r="AI2937" i="34"/>
  <c r="I3385" i="34"/>
  <c r="M3385" i="34"/>
  <c r="N3385" i="34"/>
  <c r="L3385" i="34" s="1"/>
  <c r="AG2936" i="34"/>
  <c r="AH2936" i="34"/>
  <c r="AI2936" i="34"/>
  <c r="I4083" i="34"/>
  <c r="M4083" i="34"/>
  <c r="N4083" i="34"/>
  <c r="L4083" i="34"/>
  <c r="I3384" i="34"/>
  <c r="M3384" i="34"/>
  <c r="N3384" i="34"/>
  <c r="L3384" i="34"/>
  <c r="AE4083" i="34"/>
  <c r="V4083" i="34"/>
  <c r="U4083" i="34"/>
  <c r="T4083" i="34"/>
  <c r="S4083" i="34"/>
  <c r="H4083" i="34"/>
  <c r="F4083" i="34"/>
  <c r="AG2935" i="34"/>
  <c r="AH2935" i="34"/>
  <c r="AI2935" i="34"/>
  <c r="M806" i="34"/>
  <c r="N806" i="34"/>
  <c r="L806" i="34" s="1"/>
  <c r="I3383" i="34"/>
  <c r="M3383" i="34"/>
  <c r="N3383" i="34"/>
  <c r="L3383" i="34"/>
  <c r="S806" i="34"/>
  <c r="H806" i="34"/>
  <c r="F806" i="34"/>
  <c r="AG2929" i="34"/>
  <c r="AH2929" i="34"/>
  <c r="AI2929" i="34"/>
  <c r="AG2087" i="34"/>
  <c r="AH2087" i="34"/>
  <c r="AI2087" i="34"/>
  <c r="I2832" i="34"/>
  <c r="M2832" i="34"/>
  <c r="N2832" i="34"/>
  <c r="L2832" i="34" s="1"/>
  <c r="AG2903" i="34"/>
  <c r="AH2903" i="34"/>
  <c r="AI2903" i="34"/>
  <c r="AG2905" i="34"/>
  <c r="AH2905" i="34"/>
  <c r="AI2905" i="34"/>
  <c r="AG2920" i="34"/>
  <c r="AH2920" i="34"/>
  <c r="AI2920" i="34"/>
  <c r="AG3481" i="34"/>
  <c r="AH3481" i="34"/>
  <c r="AI3481" i="34"/>
  <c r="AG4515" i="34"/>
  <c r="AH4515" i="34"/>
  <c r="AI4515" i="34"/>
  <c r="I4515" i="34"/>
  <c r="M4515" i="34"/>
  <c r="N4515" i="34"/>
  <c r="L4515" i="34" s="1"/>
  <c r="S51" i="35"/>
  <c r="N3486" i="34" s="1"/>
  <c r="L3486" i="34" s="1"/>
  <c r="I1486" i="34"/>
  <c r="M1486" i="34"/>
  <c r="N1486" i="34"/>
  <c r="L1486" i="34"/>
  <c r="AG1773" i="34"/>
  <c r="AH1773" i="34"/>
  <c r="AI1773" i="34"/>
  <c r="AG2699" i="34"/>
  <c r="AH2699" i="34"/>
  <c r="AI2699" i="34"/>
  <c r="AG3504" i="34"/>
  <c r="AH3504" i="34"/>
  <c r="AI3504" i="34"/>
  <c r="AG3149" i="34"/>
  <c r="AH3149" i="34"/>
  <c r="AI3149" i="34"/>
  <c r="S248" i="34"/>
  <c r="AG1186" i="34"/>
  <c r="AH1186" i="34"/>
  <c r="AI1186" i="34"/>
  <c r="AG1836" i="34"/>
  <c r="AH1836" i="34"/>
  <c r="AI1836" i="34"/>
  <c r="AG2199" i="34"/>
  <c r="AH2199" i="34"/>
  <c r="AI2199" i="34"/>
  <c r="AG2434" i="34"/>
  <c r="AH2434" i="34"/>
  <c r="AI2434" i="34"/>
  <c r="AG3992" i="34"/>
  <c r="AH3992" i="34"/>
  <c r="AI3992" i="34"/>
  <c r="AG4142" i="34"/>
  <c r="AH4142" i="34"/>
  <c r="AI4142" i="34"/>
  <c r="I4142" i="34"/>
  <c r="M4142" i="34"/>
  <c r="N4142" i="34"/>
  <c r="L4142" i="34" s="1"/>
  <c r="AG2680" i="34"/>
  <c r="AH2680" i="34"/>
  <c r="AI2680" i="34"/>
  <c r="AG3140" i="34"/>
  <c r="AH3140" i="34"/>
  <c r="AI3140" i="34"/>
  <c r="AG4151" i="34"/>
  <c r="AH4151" i="34"/>
  <c r="AI4151" i="34"/>
  <c r="AG2080" i="34"/>
  <c r="AH2080" i="34"/>
  <c r="AI2080" i="34"/>
  <c r="S557" i="34"/>
  <c r="AG4727" i="34"/>
  <c r="AH4727" i="34"/>
  <c r="AI4727" i="34"/>
  <c r="AG4148" i="34"/>
  <c r="AH4148" i="34"/>
  <c r="AI4148" i="34"/>
  <c r="AG4490" i="34"/>
  <c r="AH4490" i="34"/>
  <c r="AI4490" i="34"/>
  <c r="AG2880" i="34"/>
  <c r="AH2880" i="34"/>
  <c r="AI2880" i="34"/>
  <c r="AG4229" i="34"/>
  <c r="AH4229" i="34"/>
  <c r="AI4229" i="34"/>
  <c r="AG1270" i="34"/>
  <c r="AH1270" i="34"/>
  <c r="AI1270" i="34"/>
  <c r="AG3978" i="34"/>
  <c r="AH3978" i="34"/>
  <c r="AI3978" i="34"/>
  <c r="AG4537" i="34"/>
  <c r="AH4537" i="34"/>
  <c r="AI4537" i="34"/>
  <c r="AG2189" i="34"/>
  <c r="AH2189" i="34"/>
  <c r="AI2189" i="34"/>
  <c r="AG2097" i="34"/>
  <c r="AH2097" i="34"/>
  <c r="AI2097" i="34"/>
  <c r="AG1781" i="34"/>
  <c r="AH1781" i="34"/>
  <c r="AI1781" i="34"/>
  <c r="AG148" i="34"/>
  <c r="AH148" i="34"/>
  <c r="AI148" i="34"/>
  <c r="AG4497" i="34"/>
  <c r="AH4497" i="34"/>
  <c r="AI4497" i="34"/>
  <c r="AG4145" i="34"/>
  <c r="AH4145" i="34"/>
  <c r="AI4145" i="34"/>
  <c r="AG4744" i="34"/>
  <c r="AH4744" i="34"/>
  <c r="AI4744" i="34"/>
  <c r="AG2083" i="34"/>
  <c r="AH2083" i="34"/>
  <c r="AI2083" i="34"/>
  <c r="AG4510" i="34"/>
  <c r="AH4510" i="34"/>
  <c r="AI4510" i="34"/>
  <c r="AG4730" i="34"/>
  <c r="AH4730" i="34"/>
  <c r="AI4730" i="34"/>
  <c r="AG1303" i="34"/>
  <c r="AH1303" i="34"/>
  <c r="AI1303" i="34"/>
  <c r="AG4135" i="34"/>
  <c r="AH4135" i="34"/>
  <c r="AI4135" i="34"/>
  <c r="AG66" i="34"/>
  <c r="AH66" i="34"/>
  <c r="AI66" i="34"/>
  <c r="AG1655" i="34"/>
  <c r="AH1655" i="34"/>
  <c r="AI1655" i="34"/>
  <c r="F2920" i="34"/>
  <c r="H2920" i="34"/>
  <c r="I2920" i="34"/>
  <c r="M2920" i="34"/>
  <c r="AG2262" i="34"/>
  <c r="AH2262" i="34"/>
  <c r="AI2262" i="34"/>
  <c r="AE2920" i="34"/>
  <c r="N2920" i="34"/>
  <c r="L2920" i="34"/>
  <c r="V2920" i="34"/>
  <c r="U2920" i="34"/>
  <c r="T2920" i="34"/>
  <c r="S2920" i="34"/>
  <c r="AG2975" i="34"/>
  <c r="AH2975" i="34"/>
  <c r="AI2975" i="34"/>
  <c r="AG4757" i="34"/>
  <c r="AH4757" i="34"/>
  <c r="AI4757" i="34"/>
  <c r="AG4731" i="34"/>
  <c r="AH4731" i="34"/>
  <c r="AI4731" i="34"/>
  <c r="AG4498" i="34"/>
  <c r="AH4498" i="34"/>
  <c r="AI4498" i="34"/>
  <c r="AG4139" i="34"/>
  <c r="AH4139" i="34"/>
  <c r="AI4139" i="34"/>
  <c r="AG4728" i="34"/>
  <c r="AH4728" i="34"/>
  <c r="AI4728" i="34"/>
  <c r="AG2093" i="34"/>
  <c r="AH2093" i="34"/>
  <c r="AI2093" i="34"/>
  <c r="AG1727" i="34"/>
  <c r="AH1727" i="34"/>
  <c r="AI1727" i="34"/>
  <c r="AG2916" i="34"/>
  <c r="AH2916" i="34"/>
  <c r="AI2916" i="34"/>
  <c r="AG1734" i="34"/>
  <c r="AH1734" i="34"/>
  <c r="AI1734" i="34"/>
  <c r="AG2136" i="34"/>
  <c r="AH2136" i="34"/>
  <c r="AI2136" i="34"/>
  <c r="AG2933" i="34"/>
  <c r="AH2933" i="34"/>
  <c r="AI2933" i="34"/>
  <c r="AG2088" i="34"/>
  <c r="AH2088" i="34"/>
  <c r="AI2088" i="34"/>
  <c r="AG4140" i="34"/>
  <c r="AH4140" i="34"/>
  <c r="AI4140" i="34"/>
  <c r="AG1715" i="34"/>
  <c r="AH1715" i="34"/>
  <c r="AI1715" i="34"/>
  <c r="AG4729" i="34"/>
  <c r="AH4729" i="34"/>
  <c r="AI4729" i="34"/>
  <c r="AG2904" i="34"/>
  <c r="AH2904" i="34"/>
  <c r="AI2904" i="34"/>
  <c r="AG1263" i="34"/>
  <c r="AH1263" i="34"/>
  <c r="AI1263" i="34"/>
  <c r="AG4491" i="34"/>
  <c r="AH4491" i="34"/>
  <c r="AI4491" i="34"/>
  <c r="AG1181" i="34"/>
  <c r="AH1181" i="34"/>
  <c r="AI1181" i="34"/>
  <c r="AG1278" i="34"/>
  <c r="AH1278" i="34"/>
  <c r="AI1278" i="34"/>
  <c r="AG1844" i="34"/>
  <c r="AH1844" i="34"/>
  <c r="AI1844" i="34"/>
  <c r="AG4746" i="34"/>
  <c r="AH4746" i="34"/>
  <c r="AI4746" i="34"/>
  <c r="AG1229" i="34"/>
  <c r="AH1229" i="34"/>
  <c r="AI1229" i="34"/>
  <c r="AG1264" i="34"/>
  <c r="AH1264" i="34"/>
  <c r="AI1264" i="34"/>
  <c r="AG4733" i="34"/>
  <c r="AH4733" i="34"/>
  <c r="AI4733" i="34"/>
  <c r="AG4758" i="34"/>
  <c r="AH4758" i="34"/>
  <c r="AI4758" i="34"/>
  <c r="AG4502" i="34"/>
  <c r="AH4502" i="34"/>
  <c r="AI4502" i="34"/>
  <c r="AG4741" i="34"/>
  <c r="AH4741" i="34"/>
  <c r="AI4741" i="34"/>
  <c r="M33" i="35"/>
  <c r="AG4739" i="34"/>
  <c r="AH4739" i="34"/>
  <c r="AI4739" i="34"/>
  <c r="AG1731" i="34"/>
  <c r="AH1731" i="34"/>
  <c r="AI1731" i="34"/>
  <c r="AG1735" i="34"/>
  <c r="AH1735" i="34"/>
  <c r="AI1735" i="34"/>
  <c r="AG4087" i="34"/>
  <c r="AH4087" i="34"/>
  <c r="AI4087" i="34"/>
  <c r="AG3974" i="34"/>
  <c r="AH3974" i="34"/>
  <c r="AI3974" i="34"/>
  <c r="AG4519" i="34"/>
  <c r="AH4519" i="34"/>
  <c r="AI4519" i="34"/>
  <c r="AG2896" i="34"/>
  <c r="AH2896" i="34"/>
  <c r="AI2896" i="34"/>
  <c r="AG1222" i="34"/>
  <c r="AH1222" i="34"/>
  <c r="AI1222" i="34"/>
  <c r="AG1223" i="34"/>
  <c r="AH1223" i="34"/>
  <c r="AI1223" i="34"/>
  <c r="AG3975" i="34"/>
  <c r="AH3975" i="34"/>
  <c r="AI3975" i="34"/>
  <c r="AG2081" i="34"/>
  <c r="AH2081" i="34"/>
  <c r="AI2081" i="34"/>
  <c r="AG1703" i="34"/>
  <c r="AH1703" i="34"/>
  <c r="AI1703" i="34"/>
  <c r="AG4737" i="34"/>
  <c r="AH4737" i="34"/>
  <c r="AI4737" i="34"/>
  <c r="AG4120" i="34"/>
  <c r="AH4120" i="34"/>
  <c r="AI4120" i="34"/>
  <c r="AG1238" i="34"/>
  <c r="AH1238" i="34"/>
  <c r="AI1238" i="34"/>
  <c r="AG4494" i="34"/>
  <c r="AH4494" i="34"/>
  <c r="AI4494" i="34"/>
  <c r="AG4153" i="34"/>
  <c r="AH4153" i="34"/>
  <c r="AI4153" i="34"/>
  <c r="I4657" i="34"/>
  <c r="M4657" i="34"/>
  <c r="AE4657" i="34"/>
  <c r="V4657" i="34"/>
  <c r="T4657" i="34"/>
  <c r="S4657" i="34"/>
  <c r="H4657" i="34"/>
  <c r="F4657" i="34"/>
  <c r="AG4161" i="34"/>
  <c r="AH4161" i="34"/>
  <c r="AI4161" i="34"/>
  <c r="I4656" i="34"/>
  <c r="M4656" i="34"/>
  <c r="AE4656" i="34"/>
  <c r="V4656" i="34"/>
  <c r="U4656" i="34"/>
  <c r="T4656" i="34"/>
  <c r="S4656" i="34"/>
  <c r="H4656" i="34"/>
  <c r="F4656" i="34"/>
  <c r="AG4160" i="34"/>
  <c r="AH4160" i="34"/>
  <c r="AI4160" i="34"/>
  <c r="I4655" i="34"/>
  <c r="M4655" i="34"/>
  <c r="AE4655" i="34"/>
  <c r="V4655" i="34"/>
  <c r="U4655" i="34"/>
  <c r="T4655" i="34"/>
  <c r="S4655" i="34"/>
  <c r="H4655" i="34"/>
  <c r="F4655" i="34"/>
  <c r="AG4159" i="34"/>
  <c r="AH4159" i="34"/>
  <c r="AI4159" i="34"/>
  <c r="I4654" i="34"/>
  <c r="M4654" i="34"/>
  <c r="AE4654" i="34"/>
  <c r="V4654" i="34"/>
  <c r="U4654" i="34"/>
  <c r="T4654" i="34"/>
  <c r="S4654" i="34"/>
  <c r="H4654" i="34"/>
  <c r="F4654" i="34"/>
  <c r="AG4158" i="34"/>
  <c r="AH4158" i="34"/>
  <c r="AI4158" i="34"/>
  <c r="AG4157" i="34"/>
  <c r="AH4157" i="34"/>
  <c r="AI4157" i="34"/>
  <c r="AG4156" i="34"/>
  <c r="AH4156" i="34"/>
  <c r="AI4156" i="34"/>
  <c r="AG4155" i="34"/>
  <c r="AH4155" i="34"/>
  <c r="AI4155" i="34"/>
  <c r="AG2678" i="34"/>
  <c r="AH2678" i="34"/>
  <c r="AI2678" i="34"/>
  <c r="AG4154" i="34"/>
  <c r="AH4154" i="34"/>
  <c r="AI4154" i="34"/>
  <c r="AG2921" i="34"/>
  <c r="AH2921" i="34"/>
  <c r="AI2921" i="34"/>
  <c r="AG2883" i="34"/>
  <c r="AH2883" i="34"/>
  <c r="AI2883" i="34"/>
  <c r="AG1242" i="34"/>
  <c r="AH1242" i="34"/>
  <c r="AI1242" i="34"/>
  <c r="AG3288" i="34"/>
  <c r="AH3288" i="34"/>
  <c r="AI3288" i="34"/>
  <c r="AG1689" i="34"/>
  <c r="AH1689" i="34"/>
  <c r="AI1689" i="34"/>
  <c r="B33" i="35"/>
  <c r="AG2979" i="34"/>
  <c r="AH2979" i="34"/>
  <c r="AI2979" i="34"/>
  <c r="AG2978" i="34"/>
  <c r="AH2978" i="34"/>
  <c r="AI2978" i="34"/>
  <c r="I4132" i="34"/>
  <c r="M4132" i="34"/>
  <c r="N4132" i="34"/>
  <c r="L4132" i="34" s="1"/>
  <c r="AE4132" i="34"/>
  <c r="V4132" i="34"/>
  <c r="U4132" i="34"/>
  <c r="T4132" i="34"/>
  <c r="S4132" i="34"/>
  <c r="H4132" i="34"/>
  <c r="F4132" i="34"/>
  <c r="AG2977" i="34"/>
  <c r="AH2977" i="34"/>
  <c r="AI2977" i="34"/>
  <c r="I4131" i="34"/>
  <c r="M4131" i="34"/>
  <c r="N4131" i="34"/>
  <c r="L4131" i="34"/>
  <c r="AE4131" i="34"/>
  <c r="V4131" i="34"/>
  <c r="U4131" i="34"/>
  <c r="T4131" i="34"/>
  <c r="S4131" i="34"/>
  <c r="H4131" i="34"/>
  <c r="F4131" i="34"/>
  <c r="AG4684" i="34"/>
  <c r="AH4684" i="34"/>
  <c r="AI4684" i="34"/>
  <c r="AG2741" i="34"/>
  <c r="AH2741" i="34"/>
  <c r="AI2741" i="34"/>
  <c r="AG4755" i="34"/>
  <c r="AH4755" i="34"/>
  <c r="AI4755" i="34"/>
  <c r="AG1692" i="34"/>
  <c r="AH1692" i="34"/>
  <c r="AI1692" i="34"/>
  <c r="AG2900" i="34"/>
  <c r="AH2900" i="34"/>
  <c r="AI2900" i="34"/>
  <c r="AG4090" i="34"/>
  <c r="AH4090" i="34"/>
  <c r="AI4090" i="34"/>
  <c r="AG5215" i="34"/>
  <c r="AH5215" i="34"/>
  <c r="AI5215" i="34"/>
  <c r="I5215" i="34"/>
  <c r="M5215" i="34"/>
  <c r="AE5215" i="34"/>
  <c r="V5215" i="34"/>
  <c r="U5215" i="34"/>
  <c r="T5215" i="34"/>
  <c r="S5215" i="34"/>
  <c r="H5215" i="34"/>
  <c r="F5215" i="34"/>
  <c r="AG219" i="34"/>
  <c r="AH219" i="34"/>
  <c r="AI219" i="34"/>
  <c r="F219" i="34"/>
  <c r="H219" i="34"/>
  <c r="M219" i="34"/>
  <c r="N219" i="34"/>
  <c r="L219" i="34" s="1"/>
  <c r="S219" i="34"/>
  <c r="AG1701" i="34"/>
  <c r="AH1701" i="34"/>
  <c r="AI1701" i="34"/>
  <c r="AG1196" i="34"/>
  <c r="AH1196" i="34"/>
  <c r="AI1196" i="34"/>
  <c r="AG1227" i="34"/>
  <c r="AH1227" i="34"/>
  <c r="AI1227" i="34"/>
  <c r="AG1702" i="34"/>
  <c r="AH1702" i="34"/>
  <c r="AI1702" i="34"/>
  <c r="AG1720" i="34"/>
  <c r="AH1720" i="34"/>
  <c r="AI1720" i="34"/>
  <c r="AG4735" i="34"/>
  <c r="AH4735" i="34"/>
  <c r="AI4735" i="34"/>
  <c r="AG2892" i="34"/>
  <c r="AH2892" i="34"/>
  <c r="AI2892" i="34"/>
  <c r="AG4725" i="34"/>
  <c r="AH4725" i="34"/>
  <c r="AI4725" i="34"/>
  <c r="AG4732" i="34"/>
  <c r="AH4732" i="34"/>
  <c r="AI4732" i="34"/>
  <c r="AG1246" i="34"/>
  <c r="AH1246" i="34"/>
  <c r="AI1246" i="34"/>
  <c r="AG4756" i="34"/>
  <c r="AH4756" i="34"/>
  <c r="AI4756" i="34"/>
  <c r="AG2889" i="34"/>
  <c r="AH2889" i="34"/>
  <c r="AI2889" i="34"/>
  <c r="AG2922" i="34"/>
  <c r="AH2922" i="34"/>
  <c r="AI2922" i="34"/>
  <c r="AG4740" i="34"/>
  <c r="AH4740" i="34"/>
  <c r="AI4740" i="34"/>
  <c r="AG4747" i="34"/>
  <c r="AH4747" i="34"/>
  <c r="AI4747" i="34"/>
  <c r="AG1741" i="34"/>
  <c r="AH1741" i="34"/>
  <c r="AI1741" i="34"/>
  <c r="AG1742" i="34"/>
  <c r="AH1742" i="34"/>
  <c r="AI1742" i="34"/>
  <c r="AG4501" i="34"/>
  <c r="AH4501" i="34"/>
  <c r="AI4501" i="34"/>
  <c r="AG2870" i="34"/>
  <c r="AH2870" i="34"/>
  <c r="AI2870" i="34"/>
  <c r="AG4713" i="34"/>
  <c r="AH4713" i="34"/>
  <c r="AI4713" i="34"/>
  <c r="AG1156" i="34"/>
  <c r="AH1156" i="34"/>
  <c r="AI1156" i="34"/>
  <c r="AG1164" i="34"/>
  <c r="AH1164" i="34"/>
  <c r="AI1164" i="34"/>
  <c r="AG4703" i="34"/>
  <c r="AH4703" i="34"/>
  <c r="AI4703" i="34"/>
  <c r="AG4483" i="34"/>
  <c r="AH4483" i="34"/>
  <c r="AI4483" i="34"/>
  <c r="AG1163" i="34"/>
  <c r="AH1163" i="34"/>
  <c r="AI1163" i="34"/>
  <c r="AG3962" i="34"/>
  <c r="AH3962" i="34"/>
  <c r="AI3962" i="34"/>
  <c r="AG2863" i="34"/>
  <c r="AH2863" i="34"/>
  <c r="AI2863" i="34"/>
  <c r="AG1160" i="34"/>
  <c r="AH1160" i="34"/>
  <c r="AI1160" i="34"/>
  <c r="AG1628" i="34"/>
  <c r="AH1628" i="34"/>
  <c r="AI1628" i="34"/>
  <c r="AG4708" i="34"/>
  <c r="AH4708" i="34"/>
  <c r="AI4708" i="34"/>
  <c r="AG1623" i="34"/>
  <c r="AH1623" i="34"/>
  <c r="AI1623" i="34"/>
  <c r="AG3959" i="34"/>
  <c r="AH3959" i="34"/>
  <c r="AI3959" i="34"/>
  <c r="AG1155" i="34"/>
  <c r="AH1155" i="34"/>
  <c r="AI1155" i="34"/>
  <c r="AG3958" i="34"/>
  <c r="AH3958" i="34"/>
  <c r="AI3958" i="34"/>
  <c r="AG1154" i="34"/>
  <c r="AH1154" i="34"/>
  <c r="AI1154" i="34"/>
  <c r="AG4705" i="34"/>
  <c r="AH4705" i="34"/>
  <c r="AI4705" i="34"/>
  <c r="AG1371" i="34"/>
  <c r="AH1371" i="34"/>
  <c r="AI1371" i="34"/>
  <c r="AG2864" i="34"/>
  <c r="AH2864" i="34"/>
  <c r="AI2864" i="34"/>
  <c r="AG1618" i="34"/>
  <c r="AH1618" i="34"/>
  <c r="AI1618" i="34"/>
  <c r="AG4085" i="34"/>
  <c r="AH4085" i="34"/>
  <c r="AI4085" i="34"/>
  <c r="AG1740" i="34"/>
  <c r="AH1740" i="34"/>
  <c r="AI1740" i="34"/>
  <c r="AG1739" i="34"/>
  <c r="AH1739" i="34"/>
  <c r="AI1739" i="34"/>
  <c r="AG1640" i="34"/>
  <c r="AH1640" i="34"/>
  <c r="AI1640" i="34"/>
  <c r="AG1712" i="34"/>
  <c r="AH1712" i="34"/>
  <c r="AI1712" i="34"/>
  <c r="AG4738" i="34"/>
  <c r="AH4738" i="34"/>
  <c r="AI4738" i="34"/>
  <c r="AG1713" i="34"/>
  <c r="AH1713" i="34"/>
  <c r="AI1713" i="34"/>
  <c r="AG4715" i="34"/>
  <c r="AH4715" i="34"/>
  <c r="AI4715" i="34"/>
  <c r="AG2879" i="34"/>
  <c r="AH2879" i="34"/>
  <c r="AI2879" i="34"/>
  <c r="AG1179" i="34"/>
  <c r="AH1179" i="34"/>
  <c r="AI1179" i="34"/>
  <c r="AG4724" i="34"/>
  <c r="AH4724" i="34"/>
  <c r="AI4724" i="34"/>
  <c r="AG1650" i="34"/>
  <c r="AH1650" i="34"/>
  <c r="AI1650" i="34"/>
  <c r="AG1651" i="34"/>
  <c r="AH1651" i="34"/>
  <c r="AI1651" i="34"/>
  <c r="AG2582" i="34"/>
  <c r="AH2582" i="34"/>
  <c r="AI2582" i="34"/>
  <c r="AG4723" i="34"/>
  <c r="AH4723" i="34"/>
  <c r="AI4723" i="34"/>
  <c r="AG4722" i="34"/>
  <c r="AH4722" i="34"/>
  <c r="AI4722" i="34"/>
  <c r="AG4484" i="34"/>
  <c r="AH4484" i="34"/>
  <c r="AI4484" i="34"/>
  <c r="AG2874" i="34"/>
  <c r="AH2874" i="34"/>
  <c r="AI2874" i="34"/>
  <c r="AG4720" i="34"/>
  <c r="AH4720" i="34"/>
  <c r="AI4720" i="34"/>
  <c r="AG4719" i="34"/>
  <c r="AH4719" i="34"/>
  <c r="AI4719" i="34"/>
  <c r="AG1172" i="34"/>
  <c r="AH1172" i="34"/>
  <c r="AI1172" i="34"/>
  <c r="AG2134" i="34"/>
  <c r="AH2134" i="34"/>
  <c r="AI2134" i="34"/>
  <c r="AG1641" i="34"/>
  <c r="AH1641" i="34"/>
  <c r="AI1641" i="34"/>
  <c r="AG1171" i="34"/>
  <c r="AH1171" i="34"/>
  <c r="AI1171" i="34"/>
  <c r="AG4717" i="34"/>
  <c r="AH4717" i="34"/>
  <c r="AI4717" i="34"/>
  <c r="AG4986" i="34"/>
  <c r="AH4986" i="34"/>
  <c r="AI4986" i="34"/>
  <c r="AG3964" i="34"/>
  <c r="AH3964" i="34"/>
  <c r="AI3964" i="34"/>
  <c r="AG1372" i="34"/>
  <c r="AH1372" i="34"/>
  <c r="AI1372" i="34"/>
  <c r="AG2524" i="34"/>
  <c r="AH2524" i="34"/>
  <c r="AI2524" i="34"/>
  <c r="AG1708" i="34"/>
  <c r="AH1708" i="34"/>
  <c r="AI1708" i="34"/>
  <c r="AG4765" i="34"/>
  <c r="AH4765" i="34"/>
  <c r="AI4765" i="34"/>
  <c r="AG1225" i="34"/>
  <c r="AH1225" i="34"/>
  <c r="AI1225" i="34"/>
  <c r="AG1224" i="34"/>
  <c r="AH1224" i="34"/>
  <c r="AI1224" i="34"/>
  <c r="AG4137" i="34"/>
  <c r="AH4137" i="34"/>
  <c r="AI4137" i="34"/>
  <c r="AG2897" i="34"/>
  <c r="AH2897" i="34"/>
  <c r="AI2897" i="34"/>
  <c r="AG4088" i="34"/>
  <c r="AH4088" i="34"/>
  <c r="AI4088" i="34"/>
  <c r="AG1710" i="34"/>
  <c r="AH1710" i="34"/>
  <c r="AI1710" i="34"/>
  <c r="AG2135" i="34"/>
  <c r="AH2135" i="34"/>
  <c r="AI2135" i="34"/>
  <c r="AG2873" i="34"/>
  <c r="AH2873" i="34"/>
  <c r="AI2873" i="34"/>
  <c r="AG1638" i="34"/>
  <c r="AH1638" i="34"/>
  <c r="AI1638" i="34"/>
  <c r="AG3984" i="34"/>
  <c r="AH3984" i="34"/>
  <c r="AI3984" i="34"/>
  <c r="AG1247" i="34"/>
  <c r="AH1247" i="34"/>
  <c r="AI1247" i="34"/>
  <c r="AG1228" i="34"/>
  <c r="AH1228" i="34"/>
  <c r="AI1228" i="34"/>
  <c r="AG3965" i="34"/>
  <c r="AH3965" i="34"/>
  <c r="AI3965" i="34"/>
  <c r="AG1728" i="34"/>
  <c r="AH1728" i="34"/>
  <c r="AI1728" i="34"/>
  <c r="AG2669" i="34"/>
  <c r="AH2669" i="34"/>
  <c r="AI2669" i="34"/>
  <c r="AG2901" i="34"/>
  <c r="AH2901" i="34"/>
  <c r="AI2901" i="34"/>
  <c r="AG1698" i="34"/>
  <c r="AH1698" i="34"/>
  <c r="AI1698" i="34"/>
  <c r="AG1699" i="34"/>
  <c r="AH1699" i="34"/>
  <c r="AI1699" i="34"/>
  <c r="AG3971" i="34"/>
  <c r="AH3971" i="34"/>
  <c r="AI3971" i="34"/>
  <c r="AG4493" i="34"/>
  <c r="AH4493" i="34"/>
  <c r="AI4493" i="34"/>
  <c r="AG1724" i="34"/>
  <c r="AH1724" i="34"/>
  <c r="AI1724" i="34"/>
  <c r="AG1269" i="34"/>
  <c r="AH1269" i="34"/>
  <c r="AI1269" i="34"/>
  <c r="AG4745" i="34"/>
  <c r="AH4745" i="34"/>
  <c r="AI4745" i="34"/>
  <c r="AG2084" i="34"/>
  <c r="AH2084" i="34"/>
  <c r="AI2084" i="34"/>
  <c r="AG2092" i="34"/>
  <c r="AH2092" i="34"/>
  <c r="AI2092" i="34"/>
  <c r="AG4119" i="34"/>
  <c r="AH4119" i="34"/>
  <c r="AI4119" i="34"/>
  <c r="AG2891" i="34"/>
  <c r="AH2891" i="34"/>
  <c r="AI2891" i="34"/>
  <c r="AG2895" i="34"/>
  <c r="AH2895" i="34"/>
  <c r="AI2895" i="34"/>
  <c r="AG4742" i="34"/>
  <c r="AH4742" i="34"/>
  <c r="AI4742" i="34"/>
  <c r="AG2893" i="34"/>
  <c r="AH2893" i="34"/>
  <c r="AI2893" i="34"/>
  <c r="AG2085" i="34"/>
  <c r="AH2085" i="34"/>
  <c r="AI2085" i="34"/>
  <c r="AG4509" i="34"/>
  <c r="AH4509" i="34"/>
  <c r="AI4509" i="34"/>
  <c r="AG4121" i="34"/>
  <c r="AH4121" i="34"/>
  <c r="AI4121" i="34"/>
  <c r="AG1730" i="34"/>
  <c r="AH1730" i="34"/>
  <c r="AI1730" i="34"/>
  <c r="AG1736" i="34"/>
  <c r="AH1736" i="34"/>
  <c r="AI1736" i="34"/>
  <c r="AG2899" i="34"/>
  <c r="AH2899" i="34"/>
  <c r="AI2899" i="34"/>
  <c r="AG2925" i="34"/>
  <c r="AH2925" i="34"/>
  <c r="AI2925" i="34"/>
  <c r="AG2924" i="34"/>
  <c r="AH2924" i="34"/>
  <c r="AI2924" i="34"/>
  <c r="AG908" i="34"/>
  <c r="AH908" i="34"/>
  <c r="AI908" i="34"/>
  <c r="F908" i="34"/>
  <c r="H908" i="34"/>
  <c r="M908" i="34"/>
  <c r="N908" i="34"/>
  <c r="L908" i="34" s="1"/>
  <c r="S908" i="34"/>
  <c r="AG518" i="34"/>
  <c r="AH518" i="34"/>
  <c r="AI518" i="34"/>
  <c r="F520" i="34"/>
  <c r="H520" i="34"/>
  <c r="M520" i="34"/>
  <c r="AG520" i="34"/>
  <c r="AH520" i="34"/>
  <c r="AI520" i="34"/>
  <c r="N520" i="34"/>
  <c r="L520" i="34"/>
  <c r="S520" i="34"/>
  <c r="AG3976" i="34"/>
  <c r="AH3976" i="34"/>
  <c r="AI3976" i="34"/>
  <c r="AG1690" i="34"/>
  <c r="AH1690" i="34"/>
  <c r="AI1690" i="34"/>
  <c r="AG4749" i="34"/>
  <c r="AH4749" i="34"/>
  <c r="AI4749" i="34"/>
  <c r="AG3977" i="34"/>
  <c r="AH3977" i="34"/>
  <c r="AI3977" i="34"/>
  <c r="AG4000" i="34"/>
  <c r="AH4000" i="34"/>
  <c r="AI4000" i="34"/>
  <c r="AG2887" i="34"/>
  <c r="AH2887" i="34"/>
  <c r="AI2887" i="34"/>
  <c r="AG1694" i="34"/>
  <c r="AH1694" i="34"/>
  <c r="AI1694" i="34"/>
  <c r="AG2886" i="34"/>
  <c r="AH2886" i="34"/>
  <c r="AI2886" i="34"/>
  <c r="AG1693" i="34"/>
  <c r="AH1693" i="34"/>
  <c r="AI1693" i="34"/>
  <c r="S634" i="34"/>
  <c r="F590" i="34"/>
  <c r="H590" i="34"/>
  <c r="M590" i="34"/>
  <c r="N590" i="34"/>
  <c r="L590" i="34"/>
  <c r="S590" i="34"/>
  <c r="AG2881" i="34"/>
  <c r="AH2881" i="34"/>
  <c r="AI2881" i="34"/>
  <c r="AG4507" i="34"/>
  <c r="AH4507" i="34"/>
  <c r="AI4507" i="34"/>
  <c r="AG1045" i="34"/>
  <c r="AH1045" i="34"/>
  <c r="AI1045" i="34"/>
  <c r="F1045" i="34"/>
  <c r="H1045" i="34"/>
  <c r="M1045" i="34"/>
  <c r="N1045" i="34"/>
  <c r="L1045" i="34"/>
  <c r="S1045" i="34"/>
  <c r="F1042" i="34"/>
  <c r="H1042" i="34"/>
  <c r="M1042" i="34"/>
  <c r="N1042" i="34"/>
  <c r="L1042" i="34" s="1"/>
  <c r="S1042" i="34"/>
  <c r="AG944" i="34"/>
  <c r="AH944" i="34"/>
  <c r="AI944" i="34"/>
  <c r="S947" i="34"/>
  <c r="AG1295" i="34"/>
  <c r="AH1295" i="34"/>
  <c r="AI1295" i="34"/>
  <c r="AG4492" i="34"/>
  <c r="AH4492" i="34"/>
  <c r="AI4492" i="34"/>
  <c r="AG4131" i="34"/>
  <c r="AH4131" i="34"/>
  <c r="AI4131" i="34"/>
  <c r="AG4989" i="34"/>
  <c r="AH4989" i="34"/>
  <c r="AI4989" i="34"/>
  <c r="AG1221" i="34"/>
  <c r="AH1221" i="34"/>
  <c r="AI1221" i="34"/>
  <c r="AG2086" i="34"/>
  <c r="AH2086" i="34"/>
  <c r="AI2086" i="34"/>
  <c r="AG1236" i="34"/>
  <c r="AH1236" i="34"/>
  <c r="AI1236" i="34"/>
  <c r="AG4084" i="34"/>
  <c r="AH4084" i="34"/>
  <c r="AI4084" i="34"/>
  <c r="AG1723" i="34"/>
  <c r="AH1723" i="34"/>
  <c r="AI1723" i="34"/>
  <c r="AG2094" i="34"/>
  <c r="AH2094" i="34"/>
  <c r="AI2094" i="34"/>
  <c r="AG1230" i="34"/>
  <c r="AH1230" i="34"/>
  <c r="AI1230" i="34"/>
  <c r="AG1262" i="34"/>
  <c r="AH1262" i="34"/>
  <c r="AI1262" i="34"/>
  <c r="AG1716" i="34"/>
  <c r="AH1716" i="34"/>
  <c r="AI1716" i="34"/>
  <c r="AG1696" i="34"/>
  <c r="AH1696" i="34"/>
  <c r="AI1696" i="34"/>
  <c r="AG3989" i="34"/>
  <c r="AH3989" i="34"/>
  <c r="AI3989" i="34"/>
  <c r="AG1700" i="34"/>
  <c r="AH1700" i="34"/>
  <c r="AI1700" i="34"/>
  <c r="AG2082" i="34"/>
  <c r="AH2082" i="34"/>
  <c r="AI2082" i="34"/>
  <c r="AG2902" i="34"/>
  <c r="AH2902" i="34"/>
  <c r="AI2902" i="34"/>
  <c r="AG1709" i="34"/>
  <c r="AH1709" i="34"/>
  <c r="AI1709" i="34"/>
  <c r="AG4800" i="34"/>
  <c r="AH4800" i="34"/>
  <c r="AI4800" i="34"/>
  <c r="AG1729" i="34"/>
  <c r="AH1729" i="34"/>
  <c r="AI1729" i="34"/>
  <c r="AG4118" i="34"/>
  <c r="AH4118" i="34"/>
  <c r="AI4118" i="34"/>
  <c r="AG1711" i="34"/>
  <c r="AH1711" i="34"/>
  <c r="AI1711" i="34"/>
  <c r="AG1272" i="34"/>
  <c r="AH1272" i="34"/>
  <c r="AI1272" i="34"/>
  <c r="AG1654" i="34"/>
  <c r="AH1654" i="34"/>
  <c r="AI1654" i="34"/>
  <c r="AG3982" i="34"/>
  <c r="AH3982" i="34"/>
  <c r="AI3982" i="34"/>
  <c r="AG1165" i="34"/>
  <c r="AH1165" i="34"/>
  <c r="AI1165" i="34"/>
  <c r="AG4721" i="34"/>
  <c r="AH4721" i="34"/>
  <c r="AI4721" i="34"/>
  <c r="AG2875" i="34"/>
  <c r="AH2875" i="34"/>
  <c r="AI2875" i="34"/>
  <c r="AG1173" i="34"/>
  <c r="AH1173" i="34"/>
  <c r="AI1173" i="34"/>
  <c r="AG4226" i="34"/>
  <c r="AH4226" i="34"/>
  <c r="AI4226" i="34"/>
  <c r="AG4987" i="34"/>
  <c r="AH4987" i="34"/>
  <c r="AI4987" i="34"/>
  <c r="AG4985" i="34"/>
  <c r="AH4985" i="34"/>
  <c r="AI4985" i="34"/>
  <c r="AG4984" i="34"/>
  <c r="AH4984" i="34"/>
  <c r="AI4984" i="34"/>
  <c r="AG3960" i="34"/>
  <c r="AH3960" i="34"/>
  <c r="AI3960" i="34"/>
  <c r="AG1153" i="34"/>
  <c r="AH1153" i="34"/>
  <c r="AI1153" i="34"/>
  <c r="AG4982" i="34"/>
  <c r="AH4982" i="34"/>
  <c r="AI4982" i="34"/>
  <c r="AG1627" i="34"/>
  <c r="AH1627" i="34"/>
  <c r="AI1627" i="34"/>
  <c r="AG3961" i="34"/>
  <c r="AH3961" i="34"/>
  <c r="AI3961" i="34"/>
  <c r="AG2132" i="34"/>
  <c r="AH2132" i="34"/>
  <c r="AI2132" i="34"/>
  <c r="AG4903" i="34"/>
  <c r="AH4903" i="34"/>
  <c r="AI4903" i="34"/>
  <c r="AG4902" i="34"/>
  <c r="AH4902" i="34"/>
  <c r="AI4902" i="34"/>
  <c r="AG1718" i="34"/>
  <c r="AH1718" i="34"/>
  <c r="AI1718" i="34"/>
  <c r="AG1218" i="34"/>
  <c r="AH1218" i="34"/>
  <c r="AI1218" i="34"/>
  <c r="AG3970" i="34"/>
  <c r="AH3970" i="34"/>
  <c r="AI3970" i="34"/>
  <c r="AG2442" i="34"/>
  <c r="AH2442" i="34"/>
  <c r="AI2442" i="34"/>
  <c r="AG1691" i="34"/>
  <c r="AH1691" i="34"/>
  <c r="AI1691" i="34"/>
  <c r="AG4521" i="34"/>
  <c r="AH4521" i="34"/>
  <c r="AI4521" i="34"/>
  <c r="AG4150" i="34"/>
  <c r="AH4150" i="34"/>
  <c r="AI4150" i="34"/>
  <c r="AG4759" i="34"/>
  <c r="AH4759" i="34"/>
  <c r="AI4759" i="34"/>
  <c r="AG4511" i="34"/>
  <c r="AH4511" i="34"/>
  <c r="AI4511" i="34"/>
  <c r="AG4752" i="34"/>
  <c r="AH4752" i="34"/>
  <c r="AI4752" i="34"/>
  <c r="AG1721" i="34"/>
  <c r="AH1721" i="34"/>
  <c r="AI1721" i="34"/>
  <c r="AG1697" i="34"/>
  <c r="AH1697" i="34"/>
  <c r="AI1697" i="34"/>
  <c r="AG6589" i="34"/>
  <c r="AH6589" i="34"/>
  <c r="AI6589" i="34"/>
  <c r="I6589" i="34"/>
  <c r="M6589" i="34"/>
  <c r="AE6589" i="34"/>
  <c r="V6589" i="34"/>
  <c r="U6589" i="34"/>
  <c r="T6589" i="34"/>
  <c r="S6589" i="34"/>
  <c r="H6589" i="34"/>
  <c r="F6589" i="34"/>
  <c r="AG1245" i="34"/>
  <c r="AH1245" i="34"/>
  <c r="AI1245" i="34"/>
  <c r="AG1732" i="34"/>
  <c r="AH1732" i="34"/>
  <c r="AI1732" i="34"/>
  <c r="AG1240" i="34"/>
  <c r="AH1240" i="34"/>
  <c r="AI1240" i="34"/>
  <c r="AG1235" i="34"/>
  <c r="AH1235" i="34"/>
  <c r="AI1235" i="34"/>
  <c r="AG3990" i="34"/>
  <c r="AH3990" i="34"/>
  <c r="AI3990" i="34"/>
  <c r="AG4764" i="34"/>
  <c r="AH4764" i="34"/>
  <c r="AI4764" i="34"/>
  <c r="AG3985" i="34"/>
  <c r="AH3985" i="34"/>
  <c r="AI3985" i="34"/>
  <c r="AG1243" i="34"/>
  <c r="AH1243" i="34"/>
  <c r="AI1243" i="34"/>
  <c r="AG1234" i="34"/>
  <c r="AH1234" i="34"/>
  <c r="AI1234" i="34"/>
  <c r="AG2079" i="34"/>
  <c r="AH2079" i="34"/>
  <c r="AI2079" i="34"/>
  <c r="AG2583" i="34"/>
  <c r="AH2583" i="34"/>
  <c r="AI2583" i="34"/>
  <c r="AG4518" i="34"/>
  <c r="AH4518" i="34"/>
  <c r="AI4518" i="34"/>
  <c r="AG1653" i="34"/>
  <c r="AH1653" i="34"/>
  <c r="AI1653" i="34"/>
  <c r="AG1725" i="34"/>
  <c r="AH1725" i="34"/>
  <c r="AI1725" i="34"/>
  <c r="AG1704" i="34"/>
  <c r="AH1704" i="34"/>
  <c r="AI1704" i="34"/>
  <c r="AG1707" i="34"/>
  <c r="AH1707" i="34"/>
  <c r="AI1707" i="34"/>
  <c r="AG2876" i="34"/>
  <c r="AH2876" i="34"/>
  <c r="AI2876" i="34"/>
  <c r="AG1166" i="34"/>
  <c r="AH1166" i="34"/>
  <c r="AI1166" i="34"/>
  <c r="AG1409" i="34"/>
  <c r="AH1409" i="34"/>
  <c r="AI1409" i="34"/>
  <c r="AG1408" i="34"/>
  <c r="AH1408" i="34"/>
  <c r="AI1408" i="34"/>
  <c r="AG1407" i="34"/>
  <c r="AH1407" i="34"/>
  <c r="AI1407" i="34"/>
  <c r="M679" i="34"/>
  <c r="N679" i="34"/>
  <c r="L679" i="34" s="1"/>
  <c r="S679" i="34"/>
  <c r="H679" i="34"/>
  <c r="F679" i="34"/>
  <c r="AJ679" i="34"/>
  <c r="AG1406" i="34"/>
  <c r="AH1406" i="34"/>
  <c r="AI1406" i="34"/>
  <c r="I3582" i="34"/>
  <c r="M3582" i="34"/>
  <c r="N3582" i="34"/>
  <c r="L3582" i="34" s="1"/>
  <c r="AE3582" i="34"/>
  <c r="V3582" i="34"/>
  <c r="U3582" i="34"/>
  <c r="T3582" i="34"/>
  <c r="S3582" i="34"/>
  <c r="H3582" i="34"/>
  <c r="F3582" i="34"/>
  <c r="AG1405" i="34"/>
  <c r="AH1405" i="34"/>
  <c r="AI1405" i="34"/>
  <c r="I3581" i="34"/>
  <c r="M3581" i="34"/>
  <c r="N3581" i="34"/>
  <c r="L3581" i="34"/>
  <c r="AE3581" i="34"/>
  <c r="V3581" i="34"/>
  <c r="U3581" i="34"/>
  <c r="T3581" i="34"/>
  <c r="S3581" i="34"/>
  <c r="H3581" i="34"/>
  <c r="F3581" i="34"/>
  <c r="AG1412" i="34"/>
  <c r="AH1412" i="34"/>
  <c r="AI1412" i="34"/>
  <c r="M61" i="34"/>
  <c r="N61" i="34"/>
  <c r="L61" i="34" s="1"/>
  <c r="M100" i="34"/>
  <c r="N100" i="34"/>
  <c r="L100" i="34"/>
  <c r="S61" i="34"/>
  <c r="H61" i="34"/>
  <c r="F61" i="34"/>
  <c r="AG1411" i="34"/>
  <c r="AH1411" i="34"/>
  <c r="AI1411" i="34"/>
  <c r="M190" i="34"/>
  <c r="N190" i="34"/>
  <c r="L190" i="34" s="1"/>
  <c r="S190" i="34"/>
  <c r="H190" i="34"/>
  <c r="F190" i="34"/>
  <c r="AG1410" i="34"/>
  <c r="AH1410" i="34"/>
  <c r="AI1410" i="34"/>
  <c r="AG3464" i="34"/>
  <c r="AH3464" i="34"/>
  <c r="AI3464" i="34"/>
  <c r="AG6574" i="34"/>
  <c r="AH6574" i="34"/>
  <c r="AI6574" i="34"/>
  <c r="I6574" i="34"/>
  <c r="M6574" i="34"/>
  <c r="AE6574" i="34"/>
  <c r="V6574" i="34"/>
  <c r="U6574" i="34"/>
  <c r="T6574" i="34"/>
  <c r="S6574" i="34"/>
  <c r="H6574" i="34"/>
  <c r="F6574" i="34"/>
  <c r="AG2882" i="34"/>
  <c r="AH2882" i="34"/>
  <c r="AI2882" i="34"/>
  <c r="AG2099" i="34"/>
  <c r="AH2099" i="34"/>
  <c r="AI2099" i="34"/>
  <c r="AG2888" i="34"/>
  <c r="AH2888" i="34"/>
  <c r="AI2888" i="34"/>
  <c r="AG1182" i="34"/>
  <c r="AH1182" i="34"/>
  <c r="AI1182" i="34"/>
  <c r="AG2077" i="34"/>
  <c r="AH2077" i="34"/>
  <c r="AI2077" i="34"/>
  <c r="AG1375" i="34"/>
  <c r="AH1375" i="34"/>
  <c r="AI1375" i="34"/>
  <c r="AG1248" i="34"/>
  <c r="AH1248" i="34"/>
  <c r="AI1248" i="34"/>
  <c r="AG1722" i="34"/>
  <c r="AH1722" i="34"/>
  <c r="AI1722" i="34"/>
  <c r="AG2096" i="34"/>
  <c r="AH2096" i="34"/>
  <c r="AI2096" i="34"/>
  <c r="AG1714" i="34"/>
  <c r="AH1714" i="34"/>
  <c r="AI1714" i="34"/>
  <c r="AG1219" i="34"/>
  <c r="AH1219" i="34"/>
  <c r="AI1219" i="34"/>
  <c r="AG3986" i="34"/>
  <c r="AH3986" i="34"/>
  <c r="AI3986" i="34"/>
  <c r="AG4527" i="34"/>
  <c r="AH4527" i="34"/>
  <c r="AI4527" i="34"/>
  <c r="AG4526" i="34"/>
  <c r="AH4526" i="34"/>
  <c r="AI4526" i="34"/>
  <c r="AG4525" i="34"/>
  <c r="AH4525" i="34"/>
  <c r="AI4525" i="34"/>
  <c r="AG4524" i="34"/>
  <c r="AH4524" i="34"/>
  <c r="AI4524" i="34"/>
  <c r="AG4523" i="34"/>
  <c r="AH4523" i="34"/>
  <c r="AI4523" i="34"/>
  <c r="AG4522" i="34"/>
  <c r="AH4522" i="34"/>
  <c r="AI4522" i="34"/>
  <c r="AG4506" i="34"/>
  <c r="AH4506" i="34"/>
  <c r="AI4506" i="34"/>
  <c r="AG2890" i="34"/>
  <c r="AH2890" i="34"/>
  <c r="AI2890" i="34"/>
  <c r="AG1738" i="34"/>
  <c r="AH1738" i="34"/>
  <c r="AI1738" i="34"/>
  <c r="AG2100" i="34"/>
  <c r="AH2100" i="34"/>
  <c r="AI2100" i="34"/>
  <c r="AG4508" i="34"/>
  <c r="AH4508" i="34"/>
  <c r="AI4508" i="34"/>
  <c r="AG4762" i="34"/>
  <c r="AH4762" i="34"/>
  <c r="AI4762" i="34"/>
  <c r="AG1244" i="34"/>
  <c r="AH1244" i="34"/>
  <c r="AI1244" i="34"/>
  <c r="AG4516" i="34"/>
  <c r="AH4516" i="34"/>
  <c r="AI4516" i="34"/>
  <c r="AG1648" i="34"/>
  <c r="AH1648" i="34"/>
  <c r="AI1648" i="34"/>
  <c r="AG1633" i="34"/>
  <c r="AH1633" i="34"/>
  <c r="AI1633" i="34"/>
  <c r="AG4760" i="34"/>
  <c r="AH4760" i="34"/>
  <c r="AI4760" i="34"/>
  <c r="AG1226" i="34"/>
  <c r="AH1226" i="34"/>
  <c r="AI1226" i="34"/>
  <c r="AG2076" i="34"/>
  <c r="AH2076" i="34"/>
  <c r="AI2076" i="34"/>
  <c r="AG4743" i="34"/>
  <c r="AH4743" i="34"/>
  <c r="AI4743" i="34"/>
  <c r="AG4136" i="34"/>
  <c r="AH4136" i="34"/>
  <c r="AI4136" i="34"/>
  <c r="AG1231" i="34"/>
  <c r="AH1231" i="34"/>
  <c r="AI1231" i="34"/>
  <c r="AG1232" i="34"/>
  <c r="AH1232" i="34"/>
  <c r="AI1232" i="34"/>
  <c r="AG4147" i="34"/>
  <c r="AH4147" i="34"/>
  <c r="AI4147" i="34"/>
  <c r="AG1265" i="34"/>
  <c r="AH1265" i="34"/>
  <c r="AI1265" i="34"/>
  <c r="AG4504" i="34"/>
  <c r="AH4504" i="34"/>
  <c r="AI4504" i="34"/>
  <c r="AG2581" i="34"/>
  <c r="AH2581" i="34"/>
  <c r="AI2581" i="34"/>
  <c r="AG3983" i="34"/>
  <c r="AH3983" i="34"/>
  <c r="AI3983" i="34"/>
  <c r="AG1374" i="34"/>
  <c r="AH1374" i="34"/>
  <c r="AI1374" i="34"/>
  <c r="AG4228" i="34"/>
  <c r="AH4228" i="34"/>
  <c r="AI4228" i="34"/>
  <c r="AG4766" i="34"/>
  <c r="AH4766" i="34"/>
  <c r="AI4766" i="34"/>
  <c r="AG4761" i="34"/>
  <c r="AH4761" i="34"/>
  <c r="AI4761" i="34"/>
  <c r="I1257" i="34"/>
  <c r="M1257" i="34"/>
  <c r="AE1257" i="34"/>
  <c r="V1257" i="34"/>
  <c r="U1257" i="34"/>
  <c r="T1257" i="34"/>
  <c r="S1257" i="34"/>
  <c r="H1257" i="34"/>
  <c r="F1257" i="34"/>
  <c r="S299" i="34"/>
  <c r="AG5330" i="34"/>
  <c r="AH5330" i="34"/>
  <c r="AI5330" i="34"/>
  <c r="I5330" i="34"/>
  <c r="M5330" i="34"/>
  <c r="N5330" i="34"/>
  <c r="L5330" i="34"/>
  <c r="AE5330" i="34"/>
  <c r="V5330" i="34"/>
  <c r="U5330" i="34"/>
  <c r="T5330" i="34"/>
  <c r="S5330" i="34"/>
  <c r="H5330" i="34"/>
  <c r="F5330" i="34"/>
  <c r="AG5329" i="34"/>
  <c r="AH5329" i="34"/>
  <c r="AI5329" i="34"/>
  <c r="I5329" i="34"/>
  <c r="M5329" i="34"/>
  <c r="N5329" i="34"/>
  <c r="L5329" i="34" s="1"/>
  <c r="AE5329" i="34"/>
  <c r="V5329" i="34"/>
  <c r="U5329" i="34"/>
  <c r="T5329" i="34"/>
  <c r="S5329" i="34"/>
  <c r="H5329" i="34"/>
  <c r="F5329" i="34"/>
  <c r="AG5331" i="34"/>
  <c r="AH5331" i="34"/>
  <c r="AI5331" i="34"/>
  <c r="I5331" i="34"/>
  <c r="M5331" i="34"/>
  <c r="N5331" i="34"/>
  <c r="L5331" i="34" s="1"/>
  <c r="AE5331" i="34"/>
  <c r="V5331" i="34"/>
  <c r="U5331" i="34"/>
  <c r="T5331" i="34"/>
  <c r="S5331" i="34"/>
  <c r="H5331" i="34"/>
  <c r="F5331" i="34"/>
  <c r="AG3945" i="34"/>
  <c r="AH3945" i="34"/>
  <c r="AI3945" i="34"/>
  <c r="AG1602" i="34"/>
  <c r="AH1602" i="34"/>
  <c r="AI1602" i="34"/>
  <c r="AG5328" i="34"/>
  <c r="AH5328" i="34"/>
  <c r="AI5328" i="34"/>
  <c r="I5328" i="34"/>
  <c r="M5328" i="34"/>
  <c r="N5328" i="34"/>
  <c r="L5328" i="34"/>
  <c r="AE5328" i="34"/>
  <c r="V5328" i="34"/>
  <c r="U5328" i="34"/>
  <c r="T5328" i="34"/>
  <c r="S5328" i="34"/>
  <c r="H5328" i="34"/>
  <c r="F5328" i="34"/>
  <c r="AG510" i="34"/>
  <c r="AH510" i="34"/>
  <c r="AI510" i="34"/>
  <c r="AG1639" i="34"/>
  <c r="AH1639" i="34"/>
  <c r="AI1639" i="34"/>
  <c r="AG1180" i="34"/>
  <c r="AH1180" i="34"/>
  <c r="AI1180" i="34"/>
  <c r="S192" i="34"/>
  <c r="AG1717" i="34"/>
  <c r="AH1717" i="34"/>
  <c r="AI1717" i="34"/>
  <c r="AG4520" i="34"/>
  <c r="AH4520" i="34"/>
  <c r="AI4520" i="34"/>
  <c r="AG2885" i="34"/>
  <c r="AH2885" i="34"/>
  <c r="AI2885" i="34"/>
  <c r="AG3446" i="34"/>
  <c r="AH3446" i="34"/>
  <c r="AI3446" i="34"/>
  <c r="AG4230" i="34"/>
  <c r="AH4230" i="34"/>
  <c r="AI4230" i="34"/>
  <c r="AG4495" i="34"/>
  <c r="AH4495" i="34"/>
  <c r="AI4495" i="34"/>
  <c r="AG2525" i="34"/>
  <c r="AH2525" i="34"/>
  <c r="AI2525" i="34"/>
  <c r="AG1274" i="34"/>
  <c r="AH1274" i="34"/>
  <c r="AI1274" i="34"/>
  <c r="AG4149" i="34"/>
  <c r="AH4149" i="34"/>
  <c r="AI4149" i="34"/>
  <c r="AG1237" i="34"/>
  <c r="AH1237" i="34"/>
  <c r="AI1237" i="34"/>
  <c r="AG1719" i="34"/>
  <c r="AH1719" i="34"/>
  <c r="AI1719" i="34"/>
  <c r="AG4496" i="34"/>
  <c r="AH4496" i="34"/>
  <c r="AI4496" i="34"/>
  <c r="AG4710" i="34"/>
  <c r="AH4710" i="34"/>
  <c r="AI4710" i="34"/>
  <c r="AG1629" i="34"/>
  <c r="AH1629" i="34"/>
  <c r="AI1629" i="34"/>
  <c r="I3486" i="34"/>
  <c r="M3486" i="34"/>
  <c r="I3487" i="34"/>
  <c r="M3487" i="34"/>
  <c r="N3487" i="34"/>
  <c r="L3487" i="34"/>
  <c r="I3488" i="34"/>
  <c r="M3488" i="34"/>
  <c r="N3488" i="34"/>
  <c r="L3488" i="34"/>
  <c r="I3489" i="34"/>
  <c r="M3489" i="34"/>
  <c r="AG1176" i="34"/>
  <c r="AH1176" i="34"/>
  <c r="AI1176" i="34"/>
  <c r="AG2071" i="34"/>
  <c r="AH2071" i="34"/>
  <c r="AI2071" i="34"/>
  <c r="AG1626" i="34"/>
  <c r="AH1626" i="34"/>
  <c r="AI1626" i="34"/>
  <c r="I3485" i="34"/>
  <c r="M3485" i="34"/>
  <c r="AE3485" i="34"/>
  <c r="V3485" i="34"/>
  <c r="U3485" i="34"/>
  <c r="T3485" i="34"/>
  <c r="S3485" i="34"/>
  <c r="H3485" i="34"/>
  <c r="F3485" i="34"/>
  <c r="I3484" i="34"/>
  <c r="M3484" i="34"/>
  <c r="AE3484" i="34"/>
  <c r="V3484" i="34"/>
  <c r="U3484" i="34"/>
  <c r="T3484" i="34"/>
  <c r="S3484" i="34"/>
  <c r="H3484" i="34"/>
  <c r="F3484" i="34"/>
  <c r="I3483" i="34"/>
  <c r="M3483" i="34"/>
  <c r="AE3483" i="34"/>
  <c r="V3483" i="34"/>
  <c r="U3483" i="34"/>
  <c r="T3483" i="34"/>
  <c r="S3483" i="34"/>
  <c r="H3483" i="34"/>
  <c r="F3483" i="34"/>
  <c r="AG1284" i="34"/>
  <c r="AH1284" i="34"/>
  <c r="AI1284" i="34"/>
  <c r="AG1726" i="34"/>
  <c r="AH1726" i="34"/>
  <c r="AI1726" i="34"/>
  <c r="AG2078" i="34"/>
  <c r="AH2078" i="34"/>
  <c r="AI2078" i="34"/>
  <c r="I3265" i="34"/>
  <c r="M3265" i="34"/>
  <c r="N3265" i="34"/>
  <c r="L3265" i="34"/>
  <c r="I3254" i="34"/>
  <c r="M3254" i="34"/>
  <c r="N3254" i="34"/>
  <c r="L3254" i="34" s="1"/>
  <c r="AE3265" i="34"/>
  <c r="V3265" i="34"/>
  <c r="U3265" i="34"/>
  <c r="T3265" i="34"/>
  <c r="S3265" i="34"/>
  <c r="H3265" i="34"/>
  <c r="F3265" i="34"/>
  <c r="AE3254" i="34"/>
  <c r="V3254" i="34"/>
  <c r="U3254" i="34"/>
  <c r="T3254" i="34"/>
  <c r="S3254" i="34"/>
  <c r="H3254" i="34"/>
  <c r="F3254" i="34"/>
  <c r="AG1159" i="34"/>
  <c r="AH1159" i="34"/>
  <c r="AI1159" i="34"/>
  <c r="AG2070" i="34"/>
  <c r="AH2070" i="34"/>
  <c r="AI2070" i="34"/>
  <c r="AG1152" i="34"/>
  <c r="AH1152" i="34"/>
  <c r="AI1152" i="34"/>
  <c r="AG3999" i="34"/>
  <c r="AH3999" i="34"/>
  <c r="AI3999" i="34"/>
  <c r="AG3998" i="34"/>
  <c r="AH3998" i="34"/>
  <c r="AI3998" i="34"/>
  <c r="AG4146" i="34"/>
  <c r="AH4146" i="34"/>
  <c r="AI4146" i="34"/>
  <c r="AG4086" i="34"/>
  <c r="AH4086" i="34"/>
  <c r="AI4086" i="34"/>
  <c r="AG4736" i="34"/>
  <c r="AH4736" i="34"/>
  <c r="AI4736" i="34"/>
  <c r="AG3973" i="34"/>
  <c r="AH3973" i="34"/>
  <c r="AI3973" i="34"/>
  <c r="AG1652" i="34"/>
  <c r="AH1652" i="34"/>
  <c r="AI1652" i="34"/>
  <c r="AG2489" i="34"/>
  <c r="AH2489" i="34"/>
  <c r="AI2489" i="34"/>
  <c r="AG3979" i="34"/>
  <c r="AH3979" i="34"/>
  <c r="AI3979" i="34"/>
  <c r="AG2098" i="34"/>
  <c r="AH2098" i="34"/>
  <c r="AI2098" i="34"/>
  <c r="AG1705" i="34"/>
  <c r="AH1705" i="34"/>
  <c r="AI1705" i="34"/>
  <c r="AG4485" i="34"/>
  <c r="AH4485" i="34"/>
  <c r="AI4485" i="34"/>
  <c r="AG2073" i="34"/>
  <c r="AH2073" i="34"/>
  <c r="AI2073" i="34"/>
  <c r="AG3957" i="34"/>
  <c r="AH3957" i="34"/>
  <c r="AI3957" i="34"/>
  <c r="AG4481" i="34"/>
  <c r="AH4481" i="34"/>
  <c r="AI4481" i="34"/>
  <c r="AG2131" i="34"/>
  <c r="AH2131" i="34"/>
  <c r="AI2131" i="34"/>
  <c r="AG2103" i="34"/>
  <c r="AH2103" i="34"/>
  <c r="AI2103" i="34"/>
  <c r="AG2102" i="34"/>
  <c r="AH2102" i="34"/>
  <c r="AI2102" i="34"/>
  <c r="I3827" i="34"/>
  <c r="M3827" i="34"/>
  <c r="N3827" i="34"/>
  <c r="L3827" i="34"/>
  <c r="AE3827" i="34"/>
  <c r="V3827" i="34"/>
  <c r="U3827" i="34"/>
  <c r="T3827" i="34"/>
  <c r="S3827" i="34"/>
  <c r="H3827" i="34"/>
  <c r="F3827" i="34"/>
  <c r="AG1206" i="34"/>
  <c r="AH1206" i="34"/>
  <c r="AI1206" i="34"/>
  <c r="AG1233" i="34"/>
  <c r="AH1233" i="34"/>
  <c r="AI1233" i="34"/>
  <c r="AG2832" i="34"/>
  <c r="AH2832" i="34"/>
  <c r="AI2832" i="34"/>
  <c r="AG4636" i="34"/>
  <c r="AH4636" i="34"/>
  <c r="AI4636" i="34"/>
  <c r="AG1583" i="34"/>
  <c r="AH1583" i="34"/>
  <c r="AI1583" i="34"/>
  <c r="AG4213" i="34"/>
  <c r="AH4213" i="34"/>
  <c r="AI4213" i="34"/>
  <c r="AG2868" i="34"/>
  <c r="AH2868" i="34"/>
  <c r="AI2868" i="34"/>
  <c r="AG2072" i="34"/>
  <c r="AH2072" i="34"/>
  <c r="AI2072" i="34"/>
  <c r="AG1643" i="34"/>
  <c r="AH1643" i="34"/>
  <c r="AI1643" i="34"/>
  <c r="AG1695" i="34"/>
  <c r="AH1695" i="34"/>
  <c r="AI1695" i="34"/>
  <c r="AG4983" i="34"/>
  <c r="AH4983" i="34"/>
  <c r="AI4983" i="34"/>
  <c r="AG1630" i="34"/>
  <c r="AH1630" i="34"/>
  <c r="AI1630" i="34"/>
  <c r="AG2919" i="34"/>
  <c r="AH2919" i="34"/>
  <c r="AI2919" i="34"/>
  <c r="AG2898" i="34"/>
  <c r="AH2898" i="34"/>
  <c r="AI2898" i="34"/>
  <c r="AG4763" i="34"/>
  <c r="AH4763" i="34"/>
  <c r="AI4763" i="34"/>
  <c r="AG2976" i="34"/>
  <c r="AH2976" i="34"/>
  <c r="AI2976" i="34"/>
  <c r="AG4143" i="34"/>
  <c r="AH4143" i="34"/>
  <c r="AI4143" i="34"/>
  <c r="AG1259" i="34"/>
  <c r="AH1259" i="34"/>
  <c r="AI1259" i="34"/>
  <c r="AG1321" i="34"/>
  <c r="AH1321" i="34"/>
  <c r="AI1321" i="34"/>
  <c r="AG1249" i="34"/>
  <c r="AH1249" i="34"/>
  <c r="AI1249" i="34"/>
  <c r="AG1320" i="34"/>
  <c r="AH1320" i="34"/>
  <c r="AI1320" i="34"/>
  <c r="AG1258" i="34"/>
  <c r="AH1258" i="34"/>
  <c r="AI1258" i="34"/>
  <c r="AG1250" i="34"/>
  <c r="AH1250" i="34"/>
  <c r="AI1250" i="34"/>
  <c r="AG1281" i="34"/>
  <c r="AH1281" i="34"/>
  <c r="AI1281" i="34"/>
  <c r="AG4499" i="34"/>
  <c r="AH4499" i="34"/>
  <c r="AI4499" i="34"/>
  <c r="AG2907" i="34"/>
  <c r="AH2907" i="34"/>
  <c r="AI2907" i="34"/>
  <c r="AG1268" i="34"/>
  <c r="AH1268" i="34"/>
  <c r="AI1268" i="34"/>
  <c r="AG4734" i="34"/>
  <c r="AH4734" i="34"/>
  <c r="AI4734" i="34"/>
  <c r="AG1266" i="34"/>
  <c r="AH1266" i="34"/>
  <c r="AI1266" i="34"/>
  <c r="AG2091" i="34"/>
  <c r="AH2091" i="34"/>
  <c r="AI2091" i="34"/>
  <c r="AG1257" i="34"/>
  <c r="AH1257" i="34"/>
  <c r="AI1257" i="34"/>
  <c r="AG4144" i="34"/>
  <c r="AH4144" i="34"/>
  <c r="AI4144" i="34"/>
  <c r="AG1271" i="34"/>
  <c r="AH1271" i="34"/>
  <c r="AI1271" i="34"/>
  <c r="AG4799" i="34"/>
  <c r="AH4799" i="34"/>
  <c r="AI4799" i="34"/>
  <c r="AG1733" i="34"/>
  <c r="AH1733" i="34"/>
  <c r="AI1733" i="34"/>
  <c r="AG2090" i="34"/>
  <c r="AH2090" i="34"/>
  <c r="AI2090" i="34"/>
  <c r="AG1645" i="34"/>
  <c r="AH1645" i="34"/>
  <c r="AI1645" i="34"/>
  <c r="AG3987" i="34"/>
  <c r="AH3987" i="34"/>
  <c r="AI3987" i="34"/>
  <c r="AG2580" i="34"/>
  <c r="AH2580" i="34"/>
  <c r="AI2580" i="34"/>
  <c r="AG4322" i="34"/>
  <c r="AH4322" i="34"/>
  <c r="AI4322" i="34"/>
  <c r="AG4706" i="34"/>
  <c r="AH4706" i="34"/>
  <c r="AI4706" i="34"/>
  <c r="AG3991" i="34"/>
  <c r="AH3991" i="34"/>
  <c r="AI3991" i="34"/>
  <c r="AG1835" i="34"/>
  <c r="AH1835" i="34"/>
  <c r="AI1835" i="34"/>
  <c r="AG4726" i="34"/>
  <c r="AH4726" i="34"/>
  <c r="AI4726" i="34"/>
  <c r="AG3969" i="34"/>
  <c r="AH3969" i="34"/>
  <c r="AI3969" i="34"/>
  <c r="AG4489" i="34"/>
  <c r="AH4489" i="34"/>
  <c r="AI4489" i="34"/>
  <c r="AG2878" i="34"/>
  <c r="AH2878" i="34"/>
  <c r="AI2878" i="34"/>
  <c r="AG1177" i="34"/>
  <c r="AH1177" i="34"/>
  <c r="AI1177" i="34"/>
  <c r="AG4988" i="34"/>
  <c r="AH4988" i="34"/>
  <c r="AI4988" i="34"/>
  <c r="AG1178" i="34"/>
  <c r="AH1178" i="34"/>
  <c r="AI1178" i="34"/>
  <c r="AG2877" i="34"/>
  <c r="AH2877" i="34"/>
  <c r="AI2877" i="34"/>
  <c r="AG1174" i="34"/>
  <c r="AH1174" i="34"/>
  <c r="AI1174" i="34"/>
  <c r="AG3967" i="34"/>
  <c r="AH3967" i="34"/>
  <c r="AI3967" i="34"/>
  <c r="AG1646" i="34"/>
  <c r="AH1646" i="34"/>
  <c r="AI1646" i="34"/>
  <c r="AG1642" i="34"/>
  <c r="AH1642" i="34"/>
  <c r="AI1642" i="34"/>
  <c r="AG4718" i="34"/>
  <c r="AH4718" i="34"/>
  <c r="AI4718" i="34"/>
  <c r="AG4513" i="34"/>
  <c r="AH4513" i="34"/>
  <c r="AI4513" i="34"/>
  <c r="AG1737" i="34"/>
  <c r="AH1737" i="34"/>
  <c r="AI1737" i="34"/>
  <c r="AG4505" i="34"/>
  <c r="AH4505" i="34"/>
  <c r="AI4505" i="34"/>
  <c r="AG2211" i="34"/>
  <c r="AH2211" i="34"/>
  <c r="AI2211" i="34"/>
  <c r="AG3988" i="34"/>
  <c r="AH3988" i="34"/>
  <c r="AI3988" i="34"/>
  <c r="AG4138" i="34"/>
  <c r="AH4138" i="34"/>
  <c r="AI4138" i="34"/>
  <c r="AG4001" i="34"/>
  <c r="AH4001" i="34"/>
  <c r="AI4001" i="34"/>
  <c r="AG4006" i="34"/>
  <c r="AH4006" i="34"/>
  <c r="AI4006" i="34"/>
  <c r="AG4512" i="34"/>
  <c r="AH4512" i="34"/>
  <c r="AI4512" i="34"/>
  <c r="AG4503" i="34"/>
  <c r="AH4503" i="34"/>
  <c r="AI4503" i="34"/>
  <c r="AG2932" i="34"/>
  <c r="AH2932" i="34"/>
  <c r="AI2932" i="34"/>
  <c r="AG4716" i="34"/>
  <c r="AH4716" i="34"/>
  <c r="AI4716" i="34"/>
  <c r="AG1148" i="34"/>
  <c r="AH1148" i="34"/>
  <c r="AI1148" i="34"/>
  <c r="AG1615" i="34"/>
  <c r="AH1615" i="34"/>
  <c r="AI1615" i="34"/>
  <c r="AG3951" i="34"/>
  <c r="AH3951" i="34"/>
  <c r="AI3951" i="34"/>
  <c r="AG1145" i="34"/>
  <c r="AH1145" i="34"/>
  <c r="AI1145" i="34"/>
  <c r="AG4751" i="34"/>
  <c r="AH4751" i="34"/>
  <c r="AI4751" i="34"/>
  <c r="AG1170" i="34"/>
  <c r="AH1170" i="34"/>
  <c r="AI1170" i="34"/>
  <c r="AG1706" i="34"/>
  <c r="AH1706" i="34"/>
  <c r="AI1706" i="34"/>
  <c r="AG1647" i="34"/>
  <c r="AH1647" i="34"/>
  <c r="AI1647" i="34"/>
  <c r="AG1175" i="34"/>
  <c r="AH1175" i="34"/>
  <c r="AI1175" i="34"/>
  <c r="I2919" i="34"/>
  <c r="M2919" i="34"/>
  <c r="N2919" i="34"/>
  <c r="L2919" i="34" s="1"/>
  <c r="AE2919" i="34"/>
  <c r="V2919" i="34"/>
  <c r="U2919" i="34"/>
  <c r="T2919" i="34"/>
  <c r="S2919" i="34"/>
  <c r="H2919" i="34"/>
  <c r="F2919" i="34"/>
  <c r="AG2906" i="34"/>
  <c r="AH2906" i="34"/>
  <c r="AI2906" i="34"/>
  <c r="AG4748" i="34"/>
  <c r="AH4748" i="34"/>
  <c r="AI4748" i="34"/>
  <c r="AG1239" i="34"/>
  <c r="AH1239" i="34"/>
  <c r="AI1239" i="34"/>
  <c r="AG4753" i="34"/>
  <c r="AH4753" i="34"/>
  <c r="AI4753" i="34"/>
  <c r="AG4754" i="34"/>
  <c r="AH4754" i="34"/>
  <c r="AI4754" i="34"/>
  <c r="AG4514" i="34"/>
  <c r="AH4514" i="34"/>
  <c r="AI4514" i="34"/>
  <c r="I1461" i="34"/>
  <c r="M1461" i="34"/>
  <c r="N1461" i="34"/>
  <c r="L1461" i="34" s="1"/>
  <c r="AE1461" i="34"/>
  <c r="V1461" i="34"/>
  <c r="U1461" i="34"/>
  <c r="T1461" i="34"/>
  <c r="S1461" i="34"/>
  <c r="H1461" i="34"/>
  <c r="F1461" i="34"/>
  <c r="AG2867" i="34"/>
  <c r="AH2867" i="34"/>
  <c r="AI2867" i="34"/>
  <c r="AG1625" i="34"/>
  <c r="AH1625" i="34"/>
  <c r="AI1625" i="34"/>
  <c r="AG4132" i="34"/>
  <c r="AH4132" i="34"/>
  <c r="AI4132" i="34"/>
  <c r="AG3954" i="34"/>
  <c r="AH3954" i="34"/>
  <c r="AI3954" i="34"/>
  <c r="AG4227" i="34"/>
  <c r="AH4227" i="34"/>
  <c r="AI4227" i="34"/>
  <c r="AG1261" i="34"/>
  <c r="AH1261" i="34"/>
  <c r="AI1261" i="34"/>
  <c r="I3490" i="34"/>
  <c r="M3490" i="34"/>
  <c r="N3490" i="34"/>
  <c r="L3490" i="34"/>
  <c r="I3491" i="34"/>
  <c r="M3491" i="34"/>
  <c r="AE3487" i="34"/>
  <c r="V3487" i="34"/>
  <c r="U3487" i="34"/>
  <c r="T3487" i="34"/>
  <c r="S3487" i="34"/>
  <c r="H3487" i="34"/>
  <c r="F3487" i="34"/>
  <c r="AE3486" i="34"/>
  <c r="V3486" i="34"/>
  <c r="U3486" i="34"/>
  <c r="T3486" i="34"/>
  <c r="S3486" i="34"/>
  <c r="H3486" i="34"/>
  <c r="F3486" i="34"/>
  <c r="AG3631" i="34"/>
  <c r="AH3631" i="34"/>
  <c r="AI3631" i="34"/>
  <c r="AG4141" i="34"/>
  <c r="AH4141" i="34"/>
  <c r="AI4141" i="34"/>
  <c r="AG3968" i="34"/>
  <c r="AH3968" i="34"/>
  <c r="AI3968" i="34"/>
  <c r="AG4488" i="34"/>
  <c r="AH4488" i="34"/>
  <c r="AI4488" i="34"/>
  <c r="AG2075" i="34"/>
  <c r="AH2075" i="34"/>
  <c r="AI2075" i="34"/>
  <c r="AG4487" i="34"/>
  <c r="AH4487" i="34"/>
  <c r="AI4487" i="34"/>
  <c r="AG1644" i="34"/>
  <c r="AH1644" i="34"/>
  <c r="AI1644" i="34"/>
  <c r="AG3966" i="34"/>
  <c r="AH3966" i="34"/>
  <c r="AI3966" i="34"/>
  <c r="AG2074" i="34"/>
  <c r="AH2074" i="34"/>
  <c r="AI2074" i="34"/>
  <c r="AG1636" i="34"/>
  <c r="AH1636" i="34"/>
  <c r="AI1636" i="34"/>
  <c r="AG1168" i="34"/>
  <c r="AH1168" i="34"/>
  <c r="AI1168" i="34"/>
  <c r="AG1169" i="34"/>
  <c r="AH1169" i="34"/>
  <c r="AI1169" i="34"/>
  <c r="AG1635" i="34"/>
  <c r="AH1635" i="34"/>
  <c r="AI1635" i="34"/>
  <c r="AG1373" i="34"/>
  <c r="AH1373" i="34"/>
  <c r="AI1373" i="34"/>
  <c r="AG1403" i="34"/>
  <c r="AH1403" i="34"/>
  <c r="AI1403" i="34"/>
  <c r="AG1634" i="34"/>
  <c r="AH1634" i="34"/>
  <c r="AI1634" i="34"/>
  <c r="AG4712" i="34"/>
  <c r="AH4712" i="34"/>
  <c r="AI4712" i="34"/>
  <c r="AG3980" i="34"/>
  <c r="AH3980" i="34"/>
  <c r="AI3980" i="34"/>
  <c r="AG4225" i="34"/>
  <c r="AH4225" i="34"/>
  <c r="AI4225" i="34"/>
  <c r="AG1162" i="34"/>
  <c r="AH1162" i="34"/>
  <c r="AI1162" i="34"/>
  <c r="AG4482" i="34"/>
  <c r="AH4482" i="34"/>
  <c r="AI4482" i="34"/>
  <c r="AG1620" i="34"/>
  <c r="AH1620" i="34"/>
  <c r="AI1620" i="34"/>
  <c r="AG1619" i="34"/>
  <c r="AH1619" i="34"/>
  <c r="AI1619" i="34"/>
  <c r="AG2069" i="34"/>
  <c r="AH2069" i="34"/>
  <c r="AI2069" i="34"/>
  <c r="AG3430" i="34"/>
  <c r="AH3430" i="34"/>
  <c r="AI3430" i="34"/>
  <c r="AG3948" i="34"/>
  <c r="AH3948" i="34"/>
  <c r="AI3948" i="34"/>
  <c r="AG4690" i="34"/>
  <c r="AH4690" i="34"/>
  <c r="AI4690" i="34"/>
  <c r="AG2487" i="34"/>
  <c r="AH2487" i="34"/>
  <c r="AI2487" i="34"/>
  <c r="AG4691" i="34"/>
  <c r="AH4691" i="34"/>
  <c r="AI4691" i="34"/>
  <c r="AG2869" i="34"/>
  <c r="AH2869" i="34"/>
  <c r="AI2869" i="34"/>
  <c r="AG2089" i="34"/>
  <c r="AH2089" i="34"/>
  <c r="AI2089" i="34"/>
  <c r="AG4750" i="34"/>
  <c r="AH4750" i="34"/>
  <c r="AI4750" i="34"/>
  <c r="AG2923" i="34"/>
  <c r="AH2923" i="34"/>
  <c r="AI2923" i="34"/>
  <c r="AG1617" i="34"/>
  <c r="AH1617" i="34"/>
  <c r="AI1617" i="34"/>
  <c r="AG1614" i="34"/>
  <c r="AH1614" i="34"/>
  <c r="AI1614" i="34"/>
  <c r="AG3949" i="34"/>
  <c r="AH3949" i="34"/>
  <c r="AI3949" i="34"/>
  <c r="AG2884" i="34"/>
  <c r="AH2884" i="34"/>
  <c r="AI2884" i="34"/>
  <c r="AG1161" i="34"/>
  <c r="AH1161" i="34"/>
  <c r="AI1161" i="34"/>
  <c r="AG1607" i="34"/>
  <c r="AH1607" i="34"/>
  <c r="AI1607" i="34"/>
  <c r="AG2858" i="34"/>
  <c r="AH2858" i="34"/>
  <c r="AI2858" i="34"/>
  <c r="AG2488" i="34"/>
  <c r="AH2488" i="34"/>
  <c r="AI2488" i="34"/>
  <c r="AG1606" i="34"/>
  <c r="AH1606" i="34"/>
  <c r="AI1606" i="34"/>
  <c r="AG2130" i="34"/>
  <c r="AH2130" i="34"/>
  <c r="AI2130" i="34"/>
  <c r="AG2856" i="34"/>
  <c r="AH2856" i="34"/>
  <c r="AI2856" i="34"/>
  <c r="AG1649" i="34"/>
  <c r="AH1649" i="34"/>
  <c r="AI1649" i="34"/>
  <c r="AG1621" i="34"/>
  <c r="AH1621" i="34"/>
  <c r="AI1621" i="34"/>
  <c r="AG6496" i="34"/>
  <c r="AH6496" i="34"/>
  <c r="AI6496" i="34"/>
  <c r="I6496" i="34"/>
  <c r="M6496" i="34"/>
  <c r="N6496" i="34"/>
  <c r="L6496" i="34"/>
  <c r="AE6496" i="34"/>
  <c r="V6496" i="34"/>
  <c r="U6496" i="34"/>
  <c r="T6496" i="34"/>
  <c r="S6496" i="34"/>
  <c r="H6496" i="34"/>
  <c r="F6496" i="34"/>
  <c r="AG4222" i="34"/>
  <c r="AH4222" i="34"/>
  <c r="AI4222" i="34"/>
  <c r="AG4692" i="34"/>
  <c r="AH4692" i="34"/>
  <c r="AI4692" i="34"/>
  <c r="AG1605" i="34"/>
  <c r="AH1605" i="34"/>
  <c r="AI1605" i="34"/>
  <c r="AG3947" i="34"/>
  <c r="AH3947" i="34"/>
  <c r="AI3947" i="34"/>
  <c r="AG2857" i="34"/>
  <c r="AH2857" i="34"/>
  <c r="AI2857" i="34"/>
  <c r="AG4479" i="34"/>
  <c r="AH4479" i="34"/>
  <c r="AI4479" i="34"/>
  <c r="AG4689" i="34"/>
  <c r="AH4689" i="34"/>
  <c r="AI4689" i="34"/>
  <c r="AG4981" i="34"/>
  <c r="AH4981" i="34"/>
  <c r="AI4981" i="34"/>
  <c r="AG1603" i="34"/>
  <c r="AH1603" i="34"/>
  <c r="AI1603" i="34"/>
  <c r="AG2578" i="34"/>
  <c r="AH2578" i="34"/>
  <c r="AI2578" i="34"/>
  <c r="AG4221" i="34"/>
  <c r="AH4221" i="34"/>
  <c r="AI4221" i="34"/>
  <c r="AG3944" i="34"/>
  <c r="AH3944" i="34"/>
  <c r="AI3944" i="34"/>
  <c r="AG1141" i="34"/>
  <c r="AH1141" i="34"/>
  <c r="AI1141" i="34"/>
  <c r="AG4685" i="34"/>
  <c r="AH4685" i="34"/>
  <c r="AI4685" i="34"/>
  <c r="AG1367" i="34"/>
  <c r="AH1367" i="34"/>
  <c r="AI1367" i="34"/>
  <c r="AG1599" i="34"/>
  <c r="AH1599" i="34"/>
  <c r="AI1599" i="34"/>
  <c r="AG3943" i="34"/>
  <c r="AH3943" i="34"/>
  <c r="AI3943" i="34"/>
  <c r="AG2577" i="34"/>
  <c r="AH2577" i="34"/>
  <c r="AI2577" i="34"/>
  <c r="AG4683" i="34"/>
  <c r="AH4683" i="34"/>
  <c r="AI4683" i="34"/>
  <c r="AG4083" i="34"/>
  <c r="AH4083" i="34"/>
  <c r="AI4083" i="34"/>
  <c r="AG1138" i="34"/>
  <c r="AH1138" i="34"/>
  <c r="AI1138" i="34"/>
  <c r="AG1597" i="34"/>
  <c r="AH1597" i="34"/>
  <c r="AI1597" i="34"/>
  <c r="AG2740" i="34"/>
  <c r="AH2740" i="34"/>
  <c r="AI2740" i="34"/>
  <c r="AG3942" i="34"/>
  <c r="AH3942" i="34"/>
  <c r="AI3942" i="34"/>
  <c r="AG4681" i="34"/>
  <c r="AH4681" i="34"/>
  <c r="AI4681" i="34"/>
  <c r="AG4219" i="34"/>
  <c r="AH4219" i="34"/>
  <c r="AI4219" i="34"/>
  <c r="AG3941" i="34"/>
  <c r="AH3941" i="34"/>
  <c r="AI3941" i="34"/>
  <c r="AG1595" i="34"/>
  <c r="AH1595" i="34"/>
  <c r="AI1595" i="34"/>
  <c r="AG1135" i="34"/>
  <c r="AH1135" i="34"/>
  <c r="AI1135" i="34"/>
  <c r="S70" i="35"/>
  <c r="L70" i="35" s="1"/>
  <c r="AG4680" i="34"/>
  <c r="AH4680" i="34"/>
  <c r="AI4680" i="34"/>
  <c r="AG2854" i="34"/>
  <c r="AH2854" i="34"/>
  <c r="AI2854" i="34"/>
  <c r="AG3940" i="34"/>
  <c r="AH3940" i="34"/>
  <c r="AI3940" i="34"/>
  <c r="AG1594" i="34"/>
  <c r="AH1594" i="34"/>
  <c r="AI1594" i="34"/>
  <c r="AG1593" i="34"/>
  <c r="AH1593" i="34"/>
  <c r="AI1593" i="34"/>
  <c r="AG1592" i="34"/>
  <c r="AH1592" i="34"/>
  <c r="AI1592" i="34"/>
  <c r="AG2576" i="34"/>
  <c r="AH2576" i="34"/>
  <c r="AI2576" i="34"/>
  <c r="AG1132" i="34"/>
  <c r="AH1132" i="34"/>
  <c r="AI1132" i="34"/>
  <c r="AG3939" i="34"/>
  <c r="AH3939" i="34"/>
  <c r="AI3939" i="34"/>
  <c r="AG1590" i="34"/>
  <c r="AH1590" i="34"/>
  <c r="AI1590" i="34"/>
  <c r="AG2853" i="34"/>
  <c r="AH2853" i="34"/>
  <c r="AI2853" i="34"/>
  <c r="AG4477" i="34"/>
  <c r="AH4477" i="34"/>
  <c r="AI4477" i="34"/>
  <c r="AG1130" i="34"/>
  <c r="AH1130" i="34"/>
  <c r="AI1130" i="34"/>
  <c r="AG4476" i="34"/>
  <c r="AH4476" i="34"/>
  <c r="AI4476" i="34"/>
  <c r="AG4475" i="34"/>
  <c r="AH4475" i="34"/>
  <c r="AI4475" i="34"/>
  <c r="AG2852" i="34"/>
  <c r="AH2852" i="34"/>
  <c r="AI2852" i="34"/>
  <c r="AG1365" i="34"/>
  <c r="AH1365" i="34"/>
  <c r="AI1365" i="34"/>
  <c r="AG1131" i="34"/>
  <c r="AH1131" i="34"/>
  <c r="AI1131" i="34"/>
  <c r="AG1589" i="34"/>
  <c r="AH1589" i="34"/>
  <c r="AI1589" i="34"/>
  <c r="AG1591" i="34"/>
  <c r="AH1591" i="34"/>
  <c r="AI1591" i="34"/>
  <c r="AG3956" i="34"/>
  <c r="AH3956" i="34"/>
  <c r="AI3956" i="34"/>
  <c r="AG1151" i="34"/>
  <c r="AH1151" i="34"/>
  <c r="AI1151" i="34"/>
  <c r="AG4224" i="34"/>
  <c r="AH4224" i="34"/>
  <c r="AI4224" i="34"/>
  <c r="AG1149" i="34"/>
  <c r="AH1149" i="34"/>
  <c r="AI1149" i="34"/>
  <c r="AG1147" i="34"/>
  <c r="AH1147" i="34"/>
  <c r="AI1147" i="34"/>
  <c r="AG2861" i="34"/>
  <c r="AH2861" i="34"/>
  <c r="AI2861" i="34"/>
  <c r="AG4701" i="34"/>
  <c r="AH4701" i="34"/>
  <c r="AI4701" i="34"/>
  <c r="AG4700" i="34"/>
  <c r="AH4700" i="34"/>
  <c r="AI4700" i="34"/>
  <c r="AG4699" i="34"/>
  <c r="AH4699" i="34"/>
  <c r="AI4699" i="34"/>
  <c r="AG3952" i="34"/>
  <c r="AH3952" i="34"/>
  <c r="AI3952" i="34"/>
  <c r="AG1369" i="34"/>
  <c r="AH1369" i="34"/>
  <c r="AI1369" i="34"/>
  <c r="AG1612" i="34"/>
  <c r="AH1612" i="34"/>
  <c r="AI1612" i="34"/>
  <c r="AG2859" i="34"/>
  <c r="AH2859" i="34"/>
  <c r="AI2859" i="34"/>
  <c r="AG1609" i="34"/>
  <c r="AH1609" i="34"/>
  <c r="AI1609" i="34"/>
  <c r="AG2872" i="34"/>
  <c r="AH2872" i="34"/>
  <c r="AI2872" i="34"/>
  <c r="AG1167" i="34"/>
  <c r="AH1167" i="34"/>
  <c r="AI1167" i="34"/>
  <c r="AG2579" i="34"/>
  <c r="AH2579" i="34"/>
  <c r="AI2579" i="34"/>
  <c r="AG2133" i="34"/>
  <c r="AH2133" i="34"/>
  <c r="AI2133" i="34"/>
  <c r="AG4709" i="34"/>
  <c r="AH4709" i="34"/>
  <c r="AI4709" i="34"/>
  <c r="N2102" i="34"/>
  <c r="L2102" i="34"/>
  <c r="M2102" i="34"/>
  <c r="N2101" i="34"/>
  <c r="L2101" i="34" s="1"/>
  <c r="M2101" i="34"/>
  <c r="N861" i="34"/>
  <c r="L861" i="34" s="1"/>
  <c r="M861" i="34"/>
  <c r="B12" i="35"/>
  <c r="M52" i="35"/>
  <c r="B52" i="35"/>
  <c r="AG4008" i="34"/>
  <c r="AH4008" i="34"/>
  <c r="AI4008" i="34"/>
  <c r="AG1632" i="34"/>
  <c r="AH1632" i="34"/>
  <c r="AI1632" i="34"/>
  <c r="AG1631" i="34"/>
  <c r="AH1631" i="34"/>
  <c r="AI1631" i="34"/>
  <c r="AG4711" i="34"/>
  <c r="AH4711" i="34"/>
  <c r="AI4711" i="34"/>
  <c r="AG4007" i="34"/>
  <c r="AH4007" i="34"/>
  <c r="AI4007" i="34"/>
  <c r="AG4702" i="34"/>
  <c r="AH4702" i="34"/>
  <c r="AI4702" i="34"/>
  <c r="AG3953" i="34"/>
  <c r="AH3953" i="34"/>
  <c r="AI3953" i="34"/>
  <c r="AG1146" i="34"/>
  <c r="AH1146" i="34"/>
  <c r="AI1146" i="34"/>
  <c r="AG2860" i="34"/>
  <c r="AH2860" i="34"/>
  <c r="AI2860" i="34"/>
  <c r="AG4698" i="34"/>
  <c r="AH4698" i="34"/>
  <c r="AI4698" i="34"/>
  <c r="AG1600" i="34"/>
  <c r="AH1600" i="34"/>
  <c r="AI1600" i="34"/>
  <c r="AG1140" i="34"/>
  <c r="AH1140" i="34"/>
  <c r="AI1140" i="34"/>
  <c r="AG1137" i="34"/>
  <c r="AH1137" i="34"/>
  <c r="AI1137" i="34"/>
  <c r="AG2865" i="34"/>
  <c r="AH2865" i="34"/>
  <c r="AI2865" i="34"/>
  <c r="AG2938" i="34"/>
  <c r="AH2938" i="34"/>
  <c r="AI2938" i="34"/>
  <c r="AG2106" i="34"/>
  <c r="AH2106" i="34"/>
  <c r="AI2106" i="34"/>
  <c r="AG2105" i="34"/>
  <c r="AH2105" i="34"/>
  <c r="AI2105" i="34"/>
  <c r="AG2104" i="34"/>
  <c r="AH2104" i="34"/>
  <c r="AI2104" i="34"/>
  <c r="AE3491" i="34"/>
  <c r="V3491" i="34"/>
  <c r="U3491" i="34"/>
  <c r="T3491" i="34"/>
  <c r="S3491" i="34"/>
  <c r="H3491" i="34"/>
  <c r="F3491" i="34"/>
  <c r="AE3490" i="34"/>
  <c r="V3490" i="34"/>
  <c r="U3490" i="34"/>
  <c r="T3490" i="34"/>
  <c r="S3490" i="34"/>
  <c r="H3490" i="34"/>
  <c r="F3490" i="34"/>
  <c r="AE3489" i="34"/>
  <c r="V3489" i="34"/>
  <c r="U3489" i="34"/>
  <c r="T3489" i="34"/>
  <c r="S3489" i="34"/>
  <c r="H3489" i="34"/>
  <c r="F3489" i="34"/>
  <c r="AE3488" i="34"/>
  <c r="V3488" i="34"/>
  <c r="U3488" i="34"/>
  <c r="T3488" i="34"/>
  <c r="S3488" i="34"/>
  <c r="H3488" i="34"/>
  <c r="F3488" i="34"/>
  <c r="AE1463" i="34"/>
  <c r="V1463" i="34"/>
  <c r="U1463" i="34"/>
  <c r="T1463" i="34"/>
  <c r="S1463" i="34"/>
  <c r="N1463" i="34"/>
  <c r="L1463" i="34"/>
  <c r="M1463" i="34"/>
  <c r="I1463" i="34"/>
  <c r="H1463" i="34"/>
  <c r="F1463" i="34"/>
  <c r="AE1462" i="34"/>
  <c r="V1462" i="34"/>
  <c r="U1462" i="34"/>
  <c r="T1462" i="34"/>
  <c r="S1462" i="34"/>
  <c r="N1462" i="34"/>
  <c r="L1462" i="34"/>
  <c r="M1462" i="34"/>
  <c r="I1462" i="34"/>
  <c r="H1462" i="34"/>
  <c r="F1462" i="34"/>
  <c r="AG4674" i="34"/>
  <c r="AH4674" i="34"/>
  <c r="AI4674" i="34"/>
  <c r="AG1133" i="34"/>
  <c r="AH1133" i="34"/>
  <c r="AI1133" i="34"/>
  <c r="AG4679" i="34"/>
  <c r="AH4679" i="34"/>
  <c r="AI4679" i="34"/>
  <c r="AG1139" i="34"/>
  <c r="AH1139" i="34"/>
  <c r="AI1139" i="34"/>
  <c r="AG4220" i="34"/>
  <c r="AH4220" i="34"/>
  <c r="AI4220" i="34"/>
  <c r="I3492" i="34"/>
  <c r="M3492" i="34"/>
  <c r="N3492" i="34"/>
  <c r="L3492" i="34" s="1"/>
  <c r="I3493" i="34"/>
  <c r="M3493" i="34"/>
  <c r="I3494" i="34"/>
  <c r="M3494" i="34"/>
  <c r="N3494" i="34"/>
  <c r="L3494" i="34"/>
  <c r="I3495" i="34"/>
  <c r="M3495" i="34"/>
  <c r="N3495" i="34"/>
  <c r="L3495" i="34"/>
  <c r="AG3950" i="34"/>
  <c r="AH3950" i="34"/>
  <c r="AI3950" i="34"/>
  <c r="AG1637" i="34"/>
  <c r="AH1637" i="34"/>
  <c r="AI1637" i="34"/>
  <c r="I2520" i="34"/>
  <c r="M2520" i="34"/>
  <c r="N2520" i="34"/>
  <c r="L2520" i="34" s="1"/>
  <c r="AG4714" i="34"/>
  <c r="AH4714" i="34"/>
  <c r="AI4714" i="34"/>
  <c r="AI4367" i="34"/>
  <c r="AH4367" i="34"/>
  <c r="AG4367" i="34"/>
  <c r="AI4295" i="34"/>
  <c r="AH4295" i="34"/>
  <c r="AG4295" i="34"/>
  <c r="AI4252" i="34"/>
  <c r="AH4252" i="34"/>
  <c r="AG4252" i="34"/>
  <c r="AI1613" i="34"/>
  <c r="AH1613" i="34"/>
  <c r="AG1613" i="34"/>
  <c r="AI4349" i="34"/>
  <c r="AH4349" i="34"/>
  <c r="AG4349" i="34"/>
  <c r="AI2271" i="34"/>
  <c r="AH2271" i="34"/>
  <c r="AG2271" i="34"/>
  <c r="F2418" i="34"/>
  <c r="H2418" i="34"/>
  <c r="I2418" i="34"/>
  <c r="M2418" i="34"/>
  <c r="N2418" i="34"/>
  <c r="L2418" i="34" s="1"/>
  <c r="S2418" i="34"/>
  <c r="T2418" i="34"/>
  <c r="U2418" i="34"/>
  <c r="V2418" i="34"/>
  <c r="AE2418" i="34"/>
  <c r="F2419" i="34"/>
  <c r="H2419" i="34"/>
  <c r="I2419" i="34"/>
  <c r="M2419" i="34"/>
  <c r="N2419" i="34"/>
  <c r="L2419" i="34"/>
  <c r="S2419" i="34"/>
  <c r="T2419" i="34"/>
  <c r="U2419" i="34"/>
  <c r="V2419" i="34"/>
  <c r="AE2419" i="34"/>
  <c r="AG4361" i="34"/>
  <c r="AH4361" i="34"/>
  <c r="AI4361" i="34"/>
  <c r="AG3599" i="34"/>
  <c r="AH3599" i="34"/>
  <c r="AI3599" i="34"/>
  <c r="AG5025" i="34"/>
  <c r="AH5025" i="34"/>
  <c r="AI5025" i="34"/>
  <c r="AG4347" i="34"/>
  <c r="AH4347" i="34"/>
  <c r="AI4347" i="34"/>
  <c r="AG5011" i="34"/>
  <c r="AH5011" i="34"/>
  <c r="AI5011" i="34"/>
  <c r="AG5010" i="34"/>
  <c r="AH5010" i="34"/>
  <c r="AI5010" i="34"/>
  <c r="AG5003" i="34"/>
  <c r="AH5003" i="34"/>
  <c r="AI5003" i="34"/>
  <c r="AG4297" i="34"/>
  <c r="AH4297" i="34"/>
  <c r="AI4297" i="34"/>
  <c r="AG4288" i="34"/>
  <c r="AH4288" i="34"/>
  <c r="AI4288" i="34"/>
  <c r="AG3938" i="34"/>
  <c r="AH3938" i="34"/>
  <c r="AI3938" i="34"/>
  <c r="AG4261" i="34"/>
  <c r="AH4261" i="34"/>
  <c r="AI4261" i="34"/>
  <c r="AG4335" i="34"/>
  <c r="AH4335" i="34"/>
  <c r="AI4335" i="34"/>
  <c r="AG4331" i="34"/>
  <c r="AH4331" i="34"/>
  <c r="AI4331" i="34"/>
  <c r="AG1981" i="34"/>
  <c r="AH1981" i="34"/>
  <c r="AI1981" i="34"/>
  <c r="AG4324" i="34"/>
  <c r="AH4324" i="34"/>
  <c r="AI4324" i="34"/>
  <c r="AG4258" i="34"/>
  <c r="AH4258" i="34"/>
  <c r="AI4258" i="34"/>
  <c r="AG3656" i="34"/>
  <c r="AH3656" i="34"/>
  <c r="AI3656" i="34"/>
  <c r="AG4353" i="34"/>
  <c r="AH4353" i="34"/>
  <c r="AI4353" i="34"/>
  <c r="AG5021" i="34"/>
  <c r="AH5021" i="34"/>
  <c r="AI5021" i="34"/>
  <c r="AG4289" i="34"/>
  <c r="AH4289" i="34"/>
  <c r="AI4289" i="34"/>
  <c r="AG4285" i="34"/>
  <c r="AH4285" i="34"/>
  <c r="AI4285" i="34"/>
  <c r="AG4337" i="34"/>
  <c r="AH4337" i="34"/>
  <c r="AI4337" i="34"/>
  <c r="AG1388" i="34"/>
  <c r="AH1388" i="34"/>
  <c r="AI1388" i="34"/>
  <c r="AG4704" i="34"/>
  <c r="AH4704" i="34"/>
  <c r="AI4704" i="34"/>
  <c r="AG4313" i="34"/>
  <c r="AH4313" i="34"/>
  <c r="AI4313" i="34"/>
  <c r="AG4333" i="34"/>
  <c r="AH4333" i="34"/>
  <c r="AI4333" i="34"/>
  <c r="AG4260" i="34"/>
  <c r="AH4260" i="34"/>
  <c r="AI4260" i="34"/>
  <c r="AG4346" i="34"/>
  <c r="AH4346" i="34"/>
  <c r="AI4346" i="34"/>
  <c r="AG3732" i="34"/>
  <c r="AH3732" i="34"/>
  <c r="AI3732" i="34"/>
  <c r="AG3470" i="34"/>
  <c r="AH3470" i="34"/>
  <c r="AI3470" i="34"/>
  <c r="AG4298" i="34"/>
  <c r="AH4298" i="34"/>
  <c r="AI4298" i="34"/>
  <c r="AG1998" i="34"/>
  <c r="AH1998" i="34"/>
  <c r="AI1998" i="34"/>
  <c r="AG4387" i="34"/>
  <c r="AH4387" i="34"/>
  <c r="AI4387" i="34"/>
  <c r="AG4300" i="34"/>
  <c r="AH4300" i="34"/>
  <c r="AI4300" i="34"/>
  <c r="AI5357" i="34"/>
  <c r="AH5357" i="34"/>
  <c r="AG5357" i="34"/>
  <c r="I5357" i="34"/>
  <c r="M5357" i="34"/>
  <c r="N5357" i="34"/>
  <c r="L5357" i="34" s="1"/>
  <c r="AE5357" i="34"/>
  <c r="V5357" i="34"/>
  <c r="U5357" i="34"/>
  <c r="T5357" i="34"/>
  <c r="S5357" i="34"/>
  <c r="H5357" i="34"/>
  <c r="F5357" i="34"/>
  <c r="AI4947" i="34"/>
  <c r="AH4947" i="34"/>
  <c r="AG4947" i="34"/>
  <c r="AI5356" i="34"/>
  <c r="AH5356" i="34"/>
  <c r="AG5356" i="34"/>
  <c r="AE5356" i="34"/>
  <c r="V5356" i="34"/>
  <c r="U5356" i="34"/>
  <c r="T5356" i="34"/>
  <c r="S5356" i="34"/>
  <c r="N5356" i="34"/>
  <c r="L5356" i="34" s="1"/>
  <c r="M5356" i="34"/>
  <c r="I5356" i="34"/>
  <c r="H5356" i="34"/>
  <c r="F5356" i="34"/>
  <c r="AI2000" i="34"/>
  <c r="AH2000" i="34"/>
  <c r="AG2000" i="34"/>
  <c r="AE1723" i="34"/>
  <c r="V1723" i="34"/>
  <c r="U1723" i="34"/>
  <c r="T1723" i="34"/>
  <c r="S1723" i="34"/>
  <c r="N1723" i="34"/>
  <c r="L1723" i="34"/>
  <c r="M1723" i="34"/>
  <c r="I1723" i="34"/>
  <c r="H1723" i="34"/>
  <c r="F1723" i="34"/>
  <c r="AE1722" i="34"/>
  <c r="V1722" i="34"/>
  <c r="U1722" i="34"/>
  <c r="T1722" i="34"/>
  <c r="S1722" i="34"/>
  <c r="N1722" i="34"/>
  <c r="L1722" i="34"/>
  <c r="M1722" i="34"/>
  <c r="I1722" i="34"/>
  <c r="H1722" i="34"/>
  <c r="F1722" i="34"/>
  <c r="AI4393" i="34"/>
  <c r="AH4393" i="34"/>
  <c r="AG4393" i="34"/>
  <c r="AG1423" i="34"/>
  <c r="AH1423" i="34"/>
  <c r="AI1423" i="34"/>
  <c r="AI4392" i="34"/>
  <c r="AH4392" i="34"/>
  <c r="AG4392" i="34"/>
  <c r="AI4388" i="34"/>
  <c r="AH4388" i="34"/>
  <c r="AG4388" i="34"/>
  <c r="AI4391" i="34"/>
  <c r="AH4391" i="34"/>
  <c r="AG4391" i="34"/>
  <c r="AE2745" i="34"/>
  <c r="V2745" i="34"/>
  <c r="U2745" i="34"/>
  <c r="T2745" i="34"/>
  <c r="S2745" i="34"/>
  <c r="N2745" i="34"/>
  <c r="L2745" i="34" s="1"/>
  <c r="M2745" i="34"/>
  <c r="I2745" i="34"/>
  <c r="H2745" i="34"/>
  <c r="F2745" i="34"/>
  <c r="AE2744" i="34"/>
  <c r="V2744" i="34"/>
  <c r="U2744" i="34"/>
  <c r="T2744" i="34"/>
  <c r="S2744" i="34"/>
  <c r="N2744" i="34"/>
  <c r="L2744" i="34"/>
  <c r="M2744" i="34"/>
  <c r="I2744" i="34"/>
  <c r="H2744" i="34"/>
  <c r="F2744" i="34"/>
  <c r="AI4980" i="34"/>
  <c r="AH4980" i="34"/>
  <c r="AG4980" i="34"/>
  <c r="AE2743" i="34"/>
  <c r="V2743" i="34"/>
  <c r="U2743" i="34"/>
  <c r="T2743" i="34"/>
  <c r="S2743" i="34"/>
  <c r="N2743" i="34"/>
  <c r="L2743" i="34" s="1"/>
  <c r="M2743" i="34"/>
  <c r="I2743" i="34"/>
  <c r="H2743" i="34"/>
  <c r="F2743" i="34"/>
  <c r="AI5495" i="34"/>
  <c r="AH5495" i="34"/>
  <c r="AG5495" i="34"/>
  <c r="AE5495" i="34"/>
  <c r="V5495" i="34"/>
  <c r="U5495" i="34"/>
  <c r="T5495" i="34"/>
  <c r="S5495" i="34"/>
  <c r="N5495" i="34"/>
  <c r="L5495" i="34"/>
  <c r="M5495" i="34"/>
  <c r="I5495" i="34"/>
  <c r="H5495" i="34"/>
  <c r="F5495" i="34"/>
  <c r="AI5494" i="34"/>
  <c r="AH5494" i="34"/>
  <c r="AG5494" i="34"/>
  <c r="AE5494" i="34"/>
  <c r="V5494" i="34"/>
  <c r="U5494" i="34"/>
  <c r="T5494" i="34"/>
  <c r="S5494" i="34"/>
  <c r="N5494" i="34"/>
  <c r="L5494" i="34" s="1"/>
  <c r="M5494" i="34"/>
  <c r="I5494" i="34"/>
  <c r="H5494" i="34"/>
  <c r="F5494" i="34"/>
  <c r="AI5493" i="34"/>
  <c r="AH5493" i="34"/>
  <c r="AG5493" i="34"/>
  <c r="AE5493" i="34"/>
  <c r="V5493" i="34"/>
  <c r="U5493" i="34"/>
  <c r="T5493" i="34"/>
  <c r="S5493" i="34"/>
  <c r="N5493" i="34"/>
  <c r="L5493" i="34"/>
  <c r="M5493" i="34"/>
  <c r="I5493" i="34"/>
  <c r="H5493" i="34"/>
  <c r="F5493" i="34"/>
  <c r="AG3155" i="34"/>
  <c r="AH3155" i="34"/>
  <c r="AI3155" i="34"/>
  <c r="AE1427" i="34"/>
  <c r="V1427" i="34"/>
  <c r="U1427" i="34"/>
  <c r="T1427" i="34"/>
  <c r="S1427" i="34"/>
  <c r="N1427" i="34"/>
  <c r="L1427" i="34" s="1"/>
  <c r="M1427" i="34"/>
  <c r="I1427" i="34"/>
  <c r="H1427" i="34"/>
  <c r="F1427" i="34"/>
  <c r="AI2871" i="34"/>
  <c r="AH2871" i="34"/>
  <c r="AG2871" i="34"/>
  <c r="AE1428" i="34"/>
  <c r="V1428" i="34"/>
  <c r="U1428" i="34"/>
  <c r="T1428" i="34"/>
  <c r="S1428" i="34"/>
  <c r="N1428" i="34"/>
  <c r="L1428" i="34"/>
  <c r="M1428" i="34"/>
  <c r="I1428" i="34"/>
  <c r="H1428" i="34"/>
  <c r="F1428" i="34"/>
  <c r="AI4854" i="34"/>
  <c r="AH4854" i="34"/>
  <c r="AG4854" i="34"/>
  <c r="AI4853" i="34"/>
  <c r="AH4853" i="34"/>
  <c r="AG4853" i="34"/>
  <c r="AI4852" i="34"/>
  <c r="AH4852" i="34"/>
  <c r="AG4852" i="34"/>
  <c r="AI4851" i="34"/>
  <c r="AH4851" i="34"/>
  <c r="AG4851" i="34"/>
  <c r="AI4856" i="34"/>
  <c r="AH4856" i="34"/>
  <c r="AG4856" i="34"/>
  <c r="AI4855" i="34"/>
  <c r="AH4855" i="34"/>
  <c r="AG4855" i="34"/>
  <c r="AE4999" i="34"/>
  <c r="V4999" i="34"/>
  <c r="U4999" i="34"/>
  <c r="T4999" i="34"/>
  <c r="S4999" i="34"/>
  <c r="N4999" i="34"/>
  <c r="L4999" i="34" s="1"/>
  <c r="M4999" i="34"/>
  <c r="I4999" i="34"/>
  <c r="H4999" i="34"/>
  <c r="F4999" i="34"/>
  <c r="AI4850" i="34"/>
  <c r="AH4850" i="34"/>
  <c r="AG4850" i="34"/>
  <c r="AI4849" i="34"/>
  <c r="AH4849" i="34"/>
  <c r="AG4849" i="34"/>
  <c r="AI4848" i="34"/>
  <c r="AH4848" i="34"/>
  <c r="AG4848" i="34"/>
  <c r="AI4847" i="34"/>
  <c r="AH4847" i="34"/>
  <c r="AG4847" i="34"/>
  <c r="AI4846" i="34"/>
  <c r="AH4846" i="34"/>
  <c r="AG4846" i="34"/>
  <c r="AI4845" i="34"/>
  <c r="AH4845" i="34"/>
  <c r="AG4845" i="34"/>
  <c r="AI2591" i="34"/>
  <c r="AH2591" i="34"/>
  <c r="AG2591" i="34"/>
  <c r="AI4901" i="34"/>
  <c r="AH4901" i="34"/>
  <c r="AG4901" i="34"/>
  <c r="AI4904" i="34"/>
  <c r="AH4904" i="34"/>
  <c r="AG4904" i="34"/>
  <c r="AI4844" i="34"/>
  <c r="AH4844" i="34"/>
  <c r="AG4844" i="34"/>
  <c r="AI2545" i="34"/>
  <c r="AH2545" i="34"/>
  <c r="AG2545" i="34"/>
  <c r="AI4924" i="34"/>
  <c r="AH4924" i="34"/>
  <c r="AG4924" i="34"/>
  <c r="AI4569" i="34"/>
  <c r="AH4569" i="34"/>
  <c r="AG4569" i="34"/>
  <c r="AI4571" i="34"/>
  <c r="AH4571" i="34"/>
  <c r="AG4571" i="34"/>
  <c r="AI2603" i="34"/>
  <c r="AH2603" i="34"/>
  <c r="AG2603" i="34"/>
  <c r="AI4931" i="34"/>
  <c r="AH4931" i="34"/>
  <c r="AG4931" i="34"/>
  <c r="AI4621" i="34"/>
  <c r="AH4621" i="34"/>
  <c r="AG4621" i="34"/>
  <c r="AI2061" i="34"/>
  <c r="AH2061" i="34"/>
  <c r="AG2061" i="34"/>
  <c r="AI3914" i="34"/>
  <c r="AH3914" i="34"/>
  <c r="AG3914" i="34"/>
  <c r="AI4913" i="34"/>
  <c r="AH4913" i="34"/>
  <c r="AG4913" i="34"/>
  <c r="AI2549" i="34"/>
  <c r="AH2549" i="34"/>
  <c r="AG2549" i="34"/>
  <c r="AI4619" i="34"/>
  <c r="AH4619" i="34"/>
  <c r="AG4619" i="34"/>
  <c r="AI4604" i="34"/>
  <c r="AH4604" i="34"/>
  <c r="AG4604" i="34"/>
  <c r="AI431" i="34"/>
  <c r="AH431" i="34"/>
  <c r="AG431" i="34"/>
  <c r="AI4857" i="34"/>
  <c r="AH4857" i="34"/>
  <c r="AG4857" i="34"/>
  <c r="AG2675" i="34"/>
  <c r="AH2675" i="34"/>
  <c r="AI2675" i="34"/>
  <c r="AI842" i="34"/>
  <c r="AH842" i="34"/>
  <c r="AG842" i="34"/>
  <c r="AI1582" i="34"/>
  <c r="AH1582" i="34"/>
  <c r="AG1582" i="34"/>
  <c r="AI3933" i="34"/>
  <c r="AH3933" i="34"/>
  <c r="AG3933" i="34"/>
  <c r="AI3726" i="34"/>
  <c r="AH3726" i="34"/>
  <c r="AG3726" i="34"/>
  <c r="AI4675" i="34"/>
  <c r="AH4675" i="34"/>
  <c r="AG4675" i="34"/>
  <c r="AI4215" i="34"/>
  <c r="AH4215" i="34"/>
  <c r="AG4215" i="34"/>
  <c r="AG1157" i="34"/>
  <c r="AH1157" i="34"/>
  <c r="AI1157" i="34"/>
  <c r="AI2068" i="34"/>
  <c r="AH2068" i="34"/>
  <c r="AG2068" i="34"/>
  <c r="AI6367" i="34"/>
  <c r="AH6367" i="34"/>
  <c r="AG6367" i="34"/>
  <c r="AE6367" i="34"/>
  <c r="V6367" i="34"/>
  <c r="U6367" i="34"/>
  <c r="T6367" i="34"/>
  <c r="S6367" i="34"/>
  <c r="N6367" i="34"/>
  <c r="L6367" i="34"/>
  <c r="M6367" i="34"/>
  <c r="I6367" i="34"/>
  <c r="H6367" i="34"/>
  <c r="F6367" i="34"/>
  <c r="AI2656" i="34"/>
  <c r="AH2656" i="34"/>
  <c r="AG2656" i="34"/>
  <c r="AI4283" i="34"/>
  <c r="AH4283" i="34"/>
  <c r="AG4283" i="34"/>
  <c r="AI2276" i="34"/>
  <c r="AH2276" i="34"/>
  <c r="AG2276" i="34"/>
  <c r="AI2272" i="34"/>
  <c r="AH2272" i="34"/>
  <c r="AG2272" i="34"/>
  <c r="AI2275" i="34"/>
  <c r="AH2275" i="34"/>
  <c r="AG2275" i="34"/>
  <c r="AI2274" i="34"/>
  <c r="AH2274" i="34"/>
  <c r="AG2274" i="34"/>
  <c r="AI2280" i="34"/>
  <c r="AH2280" i="34"/>
  <c r="AG2280" i="34"/>
  <c r="AI2279" i="34"/>
  <c r="AH2279" i="34"/>
  <c r="AG2279" i="34"/>
  <c r="AI2278" i="34"/>
  <c r="AH2278" i="34"/>
  <c r="AG2278" i="34"/>
  <c r="AG2862" i="34"/>
  <c r="AH2862" i="34"/>
  <c r="AI2862" i="34"/>
  <c r="AI2277" i="34"/>
  <c r="AH2277" i="34"/>
  <c r="AG2277" i="34"/>
  <c r="AG1598" i="34"/>
  <c r="AH1598" i="34"/>
  <c r="AI1598" i="34"/>
  <c r="AI3606" i="34"/>
  <c r="AH3606" i="34"/>
  <c r="AG3606" i="34"/>
  <c r="AI4257" i="34"/>
  <c r="AH4257" i="34"/>
  <c r="AG4257" i="34"/>
  <c r="AI2281" i="34"/>
  <c r="AH2281" i="34"/>
  <c r="AG2281" i="34"/>
  <c r="AI2263" i="34"/>
  <c r="AH2263" i="34"/>
  <c r="AG2263" i="34"/>
  <c r="AI5875" i="34"/>
  <c r="AH5875" i="34"/>
  <c r="AG5875" i="34"/>
  <c r="AE5875" i="34"/>
  <c r="V5875" i="34"/>
  <c r="U5875" i="34"/>
  <c r="T5875" i="34"/>
  <c r="S5875" i="34"/>
  <c r="M5875" i="34"/>
  <c r="I5875" i="34"/>
  <c r="H5875" i="34"/>
  <c r="F5875" i="34"/>
  <c r="AI5876" i="34"/>
  <c r="AH5876" i="34"/>
  <c r="AG5876" i="34"/>
  <c r="AE5876" i="34"/>
  <c r="V5876" i="34"/>
  <c r="U5876" i="34"/>
  <c r="T5876" i="34"/>
  <c r="S5876" i="34"/>
  <c r="M5876" i="34"/>
  <c r="I5876" i="34"/>
  <c r="H5876" i="34"/>
  <c r="F5876" i="34"/>
  <c r="AI4249" i="34"/>
  <c r="AH4249" i="34"/>
  <c r="AG4249" i="34"/>
  <c r="AI4286" i="34"/>
  <c r="AH4286" i="34"/>
  <c r="AG4286" i="34"/>
  <c r="AI4973" i="34"/>
  <c r="AH4973" i="34"/>
  <c r="AG4973" i="34"/>
  <c r="AI4975" i="34"/>
  <c r="AH4975" i="34"/>
  <c r="AG4975" i="34"/>
  <c r="AI1387" i="34"/>
  <c r="AH1387" i="34"/>
  <c r="AG1387" i="34"/>
  <c r="I2626" i="34"/>
  <c r="M2626" i="34"/>
  <c r="N2626" i="34"/>
  <c r="L2626" i="34"/>
  <c r="AE2626" i="34"/>
  <c r="V2626" i="34"/>
  <c r="U2626" i="34"/>
  <c r="T2626" i="34"/>
  <c r="S2626" i="34"/>
  <c r="H2626" i="34"/>
  <c r="F2626" i="34"/>
  <c r="AG2840" i="34"/>
  <c r="AH2840" i="34"/>
  <c r="AI2840" i="34"/>
  <c r="I2625" i="34"/>
  <c r="M2625" i="34"/>
  <c r="N2625" i="34"/>
  <c r="L2625" i="34" s="1"/>
  <c r="AE2625" i="34"/>
  <c r="V2625" i="34"/>
  <c r="U2625" i="34"/>
  <c r="T2625" i="34"/>
  <c r="S2625" i="34"/>
  <c r="H2625" i="34"/>
  <c r="F2625" i="34"/>
  <c r="AG4658" i="34"/>
  <c r="AH4658" i="34"/>
  <c r="AI4658" i="34"/>
  <c r="AG1573" i="34"/>
  <c r="AH1573" i="34"/>
  <c r="AI1573" i="34"/>
  <c r="AG1567" i="34"/>
  <c r="AH1567" i="34"/>
  <c r="AI1567" i="34"/>
  <c r="AG2838" i="34"/>
  <c r="AH2838" i="34"/>
  <c r="AI2838" i="34"/>
  <c r="I3010" i="34"/>
  <c r="M3010" i="34"/>
  <c r="AE3010" i="34"/>
  <c r="V3010" i="34"/>
  <c r="U3010" i="34"/>
  <c r="T3010" i="34"/>
  <c r="S3010" i="34"/>
  <c r="H3010" i="34"/>
  <c r="F3010" i="34"/>
  <c r="I3005" i="34"/>
  <c r="M3005" i="34"/>
  <c r="AE3005" i="34"/>
  <c r="V3005" i="34"/>
  <c r="U3005" i="34"/>
  <c r="T3005" i="34"/>
  <c r="S3005" i="34"/>
  <c r="H3005" i="34"/>
  <c r="F3005" i="34"/>
  <c r="AI3661" i="34"/>
  <c r="AH3661" i="34"/>
  <c r="AG3661" i="34"/>
  <c r="AI4365" i="34"/>
  <c r="AH4365" i="34"/>
  <c r="AG4365" i="34"/>
  <c r="AI2273" i="34"/>
  <c r="AH2273" i="34"/>
  <c r="AG2273" i="34"/>
  <c r="AI5024" i="34"/>
  <c r="AH5024" i="34"/>
  <c r="AG5024" i="34"/>
  <c r="AI5022" i="34"/>
  <c r="AH5022" i="34"/>
  <c r="AG5022" i="34"/>
  <c r="AI5004" i="34"/>
  <c r="AH5004" i="34"/>
  <c r="AG5004" i="34"/>
  <c r="AI3607" i="34"/>
  <c r="AH3607" i="34"/>
  <c r="AG3607" i="34"/>
  <c r="AG1624" i="34"/>
  <c r="AH1624" i="34"/>
  <c r="AI1624" i="34"/>
  <c r="AI4251" i="34"/>
  <c r="AH4251" i="34"/>
  <c r="AG4251" i="34"/>
  <c r="AI3605" i="34"/>
  <c r="AH3605" i="34"/>
  <c r="AG3605" i="34"/>
  <c r="AI4971" i="34"/>
  <c r="AH4971" i="34"/>
  <c r="AG4971" i="34"/>
  <c r="AI2063" i="34"/>
  <c r="AH2063" i="34"/>
  <c r="AG2063" i="34"/>
  <c r="AI4794" i="34"/>
  <c r="AH4794" i="34"/>
  <c r="AG4794" i="34"/>
  <c r="AI1982" i="34"/>
  <c r="AH1982" i="34"/>
  <c r="AG1982" i="34"/>
  <c r="AI4315" i="34"/>
  <c r="AH4315" i="34"/>
  <c r="AG4315" i="34"/>
  <c r="AI4999" i="34"/>
  <c r="AH4999" i="34"/>
  <c r="AG4999" i="34"/>
  <c r="AI2165" i="34"/>
  <c r="AH2165" i="34"/>
  <c r="AG2165" i="34"/>
  <c r="AG2003" i="34"/>
  <c r="AH2003" i="34"/>
  <c r="AI2003" i="34"/>
  <c r="AG2002" i="34"/>
  <c r="AH2002" i="34"/>
  <c r="AI2002" i="34"/>
  <c r="AG2001" i="34"/>
  <c r="AH2001" i="34"/>
  <c r="AI2001" i="34"/>
  <c r="AG4370" i="34"/>
  <c r="AH4370" i="34"/>
  <c r="AI4370" i="34"/>
  <c r="AG4369" i="34"/>
  <c r="AH4369" i="34"/>
  <c r="AI4369" i="34"/>
  <c r="AG4368" i="34"/>
  <c r="AH4368" i="34"/>
  <c r="AI4368" i="34"/>
  <c r="AG4372" i="34"/>
  <c r="AH4372" i="34"/>
  <c r="AI4372" i="34"/>
  <c r="AG3162" i="34"/>
  <c r="AH3162" i="34"/>
  <c r="AI3162" i="34"/>
  <c r="AG4371" i="34"/>
  <c r="AH4371" i="34"/>
  <c r="AI4371" i="34"/>
  <c r="AG4375" i="34"/>
  <c r="AH4375" i="34"/>
  <c r="AI4375" i="34"/>
  <c r="I4898" i="34"/>
  <c r="M4898" i="34"/>
  <c r="AE4898" i="34"/>
  <c r="V4898" i="34"/>
  <c r="U4898" i="34"/>
  <c r="T4898" i="34"/>
  <c r="S4898" i="34"/>
  <c r="H4898" i="34"/>
  <c r="F4898" i="34"/>
  <c r="AG5007" i="34"/>
  <c r="AH5007" i="34"/>
  <c r="AI5007" i="34"/>
  <c r="AG4374" i="34"/>
  <c r="AH4374" i="34"/>
  <c r="AI4374" i="34"/>
  <c r="AG4373" i="34"/>
  <c r="AH4373" i="34"/>
  <c r="AI4373" i="34"/>
  <c r="S753" i="34"/>
  <c r="AG1390" i="34"/>
  <c r="AH1390" i="34"/>
  <c r="AI1390" i="34"/>
  <c r="AG4362" i="34"/>
  <c r="AH4362" i="34"/>
  <c r="AI4362" i="34"/>
  <c r="AG4301" i="34"/>
  <c r="AH4301" i="34"/>
  <c r="AI4301" i="34"/>
  <c r="AG4682" i="34"/>
  <c r="AH4682" i="34"/>
  <c r="AI4682" i="34"/>
  <c r="AG4216" i="34"/>
  <c r="AH4216" i="34"/>
  <c r="AI4216" i="34"/>
  <c r="AG3911" i="34"/>
  <c r="AH3911" i="34"/>
  <c r="AI3911" i="34"/>
  <c r="AG4341" i="34"/>
  <c r="AH4341" i="34"/>
  <c r="AI4341" i="34"/>
  <c r="AG4328" i="34"/>
  <c r="AH4328" i="34"/>
  <c r="AI4328" i="34"/>
  <c r="AG5008" i="34"/>
  <c r="AH5008" i="34"/>
  <c r="AI5008" i="34"/>
  <c r="AG4270" i="34"/>
  <c r="AH4270" i="34"/>
  <c r="AI4270" i="34"/>
  <c r="AG4269" i="34"/>
  <c r="AH4269" i="34"/>
  <c r="AI4269" i="34"/>
  <c r="AG4268" i="34"/>
  <c r="AH4268" i="34"/>
  <c r="AI4268" i="34"/>
  <c r="AG4273" i="34"/>
  <c r="AH4273" i="34"/>
  <c r="AI4273" i="34"/>
  <c r="AG4272" i="34"/>
  <c r="AH4272" i="34"/>
  <c r="AI4272" i="34"/>
  <c r="AG4274" i="34"/>
  <c r="AH4274" i="34"/>
  <c r="AI4274" i="34"/>
  <c r="I4881" i="34"/>
  <c r="M4881" i="34"/>
  <c r="N4881" i="34"/>
  <c r="L4881" i="34"/>
  <c r="AE4881" i="34"/>
  <c r="V4881" i="34"/>
  <c r="U4881" i="34"/>
  <c r="T4881" i="34"/>
  <c r="S4881" i="34"/>
  <c r="H4881" i="34"/>
  <c r="F4881" i="34"/>
  <c r="AG3659" i="34"/>
  <c r="AH3659" i="34"/>
  <c r="AI3659" i="34"/>
  <c r="AG2203" i="34"/>
  <c r="AH2203" i="34"/>
  <c r="AJ2203" i="34" s="1"/>
  <c r="AI2203" i="34"/>
  <c r="AG4667" i="34"/>
  <c r="AH4667" i="34"/>
  <c r="AI4667" i="34"/>
  <c r="AG1158" i="34"/>
  <c r="AH1158" i="34"/>
  <c r="AI1158" i="34"/>
  <c r="AG4707" i="34"/>
  <c r="AH4707" i="34"/>
  <c r="AI4707" i="34"/>
  <c r="AG4364" i="34"/>
  <c r="AH4364" i="34"/>
  <c r="AI4364" i="34"/>
  <c r="AG3031" i="34"/>
  <c r="AH3031" i="34"/>
  <c r="AI3031" i="34"/>
  <c r="AG3033" i="34"/>
  <c r="AH3033" i="34"/>
  <c r="AI3033" i="34"/>
  <c r="AG3032" i="34"/>
  <c r="AH3032" i="34"/>
  <c r="AI3032" i="34"/>
  <c r="AG3036" i="34"/>
  <c r="AH3036" i="34"/>
  <c r="AI3036" i="34"/>
  <c r="S305" i="34"/>
  <c r="AG3035" i="34"/>
  <c r="AH3035" i="34"/>
  <c r="AI3035" i="34"/>
  <c r="S98" i="34"/>
  <c r="AG3034" i="34"/>
  <c r="AH3034" i="34"/>
  <c r="AI3034" i="34"/>
  <c r="S24" i="34"/>
  <c r="AG2848" i="34"/>
  <c r="AH2848" i="34"/>
  <c r="AI2848" i="34"/>
  <c r="AG4642" i="34"/>
  <c r="AH4642" i="34"/>
  <c r="AI4642" i="34"/>
  <c r="AG1422" i="34"/>
  <c r="AH1422" i="34"/>
  <c r="AI1422" i="34"/>
  <c r="AG4292" i="34"/>
  <c r="AH4292" i="34"/>
  <c r="AI4292" i="34"/>
  <c r="AG1150" i="34"/>
  <c r="AH1150" i="34"/>
  <c r="AI1150" i="34"/>
  <c r="AG1616" i="34"/>
  <c r="AH1616" i="34"/>
  <c r="AI1616" i="34"/>
  <c r="AG3955" i="34"/>
  <c r="AH3955" i="34"/>
  <c r="AI3955" i="34"/>
  <c r="AG5009" i="34"/>
  <c r="AH5009" i="34"/>
  <c r="AI5009" i="34"/>
  <c r="AG1241" i="34"/>
  <c r="AH1241" i="34"/>
  <c r="AI1241" i="34"/>
  <c r="AG4500" i="34"/>
  <c r="AH4500" i="34"/>
  <c r="AI4500" i="34"/>
  <c r="AG4303" i="34"/>
  <c r="AH4303" i="34"/>
  <c r="AI4303" i="34"/>
  <c r="AG3598" i="34"/>
  <c r="AH3598" i="34"/>
  <c r="AI3598" i="34"/>
  <c r="AG3600" i="34"/>
  <c r="AH3600" i="34"/>
  <c r="AI3600" i="34"/>
  <c r="AG1398" i="34"/>
  <c r="AH1398" i="34"/>
  <c r="AI1398" i="34"/>
  <c r="AG2270" i="34"/>
  <c r="AH2270" i="34"/>
  <c r="AI2270" i="34"/>
  <c r="AG4390" i="34"/>
  <c r="AH4390" i="34"/>
  <c r="AI4390" i="34"/>
  <c r="AG5638" i="34"/>
  <c r="AH5638" i="34"/>
  <c r="AI5638" i="34"/>
  <c r="I5638" i="34"/>
  <c r="M5638" i="34"/>
  <c r="N5638" i="34"/>
  <c r="L5638" i="34" s="1"/>
  <c r="AE5638" i="34"/>
  <c r="V5638" i="34"/>
  <c r="U5638" i="34"/>
  <c r="T5638" i="34"/>
  <c r="S5638" i="34"/>
  <c r="H5638" i="34"/>
  <c r="F5638" i="34"/>
  <c r="AG5639" i="34"/>
  <c r="AH5639" i="34"/>
  <c r="AI5639" i="34"/>
  <c r="I5639" i="34"/>
  <c r="M5639" i="34"/>
  <c r="N5639" i="34"/>
  <c r="L5639" i="34"/>
  <c r="AE5639" i="34"/>
  <c r="V5639" i="34"/>
  <c r="U5639" i="34"/>
  <c r="T5639" i="34"/>
  <c r="S5639" i="34"/>
  <c r="H5639" i="34"/>
  <c r="F5639" i="34"/>
  <c r="AG5006" i="34"/>
  <c r="AH5006" i="34"/>
  <c r="AI5006" i="34"/>
  <c r="AG4256" i="34"/>
  <c r="AH4256" i="34"/>
  <c r="AI4256" i="34"/>
  <c r="AG1611" i="34"/>
  <c r="AH1611" i="34"/>
  <c r="AI1611" i="34"/>
  <c r="AG5017" i="34"/>
  <c r="AH5017" i="34"/>
  <c r="AI5017" i="34"/>
  <c r="AG2855" i="34"/>
  <c r="AH2855" i="34"/>
  <c r="AI2855" i="34"/>
  <c r="AG4307" i="34"/>
  <c r="AH4307" i="34"/>
  <c r="AI4307" i="34"/>
  <c r="AG1392" i="34"/>
  <c r="AH1392" i="34"/>
  <c r="AI1392" i="34"/>
  <c r="AG4350" i="34"/>
  <c r="AH4350" i="34"/>
  <c r="AI4350" i="34"/>
  <c r="AG1386" i="34"/>
  <c r="AH1386" i="34"/>
  <c r="AI1386" i="34"/>
  <c r="AG5026" i="34"/>
  <c r="AH5026" i="34"/>
  <c r="AI5026" i="34"/>
  <c r="AG5023" i="34"/>
  <c r="AH5023" i="34"/>
  <c r="AI5023" i="34"/>
  <c r="AG4351" i="34"/>
  <c r="AH4351" i="34"/>
  <c r="AI4351" i="34"/>
  <c r="AG4265" i="34"/>
  <c r="AH4265" i="34"/>
  <c r="AI4265" i="34"/>
  <c r="AG4356" i="34"/>
  <c r="AH4356" i="34"/>
  <c r="AI4356" i="34"/>
  <c r="AG4330" i="34"/>
  <c r="AH4330" i="34"/>
  <c r="AI4330" i="34"/>
  <c r="AG2267" i="34"/>
  <c r="AH2267" i="34"/>
  <c r="AI2267" i="34"/>
  <c r="I1930" i="34"/>
  <c r="M1930" i="34"/>
  <c r="N1930" i="34"/>
  <c r="L1930" i="34"/>
  <c r="AE1930" i="34"/>
  <c r="V1930" i="34"/>
  <c r="U1930" i="34"/>
  <c r="T1930" i="34"/>
  <c r="S1930" i="34"/>
  <c r="H1930" i="34"/>
  <c r="F1930" i="34"/>
  <c r="AG4345" i="34"/>
  <c r="AH4345" i="34"/>
  <c r="AI4345" i="34"/>
  <c r="AG3657" i="34"/>
  <c r="AH3657" i="34"/>
  <c r="AI3657" i="34"/>
  <c r="AG4299" i="34"/>
  <c r="AH4299" i="34"/>
  <c r="AI4299" i="34"/>
  <c r="AG4287" i="34"/>
  <c r="AH4287" i="34"/>
  <c r="AI4287" i="34"/>
  <c r="AG3728" i="34"/>
  <c r="AH3728" i="34"/>
  <c r="AI3728" i="34"/>
  <c r="AG2067" i="34"/>
  <c r="AH2067" i="34"/>
  <c r="AI2067" i="34"/>
  <c r="AG3608" i="34"/>
  <c r="AH3608" i="34"/>
  <c r="AI3608" i="34"/>
  <c r="I1931" i="34"/>
  <c r="M1931" i="34"/>
  <c r="N1931" i="34"/>
  <c r="L1931" i="34"/>
  <c r="AE1931" i="34"/>
  <c r="V1931" i="34"/>
  <c r="U1931" i="34"/>
  <c r="T1931" i="34"/>
  <c r="S1931" i="34"/>
  <c r="H1931" i="34"/>
  <c r="F1931" i="34"/>
  <c r="AG2266" i="34"/>
  <c r="AH2266" i="34"/>
  <c r="AI2266" i="34"/>
  <c r="I1932" i="34"/>
  <c r="M1932" i="34"/>
  <c r="N1932" i="34"/>
  <c r="L1932" i="34" s="1"/>
  <c r="AE1932" i="34"/>
  <c r="V1932" i="34"/>
  <c r="U1932" i="34"/>
  <c r="T1932" i="34"/>
  <c r="S1932" i="34"/>
  <c r="H1932" i="34"/>
  <c r="F1932" i="34"/>
  <c r="I1933" i="34"/>
  <c r="M1933" i="34"/>
  <c r="N1933" i="34"/>
  <c r="L1933" i="34"/>
  <c r="AE1933" i="34"/>
  <c r="V1933" i="34"/>
  <c r="U1933" i="34"/>
  <c r="T1933" i="34"/>
  <c r="S1933" i="34"/>
  <c r="H1933" i="34"/>
  <c r="F1933" i="34"/>
  <c r="AG4340" i="34"/>
  <c r="AH4340" i="34"/>
  <c r="AI4340" i="34"/>
  <c r="AG4321" i="34"/>
  <c r="AH4321" i="34"/>
  <c r="AI4321" i="34"/>
  <c r="AG4659" i="34"/>
  <c r="AH4659" i="34"/>
  <c r="AI4659" i="34"/>
  <c r="AG4688" i="34"/>
  <c r="AH4688" i="34"/>
  <c r="AI4688" i="34"/>
  <c r="AG4306" i="34"/>
  <c r="AH4306" i="34"/>
  <c r="AI4306" i="34"/>
  <c r="I1689" i="34"/>
  <c r="M1689" i="34"/>
  <c r="AE1689" i="34"/>
  <c r="V1689" i="34"/>
  <c r="T1689" i="34"/>
  <c r="S1689" i="34"/>
  <c r="H1689" i="34"/>
  <c r="F1689" i="34"/>
  <c r="M5" i="35"/>
  <c r="L5" i="35"/>
  <c r="AG5982" i="34"/>
  <c r="AH5982" i="34"/>
  <c r="AI5982" i="34"/>
  <c r="I5982" i="34"/>
  <c r="M5982" i="34"/>
  <c r="N5982" i="34"/>
  <c r="L5982" i="34"/>
  <c r="AG5981" i="34"/>
  <c r="AH5981" i="34"/>
  <c r="AI5981" i="34"/>
  <c r="I5981" i="34"/>
  <c r="M5981" i="34"/>
  <c r="N5981" i="34"/>
  <c r="L5981" i="34" s="1"/>
  <c r="AG5980" i="34"/>
  <c r="AH5980" i="34"/>
  <c r="AI5980" i="34"/>
  <c r="I5980" i="34"/>
  <c r="M5980" i="34"/>
  <c r="N5980" i="34"/>
  <c r="L5980" i="34" s="1"/>
  <c r="AG1389" i="34"/>
  <c r="AH1389" i="34"/>
  <c r="AI1389" i="34"/>
  <c r="AG5979" i="34"/>
  <c r="AH5979" i="34"/>
  <c r="AI5979" i="34"/>
  <c r="I5979" i="34"/>
  <c r="M5979" i="34"/>
  <c r="N5979" i="34"/>
  <c r="L5979" i="34"/>
  <c r="AG4336" i="34"/>
  <c r="AH4336" i="34"/>
  <c r="AI4336" i="34"/>
  <c r="AG5978" i="34"/>
  <c r="AH5978" i="34"/>
  <c r="AI5978" i="34"/>
  <c r="I5978" i="34"/>
  <c r="M5978" i="34"/>
  <c r="N5978" i="34"/>
  <c r="L5978" i="34"/>
  <c r="AG5977" i="34"/>
  <c r="AH5977" i="34"/>
  <c r="AI5977" i="34"/>
  <c r="I5977" i="34"/>
  <c r="M5977" i="34"/>
  <c r="N5977" i="34"/>
  <c r="L5977" i="34"/>
  <c r="AG5961" i="34"/>
  <c r="AH5961" i="34"/>
  <c r="AI5961" i="34"/>
  <c r="I5961" i="34"/>
  <c r="M5961" i="34"/>
  <c r="N5961" i="34"/>
  <c r="L5961" i="34"/>
  <c r="B5" i="35"/>
  <c r="I1903" i="34"/>
  <c r="M1903" i="34"/>
  <c r="N1903" i="34"/>
  <c r="L1903" i="34"/>
  <c r="I1902" i="34"/>
  <c r="M1902" i="34"/>
  <c r="N1902" i="34"/>
  <c r="L1902" i="34"/>
  <c r="I1898" i="34"/>
  <c r="M1898" i="34"/>
  <c r="N1898" i="34"/>
  <c r="L1898" i="34"/>
  <c r="I1897" i="34"/>
  <c r="M1897" i="34"/>
  <c r="N1897" i="34"/>
  <c r="L1897" i="34"/>
  <c r="I1896" i="34"/>
  <c r="M1896" i="34"/>
  <c r="N1896" i="34"/>
  <c r="L1896" i="34"/>
  <c r="I1845" i="34"/>
  <c r="M1845" i="34"/>
  <c r="N1845" i="34"/>
  <c r="L1845" i="34"/>
  <c r="I1892" i="34"/>
  <c r="M1892" i="34"/>
  <c r="N1892" i="34"/>
  <c r="L1892" i="34"/>
  <c r="AI2178" i="34"/>
  <c r="AH2178" i="34"/>
  <c r="AG2178" i="34"/>
  <c r="AI4966" i="34"/>
  <c r="AH4966" i="34"/>
  <c r="AG4966" i="34"/>
  <c r="AI1361" i="34"/>
  <c r="AH1361" i="34"/>
  <c r="AG1361" i="34"/>
  <c r="AI2485" i="34"/>
  <c r="AH2485" i="34"/>
  <c r="AG2485" i="34"/>
  <c r="AI4250" i="34"/>
  <c r="AH4250" i="34"/>
  <c r="AG4250" i="34"/>
  <c r="AG1396" i="34"/>
  <c r="AH1396" i="34"/>
  <c r="AI1396" i="34"/>
  <c r="AG1557" i="34"/>
  <c r="AH1557" i="34"/>
  <c r="AI1557" i="34"/>
  <c r="AI1366" i="34"/>
  <c r="AH1366" i="34"/>
  <c r="AG1366" i="34"/>
  <c r="AI4678" i="34"/>
  <c r="AH4678" i="34"/>
  <c r="AG4678" i="34"/>
  <c r="AI4218" i="34"/>
  <c r="AH4218" i="34"/>
  <c r="AG4218" i="34"/>
  <c r="AI5958" i="34"/>
  <c r="AH5958" i="34"/>
  <c r="AG5958" i="34"/>
  <c r="AI5957" i="34"/>
  <c r="AH5957" i="34"/>
  <c r="AG5957" i="34"/>
  <c r="AI5933" i="34"/>
  <c r="AH5933" i="34"/>
  <c r="AG5933" i="34"/>
  <c r="AI5932" i="34"/>
  <c r="AH5932" i="34"/>
  <c r="AG5932" i="34"/>
  <c r="AI5949" i="34"/>
  <c r="AH5949" i="34"/>
  <c r="AG5949" i="34"/>
  <c r="AI5937" i="34"/>
  <c r="AH5937" i="34"/>
  <c r="AG5937" i="34"/>
  <c r="AI5956" i="34"/>
  <c r="AH5956" i="34"/>
  <c r="AG5956" i="34"/>
  <c r="AI5955" i="34"/>
  <c r="AH5955" i="34"/>
  <c r="AG5955" i="34"/>
  <c r="AG4253" i="34"/>
  <c r="AH4253" i="34"/>
  <c r="AI4253" i="34"/>
  <c r="AI4840" i="34"/>
  <c r="AH4840" i="34"/>
  <c r="AG4840" i="34"/>
  <c r="AI4839" i="34"/>
  <c r="AH4839" i="34"/>
  <c r="AG4839" i="34"/>
  <c r="AI4838" i="34"/>
  <c r="AH4838" i="34"/>
  <c r="AG4838" i="34"/>
  <c r="AI4837" i="34"/>
  <c r="AH4837" i="34"/>
  <c r="AG4837" i="34"/>
  <c r="AI4835" i="34"/>
  <c r="AH4835" i="34"/>
  <c r="AG4835" i="34"/>
  <c r="AI4834" i="34"/>
  <c r="AH4834" i="34"/>
  <c r="AG4834" i="34"/>
  <c r="AI4828" i="34"/>
  <c r="AH4828" i="34"/>
  <c r="AG4828" i="34"/>
  <c r="AI4829" i="34"/>
  <c r="AH4829" i="34"/>
  <c r="AG4829" i="34"/>
  <c r="AI4859" i="34"/>
  <c r="AH4859" i="34"/>
  <c r="AG4859" i="34"/>
  <c r="AI4858" i="34"/>
  <c r="AH4858" i="34"/>
  <c r="AG4858" i="34"/>
  <c r="AE3341" i="34"/>
  <c r="V3341" i="34"/>
  <c r="U3341" i="34"/>
  <c r="T3341" i="34"/>
  <c r="S3341" i="34"/>
  <c r="N3341" i="34"/>
  <c r="L3341" i="34" s="1"/>
  <c r="M3341" i="34"/>
  <c r="I3341" i="34"/>
  <c r="H3341" i="34"/>
  <c r="F3341" i="34"/>
  <c r="AE3340" i="34"/>
  <c r="V3340" i="34"/>
  <c r="U3340" i="34"/>
  <c r="T3340" i="34"/>
  <c r="S3340" i="34"/>
  <c r="N3340" i="34"/>
  <c r="L3340" i="34" s="1"/>
  <c r="M3340" i="34"/>
  <c r="I3340" i="34"/>
  <c r="H3340" i="34"/>
  <c r="F3340" i="34"/>
  <c r="AE3339" i="34"/>
  <c r="V3339" i="34"/>
  <c r="U3339" i="34"/>
  <c r="T3339" i="34"/>
  <c r="S3339" i="34"/>
  <c r="N3339" i="34"/>
  <c r="L3339" i="34"/>
  <c r="M3339" i="34"/>
  <c r="I3339" i="34"/>
  <c r="H3339" i="34"/>
  <c r="F3339" i="34"/>
  <c r="AE3338" i="34"/>
  <c r="V3338" i="34"/>
  <c r="U3338" i="34"/>
  <c r="T3338" i="34"/>
  <c r="S3338" i="34"/>
  <c r="N3338" i="34"/>
  <c r="L3338" i="34" s="1"/>
  <c r="M3338" i="34"/>
  <c r="I3338" i="34"/>
  <c r="H3338" i="34"/>
  <c r="F3338" i="34"/>
  <c r="AE3337" i="34"/>
  <c r="V3337" i="34"/>
  <c r="U3337" i="34"/>
  <c r="T3337" i="34"/>
  <c r="S3337" i="34"/>
  <c r="N3337" i="34"/>
  <c r="L3337" i="34" s="1"/>
  <c r="M3337" i="34"/>
  <c r="I3337" i="34"/>
  <c r="H3337" i="34"/>
  <c r="F3337" i="34"/>
  <c r="AE3336" i="34"/>
  <c r="V3336" i="34"/>
  <c r="U3336" i="34"/>
  <c r="T3336" i="34"/>
  <c r="S3336" i="34"/>
  <c r="N3336" i="34"/>
  <c r="L3336" i="34" s="1"/>
  <c r="M3336" i="34"/>
  <c r="I3336" i="34"/>
  <c r="H3336" i="34"/>
  <c r="F3336" i="34"/>
  <c r="AE3343" i="34"/>
  <c r="V3343" i="34"/>
  <c r="U3343" i="34"/>
  <c r="T3343" i="34"/>
  <c r="S3343" i="34"/>
  <c r="N3343" i="34"/>
  <c r="L3343" i="34"/>
  <c r="M3343" i="34"/>
  <c r="I3343" i="34"/>
  <c r="H3343" i="34"/>
  <c r="F3343" i="34"/>
  <c r="AE3342" i="34"/>
  <c r="V3342" i="34"/>
  <c r="U3342" i="34"/>
  <c r="T3342" i="34"/>
  <c r="S3342" i="34"/>
  <c r="N3342" i="34"/>
  <c r="L3342" i="34"/>
  <c r="M3342" i="34"/>
  <c r="I3342" i="34"/>
  <c r="H3342" i="34"/>
  <c r="F3342" i="34"/>
  <c r="AE3349" i="34"/>
  <c r="V3349" i="34"/>
  <c r="U3349" i="34"/>
  <c r="T3349" i="34"/>
  <c r="S3349" i="34"/>
  <c r="N3349" i="34"/>
  <c r="L3349" i="34" s="1"/>
  <c r="M3349" i="34"/>
  <c r="I3349" i="34"/>
  <c r="H3349" i="34"/>
  <c r="F3349" i="34"/>
  <c r="AE3348" i="34"/>
  <c r="V3348" i="34"/>
  <c r="U3348" i="34"/>
  <c r="T3348" i="34"/>
  <c r="S3348" i="34"/>
  <c r="N3348" i="34"/>
  <c r="L3348" i="34" s="1"/>
  <c r="M3348" i="34"/>
  <c r="I3348" i="34"/>
  <c r="H3348" i="34"/>
  <c r="F3348" i="34"/>
  <c r="AE3347" i="34"/>
  <c r="V3347" i="34"/>
  <c r="U3347" i="34"/>
  <c r="T3347" i="34"/>
  <c r="S3347" i="34"/>
  <c r="N3347" i="34"/>
  <c r="L3347" i="34"/>
  <c r="M3347" i="34"/>
  <c r="I3347" i="34"/>
  <c r="H3347" i="34"/>
  <c r="F3347" i="34"/>
  <c r="AE3346" i="34"/>
  <c r="V3346" i="34"/>
  <c r="U3346" i="34"/>
  <c r="T3346" i="34"/>
  <c r="S3346" i="34"/>
  <c r="N3346" i="34"/>
  <c r="L3346" i="34" s="1"/>
  <c r="M3346" i="34"/>
  <c r="I3346" i="34"/>
  <c r="H3346" i="34"/>
  <c r="F3346" i="34"/>
  <c r="AE3345" i="34"/>
  <c r="V3345" i="34"/>
  <c r="U3345" i="34"/>
  <c r="T3345" i="34"/>
  <c r="S3345" i="34"/>
  <c r="N3345" i="34"/>
  <c r="L3345" i="34" s="1"/>
  <c r="M3345" i="34"/>
  <c r="I3345" i="34"/>
  <c r="H3345" i="34"/>
  <c r="F3345" i="34"/>
  <c r="AE3344" i="34"/>
  <c r="V3344" i="34"/>
  <c r="U3344" i="34"/>
  <c r="T3344" i="34"/>
  <c r="S3344" i="34"/>
  <c r="N3344" i="34"/>
  <c r="L3344" i="34"/>
  <c r="M3344" i="34"/>
  <c r="I3344" i="34"/>
  <c r="H3344" i="34"/>
  <c r="F3344" i="34"/>
  <c r="AI4486" i="34"/>
  <c r="AH4486" i="34"/>
  <c r="AG4486" i="34"/>
  <c r="AI5210" i="34"/>
  <c r="AH5210" i="34"/>
  <c r="AG5210" i="34"/>
  <c r="AI5209" i="34"/>
  <c r="AH5209" i="34"/>
  <c r="AG5209" i="34"/>
  <c r="AI5208" i="34"/>
  <c r="AH5208" i="34"/>
  <c r="AG5208" i="34"/>
  <c r="AI5207" i="34"/>
  <c r="AH5207" i="34"/>
  <c r="AG5207" i="34"/>
  <c r="AI5206" i="34"/>
  <c r="AH5206" i="34"/>
  <c r="AG5206" i="34"/>
  <c r="AI5205" i="34"/>
  <c r="AH5205" i="34"/>
  <c r="AG5205" i="34"/>
  <c r="AI5204" i="34"/>
  <c r="AH5204" i="34"/>
  <c r="AG5204" i="34"/>
  <c r="AI5203" i="34"/>
  <c r="AH5203" i="34"/>
  <c r="AG5203" i="34"/>
  <c r="AI5202" i="34"/>
  <c r="AH5202" i="34"/>
  <c r="AG5202" i="34"/>
  <c r="AI5201" i="34"/>
  <c r="AH5201" i="34"/>
  <c r="AG5201" i="34"/>
  <c r="AI5200" i="34"/>
  <c r="AH5200" i="34"/>
  <c r="AG5200" i="34"/>
  <c r="AI5191" i="34"/>
  <c r="AH5191" i="34"/>
  <c r="AG5191" i="34"/>
  <c r="AI5190" i="34"/>
  <c r="AH5190" i="34"/>
  <c r="AG5190" i="34"/>
  <c r="AI5189" i="34"/>
  <c r="AH5189" i="34"/>
  <c r="AG5189" i="34"/>
  <c r="AI5188" i="34"/>
  <c r="AH5188" i="34"/>
  <c r="AG5188" i="34"/>
  <c r="AI5187" i="34"/>
  <c r="AH5187" i="34"/>
  <c r="AG5187" i="34"/>
  <c r="AI5212" i="34"/>
  <c r="AH5212" i="34"/>
  <c r="AG5212" i="34"/>
  <c r="AI5211" i="34"/>
  <c r="AH5211" i="34"/>
  <c r="AG5211" i="34"/>
  <c r="AI5182" i="34"/>
  <c r="AH5182" i="34"/>
  <c r="AG5182" i="34"/>
  <c r="AI5181" i="34"/>
  <c r="AH5181" i="34"/>
  <c r="AG5181" i="34"/>
  <c r="AI5180" i="34"/>
  <c r="AH5180" i="34"/>
  <c r="AG5180" i="34"/>
  <c r="AI5179" i="34"/>
  <c r="AH5179" i="34"/>
  <c r="AG5179" i="34"/>
  <c r="AI5178" i="34"/>
  <c r="AH5178" i="34"/>
  <c r="AG5178" i="34"/>
  <c r="AI5177" i="34"/>
  <c r="AH5177" i="34"/>
  <c r="AG5177" i="34"/>
  <c r="AI5176" i="34"/>
  <c r="AH5176" i="34"/>
  <c r="AG5176" i="34"/>
  <c r="AI5175" i="34"/>
  <c r="AH5175" i="34"/>
  <c r="AG5175" i="34"/>
  <c r="AI5174" i="34"/>
  <c r="AH5174" i="34"/>
  <c r="AG5174" i="34"/>
  <c r="AI5173" i="34"/>
  <c r="AH5173" i="34"/>
  <c r="AG5173" i="34"/>
  <c r="AI5172" i="34"/>
  <c r="AH5172" i="34"/>
  <c r="AG5172" i="34"/>
  <c r="AI5171" i="34"/>
  <c r="AH5171" i="34"/>
  <c r="AG5171" i="34"/>
  <c r="F1048" i="34"/>
  <c r="H1048" i="34"/>
  <c r="AG1048" i="34"/>
  <c r="AH1048" i="34"/>
  <c r="AI1048" i="34"/>
  <c r="N1048" i="34"/>
  <c r="L1048" i="34"/>
  <c r="M1048" i="34"/>
  <c r="S1048" i="34"/>
  <c r="AI5197" i="34"/>
  <c r="AH5197" i="34"/>
  <c r="AG5197" i="34"/>
  <c r="AI5196" i="34"/>
  <c r="AH5196" i="34"/>
  <c r="AG5196" i="34"/>
  <c r="AI5195" i="34"/>
  <c r="AH5195" i="34"/>
  <c r="AG5195" i="34"/>
  <c r="AI5194" i="34"/>
  <c r="AH5194" i="34"/>
  <c r="AG5194" i="34"/>
  <c r="AI5193" i="34"/>
  <c r="AH5193" i="34"/>
  <c r="AG5193" i="34"/>
  <c r="AI5170" i="34"/>
  <c r="AH5170" i="34"/>
  <c r="AG5170" i="34"/>
  <c r="AI5169" i="34"/>
  <c r="AH5169" i="34"/>
  <c r="AG5169" i="34"/>
  <c r="AI5168" i="34"/>
  <c r="AH5168" i="34"/>
  <c r="AG5168" i="34"/>
  <c r="AI5167" i="34"/>
  <c r="AH5167" i="34"/>
  <c r="AG5167" i="34"/>
  <c r="AI5166" i="34"/>
  <c r="AH5166" i="34"/>
  <c r="AG5166" i="34"/>
  <c r="AI5165" i="34"/>
  <c r="AH5165" i="34"/>
  <c r="AG5165" i="34"/>
  <c r="AI5164" i="34"/>
  <c r="AH5164" i="34"/>
  <c r="AG5164" i="34"/>
  <c r="AI5163" i="34"/>
  <c r="AH5163" i="34"/>
  <c r="AG5163" i="34"/>
  <c r="AI5162" i="34"/>
  <c r="AH5162" i="34"/>
  <c r="AG5162" i="34"/>
  <c r="AI5192" i="34"/>
  <c r="AH5192" i="34"/>
  <c r="AG5192" i="34"/>
  <c r="AI5160" i="34"/>
  <c r="AH5160" i="34"/>
  <c r="AG5160" i="34"/>
  <c r="AI5158" i="34"/>
  <c r="AH5158" i="34"/>
  <c r="AG5158" i="34"/>
  <c r="AI5159" i="34"/>
  <c r="AH5159" i="34"/>
  <c r="AG5159" i="34"/>
  <c r="AI5157" i="34"/>
  <c r="AH5157" i="34"/>
  <c r="AG5157" i="34"/>
  <c r="AI5156" i="34"/>
  <c r="AH5156" i="34"/>
  <c r="AG5156" i="34"/>
  <c r="AI5155" i="34"/>
  <c r="AH5155" i="34"/>
  <c r="AG5155" i="34"/>
  <c r="AI5154" i="34"/>
  <c r="AH5154" i="34"/>
  <c r="AG5154" i="34"/>
  <c r="AI5153" i="34"/>
  <c r="AH5153" i="34"/>
  <c r="AG5153" i="34"/>
  <c r="AI5152" i="34"/>
  <c r="AH5152" i="34"/>
  <c r="AG5152" i="34"/>
  <c r="AI5151" i="34"/>
  <c r="AH5151" i="34"/>
  <c r="AG5151" i="34"/>
  <c r="AI5150" i="34"/>
  <c r="AH5150" i="34"/>
  <c r="AG5150" i="34"/>
  <c r="AI5149" i="34"/>
  <c r="AH5149" i="34"/>
  <c r="AG5149" i="34"/>
  <c r="AI5148" i="34"/>
  <c r="AH5148" i="34"/>
  <c r="AG5148" i="34"/>
  <c r="AI5147" i="34"/>
  <c r="AH5147" i="34"/>
  <c r="AG5147" i="34"/>
  <c r="AI5198" i="34"/>
  <c r="AH5198" i="34"/>
  <c r="AG5198" i="34"/>
  <c r="AI5141" i="34"/>
  <c r="AH5141" i="34"/>
  <c r="AG5141" i="34"/>
  <c r="AI5144" i="34"/>
  <c r="AH5144" i="34"/>
  <c r="AG5144" i="34"/>
  <c r="AI5140" i="34"/>
  <c r="AH5140" i="34"/>
  <c r="AG5140" i="34"/>
  <c r="AI5139" i="34"/>
  <c r="AH5139" i="34"/>
  <c r="AG5139" i="34"/>
  <c r="AI5143" i="34"/>
  <c r="AH5143" i="34"/>
  <c r="AG5143" i="34"/>
  <c r="AI5138" i="34"/>
  <c r="AH5138" i="34"/>
  <c r="AG5138" i="34"/>
  <c r="AI5137" i="34"/>
  <c r="AH5137" i="34"/>
  <c r="AG5137" i="34"/>
  <c r="AI5136" i="34"/>
  <c r="AH5136" i="34"/>
  <c r="AG5136" i="34"/>
  <c r="AI5135" i="34"/>
  <c r="AH5135" i="34"/>
  <c r="AG5135" i="34"/>
  <c r="AI5134" i="34"/>
  <c r="AH5134" i="34"/>
  <c r="AG5134" i="34"/>
  <c r="AI5133" i="34"/>
  <c r="AH5133" i="34"/>
  <c r="AG5133" i="34"/>
  <c r="AI5132" i="34"/>
  <c r="AH5132" i="34"/>
  <c r="AG5132" i="34"/>
  <c r="AI5131" i="34"/>
  <c r="AH5131" i="34"/>
  <c r="AG5131" i="34"/>
  <c r="AI5130" i="34"/>
  <c r="AH5130" i="34"/>
  <c r="AG5130" i="34"/>
  <c r="AI5129" i="34"/>
  <c r="AH5129" i="34"/>
  <c r="AG5129" i="34"/>
  <c r="AI5128" i="34"/>
  <c r="AH5128" i="34"/>
  <c r="AG5128" i="34"/>
  <c r="AI1568" i="34"/>
  <c r="AH1568" i="34"/>
  <c r="AG1568" i="34"/>
  <c r="AI4970" i="34"/>
  <c r="AH4970" i="34"/>
  <c r="AG4970" i="34"/>
  <c r="AI5146" i="34"/>
  <c r="AH5146" i="34"/>
  <c r="AG5146" i="34"/>
  <c r="AI5142" i="34"/>
  <c r="AH5142" i="34"/>
  <c r="AG5142" i="34"/>
  <c r="AI5145" i="34"/>
  <c r="AH5145" i="34"/>
  <c r="AG5145" i="34"/>
  <c r="AI2566" i="34"/>
  <c r="AH2566" i="34"/>
  <c r="AG2566" i="34"/>
  <c r="AI861" i="34"/>
  <c r="AH861" i="34"/>
  <c r="AG861" i="34"/>
  <c r="AG5119" i="34"/>
  <c r="AG5118" i="34"/>
  <c r="AG5117" i="34"/>
  <c r="AI5119" i="34"/>
  <c r="AH5119" i="34"/>
  <c r="AI5118" i="34"/>
  <c r="AH5118" i="34"/>
  <c r="AH5117" i="34"/>
  <c r="AI5116" i="34"/>
  <c r="AH5116" i="34"/>
  <c r="AG5116" i="34"/>
  <c r="AI5115" i="34"/>
  <c r="AH5115" i="34"/>
  <c r="AG5115" i="34"/>
  <c r="AI5113" i="34"/>
  <c r="AH5113" i="34"/>
  <c r="AG5113" i="34"/>
  <c r="AI5111" i="34"/>
  <c r="AH5111" i="34"/>
  <c r="AG5111" i="34"/>
  <c r="AI5109" i="34"/>
  <c r="AH5109" i="34"/>
  <c r="AG5109" i="34"/>
  <c r="AI5114" i="34"/>
  <c r="AH5114" i="34"/>
  <c r="AG5114" i="34"/>
  <c r="AI5112" i="34"/>
  <c r="AH5112" i="34"/>
  <c r="AG5112" i="34"/>
  <c r="AI5110" i="34"/>
  <c r="AH5110" i="34"/>
  <c r="AG5110" i="34"/>
  <c r="AI5108" i="34"/>
  <c r="AH5108" i="34"/>
  <c r="AG5108" i="34"/>
  <c r="AI5126" i="34"/>
  <c r="AH5126" i="34"/>
  <c r="AG5126" i="34"/>
  <c r="AI5123" i="34"/>
  <c r="AH5123" i="34"/>
  <c r="AG5123" i="34"/>
  <c r="AI5122" i="34"/>
  <c r="AH5122" i="34"/>
  <c r="AG5122" i="34"/>
  <c r="AI5124" i="34"/>
  <c r="AH5124" i="34"/>
  <c r="AG5124" i="34"/>
  <c r="AI5121" i="34"/>
  <c r="AH5121" i="34"/>
  <c r="AG5121" i="34"/>
  <c r="AI5120" i="34"/>
  <c r="AH5120" i="34"/>
  <c r="AG5120" i="34"/>
  <c r="AI1972" i="34"/>
  <c r="AH1972" i="34"/>
  <c r="AG1972" i="34"/>
  <c r="AI1976" i="34"/>
  <c r="AH1976" i="34"/>
  <c r="AG1976" i="34"/>
  <c r="AI1966" i="34"/>
  <c r="AH1966" i="34"/>
  <c r="AG1966" i="34"/>
  <c r="AI2108" i="34"/>
  <c r="AH2108" i="34"/>
  <c r="AG2108" i="34"/>
  <c r="AI2115" i="34"/>
  <c r="AH2115" i="34"/>
  <c r="AG2115" i="34"/>
  <c r="AE4882" i="34"/>
  <c r="V4882" i="34"/>
  <c r="U4882" i="34"/>
  <c r="T4882" i="34"/>
  <c r="S4882" i="34"/>
  <c r="N4882" i="34"/>
  <c r="L4882" i="34" s="1"/>
  <c r="M4882" i="34"/>
  <c r="I4882" i="34"/>
  <c r="H4882" i="34"/>
  <c r="F4882" i="34"/>
  <c r="AI2114" i="34"/>
  <c r="AH2114" i="34"/>
  <c r="AG2114" i="34"/>
  <c r="AI2109" i="34"/>
  <c r="AH2109" i="34"/>
  <c r="AG2109" i="34"/>
  <c r="AI1483" i="34"/>
  <c r="AH1483" i="34"/>
  <c r="AG1483" i="34"/>
  <c r="AI1482" i="34"/>
  <c r="AH1482" i="34"/>
  <c r="AG1482" i="34"/>
  <c r="F506" i="34"/>
  <c r="H506" i="34"/>
  <c r="AG506" i="34"/>
  <c r="AH506" i="34"/>
  <c r="AI506" i="34"/>
  <c r="M506" i="34"/>
  <c r="N506" i="34"/>
  <c r="L506" i="34" s="1"/>
  <c r="S506" i="34"/>
  <c r="AI1481" i="34"/>
  <c r="AH1481" i="34"/>
  <c r="AG1481" i="34"/>
  <c r="AI2022" i="34"/>
  <c r="AH2022" i="34"/>
  <c r="AG2022" i="34"/>
  <c r="AI2021" i="34"/>
  <c r="AH2021" i="34"/>
  <c r="AG2021" i="34"/>
  <c r="AI2020" i="34"/>
  <c r="AH2020" i="34"/>
  <c r="AG2020" i="34"/>
  <c r="AI2019" i="34"/>
  <c r="AH2019" i="34"/>
  <c r="AG2019" i="34"/>
  <c r="AI2018" i="34"/>
  <c r="AH2018" i="34"/>
  <c r="AG2018" i="34"/>
  <c r="AI2017" i="34"/>
  <c r="AH2017" i="34"/>
  <c r="AG2017" i="34"/>
  <c r="AI2016" i="34"/>
  <c r="AH2016" i="34"/>
  <c r="AG2016" i="34"/>
  <c r="AI1984" i="34"/>
  <c r="AH1984" i="34"/>
  <c r="AG1984" i="34"/>
  <c r="AI2107" i="34"/>
  <c r="AH2107" i="34"/>
  <c r="AG2107" i="34"/>
  <c r="AI2012" i="34"/>
  <c r="AH2012" i="34"/>
  <c r="AG2012" i="34"/>
  <c r="AI2011" i="34"/>
  <c r="AH2011" i="34"/>
  <c r="AG2011" i="34"/>
  <c r="AI2010" i="34"/>
  <c r="AH2010" i="34"/>
  <c r="AG2010" i="34"/>
  <c r="AI2009" i="34"/>
  <c r="AH2009" i="34"/>
  <c r="AG2009" i="34"/>
  <c r="AI2101" i="34"/>
  <c r="AH2101" i="34"/>
  <c r="AG2101" i="34"/>
  <c r="AI2005" i="34"/>
  <c r="AH2005" i="34"/>
  <c r="AG2005" i="34"/>
  <c r="AI2004" i="34"/>
  <c r="AH2004" i="34"/>
  <c r="AG2004" i="34"/>
  <c r="AI1997" i="34"/>
  <c r="AH1997" i="34"/>
  <c r="AG1997" i="34"/>
  <c r="AI1996" i="34"/>
  <c r="AH1996" i="34"/>
  <c r="AG1996" i="34"/>
  <c r="AI1995" i="34"/>
  <c r="AH1995" i="34"/>
  <c r="AG1995" i="34"/>
  <c r="AI1973" i="34"/>
  <c r="AH1973" i="34"/>
  <c r="AG1973" i="34"/>
  <c r="AI1359" i="34"/>
  <c r="AH1359" i="34"/>
  <c r="AG1359" i="34"/>
  <c r="AG2866" i="34"/>
  <c r="AH2866" i="34"/>
  <c r="AI2866" i="34"/>
  <c r="AI1358" i="34"/>
  <c r="AH1358" i="34"/>
  <c r="AG1358" i="34"/>
  <c r="AI2843" i="34"/>
  <c r="AH2843" i="34"/>
  <c r="AG2843" i="34"/>
  <c r="AI1570" i="34"/>
  <c r="AH1570" i="34"/>
  <c r="AG1570" i="34"/>
  <c r="AI1561" i="34"/>
  <c r="AH1561" i="34"/>
  <c r="AG1561" i="34"/>
  <c r="AI1560" i="34"/>
  <c r="AH1560" i="34"/>
  <c r="AG1560" i="34"/>
  <c r="AI2846" i="34"/>
  <c r="AH2846" i="34"/>
  <c r="AG2846" i="34"/>
  <c r="AI2837" i="34"/>
  <c r="AH2837" i="34"/>
  <c r="AG2837" i="34"/>
  <c r="I3109" i="34"/>
  <c r="M3109" i="34"/>
  <c r="N3109" i="34"/>
  <c r="L3109" i="34"/>
  <c r="I4316" i="34"/>
  <c r="M4316" i="34"/>
  <c r="N4316" i="34"/>
  <c r="L4316" i="34"/>
  <c r="I3106" i="34"/>
  <c r="M3106" i="34"/>
  <c r="N3106" i="34"/>
  <c r="L3106" i="34"/>
  <c r="I3108" i="34"/>
  <c r="M3108" i="34"/>
  <c r="N3108" i="34"/>
  <c r="L3108" i="34"/>
  <c r="I4315" i="34"/>
  <c r="M4315" i="34"/>
  <c r="N4315" i="34"/>
  <c r="L4315" i="34"/>
  <c r="I3105" i="34"/>
  <c r="M3105" i="34"/>
  <c r="N3105" i="34"/>
  <c r="L3105" i="34"/>
  <c r="I3098" i="34"/>
  <c r="M3098" i="34"/>
  <c r="N3098" i="34"/>
  <c r="L3098" i="34"/>
  <c r="I4305" i="34"/>
  <c r="M4305" i="34"/>
  <c r="N4305" i="34"/>
  <c r="L4305" i="34"/>
  <c r="I3095" i="34"/>
  <c r="M3095" i="34"/>
  <c r="N3095" i="34"/>
  <c r="L3095" i="34"/>
  <c r="I3091" i="34"/>
  <c r="M3091" i="34"/>
  <c r="N3091" i="34"/>
  <c r="L3091" i="34"/>
  <c r="I4298" i="34"/>
  <c r="M4298" i="34"/>
  <c r="N4298" i="34"/>
  <c r="L4298" i="34"/>
  <c r="I3088" i="34"/>
  <c r="M3088" i="34"/>
  <c r="N3088" i="34"/>
  <c r="L3088" i="34"/>
  <c r="AG4821" i="34"/>
  <c r="AH4821" i="34"/>
  <c r="AI4821" i="34"/>
  <c r="I3102" i="34"/>
  <c r="M3102" i="34"/>
  <c r="N3102" i="34"/>
  <c r="L3102" i="34"/>
  <c r="I4309" i="34"/>
  <c r="M4309" i="34"/>
  <c r="N4309" i="34"/>
  <c r="L4309" i="34" s="1"/>
  <c r="I3099" i="34"/>
  <c r="M3099" i="34"/>
  <c r="N3099" i="34"/>
  <c r="L3099" i="34"/>
  <c r="AG4312" i="34"/>
  <c r="AH4312" i="34"/>
  <c r="AI4312" i="34"/>
  <c r="AG2129" i="34"/>
  <c r="AH2129" i="34"/>
  <c r="AI2129" i="34"/>
  <c r="I3112" i="34"/>
  <c r="M3112" i="34"/>
  <c r="N3112" i="34"/>
  <c r="L3112" i="34"/>
  <c r="I4319" i="34"/>
  <c r="M4319" i="34"/>
  <c r="N4319" i="34"/>
  <c r="L4319" i="34" s="1"/>
  <c r="I3111" i="34"/>
  <c r="M3111" i="34"/>
  <c r="N3111" i="34"/>
  <c r="L3111" i="34" s="1"/>
  <c r="I4318" i="34"/>
  <c r="M4318" i="34"/>
  <c r="N4318" i="34"/>
  <c r="L4318" i="34" s="1"/>
  <c r="I2190" i="34"/>
  <c r="M2190" i="34"/>
  <c r="N2190" i="34"/>
  <c r="L2190" i="34"/>
  <c r="AG4458" i="34"/>
  <c r="AH4458" i="34"/>
  <c r="AI4458" i="34"/>
  <c r="AG5311" i="34"/>
  <c r="AH5311" i="34"/>
  <c r="AI5311" i="34"/>
  <c r="AG4959" i="34"/>
  <c r="AH4959" i="34"/>
  <c r="AI4959" i="34"/>
  <c r="I2187" i="34"/>
  <c r="M2187" i="34"/>
  <c r="N2187" i="34"/>
  <c r="L2187" i="34" s="1"/>
  <c r="AG2822" i="34"/>
  <c r="AH2822" i="34"/>
  <c r="AI2822" i="34"/>
  <c r="AG794" i="34"/>
  <c r="AH794" i="34"/>
  <c r="AI794" i="34"/>
  <c r="I2008" i="34"/>
  <c r="M2008" i="34"/>
  <c r="N2008" i="34"/>
  <c r="L2008" i="34"/>
  <c r="I2005" i="34"/>
  <c r="M2005" i="34"/>
  <c r="N2005" i="34"/>
  <c r="L2005" i="34"/>
  <c r="AG2121" i="34"/>
  <c r="AH2121" i="34"/>
  <c r="AI2121" i="34"/>
  <c r="AG3915" i="34"/>
  <c r="AH3915" i="34"/>
  <c r="AI3915" i="34"/>
  <c r="I2179" i="34"/>
  <c r="M2179" i="34"/>
  <c r="N2179" i="34"/>
  <c r="L2179" i="34" s="1"/>
  <c r="AG4958" i="34"/>
  <c r="AH4958" i="34"/>
  <c r="AI4958" i="34"/>
  <c r="AG5944" i="34"/>
  <c r="AH5944" i="34"/>
  <c r="AI5944" i="34"/>
  <c r="AG4960" i="34"/>
  <c r="AH4960" i="34"/>
  <c r="AI4960" i="34"/>
  <c r="I2171" i="34"/>
  <c r="M2171" i="34"/>
  <c r="N2171" i="34"/>
  <c r="L2171" i="34"/>
  <c r="AG5943" i="34"/>
  <c r="AH5943" i="34"/>
  <c r="AI5943" i="34"/>
  <c r="AG4629" i="34"/>
  <c r="AH4629" i="34"/>
  <c r="AI4629" i="34"/>
  <c r="AG4630" i="34"/>
  <c r="AH4630" i="34"/>
  <c r="AI4630" i="34"/>
  <c r="I2196" i="34"/>
  <c r="M2196" i="34"/>
  <c r="N2196" i="34"/>
  <c r="L2196" i="34"/>
  <c r="AG4214" i="34"/>
  <c r="AH4214" i="34"/>
  <c r="AI4214" i="34"/>
  <c r="AG4212" i="34"/>
  <c r="AH4212" i="34"/>
  <c r="AI4212" i="34"/>
  <c r="I2160" i="34"/>
  <c r="M2160" i="34"/>
  <c r="N2160" i="34"/>
  <c r="L2160" i="34" s="1"/>
  <c r="AG2423" i="34"/>
  <c r="AH2423" i="34"/>
  <c r="AI2423" i="34"/>
  <c r="I2157" i="34"/>
  <c r="M2157" i="34"/>
  <c r="N2157" i="34"/>
  <c r="L2157" i="34"/>
  <c r="AG687" i="34"/>
  <c r="AH687" i="34"/>
  <c r="AI687" i="34"/>
  <c r="AG986" i="34"/>
  <c r="AH986" i="34"/>
  <c r="AI986" i="34"/>
  <c r="I2154" i="34"/>
  <c r="M2154" i="34"/>
  <c r="N2154" i="34"/>
  <c r="L2154" i="34"/>
  <c r="AG4657" i="34"/>
  <c r="AH4657" i="34"/>
  <c r="AI4657" i="34"/>
  <c r="AG4445" i="34"/>
  <c r="AH4445" i="34"/>
  <c r="AI4445" i="34"/>
  <c r="AG4957" i="34"/>
  <c r="AH4957" i="34"/>
  <c r="AI4957" i="34"/>
  <c r="AG2402" i="34"/>
  <c r="AH2402" i="34"/>
  <c r="AI2402" i="34"/>
  <c r="AG1353" i="34"/>
  <c r="AH1353" i="34"/>
  <c r="AI1353" i="34"/>
  <c r="I2150" i="34"/>
  <c r="M2150" i="34"/>
  <c r="N2150" i="34"/>
  <c r="L2150" i="34" s="1"/>
  <c r="AG1553" i="34"/>
  <c r="AH1553" i="34"/>
  <c r="AI1553" i="34"/>
  <c r="I2148" i="34"/>
  <c r="M2148" i="34"/>
  <c r="N2148" i="34"/>
  <c r="L2148" i="34" s="1"/>
  <c r="AG2401" i="34"/>
  <c r="AH2401" i="34"/>
  <c r="AI2401" i="34"/>
  <c r="AG1354" i="34"/>
  <c r="AH1354" i="34"/>
  <c r="AI1354" i="34"/>
  <c r="I2147" i="34"/>
  <c r="M2147" i="34"/>
  <c r="N2147" i="34"/>
  <c r="L2147" i="34"/>
  <c r="AG4955" i="34"/>
  <c r="AH4955" i="34"/>
  <c r="AI4955" i="34"/>
  <c r="I2146" i="34"/>
  <c r="M2146" i="34"/>
  <c r="N2146" i="34"/>
  <c r="L2146" i="34" s="1"/>
  <c r="I3661" i="34"/>
  <c r="M3661" i="34"/>
  <c r="N3661" i="34"/>
  <c r="L3661" i="34" s="1"/>
  <c r="I2145" i="34"/>
  <c r="M2145" i="34"/>
  <c r="N2145" i="34"/>
  <c r="L2145" i="34" s="1"/>
  <c r="AG2044" i="34"/>
  <c r="AH2044" i="34"/>
  <c r="AI2044" i="34"/>
  <c r="I3660" i="34"/>
  <c r="M3660" i="34"/>
  <c r="N3660" i="34"/>
  <c r="L3660" i="34" s="1"/>
  <c r="I2144" i="34"/>
  <c r="M2144" i="34"/>
  <c r="N2144" i="34"/>
  <c r="L2144" i="34" s="1"/>
  <c r="I3659" i="34"/>
  <c r="M3659" i="34"/>
  <c r="N3659" i="34"/>
  <c r="L3659" i="34" s="1"/>
  <c r="I3658" i="34"/>
  <c r="M3658" i="34"/>
  <c r="N3658" i="34"/>
  <c r="L3658" i="34" s="1"/>
  <c r="I2142" i="34"/>
  <c r="M2142" i="34"/>
  <c r="N2142" i="34"/>
  <c r="L2142" i="34" s="1"/>
  <c r="AG4609" i="34"/>
  <c r="AH4609" i="34"/>
  <c r="AI4609" i="34"/>
  <c r="AG4627" i="34"/>
  <c r="AH4627" i="34"/>
  <c r="AI4627" i="34"/>
  <c r="I3657" i="34"/>
  <c r="M3657" i="34"/>
  <c r="N3657" i="34"/>
  <c r="L3657" i="34"/>
  <c r="I2141" i="34"/>
  <c r="M2141" i="34"/>
  <c r="N2141" i="34"/>
  <c r="L2141" i="34" s="1"/>
  <c r="I3656" i="34"/>
  <c r="M3656" i="34"/>
  <c r="N3656" i="34"/>
  <c r="L3656" i="34"/>
  <c r="I2140" i="34"/>
  <c r="M2140" i="34"/>
  <c r="N2140" i="34"/>
  <c r="L2140" i="34" s="1"/>
  <c r="AG1142" i="34"/>
  <c r="AH1142" i="34"/>
  <c r="AI1142" i="34"/>
  <c r="AG4956" i="34"/>
  <c r="AH4956" i="34"/>
  <c r="AI4956" i="34"/>
  <c r="I3655" i="34"/>
  <c r="M3655" i="34"/>
  <c r="N3655" i="34"/>
  <c r="L3655" i="34" s="1"/>
  <c r="I2139" i="34"/>
  <c r="M2139" i="34"/>
  <c r="N2139" i="34"/>
  <c r="L2139" i="34"/>
  <c r="I3654" i="34"/>
  <c r="M3654" i="34"/>
  <c r="N3654" i="34"/>
  <c r="L3654" i="34" s="1"/>
  <c r="I2138" i="34"/>
  <c r="M2138" i="34"/>
  <c r="N2138" i="34"/>
  <c r="L2138" i="34" s="1"/>
  <c r="AG3895" i="34"/>
  <c r="AH3895" i="34"/>
  <c r="AI3895" i="34"/>
  <c r="AG3725" i="34"/>
  <c r="AH3725" i="34"/>
  <c r="AI3725" i="34"/>
  <c r="AG772" i="34"/>
  <c r="AH772" i="34"/>
  <c r="AI772" i="34"/>
  <c r="AG4457" i="34"/>
  <c r="AH4457" i="34"/>
  <c r="AI4457" i="34"/>
  <c r="AG1322" i="34"/>
  <c r="AH1322" i="34"/>
  <c r="AI1322" i="34"/>
  <c r="AG4317" i="34"/>
  <c r="AH4317" i="34"/>
  <c r="AI4317" i="34"/>
  <c r="AG959" i="34"/>
  <c r="AH959" i="34"/>
  <c r="AI959" i="34"/>
  <c r="I2133" i="34"/>
  <c r="M2133" i="34"/>
  <c r="N2133" i="34"/>
  <c r="L2133" i="34" s="1"/>
  <c r="I3646" i="34"/>
  <c r="M3646" i="34"/>
  <c r="N3646" i="34"/>
  <c r="L3646" i="34" s="1"/>
  <c r="I2130" i="34"/>
  <c r="M2130" i="34"/>
  <c r="N2130" i="34"/>
  <c r="L2130" i="34" s="1"/>
  <c r="I2132" i="34"/>
  <c r="M2132" i="34"/>
  <c r="N2132" i="34"/>
  <c r="L2132" i="34" s="1"/>
  <c r="I3645" i="34"/>
  <c r="M3645" i="34"/>
  <c r="N3645" i="34"/>
  <c r="L3645" i="34" s="1"/>
  <c r="I2129" i="34"/>
  <c r="M2129" i="34"/>
  <c r="N2129" i="34"/>
  <c r="L2129" i="34" s="1"/>
  <c r="AG4456" i="34"/>
  <c r="AH4456" i="34"/>
  <c r="AI4456" i="34"/>
  <c r="I2131" i="34"/>
  <c r="M2131" i="34"/>
  <c r="N2131" i="34"/>
  <c r="L2131" i="34" s="1"/>
  <c r="I3644" i="34"/>
  <c r="M3644" i="34"/>
  <c r="N3644" i="34"/>
  <c r="L3644" i="34"/>
  <c r="I2128" i="34"/>
  <c r="M2128" i="34"/>
  <c r="N2128" i="34"/>
  <c r="L2128" i="34" s="1"/>
  <c r="I3643" i="34"/>
  <c r="M3643" i="34"/>
  <c r="N3643" i="34"/>
  <c r="L3643" i="34" s="1"/>
  <c r="I2127" i="34"/>
  <c r="M2127" i="34"/>
  <c r="N2127" i="34"/>
  <c r="L2127" i="34" s="1"/>
  <c r="AG3913" i="34"/>
  <c r="AH3913" i="34"/>
  <c r="AI3913" i="34"/>
  <c r="I3642" i="34"/>
  <c r="M3642" i="34"/>
  <c r="N3642" i="34"/>
  <c r="L3642" i="34"/>
  <c r="I2126" i="34"/>
  <c r="M2126" i="34"/>
  <c r="N2126" i="34"/>
  <c r="L2126" i="34"/>
  <c r="AG4819" i="34"/>
  <c r="AH4819" i="34"/>
  <c r="AI4819" i="34"/>
  <c r="I3641" i="34"/>
  <c r="M3641" i="34"/>
  <c r="N3641" i="34"/>
  <c r="L3641" i="34"/>
  <c r="I2125" i="34"/>
  <c r="M2125" i="34"/>
  <c r="N2125" i="34"/>
  <c r="L2125" i="34" s="1"/>
  <c r="I3640" i="34"/>
  <c r="M3640" i="34"/>
  <c r="N3640" i="34"/>
  <c r="L3640" i="34"/>
  <c r="I2124" i="34"/>
  <c r="M2124" i="34"/>
  <c r="N2124" i="34"/>
  <c r="L2124" i="34"/>
  <c r="I3638" i="34"/>
  <c r="M3638" i="34"/>
  <c r="N3638" i="34"/>
  <c r="L3638" i="34"/>
  <c r="I2122" i="34"/>
  <c r="M2122" i="34"/>
  <c r="N2122" i="34"/>
  <c r="L2122" i="34"/>
  <c r="I3637" i="34"/>
  <c r="M3637" i="34"/>
  <c r="N3637" i="34"/>
  <c r="L3637" i="34"/>
  <c r="I2121" i="34"/>
  <c r="M2121" i="34"/>
  <c r="N2121" i="34"/>
  <c r="L2121" i="34" s="1"/>
  <c r="I3635" i="34"/>
  <c r="M3635" i="34"/>
  <c r="N3635" i="34"/>
  <c r="L3635" i="34"/>
  <c r="I2119" i="34"/>
  <c r="M2119" i="34"/>
  <c r="N2119" i="34"/>
  <c r="L2119" i="34"/>
  <c r="I2117" i="34"/>
  <c r="M2117" i="34"/>
  <c r="N2117" i="34"/>
  <c r="L2117" i="34"/>
  <c r="I3630" i="34"/>
  <c r="M3630" i="34"/>
  <c r="N3630" i="34"/>
  <c r="L3630" i="34" s="1"/>
  <c r="I2114" i="34"/>
  <c r="M2114" i="34"/>
  <c r="N2114" i="34"/>
  <c r="L2114" i="34"/>
  <c r="AG4607" i="34"/>
  <c r="AH4607" i="34"/>
  <c r="AI4607" i="34"/>
  <c r="AG5062" i="34"/>
  <c r="AH5062" i="34"/>
  <c r="AI5062" i="34"/>
  <c r="AG4551" i="34"/>
  <c r="AH4551" i="34"/>
  <c r="AI4551" i="34"/>
  <c r="I1327" i="34"/>
  <c r="M1327" i="34"/>
  <c r="N1327" i="34"/>
  <c r="L1327" i="34"/>
  <c r="AG5622" i="34"/>
  <c r="AH5622" i="34"/>
  <c r="AI5622" i="34"/>
  <c r="I1333" i="34"/>
  <c r="M1333" i="34"/>
  <c r="N1333" i="34"/>
  <c r="L1333" i="34" s="1"/>
  <c r="I1323" i="34"/>
  <c r="M1323" i="34"/>
  <c r="N1323" i="34"/>
  <c r="L1323" i="34"/>
  <c r="AG2029" i="34"/>
  <c r="AH2029" i="34"/>
  <c r="AI2029" i="34"/>
  <c r="AG5348" i="34"/>
  <c r="AH5348" i="34"/>
  <c r="AI5348" i="34"/>
  <c r="I1322" i="34"/>
  <c r="M1322" i="34"/>
  <c r="AG517" i="34"/>
  <c r="AH517" i="34"/>
  <c r="AI517" i="34"/>
  <c r="I1320" i="34"/>
  <c r="M1320" i="34"/>
  <c r="AG4783" i="34"/>
  <c r="AH4783" i="34"/>
  <c r="AI4783" i="34"/>
  <c r="AG4789" i="34"/>
  <c r="AH4789" i="34"/>
  <c r="AI4789" i="34"/>
  <c r="AG4326" i="34"/>
  <c r="AH4326" i="34"/>
  <c r="AI4326" i="34"/>
  <c r="AG6040" i="34"/>
  <c r="AH6040" i="34"/>
  <c r="AI6040" i="34"/>
  <c r="AG3104" i="34"/>
  <c r="AH3104" i="34"/>
  <c r="AI3104" i="34"/>
  <c r="AG3862" i="34"/>
  <c r="AH3862" i="34"/>
  <c r="AI3862" i="34"/>
  <c r="AG6122" i="34"/>
  <c r="AH6122" i="34"/>
  <c r="AI6122" i="34"/>
  <c r="AG566" i="34"/>
  <c r="AH566" i="34"/>
  <c r="AI566" i="34"/>
  <c r="AG5619" i="34"/>
  <c r="AH5619" i="34"/>
  <c r="AI5619" i="34"/>
  <c r="I1332" i="34"/>
  <c r="M1332" i="34"/>
  <c r="N1332" i="34"/>
  <c r="L1332" i="34" s="1"/>
  <c r="AG2167" i="34"/>
  <c r="AH2167" i="34"/>
  <c r="AI2167" i="34"/>
  <c r="I1337" i="34"/>
  <c r="M1337" i="34"/>
  <c r="N1337" i="34"/>
  <c r="L1337" i="34" s="1"/>
  <c r="AG5623" i="34"/>
  <c r="AH5623" i="34"/>
  <c r="AI5623" i="34"/>
  <c r="I1336" i="34"/>
  <c r="M1336" i="34"/>
  <c r="N1336" i="34"/>
  <c r="L1336" i="34"/>
  <c r="AG1547" i="34"/>
  <c r="AH1547" i="34"/>
  <c r="AI1547" i="34"/>
  <c r="I1335" i="34"/>
  <c r="M1335" i="34"/>
  <c r="N1335" i="34"/>
  <c r="L1335" i="34"/>
  <c r="I1334" i="34"/>
  <c r="M1334" i="34"/>
  <c r="N1334" i="34"/>
  <c r="L1334" i="34"/>
  <c r="I1330" i="34"/>
  <c r="M1330" i="34"/>
  <c r="N1330" i="34"/>
  <c r="L1330" i="34"/>
  <c r="I1328" i="34"/>
  <c r="M1328" i="34"/>
  <c r="N1328" i="34"/>
  <c r="L1328" i="34"/>
  <c r="AG1419" i="34"/>
  <c r="AH1419" i="34"/>
  <c r="AI1419" i="34"/>
  <c r="I4728" i="34"/>
  <c r="M4728" i="34"/>
  <c r="N4728" i="34"/>
  <c r="L4728" i="34"/>
  <c r="AG1426" i="34"/>
  <c r="AH1426" i="34"/>
  <c r="AI1426" i="34"/>
  <c r="I4729" i="34"/>
  <c r="M4729" i="34"/>
  <c r="N4729" i="34"/>
  <c r="L4729" i="34" s="1"/>
  <c r="AG1425" i="34"/>
  <c r="AH1425" i="34"/>
  <c r="AI1425" i="34"/>
  <c r="I4732" i="34"/>
  <c r="M4732" i="34"/>
  <c r="N4732" i="34"/>
  <c r="L4732" i="34" s="1"/>
  <c r="AG4437" i="34"/>
  <c r="AH4437" i="34"/>
  <c r="AI4437" i="34"/>
  <c r="I4731" i="34"/>
  <c r="M4731" i="34"/>
  <c r="N4731" i="34"/>
  <c r="L4731" i="34"/>
  <c r="AG5705" i="34"/>
  <c r="AH5705" i="34"/>
  <c r="AI5705" i="34"/>
  <c r="I2791" i="34"/>
  <c r="M2791" i="34"/>
  <c r="N2791" i="34"/>
  <c r="L2791" i="34"/>
  <c r="AE2791" i="34"/>
  <c r="V2791" i="34"/>
  <c r="U2791" i="34"/>
  <c r="T2791" i="34"/>
  <c r="S2791" i="34"/>
  <c r="H2791" i="34"/>
  <c r="F2791" i="34"/>
  <c r="AG2465" i="34"/>
  <c r="AH2465" i="34"/>
  <c r="AI2465" i="34"/>
  <c r="AI3341" i="34"/>
  <c r="AH3341" i="34"/>
  <c r="AG3341" i="34"/>
  <c r="AI4234" i="34"/>
  <c r="AH4234" i="34"/>
  <c r="AG4234" i="34"/>
  <c r="AI4189" i="34"/>
  <c r="AH4189" i="34"/>
  <c r="AG4189" i="34"/>
  <c r="B2" i="35"/>
  <c r="L2" i="35"/>
  <c r="M2" i="35"/>
  <c r="B3" i="35"/>
  <c r="L3" i="35"/>
  <c r="M3" i="35"/>
  <c r="B4" i="35"/>
  <c r="M4" i="35"/>
  <c r="R4" i="35"/>
  <c r="S1" i="35"/>
  <c r="B6" i="35"/>
  <c r="L6" i="35"/>
  <c r="M6" i="35"/>
  <c r="B7" i="35"/>
  <c r="L7" i="35"/>
  <c r="M7" i="35"/>
  <c r="U7" i="35"/>
  <c r="B8" i="35"/>
  <c r="M8" i="35"/>
  <c r="B9" i="35"/>
  <c r="M9" i="35"/>
  <c r="B10" i="35"/>
  <c r="L10" i="35"/>
  <c r="M10" i="35"/>
  <c r="B11" i="35"/>
  <c r="L11" i="35"/>
  <c r="M11" i="35"/>
  <c r="B14" i="35"/>
  <c r="L14" i="35"/>
  <c r="M14" i="35"/>
  <c r="B15" i="35"/>
  <c r="M15" i="35"/>
  <c r="B16" i="35"/>
  <c r="L16" i="35"/>
  <c r="M16" i="35"/>
  <c r="B17" i="35"/>
  <c r="L17" i="35"/>
  <c r="M17" i="35"/>
  <c r="B18" i="35"/>
  <c r="L18" i="35"/>
  <c r="M18" i="35"/>
  <c r="B19" i="35"/>
  <c r="L19" i="35"/>
  <c r="M19" i="35"/>
  <c r="B20" i="35"/>
  <c r="S20" i="35"/>
  <c r="L20" i="35" s="1"/>
  <c r="M20" i="35"/>
  <c r="B21" i="35"/>
  <c r="L21" i="35"/>
  <c r="M21" i="35"/>
  <c r="B22" i="35"/>
  <c r="L22" i="35"/>
  <c r="M22" i="35"/>
  <c r="B23" i="35"/>
  <c r="L23" i="35"/>
  <c r="M23" i="35"/>
  <c r="B51" i="35"/>
  <c r="L51" i="35"/>
  <c r="M51" i="35"/>
  <c r="B24" i="35"/>
  <c r="L24" i="35"/>
  <c r="M24" i="35"/>
  <c r="B25" i="35"/>
  <c r="M25" i="35"/>
  <c r="B26" i="35"/>
  <c r="M26" i="35"/>
  <c r="B27" i="35"/>
  <c r="L27" i="35"/>
  <c r="M27" i="35"/>
  <c r="B28" i="35"/>
  <c r="B29" i="35"/>
  <c r="L29" i="35"/>
  <c r="M29" i="35"/>
  <c r="B30" i="35"/>
  <c r="M30" i="35"/>
  <c r="B31" i="35"/>
  <c r="M31" i="35"/>
  <c r="B32" i="35"/>
  <c r="L32" i="35"/>
  <c r="M32" i="35"/>
  <c r="B34" i="35"/>
  <c r="L34" i="35"/>
  <c r="M34" i="35"/>
  <c r="B35" i="35"/>
  <c r="S35" i="35"/>
  <c r="L35" i="35" s="1"/>
  <c r="M35" i="35"/>
  <c r="B36" i="35"/>
  <c r="L36" i="35"/>
  <c r="M36" i="35"/>
  <c r="B37" i="35"/>
  <c r="M37" i="35"/>
  <c r="B38" i="35"/>
  <c r="B39" i="35"/>
  <c r="L39" i="35"/>
  <c r="M39" i="35"/>
  <c r="B40" i="35"/>
  <c r="L40" i="35"/>
  <c r="M40" i="35"/>
  <c r="B41" i="35"/>
  <c r="M41" i="35"/>
  <c r="B42" i="35"/>
  <c r="M42" i="35"/>
  <c r="B43" i="35"/>
  <c r="L43" i="35"/>
  <c r="M43" i="35"/>
  <c r="B44" i="35"/>
  <c r="L44" i="35"/>
  <c r="M44" i="35"/>
  <c r="B45" i="35"/>
  <c r="M45" i="35"/>
  <c r="B47" i="35"/>
  <c r="B70" i="35"/>
  <c r="M70" i="35"/>
  <c r="B48" i="35"/>
  <c r="M48" i="35"/>
  <c r="B49" i="35"/>
  <c r="L49" i="35"/>
  <c r="M49" i="35"/>
  <c r="B50" i="35"/>
  <c r="L50" i="35"/>
  <c r="M50" i="35"/>
  <c r="B57" i="35"/>
  <c r="S57" i="35"/>
  <c r="L57" i="35"/>
  <c r="M57" i="35"/>
  <c r="B58" i="35"/>
  <c r="S58" i="35"/>
  <c r="L58" i="35"/>
  <c r="M58" i="35"/>
  <c r="B59" i="35"/>
  <c r="S59" i="35"/>
  <c r="L59" i="35"/>
  <c r="M59" i="35"/>
  <c r="B60" i="35"/>
  <c r="S60" i="35"/>
  <c r="L60" i="35"/>
  <c r="M60" i="35"/>
  <c r="B61" i="35"/>
  <c r="S61" i="35"/>
  <c r="L61" i="35"/>
  <c r="M61" i="35"/>
  <c r="B62" i="35"/>
  <c r="S62" i="35"/>
  <c r="L62" i="35"/>
  <c r="M62" i="35"/>
  <c r="B63" i="35"/>
  <c r="S63" i="35"/>
  <c r="L63" i="35"/>
  <c r="M63" i="35"/>
  <c r="B64" i="35"/>
  <c r="S64" i="35"/>
  <c r="L64" i="35"/>
  <c r="M64" i="35"/>
  <c r="B65" i="35"/>
  <c r="S65" i="35"/>
  <c r="L65" i="35"/>
  <c r="M65" i="35"/>
  <c r="B66" i="35"/>
  <c r="S66" i="35"/>
  <c r="L66" i="35"/>
  <c r="M66" i="35"/>
  <c r="B67" i="35"/>
  <c r="L67" i="35"/>
  <c r="M67" i="35"/>
  <c r="S67" i="35"/>
  <c r="B68" i="35"/>
  <c r="S68" i="35"/>
  <c r="L68" i="35"/>
  <c r="M68" i="35"/>
  <c r="F1119" i="34"/>
  <c r="H1119" i="34"/>
  <c r="I1119" i="34"/>
  <c r="M1119" i="34"/>
  <c r="N1119" i="34"/>
  <c r="L1119" i="34"/>
  <c r="S1119" i="34"/>
  <c r="T1119" i="34"/>
  <c r="U1119" i="34"/>
  <c r="V1119" i="34"/>
  <c r="AE1119" i="34"/>
  <c r="F1120" i="34"/>
  <c r="H1120" i="34"/>
  <c r="I1120" i="34"/>
  <c r="M1120" i="34"/>
  <c r="N1120" i="34"/>
  <c r="L1120" i="34" s="1"/>
  <c r="S1120" i="34"/>
  <c r="T1120" i="34"/>
  <c r="U1120" i="34"/>
  <c r="V1120" i="34"/>
  <c r="AE1120" i="34"/>
  <c r="F1121" i="34"/>
  <c r="H1121" i="34"/>
  <c r="I1121" i="34"/>
  <c r="M1121" i="34"/>
  <c r="N1121" i="34"/>
  <c r="L1121" i="34"/>
  <c r="S1121" i="34"/>
  <c r="T1121" i="34"/>
  <c r="U1121" i="34"/>
  <c r="V1121" i="34"/>
  <c r="AE1121" i="34"/>
  <c r="F1122" i="34"/>
  <c r="H1122" i="34"/>
  <c r="I1122" i="34"/>
  <c r="M1122" i="34"/>
  <c r="N1122" i="34"/>
  <c r="L1122" i="34"/>
  <c r="S1122" i="34"/>
  <c r="T1122" i="34"/>
  <c r="U1122" i="34"/>
  <c r="V1122" i="34"/>
  <c r="AE1122" i="34"/>
  <c r="F1123" i="34"/>
  <c r="H1123" i="34"/>
  <c r="I1123" i="34"/>
  <c r="M1123" i="34"/>
  <c r="N1123" i="34"/>
  <c r="L1123" i="34"/>
  <c r="S1123" i="34"/>
  <c r="T1123" i="34"/>
  <c r="U1123" i="34"/>
  <c r="V1123" i="34"/>
  <c r="AE1123" i="34"/>
  <c r="F1124" i="34"/>
  <c r="H1124" i="34"/>
  <c r="I1124" i="34"/>
  <c r="M1124" i="34"/>
  <c r="N1124" i="34"/>
  <c r="L1124" i="34" s="1"/>
  <c r="S1124" i="34"/>
  <c r="T1124" i="34"/>
  <c r="U1124" i="34"/>
  <c r="V1124" i="34"/>
  <c r="AE1124" i="34"/>
  <c r="F1125" i="34"/>
  <c r="H1125" i="34"/>
  <c r="I1125" i="34"/>
  <c r="M1125" i="34"/>
  <c r="N1125" i="34"/>
  <c r="L1125" i="34" s="1"/>
  <c r="S1125" i="34"/>
  <c r="T1125" i="34"/>
  <c r="U1125" i="34"/>
  <c r="V1125" i="34"/>
  <c r="AE1125" i="34"/>
  <c r="F1126" i="34"/>
  <c r="H1126" i="34"/>
  <c r="I1126" i="34"/>
  <c r="M1126" i="34"/>
  <c r="N1126" i="34"/>
  <c r="L1126" i="34"/>
  <c r="S1126" i="34"/>
  <c r="T1126" i="34"/>
  <c r="U1126" i="34"/>
  <c r="V1126" i="34"/>
  <c r="AE1126" i="34"/>
  <c r="F1127" i="34"/>
  <c r="H1127" i="34"/>
  <c r="I1127" i="34"/>
  <c r="M1127" i="34"/>
  <c r="N1127" i="34"/>
  <c r="L1127" i="34"/>
  <c r="S1127" i="34"/>
  <c r="T1127" i="34"/>
  <c r="U1127" i="34"/>
  <c r="V1127" i="34"/>
  <c r="AE1127" i="34"/>
  <c r="F1128" i="34"/>
  <c r="H1128" i="34"/>
  <c r="I1128" i="34"/>
  <c r="M1128" i="34"/>
  <c r="N1128" i="34"/>
  <c r="L1128" i="34" s="1"/>
  <c r="S1128" i="34"/>
  <c r="T1128" i="34"/>
  <c r="U1128" i="34"/>
  <c r="V1128" i="34"/>
  <c r="AE1128" i="34"/>
  <c r="F1129" i="34"/>
  <c r="H1129" i="34"/>
  <c r="I1129" i="34"/>
  <c r="M1129" i="34"/>
  <c r="N1129" i="34"/>
  <c r="L1129" i="34" s="1"/>
  <c r="S1129" i="34"/>
  <c r="T1129" i="34"/>
  <c r="U1129" i="34"/>
  <c r="V1129" i="34"/>
  <c r="AE1129" i="34"/>
  <c r="F1130" i="34"/>
  <c r="H1130" i="34"/>
  <c r="I1130" i="34"/>
  <c r="M1130" i="34"/>
  <c r="N1130" i="34"/>
  <c r="L1130" i="34"/>
  <c r="S1130" i="34"/>
  <c r="T1130" i="34"/>
  <c r="U1130" i="34"/>
  <c r="V1130" i="34"/>
  <c r="AE1130" i="34"/>
  <c r="AG5570" i="34"/>
  <c r="AH5570" i="34"/>
  <c r="AI5570" i="34"/>
  <c r="F1131" i="34"/>
  <c r="H1131" i="34"/>
  <c r="I1131" i="34"/>
  <c r="M1131" i="34"/>
  <c r="N1131" i="34"/>
  <c r="L1131" i="34" s="1"/>
  <c r="S1131" i="34"/>
  <c r="T1131" i="34"/>
  <c r="U1131" i="34"/>
  <c r="V1131" i="34"/>
  <c r="AE1131" i="34"/>
  <c r="AG3730" i="34"/>
  <c r="AH3730" i="34"/>
  <c r="AI3730" i="34"/>
  <c r="F1132" i="34"/>
  <c r="H1132" i="34"/>
  <c r="I1132" i="34"/>
  <c r="M1132" i="34"/>
  <c r="N1132" i="34"/>
  <c r="L1132" i="34"/>
  <c r="S1132" i="34"/>
  <c r="T1132" i="34"/>
  <c r="U1132" i="34"/>
  <c r="V1132" i="34"/>
  <c r="AE1132" i="34"/>
  <c r="F1133" i="34"/>
  <c r="H1133" i="34"/>
  <c r="I1133" i="34"/>
  <c r="M1133" i="34"/>
  <c r="N1133" i="34"/>
  <c r="L1133" i="34"/>
  <c r="S1133" i="34"/>
  <c r="T1133" i="34"/>
  <c r="U1133" i="34"/>
  <c r="V1133" i="34"/>
  <c r="AE1133" i="34"/>
  <c r="AG4057" i="34"/>
  <c r="AH4057" i="34"/>
  <c r="AI4057" i="34"/>
  <c r="F1134" i="34"/>
  <c r="H1134" i="34"/>
  <c r="I1134" i="34"/>
  <c r="M1134" i="34"/>
  <c r="N1134" i="34"/>
  <c r="L1134" i="34"/>
  <c r="S1134" i="34"/>
  <c r="T1134" i="34"/>
  <c r="U1134" i="34"/>
  <c r="V1134" i="34"/>
  <c r="AE1134" i="34"/>
  <c r="F1135" i="34"/>
  <c r="H1135" i="34"/>
  <c r="I1135" i="34"/>
  <c r="M1135" i="34"/>
  <c r="N1135" i="34"/>
  <c r="L1135" i="34"/>
  <c r="S1135" i="34"/>
  <c r="T1135" i="34"/>
  <c r="U1135" i="34"/>
  <c r="V1135" i="34"/>
  <c r="AE1135" i="34"/>
  <c r="AG4864" i="34"/>
  <c r="AH4864" i="34"/>
  <c r="AI4864" i="34"/>
  <c r="F1136" i="34"/>
  <c r="H1136" i="34"/>
  <c r="I1136" i="34"/>
  <c r="M1136" i="34"/>
  <c r="N1136" i="34"/>
  <c r="L1136" i="34" s="1"/>
  <c r="S1136" i="34"/>
  <c r="T1136" i="34"/>
  <c r="U1136" i="34"/>
  <c r="V1136" i="34"/>
  <c r="AE1136" i="34"/>
  <c r="AG6015" i="34"/>
  <c r="AH6015" i="34"/>
  <c r="AI6015" i="34"/>
  <c r="F1137" i="34"/>
  <c r="H1137" i="34"/>
  <c r="I1137" i="34"/>
  <c r="M1137" i="34"/>
  <c r="N1137" i="34"/>
  <c r="L1137" i="34"/>
  <c r="S1137" i="34"/>
  <c r="T1137" i="34"/>
  <c r="U1137" i="34"/>
  <c r="V1137" i="34"/>
  <c r="AE1137" i="34"/>
  <c r="F1138" i="34"/>
  <c r="H1138" i="34"/>
  <c r="I1138" i="34"/>
  <c r="M1138" i="34"/>
  <c r="N1138" i="34"/>
  <c r="L1138" i="34"/>
  <c r="S1138" i="34"/>
  <c r="T1138" i="34"/>
  <c r="U1138" i="34"/>
  <c r="V1138" i="34"/>
  <c r="AE1138" i="34"/>
  <c r="AG4103" i="34"/>
  <c r="AH4103" i="34"/>
  <c r="AI4103" i="34"/>
  <c r="F1139" i="34"/>
  <c r="H1139" i="34"/>
  <c r="I1139" i="34"/>
  <c r="M1139" i="34"/>
  <c r="N1139" i="34"/>
  <c r="L1139" i="34"/>
  <c r="S1139" i="34"/>
  <c r="T1139" i="34"/>
  <c r="U1139" i="34"/>
  <c r="V1139" i="34"/>
  <c r="AE1139" i="34"/>
  <c r="F1140" i="34"/>
  <c r="H1140" i="34"/>
  <c r="I1140" i="34"/>
  <c r="M1140" i="34"/>
  <c r="N1140" i="34"/>
  <c r="L1140" i="34"/>
  <c r="S1140" i="34"/>
  <c r="T1140" i="34"/>
  <c r="U1140" i="34"/>
  <c r="V1140" i="34"/>
  <c r="AE1140" i="34"/>
  <c r="AG5400" i="34"/>
  <c r="AH5400" i="34"/>
  <c r="AI5400" i="34"/>
  <c r="F1141" i="34"/>
  <c r="H1141" i="34"/>
  <c r="I1141" i="34"/>
  <c r="M1141" i="34"/>
  <c r="N1141" i="34"/>
  <c r="L1141" i="34" s="1"/>
  <c r="S1141" i="34"/>
  <c r="T1141" i="34"/>
  <c r="U1141" i="34"/>
  <c r="V1141" i="34"/>
  <c r="AE1141" i="34"/>
  <c r="F1142" i="34"/>
  <c r="H1142" i="34"/>
  <c r="I1142" i="34"/>
  <c r="M1142" i="34"/>
  <c r="N1142" i="34"/>
  <c r="L1142" i="34" s="1"/>
  <c r="S1142" i="34"/>
  <c r="T1142" i="34"/>
  <c r="U1142" i="34"/>
  <c r="V1142" i="34"/>
  <c r="AE1142" i="34"/>
  <c r="AG3074" i="34"/>
  <c r="AH3074" i="34"/>
  <c r="AI3074" i="34"/>
  <c r="F1143" i="34"/>
  <c r="H1143" i="34"/>
  <c r="I1143" i="34"/>
  <c r="M1143" i="34"/>
  <c r="N1143" i="34"/>
  <c r="L1143" i="34"/>
  <c r="S1143" i="34"/>
  <c r="T1143" i="34"/>
  <c r="U1143" i="34"/>
  <c r="V1143" i="34"/>
  <c r="AE1143" i="34"/>
  <c r="AG6016" i="34"/>
  <c r="AH6016" i="34"/>
  <c r="AI6016" i="34"/>
  <c r="F1144" i="34"/>
  <c r="H1144" i="34"/>
  <c r="I1144" i="34"/>
  <c r="M1144" i="34"/>
  <c r="N1144" i="34"/>
  <c r="L1144" i="34" s="1"/>
  <c r="S1144" i="34"/>
  <c r="T1144" i="34"/>
  <c r="U1144" i="34"/>
  <c r="V1144" i="34"/>
  <c r="AE1144" i="34"/>
  <c r="AG1556" i="34"/>
  <c r="AH1556" i="34"/>
  <c r="AI1556" i="34"/>
  <c r="F1145" i="34"/>
  <c r="H1145" i="34"/>
  <c r="I1145" i="34"/>
  <c r="M1145" i="34"/>
  <c r="N1145" i="34"/>
  <c r="L1145" i="34"/>
  <c r="S1145" i="34"/>
  <c r="T1145" i="34"/>
  <c r="U1145" i="34"/>
  <c r="V1145" i="34"/>
  <c r="AE1145" i="34"/>
  <c r="AG4811" i="34"/>
  <c r="AH4811" i="34"/>
  <c r="AI4811" i="34"/>
  <c r="F1146" i="34"/>
  <c r="H1146" i="34"/>
  <c r="I1146" i="34"/>
  <c r="M1146" i="34"/>
  <c r="N1146" i="34"/>
  <c r="L1146" i="34" s="1"/>
  <c r="S1146" i="34"/>
  <c r="T1146" i="34"/>
  <c r="U1146" i="34"/>
  <c r="V1146" i="34"/>
  <c r="AE1146" i="34"/>
  <c r="AG2939" i="34"/>
  <c r="AH2939" i="34"/>
  <c r="AI2939" i="34"/>
  <c r="F1147" i="34"/>
  <c r="H1147" i="34"/>
  <c r="I1147" i="34"/>
  <c r="M1147" i="34"/>
  <c r="N1147" i="34"/>
  <c r="L1147" i="34"/>
  <c r="S1147" i="34"/>
  <c r="T1147" i="34"/>
  <c r="U1147" i="34"/>
  <c r="V1147" i="34"/>
  <c r="AE1147" i="34"/>
  <c r="AG2673" i="34"/>
  <c r="AH2673" i="34"/>
  <c r="AI2673" i="34"/>
  <c r="F1148" i="34"/>
  <c r="H1148" i="34"/>
  <c r="I1148" i="34"/>
  <c r="M1148" i="34"/>
  <c r="N1148" i="34"/>
  <c r="L1148" i="34"/>
  <c r="S1148" i="34"/>
  <c r="T1148" i="34"/>
  <c r="U1148" i="34"/>
  <c r="V1148" i="34"/>
  <c r="AE1148" i="34"/>
  <c r="AG2814" i="34"/>
  <c r="AH2814" i="34"/>
  <c r="AI2814" i="34"/>
  <c r="I2009" i="34"/>
  <c r="M2009" i="34"/>
  <c r="N2009" i="34"/>
  <c r="L2009" i="34" s="1"/>
  <c r="I2006" i="34"/>
  <c r="M2006" i="34"/>
  <c r="N2006" i="34"/>
  <c r="L2006" i="34"/>
  <c r="F1149" i="34"/>
  <c r="H1149" i="34"/>
  <c r="I1149" i="34"/>
  <c r="N1149" i="34"/>
  <c r="L1149" i="34" s="1"/>
  <c r="M1149" i="34"/>
  <c r="S1149" i="34"/>
  <c r="T1149" i="34"/>
  <c r="U1149" i="34"/>
  <c r="V1149" i="34"/>
  <c r="AE1149" i="34"/>
  <c r="AG6251" i="34"/>
  <c r="AH6251" i="34"/>
  <c r="AI6251" i="34"/>
  <c r="F1150" i="34"/>
  <c r="H1150" i="34"/>
  <c r="I1150" i="34"/>
  <c r="M1150" i="34"/>
  <c r="N1150" i="34"/>
  <c r="L1150" i="34" s="1"/>
  <c r="S1150" i="34"/>
  <c r="T1150" i="34"/>
  <c r="U1150" i="34"/>
  <c r="V1150" i="34"/>
  <c r="AE1150" i="34"/>
  <c r="F1151" i="34"/>
  <c r="H1151" i="34"/>
  <c r="I1151" i="34"/>
  <c r="M1151" i="34"/>
  <c r="N1151" i="34"/>
  <c r="L1151" i="34"/>
  <c r="S1151" i="34"/>
  <c r="T1151" i="34"/>
  <c r="U1151" i="34"/>
  <c r="V1151" i="34"/>
  <c r="AE1151" i="34"/>
  <c r="AG2064" i="34"/>
  <c r="AH2064" i="34"/>
  <c r="AI2064" i="34"/>
  <c r="F1152" i="34"/>
  <c r="H1152" i="34"/>
  <c r="I1152" i="34"/>
  <c r="M1152" i="34"/>
  <c r="N1152" i="34"/>
  <c r="L1152" i="34" s="1"/>
  <c r="S1152" i="34"/>
  <c r="T1152" i="34"/>
  <c r="U1152" i="34"/>
  <c r="V1152" i="34"/>
  <c r="AE1152" i="34"/>
  <c r="AG4635" i="34"/>
  <c r="AH4635" i="34"/>
  <c r="AI4635" i="34"/>
  <c r="F1153" i="34"/>
  <c r="H1153" i="34"/>
  <c r="I1153" i="34"/>
  <c r="M1153" i="34"/>
  <c r="N1153" i="34"/>
  <c r="L1153" i="34"/>
  <c r="S1153" i="34"/>
  <c r="T1153" i="34"/>
  <c r="U1153" i="34"/>
  <c r="V1153" i="34"/>
  <c r="AE1153" i="34"/>
  <c r="F1154" i="34"/>
  <c r="H1154" i="34"/>
  <c r="I1154" i="34"/>
  <c r="M1154" i="34"/>
  <c r="N1154" i="34"/>
  <c r="L1154" i="34"/>
  <c r="S1154" i="34"/>
  <c r="T1154" i="34"/>
  <c r="U1154" i="34"/>
  <c r="V1154" i="34"/>
  <c r="AE1154" i="34"/>
  <c r="F1155" i="34"/>
  <c r="H1155" i="34"/>
  <c r="I1155" i="34"/>
  <c r="M1155" i="34"/>
  <c r="N1155" i="34"/>
  <c r="L1155" i="34" s="1"/>
  <c r="S1155" i="34"/>
  <c r="T1155" i="34"/>
  <c r="U1155" i="34"/>
  <c r="V1155" i="34"/>
  <c r="AE1155" i="34"/>
  <c r="AG4865" i="34"/>
  <c r="AH4865" i="34"/>
  <c r="AI4865" i="34"/>
  <c r="F1156" i="34"/>
  <c r="H1156" i="34"/>
  <c r="I1156" i="34"/>
  <c r="M1156" i="34"/>
  <c r="N1156" i="34"/>
  <c r="L1156" i="34" s="1"/>
  <c r="S1156" i="34"/>
  <c r="T1156" i="34"/>
  <c r="U1156" i="34"/>
  <c r="V1156" i="34"/>
  <c r="AE1156" i="34"/>
  <c r="AG4866" i="34"/>
  <c r="AH4866" i="34"/>
  <c r="AI4866" i="34"/>
  <c r="F1157" i="34"/>
  <c r="H1157" i="34"/>
  <c r="I1157" i="34"/>
  <c r="M1157" i="34"/>
  <c r="N1157" i="34"/>
  <c r="L1157" i="34" s="1"/>
  <c r="S1157" i="34"/>
  <c r="T1157" i="34"/>
  <c r="U1157" i="34"/>
  <c r="V1157" i="34"/>
  <c r="AE1157" i="34"/>
  <c r="F1158" i="34"/>
  <c r="H1158" i="34"/>
  <c r="I1158" i="34"/>
  <c r="M1158" i="34"/>
  <c r="N1158" i="34"/>
  <c r="L1158" i="34" s="1"/>
  <c r="S1158" i="34"/>
  <c r="T1158" i="34"/>
  <c r="U1158" i="34"/>
  <c r="V1158" i="34"/>
  <c r="AE1158" i="34"/>
  <c r="F1159" i="34"/>
  <c r="H1159" i="34"/>
  <c r="I1159" i="34"/>
  <c r="M1159" i="34"/>
  <c r="N1159" i="34"/>
  <c r="L1159" i="34"/>
  <c r="S1159" i="34"/>
  <c r="T1159" i="34"/>
  <c r="U1159" i="34"/>
  <c r="V1159" i="34"/>
  <c r="AE1159" i="34"/>
  <c r="F1160" i="34"/>
  <c r="H1160" i="34"/>
  <c r="I1160" i="34"/>
  <c r="M1160" i="34"/>
  <c r="N1160" i="34"/>
  <c r="L1160" i="34"/>
  <c r="S1160" i="34"/>
  <c r="T1160" i="34"/>
  <c r="U1160" i="34"/>
  <c r="V1160" i="34"/>
  <c r="AE1160" i="34"/>
  <c r="F1161" i="34"/>
  <c r="H1161" i="34"/>
  <c r="I1161" i="34"/>
  <c r="M1161" i="34"/>
  <c r="N1161" i="34"/>
  <c r="L1161" i="34" s="1"/>
  <c r="S1161" i="34"/>
  <c r="T1161" i="34"/>
  <c r="U1161" i="34"/>
  <c r="V1161" i="34"/>
  <c r="AE1161" i="34"/>
  <c r="F1162" i="34"/>
  <c r="H1162" i="34"/>
  <c r="I1162" i="34"/>
  <c r="M1162" i="34"/>
  <c r="N1162" i="34"/>
  <c r="L1162" i="34" s="1"/>
  <c r="S1162" i="34"/>
  <c r="T1162" i="34"/>
  <c r="U1162" i="34"/>
  <c r="V1162" i="34"/>
  <c r="AE1162" i="34"/>
  <c r="AG5809" i="34"/>
  <c r="AH5809" i="34"/>
  <c r="AI5809" i="34"/>
  <c r="F1163" i="34"/>
  <c r="H1163" i="34"/>
  <c r="I1163" i="34"/>
  <c r="M1163" i="34"/>
  <c r="N1163" i="34"/>
  <c r="L1163" i="34"/>
  <c r="S1163" i="34"/>
  <c r="T1163" i="34"/>
  <c r="U1163" i="34"/>
  <c r="V1163" i="34"/>
  <c r="AE1163" i="34"/>
  <c r="F1164" i="34"/>
  <c r="H1164" i="34"/>
  <c r="I1164" i="34"/>
  <c r="M1164" i="34"/>
  <c r="N1164" i="34"/>
  <c r="L1164" i="34" s="1"/>
  <c r="S1164" i="34"/>
  <c r="T1164" i="34"/>
  <c r="U1164" i="34"/>
  <c r="V1164" i="34"/>
  <c r="AE1164" i="34"/>
  <c r="F1165" i="34"/>
  <c r="H1165" i="34"/>
  <c r="I1165" i="34"/>
  <c r="M1165" i="34"/>
  <c r="N1165" i="34"/>
  <c r="L1165" i="34" s="1"/>
  <c r="S1165" i="34"/>
  <c r="T1165" i="34"/>
  <c r="U1165" i="34"/>
  <c r="V1165" i="34"/>
  <c r="AE1165" i="34"/>
  <c r="F1166" i="34"/>
  <c r="H1166" i="34"/>
  <c r="I1166" i="34"/>
  <c r="M1166" i="34"/>
  <c r="N1166" i="34"/>
  <c r="L1166" i="34"/>
  <c r="S1166" i="34"/>
  <c r="T1166" i="34"/>
  <c r="U1166" i="34"/>
  <c r="V1166" i="34"/>
  <c r="AE1166" i="34"/>
  <c r="F1167" i="34"/>
  <c r="H1167" i="34"/>
  <c r="I1167" i="34"/>
  <c r="M1167" i="34"/>
  <c r="N1167" i="34"/>
  <c r="L1167" i="34"/>
  <c r="S1167" i="34"/>
  <c r="T1167" i="34"/>
  <c r="U1167" i="34"/>
  <c r="V1167" i="34"/>
  <c r="AE1167" i="34"/>
  <c r="AG3109" i="34"/>
  <c r="AH3109" i="34"/>
  <c r="AI3109" i="34"/>
  <c r="F1168" i="34"/>
  <c r="H1168" i="34"/>
  <c r="I1168" i="34"/>
  <c r="M1168" i="34"/>
  <c r="N1168" i="34"/>
  <c r="L1168" i="34" s="1"/>
  <c r="S1168" i="34"/>
  <c r="T1168" i="34"/>
  <c r="U1168" i="34"/>
  <c r="V1168" i="34"/>
  <c r="AE1168" i="34"/>
  <c r="F1169" i="34"/>
  <c r="H1169" i="34"/>
  <c r="I1169" i="34"/>
  <c r="M1169" i="34"/>
  <c r="N1169" i="34"/>
  <c r="L1169" i="34" s="1"/>
  <c r="S1169" i="34"/>
  <c r="T1169" i="34"/>
  <c r="U1169" i="34"/>
  <c r="V1169" i="34"/>
  <c r="AE1169" i="34"/>
  <c r="F1170" i="34"/>
  <c r="H1170" i="34"/>
  <c r="I1170" i="34"/>
  <c r="M1170" i="34"/>
  <c r="N1170" i="34"/>
  <c r="L1170" i="34"/>
  <c r="S1170" i="34"/>
  <c r="T1170" i="34"/>
  <c r="U1170" i="34"/>
  <c r="V1170" i="34"/>
  <c r="AE1170" i="34"/>
  <c r="F1171" i="34"/>
  <c r="H1171" i="34"/>
  <c r="I1171" i="34"/>
  <c r="M1171" i="34"/>
  <c r="N1171" i="34"/>
  <c r="L1171" i="34" s="1"/>
  <c r="S1171" i="34"/>
  <c r="T1171" i="34"/>
  <c r="U1171" i="34"/>
  <c r="V1171" i="34"/>
  <c r="AE1171" i="34"/>
  <c r="AG1333" i="34"/>
  <c r="AH1333" i="34"/>
  <c r="AI1333" i="34"/>
  <c r="F1172" i="34"/>
  <c r="H1172" i="34"/>
  <c r="I1172" i="34"/>
  <c r="M1172" i="34"/>
  <c r="N1172" i="34"/>
  <c r="L1172" i="34"/>
  <c r="S1172" i="34"/>
  <c r="T1172" i="34"/>
  <c r="U1172" i="34"/>
  <c r="V1172" i="34"/>
  <c r="AE1172" i="34"/>
  <c r="F1173" i="34"/>
  <c r="H1173" i="34"/>
  <c r="I1173" i="34"/>
  <c r="M1173" i="34"/>
  <c r="N1173" i="34"/>
  <c r="L1173" i="34"/>
  <c r="S1173" i="34"/>
  <c r="T1173" i="34"/>
  <c r="U1173" i="34"/>
  <c r="V1173" i="34"/>
  <c r="AE1173" i="34"/>
  <c r="AG3075" i="34"/>
  <c r="AH3075" i="34"/>
  <c r="AI3075" i="34"/>
  <c r="F1174" i="34"/>
  <c r="H1174" i="34"/>
  <c r="I1174" i="34"/>
  <c r="M1174" i="34"/>
  <c r="N1174" i="34"/>
  <c r="L1174" i="34" s="1"/>
  <c r="S1174" i="34"/>
  <c r="T1174" i="34"/>
  <c r="U1174" i="34"/>
  <c r="V1174" i="34"/>
  <c r="AE1174" i="34"/>
  <c r="AG4867" i="34"/>
  <c r="AH4867" i="34"/>
  <c r="AI4867" i="34"/>
  <c r="F1175" i="34"/>
  <c r="H1175" i="34"/>
  <c r="I1175" i="34"/>
  <c r="M1175" i="34"/>
  <c r="N1175" i="34"/>
  <c r="L1175" i="34"/>
  <c r="S1175" i="34"/>
  <c r="T1175" i="34"/>
  <c r="U1175" i="34"/>
  <c r="V1175" i="34"/>
  <c r="AE1175" i="34"/>
  <c r="F1176" i="34"/>
  <c r="H1176" i="34"/>
  <c r="I1176" i="34"/>
  <c r="M1176" i="34"/>
  <c r="N1176" i="34"/>
  <c r="L1176" i="34" s="1"/>
  <c r="S1176" i="34"/>
  <c r="T1176" i="34"/>
  <c r="U1176" i="34"/>
  <c r="V1176" i="34"/>
  <c r="AE1176" i="34"/>
  <c r="F1177" i="34"/>
  <c r="H1177" i="34"/>
  <c r="I1177" i="34"/>
  <c r="M1177" i="34"/>
  <c r="N1177" i="34"/>
  <c r="L1177" i="34"/>
  <c r="S1177" i="34"/>
  <c r="T1177" i="34"/>
  <c r="U1177" i="34"/>
  <c r="V1177" i="34"/>
  <c r="AE1177" i="34"/>
  <c r="F1178" i="34"/>
  <c r="H1178" i="34"/>
  <c r="I1178" i="34"/>
  <c r="M1178" i="34"/>
  <c r="N1178" i="34"/>
  <c r="L1178" i="34"/>
  <c r="S1178" i="34"/>
  <c r="T1178" i="34"/>
  <c r="U1178" i="34"/>
  <c r="V1178" i="34"/>
  <c r="AE1178" i="34"/>
  <c r="F1179" i="34"/>
  <c r="H1179" i="34"/>
  <c r="I1179" i="34"/>
  <c r="M1179" i="34"/>
  <c r="S1179" i="34"/>
  <c r="T1179" i="34"/>
  <c r="U1179" i="34"/>
  <c r="V1179" i="34"/>
  <c r="AE1179" i="34"/>
  <c r="F1180" i="34"/>
  <c r="H1180" i="34"/>
  <c r="I1180" i="34"/>
  <c r="M1180" i="34"/>
  <c r="S1180" i="34"/>
  <c r="T1180" i="34"/>
  <c r="U1180" i="34"/>
  <c r="V1180" i="34"/>
  <c r="AE1180" i="34"/>
  <c r="F1181" i="34"/>
  <c r="H1181" i="34"/>
  <c r="I1181" i="34"/>
  <c r="M1181" i="34"/>
  <c r="N1181" i="34"/>
  <c r="L1181" i="34"/>
  <c r="S1181" i="34"/>
  <c r="T1181" i="34"/>
  <c r="U1181" i="34"/>
  <c r="V1181" i="34"/>
  <c r="AE1181" i="34"/>
  <c r="F1182" i="34"/>
  <c r="H1182" i="34"/>
  <c r="I1182" i="34"/>
  <c r="M1182" i="34"/>
  <c r="N1182" i="34"/>
  <c r="L1182" i="34"/>
  <c r="S1182" i="34"/>
  <c r="T1182" i="34"/>
  <c r="U1182" i="34"/>
  <c r="V1182" i="34"/>
  <c r="AE1182" i="34"/>
  <c r="F1183" i="34"/>
  <c r="H1183" i="34"/>
  <c r="I1183" i="34"/>
  <c r="M1183" i="34"/>
  <c r="N1183" i="34"/>
  <c r="L1183" i="34"/>
  <c r="S1183" i="34"/>
  <c r="T1183" i="34"/>
  <c r="U1183" i="34"/>
  <c r="V1183" i="34"/>
  <c r="AE1183" i="34"/>
  <c r="F1184" i="34"/>
  <c r="H1184" i="34"/>
  <c r="I1184" i="34"/>
  <c r="M1184" i="34"/>
  <c r="N1184" i="34"/>
  <c r="L1184" i="34" s="1"/>
  <c r="S1184" i="34"/>
  <c r="T1184" i="34"/>
  <c r="U1184" i="34"/>
  <c r="V1184" i="34"/>
  <c r="AE1184" i="34"/>
  <c r="F1185" i="34"/>
  <c r="H1185" i="34"/>
  <c r="I1185" i="34"/>
  <c r="M1185" i="34"/>
  <c r="N1185" i="34"/>
  <c r="L1185" i="34" s="1"/>
  <c r="S1185" i="34"/>
  <c r="T1185" i="34"/>
  <c r="U1185" i="34"/>
  <c r="V1185" i="34"/>
  <c r="AE1185" i="34"/>
  <c r="F1186" i="34"/>
  <c r="H1186" i="34"/>
  <c r="I1186" i="34"/>
  <c r="M1186" i="34"/>
  <c r="N1186" i="34"/>
  <c r="L1186" i="34"/>
  <c r="S1186" i="34"/>
  <c r="T1186" i="34"/>
  <c r="U1186" i="34"/>
  <c r="V1186" i="34"/>
  <c r="AE1186" i="34"/>
  <c r="F1187" i="34"/>
  <c r="H1187" i="34"/>
  <c r="I1187" i="34"/>
  <c r="M1187" i="34"/>
  <c r="N1187" i="34"/>
  <c r="L1187" i="34"/>
  <c r="S1187" i="34"/>
  <c r="T1187" i="34"/>
  <c r="U1187" i="34"/>
  <c r="V1187" i="34"/>
  <c r="AE1187" i="34"/>
  <c r="F1188" i="34"/>
  <c r="H1188" i="34"/>
  <c r="I1188" i="34"/>
  <c r="M1188" i="34"/>
  <c r="N1188" i="34"/>
  <c r="L1188" i="34" s="1"/>
  <c r="S1188" i="34"/>
  <c r="T1188" i="34"/>
  <c r="U1188" i="34"/>
  <c r="V1188" i="34"/>
  <c r="AE1188" i="34"/>
  <c r="AG2940" i="34"/>
  <c r="AH2940" i="34"/>
  <c r="AI2940" i="34"/>
  <c r="F1189" i="34"/>
  <c r="H1189" i="34"/>
  <c r="I1189" i="34"/>
  <c r="M1189" i="34"/>
  <c r="N1189" i="34"/>
  <c r="L1189" i="34"/>
  <c r="S1189" i="34"/>
  <c r="T1189" i="34"/>
  <c r="U1189" i="34"/>
  <c r="V1189" i="34"/>
  <c r="AE1189" i="34"/>
  <c r="F1190" i="34"/>
  <c r="H1190" i="34"/>
  <c r="I1190" i="34"/>
  <c r="M1190" i="34"/>
  <c r="N1190" i="34"/>
  <c r="L1190" i="34"/>
  <c r="S1190" i="34"/>
  <c r="T1190" i="34"/>
  <c r="U1190" i="34"/>
  <c r="V1190" i="34"/>
  <c r="AE1190" i="34"/>
  <c r="AG2049" i="34"/>
  <c r="AH2049" i="34"/>
  <c r="AI2049" i="34"/>
  <c r="F1191" i="34"/>
  <c r="H1191" i="34"/>
  <c r="I1191" i="34"/>
  <c r="M1191" i="34"/>
  <c r="N1191" i="34"/>
  <c r="L1191" i="34" s="1"/>
  <c r="S1191" i="34"/>
  <c r="T1191" i="34"/>
  <c r="U1191" i="34"/>
  <c r="V1191" i="34"/>
  <c r="AE1191" i="34"/>
  <c r="F1192" i="34"/>
  <c r="H1192" i="34"/>
  <c r="I1192" i="34"/>
  <c r="M1192" i="34"/>
  <c r="N1192" i="34"/>
  <c r="L1192" i="34" s="1"/>
  <c r="S1192" i="34"/>
  <c r="T1192" i="34"/>
  <c r="U1192" i="34"/>
  <c r="V1192" i="34"/>
  <c r="AE1192" i="34"/>
  <c r="F1193" i="34"/>
  <c r="H1193" i="34"/>
  <c r="I1193" i="34"/>
  <c r="M1193" i="34"/>
  <c r="N1193" i="34"/>
  <c r="L1193" i="34"/>
  <c r="S1193" i="34"/>
  <c r="T1193" i="34"/>
  <c r="U1193" i="34"/>
  <c r="V1193" i="34"/>
  <c r="AE1193" i="34"/>
  <c r="F1194" i="34"/>
  <c r="H1194" i="34"/>
  <c r="I1194" i="34"/>
  <c r="M1194" i="34"/>
  <c r="N1194" i="34"/>
  <c r="L1194" i="34" s="1"/>
  <c r="S1194" i="34"/>
  <c r="T1194" i="34"/>
  <c r="U1194" i="34"/>
  <c r="V1194" i="34"/>
  <c r="AE1194" i="34"/>
  <c r="F1195" i="34"/>
  <c r="H1195" i="34"/>
  <c r="I1195" i="34"/>
  <c r="M1195" i="34"/>
  <c r="N1195" i="34"/>
  <c r="L1195" i="34" s="1"/>
  <c r="S1195" i="34"/>
  <c r="T1195" i="34"/>
  <c r="U1195" i="34"/>
  <c r="V1195" i="34"/>
  <c r="AE1195" i="34"/>
  <c r="F1196" i="34"/>
  <c r="H1196" i="34"/>
  <c r="I1196" i="34"/>
  <c r="M1196" i="34"/>
  <c r="N1196" i="34"/>
  <c r="L1196" i="34"/>
  <c r="S1196" i="34"/>
  <c r="T1196" i="34"/>
  <c r="U1196" i="34"/>
  <c r="V1196" i="34"/>
  <c r="AE1196" i="34"/>
  <c r="F1197" i="34"/>
  <c r="H1197" i="34"/>
  <c r="I1197" i="34"/>
  <c r="M1197" i="34"/>
  <c r="N1197" i="34"/>
  <c r="L1197" i="34"/>
  <c r="S1197" i="34"/>
  <c r="T1197" i="34"/>
  <c r="U1197" i="34"/>
  <c r="V1197" i="34"/>
  <c r="AE1197" i="34"/>
  <c r="AG4868" i="34"/>
  <c r="AH4868" i="34"/>
  <c r="AI4868" i="34"/>
  <c r="F1198" i="34"/>
  <c r="H1198" i="34"/>
  <c r="I1198" i="34"/>
  <c r="M1198" i="34"/>
  <c r="N1198" i="34"/>
  <c r="L1198" i="34" s="1"/>
  <c r="S1198" i="34"/>
  <c r="T1198" i="34"/>
  <c r="U1198" i="34"/>
  <c r="V1198" i="34"/>
  <c r="AE1198" i="34"/>
  <c r="AG5401" i="34"/>
  <c r="AH5401" i="34"/>
  <c r="AI5401" i="34"/>
  <c r="F1199" i="34"/>
  <c r="H1199" i="34"/>
  <c r="I1199" i="34"/>
  <c r="M1199" i="34"/>
  <c r="N1199" i="34"/>
  <c r="L1199" i="34"/>
  <c r="S1199" i="34"/>
  <c r="T1199" i="34"/>
  <c r="U1199" i="34"/>
  <c r="V1199" i="34"/>
  <c r="AE1199" i="34"/>
  <c r="AG4907" i="34"/>
  <c r="AH4907" i="34"/>
  <c r="AI4907" i="34"/>
  <c r="F1200" i="34"/>
  <c r="H1200" i="34"/>
  <c r="I1200" i="34"/>
  <c r="M1200" i="34"/>
  <c r="N1200" i="34"/>
  <c r="L1200" i="34"/>
  <c r="S1200" i="34"/>
  <c r="T1200" i="34"/>
  <c r="U1200" i="34"/>
  <c r="V1200" i="34"/>
  <c r="AE1200" i="34"/>
  <c r="AG6114" i="34"/>
  <c r="AH6114" i="34"/>
  <c r="AI6114" i="34"/>
  <c r="F1201" i="34"/>
  <c r="H1201" i="34"/>
  <c r="I1201" i="34"/>
  <c r="M1201" i="34"/>
  <c r="N1201" i="34"/>
  <c r="L1201" i="34"/>
  <c r="S1201" i="34"/>
  <c r="T1201" i="34"/>
  <c r="U1201" i="34"/>
  <c r="V1201" i="34"/>
  <c r="AE1201" i="34"/>
  <c r="AG5810" i="34"/>
  <c r="AH5810" i="34"/>
  <c r="AI5810" i="34"/>
  <c r="F1202" i="34"/>
  <c r="H1202" i="34"/>
  <c r="I1202" i="34"/>
  <c r="M1202" i="34"/>
  <c r="N1202" i="34"/>
  <c r="L1202" i="34" s="1"/>
  <c r="S1202" i="34"/>
  <c r="T1202" i="34"/>
  <c r="U1202" i="34"/>
  <c r="V1202" i="34"/>
  <c r="AE1202" i="34"/>
  <c r="AG4869" i="34"/>
  <c r="AH4869" i="34"/>
  <c r="AI4869" i="34"/>
  <c r="F1203" i="34"/>
  <c r="H1203" i="34"/>
  <c r="I1203" i="34"/>
  <c r="M1203" i="34"/>
  <c r="N1203" i="34"/>
  <c r="L1203" i="34"/>
  <c r="S1203" i="34"/>
  <c r="T1203" i="34"/>
  <c r="U1203" i="34"/>
  <c r="V1203" i="34"/>
  <c r="AE1203" i="34"/>
  <c r="AG2289" i="34"/>
  <c r="AH2289" i="34"/>
  <c r="AI2289" i="34"/>
  <c r="F1204" i="34"/>
  <c r="H1204" i="34"/>
  <c r="I1204" i="34"/>
  <c r="M1204" i="34"/>
  <c r="N1204" i="34"/>
  <c r="L1204" i="34"/>
  <c r="S1204" i="34"/>
  <c r="T1204" i="34"/>
  <c r="U1204" i="34"/>
  <c r="V1204" i="34"/>
  <c r="AE1204" i="34"/>
  <c r="F1205" i="34"/>
  <c r="H1205" i="34"/>
  <c r="I1205" i="34"/>
  <c r="M1205" i="34"/>
  <c r="N1205" i="34"/>
  <c r="L1205" i="34"/>
  <c r="S1205" i="34"/>
  <c r="T1205" i="34"/>
  <c r="U1205" i="34"/>
  <c r="V1205" i="34"/>
  <c r="AE1205" i="34"/>
  <c r="F1206" i="34"/>
  <c r="H1206" i="34"/>
  <c r="I1206" i="34"/>
  <c r="M1206" i="34"/>
  <c r="N1206" i="34"/>
  <c r="L1206" i="34"/>
  <c r="S1206" i="34"/>
  <c r="T1206" i="34"/>
  <c r="U1206" i="34"/>
  <c r="V1206" i="34"/>
  <c r="AE1206" i="34"/>
  <c r="AG6112" i="34"/>
  <c r="AH6112" i="34"/>
  <c r="AI6112" i="34"/>
  <c r="F1207" i="34"/>
  <c r="H1207" i="34"/>
  <c r="I1207" i="34"/>
  <c r="M1207" i="34"/>
  <c r="N1207" i="34"/>
  <c r="L1207" i="34" s="1"/>
  <c r="S1207" i="34"/>
  <c r="T1207" i="34"/>
  <c r="U1207" i="34"/>
  <c r="V1207" i="34"/>
  <c r="AE1207" i="34"/>
  <c r="AG2118" i="34"/>
  <c r="AH2118" i="34"/>
  <c r="AI2118" i="34"/>
  <c r="F1208" i="34"/>
  <c r="H1208" i="34"/>
  <c r="I1208" i="34"/>
  <c r="M1208" i="34"/>
  <c r="N1208" i="34"/>
  <c r="L1208" i="34"/>
  <c r="S1208" i="34"/>
  <c r="T1208" i="34"/>
  <c r="U1208" i="34"/>
  <c r="V1208" i="34"/>
  <c r="AE1208" i="34"/>
  <c r="F1209" i="34"/>
  <c r="H1209" i="34"/>
  <c r="I1209" i="34"/>
  <c r="M1209" i="34"/>
  <c r="N1209" i="34"/>
  <c r="L1209" i="34" s="1"/>
  <c r="S1209" i="34"/>
  <c r="T1209" i="34"/>
  <c r="U1209" i="34"/>
  <c r="V1209" i="34"/>
  <c r="AE1209" i="34"/>
  <c r="AG5811" i="34"/>
  <c r="AH5811" i="34"/>
  <c r="AI5811" i="34"/>
  <c r="F1210" i="34"/>
  <c r="H1210" i="34"/>
  <c r="I1210" i="34"/>
  <c r="M1210" i="34"/>
  <c r="N1210" i="34"/>
  <c r="L1210" i="34"/>
  <c r="S1210" i="34"/>
  <c r="T1210" i="34"/>
  <c r="U1210" i="34"/>
  <c r="V1210" i="34"/>
  <c r="AE1210" i="34"/>
  <c r="F1211" i="34"/>
  <c r="H1211" i="34"/>
  <c r="I1211" i="34"/>
  <c r="M1211" i="34"/>
  <c r="N1211" i="34"/>
  <c r="L1211" i="34"/>
  <c r="S1211" i="34"/>
  <c r="T1211" i="34"/>
  <c r="U1211" i="34"/>
  <c r="V1211" i="34"/>
  <c r="AE1211" i="34"/>
  <c r="F1212" i="34"/>
  <c r="H1212" i="34"/>
  <c r="I1212" i="34"/>
  <c r="M1212" i="34"/>
  <c r="N1212" i="34"/>
  <c r="L1212" i="34" s="1"/>
  <c r="S1212" i="34"/>
  <c r="T1212" i="34"/>
  <c r="U1212" i="34"/>
  <c r="V1212" i="34"/>
  <c r="AE1212" i="34"/>
  <c r="AG5402" i="34"/>
  <c r="AH5402" i="34"/>
  <c r="AI5402" i="34"/>
  <c r="F1213" i="34"/>
  <c r="H1213" i="34"/>
  <c r="I1213" i="34"/>
  <c r="M1213" i="34"/>
  <c r="N1213" i="34"/>
  <c r="L1213" i="34"/>
  <c r="S1213" i="34"/>
  <c r="T1213" i="34"/>
  <c r="U1213" i="34"/>
  <c r="V1213" i="34"/>
  <c r="AE1213" i="34"/>
  <c r="AG3076" i="34"/>
  <c r="AH3076" i="34"/>
  <c r="AI3076" i="34"/>
  <c r="F1214" i="34"/>
  <c r="H1214" i="34"/>
  <c r="I1214" i="34"/>
  <c r="M1214" i="34"/>
  <c r="N1214" i="34"/>
  <c r="L1214" i="34" s="1"/>
  <c r="S1214" i="34"/>
  <c r="T1214" i="34"/>
  <c r="U1214" i="34"/>
  <c r="V1214" i="34"/>
  <c r="AE1214" i="34"/>
  <c r="F1215" i="34"/>
  <c r="H1215" i="34"/>
  <c r="I1215" i="34"/>
  <c r="M1215" i="34"/>
  <c r="N1215" i="34"/>
  <c r="L1215" i="34"/>
  <c r="S1215" i="34"/>
  <c r="T1215" i="34"/>
  <c r="U1215" i="34"/>
  <c r="V1215" i="34"/>
  <c r="AE1215" i="34"/>
  <c r="AG2342" i="34"/>
  <c r="AH2342" i="34"/>
  <c r="AI2342" i="34"/>
  <c r="F1216" i="34"/>
  <c r="H1216" i="34"/>
  <c r="I1216" i="34"/>
  <c r="M1216" i="34"/>
  <c r="N1216" i="34"/>
  <c r="L1216" i="34"/>
  <c r="S1216" i="34"/>
  <c r="T1216" i="34"/>
  <c r="U1216" i="34"/>
  <c r="V1216" i="34"/>
  <c r="AE1216" i="34"/>
  <c r="AG2505" i="34"/>
  <c r="AH2505" i="34"/>
  <c r="AI2505" i="34"/>
  <c r="F1217" i="34"/>
  <c r="H1217" i="34"/>
  <c r="I1217" i="34"/>
  <c r="M1217" i="34"/>
  <c r="N1217" i="34"/>
  <c r="L1217" i="34" s="1"/>
  <c r="S1217" i="34"/>
  <c r="T1217" i="34"/>
  <c r="U1217" i="34"/>
  <c r="V1217" i="34"/>
  <c r="AE1217" i="34"/>
  <c r="AG3916" i="34"/>
  <c r="AH3916" i="34"/>
  <c r="AI3916" i="34"/>
  <c r="F1218" i="34"/>
  <c r="H1218" i="34"/>
  <c r="I1218" i="34"/>
  <c r="M1218" i="34"/>
  <c r="N1218" i="34"/>
  <c r="L1218" i="34"/>
  <c r="S1218" i="34"/>
  <c r="T1218" i="34"/>
  <c r="U1218" i="34"/>
  <c r="V1218" i="34"/>
  <c r="AE1218" i="34"/>
  <c r="F1219" i="34"/>
  <c r="H1219" i="34"/>
  <c r="I1219" i="34"/>
  <c r="M1219" i="34"/>
  <c r="N1219" i="34"/>
  <c r="L1219" i="34" s="1"/>
  <c r="S1219" i="34"/>
  <c r="T1219" i="34"/>
  <c r="U1219" i="34"/>
  <c r="V1219" i="34"/>
  <c r="AE1219" i="34"/>
  <c r="F1220" i="34"/>
  <c r="H1220" i="34"/>
  <c r="I1220" i="34"/>
  <c r="M1220" i="34"/>
  <c r="N1220" i="34"/>
  <c r="L1220" i="34" s="1"/>
  <c r="S1220" i="34"/>
  <c r="T1220" i="34"/>
  <c r="U1220" i="34"/>
  <c r="V1220" i="34"/>
  <c r="AE1220" i="34"/>
  <c r="F1221" i="34"/>
  <c r="H1221" i="34"/>
  <c r="I1221" i="34"/>
  <c r="M1221" i="34"/>
  <c r="N1221" i="34"/>
  <c r="L1221" i="34"/>
  <c r="S1221" i="34"/>
  <c r="T1221" i="34"/>
  <c r="U1221" i="34"/>
  <c r="V1221" i="34"/>
  <c r="AE1221" i="34"/>
  <c r="F1222" i="34"/>
  <c r="H1222" i="34"/>
  <c r="I1222" i="34"/>
  <c r="M1222" i="34"/>
  <c r="N1222" i="34"/>
  <c r="L1222" i="34"/>
  <c r="S1222" i="34"/>
  <c r="T1222" i="34"/>
  <c r="U1222" i="34"/>
  <c r="V1222" i="34"/>
  <c r="AE1222" i="34"/>
  <c r="F1223" i="34"/>
  <c r="H1223" i="34"/>
  <c r="I1223" i="34"/>
  <c r="M1223" i="34"/>
  <c r="N1223" i="34"/>
  <c r="L1223" i="34" s="1"/>
  <c r="S1223" i="34"/>
  <c r="T1223" i="34"/>
  <c r="U1223" i="34"/>
  <c r="V1223" i="34"/>
  <c r="AE1223" i="34"/>
  <c r="F1224" i="34"/>
  <c r="H1224" i="34"/>
  <c r="I1224" i="34"/>
  <c r="M1224" i="34"/>
  <c r="N1224" i="34"/>
  <c r="L1224" i="34" s="1"/>
  <c r="S1224" i="34"/>
  <c r="T1224" i="34"/>
  <c r="U1224" i="34"/>
  <c r="V1224" i="34"/>
  <c r="AE1224" i="34"/>
  <c r="F1225" i="34"/>
  <c r="H1225" i="34"/>
  <c r="I1225" i="34"/>
  <c r="M1225" i="34"/>
  <c r="N1225" i="34"/>
  <c r="L1225" i="34"/>
  <c r="S1225" i="34"/>
  <c r="T1225" i="34"/>
  <c r="U1225" i="34"/>
  <c r="V1225" i="34"/>
  <c r="AE1225" i="34"/>
  <c r="AG6156" i="34"/>
  <c r="AH6156" i="34"/>
  <c r="AI6156" i="34"/>
  <c r="F1226" i="34"/>
  <c r="H1226" i="34"/>
  <c r="I1226" i="34"/>
  <c r="M1226" i="34"/>
  <c r="N1226" i="34"/>
  <c r="L1226" i="34" s="1"/>
  <c r="S1226" i="34"/>
  <c r="T1226" i="34"/>
  <c r="U1226" i="34"/>
  <c r="V1226" i="34"/>
  <c r="AE1226" i="34"/>
  <c r="F1227" i="34"/>
  <c r="H1227" i="34"/>
  <c r="I1227" i="34"/>
  <c r="M1227" i="34"/>
  <c r="N1227" i="34"/>
  <c r="L1227" i="34"/>
  <c r="S1227" i="34"/>
  <c r="T1227" i="34"/>
  <c r="U1227" i="34"/>
  <c r="V1227" i="34"/>
  <c r="AE1227" i="34"/>
  <c r="F1228" i="34"/>
  <c r="H1228" i="34"/>
  <c r="I1228" i="34"/>
  <c r="M1228" i="34"/>
  <c r="N1228" i="34"/>
  <c r="L1228" i="34"/>
  <c r="S1228" i="34"/>
  <c r="T1228" i="34"/>
  <c r="U1228" i="34"/>
  <c r="V1228" i="34"/>
  <c r="AE1228" i="34"/>
  <c r="F1229" i="34"/>
  <c r="H1229" i="34"/>
  <c r="I1229" i="34"/>
  <c r="M1229" i="34"/>
  <c r="N1229" i="34"/>
  <c r="L1229" i="34"/>
  <c r="S1229" i="34"/>
  <c r="T1229" i="34"/>
  <c r="U1229" i="34"/>
  <c r="V1229" i="34"/>
  <c r="AE1229" i="34"/>
  <c r="F1230" i="34"/>
  <c r="H1230" i="34"/>
  <c r="I1230" i="34"/>
  <c r="M1230" i="34"/>
  <c r="N1230" i="34"/>
  <c r="L1230" i="34" s="1"/>
  <c r="S1230" i="34"/>
  <c r="T1230" i="34"/>
  <c r="U1230" i="34"/>
  <c r="V1230" i="34"/>
  <c r="AE1230" i="34"/>
  <c r="AG6344" i="34"/>
  <c r="AH6344" i="34"/>
  <c r="AI6344" i="34"/>
  <c r="F1231" i="34"/>
  <c r="H1231" i="34"/>
  <c r="I1231" i="34"/>
  <c r="M1231" i="34"/>
  <c r="N1231" i="34"/>
  <c r="L1231" i="34" s="1"/>
  <c r="S1231" i="34"/>
  <c r="T1231" i="34"/>
  <c r="U1231" i="34"/>
  <c r="V1231" i="34"/>
  <c r="AE1231" i="34"/>
  <c r="F1232" i="34"/>
  <c r="H1232" i="34"/>
  <c r="I1232" i="34"/>
  <c r="M1232" i="34"/>
  <c r="N1232" i="34"/>
  <c r="L1232" i="34"/>
  <c r="S1232" i="34"/>
  <c r="T1232" i="34"/>
  <c r="U1232" i="34"/>
  <c r="V1232" i="34"/>
  <c r="AE1232" i="34"/>
  <c r="AG4438" i="34"/>
  <c r="AH4438" i="34"/>
  <c r="AI4438" i="34"/>
  <c r="F1233" i="34"/>
  <c r="H1233" i="34"/>
  <c r="I1233" i="34"/>
  <c r="M1233" i="34"/>
  <c r="N1233" i="34"/>
  <c r="L1233" i="34" s="1"/>
  <c r="S1233" i="34"/>
  <c r="T1233" i="34"/>
  <c r="U1233" i="34"/>
  <c r="V1233" i="34"/>
  <c r="AE1233" i="34"/>
  <c r="F1234" i="34"/>
  <c r="H1234" i="34"/>
  <c r="I1234" i="34"/>
  <c r="M1234" i="34"/>
  <c r="N1234" i="34"/>
  <c r="L1234" i="34"/>
  <c r="S1234" i="34"/>
  <c r="T1234" i="34"/>
  <c r="U1234" i="34"/>
  <c r="V1234" i="34"/>
  <c r="AE1234" i="34"/>
  <c r="F1235" i="34"/>
  <c r="H1235" i="34"/>
  <c r="I1235" i="34"/>
  <c r="M1235" i="34"/>
  <c r="N1235" i="34"/>
  <c r="L1235" i="34"/>
  <c r="S1235" i="34"/>
  <c r="T1235" i="34"/>
  <c r="U1235" i="34"/>
  <c r="V1235" i="34"/>
  <c r="AE1235" i="34"/>
  <c r="F1236" i="34"/>
  <c r="H1236" i="34"/>
  <c r="I1236" i="34"/>
  <c r="M1236" i="34"/>
  <c r="N1236" i="34"/>
  <c r="L1236" i="34" s="1"/>
  <c r="S1236" i="34"/>
  <c r="T1236" i="34"/>
  <c r="U1236" i="34"/>
  <c r="V1236" i="34"/>
  <c r="AE1236" i="34"/>
  <c r="F1237" i="34"/>
  <c r="H1237" i="34"/>
  <c r="I1237" i="34"/>
  <c r="M1237" i="34"/>
  <c r="N1237" i="34"/>
  <c r="L1237" i="34" s="1"/>
  <c r="S1237" i="34"/>
  <c r="T1237" i="34"/>
  <c r="U1237" i="34"/>
  <c r="V1237" i="34"/>
  <c r="AE1237" i="34"/>
  <c r="AG3347" i="34"/>
  <c r="AH3347" i="34"/>
  <c r="AI3347" i="34"/>
  <c r="F1238" i="34"/>
  <c r="H1238" i="34"/>
  <c r="I1238" i="34"/>
  <c r="M1238" i="34"/>
  <c r="N1238" i="34"/>
  <c r="L1238" i="34"/>
  <c r="S1238" i="34"/>
  <c r="T1238" i="34"/>
  <c r="U1238" i="34"/>
  <c r="V1238" i="34"/>
  <c r="AE1238" i="34"/>
  <c r="AG2960" i="34"/>
  <c r="AH2960" i="34"/>
  <c r="AI2960" i="34"/>
  <c r="F1239" i="34"/>
  <c r="H1239" i="34"/>
  <c r="I1239" i="34"/>
  <c r="M1239" i="34"/>
  <c r="N1239" i="34"/>
  <c r="L1239" i="34"/>
  <c r="S1239" i="34"/>
  <c r="T1239" i="34"/>
  <c r="U1239" i="34"/>
  <c r="V1239" i="34"/>
  <c r="AE1239" i="34"/>
  <c r="F1240" i="34"/>
  <c r="H1240" i="34"/>
  <c r="I1240" i="34"/>
  <c r="M1240" i="34"/>
  <c r="N1240" i="34"/>
  <c r="L1240" i="34"/>
  <c r="S1240" i="34"/>
  <c r="T1240" i="34"/>
  <c r="U1240" i="34"/>
  <c r="V1240" i="34"/>
  <c r="AE1240" i="34"/>
  <c r="F1241" i="34"/>
  <c r="H1241" i="34"/>
  <c r="I1241" i="34"/>
  <c r="M1241" i="34"/>
  <c r="N1241" i="34"/>
  <c r="L1241" i="34"/>
  <c r="S1241" i="34"/>
  <c r="T1241" i="34"/>
  <c r="U1241" i="34"/>
  <c r="V1241" i="34"/>
  <c r="AE1241" i="34"/>
  <c r="F1242" i="34"/>
  <c r="H1242" i="34"/>
  <c r="I1242" i="34"/>
  <c r="M1242" i="34"/>
  <c r="N1242" i="34"/>
  <c r="L1242" i="34" s="1"/>
  <c r="S1242" i="34"/>
  <c r="T1242" i="34"/>
  <c r="U1242" i="34"/>
  <c r="V1242" i="34"/>
  <c r="AE1242" i="34"/>
  <c r="AG6017" i="34"/>
  <c r="AH6017" i="34"/>
  <c r="AI6017" i="34"/>
  <c r="F1243" i="34"/>
  <c r="H1243" i="34"/>
  <c r="I1243" i="34"/>
  <c r="M1243" i="34"/>
  <c r="N1243" i="34"/>
  <c r="L1243" i="34" s="1"/>
  <c r="S1243" i="34"/>
  <c r="T1243" i="34"/>
  <c r="U1243" i="34"/>
  <c r="V1243" i="34"/>
  <c r="AE1243" i="34"/>
  <c r="F1244" i="34"/>
  <c r="H1244" i="34"/>
  <c r="I1244" i="34"/>
  <c r="M1244" i="34"/>
  <c r="N1244" i="34"/>
  <c r="L1244" i="34"/>
  <c r="S1244" i="34"/>
  <c r="T1244" i="34"/>
  <c r="U1244" i="34"/>
  <c r="V1244" i="34"/>
  <c r="AE1244" i="34"/>
  <c r="F1245" i="34"/>
  <c r="H1245" i="34"/>
  <c r="I1245" i="34"/>
  <c r="M1245" i="34"/>
  <c r="N1245" i="34"/>
  <c r="L1245" i="34" s="1"/>
  <c r="S1245" i="34"/>
  <c r="T1245" i="34"/>
  <c r="U1245" i="34"/>
  <c r="V1245" i="34"/>
  <c r="AE1245" i="34"/>
  <c r="F1246" i="34"/>
  <c r="H1246" i="34"/>
  <c r="I1246" i="34"/>
  <c r="M1246" i="34"/>
  <c r="N1246" i="34"/>
  <c r="L1246" i="34" s="1"/>
  <c r="S1246" i="34"/>
  <c r="T1246" i="34"/>
  <c r="U1246" i="34"/>
  <c r="V1246" i="34"/>
  <c r="AE1246" i="34"/>
  <c r="AG4593" i="34"/>
  <c r="AH4593" i="34"/>
  <c r="AI4593" i="34"/>
  <c r="F1247" i="34"/>
  <c r="H1247" i="34"/>
  <c r="I1247" i="34"/>
  <c r="M1247" i="34"/>
  <c r="N1247" i="34"/>
  <c r="L1247" i="34"/>
  <c r="S1247" i="34"/>
  <c r="T1247" i="34"/>
  <c r="U1247" i="34"/>
  <c r="V1247" i="34"/>
  <c r="AE1247" i="34"/>
  <c r="AG1356" i="34"/>
  <c r="AH1356" i="34"/>
  <c r="AI1356" i="34"/>
  <c r="F1248" i="34"/>
  <c r="H1248" i="34"/>
  <c r="I1248" i="34"/>
  <c r="M1248" i="34"/>
  <c r="N1248" i="34"/>
  <c r="L1248" i="34" s="1"/>
  <c r="S1248" i="34"/>
  <c r="T1248" i="34"/>
  <c r="U1248" i="34"/>
  <c r="V1248" i="34"/>
  <c r="AE1248" i="34"/>
  <c r="AG4072" i="34"/>
  <c r="AH4072" i="34"/>
  <c r="AI4072" i="34"/>
  <c r="F1249" i="34"/>
  <c r="H1249" i="34"/>
  <c r="I1249" i="34"/>
  <c r="M1249" i="34"/>
  <c r="N1249" i="34"/>
  <c r="L1249" i="34"/>
  <c r="S1249" i="34"/>
  <c r="T1249" i="34"/>
  <c r="U1249" i="34"/>
  <c r="V1249" i="34"/>
  <c r="AE1249" i="34"/>
  <c r="F1250" i="34"/>
  <c r="H1250" i="34"/>
  <c r="I1250" i="34"/>
  <c r="M1250" i="34"/>
  <c r="N1250" i="34"/>
  <c r="L1250" i="34" s="1"/>
  <c r="S1250" i="34"/>
  <c r="T1250" i="34"/>
  <c r="U1250" i="34"/>
  <c r="V1250" i="34"/>
  <c r="AE1250" i="34"/>
  <c r="AG4965" i="34"/>
  <c r="AH4965" i="34"/>
  <c r="AI4965" i="34"/>
  <c r="AG1539" i="34"/>
  <c r="AH1539" i="34"/>
  <c r="AI1539" i="34"/>
  <c r="AG5812" i="34"/>
  <c r="AH5812" i="34"/>
  <c r="AI5812" i="34"/>
  <c r="AG2481" i="34"/>
  <c r="AH2481" i="34"/>
  <c r="AI2481" i="34"/>
  <c r="AG4930" i="34"/>
  <c r="AH4930" i="34"/>
  <c r="AI4930" i="34"/>
  <c r="AG6345" i="34"/>
  <c r="AH6345" i="34"/>
  <c r="AI6345" i="34"/>
  <c r="AG2597" i="34"/>
  <c r="AH2597" i="34"/>
  <c r="AI2597" i="34"/>
  <c r="AG2302" i="34"/>
  <c r="AH2302" i="34"/>
  <c r="AI2302" i="34"/>
  <c r="AG3077" i="34"/>
  <c r="AH3077" i="34"/>
  <c r="AI3077" i="34"/>
  <c r="AG6018" i="34"/>
  <c r="AH6018" i="34"/>
  <c r="AI6018" i="34"/>
  <c r="AG1601" i="34"/>
  <c r="AH1601" i="34"/>
  <c r="AI1601" i="34"/>
  <c r="AG2953" i="34"/>
  <c r="AH2953" i="34"/>
  <c r="AI2953" i="34"/>
  <c r="F1258" i="34"/>
  <c r="H1258" i="34"/>
  <c r="I1258" i="34"/>
  <c r="M1258" i="34"/>
  <c r="N1258" i="34"/>
  <c r="L1258" i="34" s="1"/>
  <c r="S1258" i="34"/>
  <c r="T1258" i="34"/>
  <c r="U1258" i="34"/>
  <c r="V1258" i="34"/>
  <c r="AE1258" i="34"/>
  <c r="AG6019" i="34"/>
  <c r="AH6019" i="34"/>
  <c r="AI6019" i="34"/>
  <c r="F1259" i="34"/>
  <c r="H1259" i="34"/>
  <c r="I1259" i="34"/>
  <c r="M1259" i="34"/>
  <c r="N1259" i="34"/>
  <c r="L1259" i="34"/>
  <c r="S1259" i="34"/>
  <c r="T1259" i="34"/>
  <c r="U1259" i="34"/>
  <c r="V1259" i="34"/>
  <c r="AE1259" i="34"/>
  <c r="F1260" i="34"/>
  <c r="H1260" i="34"/>
  <c r="I1260" i="34"/>
  <c r="M1260" i="34"/>
  <c r="N1260" i="34"/>
  <c r="L1260" i="34" s="1"/>
  <c r="S1260" i="34"/>
  <c r="T1260" i="34"/>
  <c r="U1260" i="34"/>
  <c r="V1260" i="34"/>
  <c r="AE1260" i="34"/>
  <c r="F1261" i="34"/>
  <c r="H1261" i="34"/>
  <c r="I1261" i="34"/>
  <c r="M1261" i="34"/>
  <c r="N1261" i="34"/>
  <c r="L1261" i="34" s="1"/>
  <c r="S1261" i="34"/>
  <c r="T1261" i="34"/>
  <c r="U1261" i="34"/>
  <c r="V1261" i="34"/>
  <c r="AE1261" i="34"/>
  <c r="F1262" i="34"/>
  <c r="H1262" i="34"/>
  <c r="I1262" i="34"/>
  <c r="M1262" i="34"/>
  <c r="N1262" i="34"/>
  <c r="L1262" i="34"/>
  <c r="S1262" i="34"/>
  <c r="T1262" i="34"/>
  <c r="U1262" i="34"/>
  <c r="V1262" i="34"/>
  <c r="AE1262" i="34"/>
  <c r="AG5070" i="34"/>
  <c r="AH5070" i="34"/>
  <c r="AI5070" i="34"/>
  <c r="F1263" i="34"/>
  <c r="H1263" i="34"/>
  <c r="I1263" i="34"/>
  <c r="M1263" i="34"/>
  <c r="N1263" i="34"/>
  <c r="L1263" i="34" s="1"/>
  <c r="S1263" i="34"/>
  <c r="T1263" i="34"/>
  <c r="U1263" i="34"/>
  <c r="V1263" i="34"/>
  <c r="AE1263" i="34"/>
  <c r="F1264" i="34"/>
  <c r="H1264" i="34"/>
  <c r="I1264" i="34"/>
  <c r="M1264" i="34"/>
  <c r="N1264" i="34"/>
  <c r="L1264" i="34" s="1"/>
  <c r="S1264" i="34"/>
  <c r="T1264" i="34"/>
  <c r="U1264" i="34"/>
  <c r="V1264" i="34"/>
  <c r="AE1264" i="34"/>
  <c r="F1265" i="34"/>
  <c r="H1265" i="34"/>
  <c r="I1265" i="34"/>
  <c r="M1265" i="34"/>
  <c r="N1265" i="34"/>
  <c r="L1265" i="34" s="1"/>
  <c r="S1265" i="34"/>
  <c r="T1265" i="34"/>
  <c r="U1265" i="34"/>
  <c r="V1265" i="34"/>
  <c r="AE1265" i="34"/>
  <c r="AG6252" i="34"/>
  <c r="AH6252" i="34"/>
  <c r="AI6252" i="34"/>
  <c r="F1266" i="34"/>
  <c r="H1266" i="34"/>
  <c r="I1266" i="34"/>
  <c r="M1266" i="34"/>
  <c r="N1266" i="34"/>
  <c r="L1266" i="34" s="1"/>
  <c r="S1266" i="34"/>
  <c r="T1266" i="34"/>
  <c r="U1266" i="34"/>
  <c r="V1266" i="34"/>
  <c r="AE1266" i="34"/>
  <c r="F1267" i="34"/>
  <c r="H1267" i="34"/>
  <c r="I1267" i="34"/>
  <c r="M1267" i="34"/>
  <c r="N1267" i="34"/>
  <c r="L1267" i="34" s="1"/>
  <c r="S1267" i="34"/>
  <c r="T1267" i="34"/>
  <c r="U1267" i="34"/>
  <c r="V1267" i="34"/>
  <c r="AE1267" i="34"/>
  <c r="F1268" i="34"/>
  <c r="H1268" i="34"/>
  <c r="I1268" i="34"/>
  <c r="M1268" i="34"/>
  <c r="N1268" i="34"/>
  <c r="L1268" i="34"/>
  <c r="S1268" i="34"/>
  <c r="T1268" i="34"/>
  <c r="U1268" i="34"/>
  <c r="V1268" i="34"/>
  <c r="AE1268" i="34"/>
  <c r="F1269" i="34"/>
  <c r="H1269" i="34"/>
  <c r="I1269" i="34"/>
  <c r="M1269" i="34"/>
  <c r="N1269" i="34"/>
  <c r="L1269" i="34"/>
  <c r="S1269" i="34"/>
  <c r="T1269" i="34"/>
  <c r="U1269" i="34"/>
  <c r="V1269" i="34"/>
  <c r="AE1269" i="34"/>
  <c r="AG5813" i="34"/>
  <c r="AH5813" i="34"/>
  <c r="AI5813" i="34"/>
  <c r="F1270" i="34"/>
  <c r="H1270" i="34"/>
  <c r="I1270" i="34"/>
  <c r="M1270" i="34"/>
  <c r="N1270" i="34"/>
  <c r="L1270" i="34" s="1"/>
  <c r="S1270" i="34"/>
  <c r="T1270" i="34"/>
  <c r="U1270" i="34"/>
  <c r="V1270" i="34"/>
  <c r="AE1270" i="34"/>
  <c r="F1271" i="34"/>
  <c r="H1271" i="34"/>
  <c r="I1271" i="34"/>
  <c r="M1271" i="34"/>
  <c r="N1271" i="34"/>
  <c r="L1271" i="34"/>
  <c r="S1271" i="34"/>
  <c r="T1271" i="34"/>
  <c r="U1271" i="34"/>
  <c r="V1271" i="34"/>
  <c r="AE1271" i="34"/>
  <c r="AG4927" i="34"/>
  <c r="AH4927" i="34"/>
  <c r="AI4927" i="34"/>
  <c r="F1272" i="34"/>
  <c r="H1272" i="34"/>
  <c r="I1272" i="34"/>
  <c r="M1272" i="34"/>
  <c r="N1272" i="34"/>
  <c r="L1272" i="34" s="1"/>
  <c r="S1272" i="34"/>
  <c r="T1272" i="34"/>
  <c r="U1272" i="34"/>
  <c r="V1272" i="34"/>
  <c r="AE1272" i="34"/>
  <c r="F1273" i="34"/>
  <c r="H1273" i="34"/>
  <c r="I1273" i="34"/>
  <c r="M1273" i="34"/>
  <c r="N1273" i="34"/>
  <c r="L1273" i="34"/>
  <c r="S1273" i="34"/>
  <c r="T1273" i="34"/>
  <c r="U1273" i="34"/>
  <c r="V1273" i="34"/>
  <c r="AE1273" i="34"/>
  <c r="F1274" i="34"/>
  <c r="H1274" i="34"/>
  <c r="I1274" i="34"/>
  <c r="M1274" i="34"/>
  <c r="N1274" i="34"/>
  <c r="L1274" i="34"/>
  <c r="S1274" i="34"/>
  <c r="T1274" i="34"/>
  <c r="U1274" i="34"/>
  <c r="V1274" i="34"/>
  <c r="AE1274" i="34"/>
  <c r="AG6020" i="34"/>
  <c r="AH6020" i="34"/>
  <c r="AI6020" i="34"/>
  <c r="F1275" i="34"/>
  <c r="H1275" i="34"/>
  <c r="I1275" i="34"/>
  <c r="M1275" i="34"/>
  <c r="N1275" i="34"/>
  <c r="L1275" i="34" s="1"/>
  <c r="S1275" i="34"/>
  <c r="T1275" i="34"/>
  <c r="U1275" i="34"/>
  <c r="V1275" i="34"/>
  <c r="AE1275" i="34"/>
  <c r="F1276" i="34"/>
  <c r="H1276" i="34"/>
  <c r="I1276" i="34"/>
  <c r="M1276" i="34"/>
  <c r="N1276" i="34"/>
  <c r="L1276" i="34" s="1"/>
  <c r="S1276" i="34"/>
  <c r="T1276" i="34"/>
  <c r="U1276" i="34"/>
  <c r="V1276" i="34"/>
  <c r="AE1276" i="34"/>
  <c r="F1277" i="34"/>
  <c r="H1277" i="34"/>
  <c r="I1277" i="34"/>
  <c r="M1277" i="34"/>
  <c r="N1277" i="34"/>
  <c r="L1277" i="34" s="1"/>
  <c r="S1277" i="34"/>
  <c r="T1277" i="34"/>
  <c r="U1277" i="34"/>
  <c r="V1277" i="34"/>
  <c r="AE1277" i="34"/>
  <c r="F1278" i="34"/>
  <c r="H1278" i="34"/>
  <c r="I1278" i="34"/>
  <c r="M1278" i="34"/>
  <c r="N1278" i="34"/>
  <c r="L1278" i="34"/>
  <c r="S1278" i="34"/>
  <c r="T1278" i="34"/>
  <c r="U1278" i="34"/>
  <c r="V1278" i="34"/>
  <c r="AE1278" i="34"/>
  <c r="AG1546" i="34"/>
  <c r="AH1546" i="34"/>
  <c r="AI1546" i="34"/>
  <c r="F1279" i="34"/>
  <c r="H1279" i="34"/>
  <c r="I1279" i="34"/>
  <c r="M1279" i="34"/>
  <c r="N1279" i="34"/>
  <c r="L1279" i="34"/>
  <c r="S1279" i="34"/>
  <c r="T1279" i="34"/>
  <c r="U1279" i="34"/>
  <c r="V1279" i="34"/>
  <c r="AE1279" i="34"/>
  <c r="AG5814" i="34"/>
  <c r="AH5814" i="34"/>
  <c r="AI5814" i="34"/>
  <c r="F1280" i="34"/>
  <c r="H1280" i="34"/>
  <c r="I1280" i="34"/>
  <c r="M1280" i="34"/>
  <c r="N1280" i="34"/>
  <c r="L1280" i="34"/>
  <c r="S1280" i="34"/>
  <c r="T1280" i="34"/>
  <c r="U1280" i="34"/>
  <c r="V1280" i="34"/>
  <c r="AE1280" i="34"/>
  <c r="F1281" i="34"/>
  <c r="H1281" i="34"/>
  <c r="I1281" i="34"/>
  <c r="M1281" i="34"/>
  <c r="N1281" i="34"/>
  <c r="L1281" i="34" s="1"/>
  <c r="S1281" i="34"/>
  <c r="T1281" i="34"/>
  <c r="U1281" i="34"/>
  <c r="V1281" i="34"/>
  <c r="AE1281" i="34"/>
  <c r="F1282" i="34"/>
  <c r="H1282" i="34"/>
  <c r="I1282" i="34"/>
  <c r="M1282" i="34"/>
  <c r="N1282" i="34"/>
  <c r="L1282" i="34" s="1"/>
  <c r="S1282" i="34"/>
  <c r="T1282" i="34"/>
  <c r="U1282" i="34"/>
  <c r="V1282" i="34"/>
  <c r="AE1282" i="34"/>
  <c r="AG1391" i="34"/>
  <c r="AH1391" i="34"/>
  <c r="AI1391" i="34"/>
  <c r="F1283" i="34"/>
  <c r="H1283" i="34"/>
  <c r="I1283" i="34"/>
  <c r="M1283" i="34"/>
  <c r="N1283" i="34"/>
  <c r="L1283" i="34"/>
  <c r="S1283" i="34"/>
  <c r="T1283" i="34"/>
  <c r="U1283" i="34"/>
  <c r="V1283" i="34"/>
  <c r="AE1283" i="34"/>
  <c r="F1284" i="34"/>
  <c r="H1284" i="34"/>
  <c r="I1284" i="34"/>
  <c r="M1284" i="34"/>
  <c r="N1284" i="34"/>
  <c r="L1284" i="34" s="1"/>
  <c r="S1284" i="34"/>
  <c r="T1284" i="34"/>
  <c r="U1284" i="34"/>
  <c r="V1284" i="34"/>
  <c r="AE1284" i="34"/>
  <c r="F1285" i="34"/>
  <c r="H1285" i="34"/>
  <c r="I1285" i="34"/>
  <c r="M1285" i="34"/>
  <c r="N1285" i="34"/>
  <c r="L1285" i="34"/>
  <c r="S1285" i="34"/>
  <c r="T1285" i="34"/>
  <c r="U1285" i="34"/>
  <c r="V1285" i="34"/>
  <c r="AE1285" i="34"/>
  <c r="F1286" i="34"/>
  <c r="H1286" i="34"/>
  <c r="I1286" i="34"/>
  <c r="M1286" i="34"/>
  <c r="N1286" i="34"/>
  <c r="L1286" i="34"/>
  <c r="S1286" i="34"/>
  <c r="T1286" i="34"/>
  <c r="U1286" i="34"/>
  <c r="V1286" i="34"/>
  <c r="AE1286" i="34"/>
  <c r="F1287" i="34"/>
  <c r="H1287" i="34"/>
  <c r="I1287" i="34"/>
  <c r="M1287" i="34"/>
  <c r="N1287" i="34"/>
  <c r="L1287" i="34"/>
  <c r="S1287" i="34"/>
  <c r="T1287" i="34"/>
  <c r="U1287" i="34"/>
  <c r="V1287" i="34"/>
  <c r="AE1287" i="34"/>
  <c r="F1288" i="34"/>
  <c r="H1288" i="34"/>
  <c r="I1288" i="34"/>
  <c r="M1288" i="34"/>
  <c r="N1288" i="34"/>
  <c r="L1288" i="34" s="1"/>
  <c r="S1288" i="34"/>
  <c r="T1288" i="34"/>
  <c r="U1288" i="34"/>
  <c r="V1288" i="34"/>
  <c r="AE1288" i="34"/>
  <c r="AG5085" i="34"/>
  <c r="AH5085" i="34"/>
  <c r="AI5085" i="34"/>
  <c r="F1289" i="34"/>
  <c r="H1289" i="34"/>
  <c r="I1289" i="34"/>
  <c r="M1289" i="34"/>
  <c r="N1289" i="34"/>
  <c r="L1289" i="34" s="1"/>
  <c r="S1289" i="34"/>
  <c r="T1289" i="34"/>
  <c r="U1289" i="34"/>
  <c r="V1289" i="34"/>
  <c r="AE1289" i="34"/>
  <c r="F1290" i="34"/>
  <c r="H1290" i="34"/>
  <c r="I1290" i="34"/>
  <c r="M1290" i="34"/>
  <c r="N1290" i="34"/>
  <c r="L1290" i="34"/>
  <c r="S1290" i="34"/>
  <c r="T1290" i="34"/>
  <c r="U1290" i="34"/>
  <c r="V1290" i="34"/>
  <c r="AE1290" i="34"/>
  <c r="AG4664" i="34"/>
  <c r="AH4664" i="34"/>
  <c r="AI4664" i="34"/>
  <c r="F1291" i="34"/>
  <c r="H1291" i="34"/>
  <c r="I1291" i="34"/>
  <c r="M1291" i="34"/>
  <c r="N1291" i="34"/>
  <c r="L1291" i="34" s="1"/>
  <c r="S1291" i="34"/>
  <c r="T1291" i="34"/>
  <c r="U1291" i="34"/>
  <c r="V1291" i="34"/>
  <c r="AE1291" i="34"/>
  <c r="AG6021" i="34"/>
  <c r="AH6021" i="34"/>
  <c r="AI6021" i="34"/>
  <c r="F1292" i="34"/>
  <c r="H1292" i="34"/>
  <c r="I1292" i="34"/>
  <c r="M1292" i="34"/>
  <c r="N1292" i="34"/>
  <c r="L1292" i="34"/>
  <c r="S1292" i="34"/>
  <c r="T1292" i="34"/>
  <c r="U1292" i="34"/>
  <c r="V1292" i="34"/>
  <c r="AE1292" i="34"/>
  <c r="F1293" i="34"/>
  <c r="H1293" i="34"/>
  <c r="I1293" i="34"/>
  <c r="M1293" i="34"/>
  <c r="N1293" i="34"/>
  <c r="L1293" i="34" s="1"/>
  <c r="S1293" i="34"/>
  <c r="T1293" i="34"/>
  <c r="U1293" i="34"/>
  <c r="V1293" i="34"/>
  <c r="AE1293" i="34"/>
  <c r="F1294" i="34"/>
  <c r="H1294" i="34"/>
  <c r="I1294" i="34"/>
  <c r="M1294" i="34"/>
  <c r="N1294" i="34"/>
  <c r="L1294" i="34" s="1"/>
  <c r="S1294" i="34"/>
  <c r="T1294" i="34"/>
  <c r="U1294" i="34"/>
  <c r="V1294" i="34"/>
  <c r="AE1294" i="34"/>
  <c r="F1295" i="34"/>
  <c r="H1295" i="34"/>
  <c r="I1295" i="34"/>
  <c r="M1295" i="34"/>
  <c r="N1295" i="34"/>
  <c r="L1295" i="34"/>
  <c r="S1295" i="34"/>
  <c r="T1295" i="34"/>
  <c r="U1295" i="34"/>
  <c r="V1295" i="34"/>
  <c r="AE1295" i="34"/>
  <c r="AG3078" i="34"/>
  <c r="AH3078" i="34"/>
  <c r="AI3078" i="34"/>
  <c r="F1296" i="34"/>
  <c r="H1296" i="34"/>
  <c r="I1296" i="34"/>
  <c r="M1296" i="34"/>
  <c r="N1296" i="34"/>
  <c r="L1296" i="34" s="1"/>
  <c r="S1296" i="34"/>
  <c r="T1296" i="34"/>
  <c r="U1296" i="34"/>
  <c r="V1296" i="34"/>
  <c r="AE1296" i="34"/>
  <c r="F1297" i="34"/>
  <c r="H1297" i="34"/>
  <c r="I1297" i="34"/>
  <c r="M1297" i="34"/>
  <c r="N1297" i="34"/>
  <c r="L1297" i="34"/>
  <c r="S1297" i="34"/>
  <c r="T1297" i="34"/>
  <c r="U1297" i="34"/>
  <c r="V1297" i="34"/>
  <c r="AE1297" i="34"/>
  <c r="AG5081" i="34"/>
  <c r="AH5081" i="34"/>
  <c r="AI5081" i="34"/>
  <c r="F1298" i="34"/>
  <c r="H1298" i="34"/>
  <c r="I1298" i="34"/>
  <c r="M1298" i="34"/>
  <c r="N1298" i="34"/>
  <c r="L1298" i="34"/>
  <c r="S1298" i="34"/>
  <c r="T1298" i="34"/>
  <c r="U1298" i="34"/>
  <c r="V1298" i="34"/>
  <c r="AE1298" i="34"/>
  <c r="F1299" i="34"/>
  <c r="H1299" i="34"/>
  <c r="I1299" i="34"/>
  <c r="M1299" i="34"/>
  <c r="N1299" i="34"/>
  <c r="L1299" i="34" s="1"/>
  <c r="S1299" i="34"/>
  <c r="T1299" i="34"/>
  <c r="U1299" i="34"/>
  <c r="V1299" i="34"/>
  <c r="AE1299" i="34"/>
  <c r="F1300" i="34"/>
  <c r="H1300" i="34"/>
  <c r="I1300" i="34"/>
  <c r="M1300" i="34"/>
  <c r="N1300" i="34"/>
  <c r="L1300" i="34" s="1"/>
  <c r="S1300" i="34"/>
  <c r="T1300" i="34"/>
  <c r="U1300" i="34"/>
  <c r="V1300" i="34"/>
  <c r="AE1300" i="34"/>
  <c r="F1301" i="34"/>
  <c r="H1301" i="34"/>
  <c r="I1301" i="34"/>
  <c r="M1301" i="34"/>
  <c r="N1301" i="34"/>
  <c r="L1301" i="34" s="1"/>
  <c r="S1301" i="34"/>
  <c r="T1301" i="34"/>
  <c r="U1301" i="34"/>
  <c r="V1301" i="34"/>
  <c r="AE1301" i="34"/>
  <c r="F1302" i="34"/>
  <c r="H1302" i="34"/>
  <c r="I1302" i="34"/>
  <c r="M1302" i="34"/>
  <c r="N1302" i="34"/>
  <c r="L1302" i="34"/>
  <c r="S1302" i="34"/>
  <c r="T1302" i="34"/>
  <c r="U1302" i="34"/>
  <c r="V1302" i="34"/>
  <c r="AE1302" i="34"/>
  <c r="AG6022" i="34"/>
  <c r="AH6022" i="34"/>
  <c r="AI6022" i="34"/>
  <c r="F1303" i="34"/>
  <c r="H1303" i="34"/>
  <c r="I1303" i="34"/>
  <c r="M1303" i="34"/>
  <c r="N1303" i="34"/>
  <c r="L1303" i="34" s="1"/>
  <c r="S1303" i="34"/>
  <c r="T1303" i="34"/>
  <c r="U1303" i="34"/>
  <c r="V1303" i="34"/>
  <c r="AE1303" i="34"/>
  <c r="F1304" i="34"/>
  <c r="H1304" i="34"/>
  <c r="I1304" i="34"/>
  <c r="M1304" i="34"/>
  <c r="N1304" i="34"/>
  <c r="L1304" i="34"/>
  <c r="S1304" i="34"/>
  <c r="T1304" i="34"/>
  <c r="U1304" i="34"/>
  <c r="V1304" i="34"/>
  <c r="AE1304" i="34"/>
  <c r="AG2348" i="34"/>
  <c r="AH2348" i="34"/>
  <c r="AI2348" i="34"/>
  <c r="F1305" i="34"/>
  <c r="H1305" i="34"/>
  <c r="I1305" i="34"/>
  <c r="M1305" i="34"/>
  <c r="N1305" i="34"/>
  <c r="L1305" i="34" s="1"/>
  <c r="S1305" i="34"/>
  <c r="T1305" i="34"/>
  <c r="U1305" i="34"/>
  <c r="V1305" i="34"/>
  <c r="AE1305" i="34"/>
  <c r="F1306" i="34"/>
  <c r="H1306" i="34"/>
  <c r="I1306" i="34"/>
  <c r="M1306" i="34"/>
  <c r="N1306" i="34"/>
  <c r="L1306" i="34" s="1"/>
  <c r="S1306" i="34"/>
  <c r="T1306" i="34"/>
  <c r="U1306" i="34"/>
  <c r="V1306" i="34"/>
  <c r="AE1306" i="34"/>
  <c r="AG5815" i="34"/>
  <c r="AH5815" i="34"/>
  <c r="AI5815" i="34"/>
  <c r="S719" i="34"/>
  <c r="AG5491" i="34"/>
  <c r="AH5491" i="34"/>
  <c r="AI5491" i="34"/>
  <c r="F1307" i="34"/>
  <c r="H1307" i="34"/>
  <c r="I1307" i="34"/>
  <c r="M1307" i="34"/>
  <c r="N1307" i="34"/>
  <c r="L1307" i="34"/>
  <c r="S1307" i="34"/>
  <c r="T1307" i="34"/>
  <c r="U1307" i="34"/>
  <c r="V1307" i="34"/>
  <c r="AE1307" i="34"/>
  <c r="F1308" i="34"/>
  <c r="H1308" i="34"/>
  <c r="I1308" i="34"/>
  <c r="M1308" i="34"/>
  <c r="N1308" i="34"/>
  <c r="L1308" i="34" s="1"/>
  <c r="S1308" i="34"/>
  <c r="T1308" i="34"/>
  <c r="U1308" i="34"/>
  <c r="V1308" i="34"/>
  <c r="AE1308" i="34"/>
  <c r="F1309" i="34"/>
  <c r="H1309" i="34"/>
  <c r="I1309" i="34"/>
  <c r="M1309" i="34"/>
  <c r="N1309" i="34"/>
  <c r="L1309" i="34" s="1"/>
  <c r="S1309" i="34"/>
  <c r="T1309" i="34"/>
  <c r="U1309" i="34"/>
  <c r="V1309" i="34"/>
  <c r="AE1309" i="34"/>
  <c r="AG2506" i="34"/>
  <c r="AH2506" i="34"/>
  <c r="AI2506" i="34"/>
  <c r="AG5610" i="34"/>
  <c r="AH5610" i="34"/>
  <c r="AI5610" i="34"/>
  <c r="AG2615" i="34"/>
  <c r="AH2615" i="34"/>
  <c r="AI2615" i="34"/>
  <c r="AG6023" i="34"/>
  <c r="AH6023" i="34"/>
  <c r="AI6023" i="34"/>
  <c r="AG4881" i="34"/>
  <c r="AH4881" i="34"/>
  <c r="AI4881" i="34"/>
  <c r="AG5714" i="34"/>
  <c r="AH5714" i="34"/>
  <c r="AI5714" i="34"/>
  <c r="AG2590" i="34"/>
  <c r="AH2590" i="34"/>
  <c r="AI2590" i="34"/>
  <c r="AG2599" i="34"/>
  <c r="AH2599" i="34"/>
  <c r="AI2599" i="34"/>
  <c r="AG5816" i="34"/>
  <c r="AH5816" i="34"/>
  <c r="AI5816" i="34"/>
  <c r="AG4589" i="34"/>
  <c r="AH4589" i="34"/>
  <c r="AI4589" i="34"/>
  <c r="AG3708" i="34"/>
  <c r="AH3708" i="34"/>
  <c r="AI3708" i="34"/>
  <c r="AG6024" i="34"/>
  <c r="AH6024" i="34"/>
  <c r="AI6024" i="34"/>
  <c r="AG5492" i="34"/>
  <c r="AH5492" i="34"/>
  <c r="AI5492" i="34"/>
  <c r="AG513" i="34"/>
  <c r="AH513" i="34"/>
  <c r="AI513" i="34"/>
  <c r="AG3277" i="34"/>
  <c r="AH3277" i="34"/>
  <c r="AI3277" i="34"/>
  <c r="AG3079" i="34"/>
  <c r="AH3079" i="34"/>
  <c r="AI3079" i="34"/>
  <c r="AG3611" i="34"/>
  <c r="AH3611" i="34"/>
  <c r="AI3611" i="34"/>
  <c r="AG4112" i="34"/>
  <c r="AH4112" i="34"/>
  <c r="AI4112" i="34"/>
  <c r="AG152" i="34"/>
  <c r="AH152" i="34"/>
  <c r="AI152" i="34"/>
  <c r="AG4951" i="34"/>
  <c r="AH4951" i="34"/>
  <c r="AI4951" i="34"/>
  <c r="AG2418" i="34"/>
  <c r="AH2418" i="34"/>
  <c r="AI2418" i="34"/>
  <c r="AG6025" i="34"/>
  <c r="AH6025" i="34"/>
  <c r="AI6025" i="34"/>
  <c r="AG615" i="34"/>
  <c r="AH615" i="34"/>
  <c r="AI615" i="34"/>
  <c r="AG5091" i="34"/>
  <c r="AH5091" i="34"/>
  <c r="AI5091" i="34"/>
  <c r="AG4882" i="34"/>
  <c r="AH4882" i="34"/>
  <c r="AI4882" i="34"/>
  <c r="AG3080" i="34"/>
  <c r="AH3080" i="34"/>
  <c r="AI3080" i="34"/>
  <c r="AG6026" i="34"/>
  <c r="AH6026" i="34"/>
  <c r="AI6026" i="34"/>
  <c r="AG3081" i="34"/>
  <c r="AH3081" i="34"/>
  <c r="AI3081" i="34"/>
  <c r="AG5817" i="34"/>
  <c r="AH5817" i="34"/>
  <c r="AI5817" i="34"/>
  <c r="AG5616" i="34"/>
  <c r="AH5616" i="34"/>
  <c r="AI5616" i="34"/>
  <c r="AG6157" i="34"/>
  <c r="AH6157" i="34"/>
  <c r="AI6157" i="34"/>
  <c r="AG2941" i="34"/>
  <c r="AH2941" i="34"/>
  <c r="AI2941" i="34"/>
  <c r="AG2420" i="34"/>
  <c r="AH2420" i="34"/>
  <c r="AI2420" i="34"/>
  <c r="AG2815" i="34"/>
  <c r="AH2815" i="34"/>
  <c r="AI2815" i="34"/>
  <c r="AG4883" i="34"/>
  <c r="AH4883" i="34"/>
  <c r="AI4883" i="34"/>
  <c r="AG5818" i="34"/>
  <c r="AH5818" i="34"/>
  <c r="AI5818" i="34"/>
  <c r="AG5910" i="34"/>
  <c r="AH5910" i="34"/>
  <c r="AI5910" i="34"/>
  <c r="AG5496" i="34"/>
  <c r="AH5496" i="34"/>
  <c r="AI5496" i="34"/>
  <c r="AG5617" i="34"/>
  <c r="AH5617" i="34"/>
  <c r="AI5617" i="34"/>
  <c r="AG5403" i="34"/>
  <c r="AH5403" i="34"/>
  <c r="AI5403" i="34"/>
  <c r="AG3082" i="34"/>
  <c r="AH3082" i="34"/>
  <c r="AI3082" i="34"/>
  <c r="AG5715" i="34"/>
  <c r="AH5715" i="34"/>
  <c r="AI5715" i="34"/>
  <c r="AG5819" i="34"/>
  <c r="AH5819" i="34"/>
  <c r="AI5819" i="34"/>
  <c r="AG2282" i="34"/>
  <c r="AH2282" i="34"/>
  <c r="AI2282" i="34"/>
  <c r="AG3677" i="34"/>
  <c r="AH3677" i="34"/>
  <c r="AI3677" i="34"/>
  <c r="AG5680" i="34"/>
  <c r="AH5680" i="34"/>
  <c r="AI5680" i="34"/>
  <c r="AG2124" i="34"/>
  <c r="AH2124" i="34"/>
  <c r="AI2124" i="34"/>
  <c r="AG6164" i="34"/>
  <c r="AH6164" i="34"/>
  <c r="AI6164" i="34"/>
  <c r="AG4201" i="34"/>
  <c r="AH4201" i="34"/>
  <c r="AI4201" i="34"/>
  <c r="AG6039" i="34"/>
  <c r="AH6039" i="34"/>
  <c r="AI6039" i="34"/>
  <c r="AG2196" i="34"/>
  <c r="AH2196" i="34"/>
  <c r="AI2196" i="34"/>
  <c r="F1320" i="34"/>
  <c r="H1320" i="34"/>
  <c r="S1320" i="34"/>
  <c r="T1320" i="34"/>
  <c r="U1320" i="34"/>
  <c r="V1320" i="34"/>
  <c r="AE1320" i="34"/>
  <c r="AG2943" i="34"/>
  <c r="AH2943" i="34"/>
  <c r="AI2943" i="34"/>
  <c r="F1321" i="34"/>
  <c r="H1321" i="34"/>
  <c r="I1321" i="34"/>
  <c r="M1321" i="34"/>
  <c r="N1321" i="34"/>
  <c r="L1321" i="34"/>
  <c r="S1321" i="34"/>
  <c r="T1321" i="34"/>
  <c r="U1321" i="34"/>
  <c r="V1321" i="34"/>
  <c r="AE1321" i="34"/>
  <c r="F1322" i="34"/>
  <c r="H1322" i="34"/>
  <c r="S1322" i="34"/>
  <c r="T1322" i="34"/>
  <c r="U1322" i="34"/>
  <c r="V1322" i="34"/>
  <c r="AE1322" i="34"/>
  <c r="AG4801" i="34"/>
  <c r="AH4801" i="34"/>
  <c r="AI4801" i="34"/>
  <c r="F1323" i="34"/>
  <c r="H1323" i="34"/>
  <c r="S1323" i="34"/>
  <c r="T1323" i="34"/>
  <c r="U1323" i="34"/>
  <c r="V1323" i="34"/>
  <c r="AE1323" i="34"/>
  <c r="F1324" i="34"/>
  <c r="H1324" i="34"/>
  <c r="I1324" i="34"/>
  <c r="M1324" i="34"/>
  <c r="N1324" i="34"/>
  <c r="L1324" i="34"/>
  <c r="S1324" i="34"/>
  <c r="T1324" i="34"/>
  <c r="U1324" i="34"/>
  <c r="V1324" i="34"/>
  <c r="AE1324" i="34"/>
  <c r="AG1400" i="34"/>
  <c r="AH1400" i="34"/>
  <c r="AI1400" i="34"/>
  <c r="F1325" i="34"/>
  <c r="H1325" i="34"/>
  <c r="I1325" i="34"/>
  <c r="M1325" i="34"/>
  <c r="N1325" i="34"/>
  <c r="L1325" i="34" s="1"/>
  <c r="S1325" i="34"/>
  <c r="T1325" i="34"/>
  <c r="U1325" i="34"/>
  <c r="V1325" i="34"/>
  <c r="AE1325" i="34"/>
  <c r="F1326" i="34"/>
  <c r="H1326" i="34"/>
  <c r="I1326" i="34"/>
  <c r="M1326" i="34"/>
  <c r="N1326" i="34"/>
  <c r="L1326" i="34" s="1"/>
  <c r="S1326" i="34"/>
  <c r="T1326" i="34"/>
  <c r="U1326" i="34"/>
  <c r="V1326" i="34"/>
  <c r="AE1326" i="34"/>
  <c r="AG5839" i="34"/>
  <c r="AH5839" i="34"/>
  <c r="AI5839" i="34"/>
  <c r="F1327" i="34"/>
  <c r="H1327" i="34"/>
  <c r="S1327" i="34"/>
  <c r="T1327" i="34"/>
  <c r="U1327" i="34"/>
  <c r="V1327" i="34"/>
  <c r="AE1327" i="34"/>
  <c r="F1328" i="34"/>
  <c r="H1328" i="34"/>
  <c r="S1328" i="34"/>
  <c r="T1328" i="34"/>
  <c r="U1328" i="34"/>
  <c r="V1328" i="34"/>
  <c r="AE1328" i="34"/>
  <c r="F1329" i="34"/>
  <c r="H1329" i="34"/>
  <c r="I1329" i="34"/>
  <c r="M1329" i="34"/>
  <c r="N1329" i="34"/>
  <c r="L1329" i="34"/>
  <c r="S1329" i="34"/>
  <c r="T1329" i="34"/>
  <c r="U1329" i="34"/>
  <c r="V1329" i="34"/>
  <c r="AE1329" i="34"/>
  <c r="AG3083" i="34"/>
  <c r="AH3083" i="34"/>
  <c r="AI3083" i="34"/>
  <c r="F1330" i="34"/>
  <c r="H1330" i="34"/>
  <c r="S1330" i="34"/>
  <c r="T1330" i="34"/>
  <c r="U1330" i="34"/>
  <c r="V1330" i="34"/>
  <c r="AE1330" i="34"/>
  <c r="F1331" i="34"/>
  <c r="H1331" i="34"/>
  <c r="I1331" i="34"/>
  <c r="M1331" i="34"/>
  <c r="N1331" i="34"/>
  <c r="L1331" i="34" s="1"/>
  <c r="S1331" i="34"/>
  <c r="T1331" i="34"/>
  <c r="U1331" i="34"/>
  <c r="V1331" i="34"/>
  <c r="AE1331" i="34"/>
  <c r="AG4638" i="34"/>
  <c r="AH4638" i="34"/>
  <c r="AI4638" i="34"/>
  <c r="F1332" i="34"/>
  <c r="H1332" i="34"/>
  <c r="S1332" i="34"/>
  <c r="T1332" i="34"/>
  <c r="U1332" i="34"/>
  <c r="V1332" i="34"/>
  <c r="AE1332" i="34"/>
  <c r="AG2850" i="34"/>
  <c r="AH2850" i="34"/>
  <c r="AI2850" i="34"/>
  <c r="F1333" i="34"/>
  <c r="H1333" i="34"/>
  <c r="S1333" i="34"/>
  <c r="T1333" i="34"/>
  <c r="U1333" i="34"/>
  <c r="V1333" i="34"/>
  <c r="AE1333" i="34"/>
  <c r="F1334" i="34"/>
  <c r="H1334" i="34"/>
  <c r="S1334" i="34"/>
  <c r="T1334" i="34"/>
  <c r="U1334" i="34"/>
  <c r="V1334" i="34"/>
  <c r="AE1334" i="34"/>
  <c r="AG4470" i="34"/>
  <c r="AH4470" i="34"/>
  <c r="AI4470" i="34"/>
  <c r="F1335" i="34"/>
  <c r="H1335" i="34"/>
  <c r="S1335" i="34"/>
  <c r="T1335" i="34"/>
  <c r="U1335" i="34"/>
  <c r="V1335" i="34"/>
  <c r="AE1335" i="34"/>
  <c r="AG6027" i="34"/>
  <c r="AH6027" i="34"/>
  <c r="AI6027" i="34"/>
  <c r="F1336" i="34"/>
  <c r="H1336" i="34"/>
  <c r="S1336" i="34"/>
  <c r="T1336" i="34"/>
  <c r="U1336" i="34"/>
  <c r="V1336" i="34"/>
  <c r="AE1336" i="34"/>
  <c r="F1337" i="34"/>
  <c r="H1337" i="34"/>
  <c r="S1337" i="34"/>
  <c r="T1337" i="34"/>
  <c r="U1337" i="34"/>
  <c r="V1337" i="34"/>
  <c r="AE1337" i="34"/>
  <c r="F1338" i="34"/>
  <c r="H1338" i="34"/>
  <c r="I1338" i="34"/>
  <c r="M1338" i="34"/>
  <c r="N1338" i="34"/>
  <c r="L1338" i="34" s="1"/>
  <c r="S1338" i="34"/>
  <c r="T1338" i="34"/>
  <c r="U1338" i="34"/>
  <c r="V1338" i="34"/>
  <c r="AE1338" i="34"/>
  <c r="F1339" i="34"/>
  <c r="H1339" i="34"/>
  <c r="I1339" i="34"/>
  <c r="M1339" i="34"/>
  <c r="N1339" i="34"/>
  <c r="L1339" i="34" s="1"/>
  <c r="S1339" i="34"/>
  <c r="T1339" i="34"/>
  <c r="U1339" i="34"/>
  <c r="V1339" i="34"/>
  <c r="AE1339" i="34"/>
  <c r="AG3899" i="34"/>
  <c r="AH3899" i="34"/>
  <c r="AI3899" i="34"/>
  <c r="F1340" i="34"/>
  <c r="H1340" i="34"/>
  <c r="I1340" i="34"/>
  <c r="M1340" i="34"/>
  <c r="N1340" i="34"/>
  <c r="L1340" i="34"/>
  <c r="S1340" i="34"/>
  <c r="T1340" i="34"/>
  <c r="U1340" i="34"/>
  <c r="V1340" i="34"/>
  <c r="AE1340" i="34"/>
  <c r="F1341" i="34"/>
  <c r="H1341" i="34"/>
  <c r="I1341" i="34"/>
  <c r="M1341" i="34"/>
  <c r="N1341" i="34"/>
  <c r="L1341" i="34" s="1"/>
  <c r="S1341" i="34"/>
  <c r="T1341" i="34"/>
  <c r="U1341" i="34"/>
  <c r="V1341" i="34"/>
  <c r="AE1341" i="34"/>
  <c r="F1342" i="34"/>
  <c r="H1342" i="34"/>
  <c r="I1342" i="34"/>
  <c r="M1342" i="34"/>
  <c r="N1342" i="34"/>
  <c r="L1342" i="34"/>
  <c r="S1342" i="34"/>
  <c r="T1342" i="34"/>
  <c r="U1342" i="34"/>
  <c r="V1342" i="34"/>
  <c r="AE1342" i="34"/>
  <c r="F1343" i="34"/>
  <c r="H1343" i="34"/>
  <c r="I1343" i="34"/>
  <c r="M1343" i="34"/>
  <c r="N1343" i="34"/>
  <c r="L1343" i="34"/>
  <c r="S1343" i="34"/>
  <c r="T1343" i="34"/>
  <c r="U1343" i="34"/>
  <c r="V1343" i="34"/>
  <c r="AE1343" i="34"/>
  <c r="F1344" i="34"/>
  <c r="H1344" i="34"/>
  <c r="I1344" i="34"/>
  <c r="M1344" i="34"/>
  <c r="N1344" i="34"/>
  <c r="L1344" i="34"/>
  <c r="S1344" i="34"/>
  <c r="T1344" i="34"/>
  <c r="U1344" i="34"/>
  <c r="V1344" i="34"/>
  <c r="AE1344" i="34"/>
  <c r="AG3869" i="34"/>
  <c r="AH3869" i="34"/>
  <c r="AI3869" i="34"/>
  <c r="F1345" i="34"/>
  <c r="H1345" i="34"/>
  <c r="I1345" i="34"/>
  <c r="M1345" i="34"/>
  <c r="N1345" i="34"/>
  <c r="L1345" i="34"/>
  <c r="S1345" i="34"/>
  <c r="T1345" i="34"/>
  <c r="U1345" i="34"/>
  <c r="V1345" i="34"/>
  <c r="AE1345" i="34"/>
  <c r="F1346" i="34"/>
  <c r="H1346" i="34"/>
  <c r="I1346" i="34"/>
  <c r="M1346" i="34"/>
  <c r="N1346" i="34"/>
  <c r="L1346" i="34" s="1"/>
  <c r="S1346" i="34"/>
  <c r="T1346" i="34"/>
  <c r="U1346" i="34"/>
  <c r="V1346" i="34"/>
  <c r="AE1346" i="34"/>
  <c r="AG5404" i="34"/>
  <c r="AH5404" i="34"/>
  <c r="AI5404" i="34"/>
  <c r="F1347" i="34"/>
  <c r="H1347" i="34"/>
  <c r="I1347" i="34"/>
  <c r="M1347" i="34"/>
  <c r="N1347" i="34"/>
  <c r="L1347" i="34" s="1"/>
  <c r="S1347" i="34"/>
  <c r="T1347" i="34"/>
  <c r="U1347" i="34"/>
  <c r="V1347" i="34"/>
  <c r="AE1347" i="34"/>
  <c r="F1348" i="34"/>
  <c r="H1348" i="34"/>
  <c r="I1348" i="34"/>
  <c r="M1348" i="34"/>
  <c r="N1348" i="34"/>
  <c r="L1348" i="34" s="1"/>
  <c r="S1348" i="34"/>
  <c r="T1348" i="34"/>
  <c r="U1348" i="34"/>
  <c r="V1348" i="34"/>
  <c r="AE1348" i="34"/>
  <c r="AG3882" i="34"/>
  <c r="AH3882" i="34"/>
  <c r="AI3882" i="34"/>
  <c r="F1349" i="34"/>
  <c r="H1349" i="34"/>
  <c r="I1349" i="34"/>
  <c r="M1349" i="34"/>
  <c r="N1349" i="34"/>
  <c r="L1349" i="34"/>
  <c r="S1349" i="34"/>
  <c r="T1349" i="34"/>
  <c r="U1349" i="34"/>
  <c r="V1349" i="34"/>
  <c r="AE1349" i="34"/>
  <c r="F1350" i="34"/>
  <c r="H1350" i="34"/>
  <c r="I1350" i="34"/>
  <c r="M1350" i="34"/>
  <c r="N1350" i="34"/>
  <c r="L1350" i="34" s="1"/>
  <c r="S1350" i="34"/>
  <c r="T1350" i="34"/>
  <c r="U1350" i="34"/>
  <c r="V1350" i="34"/>
  <c r="AE1350" i="34"/>
  <c r="F1351" i="34"/>
  <c r="H1351" i="34"/>
  <c r="I1351" i="34"/>
  <c r="M1351" i="34"/>
  <c r="N1351" i="34"/>
  <c r="L1351" i="34" s="1"/>
  <c r="S1351" i="34"/>
  <c r="T1351" i="34"/>
  <c r="U1351" i="34"/>
  <c r="V1351" i="34"/>
  <c r="AE1351" i="34"/>
  <c r="F1352" i="34"/>
  <c r="H1352" i="34"/>
  <c r="I1352" i="34"/>
  <c r="M1352" i="34"/>
  <c r="N1352" i="34"/>
  <c r="L1352" i="34" s="1"/>
  <c r="S1352" i="34"/>
  <c r="T1352" i="34"/>
  <c r="U1352" i="34"/>
  <c r="V1352" i="34"/>
  <c r="AE1352" i="34"/>
  <c r="AG3345" i="34"/>
  <c r="AH3345" i="34"/>
  <c r="AI3345" i="34"/>
  <c r="F1353" i="34"/>
  <c r="H1353" i="34"/>
  <c r="I1353" i="34"/>
  <c r="M1353" i="34"/>
  <c r="N1353" i="34"/>
  <c r="L1353" i="34" s="1"/>
  <c r="S1353" i="34"/>
  <c r="T1353" i="34"/>
  <c r="U1353" i="34"/>
  <c r="V1353" i="34"/>
  <c r="AE1353" i="34"/>
  <c r="F1354" i="34"/>
  <c r="H1354" i="34"/>
  <c r="I1354" i="34"/>
  <c r="M1354" i="34"/>
  <c r="N1354" i="34"/>
  <c r="L1354" i="34" s="1"/>
  <c r="S1354" i="34"/>
  <c r="T1354" i="34"/>
  <c r="U1354" i="34"/>
  <c r="V1354" i="34"/>
  <c r="AE1354" i="34"/>
  <c r="AG2330" i="34"/>
  <c r="AH2330" i="34"/>
  <c r="AI2330" i="34"/>
  <c r="F1355" i="34"/>
  <c r="H1355" i="34"/>
  <c r="I1355" i="34"/>
  <c r="M1355" i="34"/>
  <c r="N1355" i="34"/>
  <c r="L1355" i="34"/>
  <c r="S1355" i="34"/>
  <c r="T1355" i="34"/>
  <c r="U1355" i="34"/>
  <c r="V1355" i="34"/>
  <c r="AE1355" i="34"/>
  <c r="AG6148" i="34"/>
  <c r="AH6148" i="34"/>
  <c r="AI6148" i="34"/>
  <c r="F1356" i="34"/>
  <c r="H1356" i="34"/>
  <c r="I1356" i="34"/>
  <c r="M1356" i="34"/>
  <c r="N1356" i="34"/>
  <c r="L1356" i="34"/>
  <c r="S1356" i="34"/>
  <c r="T1356" i="34"/>
  <c r="U1356" i="34"/>
  <c r="V1356" i="34"/>
  <c r="AE1356" i="34"/>
  <c r="AG2065" i="34"/>
  <c r="AH2065" i="34"/>
  <c r="AI2065" i="34"/>
  <c r="F1357" i="34"/>
  <c r="H1357" i="34"/>
  <c r="I1357" i="34"/>
  <c r="M1357" i="34"/>
  <c r="N1357" i="34"/>
  <c r="L1357" i="34"/>
  <c r="S1357" i="34"/>
  <c r="T1357" i="34"/>
  <c r="U1357" i="34"/>
  <c r="V1357" i="34"/>
  <c r="AE1357" i="34"/>
  <c r="F1358" i="34"/>
  <c r="H1358" i="34"/>
  <c r="I1358" i="34"/>
  <c r="M1358" i="34"/>
  <c r="N1358" i="34"/>
  <c r="L1358" i="34" s="1"/>
  <c r="S1358" i="34"/>
  <c r="T1358" i="34"/>
  <c r="U1358" i="34"/>
  <c r="V1358" i="34"/>
  <c r="AE1358" i="34"/>
  <c r="AG5840" i="34"/>
  <c r="AH5840" i="34"/>
  <c r="AI5840" i="34"/>
  <c r="F1359" i="34"/>
  <c r="H1359" i="34"/>
  <c r="I1359" i="34"/>
  <c r="M1359" i="34"/>
  <c r="N1359" i="34"/>
  <c r="L1359" i="34" s="1"/>
  <c r="S1359" i="34"/>
  <c r="T1359" i="34"/>
  <c r="U1359" i="34"/>
  <c r="V1359" i="34"/>
  <c r="AE1359" i="34"/>
  <c r="AG4929" i="34"/>
  <c r="AH4929" i="34"/>
  <c r="AI4929" i="34"/>
  <c r="F1360" i="34"/>
  <c r="H1360" i="34"/>
  <c r="I1360" i="34"/>
  <c r="M1360" i="34"/>
  <c r="N1360" i="34"/>
  <c r="L1360" i="34" s="1"/>
  <c r="S1360" i="34"/>
  <c r="T1360" i="34"/>
  <c r="U1360" i="34"/>
  <c r="V1360" i="34"/>
  <c r="AE1360" i="34"/>
  <c r="F1361" i="34"/>
  <c r="H1361" i="34"/>
  <c r="I1361" i="34"/>
  <c r="M1361" i="34"/>
  <c r="N1361" i="34"/>
  <c r="L1361" i="34" s="1"/>
  <c r="S1361" i="34"/>
  <c r="T1361" i="34"/>
  <c r="U1361" i="34"/>
  <c r="V1361" i="34"/>
  <c r="AE1361" i="34"/>
  <c r="F1362" i="34"/>
  <c r="H1362" i="34"/>
  <c r="I1362" i="34"/>
  <c r="M1362" i="34"/>
  <c r="N1362" i="34"/>
  <c r="L1362" i="34" s="1"/>
  <c r="S1362" i="34"/>
  <c r="T1362" i="34"/>
  <c r="U1362" i="34"/>
  <c r="V1362" i="34"/>
  <c r="AE1362" i="34"/>
  <c r="AG4414" i="34"/>
  <c r="AH4414" i="34"/>
  <c r="AI4414" i="34"/>
  <c r="F1363" i="34"/>
  <c r="H1363" i="34"/>
  <c r="I1363" i="34"/>
  <c r="M1363" i="34"/>
  <c r="N1363" i="34"/>
  <c r="L1363" i="34" s="1"/>
  <c r="S1363" i="34"/>
  <c r="T1363" i="34"/>
  <c r="U1363" i="34"/>
  <c r="V1363" i="34"/>
  <c r="AE1363" i="34"/>
  <c r="AG5497" i="34"/>
  <c r="AH5497" i="34"/>
  <c r="AI5497" i="34"/>
  <c r="F1364" i="34"/>
  <c r="H1364" i="34"/>
  <c r="I1364" i="34"/>
  <c r="M1364" i="34"/>
  <c r="N1364" i="34"/>
  <c r="L1364" i="34" s="1"/>
  <c r="S1364" i="34"/>
  <c r="T1364" i="34"/>
  <c r="U1364" i="34"/>
  <c r="V1364" i="34"/>
  <c r="AE1364" i="34"/>
  <c r="F1365" i="34"/>
  <c r="H1365" i="34"/>
  <c r="I1365" i="34"/>
  <c r="M1365" i="34"/>
  <c r="N1365" i="34"/>
  <c r="L1365" i="34"/>
  <c r="S1365" i="34"/>
  <c r="T1365" i="34"/>
  <c r="U1365" i="34"/>
  <c r="V1365" i="34"/>
  <c r="AE1365" i="34"/>
  <c r="F1366" i="34"/>
  <c r="H1366" i="34"/>
  <c r="I1366" i="34"/>
  <c r="M1366" i="34"/>
  <c r="N1366" i="34"/>
  <c r="L1366" i="34" s="1"/>
  <c r="S1366" i="34"/>
  <c r="T1366" i="34"/>
  <c r="U1366" i="34"/>
  <c r="V1366" i="34"/>
  <c r="AE1366" i="34"/>
  <c r="AG6346" i="34"/>
  <c r="AH6346" i="34"/>
  <c r="AI6346" i="34"/>
  <c r="F1367" i="34"/>
  <c r="H1367" i="34"/>
  <c r="I1367" i="34"/>
  <c r="M1367" i="34"/>
  <c r="N1367" i="34"/>
  <c r="L1367" i="34"/>
  <c r="S1367" i="34"/>
  <c r="T1367" i="34"/>
  <c r="U1367" i="34"/>
  <c r="V1367" i="34"/>
  <c r="AE1367" i="34"/>
  <c r="AG2303" i="34"/>
  <c r="AH2303" i="34"/>
  <c r="AI2303" i="34"/>
  <c r="F1368" i="34"/>
  <c r="H1368" i="34"/>
  <c r="I1368" i="34"/>
  <c r="M1368" i="34"/>
  <c r="N1368" i="34"/>
  <c r="L1368" i="34" s="1"/>
  <c r="S1368" i="34"/>
  <c r="T1368" i="34"/>
  <c r="U1368" i="34"/>
  <c r="V1368" i="34"/>
  <c r="AE1368" i="34"/>
  <c r="AG3084" i="34"/>
  <c r="AH3084" i="34"/>
  <c r="AI3084" i="34"/>
  <c r="F1369" i="34"/>
  <c r="H1369" i="34"/>
  <c r="I1369" i="34"/>
  <c r="M1369" i="34"/>
  <c r="N1369" i="34"/>
  <c r="L1369" i="34" s="1"/>
  <c r="S1369" i="34"/>
  <c r="T1369" i="34"/>
  <c r="U1369" i="34"/>
  <c r="V1369" i="34"/>
  <c r="AE1369" i="34"/>
  <c r="F1370" i="34"/>
  <c r="H1370" i="34"/>
  <c r="I1370" i="34"/>
  <c r="M1370" i="34"/>
  <c r="N1370" i="34"/>
  <c r="L1370" i="34"/>
  <c r="S1370" i="34"/>
  <c r="T1370" i="34"/>
  <c r="U1370" i="34"/>
  <c r="V1370" i="34"/>
  <c r="AE1370" i="34"/>
  <c r="F1371" i="34"/>
  <c r="H1371" i="34"/>
  <c r="I1371" i="34"/>
  <c r="M1371" i="34"/>
  <c r="N1371" i="34"/>
  <c r="L1371" i="34" s="1"/>
  <c r="S1371" i="34"/>
  <c r="T1371" i="34"/>
  <c r="U1371" i="34"/>
  <c r="V1371" i="34"/>
  <c r="AE1371" i="34"/>
  <c r="F1372" i="34"/>
  <c r="H1372" i="34"/>
  <c r="I1372" i="34"/>
  <c r="M1372" i="34"/>
  <c r="N1372" i="34"/>
  <c r="L1372" i="34" s="1"/>
  <c r="S1372" i="34"/>
  <c r="T1372" i="34"/>
  <c r="U1372" i="34"/>
  <c r="V1372" i="34"/>
  <c r="AE1372" i="34"/>
  <c r="AG1971" i="34"/>
  <c r="AH1971" i="34"/>
  <c r="AI1971" i="34"/>
  <c r="F1373" i="34"/>
  <c r="H1373" i="34"/>
  <c r="I1373" i="34"/>
  <c r="M1373" i="34"/>
  <c r="N1373" i="34"/>
  <c r="L1373" i="34"/>
  <c r="S1373" i="34"/>
  <c r="T1373" i="34"/>
  <c r="U1373" i="34"/>
  <c r="V1373" i="34"/>
  <c r="AE1373" i="34"/>
  <c r="F1374" i="34"/>
  <c r="H1374" i="34"/>
  <c r="I1374" i="34"/>
  <c r="M1374" i="34"/>
  <c r="N1374" i="34"/>
  <c r="L1374" i="34" s="1"/>
  <c r="S1374" i="34"/>
  <c r="T1374" i="34"/>
  <c r="U1374" i="34"/>
  <c r="V1374" i="34"/>
  <c r="AE1374" i="34"/>
  <c r="AG3278" i="34"/>
  <c r="AH3278" i="34"/>
  <c r="AI3278" i="34"/>
  <c r="F1375" i="34"/>
  <c r="H1375" i="34"/>
  <c r="I1375" i="34"/>
  <c r="M1375" i="34"/>
  <c r="N1375" i="34"/>
  <c r="L1375" i="34"/>
  <c r="S1375" i="34"/>
  <c r="T1375" i="34"/>
  <c r="U1375" i="34"/>
  <c r="V1375" i="34"/>
  <c r="AE1375" i="34"/>
  <c r="F1376" i="34"/>
  <c r="H1376" i="34"/>
  <c r="I1376" i="34"/>
  <c r="M1376" i="34"/>
  <c r="N1376" i="34"/>
  <c r="L1376" i="34"/>
  <c r="S1376" i="34"/>
  <c r="T1376" i="34"/>
  <c r="U1376" i="34"/>
  <c r="V1376" i="34"/>
  <c r="AE1376" i="34"/>
  <c r="AG2151" i="34"/>
  <c r="AH2151" i="34"/>
  <c r="AI2151" i="34"/>
  <c r="F1377" i="34"/>
  <c r="H1377" i="34"/>
  <c r="I1377" i="34"/>
  <c r="M1377" i="34"/>
  <c r="N1377" i="34"/>
  <c r="L1377" i="34" s="1"/>
  <c r="S1377" i="34"/>
  <c r="T1377" i="34"/>
  <c r="U1377" i="34"/>
  <c r="V1377" i="34"/>
  <c r="AE1377" i="34"/>
  <c r="F1378" i="34"/>
  <c r="H1378" i="34"/>
  <c r="I1378" i="34"/>
  <c r="M1378" i="34"/>
  <c r="N1378" i="34"/>
  <c r="L1378" i="34" s="1"/>
  <c r="S1378" i="34"/>
  <c r="T1378" i="34"/>
  <c r="U1378" i="34"/>
  <c r="V1378" i="34"/>
  <c r="AE1378" i="34"/>
  <c r="AG5716" i="34"/>
  <c r="AH5716" i="34"/>
  <c r="AI5716" i="34"/>
  <c r="F1379" i="34"/>
  <c r="H1379" i="34"/>
  <c r="I1379" i="34"/>
  <c r="M1379" i="34"/>
  <c r="N1379" i="34"/>
  <c r="L1379" i="34" s="1"/>
  <c r="S1379" i="34"/>
  <c r="T1379" i="34"/>
  <c r="U1379" i="34"/>
  <c r="V1379" i="34"/>
  <c r="AE1379" i="34"/>
  <c r="AG3103" i="34"/>
  <c r="AH3103" i="34"/>
  <c r="AI3103" i="34"/>
  <c r="F1380" i="34"/>
  <c r="H1380" i="34"/>
  <c r="I1380" i="34"/>
  <c r="M1380" i="34"/>
  <c r="N1380" i="34"/>
  <c r="L1380" i="34"/>
  <c r="S1380" i="34"/>
  <c r="T1380" i="34"/>
  <c r="U1380" i="34"/>
  <c r="V1380" i="34"/>
  <c r="AE1380" i="34"/>
  <c r="F1381" i="34"/>
  <c r="H1381" i="34"/>
  <c r="I1381" i="34"/>
  <c r="M1381" i="34"/>
  <c r="N1381" i="34"/>
  <c r="L1381" i="34"/>
  <c r="S1381" i="34"/>
  <c r="T1381" i="34"/>
  <c r="U1381" i="34"/>
  <c r="V1381" i="34"/>
  <c r="AE1381" i="34"/>
  <c r="AG3085" i="34"/>
  <c r="AH3085" i="34"/>
  <c r="AI3085" i="34"/>
  <c r="F1382" i="34"/>
  <c r="H1382" i="34"/>
  <c r="I1382" i="34"/>
  <c r="M1382" i="34"/>
  <c r="N1382" i="34"/>
  <c r="L1382" i="34"/>
  <c r="S1382" i="34"/>
  <c r="T1382" i="34"/>
  <c r="U1382" i="34"/>
  <c r="V1382" i="34"/>
  <c r="AE1382" i="34"/>
  <c r="F1383" i="34"/>
  <c r="H1383" i="34"/>
  <c r="I1383" i="34"/>
  <c r="M1383" i="34"/>
  <c r="N1383" i="34"/>
  <c r="L1383" i="34"/>
  <c r="S1383" i="34"/>
  <c r="T1383" i="34"/>
  <c r="U1383" i="34"/>
  <c r="V1383" i="34"/>
  <c r="AE1383" i="34"/>
  <c r="AG5841" i="34"/>
  <c r="AH5841" i="34"/>
  <c r="AI5841" i="34"/>
  <c r="F1384" i="34"/>
  <c r="H1384" i="34"/>
  <c r="I1384" i="34"/>
  <c r="M1384" i="34"/>
  <c r="N1384" i="34"/>
  <c r="L1384" i="34" s="1"/>
  <c r="S1384" i="34"/>
  <c r="T1384" i="34"/>
  <c r="U1384" i="34"/>
  <c r="V1384" i="34"/>
  <c r="AE1384" i="34"/>
  <c r="AG5095" i="34"/>
  <c r="AH5095" i="34"/>
  <c r="AI5095" i="34"/>
  <c r="F1385" i="34"/>
  <c r="H1385" i="34"/>
  <c r="I1385" i="34"/>
  <c r="M1385" i="34"/>
  <c r="N1385" i="34"/>
  <c r="L1385" i="34" s="1"/>
  <c r="S1385" i="34"/>
  <c r="T1385" i="34"/>
  <c r="U1385" i="34"/>
  <c r="V1385" i="34"/>
  <c r="AE1385" i="34"/>
  <c r="F1386" i="34"/>
  <c r="H1386" i="34"/>
  <c r="I1386" i="34"/>
  <c r="M1386" i="34"/>
  <c r="N1386" i="34"/>
  <c r="L1386" i="34"/>
  <c r="S1386" i="34"/>
  <c r="T1386" i="34"/>
  <c r="U1386" i="34"/>
  <c r="V1386" i="34"/>
  <c r="AE1386" i="34"/>
  <c r="F1387" i="34"/>
  <c r="H1387" i="34"/>
  <c r="I1387" i="34"/>
  <c r="M1387" i="34"/>
  <c r="N1387" i="34"/>
  <c r="L1387" i="34" s="1"/>
  <c r="S1387" i="34"/>
  <c r="T1387" i="34"/>
  <c r="U1387" i="34"/>
  <c r="V1387" i="34"/>
  <c r="AE1387" i="34"/>
  <c r="F1388" i="34"/>
  <c r="H1388" i="34"/>
  <c r="I1388" i="34"/>
  <c r="M1388" i="34"/>
  <c r="N1388" i="34"/>
  <c r="L1388" i="34" s="1"/>
  <c r="S1388" i="34"/>
  <c r="T1388" i="34"/>
  <c r="U1388" i="34"/>
  <c r="V1388" i="34"/>
  <c r="AE1388" i="34"/>
  <c r="F1389" i="34"/>
  <c r="H1389" i="34"/>
  <c r="I1389" i="34"/>
  <c r="M1389" i="34"/>
  <c r="N1389" i="34"/>
  <c r="L1389" i="34" s="1"/>
  <c r="S1389" i="34"/>
  <c r="T1389" i="34"/>
  <c r="U1389" i="34"/>
  <c r="V1389" i="34"/>
  <c r="AE1389" i="34"/>
  <c r="AG3086" i="34"/>
  <c r="AH3086" i="34"/>
  <c r="AI3086" i="34"/>
  <c r="F1390" i="34"/>
  <c r="H1390" i="34"/>
  <c r="I1390" i="34"/>
  <c r="M1390" i="34"/>
  <c r="N1390" i="34"/>
  <c r="L1390" i="34" s="1"/>
  <c r="S1390" i="34"/>
  <c r="T1390" i="34"/>
  <c r="U1390" i="34"/>
  <c r="V1390" i="34"/>
  <c r="AE1390" i="34"/>
  <c r="AG3087" i="34"/>
  <c r="AH3087" i="34"/>
  <c r="AI3087" i="34"/>
  <c r="F1391" i="34"/>
  <c r="H1391" i="34"/>
  <c r="I1391" i="34"/>
  <c r="M1391" i="34"/>
  <c r="N1391" i="34"/>
  <c r="L1391" i="34" s="1"/>
  <c r="S1391" i="34"/>
  <c r="T1391" i="34"/>
  <c r="U1391" i="34"/>
  <c r="V1391" i="34"/>
  <c r="AE1391" i="34"/>
  <c r="AG5791" i="34"/>
  <c r="AH5791" i="34"/>
  <c r="AI5791" i="34"/>
  <c r="F1392" i="34"/>
  <c r="H1392" i="34"/>
  <c r="I1392" i="34"/>
  <c r="M1392" i="34"/>
  <c r="N1392" i="34"/>
  <c r="L1392" i="34" s="1"/>
  <c r="S1392" i="34"/>
  <c r="T1392" i="34"/>
  <c r="U1392" i="34"/>
  <c r="V1392" i="34"/>
  <c r="AE1392" i="34"/>
  <c r="F1393" i="34"/>
  <c r="H1393" i="34"/>
  <c r="I1393" i="34"/>
  <c r="M1393" i="34"/>
  <c r="N1393" i="34"/>
  <c r="L1393" i="34" s="1"/>
  <c r="S1393" i="34"/>
  <c r="T1393" i="34"/>
  <c r="U1393" i="34"/>
  <c r="V1393" i="34"/>
  <c r="AE1393" i="34"/>
  <c r="F1394" i="34"/>
  <c r="H1394" i="34"/>
  <c r="I1394" i="34"/>
  <c r="M1394" i="34"/>
  <c r="N1394" i="34"/>
  <c r="L1394" i="34"/>
  <c r="S1394" i="34"/>
  <c r="T1394" i="34"/>
  <c r="U1394" i="34"/>
  <c r="V1394" i="34"/>
  <c r="AE1394" i="34"/>
  <c r="AG6028" i="34"/>
  <c r="AH6028" i="34"/>
  <c r="AI6028" i="34"/>
  <c r="F1395" i="34"/>
  <c r="H1395" i="34"/>
  <c r="I1395" i="34"/>
  <c r="M1395" i="34"/>
  <c r="N1395" i="34"/>
  <c r="L1395" i="34" s="1"/>
  <c r="S1395" i="34"/>
  <c r="T1395" i="34"/>
  <c r="U1395" i="34"/>
  <c r="V1395" i="34"/>
  <c r="AE1395" i="34"/>
  <c r="F1396" i="34"/>
  <c r="H1396" i="34"/>
  <c r="I1396" i="34"/>
  <c r="M1396" i="34"/>
  <c r="N1396" i="34"/>
  <c r="L1396" i="34"/>
  <c r="S1396" i="34"/>
  <c r="T1396" i="34"/>
  <c r="U1396" i="34"/>
  <c r="V1396" i="34"/>
  <c r="AE1396" i="34"/>
  <c r="F1397" i="34"/>
  <c r="H1397" i="34"/>
  <c r="I1397" i="34"/>
  <c r="M1397" i="34"/>
  <c r="N1397" i="34"/>
  <c r="L1397" i="34" s="1"/>
  <c r="S1397" i="34"/>
  <c r="T1397" i="34"/>
  <c r="U1397" i="34"/>
  <c r="V1397" i="34"/>
  <c r="AE1397" i="34"/>
  <c r="F1398" i="34"/>
  <c r="H1398" i="34"/>
  <c r="I1398" i="34"/>
  <c r="M1398" i="34"/>
  <c r="N1398" i="34"/>
  <c r="L1398" i="34"/>
  <c r="S1398" i="34"/>
  <c r="T1398" i="34"/>
  <c r="U1398" i="34"/>
  <c r="V1398" i="34"/>
  <c r="AE1398" i="34"/>
  <c r="AG5082" i="34"/>
  <c r="AH5082" i="34"/>
  <c r="AI5082" i="34"/>
  <c r="F1399" i="34"/>
  <c r="H1399" i="34"/>
  <c r="I1399" i="34"/>
  <c r="M1399" i="34"/>
  <c r="N1399" i="34"/>
  <c r="L1399" i="34"/>
  <c r="S1399" i="34"/>
  <c r="T1399" i="34"/>
  <c r="U1399" i="34"/>
  <c r="V1399" i="34"/>
  <c r="AE1399" i="34"/>
  <c r="F1402" i="34"/>
  <c r="H1402" i="34"/>
  <c r="I1402" i="34"/>
  <c r="M1402" i="34"/>
  <c r="N1402" i="34"/>
  <c r="L1402" i="34" s="1"/>
  <c r="S1402" i="34"/>
  <c r="T1402" i="34"/>
  <c r="U1402" i="34"/>
  <c r="V1402" i="34"/>
  <c r="AE1402" i="34"/>
  <c r="F1403" i="34"/>
  <c r="H1403" i="34"/>
  <c r="I1403" i="34"/>
  <c r="M1403" i="34"/>
  <c r="N1403" i="34"/>
  <c r="L1403" i="34"/>
  <c r="S1403" i="34"/>
  <c r="T1403" i="34"/>
  <c r="U1403" i="34"/>
  <c r="V1403" i="34"/>
  <c r="AE1403" i="34"/>
  <c r="AG4580" i="34"/>
  <c r="AH4580" i="34"/>
  <c r="AI4580" i="34"/>
  <c r="F1404" i="34"/>
  <c r="H1404" i="34"/>
  <c r="I1404" i="34"/>
  <c r="M1404" i="34"/>
  <c r="N1404" i="34"/>
  <c r="L1404" i="34"/>
  <c r="S1404" i="34"/>
  <c r="T1404" i="34"/>
  <c r="U1404" i="34"/>
  <c r="V1404" i="34"/>
  <c r="AE1404" i="34"/>
  <c r="F1405" i="34"/>
  <c r="H1405" i="34"/>
  <c r="I1405" i="34"/>
  <c r="M1405" i="34"/>
  <c r="N1405" i="34"/>
  <c r="L1405" i="34" s="1"/>
  <c r="S1405" i="34"/>
  <c r="T1405" i="34"/>
  <c r="U1405" i="34"/>
  <c r="V1405" i="34"/>
  <c r="AE1405" i="34"/>
  <c r="AG3890" i="34"/>
  <c r="AH3890" i="34"/>
  <c r="AI3890" i="34"/>
  <c r="F1406" i="34"/>
  <c r="H1406" i="34"/>
  <c r="I1406" i="34"/>
  <c r="M1406" i="34"/>
  <c r="N1406" i="34"/>
  <c r="L1406" i="34" s="1"/>
  <c r="S1406" i="34"/>
  <c r="T1406" i="34"/>
  <c r="U1406" i="34"/>
  <c r="V1406" i="34"/>
  <c r="AE1406" i="34"/>
  <c r="F1407" i="34"/>
  <c r="H1407" i="34"/>
  <c r="I1407" i="34"/>
  <c r="M1407" i="34"/>
  <c r="N1407" i="34"/>
  <c r="L1407" i="34" s="1"/>
  <c r="S1407" i="34"/>
  <c r="T1407" i="34"/>
  <c r="U1407" i="34"/>
  <c r="V1407" i="34"/>
  <c r="AE1407" i="34"/>
  <c r="AG5842" i="34"/>
  <c r="AH5842" i="34"/>
  <c r="AI5842" i="34"/>
  <c r="F1408" i="34"/>
  <c r="H1408" i="34"/>
  <c r="I1408" i="34"/>
  <c r="M1408" i="34"/>
  <c r="N1408" i="34"/>
  <c r="L1408" i="34"/>
  <c r="S1408" i="34"/>
  <c r="T1408" i="34"/>
  <c r="U1408" i="34"/>
  <c r="V1408" i="34"/>
  <c r="AE1408" i="34"/>
  <c r="AG3908" i="34"/>
  <c r="AH3908" i="34"/>
  <c r="AI3908" i="34"/>
  <c r="F1409" i="34"/>
  <c r="H1409" i="34"/>
  <c r="I1409" i="34"/>
  <c r="M1409" i="34"/>
  <c r="N1409" i="34"/>
  <c r="L1409" i="34" s="1"/>
  <c r="S1409" i="34"/>
  <c r="T1409" i="34"/>
  <c r="U1409" i="34"/>
  <c r="V1409" i="34"/>
  <c r="AE1409" i="34"/>
  <c r="F1410" i="34"/>
  <c r="H1410" i="34"/>
  <c r="I1410" i="34"/>
  <c r="M1410" i="34"/>
  <c r="N1410" i="34"/>
  <c r="L1410" i="34" s="1"/>
  <c r="S1410" i="34"/>
  <c r="T1410" i="34"/>
  <c r="U1410" i="34"/>
  <c r="V1410" i="34"/>
  <c r="AE1410" i="34"/>
  <c r="F1411" i="34"/>
  <c r="H1411" i="34"/>
  <c r="I1411" i="34"/>
  <c r="M1411" i="34"/>
  <c r="N1411" i="34"/>
  <c r="L1411" i="34"/>
  <c r="S1411" i="34"/>
  <c r="T1411" i="34"/>
  <c r="U1411" i="34"/>
  <c r="V1411" i="34"/>
  <c r="AE1411" i="34"/>
  <c r="AG6347" i="34"/>
  <c r="AH6347" i="34"/>
  <c r="AI6347" i="34"/>
  <c r="F1412" i="34"/>
  <c r="H1412" i="34"/>
  <c r="I1412" i="34"/>
  <c r="M1412" i="34"/>
  <c r="N1412" i="34"/>
  <c r="L1412" i="34" s="1"/>
  <c r="S1412" i="34"/>
  <c r="T1412" i="34"/>
  <c r="U1412" i="34"/>
  <c r="V1412" i="34"/>
  <c r="AE1412" i="34"/>
  <c r="F1413" i="34"/>
  <c r="H1413" i="34"/>
  <c r="I1413" i="34"/>
  <c r="M1413" i="34"/>
  <c r="N1413" i="34"/>
  <c r="L1413" i="34"/>
  <c r="S1413" i="34"/>
  <c r="T1413" i="34"/>
  <c r="U1413" i="34"/>
  <c r="V1413" i="34"/>
  <c r="AE1413" i="34"/>
  <c r="F1414" i="34"/>
  <c r="H1414" i="34"/>
  <c r="I1414" i="34"/>
  <c r="M1414" i="34"/>
  <c r="N1414" i="34"/>
  <c r="L1414" i="34"/>
  <c r="S1414" i="34"/>
  <c r="T1414" i="34"/>
  <c r="U1414" i="34"/>
  <c r="V1414" i="34"/>
  <c r="AE1414" i="34"/>
  <c r="AG5405" i="34"/>
  <c r="AH5405" i="34"/>
  <c r="AI5405" i="34"/>
  <c r="F1415" i="34"/>
  <c r="H1415" i="34"/>
  <c r="I1415" i="34"/>
  <c r="M1415" i="34"/>
  <c r="N1415" i="34"/>
  <c r="L1415" i="34" s="1"/>
  <c r="S1415" i="34"/>
  <c r="T1415" i="34"/>
  <c r="U1415" i="34"/>
  <c r="V1415" i="34"/>
  <c r="AE1415" i="34"/>
  <c r="AG5498" i="34"/>
  <c r="AH5498" i="34"/>
  <c r="AI5498" i="34"/>
  <c r="F1416" i="34"/>
  <c r="H1416" i="34"/>
  <c r="I1416" i="34"/>
  <c r="M1416" i="34"/>
  <c r="N1416" i="34"/>
  <c r="L1416" i="34"/>
  <c r="S1416" i="34"/>
  <c r="T1416" i="34"/>
  <c r="U1416" i="34"/>
  <c r="V1416" i="34"/>
  <c r="AE1416" i="34"/>
  <c r="AG3717" i="34"/>
  <c r="AH3717" i="34"/>
  <c r="AI3717" i="34"/>
  <c r="F1417" i="34"/>
  <c r="H1417" i="34"/>
  <c r="I1417" i="34"/>
  <c r="M1417" i="34"/>
  <c r="N1417" i="34"/>
  <c r="L1417" i="34" s="1"/>
  <c r="S1417" i="34"/>
  <c r="T1417" i="34"/>
  <c r="U1417" i="34"/>
  <c r="V1417" i="34"/>
  <c r="AE1417" i="34"/>
  <c r="AG5717" i="34"/>
  <c r="AH5717" i="34"/>
  <c r="AI5717" i="34"/>
  <c r="F1418" i="34"/>
  <c r="H1418" i="34"/>
  <c r="I1418" i="34"/>
  <c r="M1418" i="34"/>
  <c r="N1418" i="34"/>
  <c r="L1418" i="34"/>
  <c r="S1418" i="34"/>
  <c r="T1418" i="34"/>
  <c r="U1418" i="34"/>
  <c r="V1418" i="34"/>
  <c r="AE1418" i="34"/>
  <c r="AG3903" i="34"/>
  <c r="AH3903" i="34"/>
  <c r="AI3903" i="34"/>
  <c r="F1419" i="34"/>
  <c r="H1419" i="34"/>
  <c r="I1419" i="34"/>
  <c r="M1419" i="34"/>
  <c r="N1419" i="34"/>
  <c r="L1419" i="34" s="1"/>
  <c r="S1419" i="34"/>
  <c r="T1419" i="34"/>
  <c r="U1419" i="34"/>
  <c r="V1419" i="34"/>
  <c r="AE1419" i="34"/>
  <c r="AG3088" i="34"/>
  <c r="AH3088" i="34"/>
  <c r="AI3088" i="34"/>
  <c r="F1420" i="34"/>
  <c r="H1420" i="34"/>
  <c r="I1420" i="34"/>
  <c r="M1420" i="34"/>
  <c r="N1420" i="34"/>
  <c r="L1420" i="34"/>
  <c r="S1420" i="34"/>
  <c r="T1420" i="34"/>
  <c r="U1420" i="34"/>
  <c r="V1420" i="34"/>
  <c r="AE1420" i="34"/>
  <c r="F1421" i="34"/>
  <c r="H1421" i="34"/>
  <c r="I1421" i="34"/>
  <c r="M1421" i="34"/>
  <c r="N1421" i="34"/>
  <c r="L1421" i="34" s="1"/>
  <c r="S1421" i="34"/>
  <c r="T1421" i="34"/>
  <c r="U1421" i="34"/>
  <c r="V1421" i="34"/>
  <c r="AE1421" i="34"/>
  <c r="F1422" i="34"/>
  <c r="H1422" i="34"/>
  <c r="I1422" i="34"/>
  <c r="M1422" i="34"/>
  <c r="N1422" i="34"/>
  <c r="L1422" i="34" s="1"/>
  <c r="S1422" i="34"/>
  <c r="T1422" i="34"/>
  <c r="U1422" i="34"/>
  <c r="V1422" i="34"/>
  <c r="AE1422" i="34"/>
  <c r="F1423" i="34"/>
  <c r="H1423" i="34"/>
  <c r="I1423" i="34"/>
  <c r="M1423" i="34"/>
  <c r="N1423" i="34"/>
  <c r="L1423" i="34" s="1"/>
  <c r="S1423" i="34"/>
  <c r="T1423" i="34"/>
  <c r="U1423" i="34"/>
  <c r="V1423" i="34"/>
  <c r="AE1423" i="34"/>
  <c r="AG5843" i="34"/>
  <c r="AH5843" i="34"/>
  <c r="AI5843" i="34"/>
  <c r="F1424" i="34"/>
  <c r="H1424" i="34"/>
  <c r="I1424" i="34"/>
  <c r="M1424" i="34"/>
  <c r="N1424" i="34"/>
  <c r="L1424" i="34" s="1"/>
  <c r="S1424" i="34"/>
  <c r="T1424" i="34"/>
  <c r="U1424" i="34"/>
  <c r="V1424" i="34"/>
  <c r="AE1424" i="34"/>
  <c r="AG1401" i="34"/>
  <c r="AH1401" i="34"/>
  <c r="AI1401" i="34"/>
  <c r="F1425" i="34"/>
  <c r="H1425" i="34"/>
  <c r="I1425" i="34"/>
  <c r="M1425" i="34"/>
  <c r="N1425" i="34"/>
  <c r="L1425" i="34"/>
  <c r="S1425" i="34"/>
  <c r="T1425" i="34"/>
  <c r="U1425" i="34"/>
  <c r="V1425" i="34"/>
  <c r="AE1425" i="34"/>
  <c r="F1426" i="34"/>
  <c r="H1426" i="34"/>
  <c r="I1426" i="34"/>
  <c r="M1426" i="34"/>
  <c r="N1426" i="34"/>
  <c r="L1426" i="34"/>
  <c r="S1426" i="34"/>
  <c r="T1426" i="34"/>
  <c r="U1426" i="34"/>
  <c r="V1426" i="34"/>
  <c r="AE1426" i="34"/>
  <c r="AG4605" i="34"/>
  <c r="AH4605" i="34"/>
  <c r="AI4605" i="34"/>
  <c r="F1429" i="34"/>
  <c r="H1429" i="34"/>
  <c r="I1429" i="34"/>
  <c r="M1429" i="34"/>
  <c r="N1429" i="34"/>
  <c r="L1429" i="34" s="1"/>
  <c r="S1429" i="34"/>
  <c r="T1429" i="34"/>
  <c r="U1429" i="34"/>
  <c r="V1429" i="34"/>
  <c r="AE1429" i="34"/>
  <c r="AG4104" i="34"/>
  <c r="AH4104" i="34"/>
  <c r="AI4104" i="34"/>
  <c r="F1430" i="34"/>
  <c r="H1430" i="34"/>
  <c r="I1430" i="34"/>
  <c r="M1430" i="34"/>
  <c r="N1430" i="34"/>
  <c r="L1430" i="34"/>
  <c r="S1430" i="34"/>
  <c r="T1430" i="34"/>
  <c r="U1430" i="34"/>
  <c r="V1430" i="34"/>
  <c r="AE1430" i="34"/>
  <c r="F1431" i="34"/>
  <c r="H1431" i="34"/>
  <c r="I1431" i="34"/>
  <c r="M1431" i="34"/>
  <c r="N1431" i="34"/>
  <c r="L1431" i="34" s="1"/>
  <c r="S1431" i="34"/>
  <c r="T1431" i="34"/>
  <c r="U1431" i="34"/>
  <c r="V1431" i="34"/>
  <c r="AE1431" i="34"/>
  <c r="AG5406" i="34"/>
  <c r="AH5406" i="34"/>
  <c r="AI5406" i="34"/>
  <c r="F1432" i="34"/>
  <c r="H1432" i="34"/>
  <c r="I1432" i="34"/>
  <c r="M1432" i="34"/>
  <c r="N1432" i="34"/>
  <c r="L1432" i="34" s="1"/>
  <c r="S1432" i="34"/>
  <c r="T1432" i="34"/>
  <c r="U1432" i="34"/>
  <c r="V1432" i="34"/>
  <c r="AE1432" i="34"/>
  <c r="F1433" i="34"/>
  <c r="H1433" i="34"/>
  <c r="I1433" i="34"/>
  <c r="M1433" i="34"/>
  <c r="N1433" i="34"/>
  <c r="L1433" i="34"/>
  <c r="S1433" i="34"/>
  <c r="T1433" i="34"/>
  <c r="U1433" i="34"/>
  <c r="V1433" i="34"/>
  <c r="AE1433" i="34"/>
  <c r="F1434" i="34"/>
  <c r="H1434" i="34"/>
  <c r="I1434" i="34"/>
  <c r="M1434" i="34"/>
  <c r="N1434" i="34"/>
  <c r="L1434" i="34" s="1"/>
  <c r="S1434" i="34"/>
  <c r="T1434" i="34"/>
  <c r="U1434" i="34"/>
  <c r="V1434" i="34"/>
  <c r="AE1434" i="34"/>
  <c r="F1435" i="34"/>
  <c r="H1435" i="34"/>
  <c r="I1435" i="34"/>
  <c r="M1435" i="34"/>
  <c r="N1435" i="34"/>
  <c r="L1435" i="34" s="1"/>
  <c r="S1435" i="34"/>
  <c r="T1435" i="34"/>
  <c r="U1435" i="34"/>
  <c r="V1435" i="34"/>
  <c r="AE1435" i="34"/>
  <c r="AG1949" i="34"/>
  <c r="AH1949" i="34"/>
  <c r="AI1949" i="34"/>
  <c r="F1436" i="34"/>
  <c r="H1436" i="34"/>
  <c r="I1436" i="34"/>
  <c r="M1436" i="34"/>
  <c r="N1436" i="34"/>
  <c r="L1436" i="34"/>
  <c r="S1436" i="34"/>
  <c r="T1436" i="34"/>
  <c r="U1436" i="34"/>
  <c r="V1436" i="34"/>
  <c r="AE1436" i="34"/>
  <c r="F1437" i="34"/>
  <c r="H1437" i="34"/>
  <c r="I1437" i="34"/>
  <c r="M1437" i="34"/>
  <c r="N1437" i="34"/>
  <c r="L1437" i="34" s="1"/>
  <c r="S1437" i="34"/>
  <c r="T1437" i="34"/>
  <c r="U1437" i="34"/>
  <c r="V1437" i="34"/>
  <c r="AE1437" i="34"/>
  <c r="F1438" i="34"/>
  <c r="H1438" i="34"/>
  <c r="I1438" i="34"/>
  <c r="M1438" i="34"/>
  <c r="N1438" i="34"/>
  <c r="L1438" i="34" s="1"/>
  <c r="S1438" i="34"/>
  <c r="T1438" i="34"/>
  <c r="U1438" i="34"/>
  <c r="V1438" i="34"/>
  <c r="AE1438" i="34"/>
  <c r="AG6029" i="34"/>
  <c r="AH6029" i="34"/>
  <c r="AI6029" i="34"/>
  <c r="F1439" i="34"/>
  <c r="H1439" i="34"/>
  <c r="I1439" i="34"/>
  <c r="M1439" i="34"/>
  <c r="N1439" i="34"/>
  <c r="L1439" i="34"/>
  <c r="S1439" i="34"/>
  <c r="T1439" i="34"/>
  <c r="U1439" i="34"/>
  <c r="V1439" i="34"/>
  <c r="AE1439" i="34"/>
  <c r="F1440" i="34"/>
  <c r="H1440" i="34"/>
  <c r="I1440" i="34"/>
  <c r="M1440" i="34"/>
  <c r="N1440" i="34"/>
  <c r="L1440" i="34" s="1"/>
  <c r="S1440" i="34"/>
  <c r="T1440" i="34"/>
  <c r="U1440" i="34"/>
  <c r="V1440" i="34"/>
  <c r="AE1440" i="34"/>
  <c r="F1441" i="34"/>
  <c r="H1441" i="34"/>
  <c r="I1441" i="34"/>
  <c r="M1441" i="34"/>
  <c r="N1441" i="34"/>
  <c r="L1441" i="34" s="1"/>
  <c r="S1441" i="34"/>
  <c r="T1441" i="34"/>
  <c r="U1441" i="34"/>
  <c r="V1441" i="34"/>
  <c r="AE1441" i="34"/>
  <c r="AG3931" i="34"/>
  <c r="AH3931" i="34"/>
  <c r="AI3931" i="34"/>
  <c r="F1442" i="34"/>
  <c r="H1442" i="34"/>
  <c r="I1442" i="34"/>
  <c r="M1442" i="34"/>
  <c r="N1442" i="34"/>
  <c r="L1442" i="34"/>
  <c r="S1442" i="34"/>
  <c r="T1442" i="34"/>
  <c r="U1442" i="34"/>
  <c r="V1442" i="34"/>
  <c r="AE1442" i="34"/>
  <c r="F1443" i="34"/>
  <c r="H1443" i="34"/>
  <c r="I1443" i="34"/>
  <c r="M1443" i="34"/>
  <c r="N1443" i="34"/>
  <c r="L1443" i="34" s="1"/>
  <c r="S1443" i="34"/>
  <c r="T1443" i="34"/>
  <c r="U1443" i="34"/>
  <c r="V1443" i="34"/>
  <c r="AE1443" i="34"/>
  <c r="AG5844" i="34"/>
  <c r="AH5844" i="34"/>
  <c r="AI5844" i="34"/>
  <c r="F1444" i="34"/>
  <c r="H1444" i="34"/>
  <c r="I1444" i="34"/>
  <c r="M1444" i="34"/>
  <c r="N1444" i="34"/>
  <c r="L1444" i="34" s="1"/>
  <c r="S1444" i="34"/>
  <c r="T1444" i="34"/>
  <c r="U1444" i="34"/>
  <c r="V1444" i="34"/>
  <c r="AE1444" i="34"/>
  <c r="F1445" i="34"/>
  <c r="H1445" i="34"/>
  <c r="I1445" i="34"/>
  <c r="M1445" i="34"/>
  <c r="N1445" i="34"/>
  <c r="L1445" i="34"/>
  <c r="S1445" i="34"/>
  <c r="T1445" i="34"/>
  <c r="U1445" i="34"/>
  <c r="V1445" i="34"/>
  <c r="AE1445" i="34"/>
  <c r="AG3089" i="34"/>
  <c r="AH3089" i="34"/>
  <c r="AI3089" i="34"/>
  <c r="F1446" i="34"/>
  <c r="H1446" i="34"/>
  <c r="I1446" i="34"/>
  <c r="M1446" i="34"/>
  <c r="N1446" i="34"/>
  <c r="L1446" i="34"/>
  <c r="S1446" i="34"/>
  <c r="T1446" i="34"/>
  <c r="U1446" i="34"/>
  <c r="V1446" i="34"/>
  <c r="AE1446" i="34"/>
  <c r="F1447" i="34"/>
  <c r="H1447" i="34"/>
  <c r="I1447" i="34"/>
  <c r="M1447" i="34"/>
  <c r="N1447" i="34"/>
  <c r="L1447" i="34" s="1"/>
  <c r="S1447" i="34"/>
  <c r="T1447" i="34"/>
  <c r="U1447" i="34"/>
  <c r="V1447" i="34"/>
  <c r="AE1447" i="34"/>
  <c r="F1448" i="34"/>
  <c r="H1448" i="34"/>
  <c r="I1448" i="34"/>
  <c r="M1448" i="34"/>
  <c r="N1448" i="34"/>
  <c r="L1448" i="34"/>
  <c r="S1448" i="34"/>
  <c r="T1448" i="34"/>
  <c r="U1448" i="34"/>
  <c r="V1448" i="34"/>
  <c r="AE1448" i="34"/>
  <c r="F1449" i="34"/>
  <c r="H1449" i="34"/>
  <c r="I1449" i="34"/>
  <c r="M1449" i="34"/>
  <c r="N1449" i="34"/>
  <c r="L1449" i="34" s="1"/>
  <c r="S1449" i="34"/>
  <c r="T1449" i="34"/>
  <c r="U1449" i="34"/>
  <c r="V1449" i="34"/>
  <c r="AE1449" i="34"/>
  <c r="F1450" i="34"/>
  <c r="H1450" i="34"/>
  <c r="I1450" i="34"/>
  <c r="M1450" i="34"/>
  <c r="N1450" i="34"/>
  <c r="L1450" i="34" s="1"/>
  <c r="S1450" i="34"/>
  <c r="T1450" i="34"/>
  <c r="U1450" i="34"/>
  <c r="V1450" i="34"/>
  <c r="AE1450" i="34"/>
  <c r="AG2331" i="34"/>
  <c r="AH2331" i="34"/>
  <c r="AI2331" i="34"/>
  <c r="F1451" i="34"/>
  <c r="H1451" i="34"/>
  <c r="I1451" i="34"/>
  <c r="M1451" i="34"/>
  <c r="N1451" i="34"/>
  <c r="L1451" i="34"/>
  <c r="S1451" i="34"/>
  <c r="T1451" i="34"/>
  <c r="U1451" i="34"/>
  <c r="V1451" i="34"/>
  <c r="AE1451" i="34"/>
  <c r="F1452" i="34"/>
  <c r="H1452" i="34"/>
  <c r="I1452" i="34"/>
  <c r="M1452" i="34"/>
  <c r="N1452" i="34"/>
  <c r="L1452" i="34" s="1"/>
  <c r="S1452" i="34"/>
  <c r="T1452" i="34"/>
  <c r="U1452" i="34"/>
  <c r="V1452" i="34"/>
  <c r="AE1452" i="34"/>
  <c r="F1453" i="34"/>
  <c r="H1453" i="34"/>
  <c r="I1453" i="34"/>
  <c r="M1453" i="34"/>
  <c r="N1453" i="34"/>
  <c r="L1453" i="34" s="1"/>
  <c r="S1453" i="34"/>
  <c r="T1453" i="34"/>
  <c r="U1453" i="34"/>
  <c r="V1453" i="34"/>
  <c r="AE1453" i="34"/>
  <c r="F1454" i="34"/>
  <c r="H1454" i="34"/>
  <c r="I1454" i="34"/>
  <c r="M1454" i="34"/>
  <c r="N1454" i="34"/>
  <c r="L1454" i="34" s="1"/>
  <c r="S1454" i="34"/>
  <c r="T1454" i="34"/>
  <c r="U1454" i="34"/>
  <c r="V1454" i="34"/>
  <c r="AE1454" i="34"/>
  <c r="F1455" i="34"/>
  <c r="H1455" i="34"/>
  <c r="I1455" i="34"/>
  <c r="M1455" i="34"/>
  <c r="N1455" i="34"/>
  <c r="L1455" i="34"/>
  <c r="S1455" i="34"/>
  <c r="T1455" i="34"/>
  <c r="U1455" i="34"/>
  <c r="V1455" i="34"/>
  <c r="AE1455" i="34"/>
  <c r="F1456" i="34"/>
  <c r="H1456" i="34"/>
  <c r="I1456" i="34"/>
  <c r="M1456" i="34"/>
  <c r="N1456" i="34"/>
  <c r="L1456" i="34" s="1"/>
  <c r="S1456" i="34"/>
  <c r="T1456" i="34"/>
  <c r="U1456" i="34"/>
  <c r="V1456" i="34"/>
  <c r="AE1456" i="34"/>
  <c r="AG5499" i="34"/>
  <c r="AH5499" i="34"/>
  <c r="AI5499" i="34"/>
  <c r="AG4787" i="34"/>
  <c r="AH4787" i="34"/>
  <c r="AI4787" i="34"/>
  <c r="AG5845" i="34"/>
  <c r="AH5845" i="34"/>
  <c r="AI5845" i="34"/>
  <c r="AG5500" i="34"/>
  <c r="AH5500" i="34"/>
  <c r="AI5500" i="34"/>
  <c r="AG1479" i="34"/>
  <c r="AH1479" i="34"/>
  <c r="AI1479" i="34"/>
  <c r="AG2419" i="34"/>
  <c r="AH2419" i="34"/>
  <c r="AI2419" i="34"/>
  <c r="AG5846" i="34"/>
  <c r="AH5846" i="34"/>
  <c r="AI5846" i="34"/>
  <c r="AG2839" i="34"/>
  <c r="AH2839" i="34"/>
  <c r="AI2839" i="34"/>
  <c r="AG6169" i="34"/>
  <c r="AH6169" i="34"/>
  <c r="AI6169" i="34"/>
  <c r="AG3090" i="34"/>
  <c r="AH3090" i="34"/>
  <c r="AI3090" i="34"/>
  <c r="AG3884" i="34"/>
  <c r="AH3884" i="34"/>
  <c r="AI3884" i="34"/>
  <c r="AG3302" i="34"/>
  <c r="AH3302" i="34"/>
  <c r="AI3302" i="34"/>
  <c r="AG5501" i="34"/>
  <c r="AH5501" i="34"/>
  <c r="AI5501" i="34"/>
  <c r="AG4935" i="34"/>
  <c r="AH4935" i="34"/>
  <c r="AI4935" i="34"/>
  <c r="AG5407" i="34"/>
  <c r="AH5407" i="34"/>
  <c r="AI5407" i="34"/>
  <c r="AG6030" i="34"/>
  <c r="AH6030" i="34"/>
  <c r="AI6030" i="34"/>
  <c r="AG5847" i="34"/>
  <c r="AH5847" i="34"/>
  <c r="AI5847" i="34"/>
  <c r="AG4941" i="34"/>
  <c r="AH4941" i="34"/>
  <c r="AI4941" i="34"/>
  <c r="AG3888" i="34"/>
  <c r="AH3888" i="34"/>
  <c r="AI3888" i="34"/>
  <c r="AG6120" i="34"/>
  <c r="AH6120" i="34"/>
  <c r="AI6120" i="34"/>
  <c r="AG2637" i="34"/>
  <c r="AH2637" i="34"/>
  <c r="AI2637" i="34"/>
  <c r="F1464" i="34"/>
  <c r="H1464" i="34"/>
  <c r="I1464" i="34"/>
  <c r="M1464" i="34"/>
  <c r="N1464" i="34"/>
  <c r="L1464" i="34"/>
  <c r="S1464" i="34"/>
  <c r="T1464" i="34"/>
  <c r="U1464" i="34"/>
  <c r="V1464" i="34"/>
  <c r="AE1464" i="34"/>
  <c r="F1465" i="34"/>
  <c r="H1465" i="34"/>
  <c r="I1465" i="34"/>
  <c r="M1465" i="34"/>
  <c r="N1465" i="34"/>
  <c r="L1465" i="34"/>
  <c r="S1465" i="34"/>
  <c r="T1465" i="34"/>
  <c r="U1465" i="34"/>
  <c r="V1465" i="34"/>
  <c r="AE1465" i="34"/>
  <c r="F1466" i="34"/>
  <c r="H1466" i="34"/>
  <c r="I1466" i="34"/>
  <c r="M1466" i="34"/>
  <c r="N1466" i="34"/>
  <c r="L1466" i="34" s="1"/>
  <c r="S1466" i="34"/>
  <c r="T1466" i="34"/>
  <c r="U1466" i="34"/>
  <c r="V1466" i="34"/>
  <c r="AE1466" i="34"/>
  <c r="F1467" i="34"/>
  <c r="H1467" i="34"/>
  <c r="I1467" i="34"/>
  <c r="M1467" i="34"/>
  <c r="N1467" i="34"/>
  <c r="L1467" i="34" s="1"/>
  <c r="S1467" i="34"/>
  <c r="T1467" i="34"/>
  <c r="U1467" i="34"/>
  <c r="V1467" i="34"/>
  <c r="AE1467" i="34"/>
  <c r="F1468" i="34"/>
  <c r="H1468" i="34"/>
  <c r="I1468" i="34"/>
  <c r="M1468" i="34"/>
  <c r="N1468" i="34"/>
  <c r="L1468" i="34"/>
  <c r="S1468" i="34"/>
  <c r="T1468" i="34"/>
  <c r="U1468" i="34"/>
  <c r="V1468" i="34"/>
  <c r="AE1468" i="34"/>
  <c r="AG6348" i="34"/>
  <c r="AH6348" i="34"/>
  <c r="AI6348" i="34"/>
  <c r="F1469" i="34"/>
  <c r="H1469" i="34"/>
  <c r="I1469" i="34"/>
  <c r="M1469" i="34"/>
  <c r="N1469" i="34"/>
  <c r="L1469" i="34" s="1"/>
  <c r="S1469" i="34"/>
  <c r="T1469" i="34"/>
  <c r="U1469" i="34"/>
  <c r="V1469" i="34"/>
  <c r="AE1469" i="34"/>
  <c r="F1470" i="34"/>
  <c r="H1470" i="34"/>
  <c r="I1470" i="34"/>
  <c r="M1470" i="34"/>
  <c r="N1470" i="34"/>
  <c r="L1470" i="34"/>
  <c r="S1470" i="34"/>
  <c r="T1470" i="34"/>
  <c r="U1470" i="34"/>
  <c r="V1470" i="34"/>
  <c r="AE1470" i="34"/>
  <c r="F1471" i="34"/>
  <c r="H1471" i="34"/>
  <c r="I1471" i="34"/>
  <c r="M1471" i="34"/>
  <c r="N1471" i="34"/>
  <c r="L1471" i="34" s="1"/>
  <c r="S1471" i="34"/>
  <c r="T1471" i="34"/>
  <c r="U1471" i="34"/>
  <c r="V1471" i="34"/>
  <c r="AE1471" i="34"/>
  <c r="F1472" i="34"/>
  <c r="H1472" i="34"/>
  <c r="I1472" i="34"/>
  <c r="M1472" i="34"/>
  <c r="N1472" i="34"/>
  <c r="L1472" i="34"/>
  <c r="S1472" i="34"/>
  <c r="T1472" i="34"/>
  <c r="U1472" i="34"/>
  <c r="V1472" i="34"/>
  <c r="AE1472" i="34"/>
  <c r="AG2961" i="34"/>
  <c r="AH2961" i="34"/>
  <c r="AI2961" i="34"/>
  <c r="F1473" i="34"/>
  <c r="H1473" i="34"/>
  <c r="I1473" i="34"/>
  <c r="M1473" i="34"/>
  <c r="N1473" i="34"/>
  <c r="L1473" i="34"/>
  <c r="S1473" i="34"/>
  <c r="T1473" i="34"/>
  <c r="U1473" i="34"/>
  <c r="V1473" i="34"/>
  <c r="AE1473" i="34"/>
  <c r="AG5675" i="34"/>
  <c r="AH5675" i="34"/>
  <c r="AI5675" i="34"/>
  <c r="F1474" i="34"/>
  <c r="H1474" i="34"/>
  <c r="I1474" i="34"/>
  <c r="M1474" i="34"/>
  <c r="N1474" i="34"/>
  <c r="L1474" i="34" s="1"/>
  <c r="S1474" i="34"/>
  <c r="T1474" i="34"/>
  <c r="U1474" i="34"/>
  <c r="V1474" i="34"/>
  <c r="AE1474" i="34"/>
  <c r="AG4175" i="34"/>
  <c r="AH4175" i="34"/>
  <c r="AI4175" i="34"/>
  <c r="F1475" i="34"/>
  <c r="H1475" i="34"/>
  <c r="I1475" i="34"/>
  <c r="M1475" i="34"/>
  <c r="N1475" i="34"/>
  <c r="L1475" i="34"/>
  <c r="S1475" i="34"/>
  <c r="T1475" i="34"/>
  <c r="U1475" i="34"/>
  <c r="V1475" i="34"/>
  <c r="AE1475" i="34"/>
  <c r="F1476" i="34"/>
  <c r="H1476" i="34"/>
  <c r="I1476" i="34"/>
  <c r="M1476" i="34"/>
  <c r="N1476" i="34"/>
  <c r="L1476" i="34" s="1"/>
  <c r="S1476" i="34"/>
  <c r="T1476" i="34"/>
  <c r="U1476" i="34"/>
  <c r="V1476" i="34"/>
  <c r="AE1476" i="34"/>
  <c r="AG2561" i="34"/>
  <c r="AH2561" i="34"/>
  <c r="AI2561" i="34"/>
  <c r="F1477" i="34"/>
  <c r="H1477" i="34"/>
  <c r="I1477" i="34"/>
  <c r="M1477" i="34"/>
  <c r="N1477" i="34"/>
  <c r="L1477" i="34" s="1"/>
  <c r="S1477" i="34"/>
  <c r="T1477" i="34"/>
  <c r="U1477" i="34"/>
  <c r="V1477" i="34"/>
  <c r="AE1477" i="34"/>
  <c r="F1478" i="34"/>
  <c r="H1478" i="34"/>
  <c r="I1478" i="34"/>
  <c r="M1478" i="34"/>
  <c r="N1478" i="34"/>
  <c r="L1478" i="34"/>
  <c r="S1478" i="34"/>
  <c r="T1478" i="34"/>
  <c r="U1478" i="34"/>
  <c r="V1478" i="34"/>
  <c r="AE1478" i="34"/>
  <c r="F1479" i="34"/>
  <c r="H1479" i="34"/>
  <c r="I1479" i="34"/>
  <c r="M1479" i="34"/>
  <c r="N1479" i="34"/>
  <c r="L1479" i="34" s="1"/>
  <c r="S1479" i="34"/>
  <c r="T1479" i="34"/>
  <c r="U1479" i="34"/>
  <c r="V1479" i="34"/>
  <c r="AE1479" i="34"/>
  <c r="AG5848" i="34"/>
  <c r="AH5848" i="34"/>
  <c r="AI5848" i="34"/>
  <c r="F1480" i="34"/>
  <c r="H1480" i="34"/>
  <c r="I1480" i="34"/>
  <c r="M1480" i="34"/>
  <c r="N1480" i="34"/>
  <c r="L1480" i="34" s="1"/>
  <c r="S1480" i="34"/>
  <c r="T1480" i="34"/>
  <c r="U1480" i="34"/>
  <c r="V1480" i="34"/>
  <c r="AE1480" i="34"/>
  <c r="F1481" i="34"/>
  <c r="H1481" i="34"/>
  <c r="I1481" i="34"/>
  <c r="M1481" i="34"/>
  <c r="N1481" i="34"/>
  <c r="L1481" i="34" s="1"/>
  <c r="S1481" i="34"/>
  <c r="T1481" i="34"/>
  <c r="U1481" i="34"/>
  <c r="V1481" i="34"/>
  <c r="AE1481" i="34"/>
  <c r="AG6031" i="34"/>
  <c r="AH6031" i="34"/>
  <c r="AI6031" i="34"/>
  <c r="F1482" i="34"/>
  <c r="H1482" i="34"/>
  <c r="I1482" i="34"/>
  <c r="M1482" i="34"/>
  <c r="N1482" i="34"/>
  <c r="L1482" i="34"/>
  <c r="S1482" i="34"/>
  <c r="T1482" i="34"/>
  <c r="U1482" i="34"/>
  <c r="V1482" i="34"/>
  <c r="AE1482" i="34"/>
  <c r="AG2486" i="34"/>
  <c r="AH2486" i="34"/>
  <c r="AI2486" i="34"/>
  <c r="F1483" i="34"/>
  <c r="H1483" i="34"/>
  <c r="I1483" i="34"/>
  <c r="M1483" i="34"/>
  <c r="N1483" i="34"/>
  <c r="L1483" i="34" s="1"/>
  <c r="S1483" i="34"/>
  <c r="T1483" i="34"/>
  <c r="U1483" i="34"/>
  <c r="V1483" i="34"/>
  <c r="AE1483" i="34"/>
  <c r="F1484" i="34"/>
  <c r="H1484" i="34"/>
  <c r="I1484" i="34"/>
  <c r="M1484" i="34"/>
  <c r="N1484" i="34"/>
  <c r="L1484" i="34"/>
  <c r="S1484" i="34"/>
  <c r="T1484" i="34"/>
  <c r="U1484" i="34"/>
  <c r="V1484" i="34"/>
  <c r="AE1484" i="34"/>
  <c r="F1485" i="34"/>
  <c r="H1485" i="34"/>
  <c r="I1485" i="34"/>
  <c r="M1485" i="34"/>
  <c r="N1485" i="34"/>
  <c r="L1485" i="34" s="1"/>
  <c r="S1485" i="34"/>
  <c r="T1485" i="34"/>
  <c r="U1485" i="34"/>
  <c r="V1485" i="34"/>
  <c r="AE1485" i="34"/>
  <c r="F1486" i="34"/>
  <c r="H1486" i="34"/>
  <c r="S1486" i="34"/>
  <c r="T1486" i="34"/>
  <c r="U1486" i="34"/>
  <c r="V1486" i="34"/>
  <c r="AE1486" i="34"/>
  <c r="F1487" i="34"/>
  <c r="H1487" i="34"/>
  <c r="I1487" i="34"/>
  <c r="M1487" i="34"/>
  <c r="N1487" i="34"/>
  <c r="L1487" i="34" s="1"/>
  <c r="S1487" i="34"/>
  <c r="T1487" i="34"/>
  <c r="U1487" i="34"/>
  <c r="V1487" i="34"/>
  <c r="AE1487" i="34"/>
  <c r="AG504" i="34"/>
  <c r="AH504" i="34"/>
  <c r="AI504" i="34"/>
  <c r="F1488" i="34"/>
  <c r="H1488" i="34"/>
  <c r="I1488" i="34"/>
  <c r="M1488" i="34"/>
  <c r="N1488" i="34"/>
  <c r="L1488" i="34"/>
  <c r="S1488" i="34"/>
  <c r="T1488" i="34"/>
  <c r="U1488" i="34"/>
  <c r="V1488" i="34"/>
  <c r="AE1488" i="34"/>
  <c r="AG1480" i="34"/>
  <c r="AH1480" i="34"/>
  <c r="AI1480" i="34"/>
  <c r="F1489" i="34"/>
  <c r="H1489" i="34"/>
  <c r="I1489" i="34"/>
  <c r="M1489" i="34"/>
  <c r="N1489" i="34"/>
  <c r="L1489" i="34" s="1"/>
  <c r="S1489" i="34"/>
  <c r="T1489" i="34"/>
  <c r="U1489" i="34"/>
  <c r="V1489" i="34"/>
  <c r="AE1489" i="34"/>
  <c r="AG3091" i="34"/>
  <c r="AH3091" i="34"/>
  <c r="AI3091" i="34"/>
  <c r="F1490" i="34"/>
  <c r="H1490" i="34"/>
  <c r="I1490" i="34"/>
  <c r="M1490" i="34"/>
  <c r="N1490" i="34"/>
  <c r="L1490" i="34"/>
  <c r="S1490" i="34"/>
  <c r="T1490" i="34"/>
  <c r="U1490" i="34"/>
  <c r="V1490" i="34"/>
  <c r="AE1490" i="34"/>
  <c r="AG5408" i="34"/>
  <c r="AH5408" i="34"/>
  <c r="AI5408" i="34"/>
  <c r="F1491" i="34"/>
  <c r="H1491" i="34"/>
  <c r="I1491" i="34"/>
  <c r="M1491" i="34"/>
  <c r="N1491" i="34"/>
  <c r="L1491" i="34" s="1"/>
  <c r="S1491" i="34"/>
  <c r="T1491" i="34"/>
  <c r="U1491" i="34"/>
  <c r="V1491" i="34"/>
  <c r="AE1491" i="34"/>
  <c r="AG5504" i="34"/>
  <c r="AH5504" i="34"/>
  <c r="AI5504" i="34"/>
  <c r="F1492" i="34"/>
  <c r="H1492" i="34"/>
  <c r="I1492" i="34"/>
  <c r="M1492" i="34"/>
  <c r="N1492" i="34"/>
  <c r="L1492" i="34" s="1"/>
  <c r="S1492" i="34"/>
  <c r="T1492" i="34"/>
  <c r="U1492" i="34"/>
  <c r="V1492" i="34"/>
  <c r="AE1492" i="34"/>
  <c r="F1493" i="34"/>
  <c r="H1493" i="34"/>
  <c r="I1493" i="34"/>
  <c r="M1493" i="34"/>
  <c r="N1493" i="34"/>
  <c r="L1493" i="34"/>
  <c r="S1493" i="34"/>
  <c r="T1493" i="34"/>
  <c r="U1493" i="34"/>
  <c r="V1493" i="34"/>
  <c r="AE1493" i="34"/>
  <c r="F1494" i="34"/>
  <c r="H1494" i="34"/>
  <c r="I1494" i="34"/>
  <c r="M1494" i="34"/>
  <c r="N1494" i="34"/>
  <c r="L1494" i="34" s="1"/>
  <c r="S1494" i="34"/>
  <c r="T1494" i="34"/>
  <c r="U1494" i="34"/>
  <c r="V1494" i="34"/>
  <c r="AE1494" i="34"/>
  <c r="AG1327" i="34"/>
  <c r="AH1327" i="34"/>
  <c r="AI1327" i="34"/>
  <c r="F1495" i="34"/>
  <c r="H1495" i="34"/>
  <c r="I1495" i="34"/>
  <c r="M1495" i="34"/>
  <c r="N1495" i="34"/>
  <c r="L1495" i="34" s="1"/>
  <c r="S1495" i="34"/>
  <c r="T1495" i="34"/>
  <c r="U1495" i="34"/>
  <c r="V1495" i="34"/>
  <c r="AE1495" i="34"/>
  <c r="F1496" i="34"/>
  <c r="H1496" i="34"/>
  <c r="I1496" i="34"/>
  <c r="M1496" i="34"/>
  <c r="N1496" i="34"/>
  <c r="L1496" i="34"/>
  <c r="S1496" i="34"/>
  <c r="T1496" i="34"/>
  <c r="U1496" i="34"/>
  <c r="V1496" i="34"/>
  <c r="AE1496" i="34"/>
  <c r="F1497" i="34"/>
  <c r="H1497" i="34"/>
  <c r="I1497" i="34"/>
  <c r="M1497" i="34"/>
  <c r="N1497" i="34"/>
  <c r="L1497" i="34" s="1"/>
  <c r="S1497" i="34"/>
  <c r="T1497" i="34"/>
  <c r="U1497" i="34"/>
  <c r="V1497" i="34"/>
  <c r="AE1497" i="34"/>
  <c r="AG2616" i="34"/>
  <c r="AH2616" i="34"/>
  <c r="AI2616" i="34"/>
  <c r="F1498" i="34"/>
  <c r="H1498" i="34"/>
  <c r="I1498" i="34"/>
  <c r="M1498" i="34"/>
  <c r="N1498" i="34"/>
  <c r="L1498" i="34"/>
  <c r="S1498" i="34"/>
  <c r="T1498" i="34"/>
  <c r="U1498" i="34"/>
  <c r="V1498" i="34"/>
  <c r="AE1498" i="34"/>
  <c r="AG1404" i="34"/>
  <c r="AH1404" i="34"/>
  <c r="AI1404" i="34"/>
  <c r="F1499" i="34"/>
  <c r="H1499" i="34"/>
  <c r="I1499" i="34"/>
  <c r="M1499" i="34"/>
  <c r="N1499" i="34"/>
  <c r="L1499" i="34" s="1"/>
  <c r="S1499" i="34"/>
  <c r="T1499" i="34"/>
  <c r="U1499" i="34"/>
  <c r="V1499" i="34"/>
  <c r="AE1499" i="34"/>
  <c r="F1500" i="34"/>
  <c r="H1500" i="34"/>
  <c r="I1500" i="34"/>
  <c r="M1500" i="34"/>
  <c r="N1500" i="34"/>
  <c r="L1500" i="34" s="1"/>
  <c r="S1500" i="34"/>
  <c r="T1500" i="34"/>
  <c r="U1500" i="34"/>
  <c r="V1500" i="34"/>
  <c r="AE1500" i="34"/>
  <c r="AG4591" i="34"/>
  <c r="AH4591" i="34"/>
  <c r="AI4591" i="34"/>
  <c r="F1501" i="34"/>
  <c r="H1501" i="34"/>
  <c r="I1501" i="34"/>
  <c r="M1501" i="34"/>
  <c r="N1501" i="34"/>
  <c r="L1501" i="34"/>
  <c r="S1501" i="34"/>
  <c r="T1501" i="34"/>
  <c r="U1501" i="34"/>
  <c r="V1501" i="34"/>
  <c r="AE1501" i="34"/>
  <c r="F1502" i="34"/>
  <c r="H1502" i="34"/>
  <c r="I1502" i="34"/>
  <c r="M1502" i="34"/>
  <c r="N1502" i="34"/>
  <c r="L1502" i="34" s="1"/>
  <c r="S1502" i="34"/>
  <c r="T1502" i="34"/>
  <c r="U1502" i="34"/>
  <c r="V1502" i="34"/>
  <c r="AE1502" i="34"/>
  <c r="F1503" i="34"/>
  <c r="H1503" i="34"/>
  <c r="I1503" i="34"/>
  <c r="M1503" i="34"/>
  <c r="N1503" i="34"/>
  <c r="L1503" i="34"/>
  <c r="S1503" i="34"/>
  <c r="T1503" i="34"/>
  <c r="U1503" i="34"/>
  <c r="V1503" i="34"/>
  <c r="AE1503" i="34"/>
  <c r="F1504" i="34"/>
  <c r="H1504" i="34"/>
  <c r="I1504" i="34"/>
  <c r="M1504" i="34"/>
  <c r="N1504" i="34"/>
  <c r="L1504" i="34"/>
  <c r="S1504" i="34"/>
  <c r="T1504" i="34"/>
  <c r="U1504" i="34"/>
  <c r="V1504" i="34"/>
  <c r="AE1504" i="34"/>
  <c r="AG6032" i="34"/>
  <c r="AH6032" i="34"/>
  <c r="AI6032" i="34"/>
  <c r="F1505" i="34"/>
  <c r="H1505" i="34"/>
  <c r="I1505" i="34"/>
  <c r="M1505" i="34"/>
  <c r="N1505" i="34"/>
  <c r="L1505" i="34" s="1"/>
  <c r="S1505" i="34"/>
  <c r="T1505" i="34"/>
  <c r="U1505" i="34"/>
  <c r="V1505" i="34"/>
  <c r="AE1505" i="34"/>
  <c r="AG5849" i="34"/>
  <c r="AH5849" i="34"/>
  <c r="AI5849" i="34"/>
  <c r="F1506" i="34"/>
  <c r="H1506" i="34"/>
  <c r="I1506" i="34"/>
  <c r="M1506" i="34"/>
  <c r="N1506" i="34"/>
  <c r="L1506" i="34" s="1"/>
  <c r="S1506" i="34"/>
  <c r="T1506" i="34"/>
  <c r="U1506" i="34"/>
  <c r="V1506" i="34"/>
  <c r="AE1506" i="34"/>
  <c r="AG5912" i="34"/>
  <c r="AH5912" i="34"/>
  <c r="AI5912" i="34"/>
  <c r="F1507" i="34"/>
  <c r="H1507" i="34"/>
  <c r="I1507" i="34"/>
  <c r="M1507" i="34"/>
  <c r="N1507" i="34"/>
  <c r="L1507" i="34" s="1"/>
  <c r="S1507" i="34"/>
  <c r="T1507" i="34"/>
  <c r="U1507" i="34"/>
  <c r="V1507" i="34"/>
  <c r="AE1507" i="34"/>
  <c r="F1508" i="34"/>
  <c r="H1508" i="34"/>
  <c r="I1508" i="34"/>
  <c r="M1508" i="34"/>
  <c r="N1508" i="34"/>
  <c r="L1508" i="34"/>
  <c r="S1508" i="34"/>
  <c r="T1508" i="34"/>
  <c r="U1508" i="34"/>
  <c r="V1508" i="34"/>
  <c r="AE1508" i="34"/>
  <c r="F1509" i="34"/>
  <c r="H1509" i="34"/>
  <c r="I1509" i="34"/>
  <c r="M1509" i="34"/>
  <c r="N1509" i="34"/>
  <c r="L1509" i="34"/>
  <c r="S1509" i="34"/>
  <c r="T1509" i="34"/>
  <c r="U1509" i="34"/>
  <c r="V1509" i="34"/>
  <c r="AE1509" i="34"/>
  <c r="F1510" i="34"/>
  <c r="H1510" i="34"/>
  <c r="I1510" i="34"/>
  <c r="M1510" i="34"/>
  <c r="N1510" i="34"/>
  <c r="L1510" i="34"/>
  <c r="S1510" i="34"/>
  <c r="T1510" i="34"/>
  <c r="U1510" i="34"/>
  <c r="V1510" i="34"/>
  <c r="AE1510" i="34"/>
  <c r="F1511" i="34"/>
  <c r="H1511" i="34"/>
  <c r="I1511" i="34"/>
  <c r="M1511" i="34"/>
  <c r="N1511" i="34"/>
  <c r="L1511" i="34" s="1"/>
  <c r="S1511" i="34"/>
  <c r="T1511" i="34"/>
  <c r="U1511" i="34"/>
  <c r="V1511" i="34"/>
  <c r="AE1511" i="34"/>
  <c r="F1512" i="34"/>
  <c r="H1512" i="34"/>
  <c r="I1512" i="34"/>
  <c r="M1512" i="34"/>
  <c r="N1512" i="34"/>
  <c r="L1512" i="34" s="1"/>
  <c r="S1512" i="34"/>
  <c r="T1512" i="34"/>
  <c r="U1512" i="34"/>
  <c r="V1512" i="34"/>
  <c r="AE1512" i="34"/>
  <c r="AG3092" i="34"/>
  <c r="AH3092" i="34"/>
  <c r="AI3092" i="34"/>
  <c r="F1513" i="34"/>
  <c r="H1513" i="34"/>
  <c r="I1513" i="34"/>
  <c r="M1513" i="34"/>
  <c r="N1513" i="34"/>
  <c r="L1513" i="34"/>
  <c r="S1513" i="34"/>
  <c r="T1513" i="34"/>
  <c r="U1513" i="34"/>
  <c r="V1513" i="34"/>
  <c r="AE1513" i="34"/>
  <c r="F1514" i="34"/>
  <c r="H1514" i="34"/>
  <c r="I1514" i="34"/>
  <c r="M1514" i="34"/>
  <c r="N1514" i="34"/>
  <c r="L1514" i="34" s="1"/>
  <c r="S1514" i="34"/>
  <c r="T1514" i="34"/>
  <c r="U1514" i="34"/>
  <c r="V1514" i="34"/>
  <c r="AE1514" i="34"/>
  <c r="F1515" i="34"/>
  <c r="H1515" i="34"/>
  <c r="I1515" i="34"/>
  <c r="M1515" i="34"/>
  <c r="N1515" i="34"/>
  <c r="L1515" i="34"/>
  <c r="S1515" i="34"/>
  <c r="T1515" i="34"/>
  <c r="U1515" i="34"/>
  <c r="V1515" i="34"/>
  <c r="AE1515" i="34"/>
  <c r="AG5505" i="34"/>
  <c r="AH5505" i="34"/>
  <c r="AI5505" i="34"/>
  <c r="F1516" i="34"/>
  <c r="H1516" i="34"/>
  <c r="I1516" i="34"/>
  <c r="M1516" i="34"/>
  <c r="N1516" i="34"/>
  <c r="L1516" i="34"/>
  <c r="S1516" i="34"/>
  <c r="T1516" i="34"/>
  <c r="U1516" i="34"/>
  <c r="V1516" i="34"/>
  <c r="AE1516" i="34"/>
  <c r="F1517" i="34"/>
  <c r="H1517" i="34"/>
  <c r="I1517" i="34"/>
  <c r="M1517" i="34"/>
  <c r="N1517" i="34"/>
  <c r="L1517" i="34" s="1"/>
  <c r="S1517" i="34"/>
  <c r="T1517" i="34"/>
  <c r="U1517" i="34"/>
  <c r="V1517" i="34"/>
  <c r="AE1517" i="34"/>
  <c r="F1518" i="34"/>
  <c r="H1518" i="34"/>
  <c r="I1518" i="34"/>
  <c r="M1518" i="34"/>
  <c r="N1518" i="34"/>
  <c r="L1518" i="34" s="1"/>
  <c r="S1518" i="34"/>
  <c r="T1518" i="34"/>
  <c r="U1518" i="34"/>
  <c r="V1518" i="34"/>
  <c r="AE1518" i="34"/>
  <c r="F1519" i="34"/>
  <c r="H1519" i="34"/>
  <c r="I1519" i="34"/>
  <c r="M1519" i="34"/>
  <c r="N1519" i="34"/>
  <c r="L1519" i="34" s="1"/>
  <c r="S1519" i="34"/>
  <c r="T1519" i="34"/>
  <c r="U1519" i="34"/>
  <c r="V1519" i="34"/>
  <c r="AE1519" i="34"/>
  <c r="AG3721" i="34"/>
  <c r="AH3721" i="34"/>
  <c r="AI3721" i="34"/>
  <c r="F1520" i="34"/>
  <c r="H1520" i="34"/>
  <c r="I1520" i="34"/>
  <c r="M1520" i="34"/>
  <c r="N1520" i="34"/>
  <c r="L1520" i="34" s="1"/>
  <c r="S1520" i="34"/>
  <c r="T1520" i="34"/>
  <c r="U1520" i="34"/>
  <c r="V1520" i="34"/>
  <c r="AE1520" i="34"/>
  <c r="F1521" i="34"/>
  <c r="H1521" i="34"/>
  <c r="I1521" i="34"/>
  <c r="M1521" i="34"/>
  <c r="N1521" i="34"/>
  <c r="L1521" i="34"/>
  <c r="S1521" i="34"/>
  <c r="T1521" i="34"/>
  <c r="U1521" i="34"/>
  <c r="V1521" i="34"/>
  <c r="AE1521" i="34"/>
  <c r="F1522" i="34"/>
  <c r="H1522" i="34"/>
  <c r="I1522" i="34"/>
  <c r="M1522" i="34"/>
  <c r="N1522" i="34"/>
  <c r="L1522" i="34" s="1"/>
  <c r="S1522" i="34"/>
  <c r="T1522" i="34"/>
  <c r="U1522" i="34"/>
  <c r="V1522" i="34"/>
  <c r="AE1522" i="34"/>
  <c r="AG5654" i="34"/>
  <c r="AH5654" i="34"/>
  <c r="AI5654" i="34"/>
  <c r="F1523" i="34"/>
  <c r="H1523" i="34"/>
  <c r="I1523" i="34"/>
  <c r="M1523" i="34"/>
  <c r="N1523" i="34"/>
  <c r="L1523" i="34" s="1"/>
  <c r="S1523" i="34"/>
  <c r="T1523" i="34"/>
  <c r="U1523" i="34"/>
  <c r="V1523" i="34"/>
  <c r="AE1523" i="34"/>
  <c r="AG5850" i="34"/>
  <c r="AH5850" i="34"/>
  <c r="AI5850" i="34"/>
  <c r="F1524" i="34"/>
  <c r="H1524" i="34"/>
  <c r="I1524" i="34"/>
  <c r="M1524" i="34"/>
  <c r="N1524" i="34"/>
  <c r="L1524" i="34" s="1"/>
  <c r="S1524" i="34"/>
  <c r="T1524" i="34"/>
  <c r="U1524" i="34"/>
  <c r="V1524" i="34"/>
  <c r="AE1524" i="34"/>
  <c r="F1525" i="34"/>
  <c r="H1525" i="34"/>
  <c r="I1525" i="34"/>
  <c r="M1525" i="34"/>
  <c r="N1525" i="34"/>
  <c r="L1525" i="34"/>
  <c r="S1525" i="34"/>
  <c r="T1525" i="34"/>
  <c r="U1525" i="34"/>
  <c r="V1525" i="34"/>
  <c r="AE1525" i="34"/>
  <c r="AG2156" i="34"/>
  <c r="AH2156" i="34"/>
  <c r="AI2156" i="34"/>
  <c r="F1526" i="34"/>
  <c r="H1526" i="34"/>
  <c r="I1526" i="34"/>
  <c r="M1526" i="34"/>
  <c r="N1526" i="34"/>
  <c r="L1526" i="34"/>
  <c r="S1526" i="34"/>
  <c r="T1526" i="34"/>
  <c r="U1526" i="34"/>
  <c r="V1526" i="34"/>
  <c r="AE1526" i="34"/>
  <c r="F1527" i="34"/>
  <c r="H1527" i="34"/>
  <c r="I1527" i="34"/>
  <c r="M1527" i="34"/>
  <c r="N1527" i="34"/>
  <c r="L1527" i="34" s="1"/>
  <c r="S1527" i="34"/>
  <c r="T1527" i="34"/>
  <c r="U1527" i="34"/>
  <c r="V1527" i="34"/>
  <c r="AE1527" i="34"/>
  <c r="F1528" i="34"/>
  <c r="H1528" i="34"/>
  <c r="I1528" i="34"/>
  <c r="M1528" i="34"/>
  <c r="N1528" i="34"/>
  <c r="L1528" i="34"/>
  <c r="S1528" i="34"/>
  <c r="T1528" i="34"/>
  <c r="U1528" i="34"/>
  <c r="V1528" i="34"/>
  <c r="AE1528" i="34"/>
  <c r="AG4812" i="34"/>
  <c r="AH4812" i="34"/>
  <c r="AI4812" i="34"/>
  <c r="F1529" i="34"/>
  <c r="H1529" i="34"/>
  <c r="I1529" i="34"/>
  <c r="M1529" i="34"/>
  <c r="N1529" i="34"/>
  <c r="L1529" i="34" s="1"/>
  <c r="S1529" i="34"/>
  <c r="T1529" i="34"/>
  <c r="U1529" i="34"/>
  <c r="V1529" i="34"/>
  <c r="AE1529" i="34"/>
  <c r="AG4231" i="34"/>
  <c r="AH4231" i="34"/>
  <c r="AI4231" i="34"/>
  <c r="F1530" i="34"/>
  <c r="H1530" i="34"/>
  <c r="I1530" i="34"/>
  <c r="M1530" i="34"/>
  <c r="N1530" i="34"/>
  <c r="L1530" i="34"/>
  <c r="S1530" i="34"/>
  <c r="T1530" i="34"/>
  <c r="U1530" i="34"/>
  <c r="V1530" i="34"/>
  <c r="AE1530" i="34"/>
  <c r="F1531" i="34"/>
  <c r="H1531" i="34"/>
  <c r="I1531" i="34"/>
  <c r="M1531" i="34"/>
  <c r="N1531" i="34"/>
  <c r="L1531" i="34" s="1"/>
  <c r="S1531" i="34"/>
  <c r="T1531" i="34"/>
  <c r="U1531" i="34"/>
  <c r="V1531" i="34"/>
  <c r="AE1531" i="34"/>
  <c r="F1532" i="34"/>
  <c r="H1532" i="34"/>
  <c r="I1532" i="34"/>
  <c r="M1532" i="34"/>
  <c r="N1532" i="34"/>
  <c r="L1532" i="34"/>
  <c r="S1532" i="34"/>
  <c r="T1532" i="34"/>
  <c r="U1532" i="34"/>
  <c r="V1532" i="34"/>
  <c r="AE1532" i="34"/>
  <c r="F1533" i="34"/>
  <c r="H1533" i="34"/>
  <c r="I1533" i="34"/>
  <c r="M1533" i="34"/>
  <c r="N1533" i="34"/>
  <c r="L1533" i="34" s="1"/>
  <c r="S1533" i="34"/>
  <c r="T1533" i="34"/>
  <c r="U1533" i="34"/>
  <c r="V1533" i="34"/>
  <c r="AE1533" i="34"/>
  <c r="AG6034" i="34"/>
  <c r="AH6034" i="34"/>
  <c r="AI6034" i="34"/>
  <c r="F1534" i="34"/>
  <c r="H1534" i="34"/>
  <c r="I1534" i="34"/>
  <c r="M1534" i="34"/>
  <c r="N1534" i="34"/>
  <c r="L1534" i="34" s="1"/>
  <c r="S1534" i="34"/>
  <c r="T1534" i="34"/>
  <c r="U1534" i="34"/>
  <c r="V1534" i="34"/>
  <c r="AE1534" i="34"/>
  <c r="F1535" i="34"/>
  <c r="H1535" i="34"/>
  <c r="I1535" i="34"/>
  <c r="M1535" i="34"/>
  <c r="N1535" i="34"/>
  <c r="L1535" i="34" s="1"/>
  <c r="S1535" i="34"/>
  <c r="T1535" i="34"/>
  <c r="U1535" i="34"/>
  <c r="V1535" i="34"/>
  <c r="AE1535" i="34"/>
  <c r="F1536" i="34"/>
  <c r="H1536" i="34"/>
  <c r="I1536" i="34"/>
  <c r="M1536" i="34"/>
  <c r="N1536" i="34"/>
  <c r="L1536" i="34" s="1"/>
  <c r="S1536" i="34"/>
  <c r="T1536" i="34"/>
  <c r="U1536" i="34"/>
  <c r="V1536" i="34"/>
  <c r="AE1536" i="34"/>
  <c r="F1537" i="34"/>
  <c r="H1537" i="34"/>
  <c r="I1537" i="34"/>
  <c r="M1537" i="34"/>
  <c r="N1537" i="34"/>
  <c r="L1537" i="34"/>
  <c r="S1537" i="34"/>
  <c r="T1537" i="34"/>
  <c r="U1537" i="34"/>
  <c r="V1537" i="34"/>
  <c r="AE1537" i="34"/>
  <c r="F1538" i="34"/>
  <c r="H1538" i="34"/>
  <c r="I1538" i="34"/>
  <c r="M1538" i="34"/>
  <c r="N1538" i="34"/>
  <c r="L1538" i="34" s="1"/>
  <c r="S1538" i="34"/>
  <c r="T1538" i="34"/>
  <c r="U1538" i="34"/>
  <c r="V1538" i="34"/>
  <c r="AE1538" i="34"/>
  <c r="F1539" i="34"/>
  <c r="H1539" i="34"/>
  <c r="I1539" i="34"/>
  <c r="M1539" i="34"/>
  <c r="N1539" i="34"/>
  <c r="L1539" i="34"/>
  <c r="S1539" i="34"/>
  <c r="T1539" i="34"/>
  <c r="U1539" i="34"/>
  <c r="V1539" i="34"/>
  <c r="AE1539" i="34"/>
  <c r="F1540" i="34"/>
  <c r="H1540" i="34"/>
  <c r="I1540" i="34"/>
  <c r="M1540" i="34"/>
  <c r="N1540" i="34"/>
  <c r="L1540" i="34" s="1"/>
  <c r="S1540" i="34"/>
  <c r="T1540" i="34"/>
  <c r="U1540" i="34"/>
  <c r="V1540" i="34"/>
  <c r="AE1540" i="34"/>
  <c r="F1541" i="34"/>
  <c r="H1541" i="34"/>
  <c r="I1541" i="34"/>
  <c r="M1541" i="34"/>
  <c r="N1541" i="34"/>
  <c r="L1541" i="34"/>
  <c r="S1541" i="34"/>
  <c r="T1541" i="34"/>
  <c r="U1541" i="34"/>
  <c r="V1541" i="34"/>
  <c r="AE1541" i="34"/>
  <c r="F1542" i="34"/>
  <c r="H1542" i="34"/>
  <c r="I1542" i="34"/>
  <c r="M1542" i="34"/>
  <c r="N1542" i="34"/>
  <c r="L1542" i="34" s="1"/>
  <c r="S1542" i="34"/>
  <c r="T1542" i="34"/>
  <c r="U1542" i="34"/>
  <c r="V1542" i="34"/>
  <c r="AE1542" i="34"/>
  <c r="F1543" i="34"/>
  <c r="H1543" i="34"/>
  <c r="I1543" i="34"/>
  <c r="M1543" i="34"/>
  <c r="N1543" i="34"/>
  <c r="L1543" i="34" s="1"/>
  <c r="S1543" i="34"/>
  <c r="T1543" i="34"/>
  <c r="U1543" i="34"/>
  <c r="V1543" i="34"/>
  <c r="AE1543" i="34"/>
  <c r="F1544" i="34"/>
  <c r="H1544" i="34"/>
  <c r="I1544" i="34"/>
  <c r="M1544" i="34"/>
  <c r="N1544" i="34"/>
  <c r="L1544" i="34" s="1"/>
  <c r="S1544" i="34"/>
  <c r="T1544" i="34"/>
  <c r="U1544" i="34"/>
  <c r="V1544" i="34"/>
  <c r="AE1544" i="34"/>
  <c r="F1545" i="34"/>
  <c r="H1545" i="34"/>
  <c r="I1545" i="34"/>
  <c r="M1545" i="34"/>
  <c r="N1545" i="34"/>
  <c r="L1545" i="34"/>
  <c r="S1545" i="34"/>
  <c r="T1545" i="34"/>
  <c r="U1545" i="34"/>
  <c r="V1545" i="34"/>
  <c r="AE1545" i="34"/>
  <c r="AG5851" i="34"/>
  <c r="AH5851" i="34"/>
  <c r="AI5851" i="34"/>
  <c r="F1546" i="34"/>
  <c r="H1546" i="34"/>
  <c r="I1546" i="34"/>
  <c r="M1546" i="34"/>
  <c r="N1546" i="34"/>
  <c r="L1546" i="34"/>
  <c r="S1546" i="34"/>
  <c r="T1546" i="34"/>
  <c r="U1546" i="34"/>
  <c r="V1546" i="34"/>
  <c r="AE1546" i="34"/>
  <c r="F1547" i="34"/>
  <c r="H1547" i="34"/>
  <c r="I1547" i="34"/>
  <c r="M1547" i="34"/>
  <c r="N1547" i="34"/>
  <c r="L1547" i="34"/>
  <c r="S1547" i="34"/>
  <c r="T1547" i="34"/>
  <c r="U1547" i="34"/>
  <c r="V1547" i="34"/>
  <c r="AE1547" i="34"/>
  <c r="F1548" i="34"/>
  <c r="H1548" i="34"/>
  <c r="I1548" i="34"/>
  <c r="M1548" i="34"/>
  <c r="N1548" i="34"/>
  <c r="L1548" i="34"/>
  <c r="S1548" i="34"/>
  <c r="T1548" i="34"/>
  <c r="U1548" i="34"/>
  <c r="V1548" i="34"/>
  <c r="AE1548" i="34"/>
  <c r="F1549" i="34"/>
  <c r="H1549" i="34"/>
  <c r="I1549" i="34"/>
  <c r="M1549" i="34"/>
  <c r="N1549" i="34"/>
  <c r="L1549" i="34" s="1"/>
  <c r="S1549" i="34"/>
  <c r="T1549" i="34"/>
  <c r="U1549" i="34"/>
  <c r="V1549" i="34"/>
  <c r="AE1549" i="34"/>
  <c r="AG4809" i="34"/>
  <c r="AH4809" i="34"/>
  <c r="AI4809" i="34"/>
  <c r="F1550" i="34"/>
  <c r="H1550" i="34"/>
  <c r="I1550" i="34"/>
  <c r="M1550" i="34"/>
  <c r="N1550" i="34"/>
  <c r="L1550" i="34" s="1"/>
  <c r="S1550" i="34"/>
  <c r="T1550" i="34"/>
  <c r="U1550" i="34"/>
  <c r="V1550" i="34"/>
  <c r="AE1550" i="34"/>
  <c r="F1551" i="34"/>
  <c r="H1551" i="34"/>
  <c r="I1551" i="34"/>
  <c r="M1551" i="34"/>
  <c r="N1551" i="34"/>
  <c r="L1551" i="34"/>
  <c r="S1551" i="34"/>
  <c r="T1551" i="34"/>
  <c r="U1551" i="34"/>
  <c r="V1551" i="34"/>
  <c r="AE1551" i="34"/>
  <c r="F1552" i="34"/>
  <c r="H1552" i="34"/>
  <c r="I1552" i="34"/>
  <c r="M1552" i="34"/>
  <c r="N1552" i="34"/>
  <c r="L1552" i="34" s="1"/>
  <c r="S1552" i="34"/>
  <c r="T1552" i="34"/>
  <c r="U1552" i="34"/>
  <c r="V1552" i="34"/>
  <c r="AE1552" i="34"/>
  <c r="F1553" i="34"/>
  <c r="H1553" i="34"/>
  <c r="I1553" i="34"/>
  <c r="M1553" i="34"/>
  <c r="N1553" i="34"/>
  <c r="L1553" i="34"/>
  <c r="S1553" i="34"/>
  <c r="T1553" i="34"/>
  <c r="U1553" i="34"/>
  <c r="V1553" i="34"/>
  <c r="AE1553" i="34"/>
  <c r="F1554" i="34"/>
  <c r="H1554" i="34"/>
  <c r="I1554" i="34"/>
  <c r="M1554" i="34"/>
  <c r="N1554" i="34"/>
  <c r="L1554" i="34"/>
  <c r="S1554" i="34"/>
  <c r="T1554" i="34"/>
  <c r="U1554" i="34"/>
  <c r="V1554" i="34"/>
  <c r="AE1554" i="34"/>
  <c r="F1555" i="34"/>
  <c r="H1555" i="34"/>
  <c r="I1555" i="34"/>
  <c r="M1555" i="34"/>
  <c r="N1555" i="34"/>
  <c r="L1555" i="34"/>
  <c r="S1555" i="34"/>
  <c r="T1555" i="34"/>
  <c r="U1555" i="34"/>
  <c r="V1555" i="34"/>
  <c r="AE1555" i="34"/>
  <c r="F1556" i="34"/>
  <c r="H1556" i="34"/>
  <c r="I1556" i="34"/>
  <c r="M1556" i="34"/>
  <c r="N1556" i="34"/>
  <c r="L1556" i="34" s="1"/>
  <c r="S1556" i="34"/>
  <c r="T1556" i="34"/>
  <c r="U1556" i="34"/>
  <c r="V1556" i="34"/>
  <c r="AE1556" i="34"/>
  <c r="F1557" i="34"/>
  <c r="H1557" i="34"/>
  <c r="I1557" i="34"/>
  <c r="M1557" i="34"/>
  <c r="N1557" i="34"/>
  <c r="L1557" i="34" s="1"/>
  <c r="S1557" i="34"/>
  <c r="T1557" i="34"/>
  <c r="U1557" i="34"/>
  <c r="V1557" i="34"/>
  <c r="AE1557" i="34"/>
  <c r="AG4203" i="34"/>
  <c r="AH4203" i="34"/>
  <c r="AI4203" i="34"/>
  <c r="F1558" i="34"/>
  <c r="H1558" i="34"/>
  <c r="I1558" i="34"/>
  <c r="M1558" i="34"/>
  <c r="N1558" i="34"/>
  <c r="L1558" i="34"/>
  <c r="S1558" i="34"/>
  <c r="T1558" i="34"/>
  <c r="U1558" i="34"/>
  <c r="V1558" i="34"/>
  <c r="AE1558" i="34"/>
  <c r="F1559" i="34"/>
  <c r="H1559" i="34"/>
  <c r="I1559" i="34"/>
  <c r="M1559" i="34"/>
  <c r="N1559" i="34"/>
  <c r="L1559" i="34" s="1"/>
  <c r="S1559" i="34"/>
  <c r="T1559" i="34"/>
  <c r="U1559" i="34"/>
  <c r="V1559" i="34"/>
  <c r="AE1559" i="34"/>
  <c r="AG6139" i="34"/>
  <c r="AH6139" i="34"/>
  <c r="AI6139" i="34"/>
  <c r="F1560" i="34"/>
  <c r="H1560" i="34"/>
  <c r="I1560" i="34"/>
  <c r="M1560" i="34"/>
  <c r="N1560" i="34"/>
  <c r="L1560" i="34"/>
  <c r="S1560" i="34"/>
  <c r="T1560" i="34"/>
  <c r="U1560" i="34"/>
  <c r="V1560" i="34"/>
  <c r="AE1560" i="34"/>
  <c r="F1561" i="34"/>
  <c r="H1561" i="34"/>
  <c r="I1561" i="34"/>
  <c r="M1561" i="34"/>
  <c r="N1561" i="34"/>
  <c r="L1561" i="34"/>
  <c r="S1561" i="34"/>
  <c r="T1561" i="34"/>
  <c r="U1561" i="34"/>
  <c r="V1561" i="34"/>
  <c r="AE1561" i="34"/>
  <c r="AG2570" i="34"/>
  <c r="AH2570" i="34"/>
  <c r="AI2570" i="34"/>
  <c r="F1562" i="34"/>
  <c r="H1562" i="34"/>
  <c r="I1562" i="34"/>
  <c r="M1562" i="34"/>
  <c r="N1562" i="34"/>
  <c r="L1562" i="34" s="1"/>
  <c r="S1562" i="34"/>
  <c r="T1562" i="34"/>
  <c r="U1562" i="34"/>
  <c r="V1562" i="34"/>
  <c r="AE1562" i="34"/>
  <c r="F1563" i="34"/>
  <c r="H1563" i="34"/>
  <c r="I1563" i="34"/>
  <c r="M1563" i="34"/>
  <c r="N1563" i="34"/>
  <c r="L1563" i="34" s="1"/>
  <c r="S1563" i="34"/>
  <c r="T1563" i="34"/>
  <c r="U1563" i="34"/>
  <c r="V1563" i="34"/>
  <c r="AE1563" i="34"/>
  <c r="AG5042" i="34"/>
  <c r="AH5042" i="34"/>
  <c r="AI5042" i="34"/>
  <c r="F1564" i="34"/>
  <c r="H1564" i="34"/>
  <c r="I1564" i="34"/>
  <c r="M1564" i="34"/>
  <c r="N1564" i="34"/>
  <c r="L1564" i="34" s="1"/>
  <c r="S1564" i="34"/>
  <c r="T1564" i="34"/>
  <c r="U1564" i="34"/>
  <c r="V1564" i="34"/>
  <c r="AE1564" i="34"/>
  <c r="F1565" i="34"/>
  <c r="H1565" i="34"/>
  <c r="I1565" i="34"/>
  <c r="M1565" i="34"/>
  <c r="N1565" i="34"/>
  <c r="L1565" i="34"/>
  <c r="S1565" i="34"/>
  <c r="T1565" i="34"/>
  <c r="U1565" i="34"/>
  <c r="V1565" i="34"/>
  <c r="AE1565" i="34"/>
  <c r="F1566" i="34"/>
  <c r="H1566" i="34"/>
  <c r="I1566" i="34"/>
  <c r="M1566" i="34"/>
  <c r="N1566" i="34"/>
  <c r="L1566" i="34" s="1"/>
  <c r="S1566" i="34"/>
  <c r="T1566" i="34"/>
  <c r="U1566" i="34"/>
  <c r="V1566" i="34"/>
  <c r="AE1566" i="34"/>
  <c r="F1567" i="34"/>
  <c r="H1567" i="34"/>
  <c r="I1567" i="34"/>
  <c r="M1567" i="34"/>
  <c r="N1567" i="34"/>
  <c r="L1567" i="34"/>
  <c r="S1567" i="34"/>
  <c r="T1567" i="34"/>
  <c r="U1567" i="34"/>
  <c r="V1567" i="34"/>
  <c r="AE1567" i="34"/>
  <c r="F1568" i="34"/>
  <c r="H1568" i="34"/>
  <c r="I1568" i="34"/>
  <c r="L1568" i="34"/>
  <c r="M1568" i="34"/>
  <c r="S1568" i="34"/>
  <c r="T1568" i="34"/>
  <c r="U1568" i="34"/>
  <c r="V1568" i="34"/>
  <c r="AE1568" i="34"/>
  <c r="F1569" i="34"/>
  <c r="H1569" i="34"/>
  <c r="I1569" i="34"/>
  <c r="L1569" i="34"/>
  <c r="M1569" i="34"/>
  <c r="S1569" i="34"/>
  <c r="T1569" i="34"/>
  <c r="U1569" i="34"/>
  <c r="V1569" i="34"/>
  <c r="AE1569" i="34"/>
  <c r="F1570" i="34"/>
  <c r="H1570" i="34"/>
  <c r="I1570" i="34"/>
  <c r="M1570" i="34"/>
  <c r="N1570" i="34"/>
  <c r="L1570" i="34" s="1"/>
  <c r="S1570" i="34"/>
  <c r="T1570" i="34"/>
  <c r="U1570" i="34"/>
  <c r="V1570" i="34"/>
  <c r="AE1570" i="34"/>
  <c r="AG5852" i="34"/>
  <c r="AH5852" i="34"/>
  <c r="AI5852" i="34"/>
  <c r="F1571" i="34"/>
  <c r="H1571" i="34"/>
  <c r="I1571" i="34"/>
  <c r="M1571" i="34"/>
  <c r="N1571" i="34"/>
  <c r="L1571" i="34"/>
  <c r="S1571" i="34"/>
  <c r="T1571" i="34"/>
  <c r="U1571" i="34"/>
  <c r="V1571" i="34"/>
  <c r="AE1571" i="34"/>
  <c r="F1572" i="34"/>
  <c r="H1572" i="34"/>
  <c r="I1572" i="34"/>
  <c r="M1572" i="34"/>
  <c r="N1572" i="34"/>
  <c r="L1572" i="34"/>
  <c r="S1572" i="34"/>
  <c r="T1572" i="34"/>
  <c r="U1572" i="34"/>
  <c r="V1572" i="34"/>
  <c r="AE1572" i="34"/>
  <c r="F1573" i="34"/>
  <c r="H1573" i="34"/>
  <c r="I1573" i="34"/>
  <c r="M1573" i="34"/>
  <c r="N1573" i="34"/>
  <c r="L1573" i="34" s="1"/>
  <c r="S1573" i="34"/>
  <c r="T1573" i="34"/>
  <c r="U1573" i="34"/>
  <c r="V1573" i="34"/>
  <c r="AE1573" i="34"/>
  <c r="AG1413" i="34"/>
  <c r="AH1413" i="34"/>
  <c r="AI1413" i="34"/>
  <c r="F1574" i="34"/>
  <c r="H1574" i="34"/>
  <c r="I1574" i="34"/>
  <c r="M1574" i="34"/>
  <c r="N1574" i="34"/>
  <c r="L1574" i="34" s="1"/>
  <c r="S1574" i="34"/>
  <c r="T1574" i="34"/>
  <c r="U1574" i="34"/>
  <c r="V1574" i="34"/>
  <c r="AE1574" i="34"/>
  <c r="AG3093" i="34"/>
  <c r="AH3093" i="34"/>
  <c r="AI3093" i="34"/>
  <c r="F1575" i="34"/>
  <c r="H1575" i="34"/>
  <c r="I1575" i="34"/>
  <c r="M1575" i="34"/>
  <c r="N1575" i="34"/>
  <c r="L1575" i="34" s="1"/>
  <c r="S1575" i="34"/>
  <c r="T1575" i="34"/>
  <c r="U1575" i="34"/>
  <c r="V1575" i="34"/>
  <c r="AE1575" i="34"/>
  <c r="F1576" i="34"/>
  <c r="H1576" i="34"/>
  <c r="I1576" i="34"/>
  <c r="M1576" i="34"/>
  <c r="N1576" i="34"/>
  <c r="L1576" i="34"/>
  <c r="S1576" i="34"/>
  <c r="T1576" i="34"/>
  <c r="U1576" i="34"/>
  <c r="V1576" i="34"/>
  <c r="AE1576" i="34"/>
  <c r="F1577" i="34"/>
  <c r="H1577" i="34"/>
  <c r="I1577" i="34"/>
  <c r="M1577" i="34"/>
  <c r="N1577" i="34"/>
  <c r="L1577" i="34" s="1"/>
  <c r="S1577" i="34"/>
  <c r="T1577" i="34"/>
  <c r="U1577" i="34"/>
  <c r="V1577" i="34"/>
  <c r="AE1577" i="34"/>
  <c r="AG3094" i="34"/>
  <c r="AH3094" i="34"/>
  <c r="AI3094" i="34"/>
  <c r="F1580" i="34"/>
  <c r="H1580" i="34"/>
  <c r="I1580" i="34"/>
  <c r="M1580" i="34"/>
  <c r="N1580" i="34"/>
  <c r="L1580" i="34" s="1"/>
  <c r="S1580" i="34"/>
  <c r="T1580" i="34"/>
  <c r="U1580" i="34"/>
  <c r="V1580" i="34"/>
  <c r="AE1580" i="34"/>
  <c r="F1581" i="34"/>
  <c r="H1581" i="34"/>
  <c r="I1581" i="34"/>
  <c r="M1581" i="34"/>
  <c r="N1581" i="34"/>
  <c r="L1581" i="34" s="1"/>
  <c r="S1581" i="34"/>
  <c r="T1581" i="34"/>
  <c r="U1581" i="34"/>
  <c r="V1581" i="34"/>
  <c r="AE1581" i="34"/>
  <c r="F1582" i="34"/>
  <c r="H1582" i="34"/>
  <c r="I1582" i="34"/>
  <c r="M1582" i="34"/>
  <c r="N1582" i="34"/>
  <c r="L1582" i="34" s="1"/>
  <c r="S1582" i="34"/>
  <c r="T1582" i="34"/>
  <c r="U1582" i="34"/>
  <c r="V1582" i="34"/>
  <c r="AE1582" i="34"/>
  <c r="AG5043" i="34"/>
  <c r="AH5043" i="34"/>
  <c r="AI5043" i="34"/>
  <c r="F1583" i="34"/>
  <c r="H1583" i="34"/>
  <c r="I1583" i="34"/>
  <c r="M1583" i="34"/>
  <c r="N1583" i="34"/>
  <c r="L1583" i="34" s="1"/>
  <c r="S1583" i="34"/>
  <c r="T1583" i="34"/>
  <c r="U1583" i="34"/>
  <c r="V1583" i="34"/>
  <c r="AE1583" i="34"/>
  <c r="AG5019" i="34"/>
  <c r="AH5019" i="34"/>
  <c r="AI5019" i="34"/>
  <c r="F1584" i="34"/>
  <c r="H1584" i="34"/>
  <c r="I1584" i="34"/>
  <c r="M1584" i="34"/>
  <c r="N1584" i="34"/>
  <c r="L1584" i="34" s="1"/>
  <c r="S1584" i="34"/>
  <c r="T1584" i="34"/>
  <c r="U1584" i="34"/>
  <c r="V1584" i="34"/>
  <c r="AE1584" i="34"/>
  <c r="AG5044" i="34"/>
  <c r="AH5044" i="34"/>
  <c r="AI5044" i="34"/>
  <c r="F1585" i="34"/>
  <c r="H1585" i="34"/>
  <c r="I1585" i="34"/>
  <c r="M1585" i="34"/>
  <c r="N1585" i="34"/>
  <c r="L1585" i="34" s="1"/>
  <c r="S1585" i="34"/>
  <c r="T1585" i="34"/>
  <c r="U1585" i="34"/>
  <c r="V1585" i="34"/>
  <c r="AE1585" i="34"/>
  <c r="F1586" i="34"/>
  <c r="H1586" i="34"/>
  <c r="I1586" i="34"/>
  <c r="M1586" i="34"/>
  <c r="N1586" i="34"/>
  <c r="L1586" i="34" s="1"/>
  <c r="S1586" i="34"/>
  <c r="T1586" i="34"/>
  <c r="U1586" i="34"/>
  <c r="V1586" i="34"/>
  <c r="AE1586" i="34"/>
  <c r="AG3265" i="34"/>
  <c r="AH3265" i="34"/>
  <c r="AI3265" i="34"/>
  <c r="AG5827" i="34"/>
  <c r="AH5827" i="34"/>
  <c r="AI5827" i="34"/>
  <c r="AG1486" i="34"/>
  <c r="AH1486" i="34"/>
  <c r="AI1486" i="34"/>
  <c r="AG5853" i="34"/>
  <c r="AH5853" i="34"/>
  <c r="AI5853" i="34"/>
  <c r="AG5074" i="34"/>
  <c r="AH5074" i="34"/>
  <c r="AI5074" i="34"/>
  <c r="AG2621" i="34"/>
  <c r="AH2621" i="34"/>
  <c r="AI2621" i="34"/>
  <c r="F1589" i="34"/>
  <c r="H1589" i="34"/>
  <c r="I1589" i="34"/>
  <c r="M1589" i="34"/>
  <c r="N1589" i="34"/>
  <c r="L1589" i="34" s="1"/>
  <c r="S1589" i="34"/>
  <c r="T1589" i="34"/>
  <c r="U1589" i="34"/>
  <c r="V1589" i="34"/>
  <c r="AE1589" i="34"/>
  <c r="AG3338" i="34"/>
  <c r="AH3338" i="34"/>
  <c r="AI3338" i="34"/>
  <c r="F1590" i="34"/>
  <c r="H1590" i="34"/>
  <c r="I1590" i="34"/>
  <c r="M1590" i="34"/>
  <c r="N1590" i="34"/>
  <c r="L1590" i="34" s="1"/>
  <c r="S1590" i="34"/>
  <c r="T1590" i="34"/>
  <c r="U1590" i="34"/>
  <c r="V1590" i="34"/>
  <c r="AE1590" i="34"/>
  <c r="F1591" i="34"/>
  <c r="H1591" i="34"/>
  <c r="I1591" i="34"/>
  <c r="M1591" i="34"/>
  <c r="N1591" i="34"/>
  <c r="L1591" i="34"/>
  <c r="S1591" i="34"/>
  <c r="T1591" i="34"/>
  <c r="U1591" i="34"/>
  <c r="V1591" i="34"/>
  <c r="AE1591" i="34"/>
  <c r="F1592" i="34"/>
  <c r="H1592" i="34"/>
  <c r="I1592" i="34"/>
  <c r="M1592" i="34"/>
  <c r="N1592" i="34"/>
  <c r="L1592" i="34" s="1"/>
  <c r="S1592" i="34"/>
  <c r="T1592" i="34"/>
  <c r="U1592" i="34"/>
  <c r="V1592" i="34"/>
  <c r="AE1592" i="34"/>
  <c r="AG2944" i="34"/>
  <c r="AH2944" i="34"/>
  <c r="AI2944" i="34"/>
  <c r="F1593" i="34"/>
  <c r="H1593" i="34"/>
  <c r="I1593" i="34"/>
  <c r="M1593" i="34"/>
  <c r="N1593" i="34"/>
  <c r="L1593" i="34"/>
  <c r="S1593" i="34"/>
  <c r="T1593" i="34"/>
  <c r="U1593" i="34"/>
  <c r="V1593" i="34"/>
  <c r="AE1593" i="34"/>
  <c r="AG5045" i="34"/>
  <c r="AH5045" i="34"/>
  <c r="AI5045" i="34"/>
  <c r="F1594" i="34"/>
  <c r="H1594" i="34"/>
  <c r="I1594" i="34"/>
  <c r="M1594" i="34"/>
  <c r="N1594" i="34"/>
  <c r="L1594" i="34" s="1"/>
  <c r="S1594" i="34"/>
  <c r="T1594" i="34"/>
  <c r="U1594" i="34"/>
  <c r="V1594" i="34"/>
  <c r="AE1594" i="34"/>
  <c r="AG1414" i="34"/>
  <c r="AH1414" i="34"/>
  <c r="AI1414" i="34"/>
  <c r="F1595" i="34"/>
  <c r="H1595" i="34"/>
  <c r="I1595" i="34"/>
  <c r="M1595" i="34"/>
  <c r="N1595" i="34"/>
  <c r="L1595" i="34" s="1"/>
  <c r="S1595" i="34"/>
  <c r="T1595" i="34"/>
  <c r="U1595" i="34"/>
  <c r="V1595" i="34"/>
  <c r="AE1595" i="34"/>
  <c r="F1596" i="34"/>
  <c r="H1596" i="34"/>
  <c r="I1596" i="34"/>
  <c r="M1596" i="34"/>
  <c r="N1596" i="34"/>
  <c r="L1596" i="34"/>
  <c r="S1596" i="34"/>
  <c r="T1596" i="34"/>
  <c r="U1596" i="34"/>
  <c r="V1596" i="34"/>
  <c r="AE1596" i="34"/>
  <c r="F1597" i="34"/>
  <c r="H1597" i="34"/>
  <c r="I1597" i="34"/>
  <c r="M1597" i="34"/>
  <c r="N1597" i="34"/>
  <c r="L1597" i="34" s="1"/>
  <c r="S1597" i="34"/>
  <c r="T1597" i="34"/>
  <c r="U1597" i="34"/>
  <c r="V1597" i="34"/>
  <c r="AE1597" i="34"/>
  <c r="F1598" i="34"/>
  <c r="H1598" i="34"/>
  <c r="I1598" i="34"/>
  <c r="M1598" i="34"/>
  <c r="N1598" i="34"/>
  <c r="L1598" i="34"/>
  <c r="S1598" i="34"/>
  <c r="T1598" i="34"/>
  <c r="U1598" i="34"/>
  <c r="V1598" i="34"/>
  <c r="AE1598" i="34"/>
  <c r="F1599" i="34"/>
  <c r="H1599" i="34"/>
  <c r="I1599" i="34"/>
  <c r="M1599" i="34"/>
  <c r="N1599" i="34"/>
  <c r="L1599" i="34" s="1"/>
  <c r="S1599" i="34"/>
  <c r="T1599" i="34"/>
  <c r="U1599" i="34"/>
  <c r="V1599" i="34"/>
  <c r="AE1599" i="34"/>
  <c r="F1600" i="34"/>
  <c r="H1600" i="34"/>
  <c r="I1600" i="34"/>
  <c r="M1600" i="34"/>
  <c r="N1600" i="34"/>
  <c r="L1600" i="34"/>
  <c r="S1600" i="34"/>
  <c r="T1600" i="34"/>
  <c r="U1600" i="34"/>
  <c r="V1600" i="34"/>
  <c r="AE1600" i="34"/>
  <c r="F1601" i="34"/>
  <c r="H1601" i="34"/>
  <c r="I1601" i="34"/>
  <c r="M1601" i="34"/>
  <c r="N1601" i="34"/>
  <c r="L1601" i="34" s="1"/>
  <c r="S1601" i="34"/>
  <c r="T1601" i="34"/>
  <c r="U1601" i="34"/>
  <c r="V1601" i="34"/>
  <c r="AE1601" i="34"/>
  <c r="AG6035" i="34"/>
  <c r="AH6035" i="34"/>
  <c r="AI6035" i="34"/>
  <c r="F1602" i="34"/>
  <c r="H1602" i="34"/>
  <c r="I1602" i="34"/>
  <c r="M1602" i="34"/>
  <c r="N1602" i="34"/>
  <c r="L1602" i="34" s="1"/>
  <c r="S1602" i="34"/>
  <c r="T1602" i="34"/>
  <c r="U1602" i="34"/>
  <c r="V1602" i="34"/>
  <c r="AE1602" i="34"/>
  <c r="F1603" i="34"/>
  <c r="H1603" i="34"/>
  <c r="I1603" i="34"/>
  <c r="M1603" i="34"/>
  <c r="N1603" i="34"/>
  <c r="L1603" i="34"/>
  <c r="S1603" i="34"/>
  <c r="T1603" i="34"/>
  <c r="U1603" i="34"/>
  <c r="V1603" i="34"/>
  <c r="AE1603" i="34"/>
  <c r="AG3095" i="34"/>
  <c r="AH3095" i="34"/>
  <c r="AI3095" i="34"/>
  <c r="F1604" i="34"/>
  <c r="H1604" i="34"/>
  <c r="I1604" i="34"/>
  <c r="M1604" i="34"/>
  <c r="N1604" i="34"/>
  <c r="L1604" i="34"/>
  <c r="S1604" i="34"/>
  <c r="T1604" i="34"/>
  <c r="U1604" i="34"/>
  <c r="V1604" i="34"/>
  <c r="AE1604" i="34"/>
  <c r="F1605" i="34"/>
  <c r="H1605" i="34"/>
  <c r="I1605" i="34"/>
  <c r="M1605" i="34"/>
  <c r="N1605" i="34"/>
  <c r="L1605" i="34"/>
  <c r="S1605" i="34"/>
  <c r="T1605" i="34"/>
  <c r="U1605" i="34"/>
  <c r="V1605" i="34"/>
  <c r="AE1605" i="34"/>
  <c r="F1606" i="34"/>
  <c r="H1606" i="34"/>
  <c r="I1606" i="34"/>
  <c r="M1606" i="34"/>
  <c r="N1606" i="34"/>
  <c r="L1606" i="34"/>
  <c r="S1606" i="34"/>
  <c r="T1606" i="34"/>
  <c r="U1606" i="34"/>
  <c r="V1606" i="34"/>
  <c r="AE1606" i="34"/>
  <c r="AG5854" i="34"/>
  <c r="AH5854" i="34"/>
  <c r="AI5854" i="34"/>
  <c r="F1607" i="34"/>
  <c r="H1607" i="34"/>
  <c r="I1607" i="34"/>
  <c r="M1607" i="34"/>
  <c r="N1607" i="34"/>
  <c r="L1607" i="34" s="1"/>
  <c r="S1607" i="34"/>
  <c r="T1607" i="34"/>
  <c r="U1607" i="34"/>
  <c r="V1607" i="34"/>
  <c r="AE1607" i="34"/>
  <c r="AG5046" i="34"/>
  <c r="AH5046" i="34"/>
  <c r="AI5046" i="34"/>
  <c r="F1608" i="34"/>
  <c r="H1608" i="34"/>
  <c r="I1608" i="34"/>
  <c r="M1608" i="34"/>
  <c r="N1608" i="34"/>
  <c r="L1608" i="34"/>
  <c r="S1608" i="34"/>
  <c r="T1608" i="34"/>
  <c r="U1608" i="34"/>
  <c r="V1608" i="34"/>
  <c r="AE1608" i="34"/>
  <c r="F1609" i="34"/>
  <c r="H1609" i="34"/>
  <c r="I1609" i="34"/>
  <c r="M1609" i="34"/>
  <c r="N1609" i="34"/>
  <c r="L1609" i="34" s="1"/>
  <c r="S1609" i="34"/>
  <c r="T1609" i="34"/>
  <c r="U1609" i="34"/>
  <c r="V1609" i="34"/>
  <c r="AE1609" i="34"/>
  <c r="F1610" i="34"/>
  <c r="H1610" i="34"/>
  <c r="I1610" i="34"/>
  <c r="M1610" i="34"/>
  <c r="N1610" i="34"/>
  <c r="L1610" i="34"/>
  <c r="S1610" i="34"/>
  <c r="T1610" i="34"/>
  <c r="U1610" i="34"/>
  <c r="V1610" i="34"/>
  <c r="AE1610" i="34"/>
  <c r="F1611" i="34"/>
  <c r="H1611" i="34"/>
  <c r="I1611" i="34"/>
  <c r="M1611" i="34"/>
  <c r="N1611" i="34"/>
  <c r="L1611" i="34" s="1"/>
  <c r="S1611" i="34"/>
  <c r="T1611" i="34"/>
  <c r="U1611" i="34"/>
  <c r="V1611" i="34"/>
  <c r="AE1611" i="34"/>
  <c r="F1612" i="34"/>
  <c r="H1612" i="34"/>
  <c r="I1612" i="34"/>
  <c r="M1612" i="34"/>
  <c r="N1612" i="34"/>
  <c r="L1612" i="34"/>
  <c r="S1612" i="34"/>
  <c r="T1612" i="34"/>
  <c r="U1612" i="34"/>
  <c r="V1612" i="34"/>
  <c r="AE1612" i="34"/>
  <c r="AG3096" i="34"/>
  <c r="AH3096" i="34"/>
  <c r="AI3096" i="34"/>
  <c r="F1613" i="34"/>
  <c r="H1613" i="34"/>
  <c r="I1613" i="34"/>
  <c r="M1613" i="34"/>
  <c r="N1613" i="34"/>
  <c r="L1613" i="34" s="1"/>
  <c r="S1613" i="34"/>
  <c r="T1613" i="34"/>
  <c r="U1613" i="34"/>
  <c r="V1613" i="34"/>
  <c r="AE1613" i="34"/>
  <c r="F1614" i="34"/>
  <c r="H1614" i="34"/>
  <c r="I1614" i="34"/>
  <c r="M1614" i="34"/>
  <c r="N1614" i="34"/>
  <c r="L1614" i="34" s="1"/>
  <c r="S1614" i="34"/>
  <c r="T1614" i="34"/>
  <c r="U1614" i="34"/>
  <c r="V1614" i="34"/>
  <c r="AE1614" i="34"/>
  <c r="F1615" i="34"/>
  <c r="H1615" i="34"/>
  <c r="I1615" i="34"/>
  <c r="M1615" i="34"/>
  <c r="N1615" i="34"/>
  <c r="L1615" i="34"/>
  <c r="S1615" i="34"/>
  <c r="T1615" i="34"/>
  <c r="U1615" i="34"/>
  <c r="V1615" i="34"/>
  <c r="AE1615" i="34"/>
  <c r="F1616" i="34"/>
  <c r="H1616" i="34"/>
  <c r="I1616" i="34"/>
  <c r="M1616" i="34"/>
  <c r="N1616" i="34"/>
  <c r="L1616" i="34" s="1"/>
  <c r="S1616" i="34"/>
  <c r="T1616" i="34"/>
  <c r="U1616" i="34"/>
  <c r="V1616" i="34"/>
  <c r="AE1616" i="34"/>
  <c r="F1617" i="34"/>
  <c r="H1617" i="34"/>
  <c r="I1617" i="34"/>
  <c r="M1617" i="34"/>
  <c r="N1617" i="34"/>
  <c r="L1617" i="34"/>
  <c r="S1617" i="34"/>
  <c r="T1617" i="34"/>
  <c r="U1617" i="34"/>
  <c r="V1617" i="34"/>
  <c r="AE1617" i="34"/>
  <c r="F1618" i="34"/>
  <c r="H1618" i="34"/>
  <c r="I1618" i="34"/>
  <c r="M1618" i="34"/>
  <c r="N1618" i="34"/>
  <c r="L1618" i="34"/>
  <c r="S1618" i="34"/>
  <c r="T1618" i="34"/>
  <c r="U1618" i="34"/>
  <c r="V1618" i="34"/>
  <c r="AE1618" i="34"/>
  <c r="AG5855" i="34"/>
  <c r="AH5855" i="34"/>
  <c r="AI5855" i="34"/>
  <c r="F1619" i="34"/>
  <c r="H1619" i="34"/>
  <c r="I1619" i="34"/>
  <c r="M1619" i="34"/>
  <c r="N1619" i="34"/>
  <c r="L1619" i="34" s="1"/>
  <c r="S1619" i="34"/>
  <c r="T1619" i="34"/>
  <c r="U1619" i="34"/>
  <c r="V1619" i="34"/>
  <c r="AE1619" i="34"/>
  <c r="F1620" i="34"/>
  <c r="H1620" i="34"/>
  <c r="I1620" i="34"/>
  <c r="M1620" i="34"/>
  <c r="N1620" i="34"/>
  <c r="L1620" i="34" s="1"/>
  <c r="S1620" i="34"/>
  <c r="T1620" i="34"/>
  <c r="U1620" i="34"/>
  <c r="V1620" i="34"/>
  <c r="AE1620" i="34"/>
  <c r="AG1977" i="34"/>
  <c r="AH1977" i="34"/>
  <c r="AI1977" i="34"/>
  <c r="F1621" i="34"/>
  <c r="H1621" i="34"/>
  <c r="I1621" i="34"/>
  <c r="M1621" i="34"/>
  <c r="N1621" i="34"/>
  <c r="L1621" i="34"/>
  <c r="S1621" i="34"/>
  <c r="T1621" i="34"/>
  <c r="U1621" i="34"/>
  <c r="V1621" i="34"/>
  <c r="AE1621" i="34"/>
  <c r="F1622" i="34"/>
  <c r="H1622" i="34"/>
  <c r="I1622" i="34"/>
  <c r="M1622" i="34"/>
  <c r="N1622" i="34"/>
  <c r="L1622" i="34" s="1"/>
  <c r="S1622" i="34"/>
  <c r="T1622" i="34"/>
  <c r="U1622" i="34"/>
  <c r="V1622" i="34"/>
  <c r="AE1622" i="34"/>
  <c r="AG2033" i="34"/>
  <c r="AH2033" i="34"/>
  <c r="AI2033" i="34"/>
  <c r="F1623" i="34"/>
  <c r="H1623" i="34"/>
  <c r="I1623" i="34"/>
  <c r="M1623" i="34"/>
  <c r="N1623" i="34"/>
  <c r="L1623" i="34"/>
  <c r="S1623" i="34"/>
  <c r="T1623" i="34"/>
  <c r="U1623" i="34"/>
  <c r="V1623" i="34"/>
  <c r="AE1623" i="34"/>
  <c r="F1624" i="34"/>
  <c r="H1624" i="34"/>
  <c r="I1624" i="34"/>
  <c r="M1624" i="34"/>
  <c r="N1624" i="34"/>
  <c r="L1624" i="34"/>
  <c r="S1624" i="34"/>
  <c r="T1624" i="34"/>
  <c r="U1624" i="34"/>
  <c r="V1624" i="34"/>
  <c r="AE1624" i="34"/>
  <c r="F1625" i="34"/>
  <c r="H1625" i="34"/>
  <c r="I1625" i="34"/>
  <c r="M1625" i="34"/>
  <c r="N1625" i="34"/>
  <c r="L1625" i="34" s="1"/>
  <c r="S1625" i="34"/>
  <c r="T1625" i="34"/>
  <c r="U1625" i="34"/>
  <c r="V1625" i="34"/>
  <c r="AE1625" i="34"/>
  <c r="F1626" i="34"/>
  <c r="H1626" i="34"/>
  <c r="I1626" i="34"/>
  <c r="M1626" i="34"/>
  <c r="N1626" i="34"/>
  <c r="L1626" i="34" s="1"/>
  <c r="S1626" i="34"/>
  <c r="T1626" i="34"/>
  <c r="U1626" i="34"/>
  <c r="V1626" i="34"/>
  <c r="AE1626" i="34"/>
  <c r="F1627" i="34"/>
  <c r="H1627" i="34"/>
  <c r="I1627" i="34"/>
  <c r="M1627" i="34"/>
  <c r="N1627" i="34"/>
  <c r="L1627" i="34" s="1"/>
  <c r="S1627" i="34"/>
  <c r="T1627" i="34"/>
  <c r="U1627" i="34"/>
  <c r="V1627" i="34"/>
  <c r="AE1627" i="34"/>
  <c r="F1628" i="34"/>
  <c r="H1628" i="34"/>
  <c r="I1628" i="34"/>
  <c r="M1628" i="34"/>
  <c r="N1628" i="34"/>
  <c r="L1628" i="34"/>
  <c r="S1628" i="34"/>
  <c r="T1628" i="34"/>
  <c r="U1628" i="34"/>
  <c r="V1628" i="34"/>
  <c r="AE1628" i="34"/>
  <c r="AG2801" i="34"/>
  <c r="AH2801" i="34"/>
  <c r="AI2801" i="34"/>
  <c r="F1629" i="34"/>
  <c r="H1629" i="34"/>
  <c r="I1629" i="34"/>
  <c r="M1629" i="34"/>
  <c r="N1629" i="34"/>
  <c r="L1629" i="34"/>
  <c r="S1629" i="34"/>
  <c r="T1629" i="34"/>
  <c r="U1629" i="34"/>
  <c r="V1629" i="34"/>
  <c r="AE1629" i="34"/>
  <c r="F1630" i="34"/>
  <c r="H1630" i="34"/>
  <c r="I1630" i="34"/>
  <c r="M1630" i="34"/>
  <c r="N1630" i="34"/>
  <c r="L1630" i="34"/>
  <c r="S1630" i="34"/>
  <c r="T1630" i="34"/>
  <c r="U1630" i="34"/>
  <c r="V1630" i="34"/>
  <c r="AE1630" i="34"/>
  <c r="F1631" i="34"/>
  <c r="H1631" i="34"/>
  <c r="I1631" i="34"/>
  <c r="M1631" i="34"/>
  <c r="N1631" i="34"/>
  <c r="L1631" i="34"/>
  <c r="S1631" i="34"/>
  <c r="T1631" i="34"/>
  <c r="U1631" i="34"/>
  <c r="V1631" i="34"/>
  <c r="AE1631" i="34"/>
  <c r="F1632" i="34"/>
  <c r="H1632" i="34"/>
  <c r="I1632" i="34"/>
  <c r="M1632" i="34"/>
  <c r="N1632" i="34"/>
  <c r="L1632" i="34" s="1"/>
  <c r="S1632" i="34"/>
  <c r="T1632" i="34"/>
  <c r="U1632" i="34"/>
  <c r="V1632" i="34"/>
  <c r="AE1632" i="34"/>
  <c r="F1633" i="34"/>
  <c r="H1633" i="34"/>
  <c r="I1633" i="34"/>
  <c r="M1633" i="34"/>
  <c r="N1633" i="34"/>
  <c r="L1633" i="34" s="1"/>
  <c r="S1633" i="34"/>
  <c r="T1633" i="34"/>
  <c r="U1633" i="34"/>
  <c r="V1633" i="34"/>
  <c r="AE1633" i="34"/>
  <c r="AG2332" i="34"/>
  <c r="AH2332" i="34"/>
  <c r="AI2332" i="34"/>
  <c r="F1634" i="34"/>
  <c r="H1634" i="34"/>
  <c r="I1634" i="34"/>
  <c r="M1634" i="34"/>
  <c r="N1634" i="34"/>
  <c r="L1634" i="34"/>
  <c r="S1634" i="34"/>
  <c r="T1634" i="34"/>
  <c r="U1634" i="34"/>
  <c r="V1634" i="34"/>
  <c r="AE1634" i="34"/>
  <c r="AG3097" i="34"/>
  <c r="AH3097" i="34"/>
  <c r="AI3097" i="34"/>
  <c r="F1635" i="34"/>
  <c r="H1635" i="34"/>
  <c r="I1635" i="34"/>
  <c r="M1635" i="34"/>
  <c r="N1635" i="34"/>
  <c r="L1635" i="34"/>
  <c r="S1635" i="34"/>
  <c r="T1635" i="34"/>
  <c r="U1635" i="34"/>
  <c r="V1635" i="34"/>
  <c r="AE1635" i="34"/>
  <c r="F1636" i="34"/>
  <c r="H1636" i="34"/>
  <c r="I1636" i="34"/>
  <c r="M1636" i="34"/>
  <c r="N1636" i="34"/>
  <c r="L1636" i="34"/>
  <c r="S1636" i="34"/>
  <c r="T1636" i="34"/>
  <c r="U1636" i="34"/>
  <c r="V1636" i="34"/>
  <c r="AE1636" i="34"/>
  <c r="AG5856" i="34"/>
  <c r="AH5856" i="34"/>
  <c r="AI5856" i="34"/>
  <c r="F1637" i="34"/>
  <c r="H1637" i="34"/>
  <c r="I1637" i="34"/>
  <c r="M1637" i="34"/>
  <c r="N1637" i="34"/>
  <c r="L1637" i="34" s="1"/>
  <c r="S1637" i="34"/>
  <c r="T1637" i="34"/>
  <c r="U1637" i="34"/>
  <c r="V1637" i="34"/>
  <c r="AE1637" i="34"/>
  <c r="F1638" i="34"/>
  <c r="H1638" i="34"/>
  <c r="I1638" i="34"/>
  <c r="M1638" i="34"/>
  <c r="N1638" i="34"/>
  <c r="L1638" i="34" s="1"/>
  <c r="S1638" i="34"/>
  <c r="T1638" i="34"/>
  <c r="U1638" i="34"/>
  <c r="V1638" i="34"/>
  <c r="AE1638" i="34"/>
  <c r="AG1348" i="34"/>
  <c r="AH1348" i="34"/>
  <c r="AI1348" i="34"/>
  <c r="F1639" i="34"/>
  <c r="H1639" i="34"/>
  <c r="I1639" i="34"/>
  <c r="M1639" i="34"/>
  <c r="N1639" i="34"/>
  <c r="L1639" i="34"/>
  <c r="S1639" i="34"/>
  <c r="T1639" i="34"/>
  <c r="U1639" i="34"/>
  <c r="V1639" i="34"/>
  <c r="AE1639" i="34"/>
  <c r="AG2123" i="34"/>
  <c r="AH2123" i="34"/>
  <c r="AI2123" i="34"/>
  <c r="F1640" i="34"/>
  <c r="H1640" i="34"/>
  <c r="I1640" i="34"/>
  <c r="M1640" i="34"/>
  <c r="N1640" i="34"/>
  <c r="L1640" i="34"/>
  <c r="S1640" i="34"/>
  <c r="T1640" i="34"/>
  <c r="U1640" i="34"/>
  <c r="V1640" i="34"/>
  <c r="AE1640" i="34"/>
  <c r="F1641" i="34"/>
  <c r="H1641" i="34"/>
  <c r="I1641" i="34"/>
  <c r="M1641" i="34"/>
  <c r="N1641" i="34"/>
  <c r="L1641" i="34"/>
  <c r="S1641" i="34"/>
  <c r="T1641" i="34"/>
  <c r="U1641" i="34"/>
  <c r="V1641" i="34"/>
  <c r="AE1641" i="34"/>
  <c r="F1642" i="34"/>
  <c r="H1642" i="34"/>
  <c r="I1642" i="34"/>
  <c r="M1642" i="34"/>
  <c r="N1642" i="34"/>
  <c r="L1642" i="34"/>
  <c r="S1642" i="34"/>
  <c r="T1642" i="34"/>
  <c r="U1642" i="34"/>
  <c r="V1642" i="34"/>
  <c r="AE1642" i="34"/>
  <c r="F1643" i="34"/>
  <c r="H1643" i="34"/>
  <c r="I1643" i="34"/>
  <c r="M1643" i="34"/>
  <c r="N1643" i="34"/>
  <c r="L1643" i="34" s="1"/>
  <c r="S1643" i="34"/>
  <c r="T1643" i="34"/>
  <c r="U1643" i="34"/>
  <c r="V1643" i="34"/>
  <c r="AE1643" i="34"/>
  <c r="AG3348" i="34"/>
  <c r="AH3348" i="34"/>
  <c r="AI3348" i="34"/>
  <c r="F1644" i="34"/>
  <c r="H1644" i="34"/>
  <c r="I1644" i="34"/>
  <c r="M1644" i="34"/>
  <c r="N1644" i="34"/>
  <c r="L1644" i="34" s="1"/>
  <c r="S1644" i="34"/>
  <c r="T1644" i="34"/>
  <c r="U1644" i="34"/>
  <c r="V1644" i="34"/>
  <c r="AE1644" i="34"/>
  <c r="F1645" i="34"/>
  <c r="H1645" i="34"/>
  <c r="I1645" i="34"/>
  <c r="M1645" i="34"/>
  <c r="N1645" i="34"/>
  <c r="L1645" i="34"/>
  <c r="S1645" i="34"/>
  <c r="T1645" i="34"/>
  <c r="U1645" i="34"/>
  <c r="V1645" i="34"/>
  <c r="AE1645" i="34"/>
  <c r="AG3349" i="34"/>
  <c r="AH3349" i="34"/>
  <c r="AI3349" i="34"/>
  <c r="F1646" i="34"/>
  <c r="H1646" i="34"/>
  <c r="I1646" i="34"/>
  <c r="M1646" i="34"/>
  <c r="N1646" i="34"/>
  <c r="L1646" i="34"/>
  <c r="S1646" i="34"/>
  <c r="T1646" i="34"/>
  <c r="U1646" i="34"/>
  <c r="V1646" i="34"/>
  <c r="AE1646" i="34"/>
  <c r="AG3642" i="34"/>
  <c r="AH3642" i="34"/>
  <c r="AI3642" i="34"/>
  <c r="F1647" i="34"/>
  <c r="H1647" i="34"/>
  <c r="I1647" i="34"/>
  <c r="M1647" i="34"/>
  <c r="N1647" i="34"/>
  <c r="L1647" i="34"/>
  <c r="S1647" i="34"/>
  <c r="T1647" i="34"/>
  <c r="U1647" i="34"/>
  <c r="V1647" i="34"/>
  <c r="AE1647" i="34"/>
  <c r="AG5047" i="34"/>
  <c r="AH5047" i="34"/>
  <c r="AI5047" i="34"/>
  <c r="F1648" i="34"/>
  <c r="H1648" i="34"/>
  <c r="I1648" i="34"/>
  <c r="M1648" i="34"/>
  <c r="N1648" i="34"/>
  <c r="L1648" i="34" s="1"/>
  <c r="S1648" i="34"/>
  <c r="T1648" i="34"/>
  <c r="U1648" i="34"/>
  <c r="V1648" i="34"/>
  <c r="AE1648" i="34"/>
  <c r="F1649" i="34"/>
  <c r="H1649" i="34"/>
  <c r="I1649" i="34"/>
  <c r="M1649" i="34"/>
  <c r="N1649" i="34"/>
  <c r="L1649" i="34" s="1"/>
  <c r="S1649" i="34"/>
  <c r="T1649" i="34"/>
  <c r="U1649" i="34"/>
  <c r="V1649" i="34"/>
  <c r="AE1649" i="34"/>
  <c r="AG6349" i="34"/>
  <c r="AH6349" i="34"/>
  <c r="AI6349" i="34"/>
  <c r="F1650" i="34"/>
  <c r="H1650" i="34"/>
  <c r="I1650" i="34"/>
  <c r="M1650" i="34"/>
  <c r="N1650" i="34"/>
  <c r="L1650" i="34" s="1"/>
  <c r="S1650" i="34"/>
  <c r="T1650" i="34"/>
  <c r="U1650" i="34"/>
  <c r="V1650" i="34"/>
  <c r="AE1650" i="34"/>
  <c r="F1651" i="34"/>
  <c r="H1651" i="34"/>
  <c r="I1651" i="34"/>
  <c r="M1651" i="34"/>
  <c r="N1651" i="34"/>
  <c r="L1651" i="34"/>
  <c r="S1651" i="34"/>
  <c r="T1651" i="34"/>
  <c r="U1651" i="34"/>
  <c r="V1651" i="34"/>
  <c r="AE1651" i="34"/>
  <c r="F1652" i="34"/>
  <c r="H1652" i="34"/>
  <c r="I1652" i="34"/>
  <c r="M1652" i="34"/>
  <c r="N1652" i="34"/>
  <c r="L1652" i="34" s="1"/>
  <c r="S1652" i="34"/>
  <c r="T1652" i="34"/>
  <c r="U1652" i="34"/>
  <c r="V1652" i="34"/>
  <c r="AE1652" i="34"/>
  <c r="F1653" i="34"/>
  <c r="H1653" i="34"/>
  <c r="I1653" i="34"/>
  <c r="M1653" i="34"/>
  <c r="N1653" i="34"/>
  <c r="L1653" i="34"/>
  <c r="S1653" i="34"/>
  <c r="T1653" i="34"/>
  <c r="U1653" i="34"/>
  <c r="V1653" i="34"/>
  <c r="AE1653" i="34"/>
  <c r="AG2050" i="34"/>
  <c r="AH2050" i="34"/>
  <c r="AI2050" i="34"/>
  <c r="F1654" i="34"/>
  <c r="H1654" i="34"/>
  <c r="I1654" i="34"/>
  <c r="M1654" i="34"/>
  <c r="N1654" i="34"/>
  <c r="L1654" i="34" s="1"/>
  <c r="S1654" i="34"/>
  <c r="T1654" i="34"/>
  <c r="U1654" i="34"/>
  <c r="V1654" i="34"/>
  <c r="AE1654" i="34"/>
  <c r="F1655" i="34"/>
  <c r="H1655" i="34"/>
  <c r="I1655" i="34"/>
  <c r="M1655" i="34"/>
  <c r="N1655" i="34"/>
  <c r="L1655" i="34" s="1"/>
  <c r="S1655" i="34"/>
  <c r="T1655" i="34"/>
  <c r="U1655" i="34"/>
  <c r="V1655" i="34"/>
  <c r="AE1655" i="34"/>
  <c r="AG5048" i="34"/>
  <c r="AH5048" i="34"/>
  <c r="AI5048" i="34"/>
  <c r="AG5857" i="34"/>
  <c r="AH5857" i="34"/>
  <c r="AI5857" i="34"/>
  <c r="F1660" i="34"/>
  <c r="H1660" i="34"/>
  <c r="I1660" i="34"/>
  <c r="M1660" i="34"/>
  <c r="N1660" i="34"/>
  <c r="L1660" i="34"/>
  <c r="S1660" i="34"/>
  <c r="T1660" i="34"/>
  <c r="U1660" i="34"/>
  <c r="V1660" i="34"/>
  <c r="AE1660" i="34"/>
  <c r="F1661" i="34"/>
  <c r="H1661" i="34"/>
  <c r="I1661" i="34"/>
  <c r="M1661" i="34"/>
  <c r="N1661" i="34"/>
  <c r="L1661" i="34" s="1"/>
  <c r="S1661" i="34"/>
  <c r="T1661" i="34"/>
  <c r="U1661" i="34"/>
  <c r="V1661" i="34"/>
  <c r="AE1661" i="34"/>
  <c r="AG5049" i="34"/>
  <c r="AH5049" i="34"/>
  <c r="AI5049" i="34"/>
  <c r="F1662" i="34"/>
  <c r="H1662" i="34"/>
  <c r="I1662" i="34"/>
  <c r="M1662" i="34"/>
  <c r="N1662" i="34"/>
  <c r="L1662" i="34" s="1"/>
  <c r="S1662" i="34"/>
  <c r="T1662" i="34"/>
  <c r="U1662" i="34"/>
  <c r="V1662" i="34"/>
  <c r="AE1662" i="34"/>
  <c r="AG3867" i="34"/>
  <c r="AH3867" i="34"/>
  <c r="AI3867" i="34"/>
  <c r="F1663" i="34"/>
  <c r="H1663" i="34"/>
  <c r="I1663" i="34"/>
  <c r="M1663" i="34"/>
  <c r="N1663" i="34"/>
  <c r="L1663" i="34" s="1"/>
  <c r="S1663" i="34"/>
  <c r="T1663" i="34"/>
  <c r="U1663" i="34"/>
  <c r="V1663" i="34"/>
  <c r="AE1663" i="34"/>
  <c r="F1664" i="34"/>
  <c r="H1664" i="34"/>
  <c r="I1664" i="34"/>
  <c r="M1664" i="34"/>
  <c r="N1664" i="34"/>
  <c r="L1664" i="34"/>
  <c r="S1664" i="34"/>
  <c r="T1664" i="34"/>
  <c r="U1664" i="34"/>
  <c r="V1664" i="34"/>
  <c r="AE1664" i="34"/>
  <c r="F1665" i="34"/>
  <c r="H1665" i="34"/>
  <c r="I1665" i="34"/>
  <c r="M1665" i="34"/>
  <c r="N1665" i="34"/>
  <c r="L1665" i="34" s="1"/>
  <c r="S1665" i="34"/>
  <c r="T1665" i="34"/>
  <c r="U1665" i="34"/>
  <c r="V1665" i="34"/>
  <c r="AE1665" i="34"/>
  <c r="AG1975" i="34"/>
  <c r="AH1975" i="34"/>
  <c r="AI1975" i="34"/>
  <c r="AG3643" i="34"/>
  <c r="AH3643" i="34"/>
  <c r="AI3643" i="34"/>
  <c r="AG3350" i="34"/>
  <c r="AH3350" i="34"/>
  <c r="AI3350" i="34"/>
  <c r="AG4798" i="34"/>
  <c r="AH4798" i="34"/>
  <c r="AI4798" i="34"/>
  <c r="AG2945" i="34"/>
  <c r="AH2945" i="34"/>
  <c r="AI2945" i="34"/>
  <c r="AG1415" i="34"/>
  <c r="AH1415" i="34"/>
  <c r="AI1415" i="34"/>
  <c r="AG5858" i="34"/>
  <c r="AH5858" i="34"/>
  <c r="AI5858" i="34"/>
  <c r="AG3845" i="34"/>
  <c r="AH3845" i="34"/>
  <c r="AI3845" i="34"/>
  <c r="AG4344" i="34"/>
  <c r="AH4344" i="34"/>
  <c r="AI4344" i="34"/>
  <c r="AG6116" i="34"/>
  <c r="AH6116" i="34"/>
  <c r="AI6116" i="34"/>
  <c r="AG3644" i="34"/>
  <c r="AH3644" i="34"/>
  <c r="AI3644" i="34"/>
  <c r="F777" i="34"/>
  <c r="H777" i="34"/>
  <c r="M777" i="34"/>
  <c r="N777" i="34"/>
  <c r="L777" i="34"/>
  <c r="S777" i="34"/>
  <c r="AJ777" i="34"/>
  <c r="F1040" i="34"/>
  <c r="H1040" i="34"/>
  <c r="M1040" i="34"/>
  <c r="N1040" i="34"/>
  <c r="L1040" i="34" s="1"/>
  <c r="S1040" i="34"/>
  <c r="AG1395" i="34"/>
  <c r="AH1395" i="34"/>
  <c r="AI1395" i="34"/>
  <c r="F1671" i="34"/>
  <c r="H1671" i="34"/>
  <c r="I1671" i="34"/>
  <c r="M1671" i="34"/>
  <c r="N1671" i="34"/>
  <c r="L1671" i="34" s="1"/>
  <c r="S1671" i="34"/>
  <c r="T1671" i="34"/>
  <c r="U1671" i="34"/>
  <c r="V1671" i="34"/>
  <c r="AE1671" i="34"/>
  <c r="AG3909" i="34"/>
  <c r="AH3909" i="34"/>
  <c r="AI3909" i="34"/>
  <c r="F1672" i="34"/>
  <c r="H1672" i="34"/>
  <c r="I1672" i="34"/>
  <c r="M1672" i="34"/>
  <c r="N1672" i="34"/>
  <c r="L1672" i="34" s="1"/>
  <c r="S1672" i="34"/>
  <c r="T1672" i="34"/>
  <c r="U1672" i="34"/>
  <c r="V1672" i="34"/>
  <c r="AE1672" i="34"/>
  <c r="AG5059" i="34"/>
  <c r="AH5059" i="34"/>
  <c r="AI5059" i="34"/>
  <c r="F1673" i="34"/>
  <c r="H1673" i="34"/>
  <c r="I1673" i="34"/>
  <c r="M1673" i="34"/>
  <c r="N1673" i="34"/>
  <c r="L1673" i="34" s="1"/>
  <c r="S1673" i="34"/>
  <c r="T1673" i="34"/>
  <c r="U1673" i="34"/>
  <c r="V1673" i="34"/>
  <c r="AE1673" i="34"/>
  <c r="AG5652" i="34"/>
  <c r="AH5652" i="34"/>
  <c r="AI5652" i="34"/>
  <c r="F1674" i="34"/>
  <c r="H1674" i="34"/>
  <c r="I1674" i="34"/>
  <c r="M1674" i="34"/>
  <c r="N1674" i="34"/>
  <c r="L1674" i="34"/>
  <c r="S1674" i="34"/>
  <c r="T1674" i="34"/>
  <c r="U1674" i="34"/>
  <c r="V1674" i="34"/>
  <c r="AE1674" i="34"/>
  <c r="F1675" i="34"/>
  <c r="H1675" i="34"/>
  <c r="I1675" i="34"/>
  <c r="M1675" i="34"/>
  <c r="N1675" i="34"/>
  <c r="L1675" i="34"/>
  <c r="S1675" i="34"/>
  <c r="T1675" i="34"/>
  <c r="U1675" i="34"/>
  <c r="V1675" i="34"/>
  <c r="AE1675" i="34"/>
  <c r="F1676" i="34"/>
  <c r="H1676" i="34"/>
  <c r="I1676" i="34"/>
  <c r="M1676" i="34"/>
  <c r="N1676" i="34"/>
  <c r="L1676" i="34" s="1"/>
  <c r="S1676" i="34"/>
  <c r="T1676" i="34"/>
  <c r="U1676" i="34"/>
  <c r="V1676" i="34"/>
  <c r="AE1676" i="34"/>
  <c r="AG3351" i="34"/>
  <c r="AH3351" i="34"/>
  <c r="AI3351" i="34"/>
  <c r="F1677" i="34"/>
  <c r="H1677" i="34"/>
  <c r="I1677" i="34"/>
  <c r="M1677" i="34"/>
  <c r="N1677" i="34"/>
  <c r="L1677" i="34" s="1"/>
  <c r="S1677" i="34"/>
  <c r="T1677" i="34"/>
  <c r="U1677" i="34"/>
  <c r="V1677" i="34"/>
  <c r="AE1677" i="34"/>
  <c r="AG2946" i="34"/>
  <c r="AH2946" i="34"/>
  <c r="AI2946" i="34"/>
  <c r="F1678" i="34"/>
  <c r="H1678" i="34"/>
  <c r="I1678" i="34"/>
  <c r="M1678" i="34"/>
  <c r="N1678" i="34"/>
  <c r="L1678" i="34" s="1"/>
  <c r="S1678" i="34"/>
  <c r="T1678" i="34"/>
  <c r="U1678" i="34"/>
  <c r="V1678" i="34"/>
  <c r="AE1678" i="34"/>
  <c r="AG6036" i="34"/>
  <c r="AH6036" i="34"/>
  <c r="AI6036" i="34"/>
  <c r="AG6393" i="34"/>
  <c r="AH6393" i="34"/>
  <c r="AI6393" i="34"/>
  <c r="AG845" i="34"/>
  <c r="AH845" i="34"/>
  <c r="AI845" i="34"/>
  <c r="AG5859" i="34"/>
  <c r="AH5859" i="34"/>
  <c r="AI5859" i="34"/>
  <c r="AG3922" i="34"/>
  <c r="AH3922" i="34"/>
  <c r="AI3922" i="34"/>
  <c r="AG6132" i="34"/>
  <c r="AH6132" i="34"/>
  <c r="AI6132" i="34"/>
  <c r="AG5050" i="34"/>
  <c r="AH5050" i="34"/>
  <c r="AI5050" i="34"/>
  <c r="AG5051" i="34"/>
  <c r="AH5051" i="34"/>
  <c r="AI5051" i="34"/>
  <c r="AG6277" i="34"/>
  <c r="AH6277" i="34"/>
  <c r="AI6277" i="34"/>
  <c r="AG3645" i="34"/>
  <c r="AH3645" i="34"/>
  <c r="AI3645" i="34"/>
  <c r="AG6191" i="34"/>
  <c r="AH6191" i="34"/>
  <c r="AI6191" i="34"/>
  <c r="AG548" i="34"/>
  <c r="AH548" i="34"/>
  <c r="AI548" i="34"/>
  <c r="AG2947" i="34"/>
  <c r="AH2947" i="34"/>
  <c r="AI2947" i="34"/>
  <c r="AG5860" i="34"/>
  <c r="AH5860" i="34"/>
  <c r="AI5860" i="34"/>
  <c r="AG6158" i="34"/>
  <c r="AH6158" i="34"/>
  <c r="AI6158" i="34"/>
  <c r="AG2349" i="34"/>
  <c r="AH2349" i="34"/>
  <c r="AI2349" i="34"/>
  <c r="AG4974" i="34"/>
  <c r="AH4974" i="34"/>
  <c r="AI4974" i="34"/>
  <c r="AG4792" i="34"/>
  <c r="AH4792" i="34"/>
  <c r="AI4792" i="34"/>
  <c r="AG1362" i="34"/>
  <c r="AH1362" i="34"/>
  <c r="AI1362" i="34"/>
  <c r="AG2350" i="34"/>
  <c r="AH2350" i="34"/>
  <c r="AI2350" i="34"/>
  <c r="AG4424" i="34"/>
  <c r="AH4424" i="34"/>
  <c r="AI4424" i="34"/>
  <c r="AG5861" i="34"/>
  <c r="AH5861" i="34"/>
  <c r="AI5861" i="34"/>
  <c r="AG6278" i="34"/>
  <c r="AH6278" i="34"/>
  <c r="AI6278" i="34"/>
  <c r="AG3352" i="34"/>
  <c r="AH3352" i="34"/>
  <c r="AI3352" i="34"/>
  <c r="AG6350" i="34"/>
  <c r="AH6350" i="34"/>
  <c r="AI6350" i="34"/>
  <c r="AG5086" i="34"/>
  <c r="AH5086" i="34"/>
  <c r="AI5086" i="34"/>
  <c r="AG3870" i="34"/>
  <c r="AH3870" i="34"/>
  <c r="AI3870" i="34"/>
  <c r="AG5052" i="34"/>
  <c r="AH5052" i="34"/>
  <c r="AI5052" i="34"/>
  <c r="AG5053" i="34"/>
  <c r="AH5053" i="34"/>
  <c r="AI5053" i="34"/>
  <c r="AG5918" i="34"/>
  <c r="AH5918" i="34"/>
  <c r="AI5918" i="34"/>
  <c r="AG1980" i="34"/>
  <c r="AH1980" i="34"/>
  <c r="AI1980" i="34"/>
  <c r="AG5862" i="34"/>
  <c r="AH5862" i="34"/>
  <c r="AI5862" i="34"/>
  <c r="AG4668" i="34"/>
  <c r="AH4668" i="34"/>
  <c r="AI4668" i="34"/>
  <c r="AG6037" i="34"/>
  <c r="AH6037" i="34"/>
  <c r="AI6037" i="34"/>
  <c r="AG5921" i="34"/>
  <c r="AH5921" i="34"/>
  <c r="AI5921" i="34"/>
  <c r="AG4566" i="34"/>
  <c r="AH4566" i="34"/>
  <c r="AI4566" i="34"/>
  <c r="AG2294" i="34"/>
  <c r="AH2294" i="34"/>
  <c r="AI2294" i="34"/>
  <c r="AG781" i="34"/>
  <c r="AH781" i="34"/>
  <c r="AI781" i="34"/>
  <c r="AG793" i="34"/>
  <c r="AH793" i="34"/>
  <c r="AI793" i="34"/>
  <c r="AG6038" i="34"/>
  <c r="AH6038" i="34"/>
  <c r="AI6038" i="34"/>
  <c r="AG6279" i="34"/>
  <c r="AH6279" i="34"/>
  <c r="AI6279" i="34"/>
  <c r="AG2948" i="34"/>
  <c r="AH2948" i="34"/>
  <c r="AI2948" i="34"/>
  <c r="AG1566" i="34"/>
  <c r="AH1566" i="34"/>
  <c r="AI1566" i="34"/>
  <c r="AG5161" i="34"/>
  <c r="AH5161" i="34"/>
  <c r="AI5161" i="34"/>
  <c r="AG5667" i="34"/>
  <c r="AH5667" i="34"/>
  <c r="AI5667" i="34"/>
  <c r="AG2051" i="34"/>
  <c r="AH2051" i="34"/>
  <c r="AI2051" i="34"/>
  <c r="AG3705" i="34"/>
  <c r="AH3705" i="34"/>
  <c r="AI3705" i="34"/>
  <c r="F1690" i="34"/>
  <c r="H1690" i="34"/>
  <c r="I1690" i="34"/>
  <c r="M1690" i="34"/>
  <c r="N1690" i="34"/>
  <c r="L1690" i="34" s="1"/>
  <c r="S1690" i="34"/>
  <c r="T1690" i="34"/>
  <c r="U1690" i="34"/>
  <c r="V1690" i="34"/>
  <c r="AE1690" i="34"/>
  <c r="F1691" i="34"/>
  <c r="H1691" i="34"/>
  <c r="I1691" i="34"/>
  <c r="M1691" i="34"/>
  <c r="N1691" i="34"/>
  <c r="L1691" i="34"/>
  <c r="S1691" i="34"/>
  <c r="T1691" i="34"/>
  <c r="U1691" i="34"/>
  <c r="V1691" i="34"/>
  <c r="AE1691" i="34"/>
  <c r="AG5863" i="34"/>
  <c r="AH5863" i="34"/>
  <c r="AI5863" i="34"/>
  <c r="F1692" i="34"/>
  <c r="H1692" i="34"/>
  <c r="I1692" i="34"/>
  <c r="M1692" i="34"/>
  <c r="N1692" i="34"/>
  <c r="L1692" i="34"/>
  <c r="S1692" i="34"/>
  <c r="T1692" i="34"/>
  <c r="U1692" i="34"/>
  <c r="V1692" i="34"/>
  <c r="AE1692" i="34"/>
  <c r="F1693" i="34"/>
  <c r="H1693" i="34"/>
  <c r="I1693" i="34"/>
  <c r="M1693" i="34"/>
  <c r="N1693" i="34"/>
  <c r="L1693" i="34" s="1"/>
  <c r="S1693" i="34"/>
  <c r="T1693" i="34"/>
  <c r="U1693" i="34"/>
  <c r="V1693" i="34"/>
  <c r="AE1693" i="34"/>
  <c r="F1694" i="34"/>
  <c r="H1694" i="34"/>
  <c r="I1694" i="34"/>
  <c r="M1694" i="34"/>
  <c r="N1694" i="34"/>
  <c r="L1694" i="34" s="1"/>
  <c r="S1694" i="34"/>
  <c r="T1694" i="34"/>
  <c r="U1694" i="34"/>
  <c r="V1694" i="34"/>
  <c r="AE1694" i="34"/>
  <c r="AG5199" i="34"/>
  <c r="AH5199" i="34"/>
  <c r="AI5199" i="34"/>
  <c r="F1695" i="34"/>
  <c r="H1695" i="34"/>
  <c r="I1695" i="34"/>
  <c r="M1695" i="34"/>
  <c r="N1695" i="34"/>
  <c r="L1695" i="34"/>
  <c r="S1695" i="34"/>
  <c r="T1695" i="34"/>
  <c r="U1695" i="34"/>
  <c r="V1695" i="34"/>
  <c r="AE1695" i="34"/>
  <c r="F1696" i="34"/>
  <c r="H1696" i="34"/>
  <c r="I1696" i="34"/>
  <c r="M1696" i="34"/>
  <c r="N1696" i="34"/>
  <c r="L1696" i="34" s="1"/>
  <c r="S1696" i="34"/>
  <c r="T1696" i="34"/>
  <c r="U1696" i="34"/>
  <c r="V1696" i="34"/>
  <c r="AE1696" i="34"/>
  <c r="F1697" i="34"/>
  <c r="H1697" i="34"/>
  <c r="I1697" i="34"/>
  <c r="M1697" i="34"/>
  <c r="N1697" i="34"/>
  <c r="L1697" i="34"/>
  <c r="S1697" i="34"/>
  <c r="T1697" i="34"/>
  <c r="U1697" i="34"/>
  <c r="V1697" i="34"/>
  <c r="AE1697" i="34"/>
  <c r="F1698" i="34"/>
  <c r="H1698" i="34"/>
  <c r="I1698" i="34"/>
  <c r="M1698" i="34"/>
  <c r="N1698" i="34"/>
  <c r="L1698" i="34" s="1"/>
  <c r="S1698" i="34"/>
  <c r="T1698" i="34"/>
  <c r="U1698" i="34"/>
  <c r="V1698" i="34"/>
  <c r="AE1698" i="34"/>
  <c r="AG5001" i="34"/>
  <c r="AH5001" i="34"/>
  <c r="AI5001" i="34"/>
  <c r="F1699" i="34"/>
  <c r="H1699" i="34"/>
  <c r="I1699" i="34"/>
  <c r="M1699" i="34"/>
  <c r="N1699" i="34"/>
  <c r="L1699" i="34" s="1"/>
  <c r="S1699" i="34"/>
  <c r="T1699" i="34"/>
  <c r="U1699" i="34"/>
  <c r="V1699" i="34"/>
  <c r="AE1699" i="34"/>
  <c r="AG5102" i="34"/>
  <c r="AH5102" i="34"/>
  <c r="AI5102" i="34"/>
  <c r="F1700" i="34"/>
  <c r="H1700" i="34"/>
  <c r="I1700" i="34"/>
  <c r="M1700" i="34"/>
  <c r="N1700" i="34"/>
  <c r="L1700" i="34" s="1"/>
  <c r="S1700" i="34"/>
  <c r="T1700" i="34"/>
  <c r="U1700" i="34"/>
  <c r="V1700" i="34"/>
  <c r="AE1700" i="34"/>
  <c r="AG4202" i="34"/>
  <c r="AH4202" i="34"/>
  <c r="AI4202" i="34"/>
  <c r="F1701" i="34"/>
  <c r="H1701" i="34"/>
  <c r="I1701" i="34"/>
  <c r="M1701" i="34"/>
  <c r="N1701" i="34"/>
  <c r="L1701" i="34" s="1"/>
  <c r="S1701" i="34"/>
  <c r="T1701" i="34"/>
  <c r="U1701" i="34"/>
  <c r="V1701" i="34"/>
  <c r="AE1701" i="34"/>
  <c r="AG6044" i="34"/>
  <c r="AH6044" i="34"/>
  <c r="AI6044" i="34"/>
  <c r="F1702" i="34"/>
  <c r="H1702" i="34"/>
  <c r="I1702" i="34"/>
  <c r="M1702" i="34"/>
  <c r="N1702" i="34"/>
  <c r="L1702" i="34"/>
  <c r="S1702" i="34"/>
  <c r="T1702" i="34"/>
  <c r="U1702" i="34"/>
  <c r="V1702" i="34"/>
  <c r="AE1702" i="34"/>
  <c r="F1703" i="34"/>
  <c r="H1703" i="34"/>
  <c r="I1703" i="34"/>
  <c r="M1703" i="34"/>
  <c r="N1703" i="34"/>
  <c r="L1703" i="34"/>
  <c r="S1703" i="34"/>
  <c r="T1703" i="34"/>
  <c r="U1703" i="34"/>
  <c r="V1703" i="34"/>
  <c r="AE1703" i="34"/>
  <c r="AG6280" i="34"/>
  <c r="AH6280" i="34"/>
  <c r="AI6280" i="34"/>
  <c r="F1704" i="34"/>
  <c r="H1704" i="34"/>
  <c r="I1704" i="34"/>
  <c r="M1704" i="34"/>
  <c r="N1704" i="34"/>
  <c r="L1704" i="34" s="1"/>
  <c r="S1704" i="34"/>
  <c r="T1704" i="34"/>
  <c r="U1704" i="34"/>
  <c r="V1704" i="34"/>
  <c r="AE1704" i="34"/>
  <c r="F1705" i="34"/>
  <c r="H1705" i="34"/>
  <c r="I1705" i="34"/>
  <c r="M1705" i="34"/>
  <c r="N1705" i="34"/>
  <c r="L1705" i="34" s="1"/>
  <c r="S1705" i="34"/>
  <c r="T1705" i="34"/>
  <c r="U1705" i="34"/>
  <c r="V1705" i="34"/>
  <c r="AE1705" i="34"/>
  <c r="AG5103" i="34"/>
  <c r="AH5103" i="34"/>
  <c r="AI5103" i="34"/>
  <c r="F1706" i="34"/>
  <c r="H1706" i="34"/>
  <c r="I1706" i="34"/>
  <c r="M1706" i="34"/>
  <c r="N1706" i="34"/>
  <c r="L1706" i="34" s="1"/>
  <c r="S1706" i="34"/>
  <c r="T1706" i="34"/>
  <c r="U1706" i="34"/>
  <c r="V1706" i="34"/>
  <c r="AE1706" i="34"/>
  <c r="F1707" i="34"/>
  <c r="H1707" i="34"/>
  <c r="I1707" i="34"/>
  <c r="M1707" i="34"/>
  <c r="N1707" i="34"/>
  <c r="L1707" i="34"/>
  <c r="S1707" i="34"/>
  <c r="T1707" i="34"/>
  <c r="U1707" i="34"/>
  <c r="V1707" i="34"/>
  <c r="AE1707" i="34"/>
  <c r="F1708" i="34"/>
  <c r="H1708" i="34"/>
  <c r="I1708" i="34"/>
  <c r="M1708" i="34"/>
  <c r="N1708" i="34"/>
  <c r="L1708" i="34" s="1"/>
  <c r="S1708" i="34"/>
  <c r="T1708" i="34"/>
  <c r="U1708" i="34"/>
  <c r="V1708" i="34"/>
  <c r="AE1708" i="34"/>
  <c r="F1709" i="34"/>
  <c r="H1709" i="34"/>
  <c r="I1709" i="34"/>
  <c r="M1709" i="34"/>
  <c r="N1709" i="34"/>
  <c r="L1709" i="34"/>
  <c r="S1709" i="34"/>
  <c r="T1709" i="34"/>
  <c r="U1709" i="34"/>
  <c r="V1709" i="34"/>
  <c r="AE1709" i="34"/>
  <c r="F1710" i="34"/>
  <c r="H1710" i="34"/>
  <c r="I1710" i="34"/>
  <c r="M1710" i="34"/>
  <c r="N1710" i="34"/>
  <c r="L1710" i="34" s="1"/>
  <c r="S1710" i="34"/>
  <c r="T1710" i="34"/>
  <c r="U1710" i="34"/>
  <c r="V1710" i="34"/>
  <c r="AE1710" i="34"/>
  <c r="F1711" i="34"/>
  <c r="H1711" i="34"/>
  <c r="I1711" i="34"/>
  <c r="M1711" i="34"/>
  <c r="N1711" i="34"/>
  <c r="L1711" i="34" s="1"/>
  <c r="S1711" i="34"/>
  <c r="T1711" i="34"/>
  <c r="U1711" i="34"/>
  <c r="V1711" i="34"/>
  <c r="AE1711" i="34"/>
  <c r="AG6045" i="34"/>
  <c r="AH6045" i="34"/>
  <c r="AI6045" i="34"/>
  <c r="F1712" i="34"/>
  <c r="H1712" i="34"/>
  <c r="I1712" i="34"/>
  <c r="M1712" i="34"/>
  <c r="N1712" i="34"/>
  <c r="L1712" i="34"/>
  <c r="S1712" i="34"/>
  <c r="T1712" i="34"/>
  <c r="U1712" i="34"/>
  <c r="V1712" i="34"/>
  <c r="AE1712" i="34"/>
  <c r="AG3898" i="34"/>
  <c r="AH3898" i="34"/>
  <c r="AI3898" i="34"/>
  <c r="F1713" i="34"/>
  <c r="H1713" i="34"/>
  <c r="I1713" i="34"/>
  <c r="M1713" i="34"/>
  <c r="N1713" i="34"/>
  <c r="L1713" i="34"/>
  <c r="S1713" i="34"/>
  <c r="T1713" i="34"/>
  <c r="U1713" i="34"/>
  <c r="V1713" i="34"/>
  <c r="AE1713" i="34"/>
  <c r="F1714" i="34"/>
  <c r="H1714" i="34"/>
  <c r="I1714" i="34"/>
  <c r="M1714" i="34"/>
  <c r="N1714" i="34"/>
  <c r="L1714" i="34" s="1"/>
  <c r="S1714" i="34"/>
  <c r="T1714" i="34"/>
  <c r="U1714" i="34"/>
  <c r="V1714" i="34"/>
  <c r="AE1714" i="34"/>
  <c r="F1715" i="34"/>
  <c r="H1715" i="34"/>
  <c r="I1715" i="34"/>
  <c r="M1715" i="34"/>
  <c r="N1715" i="34"/>
  <c r="L1715" i="34"/>
  <c r="S1715" i="34"/>
  <c r="T1715" i="34"/>
  <c r="U1715" i="34"/>
  <c r="V1715" i="34"/>
  <c r="AE1715" i="34"/>
  <c r="AG4243" i="34"/>
  <c r="AH4243" i="34"/>
  <c r="AI4243" i="34"/>
  <c r="F1716" i="34"/>
  <c r="H1716" i="34"/>
  <c r="I1716" i="34"/>
  <c r="M1716" i="34"/>
  <c r="N1716" i="34"/>
  <c r="L1716" i="34" s="1"/>
  <c r="S1716" i="34"/>
  <c r="T1716" i="34"/>
  <c r="U1716" i="34"/>
  <c r="V1716" i="34"/>
  <c r="AE1716" i="34"/>
  <c r="AG5409" i="34"/>
  <c r="AH5409" i="34"/>
  <c r="AI5409" i="34"/>
  <c r="F1717" i="34"/>
  <c r="H1717" i="34"/>
  <c r="I1717" i="34"/>
  <c r="M1717" i="34"/>
  <c r="N1717" i="34"/>
  <c r="L1717" i="34"/>
  <c r="S1717" i="34"/>
  <c r="T1717" i="34"/>
  <c r="U1717" i="34"/>
  <c r="V1717" i="34"/>
  <c r="AE1717" i="34"/>
  <c r="AG3902" i="34"/>
  <c r="AH3902" i="34"/>
  <c r="AI3902" i="34"/>
  <c r="F1718" i="34"/>
  <c r="H1718" i="34"/>
  <c r="I1718" i="34"/>
  <c r="M1718" i="34"/>
  <c r="N1718" i="34"/>
  <c r="L1718" i="34"/>
  <c r="S1718" i="34"/>
  <c r="T1718" i="34"/>
  <c r="U1718" i="34"/>
  <c r="V1718" i="34"/>
  <c r="AE1718" i="34"/>
  <c r="AG4454" i="34"/>
  <c r="AH4454" i="34"/>
  <c r="AI4454" i="34"/>
  <c r="F1719" i="34"/>
  <c r="H1719" i="34"/>
  <c r="I1719" i="34"/>
  <c r="M1719" i="34"/>
  <c r="N1719" i="34"/>
  <c r="L1719" i="34"/>
  <c r="S1719" i="34"/>
  <c r="T1719" i="34"/>
  <c r="U1719" i="34"/>
  <c r="V1719" i="34"/>
  <c r="AE1719" i="34"/>
  <c r="F1720" i="34"/>
  <c r="H1720" i="34"/>
  <c r="I1720" i="34"/>
  <c r="M1720" i="34"/>
  <c r="N1720" i="34"/>
  <c r="L1720" i="34" s="1"/>
  <c r="S1720" i="34"/>
  <c r="T1720" i="34"/>
  <c r="U1720" i="34"/>
  <c r="V1720" i="34"/>
  <c r="AE1720" i="34"/>
  <c r="AG5864" i="34"/>
  <c r="AH5864" i="34"/>
  <c r="AI5864" i="34"/>
  <c r="F1721" i="34"/>
  <c r="H1721" i="34"/>
  <c r="I1721" i="34"/>
  <c r="M1721" i="34"/>
  <c r="N1721" i="34"/>
  <c r="L1721" i="34" s="1"/>
  <c r="S1721" i="34"/>
  <c r="T1721" i="34"/>
  <c r="U1721" i="34"/>
  <c r="V1721" i="34"/>
  <c r="AE1721" i="34"/>
  <c r="F1724" i="34"/>
  <c r="H1724" i="34"/>
  <c r="I1724" i="34"/>
  <c r="M1724" i="34"/>
  <c r="N1724" i="34"/>
  <c r="L1724" i="34"/>
  <c r="S1724" i="34"/>
  <c r="T1724" i="34"/>
  <c r="U1724" i="34"/>
  <c r="V1724" i="34"/>
  <c r="AE1724" i="34"/>
  <c r="F1725" i="34"/>
  <c r="H1725" i="34"/>
  <c r="I1725" i="34"/>
  <c r="M1725" i="34"/>
  <c r="N1725" i="34"/>
  <c r="L1725" i="34" s="1"/>
  <c r="S1725" i="34"/>
  <c r="T1725" i="34"/>
  <c r="U1725" i="34"/>
  <c r="V1725" i="34"/>
  <c r="AE1725" i="34"/>
  <c r="F1726" i="34"/>
  <c r="H1726" i="34"/>
  <c r="I1726" i="34"/>
  <c r="M1726" i="34"/>
  <c r="N1726" i="34"/>
  <c r="L1726" i="34"/>
  <c r="S1726" i="34"/>
  <c r="T1726" i="34"/>
  <c r="U1726" i="34"/>
  <c r="V1726" i="34"/>
  <c r="AE1726" i="34"/>
  <c r="AG2126" i="34"/>
  <c r="AH2126" i="34"/>
  <c r="AI2126" i="34"/>
  <c r="F1727" i="34"/>
  <c r="H1727" i="34"/>
  <c r="I1727" i="34"/>
  <c r="M1727" i="34"/>
  <c r="N1727" i="34"/>
  <c r="L1727" i="34"/>
  <c r="S1727" i="34"/>
  <c r="T1727" i="34"/>
  <c r="U1727" i="34"/>
  <c r="V1727" i="34"/>
  <c r="AE1727" i="34"/>
  <c r="F1728" i="34"/>
  <c r="H1728" i="34"/>
  <c r="I1728" i="34"/>
  <c r="M1728" i="34"/>
  <c r="N1728" i="34"/>
  <c r="L1728" i="34" s="1"/>
  <c r="S1728" i="34"/>
  <c r="T1728" i="34"/>
  <c r="U1728" i="34"/>
  <c r="V1728" i="34"/>
  <c r="AE1728" i="34"/>
  <c r="F1729" i="34"/>
  <c r="H1729" i="34"/>
  <c r="I1729" i="34"/>
  <c r="M1729" i="34"/>
  <c r="N1729" i="34"/>
  <c r="L1729" i="34" s="1"/>
  <c r="S1729" i="34"/>
  <c r="T1729" i="34"/>
  <c r="U1729" i="34"/>
  <c r="V1729" i="34"/>
  <c r="AE1729" i="34"/>
  <c r="F1730" i="34"/>
  <c r="H1730" i="34"/>
  <c r="I1730" i="34"/>
  <c r="M1730" i="34"/>
  <c r="N1730" i="34"/>
  <c r="L1730" i="34" s="1"/>
  <c r="S1730" i="34"/>
  <c r="T1730" i="34"/>
  <c r="U1730" i="34"/>
  <c r="V1730" i="34"/>
  <c r="AE1730" i="34"/>
  <c r="F1731" i="34"/>
  <c r="H1731" i="34"/>
  <c r="I1731" i="34"/>
  <c r="M1731" i="34"/>
  <c r="N1731" i="34"/>
  <c r="L1731" i="34"/>
  <c r="S1731" i="34"/>
  <c r="T1731" i="34"/>
  <c r="U1731" i="34"/>
  <c r="V1731" i="34"/>
  <c r="AE1731" i="34"/>
  <c r="AG2386" i="34"/>
  <c r="AH2386" i="34"/>
  <c r="AI2386" i="34"/>
  <c r="F1732" i="34"/>
  <c r="H1732" i="34"/>
  <c r="I1732" i="34"/>
  <c r="M1732" i="34"/>
  <c r="N1732" i="34"/>
  <c r="L1732" i="34"/>
  <c r="S1732" i="34"/>
  <c r="T1732" i="34"/>
  <c r="U1732" i="34"/>
  <c r="V1732" i="34"/>
  <c r="AE1732" i="34"/>
  <c r="F1733" i="34"/>
  <c r="H1733" i="34"/>
  <c r="I1733" i="34"/>
  <c r="M1733" i="34"/>
  <c r="N1733" i="34"/>
  <c r="L1733" i="34"/>
  <c r="S1733" i="34"/>
  <c r="T1733" i="34"/>
  <c r="U1733" i="34"/>
  <c r="V1733" i="34"/>
  <c r="AE1733" i="34"/>
  <c r="F1734" i="34"/>
  <c r="H1734" i="34"/>
  <c r="I1734" i="34"/>
  <c r="M1734" i="34"/>
  <c r="N1734" i="34"/>
  <c r="L1734" i="34"/>
  <c r="S1734" i="34"/>
  <c r="T1734" i="34"/>
  <c r="U1734" i="34"/>
  <c r="V1734" i="34"/>
  <c r="AE1734" i="34"/>
  <c r="AG2351" i="34"/>
  <c r="AH2351" i="34"/>
  <c r="AI2351" i="34"/>
  <c r="F1735" i="34"/>
  <c r="H1735" i="34"/>
  <c r="I1735" i="34"/>
  <c r="M1735" i="34"/>
  <c r="N1735" i="34"/>
  <c r="L1735" i="34" s="1"/>
  <c r="S1735" i="34"/>
  <c r="T1735" i="34"/>
  <c r="U1735" i="34"/>
  <c r="V1735" i="34"/>
  <c r="AE1735" i="34"/>
  <c r="F1736" i="34"/>
  <c r="H1736" i="34"/>
  <c r="I1736" i="34"/>
  <c r="M1736" i="34"/>
  <c r="N1736" i="34"/>
  <c r="L1736" i="34" s="1"/>
  <c r="S1736" i="34"/>
  <c r="T1736" i="34"/>
  <c r="U1736" i="34"/>
  <c r="V1736" i="34"/>
  <c r="AE1736" i="34"/>
  <c r="AG3856" i="34"/>
  <c r="AH3856" i="34"/>
  <c r="AI3856" i="34"/>
  <c r="F1737" i="34"/>
  <c r="H1737" i="34"/>
  <c r="I1737" i="34"/>
  <c r="M1737" i="34"/>
  <c r="N1737" i="34"/>
  <c r="L1737" i="34" s="1"/>
  <c r="S1737" i="34"/>
  <c r="T1737" i="34"/>
  <c r="U1737" i="34"/>
  <c r="V1737" i="34"/>
  <c r="AE1737" i="34"/>
  <c r="F1738" i="34"/>
  <c r="H1738" i="34"/>
  <c r="I1738" i="34"/>
  <c r="M1738" i="34"/>
  <c r="N1738" i="34"/>
  <c r="L1738" i="34"/>
  <c r="S1738" i="34"/>
  <c r="T1738" i="34"/>
  <c r="U1738" i="34"/>
  <c r="V1738" i="34"/>
  <c r="AE1738" i="34"/>
  <c r="F1739" i="34"/>
  <c r="H1739" i="34"/>
  <c r="I1739" i="34"/>
  <c r="M1739" i="34"/>
  <c r="N1739" i="34"/>
  <c r="L1739" i="34" s="1"/>
  <c r="S1739" i="34"/>
  <c r="T1739" i="34"/>
  <c r="U1739" i="34"/>
  <c r="V1739" i="34"/>
  <c r="AE1739" i="34"/>
  <c r="F1740" i="34"/>
  <c r="H1740" i="34"/>
  <c r="I1740" i="34"/>
  <c r="M1740" i="34"/>
  <c r="N1740" i="34"/>
  <c r="L1740" i="34"/>
  <c r="S1740" i="34"/>
  <c r="T1740" i="34"/>
  <c r="U1740" i="34"/>
  <c r="V1740" i="34"/>
  <c r="AE1740" i="34"/>
  <c r="AG6170" i="34"/>
  <c r="AH6170" i="34"/>
  <c r="AI6170" i="34"/>
  <c r="F1741" i="34"/>
  <c r="H1741" i="34"/>
  <c r="I1741" i="34"/>
  <c r="M1741" i="34"/>
  <c r="N1741" i="34"/>
  <c r="L1741" i="34" s="1"/>
  <c r="S1741" i="34"/>
  <c r="T1741" i="34"/>
  <c r="U1741" i="34"/>
  <c r="V1741" i="34"/>
  <c r="AE1741" i="34"/>
  <c r="F1742" i="34"/>
  <c r="H1742" i="34"/>
  <c r="I1742" i="34"/>
  <c r="M1742" i="34"/>
  <c r="N1742" i="34"/>
  <c r="L1742" i="34" s="1"/>
  <c r="S1742" i="34"/>
  <c r="T1742" i="34"/>
  <c r="U1742" i="34"/>
  <c r="V1742" i="34"/>
  <c r="AE1742" i="34"/>
  <c r="AG6046" i="34"/>
  <c r="AH6046" i="34"/>
  <c r="AI6046" i="34"/>
  <c r="F1743" i="34"/>
  <c r="H1743" i="34"/>
  <c r="I1743" i="34"/>
  <c r="M1743" i="34"/>
  <c r="N1743" i="34"/>
  <c r="L1743" i="34" s="1"/>
  <c r="S1743" i="34"/>
  <c r="T1743" i="34"/>
  <c r="U1743" i="34"/>
  <c r="V1743" i="34"/>
  <c r="AE1743" i="34"/>
  <c r="F1744" i="34"/>
  <c r="H1744" i="34"/>
  <c r="I1744" i="34"/>
  <c r="M1744" i="34"/>
  <c r="N1744" i="34"/>
  <c r="L1744" i="34"/>
  <c r="S1744" i="34"/>
  <c r="T1744" i="34"/>
  <c r="U1744" i="34"/>
  <c r="V1744" i="34"/>
  <c r="AE1744" i="34"/>
  <c r="F1745" i="34"/>
  <c r="H1745" i="34"/>
  <c r="I1745" i="34"/>
  <c r="M1745" i="34"/>
  <c r="N1745" i="34"/>
  <c r="L1745" i="34"/>
  <c r="S1745" i="34"/>
  <c r="T1745" i="34"/>
  <c r="U1745" i="34"/>
  <c r="V1745" i="34"/>
  <c r="AE1745" i="34"/>
  <c r="F1746" i="34"/>
  <c r="H1746" i="34"/>
  <c r="I1746" i="34"/>
  <c r="M1746" i="34"/>
  <c r="N1746" i="34"/>
  <c r="L1746" i="34"/>
  <c r="S1746" i="34"/>
  <c r="T1746" i="34"/>
  <c r="U1746" i="34"/>
  <c r="V1746" i="34"/>
  <c r="AE1746" i="34"/>
  <c r="F1747" i="34"/>
  <c r="H1747" i="34"/>
  <c r="I1747" i="34"/>
  <c r="M1747" i="34"/>
  <c r="N1747" i="34"/>
  <c r="L1747" i="34" s="1"/>
  <c r="S1747" i="34"/>
  <c r="T1747" i="34"/>
  <c r="U1747" i="34"/>
  <c r="V1747" i="34"/>
  <c r="AE1747" i="34"/>
  <c r="F1748" i="34"/>
  <c r="H1748" i="34"/>
  <c r="I1748" i="34"/>
  <c r="M1748" i="34"/>
  <c r="N1748" i="34"/>
  <c r="L1748" i="34" s="1"/>
  <c r="S1748" i="34"/>
  <c r="T1748" i="34"/>
  <c r="U1748" i="34"/>
  <c r="V1748" i="34"/>
  <c r="AE1748" i="34"/>
  <c r="F1749" i="34"/>
  <c r="H1749" i="34"/>
  <c r="I1749" i="34"/>
  <c r="M1749" i="34"/>
  <c r="N1749" i="34"/>
  <c r="L1749" i="34" s="1"/>
  <c r="S1749" i="34"/>
  <c r="T1749" i="34"/>
  <c r="U1749" i="34"/>
  <c r="V1749" i="34"/>
  <c r="AE1749" i="34"/>
  <c r="F1750" i="34"/>
  <c r="H1750" i="34"/>
  <c r="I1750" i="34"/>
  <c r="M1750" i="34"/>
  <c r="N1750" i="34"/>
  <c r="L1750" i="34"/>
  <c r="S1750" i="34"/>
  <c r="T1750" i="34"/>
  <c r="U1750" i="34"/>
  <c r="V1750" i="34"/>
  <c r="AE1750" i="34"/>
  <c r="AG5105" i="34"/>
  <c r="AH5105" i="34"/>
  <c r="AI5105" i="34"/>
  <c r="F1751" i="34"/>
  <c r="H1751" i="34"/>
  <c r="I1751" i="34"/>
  <c r="M1751" i="34"/>
  <c r="N1751" i="34"/>
  <c r="L1751" i="34"/>
  <c r="S1751" i="34"/>
  <c r="T1751" i="34"/>
  <c r="U1751" i="34"/>
  <c r="V1751" i="34"/>
  <c r="AE1751" i="34"/>
  <c r="AG4952" i="34"/>
  <c r="AH4952" i="34"/>
  <c r="AI4952" i="34"/>
  <c r="F1752" i="34"/>
  <c r="H1752" i="34"/>
  <c r="I1752" i="34"/>
  <c r="M1752" i="34"/>
  <c r="N1752" i="34"/>
  <c r="L1752" i="34"/>
  <c r="S1752" i="34"/>
  <c r="T1752" i="34"/>
  <c r="U1752" i="34"/>
  <c r="V1752" i="34"/>
  <c r="AE1752" i="34"/>
  <c r="F1753" i="34"/>
  <c r="H1753" i="34"/>
  <c r="I1753" i="34"/>
  <c r="M1753" i="34"/>
  <c r="N1753" i="34"/>
  <c r="L1753" i="34" s="1"/>
  <c r="S1753" i="34"/>
  <c r="T1753" i="34"/>
  <c r="U1753" i="34"/>
  <c r="V1753" i="34"/>
  <c r="AE1753" i="34"/>
  <c r="F1754" i="34"/>
  <c r="H1754" i="34"/>
  <c r="I1754" i="34"/>
  <c r="M1754" i="34"/>
  <c r="N1754" i="34"/>
  <c r="L1754" i="34" s="1"/>
  <c r="S1754" i="34"/>
  <c r="T1754" i="34"/>
  <c r="U1754" i="34"/>
  <c r="V1754" i="34"/>
  <c r="AE1754" i="34"/>
  <c r="AG6047" i="34"/>
  <c r="AH6047" i="34"/>
  <c r="AI6047" i="34"/>
  <c r="F1755" i="34"/>
  <c r="H1755" i="34"/>
  <c r="I1755" i="34"/>
  <c r="M1755" i="34"/>
  <c r="N1755" i="34"/>
  <c r="L1755" i="34"/>
  <c r="S1755" i="34"/>
  <c r="T1755" i="34"/>
  <c r="U1755" i="34"/>
  <c r="V1755" i="34"/>
  <c r="AE1755" i="34"/>
  <c r="F1756" i="34"/>
  <c r="H1756" i="34"/>
  <c r="I1756" i="34"/>
  <c r="M1756" i="34"/>
  <c r="N1756" i="34"/>
  <c r="L1756" i="34" s="1"/>
  <c r="S1756" i="34"/>
  <c r="T1756" i="34"/>
  <c r="U1756" i="34"/>
  <c r="V1756" i="34"/>
  <c r="AE1756" i="34"/>
  <c r="AG5125" i="34"/>
  <c r="AH5125" i="34"/>
  <c r="AI5125" i="34"/>
  <c r="F1757" i="34"/>
  <c r="H1757" i="34"/>
  <c r="I1757" i="34"/>
  <c r="M1757" i="34"/>
  <c r="N1757" i="34"/>
  <c r="L1757" i="34" s="1"/>
  <c r="S1757" i="34"/>
  <c r="T1757" i="34"/>
  <c r="U1757" i="34"/>
  <c r="V1757" i="34"/>
  <c r="AE1757" i="34"/>
  <c r="F1758" i="34"/>
  <c r="H1758" i="34"/>
  <c r="I1758" i="34"/>
  <c r="M1758" i="34"/>
  <c r="N1758" i="34"/>
  <c r="L1758" i="34"/>
  <c r="S1758" i="34"/>
  <c r="T1758" i="34"/>
  <c r="U1758" i="34"/>
  <c r="V1758" i="34"/>
  <c r="AE1758" i="34"/>
  <c r="F1759" i="34"/>
  <c r="H1759" i="34"/>
  <c r="I1759" i="34"/>
  <c r="M1759" i="34"/>
  <c r="N1759" i="34"/>
  <c r="L1759" i="34" s="1"/>
  <c r="S1759" i="34"/>
  <c r="T1759" i="34"/>
  <c r="U1759" i="34"/>
  <c r="V1759" i="34"/>
  <c r="AE1759" i="34"/>
  <c r="F1760" i="34"/>
  <c r="H1760" i="34"/>
  <c r="I1760" i="34"/>
  <c r="M1760" i="34"/>
  <c r="N1760" i="34"/>
  <c r="L1760" i="34" s="1"/>
  <c r="S1760" i="34"/>
  <c r="T1760" i="34"/>
  <c r="U1760" i="34"/>
  <c r="V1760" i="34"/>
  <c r="AE1760" i="34"/>
  <c r="F1761" i="34"/>
  <c r="H1761" i="34"/>
  <c r="I1761" i="34"/>
  <c r="M1761" i="34"/>
  <c r="N1761" i="34"/>
  <c r="L1761" i="34" s="1"/>
  <c r="S1761" i="34"/>
  <c r="T1761" i="34"/>
  <c r="U1761" i="34"/>
  <c r="V1761" i="34"/>
  <c r="AE1761" i="34"/>
  <c r="F1762" i="34"/>
  <c r="H1762" i="34"/>
  <c r="I1762" i="34"/>
  <c r="M1762" i="34"/>
  <c r="N1762" i="34"/>
  <c r="L1762" i="34"/>
  <c r="S1762" i="34"/>
  <c r="T1762" i="34"/>
  <c r="U1762" i="34"/>
  <c r="V1762" i="34"/>
  <c r="AE1762" i="34"/>
  <c r="F1763" i="34"/>
  <c r="H1763" i="34"/>
  <c r="I1763" i="34"/>
  <c r="M1763" i="34"/>
  <c r="N1763" i="34"/>
  <c r="L1763" i="34" s="1"/>
  <c r="S1763" i="34"/>
  <c r="T1763" i="34"/>
  <c r="U1763" i="34"/>
  <c r="V1763" i="34"/>
  <c r="AE1763" i="34"/>
  <c r="AG5655" i="34"/>
  <c r="AH5655" i="34"/>
  <c r="AI5655" i="34"/>
  <c r="F1764" i="34"/>
  <c r="H1764" i="34"/>
  <c r="I1764" i="34"/>
  <c r="M1764" i="34"/>
  <c r="N1764" i="34"/>
  <c r="L1764" i="34"/>
  <c r="S1764" i="34"/>
  <c r="T1764" i="34"/>
  <c r="U1764" i="34"/>
  <c r="V1764" i="34"/>
  <c r="AE1764" i="34"/>
  <c r="AG3718" i="34"/>
  <c r="AH3718" i="34"/>
  <c r="AI3718" i="34"/>
  <c r="F1765" i="34"/>
  <c r="H1765" i="34"/>
  <c r="I1765" i="34"/>
  <c r="M1765" i="34"/>
  <c r="N1765" i="34"/>
  <c r="L1765" i="34" s="1"/>
  <c r="S1765" i="34"/>
  <c r="T1765" i="34"/>
  <c r="U1765" i="34"/>
  <c r="V1765" i="34"/>
  <c r="AE1765" i="34"/>
  <c r="F1766" i="34"/>
  <c r="H1766" i="34"/>
  <c r="I1766" i="34"/>
  <c r="M1766" i="34"/>
  <c r="N1766" i="34"/>
  <c r="L1766" i="34" s="1"/>
  <c r="S1766" i="34"/>
  <c r="T1766" i="34"/>
  <c r="U1766" i="34"/>
  <c r="V1766" i="34"/>
  <c r="AE1766" i="34"/>
  <c r="AG6281" i="34"/>
  <c r="AH6281" i="34"/>
  <c r="AI6281" i="34"/>
  <c r="F1767" i="34"/>
  <c r="H1767" i="34"/>
  <c r="I1767" i="34"/>
  <c r="M1767" i="34"/>
  <c r="N1767" i="34"/>
  <c r="L1767" i="34"/>
  <c r="S1767" i="34"/>
  <c r="T1767" i="34"/>
  <c r="U1767" i="34"/>
  <c r="V1767" i="34"/>
  <c r="AE1767" i="34"/>
  <c r="F1768" i="34"/>
  <c r="H1768" i="34"/>
  <c r="I1768" i="34"/>
  <c r="M1768" i="34"/>
  <c r="N1768" i="34"/>
  <c r="L1768" i="34" s="1"/>
  <c r="S1768" i="34"/>
  <c r="T1768" i="34"/>
  <c r="U1768" i="34"/>
  <c r="V1768" i="34"/>
  <c r="AE1768" i="34"/>
  <c r="F1769" i="34"/>
  <c r="H1769" i="34"/>
  <c r="I1769" i="34"/>
  <c r="M1769" i="34"/>
  <c r="N1769" i="34"/>
  <c r="L1769" i="34"/>
  <c r="S1769" i="34"/>
  <c r="T1769" i="34"/>
  <c r="U1769" i="34"/>
  <c r="V1769" i="34"/>
  <c r="AE1769" i="34"/>
  <c r="AG4211" i="34"/>
  <c r="AH4211" i="34"/>
  <c r="AI4211" i="34"/>
  <c r="F1770" i="34"/>
  <c r="H1770" i="34"/>
  <c r="I1770" i="34"/>
  <c r="M1770" i="34"/>
  <c r="N1770" i="34"/>
  <c r="L1770" i="34"/>
  <c r="S1770" i="34"/>
  <c r="T1770" i="34"/>
  <c r="U1770" i="34"/>
  <c r="V1770" i="34"/>
  <c r="AE1770" i="34"/>
  <c r="F1771" i="34"/>
  <c r="H1771" i="34"/>
  <c r="I1771" i="34"/>
  <c r="M1771" i="34"/>
  <c r="N1771" i="34"/>
  <c r="L1771" i="34" s="1"/>
  <c r="S1771" i="34"/>
  <c r="T1771" i="34"/>
  <c r="U1771" i="34"/>
  <c r="V1771" i="34"/>
  <c r="AE1771" i="34"/>
  <c r="F1772" i="34"/>
  <c r="H1772" i="34"/>
  <c r="I1772" i="34"/>
  <c r="M1772" i="34"/>
  <c r="N1772" i="34"/>
  <c r="L1772" i="34" s="1"/>
  <c r="S1772" i="34"/>
  <c r="T1772" i="34"/>
  <c r="U1772" i="34"/>
  <c r="V1772" i="34"/>
  <c r="AE1772" i="34"/>
  <c r="AG6048" i="34"/>
  <c r="AH6048" i="34"/>
  <c r="AI6048" i="34"/>
  <c r="F1773" i="34"/>
  <c r="H1773" i="34"/>
  <c r="I1773" i="34"/>
  <c r="M1773" i="34"/>
  <c r="N1773" i="34"/>
  <c r="L1773" i="34"/>
  <c r="S1773" i="34"/>
  <c r="T1773" i="34"/>
  <c r="U1773" i="34"/>
  <c r="V1773" i="34"/>
  <c r="AE1773" i="34"/>
  <c r="AG3353" i="34"/>
  <c r="AH3353" i="34"/>
  <c r="AI3353" i="34"/>
  <c r="F1774" i="34"/>
  <c r="H1774" i="34"/>
  <c r="I1774" i="34"/>
  <c r="M1774" i="34"/>
  <c r="N1774" i="34"/>
  <c r="L1774" i="34"/>
  <c r="S1774" i="34"/>
  <c r="T1774" i="34"/>
  <c r="U1774" i="34"/>
  <c r="V1774" i="34"/>
  <c r="AE1774" i="34"/>
  <c r="F1775" i="34"/>
  <c r="H1775" i="34"/>
  <c r="I1775" i="34"/>
  <c r="M1775" i="34"/>
  <c r="N1775" i="34"/>
  <c r="L1775" i="34"/>
  <c r="S1775" i="34"/>
  <c r="T1775" i="34"/>
  <c r="U1775" i="34"/>
  <c r="V1775" i="34"/>
  <c r="AE1775" i="34"/>
  <c r="AG2546" i="34"/>
  <c r="AH2546" i="34"/>
  <c r="AI2546" i="34"/>
  <c r="F1776" i="34"/>
  <c r="H1776" i="34"/>
  <c r="I1776" i="34"/>
  <c r="M1776" i="34"/>
  <c r="N1776" i="34"/>
  <c r="L1776" i="34" s="1"/>
  <c r="S1776" i="34"/>
  <c r="T1776" i="34"/>
  <c r="U1776" i="34"/>
  <c r="V1776" i="34"/>
  <c r="AE1776" i="34"/>
  <c r="AG5930" i="34"/>
  <c r="AH5930" i="34"/>
  <c r="AI5930" i="34"/>
  <c r="F1777" i="34"/>
  <c r="H1777" i="34"/>
  <c r="I1777" i="34"/>
  <c r="M1777" i="34"/>
  <c r="N1777" i="34"/>
  <c r="L1777" i="34" s="1"/>
  <c r="S1777" i="34"/>
  <c r="T1777" i="34"/>
  <c r="U1777" i="34"/>
  <c r="V1777" i="34"/>
  <c r="AE1777" i="34"/>
  <c r="F1778" i="34"/>
  <c r="H1778" i="34"/>
  <c r="I1778" i="34"/>
  <c r="M1778" i="34"/>
  <c r="N1778" i="34"/>
  <c r="L1778" i="34"/>
  <c r="S1778" i="34"/>
  <c r="T1778" i="34"/>
  <c r="U1778" i="34"/>
  <c r="V1778" i="34"/>
  <c r="AE1778" i="34"/>
  <c r="AG5630" i="34"/>
  <c r="AH5630" i="34"/>
  <c r="AI5630" i="34"/>
  <c r="F1779" i="34"/>
  <c r="H1779" i="34"/>
  <c r="I1779" i="34"/>
  <c r="M1779" i="34"/>
  <c r="N1779" i="34"/>
  <c r="L1779" i="34"/>
  <c r="S1779" i="34"/>
  <c r="T1779" i="34"/>
  <c r="U1779" i="34"/>
  <c r="V1779" i="34"/>
  <c r="AE1779" i="34"/>
  <c r="F1780" i="34"/>
  <c r="H1780" i="34"/>
  <c r="I1780" i="34"/>
  <c r="M1780" i="34"/>
  <c r="N1780" i="34"/>
  <c r="L1780" i="34" s="1"/>
  <c r="S1780" i="34"/>
  <c r="T1780" i="34"/>
  <c r="U1780" i="34"/>
  <c r="V1780" i="34"/>
  <c r="AE1780" i="34"/>
  <c r="AG5127" i="34"/>
  <c r="AH5127" i="34"/>
  <c r="AI5127" i="34"/>
  <c r="F1781" i="34"/>
  <c r="H1781" i="34"/>
  <c r="I1781" i="34"/>
  <c r="M1781" i="34"/>
  <c r="N1781" i="34"/>
  <c r="L1781" i="34" s="1"/>
  <c r="S1781" i="34"/>
  <c r="T1781" i="34"/>
  <c r="U1781" i="34"/>
  <c r="V1781" i="34"/>
  <c r="AE1781" i="34"/>
  <c r="F1782" i="34"/>
  <c r="H1782" i="34"/>
  <c r="I1782" i="34"/>
  <c r="M1782" i="34"/>
  <c r="N1782" i="34"/>
  <c r="L1782" i="34" s="1"/>
  <c r="S1782" i="34"/>
  <c r="T1782" i="34"/>
  <c r="U1782" i="34"/>
  <c r="V1782" i="34"/>
  <c r="AE1782" i="34"/>
  <c r="F1783" i="34"/>
  <c r="H1783" i="34"/>
  <c r="I1783" i="34"/>
  <c r="M1783" i="34"/>
  <c r="N1783" i="34"/>
  <c r="L1783" i="34" s="1"/>
  <c r="S1783" i="34"/>
  <c r="T1783" i="34"/>
  <c r="U1783" i="34"/>
  <c r="V1783" i="34"/>
  <c r="AE1783" i="34"/>
  <c r="F1784" i="34"/>
  <c r="H1784" i="34"/>
  <c r="I1784" i="34"/>
  <c r="M1784" i="34"/>
  <c r="N1784" i="34"/>
  <c r="L1784" i="34"/>
  <c r="S1784" i="34"/>
  <c r="T1784" i="34"/>
  <c r="U1784" i="34"/>
  <c r="V1784" i="34"/>
  <c r="AE1784" i="34"/>
  <c r="F1785" i="34"/>
  <c r="H1785" i="34"/>
  <c r="I1785" i="34"/>
  <c r="M1785" i="34"/>
  <c r="N1785" i="34"/>
  <c r="L1785" i="34" s="1"/>
  <c r="S1785" i="34"/>
  <c r="T1785" i="34"/>
  <c r="U1785" i="34"/>
  <c r="V1785" i="34"/>
  <c r="AE1785" i="34"/>
  <c r="AG3279" i="34"/>
  <c r="AH3279" i="34"/>
  <c r="AI3279" i="34"/>
  <c r="F1786" i="34"/>
  <c r="H1786" i="34"/>
  <c r="I1786" i="34"/>
  <c r="M1786" i="34"/>
  <c r="N1786" i="34"/>
  <c r="L1786" i="34" s="1"/>
  <c r="S1786" i="34"/>
  <c r="T1786" i="34"/>
  <c r="U1786" i="34"/>
  <c r="V1786" i="34"/>
  <c r="AE1786" i="34"/>
  <c r="F1787" i="34"/>
  <c r="H1787" i="34"/>
  <c r="I1787" i="34"/>
  <c r="M1787" i="34"/>
  <c r="N1787" i="34"/>
  <c r="L1787" i="34"/>
  <c r="S1787" i="34"/>
  <c r="T1787" i="34"/>
  <c r="U1787" i="34"/>
  <c r="V1787" i="34"/>
  <c r="AE1787" i="34"/>
  <c r="F1788" i="34"/>
  <c r="H1788" i="34"/>
  <c r="I1788" i="34"/>
  <c r="M1788" i="34"/>
  <c r="N1788" i="34"/>
  <c r="L1788" i="34" s="1"/>
  <c r="S1788" i="34"/>
  <c r="T1788" i="34"/>
  <c r="U1788" i="34"/>
  <c r="V1788" i="34"/>
  <c r="AE1788" i="34"/>
  <c r="F1789" i="34"/>
  <c r="H1789" i="34"/>
  <c r="I1789" i="34"/>
  <c r="M1789" i="34"/>
  <c r="N1789" i="34"/>
  <c r="L1789" i="34" s="1"/>
  <c r="S1789" i="34"/>
  <c r="T1789" i="34"/>
  <c r="U1789" i="34"/>
  <c r="V1789" i="34"/>
  <c r="AE1789" i="34"/>
  <c r="F1790" i="34"/>
  <c r="H1790" i="34"/>
  <c r="I1790" i="34"/>
  <c r="M1790" i="34"/>
  <c r="N1790" i="34"/>
  <c r="L1790" i="34" s="1"/>
  <c r="S1790" i="34"/>
  <c r="T1790" i="34"/>
  <c r="U1790" i="34"/>
  <c r="V1790" i="34"/>
  <c r="AE1790" i="34"/>
  <c r="F1791" i="34"/>
  <c r="H1791" i="34"/>
  <c r="I1791" i="34"/>
  <c r="M1791" i="34"/>
  <c r="N1791" i="34"/>
  <c r="L1791" i="34"/>
  <c r="S1791" i="34"/>
  <c r="T1791" i="34"/>
  <c r="U1791" i="34"/>
  <c r="V1791" i="34"/>
  <c r="AE1791" i="34"/>
  <c r="F1792" i="34"/>
  <c r="H1792" i="34"/>
  <c r="I1792" i="34"/>
  <c r="M1792" i="34"/>
  <c r="N1792" i="34"/>
  <c r="L1792" i="34" s="1"/>
  <c r="S1792" i="34"/>
  <c r="T1792" i="34"/>
  <c r="U1792" i="34"/>
  <c r="V1792" i="34"/>
  <c r="AE1792" i="34"/>
  <c r="F1793" i="34"/>
  <c r="H1793" i="34"/>
  <c r="I1793" i="34"/>
  <c r="M1793" i="34"/>
  <c r="N1793" i="34"/>
  <c r="L1793" i="34"/>
  <c r="S1793" i="34"/>
  <c r="T1793" i="34"/>
  <c r="U1793" i="34"/>
  <c r="V1793" i="34"/>
  <c r="AE1793" i="34"/>
  <c r="F1794" i="34"/>
  <c r="H1794" i="34"/>
  <c r="I1794" i="34"/>
  <c r="M1794" i="34"/>
  <c r="N1794" i="34"/>
  <c r="L1794" i="34" s="1"/>
  <c r="S1794" i="34"/>
  <c r="T1794" i="34"/>
  <c r="U1794" i="34"/>
  <c r="V1794" i="34"/>
  <c r="AE1794" i="34"/>
  <c r="F1795" i="34"/>
  <c r="H1795" i="34"/>
  <c r="I1795" i="34"/>
  <c r="M1795" i="34"/>
  <c r="N1795" i="34"/>
  <c r="L1795" i="34"/>
  <c r="S1795" i="34"/>
  <c r="T1795" i="34"/>
  <c r="U1795" i="34"/>
  <c r="V1795" i="34"/>
  <c r="AE1795" i="34"/>
  <c r="F1796" i="34"/>
  <c r="H1796" i="34"/>
  <c r="I1796" i="34"/>
  <c r="M1796" i="34"/>
  <c r="N1796" i="34"/>
  <c r="L1796" i="34" s="1"/>
  <c r="S1796" i="34"/>
  <c r="T1796" i="34"/>
  <c r="U1796" i="34"/>
  <c r="V1796" i="34"/>
  <c r="AE1796" i="34"/>
  <c r="AG6351" i="34"/>
  <c r="AH6351" i="34"/>
  <c r="AI6351" i="34"/>
  <c r="F1797" i="34"/>
  <c r="H1797" i="34"/>
  <c r="I1797" i="34"/>
  <c r="M1797" i="34"/>
  <c r="N1797" i="34"/>
  <c r="L1797" i="34" s="1"/>
  <c r="S1797" i="34"/>
  <c r="T1797" i="34"/>
  <c r="U1797" i="34"/>
  <c r="V1797" i="34"/>
  <c r="AE1797" i="34"/>
  <c r="F1798" i="34"/>
  <c r="H1798" i="34"/>
  <c r="I1798" i="34"/>
  <c r="M1798" i="34"/>
  <c r="N1798" i="34"/>
  <c r="L1798" i="34"/>
  <c r="S1798" i="34"/>
  <c r="T1798" i="34"/>
  <c r="U1798" i="34"/>
  <c r="V1798" i="34"/>
  <c r="AE1798" i="34"/>
  <c r="F1799" i="34"/>
  <c r="H1799" i="34"/>
  <c r="I1799" i="34"/>
  <c r="M1799" i="34"/>
  <c r="N1799" i="34"/>
  <c r="L1799" i="34" s="1"/>
  <c r="S1799" i="34"/>
  <c r="T1799" i="34"/>
  <c r="U1799" i="34"/>
  <c r="V1799" i="34"/>
  <c r="AE1799" i="34"/>
  <c r="F1800" i="34"/>
  <c r="H1800" i="34"/>
  <c r="I1800" i="34"/>
  <c r="M1800" i="34"/>
  <c r="N1800" i="34"/>
  <c r="L1800" i="34"/>
  <c r="S1800" i="34"/>
  <c r="T1800" i="34"/>
  <c r="U1800" i="34"/>
  <c r="V1800" i="34"/>
  <c r="AE1800" i="34"/>
  <c r="F1801" i="34"/>
  <c r="H1801" i="34"/>
  <c r="I1801" i="34"/>
  <c r="M1801" i="34"/>
  <c r="N1801" i="34"/>
  <c r="L1801" i="34"/>
  <c r="S1801" i="34"/>
  <c r="T1801" i="34"/>
  <c r="U1801" i="34"/>
  <c r="V1801" i="34"/>
  <c r="AE1801" i="34"/>
  <c r="AG5216" i="34"/>
  <c r="AH5216" i="34"/>
  <c r="AI5216" i="34"/>
  <c r="F1802" i="34"/>
  <c r="H1802" i="34"/>
  <c r="I1802" i="34"/>
  <c r="M1802" i="34"/>
  <c r="N1802" i="34"/>
  <c r="L1802" i="34" s="1"/>
  <c r="S1802" i="34"/>
  <c r="T1802" i="34"/>
  <c r="U1802" i="34"/>
  <c r="V1802" i="34"/>
  <c r="AE1802" i="34"/>
  <c r="F1803" i="34"/>
  <c r="H1803" i="34"/>
  <c r="I1803" i="34"/>
  <c r="M1803" i="34"/>
  <c r="N1803" i="34"/>
  <c r="L1803" i="34" s="1"/>
  <c r="S1803" i="34"/>
  <c r="T1803" i="34"/>
  <c r="U1803" i="34"/>
  <c r="V1803" i="34"/>
  <c r="AE1803" i="34"/>
  <c r="F1804" i="34"/>
  <c r="H1804" i="34"/>
  <c r="I1804" i="34"/>
  <c r="M1804" i="34"/>
  <c r="N1804" i="34"/>
  <c r="L1804" i="34" s="1"/>
  <c r="S1804" i="34"/>
  <c r="T1804" i="34"/>
  <c r="U1804" i="34"/>
  <c r="V1804" i="34"/>
  <c r="AE1804" i="34"/>
  <c r="F1805" i="34"/>
  <c r="H1805" i="34"/>
  <c r="I1805" i="34"/>
  <c r="M1805" i="34"/>
  <c r="N1805" i="34"/>
  <c r="L1805" i="34"/>
  <c r="S1805" i="34"/>
  <c r="T1805" i="34"/>
  <c r="U1805" i="34"/>
  <c r="V1805" i="34"/>
  <c r="AE1805" i="34"/>
  <c r="AG6049" i="34"/>
  <c r="AH6049" i="34"/>
  <c r="AI6049" i="34"/>
  <c r="F1806" i="34"/>
  <c r="H1806" i="34"/>
  <c r="I1806" i="34"/>
  <c r="M1806" i="34"/>
  <c r="N1806" i="34"/>
  <c r="L1806" i="34"/>
  <c r="S1806" i="34"/>
  <c r="T1806" i="34"/>
  <c r="U1806" i="34"/>
  <c r="V1806" i="34"/>
  <c r="AE1806" i="34"/>
  <c r="F1807" i="34"/>
  <c r="H1807" i="34"/>
  <c r="I1807" i="34"/>
  <c r="M1807" i="34"/>
  <c r="N1807" i="34"/>
  <c r="L1807" i="34"/>
  <c r="S1807" i="34"/>
  <c r="T1807" i="34"/>
  <c r="U1807" i="34"/>
  <c r="V1807" i="34"/>
  <c r="AE1807" i="34"/>
  <c r="F1808" i="34"/>
  <c r="H1808" i="34"/>
  <c r="I1808" i="34"/>
  <c r="M1808" i="34"/>
  <c r="N1808" i="34"/>
  <c r="L1808" i="34"/>
  <c r="S1808" i="34"/>
  <c r="T1808" i="34"/>
  <c r="U1808" i="34"/>
  <c r="V1808" i="34"/>
  <c r="AE1808" i="34"/>
  <c r="F1809" i="34"/>
  <c r="H1809" i="34"/>
  <c r="I1809" i="34"/>
  <c r="M1809" i="34"/>
  <c r="N1809" i="34"/>
  <c r="L1809" i="34" s="1"/>
  <c r="S1809" i="34"/>
  <c r="T1809" i="34"/>
  <c r="U1809" i="34"/>
  <c r="V1809" i="34"/>
  <c r="AE1809" i="34"/>
  <c r="F1810" i="34"/>
  <c r="H1810" i="34"/>
  <c r="I1810" i="34"/>
  <c r="M1810" i="34"/>
  <c r="N1810" i="34"/>
  <c r="L1810" i="34" s="1"/>
  <c r="S1810" i="34"/>
  <c r="T1810" i="34"/>
  <c r="U1810" i="34"/>
  <c r="V1810" i="34"/>
  <c r="AE1810" i="34"/>
  <c r="AG4618" i="34"/>
  <c r="AH4618" i="34"/>
  <c r="AI4618" i="34"/>
  <c r="F1811" i="34"/>
  <c r="H1811" i="34"/>
  <c r="I1811" i="34"/>
  <c r="M1811" i="34"/>
  <c r="N1811" i="34"/>
  <c r="L1811" i="34"/>
  <c r="S1811" i="34"/>
  <c r="T1811" i="34"/>
  <c r="U1811" i="34"/>
  <c r="V1811" i="34"/>
  <c r="AE1811" i="34"/>
  <c r="F1812" i="34"/>
  <c r="H1812" i="34"/>
  <c r="I1812" i="34"/>
  <c r="M1812" i="34"/>
  <c r="N1812" i="34"/>
  <c r="L1812" i="34" s="1"/>
  <c r="S1812" i="34"/>
  <c r="T1812" i="34"/>
  <c r="U1812" i="34"/>
  <c r="V1812" i="34"/>
  <c r="AE1812" i="34"/>
  <c r="F1813" i="34"/>
  <c r="H1813" i="34"/>
  <c r="I1813" i="34"/>
  <c r="M1813" i="34"/>
  <c r="N1813" i="34"/>
  <c r="L1813" i="34"/>
  <c r="S1813" i="34"/>
  <c r="T1813" i="34"/>
  <c r="U1813" i="34"/>
  <c r="V1813" i="34"/>
  <c r="AE1813" i="34"/>
  <c r="F1814" i="34"/>
  <c r="H1814" i="34"/>
  <c r="I1814" i="34"/>
  <c r="M1814" i="34"/>
  <c r="N1814" i="34"/>
  <c r="L1814" i="34"/>
  <c r="S1814" i="34"/>
  <c r="T1814" i="34"/>
  <c r="U1814" i="34"/>
  <c r="V1814" i="34"/>
  <c r="AE1814" i="34"/>
  <c r="AG2422" i="34"/>
  <c r="AH2422" i="34"/>
  <c r="AI2422" i="34"/>
  <c r="F1815" i="34"/>
  <c r="H1815" i="34"/>
  <c r="I1815" i="34"/>
  <c r="M1815" i="34"/>
  <c r="N1815" i="34"/>
  <c r="L1815" i="34" s="1"/>
  <c r="S1815" i="34"/>
  <c r="T1815" i="34"/>
  <c r="U1815" i="34"/>
  <c r="V1815" i="34"/>
  <c r="AE1815" i="34"/>
  <c r="F1816" i="34"/>
  <c r="H1816" i="34"/>
  <c r="I1816" i="34"/>
  <c r="M1816" i="34"/>
  <c r="N1816" i="34"/>
  <c r="L1816" i="34" s="1"/>
  <c r="S1816" i="34"/>
  <c r="T1816" i="34"/>
  <c r="U1816" i="34"/>
  <c r="V1816" i="34"/>
  <c r="AE1816" i="34"/>
  <c r="F1817" i="34"/>
  <c r="H1817" i="34"/>
  <c r="I1817" i="34"/>
  <c r="M1817" i="34"/>
  <c r="N1817" i="34"/>
  <c r="L1817" i="34" s="1"/>
  <c r="S1817" i="34"/>
  <c r="T1817" i="34"/>
  <c r="U1817" i="34"/>
  <c r="V1817" i="34"/>
  <c r="AE1817" i="34"/>
  <c r="AG2333" i="34"/>
  <c r="AH2333" i="34"/>
  <c r="AI2333" i="34"/>
  <c r="AG2036" i="34"/>
  <c r="AH2036" i="34"/>
  <c r="AI2036" i="34"/>
  <c r="AG1416" i="34"/>
  <c r="AH1416" i="34"/>
  <c r="AI1416" i="34"/>
  <c r="AG2166" i="34"/>
  <c r="AH2166" i="34"/>
  <c r="AI2166" i="34"/>
  <c r="AG4355" i="34"/>
  <c r="AH4355" i="34"/>
  <c r="AI4355" i="34"/>
  <c r="AG5217" i="34"/>
  <c r="AH5217" i="34"/>
  <c r="AI5217" i="34"/>
  <c r="AG5218" i="34"/>
  <c r="AH5218" i="34"/>
  <c r="AI5218" i="34"/>
  <c r="AG3354" i="34"/>
  <c r="AH3354" i="34"/>
  <c r="AI3354" i="34"/>
  <c r="AG953" i="34"/>
  <c r="AH953" i="34"/>
  <c r="AI953" i="34"/>
  <c r="AG4669" i="34"/>
  <c r="AH4669" i="34"/>
  <c r="AI4669" i="34"/>
  <c r="AG5506" i="34"/>
  <c r="AH5506" i="34"/>
  <c r="AI5506" i="34"/>
  <c r="AG2949" i="34"/>
  <c r="AH2949" i="34"/>
  <c r="AI2949" i="34"/>
  <c r="AG2474" i="34"/>
  <c r="AH2474" i="34"/>
  <c r="AI2474" i="34"/>
  <c r="AG5219" i="34"/>
  <c r="AH5219" i="34"/>
  <c r="AI5219" i="34"/>
  <c r="AG6352" i="34"/>
  <c r="AH6352" i="34"/>
  <c r="AI6352" i="34"/>
  <c r="AG4113" i="34"/>
  <c r="AH4113" i="34"/>
  <c r="AI4113" i="34"/>
  <c r="AG2304" i="34"/>
  <c r="AH2304" i="34"/>
  <c r="AI2304" i="34"/>
  <c r="AG1551" i="34"/>
  <c r="AH1551" i="34"/>
  <c r="AI1551" i="34"/>
  <c r="AG3355" i="34"/>
  <c r="AH3355" i="34"/>
  <c r="AI3355" i="34"/>
  <c r="AG3937" i="34"/>
  <c r="AH3937" i="34"/>
  <c r="AI3937" i="34"/>
  <c r="AG4204" i="34"/>
  <c r="AH4204" i="34"/>
  <c r="AI4204" i="34"/>
  <c r="AG1535" i="34"/>
  <c r="AH1535" i="34"/>
  <c r="AI1535" i="34"/>
  <c r="AG4564" i="34"/>
  <c r="AH4564" i="34"/>
  <c r="AI4564" i="34"/>
  <c r="AG3356" i="34"/>
  <c r="AH3356" i="34"/>
  <c r="AI3356" i="34"/>
  <c r="AG5220" i="34"/>
  <c r="AH5220" i="34"/>
  <c r="AI5220" i="34"/>
  <c r="AG3894" i="34"/>
  <c r="AH3894" i="34"/>
  <c r="AI3894" i="34"/>
  <c r="AG4908" i="34"/>
  <c r="AH4908" i="34"/>
  <c r="AI4908" i="34"/>
  <c r="AG2617" i="34"/>
  <c r="AH2617" i="34"/>
  <c r="AI2617" i="34"/>
  <c r="AG5676" i="34"/>
  <c r="AH5676" i="34"/>
  <c r="AI5676" i="34"/>
  <c r="AG4622" i="34"/>
  <c r="AH4622" i="34"/>
  <c r="AI4622" i="34"/>
  <c r="AG4342" i="34"/>
  <c r="AH4342" i="34"/>
  <c r="AI4342" i="34"/>
  <c r="AG5221" i="34"/>
  <c r="AH5221" i="34"/>
  <c r="AI5221" i="34"/>
  <c r="AG3357" i="34"/>
  <c r="AH3357" i="34"/>
  <c r="AI3357" i="34"/>
  <c r="AG2810" i="34"/>
  <c r="AH2810" i="34"/>
  <c r="AI2810" i="34"/>
  <c r="AG4266" i="34"/>
  <c r="AH4266" i="34"/>
  <c r="AI4266" i="34"/>
  <c r="AG5222" i="34"/>
  <c r="AH5222" i="34"/>
  <c r="AI5222" i="34"/>
  <c r="AG3910" i="34"/>
  <c r="AH3910" i="34"/>
  <c r="AI3910" i="34"/>
  <c r="AG546" i="34"/>
  <c r="AH546" i="34"/>
  <c r="AI546" i="34"/>
  <c r="AG4613" i="34"/>
  <c r="AH4613" i="34"/>
  <c r="AI4613" i="34"/>
  <c r="AG6165" i="34"/>
  <c r="AH6165" i="34"/>
  <c r="AI6165" i="34"/>
  <c r="AG2952" i="34"/>
  <c r="AH2952" i="34"/>
  <c r="AI2952" i="34"/>
  <c r="AG5507" i="34"/>
  <c r="AH5507" i="34"/>
  <c r="AI5507" i="34"/>
  <c r="AG3358" i="34"/>
  <c r="AH3358" i="34"/>
  <c r="AI3358" i="34"/>
  <c r="AG3711" i="34"/>
  <c r="AH3711" i="34"/>
  <c r="AI3711" i="34"/>
  <c r="AG5223" i="34"/>
  <c r="AH5223" i="34"/>
  <c r="AI5223" i="34"/>
  <c r="AG5224" i="34"/>
  <c r="AH5224" i="34"/>
  <c r="AI5224" i="34"/>
  <c r="AG5225" i="34"/>
  <c r="AH5225" i="34"/>
  <c r="AI5225" i="34"/>
  <c r="AG4357" i="34"/>
  <c r="AH4357" i="34"/>
  <c r="AI4357" i="34"/>
  <c r="AG1576" i="34"/>
  <c r="AH1576" i="34"/>
  <c r="AI1576" i="34"/>
  <c r="AG5410" i="34"/>
  <c r="AH5410" i="34"/>
  <c r="AI5410" i="34"/>
  <c r="AG5508" i="34"/>
  <c r="AH5508" i="34"/>
  <c r="AI5508" i="34"/>
  <c r="AG5226" i="34"/>
  <c r="AH5226" i="34"/>
  <c r="AI5226" i="34"/>
  <c r="AG4805" i="34"/>
  <c r="AH4805" i="34"/>
  <c r="AI4805" i="34"/>
  <c r="S674" i="34"/>
  <c r="F1834" i="34"/>
  <c r="H1834" i="34"/>
  <c r="I1834" i="34"/>
  <c r="M1834" i="34"/>
  <c r="N1834" i="34"/>
  <c r="L1834" i="34"/>
  <c r="S1834" i="34"/>
  <c r="T1834" i="34"/>
  <c r="U1834" i="34"/>
  <c r="V1834" i="34"/>
  <c r="AE1834" i="34"/>
  <c r="AG4262" i="34"/>
  <c r="AH4262" i="34"/>
  <c r="AI4262" i="34"/>
  <c r="F1835" i="34"/>
  <c r="H1835" i="34"/>
  <c r="I1835" i="34"/>
  <c r="M1835" i="34"/>
  <c r="N1835" i="34"/>
  <c r="L1835" i="34" s="1"/>
  <c r="S1835" i="34"/>
  <c r="T1835" i="34"/>
  <c r="U1835" i="34"/>
  <c r="V1835" i="34"/>
  <c r="AE1835" i="34"/>
  <c r="F1836" i="34"/>
  <c r="H1836" i="34"/>
  <c r="I1836" i="34"/>
  <c r="M1836" i="34"/>
  <c r="N1836" i="34"/>
  <c r="L1836" i="34"/>
  <c r="S1836" i="34"/>
  <c r="T1836" i="34"/>
  <c r="U1836" i="34"/>
  <c r="V1836" i="34"/>
  <c r="AE1836" i="34"/>
  <c r="F1837" i="34"/>
  <c r="H1837" i="34"/>
  <c r="I1837" i="34"/>
  <c r="M1837" i="34"/>
  <c r="N1837" i="34"/>
  <c r="L1837" i="34"/>
  <c r="S1837" i="34"/>
  <c r="T1837" i="34"/>
  <c r="U1837" i="34"/>
  <c r="V1837" i="34"/>
  <c r="AE1837" i="34"/>
  <c r="F1838" i="34"/>
  <c r="H1838" i="34"/>
  <c r="I1838" i="34"/>
  <c r="M1838" i="34"/>
  <c r="N1838" i="34"/>
  <c r="L1838" i="34" s="1"/>
  <c r="S1838" i="34"/>
  <c r="T1838" i="34"/>
  <c r="U1838" i="34"/>
  <c r="V1838" i="34"/>
  <c r="AE1838" i="34"/>
  <c r="F1839" i="34"/>
  <c r="H1839" i="34"/>
  <c r="I1839" i="34"/>
  <c r="M1839" i="34"/>
  <c r="N1839" i="34"/>
  <c r="L1839" i="34" s="1"/>
  <c r="S1839" i="34"/>
  <c r="T1839" i="34"/>
  <c r="U1839" i="34"/>
  <c r="V1839" i="34"/>
  <c r="AE1839" i="34"/>
  <c r="AG5089" i="34"/>
  <c r="AH5089" i="34"/>
  <c r="AI5089" i="34"/>
  <c r="F1840" i="34"/>
  <c r="H1840" i="34"/>
  <c r="I1840" i="34"/>
  <c r="M1840" i="34"/>
  <c r="N1840" i="34"/>
  <c r="L1840" i="34"/>
  <c r="S1840" i="34"/>
  <c r="T1840" i="34"/>
  <c r="U1840" i="34"/>
  <c r="V1840" i="34"/>
  <c r="AE1840" i="34"/>
  <c r="AG2052" i="34"/>
  <c r="AH2052" i="34"/>
  <c r="AI2052" i="34"/>
  <c r="F1841" i="34"/>
  <c r="H1841" i="34"/>
  <c r="I1841" i="34"/>
  <c r="M1841" i="34"/>
  <c r="N1841" i="34"/>
  <c r="L1841" i="34" s="1"/>
  <c r="S1841" i="34"/>
  <c r="T1841" i="34"/>
  <c r="U1841" i="34"/>
  <c r="V1841" i="34"/>
  <c r="AE1841" i="34"/>
  <c r="AG3259" i="34"/>
  <c r="AH3259" i="34"/>
  <c r="AI3259" i="34"/>
  <c r="F1842" i="34"/>
  <c r="H1842" i="34"/>
  <c r="I1842" i="34"/>
  <c r="M1842" i="34"/>
  <c r="N1842" i="34"/>
  <c r="L1842" i="34"/>
  <c r="S1842" i="34"/>
  <c r="T1842" i="34"/>
  <c r="U1842" i="34"/>
  <c r="V1842" i="34"/>
  <c r="AE1842" i="34"/>
  <c r="F1843" i="34"/>
  <c r="H1843" i="34"/>
  <c r="I1843" i="34"/>
  <c r="M1843" i="34"/>
  <c r="N1843" i="34"/>
  <c r="L1843" i="34" s="1"/>
  <c r="S1843" i="34"/>
  <c r="T1843" i="34"/>
  <c r="U1843" i="34"/>
  <c r="V1843" i="34"/>
  <c r="AE1843" i="34"/>
  <c r="AG1983" i="34"/>
  <c r="AH1983" i="34"/>
  <c r="AI1983" i="34"/>
  <c r="F1844" i="34"/>
  <c r="H1844" i="34"/>
  <c r="I1844" i="34"/>
  <c r="M1844" i="34"/>
  <c r="N1844" i="34"/>
  <c r="L1844" i="34"/>
  <c r="S1844" i="34"/>
  <c r="T1844" i="34"/>
  <c r="U1844" i="34"/>
  <c r="V1844" i="34"/>
  <c r="AE1844" i="34"/>
  <c r="AG3359" i="34"/>
  <c r="AH3359" i="34"/>
  <c r="AI3359" i="34"/>
  <c r="F1845" i="34"/>
  <c r="H1845" i="34"/>
  <c r="S1845" i="34"/>
  <c r="T1845" i="34"/>
  <c r="U1845" i="34"/>
  <c r="V1845" i="34"/>
  <c r="AE1845" i="34"/>
  <c r="F1846" i="34"/>
  <c r="H1846" i="34"/>
  <c r="I1846" i="34"/>
  <c r="M1846" i="34"/>
  <c r="N1846" i="34"/>
  <c r="L1846" i="34" s="1"/>
  <c r="S1846" i="34"/>
  <c r="T1846" i="34"/>
  <c r="U1846" i="34"/>
  <c r="V1846" i="34"/>
  <c r="AE1846" i="34"/>
  <c r="F1847" i="34"/>
  <c r="H1847" i="34"/>
  <c r="I1847" i="34"/>
  <c r="M1847" i="34"/>
  <c r="N1847" i="34"/>
  <c r="L1847" i="34"/>
  <c r="S1847" i="34"/>
  <c r="T1847" i="34"/>
  <c r="U1847" i="34"/>
  <c r="V1847" i="34"/>
  <c r="AE1847" i="34"/>
  <c r="AG806" i="34"/>
  <c r="AH806" i="34"/>
  <c r="AI806" i="34"/>
  <c r="AG3360" i="34"/>
  <c r="AH3360" i="34"/>
  <c r="AI3360" i="34"/>
  <c r="AG5831" i="34"/>
  <c r="AH5831" i="34"/>
  <c r="AI5831" i="34"/>
  <c r="AG2483" i="34"/>
  <c r="AH2483" i="34"/>
  <c r="AI2483" i="34"/>
  <c r="AG1417" i="34"/>
  <c r="AH1417" i="34"/>
  <c r="AI1417" i="34"/>
  <c r="AG2618" i="34"/>
  <c r="AH2618" i="34"/>
  <c r="AI2618" i="34"/>
  <c r="AG4623" i="34"/>
  <c r="AH4623" i="34"/>
  <c r="AI4623" i="34"/>
  <c r="AG3886" i="34"/>
  <c r="AH3886" i="34"/>
  <c r="AI3886" i="34"/>
  <c r="AG5618" i="34"/>
  <c r="AH5618" i="34"/>
  <c r="AI5618" i="34"/>
  <c r="AG2523" i="34"/>
  <c r="AH2523" i="34"/>
  <c r="AI2523" i="34"/>
  <c r="AG5227" i="34"/>
  <c r="AH5227" i="34"/>
  <c r="AI5227" i="34"/>
  <c r="AG5060" i="34"/>
  <c r="AH5060" i="34"/>
  <c r="AI5060" i="34"/>
  <c r="AG4464" i="34"/>
  <c r="AH4464" i="34"/>
  <c r="AI4464" i="34"/>
  <c r="AG4590" i="34"/>
  <c r="AH4590" i="34"/>
  <c r="AI4590" i="34"/>
  <c r="AG2954" i="34"/>
  <c r="AH2954" i="34"/>
  <c r="AI2954" i="34"/>
  <c r="AG4450" i="34"/>
  <c r="AH4450" i="34"/>
  <c r="AI4450" i="34"/>
  <c r="AG2636" i="34"/>
  <c r="AH2636" i="34"/>
  <c r="AI2636" i="34"/>
  <c r="AG1487" i="34"/>
  <c r="AH1487" i="34"/>
  <c r="AI1487" i="34"/>
  <c r="AG3361" i="34"/>
  <c r="AH3361" i="34"/>
  <c r="AI3361" i="34"/>
  <c r="AG4314" i="34"/>
  <c r="AH4314" i="34"/>
  <c r="AI4314" i="34"/>
  <c r="AG5228" i="34"/>
  <c r="AH5228" i="34"/>
  <c r="AI5228" i="34"/>
  <c r="AG2955" i="34"/>
  <c r="AH2955" i="34"/>
  <c r="AI2955" i="34"/>
  <c r="AG6149" i="34"/>
  <c r="AH6149" i="34"/>
  <c r="AI6149" i="34"/>
  <c r="AG5509" i="34"/>
  <c r="AH5509" i="34"/>
  <c r="AI5509" i="34"/>
  <c r="AG2847" i="34"/>
  <c r="AH2847" i="34"/>
  <c r="AI2847" i="34"/>
  <c r="AG5708" i="34"/>
  <c r="AH5708" i="34"/>
  <c r="AI5708" i="34"/>
  <c r="AG1488" i="34"/>
  <c r="AH1488" i="34"/>
  <c r="AI1488" i="34"/>
  <c r="AG5229" i="34"/>
  <c r="AH5229" i="34"/>
  <c r="AI5229" i="34"/>
  <c r="AG2039" i="34"/>
  <c r="AH2039" i="34"/>
  <c r="AI2039" i="34"/>
  <c r="AG2574" i="34"/>
  <c r="AH2574" i="34"/>
  <c r="AI2574" i="34"/>
  <c r="AG5411" i="34"/>
  <c r="AH5411" i="34"/>
  <c r="AI5411" i="34"/>
  <c r="AG6098" i="34"/>
  <c r="AH6098" i="34"/>
  <c r="AI6098" i="34"/>
  <c r="AG2053" i="34"/>
  <c r="AH2053" i="34"/>
  <c r="AI2053" i="34"/>
  <c r="AG5510" i="34"/>
  <c r="AH5510" i="34"/>
  <c r="AI5510" i="34"/>
  <c r="AG2845" i="34"/>
  <c r="AH2845" i="34"/>
  <c r="AI2845" i="34"/>
  <c r="AG2956" i="34"/>
  <c r="AH2956" i="34"/>
  <c r="AI2956" i="34"/>
  <c r="F1856" i="34"/>
  <c r="H1856" i="34"/>
  <c r="I1856" i="34"/>
  <c r="M1856" i="34"/>
  <c r="N1856" i="34"/>
  <c r="L1856" i="34"/>
  <c r="S1856" i="34"/>
  <c r="T1856" i="34"/>
  <c r="U1856" i="34"/>
  <c r="V1856" i="34"/>
  <c r="AE1856" i="34"/>
  <c r="F1857" i="34"/>
  <c r="H1857" i="34"/>
  <c r="I1857" i="34"/>
  <c r="M1857" i="34"/>
  <c r="N1857" i="34"/>
  <c r="L1857" i="34" s="1"/>
  <c r="S1857" i="34"/>
  <c r="T1857" i="34"/>
  <c r="U1857" i="34"/>
  <c r="V1857" i="34"/>
  <c r="AE1857" i="34"/>
  <c r="F1858" i="34"/>
  <c r="H1858" i="34"/>
  <c r="I1858" i="34"/>
  <c r="M1858" i="34"/>
  <c r="N1858" i="34"/>
  <c r="L1858" i="34" s="1"/>
  <c r="S1858" i="34"/>
  <c r="T1858" i="34"/>
  <c r="U1858" i="34"/>
  <c r="V1858" i="34"/>
  <c r="AE1858" i="34"/>
  <c r="AG3362" i="34"/>
  <c r="AH3362" i="34"/>
  <c r="AI3362" i="34"/>
  <c r="F1859" i="34"/>
  <c r="H1859" i="34"/>
  <c r="I1859" i="34"/>
  <c r="M1859" i="34"/>
  <c r="N1859" i="34"/>
  <c r="L1859" i="34"/>
  <c r="S1859" i="34"/>
  <c r="T1859" i="34"/>
  <c r="U1859" i="34"/>
  <c r="V1859" i="34"/>
  <c r="AE1859" i="34"/>
  <c r="F1860" i="34"/>
  <c r="H1860" i="34"/>
  <c r="I1860" i="34"/>
  <c r="M1860" i="34"/>
  <c r="N1860" i="34"/>
  <c r="L1860" i="34" s="1"/>
  <c r="S1860" i="34"/>
  <c r="T1860" i="34"/>
  <c r="U1860" i="34"/>
  <c r="V1860" i="34"/>
  <c r="AE1860" i="34"/>
  <c r="F1861" i="34"/>
  <c r="H1861" i="34"/>
  <c r="I1861" i="34"/>
  <c r="M1861" i="34"/>
  <c r="N1861" i="34"/>
  <c r="L1861" i="34" s="1"/>
  <c r="S1861" i="34"/>
  <c r="T1861" i="34"/>
  <c r="U1861" i="34"/>
  <c r="V1861" i="34"/>
  <c r="AE1861" i="34"/>
  <c r="F1862" i="34"/>
  <c r="H1862" i="34"/>
  <c r="I1862" i="34"/>
  <c r="M1862" i="34"/>
  <c r="N1862" i="34"/>
  <c r="L1862" i="34"/>
  <c r="S1862" i="34"/>
  <c r="T1862" i="34"/>
  <c r="U1862" i="34"/>
  <c r="V1862" i="34"/>
  <c r="AE1862" i="34"/>
  <c r="AG5511" i="34"/>
  <c r="AH5511" i="34"/>
  <c r="AI5511" i="34"/>
  <c r="F1863" i="34"/>
  <c r="H1863" i="34"/>
  <c r="I1863" i="34"/>
  <c r="M1863" i="34"/>
  <c r="N1863" i="34"/>
  <c r="L1863" i="34" s="1"/>
  <c r="S1863" i="34"/>
  <c r="T1863" i="34"/>
  <c r="U1863" i="34"/>
  <c r="V1863" i="34"/>
  <c r="AE1863" i="34"/>
  <c r="AG5950" i="34"/>
  <c r="AH5950" i="34"/>
  <c r="AI5950" i="34"/>
  <c r="F1864" i="34"/>
  <c r="H1864" i="34"/>
  <c r="I1864" i="34"/>
  <c r="M1864" i="34"/>
  <c r="N1864" i="34"/>
  <c r="L1864" i="34"/>
  <c r="S1864" i="34"/>
  <c r="T1864" i="34"/>
  <c r="U1864" i="34"/>
  <c r="V1864" i="34"/>
  <c r="AE1864" i="34"/>
  <c r="AG5792" i="34"/>
  <c r="AH5792" i="34"/>
  <c r="AI5792" i="34"/>
  <c r="F1869" i="34"/>
  <c r="H1869" i="34"/>
  <c r="I1869" i="34"/>
  <c r="M1869" i="34"/>
  <c r="N1869" i="34"/>
  <c r="L1869" i="34" s="1"/>
  <c r="S1869" i="34"/>
  <c r="T1869" i="34"/>
  <c r="U1869" i="34"/>
  <c r="V1869" i="34"/>
  <c r="AE1869" i="34"/>
  <c r="AG2817" i="34"/>
  <c r="AH2817" i="34"/>
  <c r="AI2817" i="34"/>
  <c r="F1870" i="34"/>
  <c r="H1870" i="34"/>
  <c r="I1870" i="34"/>
  <c r="M1870" i="34"/>
  <c r="N1870" i="34"/>
  <c r="L1870" i="34" s="1"/>
  <c r="S1870" i="34"/>
  <c r="T1870" i="34"/>
  <c r="U1870" i="34"/>
  <c r="V1870" i="34"/>
  <c r="AE1870" i="34"/>
  <c r="AG522" i="34"/>
  <c r="AH522" i="34"/>
  <c r="AI522" i="34"/>
  <c r="F1871" i="34"/>
  <c r="H1871" i="34"/>
  <c r="I1871" i="34"/>
  <c r="M1871" i="34"/>
  <c r="N1871" i="34"/>
  <c r="L1871" i="34" s="1"/>
  <c r="S1871" i="34"/>
  <c r="T1871" i="34"/>
  <c r="U1871" i="34"/>
  <c r="V1871" i="34"/>
  <c r="AE1871" i="34"/>
  <c r="F1872" i="34"/>
  <c r="H1872" i="34"/>
  <c r="I1872" i="34"/>
  <c r="M1872" i="34"/>
  <c r="N1872" i="34"/>
  <c r="L1872" i="34" s="1"/>
  <c r="S1872" i="34"/>
  <c r="T1872" i="34"/>
  <c r="U1872" i="34"/>
  <c r="V1872" i="34"/>
  <c r="AE1872" i="34"/>
  <c r="AG5230" i="34"/>
  <c r="AH5230" i="34"/>
  <c r="AI5230" i="34"/>
  <c r="F1873" i="34"/>
  <c r="H1873" i="34"/>
  <c r="I1873" i="34"/>
  <c r="M1873" i="34"/>
  <c r="N1873" i="34"/>
  <c r="L1873" i="34"/>
  <c r="S1873" i="34"/>
  <c r="T1873" i="34"/>
  <c r="U1873" i="34"/>
  <c r="V1873" i="34"/>
  <c r="AE1873" i="34"/>
  <c r="F1866" i="34"/>
  <c r="H1866" i="34"/>
  <c r="I1866" i="34"/>
  <c r="M1866" i="34"/>
  <c r="N1866" i="34"/>
  <c r="L1866" i="34" s="1"/>
  <c r="S1866" i="34"/>
  <c r="T1866" i="34"/>
  <c r="U1866" i="34"/>
  <c r="V1866" i="34"/>
  <c r="AE1866" i="34"/>
  <c r="F1867" i="34"/>
  <c r="H1867" i="34"/>
  <c r="I1867" i="34"/>
  <c r="M1867" i="34"/>
  <c r="N1867" i="34"/>
  <c r="L1867" i="34" s="1"/>
  <c r="S1867" i="34"/>
  <c r="T1867" i="34"/>
  <c r="U1867" i="34"/>
  <c r="V1867" i="34"/>
  <c r="AE1867" i="34"/>
  <c r="AG1957" i="34"/>
  <c r="AH1957" i="34"/>
  <c r="AI1957" i="34"/>
  <c r="F1874" i="34"/>
  <c r="H1874" i="34"/>
  <c r="I1874" i="34"/>
  <c r="M1874" i="34"/>
  <c r="N1874" i="34"/>
  <c r="L1874" i="34"/>
  <c r="S1874" i="34"/>
  <c r="T1874" i="34"/>
  <c r="U1874" i="34"/>
  <c r="V1874" i="34"/>
  <c r="AE1874" i="34"/>
  <c r="AG2469" i="34"/>
  <c r="AH2469" i="34"/>
  <c r="AI2469" i="34"/>
  <c r="F1875" i="34"/>
  <c r="H1875" i="34"/>
  <c r="I1875" i="34"/>
  <c r="M1875" i="34"/>
  <c r="N1875" i="34"/>
  <c r="L1875" i="34" s="1"/>
  <c r="S1875" i="34"/>
  <c r="T1875" i="34"/>
  <c r="U1875" i="34"/>
  <c r="V1875" i="34"/>
  <c r="AE1875" i="34"/>
  <c r="AG5668" i="34"/>
  <c r="AH5668" i="34"/>
  <c r="AI5668" i="34"/>
  <c r="F1876" i="34"/>
  <c r="H1876" i="34"/>
  <c r="I1876" i="34"/>
  <c r="M1876" i="34"/>
  <c r="N1876" i="34"/>
  <c r="L1876" i="34"/>
  <c r="S1876" i="34"/>
  <c r="T1876" i="34"/>
  <c r="U1876" i="34"/>
  <c r="V1876" i="34"/>
  <c r="AE1876" i="34"/>
  <c r="AG4114" i="34"/>
  <c r="AH4114" i="34"/>
  <c r="AI4114" i="34"/>
  <c r="F1877" i="34"/>
  <c r="H1877" i="34"/>
  <c r="I1877" i="34"/>
  <c r="M1877" i="34"/>
  <c r="N1877" i="34"/>
  <c r="L1877" i="34" s="1"/>
  <c r="S1877" i="34"/>
  <c r="T1877" i="34"/>
  <c r="U1877" i="34"/>
  <c r="V1877" i="34"/>
  <c r="AE1877" i="34"/>
  <c r="AG4953" i="34"/>
  <c r="AH4953" i="34"/>
  <c r="AI4953" i="34"/>
  <c r="F1878" i="34"/>
  <c r="H1878" i="34"/>
  <c r="I1878" i="34"/>
  <c r="M1878" i="34"/>
  <c r="N1878" i="34"/>
  <c r="L1878" i="34"/>
  <c r="S1878" i="34"/>
  <c r="T1878" i="34"/>
  <c r="U1878" i="34"/>
  <c r="V1878" i="34"/>
  <c r="AE1878" i="34"/>
  <c r="F1879" i="34"/>
  <c r="H1879" i="34"/>
  <c r="I1879" i="34"/>
  <c r="M1879" i="34"/>
  <c r="N1879" i="34"/>
  <c r="L1879" i="34" s="1"/>
  <c r="S1879" i="34"/>
  <c r="T1879" i="34"/>
  <c r="U1879" i="34"/>
  <c r="V1879" i="34"/>
  <c r="AE1879" i="34"/>
  <c r="F1880" i="34"/>
  <c r="H1880" i="34"/>
  <c r="I1880" i="34"/>
  <c r="M1880" i="34"/>
  <c r="N1880" i="34"/>
  <c r="L1880" i="34" s="1"/>
  <c r="S1880" i="34"/>
  <c r="T1880" i="34"/>
  <c r="U1880" i="34"/>
  <c r="V1880" i="34"/>
  <c r="AE1880" i="34"/>
  <c r="F1881" i="34"/>
  <c r="H1881" i="34"/>
  <c r="I1881" i="34"/>
  <c r="M1881" i="34"/>
  <c r="N1881" i="34"/>
  <c r="L1881" i="34"/>
  <c r="S1881" i="34"/>
  <c r="T1881" i="34"/>
  <c r="U1881" i="34"/>
  <c r="V1881" i="34"/>
  <c r="AE1881" i="34"/>
  <c r="AG1533" i="34"/>
  <c r="AH1533" i="34"/>
  <c r="AI1533" i="34"/>
  <c r="F1882" i="34"/>
  <c r="H1882" i="34"/>
  <c r="I1882" i="34"/>
  <c r="M1882" i="34"/>
  <c r="N1882" i="34"/>
  <c r="L1882" i="34"/>
  <c r="S1882" i="34"/>
  <c r="T1882" i="34"/>
  <c r="U1882" i="34"/>
  <c r="V1882" i="34"/>
  <c r="AE1882" i="34"/>
  <c r="AG4677" i="34"/>
  <c r="AH4677" i="34"/>
  <c r="AI4677" i="34"/>
  <c r="F1883" i="34"/>
  <c r="H1883" i="34"/>
  <c r="I1883" i="34"/>
  <c r="M1883" i="34"/>
  <c r="N1883" i="34"/>
  <c r="L1883" i="34" s="1"/>
  <c r="S1883" i="34"/>
  <c r="T1883" i="34"/>
  <c r="U1883" i="34"/>
  <c r="V1883" i="34"/>
  <c r="AE1883" i="34"/>
  <c r="F1884" i="34"/>
  <c r="H1884" i="34"/>
  <c r="I1884" i="34"/>
  <c r="M1884" i="34"/>
  <c r="N1884" i="34"/>
  <c r="L1884" i="34"/>
  <c r="S1884" i="34"/>
  <c r="T1884" i="34"/>
  <c r="U1884" i="34"/>
  <c r="V1884" i="34"/>
  <c r="AE1884" i="34"/>
  <c r="F1885" i="34"/>
  <c r="H1885" i="34"/>
  <c r="I1885" i="34"/>
  <c r="M1885" i="34"/>
  <c r="N1885" i="34"/>
  <c r="L1885" i="34" s="1"/>
  <c r="S1885" i="34"/>
  <c r="T1885" i="34"/>
  <c r="U1885" i="34"/>
  <c r="V1885" i="34"/>
  <c r="AE1885" i="34"/>
  <c r="F1886" i="34"/>
  <c r="H1886" i="34"/>
  <c r="I1886" i="34"/>
  <c r="M1886" i="34"/>
  <c r="N1886" i="34"/>
  <c r="L1886" i="34" s="1"/>
  <c r="S1886" i="34"/>
  <c r="T1886" i="34"/>
  <c r="U1886" i="34"/>
  <c r="V1886" i="34"/>
  <c r="AE1886" i="34"/>
  <c r="F1887" i="34"/>
  <c r="H1887" i="34"/>
  <c r="I1887" i="34"/>
  <c r="M1887" i="34"/>
  <c r="N1887" i="34"/>
  <c r="L1887" i="34"/>
  <c r="S1887" i="34"/>
  <c r="T1887" i="34"/>
  <c r="U1887" i="34"/>
  <c r="V1887" i="34"/>
  <c r="AE1887" i="34"/>
  <c r="F1888" i="34"/>
  <c r="H1888" i="34"/>
  <c r="I1888" i="34"/>
  <c r="M1888" i="34"/>
  <c r="N1888" i="34"/>
  <c r="L1888" i="34"/>
  <c r="S1888" i="34"/>
  <c r="T1888" i="34"/>
  <c r="U1888" i="34"/>
  <c r="V1888" i="34"/>
  <c r="AE1888" i="34"/>
  <c r="AG5231" i="34"/>
  <c r="AH5231" i="34"/>
  <c r="AI5231" i="34"/>
  <c r="F1889" i="34"/>
  <c r="H1889" i="34"/>
  <c r="I1889" i="34"/>
  <c r="M1889" i="34"/>
  <c r="N1889" i="34"/>
  <c r="L1889" i="34" s="1"/>
  <c r="S1889" i="34"/>
  <c r="T1889" i="34"/>
  <c r="U1889" i="34"/>
  <c r="V1889" i="34"/>
  <c r="AE1889" i="34"/>
  <c r="F1890" i="34"/>
  <c r="H1890" i="34"/>
  <c r="I1890" i="34"/>
  <c r="M1890" i="34"/>
  <c r="N1890" i="34"/>
  <c r="L1890" i="34"/>
  <c r="S1890" i="34"/>
  <c r="T1890" i="34"/>
  <c r="U1890" i="34"/>
  <c r="V1890" i="34"/>
  <c r="AE1890" i="34"/>
  <c r="F1891" i="34"/>
  <c r="H1891" i="34"/>
  <c r="I1891" i="34"/>
  <c r="M1891" i="34"/>
  <c r="N1891" i="34"/>
  <c r="L1891" i="34"/>
  <c r="S1891" i="34"/>
  <c r="T1891" i="34"/>
  <c r="U1891" i="34"/>
  <c r="V1891" i="34"/>
  <c r="AE1891" i="34"/>
  <c r="F1892" i="34"/>
  <c r="H1892" i="34"/>
  <c r="S1892" i="34"/>
  <c r="T1892" i="34"/>
  <c r="U1892" i="34"/>
  <c r="V1892" i="34"/>
  <c r="AE1892" i="34"/>
  <c r="F1893" i="34"/>
  <c r="H1893" i="34"/>
  <c r="I1893" i="34"/>
  <c r="M1893" i="34"/>
  <c r="N1893" i="34"/>
  <c r="L1893" i="34" s="1"/>
  <c r="S1893" i="34"/>
  <c r="T1893" i="34"/>
  <c r="U1893" i="34"/>
  <c r="V1893" i="34"/>
  <c r="AE1893" i="34"/>
  <c r="F1894" i="34"/>
  <c r="H1894" i="34"/>
  <c r="I1894" i="34"/>
  <c r="M1894" i="34"/>
  <c r="N1894" i="34"/>
  <c r="L1894" i="34" s="1"/>
  <c r="S1894" i="34"/>
  <c r="T1894" i="34"/>
  <c r="U1894" i="34"/>
  <c r="V1894" i="34"/>
  <c r="AE1894" i="34"/>
  <c r="F1895" i="34"/>
  <c r="H1895" i="34"/>
  <c r="I1895" i="34"/>
  <c r="M1895" i="34"/>
  <c r="N1895" i="34"/>
  <c r="L1895" i="34"/>
  <c r="S1895" i="34"/>
  <c r="T1895" i="34"/>
  <c r="U1895" i="34"/>
  <c r="V1895" i="34"/>
  <c r="AE1895" i="34"/>
  <c r="F1896" i="34"/>
  <c r="H1896" i="34"/>
  <c r="S1896" i="34"/>
  <c r="T1896" i="34"/>
  <c r="U1896" i="34"/>
  <c r="V1896" i="34"/>
  <c r="AE1896" i="34"/>
  <c r="F1897" i="34"/>
  <c r="H1897" i="34"/>
  <c r="S1897" i="34"/>
  <c r="T1897" i="34"/>
  <c r="U1897" i="34"/>
  <c r="V1897" i="34"/>
  <c r="AE1897" i="34"/>
  <c r="F1898" i="34"/>
  <c r="H1898" i="34"/>
  <c r="S1898" i="34"/>
  <c r="T1898" i="34"/>
  <c r="U1898" i="34"/>
  <c r="V1898" i="34"/>
  <c r="AE1898" i="34"/>
  <c r="AG2352" i="34"/>
  <c r="AH2352" i="34"/>
  <c r="AI2352" i="34"/>
  <c r="F1899" i="34"/>
  <c r="H1899" i="34"/>
  <c r="I1899" i="34"/>
  <c r="M1899" i="34"/>
  <c r="N1899" i="34"/>
  <c r="L1899" i="34" s="1"/>
  <c r="S1899" i="34"/>
  <c r="T1899" i="34"/>
  <c r="U1899" i="34"/>
  <c r="V1899" i="34"/>
  <c r="AE1899" i="34"/>
  <c r="F1900" i="34"/>
  <c r="H1900" i="34"/>
  <c r="I1900" i="34"/>
  <c r="M1900" i="34"/>
  <c r="N1900" i="34"/>
  <c r="L1900" i="34" s="1"/>
  <c r="S1900" i="34"/>
  <c r="T1900" i="34"/>
  <c r="U1900" i="34"/>
  <c r="V1900" i="34"/>
  <c r="AE1900" i="34"/>
  <c r="AG2543" i="34"/>
  <c r="AH2543" i="34"/>
  <c r="AI2543" i="34"/>
  <c r="F1901" i="34"/>
  <c r="H1901" i="34"/>
  <c r="I1901" i="34"/>
  <c r="M1901" i="34"/>
  <c r="N1901" i="34"/>
  <c r="L1901" i="34"/>
  <c r="S1901" i="34"/>
  <c r="T1901" i="34"/>
  <c r="U1901" i="34"/>
  <c r="V1901" i="34"/>
  <c r="AE1901" i="34"/>
  <c r="F1902" i="34"/>
  <c r="H1902" i="34"/>
  <c r="S1902" i="34"/>
  <c r="T1902" i="34"/>
  <c r="U1902" i="34"/>
  <c r="V1902" i="34"/>
  <c r="AE1902" i="34"/>
  <c r="F1903" i="34"/>
  <c r="H1903" i="34"/>
  <c r="S1903" i="34"/>
  <c r="T1903" i="34"/>
  <c r="U1903" i="34"/>
  <c r="V1903" i="34"/>
  <c r="AE1903" i="34"/>
  <c r="F1904" i="34"/>
  <c r="H1904" i="34"/>
  <c r="I1904" i="34"/>
  <c r="M1904" i="34"/>
  <c r="N1904" i="34"/>
  <c r="L1904" i="34"/>
  <c r="S1904" i="34"/>
  <c r="T1904" i="34"/>
  <c r="U1904" i="34"/>
  <c r="V1904" i="34"/>
  <c r="AE1904" i="34"/>
  <c r="F1905" i="34"/>
  <c r="H1905" i="34"/>
  <c r="I1905" i="34"/>
  <c r="M1905" i="34"/>
  <c r="N1905" i="34"/>
  <c r="L1905" i="34"/>
  <c r="S1905" i="34"/>
  <c r="T1905" i="34"/>
  <c r="U1905" i="34"/>
  <c r="V1905" i="34"/>
  <c r="AE1905" i="34"/>
  <c r="AG5061" i="34"/>
  <c r="AH5061" i="34"/>
  <c r="AI5061" i="34"/>
  <c r="AG3363" i="34"/>
  <c r="AH3363" i="34"/>
  <c r="AI3363" i="34"/>
  <c r="AG3891" i="34"/>
  <c r="AH3891" i="34"/>
  <c r="AI3891" i="34"/>
  <c r="AG3364" i="34"/>
  <c r="AH3364" i="34"/>
  <c r="AI3364" i="34"/>
  <c r="AG3280" i="34"/>
  <c r="AH3280" i="34"/>
  <c r="AI3280" i="34"/>
  <c r="AG2323" i="34"/>
  <c r="AH2323" i="34"/>
  <c r="AI2323" i="34"/>
  <c r="AG6288" i="34"/>
  <c r="AH6288" i="34"/>
  <c r="AI6288" i="34"/>
  <c r="AG5232" i="34"/>
  <c r="AH5232" i="34"/>
  <c r="AI5232" i="34"/>
  <c r="AG6159" i="34"/>
  <c r="AH6159" i="34"/>
  <c r="AI6159" i="34"/>
  <c r="AG3706" i="34"/>
  <c r="AH3706" i="34"/>
  <c r="AI3706" i="34"/>
  <c r="AG2470" i="34"/>
  <c r="AH2470" i="34"/>
  <c r="AI2470" i="34"/>
  <c r="AG2957" i="34"/>
  <c r="AH2957" i="34"/>
  <c r="AI2957" i="34"/>
  <c r="AG2628" i="34"/>
  <c r="AH2628" i="34"/>
  <c r="AI2628" i="34"/>
  <c r="AG135" i="34"/>
  <c r="AH135" i="34"/>
  <c r="AI135" i="34"/>
  <c r="AG6289" i="34"/>
  <c r="AH6289" i="34"/>
  <c r="AI6289" i="34"/>
  <c r="AG5233" i="34"/>
  <c r="AH5233" i="34"/>
  <c r="AI5233" i="34"/>
  <c r="AG3365" i="34"/>
  <c r="AH3365" i="34"/>
  <c r="AI3365" i="34"/>
  <c r="AG4117" i="34"/>
  <c r="AH4117" i="34"/>
  <c r="AI4117" i="34"/>
  <c r="AG1569" i="34"/>
  <c r="AH1569" i="34"/>
  <c r="AI1569" i="34"/>
  <c r="AG2958" i="34"/>
  <c r="AH2958" i="34"/>
  <c r="AI2958" i="34"/>
  <c r="AG2042" i="34"/>
  <c r="AH2042" i="34"/>
  <c r="AI2042" i="34"/>
  <c r="AG4939" i="34"/>
  <c r="AH4939" i="34"/>
  <c r="AI4939" i="34"/>
  <c r="AG93" i="34"/>
  <c r="AH93" i="34"/>
  <c r="AI93" i="34"/>
  <c r="AG4455" i="34"/>
  <c r="AH4455" i="34"/>
  <c r="AI4455" i="34"/>
  <c r="AG5951" i="34"/>
  <c r="AH5951" i="34"/>
  <c r="AI5951" i="34"/>
  <c r="AG4240" i="34"/>
  <c r="AH4240" i="34"/>
  <c r="AI4240" i="34"/>
  <c r="AG5512" i="34"/>
  <c r="AH5512" i="34"/>
  <c r="AI5512" i="34"/>
  <c r="AG4152" i="34"/>
  <c r="AH4152" i="34"/>
  <c r="AI4152" i="34"/>
  <c r="AG2818" i="34"/>
  <c r="AH2818" i="34"/>
  <c r="AI2818" i="34"/>
  <c r="AG1577" i="34"/>
  <c r="AH1577" i="34"/>
  <c r="AI1577" i="34"/>
  <c r="AG4610" i="34"/>
  <c r="AH4610" i="34"/>
  <c r="AI4610" i="34"/>
  <c r="AG6146" i="34"/>
  <c r="AH6146" i="34"/>
  <c r="AI6146" i="34"/>
  <c r="AG5087" i="34"/>
  <c r="AH5087" i="34"/>
  <c r="AI5087" i="34"/>
  <c r="AG4549" i="34"/>
  <c r="AH4549" i="34"/>
  <c r="AI4549" i="34"/>
  <c r="AG6290" i="34"/>
  <c r="AH6290" i="34"/>
  <c r="AI6290" i="34"/>
  <c r="AG5096" i="34"/>
  <c r="AH5096" i="34"/>
  <c r="AI5096" i="34"/>
  <c r="AG3366" i="34"/>
  <c r="AH3366" i="34"/>
  <c r="AI3366" i="34"/>
  <c r="AG1489" i="34"/>
  <c r="AH1489" i="34"/>
  <c r="AI1489" i="34"/>
  <c r="AG6291" i="34"/>
  <c r="AH6291" i="34"/>
  <c r="AI6291" i="34"/>
  <c r="AG2959" i="34"/>
  <c r="AH2959" i="34"/>
  <c r="AI2959" i="34"/>
  <c r="AG6160" i="34"/>
  <c r="AH6160" i="34"/>
  <c r="AI6160" i="34"/>
  <c r="AG5952" i="34"/>
  <c r="AH5952" i="34"/>
  <c r="AI5952" i="34"/>
  <c r="AG5234" i="34"/>
  <c r="AH5234" i="34"/>
  <c r="AI5234" i="34"/>
  <c r="AG2619" i="34"/>
  <c r="AH2619" i="34"/>
  <c r="AI2619" i="34"/>
  <c r="AG4568" i="34"/>
  <c r="AH4568" i="34"/>
  <c r="AI4568" i="34"/>
  <c r="AG1360" i="34"/>
  <c r="AH1360" i="34"/>
  <c r="AI1360" i="34"/>
  <c r="AG3367" i="34"/>
  <c r="AH3367" i="34"/>
  <c r="AI3367" i="34"/>
  <c r="AG4914" i="34"/>
  <c r="AH4914" i="34"/>
  <c r="AI4914" i="34"/>
  <c r="AG6121" i="34"/>
  <c r="AH6121" i="34"/>
  <c r="AI6121" i="34"/>
  <c r="AG4430" i="34"/>
  <c r="AH4430" i="34"/>
  <c r="AI4430" i="34"/>
  <c r="AG5640" i="34"/>
  <c r="AH5640" i="34"/>
  <c r="AI5640" i="34"/>
  <c r="AG5235" i="34"/>
  <c r="AH5235" i="34"/>
  <c r="AI5235" i="34"/>
  <c r="AG5953" i="34"/>
  <c r="AH5953" i="34"/>
  <c r="AI5953" i="34"/>
  <c r="F1934" i="34"/>
  <c r="H1934" i="34"/>
  <c r="I1934" i="34"/>
  <c r="M1934" i="34"/>
  <c r="N1934" i="34"/>
  <c r="L1934" i="34" s="1"/>
  <c r="S1934" i="34"/>
  <c r="T1934" i="34"/>
  <c r="U1934" i="34"/>
  <c r="V1934" i="34"/>
  <c r="AE1934" i="34"/>
  <c r="AG4637" i="34"/>
  <c r="AH4637" i="34"/>
  <c r="AI4637" i="34"/>
  <c r="AG6053" i="34"/>
  <c r="AH6053" i="34"/>
  <c r="AI6053" i="34"/>
  <c r="AG6353" i="34"/>
  <c r="AH6353" i="34"/>
  <c r="AI6353" i="34"/>
  <c r="AG4671" i="34"/>
  <c r="AH4671" i="34"/>
  <c r="AI4671" i="34"/>
  <c r="AG1585" i="34"/>
  <c r="AH1585" i="34"/>
  <c r="AI1585" i="34"/>
  <c r="AG5236" i="34"/>
  <c r="AH5236" i="34"/>
  <c r="AI5236" i="34"/>
  <c r="AG1127" i="34"/>
  <c r="AH1127" i="34"/>
  <c r="AI1127" i="34"/>
  <c r="F1935" i="34"/>
  <c r="H1935" i="34"/>
  <c r="I1935" i="34"/>
  <c r="M1935" i="34"/>
  <c r="N1935" i="34"/>
  <c r="L1935" i="34" s="1"/>
  <c r="S1935" i="34"/>
  <c r="T1935" i="34"/>
  <c r="U1935" i="34"/>
  <c r="V1935" i="34"/>
  <c r="AE1935" i="34"/>
  <c r="AG6054" i="34"/>
  <c r="AH6054" i="34"/>
  <c r="AI6054" i="34"/>
  <c r="F1936" i="34"/>
  <c r="H1936" i="34"/>
  <c r="I1936" i="34"/>
  <c r="M1936" i="34"/>
  <c r="N1936" i="34"/>
  <c r="L1936" i="34"/>
  <c r="S1936" i="34"/>
  <c r="T1936" i="34"/>
  <c r="U1936" i="34"/>
  <c r="V1936" i="34"/>
  <c r="AE1936" i="34"/>
  <c r="AG4624" i="34"/>
  <c r="AH4624" i="34"/>
  <c r="AI4624" i="34"/>
  <c r="F1937" i="34"/>
  <c r="H1937" i="34"/>
  <c r="I1937" i="34"/>
  <c r="M1937" i="34"/>
  <c r="N1937" i="34"/>
  <c r="L1937" i="34" s="1"/>
  <c r="S1937" i="34"/>
  <c r="T1937" i="34"/>
  <c r="U1937" i="34"/>
  <c r="V1937" i="34"/>
  <c r="AE1937" i="34"/>
  <c r="F1938" i="34"/>
  <c r="H1938" i="34"/>
  <c r="I1938" i="34"/>
  <c r="M1938" i="34"/>
  <c r="N1938" i="34"/>
  <c r="L1938" i="34"/>
  <c r="S1938" i="34"/>
  <c r="T1938" i="34"/>
  <c r="U1938" i="34"/>
  <c r="V1938" i="34"/>
  <c r="AE1938" i="34"/>
  <c r="F1944" i="34"/>
  <c r="H1944" i="34"/>
  <c r="I1944" i="34"/>
  <c r="M1944" i="34"/>
  <c r="N1944" i="34"/>
  <c r="L1944" i="34"/>
  <c r="S1944" i="34"/>
  <c r="T1944" i="34"/>
  <c r="U1944" i="34"/>
  <c r="V1944" i="34"/>
  <c r="AE1944" i="34"/>
  <c r="AG4359" i="34"/>
  <c r="AH4359" i="34"/>
  <c r="AI4359" i="34"/>
  <c r="F1939" i="34"/>
  <c r="H1939" i="34"/>
  <c r="I1939" i="34"/>
  <c r="M1939" i="34"/>
  <c r="N1939" i="34"/>
  <c r="L1939" i="34" s="1"/>
  <c r="S1939" i="34"/>
  <c r="T1939" i="34"/>
  <c r="U1939" i="34"/>
  <c r="V1939" i="34"/>
  <c r="AE1939" i="34"/>
  <c r="AG6354" i="34"/>
  <c r="AH6354" i="34"/>
  <c r="AI6354" i="34"/>
  <c r="F1940" i="34"/>
  <c r="H1940" i="34"/>
  <c r="I1940" i="34"/>
  <c r="M1940" i="34"/>
  <c r="N1940" i="34"/>
  <c r="L1940" i="34"/>
  <c r="S1940" i="34"/>
  <c r="T1940" i="34"/>
  <c r="U1940" i="34"/>
  <c r="V1940" i="34"/>
  <c r="AE1940" i="34"/>
  <c r="F1941" i="34"/>
  <c r="H1941" i="34"/>
  <c r="I1941" i="34"/>
  <c r="M1941" i="34"/>
  <c r="N1941" i="34"/>
  <c r="L1941" i="34" s="1"/>
  <c r="S1941" i="34"/>
  <c r="T1941" i="34"/>
  <c r="U1941" i="34"/>
  <c r="V1941" i="34"/>
  <c r="AE1941" i="34"/>
  <c r="F1942" i="34"/>
  <c r="H1942" i="34"/>
  <c r="I1942" i="34"/>
  <c r="M1942" i="34"/>
  <c r="N1942" i="34"/>
  <c r="L1942" i="34" s="1"/>
  <c r="S1942" i="34"/>
  <c r="T1942" i="34"/>
  <c r="U1942" i="34"/>
  <c r="V1942" i="34"/>
  <c r="AE1942" i="34"/>
  <c r="F1943" i="34"/>
  <c r="H1943" i="34"/>
  <c r="I1943" i="34"/>
  <c r="M1943" i="34"/>
  <c r="N1943" i="34"/>
  <c r="L1943" i="34"/>
  <c r="S1943" i="34"/>
  <c r="T1943" i="34"/>
  <c r="U1943" i="34"/>
  <c r="V1943" i="34"/>
  <c r="AE1943" i="34"/>
  <c r="AG4614" i="34"/>
  <c r="AH4614" i="34"/>
  <c r="AI4614" i="34"/>
  <c r="F1945" i="34"/>
  <c r="H1945" i="34"/>
  <c r="I1945" i="34"/>
  <c r="M1945" i="34"/>
  <c r="N1945" i="34"/>
  <c r="L1945" i="34"/>
  <c r="S1945" i="34"/>
  <c r="T1945" i="34"/>
  <c r="U1945" i="34"/>
  <c r="V1945" i="34"/>
  <c r="AE1945" i="34"/>
  <c r="F1946" i="34"/>
  <c r="H1946" i="34"/>
  <c r="I1946" i="34"/>
  <c r="M1946" i="34"/>
  <c r="N1946" i="34"/>
  <c r="L1946" i="34" s="1"/>
  <c r="S1946" i="34"/>
  <c r="T1946" i="34"/>
  <c r="U1946" i="34"/>
  <c r="V1946" i="34"/>
  <c r="AE1946" i="34"/>
  <c r="F1947" i="34"/>
  <c r="H1947" i="34"/>
  <c r="I1947" i="34"/>
  <c r="M1947" i="34"/>
  <c r="N1947" i="34"/>
  <c r="L1947" i="34" s="1"/>
  <c r="S1947" i="34"/>
  <c r="T1947" i="34"/>
  <c r="U1947" i="34"/>
  <c r="V1947" i="34"/>
  <c r="AE1947" i="34"/>
  <c r="F1948" i="34"/>
  <c r="H1948" i="34"/>
  <c r="I1948" i="34"/>
  <c r="M1948" i="34"/>
  <c r="N1948" i="34"/>
  <c r="L1948" i="34"/>
  <c r="S1948" i="34"/>
  <c r="T1948" i="34"/>
  <c r="U1948" i="34"/>
  <c r="V1948" i="34"/>
  <c r="AE1948" i="34"/>
  <c r="F1949" i="34"/>
  <c r="H1949" i="34"/>
  <c r="I1949" i="34"/>
  <c r="M1949" i="34"/>
  <c r="N1949" i="34"/>
  <c r="L1949" i="34" s="1"/>
  <c r="S1949" i="34"/>
  <c r="T1949" i="34"/>
  <c r="U1949" i="34"/>
  <c r="V1949" i="34"/>
  <c r="AE1949" i="34"/>
  <c r="F1950" i="34"/>
  <c r="H1950" i="34"/>
  <c r="I1950" i="34"/>
  <c r="M1950" i="34"/>
  <c r="N1950" i="34"/>
  <c r="L1950" i="34" s="1"/>
  <c r="S1950" i="34"/>
  <c r="T1950" i="34"/>
  <c r="U1950" i="34"/>
  <c r="V1950" i="34"/>
  <c r="AE1950" i="34"/>
  <c r="F1951" i="34"/>
  <c r="H1951" i="34"/>
  <c r="I1951" i="34"/>
  <c r="M1951" i="34"/>
  <c r="N1951" i="34"/>
  <c r="L1951" i="34"/>
  <c r="S1951" i="34"/>
  <c r="T1951" i="34"/>
  <c r="U1951" i="34"/>
  <c r="V1951" i="34"/>
  <c r="AE1951" i="34"/>
  <c r="F1952" i="34"/>
  <c r="H1952" i="34"/>
  <c r="I1952" i="34"/>
  <c r="M1952" i="34"/>
  <c r="N1952" i="34"/>
  <c r="L1952" i="34"/>
  <c r="S1952" i="34"/>
  <c r="T1952" i="34"/>
  <c r="U1952" i="34"/>
  <c r="V1952" i="34"/>
  <c r="AE1952" i="34"/>
  <c r="AG6055" i="34"/>
  <c r="AH6055" i="34"/>
  <c r="AI6055" i="34"/>
  <c r="F1953" i="34"/>
  <c r="H1953" i="34"/>
  <c r="I1953" i="34"/>
  <c r="M1953" i="34"/>
  <c r="N1953" i="34"/>
  <c r="L1953" i="34" s="1"/>
  <c r="S1953" i="34"/>
  <c r="T1953" i="34"/>
  <c r="U1953" i="34"/>
  <c r="V1953" i="34"/>
  <c r="AE1953" i="34"/>
  <c r="F1954" i="34"/>
  <c r="H1954" i="34"/>
  <c r="I1954" i="34"/>
  <c r="M1954" i="34"/>
  <c r="N1954" i="34"/>
  <c r="L1954" i="34" s="1"/>
  <c r="S1954" i="34"/>
  <c r="T1954" i="34"/>
  <c r="U1954" i="34"/>
  <c r="V1954" i="34"/>
  <c r="AE1954" i="34"/>
  <c r="F1955" i="34"/>
  <c r="H1955" i="34"/>
  <c r="I1955" i="34"/>
  <c r="M1955" i="34"/>
  <c r="N1955" i="34"/>
  <c r="L1955" i="34"/>
  <c r="S1955" i="34"/>
  <c r="T1955" i="34"/>
  <c r="U1955" i="34"/>
  <c r="V1955" i="34"/>
  <c r="AE1955" i="34"/>
  <c r="AG2962" i="34"/>
  <c r="AH2962" i="34"/>
  <c r="AI2962" i="34"/>
  <c r="AG5412" i="34"/>
  <c r="AH5412" i="34"/>
  <c r="AI5412" i="34"/>
  <c r="AG4813" i="34"/>
  <c r="AH4813" i="34"/>
  <c r="AI4813" i="34"/>
  <c r="F1961" i="34"/>
  <c r="H1961" i="34"/>
  <c r="I1961" i="34"/>
  <c r="M1961" i="34"/>
  <c r="N1961" i="34"/>
  <c r="L1961" i="34"/>
  <c r="S1961" i="34"/>
  <c r="T1961" i="34"/>
  <c r="U1961" i="34"/>
  <c r="V1961" i="34"/>
  <c r="AE1961" i="34"/>
  <c r="AG5919" i="34"/>
  <c r="AH5919" i="34"/>
  <c r="AI5919" i="34"/>
  <c r="AG6056" i="34"/>
  <c r="AH6056" i="34"/>
  <c r="AI6056" i="34"/>
  <c r="F1962" i="34"/>
  <c r="H1962" i="34"/>
  <c r="I1962" i="34"/>
  <c r="M1962" i="34"/>
  <c r="N1962" i="34"/>
  <c r="L1962" i="34" s="1"/>
  <c r="S1962" i="34"/>
  <c r="T1962" i="34"/>
  <c r="U1962" i="34"/>
  <c r="V1962" i="34"/>
  <c r="AE1962" i="34"/>
  <c r="F1963" i="34"/>
  <c r="H1963" i="34"/>
  <c r="I1963" i="34"/>
  <c r="M1963" i="34"/>
  <c r="N1963" i="34"/>
  <c r="L1963" i="34"/>
  <c r="S1963" i="34"/>
  <c r="T1963" i="34"/>
  <c r="U1963" i="34"/>
  <c r="V1963" i="34"/>
  <c r="AE1963" i="34"/>
  <c r="F1964" i="34"/>
  <c r="H1964" i="34"/>
  <c r="I1964" i="34"/>
  <c r="M1964" i="34"/>
  <c r="N1964" i="34"/>
  <c r="L1964" i="34" s="1"/>
  <c r="S1964" i="34"/>
  <c r="T1964" i="34"/>
  <c r="U1964" i="34"/>
  <c r="V1964" i="34"/>
  <c r="AE1964" i="34"/>
  <c r="F1965" i="34"/>
  <c r="H1965" i="34"/>
  <c r="I1965" i="34"/>
  <c r="M1965" i="34"/>
  <c r="N1965" i="34"/>
  <c r="L1965" i="34" s="1"/>
  <c r="S1965" i="34"/>
  <c r="T1965" i="34"/>
  <c r="U1965" i="34"/>
  <c r="V1965" i="34"/>
  <c r="AE1965" i="34"/>
  <c r="AG2507" i="34"/>
  <c r="AH2507" i="34"/>
  <c r="AI2507" i="34"/>
  <c r="F1966" i="34"/>
  <c r="H1966" i="34"/>
  <c r="I1966" i="34"/>
  <c r="N1966" i="34"/>
  <c r="L1966" i="34" s="1"/>
  <c r="M1966" i="34"/>
  <c r="S1966" i="34"/>
  <c r="T1966" i="34"/>
  <c r="U1966" i="34"/>
  <c r="V1966" i="34"/>
  <c r="AE1966" i="34"/>
  <c r="AG5237" i="34"/>
  <c r="AH5237" i="34"/>
  <c r="AI5237" i="34"/>
  <c r="F1967" i="34"/>
  <c r="H1967" i="34"/>
  <c r="I1967" i="34"/>
  <c r="M1967" i="34"/>
  <c r="N1967" i="34"/>
  <c r="L1967" i="34" s="1"/>
  <c r="S1967" i="34"/>
  <c r="T1967" i="34"/>
  <c r="U1967" i="34"/>
  <c r="V1967" i="34"/>
  <c r="AE1967" i="34"/>
  <c r="F1968" i="34"/>
  <c r="H1968" i="34"/>
  <c r="I1968" i="34"/>
  <c r="M1968" i="34"/>
  <c r="N1968" i="34"/>
  <c r="L1968" i="34" s="1"/>
  <c r="S1968" i="34"/>
  <c r="T1968" i="34"/>
  <c r="U1968" i="34"/>
  <c r="V1968" i="34"/>
  <c r="AE1968" i="34"/>
  <c r="F1969" i="34"/>
  <c r="H1969" i="34"/>
  <c r="I1969" i="34"/>
  <c r="M1969" i="34"/>
  <c r="N1969" i="34"/>
  <c r="L1969" i="34"/>
  <c r="S1969" i="34"/>
  <c r="T1969" i="34"/>
  <c r="U1969" i="34"/>
  <c r="V1969" i="34"/>
  <c r="AE1969" i="34"/>
  <c r="F1970" i="34"/>
  <c r="H1970" i="34"/>
  <c r="I1970" i="34"/>
  <c r="M1970" i="34"/>
  <c r="N1970" i="34"/>
  <c r="L1970" i="34" s="1"/>
  <c r="S1970" i="34"/>
  <c r="T1970" i="34"/>
  <c r="U1970" i="34"/>
  <c r="V1970" i="34"/>
  <c r="AE1970" i="34"/>
  <c r="AG6057" i="34"/>
  <c r="AH6057" i="34"/>
  <c r="AI6057" i="34"/>
  <c r="F1971" i="34"/>
  <c r="H1971" i="34"/>
  <c r="I1971" i="34"/>
  <c r="M1971" i="34"/>
  <c r="N1971" i="34"/>
  <c r="L1971" i="34"/>
  <c r="S1971" i="34"/>
  <c r="T1971" i="34"/>
  <c r="U1971" i="34"/>
  <c r="V1971" i="34"/>
  <c r="AE1971" i="34"/>
  <c r="F1974" i="34"/>
  <c r="H1974" i="34"/>
  <c r="I1974" i="34"/>
  <c r="M1974" i="34"/>
  <c r="N1974" i="34"/>
  <c r="L1974" i="34"/>
  <c r="S1974" i="34"/>
  <c r="T1974" i="34"/>
  <c r="U1974" i="34"/>
  <c r="V1974" i="34"/>
  <c r="AE1974" i="34"/>
  <c r="AG3368" i="34"/>
  <c r="AH3368" i="34"/>
  <c r="AI3368" i="34"/>
  <c r="F1975" i="34"/>
  <c r="H1975" i="34"/>
  <c r="I1975" i="34"/>
  <c r="M1975" i="34"/>
  <c r="N1975" i="34"/>
  <c r="L1975" i="34" s="1"/>
  <c r="S1975" i="34"/>
  <c r="T1975" i="34"/>
  <c r="U1975" i="34"/>
  <c r="V1975" i="34"/>
  <c r="AE1975" i="34"/>
  <c r="F1976" i="34"/>
  <c r="H1976" i="34"/>
  <c r="I1976" i="34"/>
  <c r="M1976" i="34"/>
  <c r="N1976" i="34"/>
  <c r="L1976" i="34"/>
  <c r="S1976" i="34"/>
  <c r="T1976" i="34"/>
  <c r="U1976" i="34"/>
  <c r="V1976" i="34"/>
  <c r="AE1976" i="34"/>
  <c r="F1972" i="34"/>
  <c r="H1972" i="34"/>
  <c r="I1972" i="34"/>
  <c r="M1972" i="34"/>
  <c r="N1972" i="34"/>
  <c r="L1972" i="34"/>
  <c r="S1972" i="34"/>
  <c r="T1972" i="34"/>
  <c r="U1972" i="34"/>
  <c r="V1972" i="34"/>
  <c r="AE1972" i="34"/>
  <c r="F1973" i="34"/>
  <c r="H1973" i="34"/>
  <c r="I1973" i="34"/>
  <c r="M1973" i="34"/>
  <c r="N1973" i="34"/>
  <c r="L1973" i="34" s="1"/>
  <c r="S1973" i="34"/>
  <c r="T1973" i="34"/>
  <c r="U1973" i="34"/>
  <c r="V1973" i="34"/>
  <c r="AE1973" i="34"/>
  <c r="F1977" i="34"/>
  <c r="H1977" i="34"/>
  <c r="I1977" i="34"/>
  <c r="M1977" i="34"/>
  <c r="N1977" i="34"/>
  <c r="L1977" i="34" s="1"/>
  <c r="S1977" i="34"/>
  <c r="T1977" i="34"/>
  <c r="U1977" i="34"/>
  <c r="V1977" i="34"/>
  <c r="AE1977" i="34"/>
  <c r="F1978" i="34"/>
  <c r="H1978" i="34"/>
  <c r="I1978" i="34"/>
  <c r="M1978" i="34"/>
  <c r="N1978" i="34"/>
  <c r="L1978" i="34"/>
  <c r="S1978" i="34"/>
  <c r="T1978" i="34"/>
  <c r="U1978" i="34"/>
  <c r="V1978" i="34"/>
  <c r="AE1978" i="34"/>
  <c r="AG6292" i="34"/>
  <c r="AH6292" i="34"/>
  <c r="AI6292" i="34"/>
  <c r="F1979" i="34"/>
  <c r="H1979" i="34"/>
  <c r="I1979" i="34"/>
  <c r="M1979" i="34"/>
  <c r="N1979" i="34"/>
  <c r="L1979" i="34"/>
  <c r="S1979" i="34"/>
  <c r="T1979" i="34"/>
  <c r="U1979" i="34"/>
  <c r="V1979" i="34"/>
  <c r="AE1979" i="34"/>
  <c r="F1980" i="34"/>
  <c r="H1980" i="34"/>
  <c r="I1980" i="34"/>
  <c r="M1980" i="34"/>
  <c r="N1980" i="34"/>
  <c r="L1980" i="34" s="1"/>
  <c r="S1980" i="34"/>
  <c r="T1980" i="34"/>
  <c r="U1980" i="34"/>
  <c r="V1980" i="34"/>
  <c r="AE1980" i="34"/>
  <c r="AG3859" i="34"/>
  <c r="AH3859" i="34"/>
  <c r="AI3859" i="34"/>
  <c r="F1981" i="34"/>
  <c r="H1981" i="34"/>
  <c r="I1981" i="34"/>
  <c r="M1981" i="34"/>
  <c r="N1981" i="34"/>
  <c r="L1981" i="34"/>
  <c r="S1981" i="34"/>
  <c r="T1981" i="34"/>
  <c r="U1981" i="34"/>
  <c r="V1981" i="34"/>
  <c r="AE1981" i="34"/>
  <c r="F1982" i="34"/>
  <c r="H1982" i="34"/>
  <c r="I1982" i="34"/>
  <c r="M1982" i="34"/>
  <c r="N1982" i="34"/>
  <c r="L1982" i="34" s="1"/>
  <c r="S1982" i="34"/>
  <c r="T1982" i="34"/>
  <c r="U1982" i="34"/>
  <c r="V1982" i="34"/>
  <c r="AE1982" i="34"/>
  <c r="F1983" i="34"/>
  <c r="H1983" i="34"/>
  <c r="I1983" i="34"/>
  <c r="M1983" i="34"/>
  <c r="N1983" i="34"/>
  <c r="L1983" i="34" s="1"/>
  <c r="S1983" i="34"/>
  <c r="T1983" i="34"/>
  <c r="U1983" i="34"/>
  <c r="V1983" i="34"/>
  <c r="AE1983" i="34"/>
  <c r="AG5238" i="34"/>
  <c r="AH5238" i="34"/>
  <c r="AI5238" i="34"/>
  <c r="F1984" i="34"/>
  <c r="H1984" i="34"/>
  <c r="I1984" i="34"/>
  <c r="M1984" i="34"/>
  <c r="N1984" i="34"/>
  <c r="L1984" i="34"/>
  <c r="S1984" i="34"/>
  <c r="T1984" i="34"/>
  <c r="U1984" i="34"/>
  <c r="V1984" i="34"/>
  <c r="AE1984" i="34"/>
  <c r="F1985" i="34"/>
  <c r="H1985" i="34"/>
  <c r="I1985" i="34"/>
  <c r="M1985" i="34"/>
  <c r="N1985" i="34"/>
  <c r="L1985" i="34"/>
  <c r="S1985" i="34"/>
  <c r="T1985" i="34"/>
  <c r="U1985" i="34"/>
  <c r="V1985" i="34"/>
  <c r="AE1985" i="34"/>
  <c r="F1986" i="34"/>
  <c r="H1986" i="34"/>
  <c r="I1986" i="34"/>
  <c r="M1986" i="34"/>
  <c r="N1986" i="34"/>
  <c r="L1986" i="34" s="1"/>
  <c r="S1986" i="34"/>
  <c r="T1986" i="34"/>
  <c r="U1986" i="34"/>
  <c r="V1986" i="34"/>
  <c r="AE1986" i="34"/>
  <c r="F1987" i="34"/>
  <c r="H1987" i="34"/>
  <c r="I1987" i="34"/>
  <c r="M1987" i="34"/>
  <c r="N1987" i="34"/>
  <c r="L1987" i="34" s="1"/>
  <c r="S1987" i="34"/>
  <c r="T1987" i="34"/>
  <c r="U1987" i="34"/>
  <c r="V1987" i="34"/>
  <c r="AE1987" i="34"/>
  <c r="F1988" i="34"/>
  <c r="H1988" i="34"/>
  <c r="I1988" i="34"/>
  <c r="M1988" i="34"/>
  <c r="N1988" i="34"/>
  <c r="L1988" i="34"/>
  <c r="S1988" i="34"/>
  <c r="T1988" i="34"/>
  <c r="U1988" i="34"/>
  <c r="V1988" i="34"/>
  <c r="AE1988" i="34"/>
  <c r="F1989" i="34"/>
  <c r="H1989" i="34"/>
  <c r="I1989" i="34"/>
  <c r="M1989" i="34"/>
  <c r="N1989" i="34"/>
  <c r="L1989" i="34"/>
  <c r="S1989" i="34"/>
  <c r="T1989" i="34"/>
  <c r="U1989" i="34"/>
  <c r="V1989" i="34"/>
  <c r="AE1989" i="34"/>
  <c r="F1990" i="34"/>
  <c r="H1990" i="34"/>
  <c r="I1990" i="34"/>
  <c r="M1990" i="34"/>
  <c r="N1990" i="34"/>
  <c r="L1990" i="34" s="1"/>
  <c r="S1990" i="34"/>
  <c r="T1990" i="34"/>
  <c r="U1990" i="34"/>
  <c r="V1990" i="34"/>
  <c r="AE1990" i="34"/>
  <c r="F1991" i="34"/>
  <c r="H1991" i="34"/>
  <c r="I1991" i="34"/>
  <c r="M1991" i="34"/>
  <c r="N1991" i="34"/>
  <c r="L1991" i="34"/>
  <c r="S1991" i="34"/>
  <c r="T1991" i="34"/>
  <c r="U1991" i="34"/>
  <c r="V1991" i="34"/>
  <c r="AE1991" i="34"/>
  <c r="F1992" i="34"/>
  <c r="H1992" i="34"/>
  <c r="I1992" i="34"/>
  <c r="M1992" i="34"/>
  <c r="N1992" i="34"/>
  <c r="L1992" i="34"/>
  <c r="S1992" i="34"/>
  <c r="T1992" i="34"/>
  <c r="U1992" i="34"/>
  <c r="V1992" i="34"/>
  <c r="AE1992" i="34"/>
  <c r="F1993" i="34"/>
  <c r="H1993" i="34"/>
  <c r="I1993" i="34"/>
  <c r="M1993" i="34"/>
  <c r="N1993" i="34"/>
  <c r="L1993" i="34"/>
  <c r="S1993" i="34"/>
  <c r="T1993" i="34"/>
  <c r="U1993" i="34"/>
  <c r="V1993" i="34"/>
  <c r="AE1993" i="34"/>
  <c r="AG5513" i="34"/>
  <c r="AH5513" i="34"/>
  <c r="AI5513" i="34"/>
  <c r="F1994" i="34"/>
  <c r="H1994" i="34"/>
  <c r="I1994" i="34"/>
  <c r="M1994" i="34"/>
  <c r="N1994" i="34"/>
  <c r="L1994" i="34"/>
  <c r="S1994" i="34"/>
  <c r="T1994" i="34"/>
  <c r="U1994" i="34"/>
  <c r="V1994" i="34"/>
  <c r="AE1994" i="34"/>
  <c r="AG4824" i="34"/>
  <c r="AH4824" i="34"/>
  <c r="AI4824" i="34"/>
  <c r="F1995" i="34"/>
  <c r="H1995" i="34"/>
  <c r="I1995" i="34"/>
  <c r="M1995" i="34"/>
  <c r="N1995" i="34"/>
  <c r="L1995" i="34"/>
  <c r="S1995" i="34"/>
  <c r="T1995" i="34"/>
  <c r="U1995" i="34"/>
  <c r="V1995" i="34"/>
  <c r="AE1995" i="34"/>
  <c r="F1996" i="34"/>
  <c r="H1996" i="34"/>
  <c r="I1996" i="34"/>
  <c r="M1996" i="34"/>
  <c r="N1996" i="34"/>
  <c r="L1996" i="34" s="1"/>
  <c r="S1996" i="34"/>
  <c r="T1996" i="34"/>
  <c r="U1996" i="34"/>
  <c r="V1996" i="34"/>
  <c r="AE1996" i="34"/>
  <c r="F1997" i="34"/>
  <c r="H1997" i="34"/>
  <c r="I1997" i="34"/>
  <c r="M1997" i="34"/>
  <c r="N1997" i="34"/>
  <c r="L1997" i="34"/>
  <c r="S1997" i="34"/>
  <c r="T1997" i="34"/>
  <c r="U1997" i="34"/>
  <c r="V1997" i="34"/>
  <c r="AE1997" i="34"/>
  <c r="F1998" i="34"/>
  <c r="H1998" i="34"/>
  <c r="I1998" i="34"/>
  <c r="M1998" i="34"/>
  <c r="N1998" i="34"/>
  <c r="L1998" i="34"/>
  <c r="S1998" i="34"/>
  <c r="T1998" i="34"/>
  <c r="U1998" i="34"/>
  <c r="V1998" i="34"/>
  <c r="AE1998" i="34"/>
  <c r="F1999" i="34"/>
  <c r="H1999" i="34"/>
  <c r="I1999" i="34"/>
  <c r="M1999" i="34"/>
  <c r="N1999" i="34"/>
  <c r="L1999" i="34"/>
  <c r="S1999" i="34"/>
  <c r="T1999" i="34"/>
  <c r="U1999" i="34"/>
  <c r="V1999" i="34"/>
  <c r="AE1999" i="34"/>
  <c r="F2000" i="34"/>
  <c r="H2000" i="34"/>
  <c r="I2000" i="34"/>
  <c r="M2000" i="34"/>
  <c r="N2000" i="34"/>
  <c r="L2000" i="34" s="1"/>
  <c r="S2000" i="34"/>
  <c r="T2000" i="34"/>
  <c r="U2000" i="34"/>
  <c r="V2000" i="34"/>
  <c r="AE2000" i="34"/>
  <c r="F2001" i="34"/>
  <c r="H2001" i="34"/>
  <c r="I2001" i="34"/>
  <c r="M2001" i="34"/>
  <c r="N2001" i="34"/>
  <c r="L2001" i="34"/>
  <c r="S2001" i="34"/>
  <c r="T2001" i="34"/>
  <c r="U2001" i="34"/>
  <c r="V2001" i="34"/>
  <c r="AE2001" i="34"/>
  <c r="AG1418" i="34"/>
  <c r="AH1418" i="34"/>
  <c r="AI1418" i="34"/>
  <c r="F2002" i="34"/>
  <c r="H2002" i="34"/>
  <c r="I2002" i="34"/>
  <c r="M2002" i="34"/>
  <c r="N2002" i="34"/>
  <c r="L2002" i="34"/>
  <c r="S2002" i="34"/>
  <c r="T2002" i="34"/>
  <c r="U2002" i="34"/>
  <c r="V2002" i="34"/>
  <c r="AE2002" i="34"/>
  <c r="F2003" i="34"/>
  <c r="H2003" i="34"/>
  <c r="I2003" i="34"/>
  <c r="M2003" i="34"/>
  <c r="N2003" i="34"/>
  <c r="L2003" i="34" s="1"/>
  <c r="S2003" i="34"/>
  <c r="T2003" i="34"/>
  <c r="U2003" i="34"/>
  <c r="V2003" i="34"/>
  <c r="AE2003" i="34"/>
  <c r="F2004" i="34"/>
  <c r="H2004" i="34"/>
  <c r="I2004" i="34"/>
  <c r="M2004" i="34"/>
  <c r="N2004" i="34"/>
  <c r="L2004" i="34"/>
  <c r="S2004" i="34"/>
  <c r="T2004" i="34"/>
  <c r="U2004" i="34"/>
  <c r="V2004" i="34"/>
  <c r="AE2004" i="34"/>
  <c r="F2005" i="34"/>
  <c r="H2005" i="34"/>
  <c r="S2005" i="34"/>
  <c r="T2005" i="34"/>
  <c r="U2005" i="34"/>
  <c r="V2005" i="34"/>
  <c r="AE2005" i="34"/>
  <c r="F2006" i="34"/>
  <c r="H2006" i="34"/>
  <c r="S2006" i="34"/>
  <c r="T2006" i="34"/>
  <c r="U2006" i="34"/>
  <c r="V2006" i="34"/>
  <c r="AE2006" i="34"/>
  <c r="F2007" i="34"/>
  <c r="H2007" i="34"/>
  <c r="I2007" i="34"/>
  <c r="M2007" i="34"/>
  <c r="N2007" i="34"/>
  <c r="L2007" i="34" s="1"/>
  <c r="S2007" i="34"/>
  <c r="T2007" i="34"/>
  <c r="U2007" i="34"/>
  <c r="V2007" i="34"/>
  <c r="AE2007" i="34"/>
  <c r="F2008" i="34"/>
  <c r="H2008" i="34"/>
  <c r="S2008" i="34"/>
  <c r="T2008" i="34"/>
  <c r="U2008" i="34"/>
  <c r="V2008" i="34"/>
  <c r="AE2008" i="34"/>
  <c r="F2009" i="34"/>
  <c r="H2009" i="34"/>
  <c r="S2009" i="34"/>
  <c r="T2009" i="34"/>
  <c r="U2009" i="34"/>
  <c r="V2009" i="34"/>
  <c r="AE2009" i="34"/>
  <c r="F2010" i="34"/>
  <c r="H2010" i="34"/>
  <c r="I2010" i="34"/>
  <c r="M2010" i="34"/>
  <c r="N2010" i="34"/>
  <c r="L2010" i="34"/>
  <c r="S2010" i="34"/>
  <c r="T2010" i="34"/>
  <c r="U2010" i="34"/>
  <c r="V2010" i="34"/>
  <c r="AE2010" i="34"/>
  <c r="F2011" i="34"/>
  <c r="H2011" i="34"/>
  <c r="I2011" i="34"/>
  <c r="M2011" i="34"/>
  <c r="N2011" i="34"/>
  <c r="L2011" i="34" s="1"/>
  <c r="S2011" i="34"/>
  <c r="T2011" i="34"/>
  <c r="U2011" i="34"/>
  <c r="V2011" i="34"/>
  <c r="AE2011" i="34"/>
  <c r="F2012" i="34"/>
  <c r="H2012" i="34"/>
  <c r="I2012" i="34"/>
  <c r="M2012" i="34"/>
  <c r="N2012" i="34"/>
  <c r="L2012" i="34"/>
  <c r="S2012" i="34"/>
  <c r="T2012" i="34"/>
  <c r="U2012" i="34"/>
  <c r="V2012" i="34"/>
  <c r="AE2012" i="34"/>
  <c r="F2013" i="34"/>
  <c r="H2013" i="34"/>
  <c r="I2013" i="34"/>
  <c r="M2013" i="34"/>
  <c r="N2013" i="34"/>
  <c r="L2013" i="34"/>
  <c r="S2013" i="34"/>
  <c r="T2013" i="34"/>
  <c r="U2013" i="34"/>
  <c r="V2013" i="34"/>
  <c r="AE2013" i="34"/>
  <c r="F2014" i="34"/>
  <c r="H2014" i="34"/>
  <c r="I2014" i="34"/>
  <c r="M2014" i="34"/>
  <c r="N2014" i="34"/>
  <c r="L2014" i="34"/>
  <c r="S2014" i="34"/>
  <c r="T2014" i="34"/>
  <c r="U2014" i="34"/>
  <c r="V2014" i="34"/>
  <c r="AE2014" i="34"/>
  <c r="F2015" i="34"/>
  <c r="H2015" i="34"/>
  <c r="I2015" i="34"/>
  <c r="M2015" i="34"/>
  <c r="N2015" i="34"/>
  <c r="L2015" i="34" s="1"/>
  <c r="S2015" i="34"/>
  <c r="T2015" i="34"/>
  <c r="U2015" i="34"/>
  <c r="V2015" i="34"/>
  <c r="AE2015" i="34"/>
  <c r="AG6293" i="34"/>
  <c r="AH6293" i="34"/>
  <c r="AI6293" i="34"/>
  <c r="F2016" i="34"/>
  <c r="H2016" i="34"/>
  <c r="I2016" i="34"/>
  <c r="M2016" i="34"/>
  <c r="N2016" i="34"/>
  <c r="L2016" i="34"/>
  <c r="S2016" i="34"/>
  <c r="T2016" i="34"/>
  <c r="U2016" i="34"/>
  <c r="V2016" i="34"/>
  <c r="AE2016" i="34"/>
  <c r="AG4557" i="34"/>
  <c r="AH4557" i="34"/>
  <c r="AI4557" i="34"/>
  <c r="F2017" i="34"/>
  <c r="H2017" i="34"/>
  <c r="I2017" i="34"/>
  <c r="M2017" i="34"/>
  <c r="N2017" i="34"/>
  <c r="L2017" i="34" s="1"/>
  <c r="S2017" i="34"/>
  <c r="T2017" i="34"/>
  <c r="U2017" i="34"/>
  <c r="V2017" i="34"/>
  <c r="AE2017" i="34"/>
  <c r="AG2054" i="34"/>
  <c r="AH2054" i="34"/>
  <c r="AI2054" i="34"/>
  <c r="F2018" i="34"/>
  <c r="H2018" i="34"/>
  <c r="I2018" i="34"/>
  <c r="M2018" i="34"/>
  <c r="N2018" i="34"/>
  <c r="L2018" i="34"/>
  <c r="S2018" i="34"/>
  <c r="T2018" i="34"/>
  <c r="U2018" i="34"/>
  <c r="V2018" i="34"/>
  <c r="AE2018" i="34"/>
  <c r="F2019" i="34"/>
  <c r="H2019" i="34"/>
  <c r="I2019" i="34"/>
  <c r="M2019" i="34"/>
  <c r="N2019" i="34"/>
  <c r="L2019" i="34"/>
  <c r="S2019" i="34"/>
  <c r="T2019" i="34"/>
  <c r="U2019" i="34"/>
  <c r="V2019" i="34"/>
  <c r="AE2019" i="34"/>
  <c r="F2020" i="34"/>
  <c r="H2020" i="34"/>
  <c r="I2020" i="34"/>
  <c r="M2020" i="34"/>
  <c r="N2020" i="34"/>
  <c r="L2020" i="34" s="1"/>
  <c r="S2020" i="34"/>
  <c r="T2020" i="34"/>
  <c r="U2020" i="34"/>
  <c r="V2020" i="34"/>
  <c r="AE2020" i="34"/>
  <c r="F2021" i="34"/>
  <c r="H2021" i="34"/>
  <c r="I2021" i="34"/>
  <c r="M2021" i="34"/>
  <c r="N2021" i="34"/>
  <c r="L2021" i="34"/>
  <c r="S2021" i="34"/>
  <c r="T2021" i="34"/>
  <c r="U2021" i="34"/>
  <c r="V2021" i="34"/>
  <c r="AE2021" i="34"/>
  <c r="F2022" i="34"/>
  <c r="H2022" i="34"/>
  <c r="I2022" i="34"/>
  <c r="M2022" i="34"/>
  <c r="N2022" i="34"/>
  <c r="L2022" i="34"/>
  <c r="S2022" i="34"/>
  <c r="T2022" i="34"/>
  <c r="U2022" i="34"/>
  <c r="V2022" i="34"/>
  <c r="AE2022" i="34"/>
  <c r="F2023" i="34"/>
  <c r="H2023" i="34"/>
  <c r="I2023" i="34"/>
  <c r="M2023" i="34"/>
  <c r="N2023" i="34"/>
  <c r="L2023" i="34"/>
  <c r="S2023" i="34"/>
  <c r="T2023" i="34"/>
  <c r="U2023" i="34"/>
  <c r="V2023" i="34"/>
  <c r="AE2023" i="34"/>
  <c r="F2024" i="34"/>
  <c r="H2024" i="34"/>
  <c r="I2024" i="34"/>
  <c r="M2024" i="34"/>
  <c r="N2024" i="34"/>
  <c r="L2024" i="34" s="1"/>
  <c r="S2024" i="34"/>
  <c r="T2024" i="34"/>
  <c r="U2024" i="34"/>
  <c r="V2024" i="34"/>
  <c r="AE2024" i="34"/>
  <c r="F2025" i="34"/>
  <c r="H2025" i="34"/>
  <c r="I2025" i="34"/>
  <c r="M2025" i="34"/>
  <c r="N2025" i="34"/>
  <c r="L2025" i="34"/>
  <c r="S2025" i="34"/>
  <c r="T2025" i="34"/>
  <c r="U2025" i="34"/>
  <c r="V2025" i="34"/>
  <c r="AE2025" i="34"/>
  <c r="F2026" i="34"/>
  <c r="H2026" i="34"/>
  <c r="I2026" i="34"/>
  <c r="M2026" i="34"/>
  <c r="N2026" i="34"/>
  <c r="L2026" i="34"/>
  <c r="S2026" i="34"/>
  <c r="T2026" i="34"/>
  <c r="U2026" i="34"/>
  <c r="V2026" i="34"/>
  <c r="AE2026" i="34"/>
  <c r="AG4803" i="34"/>
  <c r="AH4803" i="34"/>
  <c r="AI4803" i="34"/>
  <c r="F2027" i="34"/>
  <c r="H2027" i="34"/>
  <c r="I2027" i="34"/>
  <c r="M2027" i="34"/>
  <c r="N2027" i="34"/>
  <c r="L2027" i="34" s="1"/>
  <c r="S2027" i="34"/>
  <c r="T2027" i="34"/>
  <c r="U2027" i="34"/>
  <c r="V2027" i="34"/>
  <c r="AE2027" i="34"/>
  <c r="AG5239" i="34"/>
  <c r="AH5239" i="34"/>
  <c r="AI5239" i="34"/>
  <c r="F2028" i="34"/>
  <c r="H2028" i="34"/>
  <c r="I2028" i="34"/>
  <c r="M2028" i="34"/>
  <c r="N2028" i="34"/>
  <c r="L2028" i="34"/>
  <c r="S2028" i="34"/>
  <c r="T2028" i="34"/>
  <c r="U2028" i="34"/>
  <c r="V2028" i="34"/>
  <c r="AE2028" i="34"/>
  <c r="F2029" i="34"/>
  <c r="H2029" i="34"/>
  <c r="I2029" i="34"/>
  <c r="M2029" i="34"/>
  <c r="N2029" i="34"/>
  <c r="L2029" i="34"/>
  <c r="S2029" i="34"/>
  <c r="T2029" i="34"/>
  <c r="U2029" i="34"/>
  <c r="V2029" i="34"/>
  <c r="AE2029" i="34"/>
  <c r="AG4360" i="34"/>
  <c r="AH4360" i="34"/>
  <c r="AI4360" i="34"/>
  <c r="F2030" i="34"/>
  <c r="H2030" i="34"/>
  <c r="I2030" i="34"/>
  <c r="M2030" i="34"/>
  <c r="N2030" i="34"/>
  <c r="L2030" i="34"/>
  <c r="S2030" i="34"/>
  <c r="T2030" i="34"/>
  <c r="U2030" i="34"/>
  <c r="V2030" i="34"/>
  <c r="AE2030" i="34"/>
  <c r="AG2354" i="34"/>
  <c r="AH2354" i="34"/>
  <c r="AI2354" i="34"/>
  <c r="F2031" i="34"/>
  <c r="H2031" i="34"/>
  <c r="I2031" i="34"/>
  <c r="M2031" i="34"/>
  <c r="N2031" i="34"/>
  <c r="L2031" i="34"/>
  <c r="S2031" i="34"/>
  <c r="T2031" i="34"/>
  <c r="U2031" i="34"/>
  <c r="V2031" i="34"/>
  <c r="AE2031" i="34"/>
  <c r="F2032" i="34"/>
  <c r="H2032" i="34"/>
  <c r="I2032" i="34"/>
  <c r="M2032" i="34"/>
  <c r="N2032" i="34"/>
  <c r="L2032" i="34" s="1"/>
  <c r="S2032" i="34"/>
  <c r="T2032" i="34"/>
  <c r="U2032" i="34"/>
  <c r="V2032" i="34"/>
  <c r="AE2032" i="34"/>
  <c r="F2033" i="34"/>
  <c r="H2033" i="34"/>
  <c r="I2033" i="34"/>
  <c r="M2033" i="34"/>
  <c r="N2033" i="34"/>
  <c r="L2033" i="34" s="1"/>
  <c r="S2033" i="34"/>
  <c r="T2033" i="34"/>
  <c r="U2033" i="34"/>
  <c r="V2033" i="34"/>
  <c r="AE2033" i="34"/>
  <c r="AG6294" i="34"/>
  <c r="AH6294" i="34"/>
  <c r="AI6294" i="34"/>
  <c r="F2034" i="34"/>
  <c r="H2034" i="34"/>
  <c r="I2034" i="34"/>
  <c r="M2034" i="34"/>
  <c r="N2034" i="34"/>
  <c r="L2034" i="34"/>
  <c r="S2034" i="34"/>
  <c r="T2034" i="34"/>
  <c r="U2034" i="34"/>
  <c r="V2034" i="34"/>
  <c r="AE2034" i="34"/>
  <c r="F2035" i="34"/>
  <c r="H2035" i="34"/>
  <c r="I2035" i="34"/>
  <c r="M2035" i="34"/>
  <c r="N2035" i="34"/>
  <c r="L2035" i="34" s="1"/>
  <c r="S2035" i="34"/>
  <c r="T2035" i="34"/>
  <c r="U2035" i="34"/>
  <c r="V2035" i="34"/>
  <c r="AE2035" i="34"/>
  <c r="F2036" i="34"/>
  <c r="H2036" i="34"/>
  <c r="I2036" i="34"/>
  <c r="M2036" i="34"/>
  <c r="N2036" i="34"/>
  <c r="L2036" i="34"/>
  <c r="S2036" i="34"/>
  <c r="T2036" i="34"/>
  <c r="U2036" i="34"/>
  <c r="V2036" i="34"/>
  <c r="AE2036" i="34"/>
  <c r="F2037" i="34"/>
  <c r="H2037" i="34"/>
  <c r="I2037" i="34"/>
  <c r="M2037" i="34"/>
  <c r="N2037" i="34"/>
  <c r="L2037" i="34"/>
  <c r="S2037" i="34"/>
  <c r="T2037" i="34"/>
  <c r="U2037" i="34"/>
  <c r="V2037" i="34"/>
  <c r="AE2037" i="34"/>
  <c r="F2038" i="34"/>
  <c r="H2038" i="34"/>
  <c r="I2038" i="34"/>
  <c r="M2038" i="34"/>
  <c r="N2038" i="34"/>
  <c r="L2038" i="34"/>
  <c r="S2038" i="34"/>
  <c r="T2038" i="34"/>
  <c r="U2038" i="34"/>
  <c r="V2038" i="34"/>
  <c r="AE2038" i="34"/>
  <c r="F2039" i="34"/>
  <c r="H2039" i="34"/>
  <c r="I2039" i="34"/>
  <c r="M2039" i="34"/>
  <c r="N2039" i="34"/>
  <c r="L2039" i="34" s="1"/>
  <c r="S2039" i="34"/>
  <c r="T2039" i="34"/>
  <c r="U2039" i="34"/>
  <c r="V2039" i="34"/>
  <c r="AE2039" i="34"/>
  <c r="F2040" i="34"/>
  <c r="H2040" i="34"/>
  <c r="I2040" i="34"/>
  <c r="M2040" i="34"/>
  <c r="N2040" i="34"/>
  <c r="L2040" i="34"/>
  <c r="S2040" i="34"/>
  <c r="T2040" i="34"/>
  <c r="U2040" i="34"/>
  <c r="V2040" i="34"/>
  <c r="AE2040" i="34"/>
  <c r="F2041" i="34"/>
  <c r="H2041" i="34"/>
  <c r="I2041" i="34"/>
  <c r="M2041" i="34"/>
  <c r="N2041" i="34"/>
  <c r="L2041" i="34"/>
  <c r="S2041" i="34"/>
  <c r="T2041" i="34"/>
  <c r="U2041" i="34"/>
  <c r="V2041" i="34"/>
  <c r="AE2041" i="34"/>
  <c r="AG2508" i="34"/>
  <c r="AH2508" i="34"/>
  <c r="AI2508" i="34"/>
  <c r="F2042" i="34"/>
  <c r="H2042" i="34"/>
  <c r="I2042" i="34"/>
  <c r="M2042" i="34"/>
  <c r="N2042" i="34"/>
  <c r="L2042" i="34" s="1"/>
  <c r="S2042" i="34"/>
  <c r="T2042" i="34"/>
  <c r="U2042" i="34"/>
  <c r="V2042" i="34"/>
  <c r="AE2042" i="34"/>
  <c r="F2043" i="34"/>
  <c r="H2043" i="34"/>
  <c r="I2043" i="34"/>
  <c r="M2043" i="34"/>
  <c r="N2043" i="34"/>
  <c r="L2043" i="34"/>
  <c r="S2043" i="34"/>
  <c r="T2043" i="34"/>
  <c r="U2043" i="34"/>
  <c r="V2043" i="34"/>
  <c r="AE2043" i="34"/>
  <c r="AG3369" i="34"/>
  <c r="AH3369" i="34"/>
  <c r="AI3369" i="34"/>
  <c r="F2044" i="34"/>
  <c r="H2044" i="34"/>
  <c r="I2044" i="34"/>
  <c r="M2044" i="34"/>
  <c r="N2044" i="34"/>
  <c r="L2044" i="34"/>
  <c r="S2044" i="34"/>
  <c r="T2044" i="34"/>
  <c r="U2044" i="34"/>
  <c r="V2044" i="34"/>
  <c r="AE2044" i="34"/>
  <c r="F2045" i="34"/>
  <c r="H2045" i="34"/>
  <c r="I2045" i="34"/>
  <c r="M2045" i="34"/>
  <c r="N2045" i="34"/>
  <c r="L2045" i="34" s="1"/>
  <c r="S2045" i="34"/>
  <c r="T2045" i="34"/>
  <c r="U2045" i="34"/>
  <c r="V2045" i="34"/>
  <c r="AE2045" i="34"/>
  <c r="F2046" i="34"/>
  <c r="H2046" i="34"/>
  <c r="I2046" i="34"/>
  <c r="M2046" i="34"/>
  <c r="N2046" i="34"/>
  <c r="L2046" i="34" s="1"/>
  <c r="S2046" i="34"/>
  <c r="T2046" i="34"/>
  <c r="U2046" i="34"/>
  <c r="V2046" i="34"/>
  <c r="AE2046" i="34"/>
  <c r="F2047" i="34"/>
  <c r="H2047" i="34"/>
  <c r="I2047" i="34"/>
  <c r="M2047" i="34"/>
  <c r="N2047" i="34"/>
  <c r="L2047" i="34"/>
  <c r="S2047" i="34"/>
  <c r="T2047" i="34"/>
  <c r="U2047" i="34"/>
  <c r="V2047" i="34"/>
  <c r="AE2047" i="34"/>
  <c r="F2048" i="34"/>
  <c r="H2048" i="34"/>
  <c r="I2048" i="34"/>
  <c r="M2048" i="34"/>
  <c r="N2048" i="34"/>
  <c r="L2048" i="34"/>
  <c r="S2048" i="34"/>
  <c r="T2048" i="34"/>
  <c r="U2048" i="34"/>
  <c r="V2048" i="34"/>
  <c r="AE2048" i="34"/>
  <c r="F2049" i="34"/>
  <c r="H2049" i="34"/>
  <c r="I2049" i="34"/>
  <c r="M2049" i="34"/>
  <c r="N2049" i="34"/>
  <c r="L2049" i="34" s="1"/>
  <c r="S2049" i="34"/>
  <c r="T2049" i="34"/>
  <c r="U2049" i="34"/>
  <c r="V2049" i="34"/>
  <c r="AE2049" i="34"/>
  <c r="AG5669" i="34"/>
  <c r="AH5669" i="34"/>
  <c r="AI5669" i="34"/>
  <c r="F2050" i="34"/>
  <c r="H2050" i="34"/>
  <c r="I2050" i="34"/>
  <c r="M2050" i="34"/>
  <c r="N2050" i="34"/>
  <c r="L2050" i="34"/>
  <c r="S2050" i="34"/>
  <c r="T2050" i="34"/>
  <c r="U2050" i="34"/>
  <c r="V2050" i="34"/>
  <c r="AE2050" i="34"/>
  <c r="F2051" i="34"/>
  <c r="H2051" i="34"/>
  <c r="I2051" i="34"/>
  <c r="M2051" i="34"/>
  <c r="N2051" i="34"/>
  <c r="L2051" i="34" s="1"/>
  <c r="S2051" i="34"/>
  <c r="T2051" i="34"/>
  <c r="U2051" i="34"/>
  <c r="V2051" i="34"/>
  <c r="AE2051" i="34"/>
  <c r="AG6295" i="34"/>
  <c r="AH6295" i="34"/>
  <c r="AI6295" i="34"/>
  <c r="AG5382" i="34"/>
  <c r="AH5382" i="34"/>
  <c r="AI5382" i="34"/>
  <c r="F2052" i="34"/>
  <c r="H2052" i="34"/>
  <c r="I2052" i="34"/>
  <c r="M2052" i="34"/>
  <c r="N2052" i="34"/>
  <c r="L2052" i="34"/>
  <c r="S2052" i="34"/>
  <c r="T2052" i="34"/>
  <c r="U2052" i="34"/>
  <c r="V2052" i="34"/>
  <c r="AE2052" i="34"/>
  <c r="AG5656" i="34"/>
  <c r="AH5656" i="34"/>
  <c r="AI5656" i="34"/>
  <c r="F2053" i="34"/>
  <c r="H2053" i="34"/>
  <c r="I2053" i="34"/>
  <c r="M2053" i="34"/>
  <c r="N2053" i="34"/>
  <c r="L2053" i="34" s="1"/>
  <c r="S2053" i="34"/>
  <c r="T2053" i="34"/>
  <c r="U2053" i="34"/>
  <c r="V2053" i="34"/>
  <c r="AE2053" i="34"/>
  <c r="F2054" i="34"/>
  <c r="H2054" i="34"/>
  <c r="I2054" i="34"/>
  <c r="M2054" i="34"/>
  <c r="N2054" i="34"/>
  <c r="L2054" i="34"/>
  <c r="S2054" i="34"/>
  <c r="T2054" i="34"/>
  <c r="U2054" i="34"/>
  <c r="V2054" i="34"/>
  <c r="AE2054" i="34"/>
  <c r="F2055" i="34"/>
  <c r="H2055" i="34"/>
  <c r="I2055" i="34"/>
  <c r="M2055" i="34"/>
  <c r="N2055" i="34"/>
  <c r="L2055" i="34"/>
  <c r="S2055" i="34"/>
  <c r="T2055" i="34"/>
  <c r="U2055" i="34"/>
  <c r="V2055" i="34"/>
  <c r="AE2055" i="34"/>
  <c r="F2056" i="34"/>
  <c r="H2056" i="34"/>
  <c r="I2056" i="34"/>
  <c r="M2056" i="34"/>
  <c r="N2056" i="34"/>
  <c r="L2056" i="34"/>
  <c r="S2056" i="34"/>
  <c r="T2056" i="34"/>
  <c r="U2056" i="34"/>
  <c r="V2056" i="34"/>
  <c r="AE2056" i="34"/>
  <c r="AG4831" i="34"/>
  <c r="AH4831" i="34"/>
  <c r="AI4831" i="34"/>
  <c r="F2057" i="34"/>
  <c r="H2057" i="34"/>
  <c r="I2057" i="34"/>
  <c r="M2057" i="34"/>
  <c r="N2057" i="34"/>
  <c r="L2057" i="34"/>
  <c r="S2057" i="34"/>
  <c r="T2057" i="34"/>
  <c r="U2057" i="34"/>
  <c r="V2057" i="34"/>
  <c r="AE2057" i="34"/>
  <c r="AG4570" i="34"/>
  <c r="AH4570" i="34"/>
  <c r="AI4570" i="34"/>
  <c r="F2058" i="34"/>
  <c r="H2058" i="34"/>
  <c r="I2058" i="34"/>
  <c r="M2058" i="34"/>
  <c r="N2058" i="34"/>
  <c r="L2058" i="34"/>
  <c r="S2058" i="34"/>
  <c r="T2058" i="34"/>
  <c r="U2058" i="34"/>
  <c r="V2058" i="34"/>
  <c r="AE2058" i="34"/>
  <c r="F2059" i="34"/>
  <c r="H2059" i="34"/>
  <c r="I2059" i="34"/>
  <c r="M2059" i="34"/>
  <c r="N2059" i="34"/>
  <c r="L2059" i="34" s="1"/>
  <c r="S2059" i="34"/>
  <c r="T2059" i="34"/>
  <c r="U2059" i="34"/>
  <c r="V2059" i="34"/>
  <c r="AE2059" i="34"/>
  <c r="AG6296" i="34"/>
  <c r="AH6296" i="34"/>
  <c r="AI6296" i="34"/>
  <c r="F2060" i="34"/>
  <c r="H2060" i="34"/>
  <c r="I2060" i="34"/>
  <c r="M2060" i="34"/>
  <c r="N2060" i="34"/>
  <c r="L2060" i="34"/>
  <c r="S2060" i="34"/>
  <c r="T2060" i="34"/>
  <c r="U2060" i="34"/>
  <c r="V2060" i="34"/>
  <c r="AE2060" i="34"/>
  <c r="AG4267" i="34"/>
  <c r="AH4267" i="34"/>
  <c r="AI4267" i="34"/>
  <c r="F2061" i="34"/>
  <c r="H2061" i="34"/>
  <c r="I2061" i="34"/>
  <c r="M2061" i="34"/>
  <c r="N2061" i="34"/>
  <c r="L2061" i="34" s="1"/>
  <c r="S2061" i="34"/>
  <c r="T2061" i="34"/>
  <c r="U2061" i="34"/>
  <c r="V2061" i="34"/>
  <c r="AE2061" i="34"/>
  <c r="F2062" i="34"/>
  <c r="H2062" i="34"/>
  <c r="I2062" i="34"/>
  <c r="M2062" i="34"/>
  <c r="N2062" i="34"/>
  <c r="L2062" i="34"/>
  <c r="S2062" i="34"/>
  <c r="T2062" i="34"/>
  <c r="U2062" i="34"/>
  <c r="V2062" i="34"/>
  <c r="AE2062" i="34"/>
  <c r="AG1490" i="34"/>
  <c r="AH1490" i="34"/>
  <c r="AI1490" i="34"/>
  <c r="F2063" i="34"/>
  <c r="H2063" i="34"/>
  <c r="I2063" i="34"/>
  <c r="M2063" i="34"/>
  <c r="N2063" i="34"/>
  <c r="L2063" i="34"/>
  <c r="S2063" i="34"/>
  <c r="T2063" i="34"/>
  <c r="U2063" i="34"/>
  <c r="V2063" i="34"/>
  <c r="AE2063" i="34"/>
  <c r="F2064" i="34"/>
  <c r="H2064" i="34"/>
  <c r="I2064" i="34"/>
  <c r="M2064" i="34"/>
  <c r="N2064" i="34"/>
  <c r="L2064" i="34" s="1"/>
  <c r="S2064" i="34"/>
  <c r="T2064" i="34"/>
  <c r="U2064" i="34"/>
  <c r="V2064" i="34"/>
  <c r="AE2064" i="34"/>
  <c r="AG2963" i="34"/>
  <c r="AH2963" i="34"/>
  <c r="AI2963" i="34"/>
  <c r="F2065" i="34"/>
  <c r="H2065" i="34"/>
  <c r="I2065" i="34"/>
  <c r="M2065" i="34"/>
  <c r="N2065" i="34"/>
  <c r="L2065" i="34"/>
  <c r="S2065" i="34"/>
  <c r="T2065" i="34"/>
  <c r="U2065" i="34"/>
  <c r="V2065" i="34"/>
  <c r="AE2065" i="34"/>
  <c r="F2066" i="34"/>
  <c r="H2066" i="34"/>
  <c r="I2066" i="34"/>
  <c r="M2066" i="34"/>
  <c r="N2066" i="34"/>
  <c r="L2066" i="34" s="1"/>
  <c r="S2066" i="34"/>
  <c r="T2066" i="34"/>
  <c r="U2066" i="34"/>
  <c r="V2066" i="34"/>
  <c r="AE2066" i="34"/>
  <c r="AG5240" i="34"/>
  <c r="AH5240" i="34"/>
  <c r="AI5240" i="34"/>
  <c r="F2067" i="34"/>
  <c r="H2067" i="34"/>
  <c r="I2067" i="34"/>
  <c r="M2067" i="34"/>
  <c r="N2067" i="34"/>
  <c r="L2067" i="34"/>
  <c r="S2067" i="34"/>
  <c r="T2067" i="34"/>
  <c r="U2067" i="34"/>
  <c r="V2067" i="34"/>
  <c r="AE2067" i="34"/>
  <c r="F2068" i="34"/>
  <c r="H2068" i="34"/>
  <c r="I2068" i="34"/>
  <c r="M2068" i="34"/>
  <c r="N2068" i="34"/>
  <c r="L2068" i="34"/>
  <c r="S2068" i="34"/>
  <c r="T2068" i="34"/>
  <c r="U2068" i="34"/>
  <c r="V2068" i="34"/>
  <c r="AE2068" i="34"/>
  <c r="F2069" i="34"/>
  <c r="H2069" i="34"/>
  <c r="I2069" i="34"/>
  <c r="M2069" i="34"/>
  <c r="N2069" i="34"/>
  <c r="L2069" i="34"/>
  <c r="S2069" i="34"/>
  <c r="T2069" i="34"/>
  <c r="U2069" i="34"/>
  <c r="V2069" i="34"/>
  <c r="AE2069" i="34"/>
  <c r="F2070" i="34"/>
  <c r="H2070" i="34"/>
  <c r="I2070" i="34"/>
  <c r="M2070" i="34"/>
  <c r="N2070" i="34"/>
  <c r="L2070" i="34" s="1"/>
  <c r="S2070" i="34"/>
  <c r="T2070" i="34"/>
  <c r="U2070" i="34"/>
  <c r="V2070" i="34"/>
  <c r="AE2070" i="34"/>
  <c r="F2071" i="34"/>
  <c r="H2071" i="34"/>
  <c r="I2071" i="34"/>
  <c r="M2071" i="34"/>
  <c r="N2071" i="34"/>
  <c r="L2071" i="34"/>
  <c r="S2071" i="34"/>
  <c r="T2071" i="34"/>
  <c r="U2071" i="34"/>
  <c r="V2071" i="34"/>
  <c r="AE2071" i="34"/>
  <c r="F2072" i="34"/>
  <c r="H2072" i="34"/>
  <c r="I2072" i="34"/>
  <c r="M2072" i="34"/>
  <c r="N2072" i="34"/>
  <c r="L2072" i="34"/>
  <c r="S2072" i="34"/>
  <c r="T2072" i="34"/>
  <c r="U2072" i="34"/>
  <c r="V2072" i="34"/>
  <c r="AE2072" i="34"/>
  <c r="F2073" i="34"/>
  <c r="H2073" i="34"/>
  <c r="I2073" i="34"/>
  <c r="M2073" i="34"/>
  <c r="N2073" i="34"/>
  <c r="L2073" i="34"/>
  <c r="S2073" i="34"/>
  <c r="T2073" i="34"/>
  <c r="U2073" i="34"/>
  <c r="V2073" i="34"/>
  <c r="AE2073" i="34"/>
  <c r="F2074" i="34"/>
  <c r="H2074" i="34"/>
  <c r="I2074" i="34"/>
  <c r="M2074" i="34"/>
  <c r="N2074" i="34"/>
  <c r="L2074" i="34" s="1"/>
  <c r="S2074" i="34"/>
  <c r="T2074" i="34"/>
  <c r="U2074" i="34"/>
  <c r="V2074" i="34"/>
  <c r="AE2074" i="34"/>
  <c r="F2075" i="34"/>
  <c r="H2075" i="34"/>
  <c r="I2075" i="34"/>
  <c r="M2075" i="34"/>
  <c r="N2075" i="34"/>
  <c r="L2075" i="34"/>
  <c r="S2075" i="34"/>
  <c r="T2075" i="34"/>
  <c r="U2075" i="34"/>
  <c r="V2075" i="34"/>
  <c r="AE2075" i="34"/>
  <c r="F2076" i="34"/>
  <c r="H2076" i="34"/>
  <c r="I2076" i="34"/>
  <c r="M2076" i="34"/>
  <c r="N2076" i="34"/>
  <c r="L2076" i="34"/>
  <c r="S2076" i="34"/>
  <c r="T2076" i="34"/>
  <c r="U2076" i="34"/>
  <c r="V2076" i="34"/>
  <c r="AE2076" i="34"/>
  <c r="F2077" i="34"/>
  <c r="H2077" i="34"/>
  <c r="I2077" i="34"/>
  <c r="M2077" i="34"/>
  <c r="N2077" i="34"/>
  <c r="L2077" i="34"/>
  <c r="S2077" i="34"/>
  <c r="T2077" i="34"/>
  <c r="U2077" i="34"/>
  <c r="V2077" i="34"/>
  <c r="AE2077" i="34"/>
  <c r="AG4925" i="34"/>
  <c r="AH4925" i="34"/>
  <c r="AI4925" i="34"/>
  <c r="F2078" i="34"/>
  <c r="H2078" i="34"/>
  <c r="I2078" i="34"/>
  <c r="M2078" i="34"/>
  <c r="N2078" i="34"/>
  <c r="L2078" i="34"/>
  <c r="S2078" i="34"/>
  <c r="T2078" i="34"/>
  <c r="U2078" i="34"/>
  <c r="V2078" i="34"/>
  <c r="AE2078" i="34"/>
  <c r="F2079" i="34"/>
  <c r="H2079" i="34"/>
  <c r="I2079" i="34"/>
  <c r="M2079" i="34"/>
  <c r="N2079" i="34"/>
  <c r="L2079" i="34"/>
  <c r="S2079" i="34"/>
  <c r="T2079" i="34"/>
  <c r="U2079" i="34"/>
  <c r="V2079" i="34"/>
  <c r="AE2079" i="34"/>
  <c r="AG5241" i="34"/>
  <c r="AH5241" i="34"/>
  <c r="AI5241" i="34"/>
  <c r="F2080" i="34"/>
  <c r="H2080" i="34"/>
  <c r="I2080" i="34"/>
  <c r="N2080" i="34"/>
  <c r="L2080" i="34"/>
  <c r="M2080" i="34"/>
  <c r="S2080" i="34"/>
  <c r="T2080" i="34"/>
  <c r="U2080" i="34"/>
  <c r="V2080" i="34"/>
  <c r="AE2080" i="34"/>
  <c r="F2081" i="34"/>
  <c r="H2081" i="34"/>
  <c r="I2081" i="34"/>
  <c r="M2081" i="34"/>
  <c r="N2081" i="34"/>
  <c r="L2081" i="34"/>
  <c r="S2081" i="34"/>
  <c r="T2081" i="34"/>
  <c r="U2081" i="34"/>
  <c r="V2081" i="34"/>
  <c r="AE2081" i="34"/>
  <c r="F2082" i="34"/>
  <c r="H2082" i="34"/>
  <c r="I2082" i="34"/>
  <c r="M2082" i="34"/>
  <c r="N2082" i="34"/>
  <c r="L2082" i="34"/>
  <c r="S2082" i="34"/>
  <c r="T2082" i="34"/>
  <c r="U2082" i="34"/>
  <c r="V2082" i="34"/>
  <c r="AE2082" i="34"/>
  <c r="F2083" i="34"/>
  <c r="H2083" i="34"/>
  <c r="I2083" i="34"/>
  <c r="M2083" i="34"/>
  <c r="N2083" i="34"/>
  <c r="L2083" i="34"/>
  <c r="S2083" i="34"/>
  <c r="T2083" i="34"/>
  <c r="U2083" i="34"/>
  <c r="V2083" i="34"/>
  <c r="AE2083" i="34"/>
  <c r="AG6297" i="34"/>
  <c r="AH6297" i="34"/>
  <c r="AI6297" i="34"/>
  <c r="F2084" i="34"/>
  <c r="H2084" i="34"/>
  <c r="I2084" i="34"/>
  <c r="M2084" i="34"/>
  <c r="N2084" i="34"/>
  <c r="L2084" i="34"/>
  <c r="S2084" i="34"/>
  <c r="T2084" i="34"/>
  <c r="U2084" i="34"/>
  <c r="V2084" i="34"/>
  <c r="AE2084" i="34"/>
  <c r="F2085" i="34"/>
  <c r="H2085" i="34"/>
  <c r="I2085" i="34"/>
  <c r="M2085" i="34"/>
  <c r="N2085" i="34"/>
  <c r="L2085" i="34"/>
  <c r="S2085" i="34"/>
  <c r="T2085" i="34"/>
  <c r="U2085" i="34"/>
  <c r="V2085" i="34"/>
  <c r="AE2085" i="34"/>
  <c r="F2086" i="34"/>
  <c r="H2086" i="34"/>
  <c r="I2086" i="34"/>
  <c r="M2086" i="34"/>
  <c r="N2086" i="34"/>
  <c r="L2086" i="34" s="1"/>
  <c r="S2086" i="34"/>
  <c r="T2086" i="34"/>
  <c r="U2086" i="34"/>
  <c r="V2086" i="34"/>
  <c r="AE2086" i="34"/>
  <c r="F2087" i="34"/>
  <c r="H2087" i="34"/>
  <c r="I2087" i="34"/>
  <c r="M2087" i="34"/>
  <c r="N2087" i="34"/>
  <c r="L2087" i="34" s="1"/>
  <c r="S2087" i="34"/>
  <c r="T2087" i="34"/>
  <c r="U2087" i="34"/>
  <c r="V2087" i="34"/>
  <c r="AE2087" i="34"/>
  <c r="AG2812" i="34"/>
  <c r="AH2812" i="34"/>
  <c r="AI2812" i="34"/>
  <c r="F2088" i="34"/>
  <c r="H2088" i="34"/>
  <c r="I2088" i="34"/>
  <c r="M2088" i="34"/>
  <c r="N2088" i="34"/>
  <c r="L2088" i="34"/>
  <c r="S2088" i="34"/>
  <c r="T2088" i="34"/>
  <c r="U2088" i="34"/>
  <c r="V2088" i="34"/>
  <c r="AE2088" i="34"/>
  <c r="F2089" i="34"/>
  <c r="H2089" i="34"/>
  <c r="I2089" i="34"/>
  <c r="M2089" i="34"/>
  <c r="N2089" i="34"/>
  <c r="L2089" i="34"/>
  <c r="S2089" i="34"/>
  <c r="T2089" i="34"/>
  <c r="U2089" i="34"/>
  <c r="V2089" i="34"/>
  <c r="AE2089" i="34"/>
  <c r="AG5870" i="34"/>
  <c r="AH5870" i="34"/>
  <c r="AI5870" i="34"/>
  <c r="F2090" i="34"/>
  <c r="H2090" i="34"/>
  <c r="I2090" i="34"/>
  <c r="M2090" i="34"/>
  <c r="N2090" i="34"/>
  <c r="L2090" i="34"/>
  <c r="S2090" i="34"/>
  <c r="T2090" i="34"/>
  <c r="U2090" i="34"/>
  <c r="V2090" i="34"/>
  <c r="AE2090" i="34"/>
  <c r="F2091" i="34"/>
  <c r="H2091" i="34"/>
  <c r="I2091" i="34"/>
  <c r="M2091" i="34"/>
  <c r="N2091" i="34"/>
  <c r="L2091" i="34"/>
  <c r="S2091" i="34"/>
  <c r="T2091" i="34"/>
  <c r="U2091" i="34"/>
  <c r="V2091" i="34"/>
  <c r="AE2091" i="34"/>
  <c r="F2092" i="34"/>
  <c r="H2092" i="34"/>
  <c r="I2092" i="34"/>
  <c r="M2092" i="34"/>
  <c r="N2092" i="34"/>
  <c r="L2092" i="34" s="1"/>
  <c r="S2092" i="34"/>
  <c r="T2092" i="34"/>
  <c r="U2092" i="34"/>
  <c r="V2092" i="34"/>
  <c r="AE2092" i="34"/>
  <c r="F2103" i="34"/>
  <c r="H2103" i="34"/>
  <c r="I2103" i="34"/>
  <c r="M2103" i="34"/>
  <c r="N2103" i="34"/>
  <c r="L2103" i="34" s="1"/>
  <c r="S2103" i="34"/>
  <c r="T2103" i="34"/>
  <c r="U2103" i="34"/>
  <c r="V2103" i="34"/>
  <c r="AE2103" i="34"/>
  <c r="F2104" i="34"/>
  <c r="H2104" i="34"/>
  <c r="I2104" i="34"/>
  <c r="M2104" i="34"/>
  <c r="N2104" i="34"/>
  <c r="L2104" i="34"/>
  <c r="S2104" i="34"/>
  <c r="T2104" i="34"/>
  <c r="U2104" i="34"/>
  <c r="V2104" i="34"/>
  <c r="AE2104" i="34"/>
  <c r="F2105" i="34"/>
  <c r="H2105" i="34"/>
  <c r="I2105" i="34"/>
  <c r="M2105" i="34"/>
  <c r="N2105" i="34"/>
  <c r="L2105" i="34"/>
  <c r="S2105" i="34"/>
  <c r="T2105" i="34"/>
  <c r="U2105" i="34"/>
  <c r="V2105" i="34"/>
  <c r="AE2105" i="34"/>
  <c r="F2106" i="34"/>
  <c r="H2106" i="34"/>
  <c r="I2106" i="34"/>
  <c r="M2106" i="34"/>
  <c r="N2106" i="34"/>
  <c r="L2106" i="34"/>
  <c r="S2106" i="34"/>
  <c r="T2106" i="34"/>
  <c r="U2106" i="34"/>
  <c r="V2106" i="34"/>
  <c r="AE2106" i="34"/>
  <c r="F2107" i="34"/>
  <c r="H2107" i="34"/>
  <c r="I2107" i="34"/>
  <c r="M2107" i="34"/>
  <c r="N2107" i="34"/>
  <c r="L2107" i="34" s="1"/>
  <c r="S2107" i="34"/>
  <c r="T2107" i="34"/>
  <c r="U2107" i="34"/>
  <c r="V2107" i="34"/>
  <c r="AE2107" i="34"/>
  <c r="F2108" i="34"/>
  <c r="H2108" i="34"/>
  <c r="I2108" i="34"/>
  <c r="M2108" i="34"/>
  <c r="N2108" i="34"/>
  <c r="L2108" i="34"/>
  <c r="S2108" i="34"/>
  <c r="T2108" i="34"/>
  <c r="U2108" i="34"/>
  <c r="V2108" i="34"/>
  <c r="AE2108" i="34"/>
  <c r="AG5871" i="34"/>
  <c r="AH5871" i="34"/>
  <c r="AI5871" i="34"/>
  <c r="F2109" i="34"/>
  <c r="H2109" i="34"/>
  <c r="I2109" i="34"/>
  <c r="M2109" i="34"/>
  <c r="N2109" i="34"/>
  <c r="L2109" i="34" s="1"/>
  <c r="S2109" i="34"/>
  <c r="T2109" i="34"/>
  <c r="U2109" i="34"/>
  <c r="V2109" i="34"/>
  <c r="AE2109" i="34"/>
  <c r="F2110" i="34"/>
  <c r="H2110" i="34"/>
  <c r="I2110" i="34"/>
  <c r="M2110" i="34"/>
  <c r="N2110" i="34"/>
  <c r="L2110" i="34" s="1"/>
  <c r="S2110" i="34"/>
  <c r="T2110" i="34"/>
  <c r="U2110" i="34"/>
  <c r="V2110" i="34"/>
  <c r="AE2110" i="34"/>
  <c r="F2111" i="34"/>
  <c r="H2111" i="34"/>
  <c r="I2111" i="34"/>
  <c r="M2111" i="34"/>
  <c r="N2111" i="34"/>
  <c r="L2111" i="34" s="1"/>
  <c r="S2111" i="34"/>
  <c r="T2111" i="34"/>
  <c r="U2111" i="34"/>
  <c r="V2111" i="34"/>
  <c r="AE2111" i="34"/>
  <c r="AG6058" i="34"/>
  <c r="AH6058" i="34"/>
  <c r="AI6058" i="34"/>
  <c r="F2112" i="34"/>
  <c r="H2112" i="34"/>
  <c r="I2112" i="34"/>
  <c r="M2112" i="34"/>
  <c r="N2112" i="34"/>
  <c r="L2112" i="34"/>
  <c r="S2112" i="34"/>
  <c r="T2112" i="34"/>
  <c r="U2112" i="34"/>
  <c r="V2112" i="34"/>
  <c r="AE2112" i="34"/>
  <c r="F2113" i="34"/>
  <c r="H2113" i="34"/>
  <c r="I2113" i="34"/>
  <c r="M2113" i="34"/>
  <c r="N2113" i="34"/>
  <c r="L2113" i="34" s="1"/>
  <c r="S2113" i="34"/>
  <c r="T2113" i="34"/>
  <c r="U2113" i="34"/>
  <c r="V2113" i="34"/>
  <c r="AE2113" i="34"/>
  <c r="F2114" i="34"/>
  <c r="H2114" i="34"/>
  <c r="S2114" i="34"/>
  <c r="T2114" i="34"/>
  <c r="U2114" i="34"/>
  <c r="V2114" i="34"/>
  <c r="AE2114" i="34"/>
  <c r="AG6059" i="34"/>
  <c r="AH6059" i="34"/>
  <c r="AI6059" i="34"/>
  <c r="F2115" i="34"/>
  <c r="H2115" i="34"/>
  <c r="I2115" i="34"/>
  <c r="M2115" i="34"/>
  <c r="N2115" i="34"/>
  <c r="L2115" i="34"/>
  <c r="S2115" i="34"/>
  <c r="T2115" i="34"/>
  <c r="U2115" i="34"/>
  <c r="V2115" i="34"/>
  <c r="AE2115" i="34"/>
  <c r="F2116" i="34"/>
  <c r="H2116" i="34"/>
  <c r="I2116" i="34"/>
  <c r="M2116" i="34"/>
  <c r="N2116" i="34"/>
  <c r="L2116" i="34" s="1"/>
  <c r="S2116" i="34"/>
  <c r="T2116" i="34"/>
  <c r="U2116" i="34"/>
  <c r="V2116" i="34"/>
  <c r="AE2116" i="34"/>
  <c r="F2117" i="34"/>
  <c r="H2117" i="34"/>
  <c r="S2117" i="34"/>
  <c r="T2117" i="34"/>
  <c r="U2117" i="34"/>
  <c r="V2117" i="34"/>
  <c r="AE2117" i="34"/>
  <c r="F2118" i="34"/>
  <c r="H2118" i="34"/>
  <c r="I2118" i="34"/>
  <c r="M2118" i="34"/>
  <c r="N2118" i="34"/>
  <c r="L2118" i="34"/>
  <c r="S2118" i="34"/>
  <c r="T2118" i="34"/>
  <c r="U2118" i="34"/>
  <c r="V2118" i="34"/>
  <c r="AE2118" i="34"/>
  <c r="F2119" i="34"/>
  <c r="H2119" i="34"/>
  <c r="S2119" i="34"/>
  <c r="T2119" i="34"/>
  <c r="U2119" i="34"/>
  <c r="V2119" i="34"/>
  <c r="AE2119" i="34"/>
  <c r="F2120" i="34"/>
  <c r="H2120" i="34"/>
  <c r="I2120" i="34"/>
  <c r="M2120" i="34"/>
  <c r="N2120" i="34"/>
  <c r="L2120" i="34" s="1"/>
  <c r="S2120" i="34"/>
  <c r="T2120" i="34"/>
  <c r="U2120" i="34"/>
  <c r="V2120" i="34"/>
  <c r="AE2120" i="34"/>
  <c r="F2121" i="34"/>
  <c r="H2121" i="34"/>
  <c r="S2121" i="34"/>
  <c r="T2121" i="34"/>
  <c r="U2121" i="34"/>
  <c r="V2121" i="34"/>
  <c r="AE2121" i="34"/>
  <c r="F2122" i="34"/>
  <c r="H2122" i="34"/>
  <c r="S2122" i="34"/>
  <c r="T2122" i="34"/>
  <c r="U2122" i="34"/>
  <c r="V2122" i="34"/>
  <c r="AE2122" i="34"/>
  <c r="F2123" i="34"/>
  <c r="H2123" i="34"/>
  <c r="I2123" i="34"/>
  <c r="M2123" i="34"/>
  <c r="N2123" i="34"/>
  <c r="L2123" i="34"/>
  <c r="S2123" i="34"/>
  <c r="T2123" i="34"/>
  <c r="U2123" i="34"/>
  <c r="V2123" i="34"/>
  <c r="AE2123" i="34"/>
  <c r="AG4936" i="34"/>
  <c r="AH4936" i="34"/>
  <c r="AI4936" i="34"/>
  <c r="F2124" i="34"/>
  <c r="H2124" i="34"/>
  <c r="S2124" i="34"/>
  <c r="T2124" i="34"/>
  <c r="U2124" i="34"/>
  <c r="V2124" i="34"/>
  <c r="AE2124" i="34"/>
  <c r="F2125" i="34"/>
  <c r="H2125" i="34"/>
  <c r="S2125" i="34"/>
  <c r="T2125" i="34"/>
  <c r="U2125" i="34"/>
  <c r="V2125" i="34"/>
  <c r="AE2125" i="34"/>
  <c r="F2126" i="34"/>
  <c r="H2126" i="34"/>
  <c r="S2126" i="34"/>
  <c r="T2126" i="34"/>
  <c r="U2126" i="34"/>
  <c r="V2126" i="34"/>
  <c r="AE2126" i="34"/>
  <c r="AG4911" i="34"/>
  <c r="AH4911" i="34"/>
  <c r="AI4911" i="34"/>
  <c r="F2127" i="34"/>
  <c r="H2127" i="34"/>
  <c r="S2127" i="34"/>
  <c r="T2127" i="34"/>
  <c r="U2127" i="34"/>
  <c r="V2127" i="34"/>
  <c r="AE2127" i="34"/>
  <c r="F2128" i="34"/>
  <c r="H2128" i="34"/>
  <c r="S2128" i="34"/>
  <c r="T2128" i="34"/>
  <c r="U2128" i="34"/>
  <c r="V2128" i="34"/>
  <c r="AE2128" i="34"/>
  <c r="F2129" i="34"/>
  <c r="H2129" i="34"/>
  <c r="S2129" i="34"/>
  <c r="T2129" i="34"/>
  <c r="U2129" i="34"/>
  <c r="V2129" i="34"/>
  <c r="AE2129" i="34"/>
  <c r="F2130" i="34"/>
  <c r="H2130" i="34"/>
  <c r="S2130" i="34"/>
  <c r="T2130" i="34"/>
  <c r="U2130" i="34"/>
  <c r="V2130" i="34"/>
  <c r="AE2130" i="34"/>
  <c r="F2131" i="34"/>
  <c r="H2131" i="34"/>
  <c r="S2131" i="34"/>
  <c r="T2131" i="34"/>
  <c r="U2131" i="34"/>
  <c r="V2131" i="34"/>
  <c r="AE2131" i="34"/>
  <c r="F2132" i="34"/>
  <c r="H2132" i="34"/>
  <c r="S2132" i="34"/>
  <c r="T2132" i="34"/>
  <c r="U2132" i="34"/>
  <c r="V2132" i="34"/>
  <c r="AE2132" i="34"/>
  <c r="F2133" i="34"/>
  <c r="H2133" i="34"/>
  <c r="S2133" i="34"/>
  <c r="T2133" i="34"/>
  <c r="U2133" i="34"/>
  <c r="V2133" i="34"/>
  <c r="AE2133" i="34"/>
  <c r="AG5242" i="34"/>
  <c r="AH5242" i="34"/>
  <c r="AI5242" i="34"/>
  <c r="F2134" i="34"/>
  <c r="H2134" i="34"/>
  <c r="I2134" i="34"/>
  <c r="M2134" i="34"/>
  <c r="N2134" i="34"/>
  <c r="L2134" i="34"/>
  <c r="S2134" i="34"/>
  <c r="T2134" i="34"/>
  <c r="U2134" i="34"/>
  <c r="V2134" i="34"/>
  <c r="AE2134" i="34"/>
  <c r="AG4425" i="34"/>
  <c r="AH4425" i="34"/>
  <c r="AI4425" i="34"/>
  <c r="F2135" i="34"/>
  <c r="H2135" i="34"/>
  <c r="I2135" i="34"/>
  <c r="M2135" i="34"/>
  <c r="N2135" i="34"/>
  <c r="L2135" i="34"/>
  <c r="S2135" i="34"/>
  <c r="T2135" i="34"/>
  <c r="U2135" i="34"/>
  <c r="V2135" i="34"/>
  <c r="AE2135" i="34"/>
  <c r="F2136" i="34"/>
  <c r="H2136" i="34"/>
  <c r="S2136" i="34"/>
  <c r="T2136" i="34"/>
  <c r="U2136" i="34"/>
  <c r="V2136" i="34"/>
  <c r="AE2136" i="34"/>
  <c r="AG5877" i="34"/>
  <c r="AH5877" i="34"/>
  <c r="AI5877" i="34"/>
  <c r="F2137" i="34"/>
  <c r="H2137" i="34"/>
  <c r="I2137" i="34"/>
  <c r="M2137" i="34"/>
  <c r="N2137" i="34"/>
  <c r="L2137" i="34" s="1"/>
  <c r="S2137" i="34"/>
  <c r="T2137" i="34"/>
  <c r="U2137" i="34"/>
  <c r="V2137" i="34"/>
  <c r="AE2137" i="34"/>
  <c r="F2138" i="34"/>
  <c r="H2138" i="34"/>
  <c r="S2138" i="34"/>
  <c r="T2138" i="34"/>
  <c r="U2138" i="34"/>
  <c r="V2138" i="34"/>
  <c r="AE2138" i="34"/>
  <c r="F2139" i="34"/>
  <c r="H2139" i="34"/>
  <c r="S2139" i="34"/>
  <c r="T2139" i="34"/>
  <c r="U2139" i="34"/>
  <c r="V2139" i="34"/>
  <c r="AE2139" i="34"/>
  <c r="F2140" i="34"/>
  <c r="H2140" i="34"/>
  <c r="S2140" i="34"/>
  <c r="T2140" i="34"/>
  <c r="U2140" i="34"/>
  <c r="V2140" i="34"/>
  <c r="AE2140" i="34"/>
  <c r="AG6060" i="34"/>
  <c r="AH6060" i="34"/>
  <c r="AI6060" i="34"/>
  <c r="F2141" i="34"/>
  <c r="H2141" i="34"/>
  <c r="S2141" i="34"/>
  <c r="T2141" i="34"/>
  <c r="U2141" i="34"/>
  <c r="V2141" i="34"/>
  <c r="AE2141" i="34"/>
  <c r="F2142" i="34"/>
  <c r="H2142" i="34"/>
  <c r="S2142" i="34"/>
  <c r="T2142" i="34"/>
  <c r="U2142" i="34"/>
  <c r="V2142" i="34"/>
  <c r="AE2142" i="34"/>
  <c r="F2143" i="34"/>
  <c r="H2143" i="34"/>
  <c r="S2143" i="34"/>
  <c r="T2143" i="34"/>
  <c r="U2143" i="34"/>
  <c r="V2143" i="34"/>
  <c r="AE2143" i="34"/>
  <c r="AG2424" i="34"/>
  <c r="AH2424" i="34"/>
  <c r="AI2424" i="34"/>
  <c r="F2144" i="34"/>
  <c r="H2144" i="34"/>
  <c r="S2144" i="34"/>
  <c r="T2144" i="34"/>
  <c r="U2144" i="34"/>
  <c r="V2144" i="34"/>
  <c r="AE2144" i="34"/>
  <c r="F2145" i="34"/>
  <c r="H2145" i="34"/>
  <c r="S2145" i="34"/>
  <c r="T2145" i="34"/>
  <c r="U2145" i="34"/>
  <c r="V2145" i="34"/>
  <c r="AE2145" i="34"/>
  <c r="AG6298" i="34"/>
  <c r="AH6298" i="34"/>
  <c r="AI6298" i="34"/>
  <c r="F2146" i="34"/>
  <c r="H2146" i="34"/>
  <c r="S2146" i="34"/>
  <c r="T2146" i="34"/>
  <c r="U2146" i="34"/>
  <c r="V2146" i="34"/>
  <c r="AE2146" i="34"/>
  <c r="F2147" i="34"/>
  <c r="H2147" i="34"/>
  <c r="S2147" i="34"/>
  <c r="T2147" i="34"/>
  <c r="U2147" i="34"/>
  <c r="V2147" i="34"/>
  <c r="AE2147" i="34"/>
  <c r="F2148" i="34"/>
  <c r="H2148" i="34"/>
  <c r="S2148" i="34"/>
  <c r="T2148" i="34"/>
  <c r="U2148" i="34"/>
  <c r="V2148" i="34"/>
  <c r="AE2148" i="34"/>
  <c r="F2149" i="34"/>
  <c r="H2149" i="34"/>
  <c r="S2149" i="34"/>
  <c r="T2149" i="34"/>
  <c r="U2149" i="34"/>
  <c r="V2149" i="34"/>
  <c r="AE2149" i="34"/>
  <c r="F2150" i="34"/>
  <c r="H2150" i="34"/>
  <c r="S2150" i="34"/>
  <c r="T2150" i="34"/>
  <c r="U2150" i="34"/>
  <c r="V2150" i="34"/>
  <c r="AE2150" i="34"/>
  <c r="AG1120" i="34"/>
  <c r="AH1120" i="34"/>
  <c r="AI1120" i="34"/>
  <c r="F2151" i="34"/>
  <c r="H2151" i="34"/>
  <c r="S2151" i="34"/>
  <c r="T2151" i="34"/>
  <c r="U2151" i="34"/>
  <c r="V2151" i="34"/>
  <c r="AE2151" i="34"/>
  <c r="F2152" i="34"/>
  <c r="H2152" i="34"/>
  <c r="S2152" i="34"/>
  <c r="T2152" i="34"/>
  <c r="U2152" i="34"/>
  <c r="V2152" i="34"/>
  <c r="AE2152" i="34"/>
  <c r="F2153" i="34"/>
  <c r="H2153" i="34"/>
  <c r="S2153" i="34"/>
  <c r="T2153" i="34"/>
  <c r="U2153" i="34"/>
  <c r="V2153" i="34"/>
  <c r="AE2153" i="34"/>
  <c r="AG2343" i="34"/>
  <c r="AH2343" i="34"/>
  <c r="AI2343" i="34"/>
  <c r="F2154" i="34"/>
  <c r="H2154" i="34"/>
  <c r="S2154" i="34"/>
  <c r="T2154" i="34"/>
  <c r="U2154" i="34"/>
  <c r="V2154" i="34"/>
  <c r="AE2154" i="34"/>
  <c r="AG5878" i="34"/>
  <c r="AH5878" i="34"/>
  <c r="AI5878" i="34"/>
  <c r="F2155" i="34"/>
  <c r="H2155" i="34"/>
  <c r="S2155" i="34"/>
  <c r="T2155" i="34"/>
  <c r="U2155" i="34"/>
  <c r="V2155" i="34"/>
  <c r="AE2155" i="34"/>
  <c r="F2156" i="34"/>
  <c r="H2156" i="34"/>
  <c r="S2156" i="34"/>
  <c r="T2156" i="34"/>
  <c r="U2156" i="34"/>
  <c r="V2156" i="34"/>
  <c r="AE2156" i="34"/>
  <c r="F2157" i="34"/>
  <c r="H2157" i="34"/>
  <c r="S2157" i="34"/>
  <c r="T2157" i="34"/>
  <c r="U2157" i="34"/>
  <c r="V2157" i="34"/>
  <c r="AE2157" i="34"/>
  <c r="AG5879" i="34"/>
  <c r="AH5879" i="34"/>
  <c r="AI5879" i="34"/>
  <c r="F2158" i="34"/>
  <c r="H2158" i="34"/>
  <c r="S2158" i="34"/>
  <c r="T2158" i="34"/>
  <c r="U2158" i="34"/>
  <c r="V2158" i="34"/>
  <c r="AE2158" i="34"/>
  <c r="F2159" i="34"/>
  <c r="H2159" i="34"/>
  <c r="S2159" i="34"/>
  <c r="T2159" i="34"/>
  <c r="U2159" i="34"/>
  <c r="V2159" i="34"/>
  <c r="AE2159" i="34"/>
  <c r="AG6303" i="34"/>
  <c r="AH6303" i="34"/>
  <c r="AI6303" i="34"/>
  <c r="AG5243" i="34"/>
  <c r="AH5243" i="34"/>
  <c r="AI5243" i="34"/>
  <c r="F2160" i="34"/>
  <c r="H2160" i="34"/>
  <c r="S2160" i="34"/>
  <c r="T2160" i="34"/>
  <c r="U2160" i="34"/>
  <c r="V2160" i="34"/>
  <c r="AE2160" i="34"/>
  <c r="F2161" i="34"/>
  <c r="H2161" i="34"/>
  <c r="S2161" i="34"/>
  <c r="T2161" i="34"/>
  <c r="U2161" i="34"/>
  <c r="V2161" i="34"/>
  <c r="AE2161" i="34"/>
  <c r="AG2509" i="34"/>
  <c r="AH2509" i="34"/>
  <c r="AI2509" i="34"/>
  <c r="F2162" i="34"/>
  <c r="H2162" i="34"/>
  <c r="S2162" i="34"/>
  <c r="T2162" i="34"/>
  <c r="U2162" i="34"/>
  <c r="V2162" i="34"/>
  <c r="AE2162" i="34"/>
  <c r="F2163" i="34"/>
  <c r="H2163" i="34"/>
  <c r="S2163" i="34"/>
  <c r="T2163" i="34"/>
  <c r="U2163" i="34"/>
  <c r="V2163" i="34"/>
  <c r="AE2163" i="34"/>
  <c r="AG6061" i="34"/>
  <c r="AH6061" i="34"/>
  <c r="AI6061" i="34"/>
  <c r="F2164" i="34"/>
  <c r="H2164" i="34"/>
  <c r="S2164" i="34"/>
  <c r="T2164" i="34"/>
  <c r="U2164" i="34"/>
  <c r="V2164" i="34"/>
  <c r="AE2164" i="34"/>
  <c r="F2165" i="34"/>
  <c r="H2165" i="34"/>
  <c r="S2165" i="34"/>
  <c r="T2165" i="34"/>
  <c r="U2165" i="34"/>
  <c r="V2165" i="34"/>
  <c r="AE2165" i="34"/>
  <c r="AG4915" i="34"/>
  <c r="AH4915" i="34"/>
  <c r="AI4915" i="34"/>
  <c r="F2166" i="34"/>
  <c r="H2166" i="34"/>
  <c r="S2166" i="34"/>
  <c r="T2166" i="34"/>
  <c r="U2166" i="34"/>
  <c r="V2166" i="34"/>
  <c r="AE2166" i="34"/>
  <c r="F2167" i="34"/>
  <c r="H2167" i="34"/>
  <c r="S2167" i="34"/>
  <c r="T2167" i="34"/>
  <c r="U2167" i="34"/>
  <c r="V2167" i="34"/>
  <c r="AE2167" i="34"/>
  <c r="F2168" i="34"/>
  <c r="H2168" i="34"/>
  <c r="S2168" i="34"/>
  <c r="T2168" i="34"/>
  <c r="U2168" i="34"/>
  <c r="V2168" i="34"/>
  <c r="AE2168" i="34"/>
  <c r="F2169" i="34"/>
  <c r="H2169" i="34"/>
  <c r="S2169" i="34"/>
  <c r="T2169" i="34"/>
  <c r="U2169" i="34"/>
  <c r="V2169" i="34"/>
  <c r="AE2169" i="34"/>
  <c r="F2170" i="34"/>
  <c r="H2170" i="34"/>
  <c r="S2170" i="34"/>
  <c r="T2170" i="34"/>
  <c r="U2170" i="34"/>
  <c r="V2170" i="34"/>
  <c r="AE2170" i="34"/>
  <c r="AG2387" i="34"/>
  <c r="AH2387" i="34"/>
  <c r="AI2387" i="34"/>
  <c r="F2171" i="34"/>
  <c r="H2171" i="34"/>
  <c r="S2171" i="34"/>
  <c r="T2171" i="34"/>
  <c r="U2171" i="34"/>
  <c r="V2171" i="34"/>
  <c r="AE2171" i="34"/>
  <c r="AG6062" i="34"/>
  <c r="AH6062" i="34"/>
  <c r="AI6062" i="34"/>
  <c r="F2172" i="34"/>
  <c r="H2172" i="34"/>
  <c r="S2172" i="34"/>
  <c r="T2172" i="34"/>
  <c r="U2172" i="34"/>
  <c r="V2172" i="34"/>
  <c r="AE2172" i="34"/>
  <c r="AG3678" i="34"/>
  <c r="AH3678" i="34"/>
  <c r="AI3678" i="34"/>
  <c r="F2173" i="34"/>
  <c r="H2173" i="34"/>
  <c r="S2173" i="34"/>
  <c r="T2173" i="34"/>
  <c r="U2173" i="34"/>
  <c r="V2173" i="34"/>
  <c r="AE2173" i="34"/>
  <c r="AG3370" i="34"/>
  <c r="AH3370" i="34"/>
  <c r="AI3370" i="34"/>
  <c r="F2174" i="34"/>
  <c r="H2174" i="34"/>
  <c r="S2174" i="34"/>
  <c r="T2174" i="34"/>
  <c r="U2174" i="34"/>
  <c r="V2174" i="34"/>
  <c r="AE2174" i="34"/>
  <c r="AG5880" i="34"/>
  <c r="AH5880" i="34"/>
  <c r="AI5880" i="34"/>
  <c r="F2175" i="34"/>
  <c r="H2175" i="34"/>
  <c r="S2175" i="34"/>
  <c r="T2175" i="34"/>
  <c r="U2175" i="34"/>
  <c r="V2175" i="34"/>
  <c r="AE2175" i="34"/>
  <c r="F2176" i="34"/>
  <c r="H2176" i="34"/>
  <c r="S2176" i="34"/>
  <c r="T2176" i="34"/>
  <c r="U2176" i="34"/>
  <c r="V2176" i="34"/>
  <c r="AE2176" i="34"/>
  <c r="AG3371" i="34"/>
  <c r="AH3371" i="34"/>
  <c r="AI3371" i="34"/>
  <c r="F2177" i="34"/>
  <c r="H2177" i="34"/>
  <c r="S2177" i="34"/>
  <c r="T2177" i="34"/>
  <c r="U2177" i="34"/>
  <c r="V2177" i="34"/>
  <c r="AE2177" i="34"/>
  <c r="F2178" i="34"/>
  <c r="H2178" i="34"/>
  <c r="S2178" i="34"/>
  <c r="T2178" i="34"/>
  <c r="U2178" i="34"/>
  <c r="V2178" i="34"/>
  <c r="AE2178" i="34"/>
  <c r="F2179" i="34"/>
  <c r="H2179" i="34"/>
  <c r="S2179" i="34"/>
  <c r="T2179" i="34"/>
  <c r="U2179" i="34"/>
  <c r="V2179" i="34"/>
  <c r="AE2179" i="34"/>
  <c r="F2180" i="34"/>
  <c r="H2180" i="34"/>
  <c r="S2180" i="34"/>
  <c r="T2180" i="34"/>
  <c r="U2180" i="34"/>
  <c r="V2180" i="34"/>
  <c r="AE2180" i="34"/>
  <c r="AG4661" i="34"/>
  <c r="AH4661" i="34"/>
  <c r="AI4661" i="34"/>
  <c r="F2181" i="34"/>
  <c r="H2181" i="34"/>
  <c r="S2181" i="34"/>
  <c r="T2181" i="34"/>
  <c r="U2181" i="34"/>
  <c r="V2181" i="34"/>
  <c r="AE2181" i="34"/>
  <c r="F2182" i="34"/>
  <c r="H2182" i="34"/>
  <c r="S2182" i="34"/>
  <c r="T2182" i="34"/>
  <c r="U2182" i="34"/>
  <c r="V2182" i="34"/>
  <c r="AE2182" i="34"/>
  <c r="F2183" i="34"/>
  <c r="H2183" i="34"/>
  <c r="S2183" i="34"/>
  <c r="T2183" i="34"/>
  <c r="U2183" i="34"/>
  <c r="V2183" i="34"/>
  <c r="AE2183" i="34"/>
  <c r="AG3912" i="34"/>
  <c r="AH3912" i="34"/>
  <c r="AI3912" i="34"/>
  <c r="F2184" i="34"/>
  <c r="H2184" i="34"/>
  <c r="S2184" i="34"/>
  <c r="T2184" i="34"/>
  <c r="U2184" i="34"/>
  <c r="V2184" i="34"/>
  <c r="AE2184" i="34"/>
  <c r="F2185" i="34"/>
  <c r="H2185" i="34"/>
  <c r="S2185" i="34"/>
  <c r="T2185" i="34"/>
  <c r="U2185" i="34"/>
  <c r="V2185" i="34"/>
  <c r="AE2185" i="34"/>
  <c r="AG4625" i="34"/>
  <c r="AH4625" i="34"/>
  <c r="AI4625" i="34"/>
  <c r="F2186" i="34"/>
  <c r="H2186" i="34"/>
  <c r="S2186" i="34"/>
  <c r="T2186" i="34"/>
  <c r="U2186" i="34"/>
  <c r="V2186" i="34"/>
  <c r="AE2186" i="34"/>
  <c r="F2187" i="34"/>
  <c r="H2187" i="34"/>
  <c r="S2187" i="34"/>
  <c r="T2187" i="34"/>
  <c r="U2187" i="34"/>
  <c r="V2187" i="34"/>
  <c r="AE2187" i="34"/>
  <c r="F2188" i="34"/>
  <c r="H2188" i="34"/>
  <c r="S2188" i="34"/>
  <c r="T2188" i="34"/>
  <c r="U2188" i="34"/>
  <c r="V2188" i="34"/>
  <c r="AE2188" i="34"/>
  <c r="F2189" i="34"/>
  <c r="H2189" i="34"/>
  <c r="S2189" i="34"/>
  <c r="T2189" i="34"/>
  <c r="U2189" i="34"/>
  <c r="V2189" i="34"/>
  <c r="AE2189" i="34"/>
  <c r="F2190" i="34"/>
  <c r="H2190" i="34"/>
  <c r="S2190" i="34"/>
  <c r="T2190" i="34"/>
  <c r="U2190" i="34"/>
  <c r="V2190" i="34"/>
  <c r="AE2190" i="34"/>
  <c r="F2191" i="34"/>
  <c r="H2191" i="34"/>
  <c r="S2191" i="34"/>
  <c r="T2191" i="34"/>
  <c r="U2191" i="34"/>
  <c r="V2191" i="34"/>
  <c r="AE2191" i="34"/>
  <c r="AG5244" i="34"/>
  <c r="AH5244" i="34"/>
  <c r="AI5244" i="34"/>
  <c r="F2192" i="34"/>
  <c r="H2192" i="34"/>
  <c r="S2192" i="34"/>
  <c r="T2192" i="34"/>
  <c r="U2192" i="34"/>
  <c r="V2192" i="34"/>
  <c r="AE2192" i="34"/>
  <c r="F2193" i="34"/>
  <c r="H2193" i="34"/>
  <c r="S2193" i="34"/>
  <c r="T2193" i="34"/>
  <c r="U2193" i="34"/>
  <c r="V2193" i="34"/>
  <c r="AE2193" i="34"/>
  <c r="F2194" i="34"/>
  <c r="H2194" i="34"/>
  <c r="S2194" i="34"/>
  <c r="T2194" i="34"/>
  <c r="U2194" i="34"/>
  <c r="V2194" i="34"/>
  <c r="AE2194" i="34"/>
  <c r="AG6063" i="34"/>
  <c r="AH6063" i="34"/>
  <c r="AI6063" i="34"/>
  <c r="F2195" i="34"/>
  <c r="H2195" i="34"/>
  <c r="S2195" i="34"/>
  <c r="T2195" i="34"/>
  <c r="U2195" i="34"/>
  <c r="V2195" i="34"/>
  <c r="AE2195" i="34"/>
  <c r="F2196" i="34"/>
  <c r="H2196" i="34"/>
  <c r="S2196" i="34"/>
  <c r="T2196" i="34"/>
  <c r="U2196" i="34"/>
  <c r="V2196" i="34"/>
  <c r="AE2196" i="34"/>
  <c r="F2197" i="34"/>
  <c r="H2197" i="34"/>
  <c r="S2197" i="34"/>
  <c r="T2197" i="34"/>
  <c r="U2197" i="34"/>
  <c r="V2197" i="34"/>
  <c r="AE2197" i="34"/>
  <c r="F2198" i="34"/>
  <c r="H2198" i="34"/>
  <c r="S2198" i="34"/>
  <c r="T2198" i="34"/>
  <c r="U2198" i="34"/>
  <c r="V2198" i="34"/>
  <c r="AE2198" i="34"/>
  <c r="F2199" i="34"/>
  <c r="H2199" i="34"/>
  <c r="S2199" i="34"/>
  <c r="T2199" i="34"/>
  <c r="U2199" i="34"/>
  <c r="V2199" i="34"/>
  <c r="AE2199" i="34"/>
  <c r="F2200" i="34"/>
  <c r="H2200" i="34"/>
  <c r="S2200" i="34"/>
  <c r="T2200" i="34"/>
  <c r="U2200" i="34"/>
  <c r="V2200" i="34"/>
  <c r="AE2200" i="34"/>
  <c r="AG5245" i="34"/>
  <c r="AH5245" i="34"/>
  <c r="AI5245" i="34"/>
  <c r="F2201" i="34"/>
  <c r="H2201" i="34"/>
  <c r="S2201" i="34"/>
  <c r="T2201" i="34"/>
  <c r="U2201" i="34"/>
  <c r="V2201" i="34"/>
  <c r="AE2201" i="34"/>
  <c r="AG1397" i="34"/>
  <c r="AH1397" i="34"/>
  <c r="AI1397" i="34"/>
  <c r="F2202" i="34"/>
  <c r="H2202" i="34"/>
  <c r="S2202" i="34"/>
  <c r="T2202" i="34"/>
  <c r="U2202" i="34"/>
  <c r="V2202" i="34"/>
  <c r="AE2202" i="34"/>
  <c r="F2203" i="34"/>
  <c r="H2203" i="34"/>
  <c r="S2203" i="34"/>
  <c r="T2203" i="34"/>
  <c r="U2203" i="34"/>
  <c r="V2203" i="34"/>
  <c r="AE2203" i="34"/>
  <c r="F2204" i="34"/>
  <c r="H2204" i="34"/>
  <c r="S2204" i="34"/>
  <c r="T2204" i="34"/>
  <c r="U2204" i="34"/>
  <c r="V2204" i="34"/>
  <c r="AE2204" i="34"/>
  <c r="F2205" i="34"/>
  <c r="H2205" i="34"/>
  <c r="S2205" i="34"/>
  <c r="T2205" i="34"/>
  <c r="U2205" i="34"/>
  <c r="V2205" i="34"/>
  <c r="AE2205" i="34"/>
  <c r="F2206" i="34"/>
  <c r="H2206" i="34"/>
  <c r="S2206" i="34"/>
  <c r="T2206" i="34"/>
  <c r="U2206" i="34"/>
  <c r="V2206" i="34"/>
  <c r="AE2206" i="34"/>
  <c r="AG6171" i="34"/>
  <c r="AH6171" i="34"/>
  <c r="AI6171" i="34"/>
  <c r="F2207" i="34"/>
  <c r="H2207" i="34"/>
  <c r="S2207" i="34"/>
  <c r="T2207" i="34"/>
  <c r="U2207" i="34"/>
  <c r="V2207" i="34"/>
  <c r="AE2207" i="34"/>
  <c r="F2208" i="34"/>
  <c r="H2208" i="34"/>
  <c r="S2208" i="34"/>
  <c r="T2208" i="34"/>
  <c r="U2208" i="34"/>
  <c r="V2208" i="34"/>
  <c r="AE2208" i="34"/>
  <c r="AG4325" i="34"/>
  <c r="AH4325" i="34"/>
  <c r="AI4325" i="34"/>
  <c r="F2209" i="34"/>
  <c r="H2209" i="34"/>
  <c r="S2209" i="34"/>
  <c r="T2209" i="34"/>
  <c r="U2209" i="34"/>
  <c r="V2209" i="34"/>
  <c r="AE2209" i="34"/>
  <c r="F2210" i="34"/>
  <c r="H2210" i="34"/>
  <c r="S2210" i="34"/>
  <c r="T2210" i="34"/>
  <c r="U2210" i="34"/>
  <c r="V2210" i="34"/>
  <c r="AE2210" i="34"/>
  <c r="AG4806" i="34"/>
  <c r="AH4806" i="34"/>
  <c r="AI4806" i="34"/>
  <c r="F2211" i="34"/>
  <c r="H2211" i="34"/>
  <c r="S2211" i="34"/>
  <c r="T2211" i="34"/>
  <c r="U2211" i="34"/>
  <c r="V2211" i="34"/>
  <c r="AE2211" i="34"/>
  <c r="F2212" i="34"/>
  <c r="H2212" i="34"/>
  <c r="S2212" i="34"/>
  <c r="T2212" i="34"/>
  <c r="U2212" i="34"/>
  <c r="V2212" i="34"/>
  <c r="AE2212" i="34"/>
  <c r="F2213" i="34"/>
  <c r="H2213" i="34"/>
  <c r="I2213" i="34"/>
  <c r="M2213" i="34"/>
  <c r="N2213" i="34"/>
  <c r="L2213" i="34"/>
  <c r="S2213" i="34"/>
  <c r="T2213" i="34"/>
  <c r="U2213" i="34"/>
  <c r="V2213" i="34"/>
  <c r="AE2213" i="34"/>
  <c r="F2214" i="34"/>
  <c r="H2214" i="34"/>
  <c r="I2214" i="34"/>
  <c r="M2214" i="34"/>
  <c r="N2214" i="34"/>
  <c r="L2214" i="34"/>
  <c r="S2214" i="34"/>
  <c r="T2214" i="34"/>
  <c r="U2214" i="34"/>
  <c r="V2214" i="34"/>
  <c r="AE2214" i="34"/>
  <c r="F2215" i="34"/>
  <c r="H2215" i="34"/>
  <c r="I2215" i="34"/>
  <c r="M2215" i="34"/>
  <c r="N2215" i="34"/>
  <c r="L2215" i="34" s="1"/>
  <c r="S2215" i="34"/>
  <c r="T2215" i="34"/>
  <c r="U2215" i="34"/>
  <c r="V2215" i="34"/>
  <c r="AE2215" i="34"/>
  <c r="AG3267" i="34"/>
  <c r="AH3267" i="34"/>
  <c r="AI3267" i="34"/>
  <c r="F2216" i="34"/>
  <c r="H2216" i="34"/>
  <c r="I2216" i="34"/>
  <c r="M2216" i="34"/>
  <c r="N2216" i="34"/>
  <c r="L2216" i="34"/>
  <c r="S2216" i="34"/>
  <c r="T2216" i="34"/>
  <c r="U2216" i="34"/>
  <c r="V2216" i="34"/>
  <c r="AE2216" i="34"/>
  <c r="F2217" i="34"/>
  <c r="H2217" i="34"/>
  <c r="I2217" i="34"/>
  <c r="M2217" i="34"/>
  <c r="N2217" i="34"/>
  <c r="L2217" i="34"/>
  <c r="S2217" i="34"/>
  <c r="T2217" i="34"/>
  <c r="U2217" i="34"/>
  <c r="V2217" i="34"/>
  <c r="AE2217" i="34"/>
  <c r="F2218" i="34"/>
  <c r="H2218" i="34"/>
  <c r="I2218" i="34"/>
  <c r="M2218" i="34"/>
  <c r="N2218" i="34"/>
  <c r="L2218" i="34" s="1"/>
  <c r="S2218" i="34"/>
  <c r="T2218" i="34"/>
  <c r="U2218" i="34"/>
  <c r="V2218" i="34"/>
  <c r="AE2218" i="34"/>
  <c r="AG2355" i="34"/>
  <c r="AH2355" i="34"/>
  <c r="AI2355" i="34"/>
  <c r="F2219" i="34"/>
  <c r="H2219" i="34"/>
  <c r="I2219" i="34"/>
  <c r="M2219" i="34"/>
  <c r="N2219" i="34"/>
  <c r="L2219" i="34"/>
  <c r="S2219" i="34"/>
  <c r="T2219" i="34"/>
  <c r="U2219" i="34"/>
  <c r="V2219" i="34"/>
  <c r="AE2219" i="34"/>
  <c r="F2220" i="34"/>
  <c r="H2220" i="34"/>
  <c r="I2220" i="34"/>
  <c r="M2220" i="34"/>
  <c r="N2220" i="34"/>
  <c r="L2220" i="34"/>
  <c r="S2220" i="34"/>
  <c r="T2220" i="34"/>
  <c r="U2220" i="34"/>
  <c r="V2220" i="34"/>
  <c r="AE2220" i="34"/>
  <c r="F2221" i="34"/>
  <c r="H2221" i="34"/>
  <c r="I2221" i="34"/>
  <c r="M2221" i="34"/>
  <c r="N2221" i="34"/>
  <c r="L2221" i="34" s="1"/>
  <c r="S2221" i="34"/>
  <c r="T2221" i="34"/>
  <c r="U2221" i="34"/>
  <c r="V2221" i="34"/>
  <c r="AE2221" i="34"/>
  <c r="F2222" i="34"/>
  <c r="H2222" i="34"/>
  <c r="I2222" i="34"/>
  <c r="M2222" i="34"/>
  <c r="N2222" i="34"/>
  <c r="L2222" i="34"/>
  <c r="S2222" i="34"/>
  <c r="T2222" i="34"/>
  <c r="U2222" i="34"/>
  <c r="V2222" i="34"/>
  <c r="AE2222" i="34"/>
  <c r="F2223" i="34"/>
  <c r="H2223" i="34"/>
  <c r="I2223" i="34"/>
  <c r="M2223" i="34"/>
  <c r="N2223" i="34"/>
  <c r="L2223" i="34"/>
  <c r="S2223" i="34"/>
  <c r="T2223" i="34"/>
  <c r="U2223" i="34"/>
  <c r="V2223" i="34"/>
  <c r="AE2223" i="34"/>
  <c r="F2224" i="34"/>
  <c r="H2224" i="34"/>
  <c r="I2224" i="34"/>
  <c r="M2224" i="34"/>
  <c r="N2224" i="34"/>
  <c r="L2224" i="34"/>
  <c r="S2224" i="34"/>
  <c r="T2224" i="34"/>
  <c r="U2224" i="34"/>
  <c r="V2224" i="34"/>
  <c r="AE2224" i="34"/>
  <c r="AG2300" i="34"/>
  <c r="AH2300" i="34"/>
  <c r="AI2300" i="34"/>
  <c r="F2225" i="34"/>
  <c r="H2225" i="34"/>
  <c r="I2225" i="34"/>
  <c r="M2225" i="34"/>
  <c r="N2225" i="34"/>
  <c r="L2225" i="34"/>
  <c r="S2225" i="34"/>
  <c r="T2225" i="34"/>
  <c r="U2225" i="34"/>
  <c r="V2225" i="34"/>
  <c r="AE2225" i="34"/>
  <c r="F2226" i="34"/>
  <c r="H2226" i="34"/>
  <c r="I2226" i="34"/>
  <c r="M2226" i="34"/>
  <c r="N2226" i="34"/>
  <c r="L2226" i="34" s="1"/>
  <c r="S2226" i="34"/>
  <c r="T2226" i="34"/>
  <c r="U2226" i="34"/>
  <c r="V2226" i="34"/>
  <c r="AE2226" i="34"/>
  <c r="AG6150" i="34"/>
  <c r="AH6150" i="34"/>
  <c r="AI6150" i="34"/>
  <c r="F2227" i="34"/>
  <c r="H2227" i="34"/>
  <c r="I2227" i="34"/>
  <c r="M2227" i="34"/>
  <c r="N2227" i="34"/>
  <c r="L2227" i="34" s="1"/>
  <c r="S2227" i="34"/>
  <c r="T2227" i="34"/>
  <c r="U2227" i="34"/>
  <c r="V2227" i="34"/>
  <c r="AE2227" i="34"/>
  <c r="F2228" i="34"/>
  <c r="H2228" i="34"/>
  <c r="I2228" i="34"/>
  <c r="M2228" i="34"/>
  <c r="N2228" i="34"/>
  <c r="L2228" i="34" s="1"/>
  <c r="S2228" i="34"/>
  <c r="T2228" i="34"/>
  <c r="U2228" i="34"/>
  <c r="V2228" i="34"/>
  <c r="AE2228" i="34"/>
  <c r="AG1125" i="34"/>
  <c r="AH1125" i="34"/>
  <c r="AI1125" i="34"/>
  <c r="F2229" i="34"/>
  <c r="H2229" i="34"/>
  <c r="I2229" i="34"/>
  <c r="M2229" i="34"/>
  <c r="N2229" i="34"/>
  <c r="L2229" i="34"/>
  <c r="S2229" i="34"/>
  <c r="T2229" i="34"/>
  <c r="U2229" i="34"/>
  <c r="V2229" i="34"/>
  <c r="AE2229" i="34"/>
  <c r="F2230" i="34"/>
  <c r="H2230" i="34"/>
  <c r="I2230" i="34"/>
  <c r="M2230" i="34"/>
  <c r="N2230" i="34"/>
  <c r="L2230" i="34" s="1"/>
  <c r="S2230" i="34"/>
  <c r="T2230" i="34"/>
  <c r="U2230" i="34"/>
  <c r="V2230" i="34"/>
  <c r="AE2230" i="34"/>
  <c r="F2231" i="34"/>
  <c r="H2231" i="34"/>
  <c r="I2231" i="34"/>
  <c r="M2231" i="34"/>
  <c r="N2231" i="34"/>
  <c r="L2231" i="34"/>
  <c r="S2231" i="34"/>
  <c r="T2231" i="34"/>
  <c r="U2231" i="34"/>
  <c r="V2231" i="34"/>
  <c r="AE2231" i="34"/>
  <c r="AG6166" i="34"/>
  <c r="AH6166" i="34"/>
  <c r="AI6166" i="34"/>
  <c r="F2232" i="34"/>
  <c r="H2232" i="34"/>
  <c r="I2232" i="34"/>
  <c r="M2232" i="34"/>
  <c r="N2232" i="34"/>
  <c r="L2232" i="34"/>
  <c r="S2232" i="34"/>
  <c r="T2232" i="34"/>
  <c r="U2232" i="34"/>
  <c r="V2232" i="34"/>
  <c r="AE2232" i="34"/>
  <c r="F2233" i="34"/>
  <c r="H2233" i="34"/>
  <c r="I2233" i="34"/>
  <c r="M2233" i="34"/>
  <c r="N2233" i="34"/>
  <c r="L2233" i="34" s="1"/>
  <c r="S2233" i="34"/>
  <c r="T2233" i="34"/>
  <c r="U2233" i="34"/>
  <c r="V2233" i="34"/>
  <c r="AE2233" i="34"/>
  <c r="AG2787" i="34"/>
  <c r="AH2787" i="34"/>
  <c r="AI2787" i="34"/>
  <c r="F2234" i="34"/>
  <c r="H2234" i="34"/>
  <c r="I2234" i="34"/>
  <c r="M2234" i="34"/>
  <c r="N2234" i="34"/>
  <c r="L2234" i="34"/>
  <c r="S2234" i="34"/>
  <c r="T2234" i="34"/>
  <c r="U2234" i="34"/>
  <c r="V2234" i="34"/>
  <c r="AE2234" i="34"/>
  <c r="F2235" i="34"/>
  <c r="H2235" i="34"/>
  <c r="I2235" i="34"/>
  <c r="M2235" i="34"/>
  <c r="N2235" i="34"/>
  <c r="L2235" i="34"/>
  <c r="S2235" i="34"/>
  <c r="T2235" i="34"/>
  <c r="U2235" i="34"/>
  <c r="V2235" i="34"/>
  <c r="AE2235" i="34"/>
  <c r="F2236" i="34"/>
  <c r="H2236" i="34"/>
  <c r="I2236" i="34"/>
  <c r="M2236" i="34"/>
  <c r="N2236" i="34"/>
  <c r="L2236" i="34" s="1"/>
  <c r="S2236" i="34"/>
  <c r="T2236" i="34"/>
  <c r="U2236" i="34"/>
  <c r="V2236" i="34"/>
  <c r="AE2236" i="34"/>
  <c r="F2237" i="34"/>
  <c r="H2237" i="34"/>
  <c r="I2237" i="34"/>
  <c r="M2237" i="34"/>
  <c r="N2237" i="34"/>
  <c r="L2237" i="34"/>
  <c r="S2237" i="34"/>
  <c r="T2237" i="34"/>
  <c r="U2237" i="34"/>
  <c r="V2237" i="34"/>
  <c r="AE2237" i="34"/>
  <c r="F2238" i="34"/>
  <c r="H2238" i="34"/>
  <c r="I2238" i="34"/>
  <c r="M2238" i="34"/>
  <c r="N2238" i="34"/>
  <c r="L2238" i="34"/>
  <c r="S2238" i="34"/>
  <c r="T2238" i="34"/>
  <c r="U2238" i="34"/>
  <c r="V2238" i="34"/>
  <c r="AE2238" i="34"/>
  <c r="F2239" i="34"/>
  <c r="H2239" i="34"/>
  <c r="I2239" i="34"/>
  <c r="M2239" i="34"/>
  <c r="N2239" i="34"/>
  <c r="L2239" i="34"/>
  <c r="S2239" i="34"/>
  <c r="T2239" i="34"/>
  <c r="U2239" i="34"/>
  <c r="V2239" i="34"/>
  <c r="AE2239" i="34"/>
  <c r="F2240" i="34"/>
  <c r="H2240" i="34"/>
  <c r="I2240" i="34"/>
  <c r="M2240" i="34"/>
  <c r="N2240" i="34"/>
  <c r="L2240" i="34" s="1"/>
  <c r="S2240" i="34"/>
  <c r="T2240" i="34"/>
  <c r="U2240" i="34"/>
  <c r="V2240" i="34"/>
  <c r="AE2240" i="34"/>
  <c r="F2241" i="34"/>
  <c r="H2241" i="34"/>
  <c r="I2241" i="34"/>
  <c r="M2241" i="34"/>
  <c r="N2241" i="34"/>
  <c r="L2241" i="34"/>
  <c r="S2241" i="34"/>
  <c r="T2241" i="34"/>
  <c r="U2241" i="34"/>
  <c r="V2241" i="34"/>
  <c r="AE2241" i="34"/>
  <c r="F2242" i="34"/>
  <c r="H2242" i="34"/>
  <c r="I2242" i="34"/>
  <c r="M2242" i="34"/>
  <c r="N2242" i="34"/>
  <c r="L2242" i="34"/>
  <c r="S2242" i="34"/>
  <c r="T2242" i="34"/>
  <c r="U2242" i="34"/>
  <c r="V2242" i="34"/>
  <c r="AE2242" i="34"/>
  <c r="F2243" i="34"/>
  <c r="H2243" i="34"/>
  <c r="I2243" i="34"/>
  <c r="M2243" i="34"/>
  <c r="N2243" i="34"/>
  <c r="L2243" i="34"/>
  <c r="S2243" i="34"/>
  <c r="T2243" i="34"/>
  <c r="U2243" i="34"/>
  <c r="V2243" i="34"/>
  <c r="AE2243" i="34"/>
  <c r="F2244" i="34"/>
  <c r="H2244" i="34"/>
  <c r="I2244" i="34"/>
  <c r="M2244" i="34"/>
  <c r="N2244" i="34"/>
  <c r="L2244" i="34" s="1"/>
  <c r="S2244" i="34"/>
  <c r="T2244" i="34"/>
  <c r="U2244" i="34"/>
  <c r="V2244" i="34"/>
  <c r="AE2244" i="34"/>
  <c r="F2245" i="34"/>
  <c r="H2245" i="34"/>
  <c r="I2245" i="34"/>
  <c r="M2245" i="34"/>
  <c r="N2245" i="34"/>
  <c r="L2245" i="34"/>
  <c r="S2245" i="34"/>
  <c r="T2245" i="34"/>
  <c r="U2245" i="34"/>
  <c r="V2245" i="34"/>
  <c r="AE2245" i="34"/>
  <c r="AG5092" i="34"/>
  <c r="AH5092" i="34"/>
  <c r="AI5092" i="34"/>
  <c r="F2246" i="34"/>
  <c r="H2246" i="34"/>
  <c r="I2246" i="34"/>
  <c r="M2246" i="34"/>
  <c r="N2246" i="34"/>
  <c r="L2246" i="34"/>
  <c r="S2246" i="34"/>
  <c r="T2246" i="34"/>
  <c r="U2246" i="34"/>
  <c r="V2246" i="34"/>
  <c r="AE2246" i="34"/>
  <c r="AG2569" i="34"/>
  <c r="AH2569" i="34"/>
  <c r="AI2569" i="34"/>
  <c r="F2247" i="34"/>
  <c r="H2247" i="34"/>
  <c r="I2247" i="34"/>
  <c r="M2247" i="34"/>
  <c r="N2247" i="34"/>
  <c r="L2247" i="34"/>
  <c r="S2247" i="34"/>
  <c r="T2247" i="34"/>
  <c r="U2247" i="34"/>
  <c r="V2247" i="34"/>
  <c r="AE2247" i="34"/>
  <c r="AG3372" i="34"/>
  <c r="AH3372" i="34"/>
  <c r="AI3372" i="34"/>
  <c r="F2248" i="34"/>
  <c r="H2248" i="34"/>
  <c r="I2248" i="34"/>
  <c r="M2248" i="34"/>
  <c r="N2248" i="34"/>
  <c r="L2248" i="34"/>
  <c r="S2248" i="34"/>
  <c r="T2248" i="34"/>
  <c r="U2248" i="34"/>
  <c r="V2248" i="34"/>
  <c r="AE2248" i="34"/>
  <c r="AG3872" i="34"/>
  <c r="AH3872" i="34"/>
  <c r="AI3872" i="34"/>
  <c r="F2249" i="34"/>
  <c r="H2249" i="34"/>
  <c r="I2249" i="34"/>
  <c r="M2249" i="34"/>
  <c r="N2249" i="34"/>
  <c r="L2249" i="34" s="1"/>
  <c r="S2249" i="34"/>
  <c r="T2249" i="34"/>
  <c r="U2249" i="34"/>
  <c r="V2249" i="34"/>
  <c r="AE2249" i="34"/>
  <c r="F2250" i="34"/>
  <c r="H2250" i="34"/>
  <c r="I2250" i="34"/>
  <c r="M2250" i="34"/>
  <c r="N2250" i="34"/>
  <c r="L2250" i="34"/>
  <c r="S2250" i="34"/>
  <c r="T2250" i="34"/>
  <c r="U2250" i="34"/>
  <c r="V2250" i="34"/>
  <c r="AE2250" i="34"/>
  <c r="F2251" i="34"/>
  <c r="H2251" i="34"/>
  <c r="I2251" i="34"/>
  <c r="M2251" i="34"/>
  <c r="N2251" i="34"/>
  <c r="L2251" i="34"/>
  <c r="S2251" i="34"/>
  <c r="T2251" i="34"/>
  <c r="U2251" i="34"/>
  <c r="V2251" i="34"/>
  <c r="AE2251" i="34"/>
  <c r="AG5515" i="34"/>
  <c r="AH5515" i="34"/>
  <c r="AI5515" i="34"/>
  <c r="F2252" i="34"/>
  <c r="H2252" i="34"/>
  <c r="I2252" i="34"/>
  <c r="M2252" i="34"/>
  <c r="N2252" i="34"/>
  <c r="L2252" i="34"/>
  <c r="S2252" i="34"/>
  <c r="T2252" i="34"/>
  <c r="U2252" i="34"/>
  <c r="V2252" i="34"/>
  <c r="AE2252" i="34"/>
  <c r="F2253" i="34"/>
  <c r="H2253" i="34"/>
  <c r="I2253" i="34"/>
  <c r="M2253" i="34"/>
  <c r="N2253" i="34"/>
  <c r="L2253" i="34"/>
  <c r="S2253" i="34"/>
  <c r="T2253" i="34"/>
  <c r="U2253" i="34"/>
  <c r="V2253" i="34"/>
  <c r="AE2253" i="34"/>
  <c r="AG4673" i="34"/>
  <c r="AH4673" i="34"/>
  <c r="AI4673" i="34"/>
  <c r="F2254" i="34"/>
  <c r="H2254" i="34"/>
  <c r="I2254" i="34"/>
  <c r="M2254" i="34"/>
  <c r="N2254" i="34"/>
  <c r="L2254" i="34" s="1"/>
  <c r="S2254" i="34"/>
  <c r="T2254" i="34"/>
  <c r="U2254" i="34"/>
  <c r="V2254" i="34"/>
  <c r="AE2254" i="34"/>
  <c r="F2255" i="34"/>
  <c r="H2255" i="34"/>
  <c r="I2255" i="34"/>
  <c r="M2255" i="34"/>
  <c r="N2255" i="34"/>
  <c r="L2255" i="34" s="1"/>
  <c r="S2255" i="34"/>
  <c r="T2255" i="34"/>
  <c r="U2255" i="34"/>
  <c r="V2255" i="34"/>
  <c r="AE2255" i="34"/>
  <c r="F2256" i="34"/>
  <c r="H2256" i="34"/>
  <c r="S2256" i="34"/>
  <c r="T2256" i="34"/>
  <c r="U2256" i="34"/>
  <c r="V2256" i="34"/>
  <c r="AE2256" i="34"/>
  <c r="F2257" i="34"/>
  <c r="H2257" i="34"/>
  <c r="S2257" i="34"/>
  <c r="T2257" i="34"/>
  <c r="U2257" i="34"/>
  <c r="V2257" i="34"/>
  <c r="AE2257" i="34"/>
  <c r="AG5681" i="34"/>
  <c r="AH5681" i="34"/>
  <c r="AI5681" i="34"/>
  <c r="F2258" i="34"/>
  <c r="H2258" i="34"/>
  <c r="S2258" i="34"/>
  <c r="T2258" i="34"/>
  <c r="U2258" i="34"/>
  <c r="V2258" i="34"/>
  <c r="AE2258" i="34"/>
  <c r="F2259" i="34"/>
  <c r="H2259" i="34"/>
  <c r="I2259" i="34"/>
  <c r="M2259" i="34"/>
  <c r="N2259" i="34"/>
  <c r="L2259" i="34" s="1"/>
  <c r="S2259" i="34"/>
  <c r="T2259" i="34"/>
  <c r="U2259" i="34"/>
  <c r="V2259" i="34"/>
  <c r="AE2259" i="34"/>
  <c r="AG6064" i="34"/>
  <c r="AH6064" i="34"/>
  <c r="AI6064" i="34"/>
  <c r="F2260" i="34"/>
  <c r="H2260" i="34"/>
  <c r="I2260" i="34"/>
  <c r="M2260" i="34"/>
  <c r="N2260" i="34"/>
  <c r="L2260" i="34" s="1"/>
  <c r="S2260" i="34"/>
  <c r="T2260" i="34"/>
  <c r="U2260" i="34"/>
  <c r="V2260" i="34"/>
  <c r="AE2260" i="34"/>
  <c r="F2261" i="34"/>
  <c r="H2261" i="34"/>
  <c r="I2261" i="34"/>
  <c r="M2261" i="34"/>
  <c r="N2261" i="34"/>
  <c r="L2261" i="34" s="1"/>
  <c r="S2261" i="34"/>
  <c r="T2261" i="34"/>
  <c r="U2261" i="34"/>
  <c r="V2261" i="34"/>
  <c r="AE2261" i="34"/>
  <c r="AG1537" i="34"/>
  <c r="AH1537" i="34"/>
  <c r="AI1537" i="34"/>
  <c r="F2262" i="34"/>
  <c r="H2262" i="34"/>
  <c r="I2262" i="34"/>
  <c r="M2262" i="34"/>
  <c r="N2262" i="34"/>
  <c r="L2262" i="34"/>
  <c r="S2262" i="34"/>
  <c r="T2262" i="34"/>
  <c r="U2262" i="34"/>
  <c r="V2262" i="34"/>
  <c r="AE2262" i="34"/>
  <c r="F2263" i="34"/>
  <c r="H2263" i="34"/>
  <c r="I2263" i="34"/>
  <c r="M2263" i="34"/>
  <c r="N2263" i="34"/>
  <c r="L2263" i="34" s="1"/>
  <c r="S2263" i="34"/>
  <c r="T2263" i="34"/>
  <c r="U2263" i="34"/>
  <c r="V2263" i="34"/>
  <c r="AE2263" i="34"/>
  <c r="F2264" i="34"/>
  <c r="H2264" i="34"/>
  <c r="I2264" i="34"/>
  <c r="M2264" i="34"/>
  <c r="N2264" i="34"/>
  <c r="L2264" i="34" s="1"/>
  <c r="S2264" i="34"/>
  <c r="T2264" i="34"/>
  <c r="U2264" i="34"/>
  <c r="V2264" i="34"/>
  <c r="AE2264" i="34"/>
  <c r="F2265" i="34"/>
  <c r="H2265" i="34"/>
  <c r="I2265" i="34"/>
  <c r="M2265" i="34"/>
  <c r="N2265" i="34"/>
  <c r="L2265" i="34"/>
  <c r="S2265" i="34"/>
  <c r="T2265" i="34"/>
  <c r="U2265" i="34"/>
  <c r="V2265" i="34"/>
  <c r="AE2265" i="34"/>
  <c r="F2266" i="34"/>
  <c r="H2266" i="34"/>
  <c r="I2266" i="34"/>
  <c r="M2266" i="34"/>
  <c r="N2266" i="34"/>
  <c r="L2266" i="34"/>
  <c r="S2266" i="34"/>
  <c r="T2266" i="34"/>
  <c r="U2266" i="34"/>
  <c r="V2266" i="34"/>
  <c r="AE2266" i="34"/>
  <c r="F2267" i="34"/>
  <c r="H2267" i="34"/>
  <c r="I2267" i="34"/>
  <c r="M2267" i="34"/>
  <c r="N2267" i="34"/>
  <c r="L2267" i="34" s="1"/>
  <c r="S2267" i="34"/>
  <c r="T2267" i="34"/>
  <c r="U2267" i="34"/>
  <c r="V2267" i="34"/>
  <c r="AE2267" i="34"/>
  <c r="AG5881" i="34"/>
  <c r="AH5881" i="34"/>
  <c r="AI5881" i="34"/>
  <c r="F2268" i="34"/>
  <c r="H2268" i="34"/>
  <c r="I2268" i="34"/>
  <c r="M2268" i="34"/>
  <c r="N2268" i="34"/>
  <c r="L2268" i="34"/>
  <c r="S2268" i="34"/>
  <c r="T2268" i="34"/>
  <c r="U2268" i="34"/>
  <c r="V2268" i="34"/>
  <c r="AE2268" i="34"/>
  <c r="AG5954" i="34"/>
  <c r="AH5954" i="34"/>
  <c r="AI5954" i="34"/>
  <c r="F2269" i="34"/>
  <c r="H2269" i="34"/>
  <c r="I2269" i="34"/>
  <c r="M2269" i="34"/>
  <c r="N2269" i="34"/>
  <c r="L2269" i="34" s="1"/>
  <c r="S2269" i="34"/>
  <c r="T2269" i="34"/>
  <c r="U2269" i="34"/>
  <c r="V2269" i="34"/>
  <c r="AE2269" i="34"/>
  <c r="AG6065" i="34"/>
  <c r="AH6065" i="34"/>
  <c r="AI6065" i="34"/>
  <c r="F2270" i="34"/>
  <c r="H2270" i="34"/>
  <c r="I2270" i="34"/>
  <c r="M2270" i="34"/>
  <c r="N2270" i="34"/>
  <c r="L2270" i="34"/>
  <c r="S2270" i="34"/>
  <c r="T2270" i="34"/>
  <c r="U2270" i="34"/>
  <c r="V2270" i="34"/>
  <c r="AE2270" i="34"/>
  <c r="AG5246" i="34"/>
  <c r="AH5246" i="34"/>
  <c r="AI5246" i="34"/>
  <c r="F2271" i="34"/>
  <c r="H2271" i="34"/>
  <c r="I2271" i="34"/>
  <c r="M2271" i="34"/>
  <c r="N2271" i="34"/>
  <c r="L2271" i="34" s="1"/>
  <c r="S2271" i="34"/>
  <c r="T2271" i="34"/>
  <c r="U2271" i="34"/>
  <c r="V2271" i="34"/>
  <c r="AE2271" i="34"/>
  <c r="AG4460" i="34"/>
  <c r="AH4460" i="34"/>
  <c r="AI4460" i="34"/>
  <c r="F2272" i="34"/>
  <c r="H2272" i="34"/>
  <c r="I2272" i="34"/>
  <c r="M2272" i="34"/>
  <c r="N2272" i="34"/>
  <c r="L2272" i="34"/>
  <c r="S2272" i="34"/>
  <c r="T2272" i="34"/>
  <c r="U2272" i="34"/>
  <c r="V2272" i="34"/>
  <c r="AE2272" i="34"/>
  <c r="F2273" i="34"/>
  <c r="H2273" i="34"/>
  <c r="I2273" i="34"/>
  <c r="M2273" i="34"/>
  <c r="N2273" i="34"/>
  <c r="L2273" i="34"/>
  <c r="S2273" i="34"/>
  <c r="T2273" i="34"/>
  <c r="U2273" i="34"/>
  <c r="V2273" i="34"/>
  <c r="AE2273" i="34"/>
  <c r="AG1134" i="34"/>
  <c r="AH1134" i="34"/>
  <c r="AI1134" i="34"/>
  <c r="F2274" i="34"/>
  <c r="H2274" i="34"/>
  <c r="I2274" i="34"/>
  <c r="M2274" i="34"/>
  <c r="N2274" i="34"/>
  <c r="L2274" i="34" s="1"/>
  <c r="S2274" i="34"/>
  <c r="T2274" i="34"/>
  <c r="U2274" i="34"/>
  <c r="V2274" i="34"/>
  <c r="AE2274" i="34"/>
  <c r="F2275" i="34"/>
  <c r="H2275" i="34"/>
  <c r="I2275" i="34"/>
  <c r="M2275" i="34"/>
  <c r="N2275" i="34"/>
  <c r="L2275" i="34" s="1"/>
  <c r="S2275" i="34"/>
  <c r="T2275" i="34"/>
  <c r="U2275" i="34"/>
  <c r="V2275" i="34"/>
  <c r="AE2275" i="34"/>
  <c r="F2276" i="34"/>
  <c r="H2276" i="34"/>
  <c r="I2276" i="34"/>
  <c r="M2276" i="34"/>
  <c r="N2276" i="34"/>
  <c r="L2276" i="34"/>
  <c r="S2276" i="34"/>
  <c r="T2276" i="34"/>
  <c r="U2276" i="34"/>
  <c r="V2276" i="34"/>
  <c r="AE2276" i="34"/>
  <c r="F2277" i="34"/>
  <c r="H2277" i="34"/>
  <c r="I2277" i="34"/>
  <c r="M2277" i="34"/>
  <c r="N2277" i="34"/>
  <c r="L2277" i="34" s="1"/>
  <c r="S2277" i="34"/>
  <c r="T2277" i="34"/>
  <c r="U2277" i="34"/>
  <c r="V2277" i="34"/>
  <c r="AE2277" i="34"/>
  <c r="F2278" i="34"/>
  <c r="H2278" i="34"/>
  <c r="I2278" i="34"/>
  <c r="M2278" i="34"/>
  <c r="N2278" i="34"/>
  <c r="L2278" i="34" s="1"/>
  <c r="S2278" i="34"/>
  <c r="T2278" i="34"/>
  <c r="U2278" i="34"/>
  <c r="V2278" i="34"/>
  <c r="AE2278" i="34"/>
  <c r="AG4978" i="34"/>
  <c r="AH4978" i="34"/>
  <c r="AI4978" i="34"/>
  <c r="F2279" i="34"/>
  <c r="H2279" i="34"/>
  <c r="I2279" i="34"/>
  <c r="M2279" i="34"/>
  <c r="N2279" i="34"/>
  <c r="L2279" i="34"/>
  <c r="S2279" i="34"/>
  <c r="T2279" i="34"/>
  <c r="U2279" i="34"/>
  <c r="V2279" i="34"/>
  <c r="AE2279" i="34"/>
  <c r="AG2620" i="34"/>
  <c r="AH2620" i="34"/>
  <c r="AI2620" i="34"/>
  <c r="F2280" i="34"/>
  <c r="H2280" i="34"/>
  <c r="I2280" i="34"/>
  <c r="M2280" i="34"/>
  <c r="N2280" i="34"/>
  <c r="L2280" i="34" s="1"/>
  <c r="S2280" i="34"/>
  <c r="T2280" i="34"/>
  <c r="U2280" i="34"/>
  <c r="V2280" i="34"/>
  <c r="AE2280" i="34"/>
  <c r="F2281" i="34"/>
  <c r="H2281" i="34"/>
  <c r="I2281" i="34"/>
  <c r="M2281" i="34"/>
  <c r="N2281" i="34"/>
  <c r="L2281" i="34"/>
  <c r="S2281" i="34"/>
  <c r="T2281" i="34"/>
  <c r="U2281" i="34"/>
  <c r="V2281" i="34"/>
  <c r="AE2281" i="34"/>
  <c r="AG2964" i="34"/>
  <c r="AH2964" i="34"/>
  <c r="AI2964" i="34"/>
  <c r="F2282" i="34"/>
  <c r="H2282" i="34"/>
  <c r="I2282" i="34"/>
  <c r="M2282" i="34"/>
  <c r="N2282" i="34"/>
  <c r="L2282" i="34" s="1"/>
  <c r="S2282" i="34"/>
  <c r="T2282" i="34"/>
  <c r="U2282" i="34"/>
  <c r="V2282" i="34"/>
  <c r="AE2282" i="34"/>
  <c r="F2283" i="34"/>
  <c r="H2283" i="34"/>
  <c r="I2283" i="34"/>
  <c r="M2283" i="34"/>
  <c r="N2283" i="34"/>
  <c r="L2283" i="34"/>
  <c r="S2283" i="34"/>
  <c r="T2283" i="34"/>
  <c r="U2283" i="34"/>
  <c r="V2283" i="34"/>
  <c r="AE2283" i="34"/>
  <c r="AG4937" i="34"/>
  <c r="AH4937" i="34"/>
  <c r="AI4937" i="34"/>
  <c r="F2284" i="34"/>
  <c r="H2284" i="34"/>
  <c r="I2284" i="34"/>
  <c r="M2284" i="34"/>
  <c r="N2284" i="34"/>
  <c r="L2284" i="34"/>
  <c r="S2284" i="34"/>
  <c r="T2284" i="34"/>
  <c r="U2284" i="34"/>
  <c r="V2284" i="34"/>
  <c r="AE2284" i="34"/>
  <c r="AG6299" i="34"/>
  <c r="AH6299" i="34"/>
  <c r="AI6299" i="34"/>
  <c r="F2285" i="34"/>
  <c r="H2285" i="34"/>
  <c r="I2285" i="34"/>
  <c r="M2285" i="34"/>
  <c r="N2285" i="34"/>
  <c r="L2285" i="34" s="1"/>
  <c r="S2285" i="34"/>
  <c r="T2285" i="34"/>
  <c r="U2285" i="34"/>
  <c r="V2285" i="34"/>
  <c r="AE2285" i="34"/>
  <c r="AG4916" i="34"/>
  <c r="AH4916" i="34"/>
  <c r="AI4916" i="34"/>
  <c r="F2286" i="34"/>
  <c r="H2286" i="34"/>
  <c r="I2286" i="34"/>
  <c r="M2286" i="34"/>
  <c r="N2286" i="34"/>
  <c r="L2286" i="34"/>
  <c r="S2286" i="34"/>
  <c r="T2286" i="34"/>
  <c r="U2286" i="34"/>
  <c r="V2286" i="34"/>
  <c r="AE2286" i="34"/>
  <c r="AG6066" i="34"/>
  <c r="AH6066" i="34"/>
  <c r="AI6066" i="34"/>
  <c r="F2287" i="34"/>
  <c r="H2287" i="34"/>
  <c r="I2287" i="34"/>
  <c r="M2287" i="34"/>
  <c r="N2287" i="34"/>
  <c r="L2287" i="34"/>
  <c r="S2287" i="34"/>
  <c r="T2287" i="34"/>
  <c r="U2287" i="34"/>
  <c r="V2287" i="34"/>
  <c r="AE2287" i="34"/>
  <c r="AG3873" i="34"/>
  <c r="AH3873" i="34"/>
  <c r="AI3873" i="34"/>
  <c r="F2288" i="34"/>
  <c r="H2288" i="34"/>
  <c r="I2288" i="34"/>
  <c r="M2288" i="34"/>
  <c r="N2288" i="34"/>
  <c r="L2288" i="34"/>
  <c r="S2288" i="34"/>
  <c r="T2288" i="34"/>
  <c r="U2288" i="34"/>
  <c r="V2288" i="34"/>
  <c r="AE2288" i="34"/>
  <c r="AG3679" i="34"/>
  <c r="AH3679" i="34"/>
  <c r="AI3679" i="34"/>
  <c r="F2289" i="34"/>
  <c r="H2289" i="34"/>
  <c r="I2289" i="34"/>
  <c r="M2289" i="34"/>
  <c r="N2289" i="34"/>
  <c r="L2289" i="34" s="1"/>
  <c r="S2289" i="34"/>
  <c r="T2289" i="34"/>
  <c r="U2289" i="34"/>
  <c r="V2289" i="34"/>
  <c r="AE2289" i="34"/>
  <c r="AG5882" i="34"/>
  <c r="AH5882" i="34"/>
  <c r="AI5882" i="34"/>
  <c r="F2290" i="34"/>
  <c r="H2290" i="34"/>
  <c r="I2290" i="34"/>
  <c r="M2290" i="34"/>
  <c r="N2290" i="34"/>
  <c r="L2290" i="34"/>
  <c r="S2290" i="34"/>
  <c r="T2290" i="34"/>
  <c r="U2290" i="34"/>
  <c r="V2290" i="34"/>
  <c r="AE2290" i="34"/>
  <c r="F2291" i="34"/>
  <c r="H2291" i="34"/>
  <c r="I2291" i="34"/>
  <c r="M2291" i="34"/>
  <c r="N2291" i="34"/>
  <c r="L2291" i="34" s="1"/>
  <c r="S2291" i="34"/>
  <c r="T2291" i="34"/>
  <c r="U2291" i="34"/>
  <c r="V2291" i="34"/>
  <c r="AE2291" i="34"/>
  <c r="F2292" i="34"/>
  <c r="H2292" i="34"/>
  <c r="I2292" i="34"/>
  <c r="M2292" i="34"/>
  <c r="N2292" i="34"/>
  <c r="L2292" i="34"/>
  <c r="S2292" i="34"/>
  <c r="T2292" i="34"/>
  <c r="U2292" i="34"/>
  <c r="V2292" i="34"/>
  <c r="AE2292" i="34"/>
  <c r="F2293" i="34"/>
  <c r="H2293" i="34"/>
  <c r="I2293" i="34"/>
  <c r="M2293" i="34"/>
  <c r="N2293" i="34"/>
  <c r="L2293" i="34"/>
  <c r="S2293" i="34"/>
  <c r="T2293" i="34"/>
  <c r="U2293" i="34"/>
  <c r="V2293" i="34"/>
  <c r="AE2293" i="34"/>
  <c r="F2294" i="34"/>
  <c r="H2294" i="34"/>
  <c r="I2294" i="34"/>
  <c r="M2294" i="34"/>
  <c r="N2294" i="34"/>
  <c r="L2294" i="34"/>
  <c r="S2294" i="34"/>
  <c r="T2294" i="34"/>
  <c r="U2294" i="34"/>
  <c r="V2294" i="34"/>
  <c r="AE2294" i="34"/>
  <c r="F2295" i="34"/>
  <c r="H2295" i="34"/>
  <c r="I2295" i="34"/>
  <c r="M2295" i="34"/>
  <c r="N2295" i="34"/>
  <c r="L2295" i="34" s="1"/>
  <c r="S2295" i="34"/>
  <c r="T2295" i="34"/>
  <c r="U2295" i="34"/>
  <c r="V2295" i="34"/>
  <c r="AE2295" i="34"/>
  <c r="AG4205" i="34"/>
  <c r="AH4205" i="34"/>
  <c r="AI4205" i="34"/>
  <c r="F2296" i="34"/>
  <c r="H2296" i="34"/>
  <c r="I2296" i="34"/>
  <c r="M2296" i="34"/>
  <c r="N2296" i="34"/>
  <c r="L2296" i="34"/>
  <c r="S2296" i="34"/>
  <c r="T2296" i="34"/>
  <c r="U2296" i="34"/>
  <c r="V2296" i="34"/>
  <c r="AE2296" i="34"/>
  <c r="F2297" i="34"/>
  <c r="H2297" i="34"/>
  <c r="I2297" i="34"/>
  <c r="M2297" i="34"/>
  <c r="N2297" i="34"/>
  <c r="L2297" i="34"/>
  <c r="S2297" i="34"/>
  <c r="T2297" i="34"/>
  <c r="U2297" i="34"/>
  <c r="V2297" i="34"/>
  <c r="AE2297" i="34"/>
  <c r="AG5838" i="34"/>
  <c r="AH5838" i="34"/>
  <c r="AI5838" i="34"/>
  <c r="F2298" i="34"/>
  <c r="H2298" i="34"/>
  <c r="I2298" i="34"/>
  <c r="M2298" i="34"/>
  <c r="N2298" i="34"/>
  <c r="L2298" i="34"/>
  <c r="S2298" i="34"/>
  <c r="T2298" i="34"/>
  <c r="U2298" i="34"/>
  <c r="V2298" i="34"/>
  <c r="AE2298" i="34"/>
  <c r="F2299" i="34"/>
  <c r="H2299" i="34"/>
  <c r="I2299" i="34"/>
  <c r="M2299" i="34"/>
  <c r="N2299" i="34"/>
  <c r="L2299" i="34"/>
  <c r="S2299" i="34"/>
  <c r="T2299" i="34"/>
  <c r="U2299" i="34"/>
  <c r="V2299" i="34"/>
  <c r="AE2299" i="34"/>
  <c r="AG3612" i="34"/>
  <c r="AH3612" i="34"/>
  <c r="AI3612" i="34"/>
  <c r="F2300" i="34"/>
  <c r="H2300" i="34"/>
  <c r="I2300" i="34"/>
  <c r="M2300" i="34"/>
  <c r="N2300" i="34"/>
  <c r="L2300" i="34" s="1"/>
  <c r="S2300" i="34"/>
  <c r="T2300" i="34"/>
  <c r="U2300" i="34"/>
  <c r="V2300" i="34"/>
  <c r="AE2300" i="34"/>
  <c r="AG2965" i="34"/>
  <c r="AH2965" i="34"/>
  <c r="AI2965" i="34"/>
  <c r="F2301" i="34"/>
  <c r="H2301" i="34"/>
  <c r="I2301" i="34"/>
  <c r="M2301" i="34"/>
  <c r="N2301" i="34"/>
  <c r="L2301" i="34" s="1"/>
  <c r="S2301" i="34"/>
  <c r="T2301" i="34"/>
  <c r="U2301" i="34"/>
  <c r="V2301" i="34"/>
  <c r="AE2301" i="34"/>
  <c r="AG2644" i="34"/>
  <c r="AH2644" i="34"/>
  <c r="AI2644" i="34"/>
  <c r="F2302" i="34"/>
  <c r="H2302" i="34"/>
  <c r="I2302" i="34"/>
  <c r="M2302" i="34"/>
  <c r="N2302" i="34"/>
  <c r="L2302" i="34" s="1"/>
  <c r="S2302" i="34"/>
  <c r="T2302" i="34"/>
  <c r="U2302" i="34"/>
  <c r="V2302" i="34"/>
  <c r="AE2302" i="34"/>
  <c r="F2303" i="34"/>
  <c r="H2303" i="34"/>
  <c r="I2303" i="34"/>
  <c r="M2303" i="34"/>
  <c r="N2303" i="34"/>
  <c r="L2303" i="34" s="1"/>
  <c r="S2303" i="34"/>
  <c r="T2303" i="34"/>
  <c r="U2303" i="34"/>
  <c r="V2303" i="34"/>
  <c r="AE2303" i="34"/>
  <c r="F2304" i="34"/>
  <c r="H2304" i="34"/>
  <c r="I2304" i="34"/>
  <c r="M2304" i="34"/>
  <c r="N2304" i="34"/>
  <c r="L2304" i="34"/>
  <c r="S2304" i="34"/>
  <c r="T2304" i="34"/>
  <c r="U2304" i="34"/>
  <c r="V2304" i="34"/>
  <c r="AE2304" i="34"/>
  <c r="F2323" i="34"/>
  <c r="H2323" i="34"/>
  <c r="I2323" i="34"/>
  <c r="M2323" i="34"/>
  <c r="N2323" i="34"/>
  <c r="L2323" i="34"/>
  <c r="S2323" i="34"/>
  <c r="T2323" i="34"/>
  <c r="U2323" i="34"/>
  <c r="V2323" i="34"/>
  <c r="AE2323" i="34"/>
  <c r="AG6225" i="34"/>
  <c r="AH6225" i="34"/>
  <c r="AI6225" i="34"/>
  <c r="F2324" i="34"/>
  <c r="H2324" i="34"/>
  <c r="I2324" i="34"/>
  <c r="M2324" i="34"/>
  <c r="N2324" i="34"/>
  <c r="L2324" i="34" s="1"/>
  <c r="S2324" i="34"/>
  <c r="T2324" i="34"/>
  <c r="U2324" i="34"/>
  <c r="V2324" i="34"/>
  <c r="AE2324" i="34"/>
  <c r="AG6067" i="34"/>
  <c r="AH6067" i="34"/>
  <c r="AI6067" i="34"/>
  <c r="F2325" i="34"/>
  <c r="H2325" i="34"/>
  <c r="I2325" i="34"/>
  <c r="M2325" i="34"/>
  <c r="N2325" i="34"/>
  <c r="L2325" i="34"/>
  <c r="S2325" i="34"/>
  <c r="T2325" i="34"/>
  <c r="U2325" i="34"/>
  <c r="V2325" i="34"/>
  <c r="AE2325" i="34"/>
  <c r="AG2819" i="34"/>
  <c r="AH2819" i="34"/>
  <c r="AI2819" i="34"/>
  <c r="F2326" i="34"/>
  <c r="H2326" i="34"/>
  <c r="I2326" i="34"/>
  <c r="M2326" i="34"/>
  <c r="N2326" i="34"/>
  <c r="L2326" i="34"/>
  <c r="S2326" i="34"/>
  <c r="T2326" i="34"/>
  <c r="U2326" i="34"/>
  <c r="V2326" i="34"/>
  <c r="AE2326" i="34"/>
  <c r="F2327" i="34"/>
  <c r="H2327" i="34"/>
  <c r="I2327" i="34"/>
  <c r="M2327" i="34"/>
  <c r="N2327" i="34"/>
  <c r="L2327" i="34"/>
  <c r="S2327" i="34"/>
  <c r="T2327" i="34"/>
  <c r="U2327" i="34"/>
  <c r="V2327" i="34"/>
  <c r="AE2327" i="34"/>
  <c r="F2328" i="34"/>
  <c r="H2328" i="34"/>
  <c r="I2328" i="34"/>
  <c r="M2328" i="34"/>
  <c r="N2328" i="34"/>
  <c r="L2328" i="34"/>
  <c r="S2328" i="34"/>
  <c r="T2328" i="34"/>
  <c r="U2328" i="34"/>
  <c r="V2328" i="34"/>
  <c r="AE2328" i="34"/>
  <c r="AG5698" i="34"/>
  <c r="AH5698" i="34"/>
  <c r="AI5698" i="34"/>
  <c r="F2329" i="34"/>
  <c r="H2329" i="34"/>
  <c r="I2329" i="34"/>
  <c r="M2329" i="34"/>
  <c r="N2329" i="34"/>
  <c r="L2329" i="34" s="1"/>
  <c r="S2329" i="34"/>
  <c r="T2329" i="34"/>
  <c r="U2329" i="34"/>
  <c r="V2329" i="34"/>
  <c r="AE2329" i="34"/>
  <c r="F2330" i="34"/>
  <c r="H2330" i="34"/>
  <c r="I2330" i="34"/>
  <c r="M2330" i="34"/>
  <c r="N2330" i="34"/>
  <c r="L2330" i="34"/>
  <c r="S2330" i="34"/>
  <c r="T2330" i="34"/>
  <c r="U2330" i="34"/>
  <c r="V2330" i="34"/>
  <c r="AE2330" i="34"/>
  <c r="AG4363" i="34"/>
  <c r="AH4363" i="34"/>
  <c r="AI4363" i="34"/>
  <c r="F2331" i="34"/>
  <c r="H2331" i="34"/>
  <c r="I2331" i="34"/>
  <c r="M2331" i="34"/>
  <c r="N2331" i="34"/>
  <c r="L2331" i="34" s="1"/>
  <c r="S2331" i="34"/>
  <c r="T2331" i="34"/>
  <c r="U2331" i="34"/>
  <c r="V2331" i="34"/>
  <c r="AE2331" i="34"/>
  <c r="F2332" i="34"/>
  <c r="H2332" i="34"/>
  <c r="I2332" i="34"/>
  <c r="M2332" i="34"/>
  <c r="N2332" i="34"/>
  <c r="L2332" i="34"/>
  <c r="S2332" i="34"/>
  <c r="T2332" i="34"/>
  <c r="U2332" i="34"/>
  <c r="V2332" i="34"/>
  <c r="AE2332" i="34"/>
  <c r="AG5823" i="34"/>
  <c r="AH5823" i="34"/>
  <c r="AI5823" i="34"/>
  <c r="F2333" i="34"/>
  <c r="H2333" i="34"/>
  <c r="I2333" i="34"/>
  <c r="M2333" i="34"/>
  <c r="N2333" i="34"/>
  <c r="L2333" i="34"/>
  <c r="S2333" i="34"/>
  <c r="T2333" i="34"/>
  <c r="U2333" i="34"/>
  <c r="V2333" i="34"/>
  <c r="AE2333" i="34"/>
  <c r="F2334" i="34"/>
  <c r="H2334" i="34"/>
  <c r="I2334" i="34"/>
  <c r="M2334" i="34"/>
  <c r="N2334" i="34"/>
  <c r="L2334" i="34" s="1"/>
  <c r="S2334" i="34"/>
  <c r="T2334" i="34"/>
  <c r="U2334" i="34"/>
  <c r="V2334" i="34"/>
  <c r="AE2334" i="34"/>
  <c r="AG3281" i="34"/>
  <c r="AH3281" i="34"/>
  <c r="AI3281" i="34"/>
  <c r="AG6068" i="34"/>
  <c r="AH6068" i="34"/>
  <c r="AI6068" i="34"/>
  <c r="F2335" i="34"/>
  <c r="H2335" i="34"/>
  <c r="I2335" i="34"/>
  <c r="M2335" i="34"/>
  <c r="N2335" i="34"/>
  <c r="L2335" i="34"/>
  <c r="S2335" i="34"/>
  <c r="T2335" i="34"/>
  <c r="U2335" i="34"/>
  <c r="V2335" i="34"/>
  <c r="AE2335" i="34"/>
  <c r="F2336" i="34"/>
  <c r="H2336" i="34"/>
  <c r="I2336" i="34"/>
  <c r="M2336" i="34"/>
  <c r="N2336" i="34"/>
  <c r="L2336" i="34" s="1"/>
  <c r="S2336" i="34"/>
  <c r="T2336" i="34"/>
  <c r="U2336" i="34"/>
  <c r="V2336" i="34"/>
  <c r="AE2336" i="34"/>
  <c r="F2337" i="34"/>
  <c r="H2337" i="34"/>
  <c r="I2337" i="34"/>
  <c r="M2337" i="34"/>
  <c r="N2337" i="34"/>
  <c r="L2337" i="34"/>
  <c r="S2337" i="34"/>
  <c r="T2337" i="34"/>
  <c r="U2337" i="34"/>
  <c r="V2337" i="34"/>
  <c r="AE2337" i="34"/>
  <c r="F2338" i="34"/>
  <c r="H2338" i="34"/>
  <c r="I2338" i="34"/>
  <c r="M2338" i="34"/>
  <c r="N2338" i="34"/>
  <c r="L2338" i="34"/>
  <c r="S2338" i="34"/>
  <c r="T2338" i="34"/>
  <c r="U2338" i="34"/>
  <c r="V2338" i="34"/>
  <c r="AE2338" i="34"/>
  <c r="F2339" i="34"/>
  <c r="H2339" i="34"/>
  <c r="I2339" i="34"/>
  <c r="M2339" i="34"/>
  <c r="N2339" i="34"/>
  <c r="L2339" i="34"/>
  <c r="S2339" i="34"/>
  <c r="T2339" i="34"/>
  <c r="U2339" i="34"/>
  <c r="V2339" i="34"/>
  <c r="AE2339" i="34"/>
  <c r="AG4432" i="34"/>
  <c r="AH4432" i="34"/>
  <c r="AI4432" i="34"/>
  <c r="F2340" i="34"/>
  <c r="H2340" i="34"/>
  <c r="I2340" i="34"/>
  <c r="M2340" i="34"/>
  <c r="N2340" i="34"/>
  <c r="L2340" i="34" s="1"/>
  <c r="S2340" i="34"/>
  <c r="T2340" i="34"/>
  <c r="U2340" i="34"/>
  <c r="V2340" i="34"/>
  <c r="AE2340" i="34"/>
  <c r="F2341" i="34"/>
  <c r="H2341" i="34"/>
  <c r="I2341" i="34"/>
  <c r="M2341" i="34"/>
  <c r="N2341" i="34"/>
  <c r="L2341" i="34"/>
  <c r="S2341" i="34"/>
  <c r="T2341" i="34"/>
  <c r="U2341" i="34"/>
  <c r="V2341" i="34"/>
  <c r="AE2341" i="34"/>
  <c r="F2342" i="34"/>
  <c r="H2342" i="34"/>
  <c r="I2342" i="34"/>
  <c r="M2342" i="34"/>
  <c r="N2342" i="34"/>
  <c r="L2342" i="34"/>
  <c r="S2342" i="34"/>
  <c r="T2342" i="34"/>
  <c r="U2342" i="34"/>
  <c r="V2342" i="34"/>
  <c r="AE2342" i="34"/>
  <c r="F2343" i="34"/>
  <c r="H2343" i="34"/>
  <c r="I2343" i="34"/>
  <c r="M2343" i="34"/>
  <c r="N2343" i="34"/>
  <c r="L2343" i="34"/>
  <c r="S2343" i="34"/>
  <c r="T2343" i="34"/>
  <c r="U2343" i="34"/>
  <c r="V2343" i="34"/>
  <c r="AE2343" i="34"/>
  <c r="F2344" i="34"/>
  <c r="H2344" i="34"/>
  <c r="I2344" i="34"/>
  <c r="M2344" i="34"/>
  <c r="N2344" i="34"/>
  <c r="L2344" i="34"/>
  <c r="S2344" i="34"/>
  <c r="T2344" i="34"/>
  <c r="U2344" i="34"/>
  <c r="V2344" i="34"/>
  <c r="AE2344" i="34"/>
  <c r="AG5516" i="34"/>
  <c r="AH5516" i="34"/>
  <c r="AI5516" i="34"/>
  <c r="F2345" i="34"/>
  <c r="H2345" i="34"/>
  <c r="I2345" i="34"/>
  <c r="M2345" i="34"/>
  <c r="N2345" i="34"/>
  <c r="L2345" i="34"/>
  <c r="S2345" i="34"/>
  <c r="T2345" i="34"/>
  <c r="U2345" i="34"/>
  <c r="V2345" i="34"/>
  <c r="AE2345" i="34"/>
  <c r="F2346" i="34"/>
  <c r="H2346" i="34"/>
  <c r="I2346" i="34"/>
  <c r="M2346" i="34"/>
  <c r="N2346" i="34"/>
  <c r="L2346" i="34" s="1"/>
  <c r="S2346" i="34"/>
  <c r="T2346" i="34"/>
  <c r="U2346" i="34"/>
  <c r="V2346" i="34"/>
  <c r="AE2346" i="34"/>
  <c r="AG1580" i="34"/>
  <c r="AH1580" i="34"/>
  <c r="AI1580" i="34"/>
  <c r="F2347" i="34"/>
  <c r="H2347" i="34"/>
  <c r="I2347" i="34"/>
  <c r="M2347" i="34"/>
  <c r="N2347" i="34"/>
  <c r="L2347" i="34" s="1"/>
  <c r="S2347" i="34"/>
  <c r="T2347" i="34"/>
  <c r="U2347" i="34"/>
  <c r="V2347" i="34"/>
  <c r="AE2347" i="34"/>
  <c r="F2348" i="34"/>
  <c r="H2348" i="34"/>
  <c r="I2348" i="34"/>
  <c r="M2348" i="34"/>
  <c r="N2348" i="34"/>
  <c r="L2348" i="34"/>
  <c r="S2348" i="34"/>
  <c r="T2348" i="34"/>
  <c r="U2348" i="34"/>
  <c r="V2348" i="34"/>
  <c r="AE2348" i="34"/>
  <c r="AG3373" i="34"/>
  <c r="AH3373" i="34"/>
  <c r="AI3373" i="34"/>
  <c r="F2349" i="34"/>
  <c r="H2349" i="34"/>
  <c r="I2349" i="34"/>
  <c r="M2349" i="34"/>
  <c r="N2349" i="34"/>
  <c r="L2349" i="34"/>
  <c r="S2349" i="34"/>
  <c r="T2349" i="34"/>
  <c r="U2349" i="34"/>
  <c r="V2349" i="34"/>
  <c r="AE2349" i="34"/>
  <c r="F2350" i="34"/>
  <c r="H2350" i="34"/>
  <c r="I2350" i="34"/>
  <c r="M2350" i="34"/>
  <c r="N2350" i="34"/>
  <c r="L2350" i="34"/>
  <c r="S2350" i="34"/>
  <c r="T2350" i="34"/>
  <c r="U2350" i="34"/>
  <c r="V2350" i="34"/>
  <c r="AE2350" i="34"/>
  <c r="F2351" i="34"/>
  <c r="H2351" i="34"/>
  <c r="I2351" i="34"/>
  <c r="M2351" i="34"/>
  <c r="N2351" i="34"/>
  <c r="L2351" i="34"/>
  <c r="S2351" i="34"/>
  <c r="T2351" i="34"/>
  <c r="U2351" i="34"/>
  <c r="V2351" i="34"/>
  <c r="AE2351" i="34"/>
  <c r="F2352" i="34"/>
  <c r="H2352" i="34"/>
  <c r="I2352" i="34"/>
  <c r="M2352" i="34"/>
  <c r="N2352" i="34"/>
  <c r="L2352" i="34" s="1"/>
  <c r="S2352" i="34"/>
  <c r="T2352" i="34"/>
  <c r="U2352" i="34"/>
  <c r="V2352" i="34"/>
  <c r="AE2352" i="34"/>
  <c r="AG5247" i="34"/>
  <c r="AH5247" i="34"/>
  <c r="AI5247" i="34"/>
  <c r="F2353" i="34"/>
  <c r="H2353" i="34"/>
  <c r="I2353" i="34"/>
  <c r="M2353" i="34"/>
  <c r="N2353" i="34"/>
  <c r="L2353" i="34"/>
  <c r="S2353" i="34"/>
  <c r="T2353" i="34"/>
  <c r="U2353" i="34"/>
  <c r="V2353" i="34"/>
  <c r="AE2353" i="34"/>
  <c r="F2354" i="34"/>
  <c r="H2354" i="34"/>
  <c r="I2354" i="34"/>
  <c r="M2354" i="34"/>
  <c r="N2354" i="34"/>
  <c r="L2354" i="34"/>
  <c r="S2354" i="34"/>
  <c r="T2354" i="34"/>
  <c r="U2354" i="34"/>
  <c r="V2354" i="34"/>
  <c r="AE2354" i="34"/>
  <c r="F2355" i="34"/>
  <c r="H2355" i="34"/>
  <c r="I2355" i="34"/>
  <c r="M2355" i="34"/>
  <c r="N2355" i="34"/>
  <c r="L2355" i="34"/>
  <c r="S2355" i="34"/>
  <c r="T2355" i="34"/>
  <c r="U2355" i="34"/>
  <c r="V2355" i="34"/>
  <c r="AE2355" i="34"/>
  <c r="F2356" i="34"/>
  <c r="H2356" i="34"/>
  <c r="I2356" i="34"/>
  <c r="M2356" i="34"/>
  <c r="N2356" i="34"/>
  <c r="L2356" i="34" s="1"/>
  <c r="S2356" i="34"/>
  <c r="T2356" i="34"/>
  <c r="U2356" i="34"/>
  <c r="V2356" i="34"/>
  <c r="AE2356" i="34"/>
  <c r="F2357" i="34"/>
  <c r="H2357" i="34"/>
  <c r="I2357" i="34"/>
  <c r="M2357" i="34"/>
  <c r="N2357" i="34"/>
  <c r="L2357" i="34"/>
  <c r="S2357" i="34"/>
  <c r="T2357" i="34"/>
  <c r="U2357" i="34"/>
  <c r="V2357" i="34"/>
  <c r="AE2357" i="34"/>
  <c r="AG2626" i="34"/>
  <c r="AH2626" i="34"/>
  <c r="AI2626" i="34"/>
  <c r="F2358" i="34"/>
  <c r="H2358" i="34"/>
  <c r="I2358" i="34"/>
  <c r="M2358" i="34"/>
  <c r="N2358" i="34"/>
  <c r="L2358" i="34" s="1"/>
  <c r="S2358" i="34"/>
  <c r="T2358" i="34"/>
  <c r="U2358" i="34"/>
  <c r="V2358" i="34"/>
  <c r="AE2358" i="34"/>
  <c r="AG6069" i="34"/>
  <c r="AH6069" i="34"/>
  <c r="AI6069" i="34"/>
  <c r="F2359" i="34"/>
  <c r="H2359" i="34"/>
  <c r="I2359" i="34"/>
  <c r="M2359" i="34"/>
  <c r="N2359" i="34"/>
  <c r="L2359" i="34"/>
  <c r="S2359" i="34"/>
  <c r="T2359" i="34"/>
  <c r="U2359" i="34"/>
  <c r="V2359" i="34"/>
  <c r="AE2359" i="34"/>
  <c r="AG2550" i="34"/>
  <c r="AH2550" i="34"/>
  <c r="AI2550" i="34"/>
  <c r="F2360" i="34"/>
  <c r="H2360" i="34"/>
  <c r="I2360" i="34"/>
  <c r="M2360" i="34"/>
  <c r="N2360" i="34"/>
  <c r="L2360" i="34" s="1"/>
  <c r="S2360" i="34"/>
  <c r="T2360" i="34"/>
  <c r="U2360" i="34"/>
  <c r="V2360" i="34"/>
  <c r="AE2360" i="34"/>
  <c r="F2361" i="34"/>
  <c r="H2361" i="34"/>
  <c r="I2361" i="34"/>
  <c r="M2361" i="34"/>
  <c r="N2361" i="34"/>
  <c r="L2361" i="34"/>
  <c r="S2361" i="34"/>
  <c r="T2361" i="34"/>
  <c r="U2361" i="34"/>
  <c r="V2361" i="34"/>
  <c r="AE2361" i="34"/>
  <c r="F2362" i="34"/>
  <c r="H2362" i="34"/>
  <c r="I2362" i="34"/>
  <c r="M2362" i="34"/>
  <c r="N2362" i="34"/>
  <c r="L2362" i="34"/>
  <c r="S2362" i="34"/>
  <c r="T2362" i="34"/>
  <c r="U2362" i="34"/>
  <c r="V2362" i="34"/>
  <c r="AE2362" i="34"/>
  <c r="F2363" i="34"/>
  <c r="H2363" i="34"/>
  <c r="I2363" i="34"/>
  <c r="M2363" i="34"/>
  <c r="N2363" i="34"/>
  <c r="L2363" i="34"/>
  <c r="S2363" i="34"/>
  <c r="T2363" i="34"/>
  <c r="U2363" i="34"/>
  <c r="V2363" i="34"/>
  <c r="AE2363" i="34"/>
  <c r="F2364" i="34"/>
  <c r="H2364" i="34"/>
  <c r="I2364" i="34"/>
  <c r="M2364" i="34"/>
  <c r="N2364" i="34"/>
  <c r="L2364" i="34" s="1"/>
  <c r="S2364" i="34"/>
  <c r="T2364" i="34"/>
  <c r="U2364" i="34"/>
  <c r="V2364" i="34"/>
  <c r="AE2364" i="34"/>
  <c r="F2365" i="34"/>
  <c r="H2365" i="34"/>
  <c r="I2365" i="34"/>
  <c r="M2365" i="34"/>
  <c r="N2365" i="34"/>
  <c r="L2365" i="34" s="1"/>
  <c r="S2365" i="34"/>
  <c r="T2365" i="34"/>
  <c r="U2365" i="34"/>
  <c r="V2365" i="34"/>
  <c r="AE2365" i="34"/>
  <c r="F2366" i="34"/>
  <c r="H2366" i="34"/>
  <c r="I2366" i="34"/>
  <c r="M2366" i="34"/>
  <c r="N2366" i="34"/>
  <c r="L2366" i="34"/>
  <c r="S2366" i="34"/>
  <c r="T2366" i="34"/>
  <c r="U2366" i="34"/>
  <c r="V2366" i="34"/>
  <c r="AE2366" i="34"/>
  <c r="F2367" i="34"/>
  <c r="H2367" i="34"/>
  <c r="I2367" i="34"/>
  <c r="M2367" i="34"/>
  <c r="N2367" i="34"/>
  <c r="L2367" i="34"/>
  <c r="S2367" i="34"/>
  <c r="T2367" i="34"/>
  <c r="U2367" i="34"/>
  <c r="V2367" i="34"/>
  <c r="AE2367" i="34"/>
  <c r="F2368" i="34"/>
  <c r="H2368" i="34"/>
  <c r="I2368" i="34"/>
  <c r="M2368" i="34"/>
  <c r="N2368" i="34"/>
  <c r="L2368" i="34" s="1"/>
  <c r="S2368" i="34"/>
  <c r="T2368" i="34"/>
  <c r="U2368" i="34"/>
  <c r="V2368" i="34"/>
  <c r="AE2368" i="34"/>
  <c r="AG6300" i="34"/>
  <c r="AH6300" i="34"/>
  <c r="AI6300" i="34"/>
  <c r="F2369" i="34"/>
  <c r="H2369" i="34"/>
  <c r="I2369" i="34"/>
  <c r="M2369" i="34"/>
  <c r="N2369" i="34"/>
  <c r="L2369" i="34"/>
  <c r="S2369" i="34"/>
  <c r="T2369" i="34"/>
  <c r="U2369" i="34"/>
  <c r="V2369" i="34"/>
  <c r="AE2369" i="34"/>
  <c r="F2370" i="34"/>
  <c r="H2370" i="34"/>
  <c r="I2370" i="34"/>
  <c r="M2370" i="34"/>
  <c r="N2370" i="34"/>
  <c r="L2370" i="34"/>
  <c r="S2370" i="34"/>
  <c r="T2370" i="34"/>
  <c r="U2370" i="34"/>
  <c r="V2370" i="34"/>
  <c r="AE2370" i="34"/>
  <c r="F2371" i="34"/>
  <c r="H2371" i="34"/>
  <c r="I2371" i="34"/>
  <c r="M2371" i="34"/>
  <c r="N2371" i="34"/>
  <c r="L2371" i="34" s="1"/>
  <c r="S2371" i="34"/>
  <c r="T2371" i="34"/>
  <c r="U2371" i="34"/>
  <c r="V2371" i="34"/>
  <c r="AE2371" i="34"/>
  <c r="F2372" i="34"/>
  <c r="H2372" i="34"/>
  <c r="I2372" i="34"/>
  <c r="M2372" i="34"/>
  <c r="N2372" i="34"/>
  <c r="L2372" i="34" s="1"/>
  <c r="S2372" i="34"/>
  <c r="T2372" i="34"/>
  <c r="U2372" i="34"/>
  <c r="V2372" i="34"/>
  <c r="AE2372" i="34"/>
  <c r="F2373" i="34"/>
  <c r="H2373" i="34"/>
  <c r="I2373" i="34"/>
  <c r="M2373" i="34"/>
  <c r="N2373" i="34"/>
  <c r="L2373" i="34" s="1"/>
  <c r="S2373" i="34"/>
  <c r="T2373" i="34"/>
  <c r="U2373" i="34"/>
  <c r="V2373" i="34"/>
  <c r="AE2373" i="34"/>
  <c r="F2374" i="34"/>
  <c r="H2374" i="34"/>
  <c r="I2374" i="34"/>
  <c r="M2374" i="34"/>
  <c r="N2374" i="34"/>
  <c r="L2374" i="34"/>
  <c r="S2374" i="34"/>
  <c r="T2374" i="34"/>
  <c r="U2374" i="34"/>
  <c r="V2374" i="34"/>
  <c r="AE2374" i="34"/>
  <c r="AG6070" i="34"/>
  <c r="AH6070" i="34"/>
  <c r="AI6070" i="34"/>
  <c r="F2375" i="34"/>
  <c r="H2375" i="34"/>
  <c r="I2375" i="34"/>
  <c r="M2375" i="34"/>
  <c r="N2375" i="34"/>
  <c r="L2375" i="34"/>
  <c r="S2375" i="34"/>
  <c r="T2375" i="34"/>
  <c r="U2375" i="34"/>
  <c r="V2375" i="34"/>
  <c r="AE2375" i="34"/>
  <c r="F2376" i="34"/>
  <c r="H2376" i="34"/>
  <c r="I2376" i="34"/>
  <c r="M2376" i="34"/>
  <c r="N2376" i="34"/>
  <c r="L2376" i="34"/>
  <c r="S2376" i="34"/>
  <c r="T2376" i="34"/>
  <c r="U2376" i="34"/>
  <c r="V2376" i="34"/>
  <c r="AE2376" i="34"/>
  <c r="AG2966" i="34"/>
  <c r="AH2966" i="34"/>
  <c r="AI2966" i="34"/>
  <c r="F2377" i="34"/>
  <c r="H2377" i="34"/>
  <c r="I2377" i="34"/>
  <c r="M2377" i="34"/>
  <c r="N2377" i="34"/>
  <c r="L2377" i="34" s="1"/>
  <c r="S2377" i="34"/>
  <c r="T2377" i="34"/>
  <c r="U2377" i="34"/>
  <c r="V2377" i="34"/>
  <c r="AE2377" i="34"/>
  <c r="F2378" i="34"/>
  <c r="H2378" i="34"/>
  <c r="I2378" i="34"/>
  <c r="M2378" i="34"/>
  <c r="N2378" i="34"/>
  <c r="L2378" i="34" s="1"/>
  <c r="S2378" i="34"/>
  <c r="T2378" i="34"/>
  <c r="U2378" i="34"/>
  <c r="V2378" i="34"/>
  <c r="AE2378" i="34"/>
  <c r="F2379" i="34"/>
  <c r="H2379" i="34"/>
  <c r="I2379" i="34"/>
  <c r="M2379" i="34"/>
  <c r="N2379" i="34"/>
  <c r="L2379" i="34"/>
  <c r="S2379" i="34"/>
  <c r="T2379" i="34"/>
  <c r="U2379" i="34"/>
  <c r="V2379" i="34"/>
  <c r="AE2379" i="34"/>
  <c r="AG6071" i="34"/>
  <c r="AH6071" i="34"/>
  <c r="AI6071" i="34"/>
  <c r="F2380" i="34"/>
  <c r="H2380" i="34"/>
  <c r="I2380" i="34"/>
  <c r="M2380" i="34"/>
  <c r="N2380" i="34"/>
  <c r="L2380" i="34" s="1"/>
  <c r="S2380" i="34"/>
  <c r="T2380" i="34"/>
  <c r="U2380" i="34"/>
  <c r="V2380" i="34"/>
  <c r="AE2380" i="34"/>
  <c r="AG5248" i="34"/>
  <c r="AH5248" i="34"/>
  <c r="AI5248" i="34"/>
  <c r="F2381" i="34"/>
  <c r="H2381" i="34"/>
  <c r="I2381" i="34"/>
  <c r="M2381" i="34"/>
  <c r="N2381" i="34"/>
  <c r="L2381" i="34"/>
  <c r="S2381" i="34"/>
  <c r="T2381" i="34"/>
  <c r="U2381" i="34"/>
  <c r="V2381" i="34"/>
  <c r="AE2381" i="34"/>
  <c r="F2382" i="34"/>
  <c r="H2382" i="34"/>
  <c r="I2382" i="34"/>
  <c r="M2382" i="34"/>
  <c r="N2382" i="34"/>
  <c r="L2382" i="34"/>
  <c r="S2382" i="34"/>
  <c r="T2382" i="34"/>
  <c r="U2382" i="34"/>
  <c r="V2382" i="34"/>
  <c r="AE2382" i="34"/>
  <c r="AG6301" i="34"/>
  <c r="AH6301" i="34"/>
  <c r="AI6301" i="34"/>
  <c r="F2383" i="34"/>
  <c r="H2383" i="34"/>
  <c r="I2383" i="34"/>
  <c r="M2383" i="34"/>
  <c r="N2383" i="34"/>
  <c r="L2383" i="34" s="1"/>
  <c r="S2383" i="34"/>
  <c r="T2383" i="34"/>
  <c r="U2383" i="34"/>
  <c r="V2383" i="34"/>
  <c r="AE2383" i="34"/>
  <c r="AG5920" i="34"/>
  <c r="AH5920" i="34"/>
  <c r="AI5920" i="34"/>
  <c r="F2384" i="34"/>
  <c r="H2384" i="34"/>
  <c r="I2384" i="34"/>
  <c r="M2384" i="34"/>
  <c r="N2384" i="34"/>
  <c r="L2384" i="34"/>
  <c r="S2384" i="34"/>
  <c r="T2384" i="34"/>
  <c r="U2384" i="34"/>
  <c r="V2384" i="34"/>
  <c r="AE2384" i="34"/>
  <c r="AG2482" i="34"/>
  <c r="AH2482" i="34"/>
  <c r="AI2482" i="34"/>
  <c r="F2385" i="34"/>
  <c r="H2385" i="34"/>
  <c r="I2385" i="34"/>
  <c r="M2385" i="34"/>
  <c r="N2385" i="34"/>
  <c r="L2385" i="34"/>
  <c r="S2385" i="34"/>
  <c r="T2385" i="34"/>
  <c r="U2385" i="34"/>
  <c r="V2385" i="34"/>
  <c r="AE2385" i="34"/>
  <c r="F2386" i="34"/>
  <c r="H2386" i="34"/>
  <c r="I2386" i="34"/>
  <c r="M2386" i="34"/>
  <c r="N2386" i="34"/>
  <c r="L2386" i="34"/>
  <c r="S2386" i="34"/>
  <c r="T2386" i="34"/>
  <c r="U2386" i="34"/>
  <c r="V2386" i="34"/>
  <c r="AE2386" i="34"/>
  <c r="F2387" i="34"/>
  <c r="H2387" i="34"/>
  <c r="I2387" i="34"/>
  <c r="M2387" i="34"/>
  <c r="N2387" i="34"/>
  <c r="L2387" i="34"/>
  <c r="S2387" i="34"/>
  <c r="T2387" i="34"/>
  <c r="U2387" i="34"/>
  <c r="V2387" i="34"/>
  <c r="AE2387" i="34"/>
  <c r="F2388" i="34"/>
  <c r="H2388" i="34"/>
  <c r="I2388" i="34"/>
  <c r="M2388" i="34"/>
  <c r="N2388" i="34"/>
  <c r="L2388" i="34" s="1"/>
  <c r="S2388" i="34"/>
  <c r="T2388" i="34"/>
  <c r="U2388" i="34"/>
  <c r="V2388" i="34"/>
  <c r="AE2388" i="34"/>
  <c r="AG5883" i="34"/>
  <c r="AH5883" i="34"/>
  <c r="AI5883" i="34"/>
  <c r="F2389" i="34"/>
  <c r="H2389" i="34"/>
  <c r="I2389" i="34"/>
  <c r="M2389" i="34"/>
  <c r="N2389" i="34"/>
  <c r="L2389" i="34"/>
  <c r="S2389" i="34"/>
  <c r="T2389" i="34"/>
  <c r="U2389" i="34"/>
  <c r="V2389" i="34"/>
  <c r="AE2389" i="34"/>
  <c r="F2390" i="34"/>
  <c r="H2390" i="34"/>
  <c r="I2390" i="34"/>
  <c r="M2390" i="34"/>
  <c r="N2390" i="34"/>
  <c r="L2390" i="34"/>
  <c r="S2390" i="34"/>
  <c r="T2390" i="34"/>
  <c r="U2390" i="34"/>
  <c r="V2390" i="34"/>
  <c r="AE2390" i="34"/>
  <c r="AG3374" i="34"/>
  <c r="AH3374" i="34"/>
  <c r="AI3374" i="34"/>
  <c r="F2391" i="34"/>
  <c r="H2391" i="34"/>
  <c r="I2391" i="34"/>
  <c r="M2391" i="34"/>
  <c r="N2391" i="34"/>
  <c r="L2391" i="34"/>
  <c r="S2391" i="34"/>
  <c r="T2391" i="34"/>
  <c r="U2391" i="34"/>
  <c r="V2391" i="34"/>
  <c r="AE2391" i="34"/>
  <c r="F2392" i="34"/>
  <c r="H2392" i="34"/>
  <c r="I2392" i="34"/>
  <c r="M2392" i="34"/>
  <c r="N2392" i="34"/>
  <c r="L2392" i="34"/>
  <c r="S2392" i="34"/>
  <c r="T2392" i="34"/>
  <c r="U2392" i="34"/>
  <c r="V2392" i="34"/>
  <c r="AE2392" i="34"/>
  <c r="F2393" i="34"/>
  <c r="H2393" i="34"/>
  <c r="I2393" i="34"/>
  <c r="M2393" i="34"/>
  <c r="N2393" i="34"/>
  <c r="L2393" i="34"/>
  <c r="S2393" i="34"/>
  <c r="T2393" i="34"/>
  <c r="U2393" i="34"/>
  <c r="V2393" i="34"/>
  <c r="AE2393" i="34"/>
  <c r="F2394" i="34"/>
  <c r="H2394" i="34"/>
  <c r="I2394" i="34"/>
  <c r="M2394" i="34"/>
  <c r="N2394" i="34"/>
  <c r="L2394" i="34" s="1"/>
  <c r="S2394" i="34"/>
  <c r="T2394" i="34"/>
  <c r="U2394" i="34"/>
  <c r="V2394" i="34"/>
  <c r="AE2394" i="34"/>
  <c r="F2395" i="34"/>
  <c r="H2395" i="34"/>
  <c r="I2395" i="34"/>
  <c r="M2395" i="34"/>
  <c r="N2395" i="34"/>
  <c r="L2395" i="34" s="1"/>
  <c r="S2395" i="34"/>
  <c r="T2395" i="34"/>
  <c r="U2395" i="34"/>
  <c r="V2395" i="34"/>
  <c r="AE2395" i="34"/>
  <c r="AG2967" i="34"/>
  <c r="AH2967" i="34"/>
  <c r="AI2967" i="34"/>
  <c r="F2396" i="34"/>
  <c r="H2396" i="34"/>
  <c r="I2396" i="34"/>
  <c r="M2396" i="34"/>
  <c r="N2396" i="34"/>
  <c r="L2396" i="34"/>
  <c r="S2396" i="34"/>
  <c r="T2396" i="34"/>
  <c r="U2396" i="34"/>
  <c r="V2396" i="34"/>
  <c r="AE2396" i="34"/>
  <c r="F2397" i="34"/>
  <c r="H2397" i="34"/>
  <c r="I2397" i="34"/>
  <c r="M2397" i="34"/>
  <c r="N2397" i="34"/>
  <c r="L2397" i="34" s="1"/>
  <c r="S2397" i="34"/>
  <c r="T2397" i="34"/>
  <c r="U2397" i="34"/>
  <c r="V2397" i="34"/>
  <c r="AE2397" i="34"/>
  <c r="F2398" i="34"/>
  <c r="H2398" i="34"/>
  <c r="I2398" i="34"/>
  <c r="M2398" i="34"/>
  <c r="N2398" i="34"/>
  <c r="L2398" i="34"/>
  <c r="S2398" i="34"/>
  <c r="T2398" i="34"/>
  <c r="U2398" i="34"/>
  <c r="V2398" i="34"/>
  <c r="AE2398" i="34"/>
  <c r="AG2334" i="34"/>
  <c r="AH2334" i="34"/>
  <c r="AI2334" i="34"/>
  <c r="F2399" i="34"/>
  <c r="H2399" i="34"/>
  <c r="S2399" i="34"/>
  <c r="T2399" i="34"/>
  <c r="U2399" i="34"/>
  <c r="V2399" i="34"/>
  <c r="AE2399" i="34"/>
  <c r="F2400" i="34"/>
  <c r="H2400" i="34"/>
  <c r="S2400" i="34"/>
  <c r="T2400" i="34"/>
  <c r="U2400" i="34"/>
  <c r="V2400" i="34"/>
  <c r="AE2400" i="34"/>
  <c r="F2401" i="34"/>
  <c r="H2401" i="34"/>
  <c r="I2401" i="34"/>
  <c r="M2401" i="34"/>
  <c r="N2401" i="34"/>
  <c r="L2401" i="34" s="1"/>
  <c r="S2401" i="34"/>
  <c r="T2401" i="34"/>
  <c r="U2401" i="34"/>
  <c r="V2401" i="34"/>
  <c r="AE2401" i="34"/>
  <c r="AG5249" i="34"/>
  <c r="AH5249" i="34"/>
  <c r="AI5249" i="34"/>
  <c r="F2402" i="34"/>
  <c r="H2402" i="34"/>
  <c r="I2402" i="34"/>
  <c r="M2402" i="34"/>
  <c r="N2402" i="34"/>
  <c r="L2402" i="34"/>
  <c r="S2402" i="34"/>
  <c r="T2402" i="34"/>
  <c r="U2402" i="34"/>
  <c r="V2402" i="34"/>
  <c r="AE2402" i="34"/>
  <c r="AG5884" i="34"/>
  <c r="AH5884" i="34"/>
  <c r="AI5884" i="34"/>
  <c r="F2403" i="34"/>
  <c r="H2403" i="34"/>
  <c r="I2403" i="34"/>
  <c r="M2403" i="34"/>
  <c r="N2403" i="34"/>
  <c r="L2403" i="34" s="1"/>
  <c r="S2403" i="34"/>
  <c r="T2403" i="34"/>
  <c r="U2403" i="34"/>
  <c r="V2403" i="34"/>
  <c r="AE2403" i="34"/>
  <c r="AG6072" i="34"/>
  <c r="AH6072" i="34"/>
  <c r="AI6072" i="34"/>
  <c r="F2404" i="34"/>
  <c r="H2404" i="34"/>
  <c r="I2404" i="34"/>
  <c r="M2404" i="34"/>
  <c r="N2404" i="34"/>
  <c r="L2404" i="34"/>
  <c r="S2404" i="34"/>
  <c r="T2404" i="34"/>
  <c r="U2404" i="34"/>
  <c r="V2404" i="34"/>
  <c r="AE2404" i="34"/>
  <c r="AG2510" i="34"/>
  <c r="AH2510" i="34"/>
  <c r="AI2510" i="34"/>
  <c r="AG6302" i="34"/>
  <c r="AH6302" i="34"/>
  <c r="AI6302" i="34"/>
  <c r="AG4917" i="34"/>
  <c r="AH4917" i="34"/>
  <c r="AI4917" i="34"/>
  <c r="AG5250" i="34"/>
  <c r="AH5250" i="34"/>
  <c r="AI5250" i="34"/>
  <c r="AG6073" i="34"/>
  <c r="AH6073" i="34"/>
  <c r="AI6073" i="34"/>
  <c r="AG6097" i="34"/>
  <c r="AH6097" i="34"/>
  <c r="AI6097" i="34"/>
  <c r="AG5658" i="34"/>
  <c r="AH5658" i="34"/>
  <c r="AI5658" i="34"/>
  <c r="AG5097" i="34"/>
  <c r="AH5097" i="34"/>
  <c r="AI5097" i="34"/>
  <c r="AG1491" i="34"/>
  <c r="AH1491" i="34"/>
  <c r="AI1491" i="34"/>
  <c r="AG602" i="34"/>
  <c r="AH602" i="34"/>
  <c r="AI602" i="34"/>
  <c r="AG2835" i="34"/>
  <c r="AH2835" i="34"/>
  <c r="AI2835" i="34"/>
  <c r="AG5251" i="34"/>
  <c r="AH5251" i="34"/>
  <c r="AI5251" i="34"/>
  <c r="AG3260" i="34"/>
  <c r="AH3260" i="34"/>
  <c r="AI3260" i="34"/>
  <c r="F2420" i="34"/>
  <c r="H2420" i="34"/>
  <c r="I2420" i="34"/>
  <c r="M2420" i="34"/>
  <c r="N2420" i="34"/>
  <c r="L2420" i="34" s="1"/>
  <c r="S2420" i="34"/>
  <c r="T2420" i="34"/>
  <c r="U2420" i="34"/>
  <c r="V2420" i="34"/>
  <c r="AE2420" i="34"/>
  <c r="F2421" i="34"/>
  <c r="H2421" i="34"/>
  <c r="I2421" i="34"/>
  <c r="M2421" i="34"/>
  <c r="N2421" i="34"/>
  <c r="L2421" i="34"/>
  <c r="S2421" i="34"/>
  <c r="T2421" i="34"/>
  <c r="U2421" i="34"/>
  <c r="V2421" i="34"/>
  <c r="AE2421" i="34"/>
  <c r="F2422" i="34"/>
  <c r="H2422" i="34"/>
  <c r="I2422" i="34"/>
  <c r="M2422" i="34"/>
  <c r="N2422" i="34"/>
  <c r="L2422" i="34"/>
  <c r="S2422" i="34"/>
  <c r="T2422" i="34"/>
  <c r="U2422" i="34"/>
  <c r="V2422" i="34"/>
  <c r="AE2422" i="34"/>
  <c r="F2423" i="34"/>
  <c r="H2423" i="34"/>
  <c r="I2423" i="34"/>
  <c r="M2423" i="34"/>
  <c r="N2423" i="34"/>
  <c r="L2423" i="34" s="1"/>
  <c r="S2423" i="34"/>
  <c r="T2423" i="34"/>
  <c r="U2423" i="34"/>
  <c r="V2423" i="34"/>
  <c r="AE2423" i="34"/>
  <c r="F2424" i="34"/>
  <c r="H2424" i="34"/>
  <c r="I2424" i="34"/>
  <c r="M2424" i="34"/>
  <c r="N2424" i="34"/>
  <c r="L2424" i="34" s="1"/>
  <c r="S2424" i="34"/>
  <c r="T2424" i="34"/>
  <c r="U2424" i="34"/>
  <c r="V2424" i="34"/>
  <c r="AE2424" i="34"/>
  <c r="AG4962" i="34"/>
  <c r="AH4962" i="34"/>
  <c r="AI4962" i="34"/>
  <c r="AG4031" i="34"/>
  <c r="AH4031" i="34"/>
  <c r="AI4031" i="34"/>
  <c r="AG6074" i="34"/>
  <c r="AH6074" i="34"/>
  <c r="AI6074" i="34"/>
  <c r="F2425" i="34"/>
  <c r="H2425" i="34"/>
  <c r="I2425" i="34"/>
  <c r="M2425" i="34"/>
  <c r="N2425" i="34"/>
  <c r="L2425" i="34"/>
  <c r="S2425" i="34"/>
  <c r="T2425" i="34"/>
  <c r="U2425" i="34"/>
  <c r="V2425" i="34"/>
  <c r="AE2425" i="34"/>
  <c r="F2426" i="34"/>
  <c r="H2426" i="34"/>
  <c r="I2426" i="34"/>
  <c r="M2426" i="34"/>
  <c r="N2426" i="34"/>
  <c r="L2426" i="34"/>
  <c r="S2426" i="34"/>
  <c r="T2426" i="34"/>
  <c r="U2426" i="34"/>
  <c r="V2426" i="34"/>
  <c r="AE2426" i="34"/>
  <c r="F2427" i="34"/>
  <c r="H2427" i="34"/>
  <c r="I2427" i="34"/>
  <c r="M2427" i="34"/>
  <c r="N2427" i="34"/>
  <c r="L2427" i="34"/>
  <c r="S2427" i="34"/>
  <c r="T2427" i="34"/>
  <c r="U2427" i="34"/>
  <c r="V2427" i="34"/>
  <c r="AE2427" i="34"/>
  <c r="AG6306" i="34"/>
  <c r="AH6306" i="34"/>
  <c r="AI6306" i="34"/>
  <c r="F2428" i="34"/>
  <c r="H2428" i="34"/>
  <c r="I2428" i="34"/>
  <c r="M2428" i="34"/>
  <c r="N2428" i="34"/>
  <c r="L2428" i="34" s="1"/>
  <c r="S2428" i="34"/>
  <c r="T2428" i="34"/>
  <c r="U2428" i="34"/>
  <c r="V2428" i="34"/>
  <c r="AE2428" i="34"/>
  <c r="F2429" i="34"/>
  <c r="H2429" i="34"/>
  <c r="I2429" i="34"/>
  <c r="M2429" i="34"/>
  <c r="N2429" i="34"/>
  <c r="L2429" i="34"/>
  <c r="S2429" i="34"/>
  <c r="T2429" i="34"/>
  <c r="U2429" i="34"/>
  <c r="V2429" i="34"/>
  <c r="AE2429" i="34"/>
  <c r="F2430" i="34"/>
  <c r="H2430" i="34"/>
  <c r="I2430" i="34"/>
  <c r="M2430" i="34"/>
  <c r="N2430" i="34"/>
  <c r="L2430" i="34" s="1"/>
  <c r="S2430" i="34"/>
  <c r="T2430" i="34"/>
  <c r="U2430" i="34"/>
  <c r="V2430" i="34"/>
  <c r="AE2430" i="34"/>
  <c r="F2431" i="34"/>
  <c r="H2431" i="34"/>
  <c r="I2431" i="34"/>
  <c r="M2431" i="34"/>
  <c r="N2431" i="34"/>
  <c r="L2431" i="34" s="1"/>
  <c r="S2431" i="34"/>
  <c r="T2431" i="34"/>
  <c r="U2431" i="34"/>
  <c r="V2431" i="34"/>
  <c r="AE2431" i="34"/>
  <c r="AG2356" i="34"/>
  <c r="AH2356" i="34"/>
  <c r="AI2356" i="34"/>
  <c r="F2432" i="34"/>
  <c r="H2432" i="34"/>
  <c r="I2432" i="34"/>
  <c r="M2432" i="34"/>
  <c r="N2432" i="34"/>
  <c r="L2432" i="34"/>
  <c r="S2432" i="34"/>
  <c r="T2432" i="34"/>
  <c r="U2432" i="34"/>
  <c r="V2432" i="34"/>
  <c r="AE2432" i="34"/>
  <c r="F2433" i="34"/>
  <c r="H2433" i="34"/>
  <c r="I2433" i="34"/>
  <c r="M2433" i="34"/>
  <c r="N2433" i="34"/>
  <c r="L2433" i="34"/>
  <c r="S2433" i="34"/>
  <c r="T2433" i="34"/>
  <c r="U2433" i="34"/>
  <c r="V2433" i="34"/>
  <c r="AE2433" i="34"/>
  <c r="F2434" i="34"/>
  <c r="H2434" i="34"/>
  <c r="I2434" i="34"/>
  <c r="M2434" i="34"/>
  <c r="N2434" i="34"/>
  <c r="L2434" i="34" s="1"/>
  <c r="S2434" i="34"/>
  <c r="T2434" i="34"/>
  <c r="U2434" i="34"/>
  <c r="V2434" i="34"/>
  <c r="AE2434" i="34"/>
  <c r="F2435" i="34"/>
  <c r="H2435" i="34"/>
  <c r="I2435" i="34"/>
  <c r="M2435" i="34"/>
  <c r="N2435" i="34"/>
  <c r="L2435" i="34" s="1"/>
  <c r="S2435" i="34"/>
  <c r="T2435" i="34"/>
  <c r="U2435" i="34"/>
  <c r="V2435" i="34"/>
  <c r="AE2435" i="34"/>
  <c r="AG4572" i="34"/>
  <c r="AH4572" i="34"/>
  <c r="AI4572" i="34"/>
  <c r="F2436" i="34"/>
  <c r="H2436" i="34"/>
  <c r="I2436" i="34"/>
  <c r="M2436" i="34"/>
  <c r="N2436" i="34"/>
  <c r="L2436" i="34" s="1"/>
  <c r="S2436" i="34"/>
  <c r="T2436" i="34"/>
  <c r="U2436" i="34"/>
  <c r="V2436" i="34"/>
  <c r="AE2436" i="34"/>
  <c r="F2437" i="34"/>
  <c r="H2437" i="34"/>
  <c r="I2437" i="34"/>
  <c r="M2437" i="34"/>
  <c r="N2437" i="34"/>
  <c r="L2437" i="34" s="1"/>
  <c r="S2437" i="34"/>
  <c r="T2437" i="34"/>
  <c r="U2437" i="34"/>
  <c r="V2437" i="34"/>
  <c r="AE2437" i="34"/>
  <c r="F2438" i="34"/>
  <c r="H2438" i="34"/>
  <c r="I2438" i="34"/>
  <c r="M2438" i="34"/>
  <c r="N2438" i="34"/>
  <c r="L2438" i="34" s="1"/>
  <c r="S2438" i="34"/>
  <c r="T2438" i="34"/>
  <c r="U2438" i="34"/>
  <c r="V2438" i="34"/>
  <c r="AE2438" i="34"/>
  <c r="AG5677" i="34"/>
  <c r="AH5677" i="34"/>
  <c r="AI5677" i="34"/>
  <c r="F2439" i="34"/>
  <c r="H2439" i="34"/>
  <c r="I2439" i="34"/>
  <c r="M2439" i="34"/>
  <c r="N2439" i="34"/>
  <c r="L2439" i="34"/>
  <c r="S2439" i="34"/>
  <c r="T2439" i="34"/>
  <c r="U2439" i="34"/>
  <c r="V2439" i="34"/>
  <c r="AE2439" i="34"/>
  <c r="F2440" i="34"/>
  <c r="H2440" i="34"/>
  <c r="I2440" i="34"/>
  <c r="M2440" i="34"/>
  <c r="N2440" i="34"/>
  <c r="L2440" i="34" s="1"/>
  <c r="S2440" i="34"/>
  <c r="T2440" i="34"/>
  <c r="U2440" i="34"/>
  <c r="V2440" i="34"/>
  <c r="AE2440" i="34"/>
  <c r="F2441" i="34"/>
  <c r="H2441" i="34"/>
  <c r="I2441" i="34"/>
  <c r="M2441" i="34"/>
  <c r="N2441" i="34"/>
  <c r="L2441" i="34" s="1"/>
  <c r="S2441" i="34"/>
  <c r="T2441" i="34"/>
  <c r="U2441" i="34"/>
  <c r="V2441" i="34"/>
  <c r="AE2441" i="34"/>
  <c r="F2442" i="34"/>
  <c r="H2442" i="34"/>
  <c r="I2442" i="34"/>
  <c r="M2442" i="34"/>
  <c r="N2442" i="34"/>
  <c r="L2442" i="34"/>
  <c r="S2442" i="34"/>
  <c r="T2442" i="34"/>
  <c r="U2442" i="34"/>
  <c r="V2442" i="34"/>
  <c r="AE2442" i="34"/>
  <c r="F2443" i="34"/>
  <c r="H2443" i="34"/>
  <c r="I2443" i="34"/>
  <c r="M2443" i="34"/>
  <c r="N2443" i="34"/>
  <c r="L2443" i="34" s="1"/>
  <c r="S2443" i="34"/>
  <c r="T2443" i="34"/>
  <c r="U2443" i="34"/>
  <c r="V2443" i="34"/>
  <c r="AE2443" i="34"/>
  <c r="AG220" i="34"/>
  <c r="AH220" i="34"/>
  <c r="AI220" i="34"/>
  <c r="F2444" i="34"/>
  <c r="H2444" i="34"/>
  <c r="I2444" i="34"/>
  <c r="M2444" i="34"/>
  <c r="N2444" i="34"/>
  <c r="L2444" i="34"/>
  <c r="S2444" i="34"/>
  <c r="T2444" i="34"/>
  <c r="U2444" i="34"/>
  <c r="V2444" i="34"/>
  <c r="AE2444" i="34"/>
  <c r="F2445" i="34"/>
  <c r="H2445" i="34"/>
  <c r="I2445" i="34"/>
  <c r="M2445" i="34"/>
  <c r="N2445" i="34"/>
  <c r="L2445" i="34"/>
  <c r="S2445" i="34"/>
  <c r="T2445" i="34"/>
  <c r="U2445" i="34"/>
  <c r="V2445" i="34"/>
  <c r="AE2445" i="34"/>
  <c r="F2446" i="34"/>
  <c r="H2446" i="34"/>
  <c r="I2446" i="34"/>
  <c r="M2446" i="34"/>
  <c r="N2446" i="34"/>
  <c r="L2446" i="34"/>
  <c r="S2446" i="34"/>
  <c r="T2446" i="34"/>
  <c r="U2446" i="34"/>
  <c r="V2446" i="34"/>
  <c r="AE2446" i="34"/>
  <c r="AG5885" i="34"/>
  <c r="AH5885" i="34"/>
  <c r="AI5885" i="34"/>
  <c r="F2447" i="34"/>
  <c r="H2447" i="34"/>
  <c r="I2447" i="34"/>
  <c r="M2447" i="34"/>
  <c r="N2447" i="34"/>
  <c r="L2447" i="34" s="1"/>
  <c r="S2447" i="34"/>
  <c r="T2447" i="34"/>
  <c r="U2447" i="34"/>
  <c r="V2447" i="34"/>
  <c r="AE2447" i="34"/>
  <c r="F2448" i="34"/>
  <c r="H2448" i="34"/>
  <c r="I2448" i="34"/>
  <c r="M2448" i="34"/>
  <c r="N2448" i="34"/>
  <c r="L2448" i="34"/>
  <c r="S2448" i="34"/>
  <c r="T2448" i="34"/>
  <c r="U2448" i="34"/>
  <c r="V2448" i="34"/>
  <c r="AE2448" i="34"/>
  <c r="F2449" i="34"/>
  <c r="H2449" i="34"/>
  <c r="I2449" i="34"/>
  <c r="M2449" i="34"/>
  <c r="N2449" i="34"/>
  <c r="L2449" i="34" s="1"/>
  <c r="S2449" i="34"/>
  <c r="T2449" i="34"/>
  <c r="U2449" i="34"/>
  <c r="V2449" i="34"/>
  <c r="AE2449" i="34"/>
  <c r="AG6179" i="34"/>
  <c r="AH6179" i="34"/>
  <c r="AI6179" i="34"/>
  <c r="F2450" i="34"/>
  <c r="H2450" i="34"/>
  <c r="I2450" i="34"/>
  <c r="M2450" i="34"/>
  <c r="N2450" i="34"/>
  <c r="L2450" i="34"/>
  <c r="S2450" i="34"/>
  <c r="T2450" i="34"/>
  <c r="U2450" i="34"/>
  <c r="V2450" i="34"/>
  <c r="AE2450" i="34"/>
  <c r="AG6075" i="34"/>
  <c r="AH6075" i="34"/>
  <c r="AI6075" i="34"/>
  <c r="F2451" i="34"/>
  <c r="H2451" i="34"/>
  <c r="I2451" i="34"/>
  <c r="M2451" i="34"/>
  <c r="N2451" i="34"/>
  <c r="L2451" i="34"/>
  <c r="S2451" i="34"/>
  <c r="T2451" i="34"/>
  <c r="U2451" i="34"/>
  <c r="V2451" i="34"/>
  <c r="AE2451" i="34"/>
  <c r="F2452" i="34"/>
  <c r="H2452" i="34"/>
  <c r="I2452" i="34"/>
  <c r="M2452" i="34"/>
  <c r="N2452" i="34"/>
  <c r="L2452" i="34" s="1"/>
  <c r="S2452" i="34"/>
  <c r="T2452" i="34"/>
  <c r="U2452" i="34"/>
  <c r="V2452" i="34"/>
  <c r="AE2452" i="34"/>
  <c r="F2453" i="34"/>
  <c r="H2453" i="34"/>
  <c r="I2453" i="34"/>
  <c r="M2453" i="34"/>
  <c r="N2453" i="34"/>
  <c r="L2453" i="34" s="1"/>
  <c r="S2453" i="34"/>
  <c r="T2453" i="34"/>
  <c r="U2453" i="34"/>
  <c r="V2453" i="34"/>
  <c r="AE2453" i="34"/>
  <c r="F2454" i="34"/>
  <c r="H2454" i="34"/>
  <c r="I2454" i="34"/>
  <c r="M2454" i="34"/>
  <c r="N2454" i="34"/>
  <c r="L2454" i="34" s="1"/>
  <c r="S2454" i="34"/>
  <c r="T2454" i="34"/>
  <c r="U2454" i="34"/>
  <c r="V2454" i="34"/>
  <c r="AE2454" i="34"/>
  <c r="F2455" i="34"/>
  <c r="H2455" i="34"/>
  <c r="I2455" i="34"/>
  <c r="M2455" i="34"/>
  <c r="N2455" i="34"/>
  <c r="L2455" i="34" s="1"/>
  <c r="S2455" i="34"/>
  <c r="T2455" i="34"/>
  <c r="U2455" i="34"/>
  <c r="V2455" i="34"/>
  <c r="AE2455" i="34"/>
  <c r="F2456" i="34"/>
  <c r="H2456" i="34"/>
  <c r="I2456" i="34"/>
  <c r="M2456" i="34"/>
  <c r="N2456" i="34"/>
  <c r="L2456" i="34" s="1"/>
  <c r="S2456" i="34"/>
  <c r="T2456" i="34"/>
  <c r="U2456" i="34"/>
  <c r="V2456" i="34"/>
  <c r="AE2456" i="34"/>
  <c r="F2457" i="34"/>
  <c r="H2457" i="34"/>
  <c r="I2457" i="34"/>
  <c r="M2457" i="34"/>
  <c r="N2457" i="34"/>
  <c r="L2457" i="34"/>
  <c r="AF2457" i="34" s="1"/>
  <c r="S2457" i="34"/>
  <c r="T2457" i="34"/>
  <c r="U2457" i="34"/>
  <c r="V2457" i="34"/>
  <c r="AE2457" i="34"/>
  <c r="F2458" i="34"/>
  <c r="H2458" i="34"/>
  <c r="I2458" i="34"/>
  <c r="AF2458" i="34" s="1"/>
  <c r="M2458" i="34"/>
  <c r="N2458" i="34"/>
  <c r="L2458" i="34"/>
  <c r="S2458" i="34"/>
  <c r="T2458" i="34"/>
  <c r="U2458" i="34"/>
  <c r="V2458" i="34"/>
  <c r="AE2458" i="34"/>
  <c r="AG4807" i="34"/>
  <c r="AH4807" i="34"/>
  <c r="AI4807" i="34"/>
  <c r="F2459" i="34"/>
  <c r="H2459" i="34"/>
  <c r="I2459" i="34"/>
  <c r="M2459" i="34"/>
  <c r="N2459" i="34"/>
  <c r="L2459" i="34" s="1"/>
  <c r="S2459" i="34"/>
  <c r="T2459" i="34"/>
  <c r="U2459" i="34"/>
  <c r="V2459" i="34"/>
  <c r="AE2459" i="34"/>
  <c r="F2460" i="34"/>
  <c r="H2460" i="34"/>
  <c r="I2460" i="34"/>
  <c r="M2460" i="34"/>
  <c r="N2460" i="34"/>
  <c r="L2460" i="34" s="1"/>
  <c r="S2460" i="34"/>
  <c r="T2460" i="34"/>
  <c r="U2460" i="34"/>
  <c r="V2460" i="34"/>
  <c r="AE2460" i="34"/>
  <c r="F2461" i="34"/>
  <c r="H2461" i="34"/>
  <c r="I2461" i="34"/>
  <c r="M2461" i="34"/>
  <c r="N2461" i="34"/>
  <c r="L2461" i="34"/>
  <c r="S2461" i="34"/>
  <c r="T2461" i="34"/>
  <c r="U2461" i="34"/>
  <c r="V2461" i="34"/>
  <c r="AE2461" i="34"/>
  <c r="F2462" i="34"/>
  <c r="H2462" i="34"/>
  <c r="I2462" i="34"/>
  <c r="M2462" i="34"/>
  <c r="N2462" i="34"/>
  <c r="L2462" i="34" s="1"/>
  <c r="S2462" i="34"/>
  <c r="T2462" i="34"/>
  <c r="U2462" i="34"/>
  <c r="V2462" i="34"/>
  <c r="AE2462" i="34"/>
  <c r="AG6076" i="34"/>
  <c r="AH6076" i="34"/>
  <c r="AI6076" i="34"/>
  <c r="F2463" i="34"/>
  <c r="H2463" i="34"/>
  <c r="I2463" i="34"/>
  <c r="M2463" i="34"/>
  <c r="N2463" i="34"/>
  <c r="L2463" i="34"/>
  <c r="S2463" i="34"/>
  <c r="T2463" i="34"/>
  <c r="U2463" i="34"/>
  <c r="V2463" i="34"/>
  <c r="AE2463" i="34"/>
  <c r="F2464" i="34"/>
  <c r="H2464" i="34"/>
  <c r="I2464" i="34"/>
  <c r="M2464" i="34"/>
  <c r="N2464" i="34"/>
  <c r="L2464" i="34"/>
  <c r="S2464" i="34"/>
  <c r="T2464" i="34"/>
  <c r="U2464" i="34"/>
  <c r="V2464" i="34"/>
  <c r="AE2464" i="34"/>
  <c r="AG3889" i="34"/>
  <c r="AH3889" i="34"/>
  <c r="AI3889" i="34"/>
  <c r="AJ3889" i="34" s="1"/>
  <c r="AF3889" i="34" s="1"/>
  <c r="F2465" i="34"/>
  <c r="H2465" i="34"/>
  <c r="I2465" i="34"/>
  <c r="M2465" i="34"/>
  <c r="N2465" i="34"/>
  <c r="L2465" i="34" s="1"/>
  <c r="S2465" i="34"/>
  <c r="T2465" i="34"/>
  <c r="U2465" i="34"/>
  <c r="V2465" i="34"/>
  <c r="AE2465" i="34"/>
  <c r="F2466" i="34"/>
  <c r="H2466" i="34"/>
  <c r="I2466" i="34"/>
  <c r="M2466" i="34"/>
  <c r="N2466" i="34"/>
  <c r="L2466" i="34" s="1"/>
  <c r="S2466" i="34"/>
  <c r="T2466" i="34"/>
  <c r="U2466" i="34"/>
  <c r="V2466" i="34"/>
  <c r="AE2466" i="34"/>
  <c r="F2467" i="34"/>
  <c r="H2467" i="34"/>
  <c r="I2467" i="34"/>
  <c r="M2467" i="34"/>
  <c r="N2467" i="34"/>
  <c r="L2467" i="34" s="1"/>
  <c r="S2467" i="34"/>
  <c r="T2467" i="34"/>
  <c r="U2467" i="34"/>
  <c r="V2467" i="34"/>
  <c r="AE2467" i="34"/>
  <c r="AG5517" i="34"/>
  <c r="AH5517" i="34"/>
  <c r="AJ5517" i="34" s="1"/>
  <c r="AF5517" i="34" s="1"/>
  <c r="AI5517" i="34"/>
  <c r="F2468" i="34"/>
  <c r="H2468" i="34"/>
  <c r="I2468" i="34"/>
  <c r="M2468" i="34"/>
  <c r="N2468" i="34"/>
  <c r="L2468" i="34" s="1"/>
  <c r="S2468" i="34"/>
  <c r="T2468" i="34"/>
  <c r="U2468" i="34"/>
  <c r="V2468" i="34"/>
  <c r="AE2468" i="34"/>
  <c r="AG5886" i="34"/>
  <c r="AH5886" i="34"/>
  <c r="AI5886" i="34"/>
  <c r="F2469" i="34"/>
  <c r="H2469" i="34"/>
  <c r="I2469" i="34"/>
  <c r="M2469" i="34"/>
  <c r="N2469" i="34"/>
  <c r="L2469" i="34"/>
  <c r="S2469" i="34"/>
  <c r="T2469" i="34"/>
  <c r="U2469" i="34"/>
  <c r="V2469" i="34"/>
  <c r="AE2469" i="34"/>
  <c r="F2470" i="34"/>
  <c r="H2470" i="34"/>
  <c r="I2470" i="34"/>
  <c r="M2470" i="34"/>
  <c r="N2470" i="34"/>
  <c r="L2470" i="34"/>
  <c r="S2470" i="34"/>
  <c r="T2470" i="34"/>
  <c r="U2470" i="34"/>
  <c r="V2470" i="34"/>
  <c r="AE2470" i="34"/>
  <c r="AG2968" i="34"/>
  <c r="AH2968" i="34"/>
  <c r="AI2968" i="34"/>
  <c r="F2471" i="34"/>
  <c r="H2471" i="34"/>
  <c r="I2471" i="34"/>
  <c r="M2471" i="34"/>
  <c r="N2471" i="34"/>
  <c r="L2471" i="34" s="1"/>
  <c r="S2471" i="34"/>
  <c r="T2471" i="34"/>
  <c r="U2471" i="34"/>
  <c r="V2471" i="34"/>
  <c r="AE2471" i="34"/>
  <c r="AG4442" i="34"/>
  <c r="AH4442" i="34"/>
  <c r="AI4442" i="34"/>
  <c r="F2472" i="34"/>
  <c r="H2472" i="34"/>
  <c r="I2472" i="34"/>
  <c r="M2472" i="34"/>
  <c r="N2472" i="34"/>
  <c r="L2472" i="34" s="1"/>
  <c r="S2472" i="34"/>
  <c r="T2472" i="34"/>
  <c r="U2472" i="34"/>
  <c r="V2472" i="34"/>
  <c r="AE2472" i="34"/>
  <c r="F2473" i="34"/>
  <c r="H2473" i="34"/>
  <c r="I2473" i="34"/>
  <c r="M2473" i="34"/>
  <c r="N2473" i="34"/>
  <c r="L2473" i="34"/>
  <c r="S2473" i="34"/>
  <c r="T2473" i="34"/>
  <c r="U2473" i="34"/>
  <c r="V2473" i="34"/>
  <c r="AE2473" i="34"/>
  <c r="F2474" i="34"/>
  <c r="H2474" i="34"/>
  <c r="I2474" i="34"/>
  <c r="M2474" i="34"/>
  <c r="N2474" i="34"/>
  <c r="L2474" i="34"/>
  <c r="S2474" i="34"/>
  <c r="T2474" i="34"/>
  <c r="U2474" i="34"/>
  <c r="V2474" i="34"/>
  <c r="AE2474" i="34"/>
  <c r="F2475" i="34"/>
  <c r="H2475" i="34"/>
  <c r="I2475" i="34"/>
  <c r="M2475" i="34"/>
  <c r="N2475" i="34"/>
  <c r="L2475" i="34"/>
  <c r="S2475" i="34"/>
  <c r="T2475" i="34"/>
  <c r="U2475" i="34"/>
  <c r="V2475" i="34"/>
  <c r="AE2475" i="34"/>
  <c r="AG3923" i="34"/>
  <c r="AH3923" i="34"/>
  <c r="AI3923" i="34"/>
  <c r="F2476" i="34"/>
  <c r="H2476" i="34"/>
  <c r="I2476" i="34"/>
  <c r="M2476" i="34"/>
  <c r="N2476" i="34"/>
  <c r="L2476" i="34" s="1"/>
  <c r="S2476" i="34"/>
  <c r="T2476" i="34"/>
  <c r="U2476" i="34"/>
  <c r="V2476" i="34"/>
  <c r="AE2476" i="34"/>
  <c r="AG1538" i="34"/>
  <c r="AH1538" i="34"/>
  <c r="AI1538" i="34"/>
  <c r="F2477" i="34"/>
  <c r="H2477" i="34"/>
  <c r="I2477" i="34"/>
  <c r="M2477" i="34"/>
  <c r="N2477" i="34"/>
  <c r="L2477" i="34"/>
  <c r="S2477" i="34"/>
  <c r="T2477" i="34"/>
  <c r="U2477" i="34"/>
  <c r="V2477" i="34"/>
  <c r="AE2477" i="34"/>
  <c r="F2478" i="34"/>
  <c r="H2478" i="34"/>
  <c r="I2478" i="34"/>
  <c r="M2478" i="34"/>
  <c r="N2478" i="34"/>
  <c r="L2478" i="34" s="1"/>
  <c r="S2478" i="34"/>
  <c r="T2478" i="34"/>
  <c r="U2478" i="34"/>
  <c r="V2478" i="34"/>
  <c r="AE2478" i="34"/>
  <c r="AG6307" i="34"/>
  <c r="AH6307" i="34"/>
  <c r="AI6307" i="34"/>
  <c r="F2479" i="34"/>
  <c r="H2479" i="34"/>
  <c r="I2479" i="34"/>
  <c r="M2479" i="34"/>
  <c r="N2479" i="34"/>
  <c r="L2479" i="34"/>
  <c r="S2479" i="34"/>
  <c r="T2479" i="34"/>
  <c r="U2479" i="34"/>
  <c r="V2479" i="34"/>
  <c r="AE2479" i="34"/>
  <c r="AG6123" i="34"/>
  <c r="AH6123" i="34"/>
  <c r="AI6123" i="34"/>
  <c r="F2480" i="34"/>
  <c r="H2480" i="34"/>
  <c r="I2480" i="34"/>
  <c r="AF2480" i="34" s="1"/>
  <c r="M2480" i="34"/>
  <c r="N2480" i="34"/>
  <c r="L2480" i="34"/>
  <c r="S2480" i="34"/>
  <c r="T2480" i="34"/>
  <c r="U2480" i="34"/>
  <c r="V2480" i="34"/>
  <c r="AE2480" i="34"/>
  <c r="F2481" i="34"/>
  <c r="H2481" i="34"/>
  <c r="I2481" i="34"/>
  <c r="M2481" i="34"/>
  <c r="N2481" i="34"/>
  <c r="L2481" i="34"/>
  <c r="S2481" i="34"/>
  <c r="T2481" i="34"/>
  <c r="U2481" i="34"/>
  <c r="V2481" i="34"/>
  <c r="AE2481" i="34"/>
  <c r="F2482" i="34"/>
  <c r="H2482" i="34"/>
  <c r="I2482" i="34"/>
  <c r="M2482" i="34"/>
  <c r="N2482" i="34"/>
  <c r="L2482" i="34" s="1"/>
  <c r="AF2482" i="34" s="1"/>
  <c r="S2482" i="34"/>
  <c r="T2482" i="34"/>
  <c r="U2482" i="34"/>
  <c r="V2482" i="34"/>
  <c r="AE2482" i="34"/>
  <c r="F2483" i="34"/>
  <c r="H2483" i="34"/>
  <c r="I2483" i="34"/>
  <c r="M2483" i="34"/>
  <c r="N2483" i="34"/>
  <c r="L2483" i="34"/>
  <c r="S2483" i="34"/>
  <c r="T2483" i="34"/>
  <c r="U2483" i="34"/>
  <c r="V2483" i="34"/>
  <c r="AE2483" i="34"/>
  <c r="AG5518" i="34"/>
  <c r="AH5518" i="34"/>
  <c r="AI5518" i="34"/>
  <c r="F2484" i="34"/>
  <c r="H2484" i="34"/>
  <c r="I2484" i="34"/>
  <c r="M2484" i="34"/>
  <c r="N2484" i="34"/>
  <c r="L2484" i="34"/>
  <c r="S2484" i="34"/>
  <c r="T2484" i="34"/>
  <c r="U2484" i="34"/>
  <c r="V2484" i="34"/>
  <c r="AE2484" i="34"/>
  <c r="F2485" i="34"/>
  <c r="H2485" i="34"/>
  <c r="I2485" i="34"/>
  <c r="M2485" i="34"/>
  <c r="N2485" i="34"/>
  <c r="L2485" i="34"/>
  <c r="S2485" i="34"/>
  <c r="T2485" i="34"/>
  <c r="U2485" i="34"/>
  <c r="V2485" i="34"/>
  <c r="AE2485" i="34"/>
  <c r="F2486" i="34"/>
  <c r="H2486" i="34"/>
  <c r="I2486" i="34"/>
  <c r="M2486" i="34"/>
  <c r="N2486" i="34"/>
  <c r="L2486" i="34"/>
  <c r="S2486" i="34"/>
  <c r="T2486" i="34"/>
  <c r="U2486" i="34"/>
  <c r="V2486" i="34"/>
  <c r="AE2486" i="34"/>
  <c r="AG1987" i="34"/>
  <c r="AH1987" i="34"/>
  <c r="AI1987" i="34"/>
  <c r="F2487" i="34"/>
  <c r="H2487" i="34"/>
  <c r="I2487" i="34"/>
  <c r="M2487" i="34"/>
  <c r="N2487" i="34"/>
  <c r="L2487" i="34"/>
  <c r="S2487" i="34"/>
  <c r="T2487" i="34"/>
  <c r="U2487" i="34"/>
  <c r="V2487" i="34"/>
  <c r="AE2487" i="34"/>
  <c r="F2488" i="34"/>
  <c r="H2488" i="34"/>
  <c r="I2488" i="34"/>
  <c r="M2488" i="34"/>
  <c r="N2488" i="34"/>
  <c r="L2488" i="34" s="1"/>
  <c r="S2488" i="34"/>
  <c r="T2488" i="34"/>
  <c r="U2488" i="34"/>
  <c r="V2488" i="34"/>
  <c r="AE2488" i="34"/>
  <c r="AG6355" i="34"/>
  <c r="AH6355" i="34"/>
  <c r="AI6355" i="34"/>
  <c r="F2489" i="34"/>
  <c r="H2489" i="34"/>
  <c r="I2489" i="34"/>
  <c r="M2489" i="34"/>
  <c r="N2489" i="34"/>
  <c r="L2489" i="34"/>
  <c r="S2489" i="34"/>
  <c r="T2489" i="34"/>
  <c r="U2489" i="34"/>
  <c r="V2489" i="34"/>
  <c r="AE2489" i="34"/>
  <c r="AG3876" i="34"/>
  <c r="AH3876" i="34"/>
  <c r="AI3876" i="34"/>
  <c r="F2490" i="34"/>
  <c r="H2490" i="34"/>
  <c r="I2490" i="34"/>
  <c r="M2490" i="34"/>
  <c r="N2490" i="34"/>
  <c r="L2490" i="34"/>
  <c r="S2490" i="34"/>
  <c r="T2490" i="34"/>
  <c r="U2490" i="34"/>
  <c r="V2490" i="34"/>
  <c r="AE2490" i="34"/>
  <c r="F2491" i="34"/>
  <c r="H2491" i="34"/>
  <c r="I2491" i="34"/>
  <c r="M2491" i="34"/>
  <c r="N2491" i="34"/>
  <c r="L2491" i="34"/>
  <c r="S2491" i="34"/>
  <c r="T2491" i="34"/>
  <c r="U2491" i="34"/>
  <c r="V2491" i="34"/>
  <c r="AE2491" i="34"/>
  <c r="AG5916" i="34"/>
  <c r="AH5916" i="34"/>
  <c r="AI5916" i="34"/>
  <c r="F2492" i="34"/>
  <c r="H2492" i="34"/>
  <c r="I2492" i="34"/>
  <c r="M2492" i="34"/>
  <c r="N2492" i="34"/>
  <c r="L2492" i="34"/>
  <c r="S2492" i="34"/>
  <c r="T2492" i="34"/>
  <c r="U2492" i="34"/>
  <c r="V2492" i="34"/>
  <c r="AE2492" i="34"/>
  <c r="F2493" i="34"/>
  <c r="H2493" i="34"/>
  <c r="I2493" i="34"/>
  <c r="M2493" i="34"/>
  <c r="N2493" i="34"/>
  <c r="L2493" i="34" s="1"/>
  <c r="S2493" i="34"/>
  <c r="T2493" i="34"/>
  <c r="U2493" i="34"/>
  <c r="V2493" i="34"/>
  <c r="AE2493" i="34"/>
  <c r="F2494" i="34"/>
  <c r="H2494" i="34"/>
  <c r="I2494" i="34"/>
  <c r="M2494" i="34"/>
  <c r="N2494" i="34"/>
  <c r="L2494" i="34"/>
  <c r="S2494" i="34"/>
  <c r="T2494" i="34"/>
  <c r="U2494" i="34"/>
  <c r="V2494" i="34"/>
  <c r="AE2494" i="34"/>
  <c r="AG6356" i="34"/>
  <c r="AH6356" i="34"/>
  <c r="AI6356" i="34"/>
  <c r="F2495" i="34"/>
  <c r="H2495" i="34"/>
  <c r="I2495" i="34"/>
  <c r="M2495" i="34"/>
  <c r="N2495" i="34"/>
  <c r="L2495" i="34"/>
  <c r="S2495" i="34"/>
  <c r="T2495" i="34"/>
  <c r="U2495" i="34"/>
  <c r="V2495" i="34"/>
  <c r="AE2495" i="34"/>
  <c r="F2496" i="34"/>
  <c r="H2496" i="34"/>
  <c r="I2496" i="34"/>
  <c r="M2496" i="34"/>
  <c r="N2496" i="34"/>
  <c r="L2496" i="34"/>
  <c r="S2496" i="34"/>
  <c r="T2496" i="34"/>
  <c r="U2496" i="34"/>
  <c r="V2496" i="34"/>
  <c r="AE2496" i="34"/>
  <c r="F2497" i="34"/>
  <c r="H2497" i="34"/>
  <c r="I2497" i="34"/>
  <c r="M2497" i="34"/>
  <c r="N2497" i="34"/>
  <c r="L2497" i="34"/>
  <c r="S2497" i="34"/>
  <c r="T2497" i="34"/>
  <c r="U2497" i="34"/>
  <c r="V2497" i="34"/>
  <c r="AE2497" i="34"/>
  <c r="F2498" i="34"/>
  <c r="H2498" i="34"/>
  <c r="I2498" i="34"/>
  <c r="M2498" i="34"/>
  <c r="N2498" i="34"/>
  <c r="L2498" i="34"/>
  <c r="S2498" i="34"/>
  <c r="T2498" i="34"/>
  <c r="U2498" i="34"/>
  <c r="V2498" i="34"/>
  <c r="AE2498" i="34"/>
  <c r="F2499" i="34"/>
  <c r="H2499" i="34"/>
  <c r="I2499" i="34"/>
  <c r="M2499" i="34"/>
  <c r="N2499" i="34"/>
  <c r="L2499" i="34"/>
  <c r="S2499" i="34"/>
  <c r="T2499" i="34"/>
  <c r="U2499" i="34"/>
  <c r="V2499" i="34"/>
  <c r="AE2499" i="34"/>
  <c r="F2500" i="34"/>
  <c r="H2500" i="34"/>
  <c r="I2500" i="34"/>
  <c r="M2500" i="34"/>
  <c r="N2500" i="34"/>
  <c r="L2500" i="34" s="1"/>
  <c r="S2500" i="34"/>
  <c r="T2500" i="34"/>
  <c r="U2500" i="34"/>
  <c r="V2500" i="34"/>
  <c r="AE2500" i="34"/>
  <c r="AG6077" i="34"/>
  <c r="AH6077" i="34"/>
  <c r="AI6077" i="34"/>
  <c r="F2501" i="34"/>
  <c r="H2501" i="34"/>
  <c r="I2501" i="34"/>
  <c r="M2501" i="34"/>
  <c r="N2501" i="34"/>
  <c r="L2501" i="34"/>
  <c r="S2501" i="34"/>
  <c r="T2501" i="34"/>
  <c r="U2501" i="34"/>
  <c r="V2501" i="34"/>
  <c r="AE2501" i="34"/>
  <c r="F2502" i="34"/>
  <c r="H2502" i="34"/>
  <c r="I2502" i="34"/>
  <c r="M2502" i="34"/>
  <c r="N2502" i="34"/>
  <c r="L2502" i="34"/>
  <c r="S2502" i="34"/>
  <c r="T2502" i="34"/>
  <c r="U2502" i="34"/>
  <c r="V2502" i="34"/>
  <c r="AE2502" i="34"/>
  <c r="F2503" i="34"/>
  <c r="H2503" i="34"/>
  <c r="I2503" i="34"/>
  <c r="M2503" i="34"/>
  <c r="N2503" i="34"/>
  <c r="L2503" i="34"/>
  <c r="S2503" i="34"/>
  <c r="T2503" i="34"/>
  <c r="U2503" i="34"/>
  <c r="V2503" i="34"/>
  <c r="AE2503" i="34"/>
  <c r="AG6161" i="34"/>
  <c r="AH6161" i="34"/>
  <c r="AI6161" i="34"/>
  <c r="F2504" i="34"/>
  <c r="H2504" i="34"/>
  <c r="I2504" i="34"/>
  <c r="M2504" i="34"/>
  <c r="N2504" i="34"/>
  <c r="L2504" i="34"/>
  <c r="S2504" i="34"/>
  <c r="T2504" i="34"/>
  <c r="U2504" i="34"/>
  <c r="V2504" i="34"/>
  <c r="AE2504" i="34"/>
  <c r="AG2645" i="34"/>
  <c r="AH2645" i="34"/>
  <c r="AI2645" i="34"/>
  <c r="F2505" i="34"/>
  <c r="H2505" i="34"/>
  <c r="I2505" i="34"/>
  <c r="M2505" i="34"/>
  <c r="N2505" i="34"/>
  <c r="L2505" i="34" s="1"/>
  <c r="S2505" i="34"/>
  <c r="T2505" i="34"/>
  <c r="U2505" i="34"/>
  <c r="V2505" i="34"/>
  <c r="AE2505" i="34"/>
  <c r="F2506" i="34"/>
  <c r="H2506" i="34"/>
  <c r="I2506" i="34"/>
  <c r="M2506" i="34"/>
  <c r="N2506" i="34"/>
  <c r="L2506" i="34"/>
  <c r="S2506" i="34"/>
  <c r="T2506" i="34"/>
  <c r="U2506" i="34"/>
  <c r="V2506" i="34"/>
  <c r="AE2506" i="34"/>
  <c r="AG2622" i="34"/>
  <c r="AH2622" i="34"/>
  <c r="AI2622" i="34"/>
  <c r="F2507" i="34"/>
  <c r="H2507" i="34"/>
  <c r="I2507" i="34"/>
  <c r="M2507" i="34"/>
  <c r="N2507" i="34"/>
  <c r="L2507" i="34"/>
  <c r="S2507" i="34"/>
  <c r="T2507" i="34"/>
  <c r="U2507" i="34"/>
  <c r="V2507" i="34"/>
  <c r="AE2507" i="34"/>
  <c r="AG3874" i="34"/>
  <c r="AH3874" i="34"/>
  <c r="AI3874" i="34"/>
  <c r="F2508" i="34"/>
  <c r="H2508" i="34"/>
  <c r="I2508" i="34"/>
  <c r="M2508" i="34"/>
  <c r="N2508" i="34"/>
  <c r="L2508" i="34"/>
  <c r="S2508" i="34"/>
  <c r="T2508" i="34"/>
  <c r="U2508" i="34"/>
  <c r="V2508" i="34"/>
  <c r="AE2508" i="34"/>
  <c r="AG3375" i="34"/>
  <c r="AH3375" i="34"/>
  <c r="AI3375" i="34"/>
  <c r="F2509" i="34"/>
  <c r="H2509" i="34"/>
  <c r="I2509" i="34"/>
  <c r="M2509" i="34"/>
  <c r="N2509" i="34"/>
  <c r="L2509" i="34"/>
  <c r="S2509" i="34"/>
  <c r="T2509" i="34"/>
  <c r="U2509" i="34"/>
  <c r="V2509" i="34"/>
  <c r="AE2509" i="34"/>
  <c r="AG3110" i="34"/>
  <c r="AH3110" i="34"/>
  <c r="AI3110" i="34"/>
  <c r="F2510" i="34"/>
  <c r="H2510" i="34"/>
  <c r="I2510" i="34"/>
  <c r="M2510" i="34"/>
  <c r="N2510" i="34"/>
  <c r="L2510" i="34"/>
  <c r="S2510" i="34"/>
  <c r="T2510" i="34"/>
  <c r="U2510" i="34"/>
  <c r="V2510" i="34"/>
  <c r="AE2510" i="34"/>
  <c r="F2511" i="34"/>
  <c r="H2511" i="34"/>
  <c r="I2511" i="34"/>
  <c r="M2511" i="34"/>
  <c r="N2511" i="34"/>
  <c r="L2511" i="34"/>
  <c r="S2511" i="34"/>
  <c r="T2511" i="34"/>
  <c r="U2511" i="34"/>
  <c r="V2511" i="34"/>
  <c r="AE2511" i="34"/>
  <c r="F2512" i="34"/>
  <c r="H2512" i="34"/>
  <c r="I2512" i="34"/>
  <c r="M2512" i="34"/>
  <c r="N2512" i="34"/>
  <c r="L2512" i="34"/>
  <c r="S2512" i="34"/>
  <c r="T2512" i="34"/>
  <c r="U2512" i="34"/>
  <c r="V2512" i="34"/>
  <c r="AE2512" i="34"/>
  <c r="F2513" i="34"/>
  <c r="H2513" i="34"/>
  <c r="I2513" i="34"/>
  <c r="M2513" i="34"/>
  <c r="N2513" i="34"/>
  <c r="L2513" i="34"/>
  <c r="S2513" i="34"/>
  <c r="T2513" i="34"/>
  <c r="U2513" i="34"/>
  <c r="V2513" i="34"/>
  <c r="AE2513" i="34"/>
  <c r="AG4426" i="34"/>
  <c r="AH4426" i="34"/>
  <c r="AI4426" i="34"/>
  <c r="F2514" i="34"/>
  <c r="H2514" i="34"/>
  <c r="I2514" i="34"/>
  <c r="M2514" i="34"/>
  <c r="N2514" i="34"/>
  <c r="L2514" i="34"/>
  <c r="S2514" i="34"/>
  <c r="T2514" i="34"/>
  <c r="U2514" i="34"/>
  <c r="V2514" i="34"/>
  <c r="AE2514" i="34"/>
  <c r="AG5519" i="34"/>
  <c r="AH5519" i="34"/>
  <c r="AI5519" i="34"/>
  <c r="F2515" i="34"/>
  <c r="H2515" i="34"/>
  <c r="I2515" i="34"/>
  <c r="M2515" i="34"/>
  <c r="N2515" i="34"/>
  <c r="L2515" i="34" s="1"/>
  <c r="S2515" i="34"/>
  <c r="T2515" i="34"/>
  <c r="U2515" i="34"/>
  <c r="V2515" i="34"/>
  <c r="AE2515" i="34"/>
  <c r="AG5088" i="34"/>
  <c r="AH5088" i="34"/>
  <c r="AI5088" i="34"/>
  <c r="F2516" i="34"/>
  <c r="H2516" i="34"/>
  <c r="I2516" i="34"/>
  <c r="M2516" i="34"/>
  <c r="N2516" i="34"/>
  <c r="L2516" i="34"/>
  <c r="S2516" i="34"/>
  <c r="T2516" i="34"/>
  <c r="U2516" i="34"/>
  <c r="V2516" i="34"/>
  <c r="AE2516" i="34"/>
  <c r="F2517" i="34"/>
  <c r="H2517" i="34"/>
  <c r="I2517" i="34"/>
  <c r="M2517" i="34"/>
  <c r="N2517" i="34"/>
  <c r="L2517" i="34"/>
  <c r="S2517" i="34"/>
  <c r="T2517" i="34"/>
  <c r="U2517" i="34"/>
  <c r="V2517" i="34"/>
  <c r="AE2517" i="34"/>
  <c r="F2518" i="34"/>
  <c r="H2518" i="34"/>
  <c r="I2518" i="34"/>
  <c r="M2518" i="34"/>
  <c r="N2518" i="34"/>
  <c r="L2518" i="34"/>
  <c r="S2518" i="34"/>
  <c r="T2518" i="34"/>
  <c r="U2518" i="34"/>
  <c r="V2518" i="34"/>
  <c r="AE2518" i="34"/>
  <c r="F2519" i="34"/>
  <c r="H2519" i="34"/>
  <c r="I2519" i="34"/>
  <c r="M2519" i="34"/>
  <c r="N2519" i="34"/>
  <c r="L2519" i="34" s="1"/>
  <c r="S2519" i="34"/>
  <c r="T2519" i="34"/>
  <c r="U2519" i="34"/>
  <c r="V2519" i="34"/>
  <c r="AE2519" i="34"/>
  <c r="F2520" i="34"/>
  <c r="H2520" i="34"/>
  <c r="S2520" i="34"/>
  <c r="T2520" i="34"/>
  <c r="U2520" i="34"/>
  <c r="V2520" i="34"/>
  <c r="AE2520" i="34"/>
  <c r="F2521" i="34"/>
  <c r="H2521" i="34"/>
  <c r="I2521" i="34"/>
  <c r="M2521" i="34"/>
  <c r="N2521" i="34"/>
  <c r="L2521" i="34"/>
  <c r="S2521" i="34"/>
  <c r="T2521" i="34"/>
  <c r="U2521" i="34"/>
  <c r="V2521" i="34"/>
  <c r="AE2521" i="34"/>
  <c r="AG6172" i="34"/>
  <c r="AH6172" i="34"/>
  <c r="AI6172" i="34"/>
  <c r="F2522" i="34"/>
  <c r="H2522" i="34"/>
  <c r="I2522" i="34"/>
  <c r="M2522" i="34"/>
  <c r="N2522" i="34"/>
  <c r="L2522" i="34" s="1"/>
  <c r="S2522" i="34"/>
  <c r="T2522" i="34"/>
  <c r="U2522" i="34"/>
  <c r="V2522" i="34"/>
  <c r="AE2522" i="34"/>
  <c r="F2523" i="34"/>
  <c r="H2523" i="34"/>
  <c r="I2523" i="34"/>
  <c r="M2523" i="34"/>
  <c r="N2523" i="34"/>
  <c r="L2523" i="34"/>
  <c r="S2523" i="34"/>
  <c r="T2523" i="34"/>
  <c r="U2523" i="34"/>
  <c r="V2523" i="34"/>
  <c r="AE2523" i="34"/>
  <c r="F2524" i="34"/>
  <c r="H2524" i="34"/>
  <c r="I2524" i="34"/>
  <c r="M2524" i="34"/>
  <c r="N2524" i="34"/>
  <c r="L2524" i="34"/>
  <c r="S2524" i="34"/>
  <c r="T2524" i="34"/>
  <c r="U2524" i="34"/>
  <c r="V2524" i="34"/>
  <c r="AE2524" i="34"/>
  <c r="F2525" i="34"/>
  <c r="H2525" i="34"/>
  <c r="I2525" i="34"/>
  <c r="M2525" i="34"/>
  <c r="N2525" i="34"/>
  <c r="L2525" i="34" s="1"/>
  <c r="S2525" i="34"/>
  <c r="T2525" i="34"/>
  <c r="U2525" i="34"/>
  <c r="V2525" i="34"/>
  <c r="AE2525" i="34"/>
  <c r="F2526" i="34"/>
  <c r="H2526" i="34"/>
  <c r="I2526" i="34"/>
  <c r="M2526" i="34"/>
  <c r="N2526" i="34"/>
  <c r="L2526" i="34"/>
  <c r="S2526" i="34"/>
  <c r="T2526" i="34"/>
  <c r="U2526" i="34"/>
  <c r="V2526" i="34"/>
  <c r="AE2526" i="34"/>
  <c r="F2527" i="34"/>
  <c r="H2527" i="34"/>
  <c r="I2527" i="34"/>
  <c r="M2527" i="34"/>
  <c r="N2527" i="34"/>
  <c r="L2527" i="34"/>
  <c r="S2527" i="34"/>
  <c r="T2527" i="34"/>
  <c r="U2527" i="34"/>
  <c r="V2527" i="34"/>
  <c r="AE2527" i="34"/>
  <c r="F2528" i="34"/>
  <c r="H2528" i="34"/>
  <c r="I2528" i="34"/>
  <c r="M2528" i="34"/>
  <c r="N2528" i="34"/>
  <c r="L2528" i="34"/>
  <c r="S2528" i="34"/>
  <c r="T2528" i="34"/>
  <c r="U2528" i="34"/>
  <c r="V2528" i="34"/>
  <c r="AE2528" i="34"/>
  <c r="AG2969" i="34"/>
  <c r="AH2969" i="34"/>
  <c r="AI2969" i="34"/>
  <c r="F2529" i="34"/>
  <c r="H2529" i="34"/>
  <c r="I2529" i="34"/>
  <c r="M2529" i="34"/>
  <c r="N2529" i="34"/>
  <c r="L2529" i="34" s="1"/>
  <c r="S2529" i="34"/>
  <c r="T2529" i="34"/>
  <c r="U2529" i="34"/>
  <c r="V2529" i="34"/>
  <c r="AE2529" i="34"/>
  <c r="F2530" i="34"/>
  <c r="H2530" i="34"/>
  <c r="I2530" i="34"/>
  <c r="M2530" i="34"/>
  <c r="N2530" i="34"/>
  <c r="L2530" i="34"/>
  <c r="S2530" i="34"/>
  <c r="T2530" i="34"/>
  <c r="U2530" i="34"/>
  <c r="V2530" i="34"/>
  <c r="AE2530" i="34"/>
  <c r="F2531" i="34"/>
  <c r="H2531" i="34"/>
  <c r="I2531" i="34"/>
  <c r="M2531" i="34"/>
  <c r="N2531" i="34"/>
  <c r="L2531" i="34"/>
  <c r="S2531" i="34"/>
  <c r="T2531" i="34"/>
  <c r="U2531" i="34"/>
  <c r="V2531" i="34"/>
  <c r="AE2531" i="34"/>
  <c r="F2532" i="34"/>
  <c r="H2532" i="34"/>
  <c r="I2532" i="34"/>
  <c r="M2532" i="34"/>
  <c r="N2532" i="34"/>
  <c r="L2532" i="34" s="1"/>
  <c r="S2532" i="34"/>
  <c r="T2532" i="34"/>
  <c r="U2532" i="34"/>
  <c r="V2532" i="34"/>
  <c r="AE2532" i="34"/>
  <c r="AG4825" i="34"/>
  <c r="AH4825" i="34"/>
  <c r="AI4825" i="34"/>
  <c r="F2533" i="34"/>
  <c r="H2533" i="34"/>
  <c r="I2533" i="34"/>
  <c r="M2533" i="34"/>
  <c r="N2533" i="34"/>
  <c r="L2533" i="34"/>
  <c r="S2533" i="34"/>
  <c r="T2533" i="34"/>
  <c r="U2533" i="34"/>
  <c r="V2533" i="34"/>
  <c r="AE2533" i="34"/>
  <c r="F2534" i="34"/>
  <c r="H2534" i="34"/>
  <c r="I2534" i="34"/>
  <c r="M2534" i="34"/>
  <c r="N2534" i="34"/>
  <c r="L2534" i="34"/>
  <c r="S2534" i="34"/>
  <c r="T2534" i="34"/>
  <c r="U2534" i="34"/>
  <c r="V2534" i="34"/>
  <c r="AE2534" i="34"/>
  <c r="AG2970" i="34"/>
  <c r="AH2970" i="34"/>
  <c r="AI2970" i="34"/>
  <c r="F2535" i="34"/>
  <c r="H2535" i="34"/>
  <c r="I2535" i="34"/>
  <c r="M2535" i="34"/>
  <c r="N2535" i="34"/>
  <c r="L2535" i="34"/>
  <c r="S2535" i="34"/>
  <c r="T2535" i="34"/>
  <c r="U2535" i="34"/>
  <c r="V2535" i="34"/>
  <c r="AE2535" i="34"/>
  <c r="AG2335" i="34"/>
  <c r="AH2335" i="34"/>
  <c r="AI2335" i="34"/>
  <c r="F2536" i="34"/>
  <c r="H2536" i="34"/>
  <c r="I2536" i="34"/>
  <c r="M2536" i="34"/>
  <c r="N2536" i="34"/>
  <c r="L2536" i="34"/>
  <c r="S2536" i="34"/>
  <c r="T2536" i="34"/>
  <c r="U2536" i="34"/>
  <c r="V2536" i="34"/>
  <c r="AE2536" i="34"/>
  <c r="F2537" i="34"/>
  <c r="H2537" i="34"/>
  <c r="I2537" i="34"/>
  <c r="M2537" i="34"/>
  <c r="N2537" i="34"/>
  <c r="L2537" i="34" s="1"/>
  <c r="S2537" i="34"/>
  <c r="T2537" i="34"/>
  <c r="U2537" i="34"/>
  <c r="V2537" i="34"/>
  <c r="AE2537" i="34"/>
  <c r="AG2512" i="34"/>
  <c r="AH2512" i="34"/>
  <c r="AI2512" i="34"/>
  <c r="F2538" i="34"/>
  <c r="H2538" i="34"/>
  <c r="I2538" i="34"/>
  <c r="M2538" i="34"/>
  <c r="N2538" i="34"/>
  <c r="L2538" i="34"/>
  <c r="S2538" i="34"/>
  <c r="T2538" i="34"/>
  <c r="U2538" i="34"/>
  <c r="V2538" i="34"/>
  <c r="AE2538" i="34"/>
  <c r="F2539" i="34"/>
  <c r="H2539" i="34"/>
  <c r="I2539" i="34"/>
  <c r="M2539" i="34"/>
  <c r="N2539" i="34"/>
  <c r="L2539" i="34"/>
  <c r="S2539" i="34"/>
  <c r="T2539" i="34"/>
  <c r="U2539" i="34"/>
  <c r="V2539" i="34"/>
  <c r="AE2539" i="34"/>
  <c r="AG5682" i="34"/>
  <c r="AH5682" i="34"/>
  <c r="AI5682" i="34"/>
  <c r="F2540" i="34"/>
  <c r="H2540" i="34"/>
  <c r="I2540" i="34"/>
  <c r="M2540" i="34"/>
  <c r="N2540" i="34"/>
  <c r="L2540" i="34"/>
  <c r="S2540" i="34"/>
  <c r="T2540" i="34"/>
  <c r="U2540" i="34"/>
  <c r="V2540" i="34"/>
  <c r="AE2540" i="34"/>
  <c r="F2541" i="34"/>
  <c r="H2541" i="34"/>
  <c r="I2541" i="34"/>
  <c r="M2541" i="34"/>
  <c r="N2541" i="34"/>
  <c r="L2541" i="34"/>
  <c r="S2541" i="34"/>
  <c r="T2541" i="34"/>
  <c r="U2541" i="34"/>
  <c r="V2541" i="34"/>
  <c r="AE2541" i="34"/>
  <c r="AG5266" i="34"/>
  <c r="AH5266" i="34"/>
  <c r="AI5266" i="34"/>
  <c r="F2542" i="34"/>
  <c r="H2542" i="34"/>
  <c r="I2542" i="34"/>
  <c r="M2542" i="34"/>
  <c r="N2542" i="34"/>
  <c r="L2542" i="34" s="1"/>
  <c r="S2542" i="34"/>
  <c r="T2542" i="34"/>
  <c r="U2542" i="34"/>
  <c r="V2542" i="34"/>
  <c r="AE2542" i="34"/>
  <c r="F2543" i="34"/>
  <c r="H2543" i="34"/>
  <c r="I2543" i="34"/>
  <c r="M2543" i="34"/>
  <c r="N2543" i="34"/>
  <c r="L2543" i="34"/>
  <c r="S2543" i="34"/>
  <c r="T2543" i="34"/>
  <c r="U2543" i="34"/>
  <c r="V2543" i="34"/>
  <c r="AE2543" i="34"/>
  <c r="AG4562" i="34"/>
  <c r="AH4562" i="34"/>
  <c r="AI4562" i="34"/>
  <c r="F2544" i="34"/>
  <c r="H2544" i="34"/>
  <c r="I2544" i="34"/>
  <c r="M2544" i="34"/>
  <c r="N2544" i="34"/>
  <c r="L2544" i="34"/>
  <c r="S2544" i="34"/>
  <c r="T2544" i="34"/>
  <c r="U2544" i="34"/>
  <c r="V2544" i="34"/>
  <c r="AE2544" i="34"/>
  <c r="F2545" i="34"/>
  <c r="H2545" i="34"/>
  <c r="I2545" i="34"/>
  <c r="M2545" i="34"/>
  <c r="N2545" i="34"/>
  <c r="L2545" i="34"/>
  <c r="S2545" i="34"/>
  <c r="T2545" i="34"/>
  <c r="U2545" i="34"/>
  <c r="V2545" i="34"/>
  <c r="AE2545" i="34"/>
  <c r="F2546" i="34"/>
  <c r="H2546" i="34"/>
  <c r="I2546" i="34"/>
  <c r="M2546" i="34"/>
  <c r="N2546" i="34"/>
  <c r="L2546" i="34"/>
  <c r="S2546" i="34"/>
  <c r="T2546" i="34"/>
  <c r="U2546" i="34"/>
  <c r="V2546" i="34"/>
  <c r="AE2546" i="34"/>
  <c r="AG5005" i="34"/>
  <c r="AH5005" i="34"/>
  <c r="AI5005" i="34"/>
  <c r="F2547" i="34"/>
  <c r="H2547" i="34"/>
  <c r="I2547" i="34"/>
  <c r="M2547" i="34"/>
  <c r="N2547" i="34"/>
  <c r="L2547" i="34"/>
  <c r="S2547" i="34"/>
  <c r="T2547" i="34"/>
  <c r="U2547" i="34"/>
  <c r="V2547" i="34"/>
  <c r="AE2547" i="34"/>
  <c r="AG2971" i="34"/>
  <c r="AH2971" i="34"/>
  <c r="AI2971" i="34"/>
  <c r="F2548" i="34"/>
  <c r="H2548" i="34"/>
  <c r="I2548" i="34"/>
  <c r="M2548" i="34"/>
  <c r="N2548" i="34"/>
  <c r="L2548" i="34"/>
  <c r="S2548" i="34"/>
  <c r="T2548" i="34"/>
  <c r="U2548" i="34"/>
  <c r="V2548" i="34"/>
  <c r="AE2548" i="34"/>
  <c r="F2549" i="34"/>
  <c r="H2549" i="34"/>
  <c r="I2549" i="34"/>
  <c r="M2549" i="34"/>
  <c r="N2549" i="34"/>
  <c r="L2549" i="34"/>
  <c r="S2549" i="34"/>
  <c r="T2549" i="34"/>
  <c r="U2549" i="34"/>
  <c r="V2549" i="34"/>
  <c r="AE2549" i="34"/>
  <c r="AG3309" i="34"/>
  <c r="AH3309" i="34"/>
  <c r="AI3309" i="34"/>
  <c r="F2550" i="34"/>
  <c r="H2550" i="34"/>
  <c r="I2550" i="34"/>
  <c r="M2550" i="34"/>
  <c r="N2550" i="34"/>
  <c r="L2550" i="34"/>
  <c r="S2550" i="34"/>
  <c r="T2550" i="34"/>
  <c r="U2550" i="34"/>
  <c r="V2550" i="34"/>
  <c r="AE2550" i="34"/>
  <c r="AG2972" i="34"/>
  <c r="AH2972" i="34"/>
  <c r="AI2972" i="34"/>
  <c r="AG4352" i="34"/>
  <c r="AH4352" i="34"/>
  <c r="AI4352" i="34"/>
  <c r="AG6078" i="34"/>
  <c r="AH6078" i="34"/>
  <c r="AI6078" i="34"/>
  <c r="F2560" i="34"/>
  <c r="H2560" i="34"/>
  <c r="I2560" i="34"/>
  <c r="M2560" i="34"/>
  <c r="N2560" i="34"/>
  <c r="L2560" i="34" s="1"/>
  <c r="S2560" i="34"/>
  <c r="T2560" i="34"/>
  <c r="U2560" i="34"/>
  <c r="V2560" i="34"/>
  <c r="AE2560" i="34"/>
  <c r="F2561" i="34"/>
  <c r="H2561" i="34"/>
  <c r="I2561" i="34"/>
  <c r="M2561" i="34"/>
  <c r="N2561" i="34"/>
  <c r="L2561" i="34"/>
  <c r="S2561" i="34"/>
  <c r="T2561" i="34"/>
  <c r="U2561" i="34"/>
  <c r="V2561" i="34"/>
  <c r="AE2561" i="34"/>
  <c r="F2562" i="34"/>
  <c r="H2562" i="34"/>
  <c r="I2562" i="34"/>
  <c r="M2562" i="34"/>
  <c r="N2562" i="34"/>
  <c r="L2562" i="34"/>
  <c r="S2562" i="34"/>
  <c r="T2562" i="34"/>
  <c r="U2562" i="34"/>
  <c r="V2562" i="34"/>
  <c r="AE2562" i="34"/>
  <c r="F2563" i="34"/>
  <c r="H2563" i="34"/>
  <c r="I2563" i="34"/>
  <c r="M2563" i="34"/>
  <c r="N2563" i="34"/>
  <c r="L2563" i="34"/>
  <c r="S2563" i="34"/>
  <c r="T2563" i="34"/>
  <c r="U2563" i="34"/>
  <c r="V2563" i="34"/>
  <c r="AE2563" i="34"/>
  <c r="F2564" i="34"/>
  <c r="H2564" i="34"/>
  <c r="I2564" i="34"/>
  <c r="M2564" i="34"/>
  <c r="N2564" i="34"/>
  <c r="L2564" i="34"/>
  <c r="S2564" i="34"/>
  <c r="T2564" i="34"/>
  <c r="U2564" i="34"/>
  <c r="V2564" i="34"/>
  <c r="AE2564" i="34"/>
  <c r="F2565" i="34"/>
  <c r="H2565" i="34"/>
  <c r="I2565" i="34"/>
  <c r="M2565" i="34"/>
  <c r="N2565" i="34"/>
  <c r="L2565" i="34"/>
  <c r="S2565" i="34"/>
  <c r="T2565" i="34"/>
  <c r="U2565" i="34"/>
  <c r="V2565" i="34"/>
  <c r="AE2565" i="34"/>
  <c r="AG2973" i="34"/>
  <c r="AH2973" i="34"/>
  <c r="AI2973" i="34"/>
  <c r="F2566" i="34"/>
  <c r="H2566" i="34"/>
  <c r="I2566" i="34"/>
  <c r="M2566" i="34"/>
  <c r="N2566" i="34"/>
  <c r="L2566" i="34"/>
  <c r="S2566" i="34"/>
  <c r="T2566" i="34"/>
  <c r="U2566" i="34"/>
  <c r="V2566" i="34"/>
  <c r="AE2566" i="34"/>
  <c r="F2567" i="34"/>
  <c r="H2567" i="34"/>
  <c r="I2567" i="34"/>
  <c r="M2567" i="34"/>
  <c r="N2567" i="34"/>
  <c r="L2567" i="34" s="1"/>
  <c r="S2567" i="34"/>
  <c r="T2567" i="34"/>
  <c r="U2567" i="34"/>
  <c r="V2567" i="34"/>
  <c r="AE2567" i="34"/>
  <c r="AG5520" i="34"/>
  <c r="AH5520" i="34"/>
  <c r="AI5520" i="34"/>
  <c r="F2568" i="34"/>
  <c r="H2568" i="34"/>
  <c r="I2568" i="34"/>
  <c r="M2568" i="34"/>
  <c r="N2568" i="34"/>
  <c r="L2568" i="34"/>
  <c r="S2568" i="34"/>
  <c r="T2568" i="34"/>
  <c r="U2568" i="34"/>
  <c r="V2568" i="34"/>
  <c r="AE2568" i="34"/>
  <c r="F2569" i="34"/>
  <c r="H2569" i="34"/>
  <c r="I2569" i="34"/>
  <c r="M2569" i="34"/>
  <c r="N2569" i="34"/>
  <c r="L2569" i="34"/>
  <c r="S2569" i="34"/>
  <c r="T2569" i="34"/>
  <c r="U2569" i="34"/>
  <c r="V2569" i="34"/>
  <c r="AE2569" i="34"/>
  <c r="AG6079" i="34"/>
  <c r="AH6079" i="34"/>
  <c r="AI6079" i="34"/>
  <c r="F2570" i="34"/>
  <c r="H2570" i="34"/>
  <c r="I2570" i="34"/>
  <c r="M2570" i="34"/>
  <c r="N2570" i="34"/>
  <c r="L2570" i="34"/>
  <c r="S2570" i="34"/>
  <c r="T2570" i="34"/>
  <c r="U2570" i="34"/>
  <c r="V2570" i="34"/>
  <c r="AE2570" i="34"/>
  <c r="F2571" i="34"/>
  <c r="H2571" i="34"/>
  <c r="I2571" i="34"/>
  <c r="M2571" i="34"/>
  <c r="N2571" i="34"/>
  <c r="L2571" i="34"/>
  <c r="S2571" i="34"/>
  <c r="T2571" i="34"/>
  <c r="U2571" i="34"/>
  <c r="V2571" i="34"/>
  <c r="AE2571" i="34"/>
  <c r="AG5620" i="34"/>
  <c r="AH5620" i="34"/>
  <c r="AI5620" i="34"/>
  <c r="F2572" i="34"/>
  <c r="H2572" i="34"/>
  <c r="I2572" i="34"/>
  <c r="M2572" i="34"/>
  <c r="N2572" i="34"/>
  <c r="L2572" i="34" s="1"/>
  <c r="S2572" i="34"/>
  <c r="T2572" i="34"/>
  <c r="U2572" i="34"/>
  <c r="V2572" i="34"/>
  <c r="AE2572" i="34"/>
  <c r="F2573" i="34"/>
  <c r="H2573" i="34"/>
  <c r="I2573" i="34"/>
  <c r="M2573" i="34"/>
  <c r="N2573" i="34"/>
  <c r="L2573" i="34"/>
  <c r="S2573" i="34"/>
  <c r="T2573" i="34"/>
  <c r="U2573" i="34"/>
  <c r="V2573" i="34"/>
  <c r="AE2573" i="34"/>
  <c r="AG4423" i="34"/>
  <c r="AH4423" i="34"/>
  <c r="AI4423" i="34"/>
  <c r="F2574" i="34"/>
  <c r="H2574" i="34"/>
  <c r="I2574" i="34"/>
  <c r="M2574" i="34"/>
  <c r="N2574" i="34"/>
  <c r="L2574" i="34"/>
  <c r="S2574" i="34"/>
  <c r="T2574" i="34"/>
  <c r="U2574" i="34"/>
  <c r="V2574" i="34"/>
  <c r="AE2574" i="34"/>
  <c r="AG6080" i="34"/>
  <c r="AH6080" i="34"/>
  <c r="AI6080" i="34"/>
  <c r="F2575" i="34"/>
  <c r="H2575" i="34"/>
  <c r="I2575" i="34"/>
  <c r="M2575" i="34"/>
  <c r="N2575" i="34"/>
  <c r="L2575" i="34" s="1"/>
  <c r="S2575" i="34"/>
  <c r="T2575" i="34"/>
  <c r="U2575" i="34"/>
  <c r="V2575" i="34"/>
  <c r="AE2575" i="34"/>
  <c r="F2576" i="34"/>
  <c r="H2576" i="34"/>
  <c r="I2576" i="34"/>
  <c r="M2576" i="34"/>
  <c r="N2576" i="34"/>
  <c r="L2576" i="34"/>
  <c r="S2576" i="34"/>
  <c r="T2576" i="34"/>
  <c r="U2576" i="34"/>
  <c r="V2576" i="34"/>
  <c r="AE2576" i="34"/>
  <c r="F2577" i="34"/>
  <c r="H2577" i="34"/>
  <c r="I2577" i="34"/>
  <c r="M2577" i="34"/>
  <c r="N2577" i="34"/>
  <c r="L2577" i="34"/>
  <c r="S2577" i="34"/>
  <c r="T2577" i="34"/>
  <c r="U2577" i="34"/>
  <c r="V2577" i="34"/>
  <c r="AE2577" i="34"/>
  <c r="F2578" i="34"/>
  <c r="H2578" i="34"/>
  <c r="I2578" i="34"/>
  <c r="M2578" i="34"/>
  <c r="N2578" i="34"/>
  <c r="L2578" i="34" s="1"/>
  <c r="S2578" i="34"/>
  <c r="T2578" i="34"/>
  <c r="U2578" i="34"/>
  <c r="V2578" i="34"/>
  <c r="AE2578" i="34"/>
  <c r="F2579" i="34"/>
  <c r="H2579" i="34"/>
  <c r="I2579" i="34"/>
  <c r="M2579" i="34"/>
  <c r="N2579" i="34"/>
  <c r="L2579" i="34"/>
  <c r="S2579" i="34"/>
  <c r="T2579" i="34"/>
  <c r="U2579" i="34"/>
  <c r="V2579" i="34"/>
  <c r="AE2579" i="34"/>
  <c r="F2580" i="34"/>
  <c r="H2580" i="34"/>
  <c r="I2580" i="34"/>
  <c r="M2580" i="34"/>
  <c r="N2580" i="34"/>
  <c r="L2580" i="34"/>
  <c r="S2580" i="34"/>
  <c r="T2580" i="34"/>
  <c r="U2580" i="34"/>
  <c r="V2580" i="34"/>
  <c r="AE2580" i="34"/>
  <c r="F2581" i="34"/>
  <c r="H2581" i="34"/>
  <c r="I2581" i="34"/>
  <c r="M2581" i="34"/>
  <c r="N2581" i="34"/>
  <c r="L2581" i="34"/>
  <c r="S2581" i="34"/>
  <c r="T2581" i="34"/>
  <c r="U2581" i="34"/>
  <c r="V2581" i="34"/>
  <c r="AE2581" i="34"/>
  <c r="F2582" i="34"/>
  <c r="H2582" i="34"/>
  <c r="I2582" i="34"/>
  <c r="M2582" i="34"/>
  <c r="N2582" i="34"/>
  <c r="L2582" i="34"/>
  <c r="S2582" i="34"/>
  <c r="T2582" i="34"/>
  <c r="U2582" i="34"/>
  <c r="V2582" i="34"/>
  <c r="AE2582" i="34"/>
  <c r="F2583" i="34"/>
  <c r="H2583" i="34"/>
  <c r="I2583" i="34"/>
  <c r="M2583" i="34"/>
  <c r="N2583" i="34"/>
  <c r="L2583" i="34" s="1"/>
  <c r="S2583" i="34"/>
  <c r="T2583" i="34"/>
  <c r="U2583" i="34"/>
  <c r="V2583" i="34"/>
  <c r="AE2583" i="34"/>
  <c r="AG5670" i="34"/>
  <c r="AH5670" i="34"/>
  <c r="AI5670" i="34"/>
  <c r="F2584" i="34"/>
  <c r="H2584" i="34"/>
  <c r="I2584" i="34"/>
  <c r="M2584" i="34"/>
  <c r="N2584" i="34"/>
  <c r="L2584" i="34"/>
  <c r="S2584" i="34"/>
  <c r="T2584" i="34"/>
  <c r="U2584" i="34"/>
  <c r="V2584" i="34"/>
  <c r="AE2584" i="34"/>
  <c r="AG5016" i="34"/>
  <c r="AH5016" i="34"/>
  <c r="AI5016" i="34"/>
  <c r="F2585" i="34"/>
  <c r="H2585" i="34"/>
  <c r="I2585" i="34"/>
  <c r="M2585" i="34"/>
  <c r="N2585" i="34"/>
  <c r="L2585" i="34"/>
  <c r="S2585" i="34"/>
  <c r="T2585" i="34"/>
  <c r="U2585" i="34"/>
  <c r="V2585" i="34"/>
  <c r="AE2585" i="34"/>
  <c r="AG5945" i="34"/>
  <c r="AH5945" i="34"/>
  <c r="AI5945" i="34"/>
  <c r="F2586" i="34"/>
  <c r="H2586" i="34"/>
  <c r="I2586" i="34"/>
  <c r="M2586" i="34"/>
  <c r="N2586" i="34"/>
  <c r="L2586" i="34"/>
  <c r="S2586" i="34"/>
  <c r="T2586" i="34"/>
  <c r="U2586" i="34"/>
  <c r="V2586" i="34"/>
  <c r="AE2586" i="34"/>
  <c r="AG5683" i="34"/>
  <c r="AH5683" i="34"/>
  <c r="AI5683" i="34"/>
  <c r="F2587" i="34"/>
  <c r="H2587" i="34"/>
  <c r="I2587" i="34"/>
  <c r="M2587" i="34"/>
  <c r="N2587" i="34"/>
  <c r="L2587" i="34" s="1"/>
  <c r="S2587" i="34"/>
  <c r="T2587" i="34"/>
  <c r="U2587" i="34"/>
  <c r="V2587" i="34"/>
  <c r="AE2587" i="34"/>
  <c r="AG4427" i="34"/>
  <c r="AH4427" i="34"/>
  <c r="AI4427" i="34"/>
  <c r="F2588" i="34"/>
  <c r="H2588" i="34"/>
  <c r="I2588" i="34"/>
  <c r="M2588" i="34"/>
  <c r="N2588" i="34"/>
  <c r="L2588" i="34"/>
  <c r="S2588" i="34"/>
  <c r="T2588" i="34"/>
  <c r="U2588" i="34"/>
  <c r="V2588" i="34"/>
  <c r="AE2588" i="34"/>
  <c r="F2589" i="34"/>
  <c r="H2589" i="34"/>
  <c r="I2589" i="34"/>
  <c r="M2589" i="34"/>
  <c r="N2589" i="34"/>
  <c r="L2589" i="34" s="1"/>
  <c r="S2589" i="34"/>
  <c r="T2589" i="34"/>
  <c r="U2589" i="34"/>
  <c r="V2589" i="34"/>
  <c r="AE2589" i="34"/>
  <c r="F2590" i="34"/>
  <c r="H2590" i="34"/>
  <c r="I2590" i="34"/>
  <c r="M2590" i="34"/>
  <c r="N2590" i="34"/>
  <c r="L2590" i="34"/>
  <c r="S2590" i="34"/>
  <c r="T2590" i="34"/>
  <c r="U2590" i="34"/>
  <c r="V2590" i="34"/>
  <c r="AE2590" i="34"/>
  <c r="AG2425" i="34"/>
  <c r="AH2425" i="34"/>
  <c r="AI2425" i="34"/>
  <c r="F2591" i="34"/>
  <c r="H2591" i="34"/>
  <c r="I2591" i="34"/>
  <c r="M2591" i="34"/>
  <c r="N2591" i="34"/>
  <c r="L2591" i="34"/>
  <c r="S2591" i="34"/>
  <c r="T2591" i="34"/>
  <c r="U2591" i="34"/>
  <c r="V2591" i="34"/>
  <c r="AE2591" i="34"/>
  <c r="F2592" i="34"/>
  <c r="H2592" i="34"/>
  <c r="I2592" i="34"/>
  <c r="M2592" i="34"/>
  <c r="N2592" i="34"/>
  <c r="L2592" i="34"/>
  <c r="S2592" i="34"/>
  <c r="T2592" i="34"/>
  <c r="U2592" i="34"/>
  <c r="V2592" i="34"/>
  <c r="AE2592" i="34"/>
  <c r="F2593" i="34"/>
  <c r="H2593" i="34"/>
  <c r="I2593" i="34"/>
  <c r="M2593" i="34"/>
  <c r="N2593" i="34"/>
  <c r="L2593" i="34" s="1"/>
  <c r="S2593" i="34"/>
  <c r="T2593" i="34"/>
  <c r="U2593" i="34"/>
  <c r="V2593" i="34"/>
  <c r="AE2593" i="34"/>
  <c r="F2594" i="34"/>
  <c r="H2594" i="34"/>
  <c r="I2594" i="34"/>
  <c r="M2594" i="34"/>
  <c r="N2594" i="34"/>
  <c r="L2594" i="34"/>
  <c r="S2594" i="34"/>
  <c r="T2594" i="34"/>
  <c r="U2594" i="34"/>
  <c r="V2594" i="34"/>
  <c r="AE2594" i="34"/>
  <c r="AG3475" i="34"/>
  <c r="AH3475" i="34"/>
  <c r="AI3475" i="34"/>
  <c r="F2595" i="34"/>
  <c r="H2595" i="34"/>
  <c r="I2595" i="34"/>
  <c r="M2595" i="34"/>
  <c r="N2595" i="34"/>
  <c r="L2595" i="34" s="1"/>
  <c r="S2595" i="34"/>
  <c r="T2595" i="34"/>
  <c r="U2595" i="34"/>
  <c r="V2595" i="34"/>
  <c r="AE2595" i="34"/>
  <c r="F2596" i="34"/>
  <c r="H2596" i="34"/>
  <c r="I2596" i="34"/>
  <c r="M2596" i="34"/>
  <c r="N2596" i="34"/>
  <c r="L2596" i="34"/>
  <c r="S2596" i="34"/>
  <c r="T2596" i="34"/>
  <c r="U2596" i="34"/>
  <c r="V2596" i="34"/>
  <c r="AE2596" i="34"/>
  <c r="F2597" i="34"/>
  <c r="H2597" i="34"/>
  <c r="I2597" i="34"/>
  <c r="M2597" i="34"/>
  <c r="N2597" i="34"/>
  <c r="L2597" i="34"/>
  <c r="AF2597" i="34" s="1"/>
  <c r="S2597" i="34"/>
  <c r="T2597" i="34"/>
  <c r="U2597" i="34"/>
  <c r="V2597" i="34"/>
  <c r="AE2597" i="34"/>
  <c r="F2598" i="34"/>
  <c r="H2598" i="34"/>
  <c r="I2598" i="34"/>
  <c r="AF2598" i="34" s="1"/>
  <c r="M2598" i="34"/>
  <c r="N2598" i="34"/>
  <c r="L2598" i="34"/>
  <c r="S2598" i="34"/>
  <c r="T2598" i="34"/>
  <c r="U2598" i="34"/>
  <c r="V2598" i="34"/>
  <c r="AE2598" i="34"/>
  <c r="F2599" i="34"/>
  <c r="H2599" i="34"/>
  <c r="I2599" i="34"/>
  <c r="M2599" i="34"/>
  <c r="N2599" i="34"/>
  <c r="L2599" i="34"/>
  <c r="S2599" i="34"/>
  <c r="T2599" i="34"/>
  <c r="U2599" i="34"/>
  <c r="V2599" i="34"/>
  <c r="AE2599" i="34"/>
  <c r="F2600" i="34"/>
  <c r="H2600" i="34"/>
  <c r="I2600" i="34"/>
  <c r="M2600" i="34"/>
  <c r="N2600" i="34"/>
  <c r="L2600" i="34" s="1"/>
  <c r="AF2600" i="34" s="1"/>
  <c r="S2600" i="34"/>
  <c r="T2600" i="34"/>
  <c r="U2600" i="34"/>
  <c r="V2600" i="34"/>
  <c r="AE2600" i="34"/>
  <c r="F2601" i="34"/>
  <c r="H2601" i="34"/>
  <c r="I2601" i="34"/>
  <c r="M2601" i="34"/>
  <c r="N2601" i="34"/>
  <c r="L2601" i="34"/>
  <c r="S2601" i="34"/>
  <c r="T2601" i="34"/>
  <c r="U2601" i="34"/>
  <c r="V2601" i="34"/>
  <c r="AE2601" i="34"/>
  <c r="AG2541" i="34"/>
  <c r="AH2541" i="34"/>
  <c r="AI2541" i="34"/>
  <c r="F2602" i="34"/>
  <c r="H2602" i="34"/>
  <c r="I2602" i="34"/>
  <c r="M2602" i="34"/>
  <c r="N2602" i="34"/>
  <c r="L2602" i="34" s="1"/>
  <c r="S2602" i="34"/>
  <c r="T2602" i="34"/>
  <c r="U2602" i="34"/>
  <c r="V2602" i="34"/>
  <c r="AE2602" i="34"/>
  <c r="F2603" i="34"/>
  <c r="H2603" i="34"/>
  <c r="I2603" i="34"/>
  <c r="M2603" i="34"/>
  <c r="N2603" i="34"/>
  <c r="L2603" i="34"/>
  <c r="S2603" i="34"/>
  <c r="T2603" i="34"/>
  <c r="U2603" i="34"/>
  <c r="V2603" i="34"/>
  <c r="AE2603" i="34"/>
  <c r="AG2513" i="34"/>
  <c r="AH2513" i="34"/>
  <c r="AI2513" i="34"/>
  <c r="F2604" i="34"/>
  <c r="H2604" i="34"/>
  <c r="I2604" i="34"/>
  <c r="M2604" i="34"/>
  <c r="N2604" i="34"/>
  <c r="L2604" i="34"/>
  <c r="S2604" i="34"/>
  <c r="T2604" i="34"/>
  <c r="U2604" i="34"/>
  <c r="V2604" i="34"/>
  <c r="AE2604" i="34"/>
  <c r="AG5671" i="34"/>
  <c r="AH5671" i="34"/>
  <c r="AI5671" i="34"/>
  <c r="F2605" i="34"/>
  <c r="H2605" i="34"/>
  <c r="I2605" i="34"/>
  <c r="M2605" i="34"/>
  <c r="N2605" i="34"/>
  <c r="L2605" i="34"/>
  <c r="S2605" i="34"/>
  <c r="T2605" i="34"/>
  <c r="U2605" i="34"/>
  <c r="V2605" i="34"/>
  <c r="AE2605" i="34"/>
  <c r="AG2344" i="34"/>
  <c r="AH2344" i="34"/>
  <c r="AI2344" i="34"/>
  <c r="F2606" i="34"/>
  <c r="H2606" i="34"/>
  <c r="I2606" i="34"/>
  <c r="M2606" i="34"/>
  <c r="N2606" i="34"/>
  <c r="L2606" i="34"/>
  <c r="S2606" i="34"/>
  <c r="T2606" i="34"/>
  <c r="U2606" i="34"/>
  <c r="V2606" i="34"/>
  <c r="AE2606" i="34"/>
  <c r="F2607" i="34"/>
  <c r="H2607" i="34"/>
  <c r="I2607" i="34"/>
  <c r="M2607" i="34"/>
  <c r="N2607" i="34"/>
  <c r="L2607" i="34" s="1"/>
  <c r="S2607" i="34"/>
  <c r="T2607" i="34"/>
  <c r="U2607" i="34"/>
  <c r="V2607" i="34"/>
  <c r="AE2607" i="34"/>
  <c r="F2608" i="34"/>
  <c r="H2608" i="34"/>
  <c r="I2608" i="34"/>
  <c r="M2608" i="34"/>
  <c r="N2608" i="34"/>
  <c r="L2608" i="34"/>
  <c r="S2608" i="34"/>
  <c r="T2608" i="34"/>
  <c r="U2608" i="34"/>
  <c r="V2608" i="34"/>
  <c r="AE2608" i="34"/>
  <c r="AG2974" i="34"/>
  <c r="AH2974" i="34"/>
  <c r="AI2974" i="34"/>
  <c r="F2609" i="34"/>
  <c r="H2609" i="34"/>
  <c r="I2609" i="34"/>
  <c r="M2609" i="34"/>
  <c r="N2609" i="34"/>
  <c r="L2609" i="34"/>
  <c r="S2609" i="34"/>
  <c r="T2609" i="34"/>
  <c r="U2609" i="34"/>
  <c r="V2609" i="34"/>
  <c r="AE2609" i="34"/>
  <c r="AG4919" i="34"/>
  <c r="AH4919" i="34"/>
  <c r="AI4919" i="34"/>
  <c r="F2610" i="34"/>
  <c r="H2610" i="34"/>
  <c r="I2610" i="34"/>
  <c r="M2610" i="34"/>
  <c r="N2610" i="34"/>
  <c r="L2610" i="34"/>
  <c r="S2610" i="34"/>
  <c r="T2610" i="34"/>
  <c r="U2610" i="34"/>
  <c r="V2610" i="34"/>
  <c r="AE2610" i="34"/>
  <c r="F2611" i="34"/>
  <c r="H2611" i="34"/>
  <c r="I2611" i="34"/>
  <c r="M2611" i="34"/>
  <c r="N2611" i="34"/>
  <c r="L2611" i="34"/>
  <c r="S2611" i="34"/>
  <c r="T2611" i="34"/>
  <c r="U2611" i="34"/>
  <c r="V2611" i="34"/>
  <c r="AE2611" i="34"/>
  <c r="F2612" i="34"/>
  <c r="H2612" i="34"/>
  <c r="I2612" i="34"/>
  <c r="M2612" i="34"/>
  <c r="N2612" i="34"/>
  <c r="L2612" i="34"/>
  <c r="S2612" i="34"/>
  <c r="T2612" i="34"/>
  <c r="U2612" i="34"/>
  <c r="V2612" i="34"/>
  <c r="AE2612" i="34"/>
  <c r="F2613" i="34"/>
  <c r="H2613" i="34"/>
  <c r="I2613" i="34"/>
  <c r="M2613" i="34"/>
  <c r="N2613" i="34"/>
  <c r="L2613" i="34" s="1"/>
  <c r="S2613" i="34"/>
  <c r="T2613" i="34"/>
  <c r="U2613" i="34"/>
  <c r="V2613" i="34"/>
  <c r="AE2613" i="34"/>
  <c r="AG1492" i="34"/>
  <c r="AH1492" i="34"/>
  <c r="AI1492" i="34"/>
  <c r="F2614" i="34"/>
  <c r="H2614" i="34"/>
  <c r="I2614" i="34"/>
  <c r="M2614" i="34"/>
  <c r="N2614" i="34"/>
  <c r="L2614" i="34"/>
  <c r="S2614" i="34"/>
  <c r="T2614" i="34"/>
  <c r="U2614" i="34"/>
  <c r="V2614" i="34"/>
  <c r="AE2614" i="34"/>
  <c r="AG5478" i="34"/>
  <c r="AH5478" i="34"/>
  <c r="AI5478" i="34"/>
  <c r="F2615" i="34"/>
  <c r="H2615" i="34"/>
  <c r="I2615" i="34"/>
  <c r="M2615" i="34"/>
  <c r="N2615" i="34"/>
  <c r="L2615" i="34"/>
  <c r="S2615" i="34"/>
  <c r="T2615" i="34"/>
  <c r="U2615" i="34"/>
  <c r="V2615" i="34"/>
  <c r="AE2615" i="34"/>
  <c r="AG3893" i="34"/>
  <c r="AH3893" i="34"/>
  <c r="AJ3893" i="34" s="1"/>
  <c r="AI3893" i="34"/>
  <c r="F2616" i="34"/>
  <c r="H2616" i="34"/>
  <c r="I2616" i="34"/>
  <c r="M2616" i="34"/>
  <c r="N2616" i="34"/>
  <c r="L2616" i="34"/>
  <c r="S2616" i="34"/>
  <c r="T2616" i="34"/>
  <c r="U2616" i="34"/>
  <c r="V2616" i="34"/>
  <c r="AE2616" i="34"/>
  <c r="F2617" i="34"/>
  <c r="H2617" i="34"/>
  <c r="I2617" i="34"/>
  <c r="M2617" i="34"/>
  <c r="N2617" i="34"/>
  <c r="L2617" i="34"/>
  <c r="S2617" i="34"/>
  <c r="T2617" i="34"/>
  <c r="U2617" i="34"/>
  <c r="V2617" i="34"/>
  <c r="AE2617" i="34"/>
  <c r="F2618" i="34"/>
  <c r="H2618" i="34"/>
  <c r="I2618" i="34"/>
  <c r="M2618" i="34"/>
  <c r="N2618" i="34"/>
  <c r="L2618" i="34"/>
  <c r="S2618" i="34"/>
  <c r="T2618" i="34"/>
  <c r="U2618" i="34"/>
  <c r="V2618" i="34"/>
  <c r="AE2618" i="34"/>
  <c r="F2619" i="34"/>
  <c r="H2619" i="34"/>
  <c r="I2619" i="34"/>
  <c r="M2619" i="34"/>
  <c r="N2619" i="34"/>
  <c r="L2619" i="34"/>
  <c r="S2619" i="34"/>
  <c r="T2619" i="34"/>
  <c r="U2619" i="34"/>
  <c r="V2619" i="34"/>
  <c r="AE2619" i="34"/>
  <c r="F2620" i="34"/>
  <c r="H2620" i="34"/>
  <c r="I2620" i="34"/>
  <c r="M2620" i="34"/>
  <c r="N2620" i="34"/>
  <c r="L2620" i="34"/>
  <c r="S2620" i="34"/>
  <c r="T2620" i="34"/>
  <c r="U2620" i="34"/>
  <c r="V2620" i="34"/>
  <c r="AE2620" i="34"/>
  <c r="F2621" i="34"/>
  <c r="H2621" i="34"/>
  <c r="I2621" i="34"/>
  <c r="M2621" i="34"/>
  <c r="N2621" i="34"/>
  <c r="L2621" i="34"/>
  <c r="S2621" i="34"/>
  <c r="T2621" i="34"/>
  <c r="U2621" i="34"/>
  <c r="V2621" i="34"/>
  <c r="AE2621" i="34"/>
  <c r="F2622" i="34"/>
  <c r="H2622" i="34"/>
  <c r="I2622" i="34"/>
  <c r="M2622" i="34"/>
  <c r="N2622" i="34"/>
  <c r="L2622" i="34"/>
  <c r="S2622" i="34"/>
  <c r="T2622" i="34"/>
  <c r="U2622" i="34"/>
  <c r="V2622" i="34"/>
  <c r="AE2622" i="34"/>
  <c r="F2623" i="34"/>
  <c r="H2623" i="34"/>
  <c r="I2623" i="34"/>
  <c r="M2623" i="34"/>
  <c r="N2623" i="34"/>
  <c r="L2623" i="34" s="1"/>
  <c r="S2623" i="34"/>
  <c r="T2623" i="34"/>
  <c r="U2623" i="34"/>
  <c r="V2623" i="34"/>
  <c r="AE2623" i="34"/>
  <c r="F2624" i="34"/>
  <c r="H2624" i="34"/>
  <c r="I2624" i="34"/>
  <c r="M2624" i="34"/>
  <c r="N2624" i="34"/>
  <c r="L2624" i="34"/>
  <c r="S2624" i="34"/>
  <c r="T2624" i="34"/>
  <c r="U2624" i="34"/>
  <c r="V2624" i="34"/>
  <c r="AE2624" i="34"/>
  <c r="F2627" i="34"/>
  <c r="H2627" i="34"/>
  <c r="I2627" i="34"/>
  <c r="M2627" i="34"/>
  <c r="N2627" i="34"/>
  <c r="L2627" i="34"/>
  <c r="S2627" i="34"/>
  <c r="T2627" i="34"/>
  <c r="U2627" i="34"/>
  <c r="V2627" i="34"/>
  <c r="AE2627" i="34"/>
  <c r="F2628" i="34"/>
  <c r="H2628" i="34"/>
  <c r="I2628" i="34"/>
  <c r="M2628" i="34"/>
  <c r="N2628" i="34"/>
  <c r="L2628" i="34"/>
  <c r="S2628" i="34"/>
  <c r="T2628" i="34"/>
  <c r="U2628" i="34"/>
  <c r="V2628" i="34"/>
  <c r="AE2628" i="34"/>
  <c r="F2629" i="34"/>
  <c r="H2629" i="34"/>
  <c r="I2629" i="34"/>
  <c r="M2629" i="34"/>
  <c r="N2629" i="34"/>
  <c r="L2629" i="34"/>
  <c r="S2629" i="34"/>
  <c r="T2629" i="34"/>
  <c r="U2629" i="34"/>
  <c r="V2629" i="34"/>
  <c r="AE2629" i="34"/>
  <c r="F2630" i="34"/>
  <c r="H2630" i="34"/>
  <c r="I2630" i="34"/>
  <c r="M2630" i="34"/>
  <c r="N2630" i="34"/>
  <c r="L2630" i="34" s="1"/>
  <c r="S2630" i="34"/>
  <c r="T2630" i="34"/>
  <c r="U2630" i="34"/>
  <c r="V2630" i="34"/>
  <c r="AE2630" i="34"/>
  <c r="F2631" i="34"/>
  <c r="H2631" i="34"/>
  <c r="I2631" i="34"/>
  <c r="M2631" i="34"/>
  <c r="N2631" i="34"/>
  <c r="L2631" i="34"/>
  <c r="S2631" i="34"/>
  <c r="T2631" i="34"/>
  <c r="U2631" i="34"/>
  <c r="V2631" i="34"/>
  <c r="AE2631" i="34"/>
  <c r="AG5672" i="34"/>
  <c r="AH5672" i="34"/>
  <c r="AI5672" i="34"/>
  <c r="F2632" i="34"/>
  <c r="H2632" i="34"/>
  <c r="I2632" i="34"/>
  <c r="M2632" i="34"/>
  <c r="N2632" i="34"/>
  <c r="L2632" i="34" s="1"/>
  <c r="S2632" i="34"/>
  <c r="T2632" i="34"/>
  <c r="U2632" i="34"/>
  <c r="V2632" i="34"/>
  <c r="AE2632" i="34"/>
  <c r="F2633" i="34"/>
  <c r="H2633" i="34"/>
  <c r="I2633" i="34"/>
  <c r="M2633" i="34"/>
  <c r="N2633" i="34"/>
  <c r="L2633" i="34"/>
  <c r="S2633" i="34"/>
  <c r="T2633" i="34"/>
  <c r="U2633" i="34"/>
  <c r="V2633" i="34"/>
  <c r="AE2633" i="34"/>
  <c r="AG4920" i="34"/>
  <c r="AH4920" i="34"/>
  <c r="AI4920" i="34"/>
  <c r="F2634" i="34"/>
  <c r="H2634" i="34"/>
  <c r="I2634" i="34"/>
  <c r="M2634" i="34"/>
  <c r="N2634" i="34"/>
  <c r="L2634" i="34"/>
  <c r="S2634" i="34"/>
  <c r="T2634" i="34"/>
  <c r="U2634" i="34"/>
  <c r="V2634" i="34"/>
  <c r="AE2634" i="34"/>
  <c r="F2635" i="34"/>
  <c r="H2635" i="34"/>
  <c r="I2635" i="34"/>
  <c r="M2635" i="34"/>
  <c r="N2635" i="34"/>
  <c r="L2635" i="34"/>
  <c r="S2635" i="34"/>
  <c r="T2635" i="34"/>
  <c r="U2635" i="34"/>
  <c r="V2635" i="34"/>
  <c r="AE2635" i="34"/>
  <c r="F2636" i="34"/>
  <c r="H2636" i="34"/>
  <c r="I2636" i="34"/>
  <c r="M2636" i="34"/>
  <c r="N2636" i="34"/>
  <c r="L2636" i="34" s="1"/>
  <c r="S2636" i="34"/>
  <c r="T2636" i="34"/>
  <c r="U2636" i="34"/>
  <c r="V2636" i="34"/>
  <c r="AE2636" i="34"/>
  <c r="F2637" i="34"/>
  <c r="H2637" i="34"/>
  <c r="I2637" i="34"/>
  <c r="M2637" i="34"/>
  <c r="N2637" i="34"/>
  <c r="L2637" i="34"/>
  <c r="S2637" i="34"/>
  <c r="T2637" i="34"/>
  <c r="U2637" i="34"/>
  <c r="V2637" i="34"/>
  <c r="AE2637" i="34"/>
  <c r="AG1143" i="34"/>
  <c r="AH1143" i="34"/>
  <c r="AI1143" i="34"/>
  <c r="AG5521" i="34"/>
  <c r="AH5521" i="34"/>
  <c r="AI5521" i="34"/>
  <c r="AG5887" i="34"/>
  <c r="AH5887" i="34"/>
  <c r="AI5887" i="34"/>
  <c r="AG5522" i="34"/>
  <c r="AH5522" i="34"/>
  <c r="AI5522" i="34"/>
  <c r="AG4654" i="34"/>
  <c r="AH4654" i="34"/>
  <c r="AI4654" i="34"/>
  <c r="AG5523" i="34"/>
  <c r="AH5523" i="34"/>
  <c r="AI5523" i="34"/>
  <c r="AG2571" i="34"/>
  <c r="AH2571" i="34"/>
  <c r="AI2571" i="34"/>
  <c r="AG6308" i="34"/>
  <c r="AH6308" i="34"/>
  <c r="AI6308" i="34"/>
  <c r="AG2014" i="34"/>
  <c r="AH2014" i="34"/>
  <c r="AI2014" i="34"/>
  <c r="AG6357" i="34"/>
  <c r="AH6357" i="34"/>
  <c r="AI6357" i="34"/>
  <c r="AG2980" i="34"/>
  <c r="AH2980" i="34"/>
  <c r="AI2980" i="34"/>
  <c r="AG3261" i="34"/>
  <c r="AH3261" i="34"/>
  <c r="AI3261" i="34"/>
  <c r="AG4606" i="34"/>
  <c r="AH4606" i="34"/>
  <c r="AI4606" i="34"/>
  <c r="AG3339" i="34"/>
  <c r="AH3339" i="34"/>
  <c r="AI3339" i="34"/>
  <c r="AG4550" i="34"/>
  <c r="AH4550" i="34"/>
  <c r="AI4550" i="34"/>
  <c r="AG2575" i="34"/>
  <c r="AH2575" i="34"/>
  <c r="AI2575" i="34"/>
  <c r="AG5659" i="34"/>
  <c r="AH5659" i="34"/>
  <c r="AI5659" i="34"/>
  <c r="AG5267" i="34"/>
  <c r="AH5267" i="34"/>
  <c r="AI5267" i="34"/>
  <c r="AG2851" i="34"/>
  <c r="AH2851" i="34"/>
  <c r="AI2851" i="34"/>
  <c r="AG2357" i="34"/>
  <c r="AH2357" i="34"/>
  <c r="AI2357" i="34"/>
  <c r="AG5268" i="34"/>
  <c r="AH5268" i="34"/>
  <c r="AI5268" i="34"/>
  <c r="AG5524" i="34"/>
  <c r="AH5524" i="34"/>
  <c r="AI5524" i="34"/>
  <c r="AG1948" i="34"/>
  <c r="AH1948" i="34"/>
  <c r="AI1948" i="34"/>
  <c r="AG4666" i="34"/>
  <c r="AH4666" i="34"/>
  <c r="AI4666" i="34"/>
  <c r="AG4563" i="34"/>
  <c r="AH4563" i="34"/>
  <c r="AI4563" i="34"/>
  <c r="AG5525" i="34"/>
  <c r="AH5525" i="34"/>
  <c r="AI5525" i="34"/>
  <c r="AG5830" i="34"/>
  <c r="AH5830" i="34"/>
  <c r="AI5830" i="34"/>
  <c r="AG2345" i="34"/>
  <c r="AH2345" i="34"/>
  <c r="AI2345" i="34"/>
  <c r="AJ2345" i="34"/>
  <c r="F2646" i="34"/>
  <c r="H2646" i="34"/>
  <c r="I2646" i="34"/>
  <c r="M2646" i="34"/>
  <c r="N2646" i="34"/>
  <c r="L2646" i="34"/>
  <c r="S2646" i="34"/>
  <c r="T2646" i="34"/>
  <c r="U2646" i="34"/>
  <c r="V2646" i="34"/>
  <c r="AE2646" i="34"/>
  <c r="AG5917" i="34"/>
  <c r="AH5917" i="34"/>
  <c r="AI5917" i="34"/>
  <c r="F2647" i="34"/>
  <c r="H2647" i="34"/>
  <c r="I2647" i="34"/>
  <c r="M2647" i="34"/>
  <c r="N2647" i="34"/>
  <c r="L2647" i="34" s="1"/>
  <c r="S2647" i="34"/>
  <c r="T2647" i="34"/>
  <c r="U2647" i="34"/>
  <c r="V2647" i="34"/>
  <c r="AE2647" i="34"/>
  <c r="AG6358" i="34"/>
  <c r="AH6358" i="34"/>
  <c r="AI6358" i="34"/>
  <c r="F2648" i="34"/>
  <c r="H2648" i="34"/>
  <c r="I2648" i="34"/>
  <c r="M2648" i="34"/>
  <c r="N2648" i="34"/>
  <c r="L2648" i="34"/>
  <c r="S2648" i="34"/>
  <c r="T2648" i="34"/>
  <c r="U2648" i="34"/>
  <c r="V2648" i="34"/>
  <c r="AE2648" i="34"/>
  <c r="AG3929" i="34"/>
  <c r="AH3929" i="34"/>
  <c r="AI3929" i="34"/>
  <c r="F2649" i="34"/>
  <c r="H2649" i="34"/>
  <c r="I2649" i="34"/>
  <c r="M2649" i="34"/>
  <c r="N2649" i="34"/>
  <c r="L2649" i="34"/>
  <c r="S2649" i="34"/>
  <c r="T2649" i="34"/>
  <c r="U2649" i="34"/>
  <c r="V2649" i="34"/>
  <c r="AE2649" i="34"/>
  <c r="F2650" i="34"/>
  <c r="H2650" i="34"/>
  <c r="I2650" i="34"/>
  <c r="M2650" i="34"/>
  <c r="N2650" i="34"/>
  <c r="L2650" i="34" s="1"/>
  <c r="S2650" i="34"/>
  <c r="T2650" i="34"/>
  <c r="U2650" i="34"/>
  <c r="V2650" i="34"/>
  <c r="AE2650" i="34"/>
  <c r="F2651" i="34"/>
  <c r="H2651" i="34"/>
  <c r="I2651" i="34"/>
  <c r="M2651" i="34"/>
  <c r="N2651" i="34"/>
  <c r="L2651" i="34"/>
  <c r="S2651" i="34"/>
  <c r="T2651" i="34"/>
  <c r="U2651" i="34"/>
  <c r="V2651" i="34"/>
  <c r="AE2651" i="34"/>
  <c r="F2652" i="34"/>
  <c r="H2652" i="34"/>
  <c r="I2652" i="34"/>
  <c r="M2652" i="34"/>
  <c r="N2652" i="34"/>
  <c r="L2652" i="34"/>
  <c r="S2652" i="34"/>
  <c r="T2652" i="34"/>
  <c r="U2652" i="34"/>
  <c r="V2652" i="34"/>
  <c r="AE2652" i="34"/>
  <c r="AG5526" i="34"/>
  <c r="AH5526" i="34"/>
  <c r="AI5526" i="34"/>
  <c r="F2653" i="34"/>
  <c r="H2653" i="34"/>
  <c r="I2653" i="34"/>
  <c r="M2653" i="34"/>
  <c r="N2653" i="34"/>
  <c r="L2653" i="34"/>
  <c r="S2653" i="34"/>
  <c r="T2653" i="34"/>
  <c r="U2653" i="34"/>
  <c r="V2653" i="34"/>
  <c r="AE2653" i="34"/>
  <c r="F2654" i="34"/>
  <c r="H2654" i="34"/>
  <c r="I2654" i="34"/>
  <c r="M2654" i="34"/>
  <c r="N2654" i="34"/>
  <c r="L2654" i="34"/>
  <c r="S2654" i="34"/>
  <c r="T2654" i="34"/>
  <c r="U2654" i="34"/>
  <c r="V2654" i="34"/>
  <c r="AE2654" i="34"/>
  <c r="F2655" i="34"/>
  <c r="H2655" i="34"/>
  <c r="I2655" i="34"/>
  <c r="M2655" i="34"/>
  <c r="N2655" i="34"/>
  <c r="L2655" i="34"/>
  <c r="S2655" i="34"/>
  <c r="T2655" i="34"/>
  <c r="U2655" i="34"/>
  <c r="V2655" i="34"/>
  <c r="AE2655" i="34"/>
  <c r="F2656" i="34"/>
  <c r="H2656" i="34"/>
  <c r="I2656" i="34"/>
  <c r="M2656" i="34"/>
  <c r="N2656" i="34"/>
  <c r="L2656" i="34"/>
  <c r="S2656" i="34"/>
  <c r="T2656" i="34"/>
  <c r="U2656" i="34"/>
  <c r="V2656" i="34"/>
  <c r="AE2656" i="34"/>
  <c r="F2657" i="34"/>
  <c r="H2657" i="34"/>
  <c r="I2657" i="34"/>
  <c r="M2657" i="34"/>
  <c r="N2657" i="34"/>
  <c r="L2657" i="34" s="1"/>
  <c r="S2657" i="34"/>
  <c r="T2657" i="34"/>
  <c r="U2657" i="34"/>
  <c r="V2657" i="34"/>
  <c r="AE2657" i="34"/>
  <c r="AG5057" i="34"/>
  <c r="AH5057" i="34"/>
  <c r="AI5057" i="34"/>
  <c r="F2658" i="34"/>
  <c r="H2658" i="34"/>
  <c r="I2658" i="34"/>
  <c r="M2658" i="34"/>
  <c r="N2658" i="34"/>
  <c r="L2658" i="34"/>
  <c r="S2658" i="34"/>
  <c r="T2658" i="34"/>
  <c r="U2658" i="34"/>
  <c r="V2658" i="34"/>
  <c r="AE2658" i="34"/>
  <c r="F2659" i="34"/>
  <c r="H2659" i="34"/>
  <c r="I2659" i="34"/>
  <c r="M2659" i="34"/>
  <c r="N2659" i="34"/>
  <c r="L2659" i="34" s="1"/>
  <c r="S2659" i="34"/>
  <c r="T2659" i="34"/>
  <c r="U2659" i="34"/>
  <c r="V2659" i="34"/>
  <c r="AE2659" i="34"/>
  <c r="F2660" i="34"/>
  <c r="H2660" i="34"/>
  <c r="I2660" i="34"/>
  <c r="M2660" i="34"/>
  <c r="N2660" i="34"/>
  <c r="L2660" i="34"/>
  <c r="S2660" i="34"/>
  <c r="T2660" i="34"/>
  <c r="U2660" i="34"/>
  <c r="V2660" i="34"/>
  <c r="AE2660" i="34"/>
  <c r="F2661" i="34"/>
  <c r="H2661" i="34"/>
  <c r="I2661" i="34"/>
  <c r="M2661" i="34"/>
  <c r="N2661" i="34"/>
  <c r="L2661" i="34"/>
  <c r="S2661" i="34"/>
  <c r="T2661" i="34"/>
  <c r="U2661" i="34"/>
  <c r="V2661" i="34"/>
  <c r="AE2661" i="34"/>
  <c r="F2662" i="34"/>
  <c r="H2662" i="34"/>
  <c r="I2662" i="34"/>
  <c r="M2662" i="34"/>
  <c r="N2662" i="34"/>
  <c r="L2662" i="34"/>
  <c r="S2662" i="34"/>
  <c r="T2662" i="34"/>
  <c r="U2662" i="34"/>
  <c r="V2662" i="34"/>
  <c r="AE2662" i="34"/>
  <c r="AG6173" i="34"/>
  <c r="AH6173" i="34"/>
  <c r="AI6173" i="34"/>
  <c r="F2663" i="34"/>
  <c r="H2663" i="34"/>
  <c r="I2663" i="34"/>
  <c r="M2663" i="34"/>
  <c r="N2663" i="34"/>
  <c r="L2663" i="34"/>
  <c r="S2663" i="34"/>
  <c r="T2663" i="34"/>
  <c r="U2663" i="34"/>
  <c r="V2663" i="34"/>
  <c r="AE2663" i="34"/>
  <c r="AG2600" i="34"/>
  <c r="AH2600" i="34"/>
  <c r="AI2600" i="34"/>
  <c r="F2664" i="34"/>
  <c r="H2664" i="34"/>
  <c r="I2664" i="34"/>
  <c r="M2664" i="34"/>
  <c r="N2664" i="34"/>
  <c r="L2664" i="34"/>
  <c r="S2664" i="34"/>
  <c r="T2664" i="34"/>
  <c r="U2664" i="34"/>
  <c r="V2664" i="34"/>
  <c r="AE2664" i="34"/>
  <c r="F2665" i="34"/>
  <c r="H2665" i="34"/>
  <c r="I2665" i="34"/>
  <c r="M2665" i="34"/>
  <c r="N2665" i="34"/>
  <c r="L2665" i="34" s="1"/>
  <c r="S2665" i="34"/>
  <c r="T2665" i="34"/>
  <c r="U2665" i="34"/>
  <c r="V2665" i="34"/>
  <c r="AE2665" i="34"/>
  <c r="F2666" i="34"/>
  <c r="H2666" i="34"/>
  <c r="I2666" i="34"/>
  <c r="M2666" i="34"/>
  <c r="N2666" i="34"/>
  <c r="L2666" i="34"/>
  <c r="S2666" i="34"/>
  <c r="T2666" i="34"/>
  <c r="U2666" i="34"/>
  <c r="V2666" i="34"/>
  <c r="AE2666" i="34"/>
  <c r="AG6359" i="34"/>
  <c r="AH6359" i="34"/>
  <c r="AI6359" i="34"/>
  <c r="F2667" i="34"/>
  <c r="H2667" i="34"/>
  <c r="I2667" i="34"/>
  <c r="M2667" i="34"/>
  <c r="N2667" i="34"/>
  <c r="L2667" i="34"/>
  <c r="S2667" i="34"/>
  <c r="T2667" i="34"/>
  <c r="U2667" i="34"/>
  <c r="V2667" i="34"/>
  <c r="AE2667" i="34"/>
  <c r="F2668" i="34"/>
  <c r="H2668" i="34"/>
  <c r="I2668" i="34"/>
  <c r="M2668" i="34"/>
  <c r="N2668" i="34"/>
  <c r="L2668" i="34"/>
  <c r="S2668" i="34"/>
  <c r="T2668" i="34"/>
  <c r="U2668" i="34"/>
  <c r="V2668" i="34"/>
  <c r="AE2668" i="34"/>
  <c r="F2669" i="34"/>
  <c r="H2669" i="34"/>
  <c r="I2669" i="34"/>
  <c r="M2669" i="34"/>
  <c r="N2669" i="34"/>
  <c r="L2669" i="34"/>
  <c r="S2669" i="34"/>
  <c r="T2669" i="34"/>
  <c r="U2669" i="34"/>
  <c r="V2669" i="34"/>
  <c r="AE2669" i="34"/>
  <c r="AG2548" i="34"/>
  <c r="AH2548" i="34"/>
  <c r="AI2548" i="34"/>
  <c r="F2670" i="34"/>
  <c r="H2670" i="34"/>
  <c r="I2670" i="34"/>
  <c r="M2670" i="34"/>
  <c r="N2670" i="34"/>
  <c r="L2670" i="34"/>
  <c r="S2670" i="34"/>
  <c r="T2670" i="34"/>
  <c r="U2670" i="34"/>
  <c r="V2670" i="34"/>
  <c r="AE2670" i="34"/>
  <c r="AG2336" i="34"/>
  <c r="AH2336" i="34"/>
  <c r="AI2336" i="34"/>
  <c r="F2671" i="34"/>
  <c r="H2671" i="34"/>
  <c r="I2671" i="34"/>
  <c r="M2671" i="34"/>
  <c r="N2671" i="34"/>
  <c r="L2671" i="34"/>
  <c r="S2671" i="34"/>
  <c r="T2671" i="34"/>
  <c r="U2671" i="34"/>
  <c r="V2671" i="34"/>
  <c r="AE2671" i="34"/>
  <c r="F2672" i="34"/>
  <c r="H2672" i="34"/>
  <c r="I2672" i="34"/>
  <c r="M2672" i="34"/>
  <c r="N2672" i="34"/>
  <c r="L2672" i="34"/>
  <c r="S2672" i="34"/>
  <c r="T2672" i="34"/>
  <c r="U2672" i="34"/>
  <c r="V2672" i="34"/>
  <c r="AE2672" i="34"/>
  <c r="F5012" i="34"/>
  <c r="H5012" i="34"/>
  <c r="I5012" i="34"/>
  <c r="M5012" i="34"/>
  <c r="N5012" i="34"/>
  <c r="L5012" i="34"/>
  <c r="S5012" i="34"/>
  <c r="T5012" i="34"/>
  <c r="U5012" i="34"/>
  <c r="V5012" i="34"/>
  <c r="AE5012" i="34"/>
  <c r="AG3963" i="34"/>
  <c r="AH3963" i="34"/>
  <c r="AI3963" i="34"/>
  <c r="F2673" i="34"/>
  <c r="H2673" i="34"/>
  <c r="I2673" i="34"/>
  <c r="M2673" i="34"/>
  <c r="N2673" i="34"/>
  <c r="L2673" i="34"/>
  <c r="S2673" i="34"/>
  <c r="T2673" i="34"/>
  <c r="U2673" i="34"/>
  <c r="V2673" i="34"/>
  <c r="AE2673" i="34"/>
  <c r="AG2981" i="34"/>
  <c r="AH2981" i="34"/>
  <c r="AI2981" i="34"/>
  <c r="F2674" i="34"/>
  <c r="H2674" i="34"/>
  <c r="I2674" i="34"/>
  <c r="M2674" i="34"/>
  <c r="N2674" i="34"/>
  <c r="L2674" i="34"/>
  <c r="S2674" i="34"/>
  <c r="T2674" i="34"/>
  <c r="U2674" i="34"/>
  <c r="V2674" i="34"/>
  <c r="AE2674" i="34"/>
  <c r="F2675" i="34"/>
  <c r="H2675" i="34"/>
  <c r="I2675" i="34"/>
  <c r="M2675" i="34"/>
  <c r="N2675" i="34"/>
  <c r="L2675" i="34" s="1"/>
  <c r="S2675" i="34"/>
  <c r="T2675" i="34"/>
  <c r="U2675" i="34"/>
  <c r="V2675" i="34"/>
  <c r="AE2675" i="34"/>
  <c r="AG5502" i="34"/>
  <c r="AH5502" i="34"/>
  <c r="AI5502" i="34"/>
  <c r="F2676" i="34"/>
  <c r="H2676" i="34"/>
  <c r="I2676" i="34"/>
  <c r="M2676" i="34"/>
  <c r="N2676" i="34"/>
  <c r="L2676" i="34"/>
  <c r="S2676" i="34"/>
  <c r="T2676" i="34"/>
  <c r="U2676" i="34"/>
  <c r="V2676" i="34"/>
  <c r="AE2676" i="34"/>
  <c r="F2677" i="34"/>
  <c r="H2677" i="34"/>
  <c r="I2677" i="34"/>
  <c r="M2677" i="34"/>
  <c r="N2677" i="34"/>
  <c r="L2677" i="34"/>
  <c r="S2677" i="34"/>
  <c r="T2677" i="34"/>
  <c r="U2677" i="34"/>
  <c r="V2677" i="34"/>
  <c r="AE2677" i="34"/>
  <c r="F2678" i="34"/>
  <c r="H2678" i="34"/>
  <c r="I2678" i="34"/>
  <c r="M2678" i="34"/>
  <c r="N2678" i="34"/>
  <c r="L2678" i="34"/>
  <c r="S2678" i="34"/>
  <c r="T2678" i="34"/>
  <c r="U2678" i="34"/>
  <c r="V2678" i="34"/>
  <c r="AE2678" i="34"/>
  <c r="AG2501" i="34"/>
  <c r="AH2501" i="34"/>
  <c r="AI2501" i="34"/>
  <c r="F2679" i="34"/>
  <c r="H2679" i="34"/>
  <c r="I2679" i="34"/>
  <c r="M2679" i="34"/>
  <c r="N2679" i="34"/>
  <c r="L2679" i="34"/>
  <c r="S2679" i="34"/>
  <c r="T2679" i="34"/>
  <c r="U2679" i="34"/>
  <c r="V2679" i="34"/>
  <c r="AE2679" i="34"/>
  <c r="AG1986" i="34"/>
  <c r="AH1986" i="34"/>
  <c r="AI1986" i="34"/>
  <c r="F2680" i="34"/>
  <c r="H2680" i="34"/>
  <c r="I2680" i="34"/>
  <c r="M2680" i="34"/>
  <c r="N2680" i="34"/>
  <c r="L2680" i="34" s="1"/>
  <c r="S2680" i="34"/>
  <c r="T2680" i="34"/>
  <c r="U2680" i="34"/>
  <c r="V2680" i="34"/>
  <c r="AE2680" i="34"/>
  <c r="F2681" i="34"/>
  <c r="H2681" i="34"/>
  <c r="I2681" i="34"/>
  <c r="M2681" i="34"/>
  <c r="N2681" i="34"/>
  <c r="L2681" i="34"/>
  <c r="S2681" i="34"/>
  <c r="T2681" i="34"/>
  <c r="U2681" i="34"/>
  <c r="V2681" i="34"/>
  <c r="AE2681" i="34"/>
  <c r="F2682" i="34"/>
  <c r="H2682" i="34"/>
  <c r="I2682" i="34"/>
  <c r="M2682" i="34"/>
  <c r="N2682" i="34"/>
  <c r="L2682" i="34"/>
  <c r="S2682" i="34"/>
  <c r="T2682" i="34"/>
  <c r="U2682" i="34"/>
  <c r="V2682" i="34"/>
  <c r="AE2682" i="34"/>
  <c r="AG2337" i="34"/>
  <c r="AH2337" i="34"/>
  <c r="AI2337" i="34"/>
  <c r="F2683" i="34"/>
  <c r="H2683" i="34"/>
  <c r="I2683" i="34"/>
  <c r="M2683" i="34"/>
  <c r="N2683" i="34"/>
  <c r="L2683" i="34"/>
  <c r="S2683" i="34"/>
  <c r="T2683" i="34"/>
  <c r="U2683" i="34"/>
  <c r="V2683" i="34"/>
  <c r="AE2683" i="34"/>
  <c r="F2684" i="34"/>
  <c r="H2684" i="34"/>
  <c r="I2684" i="34"/>
  <c r="M2684" i="34"/>
  <c r="N2684" i="34"/>
  <c r="L2684" i="34"/>
  <c r="S2684" i="34"/>
  <c r="T2684" i="34"/>
  <c r="U2684" i="34"/>
  <c r="V2684" i="34"/>
  <c r="AE2684" i="34"/>
  <c r="F2685" i="34"/>
  <c r="H2685" i="34"/>
  <c r="I2685" i="34"/>
  <c r="M2685" i="34"/>
  <c r="N2685" i="34"/>
  <c r="L2685" i="34"/>
  <c r="S2685" i="34"/>
  <c r="T2685" i="34"/>
  <c r="U2685" i="34"/>
  <c r="V2685" i="34"/>
  <c r="AE2685" i="34"/>
  <c r="F2686" i="34"/>
  <c r="H2686" i="34"/>
  <c r="I2686" i="34"/>
  <c r="M2686" i="34"/>
  <c r="N2686" i="34"/>
  <c r="L2686" i="34"/>
  <c r="S2686" i="34"/>
  <c r="T2686" i="34"/>
  <c r="U2686" i="34"/>
  <c r="V2686" i="34"/>
  <c r="AE2686" i="34"/>
  <c r="F2687" i="34"/>
  <c r="H2687" i="34"/>
  <c r="I2687" i="34"/>
  <c r="M2687" i="34"/>
  <c r="N2687" i="34"/>
  <c r="L2687" i="34" s="1"/>
  <c r="S2687" i="34"/>
  <c r="T2687" i="34"/>
  <c r="U2687" i="34"/>
  <c r="V2687" i="34"/>
  <c r="AE2687" i="34"/>
  <c r="AG5673" i="34"/>
  <c r="AH5673" i="34"/>
  <c r="AI5673" i="34"/>
  <c r="F2688" i="34"/>
  <c r="H2688" i="34"/>
  <c r="I2688" i="34"/>
  <c r="M2688" i="34"/>
  <c r="N2688" i="34"/>
  <c r="L2688" i="34" s="1"/>
  <c r="S2688" i="34"/>
  <c r="T2688" i="34"/>
  <c r="U2688" i="34"/>
  <c r="V2688" i="34"/>
  <c r="AE2688" i="34"/>
  <c r="AG6360" i="34"/>
  <c r="AH6360" i="34"/>
  <c r="AI6360" i="34"/>
  <c r="F2689" i="34"/>
  <c r="H2689" i="34"/>
  <c r="I2689" i="34"/>
  <c r="M2689" i="34"/>
  <c r="N2689" i="34"/>
  <c r="L2689" i="34"/>
  <c r="S2689" i="34"/>
  <c r="T2689" i="34"/>
  <c r="U2689" i="34"/>
  <c r="V2689" i="34"/>
  <c r="AE2689" i="34"/>
  <c r="F2690" i="34"/>
  <c r="H2690" i="34"/>
  <c r="I2690" i="34"/>
  <c r="M2690" i="34"/>
  <c r="N2690" i="34"/>
  <c r="L2690" i="34"/>
  <c r="S2690" i="34"/>
  <c r="T2690" i="34"/>
  <c r="U2690" i="34"/>
  <c r="V2690" i="34"/>
  <c r="AE2690" i="34"/>
  <c r="F2691" i="34"/>
  <c r="H2691" i="34"/>
  <c r="I2691" i="34"/>
  <c r="M2691" i="34"/>
  <c r="N2691" i="34"/>
  <c r="L2691" i="34"/>
  <c r="S2691" i="34"/>
  <c r="T2691" i="34"/>
  <c r="U2691" i="34"/>
  <c r="V2691" i="34"/>
  <c r="AE2691" i="34"/>
  <c r="F2692" i="34"/>
  <c r="H2692" i="34"/>
  <c r="I2692" i="34"/>
  <c r="M2692" i="34"/>
  <c r="N2692" i="34"/>
  <c r="L2692" i="34"/>
  <c r="S2692" i="34"/>
  <c r="T2692" i="34"/>
  <c r="U2692" i="34"/>
  <c r="V2692" i="34"/>
  <c r="AE2692" i="34"/>
  <c r="AG5269" i="34"/>
  <c r="AH5269" i="34"/>
  <c r="AI5269" i="34"/>
  <c r="F2693" i="34"/>
  <c r="H2693" i="34"/>
  <c r="I2693" i="34"/>
  <c r="M2693" i="34"/>
  <c r="N2693" i="34"/>
  <c r="L2693" i="34"/>
  <c r="S2693" i="34"/>
  <c r="T2693" i="34"/>
  <c r="U2693" i="34"/>
  <c r="V2693" i="34"/>
  <c r="AE2693" i="34"/>
  <c r="F2694" i="34"/>
  <c r="H2694" i="34"/>
  <c r="I2694" i="34"/>
  <c r="M2694" i="34"/>
  <c r="N2694" i="34"/>
  <c r="L2694" i="34" s="1"/>
  <c r="S2694" i="34"/>
  <c r="T2694" i="34"/>
  <c r="U2694" i="34"/>
  <c r="V2694" i="34"/>
  <c r="AE2694" i="34"/>
  <c r="AG4444" i="34"/>
  <c r="AH4444" i="34"/>
  <c r="AI4444" i="34"/>
  <c r="F2695" i="34"/>
  <c r="H2695" i="34"/>
  <c r="I2695" i="34"/>
  <c r="M2695" i="34"/>
  <c r="N2695" i="34"/>
  <c r="L2695" i="34"/>
  <c r="S2695" i="34"/>
  <c r="T2695" i="34"/>
  <c r="U2695" i="34"/>
  <c r="V2695" i="34"/>
  <c r="AE2695" i="34"/>
  <c r="AG5611" i="34"/>
  <c r="AH5611" i="34"/>
  <c r="AI5611" i="34"/>
  <c r="AG1126" i="34"/>
  <c r="AH1126" i="34"/>
  <c r="AI1126" i="34"/>
  <c r="F2696" i="34"/>
  <c r="H2696" i="34"/>
  <c r="I2696" i="34"/>
  <c r="M2696" i="34"/>
  <c r="N2696" i="34"/>
  <c r="L2696" i="34"/>
  <c r="S2696" i="34"/>
  <c r="T2696" i="34"/>
  <c r="U2696" i="34"/>
  <c r="V2696" i="34"/>
  <c r="AE2696" i="34"/>
  <c r="AG6133" i="34"/>
  <c r="AH6133" i="34"/>
  <c r="AI6133" i="34"/>
  <c r="AG2627" i="34"/>
  <c r="AH2627" i="34"/>
  <c r="AI2627" i="34"/>
  <c r="AG1586" i="34"/>
  <c r="AH1586" i="34"/>
  <c r="AI1586" i="34"/>
  <c r="F2697" i="34"/>
  <c r="H2697" i="34"/>
  <c r="I2697" i="34"/>
  <c r="M2697" i="34"/>
  <c r="N2697" i="34"/>
  <c r="L2697" i="34"/>
  <c r="S2697" i="34"/>
  <c r="T2697" i="34"/>
  <c r="U2697" i="34"/>
  <c r="V2697" i="34"/>
  <c r="AE2697" i="34"/>
  <c r="F2698" i="34"/>
  <c r="H2698" i="34"/>
  <c r="I2698" i="34"/>
  <c r="M2698" i="34"/>
  <c r="N2698" i="34"/>
  <c r="L2698" i="34"/>
  <c r="S2698" i="34"/>
  <c r="T2698" i="34"/>
  <c r="U2698" i="34"/>
  <c r="V2698" i="34"/>
  <c r="AE2698" i="34"/>
  <c r="F2699" i="34"/>
  <c r="H2699" i="34"/>
  <c r="I2699" i="34"/>
  <c r="M2699" i="34"/>
  <c r="N2699" i="34"/>
  <c r="L2699" i="34"/>
  <c r="S2699" i="34"/>
  <c r="T2699" i="34"/>
  <c r="U2699" i="34"/>
  <c r="V2699" i="34"/>
  <c r="AE2699" i="34"/>
  <c r="AG2982" i="34"/>
  <c r="AH2982" i="34"/>
  <c r="AI2982" i="34"/>
  <c r="F2700" i="34"/>
  <c r="H2700" i="34"/>
  <c r="I2700" i="34"/>
  <c r="M2700" i="34"/>
  <c r="N2700" i="34"/>
  <c r="L2700" i="34"/>
  <c r="S2700" i="34"/>
  <c r="T2700" i="34"/>
  <c r="U2700" i="34"/>
  <c r="V2700" i="34"/>
  <c r="AE2700" i="34"/>
  <c r="F2701" i="34"/>
  <c r="H2701" i="34"/>
  <c r="I2701" i="34"/>
  <c r="M2701" i="34"/>
  <c r="N2701" i="34"/>
  <c r="L2701" i="34" s="1"/>
  <c r="S2701" i="34"/>
  <c r="T2701" i="34"/>
  <c r="U2701" i="34"/>
  <c r="V2701" i="34"/>
  <c r="AE2701" i="34"/>
  <c r="AG2514" i="34"/>
  <c r="AH2514" i="34"/>
  <c r="AI2514" i="34"/>
  <c r="F2702" i="34"/>
  <c r="H2702" i="34"/>
  <c r="I2702" i="34"/>
  <c r="M2702" i="34"/>
  <c r="N2702" i="34"/>
  <c r="L2702" i="34" s="1"/>
  <c r="S2702" i="34"/>
  <c r="T2702" i="34"/>
  <c r="U2702" i="34"/>
  <c r="V2702" i="34"/>
  <c r="AE2702" i="34"/>
  <c r="AG6162" i="34"/>
  <c r="AH6162" i="34"/>
  <c r="AI6162" i="34"/>
  <c r="F2703" i="34"/>
  <c r="H2703" i="34"/>
  <c r="I2703" i="34"/>
  <c r="M2703" i="34"/>
  <c r="N2703" i="34"/>
  <c r="L2703" i="34"/>
  <c r="S2703" i="34"/>
  <c r="T2703" i="34"/>
  <c r="U2703" i="34"/>
  <c r="V2703" i="34"/>
  <c r="AE2703" i="34"/>
  <c r="F2704" i="34"/>
  <c r="H2704" i="34"/>
  <c r="I2704" i="34"/>
  <c r="M2704" i="34"/>
  <c r="N2704" i="34"/>
  <c r="L2704" i="34" s="1"/>
  <c r="S2704" i="34"/>
  <c r="T2704" i="34"/>
  <c r="U2704" i="34"/>
  <c r="V2704" i="34"/>
  <c r="AE2704" i="34"/>
  <c r="F2705" i="34"/>
  <c r="H2705" i="34"/>
  <c r="I2705" i="34"/>
  <c r="M2705" i="34"/>
  <c r="N2705" i="34"/>
  <c r="L2705" i="34"/>
  <c r="S2705" i="34"/>
  <c r="T2705" i="34"/>
  <c r="U2705" i="34"/>
  <c r="V2705" i="34"/>
  <c r="AE2705" i="34"/>
  <c r="F2706" i="34"/>
  <c r="H2706" i="34"/>
  <c r="I2706" i="34"/>
  <c r="M2706" i="34"/>
  <c r="N2706" i="34"/>
  <c r="L2706" i="34"/>
  <c r="S2706" i="34"/>
  <c r="T2706" i="34"/>
  <c r="U2706" i="34"/>
  <c r="V2706" i="34"/>
  <c r="AE2706" i="34"/>
  <c r="F2707" i="34"/>
  <c r="H2707" i="34"/>
  <c r="I2707" i="34"/>
  <c r="M2707" i="34"/>
  <c r="N2707" i="34"/>
  <c r="L2707" i="34" s="1"/>
  <c r="S2707" i="34"/>
  <c r="T2707" i="34"/>
  <c r="U2707" i="34"/>
  <c r="V2707" i="34"/>
  <c r="AE2707" i="34"/>
  <c r="F2708" i="34"/>
  <c r="H2708" i="34"/>
  <c r="I2708" i="34"/>
  <c r="M2708" i="34"/>
  <c r="N2708" i="34"/>
  <c r="L2708" i="34"/>
  <c r="S2708" i="34"/>
  <c r="T2708" i="34"/>
  <c r="U2708" i="34"/>
  <c r="V2708" i="34"/>
  <c r="AE2708" i="34"/>
  <c r="F2709" i="34"/>
  <c r="H2709" i="34"/>
  <c r="I2709" i="34"/>
  <c r="M2709" i="34"/>
  <c r="N2709" i="34"/>
  <c r="L2709" i="34" s="1"/>
  <c r="S2709" i="34"/>
  <c r="T2709" i="34"/>
  <c r="U2709" i="34"/>
  <c r="V2709" i="34"/>
  <c r="AE2709" i="34"/>
  <c r="F2710" i="34"/>
  <c r="H2710" i="34"/>
  <c r="I2710" i="34"/>
  <c r="M2710" i="34"/>
  <c r="N2710" i="34"/>
  <c r="L2710" i="34"/>
  <c r="S2710" i="34"/>
  <c r="T2710" i="34"/>
  <c r="U2710" i="34"/>
  <c r="V2710" i="34"/>
  <c r="AE2710" i="34"/>
  <c r="F2711" i="34"/>
  <c r="H2711" i="34"/>
  <c r="I2711" i="34"/>
  <c r="M2711" i="34"/>
  <c r="N2711" i="34"/>
  <c r="L2711" i="34"/>
  <c r="S2711" i="34"/>
  <c r="T2711" i="34"/>
  <c r="U2711" i="34"/>
  <c r="V2711" i="34"/>
  <c r="AE2711" i="34"/>
  <c r="F2714" i="34"/>
  <c r="H2714" i="34"/>
  <c r="I2714" i="34"/>
  <c r="M2714" i="34"/>
  <c r="N2714" i="34"/>
  <c r="L2714" i="34" s="1"/>
  <c r="S2714" i="34"/>
  <c r="T2714" i="34"/>
  <c r="U2714" i="34"/>
  <c r="V2714" i="34"/>
  <c r="AE2714" i="34"/>
  <c r="F2715" i="34"/>
  <c r="H2715" i="34"/>
  <c r="I2715" i="34"/>
  <c r="M2715" i="34"/>
  <c r="N2715" i="34"/>
  <c r="L2715" i="34"/>
  <c r="S2715" i="34"/>
  <c r="T2715" i="34"/>
  <c r="U2715" i="34"/>
  <c r="V2715" i="34"/>
  <c r="AE2715" i="34"/>
  <c r="F2716" i="34"/>
  <c r="H2716" i="34"/>
  <c r="I2716" i="34"/>
  <c r="M2716" i="34"/>
  <c r="N2716" i="34"/>
  <c r="L2716" i="34"/>
  <c r="S2716" i="34"/>
  <c r="T2716" i="34"/>
  <c r="U2716" i="34"/>
  <c r="V2716" i="34"/>
  <c r="AE2716" i="34"/>
  <c r="F2717" i="34"/>
  <c r="H2717" i="34"/>
  <c r="I2717" i="34"/>
  <c r="M2717" i="34"/>
  <c r="N2717" i="34"/>
  <c r="L2717" i="34" s="1"/>
  <c r="S2717" i="34"/>
  <c r="T2717" i="34"/>
  <c r="U2717" i="34"/>
  <c r="V2717" i="34"/>
  <c r="AE2717" i="34"/>
  <c r="F2718" i="34"/>
  <c r="H2718" i="34"/>
  <c r="I2718" i="34"/>
  <c r="M2718" i="34"/>
  <c r="N2718" i="34"/>
  <c r="L2718" i="34"/>
  <c r="S2718" i="34"/>
  <c r="T2718" i="34"/>
  <c r="U2718" i="34"/>
  <c r="V2718" i="34"/>
  <c r="AE2718" i="34"/>
  <c r="F2719" i="34"/>
  <c r="H2719" i="34"/>
  <c r="I2719" i="34"/>
  <c r="M2719" i="34"/>
  <c r="N2719" i="34"/>
  <c r="L2719" i="34"/>
  <c r="S2719" i="34"/>
  <c r="T2719" i="34"/>
  <c r="U2719" i="34"/>
  <c r="V2719" i="34"/>
  <c r="AE2719" i="34"/>
  <c r="AG4944" i="34"/>
  <c r="AH4944" i="34"/>
  <c r="AI4944" i="34"/>
  <c r="F2720" i="34"/>
  <c r="H2720" i="34"/>
  <c r="I2720" i="34"/>
  <c r="M2720" i="34"/>
  <c r="N2720" i="34"/>
  <c r="L2720" i="34"/>
  <c r="S2720" i="34"/>
  <c r="T2720" i="34"/>
  <c r="U2720" i="34"/>
  <c r="V2720" i="34"/>
  <c r="AE2720" i="34"/>
  <c r="AG4443" i="34"/>
  <c r="AH4443" i="34"/>
  <c r="AI4443" i="34"/>
  <c r="F2721" i="34"/>
  <c r="H2721" i="34"/>
  <c r="I2721" i="34"/>
  <c r="M2721" i="34"/>
  <c r="N2721" i="34"/>
  <c r="L2721" i="34"/>
  <c r="S2721" i="34"/>
  <c r="T2721" i="34"/>
  <c r="U2721" i="34"/>
  <c r="V2721" i="34"/>
  <c r="AE2721" i="34"/>
  <c r="F2722" i="34"/>
  <c r="H2722" i="34"/>
  <c r="I2722" i="34"/>
  <c r="M2722" i="34"/>
  <c r="N2722" i="34"/>
  <c r="L2722" i="34"/>
  <c r="S2722" i="34"/>
  <c r="T2722" i="34"/>
  <c r="U2722" i="34"/>
  <c r="V2722" i="34"/>
  <c r="AE2722" i="34"/>
  <c r="F2723" i="34"/>
  <c r="H2723" i="34"/>
  <c r="I2723" i="34"/>
  <c r="M2723" i="34"/>
  <c r="N2723" i="34"/>
  <c r="L2723" i="34" s="1"/>
  <c r="S2723" i="34"/>
  <c r="T2723" i="34"/>
  <c r="U2723" i="34"/>
  <c r="V2723" i="34"/>
  <c r="AE2723" i="34"/>
  <c r="AG2041" i="34"/>
  <c r="AH2041" i="34"/>
  <c r="AI2041" i="34"/>
  <c r="F2724" i="34"/>
  <c r="H2724" i="34"/>
  <c r="I2724" i="34"/>
  <c r="M2724" i="34"/>
  <c r="N2724" i="34"/>
  <c r="L2724" i="34"/>
  <c r="S2724" i="34"/>
  <c r="T2724" i="34"/>
  <c r="U2724" i="34"/>
  <c r="V2724" i="34"/>
  <c r="AE2724" i="34"/>
  <c r="AG5621" i="34"/>
  <c r="AH5621" i="34"/>
  <c r="AI5621" i="34"/>
  <c r="F2725" i="34"/>
  <c r="H2725" i="34"/>
  <c r="I2725" i="34"/>
  <c r="M2725" i="34"/>
  <c r="N2725" i="34"/>
  <c r="L2725" i="34"/>
  <c r="S2725" i="34"/>
  <c r="T2725" i="34"/>
  <c r="U2725" i="34"/>
  <c r="V2725" i="34"/>
  <c r="AE2725" i="34"/>
  <c r="F2726" i="34"/>
  <c r="H2726" i="34"/>
  <c r="I2726" i="34"/>
  <c r="M2726" i="34"/>
  <c r="N2726" i="34"/>
  <c r="L2726" i="34"/>
  <c r="S2726" i="34"/>
  <c r="T2726" i="34"/>
  <c r="U2726" i="34"/>
  <c r="V2726" i="34"/>
  <c r="AE2726" i="34"/>
  <c r="AG3319" i="34"/>
  <c r="AH3319" i="34"/>
  <c r="AI3319" i="34"/>
  <c r="F2727" i="34"/>
  <c r="H2727" i="34"/>
  <c r="I2727" i="34"/>
  <c r="M2727" i="34"/>
  <c r="N2727" i="34"/>
  <c r="L2727" i="34"/>
  <c r="S2727" i="34"/>
  <c r="T2727" i="34"/>
  <c r="U2727" i="34"/>
  <c r="V2727" i="34"/>
  <c r="AE2727" i="34"/>
  <c r="AG4573" i="34"/>
  <c r="AH4573" i="34"/>
  <c r="AI4573" i="34"/>
  <c r="F2728" i="34"/>
  <c r="H2728" i="34"/>
  <c r="I2728" i="34"/>
  <c r="M2728" i="34"/>
  <c r="N2728" i="34"/>
  <c r="L2728" i="34"/>
  <c r="S2728" i="34"/>
  <c r="T2728" i="34"/>
  <c r="U2728" i="34"/>
  <c r="V2728" i="34"/>
  <c r="AE2728" i="34"/>
  <c r="F2729" i="34"/>
  <c r="H2729" i="34"/>
  <c r="I2729" i="34"/>
  <c r="M2729" i="34"/>
  <c r="N2729" i="34"/>
  <c r="L2729" i="34"/>
  <c r="S2729" i="34"/>
  <c r="T2729" i="34"/>
  <c r="U2729" i="34"/>
  <c r="V2729" i="34"/>
  <c r="AE2729" i="34"/>
  <c r="F2730" i="34"/>
  <c r="H2730" i="34"/>
  <c r="I2730" i="34"/>
  <c r="M2730" i="34"/>
  <c r="N2730" i="34"/>
  <c r="L2730" i="34"/>
  <c r="S2730" i="34"/>
  <c r="T2730" i="34"/>
  <c r="U2730" i="34"/>
  <c r="V2730" i="34"/>
  <c r="AE2730" i="34"/>
  <c r="AG2066" i="34"/>
  <c r="AH2066" i="34"/>
  <c r="AI2066" i="34"/>
  <c r="F2731" i="34"/>
  <c r="H2731" i="34"/>
  <c r="I2731" i="34"/>
  <c r="M2731" i="34"/>
  <c r="N2731" i="34"/>
  <c r="L2731" i="34"/>
  <c r="S2731" i="34"/>
  <c r="T2731" i="34"/>
  <c r="U2731" i="34"/>
  <c r="V2731" i="34"/>
  <c r="AE2731" i="34"/>
  <c r="AG4814" i="34"/>
  <c r="AH4814" i="34"/>
  <c r="AI4814" i="34"/>
  <c r="F2732" i="34"/>
  <c r="H2732" i="34"/>
  <c r="I2732" i="34"/>
  <c r="M2732" i="34"/>
  <c r="N2732" i="34"/>
  <c r="L2732" i="34"/>
  <c r="S2732" i="34"/>
  <c r="T2732" i="34"/>
  <c r="U2732" i="34"/>
  <c r="V2732" i="34"/>
  <c r="AE2732" i="34"/>
  <c r="F2733" i="34"/>
  <c r="H2733" i="34"/>
  <c r="I2733" i="34"/>
  <c r="M2733" i="34"/>
  <c r="N2733" i="34"/>
  <c r="L2733" i="34" s="1"/>
  <c r="S2733" i="34"/>
  <c r="T2733" i="34"/>
  <c r="U2733" i="34"/>
  <c r="V2733" i="34"/>
  <c r="AE2733" i="34"/>
  <c r="AG2983" i="34"/>
  <c r="AH2983" i="34"/>
  <c r="AI2983" i="34"/>
  <c r="F2734" i="34"/>
  <c r="H2734" i="34"/>
  <c r="I2734" i="34"/>
  <c r="M2734" i="34"/>
  <c r="N2734" i="34"/>
  <c r="L2734" i="34"/>
  <c r="S2734" i="34"/>
  <c r="T2734" i="34"/>
  <c r="U2734" i="34"/>
  <c r="V2734" i="34"/>
  <c r="AE2734" i="34"/>
  <c r="F2735" i="34"/>
  <c r="H2735" i="34"/>
  <c r="I2735" i="34"/>
  <c r="M2735" i="34"/>
  <c r="N2735" i="34"/>
  <c r="L2735" i="34"/>
  <c r="S2735" i="34"/>
  <c r="T2735" i="34"/>
  <c r="U2735" i="34"/>
  <c r="V2735" i="34"/>
  <c r="AE2735" i="34"/>
  <c r="F2736" i="34"/>
  <c r="H2736" i="34"/>
  <c r="I2736" i="34"/>
  <c r="M2736" i="34"/>
  <c r="N2736" i="34"/>
  <c r="L2736" i="34"/>
  <c r="S2736" i="34"/>
  <c r="T2736" i="34"/>
  <c r="U2736" i="34"/>
  <c r="V2736" i="34"/>
  <c r="AE2736" i="34"/>
  <c r="F2737" i="34"/>
  <c r="H2737" i="34"/>
  <c r="I2737" i="34"/>
  <c r="M2737" i="34"/>
  <c r="N2737" i="34"/>
  <c r="L2737" i="34"/>
  <c r="S2737" i="34"/>
  <c r="T2737" i="34"/>
  <c r="U2737" i="34"/>
  <c r="V2737" i="34"/>
  <c r="AE2737" i="34"/>
  <c r="AG5832" i="34"/>
  <c r="AH5832" i="34"/>
  <c r="AI5832" i="34"/>
  <c r="F2738" i="34"/>
  <c r="H2738" i="34"/>
  <c r="I2738" i="34"/>
  <c r="M2738" i="34"/>
  <c r="N2738" i="34"/>
  <c r="L2738" i="34"/>
  <c r="S2738" i="34"/>
  <c r="T2738" i="34"/>
  <c r="U2738" i="34"/>
  <c r="V2738" i="34"/>
  <c r="AE2738" i="34"/>
  <c r="F2746" i="34"/>
  <c r="H2746" i="34"/>
  <c r="I2746" i="34"/>
  <c r="M2746" i="34"/>
  <c r="N2746" i="34"/>
  <c r="L2746" i="34" s="1"/>
  <c r="S2746" i="34"/>
  <c r="T2746" i="34"/>
  <c r="U2746" i="34"/>
  <c r="V2746" i="34"/>
  <c r="AE2746" i="34"/>
  <c r="F2747" i="34"/>
  <c r="H2747" i="34"/>
  <c r="I2747" i="34"/>
  <c r="M2747" i="34"/>
  <c r="N2747" i="34"/>
  <c r="L2747" i="34"/>
  <c r="S2747" i="34"/>
  <c r="T2747" i="34"/>
  <c r="U2747" i="34"/>
  <c r="V2747" i="34"/>
  <c r="AE2747" i="34"/>
  <c r="F2748" i="34"/>
  <c r="H2748" i="34"/>
  <c r="I2748" i="34"/>
  <c r="M2748" i="34"/>
  <c r="N2748" i="34"/>
  <c r="L2748" i="34" s="1"/>
  <c r="S2748" i="34"/>
  <c r="T2748" i="34"/>
  <c r="U2748" i="34"/>
  <c r="V2748" i="34"/>
  <c r="AE2748" i="34"/>
  <c r="F2749" i="34"/>
  <c r="H2749" i="34"/>
  <c r="I2749" i="34"/>
  <c r="M2749" i="34"/>
  <c r="N2749" i="34"/>
  <c r="L2749" i="34"/>
  <c r="S2749" i="34"/>
  <c r="T2749" i="34"/>
  <c r="U2749" i="34"/>
  <c r="V2749" i="34"/>
  <c r="AE2749" i="34"/>
  <c r="AG5888" i="34"/>
  <c r="AH5888" i="34"/>
  <c r="AI5888" i="34"/>
  <c r="F2750" i="34"/>
  <c r="H2750" i="34"/>
  <c r="I2750" i="34"/>
  <c r="M2750" i="34"/>
  <c r="N2750" i="34"/>
  <c r="L2750" i="34"/>
  <c r="S2750" i="34"/>
  <c r="T2750" i="34"/>
  <c r="U2750" i="34"/>
  <c r="V2750" i="34"/>
  <c r="AE2750" i="34"/>
  <c r="F2751" i="34"/>
  <c r="H2751" i="34"/>
  <c r="I2751" i="34"/>
  <c r="M2751" i="34"/>
  <c r="N2751" i="34"/>
  <c r="L2751" i="34"/>
  <c r="S2751" i="34"/>
  <c r="T2751" i="34"/>
  <c r="U2751" i="34"/>
  <c r="V2751" i="34"/>
  <c r="AE2751" i="34"/>
  <c r="F2752" i="34"/>
  <c r="H2752" i="34"/>
  <c r="I2752" i="34"/>
  <c r="M2752" i="34"/>
  <c r="N2752" i="34"/>
  <c r="L2752" i="34"/>
  <c r="S2752" i="34"/>
  <c r="T2752" i="34"/>
  <c r="U2752" i="34"/>
  <c r="V2752" i="34"/>
  <c r="AE2752" i="34"/>
  <c r="AG5270" i="34"/>
  <c r="AH5270" i="34"/>
  <c r="AI5270" i="34"/>
  <c r="F2753" i="34"/>
  <c r="H2753" i="34"/>
  <c r="I2753" i="34"/>
  <c r="M2753" i="34"/>
  <c r="N2753" i="34"/>
  <c r="L2753" i="34"/>
  <c r="S2753" i="34"/>
  <c r="T2753" i="34"/>
  <c r="U2753" i="34"/>
  <c r="V2753" i="34"/>
  <c r="AE2753" i="34"/>
  <c r="F2754" i="34"/>
  <c r="H2754" i="34"/>
  <c r="I2754" i="34"/>
  <c r="M2754" i="34"/>
  <c r="N2754" i="34"/>
  <c r="L2754" i="34" s="1"/>
  <c r="S2754" i="34"/>
  <c r="T2754" i="34"/>
  <c r="U2754" i="34"/>
  <c r="V2754" i="34"/>
  <c r="AE2754" i="34"/>
  <c r="F2755" i="34"/>
  <c r="H2755" i="34"/>
  <c r="I2755" i="34"/>
  <c r="M2755" i="34"/>
  <c r="N2755" i="34"/>
  <c r="L2755" i="34"/>
  <c r="S2755" i="34"/>
  <c r="T2755" i="34"/>
  <c r="U2755" i="34"/>
  <c r="V2755" i="34"/>
  <c r="AE2755" i="34"/>
  <c r="F2756" i="34"/>
  <c r="H2756" i="34"/>
  <c r="I2756" i="34"/>
  <c r="M2756" i="34"/>
  <c r="N2756" i="34"/>
  <c r="L2756" i="34"/>
  <c r="S2756" i="34"/>
  <c r="T2756" i="34"/>
  <c r="U2756" i="34"/>
  <c r="V2756" i="34"/>
  <c r="AE2756" i="34"/>
  <c r="F2757" i="34"/>
  <c r="H2757" i="34"/>
  <c r="I2757" i="34"/>
  <c r="M2757" i="34"/>
  <c r="N2757" i="34"/>
  <c r="L2757" i="34"/>
  <c r="S2757" i="34"/>
  <c r="T2757" i="34"/>
  <c r="U2757" i="34"/>
  <c r="V2757" i="34"/>
  <c r="AE2757" i="34"/>
  <c r="AG1543" i="34"/>
  <c r="AH1543" i="34"/>
  <c r="AI1543" i="34"/>
  <c r="F2758" i="34"/>
  <c r="H2758" i="34"/>
  <c r="I2758" i="34"/>
  <c r="M2758" i="34"/>
  <c r="N2758" i="34"/>
  <c r="L2758" i="34"/>
  <c r="S2758" i="34"/>
  <c r="T2758" i="34"/>
  <c r="U2758" i="34"/>
  <c r="V2758" i="34"/>
  <c r="AE2758" i="34"/>
  <c r="F2759" i="34"/>
  <c r="H2759" i="34"/>
  <c r="I2759" i="34"/>
  <c r="M2759" i="34"/>
  <c r="N2759" i="34"/>
  <c r="L2759" i="34" s="1"/>
  <c r="S2759" i="34"/>
  <c r="T2759" i="34"/>
  <c r="U2759" i="34"/>
  <c r="V2759" i="34"/>
  <c r="AE2759" i="34"/>
  <c r="F2760" i="34"/>
  <c r="H2760" i="34"/>
  <c r="I2760" i="34"/>
  <c r="M2760" i="34"/>
  <c r="N2760" i="34"/>
  <c r="L2760" i="34"/>
  <c r="S2760" i="34"/>
  <c r="T2760" i="34"/>
  <c r="U2760" i="34"/>
  <c r="V2760" i="34"/>
  <c r="AE2760" i="34"/>
  <c r="AG1622" i="34"/>
  <c r="AH1622" i="34"/>
  <c r="AI1622" i="34"/>
  <c r="F2761" i="34"/>
  <c r="H2761" i="34"/>
  <c r="I2761" i="34"/>
  <c r="M2761" i="34"/>
  <c r="N2761" i="34"/>
  <c r="L2761" i="34"/>
  <c r="S2761" i="34"/>
  <c r="T2761" i="34"/>
  <c r="U2761" i="34"/>
  <c r="V2761" i="34"/>
  <c r="AE2761" i="34"/>
  <c r="AG3885" i="34"/>
  <c r="AH3885" i="34"/>
  <c r="AI3885" i="34"/>
  <c r="F2762" i="34"/>
  <c r="H2762" i="34"/>
  <c r="I2762" i="34"/>
  <c r="M2762" i="34"/>
  <c r="N2762" i="34"/>
  <c r="L2762" i="34" s="1"/>
  <c r="S2762" i="34"/>
  <c r="T2762" i="34"/>
  <c r="U2762" i="34"/>
  <c r="V2762" i="34"/>
  <c r="AE2762" i="34"/>
  <c r="F2763" i="34"/>
  <c r="H2763" i="34"/>
  <c r="I2763" i="34"/>
  <c r="M2763" i="34"/>
  <c r="N2763" i="34"/>
  <c r="L2763" i="34" s="1"/>
  <c r="S2763" i="34"/>
  <c r="T2763" i="34"/>
  <c r="U2763" i="34"/>
  <c r="V2763" i="34"/>
  <c r="AE2763" i="34"/>
  <c r="F2764" i="34"/>
  <c r="H2764" i="34"/>
  <c r="I2764" i="34"/>
  <c r="M2764" i="34"/>
  <c r="N2764" i="34"/>
  <c r="L2764" i="34"/>
  <c r="S2764" i="34"/>
  <c r="T2764" i="34"/>
  <c r="U2764" i="34"/>
  <c r="V2764" i="34"/>
  <c r="AE2764" i="34"/>
  <c r="F2765" i="34"/>
  <c r="H2765" i="34"/>
  <c r="I2765" i="34"/>
  <c r="M2765" i="34"/>
  <c r="N2765" i="34"/>
  <c r="L2765" i="34" s="1"/>
  <c r="S2765" i="34"/>
  <c r="T2765" i="34"/>
  <c r="U2765" i="34"/>
  <c r="V2765" i="34"/>
  <c r="AE2765" i="34"/>
  <c r="F2766" i="34"/>
  <c r="H2766" i="34"/>
  <c r="I2766" i="34"/>
  <c r="M2766" i="34"/>
  <c r="N2766" i="34"/>
  <c r="L2766" i="34"/>
  <c r="S2766" i="34"/>
  <c r="T2766" i="34"/>
  <c r="U2766" i="34"/>
  <c r="V2766" i="34"/>
  <c r="AE2766" i="34"/>
  <c r="F2767" i="34"/>
  <c r="H2767" i="34"/>
  <c r="I2767" i="34"/>
  <c r="M2767" i="34"/>
  <c r="N2767" i="34"/>
  <c r="L2767" i="34" s="1"/>
  <c r="S2767" i="34"/>
  <c r="T2767" i="34"/>
  <c r="U2767" i="34"/>
  <c r="V2767" i="34"/>
  <c r="AE2767" i="34"/>
  <c r="AG5527" i="34"/>
  <c r="AH5527" i="34"/>
  <c r="AI5527" i="34"/>
  <c r="F2768" i="34"/>
  <c r="H2768" i="34"/>
  <c r="I2768" i="34"/>
  <c r="M2768" i="34"/>
  <c r="N2768" i="34"/>
  <c r="L2768" i="34"/>
  <c r="S2768" i="34"/>
  <c r="T2768" i="34"/>
  <c r="U2768" i="34"/>
  <c r="V2768" i="34"/>
  <c r="AE2768" i="34"/>
  <c r="F2769" i="34"/>
  <c r="H2769" i="34"/>
  <c r="I2769" i="34"/>
  <c r="M2769" i="34"/>
  <c r="N2769" i="34"/>
  <c r="L2769" i="34" s="1"/>
  <c r="S2769" i="34"/>
  <c r="T2769" i="34"/>
  <c r="U2769" i="34"/>
  <c r="V2769" i="34"/>
  <c r="AE2769" i="34"/>
  <c r="F2770" i="34"/>
  <c r="H2770" i="34"/>
  <c r="I2770" i="34"/>
  <c r="M2770" i="34"/>
  <c r="N2770" i="34"/>
  <c r="L2770" i="34" s="1"/>
  <c r="S2770" i="34"/>
  <c r="T2770" i="34"/>
  <c r="U2770" i="34"/>
  <c r="V2770" i="34"/>
  <c r="AE2770" i="34"/>
  <c r="AG5528" i="34"/>
  <c r="AH5528" i="34"/>
  <c r="AI5528" i="34"/>
  <c r="F2771" i="34"/>
  <c r="H2771" i="34"/>
  <c r="I2771" i="34"/>
  <c r="M2771" i="34"/>
  <c r="N2771" i="34"/>
  <c r="L2771" i="34" s="1"/>
  <c r="S2771" i="34"/>
  <c r="T2771" i="34"/>
  <c r="U2771" i="34"/>
  <c r="V2771" i="34"/>
  <c r="AE2771" i="34"/>
  <c r="F2772" i="34"/>
  <c r="H2772" i="34"/>
  <c r="I2772" i="34"/>
  <c r="M2772" i="34"/>
  <c r="N2772" i="34"/>
  <c r="L2772" i="34"/>
  <c r="S2772" i="34"/>
  <c r="T2772" i="34"/>
  <c r="U2772" i="34"/>
  <c r="V2772" i="34"/>
  <c r="AE2772" i="34"/>
  <c r="AG2338" i="34"/>
  <c r="AH2338" i="34"/>
  <c r="AI2338" i="34"/>
  <c r="F2773" i="34"/>
  <c r="H2773" i="34"/>
  <c r="I2773" i="34"/>
  <c r="M2773" i="34"/>
  <c r="N2773" i="34"/>
  <c r="L2773" i="34"/>
  <c r="S2773" i="34"/>
  <c r="T2773" i="34"/>
  <c r="U2773" i="34"/>
  <c r="V2773" i="34"/>
  <c r="AE2773" i="34"/>
  <c r="AG5529" i="34"/>
  <c r="AH5529" i="34"/>
  <c r="AI5529" i="34"/>
  <c r="F2774" i="34"/>
  <c r="H2774" i="34"/>
  <c r="I2774" i="34"/>
  <c r="M2774" i="34"/>
  <c r="N2774" i="34"/>
  <c r="L2774" i="34" s="1"/>
  <c r="S2774" i="34"/>
  <c r="T2774" i="34"/>
  <c r="U2774" i="34"/>
  <c r="V2774" i="34"/>
  <c r="AE2774" i="34"/>
  <c r="AG2358" i="34"/>
  <c r="AH2358" i="34"/>
  <c r="AI2358" i="34"/>
  <c r="F2775" i="34"/>
  <c r="H2775" i="34"/>
  <c r="I2775" i="34"/>
  <c r="M2775" i="34"/>
  <c r="N2775" i="34"/>
  <c r="L2775" i="34"/>
  <c r="S2775" i="34"/>
  <c r="T2775" i="34"/>
  <c r="U2775" i="34"/>
  <c r="V2775" i="34"/>
  <c r="AE2775" i="34"/>
  <c r="F2776" i="34"/>
  <c r="H2776" i="34"/>
  <c r="I2776" i="34"/>
  <c r="M2776" i="34"/>
  <c r="N2776" i="34"/>
  <c r="L2776" i="34" s="1"/>
  <c r="S2776" i="34"/>
  <c r="T2776" i="34"/>
  <c r="U2776" i="34"/>
  <c r="V2776" i="34"/>
  <c r="AE2776" i="34"/>
  <c r="F2777" i="34"/>
  <c r="H2777" i="34"/>
  <c r="I2777" i="34"/>
  <c r="M2777" i="34"/>
  <c r="N2777" i="34"/>
  <c r="L2777" i="34"/>
  <c r="S2777" i="34"/>
  <c r="T2777" i="34"/>
  <c r="U2777" i="34"/>
  <c r="V2777" i="34"/>
  <c r="AE2777" i="34"/>
  <c r="AG5530" i="34"/>
  <c r="AH5530" i="34"/>
  <c r="AI5530" i="34"/>
  <c r="F2778" i="34"/>
  <c r="H2778" i="34"/>
  <c r="I2778" i="34"/>
  <c r="M2778" i="34"/>
  <c r="N2778" i="34"/>
  <c r="L2778" i="34"/>
  <c r="S2778" i="34"/>
  <c r="T2778" i="34"/>
  <c r="U2778" i="34"/>
  <c r="V2778" i="34"/>
  <c r="AE2778" i="34"/>
  <c r="F2779" i="34"/>
  <c r="H2779" i="34"/>
  <c r="I2779" i="34"/>
  <c r="M2779" i="34"/>
  <c r="N2779" i="34"/>
  <c r="L2779" i="34"/>
  <c r="S2779" i="34"/>
  <c r="T2779" i="34"/>
  <c r="U2779" i="34"/>
  <c r="V2779" i="34"/>
  <c r="AE2779" i="34"/>
  <c r="F2780" i="34"/>
  <c r="H2780" i="34"/>
  <c r="I2780" i="34"/>
  <c r="M2780" i="34"/>
  <c r="N2780" i="34"/>
  <c r="L2780" i="34" s="1"/>
  <c r="S2780" i="34"/>
  <c r="T2780" i="34"/>
  <c r="U2780" i="34"/>
  <c r="V2780" i="34"/>
  <c r="AE2780" i="34"/>
  <c r="F2781" i="34"/>
  <c r="H2781" i="34"/>
  <c r="I2781" i="34"/>
  <c r="M2781" i="34"/>
  <c r="N2781" i="34"/>
  <c r="L2781" i="34" s="1"/>
  <c r="S2781" i="34"/>
  <c r="T2781" i="34"/>
  <c r="U2781" i="34"/>
  <c r="V2781" i="34"/>
  <c r="AE2781" i="34"/>
  <c r="F2782" i="34"/>
  <c r="H2782" i="34"/>
  <c r="I2782" i="34"/>
  <c r="M2782" i="34"/>
  <c r="N2782" i="34"/>
  <c r="L2782" i="34"/>
  <c r="S2782" i="34"/>
  <c r="T2782" i="34"/>
  <c r="U2782" i="34"/>
  <c r="V2782" i="34"/>
  <c r="AE2782" i="34"/>
  <c r="F2783" i="34"/>
  <c r="H2783" i="34"/>
  <c r="I2783" i="34"/>
  <c r="M2783" i="34"/>
  <c r="N2783" i="34"/>
  <c r="L2783" i="34" s="1"/>
  <c r="S2783" i="34"/>
  <c r="T2783" i="34"/>
  <c r="U2783" i="34"/>
  <c r="V2783" i="34"/>
  <c r="AE2783" i="34"/>
  <c r="F2784" i="34"/>
  <c r="H2784" i="34"/>
  <c r="I2784" i="34"/>
  <c r="M2784" i="34"/>
  <c r="N2784" i="34"/>
  <c r="L2784" i="34"/>
  <c r="S2784" i="34"/>
  <c r="T2784" i="34"/>
  <c r="U2784" i="34"/>
  <c r="V2784" i="34"/>
  <c r="AE2784" i="34"/>
  <c r="AG3268" i="34"/>
  <c r="AH3268" i="34"/>
  <c r="AI3268" i="34"/>
  <c r="F2785" i="34"/>
  <c r="H2785" i="34"/>
  <c r="I2785" i="34"/>
  <c r="M2785" i="34"/>
  <c r="N2785" i="34"/>
  <c r="L2785" i="34"/>
  <c r="S2785" i="34"/>
  <c r="T2785" i="34"/>
  <c r="U2785" i="34"/>
  <c r="V2785" i="34"/>
  <c r="AE2785" i="34"/>
  <c r="F2786" i="34"/>
  <c r="H2786" i="34"/>
  <c r="I2786" i="34"/>
  <c r="M2786" i="34"/>
  <c r="N2786" i="34"/>
  <c r="L2786" i="34"/>
  <c r="S2786" i="34"/>
  <c r="T2786" i="34"/>
  <c r="U2786" i="34"/>
  <c r="V2786" i="34"/>
  <c r="AE2786" i="34"/>
  <c r="AG2038" i="34"/>
  <c r="AH2038" i="34"/>
  <c r="AI2038" i="34"/>
  <c r="F2787" i="34"/>
  <c r="H2787" i="34"/>
  <c r="I2787" i="34"/>
  <c r="M2787" i="34"/>
  <c r="N2787" i="34"/>
  <c r="L2787" i="34" s="1"/>
  <c r="S2787" i="34"/>
  <c r="T2787" i="34"/>
  <c r="U2787" i="34"/>
  <c r="V2787" i="34"/>
  <c r="AE2787" i="34"/>
  <c r="F2788" i="34"/>
  <c r="H2788" i="34"/>
  <c r="I2788" i="34"/>
  <c r="M2788" i="34"/>
  <c r="N2788" i="34"/>
  <c r="L2788" i="34"/>
  <c r="S2788" i="34"/>
  <c r="T2788" i="34"/>
  <c r="U2788" i="34"/>
  <c r="V2788" i="34"/>
  <c r="AE2788" i="34"/>
  <c r="AG5531" i="34"/>
  <c r="AH5531" i="34"/>
  <c r="AI5531" i="34"/>
  <c r="F2789" i="34"/>
  <c r="H2789" i="34"/>
  <c r="I2789" i="34"/>
  <c r="M2789" i="34"/>
  <c r="N2789" i="34"/>
  <c r="L2789" i="34"/>
  <c r="S2789" i="34"/>
  <c r="T2789" i="34"/>
  <c r="U2789" i="34"/>
  <c r="V2789" i="34"/>
  <c r="AE2789" i="34"/>
  <c r="AG5532" i="34"/>
  <c r="AH5532" i="34"/>
  <c r="AI5532" i="34"/>
  <c r="AG2834" i="34"/>
  <c r="AH2834" i="34"/>
  <c r="AI2834" i="34"/>
  <c r="F2790" i="34"/>
  <c r="H2790" i="34"/>
  <c r="I2790" i="34"/>
  <c r="M2790" i="34"/>
  <c r="N2790" i="34"/>
  <c r="L2790" i="34"/>
  <c r="S2790" i="34"/>
  <c r="T2790" i="34"/>
  <c r="U2790" i="34"/>
  <c r="V2790" i="34"/>
  <c r="AE2790" i="34"/>
  <c r="AG2153" i="34"/>
  <c r="AH2153" i="34"/>
  <c r="AI2153" i="34"/>
  <c r="AG6192" i="34"/>
  <c r="AH6192" i="34"/>
  <c r="AI6192" i="34"/>
  <c r="F2792" i="34"/>
  <c r="H2792" i="34"/>
  <c r="I2792" i="34"/>
  <c r="M2792" i="34"/>
  <c r="N2792" i="34"/>
  <c r="L2792" i="34"/>
  <c r="S2792" i="34"/>
  <c r="T2792" i="34"/>
  <c r="U2792" i="34"/>
  <c r="V2792" i="34"/>
  <c r="AE2792" i="34"/>
  <c r="F2793" i="34"/>
  <c r="H2793" i="34"/>
  <c r="I2793" i="34"/>
  <c r="M2793" i="34"/>
  <c r="N2793" i="34"/>
  <c r="L2793" i="34" s="1"/>
  <c r="S2793" i="34"/>
  <c r="T2793" i="34"/>
  <c r="U2793" i="34"/>
  <c r="V2793" i="34"/>
  <c r="AE2793" i="34"/>
  <c r="F2794" i="34"/>
  <c r="H2794" i="34"/>
  <c r="I2794" i="34"/>
  <c r="M2794" i="34"/>
  <c r="N2794" i="34"/>
  <c r="L2794" i="34"/>
  <c r="S2794" i="34"/>
  <c r="T2794" i="34"/>
  <c r="U2794" i="34"/>
  <c r="V2794" i="34"/>
  <c r="AE2794" i="34"/>
  <c r="F2799" i="34"/>
  <c r="H2799" i="34"/>
  <c r="I2799" i="34"/>
  <c r="M2799" i="34"/>
  <c r="N2799" i="34"/>
  <c r="L2799" i="34" s="1"/>
  <c r="S2799" i="34"/>
  <c r="T2799" i="34"/>
  <c r="U2799" i="34"/>
  <c r="V2799" i="34"/>
  <c r="AE2799" i="34"/>
  <c r="F2800" i="34"/>
  <c r="H2800" i="34"/>
  <c r="I2800" i="34"/>
  <c r="M2800" i="34"/>
  <c r="N2800" i="34"/>
  <c r="L2800" i="34"/>
  <c r="S2800" i="34"/>
  <c r="T2800" i="34"/>
  <c r="U2800" i="34"/>
  <c r="V2800" i="34"/>
  <c r="AE2800" i="34"/>
  <c r="F2801" i="34"/>
  <c r="H2801" i="34"/>
  <c r="I2801" i="34"/>
  <c r="M2801" i="34"/>
  <c r="N2801" i="34"/>
  <c r="L2801" i="34"/>
  <c r="S2801" i="34"/>
  <c r="T2801" i="34"/>
  <c r="U2801" i="34"/>
  <c r="V2801" i="34"/>
  <c r="AE2801" i="34"/>
  <c r="F2802" i="34"/>
  <c r="H2802" i="34"/>
  <c r="I2802" i="34"/>
  <c r="M2802" i="34"/>
  <c r="N2802" i="34"/>
  <c r="L2802" i="34"/>
  <c r="S2802" i="34"/>
  <c r="T2802" i="34"/>
  <c r="U2802" i="34"/>
  <c r="V2802" i="34"/>
  <c r="AE2802" i="34"/>
  <c r="F2803" i="34"/>
  <c r="H2803" i="34"/>
  <c r="I2803" i="34"/>
  <c r="M2803" i="34"/>
  <c r="N2803" i="34"/>
  <c r="L2803" i="34" s="1"/>
  <c r="S2803" i="34"/>
  <c r="T2803" i="34"/>
  <c r="U2803" i="34"/>
  <c r="V2803" i="34"/>
  <c r="AE2803" i="34"/>
  <c r="F2804" i="34"/>
  <c r="H2804" i="34"/>
  <c r="I2804" i="34"/>
  <c r="M2804" i="34"/>
  <c r="N2804" i="34"/>
  <c r="L2804" i="34"/>
  <c r="S2804" i="34"/>
  <c r="T2804" i="34"/>
  <c r="U2804" i="34"/>
  <c r="V2804" i="34"/>
  <c r="AE2804" i="34"/>
  <c r="F2805" i="34"/>
  <c r="H2805" i="34"/>
  <c r="I2805" i="34"/>
  <c r="M2805" i="34"/>
  <c r="N2805" i="34"/>
  <c r="L2805" i="34" s="1"/>
  <c r="S2805" i="34"/>
  <c r="T2805" i="34"/>
  <c r="U2805" i="34"/>
  <c r="V2805" i="34"/>
  <c r="AE2805" i="34"/>
  <c r="F2806" i="34"/>
  <c r="H2806" i="34"/>
  <c r="I2806" i="34"/>
  <c r="M2806" i="34"/>
  <c r="N2806" i="34"/>
  <c r="L2806" i="34"/>
  <c r="S2806" i="34"/>
  <c r="T2806" i="34"/>
  <c r="U2806" i="34"/>
  <c r="V2806" i="34"/>
  <c r="AE2806" i="34"/>
  <c r="AG5271" i="34"/>
  <c r="AH5271" i="34"/>
  <c r="AI5271" i="34"/>
  <c r="F2807" i="34"/>
  <c r="H2807" i="34"/>
  <c r="I2807" i="34"/>
  <c r="M2807" i="34"/>
  <c r="N2807" i="34"/>
  <c r="L2807" i="34"/>
  <c r="S2807" i="34"/>
  <c r="T2807" i="34"/>
  <c r="U2807" i="34"/>
  <c r="V2807" i="34"/>
  <c r="AE2807" i="34"/>
  <c r="F2808" i="34"/>
  <c r="H2808" i="34"/>
  <c r="I2808" i="34"/>
  <c r="M2808" i="34"/>
  <c r="N2808" i="34"/>
  <c r="L2808" i="34"/>
  <c r="S2808" i="34"/>
  <c r="T2808" i="34"/>
  <c r="U2808" i="34"/>
  <c r="V2808" i="34"/>
  <c r="AE2808" i="34"/>
  <c r="F293" i="34"/>
  <c r="H293" i="34"/>
  <c r="M293" i="34"/>
  <c r="N293" i="34"/>
  <c r="L293" i="34" s="1"/>
  <c r="S293" i="34"/>
  <c r="F2809" i="34"/>
  <c r="H2809" i="34"/>
  <c r="I2809" i="34"/>
  <c r="M2809" i="34"/>
  <c r="N2809" i="34"/>
  <c r="L2809" i="34"/>
  <c r="S2809" i="34"/>
  <c r="T2809" i="34"/>
  <c r="U2809" i="34"/>
  <c r="V2809" i="34"/>
  <c r="AE2809" i="34"/>
  <c r="F2810" i="34"/>
  <c r="H2810" i="34"/>
  <c r="I2810" i="34"/>
  <c r="M2810" i="34"/>
  <c r="N2810" i="34"/>
  <c r="L2810" i="34" s="1"/>
  <c r="S2810" i="34"/>
  <c r="T2810" i="34"/>
  <c r="U2810" i="34"/>
  <c r="V2810" i="34"/>
  <c r="AE2810" i="34"/>
  <c r="AG2984" i="34"/>
  <c r="AH2984" i="34"/>
  <c r="AI2984" i="34"/>
  <c r="F2811" i="34"/>
  <c r="H2811" i="34"/>
  <c r="I2811" i="34"/>
  <c r="M2811" i="34"/>
  <c r="N2811" i="34"/>
  <c r="L2811" i="34"/>
  <c r="S2811" i="34"/>
  <c r="T2811" i="34"/>
  <c r="U2811" i="34"/>
  <c r="V2811" i="34"/>
  <c r="AE2811" i="34"/>
  <c r="F2812" i="34"/>
  <c r="H2812" i="34"/>
  <c r="I2812" i="34"/>
  <c r="M2812" i="34"/>
  <c r="N2812" i="34"/>
  <c r="L2812" i="34"/>
  <c r="S2812" i="34"/>
  <c r="T2812" i="34"/>
  <c r="U2812" i="34"/>
  <c r="V2812" i="34"/>
  <c r="AE2812" i="34"/>
  <c r="F2813" i="34"/>
  <c r="H2813" i="34"/>
  <c r="I2813" i="34"/>
  <c r="M2813" i="34"/>
  <c r="N2813" i="34"/>
  <c r="L2813" i="34"/>
  <c r="S2813" i="34"/>
  <c r="T2813" i="34"/>
  <c r="U2813" i="34"/>
  <c r="V2813" i="34"/>
  <c r="AE2813" i="34"/>
  <c r="F2814" i="34"/>
  <c r="H2814" i="34"/>
  <c r="I2814" i="34"/>
  <c r="M2814" i="34"/>
  <c r="N2814" i="34"/>
  <c r="L2814" i="34" s="1"/>
  <c r="S2814" i="34"/>
  <c r="T2814" i="34"/>
  <c r="U2814" i="34"/>
  <c r="V2814" i="34"/>
  <c r="AE2814" i="34"/>
  <c r="F2815" i="34"/>
  <c r="H2815" i="34"/>
  <c r="I2815" i="34"/>
  <c r="M2815" i="34"/>
  <c r="N2815" i="34"/>
  <c r="L2815" i="34" s="1"/>
  <c r="S2815" i="34"/>
  <c r="T2815" i="34"/>
  <c r="U2815" i="34"/>
  <c r="V2815" i="34"/>
  <c r="AE2815" i="34"/>
  <c r="AG2986" i="34"/>
  <c r="AH2986" i="34"/>
  <c r="AI2986" i="34"/>
  <c r="F2816" i="34"/>
  <c r="H2816" i="34"/>
  <c r="I2816" i="34"/>
  <c r="M2816" i="34"/>
  <c r="N2816" i="34"/>
  <c r="L2816" i="34" s="1"/>
  <c r="S2816" i="34"/>
  <c r="T2816" i="34"/>
  <c r="U2816" i="34"/>
  <c r="V2816" i="34"/>
  <c r="AE2816" i="34"/>
  <c r="AG3646" i="34"/>
  <c r="AH3646" i="34"/>
  <c r="AI3646" i="34"/>
  <c r="F2817" i="34"/>
  <c r="H2817" i="34"/>
  <c r="I2817" i="34"/>
  <c r="M2817" i="34"/>
  <c r="N2817" i="34"/>
  <c r="L2817" i="34"/>
  <c r="S2817" i="34"/>
  <c r="T2817" i="34"/>
  <c r="U2817" i="34"/>
  <c r="V2817" i="34"/>
  <c r="AE2817" i="34"/>
  <c r="F2818" i="34"/>
  <c r="H2818" i="34"/>
  <c r="I2818" i="34"/>
  <c r="M2818" i="34"/>
  <c r="N2818" i="34"/>
  <c r="L2818" i="34"/>
  <c r="S2818" i="34"/>
  <c r="T2818" i="34"/>
  <c r="U2818" i="34"/>
  <c r="V2818" i="34"/>
  <c r="AE2818" i="34"/>
  <c r="AG6124" i="34"/>
  <c r="AH6124" i="34"/>
  <c r="AI6124" i="34"/>
  <c r="F2819" i="34"/>
  <c r="H2819" i="34"/>
  <c r="I2819" i="34"/>
  <c r="M2819" i="34"/>
  <c r="N2819" i="34"/>
  <c r="L2819" i="34"/>
  <c r="S2819" i="34"/>
  <c r="T2819" i="34"/>
  <c r="U2819" i="34"/>
  <c r="V2819" i="34"/>
  <c r="AE2819" i="34"/>
  <c r="F2820" i="34"/>
  <c r="H2820" i="34"/>
  <c r="I2820" i="34"/>
  <c r="M2820" i="34"/>
  <c r="N2820" i="34"/>
  <c r="L2820" i="34" s="1"/>
  <c r="S2820" i="34"/>
  <c r="T2820" i="34"/>
  <c r="U2820" i="34"/>
  <c r="V2820" i="34"/>
  <c r="AE2820" i="34"/>
  <c r="AG2269" i="34"/>
  <c r="AH2269" i="34"/>
  <c r="AI2269" i="34"/>
  <c r="F2821" i="34"/>
  <c r="H2821" i="34"/>
  <c r="I2821" i="34"/>
  <c r="M2821" i="34"/>
  <c r="N2821" i="34"/>
  <c r="L2821" i="34" s="1"/>
  <c r="S2821" i="34"/>
  <c r="T2821" i="34"/>
  <c r="U2821" i="34"/>
  <c r="V2821" i="34"/>
  <c r="AE2821" i="34"/>
  <c r="AG3653" i="34"/>
  <c r="AH3653" i="34"/>
  <c r="AI3653" i="34"/>
  <c r="F2822" i="34"/>
  <c r="H2822" i="34"/>
  <c r="I2822" i="34"/>
  <c r="M2822" i="34"/>
  <c r="N2822" i="34"/>
  <c r="L2822" i="34"/>
  <c r="S2822" i="34"/>
  <c r="T2822" i="34"/>
  <c r="U2822" i="34"/>
  <c r="V2822" i="34"/>
  <c r="AE2822" i="34"/>
  <c r="AG4284" i="34"/>
  <c r="AH4284" i="34"/>
  <c r="AI4284" i="34"/>
  <c r="F2823" i="34"/>
  <c r="H2823" i="34"/>
  <c r="I2823" i="34"/>
  <c r="M2823" i="34"/>
  <c r="N2823" i="34"/>
  <c r="L2823" i="34"/>
  <c r="S2823" i="34"/>
  <c r="T2823" i="34"/>
  <c r="U2823" i="34"/>
  <c r="V2823" i="34"/>
  <c r="AE2823" i="34"/>
  <c r="AG4608" i="34"/>
  <c r="AH4608" i="34"/>
  <c r="AI4608" i="34"/>
  <c r="F2824" i="34"/>
  <c r="H2824" i="34"/>
  <c r="I2824" i="34"/>
  <c r="M2824" i="34"/>
  <c r="N2824" i="34"/>
  <c r="L2824" i="34" s="1"/>
  <c r="S2824" i="34"/>
  <c r="T2824" i="34"/>
  <c r="U2824" i="34"/>
  <c r="V2824" i="34"/>
  <c r="AE2824" i="34"/>
  <c r="F2825" i="34"/>
  <c r="H2825" i="34"/>
  <c r="I2825" i="34"/>
  <c r="M2825" i="34"/>
  <c r="N2825" i="34"/>
  <c r="L2825" i="34"/>
  <c r="S2825" i="34"/>
  <c r="T2825" i="34"/>
  <c r="U2825" i="34"/>
  <c r="V2825" i="34"/>
  <c r="AE2825" i="34"/>
  <c r="F2826" i="34"/>
  <c r="H2826" i="34"/>
  <c r="I2826" i="34"/>
  <c r="M2826" i="34"/>
  <c r="N2826" i="34"/>
  <c r="L2826" i="34" s="1"/>
  <c r="S2826" i="34"/>
  <c r="T2826" i="34"/>
  <c r="U2826" i="34"/>
  <c r="V2826" i="34"/>
  <c r="AE2826" i="34"/>
  <c r="AG2987" i="34"/>
  <c r="AH2987" i="34"/>
  <c r="AI2987" i="34"/>
  <c r="F2827" i="34"/>
  <c r="H2827" i="34"/>
  <c r="I2827" i="34"/>
  <c r="M2827" i="34"/>
  <c r="N2827" i="34"/>
  <c r="L2827" i="34" s="1"/>
  <c r="S2827" i="34"/>
  <c r="T2827" i="34"/>
  <c r="U2827" i="34"/>
  <c r="V2827" i="34"/>
  <c r="AE2827" i="34"/>
  <c r="AG2119" i="34"/>
  <c r="AH2119" i="34"/>
  <c r="AI2119" i="34"/>
  <c r="F2828" i="34"/>
  <c r="H2828" i="34"/>
  <c r="I2828" i="34"/>
  <c r="M2828" i="34"/>
  <c r="N2828" i="34"/>
  <c r="L2828" i="34"/>
  <c r="S2828" i="34"/>
  <c r="T2828" i="34"/>
  <c r="U2828" i="34"/>
  <c r="V2828" i="34"/>
  <c r="AE2828" i="34"/>
  <c r="F2829" i="34"/>
  <c r="H2829" i="34"/>
  <c r="I2829" i="34"/>
  <c r="M2829" i="34"/>
  <c r="N2829" i="34"/>
  <c r="L2829" i="34" s="1"/>
  <c r="S2829" i="34"/>
  <c r="T2829" i="34"/>
  <c r="U2829" i="34"/>
  <c r="V2829" i="34"/>
  <c r="AE2829" i="34"/>
  <c r="F2830" i="34"/>
  <c r="H2830" i="34"/>
  <c r="I2830" i="34"/>
  <c r="M2830" i="34"/>
  <c r="N2830" i="34"/>
  <c r="L2830" i="34" s="1"/>
  <c r="S2830" i="34"/>
  <c r="T2830" i="34"/>
  <c r="U2830" i="34"/>
  <c r="V2830" i="34"/>
  <c r="AE2830" i="34"/>
  <c r="F2831" i="34"/>
  <c r="H2831" i="34"/>
  <c r="I2831" i="34"/>
  <c r="M2831" i="34"/>
  <c r="N2831" i="34"/>
  <c r="L2831" i="34"/>
  <c r="S2831" i="34"/>
  <c r="T2831" i="34"/>
  <c r="U2831" i="34"/>
  <c r="V2831" i="34"/>
  <c r="AE2831" i="34"/>
  <c r="F2832" i="34"/>
  <c r="H2832" i="34"/>
  <c r="S2832" i="34"/>
  <c r="T2832" i="34"/>
  <c r="U2832" i="34"/>
  <c r="V2832" i="34"/>
  <c r="AE2832" i="34"/>
  <c r="AG2359" i="34"/>
  <c r="AH2359" i="34"/>
  <c r="AI2359" i="34"/>
  <c r="F2833" i="34"/>
  <c r="H2833" i="34"/>
  <c r="I2833" i="34"/>
  <c r="M2833" i="34"/>
  <c r="N2833" i="34"/>
  <c r="L2833" i="34" s="1"/>
  <c r="S2833" i="34"/>
  <c r="T2833" i="34"/>
  <c r="U2833" i="34"/>
  <c r="V2833" i="34"/>
  <c r="AE2833" i="34"/>
  <c r="AG2988" i="34"/>
  <c r="AH2988" i="34"/>
  <c r="AI2988" i="34"/>
  <c r="F2834" i="34"/>
  <c r="H2834" i="34"/>
  <c r="I2834" i="34"/>
  <c r="M2834" i="34"/>
  <c r="N2834" i="34"/>
  <c r="L2834" i="34" s="1"/>
  <c r="S2834" i="34"/>
  <c r="T2834" i="34"/>
  <c r="U2834" i="34"/>
  <c r="V2834" i="34"/>
  <c r="AE2834" i="34"/>
  <c r="F2835" i="34"/>
  <c r="H2835" i="34"/>
  <c r="I2835" i="34"/>
  <c r="M2835" i="34"/>
  <c r="N2835" i="34"/>
  <c r="L2835" i="34"/>
  <c r="S2835" i="34"/>
  <c r="T2835" i="34"/>
  <c r="U2835" i="34"/>
  <c r="V2835" i="34"/>
  <c r="AE2835" i="34"/>
  <c r="F2836" i="34"/>
  <c r="H2836" i="34"/>
  <c r="I2836" i="34"/>
  <c r="M2836" i="34"/>
  <c r="N2836" i="34"/>
  <c r="L2836" i="34"/>
  <c r="S2836" i="34"/>
  <c r="T2836" i="34"/>
  <c r="U2836" i="34"/>
  <c r="V2836" i="34"/>
  <c r="AE2836" i="34"/>
  <c r="F2837" i="34"/>
  <c r="H2837" i="34"/>
  <c r="I2837" i="34"/>
  <c r="M2837" i="34"/>
  <c r="N2837" i="34"/>
  <c r="L2837" i="34"/>
  <c r="S2837" i="34"/>
  <c r="T2837" i="34"/>
  <c r="U2837" i="34"/>
  <c r="V2837" i="34"/>
  <c r="AE2837" i="34"/>
  <c r="AG4293" i="34"/>
  <c r="AH4293" i="34"/>
  <c r="AI4293" i="34"/>
  <c r="F2838" i="34"/>
  <c r="H2838" i="34"/>
  <c r="I2838" i="34"/>
  <c r="M2838" i="34"/>
  <c r="N2838" i="34"/>
  <c r="L2838" i="34"/>
  <c r="S2838" i="34"/>
  <c r="T2838" i="34"/>
  <c r="U2838" i="34"/>
  <c r="V2838" i="34"/>
  <c r="AE2838" i="34"/>
  <c r="AG5678" i="34"/>
  <c r="AH5678" i="34"/>
  <c r="AI5678" i="34"/>
  <c r="F2839" i="34"/>
  <c r="H2839" i="34"/>
  <c r="I2839" i="34"/>
  <c r="M2839" i="34"/>
  <c r="N2839" i="34"/>
  <c r="L2839" i="34"/>
  <c r="S2839" i="34"/>
  <c r="T2839" i="34"/>
  <c r="U2839" i="34"/>
  <c r="V2839" i="34"/>
  <c r="AE2839" i="34"/>
  <c r="F2840" i="34"/>
  <c r="H2840" i="34"/>
  <c r="S2840" i="34"/>
  <c r="T2840" i="34"/>
  <c r="U2840" i="34"/>
  <c r="V2840" i="34"/>
  <c r="AE2840" i="34"/>
  <c r="F2841" i="34"/>
  <c r="H2841" i="34"/>
  <c r="I2841" i="34"/>
  <c r="M2841" i="34"/>
  <c r="N2841" i="34"/>
  <c r="L2841" i="34"/>
  <c r="S2841" i="34"/>
  <c r="T2841" i="34"/>
  <c r="U2841" i="34"/>
  <c r="V2841" i="34"/>
  <c r="AE2841" i="34"/>
  <c r="F2842" i="34"/>
  <c r="H2842" i="34"/>
  <c r="I2842" i="34"/>
  <c r="M2842" i="34"/>
  <c r="N2842" i="34"/>
  <c r="L2842" i="34" s="1"/>
  <c r="S2842" i="34"/>
  <c r="T2842" i="34"/>
  <c r="U2842" i="34"/>
  <c r="V2842" i="34"/>
  <c r="AE2842" i="34"/>
  <c r="F2843" i="34"/>
  <c r="H2843" i="34"/>
  <c r="I2843" i="34"/>
  <c r="M2843" i="34"/>
  <c r="N2843" i="34"/>
  <c r="L2843" i="34"/>
  <c r="S2843" i="34"/>
  <c r="T2843" i="34"/>
  <c r="U2843" i="34"/>
  <c r="V2843" i="34"/>
  <c r="AE2843" i="34"/>
  <c r="F2844" i="34"/>
  <c r="H2844" i="34"/>
  <c r="I2844" i="34"/>
  <c r="M2844" i="34"/>
  <c r="N2844" i="34"/>
  <c r="L2844" i="34" s="1"/>
  <c r="S2844" i="34"/>
  <c r="T2844" i="34"/>
  <c r="U2844" i="34"/>
  <c r="V2844" i="34"/>
  <c r="AE2844" i="34"/>
  <c r="AG3262" i="34"/>
  <c r="AH3262" i="34"/>
  <c r="AI3262" i="34"/>
  <c r="F2845" i="34"/>
  <c r="H2845" i="34"/>
  <c r="I2845" i="34"/>
  <c r="M2845" i="34"/>
  <c r="N2845" i="34"/>
  <c r="L2845" i="34" s="1"/>
  <c r="S2845" i="34"/>
  <c r="T2845" i="34"/>
  <c r="U2845" i="34"/>
  <c r="V2845" i="34"/>
  <c r="AE2845" i="34"/>
  <c r="AG1364" i="34"/>
  <c r="AH1364" i="34"/>
  <c r="AI1364" i="34"/>
  <c r="F2846" i="34"/>
  <c r="H2846" i="34"/>
  <c r="I2846" i="34"/>
  <c r="M2846" i="34"/>
  <c r="N2846" i="34"/>
  <c r="L2846" i="34"/>
  <c r="S2846" i="34"/>
  <c r="T2846" i="34"/>
  <c r="U2846" i="34"/>
  <c r="V2846" i="34"/>
  <c r="AE2846" i="34"/>
  <c r="F2847" i="34"/>
  <c r="H2847" i="34"/>
  <c r="I2847" i="34"/>
  <c r="M2847" i="34"/>
  <c r="N2847" i="34"/>
  <c r="L2847" i="34"/>
  <c r="S2847" i="34"/>
  <c r="T2847" i="34"/>
  <c r="U2847" i="34"/>
  <c r="V2847" i="34"/>
  <c r="AE2847" i="34"/>
  <c r="F2848" i="34"/>
  <c r="H2848" i="34"/>
  <c r="I2848" i="34"/>
  <c r="M2848" i="34"/>
  <c r="N2848" i="34"/>
  <c r="L2848" i="34" s="1"/>
  <c r="S2848" i="34"/>
  <c r="T2848" i="34"/>
  <c r="U2848" i="34"/>
  <c r="V2848" i="34"/>
  <c r="AE2848" i="34"/>
  <c r="F2849" i="34"/>
  <c r="H2849" i="34"/>
  <c r="I2849" i="34"/>
  <c r="M2849" i="34"/>
  <c r="N2849" i="34"/>
  <c r="L2849" i="34"/>
  <c r="S2849" i="34"/>
  <c r="T2849" i="34"/>
  <c r="U2849" i="34"/>
  <c r="V2849" i="34"/>
  <c r="AE2849" i="34"/>
  <c r="AG2032" i="34"/>
  <c r="AH2032" i="34"/>
  <c r="AI2032" i="34"/>
  <c r="F2850" i="34"/>
  <c r="H2850" i="34"/>
  <c r="I2850" i="34"/>
  <c r="M2850" i="34"/>
  <c r="N2850" i="34"/>
  <c r="L2850" i="34"/>
  <c r="S2850" i="34"/>
  <c r="T2850" i="34"/>
  <c r="U2850" i="34"/>
  <c r="V2850" i="34"/>
  <c r="AE2850" i="34"/>
  <c r="AG2396" i="34"/>
  <c r="AH2396" i="34"/>
  <c r="AI2396" i="34"/>
  <c r="F2851" i="34"/>
  <c r="H2851" i="34"/>
  <c r="I2851" i="34"/>
  <c r="M2851" i="34"/>
  <c r="N2851" i="34"/>
  <c r="L2851" i="34"/>
  <c r="S2851" i="34"/>
  <c r="T2851" i="34"/>
  <c r="U2851" i="34"/>
  <c r="V2851" i="34"/>
  <c r="AE2851" i="34"/>
  <c r="AG5533" i="34"/>
  <c r="AH5533" i="34"/>
  <c r="AI5533" i="34"/>
  <c r="F2852" i="34"/>
  <c r="H2852" i="34"/>
  <c r="I2852" i="34"/>
  <c r="M2852" i="34"/>
  <c r="N2852" i="34"/>
  <c r="L2852" i="34" s="1"/>
  <c r="S2852" i="34"/>
  <c r="T2852" i="34"/>
  <c r="U2852" i="34"/>
  <c r="V2852" i="34"/>
  <c r="AE2852" i="34"/>
  <c r="F2853" i="34"/>
  <c r="H2853" i="34"/>
  <c r="I2853" i="34"/>
  <c r="M2853" i="34"/>
  <c r="N2853" i="34"/>
  <c r="L2853" i="34" s="1"/>
  <c r="S2853" i="34"/>
  <c r="T2853" i="34"/>
  <c r="U2853" i="34"/>
  <c r="V2853" i="34"/>
  <c r="AE2853" i="34"/>
  <c r="F2854" i="34"/>
  <c r="H2854" i="34"/>
  <c r="I2854" i="34"/>
  <c r="M2854" i="34"/>
  <c r="N2854" i="34"/>
  <c r="L2854" i="34"/>
  <c r="S2854" i="34"/>
  <c r="T2854" i="34"/>
  <c r="U2854" i="34"/>
  <c r="V2854" i="34"/>
  <c r="AE2854" i="34"/>
  <c r="F2739" i="34"/>
  <c r="H2739" i="34"/>
  <c r="I2739" i="34"/>
  <c r="M2739" i="34"/>
  <c r="N2739" i="34"/>
  <c r="L2739" i="34" s="1"/>
  <c r="S2739" i="34"/>
  <c r="T2739" i="34"/>
  <c r="U2739" i="34"/>
  <c r="V2739" i="34"/>
  <c r="AE2739" i="34"/>
  <c r="F2740" i="34"/>
  <c r="H2740" i="34"/>
  <c r="I2740" i="34"/>
  <c r="M2740" i="34"/>
  <c r="N2740" i="34"/>
  <c r="L2740" i="34"/>
  <c r="S2740" i="34"/>
  <c r="T2740" i="34"/>
  <c r="U2740" i="34"/>
  <c r="V2740" i="34"/>
  <c r="AE2740" i="34"/>
  <c r="F2741" i="34"/>
  <c r="H2741" i="34"/>
  <c r="I2741" i="34"/>
  <c r="M2741" i="34"/>
  <c r="N2741" i="34"/>
  <c r="L2741" i="34" s="1"/>
  <c r="S2741" i="34"/>
  <c r="T2741" i="34"/>
  <c r="U2741" i="34"/>
  <c r="V2741" i="34"/>
  <c r="AE2741" i="34"/>
  <c r="F2742" i="34"/>
  <c r="H2742" i="34"/>
  <c r="I2742" i="34"/>
  <c r="M2742" i="34"/>
  <c r="N2742" i="34"/>
  <c r="L2742" i="34"/>
  <c r="S2742" i="34"/>
  <c r="T2742" i="34"/>
  <c r="U2742" i="34"/>
  <c r="V2742" i="34"/>
  <c r="AE2742" i="34"/>
  <c r="F2855" i="34"/>
  <c r="H2855" i="34"/>
  <c r="I2855" i="34"/>
  <c r="M2855" i="34"/>
  <c r="N2855" i="34"/>
  <c r="L2855" i="34"/>
  <c r="S2855" i="34"/>
  <c r="T2855" i="34"/>
  <c r="U2855" i="34"/>
  <c r="V2855" i="34"/>
  <c r="AE2855" i="34"/>
  <c r="F2856" i="34"/>
  <c r="H2856" i="34"/>
  <c r="I2856" i="34"/>
  <c r="M2856" i="34"/>
  <c r="N2856" i="34"/>
  <c r="L2856" i="34" s="1"/>
  <c r="S2856" i="34"/>
  <c r="T2856" i="34"/>
  <c r="U2856" i="34"/>
  <c r="V2856" i="34"/>
  <c r="AE2856" i="34"/>
  <c r="F2857" i="34"/>
  <c r="H2857" i="34"/>
  <c r="I2857" i="34"/>
  <c r="M2857" i="34"/>
  <c r="N2857" i="34"/>
  <c r="L2857" i="34" s="1"/>
  <c r="S2857" i="34"/>
  <c r="T2857" i="34"/>
  <c r="U2857" i="34"/>
  <c r="V2857" i="34"/>
  <c r="AE2857" i="34"/>
  <c r="AG2989" i="34"/>
  <c r="AH2989" i="34"/>
  <c r="AI2989" i="34"/>
  <c r="F2858" i="34"/>
  <c r="H2858" i="34"/>
  <c r="I2858" i="34"/>
  <c r="M2858" i="34"/>
  <c r="N2858" i="34"/>
  <c r="L2858" i="34" s="1"/>
  <c r="S2858" i="34"/>
  <c r="T2858" i="34"/>
  <c r="U2858" i="34"/>
  <c r="V2858" i="34"/>
  <c r="AE2858" i="34"/>
  <c r="AG2602" i="34"/>
  <c r="AH2602" i="34"/>
  <c r="AI2602" i="34"/>
  <c r="F2859" i="34"/>
  <c r="H2859" i="34"/>
  <c r="I2859" i="34"/>
  <c r="M2859" i="34"/>
  <c r="N2859" i="34"/>
  <c r="L2859" i="34"/>
  <c r="S2859" i="34"/>
  <c r="T2859" i="34"/>
  <c r="U2859" i="34"/>
  <c r="V2859" i="34"/>
  <c r="AE2859" i="34"/>
  <c r="F2860" i="34"/>
  <c r="H2860" i="34"/>
  <c r="I2860" i="34"/>
  <c r="M2860" i="34"/>
  <c r="N2860" i="34"/>
  <c r="L2860" i="34"/>
  <c r="S2860" i="34"/>
  <c r="T2860" i="34"/>
  <c r="U2860" i="34"/>
  <c r="V2860" i="34"/>
  <c r="AE2860" i="34"/>
  <c r="F2861" i="34"/>
  <c r="H2861" i="34"/>
  <c r="I2861" i="34"/>
  <c r="M2861" i="34"/>
  <c r="N2861" i="34"/>
  <c r="L2861" i="34"/>
  <c r="S2861" i="34"/>
  <c r="T2861" i="34"/>
  <c r="U2861" i="34"/>
  <c r="V2861" i="34"/>
  <c r="AE2861" i="34"/>
  <c r="AG5090" i="34"/>
  <c r="AH5090" i="34"/>
  <c r="AI5090" i="34"/>
  <c r="F2862" i="34"/>
  <c r="H2862" i="34"/>
  <c r="I2862" i="34"/>
  <c r="M2862" i="34"/>
  <c r="N2862" i="34"/>
  <c r="L2862" i="34" s="1"/>
  <c r="S2862" i="34"/>
  <c r="T2862" i="34"/>
  <c r="U2862" i="34"/>
  <c r="V2862" i="34"/>
  <c r="AE2862" i="34"/>
  <c r="F2863" i="34"/>
  <c r="H2863" i="34"/>
  <c r="I2863" i="34"/>
  <c r="M2863" i="34"/>
  <c r="N2863" i="34"/>
  <c r="L2863" i="34"/>
  <c r="S2863" i="34"/>
  <c r="T2863" i="34"/>
  <c r="U2863" i="34"/>
  <c r="V2863" i="34"/>
  <c r="AE2863" i="34"/>
  <c r="AG5063" i="34"/>
  <c r="AH5063" i="34"/>
  <c r="AI5063" i="34"/>
  <c r="F2864" i="34"/>
  <c r="H2864" i="34"/>
  <c r="I2864" i="34"/>
  <c r="M2864" i="34"/>
  <c r="N2864" i="34"/>
  <c r="L2864" i="34"/>
  <c r="S2864" i="34"/>
  <c r="T2864" i="34"/>
  <c r="U2864" i="34"/>
  <c r="V2864" i="34"/>
  <c r="AE2864" i="34"/>
  <c r="F2865" i="34"/>
  <c r="H2865" i="34"/>
  <c r="I2865" i="34"/>
  <c r="M2865" i="34"/>
  <c r="N2865" i="34"/>
  <c r="L2865" i="34"/>
  <c r="S2865" i="34"/>
  <c r="T2865" i="34"/>
  <c r="U2865" i="34"/>
  <c r="V2865" i="34"/>
  <c r="AE2865" i="34"/>
  <c r="F2866" i="34"/>
  <c r="H2866" i="34"/>
  <c r="I2866" i="34"/>
  <c r="M2866" i="34"/>
  <c r="N2866" i="34"/>
  <c r="L2866" i="34"/>
  <c r="S2866" i="34"/>
  <c r="T2866" i="34"/>
  <c r="U2866" i="34"/>
  <c r="V2866" i="34"/>
  <c r="AE2866" i="34"/>
  <c r="F2867" i="34"/>
  <c r="H2867" i="34"/>
  <c r="I2867" i="34"/>
  <c r="M2867" i="34"/>
  <c r="N2867" i="34"/>
  <c r="L2867" i="34"/>
  <c r="S2867" i="34"/>
  <c r="T2867" i="34"/>
  <c r="U2867" i="34"/>
  <c r="V2867" i="34"/>
  <c r="AE2867" i="34"/>
  <c r="AG4548" i="34"/>
  <c r="AH4548" i="34"/>
  <c r="AI4548" i="34"/>
  <c r="F2868" i="34"/>
  <c r="H2868" i="34"/>
  <c r="I2868" i="34"/>
  <c r="M2868" i="34"/>
  <c r="N2868" i="34"/>
  <c r="L2868" i="34" s="1"/>
  <c r="S2868" i="34"/>
  <c r="T2868" i="34"/>
  <c r="U2868" i="34"/>
  <c r="V2868" i="34"/>
  <c r="AE2868" i="34"/>
  <c r="AG6368" i="34"/>
  <c r="AH6368" i="34"/>
  <c r="AI6368" i="34"/>
  <c r="F2869" i="34"/>
  <c r="H2869" i="34"/>
  <c r="I2869" i="34"/>
  <c r="M2869" i="34"/>
  <c r="N2869" i="34"/>
  <c r="L2869" i="34" s="1"/>
  <c r="S2869" i="34"/>
  <c r="T2869" i="34"/>
  <c r="U2869" i="34"/>
  <c r="V2869" i="34"/>
  <c r="AE2869" i="34"/>
  <c r="AG2515" i="34"/>
  <c r="AH2515" i="34"/>
  <c r="AI2515" i="34"/>
  <c r="F2870" i="34"/>
  <c r="H2870" i="34"/>
  <c r="I2870" i="34"/>
  <c r="M2870" i="34"/>
  <c r="N2870" i="34"/>
  <c r="L2870" i="34" s="1"/>
  <c r="S2870" i="34"/>
  <c r="T2870" i="34"/>
  <c r="U2870" i="34"/>
  <c r="V2870" i="34"/>
  <c r="AE2870" i="34"/>
  <c r="F2871" i="34"/>
  <c r="H2871" i="34"/>
  <c r="I2871" i="34"/>
  <c r="M2871" i="34"/>
  <c r="N2871" i="34"/>
  <c r="L2871" i="34"/>
  <c r="S2871" i="34"/>
  <c r="T2871" i="34"/>
  <c r="U2871" i="34"/>
  <c r="V2871" i="34"/>
  <c r="AE2871" i="34"/>
  <c r="F2872" i="34"/>
  <c r="H2872" i="34"/>
  <c r="I2872" i="34"/>
  <c r="M2872" i="34"/>
  <c r="N2872" i="34"/>
  <c r="L2872" i="34"/>
  <c r="S2872" i="34"/>
  <c r="T2872" i="34"/>
  <c r="U2872" i="34"/>
  <c r="V2872" i="34"/>
  <c r="AE2872" i="34"/>
  <c r="F2873" i="34"/>
  <c r="H2873" i="34"/>
  <c r="I2873" i="34"/>
  <c r="M2873" i="34"/>
  <c r="N2873" i="34"/>
  <c r="L2873" i="34"/>
  <c r="S2873" i="34"/>
  <c r="T2873" i="34"/>
  <c r="U2873" i="34"/>
  <c r="V2873" i="34"/>
  <c r="AE2873" i="34"/>
  <c r="F2874" i="34"/>
  <c r="H2874" i="34"/>
  <c r="I2874" i="34"/>
  <c r="M2874" i="34"/>
  <c r="N2874" i="34"/>
  <c r="L2874" i="34" s="1"/>
  <c r="S2874" i="34"/>
  <c r="T2874" i="34"/>
  <c r="U2874" i="34"/>
  <c r="V2874" i="34"/>
  <c r="AE2874" i="34"/>
  <c r="AG2629" i="34"/>
  <c r="AH2629" i="34"/>
  <c r="AI2629" i="34"/>
  <c r="F2875" i="34"/>
  <c r="H2875" i="34"/>
  <c r="I2875" i="34"/>
  <c r="M2875" i="34"/>
  <c r="N2875" i="34"/>
  <c r="L2875" i="34" s="1"/>
  <c r="S2875" i="34"/>
  <c r="T2875" i="34"/>
  <c r="U2875" i="34"/>
  <c r="V2875" i="34"/>
  <c r="AE2875" i="34"/>
  <c r="F2876" i="34"/>
  <c r="H2876" i="34"/>
  <c r="I2876" i="34"/>
  <c r="M2876" i="34"/>
  <c r="N2876" i="34"/>
  <c r="L2876" i="34"/>
  <c r="S2876" i="34"/>
  <c r="T2876" i="34"/>
  <c r="U2876" i="34"/>
  <c r="V2876" i="34"/>
  <c r="AE2876" i="34"/>
  <c r="F2877" i="34"/>
  <c r="H2877" i="34"/>
  <c r="I2877" i="34"/>
  <c r="M2877" i="34"/>
  <c r="N2877" i="34"/>
  <c r="L2877" i="34" s="1"/>
  <c r="S2877" i="34"/>
  <c r="T2877" i="34"/>
  <c r="U2877" i="34"/>
  <c r="V2877" i="34"/>
  <c r="AE2877" i="34"/>
  <c r="AG6369" i="34"/>
  <c r="AH6369" i="34"/>
  <c r="AI6369" i="34"/>
  <c r="F2881" i="34"/>
  <c r="H2881" i="34"/>
  <c r="I2881" i="34"/>
  <c r="M2881" i="34"/>
  <c r="N2881" i="34"/>
  <c r="L2881" i="34"/>
  <c r="S2881" i="34"/>
  <c r="T2881" i="34"/>
  <c r="U2881" i="34"/>
  <c r="V2881" i="34"/>
  <c r="AE2881" i="34"/>
  <c r="F2882" i="34"/>
  <c r="H2882" i="34"/>
  <c r="I2882" i="34"/>
  <c r="M2882" i="34"/>
  <c r="N2882" i="34"/>
  <c r="L2882" i="34"/>
  <c r="S2882" i="34"/>
  <c r="T2882" i="34"/>
  <c r="U2882" i="34"/>
  <c r="V2882" i="34"/>
  <c r="AE2882" i="34"/>
  <c r="F2883" i="34"/>
  <c r="H2883" i="34"/>
  <c r="I2883" i="34"/>
  <c r="M2883" i="34"/>
  <c r="N2883" i="34"/>
  <c r="L2883" i="34" s="1"/>
  <c r="S2883" i="34"/>
  <c r="T2883" i="34"/>
  <c r="U2883" i="34"/>
  <c r="V2883" i="34"/>
  <c r="AE2883" i="34"/>
  <c r="AG2339" i="34"/>
  <c r="AH2339" i="34"/>
  <c r="AI2339" i="34"/>
  <c r="F2884" i="34"/>
  <c r="H2884" i="34"/>
  <c r="I2884" i="34"/>
  <c r="M2884" i="34"/>
  <c r="N2884" i="34"/>
  <c r="L2884" i="34" s="1"/>
  <c r="S2884" i="34"/>
  <c r="T2884" i="34"/>
  <c r="U2884" i="34"/>
  <c r="V2884" i="34"/>
  <c r="AE2884" i="34"/>
  <c r="AG5534" i="34"/>
  <c r="AH5534" i="34"/>
  <c r="AI5534" i="34"/>
  <c r="F2885" i="34"/>
  <c r="H2885" i="34"/>
  <c r="I2885" i="34"/>
  <c r="M2885" i="34"/>
  <c r="N2885" i="34"/>
  <c r="L2885" i="34" s="1"/>
  <c r="S2885" i="34"/>
  <c r="T2885" i="34"/>
  <c r="U2885" i="34"/>
  <c r="V2885" i="34"/>
  <c r="AE2885" i="34"/>
  <c r="AG4329" i="34"/>
  <c r="AH4329" i="34"/>
  <c r="AI4329" i="34"/>
  <c r="F2886" i="34"/>
  <c r="H2886" i="34"/>
  <c r="I2886" i="34"/>
  <c r="M2886" i="34"/>
  <c r="N2886" i="34"/>
  <c r="L2886" i="34"/>
  <c r="S2886" i="34"/>
  <c r="T2886" i="34"/>
  <c r="U2886" i="34"/>
  <c r="V2886" i="34"/>
  <c r="AE2886" i="34"/>
  <c r="AG5535" i="34"/>
  <c r="AH5535" i="34"/>
  <c r="AI5535" i="34"/>
  <c r="F2887" i="34"/>
  <c r="H2887" i="34"/>
  <c r="I2887" i="34"/>
  <c r="M2887" i="34"/>
  <c r="N2887" i="34"/>
  <c r="L2887" i="34" s="1"/>
  <c r="S2887" i="34"/>
  <c r="T2887" i="34"/>
  <c r="U2887" i="34"/>
  <c r="V2887" i="34"/>
  <c r="AE2887" i="34"/>
  <c r="AG5536" i="34"/>
  <c r="AH5536" i="34"/>
  <c r="AI5536" i="34"/>
  <c r="F2888" i="34"/>
  <c r="H2888" i="34"/>
  <c r="I2888" i="34"/>
  <c r="M2888" i="34"/>
  <c r="N2888" i="34"/>
  <c r="L2888" i="34" s="1"/>
  <c r="S2888" i="34"/>
  <c r="T2888" i="34"/>
  <c r="U2888" i="34"/>
  <c r="V2888" i="34"/>
  <c r="AE2888" i="34"/>
  <c r="AG5537" i="34"/>
  <c r="AH5537" i="34"/>
  <c r="AI5537" i="34"/>
  <c r="F2889" i="34"/>
  <c r="H2889" i="34"/>
  <c r="I2889" i="34"/>
  <c r="M2889" i="34"/>
  <c r="N2889" i="34"/>
  <c r="L2889" i="34"/>
  <c r="S2889" i="34"/>
  <c r="T2889" i="34"/>
  <c r="U2889" i="34"/>
  <c r="V2889" i="34"/>
  <c r="AE2889" i="34"/>
  <c r="F2890" i="34"/>
  <c r="H2890" i="34"/>
  <c r="I2890" i="34"/>
  <c r="M2890" i="34"/>
  <c r="N2890" i="34"/>
  <c r="L2890" i="34"/>
  <c r="S2890" i="34"/>
  <c r="T2890" i="34"/>
  <c r="U2890" i="34"/>
  <c r="V2890" i="34"/>
  <c r="AE2890" i="34"/>
  <c r="F2891" i="34"/>
  <c r="H2891" i="34"/>
  <c r="I2891" i="34"/>
  <c r="M2891" i="34"/>
  <c r="N2891" i="34"/>
  <c r="L2891" i="34"/>
  <c r="S2891" i="34"/>
  <c r="T2891" i="34"/>
  <c r="U2891" i="34"/>
  <c r="V2891" i="34"/>
  <c r="AE2891" i="34"/>
  <c r="F2892" i="34"/>
  <c r="H2892" i="34"/>
  <c r="I2892" i="34"/>
  <c r="M2892" i="34"/>
  <c r="N2892" i="34"/>
  <c r="L2892" i="34" s="1"/>
  <c r="S2892" i="34"/>
  <c r="T2892" i="34"/>
  <c r="U2892" i="34"/>
  <c r="V2892" i="34"/>
  <c r="AE2892" i="34"/>
  <c r="F2893" i="34"/>
  <c r="H2893" i="34"/>
  <c r="I2893" i="34"/>
  <c r="M2893" i="34"/>
  <c r="N2893" i="34"/>
  <c r="L2893" i="34" s="1"/>
  <c r="S2893" i="34"/>
  <c r="T2893" i="34"/>
  <c r="U2893" i="34"/>
  <c r="V2893" i="34"/>
  <c r="AE2893" i="34"/>
  <c r="F2895" i="34"/>
  <c r="H2895" i="34"/>
  <c r="I2895" i="34"/>
  <c r="M2895" i="34"/>
  <c r="N2895" i="34"/>
  <c r="L2895" i="34"/>
  <c r="S2895" i="34"/>
  <c r="T2895" i="34"/>
  <c r="U2895" i="34"/>
  <c r="V2895" i="34"/>
  <c r="AE2895" i="34"/>
  <c r="AG3635" i="34"/>
  <c r="AH3635" i="34"/>
  <c r="AI3635" i="34"/>
  <c r="S339" i="34"/>
  <c r="T339" i="34"/>
  <c r="AG2157" i="34"/>
  <c r="AH2157" i="34"/>
  <c r="AI2157" i="34"/>
  <c r="S356" i="34"/>
  <c r="T356" i="34"/>
  <c r="V356" i="34"/>
  <c r="AG2158" i="34"/>
  <c r="AH2158" i="34"/>
  <c r="AI2158" i="34"/>
  <c r="AG5538" i="34"/>
  <c r="AH5538" i="34"/>
  <c r="AI5538" i="34"/>
  <c r="F2897" i="34"/>
  <c r="H2897" i="34"/>
  <c r="I2897" i="34"/>
  <c r="M2897" i="34"/>
  <c r="N2897" i="34"/>
  <c r="L2897" i="34"/>
  <c r="S2897" i="34"/>
  <c r="T2897" i="34"/>
  <c r="U2897" i="34"/>
  <c r="V2897" i="34"/>
  <c r="AE2897" i="34"/>
  <c r="AG5312" i="34"/>
  <c r="AH5312" i="34"/>
  <c r="AI5312" i="34"/>
  <c r="F2898" i="34"/>
  <c r="H2898" i="34"/>
  <c r="I2898" i="34"/>
  <c r="M2898" i="34"/>
  <c r="N2898" i="34"/>
  <c r="L2898" i="34"/>
  <c r="S2898" i="34"/>
  <c r="T2898" i="34"/>
  <c r="U2898" i="34"/>
  <c r="V2898" i="34"/>
  <c r="AE2898" i="34"/>
  <c r="AG3624" i="34"/>
  <c r="AH3624" i="34"/>
  <c r="AI3624" i="34"/>
  <c r="F2899" i="34"/>
  <c r="H2899" i="34"/>
  <c r="I2899" i="34"/>
  <c r="M2899" i="34"/>
  <c r="N2899" i="34"/>
  <c r="L2899" i="34"/>
  <c r="S2899" i="34"/>
  <c r="T2899" i="34"/>
  <c r="U2899" i="34"/>
  <c r="V2899" i="34"/>
  <c r="AE2899" i="34"/>
  <c r="F2900" i="34"/>
  <c r="H2900" i="34"/>
  <c r="I2900" i="34"/>
  <c r="M2900" i="34"/>
  <c r="N2900" i="34"/>
  <c r="L2900" i="34" s="1"/>
  <c r="S2900" i="34"/>
  <c r="T2900" i="34"/>
  <c r="U2900" i="34"/>
  <c r="V2900" i="34"/>
  <c r="AE2900" i="34"/>
  <c r="F2901" i="34"/>
  <c r="H2901" i="34"/>
  <c r="I2901" i="34"/>
  <c r="M2901" i="34"/>
  <c r="N2901" i="34"/>
  <c r="L2901" i="34"/>
  <c r="S2901" i="34"/>
  <c r="T2901" i="34"/>
  <c r="U2901" i="34"/>
  <c r="V2901" i="34"/>
  <c r="AE2901" i="34"/>
  <c r="AG1530" i="34"/>
  <c r="AH1530" i="34"/>
  <c r="AI1530" i="34"/>
  <c r="F2902" i="34"/>
  <c r="H2902" i="34"/>
  <c r="I2902" i="34"/>
  <c r="M2902" i="34"/>
  <c r="N2902" i="34"/>
  <c r="L2902" i="34"/>
  <c r="S2902" i="34"/>
  <c r="T2902" i="34"/>
  <c r="U2902" i="34"/>
  <c r="V2902" i="34"/>
  <c r="AE2902" i="34"/>
  <c r="F2903" i="34"/>
  <c r="H2903" i="34"/>
  <c r="I2903" i="34"/>
  <c r="M2903" i="34"/>
  <c r="N2903" i="34"/>
  <c r="L2903" i="34"/>
  <c r="S2903" i="34"/>
  <c r="T2903" i="34"/>
  <c r="U2903" i="34"/>
  <c r="V2903" i="34"/>
  <c r="AE2903" i="34"/>
  <c r="F2904" i="34"/>
  <c r="H2904" i="34"/>
  <c r="I2904" i="34"/>
  <c r="M2904" i="34"/>
  <c r="N2904" i="34"/>
  <c r="L2904" i="34"/>
  <c r="S2904" i="34"/>
  <c r="T2904" i="34"/>
  <c r="U2904" i="34"/>
  <c r="V2904" i="34"/>
  <c r="AE2904" i="34"/>
  <c r="F2905" i="34"/>
  <c r="H2905" i="34"/>
  <c r="I2905" i="34"/>
  <c r="M2905" i="34"/>
  <c r="N2905" i="34"/>
  <c r="L2905" i="34" s="1"/>
  <c r="S2905" i="34"/>
  <c r="T2905" i="34"/>
  <c r="U2905" i="34"/>
  <c r="V2905" i="34"/>
  <c r="AE2905" i="34"/>
  <c r="F2906" i="34"/>
  <c r="H2906" i="34"/>
  <c r="I2906" i="34"/>
  <c r="M2906" i="34"/>
  <c r="N2906" i="34"/>
  <c r="L2906" i="34"/>
  <c r="S2906" i="34"/>
  <c r="T2906" i="34"/>
  <c r="U2906" i="34"/>
  <c r="V2906" i="34"/>
  <c r="AE2906" i="34"/>
  <c r="AG2511" i="34"/>
  <c r="AH2511" i="34"/>
  <c r="AI2511" i="34"/>
  <c r="F2907" i="34"/>
  <c r="H2907" i="34"/>
  <c r="I2907" i="34"/>
  <c r="M2907" i="34"/>
  <c r="N2907" i="34"/>
  <c r="L2907" i="34"/>
  <c r="S2907" i="34"/>
  <c r="T2907" i="34"/>
  <c r="U2907" i="34"/>
  <c r="V2907" i="34"/>
  <c r="AE2907" i="34"/>
  <c r="AG6370" i="34"/>
  <c r="AH6370" i="34"/>
  <c r="AI6370" i="34"/>
  <c r="AG4413" i="34"/>
  <c r="AH4413" i="34"/>
  <c r="AI4413" i="34"/>
  <c r="AG4217" i="34"/>
  <c r="AH4217" i="34"/>
  <c r="AI4217" i="34"/>
  <c r="AG6371" i="34"/>
  <c r="AH6371" i="34"/>
  <c r="AI6371" i="34"/>
  <c r="AG5322" i="34"/>
  <c r="AH5322" i="34"/>
  <c r="AI5322" i="34"/>
  <c r="AG6372" i="34"/>
  <c r="AH6372" i="34"/>
  <c r="AI6372" i="34"/>
  <c r="AG3263" i="34"/>
  <c r="AH3263" i="34"/>
  <c r="AI3263" i="34"/>
  <c r="AG1128" i="34"/>
  <c r="AH1128" i="34"/>
  <c r="AI1128" i="34"/>
  <c r="AG6373" i="34"/>
  <c r="AH6373" i="34"/>
  <c r="AI6373" i="34"/>
  <c r="AG3838" i="34"/>
  <c r="AH3838" i="34"/>
  <c r="AI3838" i="34"/>
  <c r="AG3701" i="34"/>
  <c r="AH3701" i="34"/>
  <c r="AI3701" i="34"/>
  <c r="AG2144" i="34"/>
  <c r="AH2144" i="34"/>
  <c r="AI2144" i="34"/>
  <c r="AG2145" i="34"/>
  <c r="AH2145" i="34"/>
  <c r="AI2145" i="34"/>
  <c r="AG2146" i="34"/>
  <c r="AH2146" i="34"/>
  <c r="AI2146" i="34"/>
  <c r="AG4561" i="34"/>
  <c r="AH4561" i="34"/>
  <c r="AI4561" i="34"/>
  <c r="AG6003" i="34"/>
  <c r="AH6003" i="34"/>
  <c r="AI6003" i="34"/>
  <c r="AG3098" i="34"/>
  <c r="AH3098" i="34"/>
  <c r="AI3098" i="34"/>
  <c r="AG5604" i="34"/>
  <c r="AH5604" i="34"/>
  <c r="AI5604" i="34"/>
  <c r="AG4905" i="34"/>
  <c r="AH4905" i="34"/>
  <c r="AI4905" i="34"/>
  <c r="AG5465" i="34"/>
  <c r="AH5465" i="34"/>
  <c r="AI5465" i="34"/>
  <c r="AG2147" i="34"/>
  <c r="AH2147" i="34"/>
  <c r="AI2147" i="34"/>
  <c r="AG5820" i="34"/>
  <c r="AH5820" i="34"/>
  <c r="AI5820" i="34"/>
  <c r="AG5054" i="34"/>
  <c r="AH5054" i="34"/>
  <c r="AI5054" i="34"/>
  <c r="AG4478" i="34"/>
  <c r="AH4478" i="34"/>
  <c r="AI4478" i="34"/>
  <c r="AG5605" i="34"/>
  <c r="AH5605" i="34"/>
  <c r="AI5605" i="34"/>
  <c r="AG5606" i="34"/>
  <c r="AH5606" i="34"/>
  <c r="AI5606" i="34"/>
  <c r="AG1945" i="34"/>
  <c r="AH1945" i="34"/>
  <c r="AI1945" i="34"/>
  <c r="AG3839" i="34"/>
  <c r="AH3839" i="34"/>
  <c r="AI3839" i="34"/>
  <c r="AG6113" i="34"/>
  <c r="AH6113" i="34"/>
  <c r="AI6113" i="34"/>
  <c r="AG1540" i="34"/>
  <c r="AH1540" i="34"/>
  <c r="AI1540" i="34"/>
  <c r="AG1946" i="34"/>
  <c r="AH1946" i="34"/>
  <c r="AI1946" i="34"/>
  <c r="AG4327" i="34"/>
  <c r="AH4327" i="34"/>
  <c r="AI4327" i="34"/>
  <c r="AG5055" i="34"/>
  <c r="AH5055" i="34"/>
  <c r="AI5055" i="34"/>
  <c r="AG5607" i="34"/>
  <c r="AH5607" i="34"/>
  <c r="AI5607" i="34"/>
  <c r="AG2148" i="34"/>
  <c r="AH2148" i="34"/>
  <c r="AI2148" i="34"/>
  <c r="AG3704" i="34"/>
  <c r="AH3704" i="34"/>
  <c r="AI3704" i="34"/>
  <c r="AG4553" i="34"/>
  <c r="AH4553" i="34"/>
  <c r="AI4553" i="34"/>
  <c r="F2921" i="34"/>
  <c r="H2921" i="34"/>
  <c r="I2921" i="34"/>
  <c r="M2921" i="34"/>
  <c r="N2921" i="34"/>
  <c r="L2921" i="34"/>
  <c r="S2921" i="34"/>
  <c r="T2921" i="34"/>
  <c r="U2921" i="34"/>
  <c r="V2921" i="34"/>
  <c r="AE2921" i="34"/>
  <c r="F2922" i="34"/>
  <c r="H2922" i="34"/>
  <c r="I2922" i="34"/>
  <c r="M2922" i="34"/>
  <c r="N2922" i="34"/>
  <c r="L2922" i="34" s="1"/>
  <c r="S2922" i="34"/>
  <c r="T2922" i="34"/>
  <c r="U2922" i="34"/>
  <c r="V2922" i="34"/>
  <c r="AE2922" i="34"/>
  <c r="F2923" i="34"/>
  <c r="H2923" i="34"/>
  <c r="I2923" i="34"/>
  <c r="M2923" i="34"/>
  <c r="N2923" i="34"/>
  <c r="L2923" i="34" s="1"/>
  <c r="S2923" i="34"/>
  <c r="T2923" i="34"/>
  <c r="U2923" i="34"/>
  <c r="V2923" i="34"/>
  <c r="AE2923" i="34"/>
  <c r="AG4412" i="34"/>
  <c r="AH4412" i="34"/>
  <c r="AI4412" i="34"/>
  <c r="F2924" i="34"/>
  <c r="H2924" i="34"/>
  <c r="I2924" i="34"/>
  <c r="M2924" i="34"/>
  <c r="N2924" i="34"/>
  <c r="L2924" i="34"/>
  <c r="S2924" i="34"/>
  <c r="T2924" i="34"/>
  <c r="U2924" i="34"/>
  <c r="V2924" i="34"/>
  <c r="AE2924" i="34"/>
  <c r="AG3883" i="34"/>
  <c r="AH3883" i="34"/>
  <c r="AI3883" i="34"/>
  <c r="F2925" i="34"/>
  <c r="H2925" i="34"/>
  <c r="I2925" i="34"/>
  <c r="M2925" i="34"/>
  <c r="N2925" i="34"/>
  <c r="L2925" i="34" s="1"/>
  <c r="S2925" i="34"/>
  <c r="T2925" i="34"/>
  <c r="U2925" i="34"/>
  <c r="V2925" i="34"/>
  <c r="AE2925" i="34"/>
  <c r="F2926" i="34"/>
  <c r="H2926" i="34"/>
  <c r="I2926" i="34"/>
  <c r="M2926" i="34"/>
  <c r="N2926" i="34"/>
  <c r="L2926" i="34" s="1"/>
  <c r="S2926" i="34"/>
  <c r="T2926" i="34"/>
  <c r="U2926" i="34"/>
  <c r="V2926" i="34"/>
  <c r="AE2926" i="34"/>
  <c r="F2927" i="34"/>
  <c r="H2927" i="34"/>
  <c r="I2927" i="34"/>
  <c r="M2927" i="34"/>
  <c r="N2927" i="34"/>
  <c r="L2927" i="34"/>
  <c r="S2927" i="34"/>
  <c r="T2927" i="34"/>
  <c r="U2927" i="34"/>
  <c r="V2927" i="34"/>
  <c r="AE2927" i="34"/>
  <c r="AG3840" i="34"/>
  <c r="AH3840" i="34"/>
  <c r="AI3840" i="34"/>
  <c r="F2928" i="34"/>
  <c r="H2928" i="34"/>
  <c r="I2928" i="34"/>
  <c r="M2928" i="34"/>
  <c r="N2928" i="34"/>
  <c r="L2928" i="34" s="1"/>
  <c r="S2928" i="34"/>
  <c r="T2928" i="34"/>
  <c r="U2928" i="34"/>
  <c r="V2928" i="34"/>
  <c r="AE2928" i="34"/>
  <c r="AG4440" i="34"/>
  <c r="AH4440" i="34"/>
  <c r="AI4440" i="34"/>
  <c r="F2929" i="34"/>
  <c r="H2929" i="34"/>
  <c r="I2929" i="34"/>
  <c r="M2929" i="34"/>
  <c r="N2929" i="34"/>
  <c r="L2929" i="34"/>
  <c r="S2929" i="34"/>
  <c r="T2929" i="34"/>
  <c r="U2929" i="34"/>
  <c r="V2929" i="34"/>
  <c r="AE2929" i="34"/>
  <c r="AG2588" i="34"/>
  <c r="AH2588" i="34"/>
  <c r="AI2588" i="34"/>
  <c r="F2930" i="34"/>
  <c r="H2930" i="34"/>
  <c r="I2930" i="34"/>
  <c r="M2930" i="34"/>
  <c r="N2930" i="34"/>
  <c r="L2930" i="34" s="1"/>
  <c r="S2930" i="34"/>
  <c r="T2930" i="34"/>
  <c r="U2930" i="34"/>
  <c r="V2930" i="34"/>
  <c r="AE2930" i="34"/>
  <c r="AG5608" i="34"/>
  <c r="AH5608" i="34"/>
  <c r="AI5608" i="34"/>
  <c r="F2931" i="34"/>
  <c r="H2931" i="34"/>
  <c r="I2931" i="34"/>
  <c r="M2931" i="34"/>
  <c r="N2931" i="34"/>
  <c r="L2931" i="34"/>
  <c r="S2931" i="34"/>
  <c r="T2931" i="34"/>
  <c r="U2931" i="34"/>
  <c r="V2931" i="34"/>
  <c r="AE2931" i="34"/>
  <c r="AG5821" i="34"/>
  <c r="AH5821" i="34"/>
  <c r="AI5821" i="34"/>
  <c r="F2932" i="34"/>
  <c r="H2932" i="34"/>
  <c r="I2932" i="34"/>
  <c r="M2932" i="34"/>
  <c r="N2932" i="34"/>
  <c r="L2932" i="34" s="1"/>
  <c r="S2932" i="34"/>
  <c r="T2932" i="34"/>
  <c r="U2932" i="34"/>
  <c r="V2932" i="34"/>
  <c r="AE2932" i="34"/>
  <c r="AG3852" i="34"/>
  <c r="AH3852" i="34"/>
  <c r="AI3852" i="34"/>
  <c r="F2933" i="34"/>
  <c r="H2933" i="34"/>
  <c r="I2933" i="34"/>
  <c r="M2933" i="34"/>
  <c r="N2933" i="34"/>
  <c r="L2933" i="34"/>
  <c r="S2933" i="34"/>
  <c r="T2933" i="34"/>
  <c r="U2933" i="34"/>
  <c r="V2933" i="34"/>
  <c r="AE2933" i="34"/>
  <c r="F2934" i="34"/>
  <c r="H2934" i="34"/>
  <c r="I2934" i="34"/>
  <c r="M2934" i="34"/>
  <c r="N2934" i="34"/>
  <c r="L2934" i="34"/>
  <c r="S2934" i="34"/>
  <c r="T2934" i="34"/>
  <c r="U2934" i="34"/>
  <c r="V2934" i="34"/>
  <c r="AE2934" i="34"/>
  <c r="F2935" i="34"/>
  <c r="H2935" i="34"/>
  <c r="I2935" i="34"/>
  <c r="M2935" i="34"/>
  <c r="N2935" i="34"/>
  <c r="L2935" i="34"/>
  <c r="S2935" i="34"/>
  <c r="T2935" i="34"/>
  <c r="U2935" i="34"/>
  <c r="V2935" i="34"/>
  <c r="AE2935" i="34"/>
  <c r="F2936" i="34"/>
  <c r="H2936" i="34"/>
  <c r="I2936" i="34"/>
  <c r="M2936" i="34"/>
  <c r="N2936" i="34"/>
  <c r="L2936" i="34" s="1"/>
  <c r="S2936" i="34"/>
  <c r="T2936" i="34"/>
  <c r="U2936" i="34"/>
  <c r="V2936" i="34"/>
  <c r="AE2936" i="34"/>
  <c r="F2937" i="34"/>
  <c r="H2937" i="34"/>
  <c r="I2937" i="34"/>
  <c r="M2937" i="34"/>
  <c r="N2937" i="34"/>
  <c r="L2937" i="34"/>
  <c r="S2937" i="34"/>
  <c r="T2937" i="34"/>
  <c r="U2937" i="34"/>
  <c r="V2937" i="34"/>
  <c r="AE2937" i="34"/>
  <c r="F2938" i="34"/>
  <c r="H2938" i="34"/>
  <c r="I2938" i="34"/>
  <c r="M2938" i="34"/>
  <c r="N2938" i="34"/>
  <c r="L2938" i="34" s="1"/>
  <c r="S2938" i="34"/>
  <c r="T2938" i="34"/>
  <c r="U2938" i="34"/>
  <c r="V2938" i="34"/>
  <c r="AE2938" i="34"/>
  <c r="F2939" i="34"/>
  <c r="H2939" i="34"/>
  <c r="I2939" i="34"/>
  <c r="M2939" i="34"/>
  <c r="N2939" i="34"/>
  <c r="L2939" i="34" s="1"/>
  <c r="S2939" i="34"/>
  <c r="T2939" i="34"/>
  <c r="U2939" i="34"/>
  <c r="V2939" i="34"/>
  <c r="AE2939" i="34"/>
  <c r="F2940" i="34"/>
  <c r="H2940" i="34"/>
  <c r="I2940" i="34"/>
  <c r="M2940" i="34"/>
  <c r="N2940" i="34"/>
  <c r="L2940" i="34"/>
  <c r="S2940" i="34"/>
  <c r="T2940" i="34"/>
  <c r="U2940" i="34"/>
  <c r="V2940" i="34"/>
  <c r="AE2940" i="34"/>
  <c r="AG6115" i="34"/>
  <c r="AH6115" i="34"/>
  <c r="AI6115" i="34"/>
  <c r="F2941" i="34"/>
  <c r="H2941" i="34"/>
  <c r="I2941" i="34"/>
  <c r="M2941" i="34"/>
  <c r="N2941" i="34"/>
  <c r="L2941" i="34"/>
  <c r="S2941" i="34"/>
  <c r="T2941" i="34"/>
  <c r="U2941" i="34"/>
  <c r="V2941" i="34"/>
  <c r="AE2941" i="34"/>
  <c r="F2942" i="34"/>
  <c r="H2942" i="34"/>
  <c r="I2942" i="34"/>
  <c r="M2942" i="34"/>
  <c r="N2942" i="34"/>
  <c r="L2942" i="34" s="1"/>
  <c r="S2942" i="34"/>
  <c r="T2942" i="34"/>
  <c r="U2942" i="34"/>
  <c r="V2942" i="34"/>
  <c r="AE2942" i="34"/>
  <c r="F2943" i="34"/>
  <c r="H2943" i="34"/>
  <c r="I2943" i="34"/>
  <c r="M2943" i="34"/>
  <c r="N2943" i="34"/>
  <c r="L2943" i="34" s="1"/>
  <c r="S2943" i="34"/>
  <c r="T2943" i="34"/>
  <c r="U2943" i="34"/>
  <c r="V2943" i="34"/>
  <c r="AE2943" i="34"/>
  <c r="AG5822" i="34"/>
  <c r="AH5822" i="34"/>
  <c r="AI5822" i="34"/>
  <c r="F2944" i="34"/>
  <c r="H2944" i="34"/>
  <c r="I2944" i="34"/>
  <c r="M2944" i="34"/>
  <c r="N2944" i="34"/>
  <c r="L2944" i="34" s="1"/>
  <c r="S2944" i="34"/>
  <c r="T2944" i="34"/>
  <c r="U2944" i="34"/>
  <c r="V2944" i="34"/>
  <c r="AE2944" i="34"/>
  <c r="AG5056" i="34"/>
  <c r="AH5056" i="34"/>
  <c r="AI5056" i="34"/>
  <c r="F2945" i="34"/>
  <c r="H2945" i="34"/>
  <c r="I2945" i="34"/>
  <c r="M2945" i="34"/>
  <c r="N2945" i="34"/>
  <c r="L2945" i="34" s="1"/>
  <c r="S2945" i="34"/>
  <c r="T2945" i="34"/>
  <c r="U2945" i="34"/>
  <c r="V2945" i="34"/>
  <c r="AE2945" i="34"/>
  <c r="AG3896" i="34"/>
  <c r="AH3896" i="34"/>
  <c r="AI3896" i="34"/>
  <c r="F2946" i="34"/>
  <c r="H2946" i="34"/>
  <c r="I2946" i="34"/>
  <c r="M2946" i="34"/>
  <c r="N2946" i="34"/>
  <c r="L2946" i="34"/>
  <c r="S2946" i="34"/>
  <c r="T2946" i="34"/>
  <c r="U2946" i="34"/>
  <c r="V2946" i="34"/>
  <c r="AE2946" i="34"/>
  <c r="F2947" i="34"/>
  <c r="H2947" i="34"/>
  <c r="I2947" i="34"/>
  <c r="M2947" i="34"/>
  <c r="N2947" i="34"/>
  <c r="L2947" i="34" s="1"/>
  <c r="S2947" i="34"/>
  <c r="T2947" i="34"/>
  <c r="U2947" i="34"/>
  <c r="V2947" i="34"/>
  <c r="AE2947" i="34"/>
  <c r="F2948" i="34"/>
  <c r="H2948" i="34"/>
  <c r="I2948" i="34"/>
  <c r="M2948" i="34"/>
  <c r="N2948" i="34"/>
  <c r="L2948" i="34" s="1"/>
  <c r="S2948" i="34"/>
  <c r="T2948" i="34"/>
  <c r="U2948" i="34"/>
  <c r="V2948" i="34"/>
  <c r="AE2948" i="34"/>
  <c r="F2949" i="34"/>
  <c r="H2949" i="34"/>
  <c r="I2949" i="34"/>
  <c r="M2949" i="34"/>
  <c r="N2949" i="34"/>
  <c r="L2949" i="34"/>
  <c r="S2949" i="34"/>
  <c r="T2949" i="34"/>
  <c r="U2949" i="34"/>
  <c r="V2949" i="34"/>
  <c r="AE2949" i="34"/>
  <c r="F2950" i="34"/>
  <c r="H2950" i="34"/>
  <c r="I2950" i="34"/>
  <c r="M2950" i="34"/>
  <c r="N2950" i="34"/>
  <c r="L2950" i="34" s="1"/>
  <c r="S2950" i="34"/>
  <c r="T2950" i="34"/>
  <c r="U2950" i="34"/>
  <c r="V2950" i="34"/>
  <c r="AE2950" i="34"/>
  <c r="F2951" i="34"/>
  <c r="H2951" i="34"/>
  <c r="I2951" i="34"/>
  <c r="M2951" i="34"/>
  <c r="N2951" i="34"/>
  <c r="L2951" i="34" s="1"/>
  <c r="S2951" i="34"/>
  <c r="T2951" i="34"/>
  <c r="U2951" i="34"/>
  <c r="V2951" i="34"/>
  <c r="AE2951" i="34"/>
  <c r="AG1947" i="34"/>
  <c r="AH1947" i="34"/>
  <c r="AI1947" i="34"/>
  <c r="F2952" i="34"/>
  <c r="H2952" i="34"/>
  <c r="I2952" i="34"/>
  <c r="M2952" i="34"/>
  <c r="N2952" i="34"/>
  <c r="L2952" i="34"/>
  <c r="S2952" i="34"/>
  <c r="T2952" i="34"/>
  <c r="U2952" i="34"/>
  <c r="V2952" i="34"/>
  <c r="AE2952" i="34"/>
  <c r="F2956" i="34"/>
  <c r="H2956" i="34"/>
  <c r="I2956" i="34"/>
  <c r="M2956" i="34"/>
  <c r="N2956" i="34"/>
  <c r="L2956" i="34"/>
  <c r="S2956" i="34"/>
  <c r="T2956" i="34"/>
  <c r="U2956" i="34"/>
  <c r="V2956" i="34"/>
  <c r="AE2956" i="34"/>
  <c r="F2957" i="34"/>
  <c r="H2957" i="34"/>
  <c r="I2957" i="34"/>
  <c r="M2957" i="34"/>
  <c r="N2957" i="34"/>
  <c r="L2957" i="34" s="1"/>
  <c r="S2957" i="34"/>
  <c r="T2957" i="34"/>
  <c r="U2957" i="34"/>
  <c r="V2957" i="34"/>
  <c r="AE2957" i="34"/>
  <c r="AG2149" i="34"/>
  <c r="AH2149" i="34"/>
  <c r="AI2149" i="34"/>
  <c r="F2958" i="34"/>
  <c r="H2958" i="34"/>
  <c r="I2958" i="34"/>
  <c r="M2958" i="34"/>
  <c r="N2958" i="34"/>
  <c r="L2958" i="34"/>
  <c r="S2958" i="34"/>
  <c r="T2958" i="34"/>
  <c r="U2958" i="34"/>
  <c r="V2958" i="34"/>
  <c r="AE2958" i="34"/>
  <c r="F2959" i="34"/>
  <c r="H2959" i="34"/>
  <c r="I2959" i="34"/>
  <c r="M2959" i="34"/>
  <c r="N2959" i="34"/>
  <c r="L2959" i="34" s="1"/>
  <c r="S2959" i="34"/>
  <c r="T2959" i="34"/>
  <c r="U2959" i="34"/>
  <c r="V2959" i="34"/>
  <c r="AE2959" i="34"/>
  <c r="F2960" i="34"/>
  <c r="H2960" i="34"/>
  <c r="I2960" i="34"/>
  <c r="M2960" i="34"/>
  <c r="N2960" i="34"/>
  <c r="L2960" i="34" s="1"/>
  <c r="S2960" i="34"/>
  <c r="T2960" i="34"/>
  <c r="U2960" i="34"/>
  <c r="V2960" i="34"/>
  <c r="AE2960" i="34"/>
  <c r="F2961" i="34"/>
  <c r="H2961" i="34"/>
  <c r="I2961" i="34"/>
  <c r="M2961" i="34"/>
  <c r="N2961" i="34"/>
  <c r="L2961" i="34" s="1"/>
  <c r="S2961" i="34"/>
  <c r="T2961" i="34"/>
  <c r="U2961" i="34"/>
  <c r="V2961" i="34"/>
  <c r="AE2961" i="34"/>
  <c r="F2962" i="34"/>
  <c r="H2962" i="34"/>
  <c r="I2962" i="34"/>
  <c r="M2962" i="34"/>
  <c r="N2962" i="34"/>
  <c r="L2962" i="34"/>
  <c r="S2962" i="34"/>
  <c r="T2962" i="34"/>
  <c r="U2962" i="34"/>
  <c r="V2962" i="34"/>
  <c r="AE2962" i="34"/>
  <c r="F2963" i="34"/>
  <c r="H2963" i="34"/>
  <c r="I2963" i="34"/>
  <c r="M2963" i="34"/>
  <c r="N2963" i="34"/>
  <c r="L2963" i="34"/>
  <c r="S2963" i="34"/>
  <c r="T2963" i="34"/>
  <c r="U2963" i="34"/>
  <c r="V2963" i="34"/>
  <c r="AE2963" i="34"/>
  <c r="F2964" i="34"/>
  <c r="H2964" i="34"/>
  <c r="I2964" i="34"/>
  <c r="M2964" i="34"/>
  <c r="N2964" i="34"/>
  <c r="L2964" i="34"/>
  <c r="S2964" i="34"/>
  <c r="T2964" i="34"/>
  <c r="U2964" i="34"/>
  <c r="V2964" i="34"/>
  <c r="AE2964" i="34"/>
  <c r="F2965" i="34"/>
  <c r="H2965" i="34"/>
  <c r="I2965" i="34"/>
  <c r="M2965" i="34"/>
  <c r="N2965" i="34"/>
  <c r="L2965" i="34" s="1"/>
  <c r="S2965" i="34"/>
  <c r="T2965" i="34"/>
  <c r="U2965" i="34"/>
  <c r="V2965" i="34"/>
  <c r="AE2965" i="34"/>
  <c r="AG3419" i="34"/>
  <c r="AH3419" i="34"/>
  <c r="AI3419" i="34"/>
  <c r="F2966" i="34"/>
  <c r="H2966" i="34"/>
  <c r="I2966" i="34"/>
  <c r="M2966" i="34"/>
  <c r="N2966" i="34"/>
  <c r="L2966" i="34" s="1"/>
  <c r="S2966" i="34"/>
  <c r="T2966" i="34"/>
  <c r="U2966" i="34"/>
  <c r="V2966" i="34"/>
  <c r="AE2966" i="34"/>
  <c r="F2967" i="34"/>
  <c r="H2967" i="34"/>
  <c r="I2967" i="34"/>
  <c r="M2967" i="34"/>
  <c r="N2967" i="34"/>
  <c r="L2967" i="34" s="1"/>
  <c r="S2967" i="34"/>
  <c r="T2967" i="34"/>
  <c r="U2967" i="34"/>
  <c r="V2967" i="34"/>
  <c r="AE2967" i="34"/>
  <c r="AG3897" i="34"/>
  <c r="AH3897" i="34"/>
  <c r="AI3897" i="34"/>
  <c r="F2968" i="34"/>
  <c r="H2968" i="34"/>
  <c r="I2968" i="34"/>
  <c r="M2968" i="34"/>
  <c r="N2968" i="34"/>
  <c r="L2968" i="34"/>
  <c r="S2968" i="34"/>
  <c r="T2968" i="34"/>
  <c r="U2968" i="34"/>
  <c r="V2968" i="34"/>
  <c r="AE2968" i="34"/>
  <c r="AG4662" i="34"/>
  <c r="AH4662" i="34"/>
  <c r="AI4662" i="34"/>
  <c r="F2969" i="34"/>
  <c r="H2969" i="34"/>
  <c r="I2969" i="34"/>
  <c r="M2969" i="34"/>
  <c r="N2969" i="34"/>
  <c r="L2969" i="34" s="1"/>
  <c r="S2969" i="34"/>
  <c r="T2969" i="34"/>
  <c r="U2969" i="34"/>
  <c r="V2969" i="34"/>
  <c r="AE2969" i="34"/>
  <c r="F2970" i="34"/>
  <c r="H2970" i="34"/>
  <c r="I2970" i="34"/>
  <c r="M2970" i="34"/>
  <c r="N2970" i="34"/>
  <c r="L2970" i="34" s="1"/>
  <c r="S2970" i="34"/>
  <c r="T2970" i="34"/>
  <c r="U2970" i="34"/>
  <c r="V2970" i="34"/>
  <c r="AE2970" i="34"/>
  <c r="F2971" i="34"/>
  <c r="H2971" i="34"/>
  <c r="I2971" i="34"/>
  <c r="M2971" i="34"/>
  <c r="N2971" i="34"/>
  <c r="L2971" i="34"/>
  <c r="S2971" i="34"/>
  <c r="T2971" i="34"/>
  <c r="U2971" i="34"/>
  <c r="V2971" i="34"/>
  <c r="AE2971" i="34"/>
  <c r="AG3099" i="34"/>
  <c r="AH3099" i="34"/>
  <c r="AI3099" i="34"/>
  <c r="F2972" i="34"/>
  <c r="H2972" i="34"/>
  <c r="I2972" i="34"/>
  <c r="M2972" i="34"/>
  <c r="N2972" i="34"/>
  <c r="L2972" i="34" s="1"/>
  <c r="S2972" i="34"/>
  <c r="T2972" i="34"/>
  <c r="U2972" i="34"/>
  <c r="V2972" i="34"/>
  <c r="AE2972" i="34"/>
  <c r="F2973" i="34"/>
  <c r="H2973" i="34"/>
  <c r="I2973" i="34"/>
  <c r="M2973" i="34"/>
  <c r="N2973" i="34"/>
  <c r="L2973" i="34"/>
  <c r="S2973" i="34"/>
  <c r="T2973" i="34"/>
  <c r="U2973" i="34"/>
  <c r="V2973" i="34"/>
  <c r="AE2973" i="34"/>
  <c r="F2974" i="34"/>
  <c r="H2974" i="34"/>
  <c r="I2974" i="34"/>
  <c r="M2974" i="34"/>
  <c r="N2974" i="34"/>
  <c r="L2974" i="34"/>
  <c r="S2974" i="34"/>
  <c r="T2974" i="34"/>
  <c r="U2974" i="34"/>
  <c r="V2974" i="34"/>
  <c r="AE2974" i="34"/>
  <c r="AG3853" i="34"/>
  <c r="AH3853" i="34"/>
  <c r="AI3853" i="34"/>
  <c r="F2975" i="34"/>
  <c r="H2975" i="34"/>
  <c r="I2975" i="34"/>
  <c r="M2975" i="34"/>
  <c r="N2975" i="34"/>
  <c r="L2975" i="34" s="1"/>
  <c r="S2975" i="34"/>
  <c r="T2975" i="34"/>
  <c r="U2975" i="34"/>
  <c r="V2975" i="34"/>
  <c r="AE2975" i="34"/>
  <c r="F2976" i="34"/>
  <c r="H2976" i="34"/>
  <c r="I2976" i="34"/>
  <c r="M2976" i="34"/>
  <c r="N2976" i="34"/>
  <c r="L2976" i="34" s="1"/>
  <c r="S2976" i="34"/>
  <c r="T2976" i="34"/>
  <c r="U2976" i="34"/>
  <c r="V2976" i="34"/>
  <c r="AE2976" i="34"/>
  <c r="F2977" i="34"/>
  <c r="H2977" i="34"/>
  <c r="I2977" i="34"/>
  <c r="M2977" i="34"/>
  <c r="N2977" i="34"/>
  <c r="L2977" i="34"/>
  <c r="S2977" i="34"/>
  <c r="T2977" i="34"/>
  <c r="U2977" i="34"/>
  <c r="V2977" i="34"/>
  <c r="AE2977" i="34"/>
  <c r="AG2150" i="34"/>
  <c r="AH2150" i="34"/>
  <c r="AI2150" i="34"/>
  <c r="F2978" i="34"/>
  <c r="H2978" i="34"/>
  <c r="I2978" i="34"/>
  <c r="M2978" i="34"/>
  <c r="N2978" i="34"/>
  <c r="L2978" i="34" s="1"/>
  <c r="S2978" i="34"/>
  <c r="T2978" i="34"/>
  <c r="U2978" i="34"/>
  <c r="V2978" i="34"/>
  <c r="AE2978" i="34"/>
  <c r="F2979" i="34"/>
  <c r="H2979" i="34"/>
  <c r="I2979" i="34"/>
  <c r="M2979" i="34"/>
  <c r="N2979" i="34"/>
  <c r="L2979" i="34"/>
  <c r="S2979" i="34"/>
  <c r="T2979" i="34"/>
  <c r="U2979" i="34"/>
  <c r="V2979" i="34"/>
  <c r="AE2979" i="34"/>
  <c r="F2980" i="34"/>
  <c r="H2980" i="34"/>
  <c r="I2980" i="34"/>
  <c r="M2980" i="34"/>
  <c r="N2980" i="34"/>
  <c r="L2980" i="34"/>
  <c r="S2980" i="34"/>
  <c r="T2980" i="34"/>
  <c r="U2980" i="34"/>
  <c r="V2980" i="34"/>
  <c r="AE2980" i="34"/>
  <c r="F2981" i="34"/>
  <c r="H2981" i="34"/>
  <c r="I2981" i="34"/>
  <c r="M2981" i="34"/>
  <c r="N2981" i="34"/>
  <c r="L2981" i="34"/>
  <c r="S2981" i="34"/>
  <c r="T2981" i="34"/>
  <c r="U2981" i="34"/>
  <c r="V2981" i="34"/>
  <c r="AE2981" i="34"/>
  <c r="AG3100" i="34"/>
  <c r="AH3100" i="34"/>
  <c r="AI3100" i="34"/>
  <c r="F2982" i="34"/>
  <c r="H2982" i="34"/>
  <c r="I2982" i="34"/>
  <c r="M2982" i="34"/>
  <c r="N2982" i="34"/>
  <c r="L2982" i="34" s="1"/>
  <c r="S2982" i="34"/>
  <c r="T2982" i="34"/>
  <c r="U2982" i="34"/>
  <c r="V2982" i="34"/>
  <c r="AE2982" i="34"/>
  <c r="F2983" i="34"/>
  <c r="H2983" i="34"/>
  <c r="I2983" i="34"/>
  <c r="M2983" i="34"/>
  <c r="N2983" i="34"/>
  <c r="L2983" i="34"/>
  <c r="S2983" i="34"/>
  <c r="T2983" i="34"/>
  <c r="U2983" i="34"/>
  <c r="V2983" i="34"/>
  <c r="AE2983" i="34"/>
  <c r="F2984" i="34"/>
  <c r="H2984" i="34"/>
  <c r="I2984" i="34"/>
  <c r="M2984" i="34"/>
  <c r="N2984" i="34"/>
  <c r="L2984" i="34" s="1"/>
  <c r="S2984" i="34"/>
  <c r="T2984" i="34"/>
  <c r="U2984" i="34"/>
  <c r="V2984" i="34"/>
  <c r="AE2984" i="34"/>
  <c r="F2985" i="34"/>
  <c r="H2985" i="34"/>
  <c r="I2985" i="34"/>
  <c r="M2985" i="34"/>
  <c r="N2985" i="34"/>
  <c r="L2985" i="34" s="1"/>
  <c r="S2985" i="34"/>
  <c r="T2985" i="34"/>
  <c r="U2985" i="34"/>
  <c r="V2985" i="34"/>
  <c r="AE2985" i="34"/>
  <c r="F2986" i="34"/>
  <c r="H2986" i="34"/>
  <c r="I2986" i="34"/>
  <c r="M2986" i="34"/>
  <c r="N2986" i="34"/>
  <c r="L2986" i="34" s="1"/>
  <c r="S2986" i="34"/>
  <c r="T2986" i="34"/>
  <c r="U2986" i="34"/>
  <c r="V2986" i="34"/>
  <c r="AE2986" i="34"/>
  <c r="AG2589" i="34"/>
  <c r="AH2589" i="34"/>
  <c r="AI2589" i="34"/>
  <c r="F2987" i="34"/>
  <c r="H2987" i="34"/>
  <c r="I2987" i="34"/>
  <c r="M2987" i="34"/>
  <c r="N2987" i="34"/>
  <c r="L2987" i="34"/>
  <c r="S2987" i="34"/>
  <c r="T2987" i="34"/>
  <c r="U2987" i="34"/>
  <c r="V2987" i="34"/>
  <c r="AE2987" i="34"/>
  <c r="F2988" i="34"/>
  <c r="H2988" i="34"/>
  <c r="I2988" i="34"/>
  <c r="M2988" i="34"/>
  <c r="N2988" i="34"/>
  <c r="L2988" i="34"/>
  <c r="S2988" i="34"/>
  <c r="T2988" i="34"/>
  <c r="U2988" i="34"/>
  <c r="V2988" i="34"/>
  <c r="AE2988" i="34"/>
  <c r="AG5612" i="34"/>
  <c r="AH5612" i="34"/>
  <c r="AI5612" i="34"/>
  <c r="F2989" i="34"/>
  <c r="H2989" i="34"/>
  <c r="I2989" i="34"/>
  <c r="M2989" i="34"/>
  <c r="N2989" i="34"/>
  <c r="L2989" i="34"/>
  <c r="S2989" i="34"/>
  <c r="T2989" i="34"/>
  <c r="U2989" i="34"/>
  <c r="V2989" i="34"/>
  <c r="AE2989" i="34"/>
  <c r="F2990" i="34"/>
  <c r="H2990" i="34"/>
  <c r="I2990" i="34"/>
  <c r="M2990" i="34"/>
  <c r="N2990" i="34"/>
  <c r="L2990" i="34" s="1"/>
  <c r="S2990" i="34"/>
  <c r="T2990" i="34"/>
  <c r="U2990" i="34"/>
  <c r="V2990" i="34"/>
  <c r="AE2990" i="34"/>
  <c r="F2991" i="34"/>
  <c r="H2991" i="34"/>
  <c r="I2991" i="34"/>
  <c r="M2991" i="34"/>
  <c r="N2991" i="34"/>
  <c r="L2991" i="34" s="1"/>
  <c r="S2991" i="34"/>
  <c r="T2991" i="34"/>
  <c r="U2991" i="34"/>
  <c r="V2991" i="34"/>
  <c r="AE2991" i="34"/>
  <c r="AG3855" i="34"/>
  <c r="AH3855" i="34"/>
  <c r="AI3855" i="34"/>
  <c r="F2992" i="34"/>
  <c r="H2992" i="34"/>
  <c r="I2992" i="34"/>
  <c r="M2992" i="34"/>
  <c r="N2992" i="34"/>
  <c r="L2992" i="34"/>
  <c r="S2992" i="34"/>
  <c r="T2992" i="34"/>
  <c r="U2992" i="34"/>
  <c r="V2992" i="34"/>
  <c r="AE2992" i="34"/>
  <c r="F2993" i="34"/>
  <c r="H2993" i="34"/>
  <c r="I2993" i="34"/>
  <c r="M2993" i="34"/>
  <c r="N2993" i="34"/>
  <c r="L2993" i="34"/>
  <c r="S2993" i="34"/>
  <c r="T2993" i="34"/>
  <c r="U2993" i="34"/>
  <c r="V2993" i="34"/>
  <c r="AE2993" i="34"/>
  <c r="F2994" i="34"/>
  <c r="H2994" i="34"/>
  <c r="I2994" i="34"/>
  <c r="M2994" i="34"/>
  <c r="N2994" i="34"/>
  <c r="L2994" i="34" s="1"/>
  <c r="S2994" i="34"/>
  <c r="T2994" i="34"/>
  <c r="U2994" i="34"/>
  <c r="V2994" i="34"/>
  <c r="AE2994" i="34"/>
  <c r="F2995" i="34"/>
  <c r="H2995" i="34"/>
  <c r="I2995" i="34"/>
  <c r="M2995" i="34"/>
  <c r="N2995" i="34"/>
  <c r="L2995" i="34" s="1"/>
  <c r="S2995" i="34"/>
  <c r="T2995" i="34"/>
  <c r="U2995" i="34"/>
  <c r="V2995" i="34"/>
  <c r="AE2995" i="34"/>
  <c r="F2996" i="34"/>
  <c r="H2996" i="34"/>
  <c r="I2996" i="34"/>
  <c r="M2996" i="34"/>
  <c r="N2996" i="34"/>
  <c r="L2996" i="34"/>
  <c r="S2996" i="34"/>
  <c r="T2996" i="34"/>
  <c r="U2996" i="34"/>
  <c r="V2996" i="34"/>
  <c r="AE2996" i="34"/>
  <c r="F2997" i="34"/>
  <c r="H2997" i="34"/>
  <c r="I2997" i="34"/>
  <c r="M2997" i="34"/>
  <c r="N2997" i="34"/>
  <c r="L2997" i="34" s="1"/>
  <c r="S2997" i="34"/>
  <c r="T2997" i="34"/>
  <c r="U2997" i="34"/>
  <c r="V2997" i="34"/>
  <c r="AE2997" i="34"/>
  <c r="AG3050" i="34"/>
  <c r="AH3050" i="34"/>
  <c r="AI3050" i="34"/>
  <c r="F2998" i="34"/>
  <c r="H2998" i="34"/>
  <c r="I2998" i="34"/>
  <c r="M2998" i="34"/>
  <c r="N2998" i="34"/>
  <c r="L2998" i="34"/>
  <c r="S2998" i="34"/>
  <c r="T2998" i="34"/>
  <c r="U2998" i="34"/>
  <c r="V2998" i="34"/>
  <c r="AE2998" i="34"/>
  <c r="F2999" i="34"/>
  <c r="H2999" i="34"/>
  <c r="I2999" i="34"/>
  <c r="M2999" i="34"/>
  <c r="N2999" i="34"/>
  <c r="L2999" i="34"/>
  <c r="S2999" i="34"/>
  <c r="T2999" i="34"/>
  <c r="U2999" i="34"/>
  <c r="V2999" i="34"/>
  <c r="AE2999" i="34"/>
  <c r="F3000" i="34"/>
  <c r="H3000" i="34"/>
  <c r="I3000" i="34"/>
  <c r="M3000" i="34"/>
  <c r="N3000" i="34"/>
  <c r="L3000" i="34"/>
  <c r="S3000" i="34"/>
  <c r="T3000" i="34"/>
  <c r="U3000" i="34"/>
  <c r="V3000" i="34"/>
  <c r="AE3000" i="34"/>
  <c r="F3001" i="34"/>
  <c r="H3001" i="34"/>
  <c r="I3001" i="34"/>
  <c r="M3001" i="34"/>
  <c r="N3001" i="34"/>
  <c r="L3001" i="34"/>
  <c r="S3001" i="34"/>
  <c r="T3001" i="34"/>
  <c r="U3001" i="34"/>
  <c r="V3001" i="34"/>
  <c r="AE3001" i="34"/>
  <c r="F3002" i="34"/>
  <c r="H3002" i="34"/>
  <c r="I3002" i="34"/>
  <c r="M3002" i="34"/>
  <c r="N3002" i="34"/>
  <c r="L3002" i="34" s="1"/>
  <c r="S3002" i="34"/>
  <c r="T3002" i="34"/>
  <c r="U3002" i="34"/>
  <c r="V3002" i="34"/>
  <c r="AE3002" i="34"/>
  <c r="AG6117" i="34"/>
  <c r="AH6117" i="34"/>
  <c r="AI6117" i="34"/>
  <c r="F3003" i="34"/>
  <c r="H3003" i="34"/>
  <c r="I3003" i="34"/>
  <c r="M3003" i="34"/>
  <c r="N3003" i="34"/>
  <c r="L3003" i="34" s="1"/>
  <c r="S3003" i="34"/>
  <c r="T3003" i="34"/>
  <c r="U3003" i="34"/>
  <c r="V3003" i="34"/>
  <c r="AE3003" i="34"/>
  <c r="F3004" i="34"/>
  <c r="H3004" i="34"/>
  <c r="I3004" i="34"/>
  <c r="M3004" i="34"/>
  <c r="N3004" i="34"/>
  <c r="L3004" i="34" s="1"/>
  <c r="S3004" i="34"/>
  <c r="T3004" i="34"/>
  <c r="U3004" i="34"/>
  <c r="V3004" i="34"/>
  <c r="AE3004" i="34"/>
  <c r="AG5613" i="34"/>
  <c r="AH5613" i="34"/>
  <c r="AI5613" i="34"/>
  <c r="AG3857" i="34"/>
  <c r="AH3857" i="34"/>
  <c r="AI3857" i="34"/>
  <c r="F3011" i="34"/>
  <c r="H3011" i="34"/>
  <c r="I3011" i="34"/>
  <c r="M3011" i="34"/>
  <c r="N3011" i="34"/>
  <c r="L3011" i="34"/>
  <c r="S3011" i="34"/>
  <c r="T3011" i="34"/>
  <c r="U3011" i="34"/>
  <c r="V3011" i="34"/>
  <c r="AE3011" i="34"/>
  <c r="AG2781" i="34"/>
  <c r="AH2781" i="34"/>
  <c r="AI2781" i="34"/>
  <c r="F3012" i="34"/>
  <c r="H3012" i="34"/>
  <c r="I3012" i="34"/>
  <c r="M3012" i="34"/>
  <c r="N3012" i="34"/>
  <c r="L3012" i="34" s="1"/>
  <c r="S3012" i="34"/>
  <c r="T3012" i="34"/>
  <c r="U3012" i="34"/>
  <c r="V3012" i="34"/>
  <c r="AE3012" i="34"/>
  <c r="AG1951" i="34"/>
  <c r="AH1951" i="34"/>
  <c r="AI1951" i="34"/>
  <c r="F3013" i="34"/>
  <c r="H3013" i="34"/>
  <c r="I3013" i="34"/>
  <c r="M3013" i="34"/>
  <c r="N3013" i="34"/>
  <c r="L3013" i="34" s="1"/>
  <c r="S3013" i="34"/>
  <c r="T3013" i="34"/>
  <c r="U3013" i="34"/>
  <c r="V3013" i="34"/>
  <c r="AE3013" i="34"/>
  <c r="F3014" i="34"/>
  <c r="H3014" i="34"/>
  <c r="I3014" i="34"/>
  <c r="M3014" i="34"/>
  <c r="N3014" i="34"/>
  <c r="L3014" i="34" s="1"/>
  <c r="S3014" i="34"/>
  <c r="T3014" i="34"/>
  <c r="U3014" i="34"/>
  <c r="V3014" i="34"/>
  <c r="AE3014" i="34"/>
  <c r="F3015" i="34"/>
  <c r="H3015" i="34"/>
  <c r="I3015" i="34"/>
  <c r="M3015" i="34"/>
  <c r="N3015" i="34"/>
  <c r="L3015" i="34" s="1"/>
  <c r="S3015" i="34"/>
  <c r="T3015" i="34"/>
  <c r="U3015" i="34"/>
  <c r="V3015" i="34"/>
  <c r="AE3015" i="34"/>
  <c r="F3016" i="34"/>
  <c r="H3016" i="34"/>
  <c r="I3016" i="34"/>
  <c r="M3016" i="34"/>
  <c r="N3016" i="34"/>
  <c r="L3016" i="34"/>
  <c r="S3016" i="34"/>
  <c r="T3016" i="34"/>
  <c r="U3016" i="34"/>
  <c r="V3016" i="34"/>
  <c r="AE3016" i="34"/>
  <c r="AG6118" i="34"/>
  <c r="AH6118" i="34"/>
  <c r="AI6118" i="34"/>
  <c r="F3017" i="34"/>
  <c r="H3017" i="34"/>
  <c r="I3017" i="34"/>
  <c r="M3017" i="34"/>
  <c r="N3017" i="34"/>
  <c r="L3017" i="34" s="1"/>
  <c r="S3017" i="34"/>
  <c r="T3017" i="34"/>
  <c r="U3017" i="34"/>
  <c r="V3017" i="34"/>
  <c r="AE3017" i="34"/>
  <c r="F3018" i="34"/>
  <c r="H3018" i="34"/>
  <c r="I3018" i="34"/>
  <c r="M3018" i="34"/>
  <c r="N3018" i="34"/>
  <c r="L3018" i="34" s="1"/>
  <c r="S3018" i="34"/>
  <c r="T3018" i="34"/>
  <c r="U3018" i="34"/>
  <c r="V3018" i="34"/>
  <c r="AE3018" i="34"/>
  <c r="AG3841" i="34"/>
  <c r="AH3841" i="34"/>
  <c r="AI3841" i="34"/>
  <c r="F3019" i="34"/>
  <c r="H3019" i="34"/>
  <c r="I3019" i="34"/>
  <c r="M3019" i="34"/>
  <c r="N3019" i="34"/>
  <c r="L3019" i="34" s="1"/>
  <c r="S3019" i="34"/>
  <c r="T3019" i="34"/>
  <c r="U3019" i="34"/>
  <c r="V3019" i="34"/>
  <c r="AE3019" i="34"/>
  <c r="AG5614" i="34"/>
  <c r="AH5614" i="34"/>
  <c r="AI5614" i="34"/>
  <c r="F3020" i="34"/>
  <c r="H3020" i="34"/>
  <c r="I3020" i="34"/>
  <c r="M3020" i="34"/>
  <c r="N3020" i="34"/>
  <c r="L3020" i="34"/>
  <c r="S3020" i="34"/>
  <c r="T3020" i="34"/>
  <c r="U3020" i="34"/>
  <c r="V3020" i="34"/>
  <c r="AE3020" i="34"/>
  <c r="F3021" i="34"/>
  <c r="H3021" i="34"/>
  <c r="I3021" i="34"/>
  <c r="M3021" i="34"/>
  <c r="N3021" i="34"/>
  <c r="L3021" i="34"/>
  <c r="S3021" i="34"/>
  <c r="T3021" i="34"/>
  <c r="U3021" i="34"/>
  <c r="V3021" i="34"/>
  <c r="AE3021" i="34"/>
  <c r="F3022" i="34"/>
  <c r="H3022" i="34"/>
  <c r="I3022" i="34"/>
  <c r="M3022" i="34"/>
  <c r="N3022" i="34"/>
  <c r="L3022" i="34"/>
  <c r="S3022" i="34"/>
  <c r="T3022" i="34"/>
  <c r="U3022" i="34"/>
  <c r="V3022" i="34"/>
  <c r="AE3022" i="34"/>
  <c r="AG5903" i="34"/>
  <c r="AH5903" i="34"/>
  <c r="AI5903" i="34"/>
  <c r="F3023" i="34"/>
  <c r="H3023" i="34"/>
  <c r="I3023" i="34"/>
  <c r="M3023" i="34"/>
  <c r="N3023" i="34"/>
  <c r="L3023" i="34" s="1"/>
  <c r="S3023" i="34"/>
  <c r="T3023" i="34"/>
  <c r="U3023" i="34"/>
  <c r="V3023" i="34"/>
  <c r="AE3023" i="34"/>
  <c r="F3024" i="34"/>
  <c r="H3024" i="34"/>
  <c r="I3024" i="34"/>
  <c r="M3024" i="34"/>
  <c r="N3024" i="34"/>
  <c r="L3024" i="34"/>
  <c r="S3024" i="34"/>
  <c r="T3024" i="34"/>
  <c r="U3024" i="34"/>
  <c r="V3024" i="34"/>
  <c r="AE3024" i="34"/>
  <c r="F3025" i="34"/>
  <c r="H3025" i="34"/>
  <c r="I3025" i="34"/>
  <c r="M3025" i="34"/>
  <c r="N3025" i="34"/>
  <c r="L3025" i="34" s="1"/>
  <c r="S3025" i="34"/>
  <c r="T3025" i="34"/>
  <c r="U3025" i="34"/>
  <c r="V3025" i="34"/>
  <c r="AE3025" i="34"/>
  <c r="F3026" i="34"/>
  <c r="H3026" i="34"/>
  <c r="I3026" i="34"/>
  <c r="M3026" i="34"/>
  <c r="N3026" i="34"/>
  <c r="L3026" i="34" s="1"/>
  <c r="S3026" i="34"/>
  <c r="T3026" i="34"/>
  <c r="U3026" i="34"/>
  <c r="V3026" i="34"/>
  <c r="AE3026" i="34"/>
  <c r="F3027" i="34"/>
  <c r="H3027" i="34"/>
  <c r="I3027" i="34"/>
  <c r="M3027" i="34"/>
  <c r="N3027" i="34"/>
  <c r="L3027" i="34"/>
  <c r="S3027" i="34"/>
  <c r="T3027" i="34"/>
  <c r="U3027" i="34"/>
  <c r="V3027" i="34"/>
  <c r="AE3027" i="34"/>
  <c r="AG4545" i="34"/>
  <c r="AH4545" i="34"/>
  <c r="AI4545" i="34"/>
  <c r="F3028" i="34"/>
  <c r="H3028" i="34"/>
  <c r="I3028" i="34"/>
  <c r="M3028" i="34"/>
  <c r="N3028" i="34"/>
  <c r="L3028" i="34"/>
  <c r="S3028" i="34"/>
  <c r="T3028" i="34"/>
  <c r="U3028" i="34"/>
  <c r="V3028" i="34"/>
  <c r="AE3028" i="34"/>
  <c r="F3029" i="34"/>
  <c r="H3029" i="34"/>
  <c r="I3029" i="34"/>
  <c r="M3029" i="34"/>
  <c r="N3029" i="34"/>
  <c r="L3029" i="34"/>
  <c r="S3029" i="34"/>
  <c r="T3029" i="34"/>
  <c r="U3029" i="34"/>
  <c r="V3029" i="34"/>
  <c r="AE3029" i="34"/>
  <c r="AG2154" i="34"/>
  <c r="AH2154" i="34"/>
  <c r="AI2154" i="34"/>
  <c r="F3030" i="34"/>
  <c r="H3030" i="34"/>
  <c r="I3030" i="34"/>
  <c r="M3030" i="34"/>
  <c r="N3030" i="34"/>
  <c r="L3030" i="34"/>
  <c r="S3030" i="34"/>
  <c r="T3030" i="34"/>
  <c r="U3030" i="34"/>
  <c r="V3030" i="34"/>
  <c r="AE3030" i="34"/>
  <c r="AG2624" i="34"/>
  <c r="AH2624" i="34"/>
  <c r="AI2624" i="34"/>
  <c r="F3031" i="34"/>
  <c r="H3031" i="34"/>
  <c r="I3031" i="34"/>
  <c r="M3031" i="34"/>
  <c r="N3031" i="34"/>
  <c r="L3031" i="34" s="1"/>
  <c r="S3031" i="34"/>
  <c r="T3031" i="34"/>
  <c r="U3031" i="34"/>
  <c r="V3031" i="34"/>
  <c r="AE3031" i="34"/>
  <c r="F3032" i="34"/>
  <c r="H3032" i="34"/>
  <c r="I3032" i="34"/>
  <c r="M3032" i="34"/>
  <c r="N3032" i="34"/>
  <c r="L3032" i="34" s="1"/>
  <c r="S3032" i="34"/>
  <c r="T3032" i="34"/>
  <c r="U3032" i="34"/>
  <c r="V3032" i="34"/>
  <c r="AE3032" i="34"/>
  <c r="F3033" i="34"/>
  <c r="H3033" i="34"/>
  <c r="I3033" i="34"/>
  <c r="M3033" i="34"/>
  <c r="N3033" i="34"/>
  <c r="L3033" i="34"/>
  <c r="S3033" i="34"/>
  <c r="T3033" i="34"/>
  <c r="U3033" i="34"/>
  <c r="V3033" i="34"/>
  <c r="AE3033" i="34"/>
  <c r="F3034" i="34"/>
  <c r="H3034" i="34"/>
  <c r="I3034" i="34"/>
  <c r="M3034" i="34"/>
  <c r="N3034" i="34"/>
  <c r="L3034" i="34"/>
  <c r="S3034" i="34"/>
  <c r="T3034" i="34"/>
  <c r="U3034" i="34"/>
  <c r="V3034" i="34"/>
  <c r="AE3034" i="34"/>
  <c r="AG3102" i="34"/>
  <c r="AH3102" i="34"/>
  <c r="AI3102" i="34"/>
  <c r="F3035" i="34"/>
  <c r="H3035" i="34"/>
  <c r="I3035" i="34"/>
  <c r="M3035" i="34"/>
  <c r="N3035" i="34"/>
  <c r="L3035" i="34" s="1"/>
  <c r="S3035" i="34"/>
  <c r="T3035" i="34"/>
  <c r="U3035" i="34"/>
  <c r="V3035" i="34"/>
  <c r="AE3035" i="34"/>
  <c r="F3036" i="34"/>
  <c r="H3036" i="34"/>
  <c r="I3036" i="34"/>
  <c r="M3036" i="34"/>
  <c r="N3036" i="34"/>
  <c r="L3036" i="34"/>
  <c r="S3036" i="34"/>
  <c r="T3036" i="34"/>
  <c r="U3036" i="34"/>
  <c r="V3036" i="34"/>
  <c r="AE3036" i="34"/>
  <c r="F3037" i="34"/>
  <c r="H3037" i="34"/>
  <c r="S3037" i="34"/>
  <c r="T3037" i="34"/>
  <c r="U3037" i="34"/>
  <c r="V3037" i="34"/>
  <c r="AE3037" i="34"/>
  <c r="AG2045" i="34"/>
  <c r="AH2045" i="34"/>
  <c r="AI2045" i="34"/>
  <c r="F3038" i="34"/>
  <c r="H3038" i="34"/>
  <c r="S3038" i="34"/>
  <c r="T3038" i="34"/>
  <c r="U3038" i="34"/>
  <c r="V3038" i="34"/>
  <c r="AE3038" i="34"/>
  <c r="F3039" i="34"/>
  <c r="H3039" i="34"/>
  <c r="S3039" i="34"/>
  <c r="T3039" i="34"/>
  <c r="U3039" i="34"/>
  <c r="V3039" i="34"/>
  <c r="AE3039" i="34"/>
  <c r="F3040" i="34"/>
  <c r="H3040" i="34"/>
  <c r="S3040" i="34"/>
  <c r="T3040" i="34"/>
  <c r="U3040" i="34"/>
  <c r="V3040" i="34"/>
  <c r="AE3040" i="34"/>
  <c r="AG6119" i="34"/>
  <c r="AH6119" i="34"/>
  <c r="AI6119" i="34"/>
  <c r="F3042" i="34"/>
  <c r="H3042" i="34"/>
  <c r="I3042" i="34"/>
  <c r="M3042" i="34"/>
  <c r="N3042" i="34"/>
  <c r="L3042" i="34" s="1"/>
  <c r="S3042" i="34"/>
  <c r="T3042" i="34"/>
  <c r="U3042" i="34"/>
  <c r="V3042" i="34"/>
  <c r="AE3042" i="34"/>
  <c r="AG5904" i="34"/>
  <c r="AH5904" i="34"/>
  <c r="AI5904" i="34"/>
  <c r="F3043" i="34"/>
  <c r="H3043" i="34"/>
  <c r="I3043" i="34"/>
  <c r="M3043" i="34"/>
  <c r="N3043" i="34"/>
  <c r="L3043" i="34" s="1"/>
  <c r="S3043" i="34"/>
  <c r="T3043" i="34"/>
  <c r="U3043" i="34"/>
  <c r="V3043" i="34"/>
  <c r="AE3043" i="34"/>
  <c r="AG5615" i="34"/>
  <c r="AH5615" i="34"/>
  <c r="AI5615" i="34"/>
  <c r="F3044" i="34"/>
  <c r="H3044" i="34"/>
  <c r="I3044" i="34"/>
  <c r="M3044" i="34"/>
  <c r="N3044" i="34"/>
  <c r="L3044" i="34" s="1"/>
  <c r="S3044" i="34"/>
  <c r="T3044" i="34"/>
  <c r="U3044" i="34"/>
  <c r="V3044" i="34"/>
  <c r="AE3044" i="34"/>
  <c r="F3045" i="34"/>
  <c r="H3045" i="34"/>
  <c r="I3045" i="34"/>
  <c r="M3045" i="34"/>
  <c r="N3045" i="34"/>
  <c r="L3045" i="34"/>
  <c r="S3045" i="34"/>
  <c r="T3045" i="34"/>
  <c r="U3045" i="34"/>
  <c r="V3045" i="34"/>
  <c r="AE3045" i="34"/>
  <c r="F3046" i="34"/>
  <c r="H3046" i="34"/>
  <c r="I3046" i="34"/>
  <c r="M3046" i="34"/>
  <c r="N3046" i="34"/>
  <c r="L3046" i="34"/>
  <c r="S3046" i="34"/>
  <c r="T3046" i="34"/>
  <c r="U3046" i="34"/>
  <c r="V3046" i="34"/>
  <c r="AE3046" i="34"/>
  <c r="F3047" i="34"/>
  <c r="H3047" i="34"/>
  <c r="I3047" i="34"/>
  <c r="M3047" i="34"/>
  <c r="N3047" i="34"/>
  <c r="L3047" i="34" s="1"/>
  <c r="S3047" i="34"/>
  <c r="T3047" i="34"/>
  <c r="U3047" i="34"/>
  <c r="V3047" i="34"/>
  <c r="AE3047" i="34"/>
  <c r="AG2155" i="34"/>
  <c r="AH2155" i="34"/>
  <c r="AI2155" i="34"/>
  <c r="F3048" i="34"/>
  <c r="H3048" i="34"/>
  <c r="I3048" i="34"/>
  <c r="M3048" i="34"/>
  <c r="N3048" i="34"/>
  <c r="L3048" i="34"/>
  <c r="S3048" i="34"/>
  <c r="T3048" i="34"/>
  <c r="U3048" i="34"/>
  <c r="V3048" i="34"/>
  <c r="AE3048" i="34"/>
  <c r="F3049" i="34"/>
  <c r="H3049" i="34"/>
  <c r="I3049" i="34"/>
  <c r="M3049" i="34"/>
  <c r="N3049" i="34"/>
  <c r="L3049" i="34" s="1"/>
  <c r="S3049" i="34"/>
  <c r="T3049" i="34"/>
  <c r="U3049" i="34"/>
  <c r="V3049" i="34"/>
  <c r="AE3049" i="34"/>
  <c r="F3050" i="34"/>
  <c r="H3050" i="34"/>
  <c r="I3050" i="34"/>
  <c r="M3050" i="34"/>
  <c r="N3050" i="34"/>
  <c r="L3050" i="34" s="1"/>
  <c r="S3050" i="34"/>
  <c r="T3050" i="34"/>
  <c r="U3050" i="34"/>
  <c r="V3050" i="34"/>
  <c r="AE3050" i="34"/>
  <c r="F3051" i="34"/>
  <c r="H3051" i="34"/>
  <c r="I3051" i="34"/>
  <c r="M3051" i="34"/>
  <c r="N3051" i="34"/>
  <c r="L3051" i="34"/>
  <c r="S3051" i="34"/>
  <c r="T3051" i="34"/>
  <c r="U3051" i="34"/>
  <c r="V3051" i="34"/>
  <c r="AE3051" i="34"/>
  <c r="F3052" i="34"/>
  <c r="H3052" i="34"/>
  <c r="I3052" i="34"/>
  <c r="M3052" i="34"/>
  <c r="N3052" i="34"/>
  <c r="L3052" i="34"/>
  <c r="S3052" i="34"/>
  <c r="T3052" i="34"/>
  <c r="U3052" i="34"/>
  <c r="V3052" i="34"/>
  <c r="AE3052" i="34"/>
  <c r="AG5824" i="34"/>
  <c r="AH5824" i="34"/>
  <c r="AI5824" i="34"/>
  <c r="F3053" i="34"/>
  <c r="H3053" i="34"/>
  <c r="I3053" i="34"/>
  <c r="M3053" i="34"/>
  <c r="N3053" i="34"/>
  <c r="L3053" i="34"/>
  <c r="S3053" i="34"/>
  <c r="T3053" i="34"/>
  <c r="U3053" i="34"/>
  <c r="V3053" i="34"/>
  <c r="AE3053" i="34"/>
  <c r="F3054" i="34"/>
  <c r="H3054" i="34"/>
  <c r="I3054" i="34"/>
  <c r="M3054" i="34"/>
  <c r="N3054" i="34"/>
  <c r="L3054" i="34" s="1"/>
  <c r="S3054" i="34"/>
  <c r="T3054" i="34"/>
  <c r="U3054" i="34"/>
  <c r="V3054" i="34"/>
  <c r="AE3054" i="34"/>
  <c r="F3055" i="34"/>
  <c r="H3055" i="34"/>
  <c r="I3055" i="34"/>
  <c r="M3055" i="34"/>
  <c r="N3055" i="34"/>
  <c r="L3055" i="34"/>
  <c r="S3055" i="34"/>
  <c r="T3055" i="34"/>
  <c r="U3055" i="34"/>
  <c r="V3055" i="34"/>
  <c r="AE3055" i="34"/>
  <c r="AG3105" i="34"/>
  <c r="AH3105" i="34"/>
  <c r="AI3105" i="34"/>
  <c r="F3056" i="34"/>
  <c r="H3056" i="34"/>
  <c r="I3056" i="34"/>
  <c r="M3056" i="34"/>
  <c r="N3056" i="34"/>
  <c r="L3056" i="34" s="1"/>
  <c r="S3056" i="34"/>
  <c r="T3056" i="34"/>
  <c r="U3056" i="34"/>
  <c r="V3056" i="34"/>
  <c r="AE3056" i="34"/>
  <c r="F3057" i="34"/>
  <c r="H3057" i="34"/>
  <c r="I3057" i="34"/>
  <c r="M3057" i="34"/>
  <c r="N3057" i="34"/>
  <c r="L3057" i="34"/>
  <c r="S3057" i="34"/>
  <c r="T3057" i="34"/>
  <c r="U3057" i="34"/>
  <c r="V3057" i="34"/>
  <c r="AE3057" i="34"/>
  <c r="AG6125" i="34"/>
  <c r="AH6125" i="34"/>
  <c r="AI6125" i="34"/>
  <c r="AG5908" i="34"/>
  <c r="AH5908" i="34"/>
  <c r="AI5908" i="34"/>
  <c r="AG4933" i="34"/>
  <c r="AH4933" i="34"/>
  <c r="AI4933" i="34"/>
  <c r="AG5064" i="34"/>
  <c r="AH5064" i="34"/>
  <c r="AI5064" i="34"/>
  <c r="AG4581" i="34"/>
  <c r="AH4581" i="34"/>
  <c r="AI4581" i="34"/>
  <c r="AG3106" i="34"/>
  <c r="AH3106" i="34"/>
  <c r="AI3106" i="34"/>
  <c r="AG1955" i="34"/>
  <c r="AH1955" i="34"/>
  <c r="AI1955" i="34"/>
  <c r="F3062" i="34"/>
  <c r="H3062" i="34"/>
  <c r="I3062" i="34"/>
  <c r="M3062" i="34"/>
  <c r="N3062" i="34"/>
  <c r="L3062" i="34" s="1"/>
  <c r="S3062" i="34"/>
  <c r="T3062" i="34"/>
  <c r="U3062" i="34"/>
  <c r="V3062" i="34"/>
  <c r="AE3062" i="34"/>
  <c r="F3063" i="34"/>
  <c r="H3063" i="34"/>
  <c r="I3063" i="34"/>
  <c r="M3063" i="34"/>
  <c r="N3063" i="34"/>
  <c r="L3063" i="34"/>
  <c r="S3063" i="34"/>
  <c r="T3063" i="34"/>
  <c r="U3063" i="34"/>
  <c r="V3063" i="34"/>
  <c r="AE3063" i="34"/>
  <c r="F3064" i="34"/>
  <c r="H3064" i="34"/>
  <c r="I3064" i="34"/>
  <c r="M3064" i="34"/>
  <c r="N3064" i="34"/>
  <c r="L3064" i="34"/>
  <c r="S3064" i="34"/>
  <c r="T3064" i="34"/>
  <c r="U3064" i="34"/>
  <c r="V3064" i="34"/>
  <c r="AE3064" i="34"/>
  <c r="F3065" i="34"/>
  <c r="H3065" i="34"/>
  <c r="I3065" i="34"/>
  <c r="M3065" i="34"/>
  <c r="N3065" i="34"/>
  <c r="L3065" i="34"/>
  <c r="S3065" i="34"/>
  <c r="T3065" i="34"/>
  <c r="U3065" i="34"/>
  <c r="V3065" i="34"/>
  <c r="AE3065" i="34"/>
  <c r="AG1529" i="34"/>
  <c r="AH1529" i="34"/>
  <c r="AI1529" i="34"/>
  <c r="F3066" i="34"/>
  <c r="H3066" i="34"/>
  <c r="I3066" i="34"/>
  <c r="M3066" i="34"/>
  <c r="N3066" i="34"/>
  <c r="L3066" i="34"/>
  <c r="S3066" i="34"/>
  <c r="T3066" i="34"/>
  <c r="U3066" i="34"/>
  <c r="V3066" i="34"/>
  <c r="AE3066" i="34"/>
  <c r="F3067" i="34"/>
  <c r="H3067" i="34"/>
  <c r="I3067" i="34"/>
  <c r="M3067" i="34"/>
  <c r="N3067" i="34"/>
  <c r="L3067" i="34" s="1"/>
  <c r="S3067" i="34"/>
  <c r="T3067" i="34"/>
  <c r="U3067" i="34"/>
  <c r="V3067" i="34"/>
  <c r="AE3067" i="34"/>
  <c r="AG6041" i="34"/>
  <c r="AH6041" i="34"/>
  <c r="AI6041" i="34"/>
  <c r="F3068" i="34"/>
  <c r="H3068" i="34"/>
  <c r="I3068" i="34"/>
  <c r="M3068" i="34"/>
  <c r="N3068" i="34"/>
  <c r="L3068" i="34" s="1"/>
  <c r="S3068" i="34"/>
  <c r="T3068" i="34"/>
  <c r="U3068" i="34"/>
  <c r="V3068" i="34"/>
  <c r="AE3068" i="34"/>
  <c r="F3069" i="34"/>
  <c r="H3069" i="34"/>
  <c r="I3069" i="34"/>
  <c r="M3069" i="34"/>
  <c r="N3069" i="34"/>
  <c r="L3069" i="34"/>
  <c r="S3069" i="34"/>
  <c r="T3069" i="34"/>
  <c r="U3069" i="34"/>
  <c r="V3069" i="34"/>
  <c r="AE3069" i="34"/>
  <c r="F3070" i="34"/>
  <c r="H3070" i="34"/>
  <c r="I3070" i="34"/>
  <c r="M3070" i="34"/>
  <c r="N3070" i="34"/>
  <c r="L3070" i="34"/>
  <c r="S3070" i="34"/>
  <c r="T3070" i="34"/>
  <c r="U3070" i="34"/>
  <c r="V3070" i="34"/>
  <c r="AE3070" i="34"/>
  <c r="AG5065" i="34"/>
  <c r="AH5065" i="34"/>
  <c r="AI5065" i="34"/>
  <c r="F3071" i="34"/>
  <c r="H3071" i="34"/>
  <c r="I3071" i="34"/>
  <c r="M3071" i="34"/>
  <c r="N3071" i="34"/>
  <c r="L3071" i="34" s="1"/>
  <c r="S3071" i="34"/>
  <c r="T3071" i="34"/>
  <c r="U3071" i="34"/>
  <c r="V3071" i="34"/>
  <c r="AE3071" i="34"/>
  <c r="F3072" i="34"/>
  <c r="H3072" i="34"/>
  <c r="I3072" i="34"/>
  <c r="M3072" i="34"/>
  <c r="N3072" i="34"/>
  <c r="L3072" i="34"/>
  <c r="S3072" i="34"/>
  <c r="T3072" i="34"/>
  <c r="U3072" i="34"/>
  <c r="V3072" i="34"/>
  <c r="AE3072" i="34"/>
  <c r="AG6126" i="34"/>
  <c r="AH6126" i="34"/>
  <c r="AI6126" i="34"/>
  <c r="F3073" i="34"/>
  <c r="H3073" i="34"/>
  <c r="I3073" i="34"/>
  <c r="M3073" i="34"/>
  <c r="N3073" i="34"/>
  <c r="L3073" i="34" s="1"/>
  <c r="S3073" i="34"/>
  <c r="T3073" i="34"/>
  <c r="U3073" i="34"/>
  <c r="V3073" i="34"/>
  <c r="AE3073" i="34"/>
  <c r="F3074" i="34"/>
  <c r="H3074" i="34"/>
  <c r="I3074" i="34"/>
  <c r="M3074" i="34"/>
  <c r="N3074" i="34"/>
  <c r="L3074" i="34" s="1"/>
  <c r="S3074" i="34"/>
  <c r="T3074" i="34"/>
  <c r="U3074" i="34"/>
  <c r="V3074" i="34"/>
  <c r="AE3074" i="34"/>
  <c r="F3075" i="34"/>
  <c r="H3075" i="34"/>
  <c r="I3075" i="34"/>
  <c r="M3075" i="34"/>
  <c r="N3075" i="34"/>
  <c r="L3075" i="34"/>
  <c r="S3075" i="34"/>
  <c r="T3075" i="34"/>
  <c r="U3075" i="34"/>
  <c r="V3075" i="34"/>
  <c r="AE3075" i="34"/>
  <c r="AG1950" i="34"/>
  <c r="AH1950" i="34"/>
  <c r="AI1950" i="34"/>
  <c r="F3076" i="34"/>
  <c r="H3076" i="34"/>
  <c r="I3076" i="34"/>
  <c r="M3076" i="34"/>
  <c r="N3076" i="34"/>
  <c r="L3076" i="34" s="1"/>
  <c r="S3076" i="34"/>
  <c r="T3076" i="34"/>
  <c r="U3076" i="34"/>
  <c r="V3076" i="34"/>
  <c r="AE3076" i="34"/>
  <c r="AG3707" i="34"/>
  <c r="AH3707" i="34"/>
  <c r="AI3707" i="34"/>
  <c r="F3077" i="34"/>
  <c r="H3077" i="34"/>
  <c r="I3077" i="34"/>
  <c r="M3077" i="34"/>
  <c r="N3077" i="34"/>
  <c r="L3077" i="34"/>
  <c r="S3077" i="34"/>
  <c r="T3077" i="34"/>
  <c r="U3077" i="34"/>
  <c r="V3077" i="34"/>
  <c r="AE3077" i="34"/>
  <c r="AG5066" i="34"/>
  <c r="AH5066" i="34"/>
  <c r="AI5066" i="34"/>
  <c r="F3078" i="34"/>
  <c r="H3078" i="34"/>
  <c r="I3078" i="34"/>
  <c r="M3078" i="34"/>
  <c r="N3078" i="34"/>
  <c r="L3078" i="34" s="1"/>
  <c r="S3078" i="34"/>
  <c r="T3078" i="34"/>
  <c r="U3078" i="34"/>
  <c r="V3078" i="34"/>
  <c r="AE3078" i="34"/>
  <c r="AG5067" i="34"/>
  <c r="AH5067" i="34"/>
  <c r="AI5067" i="34"/>
  <c r="F3079" i="34"/>
  <c r="H3079" i="34"/>
  <c r="I3079" i="34"/>
  <c r="M3079" i="34"/>
  <c r="N3079" i="34"/>
  <c r="L3079" i="34"/>
  <c r="S3079" i="34"/>
  <c r="T3079" i="34"/>
  <c r="U3079" i="34"/>
  <c r="V3079" i="34"/>
  <c r="AE3079" i="34"/>
  <c r="AG6096" i="34"/>
  <c r="AH6096" i="34"/>
  <c r="AI6096" i="34"/>
  <c r="F3080" i="34"/>
  <c r="H3080" i="34"/>
  <c r="I3080" i="34"/>
  <c r="M3080" i="34"/>
  <c r="N3080" i="34"/>
  <c r="L3080" i="34" s="1"/>
  <c r="S3080" i="34"/>
  <c r="T3080" i="34"/>
  <c r="U3080" i="34"/>
  <c r="V3080" i="34"/>
  <c r="AE3080" i="34"/>
  <c r="F3081" i="34"/>
  <c r="H3081" i="34"/>
  <c r="I3081" i="34"/>
  <c r="M3081" i="34"/>
  <c r="N3081" i="34"/>
  <c r="L3081" i="34" s="1"/>
  <c r="S3081" i="34"/>
  <c r="T3081" i="34"/>
  <c r="U3081" i="34"/>
  <c r="V3081" i="34"/>
  <c r="AE3081" i="34"/>
  <c r="F3082" i="34"/>
  <c r="H3082" i="34"/>
  <c r="I3082" i="34"/>
  <c r="M3082" i="34"/>
  <c r="N3082" i="34"/>
  <c r="L3082" i="34"/>
  <c r="S3082" i="34"/>
  <c r="T3082" i="34"/>
  <c r="U3082" i="34"/>
  <c r="V3082" i="34"/>
  <c r="AE3082" i="34"/>
  <c r="F3083" i="34"/>
  <c r="H3083" i="34"/>
  <c r="I3083" i="34"/>
  <c r="M3083" i="34"/>
  <c r="N3083" i="34"/>
  <c r="L3083" i="34" s="1"/>
  <c r="S3083" i="34"/>
  <c r="T3083" i="34"/>
  <c r="U3083" i="34"/>
  <c r="V3083" i="34"/>
  <c r="AE3083" i="34"/>
  <c r="AG5624" i="34"/>
  <c r="AH5624" i="34"/>
  <c r="AI5624" i="34"/>
  <c r="F3084" i="34"/>
  <c r="H3084" i="34"/>
  <c r="I3084" i="34"/>
  <c r="M3084" i="34"/>
  <c r="N3084" i="34"/>
  <c r="L3084" i="34"/>
  <c r="S3084" i="34"/>
  <c r="T3084" i="34"/>
  <c r="U3084" i="34"/>
  <c r="V3084" i="34"/>
  <c r="AE3084" i="34"/>
  <c r="F3085" i="34"/>
  <c r="H3085" i="34"/>
  <c r="I3085" i="34"/>
  <c r="M3085" i="34"/>
  <c r="N3085" i="34"/>
  <c r="L3085" i="34"/>
  <c r="S3085" i="34"/>
  <c r="T3085" i="34"/>
  <c r="U3085" i="34"/>
  <c r="V3085" i="34"/>
  <c r="AE3085" i="34"/>
  <c r="AG2168" i="34"/>
  <c r="AH2168" i="34"/>
  <c r="AI2168" i="34"/>
  <c r="F3086" i="34"/>
  <c r="H3086" i="34"/>
  <c r="I3086" i="34"/>
  <c r="M3086" i="34"/>
  <c r="N3086" i="34"/>
  <c r="L3086" i="34"/>
  <c r="S3086" i="34"/>
  <c r="T3086" i="34"/>
  <c r="U3086" i="34"/>
  <c r="V3086" i="34"/>
  <c r="AE3086" i="34"/>
  <c r="AG1952" i="34"/>
  <c r="AH1952" i="34"/>
  <c r="AI1952" i="34"/>
  <c r="F3087" i="34"/>
  <c r="H3087" i="34"/>
  <c r="I3087" i="34"/>
  <c r="M3087" i="34"/>
  <c r="N3087" i="34"/>
  <c r="L3087" i="34"/>
  <c r="S3087" i="34"/>
  <c r="T3087" i="34"/>
  <c r="U3087" i="34"/>
  <c r="V3087" i="34"/>
  <c r="AE3087" i="34"/>
  <c r="F3088" i="34"/>
  <c r="H3088" i="34"/>
  <c r="S3088" i="34"/>
  <c r="T3088" i="34"/>
  <c r="U3088" i="34"/>
  <c r="V3088" i="34"/>
  <c r="AE3088" i="34"/>
  <c r="F3089" i="34"/>
  <c r="H3089" i="34"/>
  <c r="I3089" i="34"/>
  <c r="M3089" i="34"/>
  <c r="N3089" i="34"/>
  <c r="L3089" i="34"/>
  <c r="S3089" i="34"/>
  <c r="T3089" i="34"/>
  <c r="U3089" i="34"/>
  <c r="V3089" i="34"/>
  <c r="AE3089" i="34"/>
  <c r="AG1037" i="34"/>
  <c r="AH1037" i="34"/>
  <c r="AI1037" i="34"/>
  <c r="F3090" i="34"/>
  <c r="H3090" i="34"/>
  <c r="I3090" i="34"/>
  <c r="M3090" i="34"/>
  <c r="N3090" i="34"/>
  <c r="L3090" i="34"/>
  <c r="S3090" i="34"/>
  <c r="T3090" i="34"/>
  <c r="U3090" i="34"/>
  <c r="V3090" i="34"/>
  <c r="AE3090" i="34"/>
  <c r="F3091" i="34"/>
  <c r="H3091" i="34"/>
  <c r="S3091" i="34"/>
  <c r="T3091" i="34"/>
  <c r="U3091" i="34"/>
  <c r="V3091" i="34"/>
  <c r="AE3091" i="34"/>
  <c r="F3092" i="34"/>
  <c r="H3092" i="34"/>
  <c r="I3092" i="34"/>
  <c r="M3092" i="34"/>
  <c r="N3092" i="34"/>
  <c r="L3092" i="34"/>
  <c r="S3092" i="34"/>
  <c r="T3092" i="34"/>
  <c r="U3092" i="34"/>
  <c r="V3092" i="34"/>
  <c r="AE3092" i="34"/>
  <c r="AG6127" i="34"/>
  <c r="AH6127" i="34"/>
  <c r="AI6127" i="34"/>
  <c r="F3093" i="34"/>
  <c r="H3093" i="34"/>
  <c r="I3093" i="34"/>
  <c r="M3093" i="34"/>
  <c r="N3093" i="34"/>
  <c r="L3093" i="34"/>
  <c r="S3093" i="34"/>
  <c r="T3093" i="34"/>
  <c r="U3093" i="34"/>
  <c r="V3093" i="34"/>
  <c r="AE3093" i="34"/>
  <c r="F3094" i="34"/>
  <c r="H3094" i="34"/>
  <c r="I3094" i="34"/>
  <c r="M3094" i="34"/>
  <c r="N3094" i="34"/>
  <c r="L3094" i="34" s="1"/>
  <c r="S3094" i="34"/>
  <c r="T3094" i="34"/>
  <c r="U3094" i="34"/>
  <c r="V3094" i="34"/>
  <c r="AE3094" i="34"/>
  <c r="F3095" i="34"/>
  <c r="H3095" i="34"/>
  <c r="S3095" i="34"/>
  <c r="T3095" i="34"/>
  <c r="U3095" i="34"/>
  <c r="V3095" i="34"/>
  <c r="AE3095" i="34"/>
  <c r="F3096" i="34"/>
  <c r="H3096" i="34"/>
  <c r="I3096" i="34"/>
  <c r="M3096" i="34"/>
  <c r="N3096" i="34"/>
  <c r="L3096" i="34" s="1"/>
  <c r="S3096" i="34"/>
  <c r="T3096" i="34"/>
  <c r="U3096" i="34"/>
  <c r="V3096" i="34"/>
  <c r="AE3096" i="34"/>
  <c r="F3097" i="34"/>
  <c r="H3097" i="34"/>
  <c r="I3097" i="34"/>
  <c r="M3097" i="34"/>
  <c r="N3097" i="34"/>
  <c r="L3097" i="34"/>
  <c r="S3097" i="34"/>
  <c r="T3097" i="34"/>
  <c r="U3097" i="34"/>
  <c r="V3097" i="34"/>
  <c r="AE3097" i="34"/>
  <c r="AG5626" i="34"/>
  <c r="AH5626" i="34"/>
  <c r="AI5626" i="34"/>
  <c r="F3098" i="34"/>
  <c r="H3098" i="34"/>
  <c r="S3098" i="34"/>
  <c r="T3098" i="34"/>
  <c r="U3098" i="34"/>
  <c r="V3098" i="34"/>
  <c r="AE3098" i="34"/>
  <c r="AG5825" i="34"/>
  <c r="AH5825" i="34"/>
  <c r="AI5825" i="34"/>
  <c r="F3099" i="34"/>
  <c r="H3099" i="34"/>
  <c r="S3099" i="34"/>
  <c r="T3099" i="34"/>
  <c r="U3099" i="34"/>
  <c r="V3099" i="34"/>
  <c r="AE3099" i="34"/>
  <c r="AG5909" i="34"/>
  <c r="AH5909" i="34"/>
  <c r="AI5909" i="34"/>
  <c r="F3100" i="34"/>
  <c r="H3100" i="34"/>
  <c r="I3100" i="34"/>
  <c r="M3100" i="34"/>
  <c r="N3100" i="34"/>
  <c r="L3100" i="34"/>
  <c r="S3100" i="34"/>
  <c r="T3100" i="34"/>
  <c r="U3100" i="34"/>
  <c r="V3100" i="34"/>
  <c r="AE3100" i="34"/>
  <c r="F3101" i="34"/>
  <c r="H3101" i="34"/>
  <c r="I3101" i="34"/>
  <c r="M3101" i="34"/>
  <c r="N3101" i="34"/>
  <c r="L3101" i="34" s="1"/>
  <c r="S3101" i="34"/>
  <c r="T3101" i="34"/>
  <c r="U3101" i="34"/>
  <c r="V3101" i="34"/>
  <c r="AE3101" i="34"/>
  <c r="AG6042" i="34"/>
  <c r="AH6042" i="34"/>
  <c r="AI6042" i="34"/>
  <c r="F3102" i="34"/>
  <c r="H3102" i="34"/>
  <c r="S3102" i="34"/>
  <c r="T3102" i="34"/>
  <c r="U3102" i="34"/>
  <c r="V3102" i="34"/>
  <c r="AE3102" i="34"/>
  <c r="AG4663" i="34"/>
  <c r="AH4663" i="34"/>
  <c r="AI4663" i="34"/>
  <c r="F3103" i="34"/>
  <c r="H3103" i="34"/>
  <c r="I3103" i="34"/>
  <c r="M3103" i="34"/>
  <c r="N3103" i="34"/>
  <c r="L3103" i="34" s="1"/>
  <c r="S3103" i="34"/>
  <c r="T3103" i="34"/>
  <c r="U3103" i="34"/>
  <c r="V3103" i="34"/>
  <c r="AE3103" i="34"/>
  <c r="AG5068" i="34"/>
  <c r="AH5068" i="34"/>
  <c r="AI5068" i="34"/>
  <c r="F3104" i="34"/>
  <c r="H3104" i="34"/>
  <c r="I3104" i="34"/>
  <c r="M3104" i="34"/>
  <c r="N3104" i="34"/>
  <c r="L3104" i="34" s="1"/>
  <c r="S3104" i="34"/>
  <c r="T3104" i="34"/>
  <c r="U3104" i="34"/>
  <c r="V3104" i="34"/>
  <c r="AE3104" i="34"/>
  <c r="F3105" i="34"/>
  <c r="H3105" i="34"/>
  <c r="S3105" i="34"/>
  <c r="T3105" i="34"/>
  <c r="U3105" i="34"/>
  <c r="V3105" i="34"/>
  <c r="AE3105" i="34"/>
  <c r="AG2169" i="34"/>
  <c r="AH2169" i="34"/>
  <c r="AI2169" i="34"/>
  <c r="F3106" i="34"/>
  <c r="H3106" i="34"/>
  <c r="S3106" i="34"/>
  <c r="T3106" i="34"/>
  <c r="U3106" i="34"/>
  <c r="V3106" i="34"/>
  <c r="AE3106" i="34"/>
  <c r="F3107" i="34"/>
  <c r="H3107" i="34"/>
  <c r="I3107" i="34"/>
  <c r="M3107" i="34"/>
  <c r="N3107" i="34"/>
  <c r="L3107" i="34"/>
  <c r="S3107" i="34"/>
  <c r="T3107" i="34"/>
  <c r="U3107" i="34"/>
  <c r="V3107" i="34"/>
  <c r="AE3107" i="34"/>
  <c r="AG6128" i="34"/>
  <c r="AH6128" i="34"/>
  <c r="AI6128" i="34"/>
  <c r="F3108" i="34"/>
  <c r="H3108" i="34"/>
  <c r="S3108" i="34"/>
  <c r="T3108" i="34"/>
  <c r="U3108" i="34"/>
  <c r="V3108" i="34"/>
  <c r="AE3108" i="34"/>
  <c r="AG3843" i="34"/>
  <c r="AH3843" i="34"/>
  <c r="AI3843" i="34"/>
  <c r="F3109" i="34"/>
  <c r="H3109" i="34"/>
  <c r="S3109" i="34"/>
  <c r="T3109" i="34"/>
  <c r="U3109" i="34"/>
  <c r="V3109" i="34"/>
  <c r="AE3109" i="34"/>
  <c r="F3110" i="34"/>
  <c r="H3110" i="34"/>
  <c r="I3110" i="34"/>
  <c r="M3110" i="34"/>
  <c r="N3110" i="34"/>
  <c r="L3110" i="34" s="1"/>
  <c r="S3110" i="34"/>
  <c r="T3110" i="34"/>
  <c r="U3110" i="34"/>
  <c r="V3110" i="34"/>
  <c r="AE3110" i="34"/>
  <c r="F3111" i="34"/>
  <c r="H3111" i="34"/>
  <c r="S3111" i="34"/>
  <c r="T3111" i="34"/>
  <c r="U3111" i="34"/>
  <c r="V3111" i="34"/>
  <c r="AE3111" i="34"/>
  <c r="F3112" i="34"/>
  <c r="H3112" i="34"/>
  <c r="S3112" i="34"/>
  <c r="T3112" i="34"/>
  <c r="U3112" i="34"/>
  <c r="V3112" i="34"/>
  <c r="AE3112" i="34"/>
  <c r="F3113" i="34"/>
  <c r="H3113" i="34"/>
  <c r="I3113" i="34"/>
  <c r="M3113" i="34"/>
  <c r="N3113" i="34"/>
  <c r="L3113" i="34"/>
  <c r="S3113" i="34"/>
  <c r="T3113" i="34"/>
  <c r="U3113" i="34"/>
  <c r="V3113" i="34"/>
  <c r="AE3113" i="34"/>
  <c r="AG5466" i="34"/>
  <c r="AH5466" i="34"/>
  <c r="AI5466" i="34"/>
  <c r="F3114" i="34"/>
  <c r="H3114" i="34"/>
  <c r="I3114" i="34"/>
  <c r="M3114" i="34"/>
  <c r="N3114" i="34"/>
  <c r="L3114" i="34" s="1"/>
  <c r="S3114" i="34"/>
  <c r="T3114" i="34"/>
  <c r="U3114" i="34"/>
  <c r="V3114" i="34"/>
  <c r="AE3114" i="34"/>
  <c r="F3115" i="34"/>
  <c r="H3115" i="34"/>
  <c r="I3115" i="34"/>
  <c r="M3115" i="34"/>
  <c r="N3115" i="34"/>
  <c r="L3115" i="34"/>
  <c r="S3115" i="34"/>
  <c r="T3115" i="34"/>
  <c r="U3115" i="34"/>
  <c r="V3115" i="34"/>
  <c r="AE3115" i="34"/>
  <c r="F3116" i="34"/>
  <c r="H3116" i="34"/>
  <c r="I3116" i="34"/>
  <c r="M3116" i="34"/>
  <c r="N3116" i="34"/>
  <c r="L3116" i="34" s="1"/>
  <c r="S3116" i="34"/>
  <c r="T3116" i="34"/>
  <c r="U3116" i="34"/>
  <c r="V3116" i="34"/>
  <c r="AE3116" i="34"/>
  <c r="AG5826" i="34"/>
  <c r="AH5826" i="34"/>
  <c r="AI5826" i="34"/>
  <c r="F3117" i="34"/>
  <c r="H3117" i="34"/>
  <c r="I3117" i="34"/>
  <c r="M3117" i="34"/>
  <c r="N3117" i="34"/>
  <c r="L3117" i="34"/>
  <c r="S3117" i="34"/>
  <c r="T3117" i="34"/>
  <c r="U3117" i="34"/>
  <c r="V3117" i="34"/>
  <c r="AE3117" i="34"/>
  <c r="F3118" i="34"/>
  <c r="H3118" i="34"/>
  <c r="I3118" i="34"/>
  <c r="M3118" i="34"/>
  <c r="N3118" i="34"/>
  <c r="L3118" i="34"/>
  <c r="S3118" i="34"/>
  <c r="T3118" i="34"/>
  <c r="U3118" i="34"/>
  <c r="V3118" i="34"/>
  <c r="AE3118" i="34"/>
  <c r="F3119" i="34"/>
  <c r="H3119" i="34"/>
  <c r="I3119" i="34"/>
  <c r="M3119" i="34"/>
  <c r="N3119" i="34"/>
  <c r="L3119" i="34"/>
  <c r="S3119" i="34"/>
  <c r="T3119" i="34"/>
  <c r="U3119" i="34"/>
  <c r="V3119" i="34"/>
  <c r="AE3119" i="34"/>
  <c r="F3120" i="34"/>
  <c r="H3120" i="34"/>
  <c r="I3120" i="34"/>
  <c r="M3120" i="34"/>
  <c r="N3120" i="34"/>
  <c r="L3120" i="34"/>
  <c r="S3120" i="34"/>
  <c r="T3120" i="34"/>
  <c r="U3120" i="34"/>
  <c r="V3120" i="34"/>
  <c r="AE3120" i="34"/>
  <c r="F3121" i="34"/>
  <c r="H3121" i="34"/>
  <c r="I3121" i="34"/>
  <c r="M3121" i="34"/>
  <c r="N3121" i="34"/>
  <c r="L3121" i="34" s="1"/>
  <c r="S3121" i="34"/>
  <c r="T3121" i="34"/>
  <c r="U3121" i="34"/>
  <c r="V3121" i="34"/>
  <c r="AE3121" i="34"/>
  <c r="F3122" i="34"/>
  <c r="H3122" i="34"/>
  <c r="I3122" i="34"/>
  <c r="M3122" i="34"/>
  <c r="N3122" i="34"/>
  <c r="L3122" i="34"/>
  <c r="S3122" i="34"/>
  <c r="T3122" i="34"/>
  <c r="U3122" i="34"/>
  <c r="V3122" i="34"/>
  <c r="AE3122" i="34"/>
  <c r="AG5627" i="34"/>
  <c r="AH5627" i="34"/>
  <c r="AI5627" i="34"/>
  <c r="F3123" i="34"/>
  <c r="H3123" i="34"/>
  <c r="I3123" i="34"/>
  <c r="M3123" i="34"/>
  <c r="N3123" i="34"/>
  <c r="L3123" i="34" s="1"/>
  <c r="S3123" i="34"/>
  <c r="T3123" i="34"/>
  <c r="U3123" i="34"/>
  <c r="V3123" i="34"/>
  <c r="AE3123" i="34"/>
  <c r="F3124" i="34"/>
  <c r="H3124" i="34"/>
  <c r="I3124" i="34"/>
  <c r="M3124" i="34"/>
  <c r="N3124" i="34"/>
  <c r="L3124" i="34"/>
  <c r="S3124" i="34"/>
  <c r="T3124" i="34"/>
  <c r="U3124" i="34"/>
  <c r="V3124" i="34"/>
  <c r="AE3124" i="34"/>
  <c r="AG1953" i="34"/>
  <c r="AH1953" i="34"/>
  <c r="AI1953" i="34"/>
  <c r="F3125" i="34"/>
  <c r="H3125" i="34"/>
  <c r="I3125" i="34"/>
  <c r="M3125" i="34"/>
  <c r="N3125" i="34"/>
  <c r="L3125" i="34"/>
  <c r="S3125" i="34"/>
  <c r="T3125" i="34"/>
  <c r="U3125" i="34"/>
  <c r="V3125" i="34"/>
  <c r="AE3125" i="34"/>
  <c r="F3126" i="34"/>
  <c r="H3126" i="34"/>
  <c r="I3126" i="34"/>
  <c r="M3126" i="34"/>
  <c r="N3126" i="34"/>
  <c r="L3126" i="34"/>
  <c r="S3126" i="34"/>
  <c r="T3126" i="34"/>
  <c r="U3126" i="34"/>
  <c r="V3126" i="34"/>
  <c r="AE3126" i="34"/>
  <c r="F3127" i="34"/>
  <c r="H3127" i="34"/>
  <c r="I3127" i="34"/>
  <c r="M3127" i="34"/>
  <c r="N3127" i="34"/>
  <c r="L3127" i="34" s="1"/>
  <c r="S3127" i="34"/>
  <c r="T3127" i="34"/>
  <c r="U3127" i="34"/>
  <c r="V3127" i="34"/>
  <c r="AE3127" i="34"/>
  <c r="F3128" i="34"/>
  <c r="H3128" i="34"/>
  <c r="I3128" i="34"/>
  <c r="M3128" i="34"/>
  <c r="N3128" i="34"/>
  <c r="L3128" i="34"/>
  <c r="S3128" i="34"/>
  <c r="T3128" i="34"/>
  <c r="U3128" i="34"/>
  <c r="V3128" i="34"/>
  <c r="AE3128" i="34"/>
  <c r="AG6129" i="34"/>
  <c r="AH6129" i="34"/>
  <c r="AI6129" i="34"/>
  <c r="F3129" i="34"/>
  <c r="H3129" i="34"/>
  <c r="I3129" i="34"/>
  <c r="M3129" i="34"/>
  <c r="N3129" i="34"/>
  <c r="L3129" i="34" s="1"/>
  <c r="S3129" i="34"/>
  <c r="T3129" i="34"/>
  <c r="U3129" i="34"/>
  <c r="V3129" i="34"/>
  <c r="AE3129" i="34"/>
  <c r="F3130" i="34"/>
  <c r="H3130" i="34"/>
  <c r="I3130" i="34"/>
  <c r="M3130" i="34"/>
  <c r="N3130" i="34"/>
  <c r="L3130" i="34" s="1"/>
  <c r="S3130" i="34"/>
  <c r="T3130" i="34"/>
  <c r="U3130" i="34"/>
  <c r="V3130" i="34"/>
  <c r="AE3130" i="34"/>
  <c r="AG5069" i="34"/>
  <c r="AH5069" i="34"/>
  <c r="AI5069" i="34"/>
  <c r="F3131" i="34"/>
  <c r="H3131" i="34"/>
  <c r="I3131" i="34"/>
  <c r="M3131" i="34"/>
  <c r="N3131" i="34"/>
  <c r="L3131" i="34"/>
  <c r="S3131" i="34"/>
  <c r="T3131" i="34"/>
  <c r="U3131" i="34"/>
  <c r="V3131" i="34"/>
  <c r="AE3131" i="34"/>
  <c r="F3132" i="34"/>
  <c r="H3132" i="34"/>
  <c r="I3132" i="34"/>
  <c r="M3132" i="34"/>
  <c r="N3132" i="34"/>
  <c r="L3132" i="34" s="1"/>
  <c r="S3132" i="34"/>
  <c r="T3132" i="34"/>
  <c r="U3132" i="34"/>
  <c r="V3132" i="34"/>
  <c r="AE3132" i="34"/>
  <c r="F3133" i="34"/>
  <c r="H3133" i="34"/>
  <c r="I3133" i="34"/>
  <c r="M3133" i="34"/>
  <c r="N3133" i="34"/>
  <c r="L3133" i="34" s="1"/>
  <c r="S3133" i="34"/>
  <c r="T3133" i="34"/>
  <c r="U3133" i="34"/>
  <c r="V3133" i="34"/>
  <c r="AE3133" i="34"/>
  <c r="AG5628" i="34"/>
  <c r="AH5628" i="34"/>
  <c r="AI5628" i="34"/>
  <c r="F3134" i="34"/>
  <c r="H3134" i="34"/>
  <c r="I3134" i="34"/>
  <c r="M3134" i="34"/>
  <c r="N3134" i="34"/>
  <c r="L3134" i="34" s="1"/>
  <c r="S3134" i="34"/>
  <c r="T3134" i="34"/>
  <c r="U3134" i="34"/>
  <c r="V3134" i="34"/>
  <c r="AE3134" i="34"/>
  <c r="AG2170" i="34"/>
  <c r="AH2170" i="34"/>
  <c r="AI2170" i="34"/>
  <c r="F3135" i="34"/>
  <c r="H3135" i="34"/>
  <c r="I3135" i="34"/>
  <c r="M3135" i="34"/>
  <c r="N3135" i="34"/>
  <c r="L3135" i="34" s="1"/>
  <c r="S3135" i="34"/>
  <c r="T3135" i="34"/>
  <c r="U3135" i="34"/>
  <c r="V3135" i="34"/>
  <c r="AE3135" i="34"/>
  <c r="AG4592" i="34"/>
  <c r="AH4592" i="34"/>
  <c r="AI4592" i="34"/>
  <c r="F3136" i="34"/>
  <c r="H3136" i="34"/>
  <c r="I3136" i="34"/>
  <c r="M3136" i="34"/>
  <c r="N3136" i="34"/>
  <c r="L3136" i="34"/>
  <c r="S3136" i="34"/>
  <c r="T3136" i="34"/>
  <c r="U3136" i="34"/>
  <c r="V3136" i="34"/>
  <c r="AE3136" i="34"/>
  <c r="AG3107" i="34"/>
  <c r="AH3107" i="34"/>
  <c r="AI3107" i="34"/>
  <c r="F3137" i="34"/>
  <c r="H3137" i="34"/>
  <c r="I3137" i="34"/>
  <c r="M3137" i="34"/>
  <c r="N3137" i="34"/>
  <c r="L3137" i="34" s="1"/>
  <c r="S3137" i="34"/>
  <c r="T3137" i="34"/>
  <c r="U3137" i="34"/>
  <c r="V3137" i="34"/>
  <c r="AE3137" i="34"/>
  <c r="AG3844" i="34"/>
  <c r="AH3844" i="34"/>
  <c r="AI3844" i="34"/>
  <c r="F3138" i="34"/>
  <c r="H3138" i="34"/>
  <c r="I3138" i="34"/>
  <c r="M3138" i="34"/>
  <c r="N3138" i="34"/>
  <c r="L3138" i="34" s="1"/>
  <c r="S3138" i="34"/>
  <c r="T3138" i="34"/>
  <c r="U3138" i="34"/>
  <c r="V3138" i="34"/>
  <c r="AE3138" i="34"/>
  <c r="AG2261" i="34"/>
  <c r="AJ2261" i="34"/>
  <c r="AH2261" i="34"/>
  <c r="AI2261" i="34"/>
  <c r="F3139" i="34"/>
  <c r="H3139" i="34"/>
  <c r="I3139" i="34"/>
  <c r="M3139" i="34"/>
  <c r="N3139" i="34"/>
  <c r="L3139" i="34"/>
  <c r="S3139" i="34"/>
  <c r="T3139" i="34"/>
  <c r="U3139" i="34"/>
  <c r="V3139" i="34"/>
  <c r="AE3139" i="34"/>
  <c r="F3140" i="34"/>
  <c r="H3140" i="34"/>
  <c r="I3140" i="34"/>
  <c r="M3140" i="34"/>
  <c r="N3140" i="34"/>
  <c r="L3140" i="34" s="1"/>
  <c r="S3140" i="34"/>
  <c r="T3140" i="34"/>
  <c r="U3140" i="34"/>
  <c r="V3140" i="34"/>
  <c r="AE3140" i="34"/>
  <c r="F3141" i="34"/>
  <c r="H3141" i="34"/>
  <c r="I3141" i="34"/>
  <c r="M3141" i="34"/>
  <c r="N3141" i="34"/>
  <c r="L3141" i="34"/>
  <c r="S3141" i="34"/>
  <c r="T3141" i="34"/>
  <c r="U3141" i="34"/>
  <c r="V3141" i="34"/>
  <c r="AE3141" i="34"/>
  <c r="F3142" i="34"/>
  <c r="H3142" i="34"/>
  <c r="I3142" i="34"/>
  <c r="M3142" i="34"/>
  <c r="N3142" i="34"/>
  <c r="L3142" i="34" s="1"/>
  <c r="S3142" i="34"/>
  <c r="T3142" i="34"/>
  <c r="U3142" i="34"/>
  <c r="V3142" i="34"/>
  <c r="AE3142" i="34"/>
  <c r="AG1954" i="34"/>
  <c r="AH1954" i="34"/>
  <c r="AI1954" i="34"/>
  <c r="F3143" i="34"/>
  <c r="H3143" i="34"/>
  <c r="I3143" i="34"/>
  <c r="M3143" i="34"/>
  <c r="N3143" i="34"/>
  <c r="L3143" i="34" s="1"/>
  <c r="S3143" i="34"/>
  <c r="T3143" i="34"/>
  <c r="U3143" i="34"/>
  <c r="V3143" i="34"/>
  <c r="AE3143" i="34"/>
  <c r="F3144" i="34"/>
  <c r="H3144" i="34"/>
  <c r="I3144" i="34"/>
  <c r="M3144" i="34"/>
  <c r="N3144" i="34"/>
  <c r="L3144" i="34"/>
  <c r="S3144" i="34"/>
  <c r="T3144" i="34"/>
  <c r="U3144" i="34"/>
  <c r="V3144" i="34"/>
  <c r="AE3144" i="34"/>
  <c r="AG2544" i="34"/>
  <c r="AH2544" i="34"/>
  <c r="AI2544" i="34"/>
  <c r="F3145" i="34"/>
  <c r="H3145" i="34"/>
  <c r="I3145" i="34"/>
  <c r="M3145" i="34"/>
  <c r="N3145" i="34"/>
  <c r="L3145" i="34"/>
  <c r="S3145" i="34"/>
  <c r="T3145" i="34"/>
  <c r="U3145" i="34"/>
  <c r="V3145" i="34"/>
  <c r="AE3145" i="34"/>
  <c r="AG3108" i="34"/>
  <c r="AH3108" i="34"/>
  <c r="AI3108" i="34"/>
  <c r="F3146" i="34"/>
  <c r="H3146" i="34"/>
  <c r="I3146" i="34"/>
  <c r="M3146" i="34"/>
  <c r="N3146" i="34"/>
  <c r="L3146" i="34"/>
  <c r="S3146" i="34"/>
  <c r="T3146" i="34"/>
  <c r="U3146" i="34"/>
  <c r="V3146" i="34"/>
  <c r="AE3146" i="34"/>
  <c r="F3147" i="34"/>
  <c r="H3147" i="34"/>
  <c r="I3147" i="34"/>
  <c r="M3147" i="34"/>
  <c r="N3147" i="34"/>
  <c r="L3147" i="34" s="1"/>
  <c r="S3147" i="34"/>
  <c r="T3147" i="34"/>
  <c r="U3147" i="34"/>
  <c r="V3147" i="34"/>
  <c r="AE3147" i="34"/>
  <c r="F3148" i="34"/>
  <c r="H3148" i="34"/>
  <c r="I3148" i="34"/>
  <c r="M3148" i="34"/>
  <c r="N3148" i="34"/>
  <c r="L3148" i="34" s="1"/>
  <c r="S3148" i="34"/>
  <c r="T3148" i="34"/>
  <c r="U3148" i="34"/>
  <c r="V3148" i="34"/>
  <c r="AE3148" i="34"/>
  <c r="AG5629" i="34"/>
  <c r="AH5629" i="34"/>
  <c r="AI5629" i="34"/>
  <c r="F3149" i="34"/>
  <c r="H3149" i="34"/>
  <c r="I3149" i="34"/>
  <c r="M3149" i="34"/>
  <c r="N3149" i="34"/>
  <c r="L3149" i="34"/>
  <c r="S3149" i="34"/>
  <c r="T3149" i="34"/>
  <c r="U3149" i="34"/>
  <c r="V3149" i="34"/>
  <c r="AE3149" i="34"/>
  <c r="AG6130" i="34"/>
  <c r="AH6130" i="34"/>
  <c r="AI6130" i="34"/>
  <c r="F3150" i="34"/>
  <c r="H3150" i="34"/>
  <c r="I3150" i="34"/>
  <c r="M3150" i="34"/>
  <c r="N3150" i="34"/>
  <c r="L3150" i="34" s="1"/>
  <c r="S3150" i="34"/>
  <c r="T3150" i="34"/>
  <c r="U3150" i="34"/>
  <c r="V3150" i="34"/>
  <c r="AE3150" i="34"/>
  <c r="F3151" i="34"/>
  <c r="H3151" i="34"/>
  <c r="I3151" i="34"/>
  <c r="M3151" i="34"/>
  <c r="N3151" i="34"/>
  <c r="L3151" i="34" s="1"/>
  <c r="S3151" i="34"/>
  <c r="T3151" i="34"/>
  <c r="U3151" i="34"/>
  <c r="V3151" i="34"/>
  <c r="AE3151" i="34"/>
  <c r="AG3875" i="34"/>
  <c r="AH3875" i="34"/>
  <c r="AI3875" i="34"/>
  <c r="F3152" i="34"/>
  <c r="H3152" i="34"/>
  <c r="I3152" i="34"/>
  <c r="M3152" i="34"/>
  <c r="N3152" i="34"/>
  <c r="L3152" i="34" s="1"/>
  <c r="S3152" i="34"/>
  <c r="T3152" i="34"/>
  <c r="U3152" i="34"/>
  <c r="V3152" i="34"/>
  <c r="AE3152" i="34"/>
  <c r="F3153" i="34"/>
  <c r="H3153" i="34"/>
  <c r="I3153" i="34"/>
  <c r="M3153" i="34"/>
  <c r="N3153" i="34"/>
  <c r="L3153" i="34" s="1"/>
  <c r="S3153" i="34"/>
  <c r="T3153" i="34"/>
  <c r="U3153" i="34"/>
  <c r="V3153" i="34"/>
  <c r="AE3153" i="34"/>
  <c r="F3154" i="34"/>
  <c r="H3154" i="34"/>
  <c r="I3154" i="34"/>
  <c r="M3154" i="34"/>
  <c r="N3154" i="34"/>
  <c r="L3154" i="34"/>
  <c r="S3154" i="34"/>
  <c r="T3154" i="34"/>
  <c r="U3154" i="34"/>
  <c r="V3154" i="34"/>
  <c r="AE3154" i="34"/>
  <c r="AG5911" i="34"/>
  <c r="AH5911" i="34"/>
  <c r="AI5911" i="34"/>
  <c r="F3158" i="34"/>
  <c r="H3158" i="34"/>
  <c r="I3158" i="34"/>
  <c r="M3158" i="34"/>
  <c r="N3158" i="34"/>
  <c r="L3158" i="34"/>
  <c r="S3158" i="34"/>
  <c r="T3158" i="34"/>
  <c r="U3158" i="34"/>
  <c r="V3158" i="34"/>
  <c r="AE3158" i="34"/>
  <c r="F3155" i="34"/>
  <c r="H3155" i="34"/>
  <c r="I3155" i="34"/>
  <c r="M3155" i="34"/>
  <c r="N3155" i="34"/>
  <c r="L3155" i="34"/>
  <c r="S3155" i="34"/>
  <c r="T3155" i="34"/>
  <c r="U3155" i="34"/>
  <c r="V3155" i="34"/>
  <c r="AE3155" i="34"/>
  <c r="AG4109" i="34"/>
  <c r="AH4109" i="34"/>
  <c r="AI4109" i="34"/>
  <c r="F3156" i="34"/>
  <c r="H3156" i="34"/>
  <c r="I3156" i="34"/>
  <c r="M3156" i="34"/>
  <c r="N3156" i="34"/>
  <c r="L3156" i="34"/>
  <c r="S3156" i="34"/>
  <c r="T3156" i="34"/>
  <c r="U3156" i="34"/>
  <c r="V3156" i="34"/>
  <c r="AE3156" i="34"/>
  <c r="AG3932" i="34"/>
  <c r="AH3932" i="34"/>
  <c r="AI3932" i="34"/>
  <c r="F3157" i="34"/>
  <c r="H3157" i="34"/>
  <c r="I3157" i="34"/>
  <c r="M3157" i="34"/>
  <c r="N3157" i="34"/>
  <c r="L3157" i="34" s="1"/>
  <c r="S3157" i="34"/>
  <c r="T3157" i="34"/>
  <c r="U3157" i="34"/>
  <c r="V3157" i="34"/>
  <c r="AE3157" i="34"/>
  <c r="F3159" i="34"/>
  <c r="H3159" i="34"/>
  <c r="I3159" i="34"/>
  <c r="M3159" i="34"/>
  <c r="N3159" i="34"/>
  <c r="L3159" i="34"/>
  <c r="S3159" i="34"/>
  <c r="T3159" i="34"/>
  <c r="U3159" i="34"/>
  <c r="V3159" i="34"/>
  <c r="AE3159" i="34"/>
  <c r="AG1956" i="34"/>
  <c r="AH1956" i="34"/>
  <c r="AI1956" i="34"/>
  <c r="F3160" i="34"/>
  <c r="H3160" i="34"/>
  <c r="I3160" i="34"/>
  <c r="M3160" i="34"/>
  <c r="N3160" i="34"/>
  <c r="L3160" i="34"/>
  <c r="S3160" i="34"/>
  <c r="T3160" i="34"/>
  <c r="U3160" i="34"/>
  <c r="V3160" i="34"/>
  <c r="AE3160" i="34"/>
  <c r="F3161" i="34"/>
  <c r="H3161" i="34"/>
  <c r="I3161" i="34"/>
  <c r="M3161" i="34"/>
  <c r="N3161" i="34"/>
  <c r="L3161" i="34"/>
  <c r="S3161" i="34"/>
  <c r="T3161" i="34"/>
  <c r="U3161" i="34"/>
  <c r="V3161" i="34"/>
  <c r="AE3161" i="34"/>
  <c r="F3162" i="34"/>
  <c r="H3162" i="34"/>
  <c r="I3162" i="34"/>
  <c r="M3162" i="34"/>
  <c r="N3162" i="34"/>
  <c r="L3162" i="34" s="1"/>
  <c r="S3162" i="34"/>
  <c r="T3162" i="34"/>
  <c r="U3162" i="34"/>
  <c r="V3162" i="34"/>
  <c r="AE3162" i="34"/>
  <c r="F3163" i="34"/>
  <c r="H3163" i="34"/>
  <c r="I3163" i="34"/>
  <c r="M3163" i="34"/>
  <c r="N3163" i="34"/>
  <c r="L3163" i="34"/>
  <c r="S3163" i="34"/>
  <c r="T3163" i="34"/>
  <c r="U3163" i="34"/>
  <c r="V3163" i="34"/>
  <c r="AE3163" i="34"/>
  <c r="F3164" i="34"/>
  <c r="H3164" i="34"/>
  <c r="I3164" i="34"/>
  <c r="M3164" i="34"/>
  <c r="N3164" i="34"/>
  <c r="L3164" i="34" s="1"/>
  <c r="S3164" i="34"/>
  <c r="T3164" i="34"/>
  <c r="U3164" i="34"/>
  <c r="V3164" i="34"/>
  <c r="AE3164" i="34"/>
  <c r="F3165" i="34"/>
  <c r="H3165" i="34"/>
  <c r="I3165" i="34"/>
  <c r="M3165" i="34"/>
  <c r="N3165" i="34"/>
  <c r="L3165" i="34" s="1"/>
  <c r="S3165" i="34"/>
  <c r="T3165" i="34"/>
  <c r="U3165" i="34"/>
  <c r="V3165" i="34"/>
  <c r="AE3165" i="34"/>
  <c r="F3166" i="34"/>
  <c r="H3166" i="34"/>
  <c r="I3166" i="34"/>
  <c r="M3166" i="34"/>
  <c r="N3166" i="34"/>
  <c r="L3166" i="34" s="1"/>
  <c r="S3166" i="34"/>
  <c r="T3166" i="34"/>
  <c r="U3166" i="34"/>
  <c r="V3166" i="34"/>
  <c r="AE3166" i="34"/>
  <c r="F3167" i="34"/>
  <c r="H3167" i="34"/>
  <c r="I3167" i="34"/>
  <c r="M3167" i="34"/>
  <c r="N3167" i="34"/>
  <c r="L3167" i="34"/>
  <c r="S3167" i="34"/>
  <c r="T3167" i="34"/>
  <c r="U3167" i="34"/>
  <c r="V3167" i="34"/>
  <c r="AE3167" i="34"/>
  <c r="F3168" i="34"/>
  <c r="H3168" i="34"/>
  <c r="I3168" i="34"/>
  <c r="M3168" i="34"/>
  <c r="N3168" i="34"/>
  <c r="L3168" i="34"/>
  <c r="S3168" i="34"/>
  <c r="T3168" i="34"/>
  <c r="U3168" i="34"/>
  <c r="V3168" i="34"/>
  <c r="AE3168" i="34"/>
  <c r="AG6131" i="34"/>
  <c r="AH6131" i="34"/>
  <c r="AI6131" i="34"/>
  <c r="F3169" i="34"/>
  <c r="H3169" i="34"/>
  <c r="I3169" i="34"/>
  <c r="M3169" i="34"/>
  <c r="N3169" i="34"/>
  <c r="L3169" i="34" s="1"/>
  <c r="S3169" i="34"/>
  <c r="T3169" i="34"/>
  <c r="U3169" i="34"/>
  <c r="V3169" i="34"/>
  <c r="AE3169" i="34"/>
  <c r="F3170" i="34"/>
  <c r="H3170" i="34"/>
  <c r="I3170" i="34"/>
  <c r="M3170" i="34"/>
  <c r="N3170" i="34"/>
  <c r="L3170" i="34"/>
  <c r="S3170" i="34"/>
  <c r="T3170" i="34"/>
  <c r="U3170" i="34"/>
  <c r="V3170" i="34"/>
  <c r="AE3170" i="34"/>
  <c r="AG4110" i="34"/>
  <c r="AH4110" i="34"/>
  <c r="AI4110" i="34"/>
  <c r="F3171" i="34"/>
  <c r="H3171" i="34"/>
  <c r="I3171" i="34"/>
  <c r="M3171" i="34"/>
  <c r="N3171" i="34"/>
  <c r="L3171" i="34" s="1"/>
  <c r="S3171" i="34"/>
  <c r="T3171" i="34"/>
  <c r="U3171" i="34"/>
  <c r="V3171" i="34"/>
  <c r="AE3171" i="34"/>
  <c r="AG5071" i="34"/>
  <c r="AH5071" i="34"/>
  <c r="AI5071" i="34"/>
  <c r="F3172" i="34"/>
  <c r="H3172" i="34"/>
  <c r="I3172" i="34"/>
  <c r="M3172" i="34"/>
  <c r="N3172" i="34"/>
  <c r="L3172" i="34"/>
  <c r="S3172" i="34"/>
  <c r="T3172" i="34"/>
  <c r="U3172" i="34"/>
  <c r="V3172" i="34"/>
  <c r="AE3172" i="34"/>
  <c r="AG5828" i="34"/>
  <c r="AH5828" i="34"/>
  <c r="AI5828" i="34"/>
  <c r="F3173" i="34"/>
  <c r="H3173" i="34"/>
  <c r="I3173" i="34"/>
  <c r="M3173" i="34"/>
  <c r="N3173" i="34"/>
  <c r="L3173" i="34" s="1"/>
  <c r="S3173" i="34"/>
  <c r="T3173" i="34"/>
  <c r="U3173" i="34"/>
  <c r="V3173" i="34"/>
  <c r="AE3173" i="34"/>
  <c r="AG5913" i="34"/>
  <c r="AH5913" i="34"/>
  <c r="AI5913" i="34"/>
  <c r="F3174" i="34"/>
  <c r="H3174" i="34"/>
  <c r="I3174" i="34"/>
  <c r="M3174" i="34"/>
  <c r="N3174" i="34"/>
  <c r="L3174" i="34"/>
  <c r="S3174" i="34"/>
  <c r="T3174" i="34"/>
  <c r="U3174" i="34"/>
  <c r="V3174" i="34"/>
  <c r="AE3174" i="34"/>
  <c r="AG3111" i="34"/>
  <c r="AH3111" i="34"/>
  <c r="AI3111" i="34"/>
  <c r="F3175" i="34"/>
  <c r="H3175" i="34"/>
  <c r="I3175" i="34"/>
  <c r="M3175" i="34"/>
  <c r="N3175" i="34"/>
  <c r="L3175" i="34" s="1"/>
  <c r="S3175" i="34"/>
  <c r="T3175" i="34"/>
  <c r="U3175" i="34"/>
  <c r="V3175" i="34"/>
  <c r="AE3175" i="34"/>
  <c r="F3176" i="34"/>
  <c r="H3176" i="34"/>
  <c r="I3176" i="34"/>
  <c r="M3176" i="34"/>
  <c r="N3176" i="34"/>
  <c r="L3176" i="34"/>
  <c r="S3176" i="34"/>
  <c r="T3176" i="34"/>
  <c r="U3176" i="34"/>
  <c r="V3176" i="34"/>
  <c r="AE3176" i="34"/>
  <c r="AG5642" i="34"/>
  <c r="AH5642" i="34"/>
  <c r="AI5642" i="34"/>
  <c r="F3177" i="34"/>
  <c r="H3177" i="34"/>
  <c r="I3177" i="34"/>
  <c r="M3177" i="34"/>
  <c r="N3177" i="34"/>
  <c r="L3177" i="34"/>
  <c r="S3177" i="34"/>
  <c r="T3177" i="34"/>
  <c r="U3177" i="34"/>
  <c r="V3177" i="34"/>
  <c r="AE3177" i="34"/>
  <c r="F3178" i="34"/>
  <c r="H3178" i="34"/>
  <c r="I3178" i="34"/>
  <c r="M3178" i="34"/>
  <c r="N3178" i="34"/>
  <c r="L3178" i="34" s="1"/>
  <c r="S3178" i="34"/>
  <c r="T3178" i="34"/>
  <c r="U3178" i="34"/>
  <c r="V3178" i="34"/>
  <c r="AE3178" i="34"/>
  <c r="F3179" i="34"/>
  <c r="H3179" i="34"/>
  <c r="I3179" i="34"/>
  <c r="M3179" i="34"/>
  <c r="N3179" i="34"/>
  <c r="L3179" i="34" s="1"/>
  <c r="S3179" i="34"/>
  <c r="T3179" i="34"/>
  <c r="U3179" i="34"/>
  <c r="V3179" i="34"/>
  <c r="AE3179" i="34"/>
  <c r="F3180" i="34"/>
  <c r="H3180" i="34"/>
  <c r="I3180" i="34"/>
  <c r="M3180" i="34"/>
  <c r="N3180" i="34"/>
  <c r="L3180" i="34"/>
  <c r="S3180" i="34"/>
  <c r="T3180" i="34"/>
  <c r="U3180" i="34"/>
  <c r="V3180" i="34"/>
  <c r="AE3180" i="34"/>
  <c r="F3181" i="34"/>
  <c r="H3181" i="34"/>
  <c r="I3181" i="34"/>
  <c r="M3181" i="34"/>
  <c r="N3181" i="34"/>
  <c r="L3181" i="34" s="1"/>
  <c r="S3181" i="34"/>
  <c r="T3181" i="34"/>
  <c r="U3181" i="34"/>
  <c r="V3181" i="34"/>
  <c r="AE3181" i="34"/>
  <c r="AG3846" i="34"/>
  <c r="AH3846" i="34"/>
  <c r="AI3846" i="34"/>
  <c r="F3182" i="34"/>
  <c r="H3182" i="34"/>
  <c r="I3182" i="34"/>
  <c r="M3182" i="34"/>
  <c r="N3182" i="34"/>
  <c r="L3182" i="34"/>
  <c r="S3182" i="34"/>
  <c r="T3182" i="34"/>
  <c r="U3182" i="34"/>
  <c r="V3182" i="34"/>
  <c r="AE3182" i="34"/>
  <c r="F3183" i="34"/>
  <c r="H3183" i="34"/>
  <c r="I3183" i="34"/>
  <c r="M3183" i="34"/>
  <c r="N3183" i="34"/>
  <c r="L3183" i="34"/>
  <c r="S3183" i="34"/>
  <c r="T3183" i="34"/>
  <c r="U3183" i="34"/>
  <c r="V3183" i="34"/>
  <c r="AE3183" i="34"/>
  <c r="F3184" i="34"/>
  <c r="H3184" i="34"/>
  <c r="I3184" i="34"/>
  <c r="M3184" i="34"/>
  <c r="N3184" i="34"/>
  <c r="L3184" i="34"/>
  <c r="S3184" i="34"/>
  <c r="T3184" i="34"/>
  <c r="U3184" i="34"/>
  <c r="V3184" i="34"/>
  <c r="AE3184" i="34"/>
  <c r="F3185" i="34"/>
  <c r="H3185" i="34"/>
  <c r="I3185" i="34"/>
  <c r="M3185" i="34"/>
  <c r="N3185" i="34"/>
  <c r="L3185" i="34"/>
  <c r="S3185" i="34"/>
  <c r="T3185" i="34"/>
  <c r="U3185" i="34"/>
  <c r="V3185" i="34"/>
  <c r="AE3185" i="34"/>
  <c r="AG4665" i="34"/>
  <c r="AH4665" i="34"/>
  <c r="AI4665" i="34"/>
  <c r="F3186" i="34"/>
  <c r="H3186" i="34"/>
  <c r="I3186" i="34"/>
  <c r="M3186" i="34"/>
  <c r="N3186" i="34"/>
  <c r="L3186" i="34"/>
  <c r="S3186" i="34"/>
  <c r="T3186" i="34"/>
  <c r="U3186" i="34"/>
  <c r="V3186" i="34"/>
  <c r="AE3186" i="34"/>
  <c r="F3187" i="34"/>
  <c r="H3187" i="34"/>
  <c r="I3187" i="34"/>
  <c r="M3187" i="34"/>
  <c r="N3187" i="34"/>
  <c r="L3187" i="34" s="1"/>
  <c r="S3187" i="34"/>
  <c r="T3187" i="34"/>
  <c r="U3187" i="34"/>
  <c r="V3187" i="34"/>
  <c r="AE3187" i="34"/>
  <c r="F3188" i="34"/>
  <c r="H3188" i="34"/>
  <c r="I3188" i="34"/>
  <c r="M3188" i="34"/>
  <c r="N3188" i="34"/>
  <c r="L3188" i="34" s="1"/>
  <c r="S3188" i="34"/>
  <c r="T3188" i="34"/>
  <c r="U3188" i="34"/>
  <c r="V3188" i="34"/>
  <c r="AE3188" i="34"/>
  <c r="AG6134" i="34"/>
  <c r="AH6134" i="34"/>
  <c r="AI6134" i="34"/>
  <c r="F3189" i="34"/>
  <c r="H3189" i="34"/>
  <c r="I3189" i="34"/>
  <c r="M3189" i="34"/>
  <c r="N3189" i="34"/>
  <c r="L3189" i="34"/>
  <c r="S3189" i="34"/>
  <c r="T3189" i="34"/>
  <c r="U3189" i="34"/>
  <c r="V3189" i="34"/>
  <c r="AE3189" i="34"/>
  <c r="F3190" i="34"/>
  <c r="H3190" i="34"/>
  <c r="I3190" i="34"/>
  <c r="M3190" i="34"/>
  <c r="N3190" i="34"/>
  <c r="L3190" i="34"/>
  <c r="S3190" i="34"/>
  <c r="T3190" i="34"/>
  <c r="U3190" i="34"/>
  <c r="V3190" i="34"/>
  <c r="AE3190" i="34"/>
  <c r="F3191" i="34"/>
  <c r="H3191" i="34"/>
  <c r="I3191" i="34"/>
  <c r="M3191" i="34"/>
  <c r="N3191" i="34"/>
  <c r="L3191" i="34"/>
  <c r="S3191" i="34"/>
  <c r="T3191" i="34"/>
  <c r="U3191" i="34"/>
  <c r="V3191" i="34"/>
  <c r="AE3191" i="34"/>
  <c r="F3192" i="34"/>
  <c r="H3192" i="34"/>
  <c r="I3192" i="34"/>
  <c r="M3192" i="34"/>
  <c r="N3192" i="34"/>
  <c r="L3192" i="34" s="1"/>
  <c r="S3192" i="34"/>
  <c r="T3192" i="34"/>
  <c r="U3192" i="34"/>
  <c r="V3192" i="34"/>
  <c r="AE3192" i="34"/>
  <c r="AG1958" i="34"/>
  <c r="AH1958" i="34"/>
  <c r="AI1958" i="34"/>
  <c r="F3193" i="34"/>
  <c r="H3193" i="34"/>
  <c r="I3193" i="34"/>
  <c r="M3193" i="34"/>
  <c r="N3193" i="34"/>
  <c r="L3193" i="34" s="1"/>
  <c r="S3193" i="34"/>
  <c r="T3193" i="34"/>
  <c r="U3193" i="34"/>
  <c r="V3193" i="34"/>
  <c r="AE3193" i="34"/>
  <c r="AG2598" i="34"/>
  <c r="AH2598" i="34"/>
  <c r="AI2598" i="34"/>
  <c r="F3194" i="34"/>
  <c r="H3194" i="34"/>
  <c r="I3194" i="34"/>
  <c r="M3194" i="34"/>
  <c r="N3194" i="34"/>
  <c r="L3194" i="34" s="1"/>
  <c r="S3194" i="34"/>
  <c r="T3194" i="34"/>
  <c r="U3194" i="34"/>
  <c r="V3194" i="34"/>
  <c r="AE3194" i="34"/>
  <c r="AG5072" i="34"/>
  <c r="AH5072" i="34"/>
  <c r="AI5072" i="34"/>
  <c r="F3195" i="34"/>
  <c r="H3195" i="34"/>
  <c r="I3195" i="34"/>
  <c r="M3195" i="34"/>
  <c r="N3195" i="34"/>
  <c r="L3195" i="34"/>
  <c r="S3195" i="34"/>
  <c r="T3195" i="34"/>
  <c r="U3195" i="34"/>
  <c r="V3195" i="34"/>
  <c r="AE3195" i="34"/>
  <c r="AG2284" i="34"/>
  <c r="AH2284" i="34"/>
  <c r="AI2284" i="34"/>
  <c r="F3196" i="34"/>
  <c r="H3196" i="34"/>
  <c r="I3196" i="34"/>
  <c r="M3196" i="34"/>
  <c r="N3196" i="34"/>
  <c r="L3196" i="34" s="1"/>
  <c r="S3196" i="34"/>
  <c r="T3196" i="34"/>
  <c r="U3196" i="34"/>
  <c r="V3196" i="34"/>
  <c r="AE3196" i="34"/>
  <c r="AG1578" i="34"/>
  <c r="AH1578" i="34"/>
  <c r="AI1578" i="34"/>
  <c r="F3197" i="34"/>
  <c r="H3197" i="34"/>
  <c r="I3197" i="34"/>
  <c r="M3197" i="34"/>
  <c r="N3197" i="34"/>
  <c r="L3197" i="34" s="1"/>
  <c r="S3197" i="34"/>
  <c r="T3197" i="34"/>
  <c r="U3197" i="34"/>
  <c r="V3197" i="34"/>
  <c r="AE3197" i="34"/>
  <c r="AG5914" i="34"/>
  <c r="AH5914" i="34"/>
  <c r="AI5914" i="34"/>
  <c r="F3198" i="34"/>
  <c r="H3198" i="34"/>
  <c r="I3198" i="34"/>
  <c r="M3198" i="34"/>
  <c r="N3198" i="34"/>
  <c r="L3198" i="34" s="1"/>
  <c r="S3198" i="34"/>
  <c r="T3198" i="34"/>
  <c r="U3198" i="34"/>
  <c r="V3198" i="34"/>
  <c r="AE3198" i="34"/>
  <c r="F3199" i="34"/>
  <c r="H3199" i="34"/>
  <c r="I3199" i="34"/>
  <c r="M3199" i="34"/>
  <c r="N3199" i="34"/>
  <c r="L3199" i="34"/>
  <c r="S3199" i="34"/>
  <c r="T3199" i="34"/>
  <c r="U3199" i="34"/>
  <c r="V3199" i="34"/>
  <c r="AE3199" i="34"/>
  <c r="F3200" i="34"/>
  <c r="H3200" i="34"/>
  <c r="I3200" i="34"/>
  <c r="M3200" i="34"/>
  <c r="N3200" i="34"/>
  <c r="L3200" i="34"/>
  <c r="S3200" i="34"/>
  <c r="T3200" i="34"/>
  <c r="U3200" i="34"/>
  <c r="V3200" i="34"/>
  <c r="AE3200" i="34"/>
  <c r="F3201" i="34"/>
  <c r="H3201" i="34"/>
  <c r="I3201" i="34"/>
  <c r="M3201" i="34"/>
  <c r="N3201" i="34"/>
  <c r="L3201" i="34" s="1"/>
  <c r="S3201" i="34"/>
  <c r="T3201" i="34"/>
  <c r="U3201" i="34"/>
  <c r="V3201" i="34"/>
  <c r="AE3201" i="34"/>
  <c r="AG4634" i="34"/>
  <c r="AH4634" i="34"/>
  <c r="AI4634" i="34"/>
  <c r="F3202" i="34"/>
  <c r="H3202" i="34"/>
  <c r="I3202" i="34"/>
  <c r="M3202" i="34"/>
  <c r="N3202" i="34"/>
  <c r="L3202" i="34"/>
  <c r="S3202" i="34"/>
  <c r="T3202" i="34"/>
  <c r="U3202" i="34"/>
  <c r="V3202" i="34"/>
  <c r="AE3202" i="34"/>
  <c r="F3203" i="34"/>
  <c r="H3203" i="34"/>
  <c r="I3203" i="34"/>
  <c r="M3203" i="34"/>
  <c r="N3203" i="34"/>
  <c r="L3203" i="34" s="1"/>
  <c r="S3203" i="34"/>
  <c r="T3203" i="34"/>
  <c r="U3203" i="34"/>
  <c r="V3203" i="34"/>
  <c r="AE3203" i="34"/>
  <c r="F3204" i="34"/>
  <c r="H3204" i="34"/>
  <c r="I3204" i="34"/>
  <c r="M3204" i="34"/>
  <c r="N3204" i="34"/>
  <c r="L3204" i="34" s="1"/>
  <c r="S3204" i="34"/>
  <c r="T3204" i="34"/>
  <c r="U3204" i="34"/>
  <c r="V3204" i="34"/>
  <c r="AE3204" i="34"/>
  <c r="F3205" i="34"/>
  <c r="H3205" i="34"/>
  <c r="I3205" i="34"/>
  <c r="M3205" i="34"/>
  <c r="N3205" i="34"/>
  <c r="L3205" i="34"/>
  <c r="S3205" i="34"/>
  <c r="T3205" i="34"/>
  <c r="U3205" i="34"/>
  <c r="V3205" i="34"/>
  <c r="AE3205" i="34"/>
  <c r="AG6137" i="34"/>
  <c r="AH6137" i="34"/>
  <c r="AI6137" i="34"/>
  <c r="F3206" i="34"/>
  <c r="H3206" i="34"/>
  <c r="I3206" i="34"/>
  <c r="M3206" i="34"/>
  <c r="N3206" i="34"/>
  <c r="L3206" i="34"/>
  <c r="S3206" i="34"/>
  <c r="T3206" i="34"/>
  <c r="U3206" i="34"/>
  <c r="V3206" i="34"/>
  <c r="AE3206" i="34"/>
  <c r="AG4429" i="34"/>
  <c r="AH4429" i="34"/>
  <c r="AI4429" i="34"/>
  <c r="F3207" i="34"/>
  <c r="H3207" i="34"/>
  <c r="I3207" i="34"/>
  <c r="M3207" i="34"/>
  <c r="N3207" i="34"/>
  <c r="L3207" i="34" s="1"/>
  <c r="S3207" i="34"/>
  <c r="T3207" i="34"/>
  <c r="U3207" i="34"/>
  <c r="V3207" i="34"/>
  <c r="AE3207" i="34"/>
  <c r="F3208" i="34"/>
  <c r="H3208" i="34"/>
  <c r="I3208" i="34"/>
  <c r="M3208" i="34"/>
  <c r="N3208" i="34"/>
  <c r="L3208" i="34"/>
  <c r="S3208" i="34"/>
  <c r="T3208" i="34"/>
  <c r="U3208" i="34"/>
  <c r="V3208" i="34"/>
  <c r="AE3208" i="34"/>
  <c r="F3209" i="34"/>
  <c r="H3209" i="34"/>
  <c r="I3209" i="34"/>
  <c r="M3209" i="34"/>
  <c r="N3209" i="34"/>
  <c r="L3209" i="34" s="1"/>
  <c r="S3209" i="34"/>
  <c r="T3209" i="34"/>
  <c r="U3209" i="34"/>
  <c r="V3209" i="34"/>
  <c r="AE3209" i="34"/>
  <c r="F3210" i="34"/>
  <c r="H3210" i="34"/>
  <c r="I3210" i="34"/>
  <c r="M3210" i="34"/>
  <c r="N3210" i="34"/>
  <c r="L3210" i="34" s="1"/>
  <c r="S3210" i="34"/>
  <c r="T3210" i="34"/>
  <c r="U3210" i="34"/>
  <c r="V3210" i="34"/>
  <c r="AE3210" i="34"/>
  <c r="AG5503" i="34"/>
  <c r="AH5503" i="34"/>
  <c r="AI5503" i="34"/>
  <c r="F3211" i="34"/>
  <c r="H3211" i="34"/>
  <c r="I3211" i="34"/>
  <c r="M3211" i="34"/>
  <c r="N3211" i="34"/>
  <c r="L3211" i="34"/>
  <c r="S3211" i="34"/>
  <c r="T3211" i="34"/>
  <c r="U3211" i="34"/>
  <c r="V3211" i="34"/>
  <c r="AE3211" i="34"/>
  <c r="F3212" i="34"/>
  <c r="H3212" i="34"/>
  <c r="I3212" i="34"/>
  <c r="M3212" i="34"/>
  <c r="N3212" i="34"/>
  <c r="L3212" i="34"/>
  <c r="S3212" i="34"/>
  <c r="T3212" i="34"/>
  <c r="U3212" i="34"/>
  <c r="V3212" i="34"/>
  <c r="AE3212" i="34"/>
  <c r="AG2353" i="34"/>
  <c r="AH2353" i="34"/>
  <c r="AI2353" i="34"/>
  <c r="F3213" i="34"/>
  <c r="H3213" i="34"/>
  <c r="I3213" i="34"/>
  <c r="M3213" i="34"/>
  <c r="N3213" i="34"/>
  <c r="L3213" i="34" s="1"/>
  <c r="S3213" i="34"/>
  <c r="T3213" i="34"/>
  <c r="U3213" i="34"/>
  <c r="V3213" i="34"/>
  <c r="AE3213" i="34"/>
  <c r="AG4976" i="34"/>
  <c r="AH4976" i="34"/>
  <c r="AI4976" i="34"/>
  <c r="F3214" i="34"/>
  <c r="H3214" i="34"/>
  <c r="I3214" i="34"/>
  <c r="M3214" i="34"/>
  <c r="N3214" i="34"/>
  <c r="L3214" i="34" s="1"/>
  <c r="S3214" i="34"/>
  <c r="T3214" i="34"/>
  <c r="U3214" i="34"/>
  <c r="V3214" i="34"/>
  <c r="AE3214" i="34"/>
  <c r="F3215" i="34"/>
  <c r="H3215" i="34"/>
  <c r="I3215" i="34"/>
  <c r="M3215" i="34"/>
  <c r="N3215" i="34"/>
  <c r="L3215" i="34" s="1"/>
  <c r="S3215" i="34"/>
  <c r="T3215" i="34"/>
  <c r="U3215" i="34"/>
  <c r="V3215" i="34"/>
  <c r="AE3215" i="34"/>
  <c r="F3216" i="34"/>
  <c r="H3216" i="34"/>
  <c r="I3216" i="34"/>
  <c r="M3216" i="34"/>
  <c r="N3216" i="34"/>
  <c r="L3216" i="34" s="1"/>
  <c r="S3216" i="34"/>
  <c r="T3216" i="34"/>
  <c r="U3216" i="34"/>
  <c r="V3216" i="34"/>
  <c r="AE3216" i="34"/>
  <c r="F3217" i="34"/>
  <c r="H3217" i="34"/>
  <c r="I3217" i="34"/>
  <c r="M3217" i="34"/>
  <c r="N3217" i="34"/>
  <c r="L3217" i="34"/>
  <c r="S3217" i="34"/>
  <c r="T3217" i="34"/>
  <c r="U3217" i="34"/>
  <c r="V3217" i="34"/>
  <c r="AE3217" i="34"/>
  <c r="AG2285" i="34"/>
  <c r="AH2285" i="34"/>
  <c r="AI2285" i="34"/>
  <c r="F3218" i="34"/>
  <c r="H3218" i="34"/>
  <c r="I3218" i="34"/>
  <c r="M3218" i="34"/>
  <c r="N3218" i="34"/>
  <c r="L3218" i="34" s="1"/>
  <c r="S3218" i="34"/>
  <c r="T3218" i="34"/>
  <c r="U3218" i="34"/>
  <c r="V3218" i="34"/>
  <c r="AE3218" i="34"/>
  <c r="F3219" i="34"/>
  <c r="H3219" i="34"/>
  <c r="I3219" i="34"/>
  <c r="M3219" i="34"/>
  <c r="N3219" i="34"/>
  <c r="L3219" i="34" s="1"/>
  <c r="S3219" i="34"/>
  <c r="T3219" i="34"/>
  <c r="U3219" i="34"/>
  <c r="V3219" i="34"/>
  <c r="AE3219" i="34"/>
  <c r="F3220" i="34"/>
  <c r="H3220" i="34"/>
  <c r="I3220" i="34"/>
  <c r="M3220" i="34"/>
  <c r="N3220" i="34"/>
  <c r="L3220" i="34"/>
  <c r="S3220" i="34"/>
  <c r="T3220" i="34"/>
  <c r="U3220" i="34"/>
  <c r="V3220" i="34"/>
  <c r="AE3220" i="34"/>
  <c r="AG5643" i="34"/>
  <c r="AH5643" i="34"/>
  <c r="AI5643" i="34"/>
  <c r="F3221" i="34"/>
  <c r="H3221" i="34"/>
  <c r="I3221" i="34"/>
  <c r="M3221" i="34"/>
  <c r="N3221" i="34"/>
  <c r="L3221" i="34" s="1"/>
  <c r="S3221" i="34"/>
  <c r="T3221" i="34"/>
  <c r="U3221" i="34"/>
  <c r="V3221" i="34"/>
  <c r="AE3221" i="34"/>
  <c r="F3222" i="34"/>
  <c r="H3222" i="34"/>
  <c r="I3222" i="34"/>
  <c r="M3222" i="34"/>
  <c r="N3222" i="34"/>
  <c r="L3222" i="34"/>
  <c r="S3222" i="34"/>
  <c r="T3222" i="34"/>
  <c r="U3222" i="34"/>
  <c r="V3222" i="34"/>
  <c r="AE3222" i="34"/>
  <c r="AG3860" i="34"/>
  <c r="AH3860" i="34"/>
  <c r="AI3860" i="34"/>
  <c r="F3223" i="34"/>
  <c r="H3223" i="34"/>
  <c r="I3223" i="34"/>
  <c r="M3223" i="34"/>
  <c r="N3223" i="34"/>
  <c r="L3223" i="34"/>
  <c r="S3223" i="34"/>
  <c r="T3223" i="34"/>
  <c r="U3223" i="34"/>
  <c r="V3223" i="34"/>
  <c r="AE3223" i="34"/>
  <c r="AG4611" i="34"/>
  <c r="AH4611" i="34"/>
  <c r="AI4611" i="34"/>
  <c r="F3224" i="34"/>
  <c r="H3224" i="34"/>
  <c r="I3224" i="34"/>
  <c r="M3224" i="34"/>
  <c r="N3224" i="34"/>
  <c r="L3224" i="34" s="1"/>
  <c r="S3224" i="34"/>
  <c r="T3224" i="34"/>
  <c r="U3224" i="34"/>
  <c r="V3224" i="34"/>
  <c r="AE3224" i="34"/>
  <c r="F3225" i="34"/>
  <c r="H3225" i="34"/>
  <c r="I3225" i="34"/>
  <c r="M3225" i="34"/>
  <c r="N3225" i="34"/>
  <c r="L3225" i="34"/>
  <c r="S3225" i="34"/>
  <c r="T3225" i="34"/>
  <c r="U3225" i="34"/>
  <c r="V3225" i="34"/>
  <c r="AE3225" i="34"/>
  <c r="F3226" i="34"/>
  <c r="H3226" i="34"/>
  <c r="I3226" i="34"/>
  <c r="M3226" i="34"/>
  <c r="N3226" i="34"/>
  <c r="L3226" i="34" s="1"/>
  <c r="S3226" i="34"/>
  <c r="T3226" i="34"/>
  <c r="U3226" i="34"/>
  <c r="V3226" i="34"/>
  <c r="AE3226" i="34"/>
  <c r="AG6138" i="34"/>
  <c r="AH6138" i="34"/>
  <c r="AI6138" i="34"/>
  <c r="F3227" i="34"/>
  <c r="H3227" i="34"/>
  <c r="I3227" i="34"/>
  <c r="M3227" i="34"/>
  <c r="N3227" i="34"/>
  <c r="L3227" i="34" s="1"/>
  <c r="S3227" i="34"/>
  <c r="T3227" i="34"/>
  <c r="U3227" i="34"/>
  <c r="V3227" i="34"/>
  <c r="AE3227" i="34"/>
  <c r="F3228" i="34"/>
  <c r="H3228" i="34"/>
  <c r="I3228" i="34"/>
  <c r="M3228" i="34"/>
  <c r="N3228" i="34"/>
  <c r="L3228" i="34"/>
  <c r="S3228" i="34"/>
  <c r="T3228" i="34"/>
  <c r="U3228" i="34"/>
  <c r="V3228" i="34"/>
  <c r="AE3228" i="34"/>
  <c r="F3229" i="34"/>
  <c r="H3229" i="34"/>
  <c r="I3229" i="34"/>
  <c r="M3229" i="34"/>
  <c r="N3229" i="34"/>
  <c r="L3229" i="34"/>
  <c r="S3229" i="34"/>
  <c r="T3229" i="34"/>
  <c r="U3229" i="34"/>
  <c r="V3229" i="34"/>
  <c r="AE3229" i="34"/>
  <c r="F3230" i="34"/>
  <c r="H3230" i="34"/>
  <c r="I3230" i="34"/>
  <c r="M3230" i="34"/>
  <c r="N3230" i="34"/>
  <c r="L3230" i="34"/>
  <c r="S3230" i="34"/>
  <c r="T3230" i="34"/>
  <c r="U3230" i="34"/>
  <c r="V3230" i="34"/>
  <c r="AE3230" i="34"/>
  <c r="F3231" i="34"/>
  <c r="H3231" i="34"/>
  <c r="I3231" i="34"/>
  <c r="M3231" i="34"/>
  <c r="N3231" i="34"/>
  <c r="L3231" i="34" s="1"/>
  <c r="S3231" i="34"/>
  <c r="T3231" i="34"/>
  <c r="U3231" i="34"/>
  <c r="V3231" i="34"/>
  <c r="AE3231" i="34"/>
  <c r="F3232" i="34"/>
  <c r="H3232" i="34"/>
  <c r="I3232" i="34"/>
  <c r="M3232" i="34"/>
  <c r="N3232" i="34"/>
  <c r="L3232" i="34"/>
  <c r="S3232" i="34"/>
  <c r="T3232" i="34"/>
  <c r="U3232" i="34"/>
  <c r="V3232" i="34"/>
  <c r="AE3232" i="34"/>
  <c r="F3233" i="34"/>
  <c r="H3233" i="34"/>
  <c r="I3233" i="34"/>
  <c r="M3233" i="34"/>
  <c r="N3233" i="34"/>
  <c r="L3233" i="34" s="1"/>
  <c r="S3233" i="34"/>
  <c r="T3233" i="34"/>
  <c r="U3233" i="34"/>
  <c r="V3233" i="34"/>
  <c r="AE3233" i="34"/>
  <c r="F3234" i="34"/>
  <c r="H3234" i="34"/>
  <c r="I3234" i="34"/>
  <c r="M3234" i="34"/>
  <c r="N3234" i="34"/>
  <c r="L3234" i="34" s="1"/>
  <c r="S3234" i="34"/>
  <c r="T3234" i="34"/>
  <c r="U3234" i="34"/>
  <c r="V3234" i="34"/>
  <c r="AE3234" i="34"/>
  <c r="AG3112" i="34"/>
  <c r="AH3112" i="34"/>
  <c r="AI3112" i="34"/>
  <c r="F3235" i="34"/>
  <c r="H3235" i="34"/>
  <c r="I3235" i="34"/>
  <c r="M3235" i="34"/>
  <c r="N3235" i="34"/>
  <c r="L3235" i="34"/>
  <c r="S3235" i="34"/>
  <c r="T3235" i="34"/>
  <c r="U3235" i="34"/>
  <c r="V3235" i="34"/>
  <c r="AE3235" i="34"/>
  <c r="F3236" i="34"/>
  <c r="H3236" i="34"/>
  <c r="I3236" i="34"/>
  <c r="M3236" i="34"/>
  <c r="N3236" i="34"/>
  <c r="L3236" i="34"/>
  <c r="S3236" i="34"/>
  <c r="T3236" i="34"/>
  <c r="U3236" i="34"/>
  <c r="V3236" i="34"/>
  <c r="AE3236" i="34"/>
  <c r="F3237" i="34"/>
  <c r="H3237" i="34"/>
  <c r="I3237" i="34"/>
  <c r="M3237" i="34"/>
  <c r="N3237" i="34"/>
  <c r="L3237" i="34" s="1"/>
  <c r="S3237" i="34"/>
  <c r="T3237" i="34"/>
  <c r="U3237" i="34"/>
  <c r="V3237" i="34"/>
  <c r="AE3237" i="34"/>
  <c r="AG1959" i="34"/>
  <c r="AH1959" i="34"/>
  <c r="AI1959" i="34"/>
  <c r="F3238" i="34"/>
  <c r="H3238" i="34"/>
  <c r="I3238" i="34"/>
  <c r="M3238" i="34"/>
  <c r="N3238" i="34"/>
  <c r="L3238" i="34"/>
  <c r="S3238" i="34"/>
  <c r="T3238" i="34"/>
  <c r="U3238" i="34"/>
  <c r="V3238" i="34"/>
  <c r="AE3238" i="34"/>
  <c r="F3239" i="34"/>
  <c r="H3239" i="34"/>
  <c r="I3239" i="34"/>
  <c r="M3239" i="34"/>
  <c r="N3239" i="34"/>
  <c r="L3239" i="34" s="1"/>
  <c r="S3239" i="34"/>
  <c r="T3239" i="34"/>
  <c r="U3239" i="34"/>
  <c r="V3239" i="34"/>
  <c r="AE3239" i="34"/>
  <c r="AG3871" i="34"/>
  <c r="AH3871" i="34"/>
  <c r="AI3871" i="34"/>
  <c r="F3240" i="34"/>
  <c r="H3240" i="34"/>
  <c r="I3240" i="34"/>
  <c r="M3240" i="34"/>
  <c r="N3240" i="34"/>
  <c r="L3240" i="34"/>
  <c r="S3240" i="34"/>
  <c r="T3240" i="34"/>
  <c r="U3240" i="34"/>
  <c r="V3240" i="34"/>
  <c r="AE3240" i="34"/>
  <c r="AG2286" i="34"/>
  <c r="AH2286" i="34"/>
  <c r="AI2286" i="34"/>
  <c r="F3241" i="34"/>
  <c r="H3241" i="34"/>
  <c r="I3241" i="34"/>
  <c r="M3241" i="34"/>
  <c r="N3241" i="34"/>
  <c r="L3241" i="34"/>
  <c r="S3241" i="34"/>
  <c r="T3241" i="34"/>
  <c r="U3241" i="34"/>
  <c r="V3241" i="34"/>
  <c r="AE3241" i="34"/>
  <c r="F3242" i="34"/>
  <c r="H3242" i="34"/>
  <c r="I3242" i="34"/>
  <c r="M3242" i="34"/>
  <c r="N3242" i="34"/>
  <c r="L3242" i="34" s="1"/>
  <c r="S3242" i="34"/>
  <c r="T3242" i="34"/>
  <c r="U3242" i="34"/>
  <c r="V3242" i="34"/>
  <c r="AE3242" i="34"/>
  <c r="F3243" i="34"/>
  <c r="H3243" i="34"/>
  <c r="I3243" i="34"/>
  <c r="M3243" i="34"/>
  <c r="N3243" i="34"/>
  <c r="L3243" i="34" s="1"/>
  <c r="S3243" i="34"/>
  <c r="T3243" i="34"/>
  <c r="U3243" i="34"/>
  <c r="V3243" i="34"/>
  <c r="AE3243" i="34"/>
  <c r="F3244" i="34"/>
  <c r="H3244" i="34"/>
  <c r="I3244" i="34"/>
  <c r="M3244" i="34"/>
  <c r="N3244" i="34"/>
  <c r="L3244" i="34"/>
  <c r="S3244" i="34"/>
  <c r="T3244" i="34"/>
  <c r="U3244" i="34"/>
  <c r="V3244" i="34"/>
  <c r="AE3244" i="34"/>
  <c r="F3245" i="34"/>
  <c r="H3245" i="34"/>
  <c r="I3245" i="34"/>
  <c r="M3245" i="34"/>
  <c r="N3245" i="34"/>
  <c r="L3245" i="34" s="1"/>
  <c r="S3245" i="34"/>
  <c r="T3245" i="34"/>
  <c r="U3245" i="34"/>
  <c r="V3245" i="34"/>
  <c r="AE3245" i="34"/>
  <c r="AG5644" i="34"/>
  <c r="AH5644" i="34"/>
  <c r="AI5644" i="34"/>
  <c r="AG3113" i="34"/>
  <c r="AH3113" i="34"/>
  <c r="AI3113" i="34"/>
  <c r="AG3847" i="34"/>
  <c r="AH3847" i="34"/>
  <c r="AI3847" i="34"/>
  <c r="AG5073" i="34"/>
  <c r="AH5073" i="34"/>
  <c r="AI5073" i="34"/>
  <c r="AG3114" i="34"/>
  <c r="AH3114" i="34"/>
  <c r="AI3114" i="34"/>
  <c r="AG2287" i="34"/>
  <c r="AH2287" i="34"/>
  <c r="AI2287" i="34"/>
  <c r="AG5645" i="34"/>
  <c r="AH5645" i="34"/>
  <c r="AI5645" i="34"/>
  <c r="AG5646" i="34"/>
  <c r="AH5646" i="34"/>
  <c r="AI5646" i="34"/>
  <c r="AG2040" i="34"/>
  <c r="AH2040" i="34"/>
  <c r="AI2040" i="34"/>
  <c r="AG4111" i="34"/>
  <c r="AH4111" i="34"/>
  <c r="AI4111" i="34"/>
  <c r="AG6140" i="34"/>
  <c r="AH6140" i="34"/>
  <c r="AI6140" i="34"/>
  <c r="AG4567" i="34"/>
  <c r="AH4567" i="34"/>
  <c r="AI4567" i="34"/>
  <c r="AG3709" i="34"/>
  <c r="AH3709" i="34"/>
  <c r="AI3709" i="34"/>
  <c r="AG5647" i="34"/>
  <c r="AH5647" i="34"/>
  <c r="AI5647" i="34"/>
  <c r="AG3848" i="34"/>
  <c r="AH3848" i="34"/>
  <c r="AI3848" i="34"/>
  <c r="AG2288" i="34"/>
  <c r="AH2288" i="34"/>
  <c r="AI2288" i="34"/>
  <c r="AG5075" i="34"/>
  <c r="AJ5075" i="34"/>
  <c r="AH5075" i="34"/>
  <c r="AI5075" i="34"/>
  <c r="AG6141" i="34"/>
  <c r="AH6141" i="34"/>
  <c r="AI6141" i="34"/>
  <c r="AG5648" i="34"/>
  <c r="AH5648" i="34"/>
  <c r="AI5648" i="34"/>
  <c r="AG5076" i="34"/>
  <c r="AH5076" i="34"/>
  <c r="AI5076" i="34"/>
  <c r="AG6142" i="34"/>
  <c r="AH6142" i="34"/>
  <c r="AI6142" i="34"/>
  <c r="AG4923" i="34"/>
  <c r="AH4923" i="34"/>
  <c r="AI4923" i="34"/>
  <c r="AG3132" i="34"/>
  <c r="AH3132" i="34"/>
  <c r="AI3132" i="34"/>
  <c r="AG2290" i="34"/>
  <c r="AH2290" i="34"/>
  <c r="AI2290" i="34"/>
  <c r="AG1960" i="34"/>
  <c r="AH1960" i="34"/>
  <c r="AI1960" i="34"/>
  <c r="AG5000" i="34"/>
  <c r="AH5000" i="34"/>
  <c r="AI5000" i="34"/>
  <c r="AG2291" i="34"/>
  <c r="AH2291" i="34"/>
  <c r="AI2291" i="34"/>
  <c r="AG5077" i="34"/>
  <c r="AH5077" i="34"/>
  <c r="AI5077" i="34"/>
  <c r="AG2292" i="34"/>
  <c r="AH2292" i="34"/>
  <c r="AI2292" i="34"/>
  <c r="AG6143" i="34"/>
  <c r="AH6143" i="34"/>
  <c r="AI6143" i="34"/>
  <c r="AG2833" i="34"/>
  <c r="AH2833" i="34"/>
  <c r="AI2833" i="34"/>
  <c r="AG1081" i="34"/>
  <c r="AH1081" i="34"/>
  <c r="AI1081" i="34"/>
  <c r="AG2026" i="34"/>
  <c r="AH2026" i="34"/>
  <c r="AI2026" i="34"/>
  <c r="AG5078" i="34"/>
  <c r="AH5078" i="34"/>
  <c r="AI5078" i="34"/>
  <c r="AG5079" i="34"/>
  <c r="AH5079" i="34"/>
  <c r="AI5079" i="34"/>
  <c r="F1656" i="34"/>
  <c r="H1656" i="34"/>
  <c r="I1656" i="34"/>
  <c r="M1656" i="34"/>
  <c r="N1656" i="34"/>
  <c r="L1656" i="34"/>
  <c r="S1656" i="34"/>
  <c r="T1656" i="34"/>
  <c r="U1656" i="34"/>
  <c r="V1656" i="34"/>
  <c r="AE1656" i="34"/>
  <c r="F1657" i="34"/>
  <c r="H1657" i="34"/>
  <c r="I1657" i="34"/>
  <c r="M1657" i="34"/>
  <c r="N1657" i="34"/>
  <c r="L1657" i="34" s="1"/>
  <c r="S1657" i="34"/>
  <c r="T1657" i="34"/>
  <c r="U1657" i="34"/>
  <c r="V1657" i="34"/>
  <c r="AE1657" i="34"/>
  <c r="AG5649" i="34"/>
  <c r="AH5649" i="34"/>
  <c r="AI5649" i="34"/>
  <c r="F1658" i="34"/>
  <c r="H1658" i="34"/>
  <c r="I1658" i="34"/>
  <c r="M1658" i="34"/>
  <c r="N1658" i="34"/>
  <c r="L1658" i="34"/>
  <c r="S1658" i="34"/>
  <c r="T1658" i="34"/>
  <c r="U1658" i="34"/>
  <c r="V1658" i="34"/>
  <c r="AE1658" i="34"/>
  <c r="F1659" i="34"/>
  <c r="H1659" i="34"/>
  <c r="I1659" i="34"/>
  <c r="M1659" i="34"/>
  <c r="N1659" i="34"/>
  <c r="L1659" i="34"/>
  <c r="S1659" i="34"/>
  <c r="T1659" i="34"/>
  <c r="U1659" i="34"/>
  <c r="V1659" i="34"/>
  <c r="AE1659" i="34"/>
  <c r="AG4918" i="34"/>
  <c r="AH4918" i="34"/>
  <c r="AI4918" i="34"/>
  <c r="AG1961" i="34"/>
  <c r="AH1961" i="34"/>
  <c r="AI1961" i="34"/>
  <c r="AG5650" i="34"/>
  <c r="AH5650" i="34"/>
  <c r="AI5650" i="34"/>
  <c r="AG6144" i="34"/>
  <c r="AH6144" i="34"/>
  <c r="AI6144" i="34"/>
  <c r="AG3710" i="34"/>
  <c r="AH3710" i="34"/>
  <c r="AJ3710" i="34" s="1"/>
  <c r="AI3710" i="34"/>
  <c r="AG4977" i="34"/>
  <c r="AH4977" i="34"/>
  <c r="AI4977" i="34"/>
  <c r="AG5651" i="34"/>
  <c r="AH5651" i="34"/>
  <c r="AI5651" i="34"/>
  <c r="AG1542" i="34"/>
  <c r="AH1542" i="34"/>
  <c r="AI1542" i="34"/>
  <c r="AG5080" i="34"/>
  <c r="AH5080" i="34"/>
  <c r="AI5080" i="34"/>
  <c r="AG4785" i="34"/>
  <c r="AH4785" i="34"/>
  <c r="AI4785" i="34"/>
  <c r="AG2293" i="34"/>
  <c r="AH2293" i="34"/>
  <c r="AI2293" i="34"/>
  <c r="AG3849" i="34"/>
  <c r="AH3849" i="34"/>
  <c r="AI3849" i="34"/>
  <c r="AG6145" i="34"/>
  <c r="AH6145" i="34"/>
  <c r="AI6145" i="34"/>
  <c r="AG4612" i="34"/>
  <c r="AH4612" i="34"/>
  <c r="AI4612" i="34"/>
  <c r="AG1962" i="34"/>
  <c r="AH1962" i="34"/>
  <c r="AI1962" i="34"/>
  <c r="AG1963" i="34"/>
  <c r="AH1963" i="34"/>
  <c r="AI1963" i="34"/>
  <c r="AG2301" i="34"/>
  <c r="AH2301" i="34"/>
  <c r="AI2301" i="34"/>
  <c r="AG4802" i="34"/>
  <c r="AH4802" i="34"/>
  <c r="AI4802" i="34"/>
  <c r="AG6147" i="34"/>
  <c r="AH6147" i="34"/>
  <c r="AI6147" i="34"/>
  <c r="AG4446" i="34"/>
  <c r="AH4446" i="34"/>
  <c r="AI4446" i="34"/>
  <c r="AG1575" i="34"/>
  <c r="AH1575" i="34"/>
  <c r="AI1575" i="34"/>
  <c r="AJ1575" i="34" s="1"/>
  <c r="AG1541" i="34"/>
  <c r="AH1541" i="34"/>
  <c r="AI1541" i="34"/>
  <c r="AG5514" i="34"/>
  <c r="AH5514" i="34"/>
  <c r="AI5514" i="34"/>
  <c r="AG4480" i="34"/>
  <c r="AH4480" i="34"/>
  <c r="AI4480" i="34"/>
  <c r="AG5829" i="34"/>
  <c r="AH5829" i="34"/>
  <c r="AI5829" i="34"/>
  <c r="AG2324" i="34"/>
  <c r="AH2324" i="34"/>
  <c r="AI2324" i="34"/>
  <c r="F546" i="34"/>
  <c r="H546" i="34"/>
  <c r="M546" i="34"/>
  <c r="N546" i="34"/>
  <c r="L546" i="34" s="1"/>
  <c r="S546" i="34"/>
  <c r="F3267" i="34"/>
  <c r="H3267" i="34"/>
  <c r="I3267" i="34"/>
  <c r="M3267" i="34"/>
  <c r="N3267" i="34"/>
  <c r="L3267" i="34" s="1"/>
  <c r="S3267" i="34"/>
  <c r="T3267" i="34"/>
  <c r="U3267" i="34"/>
  <c r="V3267" i="34"/>
  <c r="AE3267" i="34"/>
  <c r="F6517" i="34"/>
  <c r="H6517" i="34"/>
  <c r="I6517" i="34"/>
  <c r="M6517" i="34"/>
  <c r="N6517" i="34"/>
  <c r="L6517" i="34"/>
  <c r="S6517" i="34"/>
  <c r="T6517" i="34"/>
  <c r="U6517" i="34"/>
  <c r="V6517" i="34"/>
  <c r="AE6517" i="34"/>
  <c r="AG1579" i="34"/>
  <c r="AH1579" i="34"/>
  <c r="AJ1579" i="34" s="1"/>
  <c r="AI1579" i="34"/>
  <c r="F3268" i="34"/>
  <c r="H3268" i="34"/>
  <c r="I3268" i="34"/>
  <c r="M3268" i="34"/>
  <c r="N3268" i="34"/>
  <c r="L3268" i="34"/>
  <c r="S3268" i="34"/>
  <c r="T3268" i="34"/>
  <c r="U3268" i="34"/>
  <c r="V3268" i="34"/>
  <c r="AE3268" i="34"/>
  <c r="F3269" i="34"/>
  <c r="H3269" i="34"/>
  <c r="I3269" i="34"/>
  <c r="M3269" i="34"/>
  <c r="N3269" i="34"/>
  <c r="L3269" i="34" s="1"/>
  <c r="S3269" i="34"/>
  <c r="T3269" i="34"/>
  <c r="U3269" i="34"/>
  <c r="V3269" i="34"/>
  <c r="AE3269" i="34"/>
  <c r="AG6152" i="34"/>
  <c r="AJ6152" i="34" s="1"/>
  <c r="AH6152" i="34"/>
  <c r="AI6152" i="34"/>
  <c r="F3270" i="34"/>
  <c r="H3270" i="34"/>
  <c r="I3270" i="34"/>
  <c r="M3270" i="34"/>
  <c r="N3270" i="34"/>
  <c r="L3270" i="34" s="1"/>
  <c r="S3270" i="34"/>
  <c r="T3270" i="34"/>
  <c r="U3270" i="34"/>
  <c r="V3270" i="34"/>
  <c r="AE3270" i="34"/>
  <c r="F3271" i="34"/>
  <c r="H3271" i="34"/>
  <c r="I3271" i="34"/>
  <c r="M3271" i="34"/>
  <c r="N3271" i="34"/>
  <c r="L3271" i="34"/>
  <c r="S3271" i="34"/>
  <c r="T3271" i="34"/>
  <c r="U3271" i="34"/>
  <c r="V3271" i="34"/>
  <c r="AE3271" i="34"/>
  <c r="F3272" i="34"/>
  <c r="H3272" i="34"/>
  <c r="I3272" i="34"/>
  <c r="M3272" i="34"/>
  <c r="N3272" i="34"/>
  <c r="L3272" i="34"/>
  <c r="S3272" i="34"/>
  <c r="T3272" i="34"/>
  <c r="U3272" i="34"/>
  <c r="V3272" i="34"/>
  <c r="AE3272" i="34"/>
  <c r="F3273" i="34"/>
  <c r="H3273" i="34"/>
  <c r="I3273" i="34"/>
  <c r="M3273" i="34"/>
  <c r="N3273" i="34"/>
  <c r="L3273" i="34" s="1"/>
  <c r="S3273" i="34"/>
  <c r="T3273" i="34"/>
  <c r="U3273" i="34"/>
  <c r="V3273" i="34"/>
  <c r="AE3273" i="34"/>
  <c r="AG4441" i="34"/>
  <c r="AH4441" i="34"/>
  <c r="AI4441" i="34"/>
  <c r="F3274" i="34"/>
  <c r="H3274" i="34"/>
  <c r="I3274" i="34"/>
  <c r="M3274" i="34"/>
  <c r="N3274" i="34"/>
  <c r="L3274" i="34"/>
  <c r="S3274" i="34"/>
  <c r="T3274" i="34"/>
  <c r="U3274" i="34"/>
  <c r="V3274" i="34"/>
  <c r="AE3274" i="34"/>
  <c r="F3275" i="34"/>
  <c r="H3275" i="34"/>
  <c r="I3275" i="34"/>
  <c r="M3275" i="34"/>
  <c r="N3275" i="34"/>
  <c r="L3275" i="34" s="1"/>
  <c r="S3275" i="34"/>
  <c r="T3275" i="34"/>
  <c r="U3275" i="34"/>
  <c r="V3275" i="34"/>
  <c r="AE3275" i="34"/>
  <c r="F3276" i="34"/>
  <c r="H3276" i="34"/>
  <c r="I3276" i="34"/>
  <c r="M3276" i="34"/>
  <c r="N3276" i="34"/>
  <c r="L3276" i="34" s="1"/>
  <c r="S3276" i="34"/>
  <c r="T3276" i="34"/>
  <c r="U3276" i="34"/>
  <c r="V3276" i="34"/>
  <c r="AE3276" i="34"/>
  <c r="F3277" i="34"/>
  <c r="H3277" i="34"/>
  <c r="I3277" i="34"/>
  <c r="M3277" i="34"/>
  <c r="N3277" i="34"/>
  <c r="L3277" i="34"/>
  <c r="S3277" i="34"/>
  <c r="T3277" i="34"/>
  <c r="U3277" i="34"/>
  <c r="V3277" i="34"/>
  <c r="AE3277" i="34"/>
  <c r="F3278" i="34"/>
  <c r="H3278" i="34"/>
  <c r="I3278" i="34"/>
  <c r="M3278" i="34"/>
  <c r="N3278" i="34"/>
  <c r="L3278" i="34"/>
  <c r="S3278" i="34"/>
  <c r="T3278" i="34"/>
  <c r="U3278" i="34"/>
  <c r="V3278" i="34"/>
  <c r="AE3278" i="34"/>
  <c r="F3279" i="34"/>
  <c r="H3279" i="34"/>
  <c r="I3279" i="34"/>
  <c r="M3279" i="34"/>
  <c r="N3279" i="34"/>
  <c r="L3279" i="34"/>
  <c r="S3279" i="34"/>
  <c r="T3279" i="34"/>
  <c r="U3279" i="34"/>
  <c r="V3279" i="34"/>
  <c r="AE3279" i="34"/>
  <c r="F3280" i="34"/>
  <c r="H3280" i="34"/>
  <c r="I3280" i="34"/>
  <c r="M3280" i="34"/>
  <c r="N3280" i="34"/>
  <c r="L3280" i="34" s="1"/>
  <c r="S3280" i="34"/>
  <c r="T3280" i="34"/>
  <c r="U3280" i="34"/>
  <c r="V3280" i="34"/>
  <c r="AE3280" i="34"/>
  <c r="F3281" i="34"/>
  <c r="H3281" i="34"/>
  <c r="I3281" i="34"/>
  <c r="M3281" i="34"/>
  <c r="N3281" i="34"/>
  <c r="L3281" i="34" s="1"/>
  <c r="S3281" i="34"/>
  <c r="T3281" i="34"/>
  <c r="U3281" i="34"/>
  <c r="V3281" i="34"/>
  <c r="AE3281" i="34"/>
  <c r="F3282" i="34"/>
  <c r="H3282" i="34"/>
  <c r="I3282" i="34"/>
  <c r="M3282" i="34"/>
  <c r="N3282" i="34"/>
  <c r="L3282" i="34"/>
  <c r="S3282" i="34"/>
  <c r="T3282" i="34"/>
  <c r="U3282" i="34"/>
  <c r="V3282" i="34"/>
  <c r="AE3282" i="34"/>
  <c r="F3283" i="34"/>
  <c r="H3283" i="34"/>
  <c r="I3283" i="34"/>
  <c r="M3283" i="34"/>
  <c r="N3283" i="34"/>
  <c r="L3283" i="34" s="1"/>
  <c r="S3283" i="34"/>
  <c r="T3283" i="34"/>
  <c r="U3283" i="34"/>
  <c r="V3283" i="34"/>
  <c r="AE3283" i="34"/>
  <c r="F3284" i="34"/>
  <c r="H3284" i="34"/>
  <c r="I3284" i="34"/>
  <c r="M3284" i="34"/>
  <c r="N3284" i="34"/>
  <c r="L3284" i="34" s="1"/>
  <c r="S3284" i="34"/>
  <c r="T3284" i="34"/>
  <c r="U3284" i="34"/>
  <c r="V3284" i="34"/>
  <c r="AE3284" i="34"/>
  <c r="AG3258" i="34"/>
  <c r="AJ3258" i="34" s="1"/>
  <c r="AH3258" i="34"/>
  <c r="AI3258" i="34"/>
  <c r="F3285" i="34"/>
  <c r="H3285" i="34"/>
  <c r="I3285" i="34"/>
  <c r="M3285" i="34"/>
  <c r="N3285" i="34"/>
  <c r="L3285" i="34" s="1"/>
  <c r="S3285" i="34"/>
  <c r="T3285" i="34"/>
  <c r="U3285" i="34"/>
  <c r="V3285" i="34"/>
  <c r="AE3285" i="34"/>
  <c r="F3286" i="34"/>
  <c r="H3286" i="34"/>
  <c r="I3286" i="34"/>
  <c r="M3286" i="34"/>
  <c r="N3286" i="34"/>
  <c r="L3286" i="34"/>
  <c r="S3286" i="34"/>
  <c r="T3286" i="34"/>
  <c r="U3286" i="34"/>
  <c r="V3286" i="34"/>
  <c r="AE3286" i="34"/>
  <c r="F3287" i="34"/>
  <c r="H3287" i="34"/>
  <c r="I3287" i="34"/>
  <c r="M3287" i="34"/>
  <c r="N3287" i="34"/>
  <c r="L3287" i="34" s="1"/>
  <c r="S3287" i="34"/>
  <c r="T3287" i="34"/>
  <c r="U3287" i="34"/>
  <c r="V3287" i="34"/>
  <c r="AE3287" i="34"/>
  <c r="AG1967" i="34"/>
  <c r="AH1967" i="34"/>
  <c r="AI1967" i="34"/>
  <c r="F3288" i="34"/>
  <c r="H3288" i="34"/>
  <c r="I3288" i="34"/>
  <c r="M3288" i="34"/>
  <c r="N3288" i="34"/>
  <c r="L3288" i="34" s="1"/>
  <c r="S3288" i="34"/>
  <c r="T3288" i="34"/>
  <c r="U3288" i="34"/>
  <c r="V3288" i="34"/>
  <c r="AE3288" i="34"/>
  <c r="F3289" i="34"/>
  <c r="H3289" i="34"/>
  <c r="I3289" i="34"/>
  <c r="M3289" i="34"/>
  <c r="N3289" i="34"/>
  <c r="L3289" i="34"/>
  <c r="S3289" i="34"/>
  <c r="T3289" i="34"/>
  <c r="U3289" i="34"/>
  <c r="V3289" i="34"/>
  <c r="AE3289" i="34"/>
  <c r="F3290" i="34"/>
  <c r="H3290" i="34"/>
  <c r="I3290" i="34"/>
  <c r="M3290" i="34"/>
  <c r="N3290" i="34"/>
  <c r="L3290" i="34"/>
  <c r="S3290" i="34"/>
  <c r="T3290" i="34"/>
  <c r="U3290" i="34"/>
  <c r="V3290" i="34"/>
  <c r="AE3290" i="34"/>
  <c r="AG5660" i="34"/>
  <c r="AH5660" i="34"/>
  <c r="AI5660" i="34"/>
  <c r="F3291" i="34"/>
  <c r="H3291" i="34"/>
  <c r="I3291" i="34"/>
  <c r="M3291" i="34"/>
  <c r="N3291" i="34"/>
  <c r="L3291" i="34" s="1"/>
  <c r="S3291" i="34"/>
  <c r="T3291" i="34"/>
  <c r="U3291" i="34"/>
  <c r="V3291" i="34"/>
  <c r="AE3291" i="34"/>
  <c r="AG6153" i="34"/>
  <c r="AH6153" i="34"/>
  <c r="AI6153" i="34"/>
  <c r="F3292" i="34"/>
  <c r="H3292" i="34"/>
  <c r="I3292" i="34"/>
  <c r="M3292" i="34"/>
  <c r="N3292" i="34"/>
  <c r="L3292" i="34" s="1"/>
  <c r="S3292" i="34"/>
  <c r="T3292" i="34"/>
  <c r="U3292" i="34"/>
  <c r="V3292" i="34"/>
  <c r="AE3292" i="34"/>
  <c r="AG4433" i="34"/>
  <c r="AH4433" i="34"/>
  <c r="AI4433" i="34"/>
  <c r="F3293" i="34"/>
  <c r="H3293" i="34"/>
  <c r="I3293" i="34"/>
  <c r="M3293" i="34"/>
  <c r="N3293" i="34"/>
  <c r="L3293" i="34"/>
  <c r="S3293" i="34"/>
  <c r="T3293" i="34"/>
  <c r="U3293" i="34"/>
  <c r="V3293" i="34"/>
  <c r="AE3293" i="34"/>
  <c r="F3294" i="34"/>
  <c r="H3294" i="34"/>
  <c r="I3294" i="34"/>
  <c r="M3294" i="34"/>
  <c r="N3294" i="34"/>
  <c r="L3294" i="34" s="1"/>
  <c r="S3294" i="34"/>
  <c r="T3294" i="34"/>
  <c r="U3294" i="34"/>
  <c r="V3294" i="34"/>
  <c r="AE3294" i="34"/>
  <c r="AG4126" i="34"/>
  <c r="AH4126" i="34"/>
  <c r="AI4126" i="34"/>
  <c r="F3295" i="34"/>
  <c r="H3295" i="34"/>
  <c r="S3295" i="34"/>
  <c r="T3295" i="34"/>
  <c r="U3295" i="34"/>
  <c r="V3295" i="34"/>
  <c r="AE3295" i="34"/>
  <c r="F3296" i="34"/>
  <c r="H3296" i="34"/>
  <c r="I3296" i="34"/>
  <c r="M3296" i="34"/>
  <c r="N3296" i="34"/>
  <c r="L3296" i="34" s="1"/>
  <c r="S3296" i="34"/>
  <c r="T3296" i="34"/>
  <c r="U3296" i="34"/>
  <c r="V3296" i="34"/>
  <c r="AE3296" i="34"/>
  <c r="F3297" i="34"/>
  <c r="H3297" i="34"/>
  <c r="I3297" i="34"/>
  <c r="M3297" i="34"/>
  <c r="N3297" i="34"/>
  <c r="L3297" i="34" s="1"/>
  <c r="S3297" i="34"/>
  <c r="T3297" i="34"/>
  <c r="U3297" i="34"/>
  <c r="V3297" i="34"/>
  <c r="AE3297" i="34"/>
  <c r="AG1968" i="34"/>
  <c r="AH1968" i="34"/>
  <c r="AI1968" i="34"/>
  <c r="F3298" i="34"/>
  <c r="H3298" i="34"/>
  <c r="I3298" i="34"/>
  <c r="M3298" i="34"/>
  <c r="N3298" i="34"/>
  <c r="L3298" i="34" s="1"/>
  <c r="S3298" i="34"/>
  <c r="T3298" i="34"/>
  <c r="U3298" i="34"/>
  <c r="V3298" i="34"/>
  <c r="AE3298" i="34"/>
  <c r="AG2325" i="34"/>
  <c r="AH2325" i="34"/>
  <c r="AI2325" i="34"/>
  <c r="F3299" i="34"/>
  <c r="H3299" i="34"/>
  <c r="I3299" i="34"/>
  <c r="M3299" i="34"/>
  <c r="N3299" i="34"/>
  <c r="L3299" i="34" s="1"/>
  <c r="S3299" i="34"/>
  <c r="T3299" i="34"/>
  <c r="U3299" i="34"/>
  <c r="V3299" i="34"/>
  <c r="AE3299" i="34"/>
  <c r="F3300" i="34"/>
  <c r="H3300" i="34"/>
  <c r="I3300" i="34"/>
  <c r="M3300" i="34"/>
  <c r="N3300" i="34"/>
  <c r="L3300" i="34"/>
  <c r="S3300" i="34"/>
  <c r="T3300" i="34"/>
  <c r="U3300" i="34"/>
  <c r="V3300" i="34"/>
  <c r="AE3300" i="34"/>
  <c r="F3301" i="34"/>
  <c r="H3301" i="34"/>
  <c r="I3301" i="34"/>
  <c r="M3301" i="34"/>
  <c r="N3301" i="34"/>
  <c r="L3301" i="34"/>
  <c r="S3301" i="34"/>
  <c r="T3301" i="34"/>
  <c r="U3301" i="34"/>
  <c r="V3301" i="34"/>
  <c r="AE3301" i="34"/>
  <c r="F3302" i="34"/>
  <c r="H3302" i="34"/>
  <c r="I3302" i="34"/>
  <c r="M3302" i="34"/>
  <c r="N3302" i="34"/>
  <c r="L3302" i="34"/>
  <c r="S3302" i="34"/>
  <c r="T3302" i="34"/>
  <c r="U3302" i="34"/>
  <c r="V3302" i="34"/>
  <c r="AE3302" i="34"/>
  <c r="F3303" i="34"/>
  <c r="H3303" i="34"/>
  <c r="I3303" i="34"/>
  <c r="M3303" i="34"/>
  <c r="N3303" i="34"/>
  <c r="L3303" i="34" s="1"/>
  <c r="S3303" i="34"/>
  <c r="T3303" i="34"/>
  <c r="U3303" i="34"/>
  <c r="V3303" i="34"/>
  <c r="AE3303" i="34"/>
  <c r="AG1581" i="34"/>
  <c r="AH1581" i="34"/>
  <c r="AI1581" i="34"/>
  <c r="F3304" i="34"/>
  <c r="H3304" i="34"/>
  <c r="I3304" i="34"/>
  <c r="M3304" i="34"/>
  <c r="N3304" i="34"/>
  <c r="L3304" i="34" s="1"/>
  <c r="S3304" i="34"/>
  <c r="T3304" i="34"/>
  <c r="U3304" i="34"/>
  <c r="V3304" i="34"/>
  <c r="AE3304" i="34"/>
  <c r="AG4582" i="34"/>
  <c r="AH4582" i="34"/>
  <c r="AI4582" i="34"/>
  <c r="F3305" i="34"/>
  <c r="H3305" i="34"/>
  <c r="I3305" i="34"/>
  <c r="M3305" i="34"/>
  <c r="N3305" i="34"/>
  <c r="L3305" i="34" s="1"/>
  <c r="S3305" i="34"/>
  <c r="T3305" i="34"/>
  <c r="U3305" i="34"/>
  <c r="V3305" i="34"/>
  <c r="AE3305" i="34"/>
  <c r="F3306" i="34"/>
  <c r="H3306" i="34"/>
  <c r="S3306" i="34"/>
  <c r="T3306" i="34"/>
  <c r="U3306" i="34"/>
  <c r="V3306" i="34"/>
  <c r="AE3306" i="34"/>
  <c r="F3307" i="34"/>
  <c r="H3307" i="34"/>
  <c r="S3307" i="34"/>
  <c r="T3307" i="34"/>
  <c r="U3307" i="34"/>
  <c r="V3307" i="34"/>
  <c r="AE3307" i="34"/>
  <c r="F3308" i="34"/>
  <c r="H3308" i="34"/>
  <c r="I3308" i="34"/>
  <c r="M3308" i="34"/>
  <c r="N3308" i="34"/>
  <c r="L3308" i="34" s="1"/>
  <c r="S3308" i="34"/>
  <c r="T3308" i="34"/>
  <c r="U3308" i="34"/>
  <c r="V3308" i="34"/>
  <c r="AE3308" i="34"/>
  <c r="AG2326" i="34"/>
  <c r="AJ2326" i="34" s="1"/>
  <c r="AH2326" i="34"/>
  <c r="AI2326" i="34"/>
  <c r="F3309" i="34"/>
  <c r="H3309" i="34"/>
  <c r="I3309" i="34"/>
  <c r="M3309" i="34"/>
  <c r="N3309" i="34"/>
  <c r="L3309" i="34" s="1"/>
  <c r="S3309" i="34"/>
  <c r="T3309" i="34"/>
  <c r="U3309" i="34"/>
  <c r="V3309" i="34"/>
  <c r="AE3309" i="34"/>
  <c r="F3310" i="34"/>
  <c r="H3310" i="34"/>
  <c r="I3310" i="34"/>
  <c r="M3310" i="34"/>
  <c r="N3310" i="34"/>
  <c r="L3310" i="34"/>
  <c r="S3310" i="34"/>
  <c r="T3310" i="34"/>
  <c r="U3310" i="34"/>
  <c r="V3310" i="34"/>
  <c r="AE3310" i="34"/>
  <c r="F3311" i="34"/>
  <c r="H3311" i="34"/>
  <c r="I3311" i="34"/>
  <c r="M3311" i="34"/>
  <c r="N3311" i="34"/>
  <c r="L3311" i="34" s="1"/>
  <c r="S3311" i="34"/>
  <c r="T3311" i="34"/>
  <c r="U3311" i="34"/>
  <c r="V3311" i="34"/>
  <c r="AE3311" i="34"/>
  <c r="AG5083" i="34"/>
  <c r="AH5083" i="34"/>
  <c r="AI5083" i="34"/>
  <c r="F3312" i="34"/>
  <c r="H3312" i="34"/>
  <c r="I3312" i="34"/>
  <c r="M3312" i="34"/>
  <c r="N3312" i="34"/>
  <c r="L3312" i="34" s="1"/>
  <c r="S3312" i="34"/>
  <c r="T3312" i="34"/>
  <c r="U3312" i="34"/>
  <c r="V3312" i="34"/>
  <c r="AE3312" i="34"/>
  <c r="F3313" i="34"/>
  <c r="H3313" i="34"/>
  <c r="I3313" i="34"/>
  <c r="M3313" i="34"/>
  <c r="N3313" i="34"/>
  <c r="L3313" i="34"/>
  <c r="S3313" i="34"/>
  <c r="T3313" i="34"/>
  <c r="U3313" i="34"/>
  <c r="V3313" i="34"/>
  <c r="AE3313" i="34"/>
  <c r="F3314" i="34"/>
  <c r="H3314" i="34"/>
  <c r="I3314" i="34"/>
  <c r="M3314" i="34"/>
  <c r="N3314" i="34"/>
  <c r="L3314" i="34" s="1"/>
  <c r="S3314" i="34"/>
  <c r="T3314" i="34"/>
  <c r="U3314" i="34"/>
  <c r="V3314" i="34"/>
  <c r="AE3314" i="34"/>
  <c r="AG4472" i="34"/>
  <c r="AH4472" i="34"/>
  <c r="AJ4472" i="34" s="1"/>
  <c r="AI4472" i="34"/>
  <c r="F3315" i="34"/>
  <c r="H3315" i="34"/>
  <c r="I3315" i="34"/>
  <c r="M3315" i="34"/>
  <c r="N3315" i="34"/>
  <c r="L3315" i="34"/>
  <c r="S3315" i="34"/>
  <c r="T3315" i="34"/>
  <c r="U3315" i="34"/>
  <c r="V3315" i="34"/>
  <c r="AE3315" i="34"/>
  <c r="F3316" i="34"/>
  <c r="H3316" i="34"/>
  <c r="I3316" i="34"/>
  <c r="M3316" i="34"/>
  <c r="N3316" i="34"/>
  <c r="L3316" i="34" s="1"/>
  <c r="S3316" i="34"/>
  <c r="T3316" i="34"/>
  <c r="U3316" i="34"/>
  <c r="V3316" i="34"/>
  <c r="AE3316" i="34"/>
  <c r="F3317" i="34"/>
  <c r="H3317" i="34"/>
  <c r="I3317" i="34"/>
  <c r="M3317" i="34"/>
  <c r="N3317" i="34"/>
  <c r="L3317" i="34"/>
  <c r="S3317" i="34"/>
  <c r="T3317" i="34"/>
  <c r="U3317" i="34"/>
  <c r="V3317" i="34"/>
  <c r="AE3317" i="34"/>
  <c r="AG6154" i="34"/>
  <c r="AH6154" i="34"/>
  <c r="AI6154" i="34"/>
  <c r="F3318" i="34"/>
  <c r="H3318" i="34"/>
  <c r="I3318" i="34"/>
  <c r="M3318" i="34"/>
  <c r="N3318" i="34"/>
  <c r="L3318" i="34"/>
  <c r="S3318" i="34"/>
  <c r="T3318" i="34"/>
  <c r="U3318" i="34"/>
  <c r="V3318" i="34"/>
  <c r="AE3318" i="34"/>
  <c r="F3319" i="34"/>
  <c r="H3319" i="34"/>
  <c r="I3319" i="34"/>
  <c r="M3319" i="34"/>
  <c r="N3319" i="34"/>
  <c r="L3319" i="34"/>
  <c r="S3319" i="34"/>
  <c r="T3319" i="34"/>
  <c r="U3319" i="34"/>
  <c r="V3319" i="34"/>
  <c r="AE3319" i="34"/>
  <c r="F3320" i="34"/>
  <c r="H3320" i="34"/>
  <c r="I3320" i="34"/>
  <c r="M3320" i="34"/>
  <c r="N3320" i="34"/>
  <c r="L3320" i="34"/>
  <c r="S3320" i="34"/>
  <c r="T3320" i="34"/>
  <c r="U3320" i="34"/>
  <c r="V3320" i="34"/>
  <c r="AE3320" i="34"/>
  <c r="AG5661" i="34"/>
  <c r="AH5661" i="34"/>
  <c r="AI5661" i="34"/>
  <c r="F3321" i="34"/>
  <c r="H3321" i="34"/>
  <c r="S3321" i="34"/>
  <c r="T3321" i="34"/>
  <c r="U3321" i="34"/>
  <c r="V3321" i="34"/>
  <c r="AE3321" i="34"/>
  <c r="F3322" i="34"/>
  <c r="H3322" i="34"/>
  <c r="I3322" i="34"/>
  <c r="M3322" i="34"/>
  <c r="N3322" i="34"/>
  <c r="L3322" i="34"/>
  <c r="S3322" i="34"/>
  <c r="T3322" i="34"/>
  <c r="U3322" i="34"/>
  <c r="V3322" i="34"/>
  <c r="AE3322" i="34"/>
  <c r="F3323" i="34"/>
  <c r="H3323" i="34"/>
  <c r="I3323" i="34"/>
  <c r="M3323" i="34"/>
  <c r="N3323" i="34"/>
  <c r="L3323" i="34"/>
  <c r="S3323" i="34"/>
  <c r="T3323" i="34"/>
  <c r="U3323" i="34"/>
  <c r="V3323" i="34"/>
  <c r="AE3323" i="34"/>
  <c r="F3324" i="34"/>
  <c r="H3324" i="34"/>
  <c r="I3324" i="34"/>
  <c r="M3324" i="34"/>
  <c r="N3324" i="34"/>
  <c r="L3324" i="34" s="1"/>
  <c r="S3324" i="34"/>
  <c r="T3324" i="34"/>
  <c r="U3324" i="34"/>
  <c r="V3324" i="34"/>
  <c r="AE3324" i="34"/>
  <c r="F3325" i="34"/>
  <c r="H3325" i="34"/>
  <c r="I3325" i="34"/>
  <c r="M3325" i="34"/>
  <c r="N3325" i="34"/>
  <c r="L3325" i="34"/>
  <c r="S3325" i="34"/>
  <c r="T3325" i="34"/>
  <c r="U3325" i="34"/>
  <c r="V3325" i="34"/>
  <c r="AE3325" i="34"/>
  <c r="F3326" i="34"/>
  <c r="H3326" i="34"/>
  <c r="I3326" i="34"/>
  <c r="M3326" i="34"/>
  <c r="N3326" i="34"/>
  <c r="L3326" i="34" s="1"/>
  <c r="S3326" i="34"/>
  <c r="T3326" i="34"/>
  <c r="U3326" i="34"/>
  <c r="V3326" i="34"/>
  <c r="AE3326" i="34"/>
  <c r="F3327" i="34"/>
  <c r="H3327" i="34"/>
  <c r="I3327" i="34"/>
  <c r="M3327" i="34"/>
  <c r="N3327" i="34"/>
  <c r="L3327" i="34" s="1"/>
  <c r="S3327" i="34"/>
  <c r="T3327" i="34"/>
  <c r="U3327" i="34"/>
  <c r="V3327" i="34"/>
  <c r="AE3327" i="34"/>
  <c r="F3328" i="34"/>
  <c r="H3328" i="34"/>
  <c r="I3328" i="34"/>
  <c r="M3328" i="34"/>
  <c r="N3328" i="34"/>
  <c r="L3328" i="34" s="1"/>
  <c r="S3328" i="34"/>
  <c r="T3328" i="34"/>
  <c r="U3328" i="34"/>
  <c r="V3328" i="34"/>
  <c r="AE3328" i="34"/>
  <c r="F3329" i="34"/>
  <c r="H3329" i="34"/>
  <c r="I3329" i="34"/>
  <c r="M3329" i="34"/>
  <c r="N3329" i="34"/>
  <c r="L3329" i="34"/>
  <c r="S3329" i="34"/>
  <c r="T3329" i="34"/>
  <c r="U3329" i="34"/>
  <c r="V3329" i="34"/>
  <c r="AE3329" i="34"/>
  <c r="F3330" i="34"/>
  <c r="H3330" i="34"/>
  <c r="I3330" i="34"/>
  <c r="M3330" i="34"/>
  <c r="N3330" i="34"/>
  <c r="L3330" i="34" s="1"/>
  <c r="S3330" i="34"/>
  <c r="T3330" i="34"/>
  <c r="U3330" i="34"/>
  <c r="V3330" i="34"/>
  <c r="AE3330" i="34"/>
  <c r="F3331" i="34"/>
  <c r="H3331" i="34"/>
  <c r="I3331" i="34"/>
  <c r="M3331" i="34"/>
  <c r="N3331" i="34"/>
  <c r="L3331" i="34"/>
  <c r="S3331" i="34"/>
  <c r="T3331" i="34"/>
  <c r="U3331" i="34"/>
  <c r="V3331" i="34"/>
  <c r="AE3331" i="34"/>
  <c r="F3332" i="34"/>
  <c r="H3332" i="34"/>
  <c r="I3332" i="34"/>
  <c r="M3332" i="34"/>
  <c r="N3332" i="34"/>
  <c r="L3332" i="34" s="1"/>
  <c r="S3332" i="34"/>
  <c r="T3332" i="34"/>
  <c r="U3332" i="34"/>
  <c r="V3332" i="34"/>
  <c r="AE3332" i="34"/>
  <c r="F3333" i="34"/>
  <c r="H3333" i="34"/>
  <c r="I3333" i="34"/>
  <c r="M3333" i="34"/>
  <c r="N3333" i="34"/>
  <c r="L3333" i="34"/>
  <c r="S3333" i="34"/>
  <c r="T3333" i="34"/>
  <c r="U3333" i="34"/>
  <c r="V3333" i="34"/>
  <c r="AE3333" i="34"/>
  <c r="AG3066" i="34"/>
  <c r="AH3066" i="34"/>
  <c r="AI3066" i="34"/>
  <c r="F3334" i="34"/>
  <c r="H3334" i="34"/>
  <c r="I3334" i="34"/>
  <c r="M3334" i="34"/>
  <c r="N3334" i="34"/>
  <c r="L3334" i="34" s="1"/>
  <c r="S3334" i="34"/>
  <c r="T3334" i="34"/>
  <c r="U3334" i="34"/>
  <c r="V3334" i="34"/>
  <c r="AE3334" i="34"/>
  <c r="F3335" i="34"/>
  <c r="H3335" i="34"/>
  <c r="I3335" i="34"/>
  <c r="M3335" i="34"/>
  <c r="N3335" i="34"/>
  <c r="L3335" i="34" s="1"/>
  <c r="S3335" i="34"/>
  <c r="T3335" i="34"/>
  <c r="U3335" i="34"/>
  <c r="V3335" i="34"/>
  <c r="AE3335" i="34"/>
  <c r="AG5662" i="34"/>
  <c r="AH5662" i="34"/>
  <c r="AI5662" i="34"/>
  <c r="F3350" i="34"/>
  <c r="H3350" i="34"/>
  <c r="I3350" i="34"/>
  <c r="M3350" i="34"/>
  <c r="N3350" i="34"/>
  <c r="L3350" i="34" s="1"/>
  <c r="S3350" i="34"/>
  <c r="T3350" i="34"/>
  <c r="U3350" i="34"/>
  <c r="V3350" i="34"/>
  <c r="AE3350" i="34"/>
  <c r="AG2380" i="34"/>
  <c r="AH2380" i="34"/>
  <c r="AI2380" i="34"/>
  <c r="F3351" i="34"/>
  <c r="H3351" i="34"/>
  <c r="I3351" i="34"/>
  <c r="M3351" i="34"/>
  <c r="N3351" i="34"/>
  <c r="L3351" i="34" s="1"/>
  <c r="S3351" i="34"/>
  <c r="T3351" i="34"/>
  <c r="U3351" i="34"/>
  <c r="V3351" i="34"/>
  <c r="AE3351" i="34"/>
  <c r="AG1969" i="34"/>
  <c r="AH1969" i="34"/>
  <c r="AI1969" i="34"/>
  <c r="F3352" i="34"/>
  <c r="H3352" i="34"/>
  <c r="I3352" i="34"/>
  <c r="M3352" i="34"/>
  <c r="N3352" i="34"/>
  <c r="L3352" i="34" s="1"/>
  <c r="S3352" i="34"/>
  <c r="T3352" i="34"/>
  <c r="U3352" i="34"/>
  <c r="V3352" i="34"/>
  <c r="AE3352" i="34"/>
  <c r="AG5663" i="34"/>
  <c r="AH5663" i="34"/>
  <c r="AI5663" i="34"/>
  <c r="AJ5663" i="34" s="1"/>
  <c r="F3353" i="34"/>
  <c r="H3353" i="34"/>
  <c r="I3353" i="34"/>
  <c r="M3353" i="34"/>
  <c r="N3353" i="34"/>
  <c r="L3353" i="34"/>
  <c r="S3353" i="34"/>
  <c r="T3353" i="34"/>
  <c r="U3353" i="34"/>
  <c r="V3353" i="34"/>
  <c r="AE3353" i="34"/>
  <c r="F3354" i="34"/>
  <c r="H3354" i="34"/>
  <c r="I3354" i="34"/>
  <c r="M3354" i="34"/>
  <c r="N3354" i="34"/>
  <c r="L3354" i="34"/>
  <c r="S3354" i="34"/>
  <c r="T3354" i="34"/>
  <c r="U3354" i="34"/>
  <c r="V3354" i="34"/>
  <c r="AE3354" i="34"/>
  <c r="F3355" i="34"/>
  <c r="H3355" i="34"/>
  <c r="I3355" i="34"/>
  <c r="M3355" i="34"/>
  <c r="N3355" i="34"/>
  <c r="L3355" i="34" s="1"/>
  <c r="S3355" i="34"/>
  <c r="T3355" i="34"/>
  <c r="U3355" i="34"/>
  <c r="V3355" i="34"/>
  <c r="AE3355" i="34"/>
  <c r="F3356" i="34"/>
  <c r="H3356" i="34"/>
  <c r="I3356" i="34"/>
  <c r="M3356" i="34"/>
  <c r="N3356" i="34"/>
  <c r="L3356" i="34" s="1"/>
  <c r="S3356" i="34"/>
  <c r="T3356" i="34"/>
  <c r="U3356" i="34"/>
  <c r="V3356" i="34"/>
  <c r="AE3356" i="34"/>
  <c r="F3357" i="34"/>
  <c r="H3357" i="34"/>
  <c r="I3357" i="34"/>
  <c r="M3357" i="34"/>
  <c r="N3357" i="34"/>
  <c r="L3357" i="34"/>
  <c r="S3357" i="34"/>
  <c r="T3357" i="34"/>
  <c r="U3357" i="34"/>
  <c r="V3357" i="34"/>
  <c r="AE3357" i="34"/>
  <c r="AG6155" i="34"/>
  <c r="AH6155" i="34"/>
  <c r="AI6155" i="34"/>
  <c r="F3358" i="34"/>
  <c r="H3358" i="34"/>
  <c r="I3358" i="34"/>
  <c r="M3358" i="34"/>
  <c r="N3358" i="34"/>
  <c r="L3358" i="34"/>
  <c r="S3358" i="34"/>
  <c r="T3358" i="34"/>
  <c r="U3358" i="34"/>
  <c r="V3358" i="34"/>
  <c r="AE3358" i="34"/>
  <c r="AG1545" i="34"/>
  <c r="AH1545" i="34"/>
  <c r="AI1545" i="34"/>
  <c r="AJ1545" i="34"/>
  <c r="F3359" i="34"/>
  <c r="H3359" i="34"/>
  <c r="I3359" i="34"/>
  <c r="M3359" i="34"/>
  <c r="N3359" i="34"/>
  <c r="L3359" i="34" s="1"/>
  <c r="S3359" i="34"/>
  <c r="T3359" i="34"/>
  <c r="U3359" i="34"/>
  <c r="V3359" i="34"/>
  <c r="AE3359" i="34"/>
  <c r="F3360" i="34"/>
  <c r="H3360" i="34"/>
  <c r="I3360" i="34"/>
  <c r="M3360" i="34"/>
  <c r="N3360" i="34"/>
  <c r="L3360" i="34"/>
  <c r="S3360" i="34"/>
  <c r="T3360" i="34"/>
  <c r="U3360" i="34"/>
  <c r="V3360" i="34"/>
  <c r="AE3360" i="34"/>
  <c r="F3361" i="34"/>
  <c r="H3361" i="34"/>
  <c r="I3361" i="34"/>
  <c r="M3361" i="34"/>
  <c r="N3361" i="34"/>
  <c r="L3361" i="34" s="1"/>
  <c r="S3361" i="34"/>
  <c r="T3361" i="34"/>
  <c r="U3361" i="34"/>
  <c r="V3361" i="34"/>
  <c r="AE3361" i="34"/>
  <c r="F3362" i="34"/>
  <c r="H3362" i="34"/>
  <c r="I3362" i="34"/>
  <c r="M3362" i="34"/>
  <c r="N3362" i="34"/>
  <c r="L3362" i="34"/>
  <c r="S3362" i="34"/>
  <c r="T3362" i="34"/>
  <c r="U3362" i="34"/>
  <c r="V3362" i="34"/>
  <c r="AE3362" i="34"/>
  <c r="F3363" i="34"/>
  <c r="H3363" i="34"/>
  <c r="I3363" i="34"/>
  <c r="M3363" i="34"/>
  <c r="N3363" i="34"/>
  <c r="L3363" i="34"/>
  <c r="S3363" i="34"/>
  <c r="T3363" i="34"/>
  <c r="U3363" i="34"/>
  <c r="V3363" i="34"/>
  <c r="AE3363" i="34"/>
  <c r="F3364" i="34"/>
  <c r="H3364" i="34"/>
  <c r="I3364" i="34"/>
  <c r="M3364" i="34"/>
  <c r="N3364" i="34"/>
  <c r="L3364" i="34"/>
  <c r="S3364" i="34"/>
  <c r="T3364" i="34"/>
  <c r="U3364" i="34"/>
  <c r="V3364" i="34"/>
  <c r="AE3364" i="34"/>
  <c r="AG2327" i="34"/>
  <c r="AH2327" i="34"/>
  <c r="AI2327" i="34"/>
  <c r="F3365" i="34"/>
  <c r="H3365" i="34"/>
  <c r="I3365" i="34"/>
  <c r="M3365" i="34"/>
  <c r="N3365" i="34"/>
  <c r="L3365" i="34"/>
  <c r="S3365" i="34"/>
  <c r="T3365" i="34"/>
  <c r="U3365" i="34"/>
  <c r="V3365" i="34"/>
  <c r="AE3365" i="34"/>
  <c r="F3366" i="34"/>
  <c r="H3366" i="34"/>
  <c r="I3366" i="34"/>
  <c r="M3366" i="34"/>
  <c r="N3366" i="34"/>
  <c r="L3366" i="34" s="1"/>
  <c r="S3366" i="34"/>
  <c r="T3366" i="34"/>
  <c r="U3366" i="34"/>
  <c r="V3366" i="34"/>
  <c r="AE3366" i="34"/>
  <c r="F3367" i="34"/>
  <c r="H3367" i="34"/>
  <c r="I3367" i="34"/>
  <c r="M3367" i="34"/>
  <c r="N3367" i="34"/>
  <c r="L3367" i="34"/>
  <c r="S3367" i="34"/>
  <c r="T3367" i="34"/>
  <c r="U3367" i="34"/>
  <c r="V3367" i="34"/>
  <c r="AE3367" i="34"/>
  <c r="F3368" i="34"/>
  <c r="H3368" i="34"/>
  <c r="I3368" i="34"/>
  <c r="M3368" i="34"/>
  <c r="N3368" i="34"/>
  <c r="L3368" i="34" s="1"/>
  <c r="S3368" i="34"/>
  <c r="T3368" i="34"/>
  <c r="U3368" i="34"/>
  <c r="V3368" i="34"/>
  <c r="AE3368" i="34"/>
  <c r="F3369" i="34"/>
  <c r="H3369" i="34"/>
  <c r="I3369" i="34"/>
  <c r="M3369" i="34"/>
  <c r="N3369" i="34"/>
  <c r="L3369" i="34"/>
  <c r="S3369" i="34"/>
  <c r="T3369" i="34"/>
  <c r="U3369" i="34"/>
  <c r="V3369" i="34"/>
  <c r="AE3369" i="34"/>
  <c r="AG2328" i="34"/>
  <c r="AH2328" i="34"/>
  <c r="AI2328" i="34"/>
  <c r="AG2633" i="34"/>
  <c r="AH2633" i="34"/>
  <c r="AI2633" i="34"/>
  <c r="F3370" i="34"/>
  <c r="H3370" i="34"/>
  <c r="I3370" i="34"/>
  <c r="M3370" i="34"/>
  <c r="N3370" i="34"/>
  <c r="L3370" i="34" s="1"/>
  <c r="S3370" i="34"/>
  <c r="T3370" i="34"/>
  <c r="U3370" i="34"/>
  <c r="V3370" i="34"/>
  <c r="AE3370" i="34"/>
  <c r="AG4928" i="34"/>
  <c r="AH4928" i="34"/>
  <c r="AJ4928" i="34" s="1"/>
  <c r="AI4928" i="34"/>
  <c r="F3371" i="34"/>
  <c r="H3371" i="34"/>
  <c r="I3371" i="34"/>
  <c r="M3371" i="34"/>
  <c r="N3371" i="34"/>
  <c r="L3371" i="34"/>
  <c r="S3371" i="34"/>
  <c r="T3371" i="34"/>
  <c r="U3371" i="34"/>
  <c r="V3371" i="34"/>
  <c r="AE3371" i="34"/>
  <c r="F3372" i="34"/>
  <c r="H3372" i="34"/>
  <c r="I3372" i="34"/>
  <c r="M3372" i="34"/>
  <c r="N3372" i="34"/>
  <c r="L3372" i="34"/>
  <c r="S3372" i="34"/>
  <c r="T3372" i="34"/>
  <c r="U3372" i="34"/>
  <c r="V3372" i="34"/>
  <c r="AE3372" i="34"/>
  <c r="F3373" i="34"/>
  <c r="H3373" i="34"/>
  <c r="I3373" i="34"/>
  <c r="M3373" i="34"/>
  <c r="N3373" i="34"/>
  <c r="L3373" i="34"/>
  <c r="S3373" i="34"/>
  <c r="T3373" i="34"/>
  <c r="U3373" i="34"/>
  <c r="V3373" i="34"/>
  <c r="AE3373" i="34"/>
  <c r="AG4938" i="34"/>
  <c r="AH4938" i="34"/>
  <c r="AI4938" i="34"/>
  <c r="F3374" i="34"/>
  <c r="H3374" i="34"/>
  <c r="I3374" i="34"/>
  <c r="M3374" i="34"/>
  <c r="N3374" i="34"/>
  <c r="L3374" i="34"/>
  <c r="S3374" i="34"/>
  <c r="T3374" i="34"/>
  <c r="U3374" i="34"/>
  <c r="V3374" i="34"/>
  <c r="AE3374" i="34"/>
  <c r="AG4912" i="34"/>
  <c r="AH4912" i="34"/>
  <c r="AJ4912" i="34" s="1"/>
  <c r="AI4912" i="34"/>
  <c r="F3375" i="34"/>
  <c r="H3375" i="34"/>
  <c r="I3375" i="34"/>
  <c r="M3375" i="34"/>
  <c r="N3375" i="34"/>
  <c r="L3375" i="34"/>
  <c r="S3375" i="34"/>
  <c r="T3375" i="34"/>
  <c r="U3375" i="34"/>
  <c r="V3375" i="34"/>
  <c r="AE3375" i="34"/>
  <c r="F3376" i="34"/>
  <c r="H3376" i="34"/>
  <c r="I3376" i="34"/>
  <c r="L3376" i="34"/>
  <c r="M3376" i="34"/>
  <c r="S3376" i="34"/>
  <c r="T3376" i="34"/>
  <c r="U3376" i="34"/>
  <c r="V3376" i="34"/>
  <c r="AE3376" i="34"/>
  <c r="F3377" i="34"/>
  <c r="H3377" i="34"/>
  <c r="I3377" i="34"/>
  <c r="L3377" i="34"/>
  <c r="M3377" i="34"/>
  <c r="S3377" i="34"/>
  <c r="T3377" i="34"/>
  <c r="U3377" i="34"/>
  <c r="V3377" i="34"/>
  <c r="AE3377" i="34"/>
  <c r="F3378" i="34"/>
  <c r="H3378" i="34"/>
  <c r="I3378" i="34"/>
  <c r="L3378" i="34"/>
  <c r="M3378" i="34"/>
  <c r="S3378" i="34"/>
  <c r="T3378" i="34"/>
  <c r="U3378" i="34"/>
  <c r="V3378" i="34"/>
  <c r="AE3378" i="34"/>
  <c r="F3379" i="34"/>
  <c r="H3379" i="34"/>
  <c r="I3379" i="34"/>
  <c r="M3379" i="34"/>
  <c r="N3379" i="34"/>
  <c r="L3379" i="34"/>
  <c r="S3379" i="34"/>
  <c r="T3379" i="34"/>
  <c r="U3379" i="34"/>
  <c r="V3379" i="34"/>
  <c r="AE3379" i="34"/>
  <c r="AG5664" i="34"/>
  <c r="AH5664" i="34"/>
  <c r="AI5664" i="34"/>
  <c r="AG5665" i="34"/>
  <c r="AH5665" i="34"/>
  <c r="AI5665" i="34"/>
  <c r="F3380" i="34"/>
  <c r="H3380" i="34"/>
  <c r="I3380" i="34"/>
  <c r="M3380" i="34"/>
  <c r="N3380" i="34"/>
  <c r="L3380" i="34" s="1"/>
  <c r="S3380" i="34"/>
  <c r="T3380" i="34"/>
  <c r="U3380" i="34"/>
  <c r="V3380" i="34"/>
  <c r="AE3380" i="34"/>
  <c r="AG5084" i="34"/>
  <c r="AH5084" i="34"/>
  <c r="AI5084" i="34"/>
  <c r="F3381" i="34"/>
  <c r="H3381" i="34"/>
  <c r="I3381" i="34"/>
  <c r="M3381" i="34"/>
  <c r="N3381" i="34"/>
  <c r="L3381" i="34" s="1"/>
  <c r="S3381" i="34"/>
  <c r="T3381" i="34"/>
  <c r="U3381" i="34"/>
  <c r="V3381" i="34"/>
  <c r="AE3381" i="34"/>
  <c r="F3382" i="34"/>
  <c r="H3382" i="34"/>
  <c r="S3382" i="34"/>
  <c r="T3382" i="34"/>
  <c r="U3382" i="34"/>
  <c r="V3382" i="34"/>
  <c r="AE3382" i="34"/>
  <c r="F3383" i="34"/>
  <c r="H3383" i="34"/>
  <c r="S3383" i="34"/>
  <c r="T3383" i="34"/>
  <c r="U3383" i="34"/>
  <c r="V3383" i="34"/>
  <c r="AE3383" i="34"/>
  <c r="AG1970" i="34"/>
  <c r="AH1970" i="34"/>
  <c r="AI1970" i="34"/>
  <c r="F3384" i="34"/>
  <c r="H3384" i="34"/>
  <c r="S3384" i="34"/>
  <c r="T3384" i="34"/>
  <c r="U3384" i="34"/>
  <c r="V3384" i="34"/>
  <c r="AE3384" i="34"/>
  <c r="AG2329" i="34"/>
  <c r="AH2329" i="34"/>
  <c r="AI2329" i="34"/>
  <c r="F3385" i="34"/>
  <c r="H3385" i="34"/>
  <c r="S3385" i="34"/>
  <c r="T3385" i="34"/>
  <c r="U3385" i="34"/>
  <c r="V3385" i="34"/>
  <c r="AE3385" i="34"/>
  <c r="F3386" i="34"/>
  <c r="H3386" i="34"/>
  <c r="I3386" i="34"/>
  <c r="M3386" i="34"/>
  <c r="N3386" i="34"/>
  <c r="L3386" i="34"/>
  <c r="S3386" i="34"/>
  <c r="T3386" i="34"/>
  <c r="U3386" i="34"/>
  <c r="V3386" i="34"/>
  <c r="AE3386" i="34"/>
  <c r="F3387" i="34"/>
  <c r="H3387" i="34"/>
  <c r="I3387" i="34"/>
  <c r="M3387" i="34"/>
  <c r="N3387" i="34"/>
  <c r="L3387" i="34" s="1"/>
  <c r="S3387" i="34"/>
  <c r="T3387" i="34"/>
  <c r="U3387" i="34"/>
  <c r="V3387" i="34"/>
  <c r="AE3387" i="34"/>
  <c r="AG5915" i="34"/>
  <c r="AH5915" i="34"/>
  <c r="AI5915" i="34"/>
  <c r="F3388" i="34"/>
  <c r="H3388" i="34"/>
  <c r="I3388" i="34"/>
  <c r="M3388" i="34"/>
  <c r="N3388" i="34"/>
  <c r="L3388" i="34" s="1"/>
  <c r="S3388" i="34"/>
  <c r="T3388" i="34"/>
  <c r="U3388" i="34"/>
  <c r="V3388" i="34"/>
  <c r="AE3388" i="34"/>
  <c r="F3389" i="34"/>
  <c r="H3389" i="34"/>
  <c r="I3389" i="34"/>
  <c r="M3389" i="34"/>
  <c r="N3389" i="34"/>
  <c r="L3389" i="34"/>
  <c r="S3389" i="34"/>
  <c r="T3389" i="34"/>
  <c r="U3389" i="34"/>
  <c r="V3389" i="34"/>
  <c r="AE3389" i="34"/>
  <c r="F3390" i="34"/>
  <c r="H3390" i="34"/>
  <c r="I3390" i="34"/>
  <c r="N3390" i="34"/>
  <c r="L3390" i="34"/>
  <c r="M3390" i="34"/>
  <c r="S3390" i="34"/>
  <c r="T3390" i="34"/>
  <c r="U3390" i="34"/>
  <c r="V3390" i="34"/>
  <c r="AE3390" i="34"/>
  <c r="AG4804" i="34"/>
  <c r="AH4804" i="34"/>
  <c r="AI4804" i="34"/>
  <c r="F3391" i="34"/>
  <c r="H3391" i="34"/>
  <c r="I3391" i="34"/>
  <c r="M3391" i="34"/>
  <c r="N3391" i="34"/>
  <c r="L3391" i="34" s="1"/>
  <c r="S3391" i="34"/>
  <c r="T3391" i="34"/>
  <c r="U3391" i="34"/>
  <c r="V3391" i="34"/>
  <c r="AE3391" i="34"/>
  <c r="F3392" i="34"/>
  <c r="H3392" i="34"/>
  <c r="I3392" i="34"/>
  <c r="M3392" i="34"/>
  <c r="N3392" i="34"/>
  <c r="L3392" i="34"/>
  <c r="S3392" i="34"/>
  <c r="T3392" i="34"/>
  <c r="U3392" i="34"/>
  <c r="V3392" i="34"/>
  <c r="AE3392" i="34"/>
  <c r="F3393" i="34"/>
  <c r="H3393" i="34"/>
  <c r="I3393" i="34"/>
  <c r="M3393" i="34"/>
  <c r="N3393" i="34"/>
  <c r="L3393" i="34" s="1"/>
  <c r="S3393" i="34"/>
  <c r="T3393" i="34"/>
  <c r="U3393" i="34"/>
  <c r="V3393" i="34"/>
  <c r="AE3393" i="34"/>
  <c r="F3394" i="34"/>
  <c r="H3394" i="34"/>
  <c r="I3394" i="34"/>
  <c r="M3394" i="34"/>
  <c r="N3394" i="34"/>
  <c r="L3394" i="34"/>
  <c r="S3394" i="34"/>
  <c r="T3394" i="34"/>
  <c r="U3394" i="34"/>
  <c r="V3394" i="34"/>
  <c r="AE3394" i="34"/>
  <c r="AG5666" i="34"/>
  <c r="AH5666" i="34"/>
  <c r="AI5666" i="34"/>
  <c r="F3395" i="34"/>
  <c r="H3395" i="34"/>
  <c r="I3395" i="34"/>
  <c r="M3395" i="34"/>
  <c r="N3395" i="34"/>
  <c r="L3395" i="34" s="1"/>
  <c r="S3395" i="34"/>
  <c r="T3395" i="34"/>
  <c r="U3395" i="34"/>
  <c r="V3395" i="34"/>
  <c r="AE3395" i="34"/>
  <c r="F3396" i="34"/>
  <c r="H3396" i="34"/>
  <c r="I3396" i="34"/>
  <c r="M3396" i="34"/>
  <c r="N3396" i="34"/>
  <c r="L3396" i="34" s="1"/>
  <c r="S3396" i="34"/>
  <c r="T3396" i="34"/>
  <c r="U3396" i="34"/>
  <c r="V3396" i="34"/>
  <c r="AE3396" i="34"/>
  <c r="AG2340" i="34"/>
  <c r="AH2340" i="34"/>
  <c r="AI2340" i="34"/>
  <c r="AJ2340" i="34" s="1"/>
  <c r="F3398" i="34"/>
  <c r="H3398" i="34"/>
  <c r="I3398" i="34"/>
  <c r="M3398" i="34"/>
  <c r="N3398" i="34"/>
  <c r="L3398" i="34"/>
  <c r="S3398" i="34"/>
  <c r="T3398" i="34"/>
  <c r="U3398" i="34"/>
  <c r="V3398" i="34"/>
  <c r="AE3398" i="34"/>
  <c r="AG3264" i="34"/>
  <c r="AH3264" i="34"/>
  <c r="AI3264" i="34"/>
  <c r="F3399" i="34"/>
  <c r="H3399" i="34"/>
  <c r="I3399" i="34"/>
  <c r="M3399" i="34"/>
  <c r="N3399" i="34"/>
  <c r="L3399" i="34" s="1"/>
  <c r="S3399" i="34"/>
  <c r="T3399" i="34"/>
  <c r="U3399" i="34"/>
  <c r="V3399" i="34"/>
  <c r="AE3399" i="34"/>
  <c r="F3400" i="34"/>
  <c r="H3400" i="34"/>
  <c r="I3400" i="34"/>
  <c r="M3400" i="34"/>
  <c r="N3400" i="34"/>
  <c r="L3400" i="34" s="1"/>
  <c r="S3400" i="34"/>
  <c r="T3400" i="34"/>
  <c r="U3400" i="34"/>
  <c r="V3400" i="34"/>
  <c r="AE3400" i="34"/>
  <c r="F3401" i="34"/>
  <c r="H3401" i="34"/>
  <c r="I3401" i="34"/>
  <c r="M3401" i="34"/>
  <c r="N3401" i="34"/>
  <c r="L3401" i="34"/>
  <c r="S3401" i="34"/>
  <c r="T3401" i="34"/>
  <c r="U3401" i="34"/>
  <c r="V3401" i="34"/>
  <c r="AE3401" i="34"/>
  <c r="F3402" i="34"/>
  <c r="H3402" i="34"/>
  <c r="I3402" i="34"/>
  <c r="M3402" i="34"/>
  <c r="N3402" i="34"/>
  <c r="L3402" i="34" s="1"/>
  <c r="S3402" i="34"/>
  <c r="T3402" i="34"/>
  <c r="U3402" i="34"/>
  <c r="V3402" i="34"/>
  <c r="AE3402" i="34"/>
  <c r="F3403" i="34"/>
  <c r="H3403" i="34"/>
  <c r="I3403" i="34"/>
  <c r="M3403" i="34"/>
  <c r="N3403" i="34"/>
  <c r="L3403" i="34"/>
  <c r="S3403" i="34"/>
  <c r="T3403" i="34"/>
  <c r="U3403" i="34"/>
  <c r="V3403" i="34"/>
  <c r="AE3403" i="34"/>
  <c r="AG5674" i="34"/>
  <c r="AH5674" i="34"/>
  <c r="AI5674" i="34"/>
  <c r="F3404" i="34"/>
  <c r="H3404" i="34"/>
  <c r="I3404" i="34"/>
  <c r="M3404" i="34"/>
  <c r="N3404" i="34"/>
  <c r="L3404" i="34"/>
  <c r="S3404" i="34"/>
  <c r="T3404" i="34"/>
  <c r="U3404" i="34"/>
  <c r="V3404" i="34"/>
  <c r="AE3404" i="34"/>
  <c r="F3405" i="34"/>
  <c r="H3405" i="34"/>
  <c r="I3405" i="34"/>
  <c r="M3405" i="34"/>
  <c r="N3405" i="34"/>
  <c r="L3405" i="34"/>
  <c r="S3405" i="34"/>
  <c r="T3405" i="34"/>
  <c r="U3405" i="34"/>
  <c r="V3405" i="34"/>
  <c r="AE3405" i="34"/>
  <c r="AG2341" i="34"/>
  <c r="AH2341" i="34"/>
  <c r="AI2341" i="34"/>
  <c r="F3406" i="34"/>
  <c r="H3406" i="34"/>
  <c r="I3406" i="34"/>
  <c r="M3406" i="34"/>
  <c r="N3406" i="34"/>
  <c r="L3406" i="34" s="1"/>
  <c r="S3406" i="34"/>
  <c r="T3406" i="34"/>
  <c r="U3406" i="34"/>
  <c r="V3406" i="34"/>
  <c r="AE3406" i="34"/>
  <c r="AG6163" i="34"/>
  <c r="AH6163" i="34"/>
  <c r="AI6163" i="34"/>
  <c r="F3407" i="34"/>
  <c r="H3407" i="34"/>
  <c r="I3407" i="34"/>
  <c r="M3407" i="34"/>
  <c r="N3407" i="34"/>
  <c r="L3407" i="34" s="1"/>
  <c r="S3407" i="34"/>
  <c r="T3407" i="34"/>
  <c r="U3407" i="34"/>
  <c r="V3407" i="34"/>
  <c r="AE3407" i="34"/>
  <c r="F3408" i="34"/>
  <c r="H3408" i="34"/>
  <c r="I3408" i="34"/>
  <c r="M3408" i="34"/>
  <c r="N3408" i="34"/>
  <c r="L3408" i="34"/>
  <c r="S3408" i="34"/>
  <c r="T3408" i="34"/>
  <c r="U3408" i="34"/>
  <c r="V3408" i="34"/>
  <c r="AE3408" i="34"/>
  <c r="F3409" i="34"/>
  <c r="H3409" i="34"/>
  <c r="I3409" i="34"/>
  <c r="M3409" i="34"/>
  <c r="N3409" i="34"/>
  <c r="L3409" i="34"/>
  <c r="S3409" i="34"/>
  <c r="T3409" i="34"/>
  <c r="U3409" i="34"/>
  <c r="V3409" i="34"/>
  <c r="AE3409" i="34"/>
  <c r="F3410" i="34"/>
  <c r="H3410" i="34"/>
  <c r="I3410" i="34"/>
  <c r="M3410" i="34"/>
  <c r="N3410" i="34"/>
  <c r="L3410" i="34"/>
  <c r="S3410" i="34"/>
  <c r="T3410" i="34"/>
  <c r="U3410" i="34"/>
  <c r="V3410" i="34"/>
  <c r="AE3410" i="34"/>
  <c r="AG1350" i="34"/>
  <c r="AH1350" i="34"/>
  <c r="AI1350" i="34"/>
  <c r="F3411" i="34"/>
  <c r="H3411" i="34"/>
  <c r="I3411" i="34"/>
  <c r="M3411" i="34"/>
  <c r="N3411" i="34"/>
  <c r="L3411" i="34" s="1"/>
  <c r="S3411" i="34"/>
  <c r="T3411" i="34"/>
  <c r="U3411" i="34"/>
  <c r="V3411" i="34"/>
  <c r="AE3411" i="34"/>
  <c r="F3412" i="34"/>
  <c r="H3412" i="34"/>
  <c r="I3412" i="34"/>
  <c r="M3412" i="34"/>
  <c r="N3412" i="34"/>
  <c r="L3412" i="34" s="1"/>
  <c r="S3412" i="34"/>
  <c r="T3412" i="34"/>
  <c r="U3412" i="34"/>
  <c r="V3412" i="34"/>
  <c r="AE3412" i="34"/>
  <c r="F3413" i="34"/>
  <c r="H3413" i="34"/>
  <c r="I3413" i="34"/>
  <c r="M3413" i="34"/>
  <c r="N3413" i="34"/>
  <c r="L3413" i="34" s="1"/>
  <c r="S3413" i="34"/>
  <c r="T3413" i="34"/>
  <c r="U3413" i="34"/>
  <c r="V3413" i="34"/>
  <c r="AE3413" i="34"/>
  <c r="F3414" i="34"/>
  <c r="H3414" i="34"/>
  <c r="I3414" i="34"/>
  <c r="M3414" i="34"/>
  <c r="N3414" i="34"/>
  <c r="L3414" i="34" s="1"/>
  <c r="S3414" i="34"/>
  <c r="T3414" i="34"/>
  <c r="U3414" i="34"/>
  <c r="V3414" i="34"/>
  <c r="AE3414" i="34"/>
  <c r="AG4808" i="34"/>
  <c r="AH4808" i="34"/>
  <c r="AI4808" i="34"/>
  <c r="F3415" i="34"/>
  <c r="H3415" i="34"/>
  <c r="I3415" i="34"/>
  <c r="M3415" i="34"/>
  <c r="N3415" i="34"/>
  <c r="L3415" i="34" s="1"/>
  <c r="S3415" i="34"/>
  <c r="T3415" i="34"/>
  <c r="U3415" i="34"/>
  <c r="V3415" i="34"/>
  <c r="AE3415" i="34"/>
  <c r="F3416" i="34"/>
  <c r="H3416" i="34"/>
  <c r="I3416" i="34"/>
  <c r="M3416" i="34"/>
  <c r="N3416" i="34"/>
  <c r="L3416" i="34"/>
  <c r="S3416" i="34"/>
  <c r="T3416" i="34"/>
  <c r="U3416" i="34"/>
  <c r="V3416" i="34"/>
  <c r="AE3416" i="34"/>
  <c r="F3417" i="34"/>
  <c r="H3417" i="34"/>
  <c r="I3417" i="34"/>
  <c r="M3417" i="34"/>
  <c r="N3417" i="34"/>
  <c r="L3417" i="34" s="1"/>
  <c r="S3417" i="34"/>
  <c r="T3417" i="34"/>
  <c r="U3417" i="34"/>
  <c r="V3417" i="34"/>
  <c r="AE3417" i="34"/>
  <c r="F3418" i="34"/>
  <c r="H3418" i="34"/>
  <c r="I3418" i="34"/>
  <c r="M3418" i="34"/>
  <c r="N3418" i="34"/>
  <c r="L3418" i="34"/>
  <c r="S3418" i="34"/>
  <c r="T3418" i="34"/>
  <c r="U3418" i="34"/>
  <c r="V3418" i="34"/>
  <c r="AE3418" i="34"/>
  <c r="F3419" i="34"/>
  <c r="H3419" i="34"/>
  <c r="I3419" i="34"/>
  <c r="M3419" i="34"/>
  <c r="N3419" i="34"/>
  <c r="L3419" i="34" s="1"/>
  <c r="S3419" i="34"/>
  <c r="T3419" i="34"/>
  <c r="U3419" i="34"/>
  <c r="V3419" i="34"/>
  <c r="AE3419" i="34"/>
  <c r="F3420" i="34"/>
  <c r="H3420" i="34"/>
  <c r="I3420" i="34"/>
  <c r="M3420" i="34"/>
  <c r="N3420" i="34"/>
  <c r="L3420" i="34" s="1"/>
  <c r="S3420" i="34"/>
  <c r="T3420" i="34"/>
  <c r="U3420" i="34"/>
  <c r="V3420" i="34"/>
  <c r="AE3420" i="34"/>
  <c r="AG1119" i="34"/>
  <c r="AJ1119" i="34" s="1"/>
  <c r="AH1119" i="34"/>
  <c r="AI1119" i="34"/>
  <c r="F3421" i="34"/>
  <c r="H3421" i="34"/>
  <c r="I3421" i="34"/>
  <c r="M3421" i="34"/>
  <c r="N3421" i="34"/>
  <c r="L3421" i="34"/>
  <c r="S3421" i="34"/>
  <c r="T3421" i="34"/>
  <c r="U3421" i="34"/>
  <c r="V3421" i="34"/>
  <c r="AE3421" i="34"/>
  <c r="F3422" i="34"/>
  <c r="H3422" i="34"/>
  <c r="I3422" i="34"/>
  <c r="M3422" i="34"/>
  <c r="N3422" i="34"/>
  <c r="L3422" i="34" s="1"/>
  <c r="S3422" i="34"/>
  <c r="T3422" i="34"/>
  <c r="U3422" i="34"/>
  <c r="V3422" i="34"/>
  <c r="AE3422" i="34"/>
  <c r="F3423" i="34"/>
  <c r="H3423" i="34"/>
  <c r="I3423" i="34"/>
  <c r="M3423" i="34"/>
  <c r="N3423" i="34"/>
  <c r="L3423" i="34" s="1"/>
  <c r="S3423" i="34"/>
  <c r="T3423" i="34"/>
  <c r="U3423" i="34"/>
  <c r="V3423" i="34"/>
  <c r="AE3423" i="34"/>
  <c r="F3424" i="34"/>
  <c r="H3424" i="34"/>
  <c r="I3424" i="34"/>
  <c r="M3424" i="34"/>
  <c r="N3424" i="34"/>
  <c r="L3424" i="34"/>
  <c r="S3424" i="34"/>
  <c r="T3424" i="34"/>
  <c r="U3424" i="34"/>
  <c r="V3424" i="34"/>
  <c r="AE3424" i="34"/>
  <c r="AG4447" i="34"/>
  <c r="AH4447" i="34"/>
  <c r="AI4447" i="34"/>
  <c r="F3425" i="34"/>
  <c r="H3425" i="34"/>
  <c r="I3425" i="34"/>
  <c r="M3425" i="34"/>
  <c r="N3425" i="34"/>
  <c r="L3425" i="34"/>
  <c r="S3425" i="34"/>
  <c r="T3425" i="34"/>
  <c r="U3425" i="34"/>
  <c r="V3425" i="34"/>
  <c r="AE3425" i="34"/>
  <c r="AG4448" i="34"/>
  <c r="AH4448" i="34"/>
  <c r="AI4448" i="34"/>
  <c r="F3426" i="34"/>
  <c r="H3426" i="34"/>
  <c r="I3426" i="34"/>
  <c r="M3426" i="34"/>
  <c r="N3426" i="34"/>
  <c r="L3426" i="34"/>
  <c r="S3426" i="34"/>
  <c r="T3426" i="34"/>
  <c r="U3426" i="34"/>
  <c r="V3426" i="34"/>
  <c r="AE3426" i="34"/>
  <c r="F3427" i="34"/>
  <c r="H3427" i="34"/>
  <c r="I3427" i="34"/>
  <c r="M3427" i="34"/>
  <c r="N3427" i="34"/>
  <c r="L3427" i="34"/>
  <c r="S3427" i="34"/>
  <c r="T3427" i="34"/>
  <c r="U3427" i="34"/>
  <c r="V3427" i="34"/>
  <c r="AE3427" i="34"/>
  <c r="F3428" i="34"/>
  <c r="H3428" i="34"/>
  <c r="I3428" i="34"/>
  <c r="M3428" i="34"/>
  <c r="N3428" i="34"/>
  <c r="L3428" i="34" s="1"/>
  <c r="S3428" i="34"/>
  <c r="T3428" i="34"/>
  <c r="U3428" i="34"/>
  <c r="V3428" i="34"/>
  <c r="AE3428" i="34"/>
  <c r="AG3269" i="34"/>
  <c r="AH3269" i="34"/>
  <c r="AI3269" i="34"/>
  <c r="F3429" i="34"/>
  <c r="H3429" i="34"/>
  <c r="I3429" i="34"/>
  <c r="M3429" i="34"/>
  <c r="N3429" i="34"/>
  <c r="L3429" i="34"/>
  <c r="S3429" i="34"/>
  <c r="T3429" i="34"/>
  <c r="U3429" i="34"/>
  <c r="V3429" i="34"/>
  <c r="AE3429" i="34"/>
  <c r="AG2346" i="34"/>
  <c r="AH2346" i="34"/>
  <c r="AI2346" i="34"/>
  <c r="F3430" i="34"/>
  <c r="H3430" i="34"/>
  <c r="I3430" i="34"/>
  <c r="M3430" i="34"/>
  <c r="N3430" i="34"/>
  <c r="L3430" i="34" s="1"/>
  <c r="S3430" i="34"/>
  <c r="T3430" i="34"/>
  <c r="U3430" i="34"/>
  <c r="V3430" i="34"/>
  <c r="AE3430" i="34"/>
  <c r="F3431" i="34"/>
  <c r="H3431" i="34"/>
  <c r="I3431" i="34"/>
  <c r="M3431" i="34"/>
  <c r="N3431" i="34"/>
  <c r="L3431" i="34" s="1"/>
  <c r="S3431" i="34"/>
  <c r="T3431" i="34"/>
  <c r="U3431" i="34"/>
  <c r="V3431" i="34"/>
  <c r="AE3431" i="34"/>
  <c r="F3432" i="34"/>
  <c r="H3432" i="34"/>
  <c r="I3432" i="34"/>
  <c r="M3432" i="34"/>
  <c r="N3432" i="34"/>
  <c r="L3432" i="34"/>
  <c r="S3432" i="34"/>
  <c r="T3432" i="34"/>
  <c r="U3432" i="34"/>
  <c r="V3432" i="34"/>
  <c r="AE3432" i="34"/>
  <c r="F3433" i="34"/>
  <c r="H3433" i="34"/>
  <c r="I3433" i="34"/>
  <c r="M3433" i="34"/>
  <c r="N3433" i="34"/>
  <c r="L3433" i="34"/>
  <c r="S3433" i="34"/>
  <c r="T3433" i="34"/>
  <c r="U3433" i="34"/>
  <c r="V3433" i="34"/>
  <c r="AE3433" i="34"/>
  <c r="F3434" i="34"/>
  <c r="H3434" i="34"/>
  <c r="I3434" i="34"/>
  <c r="M3434" i="34"/>
  <c r="N3434" i="34"/>
  <c r="L3434" i="34" s="1"/>
  <c r="S3434" i="34"/>
  <c r="T3434" i="34"/>
  <c r="U3434" i="34"/>
  <c r="V3434" i="34"/>
  <c r="AE3434" i="34"/>
  <c r="F3435" i="34"/>
  <c r="H3435" i="34"/>
  <c r="I3435" i="34"/>
  <c r="M3435" i="34"/>
  <c r="N3435" i="34"/>
  <c r="L3435" i="34"/>
  <c r="S3435" i="34"/>
  <c r="T3435" i="34"/>
  <c r="U3435" i="34"/>
  <c r="V3435" i="34"/>
  <c r="AE3435" i="34"/>
  <c r="AG6167" i="34"/>
  <c r="AH6167" i="34"/>
  <c r="AI6167" i="34"/>
  <c r="F3436" i="34"/>
  <c r="H3436" i="34"/>
  <c r="I3436" i="34"/>
  <c r="M3436" i="34"/>
  <c r="N3436" i="34"/>
  <c r="L3436" i="34" s="1"/>
  <c r="S3436" i="34"/>
  <c r="T3436" i="34"/>
  <c r="U3436" i="34"/>
  <c r="V3436" i="34"/>
  <c r="AE3436" i="34"/>
  <c r="AG2027" i="34"/>
  <c r="AH2027" i="34"/>
  <c r="AI2027" i="34"/>
  <c r="AG3892" i="34"/>
  <c r="AH3892" i="34"/>
  <c r="AI3892" i="34"/>
  <c r="AJ3892" i="34" s="1"/>
  <c r="AG5093" i="34"/>
  <c r="AJ5093" i="34" s="1"/>
  <c r="AH5093" i="34"/>
  <c r="AI5093" i="34"/>
  <c r="AG5094" i="34"/>
  <c r="AH5094" i="34"/>
  <c r="AI5094" i="34"/>
  <c r="AG3861" i="34"/>
  <c r="AH3861" i="34"/>
  <c r="AI3861" i="34"/>
  <c r="AG2347" i="34"/>
  <c r="AH2347" i="34"/>
  <c r="AI2347" i="34"/>
  <c r="AG3270" i="34"/>
  <c r="AH3270" i="34"/>
  <c r="AI3270" i="34"/>
  <c r="AG5679" i="34"/>
  <c r="AH5679" i="34"/>
  <c r="AI5679" i="34"/>
  <c r="AG6168" i="34"/>
  <c r="AH6168" i="34"/>
  <c r="AI6168" i="34"/>
  <c r="AG5684" i="34"/>
  <c r="AH5684" i="34"/>
  <c r="AJ5684" i="34" s="1"/>
  <c r="AI5684" i="34"/>
  <c r="AG5098" i="34"/>
  <c r="AH5098" i="34"/>
  <c r="AI5098" i="34"/>
  <c r="AG3271" i="34"/>
  <c r="AH3271" i="34"/>
  <c r="AI3271" i="34"/>
  <c r="AG1346" i="34"/>
  <c r="AH1346" i="34"/>
  <c r="AI1346" i="34"/>
  <c r="AG6174" i="34"/>
  <c r="AH6174" i="34"/>
  <c r="AJ6174" i="34" s="1"/>
  <c r="AI6174" i="34"/>
  <c r="AG2360" i="34"/>
  <c r="AH2360" i="34"/>
  <c r="AI2360" i="34"/>
  <c r="AG5685" i="34"/>
  <c r="AH5685" i="34"/>
  <c r="AI5685" i="34"/>
  <c r="AG6175" i="34"/>
  <c r="AH6175" i="34"/>
  <c r="AI6175" i="34"/>
  <c r="AG2361" i="34"/>
  <c r="AH2361" i="34"/>
  <c r="AI2361" i="34"/>
  <c r="AG438" i="34"/>
  <c r="AH438" i="34"/>
  <c r="AI438" i="34"/>
  <c r="AG5922" i="34"/>
  <c r="AH5922" i="34"/>
  <c r="AI5922" i="34"/>
  <c r="AG4473" i="34"/>
  <c r="AH4473" i="34"/>
  <c r="AI4473" i="34"/>
  <c r="AG4945" i="34"/>
  <c r="AH4945" i="34"/>
  <c r="AI4945" i="34"/>
  <c r="F3442" i="34"/>
  <c r="H3442" i="34"/>
  <c r="I3442" i="34"/>
  <c r="M3442" i="34"/>
  <c r="N3442" i="34"/>
  <c r="L3442" i="34" s="1"/>
  <c r="S3442" i="34"/>
  <c r="T3442" i="34"/>
  <c r="U3442" i="34"/>
  <c r="V3442" i="34"/>
  <c r="AE3442" i="34"/>
  <c r="F3443" i="34"/>
  <c r="H3443" i="34"/>
  <c r="I3443" i="34"/>
  <c r="M3443" i="34"/>
  <c r="N3443" i="34"/>
  <c r="L3443" i="34" s="1"/>
  <c r="S3443" i="34"/>
  <c r="T3443" i="34"/>
  <c r="U3443" i="34"/>
  <c r="V3443" i="34"/>
  <c r="AE3443" i="34"/>
  <c r="F3444" i="34"/>
  <c r="H3444" i="34"/>
  <c r="I3444" i="34"/>
  <c r="M3444" i="34"/>
  <c r="N3444" i="34"/>
  <c r="L3444" i="34"/>
  <c r="S3444" i="34"/>
  <c r="T3444" i="34"/>
  <c r="U3444" i="34"/>
  <c r="V3444" i="34"/>
  <c r="AE3444" i="34"/>
  <c r="F3445" i="34"/>
  <c r="H3445" i="34"/>
  <c r="I3445" i="34"/>
  <c r="M3445" i="34"/>
  <c r="N3445" i="34"/>
  <c r="L3445" i="34"/>
  <c r="S3445" i="34"/>
  <c r="T3445" i="34"/>
  <c r="U3445" i="34"/>
  <c r="V3445" i="34"/>
  <c r="AE3445" i="34"/>
  <c r="F3446" i="34"/>
  <c r="H3446" i="34"/>
  <c r="I3446" i="34"/>
  <c r="M3446" i="34"/>
  <c r="N3446" i="34"/>
  <c r="L3446" i="34" s="1"/>
  <c r="S3446" i="34"/>
  <c r="T3446" i="34"/>
  <c r="U3446" i="34"/>
  <c r="V3446" i="34"/>
  <c r="AE3446" i="34"/>
  <c r="F3447" i="34"/>
  <c r="H3447" i="34"/>
  <c r="I3447" i="34"/>
  <c r="M3447" i="34"/>
  <c r="N3447" i="34"/>
  <c r="L3447" i="34"/>
  <c r="S3447" i="34"/>
  <c r="T3447" i="34"/>
  <c r="U3447" i="34"/>
  <c r="V3447" i="34"/>
  <c r="AE3447" i="34"/>
  <c r="F3448" i="34"/>
  <c r="H3448" i="34"/>
  <c r="I3448" i="34"/>
  <c r="M3448" i="34"/>
  <c r="N3448" i="34"/>
  <c r="L3448" i="34" s="1"/>
  <c r="S3448" i="34"/>
  <c r="T3448" i="34"/>
  <c r="U3448" i="34"/>
  <c r="V3448" i="34"/>
  <c r="AE3448" i="34"/>
  <c r="F3449" i="34"/>
  <c r="H3449" i="34"/>
  <c r="I3449" i="34"/>
  <c r="M3449" i="34"/>
  <c r="N3449" i="34"/>
  <c r="L3449" i="34" s="1"/>
  <c r="S3449" i="34"/>
  <c r="T3449" i="34"/>
  <c r="U3449" i="34"/>
  <c r="V3449" i="34"/>
  <c r="AE3449" i="34"/>
  <c r="F3450" i="34"/>
  <c r="H3450" i="34"/>
  <c r="I3450" i="34"/>
  <c r="M3450" i="34"/>
  <c r="N3450" i="34"/>
  <c r="L3450" i="34" s="1"/>
  <c r="S3450" i="34"/>
  <c r="T3450" i="34"/>
  <c r="U3450" i="34"/>
  <c r="V3450" i="34"/>
  <c r="AE3450" i="34"/>
  <c r="AG3900" i="34"/>
  <c r="AH3900" i="34"/>
  <c r="AI3900" i="34"/>
  <c r="F3451" i="34"/>
  <c r="H3451" i="34"/>
  <c r="I3451" i="34"/>
  <c r="M3451" i="34"/>
  <c r="N3451" i="34"/>
  <c r="L3451" i="34"/>
  <c r="S3451" i="34"/>
  <c r="T3451" i="34"/>
  <c r="U3451" i="34"/>
  <c r="V3451" i="34"/>
  <c r="AE3451" i="34"/>
  <c r="F3452" i="34"/>
  <c r="H3452" i="34"/>
  <c r="I3452" i="34"/>
  <c r="M3452" i="34"/>
  <c r="N3452" i="34"/>
  <c r="L3452" i="34"/>
  <c r="S3452" i="34"/>
  <c r="T3452" i="34"/>
  <c r="U3452" i="34"/>
  <c r="V3452" i="34"/>
  <c r="AE3452" i="34"/>
  <c r="AG2601" i="34"/>
  <c r="AH2601" i="34"/>
  <c r="AI2601" i="34"/>
  <c r="F3453" i="34"/>
  <c r="H3453" i="34"/>
  <c r="I3453" i="34"/>
  <c r="M3453" i="34"/>
  <c r="N3453" i="34"/>
  <c r="L3453" i="34"/>
  <c r="S3453" i="34"/>
  <c r="T3453" i="34"/>
  <c r="U3453" i="34"/>
  <c r="V3453" i="34"/>
  <c r="AE3453" i="34"/>
  <c r="AG3272" i="34"/>
  <c r="AH3272" i="34"/>
  <c r="AI3272" i="34"/>
  <c r="F3454" i="34"/>
  <c r="H3454" i="34"/>
  <c r="I3454" i="34"/>
  <c r="M3454" i="34"/>
  <c r="N3454" i="34"/>
  <c r="L3454" i="34"/>
  <c r="S3454" i="34"/>
  <c r="T3454" i="34"/>
  <c r="U3454" i="34"/>
  <c r="V3454" i="34"/>
  <c r="AE3454" i="34"/>
  <c r="F3455" i="34"/>
  <c r="H3455" i="34"/>
  <c r="I3455" i="34"/>
  <c r="M3455" i="34"/>
  <c r="N3455" i="34"/>
  <c r="L3455" i="34"/>
  <c r="S3455" i="34"/>
  <c r="T3455" i="34"/>
  <c r="U3455" i="34"/>
  <c r="V3455" i="34"/>
  <c r="AE3455" i="34"/>
  <c r="F3456" i="34"/>
  <c r="H3456" i="34"/>
  <c r="I3456" i="34"/>
  <c r="M3456" i="34"/>
  <c r="N3456" i="34"/>
  <c r="L3456" i="34" s="1"/>
  <c r="S3456" i="34"/>
  <c r="T3456" i="34"/>
  <c r="U3456" i="34"/>
  <c r="V3456" i="34"/>
  <c r="AE3456" i="34"/>
  <c r="F3457" i="34"/>
  <c r="H3457" i="34"/>
  <c r="I3457" i="34"/>
  <c r="M3457" i="34"/>
  <c r="N3457" i="34"/>
  <c r="L3457" i="34"/>
  <c r="S3457" i="34"/>
  <c r="T3457" i="34"/>
  <c r="U3457" i="34"/>
  <c r="V3457" i="34"/>
  <c r="AE3457" i="34"/>
  <c r="F3458" i="34"/>
  <c r="H3458" i="34"/>
  <c r="I3458" i="34"/>
  <c r="M3458" i="34"/>
  <c r="N3458" i="34"/>
  <c r="L3458" i="34" s="1"/>
  <c r="S3458" i="34"/>
  <c r="T3458" i="34"/>
  <c r="U3458" i="34"/>
  <c r="V3458" i="34"/>
  <c r="AE3458" i="34"/>
  <c r="F3459" i="34"/>
  <c r="H3459" i="34"/>
  <c r="I3459" i="34"/>
  <c r="M3459" i="34"/>
  <c r="N3459" i="34"/>
  <c r="L3459" i="34"/>
  <c r="S3459" i="34"/>
  <c r="T3459" i="34"/>
  <c r="U3459" i="34"/>
  <c r="V3459" i="34"/>
  <c r="AE3459" i="34"/>
  <c r="F3460" i="34"/>
  <c r="H3460" i="34"/>
  <c r="I3460" i="34"/>
  <c r="M3460" i="34"/>
  <c r="N3460" i="34"/>
  <c r="L3460" i="34"/>
  <c r="S3460" i="34"/>
  <c r="T3460" i="34"/>
  <c r="U3460" i="34"/>
  <c r="V3460" i="34"/>
  <c r="AE3460" i="34"/>
  <c r="AG5686" i="34"/>
  <c r="AH5686" i="34"/>
  <c r="AI5686" i="34"/>
  <c r="F3461" i="34"/>
  <c r="H3461" i="34"/>
  <c r="I3461" i="34"/>
  <c r="M3461" i="34"/>
  <c r="N3461" i="34"/>
  <c r="L3461" i="34"/>
  <c r="S3461" i="34"/>
  <c r="T3461" i="34"/>
  <c r="U3461" i="34"/>
  <c r="V3461" i="34"/>
  <c r="AE3461" i="34"/>
  <c r="AG6176" i="34"/>
  <c r="AH6176" i="34"/>
  <c r="AI6176" i="34"/>
  <c r="F3462" i="34"/>
  <c r="H3462" i="34"/>
  <c r="I3462" i="34"/>
  <c r="M3462" i="34"/>
  <c r="N3462" i="34"/>
  <c r="L3462" i="34" s="1"/>
  <c r="S3462" i="34"/>
  <c r="T3462" i="34"/>
  <c r="U3462" i="34"/>
  <c r="V3462" i="34"/>
  <c r="AE3462" i="34"/>
  <c r="F3463" i="34"/>
  <c r="H3463" i="34"/>
  <c r="I3463" i="34"/>
  <c r="M3463" i="34"/>
  <c r="N3463" i="34"/>
  <c r="L3463" i="34"/>
  <c r="S3463" i="34"/>
  <c r="T3463" i="34"/>
  <c r="U3463" i="34"/>
  <c r="V3463" i="34"/>
  <c r="AE3463" i="34"/>
  <c r="F3464" i="34"/>
  <c r="H3464" i="34"/>
  <c r="I3464" i="34"/>
  <c r="M3464" i="34"/>
  <c r="N3464" i="34"/>
  <c r="L3464" i="34" s="1"/>
  <c r="S3464" i="34"/>
  <c r="T3464" i="34"/>
  <c r="U3464" i="34"/>
  <c r="V3464" i="34"/>
  <c r="AE3464" i="34"/>
  <c r="F3465" i="34"/>
  <c r="H3465" i="34"/>
  <c r="I3465" i="34"/>
  <c r="M3465" i="34"/>
  <c r="N3465" i="34"/>
  <c r="L3465" i="34"/>
  <c r="S3465" i="34"/>
  <c r="T3465" i="34"/>
  <c r="U3465" i="34"/>
  <c r="V3465" i="34"/>
  <c r="AE3465" i="34"/>
  <c r="F3466" i="34"/>
  <c r="H3466" i="34"/>
  <c r="I3466" i="34"/>
  <c r="M3466" i="34"/>
  <c r="N3466" i="34"/>
  <c r="L3466" i="34"/>
  <c r="S3466" i="34"/>
  <c r="T3466" i="34"/>
  <c r="U3466" i="34"/>
  <c r="V3466" i="34"/>
  <c r="AE3466" i="34"/>
  <c r="F3467" i="34"/>
  <c r="H3467" i="34"/>
  <c r="I3467" i="34"/>
  <c r="M3467" i="34"/>
  <c r="N3467" i="34"/>
  <c r="L3467" i="34" s="1"/>
  <c r="S3467" i="34"/>
  <c r="T3467" i="34"/>
  <c r="U3467" i="34"/>
  <c r="V3467" i="34"/>
  <c r="AE3467" i="34"/>
  <c r="F3468" i="34"/>
  <c r="H3468" i="34"/>
  <c r="I3468" i="34"/>
  <c r="M3468" i="34"/>
  <c r="N3468" i="34"/>
  <c r="L3468" i="34"/>
  <c r="S3468" i="34"/>
  <c r="T3468" i="34"/>
  <c r="U3468" i="34"/>
  <c r="V3468" i="34"/>
  <c r="AE3468" i="34"/>
  <c r="F3469" i="34"/>
  <c r="H3469" i="34"/>
  <c r="I3469" i="34"/>
  <c r="M3469" i="34"/>
  <c r="N3469" i="34"/>
  <c r="L3469" i="34" s="1"/>
  <c r="S3469" i="34"/>
  <c r="T3469" i="34"/>
  <c r="U3469" i="34"/>
  <c r="V3469" i="34"/>
  <c r="AE3469" i="34"/>
  <c r="AG4451" i="34"/>
  <c r="AH4451" i="34"/>
  <c r="AI4451" i="34"/>
  <c r="F3470" i="34"/>
  <c r="H3470" i="34"/>
  <c r="I3470" i="34"/>
  <c r="M3470" i="34"/>
  <c r="N3470" i="34"/>
  <c r="L3470" i="34"/>
  <c r="S3470" i="34"/>
  <c r="T3470" i="34"/>
  <c r="U3470" i="34"/>
  <c r="V3470" i="34"/>
  <c r="AE3470" i="34"/>
  <c r="AG4909" i="34"/>
  <c r="AH4909" i="34"/>
  <c r="AI4909" i="34"/>
  <c r="F3471" i="34"/>
  <c r="H3471" i="34"/>
  <c r="I3471" i="34"/>
  <c r="M3471" i="34"/>
  <c r="N3471" i="34"/>
  <c r="L3471" i="34"/>
  <c r="S3471" i="34"/>
  <c r="T3471" i="34"/>
  <c r="U3471" i="34"/>
  <c r="V3471" i="34"/>
  <c r="AE3471" i="34"/>
  <c r="F3472" i="34"/>
  <c r="H3472" i="34"/>
  <c r="I3472" i="34"/>
  <c r="M3472" i="34"/>
  <c r="N3472" i="34"/>
  <c r="L3472" i="34"/>
  <c r="S3472" i="34"/>
  <c r="T3472" i="34"/>
  <c r="U3472" i="34"/>
  <c r="V3472" i="34"/>
  <c r="AE3472" i="34"/>
  <c r="F3473" i="34"/>
  <c r="H3473" i="34"/>
  <c r="I3473" i="34"/>
  <c r="M3473" i="34"/>
  <c r="N3473" i="34"/>
  <c r="L3473" i="34" s="1"/>
  <c r="S3473" i="34"/>
  <c r="T3473" i="34"/>
  <c r="U3473" i="34"/>
  <c r="V3473" i="34"/>
  <c r="AE3473" i="34"/>
  <c r="F3474" i="34"/>
  <c r="H3474" i="34"/>
  <c r="I3474" i="34"/>
  <c r="M3474" i="34"/>
  <c r="N3474" i="34"/>
  <c r="L3474" i="34"/>
  <c r="S3474" i="34"/>
  <c r="T3474" i="34"/>
  <c r="U3474" i="34"/>
  <c r="V3474" i="34"/>
  <c r="AE3474" i="34"/>
  <c r="F3475" i="34"/>
  <c r="H3475" i="34"/>
  <c r="I3475" i="34"/>
  <c r="M3475" i="34"/>
  <c r="N3475" i="34"/>
  <c r="L3475" i="34" s="1"/>
  <c r="S3475" i="34"/>
  <c r="T3475" i="34"/>
  <c r="U3475" i="34"/>
  <c r="V3475" i="34"/>
  <c r="AE3475" i="34"/>
  <c r="F3476" i="34"/>
  <c r="H3476" i="34"/>
  <c r="I3476" i="34"/>
  <c r="M3476" i="34"/>
  <c r="N3476" i="34"/>
  <c r="L3476" i="34" s="1"/>
  <c r="S3476" i="34"/>
  <c r="T3476" i="34"/>
  <c r="U3476" i="34"/>
  <c r="V3476" i="34"/>
  <c r="AE3476" i="34"/>
  <c r="F3477" i="34"/>
  <c r="H3477" i="34"/>
  <c r="I3477" i="34"/>
  <c r="M3477" i="34"/>
  <c r="N3477" i="34"/>
  <c r="L3477" i="34"/>
  <c r="S3477" i="34"/>
  <c r="T3477" i="34"/>
  <c r="U3477" i="34"/>
  <c r="V3477" i="34"/>
  <c r="AE3477" i="34"/>
  <c r="AG5099" i="34"/>
  <c r="AH5099" i="34"/>
  <c r="AI5099" i="34"/>
  <c r="F3478" i="34"/>
  <c r="H3478" i="34"/>
  <c r="I3478" i="34"/>
  <c r="M3478" i="34"/>
  <c r="N3478" i="34"/>
  <c r="L3478" i="34"/>
  <c r="S3478" i="34"/>
  <c r="T3478" i="34"/>
  <c r="U3478" i="34"/>
  <c r="V3478" i="34"/>
  <c r="AE3478" i="34"/>
  <c r="F3479" i="34"/>
  <c r="H3479" i="34"/>
  <c r="I3479" i="34"/>
  <c r="M3479" i="34"/>
  <c r="N3479" i="34"/>
  <c r="L3479" i="34"/>
  <c r="S3479" i="34"/>
  <c r="T3479" i="34"/>
  <c r="U3479" i="34"/>
  <c r="V3479" i="34"/>
  <c r="AE3479" i="34"/>
  <c r="AG2362" i="34"/>
  <c r="AH2362" i="34"/>
  <c r="AI2362" i="34"/>
  <c r="F3480" i="34"/>
  <c r="H3480" i="34"/>
  <c r="I3480" i="34"/>
  <c r="M3480" i="34"/>
  <c r="N3480" i="34"/>
  <c r="L3480" i="34"/>
  <c r="S3480" i="34"/>
  <c r="T3480" i="34"/>
  <c r="U3480" i="34"/>
  <c r="V3480" i="34"/>
  <c r="AE3480" i="34"/>
  <c r="F3481" i="34"/>
  <c r="H3481" i="34"/>
  <c r="I3481" i="34"/>
  <c r="M3481" i="34"/>
  <c r="N3481" i="34"/>
  <c r="L3481" i="34"/>
  <c r="S3481" i="34"/>
  <c r="T3481" i="34"/>
  <c r="U3481" i="34"/>
  <c r="V3481" i="34"/>
  <c r="AE3481" i="34"/>
  <c r="F3482" i="34"/>
  <c r="H3482" i="34"/>
  <c r="I3482" i="34"/>
  <c r="M3482" i="34"/>
  <c r="N3482" i="34"/>
  <c r="L3482" i="34" s="1"/>
  <c r="S3482" i="34"/>
  <c r="T3482" i="34"/>
  <c r="U3482" i="34"/>
  <c r="V3482" i="34"/>
  <c r="AE3482" i="34"/>
  <c r="AG5802" i="34"/>
  <c r="AH5802" i="34"/>
  <c r="AI5802" i="34"/>
  <c r="AG2363" i="34"/>
  <c r="AH2363" i="34"/>
  <c r="AI2363" i="34"/>
  <c r="AG4946" i="34"/>
  <c r="AH4946" i="34"/>
  <c r="AI4946" i="34"/>
  <c r="AG6177" i="34"/>
  <c r="AH6177" i="34"/>
  <c r="AI6177" i="34"/>
  <c r="AG3703" i="34"/>
  <c r="AH3703" i="34"/>
  <c r="AI3703" i="34"/>
  <c r="AJ3703" i="34"/>
  <c r="AG4115" i="34"/>
  <c r="AH4115" i="34"/>
  <c r="AI4115" i="34"/>
  <c r="AG4815" i="34"/>
  <c r="AH4815" i="34"/>
  <c r="AI4815" i="34"/>
  <c r="AG5687" i="34"/>
  <c r="AH5687" i="34"/>
  <c r="AI5687" i="34"/>
  <c r="AG6178" i="34"/>
  <c r="AJ6178" i="34" s="1"/>
  <c r="AH6178" i="34"/>
  <c r="AI6178" i="34"/>
  <c r="AG3877" i="34"/>
  <c r="AH3877" i="34"/>
  <c r="AI3877" i="34"/>
  <c r="AG2364" i="34"/>
  <c r="AH2364" i="34"/>
  <c r="AI2364" i="34"/>
  <c r="AG4670" i="34"/>
  <c r="AH4670" i="34"/>
  <c r="AI4670" i="34"/>
  <c r="AJ4670" i="34" s="1"/>
  <c r="AG3273" i="34"/>
  <c r="AH3273" i="34"/>
  <c r="AI3273" i="34"/>
  <c r="AG3905" i="34"/>
  <c r="AH3905" i="34"/>
  <c r="AI3905" i="34"/>
  <c r="AG4639" i="34"/>
  <c r="AH4639" i="34"/>
  <c r="AI4639" i="34"/>
  <c r="AG5688" i="34"/>
  <c r="AH5688" i="34"/>
  <c r="AI5688" i="34"/>
  <c r="AG2849" i="34"/>
  <c r="AH2849" i="34"/>
  <c r="AI2849" i="34"/>
  <c r="AG2365" i="34"/>
  <c r="AH2365" i="34"/>
  <c r="AI2365" i="34"/>
  <c r="F3492" i="34"/>
  <c r="H3492" i="34"/>
  <c r="S3492" i="34"/>
  <c r="T3492" i="34"/>
  <c r="U3492" i="34"/>
  <c r="V3492" i="34"/>
  <c r="AE3492" i="34"/>
  <c r="AG4452" i="34"/>
  <c r="AH4452" i="34"/>
  <c r="AI4452" i="34"/>
  <c r="F3493" i="34"/>
  <c r="H3493" i="34"/>
  <c r="S3493" i="34"/>
  <c r="T3493" i="34"/>
  <c r="U3493" i="34"/>
  <c r="V3493" i="34"/>
  <c r="AE3493" i="34"/>
  <c r="F3494" i="34"/>
  <c r="H3494" i="34"/>
  <c r="S3494" i="34"/>
  <c r="T3494" i="34"/>
  <c r="U3494" i="34"/>
  <c r="V3494" i="34"/>
  <c r="AE3494" i="34"/>
  <c r="F3495" i="34"/>
  <c r="H3495" i="34"/>
  <c r="S3495" i="34"/>
  <c r="T3495" i="34"/>
  <c r="U3495" i="34"/>
  <c r="V3495" i="34"/>
  <c r="AE3495" i="34"/>
  <c r="F3496" i="34"/>
  <c r="H3496" i="34"/>
  <c r="I3496" i="34"/>
  <c r="M3496" i="34"/>
  <c r="N3496" i="34"/>
  <c r="L3496" i="34"/>
  <c r="S3496" i="34"/>
  <c r="T3496" i="34"/>
  <c r="U3496" i="34"/>
  <c r="V3496" i="34"/>
  <c r="AE3496" i="34"/>
  <c r="F3497" i="34"/>
  <c r="H3497" i="34"/>
  <c r="I3497" i="34"/>
  <c r="M3497" i="34"/>
  <c r="N3497" i="34"/>
  <c r="L3497" i="34" s="1"/>
  <c r="S3497" i="34"/>
  <c r="T3497" i="34"/>
  <c r="U3497" i="34"/>
  <c r="V3497" i="34"/>
  <c r="AE3497" i="34"/>
  <c r="AG3274" i="34"/>
  <c r="AH3274" i="34"/>
  <c r="AI3274" i="34"/>
  <c r="F3498" i="34"/>
  <c r="H3498" i="34"/>
  <c r="I3498" i="34"/>
  <c r="M3498" i="34"/>
  <c r="N3498" i="34"/>
  <c r="L3498" i="34"/>
  <c r="S3498" i="34"/>
  <c r="T3498" i="34"/>
  <c r="U3498" i="34"/>
  <c r="V3498" i="34"/>
  <c r="AE3498" i="34"/>
  <c r="F3499" i="34"/>
  <c r="H3499" i="34"/>
  <c r="I3499" i="34"/>
  <c r="M3499" i="34"/>
  <c r="N3499" i="34"/>
  <c r="L3499" i="34" s="1"/>
  <c r="S3499" i="34"/>
  <c r="T3499" i="34"/>
  <c r="U3499" i="34"/>
  <c r="V3499" i="34"/>
  <c r="AE3499" i="34"/>
  <c r="AG6180" i="34"/>
  <c r="AH6180" i="34"/>
  <c r="AI6180" i="34"/>
  <c r="F3500" i="34"/>
  <c r="H3500" i="34"/>
  <c r="I3500" i="34"/>
  <c r="M3500" i="34"/>
  <c r="N3500" i="34"/>
  <c r="L3500" i="34" s="1"/>
  <c r="S3500" i="34"/>
  <c r="T3500" i="34"/>
  <c r="U3500" i="34"/>
  <c r="V3500" i="34"/>
  <c r="AE3500" i="34"/>
  <c r="AG2366" i="34"/>
  <c r="AH2366" i="34"/>
  <c r="AI2366" i="34"/>
  <c r="F3501" i="34"/>
  <c r="H3501" i="34"/>
  <c r="I3501" i="34"/>
  <c r="M3501" i="34"/>
  <c r="N3501" i="34"/>
  <c r="L3501" i="34"/>
  <c r="S3501" i="34"/>
  <c r="T3501" i="34"/>
  <c r="U3501" i="34"/>
  <c r="V3501" i="34"/>
  <c r="AE3501" i="34"/>
  <c r="F3502" i="34"/>
  <c r="H3502" i="34"/>
  <c r="I3502" i="34"/>
  <c r="M3502" i="34"/>
  <c r="N3502" i="34"/>
  <c r="L3502" i="34" s="1"/>
  <c r="S3502" i="34"/>
  <c r="T3502" i="34"/>
  <c r="U3502" i="34"/>
  <c r="V3502" i="34"/>
  <c r="AE3502" i="34"/>
  <c r="F3503" i="34"/>
  <c r="H3503" i="34"/>
  <c r="I3503" i="34"/>
  <c r="M3503" i="34"/>
  <c r="N3503" i="34"/>
  <c r="L3503" i="34"/>
  <c r="S3503" i="34"/>
  <c r="T3503" i="34"/>
  <c r="U3503" i="34"/>
  <c r="V3503" i="34"/>
  <c r="AE3503" i="34"/>
  <c r="AG1988" i="34"/>
  <c r="AH1988" i="34"/>
  <c r="AI1988" i="34"/>
  <c r="F3504" i="34"/>
  <c r="H3504" i="34"/>
  <c r="I3504" i="34"/>
  <c r="M3504" i="34"/>
  <c r="N3504" i="34"/>
  <c r="L3504" i="34" s="1"/>
  <c r="S3504" i="34"/>
  <c r="T3504" i="34"/>
  <c r="U3504" i="34"/>
  <c r="V3504" i="34"/>
  <c r="AE3504" i="34"/>
  <c r="F3505" i="34"/>
  <c r="H3505" i="34"/>
  <c r="I3505" i="34"/>
  <c r="M3505" i="34"/>
  <c r="N3505" i="34"/>
  <c r="L3505" i="34"/>
  <c r="S3505" i="34"/>
  <c r="T3505" i="34"/>
  <c r="U3505" i="34"/>
  <c r="V3505" i="34"/>
  <c r="AE3505" i="34"/>
  <c r="F3506" i="34"/>
  <c r="H3506" i="34"/>
  <c r="I3506" i="34"/>
  <c r="M3506" i="34"/>
  <c r="N3506" i="34"/>
  <c r="L3506" i="34" s="1"/>
  <c r="S3506" i="34"/>
  <c r="T3506" i="34"/>
  <c r="U3506" i="34"/>
  <c r="V3506" i="34"/>
  <c r="AE3506" i="34"/>
  <c r="F3507" i="34"/>
  <c r="H3507" i="34"/>
  <c r="I3507" i="34"/>
  <c r="M3507" i="34"/>
  <c r="N3507" i="34"/>
  <c r="L3507" i="34" s="1"/>
  <c r="S3507" i="34"/>
  <c r="T3507" i="34"/>
  <c r="U3507" i="34"/>
  <c r="V3507" i="34"/>
  <c r="AE3507" i="34"/>
  <c r="F3508" i="34"/>
  <c r="H3508" i="34"/>
  <c r="I3508" i="34"/>
  <c r="M3508" i="34"/>
  <c r="N3508" i="34"/>
  <c r="L3508" i="34"/>
  <c r="S3508" i="34"/>
  <c r="T3508" i="34"/>
  <c r="U3508" i="34"/>
  <c r="V3508" i="34"/>
  <c r="AE3508" i="34"/>
  <c r="F3509" i="34"/>
  <c r="H3509" i="34"/>
  <c r="I3509" i="34"/>
  <c r="M3509" i="34"/>
  <c r="N3509" i="34"/>
  <c r="L3509" i="34" s="1"/>
  <c r="S3509" i="34"/>
  <c r="T3509" i="34"/>
  <c r="U3509" i="34"/>
  <c r="V3509" i="34"/>
  <c r="AE3509" i="34"/>
  <c r="AG4616" i="34"/>
  <c r="AH4616" i="34"/>
  <c r="AI4616" i="34"/>
  <c r="F3510" i="34"/>
  <c r="H3510" i="34"/>
  <c r="I3510" i="34"/>
  <c r="M3510" i="34"/>
  <c r="N3510" i="34"/>
  <c r="L3510" i="34"/>
  <c r="S3510" i="34"/>
  <c r="T3510" i="34"/>
  <c r="U3510" i="34"/>
  <c r="V3510" i="34"/>
  <c r="AE3510" i="34"/>
  <c r="F3511" i="34"/>
  <c r="H3511" i="34"/>
  <c r="I3511" i="34"/>
  <c r="M3511" i="34"/>
  <c r="N3511" i="34"/>
  <c r="L3511" i="34" s="1"/>
  <c r="S3511" i="34"/>
  <c r="T3511" i="34"/>
  <c r="U3511" i="34"/>
  <c r="V3511" i="34"/>
  <c r="AE3511" i="34"/>
  <c r="AG5833" i="34"/>
  <c r="AH5833" i="34"/>
  <c r="AI5833" i="34"/>
  <c r="F3512" i="34"/>
  <c r="H3512" i="34"/>
  <c r="I3512" i="34"/>
  <c r="M3512" i="34"/>
  <c r="N3512" i="34"/>
  <c r="L3512" i="34" s="1"/>
  <c r="S3512" i="34"/>
  <c r="T3512" i="34"/>
  <c r="U3512" i="34"/>
  <c r="V3512" i="34"/>
  <c r="AE3512" i="34"/>
  <c r="F3513" i="34"/>
  <c r="H3513" i="34"/>
  <c r="I3513" i="34"/>
  <c r="M3513" i="34"/>
  <c r="N3513" i="34"/>
  <c r="L3513" i="34" s="1"/>
  <c r="S3513" i="34"/>
  <c r="T3513" i="34"/>
  <c r="U3513" i="34"/>
  <c r="V3513" i="34"/>
  <c r="AE3513" i="34"/>
  <c r="AG3901" i="34"/>
  <c r="AH3901" i="34"/>
  <c r="AI3901" i="34"/>
  <c r="F3514" i="34"/>
  <c r="H3514" i="34"/>
  <c r="I3514" i="34"/>
  <c r="M3514" i="34"/>
  <c r="N3514" i="34"/>
  <c r="L3514" i="34" s="1"/>
  <c r="S3514" i="34"/>
  <c r="T3514" i="34"/>
  <c r="U3514" i="34"/>
  <c r="V3514" i="34"/>
  <c r="AE3514" i="34"/>
  <c r="F3515" i="34"/>
  <c r="H3515" i="34"/>
  <c r="I3515" i="34"/>
  <c r="M3515" i="34"/>
  <c r="N3515" i="34"/>
  <c r="L3515" i="34"/>
  <c r="S3515" i="34"/>
  <c r="T3515" i="34"/>
  <c r="U3515" i="34"/>
  <c r="V3515" i="34"/>
  <c r="AE3515" i="34"/>
  <c r="AG5834" i="34"/>
  <c r="AH5834" i="34"/>
  <c r="AI5834" i="34"/>
  <c r="F3516" i="34"/>
  <c r="H3516" i="34"/>
  <c r="I3516" i="34"/>
  <c r="M3516" i="34"/>
  <c r="N3516" i="34"/>
  <c r="L3516" i="34" s="1"/>
  <c r="S3516" i="34"/>
  <c r="T3516" i="34"/>
  <c r="U3516" i="34"/>
  <c r="V3516" i="34"/>
  <c r="AE3516" i="34"/>
  <c r="AG2367" i="34"/>
  <c r="AH2367" i="34"/>
  <c r="AI2367" i="34"/>
  <c r="AG5689" i="34"/>
  <c r="AH5689" i="34"/>
  <c r="AI5689" i="34"/>
  <c r="AG6181" i="34"/>
  <c r="AJ6181" i="34" s="1"/>
  <c r="AH6181" i="34"/>
  <c r="AI6181" i="34"/>
  <c r="AG2368" i="34"/>
  <c r="AH2368" i="34"/>
  <c r="AI2368" i="34"/>
  <c r="AG3275" i="34"/>
  <c r="AH3275" i="34"/>
  <c r="AI3275" i="34"/>
  <c r="AG1349" i="34"/>
  <c r="AJ1349" i="34" s="1"/>
  <c r="AH1349" i="34"/>
  <c r="AI1349" i="34"/>
  <c r="AG6182" i="34"/>
  <c r="AH6182" i="34"/>
  <c r="AI6182" i="34"/>
  <c r="AG3276" i="34"/>
  <c r="AJ3276" i="34" s="1"/>
  <c r="AH3276" i="34"/>
  <c r="AI3276" i="34"/>
  <c r="AG6183" i="34"/>
  <c r="AH6183" i="34"/>
  <c r="AI6183" i="34"/>
  <c r="AG5690" i="34"/>
  <c r="AH5690" i="34"/>
  <c r="AI5690" i="34"/>
  <c r="AG2369" i="34"/>
  <c r="AH2369" i="34"/>
  <c r="AI2369" i="34"/>
  <c r="AG5835" i="34"/>
  <c r="AH5835" i="34"/>
  <c r="AI5835" i="34"/>
  <c r="AG6184" i="34"/>
  <c r="AH6184" i="34"/>
  <c r="AI6184" i="34"/>
  <c r="AG5101" i="34"/>
  <c r="AH5101" i="34"/>
  <c r="AI5101" i="34"/>
  <c r="AG1990" i="34"/>
  <c r="AH1990" i="34"/>
  <c r="AI1990" i="34"/>
  <c r="AG1351" i="34"/>
  <c r="AH1351" i="34"/>
  <c r="AI1351" i="34"/>
  <c r="AG2370" i="34"/>
  <c r="AH2370" i="34"/>
  <c r="AI2370" i="34"/>
  <c r="AG5691" i="34"/>
  <c r="AH5691" i="34"/>
  <c r="AI5691" i="34"/>
  <c r="AG5692" i="34"/>
  <c r="AH5692" i="34"/>
  <c r="AI5692" i="34"/>
  <c r="AG3720" i="34"/>
  <c r="AH3720" i="34"/>
  <c r="AI3720" i="34"/>
  <c r="AG6043" i="34"/>
  <c r="AH6043" i="34"/>
  <c r="AI6043" i="34"/>
  <c r="AG2816" i="34"/>
  <c r="AH2816" i="34"/>
  <c r="AI2816" i="34"/>
  <c r="AG3300" i="34"/>
  <c r="AH3300" i="34"/>
  <c r="AI3300" i="34"/>
  <c r="AG2371" i="34"/>
  <c r="AH2371" i="34"/>
  <c r="AI2371" i="34"/>
  <c r="AG5836" i="34"/>
  <c r="AH5836" i="34"/>
  <c r="AI5836" i="34"/>
  <c r="AG3934" i="34"/>
  <c r="AH3934" i="34"/>
  <c r="AI3934" i="34"/>
  <c r="AG3316" i="34"/>
  <c r="AH3316" i="34"/>
  <c r="AI3316" i="34"/>
  <c r="AG2646" i="34"/>
  <c r="AH2646" i="34"/>
  <c r="AI2646" i="34"/>
  <c r="AG2372" i="34"/>
  <c r="AH2372" i="34"/>
  <c r="AI2372" i="34"/>
  <c r="AG4954" i="34"/>
  <c r="AH4954" i="34"/>
  <c r="AI4954" i="34"/>
  <c r="AG4626" i="34"/>
  <c r="AH4626" i="34"/>
  <c r="AI4626" i="34"/>
  <c r="AG3320" i="34"/>
  <c r="AH3320" i="34"/>
  <c r="AI3320" i="34"/>
  <c r="AG3329" i="34"/>
  <c r="AH3329" i="34"/>
  <c r="AI3329" i="34"/>
  <c r="AG2043" i="34"/>
  <c r="AJ2043" i="34"/>
  <c r="AH2043" i="34"/>
  <c r="AI2043" i="34"/>
  <c r="AG2821" i="34"/>
  <c r="AH2821" i="34"/>
  <c r="AI2821" i="34"/>
  <c r="AG2820" i="34"/>
  <c r="AH2820" i="34"/>
  <c r="AI2820" i="34"/>
  <c r="AG1121" i="34"/>
  <c r="AH1121" i="34"/>
  <c r="AI1121" i="34"/>
  <c r="AG2268" i="34"/>
  <c r="AH2268" i="34"/>
  <c r="AI2268" i="34"/>
  <c r="AG2047" i="34"/>
  <c r="AH2047" i="34"/>
  <c r="AI2047" i="34"/>
  <c r="F3535" i="34"/>
  <c r="H3535" i="34"/>
  <c r="I3535" i="34"/>
  <c r="M3535" i="34"/>
  <c r="N3535" i="34"/>
  <c r="L3535" i="34"/>
  <c r="S3535" i="34"/>
  <c r="T3535" i="34"/>
  <c r="V3535" i="34"/>
  <c r="AE3535" i="34"/>
  <c r="F3536" i="34"/>
  <c r="H3536" i="34"/>
  <c r="I3536" i="34"/>
  <c r="M3536" i="34"/>
  <c r="N3536" i="34"/>
  <c r="L3536" i="34" s="1"/>
  <c r="S3536" i="34"/>
  <c r="T3536" i="34"/>
  <c r="U3536" i="34"/>
  <c r="V3536" i="34"/>
  <c r="AE3536" i="34"/>
  <c r="AG2373" i="34"/>
  <c r="AH2373" i="34"/>
  <c r="AI2373" i="34"/>
  <c r="F3537" i="34"/>
  <c r="H3537" i="34"/>
  <c r="I3537" i="34"/>
  <c r="M3537" i="34"/>
  <c r="N3537" i="34"/>
  <c r="L3537" i="34"/>
  <c r="S3537" i="34"/>
  <c r="T3537" i="34"/>
  <c r="U3537" i="34"/>
  <c r="V3537" i="34"/>
  <c r="AE3537" i="34"/>
  <c r="F3538" i="34"/>
  <c r="H3538" i="34"/>
  <c r="I3538" i="34"/>
  <c r="M3538" i="34"/>
  <c r="N3538" i="34"/>
  <c r="L3538" i="34" s="1"/>
  <c r="S3538" i="34"/>
  <c r="T3538" i="34"/>
  <c r="U3538" i="34"/>
  <c r="V3538" i="34"/>
  <c r="AE3538" i="34"/>
  <c r="F3539" i="34"/>
  <c r="H3539" i="34"/>
  <c r="I3539" i="34"/>
  <c r="M3539" i="34"/>
  <c r="N3539" i="34"/>
  <c r="L3539" i="34"/>
  <c r="S3539" i="34"/>
  <c r="T3539" i="34"/>
  <c r="U3539" i="34"/>
  <c r="V3539" i="34"/>
  <c r="AE3539" i="34"/>
  <c r="F3540" i="34"/>
  <c r="H3540" i="34"/>
  <c r="I3540" i="34"/>
  <c r="M3540" i="34"/>
  <c r="N3540" i="34"/>
  <c r="L3540" i="34"/>
  <c r="S3540" i="34"/>
  <c r="T3540" i="34"/>
  <c r="U3540" i="34"/>
  <c r="V3540" i="34"/>
  <c r="AE3540" i="34"/>
  <c r="F3541" i="34"/>
  <c r="H3541" i="34"/>
  <c r="I3541" i="34"/>
  <c r="M3541" i="34"/>
  <c r="N3541" i="34"/>
  <c r="L3541" i="34" s="1"/>
  <c r="S3541" i="34"/>
  <c r="T3541" i="34"/>
  <c r="U3541" i="34"/>
  <c r="V3541" i="34"/>
  <c r="AE3541" i="34"/>
  <c r="F3542" i="34"/>
  <c r="H3542" i="34"/>
  <c r="I3542" i="34"/>
  <c r="M3542" i="34"/>
  <c r="N3542" i="34"/>
  <c r="L3542" i="34"/>
  <c r="S3542" i="34"/>
  <c r="T3542" i="34"/>
  <c r="U3542" i="34"/>
  <c r="V3542" i="34"/>
  <c r="AE3542" i="34"/>
  <c r="F3543" i="34"/>
  <c r="H3543" i="34"/>
  <c r="I3543" i="34"/>
  <c r="M3543" i="34"/>
  <c r="N3543" i="34"/>
  <c r="L3543" i="34" s="1"/>
  <c r="S3543" i="34"/>
  <c r="T3543" i="34"/>
  <c r="U3543" i="34"/>
  <c r="V3543" i="34"/>
  <c r="AE3543" i="34"/>
  <c r="F3544" i="34"/>
  <c r="H3544" i="34"/>
  <c r="I3544" i="34"/>
  <c r="M3544" i="34"/>
  <c r="N3544" i="34"/>
  <c r="L3544" i="34" s="1"/>
  <c r="S3544" i="34"/>
  <c r="T3544" i="34"/>
  <c r="U3544" i="34"/>
  <c r="V3544" i="34"/>
  <c r="AE3544" i="34"/>
  <c r="AG5104" i="34"/>
  <c r="AH5104" i="34"/>
  <c r="AI5104" i="34"/>
  <c r="F3545" i="34"/>
  <c r="H3545" i="34"/>
  <c r="I3545" i="34"/>
  <c r="M3545" i="34"/>
  <c r="N3545" i="34"/>
  <c r="L3545" i="34" s="1"/>
  <c r="S3545" i="34"/>
  <c r="T3545" i="34"/>
  <c r="U3545" i="34"/>
  <c r="V3545" i="34"/>
  <c r="AE3545" i="34"/>
  <c r="F3546" i="34"/>
  <c r="H3546" i="34"/>
  <c r="I3546" i="34"/>
  <c r="M3546" i="34"/>
  <c r="N3546" i="34"/>
  <c r="L3546" i="34"/>
  <c r="S3546" i="34"/>
  <c r="T3546" i="34"/>
  <c r="U3546" i="34"/>
  <c r="V3546" i="34"/>
  <c r="AE3546" i="34"/>
  <c r="F3547" i="34"/>
  <c r="H3547" i="34"/>
  <c r="I3547" i="34"/>
  <c r="M3547" i="34"/>
  <c r="N3547" i="34"/>
  <c r="L3547" i="34"/>
  <c r="S3547" i="34"/>
  <c r="T3547" i="34"/>
  <c r="U3547" i="34"/>
  <c r="V3547" i="34"/>
  <c r="AE3547" i="34"/>
  <c r="AG2374" i="34"/>
  <c r="AH2374" i="34"/>
  <c r="AI2374" i="34"/>
  <c r="F3548" i="34"/>
  <c r="H3548" i="34"/>
  <c r="I3548" i="34"/>
  <c r="M3548" i="34"/>
  <c r="N3548" i="34"/>
  <c r="L3548" i="34"/>
  <c r="S3548" i="34"/>
  <c r="T3548" i="34"/>
  <c r="U3548" i="34"/>
  <c r="V3548" i="34"/>
  <c r="AE3548" i="34"/>
  <c r="AG5923" i="34"/>
  <c r="AH5923" i="34"/>
  <c r="AI5923" i="34"/>
  <c r="AJ5923" i="34"/>
  <c r="F3549" i="34"/>
  <c r="H3549" i="34"/>
  <c r="I3549" i="34"/>
  <c r="M3549" i="34"/>
  <c r="N3549" i="34"/>
  <c r="L3549" i="34"/>
  <c r="S3549" i="34"/>
  <c r="T3549" i="34"/>
  <c r="U3549" i="34"/>
  <c r="V3549" i="34"/>
  <c r="AE3549" i="34"/>
  <c r="F3550" i="34"/>
  <c r="H3550" i="34"/>
  <c r="I3550" i="34"/>
  <c r="M3550" i="34"/>
  <c r="N3550" i="34"/>
  <c r="L3550" i="34"/>
  <c r="S3550" i="34"/>
  <c r="T3550" i="34"/>
  <c r="U3550" i="34"/>
  <c r="V3550" i="34"/>
  <c r="AE3550" i="34"/>
  <c r="F3551" i="34"/>
  <c r="H3551" i="34"/>
  <c r="I3551" i="34"/>
  <c r="M3551" i="34"/>
  <c r="N3551" i="34"/>
  <c r="L3551" i="34" s="1"/>
  <c r="S3551" i="34"/>
  <c r="T3551" i="34"/>
  <c r="U3551" i="34"/>
  <c r="V3551" i="34"/>
  <c r="AE3551" i="34"/>
  <c r="F3552" i="34"/>
  <c r="H3552" i="34"/>
  <c r="I3552" i="34"/>
  <c r="M3552" i="34"/>
  <c r="N3552" i="34"/>
  <c r="L3552" i="34"/>
  <c r="S3552" i="34"/>
  <c r="T3552" i="34"/>
  <c r="U3552" i="34"/>
  <c r="V3552" i="34"/>
  <c r="AE3552" i="34"/>
  <c r="AG1402" i="34"/>
  <c r="AH1402" i="34"/>
  <c r="AI1402" i="34"/>
  <c r="F3553" i="34"/>
  <c r="H3553" i="34"/>
  <c r="I3553" i="34"/>
  <c r="M3553" i="34"/>
  <c r="N3553" i="34"/>
  <c r="L3553" i="34" s="1"/>
  <c r="S3553" i="34"/>
  <c r="T3553" i="34"/>
  <c r="U3553" i="34"/>
  <c r="V3553" i="34"/>
  <c r="AE3553" i="34"/>
  <c r="AG5837" i="34"/>
  <c r="AH5837" i="34"/>
  <c r="AI5837" i="34"/>
  <c r="F3554" i="34"/>
  <c r="H3554" i="34"/>
  <c r="I3554" i="34"/>
  <c r="M3554" i="34"/>
  <c r="N3554" i="34"/>
  <c r="L3554" i="34" s="1"/>
  <c r="S3554" i="34"/>
  <c r="T3554" i="34"/>
  <c r="U3554" i="34"/>
  <c r="V3554" i="34"/>
  <c r="AE3554" i="34"/>
  <c r="F3555" i="34"/>
  <c r="H3555" i="34"/>
  <c r="I3555" i="34"/>
  <c r="M3555" i="34"/>
  <c r="N3555" i="34"/>
  <c r="L3555" i="34"/>
  <c r="S3555" i="34"/>
  <c r="T3555" i="34"/>
  <c r="U3555" i="34"/>
  <c r="V3555" i="34"/>
  <c r="AE3555" i="34"/>
  <c r="AG4615" i="34"/>
  <c r="AH4615" i="34"/>
  <c r="AI4615" i="34"/>
  <c r="F3556" i="34"/>
  <c r="H3556" i="34"/>
  <c r="I3556" i="34"/>
  <c r="M3556" i="34"/>
  <c r="N3556" i="34"/>
  <c r="L3556" i="34" s="1"/>
  <c r="S3556" i="34"/>
  <c r="T3556" i="34"/>
  <c r="U3556" i="34"/>
  <c r="V3556" i="34"/>
  <c r="AE3556" i="34"/>
  <c r="F3557" i="34"/>
  <c r="H3557" i="34"/>
  <c r="I3557" i="34"/>
  <c r="M3557" i="34"/>
  <c r="N3557" i="34"/>
  <c r="L3557" i="34"/>
  <c r="S3557" i="34"/>
  <c r="T3557" i="34"/>
  <c r="U3557" i="34"/>
  <c r="V3557" i="34"/>
  <c r="AE3557" i="34"/>
  <c r="F3558" i="34"/>
  <c r="H3558" i="34"/>
  <c r="I3558" i="34"/>
  <c r="M3558" i="34"/>
  <c r="N3558" i="34"/>
  <c r="L3558" i="34" s="1"/>
  <c r="S3558" i="34"/>
  <c r="T3558" i="34"/>
  <c r="U3558" i="34"/>
  <c r="V3558" i="34"/>
  <c r="AE3558" i="34"/>
  <c r="F3559" i="34"/>
  <c r="H3559" i="34"/>
  <c r="I3559" i="34"/>
  <c r="M3559" i="34"/>
  <c r="N3559" i="34"/>
  <c r="L3559" i="34" s="1"/>
  <c r="S3559" i="34"/>
  <c r="T3559" i="34"/>
  <c r="U3559" i="34"/>
  <c r="V3559" i="34"/>
  <c r="AE3559" i="34"/>
  <c r="AG3067" i="34"/>
  <c r="AH3067" i="34"/>
  <c r="AI3067" i="34"/>
  <c r="AG1992" i="34"/>
  <c r="AH1992" i="34"/>
  <c r="AI1992" i="34"/>
  <c r="AG2375" i="34"/>
  <c r="AH2375" i="34"/>
  <c r="AI2375" i="34"/>
  <c r="AG6185" i="34"/>
  <c r="AH6185" i="34"/>
  <c r="AI6185" i="34"/>
  <c r="AG5693" i="34"/>
  <c r="AH5693" i="34"/>
  <c r="AI5693" i="34"/>
  <c r="AG4934" i="34"/>
  <c r="AH4934" i="34"/>
  <c r="AI4934" i="34"/>
  <c r="AG4816" i="34"/>
  <c r="AH4816" i="34"/>
  <c r="AI4816" i="34"/>
  <c r="AG5350" i="34"/>
  <c r="AH5350" i="34"/>
  <c r="AI5350" i="34"/>
  <c r="F517" i="34"/>
  <c r="H517" i="34"/>
  <c r="M517" i="34"/>
  <c r="N517" i="34"/>
  <c r="L517" i="34"/>
  <c r="S517" i="34"/>
  <c r="AG6186" i="34"/>
  <c r="AH6186" i="34"/>
  <c r="AI6186" i="34"/>
  <c r="F882" i="34"/>
  <c r="H882" i="34"/>
  <c r="M882" i="34"/>
  <c r="N882" i="34"/>
  <c r="L882" i="34"/>
  <c r="S882" i="34"/>
  <c r="S57" i="34"/>
  <c r="AG1531" i="34"/>
  <c r="AH1531" i="34"/>
  <c r="AI1531" i="34"/>
  <c r="S277" i="34"/>
  <c r="F644" i="34"/>
  <c r="H644" i="34"/>
  <c r="M644" i="34"/>
  <c r="N644" i="34"/>
  <c r="L644" i="34" s="1"/>
  <c r="S644" i="34"/>
  <c r="S923" i="34"/>
  <c r="S307" i="34"/>
  <c r="AG2046" i="34"/>
  <c r="AH2046" i="34"/>
  <c r="AI2046" i="34"/>
  <c r="AG3231" i="34"/>
  <c r="AH3231" i="34"/>
  <c r="AI3231" i="34"/>
  <c r="F731" i="34"/>
  <c r="H731" i="34"/>
  <c r="M731" i="34"/>
  <c r="N731" i="34"/>
  <c r="L731" i="34" s="1"/>
  <c r="S731" i="34"/>
  <c r="AG3318" i="34"/>
  <c r="AH3318" i="34"/>
  <c r="AI3318" i="34"/>
  <c r="F3564" i="34"/>
  <c r="H3564" i="34"/>
  <c r="I3564" i="34"/>
  <c r="M3564" i="34"/>
  <c r="N3564" i="34"/>
  <c r="L3564" i="34" s="1"/>
  <c r="S3564" i="34"/>
  <c r="T3564" i="34"/>
  <c r="U3564" i="34"/>
  <c r="V3564" i="34"/>
  <c r="AE3564" i="34"/>
  <c r="F3565" i="34"/>
  <c r="H3565" i="34"/>
  <c r="I3565" i="34"/>
  <c r="M3565" i="34"/>
  <c r="N3565" i="34"/>
  <c r="L3565" i="34"/>
  <c r="S3565" i="34"/>
  <c r="T3565" i="34"/>
  <c r="U3565" i="34"/>
  <c r="V3565" i="34"/>
  <c r="AE3565" i="34"/>
  <c r="F3566" i="34"/>
  <c r="H3566" i="34"/>
  <c r="I3566" i="34"/>
  <c r="M3566" i="34"/>
  <c r="N3566" i="34"/>
  <c r="L3566" i="34" s="1"/>
  <c r="S3566" i="34"/>
  <c r="T3566" i="34"/>
  <c r="U3566" i="34"/>
  <c r="V3566" i="34"/>
  <c r="AE3566" i="34"/>
  <c r="F3567" i="34"/>
  <c r="H3567" i="34"/>
  <c r="I3567" i="34"/>
  <c r="M3567" i="34"/>
  <c r="N3567" i="34"/>
  <c r="L3567" i="34" s="1"/>
  <c r="S3567" i="34"/>
  <c r="T3567" i="34"/>
  <c r="U3567" i="34"/>
  <c r="V3567" i="34"/>
  <c r="AE3567" i="34"/>
  <c r="AG4817" i="34"/>
  <c r="AH4817" i="34"/>
  <c r="AI4817" i="34"/>
  <c r="F3568" i="34"/>
  <c r="H3568" i="34"/>
  <c r="I3568" i="34"/>
  <c r="M3568" i="34"/>
  <c r="N3568" i="34"/>
  <c r="L3568" i="34" s="1"/>
  <c r="S3568" i="34"/>
  <c r="T3568" i="34"/>
  <c r="U3568" i="34"/>
  <c r="V3568" i="34"/>
  <c r="AE3568" i="34"/>
  <c r="F3569" i="34"/>
  <c r="H3569" i="34"/>
  <c r="I3569" i="34"/>
  <c r="M3569" i="34"/>
  <c r="N3569" i="34"/>
  <c r="L3569" i="34" s="1"/>
  <c r="S3569" i="34"/>
  <c r="T3569" i="34"/>
  <c r="U3569" i="34"/>
  <c r="V3569" i="34"/>
  <c r="AE3569" i="34"/>
  <c r="AG4066" i="34"/>
  <c r="AJ4066" i="34" s="1"/>
  <c r="AH4066" i="34"/>
  <c r="AI4066" i="34"/>
  <c r="F3570" i="34"/>
  <c r="H3570" i="34"/>
  <c r="I3570" i="34"/>
  <c r="M3570" i="34"/>
  <c r="N3570" i="34"/>
  <c r="L3570" i="34" s="1"/>
  <c r="S3570" i="34"/>
  <c r="T3570" i="34"/>
  <c r="U3570" i="34"/>
  <c r="V3570" i="34"/>
  <c r="AE3570" i="34"/>
  <c r="F3571" i="34"/>
  <c r="H3571" i="34"/>
  <c r="I3571" i="34"/>
  <c r="M3571" i="34"/>
  <c r="N3571" i="34"/>
  <c r="L3571" i="34" s="1"/>
  <c r="S3571" i="34"/>
  <c r="T3571" i="34"/>
  <c r="U3571" i="34"/>
  <c r="V3571" i="34"/>
  <c r="AE3571" i="34"/>
  <c r="F3572" i="34"/>
  <c r="H3572" i="34"/>
  <c r="I3572" i="34"/>
  <c r="M3572" i="34"/>
  <c r="N3572" i="34"/>
  <c r="L3572" i="34" s="1"/>
  <c r="S3572" i="34"/>
  <c r="T3572" i="34"/>
  <c r="U3572" i="34"/>
  <c r="V3572" i="34"/>
  <c r="AE3572" i="34"/>
  <c r="AG4206" i="34"/>
  <c r="AH4206" i="34"/>
  <c r="AI4206" i="34"/>
  <c r="F3573" i="34"/>
  <c r="H3573" i="34"/>
  <c r="I3573" i="34"/>
  <c r="M3573" i="34"/>
  <c r="N3573" i="34"/>
  <c r="L3573" i="34"/>
  <c r="S3573" i="34"/>
  <c r="T3573" i="34"/>
  <c r="U3573" i="34"/>
  <c r="V3573" i="34"/>
  <c r="AE3573" i="34"/>
  <c r="AG573" i="34"/>
  <c r="AH573" i="34"/>
  <c r="AI573" i="34"/>
  <c r="F3574" i="34"/>
  <c r="H3574" i="34"/>
  <c r="I3574" i="34"/>
  <c r="M3574" i="34"/>
  <c r="N3574" i="34"/>
  <c r="L3574" i="34"/>
  <c r="S3574" i="34"/>
  <c r="T3574" i="34"/>
  <c r="U3574" i="34"/>
  <c r="V3574" i="34"/>
  <c r="AE3574" i="34"/>
  <c r="F3575" i="34"/>
  <c r="H3575" i="34"/>
  <c r="I3575" i="34"/>
  <c r="M3575" i="34"/>
  <c r="N3575" i="34"/>
  <c r="L3575" i="34" s="1"/>
  <c r="S3575" i="34"/>
  <c r="T3575" i="34"/>
  <c r="U3575" i="34"/>
  <c r="V3575" i="34"/>
  <c r="AE3575" i="34"/>
  <c r="F3576" i="34"/>
  <c r="H3576" i="34"/>
  <c r="I3576" i="34"/>
  <c r="M3576" i="34"/>
  <c r="N3576" i="34"/>
  <c r="L3576" i="34" s="1"/>
  <c r="S3576" i="34"/>
  <c r="T3576" i="34"/>
  <c r="U3576" i="34"/>
  <c r="V3576" i="34"/>
  <c r="AE3576" i="34"/>
  <c r="AG4067" i="34"/>
  <c r="AH4067" i="34"/>
  <c r="AI4067" i="34"/>
  <c r="F3577" i="34"/>
  <c r="H3577" i="34"/>
  <c r="I3577" i="34"/>
  <c r="M3577" i="34"/>
  <c r="N3577" i="34"/>
  <c r="L3577" i="34" s="1"/>
  <c r="S3577" i="34"/>
  <c r="T3577" i="34"/>
  <c r="U3577" i="34"/>
  <c r="V3577" i="34"/>
  <c r="AE3577" i="34"/>
  <c r="AG4209" i="34"/>
  <c r="AH4209" i="34"/>
  <c r="AI4209" i="34"/>
  <c r="F3578" i="34"/>
  <c r="H3578" i="34"/>
  <c r="I3578" i="34"/>
  <c r="M3578" i="34"/>
  <c r="N3578" i="34"/>
  <c r="L3578" i="34"/>
  <c r="S3578" i="34"/>
  <c r="T3578" i="34"/>
  <c r="U3578" i="34"/>
  <c r="V3578" i="34"/>
  <c r="AE3578" i="34"/>
  <c r="F3579" i="34"/>
  <c r="H3579" i="34"/>
  <c r="I3579" i="34"/>
  <c r="M3579" i="34"/>
  <c r="N3579" i="34"/>
  <c r="L3579" i="34" s="1"/>
  <c r="S3579" i="34"/>
  <c r="T3579" i="34"/>
  <c r="U3579" i="34"/>
  <c r="V3579" i="34"/>
  <c r="AE3579" i="34"/>
  <c r="F3580" i="34"/>
  <c r="H3580" i="34"/>
  <c r="I3580" i="34"/>
  <c r="M3580" i="34"/>
  <c r="N3580" i="34"/>
  <c r="L3580" i="34"/>
  <c r="S3580" i="34"/>
  <c r="T3580" i="34"/>
  <c r="U3580" i="34"/>
  <c r="V3580" i="34"/>
  <c r="AE3580" i="34"/>
  <c r="F100" i="34"/>
  <c r="H100" i="34"/>
  <c r="S100" i="34"/>
  <c r="T100" i="34"/>
  <c r="V100" i="34"/>
  <c r="F360" i="34"/>
  <c r="H360" i="34"/>
  <c r="M360" i="34"/>
  <c r="N360" i="34"/>
  <c r="L360" i="34" s="1"/>
  <c r="S360" i="34"/>
  <c r="F3586" i="34"/>
  <c r="H3586" i="34"/>
  <c r="I3586" i="34"/>
  <c r="M3586" i="34"/>
  <c r="N3586" i="34"/>
  <c r="L3586" i="34" s="1"/>
  <c r="S3586" i="34"/>
  <c r="T3586" i="34"/>
  <c r="U3586" i="34"/>
  <c r="V3586" i="34"/>
  <c r="AE3586" i="34"/>
  <c r="AG4068" i="34"/>
  <c r="AH4068" i="34"/>
  <c r="AI4068" i="34"/>
  <c r="F3587" i="34"/>
  <c r="H3587" i="34"/>
  <c r="I3587" i="34"/>
  <c r="M3587" i="34"/>
  <c r="N3587" i="34"/>
  <c r="L3587" i="34" s="1"/>
  <c r="S3587" i="34"/>
  <c r="T3587" i="34"/>
  <c r="U3587" i="34"/>
  <c r="V3587" i="34"/>
  <c r="AE3587" i="34"/>
  <c r="F3588" i="34"/>
  <c r="H3588" i="34"/>
  <c r="I3588" i="34"/>
  <c r="M3588" i="34"/>
  <c r="N3588" i="34"/>
  <c r="L3588" i="34" s="1"/>
  <c r="S3588" i="34"/>
  <c r="T3588" i="34"/>
  <c r="U3588" i="34"/>
  <c r="V3588" i="34"/>
  <c r="AE3588" i="34"/>
  <c r="F3589" i="34"/>
  <c r="H3589" i="34"/>
  <c r="I3589" i="34"/>
  <c r="M3589" i="34"/>
  <c r="N3589" i="34"/>
  <c r="L3589" i="34"/>
  <c r="S3589" i="34"/>
  <c r="T3589" i="34"/>
  <c r="U3589" i="34"/>
  <c r="V3589" i="34"/>
  <c r="AE3589" i="34"/>
  <c r="F3590" i="34"/>
  <c r="H3590" i="34"/>
  <c r="I3590" i="34"/>
  <c r="M3590" i="34"/>
  <c r="N3590" i="34"/>
  <c r="L3590" i="34" s="1"/>
  <c r="S3590" i="34"/>
  <c r="T3590" i="34"/>
  <c r="U3590" i="34"/>
  <c r="V3590" i="34"/>
  <c r="AE3590" i="34"/>
  <c r="F3591" i="34"/>
  <c r="H3591" i="34"/>
  <c r="I3591" i="34"/>
  <c r="M3591" i="34"/>
  <c r="N3591" i="34"/>
  <c r="L3591" i="34"/>
  <c r="S3591" i="34"/>
  <c r="T3591" i="34"/>
  <c r="U3591" i="34"/>
  <c r="V3591" i="34"/>
  <c r="AE3591" i="34"/>
  <c r="F3592" i="34"/>
  <c r="H3592" i="34"/>
  <c r="I3592" i="34"/>
  <c r="M3592" i="34"/>
  <c r="N3592" i="34"/>
  <c r="L3592" i="34" s="1"/>
  <c r="S3592" i="34"/>
  <c r="T3592" i="34"/>
  <c r="U3592" i="34"/>
  <c r="V3592" i="34"/>
  <c r="AE3592" i="34"/>
  <c r="F3593" i="34"/>
  <c r="H3593" i="34"/>
  <c r="I3593" i="34"/>
  <c r="M3593" i="34"/>
  <c r="N3593" i="34"/>
  <c r="L3593" i="34" s="1"/>
  <c r="S3593" i="34"/>
  <c r="T3593" i="34"/>
  <c r="U3593" i="34"/>
  <c r="V3593" i="34"/>
  <c r="AE3593" i="34"/>
  <c r="F3594" i="34"/>
  <c r="H3594" i="34"/>
  <c r="I3594" i="34"/>
  <c r="M3594" i="34"/>
  <c r="N3594" i="34"/>
  <c r="L3594" i="34" s="1"/>
  <c r="S3594" i="34"/>
  <c r="T3594" i="34"/>
  <c r="U3594" i="34"/>
  <c r="V3594" i="34"/>
  <c r="AE3594" i="34"/>
  <c r="F3595" i="34"/>
  <c r="H3595" i="34"/>
  <c r="I3595" i="34"/>
  <c r="M3595" i="34"/>
  <c r="N3595" i="34"/>
  <c r="L3595" i="34" s="1"/>
  <c r="S3595" i="34"/>
  <c r="T3595" i="34"/>
  <c r="U3595" i="34"/>
  <c r="V3595" i="34"/>
  <c r="AE3595" i="34"/>
  <c r="F3596" i="34"/>
  <c r="H3596" i="34"/>
  <c r="I3596" i="34"/>
  <c r="M3596" i="34"/>
  <c r="N3596" i="34"/>
  <c r="L3596" i="34" s="1"/>
  <c r="S3596" i="34"/>
  <c r="T3596" i="34"/>
  <c r="U3596" i="34"/>
  <c r="V3596" i="34"/>
  <c r="AE3596" i="34"/>
  <c r="AG3325" i="34"/>
  <c r="AH3325" i="34"/>
  <c r="AI3325" i="34"/>
  <c r="F3597" i="34"/>
  <c r="H3597" i="34"/>
  <c r="I3597" i="34"/>
  <c r="M3597" i="34"/>
  <c r="N3597" i="34"/>
  <c r="L3597" i="34" s="1"/>
  <c r="S3597" i="34"/>
  <c r="T3597" i="34"/>
  <c r="U3597" i="34"/>
  <c r="V3597" i="34"/>
  <c r="AE3597" i="34"/>
  <c r="F3598" i="34"/>
  <c r="H3598" i="34"/>
  <c r="I3598" i="34"/>
  <c r="M3598" i="34"/>
  <c r="N3598" i="34"/>
  <c r="L3598" i="34"/>
  <c r="S3598" i="34"/>
  <c r="T3598" i="34"/>
  <c r="U3598" i="34"/>
  <c r="V3598" i="34"/>
  <c r="AE3598" i="34"/>
  <c r="AG3018" i="34"/>
  <c r="AH3018" i="34"/>
  <c r="AI3018" i="34"/>
  <c r="F3599" i="34"/>
  <c r="H3599" i="34"/>
  <c r="I3599" i="34"/>
  <c r="M3599" i="34"/>
  <c r="N3599" i="34"/>
  <c r="L3599" i="34" s="1"/>
  <c r="S3599" i="34"/>
  <c r="T3599" i="34"/>
  <c r="U3599" i="34"/>
  <c r="V3599" i="34"/>
  <c r="AE3599" i="34"/>
  <c r="F3600" i="34"/>
  <c r="H3600" i="34"/>
  <c r="I3600" i="34"/>
  <c r="M3600" i="34"/>
  <c r="N3600" i="34"/>
  <c r="L3600" i="34" s="1"/>
  <c r="S3600" i="34"/>
  <c r="T3600" i="34"/>
  <c r="U3600" i="34"/>
  <c r="V3600" i="34"/>
  <c r="AE3600" i="34"/>
  <c r="F3601" i="34"/>
  <c r="H3601" i="34"/>
  <c r="I3601" i="34"/>
  <c r="M3601" i="34"/>
  <c r="N3601" i="34"/>
  <c r="L3601" i="34" s="1"/>
  <c r="S3601" i="34"/>
  <c r="T3601" i="34"/>
  <c r="U3601" i="34"/>
  <c r="V3601" i="34"/>
  <c r="AE3601" i="34"/>
  <c r="AG5924" i="34"/>
  <c r="AH5924" i="34"/>
  <c r="AI5924" i="34"/>
  <c r="F3602" i="34"/>
  <c r="H3602" i="34"/>
  <c r="I3602" i="34"/>
  <c r="M3602" i="34"/>
  <c r="N3602" i="34"/>
  <c r="L3602" i="34"/>
  <c r="S3602" i="34"/>
  <c r="T3602" i="34"/>
  <c r="U3602" i="34"/>
  <c r="V3602" i="34"/>
  <c r="AE3602" i="34"/>
  <c r="F3603" i="34"/>
  <c r="H3603" i="34"/>
  <c r="I3603" i="34"/>
  <c r="M3603" i="34"/>
  <c r="N3603" i="34"/>
  <c r="L3603" i="34" s="1"/>
  <c r="S3603" i="34"/>
  <c r="T3603" i="34"/>
  <c r="U3603" i="34"/>
  <c r="V3603" i="34"/>
  <c r="AE3603" i="34"/>
  <c r="AG4474" i="34"/>
  <c r="AJ4474" i="34" s="1"/>
  <c r="AH4474" i="34"/>
  <c r="AI4474" i="34"/>
  <c r="F3604" i="34"/>
  <c r="H3604" i="34"/>
  <c r="I3604" i="34"/>
  <c r="M3604" i="34"/>
  <c r="N3604" i="34"/>
  <c r="L3604" i="34" s="1"/>
  <c r="S3604" i="34"/>
  <c r="T3604" i="34"/>
  <c r="U3604" i="34"/>
  <c r="V3604" i="34"/>
  <c r="AE3604" i="34"/>
  <c r="F3605" i="34"/>
  <c r="H3605" i="34"/>
  <c r="I3605" i="34"/>
  <c r="M3605" i="34"/>
  <c r="N3605" i="34"/>
  <c r="L3605" i="34" s="1"/>
  <c r="S3605" i="34"/>
  <c r="T3605" i="34"/>
  <c r="U3605" i="34"/>
  <c r="V3605" i="34"/>
  <c r="AE3605" i="34"/>
  <c r="F3606" i="34"/>
  <c r="H3606" i="34"/>
  <c r="I3606" i="34"/>
  <c r="M3606" i="34"/>
  <c r="N3606" i="34"/>
  <c r="L3606" i="34"/>
  <c r="S3606" i="34"/>
  <c r="T3606" i="34"/>
  <c r="U3606" i="34"/>
  <c r="V3606" i="34"/>
  <c r="AE3606" i="34"/>
  <c r="F3607" i="34"/>
  <c r="H3607" i="34"/>
  <c r="I3607" i="34"/>
  <c r="M3607" i="34"/>
  <c r="N3607" i="34"/>
  <c r="L3607" i="34" s="1"/>
  <c r="S3607" i="34"/>
  <c r="T3607" i="34"/>
  <c r="U3607" i="34"/>
  <c r="V3607" i="34"/>
  <c r="AE3607" i="34"/>
  <c r="F3608" i="34"/>
  <c r="H3608" i="34"/>
  <c r="I3608" i="34"/>
  <c r="M3608" i="34"/>
  <c r="N3608" i="34"/>
  <c r="L3608" i="34"/>
  <c r="S3608" i="34"/>
  <c r="T3608" i="34"/>
  <c r="U3608" i="34"/>
  <c r="V3608" i="34"/>
  <c r="AE3608" i="34"/>
  <c r="F3609" i="34"/>
  <c r="H3609" i="34"/>
  <c r="I3609" i="34"/>
  <c r="M3609" i="34"/>
  <c r="N3609" i="34"/>
  <c r="L3609" i="34"/>
  <c r="S3609" i="34"/>
  <c r="T3609" i="34"/>
  <c r="U3609" i="34"/>
  <c r="V3609" i="34"/>
  <c r="AE3609" i="34"/>
  <c r="F3610" i="34"/>
  <c r="H3610" i="34"/>
  <c r="I3610" i="34"/>
  <c r="M3610" i="34"/>
  <c r="N3610" i="34"/>
  <c r="L3610" i="34" s="1"/>
  <c r="S3610" i="34"/>
  <c r="T3610" i="34"/>
  <c r="U3610" i="34"/>
  <c r="V3610" i="34"/>
  <c r="AE3610" i="34"/>
  <c r="AG5694" i="34"/>
  <c r="AH5694" i="34"/>
  <c r="AI5694" i="34"/>
  <c r="F3611" i="34"/>
  <c r="H3611" i="34"/>
  <c r="I3611" i="34"/>
  <c r="M3611" i="34"/>
  <c r="N3611" i="34"/>
  <c r="L3611" i="34" s="1"/>
  <c r="S3611" i="34"/>
  <c r="T3611" i="34"/>
  <c r="U3611" i="34"/>
  <c r="V3611" i="34"/>
  <c r="AE3611" i="34"/>
  <c r="F3612" i="34"/>
  <c r="H3612" i="34"/>
  <c r="I3612" i="34"/>
  <c r="M3612" i="34"/>
  <c r="N3612" i="34"/>
  <c r="L3612" i="34" s="1"/>
  <c r="S3612" i="34"/>
  <c r="T3612" i="34"/>
  <c r="U3612" i="34"/>
  <c r="V3612" i="34"/>
  <c r="AE3612" i="34"/>
  <c r="AG2630" i="34"/>
  <c r="AH2630" i="34"/>
  <c r="AI2630" i="34"/>
  <c r="F3613" i="34"/>
  <c r="H3613" i="34"/>
  <c r="I3613" i="34"/>
  <c r="M3613" i="34"/>
  <c r="N3613" i="34"/>
  <c r="L3613" i="34" s="1"/>
  <c r="S3613" i="34"/>
  <c r="T3613" i="34"/>
  <c r="U3613" i="34"/>
  <c r="V3613" i="34"/>
  <c r="AE3613" i="34"/>
  <c r="F3614" i="34"/>
  <c r="H3614" i="34"/>
  <c r="I3614" i="34"/>
  <c r="M3614" i="34"/>
  <c r="N3614" i="34"/>
  <c r="L3614" i="34"/>
  <c r="S3614" i="34"/>
  <c r="T3614" i="34"/>
  <c r="U3614" i="34"/>
  <c r="V3614" i="34"/>
  <c r="AE3614" i="34"/>
  <c r="F3615" i="34"/>
  <c r="H3615" i="34"/>
  <c r="I3615" i="34"/>
  <c r="M3615" i="34"/>
  <c r="N3615" i="34"/>
  <c r="L3615" i="34" s="1"/>
  <c r="S3615" i="34"/>
  <c r="T3615" i="34"/>
  <c r="U3615" i="34"/>
  <c r="V3615" i="34"/>
  <c r="AE3615" i="34"/>
  <c r="F3616" i="34"/>
  <c r="H3616" i="34"/>
  <c r="I3616" i="34"/>
  <c r="M3616" i="34"/>
  <c r="N3616" i="34"/>
  <c r="L3616" i="34" s="1"/>
  <c r="S3616" i="34"/>
  <c r="T3616" i="34"/>
  <c r="U3616" i="34"/>
  <c r="V3616" i="34"/>
  <c r="AE3616" i="34"/>
  <c r="F3617" i="34"/>
  <c r="H3617" i="34"/>
  <c r="I3617" i="34"/>
  <c r="M3617" i="34"/>
  <c r="N3617" i="34"/>
  <c r="L3617" i="34" s="1"/>
  <c r="S3617" i="34"/>
  <c r="T3617" i="34"/>
  <c r="U3617" i="34"/>
  <c r="V3617" i="34"/>
  <c r="AE3617" i="34"/>
  <c r="AG3019" i="34"/>
  <c r="AH3019" i="34"/>
  <c r="AI3019" i="34"/>
  <c r="F3618" i="34"/>
  <c r="H3618" i="34"/>
  <c r="I3618" i="34"/>
  <c r="M3618" i="34"/>
  <c r="N3618" i="34"/>
  <c r="L3618" i="34" s="1"/>
  <c r="S3618" i="34"/>
  <c r="T3618" i="34"/>
  <c r="U3618" i="34"/>
  <c r="V3618" i="34"/>
  <c r="AE3618" i="34"/>
  <c r="AG3326" i="34"/>
  <c r="AH3326" i="34"/>
  <c r="AI3326" i="34"/>
  <c r="F3619" i="34"/>
  <c r="H3619" i="34"/>
  <c r="I3619" i="34"/>
  <c r="M3619" i="34"/>
  <c r="N3619" i="34"/>
  <c r="L3619" i="34" s="1"/>
  <c r="S3619" i="34"/>
  <c r="T3619" i="34"/>
  <c r="U3619" i="34"/>
  <c r="V3619" i="34"/>
  <c r="AE3619" i="34"/>
  <c r="F3620" i="34"/>
  <c r="H3620" i="34"/>
  <c r="I3620" i="34"/>
  <c r="M3620" i="34"/>
  <c r="N3620" i="34"/>
  <c r="L3620" i="34"/>
  <c r="S3620" i="34"/>
  <c r="T3620" i="34"/>
  <c r="U3620" i="34"/>
  <c r="V3620" i="34"/>
  <c r="AE3620" i="34"/>
  <c r="F3621" i="34"/>
  <c r="H3621" i="34"/>
  <c r="I3621" i="34"/>
  <c r="M3621" i="34"/>
  <c r="N3621" i="34"/>
  <c r="L3621" i="34"/>
  <c r="S3621" i="34"/>
  <c r="T3621" i="34"/>
  <c r="U3621" i="34"/>
  <c r="V3621" i="34"/>
  <c r="AE3621" i="34"/>
  <c r="F3622" i="34"/>
  <c r="H3622" i="34"/>
  <c r="I3622" i="34"/>
  <c r="M3622" i="34"/>
  <c r="N3622" i="34"/>
  <c r="L3622" i="34" s="1"/>
  <c r="S3622" i="34"/>
  <c r="T3622" i="34"/>
  <c r="U3622" i="34"/>
  <c r="V3622" i="34"/>
  <c r="AE3622" i="34"/>
  <c r="F3623" i="34"/>
  <c r="H3623" i="34"/>
  <c r="I3623" i="34"/>
  <c r="M3623" i="34"/>
  <c r="N3623" i="34"/>
  <c r="L3623" i="34" s="1"/>
  <c r="S3623" i="34"/>
  <c r="T3623" i="34"/>
  <c r="U3623" i="34"/>
  <c r="V3623" i="34"/>
  <c r="AE3623" i="34"/>
  <c r="F3630" i="34"/>
  <c r="H3630" i="34"/>
  <c r="S3630" i="34"/>
  <c r="T3630" i="34"/>
  <c r="U3630" i="34"/>
  <c r="V3630" i="34"/>
  <c r="AE3630" i="34"/>
  <c r="F3631" i="34"/>
  <c r="H3631" i="34"/>
  <c r="I3631" i="34"/>
  <c r="M3631" i="34"/>
  <c r="N3631" i="34"/>
  <c r="L3631" i="34" s="1"/>
  <c r="S3631" i="34"/>
  <c r="T3631" i="34"/>
  <c r="U3631" i="34"/>
  <c r="V3631" i="34"/>
  <c r="AE3631" i="34"/>
  <c r="AG4793" i="34"/>
  <c r="AH4793" i="34"/>
  <c r="AI4793" i="34"/>
  <c r="F3632" i="34"/>
  <c r="H3632" i="34"/>
  <c r="I3632" i="34"/>
  <c r="M3632" i="34"/>
  <c r="N3632" i="34"/>
  <c r="L3632" i="34" s="1"/>
  <c r="S3632" i="34"/>
  <c r="T3632" i="34"/>
  <c r="U3632" i="34"/>
  <c r="V3632" i="34"/>
  <c r="AE3632" i="34"/>
  <c r="F3633" i="34"/>
  <c r="H3633" i="34"/>
  <c r="I3633" i="34"/>
  <c r="M3633" i="34"/>
  <c r="N3633" i="34"/>
  <c r="L3633" i="34" s="1"/>
  <c r="S3633" i="34"/>
  <c r="T3633" i="34"/>
  <c r="U3633" i="34"/>
  <c r="V3633" i="34"/>
  <c r="AE3633" i="34"/>
  <c r="F3634" i="34"/>
  <c r="H3634" i="34"/>
  <c r="I3634" i="34"/>
  <c r="M3634" i="34"/>
  <c r="N3634" i="34"/>
  <c r="L3634" i="34" s="1"/>
  <c r="S3634" i="34"/>
  <c r="T3634" i="34"/>
  <c r="U3634" i="34"/>
  <c r="V3634" i="34"/>
  <c r="AE3634" i="34"/>
  <c r="F3635" i="34"/>
  <c r="H3635" i="34"/>
  <c r="S3635" i="34"/>
  <c r="T3635" i="34"/>
  <c r="U3635" i="34"/>
  <c r="V3635" i="34"/>
  <c r="AE3635" i="34"/>
  <c r="F3624" i="34"/>
  <c r="H3624" i="34"/>
  <c r="I3624" i="34"/>
  <c r="M3624" i="34"/>
  <c r="N3624" i="34"/>
  <c r="L3624" i="34"/>
  <c r="S3624" i="34"/>
  <c r="T3624" i="34"/>
  <c r="U3624" i="34"/>
  <c r="V3624" i="34"/>
  <c r="AE3624" i="34"/>
  <c r="F3849" i="34"/>
  <c r="H3849" i="34"/>
  <c r="I3849" i="34"/>
  <c r="M3849" i="34"/>
  <c r="N3849" i="34"/>
  <c r="L3849" i="34" s="1"/>
  <c r="S3849" i="34"/>
  <c r="T3849" i="34"/>
  <c r="U3849" i="34"/>
  <c r="V3849" i="34"/>
  <c r="AE3849" i="34"/>
  <c r="F3625" i="34"/>
  <c r="H3625" i="34"/>
  <c r="I3625" i="34"/>
  <c r="M3625" i="34"/>
  <c r="N3625" i="34"/>
  <c r="L3625" i="34" s="1"/>
  <c r="S3625" i="34"/>
  <c r="T3625" i="34"/>
  <c r="U3625" i="34"/>
  <c r="V3625" i="34"/>
  <c r="AE3625" i="34"/>
  <c r="F3626" i="34"/>
  <c r="H3626" i="34"/>
  <c r="I3626" i="34"/>
  <c r="M3626" i="34"/>
  <c r="N3626" i="34"/>
  <c r="L3626" i="34"/>
  <c r="S3626" i="34"/>
  <c r="T3626" i="34"/>
  <c r="U3626" i="34"/>
  <c r="V3626" i="34"/>
  <c r="AE3626" i="34"/>
  <c r="AG3327" i="34"/>
  <c r="AH3327" i="34"/>
  <c r="AI3327" i="34"/>
  <c r="F3627" i="34"/>
  <c r="H3627" i="34"/>
  <c r="I3627" i="34"/>
  <c r="M3627" i="34"/>
  <c r="N3627" i="34"/>
  <c r="L3627" i="34"/>
  <c r="S3627" i="34"/>
  <c r="T3627" i="34"/>
  <c r="U3627" i="34"/>
  <c r="V3627" i="34"/>
  <c r="AE3627" i="34"/>
  <c r="F3628" i="34"/>
  <c r="H3628" i="34"/>
  <c r="I3628" i="34"/>
  <c r="M3628" i="34"/>
  <c r="N3628" i="34"/>
  <c r="L3628" i="34" s="1"/>
  <c r="S3628" i="34"/>
  <c r="T3628" i="34"/>
  <c r="U3628" i="34"/>
  <c r="V3628" i="34"/>
  <c r="AE3628" i="34"/>
  <c r="F3629" i="34"/>
  <c r="H3629" i="34"/>
  <c r="I3629" i="34"/>
  <c r="M3629" i="34"/>
  <c r="N3629" i="34"/>
  <c r="L3629" i="34"/>
  <c r="S3629" i="34"/>
  <c r="T3629" i="34"/>
  <c r="U3629" i="34"/>
  <c r="V3629" i="34"/>
  <c r="AE3629" i="34"/>
  <c r="AG4818" i="34"/>
  <c r="AH4818" i="34"/>
  <c r="AI4818" i="34"/>
  <c r="F3636" i="34"/>
  <c r="H3636" i="34"/>
  <c r="I3636" i="34"/>
  <c r="M3636" i="34"/>
  <c r="N3636" i="34"/>
  <c r="L3636" i="34" s="1"/>
  <c r="S3636" i="34"/>
  <c r="T3636" i="34"/>
  <c r="U3636" i="34"/>
  <c r="V3636" i="34"/>
  <c r="AE3636" i="34"/>
  <c r="F3637" i="34"/>
  <c r="H3637" i="34"/>
  <c r="S3637" i="34"/>
  <c r="T3637" i="34"/>
  <c r="U3637" i="34"/>
  <c r="V3637" i="34"/>
  <c r="AE3637" i="34"/>
  <c r="F3638" i="34"/>
  <c r="H3638" i="34"/>
  <c r="S3638" i="34"/>
  <c r="T3638" i="34"/>
  <c r="U3638" i="34"/>
  <c r="V3638" i="34"/>
  <c r="AE3638" i="34"/>
  <c r="F3639" i="34"/>
  <c r="H3639" i="34"/>
  <c r="I3639" i="34"/>
  <c r="M3639" i="34"/>
  <c r="N3639" i="34"/>
  <c r="L3639" i="34" s="1"/>
  <c r="S3639" i="34"/>
  <c r="T3639" i="34"/>
  <c r="U3639" i="34"/>
  <c r="V3639" i="34"/>
  <c r="AE3639" i="34"/>
  <c r="AG5695" i="34"/>
  <c r="AH5695" i="34"/>
  <c r="AI5695" i="34"/>
  <c r="F3640" i="34"/>
  <c r="H3640" i="34"/>
  <c r="S3640" i="34"/>
  <c r="T3640" i="34"/>
  <c r="U3640" i="34"/>
  <c r="V3640" i="34"/>
  <c r="AE3640" i="34"/>
  <c r="F3641" i="34"/>
  <c r="H3641" i="34"/>
  <c r="S3641" i="34"/>
  <c r="T3641" i="34"/>
  <c r="U3641" i="34"/>
  <c r="V3641" i="34"/>
  <c r="AE3641" i="34"/>
  <c r="F3642" i="34"/>
  <c r="H3642" i="34"/>
  <c r="S3642" i="34"/>
  <c r="T3642" i="34"/>
  <c r="U3642" i="34"/>
  <c r="V3642" i="34"/>
  <c r="AE3642" i="34"/>
  <c r="F3643" i="34"/>
  <c r="H3643" i="34"/>
  <c r="S3643" i="34"/>
  <c r="T3643" i="34"/>
  <c r="U3643" i="34"/>
  <c r="V3643" i="34"/>
  <c r="AE3643" i="34"/>
  <c r="F3644" i="34"/>
  <c r="H3644" i="34"/>
  <c r="S3644" i="34"/>
  <c r="T3644" i="34"/>
  <c r="U3644" i="34"/>
  <c r="V3644" i="34"/>
  <c r="AE3644" i="34"/>
  <c r="AG3020" i="34"/>
  <c r="AH3020" i="34"/>
  <c r="AI3020" i="34"/>
  <c r="F3645" i="34"/>
  <c r="H3645" i="34"/>
  <c r="S3645" i="34"/>
  <c r="T3645" i="34"/>
  <c r="U3645" i="34"/>
  <c r="V3645" i="34"/>
  <c r="AE3645" i="34"/>
  <c r="F3646" i="34"/>
  <c r="H3646" i="34"/>
  <c r="S3646" i="34"/>
  <c r="T3646" i="34"/>
  <c r="U3646" i="34"/>
  <c r="V3646" i="34"/>
  <c r="AE3646" i="34"/>
  <c r="F3647" i="34"/>
  <c r="H3647" i="34"/>
  <c r="I3647" i="34"/>
  <c r="M3647" i="34"/>
  <c r="N3647" i="34"/>
  <c r="L3647" i="34"/>
  <c r="S3647" i="34"/>
  <c r="T3647" i="34"/>
  <c r="U3647" i="34"/>
  <c r="V3647" i="34"/>
  <c r="AE3647" i="34"/>
  <c r="F3648" i="34"/>
  <c r="H3648" i="34"/>
  <c r="I3648" i="34"/>
  <c r="M3648" i="34"/>
  <c r="N3648" i="34"/>
  <c r="L3648" i="34"/>
  <c r="S3648" i="34"/>
  <c r="T3648" i="34"/>
  <c r="U3648" i="34"/>
  <c r="V3648" i="34"/>
  <c r="AE3648" i="34"/>
  <c r="AG4116" i="34"/>
  <c r="AH4116" i="34"/>
  <c r="AI4116" i="34"/>
  <c r="F3649" i="34"/>
  <c r="H3649" i="34"/>
  <c r="I3649" i="34"/>
  <c r="M3649" i="34"/>
  <c r="N3649" i="34"/>
  <c r="L3649" i="34"/>
  <c r="S3649" i="34"/>
  <c r="T3649" i="34"/>
  <c r="U3649" i="34"/>
  <c r="V3649" i="34"/>
  <c r="AE3649" i="34"/>
  <c r="AG5106" i="34"/>
  <c r="AH5106" i="34"/>
  <c r="AI5106" i="34"/>
  <c r="F3650" i="34"/>
  <c r="H3650" i="34"/>
  <c r="I3650" i="34"/>
  <c r="M3650" i="34"/>
  <c r="N3650" i="34"/>
  <c r="L3650" i="34"/>
  <c r="S3650" i="34"/>
  <c r="T3650" i="34"/>
  <c r="U3650" i="34"/>
  <c r="V3650" i="34"/>
  <c r="AE3650" i="34"/>
  <c r="F3651" i="34"/>
  <c r="H3651" i="34"/>
  <c r="I3651" i="34"/>
  <c r="M3651" i="34"/>
  <c r="N3651" i="34"/>
  <c r="L3651" i="34"/>
  <c r="S3651" i="34"/>
  <c r="T3651" i="34"/>
  <c r="U3651" i="34"/>
  <c r="V3651" i="34"/>
  <c r="AE3651" i="34"/>
  <c r="F3652" i="34"/>
  <c r="H3652" i="34"/>
  <c r="I3652" i="34"/>
  <c r="M3652" i="34"/>
  <c r="N3652" i="34"/>
  <c r="L3652" i="34" s="1"/>
  <c r="S3652" i="34"/>
  <c r="T3652" i="34"/>
  <c r="U3652" i="34"/>
  <c r="V3652" i="34"/>
  <c r="AE3652" i="34"/>
  <c r="AG3328" i="34"/>
  <c r="AH3328" i="34"/>
  <c r="AI3328" i="34"/>
  <c r="F3653" i="34"/>
  <c r="H3653" i="34"/>
  <c r="I3653" i="34"/>
  <c r="M3653" i="34"/>
  <c r="N3653" i="34"/>
  <c r="L3653" i="34"/>
  <c r="S3653" i="34"/>
  <c r="T3653" i="34"/>
  <c r="U3653" i="34"/>
  <c r="V3653" i="34"/>
  <c r="AE3653" i="34"/>
  <c r="F3654" i="34"/>
  <c r="H3654" i="34"/>
  <c r="S3654" i="34"/>
  <c r="T3654" i="34"/>
  <c r="U3654" i="34"/>
  <c r="V3654" i="34"/>
  <c r="AE3654" i="34"/>
  <c r="F3655" i="34"/>
  <c r="H3655" i="34"/>
  <c r="S3655" i="34"/>
  <c r="T3655" i="34"/>
  <c r="U3655" i="34"/>
  <c r="V3655" i="34"/>
  <c r="AE3655" i="34"/>
  <c r="F3656" i="34"/>
  <c r="H3656" i="34"/>
  <c r="S3656" i="34"/>
  <c r="T3656" i="34"/>
  <c r="U3656" i="34"/>
  <c r="V3656" i="34"/>
  <c r="AE3656" i="34"/>
  <c r="F3657" i="34"/>
  <c r="H3657" i="34"/>
  <c r="S3657" i="34"/>
  <c r="T3657" i="34"/>
  <c r="U3657" i="34"/>
  <c r="V3657" i="34"/>
  <c r="AE3657" i="34"/>
  <c r="F3658" i="34"/>
  <c r="H3658" i="34"/>
  <c r="S3658" i="34"/>
  <c r="T3658" i="34"/>
  <c r="U3658" i="34"/>
  <c r="V3658" i="34"/>
  <c r="AE3658" i="34"/>
  <c r="AG2547" i="34"/>
  <c r="AH2547" i="34"/>
  <c r="AI2547" i="34"/>
  <c r="F3659" i="34"/>
  <c r="H3659" i="34"/>
  <c r="S3659" i="34"/>
  <c r="T3659" i="34"/>
  <c r="U3659" i="34"/>
  <c r="V3659" i="34"/>
  <c r="AE3659" i="34"/>
  <c r="F3660" i="34"/>
  <c r="H3660" i="34"/>
  <c r="S3660" i="34"/>
  <c r="T3660" i="34"/>
  <c r="U3660" i="34"/>
  <c r="V3660" i="34"/>
  <c r="AE3660" i="34"/>
  <c r="F3661" i="34"/>
  <c r="H3661" i="34"/>
  <c r="S3661" i="34"/>
  <c r="T3661" i="34"/>
  <c r="U3661" i="34"/>
  <c r="V3661" i="34"/>
  <c r="AE3661" i="34"/>
  <c r="AG2382" i="34"/>
  <c r="AH2382" i="34"/>
  <c r="AI2382" i="34"/>
  <c r="AG2383" i="34"/>
  <c r="AH2383" i="34"/>
  <c r="AI2383" i="34"/>
  <c r="AG5696" i="34"/>
  <c r="AH5696" i="34"/>
  <c r="AI5696" i="34"/>
  <c r="AG6188" i="34"/>
  <c r="AH6188" i="34"/>
  <c r="AI6188" i="34"/>
  <c r="AG4963" i="34"/>
  <c r="AH4963" i="34"/>
  <c r="AI4963" i="34"/>
  <c r="AG2384" i="34"/>
  <c r="AH2384" i="34"/>
  <c r="AI2384" i="34"/>
  <c r="AG2612" i="34"/>
  <c r="AH2612" i="34"/>
  <c r="AI2612" i="34"/>
  <c r="AG2385" i="34"/>
  <c r="AH2385" i="34"/>
  <c r="AI2385" i="34"/>
  <c r="AG5697" i="34"/>
  <c r="AH5697" i="34"/>
  <c r="AI5697" i="34"/>
  <c r="AG5699" i="34"/>
  <c r="AH5699" i="34"/>
  <c r="AI5699" i="34"/>
  <c r="AG1554" i="34"/>
  <c r="AH1554" i="34"/>
  <c r="AI1554" i="34"/>
  <c r="AG2388" i="34"/>
  <c r="AH2388" i="34"/>
  <c r="AI2388" i="34"/>
  <c r="AG1352" i="34"/>
  <c r="AH1352" i="34"/>
  <c r="AI1352" i="34"/>
  <c r="AG4640" i="34"/>
  <c r="AH4640" i="34"/>
  <c r="AI4640" i="34"/>
  <c r="AG764" i="34"/>
  <c r="AH764" i="34"/>
  <c r="AI764" i="34"/>
  <c r="AG3925" i="34"/>
  <c r="AH3925" i="34"/>
  <c r="AI3925" i="34"/>
  <c r="AG4967" i="34"/>
  <c r="AH4967" i="34"/>
  <c r="AI4967" i="34"/>
  <c r="AG1548" i="34"/>
  <c r="AH1548" i="34"/>
  <c r="AI1548" i="34"/>
  <c r="AG4795" i="34"/>
  <c r="AH4795" i="34"/>
  <c r="AI4795" i="34"/>
  <c r="AG4940" i="34"/>
  <c r="AH4940" i="34"/>
  <c r="AI4940" i="34"/>
  <c r="AG1565" i="34"/>
  <c r="AH1565" i="34"/>
  <c r="AI1565" i="34"/>
  <c r="AG2389" i="34"/>
  <c r="AH2389" i="34"/>
  <c r="AI2389" i="34"/>
  <c r="AG1571" i="34"/>
  <c r="AH1571" i="34"/>
  <c r="AI1571" i="34"/>
  <c r="AG5700" i="34"/>
  <c r="AH5700" i="34"/>
  <c r="AI5700" i="34"/>
  <c r="AG1572" i="34"/>
  <c r="AH1572" i="34"/>
  <c r="AI1572" i="34"/>
  <c r="AG2567" i="34"/>
  <c r="AH2567" i="34"/>
  <c r="AI2567" i="34"/>
  <c r="AG6189" i="34"/>
  <c r="AH6189" i="34"/>
  <c r="AI6189" i="34"/>
  <c r="AG1574" i="34"/>
  <c r="AH1574" i="34"/>
  <c r="AI1574" i="34"/>
  <c r="AG3330" i="34"/>
  <c r="AH3330" i="34"/>
  <c r="AI3330" i="34"/>
  <c r="AG3919" i="34"/>
  <c r="AH3919" i="34"/>
  <c r="AI3919" i="34"/>
  <c r="AG3878" i="34"/>
  <c r="AH3878" i="34"/>
  <c r="AI3878" i="34"/>
  <c r="AG2572" i="34"/>
  <c r="AH2572" i="34"/>
  <c r="AI2572" i="34"/>
  <c r="AG1363" i="34"/>
  <c r="AH1363" i="34"/>
  <c r="AI1363" i="34"/>
  <c r="AG1552" i="34"/>
  <c r="AH1552" i="34"/>
  <c r="AI1552" i="34"/>
  <c r="F3671" i="34"/>
  <c r="H3671" i="34"/>
  <c r="I3671" i="34"/>
  <c r="M3671" i="34"/>
  <c r="N3671" i="34"/>
  <c r="L3671" i="34" s="1"/>
  <c r="S3671" i="34"/>
  <c r="T3671" i="34"/>
  <c r="U3671" i="34"/>
  <c r="V3671" i="34"/>
  <c r="AE3671" i="34"/>
  <c r="AG2390" i="34"/>
  <c r="AH2390" i="34"/>
  <c r="AI2390" i="34"/>
  <c r="F3672" i="34"/>
  <c r="H3672" i="34"/>
  <c r="I3672" i="34"/>
  <c r="M3672" i="34"/>
  <c r="N3672" i="34"/>
  <c r="L3672" i="34" s="1"/>
  <c r="S3672" i="34"/>
  <c r="T3672" i="34"/>
  <c r="U3672" i="34"/>
  <c r="V3672" i="34"/>
  <c r="AE3672" i="34"/>
  <c r="F3673" i="34"/>
  <c r="H3673" i="34"/>
  <c r="I3673" i="34"/>
  <c r="M3673" i="34"/>
  <c r="N3673" i="34"/>
  <c r="L3673" i="34"/>
  <c r="S3673" i="34"/>
  <c r="T3673" i="34"/>
  <c r="U3673" i="34"/>
  <c r="V3673" i="34"/>
  <c r="AE3673" i="34"/>
  <c r="F3674" i="34"/>
  <c r="H3674" i="34"/>
  <c r="I3674" i="34"/>
  <c r="M3674" i="34"/>
  <c r="N3674" i="34"/>
  <c r="L3674" i="34"/>
  <c r="S3674" i="34"/>
  <c r="T3674" i="34"/>
  <c r="U3674" i="34"/>
  <c r="V3674" i="34"/>
  <c r="AE3674" i="34"/>
  <c r="AG4463" i="34"/>
  <c r="AH4463" i="34"/>
  <c r="AI4463" i="34"/>
  <c r="F3675" i="34"/>
  <c r="H3675" i="34"/>
  <c r="I3675" i="34"/>
  <c r="M3675" i="34"/>
  <c r="N3675" i="34"/>
  <c r="L3675" i="34" s="1"/>
  <c r="S3675" i="34"/>
  <c r="T3675" i="34"/>
  <c r="U3675" i="34"/>
  <c r="V3675" i="34"/>
  <c r="AE3675" i="34"/>
  <c r="F3676" i="34"/>
  <c r="H3676" i="34"/>
  <c r="I3676" i="34"/>
  <c r="M3676" i="34"/>
  <c r="N3676" i="34"/>
  <c r="L3676" i="34"/>
  <c r="S3676" i="34"/>
  <c r="T3676" i="34"/>
  <c r="U3676" i="34"/>
  <c r="V3676" i="34"/>
  <c r="AE3676" i="34"/>
  <c r="F3677" i="34"/>
  <c r="H3677" i="34"/>
  <c r="I3677" i="34"/>
  <c r="M3677" i="34"/>
  <c r="N3677" i="34"/>
  <c r="L3677" i="34" s="1"/>
  <c r="S3677" i="34"/>
  <c r="T3677" i="34"/>
  <c r="U3677" i="34"/>
  <c r="V3677" i="34"/>
  <c r="AE3677" i="34"/>
  <c r="AG5925" i="34"/>
  <c r="AH5925" i="34"/>
  <c r="AI5925" i="34"/>
  <c r="F3678" i="34"/>
  <c r="H3678" i="34"/>
  <c r="I3678" i="34"/>
  <c r="M3678" i="34"/>
  <c r="N3678" i="34"/>
  <c r="L3678" i="34" s="1"/>
  <c r="S3678" i="34"/>
  <c r="T3678" i="34"/>
  <c r="U3678" i="34"/>
  <c r="V3678" i="34"/>
  <c r="AE3678" i="34"/>
  <c r="F3679" i="34"/>
  <c r="H3679" i="34"/>
  <c r="I3679" i="34"/>
  <c r="M3679" i="34"/>
  <c r="N3679" i="34"/>
  <c r="L3679" i="34"/>
  <c r="S3679" i="34"/>
  <c r="T3679" i="34"/>
  <c r="U3679" i="34"/>
  <c r="V3679" i="34"/>
  <c r="AE3679" i="34"/>
  <c r="AG6190" i="34"/>
  <c r="AH6190" i="34"/>
  <c r="AI6190" i="34"/>
  <c r="F3680" i="34"/>
  <c r="H3680" i="34"/>
  <c r="I3680" i="34"/>
  <c r="M3680" i="34"/>
  <c r="N3680" i="34"/>
  <c r="L3680" i="34" s="1"/>
  <c r="S3680" i="34"/>
  <c r="T3680" i="34"/>
  <c r="U3680" i="34"/>
  <c r="V3680" i="34"/>
  <c r="AE3680" i="34"/>
  <c r="F3681" i="34"/>
  <c r="H3681" i="34"/>
  <c r="I3681" i="34"/>
  <c r="M3681" i="34"/>
  <c r="N3681" i="34"/>
  <c r="L3681" i="34" s="1"/>
  <c r="AF3681" i="34" s="1"/>
  <c r="S3681" i="34"/>
  <c r="T3681" i="34"/>
  <c r="U3681" i="34"/>
  <c r="V3681" i="34"/>
  <c r="AE3681" i="34"/>
  <c r="F3682" i="34"/>
  <c r="H3682" i="34"/>
  <c r="I3682" i="34"/>
  <c r="M3682" i="34"/>
  <c r="N3682" i="34"/>
  <c r="L3682" i="34" s="1"/>
  <c r="S3682" i="34"/>
  <c r="T3682" i="34"/>
  <c r="U3682" i="34"/>
  <c r="V3682" i="34"/>
  <c r="AE3682" i="34"/>
  <c r="AG4820" i="34"/>
  <c r="AH4820" i="34"/>
  <c r="AI4820" i="34"/>
  <c r="F3687" i="34"/>
  <c r="H3687" i="34"/>
  <c r="I3687" i="34"/>
  <c r="M3687" i="34"/>
  <c r="N3687" i="34"/>
  <c r="L3687" i="34"/>
  <c r="S3687" i="34"/>
  <c r="T3687" i="34"/>
  <c r="U3687" i="34"/>
  <c r="V3687" i="34"/>
  <c r="AE3687" i="34"/>
  <c r="F3688" i="34"/>
  <c r="H3688" i="34"/>
  <c r="I3688" i="34"/>
  <c r="M3688" i="34"/>
  <c r="N3688" i="34"/>
  <c r="L3688" i="34" s="1"/>
  <c r="S3688" i="34"/>
  <c r="T3688" i="34"/>
  <c r="U3688" i="34"/>
  <c r="V3688" i="34"/>
  <c r="AE3688" i="34"/>
  <c r="F3689" i="34"/>
  <c r="H3689" i="34"/>
  <c r="I3689" i="34"/>
  <c r="M3689" i="34"/>
  <c r="N3689" i="34"/>
  <c r="L3689" i="34"/>
  <c r="I3690" i="34"/>
  <c r="M3690" i="34"/>
  <c r="N3690" i="34"/>
  <c r="L3690" i="34" s="1"/>
  <c r="S3689" i="34"/>
  <c r="T3689" i="34"/>
  <c r="U3689" i="34"/>
  <c r="V3689" i="34"/>
  <c r="AE3689" i="34"/>
  <c r="F3690" i="34"/>
  <c r="H3690" i="34"/>
  <c r="S3690" i="34"/>
  <c r="T3690" i="34"/>
  <c r="U3690" i="34"/>
  <c r="V3690" i="34"/>
  <c r="AE3690" i="34"/>
  <c r="F3691" i="34"/>
  <c r="H3691" i="34"/>
  <c r="I3691" i="34"/>
  <c r="M3691" i="34"/>
  <c r="N3691" i="34"/>
  <c r="L3691" i="34" s="1"/>
  <c r="S3691" i="34"/>
  <c r="T3691" i="34"/>
  <c r="U3691" i="34"/>
  <c r="V3691" i="34"/>
  <c r="AE3691" i="34"/>
  <c r="F3692" i="34"/>
  <c r="H3692" i="34"/>
  <c r="I3692" i="34"/>
  <c r="M3692" i="34"/>
  <c r="N3692" i="34"/>
  <c r="L3692" i="34" s="1"/>
  <c r="S3692" i="34"/>
  <c r="T3692" i="34"/>
  <c r="U3692" i="34"/>
  <c r="V3692" i="34"/>
  <c r="AE3692" i="34"/>
  <c r="AG2048" i="34"/>
  <c r="AH2048" i="34"/>
  <c r="AI2048" i="34"/>
  <c r="F3683" i="34"/>
  <c r="H3683" i="34"/>
  <c r="I3683" i="34"/>
  <c r="M3683" i="34"/>
  <c r="N3683" i="34"/>
  <c r="L3683" i="34" s="1"/>
  <c r="S3683" i="34"/>
  <c r="T3683" i="34"/>
  <c r="U3683" i="34"/>
  <c r="V3683" i="34"/>
  <c r="AE3683" i="34"/>
  <c r="F3684" i="34"/>
  <c r="H3684" i="34"/>
  <c r="I3684" i="34"/>
  <c r="M3684" i="34"/>
  <c r="N3684" i="34"/>
  <c r="L3684" i="34"/>
  <c r="S3684" i="34"/>
  <c r="T3684" i="34"/>
  <c r="U3684" i="34"/>
  <c r="V3684" i="34"/>
  <c r="AE3684" i="34"/>
  <c r="F3685" i="34"/>
  <c r="H3685" i="34"/>
  <c r="I3685" i="34"/>
  <c r="M3685" i="34"/>
  <c r="N3685" i="34"/>
  <c r="L3685" i="34" s="1"/>
  <c r="S3685" i="34"/>
  <c r="T3685" i="34"/>
  <c r="U3685" i="34"/>
  <c r="V3685" i="34"/>
  <c r="AE3685" i="34"/>
  <c r="AG2391" i="34"/>
  <c r="AH2391" i="34"/>
  <c r="AI2391" i="34"/>
  <c r="F3686" i="34"/>
  <c r="H3686" i="34"/>
  <c r="I3686" i="34"/>
  <c r="M3686" i="34"/>
  <c r="N3686" i="34"/>
  <c r="L3686" i="34"/>
  <c r="S3686" i="34"/>
  <c r="T3686" i="34"/>
  <c r="U3686" i="34"/>
  <c r="V3686" i="34"/>
  <c r="AE3686" i="34"/>
  <c r="F3693" i="34"/>
  <c r="H3693" i="34"/>
  <c r="I3693" i="34"/>
  <c r="M3693" i="34"/>
  <c r="N3693" i="34"/>
  <c r="L3693" i="34" s="1"/>
  <c r="S3693" i="34"/>
  <c r="T3693" i="34"/>
  <c r="U3693" i="34"/>
  <c r="V3693" i="34"/>
  <c r="AE3693" i="34"/>
  <c r="AG5926" i="34"/>
  <c r="AH5926" i="34"/>
  <c r="AI5926" i="34"/>
  <c r="F3694" i="34"/>
  <c r="H3694" i="34"/>
  <c r="I3694" i="34"/>
  <c r="M3694" i="34"/>
  <c r="N3694" i="34"/>
  <c r="L3694" i="34" s="1"/>
  <c r="S3694" i="34"/>
  <c r="T3694" i="34"/>
  <c r="U3694" i="34"/>
  <c r="V3694" i="34"/>
  <c r="AE3694" i="34"/>
  <c r="F3695" i="34"/>
  <c r="H3695" i="34"/>
  <c r="I3695" i="34"/>
  <c r="M3695" i="34"/>
  <c r="N3695" i="34"/>
  <c r="L3695" i="34"/>
  <c r="S3695" i="34"/>
  <c r="T3695" i="34"/>
  <c r="U3695" i="34"/>
  <c r="V3695" i="34"/>
  <c r="AE3695" i="34"/>
  <c r="F3696" i="34"/>
  <c r="H3696" i="34"/>
  <c r="I3696" i="34"/>
  <c r="M3696" i="34"/>
  <c r="N3696" i="34"/>
  <c r="L3696" i="34"/>
  <c r="S3696" i="34"/>
  <c r="T3696" i="34"/>
  <c r="U3696" i="34"/>
  <c r="V3696" i="34"/>
  <c r="AE3696" i="34"/>
  <c r="AG2392" i="34"/>
  <c r="AH2392" i="34"/>
  <c r="AI2392" i="34"/>
  <c r="F3697" i="34"/>
  <c r="H3697" i="34"/>
  <c r="I3697" i="34"/>
  <c r="M3697" i="34"/>
  <c r="N3697" i="34"/>
  <c r="L3697" i="34"/>
  <c r="S3697" i="34"/>
  <c r="T3697" i="34"/>
  <c r="U3697" i="34"/>
  <c r="V3697" i="34"/>
  <c r="AE3697" i="34"/>
  <c r="F3698" i="34"/>
  <c r="H3698" i="34"/>
  <c r="I3698" i="34"/>
  <c r="M3698" i="34"/>
  <c r="N3698" i="34"/>
  <c r="L3698" i="34"/>
  <c r="S3698" i="34"/>
  <c r="T3698" i="34"/>
  <c r="U3698" i="34"/>
  <c r="V3698" i="34"/>
  <c r="AE3698" i="34"/>
  <c r="F3699" i="34"/>
  <c r="H3699" i="34"/>
  <c r="I3699" i="34"/>
  <c r="M3699" i="34"/>
  <c r="N3699" i="34"/>
  <c r="L3699" i="34" s="1"/>
  <c r="S3699" i="34"/>
  <c r="T3699" i="34"/>
  <c r="U3699" i="34"/>
  <c r="V3699" i="34"/>
  <c r="AE3699" i="34"/>
  <c r="F3700" i="34"/>
  <c r="H3700" i="34"/>
  <c r="I3700" i="34"/>
  <c r="M3700" i="34"/>
  <c r="N3700" i="34"/>
  <c r="L3700" i="34" s="1"/>
  <c r="S3700" i="34"/>
  <c r="T3700" i="34"/>
  <c r="U3700" i="34"/>
  <c r="V3700" i="34"/>
  <c r="AE3700" i="34"/>
  <c r="F3701" i="34"/>
  <c r="H3701" i="34"/>
  <c r="I3701" i="34"/>
  <c r="M3701" i="34"/>
  <c r="N3701" i="34"/>
  <c r="L3701" i="34" s="1"/>
  <c r="S3701" i="34"/>
  <c r="T3701" i="34"/>
  <c r="U3701" i="34"/>
  <c r="V3701" i="34"/>
  <c r="AE3701" i="34"/>
  <c r="F3702" i="34"/>
  <c r="H3702" i="34"/>
  <c r="I3702" i="34"/>
  <c r="M3702" i="34"/>
  <c r="N3702" i="34"/>
  <c r="L3702" i="34"/>
  <c r="S3702" i="34"/>
  <c r="T3702" i="34"/>
  <c r="U3702" i="34"/>
  <c r="V3702" i="34"/>
  <c r="AE3702" i="34"/>
  <c r="AG3331" i="34"/>
  <c r="AH3331" i="34"/>
  <c r="AI3331" i="34"/>
  <c r="F3703" i="34"/>
  <c r="H3703" i="34"/>
  <c r="I3703" i="34"/>
  <c r="M3703" i="34"/>
  <c r="N3703" i="34"/>
  <c r="L3703" i="34" s="1"/>
  <c r="S3703" i="34"/>
  <c r="T3703" i="34"/>
  <c r="U3703" i="34"/>
  <c r="V3703" i="34"/>
  <c r="AE3703" i="34"/>
  <c r="F3704" i="34"/>
  <c r="H3704" i="34"/>
  <c r="I3704" i="34"/>
  <c r="M3704" i="34"/>
  <c r="N3704" i="34"/>
  <c r="L3704" i="34"/>
  <c r="S3704" i="34"/>
  <c r="T3704" i="34"/>
  <c r="U3704" i="34"/>
  <c r="V3704" i="34"/>
  <c r="AE3704" i="34"/>
  <c r="F3705" i="34"/>
  <c r="H3705" i="34"/>
  <c r="I3705" i="34"/>
  <c r="M3705" i="34"/>
  <c r="N3705" i="34"/>
  <c r="L3705" i="34"/>
  <c r="S3705" i="34"/>
  <c r="T3705" i="34"/>
  <c r="U3705" i="34"/>
  <c r="V3705" i="34"/>
  <c r="AE3705" i="34"/>
  <c r="F3706" i="34"/>
  <c r="H3706" i="34"/>
  <c r="I3706" i="34"/>
  <c r="M3706" i="34"/>
  <c r="N3706" i="34"/>
  <c r="L3706" i="34" s="1"/>
  <c r="S3706" i="34"/>
  <c r="T3706" i="34"/>
  <c r="U3706" i="34"/>
  <c r="V3706" i="34"/>
  <c r="AE3706" i="34"/>
  <c r="AG2393" i="34"/>
  <c r="AH2393" i="34"/>
  <c r="AI2393" i="34"/>
  <c r="F3707" i="34"/>
  <c r="H3707" i="34"/>
  <c r="I3707" i="34"/>
  <c r="M3707" i="34"/>
  <c r="N3707" i="34"/>
  <c r="L3707" i="34" s="1"/>
  <c r="S3707" i="34"/>
  <c r="T3707" i="34"/>
  <c r="U3707" i="34"/>
  <c r="V3707" i="34"/>
  <c r="AE3707" i="34"/>
  <c r="F3708" i="34"/>
  <c r="H3708" i="34"/>
  <c r="I3708" i="34"/>
  <c r="M3708" i="34"/>
  <c r="N3708" i="34"/>
  <c r="L3708" i="34"/>
  <c r="S3708" i="34"/>
  <c r="T3708" i="34"/>
  <c r="U3708" i="34"/>
  <c r="V3708" i="34"/>
  <c r="AE3708" i="34"/>
  <c r="F3709" i="34"/>
  <c r="H3709" i="34"/>
  <c r="I3709" i="34"/>
  <c r="M3709" i="34"/>
  <c r="N3709" i="34"/>
  <c r="L3709" i="34"/>
  <c r="S3709" i="34"/>
  <c r="T3709" i="34"/>
  <c r="U3709" i="34"/>
  <c r="V3709" i="34"/>
  <c r="AE3709" i="34"/>
  <c r="F3710" i="34"/>
  <c r="H3710" i="34"/>
  <c r="I3710" i="34"/>
  <c r="M3710" i="34"/>
  <c r="N3710" i="34"/>
  <c r="L3710" i="34" s="1"/>
  <c r="S3710" i="34"/>
  <c r="T3710" i="34"/>
  <c r="U3710" i="34"/>
  <c r="V3710" i="34"/>
  <c r="AE3710" i="34"/>
  <c r="AG1122" i="34"/>
  <c r="AH1122" i="34"/>
  <c r="AI1122" i="34"/>
  <c r="F3711" i="34"/>
  <c r="H3711" i="34"/>
  <c r="I3711" i="34"/>
  <c r="M3711" i="34"/>
  <c r="N3711" i="34"/>
  <c r="L3711" i="34"/>
  <c r="S3711" i="34"/>
  <c r="T3711" i="34"/>
  <c r="U3711" i="34"/>
  <c r="V3711" i="34"/>
  <c r="AE3711" i="34"/>
  <c r="F3717" i="34"/>
  <c r="H3717" i="34"/>
  <c r="I3717" i="34"/>
  <c r="M3717" i="34"/>
  <c r="N3717" i="34"/>
  <c r="L3717" i="34" s="1"/>
  <c r="S3717" i="34"/>
  <c r="T3717" i="34"/>
  <c r="U3717" i="34"/>
  <c r="V3717" i="34"/>
  <c r="AE3717" i="34"/>
  <c r="F3718" i="34"/>
  <c r="H3718" i="34"/>
  <c r="I3718" i="34"/>
  <c r="M3718" i="34"/>
  <c r="N3718" i="34"/>
  <c r="L3718" i="34" s="1"/>
  <c r="S3718" i="34"/>
  <c r="T3718" i="34"/>
  <c r="U3718" i="34"/>
  <c r="V3718" i="34"/>
  <c r="AE3718" i="34"/>
  <c r="F3719" i="34"/>
  <c r="H3719" i="34"/>
  <c r="I3719" i="34"/>
  <c r="M3719" i="34"/>
  <c r="N3719" i="34"/>
  <c r="L3719" i="34"/>
  <c r="S3719" i="34"/>
  <c r="T3719" i="34"/>
  <c r="U3719" i="34"/>
  <c r="V3719" i="34"/>
  <c r="AE3719" i="34"/>
  <c r="AG2394" i="34"/>
  <c r="AH2394" i="34"/>
  <c r="AI2394" i="34"/>
  <c r="F3720" i="34"/>
  <c r="H3720" i="34"/>
  <c r="I3720" i="34"/>
  <c r="M3720" i="34"/>
  <c r="N3720" i="34"/>
  <c r="L3720" i="34"/>
  <c r="S3720" i="34"/>
  <c r="T3720" i="34"/>
  <c r="U3720" i="34"/>
  <c r="V3720" i="34"/>
  <c r="AE3720" i="34"/>
  <c r="F3721" i="34"/>
  <c r="H3721" i="34"/>
  <c r="I3721" i="34"/>
  <c r="M3721" i="34"/>
  <c r="N3721" i="34"/>
  <c r="L3721" i="34" s="1"/>
  <c r="S3721" i="34"/>
  <c r="T3721" i="34"/>
  <c r="U3721" i="34"/>
  <c r="V3721" i="34"/>
  <c r="AE3721" i="34"/>
  <c r="F5183" i="34"/>
  <c r="H5183" i="34"/>
  <c r="I5183" i="34"/>
  <c r="M5183" i="34"/>
  <c r="N5183" i="34"/>
  <c r="L5183" i="34"/>
  <c r="S5183" i="34"/>
  <c r="T5183" i="34"/>
  <c r="U5183" i="34"/>
  <c r="V5183" i="34"/>
  <c r="AE5183" i="34"/>
  <c r="F3722" i="34"/>
  <c r="H3722" i="34"/>
  <c r="I3722" i="34"/>
  <c r="M3722" i="34"/>
  <c r="N3722" i="34"/>
  <c r="L3722" i="34"/>
  <c r="S3722" i="34"/>
  <c r="T3722" i="34"/>
  <c r="U3722" i="34"/>
  <c r="V3722" i="34"/>
  <c r="AE3722" i="34"/>
  <c r="F3723" i="34"/>
  <c r="H3723" i="34"/>
  <c r="I3723" i="34"/>
  <c r="M3723" i="34"/>
  <c r="N3723" i="34"/>
  <c r="L3723" i="34" s="1"/>
  <c r="S3723" i="34"/>
  <c r="T3723" i="34"/>
  <c r="U3723" i="34"/>
  <c r="V3723" i="34"/>
  <c r="AE3723" i="34"/>
  <c r="F3712" i="34"/>
  <c r="H3712" i="34"/>
  <c r="I3712" i="34"/>
  <c r="M3712" i="34"/>
  <c r="N3712" i="34"/>
  <c r="L3712" i="34" s="1"/>
  <c r="S3712" i="34"/>
  <c r="T3712" i="34"/>
  <c r="U3712" i="34"/>
  <c r="V3712" i="34"/>
  <c r="AE3712" i="34"/>
  <c r="F3713" i="34"/>
  <c r="H3713" i="34"/>
  <c r="I3713" i="34"/>
  <c r="M3713" i="34"/>
  <c r="N3713" i="34"/>
  <c r="L3713" i="34" s="1"/>
  <c r="S3713" i="34"/>
  <c r="T3713" i="34"/>
  <c r="U3713" i="34"/>
  <c r="V3713" i="34"/>
  <c r="AE3713" i="34"/>
  <c r="F3714" i="34"/>
  <c r="H3714" i="34"/>
  <c r="I3714" i="34"/>
  <c r="M3714" i="34"/>
  <c r="N3714" i="34"/>
  <c r="L3714" i="34"/>
  <c r="S3714" i="34"/>
  <c r="T3714" i="34"/>
  <c r="U3714" i="34"/>
  <c r="V3714" i="34"/>
  <c r="AE3714" i="34"/>
  <c r="F3715" i="34"/>
  <c r="H3715" i="34"/>
  <c r="I3715" i="34"/>
  <c r="M3715" i="34"/>
  <c r="N3715" i="34"/>
  <c r="L3715" i="34"/>
  <c r="S3715" i="34"/>
  <c r="T3715" i="34"/>
  <c r="U3715" i="34"/>
  <c r="V3715" i="34"/>
  <c r="AE3715" i="34"/>
  <c r="AG5107" i="34"/>
  <c r="AH5107" i="34"/>
  <c r="AI5107" i="34"/>
  <c r="F3716" i="34"/>
  <c r="H3716" i="34"/>
  <c r="I3716" i="34"/>
  <c r="M3716" i="34"/>
  <c r="N3716" i="34"/>
  <c r="L3716" i="34"/>
  <c r="S3716" i="34"/>
  <c r="T3716" i="34"/>
  <c r="U3716" i="34"/>
  <c r="V3716" i="34"/>
  <c r="AE3716" i="34"/>
  <c r="F3724" i="34"/>
  <c r="H3724" i="34"/>
  <c r="I3724" i="34"/>
  <c r="M3724" i="34"/>
  <c r="N3724" i="34"/>
  <c r="L3724" i="34"/>
  <c r="S3724" i="34"/>
  <c r="T3724" i="34"/>
  <c r="U3724" i="34"/>
  <c r="V3724" i="34"/>
  <c r="AE3724" i="34"/>
  <c r="F3725" i="34"/>
  <c r="H3725" i="34"/>
  <c r="I3725" i="34"/>
  <c r="M3725" i="34"/>
  <c r="N3725" i="34"/>
  <c r="L3725" i="34" s="1"/>
  <c r="S3725" i="34"/>
  <c r="T3725" i="34"/>
  <c r="U3725" i="34"/>
  <c r="V3725" i="34"/>
  <c r="AE3725" i="34"/>
  <c r="F3726" i="34"/>
  <c r="H3726" i="34"/>
  <c r="I3726" i="34"/>
  <c r="M3726" i="34"/>
  <c r="N3726" i="34"/>
  <c r="L3726" i="34" s="1"/>
  <c r="S3726" i="34"/>
  <c r="T3726" i="34"/>
  <c r="U3726" i="34"/>
  <c r="V3726" i="34"/>
  <c r="AE3726" i="34"/>
  <c r="F3727" i="34"/>
  <c r="H3727" i="34"/>
  <c r="I3727" i="34"/>
  <c r="M3727" i="34"/>
  <c r="N3727" i="34"/>
  <c r="L3727" i="34" s="1"/>
  <c r="S3727" i="34"/>
  <c r="T3727" i="34"/>
  <c r="U3727" i="34"/>
  <c r="V3727" i="34"/>
  <c r="AE3727" i="34"/>
  <c r="AG5927" i="34"/>
  <c r="AH5927" i="34"/>
  <c r="AI5927" i="34"/>
  <c r="F3728" i="34"/>
  <c r="H3728" i="34"/>
  <c r="I3728" i="34"/>
  <c r="M3728" i="34"/>
  <c r="N3728" i="34"/>
  <c r="L3728" i="34"/>
  <c r="S3728" i="34"/>
  <c r="T3728" i="34"/>
  <c r="U3728" i="34"/>
  <c r="V3728" i="34"/>
  <c r="AE3728" i="34"/>
  <c r="F3729" i="34"/>
  <c r="H3729" i="34"/>
  <c r="I3729" i="34"/>
  <c r="M3729" i="34"/>
  <c r="N3729" i="34"/>
  <c r="L3729" i="34" s="1"/>
  <c r="S3729" i="34"/>
  <c r="T3729" i="34"/>
  <c r="U3729" i="34"/>
  <c r="V3729" i="34"/>
  <c r="AE3729" i="34"/>
  <c r="F3730" i="34"/>
  <c r="H3730" i="34"/>
  <c r="I3730" i="34"/>
  <c r="M3730" i="34"/>
  <c r="N3730" i="34"/>
  <c r="L3730" i="34"/>
  <c r="S3730" i="34"/>
  <c r="T3730" i="34"/>
  <c r="U3730" i="34"/>
  <c r="V3730" i="34"/>
  <c r="AE3730" i="34"/>
  <c r="F3731" i="34"/>
  <c r="H3731" i="34"/>
  <c r="I3731" i="34"/>
  <c r="M3731" i="34"/>
  <c r="N3731" i="34"/>
  <c r="L3731" i="34"/>
  <c r="S3731" i="34"/>
  <c r="T3731" i="34"/>
  <c r="U3731" i="34"/>
  <c r="V3731" i="34"/>
  <c r="AE3731" i="34"/>
  <c r="F3732" i="34"/>
  <c r="H3732" i="34"/>
  <c r="I3732" i="34"/>
  <c r="AF3732" i="34" s="1"/>
  <c r="M3732" i="34"/>
  <c r="N3732" i="34"/>
  <c r="L3732" i="34" s="1"/>
  <c r="S3732" i="34"/>
  <c r="T3732" i="34"/>
  <c r="U3732" i="34"/>
  <c r="V3732" i="34"/>
  <c r="AE3732" i="34"/>
  <c r="F3733" i="34"/>
  <c r="H3733" i="34"/>
  <c r="I3733" i="34"/>
  <c r="M3733" i="34"/>
  <c r="N3733" i="34"/>
  <c r="L3733" i="34" s="1"/>
  <c r="S3733" i="34"/>
  <c r="T3733" i="34"/>
  <c r="U3733" i="34"/>
  <c r="V3733" i="34"/>
  <c r="AE3733" i="34"/>
  <c r="F3734" i="34"/>
  <c r="H3734" i="34"/>
  <c r="I3734" i="34"/>
  <c r="M3734" i="34"/>
  <c r="N3734" i="34"/>
  <c r="L3734" i="34"/>
  <c r="S3734" i="34"/>
  <c r="T3734" i="34"/>
  <c r="U3734" i="34"/>
  <c r="V3734" i="34"/>
  <c r="AE3734" i="34"/>
  <c r="F3735" i="34"/>
  <c r="H3735" i="34"/>
  <c r="I3735" i="34"/>
  <c r="M3735" i="34"/>
  <c r="N3735" i="34"/>
  <c r="L3735" i="34"/>
  <c r="S3735" i="34"/>
  <c r="T3735" i="34"/>
  <c r="U3735" i="34"/>
  <c r="V3735" i="34"/>
  <c r="AE3735" i="34"/>
  <c r="F3736" i="34"/>
  <c r="H3736" i="34"/>
  <c r="I3736" i="34"/>
  <c r="M3736" i="34"/>
  <c r="N3736" i="34"/>
  <c r="L3736" i="34"/>
  <c r="S3736" i="34"/>
  <c r="T3736" i="34"/>
  <c r="U3736" i="34"/>
  <c r="V3736" i="34"/>
  <c r="AE3736" i="34"/>
  <c r="AG446" i="34"/>
  <c r="AH446" i="34"/>
  <c r="AI446" i="34"/>
  <c r="F3737" i="34"/>
  <c r="H3737" i="34"/>
  <c r="I3737" i="34"/>
  <c r="M3737" i="34"/>
  <c r="N3737" i="34"/>
  <c r="L3737" i="34"/>
  <c r="S3737" i="34"/>
  <c r="T3737" i="34"/>
  <c r="U3737" i="34"/>
  <c r="V3737" i="34"/>
  <c r="AE3737" i="34"/>
  <c r="AG2395" i="34"/>
  <c r="AH2395" i="34"/>
  <c r="AI2395" i="34"/>
  <c r="F3738" i="34"/>
  <c r="H3738" i="34"/>
  <c r="I3738" i="34"/>
  <c r="M3738" i="34"/>
  <c r="N3738" i="34"/>
  <c r="L3738" i="34" s="1"/>
  <c r="AF3738" i="34" s="1"/>
  <c r="S3738" i="34"/>
  <c r="T3738" i="34"/>
  <c r="U3738" i="34"/>
  <c r="V3738" i="34"/>
  <c r="AE3738" i="34"/>
  <c r="F3739" i="34"/>
  <c r="H3739" i="34"/>
  <c r="I3739" i="34"/>
  <c r="M3739" i="34"/>
  <c r="N3739" i="34"/>
  <c r="L3739" i="34" s="1"/>
  <c r="S3739" i="34"/>
  <c r="T3739" i="34"/>
  <c r="U3739" i="34"/>
  <c r="V3739" i="34"/>
  <c r="AE3739" i="34"/>
  <c r="F3740" i="34"/>
  <c r="H3740" i="34"/>
  <c r="I3740" i="34"/>
  <c r="M3740" i="34"/>
  <c r="N3740" i="34"/>
  <c r="L3740" i="34"/>
  <c r="S3740" i="34"/>
  <c r="T3740" i="34"/>
  <c r="U3740" i="34"/>
  <c r="V3740" i="34"/>
  <c r="AE3740" i="34"/>
  <c r="F3741" i="34"/>
  <c r="H3741" i="34"/>
  <c r="I3741" i="34"/>
  <c r="M3741" i="34"/>
  <c r="N3741" i="34"/>
  <c r="L3741" i="34"/>
  <c r="S3741" i="34"/>
  <c r="T3741" i="34"/>
  <c r="U3741" i="34"/>
  <c r="V3741" i="34"/>
  <c r="AE3741" i="34"/>
  <c r="F3742" i="34"/>
  <c r="H3742" i="34"/>
  <c r="I3742" i="34"/>
  <c r="M3742" i="34"/>
  <c r="N3742" i="34"/>
  <c r="L3742" i="34"/>
  <c r="S3742" i="34"/>
  <c r="T3742" i="34"/>
  <c r="U3742" i="34"/>
  <c r="V3742" i="34"/>
  <c r="AE3742" i="34"/>
  <c r="F3743" i="34"/>
  <c r="H3743" i="34"/>
  <c r="I3743" i="34"/>
  <c r="M3743" i="34"/>
  <c r="N3743" i="34"/>
  <c r="L3743" i="34" s="1"/>
  <c r="S3743" i="34"/>
  <c r="T3743" i="34"/>
  <c r="U3743" i="34"/>
  <c r="V3743" i="34"/>
  <c r="AE3743" i="34"/>
  <c r="F3744" i="34"/>
  <c r="H3744" i="34"/>
  <c r="I3744" i="34"/>
  <c r="M3744" i="34"/>
  <c r="N3744" i="34"/>
  <c r="L3744" i="34"/>
  <c r="S3744" i="34"/>
  <c r="T3744" i="34"/>
  <c r="U3744" i="34"/>
  <c r="V3744" i="34"/>
  <c r="AE3744" i="34"/>
  <c r="F3745" i="34"/>
  <c r="H3745" i="34"/>
  <c r="I3745" i="34"/>
  <c r="M3745" i="34"/>
  <c r="N3745" i="34"/>
  <c r="L3745" i="34"/>
  <c r="S3745" i="34"/>
  <c r="T3745" i="34"/>
  <c r="U3745" i="34"/>
  <c r="V3745" i="34"/>
  <c r="AE3745" i="34"/>
  <c r="AG3332" i="34"/>
  <c r="AH3332" i="34"/>
  <c r="AI3332" i="34"/>
  <c r="F3746" i="34"/>
  <c r="H3746" i="34"/>
  <c r="I3746" i="34"/>
  <c r="M3746" i="34"/>
  <c r="N3746" i="34"/>
  <c r="L3746" i="34" s="1"/>
  <c r="AF3746" i="34" s="1"/>
  <c r="S3746" i="34"/>
  <c r="T3746" i="34"/>
  <c r="U3746" i="34"/>
  <c r="V3746" i="34"/>
  <c r="AE3746" i="34"/>
  <c r="F3747" i="34"/>
  <c r="H3747" i="34"/>
  <c r="I3747" i="34"/>
  <c r="M3747" i="34"/>
  <c r="N3747" i="34"/>
  <c r="L3747" i="34"/>
  <c r="S3747" i="34"/>
  <c r="T3747" i="34"/>
  <c r="U3747" i="34"/>
  <c r="V3747" i="34"/>
  <c r="AE3747" i="34"/>
  <c r="F3748" i="34"/>
  <c r="H3748" i="34"/>
  <c r="I3748" i="34"/>
  <c r="M3748" i="34"/>
  <c r="N3748" i="34"/>
  <c r="L3748" i="34"/>
  <c r="S3748" i="34"/>
  <c r="T3748" i="34"/>
  <c r="U3748" i="34"/>
  <c r="V3748" i="34"/>
  <c r="AE3748" i="34"/>
  <c r="F3749" i="34"/>
  <c r="H3749" i="34"/>
  <c r="I3749" i="34"/>
  <c r="M3749" i="34"/>
  <c r="N3749" i="34"/>
  <c r="L3749" i="34"/>
  <c r="S3749" i="34"/>
  <c r="T3749" i="34"/>
  <c r="U3749" i="34"/>
  <c r="V3749" i="34"/>
  <c r="AE3749" i="34"/>
  <c r="F3750" i="34"/>
  <c r="H3750" i="34"/>
  <c r="I3750" i="34"/>
  <c r="M3750" i="34"/>
  <c r="N3750" i="34"/>
  <c r="L3750" i="34" s="1"/>
  <c r="S3750" i="34"/>
  <c r="T3750" i="34"/>
  <c r="U3750" i="34"/>
  <c r="V3750" i="34"/>
  <c r="AE3750" i="34"/>
  <c r="F3751" i="34"/>
  <c r="H3751" i="34"/>
  <c r="I3751" i="34"/>
  <c r="M3751" i="34"/>
  <c r="N3751" i="34"/>
  <c r="L3751" i="34"/>
  <c r="S3751" i="34"/>
  <c r="T3751" i="34"/>
  <c r="U3751" i="34"/>
  <c r="V3751" i="34"/>
  <c r="AE3751" i="34"/>
  <c r="F3752" i="34"/>
  <c r="H3752" i="34"/>
  <c r="I3752" i="34"/>
  <c r="M3752" i="34"/>
  <c r="N3752" i="34"/>
  <c r="L3752" i="34"/>
  <c r="S3752" i="34"/>
  <c r="T3752" i="34"/>
  <c r="U3752" i="34"/>
  <c r="V3752" i="34"/>
  <c r="AE3752" i="34"/>
  <c r="F3753" i="34"/>
  <c r="H3753" i="34"/>
  <c r="I3753" i="34"/>
  <c r="M3753" i="34"/>
  <c r="N3753" i="34"/>
  <c r="L3753" i="34" s="1"/>
  <c r="S3753" i="34"/>
  <c r="T3753" i="34"/>
  <c r="U3753" i="34"/>
  <c r="V3753" i="34"/>
  <c r="AE3753" i="34"/>
  <c r="AG4822" i="34"/>
  <c r="AH4822" i="34"/>
  <c r="AI4822" i="34"/>
  <c r="F3754" i="34"/>
  <c r="H3754" i="34"/>
  <c r="I3754" i="34"/>
  <c r="M3754" i="34"/>
  <c r="N3754" i="34"/>
  <c r="L3754" i="34" s="1"/>
  <c r="S3754" i="34"/>
  <c r="T3754" i="34"/>
  <c r="U3754" i="34"/>
  <c r="V3754" i="34"/>
  <c r="AE3754" i="34"/>
  <c r="F3755" i="34"/>
  <c r="H3755" i="34"/>
  <c r="I3755" i="34"/>
  <c r="M3755" i="34"/>
  <c r="N3755" i="34"/>
  <c r="L3755" i="34"/>
  <c r="S3755" i="34"/>
  <c r="T3755" i="34"/>
  <c r="U3755" i="34"/>
  <c r="V3755" i="34"/>
  <c r="AE3755" i="34"/>
  <c r="AG3333" i="34"/>
  <c r="AH3333" i="34"/>
  <c r="AI3333" i="34"/>
  <c r="F3756" i="34"/>
  <c r="H3756" i="34"/>
  <c r="I3756" i="34"/>
  <c r="M3756" i="34"/>
  <c r="N3756" i="34"/>
  <c r="L3756" i="34" s="1"/>
  <c r="S3756" i="34"/>
  <c r="T3756" i="34"/>
  <c r="U3756" i="34"/>
  <c r="V3756" i="34"/>
  <c r="AE3756" i="34"/>
  <c r="AG3924" i="34"/>
  <c r="AH3924" i="34"/>
  <c r="AI3924" i="34"/>
  <c r="F3757" i="34"/>
  <c r="H3757" i="34"/>
  <c r="I3757" i="34"/>
  <c r="M3757" i="34"/>
  <c r="N3757" i="34"/>
  <c r="L3757" i="34"/>
  <c r="S3757" i="34"/>
  <c r="T3757" i="34"/>
  <c r="U3757" i="34"/>
  <c r="V3757" i="34"/>
  <c r="AE3757" i="34"/>
  <c r="F3758" i="34"/>
  <c r="H3758" i="34"/>
  <c r="I3758" i="34"/>
  <c r="M3758" i="34"/>
  <c r="N3758" i="34"/>
  <c r="L3758" i="34" s="1"/>
  <c r="S3758" i="34"/>
  <c r="T3758" i="34"/>
  <c r="U3758" i="34"/>
  <c r="V3758" i="34"/>
  <c r="AE3758" i="34"/>
  <c r="F3759" i="34"/>
  <c r="H3759" i="34"/>
  <c r="I3759" i="34"/>
  <c r="M3759" i="34"/>
  <c r="N3759" i="34"/>
  <c r="L3759" i="34" s="1"/>
  <c r="S3759" i="34"/>
  <c r="T3759" i="34"/>
  <c r="U3759" i="34"/>
  <c r="V3759" i="34"/>
  <c r="AE3759" i="34"/>
  <c r="AG5701" i="34"/>
  <c r="AH5701" i="34"/>
  <c r="AI5701" i="34"/>
  <c r="F3760" i="34"/>
  <c r="H3760" i="34"/>
  <c r="I3760" i="34"/>
  <c r="M3760" i="34"/>
  <c r="N3760" i="34"/>
  <c r="L3760" i="34"/>
  <c r="S3760" i="34"/>
  <c r="T3760" i="34"/>
  <c r="U3760" i="34"/>
  <c r="V3760" i="34"/>
  <c r="AE3760" i="34"/>
  <c r="F3761" i="34"/>
  <c r="H3761" i="34"/>
  <c r="I3761" i="34"/>
  <c r="M3761" i="34"/>
  <c r="N3761" i="34"/>
  <c r="L3761" i="34"/>
  <c r="S3761" i="34"/>
  <c r="T3761" i="34"/>
  <c r="U3761" i="34"/>
  <c r="V3761" i="34"/>
  <c r="AE3761" i="34"/>
  <c r="F3762" i="34"/>
  <c r="H3762" i="34"/>
  <c r="I3762" i="34"/>
  <c r="M3762" i="34"/>
  <c r="N3762" i="34"/>
  <c r="L3762" i="34" s="1"/>
  <c r="S3762" i="34"/>
  <c r="T3762" i="34"/>
  <c r="U3762" i="34"/>
  <c r="V3762" i="34"/>
  <c r="AE3762" i="34"/>
  <c r="AG1559" i="34"/>
  <c r="AH1559" i="34"/>
  <c r="AI1559" i="34"/>
  <c r="F3763" i="34"/>
  <c r="H3763" i="34"/>
  <c r="I3763" i="34"/>
  <c r="M3763" i="34"/>
  <c r="N3763" i="34"/>
  <c r="L3763" i="34"/>
  <c r="S3763" i="34"/>
  <c r="T3763" i="34"/>
  <c r="U3763" i="34"/>
  <c r="V3763" i="34"/>
  <c r="AE3763" i="34"/>
  <c r="F3764" i="34"/>
  <c r="H3764" i="34"/>
  <c r="I3764" i="34"/>
  <c r="M3764" i="34"/>
  <c r="N3764" i="34"/>
  <c r="L3764" i="34" s="1"/>
  <c r="S3764" i="34"/>
  <c r="T3764" i="34"/>
  <c r="U3764" i="34"/>
  <c r="V3764" i="34"/>
  <c r="AE3764" i="34"/>
  <c r="F3765" i="34"/>
  <c r="H3765" i="34"/>
  <c r="I3765" i="34"/>
  <c r="M3765" i="34"/>
  <c r="N3765" i="34"/>
  <c r="L3765" i="34" s="1"/>
  <c r="S3765" i="34"/>
  <c r="T3765" i="34"/>
  <c r="U3765" i="34"/>
  <c r="V3765" i="34"/>
  <c r="AE3765" i="34"/>
  <c r="F3766" i="34"/>
  <c r="H3766" i="34"/>
  <c r="I3766" i="34"/>
  <c r="M3766" i="34"/>
  <c r="N3766" i="34"/>
  <c r="L3766" i="34" s="1"/>
  <c r="S3766" i="34"/>
  <c r="T3766" i="34"/>
  <c r="U3766" i="34"/>
  <c r="V3766" i="34"/>
  <c r="AE3766" i="34"/>
  <c r="F3767" i="34"/>
  <c r="H3767" i="34"/>
  <c r="I3767" i="34"/>
  <c r="M3767" i="34"/>
  <c r="N3767" i="34"/>
  <c r="L3767" i="34"/>
  <c r="S3767" i="34"/>
  <c r="T3767" i="34"/>
  <c r="U3767" i="34"/>
  <c r="V3767" i="34"/>
  <c r="AE3767" i="34"/>
  <c r="F3768" i="34"/>
  <c r="H3768" i="34"/>
  <c r="I3768" i="34"/>
  <c r="M3768" i="34"/>
  <c r="N3768" i="34"/>
  <c r="L3768" i="34"/>
  <c r="S3768" i="34"/>
  <c r="T3768" i="34"/>
  <c r="U3768" i="34"/>
  <c r="V3768" i="34"/>
  <c r="AE3768" i="34"/>
  <c r="F3769" i="34"/>
  <c r="H3769" i="34"/>
  <c r="I3769" i="34"/>
  <c r="M3769" i="34"/>
  <c r="N3769" i="34"/>
  <c r="L3769" i="34" s="1"/>
  <c r="S3769" i="34"/>
  <c r="T3769" i="34"/>
  <c r="U3769" i="34"/>
  <c r="V3769" i="34"/>
  <c r="AE3769" i="34"/>
  <c r="F3770" i="34"/>
  <c r="H3770" i="34"/>
  <c r="I3770" i="34"/>
  <c r="M3770" i="34"/>
  <c r="N3770" i="34"/>
  <c r="L3770" i="34"/>
  <c r="S3770" i="34"/>
  <c r="T3770" i="34"/>
  <c r="U3770" i="34"/>
  <c r="V3770" i="34"/>
  <c r="AE3770" i="34"/>
  <c r="F3771" i="34"/>
  <c r="H3771" i="34"/>
  <c r="I3771" i="34"/>
  <c r="M3771" i="34"/>
  <c r="N3771" i="34"/>
  <c r="L3771" i="34"/>
  <c r="S3771" i="34"/>
  <c r="T3771" i="34"/>
  <c r="U3771" i="34"/>
  <c r="V3771" i="34"/>
  <c r="AE3771" i="34"/>
  <c r="AG2397" i="34"/>
  <c r="AH2397" i="34"/>
  <c r="AI2397" i="34"/>
  <c r="F3772" i="34"/>
  <c r="H3772" i="34"/>
  <c r="I3772" i="34"/>
  <c r="M3772" i="34"/>
  <c r="N3772" i="34"/>
  <c r="L3772" i="34" s="1"/>
  <c r="S3772" i="34"/>
  <c r="T3772" i="34"/>
  <c r="U3772" i="34"/>
  <c r="V3772" i="34"/>
  <c r="AE3772" i="34"/>
  <c r="F3773" i="34"/>
  <c r="H3773" i="34"/>
  <c r="I3773" i="34"/>
  <c r="M3773" i="34"/>
  <c r="N3773" i="34"/>
  <c r="L3773" i="34"/>
  <c r="S3773" i="34"/>
  <c r="T3773" i="34"/>
  <c r="U3773" i="34"/>
  <c r="V3773" i="34"/>
  <c r="AE3773" i="34"/>
  <c r="AG2573" i="34"/>
  <c r="AH2573" i="34"/>
  <c r="AI2573" i="34"/>
  <c r="F3774" i="34"/>
  <c r="H3774" i="34"/>
  <c r="I3774" i="34"/>
  <c r="M3774" i="34"/>
  <c r="N3774" i="34"/>
  <c r="L3774" i="34"/>
  <c r="S3774" i="34"/>
  <c r="T3774" i="34"/>
  <c r="U3774" i="34"/>
  <c r="V3774" i="34"/>
  <c r="AE3774" i="34"/>
  <c r="F3775" i="34"/>
  <c r="H3775" i="34"/>
  <c r="I3775" i="34"/>
  <c r="M3775" i="34"/>
  <c r="N3775" i="34"/>
  <c r="L3775" i="34" s="1"/>
  <c r="S3775" i="34"/>
  <c r="T3775" i="34"/>
  <c r="U3775" i="34"/>
  <c r="V3775" i="34"/>
  <c r="AE3775" i="34"/>
  <c r="F3776" i="34"/>
  <c r="H3776" i="34"/>
  <c r="I3776" i="34"/>
  <c r="M3776" i="34"/>
  <c r="N3776" i="34"/>
  <c r="L3776" i="34"/>
  <c r="S3776" i="34"/>
  <c r="T3776" i="34"/>
  <c r="U3776" i="34"/>
  <c r="V3776" i="34"/>
  <c r="AE3776" i="34"/>
  <c r="F3777" i="34"/>
  <c r="H3777" i="34"/>
  <c r="I3777" i="34"/>
  <c r="M3777" i="34"/>
  <c r="N3777" i="34"/>
  <c r="L3777" i="34"/>
  <c r="S3777" i="34"/>
  <c r="T3777" i="34"/>
  <c r="U3777" i="34"/>
  <c r="V3777" i="34"/>
  <c r="AE3777" i="34"/>
  <c r="F3778" i="34"/>
  <c r="H3778" i="34"/>
  <c r="I3778" i="34"/>
  <c r="M3778" i="34"/>
  <c r="N3778" i="34"/>
  <c r="L3778" i="34" s="1"/>
  <c r="S3778" i="34"/>
  <c r="T3778" i="34"/>
  <c r="U3778" i="34"/>
  <c r="V3778" i="34"/>
  <c r="AE3778" i="34"/>
  <c r="F3779" i="34"/>
  <c r="H3779" i="34"/>
  <c r="I3779" i="34"/>
  <c r="M3779" i="34"/>
  <c r="N3779" i="34"/>
  <c r="L3779" i="34" s="1"/>
  <c r="S3779" i="34"/>
  <c r="T3779" i="34"/>
  <c r="U3779" i="34"/>
  <c r="V3779" i="34"/>
  <c r="AE3779" i="34"/>
  <c r="F3780" i="34"/>
  <c r="H3780" i="34"/>
  <c r="I3780" i="34"/>
  <c r="M3780" i="34"/>
  <c r="N3780" i="34"/>
  <c r="L3780" i="34" s="1"/>
  <c r="S3780" i="34"/>
  <c r="T3780" i="34"/>
  <c r="U3780" i="34"/>
  <c r="V3780" i="34"/>
  <c r="AE3780" i="34"/>
  <c r="F3781" i="34"/>
  <c r="H3781" i="34"/>
  <c r="I3781" i="34"/>
  <c r="M3781" i="34"/>
  <c r="N3781" i="34"/>
  <c r="L3781" i="34"/>
  <c r="S3781" i="34"/>
  <c r="T3781" i="34"/>
  <c r="U3781" i="34"/>
  <c r="V3781" i="34"/>
  <c r="AE3781" i="34"/>
  <c r="AG2398" i="34"/>
  <c r="AH2398" i="34"/>
  <c r="AI2398" i="34"/>
  <c r="F3782" i="34"/>
  <c r="H3782" i="34"/>
  <c r="I3782" i="34"/>
  <c r="M3782" i="34"/>
  <c r="N3782" i="34"/>
  <c r="L3782" i="34" s="1"/>
  <c r="S3782" i="34"/>
  <c r="T3782" i="34"/>
  <c r="U3782" i="34"/>
  <c r="V3782" i="34"/>
  <c r="AE3782" i="34"/>
  <c r="F3783" i="34"/>
  <c r="H3783" i="34"/>
  <c r="I3783" i="34"/>
  <c r="M3783" i="34"/>
  <c r="N3783" i="34"/>
  <c r="L3783" i="34"/>
  <c r="S3783" i="34"/>
  <c r="T3783" i="34"/>
  <c r="U3783" i="34"/>
  <c r="V3783" i="34"/>
  <c r="AE3783" i="34"/>
  <c r="F3784" i="34"/>
  <c r="H3784" i="34"/>
  <c r="I3784" i="34"/>
  <c r="M3784" i="34"/>
  <c r="N3784" i="34"/>
  <c r="L3784" i="34"/>
  <c r="S3784" i="34"/>
  <c r="T3784" i="34"/>
  <c r="U3784" i="34"/>
  <c r="V3784" i="34"/>
  <c r="AE3784" i="34"/>
  <c r="F3785" i="34"/>
  <c r="H3785" i="34"/>
  <c r="I3785" i="34"/>
  <c r="M3785" i="34"/>
  <c r="N3785" i="34"/>
  <c r="L3785" i="34" s="1"/>
  <c r="S3785" i="34"/>
  <c r="T3785" i="34"/>
  <c r="U3785" i="34"/>
  <c r="V3785" i="34"/>
  <c r="AE3785" i="34"/>
  <c r="F3786" i="34"/>
  <c r="H3786" i="34"/>
  <c r="I3786" i="34"/>
  <c r="M3786" i="34"/>
  <c r="N3786" i="34"/>
  <c r="L3786" i="34" s="1"/>
  <c r="S3786" i="34"/>
  <c r="T3786" i="34"/>
  <c r="U3786" i="34"/>
  <c r="V3786" i="34"/>
  <c r="AE3786" i="34"/>
  <c r="F3787" i="34"/>
  <c r="H3787" i="34"/>
  <c r="I3787" i="34"/>
  <c r="M3787" i="34"/>
  <c r="N3787" i="34"/>
  <c r="L3787" i="34" s="1"/>
  <c r="S3787" i="34"/>
  <c r="T3787" i="34"/>
  <c r="U3787" i="34"/>
  <c r="V3787" i="34"/>
  <c r="AE3787" i="34"/>
  <c r="F3788" i="34"/>
  <c r="H3788" i="34"/>
  <c r="I3788" i="34"/>
  <c r="M3788" i="34"/>
  <c r="N3788" i="34"/>
  <c r="L3788" i="34"/>
  <c r="S3788" i="34"/>
  <c r="T3788" i="34"/>
  <c r="U3788" i="34"/>
  <c r="V3788" i="34"/>
  <c r="AE3788" i="34"/>
  <c r="F3789" i="34"/>
  <c r="H3789" i="34"/>
  <c r="I3789" i="34"/>
  <c r="M3789" i="34"/>
  <c r="N3789" i="34"/>
  <c r="L3789" i="34"/>
  <c r="S3789" i="34"/>
  <c r="T3789" i="34"/>
  <c r="U3789" i="34"/>
  <c r="V3789" i="34"/>
  <c r="AE3789" i="34"/>
  <c r="AG4319" i="34"/>
  <c r="AH4319" i="34"/>
  <c r="AI4319" i="34"/>
  <c r="F3790" i="34"/>
  <c r="H3790" i="34"/>
  <c r="I3790" i="34"/>
  <c r="M3790" i="34"/>
  <c r="N3790" i="34"/>
  <c r="L3790" i="34"/>
  <c r="S3790" i="34"/>
  <c r="T3790" i="34"/>
  <c r="U3790" i="34"/>
  <c r="V3790" i="34"/>
  <c r="AE3790" i="34"/>
  <c r="F3791" i="34"/>
  <c r="H3791" i="34"/>
  <c r="I3791" i="34"/>
  <c r="M3791" i="34"/>
  <c r="N3791" i="34"/>
  <c r="L3791" i="34"/>
  <c r="S3791" i="34"/>
  <c r="T3791" i="34"/>
  <c r="U3791" i="34"/>
  <c r="V3791" i="34"/>
  <c r="AE3791" i="34"/>
  <c r="F3792" i="34"/>
  <c r="H3792" i="34"/>
  <c r="I3792" i="34"/>
  <c r="M3792" i="34"/>
  <c r="N3792" i="34"/>
  <c r="L3792" i="34" s="1"/>
  <c r="S3792" i="34"/>
  <c r="T3792" i="34"/>
  <c r="U3792" i="34"/>
  <c r="V3792" i="34"/>
  <c r="AE3792" i="34"/>
  <c r="AG4969" i="34"/>
  <c r="AH4969" i="34"/>
  <c r="AI4969" i="34"/>
  <c r="F3793" i="34"/>
  <c r="H3793" i="34"/>
  <c r="I3793" i="34"/>
  <c r="M3793" i="34"/>
  <c r="N3793" i="34"/>
  <c r="L3793" i="34" s="1"/>
  <c r="S3793" i="34"/>
  <c r="T3793" i="34"/>
  <c r="U3793" i="34"/>
  <c r="V3793" i="34"/>
  <c r="AE3793" i="34"/>
  <c r="AG4827" i="34"/>
  <c r="AH4827" i="34"/>
  <c r="AI4827" i="34"/>
  <c r="F3794" i="34"/>
  <c r="H3794" i="34"/>
  <c r="I3794" i="34"/>
  <c r="M3794" i="34"/>
  <c r="N3794" i="34"/>
  <c r="L3794" i="34"/>
  <c r="S3794" i="34"/>
  <c r="T3794" i="34"/>
  <c r="U3794" i="34"/>
  <c r="V3794" i="34"/>
  <c r="AE3794" i="34"/>
  <c r="F3795" i="34"/>
  <c r="H3795" i="34"/>
  <c r="I3795" i="34"/>
  <c r="M3795" i="34"/>
  <c r="N3795" i="34"/>
  <c r="L3795" i="34" s="1"/>
  <c r="S3795" i="34"/>
  <c r="T3795" i="34"/>
  <c r="U3795" i="34"/>
  <c r="V3795" i="34"/>
  <c r="AE3795" i="34"/>
  <c r="F3796" i="34"/>
  <c r="H3796" i="34"/>
  <c r="I3796" i="34"/>
  <c r="M3796" i="34"/>
  <c r="N3796" i="34"/>
  <c r="L3796" i="34"/>
  <c r="S3796" i="34"/>
  <c r="T3796" i="34"/>
  <c r="U3796" i="34"/>
  <c r="V3796" i="34"/>
  <c r="AE3796" i="34"/>
  <c r="AG5928" i="34"/>
  <c r="AH5928" i="34"/>
  <c r="AI5928" i="34"/>
  <c r="F3797" i="34"/>
  <c r="H3797" i="34"/>
  <c r="I3797" i="34"/>
  <c r="M3797" i="34"/>
  <c r="N3797" i="34"/>
  <c r="L3797" i="34" s="1"/>
  <c r="S3797" i="34"/>
  <c r="T3797" i="34"/>
  <c r="U3797" i="34"/>
  <c r="V3797" i="34"/>
  <c r="AE3797" i="34"/>
  <c r="F3798" i="34"/>
  <c r="H3798" i="34"/>
  <c r="I3798" i="34"/>
  <c r="M3798" i="34"/>
  <c r="N3798" i="34"/>
  <c r="L3798" i="34" s="1"/>
  <c r="S3798" i="34"/>
  <c r="T3798" i="34"/>
  <c r="U3798" i="34"/>
  <c r="V3798" i="34"/>
  <c r="AE3798" i="34"/>
  <c r="F3799" i="34"/>
  <c r="H3799" i="34"/>
  <c r="I3799" i="34"/>
  <c r="M3799" i="34"/>
  <c r="N3799" i="34"/>
  <c r="L3799" i="34"/>
  <c r="S3799" i="34"/>
  <c r="T3799" i="34"/>
  <c r="U3799" i="34"/>
  <c r="V3799" i="34"/>
  <c r="AE3799" i="34"/>
  <c r="F3800" i="34"/>
  <c r="H3800" i="34"/>
  <c r="I3800" i="34"/>
  <c r="M3800" i="34"/>
  <c r="N3800" i="34"/>
  <c r="L3800" i="34"/>
  <c r="S3800" i="34"/>
  <c r="T3800" i="34"/>
  <c r="U3800" i="34"/>
  <c r="V3800" i="34"/>
  <c r="AE3800" i="34"/>
  <c r="F3801" i="34"/>
  <c r="H3801" i="34"/>
  <c r="I3801" i="34"/>
  <c r="M3801" i="34"/>
  <c r="N3801" i="34"/>
  <c r="L3801" i="34"/>
  <c r="S3801" i="34"/>
  <c r="T3801" i="34"/>
  <c r="U3801" i="34"/>
  <c r="V3801" i="34"/>
  <c r="AE3801" i="34"/>
  <c r="F3802" i="34"/>
  <c r="H3802" i="34"/>
  <c r="I3802" i="34"/>
  <c r="M3802" i="34"/>
  <c r="N3802" i="34"/>
  <c r="L3802" i="34" s="1"/>
  <c r="S3802" i="34"/>
  <c r="T3802" i="34"/>
  <c r="U3802" i="34"/>
  <c r="V3802" i="34"/>
  <c r="AE3802" i="34"/>
  <c r="F3803" i="34"/>
  <c r="H3803" i="34"/>
  <c r="I3803" i="34"/>
  <c r="M3803" i="34"/>
  <c r="N3803" i="34"/>
  <c r="L3803" i="34"/>
  <c r="S3803" i="34"/>
  <c r="T3803" i="34"/>
  <c r="U3803" i="34"/>
  <c r="V3803" i="34"/>
  <c r="AE3803" i="34"/>
  <c r="F3804" i="34"/>
  <c r="H3804" i="34"/>
  <c r="I3804" i="34"/>
  <c r="M3804" i="34"/>
  <c r="N3804" i="34"/>
  <c r="L3804" i="34"/>
  <c r="S3804" i="34"/>
  <c r="T3804" i="34"/>
  <c r="U3804" i="34"/>
  <c r="V3804" i="34"/>
  <c r="AE3804" i="34"/>
  <c r="F3805" i="34"/>
  <c r="H3805" i="34"/>
  <c r="I3805" i="34"/>
  <c r="M3805" i="34"/>
  <c r="N3805" i="34"/>
  <c r="L3805" i="34" s="1"/>
  <c r="S3805" i="34"/>
  <c r="T3805" i="34"/>
  <c r="U3805" i="34"/>
  <c r="V3805" i="34"/>
  <c r="AE3805" i="34"/>
  <c r="AG2564" i="34"/>
  <c r="AH2564" i="34"/>
  <c r="AI2564" i="34"/>
  <c r="F3806" i="34"/>
  <c r="H3806" i="34"/>
  <c r="I3806" i="34"/>
  <c r="M3806" i="34"/>
  <c r="N3806" i="34"/>
  <c r="L3806" i="34"/>
  <c r="S3806" i="34"/>
  <c r="T3806" i="34"/>
  <c r="U3806" i="34"/>
  <c r="V3806" i="34"/>
  <c r="AE3806" i="34"/>
  <c r="F3807" i="34"/>
  <c r="H3807" i="34"/>
  <c r="I3807" i="34"/>
  <c r="M3807" i="34"/>
  <c r="N3807" i="34"/>
  <c r="L3807" i="34"/>
  <c r="S3807" i="34"/>
  <c r="T3807" i="34"/>
  <c r="U3807" i="34"/>
  <c r="V3807" i="34"/>
  <c r="AE3807" i="34"/>
  <c r="F3808" i="34"/>
  <c r="H3808" i="34"/>
  <c r="I3808" i="34"/>
  <c r="M3808" i="34"/>
  <c r="N3808" i="34"/>
  <c r="L3808" i="34"/>
  <c r="S3808" i="34"/>
  <c r="T3808" i="34"/>
  <c r="U3808" i="34"/>
  <c r="V3808" i="34"/>
  <c r="AE3808" i="34"/>
  <c r="AG4468" i="34"/>
  <c r="AH4468" i="34"/>
  <c r="AI4468" i="34"/>
  <c r="F3809" i="34"/>
  <c r="H3809" i="34"/>
  <c r="I3809" i="34"/>
  <c r="M3809" i="34"/>
  <c r="N3809" i="34"/>
  <c r="L3809" i="34"/>
  <c r="S3809" i="34"/>
  <c r="T3809" i="34"/>
  <c r="U3809" i="34"/>
  <c r="V3809" i="34"/>
  <c r="AE3809" i="34"/>
  <c r="F3810" i="34"/>
  <c r="H3810" i="34"/>
  <c r="I3810" i="34"/>
  <c r="M3810" i="34"/>
  <c r="N3810" i="34"/>
  <c r="L3810" i="34"/>
  <c r="S3810" i="34"/>
  <c r="T3810" i="34"/>
  <c r="U3810" i="34"/>
  <c r="V3810" i="34"/>
  <c r="AE3810" i="34"/>
  <c r="AG4617" i="34"/>
  <c r="AH4617" i="34"/>
  <c r="AI4617" i="34"/>
  <c r="F3811" i="34"/>
  <c r="H3811" i="34"/>
  <c r="I3811" i="34"/>
  <c r="M3811" i="34"/>
  <c r="N3811" i="34"/>
  <c r="L3811" i="34" s="1"/>
  <c r="S3811" i="34"/>
  <c r="T3811" i="34"/>
  <c r="U3811" i="34"/>
  <c r="V3811" i="34"/>
  <c r="AE3811" i="34"/>
  <c r="AG3335" i="34"/>
  <c r="AH3335" i="34"/>
  <c r="AI3335" i="34"/>
  <c r="F3812" i="34"/>
  <c r="H3812" i="34"/>
  <c r="I3812" i="34"/>
  <c r="M3812" i="34"/>
  <c r="N3812" i="34"/>
  <c r="L3812" i="34"/>
  <c r="S3812" i="34"/>
  <c r="T3812" i="34"/>
  <c r="U3812" i="34"/>
  <c r="V3812" i="34"/>
  <c r="AE3812" i="34"/>
  <c r="AG2403" i="34"/>
  <c r="AH2403" i="34"/>
  <c r="AI2403" i="34"/>
  <c r="F3813" i="34"/>
  <c r="H3813" i="34"/>
  <c r="I3813" i="34"/>
  <c r="M3813" i="34"/>
  <c r="N3813" i="34"/>
  <c r="L3813" i="34" s="1"/>
  <c r="S3813" i="34"/>
  <c r="T3813" i="34"/>
  <c r="U3813" i="34"/>
  <c r="V3813" i="34"/>
  <c r="AE3813" i="34"/>
  <c r="F3814" i="34"/>
  <c r="H3814" i="34"/>
  <c r="I3814" i="34"/>
  <c r="M3814" i="34"/>
  <c r="N3814" i="34"/>
  <c r="L3814" i="34"/>
  <c r="S3814" i="34"/>
  <c r="T3814" i="34"/>
  <c r="U3814" i="34"/>
  <c r="V3814" i="34"/>
  <c r="AE3814" i="34"/>
  <c r="F3815" i="34"/>
  <c r="H3815" i="34"/>
  <c r="I3815" i="34"/>
  <c r="M3815" i="34"/>
  <c r="N3815" i="34"/>
  <c r="L3815" i="34"/>
  <c r="S3815" i="34"/>
  <c r="T3815" i="34"/>
  <c r="U3815" i="34"/>
  <c r="V3815" i="34"/>
  <c r="AE3815" i="34"/>
  <c r="F3816" i="34"/>
  <c r="H3816" i="34"/>
  <c r="I3816" i="34"/>
  <c r="M3816" i="34"/>
  <c r="N3816" i="34"/>
  <c r="L3816" i="34" s="1"/>
  <c r="S3816" i="34"/>
  <c r="T3816" i="34"/>
  <c r="U3816" i="34"/>
  <c r="V3816" i="34"/>
  <c r="AE3816" i="34"/>
  <c r="F3817" i="34"/>
  <c r="H3817" i="34"/>
  <c r="I3817" i="34"/>
  <c r="M3817" i="34"/>
  <c r="N3817" i="34"/>
  <c r="L3817" i="34" s="1"/>
  <c r="S3817" i="34"/>
  <c r="T3817" i="34"/>
  <c r="U3817" i="34"/>
  <c r="V3817" i="34"/>
  <c r="AE3817" i="34"/>
  <c r="F3818" i="34"/>
  <c r="H3818" i="34"/>
  <c r="I3818" i="34"/>
  <c r="M3818" i="34"/>
  <c r="N3818" i="34"/>
  <c r="L3818" i="34"/>
  <c r="S3818" i="34"/>
  <c r="T3818" i="34"/>
  <c r="U3818" i="34"/>
  <c r="V3818" i="34"/>
  <c r="AE3818" i="34"/>
  <c r="F3819" i="34"/>
  <c r="H3819" i="34"/>
  <c r="I3819" i="34"/>
  <c r="M3819" i="34"/>
  <c r="N3819" i="34"/>
  <c r="L3819" i="34"/>
  <c r="S3819" i="34"/>
  <c r="T3819" i="34"/>
  <c r="U3819" i="34"/>
  <c r="V3819" i="34"/>
  <c r="AE3819" i="34"/>
  <c r="AG3722" i="34"/>
  <c r="AH3722" i="34"/>
  <c r="AI3722" i="34"/>
  <c r="AG3337" i="34"/>
  <c r="AH3337" i="34"/>
  <c r="AI3337" i="34"/>
  <c r="AG2404" i="34"/>
  <c r="AH2404" i="34"/>
  <c r="AI2404" i="34"/>
  <c r="AG2125" i="34"/>
  <c r="AH2125" i="34"/>
  <c r="AI2125" i="34"/>
  <c r="AG4469" i="34"/>
  <c r="AH4469" i="34"/>
  <c r="AI4469" i="34"/>
  <c r="AG177" i="34"/>
  <c r="AH177" i="34"/>
  <c r="AI177" i="34"/>
  <c r="AG5310" i="34"/>
  <c r="AH5310" i="34"/>
  <c r="AI5310" i="34"/>
  <c r="AG4830" i="34"/>
  <c r="AH4830" i="34"/>
  <c r="AI4830" i="34"/>
  <c r="AG5702" i="34"/>
  <c r="AH5702" i="34"/>
  <c r="AI5702" i="34"/>
  <c r="AG2426" i="34"/>
  <c r="AH2426" i="34"/>
  <c r="AI2426" i="34"/>
  <c r="AG1123" i="34"/>
  <c r="AH1123" i="34"/>
  <c r="AI1123" i="34"/>
  <c r="AG2428" i="34"/>
  <c r="AH2428" i="34"/>
  <c r="AI2428" i="34"/>
  <c r="AG5703" i="34"/>
  <c r="AH5703" i="34"/>
  <c r="AI5703" i="34"/>
  <c r="AG5934" i="34"/>
  <c r="AH5934" i="34"/>
  <c r="AI5934" i="34"/>
  <c r="AG4071" i="34"/>
  <c r="AH4071" i="34"/>
  <c r="AI4071" i="34"/>
  <c r="AG2427" i="34"/>
  <c r="AH2427" i="34"/>
  <c r="AI2427" i="34"/>
  <c r="AG2444" i="34"/>
  <c r="AH2444" i="34"/>
  <c r="AI2444" i="34"/>
  <c r="AG4791" i="34"/>
  <c r="AH4791" i="34"/>
  <c r="AI4791" i="34"/>
  <c r="AG5935" i="34"/>
  <c r="AH5935" i="34"/>
  <c r="AI5935" i="34"/>
  <c r="AG1584" i="34"/>
  <c r="AH1584" i="34"/>
  <c r="AI1584" i="34"/>
  <c r="F3828" i="34"/>
  <c r="H3828" i="34"/>
  <c r="I3828" i="34"/>
  <c r="M3828" i="34"/>
  <c r="N3828" i="34"/>
  <c r="L3828" i="34" s="1"/>
  <c r="S3828" i="34"/>
  <c r="T3828" i="34"/>
  <c r="U3828" i="34"/>
  <c r="V3828" i="34"/>
  <c r="AE3828" i="34"/>
  <c r="AG4583" i="34"/>
  <c r="AH4583" i="34"/>
  <c r="AI4583" i="34"/>
  <c r="AG2446" i="34"/>
  <c r="AH2446" i="34"/>
  <c r="AI2446" i="34"/>
  <c r="AG3340" i="34"/>
  <c r="AH3340" i="34"/>
  <c r="AI3340" i="34"/>
  <c r="AG3936" i="34"/>
  <c r="AH3936" i="34"/>
  <c r="AI3936" i="34"/>
  <c r="AG3601" i="34"/>
  <c r="AH3601" i="34"/>
  <c r="AI3601" i="34"/>
  <c r="AG2013" i="34"/>
  <c r="AH2013" i="34"/>
  <c r="AI2013" i="34"/>
  <c r="AG4264" i="34"/>
  <c r="AH4264" i="34"/>
  <c r="AI4264" i="34"/>
  <c r="AG5936" i="34"/>
  <c r="AH5936" i="34"/>
  <c r="AI5936" i="34"/>
  <c r="F3833" i="34"/>
  <c r="H3833" i="34"/>
  <c r="I3833" i="34"/>
  <c r="M3833" i="34"/>
  <c r="N3833" i="34"/>
  <c r="L3833" i="34" s="1"/>
  <c r="S3833" i="34"/>
  <c r="T3833" i="34"/>
  <c r="U3833" i="34"/>
  <c r="V3833" i="34"/>
  <c r="AE3833" i="34"/>
  <c r="AG2015" i="34"/>
  <c r="AH2015" i="34"/>
  <c r="AI2015" i="34"/>
  <c r="F3834" i="34"/>
  <c r="H3834" i="34"/>
  <c r="I3834" i="34"/>
  <c r="M3834" i="34"/>
  <c r="N3834" i="34"/>
  <c r="L3834" i="34"/>
  <c r="S3834" i="34"/>
  <c r="T3834" i="34"/>
  <c r="U3834" i="34"/>
  <c r="V3834" i="34"/>
  <c r="AE3834" i="34"/>
  <c r="F3835" i="34"/>
  <c r="H3835" i="34"/>
  <c r="I3835" i="34"/>
  <c r="M3835" i="34"/>
  <c r="N3835" i="34"/>
  <c r="L3835" i="34"/>
  <c r="S3835" i="34"/>
  <c r="T3835" i="34"/>
  <c r="U3835" i="34"/>
  <c r="V3835" i="34"/>
  <c r="AE3835" i="34"/>
  <c r="F3836" i="34"/>
  <c r="H3836" i="34"/>
  <c r="I3836" i="34"/>
  <c r="M3836" i="34"/>
  <c r="N3836" i="34"/>
  <c r="L3836" i="34" s="1"/>
  <c r="S3836" i="34"/>
  <c r="T3836" i="34"/>
  <c r="U3836" i="34"/>
  <c r="V3836" i="34"/>
  <c r="AE3836" i="34"/>
  <c r="AG2594" i="34"/>
  <c r="AH2594" i="34"/>
  <c r="AI2594" i="34"/>
  <c r="F3837" i="34"/>
  <c r="H3837" i="34"/>
  <c r="I3837" i="34"/>
  <c r="M3837" i="34"/>
  <c r="N3837" i="34"/>
  <c r="L3837" i="34"/>
  <c r="S3837" i="34"/>
  <c r="T3837" i="34"/>
  <c r="U3837" i="34"/>
  <c r="V3837" i="34"/>
  <c r="AE3837" i="34"/>
  <c r="F3838" i="34"/>
  <c r="H3838" i="34"/>
  <c r="I3838" i="34"/>
  <c r="M3838" i="34"/>
  <c r="N3838" i="34"/>
  <c r="L3838" i="34" s="1"/>
  <c r="S3838" i="34"/>
  <c r="T3838" i="34"/>
  <c r="U3838" i="34"/>
  <c r="V3838" i="34"/>
  <c r="AE3838" i="34"/>
  <c r="F3839" i="34"/>
  <c r="H3839" i="34"/>
  <c r="I3839" i="34"/>
  <c r="M3839" i="34"/>
  <c r="N3839" i="34"/>
  <c r="L3839" i="34" s="1"/>
  <c r="S3839" i="34"/>
  <c r="T3839" i="34"/>
  <c r="U3839" i="34"/>
  <c r="V3839" i="34"/>
  <c r="AE3839" i="34"/>
  <c r="F3840" i="34"/>
  <c r="H3840" i="34"/>
  <c r="I3840" i="34"/>
  <c r="M3840" i="34"/>
  <c r="N3840" i="34"/>
  <c r="L3840" i="34" s="1"/>
  <c r="S3840" i="34"/>
  <c r="T3840" i="34"/>
  <c r="U3840" i="34"/>
  <c r="V3840" i="34"/>
  <c r="AE3840" i="34"/>
  <c r="F3841" i="34"/>
  <c r="H3841" i="34"/>
  <c r="I3841" i="34"/>
  <c r="M3841" i="34"/>
  <c r="N3841" i="34"/>
  <c r="L3841" i="34"/>
  <c r="S3841" i="34"/>
  <c r="T3841" i="34"/>
  <c r="U3841" i="34"/>
  <c r="V3841" i="34"/>
  <c r="AE3841" i="34"/>
  <c r="F3842" i="34"/>
  <c r="H3842" i="34"/>
  <c r="I3842" i="34"/>
  <c r="M3842" i="34"/>
  <c r="N3842" i="34"/>
  <c r="L3842" i="34"/>
  <c r="S3842" i="34"/>
  <c r="T3842" i="34"/>
  <c r="U3842" i="34"/>
  <c r="V3842" i="34"/>
  <c r="AE3842" i="34"/>
  <c r="F3843" i="34"/>
  <c r="H3843" i="34"/>
  <c r="I3843" i="34"/>
  <c r="M3843" i="34"/>
  <c r="N3843" i="34"/>
  <c r="L3843" i="34" s="1"/>
  <c r="S3843" i="34"/>
  <c r="T3843" i="34"/>
  <c r="U3843" i="34"/>
  <c r="V3843" i="34"/>
  <c r="AE3843" i="34"/>
  <c r="F3844" i="34"/>
  <c r="H3844" i="34"/>
  <c r="I3844" i="34"/>
  <c r="M3844" i="34"/>
  <c r="N3844" i="34"/>
  <c r="L3844" i="34"/>
  <c r="S3844" i="34"/>
  <c r="T3844" i="34"/>
  <c r="U3844" i="34"/>
  <c r="V3844" i="34"/>
  <c r="AE3844" i="34"/>
  <c r="F3845" i="34"/>
  <c r="H3845" i="34"/>
  <c r="I3845" i="34"/>
  <c r="M3845" i="34"/>
  <c r="N3845" i="34"/>
  <c r="L3845" i="34"/>
  <c r="S3845" i="34"/>
  <c r="T3845" i="34"/>
  <c r="U3845" i="34"/>
  <c r="V3845" i="34"/>
  <c r="AE3845" i="34"/>
  <c r="F3846" i="34"/>
  <c r="H3846" i="34"/>
  <c r="I3846" i="34"/>
  <c r="M3846" i="34"/>
  <c r="N3846" i="34"/>
  <c r="L3846" i="34" s="1"/>
  <c r="S3846" i="34"/>
  <c r="T3846" i="34"/>
  <c r="U3846" i="34"/>
  <c r="V3846" i="34"/>
  <c r="AE3846" i="34"/>
  <c r="F3847" i="34"/>
  <c r="H3847" i="34"/>
  <c r="I3847" i="34"/>
  <c r="M3847" i="34"/>
  <c r="N3847" i="34"/>
  <c r="L3847" i="34" s="1"/>
  <c r="S3847" i="34"/>
  <c r="T3847" i="34"/>
  <c r="U3847" i="34"/>
  <c r="V3847" i="34"/>
  <c r="AE3847" i="34"/>
  <c r="F3848" i="34"/>
  <c r="H3848" i="34"/>
  <c r="I3848" i="34"/>
  <c r="M3848" i="34"/>
  <c r="N3848" i="34"/>
  <c r="L3848" i="34" s="1"/>
  <c r="S3848" i="34"/>
  <c r="T3848" i="34"/>
  <c r="U3848" i="34"/>
  <c r="V3848" i="34"/>
  <c r="AE3848" i="34"/>
  <c r="F3853" i="34"/>
  <c r="H3853" i="34"/>
  <c r="I3853" i="34"/>
  <c r="M3853" i="34"/>
  <c r="N3853" i="34"/>
  <c r="L3853" i="34"/>
  <c r="S3853" i="34"/>
  <c r="T3853" i="34"/>
  <c r="U3853" i="34"/>
  <c r="V3853" i="34"/>
  <c r="AE3853" i="34"/>
  <c r="F3854" i="34"/>
  <c r="H3854" i="34"/>
  <c r="I3854" i="34"/>
  <c r="M3854" i="34"/>
  <c r="N3854" i="34"/>
  <c r="L3854" i="34"/>
  <c r="S3854" i="34"/>
  <c r="T3854" i="34"/>
  <c r="U3854" i="34"/>
  <c r="V3854" i="34"/>
  <c r="AE3854" i="34"/>
  <c r="F3855" i="34"/>
  <c r="H3855" i="34"/>
  <c r="I3855" i="34"/>
  <c r="M3855" i="34"/>
  <c r="N3855" i="34"/>
  <c r="L3855" i="34" s="1"/>
  <c r="S3855" i="34"/>
  <c r="T3855" i="34"/>
  <c r="U3855" i="34"/>
  <c r="V3855" i="34"/>
  <c r="AE3855" i="34"/>
  <c r="F3856" i="34"/>
  <c r="H3856" i="34"/>
  <c r="I3856" i="34"/>
  <c r="M3856" i="34"/>
  <c r="N3856" i="34"/>
  <c r="L3856" i="34"/>
  <c r="S3856" i="34"/>
  <c r="T3856" i="34"/>
  <c r="U3856" i="34"/>
  <c r="V3856" i="34"/>
  <c r="AE3856" i="34"/>
  <c r="F3857" i="34"/>
  <c r="H3857" i="34"/>
  <c r="I3857" i="34"/>
  <c r="M3857" i="34"/>
  <c r="N3857" i="34"/>
  <c r="L3857" i="34"/>
  <c r="S3857" i="34"/>
  <c r="T3857" i="34"/>
  <c r="U3857" i="34"/>
  <c r="V3857" i="34"/>
  <c r="AE3857" i="34"/>
  <c r="F3858" i="34"/>
  <c r="H3858" i="34"/>
  <c r="I3858" i="34"/>
  <c r="M3858" i="34"/>
  <c r="N3858" i="34"/>
  <c r="L3858" i="34" s="1"/>
  <c r="S3858" i="34"/>
  <c r="T3858" i="34"/>
  <c r="U3858" i="34"/>
  <c r="V3858" i="34"/>
  <c r="AE3858" i="34"/>
  <c r="F3859" i="34"/>
  <c r="H3859" i="34"/>
  <c r="I3859" i="34"/>
  <c r="M3859" i="34"/>
  <c r="N3859" i="34"/>
  <c r="L3859" i="34" s="1"/>
  <c r="S3859" i="34"/>
  <c r="T3859" i="34"/>
  <c r="U3859" i="34"/>
  <c r="V3859" i="34"/>
  <c r="AE3859" i="34"/>
  <c r="AG4832" i="34"/>
  <c r="AH4832" i="34"/>
  <c r="AI4832" i="34"/>
  <c r="F3860" i="34"/>
  <c r="H3860" i="34"/>
  <c r="I3860" i="34"/>
  <c r="M3860" i="34"/>
  <c r="N3860" i="34"/>
  <c r="L3860" i="34"/>
  <c r="S3860" i="34"/>
  <c r="T3860" i="34"/>
  <c r="U3860" i="34"/>
  <c r="V3860" i="34"/>
  <c r="AE3860" i="34"/>
  <c r="F3861" i="34"/>
  <c r="H3861" i="34"/>
  <c r="I3861" i="34"/>
  <c r="M3861" i="34"/>
  <c r="N3861" i="34"/>
  <c r="L3861" i="34"/>
  <c r="S3861" i="34"/>
  <c r="T3861" i="34"/>
  <c r="U3861" i="34"/>
  <c r="V3861" i="34"/>
  <c r="AE3861" i="34"/>
  <c r="AG4343" i="34"/>
  <c r="AH4343" i="34"/>
  <c r="AI4343" i="34"/>
  <c r="F3862" i="34"/>
  <c r="H3862" i="34"/>
  <c r="I3862" i="34"/>
  <c r="M3862" i="34"/>
  <c r="N3862" i="34"/>
  <c r="L3862" i="34"/>
  <c r="S3862" i="34"/>
  <c r="T3862" i="34"/>
  <c r="U3862" i="34"/>
  <c r="V3862" i="34"/>
  <c r="AE3862" i="34"/>
  <c r="F3863" i="34"/>
  <c r="H3863" i="34"/>
  <c r="I3863" i="34"/>
  <c r="M3863" i="34"/>
  <c r="N3863" i="34"/>
  <c r="L3863" i="34"/>
  <c r="S3863" i="34"/>
  <c r="T3863" i="34"/>
  <c r="U3863" i="34"/>
  <c r="V3863" i="34"/>
  <c r="AE3863" i="34"/>
  <c r="F3864" i="34"/>
  <c r="H3864" i="34"/>
  <c r="I3864" i="34"/>
  <c r="M3864" i="34"/>
  <c r="N3864" i="34"/>
  <c r="L3864" i="34" s="1"/>
  <c r="S3864" i="34"/>
  <c r="T3864" i="34"/>
  <c r="U3864" i="34"/>
  <c r="V3864" i="34"/>
  <c r="AE3864" i="34"/>
  <c r="F3865" i="34"/>
  <c r="H3865" i="34"/>
  <c r="I3865" i="34"/>
  <c r="M3865" i="34"/>
  <c r="N3865" i="34"/>
  <c r="L3865" i="34" s="1"/>
  <c r="S3865" i="34"/>
  <c r="T3865" i="34"/>
  <c r="U3865" i="34"/>
  <c r="V3865" i="34"/>
  <c r="AE3865" i="34"/>
  <c r="AG3596" i="34"/>
  <c r="AH3596" i="34"/>
  <c r="AI3596" i="34"/>
  <c r="F3866" i="34"/>
  <c r="H3866" i="34"/>
  <c r="I3866" i="34"/>
  <c r="M3866" i="34"/>
  <c r="N3866" i="34"/>
  <c r="L3866" i="34"/>
  <c r="S3866" i="34"/>
  <c r="T3866" i="34"/>
  <c r="U3866" i="34"/>
  <c r="V3866" i="34"/>
  <c r="AE3866" i="34"/>
  <c r="F3867" i="34"/>
  <c r="H3867" i="34"/>
  <c r="I3867" i="34"/>
  <c r="M3867" i="34"/>
  <c r="N3867" i="34"/>
  <c r="L3867" i="34"/>
  <c r="S3867" i="34"/>
  <c r="T3867" i="34"/>
  <c r="U3867" i="34"/>
  <c r="V3867" i="34"/>
  <c r="AE3867" i="34"/>
  <c r="F3868" i="34"/>
  <c r="H3868" i="34"/>
  <c r="I3868" i="34"/>
  <c r="M3868" i="34"/>
  <c r="N3868" i="34"/>
  <c r="L3868" i="34" s="1"/>
  <c r="S3868" i="34"/>
  <c r="T3868" i="34"/>
  <c r="U3868" i="34"/>
  <c r="V3868" i="34"/>
  <c r="AE3868" i="34"/>
  <c r="F3869" i="34"/>
  <c r="H3869" i="34"/>
  <c r="I3869" i="34"/>
  <c r="M3869" i="34"/>
  <c r="N3869" i="34"/>
  <c r="L3869" i="34"/>
  <c r="S3869" i="34"/>
  <c r="T3869" i="34"/>
  <c r="U3869" i="34"/>
  <c r="V3869" i="34"/>
  <c r="AE3869" i="34"/>
  <c r="F3870" i="34"/>
  <c r="H3870" i="34"/>
  <c r="I3870" i="34"/>
  <c r="M3870" i="34"/>
  <c r="N3870" i="34"/>
  <c r="L3870" i="34"/>
  <c r="S3870" i="34"/>
  <c r="T3870" i="34"/>
  <c r="U3870" i="34"/>
  <c r="V3870" i="34"/>
  <c r="AE3870" i="34"/>
  <c r="F3871" i="34"/>
  <c r="H3871" i="34"/>
  <c r="I3871" i="34"/>
  <c r="M3871" i="34"/>
  <c r="N3871" i="34"/>
  <c r="L3871" i="34" s="1"/>
  <c r="S3871" i="34"/>
  <c r="T3871" i="34"/>
  <c r="U3871" i="34"/>
  <c r="V3871" i="34"/>
  <c r="AE3871" i="34"/>
  <c r="F3872" i="34"/>
  <c r="H3872" i="34"/>
  <c r="I3872" i="34"/>
  <c r="M3872" i="34"/>
  <c r="N3872" i="34"/>
  <c r="L3872" i="34" s="1"/>
  <c r="S3872" i="34"/>
  <c r="T3872" i="34"/>
  <c r="U3872" i="34"/>
  <c r="V3872" i="34"/>
  <c r="AE3872" i="34"/>
  <c r="AG1323" i="34"/>
  <c r="AH1323" i="34"/>
  <c r="AI1323" i="34"/>
  <c r="F3873" i="34"/>
  <c r="H3873" i="34"/>
  <c r="I3873" i="34"/>
  <c r="M3873" i="34"/>
  <c r="N3873" i="34"/>
  <c r="L3873" i="34"/>
  <c r="S3873" i="34"/>
  <c r="T3873" i="34"/>
  <c r="U3873" i="34"/>
  <c r="V3873" i="34"/>
  <c r="AE3873" i="34"/>
  <c r="F3874" i="34"/>
  <c r="H3874" i="34"/>
  <c r="I3874" i="34"/>
  <c r="M3874" i="34"/>
  <c r="N3874" i="34"/>
  <c r="L3874" i="34"/>
  <c r="S3874" i="34"/>
  <c r="T3874" i="34"/>
  <c r="U3874" i="34"/>
  <c r="V3874" i="34"/>
  <c r="AE3874" i="34"/>
  <c r="F3875" i="34"/>
  <c r="H3875" i="34"/>
  <c r="I3875" i="34"/>
  <c r="M3875" i="34"/>
  <c r="N3875" i="34"/>
  <c r="L3875" i="34" s="1"/>
  <c r="S3875" i="34"/>
  <c r="T3875" i="34"/>
  <c r="U3875" i="34"/>
  <c r="V3875" i="34"/>
  <c r="AE3875" i="34"/>
  <c r="AG4280" i="34"/>
  <c r="AH4280" i="34"/>
  <c r="AI4280" i="34"/>
  <c r="F3876" i="34"/>
  <c r="H3876" i="34"/>
  <c r="I3876" i="34"/>
  <c r="M3876" i="34"/>
  <c r="N3876" i="34"/>
  <c r="L3876" i="34"/>
  <c r="S3876" i="34"/>
  <c r="T3876" i="34"/>
  <c r="U3876" i="34"/>
  <c r="V3876" i="34"/>
  <c r="AE3876" i="34"/>
  <c r="AG3597" i="34"/>
  <c r="AH3597" i="34"/>
  <c r="AI3597" i="34"/>
  <c r="F3877" i="34"/>
  <c r="H3877" i="34"/>
  <c r="I3877" i="34"/>
  <c r="M3877" i="34"/>
  <c r="N3877" i="34"/>
  <c r="L3877" i="34" s="1"/>
  <c r="S3877" i="34"/>
  <c r="T3877" i="34"/>
  <c r="U3877" i="34"/>
  <c r="V3877" i="34"/>
  <c r="AE3877" i="34"/>
  <c r="F3878" i="34"/>
  <c r="H3878" i="34"/>
  <c r="I3878" i="34"/>
  <c r="M3878" i="34"/>
  <c r="N3878" i="34"/>
  <c r="L3878" i="34" s="1"/>
  <c r="S3878" i="34"/>
  <c r="T3878" i="34"/>
  <c r="U3878" i="34"/>
  <c r="V3878" i="34"/>
  <c r="AE3878" i="34"/>
  <c r="F3879" i="34"/>
  <c r="H3879" i="34"/>
  <c r="I3879" i="34"/>
  <c r="M3879" i="34"/>
  <c r="N3879" i="34"/>
  <c r="L3879" i="34"/>
  <c r="S3879" i="34"/>
  <c r="T3879" i="34"/>
  <c r="U3879" i="34"/>
  <c r="V3879" i="34"/>
  <c r="AE3879" i="34"/>
  <c r="F3880" i="34"/>
  <c r="H3880" i="34"/>
  <c r="I3880" i="34"/>
  <c r="M3880" i="34"/>
  <c r="N3880" i="34"/>
  <c r="L3880" i="34"/>
  <c r="S3880" i="34"/>
  <c r="T3880" i="34"/>
  <c r="U3880" i="34"/>
  <c r="V3880" i="34"/>
  <c r="AE3880" i="34"/>
  <c r="AG3887" i="34"/>
  <c r="AH3887" i="34"/>
  <c r="AI3887" i="34"/>
  <c r="F3881" i="34"/>
  <c r="H3881" i="34"/>
  <c r="I3881" i="34"/>
  <c r="M3881" i="34"/>
  <c r="N3881" i="34"/>
  <c r="L3881" i="34"/>
  <c r="S3881" i="34"/>
  <c r="T3881" i="34"/>
  <c r="U3881" i="34"/>
  <c r="V3881" i="34"/>
  <c r="AE3881" i="34"/>
  <c r="AG5704" i="34"/>
  <c r="AH5704" i="34"/>
  <c r="AI5704" i="34"/>
  <c r="F3882" i="34"/>
  <c r="H3882" i="34"/>
  <c r="I3882" i="34"/>
  <c r="M3882" i="34"/>
  <c r="N3882" i="34"/>
  <c r="L3882" i="34" s="1"/>
  <c r="S3882" i="34"/>
  <c r="T3882" i="34"/>
  <c r="U3882" i="34"/>
  <c r="V3882" i="34"/>
  <c r="AE3882" i="34"/>
  <c r="F3883" i="34"/>
  <c r="H3883" i="34"/>
  <c r="I3883" i="34"/>
  <c r="M3883" i="34"/>
  <c r="N3883" i="34"/>
  <c r="L3883" i="34" s="1"/>
  <c r="S3883" i="34"/>
  <c r="T3883" i="34"/>
  <c r="U3883" i="34"/>
  <c r="V3883" i="34"/>
  <c r="AE3883" i="34"/>
  <c r="F3884" i="34"/>
  <c r="H3884" i="34"/>
  <c r="I3884" i="34"/>
  <c r="M3884" i="34"/>
  <c r="N3884" i="34"/>
  <c r="L3884" i="34"/>
  <c r="S3884" i="34"/>
  <c r="T3884" i="34"/>
  <c r="U3884" i="34"/>
  <c r="V3884" i="34"/>
  <c r="AE3884" i="34"/>
  <c r="F3885" i="34"/>
  <c r="H3885" i="34"/>
  <c r="I3885" i="34"/>
  <c r="M3885" i="34"/>
  <c r="N3885" i="34"/>
  <c r="L3885" i="34"/>
  <c r="S3885" i="34"/>
  <c r="T3885" i="34"/>
  <c r="U3885" i="34"/>
  <c r="V3885" i="34"/>
  <c r="AE3885" i="34"/>
  <c r="F3886" i="34"/>
  <c r="H3886" i="34"/>
  <c r="I3886" i="34"/>
  <c r="M3886" i="34"/>
  <c r="N3886" i="34"/>
  <c r="L3886" i="34"/>
  <c r="S3886" i="34"/>
  <c r="T3886" i="34"/>
  <c r="U3886" i="34"/>
  <c r="V3886" i="34"/>
  <c r="AE3886" i="34"/>
  <c r="AG4281" i="34"/>
  <c r="AH4281" i="34"/>
  <c r="AI4281" i="34"/>
  <c r="F3887" i="34"/>
  <c r="H3887" i="34"/>
  <c r="I3887" i="34"/>
  <c r="M3887" i="34"/>
  <c r="N3887" i="34"/>
  <c r="L3887" i="34"/>
  <c r="S3887" i="34"/>
  <c r="T3887" i="34"/>
  <c r="U3887" i="34"/>
  <c r="V3887" i="34"/>
  <c r="AE3887" i="34"/>
  <c r="AG1324" i="34"/>
  <c r="AH1324" i="34"/>
  <c r="AI1324" i="34"/>
  <c r="F3888" i="34"/>
  <c r="H3888" i="34"/>
  <c r="I3888" i="34"/>
  <c r="M3888" i="34"/>
  <c r="N3888" i="34"/>
  <c r="L3888" i="34" s="1"/>
  <c r="S3888" i="34"/>
  <c r="T3888" i="34"/>
  <c r="U3888" i="34"/>
  <c r="V3888" i="34"/>
  <c r="AE3888" i="34"/>
  <c r="F3889" i="34"/>
  <c r="H3889" i="34"/>
  <c r="I3889" i="34"/>
  <c r="M3889" i="34"/>
  <c r="N3889" i="34"/>
  <c r="L3889" i="34" s="1"/>
  <c r="S3889" i="34"/>
  <c r="T3889" i="34"/>
  <c r="U3889" i="34"/>
  <c r="V3889" i="34"/>
  <c r="AE3889" i="34"/>
  <c r="AG4833" i="34"/>
  <c r="AH4833" i="34"/>
  <c r="AI4833" i="34"/>
  <c r="F3890" i="34"/>
  <c r="H3890" i="34"/>
  <c r="I3890" i="34"/>
  <c r="M3890" i="34"/>
  <c r="N3890" i="34"/>
  <c r="L3890" i="34"/>
  <c r="S3890" i="34"/>
  <c r="T3890" i="34"/>
  <c r="U3890" i="34"/>
  <c r="V3890" i="34"/>
  <c r="AE3890" i="34"/>
  <c r="F3891" i="34"/>
  <c r="H3891" i="34"/>
  <c r="I3891" i="34"/>
  <c r="M3891" i="34"/>
  <c r="N3891" i="34"/>
  <c r="L3891" i="34"/>
  <c r="S3891" i="34"/>
  <c r="T3891" i="34"/>
  <c r="U3891" i="34"/>
  <c r="V3891" i="34"/>
  <c r="AE3891" i="34"/>
  <c r="AG2467" i="34"/>
  <c r="AH2467" i="34"/>
  <c r="AI2467" i="34"/>
  <c r="F3892" i="34"/>
  <c r="H3892" i="34"/>
  <c r="I3892" i="34"/>
  <c r="M3892" i="34"/>
  <c r="N3892" i="34"/>
  <c r="L3892" i="34"/>
  <c r="S3892" i="34"/>
  <c r="T3892" i="34"/>
  <c r="U3892" i="34"/>
  <c r="V3892" i="34"/>
  <c r="AE3892" i="34"/>
  <c r="F3893" i="34"/>
  <c r="H3893" i="34"/>
  <c r="I3893" i="34"/>
  <c r="M3893" i="34"/>
  <c r="N3893" i="34"/>
  <c r="L3893" i="34"/>
  <c r="S3893" i="34"/>
  <c r="T3893" i="34"/>
  <c r="U3893" i="34"/>
  <c r="V3893" i="34"/>
  <c r="AE3893" i="34"/>
  <c r="F3894" i="34"/>
  <c r="H3894" i="34"/>
  <c r="I3894" i="34"/>
  <c r="M3894" i="34"/>
  <c r="N3894" i="34"/>
  <c r="L3894" i="34" s="1"/>
  <c r="S3894" i="34"/>
  <c r="T3894" i="34"/>
  <c r="U3894" i="34"/>
  <c r="V3894" i="34"/>
  <c r="AE3894" i="34"/>
  <c r="F3895" i="34"/>
  <c r="H3895" i="34"/>
  <c r="I3895" i="34"/>
  <c r="M3895" i="34"/>
  <c r="N3895" i="34"/>
  <c r="L3895" i="34" s="1"/>
  <c r="S3895" i="34"/>
  <c r="T3895" i="34"/>
  <c r="U3895" i="34"/>
  <c r="V3895" i="34"/>
  <c r="AE3895" i="34"/>
  <c r="F3896" i="34"/>
  <c r="H3896" i="34"/>
  <c r="I3896" i="34"/>
  <c r="M3896" i="34"/>
  <c r="N3896" i="34"/>
  <c r="L3896" i="34"/>
  <c r="S3896" i="34"/>
  <c r="T3896" i="34"/>
  <c r="U3896" i="34"/>
  <c r="V3896" i="34"/>
  <c r="AE3896" i="34"/>
  <c r="F3897" i="34"/>
  <c r="H3897" i="34"/>
  <c r="I3897" i="34"/>
  <c r="M3897" i="34"/>
  <c r="N3897" i="34"/>
  <c r="L3897" i="34"/>
  <c r="S3897" i="34"/>
  <c r="T3897" i="34"/>
  <c r="U3897" i="34"/>
  <c r="V3897" i="34"/>
  <c r="AE3897" i="34"/>
  <c r="AG2468" i="34"/>
  <c r="AH2468" i="34"/>
  <c r="AI2468" i="34"/>
  <c r="F3898" i="34"/>
  <c r="H3898" i="34"/>
  <c r="I3898" i="34"/>
  <c r="M3898" i="34"/>
  <c r="N3898" i="34"/>
  <c r="L3898" i="34" s="1"/>
  <c r="S3898" i="34"/>
  <c r="T3898" i="34"/>
  <c r="U3898" i="34"/>
  <c r="V3898" i="34"/>
  <c r="AE3898" i="34"/>
  <c r="F3899" i="34"/>
  <c r="H3899" i="34"/>
  <c r="I3899" i="34"/>
  <c r="M3899" i="34"/>
  <c r="N3899" i="34"/>
  <c r="L3899" i="34"/>
  <c r="S3899" i="34"/>
  <c r="T3899" i="34"/>
  <c r="U3899" i="34"/>
  <c r="V3899" i="34"/>
  <c r="AE3899" i="34"/>
  <c r="F3900" i="34"/>
  <c r="H3900" i="34"/>
  <c r="I3900" i="34"/>
  <c r="M3900" i="34"/>
  <c r="N3900" i="34"/>
  <c r="L3900" i="34"/>
  <c r="S3900" i="34"/>
  <c r="T3900" i="34"/>
  <c r="U3900" i="34"/>
  <c r="V3900" i="34"/>
  <c r="AE3900" i="34"/>
  <c r="F3901" i="34"/>
  <c r="H3901" i="34"/>
  <c r="I3901" i="34"/>
  <c r="M3901" i="34"/>
  <c r="N3901" i="34"/>
  <c r="L3901" i="34" s="1"/>
  <c r="S3901" i="34"/>
  <c r="T3901" i="34"/>
  <c r="U3901" i="34"/>
  <c r="V3901" i="34"/>
  <c r="AE3901" i="34"/>
  <c r="AG1325" i="34"/>
  <c r="AH1325" i="34"/>
  <c r="AI1325" i="34"/>
  <c r="F3902" i="34"/>
  <c r="H3902" i="34"/>
  <c r="I3902" i="34"/>
  <c r="M3902" i="34"/>
  <c r="N3902" i="34"/>
  <c r="L3902" i="34" s="1"/>
  <c r="S3902" i="34"/>
  <c r="T3902" i="34"/>
  <c r="U3902" i="34"/>
  <c r="V3902" i="34"/>
  <c r="AE3902" i="34"/>
  <c r="F3903" i="34"/>
  <c r="H3903" i="34"/>
  <c r="I3903" i="34"/>
  <c r="M3903" i="34"/>
  <c r="N3903" i="34"/>
  <c r="L3903" i="34"/>
  <c r="S3903" i="34"/>
  <c r="T3903" i="34"/>
  <c r="U3903" i="34"/>
  <c r="V3903" i="34"/>
  <c r="AE3903" i="34"/>
  <c r="AG1326" i="34"/>
  <c r="AH1326" i="34"/>
  <c r="AI1326" i="34"/>
  <c r="F3904" i="34"/>
  <c r="H3904" i="34"/>
  <c r="I3904" i="34"/>
  <c r="M3904" i="34"/>
  <c r="N3904" i="34"/>
  <c r="L3904" i="34" s="1"/>
  <c r="S3904" i="34"/>
  <c r="T3904" i="34"/>
  <c r="U3904" i="34"/>
  <c r="V3904" i="34"/>
  <c r="AE3904" i="34"/>
  <c r="F3905" i="34"/>
  <c r="H3905" i="34"/>
  <c r="I3905" i="34"/>
  <c r="M3905" i="34"/>
  <c r="N3905" i="34"/>
  <c r="L3905" i="34"/>
  <c r="S3905" i="34"/>
  <c r="T3905" i="34"/>
  <c r="U3905" i="34"/>
  <c r="V3905" i="34"/>
  <c r="AE3905" i="34"/>
  <c r="AG2161" i="34"/>
  <c r="AH2161" i="34"/>
  <c r="AI2161" i="34"/>
  <c r="F3906" i="34"/>
  <c r="H3906" i="34"/>
  <c r="I3906" i="34"/>
  <c r="M3906" i="34"/>
  <c r="N3906" i="34"/>
  <c r="L3906" i="34" s="1"/>
  <c r="S3906" i="34"/>
  <c r="T3906" i="34"/>
  <c r="U3906" i="34"/>
  <c r="V3906" i="34"/>
  <c r="AE3906" i="34"/>
  <c r="F3907" i="34"/>
  <c r="H3907" i="34"/>
  <c r="I3907" i="34"/>
  <c r="M3907" i="34"/>
  <c r="N3907" i="34"/>
  <c r="L3907" i="34" s="1"/>
  <c r="S3907" i="34"/>
  <c r="T3907" i="34"/>
  <c r="U3907" i="34"/>
  <c r="V3907" i="34"/>
  <c r="AE3907" i="34"/>
  <c r="F3908" i="34"/>
  <c r="H3908" i="34"/>
  <c r="I3908" i="34"/>
  <c r="M3908" i="34"/>
  <c r="N3908" i="34"/>
  <c r="L3908" i="34" s="1"/>
  <c r="S3908" i="34"/>
  <c r="T3908" i="34"/>
  <c r="U3908" i="34"/>
  <c r="V3908" i="34"/>
  <c r="AE3908" i="34"/>
  <c r="F3909" i="34"/>
  <c r="H3909" i="34"/>
  <c r="I3909" i="34"/>
  <c r="M3909" i="34"/>
  <c r="N3909" i="34"/>
  <c r="L3909" i="34"/>
  <c r="S3909" i="34"/>
  <c r="T3909" i="34"/>
  <c r="U3909" i="34"/>
  <c r="V3909" i="34"/>
  <c r="AE3909" i="34"/>
  <c r="AG3343" i="34"/>
  <c r="AH3343" i="34"/>
  <c r="AI3343" i="34"/>
  <c r="F3910" i="34"/>
  <c r="H3910" i="34"/>
  <c r="I3910" i="34"/>
  <c r="M3910" i="34"/>
  <c r="N3910" i="34"/>
  <c r="L3910" i="34" s="1"/>
  <c r="S3910" i="34"/>
  <c r="T3910" i="34"/>
  <c r="U3910" i="34"/>
  <c r="V3910" i="34"/>
  <c r="AE3910" i="34"/>
  <c r="AG2471" i="34"/>
  <c r="AH2471" i="34"/>
  <c r="AI2471" i="34"/>
  <c r="F3911" i="34"/>
  <c r="H3911" i="34"/>
  <c r="I3911" i="34"/>
  <c r="M3911" i="34"/>
  <c r="N3911" i="34"/>
  <c r="L3911" i="34"/>
  <c r="S3911" i="34"/>
  <c r="T3911" i="34"/>
  <c r="U3911" i="34"/>
  <c r="V3911" i="34"/>
  <c r="AE3911" i="34"/>
  <c r="F3912" i="34"/>
  <c r="H3912" i="34"/>
  <c r="I3912" i="34"/>
  <c r="M3912" i="34"/>
  <c r="N3912" i="34"/>
  <c r="L3912" i="34" s="1"/>
  <c r="S3912" i="34"/>
  <c r="T3912" i="34"/>
  <c r="U3912" i="34"/>
  <c r="V3912" i="34"/>
  <c r="AE3912" i="34"/>
  <c r="F3913" i="34"/>
  <c r="H3913" i="34"/>
  <c r="I3913" i="34"/>
  <c r="M3913" i="34"/>
  <c r="N3913" i="34"/>
  <c r="L3913" i="34" s="1"/>
  <c r="S3913" i="34"/>
  <c r="T3913" i="34"/>
  <c r="U3913" i="34"/>
  <c r="V3913" i="34"/>
  <c r="AE3913" i="34"/>
  <c r="F3914" i="34"/>
  <c r="H3914" i="34"/>
  <c r="I3914" i="34"/>
  <c r="M3914" i="34"/>
  <c r="N3914" i="34"/>
  <c r="L3914" i="34"/>
  <c r="S3914" i="34"/>
  <c r="T3914" i="34"/>
  <c r="U3914" i="34"/>
  <c r="V3914" i="34"/>
  <c r="AE3914" i="34"/>
  <c r="AG2472" i="34"/>
  <c r="AH2472" i="34"/>
  <c r="AI2472" i="34"/>
  <c r="F3915" i="34"/>
  <c r="H3915" i="34"/>
  <c r="I3915" i="34"/>
  <c r="M3915" i="34"/>
  <c r="N3915" i="34"/>
  <c r="L3915" i="34"/>
  <c r="S3915" i="34"/>
  <c r="T3915" i="34"/>
  <c r="U3915" i="34"/>
  <c r="V3915" i="34"/>
  <c r="AE3915" i="34"/>
  <c r="F3916" i="34"/>
  <c r="H3916" i="34"/>
  <c r="I3916" i="34"/>
  <c r="M3916" i="34"/>
  <c r="N3916" i="34"/>
  <c r="L3916" i="34" s="1"/>
  <c r="S3916" i="34"/>
  <c r="T3916" i="34"/>
  <c r="U3916" i="34"/>
  <c r="V3916" i="34"/>
  <c r="AE3916" i="34"/>
  <c r="F3917" i="34"/>
  <c r="H3917" i="34"/>
  <c r="I3917" i="34"/>
  <c r="M3917" i="34"/>
  <c r="N3917" i="34"/>
  <c r="L3917" i="34"/>
  <c r="S3917" i="34"/>
  <c r="T3917" i="34"/>
  <c r="U3917" i="34"/>
  <c r="V3917" i="34"/>
  <c r="AE3917" i="34"/>
  <c r="F3918" i="34"/>
  <c r="H3918" i="34"/>
  <c r="I3918" i="34"/>
  <c r="M3918" i="34"/>
  <c r="N3918" i="34"/>
  <c r="L3918" i="34"/>
  <c r="S3918" i="34"/>
  <c r="T3918" i="34"/>
  <c r="U3918" i="34"/>
  <c r="V3918" i="34"/>
  <c r="AE3918" i="34"/>
  <c r="F3919" i="34"/>
  <c r="H3919" i="34"/>
  <c r="I3919" i="34"/>
  <c r="M3919" i="34"/>
  <c r="N3919" i="34"/>
  <c r="L3919" i="34" s="1"/>
  <c r="S3919" i="34"/>
  <c r="T3919" i="34"/>
  <c r="U3919" i="34"/>
  <c r="V3919" i="34"/>
  <c r="AE3919" i="34"/>
  <c r="AG1608" i="34"/>
  <c r="AH1608" i="34"/>
  <c r="AI1608" i="34"/>
  <c r="F3920" i="34"/>
  <c r="H3920" i="34"/>
  <c r="I3920" i="34"/>
  <c r="M3920" i="34"/>
  <c r="N3920" i="34"/>
  <c r="L3920" i="34"/>
  <c r="S3920" i="34"/>
  <c r="T3920" i="34"/>
  <c r="U3920" i="34"/>
  <c r="V3920" i="34"/>
  <c r="AE3920" i="34"/>
  <c r="F3921" i="34"/>
  <c r="H3921" i="34"/>
  <c r="I3921" i="34"/>
  <c r="M3921" i="34"/>
  <c r="N3921" i="34"/>
  <c r="L3921" i="34"/>
  <c r="S3921" i="34"/>
  <c r="T3921" i="34"/>
  <c r="U3921" i="34"/>
  <c r="V3921" i="34"/>
  <c r="AE3921" i="34"/>
  <c r="F3922" i="34"/>
  <c r="H3922" i="34"/>
  <c r="I3922" i="34"/>
  <c r="M3922" i="34"/>
  <c r="N3922" i="34"/>
  <c r="L3922" i="34"/>
  <c r="S3922" i="34"/>
  <c r="T3922" i="34"/>
  <c r="U3922" i="34"/>
  <c r="V3922" i="34"/>
  <c r="AE3922" i="34"/>
  <c r="F3923" i="34"/>
  <c r="H3923" i="34"/>
  <c r="I3923" i="34"/>
  <c r="M3923" i="34"/>
  <c r="N3923" i="34"/>
  <c r="L3923" i="34" s="1"/>
  <c r="S3923" i="34"/>
  <c r="T3923" i="34"/>
  <c r="U3923" i="34"/>
  <c r="V3923" i="34"/>
  <c r="AE3923" i="34"/>
  <c r="F3924" i="34"/>
  <c r="H3924" i="34"/>
  <c r="I3924" i="34"/>
  <c r="M3924" i="34"/>
  <c r="N3924" i="34"/>
  <c r="L3924" i="34"/>
  <c r="S3924" i="34"/>
  <c r="T3924" i="34"/>
  <c r="U3924" i="34"/>
  <c r="V3924" i="34"/>
  <c r="AE3924" i="34"/>
  <c r="F3925" i="34"/>
  <c r="H3925" i="34"/>
  <c r="I3925" i="34"/>
  <c r="M3925" i="34"/>
  <c r="N3925" i="34"/>
  <c r="L3925" i="34"/>
  <c r="S3925" i="34"/>
  <c r="T3925" i="34"/>
  <c r="U3925" i="34"/>
  <c r="V3925" i="34"/>
  <c r="AE3925" i="34"/>
  <c r="F3926" i="34"/>
  <c r="H3926" i="34"/>
  <c r="I3926" i="34"/>
  <c r="M3926" i="34"/>
  <c r="N3926" i="34"/>
  <c r="L3926" i="34" s="1"/>
  <c r="S3926" i="34"/>
  <c r="T3926" i="34"/>
  <c r="U3926" i="34"/>
  <c r="V3926" i="34"/>
  <c r="AE3926" i="34"/>
  <c r="AG4836" i="34"/>
  <c r="AH4836" i="34"/>
  <c r="AI4836" i="34"/>
  <c r="F3927" i="34"/>
  <c r="H3927" i="34"/>
  <c r="I3927" i="34"/>
  <c r="M3927" i="34"/>
  <c r="N3927" i="34"/>
  <c r="L3927" i="34"/>
  <c r="S3927" i="34"/>
  <c r="T3927" i="34"/>
  <c r="U3927" i="34"/>
  <c r="V3927" i="34"/>
  <c r="AE3927" i="34"/>
  <c r="F3928" i="34"/>
  <c r="H3928" i="34"/>
  <c r="I3928" i="34"/>
  <c r="M3928" i="34"/>
  <c r="N3928" i="34"/>
  <c r="L3928" i="34"/>
  <c r="S3928" i="34"/>
  <c r="T3928" i="34"/>
  <c r="U3928" i="34"/>
  <c r="V3928" i="34"/>
  <c r="AE3928" i="34"/>
  <c r="F3929" i="34"/>
  <c r="H3929" i="34"/>
  <c r="I3929" i="34"/>
  <c r="M3929" i="34"/>
  <c r="N3929" i="34"/>
  <c r="L3929" i="34"/>
  <c r="S3929" i="34"/>
  <c r="T3929" i="34"/>
  <c r="U3929" i="34"/>
  <c r="V3929" i="34"/>
  <c r="AE3929" i="34"/>
  <c r="F3930" i="34"/>
  <c r="H3930" i="34"/>
  <c r="I3930" i="34"/>
  <c r="M3930" i="34"/>
  <c r="N3930" i="34"/>
  <c r="L3930" i="34" s="1"/>
  <c r="S3930" i="34"/>
  <c r="T3930" i="34"/>
  <c r="U3930" i="34"/>
  <c r="V3930" i="34"/>
  <c r="AE3930" i="34"/>
  <c r="F3931" i="34"/>
  <c r="H3931" i="34"/>
  <c r="I3931" i="34"/>
  <c r="M3931" i="34"/>
  <c r="N3931" i="34"/>
  <c r="L3931" i="34"/>
  <c r="S3931" i="34"/>
  <c r="T3931" i="34"/>
  <c r="U3931" i="34"/>
  <c r="V3931" i="34"/>
  <c r="AE3931" i="34"/>
  <c r="F3932" i="34"/>
  <c r="H3932" i="34"/>
  <c r="I3932" i="34"/>
  <c r="M3932" i="34"/>
  <c r="N3932" i="34"/>
  <c r="L3932" i="34"/>
  <c r="S3932" i="34"/>
  <c r="T3932" i="34"/>
  <c r="U3932" i="34"/>
  <c r="V3932" i="34"/>
  <c r="AE3932" i="34"/>
  <c r="AG2473" i="34"/>
  <c r="AH2473" i="34"/>
  <c r="AI2473" i="34"/>
  <c r="F3933" i="34"/>
  <c r="H3933" i="34"/>
  <c r="I3933" i="34"/>
  <c r="M3933" i="34"/>
  <c r="N3933" i="34"/>
  <c r="L3933" i="34" s="1"/>
  <c r="S3933" i="34"/>
  <c r="T3933" i="34"/>
  <c r="U3933" i="34"/>
  <c r="V3933" i="34"/>
  <c r="AE3933" i="34"/>
  <c r="F3934" i="34"/>
  <c r="H3934" i="34"/>
  <c r="I3934" i="34"/>
  <c r="M3934" i="34"/>
  <c r="N3934" i="34"/>
  <c r="L3934" i="34"/>
  <c r="S3934" i="34"/>
  <c r="T3934" i="34"/>
  <c r="U3934" i="34"/>
  <c r="V3934" i="34"/>
  <c r="AE3934" i="34"/>
  <c r="F3935" i="34"/>
  <c r="H3935" i="34"/>
  <c r="I3935" i="34"/>
  <c r="M3935" i="34"/>
  <c r="N3935" i="34"/>
  <c r="L3935" i="34"/>
  <c r="S3935" i="34"/>
  <c r="T3935" i="34"/>
  <c r="U3935" i="34"/>
  <c r="V3935" i="34"/>
  <c r="AE3935" i="34"/>
  <c r="F3936" i="34"/>
  <c r="H3936" i="34"/>
  <c r="I3936" i="34"/>
  <c r="M3936" i="34"/>
  <c r="N3936" i="34"/>
  <c r="L3936" i="34"/>
  <c r="S3936" i="34"/>
  <c r="T3936" i="34"/>
  <c r="U3936" i="34"/>
  <c r="V3936" i="34"/>
  <c r="AE3936" i="34"/>
  <c r="AG1550" i="34"/>
  <c r="AH1550" i="34"/>
  <c r="AI1550" i="34"/>
  <c r="F3937" i="34"/>
  <c r="H3937" i="34"/>
  <c r="I3937" i="34"/>
  <c r="M3937" i="34"/>
  <c r="N3937" i="34"/>
  <c r="L3937" i="34"/>
  <c r="S3937" i="34"/>
  <c r="T3937" i="34"/>
  <c r="U3937" i="34"/>
  <c r="V3937" i="34"/>
  <c r="AE3937" i="34"/>
  <c r="F3938" i="34"/>
  <c r="H3938" i="34"/>
  <c r="I3938" i="34"/>
  <c r="M3938" i="34"/>
  <c r="N3938" i="34"/>
  <c r="L3938" i="34" s="1"/>
  <c r="S3938" i="34"/>
  <c r="T3938" i="34"/>
  <c r="U3938" i="34"/>
  <c r="V3938" i="34"/>
  <c r="AE3938" i="34"/>
  <c r="F3939" i="34"/>
  <c r="H3939" i="34"/>
  <c r="I3939" i="34"/>
  <c r="M3939" i="34"/>
  <c r="N3939" i="34"/>
  <c r="L3939" i="34" s="1"/>
  <c r="S3939" i="34"/>
  <c r="T3939" i="34"/>
  <c r="U3939" i="34"/>
  <c r="V3939" i="34"/>
  <c r="AE3939" i="34"/>
  <c r="AG2475" i="34"/>
  <c r="AH2475" i="34"/>
  <c r="AI2475" i="34"/>
  <c r="F3940" i="34"/>
  <c r="H3940" i="34"/>
  <c r="I3940" i="34"/>
  <c r="M3940" i="34"/>
  <c r="N3940" i="34"/>
  <c r="L3940" i="34" s="1"/>
  <c r="S3940" i="34"/>
  <c r="T3940" i="34"/>
  <c r="U3940" i="34"/>
  <c r="V3940" i="34"/>
  <c r="AE3940" i="34"/>
  <c r="F3941" i="34"/>
  <c r="H3941" i="34"/>
  <c r="I3941" i="34"/>
  <c r="M3941" i="34"/>
  <c r="N3941" i="34"/>
  <c r="L3941" i="34"/>
  <c r="S3941" i="34"/>
  <c r="T3941" i="34"/>
  <c r="U3941" i="34"/>
  <c r="V3941" i="34"/>
  <c r="AE3941" i="34"/>
  <c r="F3942" i="34"/>
  <c r="H3942" i="34"/>
  <c r="I3942" i="34"/>
  <c r="M3942" i="34"/>
  <c r="N3942" i="34"/>
  <c r="L3942" i="34"/>
  <c r="S3942" i="34"/>
  <c r="T3942" i="34"/>
  <c r="U3942" i="34"/>
  <c r="V3942" i="34"/>
  <c r="AE3942" i="34"/>
  <c r="F3943" i="34"/>
  <c r="H3943" i="34"/>
  <c r="I3943" i="34"/>
  <c r="M3943" i="34"/>
  <c r="N3943" i="34"/>
  <c r="L3943" i="34" s="1"/>
  <c r="S3943" i="34"/>
  <c r="T3943" i="34"/>
  <c r="U3943" i="34"/>
  <c r="V3943" i="34"/>
  <c r="AE3943" i="34"/>
  <c r="F3944" i="34"/>
  <c r="H3944" i="34"/>
  <c r="I3944" i="34"/>
  <c r="M3944" i="34"/>
  <c r="N3944" i="34"/>
  <c r="L3944" i="34"/>
  <c r="S3944" i="34"/>
  <c r="T3944" i="34"/>
  <c r="U3944" i="34"/>
  <c r="V3944" i="34"/>
  <c r="AE3944" i="34"/>
  <c r="F3945" i="34"/>
  <c r="H3945" i="34"/>
  <c r="I3945" i="34"/>
  <c r="M3945" i="34"/>
  <c r="N3945" i="34"/>
  <c r="L3945" i="34"/>
  <c r="S3945" i="34"/>
  <c r="T3945" i="34"/>
  <c r="U3945" i="34"/>
  <c r="V3945" i="34"/>
  <c r="AE3945" i="34"/>
  <c r="AG2476" i="34"/>
  <c r="AH2476" i="34"/>
  <c r="AI2476" i="34"/>
  <c r="F3946" i="34"/>
  <c r="H3946" i="34"/>
  <c r="I3946" i="34"/>
  <c r="M3946" i="34"/>
  <c r="N3946" i="34"/>
  <c r="L3946" i="34" s="1"/>
  <c r="S3946" i="34"/>
  <c r="T3946" i="34"/>
  <c r="U3946" i="34"/>
  <c r="V3946" i="34"/>
  <c r="AE3946" i="34"/>
  <c r="AG2477" i="34"/>
  <c r="AH2477" i="34"/>
  <c r="AI2477" i="34"/>
  <c r="F3947" i="34"/>
  <c r="H3947" i="34"/>
  <c r="I3947" i="34"/>
  <c r="M3947" i="34"/>
  <c r="N3947" i="34"/>
  <c r="L3947" i="34"/>
  <c r="S3947" i="34"/>
  <c r="T3947" i="34"/>
  <c r="U3947" i="34"/>
  <c r="V3947" i="34"/>
  <c r="AE3947" i="34"/>
  <c r="F3948" i="34"/>
  <c r="H3948" i="34"/>
  <c r="I3948" i="34"/>
  <c r="M3948" i="34"/>
  <c r="N3948" i="34"/>
  <c r="L3948" i="34"/>
  <c r="S3948" i="34"/>
  <c r="T3948" i="34"/>
  <c r="U3948" i="34"/>
  <c r="V3948" i="34"/>
  <c r="AE3948" i="34"/>
  <c r="AG2478" i="34"/>
  <c r="AH2478" i="34"/>
  <c r="AI2478" i="34"/>
  <c r="F3949" i="34"/>
  <c r="H3949" i="34"/>
  <c r="I3949" i="34"/>
  <c r="M3949" i="34"/>
  <c r="N3949" i="34"/>
  <c r="L3949" i="34"/>
  <c r="S3949" i="34"/>
  <c r="T3949" i="34"/>
  <c r="U3949" i="34"/>
  <c r="V3949" i="34"/>
  <c r="AE3949" i="34"/>
  <c r="AG5938" i="34"/>
  <c r="AH5938" i="34"/>
  <c r="AI5938" i="34"/>
  <c r="F3950" i="34"/>
  <c r="H3950" i="34"/>
  <c r="I3950" i="34"/>
  <c r="M3950" i="34"/>
  <c r="N3950" i="34"/>
  <c r="L3950" i="34" s="1"/>
  <c r="S3950" i="34"/>
  <c r="T3950" i="34"/>
  <c r="U3950" i="34"/>
  <c r="V3950" i="34"/>
  <c r="AE3950" i="34"/>
  <c r="F3951" i="34"/>
  <c r="H3951" i="34"/>
  <c r="I3951" i="34"/>
  <c r="M3951" i="34"/>
  <c r="N3951" i="34"/>
  <c r="L3951" i="34" s="1"/>
  <c r="S3951" i="34"/>
  <c r="T3951" i="34"/>
  <c r="U3951" i="34"/>
  <c r="V3951" i="34"/>
  <c r="AE3951" i="34"/>
  <c r="F3952" i="34"/>
  <c r="H3952" i="34"/>
  <c r="I3952" i="34"/>
  <c r="M3952" i="34"/>
  <c r="N3952" i="34"/>
  <c r="L3952" i="34" s="1"/>
  <c r="S3952" i="34"/>
  <c r="T3952" i="34"/>
  <c r="U3952" i="34"/>
  <c r="V3952" i="34"/>
  <c r="AE3952" i="34"/>
  <c r="F3953" i="34"/>
  <c r="H3953" i="34"/>
  <c r="I3953" i="34"/>
  <c r="M3953" i="34"/>
  <c r="N3953" i="34"/>
  <c r="L3953" i="34"/>
  <c r="S3953" i="34"/>
  <c r="T3953" i="34"/>
  <c r="U3953" i="34"/>
  <c r="V3953" i="34"/>
  <c r="AE3953" i="34"/>
  <c r="AG5939" i="34"/>
  <c r="AH5939" i="34"/>
  <c r="AI5939" i="34"/>
  <c r="F3954" i="34"/>
  <c r="H3954" i="34"/>
  <c r="I3954" i="34"/>
  <c r="M3954" i="34"/>
  <c r="N3954" i="34"/>
  <c r="L3954" i="34" s="1"/>
  <c r="S3954" i="34"/>
  <c r="T3954" i="34"/>
  <c r="U3954" i="34"/>
  <c r="V3954" i="34"/>
  <c r="AE3954" i="34"/>
  <c r="AG2551" i="34"/>
  <c r="AH2551" i="34"/>
  <c r="AI2551" i="34"/>
  <c r="F3955" i="34"/>
  <c r="H3955" i="34"/>
  <c r="I3955" i="34"/>
  <c r="M3955" i="34"/>
  <c r="N3955" i="34"/>
  <c r="L3955" i="34" s="1"/>
  <c r="S3955" i="34"/>
  <c r="T3955" i="34"/>
  <c r="U3955" i="34"/>
  <c r="V3955" i="34"/>
  <c r="AE3955" i="34"/>
  <c r="F3956" i="34"/>
  <c r="H3956" i="34"/>
  <c r="I3956" i="34"/>
  <c r="N3956" i="34"/>
  <c r="L3956" i="34" s="1"/>
  <c r="M3956" i="34"/>
  <c r="S3956" i="34"/>
  <c r="T3956" i="34"/>
  <c r="U3956" i="34"/>
  <c r="V3956" i="34"/>
  <c r="AE3956" i="34"/>
  <c r="AG5940" i="34"/>
  <c r="AH5940" i="34"/>
  <c r="AI5940" i="34"/>
  <c r="F3957" i="34"/>
  <c r="H3957" i="34"/>
  <c r="I3957" i="34"/>
  <c r="M3957" i="34"/>
  <c r="N3957" i="34"/>
  <c r="L3957" i="34" s="1"/>
  <c r="S3957" i="34"/>
  <c r="T3957" i="34"/>
  <c r="U3957" i="34"/>
  <c r="V3957" i="34"/>
  <c r="AE3957" i="34"/>
  <c r="F3958" i="34"/>
  <c r="H3958" i="34"/>
  <c r="I3958" i="34"/>
  <c r="M3958" i="34"/>
  <c r="N3958" i="34"/>
  <c r="L3958" i="34"/>
  <c r="S3958" i="34"/>
  <c r="T3958" i="34"/>
  <c r="U3958" i="34"/>
  <c r="V3958" i="34"/>
  <c r="AE3958" i="34"/>
  <c r="AG3344" i="34"/>
  <c r="AH3344" i="34"/>
  <c r="AI3344" i="34"/>
  <c r="F3959" i="34"/>
  <c r="H3959" i="34"/>
  <c r="I3959" i="34"/>
  <c r="M3959" i="34"/>
  <c r="N3959" i="34"/>
  <c r="L3959" i="34" s="1"/>
  <c r="S3959" i="34"/>
  <c r="T3959" i="34"/>
  <c r="U3959" i="34"/>
  <c r="V3959" i="34"/>
  <c r="AE3959" i="34"/>
  <c r="F3960" i="34"/>
  <c r="H3960" i="34"/>
  <c r="I3960" i="34"/>
  <c r="M3960" i="34"/>
  <c r="N3960" i="34"/>
  <c r="L3960" i="34"/>
  <c r="S3960" i="34"/>
  <c r="T3960" i="34"/>
  <c r="U3960" i="34"/>
  <c r="V3960" i="34"/>
  <c r="AE3960" i="34"/>
  <c r="AG5941" i="34"/>
  <c r="AH5941" i="34"/>
  <c r="AI5941" i="34"/>
  <c r="F3961" i="34"/>
  <c r="H3961" i="34"/>
  <c r="I3961" i="34"/>
  <c r="M3961" i="34"/>
  <c r="N3961" i="34"/>
  <c r="L3961" i="34" s="1"/>
  <c r="S3961" i="34"/>
  <c r="T3961" i="34"/>
  <c r="U3961" i="34"/>
  <c r="V3961" i="34"/>
  <c r="AE3961" i="34"/>
  <c r="F3962" i="34"/>
  <c r="H3962" i="34"/>
  <c r="I3962" i="34"/>
  <c r="M3962" i="34"/>
  <c r="N3962" i="34"/>
  <c r="L3962" i="34" s="1"/>
  <c r="S3962" i="34"/>
  <c r="T3962" i="34"/>
  <c r="U3962" i="34"/>
  <c r="V3962" i="34"/>
  <c r="AE3962" i="34"/>
  <c r="F3963" i="34"/>
  <c r="H3963" i="34"/>
  <c r="I3963" i="34"/>
  <c r="M3963" i="34"/>
  <c r="N3963" i="34"/>
  <c r="L3963" i="34" s="1"/>
  <c r="S3963" i="34"/>
  <c r="T3963" i="34"/>
  <c r="U3963" i="34"/>
  <c r="V3963" i="34"/>
  <c r="AE3963" i="34"/>
  <c r="F3964" i="34"/>
  <c r="H3964" i="34"/>
  <c r="I3964" i="34"/>
  <c r="M3964" i="34"/>
  <c r="N3964" i="34"/>
  <c r="L3964" i="34"/>
  <c r="S3964" i="34"/>
  <c r="T3964" i="34"/>
  <c r="U3964" i="34"/>
  <c r="V3964" i="34"/>
  <c r="AE3964" i="34"/>
  <c r="AG2479" i="34"/>
  <c r="AH2479" i="34"/>
  <c r="AI2479" i="34"/>
  <c r="F3965" i="34"/>
  <c r="H3965" i="34"/>
  <c r="I3965" i="34"/>
  <c r="M3965" i="34"/>
  <c r="N3965" i="34"/>
  <c r="L3965" i="34" s="1"/>
  <c r="S3965" i="34"/>
  <c r="T3965" i="34"/>
  <c r="U3965" i="34"/>
  <c r="V3965" i="34"/>
  <c r="AE3965" i="34"/>
  <c r="F3966" i="34"/>
  <c r="H3966" i="34"/>
  <c r="I3966" i="34"/>
  <c r="M3966" i="34"/>
  <c r="N3966" i="34"/>
  <c r="L3966" i="34"/>
  <c r="S3966" i="34"/>
  <c r="T3966" i="34"/>
  <c r="U3966" i="34"/>
  <c r="V3966" i="34"/>
  <c r="AE3966" i="34"/>
  <c r="F3967" i="34"/>
  <c r="H3967" i="34"/>
  <c r="I3967" i="34"/>
  <c r="M3967" i="34"/>
  <c r="N3967" i="34"/>
  <c r="L3967" i="34"/>
  <c r="S3967" i="34"/>
  <c r="T3967" i="34"/>
  <c r="U3967" i="34"/>
  <c r="V3967" i="34"/>
  <c r="AE3967" i="34"/>
  <c r="F3968" i="34"/>
  <c r="H3968" i="34"/>
  <c r="I3968" i="34"/>
  <c r="M3968" i="34"/>
  <c r="N3968" i="34"/>
  <c r="L3968" i="34" s="1"/>
  <c r="S3968" i="34"/>
  <c r="T3968" i="34"/>
  <c r="U3968" i="34"/>
  <c r="V3968" i="34"/>
  <c r="AE3968" i="34"/>
  <c r="F3969" i="34"/>
  <c r="H3969" i="34"/>
  <c r="I3969" i="34"/>
  <c r="M3969" i="34"/>
  <c r="N3969" i="34"/>
  <c r="L3969" i="34" s="1"/>
  <c r="S3969" i="34"/>
  <c r="T3969" i="34"/>
  <c r="U3969" i="34"/>
  <c r="V3969" i="34"/>
  <c r="AE3969" i="34"/>
  <c r="AG2490" i="34"/>
  <c r="AH2490" i="34"/>
  <c r="AI2490" i="34"/>
  <c r="F3970" i="34"/>
  <c r="H3970" i="34"/>
  <c r="I3970" i="34"/>
  <c r="M3970" i="34"/>
  <c r="N3970" i="34"/>
  <c r="L3970" i="34"/>
  <c r="S3970" i="34"/>
  <c r="T3970" i="34"/>
  <c r="U3970" i="34"/>
  <c r="V3970" i="34"/>
  <c r="AE3970" i="34"/>
  <c r="F3971" i="34"/>
  <c r="H3971" i="34"/>
  <c r="I3971" i="34"/>
  <c r="M3971" i="34"/>
  <c r="N3971" i="34"/>
  <c r="L3971" i="34"/>
  <c r="S3971" i="34"/>
  <c r="T3971" i="34"/>
  <c r="U3971" i="34"/>
  <c r="V3971" i="34"/>
  <c r="AE3971" i="34"/>
  <c r="F3972" i="34"/>
  <c r="H3972" i="34"/>
  <c r="I3972" i="34"/>
  <c r="M3972" i="34"/>
  <c r="N3972" i="34"/>
  <c r="L3972" i="34"/>
  <c r="S3972" i="34"/>
  <c r="T3972" i="34"/>
  <c r="U3972" i="34"/>
  <c r="V3972" i="34"/>
  <c r="AE3972" i="34"/>
  <c r="F3973" i="34"/>
  <c r="H3973" i="34"/>
  <c r="I3973" i="34"/>
  <c r="M3973" i="34"/>
  <c r="N3973" i="34"/>
  <c r="L3973" i="34"/>
  <c r="S3973" i="34"/>
  <c r="T3973" i="34"/>
  <c r="U3973" i="34"/>
  <c r="V3973" i="34"/>
  <c r="AE3973" i="34"/>
  <c r="F3974" i="34"/>
  <c r="H3974" i="34"/>
  <c r="I3974" i="34"/>
  <c r="M3974" i="34"/>
  <c r="N3974" i="34"/>
  <c r="L3974" i="34" s="1"/>
  <c r="S3974" i="34"/>
  <c r="T3974" i="34"/>
  <c r="U3974" i="34"/>
  <c r="V3974" i="34"/>
  <c r="AE3974" i="34"/>
  <c r="F3975" i="34"/>
  <c r="H3975" i="34"/>
  <c r="I3975" i="34"/>
  <c r="M3975" i="34"/>
  <c r="N3975" i="34"/>
  <c r="L3975" i="34" s="1"/>
  <c r="S3975" i="34"/>
  <c r="T3975" i="34"/>
  <c r="U3975" i="34"/>
  <c r="V3975" i="34"/>
  <c r="AE3975" i="34"/>
  <c r="AG5942" i="34"/>
  <c r="AH5942" i="34"/>
  <c r="AI5942" i="34"/>
  <c r="F3976" i="34"/>
  <c r="H3976" i="34"/>
  <c r="I3976" i="34"/>
  <c r="M3976" i="34"/>
  <c r="N3976" i="34"/>
  <c r="L3976" i="34" s="1"/>
  <c r="S3976" i="34"/>
  <c r="T3976" i="34"/>
  <c r="U3976" i="34"/>
  <c r="V3976" i="34"/>
  <c r="AE3976" i="34"/>
  <c r="AG5948" i="34"/>
  <c r="AH5948" i="34"/>
  <c r="AI5948" i="34"/>
  <c r="F3977" i="34"/>
  <c r="H3977" i="34"/>
  <c r="I3977" i="34"/>
  <c r="M3977" i="34"/>
  <c r="N3977" i="34"/>
  <c r="L3977" i="34"/>
  <c r="S3977" i="34"/>
  <c r="T3977" i="34"/>
  <c r="U3977" i="34"/>
  <c r="V3977" i="34"/>
  <c r="AE3977" i="34"/>
  <c r="AG2491" i="34"/>
  <c r="AH2491" i="34"/>
  <c r="AI2491" i="34"/>
  <c r="F3978" i="34"/>
  <c r="H3978" i="34"/>
  <c r="I3978" i="34"/>
  <c r="M3978" i="34"/>
  <c r="N3978" i="34"/>
  <c r="L3978" i="34"/>
  <c r="S3978" i="34"/>
  <c r="T3978" i="34"/>
  <c r="U3978" i="34"/>
  <c r="V3978" i="34"/>
  <c r="AE3978" i="34"/>
  <c r="F3979" i="34"/>
  <c r="H3979" i="34"/>
  <c r="I3979" i="34"/>
  <c r="M3979" i="34"/>
  <c r="N3979" i="34"/>
  <c r="L3979" i="34"/>
  <c r="S3979" i="34"/>
  <c r="T3979" i="34"/>
  <c r="U3979" i="34"/>
  <c r="V3979" i="34"/>
  <c r="AE3979" i="34"/>
  <c r="F3980" i="34"/>
  <c r="H3980" i="34"/>
  <c r="I3980" i="34"/>
  <c r="M3980" i="34"/>
  <c r="N3980" i="34"/>
  <c r="L3980" i="34" s="1"/>
  <c r="S3980" i="34"/>
  <c r="T3980" i="34"/>
  <c r="U3980" i="34"/>
  <c r="V3980" i="34"/>
  <c r="AE3980" i="34"/>
  <c r="F3981" i="34"/>
  <c r="H3981" i="34"/>
  <c r="I3981" i="34"/>
  <c r="M3981" i="34"/>
  <c r="N3981" i="34"/>
  <c r="L3981" i="34" s="1"/>
  <c r="S3981" i="34"/>
  <c r="T3981" i="34"/>
  <c r="U3981" i="34"/>
  <c r="V3981" i="34"/>
  <c r="AE3981" i="34"/>
  <c r="F3982" i="34"/>
  <c r="H3982" i="34"/>
  <c r="I3982" i="34"/>
  <c r="M3982" i="34"/>
  <c r="N3982" i="34"/>
  <c r="L3982" i="34" s="1"/>
  <c r="S3982" i="34"/>
  <c r="T3982" i="34"/>
  <c r="U3982" i="34"/>
  <c r="V3982" i="34"/>
  <c r="AE3982" i="34"/>
  <c r="F3983" i="34"/>
  <c r="H3983" i="34"/>
  <c r="I3983" i="34"/>
  <c r="M3983" i="34"/>
  <c r="N3983" i="34"/>
  <c r="L3983" i="34"/>
  <c r="S3983" i="34"/>
  <c r="T3983" i="34"/>
  <c r="U3983" i="34"/>
  <c r="V3983" i="34"/>
  <c r="AE3983" i="34"/>
  <c r="F3984" i="34"/>
  <c r="H3984" i="34"/>
  <c r="I3984" i="34"/>
  <c r="M3984" i="34"/>
  <c r="N3984" i="34"/>
  <c r="L3984" i="34"/>
  <c r="S3984" i="34"/>
  <c r="T3984" i="34"/>
  <c r="U3984" i="34"/>
  <c r="V3984" i="34"/>
  <c r="AE3984" i="34"/>
  <c r="F3985" i="34"/>
  <c r="H3985" i="34"/>
  <c r="I3985" i="34"/>
  <c r="M3985" i="34"/>
  <c r="N3985" i="34"/>
  <c r="L3985" i="34"/>
  <c r="S3985" i="34"/>
  <c r="T3985" i="34"/>
  <c r="U3985" i="34"/>
  <c r="V3985" i="34"/>
  <c r="AE3985" i="34"/>
  <c r="AG1329" i="34"/>
  <c r="AH1329" i="34"/>
  <c r="AI1329" i="34"/>
  <c r="F3986" i="34"/>
  <c r="H3986" i="34"/>
  <c r="I3986" i="34"/>
  <c r="M3986" i="34"/>
  <c r="N3986" i="34"/>
  <c r="L3986" i="34" s="1"/>
  <c r="S3986" i="34"/>
  <c r="T3986" i="34"/>
  <c r="U3986" i="34"/>
  <c r="V3986" i="34"/>
  <c r="AE3986" i="34"/>
  <c r="AG2492" i="34"/>
  <c r="AH2492" i="34"/>
  <c r="AI2492" i="34"/>
  <c r="F3987" i="34"/>
  <c r="H3987" i="34"/>
  <c r="I3987" i="34"/>
  <c r="M3987" i="34"/>
  <c r="N3987" i="34"/>
  <c r="L3987" i="34" s="1"/>
  <c r="S3987" i="34"/>
  <c r="T3987" i="34"/>
  <c r="U3987" i="34"/>
  <c r="V3987" i="34"/>
  <c r="AE3987" i="34"/>
  <c r="F3988" i="34"/>
  <c r="H3988" i="34"/>
  <c r="I3988" i="34"/>
  <c r="M3988" i="34"/>
  <c r="N3988" i="34"/>
  <c r="L3988" i="34" s="1"/>
  <c r="S3988" i="34"/>
  <c r="T3988" i="34"/>
  <c r="U3988" i="34"/>
  <c r="V3988" i="34"/>
  <c r="AE3988" i="34"/>
  <c r="AG2493" i="34"/>
  <c r="AH2493" i="34"/>
  <c r="AI2493" i="34"/>
  <c r="F3989" i="34"/>
  <c r="H3989" i="34"/>
  <c r="I3989" i="34"/>
  <c r="M3989" i="34"/>
  <c r="N3989" i="34"/>
  <c r="L3989" i="34"/>
  <c r="S3989" i="34"/>
  <c r="T3989" i="34"/>
  <c r="U3989" i="34"/>
  <c r="V3989" i="34"/>
  <c r="AE3989" i="34"/>
  <c r="F3990" i="34"/>
  <c r="H3990" i="34"/>
  <c r="I3990" i="34"/>
  <c r="M3990" i="34"/>
  <c r="N3990" i="34"/>
  <c r="L3990" i="34" s="1"/>
  <c r="S3990" i="34"/>
  <c r="T3990" i="34"/>
  <c r="U3990" i="34"/>
  <c r="V3990" i="34"/>
  <c r="AE3990" i="34"/>
  <c r="F3991" i="34"/>
  <c r="H3991" i="34"/>
  <c r="I3991" i="34"/>
  <c r="M3991" i="34"/>
  <c r="N3991" i="34"/>
  <c r="L3991" i="34"/>
  <c r="S3991" i="34"/>
  <c r="T3991" i="34"/>
  <c r="U3991" i="34"/>
  <c r="V3991" i="34"/>
  <c r="AE3991" i="34"/>
  <c r="F3992" i="34"/>
  <c r="H3992" i="34"/>
  <c r="I3992" i="34"/>
  <c r="M3992" i="34"/>
  <c r="N3992" i="34"/>
  <c r="L3992" i="34" s="1"/>
  <c r="S3992" i="34"/>
  <c r="T3992" i="34"/>
  <c r="U3992" i="34"/>
  <c r="V3992" i="34"/>
  <c r="AE3992" i="34"/>
  <c r="AG2494" i="34"/>
  <c r="AH2494" i="34"/>
  <c r="AI2494" i="34"/>
  <c r="F3998" i="34"/>
  <c r="H3998" i="34"/>
  <c r="I3998" i="34"/>
  <c r="M3998" i="34"/>
  <c r="N3998" i="34"/>
  <c r="L3998" i="34" s="1"/>
  <c r="S3998" i="34"/>
  <c r="T3998" i="34"/>
  <c r="U3998" i="34"/>
  <c r="V3998" i="34"/>
  <c r="AE3998" i="34"/>
  <c r="AG5706" i="34"/>
  <c r="AH5706" i="34"/>
  <c r="AI5706" i="34"/>
  <c r="F3999" i="34"/>
  <c r="H3999" i="34"/>
  <c r="I3999" i="34"/>
  <c r="M3999" i="34"/>
  <c r="N3999" i="34"/>
  <c r="L3999" i="34"/>
  <c r="S3999" i="34"/>
  <c r="T3999" i="34"/>
  <c r="U3999" i="34"/>
  <c r="V3999" i="34"/>
  <c r="AE3999" i="34"/>
  <c r="F4000" i="34"/>
  <c r="H4000" i="34"/>
  <c r="I4000" i="34"/>
  <c r="M4000" i="34"/>
  <c r="N4000" i="34"/>
  <c r="L4000" i="34"/>
  <c r="S4000" i="34"/>
  <c r="T4000" i="34"/>
  <c r="U4000" i="34"/>
  <c r="V4000" i="34"/>
  <c r="AE4000" i="34"/>
  <c r="F4001" i="34"/>
  <c r="H4001" i="34"/>
  <c r="I4001" i="34"/>
  <c r="M4001" i="34"/>
  <c r="N4001" i="34"/>
  <c r="L4001" i="34" s="1"/>
  <c r="S4001" i="34"/>
  <c r="T4001" i="34"/>
  <c r="U4001" i="34"/>
  <c r="V4001" i="34"/>
  <c r="AE4001" i="34"/>
  <c r="F4002" i="34"/>
  <c r="H4002" i="34"/>
  <c r="I4002" i="34"/>
  <c r="M4002" i="34"/>
  <c r="N4002" i="34"/>
  <c r="L4002" i="34"/>
  <c r="S4002" i="34"/>
  <c r="T4002" i="34"/>
  <c r="U4002" i="34"/>
  <c r="V4002" i="34"/>
  <c r="AE4002" i="34"/>
  <c r="F4003" i="34"/>
  <c r="H4003" i="34"/>
  <c r="I4003" i="34"/>
  <c r="M4003" i="34"/>
  <c r="N4003" i="34"/>
  <c r="L4003" i="34"/>
  <c r="S4003" i="34"/>
  <c r="T4003" i="34"/>
  <c r="U4003" i="34"/>
  <c r="V4003" i="34"/>
  <c r="AE4003" i="34"/>
  <c r="F4004" i="34"/>
  <c r="H4004" i="34"/>
  <c r="I4004" i="34"/>
  <c r="M4004" i="34"/>
  <c r="N4004" i="34"/>
  <c r="L4004" i="34" s="1"/>
  <c r="S4004" i="34"/>
  <c r="T4004" i="34"/>
  <c r="U4004" i="34"/>
  <c r="V4004" i="34"/>
  <c r="AE4004" i="34"/>
  <c r="F4005" i="34"/>
  <c r="H4005" i="34"/>
  <c r="I4005" i="34"/>
  <c r="M4005" i="34"/>
  <c r="N4005" i="34"/>
  <c r="L4005" i="34" s="1"/>
  <c r="S4005" i="34"/>
  <c r="T4005" i="34"/>
  <c r="U4005" i="34"/>
  <c r="V4005" i="34"/>
  <c r="AE4005" i="34"/>
  <c r="F4006" i="34"/>
  <c r="H4006" i="34"/>
  <c r="I4006" i="34"/>
  <c r="M4006" i="34"/>
  <c r="N4006" i="34"/>
  <c r="L4006" i="34"/>
  <c r="S4006" i="34"/>
  <c r="T4006" i="34"/>
  <c r="U4006" i="34"/>
  <c r="V4006" i="34"/>
  <c r="AE4006" i="34"/>
  <c r="F4007" i="34"/>
  <c r="H4007" i="34"/>
  <c r="I4007" i="34"/>
  <c r="M4007" i="34"/>
  <c r="N4007" i="34"/>
  <c r="L4007" i="34"/>
  <c r="S4007" i="34"/>
  <c r="T4007" i="34"/>
  <c r="U4007" i="34"/>
  <c r="V4007" i="34"/>
  <c r="AE4007" i="34"/>
  <c r="AG1330" i="34"/>
  <c r="AH1330" i="34"/>
  <c r="AI1330" i="34"/>
  <c r="F4008" i="34"/>
  <c r="H4008" i="34"/>
  <c r="I4008" i="34"/>
  <c r="M4008" i="34"/>
  <c r="N4008" i="34"/>
  <c r="L4008" i="34"/>
  <c r="S4008" i="34"/>
  <c r="T4008" i="34"/>
  <c r="U4008" i="34"/>
  <c r="V4008" i="34"/>
  <c r="AE4008" i="34"/>
  <c r="F4009" i="34"/>
  <c r="H4009" i="34"/>
  <c r="I4009" i="34"/>
  <c r="M4009" i="34"/>
  <c r="N4009" i="34"/>
  <c r="L4009" i="34"/>
  <c r="S4009" i="34"/>
  <c r="T4009" i="34"/>
  <c r="U4009" i="34"/>
  <c r="V4009" i="34"/>
  <c r="AE4009" i="34"/>
  <c r="AG2264" i="34"/>
  <c r="AH2264" i="34"/>
  <c r="AI2264" i="34"/>
  <c r="AG4841" i="34"/>
  <c r="AH4841" i="34"/>
  <c r="AI4841" i="34"/>
  <c r="AG2495" i="34"/>
  <c r="AH2495" i="34"/>
  <c r="AI2495" i="34"/>
  <c r="F4010" i="34"/>
  <c r="H4010" i="34"/>
  <c r="I4010" i="34"/>
  <c r="M4010" i="34"/>
  <c r="N4010" i="34"/>
  <c r="L4010" i="34"/>
  <c r="S4010" i="34"/>
  <c r="T4010" i="34"/>
  <c r="U4010" i="34"/>
  <c r="V4010" i="34"/>
  <c r="AE4010" i="34"/>
  <c r="AG3904" i="34"/>
  <c r="AH3904" i="34"/>
  <c r="AI3904" i="34"/>
  <c r="F4011" i="34"/>
  <c r="H4011" i="34"/>
  <c r="I4011" i="34"/>
  <c r="M4011" i="34"/>
  <c r="N4011" i="34"/>
  <c r="L4011" i="34"/>
  <c r="S4011" i="34"/>
  <c r="T4011" i="34"/>
  <c r="U4011" i="34"/>
  <c r="V4011" i="34"/>
  <c r="AE4011" i="34"/>
  <c r="AG2496" i="34"/>
  <c r="AH2496" i="34"/>
  <c r="AI2496" i="34"/>
  <c r="F3993" i="34"/>
  <c r="H3993" i="34"/>
  <c r="I3993" i="34"/>
  <c r="M3993" i="34"/>
  <c r="N3993" i="34"/>
  <c r="L3993" i="34"/>
  <c r="S3993" i="34"/>
  <c r="T3993" i="34"/>
  <c r="U3993" i="34"/>
  <c r="V3993" i="34"/>
  <c r="AE3993" i="34"/>
  <c r="AG4842" i="34"/>
  <c r="AH4842" i="34"/>
  <c r="AI4842" i="34"/>
  <c r="F3994" i="34"/>
  <c r="H3994" i="34"/>
  <c r="I3994" i="34"/>
  <c r="M3994" i="34"/>
  <c r="N3994" i="34"/>
  <c r="L3994" i="34" s="1"/>
  <c r="S3994" i="34"/>
  <c r="T3994" i="34"/>
  <c r="U3994" i="34"/>
  <c r="V3994" i="34"/>
  <c r="AE3994" i="34"/>
  <c r="AG5323" i="34"/>
  <c r="AH5323" i="34"/>
  <c r="AI5323" i="34"/>
  <c r="F3995" i="34"/>
  <c r="H3995" i="34"/>
  <c r="I3995" i="34"/>
  <c r="M3995" i="34"/>
  <c r="N3995" i="34"/>
  <c r="L3995" i="34"/>
  <c r="S3995" i="34"/>
  <c r="T3995" i="34"/>
  <c r="U3995" i="34"/>
  <c r="V3995" i="34"/>
  <c r="AE3995" i="34"/>
  <c r="F3996" i="34"/>
  <c r="H3996" i="34"/>
  <c r="I3996" i="34"/>
  <c r="M3996" i="34"/>
  <c r="N3996" i="34"/>
  <c r="L3996" i="34"/>
  <c r="S3996" i="34"/>
  <c r="T3996" i="34"/>
  <c r="U3996" i="34"/>
  <c r="V3996" i="34"/>
  <c r="AE3996" i="34"/>
  <c r="F3997" i="34"/>
  <c r="H3997" i="34"/>
  <c r="I3997" i="34"/>
  <c r="M3997" i="34"/>
  <c r="N3997" i="34"/>
  <c r="L3997" i="34"/>
  <c r="S3997" i="34"/>
  <c r="T3997" i="34"/>
  <c r="U3997" i="34"/>
  <c r="V3997" i="34"/>
  <c r="AE3997" i="34"/>
  <c r="AG2497" i="34"/>
  <c r="AH2497" i="34"/>
  <c r="AI2497" i="34"/>
  <c r="F4012" i="34"/>
  <c r="H4012" i="34"/>
  <c r="I4012" i="34"/>
  <c r="M4012" i="34"/>
  <c r="N4012" i="34"/>
  <c r="L4012" i="34"/>
  <c r="S4012" i="34"/>
  <c r="T4012" i="34"/>
  <c r="U4012" i="34"/>
  <c r="V4012" i="34"/>
  <c r="AE4012" i="34"/>
  <c r="F4013" i="34"/>
  <c r="H4013" i="34"/>
  <c r="I4013" i="34"/>
  <c r="M4013" i="34"/>
  <c r="N4013" i="34"/>
  <c r="L4013" i="34" s="1"/>
  <c r="S4013" i="34"/>
  <c r="T4013" i="34"/>
  <c r="U4013" i="34"/>
  <c r="V4013" i="34"/>
  <c r="AE4013" i="34"/>
  <c r="F4014" i="34"/>
  <c r="H4014" i="34"/>
  <c r="I4014" i="34"/>
  <c r="M4014" i="34"/>
  <c r="N4014" i="34"/>
  <c r="L4014" i="34" s="1"/>
  <c r="S4014" i="34"/>
  <c r="T4014" i="34"/>
  <c r="U4014" i="34"/>
  <c r="V4014" i="34"/>
  <c r="AE4014" i="34"/>
  <c r="F4015" i="34"/>
  <c r="H4015" i="34"/>
  <c r="I4015" i="34"/>
  <c r="M4015" i="34"/>
  <c r="N4015" i="34"/>
  <c r="L4015" i="34"/>
  <c r="S4015" i="34"/>
  <c r="T4015" i="34"/>
  <c r="U4015" i="34"/>
  <c r="V4015" i="34"/>
  <c r="AE4015" i="34"/>
  <c r="F4016" i="34"/>
  <c r="H4016" i="34"/>
  <c r="I4016" i="34"/>
  <c r="M4016" i="34"/>
  <c r="N4016" i="34"/>
  <c r="L4016" i="34" s="1"/>
  <c r="S4016" i="34"/>
  <c r="T4016" i="34"/>
  <c r="U4016" i="34"/>
  <c r="V4016" i="34"/>
  <c r="AE4016" i="34"/>
  <c r="F4017" i="34"/>
  <c r="H4017" i="34"/>
  <c r="I4017" i="34"/>
  <c r="M4017" i="34"/>
  <c r="N4017" i="34"/>
  <c r="L4017" i="34"/>
  <c r="S4017" i="34"/>
  <c r="T4017" i="34"/>
  <c r="U4017" i="34"/>
  <c r="V4017" i="34"/>
  <c r="AE4017" i="34"/>
  <c r="F4018" i="34"/>
  <c r="H4018" i="34"/>
  <c r="I4018" i="34"/>
  <c r="M4018" i="34"/>
  <c r="N4018" i="34"/>
  <c r="L4018" i="34"/>
  <c r="S4018" i="34"/>
  <c r="T4018" i="34"/>
  <c r="U4018" i="34"/>
  <c r="V4018" i="34"/>
  <c r="AE4018" i="34"/>
  <c r="AG4449" i="34"/>
  <c r="AH4449" i="34"/>
  <c r="AI4449" i="34"/>
  <c r="F4019" i="34"/>
  <c r="H4019" i="34"/>
  <c r="I4019" i="34"/>
  <c r="M4019" i="34"/>
  <c r="N4019" i="34"/>
  <c r="L4019" i="34"/>
  <c r="S4019" i="34"/>
  <c r="T4019" i="34"/>
  <c r="U4019" i="34"/>
  <c r="V4019" i="34"/>
  <c r="AE4019" i="34"/>
  <c r="AG3346" i="34"/>
  <c r="AH3346" i="34"/>
  <c r="AI3346" i="34"/>
  <c r="F4020" i="34"/>
  <c r="H4020" i="34"/>
  <c r="I4020" i="34"/>
  <c r="M4020" i="34"/>
  <c r="N4020" i="34"/>
  <c r="L4020" i="34" s="1"/>
  <c r="S4020" i="34"/>
  <c r="T4020" i="34"/>
  <c r="U4020" i="34"/>
  <c r="V4020" i="34"/>
  <c r="AE4020" i="34"/>
  <c r="AG2498" i="34"/>
  <c r="AH2498" i="34"/>
  <c r="AI2498" i="34"/>
  <c r="F4021" i="34"/>
  <c r="H4021" i="34"/>
  <c r="I4021" i="34"/>
  <c r="M4021" i="34"/>
  <c r="N4021" i="34"/>
  <c r="L4021" i="34"/>
  <c r="S4021" i="34"/>
  <c r="T4021" i="34"/>
  <c r="U4021" i="34"/>
  <c r="V4021" i="34"/>
  <c r="AE4021" i="34"/>
  <c r="F4022" i="34"/>
  <c r="H4022" i="34"/>
  <c r="I4022" i="34"/>
  <c r="M4022" i="34"/>
  <c r="N4022" i="34"/>
  <c r="L4022" i="34"/>
  <c r="S4022" i="34"/>
  <c r="T4022" i="34"/>
  <c r="U4022" i="34"/>
  <c r="V4022" i="34"/>
  <c r="AE4022" i="34"/>
  <c r="AG1563" i="34"/>
  <c r="AH1563" i="34"/>
  <c r="AI1563" i="34"/>
  <c r="F4023" i="34"/>
  <c r="H4023" i="34"/>
  <c r="I4023" i="34"/>
  <c r="M4023" i="34"/>
  <c r="N4023" i="34"/>
  <c r="L4023" i="34" s="1"/>
  <c r="S4023" i="34"/>
  <c r="T4023" i="34"/>
  <c r="U4023" i="34"/>
  <c r="V4023" i="34"/>
  <c r="AE4023" i="34"/>
  <c r="AG2499" i="34"/>
  <c r="AH2499" i="34"/>
  <c r="AI2499" i="34"/>
  <c r="AG2500" i="34"/>
  <c r="AH2500" i="34"/>
  <c r="AI2500" i="34"/>
  <c r="AG2502" i="34"/>
  <c r="AH2502" i="34"/>
  <c r="AI2502" i="34"/>
  <c r="AG4439" i="34"/>
  <c r="AH4439" i="34"/>
  <c r="AI4439" i="34"/>
  <c r="AG1331" i="34"/>
  <c r="AH1331" i="34"/>
  <c r="AI1331" i="34"/>
  <c r="F4026" i="34"/>
  <c r="H4026" i="34"/>
  <c r="I4026" i="34"/>
  <c r="M4026" i="34"/>
  <c r="N4026" i="34"/>
  <c r="L4026" i="34"/>
  <c r="S4026" i="34"/>
  <c r="T4026" i="34"/>
  <c r="U4026" i="34"/>
  <c r="V4026" i="34"/>
  <c r="AE4026" i="34"/>
  <c r="AG2503" i="34"/>
  <c r="AH2503" i="34"/>
  <c r="AI2503" i="34"/>
  <c r="F4027" i="34"/>
  <c r="H4027" i="34"/>
  <c r="I4027" i="34"/>
  <c r="M4027" i="34"/>
  <c r="N4027" i="34"/>
  <c r="L4027" i="34" s="1"/>
  <c r="S4027" i="34"/>
  <c r="T4027" i="34"/>
  <c r="U4027" i="34"/>
  <c r="V4027" i="34"/>
  <c r="AE4027" i="34"/>
  <c r="AG2480" i="34"/>
  <c r="AH2480" i="34"/>
  <c r="AI2480" i="34"/>
  <c r="F4028" i="34"/>
  <c r="H4028" i="34"/>
  <c r="I4028" i="34"/>
  <c r="M4028" i="34"/>
  <c r="N4028" i="34"/>
  <c r="L4028" i="34" s="1"/>
  <c r="S4028" i="34"/>
  <c r="T4028" i="34"/>
  <c r="U4028" i="34"/>
  <c r="V4028" i="34"/>
  <c r="AE4028" i="34"/>
  <c r="F4029" i="34"/>
  <c r="H4029" i="34"/>
  <c r="I4029" i="34"/>
  <c r="M4029" i="34"/>
  <c r="N4029" i="34"/>
  <c r="L4029" i="34" s="1"/>
  <c r="S4029" i="34"/>
  <c r="T4029" i="34"/>
  <c r="U4029" i="34"/>
  <c r="V4029" i="34"/>
  <c r="AE4029" i="34"/>
  <c r="F4030" i="34"/>
  <c r="H4030" i="34"/>
  <c r="I4030" i="34"/>
  <c r="M4030" i="34"/>
  <c r="N4030" i="34"/>
  <c r="L4030" i="34"/>
  <c r="S4030" i="34"/>
  <c r="T4030" i="34"/>
  <c r="U4030" i="34"/>
  <c r="V4030" i="34"/>
  <c r="AE4030" i="34"/>
  <c r="AG2504" i="34"/>
  <c r="AH2504" i="34"/>
  <c r="AI2504" i="34"/>
  <c r="F4031" i="34"/>
  <c r="H4031" i="34"/>
  <c r="I4031" i="34"/>
  <c r="M4031" i="34"/>
  <c r="N4031" i="34"/>
  <c r="L4031" i="34"/>
  <c r="S4031" i="34"/>
  <c r="T4031" i="34"/>
  <c r="U4031" i="34"/>
  <c r="V4031" i="34"/>
  <c r="AE4031" i="34"/>
  <c r="F4032" i="34"/>
  <c r="H4032" i="34"/>
  <c r="I4032" i="34"/>
  <c r="M4032" i="34"/>
  <c r="N4032" i="34"/>
  <c r="L4032" i="34"/>
  <c r="S4032" i="34"/>
  <c r="T4032" i="34"/>
  <c r="U4032" i="34"/>
  <c r="V4032" i="34"/>
  <c r="AE4032" i="34"/>
  <c r="F4033" i="34"/>
  <c r="H4033" i="34"/>
  <c r="I4033" i="34"/>
  <c r="M4033" i="34"/>
  <c r="N4033" i="34"/>
  <c r="L4033" i="34"/>
  <c r="S4033" i="34"/>
  <c r="T4033" i="34"/>
  <c r="U4033" i="34"/>
  <c r="V4033" i="34"/>
  <c r="AE4033" i="34"/>
  <c r="F4034" i="34"/>
  <c r="H4034" i="34"/>
  <c r="I4034" i="34"/>
  <c r="M4034" i="34"/>
  <c r="N4034" i="34"/>
  <c r="L4034" i="34"/>
  <c r="S4034" i="34"/>
  <c r="T4034" i="34"/>
  <c r="U4034" i="34"/>
  <c r="V4034" i="34"/>
  <c r="AE4034" i="34"/>
  <c r="F4035" i="34"/>
  <c r="H4035" i="34"/>
  <c r="I4035" i="34"/>
  <c r="M4035" i="34"/>
  <c r="N4035" i="34"/>
  <c r="L4035" i="34"/>
  <c r="S4035" i="34"/>
  <c r="T4035" i="34"/>
  <c r="U4035" i="34"/>
  <c r="V4035" i="34"/>
  <c r="AE4035" i="34"/>
  <c r="F4036" i="34"/>
  <c r="H4036" i="34"/>
  <c r="I4036" i="34"/>
  <c r="M4036" i="34"/>
  <c r="N4036" i="34"/>
  <c r="L4036" i="34" s="1"/>
  <c r="S4036" i="34"/>
  <c r="T4036" i="34"/>
  <c r="U4036" i="34"/>
  <c r="V4036" i="34"/>
  <c r="AE4036" i="34"/>
  <c r="F4037" i="34"/>
  <c r="H4037" i="34"/>
  <c r="I4037" i="34"/>
  <c r="M4037" i="34"/>
  <c r="N4037" i="34"/>
  <c r="L4037" i="34"/>
  <c r="S4037" i="34"/>
  <c r="T4037" i="34"/>
  <c r="U4037" i="34"/>
  <c r="V4037" i="34"/>
  <c r="AE4037" i="34"/>
  <c r="F4038" i="34"/>
  <c r="H4038" i="34"/>
  <c r="I4038" i="34"/>
  <c r="M4038" i="34"/>
  <c r="N4038" i="34"/>
  <c r="L4038" i="34"/>
  <c r="S4038" i="34"/>
  <c r="T4038" i="34"/>
  <c r="U4038" i="34"/>
  <c r="V4038" i="34"/>
  <c r="AE4038" i="34"/>
  <c r="F4040" i="34"/>
  <c r="H4040" i="34"/>
  <c r="I4040" i="34"/>
  <c r="M4040" i="34"/>
  <c r="N4040" i="34"/>
  <c r="L4040" i="34"/>
  <c r="S4040" i="34"/>
  <c r="T4040" i="34"/>
  <c r="U4040" i="34"/>
  <c r="V4040" i="34"/>
  <c r="AE4040" i="34"/>
  <c r="F4041" i="34"/>
  <c r="H4041" i="34"/>
  <c r="I4041" i="34"/>
  <c r="M4041" i="34"/>
  <c r="N4041" i="34"/>
  <c r="L4041" i="34"/>
  <c r="S4041" i="34"/>
  <c r="T4041" i="34"/>
  <c r="U4041" i="34"/>
  <c r="V4041" i="34"/>
  <c r="AE4041" i="34"/>
  <c r="F4042" i="34"/>
  <c r="H4042" i="34"/>
  <c r="I4042" i="34"/>
  <c r="M4042" i="34"/>
  <c r="N4042" i="34"/>
  <c r="L4042" i="34" s="1"/>
  <c r="S4042" i="34"/>
  <c r="T4042" i="34"/>
  <c r="U4042" i="34"/>
  <c r="V4042" i="34"/>
  <c r="AE4042" i="34"/>
  <c r="AG1562" i="34"/>
  <c r="AH1562" i="34"/>
  <c r="AI1562" i="34"/>
  <c r="F4043" i="34"/>
  <c r="H4043" i="34"/>
  <c r="I4043" i="34"/>
  <c r="M4043" i="34"/>
  <c r="N4043" i="34"/>
  <c r="L4043" i="34" s="1"/>
  <c r="S4043" i="34"/>
  <c r="T4043" i="34"/>
  <c r="U4043" i="34"/>
  <c r="V4043" i="34"/>
  <c r="AE4043" i="34"/>
  <c r="F4044" i="34"/>
  <c r="H4044" i="34"/>
  <c r="I4044" i="34"/>
  <c r="M4044" i="34"/>
  <c r="N4044" i="34"/>
  <c r="L4044" i="34" s="1"/>
  <c r="S4044" i="34"/>
  <c r="T4044" i="34"/>
  <c r="U4044" i="34"/>
  <c r="V4044" i="34"/>
  <c r="AE4044" i="34"/>
  <c r="AG4533" i="34"/>
  <c r="AH4533" i="34"/>
  <c r="AI4533" i="34"/>
  <c r="F4045" i="34"/>
  <c r="H4045" i="34"/>
  <c r="I4045" i="34"/>
  <c r="M4045" i="34"/>
  <c r="N4045" i="34"/>
  <c r="L4045" i="34" s="1"/>
  <c r="S4045" i="34"/>
  <c r="T4045" i="34"/>
  <c r="U4045" i="34"/>
  <c r="V4045" i="34"/>
  <c r="AE4045" i="34"/>
  <c r="F4046" i="34"/>
  <c r="H4046" i="34"/>
  <c r="I4046" i="34"/>
  <c r="M4046" i="34"/>
  <c r="N4046" i="34"/>
  <c r="L4046" i="34"/>
  <c r="S4046" i="34"/>
  <c r="T4046" i="34"/>
  <c r="U4046" i="34"/>
  <c r="V4046" i="34"/>
  <c r="AE4046" i="34"/>
  <c r="AG5002" i="34"/>
  <c r="AH5002" i="34"/>
  <c r="AI5002" i="34"/>
  <c r="F4047" i="34"/>
  <c r="H4047" i="34"/>
  <c r="I4047" i="34"/>
  <c r="M4047" i="34"/>
  <c r="N4047" i="34"/>
  <c r="L4047" i="34"/>
  <c r="S4047" i="34"/>
  <c r="T4047" i="34"/>
  <c r="U4047" i="34"/>
  <c r="V4047" i="34"/>
  <c r="AE4047" i="34"/>
  <c r="AG4534" i="34"/>
  <c r="AH4534" i="34"/>
  <c r="AI4534" i="34"/>
  <c r="F4048" i="34"/>
  <c r="H4048" i="34"/>
  <c r="I4048" i="34"/>
  <c r="M4048" i="34"/>
  <c r="N4048" i="34"/>
  <c r="L4048" i="34"/>
  <c r="S4048" i="34"/>
  <c r="T4048" i="34"/>
  <c r="U4048" i="34"/>
  <c r="V4048" i="34"/>
  <c r="AE4048" i="34"/>
  <c r="AG4535" i="34"/>
  <c r="AH4535" i="34"/>
  <c r="AI4535" i="34"/>
  <c r="F4049" i="34"/>
  <c r="H4049" i="34"/>
  <c r="I4049" i="34"/>
  <c r="M4049" i="34"/>
  <c r="N4049" i="34"/>
  <c r="L4049" i="34"/>
  <c r="S4049" i="34"/>
  <c r="T4049" i="34"/>
  <c r="U4049" i="34"/>
  <c r="V4049" i="34"/>
  <c r="AE4049" i="34"/>
  <c r="AG4536" i="34"/>
  <c r="AH4536" i="34"/>
  <c r="AI4536" i="34"/>
  <c r="F4050" i="34"/>
  <c r="H4050" i="34"/>
  <c r="I4050" i="34"/>
  <c r="M4050" i="34"/>
  <c r="N4050" i="34"/>
  <c r="L4050" i="34"/>
  <c r="S4050" i="34"/>
  <c r="T4050" i="34"/>
  <c r="U4050" i="34"/>
  <c r="V4050" i="34"/>
  <c r="AE4050" i="34"/>
  <c r="F4051" i="34"/>
  <c r="H4051" i="34"/>
  <c r="I4051" i="34"/>
  <c r="M4051" i="34"/>
  <c r="N4051" i="34"/>
  <c r="L4051" i="34"/>
  <c r="S4051" i="34"/>
  <c r="T4051" i="34"/>
  <c r="U4051" i="34"/>
  <c r="V4051" i="34"/>
  <c r="AE4051" i="34"/>
  <c r="AG2023" i="34"/>
  <c r="AH2023" i="34"/>
  <c r="AI2023" i="34"/>
  <c r="F4052" i="34"/>
  <c r="H4052" i="34"/>
  <c r="I4052" i="34"/>
  <c r="M4052" i="34"/>
  <c r="N4052" i="34"/>
  <c r="L4052" i="34"/>
  <c r="S4052" i="34"/>
  <c r="T4052" i="34"/>
  <c r="U4052" i="34"/>
  <c r="V4052" i="34"/>
  <c r="AE4052" i="34"/>
  <c r="F4054" i="34"/>
  <c r="H4054" i="34"/>
  <c r="I4054" i="34"/>
  <c r="M4054" i="34"/>
  <c r="N4054" i="34"/>
  <c r="L4054" i="34"/>
  <c r="S4054" i="34"/>
  <c r="T4054" i="34"/>
  <c r="U4054" i="34"/>
  <c r="V4054" i="34"/>
  <c r="AE4054" i="34"/>
  <c r="AG4410" i="34"/>
  <c r="AH4410" i="34"/>
  <c r="AI4410" i="34"/>
  <c r="F4055" i="34"/>
  <c r="H4055" i="34"/>
  <c r="I4055" i="34"/>
  <c r="M4055" i="34"/>
  <c r="N4055" i="34"/>
  <c r="L4055" i="34"/>
  <c r="S4055" i="34"/>
  <c r="T4055" i="34"/>
  <c r="U4055" i="34"/>
  <c r="V4055" i="34"/>
  <c r="AE4055" i="34"/>
  <c r="F4056" i="34"/>
  <c r="H4056" i="34"/>
  <c r="I4056" i="34"/>
  <c r="M4056" i="34"/>
  <c r="N4056" i="34"/>
  <c r="L4056" i="34" s="1"/>
  <c r="S4056" i="34"/>
  <c r="T4056" i="34"/>
  <c r="U4056" i="34"/>
  <c r="V4056" i="34"/>
  <c r="AE4056" i="34"/>
  <c r="F4057" i="34"/>
  <c r="H4057" i="34"/>
  <c r="I4057" i="34"/>
  <c r="M4057" i="34"/>
  <c r="N4057" i="34"/>
  <c r="L4057" i="34"/>
  <c r="S4057" i="34"/>
  <c r="T4057" i="34"/>
  <c r="U4057" i="34"/>
  <c r="V4057" i="34"/>
  <c r="AE4057" i="34"/>
  <c r="F4058" i="34"/>
  <c r="H4058" i="34"/>
  <c r="I4058" i="34"/>
  <c r="M4058" i="34"/>
  <c r="N4058" i="34"/>
  <c r="L4058" i="34"/>
  <c r="S4058" i="34"/>
  <c r="T4058" i="34"/>
  <c r="U4058" i="34"/>
  <c r="V4058" i="34"/>
  <c r="AE4058" i="34"/>
  <c r="AG3850" i="34"/>
  <c r="AH3850" i="34"/>
  <c r="AI3850" i="34"/>
  <c r="F4059" i="34"/>
  <c r="H4059" i="34"/>
  <c r="I4059" i="34"/>
  <c r="M4059" i="34"/>
  <c r="N4059" i="34"/>
  <c r="L4059" i="34"/>
  <c r="S4059" i="34"/>
  <c r="T4059" i="34"/>
  <c r="U4059" i="34"/>
  <c r="V4059" i="34"/>
  <c r="AE4059" i="34"/>
  <c r="F4060" i="34"/>
  <c r="H4060" i="34"/>
  <c r="I4060" i="34"/>
  <c r="M4060" i="34"/>
  <c r="N4060" i="34"/>
  <c r="L4060" i="34" s="1"/>
  <c r="S4060" i="34"/>
  <c r="T4060" i="34"/>
  <c r="U4060" i="34"/>
  <c r="V4060" i="34"/>
  <c r="AE4060" i="34"/>
  <c r="F4061" i="34"/>
  <c r="H4061" i="34"/>
  <c r="I4061" i="34"/>
  <c r="M4061" i="34"/>
  <c r="N4061" i="34"/>
  <c r="L4061" i="34" s="1"/>
  <c r="S4061" i="34"/>
  <c r="T4061" i="34"/>
  <c r="U4061" i="34"/>
  <c r="V4061" i="34"/>
  <c r="AE4061" i="34"/>
  <c r="F4062" i="34"/>
  <c r="H4062" i="34"/>
  <c r="I4062" i="34"/>
  <c r="M4062" i="34"/>
  <c r="N4062" i="34"/>
  <c r="L4062" i="34"/>
  <c r="S4062" i="34"/>
  <c r="T4062" i="34"/>
  <c r="U4062" i="34"/>
  <c r="V4062" i="34"/>
  <c r="AE4062" i="34"/>
  <c r="F4063" i="34"/>
  <c r="H4063" i="34"/>
  <c r="I4063" i="34"/>
  <c r="M4063" i="34"/>
  <c r="N4063" i="34"/>
  <c r="L4063" i="34" s="1"/>
  <c r="S4063" i="34"/>
  <c r="T4063" i="34"/>
  <c r="U4063" i="34"/>
  <c r="V4063" i="34"/>
  <c r="AE4063" i="34"/>
  <c r="F4064" i="34"/>
  <c r="H4064" i="34"/>
  <c r="I4064" i="34"/>
  <c r="M4064" i="34"/>
  <c r="N4064" i="34"/>
  <c r="L4064" i="34"/>
  <c r="S4064" i="34"/>
  <c r="T4064" i="34"/>
  <c r="U4064" i="34"/>
  <c r="V4064" i="34"/>
  <c r="AE4064" i="34"/>
  <c r="F4065" i="34"/>
  <c r="H4065" i="34"/>
  <c r="I4065" i="34"/>
  <c r="M4065" i="34"/>
  <c r="N4065" i="34"/>
  <c r="L4065" i="34"/>
  <c r="S4065" i="34"/>
  <c r="T4065" i="34"/>
  <c r="U4065" i="34"/>
  <c r="V4065" i="34"/>
  <c r="AE4065" i="34"/>
  <c r="AG1497" i="34"/>
  <c r="AH1497" i="34"/>
  <c r="AI1497" i="34"/>
  <c r="F4066" i="34"/>
  <c r="H4066" i="34"/>
  <c r="I4066" i="34"/>
  <c r="M4066" i="34"/>
  <c r="N4066" i="34"/>
  <c r="L4066" i="34"/>
  <c r="S4066" i="34"/>
  <c r="T4066" i="34"/>
  <c r="U4066" i="34"/>
  <c r="V4066" i="34"/>
  <c r="AE4066" i="34"/>
  <c r="AG4411" i="34"/>
  <c r="AH4411" i="34"/>
  <c r="AI4411" i="34"/>
  <c r="F4067" i="34"/>
  <c r="H4067" i="34"/>
  <c r="I4067" i="34"/>
  <c r="M4067" i="34"/>
  <c r="N4067" i="34"/>
  <c r="L4067" i="34" s="1"/>
  <c r="S4067" i="34"/>
  <c r="T4067" i="34"/>
  <c r="U4067" i="34"/>
  <c r="V4067" i="34"/>
  <c r="AE4067" i="34"/>
  <c r="AG3851" i="34"/>
  <c r="AH3851" i="34"/>
  <c r="AI3851" i="34"/>
  <c r="F4068" i="34"/>
  <c r="H4068" i="34"/>
  <c r="I4068" i="34"/>
  <c r="M4068" i="34"/>
  <c r="N4068" i="34"/>
  <c r="L4068" i="34"/>
  <c r="S4068" i="34"/>
  <c r="T4068" i="34"/>
  <c r="U4068" i="34"/>
  <c r="V4068" i="34"/>
  <c r="AE4068" i="34"/>
  <c r="AG1496" i="34"/>
  <c r="AH1496" i="34"/>
  <c r="AI1496" i="34"/>
  <c r="AG4906" i="34"/>
  <c r="AH4906" i="34"/>
  <c r="AI4906" i="34"/>
  <c r="AG4538" i="34"/>
  <c r="AH4538" i="34"/>
  <c r="AI4538" i="34"/>
  <c r="AG1495" i="34"/>
  <c r="AH1495" i="34"/>
  <c r="AI1495" i="34"/>
  <c r="AG1427" i="34"/>
  <c r="AH1427" i="34"/>
  <c r="AI1427" i="34"/>
  <c r="AG4786" i="34"/>
  <c r="AH4786" i="34"/>
  <c r="AI4786" i="34"/>
  <c r="AG1498" i="34"/>
  <c r="AH1498" i="34"/>
  <c r="AI1498" i="34"/>
  <c r="AG2592" i="34"/>
  <c r="AH2592" i="34"/>
  <c r="AI2592" i="34"/>
  <c r="AG2942" i="34"/>
  <c r="AH2942" i="34"/>
  <c r="AI2942" i="34"/>
  <c r="AG2024" i="34"/>
  <c r="AH2024" i="34"/>
  <c r="AI2024" i="34"/>
  <c r="AG4539" i="34"/>
  <c r="AH4539" i="34"/>
  <c r="AI4539" i="34"/>
  <c r="F518" i="34"/>
  <c r="H518" i="34"/>
  <c r="M518" i="34"/>
  <c r="N518" i="34"/>
  <c r="L518" i="34"/>
  <c r="S518" i="34"/>
  <c r="AG2117" i="34"/>
  <c r="AH2117" i="34"/>
  <c r="AI2117" i="34"/>
  <c r="S260" i="34"/>
  <c r="F4071" i="34"/>
  <c r="H4071" i="34"/>
  <c r="I4071" i="34"/>
  <c r="M4071" i="34"/>
  <c r="N4071" i="34"/>
  <c r="L4071" i="34"/>
  <c r="S4071" i="34"/>
  <c r="T4071" i="34"/>
  <c r="U4071" i="34"/>
  <c r="V4071" i="34"/>
  <c r="AE4071" i="34"/>
  <c r="F4072" i="34"/>
  <c r="H4072" i="34"/>
  <c r="I4072" i="34"/>
  <c r="M4072" i="34"/>
  <c r="N4072" i="34"/>
  <c r="L4072" i="34" s="1"/>
  <c r="S4072" i="34"/>
  <c r="T4072" i="34"/>
  <c r="U4072" i="34"/>
  <c r="V4072" i="34"/>
  <c r="AE4072" i="34"/>
  <c r="AG4540" i="34"/>
  <c r="AH4540" i="34"/>
  <c r="AI4540" i="34"/>
  <c r="AG2985" i="34"/>
  <c r="AH2985" i="34"/>
  <c r="AI2985" i="34"/>
  <c r="AG2593" i="34"/>
  <c r="AH2593" i="34"/>
  <c r="AI2593" i="34"/>
  <c r="AG1332" i="34"/>
  <c r="AH1332" i="34"/>
  <c r="AI1332" i="34"/>
  <c r="AG4542" i="34"/>
  <c r="AH4542" i="34"/>
  <c r="AI4542" i="34"/>
  <c r="AJ4569" i="34"/>
  <c r="AG4541" i="34"/>
  <c r="AH4541" i="34"/>
  <c r="AI4541" i="34"/>
  <c r="AG1528" i="34"/>
  <c r="AH1528" i="34"/>
  <c r="AI1528" i="34"/>
  <c r="AG1527" i="34"/>
  <c r="AH1527" i="34"/>
  <c r="AI1527" i="34"/>
  <c r="AG4543" i="34"/>
  <c r="AH4543" i="34"/>
  <c r="AI4543" i="34"/>
  <c r="AG2025" i="34"/>
  <c r="AH2025" i="34"/>
  <c r="AI2025" i="34"/>
  <c r="AG3854" i="34"/>
  <c r="AH3854" i="34"/>
  <c r="AI3854" i="34"/>
  <c r="AG4544" i="34"/>
  <c r="AH4544" i="34"/>
  <c r="AI4544" i="34"/>
  <c r="AG2595" i="34"/>
  <c r="AH2595" i="34"/>
  <c r="AI2595" i="34"/>
  <c r="AG1532" i="34"/>
  <c r="AH1532" i="34"/>
  <c r="AI1532" i="34"/>
  <c r="AG4788" i="34"/>
  <c r="AH4788" i="34"/>
  <c r="AI4788" i="34"/>
  <c r="AG2596" i="34"/>
  <c r="AH2596" i="34"/>
  <c r="AI2596" i="34"/>
  <c r="AG4546" i="34"/>
  <c r="AH4546" i="34"/>
  <c r="AI4546" i="34"/>
  <c r="AG3858" i="34"/>
  <c r="AH3858" i="34"/>
  <c r="AI3858" i="34"/>
  <c r="AG4415" i="34"/>
  <c r="AH4415" i="34"/>
  <c r="AI4415" i="34"/>
  <c r="AG1534" i="34"/>
  <c r="AH1534" i="34"/>
  <c r="AI1534" i="34"/>
  <c r="AG4547" i="34"/>
  <c r="AH4547" i="34"/>
  <c r="AI4547" i="34"/>
  <c r="AG2604" i="34"/>
  <c r="AH2604" i="34"/>
  <c r="AI2604" i="34"/>
  <c r="AG4416" i="34"/>
  <c r="AH4416" i="34"/>
  <c r="AI4416" i="34"/>
  <c r="F4084" i="34"/>
  <c r="H4084" i="34"/>
  <c r="I4084" i="34"/>
  <c r="M4084" i="34"/>
  <c r="N4084" i="34"/>
  <c r="L4084" i="34" s="1"/>
  <c r="S4084" i="34"/>
  <c r="T4084" i="34"/>
  <c r="U4084" i="34"/>
  <c r="V4084" i="34"/>
  <c r="AE4084" i="34"/>
  <c r="AG2605" i="34"/>
  <c r="AH2605" i="34"/>
  <c r="AI2605" i="34"/>
  <c r="F4085" i="34"/>
  <c r="H4085" i="34"/>
  <c r="I4085" i="34"/>
  <c r="M4085" i="34"/>
  <c r="N4085" i="34"/>
  <c r="L4085" i="34"/>
  <c r="S4085" i="34"/>
  <c r="T4085" i="34"/>
  <c r="U4085" i="34"/>
  <c r="V4085" i="34"/>
  <c r="AE4085" i="34"/>
  <c r="F4086" i="34"/>
  <c r="H4086" i="34"/>
  <c r="I4086" i="34"/>
  <c r="M4086" i="34"/>
  <c r="N4086" i="34"/>
  <c r="L4086" i="34"/>
  <c r="S4086" i="34"/>
  <c r="T4086" i="34"/>
  <c r="U4086" i="34"/>
  <c r="V4086" i="34"/>
  <c r="AE4086" i="34"/>
  <c r="AG4417" i="34"/>
  <c r="AH4417" i="34"/>
  <c r="AI4417" i="34"/>
  <c r="F4087" i="34"/>
  <c r="H4087" i="34"/>
  <c r="I4087" i="34"/>
  <c r="M4087" i="34"/>
  <c r="N4087" i="34"/>
  <c r="L4087" i="34"/>
  <c r="S4087" i="34"/>
  <c r="T4087" i="34"/>
  <c r="U4087" i="34"/>
  <c r="V4087" i="34"/>
  <c r="AE4087" i="34"/>
  <c r="F4090" i="34"/>
  <c r="H4090" i="34"/>
  <c r="I4090" i="34"/>
  <c r="M4090" i="34"/>
  <c r="N4090" i="34"/>
  <c r="L4090" i="34"/>
  <c r="S4090" i="34"/>
  <c r="T4090" i="34"/>
  <c r="U4090" i="34"/>
  <c r="V4090" i="34"/>
  <c r="AE4090" i="34"/>
  <c r="AG3863" i="34"/>
  <c r="AH3863" i="34"/>
  <c r="AI3863" i="34"/>
  <c r="F4088" i="34"/>
  <c r="H4088" i="34"/>
  <c r="I4088" i="34"/>
  <c r="M4088" i="34"/>
  <c r="N4088" i="34"/>
  <c r="L4088" i="34" s="1"/>
  <c r="S4088" i="34"/>
  <c r="T4088" i="34"/>
  <c r="U4088" i="34"/>
  <c r="V4088" i="34"/>
  <c r="AE4088" i="34"/>
  <c r="F4089" i="34"/>
  <c r="H4089" i="34"/>
  <c r="I4089" i="34"/>
  <c r="M4089" i="34"/>
  <c r="N4089" i="34"/>
  <c r="L4089" i="34" s="1"/>
  <c r="S4089" i="34"/>
  <c r="T4089" i="34"/>
  <c r="U4089" i="34"/>
  <c r="V4089" i="34"/>
  <c r="AE4089" i="34"/>
  <c r="F4094" i="34"/>
  <c r="H4094" i="34"/>
  <c r="I4094" i="34"/>
  <c r="M4094" i="34"/>
  <c r="N4094" i="34"/>
  <c r="L4094" i="34"/>
  <c r="S4094" i="34"/>
  <c r="T4094" i="34"/>
  <c r="U4094" i="34"/>
  <c r="V4094" i="34"/>
  <c r="AE4094" i="34"/>
  <c r="F4095" i="34"/>
  <c r="H4095" i="34"/>
  <c r="I4095" i="34"/>
  <c r="M4095" i="34"/>
  <c r="N4095" i="34"/>
  <c r="L4095" i="34"/>
  <c r="S4095" i="34"/>
  <c r="T4095" i="34"/>
  <c r="U4095" i="34"/>
  <c r="V4095" i="34"/>
  <c r="AE4095" i="34"/>
  <c r="F4096" i="34"/>
  <c r="H4096" i="34"/>
  <c r="I4096" i="34"/>
  <c r="M4096" i="34"/>
  <c r="N4096" i="34"/>
  <c r="L4096" i="34"/>
  <c r="S4096" i="34"/>
  <c r="T4096" i="34"/>
  <c r="U4096" i="34"/>
  <c r="V4096" i="34"/>
  <c r="AE4096" i="34"/>
  <c r="F4097" i="34"/>
  <c r="H4097" i="34"/>
  <c r="I4097" i="34"/>
  <c r="M4097" i="34"/>
  <c r="N4097" i="34"/>
  <c r="L4097" i="34"/>
  <c r="S4097" i="34"/>
  <c r="T4097" i="34"/>
  <c r="U4097" i="34"/>
  <c r="V4097" i="34"/>
  <c r="AE4097" i="34"/>
  <c r="F4102" i="34"/>
  <c r="H4102" i="34"/>
  <c r="I4102" i="34"/>
  <c r="M4102" i="34"/>
  <c r="N4102" i="34"/>
  <c r="L4102" i="34"/>
  <c r="S4102" i="34"/>
  <c r="T4102" i="34"/>
  <c r="U4102" i="34"/>
  <c r="V4102" i="34"/>
  <c r="AE4102" i="34"/>
  <c r="F4103" i="34"/>
  <c r="H4103" i="34"/>
  <c r="I4103" i="34"/>
  <c r="M4103" i="34"/>
  <c r="N4103" i="34"/>
  <c r="L4103" i="34" s="1"/>
  <c r="S4103" i="34"/>
  <c r="T4103" i="34"/>
  <c r="U4103" i="34"/>
  <c r="V4103" i="34"/>
  <c r="AE4103" i="34"/>
  <c r="AG2606" i="34"/>
  <c r="AH2606" i="34"/>
  <c r="AI2606" i="34"/>
  <c r="F4104" i="34"/>
  <c r="H4104" i="34"/>
  <c r="I4104" i="34"/>
  <c r="M4104" i="34"/>
  <c r="N4104" i="34"/>
  <c r="L4104" i="34" s="1"/>
  <c r="S4104" i="34"/>
  <c r="T4104" i="34"/>
  <c r="U4104" i="34"/>
  <c r="V4104" i="34"/>
  <c r="AE4104" i="34"/>
  <c r="F4105" i="34"/>
  <c r="H4105" i="34"/>
  <c r="I4105" i="34"/>
  <c r="M4105" i="34"/>
  <c r="N4105" i="34"/>
  <c r="L4105" i="34" s="1"/>
  <c r="S4105" i="34"/>
  <c r="T4105" i="34"/>
  <c r="U4105" i="34"/>
  <c r="V4105" i="34"/>
  <c r="AE4105" i="34"/>
  <c r="F4106" i="34"/>
  <c r="H4106" i="34"/>
  <c r="I4106" i="34"/>
  <c r="M4106" i="34"/>
  <c r="N4106" i="34"/>
  <c r="L4106" i="34"/>
  <c r="S4106" i="34"/>
  <c r="T4106" i="34"/>
  <c r="U4106" i="34"/>
  <c r="V4106" i="34"/>
  <c r="AE4106" i="34"/>
  <c r="F4107" i="34"/>
  <c r="H4107" i="34"/>
  <c r="I4107" i="34"/>
  <c r="M4107" i="34"/>
  <c r="N4107" i="34"/>
  <c r="L4107" i="34"/>
  <c r="S4107" i="34"/>
  <c r="T4107" i="34"/>
  <c r="U4107" i="34"/>
  <c r="V4107" i="34"/>
  <c r="AE4107" i="34"/>
  <c r="F4108" i="34"/>
  <c r="H4108" i="34"/>
  <c r="I4108" i="34"/>
  <c r="M4108" i="34"/>
  <c r="N4108" i="34"/>
  <c r="L4108" i="34"/>
  <c r="S4108" i="34"/>
  <c r="T4108" i="34"/>
  <c r="U4108" i="34"/>
  <c r="V4108" i="34"/>
  <c r="AE4108" i="34"/>
  <c r="F4109" i="34"/>
  <c r="H4109" i="34"/>
  <c r="I4109" i="34"/>
  <c r="M4109" i="34"/>
  <c r="N4109" i="34"/>
  <c r="L4109" i="34"/>
  <c r="S4109" i="34"/>
  <c r="T4109" i="34"/>
  <c r="U4109" i="34"/>
  <c r="V4109" i="34"/>
  <c r="AE4109" i="34"/>
  <c r="AG3864" i="34"/>
  <c r="AH3864" i="34"/>
  <c r="AI3864" i="34"/>
  <c r="F4110" i="34"/>
  <c r="H4110" i="34"/>
  <c r="I4110" i="34"/>
  <c r="M4110" i="34"/>
  <c r="N4110" i="34"/>
  <c r="L4110" i="34" s="1"/>
  <c r="S4110" i="34"/>
  <c r="T4110" i="34"/>
  <c r="U4110" i="34"/>
  <c r="V4110" i="34"/>
  <c r="AE4110" i="34"/>
  <c r="F4111" i="34"/>
  <c r="H4111" i="34"/>
  <c r="I4111" i="34"/>
  <c r="M4111" i="34"/>
  <c r="N4111" i="34"/>
  <c r="L4111" i="34" s="1"/>
  <c r="S4111" i="34"/>
  <c r="T4111" i="34"/>
  <c r="U4111" i="34"/>
  <c r="V4111" i="34"/>
  <c r="AE4111" i="34"/>
  <c r="AG4552" i="34"/>
  <c r="AH4552" i="34"/>
  <c r="AI4552" i="34"/>
  <c r="F4112" i="34"/>
  <c r="H4112" i="34"/>
  <c r="I4112" i="34"/>
  <c r="M4112" i="34"/>
  <c r="N4112" i="34"/>
  <c r="L4112" i="34"/>
  <c r="S4112" i="34"/>
  <c r="T4112" i="34"/>
  <c r="U4112" i="34"/>
  <c r="V4112" i="34"/>
  <c r="AE4112" i="34"/>
  <c r="F4113" i="34"/>
  <c r="H4113" i="34"/>
  <c r="I4113" i="34"/>
  <c r="M4113" i="34"/>
  <c r="N4113" i="34"/>
  <c r="L4113" i="34"/>
  <c r="S4113" i="34"/>
  <c r="T4113" i="34"/>
  <c r="U4113" i="34"/>
  <c r="V4113" i="34"/>
  <c r="AE4113" i="34"/>
  <c r="F4114" i="34"/>
  <c r="H4114" i="34"/>
  <c r="I4114" i="34"/>
  <c r="M4114" i="34"/>
  <c r="N4114" i="34"/>
  <c r="L4114" i="34"/>
  <c r="S4114" i="34"/>
  <c r="T4114" i="34"/>
  <c r="U4114" i="34"/>
  <c r="V4114" i="34"/>
  <c r="AE4114" i="34"/>
  <c r="F4115" i="34"/>
  <c r="H4115" i="34"/>
  <c r="I4115" i="34"/>
  <c r="M4115" i="34"/>
  <c r="N4115" i="34"/>
  <c r="L4115" i="34"/>
  <c r="S4115" i="34"/>
  <c r="T4115" i="34"/>
  <c r="U4115" i="34"/>
  <c r="V4115" i="34"/>
  <c r="AE4115" i="34"/>
  <c r="F4116" i="34"/>
  <c r="H4116" i="34"/>
  <c r="I4116" i="34"/>
  <c r="M4116" i="34"/>
  <c r="N4116" i="34"/>
  <c r="L4116" i="34" s="1"/>
  <c r="S4116" i="34"/>
  <c r="T4116" i="34"/>
  <c r="U4116" i="34"/>
  <c r="V4116" i="34"/>
  <c r="AE4116" i="34"/>
  <c r="F4117" i="34"/>
  <c r="H4117" i="34"/>
  <c r="I4117" i="34"/>
  <c r="M4117" i="34"/>
  <c r="N4117" i="34"/>
  <c r="L4117" i="34" s="1"/>
  <c r="S4117" i="34"/>
  <c r="T4117" i="34"/>
  <c r="U4117" i="34"/>
  <c r="V4117" i="34"/>
  <c r="AE4117" i="34"/>
  <c r="F4118" i="34"/>
  <c r="H4118" i="34"/>
  <c r="I4118" i="34"/>
  <c r="M4118" i="34"/>
  <c r="N4118" i="34"/>
  <c r="L4118" i="34" s="1"/>
  <c r="S4118" i="34"/>
  <c r="T4118" i="34"/>
  <c r="U4118" i="34"/>
  <c r="V4118" i="34"/>
  <c r="AE4118" i="34"/>
  <c r="F4119" i="34"/>
  <c r="H4119" i="34"/>
  <c r="I4119" i="34"/>
  <c r="M4119" i="34"/>
  <c r="N4119" i="34"/>
  <c r="L4119" i="34"/>
  <c r="S4119" i="34"/>
  <c r="T4119" i="34"/>
  <c r="U4119" i="34"/>
  <c r="V4119" i="34"/>
  <c r="AE4119" i="34"/>
  <c r="F4120" i="34"/>
  <c r="H4120" i="34"/>
  <c r="I4120" i="34"/>
  <c r="M4120" i="34"/>
  <c r="N4120" i="34"/>
  <c r="L4120" i="34"/>
  <c r="S4120" i="34"/>
  <c r="T4120" i="34"/>
  <c r="U4120" i="34"/>
  <c r="V4120" i="34"/>
  <c r="AE4120" i="34"/>
  <c r="F4121" i="34"/>
  <c r="H4121" i="34"/>
  <c r="I4121" i="34"/>
  <c r="M4121" i="34"/>
  <c r="N4121" i="34"/>
  <c r="L4121" i="34"/>
  <c r="S4121" i="34"/>
  <c r="T4121" i="34"/>
  <c r="U4121" i="34"/>
  <c r="V4121" i="34"/>
  <c r="AE4121" i="34"/>
  <c r="AG3865" i="34"/>
  <c r="AH3865" i="34"/>
  <c r="AI3865" i="34"/>
  <c r="F4135" i="34"/>
  <c r="H4135" i="34"/>
  <c r="I4135" i="34"/>
  <c r="M4135" i="34"/>
  <c r="N4135" i="34"/>
  <c r="L4135" i="34"/>
  <c r="S4135" i="34"/>
  <c r="T4135" i="34"/>
  <c r="U4135" i="34"/>
  <c r="V4135" i="34"/>
  <c r="AE4135" i="34"/>
  <c r="F4136" i="34"/>
  <c r="H4136" i="34"/>
  <c r="I4136" i="34"/>
  <c r="M4136" i="34"/>
  <c r="N4136" i="34"/>
  <c r="L4136" i="34" s="1"/>
  <c r="S4136" i="34"/>
  <c r="T4136" i="34"/>
  <c r="U4136" i="34"/>
  <c r="V4136" i="34"/>
  <c r="AE4136" i="34"/>
  <c r="F4137" i="34"/>
  <c r="H4137" i="34"/>
  <c r="I4137" i="34"/>
  <c r="M4137" i="34"/>
  <c r="N4137" i="34"/>
  <c r="L4137" i="34" s="1"/>
  <c r="S4137" i="34"/>
  <c r="T4137" i="34"/>
  <c r="U4137" i="34"/>
  <c r="V4137" i="34"/>
  <c r="AE4137" i="34"/>
  <c r="AG4790" i="34"/>
  <c r="AH4790" i="34"/>
  <c r="AI4790" i="34"/>
  <c r="F4138" i="34"/>
  <c r="H4138" i="34"/>
  <c r="I4138" i="34"/>
  <c r="M4138" i="34"/>
  <c r="N4138" i="34"/>
  <c r="L4138" i="34" s="1"/>
  <c r="S4138" i="34"/>
  <c r="T4138" i="34"/>
  <c r="U4138" i="34"/>
  <c r="V4138" i="34"/>
  <c r="AE4138" i="34"/>
  <c r="AG2030" i="34"/>
  <c r="AH2030" i="34"/>
  <c r="AI2030" i="34"/>
  <c r="F4139" i="34"/>
  <c r="H4139" i="34"/>
  <c r="I4139" i="34"/>
  <c r="M4139" i="34"/>
  <c r="N4139" i="34"/>
  <c r="L4139" i="34"/>
  <c r="S4139" i="34"/>
  <c r="T4139" i="34"/>
  <c r="U4139" i="34"/>
  <c r="V4139" i="34"/>
  <c r="AE4139" i="34"/>
  <c r="F4140" i="34"/>
  <c r="H4140" i="34"/>
  <c r="I4140" i="34"/>
  <c r="M4140" i="34"/>
  <c r="N4140" i="34"/>
  <c r="L4140" i="34"/>
  <c r="S4140" i="34"/>
  <c r="T4140" i="34"/>
  <c r="U4140" i="34"/>
  <c r="V4140" i="34"/>
  <c r="AE4140" i="34"/>
  <c r="F4141" i="34"/>
  <c r="H4141" i="34"/>
  <c r="I4141" i="34"/>
  <c r="M4141" i="34"/>
  <c r="N4141" i="34"/>
  <c r="L4141" i="34"/>
  <c r="S4141" i="34"/>
  <c r="T4141" i="34"/>
  <c r="U4141" i="34"/>
  <c r="V4141" i="34"/>
  <c r="AE4141" i="34"/>
  <c r="F4142" i="34"/>
  <c r="H4142" i="34"/>
  <c r="S4142" i="34"/>
  <c r="T4142" i="34"/>
  <c r="U4142" i="34"/>
  <c r="V4142" i="34"/>
  <c r="AE4142" i="34"/>
  <c r="F4143" i="34"/>
  <c r="H4143" i="34"/>
  <c r="I4143" i="34"/>
  <c r="M4143" i="34"/>
  <c r="N4143" i="34"/>
  <c r="L4143" i="34"/>
  <c r="S4143" i="34"/>
  <c r="T4143" i="34"/>
  <c r="U4143" i="34"/>
  <c r="V4143" i="34"/>
  <c r="AE4143" i="34"/>
  <c r="F4144" i="34"/>
  <c r="H4144" i="34"/>
  <c r="I4144" i="34"/>
  <c r="M4144" i="34"/>
  <c r="N4144" i="34"/>
  <c r="L4144" i="34"/>
  <c r="S4144" i="34"/>
  <c r="T4144" i="34"/>
  <c r="U4144" i="34"/>
  <c r="V4144" i="34"/>
  <c r="AE4144" i="34"/>
  <c r="AG4418" i="34"/>
  <c r="AH4418" i="34"/>
  <c r="AI4418" i="34"/>
  <c r="F4145" i="34"/>
  <c r="H4145" i="34"/>
  <c r="I4145" i="34"/>
  <c r="M4145" i="34"/>
  <c r="N4145" i="34"/>
  <c r="L4145" i="34"/>
  <c r="S4145" i="34"/>
  <c r="T4145" i="34"/>
  <c r="U4145" i="34"/>
  <c r="V4145" i="34"/>
  <c r="AE4145" i="34"/>
  <c r="F4146" i="34"/>
  <c r="H4146" i="34"/>
  <c r="I4146" i="34"/>
  <c r="M4146" i="34"/>
  <c r="N4146" i="34"/>
  <c r="L4146" i="34" s="1"/>
  <c r="S4146" i="34"/>
  <c r="T4146" i="34"/>
  <c r="U4146" i="34"/>
  <c r="V4146" i="34"/>
  <c r="AE4146" i="34"/>
  <c r="F4147" i="34"/>
  <c r="H4147" i="34"/>
  <c r="I4147" i="34"/>
  <c r="M4147" i="34"/>
  <c r="N4147" i="34"/>
  <c r="L4147" i="34" s="1"/>
  <c r="S4147" i="34"/>
  <c r="T4147" i="34"/>
  <c r="U4147" i="34"/>
  <c r="V4147" i="34"/>
  <c r="AE4147" i="34"/>
  <c r="AG2607" i="34"/>
  <c r="AH2607" i="34"/>
  <c r="AI2607" i="34"/>
  <c r="F4148" i="34"/>
  <c r="H4148" i="34"/>
  <c r="I4148" i="34"/>
  <c r="M4148" i="34"/>
  <c r="N4148" i="34"/>
  <c r="L4148" i="34"/>
  <c r="S4148" i="34"/>
  <c r="T4148" i="34"/>
  <c r="U4148" i="34"/>
  <c r="V4148" i="34"/>
  <c r="AE4148" i="34"/>
  <c r="F4149" i="34"/>
  <c r="H4149" i="34"/>
  <c r="I4149" i="34"/>
  <c r="M4149" i="34"/>
  <c r="N4149" i="34"/>
  <c r="L4149" i="34"/>
  <c r="S4149" i="34"/>
  <c r="T4149" i="34"/>
  <c r="U4149" i="34"/>
  <c r="V4149" i="34"/>
  <c r="AE4149" i="34"/>
  <c r="F4150" i="34"/>
  <c r="H4150" i="34"/>
  <c r="I4150" i="34"/>
  <c r="M4150" i="34"/>
  <c r="N4150" i="34"/>
  <c r="L4150" i="34"/>
  <c r="S4150" i="34"/>
  <c r="T4150" i="34"/>
  <c r="U4150" i="34"/>
  <c r="V4150" i="34"/>
  <c r="AE4150" i="34"/>
  <c r="AG4554" i="34"/>
  <c r="AH4554" i="34"/>
  <c r="AI4554" i="34"/>
  <c r="F4151" i="34"/>
  <c r="H4151" i="34"/>
  <c r="I4151" i="34"/>
  <c r="M4151" i="34"/>
  <c r="N4151" i="34"/>
  <c r="L4151" i="34" s="1"/>
  <c r="S4151" i="34"/>
  <c r="T4151" i="34"/>
  <c r="U4151" i="34"/>
  <c r="V4151" i="34"/>
  <c r="AE4151" i="34"/>
  <c r="F4152" i="34"/>
  <c r="H4152" i="34"/>
  <c r="I4152" i="34"/>
  <c r="M4152" i="34"/>
  <c r="N4152" i="34"/>
  <c r="L4152" i="34" s="1"/>
  <c r="S4152" i="34"/>
  <c r="T4152" i="34"/>
  <c r="U4152" i="34"/>
  <c r="V4152" i="34"/>
  <c r="AE4152" i="34"/>
  <c r="F4153" i="34"/>
  <c r="H4153" i="34"/>
  <c r="I4153" i="34"/>
  <c r="M4153" i="34"/>
  <c r="N4153" i="34"/>
  <c r="L4153" i="34" s="1"/>
  <c r="S4153" i="34"/>
  <c r="T4153" i="34"/>
  <c r="U4153" i="34"/>
  <c r="V4153" i="34"/>
  <c r="AE4153" i="34"/>
  <c r="F4154" i="34"/>
  <c r="H4154" i="34"/>
  <c r="I4154" i="34"/>
  <c r="M4154" i="34"/>
  <c r="N4154" i="34"/>
  <c r="L4154" i="34"/>
  <c r="S4154" i="34"/>
  <c r="T4154" i="34"/>
  <c r="U4154" i="34"/>
  <c r="V4154" i="34"/>
  <c r="AE4154" i="34"/>
  <c r="F4155" i="34"/>
  <c r="H4155" i="34"/>
  <c r="I4155" i="34"/>
  <c r="M4155" i="34"/>
  <c r="N4155" i="34"/>
  <c r="L4155" i="34"/>
  <c r="S4155" i="34"/>
  <c r="T4155" i="34"/>
  <c r="U4155" i="34"/>
  <c r="V4155" i="34"/>
  <c r="AE4155" i="34"/>
  <c r="AG2031" i="34"/>
  <c r="AH2031" i="34"/>
  <c r="AI2031" i="34"/>
  <c r="F4156" i="34"/>
  <c r="H4156" i="34"/>
  <c r="I4156" i="34"/>
  <c r="M4156" i="34"/>
  <c r="N4156" i="34"/>
  <c r="L4156" i="34" s="1"/>
  <c r="S4156" i="34"/>
  <c r="T4156" i="34"/>
  <c r="U4156" i="34"/>
  <c r="V4156" i="34"/>
  <c r="AE4156" i="34"/>
  <c r="F4157" i="34"/>
  <c r="H4157" i="34"/>
  <c r="I4157" i="34"/>
  <c r="M4157" i="34"/>
  <c r="N4157" i="34"/>
  <c r="L4157" i="34"/>
  <c r="S4157" i="34"/>
  <c r="T4157" i="34"/>
  <c r="U4157" i="34"/>
  <c r="V4157" i="34"/>
  <c r="AE4157" i="34"/>
  <c r="AG4047" i="34"/>
  <c r="AH4047" i="34"/>
  <c r="AI4047" i="34"/>
  <c r="F4158" i="34"/>
  <c r="H4158" i="34"/>
  <c r="I4158" i="34"/>
  <c r="M4158" i="34"/>
  <c r="N4158" i="34"/>
  <c r="L4158" i="34" s="1"/>
  <c r="S4158" i="34"/>
  <c r="T4158" i="34"/>
  <c r="U4158" i="34"/>
  <c r="V4158" i="34"/>
  <c r="AE4158" i="34"/>
  <c r="F4159" i="34"/>
  <c r="H4159" i="34"/>
  <c r="I4159" i="34"/>
  <c r="M4159" i="34"/>
  <c r="N4159" i="34"/>
  <c r="L4159" i="34" s="1"/>
  <c r="S4159" i="34"/>
  <c r="T4159" i="34"/>
  <c r="U4159" i="34"/>
  <c r="V4159" i="34"/>
  <c r="AE4159" i="34"/>
  <c r="AG4555" i="34"/>
  <c r="AH4555" i="34"/>
  <c r="AI4555" i="34"/>
  <c r="F4160" i="34"/>
  <c r="H4160" i="34"/>
  <c r="I4160" i="34"/>
  <c r="M4160" i="34"/>
  <c r="N4160" i="34"/>
  <c r="L4160" i="34"/>
  <c r="S4160" i="34"/>
  <c r="T4160" i="34"/>
  <c r="U4160" i="34"/>
  <c r="V4160" i="34"/>
  <c r="AE4160" i="34"/>
  <c r="F4161" i="34"/>
  <c r="H4161" i="34"/>
  <c r="I4161" i="34"/>
  <c r="M4161" i="34"/>
  <c r="N4161" i="34"/>
  <c r="L4161" i="34"/>
  <c r="S4161" i="34"/>
  <c r="T4161" i="34"/>
  <c r="U4161" i="34"/>
  <c r="V4161" i="34"/>
  <c r="AE4161" i="34"/>
  <c r="AG4556" i="34"/>
  <c r="AH4556" i="34"/>
  <c r="AI4556" i="34"/>
  <c r="F4168" i="34"/>
  <c r="H4168" i="34"/>
  <c r="I4168" i="34"/>
  <c r="M4168" i="34"/>
  <c r="N4168" i="34"/>
  <c r="L4168" i="34"/>
  <c r="S4168" i="34"/>
  <c r="T4168" i="34"/>
  <c r="U4168" i="34"/>
  <c r="V4168" i="34"/>
  <c r="AE4168" i="34"/>
  <c r="AG4419" i="34"/>
  <c r="AH4419" i="34"/>
  <c r="AI4419" i="34"/>
  <c r="F4169" i="34"/>
  <c r="H4169" i="34"/>
  <c r="I4169" i="34"/>
  <c r="M4169" i="34"/>
  <c r="N4169" i="34"/>
  <c r="L4169" i="34" s="1"/>
  <c r="S4169" i="34"/>
  <c r="T4169" i="34"/>
  <c r="U4169" i="34"/>
  <c r="V4169" i="34"/>
  <c r="AE4169" i="34"/>
  <c r="F4170" i="34"/>
  <c r="H4170" i="34"/>
  <c r="I4170" i="34"/>
  <c r="M4170" i="34"/>
  <c r="N4170" i="34"/>
  <c r="L4170" i="34" s="1"/>
  <c r="S4170" i="34"/>
  <c r="T4170" i="34"/>
  <c r="U4170" i="34"/>
  <c r="V4170" i="34"/>
  <c r="AE4170" i="34"/>
  <c r="F4171" i="34"/>
  <c r="H4171" i="34"/>
  <c r="I4171" i="34"/>
  <c r="M4171" i="34"/>
  <c r="N4171" i="34"/>
  <c r="L4171" i="34" s="1"/>
  <c r="S4171" i="34"/>
  <c r="T4171" i="34"/>
  <c r="U4171" i="34"/>
  <c r="V4171" i="34"/>
  <c r="AE4171" i="34"/>
  <c r="F4172" i="34"/>
  <c r="H4172" i="34"/>
  <c r="I4172" i="34"/>
  <c r="M4172" i="34"/>
  <c r="N4172" i="34"/>
  <c r="L4172" i="34"/>
  <c r="S4172" i="34"/>
  <c r="T4172" i="34"/>
  <c r="U4172" i="34"/>
  <c r="V4172" i="34"/>
  <c r="AE4172" i="34"/>
  <c r="F4173" i="34"/>
  <c r="H4173" i="34"/>
  <c r="I4173" i="34"/>
  <c r="M4173" i="34"/>
  <c r="N4173" i="34"/>
  <c r="L4173" i="34"/>
  <c r="S4173" i="34"/>
  <c r="T4173" i="34"/>
  <c r="U4173" i="34"/>
  <c r="V4173" i="34"/>
  <c r="AE4173" i="34"/>
  <c r="F4174" i="34"/>
  <c r="H4174" i="34"/>
  <c r="I4174" i="34"/>
  <c r="M4174" i="34"/>
  <c r="N4174" i="34"/>
  <c r="L4174" i="34"/>
  <c r="S4174" i="34"/>
  <c r="T4174" i="34"/>
  <c r="U4174" i="34"/>
  <c r="V4174" i="34"/>
  <c r="AE4174" i="34"/>
  <c r="F4175" i="34"/>
  <c r="H4175" i="34"/>
  <c r="I4175" i="34"/>
  <c r="M4175" i="34"/>
  <c r="N4175" i="34"/>
  <c r="L4175" i="34"/>
  <c r="S4175" i="34"/>
  <c r="T4175" i="34"/>
  <c r="U4175" i="34"/>
  <c r="V4175" i="34"/>
  <c r="AE4175" i="34"/>
  <c r="F4176" i="34"/>
  <c r="H4176" i="34"/>
  <c r="I4176" i="34"/>
  <c r="M4176" i="34"/>
  <c r="N4176" i="34"/>
  <c r="L4176" i="34"/>
  <c r="S4176" i="34"/>
  <c r="T4176" i="34"/>
  <c r="U4176" i="34"/>
  <c r="V4176" i="34"/>
  <c r="AE4176" i="34"/>
  <c r="AG2608" i="34"/>
  <c r="AH2608" i="34"/>
  <c r="AI2608" i="34"/>
  <c r="F4177" i="34"/>
  <c r="H4177" i="34"/>
  <c r="I4177" i="34"/>
  <c r="M4177" i="34"/>
  <c r="N4177" i="34"/>
  <c r="L4177" i="34" s="1"/>
  <c r="S4177" i="34"/>
  <c r="T4177" i="34"/>
  <c r="U4177" i="34"/>
  <c r="V4177" i="34"/>
  <c r="AE4177" i="34"/>
  <c r="F4178" i="34"/>
  <c r="H4178" i="34"/>
  <c r="I4178" i="34"/>
  <c r="M4178" i="34"/>
  <c r="N4178" i="34"/>
  <c r="L4178" i="34"/>
  <c r="S4178" i="34"/>
  <c r="T4178" i="34"/>
  <c r="U4178" i="34"/>
  <c r="V4178" i="34"/>
  <c r="AE4178" i="34"/>
  <c r="F4179" i="34"/>
  <c r="H4179" i="34"/>
  <c r="I4179" i="34"/>
  <c r="M4179" i="34"/>
  <c r="N4179" i="34"/>
  <c r="L4179" i="34"/>
  <c r="S4179" i="34"/>
  <c r="T4179" i="34"/>
  <c r="U4179" i="34"/>
  <c r="V4179" i="34"/>
  <c r="AE4179" i="34"/>
  <c r="F4180" i="34"/>
  <c r="H4180" i="34"/>
  <c r="I4180" i="34"/>
  <c r="M4180" i="34"/>
  <c r="N4180" i="34"/>
  <c r="L4180" i="34"/>
  <c r="S4180" i="34"/>
  <c r="T4180" i="34"/>
  <c r="U4180" i="34"/>
  <c r="V4180" i="34"/>
  <c r="AE4180" i="34"/>
  <c r="F4181" i="34"/>
  <c r="H4181" i="34"/>
  <c r="I4181" i="34"/>
  <c r="M4181" i="34"/>
  <c r="N4181" i="34"/>
  <c r="L4181" i="34" s="1"/>
  <c r="S4181" i="34"/>
  <c r="T4181" i="34"/>
  <c r="U4181" i="34"/>
  <c r="V4181" i="34"/>
  <c r="AE4181" i="34"/>
  <c r="F4182" i="34"/>
  <c r="H4182" i="34"/>
  <c r="I4182" i="34"/>
  <c r="M4182" i="34"/>
  <c r="N4182" i="34"/>
  <c r="L4182" i="34"/>
  <c r="S4182" i="34"/>
  <c r="T4182" i="34"/>
  <c r="U4182" i="34"/>
  <c r="V4182" i="34"/>
  <c r="AE4182" i="34"/>
  <c r="AG4420" i="34"/>
  <c r="AH4420" i="34"/>
  <c r="AI4420" i="34"/>
  <c r="F4183" i="34"/>
  <c r="H4183" i="34"/>
  <c r="I4183" i="34"/>
  <c r="M4183" i="34"/>
  <c r="N4183" i="34"/>
  <c r="L4183" i="34" s="1"/>
  <c r="S4183" i="34"/>
  <c r="T4183" i="34"/>
  <c r="U4183" i="34"/>
  <c r="V4183" i="34"/>
  <c r="AE4183" i="34"/>
  <c r="AG3866" i="34"/>
  <c r="AH3866" i="34"/>
  <c r="AI3866" i="34"/>
  <c r="F4184" i="34"/>
  <c r="H4184" i="34"/>
  <c r="I4184" i="34"/>
  <c r="M4184" i="34"/>
  <c r="N4184" i="34"/>
  <c r="L4184" i="34"/>
  <c r="S4184" i="34"/>
  <c r="T4184" i="34"/>
  <c r="U4184" i="34"/>
  <c r="V4184" i="34"/>
  <c r="AE4184" i="34"/>
  <c r="F4185" i="34"/>
  <c r="H4185" i="34"/>
  <c r="I4185" i="34"/>
  <c r="M4185" i="34"/>
  <c r="N4185" i="34"/>
  <c r="L4185" i="34"/>
  <c r="S4185" i="34"/>
  <c r="T4185" i="34"/>
  <c r="U4185" i="34"/>
  <c r="V4185" i="34"/>
  <c r="AE4185" i="34"/>
  <c r="AG4421" i="34"/>
  <c r="AH4421" i="34"/>
  <c r="AI4421" i="34"/>
  <c r="F4186" i="34"/>
  <c r="H4186" i="34"/>
  <c r="I4186" i="34"/>
  <c r="M4186" i="34"/>
  <c r="N4186" i="34"/>
  <c r="L4186" i="34"/>
  <c r="S4186" i="34"/>
  <c r="T4186" i="34"/>
  <c r="U4186" i="34"/>
  <c r="V4186" i="34"/>
  <c r="AE4186" i="34"/>
  <c r="F4187" i="34"/>
  <c r="H4187" i="34"/>
  <c r="I4187" i="34"/>
  <c r="M4187" i="34"/>
  <c r="N4187" i="34"/>
  <c r="L4187" i="34"/>
  <c r="S4187" i="34"/>
  <c r="T4187" i="34"/>
  <c r="U4187" i="34"/>
  <c r="V4187" i="34"/>
  <c r="AE4187" i="34"/>
  <c r="F4188" i="34"/>
  <c r="H4188" i="34"/>
  <c r="I4188" i="34"/>
  <c r="M4188" i="34"/>
  <c r="N4188" i="34"/>
  <c r="L4188" i="34" s="1"/>
  <c r="S4188" i="34"/>
  <c r="T4188" i="34"/>
  <c r="U4188" i="34"/>
  <c r="V4188" i="34"/>
  <c r="AE4188" i="34"/>
  <c r="F4189" i="34"/>
  <c r="H4189" i="34"/>
  <c r="I4189" i="34"/>
  <c r="M4189" i="34"/>
  <c r="N4189" i="34"/>
  <c r="L4189" i="34" s="1"/>
  <c r="S4189" i="34"/>
  <c r="T4189" i="34"/>
  <c r="U4189" i="34"/>
  <c r="V4189" i="34"/>
  <c r="AE4189" i="34"/>
  <c r="AG4558" i="34"/>
  <c r="AH4558" i="34"/>
  <c r="AI4558" i="34"/>
  <c r="F4190" i="34"/>
  <c r="H4190" i="34"/>
  <c r="I4190" i="34"/>
  <c r="M4190" i="34"/>
  <c r="N4190" i="34"/>
  <c r="L4190" i="34" s="1"/>
  <c r="S4190" i="34"/>
  <c r="T4190" i="34"/>
  <c r="U4190" i="34"/>
  <c r="V4190" i="34"/>
  <c r="AE4190" i="34"/>
  <c r="F4191" i="34"/>
  <c r="H4191" i="34"/>
  <c r="I4191" i="34"/>
  <c r="M4191" i="34"/>
  <c r="N4191" i="34"/>
  <c r="L4191" i="34"/>
  <c r="S4191" i="34"/>
  <c r="T4191" i="34"/>
  <c r="U4191" i="34"/>
  <c r="V4191" i="34"/>
  <c r="AE4191" i="34"/>
  <c r="AG2609" i="34"/>
  <c r="AH2609" i="34"/>
  <c r="AI2609" i="34"/>
  <c r="F4192" i="34"/>
  <c r="H4192" i="34"/>
  <c r="I4192" i="34"/>
  <c r="M4192" i="34"/>
  <c r="N4192" i="34"/>
  <c r="L4192" i="34"/>
  <c r="S4192" i="34"/>
  <c r="T4192" i="34"/>
  <c r="U4192" i="34"/>
  <c r="V4192" i="34"/>
  <c r="AE4192" i="34"/>
  <c r="F4193" i="34"/>
  <c r="H4193" i="34"/>
  <c r="I4193" i="34"/>
  <c r="M4193" i="34"/>
  <c r="N4193" i="34"/>
  <c r="L4193" i="34"/>
  <c r="S4193" i="34"/>
  <c r="T4193" i="34"/>
  <c r="U4193" i="34"/>
  <c r="V4193" i="34"/>
  <c r="AE4193" i="34"/>
  <c r="F4194" i="34"/>
  <c r="H4194" i="34"/>
  <c r="I4194" i="34"/>
  <c r="M4194" i="34"/>
  <c r="N4194" i="34"/>
  <c r="L4194" i="34"/>
  <c r="S4194" i="34"/>
  <c r="T4194" i="34"/>
  <c r="U4194" i="34"/>
  <c r="V4194" i="34"/>
  <c r="AE4194" i="34"/>
  <c r="AG4910" i="34"/>
  <c r="AH4910" i="34"/>
  <c r="AI4910" i="34"/>
  <c r="F4195" i="34"/>
  <c r="H4195" i="34"/>
  <c r="I4195" i="34"/>
  <c r="M4195" i="34"/>
  <c r="N4195" i="34"/>
  <c r="L4195" i="34" s="1"/>
  <c r="S4195" i="34"/>
  <c r="T4195" i="34"/>
  <c r="U4195" i="34"/>
  <c r="V4195" i="34"/>
  <c r="AE4195" i="34"/>
  <c r="F4196" i="34"/>
  <c r="H4196" i="34"/>
  <c r="I4196" i="34"/>
  <c r="M4196" i="34"/>
  <c r="N4196" i="34"/>
  <c r="L4196" i="34"/>
  <c r="S4196" i="34"/>
  <c r="T4196" i="34"/>
  <c r="U4196" i="34"/>
  <c r="V4196" i="34"/>
  <c r="AE4196" i="34"/>
  <c r="F4197" i="34"/>
  <c r="H4197" i="34"/>
  <c r="I4197" i="34"/>
  <c r="M4197" i="34"/>
  <c r="N4197" i="34"/>
  <c r="L4197" i="34"/>
  <c r="S4197" i="34"/>
  <c r="T4197" i="34"/>
  <c r="U4197" i="34"/>
  <c r="V4197" i="34"/>
  <c r="AE4197" i="34"/>
  <c r="AG4559" i="34"/>
  <c r="AH4559" i="34"/>
  <c r="AI4559" i="34"/>
  <c r="F4198" i="34"/>
  <c r="H4198" i="34"/>
  <c r="I4198" i="34"/>
  <c r="M4198" i="34"/>
  <c r="N4198" i="34"/>
  <c r="L4198" i="34" s="1"/>
  <c r="S4198" i="34"/>
  <c r="T4198" i="34"/>
  <c r="U4198" i="34"/>
  <c r="V4198" i="34"/>
  <c r="AE4198" i="34"/>
  <c r="F4199" i="34"/>
  <c r="H4199" i="34"/>
  <c r="I4199" i="34"/>
  <c r="M4199" i="34"/>
  <c r="N4199" i="34"/>
  <c r="L4199" i="34"/>
  <c r="S4199" i="34"/>
  <c r="T4199" i="34"/>
  <c r="U4199" i="34"/>
  <c r="V4199" i="34"/>
  <c r="AE4199" i="34"/>
  <c r="F4200" i="34"/>
  <c r="H4200" i="34"/>
  <c r="I4200" i="34"/>
  <c r="M4200" i="34"/>
  <c r="N4200" i="34"/>
  <c r="L4200" i="34" s="1"/>
  <c r="S4200" i="34"/>
  <c r="T4200" i="34"/>
  <c r="U4200" i="34"/>
  <c r="V4200" i="34"/>
  <c r="AE4200" i="34"/>
  <c r="F4201" i="34"/>
  <c r="H4201" i="34"/>
  <c r="I4201" i="34"/>
  <c r="M4201" i="34"/>
  <c r="N4201" i="34"/>
  <c r="L4201" i="34" s="1"/>
  <c r="S4201" i="34"/>
  <c r="T4201" i="34"/>
  <c r="U4201" i="34"/>
  <c r="V4201" i="34"/>
  <c r="AE4201" i="34"/>
  <c r="F4202" i="34"/>
  <c r="H4202" i="34"/>
  <c r="I4202" i="34"/>
  <c r="M4202" i="34"/>
  <c r="N4202" i="34"/>
  <c r="L4202" i="34" s="1"/>
  <c r="S4202" i="34"/>
  <c r="T4202" i="34"/>
  <c r="U4202" i="34"/>
  <c r="V4202" i="34"/>
  <c r="AE4202" i="34"/>
  <c r="F4203" i="34"/>
  <c r="H4203" i="34"/>
  <c r="I4203" i="34"/>
  <c r="M4203" i="34"/>
  <c r="N4203" i="34"/>
  <c r="L4203" i="34" s="1"/>
  <c r="S4203" i="34"/>
  <c r="T4203" i="34"/>
  <c r="U4203" i="34"/>
  <c r="V4203" i="34"/>
  <c r="AE4203" i="34"/>
  <c r="F4204" i="34"/>
  <c r="H4204" i="34"/>
  <c r="I4204" i="34"/>
  <c r="M4204" i="34"/>
  <c r="N4204" i="34"/>
  <c r="L4204" i="34"/>
  <c r="S4204" i="34"/>
  <c r="T4204" i="34"/>
  <c r="U4204" i="34"/>
  <c r="V4204" i="34"/>
  <c r="AE4204" i="34"/>
  <c r="F4205" i="34"/>
  <c r="H4205" i="34"/>
  <c r="I4205" i="34"/>
  <c r="M4205" i="34"/>
  <c r="N4205" i="34"/>
  <c r="L4205" i="34"/>
  <c r="S4205" i="34"/>
  <c r="T4205" i="34"/>
  <c r="U4205" i="34"/>
  <c r="V4205" i="34"/>
  <c r="AE4205" i="34"/>
  <c r="F4206" i="34"/>
  <c r="H4206" i="34"/>
  <c r="I4206" i="34"/>
  <c r="M4206" i="34"/>
  <c r="N4206" i="34"/>
  <c r="L4206" i="34" s="1"/>
  <c r="S4206" i="34"/>
  <c r="T4206" i="34"/>
  <c r="U4206" i="34"/>
  <c r="V4206" i="34"/>
  <c r="AE4206" i="34"/>
  <c r="AG2610" i="34"/>
  <c r="AH2610" i="34"/>
  <c r="AI2610" i="34"/>
  <c r="F4207" i="34"/>
  <c r="H4207" i="34"/>
  <c r="I4207" i="34"/>
  <c r="M4207" i="34"/>
  <c r="N4207" i="34"/>
  <c r="L4207" i="34"/>
  <c r="S4207" i="34"/>
  <c r="T4207" i="34"/>
  <c r="U4207" i="34"/>
  <c r="V4207" i="34"/>
  <c r="AE4207" i="34"/>
  <c r="F4208" i="34"/>
  <c r="H4208" i="34"/>
  <c r="I4208" i="34"/>
  <c r="M4208" i="34"/>
  <c r="N4208" i="34"/>
  <c r="L4208" i="34" s="1"/>
  <c r="S4208" i="34"/>
  <c r="T4208" i="34"/>
  <c r="U4208" i="34"/>
  <c r="V4208" i="34"/>
  <c r="AE4208" i="34"/>
  <c r="F4209" i="34"/>
  <c r="H4209" i="34"/>
  <c r="I4209" i="34"/>
  <c r="M4209" i="34"/>
  <c r="N4209" i="34"/>
  <c r="L4209" i="34" s="1"/>
  <c r="S4209" i="34"/>
  <c r="T4209" i="34"/>
  <c r="U4209" i="34"/>
  <c r="V4209" i="34"/>
  <c r="AE4209" i="34"/>
  <c r="F4210" i="34"/>
  <c r="H4210" i="34"/>
  <c r="I4210" i="34"/>
  <c r="M4210" i="34"/>
  <c r="N4210" i="34"/>
  <c r="L4210" i="34" s="1"/>
  <c r="S4210" i="34"/>
  <c r="T4210" i="34"/>
  <c r="U4210" i="34"/>
  <c r="V4210" i="34"/>
  <c r="AE4210" i="34"/>
  <c r="F4211" i="34"/>
  <c r="H4211" i="34"/>
  <c r="I4211" i="34"/>
  <c r="M4211" i="34"/>
  <c r="N4211" i="34"/>
  <c r="L4211" i="34"/>
  <c r="S4211" i="34"/>
  <c r="T4211" i="34"/>
  <c r="U4211" i="34"/>
  <c r="V4211" i="34"/>
  <c r="AE4211" i="34"/>
  <c r="F4212" i="34"/>
  <c r="H4212" i="34"/>
  <c r="I4212" i="34"/>
  <c r="M4212" i="34"/>
  <c r="N4212" i="34"/>
  <c r="L4212" i="34"/>
  <c r="S4212" i="34"/>
  <c r="T4212" i="34"/>
  <c r="U4212" i="34"/>
  <c r="V4212" i="34"/>
  <c r="AE4212" i="34"/>
  <c r="F4213" i="34"/>
  <c r="H4213" i="34"/>
  <c r="I4213" i="34"/>
  <c r="M4213" i="34"/>
  <c r="N4213" i="34"/>
  <c r="L4213" i="34"/>
  <c r="S4213" i="34"/>
  <c r="T4213" i="34"/>
  <c r="U4213" i="34"/>
  <c r="V4213" i="34"/>
  <c r="AE4213" i="34"/>
  <c r="AG4560" i="34"/>
  <c r="AH4560" i="34"/>
  <c r="AI4560" i="34"/>
  <c r="F4214" i="34"/>
  <c r="H4214" i="34"/>
  <c r="I4214" i="34"/>
  <c r="M4214" i="34"/>
  <c r="N4214" i="34"/>
  <c r="L4214" i="34"/>
  <c r="S4214" i="34"/>
  <c r="T4214" i="34"/>
  <c r="U4214" i="34"/>
  <c r="V4214" i="34"/>
  <c r="AE4214" i="34"/>
  <c r="F4215" i="34"/>
  <c r="H4215" i="34"/>
  <c r="I4215" i="34"/>
  <c r="M4215" i="34"/>
  <c r="N4215" i="34"/>
  <c r="L4215" i="34" s="1"/>
  <c r="S4215" i="34"/>
  <c r="T4215" i="34"/>
  <c r="U4215" i="34"/>
  <c r="V4215" i="34"/>
  <c r="AE4215" i="34"/>
  <c r="F4216" i="34"/>
  <c r="H4216" i="34"/>
  <c r="I4216" i="34"/>
  <c r="M4216" i="34"/>
  <c r="N4216" i="34"/>
  <c r="L4216" i="34" s="1"/>
  <c r="S4216" i="34"/>
  <c r="T4216" i="34"/>
  <c r="U4216" i="34"/>
  <c r="V4216" i="34"/>
  <c r="AE4216" i="34"/>
  <c r="AG4422" i="34"/>
  <c r="AH4422" i="34"/>
  <c r="AI4422" i="34"/>
  <c r="F4217" i="34"/>
  <c r="H4217" i="34"/>
  <c r="I4217" i="34"/>
  <c r="M4217" i="34"/>
  <c r="N4217" i="34"/>
  <c r="L4217" i="34"/>
  <c r="S4217" i="34"/>
  <c r="T4217" i="34"/>
  <c r="U4217" i="34"/>
  <c r="V4217" i="34"/>
  <c r="AE4217" i="34"/>
  <c r="F4218" i="34"/>
  <c r="H4218" i="34"/>
  <c r="I4218" i="34"/>
  <c r="M4218" i="34"/>
  <c r="N4218" i="34"/>
  <c r="L4218" i="34"/>
  <c r="S4218" i="34"/>
  <c r="T4218" i="34"/>
  <c r="U4218" i="34"/>
  <c r="V4218" i="34"/>
  <c r="AE4218" i="34"/>
  <c r="F4219" i="34"/>
  <c r="H4219" i="34"/>
  <c r="I4219" i="34"/>
  <c r="M4219" i="34"/>
  <c r="N4219" i="34"/>
  <c r="L4219" i="34"/>
  <c r="S4219" i="34"/>
  <c r="T4219" i="34"/>
  <c r="U4219" i="34"/>
  <c r="V4219" i="34"/>
  <c r="AE4219" i="34"/>
  <c r="F4220" i="34"/>
  <c r="H4220" i="34"/>
  <c r="I4220" i="34"/>
  <c r="M4220" i="34"/>
  <c r="N4220" i="34"/>
  <c r="L4220" i="34"/>
  <c r="S4220" i="34"/>
  <c r="T4220" i="34"/>
  <c r="U4220" i="34"/>
  <c r="V4220" i="34"/>
  <c r="AE4220" i="34"/>
  <c r="F4221" i="34"/>
  <c r="H4221" i="34"/>
  <c r="I4221" i="34"/>
  <c r="M4221" i="34"/>
  <c r="N4221" i="34"/>
  <c r="L4221" i="34" s="1"/>
  <c r="S4221" i="34"/>
  <c r="T4221" i="34"/>
  <c r="U4221" i="34"/>
  <c r="V4221" i="34"/>
  <c r="AE4221" i="34"/>
  <c r="F4222" i="34"/>
  <c r="H4222" i="34"/>
  <c r="I4222" i="34"/>
  <c r="M4222" i="34"/>
  <c r="N4222" i="34"/>
  <c r="L4222" i="34" s="1"/>
  <c r="S4222" i="34"/>
  <c r="T4222" i="34"/>
  <c r="U4222" i="34"/>
  <c r="V4222" i="34"/>
  <c r="AE4222" i="34"/>
  <c r="F4223" i="34"/>
  <c r="H4223" i="34"/>
  <c r="I4223" i="34"/>
  <c r="M4223" i="34"/>
  <c r="N4223" i="34"/>
  <c r="L4223" i="34" s="1"/>
  <c r="S4223" i="34"/>
  <c r="T4223" i="34"/>
  <c r="U4223" i="34"/>
  <c r="V4223" i="34"/>
  <c r="AE4223" i="34"/>
  <c r="F4224" i="34"/>
  <c r="H4224" i="34"/>
  <c r="I4224" i="34"/>
  <c r="M4224" i="34"/>
  <c r="N4224" i="34"/>
  <c r="L4224" i="34"/>
  <c r="S4224" i="34"/>
  <c r="T4224" i="34"/>
  <c r="U4224" i="34"/>
  <c r="V4224" i="34"/>
  <c r="AE4224" i="34"/>
  <c r="F4225" i="34"/>
  <c r="H4225" i="34"/>
  <c r="I4225" i="34"/>
  <c r="M4225" i="34"/>
  <c r="N4225" i="34"/>
  <c r="L4225" i="34"/>
  <c r="S4225" i="34"/>
  <c r="T4225" i="34"/>
  <c r="U4225" i="34"/>
  <c r="V4225" i="34"/>
  <c r="AE4225" i="34"/>
  <c r="F4226" i="34"/>
  <c r="H4226" i="34"/>
  <c r="I4226" i="34"/>
  <c r="M4226" i="34"/>
  <c r="N4226" i="34"/>
  <c r="L4226" i="34"/>
  <c r="S4226" i="34"/>
  <c r="T4226" i="34"/>
  <c r="U4226" i="34"/>
  <c r="V4226" i="34"/>
  <c r="AE4226" i="34"/>
  <c r="AG3702" i="34"/>
  <c r="AH3702" i="34"/>
  <c r="AI3702" i="34"/>
  <c r="F4227" i="34"/>
  <c r="H4227" i="34"/>
  <c r="I4227" i="34"/>
  <c r="M4227" i="34"/>
  <c r="N4227" i="34"/>
  <c r="L4227" i="34"/>
  <c r="S4227" i="34"/>
  <c r="T4227" i="34"/>
  <c r="U4227" i="34"/>
  <c r="V4227" i="34"/>
  <c r="AE4227" i="34"/>
  <c r="F4228" i="34"/>
  <c r="H4228" i="34"/>
  <c r="I4228" i="34"/>
  <c r="M4228" i="34"/>
  <c r="N4228" i="34"/>
  <c r="L4228" i="34" s="1"/>
  <c r="S4228" i="34"/>
  <c r="T4228" i="34"/>
  <c r="U4228" i="34"/>
  <c r="V4228" i="34"/>
  <c r="AE4228" i="34"/>
  <c r="AG2611" i="34"/>
  <c r="AH2611" i="34"/>
  <c r="AI2611" i="34"/>
  <c r="F4229" i="34"/>
  <c r="H4229" i="34"/>
  <c r="I4229" i="34"/>
  <c r="M4229" i="34"/>
  <c r="N4229" i="34"/>
  <c r="L4229" i="34" s="1"/>
  <c r="S4229" i="34"/>
  <c r="T4229" i="34"/>
  <c r="U4229" i="34"/>
  <c r="V4229" i="34"/>
  <c r="AE4229" i="34"/>
  <c r="F4230" i="34"/>
  <c r="H4230" i="34"/>
  <c r="I4230" i="34"/>
  <c r="M4230" i="34"/>
  <c r="N4230" i="34"/>
  <c r="L4230" i="34" s="1"/>
  <c r="S4230" i="34"/>
  <c r="T4230" i="34"/>
  <c r="U4230" i="34"/>
  <c r="V4230" i="34"/>
  <c r="AE4230" i="34"/>
  <c r="F4231" i="34"/>
  <c r="H4231" i="34"/>
  <c r="I4231" i="34"/>
  <c r="M4231" i="34"/>
  <c r="N4231" i="34"/>
  <c r="L4231" i="34"/>
  <c r="S4231" i="34"/>
  <c r="T4231" i="34"/>
  <c r="U4231" i="34"/>
  <c r="V4231" i="34"/>
  <c r="AE4231" i="34"/>
  <c r="AG2613" i="34"/>
  <c r="AH2613" i="34"/>
  <c r="AI2613" i="34"/>
  <c r="F4232" i="34"/>
  <c r="H4232" i="34"/>
  <c r="I4232" i="34"/>
  <c r="M4232" i="34"/>
  <c r="N4232" i="34"/>
  <c r="L4232" i="34"/>
  <c r="S4232" i="34"/>
  <c r="T4232" i="34"/>
  <c r="U4232" i="34"/>
  <c r="V4232" i="34"/>
  <c r="AE4232" i="34"/>
  <c r="F4233" i="34"/>
  <c r="H4233" i="34"/>
  <c r="I4233" i="34"/>
  <c r="M4233" i="34"/>
  <c r="N4233" i="34"/>
  <c r="L4233" i="34"/>
  <c r="S4233" i="34"/>
  <c r="T4233" i="34"/>
  <c r="U4233" i="34"/>
  <c r="V4233" i="34"/>
  <c r="AE4233" i="34"/>
  <c r="AG2614" i="34"/>
  <c r="AH2614" i="34"/>
  <c r="AI2614" i="34"/>
  <c r="F4234" i="34"/>
  <c r="H4234" i="34"/>
  <c r="I4234" i="34"/>
  <c r="M4234" i="34"/>
  <c r="N4234" i="34"/>
  <c r="L4234" i="34" s="1"/>
  <c r="S4234" i="34"/>
  <c r="T4234" i="34"/>
  <c r="U4234" i="34"/>
  <c r="V4234" i="34"/>
  <c r="AE4234" i="34"/>
  <c r="F4235" i="34"/>
  <c r="H4235" i="34"/>
  <c r="I4235" i="34"/>
  <c r="M4235" i="34"/>
  <c r="N4235" i="34"/>
  <c r="L4235" i="34" s="1"/>
  <c r="S4235" i="34"/>
  <c r="T4235" i="34"/>
  <c r="U4235" i="34"/>
  <c r="V4235" i="34"/>
  <c r="AE4235" i="34"/>
  <c r="F4236" i="34"/>
  <c r="H4236" i="34"/>
  <c r="I4236" i="34"/>
  <c r="M4236" i="34"/>
  <c r="N4236" i="34"/>
  <c r="L4236" i="34"/>
  <c r="S4236" i="34"/>
  <c r="T4236" i="34"/>
  <c r="U4236" i="34"/>
  <c r="V4236" i="34"/>
  <c r="AE4236" i="34"/>
  <c r="F4237" i="34"/>
  <c r="H4237" i="34"/>
  <c r="I4237" i="34"/>
  <c r="M4237" i="34"/>
  <c r="N4237" i="34"/>
  <c r="L4237" i="34"/>
  <c r="S4237" i="34"/>
  <c r="T4237" i="34"/>
  <c r="U4237" i="34"/>
  <c r="V4237" i="34"/>
  <c r="AE4237" i="34"/>
  <c r="AG4565" i="34"/>
  <c r="AH4565" i="34"/>
  <c r="AI4565" i="34"/>
  <c r="F4238" i="34"/>
  <c r="H4238" i="34"/>
  <c r="I4238" i="34"/>
  <c r="M4238" i="34"/>
  <c r="N4238" i="34"/>
  <c r="L4238" i="34" s="1"/>
  <c r="S4238" i="34"/>
  <c r="T4238" i="34"/>
  <c r="U4238" i="34"/>
  <c r="V4238" i="34"/>
  <c r="AE4238" i="34"/>
  <c r="AG3868" i="34"/>
  <c r="AH3868" i="34"/>
  <c r="AI3868" i="34"/>
  <c r="F4239" i="34"/>
  <c r="H4239" i="34"/>
  <c r="I4239" i="34"/>
  <c r="M4239" i="34"/>
  <c r="N4239" i="34"/>
  <c r="L4239" i="34" s="1"/>
  <c r="S4239" i="34"/>
  <c r="T4239" i="34"/>
  <c r="U4239" i="34"/>
  <c r="V4239" i="34"/>
  <c r="AE4239" i="34"/>
  <c r="F4240" i="34"/>
  <c r="H4240" i="34"/>
  <c r="I4240" i="34"/>
  <c r="M4240" i="34"/>
  <c r="N4240" i="34"/>
  <c r="L4240" i="34" s="1"/>
  <c r="S4240" i="34"/>
  <c r="T4240" i="34"/>
  <c r="U4240" i="34"/>
  <c r="V4240" i="34"/>
  <c r="AE4240" i="34"/>
  <c r="F4241" i="34"/>
  <c r="H4241" i="34"/>
  <c r="I4241" i="34"/>
  <c r="M4241" i="34"/>
  <c r="N4241" i="34"/>
  <c r="L4241" i="34" s="1"/>
  <c r="S4241" i="34"/>
  <c r="T4241" i="34"/>
  <c r="U4241" i="34"/>
  <c r="V4241" i="34"/>
  <c r="AE4241" i="34"/>
  <c r="F4242" i="34"/>
  <c r="H4242" i="34"/>
  <c r="I4242" i="34"/>
  <c r="M4242" i="34"/>
  <c r="N4242" i="34"/>
  <c r="L4242" i="34"/>
  <c r="S4242" i="34"/>
  <c r="T4242" i="34"/>
  <c r="U4242" i="34"/>
  <c r="V4242" i="34"/>
  <c r="AE4242" i="34"/>
  <c r="F4247" i="34"/>
  <c r="H4247" i="34"/>
  <c r="I4247" i="34"/>
  <c r="M4247" i="34"/>
  <c r="N4247" i="34"/>
  <c r="L4247" i="34"/>
  <c r="S4247" i="34"/>
  <c r="T4247" i="34"/>
  <c r="U4247" i="34"/>
  <c r="V4247" i="34"/>
  <c r="AE4247" i="34"/>
  <c r="AG5321" i="34"/>
  <c r="AH5321" i="34"/>
  <c r="AI5321" i="34"/>
  <c r="F4248" i="34"/>
  <c r="H4248" i="34"/>
  <c r="I4248" i="34"/>
  <c r="M4248" i="34"/>
  <c r="N4248" i="34"/>
  <c r="L4248" i="34" s="1"/>
  <c r="S4248" i="34"/>
  <c r="T4248" i="34"/>
  <c r="U4248" i="34"/>
  <c r="V4248" i="34"/>
  <c r="AE4248" i="34"/>
  <c r="F4249" i="34"/>
  <c r="H4249" i="34"/>
  <c r="I4249" i="34"/>
  <c r="M4249" i="34"/>
  <c r="N4249" i="34"/>
  <c r="L4249" i="34"/>
  <c r="S4249" i="34"/>
  <c r="T4249" i="34"/>
  <c r="U4249" i="34"/>
  <c r="V4249" i="34"/>
  <c r="AE4249" i="34"/>
  <c r="F4250" i="34"/>
  <c r="H4250" i="34"/>
  <c r="I4250" i="34"/>
  <c r="M4250" i="34"/>
  <c r="N4250" i="34"/>
  <c r="L4250" i="34"/>
  <c r="S4250" i="34"/>
  <c r="T4250" i="34"/>
  <c r="U4250" i="34"/>
  <c r="V4250" i="34"/>
  <c r="AE4250" i="34"/>
  <c r="F4251" i="34"/>
  <c r="H4251" i="34"/>
  <c r="I4251" i="34"/>
  <c r="M4251" i="34"/>
  <c r="N4251" i="34"/>
  <c r="L4251" i="34" s="1"/>
  <c r="S4251" i="34"/>
  <c r="T4251" i="34"/>
  <c r="U4251" i="34"/>
  <c r="V4251" i="34"/>
  <c r="AE4251" i="34"/>
  <c r="F4243" i="34"/>
  <c r="H4243" i="34"/>
  <c r="I4243" i="34"/>
  <c r="M4243" i="34"/>
  <c r="N4243" i="34"/>
  <c r="L4243" i="34" s="1"/>
  <c r="S4243" i="34"/>
  <c r="T4243" i="34"/>
  <c r="U4243" i="34"/>
  <c r="V4243" i="34"/>
  <c r="AE4243" i="34"/>
  <c r="F4244" i="34"/>
  <c r="H4244" i="34"/>
  <c r="I4244" i="34"/>
  <c r="M4244" i="34"/>
  <c r="N4244" i="34"/>
  <c r="L4244" i="34" s="1"/>
  <c r="S4244" i="34"/>
  <c r="T4244" i="34"/>
  <c r="U4244" i="34"/>
  <c r="V4244" i="34"/>
  <c r="AE4244" i="34"/>
  <c r="AG4574" i="34"/>
  <c r="AH4574" i="34"/>
  <c r="AI4574" i="34"/>
  <c r="F4245" i="34"/>
  <c r="H4245" i="34"/>
  <c r="I4245" i="34"/>
  <c r="M4245" i="34"/>
  <c r="N4245" i="34"/>
  <c r="L4245" i="34"/>
  <c r="S4245" i="34"/>
  <c r="T4245" i="34"/>
  <c r="U4245" i="34"/>
  <c r="V4245" i="34"/>
  <c r="AE4245" i="34"/>
  <c r="F4246" i="34"/>
  <c r="H4246" i="34"/>
  <c r="I4246" i="34"/>
  <c r="M4246" i="34"/>
  <c r="N4246" i="34"/>
  <c r="L4246" i="34"/>
  <c r="S4246" i="34"/>
  <c r="T4246" i="34"/>
  <c r="U4246" i="34"/>
  <c r="V4246" i="34"/>
  <c r="AE4246" i="34"/>
  <c r="AG4921" i="34"/>
  <c r="AH4921" i="34"/>
  <c r="AI4921" i="34"/>
  <c r="F4252" i="34"/>
  <c r="H4252" i="34"/>
  <c r="I4252" i="34"/>
  <c r="M4252" i="34"/>
  <c r="N4252" i="34"/>
  <c r="L4252" i="34"/>
  <c r="S4252" i="34"/>
  <c r="T4252" i="34"/>
  <c r="U4252" i="34"/>
  <c r="V4252" i="34"/>
  <c r="AE4252" i="34"/>
  <c r="F4253" i="34"/>
  <c r="H4253" i="34"/>
  <c r="I4253" i="34"/>
  <c r="M4253" i="34"/>
  <c r="N4253" i="34"/>
  <c r="L4253" i="34" s="1"/>
  <c r="S4253" i="34"/>
  <c r="T4253" i="34"/>
  <c r="U4253" i="34"/>
  <c r="V4253" i="34"/>
  <c r="AE4253" i="34"/>
  <c r="F4254" i="34"/>
  <c r="H4254" i="34"/>
  <c r="I4254" i="34"/>
  <c r="M4254" i="34"/>
  <c r="N4254" i="34"/>
  <c r="L4254" i="34" s="1"/>
  <c r="S4254" i="34"/>
  <c r="T4254" i="34"/>
  <c r="U4254" i="34"/>
  <c r="V4254" i="34"/>
  <c r="AE4254" i="34"/>
  <c r="F4255" i="34"/>
  <c r="H4255" i="34"/>
  <c r="I4255" i="34"/>
  <c r="M4255" i="34"/>
  <c r="N4255" i="34"/>
  <c r="L4255" i="34" s="1"/>
  <c r="S4255" i="34"/>
  <c r="T4255" i="34"/>
  <c r="U4255" i="34"/>
  <c r="V4255" i="34"/>
  <c r="AE4255" i="34"/>
  <c r="F4256" i="34"/>
  <c r="H4256" i="34"/>
  <c r="I4256" i="34"/>
  <c r="M4256" i="34"/>
  <c r="N4256" i="34"/>
  <c r="L4256" i="34"/>
  <c r="S4256" i="34"/>
  <c r="T4256" i="34"/>
  <c r="U4256" i="34"/>
  <c r="V4256" i="34"/>
  <c r="AE4256" i="34"/>
  <c r="AG4428" i="34"/>
  <c r="AH4428" i="34"/>
  <c r="AI4428" i="34"/>
  <c r="F4257" i="34"/>
  <c r="H4257" i="34"/>
  <c r="I4257" i="34"/>
  <c r="M4257" i="34"/>
  <c r="N4257" i="34"/>
  <c r="L4257" i="34"/>
  <c r="S4257" i="34"/>
  <c r="T4257" i="34"/>
  <c r="U4257" i="34"/>
  <c r="V4257" i="34"/>
  <c r="AE4257" i="34"/>
  <c r="F4258" i="34"/>
  <c r="H4258" i="34"/>
  <c r="I4258" i="34"/>
  <c r="M4258" i="34"/>
  <c r="N4258" i="34"/>
  <c r="L4258" i="34"/>
  <c r="S4258" i="34"/>
  <c r="T4258" i="34"/>
  <c r="U4258" i="34"/>
  <c r="V4258" i="34"/>
  <c r="AE4258" i="34"/>
  <c r="F4259" i="34"/>
  <c r="H4259" i="34"/>
  <c r="I4259" i="34"/>
  <c r="M4259" i="34"/>
  <c r="N4259" i="34"/>
  <c r="L4259" i="34"/>
  <c r="S4259" i="34"/>
  <c r="T4259" i="34"/>
  <c r="U4259" i="34"/>
  <c r="V4259" i="34"/>
  <c r="AE4259" i="34"/>
  <c r="AG4575" i="34"/>
  <c r="AH4575" i="34"/>
  <c r="AI4575" i="34"/>
  <c r="F4260" i="34"/>
  <c r="H4260" i="34"/>
  <c r="I4260" i="34"/>
  <c r="M4260" i="34"/>
  <c r="N4260" i="34"/>
  <c r="L4260" i="34" s="1"/>
  <c r="S4260" i="34"/>
  <c r="T4260" i="34"/>
  <c r="U4260" i="34"/>
  <c r="V4260" i="34"/>
  <c r="AE4260" i="34"/>
  <c r="F4261" i="34"/>
  <c r="H4261" i="34"/>
  <c r="I4261" i="34"/>
  <c r="M4261" i="34"/>
  <c r="N4261" i="34"/>
  <c r="L4261" i="34"/>
  <c r="S4261" i="34"/>
  <c r="T4261" i="34"/>
  <c r="U4261" i="34"/>
  <c r="V4261" i="34"/>
  <c r="AE4261" i="34"/>
  <c r="F4262" i="34"/>
  <c r="H4262" i="34"/>
  <c r="I4262" i="34"/>
  <c r="M4262" i="34"/>
  <c r="N4262" i="34"/>
  <c r="L4262" i="34"/>
  <c r="S4262" i="34"/>
  <c r="T4262" i="34"/>
  <c r="U4262" i="34"/>
  <c r="V4262" i="34"/>
  <c r="AE4262" i="34"/>
  <c r="F4263" i="34"/>
  <c r="H4263" i="34"/>
  <c r="I4263" i="34"/>
  <c r="M4263" i="34"/>
  <c r="N4263" i="34"/>
  <c r="L4263" i="34"/>
  <c r="S4263" i="34"/>
  <c r="T4263" i="34"/>
  <c r="U4263" i="34"/>
  <c r="V4263" i="34"/>
  <c r="AE4263" i="34"/>
  <c r="F4270" i="34"/>
  <c r="H4270" i="34"/>
  <c r="I4270" i="34"/>
  <c r="M4270" i="34"/>
  <c r="N4270" i="34"/>
  <c r="L4270" i="34" s="1"/>
  <c r="S4270" i="34"/>
  <c r="T4270" i="34"/>
  <c r="U4270" i="34"/>
  <c r="V4270" i="34"/>
  <c r="AE4270" i="34"/>
  <c r="F4271" i="34"/>
  <c r="H4271" i="34"/>
  <c r="I4271" i="34"/>
  <c r="M4271" i="34"/>
  <c r="N4271" i="34"/>
  <c r="L4271" i="34"/>
  <c r="S4271" i="34"/>
  <c r="T4271" i="34"/>
  <c r="U4271" i="34"/>
  <c r="V4271" i="34"/>
  <c r="AE4271" i="34"/>
  <c r="AG2120" i="34"/>
  <c r="AH2120" i="34"/>
  <c r="AI2120" i="34"/>
  <c r="F4272" i="34"/>
  <c r="H4272" i="34"/>
  <c r="I4272" i="34"/>
  <c r="M4272" i="34"/>
  <c r="N4272" i="34"/>
  <c r="L4272" i="34" s="1"/>
  <c r="S4272" i="34"/>
  <c r="T4272" i="34"/>
  <c r="U4272" i="34"/>
  <c r="V4272" i="34"/>
  <c r="AE4272" i="34"/>
  <c r="F4273" i="34"/>
  <c r="H4273" i="34"/>
  <c r="I4273" i="34"/>
  <c r="M4273" i="34"/>
  <c r="N4273" i="34"/>
  <c r="L4273" i="34" s="1"/>
  <c r="S4273" i="34"/>
  <c r="T4273" i="34"/>
  <c r="U4273" i="34"/>
  <c r="V4273" i="34"/>
  <c r="AE4273" i="34"/>
  <c r="F4274" i="34"/>
  <c r="H4274" i="34"/>
  <c r="I4274" i="34"/>
  <c r="M4274" i="34"/>
  <c r="N4274" i="34"/>
  <c r="L4274" i="34" s="1"/>
  <c r="S4274" i="34"/>
  <c r="T4274" i="34"/>
  <c r="U4274" i="34"/>
  <c r="V4274" i="34"/>
  <c r="AE4274" i="34"/>
  <c r="F4275" i="34"/>
  <c r="H4275" i="34"/>
  <c r="I4275" i="34"/>
  <c r="M4275" i="34"/>
  <c r="N4275" i="34"/>
  <c r="L4275" i="34"/>
  <c r="S4275" i="34"/>
  <c r="T4275" i="34"/>
  <c r="U4275" i="34"/>
  <c r="V4275" i="34"/>
  <c r="AE4275" i="34"/>
  <c r="F4276" i="34"/>
  <c r="H4276" i="34"/>
  <c r="I4276" i="34"/>
  <c r="M4276" i="34"/>
  <c r="N4276" i="34"/>
  <c r="L4276" i="34"/>
  <c r="S4276" i="34"/>
  <c r="T4276" i="34"/>
  <c r="U4276" i="34"/>
  <c r="V4276" i="34"/>
  <c r="AE4276" i="34"/>
  <c r="F4264" i="34"/>
  <c r="H4264" i="34"/>
  <c r="I4264" i="34"/>
  <c r="M4264" i="34"/>
  <c r="N4264" i="34"/>
  <c r="L4264" i="34"/>
  <c r="S4264" i="34"/>
  <c r="T4264" i="34"/>
  <c r="U4264" i="34"/>
  <c r="V4264" i="34"/>
  <c r="AE4264" i="34"/>
  <c r="F4265" i="34"/>
  <c r="H4265" i="34"/>
  <c r="I4265" i="34"/>
  <c r="M4265" i="34"/>
  <c r="N4265" i="34"/>
  <c r="L4265" i="34"/>
  <c r="S4265" i="34"/>
  <c r="T4265" i="34"/>
  <c r="U4265" i="34"/>
  <c r="V4265" i="34"/>
  <c r="AE4265" i="34"/>
  <c r="AG4576" i="34"/>
  <c r="AH4576" i="34"/>
  <c r="AI4576" i="34"/>
  <c r="F4266" i="34"/>
  <c r="H4266" i="34"/>
  <c r="I4266" i="34"/>
  <c r="M4266" i="34"/>
  <c r="N4266" i="34"/>
  <c r="L4266" i="34" s="1"/>
  <c r="S4266" i="34"/>
  <c r="T4266" i="34"/>
  <c r="U4266" i="34"/>
  <c r="V4266" i="34"/>
  <c r="AE4266" i="34"/>
  <c r="AG2623" i="34"/>
  <c r="AH2623" i="34"/>
  <c r="AI2623" i="34"/>
  <c r="F4267" i="34"/>
  <c r="H4267" i="34"/>
  <c r="I4267" i="34"/>
  <c r="M4267" i="34"/>
  <c r="N4267" i="34"/>
  <c r="L4267" i="34"/>
  <c r="S4267" i="34"/>
  <c r="T4267" i="34"/>
  <c r="U4267" i="34"/>
  <c r="V4267" i="34"/>
  <c r="AE4267" i="34"/>
  <c r="F4268" i="34"/>
  <c r="H4268" i="34"/>
  <c r="I4268" i="34"/>
  <c r="M4268" i="34"/>
  <c r="N4268" i="34"/>
  <c r="L4268" i="34"/>
  <c r="S4268" i="34"/>
  <c r="T4268" i="34"/>
  <c r="U4268" i="34"/>
  <c r="V4268" i="34"/>
  <c r="AE4268" i="34"/>
  <c r="F4269" i="34"/>
  <c r="H4269" i="34"/>
  <c r="I4269" i="34"/>
  <c r="M4269" i="34"/>
  <c r="N4269" i="34"/>
  <c r="L4269" i="34"/>
  <c r="S4269" i="34"/>
  <c r="T4269" i="34"/>
  <c r="U4269" i="34"/>
  <c r="V4269" i="34"/>
  <c r="AE4269" i="34"/>
  <c r="F548" i="34"/>
  <c r="H548" i="34"/>
  <c r="M548" i="34"/>
  <c r="N548" i="34"/>
  <c r="L548" i="34"/>
  <c r="S548" i="34"/>
  <c r="F608" i="34"/>
  <c r="H608" i="34"/>
  <c r="M608" i="34"/>
  <c r="N608" i="34"/>
  <c r="L608" i="34"/>
  <c r="S608" i="34"/>
  <c r="AG608" i="34"/>
  <c r="AH608" i="34"/>
  <c r="AI608" i="34"/>
  <c r="F4279" i="34"/>
  <c r="H4279" i="34"/>
  <c r="I4279" i="34"/>
  <c r="M4279" i="34"/>
  <c r="N4279" i="34"/>
  <c r="L4279" i="34"/>
  <c r="S4279" i="34"/>
  <c r="T4279" i="34"/>
  <c r="U4279" i="34"/>
  <c r="V4279" i="34"/>
  <c r="AE4279" i="34"/>
  <c r="F4280" i="34"/>
  <c r="H4280" i="34"/>
  <c r="I4280" i="34"/>
  <c r="M4280" i="34"/>
  <c r="N4280" i="34"/>
  <c r="L4280" i="34"/>
  <c r="S4280" i="34"/>
  <c r="T4280" i="34"/>
  <c r="U4280" i="34"/>
  <c r="V4280" i="34"/>
  <c r="AE4280" i="34"/>
  <c r="F4281" i="34"/>
  <c r="H4281" i="34"/>
  <c r="I4281" i="34"/>
  <c r="M4281" i="34"/>
  <c r="N4281" i="34"/>
  <c r="L4281" i="34"/>
  <c r="S4281" i="34"/>
  <c r="T4281" i="34"/>
  <c r="U4281" i="34"/>
  <c r="V4281" i="34"/>
  <c r="AE4281" i="34"/>
  <c r="F4282" i="34"/>
  <c r="H4282" i="34"/>
  <c r="I4282" i="34"/>
  <c r="M4282" i="34"/>
  <c r="N4282" i="34"/>
  <c r="L4282" i="34" s="1"/>
  <c r="S4282" i="34"/>
  <c r="T4282" i="34"/>
  <c r="U4282" i="34"/>
  <c r="V4282" i="34"/>
  <c r="AE4282" i="34"/>
  <c r="F4283" i="34"/>
  <c r="H4283" i="34"/>
  <c r="I4283" i="34"/>
  <c r="M4283" i="34"/>
  <c r="N4283" i="34"/>
  <c r="L4283" i="34"/>
  <c r="S4283" i="34"/>
  <c r="T4283" i="34"/>
  <c r="U4283" i="34"/>
  <c r="V4283" i="34"/>
  <c r="AE4283" i="34"/>
  <c r="AG4577" i="34"/>
  <c r="AH4577" i="34"/>
  <c r="AI4577" i="34"/>
  <c r="F4284" i="34"/>
  <c r="H4284" i="34"/>
  <c r="I4284" i="34"/>
  <c r="M4284" i="34"/>
  <c r="N4284" i="34"/>
  <c r="L4284" i="34" s="1"/>
  <c r="S4284" i="34"/>
  <c r="T4284" i="34"/>
  <c r="U4284" i="34"/>
  <c r="V4284" i="34"/>
  <c r="AE4284" i="34"/>
  <c r="F4285" i="34"/>
  <c r="H4285" i="34"/>
  <c r="I4285" i="34"/>
  <c r="M4285" i="34"/>
  <c r="N4285" i="34"/>
  <c r="L4285" i="34" s="1"/>
  <c r="S4285" i="34"/>
  <c r="T4285" i="34"/>
  <c r="U4285" i="34"/>
  <c r="V4285" i="34"/>
  <c r="AE4285" i="34"/>
  <c r="F4286" i="34"/>
  <c r="H4286" i="34"/>
  <c r="I4286" i="34"/>
  <c r="M4286" i="34"/>
  <c r="N4286" i="34"/>
  <c r="L4286" i="34" s="1"/>
  <c r="S4286" i="34"/>
  <c r="T4286" i="34"/>
  <c r="U4286" i="34"/>
  <c r="V4286" i="34"/>
  <c r="AE4286" i="34"/>
  <c r="F4287" i="34"/>
  <c r="H4287" i="34"/>
  <c r="I4287" i="34"/>
  <c r="M4287" i="34"/>
  <c r="N4287" i="34"/>
  <c r="L4287" i="34"/>
  <c r="S4287" i="34"/>
  <c r="T4287" i="34"/>
  <c r="U4287" i="34"/>
  <c r="V4287" i="34"/>
  <c r="AE4287" i="34"/>
  <c r="F4288" i="34"/>
  <c r="H4288" i="34"/>
  <c r="I4288" i="34"/>
  <c r="M4288" i="34"/>
  <c r="N4288" i="34"/>
  <c r="L4288" i="34"/>
  <c r="S4288" i="34"/>
  <c r="T4288" i="34"/>
  <c r="U4288" i="34"/>
  <c r="V4288" i="34"/>
  <c r="AE4288" i="34"/>
  <c r="AG4578" i="34"/>
  <c r="AH4578" i="34"/>
  <c r="AI4578" i="34"/>
  <c r="F4289" i="34"/>
  <c r="H4289" i="34"/>
  <c r="I4289" i="34"/>
  <c r="M4289" i="34"/>
  <c r="N4289" i="34"/>
  <c r="L4289" i="34"/>
  <c r="S4289" i="34"/>
  <c r="T4289" i="34"/>
  <c r="U4289" i="34"/>
  <c r="V4289" i="34"/>
  <c r="AE4289" i="34"/>
  <c r="F4290" i="34"/>
  <c r="H4290" i="34"/>
  <c r="I4290" i="34"/>
  <c r="M4290" i="34"/>
  <c r="N4290" i="34"/>
  <c r="L4290" i="34"/>
  <c r="S4290" i="34"/>
  <c r="T4290" i="34"/>
  <c r="U4290" i="34"/>
  <c r="V4290" i="34"/>
  <c r="AE4290" i="34"/>
  <c r="F4291" i="34"/>
  <c r="H4291" i="34"/>
  <c r="I4291" i="34"/>
  <c r="M4291" i="34"/>
  <c r="N4291" i="34"/>
  <c r="L4291" i="34" s="1"/>
  <c r="S4291" i="34"/>
  <c r="T4291" i="34"/>
  <c r="U4291" i="34"/>
  <c r="V4291" i="34"/>
  <c r="AE4291" i="34"/>
  <c r="AG4922" i="34"/>
  <c r="AH4922" i="34"/>
  <c r="AI4922" i="34"/>
  <c r="F4292" i="34"/>
  <c r="H4292" i="34"/>
  <c r="I4292" i="34"/>
  <c r="M4292" i="34"/>
  <c r="N4292" i="34"/>
  <c r="L4292" i="34"/>
  <c r="S4292" i="34"/>
  <c r="T4292" i="34"/>
  <c r="U4292" i="34"/>
  <c r="V4292" i="34"/>
  <c r="AE4292" i="34"/>
  <c r="F4293" i="34"/>
  <c r="H4293" i="34"/>
  <c r="I4293" i="34"/>
  <c r="M4293" i="34"/>
  <c r="N4293" i="34"/>
  <c r="L4293" i="34"/>
  <c r="S4293" i="34"/>
  <c r="T4293" i="34"/>
  <c r="U4293" i="34"/>
  <c r="V4293" i="34"/>
  <c r="AE4293" i="34"/>
  <c r="F4294" i="34"/>
  <c r="H4294" i="34"/>
  <c r="I4294" i="34"/>
  <c r="M4294" i="34"/>
  <c r="N4294" i="34"/>
  <c r="L4294" i="34"/>
  <c r="S4294" i="34"/>
  <c r="T4294" i="34"/>
  <c r="U4294" i="34"/>
  <c r="V4294" i="34"/>
  <c r="AE4294" i="34"/>
  <c r="F4295" i="34"/>
  <c r="H4295" i="34"/>
  <c r="I4295" i="34"/>
  <c r="M4295" i="34"/>
  <c r="N4295" i="34"/>
  <c r="L4295" i="34" s="1"/>
  <c r="S4295" i="34"/>
  <c r="T4295" i="34"/>
  <c r="U4295" i="34"/>
  <c r="V4295" i="34"/>
  <c r="AE4295" i="34"/>
  <c r="F4296" i="34"/>
  <c r="H4296" i="34"/>
  <c r="I4296" i="34"/>
  <c r="M4296" i="34"/>
  <c r="N4296" i="34"/>
  <c r="L4296" i="34"/>
  <c r="S4296" i="34"/>
  <c r="T4296" i="34"/>
  <c r="U4296" i="34"/>
  <c r="V4296" i="34"/>
  <c r="AE4296" i="34"/>
  <c r="F4297" i="34"/>
  <c r="H4297" i="34"/>
  <c r="I4297" i="34"/>
  <c r="M4297" i="34"/>
  <c r="N4297" i="34"/>
  <c r="L4297" i="34" s="1"/>
  <c r="S4297" i="34"/>
  <c r="T4297" i="34"/>
  <c r="U4297" i="34"/>
  <c r="V4297" i="34"/>
  <c r="AE4297" i="34"/>
  <c r="F4298" i="34"/>
  <c r="H4298" i="34"/>
  <c r="S4298" i="34"/>
  <c r="T4298" i="34"/>
  <c r="U4298" i="34"/>
  <c r="V4298" i="34"/>
  <c r="AE4298" i="34"/>
  <c r="AG2625" i="34"/>
  <c r="AH2625" i="34"/>
  <c r="AI2625" i="34"/>
  <c r="F4299" i="34"/>
  <c r="H4299" i="34"/>
  <c r="I4299" i="34"/>
  <c r="M4299" i="34"/>
  <c r="N4299" i="34"/>
  <c r="L4299" i="34"/>
  <c r="S4299" i="34"/>
  <c r="T4299" i="34"/>
  <c r="U4299" i="34"/>
  <c r="V4299" i="34"/>
  <c r="AE4299" i="34"/>
  <c r="AG2034" i="34"/>
  <c r="AH2034" i="34"/>
  <c r="AI2034" i="34"/>
  <c r="F4300" i="34"/>
  <c r="H4300" i="34"/>
  <c r="I4300" i="34"/>
  <c r="M4300" i="34"/>
  <c r="N4300" i="34"/>
  <c r="L4300" i="34" s="1"/>
  <c r="S4300" i="34"/>
  <c r="T4300" i="34"/>
  <c r="U4300" i="34"/>
  <c r="V4300" i="34"/>
  <c r="AE4300" i="34"/>
  <c r="AG4579" i="34"/>
  <c r="AH4579" i="34"/>
  <c r="AI4579" i="34"/>
  <c r="F4301" i="34"/>
  <c r="H4301" i="34"/>
  <c r="I4301" i="34"/>
  <c r="M4301" i="34"/>
  <c r="N4301" i="34"/>
  <c r="L4301" i="34" s="1"/>
  <c r="S4301" i="34"/>
  <c r="T4301" i="34"/>
  <c r="U4301" i="34"/>
  <c r="V4301" i="34"/>
  <c r="AE4301" i="34"/>
  <c r="F4302" i="34"/>
  <c r="H4302" i="34"/>
  <c r="I4302" i="34"/>
  <c r="M4302" i="34"/>
  <c r="N4302" i="34"/>
  <c r="L4302" i="34"/>
  <c r="S4302" i="34"/>
  <c r="T4302" i="34"/>
  <c r="U4302" i="34"/>
  <c r="V4302" i="34"/>
  <c r="AE4302" i="34"/>
  <c r="F4303" i="34"/>
  <c r="H4303" i="34"/>
  <c r="I4303" i="34"/>
  <c r="M4303" i="34"/>
  <c r="N4303" i="34"/>
  <c r="L4303" i="34"/>
  <c r="S4303" i="34"/>
  <c r="T4303" i="34"/>
  <c r="U4303" i="34"/>
  <c r="V4303" i="34"/>
  <c r="AE4303" i="34"/>
  <c r="AG1544" i="34"/>
  <c r="AH1544" i="34"/>
  <c r="AI1544" i="34"/>
  <c r="F4304" i="34"/>
  <c r="H4304" i="34"/>
  <c r="I4304" i="34"/>
  <c r="M4304" i="34"/>
  <c r="N4304" i="34"/>
  <c r="L4304" i="34"/>
  <c r="S4304" i="34"/>
  <c r="T4304" i="34"/>
  <c r="U4304" i="34"/>
  <c r="V4304" i="34"/>
  <c r="AE4304" i="34"/>
  <c r="F4305" i="34"/>
  <c r="H4305" i="34"/>
  <c r="S4305" i="34"/>
  <c r="T4305" i="34"/>
  <c r="U4305" i="34"/>
  <c r="V4305" i="34"/>
  <c r="AE4305" i="34"/>
  <c r="F4306" i="34"/>
  <c r="H4306" i="34"/>
  <c r="I4306" i="34"/>
  <c r="M4306" i="34"/>
  <c r="N4306" i="34"/>
  <c r="L4306" i="34"/>
  <c r="S4306" i="34"/>
  <c r="T4306" i="34"/>
  <c r="U4306" i="34"/>
  <c r="V4306" i="34"/>
  <c r="AE4306" i="34"/>
  <c r="F4307" i="34"/>
  <c r="H4307" i="34"/>
  <c r="I4307" i="34"/>
  <c r="M4307" i="34"/>
  <c r="N4307" i="34"/>
  <c r="L4307" i="34"/>
  <c r="S4307" i="34"/>
  <c r="T4307" i="34"/>
  <c r="U4307" i="34"/>
  <c r="V4307" i="34"/>
  <c r="AE4307" i="34"/>
  <c r="F4308" i="34"/>
  <c r="H4308" i="34"/>
  <c r="I4308" i="34"/>
  <c r="M4308" i="34"/>
  <c r="N4308" i="34"/>
  <c r="L4308" i="34"/>
  <c r="S4308" i="34"/>
  <c r="T4308" i="34"/>
  <c r="U4308" i="34"/>
  <c r="V4308" i="34"/>
  <c r="AE4308" i="34"/>
  <c r="F4309" i="34"/>
  <c r="H4309" i="34"/>
  <c r="S4309" i="34"/>
  <c r="T4309" i="34"/>
  <c r="U4309" i="34"/>
  <c r="V4309" i="34"/>
  <c r="AE4309" i="34"/>
  <c r="F4310" i="34"/>
  <c r="H4310" i="34"/>
  <c r="I4310" i="34"/>
  <c r="M4310" i="34"/>
  <c r="N4310" i="34"/>
  <c r="L4310" i="34"/>
  <c r="S4310" i="34"/>
  <c r="T4310" i="34"/>
  <c r="U4310" i="34"/>
  <c r="V4310" i="34"/>
  <c r="AE4310" i="34"/>
  <c r="F4311" i="34"/>
  <c r="H4311" i="34"/>
  <c r="I4311" i="34"/>
  <c r="M4311" i="34"/>
  <c r="N4311" i="34"/>
  <c r="L4311" i="34"/>
  <c r="S4311" i="34"/>
  <c r="T4311" i="34"/>
  <c r="U4311" i="34"/>
  <c r="V4311" i="34"/>
  <c r="AE4311" i="34"/>
  <c r="F4312" i="34"/>
  <c r="H4312" i="34"/>
  <c r="I4312" i="34"/>
  <c r="M4312" i="34"/>
  <c r="N4312" i="34"/>
  <c r="L4312" i="34"/>
  <c r="S4312" i="34"/>
  <c r="T4312" i="34"/>
  <c r="U4312" i="34"/>
  <c r="V4312" i="34"/>
  <c r="AE4312" i="34"/>
  <c r="F4313" i="34"/>
  <c r="H4313" i="34"/>
  <c r="I4313" i="34"/>
  <c r="M4313" i="34"/>
  <c r="N4313" i="34"/>
  <c r="L4313" i="34" s="1"/>
  <c r="S4313" i="34"/>
  <c r="T4313" i="34"/>
  <c r="U4313" i="34"/>
  <c r="V4313" i="34"/>
  <c r="AE4313" i="34"/>
  <c r="F4314" i="34"/>
  <c r="H4314" i="34"/>
  <c r="I4314" i="34"/>
  <c r="M4314" i="34"/>
  <c r="N4314" i="34"/>
  <c r="L4314" i="34" s="1"/>
  <c r="S4314" i="34"/>
  <c r="T4314" i="34"/>
  <c r="U4314" i="34"/>
  <c r="V4314" i="34"/>
  <c r="AE4314" i="34"/>
  <c r="F4315" i="34"/>
  <c r="H4315" i="34"/>
  <c r="S4315" i="34"/>
  <c r="T4315" i="34"/>
  <c r="U4315" i="34"/>
  <c r="V4315" i="34"/>
  <c r="AE4315" i="34"/>
  <c r="F4316" i="34"/>
  <c r="H4316" i="34"/>
  <c r="S4316" i="34"/>
  <c r="T4316" i="34"/>
  <c r="U4316" i="34"/>
  <c r="V4316" i="34"/>
  <c r="AE4316" i="34"/>
  <c r="F4317" i="34"/>
  <c r="H4317" i="34"/>
  <c r="I4317" i="34"/>
  <c r="M4317" i="34"/>
  <c r="N4317" i="34"/>
  <c r="L4317" i="34"/>
  <c r="S4317" i="34"/>
  <c r="T4317" i="34"/>
  <c r="U4317" i="34"/>
  <c r="V4317" i="34"/>
  <c r="AE4317" i="34"/>
  <c r="F4318" i="34"/>
  <c r="H4318" i="34"/>
  <c r="S4318" i="34"/>
  <c r="T4318" i="34"/>
  <c r="U4318" i="34"/>
  <c r="V4318" i="34"/>
  <c r="AE4318" i="34"/>
  <c r="F4319" i="34"/>
  <c r="H4319" i="34"/>
  <c r="S4319" i="34"/>
  <c r="T4319" i="34"/>
  <c r="U4319" i="34"/>
  <c r="V4319" i="34"/>
  <c r="AE4319" i="34"/>
  <c r="F4320" i="34"/>
  <c r="H4320" i="34"/>
  <c r="I4320" i="34"/>
  <c r="M4320" i="34"/>
  <c r="N4320" i="34"/>
  <c r="L4320" i="34"/>
  <c r="S4320" i="34"/>
  <c r="T4320" i="34"/>
  <c r="U4320" i="34"/>
  <c r="V4320" i="34"/>
  <c r="AE4320" i="34"/>
  <c r="F4321" i="34"/>
  <c r="H4321" i="34"/>
  <c r="I4321" i="34"/>
  <c r="M4321" i="34"/>
  <c r="N4321" i="34"/>
  <c r="L4321" i="34"/>
  <c r="S4321" i="34"/>
  <c r="T4321" i="34"/>
  <c r="U4321" i="34"/>
  <c r="V4321" i="34"/>
  <c r="AE4321" i="34"/>
  <c r="F4322" i="34"/>
  <c r="H4322" i="34"/>
  <c r="I4322" i="34"/>
  <c r="M4322" i="34"/>
  <c r="N4322" i="34"/>
  <c r="L4322" i="34" s="1"/>
  <c r="S4322" i="34"/>
  <c r="T4322" i="34"/>
  <c r="U4322" i="34"/>
  <c r="V4322" i="34"/>
  <c r="AE4322" i="34"/>
  <c r="AG3879" i="34"/>
  <c r="AH3879" i="34"/>
  <c r="AI3879" i="34"/>
  <c r="F4323" i="34"/>
  <c r="H4323" i="34"/>
  <c r="I4323" i="34"/>
  <c r="M4323" i="34"/>
  <c r="N4323" i="34"/>
  <c r="L4323" i="34"/>
  <c r="S4323" i="34"/>
  <c r="T4323" i="34"/>
  <c r="U4323" i="34"/>
  <c r="V4323" i="34"/>
  <c r="AE4323" i="34"/>
  <c r="F4324" i="34"/>
  <c r="H4324" i="34"/>
  <c r="I4324" i="34"/>
  <c r="M4324" i="34"/>
  <c r="N4324" i="34"/>
  <c r="L4324" i="34"/>
  <c r="S4324" i="34"/>
  <c r="T4324" i="34"/>
  <c r="U4324" i="34"/>
  <c r="V4324" i="34"/>
  <c r="AE4324" i="34"/>
  <c r="F4325" i="34"/>
  <c r="H4325" i="34"/>
  <c r="I4325" i="34"/>
  <c r="M4325" i="34"/>
  <c r="N4325" i="34"/>
  <c r="L4325" i="34"/>
  <c r="S4325" i="34"/>
  <c r="T4325" i="34"/>
  <c r="U4325" i="34"/>
  <c r="V4325" i="34"/>
  <c r="AE4325" i="34"/>
  <c r="F4326" i="34"/>
  <c r="H4326" i="34"/>
  <c r="I4326" i="34"/>
  <c r="M4326" i="34"/>
  <c r="N4326" i="34"/>
  <c r="L4326" i="34" s="1"/>
  <c r="S4326" i="34"/>
  <c r="T4326" i="34"/>
  <c r="U4326" i="34"/>
  <c r="V4326" i="34"/>
  <c r="AE4326" i="34"/>
  <c r="F4327" i="34"/>
  <c r="H4327" i="34"/>
  <c r="I4327" i="34"/>
  <c r="M4327" i="34"/>
  <c r="N4327" i="34"/>
  <c r="L4327" i="34"/>
  <c r="S4327" i="34"/>
  <c r="T4327" i="34"/>
  <c r="U4327" i="34"/>
  <c r="V4327" i="34"/>
  <c r="AE4327" i="34"/>
  <c r="F4328" i="34"/>
  <c r="H4328" i="34"/>
  <c r="I4328" i="34"/>
  <c r="M4328" i="34"/>
  <c r="N4328" i="34"/>
  <c r="L4328" i="34" s="1"/>
  <c r="S4328" i="34"/>
  <c r="T4328" i="34"/>
  <c r="U4328" i="34"/>
  <c r="V4328" i="34"/>
  <c r="AE4328" i="34"/>
  <c r="AG2035" i="34"/>
  <c r="AH2035" i="34"/>
  <c r="AI2035" i="34"/>
  <c r="F4329" i="34"/>
  <c r="H4329" i="34"/>
  <c r="I4329" i="34"/>
  <c r="M4329" i="34"/>
  <c r="N4329" i="34"/>
  <c r="L4329" i="34"/>
  <c r="S4329" i="34"/>
  <c r="T4329" i="34"/>
  <c r="U4329" i="34"/>
  <c r="V4329" i="34"/>
  <c r="AE4329" i="34"/>
  <c r="F4330" i="34"/>
  <c r="H4330" i="34"/>
  <c r="I4330" i="34"/>
  <c r="M4330" i="34"/>
  <c r="N4330" i="34"/>
  <c r="L4330" i="34"/>
  <c r="S4330" i="34"/>
  <c r="T4330" i="34"/>
  <c r="U4330" i="34"/>
  <c r="V4330" i="34"/>
  <c r="AE4330" i="34"/>
  <c r="AG4584" i="34"/>
  <c r="AH4584" i="34"/>
  <c r="AI4584" i="34"/>
  <c r="F4331" i="34"/>
  <c r="H4331" i="34"/>
  <c r="I4331" i="34"/>
  <c r="M4331" i="34"/>
  <c r="N4331" i="34"/>
  <c r="L4331" i="34"/>
  <c r="S4331" i="34"/>
  <c r="T4331" i="34"/>
  <c r="U4331" i="34"/>
  <c r="V4331" i="34"/>
  <c r="AE4331" i="34"/>
  <c r="F4332" i="34"/>
  <c r="H4332" i="34"/>
  <c r="I4332" i="34"/>
  <c r="M4332" i="34"/>
  <c r="N4332" i="34"/>
  <c r="L4332" i="34"/>
  <c r="S4332" i="34"/>
  <c r="T4332" i="34"/>
  <c r="U4332" i="34"/>
  <c r="V4332" i="34"/>
  <c r="AE4332" i="34"/>
  <c r="AG3880" i="34"/>
  <c r="AH3880" i="34"/>
  <c r="AI3880" i="34"/>
  <c r="F4333" i="34"/>
  <c r="H4333" i="34"/>
  <c r="I4333" i="34"/>
  <c r="M4333" i="34"/>
  <c r="N4333" i="34"/>
  <c r="L4333" i="34" s="1"/>
  <c r="S4333" i="34"/>
  <c r="T4333" i="34"/>
  <c r="U4333" i="34"/>
  <c r="V4333" i="34"/>
  <c r="AE4333" i="34"/>
  <c r="F4334" i="34"/>
  <c r="H4334" i="34"/>
  <c r="I4334" i="34"/>
  <c r="M4334" i="34"/>
  <c r="N4334" i="34"/>
  <c r="L4334" i="34" s="1"/>
  <c r="S4334" i="34"/>
  <c r="T4334" i="34"/>
  <c r="U4334" i="34"/>
  <c r="V4334" i="34"/>
  <c r="AE4334" i="34"/>
  <c r="F4335" i="34"/>
  <c r="H4335" i="34"/>
  <c r="I4335" i="34"/>
  <c r="M4335" i="34"/>
  <c r="N4335" i="34"/>
  <c r="L4335" i="34" s="1"/>
  <c r="S4335" i="34"/>
  <c r="T4335" i="34"/>
  <c r="U4335" i="34"/>
  <c r="V4335" i="34"/>
  <c r="AE4335" i="34"/>
  <c r="F4336" i="34"/>
  <c r="H4336" i="34"/>
  <c r="I4336" i="34"/>
  <c r="M4336" i="34"/>
  <c r="N4336" i="34"/>
  <c r="L4336" i="34" s="1"/>
  <c r="S4336" i="34"/>
  <c r="T4336" i="34"/>
  <c r="U4336" i="34"/>
  <c r="V4336" i="34"/>
  <c r="AE4336" i="34"/>
  <c r="F4337" i="34"/>
  <c r="H4337" i="34"/>
  <c r="I4337" i="34"/>
  <c r="M4337" i="34"/>
  <c r="N4337" i="34"/>
  <c r="L4337" i="34"/>
  <c r="S4337" i="34"/>
  <c r="T4337" i="34"/>
  <c r="U4337" i="34"/>
  <c r="V4337" i="34"/>
  <c r="AE4337" i="34"/>
  <c r="AG4050" i="34"/>
  <c r="AH4050" i="34"/>
  <c r="AI4050" i="34"/>
  <c r="F4338" i="34"/>
  <c r="H4338" i="34"/>
  <c r="I4338" i="34"/>
  <c r="M4338" i="34"/>
  <c r="N4338" i="34"/>
  <c r="L4338" i="34"/>
  <c r="S4338" i="34"/>
  <c r="T4338" i="34"/>
  <c r="U4338" i="34"/>
  <c r="V4338" i="34"/>
  <c r="AE4338" i="34"/>
  <c r="F4339" i="34"/>
  <c r="H4339" i="34"/>
  <c r="I4339" i="34"/>
  <c r="M4339" i="34"/>
  <c r="N4339" i="34"/>
  <c r="L4339" i="34"/>
  <c r="S4339" i="34"/>
  <c r="T4339" i="34"/>
  <c r="U4339" i="34"/>
  <c r="V4339" i="34"/>
  <c r="AE4339" i="34"/>
  <c r="F4340" i="34"/>
  <c r="H4340" i="34"/>
  <c r="I4340" i="34"/>
  <c r="M4340" i="34"/>
  <c r="N4340" i="34"/>
  <c r="L4340" i="34"/>
  <c r="S4340" i="34"/>
  <c r="T4340" i="34"/>
  <c r="U4340" i="34"/>
  <c r="V4340" i="34"/>
  <c r="AE4340" i="34"/>
  <c r="F4341" i="34"/>
  <c r="H4341" i="34"/>
  <c r="I4341" i="34"/>
  <c r="M4341" i="34"/>
  <c r="N4341" i="34"/>
  <c r="L4341" i="34" s="1"/>
  <c r="S4341" i="34"/>
  <c r="T4341" i="34"/>
  <c r="U4341" i="34"/>
  <c r="V4341" i="34"/>
  <c r="AE4341" i="34"/>
  <c r="AG4435" i="34"/>
  <c r="AH4435" i="34"/>
  <c r="AI4435" i="34"/>
  <c r="F4342" i="34"/>
  <c r="H4342" i="34"/>
  <c r="I4342" i="34"/>
  <c r="M4342" i="34"/>
  <c r="N4342" i="34"/>
  <c r="L4342" i="34"/>
  <c r="S4342" i="34"/>
  <c r="T4342" i="34"/>
  <c r="U4342" i="34"/>
  <c r="V4342" i="34"/>
  <c r="AE4342" i="34"/>
  <c r="F4343" i="34"/>
  <c r="H4343" i="34"/>
  <c r="I4343" i="34"/>
  <c r="M4343" i="34"/>
  <c r="N4343" i="34"/>
  <c r="L4343" i="34"/>
  <c r="S4343" i="34"/>
  <c r="T4343" i="34"/>
  <c r="U4343" i="34"/>
  <c r="V4343" i="34"/>
  <c r="AE4343" i="34"/>
  <c r="F4344" i="34"/>
  <c r="H4344" i="34"/>
  <c r="I4344" i="34"/>
  <c r="M4344" i="34"/>
  <c r="N4344" i="34"/>
  <c r="L4344" i="34" s="1"/>
  <c r="S4344" i="34"/>
  <c r="T4344" i="34"/>
  <c r="U4344" i="34"/>
  <c r="V4344" i="34"/>
  <c r="AE4344" i="34"/>
  <c r="F4345" i="34"/>
  <c r="H4345" i="34"/>
  <c r="I4345" i="34"/>
  <c r="M4345" i="34"/>
  <c r="N4345" i="34"/>
  <c r="L4345" i="34" s="1"/>
  <c r="S4345" i="34"/>
  <c r="T4345" i="34"/>
  <c r="U4345" i="34"/>
  <c r="V4345" i="34"/>
  <c r="AE4345" i="34"/>
  <c r="AG4434" i="34"/>
  <c r="AH4434" i="34"/>
  <c r="AI4434" i="34"/>
  <c r="F4346" i="34"/>
  <c r="H4346" i="34"/>
  <c r="I4346" i="34"/>
  <c r="M4346" i="34"/>
  <c r="N4346" i="34"/>
  <c r="L4346" i="34"/>
  <c r="S4346" i="34"/>
  <c r="T4346" i="34"/>
  <c r="U4346" i="34"/>
  <c r="V4346" i="34"/>
  <c r="AE4346" i="34"/>
  <c r="F4347" i="34"/>
  <c r="H4347" i="34"/>
  <c r="I4347" i="34"/>
  <c r="M4347" i="34"/>
  <c r="N4347" i="34"/>
  <c r="L4347" i="34" s="1"/>
  <c r="S4347" i="34"/>
  <c r="T4347" i="34"/>
  <c r="U4347" i="34"/>
  <c r="V4347" i="34"/>
  <c r="AE4347" i="34"/>
  <c r="AG4926" i="34"/>
  <c r="AH4926" i="34"/>
  <c r="AI4926" i="34"/>
  <c r="F4348" i="34"/>
  <c r="H4348" i="34"/>
  <c r="I4348" i="34"/>
  <c r="M4348" i="34"/>
  <c r="N4348" i="34"/>
  <c r="L4348" i="34"/>
  <c r="S4348" i="34"/>
  <c r="T4348" i="34"/>
  <c r="U4348" i="34"/>
  <c r="V4348" i="34"/>
  <c r="AE4348" i="34"/>
  <c r="F4349" i="34"/>
  <c r="H4349" i="34"/>
  <c r="I4349" i="34"/>
  <c r="M4349" i="34"/>
  <c r="N4349" i="34"/>
  <c r="L4349" i="34"/>
  <c r="S4349" i="34"/>
  <c r="T4349" i="34"/>
  <c r="U4349" i="34"/>
  <c r="V4349" i="34"/>
  <c r="AE4349" i="34"/>
  <c r="AG2632" i="34"/>
  <c r="AH2632" i="34"/>
  <c r="AI2632" i="34"/>
  <c r="S321" i="34"/>
  <c r="F4350" i="34"/>
  <c r="H4350" i="34"/>
  <c r="I4350" i="34"/>
  <c r="M4350" i="34"/>
  <c r="N4350" i="34"/>
  <c r="L4350" i="34" s="1"/>
  <c r="S4350" i="34"/>
  <c r="T4350" i="34"/>
  <c r="U4350" i="34"/>
  <c r="V4350" i="34"/>
  <c r="AE4350" i="34"/>
  <c r="F4351" i="34"/>
  <c r="H4351" i="34"/>
  <c r="I4351" i="34"/>
  <c r="M4351" i="34"/>
  <c r="N4351" i="34"/>
  <c r="L4351" i="34"/>
  <c r="S4351" i="34"/>
  <c r="T4351" i="34"/>
  <c r="U4351" i="34"/>
  <c r="V4351" i="34"/>
  <c r="AE4351" i="34"/>
  <c r="F4352" i="34"/>
  <c r="H4352" i="34"/>
  <c r="I4352" i="34"/>
  <c r="M4352" i="34"/>
  <c r="N4352" i="34"/>
  <c r="L4352" i="34" s="1"/>
  <c r="S4352" i="34"/>
  <c r="T4352" i="34"/>
  <c r="U4352" i="34"/>
  <c r="V4352" i="34"/>
  <c r="AE4352" i="34"/>
  <c r="F4353" i="34"/>
  <c r="H4353" i="34"/>
  <c r="I4353" i="34"/>
  <c r="M4353" i="34"/>
  <c r="N4353" i="34"/>
  <c r="L4353" i="34"/>
  <c r="S4353" i="34"/>
  <c r="T4353" i="34"/>
  <c r="U4353" i="34"/>
  <c r="V4353" i="34"/>
  <c r="AE4353" i="34"/>
  <c r="F4354" i="34"/>
  <c r="H4354" i="34"/>
  <c r="I4354" i="34"/>
  <c r="M4354" i="34"/>
  <c r="N4354" i="34"/>
  <c r="L4354" i="34" s="1"/>
  <c r="S4354" i="34"/>
  <c r="T4354" i="34"/>
  <c r="U4354" i="34"/>
  <c r="V4354" i="34"/>
  <c r="AE4354" i="34"/>
  <c r="F4355" i="34"/>
  <c r="H4355" i="34"/>
  <c r="I4355" i="34"/>
  <c r="M4355" i="34"/>
  <c r="N4355" i="34"/>
  <c r="L4355" i="34"/>
  <c r="S4355" i="34"/>
  <c r="T4355" i="34"/>
  <c r="U4355" i="34"/>
  <c r="V4355" i="34"/>
  <c r="AE4355" i="34"/>
  <c r="AG2542" i="34"/>
  <c r="AH2542" i="34"/>
  <c r="AI2542" i="34"/>
  <c r="F4356" i="34"/>
  <c r="H4356" i="34"/>
  <c r="I4356" i="34"/>
  <c r="M4356" i="34"/>
  <c r="N4356" i="34"/>
  <c r="L4356" i="34"/>
  <c r="S4356" i="34"/>
  <c r="T4356" i="34"/>
  <c r="U4356" i="34"/>
  <c r="V4356" i="34"/>
  <c r="AE4356" i="34"/>
  <c r="F4357" i="34"/>
  <c r="H4357" i="34"/>
  <c r="I4357" i="34"/>
  <c r="M4357" i="34"/>
  <c r="N4357" i="34"/>
  <c r="L4357" i="34" s="1"/>
  <c r="S4357" i="34"/>
  <c r="T4357" i="34"/>
  <c r="U4357" i="34"/>
  <c r="V4357" i="34"/>
  <c r="AE4357" i="34"/>
  <c r="AG2634" i="34"/>
  <c r="AH2634" i="34"/>
  <c r="AI2634" i="34"/>
  <c r="F4358" i="34"/>
  <c r="H4358" i="34"/>
  <c r="I4358" i="34"/>
  <c r="M4358" i="34"/>
  <c r="N4358" i="34"/>
  <c r="L4358" i="34"/>
  <c r="S4358" i="34"/>
  <c r="T4358" i="34"/>
  <c r="U4358" i="34"/>
  <c r="V4358" i="34"/>
  <c r="AE4358" i="34"/>
  <c r="F4359" i="34"/>
  <c r="H4359" i="34"/>
  <c r="I4359" i="34"/>
  <c r="M4359" i="34"/>
  <c r="N4359" i="34"/>
  <c r="L4359" i="34"/>
  <c r="S4359" i="34"/>
  <c r="T4359" i="34"/>
  <c r="U4359" i="34"/>
  <c r="V4359" i="34"/>
  <c r="AE4359" i="34"/>
  <c r="F4360" i="34"/>
  <c r="H4360" i="34"/>
  <c r="I4360" i="34"/>
  <c r="M4360" i="34"/>
  <c r="N4360" i="34"/>
  <c r="L4360" i="34" s="1"/>
  <c r="S4360" i="34"/>
  <c r="T4360" i="34"/>
  <c r="U4360" i="34"/>
  <c r="V4360" i="34"/>
  <c r="AE4360" i="34"/>
  <c r="F4361" i="34"/>
  <c r="H4361" i="34"/>
  <c r="I4361" i="34"/>
  <c r="M4361" i="34"/>
  <c r="N4361" i="34"/>
  <c r="L4361" i="34" s="1"/>
  <c r="S4361" i="34"/>
  <c r="T4361" i="34"/>
  <c r="U4361" i="34"/>
  <c r="V4361" i="34"/>
  <c r="AE4361" i="34"/>
  <c r="F4362" i="34"/>
  <c r="H4362" i="34"/>
  <c r="I4362" i="34"/>
  <c r="M4362" i="34"/>
  <c r="N4362" i="34"/>
  <c r="L4362" i="34"/>
  <c r="S4362" i="34"/>
  <c r="T4362" i="34"/>
  <c r="U4362" i="34"/>
  <c r="V4362" i="34"/>
  <c r="AE4362" i="34"/>
  <c r="F4363" i="34"/>
  <c r="H4363" i="34"/>
  <c r="I4363" i="34"/>
  <c r="M4363" i="34"/>
  <c r="N4363" i="34"/>
  <c r="L4363" i="34" s="1"/>
  <c r="S4363" i="34"/>
  <c r="T4363" i="34"/>
  <c r="U4363" i="34"/>
  <c r="V4363" i="34"/>
  <c r="AE4363" i="34"/>
  <c r="F4364" i="34"/>
  <c r="H4364" i="34"/>
  <c r="I4364" i="34"/>
  <c r="M4364" i="34"/>
  <c r="N4364" i="34"/>
  <c r="L4364" i="34" s="1"/>
  <c r="S4364" i="34"/>
  <c r="T4364" i="34"/>
  <c r="U4364" i="34"/>
  <c r="V4364" i="34"/>
  <c r="AE4364" i="34"/>
  <c r="F4365" i="34"/>
  <c r="H4365" i="34"/>
  <c r="I4365" i="34"/>
  <c r="M4365" i="34"/>
  <c r="N4365" i="34"/>
  <c r="L4365" i="34" s="1"/>
  <c r="S4365" i="34"/>
  <c r="T4365" i="34"/>
  <c r="U4365" i="34"/>
  <c r="V4365" i="34"/>
  <c r="AE4365" i="34"/>
  <c r="AG4586" i="34"/>
  <c r="AH4586" i="34"/>
  <c r="AI4586" i="34"/>
  <c r="F4366" i="34"/>
  <c r="H4366" i="34"/>
  <c r="I4366" i="34"/>
  <c r="M4366" i="34"/>
  <c r="N4366" i="34"/>
  <c r="L4366" i="34"/>
  <c r="S4366" i="34"/>
  <c r="T4366" i="34"/>
  <c r="U4366" i="34"/>
  <c r="V4366" i="34"/>
  <c r="AE4366" i="34"/>
  <c r="F4367" i="34"/>
  <c r="H4367" i="34"/>
  <c r="I4367" i="34"/>
  <c r="M4367" i="34"/>
  <c r="N4367" i="34"/>
  <c r="L4367" i="34"/>
  <c r="S4367" i="34"/>
  <c r="T4367" i="34"/>
  <c r="U4367" i="34"/>
  <c r="V4367" i="34"/>
  <c r="AE4367" i="34"/>
  <c r="F4368" i="34"/>
  <c r="H4368" i="34"/>
  <c r="I4368" i="34"/>
  <c r="M4368" i="34"/>
  <c r="N4368" i="34"/>
  <c r="L4368" i="34"/>
  <c r="S4368" i="34"/>
  <c r="T4368" i="34"/>
  <c r="U4368" i="34"/>
  <c r="V4368" i="34"/>
  <c r="AE4368" i="34"/>
  <c r="F4369" i="34"/>
  <c r="H4369" i="34"/>
  <c r="I4369" i="34"/>
  <c r="M4369" i="34"/>
  <c r="N4369" i="34"/>
  <c r="L4369" i="34"/>
  <c r="S4369" i="34"/>
  <c r="T4369" i="34"/>
  <c r="U4369" i="34"/>
  <c r="V4369" i="34"/>
  <c r="AE4369" i="34"/>
  <c r="AG4585" i="34"/>
  <c r="AH4585" i="34"/>
  <c r="AI4585" i="34"/>
  <c r="F4370" i="34"/>
  <c r="H4370" i="34"/>
  <c r="I4370" i="34"/>
  <c r="M4370" i="34"/>
  <c r="N4370" i="34"/>
  <c r="L4370" i="34" s="1"/>
  <c r="S4370" i="34"/>
  <c r="T4370" i="34"/>
  <c r="U4370" i="34"/>
  <c r="V4370" i="34"/>
  <c r="AE4370" i="34"/>
  <c r="F4371" i="34"/>
  <c r="H4371" i="34"/>
  <c r="I4371" i="34"/>
  <c r="M4371" i="34"/>
  <c r="N4371" i="34"/>
  <c r="L4371" i="34"/>
  <c r="S4371" i="34"/>
  <c r="T4371" i="34"/>
  <c r="U4371" i="34"/>
  <c r="V4371" i="34"/>
  <c r="AE4371" i="34"/>
  <c r="F4372" i="34"/>
  <c r="H4372" i="34"/>
  <c r="I4372" i="34"/>
  <c r="M4372" i="34"/>
  <c r="N4372" i="34"/>
  <c r="L4372" i="34"/>
  <c r="S4372" i="34"/>
  <c r="T4372" i="34"/>
  <c r="U4372" i="34"/>
  <c r="V4372" i="34"/>
  <c r="AE4372" i="34"/>
  <c r="F4373" i="34"/>
  <c r="H4373" i="34"/>
  <c r="I4373" i="34"/>
  <c r="M4373" i="34"/>
  <c r="N4373" i="34"/>
  <c r="L4373" i="34"/>
  <c r="S4373" i="34"/>
  <c r="T4373" i="34"/>
  <c r="U4373" i="34"/>
  <c r="V4373" i="34"/>
  <c r="AE4373" i="34"/>
  <c r="F4374" i="34"/>
  <c r="H4374" i="34"/>
  <c r="I4374" i="34"/>
  <c r="M4374" i="34"/>
  <c r="N4374" i="34"/>
  <c r="L4374" i="34" s="1"/>
  <c r="S4374" i="34"/>
  <c r="T4374" i="34"/>
  <c r="U4374" i="34"/>
  <c r="V4374" i="34"/>
  <c r="AE4374" i="34"/>
  <c r="F4375" i="34"/>
  <c r="H4375" i="34"/>
  <c r="I4375" i="34"/>
  <c r="M4375" i="34"/>
  <c r="N4375" i="34"/>
  <c r="L4375" i="34" s="1"/>
  <c r="S4375" i="34"/>
  <c r="T4375" i="34"/>
  <c r="U4375" i="34"/>
  <c r="V4375" i="34"/>
  <c r="AE4375" i="34"/>
  <c r="F4376" i="34"/>
  <c r="H4376" i="34"/>
  <c r="I4376" i="34"/>
  <c r="M4376" i="34"/>
  <c r="N4376" i="34"/>
  <c r="L4376" i="34"/>
  <c r="S4376" i="34"/>
  <c r="T4376" i="34"/>
  <c r="U4376" i="34"/>
  <c r="V4376" i="34"/>
  <c r="AE4376" i="34"/>
  <c r="F4377" i="34"/>
  <c r="H4377" i="34"/>
  <c r="I4377" i="34"/>
  <c r="M4377" i="34"/>
  <c r="N4377" i="34"/>
  <c r="L4377" i="34"/>
  <c r="S4377" i="34"/>
  <c r="T4377" i="34"/>
  <c r="U4377" i="34"/>
  <c r="V4377" i="34"/>
  <c r="AE4377" i="34"/>
  <c r="F4378" i="34"/>
  <c r="H4378" i="34"/>
  <c r="I4378" i="34"/>
  <c r="M4378" i="34"/>
  <c r="N4378" i="34"/>
  <c r="L4378" i="34" s="1"/>
  <c r="S4378" i="34"/>
  <c r="T4378" i="34"/>
  <c r="U4378" i="34"/>
  <c r="V4378" i="34"/>
  <c r="AE4378" i="34"/>
  <c r="AG47" i="34"/>
  <c r="AH47" i="34"/>
  <c r="AI47" i="34"/>
  <c r="F4379" i="34"/>
  <c r="H4379" i="34"/>
  <c r="I4379" i="34"/>
  <c r="M4379" i="34"/>
  <c r="N4379" i="34"/>
  <c r="L4379" i="34"/>
  <c r="S4379" i="34"/>
  <c r="T4379" i="34"/>
  <c r="U4379" i="34"/>
  <c r="V4379" i="34"/>
  <c r="AE4379" i="34"/>
  <c r="F4380" i="34"/>
  <c r="H4380" i="34"/>
  <c r="I4380" i="34"/>
  <c r="M4380" i="34"/>
  <c r="N4380" i="34"/>
  <c r="L4380" i="34"/>
  <c r="S4380" i="34"/>
  <c r="T4380" i="34"/>
  <c r="U4380" i="34"/>
  <c r="V4380" i="34"/>
  <c r="AE4380" i="34"/>
  <c r="F4381" i="34"/>
  <c r="H4381" i="34"/>
  <c r="I4381" i="34"/>
  <c r="M4381" i="34"/>
  <c r="N4381" i="34"/>
  <c r="L4381" i="34"/>
  <c r="S4381" i="34"/>
  <c r="T4381" i="34"/>
  <c r="U4381" i="34"/>
  <c r="V4381" i="34"/>
  <c r="AE4381" i="34"/>
  <c r="F4382" i="34"/>
  <c r="H4382" i="34"/>
  <c r="I4382" i="34"/>
  <c r="M4382" i="34"/>
  <c r="N4382" i="34"/>
  <c r="L4382" i="34"/>
  <c r="S4382" i="34"/>
  <c r="T4382" i="34"/>
  <c r="U4382" i="34"/>
  <c r="V4382" i="34"/>
  <c r="AE4382" i="34"/>
  <c r="F4383" i="34"/>
  <c r="H4383" i="34"/>
  <c r="I4383" i="34"/>
  <c r="M4383" i="34"/>
  <c r="N4383" i="34"/>
  <c r="L4383" i="34"/>
  <c r="S4383" i="34"/>
  <c r="T4383" i="34"/>
  <c r="U4383" i="34"/>
  <c r="V4383" i="34"/>
  <c r="AE4383" i="34"/>
  <c r="F4384" i="34"/>
  <c r="H4384" i="34"/>
  <c r="I4384" i="34"/>
  <c r="M4384" i="34"/>
  <c r="N4384" i="34"/>
  <c r="L4384" i="34" s="1"/>
  <c r="S4384" i="34"/>
  <c r="T4384" i="34"/>
  <c r="U4384" i="34"/>
  <c r="V4384" i="34"/>
  <c r="AE4384" i="34"/>
  <c r="F4385" i="34"/>
  <c r="H4385" i="34"/>
  <c r="I4385" i="34"/>
  <c r="M4385" i="34"/>
  <c r="N4385" i="34"/>
  <c r="L4385" i="34" s="1"/>
  <c r="S4385" i="34"/>
  <c r="T4385" i="34"/>
  <c r="U4385" i="34"/>
  <c r="V4385" i="34"/>
  <c r="AE4385" i="34"/>
  <c r="F4386" i="34"/>
  <c r="H4386" i="34"/>
  <c r="I4386" i="34"/>
  <c r="M4386" i="34"/>
  <c r="N4386" i="34"/>
  <c r="L4386" i="34" s="1"/>
  <c r="S4386" i="34"/>
  <c r="T4386" i="34"/>
  <c r="U4386" i="34"/>
  <c r="V4386" i="34"/>
  <c r="AE4386" i="34"/>
  <c r="F4387" i="34"/>
  <c r="H4387" i="34"/>
  <c r="I4387" i="34"/>
  <c r="M4387" i="34"/>
  <c r="N4387" i="34"/>
  <c r="L4387" i="34" s="1"/>
  <c r="S4387" i="34"/>
  <c r="T4387" i="34"/>
  <c r="U4387" i="34"/>
  <c r="V4387" i="34"/>
  <c r="AE4387" i="34"/>
  <c r="F4388" i="34"/>
  <c r="H4388" i="34"/>
  <c r="I4388" i="34"/>
  <c r="M4388" i="34"/>
  <c r="N4388" i="34"/>
  <c r="L4388" i="34"/>
  <c r="S4388" i="34"/>
  <c r="T4388" i="34"/>
  <c r="U4388" i="34"/>
  <c r="V4388" i="34"/>
  <c r="AE4388" i="34"/>
  <c r="F4389" i="34"/>
  <c r="H4389" i="34"/>
  <c r="I4389" i="34"/>
  <c r="M4389" i="34"/>
  <c r="N4389" i="34"/>
  <c r="L4389" i="34"/>
  <c r="S4389" i="34"/>
  <c r="T4389" i="34"/>
  <c r="U4389" i="34"/>
  <c r="V4389" i="34"/>
  <c r="AE4389" i="34"/>
  <c r="AG3881" i="34"/>
  <c r="AH3881" i="34"/>
  <c r="AI3881" i="34"/>
  <c r="F4390" i="34"/>
  <c r="H4390" i="34"/>
  <c r="I4390" i="34"/>
  <c r="M4390" i="34"/>
  <c r="N4390" i="34"/>
  <c r="L4390" i="34"/>
  <c r="S4390" i="34"/>
  <c r="T4390" i="34"/>
  <c r="U4390" i="34"/>
  <c r="V4390" i="34"/>
  <c r="AE4390" i="34"/>
  <c r="F4391" i="34"/>
  <c r="H4391" i="34"/>
  <c r="I4391" i="34"/>
  <c r="M4391" i="34"/>
  <c r="N4391" i="34"/>
  <c r="L4391" i="34"/>
  <c r="S4391" i="34"/>
  <c r="T4391" i="34"/>
  <c r="U4391" i="34"/>
  <c r="V4391" i="34"/>
  <c r="AE4391" i="34"/>
  <c r="F4392" i="34"/>
  <c r="H4392" i="34"/>
  <c r="I4392" i="34"/>
  <c r="M4392" i="34"/>
  <c r="N4392" i="34"/>
  <c r="L4392" i="34" s="1"/>
  <c r="S4392" i="34"/>
  <c r="T4392" i="34"/>
  <c r="U4392" i="34"/>
  <c r="V4392" i="34"/>
  <c r="AE4392" i="34"/>
  <c r="AG2122" i="34"/>
  <c r="AH2122" i="34"/>
  <c r="AI2122" i="34"/>
  <c r="F4393" i="34"/>
  <c r="H4393" i="34"/>
  <c r="I4393" i="34"/>
  <c r="M4393" i="34"/>
  <c r="N4393" i="34"/>
  <c r="L4393" i="34"/>
  <c r="S4393" i="34"/>
  <c r="T4393" i="34"/>
  <c r="U4393" i="34"/>
  <c r="V4393" i="34"/>
  <c r="AE4393" i="34"/>
  <c r="F4394" i="34"/>
  <c r="H4394" i="34"/>
  <c r="I4394" i="34"/>
  <c r="M4394" i="34"/>
  <c r="N4394" i="34"/>
  <c r="L4394" i="34"/>
  <c r="S4394" i="34"/>
  <c r="T4394" i="34"/>
  <c r="U4394" i="34"/>
  <c r="V4394" i="34"/>
  <c r="AE4394" i="34"/>
  <c r="F4395" i="34"/>
  <c r="H4395" i="34"/>
  <c r="I4395" i="34"/>
  <c r="M4395" i="34"/>
  <c r="N4395" i="34"/>
  <c r="L4395" i="34" s="1"/>
  <c r="S4395" i="34"/>
  <c r="T4395" i="34"/>
  <c r="U4395" i="34"/>
  <c r="V4395" i="34"/>
  <c r="AE4395" i="34"/>
  <c r="F4396" i="34"/>
  <c r="H4396" i="34"/>
  <c r="I4396" i="34"/>
  <c r="M4396" i="34"/>
  <c r="N4396" i="34"/>
  <c r="L4396" i="34" s="1"/>
  <c r="S4396" i="34"/>
  <c r="T4396" i="34"/>
  <c r="U4396" i="34"/>
  <c r="V4396" i="34"/>
  <c r="AE4396" i="34"/>
  <c r="AG4587" i="34"/>
  <c r="AH4587" i="34"/>
  <c r="AI4587" i="34"/>
  <c r="F4397" i="34"/>
  <c r="H4397" i="34"/>
  <c r="I4397" i="34"/>
  <c r="M4397" i="34"/>
  <c r="N4397" i="34"/>
  <c r="L4397" i="34"/>
  <c r="S4397" i="34"/>
  <c r="T4397" i="34"/>
  <c r="U4397" i="34"/>
  <c r="V4397" i="34"/>
  <c r="AE4397" i="34"/>
  <c r="F4398" i="34"/>
  <c r="H4398" i="34"/>
  <c r="I4398" i="34"/>
  <c r="M4398" i="34"/>
  <c r="N4398" i="34"/>
  <c r="L4398" i="34" s="1"/>
  <c r="S4398" i="34"/>
  <c r="T4398" i="34"/>
  <c r="U4398" i="34"/>
  <c r="V4398" i="34"/>
  <c r="AE4398" i="34"/>
  <c r="AG4436" i="34"/>
  <c r="AH4436" i="34"/>
  <c r="AI4436" i="34"/>
  <c r="F4399" i="34"/>
  <c r="H4399" i="34"/>
  <c r="I4399" i="34"/>
  <c r="M4399" i="34"/>
  <c r="N4399" i="34"/>
  <c r="L4399" i="34"/>
  <c r="S4399" i="34"/>
  <c r="T4399" i="34"/>
  <c r="U4399" i="34"/>
  <c r="V4399" i="34"/>
  <c r="AE4399" i="34"/>
  <c r="F4400" i="34"/>
  <c r="H4400" i="34"/>
  <c r="I4400" i="34"/>
  <c r="M4400" i="34"/>
  <c r="N4400" i="34"/>
  <c r="L4400" i="34"/>
  <c r="S4400" i="34"/>
  <c r="T4400" i="34"/>
  <c r="U4400" i="34"/>
  <c r="V4400" i="34"/>
  <c r="AE4400" i="34"/>
  <c r="F4401" i="34"/>
  <c r="H4401" i="34"/>
  <c r="I4401" i="34"/>
  <c r="M4401" i="34"/>
  <c r="N4401" i="34"/>
  <c r="L4401" i="34"/>
  <c r="S4401" i="34"/>
  <c r="T4401" i="34"/>
  <c r="U4401" i="34"/>
  <c r="V4401" i="34"/>
  <c r="AE4401" i="34"/>
  <c r="F4402" i="34"/>
  <c r="H4402" i="34"/>
  <c r="I4402" i="34"/>
  <c r="M4402" i="34"/>
  <c r="N4402" i="34"/>
  <c r="L4402" i="34"/>
  <c r="S4402" i="34"/>
  <c r="T4402" i="34"/>
  <c r="U4402" i="34"/>
  <c r="V4402" i="34"/>
  <c r="AE4402" i="34"/>
  <c r="F4403" i="34"/>
  <c r="H4403" i="34"/>
  <c r="I4403" i="34"/>
  <c r="M4403" i="34"/>
  <c r="N4403" i="34"/>
  <c r="L4403" i="34"/>
  <c r="S4403" i="34"/>
  <c r="T4403" i="34"/>
  <c r="U4403" i="34"/>
  <c r="V4403" i="34"/>
  <c r="AE4403" i="34"/>
  <c r="F4404" i="34"/>
  <c r="H4404" i="34"/>
  <c r="I4404" i="34"/>
  <c r="M4404" i="34"/>
  <c r="N4404" i="34"/>
  <c r="L4404" i="34" s="1"/>
  <c r="S4404" i="34"/>
  <c r="T4404" i="34"/>
  <c r="U4404" i="34"/>
  <c r="V4404" i="34"/>
  <c r="AE4404" i="34"/>
  <c r="F4405" i="34"/>
  <c r="H4405" i="34"/>
  <c r="I4405" i="34"/>
  <c r="M4405" i="34"/>
  <c r="N4405" i="34"/>
  <c r="L4405" i="34" s="1"/>
  <c r="S4405" i="34"/>
  <c r="T4405" i="34"/>
  <c r="U4405" i="34"/>
  <c r="V4405" i="34"/>
  <c r="AE4405" i="34"/>
  <c r="F4406" i="34"/>
  <c r="H4406" i="34"/>
  <c r="I4406" i="34"/>
  <c r="M4406" i="34"/>
  <c r="N4406" i="34"/>
  <c r="L4406" i="34"/>
  <c r="S4406" i="34"/>
  <c r="T4406" i="34"/>
  <c r="U4406" i="34"/>
  <c r="V4406" i="34"/>
  <c r="AE4406" i="34"/>
  <c r="AG4588" i="34"/>
  <c r="AH4588" i="34"/>
  <c r="AI4588" i="34"/>
  <c r="F4407" i="34"/>
  <c r="H4407" i="34"/>
  <c r="I4407" i="34"/>
  <c r="M4407" i="34"/>
  <c r="N4407" i="34"/>
  <c r="L4407" i="34"/>
  <c r="S4407" i="34"/>
  <c r="T4407" i="34"/>
  <c r="U4407" i="34"/>
  <c r="V4407" i="34"/>
  <c r="AE4407" i="34"/>
  <c r="F4408" i="34"/>
  <c r="H4408" i="34"/>
  <c r="I4408" i="34"/>
  <c r="M4408" i="34"/>
  <c r="N4408" i="34"/>
  <c r="L4408" i="34" s="1"/>
  <c r="S4408" i="34"/>
  <c r="T4408" i="34"/>
  <c r="U4408" i="34"/>
  <c r="V4408" i="34"/>
  <c r="AE4408" i="34"/>
  <c r="F4409" i="34"/>
  <c r="H4409" i="34"/>
  <c r="I4409" i="34"/>
  <c r="M4409" i="34"/>
  <c r="N4409" i="34"/>
  <c r="L4409" i="34"/>
  <c r="S4409" i="34"/>
  <c r="T4409" i="34"/>
  <c r="U4409" i="34"/>
  <c r="V4409" i="34"/>
  <c r="AE4409" i="34"/>
  <c r="F4410" i="34"/>
  <c r="H4410" i="34"/>
  <c r="I4410" i="34"/>
  <c r="M4410" i="34"/>
  <c r="N4410" i="34"/>
  <c r="L4410" i="34"/>
  <c r="S4410" i="34"/>
  <c r="T4410" i="34"/>
  <c r="U4410" i="34"/>
  <c r="V4410" i="34"/>
  <c r="AE4410" i="34"/>
  <c r="F4411" i="34"/>
  <c r="H4411" i="34"/>
  <c r="I4411" i="34"/>
  <c r="M4411" i="34"/>
  <c r="N4411" i="34"/>
  <c r="L4411" i="34"/>
  <c r="S4411" i="34"/>
  <c r="T4411" i="34"/>
  <c r="U4411" i="34"/>
  <c r="V4411" i="34"/>
  <c r="AE4411" i="34"/>
  <c r="AG2635" i="34"/>
  <c r="AH2635" i="34"/>
  <c r="AI2635" i="34"/>
  <c r="F4412" i="34"/>
  <c r="H4412" i="34"/>
  <c r="I4412" i="34"/>
  <c r="M4412" i="34"/>
  <c r="N4412" i="34"/>
  <c r="L4412" i="34" s="1"/>
  <c r="S4412" i="34"/>
  <c r="T4412" i="34"/>
  <c r="U4412" i="34"/>
  <c r="V4412" i="34"/>
  <c r="AE4412" i="34"/>
  <c r="F4413" i="34"/>
  <c r="H4413" i="34"/>
  <c r="I4413" i="34"/>
  <c r="M4413" i="34"/>
  <c r="N4413" i="34"/>
  <c r="L4413" i="34" s="1"/>
  <c r="S4413" i="34"/>
  <c r="T4413" i="34"/>
  <c r="U4413" i="34"/>
  <c r="V4413" i="34"/>
  <c r="AE4413" i="34"/>
  <c r="F4414" i="34"/>
  <c r="H4414" i="34"/>
  <c r="I4414" i="34"/>
  <c r="M4414" i="34"/>
  <c r="N4414" i="34"/>
  <c r="L4414" i="34"/>
  <c r="S4414" i="34"/>
  <c r="T4414" i="34"/>
  <c r="U4414" i="34"/>
  <c r="V4414" i="34"/>
  <c r="AE4414" i="34"/>
  <c r="F4415" i="34"/>
  <c r="H4415" i="34"/>
  <c r="I4415" i="34"/>
  <c r="M4415" i="34"/>
  <c r="N4415" i="34"/>
  <c r="L4415" i="34" s="1"/>
  <c r="S4415" i="34"/>
  <c r="T4415" i="34"/>
  <c r="U4415" i="34"/>
  <c r="V4415" i="34"/>
  <c r="AE4415" i="34"/>
  <c r="F4416" i="34"/>
  <c r="H4416" i="34"/>
  <c r="I4416" i="34"/>
  <c r="M4416" i="34"/>
  <c r="N4416" i="34"/>
  <c r="L4416" i="34"/>
  <c r="S4416" i="34"/>
  <c r="T4416" i="34"/>
  <c r="U4416" i="34"/>
  <c r="V4416" i="34"/>
  <c r="AE4416" i="34"/>
  <c r="F4417" i="34"/>
  <c r="H4417" i="34"/>
  <c r="I4417" i="34"/>
  <c r="M4417" i="34"/>
  <c r="N4417" i="34"/>
  <c r="L4417" i="34"/>
  <c r="S4417" i="34"/>
  <c r="T4417" i="34"/>
  <c r="U4417" i="34"/>
  <c r="V4417" i="34"/>
  <c r="AE4417" i="34"/>
  <c r="F4418" i="34"/>
  <c r="H4418" i="34"/>
  <c r="I4418" i="34"/>
  <c r="M4418" i="34"/>
  <c r="N4418" i="34"/>
  <c r="L4418" i="34"/>
  <c r="S4418" i="34"/>
  <c r="T4418" i="34"/>
  <c r="U4418" i="34"/>
  <c r="V4418" i="34"/>
  <c r="AE4418" i="34"/>
  <c r="F4419" i="34"/>
  <c r="H4419" i="34"/>
  <c r="I4419" i="34"/>
  <c r="M4419" i="34"/>
  <c r="N4419" i="34"/>
  <c r="L4419" i="34" s="1"/>
  <c r="S4419" i="34"/>
  <c r="T4419" i="34"/>
  <c r="U4419" i="34"/>
  <c r="V4419" i="34"/>
  <c r="AE4419" i="34"/>
  <c r="F4420" i="34"/>
  <c r="H4420" i="34"/>
  <c r="I4420" i="34"/>
  <c r="M4420" i="34"/>
  <c r="N4420" i="34"/>
  <c r="L4420" i="34"/>
  <c r="S4420" i="34"/>
  <c r="T4420" i="34"/>
  <c r="U4420" i="34"/>
  <c r="V4420" i="34"/>
  <c r="AE4420" i="34"/>
  <c r="F4421" i="34"/>
  <c r="H4421" i="34"/>
  <c r="I4421" i="34"/>
  <c r="M4421" i="34"/>
  <c r="N4421" i="34"/>
  <c r="L4421" i="34"/>
  <c r="S4421" i="34"/>
  <c r="T4421" i="34"/>
  <c r="U4421" i="34"/>
  <c r="V4421" i="34"/>
  <c r="AE4421" i="34"/>
  <c r="F4422" i="34"/>
  <c r="H4422" i="34"/>
  <c r="I4422" i="34"/>
  <c r="M4422" i="34"/>
  <c r="N4422" i="34"/>
  <c r="L4422" i="34"/>
  <c r="S4422" i="34"/>
  <c r="T4422" i="34"/>
  <c r="U4422" i="34"/>
  <c r="V4422" i="34"/>
  <c r="AE4422" i="34"/>
  <c r="F4423" i="34"/>
  <c r="H4423" i="34"/>
  <c r="I4423" i="34"/>
  <c r="M4423" i="34"/>
  <c r="N4423" i="34"/>
  <c r="L4423" i="34" s="1"/>
  <c r="S4423" i="34"/>
  <c r="T4423" i="34"/>
  <c r="U4423" i="34"/>
  <c r="V4423" i="34"/>
  <c r="AE4423" i="34"/>
  <c r="F4424" i="34"/>
  <c r="H4424" i="34"/>
  <c r="I4424" i="34"/>
  <c r="M4424" i="34"/>
  <c r="N4424" i="34"/>
  <c r="L4424" i="34" s="1"/>
  <c r="S4424" i="34"/>
  <c r="T4424" i="34"/>
  <c r="U4424" i="34"/>
  <c r="V4424" i="34"/>
  <c r="AE4424" i="34"/>
  <c r="F4425" i="34"/>
  <c r="H4425" i="34"/>
  <c r="I4425" i="34"/>
  <c r="M4425" i="34"/>
  <c r="N4425" i="34"/>
  <c r="L4425" i="34" s="1"/>
  <c r="S4425" i="34"/>
  <c r="T4425" i="34"/>
  <c r="U4425" i="34"/>
  <c r="V4425" i="34"/>
  <c r="AE4425" i="34"/>
  <c r="F4426" i="34"/>
  <c r="H4426" i="34"/>
  <c r="I4426" i="34"/>
  <c r="M4426" i="34"/>
  <c r="N4426" i="34"/>
  <c r="L4426" i="34" s="1"/>
  <c r="S4426" i="34"/>
  <c r="T4426" i="34"/>
  <c r="U4426" i="34"/>
  <c r="V4426" i="34"/>
  <c r="AE4426" i="34"/>
  <c r="F4427" i="34"/>
  <c r="H4427" i="34"/>
  <c r="I4427" i="34"/>
  <c r="M4427" i="34"/>
  <c r="N4427" i="34"/>
  <c r="L4427" i="34" s="1"/>
  <c r="S4427" i="34"/>
  <c r="T4427" i="34"/>
  <c r="U4427" i="34"/>
  <c r="V4427" i="34"/>
  <c r="AE4427" i="34"/>
  <c r="F4428" i="34"/>
  <c r="H4428" i="34"/>
  <c r="I4428" i="34"/>
  <c r="M4428" i="34"/>
  <c r="N4428" i="34"/>
  <c r="L4428" i="34" s="1"/>
  <c r="S4428" i="34"/>
  <c r="T4428" i="34"/>
  <c r="U4428" i="34"/>
  <c r="V4428" i="34"/>
  <c r="AE4428" i="34"/>
  <c r="F4429" i="34"/>
  <c r="H4429" i="34"/>
  <c r="I4429" i="34"/>
  <c r="M4429" i="34"/>
  <c r="N4429" i="34"/>
  <c r="L4429" i="34" s="1"/>
  <c r="S4429" i="34"/>
  <c r="T4429" i="34"/>
  <c r="U4429" i="34"/>
  <c r="V4429" i="34"/>
  <c r="AE4429" i="34"/>
  <c r="F4430" i="34"/>
  <c r="H4430" i="34"/>
  <c r="I4430" i="34"/>
  <c r="M4430" i="34"/>
  <c r="N4430" i="34"/>
  <c r="L4430" i="34"/>
  <c r="S4430" i="34"/>
  <c r="T4430" i="34"/>
  <c r="U4430" i="34"/>
  <c r="V4430" i="34"/>
  <c r="AE4430" i="34"/>
  <c r="F4431" i="34"/>
  <c r="H4431" i="34"/>
  <c r="I4431" i="34"/>
  <c r="M4431" i="34"/>
  <c r="N4431" i="34"/>
  <c r="L4431" i="34"/>
  <c r="S4431" i="34"/>
  <c r="T4431" i="34"/>
  <c r="U4431" i="34"/>
  <c r="V4431" i="34"/>
  <c r="AE4431" i="34"/>
  <c r="F4432" i="34"/>
  <c r="H4432" i="34"/>
  <c r="I4432" i="34"/>
  <c r="M4432" i="34"/>
  <c r="N4432" i="34"/>
  <c r="L4432" i="34"/>
  <c r="S4432" i="34"/>
  <c r="T4432" i="34"/>
  <c r="U4432" i="34"/>
  <c r="V4432" i="34"/>
  <c r="AE4432" i="34"/>
  <c r="F4433" i="34"/>
  <c r="H4433" i="34"/>
  <c r="I4433" i="34"/>
  <c r="M4433" i="34"/>
  <c r="N4433" i="34"/>
  <c r="L4433" i="34"/>
  <c r="S4433" i="34"/>
  <c r="T4433" i="34"/>
  <c r="U4433" i="34"/>
  <c r="V4433" i="34"/>
  <c r="AE4433" i="34"/>
  <c r="F4434" i="34"/>
  <c r="H4434" i="34"/>
  <c r="I4434" i="34"/>
  <c r="M4434" i="34"/>
  <c r="N4434" i="34"/>
  <c r="L4434" i="34"/>
  <c r="S4434" i="34"/>
  <c r="T4434" i="34"/>
  <c r="U4434" i="34"/>
  <c r="V4434" i="34"/>
  <c r="AE4434" i="34"/>
  <c r="F4435" i="34"/>
  <c r="H4435" i="34"/>
  <c r="I4435" i="34"/>
  <c r="M4435" i="34"/>
  <c r="N4435" i="34"/>
  <c r="L4435" i="34" s="1"/>
  <c r="S4435" i="34"/>
  <c r="T4435" i="34"/>
  <c r="U4435" i="34"/>
  <c r="V4435" i="34"/>
  <c r="AE4435" i="34"/>
  <c r="F4436" i="34"/>
  <c r="H4436" i="34"/>
  <c r="I4436" i="34"/>
  <c r="M4436" i="34"/>
  <c r="N4436" i="34"/>
  <c r="L4436" i="34"/>
  <c r="S4436" i="34"/>
  <c r="T4436" i="34"/>
  <c r="U4436" i="34"/>
  <c r="V4436" i="34"/>
  <c r="AE4436" i="34"/>
  <c r="F4437" i="34"/>
  <c r="H4437" i="34"/>
  <c r="I4437" i="34"/>
  <c r="M4437" i="34"/>
  <c r="N4437" i="34"/>
  <c r="L4437" i="34"/>
  <c r="S4437" i="34"/>
  <c r="T4437" i="34"/>
  <c r="U4437" i="34"/>
  <c r="V4437" i="34"/>
  <c r="AE4437" i="34"/>
  <c r="F4438" i="34"/>
  <c r="H4438" i="34"/>
  <c r="I4438" i="34"/>
  <c r="M4438" i="34"/>
  <c r="N4438" i="34"/>
  <c r="L4438" i="34"/>
  <c r="S4438" i="34"/>
  <c r="T4438" i="34"/>
  <c r="U4438" i="34"/>
  <c r="V4438" i="34"/>
  <c r="AE4438" i="34"/>
  <c r="F4439" i="34"/>
  <c r="H4439" i="34"/>
  <c r="I4439" i="34"/>
  <c r="M4439" i="34"/>
  <c r="N4439" i="34"/>
  <c r="L4439" i="34" s="1"/>
  <c r="S4439" i="34"/>
  <c r="T4439" i="34"/>
  <c r="U4439" i="34"/>
  <c r="V4439" i="34"/>
  <c r="AE4439" i="34"/>
  <c r="F4440" i="34"/>
  <c r="H4440" i="34"/>
  <c r="I4440" i="34"/>
  <c r="M4440" i="34"/>
  <c r="N4440" i="34"/>
  <c r="L4440" i="34" s="1"/>
  <c r="S4440" i="34"/>
  <c r="T4440" i="34"/>
  <c r="U4440" i="34"/>
  <c r="V4440" i="34"/>
  <c r="AE4440" i="34"/>
  <c r="F4441" i="34"/>
  <c r="H4441" i="34"/>
  <c r="I4441" i="34"/>
  <c r="M4441" i="34"/>
  <c r="N4441" i="34"/>
  <c r="L4441" i="34"/>
  <c r="S4441" i="34"/>
  <c r="T4441" i="34"/>
  <c r="U4441" i="34"/>
  <c r="V4441" i="34"/>
  <c r="AE4441" i="34"/>
  <c r="F4442" i="34"/>
  <c r="H4442" i="34"/>
  <c r="I4442" i="34"/>
  <c r="M4442" i="34"/>
  <c r="N4442" i="34"/>
  <c r="L4442" i="34"/>
  <c r="S4442" i="34"/>
  <c r="T4442" i="34"/>
  <c r="U4442" i="34"/>
  <c r="V4442" i="34"/>
  <c r="AE4442" i="34"/>
  <c r="F4443" i="34"/>
  <c r="H4443" i="34"/>
  <c r="I4443" i="34"/>
  <c r="M4443" i="34"/>
  <c r="N4443" i="34"/>
  <c r="L4443" i="34" s="1"/>
  <c r="S4443" i="34"/>
  <c r="T4443" i="34"/>
  <c r="U4443" i="34"/>
  <c r="V4443" i="34"/>
  <c r="AE4443" i="34"/>
  <c r="F4444" i="34"/>
  <c r="H4444" i="34"/>
  <c r="I4444" i="34"/>
  <c r="M4444" i="34"/>
  <c r="N4444" i="34"/>
  <c r="L4444" i="34"/>
  <c r="S4444" i="34"/>
  <c r="T4444" i="34"/>
  <c r="U4444" i="34"/>
  <c r="V4444" i="34"/>
  <c r="AE4444" i="34"/>
  <c r="F4445" i="34"/>
  <c r="H4445" i="34"/>
  <c r="I4445" i="34"/>
  <c r="M4445" i="34"/>
  <c r="N4445" i="34"/>
  <c r="L4445" i="34"/>
  <c r="S4445" i="34"/>
  <c r="T4445" i="34"/>
  <c r="U4445" i="34"/>
  <c r="V4445" i="34"/>
  <c r="AE4445" i="34"/>
  <c r="F4446" i="34"/>
  <c r="H4446" i="34"/>
  <c r="I4446" i="34"/>
  <c r="M4446" i="34"/>
  <c r="N4446" i="34"/>
  <c r="L4446" i="34"/>
  <c r="S4446" i="34"/>
  <c r="T4446" i="34"/>
  <c r="U4446" i="34"/>
  <c r="V4446" i="34"/>
  <c r="AE4446" i="34"/>
  <c r="F4447" i="34"/>
  <c r="H4447" i="34"/>
  <c r="I4447" i="34"/>
  <c r="M4447" i="34"/>
  <c r="N4447" i="34"/>
  <c r="L4447" i="34"/>
  <c r="S4447" i="34"/>
  <c r="T4447" i="34"/>
  <c r="U4447" i="34"/>
  <c r="V4447" i="34"/>
  <c r="AE4447" i="34"/>
  <c r="F4448" i="34"/>
  <c r="H4448" i="34"/>
  <c r="I4448" i="34"/>
  <c r="M4448" i="34"/>
  <c r="N4448" i="34"/>
  <c r="L4448" i="34"/>
  <c r="S4448" i="34"/>
  <c r="T4448" i="34"/>
  <c r="U4448" i="34"/>
  <c r="V4448" i="34"/>
  <c r="AE4448" i="34"/>
  <c r="F4449" i="34"/>
  <c r="H4449" i="34"/>
  <c r="I4449" i="34"/>
  <c r="M4449" i="34"/>
  <c r="N4449" i="34"/>
  <c r="L4449" i="34" s="1"/>
  <c r="S4449" i="34"/>
  <c r="T4449" i="34"/>
  <c r="U4449" i="34"/>
  <c r="V4449" i="34"/>
  <c r="AE4449" i="34"/>
  <c r="F4450" i="34"/>
  <c r="H4450" i="34"/>
  <c r="I4450" i="34"/>
  <c r="M4450" i="34"/>
  <c r="N4450" i="34"/>
  <c r="L4450" i="34" s="1"/>
  <c r="S4450" i="34"/>
  <c r="T4450" i="34"/>
  <c r="U4450" i="34"/>
  <c r="V4450" i="34"/>
  <c r="AE4450" i="34"/>
  <c r="F4451" i="34"/>
  <c r="H4451" i="34"/>
  <c r="I4451" i="34"/>
  <c r="M4451" i="34"/>
  <c r="N4451" i="34"/>
  <c r="L4451" i="34" s="1"/>
  <c r="S4451" i="34"/>
  <c r="T4451" i="34"/>
  <c r="U4451" i="34"/>
  <c r="V4451" i="34"/>
  <c r="AE4451" i="34"/>
  <c r="F4452" i="34"/>
  <c r="H4452" i="34"/>
  <c r="I4452" i="34"/>
  <c r="M4452" i="34"/>
  <c r="N4452" i="34"/>
  <c r="L4452" i="34" s="1"/>
  <c r="S4452" i="34"/>
  <c r="T4452" i="34"/>
  <c r="U4452" i="34"/>
  <c r="V4452" i="34"/>
  <c r="AE4452" i="34"/>
  <c r="F4453" i="34"/>
  <c r="H4453" i="34"/>
  <c r="I4453" i="34"/>
  <c r="M4453" i="34"/>
  <c r="N4453" i="34"/>
  <c r="L4453" i="34" s="1"/>
  <c r="S4453" i="34"/>
  <c r="T4453" i="34"/>
  <c r="U4453" i="34"/>
  <c r="V4453" i="34"/>
  <c r="AE4453" i="34"/>
  <c r="F4454" i="34"/>
  <c r="H4454" i="34"/>
  <c r="I4454" i="34"/>
  <c r="M4454" i="34"/>
  <c r="N4454" i="34"/>
  <c r="L4454" i="34"/>
  <c r="S4454" i="34"/>
  <c r="T4454" i="34"/>
  <c r="U4454" i="34"/>
  <c r="V4454" i="34"/>
  <c r="AE4454" i="34"/>
  <c r="F4455" i="34"/>
  <c r="H4455" i="34"/>
  <c r="I4455" i="34"/>
  <c r="M4455" i="34"/>
  <c r="N4455" i="34"/>
  <c r="L4455" i="34"/>
  <c r="S4455" i="34"/>
  <c r="T4455" i="34"/>
  <c r="U4455" i="34"/>
  <c r="V4455" i="34"/>
  <c r="AE4455" i="34"/>
  <c r="F4456" i="34"/>
  <c r="H4456" i="34"/>
  <c r="I4456" i="34"/>
  <c r="M4456" i="34"/>
  <c r="N4456" i="34"/>
  <c r="L4456" i="34"/>
  <c r="S4456" i="34"/>
  <c r="T4456" i="34"/>
  <c r="U4456" i="34"/>
  <c r="V4456" i="34"/>
  <c r="AE4456" i="34"/>
  <c r="F4457" i="34"/>
  <c r="H4457" i="34"/>
  <c r="I4457" i="34"/>
  <c r="M4457" i="34"/>
  <c r="N4457" i="34"/>
  <c r="L4457" i="34"/>
  <c r="S4457" i="34"/>
  <c r="T4457" i="34"/>
  <c r="U4457" i="34"/>
  <c r="V4457" i="34"/>
  <c r="AE4457" i="34"/>
  <c r="F4458" i="34"/>
  <c r="H4458" i="34"/>
  <c r="I4458" i="34"/>
  <c r="M4458" i="34"/>
  <c r="N4458" i="34"/>
  <c r="L4458" i="34"/>
  <c r="S4458" i="34"/>
  <c r="T4458" i="34"/>
  <c r="U4458" i="34"/>
  <c r="V4458" i="34"/>
  <c r="AE4458" i="34"/>
  <c r="F4459" i="34"/>
  <c r="H4459" i="34"/>
  <c r="I4459" i="34"/>
  <c r="M4459" i="34"/>
  <c r="N4459" i="34"/>
  <c r="L4459" i="34" s="1"/>
  <c r="S4459" i="34"/>
  <c r="T4459" i="34"/>
  <c r="U4459" i="34"/>
  <c r="V4459" i="34"/>
  <c r="AE4459" i="34"/>
  <c r="F4460" i="34"/>
  <c r="H4460" i="34"/>
  <c r="I4460" i="34"/>
  <c r="M4460" i="34"/>
  <c r="N4460" i="34"/>
  <c r="L4460" i="34"/>
  <c r="S4460" i="34"/>
  <c r="T4460" i="34"/>
  <c r="U4460" i="34"/>
  <c r="V4460" i="34"/>
  <c r="AE4460" i="34"/>
  <c r="F4461" i="34"/>
  <c r="H4461" i="34"/>
  <c r="I4461" i="34"/>
  <c r="M4461" i="34"/>
  <c r="N4461" i="34"/>
  <c r="L4461" i="34"/>
  <c r="S4461" i="34"/>
  <c r="T4461" i="34"/>
  <c r="U4461" i="34"/>
  <c r="V4461" i="34"/>
  <c r="AE4461" i="34"/>
  <c r="F4462" i="34"/>
  <c r="H4462" i="34"/>
  <c r="I4462" i="34"/>
  <c r="M4462" i="34"/>
  <c r="N4462" i="34"/>
  <c r="L4462" i="34"/>
  <c r="S4462" i="34"/>
  <c r="T4462" i="34"/>
  <c r="U4462" i="34"/>
  <c r="V4462" i="34"/>
  <c r="AE4462" i="34"/>
  <c r="F4463" i="34"/>
  <c r="H4463" i="34"/>
  <c r="I4463" i="34"/>
  <c r="M4463" i="34"/>
  <c r="N4463" i="34"/>
  <c r="L4463" i="34" s="1"/>
  <c r="S4463" i="34"/>
  <c r="T4463" i="34"/>
  <c r="U4463" i="34"/>
  <c r="V4463" i="34"/>
  <c r="AE4463" i="34"/>
  <c r="F4464" i="34"/>
  <c r="H4464" i="34"/>
  <c r="I4464" i="34"/>
  <c r="M4464" i="34"/>
  <c r="N4464" i="34"/>
  <c r="L4464" i="34" s="1"/>
  <c r="S4464" i="34"/>
  <c r="T4464" i="34"/>
  <c r="U4464" i="34"/>
  <c r="V4464" i="34"/>
  <c r="AE4464" i="34"/>
  <c r="F4465" i="34"/>
  <c r="H4465" i="34"/>
  <c r="I4465" i="34"/>
  <c r="M4465" i="34"/>
  <c r="N4465" i="34"/>
  <c r="L4465" i="34" s="1"/>
  <c r="S4465" i="34"/>
  <c r="T4465" i="34"/>
  <c r="U4465" i="34"/>
  <c r="V4465" i="34"/>
  <c r="AE4465" i="34"/>
  <c r="F4466" i="34"/>
  <c r="H4466" i="34"/>
  <c r="I4466" i="34"/>
  <c r="M4466" i="34"/>
  <c r="N4466" i="34"/>
  <c r="L4466" i="34"/>
  <c r="S4466" i="34"/>
  <c r="T4466" i="34"/>
  <c r="U4466" i="34"/>
  <c r="V4466" i="34"/>
  <c r="AE4466" i="34"/>
  <c r="F4467" i="34"/>
  <c r="H4467" i="34"/>
  <c r="I4467" i="34"/>
  <c r="M4467" i="34"/>
  <c r="N4467" i="34"/>
  <c r="L4467" i="34" s="1"/>
  <c r="S4467" i="34"/>
  <c r="T4467" i="34"/>
  <c r="U4467" i="34"/>
  <c r="V4467" i="34"/>
  <c r="AE4467" i="34"/>
  <c r="F4468" i="34"/>
  <c r="H4468" i="34"/>
  <c r="I4468" i="34"/>
  <c r="M4468" i="34"/>
  <c r="N4468" i="34"/>
  <c r="L4468" i="34" s="1"/>
  <c r="S4468" i="34"/>
  <c r="T4468" i="34"/>
  <c r="U4468" i="34"/>
  <c r="V4468" i="34"/>
  <c r="AE4468" i="34"/>
  <c r="F4469" i="34"/>
  <c r="H4469" i="34"/>
  <c r="I4469" i="34"/>
  <c r="M4469" i="34"/>
  <c r="N4469" i="34"/>
  <c r="L4469" i="34"/>
  <c r="S4469" i="34"/>
  <c r="T4469" i="34"/>
  <c r="U4469" i="34"/>
  <c r="V4469" i="34"/>
  <c r="AE4469" i="34"/>
  <c r="F4470" i="34"/>
  <c r="H4470" i="34"/>
  <c r="I4470" i="34"/>
  <c r="M4470" i="34"/>
  <c r="N4470" i="34"/>
  <c r="L4470" i="34"/>
  <c r="S4470" i="34"/>
  <c r="T4470" i="34"/>
  <c r="U4470" i="34"/>
  <c r="V4470" i="34"/>
  <c r="AE4470" i="34"/>
  <c r="AG493" i="34"/>
  <c r="AH493" i="34"/>
  <c r="AI493" i="34"/>
  <c r="F4471" i="34"/>
  <c r="H4471" i="34"/>
  <c r="I4471" i="34"/>
  <c r="M4471" i="34"/>
  <c r="N4471" i="34"/>
  <c r="L4471" i="34"/>
  <c r="S4471" i="34"/>
  <c r="T4471" i="34"/>
  <c r="U4471" i="34"/>
  <c r="V4471" i="34"/>
  <c r="AE4471" i="34"/>
  <c r="AG3906" i="34"/>
  <c r="AH3906" i="34"/>
  <c r="AI3906" i="34"/>
  <c r="F4472" i="34"/>
  <c r="H4472" i="34"/>
  <c r="I4472" i="34"/>
  <c r="M4472" i="34"/>
  <c r="N4472" i="34"/>
  <c r="L4472" i="34" s="1"/>
  <c r="S4472" i="34"/>
  <c r="T4472" i="34"/>
  <c r="U4472" i="34"/>
  <c r="V4472" i="34"/>
  <c r="AE4472" i="34"/>
  <c r="F4473" i="34"/>
  <c r="H4473" i="34"/>
  <c r="I4473" i="34"/>
  <c r="M4473" i="34"/>
  <c r="N4473" i="34"/>
  <c r="L4473" i="34" s="1"/>
  <c r="S4473" i="34"/>
  <c r="T4473" i="34"/>
  <c r="U4473" i="34"/>
  <c r="V4473" i="34"/>
  <c r="AE4473" i="34"/>
  <c r="F4478" i="34"/>
  <c r="H4478" i="34"/>
  <c r="I4478" i="34"/>
  <c r="M4478" i="34"/>
  <c r="N4478" i="34"/>
  <c r="L4478" i="34"/>
  <c r="S4478" i="34"/>
  <c r="T4478" i="34"/>
  <c r="U4478" i="34"/>
  <c r="V4478" i="34"/>
  <c r="AE4478" i="34"/>
  <c r="F4479" i="34"/>
  <c r="H4479" i="34"/>
  <c r="I4479" i="34"/>
  <c r="M4479" i="34"/>
  <c r="N4479" i="34"/>
  <c r="L4479" i="34" s="1"/>
  <c r="S4479" i="34"/>
  <c r="T4479" i="34"/>
  <c r="U4479" i="34"/>
  <c r="V4479" i="34"/>
  <c r="AE4479" i="34"/>
  <c r="F4480" i="34"/>
  <c r="H4480" i="34"/>
  <c r="I4480" i="34"/>
  <c r="M4480" i="34"/>
  <c r="N4480" i="34"/>
  <c r="L4480" i="34"/>
  <c r="S4480" i="34"/>
  <c r="T4480" i="34"/>
  <c r="U4480" i="34"/>
  <c r="V4480" i="34"/>
  <c r="AE4480" i="34"/>
  <c r="F4481" i="34"/>
  <c r="H4481" i="34"/>
  <c r="I4481" i="34"/>
  <c r="M4481" i="34"/>
  <c r="N4481" i="34"/>
  <c r="L4481" i="34" s="1"/>
  <c r="S4481" i="34"/>
  <c r="T4481" i="34"/>
  <c r="U4481" i="34"/>
  <c r="V4481" i="34"/>
  <c r="AE4481" i="34"/>
  <c r="F4482" i="34"/>
  <c r="H4482" i="34"/>
  <c r="I4482" i="34"/>
  <c r="M4482" i="34"/>
  <c r="N4482" i="34"/>
  <c r="L4482" i="34"/>
  <c r="S4482" i="34"/>
  <c r="T4482" i="34"/>
  <c r="U4482" i="34"/>
  <c r="V4482" i="34"/>
  <c r="AE4482" i="34"/>
  <c r="F4483" i="34"/>
  <c r="H4483" i="34"/>
  <c r="I4483" i="34"/>
  <c r="M4483" i="34"/>
  <c r="N4483" i="34"/>
  <c r="L4483" i="34"/>
  <c r="S4483" i="34"/>
  <c r="T4483" i="34"/>
  <c r="U4483" i="34"/>
  <c r="V4483" i="34"/>
  <c r="AE4483" i="34"/>
  <c r="AG2813" i="34"/>
  <c r="AH2813" i="34"/>
  <c r="AI2813" i="34"/>
  <c r="F4484" i="34"/>
  <c r="H4484" i="34"/>
  <c r="I4484" i="34"/>
  <c r="M4484" i="34"/>
  <c r="N4484" i="34"/>
  <c r="L4484" i="34" s="1"/>
  <c r="S4484" i="34"/>
  <c r="T4484" i="34"/>
  <c r="U4484" i="34"/>
  <c r="V4484" i="34"/>
  <c r="AE4484" i="34"/>
  <c r="F4485" i="34"/>
  <c r="H4485" i="34"/>
  <c r="I4485" i="34"/>
  <c r="M4485" i="34"/>
  <c r="N4485" i="34"/>
  <c r="L4485" i="34"/>
  <c r="S4485" i="34"/>
  <c r="T4485" i="34"/>
  <c r="U4485" i="34"/>
  <c r="V4485" i="34"/>
  <c r="AE4485" i="34"/>
  <c r="F4486" i="34"/>
  <c r="H4486" i="34"/>
  <c r="I4486" i="34"/>
  <c r="M4486" i="34"/>
  <c r="N4486" i="34"/>
  <c r="L4486" i="34"/>
  <c r="S4486" i="34"/>
  <c r="T4486" i="34"/>
  <c r="U4486" i="34"/>
  <c r="V4486" i="34"/>
  <c r="AE4486" i="34"/>
  <c r="AG4949" i="34"/>
  <c r="AH4949" i="34"/>
  <c r="AI4949" i="34"/>
  <c r="F4487" i="34"/>
  <c r="H4487" i="34"/>
  <c r="I4487" i="34"/>
  <c r="M4487" i="34"/>
  <c r="N4487" i="34"/>
  <c r="L4487" i="34" s="1"/>
  <c r="S4487" i="34"/>
  <c r="T4487" i="34"/>
  <c r="U4487" i="34"/>
  <c r="V4487" i="34"/>
  <c r="AE4487" i="34"/>
  <c r="F4488" i="34"/>
  <c r="H4488" i="34"/>
  <c r="I4488" i="34"/>
  <c r="M4488" i="34"/>
  <c r="N4488" i="34"/>
  <c r="L4488" i="34" s="1"/>
  <c r="S4488" i="34"/>
  <c r="T4488" i="34"/>
  <c r="U4488" i="34"/>
  <c r="V4488" i="34"/>
  <c r="AE4488" i="34"/>
  <c r="F4489" i="34"/>
  <c r="H4489" i="34"/>
  <c r="I4489" i="34"/>
  <c r="M4489" i="34"/>
  <c r="N4489" i="34"/>
  <c r="L4489" i="34" s="1"/>
  <c r="S4489" i="34"/>
  <c r="T4489" i="34"/>
  <c r="U4489" i="34"/>
  <c r="V4489" i="34"/>
  <c r="AE4489" i="34"/>
  <c r="F4490" i="34"/>
  <c r="H4490" i="34"/>
  <c r="I4490" i="34"/>
  <c r="M4490" i="34"/>
  <c r="N4490" i="34"/>
  <c r="L4490" i="34" s="1"/>
  <c r="S4490" i="34"/>
  <c r="T4490" i="34"/>
  <c r="U4490" i="34"/>
  <c r="V4490" i="34"/>
  <c r="AE4490" i="34"/>
  <c r="AG4950" i="34"/>
  <c r="AH4950" i="34"/>
  <c r="AI4950" i="34"/>
  <c r="F4491" i="34"/>
  <c r="H4491" i="34"/>
  <c r="I4491" i="34"/>
  <c r="M4491" i="34"/>
  <c r="N4491" i="34"/>
  <c r="L4491" i="34"/>
  <c r="S4491" i="34"/>
  <c r="T4491" i="34"/>
  <c r="U4491" i="34"/>
  <c r="V4491" i="34"/>
  <c r="AE4491" i="34"/>
  <c r="AG5946" i="34"/>
  <c r="AH5946" i="34"/>
  <c r="AI5946" i="34"/>
  <c r="F4492" i="34"/>
  <c r="H4492" i="34"/>
  <c r="I4492" i="34"/>
  <c r="M4492" i="34"/>
  <c r="N4492" i="34"/>
  <c r="L4492" i="34"/>
  <c r="S4492" i="34"/>
  <c r="T4492" i="34"/>
  <c r="U4492" i="34"/>
  <c r="V4492" i="34"/>
  <c r="AE4492" i="34"/>
  <c r="AG5947" i="34"/>
  <c r="AH5947" i="34"/>
  <c r="AI5947" i="34"/>
  <c r="F4493" i="34"/>
  <c r="H4493" i="34"/>
  <c r="I4493" i="34"/>
  <c r="M4493" i="34"/>
  <c r="N4493" i="34"/>
  <c r="L4493" i="34" s="1"/>
  <c r="S4493" i="34"/>
  <c r="T4493" i="34"/>
  <c r="U4493" i="34"/>
  <c r="V4493" i="34"/>
  <c r="AE4493" i="34"/>
  <c r="AG4453" i="34"/>
  <c r="AH4453" i="34"/>
  <c r="AI4453" i="34"/>
  <c r="F4494" i="34"/>
  <c r="H4494" i="34"/>
  <c r="I4494" i="34"/>
  <c r="M4494" i="34"/>
  <c r="N4494" i="34"/>
  <c r="L4494" i="34" s="1"/>
  <c r="S4494" i="34"/>
  <c r="T4494" i="34"/>
  <c r="U4494" i="34"/>
  <c r="V4494" i="34"/>
  <c r="AE4494" i="34"/>
  <c r="F4495" i="34"/>
  <c r="H4495" i="34"/>
  <c r="I4495" i="34"/>
  <c r="M4495" i="34"/>
  <c r="N4495" i="34"/>
  <c r="L4495" i="34" s="1"/>
  <c r="S4495" i="34"/>
  <c r="T4495" i="34"/>
  <c r="U4495" i="34"/>
  <c r="V4495" i="34"/>
  <c r="AE4495" i="34"/>
  <c r="AG3907" i="34"/>
  <c r="AH3907" i="34"/>
  <c r="AI3907" i="34"/>
  <c r="F4496" i="34"/>
  <c r="H4496" i="34"/>
  <c r="I4496" i="34"/>
  <c r="M4496" i="34"/>
  <c r="N4496" i="34"/>
  <c r="L4496" i="34" s="1"/>
  <c r="S4496" i="34"/>
  <c r="T4496" i="34"/>
  <c r="U4496" i="34"/>
  <c r="V4496" i="34"/>
  <c r="AE4496" i="34"/>
  <c r="F4497" i="34"/>
  <c r="H4497" i="34"/>
  <c r="I4497" i="34"/>
  <c r="M4497" i="34"/>
  <c r="N4497" i="34"/>
  <c r="L4497" i="34"/>
  <c r="S4497" i="34"/>
  <c r="T4497" i="34"/>
  <c r="U4497" i="34"/>
  <c r="V4497" i="34"/>
  <c r="AE4497" i="34"/>
  <c r="AG6517" i="34"/>
  <c r="AH6517" i="34"/>
  <c r="AI6517" i="34"/>
  <c r="F4498" i="34"/>
  <c r="H4498" i="34"/>
  <c r="I4498" i="34"/>
  <c r="M4498" i="34"/>
  <c r="N4498" i="34"/>
  <c r="L4498" i="34"/>
  <c r="S4498" i="34"/>
  <c r="T4498" i="34"/>
  <c r="U4498" i="34"/>
  <c r="V4498" i="34"/>
  <c r="AE4498" i="34"/>
  <c r="F4499" i="34"/>
  <c r="H4499" i="34"/>
  <c r="I4499" i="34"/>
  <c r="M4499" i="34"/>
  <c r="N4499" i="34"/>
  <c r="L4499" i="34"/>
  <c r="S4499" i="34"/>
  <c r="T4499" i="34"/>
  <c r="U4499" i="34"/>
  <c r="V4499" i="34"/>
  <c r="AE4499" i="34"/>
  <c r="AG4620" i="34"/>
  <c r="AH4620" i="34"/>
  <c r="AI4620" i="34"/>
  <c r="F4500" i="34"/>
  <c r="H4500" i="34"/>
  <c r="I4500" i="34"/>
  <c r="M4500" i="34"/>
  <c r="N4500" i="34"/>
  <c r="L4500" i="34" s="1"/>
  <c r="S4500" i="34"/>
  <c r="T4500" i="34"/>
  <c r="U4500" i="34"/>
  <c r="V4500" i="34"/>
  <c r="AE4500" i="34"/>
  <c r="F4501" i="34"/>
  <c r="H4501" i="34"/>
  <c r="I4501" i="34"/>
  <c r="M4501" i="34"/>
  <c r="N4501" i="34"/>
  <c r="L4501" i="34"/>
  <c r="S4501" i="34"/>
  <c r="T4501" i="34"/>
  <c r="U4501" i="34"/>
  <c r="V4501" i="34"/>
  <c r="AE4501" i="34"/>
  <c r="F4502" i="34"/>
  <c r="H4502" i="34"/>
  <c r="I4502" i="34"/>
  <c r="M4502" i="34"/>
  <c r="N4502" i="34"/>
  <c r="L4502" i="34"/>
  <c r="S4502" i="34"/>
  <c r="T4502" i="34"/>
  <c r="U4502" i="34"/>
  <c r="V4502" i="34"/>
  <c r="AE4502" i="34"/>
  <c r="F4503" i="34"/>
  <c r="H4503" i="34"/>
  <c r="I4503" i="34"/>
  <c r="M4503" i="34"/>
  <c r="N4503" i="34"/>
  <c r="L4503" i="34"/>
  <c r="S4503" i="34"/>
  <c r="T4503" i="34"/>
  <c r="U4503" i="34"/>
  <c r="V4503" i="34"/>
  <c r="AE4503" i="34"/>
  <c r="F4504" i="34"/>
  <c r="H4504" i="34"/>
  <c r="I4504" i="34"/>
  <c r="M4504" i="34"/>
  <c r="N4504" i="34"/>
  <c r="L4504" i="34" s="1"/>
  <c r="S4504" i="34"/>
  <c r="T4504" i="34"/>
  <c r="U4504" i="34"/>
  <c r="V4504" i="34"/>
  <c r="AE4504" i="34"/>
  <c r="F4505" i="34"/>
  <c r="H4505" i="34"/>
  <c r="I4505" i="34"/>
  <c r="M4505" i="34"/>
  <c r="N4505" i="34"/>
  <c r="L4505" i="34" s="1"/>
  <c r="S4505" i="34"/>
  <c r="T4505" i="34"/>
  <c r="U4505" i="34"/>
  <c r="V4505" i="34"/>
  <c r="AE4505" i="34"/>
  <c r="F4506" i="34"/>
  <c r="H4506" i="34"/>
  <c r="I4506" i="34"/>
  <c r="M4506" i="34"/>
  <c r="N4506" i="34"/>
  <c r="L4506" i="34"/>
  <c r="S4506" i="34"/>
  <c r="T4506" i="34"/>
  <c r="U4506" i="34"/>
  <c r="V4506" i="34"/>
  <c r="AE4506" i="34"/>
  <c r="F4507" i="34"/>
  <c r="H4507" i="34"/>
  <c r="I4507" i="34"/>
  <c r="M4507" i="34"/>
  <c r="N4507" i="34"/>
  <c r="L4507" i="34"/>
  <c r="S4507" i="34"/>
  <c r="T4507" i="34"/>
  <c r="U4507" i="34"/>
  <c r="V4507" i="34"/>
  <c r="AE4507" i="34"/>
  <c r="F4508" i="34"/>
  <c r="H4508" i="34"/>
  <c r="I4508" i="34"/>
  <c r="M4508" i="34"/>
  <c r="N4508" i="34"/>
  <c r="L4508" i="34" s="1"/>
  <c r="S4508" i="34"/>
  <c r="T4508" i="34"/>
  <c r="U4508" i="34"/>
  <c r="V4508" i="34"/>
  <c r="AE4508" i="34"/>
  <c r="F4509" i="34"/>
  <c r="H4509" i="34"/>
  <c r="I4509" i="34"/>
  <c r="M4509" i="34"/>
  <c r="N4509" i="34"/>
  <c r="L4509" i="34"/>
  <c r="S4509" i="34"/>
  <c r="T4509" i="34"/>
  <c r="U4509" i="34"/>
  <c r="V4509" i="34"/>
  <c r="AE4509" i="34"/>
  <c r="F4510" i="34"/>
  <c r="H4510" i="34"/>
  <c r="I4510" i="34"/>
  <c r="M4510" i="34"/>
  <c r="N4510" i="34"/>
  <c r="L4510" i="34"/>
  <c r="S4510" i="34"/>
  <c r="T4510" i="34"/>
  <c r="U4510" i="34"/>
  <c r="V4510" i="34"/>
  <c r="AE4510" i="34"/>
  <c r="F4511" i="34"/>
  <c r="H4511" i="34"/>
  <c r="I4511" i="34"/>
  <c r="M4511" i="34"/>
  <c r="N4511" i="34"/>
  <c r="L4511" i="34"/>
  <c r="S4511" i="34"/>
  <c r="T4511" i="34"/>
  <c r="U4511" i="34"/>
  <c r="V4511" i="34"/>
  <c r="AE4511" i="34"/>
  <c r="F4512" i="34"/>
  <c r="H4512" i="34"/>
  <c r="I4512" i="34"/>
  <c r="M4512" i="34"/>
  <c r="N4512" i="34"/>
  <c r="L4512" i="34"/>
  <c r="S4512" i="34"/>
  <c r="T4512" i="34"/>
  <c r="U4512" i="34"/>
  <c r="V4512" i="34"/>
  <c r="AE4512" i="34"/>
  <c r="F4513" i="34"/>
  <c r="H4513" i="34"/>
  <c r="I4513" i="34"/>
  <c r="M4513" i="34"/>
  <c r="N4513" i="34"/>
  <c r="L4513" i="34" s="1"/>
  <c r="S4513" i="34"/>
  <c r="T4513" i="34"/>
  <c r="U4513" i="34"/>
  <c r="V4513" i="34"/>
  <c r="AE4513" i="34"/>
  <c r="AG2484" i="34"/>
  <c r="AH2484" i="34"/>
  <c r="AI2484" i="34"/>
  <c r="F4514" i="34"/>
  <c r="H4514" i="34"/>
  <c r="I4514" i="34"/>
  <c r="M4514" i="34"/>
  <c r="N4514" i="34"/>
  <c r="L4514" i="34" s="1"/>
  <c r="S4514" i="34"/>
  <c r="T4514" i="34"/>
  <c r="U4514" i="34"/>
  <c r="V4514" i="34"/>
  <c r="AE4514" i="34"/>
  <c r="F4515" i="34"/>
  <c r="H4515" i="34"/>
  <c r="S4515" i="34"/>
  <c r="T4515" i="34"/>
  <c r="U4515" i="34"/>
  <c r="V4515" i="34"/>
  <c r="AE4515" i="34"/>
  <c r="F4516" i="34"/>
  <c r="H4516" i="34"/>
  <c r="I4516" i="34"/>
  <c r="M4516" i="34"/>
  <c r="N4516" i="34"/>
  <c r="L4516" i="34"/>
  <c r="S4516" i="34"/>
  <c r="T4516" i="34"/>
  <c r="U4516" i="34"/>
  <c r="V4516" i="34"/>
  <c r="AE4516" i="34"/>
  <c r="F4517" i="34"/>
  <c r="H4517" i="34"/>
  <c r="I4517" i="34"/>
  <c r="M4517" i="34"/>
  <c r="N4517" i="34"/>
  <c r="L4517" i="34" s="1"/>
  <c r="S4517" i="34"/>
  <c r="T4517" i="34"/>
  <c r="U4517" i="34"/>
  <c r="V4517" i="34"/>
  <c r="AE4517" i="34"/>
  <c r="F4518" i="34"/>
  <c r="H4518" i="34"/>
  <c r="I4518" i="34"/>
  <c r="M4518" i="34"/>
  <c r="N4518" i="34"/>
  <c r="L4518" i="34" s="1"/>
  <c r="S4518" i="34"/>
  <c r="T4518" i="34"/>
  <c r="U4518" i="34"/>
  <c r="V4518" i="34"/>
  <c r="AE4518" i="34"/>
  <c r="F4519" i="34"/>
  <c r="H4519" i="34"/>
  <c r="I4519" i="34"/>
  <c r="M4519" i="34"/>
  <c r="N4519" i="34"/>
  <c r="L4519" i="34" s="1"/>
  <c r="S4519" i="34"/>
  <c r="T4519" i="34"/>
  <c r="U4519" i="34"/>
  <c r="V4519" i="34"/>
  <c r="AE4519" i="34"/>
  <c r="AG2824" i="34"/>
  <c r="AH2824" i="34"/>
  <c r="AI2824" i="34"/>
  <c r="AG4459" i="34"/>
  <c r="AH4459" i="34"/>
  <c r="AI4459" i="34"/>
  <c r="F4520" i="34"/>
  <c r="H4520" i="34"/>
  <c r="I4520" i="34"/>
  <c r="M4520" i="34"/>
  <c r="N4520" i="34"/>
  <c r="L4520" i="34"/>
  <c r="S4520" i="34"/>
  <c r="T4520" i="34"/>
  <c r="U4520" i="34"/>
  <c r="V4520" i="34"/>
  <c r="AE4520" i="34"/>
  <c r="AG2823" i="34"/>
  <c r="AH2823" i="34"/>
  <c r="AI2823" i="34"/>
  <c r="F4521" i="34"/>
  <c r="H4521" i="34"/>
  <c r="I4521" i="34"/>
  <c r="M4521" i="34"/>
  <c r="N4521" i="34"/>
  <c r="L4521" i="34"/>
  <c r="S4521" i="34"/>
  <c r="T4521" i="34"/>
  <c r="U4521" i="34"/>
  <c r="V4521" i="34"/>
  <c r="AE4521" i="34"/>
  <c r="AG4961" i="34"/>
  <c r="AH4961" i="34"/>
  <c r="AI4961" i="34"/>
  <c r="F4522" i="34"/>
  <c r="H4522" i="34"/>
  <c r="I4522" i="34"/>
  <c r="M4522" i="34"/>
  <c r="N4522" i="34"/>
  <c r="L4522" i="34"/>
  <c r="S4522" i="34"/>
  <c r="T4522" i="34"/>
  <c r="U4522" i="34"/>
  <c r="V4522" i="34"/>
  <c r="AE4522" i="34"/>
  <c r="F4523" i="34"/>
  <c r="H4523" i="34"/>
  <c r="I4523" i="34"/>
  <c r="M4523" i="34"/>
  <c r="N4523" i="34"/>
  <c r="L4523" i="34" s="1"/>
  <c r="S4523" i="34"/>
  <c r="T4523" i="34"/>
  <c r="U4523" i="34"/>
  <c r="V4523" i="34"/>
  <c r="AE4523" i="34"/>
  <c r="F4524" i="34"/>
  <c r="H4524" i="34"/>
  <c r="I4524" i="34"/>
  <c r="M4524" i="34"/>
  <c r="N4524" i="34"/>
  <c r="L4524" i="34"/>
  <c r="S4524" i="34"/>
  <c r="T4524" i="34"/>
  <c r="U4524" i="34"/>
  <c r="V4524" i="34"/>
  <c r="AE4524" i="34"/>
  <c r="AG2557" i="34"/>
  <c r="AH2557" i="34"/>
  <c r="AI2557" i="34"/>
  <c r="F4525" i="34"/>
  <c r="H4525" i="34"/>
  <c r="I4525" i="34"/>
  <c r="M4525" i="34"/>
  <c r="N4525" i="34"/>
  <c r="L4525" i="34"/>
  <c r="S4525" i="34"/>
  <c r="T4525" i="34"/>
  <c r="U4525" i="34"/>
  <c r="V4525" i="34"/>
  <c r="AE4525" i="34"/>
  <c r="F4526" i="34"/>
  <c r="H4526" i="34"/>
  <c r="I4526" i="34"/>
  <c r="M4526" i="34"/>
  <c r="N4526" i="34"/>
  <c r="L4526" i="34" s="1"/>
  <c r="S4526" i="34"/>
  <c r="T4526" i="34"/>
  <c r="U4526" i="34"/>
  <c r="V4526" i="34"/>
  <c r="AE4526" i="34"/>
  <c r="F4527" i="34"/>
  <c r="H4527" i="34"/>
  <c r="I4527" i="34"/>
  <c r="M4527" i="34"/>
  <c r="N4527" i="34"/>
  <c r="L4527" i="34" s="1"/>
  <c r="S4527" i="34"/>
  <c r="T4527" i="34"/>
  <c r="U4527" i="34"/>
  <c r="V4527" i="34"/>
  <c r="AE4527" i="34"/>
  <c r="F4528" i="34"/>
  <c r="H4528" i="34"/>
  <c r="I4528" i="34"/>
  <c r="M4528" i="34"/>
  <c r="N4528" i="34"/>
  <c r="L4528" i="34" s="1"/>
  <c r="S4528" i="34"/>
  <c r="T4528" i="34"/>
  <c r="U4528" i="34"/>
  <c r="V4528" i="34"/>
  <c r="AE4528" i="34"/>
  <c r="AG2062" i="34"/>
  <c r="AH2062" i="34"/>
  <c r="AI2062" i="34"/>
  <c r="F4529" i="34"/>
  <c r="H4529" i="34"/>
  <c r="I4529" i="34"/>
  <c r="M4529" i="34"/>
  <c r="N4529" i="34"/>
  <c r="L4529" i="34" s="1"/>
  <c r="S4529" i="34"/>
  <c r="T4529" i="34"/>
  <c r="U4529" i="34"/>
  <c r="V4529" i="34"/>
  <c r="AE4529" i="34"/>
  <c r="F4530" i="34"/>
  <c r="H4530" i="34"/>
  <c r="I4530" i="34"/>
  <c r="M4530" i="34"/>
  <c r="N4530" i="34"/>
  <c r="L4530" i="34" s="1"/>
  <c r="S4530" i="34"/>
  <c r="T4530" i="34"/>
  <c r="U4530" i="34"/>
  <c r="V4530" i="34"/>
  <c r="AE4530" i="34"/>
  <c r="F4531" i="34"/>
  <c r="H4531" i="34"/>
  <c r="I4531" i="34"/>
  <c r="M4531" i="34"/>
  <c r="N4531" i="34"/>
  <c r="L4531" i="34"/>
  <c r="S4531" i="34"/>
  <c r="T4531" i="34"/>
  <c r="U4531" i="34"/>
  <c r="V4531" i="34"/>
  <c r="AE4531" i="34"/>
  <c r="F4532" i="34"/>
  <c r="H4532" i="34"/>
  <c r="I4532" i="34"/>
  <c r="M4532" i="34"/>
  <c r="N4532" i="34"/>
  <c r="L4532" i="34"/>
  <c r="S4532" i="34"/>
  <c r="T4532" i="34"/>
  <c r="U4532" i="34"/>
  <c r="V4532" i="34"/>
  <c r="AE4532" i="34"/>
  <c r="F4533" i="34"/>
  <c r="H4533" i="34"/>
  <c r="I4533" i="34"/>
  <c r="M4533" i="34"/>
  <c r="N4533" i="34"/>
  <c r="L4533" i="34"/>
  <c r="S4533" i="34"/>
  <c r="T4533" i="34"/>
  <c r="U4533" i="34"/>
  <c r="V4533" i="34"/>
  <c r="AE4533" i="34"/>
  <c r="F4534" i="34"/>
  <c r="H4534" i="34"/>
  <c r="I4534" i="34"/>
  <c r="M4534" i="34"/>
  <c r="N4534" i="34"/>
  <c r="L4534" i="34"/>
  <c r="S4534" i="34"/>
  <c r="T4534" i="34"/>
  <c r="U4534" i="34"/>
  <c r="V4534" i="34"/>
  <c r="AE4534" i="34"/>
  <c r="AG3917" i="34"/>
  <c r="AH3917" i="34"/>
  <c r="AI3917" i="34"/>
  <c r="F4535" i="34"/>
  <c r="H4535" i="34"/>
  <c r="I4535" i="34"/>
  <c r="M4535" i="34"/>
  <c r="N4535" i="34"/>
  <c r="L4535" i="34" s="1"/>
  <c r="S4535" i="34"/>
  <c r="T4535" i="34"/>
  <c r="U4535" i="34"/>
  <c r="V4535" i="34"/>
  <c r="AE4535" i="34"/>
  <c r="F4536" i="34"/>
  <c r="H4536" i="34"/>
  <c r="I4536" i="34"/>
  <c r="M4536" i="34"/>
  <c r="N4536" i="34"/>
  <c r="L4536" i="34" s="1"/>
  <c r="S4536" i="34"/>
  <c r="T4536" i="34"/>
  <c r="U4536" i="34"/>
  <c r="V4536" i="34"/>
  <c r="AE4536" i="34"/>
  <c r="F4537" i="34"/>
  <c r="H4537" i="34"/>
  <c r="I4537" i="34"/>
  <c r="M4537" i="34"/>
  <c r="N4537" i="34"/>
  <c r="L4537" i="34" s="1"/>
  <c r="S4537" i="34"/>
  <c r="T4537" i="34"/>
  <c r="U4537" i="34"/>
  <c r="V4537" i="34"/>
  <c r="AE4537" i="34"/>
  <c r="F4538" i="34"/>
  <c r="H4538" i="34"/>
  <c r="I4538" i="34"/>
  <c r="M4538" i="34"/>
  <c r="N4538" i="34"/>
  <c r="L4538" i="34" s="1"/>
  <c r="S4538" i="34"/>
  <c r="T4538" i="34"/>
  <c r="U4538" i="34"/>
  <c r="V4538" i="34"/>
  <c r="AE4538" i="34"/>
  <c r="F4539" i="34"/>
  <c r="H4539" i="34"/>
  <c r="I4539" i="34"/>
  <c r="M4539" i="34"/>
  <c r="N4539" i="34"/>
  <c r="L4539" i="34"/>
  <c r="S4539" i="34"/>
  <c r="T4539" i="34"/>
  <c r="U4539" i="34"/>
  <c r="V4539" i="34"/>
  <c r="AE4539" i="34"/>
  <c r="F4540" i="34"/>
  <c r="H4540" i="34"/>
  <c r="I4540" i="34"/>
  <c r="M4540" i="34"/>
  <c r="N4540" i="34"/>
  <c r="L4540" i="34" s="1"/>
  <c r="S4540" i="34"/>
  <c r="T4540" i="34"/>
  <c r="U4540" i="34"/>
  <c r="V4540" i="34"/>
  <c r="AE4540" i="34"/>
  <c r="F4541" i="34"/>
  <c r="H4541" i="34"/>
  <c r="I4541" i="34"/>
  <c r="M4541" i="34"/>
  <c r="N4541" i="34"/>
  <c r="L4541" i="34"/>
  <c r="S4541" i="34"/>
  <c r="T4541" i="34"/>
  <c r="U4541" i="34"/>
  <c r="V4541" i="34"/>
  <c r="AE4541" i="34"/>
  <c r="F4542" i="34"/>
  <c r="H4542" i="34"/>
  <c r="I4542" i="34"/>
  <c r="M4542" i="34"/>
  <c r="N4542" i="34"/>
  <c r="L4542" i="34"/>
  <c r="S4542" i="34"/>
  <c r="T4542" i="34"/>
  <c r="U4542" i="34"/>
  <c r="V4542" i="34"/>
  <c r="AE4542" i="34"/>
  <c r="F4543" i="34"/>
  <c r="H4543" i="34"/>
  <c r="I4543" i="34"/>
  <c r="M4543" i="34"/>
  <c r="N4543" i="34"/>
  <c r="L4543" i="34"/>
  <c r="S4543" i="34"/>
  <c r="T4543" i="34"/>
  <c r="U4543" i="34"/>
  <c r="V4543" i="34"/>
  <c r="AE4543" i="34"/>
  <c r="F4544" i="34"/>
  <c r="H4544" i="34"/>
  <c r="I4544" i="34"/>
  <c r="M4544" i="34"/>
  <c r="N4544" i="34"/>
  <c r="L4544" i="34" s="1"/>
  <c r="S4544" i="34"/>
  <c r="T4544" i="34"/>
  <c r="U4544" i="34"/>
  <c r="V4544" i="34"/>
  <c r="AE4544" i="34"/>
  <c r="F4545" i="34"/>
  <c r="H4545" i="34"/>
  <c r="I4545" i="34"/>
  <c r="M4545" i="34"/>
  <c r="N4545" i="34"/>
  <c r="L4545" i="34"/>
  <c r="S4545" i="34"/>
  <c r="T4545" i="34"/>
  <c r="U4545" i="34"/>
  <c r="V4545" i="34"/>
  <c r="AE4545" i="34"/>
  <c r="F4546" i="34"/>
  <c r="H4546" i="34"/>
  <c r="I4546" i="34"/>
  <c r="M4546" i="34"/>
  <c r="N4546" i="34"/>
  <c r="L4546" i="34"/>
  <c r="S4546" i="34"/>
  <c r="T4546" i="34"/>
  <c r="U4546" i="34"/>
  <c r="V4546" i="34"/>
  <c r="AE4546" i="34"/>
  <c r="F4547" i="34"/>
  <c r="H4547" i="34"/>
  <c r="I4547" i="34"/>
  <c r="M4547" i="34"/>
  <c r="N4547" i="34"/>
  <c r="L4547" i="34"/>
  <c r="S4547" i="34"/>
  <c r="T4547" i="34"/>
  <c r="U4547" i="34"/>
  <c r="V4547" i="34"/>
  <c r="AE4547" i="34"/>
  <c r="F4548" i="34"/>
  <c r="H4548" i="34"/>
  <c r="I4548" i="34"/>
  <c r="M4548" i="34"/>
  <c r="N4548" i="34"/>
  <c r="L4548" i="34" s="1"/>
  <c r="S4548" i="34"/>
  <c r="T4548" i="34"/>
  <c r="U4548" i="34"/>
  <c r="V4548" i="34"/>
  <c r="AE4548" i="34"/>
  <c r="F4549" i="34"/>
  <c r="H4549" i="34"/>
  <c r="I4549" i="34"/>
  <c r="M4549" i="34"/>
  <c r="N4549" i="34"/>
  <c r="L4549" i="34" s="1"/>
  <c r="S4549" i="34"/>
  <c r="T4549" i="34"/>
  <c r="U4549" i="34"/>
  <c r="V4549" i="34"/>
  <c r="AE4549" i="34"/>
  <c r="F4550" i="34"/>
  <c r="H4550" i="34"/>
  <c r="I4550" i="34"/>
  <c r="M4550" i="34"/>
  <c r="N4550" i="34"/>
  <c r="L4550" i="34" s="1"/>
  <c r="S4550" i="34"/>
  <c r="T4550" i="34"/>
  <c r="U4550" i="34"/>
  <c r="V4550" i="34"/>
  <c r="AE4550" i="34"/>
  <c r="F4551" i="34"/>
  <c r="H4551" i="34"/>
  <c r="I4551" i="34"/>
  <c r="M4551" i="34"/>
  <c r="N4551" i="34"/>
  <c r="L4551" i="34" s="1"/>
  <c r="S4551" i="34"/>
  <c r="T4551" i="34"/>
  <c r="U4551" i="34"/>
  <c r="V4551" i="34"/>
  <c r="AE4551" i="34"/>
  <c r="F4552" i="34"/>
  <c r="H4552" i="34"/>
  <c r="I4552" i="34"/>
  <c r="M4552" i="34"/>
  <c r="N4552" i="34"/>
  <c r="L4552" i="34" s="1"/>
  <c r="S4552" i="34"/>
  <c r="T4552" i="34"/>
  <c r="U4552" i="34"/>
  <c r="V4552" i="34"/>
  <c r="AE4552" i="34"/>
  <c r="AG3918" i="34"/>
  <c r="AH3918" i="34"/>
  <c r="AI3918" i="34"/>
  <c r="F4553" i="34"/>
  <c r="H4553" i="34"/>
  <c r="I4553" i="34"/>
  <c r="M4553" i="34"/>
  <c r="N4553" i="34"/>
  <c r="L4553" i="34" s="1"/>
  <c r="S4553" i="34"/>
  <c r="T4553" i="34"/>
  <c r="U4553" i="34"/>
  <c r="V4553" i="34"/>
  <c r="AE4553" i="34"/>
  <c r="AG606" i="34"/>
  <c r="AH606" i="34"/>
  <c r="AI606" i="34"/>
  <c r="F4554" i="34"/>
  <c r="H4554" i="34"/>
  <c r="I4554" i="34"/>
  <c r="M4554" i="34"/>
  <c r="N4554" i="34"/>
  <c r="L4554" i="34"/>
  <c r="S4554" i="34"/>
  <c r="T4554" i="34"/>
  <c r="U4554" i="34"/>
  <c r="V4554" i="34"/>
  <c r="AE4554" i="34"/>
  <c r="F4555" i="34"/>
  <c r="H4555" i="34"/>
  <c r="I4555" i="34"/>
  <c r="M4555" i="34"/>
  <c r="N4555" i="34"/>
  <c r="L4555" i="34"/>
  <c r="S4555" i="34"/>
  <c r="T4555" i="34"/>
  <c r="U4555" i="34"/>
  <c r="V4555" i="34"/>
  <c r="AE4555" i="34"/>
  <c r="F4556" i="34"/>
  <c r="H4556" i="34"/>
  <c r="I4556" i="34"/>
  <c r="M4556" i="34"/>
  <c r="N4556" i="34"/>
  <c r="L4556" i="34"/>
  <c r="S4556" i="34"/>
  <c r="T4556" i="34"/>
  <c r="U4556" i="34"/>
  <c r="V4556" i="34"/>
  <c r="AE4556" i="34"/>
  <c r="F4557" i="34"/>
  <c r="H4557" i="34"/>
  <c r="I4557" i="34"/>
  <c r="M4557" i="34"/>
  <c r="N4557" i="34"/>
  <c r="L4557" i="34"/>
  <c r="S4557" i="34"/>
  <c r="T4557" i="34"/>
  <c r="U4557" i="34"/>
  <c r="V4557" i="34"/>
  <c r="AE4557" i="34"/>
  <c r="F4558" i="34"/>
  <c r="H4558" i="34"/>
  <c r="I4558" i="34"/>
  <c r="M4558" i="34"/>
  <c r="N4558" i="34"/>
  <c r="L4558" i="34" s="1"/>
  <c r="S4558" i="34"/>
  <c r="T4558" i="34"/>
  <c r="U4558" i="34"/>
  <c r="V4558" i="34"/>
  <c r="AE4558" i="34"/>
  <c r="F4559" i="34"/>
  <c r="H4559" i="34"/>
  <c r="I4559" i="34"/>
  <c r="M4559" i="34"/>
  <c r="N4559" i="34"/>
  <c r="L4559" i="34"/>
  <c r="S4559" i="34"/>
  <c r="T4559" i="34"/>
  <c r="U4559" i="34"/>
  <c r="V4559" i="34"/>
  <c r="AE4559" i="34"/>
  <c r="F4560" i="34"/>
  <c r="H4560" i="34"/>
  <c r="I4560" i="34"/>
  <c r="M4560" i="34"/>
  <c r="N4560" i="34"/>
  <c r="L4560" i="34"/>
  <c r="S4560" i="34"/>
  <c r="T4560" i="34"/>
  <c r="U4560" i="34"/>
  <c r="V4560" i="34"/>
  <c r="AE4560" i="34"/>
  <c r="F4561" i="34"/>
  <c r="H4561" i="34"/>
  <c r="I4561" i="34"/>
  <c r="M4561" i="34"/>
  <c r="N4561" i="34"/>
  <c r="L4561" i="34"/>
  <c r="S4561" i="34"/>
  <c r="T4561" i="34"/>
  <c r="U4561" i="34"/>
  <c r="V4561" i="34"/>
  <c r="AE4561" i="34"/>
  <c r="F4562" i="34"/>
  <c r="H4562" i="34"/>
  <c r="I4562" i="34"/>
  <c r="M4562" i="34"/>
  <c r="N4562" i="34"/>
  <c r="L4562" i="34" s="1"/>
  <c r="S4562" i="34"/>
  <c r="T4562" i="34"/>
  <c r="U4562" i="34"/>
  <c r="V4562" i="34"/>
  <c r="AE4562" i="34"/>
  <c r="F4563" i="34"/>
  <c r="H4563" i="34"/>
  <c r="I4563" i="34"/>
  <c r="M4563" i="34"/>
  <c r="N4563" i="34"/>
  <c r="L4563" i="34" s="1"/>
  <c r="S4563" i="34"/>
  <c r="T4563" i="34"/>
  <c r="U4563" i="34"/>
  <c r="V4563" i="34"/>
  <c r="AE4563" i="34"/>
  <c r="AG2558" i="34"/>
  <c r="AH2558" i="34"/>
  <c r="AI2558" i="34"/>
  <c r="F4564" i="34"/>
  <c r="H4564" i="34"/>
  <c r="I4564" i="34"/>
  <c r="M4564" i="34"/>
  <c r="N4564" i="34"/>
  <c r="L4564" i="34"/>
  <c r="S4564" i="34"/>
  <c r="T4564" i="34"/>
  <c r="U4564" i="34"/>
  <c r="V4564" i="34"/>
  <c r="AE4564" i="34"/>
  <c r="AG4207" i="34"/>
  <c r="AH4207" i="34"/>
  <c r="AI4207" i="34"/>
  <c r="F4565" i="34"/>
  <c r="H4565" i="34"/>
  <c r="I4565" i="34"/>
  <c r="M4565" i="34"/>
  <c r="N4565" i="34"/>
  <c r="L4565" i="34"/>
  <c r="S4565" i="34"/>
  <c r="T4565" i="34"/>
  <c r="U4565" i="34"/>
  <c r="V4565" i="34"/>
  <c r="AE4565" i="34"/>
  <c r="AG2825" i="34"/>
  <c r="AH2825" i="34"/>
  <c r="AI2825" i="34"/>
  <c r="F4566" i="34"/>
  <c r="H4566" i="34"/>
  <c r="I4566" i="34"/>
  <c r="M4566" i="34"/>
  <c r="N4566" i="34"/>
  <c r="L4566" i="34"/>
  <c r="S4566" i="34"/>
  <c r="T4566" i="34"/>
  <c r="U4566" i="34"/>
  <c r="V4566" i="34"/>
  <c r="AE4566" i="34"/>
  <c r="F4567" i="34"/>
  <c r="H4567" i="34"/>
  <c r="I4567" i="34"/>
  <c r="M4567" i="34"/>
  <c r="N4567" i="34"/>
  <c r="L4567" i="34" s="1"/>
  <c r="S4567" i="34"/>
  <c r="T4567" i="34"/>
  <c r="U4567" i="34"/>
  <c r="V4567" i="34"/>
  <c r="AE4567" i="34"/>
  <c r="F4568" i="34"/>
  <c r="H4568" i="34"/>
  <c r="I4568" i="34"/>
  <c r="M4568" i="34"/>
  <c r="N4568" i="34"/>
  <c r="L4568" i="34" s="1"/>
  <c r="S4568" i="34"/>
  <c r="T4568" i="34"/>
  <c r="U4568" i="34"/>
  <c r="V4568" i="34"/>
  <c r="AE4568" i="34"/>
  <c r="F4569" i="34"/>
  <c r="H4569" i="34"/>
  <c r="I4569" i="34"/>
  <c r="M4569" i="34"/>
  <c r="N4569" i="34"/>
  <c r="L4569" i="34"/>
  <c r="S4569" i="34"/>
  <c r="T4569" i="34"/>
  <c r="U4569" i="34"/>
  <c r="V4569" i="34"/>
  <c r="AE4569" i="34"/>
  <c r="F4570" i="34"/>
  <c r="H4570" i="34"/>
  <c r="I4570" i="34"/>
  <c r="M4570" i="34"/>
  <c r="N4570" i="34"/>
  <c r="L4570" i="34"/>
  <c r="S4570" i="34"/>
  <c r="T4570" i="34"/>
  <c r="U4570" i="34"/>
  <c r="V4570" i="34"/>
  <c r="AE4570" i="34"/>
  <c r="F4571" i="34"/>
  <c r="H4571" i="34"/>
  <c r="I4571" i="34"/>
  <c r="M4571" i="34"/>
  <c r="N4571" i="34"/>
  <c r="L4571" i="34" s="1"/>
  <c r="S4571" i="34"/>
  <c r="T4571" i="34"/>
  <c r="U4571" i="34"/>
  <c r="V4571" i="34"/>
  <c r="AE4571" i="34"/>
  <c r="F4572" i="34"/>
  <c r="H4572" i="34"/>
  <c r="I4572" i="34"/>
  <c r="M4572" i="34"/>
  <c r="N4572" i="34"/>
  <c r="L4572" i="34"/>
  <c r="S4572" i="34"/>
  <c r="T4572" i="34"/>
  <c r="U4572" i="34"/>
  <c r="V4572" i="34"/>
  <c r="AE4572" i="34"/>
  <c r="F4573" i="34"/>
  <c r="H4573" i="34"/>
  <c r="I4573" i="34"/>
  <c r="M4573" i="34"/>
  <c r="N4573" i="34"/>
  <c r="L4573" i="34"/>
  <c r="S4573" i="34"/>
  <c r="T4573" i="34"/>
  <c r="U4573" i="34"/>
  <c r="V4573" i="34"/>
  <c r="AE4573" i="34"/>
  <c r="F4574" i="34"/>
  <c r="H4574" i="34"/>
  <c r="I4574" i="34"/>
  <c r="M4574" i="34"/>
  <c r="N4574" i="34"/>
  <c r="L4574" i="34"/>
  <c r="S4574" i="34"/>
  <c r="T4574" i="34"/>
  <c r="U4574" i="34"/>
  <c r="V4574" i="34"/>
  <c r="AE4574" i="34"/>
  <c r="F4575" i="34"/>
  <c r="H4575" i="34"/>
  <c r="I4575" i="34"/>
  <c r="M4575" i="34"/>
  <c r="N4575" i="34"/>
  <c r="L4575" i="34"/>
  <c r="S4575" i="34"/>
  <c r="T4575" i="34"/>
  <c r="U4575" i="34"/>
  <c r="V4575" i="34"/>
  <c r="AE4575" i="34"/>
  <c r="F4576" i="34"/>
  <c r="H4576" i="34"/>
  <c r="I4576" i="34"/>
  <c r="M4576" i="34"/>
  <c r="N4576" i="34"/>
  <c r="L4576" i="34" s="1"/>
  <c r="S4576" i="34"/>
  <c r="T4576" i="34"/>
  <c r="U4576" i="34"/>
  <c r="V4576" i="34"/>
  <c r="AE4576" i="34"/>
  <c r="F4577" i="34"/>
  <c r="H4577" i="34"/>
  <c r="I4577" i="34"/>
  <c r="M4577" i="34"/>
  <c r="N4577" i="34"/>
  <c r="L4577" i="34" s="1"/>
  <c r="S4577" i="34"/>
  <c r="T4577" i="34"/>
  <c r="U4577" i="34"/>
  <c r="V4577" i="34"/>
  <c r="AE4577" i="34"/>
  <c r="F4578" i="34"/>
  <c r="H4578" i="34"/>
  <c r="I4578" i="34"/>
  <c r="M4578" i="34"/>
  <c r="N4578" i="34"/>
  <c r="L4578" i="34" s="1"/>
  <c r="S4578" i="34"/>
  <c r="T4578" i="34"/>
  <c r="U4578" i="34"/>
  <c r="V4578" i="34"/>
  <c r="AE4578" i="34"/>
  <c r="AG2826" i="34"/>
  <c r="AH2826" i="34"/>
  <c r="AI2826" i="34"/>
  <c r="F4579" i="34"/>
  <c r="H4579" i="34"/>
  <c r="I4579" i="34"/>
  <c r="M4579" i="34"/>
  <c r="N4579" i="34"/>
  <c r="L4579" i="34"/>
  <c r="S4579" i="34"/>
  <c r="T4579" i="34"/>
  <c r="U4579" i="34"/>
  <c r="V4579" i="34"/>
  <c r="AE4579" i="34"/>
  <c r="F4580" i="34"/>
  <c r="H4580" i="34"/>
  <c r="I4580" i="34"/>
  <c r="M4580" i="34"/>
  <c r="N4580" i="34"/>
  <c r="L4580" i="34"/>
  <c r="S4580" i="34"/>
  <c r="T4580" i="34"/>
  <c r="U4580" i="34"/>
  <c r="V4580" i="34"/>
  <c r="AE4580" i="34"/>
  <c r="F4581" i="34"/>
  <c r="H4581" i="34"/>
  <c r="I4581" i="34"/>
  <c r="M4581" i="34"/>
  <c r="N4581" i="34"/>
  <c r="L4581" i="34"/>
  <c r="S4581" i="34"/>
  <c r="T4581" i="34"/>
  <c r="U4581" i="34"/>
  <c r="V4581" i="34"/>
  <c r="AE4581" i="34"/>
  <c r="F4582" i="34"/>
  <c r="H4582" i="34"/>
  <c r="I4582" i="34"/>
  <c r="M4582" i="34"/>
  <c r="N4582" i="34"/>
  <c r="L4582" i="34"/>
  <c r="S4582" i="34"/>
  <c r="T4582" i="34"/>
  <c r="U4582" i="34"/>
  <c r="V4582" i="34"/>
  <c r="AE4582" i="34"/>
  <c r="AG2559" i="34"/>
  <c r="AH2559" i="34"/>
  <c r="AI2559" i="34"/>
  <c r="F4583" i="34"/>
  <c r="H4583" i="34"/>
  <c r="I4583" i="34"/>
  <c r="M4583" i="34"/>
  <c r="N4583" i="34"/>
  <c r="L4583" i="34" s="1"/>
  <c r="S4583" i="34"/>
  <c r="T4583" i="34"/>
  <c r="U4583" i="34"/>
  <c r="V4583" i="34"/>
  <c r="AE4583" i="34"/>
  <c r="AG4461" i="34"/>
  <c r="AH4461" i="34"/>
  <c r="AI4461" i="34"/>
  <c r="F4584" i="34"/>
  <c r="H4584" i="34"/>
  <c r="I4584" i="34"/>
  <c r="M4584" i="34"/>
  <c r="N4584" i="34"/>
  <c r="L4584" i="34" s="1"/>
  <c r="S4584" i="34"/>
  <c r="T4584" i="34"/>
  <c r="U4584" i="34"/>
  <c r="V4584" i="34"/>
  <c r="AE4584" i="34"/>
  <c r="F4585" i="34"/>
  <c r="H4585" i="34"/>
  <c r="I4585" i="34"/>
  <c r="M4585" i="34"/>
  <c r="N4585" i="34"/>
  <c r="L4585" i="34" s="1"/>
  <c r="S4585" i="34"/>
  <c r="T4585" i="34"/>
  <c r="U4585" i="34"/>
  <c r="V4585" i="34"/>
  <c r="AE4585" i="34"/>
  <c r="AG2827" i="34"/>
  <c r="AH2827" i="34"/>
  <c r="AI2827" i="34"/>
  <c r="F4586" i="34"/>
  <c r="H4586" i="34"/>
  <c r="I4586" i="34"/>
  <c r="M4586" i="34"/>
  <c r="N4586" i="34"/>
  <c r="L4586" i="34"/>
  <c r="S4586" i="34"/>
  <c r="T4586" i="34"/>
  <c r="U4586" i="34"/>
  <c r="V4586" i="34"/>
  <c r="AE4586" i="34"/>
  <c r="F4474" i="34"/>
  <c r="H4474" i="34"/>
  <c r="I4474" i="34"/>
  <c r="M4474" i="34"/>
  <c r="N4474" i="34"/>
  <c r="L4474" i="34"/>
  <c r="S4474" i="34"/>
  <c r="T4474" i="34"/>
  <c r="U4474" i="34"/>
  <c r="V4474" i="34"/>
  <c r="AE4474" i="34"/>
  <c r="AG635" i="34"/>
  <c r="AH635" i="34"/>
  <c r="AI635" i="34"/>
  <c r="F4475" i="34"/>
  <c r="H4475" i="34"/>
  <c r="I4475" i="34"/>
  <c r="M4475" i="34"/>
  <c r="N4475" i="34"/>
  <c r="L4475" i="34"/>
  <c r="S4475" i="34"/>
  <c r="T4475" i="34"/>
  <c r="U4475" i="34"/>
  <c r="V4475" i="34"/>
  <c r="AE4475" i="34"/>
  <c r="F4476" i="34"/>
  <c r="H4476" i="34"/>
  <c r="I4476" i="34"/>
  <c r="M4476" i="34"/>
  <c r="N4476" i="34"/>
  <c r="L4476" i="34"/>
  <c r="S4476" i="34"/>
  <c r="T4476" i="34"/>
  <c r="U4476" i="34"/>
  <c r="V4476" i="34"/>
  <c r="AE4476" i="34"/>
  <c r="F4477" i="34"/>
  <c r="H4477" i="34"/>
  <c r="I4477" i="34"/>
  <c r="M4477" i="34"/>
  <c r="N4477" i="34"/>
  <c r="L4477" i="34" s="1"/>
  <c r="S4477" i="34"/>
  <c r="T4477" i="34"/>
  <c r="U4477" i="34"/>
  <c r="V4477" i="34"/>
  <c r="AE4477" i="34"/>
  <c r="AG1355" i="34"/>
  <c r="AH1355" i="34"/>
  <c r="AI1355" i="34"/>
  <c r="F4587" i="34"/>
  <c r="H4587" i="34"/>
  <c r="I4587" i="34"/>
  <c r="M4587" i="34"/>
  <c r="N4587" i="34"/>
  <c r="L4587" i="34"/>
  <c r="S4587" i="34"/>
  <c r="T4587" i="34"/>
  <c r="U4587" i="34"/>
  <c r="V4587" i="34"/>
  <c r="AE4587" i="34"/>
  <c r="AG2828" i="34"/>
  <c r="AH2828" i="34"/>
  <c r="AI2828" i="34"/>
  <c r="F4588" i="34"/>
  <c r="H4588" i="34"/>
  <c r="I4588" i="34"/>
  <c r="M4588" i="34"/>
  <c r="N4588" i="34"/>
  <c r="L4588" i="34" s="1"/>
  <c r="S4588" i="34"/>
  <c r="T4588" i="34"/>
  <c r="U4588" i="34"/>
  <c r="V4588" i="34"/>
  <c r="AE4588" i="34"/>
  <c r="F4589" i="34"/>
  <c r="H4589" i="34"/>
  <c r="I4589" i="34"/>
  <c r="M4589" i="34"/>
  <c r="N4589" i="34"/>
  <c r="L4589" i="34" s="1"/>
  <c r="S4589" i="34"/>
  <c r="T4589" i="34"/>
  <c r="U4589" i="34"/>
  <c r="V4589" i="34"/>
  <c r="AE4589" i="34"/>
  <c r="F4590" i="34"/>
  <c r="H4590" i="34"/>
  <c r="I4590" i="34"/>
  <c r="M4590" i="34"/>
  <c r="N4590" i="34"/>
  <c r="L4590" i="34" s="1"/>
  <c r="S4590" i="34"/>
  <c r="T4590" i="34"/>
  <c r="U4590" i="34"/>
  <c r="V4590" i="34"/>
  <c r="AE4590" i="34"/>
  <c r="F4591" i="34"/>
  <c r="H4591" i="34"/>
  <c r="I4591" i="34"/>
  <c r="M4591" i="34"/>
  <c r="N4591" i="34"/>
  <c r="L4591" i="34"/>
  <c r="S4591" i="34"/>
  <c r="T4591" i="34"/>
  <c r="U4591" i="34"/>
  <c r="V4591" i="34"/>
  <c r="AE4591" i="34"/>
  <c r="F4592" i="34"/>
  <c r="H4592" i="34"/>
  <c r="I4592" i="34"/>
  <c r="M4592" i="34"/>
  <c r="N4592" i="34"/>
  <c r="L4592" i="34" s="1"/>
  <c r="S4592" i="34"/>
  <c r="T4592" i="34"/>
  <c r="U4592" i="34"/>
  <c r="V4592" i="34"/>
  <c r="AE4592" i="34"/>
  <c r="F4593" i="34"/>
  <c r="H4593" i="34"/>
  <c r="I4593" i="34"/>
  <c r="M4593" i="34"/>
  <c r="N4593" i="34"/>
  <c r="L4593" i="34" s="1"/>
  <c r="S4593" i="34"/>
  <c r="T4593" i="34"/>
  <c r="U4593" i="34"/>
  <c r="V4593" i="34"/>
  <c r="AE4593" i="34"/>
  <c r="AG4462" i="34"/>
  <c r="AH4462" i="34"/>
  <c r="AI4462" i="34"/>
  <c r="AG2829" i="34"/>
  <c r="AH2829" i="34"/>
  <c r="AI2829" i="34"/>
  <c r="AG993" i="34"/>
  <c r="AH993" i="34"/>
  <c r="AI993" i="34"/>
  <c r="AG2127" i="34"/>
  <c r="AH2127" i="34"/>
  <c r="AI2127" i="34"/>
  <c r="AG1555" i="34"/>
  <c r="AH1555" i="34"/>
  <c r="AI1555" i="34"/>
  <c r="AG2560" i="34"/>
  <c r="AH2560" i="34"/>
  <c r="AI2560" i="34"/>
  <c r="AG2830" i="34"/>
  <c r="AH2830" i="34"/>
  <c r="AI2830" i="34"/>
  <c r="AG4633" i="34"/>
  <c r="AH4633" i="34"/>
  <c r="AI4633" i="34"/>
  <c r="AG4632" i="34"/>
  <c r="AH4632" i="34"/>
  <c r="AI4632" i="34"/>
  <c r="AG4318" i="34"/>
  <c r="AH4318" i="34"/>
  <c r="AI4318" i="34"/>
  <c r="AG4208" i="34"/>
  <c r="AH4208" i="34"/>
  <c r="AI4208" i="34"/>
  <c r="AG2831" i="34"/>
  <c r="AH2831" i="34"/>
  <c r="AI2831" i="34"/>
  <c r="AG4964" i="34"/>
  <c r="AH4964" i="34"/>
  <c r="AI4964" i="34"/>
  <c r="AG3920" i="34"/>
  <c r="AH3920" i="34"/>
  <c r="AI3920" i="34"/>
  <c r="AG731" i="34"/>
  <c r="AH731" i="34"/>
  <c r="AI731" i="34"/>
  <c r="AG2836" i="34"/>
  <c r="AH2836" i="34"/>
  <c r="AI2836" i="34"/>
  <c r="AG2562" i="34"/>
  <c r="AH2562" i="34"/>
  <c r="AI2562" i="34"/>
  <c r="AG4465" i="34"/>
  <c r="AH4465" i="34"/>
  <c r="AI4465" i="34"/>
  <c r="F4604" i="34"/>
  <c r="H4604" i="34"/>
  <c r="I4604" i="34"/>
  <c r="M4604" i="34"/>
  <c r="N4604" i="34"/>
  <c r="L4604" i="34"/>
  <c r="S4604" i="34"/>
  <c r="T4604" i="34"/>
  <c r="U4604" i="34"/>
  <c r="V4604" i="34"/>
  <c r="AE4604" i="34"/>
  <c r="F4605" i="34"/>
  <c r="H4605" i="34"/>
  <c r="I4605" i="34"/>
  <c r="M4605" i="34"/>
  <c r="N4605" i="34"/>
  <c r="L4605" i="34"/>
  <c r="S4605" i="34"/>
  <c r="T4605" i="34"/>
  <c r="U4605" i="34"/>
  <c r="V4605" i="34"/>
  <c r="AE4605" i="34"/>
  <c r="F4606" i="34"/>
  <c r="H4606" i="34"/>
  <c r="I4606" i="34"/>
  <c r="M4606" i="34"/>
  <c r="N4606" i="34"/>
  <c r="L4606" i="34" s="1"/>
  <c r="S4606" i="34"/>
  <c r="T4606" i="34"/>
  <c r="U4606" i="34"/>
  <c r="V4606" i="34"/>
  <c r="AE4606" i="34"/>
  <c r="F4607" i="34"/>
  <c r="H4607" i="34"/>
  <c r="I4607" i="34"/>
  <c r="M4607" i="34"/>
  <c r="N4607" i="34"/>
  <c r="L4607" i="34" s="1"/>
  <c r="S4607" i="34"/>
  <c r="T4607" i="34"/>
  <c r="U4607" i="34"/>
  <c r="V4607" i="34"/>
  <c r="AE4607" i="34"/>
  <c r="F4608" i="34"/>
  <c r="H4608" i="34"/>
  <c r="I4608" i="34"/>
  <c r="M4608" i="34"/>
  <c r="N4608" i="34"/>
  <c r="L4608" i="34" s="1"/>
  <c r="S4608" i="34"/>
  <c r="T4608" i="34"/>
  <c r="U4608" i="34"/>
  <c r="V4608" i="34"/>
  <c r="AE4608" i="34"/>
  <c r="F4609" i="34"/>
  <c r="H4609" i="34"/>
  <c r="I4609" i="34"/>
  <c r="M4609" i="34"/>
  <c r="N4609" i="34"/>
  <c r="L4609" i="34"/>
  <c r="S4609" i="34"/>
  <c r="T4609" i="34"/>
  <c r="U4609" i="34"/>
  <c r="V4609" i="34"/>
  <c r="AE4609" i="34"/>
  <c r="F4610" i="34"/>
  <c r="H4610" i="34"/>
  <c r="I4610" i="34"/>
  <c r="M4610" i="34"/>
  <c r="N4610" i="34"/>
  <c r="L4610" i="34" s="1"/>
  <c r="S4610" i="34"/>
  <c r="T4610" i="34"/>
  <c r="U4610" i="34"/>
  <c r="V4610" i="34"/>
  <c r="AE4610" i="34"/>
  <c r="AG1558" i="34"/>
  <c r="AH1558" i="34"/>
  <c r="AI1558" i="34"/>
  <c r="F4611" i="34"/>
  <c r="H4611" i="34"/>
  <c r="I4611" i="34"/>
  <c r="M4611" i="34"/>
  <c r="N4611" i="34"/>
  <c r="L4611" i="34" s="1"/>
  <c r="S4611" i="34"/>
  <c r="T4611" i="34"/>
  <c r="U4611" i="34"/>
  <c r="V4611" i="34"/>
  <c r="AE4611" i="34"/>
  <c r="F4612" i="34"/>
  <c r="H4612" i="34"/>
  <c r="I4612" i="34"/>
  <c r="M4612" i="34"/>
  <c r="N4612" i="34"/>
  <c r="L4612" i="34"/>
  <c r="S4612" i="34"/>
  <c r="T4612" i="34"/>
  <c r="U4612" i="34"/>
  <c r="V4612" i="34"/>
  <c r="AE4612" i="34"/>
  <c r="F4613" i="34"/>
  <c r="H4613" i="34"/>
  <c r="I4613" i="34"/>
  <c r="M4613" i="34"/>
  <c r="N4613" i="34"/>
  <c r="L4613" i="34"/>
  <c r="S4613" i="34"/>
  <c r="T4613" i="34"/>
  <c r="U4613" i="34"/>
  <c r="V4613" i="34"/>
  <c r="AE4613" i="34"/>
  <c r="F4614" i="34"/>
  <c r="H4614" i="34"/>
  <c r="I4614" i="34"/>
  <c r="M4614" i="34"/>
  <c r="N4614" i="34"/>
  <c r="L4614" i="34"/>
  <c r="S4614" i="34"/>
  <c r="T4614" i="34"/>
  <c r="U4614" i="34"/>
  <c r="V4614" i="34"/>
  <c r="AE4614" i="34"/>
  <c r="F4615" i="34"/>
  <c r="H4615" i="34"/>
  <c r="I4615" i="34"/>
  <c r="M4615" i="34"/>
  <c r="N4615" i="34"/>
  <c r="L4615" i="34" s="1"/>
  <c r="S4615" i="34"/>
  <c r="T4615" i="34"/>
  <c r="U4615" i="34"/>
  <c r="V4615" i="34"/>
  <c r="AE4615" i="34"/>
  <c r="F4616" i="34"/>
  <c r="H4616" i="34"/>
  <c r="I4616" i="34"/>
  <c r="M4616" i="34"/>
  <c r="N4616" i="34"/>
  <c r="L4616" i="34"/>
  <c r="S4616" i="34"/>
  <c r="T4616" i="34"/>
  <c r="U4616" i="34"/>
  <c r="V4616" i="34"/>
  <c r="AE4616" i="34"/>
  <c r="F4617" i="34"/>
  <c r="H4617" i="34"/>
  <c r="I4617" i="34"/>
  <c r="M4617" i="34"/>
  <c r="N4617" i="34"/>
  <c r="L4617" i="34"/>
  <c r="S4617" i="34"/>
  <c r="T4617" i="34"/>
  <c r="U4617" i="34"/>
  <c r="V4617" i="34"/>
  <c r="AE4617" i="34"/>
  <c r="F4618" i="34"/>
  <c r="H4618" i="34"/>
  <c r="I4618" i="34"/>
  <c r="M4618" i="34"/>
  <c r="N4618" i="34"/>
  <c r="L4618" i="34"/>
  <c r="S4618" i="34"/>
  <c r="T4618" i="34"/>
  <c r="U4618" i="34"/>
  <c r="V4618" i="34"/>
  <c r="AE4618" i="34"/>
  <c r="F5943" i="34"/>
  <c r="H5943" i="34"/>
  <c r="I5943" i="34"/>
  <c r="M5943" i="34"/>
  <c r="N5943" i="34"/>
  <c r="L5943" i="34" s="1"/>
  <c r="S5943" i="34"/>
  <c r="T5943" i="34"/>
  <c r="U5943" i="34"/>
  <c r="V5943" i="34"/>
  <c r="AE5943" i="34"/>
  <c r="F5944" i="34"/>
  <c r="H5944" i="34"/>
  <c r="I5944" i="34"/>
  <c r="M5944" i="34"/>
  <c r="N5944" i="34"/>
  <c r="L5944" i="34" s="1"/>
  <c r="S5944" i="34"/>
  <c r="T5944" i="34"/>
  <c r="U5944" i="34"/>
  <c r="V5944" i="34"/>
  <c r="AE5944" i="34"/>
  <c r="F5945" i="34"/>
  <c r="H5945" i="34"/>
  <c r="I5945" i="34"/>
  <c r="M5945" i="34"/>
  <c r="N5945" i="34"/>
  <c r="L5945" i="34" s="1"/>
  <c r="S5945" i="34"/>
  <c r="T5945" i="34"/>
  <c r="U5945" i="34"/>
  <c r="V5945" i="34"/>
  <c r="AE5945" i="34"/>
  <c r="F5946" i="34"/>
  <c r="H5946" i="34"/>
  <c r="I5946" i="34"/>
  <c r="M5946" i="34"/>
  <c r="N5946" i="34"/>
  <c r="L5946" i="34" s="1"/>
  <c r="S5946" i="34"/>
  <c r="T5946" i="34"/>
  <c r="U5946" i="34"/>
  <c r="V5946" i="34"/>
  <c r="AE5946" i="34"/>
  <c r="F5947" i="34"/>
  <c r="H5947" i="34"/>
  <c r="I5947" i="34"/>
  <c r="M5947" i="34"/>
  <c r="N5947" i="34"/>
  <c r="L5947" i="34" s="1"/>
  <c r="S5947" i="34"/>
  <c r="T5947" i="34"/>
  <c r="U5947" i="34"/>
  <c r="V5947" i="34"/>
  <c r="AE5947" i="34"/>
  <c r="F4619" i="34"/>
  <c r="H4619" i="34"/>
  <c r="I4619" i="34"/>
  <c r="M4619" i="34"/>
  <c r="N4619" i="34"/>
  <c r="L4619" i="34" s="1"/>
  <c r="S4619" i="34"/>
  <c r="T4619" i="34"/>
  <c r="U4619" i="34"/>
  <c r="V4619" i="34"/>
  <c r="AE4619" i="34"/>
  <c r="AG789" i="34"/>
  <c r="AH789" i="34"/>
  <c r="AI789" i="34"/>
  <c r="F4620" i="34"/>
  <c r="H4620" i="34"/>
  <c r="I4620" i="34"/>
  <c r="M4620" i="34"/>
  <c r="N4620" i="34"/>
  <c r="L4620" i="34"/>
  <c r="S4620" i="34"/>
  <c r="T4620" i="34"/>
  <c r="U4620" i="34"/>
  <c r="V4620" i="34"/>
  <c r="AE4620" i="34"/>
  <c r="F4621" i="34"/>
  <c r="H4621" i="34"/>
  <c r="I4621" i="34"/>
  <c r="M4621" i="34"/>
  <c r="N4621" i="34"/>
  <c r="L4621" i="34"/>
  <c r="S4621" i="34"/>
  <c r="T4621" i="34"/>
  <c r="U4621" i="34"/>
  <c r="V4621" i="34"/>
  <c r="AE4621" i="34"/>
  <c r="F4622" i="34"/>
  <c r="H4622" i="34"/>
  <c r="I4622" i="34"/>
  <c r="M4622" i="34"/>
  <c r="N4622" i="34"/>
  <c r="L4622" i="34"/>
  <c r="S4622" i="34"/>
  <c r="T4622" i="34"/>
  <c r="U4622" i="34"/>
  <c r="V4622" i="34"/>
  <c r="AE4622" i="34"/>
  <c r="F4623" i="34"/>
  <c r="H4623" i="34"/>
  <c r="I4623" i="34"/>
  <c r="M4623" i="34"/>
  <c r="N4623" i="34"/>
  <c r="L4623" i="34"/>
  <c r="S4623" i="34"/>
  <c r="T4623" i="34"/>
  <c r="U4623" i="34"/>
  <c r="V4623" i="34"/>
  <c r="AE4623" i="34"/>
  <c r="F4624" i="34"/>
  <c r="H4624" i="34"/>
  <c r="I4624" i="34"/>
  <c r="M4624" i="34"/>
  <c r="N4624" i="34"/>
  <c r="L4624" i="34"/>
  <c r="S4624" i="34"/>
  <c r="T4624" i="34"/>
  <c r="U4624" i="34"/>
  <c r="V4624" i="34"/>
  <c r="AE4624" i="34"/>
  <c r="F4625" i="34"/>
  <c r="H4625" i="34"/>
  <c r="I4625" i="34"/>
  <c r="M4625" i="34"/>
  <c r="N4625" i="34"/>
  <c r="L4625" i="34" s="1"/>
  <c r="S4625" i="34"/>
  <c r="T4625" i="34"/>
  <c r="U4625" i="34"/>
  <c r="V4625" i="34"/>
  <c r="AE4625" i="34"/>
  <c r="F4626" i="34"/>
  <c r="H4626" i="34"/>
  <c r="I4626" i="34"/>
  <c r="M4626" i="34"/>
  <c r="N4626" i="34"/>
  <c r="L4626" i="34"/>
  <c r="S4626" i="34"/>
  <c r="T4626" i="34"/>
  <c r="U4626" i="34"/>
  <c r="V4626" i="34"/>
  <c r="AE4626" i="34"/>
  <c r="F4627" i="34"/>
  <c r="H4627" i="34"/>
  <c r="I4627" i="34"/>
  <c r="M4627" i="34"/>
  <c r="N4627" i="34"/>
  <c r="L4627" i="34"/>
  <c r="S4627" i="34"/>
  <c r="T4627" i="34"/>
  <c r="U4627" i="34"/>
  <c r="V4627" i="34"/>
  <c r="AE4627" i="34"/>
  <c r="F4628" i="34"/>
  <c r="H4628" i="34"/>
  <c r="I4628" i="34"/>
  <c r="M4628" i="34"/>
  <c r="N4628" i="34"/>
  <c r="L4628" i="34"/>
  <c r="S4628" i="34"/>
  <c r="T4628" i="34"/>
  <c r="U4628" i="34"/>
  <c r="V4628" i="34"/>
  <c r="AE4628" i="34"/>
  <c r="F4629" i="34"/>
  <c r="H4629" i="34"/>
  <c r="I4629" i="34"/>
  <c r="M4629" i="34"/>
  <c r="N4629" i="34"/>
  <c r="L4629" i="34" s="1"/>
  <c r="S4629" i="34"/>
  <c r="T4629" i="34"/>
  <c r="U4629" i="34"/>
  <c r="V4629" i="34"/>
  <c r="AE4629" i="34"/>
  <c r="F4630" i="34"/>
  <c r="H4630" i="34"/>
  <c r="I4630" i="34"/>
  <c r="M4630" i="34"/>
  <c r="N4630" i="34"/>
  <c r="L4630" i="34" s="1"/>
  <c r="S4630" i="34"/>
  <c r="T4630" i="34"/>
  <c r="U4630" i="34"/>
  <c r="V4630" i="34"/>
  <c r="AE4630" i="34"/>
  <c r="AG4466" i="34"/>
  <c r="AH4466" i="34"/>
  <c r="AI4466" i="34"/>
  <c r="AG4968" i="34"/>
  <c r="AH4968" i="34"/>
  <c r="AI4968" i="34"/>
  <c r="AG2563" i="34"/>
  <c r="AH2563" i="34"/>
  <c r="AI2563" i="34"/>
  <c r="AG3926" i="34"/>
  <c r="AH3926" i="34"/>
  <c r="AI3926" i="34"/>
  <c r="S770" i="34"/>
  <c r="AG2059" i="34"/>
  <c r="AH2059" i="34"/>
  <c r="AI2059" i="34"/>
  <c r="F993" i="34"/>
  <c r="H993" i="34"/>
  <c r="M993" i="34"/>
  <c r="N993" i="34"/>
  <c r="L993" i="34"/>
  <c r="S993" i="34"/>
  <c r="F4632" i="34"/>
  <c r="H4632" i="34"/>
  <c r="I4632" i="34"/>
  <c r="M4632" i="34"/>
  <c r="N4632" i="34"/>
  <c r="L4632" i="34" s="1"/>
  <c r="S4632" i="34"/>
  <c r="T4632" i="34"/>
  <c r="U4632" i="34"/>
  <c r="V4632" i="34"/>
  <c r="AE4632" i="34"/>
  <c r="F4633" i="34"/>
  <c r="H4633" i="34"/>
  <c r="I4633" i="34"/>
  <c r="M4633" i="34"/>
  <c r="N4633" i="34"/>
  <c r="L4633" i="34"/>
  <c r="S4633" i="34"/>
  <c r="T4633" i="34"/>
  <c r="U4633" i="34"/>
  <c r="V4633" i="34"/>
  <c r="AE4633" i="34"/>
  <c r="F4634" i="34"/>
  <c r="H4634" i="34"/>
  <c r="I4634" i="34"/>
  <c r="M4634" i="34"/>
  <c r="N4634" i="34"/>
  <c r="L4634" i="34"/>
  <c r="S4634" i="34"/>
  <c r="T4634" i="34"/>
  <c r="U4634" i="34"/>
  <c r="V4634" i="34"/>
  <c r="AE4634" i="34"/>
  <c r="F4635" i="34"/>
  <c r="H4635" i="34"/>
  <c r="I4635" i="34"/>
  <c r="M4635" i="34"/>
  <c r="N4635" i="34"/>
  <c r="L4635" i="34"/>
  <c r="S4635" i="34"/>
  <c r="T4635" i="34"/>
  <c r="U4635" i="34"/>
  <c r="V4635" i="34"/>
  <c r="AE4635" i="34"/>
  <c r="F4636" i="34"/>
  <c r="H4636" i="34"/>
  <c r="I4636" i="34"/>
  <c r="M4636" i="34"/>
  <c r="N4636" i="34"/>
  <c r="L4636" i="34"/>
  <c r="S4636" i="34"/>
  <c r="T4636" i="34"/>
  <c r="U4636" i="34"/>
  <c r="V4636" i="34"/>
  <c r="AE4636" i="34"/>
  <c r="AG3927" i="34"/>
  <c r="AH3927" i="34"/>
  <c r="AI3927" i="34"/>
  <c r="F4637" i="34"/>
  <c r="H4637" i="34"/>
  <c r="I4637" i="34"/>
  <c r="M4637" i="34"/>
  <c r="N4637" i="34"/>
  <c r="L4637" i="34" s="1"/>
  <c r="S4637" i="34"/>
  <c r="T4637" i="34"/>
  <c r="U4637" i="34"/>
  <c r="V4637" i="34"/>
  <c r="AE4637" i="34"/>
  <c r="F4638" i="34"/>
  <c r="H4638" i="34"/>
  <c r="I4638" i="34"/>
  <c r="M4638" i="34"/>
  <c r="N4638" i="34"/>
  <c r="L4638" i="34" s="1"/>
  <c r="S4638" i="34"/>
  <c r="T4638" i="34"/>
  <c r="U4638" i="34"/>
  <c r="V4638" i="34"/>
  <c r="AE4638" i="34"/>
  <c r="F4639" i="34"/>
  <c r="H4639" i="34"/>
  <c r="I4639" i="34"/>
  <c r="M4639" i="34"/>
  <c r="N4639" i="34"/>
  <c r="L4639" i="34" s="1"/>
  <c r="S4639" i="34"/>
  <c r="T4639" i="34"/>
  <c r="U4639" i="34"/>
  <c r="V4639" i="34"/>
  <c r="AE4639" i="34"/>
  <c r="F4640" i="34"/>
  <c r="H4640" i="34"/>
  <c r="I4640" i="34"/>
  <c r="M4640" i="34"/>
  <c r="N4640" i="34"/>
  <c r="L4640" i="34" s="1"/>
  <c r="S4640" i="34"/>
  <c r="T4640" i="34"/>
  <c r="U4640" i="34"/>
  <c r="V4640" i="34"/>
  <c r="AE4640" i="34"/>
  <c r="F4641" i="34"/>
  <c r="H4641" i="34"/>
  <c r="I4641" i="34"/>
  <c r="M4641" i="34"/>
  <c r="N4641" i="34"/>
  <c r="L4641" i="34" s="1"/>
  <c r="S4641" i="34"/>
  <c r="T4641" i="34"/>
  <c r="U4641" i="34"/>
  <c r="V4641" i="34"/>
  <c r="AE4641" i="34"/>
  <c r="AG4467" i="34"/>
  <c r="AH4467" i="34"/>
  <c r="AI4467" i="34"/>
  <c r="F4642" i="34"/>
  <c r="H4642" i="34"/>
  <c r="I4642" i="34"/>
  <c r="M4642" i="34"/>
  <c r="N4642" i="34"/>
  <c r="L4642" i="34"/>
  <c r="S4642" i="34"/>
  <c r="T4642" i="34"/>
  <c r="U4642" i="34"/>
  <c r="V4642" i="34"/>
  <c r="AE4642" i="34"/>
  <c r="F4658" i="34"/>
  <c r="H4658" i="34"/>
  <c r="I4658" i="34"/>
  <c r="M4658" i="34"/>
  <c r="N4658" i="34"/>
  <c r="L4658" i="34"/>
  <c r="S4658" i="34"/>
  <c r="T4658" i="34"/>
  <c r="U4658" i="34"/>
  <c r="V4658" i="34"/>
  <c r="AE4658" i="34"/>
  <c r="F4659" i="34"/>
  <c r="H4659" i="34"/>
  <c r="I4659" i="34"/>
  <c r="M4659" i="34"/>
  <c r="N4659" i="34"/>
  <c r="L4659" i="34"/>
  <c r="S4659" i="34"/>
  <c r="T4659" i="34"/>
  <c r="U4659" i="34"/>
  <c r="V4659" i="34"/>
  <c r="AE4659" i="34"/>
  <c r="F4660" i="34"/>
  <c r="H4660" i="34"/>
  <c r="I4660" i="34"/>
  <c r="M4660" i="34"/>
  <c r="N4660" i="34"/>
  <c r="L4660" i="34"/>
  <c r="S4660" i="34"/>
  <c r="T4660" i="34"/>
  <c r="U4660" i="34"/>
  <c r="V4660" i="34"/>
  <c r="AE4660" i="34"/>
  <c r="F4661" i="34"/>
  <c r="H4661" i="34"/>
  <c r="I4661" i="34"/>
  <c r="M4661" i="34"/>
  <c r="N4661" i="34"/>
  <c r="L4661" i="34" s="1"/>
  <c r="S4661" i="34"/>
  <c r="T4661" i="34"/>
  <c r="U4661" i="34"/>
  <c r="V4661" i="34"/>
  <c r="AE4661" i="34"/>
  <c r="F4662" i="34"/>
  <c r="H4662" i="34"/>
  <c r="I4662" i="34"/>
  <c r="M4662" i="34"/>
  <c r="N4662" i="34"/>
  <c r="L4662" i="34"/>
  <c r="S4662" i="34"/>
  <c r="T4662" i="34"/>
  <c r="U4662" i="34"/>
  <c r="V4662" i="34"/>
  <c r="AE4662" i="34"/>
  <c r="F4663" i="34"/>
  <c r="H4663" i="34"/>
  <c r="I4663" i="34"/>
  <c r="M4663" i="34"/>
  <c r="N4663" i="34"/>
  <c r="L4663" i="34"/>
  <c r="S4663" i="34"/>
  <c r="T4663" i="34"/>
  <c r="U4663" i="34"/>
  <c r="V4663" i="34"/>
  <c r="AE4663" i="34"/>
  <c r="F4664" i="34"/>
  <c r="H4664" i="34"/>
  <c r="I4664" i="34"/>
  <c r="M4664" i="34"/>
  <c r="N4664" i="34"/>
  <c r="L4664" i="34"/>
  <c r="S4664" i="34"/>
  <c r="T4664" i="34"/>
  <c r="U4664" i="34"/>
  <c r="V4664" i="34"/>
  <c r="AE4664" i="34"/>
  <c r="F4665" i="34"/>
  <c r="H4665" i="34"/>
  <c r="I4665" i="34"/>
  <c r="M4665" i="34"/>
  <c r="N4665" i="34"/>
  <c r="L4665" i="34" s="1"/>
  <c r="S4665" i="34"/>
  <c r="T4665" i="34"/>
  <c r="U4665" i="34"/>
  <c r="V4665" i="34"/>
  <c r="AE4665" i="34"/>
  <c r="AG2128" i="34"/>
  <c r="AH2128" i="34"/>
  <c r="AI2128" i="34"/>
  <c r="F4666" i="34"/>
  <c r="H4666" i="34"/>
  <c r="I4666" i="34"/>
  <c r="M4666" i="34"/>
  <c r="N4666" i="34"/>
  <c r="L4666" i="34" s="1"/>
  <c r="S4666" i="34"/>
  <c r="T4666" i="34"/>
  <c r="U4666" i="34"/>
  <c r="V4666" i="34"/>
  <c r="AE4666" i="34"/>
  <c r="F4667" i="34"/>
  <c r="H4667" i="34"/>
  <c r="I4667" i="34"/>
  <c r="M4667" i="34"/>
  <c r="N4667" i="34"/>
  <c r="L4667" i="34"/>
  <c r="S4667" i="34"/>
  <c r="T4667" i="34"/>
  <c r="U4667" i="34"/>
  <c r="V4667" i="34"/>
  <c r="AE4667" i="34"/>
  <c r="F4668" i="34"/>
  <c r="H4668" i="34"/>
  <c r="I4668" i="34"/>
  <c r="M4668" i="34"/>
  <c r="N4668" i="34"/>
  <c r="L4668" i="34" s="1"/>
  <c r="S4668" i="34"/>
  <c r="T4668" i="34"/>
  <c r="U4668" i="34"/>
  <c r="V4668" i="34"/>
  <c r="AE4668" i="34"/>
  <c r="AG1357" i="34"/>
  <c r="AH1357" i="34"/>
  <c r="AI1357" i="34"/>
  <c r="F4673" i="34"/>
  <c r="H4673" i="34"/>
  <c r="I4673" i="34"/>
  <c r="M4673" i="34"/>
  <c r="N4673" i="34"/>
  <c r="L4673" i="34"/>
  <c r="S4673" i="34"/>
  <c r="T4673" i="34"/>
  <c r="U4673" i="34"/>
  <c r="V4673" i="34"/>
  <c r="AE4673" i="34"/>
  <c r="F4674" i="34"/>
  <c r="H4674" i="34"/>
  <c r="I4674" i="34"/>
  <c r="M4674" i="34"/>
  <c r="N4674" i="34"/>
  <c r="L4674" i="34"/>
  <c r="S4674" i="34"/>
  <c r="T4674" i="34"/>
  <c r="U4674" i="34"/>
  <c r="V4674" i="34"/>
  <c r="AE4674" i="34"/>
  <c r="AG3928" i="34"/>
  <c r="AH3928" i="34"/>
  <c r="AI3928" i="34"/>
  <c r="F4669" i="34"/>
  <c r="H4669" i="34"/>
  <c r="I4669" i="34"/>
  <c r="M4669" i="34"/>
  <c r="N4669" i="34"/>
  <c r="L4669" i="34"/>
  <c r="S4669" i="34"/>
  <c r="T4669" i="34"/>
  <c r="U4669" i="34"/>
  <c r="V4669" i="34"/>
  <c r="AE4669" i="34"/>
  <c r="F4670" i="34"/>
  <c r="H4670" i="34"/>
  <c r="I4670" i="34"/>
  <c r="M4670" i="34"/>
  <c r="N4670" i="34"/>
  <c r="L4670" i="34"/>
  <c r="S4670" i="34"/>
  <c r="T4670" i="34"/>
  <c r="U4670" i="34"/>
  <c r="V4670" i="34"/>
  <c r="AE4670" i="34"/>
  <c r="AG2841" i="34"/>
  <c r="AH2841" i="34"/>
  <c r="AI2841" i="34"/>
  <c r="F4671" i="34"/>
  <c r="H4671" i="34"/>
  <c r="I4671" i="34"/>
  <c r="M4671" i="34"/>
  <c r="N4671" i="34"/>
  <c r="L4671" i="34" s="1"/>
  <c r="S4671" i="34"/>
  <c r="T4671" i="34"/>
  <c r="U4671" i="34"/>
  <c r="V4671" i="34"/>
  <c r="AE4671" i="34"/>
  <c r="AG882" i="34"/>
  <c r="AH882" i="34"/>
  <c r="AI882" i="34"/>
  <c r="F4672" i="34"/>
  <c r="H4672" i="34"/>
  <c r="I4672" i="34"/>
  <c r="M4672" i="34"/>
  <c r="N4672" i="34"/>
  <c r="L4672" i="34"/>
  <c r="S4672" i="34"/>
  <c r="T4672" i="34"/>
  <c r="U4672" i="34"/>
  <c r="V4672" i="34"/>
  <c r="AE4672" i="34"/>
  <c r="AG900" i="34"/>
  <c r="AH900" i="34"/>
  <c r="AI900" i="34"/>
  <c r="F4675" i="34"/>
  <c r="H4675" i="34"/>
  <c r="I4675" i="34"/>
  <c r="M4675" i="34"/>
  <c r="N4675" i="34"/>
  <c r="L4675" i="34"/>
  <c r="S4675" i="34"/>
  <c r="T4675" i="34"/>
  <c r="U4675" i="34"/>
  <c r="V4675" i="34"/>
  <c r="AE4675" i="34"/>
  <c r="F4676" i="34"/>
  <c r="H4676" i="34"/>
  <c r="I4676" i="34"/>
  <c r="M4676" i="34"/>
  <c r="N4676" i="34"/>
  <c r="L4676" i="34"/>
  <c r="S4676" i="34"/>
  <c r="T4676" i="34"/>
  <c r="U4676" i="34"/>
  <c r="V4676" i="34"/>
  <c r="AE4676" i="34"/>
  <c r="F4677" i="34"/>
  <c r="H4677" i="34"/>
  <c r="I4677" i="34"/>
  <c r="M4677" i="34"/>
  <c r="N4677" i="34"/>
  <c r="L4677" i="34" s="1"/>
  <c r="S4677" i="34"/>
  <c r="T4677" i="34"/>
  <c r="U4677" i="34"/>
  <c r="V4677" i="34"/>
  <c r="AE4677" i="34"/>
  <c r="F4678" i="34"/>
  <c r="H4678" i="34"/>
  <c r="I4678" i="34"/>
  <c r="M4678" i="34"/>
  <c r="N4678" i="34"/>
  <c r="L4678" i="34" s="1"/>
  <c r="S4678" i="34"/>
  <c r="T4678" i="34"/>
  <c r="U4678" i="34"/>
  <c r="V4678" i="34"/>
  <c r="AE4678" i="34"/>
  <c r="F4679" i="34"/>
  <c r="H4679" i="34"/>
  <c r="I4679" i="34"/>
  <c r="M4679" i="34"/>
  <c r="N4679" i="34"/>
  <c r="L4679" i="34" s="1"/>
  <c r="S4679" i="34"/>
  <c r="T4679" i="34"/>
  <c r="U4679" i="34"/>
  <c r="V4679" i="34"/>
  <c r="AE4679" i="34"/>
  <c r="F4680" i="34"/>
  <c r="H4680" i="34"/>
  <c r="I4680" i="34"/>
  <c r="M4680" i="34"/>
  <c r="N4680" i="34"/>
  <c r="L4680" i="34" s="1"/>
  <c r="S4680" i="34"/>
  <c r="T4680" i="34"/>
  <c r="U4680" i="34"/>
  <c r="V4680" i="34"/>
  <c r="AE4680" i="34"/>
  <c r="F4681" i="34"/>
  <c r="H4681" i="34"/>
  <c r="I4681" i="34"/>
  <c r="M4681" i="34"/>
  <c r="N4681" i="34"/>
  <c r="L4681" i="34"/>
  <c r="S4681" i="34"/>
  <c r="T4681" i="34"/>
  <c r="U4681" i="34"/>
  <c r="V4681" i="34"/>
  <c r="AE4681" i="34"/>
  <c r="F4682" i="34"/>
  <c r="H4682" i="34"/>
  <c r="I4682" i="34"/>
  <c r="M4682" i="34"/>
  <c r="N4682" i="34"/>
  <c r="L4682" i="34"/>
  <c r="S4682" i="34"/>
  <c r="T4682" i="34"/>
  <c r="U4682" i="34"/>
  <c r="V4682" i="34"/>
  <c r="AE4682" i="34"/>
  <c r="F4683" i="34"/>
  <c r="H4683" i="34"/>
  <c r="I4683" i="34"/>
  <c r="M4683" i="34"/>
  <c r="N4683" i="34"/>
  <c r="L4683" i="34"/>
  <c r="S4683" i="34"/>
  <c r="T4683" i="34"/>
  <c r="U4683" i="34"/>
  <c r="V4683" i="34"/>
  <c r="AE4683" i="34"/>
  <c r="F4684" i="34"/>
  <c r="H4684" i="34"/>
  <c r="I4684" i="34"/>
  <c r="M4684" i="34"/>
  <c r="N4684" i="34"/>
  <c r="L4684" i="34"/>
  <c r="S4684" i="34"/>
  <c r="T4684" i="34"/>
  <c r="U4684" i="34"/>
  <c r="V4684" i="34"/>
  <c r="AE4684" i="34"/>
  <c r="F4685" i="34"/>
  <c r="H4685" i="34"/>
  <c r="I4685" i="34"/>
  <c r="M4685" i="34"/>
  <c r="N4685" i="34"/>
  <c r="L4685" i="34"/>
  <c r="S4685" i="34"/>
  <c r="T4685" i="34"/>
  <c r="U4685" i="34"/>
  <c r="V4685" i="34"/>
  <c r="AE4685" i="34"/>
  <c r="F4686" i="34"/>
  <c r="H4686" i="34"/>
  <c r="I4686" i="34"/>
  <c r="M4686" i="34"/>
  <c r="N4686" i="34"/>
  <c r="L4686" i="34" s="1"/>
  <c r="S4686" i="34"/>
  <c r="T4686" i="34"/>
  <c r="U4686" i="34"/>
  <c r="V4686" i="34"/>
  <c r="AE4686" i="34"/>
  <c r="F4687" i="34"/>
  <c r="H4687" i="34"/>
  <c r="I4687" i="34"/>
  <c r="M4687" i="34"/>
  <c r="N4687" i="34"/>
  <c r="L4687" i="34" s="1"/>
  <c r="S4687" i="34"/>
  <c r="T4687" i="34"/>
  <c r="U4687" i="34"/>
  <c r="V4687" i="34"/>
  <c r="AE4687" i="34"/>
  <c r="F4688" i="34"/>
  <c r="H4688" i="34"/>
  <c r="I4688" i="34"/>
  <c r="M4688" i="34"/>
  <c r="N4688" i="34"/>
  <c r="L4688" i="34" s="1"/>
  <c r="S4688" i="34"/>
  <c r="T4688" i="34"/>
  <c r="U4688" i="34"/>
  <c r="V4688" i="34"/>
  <c r="AE4688" i="34"/>
  <c r="F4689" i="34"/>
  <c r="H4689" i="34"/>
  <c r="I4689" i="34"/>
  <c r="M4689" i="34"/>
  <c r="N4689" i="34"/>
  <c r="L4689" i="34"/>
  <c r="S4689" i="34"/>
  <c r="T4689" i="34"/>
  <c r="U4689" i="34"/>
  <c r="V4689" i="34"/>
  <c r="AE4689" i="34"/>
  <c r="F4690" i="34"/>
  <c r="H4690" i="34"/>
  <c r="I4690" i="34"/>
  <c r="M4690" i="34"/>
  <c r="N4690" i="34"/>
  <c r="L4690" i="34"/>
  <c r="S4690" i="34"/>
  <c r="T4690" i="34"/>
  <c r="U4690" i="34"/>
  <c r="V4690" i="34"/>
  <c r="AE4690" i="34"/>
  <c r="F4691" i="34"/>
  <c r="H4691" i="34"/>
  <c r="I4691" i="34"/>
  <c r="M4691" i="34"/>
  <c r="N4691" i="34"/>
  <c r="L4691" i="34"/>
  <c r="S4691" i="34"/>
  <c r="T4691" i="34"/>
  <c r="U4691" i="34"/>
  <c r="V4691" i="34"/>
  <c r="AE4691" i="34"/>
  <c r="F4692" i="34"/>
  <c r="H4692" i="34"/>
  <c r="I4692" i="34"/>
  <c r="M4692" i="34"/>
  <c r="N4692" i="34"/>
  <c r="L4692" i="34"/>
  <c r="S4692" i="34"/>
  <c r="T4692" i="34"/>
  <c r="U4692" i="34"/>
  <c r="V4692" i="34"/>
  <c r="AE4692" i="34"/>
  <c r="AG2565" i="34"/>
  <c r="AH2565" i="34"/>
  <c r="AI2565" i="34"/>
  <c r="AG4796" i="34"/>
  <c r="AH4796" i="34"/>
  <c r="AI4796" i="34"/>
  <c r="AG4655" i="34"/>
  <c r="AH4655" i="34"/>
  <c r="AI4655" i="34"/>
  <c r="AG4972" i="34"/>
  <c r="AH4972" i="34"/>
  <c r="AI4972" i="34"/>
  <c r="AG4320" i="34"/>
  <c r="AH4320" i="34"/>
  <c r="AI4320" i="34"/>
  <c r="S617" i="34"/>
  <c r="AG3731" i="34"/>
  <c r="AH3731" i="34"/>
  <c r="AI3731" i="34"/>
  <c r="AG3930" i="34"/>
  <c r="AH3930" i="34"/>
  <c r="AI3930" i="34"/>
  <c r="AG3733" i="34"/>
  <c r="AH3733" i="34"/>
  <c r="AI3733" i="34"/>
  <c r="F4698" i="34"/>
  <c r="H4698" i="34"/>
  <c r="I4698" i="34"/>
  <c r="M4698" i="34"/>
  <c r="N4698" i="34"/>
  <c r="L4698" i="34" s="1"/>
  <c r="S4698" i="34"/>
  <c r="T4698" i="34"/>
  <c r="U4698" i="34"/>
  <c r="V4698" i="34"/>
  <c r="AE4698" i="34"/>
  <c r="AG2568" i="34"/>
  <c r="AH2568" i="34"/>
  <c r="AI2568" i="34"/>
  <c r="AG2844" i="34"/>
  <c r="AH2844" i="34"/>
  <c r="AI2844" i="34"/>
  <c r="F4699" i="34"/>
  <c r="H4699" i="34"/>
  <c r="I4699" i="34"/>
  <c r="M4699" i="34"/>
  <c r="N4699" i="34"/>
  <c r="L4699" i="34"/>
  <c r="S4699" i="34"/>
  <c r="T4699" i="34"/>
  <c r="U4699" i="34"/>
  <c r="V4699" i="34"/>
  <c r="AE4699" i="34"/>
  <c r="F4700" i="34"/>
  <c r="H4700" i="34"/>
  <c r="I4700" i="34"/>
  <c r="M4700" i="34"/>
  <c r="N4700" i="34"/>
  <c r="L4700" i="34"/>
  <c r="S4700" i="34"/>
  <c r="T4700" i="34"/>
  <c r="U4700" i="34"/>
  <c r="V4700" i="34"/>
  <c r="AE4700" i="34"/>
  <c r="F4701" i="34"/>
  <c r="H4701" i="34"/>
  <c r="I4701" i="34"/>
  <c r="M4701" i="34"/>
  <c r="N4701" i="34"/>
  <c r="L4701" i="34"/>
  <c r="S4701" i="34"/>
  <c r="T4701" i="34"/>
  <c r="U4701" i="34"/>
  <c r="V4701" i="34"/>
  <c r="AE4701" i="34"/>
  <c r="F4702" i="34"/>
  <c r="H4702" i="34"/>
  <c r="I4702" i="34"/>
  <c r="M4702" i="34"/>
  <c r="N4702" i="34"/>
  <c r="L4702" i="34" s="1"/>
  <c r="S4702" i="34"/>
  <c r="T4702" i="34"/>
  <c r="U4702" i="34"/>
  <c r="V4702" i="34"/>
  <c r="AE4702" i="34"/>
  <c r="F4703" i="34"/>
  <c r="H4703" i="34"/>
  <c r="I4703" i="34"/>
  <c r="M4703" i="34"/>
  <c r="N4703" i="34"/>
  <c r="L4703" i="34" s="1"/>
  <c r="S4703" i="34"/>
  <c r="T4703" i="34"/>
  <c r="U4703" i="34"/>
  <c r="V4703" i="34"/>
  <c r="AE4703" i="34"/>
  <c r="AG4210" i="34"/>
  <c r="AH4210" i="34"/>
  <c r="AI4210" i="34"/>
  <c r="F4704" i="34"/>
  <c r="H4704" i="34"/>
  <c r="I4704" i="34"/>
  <c r="M4704" i="34"/>
  <c r="N4704" i="34"/>
  <c r="L4704" i="34"/>
  <c r="S4704" i="34"/>
  <c r="T4704" i="34"/>
  <c r="U4704" i="34"/>
  <c r="V4704" i="34"/>
  <c r="AE4704" i="34"/>
  <c r="F4705" i="34"/>
  <c r="H4705" i="34"/>
  <c r="I4705" i="34"/>
  <c r="M4705" i="34"/>
  <c r="N4705" i="34"/>
  <c r="L4705" i="34"/>
  <c r="S4705" i="34"/>
  <c r="T4705" i="34"/>
  <c r="U4705" i="34"/>
  <c r="V4705" i="34"/>
  <c r="AE4705" i="34"/>
  <c r="F4706" i="34"/>
  <c r="H4706" i="34"/>
  <c r="I4706" i="34"/>
  <c r="M4706" i="34"/>
  <c r="N4706" i="34"/>
  <c r="L4706" i="34"/>
  <c r="S4706" i="34"/>
  <c r="T4706" i="34"/>
  <c r="U4706" i="34"/>
  <c r="V4706" i="34"/>
  <c r="AE4706" i="34"/>
  <c r="AG4660" i="34"/>
  <c r="AH4660" i="34"/>
  <c r="AI4660" i="34"/>
  <c r="F4707" i="34"/>
  <c r="H4707" i="34"/>
  <c r="I4707" i="34"/>
  <c r="M4707" i="34"/>
  <c r="N4707" i="34"/>
  <c r="L4707" i="34"/>
  <c r="S4707" i="34"/>
  <c r="T4707" i="34"/>
  <c r="U4707" i="34"/>
  <c r="V4707" i="34"/>
  <c r="AE4707" i="34"/>
  <c r="F4708" i="34"/>
  <c r="H4708" i="34"/>
  <c r="I4708" i="34"/>
  <c r="M4708" i="34"/>
  <c r="N4708" i="34"/>
  <c r="L4708" i="34" s="1"/>
  <c r="S4708" i="34"/>
  <c r="T4708" i="34"/>
  <c r="U4708" i="34"/>
  <c r="V4708" i="34"/>
  <c r="AE4708" i="34"/>
  <c r="F4709" i="34"/>
  <c r="H4709" i="34"/>
  <c r="I4709" i="34"/>
  <c r="M4709" i="34"/>
  <c r="N4709" i="34"/>
  <c r="L4709" i="34" s="1"/>
  <c r="S4709" i="34"/>
  <c r="T4709" i="34"/>
  <c r="U4709" i="34"/>
  <c r="V4709" i="34"/>
  <c r="AE4709" i="34"/>
  <c r="AG3044" i="34"/>
  <c r="AH3044" i="34"/>
  <c r="AI3044" i="34"/>
  <c r="F4710" i="34"/>
  <c r="H4710" i="34"/>
  <c r="I4710" i="34"/>
  <c r="M4710" i="34"/>
  <c r="N4710" i="34"/>
  <c r="L4710" i="34"/>
  <c r="S4710" i="34"/>
  <c r="T4710" i="34"/>
  <c r="U4710" i="34"/>
  <c r="V4710" i="34"/>
  <c r="AE4710" i="34"/>
  <c r="F4711" i="34"/>
  <c r="H4711" i="34"/>
  <c r="I4711" i="34"/>
  <c r="M4711" i="34"/>
  <c r="N4711" i="34"/>
  <c r="L4711" i="34"/>
  <c r="S4711" i="34"/>
  <c r="T4711" i="34"/>
  <c r="U4711" i="34"/>
  <c r="V4711" i="34"/>
  <c r="AE4711" i="34"/>
  <c r="F4712" i="34"/>
  <c r="H4712" i="34"/>
  <c r="I4712" i="34"/>
  <c r="M4712" i="34"/>
  <c r="N4712" i="34"/>
  <c r="L4712" i="34"/>
  <c r="S4712" i="34"/>
  <c r="T4712" i="34"/>
  <c r="U4712" i="34"/>
  <c r="V4712" i="34"/>
  <c r="AE4712" i="34"/>
  <c r="AG4676" i="34"/>
  <c r="AH4676" i="34"/>
  <c r="AI4676" i="34"/>
  <c r="F4713" i="34"/>
  <c r="H4713" i="34"/>
  <c r="I4713" i="34"/>
  <c r="M4713" i="34"/>
  <c r="N4713" i="34"/>
  <c r="L4713" i="34"/>
  <c r="S4713" i="34"/>
  <c r="T4713" i="34"/>
  <c r="U4713" i="34"/>
  <c r="V4713" i="34"/>
  <c r="AE4713" i="34"/>
  <c r="F4714" i="34"/>
  <c r="H4714" i="34"/>
  <c r="I4714" i="34"/>
  <c r="M4714" i="34"/>
  <c r="N4714" i="34"/>
  <c r="L4714" i="34" s="1"/>
  <c r="S4714" i="34"/>
  <c r="T4714" i="34"/>
  <c r="U4714" i="34"/>
  <c r="V4714" i="34"/>
  <c r="AE4714" i="34"/>
  <c r="F4715" i="34"/>
  <c r="H4715" i="34"/>
  <c r="I4715" i="34"/>
  <c r="M4715" i="34"/>
  <c r="N4715" i="34"/>
  <c r="L4715" i="34" s="1"/>
  <c r="S4715" i="34"/>
  <c r="T4715" i="34"/>
  <c r="U4715" i="34"/>
  <c r="V4715" i="34"/>
  <c r="AE4715" i="34"/>
  <c r="F4716" i="34"/>
  <c r="H4716" i="34"/>
  <c r="I4716" i="34"/>
  <c r="M4716" i="34"/>
  <c r="N4716" i="34"/>
  <c r="L4716" i="34" s="1"/>
  <c r="S4716" i="34"/>
  <c r="T4716" i="34"/>
  <c r="U4716" i="34"/>
  <c r="V4716" i="34"/>
  <c r="AE4716" i="34"/>
  <c r="AG1129" i="34"/>
  <c r="AH1129" i="34"/>
  <c r="AI1129" i="34"/>
  <c r="F4717" i="34"/>
  <c r="H4717" i="34"/>
  <c r="I4717" i="34"/>
  <c r="M4717" i="34"/>
  <c r="N4717" i="34"/>
  <c r="L4717" i="34"/>
  <c r="S4717" i="34"/>
  <c r="T4717" i="34"/>
  <c r="U4717" i="34"/>
  <c r="V4717" i="34"/>
  <c r="AE4717" i="34"/>
  <c r="AG3604" i="34"/>
  <c r="AH3604" i="34"/>
  <c r="AI3604" i="34"/>
  <c r="F4718" i="34"/>
  <c r="H4718" i="34"/>
  <c r="I4718" i="34"/>
  <c r="M4718" i="34"/>
  <c r="N4718" i="34"/>
  <c r="L4718" i="34"/>
  <c r="S4718" i="34"/>
  <c r="T4718" i="34"/>
  <c r="U4718" i="34"/>
  <c r="V4718" i="34"/>
  <c r="AE4718" i="34"/>
  <c r="F4719" i="34"/>
  <c r="H4719" i="34"/>
  <c r="I4719" i="34"/>
  <c r="M4719" i="34"/>
  <c r="N4719" i="34"/>
  <c r="L4719" i="34" s="1"/>
  <c r="S4719" i="34"/>
  <c r="T4719" i="34"/>
  <c r="U4719" i="34"/>
  <c r="V4719" i="34"/>
  <c r="AE4719" i="34"/>
  <c r="F4720" i="34"/>
  <c r="H4720" i="34"/>
  <c r="I4720" i="34"/>
  <c r="M4720" i="34"/>
  <c r="N4720" i="34"/>
  <c r="L4720" i="34" s="1"/>
  <c r="S4720" i="34"/>
  <c r="T4720" i="34"/>
  <c r="U4720" i="34"/>
  <c r="V4720" i="34"/>
  <c r="AE4720" i="34"/>
  <c r="F4721" i="34"/>
  <c r="H4721" i="34"/>
  <c r="I4721" i="34"/>
  <c r="M4721" i="34"/>
  <c r="N4721" i="34"/>
  <c r="L4721" i="34" s="1"/>
  <c r="S4721" i="34"/>
  <c r="T4721" i="34"/>
  <c r="U4721" i="34"/>
  <c r="V4721" i="34"/>
  <c r="AE4721" i="34"/>
  <c r="F4722" i="34"/>
  <c r="H4722" i="34"/>
  <c r="I4722" i="34"/>
  <c r="M4722" i="34"/>
  <c r="N4722" i="34"/>
  <c r="L4722" i="34" s="1"/>
  <c r="S4722" i="34"/>
  <c r="T4722" i="34"/>
  <c r="U4722" i="34"/>
  <c r="V4722" i="34"/>
  <c r="AE4722" i="34"/>
  <c r="F4723" i="34"/>
  <c r="H4723" i="34"/>
  <c r="I4723" i="34"/>
  <c r="M4723" i="34"/>
  <c r="N4723" i="34"/>
  <c r="L4723" i="34"/>
  <c r="S4723" i="34"/>
  <c r="T4723" i="34"/>
  <c r="U4723" i="34"/>
  <c r="V4723" i="34"/>
  <c r="AE4723" i="34"/>
  <c r="F4724" i="34"/>
  <c r="H4724" i="34"/>
  <c r="I4724" i="34"/>
  <c r="M4724" i="34"/>
  <c r="N4724" i="34"/>
  <c r="L4724" i="34"/>
  <c r="S4724" i="34"/>
  <c r="T4724" i="34"/>
  <c r="U4724" i="34"/>
  <c r="V4724" i="34"/>
  <c r="AE4724" i="34"/>
  <c r="F4725" i="34"/>
  <c r="H4725" i="34"/>
  <c r="I4725" i="34"/>
  <c r="M4725" i="34"/>
  <c r="N4725" i="34"/>
  <c r="L4725" i="34"/>
  <c r="S4725" i="34"/>
  <c r="T4725" i="34"/>
  <c r="U4725" i="34"/>
  <c r="V4725" i="34"/>
  <c r="AE4725" i="34"/>
  <c r="F4726" i="34"/>
  <c r="H4726" i="34"/>
  <c r="I4726" i="34"/>
  <c r="M4726" i="34"/>
  <c r="N4726" i="34"/>
  <c r="L4726" i="34"/>
  <c r="S4726" i="34"/>
  <c r="T4726" i="34"/>
  <c r="U4726" i="34"/>
  <c r="V4726" i="34"/>
  <c r="AE4726" i="34"/>
  <c r="F4727" i="34"/>
  <c r="H4727" i="34"/>
  <c r="I4727" i="34"/>
  <c r="M4727" i="34"/>
  <c r="N4727" i="34"/>
  <c r="L4727" i="34"/>
  <c r="S4727" i="34"/>
  <c r="T4727" i="34"/>
  <c r="U4727" i="34"/>
  <c r="V4727" i="34"/>
  <c r="AE4727" i="34"/>
  <c r="F4728" i="34"/>
  <c r="H4728" i="34"/>
  <c r="S4728" i="34"/>
  <c r="T4728" i="34"/>
  <c r="U4728" i="34"/>
  <c r="V4728" i="34"/>
  <c r="AE4728" i="34"/>
  <c r="F4729" i="34"/>
  <c r="H4729" i="34"/>
  <c r="S4729" i="34"/>
  <c r="T4729" i="34"/>
  <c r="U4729" i="34"/>
  <c r="V4729" i="34"/>
  <c r="AE4729" i="34"/>
  <c r="F4730" i="34"/>
  <c r="H4730" i="34"/>
  <c r="I4730" i="34"/>
  <c r="M4730" i="34"/>
  <c r="N4730" i="34"/>
  <c r="L4730" i="34" s="1"/>
  <c r="S4730" i="34"/>
  <c r="T4730" i="34"/>
  <c r="U4730" i="34"/>
  <c r="V4730" i="34"/>
  <c r="AE4730" i="34"/>
  <c r="F4731" i="34"/>
  <c r="H4731" i="34"/>
  <c r="S4731" i="34"/>
  <c r="T4731" i="34"/>
  <c r="U4731" i="34"/>
  <c r="V4731" i="34"/>
  <c r="AE4731" i="34"/>
  <c r="F4732" i="34"/>
  <c r="H4732" i="34"/>
  <c r="S4732" i="34"/>
  <c r="T4732" i="34"/>
  <c r="U4732" i="34"/>
  <c r="V4732" i="34"/>
  <c r="AE4732" i="34"/>
  <c r="F4733" i="34"/>
  <c r="H4733" i="34"/>
  <c r="I4733" i="34"/>
  <c r="M4733" i="34"/>
  <c r="N4733" i="34"/>
  <c r="L4733" i="34"/>
  <c r="S4733" i="34"/>
  <c r="T4733" i="34"/>
  <c r="U4733" i="34"/>
  <c r="V4733" i="34"/>
  <c r="AE4733" i="34"/>
  <c r="F4734" i="34"/>
  <c r="H4734" i="34"/>
  <c r="I4734" i="34"/>
  <c r="M4734" i="34"/>
  <c r="N4734" i="34"/>
  <c r="L4734" i="34"/>
  <c r="S4734" i="34"/>
  <c r="T4734" i="34"/>
  <c r="U4734" i="34"/>
  <c r="V4734" i="34"/>
  <c r="AE4734" i="34"/>
  <c r="F4735" i="34"/>
  <c r="H4735" i="34"/>
  <c r="I4735" i="34"/>
  <c r="M4735" i="34"/>
  <c r="N4735" i="34"/>
  <c r="L4735" i="34" s="1"/>
  <c r="S4735" i="34"/>
  <c r="T4735" i="34"/>
  <c r="U4735" i="34"/>
  <c r="V4735" i="34"/>
  <c r="AE4735" i="34"/>
  <c r="F4736" i="34"/>
  <c r="H4736" i="34"/>
  <c r="I4736" i="34"/>
  <c r="M4736" i="34"/>
  <c r="N4736" i="34"/>
  <c r="L4736" i="34" s="1"/>
  <c r="S4736" i="34"/>
  <c r="T4736" i="34"/>
  <c r="U4736" i="34"/>
  <c r="V4736" i="34"/>
  <c r="AE4736" i="34"/>
  <c r="F4737" i="34"/>
  <c r="H4737" i="34"/>
  <c r="I4737" i="34"/>
  <c r="M4737" i="34"/>
  <c r="N4737" i="34"/>
  <c r="L4737" i="34" s="1"/>
  <c r="S4737" i="34"/>
  <c r="T4737" i="34"/>
  <c r="U4737" i="34"/>
  <c r="V4737" i="34"/>
  <c r="AE4737" i="34"/>
  <c r="F4738" i="34"/>
  <c r="H4738" i="34"/>
  <c r="I4738" i="34"/>
  <c r="M4738" i="34"/>
  <c r="N4738" i="34"/>
  <c r="L4738" i="34" s="1"/>
  <c r="S4738" i="34"/>
  <c r="T4738" i="34"/>
  <c r="U4738" i="34"/>
  <c r="V4738" i="34"/>
  <c r="AE4738" i="34"/>
  <c r="F4739" i="34"/>
  <c r="H4739" i="34"/>
  <c r="I4739" i="34"/>
  <c r="M4739" i="34"/>
  <c r="N4739" i="34"/>
  <c r="L4739" i="34"/>
  <c r="S4739" i="34"/>
  <c r="T4739" i="34"/>
  <c r="U4739" i="34"/>
  <c r="V4739" i="34"/>
  <c r="AE4739" i="34"/>
  <c r="F4740" i="34"/>
  <c r="H4740" i="34"/>
  <c r="I4740" i="34"/>
  <c r="M4740" i="34"/>
  <c r="N4740" i="34"/>
  <c r="L4740" i="34"/>
  <c r="S4740" i="34"/>
  <c r="T4740" i="34"/>
  <c r="U4740" i="34"/>
  <c r="V4740" i="34"/>
  <c r="AE4740" i="34"/>
  <c r="F4741" i="34"/>
  <c r="H4741" i="34"/>
  <c r="I4741" i="34"/>
  <c r="M4741" i="34"/>
  <c r="N4741" i="34"/>
  <c r="L4741" i="34"/>
  <c r="S4741" i="34"/>
  <c r="T4741" i="34"/>
  <c r="U4741" i="34"/>
  <c r="V4741" i="34"/>
  <c r="AE4741" i="34"/>
  <c r="AG4279" i="34"/>
  <c r="AH4279" i="34"/>
  <c r="AI4279" i="34"/>
  <c r="F4742" i="34"/>
  <c r="H4742" i="34"/>
  <c r="I4742" i="34"/>
  <c r="M4742" i="34"/>
  <c r="N4742" i="34"/>
  <c r="L4742" i="34"/>
  <c r="S4742" i="34"/>
  <c r="T4742" i="34"/>
  <c r="U4742" i="34"/>
  <c r="V4742" i="34"/>
  <c r="AE4742" i="34"/>
  <c r="F4743" i="34"/>
  <c r="H4743" i="34"/>
  <c r="I4743" i="34"/>
  <c r="M4743" i="34"/>
  <c r="N4743" i="34"/>
  <c r="L4743" i="34" s="1"/>
  <c r="S4743" i="34"/>
  <c r="T4743" i="34"/>
  <c r="U4743" i="34"/>
  <c r="V4743" i="34"/>
  <c r="AE4743" i="34"/>
  <c r="F4744" i="34"/>
  <c r="H4744" i="34"/>
  <c r="I4744" i="34"/>
  <c r="M4744" i="34"/>
  <c r="N4744" i="34"/>
  <c r="L4744" i="34" s="1"/>
  <c r="S4744" i="34"/>
  <c r="T4744" i="34"/>
  <c r="U4744" i="34"/>
  <c r="V4744" i="34"/>
  <c r="AE4744" i="34"/>
  <c r="F4745" i="34"/>
  <c r="H4745" i="34"/>
  <c r="I4745" i="34"/>
  <c r="M4745" i="34"/>
  <c r="N4745" i="34"/>
  <c r="L4745" i="34" s="1"/>
  <c r="S4745" i="34"/>
  <c r="T4745" i="34"/>
  <c r="U4745" i="34"/>
  <c r="V4745" i="34"/>
  <c r="AE4745" i="34"/>
  <c r="F4746" i="34"/>
  <c r="H4746" i="34"/>
  <c r="I4746" i="34"/>
  <c r="M4746" i="34"/>
  <c r="N4746" i="34"/>
  <c r="L4746" i="34"/>
  <c r="S4746" i="34"/>
  <c r="T4746" i="34"/>
  <c r="U4746" i="34"/>
  <c r="V4746" i="34"/>
  <c r="AE4746" i="34"/>
  <c r="F4747" i="34"/>
  <c r="H4747" i="34"/>
  <c r="I4747" i="34"/>
  <c r="M4747" i="34"/>
  <c r="N4747" i="34"/>
  <c r="L4747" i="34"/>
  <c r="S4747" i="34"/>
  <c r="T4747" i="34"/>
  <c r="U4747" i="34"/>
  <c r="V4747" i="34"/>
  <c r="AE4747" i="34"/>
  <c r="F4748" i="34"/>
  <c r="H4748" i="34"/>
  <c r="I4748" i="34"/>
  <c r="M4748" i="34"/>
  <c r="N4748" i="34"/>
  <c r="L4748" i="34"/>
  <c r="S4748" i="34"/>
  <c r="T4748" i="34"/>
  <c r="U4748" i="34"/>
  <c r="V4748" i="34"/>
  <c r="AE4748" i="34"/>
  <c r="AG1596" i="34"/>
  <c r="AH1596" i="34"/>
  <c r="AI1596" i="34"/>
  <c r="F4749" i="34"/>
  <c r="H4749" i="34"/>
  <c r="I4749" i="34"/>
  <c r="M4749" i="34"/>
  <c r="N4749" i="34"/>
  <c r="L4749" i="34" s="1"/>
  <c r="S4749" i="34"/>
  <c r="T4749" i="34"/>
  <c r="U4749" i="34"/>
  <c r="V4749" i="34"/>
  <c r="AE4749" i="34"/>
  <c r="F4750" i="34"/>
  <c r="H4750" i="34"/>
  <c r="I4750" i="34"/>
  <c r="M4750" i="34"/>
  <c r="N4750" i="34"/>
  <c r="L4750" i="34" s="1"/>
  <c r="S4750" i="34"/>
  <c r="T4750" i="34"/>
  <c r="U4750" i="34"/>
  <c r="V4750" i="34"/>
  <c r="AE4750" i="34"/>
  <c r="F4751" i="34"/>
  <c r="H4751" i="34"/>
  <c r="I4751" i="34"/>
  <c r="M4751" i="34"/>
  <c r="N4751" i="34"/>
  <c r="L4751" i="34" s="1"/>
  <c r="S4751" i="34"/>
  <c r="T4751" i="34"/>
  <c r="U4751" i="34"/>
  <c r="V4751" i="34"/>
  <c r="AE4751" i="34"/>
  <c r="F4752" i="34"/>
  <c r="H4752" i="34"/>
  <c r="I4752" i="34"/>
  <c r="M4752" i="34"/>
  <c r="N4752" i="34"/>
  <c r="L4752" i="34" s="1"/>
  <c r="S4752" i="34"/>
  <c r="T4752" i="34"/>
  <c r="U4752" i="34"/>
  <c r="V4752" i="34"/>
  <c r="AE4752" i="34"/>
  <c r="F4753" i="34"/>
  <c r="H4753" i="34"/>
  <c r="I4753" i="34"/>
  <c r="M4753" i="34"/>
  <c r="N4753" i="34"/>
  <c r="L4753" i="34"/>
  <c r="S4753" i="34"/>
  <c r="T4753" i="34"/>
  <c r="U4753" i="34"/>
  <c r="V4753" i="34"/>
  <c r="AE4753" i="34"/>
  <c r="AG2739" i="34"/>
  <c r="AH2739" i="34"/>
  <c r="AI2739" i="34"/>
  <c r="F4754" i="34"/>
  <c r="H4754" i="34"/>
  <c r="I4754" i="34"/>
  <c r="M4754" i="34"/>
  <c r="N4754" i="34"/>
  <c r="L4754" i="34"/>
  <c r="S4754" i="34"/>
  <c r="T4754" i="34"/>
  <c r="U4754" i="34"/>
  <c r="V4754" i="34"/>
  <c r="AE4754" i="34"/>
  <c r="F4755" i="34"/>
  <c r="H4755" i="34"/>
  <c r="I4755" i="34"/>
  <c r="M4755" i="34"/>
  <c r="N4755" i="34"/>
  <c r="L4755" i="34"/>
  <c r="S4755" i="34"/>
  <c r="T4755" i="34"/>
  <c r="U4755" i="34"/>
  <c r="V4755" i="34"/>
  <c r="AE4755" i="34"/>
  <c r="AG1382" i="34"/>
  <c r="AH1382" i="34"/>
  <c r="AI1382" i="34"/>
  <c r="F4756" i="34"/>
  <c r="H4756" i="34"/>
  <c r="I4756" i="34"/>
  <c r="M4756" i="34"/>
  <c r="N4756" i="34"/>
  <c r="L4756" i="34" s="1"/>
  <c r="S4756" i="34"/>
  <c r="T4756" i="34"/>
  <c r="U4756" i="34"/>
  <c r="V4756" i="34"/>
  <c r="AE4756" i="34"/>
  <c r="AG1136" i="34"/>
  <c r="AH1136" i="34"/>
  <c r="AI1136" i="34"/>
  <c r="F4757" i="34"/>
  <c r="H4757" i="34"/>
  <c r="I4757" i="34"/>
  <c r="M4757" i="34"/>
  <c r="N4757" i="34"/>
  <c r="L4757" i="34" s="1"/>
  <c r="S4757" i="34"/>
  <c r="T4757" i="34"/>
  <c r="U4757" i="34"/>
  <c r="V4757" i="34"/>
  <c r="AE4757" i="34"/>
  <c r="F4758" i="34"/>
  <c r="H4758" i="34"/>
  <c r="I4758" i="34"/>
  <c r="M4758" i="34"/>
  <c r="N4758" i="34"/>
  <c r="L4758" i="34"/>
  <c r="S4758" i="34"/>
  <c r="T4758" i="34"/>
  <c r="U4758" i="34"/>
  <c r="V4758" i="34"/>
  <c r="AE4758" i="34"/>
  <c r="F4759" i="34"/>
  <c r="H4759" i="34"/>
  <c r="I4759" i="34"/>
  <c r="M4759" i="34"/>
  <c r="N4759" i="34"/>
  <c r="L4759" i="34"/>
  <c r="S4759" i="34"/>
  <c r="T4759" i="34"/>
  <c r="U4759" i="34"/>
  <c r="V4759" i="34"/>
  <c r="AE4759" i="34"/>
  <c r="F4760" i="34"/>
  <c r="H4760" i="34"/>
  <c r="I4760" i="34"/>
  <c r="M4760" i="34"/>
  <c r="N4760" i="34"/>
  <c r="L4760" i="34"/>
  <c r="S4760" i="34"/>
  <c r="T4760" i="34"/>
  <c r="U4760" i="34"/>
  <c r="V4760" i="34"/>
  <c r="AE4760" i="34"/>
  <c r="AG4282" i="34"/>
  <c r="AH4282" i="34"/>
  <c r="AI4282" i="34"/>
  <c r="F4761" i="34"/>
  <c r="H4761" i="34"/>
  <c r="I4761" i="34"/>
  <c r="M4761" i="34"/>
  <c r="N4761" i="34"/>
  <c r="L4761" i="34"/>
  <c r="S4761" i="34"/>
  <c r="T4761" i="34"/>
  <c r="U4761" i="34"/>
  <c r="V4761" i="34"/>
  <c r="AE4761" i="34"/>
  <c r="F4762" i="34"/>
  <c r="H4762" i="34"/>
  <c r="I4762" i="34"/>
  <c r="M4762" i="34"/>
  <c r="N4762" i="34"/>
  <c r="L4762" i="34" s="1"/>
  <c r="S4762" i="34"/>
  <c r="T4762" i="34"/>
  <c r="U4762" i="34"/>
  <c r="V4762" i="34"/>
  <c r="AE4762" i="34"/>
  <c r="F4763" i="34"/>
  <c r="H4763" i="34"/>
  <c r="I4763" i="34"/>
  <c r="M4763" i="34"/>
  <c r="N4763" i="34"/>
  <c r="L4763" i="34" s="1"/>
  <c r="S4763" i="34"/>
  <c r="T4763" i="34"/>
  <c r="U4763" i="34"/>
  <c r="V4763" i="34"/>
  <c r="AE4763" i="34"/>
  <c r="F4764" i="34"/>
  <c r="H4764" i="34"/>
  <c r="I4764" i="34"/>
  <c r="M4764" i="34"/>
  <c r="N4764" i="34"/>
  <c r="L4764" i="34" s="1"/>
  <c r="S4764" i="34"/>
  <c r="T4764" i="34"/>
  <c r="U4764" i="34"/>
  <c r="V4764" i="34"/>
  <c r="AE4764" i="34"/>
  <c r="AG1420" i="34"/>
  <c r="AH1420" i="34"/>
  <c r="AI1420" i="34"/>
  <c r="F4765" i="34"/>
  <c r="H4765" i="34"/>
  <c r="I4765" i="34"/>
  <c r="M4765" i="34"/>
  <c r="N4765" i="34"/>
  <c r="L4765" i="34"/>
  <c r="S4765" i="34"/>
  <c r="T4765" i="34"/>
  <c r="U4765" i="34"/>
  <c r="V4765" i="34"/>
  <c r="AE4765" i="34"/>
  <c r="F4766" i="34"/>
  <c r="H4766" i="34"/>
  <c r="I4766" i="34"/>
  <c r="M4766" i="34"/>
  <c r="N4766" i="34"/>
  <c r="L4766" i="34"/>
  <c r="S4766" i="34"/>
  <c r="T4766" i="34"/>
  <c r="U4766" i="34"/>
  <c r="V4766" i="34"/>
  <c r="AE4766" i="34"/>
  <c r="F4767" i="34"/>
  <c r="H4767" i="34"/>
  <c r="I4767" i="34"/>
  <c r="M4767" i="34"/>
  <c r="N4767" i="34"/>
  <c r="L4767" i="34"/>
  <c r="S4767" i="34"/>
  <c r="T4767" i="34"/>
  <c r="U4767" i="34"/>
  <c r="V4767" i="34"/>
  <c r="AE4767" i="34"/>
  <c r="F4768" i="34"/>
  <c r="H4768" i="34"/>
  <c r="I4768" i="34"/>
  <c r="M4768" i="34"/>
  <c r="N4768" i="34"/>
  <c r="L4768" i="34" s="1"/>
  <c r="S4768" i="34"/>
  <c r="T4768" i="34"/>
  <c r="U4768" i="34"/>
  <c r="V4768" i="34"/>
  <c r="AE4768" i="34"/>
  <c r="F4769" i="34"/>
  <c r="H4769" i="34"/>
  <c r="I4769" i="34"/>
  <c r="M4769" i="34"/>
  <c r="N4769" i="34"/>
  <c r="L4769" i="34" s="1"/>
  <c r="S4769" i="34"/>
  <c r="T4769" i="34"/>
  <c r="U4769" i="34"/>
  <c r="V4769" i="34"/>
  <c r="AE4769" i="34"/>
  <c r="F4770" i="34"/>
  <c r="H4770" i="34"/>
  <c r="I4770" i="34"/>
  <c r="M4770" i="34"/>
  <c r="N4770" i="34"/>
  <c r="L4770" i="34" s="1"/>
  <c r="S4770" i="34"/>
  <c r="T4770" i="34"/>
  <c r="U4770" i="34"/>
  <c r="V4770" i="34"/>
  <c r="AE4770" i="34"/>
  <c r="F4771" i="34"/>
  <c r="H4771" i="34"/>
  <c r="I4771" i="34"/>
  <c r="M4771" i="34"/>
  <c r="N4771" i="34"/>
  <c r="L4771" i="34" s="1"/>
  <c r="S4771" i="34"/>
  <c r="T4771" i="34"/>
  <c r="U4771" i="34"/>
  <c r="V4771" i="34"/>
  <c r="AE4771" i="34"/>
  <c r="F4772" i="34"/>
  <c r="H4772" i="34"/>
  <c r="I4772" i="34"/>
  <c r="M4772" i="34"/>
  <c r="N4772" i="34"/>
  <c r="L4772" i="34"/>
  <c r="S4772" i="34"/>
  <c r="T4772" i="34"/>
  <c r="U4772" i="34"/>
  <c r="V4772" i="34"/>
  <c r="AE4772" i="34"/>
  <c r="F4773" i="34"/>
  <c r="H4773" i="34"/>
  <c r="I4773" i="34"/>
  <c r="M4773" i="34"/>
  <c r="N4773" i="34"/>
  <c r="L4773" i="34"/>
  <c r="S4773" i="34"/>
  <c r="T4773" i="34"/>
  <c r="U4773" i="34"/>
  <c r="V4773" i="34"/>
  <c r="AE4773" i="34"/>
  <c r="AG3654" i="34"/>
  <c r="AH3654" i="34"/>
  <c r="AI3654" i="34"/>
  <c r="F4774" i="34"/>
  <c r="H4774" i="34"/>
  <c r="I4774" i="34"/>
  <c r="M4774" i="34"/>
  <c r="N4774" i="34"/>
  <c r="L4774" i="34"/>
  <c r="S4774" i="34"/>
  <c r="T4774" i="34"/>
  <c r="U4774" i="34"/>
  <c r="V4774" i="34"/>
  <c r="AE4774" i="34"/>
  <c r="F4775" i="34"/>
  <c r="H4775" i="34"/>
  <c r="I4775" i="34"/>
  <c r="M4775" i="34"/>
  <c r="N4775" i="34"/>
  <c r="L4775" i="34" s="1"/>
  <c r="S4775" i="34"/>
  <c r="T4775" i="34"/>
  <c r="U4775" i="34"/>
  <c r="V4775" i="34"/>
  <c r="AE4775" i="34"/>
  <c r="F4776" i="34"/>
  <c r="H4776" i="34"/>
  <c r="I4776" i="34"/>
  <c r="M4776" i="34"/>
  <c r="N4776" i="34"/>
  <c r="L4776" i="34" s="1"/>
  <c r="S4776" i="34"/>
  <c r="T4776" i="34"/>
  <c r="U4776" i="34"/>
  <c r="V4776" i="34"/>
  <c r="AE4776" i="34"/>
  <c r="AG2160" i="34"/>
  <c r="AH2160" i="34"/>
  <c r="AI2160" i="34"/>
  <c r="F4777" i="34"/>
  <c r="H4777" i="34"/>
  <c r="I4777" i="34"/>
  <c r="M4777" i="34"/>
  <c r="N4777" i="34"/>
  <c r="L4777" i="34" s="1"/>
  <c r="S4777" i="34"/>
  <c r="T4777" i="34"/>
  <c r="U4777" i="34"/>
  <c r="V4777" i="34"/>
  <c r="AE4777" i="34"/>
  <c r="F4778" i="34"/>
  <c r="H4778" i="34"/>
  <c r="I4778" i="34"/>
  <c r="M4778" i="34"/>
  <c r="N4778" i="34"/>
  <c r="L4778" i="34"/>
  <c r="S4778" i="34"/>
  <c r="T4778" i="34"/>
  <c r="U4778" i="34"/>
  <c r="V4778" i="34"/>
  <c r="AE4778" i="34"/>
  <c r="F4779" i="34"/>
  <c r="H4779" i="34"/>
  <c r="I4779" i="34"/>
  <c r="M4779" i="34"/>
  <c r="N4779" i="34"/>
  <c r="L4779" i="34"/>
  <c r="S4779" i="34"/>
  <c r="T4779" i="34"/>
  <c r="U4779" i="34"/>
  <c r="V4779" i="34"/>
  <c r="AE4779" i="34"/>
  <c r="F566" i="34"/>
  <c r="H566" i="34"/>
  <c r="M566" i="34"/>
  <c r="N566" i="34"/>
  <c r="L566" i="34" s="1"/>
  <c r="S566" i="34"/>
  <c r="AJ566" i="34"/>
  <c r="AG3727" i="34"/>
  <c r="AH3727" i="34"/>
  <c r="AI3727" i="34"/>
  <c r="F4783" i="34"/>
  <c r="H4783" i="34"/>
  <c r="I4783" i="34"/>
  <c r="M4783" i="34"/>
  <c r="N4783" i="34"/>
  <c r="L4783" i="34"/>
  <c r="S4783" i="34"/>
  <c r="T4783" i="34"/>
  <c r="U4783" i="34"/>
  <c r="V4783" i="34"/>
  <c r="AE4783" i="34"/>
  <c r="AG4686" i="34"/>
  <c r="AH4686" i="34"/>
  <c r="AI4686" i="34"/>
  <c r="F4784" i="34"/>
  <c r="H4784" i="34"/>
  <c r="I4784" i="34"/>
  <c r="M4784" i="34"/>
  <c r="N4784" i="34"/>
  <c r="L4784" i="34"/>
  <c r="S4784" i="34"/>
  <c r="T4784" i="34"/>
  <c r="U4784" i="34"/>
  <c r="V4784" i="34"/>
  <c r="AE4784" i="34"/>
  <c r="F4785" i="34"/>
  <c r="H4785" i="34"/>
  <c r="I4785" i="34"/>
  <c r="M4785" i="34"/>
  <c r="N4785" i="34"/>
  <c r="L4785" i="34"/>
  <c r="S4785" i="34"/>
  <c r="T4785" i="34"/>
  <c r="U4785" i="34"/>
  <c r="V4785" i="34"/>
  <c r="AE4785" i="34"/>
  <c r="F4786" i="34"/>
  <c r="H4786" i="34"/>
  <c r="I4786" i="34"/>
  <c r="M4786" i="34"/>
  <c r="N4786" i="34"/>
  <c r="L4786" i="34" s="1"/>
  <c r="S4786" i="34"/>
  <c r="T4786" i="34"/>
  <c r="U4786" i="34"/>
  <c r="V4786" i="34"/>
  <c r="AE4786" i="34"/>
  <c r="AG1978" i="34"/>
  <c r="AH1978" i="34"/>
  <c r="AI1978" i="34"/>
  <c r="F4787" i="34"/>
  <c r="H4787" i="34"/>
  <c r="I4787" i="34"/>
  <c r="M4787" i="34"/>
  <c r="N4787" i="34"/>
  <c r="L4787" i="34" s="1"/>
  <c r="S4787" i="34"/>
  <c r="T4787" i="34"/>
  <c r="U4787" i="34"/>
  <c r="V4787" i="34"/>
  <c r="AE4787" i="34"/>
  <c r="F4788" i="34"/>
  <c r="H4788" i="34"/>
  <c r="I4788" i="34"/>
  <c r="M4788" i="34"/>
  <c r="N4788" i="34"/>
  <c r="L4788" i="34" s="1"/>
  <c r="S4788" i="34"/>
  <c r="T4788" i="34"/>
  <c r="U4788" i="34"/>
  <c r="V4788" i="34"/>
  <c r="AE4788" i="34"/>
  <c r="F4789" i="34"/>
  <c r="H4789" i="34"/>
  <c r="I4789" i="34"/>
  <c r="M4789" i="34"/>
  <c r="N4789" i="34"/>
  <c r="L4789" i="34"/>
  <c r="S4789" i="34"/>
  <c r="T4789" i="34"/>
  <c r="U4789" i="34"/>
  <c r="V4789" i="34"/>
  <c r="AE4789" i="34"/>
  <c r="F4790" i="34"/>
  <c r="H4790" i="34"/>
  <c r="I4790" i="34"/>
  <c r="M4790" i="34"/>
  <c r="N4790" i="34"/>
  <c r="L4790" i="34"/>
  <c r="S4790" i="34"/>
  <c r="T4790" i="34"/>
  <c r="U4790" i="34"/>
  <c r="V4790" i="34"/>
  <c r="AE4790" i="34"/>
  <c r="F4791" i="34"/>
  <c r="H4791" i="34"/>
  <c r="I4791" i="34"/>
  <c r="M4791" i="34"/>
  <c r="N4791" i="34"/>
  <c r="L4791" i="34"/>
  <c r="S4791" i="34"/>
  <c r="T4791" i="34"/>
  <c r="U4791" i="34"/>
  <c r="V4791" i="34"/>
  <c r="AE4791" i="34"/>
  <c r="F4792" i="34"/>
  <c r="H4792" i="34"/>
  <c r="I4792" i="34"/>
  <c r="M4792" i="34"/>
  <c r="N4792" i="34"/>
  <c r="L4792" i="34"/>
  <c r="S4792" i="34"/>
  <c r="T4792" i="34"/>
  <c r="U4792" i="34"/>
  <c r="V4792" i="34"/>
  <c r="AE4792" i="34"/>
  <c r="F4793" i="34"/>
  <c r="H4793" i="34"/>
  <c r="I4793" i="34"/>
  <c r="M4793" i="34"/>
  <c r="N4793" i="34"/>
  <c r="L4793" i="34" s="1"/>
  <c r="S4793" i="34"/>
  <c r="T4793" i="34"/>
  <c r="U4793" i="34"/>
  <c r="V4793" i="34"/>
  <c r="AE4793" i="34"/>
  <c r="F4794" i="34"/>
  <c r="H4794" i="34"/>
  <c r="I4794" i="34"/>
  <c r="M4794" i="34"/>
  <c r="N4794" i="34"/>
  <c r="L4794" i="34" s="1"/>
  <c r="S4794" i="34"/>
  <c r="T4794" i="34"/>
  <c r="U4794" i="34"/>
  <c r="V4794" i="34"/>
  <c r="AE4794" i="34"/>
  <c r="AG4898" i="34"/>
  <c r="AH4898" i="34"/>
  <c r="AI4898" i="34"/>
  <c r="F4795" i="34"/>
  <c r="H4795" i="34"/>
  <c r="I4795" i="34"/>
  <c r="M4795" i="34"/>
  <c r="N4795" i="34"/>
  <c r="L4795" i="34" s="1"/>
  <c r="S4795" i="34"/>
  <c r="T4795" i="34"/>
  <c r="U4795" i="34"/>
  <c r="V4795" i="34"/>
  <c r="AE4795" i="34"/>
  <c r="F4796" i="34"/>
  <c r="H4796" i="34"/>
  <c r="I4796" i="34"/>
  <c r="M4796" i="34"/>
  <c r="N4796" i="34"/>
  <c r="L4796" i="34"/>
  <c r="S4796" i="34"/>
  <c r="T4796" i="34"/>
  <c r="U4796" i="34"/>
  <c r="V4796" i="34"/>
  <c r="AE4796" i="34"/>
  <c r="F4797" i="34"/>
  <c r="H4797" i="34"/>
  <c r="I4797" i="34"/>
  <c r="M4797" i="34"/>
  <c r="N4797" i="34"/>
  <c r="L4797" i="34"/>
  <c r="S4797" i="34"/>
  <c r="T4797" i="34"/>
  <c r="U4797" i="34"/>
  <c r="V4797" i="34"/>
  <c r="AE4797" i="34"/>
  <c r="F4798" i="34"/>
  <c r="H4798" i="34"/>
  <c r="I4798" i="34"/>
  <c r="M4798" i="34"/>
  <c r="N4798" i="34"/>
  <c r="L4798" i="34"/>
  <c r="S4798" i="34"/>
  <c r="T4798" i="34"/>
  <c r="U4798" i="34"/>
  <c r="V4798" i="34"/>
  <c r="AE4798" i="34"/>
  <c r="AG4899" i="34"/>
  <c r="AH4899" i="34"/>
  <c r="AI4899" i="34"/>
  <c r="F4799" i="34"/>
  <c r="H4799" i="34"/>
  <c r="I4799" i="34"/>
  <c r="M4799" i="34"/>
  <c r="N4799" i="34"/>
  <c r="L4799" i="34" s="1"/>
  <c r="S4799" i="34"/>
  <c r="T4799" i="34"/>
  <c r="U4799" i="34"/>
  <c r="V4799" i="34"/>
  <c r="AE4799" i="34"/>
  <c r="F4800" i="34"/>
  <c r="H4800" i="34"/>
  <c r="I4800" i="34"/>
  <c r="M4800" i="34"/>
  <c r="N4800" i="34"/>
  <c r="L4800" i="34" s="1"/>
  <c r="S4800" i="34"/>
  <c r="T4800" i="34"/>
  <c r="U4800" i="34"/>
  <c r="V4800" i="34"/>
  <c r="AE4800" i="34"/>
  <c r="F4801" i="34"/>
  <c r="H4801" i="34"/>
  <c r="I4801" i="34"/>
  <c r="M4801" i="34"/>
  <c r="N4801" i="34"/>
  <c r="L4801" i="34" s="1"/>
  <c r="S4801" i="34"/>
  <c r="T4801" i="34"/>
  <c r="U4801" i="34"/>
  <c r="V4801" i="34"/>
  <c r="AE4801" i="34"/>
  <c r="F4802" i="34"/>
  <c r="H4802" i="34"/>
  <c r="I4802" i="34"/>
  <c r="M4802" i="34"/>
  <c r="N4802" i="34"/>
  <c r="L4802" i="34" s="1"/>
  <c r="S4802" i="34"/>
  <c r="T4802" i="34"/>
  <c r="U4802" i="34"/>
  <c r="V4802" i="34"/>
  <c r="AE4802" i="34"/>
  <c r="F4803" i="34"/>
  <c r="H4803" i="34"/>
  <c r="I4803" i="34"/>
  <c r="M4803" i="34"/>
  <c r="N4803" i="34"/>
  <c r="L4803" i="34"/>
  <c r="S4803" i="34"/>
  <c r="T4803" i="34"/>
  <c r="U4803" i="34"/>
  <c r="V4803" i="34"/>
  <c r="AE4803" i="34"/>
  <c r="F4804" i="34"/>
  <c r="H4804" i="34"/>
  <c r="I4804" i="34"/>
  <c r="M4804" i="34"/>
  <c r="N4804" i="34"/>
  <c r="L4804" i="34"/>
  <c r="S4804" i="34"/>
  <c r="T4804" i="34"/>
  <c r="U4804" i="34"/>
  <c r="V4804" i="34"/>
  <c r="AE4804" i="34"/>
  <c r="AG4843" i="34"/>
  <c r="AH4843" i="34"/>
  <c r="AI4843" i="34"/>
  <c r="F4805" i="34"/>
  <c r="H4805" i="34"/>
  <c r="I4805" i="34"/>
  <c r="M4805" i="34"/>
  <c r="N4805" i="34"/>
  <c r="L4805" i="34"/>
  <c r="S4805" i="34"/>
  <c r="T4805" i="34"/>
  <c r="U4805" i="34"/>
  <c r="V4805" i="34"/>
  <c r="AE4805" i="34"/>
  <c r="F4806" i="34"/>
  <c r="H4806" i="34"/>
  <c r="I4806" i="34"/>
  <c r="M4806" i="34"/>
  <c r="N4806" i="34"/>
  <c r="L4806" i="34"/>
  <c r="S4806" i="34"/>
  <c r="T4806" i="34"/>
  <c r="U4806" i="34"/>
  <c r="V4806" i="34"/>
  <c r="AE4806" i="34"/>
  <c r="AG4900" i="34"/>
  <c r="AH4900" i="34"/>
  <c r="AI4900" i="34"/>
  <c r="F4807" i="34"/>
  <c r="H4807" i="34"/>
  <c r="I4807" i="34"/>
  <c r="M4807" i="34"/>
  <c r="N4807" i="34"/>
  <c r="L4807" i="34" s="1"/>
  <c r="S4807" i="34"/>
  <c r="T4807" i="34"/>
  <c r="U4807" i="34"/>
  <c r="V4807" i="34"/>
  <c r="AE4807" i="34"/>
  <c r="F4808" i="34"/>
  <c r="H4808" i="34"/>
  <c r="I4808" i="34"/>
  <c r="M4808" i="34"/>
  <c r="N4808" i="34"/>
  <c r="L4808" i="34" s="1"/>
  <c r="S4808" i="34"/>
  <c r="T4808" i="34"/>
  <c r="U4808" i="34"/>
  <c r="V4808" i="34"/>
  <c r="AE4808" i="34"/>
  <c r="F4809" i="34"/>
  <c r="H4809" i="34"/>
  <c r="I4809" i="34"/>
  <c r="M4809" i="34"/>
  <c r="N4809" i="34"/>
  <c r="L4809" i="34"/>
  <c r="S4809" i="34"/>
  <c r="T4809" i="34"/>
  <c r="U4809" i="34"/>
  <c r="V4809" i="34"/>
  <c r="AE4809" i="34"/>
  <c r="F4810" i="34"/>
  <c r="H4810" i="34"/>
  <c r="I4810" i="34"/>
  <c r="M4810" i="34"/>
  <c r="N4810" i="34"/>
  <c r="L4810" i="34"/>
  <c r="S4810" i="34"/>
  <c r="T4810" i="34"/>
  <c r="U4810" i="34"/>
  <c r="V4810" i="34"/>
  <c r="AE4810" i="34"/>
  <c r="AG1421" i="34"/>
  <c r="AH1421" i="34"/>
  <c r="AI1421" i="34"/>
  <c r="F4811" i="34"/>
  <c r="H4811" i="34"/>
  <c r="I4811" i="34"/>
  <c r="M4811" i="34"/>
  <c r="N4811" i="34"/>
  <c r="L4811" i="34"/>
  <c r="S4811" i="34"/>
  <c r="T4811" i="34"/>
  <c r="U4811" i="34"/>
  <c r="V4811" i="34"/>
  <c r="AE4811" i="34"/>
  <c r="F4812" i="34"/>
  <c r="H4812" i="34"/>
  <c r="I4812" i="34"/>
  <c r="M4812" i="34"/>
  <c r="N4812" i="34"/>
  <c r="L4812" i="34"/>
  <c r="S4812" i="34"/>
  <c r="T4812" i="34"/>
  <c r="U4812" i="34"/>
  <c r="V4812" i="34"/>
  <c r="AE4812" i="34"/>
  <c r="F4813" i="34"/>
  <c r="H4813" i="34"/>
  <c r="I4813" i="34"/>
  <c r="M4813" i="34"/>
  <c r="N4813" i="34"/>
  <c r="L4813" i="34" s="1"/>
  <c r="S4813" i="34"/>
  <c r="T4813" i="34"/>
  <c r="U4813" i="34"/>
  <c r="V4813" i="34"/>
  <c r="AE4813" i="34"/>
  <c r="AG4290" i="34"/>
  <c r="AH4290" i="34"/>
  <c r="AI4290" i="34"/>
  <c r="F4814" i="34"/>
  <c r="H4814" i="34"/>
  <c r="I4814" i="34"/>
  <c r="M4814" i="34"/>
  <c r="N4814" i="34"/>
  <c r="L4814" i="34" s="1"/>
  <c r="S4814" i="34"/>
  <c r="T4814" i="34"/>
  <c r="U4814" i="34"/>
  <c r="V4814" i="34"/>
  <c r="AE4814" i="34"/>
  <c r="F4815" i="34"/>
  <c r="H4815" i="34"/>
  <c r="I4815" i="34"/>
  <c r="M4815" i="34"/>
  <c r="N4815" i="34"/>
  <c r="L4815" i="34"/>
  <c r="S4815" i="34"/>
  <c r="T4815" i="34"/>
  <c r="U4815" i="34"/>
  <c r="V4815" i="34"/>
  <c r="AE4815" i="34"/>
  <c r="AG1999" i="34"/>
  <c r="AH1999" i="34"/>
  <c r="AI1999" i="34"/>
  <c r="F4816" i="34"/>
  <c r="H4816" i="34"/>
  <c r="I4816" i="34"/>
  <c r="M4816" i="34"/>
  <c r="N4816" i="34"/>
  <c r="L4816" i="34"/>
  <c r="S4816" i="34"/>
  <c r="T4816" i="34"/>
  <c r="U4816" i="34"/>
  <c r="V4816" i="34"/>
  <c r="AE4816" i="34"/>
  <c r="F4817" i="34"/>
  <c r="H4817" i="34"/>
  <c r="I4817" i="34"/>
  <c r="M4817" i="34"/>
  <c r="N4817" i="34"/>
  <c r="L4817" i="34"/>
  <c r="S4817" i="34"/>
  <c r="T4817" i="34"/>
  <c r="U4817" i="34"/>
  <c r="V4817" i="34"/>
  <c r="AE4817" i="34"/>
  <c r="F4818" i="34"/>
  <c r="H4818" i="34"/>
  <c r="I4818" i="34"/>
  <c r="M4818" i="34"/>
  <c r="N4818" i="34"/>
  <c r="L4818" i="34"/>
  <c r="S4818" i="34"/>
  <c r="T4818" i="34"/>
  <c r="U4818" i="34"/>
  <c r="V4818" i="34"/>
  <c r="AE4818" i="34"/>
  <c r="F4819" i="34"/>
  <c r="H4819" i="34"/>
  <c r="I4819" i="34"/>
  <c r="M4819" i="34"/>
  <c r="N4819" i="34"/>
  <c r="L4819" i="34" s="1"/>
  <c r="S4819" i="34"/>
  <c r="T4819" i="34"/>
  <c r="U4819" i="34"/>
  <c r="V4819" i="34"/>
  <c r="AE4819" i="34"/>
  <c r="F4820" i="34"/>
  <c r="H4820" i="34"/>
  <c r="I4820" i="34"/>
  <c r="M4820" i="34"/>
  <c r="N4820" i="34"/>
  <c r="L4820" i="34" s="1"/>
  <c r="S4820" i="34"/>
  <c r="T4820" i="34"/>
  <c r="U4820" i="34"/>
  <c r="V4820" i="34"/>
  <c r="AE4820" i="34"/>
  <c r="AG3729" i="34"/>
  <c r="AH3729" i="34"/>
  <c r="AI3729" i="34"/>
  <c r="F4821" i="34"/>
  <c r="H4821" i="34"/>
  <c r="I4821" i="34"/>
  <c r="M4821" i="34"/>
  <c r="N4821" i="34"/>
  <c r="L4821" i="34"/>
  <c r="S4821" i="34"/>
  <c r="T4821" i="34"/>
  <c r="U4821" i="34"/>
  <c r="V4821" i="34"/>
  <c r="AE4821" i="34"/>
  <c r="F4822" i="34"/>
  <c r="H4822" i="34"/>
  <c r="I4822" i="34"/>
  <c r="M4822" i="34"/>
  <c r="N4822" i="34"/>
  <c r="L4822" i="34"/>
  <c r="S4822" i="34"/>
  <c r="T4822" i="34"/>
  <c r="U4822" i="34"/>
  <c r="V4822" i="34"/>
  <c r="AE4822" i="34"/>
  <c r="F4823" i="34"/>
  <c r="H4823" i="34"/>
  <c r="I4823" i="34"/>
  <c r="M4823" i="34"/>
  <c r="N4823" i="34"/>
  <c r="L4823" i="34"/>
  <c r="S4823" i="34"/>
  <c r="T4823" i="34"/>
  <c r="U4823" i="34"/>
  <c r="V4823" i="34"/>
  <c r="AE4823" i="34"/>
  <c r="F4824" i="34"/>
  <c r="H4824" i="34"/>
  <c r="I4824" i="34"/>
  <c r="M4824" i="34"/>
  <c r="N4824" i="34"/>
  <c r="L4824" i="34"/>
  <c r="S4824" i="34"/>
  <c r="T4824" i="34"/>
  <c r="U4824" i="34"/>
  <c r="V4824" i="34"/>
  <c r="AE4824" i="34"/>
  <c r="F4825" i="34"/>
  <c r="H4825" i="34"/>
  <c r="I4825" i="34"/>
  <c r="M4825" i="34"/>
  <c r="N4825" i="34"/>
  <c r="L4825" i="34" s="1"/>
  <c r="S4825" i="34"/>
  <c r="T4825" i="34"/>
  <c r="U4825" i="34"/>
  <c r="V4825" i="34"/>
  <c r="AE4825" i="34"/>
  <c r="F4826" i="34"/>
  <c r="H4826" i="34"/>
  <c r="I4826" i="34"/>
  <c r="M4826" i="34"/>
  <c r="N4826" i="34"/>
  <c r="L4826" i="34" s="1"/>
  <c r="S4826" i="34"/>
  <c r="T4826" i="34"/>
  <c r="U4826" i="34"/>
  <c r="V4826" i="34"/>
  <c r="AE4826" i="34"/>
  <c r="F4827" i="34"/>
  <c r="H4827" i="34"/>
  <c r="I4827" i="34"/>
  <c r="M4827" i="34"/>
  <c r="N4827" i="34"/>
  <c r="L4827" i="34" s="1"/>
  <c r="S4827" i="34"/>
  <c r="T4827" i="34"/>
  <c r="U4827" i="34"/>
  <c r="V4827" i="34"/>
  <c r="AE4827" i="34"/>
  <c r="F4828" i="34"/>
  <c r="H4828" i="34"/>
  <c r="I4828" i="34"/>
  <c r="M4828" i="34"/>
  <c r="N4828" i="34"/>
  <c r="L4828" i="34" s="1"/>
  <c r="S4828" i="34"/>
  <c r="T4828" i="34"/>
  <c r="U4828" i="34"/>
  <c r="V4828" i="34"/>
  <c r="AE4828" i="34"/>
  <c r="F4829" i="34"/>
  <c r="H4829" i="34"/>
  <c r="I4829" i="34"/>
  <c r="M4829" i="34"/>
  <c r="N4829" i="34"/>
  <c r="L4829" i="34"/>
  <c r="S4829" i="34"/>
  <c r="T4829" i="34"/>
  <c r="U4829" i="34"/>
  <c r="V4829" i="34"/>
  <c r="AE4829" i="34"/>
  <c r="F4830" i="34"/>
  <c r="H4830" i="34"/>
  <c r="I4830" i="34"/>
  <c r="M4830" i="34"/>
  <c r="N4830" i="34"/>
  <c r="L4830" i="34"/>
  <c r="S4830" i="34"/>
  <c r="T4830" i="34"/>
  <c r="U4830" i="34"/>
  <c r="V4830" i="34"/>
  <c r="AE4830" i="34"/>
  <c r="AG4223" i="34"/>
  <c r="AH4223" i="34"/>
  <c r="AI4223" i="34"/>
  <c r="F4831" i="34"/>
  <c r="H4831" i="34"/>
  <c r="I4831" i="34"/>
  <c r="M4831" i="34"/>
  <c r="N4831" i="34"/>
  <c r="L4831" i="34"/>
  <c r="S4831" i="34"/>
  <c r="T4831" i="34"/>
  <c r="U4831" i="34"/>
  <c r="V4831" i="34"/>
  <c r="AE4831" i="34"/>
  <c r="F4832" i="34"/>
  <c r="H4832" i="34"/>
  <c r="I4832" i="34"/>
  <c r="M4832" i="34"/>
  <c r="N4832" i="34"/>
  <c r="L4832" i="34" s="1"/>
  <c r="S4832" i="34"/>
  <c r="T4832" i="34"/>
  <c r="U4832" i="34"/>
  <c r="V4832" i="34"/>
  <c r="AE4832" i="34"/>
  <c r="F4833" i="34"/>
  <c r="H4833" i="34"/>
  <c r="I4833" i="34"/>
  <c r="M4833" i="34"/>
  <c r="N4833" i="34"/>
  <c r="L4833" i="34" s="1"/>
  <c r="S4833" i="34"/>
  <c r="T4833" i="34"/>
  <c r="U4833" i="34"/>
  <c r="V4833" i="34"/>
  <c r="AE4833" i="34"/>
  <c r="F4834" i="34"/>
  <c r="H4834" i="34"/>
  <c r="I4834" i="34"/>
  <c r="M4834" i="34"/>
  <c r="N4834" i="34"/>
  <c r="L4834" i="34" s="1"/>
  <c r="S4834" i="34"/>
  <c r="T4834" i="34"/>
  <c r="U4834" i="34"/>
  <c r="V4834" i="34"/>
  <c r="AE4834" i="34"/>
  <c r="AG4296" i="34"/>
  <c r="AH4296" i="34"/>
  <c r="AI4296" i="34"/>
  <c r="F4835" i="34"/>
  <c r="H4835" i="34"/>
  <c r="I4835" i="34"/>
  <c r="M4835" i="34"/>
  <c r="N4835" i="34"/>
  <c r="L4835" i="34"/>
  <c r="S4835" i="34"/>
  <c r="T4835" i="34"/>
  <c r="U4835" i="34"/>
  <c r="V4835" i="34"/>
  <c r="AE4835" i="34"/>
  <c r="F4836" i="34"/>
  <c r="H4836" i="34"/>
  <c r="I4836" i="34"/>
  <c r="M4836" i="34"/>
  <c r="N4836" i="34"/>
  <c r="L4836" i="34"/>
  <c r="S4836" i="34"/>
  <c r="T4836" i="34"/>
  <c r="U4836" i="34"/>
  <c r="V4836" i="34"/>
  <c r="AE4836" i="34"/>
  <c r="F4837" i="34"/>
  <c r="H4837" i="34"/>
  <c r="I4837" i="34"/>
  <c r="M4837" i="34"/>
  <c r="N4837" i="34"/>
  <c r="L4837" i="34"/>
  <c r="S4837" i="34"/>
  <c r="T4837" i="34"/>
  <c r="U4837" i="34"/>
  <c r="V4837" i="34"/>
  <c r="AE4837" i="34"/>
  <c r="F4838" i="34"/>
  <c r="H4838" i="34"/>
  <c r="I4838" i="34"/>
  <c r="M4838" i="34"/>
  <c r="N4838" i="34"/>
  <c r="L4838" i="34"/>
  <c r="S4838" i="34"/>
  <c r="T4838" i="34"/>
  <c r="U4838" i="34"/>
  <c r="V4838" i="34"/>
  <c r="AE4838" i="34"/>
  <c r="F4839" i="34"/>
  <c r="H4839" i="34"/>
  <c r="I4839" i="34"/>
  <c r="M4839" i="34"/>
  <c r="N4839" i="34"/>
  <c r="L4839" i="34" s="1"/>
  <c r="S4839" i="34"/>
  <c r="T4839" i="34"/>
  <c r="U4839" i="34"/>
  <c r="V4839" i="34"/>
  <c r="AE4839" i="34"/>
  <c r="AG1144" i="34"/>
  <c r="AH1144" i="34"/>
  <c r="AI1144" i="34"/>
  <c r="F4840" i="34"/>
  <c r="H4840" i="34"/>
  <c r="I4840" i="34"/>
  <c r="M4840" i="34"/>
  <c r="N4840" i="34"/>
  <c r="L4840" i="34" s="1"/>
  <c r="S4840" i="34"/>
  <c r="T4840" i="34"/>
  <c r="U4840" i="34"/>
  <c r="V4840" i="34"/>
  <c r="AE4840" i="34"/>
  <c r="AG3655" i="34"/>
  <c r="AH3655" i="34"/>
  <c r="AI3655" i="34"/>
  <c r="F4841" i="34"/>
  <c r="H4841" i="34"/>
  <c r="I4841" i="34"/>
  <c r="M4841" i="34"/>
  <c r="N4841" i="34"/>
  <c r="L4841" i="34"/>
  <c r="S4841" i="34"/>
  <c r="T4841" i="34"/>
  <c r="U4841" i="34"/>
  <c r="V4841" i="34"/>
  <c r="AE4841" i="34"/>
  <c r="F4842" i="34"/>
  <c r="H4842" i="34"/>
  <c r="I4842" i="34"/>
  <c r="M4842" i="34"/>
  <c r="N4842" i="34"/>
  <c r="L4842" i="34"/>
  <c r="S4842" i="34"/>
  <c r="T4842" i="34"/>
  <c r="U4842" i="34"/>
  <c r="V4842" i="34"/>
  <c r="AE4842" i="34"/>
  <c r="F4843" i="34"/>
  <c r="H4843" i="34"/>
  <c r="I4843" i="34"/>
  <c r="M4843" i="34"/>
  <c r="N4843" i="34"/>
  <c r="L4843" i="34"/>
  <c r="S4843" i="34"/>
  <c r="T4843" i="34"/>
  <c r="U4843" i="34"/>
  <c r="V4843" i="34"/>
  <c r="AE4843" i="34"/>
  <c r="F4844" i="34"/>
  <c r="H4844" i="34"/>
  <c r="I4844" i="34"/>
  <c r="M4844" i="34"/>
  <c r="N4844" i="34"/>
  <c r="L4844" i="34"/>
  <c r="S4844" i="34"/>
  <c r="T4844" i="34"/>
  <c r="U4844" i="34"/>
  <c r="V4844" i="34"/>
  <c r="AE4844" i="34"/>
  <c r="F4845" i="34"/>
  <c r="H4845" i="34"/>
  <c r="I4845" i="34"/>
  <c r="M4845" i="34"/>
  <c r="N4845" i="34"/>
  <c r="L4845" i="34"/>
  <c r="S4845" i="34"/>
  <c r="T4845" i="34"/>
  <c r="U4845" i="34"/>
  <c r="V4845" i="34"/>
  <c r="AE4845" i="34"/>
  <c r="F4846" i="34"/>
  <c r="H4846" i="34"/>
  <c r="I4846" i="34"/>
  <c r="M4846" i="34"/>
  <c r="N4846" i="34"/>
  <c r="L4846" i="34" s="1"/>
  <c r="S4846" i="34"/>
  <c r="T4846" i="34"/>
  <c r="U4846" i="34"/>
  <c r="V4846" i="34"/>
  <c r="AE4846" i="34"/>
  <c r="F4847" i="34"/>
  <c r="H4847" i="34"/>
  <c r="I4847" i="34"/>
  <c r="M4847" i="34"/>
  <c r="N4847" i="34"/>
  <c r="L4847" i="34" s="1"/>
  <c r="S4847" i="34"/>
  <c r="T4847" i="34"/>
  <c r="U4847" i="34"/>
  <c r="V4847" i="34"/>
  <c r="AE4847" i="34"/>
  <c r="F4848" i="34"/>
  <c r="H4848" i="34"/>
  <c r="I4848" i="34"/>
  <c r="M4848" i="34"/>
  <c r="N4848" i="34"/>
  <c r="L4848" i="34" s="1"/>
  <c r="S4848" i="34"/>
  <c r="T4848" i="34"/>
  <c r="U4848" i="34"/>
  <c r="V4848" i="34"/>
  <c r="AE4848" i="34"/>
  <c r="F4849" i="34"/>
  <c r="H4849" i="34"/>
  <c r="I4849" i="34"/>
  <c r="M4849" i="34"/>
  <c r="N4849" i="34"/>
  <c r="L4849" i="34"/>
  <c r="S4849" i="34"/>
  <c r="T4849" i="34"/>
  <c r="U4849" i="34"/>
  <c r="V4849" i="34"/>
  <c r="AE4849" i="34"/>
  <c r="F4850" i="34"/>
  <c r="H4850" i="34"/>
  <c r="I4850" i="34"/>
  <c r="M4850" i="34"/>
  <c r="N4850" i="34"/>
  <c r="L4850" i="34"/>
  <c r="S4850" i="34"/>
  <c r="T4850" i="34"/>
  <c r="U4850" i="34"/>
  <c r="V4850" i="34"/>
  <c r="AE4850" i="34"/>
  <c r="F4851" i="34"/>
  <c r="H4851" i="34"/>
  <c r="I4851" i="34"/>
  <c r="M4851" i="34"/>
  <c r="N4851" i="34"/>
  <c r="L4851" i="34"/>
  <c r="S4851" i="34"/>
  <c r="T4851" i="34"/>
  <c r="U4851" i="34"/>
  <c r="V4851" i="34"/>
  <c r="AE4851" i="34"/>
  <c r="F4852" i="34"/>
  <c r="H4852" i="34"/>
  <c r="I4852" i="34"/>
  <c r="M4852" i="34"/>
  <c r="N4852" i="34"/>
  <c r="L4852" i="34"/>
  <c r="S4852" i="34"/>
  <c r="T4852" i="34"/>
  <c r="U4852" i="34"/>
  <c r="V4852" i="34"/>
  <c r="AE4852" i="34"/>
  <c r="F4853" i="34"/>
  <c r="H4853" i="34"/>
  <c r="I4853" i="34"/>
  <c r="M4853" i="34"/>
  <c r="N4853" i="34"/>
  <c r="L4853" i="34" s="1"/>
  <c r="S4853" i="34"/>
  <c r="T4853" i="34"/>
  <c r="U4853" i="34"/>
  <c r="V4853" i="34"/>
  <c r="AE4853" i="34"/>
  <c r="F4854" i="34"/>
  <c r="H4854" i="34"/>
  <c r="I4854" i="34"/>
  <c r="M4854" i="34"/>
  <c r="N4854" i="34"/>
  <c r="L4854" i="34" s="1"/>
  <c r="S4854" i="34"/>
  <c r="T4854" i="34"/>
  <c r="U4854" i="34"/>
  <c r="V4854" i="34"/>
  <c r="AE4854" i="34"/>
  <c r="F4855" i="34"/>
  <c r="H4855" i="34"/>
  <c r="I4855" i="34"/>
  <c r="M4855" i="34"/>
  <c r="N4855" i="34"/>
  <c r="L4855" i="34" s="1"/>
  <c r="S4855" i="34"/>
  <c r="T4855" i="34"/>
  <c r="U4855" i="34"/>
  <c r="V4855" i="34"/>
  <c r="AE4855" i="34"/>
  <c r="F4856" i="34"/>
  <c r="H4856" i="34"/>
  <c r="I4856" i="34"/>
  <c r="M4856" i="34"/>
  <c r="N4856" i="34"/>
  <c r="L4856" i="34" s="1"/>
  <c r="S4856" i="34"/>
  <c r="T4856" i="34"/>
  <c r="U4856" i="34"/>
  <c r="V4856" i="34"/>
  <c r="AE4856" i="34"/>
  <c r="F4857" i="34"/>
  <c r="H4857" i="34"/>
  <c r="I4857" i="34"/>
  <c r="M4857" i="34"/>
  <c r="N4857" i="34"/>
  <c r="L4857" i="34"/>
  <c r="S4857" i="34"/>
  <c r="T4857" i="34"/>
  <c r="U4857" i="34"/>
  <c r="V4857" i="34"/>
  <c r="AE4857" i="34"/>
  <c r="F4858" i="34"/>
  <c r="H4858" i="34"/>
  <c r="I4858" i="34"/>
  <c r="M4858" i="34"/>
  <c r="N4858" i="34"/>
  <c r="L4858" i="34"/>
  <c r="S4858" i="34"/>
  <c r="T4858" i="34"/>
  <c r="U4858" i="34"/>
  <c r="V4858" i="34"/>
  <c r="AE4858" i="34"/>
  <c r="AG4302" i="34"/>
  <c r="AH4302" i="34"/>
  <c r="AI4302" i="34"/>
  <c r="F4859" i="34"/>
  <c r="H4859" i="34"/>
  <c r="I4859" i="34"/>
  <c r="M4859" i="34"/>
  <c r="N4859" i="34"/>
  <c r="L4859" i="34"/>
  <c r="S4859" i="34"/>
  <c r="T4859" i="34"/>
  <c r="U4859" i="34"/>
  <c r="V4859" i="34"/>
  <c r="AE4859" i="34"/>
  <c r="AG4254" i="34"/>
  <c r="AH4254" i="34"/>
  <c r="AI4254" i="34"/>
  <c r="F4860" i="34"/>
  <c r="H4860" i="34"/>
  <c r="I4860" i="34"/>
  <c r="M4860" i="34"/>
  <c r="N4860" i="34"/>
  <c r="L4860" i="34" s="1"/>
  <c r="S4860" i="34"/>
  <c r="T4860" i="34"/>
  <c r="U4860" i="34"/>
  <c r="V4860" i="34"/>
  <c r="AE4860" i="34"/>
  <c r="F4861" i="34"/>
  <c r="H4861" i="34"/>
  <c r="I4861" i="34"/>
  <c r="M4861" i="34"/>
  <c r="N4861" i="34"/>
  <c r="L4861" i="34" s="1"/>
  <c r="S4861" i="34"/>
  <c r="T4861" i="34"/>
  <c r="U4861" i="34"/>
  <c r="V4861" i="34"/>
  <c r="AE4861" i="34"/>
  <c r="F4862" i="34"/>
  <c r="H4862" i="34"/>
  <c r="I4862" i="34"/>
  <c r="M4862" i="34"/>
  <c r="N4862" i="34"/>
  <c r="L4862" i="34" s="1"/>
  <c r="S4862" i="34"/>
  <c r="T4862" i="34"/>
  <c r="U4862" i="34"/>
  <c r="V4862" i="34"/>
  <c r="AE4862" i="34"/>
  <c r="F4863" i="34"/>
  <c r="H4863" i="34"/>
  <c r="I4863" i="34"/>
  <c r="M4863" i="34"/>
  <c r="N4863" i="34"/>
  <c r="L4863" i="34"/>
  <c r="S4863" i="34"/>
  <c r="T4863" i="34"/>
  <c r="U4863" i="34"/>
  <c r="V4863" i="34"/>
  <c r="AE4863" i="34"/>
  <c r="F4864" i="34"/>
  <c r="H4864" i="34"/>
  <c r="I4864" i="34"/>
  <c r="M4864" i="34"/>
  <c r="N4864" i="34"/>
  <c r="L4864" i="34"/>
  <c r="S4864" i="34"/>
  <c r="T4864" i="34"/>
  <c r="U4864" i="34"/>
  <c r="V4864" i="34"/>
  <c r="AE4864" i="34"/>
  <c r="F4865" i="34"/>
  <c r="H4865" i="34"/>
  <c r="I4865" i="34"/>
  <c r="M4865" i="34"/>
  <c r="N4865" i="34"/>
  <c r="L4865" i="34"/>
  <c r="S4865" i="34"/>
  <c r="T4865" i="34"/>
  <c r="U4865" i="34"/>
  <c r="V4865" i="34"/>
  <c r="AE4865" i="34"/>
  <c r="F4866" i="34"/>
  <c r="H4866" i="34"/>
  <c r="I4866" i="34"/>
  <c r="M4866" i="34"/>
  <c r="N4866" i="34"/>
  <c r="L4866" i="34"/>
  <c r="S4866" i="34"/>
  <c r="T4866" i="34"/>
  <c r="U4866" i="34"/>
  <c r="V4866" i="34"/>
  <c r="AE4866" i="34"/>
  <c r="AG4305" i="34"/>
  <c r="AH4305" i="34"/>
  <c r="AI4305" i="34"/>
  <c r="F4867" i="34"/>
  <c r="H4867" i="34"/>
  <c r="I4867" i="34"/>
  <c r="M4867" i="34"/>
  <c r="N4867" i="34"/>
  <c r="L4867" i="34" s="1"/>
  <c r="S4867" i="34"/>
  <c r="T4867" i="34"/>
  <c r="U4867" i="34"/>
  <c r="V4867" i="34"/>
  <c r="AE4867" i="34"/>
  <c r="F4868" i="34"/>
  <c r="H4868" i="34"/>
  <c r="I4868" i="34"/>
  <c r="M4868" i="34"/>
  <c r="N4868" i="34"/>
  <c r="L4868" i="34" s="1"/>
  <c r="S4868" i="34"/>
  <c r="T4868" i="34"/>
  <c r="U4868" i="34"/>
  <c r="V4868" i="34"/>
  <c r="AE4868" i="34"/>
  <c r="F4869" i="34"/>
  <c r="H4869" i="34"/>
  <c r="I4869" i="34"/>
  <c r="M4869" i="34"/>
  <c r="N4869" i="34"/>
  <c r="L4869" i="34" s="1"/>
  <c r="S4869" i="34"/>
  <c r="T4869" i="34"/>
  <c r="U4869" i="34"/>
  <c r="V4869" i="34"/>
  <c r="AE4869" i="34"/>
  <c r="AG4033" i="34"/>
  <c r="AH4033" i="34"/>
  <c r="AI4033" i="34"/>
  <c r="AG1383" i="34"/>
  <c r="AH1383" i="34"/>
  <c r="AI1383" i="34"/>
  <c r="AG4255" i="34"/>
  <c r="AH4255" i="34"/>
  <c r="AI4255" i="34"/>
  <c r="AG1368" i="34"/>
  <c r="AH1368" i="34"/>
  <c r="AI1368" i="34"/>
  <c r="AG4308" i="34"/>
  <c r="AH4308" i="34"/>
  <c r="AI4308" i="34"/>
  <c r="AG3786" i="34"/>
  <c r="AH3786" i="34"/>
  <c r="AI3786" i="34"/>
  <c r="AG4310" i="34"/>
  <c r="AH4310" i="34"/>
  <c r="AI4310" i="34"/>
  <c r="AG4311" i="34"/>
  <c r="AH4311" i="34"/>
  <c r="AI4311" i="34"/>
  <c r="AG2162" i="34"/>
  <c r="AH2162" i="34"/>
  <c r="AI2162" i="34"/>
  <c r="AG4309" i="34"/>
  <c r="AH4309" i="34"/>
  <c r="AI4309" i="34"/>
  <c r="AG2163" i="34"/>
  <c r="AH2163" i="34"/>
  <c r="AI2163" i="34"/>
  <c r="F4883" i="34"/>
  <c r="H4883" i="34"/>
  <c r="I4883" i="34"/>
  <c r="M4883" i="34"/>
  <c r="N4883" i="34"/>
  <c r="L4883" i="34"/>
  <c r="S4883" i="34"/>
  <c r="T4883" i="34"/>
  <c r="U4883" i="34"/>
  <c r="V4883" i="34"/>
  <c r="AE4883" i="34"/>
  <c r="AG2265" i="34"/>
  <c r="AH2265" i="34"/>
  <c r="AI2265" i="34"/>
  <c r="AG2164" i="34"/>
  <c r="AH2164" i="34"/>
  <c r="AI2164" i="34"/>
  <c r="AG4259" i="34"/>
  <c r="AH4259" i="34"/>
  <c r="AI4259" i="34"/>
  <c r="AG1979" i="34"/>
  <c r="AH1979" i="34"/>
  <c r="AI1979" i="34"/>
  <c r="AG4263" i="34"/>
  <c r="AH4263" i="34"/>
  <c r="AI4263" i="34"/>
  <c r="AG4389" i="34"/>
  <c r="AH4389" i="34"/>
  <c r="AI4389" i="34"/>
  <c r="AG4348" i="34"/>
  <c r="AH4348" i="34"/>
  <c r="AI4348" i="34"/>
  <c r="AG1424" i="34"/>
  <c r="AH1424" i="34"/>
  <c r="AI1424" i="34"/>
  <c r="AG5018" i="34"/>
  <c r="AH5018" i="34"/>
  <c r="AI5018" i="34"/>
  <c r="AG5020" i="34"/>
  <c r="AH5020" i="34"/>
  <c r="AI5020" i="34"/>
  <c r="AG1393" i="34"/>
  <c r="AH1393" i="34"/>
  <c r="AI1393" i="34"/>
  <c r="AG1370" i="34"/>
  <c r="AH1370" i="34"/>
  <c r="AI1370" i="34"/>
  <c r="AG1394" i="34"/>
  <c r="AH1394" i="34"/>
  <c r="AI1394" i="34"/>
  <c r="AG4354" i="34"/>
  <c r="AH4354" i="34"/>
  <c r="AI4354" i="34"/>
  <c r="AG4797" i="34"/>
  <c r="AH4797" i="34"/>
  <c r="AI4797" i="34"/>
  <c r="AG4687" i="34"/>
  <c r="AH4687" i="34"/>
  <c r="AI4687" i="34"/>
  <c r="AG2742" i="34"/>
  <c r="AH2742" i="34"/>
  <c r="AI2742" i="34"/>
  <c r="AG1604" i="34"/>
  <c r="AH1604" i="34"/>
  <c r="AI1604" i="34"/>
  <c r="AG3946" i="34"/>
  <c r="AH3946" i="34"/>
  <c r="AI3946" i="34"/>
  <c r="AG4641" i="34"/>
  <c r="AH4641" i="34"/>
  <c r="AI4641" i="34"/>
  <c r="AG4294" i="34"/>
  <c r="AH4294" i="34"/>
  <c r="AI4294" i="34"/>
  <c r="AG4316" i="34"/>
  <c r="AH4316" i="34"/>
  <c r="AI4316" i="34"/>
  <c r="AG4304" i="34"/>
  <c r="AH4304" i="34"/>
  <c r="AI4304" i="34"/>
  <c r="AG4323" i="34"/>
  <c r="AH4323" i="34"/>
  <c r="AI4323" i="34"/>
  <c r="AG4338" i="34"/>
  <c r="AH4338" i="34"/>
  <c r="AI4338" i="34"/>
  <c r="AG4366" i="34"/>
  <c r="AH4366" i="34"/>
  <c r="AI4366" i="34"/>
  <c r="F4899" i="34"/>
  <c r="H4899" i="34"/>
  <c r="I4899" i="34"/>
  <c r="M4899" i="34"/>
  <c r="N4899" i="34"/>
  <c r="L4899" i="34" s="1"/>
  <c r="S4899" i="34"/>
  <c r="T4899" i="34"/>
  <c r="U4899" i="34"/>
  <c r="V4899" i="34"/>
  <c r="AE4899" i="34"/>
  <c r="F4900" i="34"/>
  <c r="H4900" i="34"/>
  <c r="I4900" i="34"/>
  <c r="M4900" i="34"/>
  <c r="N4900" i="34"/>
  <c r="L4900" i="34" s="1"/>
  <c r="S4900" i="34"/>
  <c r="T4900" i="34"/>
  <c r="U4900" i="34"/>
  <c r="V4900" i="34"/>
  <c r="AE4900" i="34"/>
  <c r="F4901" i="34"/>
  <c r="H4901" i="34"/>
  <c r="I4901" i="34"/>
  <c r="M4901" i="34"/>
  <c r="N4901" i="34"/>
  <c r="L4901" i="34"/>
  <c r="S4901" i="34"/>
  <c r="T4901" i="34"/>
  <c r="U4901" i="34"/>
  <c r="V4901" i="34"/>
  <c r="AE4901" i="34"/>
  <c r="F4902" i="34"/>
  <c r="H4902" i="34"/>
  <c r="I4902" i="34"/>
  <c r="M4902" i="34"/>
  <c r="N4902" i="34"/>
  <c r="L4902" i="34"/>
  <c r="S4902" i="34"/>
  <c r="T4902" i="34"/>
  <c r="U4902" i="34"/>
  <c r="V4902" i="34"/>
  <c r="AE4902" i="34"/>
  <c r="F4903" i="34"/>
  <c r="H4903" i="34"/>
  <c r="I4903" i="34"/>
  <c r="M4903" i="34"/>
  <c r="N4903" i="34"/>
  <c r="L4903" i="34"/>
  <c r="S4903" i="34"/>
  <c r="T4903" i="34"/>
  <c r="U4903" i="34"/>
  <c r="V4903" i="34"/>
  <c r="AE4903" i="34"/>
  <c r="F4904" i="34"/>
  <c r="H4904" i="34"/>
  <c r="I4904" i="34"/>
  <c r="M4904" i="34"/>
  <c r="N4904" i="34"/>
  <c r="L4904" i="34"/>
  <c r="S4904" i="34"/>
  <c r="T4904" i="34"/>
  <c r="U4904" i="34"/>
  <c r="V4904" i="34"/>
  <c r="AE4904" i="34"/>
  <c r="F4905" i="34"/>
  <c r="H4905" i="34"/>
  <c r="I4905" i="34"/>
  <c r="M4905" i="34"/>
  <c r="N4905" i="34"/>
  <c r="L4905" i="34"/>
  <c r="S4905" i="34"/>
  <c r="T4905" i="34"/>
  <c r="U4905" i="34"/>
  <c r="V4905" i="34"/>
  <c r="AE4905" i="34"/>
  <c r="F4906" i="34"/>
  <c r="H4906" i="34"/>
  <c r="I4906" i="34"/>
  <c r="M4906" i="34"/>
  <c r="N4906" i="34"/>
  <c r="L4906" i="34" s="1"/>
  <c r="S4906" i="34"/>
  <c r="T4906" i="34"/>
  <c r="U4906" i="34"/>
  <c r="V4906" i="34"/>
  <c r="AE4906" i="34"/>
  <c r="F4907" i="34"/>
  <c r="H4907" i="34"/>
  <c r="I4907" i="34"/>
  <c r="M4907" i="34"/>
  <c r="N4907" i="34"/>
  <c r="L4907" i="34" s="1"/>
  <c r="S4907" i="34"/>
  <c r="T4907" i="34"/>
  <c r="U4907" i="34"/>
  <c r="V4907" i="34"/>
  <c r="AE4907" i="34"/>
  <c r="F4908" i="34"/>
  <c r="H4908" i="34"/>
  <c r="I4908" i="34"/>
  <c r="M4908" i="34"/>
  <c r="N4908" i="34"/>
  <c r="L4908" i="34" s="1"/>
  <c r="S4908" i="34"/>
  <c r="T4908" i="34"/>
  <c r="U4908" i="34"/>
  <c r="V4908" i="34"/>
  <c r="AE4908" i="34"/>
  <c r="F4909" i="34"/>
  <c r="H4909" i="34"/>
  <c r="I4909" i="34"/>
  <c r="M4909" i="34"/>
  <c r="N4909" i="34"/>
  <c r="L4909" i="34"/>
  <c r="S4909" i="34"/>
  <c r="T4909" i="34"/>
  <c r="U4909" i="34"/>
  <c r="V4909" i="34"/>
  <c r="AE4909" i="34"/>
  <c r="F4910" i="34"/>
  <c r="H4910" i="34"/>
  <c r="I4910" i="34"/>
  <c r="M4910" i="34"/>
  <c r="N4910" i="34"/>
  <c r="L4910" i="34"/>
  <c r="S4910" i="34"/>
  <c r="T4910" i="34"/>
  <c r="U4910" i="34"/>
  <c r="V4910" i="34"/>
  <c r="AE4910" i="34"/>
  <c r="F4911" i="34"/>
  <c r="H4911" i="34"/>
  <c r="I4911" i="34"/>
  <c r="M4911" i="34"/>
  <c r="N4911" i="34"/>
  <c r="L4911" i="34"/>
  <c r="S4911" i="34"/>
  <c r="T4911" i="34"/>
  <c r="U4911" i="34"/>
  <c r="V4911" i="34"/>
  <c r="AE4911" i="34"/>
  <c r="F4912" i="34"/>
  <c r="H4912" i="34"/>
  <c r="I4912" i="34"/>
  <c r="M4912" i="34"/>
  <c r="N4912" i="34"/>
  <c r="L4912" i="34"/>
  <c r="S4912" i="34"/>
  <c r="T4912" i="34"/>
  <c r="U4912" i="34"/>
  <c r="V4912" i="34"/>
  <c r="AE4912" i="34"/>
  <c r="F4913" i="34"/>
  <c r="H4913" i="34"/>
  <c r="I4913" i="34"/>
  <c r="M4913" i="34"/>
  <c r="N4913" i="34"/>
  <c r="L4913" i="34" s="1"/>
  <c r="S4913" i="34"/>
  <c r="T4913" i="34"/>
  <c r="U4913" i="34"/>
  <c r="V4913" i="34"/>
  <c r="AE4913" i="34"/>
  <c r="F4914" i="34"/>
  <c r="H4914" i="34"/>
  <c r="I4914" i="34"/>
  <c r="M4914" i="34"/>
  <c r="N4914" i="34"/>
  <c r="L4914" i="34" s="1"/>
  <c r="S4914" i="34"/>
  <c r="T4914" i="34"/>
  <c r="U4914" i="34"/>
  <c r="V4914" i="34"/>
  <c r="AE4914" i="34"/>
  <c r="F4915" i="34"/>
  <c r="H4915" i="34"/>
  <c r="I4915" i="34"/>
  <c r="M4915" i="34"/>
  <c r="N4915" i="34"/>
  <c r="L4915" i="34" s="1"/>
  <c r="S4915" i="34"/>
  <c r="T4915" i="34"/>
  <c r="U4915" i="34"/>
  <c r="V4915" i="34"/>
  <c r="AE4915" i="34"/>
  <c r="F4916" i="34"/>
  <c r="H4916" i="34"/>
  <c r="I4916" i="34"/>
  <c r="M4916" i="34"/>
  <c r="N4916" i="34"/>
  <c r="L4916" i="34" s="1"/>
  <c r="S4916" i="34"/>
  <c r="T4916" i="34"/>
  <c r="U4916" i="34"/>
  <c r="V4916" i="34"/>
  <c r="AE4916" i="34"/>
  <c r="F4917" i="34"/>
  <c r="H4917" i="34"/>
  <c r="I4917" i="34"/>
  <c r="M4917" i="34"/>
  <c r="N4917" i="34"/>
  <c r="L4917" i="34"/>
  <c r="S4917" i="34"/>
  <c r="T4917" i="34"/>
  <c r="U4917" i="34"/>
  <c r="V4917" i="34"/>
  <c r="AE4917" i="34"/>
  <c r="F4918" i="34"/>
  <c r="H4918" i="34"/>
  <c r="I4918" i="34"/>
  <c r="M4918" i="34"/>
  <c r="N4918" i="34"/>
  <c r="L4918" i="34"/>
  <c r="S4918" i="34"/>
  <c r="T4918" i="34"/>
  <c r="U4918" i="34"/>
  <c r="V4918" i="34"/>
  <c r="AE4918" i="34"/>
  <c r="F4919" i="34"/>
  <c r="H4919" i="34"/>
  <c r="I4919" i="34"/>
  <c r="M4919" i="34"/>
  <c r="S4919" i="34"/>
  <c r="T4919" i="34"/>
  <c r="U4919" i="34"/>
  <c r="V4919" i="34"/>
  <c r="AE4919" i="34"/>
  <c r="F4920" i="34"/>
  <c r="H4920" i="34"/>
  <c r="I4920" i="34"/>
  <c r="M4920" i="34"/>
  <c r="S4920" i="34"/>
  <c r="T4920" i="34"/>
  <c r="U4920" i="34"/>
  <c r="V4920" i="34"/>
  <c r="AE4920" i="34"/>
  <c r="F4921" i="34"/>
  <c r="H4921" i="34"/>
  <c r="I4921" i="34"/>
  <c r="M4921" i="34"/>
  <c r="N4921" i="34"/>
  <c r="L4921" i="34"/>
  <c r="S4921" i="34"/>
  <c r="T4921" i="34"/>
  <c r="U4921" i="34"/>
  <c r="V4921" i="34"/>
  <c r="AE4921" i="34"/>
  <c r="F4922" i="34"/>
  <c r="H4922" i="34"/>
  <c r="I4922" i="34"/>
  <c r="M4922" i="34"/>
  <c r="N4922" i="34"/>
  <c r="L4922" i="34"/>
  <c r="S4922" i="34"/>
  <c r="T4922" i="34"/>
  <c r="U4922" i="34"/>
  <c r="V4922" i="34"/>
  <c r="AE4922" i="34"/>
  <c r="F4923" i="34"/>
  <c r="H4923" i="34"/>
  <c r="I4923" i="34"/>
  <c r="M4923" i="34"/>
  <c r="N4923" i="34"/>
  <c r="L4923" i="34"/>
  <c r="S4923" i="34"/>
  <c r="T4923" i="34"/>
  <c r="U4923" i="34"/>
  <c r="V4923" i="34"/>
  <c r="AE4923" i="34"/>
  <c r="F4924" i="34"/>
  <c r="H4924" i="34"/>
  <c r="I4924" i="34"/>
  <c r="M4924" i="34"/>
  <c r="N4924" i="34"/>
  <c r="L4924" i="34"/>
  <c r="S4924" i="34"/>
  <c r="T4924" i="34"/>
  <c r="U4924" i="34"/>
  <c r="V4924" i="34"/>
  <c r="AE4924" i="34"/>
  <c r="F4925" i="34"/>
  <c r="H4925" i="34"/>
  <c r="I4925" i="34"/>
  <c r="M4925" i="34"/>
  <c r="N4925" i="34"/>
  <c r="L4925" i="34"/>
  <c r="S4925" i="34"/>
  <c r="T4925" i="34"/>
  <c r="U4925" i="34"/>
  <c r="V4925" i="34"/>
  <c r="AE4925" i="34"/>
  <c r="F4926" i="34"/>
  <c r="H4926" i="34"/>
  <c r="I4926" i="34"/>
  <c r="M4926" i="34"/>
  <c r="N4926" i="34"/>
  <c r="L4926" i="34" s="1"/>
  <c r="S4926" i="34"/>
  <c r="T4926" i="34"/>
  <c r="U4926" i="34"/>
  <c r="V4926" i="34"/>
  <c r="AE4926" i="34"/>
  <c r="F4927" i="34"/>
  <c r="H4927" i="34"/>
  <c r="I4927" i="34"/>
  <c r="M4927" i="34"/>
  <c r="N4927" i="34"/>
  <c r="L4927" i="34" s="1"/>
  <c r="S4927" i="34"/>
  <c r="T4927" i="34"/>
  <c r="U4927" i="34"/>
  <c r="V4927" i="34"/>
  <c r="AE4927" i="34"/>
  <c r="F4928" i="34"/>
  <c r="H4928" i="34"/>
  <c r="I4928" i="34"/>
  <c r="M4928" i="34"/>
  <c r="N4928" i="34"/>
  <c r="L4928" i="34" s="1"/>
  <c r="S4928" i="34"/>
  <c r="T4928" i="34"/>
  <c r="U4928" i="34"/>
  <c r="V4928" i="34"/>
  <c r="AE4928" i="34"/>
  <c r="F4929" i="34"/>
  <c r="H4929" i="34"/>
  <c r="I4929" i="34"/>
  <c r="M4929" i="34"/>
  <c r="N4929" i="34"/>
  <c r="L4929" i="34"/>
  <c r="S4929" i="34"/>
  <c r="T4929" i="34"/>
  <c r="U4929" i="34"/>
  <c r="V4929" i="34"/>
  <c r="AE4929" i="34"/>
  <c r="F4930" i="34"/>
  <c r="H4930" i="34"/>
  <c r="I4930" i="34"/>
  <c r="M4930" i="34"/>
  <c r="N4930" i="34"/>
  <c r="L4930" i="34"/>
  <c r="S4930" i="34"/>
  <c r="T4930" i="34"/>
  <c r="U4930" i="34"/>
  <c r="V4930" i="34"/>
  <c r="AE4930" i="34"/>
  <c r="F4931" i="34"/>
  <c r="H4931" i="34"/>
  <c r="I4931" i="34"/>
  <c r="M4931" i="34"/>
  <c r="N4931" i="34"/>
  <c r="L4931" i="34"/>
  <c r="S4931" i="34"/>
  <c r="T4931" i="34"/>
  <c r="U4931" i="34"/>
  <c r="V4931" i="34"/>
  <c r="AE4931" i="34"/>
  <c r="F4932" i="34"/>
  <c r="H4932" i="34"/>
  <c r="I4932" i="34"/>
  <c r="M4932" i="34"/>
  <c r="N4932" i="34"/>
  <c r="L4932" i="34"/>
  <c r="S4932" i="34"/>
  <c r="T4932" i="34"/>
  <c r="U4932" i="34"/>
  <c r="V4932" i="34"/>
  <c r="AE4932" i="34"/>
  <c r="F4933" i="34"/>
  <c r="H4933" i="34"/>
  <c r="I4933" i="34"/>
  <c r="M4933" i="34"/>
  <c r="N4933" i="34"/>
  <c r="L4933" i="34" s="1"/>
  <c r="AF4933" i="34" s="1"/>
  <c r="S4933" i="34"/>
  <c r="T4933" i="34"/>
  <c r="U4933" i="34"/>
  <c r="V4933" i="34"/>
  <c r="AE4933" i="34"/>
  <c r="F4934" i="34"/>
  <c r="H4934" i="34"/>
  <c r="I4934" i="34"/>
  <c r="M4934" i="34"/>
  <c r="S4934" i="34"/>
  <c r="T4934" i="34"/>
  <c r="U4934" i="34"/>
  <c r="V4934" i="34"/>
  <c r="AE4934" i="34"/>
  <c r="F4935" i="34"/>
  <c r="H4935" i="34"/>
  <c r="I4935" i="34"/>
  <c r="M4935" i="34"/>
  <c r="S4935" i="34"/>
  <c r="T4935" i="34"/>
  <c r="U4935" i="34"/>
  <c r="V4935" i="34"/>
  <c r="AE4935" i="34"/>
  <c r="F4936" i="34"/>
  <c r="H4936" i="34"/>
  <c r="I4936" i="34"/>
  <c r="M4936" i="34"/>
  <c r="S4936" i="34"/>
  <c r="T4936" i="34"/>
  <c r="U4936" i="34"/>
  <c r="V4936" i="34"/>
  <c r="AE4936" i="34"/>
  <c r="F4937" i="34"/>
  <c r="H4937" i="34"/>
  <c r="I4937" i="34"/>
  <c r="M4937" i="34"/>
  <c r="S4937" i="34"/>
  <c r="T4937" i="34"/>
  <c r="U4937" i="34"/>
  <c r="V4937" i="34"/>
  <c r="AE4937" i="34"/>
  <c r="F4938" i="34"/>
  <c r="H4938" i="34"/>
  <c r="I4938" i="34"/>
  <c r="M4938" i="34"/>
  <c r="N4938" i="34"/>
  <c r="L4938" i="34"/>
  <c r="S4938" i="34"/>
  <c r="T4938" i="34"/>
  <c r="U4938" i="34"/>
  <c r="V4938" i="34"/>
  <c r="AE4938" i="34"/>
  <c r="F4939" i="34"/>
  <c r="H4939" i="34"/>
  <c r="I4939" i="34"/>
  <c r="M4939" i="34"/>
  <c r="N4939" i="34"/>
  <c r="L4939" i="34"/>
  <c r="S4939" i="34"/>
  <c r="T4939" i="34"/>
  <c r="U4939" i="34"/>
  <c r="V4939" i="34"/>
  <c r="AE4939" i="34"/>
  <c r="F4940" i="34"/>
  <c r="H4940" i="34"/>
  <c r="I4940" i="34"/>
  <c r="M4940" i="34"/>
  <c r="N4940" i="34"/>
  <c r="L4940" i="34"/>
  <c r="S4940" i="34"/>
  <c r="T4940" i="34"/>
  <c r="U4940" i="34"/>
  <c r="V4940" i="34"/>
  <c r="AE4940" i="34"/>
  <c r="F4941" i="34"/>
  <c r="H4941" i="34"/>
  <c r="I4941" i="34"/>
  <c r="M4941" i="34"/>
  <c r="N4941" i="34"/>
  <c r="L4941" i="34" s="1"/>
  <c r="S4941" i="34"/>
  <c r="T4941" i="34"/>
  <c r="U4941" i="34"/>
  <c r="V4941" i="34"/>
  <c r="AE4941" i="34"/>
  <c r="F4944" i="34"/>
  <c r="H4944" i="34"/>
  <c r="I4944" i="34"/>
  <c r="M4944" i="34"/>
  <c r="N4944" i="34"/>
  <c r="L4944" i="34" s="1"/>
  <c r="S4944" i="34"/>
  <c r="T4944" i="34"/>
  <c r="U4944" i="34"/>
  <c r="V4944" i="34"/>
  <c r="AE4944" i="34"/>
  <c r="F4945" i="34"/>
  <c r="H4945" i="34"/>
  <c r="I4945" i="34"/>
  <c r="M4945" i="34"/>
  <c r="N4945" i="34"/>
  <c r="L4945" i="34" s="1"/>
  <c r="S4945" i="34"/>
  <c r="T4945" i="34"/>
  <c r="U4945" i="34"/>
  <c r="V4945" i="34"/>
  <c r="AE4945" i="34"/>
  <c r="F4946" i="34"/>
  <c r="H4946" i="34"/>
  <c r="I4946" i="34"/>
  <c r="M4946" i="34"/>
  <c r="N4946" i="34"/>
  <c r="L4946" i="34" s="1"/>
  <c r="S4946" i="34"/>
  <c r="T4946" i="34"/>
  <c r="U4946" i="34"/>
  <c r="V4946" i="34"/>
  <c r="AE4946" i="34"/>
  <c r="F4947" i="34"/>
  <c r="H4947" i="34"/>
  <c r="I4947" i="34"/>
  <c r="M4947" i="34"/>
  <c r="N4947" i="34"/>
  <c r="L4947" i="34"/>
  <c r="S4947" i="34"/>
  <c r="T4947" i="34"/>
  <c r="U4947" i="34"/>
  <c r="V4947" i="34"/>
  <c r="AE4947" i="34"/>
  <c r="F4948" i="34"/>
  <c r="H4948" i="34"/>
  <c r="I4948" i="34"/>
  <c r="M4948" i="34"/>
  <c r="N4948" i="34"/>
  <c r="L4948" i="34"/>
  <c r="S4948" i="34"/>
  <c r="T4948" i="34"/>
  <c r="U4948" i="34"/>
  <c r="V4948" i="34"/>
  <c r="AE4948" i="34"/>
  <c r="F4949" i="34"/>
  <c r="H4949" i="34"/>
  <c r="I4949" i="34"/>
  <c r="M4949" i="34"/>
  <c r="N4949" i="34"/>
  <c r="L4949" i="34"/>
  <c r="S4949" i="34"/>
  <c r="T4949" i="34"/>
  <c r="U4949" i="34"/>
  <c r="V4949" i="34"/>
  <c r="AE4949" i="34"/>
  <c r="F4950" i="34"/>
  <c r="H4950" i="34"/>
  <c r="I4950" i="34"/>
  <c r="M4950" i="34"/>
  <c r="N4950" i="34"/>
  <c r="L4950" i="34"/>
  <c r="S4950" i="34"/>
  <c r="T4950" i="34"/>
  <c r="U4950" i="34"/>
  <c r="V4950" i="34"/>
  <c r="AE4950" i="34"/>
  <c r="F4951" i="34"/>
  <c r="H4951" i="34"/>
  <c r="I4951" i="34"/>
  <c r="M4951" i="34"/>
  <c r="N4951" i="34"/>
  <c r="L4951" i="34"/>
  <c r="S4951" i="34"/>
  <c r="T4951" i="34"/>
  <c r="U4951" i="34"/>
  <c r="V4951" i="34"/>
  <c r="AE4951" i="34"/>
  <c r="F4952" i="34"/>
  <c r="H4952" i="34"/>
  <c r="I4952" i="34"/>
  <c r="M4952" i="34"/>
  <c r="N4952" i="34"/>
  <c r="L4952" i="34" s="1"/>
  <c r="S4952" i="34"/>
  <c r="T4952" i="34"/>
  <c r="U4952" i="34"/>
  <c r="V4952" i="34"/>
  <c r="AE4952" i="34"/>
  <c r="F4953" i="34"/>
  <c r="H4953" i="34"/>
  <c r="I4953" i="34"/>
  <c r="M4953" i="34"/>
  <c r="N4953" i="34"/>
  <c r="L4953" i="34" s="1"/>
  <c r="S4953" i="34"/>
  <c r="T4953" i="34"/>
  <c r="U4953" i="34"/>
  <c r="V4953" i="34"/>
  <c r="AE4953" i="34"/>
  <c r="F4954" i="34"/>
  <c r="H4954" i="34"/>
  <c r="I4954" i="34"/>
  <c r="M4954" i="34"/>
  <c r="N4954" i="34"/>
  <c r="L4954" i="34" s="1"/>
  <c r="S4954" i="34"/>
  <c r="T4954" i="34"/>
  <c r="U4954" i="34"/>
  <c r="V4954" i="34"/>
  <c r="AE4954" i="34"/>
  <c r="F4955" i="34"/>
  <c r="H4955" i="34"/>
  <c r="I4955" i="34"/>
  <c r="M4955" i="34"/>
  <c r="N4955" i="34"/>
  <c r="L4955" i="34" s="1"/>
  <c r="S4955" i="34"/>
  <c r="T4955" i="34"/>
  <c r="U4955" i="34"/>
  <c r="V4955" i="34"/>
  <c r="AE4955" i="34"/>
  <c r="F4956" i="34"/>
  <c r="H4956" i="34"/>
  <c r="I4956" i="34"/>
  <c r="M4956" i="34"/>
  <c r="N4956" i="34"/>
  <c r="L4956" i="34"/>
  <c r="S4956" i="34"/>
  <c r="T4956" i="34"/>
  <c r="U4956" i="34"/>
  <c r="V4956" i="34"/>
  <c r="AE4956" i="34"/>
  <c r="F4957" i="34"/>
  <c r="H4957" i="34"/>
  <c r="I4957" i="34"/>
  <c r="M4957" i="34"/>
  <c r="N4957" i="34"/>
  <c r="L4957" i="34"/>
  <c r="S4957" i="34"/>
  <c r="T4957" i="34"/>
  <c r="U4957" i="34"/>
  <c r="V4957" i="34"/>
  <c r="AE4957" i="34"/>
  <c r="F4958" i="34"/>
  <c r="H4958" i="34"/>
  <c r="I4958" i="34"/>
  <c r="M4958" i="34"/>
  <c r="N4958" i="34"/>
  <c r="L4958" i="34"/>
  <c r="S4958" i="34"/>
  <c r="T4958" i="34"/>
  <c r="U4958" i="34"/>
  <c r="V4958" i="34"/>
  <c r="AE4958" i="34"/>
  <c r="F4959" i="34"/>
  <c r="H4959" i="34"/>
  <c r="I4959" i="34"/>
  <c r="M4959" i="34"/>
  <c r="N4959" i="34"/>
  <c r="L4959" i="34"/>
  <c r="S4959" i="34"/>
  <c r="T4959" i="34"/>
  <c r="U4959" i="34"/>
  <c r="V4959" i="34"/>
  <c r="AE4959" i="34"/>
  <c r="F4960" i="34"/>
  <c r="H4960" i="34"/>
  <c r="I4960" i="34"/>
  <c r="M4960" i="34"/>
  <c r="N4960" i="34"/>
  <c r="L4960" i="34"/>
  <c r="S4960" i="34"/>
  <c r="T4960" i="34"/>
  <c r="U4960" i="34"/>
  <c r="V4960" i="34"/>
  <c r="AE4960" i="34"/>
  <c r="F4961" i="34"/>
  <c r="H4961" i="34"/>
  <c r="I4961" i="34"/>
  <c r="M4961" i="34"/>
  <c r="N4961" i="34"/>
  <c r="L4961" i="34" s="1"/>
  <c r="S4961" i="34"/>
  <c r="T4961" i="34"/>
  <c r="U4961" i="34"/>
  <c r="V4961" i="34"/>
  <c r="AE4961" i="34"/>
  <c r="F4962" i="34"/>
  <c r="H4962" i="34"/>
  <c r="I4962" i="34"/>
  <c r="M4962" i="34"/>
  <c r="N4962" i="34"/>
  <c r="L4962" i="34" s="1"/>
  <c r="S4962" i="34"/>
  <c r="T4962" i="34"/>
  <c r="U4962" i="34"/>
  <c r="V4962" i="34"/>
  <c r="AE4962" i="34"/>
  <c r="F4963" i="34"/>
  <c r="H4963" i="34"/>
  <c r="I4963" i="34"/>
  <c r="M4963" i="34"/>
  <c r="N4963" i="34"/>
  <c r="L4963" i="34" s="1"/>
  <c r="S4963" i="34"/>
  <c r="T4963" i="34"/>
  <c r="U4963" i="34"/>
  <c r="V4963" i="34"/>
  <c r="AE4963" i="34"/>
  <c r="F4964" i="34"/>
  <c r="H4964" i="34"/>
  <c r="I4964" i="34"/>
  <c r="M4964" i="34"/>
  <c r="N4964" i="34"/>
  <c r="L4964" i="34"/>
  <c r="S4964" i="34"/>
  <c r="T4964" i="34"/>
  <c r="U4964" i="34"/>
  <c r="V4964" i="34"/>
  <c r="AE4964" i="34"/>
  <c r="F4965" i="34"/>
  <c r="H4965" i="34"/>
  <c r="I4965" i="34"/>
  <c r="M4965" i="34"/>
  <c r="N4965" i="34"/>
  <c r="L4965" i="34"/>
  <c r="S4965" i="34"/>
  <c r="T4965" i="34"/>
  <c r="U4965" i="34"/>
  <c r="V4965" i="34"/>
  <c r="AE4965" i="34"/>
  <c r="F4966" i="34"/>
  <c r="H4966" i="34"/>
  <c r="I4966" i="34"/>
  <c r="M4966" i="34"/>
  <c r="N4966" i="34"/>
  <c r="L4966" i="34"/>
  <c r="S4966" i="34"/>
  <c r="T4966" i="34"/>
  <c r="U4966" i="34"/>
  <c r="V4966" i="34"/>
  <c r="AE4966" i="34"/>
  <c r="F4967" i="34"/>
  <c r="H4967" i="34"/>
  <c r="I4967" i="34"/>
  <c r="M4967" i="34"/>
  <c r="N4967" i="34"/>
  <c r="L4967" i="34" s="1"/>
  <c r="S4967" i="34"/>
  <c r="T4967" i="34"/>
  <c r="U4967" i="34"/>
  <c r="V4967" i="34"/>
  <c r="AE4967" i="34"/>
  <c r="F4968" i="34"/>
  <c r="H4968" i="34"/>
  <c r="I4968" i="34"/>
  <c r="M4968" i="34"/>
  <c r="N4968" i="34"/>
  <c r="L4968" i="34"/>
  <c r="S4968" i="34"/>
  <c r="T4968" i="34"/>
  <c r="U4968" i="34"/>
  <c r="V4968" i="34"/>
  <c r="AE4968" i="34"/>
  <c r="F4969" i="34"/>
  <c r="H4969" i="34"/>
  <c r="I4969" i="34"/>
  <c r="M4969" i="34"/>
  <c r="N4969" i="34"/>
  <c r="L4969" i="34" s="1"/>
  <c r="S4969" i="34"/>
  <c r="T4969" i="34"/>
  <c r="U4969" i="34"/>
  <c r="V4969" i="34"/>
  <c r="AE4969" i="34"/>
  <c r="AG4517" i="34"/>
  <c r="AH4517" i="34"/>
  <c r="AI4517" i="34"/>
  <c r="F4970" i="34"/>
  <c r="H4970" i="34"/>
  <c r="I4970" i="34"/>
  <c r="M4970" i="34"/>
  <c r="N4970" i="34"/>
  <c r="L4970" i="34" s="1"/>
  <c r="S4970" i="34"/>
  <c r="T4970" i="34"/>
  <c r="U4970" i="34"/>
  <c r="V4970" i="34"/>
  <c r="AE4970" i="34"/>
  <c r="F4971" i="34"/>
  <c r="H4971" i="34"/>
  <c r="I4971" i="34"/>
  <c r="M4971" i="34"/>
  <c r="N4971" i="34"/>
  <c r="L4971" i="34"/>
  <c r="S4971" i="34"/>
  <c r="T4971" i="34"/>
  <c r="U4971" i="34"/>
  <c r="V4971" i="34"/>
  <c r="AE4971" i="34"/>
  <c r="F4972" i="34"/>
  <c r="H4972" i="34"/>
  <c r="I4972" i="34"/>
  <c r="M4972" i="34"/>
  <c r="N4972" i="34"/>
  <c r="L4972" i="34"/>
  <c r="S4972" i="34"/>
  <c r="T4972" i="34"/>
  <c r="U4972" i="34"/>
  <c r="V4972" i="34"/>
  <c r="AE4972" i="34"/>
  <c r="F4973" i="34"/>
  <c r="H4973" i="34"/>
  <c r="I4973" i="34"/>
  <c r="M4973" i="34"/>
  <c r="N4973" i="34"/>
  <c r="L4973" i="34"/>
  <c r="S4973" i="34"/>
  <c r="T4973" i="34"/>
  <c r="U4973" i="34"/>
  <c r="V4973" i="34"/>
  <c r="AE4973" i="34"/>
  <c r="F4974" i="34"/>
  <c r="H4974" i="34"/>
  <c r="I4974" i="34"/>
  <c r="M4974" i="34"/>
  <c r="N4974" i="34"/>
  <c r="L4974" i="34"/>
  <c r="S4974" i="34"/>
  <c r="T4974" i="34"/>
  <c r="U4974" i="34"/>
  <c r="V4974" i="34"/>
  <c r="AE4974" i="34"/>
  <c r="F4975" i="34"/>
  <c r="H4975" i="34"/>
  <c r="I4975" i="34"/>
  <c r="M4975" i="34"/>
  <c r="N4975" i="34"/>
  <c r="L4975" i="34"/>
  <c r="S4975" i="34"/>
  <c r="T4975" i="34"/>
  <c r="U4975" i="34"/>
  <c r="V4975" i="34"/>
  <c r="AE4975" i="34"/>
  <c r="F4976" i="34"/>
  <c r="H4976" i="34"/>
  <c r="I4976" i="34"/>
  <c r="M4976" i="34"/>
  <c r="N4976" i="34"/>
  <c r="L4976" i="34" s="1"/>
  <c r="S4976" i="34"/>
  <c r="T4976" i="34"/>
  <c r="U4976" i="34"/>
  <c r="V4976" i="34"/>
  <c r="AE4976" i="34"/>
  <c r="F4977" i="34"/>
  <c r="H4977" i="34"/>
  <c r="I4977" i="34"/>
  <c r="M4977" i="34"/>
  <c r="N4977" i="34"/>
  <c r="L4977" i="34" s="1"/>
  <c r="S4977" i="34"/>
  <c r="T4977" i="34"/>
  <c r="U4977" i="34"/>
  <c r="V4977" i="34"/>
  <c r="AE4977" i="34"/>
  <c r="F4978" i="34"/>
  <c r="H4978" i="34"/>
  <c r="I4978" i="34"/>
  <c r="M4978" i="34"/>
  <c r="N4978" i="34"/>
  <c r="L4978" i="34" s="1"/>
  <c r="S4978" i="34"/>
  <c r="T4978" i="34"/>
  <c r="U4978" i="34"/>
  <c r="V4978" i="34"/>
  <c r="AE4978" i="34"/>
  <c r="F4979" i="34"/>
  <c r="H4979" i="34"/>
  <c r="I4979" i="34"/>
  <c r="M4979" i="34"/>
  <c r="N4979" i="34"/>
  <c r="L4979" i="34"/>
  <c r="S4979" i="34"/>
  <c r="T4979" i="34"/>
  <c r="U4979" i="34"/>
  <c r="V4979" i="34"/>
  <c r="AE4979" i="34"/>
  <c r="F4980" i="34"/>
  <c r="H4980" i="34"/>
  <c r="I4980" i="34"/>
  <c r="M4980" i="34"/>
  <c r="N4980" i="34"/>
  <c r="L4980" i="34"/>
  <c r="S4980" i="34"/>
  <c r="T4980" i="34"/>
  <c r="U4980" i="34"/>
  <c r="V4980" i="34"/>
  <c r="AE4980" i="34"/>
  <c r="F4981" i="34"/>
  <c r="H4981" i="34"/>
  <c r="I4981" i="34"/>
  <c r="M4981" i="34"/>
  <c r="N4981" i="34"/>
  <c r="L4981" i="34"/>
  <c r="S4981" i="34"/>
  <c r="T4981" i="34"/>
  <c r="U4981" i="34"/>
  <c r="V4981" i="34"/>
  <c r="AE4981" i="34"/>
  <c r="F4982" i="34"/>
  <c r="H4982" i="34"/>
  <c r="I4982" i="34"/>
  <c r="M4982" i="34"/>
  <c r="N4982" i="34"/>
  <c r="L4982" i="34"/>
  <c r="S4982" i="34"/>
  <c r="T4982" i="34"/>
  <c r="U4982" i="34"/>
  <c r="V4982" i="34"/>
  <c r="AE4982" i="34"/>
  <c r="F4983" i="34"/>
  <c r="H4983" i="34"/>
  <c r="I4983" i="34"/>
  <c r="M4983" i="34"/>
  <c r="N4983" i="34"/>
  <c r="L4983" i="34"/>
  <c r="S4983" i="34"/>
  <c r="T4983" i="34"/>
  <c r="U4983" i="34"/>
  <c r="V4983" i="34"/>
  <c r="AE4983" i="34"/>
  <c r="F4984" i="34"/>
  <c r="H4984" i="34"/>
  <c r="I4984" i="34"/>
  <c r="M4984" i="34"/>
  <c r="N4984" i="34"/>
  <c r="L4984" i="34" s="1"/>
  <c r="S4984" i="34"/>
  <c r="T4984" i="34"/>
  <c r="U4984" i="34"/>
  <c r="V4984" i="34"/>
  <c r="AE4984" i="34"/>
  <c r="F4985" i="34"/>
  <c r="H4985" i="34"/>
  <c r="I4985" i="34"/>
  <c r="M4985" i="34"/>
  <c r="N4985" i="34"/>
  <c r="L4985" i="34" s="1"/>
  <c r="S4985" i="34"/>
  <c r="T4985" i="34"/>
  <c r="U4985" i="34"/>
  <c r="V4985" i="34"/>
  <c r="AE4985" i="34"/>
  <c r="F4986" i="34"/>
  <c r="H4986" i="34"/>
  <c r="I4986" i="34"/>
  <c r="M4986" i="34"/>
  <c r="N4986" i="34"/>
  <c r="L4986" i="34" s="1"/>
  <c r="S4986" i="34"/>
  <c r="T4986" i="34"/>
  <c r="U4986" i="34"/>
  <c r="V4986" i="34"/>
  <c r="AE4986" i="34"/>
  <c r="F4987" i="34"/>
  <c r="H4987" i="34"/>
  <c r="I4987" i="34"/>
  <c r="M4987" i="34"/>
  <c r="N4987" i="34"/>
  <c r="L4987" i="34"/>
  <c r="S4987" i="34"/>
  <c r="T4987" i="34"/>
  <c r="U4987" i="34"/>
  <c r="V4987" i="34"/>
  <c r="AE4987" i="34"/>
  <c r="F4988" i="34"/>
  <c r="H4988" i="34"/>
  <c r="I4988" i="34"/>
  <c r="M4988" i="34"/>
  <c r="N4988" i="34"/>
  <c r="L4988" i="34"/>
  <c r="S4988" i="34"/>
  <c r="T4988" i="34"/>
  <c r="U4988" i="34"/>
  <c r="V4988" i="34"/>
  <c r="AE4988" i="34"/>
  <c r="F4989" i="34"/>
  <c r="H4989" i="34"/>
  <c r="I4989" i="34"/>
  <c r="M4989" i="34"/>
  <c r="N4989" i="34"/>
  <c r="L4989" i="34"/>
  <c r="S4989" i="34"/>
  <c r="T4989" i="34"/>
  <c r="U4989" i="34"/>
  <c r="V4989" i="34"/>
  <c r="AE4989" i="34"/>
  <c r="F5000" i="34"/>
  <c r="H5000" i="34"/>
  <c r="I5000" i="34"/>
  <c r="M5000" i="34"/>
  <c r="N5000" i="34"/>
  <c r="L5000" i="34" s="1"/>
  <c r="S5000" i="34"/>
  <c r="T5000" i="34"/>
  <c r="U5000" i="34"/>
  <c r="V5000" i="34"/>
  <c r="AE5000" i="34"/>
  <c r="F5001" i="34"/>
  <c r="H5001" i="34"/>
  <c r="I5001" i="34"/>
  <c r="M5001" i="34"/>
  <c r="N5001" i="34"/>
  <c r="L5001" i="34"/>
  <c r="S5001" i="34"/>
  <c r="T5001" i="34"/>
  <c r="U5001" i="34"/>
  <c r="V5001" i="34"/>
  <c r="AE5001" i="34"/>
  <c r="F5002" i="34"/>
  <c r="H5002" i="34"/>
  <c r="I5002" i="34"/>
  <c r="M5002" i="34"/>
  <c r="N5002" i="34"/>
  <c r="L5002" i="34" s="1"/>
  <c r="S5002" i="34"/>
  <c r="T5002" i="34"/>
  <c r="U5002" i="34"/>
  <c r="V5002" i="34"/>
  <c r="AE5002" i="34"/>
  <c r="F5003" i="34"/>
  <c r="H5003" i="34"/>
  <c r="I5003" i="34"/>
  <c r="M5003" i="34"/>
  <c r="N5003" i="34"/>
  <c r="L5003" i="34" s="1"/>
  <c r="S5003" i="34"/>
  <c r="T5003" i="34"/>
  <c r="U5003" i="34"/>
  <c r="V5003" i="34"/>
  <c r="AE5003" i="34"/>
  <c r="F5004" i="34"/>
  <c r="H5004" i="34"/>
  <c r="I5004" i="34"/>
  <c r="M5004" i="34"/>
  <c r="N5004" i="34"/>
  <c r="L5004" i="34" s="1"/>
  <c r="S5004" i="34"/>
  <c r="T5004" i="34"/>
  <c r="U5004" i="34"/>
  <c r="V5004" i="34"/>
  <c r="AE5004" i="34"/>
  <c r="F5005" i="34"/>
  <c r="H5005" i="34"/>
  <c r="I5005" i="34"/>
  <c r="M5005" i="34"/>
  <c r="N5005" i="34"/>
  <c r="L5005" i="34"/>
  <c r="S5005" i="34"/>
  <c r="T5005" i="34"/>
  <c r="U5005" i="34"/>
  <c r="V5005" i="34"/>
  <c r="AE5005" i="34"/>
  <c r="F5006" i="34"/>
  <c r="H5006" i="34"/>
  <c r="I5006" i="34"/>
  <c r="M5006" i="34"/>
  <c r="AF5006" i="34" s="1"/>
  <c r="N5006" i="34"/>
  <c r="L5006" i="34"/>
  <c r="S5006" i="34"/>
  <c r="T5006" i="34"/>
  <c r="U5006" i="34"/>
  <c r="V5006" i="34"/>
  <c r="AE5006" i="34"/>
  <c r="F5007" i="34"/>
  <c r="H5007" i="34"/>
  <c r="I5007" i="34"/>
  <c r="M5007" i="34"/>
  <c r="N5007" i="34"/>
  <c r="L5007" i="34"/>
  <c r="S5007" i="34"/>
  <c r="T5007" i="34"/>
  <c r="U5007" i="34"/>
  <c r="V5007" i="34"/>
  <c r="AE5007" i="34"/>
  <c r="F5008" i="34"/>
  <c r="H5008" i="34"/>
  <c r="I5008" i="34"/>
  <c r="M5008" i="34"/>
  <c r="N5008" i="34"/>
  <c r="L5008" i="34"/>
  <c r="AF5008" i="34" s="1"/>
  <c r="S5008" i="34"/>
  <c r="T5008" i="34"/>
  <c r="U5008" i="34"/>
  <c r="V5008" i="34"/>
  <c r="AE5008" i="34"/>
  <c r="F5009" i="34"/>
  <c r="H5009" i="34"/>
  <c r="I5009" i="34"/>
  <c r="AF5009" i="34" s="1"/>
  <c r="M5009" i="34"/>
  <c r="N5009" i="34"/>
  <c r="L5009" i="34"/>
  <c r="S5009" i="34"/>
  <c r="T5009" i="34"/>
  <c r="U5009" i="34"/>
  <c r="V5009" i="34"/>
  <c r="AE5009" i="34"/>
  <c r="F5010" i="34"/>
  <c r="H5010" i="34"/>
  <c r="I5010" i="34"/>
  <c r="M5010" i="34"/>
  <c r="N5010" i="34"/>
  <c r="L5010" i="34" s="1"/>
  <c r="S5010" i="34"/>
  <c r="T5010" i="34"/>
  <c r="U5010" i="34"/>
  <c r="V5010" i="34"/>
  <c r="AE5010" i="34"/>
  <c r="F5011" i="34"/>
  <c r="H5011" i="34"/>
  <c r="I5011" i="34"/>
  <c r="M5011" i="34"/>
  <c r="N5011" i="34"/>
  <c r="L5011" i="34" s="1"/>
  <c r="S5011" i="34"/>
  <c r="T5011" i="34"/>
  <c r="U5011" i="34"/>
  <c r="V5011" i="34"/>
  <c r="AE5011" i="34"/>
  <c r="F5016" i="34"/>
  <c r="H5016" i="34"/>
  <c r="I5016" i="34"/>
  <c r="M5016" i="34"/>
  <c r="N5016" i="34"/>
  <c r="L5016" i="34" s="1"/>
  <c r="S5016" i="34"/>
  <c r="T5016" i="34"/>
  <c r="U5016" i="34"/>
  <c r="V5016" i="34"/>
  <c r="AE5016" i="34"/>
  <c r="F5017" i="34"/>
  <c r="H5017" i="34"/>
  <c r="I5017" i="34"/>
  <c r="M5017" i="34"/>
  <c r="N5017" i="34"/>
  <c r="L5017" i="34"/>
  <c r="S5017" i="34"/>
  <c r="T5017" i="34"/>
  <c r="U5017" i="34"/>
  <c r="V5017" i="34"/>
  <c r="AE5017" i="34"/>
  <c r="F5018" i="34"/>
  <c r="H5018" i="34"/>
  <c r="I5018" i="34"/>
  <c r="M5018" i="34"/>
  <c r="N5018" i="34"/>
  <c r="L5018" i="34"/>
  <c r="S5018" i="34"/>
  <c r="T5018" i="34"/>
  <c r="U5018" i="34"/>
  <c r="V5018" i="34"/>
  <c r="AE5018" i="34"/>
  <c r="F5019" i="34"/>
  <c r="H5019" i="34"/>
  <c r="I5019" i="34"/>
  <c r="M5019" i="34"/>
  <c r="N5019" i="34"/>
  <c r="L5019" i="34"/>
  <c r="S5019" i="34"/>
  <c r="T5019" i="34"/>
  <c r="U5019" i="34"/>
  <c r="V5019" i="34"/>
  <c r="AE5019" i="34"/>
  <c r="F5020" i="34"/>
  <c r="H5020" i="34"/>
  <c r="I5020" i="34"/>
  <c r="M5020" i="34"/>
  <c r="N5020" i="34"/>
  <c r="L5020" i="34" s="1"/>
  <c r="S5020" i="34"/>
  <c r="T5020" i="34"/>
  <c r="U5020" i="34"/>
  <c r="V5020" i="34"/>
  <c r="AE5020" i="34"/>
  <c r="F5021" i="34"/>
  <c r="H5021" i="34"/>
  <c r="I5021" i="34"/>
  <c r="M5021" i="34"/>
  <c r="N5021" i="34"/>
  <c r="L5021" i="34"/>
  <c r="S5021" i="34"/>
  <c r="T5021" i="34"/>
  <c r="U5021" i="34"/>
  <c r="V5021" i="34"/>
  <c r="AE5021" i="34"/>
  <c r="F5022" i="34"/>
  <c r="H5022" i="34"/>
  <c r="I5022" i="34"/>
  <c r="M5022" i="34"/>
  <c r="N5022" i="34"/>
  <c r="L5022" i="34" s="1"/>
  <c r="S5022" i="34"/>
  <c r="T5022" i="34"/>
  <c r="U5022" i="34"/>
  <c r="V5022" i="34"/>
  <c r="AE5022" i="34"/>
  <c r="F5023" i="34"/>
  <c r="H5023" i="34"/>
  <c r="I5023" i="34"/>
  <c r="M5023" i="34"/>
  <c r="N5023" i="34"/>
  <c r="L5023" i="34" s="1"/>
  <c r="S5023" i="34"/>
  <c r="T5023" i="34"/>
  <c r="U5023" i="34"/>
  <c r="V5023" i="34"/>
  <c r="AE5023" i="34"/>
  <c r="F5024" i="34"/>
  <c r="H5024" i="34"/>
  <c r="I5024" i="34"/>
  <c r="M5024" i="34"/>
  <c r="N5024" i="34"/>
  <c r="L5024" i="34" s="1"/>
  <c r="S5024" i="34"/>
  <c r="T5024" i="34"/>
  <c r="U5024" i="34"/>
  <c r="V5024" i="34"/>
  <c r="AE5024" i="34"/>
  <c r="F5025" i="34"/>
  <c r="H5025" i="34"/>
  <c r="I5025" i="34"/>
  <c r="M5025" i="34"/>
  <c r="N5025" i="34"/>
  <c r="L5025" i="34"/>
  <c r="AF5025" i="34" s="1"/>
  <c r="S5025" i="34"/>
  <c r="T5025" i="34"/>
  <c r="U5025" i="34"/>
  <c r="V5025" i="34"/>
  <c r="AE5025" i="34"/>
  <c r="F5026" i="34"/>
  <c r="H5026" i="34"/>
  <c r="I5026" i="34"/>
  <c r="AF5026" i="34" s="1"/>
  <c r="M5026" i="34"/>
  <c r="N5026" i="34"/>
  <c r="L5026" i="34"/>
  <c r="S5026" i="34"/>
  <c r="T5026" i="34"/>
  <c r="U5026" i="34"/>
  <c r="V5026" i="34"/>
  <c r="AE5026" i="34"/>
  <c r="AG1385" i="34"/>
  <c r="AH1385" i="34"/>
  <c r="AI1385" i="34"/>
  <c r="F5042" i="34"/>
  <c r="H5042" i="34"/>
  <c r="I5042" i="34"/>
  <c r="M5042" i="34"/>
  <c r="N5042" i="34"/>
  <c r="L5042" i="34" s="1"/>
  <c r="AF5042" i="34" s="1"/>
  <c r="S5042" i="34"/>
  <c r="T5042" i="34"/>
  <c r="V5042" i="34"/>
  <c r="AE5042" i="34"/>
  <c r="F5043" i="34"/>
  <c r="H5043" i="34"/>
  <c r="I5043" i="34"/>
  <c r="M5043" i="34"/>
  <c r="N5043" i="34"/>
  <c r="L5043" i="34"/>
  <c r="S5043" i="34"/>
  <c r="T5043" i="34"/>
  <c r="U5043" i="34"/>
  <c r="V5043" i="34"/>
  <c r="AE5043" i="34"/>
  <c r="F5044" i="34"/>
  <c r="H5044" i="34"/>
  <c r="I5044" i="34"/>
  <c r="M5044" i="34"/>
  <c r="N5044" i="34"/>
  <c r="L5044" i="34"/>
  <c r="S5044" i="34"/>
  <c r="T5044" i="34"/>
  <c r="U5044" i="34"/>
  <c r="V5044" i="34"/>
  <c r="AE5044" i="34"/>
  <c r="F5045" i="34"/>
  <c r="H5045" i="34"/>
  <c r="I5045" i="34"/>
  <c r="M5045" i="34"/>
  <c r="N5045" i="34"/>
  <c r="L5045" i="34" s="1"/>
  <c r="S5045" i="34"/>
  <c r="T5045" i="34"/>
  <c r="U5045" i="34"/>
  <c r="V5045" i="34"/>
  <c r="AE5045" i="34"/>
  <c r="F5046" i="34"/>
  <c r="H5046" i="34"/>
  <c r="I5046" i="34"/>
  <c r="M5046" i="34"/>
  <c r="N5046" i="34"/>
  <c r="L5046" i="34"/>
  <c r="S5046" i="34"/>
  <c r="T5046" i="34"/>
  <c r="U5046" i="34"/>
  <c r="V5046" i="34"/>
  <c r="AE5046" i="34"/>
  <c r="F5047" i="34"/>
  <c r="H5047" i="34"/>
  <c r="I5047" i="34"/>
  <c r="M5047" i="34"/>
  <c r="N5047" i="34"/>
  <c r="L5047" i="34" s="1"/>
  <c r="S5047" i="34"/>
  <c r="T5047" i="34"/>
  <c r="U5047" i="34"/>
  <c r="V5047" i="34"/>
  <c r="AE5047" i="34"/>
  <c r="F5048" i="34"/>
  <c r="H5048" i="34"/>
  <c r="I5048" i="34"/>
  <c r="M5048" i="34"/>
  <c r="N5048" i="34"/>
  <c r="L5048" i="34" s="1"/>
  <c r="S5048" i="34"/>
  <c r="T5048" i="34"/>
  <c r="U5048" i="34"/>
  <c r="V5048" i="34"/>
  <c r="AE5048" i="34"/>
  <c r="F5049" i="34"/>
  <c r="H5049" i="34"/>
  <c r="I5049" i="34"/>
  <c r="M5049" i="34"/>
  <c r="N5049" i="34"/>
  <c r="L5049" i="34" s="1"/>
  <c r="S5049" i="34"/>
  <c r="T5049" i="34"/>
  <c r="U5049" i="34"/>
  <c r="V5049" i="34"/>
  <c r="AE5049" i="34"/>
  <c r="F5050" i="34"/>
  <c r="H5050" i="34"/>
  <c r="I5050" i="34"/>
  <c r="M5050" i="34"/>
  <c r="N5050" i="34"/>
  <c r="L5050" i="34"/>
  <c r="S5050" i="34"/>
  <c r="T5050" i="34"/>
  <c r="U5050" i="34"/>
  <c r="V5050" i="34"/>
  <c r="AE5050" i="34"/>
  <c r="F5051" i="34"/>
  <c r="H5051" i="34"/>
  <c r="I5051" i="34"/>
  <c r="M5051" i="34"/>
  <c r="N5051" i="34"/>
  <c r="L5051" i="34"/>
  <c r="S5051" i="34"/>
  <c r="T5051" i="34"/>
  <c r="U5051" i="34"/>
  <c r="V5051" i="34"/>
  <c r="AE5051" i="34"/>
  <c r="F5052" i="34"/>
  <c r="H5052" i="34"/>
  <c r="I5052" i="34"/>
  <c r="M5052" i="34"/>
  <c r="N5052" i="34"/>
  <c r="L5052" i="34"/>
  <c r="S5052" i="34"/>
  <c r="T5052" i="34"/>
  <c r="U5052" i="34"/>
  <c r="V5052" i="34"/>
  <c r="AE5052" i="34"/>
  <c r="F5053" i="34"/>
  <c r="H5053" i="34"/>
  <c r="I5053" i="34"/>
  <c r="M5053" i="34"/>
  <c r="N5053" i="34"/>
  <c r="L5053" i="34" s="1"/>
  <c r="S5053" i="34"/>
  <c r="T5053" i="34"/>
  <c r="U5053" i="34"/>
  <c r="V5053" i="34"/>
  <c r="AE5053" i="34"/>
  <c r="F5054" i="34"/>
  <c r="H5054" i="34"/>
  <c r="I5054" i="34"/>
  <c r="M5054" i="34"/>
  <c r="N5054" i="34"/>
  <c r="L5054" i="34"/>
  <c r="S5054" i="34"/>
  <c r="T5054" i="34"/>
  <c r="U5054" i="34"/>
  <c r="V5054" i="34"/>
  <c r="AE5054" i="34"/>
  <c r="F5055" i="34"/>
  <c r="H5055" i="34"/>
  <c r="I5055" i="34"/>
  <c r="M5055" i="34"/>
  <c r="N5055" i="34"/>
  <c r="L5055" i="34" s="1"/>
  <c r="S5055" i="34"/>
  <c r="T5055" i="34"/>
  <c r="U5055" i="34"/>
  <c r="V5055" i="34"/>
  <c r="AE5055" i="34"/>
  <c r="F5056" i="34"/>
  <c r="H5056" i="34"/>
  <c r="I5056" i="34"/>
  <c r="M5056" i="34"/>
  <c r="N5056" i="34"/>
  <c r="L5056" i="34" s="1"/>
  <c r="S5056" i="34"/>
  <c r="T5056" i="34"/>
  <c r="U5056" i="34"/>
  <c r="V5056" i="34"/>
  <c r="AE5056" i="34"/>
  <c r="F5057" i="34"/>
  <c r="H5057" i="34"/>
  <c r="I5057" i="34"/>
  <c r="M5057" i="34"/>
  <c r="N5057" i="34"/>
  <c r="L5057" i="34" s="1"/>
  <c r="S5057" i="34"/>
  <c r="T5057" i="34"/>
  <c r="U5057" i="34"/>
  <c r="V5057" i="34"/>
  <c r="AE5057" i="34"/>
  <c r="F5058" i="34"/>
  <c r="H5058" i="34"/>
  <c r="I5058" i="34"/>
  <c r="M5058" i="34"/>
  <c r="N5058" i="34"/>
  <c r="L5058" i="34"/>
  <c r="S5058" i="34"/>
  <c r="T5058" i="34"/>
  <c r="U5058" i="34"/>
  <c r="V5058" i="34"/>
  <c r="AE5058" i="34"/>
  <c r="F5059" i="34"/>
  <c r="H5059" i="34"/>
  <c r="I5059" i="34"/>
  <c r="M5059" i="34"/>
  <c r="N5059" i="34"/>
  <c r="L5059" i="34"/>
  <c r="S5059" i="34"/>
  <c r="T5059" i="34"/>
  <c r="U5059" i="34"/>
  <c r="V5059" i="34"/>
  <c r="AE5059" i="34"/>
  <c r="F5060" i="34"/>
  <c r="H5060" i="34"/>
  <c r="I5060" i="34"/>
  <c r="M5060" i="34"/>
  <c r="N5060" i="34"/>
  <c r="L5060" i="34"/>
  <c r="S5060" i="34"/>
  <c r="T5060" i="34"/>
  <c r="U5060" i="34"/>
  <c r="V5060" i="34"/>
  <c r="AE5060" i="34"/>
  <c r="F5061" i="34"/>
  <c r="H5061" i="34"/>
  <c r="I5061" i="34"/>
  <c r="M5061" i="34"/>
  <c r="N5061" i="34"/>
  <c r="L5061" i="34"/>
  <c r="S5061" i="34"/>
  <c r="T5061" i="34"/>
  <c r="U5061" i="34"/>
  <c r="V5061" i="34"/>
  <c r="AE5061" i="34"/>
  <c r="F5062" i="34"/>
  <c r="H5062" i="34"/>
  <c r="I5062" i="34"/>
  <c r="M5062" i="34"/>
  <c r="N5062" i="34"/>
  <c r="L5062" i="34"/>
  <c r="S5062" i="34"/>
  <c r="T5062" i="34"/>
  <c r="U5062" i="34"/>
  <c r="V5062" i="34"/>
  <c r="AE5062" i="34"/>
  <c r="F5063" i="34"/>
  <c r="H5063" i="34"/>
  <c r="I5063" i="34"/>
  <c r="M5063" i="34"/>
  <c r="N5063" i="34"/>
  <c r="L5063" i="34" s="1"/>
  <c r="S5063" i="34"/>
  <c r="T5063" i="34"/>
  <c r="U5063" i="34"/>
  <c r="V5063" i="34"/>
  <c r="AE5063" i="34"/>
  <c r="F5064" i="34"/>
  <c r="H5064" i="34"/>
  <c r="I5064" i="34"/>
  <c r="M5064" i="34"/>
  <c r="N5064" i="34"/>
  <c r="L5064" i="34" s="1"/>
  <c r="S5064" i="34"/>
  <c r="T5064" i="34"/>
  <c r="U5064" i="34"/>
  <c r="V5064" i="34"/>
  <c r="AE5064" i="34"/>
  <c r="F5065" i="34"/>
  <c r="H5065" i="34"/>
  <c r="I5065" i="34"/>
  <c r="M5065" i="34"/>
  <c r="N5065" i="34"/>
  <c r="L5065" i="34" s="1"/>
  <c r="S5065" i="34"/>
  <c r="T5065" i="34"/>
  <c r="U5065" i="34"/>
  <c r="V5065" i="34"/>
  <c r="AE5065" i="34"/>
  <c r="F5066" i="34"/>
  <c r="H5066" i="34"/>
  <c r="I5066" i="34"/>
  <c r="M5066" i="34"/>
  <c r="N5066" i="34"/>
  <c r="L5066" i="34"/>
  <c r="S5066" i="34"/>
  <c r="T5066" i="34"/>
  <c r="U5066" i="34"/>
  <c r="V5066" i="34"/>
  <c r="AE5066" i="34"/>
  <c r="F5067" i="34"/>
  <c r="H5067" i="34"/>
  <c r="I5067" i="34"/>
  <c r="M5067" i="34"/>
  <c r="N5067" i="34"/>
  <c r="L5067" i="34"/>
  <c r="S5067" i="34"/>
  <c r="T5067" i="34"/>
  <c r="U5067" i="34"/>
  <c r="V5067" i="34"/>
  <c r="AE5067" i="34"/>
  <c r="F5068" i="34"/>
  <c r="H5068" i="34"/>
  <c r="I5068" i="34"/>
  <c r="M5068" i="34"/>
  <c r="N5068" i="34"/>
  <c r="L5068" i="34"/>
  <c r="S5068" i="34"/>
  <c r="T5068" i="34"/>
  <c r="U5068" i="34"/>
  <c r="V5068" i="34"/>
  <c r="AE5068" i="34"/>
  <c r="F5069" i="34"/>
  <c r="H5069" i="34"/>
  <c r="I5069" i="34"/>
  <c r="M5069" i="34"/>
  <c r="N5069" i="34"/>
  <c r="L5069" i="34"/>
  <c r="S5069" i="34"/>
  <c r="T5069" i="34"/>
  <c r="U5069" i="34"/>
  <c r="V5069" i="34"/>
  <c r="AE5069" i="34"/>
  <c r="F5070" i="34"/>
  <c r="H5070" i="34"/>
  <c r="I5070" i="34"/>
  <c r="M5070" i="34"/>
  <c r="N5070" i="34"/>
  <c r="L5070" i="34"/>
  <c r="S5070" i="34"/>
  <c r="T5070" i="34"/>
  <c r="U5070" i="34"/>
  <c r="V5070" i="34"/>
  <c r="AE5070" i="34"/>
  <c r="F5071" i="34"/>
  <c r="H5071" i="34"/>
  <c r="I5071" i="34"/>
  <c r="M5071" i="34"/>
  <c r="N5071" i="34"/>
  <c r="L5071" i="34" s="1"/>
  <c r="S5071" i="34"/>
  <c r="T5071" i="34"/>
  <c r="U5071" i="34"/>
  <c r="V5071" i="34"/>
  <c r="AE5071" i="34"/>
  <c r="F5072" i="34"/>
  <c r="H5072" i="34"/>
  <c r="I5072" i="34"/>
  <c r="M5072" i="34"/>
  <c r="N5072" i="34"/>
  <c r="L5072" i="34" s="1"/>
  <c r="S5072" i="34"/>
  <c r="T5072" i="34"/>
  <c r="U5072" i="34"/>
  <c r="V5072" i="34"/>
  <c r="AE5072" i="34"/>
  <c r="F5073" i="34"/>
  <c r="H5073" i="34"/>
  <c r="I5073" i="34"/>
  <c r="M5073" i="34"/>
  <c r="N5073" i="34"/>
  <c r="L5073" i="34" s="1"/>
  <c r="S5073" i="34"/>
  <c r="T5073" i="34"/>
  <c r="U5073" i="34"/>
  <c r="V5073" i="34"/>
  <c r="AE5073" i="34"/>
  <c r="F5074" i="34"/>
  <c r="H5074" i="34"/>
  <c r="I5074" i="34"/>
  <c r="M5074" i="34"/>
  <c r="N5074" i="34"/>
  <c r="L5074" i="34" s="1"/>
  <c r="S5074" i="34"/>
  <c r="T5074" i="34"/>
  <c r="U5074" i="34"/>
  <c r="V5074" i="34"/>
  <c r="AE5074" i="34"/>
  <c r="F5075" i="34"/>
  <c r="H5075" i="34"/>
  <c r="I5075" i="34"/>
  <c r="M5075" i="34"/>
  <c r="N5075" i="34"/>
  <c r="L5075" i="34"/>
  <c r="S5075" i="34"/>
  <c r="T5075" i="34"/>
  <c r="U5075" i="34"/>
  <c r="V5075" i="34"/>
  <c r="AE5075" i="34"/>
  <c r="F5076" i="34"/>
  <c r="H5076" i="34"/>
  <c r="I5076" i="34"/>
  <c r="M5076" i="34"/>
  <c r="N5076" i="34"/>
  <c r="L5076" i="34"/>
  <c r="S5076" i="34"/>
  <c r="T5076" i="34"/>
  <c r="U5076" i="34"/>
  <c r="V5076" i="34"/>
  <c r="AE5076" i="34"/>
  <c r="F5077" i="34"/>
  <c r="H5077" i="34"/>
  <c r="I5077" i="34"/>
  <c r="M5077" i="34"/>
  <c r="N5077" i="34"/>
  <c r="L5077" i="34"/>
  <c r="S5077" i="34"/>
  <c r="T5077" i="34"/>
  <c r="U5077" i="34"/>
  <c r="V5077" i="34"/>
  <c r="AE5077" i="34"/>
  <c r="F5078" i="34"/>
  <c r="H5078" i="34"/>
  <c r="I5078" i="34"/>
  <c r="M5078" i="34"/>
  <c r="N5078" i="34"/>
  <c r="L5078" i="34"/>
  <c r="S5078" i="34"/>
  <c r="T5078" i="34"/>
  <c r="U5078" i="34"/>
  <c r="V5078" i="34"/>
  <c r="AE5078" i="34"/>
  <c r="F5079" i="34"/>
  <c r="H5079" i="34"/>
  <c r="I5079" i="34"/>
  <c r="M5079" i="34"/>
  <c r="N5079" i="34"/>
  <c r="L5079" i="34"/>
  <c r="S5079" i="34"/>
  <c r="T5079" i="34"/>
  <c r="U5079" i="34"/>
  <c r="V5079" i="34"/>
  <c r="AE5079" i="34"/>
  <c r="F5080" i="34"/>
  <c r="H5080" i="34"/>
  <c r="I5080" i="34"/>
  <c r="M5080" i="34"/>
  <c r="N5080" i="34"/>
  <c r="L5080" i="34" s="1"/>
  <c r="S5080" i="34"/>
  <c r="T5080" i="34"/>
  <c r="U5080" i="34"/>
  <c r="V5080" i="34"/>
  <c r="AE5080" i="34"/>
  <c r="F5081" i="34"/>
  <c r="H5081" i="34"/>
  <c r="I5081" i="34"/>
  <c r="M5081" i="34"/>
  <c r="N5081" i="34"/>
  <c r="L5081" i="34" s="1"/>
  <c r="S5081" i="34"/>
  <c r="T5081" i="34"/>
  <c r="U5081" i="34"/>
  <c r="V5081" i="34"/>
  <c r="AE5081" i="34"/>
  <c r="F5082" i="34"/>
  <c r="H5082" i="34"/>
  <c r="I5082" i="34"/>
  <c r="M5082" i="34"/>
  <c r="N5082" i="34"/>
  <c r="L5082" i="34" s="1"/>
  <c r="S5082" i="34"/>
  <c r="T5082" i="34"/>
  <c r="U5082" i="34"/>
  <c r="V5082" i="34"/>
  <c r="AE5082" i="34"/>
  <c r="F5083" i="34"/>
  <c r="H5083" i="34"/>
  <c r="I5083" i="34"/>
  <c r="M5083" i="34"/>
  <c r="N5083" i="34"/>
  <c r="L5083" i="34"/>
  <c r="S5083" i="34"/>
  <c r="T5083" i="34"/>
  <c r="U5083" i="34"/>
  <c r="V5083" i="34"/>
  <c r="AE5083" i="34"/>
  <c r="F5084" i="34"/>
  <c r="H5084" i="34"/>
  <c r="I5084" i="34"/>
  <c r="M5084" i="34"/>
  <c r="N5084" i="34"/>
  <c r="L5084" i="34"/>
  <c r="S5084" i="34"/>
  <c r="T5084" i="34"/>
  <c r="U5084" i="34"/>
  <c r="V5084" i="34"/>
  <c r="AE5084" i="34"/>
  <c r="F5085" i="34"/>
  <c r="H5085" i="34"/>
  <c r="I5085" i="34"/>
  <c r="M5085" i="34"/>
  <c r="N5085" i="34"/>
  <c r="L5085" i="34"/>
  <c r="S5085" i="34"/>
  <c r="T5085" i="34"/>
  <c r="U5085" i="34"/>
  <c r="V5085" i="34"/>
  <c r="AE5085" i="34"/>
  <c r="F5086" i="34"/>
  <c r="H5086" i="34"/>
  <c r="I5086" i="34"/>
  <c r="M5086" i="34"/>
  <c r="N5086" i="34"/>
  <c r="L5086" i="34"/>
  <c r="S5086" i="34"/>
  <c r="T5086" i="34"/>
  <c r="U5086" i="34"/>
  <c r="V5086" i="34"/>
  <c r="AE5086" i="34"/>
  <c r="F5087" i="34"/>
  <c r="H5087" i="34"/>
  <c r="I5087" i="34"/>
  <c r="M5087" i="34"/>
  <c r="N5087" i="34"/>
  <c r="L5087" i="34" s="1"/>
  <c r="S5087" i="34"/>
  <c r="T5087" i="34"/>
  <c r="U5087" i="34"/>
  <c r="V5087" i="34"/>
  <c r="AE5087" i="34"/>
  <c r="F5088" i="34"/>
  <c r="H5088" i="34"/>
  <c r="I5088" i="34"/>
  <c r="M5088" i="34"/>
  <c r="N5088" i="34"/>
  <c r="L5088" i="34" s="1"/>
  <c r="S5088" i="34"/>
  <c r="T5088" i="34"/>
  <c r="U5088" i="34"/>
  <c r="V5088" i="34"/>
  <c r="AE5088" i="34"/>
  <c r="F5089" i="34"/>
  <c r="H5089" i="34"/>
  <c r="I5089" i="34"/>
  <c r="M5089" i="34"/>
  <c r="N5089" i="34"/>
  <c r="L5089" i="34" s="1"/>
  <c r="S5089" i="34"/>
  <c r="T5089" i="34"/>
  <c r="U5089" i="34"/>
  <c r="V5089" i="34"/>
  <c r="AE5089" i="34"/>
  <c r="F5090" i="34"/>
  <c r="H5090" i="34"/>
  <c r="I5090" i="34"/>
  <c r="M5090" i="34"/>
  <c r="N5090" i="34"/>
  <c r="L5090" i="34"/>
  <c r="S5090" i="34"/>
  <c r="T5090" i="34"/>
  <c r="U5090" i="34"/>
  <c r="V5090" i="34"/>
  <c r="AE5090" i="34"/>
  <c r="F5091" i="34"/>
  <c r="H5091" i="34"/>
  <c r="I5091" i="34"/>
  <c r="M5091" i="34"/>
  <c r="N5091" i="34"/>
  <c r="L5091" i="34"/>
  <c r="S5091" i="34"/>
  <c r="T5091" i="34"/>
  <c r="U5091" i="34"/>
  <c r="V5091" i="34"/>
  <c r="AE5091" i="34"/>
  <c r="F5092" i="34"/>
  <c r="H5092" i="34"/>
  <c r="I5092" i="34"/>
  <c r="M5092" i="34"/>
  <c r="N5092" i="34"/>
  <c r="L5092" i="34"/>
  <c r="S5092" i="34"/>
  <c r="T5092" i="34"/>
  <c r="U5092" i="34"/>
  <c r="V5092" i="34"/>
  <c r="AE5092" i="34"/>
  <c r="F5093" i="34"/>
  <c r="H5093" i="34"/>
  <c r="I5093" i="34"/>
  <c r="M5093" i="34"/>
  <c r="N5093" i="34"/>
  <c r="L5093" i="34" s="1"/>
  <c r="S5093" i="34"/>
  <c r="T5093" i="34"/>
  <c r="U5093" i="34"/>
  <c r="V5093" i="34"/>
  <c r="AE5093" i="34"/>
  <c r="F5094" i="34"/>
  <c r="H5094" i="34"/>
  <c r="I5094" i="34"/>
  <c r="M5094" i="34"/>
  <c r="N5094" i="34"/>
  <c r="L5094" i="34"/>
  <c r="S5094" i="34"/>
  <c r="T5094" i="34"/>
  <c r="U5094" i="34"/>
  <c r="V5094" i="34"/>
  <c r="AE5094" i="34"/>
  <c r="F5095" i="34"/>
  <c r="H5095" i="34"/>
  <c r="I5095" i="34"/>
  <c r="M5095" i="34"/>
  <c r="N5095" i="34"/>
  <c r="L5095" i="34"/>
  <c r="S5095" i="34"/>
  <c r="T5095" i="34"/>
  <c r="U5095" i="34"/>
  <c r="V5095" i="34"/>
  <c r="AE5095" i="34"/>
  <c r="F5096" i="34"/>
  <c r="H5096" i="34"/>
  <c r="I5096" i="34"/>
  <c r="M5096" i="34"/>
  <c r="N5096" i="34"/>
  <c r="L5096" i="34" s="1"/>
  <c r="S5096" i="34"/>
  <c r="T5096" i="34"/>
  <c r="U5096" i="34"/>
  <c r="V5096" i="34"/>
  <c r="AE5096" i="34"/>
  <c r="F5097" i="34"/>
  <c r="H5097" i="34"/>
  <c r="I5097" i="34"/>
  <c r="M5097" i="34"/>
  <c r="N5097" i="34"/>
  <c r="L5097" i="34" s="1"/>
  <c r="S5097" i="34"/>
  <c r="T5097" i="34"/>
  <c r="U5097" i="34"/>
  <c r="V5097" i="34"/>
  <c r="AE5097" i="34"/>
  <c r="F5098" i="34"/>
  <c r="H5098" i="34"/>
  <c r="I5098" i="34"/>
  <c r="M5098" i="34"/>
  <c r="N5098" i="34"/>
  <c r="L5098" i="34" s="1"/>
  <c r="S5098" i="34"/>
  <c r="T5098" i="34"/>
  <c r="U5098" i="34"/>
  <c r="V5098" i="34"/>
  <c r="AE5098" i="34"/>
  <c r="F5099" i="34"/>
  <c r="H5099" i="34"/>
  <c r="I5099" i="34"/>
  <c r="M5099" i="34"/>
  <c r="N5099" i="34"/>
  <c r="L5099" i="34"/>
  <c r="S5099" i="34"/>
  <c r="T5099" i="34"/>
  <c r="U5099" i="34"/>
  <c r="V5099" i="34"/>
  <c r="AE5099" i="34"/>
  <c r="F5100" i="34"/>
  <c r="H5100" i="34"/>
  <c r="I5100" i="34"/>
  <c r="M5100" i="34"/>
  <c r="N5100" i="34"/>
  <c r="L5100" i="34"/>
  <c r="S5100" i="34"/>
  <c r="T5100" i="34"/>
  <c r="U5100" i="34"/>
  <c r="V5100" i="34"/>
  <c r="AE5100" i="34"/>
  <c r="F5101" i="34"/>
  <c r="H5101" i="34"/>
  <c r="I5101" i="34"/>
  <c r="M5101" i="34"/>
  <c r="N5101" i="34"/>
  <c r="L5101" i="34"/>
  <c r="S5101" i="34"/>
  <c r="T5101" i="34"/>
  <c r="U5101" i="34"/>
  <c r="V5101" i="34"/>
  <c r="AE5101" i="34"/>
  <c r="F5102" i="34"/>
  <c r="H5102" i="34"/>
  <c r="I5102" i="34"/>
  <c r="M5102" i="34"/>
  <c r="N5102" i="34"/>
  <c r="L5102" i="34"/>
  <c r="S5102" i="34"/>
  <c r="T5102" i="34"/>
  <c r="U5102" i="34"/>
  <c r="V5102" i="34"/>
  <c r="AE5102" i="34"/>
  <c r="F5103" i="34"/>
  <c r="H5103" i="34"/>
  <c r="I5103" i="34"/>
  <c r="M5103" i="34"/>
  <c r="N5103" i="34"/>
  <c r="L5103" i="34"/>
  <c r="S5103" i="34"/>
  <c r="T5103" i="34"/>
  <c r="U5103" i="34"/>
  <c r="V5103" i="34"/>
  <c r="AE5103" i="34"/>
  <c r="F5104" i="34"/>
  <c r="H5104" i="34"/>
  <c r="I5104" i="34"/>
  <c r="M5104" i="34"/>
  <c r="N5104" i="34"/>
  <c r="L5104" i="34" s="1"/>
  <c r="S5104" i="34"/>
  <c r="T5104" i="34"/>
  <c r="U5104" i="34"/>
  <c r="V5104" i="34"/>
  <c r="AE5104" i="34"/>
  <c r="F5105" i="34"/>
  <c r="H5105" i="34"/>
  <c r="I5105" i="34"/>
  <c r="M5105" i="34"/>
  <c r="N5105" i="34"/>
  <c r="L5105" i="34" s="1"/>
  <c r="S5105" i="34"/>
  <c r="T5105" i="34"/>
  <c r="U5105" i="34"/>
  <c r="V5105" i="34"/>
  <c r="AE5105" i="34"/>
  <c r="F5106" i="34"/>
  <c r="H5106" i="34"/>
  <c r="I5106" i="34"/>
  <c r="M5106" i="34"/>
  <c r="N5106" i="34"/>
  <c r="L5106" i="34" s="1"/>
  <c r="S5106" i="34"/>
  <c r="T5106" i="34"/>
  <c r="U5106" i="34"/>
  <c r="V5106" i="34"/>
  <c r="AE5106" i="34"/>
  <c r="F5107" i="34"/>
  <c r="H5107" i="34"/>
  <c r="I5107" i="34"/>
  <c r="M5107" i="34"/>
  <c r="N5107" i="34"/>
  <c r="L5107" i="34"/>
  <c r="S5107" i="34"/>
  <c r="T5107" i="34"/>
  <c r="U5107" i="34"/>
  <c r="V5107" i="34"/>
  <c r="AE5107" i="34"/>
  <c r="F5108" i="34"/>
  <c r="H5108" i="34"/>
  <c r="I5108" i="34"/>
  <c r="M5108" i="34"/>
  <c r="N5108" i="34"/>
  <c r="L5108" i="34"/>
  <c r="S5108" i="34"/>
  <c r="T5108" i="34"/>
  <c r="U5108" i="34"/>
  <c r="V5108" i="34"/>
  <c r="AE5108" i="34"/>
  <c r="F5109" i="34"/>
  <c r="H5109" i="34"/>
  <c r="I5109" i="34"/>
  <c r="M5109" i="34"/>
  <c r="N5109" i="34"/>
  <c r="L5109" i="34"/>
  <c r="S5109" i="34"/>
  <c r="T5109" i="34"/>
  <c r="U5109" i="34"/>
  <c r="V5109" i="34"/>
  <c r="AE5109" i="34"/>
  <c r="F5110" i="34"/>
  <c r="H5110" i="34"/>
  <c r="I5110" i="34"/>
  <c r="M5110" i="34"/>
  <c r="N5110" i="34"/>
  <c r="L5110" i="34"/>
  <c r="S5110" i="34"/>
  <c r="T5110" i="34"/>
  <c r="U5110" i="34"/>
  <c r="V5110" i="34"/>
  <c r="AE5110" i="34"/>
  <c r="F5111" i="34"/>
  <c r="H5111" i="34"/>
  <c r="I5111" i="34"/>
  <c r="M5111" i="34"/>
  <c r="N5111" i="34"/>
  <c r="L5111" i="34"/>
  <c r="S5111" i="34"/>
  <c r="T5111" i="34"/>
  <c r="U5111" i="34"/>
  <c r="V5111" i="34"/>
  <c r="AE5111" i="34"/>
  <c r="F5112" i="34"/>
  <c r="H5112" i="34"/>
  <c r="I5112" i="34"/>
  <c r="M5112" i="34"/>
  <c r="N5112" i="34"/>
  <c r="L5112" i="34" s="1"/>
  <c r="S5112" i="34"/>
  <c r="T5112" i="34"/>
  <c r="U5112" i="34"/>
  <c r="V5112" i="34"/>
  <c r="AE5112" i="34"/>
  <c r="F5113" i="34"/>
  <c r="H5113" i="34"/>
  <c r="I5113" i="34"/>
  <c r="M5113" i="34"/>
  <c r="N5113" i="34"/>
  <c r="L5113" i="34" s="1"/>
  <c r="S5113" i="34"/>
  <c r="T5113" i="34"/>
  <c r="U5113" i="34"/>
  <c r="V5113" i="34"/>
  <c r="AE5113" i="34"/>
  <c r="F5114" i="34"/>
  <c r="H5114" i="34"/>
  <c r="I5114" i="34"/>
  <c r="M5114" i="34"/>
  <c r="N5114" i="34"/>
  <c r="L5114" i="34" s="1"/>
  <c r="S5114" i="34"/>
  <c r="T5114" i="34"/>
  <c r="U5114" i="34"/>
  <c r="V5114" i="34"/>
  <c r="AE5114" i="34"/>
  <c r="F5115" i="34"/>
  <c r="H5115" i="34"/>
  <c r="I5115" i="34"/>
  <c r="M5115" i="34"/>
  <c r="N5115" i="34"/>
  <c r="L5115" i="34"/>
  <c r="S5115" i="34"/>
  <c r="T5115" i="34"/>
  <c r="U5115" i="34"/>
  <c r="V5115" i="34"/>
  <c r="AE5115" i="34"/>
  <c r="F5116" i="34"/>
  <c r="H5116" i="34"/>
  <c r="I5116" i="34"/>
  <c r="M5116" i="34"/>
  <c r="N5116" i="34"/>
  <c r="L5116" i="34"/>
  <c r="S5116" i="34"/>
  <c r="T5116" i="34"/>
  <c r="U5116" i="34"/>
  <c r="V5116" i="34"/>
  <c r="AE5116" i="34"/>
  <c r="F5117" i="34"/>
  <c r="H5117" i="34"/>
  <c r="I5117" i="34"/>
  <c r="M5117" i="34"/>
  <c r="N5117" i="34"/>
  <c r="L5117" i="34"/>
  <c r="S5117" i="34"/>
  <c r="T5117" i="34"/>
  <c r="U5117" i="34"/>
  <c r="V5117" i="34"/>
  <c r="AE5117" i="34"/>
  <c r="F5118" i="34"/>
  <c r="H5118" i="34"/>
  <c r="I5118" i="34"/>
  <c r="M5118" i="34"/>
  <c r="N5118" i="34"/>
  <c r="L5118" i="34"/>
  <c r="S5118" i="34"/>
  <c r="T5118" i="34"/>
  <c r="U5118" i="34"/>
  <c r="V5118" i="34"/>
  <c r="AE5118" i="34"/>
  <c r="F5119" i="34"/>
  <c r="H5119" i="34"/>
  <c r="I5119" i="34"/>
  <c r="M5119" i="34"/>
  <c r="N5119" i="34"/>
  <c r="L5119" i="34" s="1"/>
  <c r="S5119" i="34"/>
  <c r="T5119" i="34"/>
  <c r="U5119" i="34"/>
  <c r="V5119" i="34"/>
  <c r="AE5119" i="34"/>
  <c r="F5120" i="34"/>
  <c r="H5120" i="34"/>
  <c r="I5120" i="34"/>
  <c r="M5120" i="34"/>
  <c r="N5120" i="34"/>
  <c r="L5120" i="34" s="1"/>
  <c r="S5120" i="34"/>
  <c r="T5120" i="34"/>
  <c r="U5120" i="34"/>
  <c r="V5120" i="34"/>
  <c r="AE5120" i="34"/>
  <c r="F5121" i="34"/>
  <c r="H5121" i="34"/>
  <c r="I5121" i="34"/>
  <c r="M5121" i="34"/>
  <c r="N5121" i="34"/>
  <c r="L5121" i="34" s="1"/>
  <c r="S5121" i="34"/>
  <c r="T5121" i="34"/>
  <c r="U5121" i="34"/>
  <c r="V5121" i="34"/>
  <c r="AE5121" i="34"/>
  <c r="F5122" i="34"/>
  <c r="H5122" i="34"/>
  <c r="I5122" i="34"/>
  <c r="M5122" i="34"/>
  <c r="N5122" i="34"/>
  <c r="L5122" i="34"/>
  <c r="S5122" i="34"/>
  <c r="T5122" i="34"/>
  <c r="U5122" i="34"/>
  <c r="V5122" i="34"/>
  <c r="AE5122" i="34"/>
  <c r="F5123" i="34"/>
  <c r="H5123" i="34"/>
  <c r="I5123" i="34"/>
  <c r="M5123" i="34"/>
  <c r="N5123" i="34"/>
  <c r="L5123" i="34"/>
  <c r="S5123" i="34"/>
  <c r="T5123" i="34"/>
  <c r="U5123" i="34"/>
  <c r="V5123" i="34"/>
  <c r="AE5123" i="34"/>
  <c r="F5124" i="34"/>
  <c r="H5124" i="34"/>
  <c r="I5124" i="34"/>
  <c r="M5124" i="34"/>
  <c r="N5124" i="34"/>
  <c r="L5124" i="34"/>
  <c r="S5124" i="34"/>
  <c r="T5124" i="34"/>
  <c r="U5124" i="34"/>
  <c r="V5124" i="34"/>
  <c r="AE5124" i="34"/>
  <c r="F5125" i="34"/>
  <c r="H5125" i="34"/>
  <c r="I5125" i="34"/>
  <c r="M5125" i="34"/>
  <c r="N5125" i="34"/>
  <c r="L5125" i="34" s="1"/>
  <c r="S5125" i="34"/>
  <c r="T5125" i="34"/>
  <c r="U5125" i="34"/>
  <c r="V5125" i="34"/>
  <c r="AE5125" i="34"/>
  <c r="F5126" i="34"/>
  <c r="H5126" i="34"/>
  <c r="I5126" i="34"/>
  <c r="M5126" i="34"/>
  <c r="N5126" i="34"/>
  <c r="L5126" i="34"/>
  <c r="S5126" i="34"/>
  <c r="T5126" i="34"/>
  <c r="U5126" i="34"/>
  <c r="V5126" i="34"/>
  <c r="AE5126" i="34"/>
  <c r="F5127" i="34"/>
  <c r="H5127" i="34"/>
  <c r="I5127" i="34"/>
  <c r="M5127" i="34"/>
  <c r="N5127" i="34"/>
  <c r="L5127" i="34"/>
  <c r="S5127" i="34"/>
  <c r="T5127" i="34"/>
  <c r="U5127" i="34"/>
  <c r="V5127" i="34"/>
  <c r="AE5127" i="34"/>
  <c r="F5128" i="34"/>
  <c r="H5128" i="34"/>
  <c r="I5128" i="34"/>
  <c r="M5128" i="34"/>
  <c r="N5128" i="34"/>
  <c r="L5128" i="34" s="1"/>
  <c r="S5128" i="34"/>
  <c r="T5128" i="34"/>
  <c r="U5128" i="34"/>
  <c r="V5128" i="34"/>
  <c r="AE5128" i="34"/>
  <c r="F5129" i="34"/>
  <c r="H5129" i="34"/>
  <c r="I5129" i="34"/>
  <c r="M5129" i="34"/>
  <c r="N5129" i="34"/>
  <c r="L5129" i="34" s="1"/>
  <c r="S5129" i="34"/>
  <c r="T5129" i="34"/>
  <c r="U5129" i="34"/>
  <c r="V5129" i="34"/>
  <c r="AE5129" i="34"/>
  <c r="F5130" i="34"/>
  <c r="H5130" i="34"/>
  <c r="I5130" i="34"/>
  <c r="M5130" i="34"/>
  <c r="N5130" i="34"/>
  <c r="L5130" i="34" s="1"/>
  <c r="S5130" i="34"/>
  <c r="T5130" i="34"/>
  <c r="U5130" i="34"/>
  <c r="V5130" i="34"/>
  <c r="AE5130" i="34"/>
  <c r="F5131" i="34"/>
  <c r="H5131" i="34"/>
  <c r="I5131" i="34"/>
  <c r="M5131" i="34"/>
  <c r="N5131" i="34"/>
  <c r="L5131" i="34"/>
  <c r="S5131" i="34"/>
  <c r="T5131" i="34"/>
  <c r="U5131" i="34"/>
  <c r="V5131" i="34"/>
  <c r="AE5131" i="34"/>
  <c r="F5132" i="34"/>
  <c r="H5132" i="34"/>
  <c r="I5132" i="34"/>
  <c r="M5132" i="34"/>
  <c r="N5132" i="34"/>
  <c r="L5132" i="34"/>
  <c r="S5132" i="34"/>
  <c r="T5132" i="34"/>
  <c r="U5132" i="34"/>
  <c r="V5132" i="34"/>
  <c r="AE5132" i="34"/>
  <c r="F5133" i="34"/>
  <c r="H5133" i="34"/>
  <c r="I5133" i="34"/>
  <c r="M5133" i="34"/>
  <c r="N5133" i="34"/>
  <c r="L5133" i="34"/>
  <c r="S5133" i="34"/>
  <c r="T5133" i="34"/>
  <c r="U5133" i="34"/>
  <c r="V5133" i="34"/>
  <c r="AE5133" i="34"/>
  <c r="F5134" i="34"/>
  <c r="H5134" i="34"/>
  <c r="I5134" i="34"/>
  <c r="M5134" i="34"/>
  <c r="N5134" i="34"/>
  <c r="L5134" i="34"/>
  <c r="S5134" i="34"/>
  <c r="T5134" i="34"/>
  <c r="U5134" i="34"/>
  <c r="V5134" i="34"/>
  <c r="AE5134" i="34"/>
  <c r="F5135" i="34"/>
  <c r="H5135" i="34"/>
  <c r="I5135" i="34"/>
  <c r="M5135" i="34"/>
  <c r="N5135" i="34"/>
  <c r="L5135" i="34"/>
  <c r="S5135" i="34"/>
  <c r="T5135" i="34"/>
  <c r="U5135" i="34"/>
  <c r="V5135" i="34"/>
  <c r="AE5135" i="34"/>
  <c r="F5136" i="34"/>
  <c r="H5136" i="34"/>
  <c r="I5136" i="34"/>
  <c r="M5136" i="34"/>
  <c r="N5136" i="34"/>
  <c r="L5136" i="34" s="1"/>
  <c r="S5136" i="34"/>
  <c r="T5136" i="34"/>
  <c r="U5136" i="34"/>
  <c r="V5136" i="34"/>
  <c r="AE5136" i="34"/>
  <c r="F5137" i="34"/>
  <c r="H5137" i="34"/>
  <c r="I5137" i="34"/>
  <c r="M5137" i="34"/>
  <c r="N5137" i="34"/>
  <c r="L5137" i="34" s="1"/>
  <c r="S5137" i="34"/>
  <c r="T5137" i="34"/>
  <c r="U5137" i="34"/>
  <c r="V5137" i="34"/>
  <c r="AE5137" i="34"/>
  <c r="F5138" i="34"/>
  <c r="H5138" i="34"/>
  <c r="I5138" i="34"/>
  <c r="M5138" i="34"/>
  <c r="N5138" i="34"/>
  <c r="L5138" i="34" s="1"/>
  <c r="S5138" i="34"/>
  <c r="T5138" i="34"/>
  <c r="U5138" i="34"/>
  <c r="V5138" i="34"/>
  <c r="AE5138" i="34"/>
  <c r="F5139" i="34"/>
  <c r="H5139" i="34"/>
  <c r="I5139" i="34"/>
  <c r="M5139" i="34"/>
  <c r="N5139" i="34"/>
  <c r="L5139" i="34"/>
  <c r="S5139" i="34"/>
  <c r="T5139" i="34"/>
  <c r="U5139" i="34"/>
  <c r="V5139" i="34"/>
  <c r="AE5139" i="34"/>
  <c r="F5140" i="34"/>
  <c r="H5140" i="34"/>
  <c r="I5140" i="34"/>
  <c r="M5140" i="34"/>
  <c r="N5140" i="34"/>
  <c r="L5140" i="34"/>
  <c r="S5140" i="34"/>
  <c r="T5140" i="34"/>
  <c r="U5140" i="34"/>
  <c r="V5140" i="34"/>
  <c r="AE5140" i="34"/>
  <c r="F5141" i="34"/>
  <c r="H5141" i="34"/>
  <c r="I5141" i="34"/>
  <c r="M5141" i="34"/>
  <c r="N5141" i="34"/>
  <c r="L5141" i="34"/>
  <c r="S5141" i="34"/>
  <c r="T5141" i="34"/>
  <c r="U5141" i="34"/>
  <c r="V5141" i="34"/>
  <c r="AE5141" i="34"/>
  <c r="F5142" i="34"/>
  <c r="H5142" i="34"/>
  <c r="I5142" i="34"/>
  <c r="M5142" i="34"/>
  <c r="N5142" i="34"/>
  <c r="L5142" i="34"/>
  <c r="S5142" i="34"/>
  <c r="T5142" i="34"/>
  <c r="U5142" i="34"/>
  <c r="V5142" i="34"/>
  <c r="AE5142" i="34"/>
  <c r="F5143" i="34"/>
  <c r="H5143" i="34"/>
  <c r="I5143" i="34"/>
  <c r="M5143" i="34"/>
  <c r="N5143" i="34"/>
  <c r="L5143" i="34"/>
  <c r="S5143" i="34"/>
  <c r="T5143" i="34"/>
  <c r="U5143" i="34"/>
  <c r="V5143" i="34"/>
  <c r="AE5143" i="34"/>
  <c r="F5144" i="34"/>
  <c r="H5144" i="34"/>
  <c r="I5144" i="34"/>
  <c r="M5144" i="34"/>
  <c r="N5144" i="34"/>
  <c r="L5144" i="34" s="1"/>
  <c r="S5144" i="34"/>
  <c r="T5144" i="34"/>
  <c r="U5144" i="34"/>
  <c r="V5144" i="34"/>
  <c r="AE5144" i="34"/>
  <c r="F5145" i="34"/>
  <c r="H5145" i="34"/>
  <c r="I5145" i="34"/>
  <c r="M5145" i="34"/>
  <c r="N5145" i="34"/>
  <c r="L5145" i="34" s="1"/>
  <c r="S5145" i="34"/>
  <c r="T5145" i="34"/>
  <c r="U5145" i="34"/>
  <c r="V5145" i="34"/>
  <c r="AE5145" i="34"/>
  <c r="F5146" i="34"/>
  <c r="H5146" i="34"/>
  <c r="I5146" i="34"/>
  <c r="M5146" i="34"/>
  <c r="N5146" i="34"/>
  <c r="L5146" i="34" s="1"/>
  <c r="S5146" i="34"/>
  <c r="T5146" i="34"/>
  <c r="U5146" i="34"/>
  <c r="V5146" i="34"/>
  <c r="AE5146" i="34"/>
  <c r="F5147" i="34"/>
  <c r="H5147" i="34"/>
  <c r="I5147" i="34"/>
  <c r="M5147" i="34"/>
  <c r="N5147" i="34"/>
  <c r="L5147" i="34"/>
  <c r="S5147" i="34"/>
  <c r="T5147" i="34"/>
  <c r="U5147" i="34"/>
  <c r="V5147" i="34"/>
  <c r="AE5147" i="34"/>
  <c r="F5148" i="34"/>
  <c r="H5148" i="34"/>
  <c r="I5148" i="34"/>
  <c r="M5148" i="34"/>
  <c r="N5148" i="34"/>
  <c r="L5148" i="34"/>
  <c r="S5148" i="34"/>
  <c r="T5148" i="34"/>
  <c r="U5148" i="34"/>
  <c r="V5148" i="34"/>
  <c r="AE5148" i="34"/>
  <c r="F5149" i="34"/>
  <c r="H5149" i="34"/>
  <c r="I5149" i="34"/>
  <c r="M5149" i="34"/>
  <c r="N5149" i="34"/>
  <c r="L5149" i="34"/>
  <c r="S5149" i="34"/>
  <c r="T5149" i="34"/>
  <c r="U5149" i="34"/>
  <c r="V5149" i="34"/>
  <c r="AE5149" i="34"/>
  <c r="F5150" i="34"/>
  <c r="H5150" i="34"/>
  <c r="I5150" i="34"/>
  <c r="M5150" i="34"/>
  <c r="N5150" i="34"/>
  <c r="L5150" i="34"/>
  <c r="S5150" i="34"/>
  <c r="T5150" i="34"/>
  <c r="U5150" i="34"/>
  <c r="V5150" i="34"/>
  <c r="AE5150" i="34"/>
  <c r="F5151" i="34"/>
  <c r="H5151" i="34"/>
  <c r="I5151" i="34"/>
  <c r="M5151" i="34"/>
  <c r="N5151" i="34"/>
  <c r="L5151" i="34"/>
  <c r="S5151" i="34"/>
  <c r="T5151" i="34"/>
  <c r="U5151" i="34"/>
  <c r="V5151" i="34"/>
  <c r="AE5151" i="34"/>
  <c r="F5152" i="34"/>
  <c r="H5152" i="34"/>
  <c r="I5152" i="34"/>
  <c r="M5152" i="34"/>
  <c r="N5152" i="34"/>
  <c r="L5152" i="34" s="1"/>
  <c r="S5152" i="34"/>
  <c r="T5152" i="34"/>
  <c r="U5152" i="34"/>
  <c r="V5152" i="34"/>
  <c r="AE5152" i="34"/>
  <c r="F5153" i="34"/>
  <c r="H5153" i="34"/>
  <c r="I5153" i="34"/>
  <c r="M5153" i="34"/>
  <c r="N5153" i="34"/>
  <c r="L5153" i="34" s="1"/>
  <c r="S5153" i="34"/>
  <c r="T5153" i="34"/>
  <c r="U5153" i="34"/>
  <c r="V5153" i="34"/>
  <c r="AE5153" i="34"/>
  <c r="F5154" i="34"/>
  <c r="H5154" i="34"/>
  <c r="I5154" i="34"/>
  <c r="M5154" i="34"/>
  <c r="N5154" i="34"/>
  <c r="L5154" i="34"/>
  <c r="S5154" i="34"/>
  <c r="T5154" i="34"/>
  <c r="U5154" i="34"/>
  <c r="V5154" i="34"/>
  <c r="AE5154" i="34"/>
  <c r="F5155" i="34"/>
  <c r="H5155" i="34"/>
  <c r="I5155" i="34"/>
  <c r="M5155" i="34"/>
  <c r="N5155" i="34"/>
  <c r="L5155" i="34"/>
  <c r="S5155" i="34"/>
  <c r="T5155" i="34"/>
  <c r="U5155" i="34"/>
  <c r="V5155" i="34"/>
  <c r="AE5155" i="34"/>
  <c r="F5156" i="34"/>
  <c r="H5156" i="34"/>
  <c r="I5156" i="34"/>
  <c r="M5156" i="34"/>
  <c r="N5156" i="34"/>
  <c r="L5156" i="34"/>
  <c r="S5156" i="34"/>
  <c r="T5156" i="34"/>
  <c r="U5156" i="34"/>
  <c r="V5156" i="34"/>
  <c r="AE5156" i="34"/>
  <c r="F5157" i="34"/>
  <c r="H5157" i="34"/>
  <c r="I5157" i="34"/>
  <c r="M5157" i="34"/>
  <c r="N5157" i="34"/>
  <c r="L5157" i="34"/>
  <c r="S5157" i="34"/>
  <c r="T5157" i="34"/>
  <c r="U5157" i="34"/>
  <c r="V5157" i="34"/>
  <c r="AE5157" i="34"/>
  <c r="F5158" i="34"/>
  <c r="H5158" i="34"/>
  <c r="I5158" i="34"/>
  <c r="M5158" i="34"/>
  <c r="N5158" i="34"/>
  <c r="L5158" i="34"/>
  <c r="S5158" i="34"/>
  <c r="T5158" i="34"/>
  <c r="U5158" i="34"/>
  <c r="V5158" i="34"/>
  <c r="AE5158" i="34"/>
  <c r="F5159" i="34"/>
  <c r="H5159" i="34"/>
  <c r="I5159" i="34"/>
  <c r="M5159" i="34"/>
  <c r="N5159" i="34"/>
  <c r="L5159" i="34"/>
  <c r="S5159" i="34"/>
  <c r="T5159" i="34"/>
  <c r="U5159" i="34"/>
  <c r="V5159" i="34"/>
  <c r="AE5159" i="34"/>
  <c r="F5160" i="34"/>
  <c r="H5160" i="34"/>
  <c r="I5160" i="34"/>
  <c r="M5160" i="34"/>
  <c r="N5160" i="34"/>
  <c r="L5160" i="34" s="1"/>
  <c r="S5160" i="34"/>
  <c r="T5160" i="34"/>
  <c r="U5160" i="34"/>
  <c r="V5160" i="34"/>
  <c r="AE5160" i="34"/>
  <c r="F5161" i="34"/>
  <c r="H5161" i="34"/>
  <c r="I5161" i="34"/>
  <c r="M5161" i="34"/>
  <c r="N5161" i="34"/>
  <c r="L5161" i="34" s="1"/>
  <c r="S5161" i="34"/>
  <c r="T5161" i="34"/>
  <c r="U5161" i="34"/>
  <c r="V5161" i="34"/>
  <c r="AE5161" i="34"/>
  <c r="F5162" i="34"/>
  <c r="H5162" i="34"/>
  <c r="I5162" i="34"/>
  <c r="M5162" i="34"/>
  <c r="N5162" i="34"/>
  <c r="L5162" i="34" s="1"/>
  <c r="S5162" i="34"/>
  <c r="T5162" i="34"/>
  <c r="U5162" i="34"/>
  <c r="V5162" i="34"/>
  <c r="AE5162" i="34"/>
  <c r="F5163" i="34"/>
  <c r="H5163" i="34"/>
  <c r="I5163" i="34"/>
  <c r="M5163" i="34"/>
  <c r="N5163" i="34"/>
  <c r="L5163" i="34"/>
  <c r="S5163" i="34"/>
  <c r="T5163" i="34"/>
  <c r="U5163" i="34"/>
  <c r="V5163" i="34"/>
  <c r="AE5163" i="34"/>
  <c r="F5164" i="34"/>
  <c r="H5164" i="34"/>
  <c r="I5164" i="34"/>
  <c r="M5164" i="34"/>
  <c r="N5164" i="34"/>
  <c r="L5164" i="34"/>
  <c r="S5164" i="34"/>
  <c r="T5164" i="34"/>
  <c r="U5164" i="34"/>
  <c r="V5164" i="34"/>
  <c r="AE5164" i="34"/>
  <c r="F5165" i="34"/>
  <c r="H5165" i="34"/>
  <c r="I5165" i="34"/>
  <c r="M5165" i="34"/>
  <c r="N5165" i="34"/>
  <c r="L5165" i="34"/>
  <c r="S5165" i="34"/>
  <c r="T5165" i="34"/>
  <c r="U5165" i="34"/>
  <c r="V5165" i="34"/>
  <c r="AE5165" i="34"/>
  <c r="F5166" i="34"/>
  <c r="H5166" i="34"/>
  <c r="I5166" i="34"/>
  <c r="M5166" i="34"/>
  <c r="N5166" i="34"/>
  <c r="L5166" i="34"/>
  <c r="S5166" i="34"/>
  <c r="T5166" i="34"/>
  <c r="U5166" i="34"/>
  <c r="V5166" i="34"/>
  <c r="AE5166" i="34"/>
  <c r="F5167" i="34"/>
  <c r="H5167" i="34"/>
  <c r="I5167" i="34"/>
  <c r="M5167" i="34"/>
  <c r="N5167" i="34"/>
  <c r="L5167" i="34"/>
  <c r="S5167" i="34"/>
  <c r="T5167" i="34"/>
  <c r="U5167" i="34"/>
  <c r="V5167" i="34"/>
  <c r="AE5167" i="34"/>
  <c r="F5168" i="34"/>
  <c r="H5168" i="34"/>
  <c r="I5168" i="34"/>
  <c r="M5168" i="34"/>
  <c r="N5168" i="34"/>
  <c r="L5168" i="34" s="1"/>
  <c r="S5168" i="34"/>
  <c r="T5168" i="34"/>
  <c r="U5168" i="34"/>
  <c r="V5168" i="34"/>
  <c r="AE5168" i="34"/>
  <c r="F5169" i="34"/>
  <c r="H5169" i="34"/>
  <c r="I5169" i="34"/>
  <c r="M5169" i="34"/>
  <c r="N5169" i="34"/>
  <c r="L5169" i="34" s="1"/>
  <c r="S5169" i="34"/>
  <c r="T5169" i="34"/>
  <c r="U5169" i="34"/>
  <c r="V5169" i="34"/>
  <c r="AE5169" i="34"/>
  <c r="F5170" i="34"/>
  <c r="H5170" i="34"/>
  <c r="I5170" i="34"/>
  <c r="M5170" i="34"/>
  <c r="N5170" i="34"/>
  <c r="L5170" i="34" s="1"/>
  <c r="S5170" i="34"/>
  <c r="T5170" i="34"/>
  <c r="U5170" i="34"/>
  <c r="V5170" i="34"/>
  <c r="AE5170" i="34"/>
  <c r="F5171" i="34"/>
  <c r="H5171" i="34"/>
  <c r="I5171" i="34"/>
  <c r="M5171" i="34"/>
  <c r="N5171" i="34"/>
  <c r="L5171" i="34"/>
  <c r="S5171" i="34"/>
  <c r="T5171" i="34"/>
  <c r="U5171" i="34"/>
  <c r="V5171" i="34"/>
  <c r="AE5171" i="34"/>
  <c r="F5172" i="34"/>
  <c r="H5172" i="34"/>
  <c r="I5172" i="34"/>
  <c r="M5172" i="34"/>
  <c r="N5172" i="34"/>
  <c r="L5172" i="34"/>
  <c r="S5172" i="34"/>
  <c r="T5172" i="34"/>
  <c r="U5172" i="34"/>
  <c r="V5172" i="34"/>
  <c r="AE5172" i="34"/>
  <c r="F5173" i="34"/>
  <c r="H5173" i="34"/>
  <c r="I5173" i="34"/>
  <c r="M5173" i="34"/>
  <c r="N5173" i="34"/>
  <c r="L5173" i="34"/>
  <c r="S5173" i="34"/>
  <c r="T5173" i="34"/>
  <c r="U5173" i="34"/>
  <c r="V5173" i="34"/>
  <c r="AE5173" i="34"/>
  <c r="F5174" i="34"/>
  <c r="H5174" i="34"/>
  <c r="I5174" i="34"/>
  <c r="M5174" i="34"/>
  <c r="N5174" i="34"/>
  <c r="L5174" i="34"/>
  <c r="S5174" i="34"/>
  <c r="T5174" i="34"/>
  <c r="U5174" i="34"/>
  <c r="V5174" i="34"/>
  <c r="AE5174" i="34"/>
  <c r="F5175" i="34"/>
  <c r="H5175" i="34"/>
  <c r="I5175" i="34"/>
  <c r="M5175" i="34"/>
  <c r="N5175" i="34"/>
  <c r="L5175" i="34"/>
  <c r="S5175" i="34"/>
  <c r="T5175" i="34"/>
  <c r="U5175" i="34"/>
  <c r="V5175" i="34"/>
  <c r="AE5175" i="34"/>
  <c r="F5176" i="34"/>
  <c r="H5176" i="34"/>
  <c r="I5176" i="34"/>
  <c r="M5176" i="34"/>
  <c r="N5176" i="34"/>
  <c r="L5176" i="34" s="1"/>
  <c r="S5176" i="34"/>
  <c r="T5176" i="34"/>
  <c r="U5176" i="34"/>
  <c r="V5176" i="34"/>
  <c r="AE5176" i="34"/>
  <c r="F5177" i="34"/>
  <c r="H5177" i="34"/>
  <c r="I5177" i="34"/>
  <c r="M5177" i="34"/>
  <c r="N5177" i="34"/>
  <c r="L5177" i="34" s="1"/>
  <c r="S5177" i="34"/>
  <c r="T5177" i="34"/>
  <c r="U5177" i="34"/>
  <c r="V5177" i="34"/>
  <c r="AE5177" i="34"/>
  <c r="F5178" i="34"/>
  <c r="H5178" i="34"/>
  <c r="I5178" i="34"/>
  <c r="M5178" i="34"/>
  <c r="N5178" i="34"/>
  <c r="L5178" i="34" s="1"/>
  <c r="S5178" i="34"/>
  <c r="T5178" i="34"/>
  <c r="U5178" i="34"/>
  <c r="V5178" i="34"/>
  <c r="AE5178" i="34"/>
  <c r="F5179" i="34"/>
  <c r="H5179" i="34"/>
  <c r="I5179" i="34"/>
  <c r="M5179" i="34"/>
  <c r="N5179" i="34"/>
  <c r="L5179" i="34"/>
  <c r="S5179" i="34"/>
  <c r="T5179" i="34"/>
  <c r="U5179" i="34"/>
  <c r="V5179" i="34"/>
  <c r="AE5179" i="34"/>
  <c r="F5180" i="34"/>
  <c r="H5180" i="34"/>
  <c r="I5180" i="34"/>
  <c r="M5180" i="34"/>
  <c r="N5180" i="34"/>
  <c r="L5180" i="34"/>
  <c r="S5180" i="34"/>
  <c r="T5180" i="34"/>
  <c r="U5180" i="34"/>
  <c r="V5180" i="34"/>
  <c r="AE5180" i="34"/>
  <c r="F5181" i="34"/>
  <c r="H5181" i="34"/>
  <c r="I5181" i="34"/>
  <c r="M5181" i="34"/>
  <c r="N5181" i="34"/>
  <c r="L5181" i="34"/>
  <c r="S5181" i="34"/>
  <c r="T5181" i="34"/>
  <c r="U5181" i="34"/>
  <c r="V5181" i="34"/>
  <c r="AE5181" i="34"/>
  <c r="F5182" i="34"/>
  <c r="H5182" i="34"/>
  <c r="I5182" i="34"/>
  <c r="M5182" i="34"/>
  <c r="N5182" i="34"/>
  <c r="L5182" i="34"/>
  <c r="S5182" i="34"/>
  <c r="T5182" i="34"/>
  <c r="U5182" i="34"/>
  <c r="V5182" i="34"/>
  <c r="AE5182" i="34"/>
  <c r="F5187" i="34"/>
  <c r="H5187" i="34"/>
  <c r="I5187" i="34"/>
  <c r="M5187" i="34"/>
  <c r="N5187" i="34"/>
  <c r="L5187" i="34"/>
  <c r="S5187" i="34"/>
  <c r="T5187" i="34"/>
  <c r="U5187" i="34"/>
  <c r="V5187" i="34"/>
  <c r="AE5187" i="34"/>
  <c r="F5188" i="34"/>
  <c r="H5188" i="34"/>
  <c r="I5188" i="34"/>
  <c r="M5188" i="34"/>
  <c r="N5188" i="34"/>
  <c r="L5188" i="34" s="1"/>
  <c r="S5188" i="34"/>
  <c r="T5188" i="34"/>
  <c r="U5188" i="34"/>
  <c r="V5188" i="34"/>
  <c r="AE5188" i="34"/>
  <c r="F5189" i="34"/>
  <c r="H5189" i="34"/>
  <c r="I5189" i="34"/>
  <c r="M5189" i="34"/>
  <c r="N5189" i="34"/>
  <c r="L5189" i="34" s="1"/>
  <c r="S5189" i="34"/>
  <c r="T5189" i="34"/>
  <c r="U5189" i="34"/>
  <c r="V5189" i="34"/>
  <c r="AE5189" i="34"/>
  <c r="F5190" i="34"/>
  <c r="H5190" i="34"/>
  <c r="I5190" i="34"/>
  <c r="M5190" i="34"/>
  <c r="N5190" i="34"/>
  <c r="L5190" i="34" s="1"/>
  <c r="S5190" i="34"/>
  <c r="T5190" i="34"/>
  <c r="U5190" i="34"/>
  <c r="V5190" i="34"/>
  <c r="AE5190" i="34"/>
  <c r="F5191" i="34"/>
  <c r="H5191" i="34"/>
  <c r="I5191" i="34"/>
  <c r="M5191" i="34"/>
  <c r="N5191" i="34"/>
  <c r="L5191" i="34"/>
  <c r="S5191" i="34"/>
  <c r="T5191" i="34"/>
  <c r="U5191" i="34"/>
  <c r="V5191" i="34"/>
  <c r="AE5191" i="34"/>
  <c r="F5192" i="34"/>
  <c r="H5192" i="34"/>
  <c r="I5192" i="34"/>
  <c r="M5192" i="34"/>
  <c r="N5192" i="34"/>
  <c r="L5192" i="34"/>
  <c r="S5192" i="34"/>
  <c r="T5192" i="34"/>
  <c r="U5192" i="34"/>
  <c r="V5192" i="34"/>
  <c r="AE5192" i="34"/>
  <c r="F5193" i="34"/>
  <c r="H5193" i="34"/>
  <c r="I5193" i="34"/>
  <c r="M5193" i="34"/>
  <c r="N5193" i="34"/>
  <c r="L5193" i="34"/>
  <c r="S5193" i="34"/>
  <c r="T5193" i="34"/>
  <c r="U5193" i="34"/>
  <c r="V5193" i="34"/>
  <c r="AE5193" i="34"/>
  <c r="F5194" i="34"/>
  <c r="H5194" i="34"/>
  <c r="I5194" i="34"/>
  <c r="M5194" i="34"/>
  <c r="N5194" i="34"/>
  <c r="L5194" i="34"/>
  <c r="S5194" i="34"/>
  <c r="T5194" i="34"/>
  <c r="U5194" i="34"/>
  <c r="V5194" i="34"/>
  <c r="AE5194" i="34"/>
  <c r="F5195" i="34"/>
  <c r="H5195" i="34"/>
  <c r="I5195" i="34"/>
  <c r="M5195" i="34"/>
  <c r="N5195" i="34"/>
  <c r="L5195" i="34"/>
  <c r="S5195" i="34"/>
  <c r="T5195" i="34"/>
  <c r="U5195" i="34"/>
  <c r="V5195" i="34"/>
  <c r="AE5195" i="34"/>
  <c r="F5196" i="34"/>
  <c r="H5196" i="34"/>
  <c r="I5196" i="34"/>
  <c r="M5196" i="34"/>
  <c r="N5196" i="34"/>
  <c r="L5196" i="34" s="1"/>
  <c r="S5196" i="34"/>
  <c r="T5196" i="34"/>
  <c r="U5196" i="34"/>
  <c r="V5196" i="34"/>
  <c r="AE5196" i="34"/>
  <c r="F5197" i="34"/>
  <c r="H5197" i="34"/>
  <c r="I5197" i="34"/>
  <c r="M5197" i="34"/>
  <c r="N5197" i="34"/>
  <c r="L5197" i="34" s="1"/>
  <c r="S5197" i="34"/>
  <c r="T5197" i="34"/>
  <c r="U5197" i="34"/>
  <c r="V5197" i="34"/>
  <c r="AE5197" i="34"/>
  <c r="F5198" i="34"/>
  <c r="H5198" i="34"/>
  <c r="I5198" i="34"/>
  <c r="M5198" i="34"/>
  <c r="N5198" i="34"/>
  <c r="L5198" i="34" s="1"/>
  <c r="S5198" i="34"/>
  <c r="T5198" i="34"/>
  <c r="U5198" i="34"/>
  <c r="V5198" i="34"/>
  <c r="AE5198" i="34"/>
  <c r="F5199" i="34"/>
  <c r="H5199" i="34"/>
  <c r="I5199" i="34"/>
  <c r="M5199" i="34"/>
  <c r="N5199" i="34"/>
  <c r="L5199" i="34"/>
  <c r="S5199" i="34"/>
  <c r="T5199" i="34"/>
  <c r="U5199" i="34"/>
  <c r="V5199" i="34"/>
  <c r="AE5199" i="34"/>
  <c r="F5200" i="34"/>
  <c r="H5200" i="34"/>
  <c r="I5200" i="34"/>
  <c r="M5200" i="34"/>
  <c r="N5200" i="34"/>
  <c r="L5200" i="34"/>
  <c r="S5200" i="34"/>
  <c r="T5200" i="34"/>
  <c r="U5200" i="34"/>
  <c r="V5200" i="34"/>
  <c r="AE5200" i="34"/>
  <c r="F5201" i="34"/>
  <c r="H5201" i="34"/>
  <c r="I5201" i="34"/>
  <c r="M5201" i="34"/>
  <c r="N5201" i="34"/>
  <c r="L5201" i="34"/>
  <c r="S5201" i="34"/>
  <c r="T5201" i="34"/>
  <c r="U5201" i="34"/>
  <c r="V5201" i="34"/>
  <c r="AE5201" i="34"/>
  <c r="F5202" i="34"/>
  <c r="H5202" i="34"/>
  <c r="I5202" i="34"/>
  <c r="M5202" i="34"/>
  <c r="N5202" i="34"/>
  <c r="L5202" i="34"/>
  <c r="S5202" i="34"/>
  <c r="T5202" i="34"/>
  <c r="U5202" i="34"/>
  <c r="V5202" i="34"/>
  <c r="AE5202" i="34"/>
  <c r="F5203" i="34"/>
  <c r="H5203" i="34"/>
  <c r="I5203" i="34"/>
  <c r="M5203" i="34"/>
  <c r="N5203" i="34"/>
  <c r="L5203" i="34"/>
  <c r="S5203" i="34"/>
  <c r="T5203" i="34"/>
  <c r="U5203" i="34"/>
  <c r="V5203" i="34"/>
  <c r="AE5203" i="34"/>
  <c r="F5204" i="34"/>
  <c r="H5204" i="34"/>
  <c r="I5204" i="34"/>
  <c r="M5204" i="34"/>
  <c r="N5204" i="34"/>
  <c r="L5204" i="34" s="1"/>
  <c r="S5204" i="34"/>
  <c r="T5204" i="34"/>
  <c r="U5204" i="34"/>
  <c r="V5204" i="34"/>
  <c r="AE5204" i="34"/>
  <c r="F5205" i="34"/>
  <c r="H5205" i="34"/>
  <c r="I5205" i="34"/>
  <c r="M5205" i="34"/>
  <c r="N5205" i="34"/>
  <c r="L5205" i="34" s="1"/>
  <c r="S5205" i="34"/>
  <c r="T5205" i="34"/>
  <c r="U5205" i="34"/>
  <c r="V5205" i="34"/>
  <c r="AE5205" i="34"/>
  <c r="F5206" i="34"/>
  <c r="H5206" i="34"/>
  <c r="I5206" i="34"/>
  <c r="M5206" i="34"/>
  <c r="N5206" i="34"/>
  <c r="L5206" i="34" s="1"/>
  <c r="S5206" i="34"/>
  <c r="T5206" i="34"/>
  <c r="U5206" i="34"/>
  <c r="V5206" i="34"/>
  <c r="AE5206" i="34"/>
  <c r="F5207" i="34"/>
  <c r="H5207" i="34"/>
  <c r="I5207" i="34"/>
  <c r="M5207" i="34"/>
  <c r="N5207" i="34"/>
  <c r="L5207" i="34"/>
  <c r="S5207" i="34"/>
  <c r="T5207" i="34"/>
  <c r="U5207" i="34"/>
  <c r="V5207" i="34"/>
  <c r="AE5207" i="34"/>
  <c r="F5208" i="34"/>
  <c r="H5208" i="34"/>
  <c r="I5208" i="34"/>
  <c r="M5208" i="34"/>
  <c r="N5208" i="34"/>
  <c r="L5208" i="34"/>
  <c r="S5208" i="34"/>
  <c r="T5208" i="34"/>
  <c r="U5208" i="34"/>
  <c r="V5208" i="34"/>
  <c r="AE5208" i="34"/>
  <c r="F5209" i="34"/>
  <c r="H5209" i="34"/>
  <c r="I5209" i="34"/>
  <c r="M5209" i="34"/>
  <c r="N5209" i="34"/>
  <c r="L5209" i="34"/>
  <c r="S5209" i="34"/>
  <c r="T5209" i="34"/>
  <c r="U5209" i="34"/>
  <c r="V5209" i="34"/>
  <c r="AE5209" i="34"/>
  <c r="F5210" i="34"/>
  <c r="H5210" i="34"/>
  <c r="I5210" i="34"/>
  <c r="M5210" i="34"/>
  <c r="N5210" i="34"/>
  <c r="L5210" i="34"/>
  <c r="S5210" i="34"/>
  <c r="T5210" i="34"/>
  <c r="U5210" i="34"/>
  <c r="V5210" i="34"/>
  <c r="AE5210" i="34"/>
  <c r="F5211" i="34"/>
  <c r="H5211" i="34"/>
  <c r="I5211" i="34"/>
  <c r="M5211" i="34"/>
  <c r="N5211" i="34"/>
  <c r="L5211" i="34"/>
  <c r="S5211" i="34"/>
  <c r="T5211" i="34"/>
  <c r="U5211" i="34"/>
  <c r="V5211" i="34"/>
  <c r="AE5211" i="34"/>
  <c r="F5212" i="34"/>
  <c r="H5212" i="34"/>
  <c r="I5212" i="34"/>
  <c r="M5212" i="34"/>
  <c r="N5212" i="34"/>
  <c r="L5212" i="34" s="1"/>
  <c r="S5212" i="34"/>
  <c r="T5212" i="34"/>
  <c r="U5212" i="34"/>
  <c r="V5212" i="34"/>
  <c r="AE5212" i="34"/>
  <c r="AJ1775" i="34"/>
  <c r="S428" i="34"/>
  <c r="F5216" i="34"/>
  <c r="H5216" i="34"/>
  <c r="I5216" i="34"/>
  <c r="M5216" i="34"/>
  <c r="N5216" i="34"/>
  <c r="L5216" i="34" s="1"/>
  <c r="S5216" i="34"/>
  <c r="T5216" i="34"/>
  <c r="U5216" i="34"/>
  <c r="V5216" i="34"/>
  <c r="AE5216" i="34"/>
  <c r="F5217" i="34"/>
  <c r="H5217" i="34"/>
  <c r="I5217" i="34"/>
  <c r="M5217" i="34"/>
  <c r="N5217" i="34"/>
  <c r="L5217" i="34" s="1"/>
  <c r="S5217" i="34"/>
  <c r="T5217" i="34"/>
  <c r="U5217" i="34"/>
  <c r="V5217" i="34"/>
  <c r="AE5217" i="34"/>
  <c r="F5218" i="34"/>
  <c r="H5218" i="34"/>
  <c r="I5218" i="34"/>
  <c r="M5218" i="34"/>
  <c r="N5218" i="34"/>
  <c r="L5218" i="34" s="1"/>
  <c r="S5218" i="34"/>
  <c r="T5218" i="34"/>
  <c r="U5218" i="34"/>
  <c r="V5218" i="34"/>
  <c r="AE5218" i="34"/>
  <c r="F5219" i="34"/>
  <c r="H5219" i="34"/>
  <c r="I5219" i="34"/>
  <c r="M5219" i="34"/>
  <c r="N5219" i="34"/>
  <c r="L5219" i="34"/>
  <c r="S5219" i="34"/>
  <c r="T5219" i="34"/>
  <c r="U5219" i="34"/>
  <c r="V5219" i="34"/>
  <c r="AE5219" i="34"/>
  <c r="F5220" i="34"/>
  <c r="H5220" i="34"/>
  <c r="I5220" i="34"/>
  <c r="M5220" i="34"/>
  <c r="N5220" i="34"/>
  <c r="L5220" i="34"/>
  <c r="S5220" i="34"/>
  <c r="T5220" i="34"/>
  <c r="U5220" i="34"/>
  <c r="V5220" i="34"/>
  <c r="AE5220" i="34"/>
  <c r="F5221" i="34"/>
  <c r="H5221" i="34"/>
  <c r="I5221" i="34"/>
  <c r="M5221" i="34"/>
  <c r="N5221" i="34"/>
  <c r="L5221" i="34"/>
  <c r="S5221" i="34"/>
  <c r="T5221" i="34"/>
  <c r="U5221" i="34"/>
  <c r="V5221" i="34"/>
  <c r="AE5221" i="34"/>
  <c r="F5222" i="34"/>
  <c r="H5222" i="34"/>
  <c r="I5222" i="34"/>
  <c r="M5222" i="34"/>
  <c r="N5222" i="34"/>
  <c r="L5222" i="34" s="1"/>
  <c r="S5222" i="34"/>
  <c r="T5222" i="34"/>
  <c r="U5222" i="34"/>
  <c r="V5222" i="34"/>
  <c r="AE5222" i="34"/>
  <c r="F5223" i="34"/>
  <c r="H5223" i="34"/>
  <c r="I5223" i="34"/>
  <c r="M5223" i="34"/>
  <c r="N5223" i="34"/>
  <c r="L5223" i="34"/>
  <c r="S5223" i="34"/>
  <c r="T5223" i="34"/>
  <c r="U5223" i="34"/>
  <c r="V5223" i="34"/>
  <c r="AE5223" i="34"/>
  <c r="F5224" i="34"/>
  <c r="H5224" i="34"/>
  <c r="I5224" i="34"/>
  <c r="M5224" i="34"/>
  <c r="N5224" i="34"/>
  <c r="L5224" i="34"/>
  <c r="S5224" i="34"/>
  <c r="T5224" i="34"/>
  <c r="U5224" i="34"/>
  <c r="V5224" i="34"/>
  <c r="AE5224" i="34"/>
  <c r="F5225" i="34"/>
  <c r="H5225" i="34"/>
  <c r="I5225" i="34"/>
  <c r="M5225" i="34"/>
  <c r="N5225" i="34"/>
  <c r="L5225" i="34" s="1"/>
  <c r="S5225" i="34"/>
  <c r="T5225" i="34"/>
  <c r="U5225" i="34"/>
  <c r="V5225" i="34"/>
  <c r="AE5225" i="34"/>
  <c r="F5226" i="34"/>
  <c r="H5226" i="34"/>
  <c r="I5226" i="34"/>
  <c r="M5226" i="34"/>
  <c r="N5226" i="34"/>
  <c r="L5226" i="34" s="1"/>
  <c r="S5226" i="34"/>
  <c r="T5226" i="34"/>
  <c r="U5226" i="34"/>
  <c r="V5226" i="34"/>
  <c r="AE5226" i="34"/>
  <c r="F5227" i="34"/>
  <c r="H5227" i="34"/>
  <c r="I5227" i="34"/>
  <c r="M5227" i="34"/>
  <c r="N5227" i="34"/>
  <c r="L5227" i="34"/>
  <c r="S5227" i="34"/>
  <c r="T5227" i="34"/>
  <c r="U5227" i="34"/>
  <c r="V5227" i="34"/>
  <c r="AE5227" i="34"/>
  <c r="F5228" i="34"/>
  <c r="H5228" i="34"/>
  <c r="I5228" i="34"/>
  <c r="M5228" i="34"/>
  <c r="N5228" i="34"/>
  <c r="L5228" i="34"/>
  <c r="S5228" i="34"/>
  <c r="T5228" i="34"/>
  <c r="U5228" i="34"/>
  <c r="V5228" i="34"/>
  <c r="AE5228" i="34"/>
  <c r="F5229" i="34"/>
  <c r="H5229" i="34"/>
  <c r="I5229" i="34"/>
  <c r="M5229" i="34"/>
  <c r="N5229" i="34"/>
  <c r="L5229" i="34"/>
  <c r="S5229" i="34"/>
  <c r="T5229" i="34"/>
  <c r="U5229" i="34"/>
  <c r="V5229" i="34"/>
  <c r="AE5229" i="34"/>
  <c r="F5230" i="34"/>
  <c r="H5230" i="34"/>
  <c r="I5230" i="34"/>
  <c r="M5230" i="34"/>
  <c r="N5230" i="34"/>
  <c r="L5230" i="34"/>
  <c r="S5230" i="34"/>
  <c r="T5230" i="34"/>
  <c r="U5230" i="34"/>
  <c r="V5230" i="34"/>
  <c r="AE5230" i="34"/>
  <c r="F5231" i="34"/>
  <c r="H5231" i="34"/>
  <c r="I5231" i="34"/>
  <c r="M5231" i="34"/>
  <c r="N5231" i="34"/>
  <c r="L5231" i="34"/>
  <c r="S5231" i="34"/>
  <c r="T5231" i="34"/>
  <c r="U5231" i="34"/>
  <c r="V5231" i="34"/>
  <c r="AE5231" i="34"/>
  <c r="F5232" i="34"/>
  <c r="H5232" i="34"/>
  <c r="I5232" i="34"/>
  <c r="M5232" i="34"/>
  <c r="N5232" i="34"/>
  <c r="L5232" i="34" s="1"/>
  <c r="S5232" i="34"/>
  <c r="T5232" i="34"/>
  <c r="U5232" i="34"/>
  <c r="V5232" i="34"/>
  <c r="AE5232" i="34"/>
  <c r="F5233" i="34"/>
  <c r="H5233" i="34"/>
  <c r="I5233" i="34"/>
  <c r="M5233" i="34"/>
  <c r="N5233" i="34"/>
  <c r="L5233" i="34" s="1"/>
  <c r="S5233" i="34"/>
  <c r="T5233" i="34"/>
  <c r="U5233" i="34"/>
  <c r="V5233" i="34"/>
  <c r="AE5233" i="34"/>
  <c r="F5234" i="34"/>
  <c r="H5234" i="34"/>
  <c r="I5234" i="34"/>
  <c r="M5234" i="34"/>
  <c r="N5234" i="34"/>
  <c r="L5234" i="34" s="1"/>
  <c r="S5234" i="34"/>
  <c r="T5234" i="34"/>
  <c r="U5234" i="34"/>
  <c r="V5234" i="34"/>
  <c r="AE5234" i="34"/>
  <c r="F5235" i="34"/>
  <c r="H5235" i="34"/>
  <c r="I5235" i="34"/>
  <c r="M5235" i="34"/>
  <c r="N5235" i="34"/>
  <c r="L5235" i="34"/>
  <c r="S5235" i="34"/>
  <c r="T5235" i="34"/>
  <c r="U5235" i="34"/>
  <c r="V5235" i="34"/>
  <c r="AE5235" i="34"/>
  <c r="F5236" i="34"/>
  <c r="H5236" i="34"/>
  <c r="I5236" i="34"/>
  <c r="M5236" i="34"/>
  <c r="N5236" i="34"/>
  <c r="L5236" i="34"/>
  <c r="S5236" i="34"/>
  <c r="T5236" i="34"/>
  <c r="U5236" i="34"/>
  <c r="V5236" i="34"/>
  <c r="AE5236" i="34"/>
  <c r="F5237" i="34"/>
  <c r="H5237" i="34"/>
  <c r="I5237" i="34"/>
  <c r="M5237" i="34"/>
  <c r="N5237" i="34"/>
  <c r="L5237" i="34"/>
  <c r="S5237" i="34"/>
  <c r="T5237" i="34"/>
  <c r="U5237" i="34"/>
  <c r="V5237" i="34"/>
  <c r="AE5237" i="34"/>
  <c r="F5238" i="34"/>
  <c r="H5238" i="34"/>
  <c r="I5238" i="34"/>
  <c r="M5238" i="34"/>
  <c r="N5238" i="34"/>
  <c r="L5238" i="34" s="1"/>
  <c r="S5238" i="34"/>
  <c r="T5238" i="34"/>
  <c r="U5238" i="34"/>
  <c r="V5238" i="34"/>
  <c r="AE5238" i="34"/>
  <c r="F5239" i="34"/>
  <c r="H5239" i="34"/>
  <c r="I5239" i="34"/>
  <c r="M5239" i="34"/>
  <c r="N5239" i="34"/>
  <c r="L5239" i="34"/>
  <c r="S5239" i="34"/>
  <c r="T5239" i="34"/>
  <c r="U5239" i="34"/>
  <c r="V5239" i="34"/>
  <c r="AE5239" i="34"/>
  <c r="F5240" i="34"/>
  <c r="H5240" i="34"/>
  <c r="I5240" i="34"/>
  <c r="M5240" i="34"/>
  <c r="N5240" i="34"/>
  <c r="L5240" i="34" s="1"/>
  <c r="S5240" i="34"/>
  <c r="T5240" i="34"/>
  <c r="U5240" i="34"/>
  <c r="V5240" i="34"/>
  <c r="AE5240" i="34"/>
  <c r="F5241" i="34"/>
  <c r="H5241" i="34"/>
  <c r="I5241" i="34"/>
  <c r="M5241" i="34"/>
  <c r="N5241" i="34"/>
  <c r="L5241" i="34" s="1"/>
  <c r="S5241" i="34"/>
  <c r="T5241" i="34"/>
  <c r="U5241" i="34"/>
  <c r="V5241" i="34"/>
  <c r="AE5241" i="34"/>
  <c r="F5242" i="34"/>
  <c r="H5242" i="34"/>
  <c r="I5242" i="34"/>
  <c r="M5242" i="34"/>
  <c r="N5242" i="34"/>
  <c r="L5242" i="34" s="1"/>
  <c r="S5242" i="34"/>
  <c r="T5242" i="34"/>
  <c r="U5242" i="34"/>
  <c r="V5242" i="34"/>
  <c r="AE5242" i="34"/>
  <c r="F5243" i="34"/>
  <c r="H5243" i="34"/>
  <c r="I5243" i="34"/>
  <c r="M5243" i="34"/>
  <c r="N5243" i="34"/>
  <c r="L5243" i="34"/>
  <c r="S5243" i="34"/>
  <c r="T5243" i="34"/>
  <c r="U5243" i="34"/>
  <c r="V5243" i="34"/>
  <c r="AE5243" i="34"/>
  <c r="F5244" i="34"/>
  <c r="H5244" i="34"/>
  <c r="I5244" i="34"/>
  <c r="M5244" i="34"/>
  <c r="N5244" i="34"/>
  <c r="L5244" i="34"/>
  <c r="S5244" i="34"/>
  <c r="T5244" i="34"/>
  <c r="U5244" i="34"/>
  <c r="V5244" i="34"/>
  <c r="AE5244" i="34"/>
  <c r="F5245" i="34"/>
  <c r="H5245" i="34"/>
  <c r="I5245" i="34"/>
  <c r="M5245" i="34"/>
  <c r="N5245" i="34"/>
  <c r="L5245" i="34"/>
  <c r="S5245" i="34"/>
  <c r="T5245" i="34"/>
  <c r="U5245" i="34"/>
  <c r="V5245" i="34"/>
  <c r="AE5245" i="34"/>
  <c r="F5246" i="34"/>
  <c r="H5246" i="34"/>
  <c r="I5246" i="34"/>
  <c r="M5246" i="34"/>
  <c r="N5246" i="34"/>
  <c r="L5246" i="34" s="1"/>
  <c r="AF5246" i="34" s="1"/>
  <c r="S5246" i="34"/>
  <c r="T5246" i="34"/>
  <c r="U5246" i="34"/>
  <c r="V5246" i="34"/>
  <c r="AE5246" i="34"/>
  <c r="F5247" i="34"/>
  <c r="H5247" i="34"/>
  <c r="I5247" i="34"/>
  <c r="M5247" i="34"/>
  <c r="N5247" i="34"/>
  <c r="L5247" i="34"/>
  <c r="S5247" i="34"/>
  <c r="T5247" i="34"/>
  <c r="U5247" i="34"/>
  <c r="V5247" i="34"/>
  <c r="AE5247" i="34"/>
  <c r="F5248" i="34"/>
  <c r="H5248" i="34"/>
  <c r="I5248" i="34"/>
  <c r="M5248" i="34"/>
  <c r="N5248" i="34"/>
  <c r="L5248" i="34" s="1"/>
  <c r="S5248" i="34"/>
  <c r="T5248" i="34"/>
  <c r="U5248" i="34"/>
  <c r="V5248" i="34"/>
  <c r="AE5248" i="34"/>
  <c r="F5249" i="34"/>
  <c r="H5249" i="34"/>
  <c r="I5249" i="34"/>
  <c r="M5249" i="34"/>
  <c r="N5249" i="34"/>
  <c r="L5249" i="34" s="1"/>
  <c r="S5249" i="34"/>
  <c r="T5249" i="34"/>
  <c r="U5249" i="34"/>
  <c r="V5249" i="34"/>
  <c r="AE5249" i="34"/>
  <c r="F5250" i="34"/>
  <c r="H5250" i="34"/>
  <c r="I5250" i="34"/>
  <c r="M5250" i="34"/>
  <c r="N5250" i="34"/>
  <c r="L5250" i="34" s="1"/>
  <c r="S5250" i="34"/>
  <c r="T5250" i="34"/>
  <c r="U5250" i="34"/>
  <c r="V5250" i="34"/>
  <c r="AE5250" i="34"/>
  <c r="F5251" i="34"/>
  <c r="H5251" i="34"/>
  <c r="I5251" i="34"/>
  <c r="M5251" i="34"/>
  <c r="N5251" i="34"/>
  <c r="L5251" i="34" s="1"/>
  <c r="S5251" i="34"/>
  <c r="T5251" i="34"/>
  <c r="U5251" i="34"/>
  <c r="V5251" i="34"/>
  <c r="AE5251" i="34"/>
  <c r="AJ4414" i="34"/>
  <c r="AG1428" i="34"/>
  <c r="AH1428" i="34"/>
  <c r="AI1428" i="34"/>
  <c r="AG1429" i="34"/>
  <c r="AH1429" i="34"/>
  <c r="AI1429" i="34"/>
  <c r="F220" i="34"/>
  <c r="H220" i="34"/>
  <c r="M220" i="34"/>
  <c r="N220" i="34"/>
  <c r="L220" i="34" s="1"/>
  <c r="S220" i="34"/>
  <c r="F5266" i="34"/>
  <c r="H5266" i="34"/>
  <c r="I5266" i="34"/>
  <c r="M5266" i="34"/>
  <c r="N5266" i="34"/>
  <c r="L5266" i="34" s="1"/>
  <c r="S5266" i="34"/>
  <c r="T5266" i="34"/>
  <c r="U5266" i="34"/>
  <c r="V5266" i="34"/>
  <c r="AE5266" i="34"/>
  <c r="F5267" i="34"/>
  <c r="H5267" i="34"/>
  <c r="I5267" i="34"/>
  <c r="M5267" i="34"/>
  <c r="N5267" i="34"/>
  <c r="L5267" i="34"/>
  <c r="S5267" i="34"/>
  <c r="T5267" i="34"/>
  <c r="U5267" i="34"/>
  <c r="V5267" i="34"/>
  <c r="AE5267" i="34"/>
  <c r="F5268" i="34"/>
  <c r="H5268" i="34"/>
  <c r="I5268" i="34"/>
  <c r="M5268" i="34"/>
  <c r="N5268" i="34"/>
  <c r="L5268" i="34"/>
  <c r="S5268" i="34"/>
  <c r="T5268" i="34"/>
  <c r="U5268" i="34"/>
  <c r="V5268" i="34"/>
  <c r="AE5268" i="34"/>
  <c r="F5269" i="34"/>
  <c r="H5269" i="34"/>
  <c r="I5269" i="34"/>
  <c r="M5269" i="34"/>
  <c r="N5269" i="34"/>
  <c r="L5269" i="34" s="1"/>
  <c r="S5269" i="34"/>
  <c r="T5269" i="34"/>
  <c r="U5269" i="34"/>
  <c r="V5269" i="34"/>
  <c r="AE5269" i="34"/>
  <c r="F5270" i="34"/>
  <c r="H5270" i="34"/>
  <c r="I5270" i="34"/>
  <c r="M5270" i="34"/>
  <c r="N5270" i="34"/>
  <c r="L5270" i="34"/>
  <c r="S5270" i="34"/>
  <c r="T5270" i="34"/>
  <c r="U5270" i="34"/>
  <c r="V5270" i="34"/>
  <c r="AE5270" i="34"/>
  <c r="F5271" i="34"/>
  <c r="H5271" i="34"/>
  <c r="I5271" i="34"/>
  <c r="M5271" i="34"/>
  <c r="N5271" i="34"/>
  <c r="L5271" i="34" s="1"/>
  <c r="S5271" i="34"/>
  <c r="T5271" i="34"/>
  <c r="U5271" i="34"/>
  <c r="V5271" i="34"/>
  <c r="AE5271" i="34"/>
  <c r="F5272" i="34"/>
  <c r="H5272" i="34"/>
  <c r="I5272" i="34"/>
  <c r="M5272" i="34"/>
  <c r="N5272" i="34"/>
  <c r="L5272" i="34" s="1"/>
  <c r="S5272" i="34"/>
  <c r="T5272" i="34"/>
  <c r="U5272" i="34"/>
  <c r="V5272" i="34"/>
  <c r="AE5272" i="34"/>
  <c r="F5278" i="34"/>
  <c r="H5278" i="34"/>
  <c r="I5278" i="34"/>
  <c r="M5278" i="34"/>
  <c r="N5278" i="34"/>
  <c r="L5278" i="34" s="1"/>
  <c r="S5278" i="34"/>
  <c r="T5278" i="34"/>
  <c r="U5278" i="34"/>
  <c r="V5278" i="34"/>
  <c r="AE5278" i="34"/>
  <c r="F5279" i="34"/>
  <c r="H5279" i="34"/>
  <c r="I5279" i="34"/>
  <c r="M5279" i="34"/>
  <c r="N5279" i="34"/>
  <c r="L5279" i="34"/>
  <c r="S5279" i="34"/>
  <c r="T5279" i="34"/>
  <c r="U5279" i="34"/>
  <c r="V5279" i="34"/>
  <c r="AE5279" i="34"/>
  <c r="F5273" i="34"/>
  <c r="H5273" i="34"/>
  <c r="I5273" i="34"/>
  <c r="M5273" i="34"/>
  <c r="N5273" i="34"/>
  <c r="L5273" i="34"/>
  <c r="S5273" i="34"/>
  <c r="T5273" i="34"/>
  <c r="U5273" i="34"/>
  <c r="V5273" i="34"/>
  <c r="AE5273" i="34"/>
  <c r="F5274" i="34"/>
  <c r="H5274" i="34"/>
  <c r="I5274" i="34"/>
  <c r="M5274" i="34"/>
  <c r="N5274" i="34"/>
  <c r="L5274" i="34"/>
  <c r="S5274" i="34"/>
  <c r="T5274" i="34"/>
  <c r="U5274" i="34"/>
  <c r="V5274" i="34"/>
  <c r="AE5274" i="34"/>
  <c r="F5275" i="34"/>
  <c r="H5275" i="34"/>
  <c r="I5275" i="34"/>
  <c r="M5275" i="34"/>
  <c r="N5275" i="34"/>
  <c r="L5275" i="34" s="1"/>
  <c r="S5275" i="34"/>
  <c r="T5275" i="34"/>
  <c r="U5275" i="34"/>
  <c r="V5275" i="34"/>
  <c r="AE5275" i="34"/>
  <c r="F5276" i="34"/>
  <c r="H5276" i="34"/>
  <c r="I5276" i="34"/>
  <c r="M5276" i="34"/>
  <c r="N5276" i="34"/>
  <c r="L5276" i="34"/>
  <c r="S5276" i="34"/>
  <c r="T5276" i="34"/>
  <c r="U5276" i="34"/>
  <c r="V5276" i="34"/>
  <c r="AE5276" i="34"/>
  <c r="F5277" i="34"/>
  <c r="H5277" i="34"/>
  <c r="I5277" i="34"/>
  <c r="M5277" i="34"/>
  <c r="N5277" i="34"/>
  <c r="L5277" i="34" s="1"/>
  <c r="S5277" i="34"/>
  <c r="T5277" i="34"/>
  <c r="U5277" i="34"/>
  <c r="V5277" i="34"/>
  <c r="AE5277" i="34"/>
  <c r="F5280" i="34"/>
  <c r="H5280" i="34"/>
  <c r="I5280" i="34"/>
  <c r="M5280" i="34"/>
  <c r="N5280" i="34"/>
  <c r="L5280" i="34" s="1"/>
  <c r="S5280" i="34"/>
  <c r="T5280" i="34"/>
  <c r="U5280" i="34"/>
  <c r="V5280" i="34"/>
  <c r="AE5280" i="34"/>
  <c r="F5281" i="34"/>
  <c r="H5281" i="34"/>
  <c r="I5281" i="34"/>
  <c r="M5281" i="34"/>
  <c r="N5281" i="34"/>
  <c r="L5281" i="34" s="1"/>
  <c r="S5281" i="34"/>
  <c r="T5281" i="34"/>
  <c r="U5281" i="34"/>
  <c r="V5281" i="34"/>
  <c r="AE5281" i="34"/>
  <c r="F5282" i="34"/>
  <c r="H5282" i="34"/>
  <c r="I5282" i="34"/>
  <c r="M5282" i="34"/>
  <c r="N5282" i="34"/>
  <c r="L5282" i="34"/>
  <c r="S5282" i="34"/>
  <c r="T5282" i="34"/>
  <c r="U5282" i="34"/>
  <c r="V5282" i="34"/>
  <c r="AE5282" i="34"/>
  <c r="F5283" i="34"/>
  <c r="H5283" i="34"/>
  <c r="I5283" i="34"/>
  <c r="M5283" i="34"/>
  <c r="N5283" i="34"/>
  <c r="L5283" i="34"/>
  <c r="S5283" i="34"/>
  <c r="T5283" i="34"/>
  <c r="U5283" i="34"/>
  <c r="V5283" i="34"/>
  <c r="AE5283" i="34"/>
  <c r="F5284" i="34"/>
  <c r="H5284" i="34"/>
  <c r="I5284" i="34"/>
  <c r="M5284" i="34"/>
  <c r="N5284" i="34"/>
  <c r="L5284" i="34"/>
  <c r="S5284" i="34"/>
  <c r="T5284" i="34"/>
  <c r="U5284" i="34"/>
  <c r="V5284" i="34"/>
  <c r="AE5284" i="34"/>
  <c r="F5285" i="34"/>
  <c r="H5285" i="34"/>
  <c r="I5285" i="34"/>
  <c r="M5285" i="34"/>
  <c r="N5285" i="34"/>
  <c r="L5285" i="34" s="1"/>
  <c r="S5285" i="34"/>
  <c r="T5285" i="34"/>
  <c r="U5285" i="34"/>
  <c r="V5285" i="34"/>
  <c r="AE5285" i="34"/>
  <c r="F5286" i="34"/>
  <c r="H5286" i="34"/>
  <c r="I5286" i="34"/>
  <c r="M5286" i="34"/>
  <c r="N5286" i="34"/>
  <c r="L5286" i="34"/>
  <c r="S5286" i="34"/>
  <c r="T5286" i="34"/>
  <c r="U5286" i="34"/>
  <c r="V5286" i="34"/>
  <c r="AE5286" i="34"/>
  <c r="F5287" i="34"/>
  <c r="H5287" i="34"/>
  <c r="I5287" i="34"/>
  <c r="M5287" i="34"/>
  <c r="N5287" i="34"/>
  <c r="L5287" i="34" s="1"/>
  <c r="S5287" i="34"/>
  <c r="T5287" i="34"/>
  <c r="U5287" i="34"/>
  <c r="V5287" i="34"/>
  <c r="AE5287" i="34"/>
  <c r="F5288" i="34"/>
  <c r="H5288" i="34"/>
  <c r="I5288" i="34"/>
  <c r="M5288" i="34"/>
  <c r="N5288" i="34"/>
  <c r="L5288" i="34" s="1"/>
  <c r="S5288" i="34"/>
  <c r="T5288" i="34"/>
  <c r="U5288" i="34"/>
  <c r="V5288" i="34"/>
  <c r="AE5288" i="34"/>
  <c r="F5289" i="34"/>
  <c r="H5289" i="34"/>
  <c r="I5289" i="34"/>
  <c r="M5289" i="34"/>
  <c r="N5289" i="34"/>
  <c r="L5289" i="34" s="1"/>
  <c r="S5289" i="34"/>
  <c r="T5289" i="34"/>
  <c r="U5289" i="34"/>
  <c r="V5289" i="34"/>
  <c r="AE5289" i="34"/>
  <c r="F5290" i="34"/>
  <c r="H5290" i="34"/>
  <c r="I5290" i="34"/>
  <c r="M5290" i="34"/>
  <c r="N5290" i="34"/>
  <c r="L5290" i="34"/>
  <c r="S5290" i="34"/>
  <c r="T5290" i="34"/>
  <c r="U5290" i="34"/>
  <c r="V5290" i="34"/>
  <c r="AE5290" i="34"/>
  <c r="F5291" i="34"/>
  <c r="H5291" i="34"/>
  <c r="I5291" i="34"/>
  <c r="M5291" i="34"/>
  <c r="N5291" i="34"/>
  <c r="L5291" i="34"/>
  <c r="S5291" i="34"/>
  <c r="T5291" i="34"/>
  <c r="U5291" i="34"/>
  <c r="V5291" i="34"/>
  <c r="AE5291" i="34"/>
  <c r="F5292" i="34"/>
  <c r="H5292" i="34"/>
  <c r="I5292" i="34"/>
  <c r="M5292" i="34"/>
  <c r="N5292" i="34"/>
  <c r="L5292" i="34"/>
  <c r="S5292" i="34"/>
  <c r="T5292" i="34"/>
  <c r="U5292" i="34"/>
  <c r="V5292" i="34"/>
  <c r="AE5292" i="34"/>
  <c r="F5293" i="34"/>
  <c r="H5293" i="34"/>
  <c r="I5293" i="34"/>
  <c r="M5293" i="34"/>
  <c r="N5293" i="34"/>
  <c r="L5293" i="34" s="1"/>
  <c r="S5293" i="34"/>
  <c r="T5293" i="34"/>
  <c r="U5293" i="34"/>
  <c r="V5293" i="34"/>
  <c r="AE5293" i="34"/>
  <c r="F5294" i="34"/>
  <c r="H5294" i="34"/>
  <c r="I5294" i="34"/>
  <c r="M5294" i="34"/>
  <c r="N5294" i="34"/>
  <c r="L5294" i="34"/>
  <c r="S5294" i="34"/>
  <c r="T5294" i="34"/>
  <c r="U5294" i="34"/>
  <c r="V5294" i="34"/>
  <c r="AE5294" i="34"/>
  <c r="F5295" i="34"/>
  <c r="H5295" i="34"/>
  <c r="I5295" i="34"/>
  <c r="M5295" i="34"/>
  <c r="N5295" i="34"/>
  <c r="L5295" i="34" s="1"/>
  <c r="S5295" i="34"/>
  <c r="T5295" i="34"/>
  <c r="U5295" i="34"/>
  <c r="V5295" i="34"/>
  <c r="AE5295" i="34"/>
  <c r="F5296" i="34"/>
  <c r="H5296" i="34"/>
  <c r="I5296" i="34"/>
  <c r="M5296" i="34"/>
  <c r="N5296" i="34"/>
  <c r="L5296" i="34" s="1"/>
  <c r="S5296" i="34"/>
  <c r="T5296" i="34"/>
  <c r="U5296" i="34"/>
  <c r="V5296" i="34"/>
  <c r="AE5296" i="34"/>
  <c r="F5297" i="34"/>
  <c r="H5297" i="34"/>
  <c r="I5297" i="34"/>
  <c r="M5297" i="34"/>
  <c r="N5297" i="34"/>
  <c r="L5297" i="34" s="1"/>
  <c r="S5297" i="34"/>
  <c r="T5297" i="34"/>
  <c r="U5297" i="34"/>
  <c r="V5297" i="34"/>
  <c r="AE5297" i="34"/>
  <c r="F5298" i="34"/>
  <c r="H5298" i="34"/>
  <c r="I5298" i="34"/>
  <c r="M5298" i="34"/>
  <c r="N5298" i="34"/>
  <c r="L5298" i="34"/>
  <c r="S5298" i="34"/>
  <c r="T5298" i="34"/>
  <c r="U5298" i="34"/>
  <c r="V5298" i="34"/>
  <c r="AE5298" i="34"/>
  <c r="F5299" i="34"/>
  <c r="H5299" i="34"/>
  <c r="I5299" i="34"/>
  <c r="M5299" i="34"/>
  <c r="N5299" i="34"/>
  <c r="L5299" i="34"/>
  <c r="S5299" i="34"/>
  <c r="T5299" i="34"/>
  <c r="U5299" i="34"/>
  <c r="V5299" i="34"/>
  <c r="AE5299" i="34"/>
  <c r="F5300" i="34"/>
  <c r="H5300" i="34"/>
  <c r="I5300" i="34"/>
  <c r="M5300" i="34"/>
  <c r="N5300" i="34"/>
  <c r="L5300" i="34"/>
  <c r="S5300" i="34"/>
  <c r="T5300" i="34"/>
  <c r="U5300" i="34"/>
  <c r="V5300" i="34"/>
  <c r="AE5300" i="34"/>
  <c r="F5301" i="34"/>
  <c r="H5301" i="34"/>
  <c r="I5301" i="34"/>
  <c r="M5301" i="34"/>
  <c r="N5301" i="34"/>
  <c r="L5301" i="34" s="1"/>
  <c r="S5301" i="34"/>
  <c r="T5301" i="34"/>
  <c r="U5301" i="34"/>
  <c r="V5301" i="34"/>
  <c r="AE5301" i="34"/>
  <c r="F5302" i="34"/>
  <c r="H5302" i="34"/>
  <c r="I5302" i="34"/>
  <c r="M5302" i="34"/>
  <c r="N5302" i="34"/>
  <c r="L5302" i="34"/>
  <c r="S5302" i="34"/>
  <c r="T5302" i="34"/>
  <c r="U5302" i="34"/>
  <c r="V5302" i="34"/>
  <c r="AE5302" i="34"/>
  <c r="F5303" i="34"/>
  <c r="H5303" i="34"/>
  <c r="I5303" i="34"/>
  <c r="M5303" i="34"/>
  <c r="N5303" i="34"/>
  <c r="L5303" i="34" s="1"/>
  <c r="S5303" i="34"/>
  <c r="T5303" i="34"/>
  <c r="U5303" i="34"/>
  <c r="V5303" i="34"/>
  <c r="AE5303" i="34"/>
  <c r="F5304" i="34"/>
  <c r="H5304" i="34"/>
  <c r="I5304" i="34"/>
  <c r="M5304" i="34"/>
  <c r="N5304" i="34"/>
  <c r="L5304" i="34" s="1"/>
  <c r="S5304" i="34"/>
  <c r="T5304" i="34"/>
  <c r="U5304" i="34"/>
  <c r="V5304" i="34"/>
  <c r="AE5304" i="34"/>
  <c r="F5305" i="34"/>
  <c r="H5305" i="34"/>
  <c r="I5305" i="34"/>
  <c r="M5305" i="34"/>
  <c r="N5305" i="34"/>
  <c r="L5305" i="34" s="1"/>
  <c r="S5305" i="34"/>
  <c r="T5305" i="34"/>
  <c r="U5305" i="34"/>
  <c r="V5305" i="34"/>
  <c r="AE5305" i="34"/>
  <c r="F5306" i="34"/>
  <c r="H5306" i="34"/>
  <c r="I5306" i="34"/>
  <c r="M5306" i="34"/>
  <c r="N5306" i="34"/>
  <c r="L5306" i="34"/>
  <c r="S5306" i="34"/>
  <c r="T5306" i="34"/>
  <c r="U5306" i="34"/>
  <c r="V5306" i="34"/>
  <c r="AE5306" i="34"/>
  <c r="F5307" i="34"/>
  <c r="H5307" i="34"/>
  <c r="I5307" i="34"/>
  <c r="M5307" i="34"/>
  <c r="N5307" i="34"/>
  <c r="L5307" i="34"/>
  <c r="S5307" i="34"/>
  <c r="T5307" i="34"/>
  <c r="U5307" i="34"/>
  <c r="V5307" i="34"/>
  <c r="AE5307" i="34"/>
  <c r="F5308" i="34"/>
  <c r="H5308" i="34"/>
  <c r="I5308" i="34"/>
  <c r="M5308" i="34"/>
  <c r="N5308" i="34"/>
  <c r="L5308" i="34"/>
  <c r="S5308" i="34"/>
  <c r="T5308" i="34"/>
  <c r="U5308" i="34"/>
  <c r="V5308" i="34"/>
  <c r="AE5308" i="34"/>
  <c r="F5309" i="34"/>
  <c r="H5309" i="34"/>
  <c r="I5309" i="34"/>
  <c r="M5309" i="34"/>
  <c r="N5309" i="34"/>
  <c r="L5309" i="34" s="1"/>
  <c r="S5309" i="34"/>
  <c r="T5309" i="34"/>
  <c r="U5309" i="34"/>
  <c r="V5309" i="34"/>
  <c r="AE5309" i="34"/>
  <c r="F5310" i="34"/>
  <c r="H5310" i="34"/>
  <c r="I5310" i="34"/>
  <c r="L5310" i="34"/>
  <c r="M5310" i="34"/>
  <c r="S5310" i="34"/>
  <c r="T5310" i="34"/>
  <c r="U5310" i="34"/>
  <c r="V5310" i="34"/>
  <c r="AE5310" i="34"/>
  <c r="F5311" i="34"/>
  <c r="H5311" i="34"/>
  <c r="I5311" i="34"/>
  <c r="L5311" i="34"/>
  <c r="M5311" i="34"/>
  <c r="S5311" i="34"/>
  <c r="T5311" i="34"/>
  <c r="U5311" i="34"/>
  <c r="V5311" i="34"/>
  <c r="AE5311" i="34"/>
  <c r="F5312" i="34"/>
  <c r="H5312" i="34"/>
  <c r="I5312" i="34"/>
  <c r="M5312" i="34"/>
  <c r="N5312" i="34"/>
  <c r="L5312" i="34"/>
  <c r="S5312" i="34"/>
  <c r="T5312" i="34"/>
  <c r="U5312" i="34"/>
  <c r="V5312" i="34"/>
  <c r="AE5312" i="34"/>
  <c r="F5313" i="34"/>
  <c r="H5313" i="34"/>
  <c r="I5313" i="34"/>
  <c r="M5313" i="34"/>
  <c r="N5313" i="34"/>
  <c r="L5313" i="34"/>
  <c r="S5313" i="34"/>
  <c r="T5313" i="34"/>
  <c r="U5313" i="34"/>
  <c r="V5313" i="34"/>
  <c r="AE5313" i="34"/>
  <c r="F5314" i="34"/>
  <c r="H5314" i="34"/>
  <c r="I5314" i="34"/>
  <c r="M5314" i="34"/>
  <c r="N5314" i="34"/>
  <c r="L5314" i="34"/>
  <c r="S5314" i="34"/>
  <c r="T5314" i="34"/>
  <c r="U5314" i="34"/>
  <c r="V5314" i="34"/>
  <c r="AE5314" i="34"/>
  <c r="F5315" i="34"/>
  <c r="H5315" i="34"/>
  <c r="I5315" i="34"/>
  <c r="M5315" i="34"/>
  <c r="N5315" i="34"/>
  <c r="L5315" i="34" s="1"/>
  <c r="S5315" i="34"/>
  <c r="T5315" i="34"/>
  <c r="U5315" i="34"/>
  <c r="V5315" i="34"/>
  <c r="AE5315" i="34"/>
  <c r="F5321" i="34"/>
  <c r="H5321" i="34"/>
  <c r="I5321" i="34"/>
  <c r="M5321" i="34"/>
  <c r="N5321" i="34"/>
  <c r="L5321" i="34"/>
  <c r="S5321" i="34"/>
  <c r="T5321" i="34"/>
  <c r="U5321" i="34"/>
  <c r="V5321" i="34"/>
  <c r="AE5321" i="34"/>
  <c r="F5322" i="34"/>
  <c r="H5322" i="34"/>
  <c r="I5322" i="34"/>
  <c r="M5322" i="34"/>
  <c r="N5322" i="34"/>
  <c r="L5322" i="34" s="1"/>
  <c r="S5322" i="34"/>
  <c r="T5322" i="34"/>
  <c r="U5322" i="34"/>
  <c r="V5322" i="34"/>
  <c r="AE5322" i="34"/>
  <c r="F5323" i="34"/>
  <c r="H5323" i="34"/>
  <c r="I5323" i="34"/>
  <c r="M5323" i="34"/>
  <c r="N5323" i="34"/>
  <c r="L5323" i="34" s="1"/>
  <c r="S5323" i="34"/>
  <c r="T5323" i="34"/>
  <c r="U5323" i="34"/>
  <c r="V5323" i="34"/>
  <c r="AE5323" i="34"/>
  <c r="F5324" i="34"/>
  <c r="H5324" i="34"/>
  <c r="I5324" i="34"/>
  <c r="M5324" i="34"/>
  <c r="N5324" i="34"/>
  <c r="L5324" i="34" s="1"/>
  <c r="S5324" i="34"/>
  <c r="T5324" i="34"/>
  <c r="U5324" i="34"/>
  <c r="V5324" i="34"/>
  <c r="AE5324" i="34"/>
  <c r="F6010" i="34"/>
  <c r="H6010" i="34"/>
  <c r="I6010" i="34"/>
  <c r="M6010" i="34"/>
  <c r="N6010" i="34"/>
  <c r="L6010" i="34"/>
  <c r="S6010" i="34"/>
  <c r="T6010" i="34"/>
  <c r="U6010" i="34"/>
  <c r="V6010" i="34"/>
  <c r="AE6010" i="34"/>
  <c r="F5325" i="34"/>
  <c r="H5325" i="34"/>
  <c r="I5325" i="34"/>
  <c r="M5325" i="34"/>
  <c r="N5325" i="34"/>
  <c r="L5325" i="34"/>
  <c r="S5325" i="34"/>
  <c r="T5325" i="34"/>
  <c r="U5325" i="34"/>
  <c r="V5325" i="34"/>
  <c r="AE5325" i="34"/>
  <c r="F5326" i="34"/>
  <c r="H5326" i="34"/>
  <c r="I5326" i="34"/>
  <c r="M5326" i="34"/>
  <c r="N5326" i="34"/>
  <c r="L5326" i="34"/>
  <c r="S5326" i="34"/>
  <c r="T5326" i="34"/>
  <c r="U5326" i="34"/>
  <c r="V5326" i="34"/>
  <c r="AE5326" i="34"/>
  <c r="F5327" i="34"/>
  <c r="H5327" i="34"/>
  <c r="I5327" i="34"/>
  <c r="M5327" i="34"/>
  <c r="N5327" i="34"/>
  <c r="L5327" i="34" s="1"/>
  <c r="S5327" i="34"/>
  <c r="T5327" i="34"/>
  <c r="U5327" i="34"/>
  <c r="V5327" i="34"/>
  <c r="AE5327" i="34"/>
  <c r="F5332" i="34"/>
  <c r="H5332" i="34"/>
  <c r="I5332" i="34"/>
  <c r="M5332" i="34"/>
  <c r="N5332" i="34"/>
  <c r="L5332" i="34"/>
  <c r="S5332" i="34"/>
  <c r="T5332" i="34"/>
  <c r="U5332" i="34"/>
  <c r="V5332" i="34"/>
  <c r="AE5332" i="34"/>
  <c r="F5333" i="34"/>
  <c r="H5333" i="34"/>
  <c r="I5333" i="34"/>
  <c r="M5333" i="34"/>
  <c r="N5333" i="34"/>
  <c r="L5333" i="34" s="1"/>
  <c r="S5333" i="34"/>
  <c r="T5333" i="34"/>
  <c r="U5333" i="34"/>
  <c r="V5333" i="34"/>
  <c r="AE5333" i="34"/>
  <c r="F5334" i="34"/>
  <c r="H5334" i="34"/>
  <c r="I5334" i="34"/>
  <c r="M5334" i="34"/>
  <c r="N5334" i="34"/>
  <c r="L5334" i="34" s="1"/>
  <c r="S5334" i="34"/>
  <c r="T5334" i="34"/>
  <c r="U5334" i="34"/>
  <c r="V5334" i="34"/>
  <c r="AE5334" i="34"/>
  <c r="F5335" i="34"/>
  <c r="H5335" i="34"/>
  <c r="I5335" i="34"/>
  <c r="M5335" i="34"/>
  <c r="N5335" i="34"/>
  <c r="L5335" i="34" s="1"/>
  <c r="S5335" i="34"/>
  <c r="T5335" i="34"/>
  <c r="U5335" i="34"/>
  <c r="V5335" i="34"/>
  <c r="AE5335" i="34"/>
  <c r="F5336" i="34"/>
  <c r="H5336" i="34"/>
  <c r="I5336" i="34"/>
  <c r="M5336" i="34"/>
  <c r="N5336" i="34"/>
  <c r="L5336" i="34"/>
  <c r="S5336" i="34"/>
  <c r="T5336" i="34"/>
  <c r="U5336" i="34"/>
  <c r="V5336" i="34"/>
  <c r="AE5336" i="34"/>
  <c r="F5337" i="34"/>
  <c r="H5337" i="34"/>
  <c r="I5337" i="34"/>
  <c r="M5337" i="34"/>
  <c r="N5337" i="34"/>
  <c r="L5337" i="34"/>
  <c r="S5337" i="34"/>
  <c r="T5337" i="34"/>
  <c r="U5337" i="34"/>
  <c r="V5337" i="34"/>
  <c r="AE5337" i="34"/>
  <c r="F5338" i="34"/>
  <c r="H5338" i="34"/>
  <c r="I5338" i="34"/>
  <c r="M5338" i="34"/>
  <c r="N5338" i="34"/>
  <c r="L5338" i="34"/>
  <c r="S5338" i="34"/>
  <c r="T5338" i="34"/>
  <c r="U5338" i="34"/>
  <c r="V5338" i="34"/>
  <c r="AE5338" i="34"/>
  <c r="F5339" i="34"/>
  <c r="H5339" i="34"/>
  <c r="I5339" i="34"/>
  <c r="M5339" i="34"/>
  <c r="N5339" i="34"/>
  <c r="L5339" i="34" s="1"/>
  <c r="S5339" i="34"/>
  <c r="T5339" i="34"/>
  <c r="U5339" i="34"/>
  <c r="V5339" i="34"/>
  <c r="AE5339" i="34"/>
  <c r="F5340" i="34"/>
  <c r="H5340" i="34"/>
  <c r="I5340" i="34"/>
  <c r="M5340" i="34"/>
  <c r="N5340" i="34"/>
  <c r="L5340" i="34"/>
  <c r="S5340" i="34"/>
  <c r="T5340" i="34"/>
  <c r="U5340" i="34"/>
  <c r="V5340" i="34"/>
  <c r="AE5340" i="34"/>
  <c r="F5341" i="34"/>
  <c r="H5341" i="34"/>
  <c r="I5341" i="34"/>
  <c r="M5341" i="34"/>
  <c r="N5341" i="34"/>
  <c r="L5341" i="34" s="1"/>
  <c r="S5341" i="34"/>
  <c r="T5341" i="34"/>
  <c r="U5341" i="34"/>
  <c r="V5341" i="34"/>
  <c r="AE5341" i="34"/>
  <c r="F5342" i="34"/>
  <c r="H5342" i="34"/>
  <c r="I5342" i="34"/>
  <c r="M5342" i="34"/>
  <c r="N5342" i="34"/>
  <c r="L5342" i="34" s="1"/>
  <c r="S5342" i="34"/>
  <c r="T5342" i="34"/>
  <c r="U5342" i="34"/>
  <c r="V5342" i="34"/>
  <c r="AE5342" i="34"/>
  <c r="F5343" i="34"/>
  <c r="H5343" i="34"/>
  <c r="I5343" i="34"/>
  <c r="M5343" i="34"/>
  <c r="N5343" i="34"/>
  <c r="L5343" i="34" s="1"/>
  <c r="S5343" i="34"/>
  <c r="T5343" i="34"/>
  <c r="U5343" i="34"/>
  <c r="V5343" i="34"/>
  <c r="AE5343" i="34"/>
  <c r="F5344" i="34"/>
  <c r="H5344" i="34"/>
  <c r="I5344" i="34"/>
  <c r="M5344" i="34"/>
  <c r="N5344" i="34"/>
  <c r="L5344" i="34"/>
  <c r="S5344" i="34"/>
  <c r="T5344" i="34"/>
  <c r="U5344" i="34"/>
  <c r="V5344" i="34"/>
  <c r="AE5344" i="34"/>
  <c r="F5345" i="34"/>
  <c r="H5345" i="34"/>
  <c r="I5345" i="34"/>
  <c r="M5345" i="34"/>
  <c r="N5345" i="34"/>
  <c r="L5345" i="34"/>
  <c r="S5345" i="34"/>
  <c r="T5345" i="34"/>
  <c r="U5345" i="34"/>
  <c r="V5345" i="34"/>
  <c r="AE5345" i="34"/>
  <c r="F5346" i="34"/>
  <c r="H5346" i="34"/>
  <c r="I5346" i="34"/>
  <c r="M5346" i="34"/>
  <c r="N5346" i="34"/>
  <c r="L5346" i="34"/>
  <c r="S5346" i="34"/>
  <c r="T5346" i="34"/>
  <c r="U5346" i="34"/>
  <c r="V5346" i="34"/>
  <c r="AE5346" i="34"/>
  <c r="F5347" i="34"/>
  <c r="H5347" i="34"/>
  <c r="I5347" i="34"/>
  <c r="M5347" i="34"/>
  <c r="N5347" i="34"/>
  <c r="L5347" i="34" s="1"/>
  <c r="S5347" i="34"/>
  <c r="T5347" i="34"/>
  <c r="U5347" i="34"/>
  <c r="V5347" i="34"/>
  <c r="AE5347" i="34"/>
  <c r="F5348" i="34"/>
  <c r="H5348" i="34"/>
  <c r="I5348" i="34"/>
  <c r="M5348" i="34"/>
  <c r="N5348" i="34"/>
  <c r="L5348" i="34"/>
  <c r="S5348" i="34"/>
  <c r="T5348" i="34"/>
  <c r="U5348" i="34"/>
  <c r="V5348" i="34"/>
  <c r="AE5348" i="34"/>
  <c r="F5349" i="34"/>
  <c r="H5349" i="34"/>
  <c r="I5349" i="34"/>
  <c r="M5349" i="34"/>
  <c r="N5349" i="34"/>
  <c r="L5349" i="34"/>
  <c r="S5349" i="34"/>
  <c r="T5349" i="34"/>
  <c r="U5349" i="34"/>
  <c r="V5349" i="34"/>
  <c r="AE5349" i="34"/>
  <c r="F5350" i="34"/>
  <c r="H5350" i="34"/>
  <c r="I5350" i="34"/>
  <c r="M5350" i="34"/>
  <c r="N5350" i="34"/>
  <c r="L5350" i="34" s="1"/>
  <c r="S5350" i="34"/>
  <c r="T5350" i="34"/>
  <c r="U5350" i="34"/>
  <c r="V5350" i="34"/>
  <c r="AE5350" i="34"/>
  <c r="F5351" i="34"/>
  <c r="H5351" i="34"/>
  <c r="I5351" i="34"/>
  <c r="M5351" i="34"/>
  <c r="N5351" i="34"/>
  <c r="L5351" i="34" s="1"/>
  <c r="S5351" i="34"/>
  <c r="T5351" i="34"/>
  <c r="U5351" i="34"/>
  <c r="V5351" i="34"/>
  <c r="AE5351" i="34"/>
  <c r="F5352" i="34"/>
  <c r="H5352" i="34"/>
  <c r="I5352" i="34"/>
  <c r="M5352" i="34"/>
  <c r="N5352" i="34"/>
  <c r="L5352" i="34"/>
  <c r="S5352" i="34"/>
  <c r="T5352" i="34"/>
  <c r="U5352" i="34"/>
  <c r="V5352" i="34"/>
  <c r="AE5352" i="34"/>
  <c r="F5353" i="34"/>
  <c r="H5353" i="34"/>
  <c r="I5353" i="34"/>
  <c r="M5353" i="34"/>
  <c r="N5353" i="34"/>
  <c r="L5353" i="34"/>
  <c r="S5353" i="34"/>
  <c r="T5353" i="34"/>
  <c r="U5353" i="34"/>
  <c r="V5353" i="34"/>
  <c r="AE5353" i="34"/>
  <c r="F5358" i="34"/>
  <c r="H5358" i="34"/>
  <c r="I5358" i="34"/>
  <c r="M5358" i="34"/>
  <c r="N5358" i="34"/>
  <c r="L5358" i="34"/>
  <c r="S5358" i="34"/>
  <c r="T5358" i="34"/>
  <c r="U5358" i="34"/>
  <c r="V5358" i="34"/>
  <c r="AE5358" i="34"/>
  <c r="F5359" i="34"/>
  <c r="H5359" i="34"/>
  <c r="I5359" i="34"/>
  <c r="M5359" i="34"/>
  <c r="N5359" i="34"/>
  <c r="L5359" i="34"/>
  <c r="S5359" i="34"/>
  <c r="T5359" i="34"/>
  <c r="U5359" i="34"/>
  <c r="V5359" i="34"/>
  <c r="AE5359" i="34"/>
  <c r="F5360" i="34"/>
  <c r="H5360" i="34"/>
  <c r="I5360" i="34"/>
  <c r="M5360" i="34"/>
  <c r="N5360" i="34"/>
  <c r="L5360" i="34"/>
  <c r="S5360" i="34"/>
  <c r="T5360" i="34"/>
  <c r="U5360" i="34"/>
  <c r="V5360" i="34"/>
  <c r="AE5360" i="34"/>
  <c r="F5361" i="34"/>
  <c r="H5361" i="34"/>
  <c r="I5361" i="34"/>
  <c r="M5361" i="34"/>
  <c r="N5361" i="34"/>
  <c r="L5361" i="34" s="1"/>
  <c r="S5361" i="34"/>
  <c r="T5361" i="34"/>
  <c r="U5361" i="34"/>
  <c r="V5361" i="34"/>
  <c r="AE5361" i="34"/>
  <c r="F5362" i="34"/>
  <c r="H5362" i="34"/>
  <c r="I5362" i="34"/>
  <c r="M5362" i="34"/>
  <c r="N5362" i="34"/>
  <c r="L5362" i="34" s="1"/>
  <c r="S5362" i="34"/>
  <c r="T5362" i="34"/>
  <c r="U5362" i="34"/>
  <c r="V5362" i="34"/>
  <c r="AE5362" i="34"/>
  <c r="F5363" i="34"/>
  <c r="H5363" i="34"/>
  <c r="I5363" i="34"/>
  <c r="M5363" i="34"/>
  <c r="N5363" i="34"/>
  <c r="L5363" i="34" s="1"/>
  <c r="S5363" i="34"/>
  <c r="T5363" i="34"/>
  <c r="U5363" i="34"/>
  <c r="V5363" i="34"/>
  <c r="AE5363" i="34"/>
  <c r="F5364" i="34"/>
  <c r="H5364" i="34"/>
  <c r="I5364" i="34"/>
  <c r="M5364" i="34"/>
  <c r="N5364" i="34"/>
  <c r="L5364" i="34"/>
  <c r="S5364" i="34"/>
  <c r="T5364" i="34"/>
  <c r="U5364" i="34"/>
  <c r="V5364" i="34"/>
  <c r="AE5364" i="34"/>
  <c r="F5365" i="34"/>
  <c r="H5365" i="34"/>
  <c r="I5365" i="34"/>
  <c r="M5365" i="34"/>
  <c r="N5365" i="34"/>
  <c r="L5365" i="34"/>
  <c r="S5365" i="34"/>
  <c r="T5365" i="34"/>
  <c r="U5365" i="34"/>
  <c r="V5365" i="34"/>
  <c r="AE5365" i="34"/>
  <c r="F5366" i="34"/>
  <c r="H5366" i="34"/>
  <c r="I5366" i="34"/>
  <c r="M5366" i="34"/>
  <c r="N5366" i="34"/>
  <c r="L5366" i="34"/>
  <c r="S5366" i="34"/>
  <c r="T5366" i="34"/>
  <c r="U5366" i="34"/>
  <c r="V5366" i="34"/>
  <c r="AE5366" i="34"/>
  <c r="F5367" i="34"/>
  <c r="H5367" i="34"/>
  <c r="I5367" i="34"/>
  <c r="M5367" i="34"/>
  <c r="N5367" i="34"/>
  <c r="L5367" i="34" s="1"/>
  <c r="S5367" i="34"/>
  <c r="T5367" i="34"/>
  <c r="U5367" i="34"/>
  <c r="V5367" i="34"/>
  <c r="AE5367" i="34"/>
  <c r="F5368" i="34"/>
  <c r="H5368" i="34"/>
  <c r="I5368" i="34"/>
  <c r="M5368" i="34"/>
  <c r="N5368" i="34"/>
  <c r="L5368" i="34"/>
  <c r="S5368" i="34"/>
  <c r="T5368" i="34"/>
  <c r="U5368" i="34"/>
  <c r="V5368" i="34"/>
  <c r="AE5368" i="34"/>
  <c r="F5369" i="34"/>
  <c r="H5369" i="34"/>
  <c r="I5369" i="34"/>
  <c r="M5369" i="34"/>
  <c r="N5369" i="34"/>
  <c r="L5369" i="34" s="1"/>
  <c r="S5369" i="34"/>
  <c r="T5369" i="34"/>
  <c r="U5369" i="34"/>
  <c r="V5369" i="34"/>
  <c r="AE5369" i="34"/>
  <c r="F5370" i="34"/>
  <c r="H5370" i="34"/>
  <c r="I5370" i="34"/>
  <c r="M5370" i="34"/>
  <c r="N5370" i="34"/>
  <c r="L5370" i="34" s="1"/>
  <c r="S5370" i="34"/>
  <c r="T5370" i="34"/>
  <c r="U5370" i="34"/>
  <c r="V5370" i="34"/>
  <c r="AE5370" i="34"/>
  <c r="F5371" i="34"/>
  <c r="H5371" i="34"/>
  <c r="I5371" i="34"/>
  <c r="M5371" i="34"/>
  <c r="N5371" i="34"/>
  <c r="L5371" i="34" s="1"/>
  <c r="S5371" i="34"/>
  <c r="T5371" i="34"/>
  <c r="U5371" i="34"/>
  <c r="V5371" i="34"/>
  <c r="AE5371" i="34"/>
  <c r="F5372" i="34"/>
  <c r="H5372" i="34"/>
  <c r="I5372" i="34"/>
  <c r="M5372" i="34"/>
  <c r="N5372" i="34"/>
  <c r="L5372" i="34"/>
  <c r="S5372" i="34"/>
  <c r="T5372" i="34"/>
  <c r="U5372" i="34"/>
  <c r="V5372" i="34"/>
  <c r="AE5372" i="34"/>
  <c r="F5373" i="34"/>
  <c r="H5373" i="34"/>
  <c r="I5373" i="34"/>
  <c r="M5373" i="34"/>
  <c r="N5373" i="34"/>
  <c r="L5373" i="34"/>
  <c r="S5373" i="34"/>
  <c r="T5373" i="34"/>
  <c r="U5373" i="34"/>
  <c r="V5373" i="34"/>
  <c r="AE5373" i="34"/>
  <c r="F5374" i="34"/>
  <c r="H5374" i="34"/>
  <c r="I5374" i="34"/>
  <c r="M5374" i="34"/>
  <c r="N5374" i="34"/>
  <c r="L5374" i="34"/>
  <c r="S5374" i="34"/>
  <c r="T5374" i="34"/>
  <c r="U5374" i="34"/>
  <c r="V5374" i="34"/>
  <c r="AE5374" i="34"/>
  <c r="F5375" i="34"/>
  <c r="H5375" i="34"/>
  <c r="I5375" i="34"/>
  <c r="M5375" i="34"/>
  <c r="N5375" i="34"/>
  <c r="L5375" i="34" s="1"/>
  <c r="S5375" i="34"/>
  <c r="T5375" i="34"/>
  <c r="U5375" i="34"/>
  <c r="V5375" i="34"/>
  <c r="AE5375" i="34"/>
  <c r="F5376" i="34"/>
  <c r="H5376" i="34"/>
  <c r="I5376" i="34"/>
  <c r="M5376" i="34"/>
  <c r="N5376" i="34"/>
  <c r="L5376" i="34"/>
  <c r="S5376" i="34"/>
  <c r="T5376" i="34"/>
  <c r="U5376" i="34"/>
  <c r="V5376" i="34"/>
  <c r="AE5376" i="34"/>
  <c r="F5377" i="34"/>
  <c r="H5377" i="34"/>
  <c r="I5377" i="34"/>
  <c r="M5377" i="34"/>
  <c r="N5377" i="34"/>
  <c r="L5377" i="34" s="1"/>
  <c r="S5377" i="34"/>
  <c r="T5377" i="34"/>
  <c r="U5377" i="34"/>
  <c r="V5377" i="34"/>
  <c r="AE5377" i="34"/>
  <c r="F5378" i="34"/>
  <c r="H5378" i="34"/>
  <c r="I5378" i="34"/>
  <c r="M5378" i="34"/>
  <c r="N5378" i="34"/>
  <c r="L5378" i="34" s="1"/>
  <c r="S5378" i="34"/>
  <c r="T5378" i="34"/>
  <c r="U5378" i="34"/>
  <c r="V5378" i="34"/>
  <c r="AE5378" i="34"/>
  <c r="F5379" i="34"/>
  <c r="H5379" i="34"/>
  <c r="I5379" i="34"/>
  <c r="M5379" i="34"/>
  <c r="N5379" i="34"/>
  <c r="L5379" i="34" s="1"/>
  <c r="S5379" i="34"/>
  <c r="T5379" i="34"/>
  <c r="U5379" i="34"/>
  <c r="V5379" i="34"/>
  <c r="AE5379" i="34"/>
  <c r="F5380" i="34"/>
  <c r="H5380" i="34"/>
  <c r="I5380" i="34"/>
  <c r="M5380" i="34"/>
  <c r="N5380" i="34"/>
  <c r="L5380" i="34" s="1"/>
  <c r="S5380" i="34"/>
  <c r="T5380" i="34"/>
  <c r="U5380" i="34"/>
  <c r="V5380" i="34"/>
  <c r="AE5380" i="34"/>
  <c r="F5381" i="34"/>
  <c r="H5381" i="34"/>
  <c r="I5381" i="34"/>
  <c r="M5381" i="34"/>
  <c r="N5381" i="34"/>
  <c r="L5381" i="34"/>
  <c r="S5381" i="34"/>
  <c r="T5381" i="34"/>
  <c r="U5381" i="34"/>
  <c r="V5381" i="34"/>
  <c r="AE5381" i="34"/>
  <c r="F5382" i="34"/>
  <c r="H5382" i="34"/>
  <c r="I5382" i="34"/>
  <c r="M5382" i="34"/>
  <c r="N5382" i="34"/>
  <c r="L5382" i="34"/>
  <c r="S5382" i="34"/>
  <c r="T5382" i="34"/>
  <c r="U5382" i="34"/>
  <c r="V5382" i="34"/>
  <c r="AE5382" i="34"/>
  <c r="F5383" i="34"/>
  <c r="H5383" i="34"/>
  <c r="I5383" i="34"/>
  <c r="M5383" i="34"/>
  <c r="N5383" i="34"/>
  <c r="L5383" i="34" s="1"/>
  <c r="S5383" i="34"/>
  <c r="T5383" i="34"/>
  <c r="U5383" i="34"/>
  <c r="V5383" i="34"/>
  <c r="AE5383" i="34"/>
  <c r="F5384" i="34"/>
  <c r="H5384" i="34"/>
  <c r="I5384" i="34"/>
  <c r="M5384" i="34"/>
  <c r="N5384" i="34"/>
  <c r="L5384" i="34"/>
  <c r="S5384" i="34"/>
  <c r="T5384" i="34"/>
  <c r="U5384" i="34"/>
  <c r="V5384" i="34"/>
  <c r="AE5384" i="34"/>
  <c r="F5385" i="34"/>
  <c r="H5385" i="34"/>
  <c r="I5385" i="34"/>
  <c r="M5385" i="34"/>
  <c r="N5385" i="34"/>
  <c r="L5385" i="34"/>
  <c r="S5385" i="34"/>
  <c r="T5385" i="34"/>
  <c r="U5385" i="34"/>
  <c r="V5385" i="34"/>
  <c r="AE5385" i="34"/>
  <c r="F5386" i="34"/>
  <c r="H5386" i="34"/>
  <c r="I5386" i="34"/>
  <c r="M5386" i="34"/>
  <c r="N5386" i="34"/>
  <c r="L5386" i="34" s="1"/>
  <c r="S5386" i="34"/>
  <c r="T5386" i="34"/>
  <c r="U5386" i="34"/>
  <c r="V5386" i="34"/>
  <c r="AE5386" i="34"/>
  <c r="F5387" i="34"/>
  <c r="H5387" i="34"/>
  <c r="I5387" i="34"/>
  <c r="M5387" i="34"/>
  <c r="N5387" i="34"/>
  <c r="L5387" i="34" s="1"/>
  <c r="S5387" i="34"/>
  <c r="T5387" i="34"/>
  <c r="U5387" i="34"/>
  <c r="V5387" i="34"/>
  <c r="AE5387" i="34"/>
  <c r="F5388" i="34"/>
  <c r="H5388" i="34"/>
  <c r="I5388" i="34"/>
  <c r="M5388" i="34"/>
  <c r="N5388" i="34"/>
  <c r="L5388" i="34"/>
  <c r="S5388" i="34"/>
  <c r="T5388" i="34"/>
  <c r="U5388" i="34"/>
  <c r="V5388" i="34"/>
  <c r="AE5388" i="34"/>
  <c r="F5389" i="34"/>
  <c r="H5389" i="34"/>
  <c r="I5389" i="34"/>
  <c r="M5389" i="34"/>
  <c r="N5389" i="34"/>
  <c r="L5389" i="34"/>
  <c r="S5389" i="34"/>
  <c r="T5389" i="34"/>
  <c r="U5389" i="34"/>
  <c r="V5389" i="34"/>
  <c r="AE5389" i="34"/>
  <c r="F5390" i="34"/>
  <c r="H5390" i="34"/>
  <c r="I5390" i="34"/>
  <c r="M5390" i="34"/>
  <c r="N5390" i="34"/>
  <c r="L5390" i="34"/>
  <c r="S5390" i="34"/>
  <c r="T5390" i="34"/>
  <c r="U5390" i="34"/>
  <c r="V5390" i="34"/>
  <c r="AE5390" i="34"/>
  <c r="F5391" i="34"/>
  <c r="H5391" i="34"/>
  <c r="I5391" i="34"/>
  <c r="M5391" i="34"/>
  <c r="N5391" i="34"/>
  <c r="L5391" i="34"/>
  <c r="S5391" i="34"/>
  <c r="T5391" i="34"/>
  <c r="U5391" i="34"/>
  <c r="V5391" i="34"/>
  <c r="AE5391" i="34"/>
  <c r="F5392" i="34"/>
  <c r="H5392" i="34"/>
  <c r="I5392" i="34"/>
  <c r="M5392" i="34"/>
  <c r="N5392" i="34"/>
  <c r="L5392" i="34"/>
  <c r="S5392" i="34"/>
  <c r="T5392" i="34"/>
  <c r="U5392" i="34"/>
  <c r="V5392" i="34"/>
  <c r="AE5392" i="34"/>
  <c r="F5393" i="34"/>
  <c r="H5393" i="34"/>
  <c r="I5393" i="34"/>
  <c r="M5393" i="34"/>
  <c r="N5393" i="34"/>
  <c r="L5393" i="34" s="1"/>
  <c r="S5393" i="34"/>
  <c r="T5393" i="34"/>
  <c r="U5393" i="34"/>
  <c r="V5393" i="34"/>
  <c r="AE5393" i="34"/>
  <c r="F5394" i="34"/>
  <c r="H5394" i="34"/>
  <c r="I5394" i="34"/>
  <c r="M5394" i="34"/>
  <c r="N5394" i="34"/>
  <c r="L5394" i="34" s="1"/>
  <c r="S5394" i="34"/>
  <c r="T5394" i="34"/>
  <c r="U5394" i="34"/>
  <c r="V5394" i="34"/>
  <c r="AE5394" i="34"/>
  <c r="F5395" i="34"/>
  <c r="H5395" i="34"/>
  <c r="I5395" i="34"/>
  <c r="M5395" i="34"/>
  <c r="N5395" i="34"/>
  <c r="L5395" i="34" s="1"/>
  <c r="S5395" i="34"/>
  <c r="T5395" i="34"/>
  <c r="U5395" i="34"/>
  <c r="V5395" i="34"/>
  <c r="AE5395" i="34"/>
  <c r="F5396" i="34"/>
  <c r="H5396" i="34"/>
  <c r="I5396" i="34"/>
  <c r="M5396" i="34"/>
  <c r="N5396" i="34"/>
  <c r="L5396" i="34"/>
  <c r="S5396" i="34"/>
  <c r="T5396" i="34"/>
  <c r="U5396" i="34"/>
  <c r="V5396" i="34"/>
  <c r="AE5396" i="34"/>
  <c r="F5397" i="34"/>
  <c r="H5397" i="34"/>
  <c r="I5397" i="34"/>
  <c r="M5397" i="34"/>
  <c r="N5397" i="34"/>
  <c r="L5397" i="34"/>
  <c r="S5397" i="34"/>
  <c r="T5397" i="34"/>
  <c r="U5397" i="34"/>
  <c r="V5397" i="34"/>
  <c r="AE5397" i="34"/>
  <c r="F5398" i="34"/>
  <c r="H5398" i="34"/>
  <c r="I5398" i="34"/>
  <c r="M5398" i="34"/>
  <c r="N5398" i="34"/>
  <c r="L5398" i="34"/>
  <c r="S5398" i="34"/>
  <c r="T5398" i="34"/>
  <c r="U5398" i="34"/>
  <c r="V5398" i="34"/>
  <c r="AE5398" i="34"/>
  <c r="F5399" i="34"/>
  <c r="H5399" i="34"/>
  <c r="I5399" i="34"/>
  <c r="M5399" i="34"/>
  <c r="N5399" i="34"/>
  <c r="L5399" i="34" s="1"/>
  <c r="S5399" i="34"/>
  <c r="T5399" i="34"/>
  <c r="U5399" i="34"/>
  <c r="V5399" i="34"/>
  <c r="AE5399" i="34"/>
  <c r="F5400" i="34"/>
  <c r="H5400" i="34"/>
  <c r="I5400" i="34"/>
  <c r="M5400" i="34"/>
  <c r="N5400" i="34"/>
  <c r="L5400" i="34"/>
  <c r="S5400" i="34"/>
  <c r="T5400" i="34"/>
  <c r="U5400" i="34"/>
  <c r="V5400" i="34"/>
  <c r="AE5400" i="34"/>
  <c r="F5401" i="34"/>
  <c r="H5401" i="34"/>
  <c r="I5401" i="34"/>
  <c r="M5401" i="34"/>
  <c r="N5401" i="34"/>
  <c r="L5401" i="34" s="1"/>
  <c r="S5401" i="34"/>
  <c r="T5401" i="34"/>
  <c r="U5401" i="34"/>
  <c r="V5401" i="34"/>
  <c r="AE5401" i="34"/>
  <c r="F5402" i="34"/>
  <c r="H5402" i="34"/>
  <c r="I5402" i="34"/>
  <c r="M5402" i="34"/>
  <c r="N5402" i="34"/>
  <c r="L5402" i="34" s="1"/>
  <c r="S5402" i="34"/>
  <c r="T5402" i="34"/>
  <c r="U5402" i="34"/>
  <c r="V5402" i="34"/>
  <c r="AE5402" i="34"/>
  <c r="F5403" i="34"/>
  <c r="H5403" i="34"/>
  <c r="I5403" i="34"/>
  <c r="M5403" i="34"/>
  <c r="N5403" i="34"/>
  <c r="L5403" i="34" s="1"/>
  <c r="S5403" i="34"/>
  <c r="T5403" i="34"/>
  <c r="U5403" i="34"/>
  <c r="V5403" i="34"/>
  <c r="AE5403" i="34"/>
  <c r="F5404" i="34"/>
  <c r="H5404" i="34"/>
  <c r="I5404" i="34"/>
  <c r="M5404" i="34"/>
  <c r="N5404" i="34"/>
  <c r="L5404" i="34"/>
  <c r="S5404" i="34"/>
  <c r="T5404" i="34"/>
  <c r="U5404" i="34"/>
  <c r="V5404" i="34"/>
  <c r="AE5404" i="34"/>
  <c r="F5405" i="34"/>
  <c r="H5405" i="34"/>
  <c r="I5405" i="34"/>
  <c r="M5405" i="34"/>
  <c r="N5405" i="34"/>
  <c r="L5405" i="34"/>
  <c r="S5405" i="34"/>
  <c r="T5405" i="34"/>
  <c r="U5405" i="34"/>
  <c r="V5405" i="34"/>
  <c r="AE5405" i="34"/>
  <c r="F5406" i="34"/>
  <c r="H5406" i="34"/>
  <c r="I5406" i="34"/>
  <c r="M5406" i="34"/>
  <c r="N5406" i="34"/>
  <c r="L5406" i="34"/>
  <c r="S5406" i="34"/>
  <c r="T5406" i="34"/>
  <c r="U5406" i="34"/>
  <c r="V5406" i="34"/>
  <c r="AE5406" i="34"/>
  <c r="F5407" i="34"/>
  <c r="H5407" i="34"/>
  <c r="I5407" i="34"/>
  <c r="M5407" i="34"/>
  <c r="N5407" i="34"/>
  <c r="L5407" i="34" s="1"/>
  <c r="S5407" i="34"/>
  <c r="T5407" i="34"/>
  <c r="U5407" i="34"/>
  <c r="V5407" i="34"/>
  <c r="AE5407" i="34"/>
  <c r="F5408" i="34"/>
  <c r="H5408" i="34"/>
  <c r="I5408" i="34"/>
  <c r="M5408" i="34"/>
  <c r="N5408" i="34"/>
  <c r="L5408" i="34"/>
  <c r="S5408" i="34"/>
  <c r="T5408" i="34"/>
  <c r="U5408" i="34"/>
  <c r="V5408" i="34"/>
  <c r="AE5408" i="34"/>
  <c r="F5409" i="34"/>
  <c r="H5409" i="34"/>
  <c r="I5409" i="34"/>
  <c r="M5409" i="34"/>
  <c r="N5409" i="34"/>
  <c r="L5409" i="34" s="1"/>
  <c r="S5409" i="34"/>
  <c r="T5409" i="34"/>
  <c r="U5409" i="34"/>
  <c r="V5409" i="34"/>
  <c r="AE5409" i="34"/>
  <c r="F5410" i="34"/>
  <c r="H5410" i="34"/>
  <c r="I5410" i="34"/>
  <c r="M5410" i="34"/>
  <c r="N5410" i="34"/>
  <c r="L5410" i="34" s="1"/>
  <c r="S5410" i="34"/>
  <c r="T5410" i="34"/>
  <c r="U5410" i="34"/>
  <c r="V5410" i="34"/>
  <c r="AE5410" i="34"/>
  <c r="F5411" i="34"/>
  <c r="H5411" i="34"/>
  <c r="I5411" i="34"/>
  <c r="M5411" i="34"/>
  <c r="N5411" i="34"/>
  <c r="L5411" i="34" s="1"/>
  <c r="S5411" i="34"/>
  <c r="T5411" i="34"/>
  <c r="U5411" i="34"/>
  <c r="V5411" i="34"/>
  <c r="AE5411" i="34"/>
  <c r="F5412" i="34"/>
  <c r="H5412" i="34"/>
  <c r="I5412" i="34"/>
  <c r="M5412" i="34"/>
  <c r="N5412" i="34"/>
  <c r="L5412" i="34" s="1"/>
  <c r="S5412" i="34"/>
  <c r="T5412" i="34"/>
  <c r="U5412" i="34"/>
  <c r="V5412" i="34"/>
  <c r="AE5412" i="34"/>
  <c r="F5413" i="34"/>
  <c r="H5413" i="34"/>
  <c r="I5413" i="34"/>
  <c r="M5413" i="34"/>
  <c r="N5413" i="34"/>
  <c r="L5413" i="34"/>
  <c r="S5413" i="34"/>
  <c r="T5413" i="34"/>
  <c r="U5413" i="34"/>
  <c r="V5413" i="34"/>
  <c r="AE5413" i="34"/>
  <c r="F5414" i="34"/>
  <c r="H5414" i="34"/>
  <c r="I5414" i="34"/>
  <c r="M5414" i="34"/>
  <c r="N5414" i="34"/>
  <c r="L5414" i="34"/>
  <c r="S5414" i="34"/>
  <c r="T5414" i="34"/>
  <c r="U5414" i="34"/>
  <c r="V5414" i="34"/>
  <c r="AE5414" i="34"/>
  <c r="F5415" i="34"/>
  <c r="H5415" i="34"/>
  <c r="I5415" i="34"/>
  <c r="M5415" i="34"/>
  <c r="N5415" i="34"/>
  <c r="L5415" i="34" s="1"/>
  <c r="S5415" i="34"/>
  <c r="T5415" i="34"/>
  <c r="U5415" i="34"/>
  <c r="V5415" i="34"/>
  <c r="AE5415" i="34"/>
  <c r="F5416" i="34"/>
  <c r="H5416" i="34"/>
  <c r="I5416" i="34"/>
  <c r="M5416" i="34"/>
  <c r="N5416" i="34"/>
  <c r="L5416" i="34"/>
  <c r="S5416" i="34"/>
  <c r="T5416" i="34"/>
  <c r="U5416" i="34"/>
  <c r="V5416" i="34"/>
  <c r="AE5416" i="34"/>
  <c r="F5417" i="34"/>
  <c r="H5417" i="34"/>
  <c r="I5417" i="34"/>
  <c r="M5417" i="34"/>
  <c r="N5417" i="34"/>
  <c r="L5417" i="34" s="1"/>
  <c r="S5417" i="34"/>
  <c r="T5417" i="34"/>
  <c r="U5417" i="34"/>
  <c r="V5417" i="34"/>
  <c r="AE5417" i="34"/>
  <c r="F5418" i="34"/>
  <c r="H5418" i="34"/>
  <c r="I5418" i="34"/>
  <c r="M5418" i="34"/>
  <c r="N5418" i="34"/>
  <c r="L5418" i="34" s="1"/>
  <c r="S5418" i="34"/>
  <c r="T5418" i="34"/>
  <c r="U5418" i="34"/>
  <c r="V5418" i="34"/>
  <c r="AE5418" i="34"/>
  <c r="F5419" i="34"/>
  <c r="H5419" i="34"/>
  <c r="I5419" i="34"/>
  <c r="M5419" i="34"/>
  <c r="N5419" i="34"/>
  <c r="L5419" i="34" s="1"/>
  <c r="S5419" i="34"/>
  <c r="T5419" i="34"/>
  <c r="U5419" i="34"/>
  <c r="V5419" i="34"/>
  <c r="AE5419" i="34"/>
  <c r="F5420" i="34"/>
  <c r="H5420" i="34"/>
  <c r="I5420" i="34"/>
  <c r="M5420" i="34"/>
  <c r="N5420" i="34"/>
  <c r="L5420" i="34"/>
  <c r="S5420" i="34"/>
  <c r="T5420" i="34"/>
  <c r="U5420" i="34"/>
  <c r="V5420" i="34"/>
  <c r="AE5420" i="34"/>
  <c r="F5421" i="34"/>
  <c r="H5421" i="34"/>
  <c r="I5421" i="34"/>
  <c r="M5421" i="34"/>
  <c r="N5421" i="34"/>
  <c r="L5421" i="34"/>
  <c r="S5421" i="34"/>
  <c r="T5421" i="34"/>
  <c r="U5421" i="34"/>
  <c r="V5421" i="34"/>
  <c r="AE5421" i="34"/>
  <c r="F5422" i="34"/>
  <c r="H5422" i="34"/>
  <c r="I5422" i="34"/>
  <c r="M5422" i="34"/>
  <c r="N5422" i="34"/>
  <c r="L5422" i="34"/>
  <c r="S5422" i="34"/>
  <c r="T5422" i="34"/>
  <c r="U5422" i="34"/>
  <c r="V5422" i="34"/>
  <c r="AE5422" i="34"/>
  <c r="F5423" i="34"/>
  <c r="H5423" i="34"/>
  <c r="I5423" i="34"/>
  <c r="M5423" i="34"/>
  <c r="N5423" i="34"/>
  <c r="L5423" i="34" s="1"/>
  <c r="S5423" i="34"/>
  <c r="T5423" i="34"/>
  <c r="U5423" i="34"/>
  <c r="V5423" i="34"/>
  <c r="AE5423" i="34"/>
  <c r="F5424" i="34"/>
  <c r="H5424" i="34"/>
  <c r="I5424" i="34"/>
  <c r="M5424" i="34"/>
  <c r="N5424" i="34"/>
  <c r="L5424" i="34"/>
  <c r="S5424" i="34"/>
  <c r="T5424" i="34"/>
  <c r="U5424" i="34"/>
  <c r="V5424" i="34"/>
  <c r="AE5424" i="34"/>
  <c r="F5425" i="34"/>
  <c r="H5425" i="34"/>
  <c r="I5425" i="34"/>
  <c r="M5425" i="34"/>
  <c r="N5425" i="34"/>
  <c r="L5425" i="34" s="1"/>
  <c r="S5425" i="34"/>
  <c r="T5425" i="34"/>
  <c r="U5425" i="34"/>
  <c r="V5425" i="34"/>
  <c r="AE5425" i="34"/>
  <c r="F5426" i="34"/>
  <c r="H5426" i="34"/>
  <c r="I5426" i="34"/>
  <c r="M5426" i="34"/>
  <c r="N5426" i="34"/>
  <c r="L5426" i="34" s="1"/>
  <c r="S5426" i="34"/>
  <c r="T5426" i="34"/>
  <c r="U5426" i="34"/>
  <c r="V5426" i="34"/>
  <c r="AE5426" i="34"/>
  <c r="F5427" i="34"/>
  <c r="H5427" i="34"/>
  <c r="I5427" i="34"/>
  <c r="M5427" i="34"/>
  <c r="N5427" i="34"/>
  <c r="L5427" i="34" s="1"/>
  <c r="S5427" i="34"/>
  <c r="T5427" i="34"/>
  <c r="U5427" i="34"/>
  <c r="V5427" i="34"/>
  <c r="AE5427" i="34"/>
  <c r="F5428" i="34"/>
  <c r="H5428" i="34"/>
  <c r="I5428" i="34"/>
  <c r="M5428" i="34"/>
  <c r="N5428" i="34"/>
  <c r="L5428" i="34"/>
  <c r="S5428" i="34"/>
  <c r="T5428" i="34"/>
  <c r="U5428" i="34"/>
  <c r="V5428" i="34"/>
  <c r="AE5428" i="34"/>
  <c r="F5429" i="34"/>
  <c r="H5429" i="34"/>
  <c r="I5429" i="34"/>
  <c r="M5429" i="34"/>
  <c r="N5429" i="34"/>
  <c r="L5429" i="34"/>
  <c r="S5429" i="34"/>
  <c r="T5429" i="34"/>
  <c r="U5429" i="34"/>
  <c r="V5429" i="34"/>
  <c r="AE5429" i="34"/>
  <c r="F5430" i="34"/>
  <c r="H5430" i="34"/>
  <c r="I5430" i="34"/>
  <c r="M5430" i="34"/>
  <c r="N5430" i="34"/>
  <c r="L5430" i="34"/>
  <c r="S5430" i="34"/>
  <c r="T5430" i="34"/>
  <c r="U5430" i="34"/>
  <c r="V5430" i="34"/>
  <c r="AE5430" i="34"/>
  <c r="F5431" i="34"/>
  <c r="H5431" i="34"/>
  <c r="I5431" i="34"/>
  <c r="M5431" i="34"/>
  <c r="N5431" i="34"/>
  <c r="L5431" i="34" s="1"/>
  <c r="S5431" i="34"/>
  <c r="T5431" i="34"/>
  <c r="U5431" i="34"/>
  <c r="V5431" i="34"/>
  <c r="AE5431" i="34"/>
  <c r="F5432" i="34"/>
  <c r="H5432" i="34"/>
  <c r="I5432" i="34"/>
  <c r="M5432" i="34"/>
  <c r="N5432" i="34"/>
  <c r="L5432" i="34"/>
  <c r="S5432" i="34"/>
  <c r="T5432" i="34"/>
  <c r="U5432" i="34"/>
  <c r="V5432" i="34"/>
  <c r="AE5432" i="34"/>
  <c r="F5433" i="34"/>
  <c r="H5433" i="34"/>
  <c r="I5433" i="34"/>
  <c r="M5433" i="34"/>
  <c r="N5433" i="34"/>
  <c r="L5433" i="34" s="1"/>
  <c r="S5433" i="34"/>
  <c r="T5433" i="34"/>
  <c r="U5433" i="34"/>
  <c r="V5433" i="34"/>
  <c r="AE5433" i="34"/>
  <c r="F5434" i="34"/>
  <c r="H5434" i="34"/>
  <c r="I5434" i="34"/>
  <c r="M5434" i="34"/>
  <c r="N5434" i="34"/>
  <c r="L5434" i="34" s="1"/>
  <c r="S5434" i="34"/>
  <c r="T5434" i="34"/>
  <c r="U5434" i="34"/>
  <c r="V5434" i="34"/>
  <c r="AE5434" i="34"/>
  <c r="F5435" i="34"/>
  <c r="H5435" i="34"/>
  <c r="I5435" i="34"/>
  <c r="M5435" i="34"/>
  <c r="N5435" i="34"/>
  <c r="L5435" i="34" s="1"/>
  <c r="S5435" i="34"/>
  <c r="T5435" i="34"/>
  <c r="U5435" i="34"/>
  <c r="V5435" i="34"/>
  <c r="AE5435" i="34"/>
  <c r="F5436" i="34"/>
  <c r="H5436" i="34"/>
  <c r="I5436" i="34"/>
  <c r="M5436" i="34"/>
  <c r="N5436" i="34"/>
  <c r="L5436" i="34"/>
  <c r="S5436" i="34"/>
  <c r="T5436" i="34"/>
  <c r="U5436" i="34"/>
  <c r="V5436" i="34"/>
  <c r="AE5436" i="34"/>
  <c r="F5437" i="34"/>
  <c r="H5437" i="34"/>
  <c r="I5437" i="34"/>
  <c r="M5437" i="34"/>
  <c r="N5437" i="34"/>
  <c r="L5437" i="34"/>
  <c r="S5437" i="34"/>
  <c r="T5437" i="34"/>
  <c r="U5437" i="34"/>
  <c r="V5437" i="34"/>
  <c r="AE5437" i="34"/>
  <c r="AG4334" i="34"/>
  <c r="AH4334" i="34"/>
  <c r="AI4334" i="34"/>
  <c r="AG2692" i="34"/>
  <c r="AH2692" i="34"/>
  <c r="AI2692" i="34"/>
  <c r="F5449" i="34"/>
  <c r="H5449" i="34"/>
  <c r="I5449" i="34"/>
  <c r="M5449" i="34"/>
  <c r="N5449" i="34"/>
  <c r="L5449" i="34"/>
  <c r="S5449" i="34"/>
  <c r="T5449" i="34"/>
  <c r="U5449" i="34"/>
  <c r="V5449" i="34"/>
  <c r="AE5449" i="34"/>
  <c r="F5450" i="34"/>
  <c r="H5450" i="34"/>
  <c r="I5450" i="34"/>
  <c r="M5450" i="34"/>
  <c r="N5450" i="34"/>
  <c r="L5450" i="34" s="1"/>
  <c r="S5450" i="34"/>
  <c r="T5450" i="34"/>
  <c r="U5450" i="34"/>
  <c r="V5450" i="34"/>
  <c r="AE5450" i="34"/>
  <c r="F5451" i="34"/>
  <c r="H5451" i="34"/>
  <c r="I5451" i="34"/>
  <c r="M5451" i="34"/>
  <c r="N5451" i="34"/>
  <c r="L5451" i="34" s="1"/>
  <c r="S5451" i="34"/>
  <c r="T5451" i="34"/>
  <c r="U5451" i="34"/>
  <c r="V5451" i="34"/>
  <c r="AE5451" i="34"/>
  <c r="F5452" i="34"/>
  <c r="H5452" i="34"/>
  <c r="I5452" i="34"/>
  <c r="M5452" i="34"/>
  <c r="N5452" i="34"/>
  <c r="L5452" i="34" s="1"/>
  <c r="S5452" i="34"/>
  <c r="T5452" i="34"/>
  <c r="U5452" i="34"/>
  <c r="V5452" i="34"/>
  <c r="AE5452" i="34"/>
  <c r="F5453" i="34"/>
  <c r="H5453" i="34"/>
  <c r="I5453" i="34"/>
  <c r="M5453" i="34"/>
  <c r="N5453" i="34"/>
  <c r="L5453" i="34" s="1"/>
  <c r="S5453" i="34"/>
  <c r="T5453" i="34"/>
  <c r="U5453" i="34"/>
  <c r="V5453" i="34"/>
  <c r="AE5453" i="34"/>
  <c r="F5454" i="34"/>
  <c r="H5454" i="34"/>
  <c r="I5454" i="34"/>
  <c r="M5454" i="34"/>
  <c r="N5454" i="34"/>
  <c r="L5454" i="34"/>
  <c r="S5454" i="34"/>
  <c r="T5454" i="34"/>
  <c r="U5454" i="34"/>
  <c r="V5454" i="34"/>
  <c r="AE5454" i="34"/>
  <c r="F5455" i="34"/>
  <c r="H5455" i="34"/>
  <c r="I5455" i="34"/>
  <c r="M5455" i="34"/>
  <c r="N5455" i="34"/>
  <c r="L5455" i="34"/>
  <c r="S5455" i="34"/>
  <c r="T5455" i="34"/>
  <c r="U5455" i="34"/>
  <c r="V5455" i="34"/>
  <c r="AE5455" i="34"/>
  <c r="F5456" i="34"/>
  <c r="H5456" i="34"/>
  <c r="I5456" i="34"/>
  <c r="M5456" i="34"/>
  <c r="N5456" i="34"/>
  <c r="L5456" i="34" s="1"/>
  <c r="S5456" i="34"/>
  <c r="T5456" i="34"/>
  <c r="U5456" i="34"/>
  <c r="V5456" i="34"/>
  <c r="AE5456" i="34"/>
  <c r="F5457" i="34"/>
  <c r="H5457" i="34"/>
  <c r="I5457" i="34"/>
  <c r="M5457" i="34"/>
  <c r="N5457" i="34"/>
  <c r="L5457" i="34"/>
  <c r="S5457" i="34"/>
  <c r="T5457" i="34"/>
  <c r="U5457" i="34"/>
  <c r="V5457" i="34"/>
  <c r="AE5457" i="34"/>
  <c r="F5458" i="34"/>
  <c r="H5458" i="34"/>
  <c r="I5458" i="34"/>
  <c r="M5458" i="34"/>
  <c r="N5458" i="34"/>
  <c r="L5458" i="34" s="1"/>
  <c r="AF5458" i="34" s="1"/>
  <c r="S5458" i="34"/>
  <c r="T5458" i="34"/>
  <c r="U5458" i="34"/>
  <c r="V5458" i="34"/>
  <c r="AE5458" i="34"/>
  <c r="F5459" i="34"/>
  <c r="H5459" i="34"/>
  <c r="I5459" i="34"/>
  <c r="M5459" i="34"/>
  <c r="N5459" i="34"/>
  <c r="L5459" i="34" s="1"/>
  <c r="S5459" i="34"/>
  <c r="T5459" i="34"/>
  <c r="U5459" i="34"/>
  <c r="V5459" i="34"/>
  <c r="AE5459" i="34"/>
  <c r="F5460" i="34"/>
  <c r="H5460" i="34"/>
  <c r="I5460" i="34"/>
  <c r="M5460" i="34"/>
  <c r="N5460" i="34"/>
  <c r="L5460" i="34" s="1"/>
  <c r="S5460" i="34"/>
  <c r="T5460" i="34"/>
  <c r="U5460" i="34"/>
  <c r="V5460" i="34"/>
  <c r="AE5460" i="34"/>
  <c r="F5461" i="34"/>
  <c r="H5461" i="34"/>
  <c r="I5461" i="34"/>
  <c r="M5461" i="34"/>
  <c r="N5461" i="34"/>
  <c r="L5461" i="34"/>
  <c r="S5461" i="34"/>
  <c r="T5461" i="34"/>
  <c r="U5461" i="34"/>
  <c r="V5461" i="34"/>
  <c r="AE5461" i="34"/>
  <c r="F5462" i="34"/>
  <c r="H5462" i="34"/>
  <c r="I5462" i="34"/>
  <c r="M5462" i="34"/>
  <c r="N5462" i="34"/>
  <c r="L5462" i="34"/>
  <c r="S5462" i="34"/>
  <c r="T5462" i="34"/>
  <c r="U5462" i="34"/>
  <c r="V5462" i="34"/>
  <c r="AE5462" i="34"/>
  <c r="F5463" i="34"/>
  <c r="H5463" i="34"/>
  <c r="I5463" i="34"/>
  <c r="M5463" i="34"/>
  <c r="N5463" i="34"/>
  <c r="L5463" i="34"/>
  <c r="S5463" i="34"/>
  <c r="T5463" i="34"/>
  <c r="U5463" i="34"/>
  <c r="V5463" i="34"/>
  <c r="AE5463" i="34"/>
  <c r="F5464" i="34"/>
  <c r="H5464" i="34"/>
  <c r="I5464" i="34"/>
  <c r="M5464" i="34"/>
  <c r="N5464" i="34"/>
  <c r="L5464" i="34" s="1"/>
  <c r="S5464" i="34"/>
  <c r="T5464" i="34"/>
  <c r="U5464" i="34"/>
  <c r="V5464" i="34"/>
  <c r="AE5464" i="34"/>
  <c r="F5465" i="34"/>
  <c r="H5465" i="34"/>
  <c r="I5465" i="34"/>
  <c r="M5465" i="34"/>
  <c r="N5465" i="34"/>
  <c r="L5465" i="34"/>
  <c r="S5465" i="34"/>
  <c r="T5465" i="34"/>
  <c r="U5465" i="34"/>
  <c r="V5465" i="34"/>
  <c r="AE5465" i="34"/>
  <c r="F5466" i="34"/>
  <c r="H5466" i="34"/>
  <c r="I5466" i="34"/>
  <c r="M5466" i="34"/>
  <c r="N5466" i="34"/>
  <c r="L5466" i="34" s="1"/>
  <c r="S5466" i="34"/>
  <c r="T5466" i="34"/>
  <c r="U5466" i="34"/>
  <c r="V5466" i="34"/>
  <c r="AE5466" i="34"/>
  <c r="F5467" i="34"/>
  <c r="H5467" i="34"/>
  <c r="I5467" i="34"/>
  <c r="M5467" i="34"/>
  <c r="N5467" i="34"/>
  <c r="L5467" i="34" s="1"/>
  <c r="S5467" i="34"/>
  <c r="T5467" i="34"/>
  <c r="U5467" i="34"/>
  <c r="V5467" i="34"/>
  <c r="AE5467" i="34"/>
  <c r="F5468" i="34"/>
  <c r="H5468" i="34"/>
  <c r="I5468" i="34"/>
  <c r="M5468" i="34"/>
  <c r="N5468" i="34"/>
  <c r="L5468" i="34"/>
  <c r="S5468" i="34"/>
  <c r="T5468" i="34"/>
  <c r="U5468" i="34"/>
  <c r="V5468" i="34"/>
  <c r="AE5468" i="34"/>
  <c r="F5469" i="34"/>
  <c r="H5469" i="34"/>
  <c r="I5469" i="34"/>
  <c r="M5469" i="34"/>
  <c r="N5469" i="34"/>
  <c r="L5469" i="34" s="1"/>
  <c r="S5469" i="34"/>
  <c r="T5469" i="34"/>
  <c r="U5469" i="34"/>
  <c r="V5469" i="34"/>
  <c r="AE5469" i="34"/>
  <c r="F5470" i="34"/>
  <c r="H5470" i="34"/>
  <c r="I5470" i="34"/>
  <c r="M5470" i="34"/>
  <c r="N5470" i="34"/>
  <c r="L5470" i="34"/>
  <c r="S5470" i="34"/>
  <c r="T5470" i="34"/>
  <c r="U5470" i="34"/>
  <c r="V5470" i="34"/>
  <c r="AE5470" i="34"/>
  <c r="F5471" i="34"/>
  <c r="H5471" i="34"/>
  <c r="I5471" i="34"/>
  <c r="M5471" i="34"/>
  <c r="N5471" i="34"/>
  <c r="L5471" i="34" s="1"/>
  <c r="S5471" i="34"/>
  <c r="T5471" i="34"/>
  <c r="U5471" i="34"/>
  <c r="V5471" i="34"/>
  <c r="AE5471" i="34"/>
  <c r="F5472" i="34"/>
  <c r="H5472" i="34"/>
  <c r="I5472" i="34"/>
  <c r="M5472" i="34"/>
  <c r="N5472" i="34"/>
  <c r="L5472" i="34"/>
  <c r="S5472" i="34"/>
  <c r="T5472" i="34"/>
  <c r="U5472" i="34"/>
  <c r="V5472" i="34"/>
  <c r="AE5472" i="34"/>
  <c r="F5473" i="34"/>
  <c r="H5473" i="34"/>
  <c r="I5473" i="34"/>
  <c r="M5473" i="34"/>
  <c r="N5473" i="34"/>
  <c r="L5473" i="34"/>
  <c r="S5473" i="34"/>
  <c r="T5473" i="34"/>
  <c r="U5473" i="34"/>
  <c r="V5473" i="34"/>
  <c r="AE5473" i="34"/>
  <c r="F5474" i="34"/>
  <c r="H5474" i="34"/>
  <c r="I5474" i="34"/>
  <c r="M5474" i="34"/>
  <c r="N5474" i="34"/>
  <c r="L5474" i="34"/>
  <c r="S5474" i="34"/>
  <c r="T5474" i="34"/>
  <c r="U5474" i="34"/>
  <c r="V5474" i="34"/>
  <c r="AE5474" i="34"/>
  <c r="F5475" i="34"/>
  <c r="H5475" i="34"/>
  <c r="I5475" i="34"/>
  <c r="M5475" i="34"/>
  <c r="N5475" i="34"/>
  <c r="L5475" i="34" s="1"/>
  <c r="AF5475" i="34" s="1"/>
  <c r="S5475" i="34"/>
  <c r="T5475" i="34"/>
  <c r="U5475" i="34"/>
  <c r="V5475" i="34"/>
  <c r="AE5475" i="34"/>
  <c r="F5476" i="34"/>
  <c r="H5476" i="34"/>
  <c r="I5476" i="34"/>
  <c r="M5476" i="34"/>
  <c r="N5476" i="34"/>
  <c r="L5476" i="34" s="1"/>
  <c r="S5476" i="34"/>
  <c r="T5476" i="34"/>
  <c r="U5476" i="34"/>
  <c r="V5476" i="34"/>
  <c r="AE5476" i="34"/>
  <c r="F5477" i="34"/>
  <c r="H5477" i="34"/>
  <c r="I5477" i="34"/>
  <c r="M5477" i="34"/>
  <c r="N5477" i="34"/>
  <c r="L5477" i="34"/>
  <c r="S5477" i="34"/>
  <c r="T5477" i="34"/>
  <c r="U5477" i="34"/>
  <c r="V5477" i="34"/>
  <c r="AE5477" i="34"/>
  <c r="F5478" i="34"/>
  <c r="H5478" i="34"/>
  <c r="I5478" i="34"/>
  <c r="M5478" i="34"/>
  <c r="N5478" i="34"/>
  <c r="L5478" i="34"/>
  <c r="S5478" i="34"/>
  <c r="T5478" i="34"/>
  <c r="U5478" i="34"/>
  <c r="V5478" i="34"/>
  <c r="AE5478" i="34"/>
  <c r="F5479" i="34"/>
  <c r="H5479" i="34"/>
  <c r="I5479" i="34"/>
  <c r="M5479" i="34"/>
  <c r="N5479" i="34"/>
  <c r="L5479" i="34"/>
  <c r="S5479" i="34"/>
  <c r="T5479" i="34"/>
  <c r="U5479" i="34"/>
  <c r="V5479" i="34"/>
  <c r="AE5479" i="34"/>
  <c r="F5480" i="34"/>
  <c r="H5480" i="34"/>
  <c r="I5480" i="34"/>
  <c r="M5480" i="34"/>
  <c r="N5480" i="34"/>
  <c r="L5480" i="34" s="1"/>
  <c r="S5480" i="34"/>
  <c r="T5480" i="34"/>
  <c r="U5480" i="34"/>
  <c r="V5480" i="34"/>
  <c r="AE5480" i="34"/>
  <c r="F5481" i="34"/>
  <c r="H5481" i="34"/>
  <c r="I5481" i="34"/>
  <c r="M5481" i="34"/>
  <c r="N5481" i="34"/>
  <c r="L5481" i="34"/>
  <c r="S5481" i="34"/>
  <c r="T5481" i="34"/>
  <c r="U5481" i="34"/>
  <c r="V5481" i="34"/>
  <c r="AE5481" i="34"/>
  <c r="F5482" i="34"/>
  <c r="H5482" i="34"/>
  <c r="I5482" i="34"/>
  <c r="M5482" i="34"/>
  <c r="N5482" i="34"/>
  <c r="L5482" i="34" s="1"/>
  <c r="S5482" i="34"/>
  <c r="T5482" i="34"/>
  <c r="U5482" i="34"/>
  <c r="V5482" i="34"/>
  <c r="AE5482" i="34"/>
  <c r="F5483" i="34"/>
  <c r="H5483" i="34"/>
  <c r="I5483" i="34"/>
  <c r="M5483" i="34"/>
  <c r="N5483" i="34"/>
  <c r="L5483" i="34" s="1"/>
  <c r="S5483" i="34"/>
  <c r="T5483" i="34"/>
  <c r="U5483" i="34"/>
  <c r="V5483" i="34"/>
  <c r="AE5483" i="34"/>
  <c r="AG3512" i="34"/>
  <c r="AH3512" i="34"/>
  <c r="AI3512" i="34"/>
  <c r="F5490" i="34"/>
  <c r="H5490" i="34"/>
  <c r="I5490" i="34"/>
  <c r="M5490" i="34"/>
  <c r="N5490" i="34"/>
  <c r="L5490" i="34" s="1"/>
  <c r="S5490" i="34"/>
  <c r="T5490" i="34"/>
  <c r="U5490" i="34"/>
  <c r="V5490" i="34"/>
  <c r="AE5490" i="34"/>
  <c r="F5491" i="34"/>
  <c r="H5491" i="34"/>
  <c r="I5491" i="34"/>
  <c r="M5491" i="34"/>
  <c r="N5491" i="34"/>
  <c r="L5491" i="34"/>
  <c r="S5491" i="34"/>
  <c r="T5491" i="34"/>
  <c r="U5491" i="34"/>
  <c r="V5491" i="34"/>
  <c r="AE5491" i="34"/>
  <c r="F5492" i="34"/>
  <c r="H5492" i="34"/>
  <c r="I5492" i="34"/>
  <c r="M5492" i="34"/>
  <c r="N5492" i="34"/>
  <c r="L5492" i="34" s="1"/>
  <c r="S5492" i="34"/>
  <c r="T5492" i="34"/>
  <c r="U5492" i="34"/>
  <c r="V5492" i="34"/>
  <c r="AE5492" i="34"/>
  <c r="F5496" i="34"/>
  <c r="H5496" i="34"/>
  <c r="I5496" i="34"/>
  <c r="M5496" i="34"/>
  <c r="N5496" i="34"/>
  <c r="L5496" i="34"/>
  <c r="S5496" i="34"/>
  <c r="T5496" i="34"/>
  <c r="U5496" i="34"/>
  <c r="V5496" i="34"/>
  <c r="AE5496" i="34"/>
  <c r="F5497" i="34"/>
  <c r="H5497" i="34"/>
  <c r="I5497" i="34"/>
  <c r="M5497" i="34"/>
  <c r="N5497" i="34"/>
  <c r="L5497" i="34"/>
  <c r="S5497" i="34"/>
  <c r="T5497" i="34"/>
  <c r="U5497" i="34"/>
  <c r="V5497" i="34"/>
  <c r="AE5497" i="34"/>
  <c r="F5498" i="34"/>
  <c r="H5498" i="34"/>
  <c r="I5498" i="34"/>
  <c r="M5498" i="34"/>
  <c r="N5498" i="34"/>
  <c r="L5498" i="34"/>
  <c r="S5498" i="34"/>
  <c r="T5498" i="34"/>
  <c r="U5498" i="34"/>
  <c r="V5498" i="34"/>
  <c r="AE5498" i="34"/>
  <c r="F5499" i="34"/>
  <c r="H5499" i="34"/>
  <c r="I5499" i="34"/>
  <c r="M5499" i="34"/>
  <c r="N5499" i="34"/>
  <c r="L5499" i="34" s="1"/>
  <c r="S5499" i="34"/>
  <c r="T5499" i="34"/>
  <c r="U5499" i="34"/>
  <c r="V5499" i="34"/>
  <c r="AE5499" i="34"/>
  <c r="F5500" i="34"/>
  <c r="H5500" i="34"/>
  <c r="I5500" i="34"/>
  <c r="M5500" i="34"/>
  <c r="N5500" i="34"/>
  <c r="L5500" i="34" s="1"/>
  <c r="S5500" i="34"/>
  <c r="T5500" i="34"/>
  <c r="U5500" i="34"/>
  <c r="V5500" i="34"/>
  <c r="AE5500" i="34"/>
  <c r="F5501" i="34"/>
  <c r="H5501" i="34"/>
  <c r="I5501" i="34"/>
  <c r="M5501" i="34"/>
  <c r="N5501" i="34"/>
  <c r="L5501" i="34"/>
  <c r="S5501" i="34"/>
  <c r="T5501" i="34"/>
  <c r="U5501" i="34"/>
  <c r="V5501" i="34"/>
  <c r="AE5501" i="34"/>
  <c r="F5502" i="34"/>
  <c r="H5502" i="34"/>
  <c r="I5502" i="34"/>
  <c r="M5502" i="34"/>
  <c r="N5502" i="34"/>
  <c r="L5502" i="34"/>
  <c r="S5502" i="34"/>
  <c r="T5502" i="34"/>
  <c r="U5502" i="34"/>
  <c r="V5502" i="34"/>
  <c r="AE5502" i="34"/>
  <c r="F5503" i="34"/>
  <c r="H5503" i="34"/>
  <c r="I5503" i="34"/>
  <c r="M5503" i="34"/>
  <c r="N5503" i="34"/>
  <c r="L5503" i="34"/>
  <c r="S5503" i="34"/>
  <c r="T5503" i="34"/>
  <c r="U5503" i="34"/>
  <c r="V5503" i="34"/>
  <c r="AE5503" i="34"/>
  <c r="F5504" i="34"/>
  <c r="H5504" i="34"/>
  <c r="I5504" i="34"/>
  <c r="M5504" i="34"/>
  <c r="N5504" i="34"/>
  <c r="L5504" i="34" s="1"/>
  <c r="S5504" i="34"/>
  <c r="T5504" i="34"/>
  <c r="U5504" i="34"/>
  <c r="V5504" i="34"/>
  <c r="AE5504" i="34"/>
  <c r="F5505" i="34"/>
  <c r="H5505" i="34"/>
  <c r="I5505" i="34"/>
  <c r="M5505" i="34"/>
  <c r="N5505" i="34"/>
  <c r="L5505" i="34"/>
  <c r="S5505" i="34"/>
  <c r="T5505" i="34"/>
  <c r="U5505" i="34"/>
  <c r="V5505" i="34"/>
  <c r="AE5505" i="34"/>
  <c r="F5506" i="34"/>
  <c r="H5506" i="34"/>
  <c r="I5506" i="34"/>
  <c r="M5506" i="34"/>
  <c r="N5506" i="34"/>
  <c r="L5506" i="34" s="1"/>
  <c r="S5506" i="34"/>
  <c r="T5506" i="34"/>
  <c r="U5506" i="34"/>
  <c r="V5506" i="34"/>
  <c r="AE5506" i="34"/>
  <c r="F5507" i="34"/>
  <c r="H5507" i="34"/>
  <c r="I5507" i="34"/>
  <c r="M5507" i="34"/>
  <c r="N5507" i="34"/>
  <c r="L5507" i="34" s="1"/>
  <c r="S5507" i="34"/>
  <c r="T5507" i="34"/>
  <c r="U5507" i="34"/>
  <c r="V5507" i="34"/>
  <c r="AE5507" i="34"/>
  <c r="F5508" i="34"/>
  <c r="H5508" i="34"/>
  <c r="I5508" i="34"/>
  <c r="M5508" i="34"/>
  <c r="N5508" i="34"/>
  <c r="L5508" i="34"/>
  <c r="S5508" i="34"/>
  <c r="T5508" i="34"/>
  <c r="U5508" i="34"/>
  <c r="V5508" i="34"/>
  <c r="AE5508" i="34"/>
  <c r="F5509" i="34"/>
  <c r="H5509" i="34"/>
  <c r="I5509" i="34"/>
  <c r="M5509" i="34"/>
  <c r="N5509" i="34"/>
  <c r="L5509" i="34" s="1"/>
  <c r="S5509" i="34"/>
  <c r="T5509" i="34"/>
  <c r="U5509" i="34"/>
  <c r="V5509" i="34"/>
  <c r="AE5509" i="34"/>
  <c r="F5510" i="34"/>
  <c r="H5510" i="34"/>
  <c r="I5510" i="34"/>
  <c r="M5510" i="34"/>
  <c r="N5510" i="34"/>
  <c r="L5510" i="34"/>
  <c r="S5510" i="34"/>
  <c r="T5510" i="34"/>
  <c r="U5510" i="34"/>
  <c r="V5510" i="34"/>
  <c r="AE5510" i="34"/>
  <c r="F5511" i="34"/>
  <c r="H5511" i="34"/>
  <c r="I5511" i="34"/>
  <c r="M5511" i="34"/>
  <c r="N5511" i="34"/>
  <c r="L5511" i="34" s="1"/>
  <c r="S5511" i="34"/>
  <c r="T5511" i="34"/>
  <c r="U5511" i="34"/>
  <c r="V5511" i="34"/>
  <c r="AE5511" i="34"/>
  <c r="F5512" i="34"/>
  <c r="H5512" i="34"/>
  <c r="I5512" i="34"/>
  <c r="M5512" i="34"/>
  <c r="N5512" i="34"/>
  <c r="L5512" i="34"/>
  <c r="S5512" i="34"/>
  <c r="T5512" i="34"/>
  <c r="U5512" i="34"/>
  <c r="V5512" i="34"/>
  <c r="AE5512" i="34"/>
  <c r="F5513" i="34"/>
  <c r="H5513" i="34"/>
  <c r="I5513" i="34"/>
  <c r="M5513" i="34"/>
  <c r="N5513" i="34"/>
  <c r="L5513" i="34"/>
  <c r="S5513" i="34"/>
  <c r="T5513" i="34"/>
  <c r="U5513" i="34"/>
  <c r="V5513" i="34"/>
  <c r="AE5513" i="34"/>
  <c r="F5514" i="34"/>
  <c r="H5514" i="34"/>
  <c r="I5514" i="34"/>
  <c r="M5514" i="34"/>
  <c r="N5514" i="34"/>
  <c r="L5514" i="34"/>
  <c r="S5514" i="34"/>
  <c r="T5514" i="34"/>
  <c r="U5514" i="34"/>
  <c r="V5514" i="34"/>
  <c r="AE5514" i="34"/>
  <c r="F5515" i="34"/>
  <c r="H5515" i="34"/>
  <c r="I5515" i="34"/>
  <c r="M5515" i="34"/>
  <c r="N5515" i="34"/>
  <c r="L5515" i="34" s="1"/>
  <c r="S5515" i="34"/>
  <c r="T5515" i="34"/>
  <c r="U5515" i="34"/>
  <c r="V5515" i="34"/>
  <c r="AE5515" i="34"/>
  <c r="F5516" i="34"/>
  <c r="H5516" i="34"/>
  <c r="I5516" i="34"/>
  <c r="M5516" i="34"/>
  <c r="N5516" i="34"/>
  <c r="L5516" i="34" s="1"/>
  <c r="S5516" i="34"/>
  <c r="T5516" i="34"/>
  <c r="U5516" i="34"/>
  <c r="V5516" i="34"/>
  <c r="AE5516" i="34"/>
  <c r="F5517" i="34"/>
  <c r="H5517" i="34"/>
  <c r="I5517" i="34"/>
  <c r="M5517" i="34"/>
  <c r="N5517" i="34"/>
  <c r="L5517" i="34" s="1"/>
  <c r="S5517" i="34"/>
  <c r="T5517" i="34"/>
  <c r="U5517" i="34"/>
  <c r="V5517" i="34"/>
  <c r="AE5517" i="34"/>
  <c r="F5518" i="34"/>
  <c r="H5518" i="34"/>
  <c r="I5518" i="34"/>
  <c r="M5518" i="34"/>
  <c r="N5518" i="34"/>
  <c r="L5518" i="34"/>
  <c r="S5518" i="34"/>
  <c r="T5518" i="34"/>
  <c r="U5518" i="34"/>
  <c r="V5518" i="34"/>
  <c r="AE5518" i="34"/>
  <c r="F5519" i="34"/>
  <c r="H5519" i="34"/>
  <c r="I5519" i="34"/>
  <c r="M5519" i="34"/>
  <c r="N5519" i="34"/>
  <c r="L5519" i="34"/>
  <c r="S5519" i="34"/>
  <c r="T5519" i="34"/>
  <c r="U5519" i="34"/>
  <c r="V5519" i="34"/>
  <c r="AE5519" i="34"/>
  <c r="F5520" i="34"/>
  <c r="H5520" i="34"/>
  <c r="I5520" i="34"/>
  <c r="M5520" i="34"/>
  <c r="AF5520" i="34" s="1"/>
  <c r="N5520" i="34"/>
  <c r="L5520" i="34" s="1"/>
  <c r="S5520" i="34"/>
  <c r="T5520" i="34"/>
  <c r="U5520" i="34"/>
  <c r="V5520" i="34"/>
  <c r="AE5520" i="34"/>
  <c r="F5521" i="34"/>
  <c r="H5521" i="34"/>
  <c r="I5521" i="34"/>
  <c r="M5521" i="34"/>
  <c r="N5521" i="34"/>
  <c r="L5521" i="34"/>
  <c r="S5521" i="34"/>
  <c r="T5521" i="34"/>
  <c r="U5521" i="34"/>
  <c r="V5521" i="34"/>
  <c r="AE5521" i="34"/>
  <c r="F5522" i="34"/>
  <c r="H5522" i="34"/>
  <c r="I5522" i="34"/>
  <c r="M5522" i="34"/>
  <c r="N5522" i="34"/>
  <c r="L5522" i="34"/>
  <c r="S5522" i="34"/>
  <c r="T5522" i="34"/>
  <c r="U5522" i="34"/>
  <c r="V5522" i="34"/>
  <c r="AE5522" i="34"/>
  <c r="F5523" i="34"/>
  <c r="H5523" i="34"/>
  <c r="I5523" i="34"/>
  <c r="M5523" i="34"/>
  <c r="AF5523" i="34" s="1"/>
  <c r="N5523" i="34"/>
  <c r="L5523" i="34" s="1"/>
  <c r="S5523" i="34"/>
  <c r="T5523" i="34"/>
  <c r="U5523" i="34"/>
  <c r="V5523" i="34"/>
  <c r="AE5523" i="34"/>
  <c r="F5524" i="34"/>
  <c r="H5524" i="34"/>
  <c r="I5524" i="34"/>
  <c r="M5524" i="34"/>
  <c r="N5524" i="34"/>
  <c r="L5524" i="34"/>
  <c r="S5524" i="34"/>
  <c r="T5524" i="34"/>
  <c r="U5524" i="34"/>
  <c r="V5524" i="34"/>
  <c r="AE5524" i="34"/>
  <c r="F5525" i="34"/>
  <c r="H5525" i="34"/>
  <c r="I5525" i="34"/>
  <c r="M5525" i="34"/>
  <c r="N5525" i="34"/>
  <c r="L5525" i="34"/>
  <c r="S5525" i="34"/>
  <c r="T5525" i="34"/>
  <c r="U5525" i="34"/>
  <c r="V5525" i="34"/>
  <c r="AE5525" i="34"/>
  <c r="F5526" i="34"/>
  <c r="H5526" i="34"/>
  <c r="I5526" i="34"/>
  <c r="M5526" i="34"/>
  <c r="AF5526" i="34" s="1"/>
  <c r="N5526" i="34"/>
  <c r="L5526" i="34"/>
  <c r="S5526" i="34"/>
  <c r="T5526" i="34"/>
  <c r="U5526" i="34"/>
  <c r="V5526" i="34"/>
  <c r="AE5526" i="34"/>
  <c r="F5527" i="34"/>
  <c r="H5527" i="34"/>
  <c r="I5527" i="34"/>
  <c r="M5527" i="34"/>
  <c r="N5527" i="34"/>
  <c r="L5527" i="34" s="1"/>
  <c r="S5527" i="34"/>
  <c r="T5527" i="34"/>
  <c r="U5527" i="34"/>
  <c r="V5527" i="34"/>
  <c r="AE5527" i="34"/>
  <c r="F5528" i="34"/>
  <c r="H5528" i="34"/>
  <c r="I5528" i="34"/>
  <c r="M5528" i="34"/>
  <c r="N5528" i="34"/>
  <c r="L5528" i="34"/>
  <c r="S5528" i="34"/>
  <c r="T5528" i="34"/>
  <c r="U5528" i="34"/>
  <c r="V5528" i="34"/>
  <c r="AE5528" i="34"/>
  <c r="F5529" i="34"/>
  <c r="H5529" i="34"/>
  <c r="I5529" i="34"/>
  <c r="M5529" i="34"/>
  <c r="N5529" i="34"/>
  <c r="L5529" i="34"/>
  <c r="S5529" i="34"/>
  <c r="T5529" i="34"/>
  <c r="U5529" i="34"/>
  <c r="V5529" i="34"/>
  <c r="AE5529" i="34"/>
  <c r="F5530" i="34"/>
  <c r="H5530" i="34"/>
  <c r="I5530" i="34"/>
  <c r="M5530" i="34"/>
  <c r="N5530" i="34"/>
  <c r="L5530" i="34"/>
  <c r="S5530" i="34"/>
  <c r="T5530" i="34"/>
  <c r="U5530" i="34"/>
  <c r="V5530" i="34"/>
  <c r="AE5530" i="34"/>
  <c r="F5531" i="34"/>
  <c r="H5531" i="34"/>
  <c r="I5531" i="34"/>
  <c r="M5531" i="34"/>
  <c r="N5531" i="34"/>
  <c r="L5531" i="34" s="1"/>
  <c r="S5531" i="34"/>
  <c r="T5531" i="34"/>
  <c r="U5531" i="34"/>
  <c r="V5531" i="34"/>
  <c r="AE5531" i="34"/>
  <c r="F5532" i="34"/>
  <c r="H5532" i="34"/>
  <c r="I5532" i="34"/>
  <c r="M5532" i="34"/>
  <c r="N5532" i="34"/>
  <c r="L5532" i="34" s="1"/>
  <c r="S5532" i="34"/>
  <c r="T5532" i="34"/>
  <c r="U5532" i="34"/>
  <c r="V5532" i="34"/>
  <c r="AE5532" i="34"/>
  <c r="F5533" i="34"/>
  <c r="H5533" i="34"/>
  <c r="I5533" i="34"/>
  <c r="M5533" i="34"/>
  <c r="N5533" i="34"/>
  <c r="L5533" i="34"/>
  <c r="S5533" i="34"/>
  <c r="T5533" i="34"/>
  <c r="U5533" i="34"/>
  <c r="V5533" i="34"/>
  <c r="AE5533" i="34"/>
  <c r="F5534" i="34"/>
  <c r="H5534" i="34"/>
  <c r="I5534" i="34"/>
  <c r="M5534" i="34"/>
  <c r="N5534" i="34"/>
  <c r="L5534" i="34"/>
  <c r="S5534" i="34"/>
  <c r="T5534" i="34"/>
  <c r="U5534" i="34"/>
  <c r="V5534" i="34"/>
  <c r="AE5534" i="34"/>
  <c r="F5535" i="34"/>
  <c r="H5535" i="34"/>
  <c r="I5535" i="34"/>
  <c r="M5535" i="34"/>
  <c r="N5535" i="34"/>
  <c r="L5535" i="34"/>
  <c r="S5535" i="34"/>
  <c r="T5535" i="34"/>
  <c r="U5535" i="34"/>
  <c r="V5535" i="34"/>
  <c r="AE5535" i="34"/>
  <c r="F5536" i="34"/>
  <c r="H5536" i="34"/>
  <c r="I5536" i="34"/>
  <c r="M5536" i="34"/>
  <c r="N5536" i="34"/>
  <c r="L5536" i="34"/>
  <c r="S5536" i="34"/>
  <c r="T5536" i="34"/>
  <c r="U5536" i="34"/>
  <c r="V5536" i="34"/>
  <c r="AE5536" i="34"/>
  <c r="F5537" i="34"/>
  <c r="H5537" i="34"/>
  <c r="I5537" i="34"/>
  <c r="M5537" i="34"/>
  <c r="N5537" i="34"/>
  <c r="L5537" i="34"/>
  <c r="S5537" i="34"/>
  <c r="T5537" i="34"/>
  <c r="U5537" i="34"/>
  <c r="V5537" i="34"/>
  <c r="AE5537" i="34"/>
  <c r="F5538" i="34"/>
  <c r="H5538" i="34"/>
  <c r="I5538" i="34"/>
  <c r="M5538" i="34"/>
  <c r="N5538" i="34"/>
  <c r="L5538" i="34" s="1"/>
  <c r="S5538" i="34"/>
  <c r="T5538" i="34"/>
  <c r="U5538" i="34"/>
  <c r="V5538" i="34"/>
  <c r="AE5538" i="34"/>
  <c r="F5539" i="34"/>
  <c r="H5539" i="34"/>
  <c r="I5539" i="34"/>
  <c r="M5539" i="34"/>
  <c r="N5539" i="34"/>
  <c r="L5539" i="34" s="1"/>
  <c r="S5539" i="34"/>
  <c r="T5539" i="34"/>
  <c r="U5539" i="34"/>
  <c r="V5539" i="34"/>
  <c r="AE5539" i="34"/>
  <c r="F5540" i="34"/>
  <c r="H5540" i="34"/>
  <c r="I5540" i="34"/>
  <c r="M5540" i="34"/>
  <c r="N5540" i="34"/>
  <c r="L5540" i="34"/>
  <c r="S5540" i="34"/>
  <c r="T5540" i="34"/>
  <c r="U5540" i="34"/>
  <c r="V5540" i="34"/>
  <c r="AE5540" i="34"/>
  <c r="F5541" i="34"/>
  <c r="H5541" i="34"/>
  <c r="I5541" i="34"/>
  <c r="M5541" i="34"/>
  <c r="N5541" i="34"/>
  <c r="L5541" i="34" s="1"/>
  <c r="S5541" i="34"/>
  <c r="T5541" i="34"/>
  <c r="U5541" i="34"/>
  <c r="V5541" i="34"/>
  <c r="AE5541" i="34"/>
  <c r="F5542" i="34"/>
  <c r="H5542" i="34"/>
  <c r="I5542" i="34"/>
  <c r="M5542" i="34"/>
  <c r="N5542" i="34"/>
  <c r="L5542" i="34"/>
  <c r="S5542" i="34"/>
  <c r="T5542" i="34"/>
  <c r="U5542" i="34"/>
  <c r="V5542" i="34"/>
  <c r="AE5542" i="34"/>
  <c r="F5543" i="34"/>
  <c r="H5543" i="34"/>
  <c r="I5543" i="34"/>
  <c r="M5543" i="34"/>
  <c r="N5543" i="34"/>
  <c r="L5543" i="34" s="1"/>
  <c r="S5543" i="34"/>
  <c r="T5543" i="34"/>
  <c r="U5543" i="34"/>
  <c r="V5543" i="34"/>
  <c r="AE5543" i="34"/>
  <c r="F5544" i="34"/>
  <c r="H5544" i="34"/>
  <c r="I5544" i="34"/>
  <c r="M5544" i="34"/>
  <c r="N5544" i="34"/>
  <c r="L5544" i="34"/>
  <c r="S5544" i="34"/>
  <c r="T5544" i="34"/>
  <c r="U5544" i="34"/>
  <c r="V5544" i="34"/>
  <c r="AE5544" i="34"/>
  <c r="F5545" i="34"/>
  <c r="H5545" i="34"/>
  <c r="I5545" i="34"/>
  <c r="M5545" i="34"/>
  <c r="N5545" i="34"/>
  <c r="L5545" i="34"/>
  <c r="S5545" i="34"/>
  <c r="T5545" i="34"/>
  <c r="U5545" i="34"/>
  <c r="V5545" i="34"/>
  <c r="AE5545" i="34"/>
  <c r="F5546" i="34"/>
  <c r="H5546" i="34"/>
  <c r="I5546" i="34"/>
  <c r="M5546" i="34"/>
  <c r="N5546" i="34"/>
  <c r="L5546" i="34"/>
  <c r="S5546" i="34"/>
  <c r="T5546" i="34"/>
  <c r="U5546" i="34"/>
  <c r="V5546" i="34"/>
  <c r="AE5546" i="34"/>
  <c r="F5547" i="34"/>
  <c r="H5547" i="34"/>
  <c r="I5547" i="34"/>
  <c r="M5547" i="34"/>
  <c r="N5547" i="34"/>
  <c r="L5547" i="34" s="1"/>
  <c r="S5547" i="34"/>
  <c r="T5547" i="34"/>
  <c r="U5547" i="34"/>
  <c r="V5547" i="34"/>
  <c r="AE5547" i="34"/>
  <c r="F5548" i="34"/>
  <c r="H5548" i="34"/>
  <c r="I5548" i="34"/>
  <c r="M5548" i="34"/>
  <c r="N5548" i="34"/>
  <c r="L5548" i="34" s="1"/>
  <c r="S5548" i="34"/>
  <c r="T5548" i="34"/>
  <c r="U5548" i="34"/>
  <c r="V5548" i="34"/>
  <c r="AE5548" i="34"/>
  <c r="F5549" i="34"/>
  <c r="H5549" i="34"/>
  <c r="I5549" i="34"/>
  <c r="M5549" i="34"/>
  <c r="N5549" i="34"/>
  <c r="L5549" i="34"/>
  <c r="S5549" i="34"/>
  <c r="T5549" i="34"/>
  <c r="U5549" i="34"/>
  <c r="V5549" i="34"/>
  <c r="AE5549" i="34"/>
  <c r="F5550" i="34"/>
  <c r="H5550" i="34"/>
  <c r="I5550" i="34"/>
  <c r="M5550" i="34"/>
  <c r="N5550" i="34"/>
  <c r="L5550" i="34"/>
  <c r="S5550" i="34"/>
  <c r="T5550" i="34"/>
  <c r="U5550" i="34"/>
  <c r="V5550" i="34"/>
  <c r="AE5550" i="34"/>
  <c r="F5551" i="34"/>
  <c r="H5551" i="34"/>
  <c r="I5551" i="34"/>
  <c r="M5551" i="34"/>
  <c r="N5551" i="34"/>
  <c r="L5551" i="34"/>
  <c r="S5551" i="34"/>
  <c r="T5551" i="34"/>
  <c r="U5551" i="34"/>
  <c r="V5551" i="34"/>
  <c r="AE5551" i="34"/>
  <c r="F5552" i="34"/>
  <c r="H5552" i="34"/>
  <c r="I5552" i="34"/>
  <c r="M5552" i="34"/>
  <c r="N5552" i="34"/>
  <c r="L5552" i="34" s="1"/>
  <c r="S5552" i="34"/>
  <c r="T5552" i="34"/>
  <c r="U5552" i="34"/>
  <c r="V5552" i="34"/>
  <c r="AE5552" i="34"/>
  <c r="F5553" i="34"/>
  <c r="H5553" i="34"/>
  <c r="I5553" i="34"/>
  <c r="M5553" i="34"/>
  <c r="N5553" i="34"/>
  <c r="L5553" i="34"/>
  <c r="S5553" i="34"/>
  <c r="T5553" i="34"/>
  <c r="U5553" i="34"/>
  <c r="V5553" i="34"/>
  <c r="AE5553" i="34"/>
  <c r="F5554" i="34"/>
  <c r="H5554" i="34"/>
  <c r="I5554" i="34"/>
  <c r="M5554" i="34"/>
  <c r="N5554" i="34"/>
  <c r="L5554" i="34" s="1"/>
  <c r="S5554" i="34"/>
  <c r="T5554" i="34"/>
  <c r="U5554" i="34"/>
  <c r="V5554" i="34"/>
  <c r="AE5554" i="34"/>
  <c r="F5555" i="34"/>
  <c r="H5555" i="34"/>
  <c r="I5555" i="34"/>
  <c r="M5555" i="34"/>
  <c r="N5555" i="34"/>
  <c r="L5555" i="34" s="1"/>
  <c r="S5555" i="34"/>
  <c r="T5555" i="34"/>
  <c r="U5555" i="34"/>
  <c r="V5555" i="34"/>
  <c r="AE5555" i="34"/>
  <c r="F5556" i="34"/>
  <c r="H5556" i="34"/>
  <c r="I5556" i="34"/>
  <c r="M5556" i="34"/>
  <c r="N5556" i="34"/>
  <c r="L5556" i="34"/>
  <c r="AF5556" i="34" s="1"/>
  <c r="S5556" i="34"/>
  <c r="T5556" i="34"/>
  <c r="U5556" i="34"/>
  <c r="V5556" i="34"/>
  <c r="AE5556" i="34"/>
  <c r="F5557" i="34"/>
  <c r="H5557" i="34"/>
  <c r="I5557" i="34"/>
  <c r="AF5557" i="34" s="1"/>
  <c r="M5557" i="34"/>
  <c r="N5557" i="34"/>
  <c r="L5557" i="34" s="1"/>
  <c r="S5557" i="34"/>
  <c r="T5557" i="34"/>
  <c r="U5557" i="34"/>
  <c r="V5557" i="34"/>
  <c r="AE5557" i="34"/>
  <c r="F5558" i="34"/>
  <c r="H5558" i="34"/>
  <c r="I5558" i="34"/>
  <c r="M5558" i="34"/>
  <c r="N5558" i="34"/>
  <c r="L5558" i="34"/>
  <c r="S5558" i="34"/>
  <c r="T5558" i="34"/>
  <c r="U5558" i="34"/>
  <c r="V5558" i="34"/>
  <c r="AE5558" i="34"/>
  <c r="F5559" i="34"/>
  <c r="H5559" i="34"/>
  <c r="I5559" i="34"/>
  <c r="M5559" i="34"/>
  <c r="N5559" i="34"/>
  <c r="L5559" i="34" s="1"/>
  <c r="S5559" i="34"/>
  <c r="T5559" i="34"/>
  <c r="U5559" i="34"/>
  <c r="V5559" i="34"/>
  <c r="AE5559" i="34"/>
  <c r="F5560" i="34"/>
  <c r="H5560" i="34"/>
  <c r="I5560" i="34"/>
  <c r="M5560" i="34"/>
  <c r="N5560" i="34"/>
  <c r="L5560" i="34"/>
  <c r="S5560" i="34"/>
  <c r="T5560" i="34"/>
  <c r="U5560" i="34"/>
  <c r="V5560" i="34"/>
  <c r="AE5560" i="34"/>
  <c r="F5561" i="34"/>
  <c r="H5561" i="34"/>
  <c r="I5561" i="34"/>
  <c r="M5561" i="34"/>
  <c r="N5561" i="34"/>
  <c r="L5561" i="34"/>
  <c r="S5561" i="34"/>
  <c r="T5561" i="34"/>
  <c r="U5561" i="34"/>
  <c r="V5561" i="34"/>
  <c r="AE5561" i="34"/>
  <c r="F5562" i="34"/>
  <c r="H5562" i="34"/>
  <c r="I5562" i="34"/>
  <c r="M5562" i="34"/>
  <c r="N5562" i="34"/>
  <c r="L5562" i="34"/>
  <c r="S5562" i="34"/>
  <c r="T5562" i="34"/>
  <c r="U5562" i="34"/>
  <c r="V5562" i="34"/>
  <c r="AE5562" i="34"/>
  <c r="F5563" i="34"/>
  <c r="H5563" i="34"/>
  <c r="I5563" i="34"/>
  <c r="M5563" i="34"/>
  <c r="N5563" i="34"/>
  <c r="L5563" i="34" s="1"/>
  <c r="S5563" i="34"/>
  <c r="T5563" i="34"/>
  <c r="U5563" i="34"/>
  <c r="V5563" i="34"/>
  <c r="AE5563" i="34"/>
  <c r="F5564" i="34"/>
  <c r="H5564" i="34"/>
  <c r="I5564" i="34"/>
  <c r="M5564" i="34"/>
  <c r="N5564" i="34"/>
  <c r="L5564" i="34"/>
  <c r="S5564" i="34"/>
  <c r="T5564" i="34"/>
  <c r="U5564" i="34"/>
  <c r="V5564" i="34"/>
  <c r="AE5564" i="34"/>
  <c r="F5565" i="34"/>
  <c r="H5565" i="34"/>
  <c r="I5565" i="34"/>
  <c r="M5565" i="34"/>
  <c r="N5565" i="34"/>
  <c r="L5565" i="34"/>
  <c r="S5565" i="34"/>
  <c r="T5565" i="34"/>
  <c r="U5565" i="34"/>
  <c r="V5565" i="34"/>
  <c r="AE5565" i="34"/>
  <c r="F5566" i="34"/>
  <c r="H5566" i="34"/>
  <c r="I5566" i="34"/>
  <c r="M5566" i="34"/>
  <c r="N5566" i="34"/>
  <c r="L5566" i="34"/>
  <c r="S5566" i="34"/>
  <c r="T5566" i="34"/>
  <c r="U5566" i="34"/>
  <c r="V5566" i="34"/>
  <c r="AE5566" i="34"/>
  <c r="F5567" i="34"/>
  <c r="H5567" i="34"/>
  <c r="I5567" i="34"/>
  <c r="M5567" i="34"/>
  <c r="N5567" i="34"/>
  <c r="L5567" i="34" s="1"/>
  <c r="S5567" i="34"/>
  <c r="T5567" i="34"/>
  <c r="U5567" i="34"/>
  <c r="V5567" i="34"/>
  <c r="AE5567" i="34"/>
  <c r="F5568" i="34"/>
  <c r="H5568" i="34"/>
  <c r="I5568" i="34"/>
  <c r="M5568" i="34"/>
  <c r="N5568" i="34"/>
  <c r="L5568" i="34" s="1"/>
  <c r="S5568" i="34"/>
  <c r="T5568" i="34"/>
  <c r="U5568" i="34"/>
  <c r="V5568" i="34"/>
  <c r="AE5568" i="34"/>
  <c r="F5569" i="34"/>
  <c r="H5569" i="34"/>
  <c r="I5569" i="34"/>
  <c r="M5569" i="34"/>
  <c r="N5569" i="34"/>
  <c r="L5569" i="34"/>
  <c r="S5569" i="34"/>
  <c r="T5569" i="34"/>
  <c r="U5569" i="34"/>
  <c r="V5569" i="34"/>
  <c r="AE5569" i="34"/>
  <c r="F5570" i="34"/>
  <c r="H5570" i="34"/>
  <c r="I5570" i="34"/>
  <c r="M5570" i="34"/>
  <c r="N5570" i="34"/>
  <c r="L5570" i="34" s="1"/>
  <c r="S5570" i="34"/>
  <c r="T5570" i="34"/>
  <c r="U5570" i="34"/>
  <c r="V5570" i="34"/>
  <c r="AE5570" i="34"/>
  <c r="F5571" i="34"/>
  <c r="H5571" i="34"/>
  <c r="I5571" i="34"/>
  <c r="M5571" i="34"/>
  <c r="N5571" i="34"/>
  <c r="L5571" i="34" s="1"/>
  <c r="S5571" i="34"/>
  <c r="T5571" i="34"/>
  <c r="U5571" i="34"/>
  <c r="V5571" i="34"/>
  <c r="AE5571" i="34"/>
  <c r="F5572" i="34"/>
  <c r="H5572" i="34"/>
  <c r="I5572" i="34"/>
  <c r="M5572" i="34"/>
  <c r="N5572" i="34"/>
  <c r="L5572" i="34"/>
  <c r="S5572" i="34"/>
  <c r="T5572" i="34"/>
  <c r="U5572" i="34"/>
  <c r="V5572" i="34"/>
  <c r="AE5572" i="34"/>
  <c r="F5573" i="34"/>
  <c r="H5573" i="34"/>
  <c r="I5573" i="34"/>
  <c r="M5573" i="34"/>
  <c r="N5573" i="34"/>
  <c r="L5573" i="34" s="1"/>
  <c r="S5573" i="34"/>
  <c r="T5573" i="34"/>
  <c r="U5573" i="34"/>
  <c r="V5573" i="34"/>
  <c r="AE5573" i="34"/>
  <c r="F5574" i="34"/>
  <c r="H5574" i="34"/>
  <c r="I5574" i="34"/>
  <c r="M5574" i="34"/>
  <c r="N5574" i="34"/>
  <c r="L5574" i="34"/>
  <c r="S5574" i="34"/>
  <c r="T5574" i="34"/>
  <c r="U5574" i="34"/>
  <c r="V5574" i="34"/>
  <c r="AE5574" i="34"/>
  <c r="F5575" i="34"/>
  <c r="H5575" i="34"/>
  <c r="I5575" i="34"/>
  <c r="M5575" i="34"/>
  <c r="N5575" i="34"/>
  <c r="L5575" i="34"/>
  <c r="S5575" i="34"/>
  <c r="T5575" i="34"/>
  <c r="U5575" i="34"/>
  <c r="V5575" i="34"/>
  <c r="AE5575" i="34"/>
  <c r="F5576" i="34"/>
  <c r="H5576" i="34"/>
  <c r="I5576" i="34"/>
  <c r="M5576" i="34"/>
  <c r="N5576" i="34"/>
  <c r="L5576" i="34"/>
  <c r="S5576" i="34"/>
  <c r="T5576" i="34"/>
  <c r="U5576" i="34"/>
  <c r="V5576" i="34"/>
  <c r="AE5576" i="34"/>
  <c r="F5577" i="34"/>
  <c r="H5577" i="34"/>
  <c r="I5577" i="34"/>
  <c r="M5577" i="34"/>
  <c r="N5577" i="34"/>
  <c r="L5577" i="34" s="1"/>
  <c r="S5577" i="34"/>
  <c r="T5577" i="34"/>
  <c r="U5577" i="34"/>
  <c r="V5577" i="34"/>
  <c r="AE5577" i="34"/>
  <c r="F5578" i="34"/>
  <c r="H5578" i="34"/>
  <c r="I5578" i="34"/>
  <c r="M5578" i="34"/>
  <c r="N5578" i="34"/>
  <c r="L5578" i="34"/>
  <c r="S5578" i="34"/>
  <c r="T5578" i="34"/>
  <c r="U5578" i="34"/>
  <c r="V5578" i="34"/>
  <c r="AE5578" i="34"/>
  <c r="F5579" i="34"/>
  <c r="H5579" i="34"/>
  <c r="I5579" i="34"/>
  <c r="M5579" i="34"/>
  <c r="N5579" i="34"/>
  <c r="L5579" i="34" s="1"/>
  <c r="S5579" i="34"/>
  <c r="T5579" i="34"/>
  <c r="U5579" i="34"/>
  <c r="V5579" i="34"/>
  <c r="AE5579" i="34"/>
  <c r="F5580" i="34"/>
  <c r="H5580" i="34"/>
  <c r="I5580" i="34"/>
  <c r="M5580" i="34"/>
  <c r="N5580" i="34"/>
  <c r="L5580" i="34" s="1"/>
  <c r="S5580" i="34"/>
  <c r="T5580" i="34"/>
  <c r="U5580" i="34"/>
  <c r="V5580" i="34"/>
  <c r="AE5580" i="34"/>
  <c r="F5581" i="34"/>
  <c r="H5581" i="34"/>
  <c r="I5581" i="34"/>
  <c r="M5581" i="34"/>
  <c r="N5581" i="34"/>
  <c r="L5581" i="34" s="1"/>
  <c r="S5581" i="34"/>
  <c r="T5581" i="34"/>
  <c r="U5581" i="34"/>
  <c r="V5581" i="34"/>
  <c r="AE5581" i="34"/>
  <c r="F5582" i="34"/>
  <c r="H5582" i="34"/>
  <c r="I5582" i="34"/>
  <c r="M5582" i="34"/>
  <c r="N5582" i="34"/>
  <c r="L5582" i="34"/>
  <c r="S5582" i="34"/>
  <c r="T5582" i="34"/>
  <c r="U5582" i="34"/>
  <c r="V5582" i="34"/>
  <c r="AE5582" i="34"/>
  <c r="F5583" i="34"/>
  <c r="H5583" i="34"/>
  <c r="I5583" i="34"/>
  <c r="M5583" i="34"/>
  <c r="N5583" i="34"/>
  <c r="L5583" i="34"/>
  <c r="S5583" i="34"/>
  <c r="T5583" i="34"/>
  <c r="U5583" i="34"/>
  <c r="V5583" i="34"/>
  <c r="AE5583" i="34"/>
  <c r="F5584" i="34"/>
  <c r="H5584" i="34"/>
  <c r="I5584" i="34"/>
  <c r="M5584" i="34"/>
  <c r="N5584" i="34"/>
  <c r="L5584" i="34" s="1"/>
  <c r="S5584" i="34"/>
  <c r="T5584" i="34"/>
  <c r="U5584" i="34"/>
  <c r="V5584" i="34"/>
  <c r="AE5584" i="34"/>
  <c r="F5585" i="34"/>
  <c r="H5585" i="34"/>
  <c r="I5585" i="34"/>
  <c r="M5585" i="34"/>
  <c r="N5585" i="34"/>
  <c r="L5585" i="34"/>
  <c r="S5585" i="34"/>
  <c r="T5585" i="34"/>
  <c r="U5585" i="34"/>
  <c r="V5585" i="34"/>
  <c r="AE5585" i="34"/>
  <c r="F5586" i="34"/>
  <c r="H5586" i="34"/>
  <c r="I5586" i="34"/>
  <c r="M5586" i="34"/>
  <c r="N5586" i="34"/>
  <c r="L5586" i="34"/>
  <c r="S5586" i="34"/>
  <c r="T5586" i="34"/>
  <c r="U5586" i="34"/>
  <c r="V5586" i="34"/>
  <c r="AE5586" i="34"/>
  <c r="F5587" i="34"/>
  <c r="H5587" i="34"/>
  <c r="I5587" i="34"/>
  <c r="M5587" i="34"/>
  <c r="N5587" i="34"/>
  <c r="L5587" i="34" s="1"/>
  <c r="S5587" i="34"/>
  <c r="T5587" i="34"/>
  <c r="U5587" i="34"/>
  <c r="V5587" i="34"/>
  <c r="AE5587" i="34"/>
  <c r="F5588" i="34"/>
  <c r="H5588" i="34"/>
  <c r="I5588" i="34"/>
  <c r="M5588" i="34"/>
  <c r="N5588" i="34"/>
  <c r="L5588" i="34"/>
  <c r="S5588" i="34"/>
  <c r="T5588" i="34"/>
  <c r="U5588" i="34"/>
  <c r="V5588" i="34"/>
  <c r="AE5588" i="34"/>
  <c r="F5589" i="34"/>
  <c r="H5589" i="34"/>
  <c r="I5589" i="34"/>
  <c r="M5589" i="34"/>
  <c r="N5589" i="34"/>
  <c r="L5589" i="34"/>
  <c r="S5589" i="34"/>
  <c r="T5589" i="34"/>
  <c r="U5589" i="34"/>
  <c r="V5589" i="34"/>
  <c r="AE5589" i="34"/>
  <c r="F5590" i="34"/>
  <c r="H5590" i="34"/>
  <c r="I5590" i="34"/>
  <c r="M5590" i="34"/>
  <c r="N5590" i="34"/>
  <c r="L5590" i="34"/>
  <c r="S5590" i="34"/>
  <c r="T5590" i="34"/>
  <c r="U5590" i="34"/>
  <c r="V5590" i="34"/>
  <c r="AE5590" i="34"/>
  <c r="F5591" i="34"/>
  <c r="H5591" i="34"/>
  <c r="I5591" i="34"/>
  <c r="M5591" i="34"/>
  <c r="N5591" i="34"/>
  <c r="L5591" i="34" s="1"/>
  <c r="S5591" i="34"/>
  <c r="T5591" i="34"/>
  <c r="U5591" i="34"/>
  <c r="V5591" i="34"/>
  <c r="AE5591" i="34"/>
  <c r="F5592" i="34"/>
  <c r="H5592" i="34"/>
  <c r="I5592" i="34"/>
  <c r="M5592" i="34"/>
  <c r="N5592" i="34"/>
  <c r="L5592" i="34"/>
  <c r="S5592" i="34"/>
  <c r="T5592" i="34"/>
  <c r="U5592" i="34"/>
  <c r="V5592" i="34"/>
  <c r="AE5592" i="34"/>
  <c r="F5593" i="34"/>
  <c r="H5593" i="34"/>
  <c r="I5593" i="34"/>
  <c r="M5593" i="34"/>
  <c r="N5593" i="34"/>
  <c r="L5593" i="34" s="1"/>
  <c r="S5593" i="34"/>
  <c r="T5593" i="34"/>
  <c r="U5593" i="34"/>
  <c r="V5593" i="34"/>
  <c r="AE5593" i="34"/>
  <c r="F5594" i="34"/>
  <c r="H5594" i="34"/>
  <c r="I5594" i="34"/>
  <c r="M5594" i="34"/>
  <c r="N5594" i="34"/>
  <c r="L5594" i="34"/>
  <c r="S5594" i="34"/>
  <c r="T5594" i="34"/>
  <c r="U5594" i="34"/>
  <c r="V5594" i="34"/>
  <c r="AE5594" i="34"/>
  <c r="F5603" i="34"/>
  <c r="H5603" i="34"/>
  <c r="I5603" i="34"/>
  <c r="M5603" i="34"/>
  <c r="N5603" i="34"/>
  <c r="L5603" i="34" s="1"/>
  <c r="S5603" i="34"/>
  <c r="T5603" i="34"/>
  <c r="U5603" i="34"/>
  <c r="V5603" i="34"/>
  <c r="AE5603" i="34"/>
  <c r="F5604" i="34"/>
  <c r="H5604" i="34"/>
  <c r="I5604" i="34"/>
  <c r="M5604" i="34"/>
  <c r="N5604" i="34"/>
  <c r="L5604" i="34" s="1"/>
  <c r="S5604" i="34"/>
  <c r="T5604" i="34"/>
  <c r="U5604" i="34"/>
  <c r="V5604" i="34"/>
  <c r="AE5604" i="34"/>
  <c r="F5605" i="34"/>
  <c r="H5605" i="34"/>
  <c r="I5605" i="34"/>
  <c r="M5605" i="34"/>
  <c r="N5605" i="34"/>
  <c r="L5605" i="34"/>
  <c r="S5605" i="34"/>
  <c r="T5605" i="34"/>
  <c r="U5605" i="34"/>
  <c r="V5605" i="34"/>
  <c r="AE5605" i="34"/>
  <c r="F5606" i="34"/>
  <c r="H5606" i="34"/>
  <c r="I5606" i="34"/>
  <c r="M5606" i="34"/>
  <c r="N5606" i="34"/>
  <c r="L5606" i="34"/>
  <c r="S5606" i="34"/>
  <c r="T5606" i="34"/>
  <c r="U5606" i="34"/>
  <c r="V5606" i="34"/>
  <c r="AE5606" i="34"/>
  <c r="F5607" i="34"/>
  <c r="H5607" i="34"/>
  <c r="I5607" i="34"/>
  <c r="M5607" i="34"/>
  <c r="N5607" i="34"/>
  <c r="L5607" i="34"/>
  <c r="S5607" i="34"/>
  <c r="T5607" i="34"/>
  <c r="U5607" i="34"/>
  <c r="V5607" i="34"/>
  <c r="AE5607" i="34"/>
  <c r="F5608" i="34"/>
  <c r="H5608" i="34"/>
  <c r="I5608" i="34"/>
  <c r="M5608" i="34"/>
  <c r="N5608" i="34"/>
  <c r="L5608" i="34" s="1"/>
  <c r="S5608" i="34"/>
  <c r="T5608" i="34"/>
  <c r="U5608" i="34"/>
  <c r="V5608" i="34"/>
  <c r="AE5608" i="34"/>
  <c r="F5609" i="34"/>
  <c r="H5609" i="34"/>
  <c r="I5609" i="34"/>
  <c r="M5609" i="34"/>
  <c r="N5609" i="34"/>
  <c r="L5609" i="34"/>
  <c r="S5609" i="34"/>
  <c r="T5609" i="34"/>
  <c r="U5609" i="34"/>
  <c r="V5609" i="34"/>
  <c r="AE5609" i="34"/>
  <c r="F5610" i="34"/>
  <c r="H5610" i="34"/>
  <c r="I5610" i="34"/>
  <c r="M5610" i="34"/>
  <c r="N5610" i="34"/>
  <c r="L5610" i="34" s="1"/>
  <c r="S5610" i="34"/>
  <c r="T5610" i="34"/>
  <c r="U5610" i="34"/>
  <c r="V5610" i="34"/>
  <c r="AE5610" i="34"/>
  <c r="F5611" i="34"/>
  <c r="H5611" i="34"/>
  <c r="I5611" i="34"/>
  <c r="M5611" i="34"/>
  <c r="N5611" i="34"/>
  <c r="L5611" i="34" s="1"/>
  <c r="S5611" i="34"/>
  <c r="T5611" i="34"/>
  <c r="U5611" i="34"/>
  <c r="V5611" i="34"/>
  <c r="AE5611" i="34"/>
  <c r="F5612" i="34"/>
  <c r="H5612" i="34"/>
  <c r="I5612" i="34"/>
  <c r="M5612" i="34"/>
  <c r="N5612" i="34"/>
  <c r="L5612" i="34"/>
  <c r="S5612" i="34"/>
  <c r="T5612" i="34"/>
  <c r="U5612" i="34"/>
  <c r="V5612" i="34"/>
  <c r="AE5612" i="34"/>
  <c r="F5613" i="34"/>
  <c r="H5613" i="34"/>
  <c r="I5613" i="34"/>
  <c r="M5613" i="34"/>
  <c r="N5613" i="34"/>
  <c r="L5613" i="34" s="1"/>
  <c r="S5613" i="34"/>
  <c r="T5613" i="34"/>
  <c r="U5613" i="34"/>
  <c r="V5613" i="34"/>
  <c r="AE5613" i="34"/>
  <c r="F5614" i="34"/>
  <c r="H5614" i="34"/>
  <c r="I5614" i="34"/>
  <c r="M5614" i="34"/>
  <c r="N5614" i="34"/>
  <c r="L5614" i="34"/>
  <c r="S5614" i="34"/>
  <c r="T5614" i="34"/>
  <c r="U5614" i="34"/>
  <c r="V5614" i="34"/>
  <c r="AE5614" i="34"/>
  <c r="F5615" i="34"/>
  <c r="H5615" i="34"/>
  <c r="I5615" i="34"/>
  <c r="M5615" i="34"/>
  <c r="N5615" i="34"/>
  <c r="L5615" i="34" s="1"/>
  <c r="S5615" i="34"/>
  <c r="T5615" i="34"/>
  <c r="U5615" i="34"/>
  <c r="V5615" i="34"/>
  <c r="AE5615" i="34"/>
  <c r="F5616" i="34"/>
  <c r="H5616" i="34"/>
  <c r="I5616" i="34"/>
  <c r="M5616" i="34"/>
  <c r="N5616" i="34"/>
  <c r="L5616" i="34"/>
  <c r="S5616" i="34"/>
  <c r="T5616" i="34"/>
  <c r="U5616" i="34"/>
  <c r="V5616" i="34"/>
  <c r="AE5616" i="34"/>
  <c r="F5617" i="34"/>
  <c r="H5617" i="34"/>
  <c r="I5617" i="34"/>
  <c r="M5617" i="34"/>
  <c r="N5617" i="34"/>
  <c r="L5617" i="34" s="1"/>
  <c r="S5617" i="34"/>
  <c r="T5617" i="34"/>
  <c r="U5617" i="34"/>
  <c r="V5617" i="34"/>
  <c r="AE5617" i="34"/>
  <c r="F5618" i="34"/>
  <c r="H5618" i="34"/>
  <c r="I5618" i="34"/>
  <c r="M5618" i="34"/>
  <c r="N5618" i="34"/>
  <c r="L5618" i="34"/>
  <c r="S5618" i="34"/>
  <c r="T5618" i="34"/>
  <c r="U5618" i="34"/>
  <c r="V5618" i="34"/>
  <c r="AE5618" i="34"/>
  <c r="F5619" i="34"/>
  <c r="H5619" i="34"/>
  <c r="I5619" i="34"/>
  <c r="M5619" i="34"/>
  <c r="N5619" i="34"/>
  <c r="L5619" i="34" s="1"/>
  <c r="S5619" i="34"/>
  <c r="T5619" i="34"/>
  <c r="U5619" i="34"/>
  <c r="V5619" i="34"/>
  <c r="AE5619" i="34"/>
  <c r="F5620" i="34"/>
  <c r="H5620" i="34"/>
  <c r="I5620" i="34"/>
  <c r="M5620" i="34"/>
  <c r="N5620" i="34"/>
  <c r="L5620" i="34" s="1"/>
  <c r="S5620" i="34"/>
  <c r="T5620" i="34"/>
  <c r="U5620" i="34"/>
  <c r="V5620" i="34"/>
  <c r="AE5620" i="34"/>
  <c r="F5621" i="34"/>
  <c r="H5621" i="34"/>
  <c r="I5621" i="34"/>
  <c r="M5621" i="34"/>
  <c r="N5621" i="34"/>
  <c r="L5621" i="34"/>
  <c r="S5621" i="34"/>
  <c r="T5621" i="34"/>
  <c r="U5621" i="34"/>
  <c r="V5621" i="34"/>
  <c r="AE5621" i="34"/>
  <c r="F5622" i="34"/>
  <c r="H5622" i="34"/>
  <c r="I5622" i="34"/>
  <c r="M5622" i="34"/>
  <c r="N5622" i="34"/>
  <c r="L5622" i="34"/>
  <c r="S5622" i="34"/>
  <c r="T5622" i="34"/>
  <c r="U5622" i="34"/>
  <c r="V5622" i="34"/>
  <c r="AE5622" i="34"/>
  <c r="F5623" i="34"/>
  <c r="H5623" i="34"/>
  <c r="I5623" i="34"/>
  <c r="M5623" i="34"/>
  <c r="N5623" i="34"/>
  <c r="L5623" i="34"/>
  <c r="S5623" i="34"/>
  <c r="T5623" i="34"/>
  <c r="U5623" i="34"/>
  <c r="V5623" i="34"/>
  <c r="AE5623" i="34"/>
  <c r="F5624" i="34"/>
  <c r="H5624" i="34"/>
  <c r="I5624" i="34"/>
  <c r="M5624" i="34"/>
  <c r="N5624" i="34"/>
  <c r="L5624" i="34" s="1"/>
  <c r="S5624" i="34"/>
  <c r="T5624" i="34"/>
  <c r="U5624" i="34"/>
  <c r="V5624" i="34"/>
  <c r="AE5624" i="34"/>
  <c r="F5625" i="34"/>
  <c r="H5625" i="34"/>
  <c r="I5625" i="34"/>
  <c r="M5625" i="34"/>
  <c r="N5625" i="34"/>
  <c r="L5625" i="34"/>
  <c r="S5625" i="34"/>
  <c r="T5625" i="34"/>
  <c r="U5625" i="34"/>
  <c r="V5625" i="34"/>
  <c r="AE5625" i="34"/>
  <c r="F5626" i="34"/>
  <c r="H5626" i="34"/>
  <c r="I5626" i="34"/>
  <c r="M5626" i="34"/>
  <c r="N5626" i="34"/>
  <c r="L5626" i="34" s="1"/>
  <c r="S5626" i="34"/>
  <c r="T5626" i="34"/>
  <c r="U5626" i="34"/>
  <c r="V5626" i="34"/>
  <c r="AE5626" i="34"/>
  <c r="F5627" i="34"/>
  <c r="H5627" i="34"/>
  <c r="I5627" i="34"/>
  <c r="M5627" i="34"/>
  <c r="N5627" i="34"/>
  <c r="L5627" i="34" s="1"/>
  <c r="S5627" i="34"/>
  <c r="T5627" i="34"/>
  <c r="U5627" i="34"/>
  <c r="V5627" i="34"/>
  <c r="AE5627" i="34"/>
  <c r="F5628" i="34"/>
  <c r="H5628" i="34"/>
  <c r="I5628" i="34"/>
  <c r="M5628" i="34"/>
  <c r="N5628" i="34"/>
  <c r="L5628" i="34" s="1"/>
  <c r="S5628" i="34"/>
  <c r="T5628" i="34"/>
  <c r="U5628" i="34"/>
  <c r="V5628" i="34"/>
  <c r="AE5628" i="34"/>
  <c r="F5629" i="34"/>
  <c r="H5629" i="34"/>
  <c r="I5629" i="34"/>
  <c r="M5629" i="34"/>
  <c r="N5629" i="34"/>
  <c r="L5629" i="34" s="1"/>
  <c r="S5629" i="34"/>
  <c r="T5629" i="34"/>
  <c r="U5629" i="34"/>
  <c r="V5629" i="34"/>
  <c r="AE5629" i="34"/>
  <c r="F5630" i="34"/>
  <c r="H5630" i="34"/>
  <c r="I5630" i="34"/>
  <c r="M5630" i="34"/>
  <c r="N5630" i="34"/>
  <c r="L5630" i="34"/>
  <c r="S5630" i="34"/>
  <c r="T5630" i="34"/>
  <c r="U5630" i="34"/>
  <c r="V5630" i="34"/>
  <c r="AE5630" i="34"/>
  <c r="F5640" i="34"/>
  <c r="H5640" i="34"/>
  <c r="I5640" i="34"/>
  <c r="M5640" i="34"/>
  <c r="N5640" i="34"/>
  <c r="L5640" i="34" s="1"/>
  <c r="S5640" i="34"/>
  <c r="T5640" i="34"/>
  <c r="U5640" i="34"/>
  <c r="V5640" i="34"/>
  <c r="AE5640" i="34"/>
  <c r="F5641" i="34"/>
  <c r="H5641" i="34"/>
  <c r="I5641" i="34"/>
  <c r="M5641" i="34"/>
  <c r="N5641" i="34"/>
  <c r="L5641" i="34"/>
  <c r="S5641" i="34"/>
  <c r="T5641" i="34"/>
  <c r="U5641" i="34"/>
  <c r="V5641" i="34"/>
  <c r="AE5641" i="34"/>
  <c r="F5642" i="34"/>
  <c r="H5642" i="34"/>
  <c r="I5642" i="34"/>
  <c r="M5642" i="34"/>
  <c r="N5642" i="34"/>
  <c r="L5642" i="34" s="1"/>
  <c r="S5642" i="34"/>
  <c r="T5642" i="34"/>
  <c r="U5642" i="34"/>
  <c r="V5642" i="34"/>
  <c r="AE5642" i="34"/>
  <c r="F5643" i="34"/>
  <c r="H5643" i="34"/>
  <c r="I5643" i="34"/>
  <c r="M5643" i="34"/>
  <c r="N5643" i="34"/>
  <c r="L5643" i="34"/>
  <c r="S5643" i="34"/>
  <c r="T5643" i="34"/>
  <c r="U5643" i="34"/>
  <c r="V5643" i="34"/>
  <c r="AE5643" i="34"/>
  <c r="F5644" i="34"/>
  <c r="H5644" i="34"/>
  <c r="I5644" i="34"/>
  <c r="M5644" i="34"/>
  <c r="N5644" i="34"/>
  <c r="L5644" i="34" s="1"/>
  <c r="S5644" i="34"/>
  <c r="T5644" i="34"/>
  <c r="U5644" i="34"/>
  <c r="V5644" i="34"/>
  <c r="AE5644" i="34"/>
  <c r="F5645" i="34"/>
  <c r="H5645" i="34"/>
  <c r="I5645" i="34"/>
  <c r="M5645" i="34"/>
  <c r="N5645" i="34"/>
  <c r="L5645" i="34" s="1"/>
  <c r="S5645" i="34"/>
  <c r="T5645" i="34"/>
  <c r="U5645" i="34"/>
  <c r="V5645" i="34"/>
  <c r="AE5645" i="34"/>
  <c r="F5646" i="34"/>
  <c r="H5646" i="34"/>
  <c r="I5646" i="34"/>
  <c r="M5646" i="34"/>
  <c r="N5646" i="34"/>
  <c r="L5646" i="34" s="1"/>
  <c r="S5646" i="34"/>
  <c r="T5646" i="34"/>
  <c r="U5646" i="34"/>
  <c r="V5646" i="34"/>
  <c r="AE5646" i="34"/>
  <c r="F5647" i="34"/>
  <c r="H5647" i="34"/>
  <c r="I5647" i="34"/>
  <c r="M5647" i="34"/>
  <c r="N5647" i="34"/>
  <c r="L5647" i="34"/>
  <c r="S5647" i="34"/>
  <c r="T5647" i="34"/>
  <c r="U5647" i="34"/>
  <c r="V5647" i="34"/>
  <c r="AE5647" i="34"/>
  <c r="F5648" i="34"/>
  <c r="H5648" i="34"/>
  <c r="I5648" i="34"/>
  <c r="M5648" i="34"/>
  <c r="N5648" i="34"/>
  <c r="L5648" i="34" s="1"/>
  <c r="S5648" i="34"/>
  <c r="T5648" i="34"/>
  <c r="U5648" i="34"/>
  <c r="V5648" i="34"/>
  <c r="AE5648" i="34"/>
  <c r="F5649" i="34"/>
  <c r="H5649" i="34"/>
  <c r="I5649" i="34"/>
  <c r="M5649" i="34"/>
  <c r="N5649" i="34"/>
  <c r="L5649" i="34"/>
  <c r="S5649" i="34"/>
  <c r="T5649" i="34"/>
  <c r="U5649" i="34"/>
  <c r="V5649" i="34"/>
  <c r="AE5649" i="34"/>
  <c r="F5650" i="34"/>
  <c r="H5650" i="34"/>
  <c r="I5650" i="34"/>
  <c r="M5650" i="34"/>
  <c r="N5650" i="34"/>
  <c r="L5650" i="34"/>
  <c r="S5650" i="34"/>
  <c r="T5650" i="34"/>
  <c r="U5650" i="34"/>
  <c r="V5650" i="34"/>
  <c r="AE5650" i="34"/>
  <c r="F5651" i="34"/>
  <c r="H5651" i="34"/>
  <c r="I5651" i="34"/>
  <c r="M5651" i="34"/>
  <c r="N5651" i="34"/>
  <c r="L5651" i="34"/>
  <c r="S5651" i="34"/>
  <c r="T5651" i="34"/>
  <c r="U5651" i="34"/>
  <c r="V5651" i="34"/>
  <c r="AE5651" i="34"/>
  <c r="F5652" i="34"/>
  <c r="H5652" i="34"/>
  <c r="I5652" i="34"/>
  <c r="M5652" i="34"/>
  <c r="N5652" i="34"/>
  <c r="L5652" i="34" s="1"/>
  <c r="S5652" i="34"/>
  <c r="T5652" i="34"/>
  <c r="U5652" i="34"/>
  <c r="V5652" i="34"/>
  <c r="AE5652" i="34"/>
  <c r="F5653" i="34"/>
  <c r="H5653" i="34"/>
  <c r="I5653" i="34"/>
  <c r="M5653" i="34"/>
  <c r="N5653" i="34"/>
  <c r="L5653" i="34"/>
  <c r="S5653" i="34"/>
  <c r="T5653" i="34"/>
  <c r="U5653" i="34"/>
  <c r="V5653" i="34"/>
  <c r="AE5653" i="34"/>
  <c r="F5654" i="34"/>
  <c r="H5654" i="34"/>
  <c r="I5654" i="34"/>
  <c r="M5654" i="34"/>
  <c r="N5654" i="34"/>
  <c r="L5654" i="34" s="1"/>
  <c r="S5654" i="34"/>
  <c r="T5654" i="34"/>
  <c r="U5654" i="34"/>
  <c r="V5654" i="34"/>
  <c r="AE5654" i="34"/>
  <c r="F5655" i="34"/>
  <c r="H5655" i="34"/>
  <c r="I5655" i="34"/>
  <c r="M5655" i="34"/>
  <c r="N5655" i="34"/>
  <c r="L5655" i="34"/>
  <c r="S5655" i="34"/>
  <c r="T5655" i="34"/>
  <c r="U5655" i="34"/>
  <c r="V5655" i="34"/>
  <c r="AE5655" i="34"/>
  <c r="F5656" i="34"/>
  <c r="H5656" i="34"/>
  <c r="I5656" i="34"/>
  <c r="M5656" i="34"/>
  <c r="N5656" i="34"/>
  <c r="L5656" i="34" s="1"/>
  <c r="S5656" i="34"/>
  <c r="T5656" i="34"/>
  <c r="U5656" i="34"/>
  <c r="V5656" i="34"/>
  <c r="AE5656" i="34"/>
  <c r="F5657" i="34"/>
  <c r="H5657" i="34"/>
  <c r="I5657" i="34"/>
  <c r="M5657" i="34"/>
  <c r="N5657" i="34"/>
  <c r="L5657" i="34"/>
  <c r="S5657" i="34"/>
  <c r="T5657" i="34"/>
  <c r="U5657" i="34"/>
  <c r="V5657" i="34"/>
  <c r="AE5657" i="34"/>
  <c r="F5658" i="34"/>
  <c r="H5658" i="34"/>
  <c r="I5658" i="34"/>
  <c r="M5658" i="34"/>
  <c r="N5658" i="34"/>
  <c r="L5658" i="34"/>
  <c r="S5658" i="34"/>
  <c r="T5658" i="34"/>
  <c r="U5658" i="34"/>
  <c r="V5658" i="34"/>
  <c r="AE5658" i="34"/>
  <c r="F5659" i="34"/>
  <c r="H5659" i="34"/>
  <c r="I5659" i="34"/>
  <c r="M5659" i="34"/>
  <c r="N5659" i="34"/>
  <c r="L5659" i="34"/>
  <c r="S5659" i="34"/>
  <c r="T5659" i="34"/>
  <c r="U5659" i="34"/>
  <c r="V5659" i="34"/>
  <c r="AE5659" i="34"/>
  <c r="F5660" i="34"/>
  <c r="H5660" i="34"/>
  <c r="I5660" i="34"/>
  <c r="M5660" i="34"/>
  <c r="N5660" i="34"/>
  <c r="L5660" i="34" s="1"/>
  <c r="S5660" i="34"/>
  <c r="T5660" i="34"/>
  <c r="U5660" i="34"/>
  <c r="V5660" i="34"/>
  <c r="AE5660" i="34"/>
  <c r="F4126" i="34"/>
  <c r="H4126" i="34"/>
  <c r="I4126" i="34"/>
  <c r="M4126" i="34"/>
  <c r="N4126" i="34"/>
  <c r="L4126" i="34"/>
  <c r="S4126" i="34"/>
  <c r="T4126" i="34"/>
  <c r="U4126" i="34"/>
  <c r="V4126" i="34"/>
  <c r="AE4126" i="34"/>
  <c r="F5661" i="34"/>
  <c r="H5661" i="34"/>
  <c r="I5661" i="34"/>
  <c r="M5661" i="34"/>
  <c r="N5661" i="34"/>
  <c r="L5661" i="34" s="1"/>
  <c r="S5661" i="34"/>
  <c r="T5661" i="34"/>
  <c r="U5661" i="34"/>
  <c r="V5661" i="34"/>
  <c r="AE5661" i="34"/>
  <c r="F5662" i="34"/>
  <c r="H5662" i="34"/>
  <c r="I5662" i="34"/>
  <c r="M5662" i="34"/>
  <c r="N5662" i="34"/>
  <c r="L5662" i="34"/>
  <c r="S5662" i="34"/>
  <c r="T5662" i="34"/>
  <c r="U5662" i="34"/>
  <c r="V5662" i="34"/>
  <c r="AE5662" i="34"/>
  <c r="F5663" i="34"/>
  <c r="H5663" i="34"/>
  <c r="I5663" i="34"/>
  <c r="M5663" i="34"/>
  <c r="N5663" i="34"/>
  <c r="L5663" i="34" s="1"/>
  <c r="S5663" i="34"/>
  <c r="T5663" i="34"/>
  <c r="U5663" i="34"/>
  <c r="V5663" i="34"/>
  <c r="AE5663" i="34"/>
  <c r="F5664" i="34"/>
  <c r="H5664" i="34"/>
  <c r="I5664" i="34"/>
  <c r="M5664" i="34"/>
  <c r="N5664" i="34"/>
  <c r="L5664" i="34"/>
  <c r="S5664" i="34"/>
  <c r="T5664" i="34"/>
  <c r="U5664" i="34"/>
  <c r="V5664" i="34"/>
  <c r="AE5664" i="34"/>
  <c r="F5665" i="34"/>
  <c r="H5665" i="34"/>
  <c r="I5665" i="34"/>
  <c r="M5665" i="34"/>
  <c r="N5665" i="34"/>
  <c r="L5665" i="34"/>
  <c r="S5665" i="34"/>
  <c r="T5665" i="34"/>
  <c r="U5665" i="34"/>
  <c r="V5665" i="34"/>
  <c r="AE5665" i="34"/>
  <c r="F5666" i="34"/>
  <c r="H5666" i="34"/>
  <c r="I5666" i="34"/>
  <c r="M5666" i="34"/>
  <c r="N5666" i="34"/>
  <c r="L5666" i="34"/>
  <c r="S5666" i="34"/>
  <c r="T5666" i="34"/>
  <c r="U5666" i="34"/>
  <c r="V5666" i="34"/>
  <c r="AE5666" i="34"/>
  <c r="F5667" i="34"/>
  <c r="H5667" i="34"/>
  <c r="I5667" i="34"/>
  <c r="M5667" i="34"/>
  <c r="N5667" i="34"/>
  <c r="L5667" i="34" s="1"/>
  <c r="S5667" i="34"/>
  <c r="T5667" i="34"/>
  <c r="U5667" i="34"/>
  <c r="V5667" i="34"/>
  <c r="AE5667" i="34"/>
  <c r="F5668" i="34"/>
  <c r="H5668" i="34"/>
  <c r="I5668" i="34"/>
  <c r="M5668" i="34"/>
  <c r="N5668" i="34"/>
  <c r="L5668" i="34"/>
  <c r="S5668" i="34"/>
  <c r="T5668" i="34"/>
  <c r="U5668" i="34"/>
  <c r="V5668" i="34"/>
  <c r="AE5668" i="34"/>
  <c r="F5669" i="34"/>
  <c r="H5669" i="34"/>
  <c r="I5669" i="34"/>
  <c r="M5669" i="34"/>
  <c r="N5669" i="34"/>
  <c r="L5669" i="34" s="1"/>
  <c r="S5669" i="34"/>
  <c r="T5669" i="34"/>
  <c r="U5669" i="34"/>
  <c r="V5669" i="34"/>
  <c r="AE5669" i="34"/>
  <c r="F5670" i="34"/>
  <c r="H5670" i="34"/>
  <c r="I5670" i="34"/>
  <c r="M5670" i="34"/>
  <c r="N5670" i="34"/>
  <c r="L5670" i="34"/>
  <c r="S5670" i="34"/>
  <c r="T5670" i="34"/>
  <c r="U5670" i="34"/>
  <c r="V5670" i="34"/>
  <c r="AE5670" i="34"/>
  <c r="F5671" i="34"/>
  <c r="H5671" i="34"/>
  <c r="I5671" i="34"/>
  <c r="M5671" i="34"/>
  <c r="N5671" i="34"/>
  <c r="L5671" i="34" s="1"/>
  <c r="S5671" i="34"/>
  <c r="T5671" i="34"/>
  <c r="U5671" i="34"/>
  <c r="V5671" i="34"/>
  <c r="AE5671" i="34"/>
  <c r="F5672" i="34"/>
  <c r="H5672" i="34"/>
  <c r="I5672" i="34"/>
  <c r="M5672" i="34"/>
  <c r="N5672" i="34"/>
  <c r="L5672" i="34"/>
  <c r="S5672" i="34"/>
  <c r="T5672" i="34"/>
  <c r="U5672" i="34"/>
  <c r="V5672" i="34"/>
  <c r="AE5672" i="34"/>
  <c r="F5673" i="34"/>
  <c r="H5673" i="34"/>
  <c r="I5673" i="34"/>
  <c r="M5673" i="34"/>
  <c r="N5673" i="34"/>
  <c r="L5673" i="34"/>
  <c r="S5673" i="34"/>
  <c r="T5673" i="34"/>
  <c r="U5673" i="34"/>
  <c r="V5673" i="34"/>
  <c r="AE5673" i="34"/>
  <c r="F5674" i="34"/>
  <c r="H5674" i="34"/>
  <c r="I5674" i="34"/>
  <c r="M5674" i="34"/>
  <c r="N5674" i="34"/>
  <c r="L5674" i="34"/>
  <c r="S5674" i="34"/>
  <c r="T5674" i="34"/>
  <c r="U5674" i="34"/>
  <c r="V5674" i="34"/>
  <c r="AE5674" i="34"/>
  <c r="F5675" i="34"/>
  <c r="H5675" i="34"/>
  <c r="I5675" i="34"/>
  <c r="M5675" i="34"/>
  <c r="N5675" i="34"/>
  <c r="L5675" i="34" s="1"/>
  <c r="S5675" i="34"/>
  <c r="T5675" i="34"/>
  <c r="U5675" i="34"/>
  <c r="V5675" i="34"/>
  <c r="AE5675" i="34"/>
  <c r="F5676" i="34"/>
  <c r="H5676" i="34"/>
  <c r="I5676" i="34"/>
  <c r="M5676" i="34"/>
  <c r="N5676" i="34"/>
  <c r="L5676" i="34"/>
  <c r="S5676" i="34"/>
  <c r="T5676" i="34"/>
  <c r="U5676" i="34"/>
  <c r="V5676" i="34"/>
  <c r="AE5676" i="34"/>
  <c r="F5677" i="34"/>
  <c r="H5677" i="34"/>
  <c r="I5677" i="34"/>
  <c r="M5677" i="34"/>
  <c r="N5677" i="34"/>
  <c r="L5677" i="34" s="1"/>
  <c r="S5677" i="34"/>
  <c r="T5677" i="34"/>
  <c r="U5677" i="34"/>
  <c r="V5677" i="34"/>
  <c r="AE5677" i="34"/>
  <c r="F5678" i="34"/>
  <c r="H5678" i="34"/>
  <c r="I5678" i="34"/>
  <c r="M5678" i="34"/>
  <c r="N5678" i="34"/>
  <c r="L5678" i="34"/>
  <c r="S5678" i="34"/>
  <c r="T5678" i="34"/>
  <c r="U5678" i="34"/>
  <c r="V5678" i="34"/>
  <c r="AE5678" i="34"/>
  <c r="F5679" i="34"/>
  <c r="H5679" i="34"/>
  <c r="I5679" i="34"/>
  <c r="M5679" i="34"/>
  <c r="N5679" i="34"/>
  <c r="L5679" i="34" s="1"/>
  <c r="S5679" i="34"/>
  <c r="T5679" i="34"/>
  <c r="U5679" i="34"/>
  <c r="V5679" i="34"/>
  <c r="AE5679" i="34"/>
  <c r="F5680" i="34"/>
  <c r="H5680" i="34"/>
  <c r="I5680" i="34"/>
  <c r="M5680" i="34"/>
  <c r="N5680" i="34"/>
  <c r="L5680" i="34"/>
  <c r="S5680" i="34"/>
  <c r="T5680" i="34"/>
  <c r="U5680" i="34"/>
  <c r="V5680" i="34"/>
  <c r="AE5680" i="34"/>
  <c r="AG1188" i="34"/>
  <c r="AH1188" i="34"/>
  <c r="AI1188" i="34"/>
  <c r="F5681" i="34"/>
  <c r="H5681" i="34"/>
  <c r="I5681" i="34"/>
  <c r="M5681" i="34"/>
  <c r="N5681" i="34"/>
  <c r="L5681" i="34"/>
  <c r="S5681" i="34"/>
  <c r="T5681" i="34"/>
  <c r="U5681" i="34"/>
  <c r="V5681" i="34"/>
  <c r="AE5681" i="34"/>
  <c r="F5682" i="34"/>
  <c r="H5682" i="34"/>
  <c r="I5682" i="34"/>
  <c r="M5682" i="34"/>
  <c r="N5682" i="34"/>
  <c r="L5682" i="34" s="1"/>
  <c r="S5682" i="34"/>
  <c r="T5682" i="34"/>
  <c r="U5682" i="34"/>
  <c r="V5682" i="34"/>
  <c r="AE5682" i="34"/>
  <c r="F5683" i="34"/>
  <c r="H5683" i="34"/>
  <c r="I5683" i="34"/>
  <c r="M5683" i="34"/>
  <c r="N5683" i="34"/>
  <c r="L5683" i="34" s="1"/>
  <c r="S5683" i="34"/>
  <c r="T5683" i="34"/>
  <c r="U5683" i="34"/>
  <c r="V5683" i="34"/>
  <c r="AE5683" i="34"/>
  <c r="F5684" i="34"/>
  <c r="H5684" i="34"/>
  <c r="I5684" i="34"/>
  <c r="M5684" i="34"/>
  <c r="N5684" i="34"/>
  <c r="L5684" i="34" s="1"/>
  <c r="S5684" i="34"/>
  <c r="T5684" i="34"/>
  <c r="U5684" i="34"/>
  <c r="V5684" i="34"/>
  <c r="AE5684" i="34"/>
  <c r="F5685" i="34"/>
  <c r="H5685" i="34"/>
  <c r="I5685" i="34"/>
  <c r="M5685" i="34"/>
  <c r="N5685" i="34"/>
  <c r="L5685" i="34"/>
  <c r="S5685" i="34"/>
  <c r="T5685" i="34"/>
  <c r="U5685" i="34"/>
  <c r="V5685" i="34"/>
  <c r="AE5685" i="34"/>
  <c r="F5686" i="34"/>
  <c r="H5686" i="34"/>
  <c r="I5686" i="34"/>
  <c r="M5686" i="34"/>
  <c r="N5686" i="34"/>
  <c r="L5686" i="34" s="1"/>
  <c r="S5686" i="34"/>
  <c r="T5686" i="34"/>
  <c r="U5686" i="34"/>
  <c r="V5686" i="34"/>
  <c r="AE5686" i="34"/>
  <c r="F5687" i="34"/>
  <c r="H5687" i="34"/>
  <c r="I5687" i="34"/>
  <c r="M5687" i="34"/>
  <c r="N5687" i="34"/>
  <c r="L5687" i="34"/>
  <c r="S5687" i="34"/>
  <c r="T5687" i="34"/>
  <c r="U5687" i="34"/>
  <c r="V5687" i="34"/>
  <c r="AE5687" i="34"/>
  <c r="F5688" i="34"/>
  <c r="H5688" i="34"/>
  <c r="I5688" i="34"/>
  <c r="M5688" i="34"/>
  <c r="N5688" i="34"/>
  <c r="L5688" i="34" s="1"/>
  <c r="S5688" i="34"/>
  <c r="T5688" i="34"/>
  <c r="U5688" i="34"/>
  <c r="V5688" i="34"/>
  <c r="AE5688" i="34"/>
  <c r="F5689" i="34"/>
  <c r="H5689" i="34"/>
  <c r="I5689" i="34"/>
  <c r="M5689" i="34"/>
  <c r="N5689" i="34"/>
  <c r="L5689" i="34"/>
  <c r="S5689" i="34"/>
  <c r="T5689" i="34"/>
  <c r="U5689" i="34"/>
  <c r="V5689" i="34"/>
  <c r="AE5689" i="34"/>
  <c r="F5690" i="34"/>
  <c r="H5690" i="34"/>
  <c r="I5690" i="34"/>
  <c r="M5690" i="34"/>
  <c r="N5690" i="34"/>
  <c r="L5690" i="34" s="1"/>
  <c r="S5690" i="34"/>
  <c r="T5690" i="34"/>
  <c r="U5690" i="34"/>
  <c r="V5690" i="34"/>
  <c r="AE5690" i="34"/>
  <c r="F5691" i="34"/>
  <c r="H5691" i="34"/>
  <c r="I5691" i="34"/>
  <c r="M5691" i="34"/>
  <c r="N5691" i="34"/>
  <c r="L5691" i="34" s="1"/>
  <c r="S5691" i="34"/>
  <c r="T5691" i="34"/>
  <c r="U5691" i="34"/>
  <c r="V5691" i="34"/>
  <c r="AE5691" i="34"/>
  <c r="F5692" i="34"/>
  <c r="H5692" i="34"/>
  <c r="I5692" i="34"/>
  <c r="M5692" i="34"/>
  <c r="N5692" i="34"/>
  <c r="L5692" i="34" s="1"/>
  <c r="S5692" i="34"/>
  <c r="T5692" i="34"/>
  <c r="U5692" i="34"/>
  <c r="V5692" i="34"/>
  <c r="AE5692" i="34"/>
  <c r="F5693" i="34"/>
  <c r="H5693" i="34"/>
  <c r="I5693" i="34"/>
  <c r="M5693" i="34"/>
  <c r="N5693" i="34"/>
  <c r="L5693" i="34"/>
  <c r="S5693" i="34"/>
  <c r="T5693" i="34"/>
  <c r="U5693" i="34"/>
  <c r="V5693" i="34"/>
  <c r="AE5693" i="34"/>
  <c r="F5694" i="34"/>
  <c r="H5694" i="34"/>
  <c r="I5694" i="34"/>
  <c r="M5694" i="34"/>
  <c r="N5694" i="34"/>
  <c r="L5694" i="34" s="1"/>
  <c r="S5694" i="34"/>
  <c r="T5694" i="34"/>
  <c r="U5694" i="34"/>
  <c r="V5694" i="34"/>
  <c r="AE5694" i="34"/>
  <c r="AG1334" i="34"/>
  <c r="AH1334" i="34"/>
  <c r="AI1334" i="34"/>
  <c r="F5695" i="34"/>
  <c r="H5695" i="34"/>
  <c r="I5695" i="34"/>
  <c r="M5695" i="34"/>
  <c r="N5695" i="34"/>
  <c r="L5695" i="34" s="1"/>
  <c r="S5695" i="34"/>
  <c r="T5695" i="34"/>
  <c r="U5695" i="34"/>
  <c r="V5695" i="34"/>
  <c r="AE5695" i="34"/>
  <c r="AG1335" i="34"/>
  <c r="AH1335" i="34"/>
  <c r="AI1335" i="34"/>
  <c r="F5696" i="34"/>
  <c r="H5696" i="34"/>
  <c r="I5696" i="34"/>
  <c r="M5696" i="34"/>
  <c r="N5696" i="34"/>
  <c r="L5696" i="34" s="1"/>
  <c r="S5696" i="34"/>
  <c r="T5696" i="34"/>
  <c r="U5696" i="34"/>
  <c r="V5696" i="34"/>
  <c r="AE5696" i="34"/>
  <c r="AG1336" i="34"/>
  <c r="AH1336" i="34"/>
  <c r="AI1336" i="34"/>
  <c r="F5697" i="34"/>
  <c r="H5697" i="34"/>
  <c r="I5697" i="34"/>
  <c r="M5697" i="34"/>
  <c r="N5697" i="34"/>
  <c r="L5697" i="34" s="1"/>
  <c r="S5697" i="34"/>
  <c r="T5697" i="34"/>
  <c r="U5697" i="34"/>
  <c r="V5697" i="34"/>
  <c r="AE5697" i="34"/>
  <c r="AG1328" i="34"/>
  <c r="AH1328" i="34"/>
  <c r="AI1328" i="34"/>
  <c r="F5698" i="34"/>
  <c r="H5698" i="34"/>
  <c r="I5698" i="34"/>
  <c r="M5698" i="34"/>
  <c r="N5698" i="34"/>
  <c r="L5698" i="34" s="1"/>
  <c r="S5698" i="34"/>
  <c r="T5698" i="34"/>
  <c r="U5698" i="34"/>
  <c r="V5698" i="34"/>
  <c r="AE5698" i="34"/>
  <c r="AG1337" i="34"/>
  <c r="AH1337" i="34"/>
  <c r="AI1337" i="34"/>
  <c r="F5699" i="34"/>
  <c r="H5699" i="34"/>
  <c r="I5699" i="34"/>
  <c r="M5699" i="34"/>
  <c r="N5699" i="34"/>
  <c r="L5699" i="34" s="1"/>
  <c r="AF5699" i="34" s="1"/>
  <c r="S5699" i="34"/>
  <c r="T5699" i="34"/>
  <c r="U5699" i="34"/>
  <c r="V5699" i="34"/>
  <c r="AE5699" i="34"/>
  <c r="AG1338" i="34"/>
  <c r="AH1338" i="34"/>
  <c r="AI1338" i="34"/>
  <c r="F5700" i="34"/>
  <c r="H5700" i="34"/>
  <c r="I5700" i="34"/>
  <c r="M5700" i="34"/>
  <c r="N5700" i="34"/>
  <c r="L5700" i="34" s="1"/>
  <c r="S5700" i="34"/>
  <c r="T5700" i="34"/>
  <c r="U5700" i="34"/>
  <c r="V5700" i="34"/>
  <c r="AE5700" i="34"/>
  <c r="AG1339" i="34"/>
  <c r="AH1339" i="34"/>
  <c r="AI1339" i="34"/>
  <c r="F5701" i="34"/>
  <c r="H5701" i="34"/>
  <c r="I5701" i="34"/>
  <c r="M5701" i="34"/>
  <c r="N5701" i="34"/>
  <c r="L5701" i="34" s="1"/>
  <c r="S5701" i="34"/>
  <c r="T5701" i="34"/>
  <c r="U5701" i="34"/>
  <c r="V5701" i="34"/>
  <c r="AE5701" i="34"/>
  <c r="AG1340" i="34"/>
  <c r="AH1340" i="34"/>
  <c r="AI1340" i="34"/>
  <c r="F5702" i="34"/>
  <c r="H5702" i="34"/>
  <c r="I5702" i="34"/>
  <c r="M5702" i="34"/>
  <c r="N5702" i="34"/>
  <c r="L5702" i="34" s="1"/>
  <c r="S5702" i="34"/>
  <c r="T5702" i="34"/>
  <c r="U5702" i="34"/>
  <c r="V5702" i="34"/>
  <c r="AE5702" i="34"/>
  <c r="AG1341" i="34"/>
  <c r="AH1341" i="34"/>
  <c r="AI1341" i="34"/>
  <c r="F5703" i="34"/>
  <c r="H5703" i="34"/>
  <c r="I5703" i="34"/>
  <c r="M5703" i="34"/>
  <c r="N5703" i="34"/>
  <c r="L5703" i="34"/>
  <c r="S5703" i="34"/>
  <c r="T5703" i="34"/>
  <c r="U5703" i="34"/>
  <c r="V5703" i="34"/>
  <c r="AE5703" i="34"/>
  <c r="AG1342" i="34"/>
  <c r="AH1342" i="34"/>
  <c r="AI1342" i="34"/>
  <c r="F5704" i="34"/>
  <c r="H5704" i="34"/>
  <c r="I5704" i="34"/>
  <c r="M5704" i="34"/>
  <c r="N5704" i="34"/>
  <c r="L5704" i="34" s="1"/>
  <c r="S5704" i="34"/>
  <c r="T5704" i="34"/>
  <c r="U5704" i="34"/>
  <c r="V5704" i="34"/>
  <c r="AE5704" i="34"/>
  <c r="AG1343" i="34"/>
  <c r="AH1343" i="34"/>
  <c r="AI1343" i="34"/>
  <c r="F5705" i="34"/>
  <c r="H5705" i="34"/>
  <c r="I5705" i="34"/>
  <c r="M5705" i="34"/>
  <c r="N5705" i="34"/>
  <c r="L5705" i="34" s="1"/>
  <c r="S5705" i="34"/>
  <c r="T5705" i="34"/>
  <c r="U5705" i="34"/>
  <c r="V5705" i="34"/>
  <c r="AE5705" i="34"/>
  <c r="AG1344" i="34"/>
  <c r="AH1344" i="34"/>
  <c r="AI1344" i="34"/>
  <c r="F5706" i="34"/>
  <c r="H5706" i="34"/>
  <c r="I5706" i="34"/>
  <c r="M5706" i="34"/>
  <c r="N5706" i="34"/>
  <c r="L5706" i="34" s="1"/>
  <c r="S5706" i="34"/>
  <c r="T5706" i="34"/>
  <c r="U5706" i="34"/>
  <c r="V5706" i="34"/>
  <c r="AE5706" i="34"/>
  <c r="AG1345" i="34"/>
  <c r="AH1345" i="34"/>
  <c r="AI1345" i="34"/>
  <c r="F5707" i="34"/>
  <c r="H5707" i="34"/>
  <c r="I5707" i="34"/>
  <c r="M5707" i="34"/>
  <c r="N5707" i="34"/>
  <c r="L5707" i="34"/>
  <c r="S5707" i="34"/>
  <c r="T5707" i="34"/>
  <c r="U5707" i="34"/>
  <c r="V5707" i="34"/>
  <c r="AE5707" i="34"/>
  <c r="AG1347" i="34"/>
  <c r="AH1347" i="34"/>
  <c r="AI1347" i="34"/>
  <c r="F5708" i="34"/>
  <c r="H5708" i="34"/>
  <c r="I5708" i="34"/>
  <c r="M5708" i="34"/>
  <c r="N5708" i="34"/>
  <c r="L5708" i="34" s="1"/>
  <c r="S5708" i="34"/>
  <c r="T5708" i="34"/>
  <c r="U5708" i="34"/>
  <c r="V5708" i="34"/>
  <c r="AE5708" i="34"/>
  <c r="AG1376" i="34"/>
  <c r="AH1376" i="34"/>
  <c r="AI1376" i="34"/>
  <c r="F5709" i="34"/>
  <c r="H5709" i="34"/>
  <c r="I5709" i="34"/>
  <c r="M5709" i="34"/>
  <c r="N5709" i="34"/>
  <c r="L5709" i="34" s="1"/>
  <c r="S5709" i="34"/>
  <c r="T5709" i="34"/>
  <c r="U5709" i="34"/>
  <c r="V5709" i="34"/>
  <c r="AE5709" i="34"/>
  <c r="AG1377" i="34"/>
  <c r="AH1377" i="34"/>
  <c r="AI1377" i="34"/>
  <c r="F5710" i="34"/>
  <c r="H5710" i="34"/>
  <c r="I5710" i="34"/>
  <c r="M5710" i="34"/>
  <c r="N5710" i="34"/>
  <c r="L5710" i="34" s="1"/>
  <c r="S5710" i="34"/>
  <c r="T5710" i="34"/>
  <c r="U5710" i="34"/>
  <c r="V5710" i="34"/>
  <c r="AE5710" i="34"/>
  <c r="AG1378" i="34"/>
  <c r="AH1378" i="34"/>
  <c r="AI1378" i="34"/>
  <c r="F5711" i="34"/>
  <c r="H5711" i="34"/>
  <c r="I5711" i="34"/>
  <c r="M5711" i="34"/>
  <c r="N5711" i="34"/>
  <c r="L5711" i="34"/>
  <c r="S5711" i="34"/>
  <c r="T5711" i="34"/>
  <c r="U5711" i="34"/>
  <c r="V5711" i="34"/>
  <c r="AE5711" i="34"/>
  <c r="AG1379" i="34"/>
  <c r="AH1379" i="34"/>
  <c r="AI1379" i="34"/>
  <c r="F5712" i="34"/>
  <c r="H5712" i="34"/>
  <c r="I5712" i="34"/>
  <c r="M5712" i="34"/>
  <c r="N5712" i="34"/>
  <c r="L5712" i="34" s="1"/>
  <c r="S5712" i="34"/>
  <c r="T5712" i="34"/>
  <c r="U5712" i="34"/>
  <c r="V5712" i="34"/>
  <c r="AE5712" i="34"/>
  <c r="AG1380" i="34"/>
  <c r="AH1380" i="34"/>
  <c r="AI1380" i="34"/>
  <c r="F5713" i="34"/>
  <c r="H5713" i="34"/>
  <c r="I5713" i="34"/>
  <c r="M5713" i="34"/>
  <c r="N5713" i="34"/>
  <c r="L5713" i="34" s="1"/>
  <c r="S5713" i="34"/>
  <c r="T5713" i="34"/>
  <c r="U5713" i="34"/>
  <c r="V5713" i="34"/>
  <c r="AE5713" i="34"/>
  <c r="AG1381" i="34"/>
  <c r="AH1381" i="34"/>
  <c r="AI1381" i="34"/>
  <c r="F5714" i="34"/>
  <c r="H5714" i="34"/>
  <c r="I5714" i="34"/>
  <c r="M5714" i="34"/>
  <c r="N5714" i="34"/>
  <c r="L5714" i="34" s="1"/>
  <c r="S5714" i="34"/>
  <c r="T5714" i="34"/>
  <c r="U5714" i="34"/>
  <c r="V5714" i="34"/>
  <c r="AE5714" i="34"/>
  <c r="AG1399" i="34"/>
  <c r="AH1399" i="34"/>
  <c r="AI1399" i="34"/>
  <c r="F5715" i="34"/>
  <c r="H5715" i="34"/>
  <c r="I5715" i="34"/>
  <c r="M5715" i="34"/>
  <c r="N5715" i="34"/>
  <c r="L5715" i="34"/>
  <c r="S5715" i="34"/>
  <c r="T5715" i="34"/>
  <c r="U5715" i="34"/>
  <c r="V5715" i="34"/>
  <c r="AE5715" i="34"/>
  <c r="F5716" i="34"/>
  <c r="H5716" i="34"/>
  <c r="I5716" i="34"/>
  <c r="M5716" i="34"/>
  <c r="N5716" i="34"/>
  <c r="L5716" i="34"/>
  <c r="S5716" i="34"/>
  <c r="T5716" i="34"/>
  <c r="U5716" i="34"/>
  <c r="V5716" i="34"/>
  <c r="AE5716" i="34"/>
  <c r="F5717" i="34"/>
  <c r="H5717" i="34"/>
  <c r="I5717" i="34"/>
  <c r="M5717" i="34"/>
  <c r="N5717" i="34"/>
  <c r="L5717" i="34" s="1"/>
  <c r="S5717" i="34"/>
  <c r="T5717" i="34"/>
  <c r="U5717" i="34"/>
  <c r="V5717" i="34"/>
  <c r="AE5717" i="34"/>
  <c r="F5718" i="34"/>
  <c r="H5718" i="34"/>
  <c r="I5718" i="34"/>
  <c r="M5718" i="34"/>
  <c r="N5718" i="34"/>
  <c r="L5718" i="34"/>
  <c r="S5718" i="34"/>
  <c r="T5718" i="34"/>
  <c r="U5718" i="34"/>
  <c r="V5718" i="34"/>
  <c r="AE5718" i="34"/>
  <c r="AG1430" i="34"/>
  <c r="AH1430" i="34"/>
  <c r="AI1430" i="34"/>
  <c r="F5719" i="34"/>
  <c r="H5719" i="34"/>
  <c r="I5719" i="34"/>
  <c r="M5719" i="34"/>
  <c r="N5719" i="34"/>
  <c r="L5719" i="34"/>
  <c r="S5719" i="34"/>
  <c r="T5719" i="34"/>
  <c r="U5719" i="34"/>
  <c r="V5719" i="34"/>
  <c r="AE5719" i="34"/>
  <c r="F5720" i="34"/>
  <c r="H5720" i="34"/>
  <c r="I5720" i="34"/>
  <c r="M5720" i="34"/>
  <c r="N5720" i="34"/>
  <c r="L5720" i="34" s="1"/>
  <c r="S5720" i="34"/>
  <c r="T5720" i="34"/>
  <c r="U5720" i="34"/>
  <c r="V5720" i="34"/>
  <c r="AE5720" i="34"/>
  <c r="F5721" i="34"/>
  <c r="H5721" i="34"/>
  <c r="I5721" i="34"/>
  <c r="M5721" i="34"/>
  <c r="N5721" i="34"/>
  <c r="L5721" i="34"/>
  <c r="S5721" i="34"/>
  <c r="T5721" i="34"/>
  <c r="U5721" i="34"/>
  <c r="V5721" i="34"/>
  <c r="AE5721" i="34"/>
  <c r="F5722" i="34"/>
  <c r="H5722" i="34"/>
  <c r="I5722" i="34"/>
  <c r="M5722" i="34"/>
  <c r="N5722" i="34"/>
  <c r="L5722" i="34"/>
  <c r="S5722" i="34"/>
  <c r="T5722" i="34"/>
  <c r="U5722" i="34"/>
  <c r="V5722" i="34"/>
  <c r="AE5722" i="34"/>
  <c r="AG1431" i="34"/>
  <c r="AH1431" i="34"/>
  <c r="AI1431" i="34"/>
  <c r="F5723" i="34"/>
  <c r="H5723" i="34"/>
  <c r="I5723" i="34"/>
  <c r="M5723" i="34"/>
  <c r="N5723" i="34"/>
  <c r="L5723" i="34" s="1"/>
  <c r="S5723" i="34"/>
  <c r="T5723" i="34"/>
  <c r="U5723" i="34"/>
  <c r="V5723" i="34"/>
  <c r="AE5723" i="34"/>
  <c r="AG1432" i="34"/>
  <c r="AH1432" i="34"/>
  <c r="AI1432" i="34"/>
  <c r="F5724" i="34"/>
  <c r="H5724" i="34"/>
  <c r="I5724" i="34"/>
  <c r="M5724" i="34"/>
  <c r="N5724" i="34"/>
  <c r="L5724" i="34" s="1"/>
  <c r="S5724" i="34"/>
  <c r="T5724" i="34"/>
  <c r="U5724" i="34"/>
  <c r="V5724" i="34"/>
  <c r="AE5724" i="34"/>
  <c r="AG1433" i="34"/>
  <c r="AH1433" i="34"/>
  <c r="AI1433" i="34"/>
  <c r="F5725" i="34"/>
  <c r="H5725" i="34"/>
  <c r="I5725" i="34"/>
  <c r="M5725" i="34"/>
  <c r="N5725" i="34"/>
  <c r="L5725" i="34" s="1"/>
  <c r="S5725" i="34"/>
  <c r="T5725" i="34"/>
  <c r="U5725" i="34"/>
  <c r="V5725" i="34"/>
  <c r="AE5725" i="34"/>
  <c r="AG1434" i="34"/>
  <c r="AH1434" i="34"/>
  <c r="AI1434" i="34"/>
  <c r="F5726" i="34"/>
  <c r="H5726" i="34"/>
  <c r="I5726" i="34"/>
  <c r="M5726" i="34"/>
  <c r="N5726" i="34"/>
  <c r="L5726" i="34"/>
  <c r="S5726" i="34"/>
  <c r="T5726" i="34"/>
  <c r="U5726" i="34"/>
  <c r="V5726" i="34"/>
  <c r="AE5726" i="34"/>
  <c r="AG1440" i="34"/>
  <c r="AH1440" i="34"/>
  <c r="AI1440" i="34"/>
  <c r="F5727" i="34"/>
  <c r="H5727" i="34"/>
  <c r="I5727" i="34"/>
  <c r="M5727" i="34"/>
  <c r="N5727" i="34"/>
  <c r="L5727" i="34" s="1"/>
  <c r="S5727" i="34"/>
  <c r="T5727" i="34"/>
  <c r="U5727" i="34"/>
  <c r="V5727" i="34"/>
  <c r="AE5727" i="34"/>
  <c r="AG1441" i="34"/>
  <c r="AH1441" i="34"/>
  <c r="AI1441" i="34"/>
  <c r="F5728" i="34"/>
  <c r="H5728" i="34"/>
  <c r="I5728" i="34"/>
  <c r="M5728" i="34"/>
  <c r="N5728" i="34"/>
  <c r="L5728" i="34" s="1"/>
  <c r="S5728" i="34"/>
  <c r="T5728" i="34"/>
  <c r="U5728" i="34"/>
  <c r="V5728" i="34"/>
  <c r="AE5728" i="34"/>
  <c r="AG1435" i="34"/>
  <c r="AH1435" i="34"/>
  <c r="AI1435" i="34"/>
  <c r="F5729" i="34"/>
  <c r="H5729" i="34"/>
  <c r="I5729" i="34"/>
  <c r="M5729" i="34"/>
  <c r="N5729" i="34"/>
  <c r="L5729" i="34" s="1"/>
  <c r="S5729" i="34"/>
  <c r="T5729" i="34"/>
  <c r="U5729" i="34"/>
  <c r="V5729" i="34"/>
  <c r="AE5729" i="34"/>
  <c r="AG1436" i="34"/>
  <c r="AH1436" i="34"/>
  <c r="AI1436" i="34"/>
  <c r="F5730" i="34"/>
  <c r="H5730" i="34"/>
  <c r="I5730" i="34"/>
  <c r="M5730" i="34"/>
  <c r="N5730" i="34"/>
  <c r="L5730" i="34"/>
  <c r="S5730" i="34"/>
  <c r="T5730" i="34"/>
  <c r="U5730" i="34"/>
  <c r="V5730" i="34"/>
  <c r="AE5730" i="34"/>
  <c r="AG1437" i="34"/>
  <c r="AH1437" i="34"/>
  <c r="AI1437" i="34"/>
  <c r="F5731" i="34"/>
  <c r="H5731" i="34"/>
  <c r="I5731" i="34"/>
  <c r="M5731" i="34"/>
  <c r="N5731" i="34"/>
  <c r="L5731" i="34" s="1"/>
  <c r="S5731" i="34"/>
  <c r="T5731" i="34"/>
  <c r="U5731" i="34"/>
  <c r="V5731" i="34"/>
  <c r="AE5731" i="34"/>
  <c r="AG1438" i="34"/>
  <c r="AH1438" i="34"/>
  <c r="AI1438" i="34"/>
  <c r="F5732" i="34"/>
  <c r="H5732" i="34"/>
  <c r="I5732" i="34"/>
  <c r="M5732" i="34"/>
  <c r="N5732" i="34"/>
  <c r="L5732" i="34" s="1"/>
  <c r="S5732" i="34"/>
  <c r="T5732" i="34"/>
  <c r="U5732" i="34"/>
  <c r="V5732" i="34"/>
  <c r="AE5732" i="34"/>
  <c r="AG1439" i="34"/>
  <c r="AH1439" i="34"/>
  <c r="AI1439" i="34"/>
  <c r="F5733" i="34"/>
  <c r="H5733" i="34"/>
  <c r="I5733" i="34"/>
  <c r="M5733" i="34"/>
  <c r="N5733" i="34"/>
  <c r="L5733" i="34" s="1"/>
  <c r="S5733" i="34"/>
  <c r="T5733" i="34"/>
  <c r="U5733" i="34"/>
  <c r="V5733" i="34"/>
  <c r="AE5733" i="34"/>
  <c r="AG1442" i="34"/>
  <c r="AH1442" i="34"/>
  <c r="AI1442" i="34"/>
  <c r="F5734" i="34"/>
  <c r="H5734" i="34"/>
  <c r="I5734" i="34"/>
  <c r="M5734" i="34"/>
  <c r="N5734" i="34"/>
  <c r="L5734" i="34" s="1"/>
  <c r="AF5734" i="34" s="1"/>
  <c r="S5734" i="34"/>
  <c r="T5734" i="34"/>
  <c r="U5734" i="34"/>
  <c r="V5734" i="34"/>
  <c r="AE5734" i="34"/>
  <c r="AG1443" i="34"/>
  <c r="AH1443" i="34"/>
  <c r="AI1443" i="34"/>
  <c r="F5735" i="34"/>
  <c r="H5735" i="34"/>
  <c r="I5735" i="34"/>
  <c r="M5735" i="34"/>
  <c r="N5735" i="34"/>
  <c r="L5735" i="34" s="1"/>
  <c r="S5735" i="34"/>
  <c r="T5735" i="34"/>
  <c r="U5735" i="34"/>
  <c r="V5735" i="34"/>
  <c r="AE5735" i="34"/>
  <c r="AG1444" i="34"/>
  <c r="AH1444" i="34"/>
  <c r="AI1444" i="34"/>
  <c r="F5736" i="34"/>
  <c r="H5736" i="34"/>
  <c r="I5736" i="34"/>
  <c r="M5736" i="34"/>
  <c r="N5736" i="34"/>
  <c r="L5736" i="34" s="1"/>
  <c r="S5736" i="34"/>
  <c r="T5736" i="34"/>
  <c r="U5736" i="34"/>
  <c r="V5736" i="34"/>
  <c r="AE5736" i="34"/>
  <c r="AG1445" i="34"/>
  <c r="AH1445" i="34"/>
  <c r="AI1445" i="34"/>
  <c r="AG1446" i="34"/>
  <c r="AH1446" i="34"/>
  <c r="AI1446" i="34"/>
  <c r="AG1447" i="34"/>
  <c r="AH1447" i="34"/>
  <c r="AI1447" i="34"/>
  <c r="F5737" i="34"/>
  <c r="H5737" i="34"/>
  <c r="I5737" i="34"/>
  <c r="M5737" i="34"/>
  <c r="N5737" i="34"/>
  <c r="L5737" i="34"/>
  <c r="S5737" i="34"/>
  <c r="T5737" i="34"/>
  <c r="U5737" i="34"/>
  <c r="V5737" i="34"/>
  <c r="AE5737" i="34"/>
  <c r="AG1448" i="34"/>
  <c r="AH1448" i="34"/>
  <c r="AI1448" i="34"/>
  <c r="F5738" i="34"/>
  <c r="H5738" i="34"/>
  <c r="I5738" i="34"/>
  <c r="M5738" i="34"/>
  <c r="N5738" i="34"/>
  <c r="L5738" i="34" s="1"/>
  <c r="S5738" i="34"/>
  <c r="T5738" i="34"/>
  <c r="U5738" i="34"/>
  <c r="V5738" i="34"/>
  <c r="AE5738" i="34"/>
  <c r="AG1449" i="34"/>
  <c r="AH1449" i="34"/>
  <c r="AI1449" i="34"/>
  <c r="F5739" i="34"/>
  <c r="H5739" i="34"/>
  <c r="I5739" i="34"/>
  <c r="M5739" i="34"/>
  <c r="N5739" i="34"/>
  <c r="L5739" i="34" s="1"/>
  <c r="S5739" i="34"/>
  <c r="T5739" i="34"/>
  <c r="U5739" i="34"/>
  <c r="V5739" i="34"/>
  <c r="AE5739" i="34"/>
  <c r="AG1450" i="34"/>
  <c r="AH1450" i="34"/>
  <c r="AI1450" i="34"/>
  <c r="F5740" i="34"/>
  <c r="H5740" i="34"/>
  <c r="I5740" i="34"/>
  <c r="M5740" i="34"/>
  <c r="N5740" i="34"/>
  <c r="L5740" i="34" s="1"/>
  <c r="S5740" i="34"/>
  <c r="T5740" i="34"/>
  <c r="U5740" i="34"/>
  <c r="V5740" i="34"/>
  <c r="AE5740" i="34"/>
  <c r="AG1451" i="34"/>
  <c r="AH1451" i="34"/>
  <c r="AI1451" i="34"/>
  <c r="F5741" i="34"/>
  <c r="H5741" i="34"/>
  <c r="I5741" i="34"/>
  <c r="M5741" i="34"/>
  <c r="N5741" i="34"/>
  <c r="L5741" i="34"/>
  <c r="S5741" i="34"/>
  <c r="T5741" i="34"/>
  <c r="U5741" i="34"/>
  <c r="V5741" i="34"/>
  <c r="AE5741" i="34"/>
  <c r="AG1452" i="34"/>
  <c r="AH1452" i="34"/>
  <c r="AI1452" i="34"/>
  <c r="F5742" i="34"/>
  <c r="H5742" i="34"/>
  <c r="I5742" i="34"/>
  <c r="M5742" i="34"/>
  <c r="N5742" i="34"/>
  <c r="L5742" i="34" s="1"/>
  <c r="S5742" i="34"/>
  <c r="T5742" i="34"/>
  <c r="U5742" i="34"/>
  <c r="V5742" i="34"/>
  <c r="AE5742" i="34"/>
  <c r="AG1453" i="34"/>
  <c r="AH1453" i="34"/>
  <c r="AI1453" i="34"/>
  <c r="F5743" i="34"/>
  <c r="H5743" i="34"/>
  <c r="I5743" i="34"/>
  <c r="M5743" i="34"/>
  <c r="N5743" i="34"/>
  <c r="L5743" i="34" s="1"/>
  <c r="S5743" i="34"/>
  <c r="T5743" i="34"/>
  <c r="U5743" i="34"/>
  <c r="V5743" i="34"/>
  <c r="AE5743" i="34"/>
  <c r="AG1454" i="34"/>
  <c r="AH1454" i="34"/>
  <c r="AI1454" i="34"/>
  <c r="F5744" i="34"/>
  <c r="H5744" i="34"/>
  <c r="I5744" i="34"/>
  <c r="M5744" i="34"/>
  <c r="N5744" i="34"/>
  <c r="L5744" i="34" s="1"/>
  <c r="S5744" i="34"/>
  <c r="T5744" i="34"/>
  <c r="U5744" i="34"/>
  <c r="V5744" i="34"/>
  <c r="AE5744" i="34"/>
  <c r="AG1455" i="34"/>
  <c r="AH1455" i="34"/>
  <c r="AI1455" i="34"/>
  <c r="F5745" i="34"/>
  <c r="H5745" i="34"/>
  <c r="I5745" i="34"/>
  <c r="M5745" i="34"/>
  <c r="N5745" i="34"/>
  <c r="L5745" i="34" s="1"/>
  <c r="S5745" i="34"/>
  <c r="T5745" i="34"/>
  <c r="U5745" i="34"/>
  <c r="V5745" i="34"/>
  <c r="AE5745" i="34"/>
  <c r="AG1456" i="34"/>
  <c r="AH1456" i="34"/>
  <c r="AI1456" i="34"/>
  <c r="F5746" i="34"/>
  <c r="H5746" i="34"/>
  <c r="I5746" i="34"/>
  <c r="M5746" i="34"/>
  <c r="N5746" i="34"/>
  <c r="L5746" i="34" s="1"/>
  <c r="S5746" i="34"/>
  <c r="T5746" i="34"/>
  <c r="U5746" i="34"/>
  <c r="V5746" i="34"/>
  <c r="AE5746" i="34"/>
  <c r="AG1460" i="34"/>
  <c r="AH1460" i="34"/>
  <c r="AI1460" i="34"/>
  <c r="F5747" i="34"/>
  <c r="H5747" i="34"/>
  <c r="I5747" i="34"/>
  <c r="M5747" i="34"/>
  <c r="N5747" i="34"/>
  <c r="L5747" i="34" s="1"/>
  <c r="S5747" i="34"/>
  <c r="T5747" i="34"/>
  <c r="U5747" i="34"/>
  <c r="V5747" i="34"/>
  <c r="AE5747" i="34"/>
  <c r="AG1461" i="34"/>
  <c r="AH1461" i="34"/>
  <c r="AI1461" i="34"/>
  <c r="AG1462" i="34"/>
  <c r="AH1462" i="34"/>
  <c r="AI1462" i="34"/>
  <c r="F5748" i="34"/>
  <c r="H5748" i="34"/>
  <c r="I5748" i="34"/>
  <c r="M5748" i="34"/>
  <c r="N5748" i="34"/>
  <c r="L5748" i="34"/>
  <c r="S5748" i="34"/>
  <c r="T5748" i="34"/>
  <c r="U5748" i="34"/>
  <c r="V5748" i="34"/>
  <c r="AE5748" i="34"/>
  <c r="AG1463" i="34"/>
  <c r="AH1463" i="34"/>
  <c r="AI1463" i="34"/>
  <c r="F5749" i="34"/>
  <c r="H5749" i="34"/>
  <c r="I5749" i="34"/>
  <c r="M5749" i="34"/>
  <c r="N5749" i="34"/>
  <c r="L5749" i="34"/>
  <c r="S5749" i="34"/>
  <c r="T5749" i="34"/>
  <c r="U5749" i="34"/>
  <c r="V5749" i="34"/>
  <c r="AE5749" i="34"/>
  <c r="AG1464" i="34"/>
  <c r="AH1464" i="34"/>
  <c r="AI1464" i="34"/>
  <c r="F5750" i="34"/>
  <c r="H5750" i="34"/>
  <c r="I5750" i="34"/>
  <c r="M5750" i="34"/>
  <c r="N5750" i="34"/>
  <c r="L5750" i="34" s="1"/>
  <c r="S5750" i="34"/>
  <c r="T5750" i="34"/>
  <c r="U5750" i="34"/>
  <c r="V5750" i="34"/>
  <c r="AE5750" i="34"/>
  <c r="AG1465" i="34"/>
  <c r="AH1465" i="34"/>
  <c r="AI1465" i="34"/>
  <c r="F5751" i="34"/>
  <c r="H5751" i="34"/>
  <c r="I5751" i="34"/>
  <c r="M5751" i="34"/>
  <c r="N5751" i="34"/>
  <c r="L5751" i="34"/>
  <c r="S5751" i="34"/>
  <c r="T5751" i="34"/>
  <c r="U5751" i="34"/>
  <c r="V5751" i="34"/>
  <c r="AE5751" i="34"/>
  <c r="AG1466" i="34"/>
  <c r="AH1466" i="34"/>
  <c r="AI1466" i="34"/>
  <c r="F5752" i="34"/>
  <c r="H5752" i="34"/>
  <c r="I5752" i="34"/>
  <c r="M5752" i="34"/>
  <c r="N5752" i="34"/>
  <c r="L5752" i="34"/>
  <c r="S5752" i="34"/>
  <c r="T5752" i="34"/>
  <c r="U5752" i="34"/>
  <c r="V5752" i="34"/>
  <c r="AE5752" i="34"/>
  <c r="AG1467" i="34"/>
  <c r="AH1467" i="34"/>
  <c r="AI1467" i="34"/>
  <c r="F5753" i="34"/>
  <c r="H5753" i="34"/>
  <c r="I5753" i="34"/>
  <c r="M5753" i="34"/>
  <c r="N5753" i="34"/>
  <c r="L5753" i="34"/>
  <c r="S5753" i="34"/>
  <c r="T5753" i="34"/>
  <c r="U5753" i="34"/>
  <c r="V5753" i="34"/>
  <c r="AE5753" i="34"/>
  <c r="AG1468" i="34"/>
  <c r="AH1468" i="34"/>
  <c r="AI1468" i="34"/>
  <c r="F5754" i="34"/>
  <c r="H5754" i="34"/>
  <c r="I5754" i="34"/>
  <c r="M5754" i="34"/>
  <c r="N5754" i="34"/>
  <c r="L5754" i="34" s="1"/>
  <c r="S5754" i="34"/>
  <c r="T5754" i="34"/>
  <c r="U5754" i="34"/>
  <c r="V5754" i="34"/>
  <c r="AE5754" i="34"/>
  <c r="AG1469" i="34"/>
  <c r="AH1469" i="34"/>
  <c r="AI1469" i="34"/>
  <c r="F5755" i="34"/>
  <c r="H5755" i="34"/>
  <c r="I5755" i="34"/>
  <c r="M5755" i="34"/>
  <c r="N5755" i="34"/>
  <c r="L5755" i="34"/>
  <c r="S5755" i="34"/>
  <c r="T5755" i="34"/>
  <c r="U5755" i="34"/>
  <c r="V5755" i="34"/>
  <c r="AE5755" i="34"/>
  <c r="AG1470" i="34"/>
  <c r="AH1470" i="34"/>
  <c r="AI1470" i="34"/>
  <c r="F5756" i="34"/>
  <c r="H5756" i="34"/>
  <c r="I5756" i="34"/>
  <c r="M5756" i="34"/>
  <c r="N5756" i="34"/>
  <c r="L5756" i="34"/>
  <c r="S5756" i="34"/>
  <c r="T5756" i="34"/>
  <c r="U5756" i="34"/>
  <c r="V5756" i="34"/>
  <c r="AE5756" i="34"/>
  <c r="AG1471" i="34"/>
  <c r="AH1471" i="34"/>
  <c r="AI1471" i="34"/>
  <c r="F5757" i="34"/>
  <c r="H5757" i="34"/>
  <c r="I5757" i="34"/>
  <c r="M5757" i="34"/>
  <c r="N5757" i="34"/>
  <c r="L5757" i="34"/>
  <c r="S5757" i="34"/>
  <c r="T5757" i="34"/>
  <c r="U5757" i="34"/>
  <c r="V5757" i="34"/>
  <c r="AE5757" i="34"/>
  <c r="AG1472" i="34"/>
  <c r="AH1472" i="34"/>
  <c r="AI1472" i="34"/>
  <c r="F5758" i="34"/>
  <c r="H5758" i="34"/>
  <c r="I5758" i="34"/>
  <c r="M5758" i="34"/>
  <c r="N5758" i="34"/>
  <c r="L5758" i="34" s="1"/>
  <c r="S5758" i="34"/>
  <c r="T5758" i="34"/>
  <c r="U5758" i="34"/>
  <c r="V5758" i="34"/>
  <c r="AE5758" i="34"/>
  <c r="AG1473" i="34"/>
  <c r="AH1473" i="34"/>
  <c r="AI1473" i="34"/>
  <c r="F5759" i="34"/>
  <c r="H5759" i="34"/>
  <c r="I5759" i="34"/>
  <c r="M5759" i="34"/>
  <c r="N5759" i="34"/>
  <c r="L5759" i="34"/>
  <c r="S5759" i="34"/>
  <c r="T5759" i="34"/>
  <c r="U5759" i="34"/>
  <c r="V5759" i="34"/>
  <c r="AE5759" i="34"/>
  <c r="AG1474" i="34"/>
  <c r="AH1474" i="34"/>
  <c r="AI1474" i="34"/>
  <c r="F5760" i="34"/>
  <c r="H5760" i="34"/>
  <c r="I5760" i="34"/>
  <c r="M5760" i="34"/>
  <c r="N5760" i="34"/>
  <c r="L5760" i="34"/>
  <c r="S5760" i="34"/>
  <c r="T5760" i="34"/>
  <c r="U5760" i="34"/>
  <c r="V5760" i="34"/>
  <c r="AE5760" i="34"/>
  <c r="AG1475" i="34"/>
  <c r="AH1475" i="34"/>
  <c r="AI1475" i="34"/>
  <c r="F5761" i="34"/>
  <c r="H5761" i="34"/>
  <c r="I5761" i="34"/>
  <c r="M5761" i="34"/>
  <c r="N5761" i="34"/>
  <c r="L5761" i="34"/>
  <c r="S5761" i="34"/>
  <c r="T5761" i="34"/>
  <c r="U5761" i="34"/>
  <c r="V5761" i="34"/>
  <c r="AE5761" i="34"/>
  <c r="AG1484" i="34"/>
  <c r="AH1484" i="34"/>
  <c r="AI1484" i="34"/>
  <c r="F5762" i="34"/>
  <c r="H5762" i="34"/>
  <c r="I5762" i="34"/>
  <c r="M5762" i="34"/>
  <c r="N5762" i="34"/>
  <c r="L5762" i="34" s="1"/>
  <c r="S5762" i="34"/>
  <c r="T5762" i="34"/>
  <c r="U5762" i="34"/>
  <c r="V5762" i="34"/>
  <c r="AE5762" i="34"/>
  <c r="AG1485" i="34"/>
  <c r="AH1485" i="34"/>
  <c r="AI1485" i="34"/>
  <c r="F5763" i="34"/>
  <c r="H5763" i="34"/>
  <c r="I5763" i="34"/>
  <c r="M5763" i="34"/>
  <c r="N5763" i="34"/>
  <c r="L5763" i="34"/>
  <c r="S5763" i="34"/>
  <c r="T5763" i="34"/>
  <c r="U5763" i="34"/>
  <c r="V5763" i="34"/>
  <c r="AE5763" i="34"/>
  <c r="AG1476" i="34"/>
  <c r="AH1476" i="34"/>
  <c r="AI1476" i="34"/>
  <c r="F5764" i="34"/>
  <c r="H5764" i="34"/>
  <c r="I5764" i="34"/>
  <c r="M5764" i="34"/>
  <c r="N5764" i="34"/>
  <c r="L5764" i="34"/>
  <c r="S5764" i="34"/>
  <c r="T5764" i="34"/>
  <c r="U5764" i="34"/>
  <c r="V5764" i="34"/>
  <c r="AE5764" i="34"/>
  <c r="AG1477" i="34"/>
  <c r="AH1477" i="34"/>
  <c r="AI1477" i="34"/>
  <c r="F5765" i="34"/>
  <c r="H5765" i="34"/>
  <c r="I5765" i="34"/>
  <c r="M5765" i="34"/>
  <c r="N5765" i="34"/>
  <c r="L5765" i="34"/>
  <c r="S5765" i="34"/>
  <c r="T5765" i="34"/>
  <c r="U5765" i="34"/>
  <c r="V5765" i="34"/>
  <c r="AE5765" i="34"/>
  <c r="AG1478" i="34"/>
  <c r="AH1478" i="34"/>
  <c r="AI1478" i="34"/>
  <c r="F5766" i="34"/>
  <c r="H5766" i="34"/>
  <c r="I5766" i="34"/>
  <c r="M5766" i="34"/>
  <c r="N5766" i="34"/>
  <c r="L5766" i="34" s="1"/>
  <c r="S5766" i="34"/>
  <c r="T5766" i="34"/>
  <c r="U5766" i="34"/>
  <c r="V5766" i="34"/>
  <c r="AE5766" i="34"/>
  <c r="AG1493" i="34"/>
  <c r="AH1493" i="34"/>
  <c r="AI1493" i="34"/>
  <c r="F5767" i="34"/>
  <c r="H5767" i="34"/>
  <c r="I5767" i="34"/>
  <c r="M5767" i="34"/>
  <c r="N5767" i="34"/>
  <c r="L5767" i="34"/>
  <c r="S5767" i="34"/>
  <c r="T5767" i="34"/>
  <c r="U5767" i="34"/>
  <c r="V5767" i="34"/>
  <c r="AE5767" i="34"/>
  <c r="AG1494" i="34"/>
  <c r="AH1494" i="34"/>
  <c r="AI1494" i="34"/>
  <c r="F5768" i="34"/>
  <c r="H5768" i="34"/>
  <c r="I5768" i="34"/>
  <c r="M5768" i="34"/>
  <c r="N5768" i="34"/>
  <c r="L5768" i="34"/>
  <c r="S5768" i="34"/>
  <c r="T5768" i="34"/>
  <c r="U5768" i="34"/>
  <c r="V5768" i="34"/>
  <c r="AE5768" i="34"/>
  <c r="F5769" i="34"/>
  <c r="H5769" i="34"/>
  <c r="I5769" i="34"/>
  <c r="M5769" i="34"/>
  <c r="N5769" i="34"/>
  <c r="L5769" i="34"/>
  <c r="S5769" i="34"/>
  <c r="T5769" i="34"/>
  <c r="U5769" i="34"/>
  <c r="V5769" i="34"/>
  <c r="AE5769" i="34"/>
  <c r="F5770" i="34"/>
  <c r="H5770" i="34"/>
  <c r="I5770" i="34"/>
  <c r="M5770" i="34"/>
  <c r="N5770" i="34"/>
  <c r="L5770" i="34"/>
  <c r="S5770" i="34"/>
  <c r="T5770" i="34"/>
  <c r="U5770" i="34"/>
  <c r="V5770" i="34"/>
  <c r="AE5770" i="34"/>
  <c r="F5771" i="34"/>
  <c r="H5771" i="34"/>
  <c r="I5771" i="34"/>
  <c r="M5771" i="34"/>
  <c r="N5771" i="34"/>
  <c r="L5771" i="34" s="1"/>
  <c r="S5771" i="34"/>
  <c r="T5771" i="34"/>
  <c r="U5771" i="34"/>
  <c r="V5771" i="34"/>
  <c r="AE5771" i="34"/>
  <c r="F5772" i="34"/>
  <c r="H5772" i="34"/>
  <c r="I5772" i="34"/>
  <c r="M5772" i="34"/>
  <c r="N5772" i="34"/>
  <c r="L5772" i="34"/>
  <c r="S5772" i="34"/>
  <c r="T5772" i="34"/>
  <c r="U5772" i="34"/>
  <c r="V5772" i="34"/>
  <c r="AE5772" i="34"/>
  <c r="AG1743" i="34"/>
  <c r="AH1743" i="34"/>
  <c r="AI1743" i="34"/>
  <c r="AG1744" i="34"/>
  <c r="AH1744" i="34"/>
  <c r="AI1744" i="34"/>
  <c r="AG1745" i="34"/>
  <c r="AH1745" i="34"/>
  <c r="AI1745" i="34"/>
  <c r="AJ1745" i="34" s="1"/>
  <c r="AG1746" i="34"/>
  <c r="AH1746" i="34"/>
  <c r="AI1746" i="34"/>
  <c r="AG1747" i="34"/>
  <c r="AH1747" i="34"/>
  <c r="AI1747" i="34"/>
  <c r="AG1748" i="34"/>
  <c r="AH1748" i="34"/>
  <c r="AI1748" i="34"/>
  <c r="AG1749" i="34"/>
  <c r="AH1749" i="34"/>
  <c r="AI1749" i="34"/>
  <c r="F5780" i="34"/>
  <c r="H5780" i="34"/>
  <c r="I5780" i="34"/>
  <c r="M5780" i="34"/>
  <c r="N5780" i="34"/>
  <c r="L5780" i="34"/>
  <c r="S5780" i="34"/>
  <c r="T5780" i="34"/>
  <c r="U5780" i="34"/>
  <c r="V5780" i="34"/>
  <c r="AE5780" i="34"/>
  <c r="AG1750" i="34"/>
  <c r="AH1750" i="34"/>
  <c r="AI1750" i="34"/>
  <c r="F5781" i="34"/>
  <c r="H5781" i="34"/>
  <c r="I5781" i="34"/>
  <c r="M5781" i="34"/>
  <c r="N5781" i="34"/>
  <c r="L5781" i="34"/>
  <c r="S5781" i="34"/>
  <c r="T5781" i="34"/>
  <c r="U5781" i="34"/>
  <c r="V5781" i="34"/>
  <c r="AE5781" i="34"/>
  <c r="AG1751" i="34"/>
  <c r="AH1751" i="34"/>
  <c r="AI1751" i="34"/>
  <c r="F5782" i="34"/>
  <c r="H5782" i="34"/>
  <c r="I5782" i="34"/>
  <c r="M5782" i="34"/>
  <c r="N5782" i="34"/>
  <c r="L5782" i="34"/>
  <c r="S5782" i="34"/>
  <c r="T5782" i="34"/>
  <c r="U5782" i="34"/>
  <c r="V5782" i="34"/>
  <c r="AE5782" i="34"/>
  <c r="AG1752" i="34"/>
  <c r="AH1752" i="34"/>
  <c r="AI1752" i="34"/>
  <c r="F5783" i="34"/>
  <c r="H5783" i="34"/>
  <c r="I5783" i="34"/>
  <c r="M5783" i="34"/>
  <c r="N5783" i="34"/>
  <c r="L5783" i="34"/>
  <c r="S5783" i="34"/>
  <c r="T5783" i="34"/>
  <c r="U5783" i="34"/>
  <c r="V5783" i="34"/>
  <c r="AE5783" i="34"/>
  <c r="AG1753" i="34"/>
  <c r="AH1753" i="34"/>
  <c r="AI1753" i="34"/>
  <c r="AG1754" i="34"/>
  <c r="AH1754" i="34"/>
  <c r="AI1754" i="34"/>
  <c r="F5784" i="34"/>
  <c r="H5784" i="34"/>
  <c r="I5784" i="34"/>
  <c r="M5784" i="34"/>
  <c r="N5784" i="34"/>
  <c r="L5784" i="34" s="1"/>
  <c r="S5784" i="34"/>
  <c r="T5784" i="34"/>
  <c r="U5784" i="34"/>
  <c r="V5784" i="34"/>
  <c r="AE5784" i="34"/>
  <c r="AG1755" i="34"/>
  <c r="AH1755" i="34"/>
  <c r="AI1755" i="34"/>
  <c r="F5785" i="34"/>
  <c r="H5785" i="34"/>
  <c r="I5785" i="34"/>
  <c r="M5785" i="34"/>
  <c r="N5785" i="34"/>
  <c r="L5785" i="34" s="1"/>
  <c r="S5785" i="34"/>
  <c r="T5785" i="34"/>
  <c r="U5785" i="34"/>
  <c r="V5785" i="34"/>
  <c r="AE5785" i="34"/>
  <c r="AG1756" i="34"/>
  <c r="AH1756" i="34"/>
  <c r="AI1756" i="34"/>
  <c r="F5786" i="34"/>
  <c r="H5786" i="34"/>
  <c r="I5786" i="34"/>
  <c r="M5786" i="34"/>
  <c r="N5786" i="34"/>
  <c r="L5786" i="34"/>
  <c r="S5786" i="34"/>
  <c r="T5786" i="34"/>
  <c r="U5786" i="34"/>
  <c r="V5786" i="34"/>
  <c r="AE5786" i="34"/>
  <c r="AG1757" i="34"/>
  <c r="AH1757" i="34"/>
  <c r="AI1757" i="34"/>
  <c r="F5787" i="34"/>
  <c r="H5787" i="34"/>
  <c r="I5787" i="34"/>
  <c r="M5787" i="34"/>
  <c r="N5787" i="34"/>
  <c r="L5787" i="34" s="1"/>
  <c r="S5787" i="34"/>
  <c r="T5787" i="34"/>
  <c r="U5787" i="34"/>
  <c r="V5787" i="34"/>
  <c r="AE5787" i="34"/>
  <c r="AG1758" i="34"/>
  <c r="AH1758" i="34"/>
  <c r="AI1758" i="34"/>
  <c r="F5788" i="34"/>
  <c r="H5788" i="34"/>
  <c r="I5788" i="34"/>
  <c r="M5788" i="34"/>
  <c r="N5788" i="34"/>
  <c r="L5788" i="34" s="1"/>
  <c r="S5788" i="34"/>
  <c r="T5788" i="34"/>
  <c r="U5788" i="34"/>
  <c r="V5788" i="34"/>
  <c r="AE5788" i="34"/>
  <c r="AG1759" i="34"/>
  <c r="AH1759" i="34"/>
  <c r="AI1759" i="34"/>
  <c r="F5789" i="34"/>
  <c r="H5789" i="34"/>
  <c r="I5789" i="34"/>
  <c r="M5789" i="34"/>
  <c r="N5789" i="34"/>
  <c r="L5789" i="34" s="1"/>
  <c r="S5789" i="34"/>
  <c r="T5789" i="34"/>
  <c r="U5789" i="34"/>
  <c r="V5789" i="34"/>
  <c r="AE5789" i="34"/>
  <c r="AG1760" i="34"/>
  <c r="AH1760" i="34"/>
  <c r="AI1760" i="34"/>
  <c r="F5790" i="34"/>
  <c r="H5790" i="34"/>
  <c r="I5790" i="34"/>
  <c r="M5790" i="34"/>
  <c r="N5790" i="34"/>
  <c r="L5790" i="34" s="1"/>
  <c r="S5790" i="34"/>
  <c r="T5790" i="34"/>
  <c r="U5790" i="34"/>
  <c r="V5790" i="34"/>
  <c r="AE5790" i="34"/>
  <c r="F5791" i="34"/>
  <c r="H5791" i="34"/>
  <c r="I5791" i="34"/>
  <c r="M5791" i="34"/>
  <c r="N5791" i="34"/>
  <c r="L5791" i="34"/>
  <c r="S5791" i="34"/>
  <c r="T5791" i="34"/>
  <c r="U5791" i="34"/>
  <c r="V5791" i="34"/>
  <c r="AE5791" i="34"/>
  <c r="F5792" i="34"/>
  <c r="H5792" i="34"/>
  <c r="I5792" i="34"/>
  <c r="M5792" i="34"/>
  <c r="N5792" i="34"/>
  <c r="L5792" i="34" s="1"/>
  <c r="S5792" i="34"/>
  <c r="T5792" i="34"/>
  <c r="U5792" i="34"/>
  <c r="V5792" i="34"/>
  <c r="AE5792" i="34"/>
  <c r="F5793" i="34"/>
  <c r="H5793" i="34"/>
  <c r="I5793" i="34"/>
  <c r="M5793" i="34"/>
  <c r="N5793" i="34"/>
  <c r="L5793" i="34" s="1"/>
  <c r="AF5793" i="34" s="1"/>
  <c r="S5793" i="34"/>
  <c r="T5793" i="34"/>
  <c r="U5793" i="34"/>
  <c r="V5793" i="34"/>
  <c r="AE5793" i="34"/>
  <c r="F5794" i="34"/>
  <c r="H5794" i="34"/>
  <c r="I5794" i="34"/>
  <c r="M5794" i="34"/>
  <c r="N5794" i="34"/>
  <c r="L5794" i="34" s="1"/>
  <c r="S5794" i="34"/>
  <c r="T5794" i="34"/>
  <c r="U5794" i="34"/>
  <c r="V5794" i="34"/>
  <c r="AE5794" i="34"/>
  <c r="F5795" i="34"/>
  <c r="H5795" i="34"/>
  <c r="I5795" i="34"/>
  <c r="M5795" i="34"/>
  <c r="N5795" i="34"/>
  <c r="L5795" i="34"/>
  <c r="S5795" i="34"/>
  <c r="T5795" i="34"/>
  <c r="U5795" i="34"/>
  <c r="V5795" i="34"/>
  <c r="AE5795" i="34"/>
  <c r="F5796" i="34"/>
  <c r="H5796" i="34"/>
  <c r="I5796" i="34"/>
  <c r="M5796" i="34"/>
  <c r="N5796" i="34"/>
  <c r="L5796" i="34" s="1"/>
  <c r="S5796" i="34"/>
  <c r="T5796" i="34"/>
  <c r="U5796" i="34"/>
  <c r="V5796" i="34"/>
  <c r="AE5796" i="34"/>
  <c r="AG1884" i="34"/>
  <c r="AH1884" i="34"/>
  <c r="AI1884" i="34"/>
  <c r="F5797" i="34"/>
  <c r="H5797" i="34"/>
  <c r="I5797" i="34"/>
  <c r="M5797" i="34"/>
  <c r="N5797" i="34"/>
  <c r="L5797" i="34" s="1"/>
  <c r="S5797" i="34"/>
  <c r="T5797" i="34"/>
  <c r="U5797" i="34"/>
  <c r="V5797" i="34"/>
  <c r="AE5797" i="34"/>
  <c r="AG1885" i="34"/>
  <c r="AH1885" i="34"/>
  <c r="AI1885" i="34"/>
  <c r="F5798" i="34"/>
  <c r="H5798" i="34"/>
  <c r="I5798" i="34"/>
  <c r="M5798" i="34"/>
  <c r="N5798" i="34"/>
  <c r="L5798" i="34" s="1"/>
  <c r="S5798" i="34"/>
  <c r="T5798" i="34"/>
  <c r="U5798" i="34"/>
  <c r="V5798" i="34"/>
  <c r="AE5798" i="34"/>
  <c r="AG1886" i="34"/>
  <c r="AH1886" i="34"/>
  <c r="AI1886" i="34"/>
  <c r="F5799" i="34"/>
  <c r="H5799" i="34"/>
  <c r="I5799" i="34"/>
  <c r="M5799" i="34"/>
  <c r="N5799" i="34"/>
  <c r="L5799" i="34" s="1"/>
  <c r="S5799" i="34"/>
  <c r="T5799" i="34"/>
  <c r="U5799" i="34"/>
  <c r="V5799" i="34"/>
  <c r="AE5799" i="34"/>
  <c r="AG1887" i="34"/>
  <c r="AH1887" i="34"/>
  <c r="AI1887" i="34"/>
  <c r="F5800" i="34"/>
  <c r="H5800" i="34"/>
  <c r="I5800" i="34"/>
  <c r="M5800" i="34"/>
  <c r="N5800" i="34"/>
  <c r="L5800" i="34" s="1"/>
  <c r="S5800" i="34"/>
  <c r="T5800" i="34"/>
  <c r="U5800" i="34"/>
  <c r="V5800" i="34"/>
  <c r="AE5800" i="34"/>
  <c r="AG1889" i="34"/>
  <c r="AH1889" i="34"/>
  <c r="AI1889" i="34"/>
  <c r="F5801" i="34"/>
  <c r="H5801" i="34"/>
  <c r="I5801" i="34"/>
  <c r="M5801" i="34"/>
  <c r="N5801" i="34"/>
  <c r="L5801" i="34" s="1"/>
  <c r="S5801" i="34"/>
  <c r="T5801" i="34"/>
  <c r="U5801" i="34"/>
  <c r="V5801" i="34"/>
  <c r="AE5801" i="34"/>
  <c r="AG1890" i="34"/>
  <c r="AH1890" i="34"/>
  <c r="AI1890" i="34"/>
  <c r="F5802" i="34"/>
  <c r="H5802" i="34"/>
  <c r="I5802" i="34"/>
  <c r="M5802" i="34"/>
  <c r="N5802" i="34"/>
  <c r="L5802" i="34" s="1"/>
  <c r="S5802" i="34"/>
  <c r="T5802" i="34"/>
  <c r="U5802" i="34"/>
  <c r="V5802" i="34"/>
  <c r="AE5802" i="34"/>
  <c r="AG1891" i="34"/>
  <c r="AH1891" i="34"/>
  <c r="AI1891" i="34"/>
  <c r="F5803" i="34"/>
  <c r="H5803" i="34"/>
  <c r="I5803" i="34"/>
  <c r="M5803" i="34"/>
  <c r="N5803" i="34"/>
  <c r="L5803" i="34" s="1"/>
  <c r="S5803" i="34"/>
  <c r="T5803" i="34"/>
  <c r="U5803" i="34"/>
  <c r="V5803" i="34"/>
  <c r="AE5803" i="34"/>
  <c r="AG1892" i="34"/>
  <c r="AH1892" i="34"/>
  <c r="AI1892" i="34"/>
  <c r="F5804" i="34"/>
  <c r="H5804" i="34"/>
  <c r="I5804" i="34"/>
  <c r="M5804" i="34"/>
  <c r="N5804" i="34"/>
  <c r="L5804" i="34" s="1"/>
  <c r="S5804" i="34"/>
  <c r="T5804" i="34"/>
  <c r="U5804" i="34"/>
  <c r="V5804" i="34"/>
  <c r="AE5804" i="34"/>
  <c r="AG1893" i="34"/>
  <c r="AH1893" i="34"/>
  <c r="AI1893" i="34"/>
  <c r="F5805" i="34"/>
  <c r="H5805" i="34"/>
  <c r="I5805" i="34"/>
  <c r="M5805" i="34"/>
  <c r="N5805" i="34"/>
  <c r="L5805" i="34" s="1"/>
  <c r="S5805" i="34"/>
  <c r="T5805" i="34"/>
  <c r="U5805" i="34"/>
  <c r="V5805" i="34"/>
  <c r="AE5805" i="34"/>
  <c r="AG1894" i="34"/>
  <c r="AH1894" i="34"/>
  <c r="AI1894" i="34"/>
  <c r="F5806" i="34"/>
  <c r="H5806" i="34"/>
  <c r="I5806" i="34"/>
  <c r="M5806" i="34"/>
  <c r="N5806" i="34"/>
  <c r="L5806" i="34" s="1"/>
  <c r="S5806" i="34"/>
  <c r="T5806" i="34"/>
  <c r="U5806" i="34"/>
  <c r="V5806" i="34"/>
  <c r="AE5806" i="34"/>
  <c r="AG1895" i="34"/>
  <c r="AH1895" i="34"/>
  <c r="AI1895" i="34"/>
  <c r="F5807" i="34"/>
  <c r="H5807" i="34"/>
  <c r="I5807" i="34"/>
  <c r="M5807" i="34"/>
  <c r="N5807" i="34"/>
  <c r="L5807" i="34" s="1"/>
  <c r="S5807" i="34"/>
  <c r="T5807" i="34"/>
  <c r="U5807" i="34"/>
  <c r="V5807" i="34"/>
  <c r="AE5807" i="34"/>
  <c r="AG1896" i="34"/>
  <c r="AH1896" i="34"/>
  <c r="AI1896" i="34"/>
  <c r="F5808" i="34"/>
  <c r="H5808" i="34"/>
  <c r="I5808" i="34"/>
  <c r="M5808" i="34"/>
  <c r="N5808" i="34"/>
  <c r="L5808" i="34" s="1"/>
  <c r="S5808" i="34"/>
  <c r="T5808" i="34"/>
  <c r="U5808" i="34"/>
  <c r="V5808" i="34"/>
  <c r="AE5808" i="34"/>
  <c r="AG1897" i="34"/>
  <c r="AH1897" i="34"/>
  <c r="AI1897" i="34"/>
  <c r="F5809" i="34"/>
  <c r="H5809" i="34"/>
  <c r="I5809" i="34"/>
  <c r="M5809" i="34"/>
  <c r="N5809" i="34"/>
  <c r="L5809" i="34"/>
  <c r="S5809" i="34"/>
  <c r="T5809" i="34"/>
  <c r="U5809" i="34"/>
  <c r="V5809" i="34"/>
  <c r="AE5809" i="34"/>
  <c r="AG1898" i="34"/>
  <c r="AH1898" i="34"/>
  <c r="AI1898" i="34"/>
  <c r="F5810" i="34"/>
  <c r="H5810" i="34"/>
  <c r="I5810" i="34"/>
  <c r="M5810" i="34"/>
  <c r="N5810" i="34"/>
  <c r="L5810" i="34" s="1"/>
  <c r="S5810" i="34"/>
  <c r="T5810" i="34"/>
  <c r="U5810" i="34"/>
  <c r="V5810" i="34"/>
  <c r="AE5810" i="34"/>
  <c r="AG1899" i="34"/>
  <c r="AH1899" i="34"/>
  <c r="AI1899" i="34"/>
  <c r="F5811" i="34"/>
  <c r="H5811" i="34"/>
  <c r="I5811" i="34"/>
  <c r="AF5811" i="34" s="1"/>
  <c r="M5811" i="34"/>
  <c r="N5811" i="34"/>
  <c r="L5811" i="34" s="1"/>
  <c r="S5811" i="34"/>
  <c r="T5811" i="34"/>
  <c r="U5811" i="34"/>
  <c r="V5811" i="34"/>
  <c r="AE5811" i="34"/>
  <c r="AG1900" i="34"/>
  <c r="AH1900" i="34"/>
  <c r="AI1900" i="34"/>
  <c r="F5812" i="34"/>
  <c r="H5812" i="34"/>
  <c r="I5812" i="34"/>
  <c r="M5812" i="34"/>
  <c r="N5812" i="34"/>
  <c r="L5812" i="34" s="1"/>
  <c r="S5812" i="34"/>
  <c r="T5812" i="34"/>
  <c r="U5812" i="34"/>
  <c r="V5812" i="34"/>
  <c r="AE5812" i="34"/>
  <c r="AG1901" i="34"/>
  <c r="AH1901" i="34"/>
  <c r="AI1901" i="34"/>
  <c r="F5813" i="34"/>
  <c r="H5813" i="34"/>
  <c r="I5813" i="34"/>
  <c r="M5813" i="34"/>
  <c r="N5813" i="34"/>
  <c r="L5813" i="34"/>
  <c r="S5813" i="34"/>
  <c r="T5813" i="34"/>
  <c r="U5813" i="34"/>
  <c r="V5813" i="34"/>
  <c r="AE5813" i="34"/>
  <c r="AG1902" i="34"/>
  <c r="AH1902" i="34"/>
  <c r="AI1902" i="34"/>
  <c r="F5814" i="34"/>
  <c r="H5814" i="34"/>
  <c r="I5814" i="34"/>
  <c r="M5814" i="34"/>
  <c r="N5814" i="34"/>
  <c r="L5814" i="34" s="1"/>
  <c r="S5814" i="34"/>
  <c r="T5814" i="34"/>
  <c r="U5814" i="34"/>
  <c r="V5814" i="34"/>
  <c r="AE5814" i="34"/>
  <c r="AG1903" i="34"/>
  <c r="AH1903" i="34"/>
  <c r="AI1903" i="34"/>
  <c r="F5815" i="34"/>
  <c r="H5815" i="34"/>
  <c r="I5815" i="34"/>
  <c r="M5815" i="34"/>
  <c r="N5815" i="34"/>
  <c r="L5815" i="34" s="1"/>
  <c r="S5815" i="34"/>
  <c r="T5815" i="34"/>
  <c r="U5815" i="34"/>
  <c r="V5815" i="34"/>
  <c r="AE5815" i="34"/>
  <c r="AG1904" i="34"/>
  <c r="AH1904" i="34"/>
  <c r="AI1904" i="34"/>
  <c r="F5816" i="34"/>
  <c r="H5816" i="34"/>
  <c r="I5816" i="34"/>
  <c r="M5816" i="34"/>
  <c r="N5816" i="34"/>
  <c r="L5816" i="34" s="1"/>
  <c r="S5816" i="34"/>
  <c r="T5816" i="34"/>
  <c r="U5816" i="34"/>
  <c r="V5816" i="34"/>
  <c r="AE5816" i="34"/>
  <c r="AG1905" i="34"/>
  <c r="AH1905" i="34"/>
  <c r="AI1905" i="34"/>
  <c r="F5817" i="34"/>
  <c r="H5817" i="34"/>
  <c r="I5817" i="34"/>
  <c r="M5817" i="34"/>
  <c r="N5817" i="34"/>
  <c r="L5817" i="34"/>
  <c r="S5817" i="34"/>
  <c r="T5817" i="34"/>
  <c r="U5817" i="34"/>
  <c r="V5817" i="34"/>
  <c r="AE5817" i="34"/>
  <c r="F5818" i="34"/>
  <c r="H5818" i="34"/>
  <c r="I5818" i="34"/>
  <c r="M5818" i="34"/>
  <c r="N5818" i="34"/>
  <c r="L5818" i="34"/>
  <c r="S5818" i="34"/>
  <c r="T5818" i="34"/>
  <c r="U5818" i="34"/>
  <c r="V5818" i="34"/>
  <c r="AE5818" i="34"/>
  <c r="F5819" i="34"/>
  <c r="H5819" i="34"/>
  <c r="I5819" i="34"/>
  <c r="M5819" i="34"/>
  <c r="N5819" i="34"/>
  <c r="L5819" i="34" s="1"/>
  <c r="S5819" i="34"/>
  <c r="T5819" i="34"/>
  <c r="U5819" i="34"/>
  <c r="V5819" i="34"/>
  <c r="AE5819" i="34"/>
  <c r="F5820" i="34"/>
  <c r="H5820" i="34"/>
  <c r="I5820" i="34"/>
  <c r="M5820" i="34"/>
  <c r="N5820" i="34"/>
  <c r="L5820" i="34"/>
  <c r="S5820" i="34"/>
  <c r="T5820" i="34"/>
  <c r="U5820" i="34"/>
  <c r="V5820" i="34"/>
  <c r="AE5820" i="34"/>
  <c r="F5821" i="34"/>
  <c r="H5821" i="34"/>
  <c r="I5821" i="34"/>
  <c r="M5821" i="34"/>
  <c r="N5821" i="34"/>
  <c r="L5821" i="34" s="1"/>
  <c r="S5821" i="34"/>
  <c r="T5821" i="34"/>
  <c r="U5821" i="34"/>
  <c r="V5821" i="34"/>
  <c r="AE5821" i="34"/>
  <c r="F5822" i="34"/>
  <c r="H5822" i="34"/>
  <c r="I5822" i="34"/>
  <c r="M5822" i="34"/>
  <c r="N5822" i="34"/>
  <c r="L5822" i="34"/>
  <c r="S5822" i="34"/>
  <c r="T5822" i="34"/>
  <c r="U5822" i="34"/>
  <c r="V5822" i="34"/>
  <c r="AE5822" i="34"/>
  <c r="F5823" i="34"/>
  <c r="H5823" i="34"/>
  <c r="I5823" i="34"/>
  <c r="M5823" i="34"/>
  <c r="N5823" i="34"/>
  <c r="L5823" i="34" s="1"/>
  <c r="S5823" i="34"/>
  <c r="T5823" i="34"/>
  <c r="U5823" i="34"/>
  <c r="V5823" i="34"/>
  <c r="AE5823" i="34"/>
  <c r="AG5012" i="34"/>
  <c r="AH5012" i="34"/>
  <c r="AI5012" i="34"/>
  <c r="F5824" i="34"/>
  <c r="H5824" i="34"/>
  <c r="I5824" i="34"/>
  <c r="M5824" i="34"/>
  <c r="N5824" i="34"/>
  <c r="L5824" i="34"/>
  <c r="S5824" i="34"/>
  <c r="T5824" i="34"/>
  <c r="U5824" i="34"/>
  <c r="V5824" i="34"/>
  <c r="AE5824" i="34"/>
  <c r="F5825" i="34"/>
  <c r="H5825" i="34"/>
  <c r="I5825" i="34"/>
  <c r="M5825" i="34"/>
  <c r="N5825" i="34"/>
  <c r="L5825" i="34"/>
  <c r="S5825" i="34"/>
  <c r="T5825" i="34"/>
  <c r="U5825" i="34"/>
  <c r="V5825" i="34"/>
  <c r="AE5825" i="34"/>
  <c r="F5826" i="34"/>
  <c r="H5826" i="34"/>
  <c r="I5826" i="34"/>
  <c r="M5826" i="34"/>
  <c r="N5826" i="34"/>
  <c r="L5826" i="34" s="1"/>
  <c r="S5826" i="34"/>
  <c r="T5826" i="34"/>
  <c r="U5826" i="34"/>
  <c r="V5826" i="34"/>
  <c r="AE5826" i="34"/>
  <c r="F5827" i="34"/>
  <c r="H5827" i="34"/>
  <c r="I5827" i="34"/>
  <c r="M5827" i="34"/>
  <c r="N5827" i="34"/>
  <c r="L5827" i="34"/>
  <c r="S5827" i="34"/>
  <c r="T5827" i="34"/>
  <c r="U5827" i="34"/>
  <c r="V5827" i="34"/>
  <c r="AE5827" i="34"/>
  <c r="F5828" i="34"/>
  <c r="H5828" i="34"/>
  <c r="I5828" i="34"/>
  <c r="M5828" i="34"/>
  <c r="N5828" i="34"/>
  <c r="L5828" i="34" s="1"/>
  <c r="S5828" i="34"/>
  <c r="T5828" i="34"/>
  <c r="U5828" i="34"/>
  <c r="V5828" i="34"/>
  <c r="AE5828" i="34"/>
  <c r="AG1930" i="34"/>
  <c r="AH1930" i="34"/>
  <c r="AI1930" i="34"/>
  <c r="F5829" i="34"/>
  <c r="H5829" i="34"/>
  <c r="I5829" i="34"/>
  <c r="M5829" i="34"/>
  <c r="N5829" i="34"/>
  <c r="L5829" i="34" s="1"/>
  <c r="S5829" i="34"/>
  <c r="T5829" i="34"/>
  <c r="U5829" i="34"/>
  <c r="V5829" i="34"/>
  <c r="AE5829" i="34"/>
  <c r="AG1931" i="34"/>
  <c r="AH1931" i="34"/>
  <c r="AI1931" i="34"/>
  <c r="F5830" i="34"/>
  <c r="H5830" i="34"/>
  <c r="I5830" i="34"/>
  <c r="M5830" i="34"/>
  <c r="N5830" i="34"/>
  <c r="L5830" i="34" s="1"/>
  <c r="S5830" i="34"/>
  <c r="T5830" i="34"/>
  <c r="U5830" i="34"/>
  <c r="V5830" i="34"/>
  <c r="AE5830" i="34"/>
  <c r="AG1932" i="34"/>
  <c r="AH1932" i="34"/>
  <c r="AI1932" i="34"/>
  <c r="F5831" i="34"/>
  <c r="H5831" i="34"/>
  <c r="I5831" i="34"/>
  <c r="M5831" i="34"/>
  <c r="N5831" i="34"/>
  <c r="L5831" i="34" s="1"/>
  <c r="S5831" i="34"/>
  <c r="T5831" i="34"/>
  <c r="U5831" i="34"/>
  <c r="V5831" i="34"/>
  <c r="AE5831" i="34"/>
  <c r="AG1933" i="34"/>
  <c r="AH1933" i="34"/>
  <c r="AI1933" i="34"/>
  <c r="F5832" i="34"/>
  <c r="H5832" i="34"/>
  <c r="I5832" i="34"/>
  <c r="M5832" i="34"/>
  <c r="N5832" i="34"/>
  <c r="L5832" i="34" s="1"/>
  <c r="S5832" i="34"/>
  <c r="T5832" i="34"/>
  <c r="U5832" i="34"/>
  <c r="V5832" i="34"/>
  <c r="AE5832" i="34"/>
  <c r="AG1934" i="34"/>
  <c r="AH1934" i="34"/>
  <c r="AI1934" i="34"/>
  <c r="F5833" i="34"/>
  <c r="H5833" i="34"/>
  <c r="I5833" i="34"/>
  <c r="M5833" i="34"/>
  <c r="N5833" i="34"/>
  <c r="L5833" i="34" s="1"/>
  <c r="S5833" i="34"/>
  <c r="T5833" i="34"/>
  <c r="U5833" i="34"/>
  <c r="V5833" i="34"/>
  <c r="AE5833" i="34"/>
  <c r="AG1935" i="34"/>
  <c r="AH1935" i="34"/>
  <c r="AI1935" i="34"/>
  <c r="F5834" i="34"/>
  <c r="H5834" i="34"/>
  <c r="I5834" i="34"/>
  <c r="M5834" i="34"/>
  <c r="N5834" i="34"/>
  <c r="L5834" i="34" s="1"/>
  <c r="S5834" i="34"/>
  <c r="T5834" i="34"/>
  <c r="U5834" i="34"/>
  <c r="V5834" i="34"/>
  <c r="AE5834" i="34"/>
  <c r="AG1936" i="34"/>
  <c r="AH1936" i="34"/>
  <c r="AJ1936" i="34" s="1"/>
  <c r="AF1936" i="34" s="1"/>
  <c r="AI1936" i="34"/>
  <c r="F5835" i="34"/>
  <c r="H5835" i="34"/>
  <c r="I5835" i="34"/>
  <c r="M5835" i="34"/>
  <c r="N5835" i="34"/>
  <c r="L5835" i="34" s="1"/>
  <c r="S5835" i="34"/>
  <c r="T5835" i="34"/>
  <c r="U5835" i="34"/>
  <c r="V5835" i="34"/>
  <c r="AE5835" i="34"/>
  <c r="AG1937" i="34"/>
  <c r="AH1937" i="34"/>
  <c r="AI1937" i="34"/>
  <c r="F5836" i="34"/>
  <c r="H5836" i="34"/>
  <c r="I5836" i="34"/>
  <c r="M5836" i="34"/>
  <c r="N5836" i="34"/>
  <c r="L5836" i="34" s="1"/>
  <c r="S5836" i="34"/>
  <c r="T5836" i="34"/>
  <c r="U5836" i="34"/>
  <c r="V5836" i="34"/>
  <c r="AE5836" i="34"/>
  <c r="AG1938" i="34"/>
  <c r="AH1938" i="34"/>
  <c r="AI1938" i="34"/>
  <c r="F5837" i="34"/>
  <c r="H5837" i="34"/>
  <c r="I5837" i="34"/>
  <c r="M5837" i="34"/>
  <c r="N5837" i="34"/>
  <c r="L5837" i="34" s="1"/>
  <c r="S5837" i="34"/>
  <c r="T5837" i="34"/>
  <c r="U5837" i="34"/>
  <c r="V5837" i="34"/>
  <c r="AE5837" i="34"/>
  <c r="AG1939" i="34"/>
  <c r="AH1939" i="34"/>
  <c r="AI1939" i="34"/>
  <c r="F5838" i="34"/>
  <c r="H5838" i="34"/>
  <c r="I5838" i="34"/>
  <c r="M5838" i="34"/>
  <c r="N5838" i="34"/>
  <c r="L5838" i="34" s="1"/>
  <c r="S5838" i="34"/>
  <c r="T5838" i="34"/>
  <c r="U5838" i="34"/>
  <c r="V5838" i="34"/>
  <c r="AE5838" i="34"/>
  <c r="AG1940" i="34"/>
  <c r="AH1940" i="34"/>
  <c r="AI1940" i="34"/>
  <c r="F5839" i="34"/>
  <c r="H5839" i="34"/>
  <c r="I5839" i="34"/>
  <c r="M5839" i="34"/>
  <c r="N5839" i="34"/>
  <c r="L5839" i="34" s="1"/>
  <c r="S5839" i="34"/>
  <c r="T5839" i="34"/>
  <c r="U5839" i="34"/>
  <c r="V5839" i="34"/>
  <c r="AE5839" i="34"/>
  <c r="AG1941" i="34"/>
  <c r="AH1941" i="34"/>
  <c r="AI1941" i="34"/>
  <c r="F5840" i="34"/>
  <c r="H5840" i="34"/>
  <c r="I5840" i="34"/>
  <c r="M5840" i="34"/>
  <c r="N5840" i="34"/>
  <c r="L5840" i="34" s="1"/>
  <c r="S5840" i="34"/>
  <c r="T5840" i="34"/>
  <c r="U5840" i="34"/>
  <c r="V5840" i="34"/>
  <c r="AE5840" i="34"/>
  <c r="AG1942" i="34"/>
  <c r="AH1942" i="34"/>
  <c r="AI1942" i="34"/>
  <c r="F5841" i="34"/>
  <c r="H5841" i="34"/>
  <c r="I5841" i="34"/>
  <c r="M5841" i="34"/>
  <c r="N5841" i="34"/>
  <c r="L5841" i="34" s="1"/>
  <c r="S5841" i="34"/>
  <c r="T5841" i="34"/>
  <c r="U5841" i="34"/>
  <c r="V5841" i="34"/>
  <c r="AE5841" i="34"/>
  <c r="AG1943" i="34"/>
  <c r="AH1943" i="34"/>
  <c r="AI1943" i="34"/>
  <c r="F5842" i="34"/>
  <c r="H5842" i="34"/>
  <c r="I5842" i="34"/>
  <c r="M5842" i="34"/>
  <c r="N5842" i="34"/>
  <c r="L5842" i="34" s="1"/>
  <c r="AF5842" i="34" s="1"/>
  <c r="S5842" i="34"/>
  <c r="T5842" i="34"/>
  <c r="U5842" i="34"/>
  <c r="V5842" i="34"/>
  <c r="AE5842" i="34"/>
  <c r="AG1944" i="34"/>
  <c r="AH1944" i="34"/>
  <c r="AI1944" i="34"/>
  <c r="F5843" i="34"/>
  <c r="H5843" i="34"/>
  <c r="I5843" i="34"/>
  <c r="M5843" i="34"/>
  <c r="N5843" i="34"/>
  <c r="L5843" i="34" s="1"/>
  <c r="S5843" i="34"/>
  <c r="T5843" i="34"/>
  <c r="U5843" i="34"/>
  <c r="V5843" i="34"/>
  <c r="AE5843" i="34"/>
  <c r="AG2006" i="34"/>
  <c r="AH2006" i="34"/>
  <c r="AI2006" i="34"/>
  <c r="F5844" i="34"/>
  <c r="H5844" i="34"/>
  <c r="I5844" i="34"/>
  <c r="M5844" i="34"/>
  <c r="N5844" i="34"/>
  <c r="L5844" i="34" s="1"/>
  <c r="S5844" i="34"/>
  <c r="T5844" i="34"/>
  <c r="U5844" i="34"/>
  <c r="V5844" i="34"/>
  <c r="AE5844" i="34"/>
  <c r="AG1991" i="34"/>
  <c r="AH1991" i="34"/>
  <c r="AI1991" i="34"/>
  <c r="F5845" i="34"/>
  <c r="H5845" i="34"/>
  <c r="I5845" i="34"/>
  <c r="M5845" i="34"/>
  <c r="N5845" i="34"/>
  <c r="L5845" i="34" s="1"/>
  <c r="S5845" i="34"/>
  <c r="T5845" i="34"/>
  <c r="U5845" i="34"/>
  <c r="V5845" i="34"/>
  <c r="AE5845" i="34"/>
  <c r="AG1993" i="34"/>
  <c r="AH1993" i="34"/>
  <c r="AI1993" i="34"/>
  <c r="F5846" i="34"/>
  <c r="H5846" i="34"/>
  <c r="I5846" i="34"/>
  <c r="M5846" i="34"/>
  <c r="N5846" i="34"/>
  <c r="L5846" i="34"/>
  <c r="S5846" i="34"/>
  <c r="T5846" i="34"/>
  <c r="U5846" i="34"/>
  <c r="V5846" i="34"/>
  <c r="AE5846" i="34"/>
  <c r="AG2110" i="34"/>
  <c r="AH2110" i="34"/>
  <c r="AI2110" i="34"/>
  <c r="F5847" i="34"/>
  <c r="H5847" i="34"/>
  <c r="I5847" i="34"/>
  <c r="M5847" i="34"/>
  <c r="N5847" i="34"/>
  <c r="L5847" i="34" s="1"/>
  <c r="S5847" i="34"/>
  <c r="T5847" i="34"/>
  <c r="U5847" i="34"/>
  <c r="V5847" i="34"/>
  <c r="AE5847" i="34"/>
  <c r="AG2111" i="34"/>
  <c r="AH2111" i="34"/>
  <c r="AI2111" i="34"/>
  <c r="F5848" i="34"/>
  <c r="H5848" i="34"/>
  <c r="I5848" i="34"/>
  <c r="M5848" i="34"/>
  <c r="N5848" i="34"/>
  <c r="L5848" i="34" s="1"/>
  <c r="S5848" i="34"/>
  <c r="T5848" i="34"/>
  <c r="U5848" i="34"/>
  <c r="V5848" i="34"/>
  <c r="AE5848" i="34"/>
  <c r="AG2112" i="34"/>
  <c r="AH2112" i="34"/>
  <c r="AI2112" i="34"/>
  <c r="F5849" i="34"/>
  <c r="H5849" i="34"/>
  <c r="I5849" i="34"/>
  <c r="M5849" i="34"/>
  <c r="N5849" i="34"/>
  <c r="L5849" i="34" s="1"/>
  <c r="S5849" i="34"/>
  <c r="T5849" i="34"/>
  <c r="U5849" i="34"/>
  <c r="V5849" i="34"/>
  <c r="AE5849" i="34"/>
  <c r="AG2007" i="34"/>
  <c r="AH2007" i="34"/>
  <c r="AI2007" i="34"/>
  <c r="F5850" i="34"/>
  <c r="H5850" i="34"/>
  <c r="I5850" i="34"/>
  <c r="M5850" i="34"/>
  <c r="N5850" i="34"/>
  <c r="L5850" i="34"/>
  <c r="S5850" i="34"/>
  <c r="T5850" i="34"/>
  <c r="U5850" i="34"/>
  <c r="V5850" i="34"/>
  <c r="AE5850" i="34"/>
  <c r="AG2113" i="34"/>
  <c r="AH2113" i="34"/>
  <c r="AI2113" i="34"/>
  <c r="F5851" i="34"/>
  <c r="H5851" i="34"/>
  <c r="I5851" i="34"/>
  <c r="M5851" i="34"/>
  <c r="N5851" i="34"/>
  <c r="L5851" i="34" s="1"/>
  <c r="S5851" i="34"/>
  <c r="T5851" i="34"/>
  <c r="U5851" i="34"/>
  <c r="V5851" i="34"/>
  <c r="AE5851" i="34"/>
  <c r="AG1989" i="34"/>
  <c r="AH1989" i="34"/>
  <c r="AI1989" i="34"/>
  <c r="F5852" i="34"/>
  <c r="H5852" i="34"/>
  <c r="I5852" i="34"/>
  <c r="M5852" i="34"/>
  <c r="N5852" i="34"/>
  <c r="L5852" i="34" s="1"/>
  <c r="S5852" i="34"/>
  <c r="T5852" i="34"/>
  <c r="U5852" i="34"/>
  <c r="V5852" i="34"/>
  <c r="AE5852" i="34"/>
  <c r="AG1994" i="34"/>
  <c r="AH1994" i="34"/>
  <c r="AI1994" i="34"/>
  <c r="F5853" i="34"/>
  <c r="H5853" i="34"/>
  <c r="I5853" i="34"/>
  <c r="M5853" i="34"/>
  <c r="N5853" i="34"/>
  <c r="L5853" i="34" s="1"/>
  <c r="S5853" i="34"/>
  <c r="T5853" i="34"/>
  <c r="U5853" i="34"/>
  <c r="V5853" i="34"/>
  <c r="AE5853" i="34"/>
  <c r="AG2008" i="34"/>
  <c r="AH2008" i="34"/>
  <c r="AI2008" i="34"/>
  <c r="F5854" i="34"/>
  <c r="H5854" i="34"/>
  <c r="I5854" i="34"/>
  <c r="M5854" i="34"/>
  <c r="N5854" i="34"/>
  <c r="L5854" i="34"/>
  <c r="S5854" i="34"/>
  <c r="T5854" i="34"/>
  <c r="U5854" i="34"/>
  <c r="V5854" i="34"/>
  <c r="AE5854" i="34"/>
  <c r="AG2143" i="34"/>
  <c r="AH2143" i="34"/>
  <c r="AI2143" i="34"/>
  <c r="F5855" i="34"/>
  <c r="H5855" i="34"/>
  <c r="I5855" i="34"/>
  <c r="M5855" i="34"/>
  <c r="N5855" i="34"/>
  <c r="L5855" i="34" s="1"/>
  <c r="S5855" i="34"/>
  <c r="T5855" i="34"/>
  <c r="U5855" i="34"/>
  <c r="V5855" i="34"/>
  <c r="AE5855" i="34"/>
  <c r="AG1965" i="34"/>
  <c r="AH1965" i="34"/>
  <c r="AI1965" i="34"/>
  <c r="F5856" i="34"/>
  <c r="H5856" i="34"/>
  <c r="I5856" i="34"/>
  <c r="M5856" i="34"/>
  <c r="N5856" i="34"/>
  <c r="L5856" i="34" s="1"/>
  <c r="S5856" i="34"/>
  <c r="T5856" i="34"/>
  <c r="U5856" i="34"/>
  <c r="V5856" i="34"/>
  <c r="AE5856" i="34"/>
  <c r="AG1964" i="34"/>
  <c r="AH1964" i="34"/>
  <c r="AI1964" i="34"/>
  <c r="F5860" i="34"/>
  <c r="H5860" i="34"/>
  <c r="I5860" i="34"/>
  <c r="M5860" i="34"/>
  <c r="N5860" i="34"/>
  <c r="L5860" i="34" s="1"/>
  <c r="S5860" i="34"/>
  <c r="T5860" i="34"/>
  <c r="U5860" i="34"/>
  <c r="V5860" i="34"/>
  <c r="AE5860" i="34"/>
  <c r="AG1974" i="34"/>
  <c r="AH1974" i="34"/>
  <c r="AI1974" i="34"/>
  <c r="F5861" i="34"/>
  <c r="H5861" i="34"/>
  <c r="I5861" i="34"/>
  <c r="M5861" i="34"/>
  <c r="N5861" i="34"/>
  <c r="L5861" i="34"/>
  <c r="S5861" i="34"/>
  <c r="T5861" i="34"/>
  <c r="U5861" i="34"/>
  <c r="V5861" i="34"/>
  <c r="AE5861" i="34"/>
  <c r="AG1985" i="34"/>
  <c r="AH1985" i="34"/>
  <c r="AI1985" i="34"/>
  <c r="F5857" i="34"/>
  <c r="H5857" i="34"/>
  <c r="I5857" i="34"/>
  <c r="M5857" i="34"/>
  <c r="N5857" i="34"/>
  <c r="L5857" i="34" s="1"/>
  <c r="S5857" i="34"/>
  <c r="T5857" i="34"/>
  <c r="U5857" i="34"/>
  <c r="V5857" i="34"/>
  <c r="AE5857" i="34"/>
  <c r="AG2516" i="34"/>
  <c r="AH2516" i="34"/>
  <c r="AI2516" i="34"/>
  <c r="F5858" i="34"/>
  <c r="H5858" i="34"/>
  <c r="I5858" i="34"/>
  <c r="M5858" i="34"/>
  <c r="N5858" i="34"/>
  <c r="L5858" i="34" s="1"/>
  <c r="S5858" i="34"/>
  <c r="T5858" i="34"/>
  <c r="U5858" i="34"/>
  <c r="V5858" i="34"/>
  <c r="AE5858" i="34"/>
  <c r="AG2517" i="34"/>
  <c r="AH2517" i="34"/>
  <c r="AI2517" i="34"/>
  <c r="F5859" i="34"/>
  <c r="H5859" i="34"/>
  <c r="I5859" i="34"/>
  <c r="M5859" i="34"/>
  <c r="N5859" i="34"/>
  <c r="L5859" i="34" s="1"/>
  <c r="S5859" i="34"/>
  <c r="T5859" i="34"/>
  <c r="U5859" i="34"/>
  <c r="V5859" i="34"/>
  <c r="AE5859" i="34"/>
  <c r="AG2518" i="34"/>
  <c r="AH2518" i="34"/>
  <c r="AI2518" i="34"/>
  <c r="F5862" i="34"/>
  <c r="H5862" i="34"/>
  <c r="I5862" i="34"/>
  <c r="M5862" i="34"/>
  <c r="N5862" i="34"/>
  <c r="L5862" i="34" s="1"/>
  <c r="S5862" i="34"/>
  <c r="T5862" i="34"/>
  <c r="U5862" i="34"/>
  <c r="V5862" i="34"/>
  <c r="AE5862" i="34"/>
  <c r="AG2519" i="34"/>
  <c r="AH2519" i="34"/>
  <c r="AI2519" i="34"/>
  <c r="F5863" i="34"/>
  <c r="H5863" i="34"/>
  <c r="I5863" i="34"/>
  <c r="M5863" i="34"/>
  <c r="N5863" i="34"/>
  <c r="L5863" i="34" s="1"/>
  <c r="S5863" i="34"/>
  <c r="T5863" i="34"/>
  <c r="U5863" i="34"/>
  <c r="V5863" i="34"/>
  <c r="AE5863" i="34"/>
  <c r="AG2520" i="34"/>
  <c r="AH2520" i="34"/>
  <c r="AI2520" i="34"/>
  <c r="F5864" i="34"/>
  <c r="H5864" i="34"/>
  <c r="I5864" i="34"/>
  <c r="M5864" i="34"/>
  <c r="N5864" i="34"/>
  <c r="L5864" i="34" s="1"/>
  <c r="S5864" i="34"/>
  <c r="T5864" i="34"/>
  <c r="U5864" i="34"/>
  <c r="V5864" i="34"/>
  <c r="AE5864" i="34"/>
  <c r="AG2521" i="34"/>
  <c r="AH2521" i="34"/>
  <c r="AI2521" i="34"/>
  <c r="AG2522" i="34"/>
  <c r="AH2522" i="34"/>
  <c r="AI2522" i="34"/>
  <c r="AG2526" i="34"/>
  <c r="AH2526" i="34"/>
  <c r="AI2526" i="34"/>
  <c r="AG2527" i="34"/>
  <c r="AH2527" i="34"/>
  <c r="AI2527" i="34"/>
  <c r="AG2528" i="34"/>
  <c r="AH2528" i="34"/>
  <c r="AI2528" i="34"/>
  <c r="AG2529" i="34"/>
  <c r="AH2529" i="34"/>
  <c r="AI2529" i="34"/>
  <c r="AG2530" i="34"/>
  <c r="AH2530" i="34"/>
  <c r="AI2530" i="34"/>
  <c r="AG2531" i="34"/>
  <c r="AH2531" i="34"/>
  <c r="AI2531" i="34"/>
  <c r="AG2532" i="34"/>
  <c r="AH2532" i="34"/>
  <c r="AI2532" i="34"/>
  <c r="AG2533" i="34"/>
  <c r="AH2533" i="34"/>
  <c r="AI2533" i="34"/>
  <c r="AG2534" i="34"/>
  <c r="AH2534" i="34"/>
  <c r="AI2534" i="34"/>
  <c r="AG2535" i="34"/>
  <c r="AH2535" i="34"/>
  <c r="AI2535" i="34"/>
  <c r="AG2536" i="34"/>
  <c r="AH2536" i="34"/>
  <c r="AI2536" i="34"/>
  <c r="AG2537" i="34"/>
  <c r="AH2537" i="34"/>
  <c r="AI2537" i="34"/>
  <c r="AG2538" i="34"/>
  <c r="AH2538" i="34"/>
  <c r="AI2538" i="34"/>
  <c r="AG2539" i="34"/>
  <c r="AH2539" i="34"/>
  <c r="AI2539" i="34"/>
  <c r="AG2540" i="34"/>
  <c r="AH2540" i="34"/>
  <c r="AI2540" i="34"/>
  <c r="AG2584" i="34"/>
  <c r="AH2584" i="34"/>
  <c r="AI2584" i="34"/>
  <c r="AG2585" i="34"/>
  <c r="AH2585" i="34"/>
  <c r="AI2585" i="34"/>
  <c r="AG2586" i="34"/>
  <c r="AH2586" i="34"/>
  <c r="AI2586" i="34"/>
  <c r="AG2587" i="34"/>
  <c r="AH2587" i="34"/>
  <c r="AI2587" i="34"/>
  <c r="AG2990" i="34"/>
  <c r="AH2990" i="34"/>
  <c r="AI2990" i="34"/>
  <c r="AG2991" i="34"/>
  <c r="AH2991" i="34"/>
  <c r="AI2991" i="34"/>
  <c r="AG2992" i="34"/>
  <c r="AH2992" i="34"/>
  <c r="AI2992" i="34"/>
  <c r="AG3045" i="34"/>
  <c r="AH3045" i="34"/>
  <c r="AI3045" i="34"/>
  <c r="AG3046" i="34"/>
  <c r="AH3046" i="34"/>
  <c r="AI3046" i="34"/>
  <c r="AG3047" i="34"/>
  <c r="AH3047" i="34"/>
  <c r="AI3047" i="34"/>
  <c r="AG3048" i="34"/>
  <c r="AH3048" i="34"/>
  <c r="AI3048" i="34"/>
  <c r="AG3049" i="34"/>
  <c r="AH3049" i="34"/>
  <c r="AI3049" i="34"/>
  <c r="AG3051" i="34"/>
  <c r="AH3051" i="34"/>
  <c r="AI3051" i="34"/>
  <c r="AG3052" i="34"/>
  <c r="AH3052" i="34"/>
  <c r="AI3052" i="34"/>
  <c r="AG3053" i="34"/>
  <c r="AH3053" i="34"/>
  <c r="AI3053" i="34"/>
  <c r="AG3054" i="34"/>
  <c r="AH3054" i="34"/>
  <c r="AI3054" i="34"/>
  <c r="AG3055" i="34"/>
  <c r="AH3055" i="34"/>
  <c r="AI3055" i="34"/>
  <c r="AG3056" i="34"/>
  <c r="AH3056" i="34"/>
  <c r="AI3056" i="34"/>
  <c r="AG3057" i="34"/>
  <c r="AH3057" i="34"/>
  <c r="AI3057" i="34"/>
  <c r="AG72" i="34"/>
  <c r="AH72" i="34"/>
  <c r="AI72" i="34"/>
  <c r="AG3060" i="34"/>
  <c r="AH3060" i="34"/>
  <c r="AI3060" i="34"/>
  <c r="AG3061" i="34"/>
  <c r="AH3061" i="34"/>
  <c r="AI3061" i="34"/>
  <c r="AG3062" i="34"/>
  <c r="AH3062" i="34"/>
  <c r="AI3062" i="34"/>
  <c r="AG3063" i="34"/>
  <c r="AH3063" i="34"/>
  <c r="AI3063" i="34"/>
  <c r="AG3064" i="34"/>
  <c r="AH3064" i="34"/>
  <c r="AI3064" i="34"/>
  <c r="AG3065" i="34"/>
  <c r="AH3065" i="34"/>
  <c r="AI3065" i="34"/>
  <c r="AG3068" i="34"/>
  <c r="AH3068" i="34"/>
  <c r="AI3068" i="34"/>
  <c r="AG3069" i="34"/>
  <c r="AH3069" i="34"/>
  <c r="AI3069" i="34"/>
  <c r="AG3070" i="34"/>
  <c r="AH3070" i="34"/>
  <c r="AI3070" i="34"/>
  <c r="AG3071" i="34"/>
  <c r="AH3071" i="34"/>
  <c r="AI3071" i="34"/>
  <c r="AG3072" i="34"/>
  <c r="AH3072" i="34"/>
  <c r="AI3072" i="34"/>
  <c r="AG3073" i="34"/>
  <c r="AH3073" i="34"/>
  <c r="AI3073" i="34"/>
  <c r="AG3376" i="34"/>
  <c r="AH3376" i="34"/>
  <c r="AI3376" i="34"/>
  <c r="AG3377" i="34"/>
  <c r="AH3377" i="34"/>
  <c r="AI3377" i="34"/>
  <c r="AG3378" i="34"/>
  <c r="AH3378" i="34"/>
  <c r="AI3378" i="34"/>
  <c r="AG3379" i="34"/>
  <c r="AH3379" i="34"/>
  <c r="AI3379" i="34"/>
  <c r="AG3380" i="34"/>
  <c r="AH3380" i="34"/>
  <c r="AI3380" i="34"/>
  <c r="AG3381" i="34"/>
  <c r="AH3381" i="34"/>
  <c r="AI3381" i="34"/>
  <c r="AG3382" i="34"/>
  <c r="AH3382" i="34"/>
  <c r="AI3382" i="34"/>
  <c r="AG3383" i="34"/>
  <c r="AH3383" i="34"/>
  <c r="AI3383" i="34"/>
  <c r="AG3384" i="34"/>
  <c r="AH3384" i="34"/>
  <c r="AI3384" i="34"/>
  <c r="AG3385" i="34"/>
  <c r="AH3385" i="34"/>
  <c r="AI3385" i="34"/>
  <c r="AG3386" i="34"/>
  <c r="AH3386" i="34"/>
  <c r="AI3386" i="34"/>
  <c r="AG3387" i="34"/>
  <c r="AH3387" i="34"/>
  <c r="AI3387" i="34"/>
  <c r="AG3388" i="34"/>
  <c r="AH3388" i="34"/>
  <c r="AI3388" i="34"/>
  <c r="AG3395" i="34"/>
  <c r="AH3395" i="34"/>
  <c r="AI3395" i="34"/>
  <c r="AG3396" i="34"/>
  <c r="AH3396" i="34"/>
  <c r="AI3396" i="34"/>
  <c r="AG3398" i="34"/>
  <c r="AH3398" i="34"/>
  <c r="AI3398" i="34"/>
  <c r="AG3399" i="34"/>
  <c r="AH3399" i="34"/>
  <c r="AI3399" i="34"/>
  <c r="AG3400" i="34"/>
  <c r="AH3400" i="34"/>
  <c r="AI3400" i="34"/>
  <c r="AG3389" i="34"/>
  <c r="AH3389" i="34"/>
  <c r="AI3389" i="34"/>
  <c r="AG3390" i="34"/>
  <c r="AH3390" i="34"/>
  <c r="AI3390" i="34"/>
  <c r="AG3391" i="34"/>
  <c r="AH3391" i="34"/>
  <c r="AI3391" i="34"/>
  <c r="AG3392" i="34"/>
  <c r="AH3392" i="34"/>
  <c r="AI3392" i="34"/>
  <c r="AG3393" i="34"/>
  <c r="AH3393" i="34"/>
  <c r="AI3393" i="34"/>
  <c r="AG3394" i="34"/>
  <c r="AH3394" i="34"/>
  <c r="AI3394" i="34"/>
  <c r="AG3401" i="34"/>
  <c r="AH3401" i="34"/>
  <c r="AI3401" i="34"/>
  <c r="AG3402" i="34"/>
  <c r="AH3402" i="34"/>
  <c r="AI3402" i="34"/>
  <c r="AG3403" i="34"/>
  <c r="AH3403" i="34"/>
  <c r="AI3403" i="34"/>
  <c r="AG3404" i="34"/>
  <c r="AH3404" i="34"/>
  <c r="AI3404" i="34"/>
  <c r="AG3405" i="34"/>
  <c r="AH3405" i="34"/>
  <c r="AI3405" i="34"/>
  <c r="AG3406" i="34"/>
  <c r="AH3406" i="34"/>
  <c r="AI3406" i="34"/>
  <c r="AG3407" i="34"/>
  <c r="AH3407" i="34"/>
  <c r="AI3407" i="34"/>
  <c r="AG3408" i="34"/>
  <c r="AH3408" i="34"/>
  <c r="AI3408" i="34"/>
  <c r="AG3409" i="34"/>
  <c r="AH3409" i="34"/>
  <c r="AI3409" i="34"/>
  <c r="AG3410" i="34"/>
  <c r="AH3410" i="34"/>
  <c r="AI3410" i="34"/>
  <c r="AG3411" i="34"/>
  <c r="AH3411" i="34"/>
  <c r="AI3411" i="34"/>
  <c r="AG3412" i="34"/>
  <c r="AH3412" i="34"/>
  <c r="AI3412" i="34"/>
  <c r="AG3413" i="34"/>
  <c r="AH3413" i="34"/>
  <c r="AI3413" i="34"/>
  <c r="AG3414" i="34"/>
  <c r="AH3414" i="34"/>
  <c r="AI3414" i="34"/>
  <c r="AG3415" i="34"/>
  <c r="AH3415" i="34"/>
  <c r="AI3415" i="34"/>
  <c r="AG3416" i="34"/>
  <c r="AH3416" i="34"/>
  <c r="AI3416" i="34"/>
  <c r="AG3417" i="34"/>
  <c r="AH3417" i="34"/>
  <c r="AI3417" i="34"/>
  <c r="AG3418" i="34"/>
  <c r="AH3418" i="34"/>
  <c r="AI3418" i="34"/>
  <c r="AG3420" i="34"/>
  <c r="AH3420" i="34"/>
  <c r="AI3420" i="34"/>
  <c r="AG3421" i="34"/>
  <c r="AH3421" i="34"/>
  <c r="AI3421" i="34"/>
  <c r="AG3422" i="34"/>
  <c r="AH3422" i="34"/>
  <c r="AI3422" i="34"/>
  <c r="AG3423" i="34"/>
  <c r="AH3423" i="34"/>
  <c r="AI3423" i="34"/>
  <c r="AG3424" i="34"/>
  <c r="AH3424" i="34"/>
  <c r="AI3424" i="34"/>
  <c r="AG3425" i="34"/>
  <c r="AH3425" i="34"/>
  <c r="AI3425" i="34"/>
  <c r="AG3426" i="34"/>
  <c r="AH3426" i="34"/>
  <c r="AI3426" i="34"/>
  <c r="AJ2183" i="34"/>
  <c r="F5870" i="34"/>
  <c r="H5870" i="34"/>
  <c r="I5870" i="34"/>
  <c r="M5870" i="34"/>
  <c r="N5870" i="34"/>
  <c r="L5870" i="34" s="1"/>
  <c r="S5870" i="34"/>
  <c r="T5870" i="34"/>
  <c r="U5870" i="34"/>
  <c r="V5870" i="34"/>
  <c r="AE5870" i="34"/>
  <c r="F5871" i="34"/>
  <c r="H5871" i="34"/>
  <c r="I5871" i="34"/>
  <c r="M5871" i="34"/>
  <c r="N5871" i="34"/>
  <c r="L5871" i="34"/>
  <c r="S5871" i="34"/>
  <c r="T5871" i="34"/>
  <c r="U5871" i="34"/>
  <c r="V5871" i="34"/>
  <c r="AE5871" i="34"/>
  <c r="F5877" i="34"/>
  <c r="H5877" i="34"/>
  <c r="I5877" i="34"/>
  <c r="M5877" i="34"/>
  <c r="N5877" i="34"/>
  <c r="L5877" i="34" s="1"/>
  <c r="S5877" i="34"/>
  <c r="T5877" i="34"/>
  <c r="U5877" i="34"/>
  <c r="V5877" i="34"/>
  <c r="AE5877" i="34"/>
  <c r="AG100" i="34"/>
  <c r="AH100" i="34"/>
  <c r="AI100" i="34"/>
  <c r="F5878" i="34"/>
  <c r="H5878" i="34"/>
  <c r="I5878" i="34"/>
  <c r="M5878" i="34"/>
  <c r="N5878" i="34"/>
  <c r="L5878" i="34" s="1"/>
  <c r="S5878" i="34"/>
  <c r="T5878" i="34"/>
  <c r="U5878" i="34"/>
  <c r="V5878" i="34"/>
  <c r="AE5878" i="34"/>
  <c r="AG360" i="34"/>
  <c r="AH360" i="34"/>
  <c r="AI360" i="34"/>
  <c r="F5879" i="34"/>
  <c r="H5879" i="34"/>
  <c r="I5879" i="34"/>
  <c r="M5879" i="34"/>
  <c r="N5879" i="34"/>
  <c r="L5879" i="34"/>
  <c r="S5879" i="34"/>
  <c r="T5879" i="34"/>
  <c r="U5879" i="34"/>
  <c r="V5879" i="34"/>
  <c r="AE5879" i="34"/>
  <c r="AG3586" i="34"/>
  <c r="AH3586" i="34"/>
  <c r="AI3586" i="34"/>
  <c r="F5880" i="34"/>
  <c r="H5880" i="34"/>
  <c r="I5880" i="34"/>
  <c r="M5880" i="34"/>
  <c r="N5880" i="34"/>
  <c r="L5880" i="34" s="1"/>
  <c r="S5880" i="34"/>
  <c r="T5880" i="34"/>
  <c r="U5880" i="34"/>
  <c r="V5880" i="34"/>
  <c r="AE5880" i="34"/>
  <c r="AG3587" i="34"/>
  <c r="AH3587" i="34"/>
  <c r="AI3587" i="34"/>
  <c r="F5881" i="34"/>
  <c r="H5881" i="34"/>
  <c r="I5881" i="34"/>
  <c r="M5881" i="34"/>
  <c r="N5881" i="34"/>
  <c r="L5881" i="34" s="1"/>
  <c r="S5881" i="34"/>
  <c r="T5881" i="34"/>
  <c r="U5881" i="34"/>
  <c r="V5881" i="34"/>
  <c r="AE5881" i="34"/>
  <c r="AG3588" i="34"/>
  <c r="AH3588" i="34"/>
  <c r="AI3588" i="34"/>
  <c r="F5882" i="34"/>
  <c r="H5882" i="34"/>
  <c r="I5882" i="34"/>
  <c r="M5882" i="34"/>
  <c r="N5882" i="34"/>
  <c r="L5882" i="34" s="1"/>
  <c r="S5882" i="34"/>
  <c r="T5882" i="34"/>
  <c r="U5882" i="34"/>
  <c r="V5882" i="34"/>
  <c r="AE5882" i="34"/>
  <c r="AG3589" i="34"/>
  <c r="AH3589" i="34"/>
  <c r="AI3589" i="34"/>
  <c r="F5883" i="34"/>
  <c r="H5883" i="34"/>
  <c r="I5883" i="34"/>
  <c r="M5883" i="34"/>
  <c r="N5883" i="34"/>
  <c r="L5883" i="34" s="1"/>
  <c r="S5883" i="34"/>
  <c r="T5883" i="34"/>
  <c r="U5883" i="34"/>
  <c r="V5883" i="34"/>
  <c r="AE5883" i="34"/>
  <c r="AG3590" i="34"/>
  <c r="AH3590" i="34"/>
  <c r="AI3590" i="34"/>
  <c r="F5884" i="34"/>
  <c r="H5884" i="34"/>
  <c r="I5884" i="34"/>
  <c r="M5884" i="34"/>
  <c r="N5884" i="34"/>
  <c r="L5884" i="34" s="1"/>
  <c r="S5884" i="34"/>
  <c r="T5884" i="34"/>
  <c r="U5884" i="34"/>
  <c r="V5884" i="34"/>
  <c r="AE5884" i="34"/>
  <c r="AG3591" i="34"/>
  <c r="AH3591" i="34"/>
  <c r="AI3591" i="34"/>
  <c r="F5885" i="34"/>
  <c r="H5885" i="34"/>
  <c r="I5885" i="34"/>
  <c r="M5885" i="34"/>
  <c r="N5885" i="34"/>
  <c r="L5885" i="34" s="1"/>
  <c r="S5885" i="34"/>
  <c r="T5885" i="34"/>
  <c r="U5885" i="34"/>
  <c r="V5885" i="34"/>
  <c r="AE5885" i="34"/>
  <c r="AG3592" i="34"/>
  <c r="AH3592" i="34"/>
  <c r="AI3592" i="34"/>
  <c r="F5886" i="34"/>
  <c r="H5886" i="34"/>
  <c r="I5886" i="34"/>
  <c r="M5886" i="34"/>
  <c r="N5886" i="34"/>
  <c r="L5886" i="34" s="1"/>
  <c r="S5886" i="34"/>
  <c r="T5886" i="34"/>
  <c r="U5886" i="34"/>
  <c r="V5886" i="34"/>
  <c r="AE5886" i="34"/>
  <c r="AG3593" i="34"/>
  <c r="AH3593" i="34"/>
  <c r="AJ3593" i="34" s="1"/>
  <c r="AI3593" i="34"/>
  <c r="F5887" i="34"/>
  <c r="H5887" i="34"/>
  <c r="I5887" i="34"/>
  <c r="M5887" i="34"/>
  <c r="N5887" i="34"/>
  <c r="L5887" i="34" s="1"/>
  <c r="S5887" i="34"/>
  <c r="T5887" i="34"/>
  <c r="U5887" i="34"/>
  <c r="V5887" i="34"/>
  <c r="AE5887" i="34"/>
  <c r="AG3594" i="34"/>
  <c r="AH3594" i="34"/>
  <c r="AI3594" i="34"/>
  <c r="F5888" i="34"/>
  <c r="H5888" i="34"/>
  <c r="I5888" i="34"/>
  <c r="M5888" i="34"/>
  <c r="N5888" i="34"/>
  <c r="L5888" i="34" s="1"/>
  <c r="S5888" i="34"/>
  <c r="T5888" i="34"/>
  <c r="U5888" i="34"/>
  <c r="V5888" i="34"/>
  <c r="AE5888" i="34"/>
  <c r="AG3595" i="34"/>
  <c r="AH3595" i="34"/>
  <c r="AI3595" i="34"/>
  <c r="F5889" i="34"/>
  <c r="H5889" i="34"/>
  <c r="I5889" i="34"/>
  <c r="M5889" i="34"/>
  <c r="N5889" i="34"/>
  <c r="L5889" i="34" s="1"/>
  <c r="S5889" i="34"/>
  <c r="T5889" i="34"/>
  <c r="U5889" i="34"/>
  <c r="V5889" i="34"/>
  <c r="AE5889" i="34"/>
  <c r="AG3602" i="34"/>
  <c r="AH3602" i="34"/>
  <c r="AI3602" i="34"/>
  <c r="F5890" i="34"/>
  <c r="H5890" i="34"/>
  <c r="I5890" i="34"/>
  <c r="M5890" i="34"/>
  <c r="N5890" i="34"/>
  <c r="L5890" i="34" s="1"/>
  <c r="S5890" i="34"/>
  <c r="T5890" i="34"/>
  <c r="U5890" i="34"/>
  <c r="V5890" i="34"/>
  <c r="AE5890" i="34"/>
  <c r="AG3603" i="34"/>
  <c r="AH3603" i="34"/>
  <c r="AI3603" i="34"/>
  <c r="F5891" i="34"/>
  <c r="H5891" i="34"/>
  <c r="I5891" i="34"/>
  <c r="M5891" i="34"/>
  <c r="N5891" i="34"/>
  <c r="L5891" i="34" s="1"/>
  <c r="S5891" i="34"/>
  <c r="T5891" i="34"/>
  <c r="U5891" i="34"/>
  <c r="V5891" i="34"/>
  <c r="AE5891" i="34"/>
  <c r="AG3609" i="34"/>
  <c r="AH3609" i="34"/>
  <c r="AI3609" i="34"/>
  <c r="F5892" i="34"/>
  <c r="H5892" i="34"/>
  <c r="I5892" i="34"/>
  <c r="M5892" i="34"/>
  <c r="N5892" i="34"/>
  <c r="L5892" i="34" s="1"/>
  <c r="S5892" i="34"/>
  <c r="T5892" i="34"/>
  <c r="U5892" i="34"/>
  <c r="V5892" i="34"/>
  <c r="AE5892" i="34"/>
  <c r="AG3610" i="34"/>
  <c r="AH3610" i="34"/>
  <c r="AI3610" i="34"/>
  <c r="F5893" i="34"/>
  <c r="H5893" i="34"/>
  <c r="I5893" i="34"/>
  <c r="M5893" i="34"/>
  <c r="N5893" i="34"/>
  <c r="L5893" i="34" s="1"/>
  <c r="S5893" i="34"/>
  <c r="T5893" i="34"/>
  <c r="U5893" i="34"/>
  <c r="V5893" i="34"/>
  <c r="AE5893" i="34"/>
  <c r="AG3613" i="34"/>
  <c r="AH3613" i="34"/>
  <c r="AI3613" i="34"/>
  <c r="F5894" i="34"/>
  <c r="H5894" i="34"/>
  <c r="I5894" i="34"/>
  <c r="M5894" i="34"/>
  <c r="N5894" i="34"/>
  <c r="L5894" i="34" s="1"/>
  <c r="S5894" i="34"/>
  <c r="T5894" i="34"/>
  <c r="U5894" i="34"/>
  <c r="V5894" i="34"/>
  <c r="AE5894" i="34"/>
  <c r="AG3614" i="34"/>
  <c r="AH3614" i="34"/>
  <c r="AI3614" i="34"/>
  <c r="F5895" i="34"/>
  <c r="H5895" i="34"/>
  <c r="I5895" i="34"/>
  <c r="M5895" i="34"/>
  <c r="N5895" i="34"/>
  <c r="L5895" i="34" s="1"/>
  <c r="S5895" i="34"/>
  <c r="T5895" i="34"/>
  <c r="U5895" i="34"/>
  <c r="V5895" i="34"/>
  <c r="AE5895" i="34"/>
  <c r="AG3615" i="34"/>
  <c r="AH3615" i="34"/>
  <c r="AI3615" i="34"/>
  <c r="F5896" i="34"/>
  <c r="H5896" i="34"/>
  <c r="I5896" i="34"/>
  <c r="M5896" i="34"/>
  <c r="N5896" i="34"/>
  <c r="L5896" i="34" s="1"/>
  <c r="S5896" i="34"/>
  <c r="T5896" i="34"/>
  <c r="U5896" i="34"/>
  <c r="V5896" i="34"/>
  <c r="AE5896" i="34"/>
  <c r="AG3616" i="34"/>
  <c r="AH3616" i="34"/>
  <c r="AI3616" i="34"/>
  <c r="F5897" i="34"/>
  <c r="H5897" i="34"/>
  <c r="I5897" i="34"/>
  <c r="M5897" i="34"/>
  <c r="N5897" i="34"/>
  <c r="L5897" i="34" s="1"/>
  <c r="S5897" i="34"/>
  <c r="T5897" i="34"/>
  <c r="U5897" i="34"/>
  <c r="V5897" i="34"/>
  <c r="AE5897" i="34"/>
  <c r="AG3617" i="34"/>
  <c r="AH3617" i="34"/>
  <c r="AI3617" i="34"/>
  <c r="F5898" i="34"/>
  <c r="H5898" i="34"/>
  <c r="I5898" i="34"/>
  <c r="AF5898" i="34" s="1"/>
  <c r="M5898" i="34"/>
  <c r="N5898" i="34"/>
  <c r="L5898" i="34" s="1"/>
  <c r="S5898" i="34"/>
  <c r="T5898" i="34"/>
  <c r="U5898" i="34"/>
  <c r="V5898" i="34"/>
  <c r="AE5898" i="34"/>
  <c r="AG3618" i="34"/>
  <c r="AJ3618" i="34" s="1"/>
  <c r="AF3618" i="34" s="1"/>
  <c r="AH3618" i="34"/>
  <c r="AI3618" i="34"/>
  <c r="F5899" i="34"/>
  <c r="H5899" i="34"/>
  <c r="I5899" i="34"/>
  <c r="M5899" i="34"/>
  <c r="N5899" i="34"/>
  <c r="L5899" i="34"/>
  <c r="AF5899" i="34" s="1"/>
  <c r="S5899" i="34"/>
  <c r="T5899" i="34"/>
  <c r="U5899" i="34"/>
  <c r="V5899" i="34"/>
  <c r="AE5899" i="34"/>
  <c r="AG3619" i="34"/>
  <c r="AH3619" i="34"/>
  <c r="AI3619" i="34"/>
  <c r="AJ3619" i="34" s="1"/>
  <c r="AF3619" i="34" s="1"/>
  <c r="F5900" i="34"/>
  <c r="H5900" i="34"/>
  <c r="I5900" i="34"/>
  <c r="M5900" i="34"/>
  <c r="N5900" i="34"/>
  <c r="L5900" i="34" s="1"/>
  <c r="S5900" i="34"/>
  <c r="T5900" i="34"/>
  <c r="U5900" i="34"/>
  <c r="V5900" i="34"/>
  <c r="AE5900" i="34"/>
  <c r="AG3620" i="34"/>
  <c r="AH3620" i="34"/>
  <c r="AI3620" i="34"/>
  <c r="F5901" i="34"/>
  <c r="H5901" i="34"/>
  <c r="I5901" i="34"/>
  <c r="M5901" i="34"/>
  <c r="N5901" i="34"/>
  <c r="L5901" i="34" s="1"/>
  <c r="S5901" i="34"/>
  <c r="T5901" i="34"/>
  <c r="U5901" i="34"/>
  <c r="V5901" i="34"/>
  <c r="AE5901" i="34"/>
  <c r="AG3621" i="34"/>
  <c r="AH3621" i="34"/>
  <c r="AI3621" i="34"/>
  <c r="F5902" i="34"/>
  <c r="H5902" i="34"/>
  <c r="I5902" i="34"/>
  <c r="M5902" i="34"/>
  <c r="N5902" i="34"/>
  <c r="L5902" i="34" s="1"/>
  <c r="S5902" i="34"/>
  <c r="T5902" i="34"/>
  <c r="U5902" i="34"/>
  <c r="V5902" i="34"/>
  <c r="AE5902" i="34"/>
  <c r="AG3622" i="34"/>
  <c r="AH3622" i="34"/>
  <c r="AI3622" i="34"/>
  <c r="F5903" i="34"/>
  <c r="H5903" i="34"/>
  <c r="I5903" i="34"/>
  <c r="M5903" i="34"/>
  <c r="N5903" i="34"/>
  <c r="L5903" i="34"/>
  <c r="S5903" i="34"/>
  <c r="T5903" i="34"/>
  <c r="U5903" i="34"/>
  <c r="V5903" i="34"/>
  <c r="AE5903" i="34"/>
  <c r="AG3623" i="34"/>
  <c r="AH3623" i="34"/>
  <c r="AI3623" i="34"/>
  <c r="F5904" i="34"/>
  <c r="H5904" i="34"/>
  <c r="I5904" i="34"/>
  <c r="M5904" i="34"/>
  <c r="N5904" i="34"/>
  <c r="L5904" i="34" s="1"/>
  <c r="S5904" i="34"/>
  <c r="T5904" i="34"/>
  <c r="U5904" i="34"/>
  <c r="V5904" i="34"/>
  <c r="AE5904" i="34"/>
  <c r="AG3630" i="34"/>
  <c r="AH3630" i="34"/>
  <c r="AI3630" i="34"/>
  <c r="F5905" i="34"/>
  <c r="H5905" i="34"/>
  <c r="I5905" i="34"/>
  <c r="M5905" i="34"/>
  <c r="N5905" i="34"/>
  <c r="L5905" i="34" s="1"/>
  <c r="S5905" i="34"/>
  <c r="T5905" i="34"/>
  <c r="U5905" i="34"/>
  <c r="V5905" i="34"/>
  <c r="AE5905" i="34"/>
  <c r="AG3627" i="34"/>
  <c r="AH3627" i="34"/>
  <c r="AI3627" i="34"/>
  <c r="AG3628" i="34"/>
  <c r="AH3628" i="34"/>
  <c r="AI3628" i="34"/>
  <c r="F5908" i="34"/>
  <c r="H5908" i="34"/>
  <c r="I5908" i="34"/>
  <c r="M5908" i="34"/>
  <c r="N5908" i="34"/>
  <c r="L5908" i="34"/>
  <c r="S5908" i="34"/>
  <c r="T5908" i="34"/>
  <c r="U5908" i="34"/>
  <c r="V5908" i="34"/>
  <c r="AE5908" i="34"/>
  <c r="AG3629" i="34"/>
  <c r="AH3629" i="34"/>
  <c r="AI3629" i="34"/>
  <c r="F5909" i="34"/>
  <c r="H5909" i="34"/>
  <c r="I5909" i="34"/>
  <c r="M5909" i="34"/>
  <c r="N5909" i="34"/>
  <c r="L5909" i="34"/>
  <c r="S5909" i="34"/>
  <c r="T5909" i="34"/>
  <c r="U5909" i="34"/>
  <c r="V5909" i="34"/>
  <c r="AE5909" i="34"/>
  <c r="AG3636" i="34"/>
  <c r="AH3636" i="34"/>
  <c r="AI3636" i="34"/>
  <c r="F5910" i="34"/>
  <c r="H5910" i="34"/>
  <c r="I5910" i="34"/>
  <c r="M5910" i="34"/>
  <c r="N5910" i="34"/>
  <c r="L5910" i="34" s="1"/>
  <c r="S5910" i="34"/>
  <c r="T5910" i="34"/>
  <c r="U5910" i="34"/>
  <c r="V5910" i="34"/>
  <c r="AE5910" i="34"/>
  <c r="AG3637" i="34"/>
  <c r="AH3637" i="34"/>
  <c r="AI3637" i="34"/>
  <c r="F5911" i="34"/>
  <c r="H5911" i="34"/>
  <c r="I5911" i="34"/>
  <c r="M5911" i="34"/>
  <c r="N5911" i="34"/>
  <c r="L5911" i="34"/>
  <c r="S5911" i="34"/>
  <c r="T5911" i="34"/>
  <c r="U5911" i="34"/>
  <c r="V5911" i="34"/>
  <c r="AE5911" i="34"/>
  <c r="AG3632" i="34"/>
  <c r="AH3632" i="34"/>
  <c r="AI3632" i="34"/>
  <c r="F5912" i="34"/>
  <c r="H5912" i="34"/>
  <c r="I5912" i="34"/>
  <c r="M5912" i="34"/>
  <c r="N5912" i="34"/>
  <c r="L5912" i="34"/>
  <c r="S5912" i="34"/>
  <c r="T5912" i="34"/>
  <c r="U5912" i="34"/>
  <c r="V5912" i="34"/>
  <c r="AE5912" i="34"/>
  <c r="AG3633" i="34"/>
  <c r="AH3633" i="34"/>
  <c r="AI3633" i="34"/>
  <c r="F5913" i="34"/>
  <c r="H5913" i="34"/>
  <c r="I5913" i="34"/>
  <c r="M5913" i="34"/>
  <c r="N5913" i="34"/>
  <c r="L5913" i="34"/>
  <c r="S5913" i="34"/>
  <c r="T5913" i="34"/>
  <c r="U5913" i="34"/>
  <c r="V5913" i="34"/>
  <c r="AE5913" i="34"/>
  <c r="AG3634" i="34"/>
  <c r="AH3634" i="34"/>
  <c r="AI3634" i="34"/>
  <c r="F5914" i="34"/>
  <c r="H5914" i="34"/>
  <c r="I5914" i="34"/>
  <c r="M5914" i="34"/>
  <c r="N5914" i="34"/>
  <c r="L5914" i="34" s="1"/>
  <c r="S5914" i="34"/>
  <c r="T5914" i="34"/>
  <c r="U5914" i="34"/>
  <c r="V5914" i="34"/>
  <c r="AE5914" i="34"/>
  <c r="AG5183" i="34"/>
  <c r="AJ5183" i="34" s="1"/>
  <c r="AF5183" i="34" s="1"/>
  <c r="AH5183" i="34"/>
  <c r="AI5183" i="34"/>
  <c r="F5915" i="34"/>
  <c r="H5915" i="34"/>
  <c r="I5915" i="34"/>
  <c r="M5915" i="34"/>
  <c r="N5915" i="34"/>
  <c r="L5915" i="34"/>
  <c r="AF5915" i="34" s="1"/>
  <c r="S5915" i="34"/>
  <c r="T5915" i="34"/>
  <c r="U5915" i="34"/>
  <c r="V5915" i="34"/>
  <c r="AE5915" i="34"/>
  <c r="AG3625" i="34"/>
  <c r="AH3625" i="34"/>
  <c r="AI3625" i="34"/>
  <c r="AJ3625" i="34" s="1"/>
  <c r="AF3625" i="34" s="1"/>
  <c r="F5916" i="34"/>
  <c r="H5916" i="34"/>
  <c r="I5916" i="34"/>
  <c r="M5916" i="34"/>
  <c r="N5916" i="34"/>
  <c r="L5916" i="34"/>
  <c r="S5916" i="34"/>
  <c r="T5916" i="34"/>
  <c r="U5916" i="34"/>
  <c r="V5916" i="34"/>
  <c r="AE5916" i="34"/>
  <c r="AG3626" i="34"/>
  <c r="AH3626" i="34"/>
  <c r="AI3626" i="34"/>
  <c r="F5917" i="34"/>
  <c r="H5917" i="34"/>
  <c r="I5917" i="34"/>
  <c r="M5917" i="34"/>
  <c r="N5917" i="34"/>
  <c r="L5917" i="34"/>
  <c r="S5917" i="34"/>
  <c r="T5917" i="34"/>
  <c r="U5917" i="34"/>
  <c r="V5917" i="34"/>
  <c r="AE5917" i="34"/>
  <c r="AG3638" i="34"/>
  <c r="AH3638" i="34"/>
  <c r="AI3638" i="34"/>
  <c r="F5918" i="34"/>
  <c r="H5918" i="34"/>
  <c r="I5918" i="34"/>
  <c r="M5918" i="34"/>
  <c r="AF5918" i="34" s="1"/>
  <c r="N5918" i="34"/>
  <c r="L5918" i="34" s="1"/>
  <c r="S5918" i="34"/>
  <c r="T5918" i="34"/>
  <c r="U5918" i="34"/>
  <c r="V5918" i="34"/>
  <c r="AE5918" i="34"/>
  <c r="AG3639" i="34"/>
  <c r="AH3639" i="34"/>
  <c r="AI3639" i="34"/>
  <c r="F5919" i="34"/>
  <c r="H5919" i="34"/>
  <c r="I5919" i="34"/>
  <c r="M5919" i="34"/>
  <c r="N5919" i="34"/>
  <c r="L5919" i="34"/>
  <c r="S5919" i="34"/>
  <c r="T5919" i="34"/>
  <c r="U5919" i="34"/>
  <c r="V5919" i="34"/>
  <c r="AE5919" i="34"/>
  <c r="AG3640" i="34"/>
  <c r="AH3640" i="34"/>
  <c r="AI3640" i="34"/>
  <c r="F5920" i="34"/>
  <c r="H5920" i="34"/>
  <c r="I5920" i="34"/>
  <c r="M5920" i="34"/>
  <c r="N5920" i="34"/>
  <c r="L5920" i="34"/>
  <c r="S5920" i="34"/>
  <c r="T5920" i="34"/>
  <c r="U5920" i="34"/>
  <c r="V5920" i="34"/>
  <c r="AE5920" i="34"/>
  <c r="AG3641" i="34"/>
  <c r="AH3641" i="34"/>
  <c r="AI3641" i="34"/>
  <c r="F5921" i="34"/>
  <c r="H5921" i="34"/>
  <c r="I5921" i="34"/>
  <c r="M5921" i="34"/>
  <c r="N5921" i="34"/>
  <c r="L5921" i="34"/>
  <c r="S5921" i="34"/>
  <c r="T5921" i="34"/>
  <c r="U5921" i="34"/>
  <c r="V5921" i="34"/>
  <c r="AE5921" i="34"/>
  <c r="AG3647" i="34"/>
  <c r="AH3647" i="34"/>
  <c r="AI3647" i="34"/>
  <c r="F5922" i="34"/>
  <c r="H5922" i="34"/>
  <c r="I5922" i="34"/>
  <c r="M5922" i="34"/>
  <c r="N5922" i="34"/>
  <c r="L5922" i="34" s="1"/>
  <c r="S5922" i="34"/>
  <c r="T5922" i="34"/>
  <c r="U5922" i="34"/>
  <c r="V5922" i="34"/>
  <c r="AE5922" i="34"/>
  <c r="AG3648" i="34"/>
  <c r="AH3648" i="34"/>
  <c r="AI3648" i="34"/>
  <c r="F5923" i="34"/>
  <c r="H5923" i="34"/>
  <c r="I5923" i="34"/>
  <c r="M5923" i="34"/>
  <c r="N5923" i="34"/>
  <c r="L5923" i="34"/>
  <c r="S5923" i="34"/>
  <c r="T5923" i="34"/>
  <c r="U5923" i="34"/>
  <c r="V5923" i="34"/>
  <c r="AE5923" i="34"/>
  <c r="AG3649" i="34"/>
  <c r="AH3649" i="34"/>
  <c r="AI3649" i="34"/>
  <c r="F5924" i="34"/>
  <c r="H5924" i="34"/>
  <c r="I5924" i="34"/>
  <c r="M5924" i="34"/>
  <c r="N5924" i="34"/>
  <c r="L5924" i="34"/>
  <c r="S5924" i="34"/>
  <c r="T5924" i="34"/>
  <c r="U5924" i="34"/>
  <c r="V5924" i="34"/>
  <c r="AE5924" i="34"/>
  <c r="AG3650" i="34"/>
  <c r="AH3650" i="34"/>
  <c r="AI3650" i="34"/>
  <c r="F5925" i="34"/>
  <c r="H5925" i="34"/>
  <c r="I5925" i="34"/>
  <c r="M5925" i="34"/>
  <c r="N5925" i="34"/>
  <c r="L5925" i="34"/>
  <c r="S5925" i="34"/>
  <c r="T5925" i="34"/>
  <c r="U5925" i="34"/>
  <c r="V5925" i="34"/>
  <c r="AE5925" i="34"/>
  <c r="F5926" i="34"/>
  <c r="H5926" i="34"/>
  <c r="I5926" i="34"/>
  <c r="M5926" i="34"/>
  <c r="N5926" i="34"/>
  <c r="L5926" i="34" s="1"/>
  <c r="S5926" i="34"/>
  <c r="T5926" i="34"/>
  <c r="U5926" i="34"/>
  <c r="V5926" i="34"/>
  <c r="AE5926" i="34"/>
  <c r="AG3651" i="34"/>
  <c r="AH3651" i="34"/>
  <c r="AI3651" i="34"/>
  <c r="F5927" i="34"/>
  <c r="H5927" i="34"/>
  <c r="I5927" i="34"/>
  <c r="M5927" i="34"/>
  <c r="N5927" i="34"/>
  <c r="L5927" i="34" s="1"/>
  <c r="S5927" i="34"/>
  <c r="T5927" i="34"/>
  <c r="U5927" i="34"/>
  <c r="V5927" i="34"/>
  <c r="AE5927" i="34"/>
  <c r="AG3652" i="34"/>
  <c r="AH3652" i="34"/>
  <c r="AI3652" i="34"/>
  <c r="F5928" i="34"/>
  <c r="H5928" i="34"/>
  <c r="I5928" i="34"/>
  <c r="M5928" i="34"/>
  <c r="N5928" i="34"/>
  <c r="L5928" i="34" s="1"/>
  <c r="S5928" i="34"/>
  <c r="T5928" i="34"/>
  <c r="U5928" i="34"/>
  <c r="V5928" i="34"/>
  <c r="AE5928" i="34"/>
  <c r="AG3662" i="34"/>
  <c r="AH3662" i="34"/>
  <c r="AI3662" i="34"/>
  <c r="F5929" i="34"/>
  <c r="H5929" i="34"/>
  <c r="I5929" i="34"/>
  <c r="M5929" i="34"/>
  <c r="N5929" i="34"/>
  <c r="L5929" i="34"/>
  <c r="S5929" i="34"/>
  <c r="T5929" i="34"/>
  <c r="U5929" i="34"/>
  <c r="V5929" i="34"/>
  <c r="AE5929" i="34"/>
  <c r="AG3663" i="34"/>
  <c r="AH3663" i="34"/>
  <c r="AI3663" i="34"/>
  <c r="F5930" i="34"/>
  <c r="H5930" i="34"/>
  <c r="I5930" i="34"/>
  <c r="M5930" i="34"/>
  <c r="N5930" i="34"/>
  <c r="L5930" i="34" s="1"/>
  <c r="S5930" i="34"/>
  <c r="T5930" i="34"/>
  <c r="U5930" i="34"/>
  <c r="V5930" i="34"/>
  <c r="AE5930" i="34"/>
  <c r="AG3664" i="34"/>
  <c r="AH3664" i="34"/>
  <c r="AI3664" i="34"/>
  <c r="F5931" i="34"/>
  <c r="H5931" i="34"/>
  <c r="I5931" i="34"/>
  <c r="M5931" i="34"/>
  <c r="N5931" i="34"/>
  <c r="L5931" i="34" s="1"/>
  <c r="S5931" i="34"/>
  <c r="T5931" i="34"/>
  <c r="U5931" i="34"/>
  <c r="V5931" i="34"/>
  <c r="AE5931" i="34"/>
  <c r="AG3665" i="34"/>
  <c r="AH3665" i="34"/>
  <c r="AI3665" i="34"/>
  <c r="F5932" i="34"/>
  <c r="H5932" i="34"/>
  <c r="I5932" i="34"/>
  <c r="M5932" i="34"/>
  <c r="N5932" i="34"/>
  <c r="L5932" i="34" s="1"/>
  <c r="S5932" i="34"/>
  <c r="T5932" i="34"/>
  <c r="U5932" i="34"/>
  <c r="V5932" i="34"/>
  <c r="AE5932" i="34"/>
  <c r="AG3658" i="34"/>
  <c r="AH3658" i="34"/>
  <c r="AI3658" i="34"/>
  <c r="F5933" i="34"/>
  <c r="H5933" i="34"/>
  <c r="I5933" i="34"/>
  <c r="M5933" i="34"/>
  <c r="N5933" i="34"/>
  <c r="L5933" i="34"/>
  <c r="S5933" i="34"/>
  <c r="T5933" i="34"/>
  <c r="U5933" i="34"/>
  <c r="V5933" i="34"/>
  <c r="AE5933" i="34"/>
  <c r="AG3666" i="34"/>
  <c r="AH3666" i="34"/>
  <c r="AI3666" i="34"/>
  <c r="F5934" i="34"/>
  <c r="H5934" i="34"/>
  <c r="I5934" i="34"/>
  <c r="M5934" i="34"/>
  <c r="N5934" i="34"/>
  <c r="L5934" i="34" s="1"/>
  <c r="S5934" i="34"/>
  <c r="T5934" i="34"/>
  <c r="U5934" i="34"/>
  <c r="V5934" i="34"/>
  <c r="AE5934" i="34"/>
  <c r="AG3667" i="34"/>
  <c r="AH3667" i="34"/>
  <c r="AI3667" i="34"/>
  <c r="F5935" i="34"/>
  <c r="H5935" i="34"/>
  <c r="I5935" i="34"/>
  <c r="M5935" i="34"/>
  <c r="N5935" i="34"/>
  <c r="L5935" i="34" s="1"/>
  <c r="S5935" i="34"/>
  <c r="T5935" i="34"/>
  <c r="U5935" i="34"/>
  <c r="V5935" i="34"/>
  <c r="AE5935" i="34"/>
  <c r="AG3668" i="34"/>
  <c r="AH3668" i="34"/>
  <c r="AI3668" i="34"/>
  <c r="F5936" i="34"/>
  <c r="H5936" i="34"/>
  <c r="I5936" i="34"/>
  <c r="M5936" i="34"/>
  <c r="N5936" i="34"/>
  <c r="L5936" i="34" s="1"/>
  <c r="S5936" i="34"/>
  <c r="T5936" i="34"/>
  <c r="U5936" i="34"/>
  <c r="V5936" i="34"/>
  <c r="AE5936" i="34"/>
  <c r="AG3669" i="34"/>
  <c r="AH3669" i="34"/>
  <c r="AI3669" i="34"/>
  <c r="F5937" i="34"/>
  <c r="H5937" i="34"/>
  <c r="I5937" i="34"/>
  <c r="M5937" i="34"/>
  <c r="N5937" i="34"/>
  <c r="L5937" i="34"/>
  <c r="S5937" i="34"/>
  <c r="T5937" i="34"/>
  <c r="U5937" i="34"/>
  <c r="V5937" i="34"/>
  <c r="AE5937" i="34"/>
  <c r="AG3670" i="34"/>
  <c r="AH3670" i="34"/>
  <c r="AI3670" i="34"/>
  <c r="F5938" i="34"/>
  <c r="H5938" i="34"/>
  <c r="I5938" i="34"/>
  <c r="M5938" i="34"/>
  <c r="N5938" i="34"/>
  <c r="L5938" i="34" s="1"/>
  <c r="S5938" i="34"/>
  <c r="T5938" i="34"/>
  <c r="U5938" i="34"/>
  <c r="V5938" i="34"/>
  <c r="AE5938" i="34"/>
  <c r="AG3671" i="34"/>
  <c r="AH3671" i="34"/>
  <c r="AI3671" i="34"/>
  <c r="F5939" i="34"/>
  <c r="H5939" i="34"/>
  <c r="I5939" i="34"/>
  <c r="M5939" i="34"/>
  <c r="N5939" i="34"/>
  <c r="L5939" i="34" s="1"/>
  <c r="S5939" i="34"/>
  <c r="T5939" i="34"/>
  <c r="U5939" i="34"/>
  <c r="V5939" i="34"/>
  <c r="AE5939" i="34"/>
  <c r="AG3672" i="34"/>
  <c r="AH3672" i="34"/>
  <c r="AI3672" i="34"/>
  <c r="F5940" i="34"/>
  <c r="H5940" i="34"/>
  <c r="I5940" i="34"/>
  <c r="M5940" i="34"/>
  <c r="N5940" i="34"/>
  <c r="L5940" i="34" s="1"/>
  <c r="S5940" i="34"/>
  <c r="T5940" i="34"/>
  <c r="U5940" i="34"/>
  <c r="V5940" i="34"/>
  <c r="AE5940" i="34"/>
  <c r="AG3673" i="34"/>
  <c r="AH3673" i="34"/>
  <c r="AI3673" i="34"/>
  <c r="F5941" i="34"/>
  <c r="H5941" i="34"/>
  <c r="I5941" i="34"/>
  <c r="M5941" i="34"/>
  <c r="N5941" i="34"/>
  <c r="L5941" i="34"/>
  <c r="S5941" i="34"/>
  <c r="T5941" i="34"/>
  <c r="U5941" i="34"/>
  <c r="V5941" i="34"/>
  <c r="AE5941" i="34"/>
  <c r="AG3674" i="34"/>
  <c r="AH3674" i="34"/>
  <c r="AI3674" i="34"/>
  <c r="F5942" i="34"/>
  <c r="H5942" i="34"/>
  <c r="I5942" i="34"/>
  <c r="M5942" i="34"/>
  <c r="N5942" i="34"/>
  <c r="L5942" i="34" s="1"/>
  <c r="S5942" i="34"/>
  <c r="T5942" i="34"/>
  <c r="U5942" i="34"/>
  <c r="V5942" i="34"/>
  <c r="AE5942" i="34"/>
  <c r="AG3675" i="34"/>
  <c r="AH3675" i="34"/>
  <c r="AI3675" i="34"/>
  <c r="AG3676" i="34"/>
  <c r="AH3676" i="34"/>
  <c r="AI3676" i="34"/>
  <c r="F5948" i="34"/>
  <c r="H5948" i="34"/>
  <c r="I5948" i="34"/>
  <c r="M5948" i="34"/>
  <c r="N5948" i="34"/>
  <c r="L5948" i="34"/>
  <c r="S5948" i="34"/>
  <c r="T5948" i="34"/>
  <c r="U5948" i="34"/>
  <c r="V5948" i="34"/>
  <c r="AE5948" i="34"/>
  <c r="AG3680" i="34"/>
  <c r="AH3680" i="34"/>
  <c r="AI3680" i="34"/>
  <c r="F5949" i="34"/>
  <c r="H5949" i="34"/>
  <c r="I5949" i="34"/>
  <c r="M5949" i="34"/>
  <c r="N5949" i="34"/>
  <c r="L5949" i="34"/>
  <c r="S5949" i="34"/>
  <c r="T5949" i="34"/>
  <c r="U5949" i="34"/>
  <c r="V5949" i="34"/>
  <c r="AE5949" i="34"/>
  <c r="AG3681" i="34"/>
  <c r="AH3681" i="34"/>
  <c r="AI3681" i="34"/>
  <c r="AG3682" i="34"/>
  <c r="AH3682" i="34"/>
  <c r="AI3682" i="34"/>
  <c r="F5950" i="34"/>
  <c r="H5950" i="34"/>
  <c r="I5950" i="34"/>
  <c r="M5950" i="34"/>
  <c r="N5950" i="34"/>
  <c r="L5950" i="34" s="1"/>
  <c r="S5950" i="34"/>
  <c r="T5950" i="34"/>
  <c r="U5950" i="34"/>
  <c r="V5950" i="34"/>
  <c r="AE5950" i="34"/>
  <c r="AG3687" i="34"/>
  <c r="AH3687" i="34"/>
  <c r="AI3687" i="34"/>
  <c r="F5951" i="34"/>
  <c r="H5951" i="34"/>
  <c r="I5951" i="34"/>
  <c r="M5951" i="34"/>
  <c r="N5951" i="34"/>
  <c r="L5951" i="34" s="1"/>
  <c r="S5951" i="34"/>
  <c r="T5951" i="34"/>
  <c r="U5951" i="34"/>
  <c r="V5951" i="34"/>
  <c r="AE5951" i="34"/>
  <c r="AG3688" i="34"/>
  <c r="AH3688" i="34"/>
  <c r="AI3688" i="34"/>
  <c r="F5952" i="34"/>
  <c r="H5952" i="34"/>
  <c r="I5952" i="34"/>
  <c r="M5952" i="34"/>
  <c r="N5952" i="34"/>
  <c r="L5952" i="34" s="1"/>
  <c r="S5952" i="34"/>
  <c r="T5952" i="34"/>
  <c r="U5952" i="34"/>
  <c r="V5952" i="34"/>
  <c r="AE5952" i="34"/>
  <c r="AG3689" i="34"/>
  <c r="AH3689" i="34"/>
  <c r="AI3689" i="34"/>
  <c r="F5953" i="34"/>
  <c r="H5953" i="34"/>
  <c r="I5953" i="34"/>
  <c r="M5953" i="34"/>
  <c r="N5953" i="34"/>
  <c r="L5953" i="34" s="1"/>
  <c r="S5953" i="34"/>
  <c r="T5953" i="34"/>
  <c r="U5953" i="34"/>
  <c r="V5953" i="34"/>
  <c r="AE5953" i="34"/>
  <c r="AG3690" i="34"/>
  <c r="AH3690" i="34"/>
  <c r="AI3690" i="34"/>
  <c r="F5954" i="34"/>
  <c r="H5954" i="34"/>
  <c r="I5954" i="34"/>
  <c r="M5954" i="34"/>
  <c r="N5954" i="34"/>
  <c r="L5954" i="34" s="1"/>
  <c r="S5954" i="34"/>
  <c r="T5954" i="34"/>
  <c r="U5954" i="34"/>
  <c r="V5954" i="34"/>
  <c r="AE5954" i="34"/>
  <c r="AG3691" i="34"/>
  <c r="AH3691" i="34"/>
  <c r="AI3691" i="34"/>
  <c r="F5955" i="34"/>
  <c r="H5955" i="34"/>
  <c r="I5955" i="34"/>
  <c r="M5955" i="34"/>
  <c r="N5955" i="34"/>
  <c r="L5955" i="34" s="1"/>
  <c r="S5955" i="34"/>
  <c r="T5955" i="34"/>
  <c r="U5955" i="34"/>
  <c r="V5955" i="34"/>
  <c r="AE5955" i="34"/>
  <c r="AG3692" i="34"/>
  <c r="AH3692" i="34"/>
  <c r="AI3692" i="34"/>
  <c r="F5956" i="34"/>
  <c r="H5956" i="34"/>
  <c r="I5956" i="34"/>
  <c r="M5956" i="34"/>
  <c r="N5956" i="34"/>
  <c r="L5956" i="34" s="1"/>
  <c r="S5956" i="34"/>
  <c r="T5956" i="34"/>
  <c r="U5956" i="34"/>
  <c r="V5956" i="34"/>
  <c r="AE5956" i="34"/>
  <c r="AG3683" i="34"/>
  <c r="AH3683" i="34"/>
  <c r="AI3683" i="34"/>
  <c r="F5957" i="34"/>
  <c r="H5957" i="34"/>
  <c r="I5957" i="34"/>
  <c r="M5957" i="34"/>
  <c r="N5957" i="34"/>
  <c r="L5957" i="34"/>
  <c r="S5957" i="34"/>
  <c r="T5957" i="34"/>
  <c r="U5957" i="34"/>
  <c r="V5957" i="34"/>
  <c r="AE5957" i="34"/>
  <c r="AG3684" i="34"/>
  <c r="AH3684" i="34"/>
  <c r="AI3684" i="34"/>
  <c r="F5958" i="34"/>
  <c r="H5958" i="34"/>
  <c r="I5958" i="34"/>
  <c r="M5958" i="34"/>
  <c r="N5958" i="34"/>
  <c r="L5958" i="34" s="1"/>
  <c r="S5958" i="34"/>
  <c r="T5958" i="34"/>
  <c r="U5958" i="34"/>
  <c r="V5958" i="34"/>
  <c r="AE5958" i="34"/>
  <c r="AG3685" i="34"/>
  <c r="AH3685" i="34"/>
  <c r="AI3685" i="34"/>
  <c r="F5959" i="34"/>
  <c r="H5959" i="34"/>
  <c r="I5959" i="34"/>
  <c r="M5959" i="34"/>
  <c r="N5959" i="34"/>
  <c r="L5959" i="34" s="1"/>
  <c r="S5959" i="34"/>
  <c r="T5959" i="34"/>
  <c r="U5959" i="34"/>
  <c r="V5959" i="34"/>
  <c r="AE5959" i="34"/>
  <c r="AG3686" i="34"/>
  <c r="AH3686" i="34"/>
  <c r="AI3686" i="34"/>
  <c r="AG3693" i="34"/>
  <c r="AH3693" i="34"/>
  <c r="AI3693" i="34"/>
  <c r="S223" i="34"/>
  <c r="AG3694" i="34"/>
  <c r="AH3694" i="34"/>
  <c r="AI3694" i="34"/>
  <c r="F5960" i="34"/>
  <c r="H5960" i="34"/>
  <c r="I5960" i="34"/>
  <c r="M5960" i="34"/>
  <c r="N5960" i="34"/>
  <c r="L5960" i="34" s="1"/>
  <c r="S5960" i="34"/>
  <c r="T5960" i="34"/>
  <c r="U5960" i="34"/>
  <c r="V5960" i="34"/>
  <c r="AE5960" i="34"/>
  <c r="AG3695" i="34"/>
  <c r="AH3695" i="34"/>
  <c r="AI3695" i="34"/>
  <c r="F5961" i="34"/>
  <c r="H5961" i="34"/>
  <c r="S5961" i="34"/>
  <c r="T5961" i="34"/>
  <c r="U5961" i="34"/>
  <c r="V5961" i="34"/>
  <c r="AE5961" i="34"/>
  <c r="AG3696" i="34"/>
  <c r="AH3696" i="34"/>
  <c r="AI3696" i="34"/>
  <c r="AG3697" i="34"/>
  <c r="AH3697" i="34"/>
  <c r="AI3697" i="34"/>
  <c r="AG3698" i="34"/>
  <c r="AH3698" i="34"/>
  <c r="AI3698" i="34"/>
  <c r="AG3699" i="34"/>
  <c r="AH3699" i="34"/>
  <c r="AI3699" i="34"/>
  <c r="AG3700" i="34"/>
  <c r="AH3700" i="34"/>
  <c r="AI3700" i="34"/>
  <c r="AG3723" i="34"/>
  <c r="AH3723" i="34"/>
  <c r="AI3723" i="34"/>
  <c r="AG3712" i="34"/>
  <c r="AH3712" i="34"/>
  <c r="AI3712" i="34"/>
  <c r="AG3713" i="34"/>
  <c r="AH3713" i="34"/>
  <c r="AI3713" i="34"/>
  <c r="AG3714" i="34"/>
  <c r="AH3714" i="34"/>
  <c r="AI3714" i="34"/>
  <c r="AG3715" i="34"/>
  <c r="AH3715" i="34"/>
  <c r="AI3715" i="34"/>
  <c r="AG3716" i="34"/>
  <c r="AH3716" i="34"/>
  <c r="AI3716" i="34"/>
  <c r="AG5413" i="34"/>
  <c r="AH5413" i="34"/>
  <c r="AI5413" i="34"/>
  <c r="AG5414" i="34"/>
  <c r="AH5414" i="34"/>
  <c r="AI5414" i="34"/>
  <c r="AG5418" i="34"/>
  <c r="AH5418" i="34"/>
  <c r="AI5418" i="34"/>
  <c r="AG5419" i="34"/>
  <c r="AH5419" i="34"/>
  <c r="AI5419" i="34"/>
  <c r="AG5420" i="34"/>
  <c r="AH5420" i="34"/>
  <c r="AI5420" i="34"/>
  <c r="AG3787" i="34"/>
  <c r="AH3787" i="34"/>
  <c r="AI3787" i="34"/>
  <c r="AG5421" i="34"/>
  <c r="AH5421" i="34"/>
  <c r="AI5421" i="34"/>
  <c r="F5976" i="34"/>
  <c r="H5976" i="34"/>
  <c r="I5976" i="34"/>
  <c r="M5976" i="34"/>
  <c r="N5976" i="34"/>
  <c r="L5976" i="34" s="1"/>
  <c r="S5976" i="34"/>
  <c r="T5976" i="34"/>
  <c r="U5976" i="34"/>
  <c r="V5976" i="34"/>
  <c r="AE5976" i="34"/>
  <c r="F5977" i="34"/>
  <c r="H5977" i="34"/>
  <c r="S5977" i="34"/>
  <c r="T5977" i="34"/>
  <c r="U5977" i="34"/>
  <c r="V5977" i="34"/>
  <c r="AE5977" i="34"/>
  <c r="AG3805" i="34"/>
  <c r="AH3805" i="34"/>
  <c r="AI3805" i="34"/>
  <c r="F5978" i="34"/>
  <c r="H5978" i="34"/>
  <c r="S5978" i="34"/>
  <c r="T5978" i="34"/>
  <c r="U5978" i="34"/>
  <c r="V5978" i="34"/>
  <c r="AE5978" i="34"/>
  <c r="AG3806" i="34"/>
  <c r="AH3806" i="34"/>
  <c r="AI3806" i="34"/>
  <c r="F5979" i="34"/>
  <c r="H5979" i="34"/>
  <c r="S5979" i="34"/>
  <c r="T5979" i="34"/>
  <c r="U5979" i="34"/>
  <c r="V5979" i="34"/>
  <c r="AE5979" i="34"/>
  <c r="AG3807" i="34"/>
  <c r="AH3807" i="34"/>
  <c r="AI3807" i="34"/>
  <c r="AG3808" i="34"/>
  <c r="AH3808" i="34"/>
  <c r="AI3808" i="34"/>
  <c r="F5980" i="34"/>
  <c r="H5980" i="34"/>
  <c r="S5980" i="34"/>
  <c r="T5980" i="34"/>
  <c r="U5980" i="34"/>
  <c r="V5980" i="34"/>
  <c r="AE5980" i="34"/>
  <c r="AG3809" i="34"/>
  <c r="AH3809" i="34"/>
  <c r="AI3809" i="34"/>
  <c r="F5981" i="34"/>
  <c r="H5981" i="34"/>
  <c r="S5981" i="34"/>
  <c r="T5981" i="34"/>
  <c r="U5981" i="34"/>
  <c r="V5981" i="34"/>
  <c r="AE5981" i="34"/>
  <c r="AG3810" i="34"/>
  <c r="AH3810" i="34"/>
  <c r="AI3810" i="34"/>
  <c r="F5982" i="34"/>
  <c r="H5982" i="34"/>
  <c r="S5982" i="34"/>
  <c r="T5982" i="34"/>
  <c r="U5982" i="34"/>
  <c r="V5982" i="34"/>
  <c r="AE5982" i="34"/>
  <c r="AG3811" i="34"/>
  <c r="AH3811" i="34"/>
  <c r="AI3811" i="34"/>
  <c r="F5983" i="34"/>
  <c r="H5983" i="34"/>
  <c r="I5983" i="34"/>
  <c r="M5983" i="34"/>
  <c r="N5983" i="34"/>
  <c r="L5983" i="34" s="1"/>
  <c r="S5983" i="34"/>
  <c r="T5983" i="34"/>
  <c r="U5983" i="34"/>
  <c r="V5983" i="34"/>
  <c r="AE5983" i="34"/>
  <c r="AG3812" i="34"/>
  <c r="AH3812" i="34"/>
  <c r="AI3812" i="34"/>
  <c r="F5984" i="34"/>
  <c r="H5984" i="34"/>
  <c r="I5984" i="34"/>
  <c r="M5984" i="34"/>
  <c r="N5984" i="34"/>
  <c r="L5984" i="34" s="1"/>
  <c r="S5984" i="34"/>
  <c r="T5984" i="34"/>
  <c r="U5984" i="34"/>
  <c r="V5984" i="34"/>
  <c r="AE5984" i="34"/>
  <c r="AG3813" i="34"/>
  <c r="AH3813" i="34"/>
  <c r="AI3813" i="34"/>
  <c r="F5985" i="34"/>
  <c r="H5985" i="34"/>
  <c r="I5985" i="34"/>
  <c r="M5985" i="34"/>
  <c r="N5985" i="34"/>
  <c r="L5985" i="34" s="1"/>
  <c r="S5985" i="34"/>
  <c r="T5985" i="34"/>
  <c r="U5985" i="34"/>
  <c r="V5985" i="34"/>
  <c r="AE5985" i="34"/>
  <c r="AG3814" i="34"/>
  <c r="AH3814" i="34"/>
  <c r="AI3814" i="34"/>
  <c r="F5986" i="34"/>
  <c r="H5986" i="34"/>
  <c r="I5986" i="34"/>
  <c r="M5986" i="34"/>
  <c r="N5986" i="34"/>
  <c r="L5986" i="34"/>
  <c r="S5986" i="34"/>
  <c r="T5986" i="34"/>
  <c r="U5986" i="34"/>
  <c r="V5986" i="34"/>
  <c r="AE5986" i="34"/>
  <c r="AG3815" i="34"/>
  <c r="AH3815" i="34"/>
  <c r="AI3815" i="34"/>
  <c r="F5987" i="34"/>
  <c r="H5987" i="34"/>
  <c r="I5987" i="34"/>
  <c r="M5987" i="34"/>
  <c r="N5987" i="34"/>
  <c r="L5987" i="34" s="1"/>
  <c r="S5987" i="34"/>
  <c r="T5987" i="34"/>
  <c r="U5987" i="34"/>
  <c r="V5987" i="34"/>
  <c r="AE5987" i="34"/>
  <c r="AG3816" i="34"/>
  <c r="AH3816" i="34"/>
  <c r="AI3816" i="34"/>
  <c r="F5988" i="34"/>
  <c r="H5988" i="34"/>
  <c r="I5988" i="34"/>
  <c r="M5988" i="34"/>
  <c r="N5988" i="34"/>
  <c r="L5988" i="34" s="1"/>
  <c r="S5988" i="34"/>
  <c r="T5988" i="34"/>
  <c r="U5988" i="34"/>
  <c r="V5988" i="34"/>
  <c r="AE5988" i="34"/>
  <c r="AG3817" i="34"/>
  <c r="AH3817" i="34"/>
  <c r="AI3817" i="34"/>
  <c r="F5989" i="34"/>
  <c r="H5989" i="34"/>
  <c r="I5989" i="34"/>
  <c r="M5989" i="34"/>
  <c r="N5989" i="34"/>
  <c r="L5989" i="34" s="1"/>
  <c r="S5989" i="34"/>
  <c r="T5989" i="34"/>
  <c r="U5989" i="34"/>
  <c r="V5989" i="34"/>
  <c r="AE5989" i="34"/>
  <c r="AG3818" i="34"/>
  <c r="AH3818" i="34"/>
  <c r="AI3818" i="34"/>
  <c r="F5990" i="34"/>
  <c r="H5990" i="34"/>
  <c r="I5990" i="34"/>
  <c r="M5990" i="34"/>
  <c r="N5990" i="34"/>
  <c r="L5990" i="34" s="1"/>
  <c r="S5990" i="34"/>
  <c r="T5990" i="34"/>
  <c r="U5990" i="34"/>
  <c r="V5990" i="34"/>
  <c r="AE5990" i="34"/>
  <c r="AG3819" i="34"/>
  <c r="AH3819" i="34"/>
  <c r="AI3819" i="34"/>
  <c r="F5991" i="34"/>
  <c r="H5991" i="34"/>
  <c r="I5991" i="34"/>
  <c r="M5991" i="34"/>
  <c r="N5991" i="34"/>
  <c r="L5991" i="34" s="1"/>
  <c r="S5991" i="34"/>
  <c r="T5991" i="34"/>
  <c r="U5991" i="34"/>
  <c r="V5991" i="34"/>
  <c r="AE5991" i="34"/>
  <c r="AG3823" i="34"/>
  <c r="AH3823" i="34"/>
  <c r="AI3823" i="34"/>
  <c r="F5992" i="34"/>
  <c r="H5992" i="34"/>
  <c r="I5992" i="34"/>
  <c r="M5992" i="34"/>
  <c r="N5992" i="34"/>
  <c r="L5992" i="34" s="1"/>
  <c r="S5992" i="34"/>
  <c r="T5992" i="34"/>
  <c r="U5992" i="34"/>
  <c r="V5992" i="34"/>
  <c r="AE5992" i="34"/>
  <c r="F5993" i="34"/>
  <c r="H5993" i="34"/>
  <c r="I5993" i="34"/>
  <c r="M5993" i="34"/>
  <c r="N5993" i="34"/>
  <c r="L5993" i="34"/>
  <c r="S5993" i="34"/>
  <c r="T5993" i="34"/>
  <c r="U5993" i="34"/>
  <c r="V5993" i="34"/>
  <c r="AE5993" i="34"/>
  <c r="F5994" i="34"/>
  <c r="H5994" i="34"/>
  <c r="I5994" i="34"/>
  <c r="M5994" i="34"/>
  <c r="N5994" i="34"/>
  <c r="L5994" i="34" s="1"/>
  <c r="S5994" i="34"/>
  <c r="T5994" i="34"/>
  <c r="U5994" i="34"/>
  <c r="V5994" i="34"/>
  <c r="AE5994" i="34"/>
  <c r="AG3826" i="34"/>
  <c r="AH3826" i="34"/>
  <c r="AI3826" i="34"/>
  <c r="F5995" i="34"/>
  <c r="H5995" i="34"/>
  <c r="I5995" i="34"/>
  <c r="M5995" i="34"/>
  <c r="N5995" i="34"/>
  <c r="L5995" i="34" s="1"/>
  <c r="S5995" i="34"/>
  <c r="T5995" i="34"/>
  <c r="U5995" i="34"/>
  <c r="V5995" i="34"/>
  <c r="AE5995" i="34"/>
  <c r="AG3827" i="34"/>
  <c r="AH3827" i="34"/>
  <c r="AI3827" i="34"/>
  <c r="F5996" i="34"/>
  <c r="H5996" i="34"/>
  <c r="I5996" i="34"/>
  <c r="M5996" i="34"/>
  <c r="N5996" i="34"/>
  <c r="L5996" i="34" s="1"/>
  <c r="S5996" i="34"/>
  <c r="T5996" i="34"/>
  <c r="U5996" i="34"/>
  <c r="V5996" i="34"/>
  <c r="AE5996" i="34"/>
  <c r="AG3828" i="34"/>
  <c r="AH3828" i="34"/>
  <c r="AI3828" i="34"/>
  <c r="F5997" i="34"/>
  <c r="H5997" i="34"/>
  <c r="I5997" i="34"/>
  <c r="M5997" i="34"/>
  <c r="N5997" i="34"/>
  <c r="L5997" i="34" s="1"/>
  <c r="S5997" i="34"/>
  <c r="T5997" i="34"/>
  <c r="U5997" i="34"/>
  <c r="V5997" i="34"/>
  <c r="AE5997" i="34"/>
  <c r="AG3829" i="34"/>
  <c r="AH3829" i="34"/>
  <c r="AI3829" i="34"/>
  <c r="F2795" i="34"/>
  <c r="H2795" i="34"/>
  <c r="I2795" i="34"/>
  <c r="M2795" i="34"/>
  <c r="N2795" i="34"/>
  <c r="L2795" i="34" s="1"/>
  <c r="S2795" i="34"/>
  <c r="T2795" i="34"/>
  <c r="U2795" i="34"/>
  <c r="V2795" i="34"/>
  <c r="AE2795" i="34"/>
  <c r="AG3830" i="34"/>
  <c r="AH3830" i="34"/>
  <c r="AI3830" i="34"/>
  <c r="F561" i="34"/>
  <c r="H561" i="34"/>
  <c r="M561" i="34"/>
  <c r="N561" i="34"/>
  <c r="L561" i="34"/>
  <c r="AF561" i="34" s="1"/>
  <c r="S561" i="34"/>
  <c r="AG561" i="34"/>
  <c r="AH561" i="34"/>
  <c r="AI561" i="34"/>
  <c r="AG3831" i="34"/>
  <c r="AH3831" i="34"/>
  <c r="AI3831" i="34"/>
  <c r="F235" i="34"/>
  <c r="AE235" i="34" s="1"/>
  <c r="H235" i="34"/>
  <c r="M235" i="34"/>
  <c r="N235" i="34"/>
  <c r="L235" i="34"/>
  <c r="S235" i="34"/>
  <c r="AG235" i="34"/>
  <c r="AH235" i="34"/>
  <c r="AI235" i="34"/>
  <c r="AJ235" i="34" s="1"/>
  <c r="AG3832" i="34"/>
  <c r="AH3832" i="34"/>
  <c r="AI3832" i="34"/>
  <c r="F2798" i="34"/>
  <c r="H2798" i="34"/>
  <c r="I2798" i="34"/>
  <c r="M2798" i="34"/>
  <c r="N2798" i="34"/>
  <c r="L2798" i="34" s="1"/>
  <c r="AF2798" i="34" s="1"/>
  <c r="S2798" i="34"/>
  <c r="T2798" i="34"/>
  <c r="U2798" i="34"/>
  <c r="V2798" i="34"/>
  <c r="AE2798" i="34"/>
  <c r="AG3833" i="34"/>
  <c r="AH3833" i="34"/>
  <c r="AJ3833" i="34" s="1"/>
  <c r="AF3833" i="34" s="1"/>
  <c r="AI3833" i="34"/>
  <c r="F5998" i="34"/>
  <c r="H5998" i="34"/>
  <c r="I5998" i="34"/>
  <c r="M5998" i="34"/>
  <c r="N5998" i="34"/>
  <c r="L5998" i="34" s="1"/>
  <c r="S5998" i="34"/>
  <c r="T5998" i="34"/>
  <c r="U5998" i="34"/>
  <c r="V5998" i="34"/>
  <c r="AE5998" i="34"/>
  <c r="AG3834" i="34"/>
  <c r="AH3834" i="34"/>
  <c r="AI3834" i="34"/>
  <c r="F5999" i="34"/>
  <c r="H5999" i="34"/>
  <c r="I5999" i="34"/>
  <c r="M5999" i="34"/>
  <c r="N5999" i="34"/>
  <c r="L5999" i="34" s="1"/>
  <c r="S5999" i="34"/>
  <c r="T5999" i="34"/>
  <c r="U5999" i="34"/>
  <c r="V5999" i="34"/>
  <c r="AE5999" i="34"/>
  <c r="AG3835" i="34"/>
  <c r="AH3835" i="34"/>
  <c r="AI3835" i="34"/>
  <c r="F6000" i="34"/>
  <c r="H6000" i="34"/>
  <c r="I6000" i="34"/>
  <c r="M6000" i="34"/>
  <c r="N6000" i="34"/>
  <c r="L6000" i="34" s="1"/>
  <c r="S6000" i="34"/>
  <c r="T6000" i="34"/>
  <c r="U6000" i="34"/>
  <c r="V6000" i="34"/>
  <c r="AE6000" i="34"/>
  <c r="AG3836" i="34"/>
  <c r="AH3836" i="34"/>
  <c r="AI3836" i="34"/>
  <c r="F6001" i="34"/>
  <c r="H6001" i="34"/>
  <c r="I6001" i="34"/>
  <c r="M6001" i="34"/>
  <c r="N6001" i="34"/>
  <c r="L6001" i="34" s="1"/>
  <c r="S6001" i="34"/>
  <c r="T6001" i="34"/>
  <c r="U6001" i="34"/>
  <c r="V6001" i="34"/>
  <c r="AE6001" i="34"/>
  <c r="AG3837" i="34"/>
  <c r="AH3837" i="34"/>
  <c r="AI3837" i="34"/>
  <c r="F6002" i="34"/>
  <c r="H6002" i="34"/>
  <c r="I6002" i="34"/>
  <c r="M6002" i="34"/>
  <c r="N6002" i="34"/>
  <c r="L6002" i="34" s="1"/>
  <c r="S6002" i="34"/>
  <c r="T6002" i="34"/>
  <c r="U6002" i="34"/>
  <c r="V6002" i="34"/>
  <c r="AE6002" i="34"/>
  <c r="AG4009" i="34"/>
  <c r="AH4009" i="34"/>
  <c r="AI4009" i="34"/>
  <c r="F6003" i="34"/>
  <c r="H6003" i="34"/>
  <c r="I6003" i="34"/>
  <c r="M6003" i="34"/>
  <c r="N6003" i="34"/>
  <c r="L6003" i="34" s="1"/>
  <c r="S6003" i="34"/>
  <c r="T6003" i="34"/>
  <c r="U6003" i="34"/>
  <c r="V6003" i="34"/>
  <c r="AE6003" i="34"/>
  <c r="AG4010" i="34"/>
  <c r="AH4010" i="34"/>
  <c r="AI4010" i="34"/>
  <c r="F6004" i="34"/>
  <c r="H6004" i="34"/>
  <c r="I6004" i="34"/>
  <c r="M6004" i="34"/>
  <c r="N6004" i="34"/>
  <c r="L6004" i="34" s="1"/>
  <c r="S6004" i="34"/>
  <c r="T6004" i="34"/>
  <c r="U6004" i="34"/>
  <c r="V6004" i="34"/>
  <c r="AE6004" i="34"/>
  <c r="AG4011" i="34"/>
  <c r="AH4011" i="34"/>
  <c r="AI4011" i="34"/>
  <c r="F6005" i="34"/>
  <c r="H6005" i="34"/>
  <c r="I6005" i="34"/>
  <c r="M6005" i="34"/>
  <c r="N6005" i="34"/>
  <c r="L6005" i="34" s="1"/>
  <c r="AF6005" i="34" s="1"/>
  <c r="S6005" i="34"/>
  <c r="T6005" i="34"/>
  <c r="U6005" i="34"/>
  <c r="V6005" i="34"/>
  <c r="AE6005" i="34"/>
  <c r="AG3993" i="34"/>
  <c r="AH3993" i="34"/>
  <c r="AI3993" i="34"/>
  <c r="F6006" i="34"/>
  <c r="H6006" i="34"/>
  <c r="I6006" i="34"/>
  <c r="M6006" i="34"/>
  <c r="N6006" i="34"/>
  <c r="L6006" i="34" s="1"/>
  <c r="S6006" i="34"/>
  <c r="T6006" i="34"/>
  <c r="U6006" i="34"/>
  <c r="V6006" i="34"/>
  <c r="AE6006" i="34"/>
  <c r="AG3994" i="34"/>
  <c r="AH3994" i="34"/>
  <c r="AI3994" i="34"/>
  <c r="F6007" i="34"/>
  <c r="H6007" i="34"/>
  <c r="I6007" i="34"/>
  <c r="M6007" i="34"/>
  <c r="N6007" i="34"/>
  <c r="L6007" i="34" s="1"/>
  <c r="S6007" i="34"/>
  <c r="T6007" i="34"/>
  <c r="U6007" i="34"/>
  <c r="V6007" i="34"/>
  <c r="AE6007" i="34"/>
  <c r="AG3995" i="34"/>
  <c r="AH3995" i="34"/>
  <c r="AI3995" i="34"/>
  <c r="F6008" i="34"/>
  <c r="H6008" i="34"/>
  <c r="I6008" i="34"/>
  <c r="M6008" i="34"/>
  <c r="N6008" i="34"/>
  <c r="L6008" i="34" s="1"/>
  <c r="S6008" i="34"/>
  <c r="T6008" i="34"/>
  <c r="U6008" i="34"/>
  <c r="V6008" i="34"/>
  <c r="AE6008" i="34"/>
  <c r="AG3996" i="34"/>
  <c r="AH3996" i="34"/>
  <c r="AI3996" i="34"/>
  <c r="F6009" i="34"/>
  <c r="H6009" i="34"/>
  <c r="I6009" i="34"/>
  <c r="M6009" i="34"/>
  <c r="N6009" i="34"/>
  <c r="L6009" i="34"/>
  <c r="S6009" i="34"/>
  <c r="T6009" i="34"/>
  <c r="U6009" i="34"/>
  <c r="V6009" i="34"/>
  <c r="AE6009" i="34"/>
  <c r="AG3997" i="34"/>
  <c r="AH3997" i="34"/>
  <c r="AI3997" i="34"/>
  <c r="F6013" i="34"/>
  <c r="H6013" i="34"/>
  <c r="I6013" i="34"/>
  <c r="M6013" i="34"/>
  <c r="N6013" i="34"/>
  <c r="L6013" i="34" s="1"/>
  <c r="S6013" i="34"/>
  <c r="T6013" i="34"/>
  <c r="U6013" i="34"/>
  <c r="V6013" i="34"/>
  <c r="AE6013" i="34"/>
  <c r="AG4012" i="34"/>
  <c r="AH4012" i="34"/>
  <c r="AI4012" i="34"/>
  <c r="F6014" i="34"/>
  <c r="H6014" i="34"/>
  <c r="I6014" i="34"/>
  <c r="M6014" i="34"/>
  <c r="N6014" i="34"/>
  <c r="L6014" i="34" s="1"/>
  <c r="S6014" i="34"/>
  <c r="T6014" i="34"/>
  <c r="U6014" i="34"/>
  <c r="V6014" i="34"/>
  <c r="AE6014" i="34"/>
  <c r="AG4013" i="34"/>
  <c r="AH4013" i="34"/>
  <c r="AI4013" i="34"/>
  <c r="F6015" i="34"/>
  <c r="H6015" i="34"/>
  <c r="I6015" i="34"/>
  <c r="M6015" i="34"/>
  <c r="N6015" i="34"/>
  <c r="L6015" i="34" s="1"/>
  <c r="S6015" i="34"/>
  <c r="T6015" i="34"/>
  <c r="U6015" i="34"/>
  <c r="V6015" i="34"/>
  <c r="AE6015" i="34"/>
  <c r="AG4017" i="34"/>
  <c r="AH4017" i="34"/>
  <c r="AI4017" i="34"/>
  <c r="F6016" i="34"/>
  <c r="H6016" i="34"/>
  <c r="I6016" i="34"/>
  <c r="M6016" i="34"/>
  <c r="N6016" i="34"/>
  <c r="L6016" i="34"/>
  <c r="S6016" i="34"/>
  <c r="T6016" i="34"/>
  <c r="U6016" i="34"/>
  <c r="V6016" i="34"/>
  <c r="AE6016" i="34"/>
  <c r="AG4018" i="34"/>
  <c r="AH4018" i="34"/>
  <c r="AI4018" i="34"/>
  <c r="F6017" i="34"/>
  <c r="H6017" i="34"/>
  <c r="I6017" i="34"/>
  <c r="M6017" i="34"/>
  <c r="N6017" i="34"/>
  <c r="L6017" i="34" s="1"/>
  <c r="S6017" i="34"/>
  <c r="T6017" i="34"/>
  <c r="U6017" i="34"/>
  <c r="V6017" i="34"/>
  <c r="AE6017" i="34"/>
  <c r="AG4019" i="34"/>
  <c r="AH4019" i="34"/>
  <c r="AI4019" i="34"/>
  <c r="F6018" i="34"/>
  <c r="H6018" i="34"/>
  <c r="I6018" i="34"/>
  <c r="M6018" i="34"/>
  <c r="N6018" i="34"/>
  <c r="L6018" i="34" s="1"/>
  <c r="S6018" i="34"/>
  <c r="T6018" i="34"/>
  <c r="U6018" i="34"/>
  <c r="V6018" i="34"/>
  <c r="AE6018" i="34"/>
  <c r="AG4020" i="34"/>
  <c r="AH4020" i="34"/>
  <c r="AI4020" i="34"/>
  <c r="F6019" i="34"/>
  <c r="H6019" i="34"/>
  <c r="I6019" i="34"/>
  <c r="M6019" i="34"/>
  <c r="N6019" i="34"/>
  <c r="L6019" i="34" s="1"/>
  <c r="S6019" i="34"/>
  <c r="T6019" i="34"/>
  <c r="U6019" i="34"/>
  <c r="V6019" i="34"/>
  <c r="AE6019" i="34"/>
  <c r="AG4021" i="34"/>
  <c r="AH4021" i="34"/>
  <c r="AI4021" i="34"/>
  <c r="F6020" i="34"/>
  <c r="H6020" i="34"/>
  <c r="I6020" i="34"/>
  <c r="M6020" i="34"/>
  <c r="N6020" i="34"/>
  <c r="L6020" i="34"/>
  <c r="S6020" i="34"/>
  <c r="T6020" i="34"/>
  <c r="U6020" i="34"/>
  <c r="V6020" i="34"/>
  <c r="AE6020" i="34"/>
  <c r="AG4022" i="34"/>
  <c r="AH4022" i="34"/>
  <c r="AI4022" i="34"/>
  <c r="F6021" i="34"/>
  <c r="H6021" i="34"/>
  <c r="I6021" i="34"/>
  <c r="M6021" i="34"/>
  <c r="N6021" i="34"/>
  <c r="L6021" i="34" s="1"/>
  <c r="S6021" i="34"/>
  <c r="T6021" i="34"/>
  <c r="U6021" i="34"/>
  <c r="V6021" i="34"/>
  <c r="AE6021" i="34"/>
  <c r="AG4023" i="34"/>
  <c r="AH4023" i="34"/>
  <c r="AI4023" i="34"/>
  <c r="F6022" i="34"/>
  <c r="H6022" i="34"/>
  <c r="I6022" i="34"/>
  <c r="M6022" i="34"/>
  <c r="N6022" i="34"/>
  <c r="L6022" i="34" s="1"/>
  <c r="S6022" i="34"/>
  <c r="T6022" i="34"/>
  <c r="U6022" i="34"/>
  <c r="V6022" i="34"/>
  <c r="AE6022" i="34"/>
  <c r="AG4024" i="34"/>
  <c r="AH4024" i="34"/>
  <c r="AI4024" i="34"/>
  <c r="F6023" i="34"/>
  <c r="H6023" i="34"/>
  <c r="I6023" i="34"/>
  <c r="M6023" i="34"/>
  <c r="N6023" i="34"/>
  <c r="L6023" i="34" s="1"/>
  <c r="S6023" i="34"/>
  <c r="T6023" i="34"/>
  <c r="U6023" i="34"/>
  <c r="V6023" i="34"/>
  <c r="AE6023" i="34"/>
  <c r="AG4025" i="34"/>
  <c r="AH4025" i="34"/>
  <c r="AI4025" i="34"/>
  <c r="F6024" i="34"/>
  <c r="H6024" i="34"/>
  <c r="I6024" i="34"/>
  <c r="M6024" i="34"/>
  <c r="N6024" i="34"/>
  <c r="L6024" i="34" s="1"/>
  <c r="S6024" i="34"/>
  <c r="T6024" i="34"/>
  <c r="U6024" i="34"/>
  <c r="V6024" i="34"/>
  <c r="AE6024" i="34"/>
  <c r="AG4026" i="34"/>
  <c r="AH4026" i="34"/>
  <c r="AI4026" i="34"/>
  <c r="F6025" i="34"/>
  <c r="H6025" i="34"/>
  <c r="I6025" i="34"/>
  <c r="M6025" i="34"/>
  <c r="N6025" i="34"/>
  <c r="L6025" i="34" s="1"/>
  <c r="S6025" i="34"/>
  <c r="T6025" i="34"/>
  <c r="U6025" i="34"/>
  <c r="V6025" i="34"/>
  <c r="AE6025" i="34"/>
  <c r="AG4027" i="34"/>
  <c r="AH4027" i="34"/>
  <c r="AI4027" i="34"/>
  <c r="F6026" i="34"/>
  <c r="H6026" i="34"/>
  <c r="I6026" i="34"/>
  <c r="M6026" i="34"/>
  <c r="N6026" i="34"/>
  <c r="L6026" i="34" s="1"/>
  <c r="S6026" i="34"/>
  <c r="T6026" i="34"/>
  <c r="U6026" i="34"/>
  <c r="V6026" i="34"/>
  <c r="AE6026" i="34"/>
  <c r="AG4028" i="34"/>
  <c r="AH4028" i="34"/>
  <c r="AI4028" i="34"/>
  <c r="F6027" i="34"/>
  <c r="H6027" i="34"/>
  <c r="I6027" i="34"/>
  <c r="M6027" i="34"/>
  <c r="N6027" i="34"/>
  <c r="L6027" i="34" s="1"/>
  <c r="S6027" i="34"/>
  <c r="T6027" i="34"/>
  <c r="U6027" i="34"/>
  <c r="V6027" i="34"/>
  <c r="AE6027" i="34"/>
  <c r="AG4029" i="34"/>
  <c r="AH4029" i="34"/>
  <c r="AI4029" i="34"/>
  <c r="F6028" i="34"/>
  <c r="H6028" i="34"/>
  <c r="I6028" i="34"/>
  <c r="M6028" i="34"/>
  <c r="N6028" i="34"/>
  <c r="L6028" i="34" s="1"/>
  <c r="S6028" i="34"/>
  <c r="T6028" i="34"/>
  <c r="U6028" i="34"/>
  <c r="V6028" i="34"/>
  <c r="AE6028" i="34"/>
  <c r="AG4034" i="34"/>
  <c r="AH4034" i="34"/>
  <c r="AI4034" i="34"/>
  <c r="F6029" i="34"/>
  <c r="H6029" i="34"/>
  <c r="I6029" i="34"/>
  <c r="M6029" i="34"/>
  <c r="N6029" i="34"/>
  <c r="L6029" i="34" s="1"/>
  <c r="S6029" i="34"/>
  <c r="T6029" i="34"/>
  <c r="U6029" i="34"/>
  <c r="V6029" i="34"/>
  <c r="AE6029" i="34"/>
  <c r="AG4035" i="34"/>
  <c r="AH4035" i="34"/>
  <c r="AI4035" i="34"/>
  <c r="F6030" i="34"/>
  <c r="H6030" i="34"/>
  <c r="I6030" i="34"/>
  <c r="M6030" i="34"/>
  <c r="N6030" i="34"/>
  <c r="L6030" i="34" s="1"/>
  <c r="S6030" i="34"/>
  <c r="T6030" i="34"/>
  <c r="U6030" i="34"/>
  <c r="V6030" i="34"/>
  <c r="AE6030" i="34"/>
  <c r="AG4036" i="34"/>
  <c r="AH4036" i="34"/>
  <c r="AI4036" i="34"/>
  <c r="F6031" i="34"/>
  <c r="H6031" i="34"/>
  <c r="I6031" i="34"/>
  <c r="M6031" i="34"/>
  <c r="N6031" i="34"/>
  <c r="L6031" i="34" s="1"/>
  <c r="AJ6031" i="34"/>
  <c r="S6031" i="34"/>
  <c r="T6031" i="34"/>
  <c r="U6031" i="34"/>
  <c r="V6031" i="34"/>
  <c r="AE6031" i="34"/>
  <c r="AG4037" i="34"/>
  <c r="AH4037" i="34"/>
  <c r="AI4037" i="34"/>
  <c r="F6032" i="34"/>
  <c r="H6032" i="34"/>
  <c r="I6032" i="34"/>
  <c r="M6032" i="34"/>
  <c r="N6032" i="34"/>
  <c r="L6032" i="34"/>
  <c r="S6032" i="34"/>
  <c r="T6032" i="34"/>
  <c r="U6032" i="34"/>
  <c r="V6032" i="34"/>
  <c r="AE6032" i="34"/>
  <c r="AG4038" i="34"/>
  <c r="AH4038" i="34"/>
  <c r="AI4038" i="34"/>
  <c r="F6033" i="34"/>
  <c r="H6033" i="34"/>
  <c r="I6033" i="34"/>
  <c r="M6033" i="34"/>
  <c r="N6033" i="34"/>
  <c r="L6033" i="34"/>
  <c r="S6033" i="34"/>
  <c r="T6033" i="34"/>
  <c r="U6033" i="34"/>
  <c r="V6033" i="34"/>
  <c r="AE6033" i="34"/>
  <c r="AG4039" i="34"/>
  <c r="AH4039" i="34"/>
  <c r="AI4039" i="34"/>
  <c r="F6034" i="34"/>
  <c r="H6034" i="34"/>
  <c r="I6034" i="34"/>
  <c r="M6034" i="34"/>
  <c r="N6034" i="34"/>
  <c r="L6034" i="34"/>
  <c r="S6034" i="34"/>
  <c r="T6034" i="34"/>
  <c r="U6034" i="34"/>
  <c r="V6034" i="34"/>
  <c r="AE6034" i="34"/>
  <c r="AG4040" i="34"/>
  <c r="AH4040" i="34"/>
  <c r="AI4040" i="34"/>
  <c r="F6035" i="34"/>
  <c r="H6035" i="34"/>
  <c r="I6035" i="34"/>
  <c r="M6035" i="34"/>
  <c r="N6035" i="34"/>
  <c r="L6035" i="34"/>
  <c r="S6035" i="34"/>
  <c r="T6035" i="34"/>
  <c r="U6035" i="34"/>
  <c r="V6035" i="34"/>
  <c r="AE6035" i="34"/>
  <c r="AG4041" i="34"/>
  <c r="AH4041" i="34"/>
  <c r="AI4041" i="34"/>
  <c r="F6036" i="34"/>
  <c r="H6036" i="34"/>
  <c r="I6036" i="34"/>
  <c r="M6036" i="34"/>
  <c r="N6036" i="34"/>
  <c r="L6036" i="34"/>
  <c r="S6036" i="34"/>
  <c r="T6036" i="34"/>
  <c r="U6036" i="34"/>
  <c r="V6036" i="34"/>
  <c r="AE6036" i="34"/>
  <c r="AG4042" i="34"/>
  <c r="AH4042" i="34"/>
  <c r="AI4042" i="34"/>
  <c r="F6037" i="34"/>
  <c r="H6037" i="34"/>
  <c r="I6037" i="34"/>
  <c r="M6037" i="34"/>
  <c r="N6037" i="34"/>
  <c r="L6037" i="34"/>
  <c r="S6037" i="34"/>
  <c r="T6037" i="34"/>
  <c r="U6037" i="34"/>
  <c r="V6037" i="34"/>
  <c r="AE6037" i="34"/>
  <c r="AG4043" i="34"/>
  <c r="AH4043" i="34"/>
  <c r="AI4043" i="34"/>
  <c r="F6038" i="34"/>
  <c r="H6038" i="34"/>
  <c r="I6038" i="34"/>
  <c r="M6038" i="34"/>
  <c r="N6038" i="34"/>
  <c r="L6038" i="34"/>
  <c r="S6038" i="34"/>
  <c r="T6038" i="34"/>
  <c r="U6038" i="34"/>
  <c r="V6038" i="34"/>
  <c r="AE6038" i="34"/>
  <c r="AG4044" i="34"/>
  <c r="AH4044" i="34"/>
  <c r="AI4044" i="34"/>
  <c r="F6039" i="34"/>
  <c r="H6039" i="34"/>
  <c r="I6039" i="34"/>
  <c r="M6039" i="34"/>
  <c r="N6039" i="34"/>
  <c r="L6039" i="34"/>
  <c r="S6039" i="34"/>
  <c r="T6039" i="34"/>
  <c r="U6039" i="34"/>
  <c r="V6039" i="34"/>
  <c r="AE6039" i="34"/>
  <c r="AG4045" i="34"/>
  <c r="AH4045" i="34"/>
  <c r="AI4045" i="34"/>
  <c r="F6040" i="34"/>
  <c r="H6040" i="34"/>
  <c r="I6040" i="34"/>
  <c r="M6040" i="34"/>
  <c r="N6040" i="34"/>
  <c r="L6040" i="34"/>
  <c r="S6040" i="34"/>
  <c r="T6040" i="34"/>
  <c r="U6040" i="34"/>
  <c r="V6040" i="34"/>
  <c r="AE6040" i="34"/>
  <c r="AG4046" i="34"/>
  <c r="AJ4046" i="34" s="1"/>
  <c r="AH4046" i="34"/>
  <c r="AI4046" i="34"/>
  <c r="F6041" i="34"/>
  <c r="H6041" i="34"/>
  <c r="I6041" i="34"/>
  <c r="M6041" i="34"/>
  <c r="N6041" i="34"/>
  <c r="L6041" i="34"/>
  <c r="S6041" i="34"/>
  <c r="T6041" i="34"/>
  <c r="U6041" i="34"/>
  <c r="V6041" i="34"/>
  <c r="AE6041" i="34"/>
  <c r="AG4089" i="34"/>
  <c r="AH4089" i="34"/>
  <c r="AI4089" i="34"/>
  <c r="F6042" i="34"/>
  <c r="H6042" i="34"/>
  <c r="I6042" i="34"/>
  <c r="M6042" i="34"/>
  <c r="N6042" i="34"/>
  <c r="L6042" i="34"/>
  <c r="S6042" i="34"/>
  <c r="T6042" i="34"/>
  <c r="U6042" i="34"/>
  <c r="V6042" i="34"/>
  <c r="AE6042" i="34"/>
  <c r="AG4094" i="34"/>
  <c r="AH4094" i="34"/>
  <c r="AI4094" i="34"/>
  <c r="F6043" i="34"/>
  <c r="H6043" i="34"/>
  <c r="I6043" i="34"/>
  <c r="M6043" i="34"/>
  <c r="N6043" i="34"/>
  <c r="L6043" i="34"/>
  <c r="S6043" i="34"/>
  <c r="T6043" i="34"/>
  <c r="U6043" i="34"/>
  <c r="V6043" i="34"/>
  <c r="AE6043" i="34"/>
  <c r="AG4095" i="34"/>
  <c r="AH4095" i="34"/>
  <c r="AI4095" i="34"/>
  <c r="F6044" i="34"/>
  <c r="H6044" i="34"/>
  <c r="I6044" i="34"/>
  <c r="M6044" i="34"/>
  <c r="N6044" i="34"/>
  <c r="L6044" i="34"/>
  <c r="S6044" i="34"/>
  <c r="T6044" i="34"/>
  <c r="U6044" i="34"/>
  <c r="V6044" i="34"/>
  <c r="AE6044" i="34"/>
  <c r="AG4096" i="34"/>
  <c r="AH4096" i="34"/>
  <c r="AI4096" i="34"/>
  <c r="F6045" i="34"/>
  <c r="H6045" i="34"/>
  <c r="I6045" i="34"/>
  <c r="M6045" i="34"/>
  <c r="N6045" i="34"/>
  <c r="L6045" i="34"/>
  <c r="S6045" i="34"/>
  <c r="T6045" i="34"/>
  <c r="U6045" i="34"/>
  <c r="V6045" i="34"/>
  <c r="AE6045" i="34"/>
  <c r="AG4097" i="34"/>
  <c r="AH4097" i="34"/>
  <c r="AI4097" i="34"/>
  <c r="F6046" i="34"/>
  <c r="H6046" i="34"/>
  <c r="I6046" i="34"/>
  <c r="M6046" i="34"/>
  <c r="N6046" i="34"/>
  <c r="L6046" i="34"/>
  <c r="S6046" i="34"/>
  <c r="T6046" i="34"/>
  <c r="U6046" i="34"/>
  <c r="V6046" i="34"/>
  <c r="AE6046" i="34"/>
  <c r="AG4102" i="34"/>
  <c r="AH4102" i="34"/>
  <c r="AI4102" i="34"/>
  <c r="F6047" i="34"/>
  <c r="H6047" i="34"/>
  <c r="I6047" i="34"/>
  <c r="M6047" i="34"/>
  <c r="N6047" i="34"/>
  <c r="L6047" i="34"/>
  <c r="S6047" i="34"/>
  <c r="T6047" i="34"/>
  <c r="U6047" i="34"/>
  <c r="V6047" i="34"/>
  <c r="AE6047" i="34"/>
  <c r="F6048" i="34"/>
  <c r="H6048" i="34"/>
  <c r="I6048" i="34"/>
  <c r="M6048" i="34"/>
  <c r="N6048" i="34"/>
  <c r="L6048" i="34" s="1"/>
  <c r="S6048" i="34"/>
  <c r="T6048" i="34"/>
  <c r="U6048" i="34"/>
  <c r="V6048" i="34"/>
  <c r="AE6048" i="34"/>
  <c r="F6049" i="34"/>
  <c r="H6049" i="34"/>
  <c r="I6049" i="34"/>
  <c r="M6049" i="34"/>
  <c r="N6049" i="34"/>
  <c r="L6049" i="34" s="1"/>
  <c r="S6049" i="34"/>
  <c r="T6049" i="34"/>
  <c r="U6049" i="34"/>
  <c r="V6049" i="34"/>
  <c r="AE6049" i="34"/>
  <c r="AG4105" i="34"/>
  <c r="AH4105" i="34"/>
  <c r="AI4105" i="34"/>
  <c r="AG4106" i="34"/>
  <c r="AH4106" i="34"/>
  <c r="AI4106" i="34"/>
  <c r="AG4107" i="34"/>
  <c r="AH4107" i="34"/>
  <c r="AI4107" i="34"/>
  <c r="AG4108" i="34"/>
  <c r="AH4108" i="34"/>
  <c r="AI4108" i="34"/>
  <c r="AG4168" i="34"/>
  <c r="AH4168" i="34"/>
  <c r="AI4168" i="34"/>
  <c r="AG4169" i="34"/>
  <c r="AH4169" i="34"/>
  <c r="AI4169" i="34"/>
  <c r="AG4170" i="34"/>
  <c r="AH4170" i="34"/>
  <c r="AI4170" i="34"/>
  <c r="AG4171" i="34"/>
  <c r="AH4171" i="34"/>
  <c r="AI4171" i="34"/>
  <c r="AG4172" i="34"/>
  <c r="AH4172" i="34"/>
  <c r="AI4172" i="34"/>
  <c r="AG4173" i="34"/>
  <c r="AH4173" i="34"/>
  <c r="AI4173" i="34"/>
  <c r="AG4174" i="34"/>
  <c r="AH4174" i="34"/>
  <c r="AI4174" i="34"/>
  <c r="AG4176" i="34"/>
  <c r="AH4176" i="34"/>
  <c r="AI4176" i="34"/>
  <c r="AG4177" i="34"/>
  <c r="AH4177" i="34"/>
  <c r="AI4177" i="34"/>
  <c r="AG4182" i="34"/>
  <c r="AH4182" i="34"/>
  <c r="AI4182" i="34"/>
  <c r="AG4183" i="34"/>
  <c r="AH4183" i="34"/>
  <c r="AI4183" i="34"/>
  <c r="AG4178" i="34"/>
  <c r="AH4178" i="34"/>
  <c r="AI4178" i="34"/>
  <c r="AG4179" i="34"/>
  <c r="AH4179" i="34"/>
  <c r="AI4179" i="34"/>
  <c r="AG4180" i="34"/>
  <c r="AH4180" i="34"/>
  <c r="AI4180" i="34"/>
  <c r="AG4181" i="34"/>
  <c r="AH4181" i="34"/>
  <c r="AI4181" i="34"/>
  <c r="AG4184" i="34"/>
  <c r="AH4184" i="34"/>
  <c r="AI4184" i="34"/>
  <c r="AG4185" i="34"/>
  <c r="AH4185" i="34"/>
  <c r="AI4185" i="34"/>
  <c r="AG4186" i="34"/>
  <c r="AH4186" i="34"/>
  <c r="AI4186" i="34"/>
  <c r="AG4187" i="34"/>
  <c r="AH4187" i="34"/>
  <c r="AI4187" i="34"/>
  <c r="AG4188" i="34"/>
  <c r="AH4188" i="34"/>
  <c r="AI4188" i="34"/>
  <c r="AG4471" i="34"/>
  <c r="AH4471" i="34"/>
  <c r="AI4471" i="34"/>
  <c r="AG4190" i="34"/>
  <c r="AH4190" i="34"/>
  <c r="AI4190" i="34"/>
  <c r="AG4191" i="34"/>
  <c r="AH4191" i="34"/>
  <c r="AI4191" i="34"/>
  <c r="AG4192" i="34"/>
  <c r="AJ4192" i="34" s="1"/>
  <c r="AH4192" i="34"/>
  <c r="AI4192" i="34"/>
  <c r="AG4193" i="34"/>
  <c r="AH4193" i="34"/>
  <c r="AI4193" i="34"/>
  <c r="AG4194" i="34"/>
  <c r="AH4194" i="34"/>
  <c r="AI4194" i="34"/>
  <c r="AG4195" i="34"/>
  <c r="AH4195" i="34"/>
  <c r="AI4195" i="34"/>
  <c r="AG4196" i="34"/>
  <c r="AH4196" i="34"/>
  <c r="AI4196" i="34"/>
  <c r="AG4197" i="34"/>
  <c r="AH4197" i="34"/>
  <c r="AI4197" i="34"/>
  <c r="AG4198" i="34"/>
  <c r="AH4198" i="34"/>
  <c r="AI4198" i="34"/>
  <c r="AG4199" i="34"/>
  <c r="AH4199" i="34"/>
  <c r="AI4199" i="34"/>
  <c r="AG4200" i="34"/>
  <c r="AJ4200" i="34" s="1"/>
  <c r="AH4200" i="34"/>
  <c r="AI4200" i="34"/>
  <c r="AG4232" i="34"/>
  <c r="AH4232" i="34"/>
  <c r="AI4232" i="34"/>
  <c r="AG4233" i="34"/>
  <c r="AH4233" i="34"/>
  <c r="AI4233" i="34"/>
  <c r="AG4235" i="34"/>
  <c r="AH4235" i="34"/>
  <c r="AI4235" i="34"/>
  <c r="AG4236" i="34"/>
  <c r="AH4236" i="34"/>
  <c r="AI4236" i="34"/>
  <c r="AG4237" i="34"/>
  <c r="AH4237" i="34"/>
  <c r="AI4237" i="34"/>
  <c r="AG4238" i="34"/>
  <c r="AH4238" i="34"/>
  <c r="AI4238" i="34"/>
  <c r="AG4239" i="34"/>
  <c r="AH4239" i="34"/>
  <c r="AI4239" i="34"/>
  <c r="AG4241" i="34"/>
  <c r="AH4241" i="34"/>
  <c r="AI4241" i="34"/>
  <c r="AG4242" i="34"/>
  <c r="AH4242" i="34"/>
  <c r="AI4242" i="34"/>
  <c r="AG4244" i="34"/>
  <c r="AH4244" i="34"/>
  <c r="AI4244" i="34"/>
  <c r="AG4245" i="34"/>
  <c r="AH4245" i="34"/>
  <c r="AI4245" i="34"/>
  <c r="AG4246" i="34"/>
  <c r="AH4246" i="34"/>
  <c r="AI4246" i="34"/>
  <c r="AG4247" i="34"/>
  <c r="AH4247" i="34"/>
  <c r="AI4247" i="34"/>
  <c r="AG4248" i="34"/>
  <c r="AH4248" i="34"/>
  <c r="AI4248" i="34"/>
  <c r="F6053" i="34"/>
  <c r="H6053" i="34"/>
  <c r="I6053" i="34"/>
  <c r="M6053" i="34"/>
  <c r="N6053" i="34"/>
  <c r="L6053" i="34" s="1"/>
  <c r="S6053" i="34"/>
  <c r="T6053" i="34"/>
  <c r="U6053" i="34"/>
  <c r="V6053" i="34"/>
  <c r="AE6053" i="34"/>
  <c r="AG4271" i="34"/>
  <c r="AH4271" i="34"/>
  <c r="AI4271" i="34"/>
  <c r="F6054" i="34"/>
  <c r="H6054" i="34"/>
  <c r="I6054" i="34"/>
  <c r="M6054" i="34"/>
  <c r="N6054" i="34"/>
  <c r="L6054" i="34"/>
  <c r="S6054" i="34"/>
  <c r="T6054" i="34"/>
  <c r="U6054" i="34"/>
  <c r="V6054" i="34"/>
  <c r="AE6054" i="34"/>
  <c r="F6055" i="34"/>
  <c r="H6055" i="34"/>
  <c r="I6055" i="34"/>
  <c r="M6055" i="34"/>
  <c r="N6055" i="34"/>
  <c r="L6055" i="34"/>
  <c r="S6055" i="34"/>
  <c r="T6055" i="34"/>
  <c r="U6055" i="34"/>
  <c r="V6055" i="34"/>
  <c r="AE6055" i="34"/>
  <c r="F6056" i="34"/>
  <c r="H6056" i="34"/>
  <c r="I6056" i="34"/>
  <c r="M6056" i="34"/>
  <c r="N6056" i="34"/>
  <c r="L6056" i="34" s="1"/>
  <c r="S6056" i="34"/>
  <c r="T6056" i="34"/>
  <c r="U6056" i="34"/>
  <c r="V6056" i="34"/>
  <c r="AE6056" i="34"/>
  <c r="F6057" i="34"/>
  <c r="H6057" i="34"/>
  <c r="I6057" i="34"/>
  <c r="M6057" i="34"/>
  <c r="N6057" i="34"/>
  <c r="L6057" i="34"/>
  <c r="S6057" i="34"/>
  <c r="T6057" i="34"/>
  <c r="U6057" i="34"/>
  <c r="V6057" i="34"/>
  <c r="AE6057" i="34"/>
  <c r="AG4275" i="34"/>
  <c r="AH4275" i="34"/>
  <c r="AI4275" i="34"/>
  <c r="F6058" i="34"/>
  <c r="H6058" i="34"/>
  <c r="I6058" i="34"/>
  <c r="M6058" i="34"/>
  <c r="N6058" i="34"/>
  <c r="L6058" i="34"/>
  <c r="S6058" i="34"/>
  <c r="T6058" i="34"/>
  <c r="U6058" i="34"/>
  <c r="V6058" i="34"/>
  <c r="AE6058" i="34"/>
  <c r="AG4276" i="34"/>
  <c r="AH4276" i="34"/>
  <c r="AI4276" i="34"/>
  <c r="F6059" i="34"/>
  <c r="H6059" i="34"/>
  <c r="I6059" i="34"/>
  <c r="M6059" i="34"/>
  <c r="N6059" i="34"/>
  <c r="L6059" i="34"/>
  <c r="S6059" i="34"/>
  <c r="T6059" i="34"/>
  <c r="U6059" i="34"/>
  <c r="V6059" i="34"/>
  <c r="AE6059" i="34"/>
  <c r="F6060" i="34"/>
  <c r="H6060" i="34"/>
  <c r="I6060" i="34"/>
  <c r="M6060" i="34"/>
  <c r="N6060" i="34"/>
  <c r="L6060" i="34" s="1"/>
  <c r="S6060" i="34"/>
  <c r="T6060" i="34"/>
  <c r="U6060" i="34"/>
  <c r="V6060" i="34"/>
  <c r="AE6060" i="34"/>
  <c r="F6061" i="34"/>
  <c r="H6061" i="34"/>
  <c r="I6061" i="34"/>
  <c r="M6061" i="34"/>
  <c r="N6061" i="34"/>
  <c r="L6061" i="34"/>
  <c r="S6061" i="34"/>
  <c r="T6061" i="34"/>
  <c r="U6061" i="34"/>
  <c r="V6061" i="34"/>
  <c r="AE6061" i="34"/>
  <c r="F6062" i="34"/>
  <c r="H6062" i="34"/>
  <c r="I6062" i="34"/>
  <c r="M6062" i="34"/>
  <c r="N6062" i="34"/>
  <c r="L6062" i="34" s="1"/>
  <c r="S6062" i="34"/>
  <c r="T6062" i="34"/>
  <c r="U6062" i="34"/>
  <c r="V6062" i="34"/>
  <c r="AE6062" i="34"/>
  <c r="F6063" i="34"/>
  <c r="H6063" i="34"/>
  <c r="I6063" i="34"/>
  <c r="M6063" i="34"/>
  <c r="N6063" i="34"/>
  <c r="L6063" i="34" s="1"/>
  <c r="S6063" i="34"/>
  <c r="T6063" i="34"/>
  <c r="U6063" i="34"/>
  <c r="V6063" i="34"/>
  <c r="AE6063" i="34"/>
  <c r="F6064" i="34"/>
  <c r="H6064" i="34"/>
  <c r="I6064" i="34"/>
  <c r="M6064" i="34"/>
  <c r="N6064" i="34"/>
  <c r="L6064" i="34" s="1"/>
  <c r="AF6064" i="34" s="1"/>
  <c r="S6064" i="34"/>
  <c r="T6064" i="34"/>
  <c r="U6064" i="34"/>
  <c r="V6064" i="34"/>
  <c r="AE6064" i="34"/>
  <c r="F6065" i="34"/>
  <c r="H6065" i="34"/>
  <c r="I6065" i="34"/>
  <c r="M6065" i="34"/>
  <c r="N6065" i="34"/>
  <c r="L6065" i="34"/>
  <c r="S6065" i="34"/>
  <c r="T6065" i="34"/>
  <c r="U6065" i="34"/>
  <c r="V6065" i="34"/>
  <c r="AE6065" i="34"/>
  <c r="F6066" i="34"/>
  <c r="H6066" i="34"/>
  <c r="I6066" i="34"/>
  <c r="M6066" i="34"/>
  <c r="N6066" i="34"/>
  <c r="L6066" i="34" s="1"/>
  <c r="S6066" i="34"/>
  <c r="T6066" i="34"/>
  <c r="U6066" i="34"/>
  <c r="V6066" i="34"/>
  <c r="AE6066" i="34"/>
  <c r="F6067" i="34"/>
  <c r="H6067" i="34"/>
  <c r="I6067" i="34"/>
  <c r="M6067" i="34"/>
  <c r="N6067" i="34"/>
  <c r="L6067" i="34"/>
  <c r="S6067" i="34"/>
  <c r="T6067" i="34"/>
  <c r="U6067" i="34"/>
  <c r="V6067" i="34"/>
  <c r="AE6067" i="34"/>
  <c r="F6068" i="34"/>
  <c r="H6068" i="34"/>
  <c r="I6068" i="34"/>
  <c r="M6068" i="34"/>
  <c r="N6068" i="34"/>
  <c r="L6068" i="34" s="1"/>
  <c r="S6068" i="34"/>
  <c r="T6068" i="34"/>
  <c r="U6068" i="34"/>
  <c r="V6068" i="34"/>
  <c r="AE6068" i="34"/>
  <c r="F6069" i="34"/>
  <c r="H6069" i="34"/>
  <c r="I6069" i="34"/>
  <c r="M6069" i="34"/>
  <c r="N6069" i="34"/>
  <c r="L6069" i="34"/>
  <c r="S6069" i="34"/>
  <c r="T6069" i="34"/>
  <c r="U6069" i="34"/>
  <c r="V6069" i="34"/>
  <c r="AE6069" i="34"/>
  <c r="F6070" i="34"/>
  <c r="H6070" i="34"/>
  <c r="I6070" i="34"/>
  <c r="M6070" i="34"/>
  <c r="N6070" i="34"/>
  <c r="L6070" i="34" s="1"/>
  <c r="S6070" i="34"/>
  <c r="T6070" i="34"/>
  <c r="U6070" i="34"/>
  <c r="V6070" i="34"/>
  <c r="AE6070" i="34"/>
  <c r="F6071" i="34"/>
  <c r="H6071" i="34"/>
  <c r="I6071" i="34"/>
  <c r="M6071" i="34"/>
  <c r="N6071" i="34"/>
  <c r="L6071" i="34" s="1"/>
  <c r="S6071" i="34"/>
  <c r="T6071" i="34"/>
  <c r="U6071" i="34"/>
  <c r="V6071" i="34"/>
  <c r="AE6071" i="34"/>
  <c r="F6072" i="34"/>
  <c r="H6072" i="34"/>
  <c r="I6072" i="34"/>
  <c r="M6072" i="34"/>
  <c r="N6072" i="34"/>
  <c r="L6072" i="34" s="1"/>
  <c r="S6072" i="34"/>
  <c r="T6072" i="34"/>
  <c r="U6072" i="34"/>
  <c r="V6072" i="34"/>
  <c r="AE6072" i="34"/>
  <c r="F6073" i="34"/>
  <c r="H6073" i="34"/>
  <c r="I6073" i="34"/>
  <c r="M6073" i="34"/>
  <c r="N6073" i="34"/>
  <c r="L6073" i="34"/>
  <c r="S6073" i="34"/>
  <c r="T6073" i="34"/>
  <c r="U6073" i="34"/>
  <c r="V6073" i="34"/>
  <c r="AE6073" i="34"/>
  <c r="F6074" i="34"/>
  <c r="H6074" i="34"/>
  <c r="I6074" i="34"/>
  <c r="M6074" i="34"/>
  <c r="N6074" i="34"/>
  <c r="L6074" i="34" s="1"/>
  <c r="AF6074" i="34" s="1"/>
  <c r="S6074" i="34"/>
  <c r="T6074" i="34"/>
  <c r="U6074" i="34"/>
  <c r="V6074" i="34"/>
  <c r="AE6074" i="34"/>
  <c r="AG4376" i="34"/>
  <c r="AH4376" i="34"/>
  <c r="AI4376" i="34"/>
  <c r="F6075" i="34"/>
  <c r="H6075" i="34"/>
  <c r="I6075" i="34"/>
  <c r="M6075" i="34"/>
  <c r="N6075" i="34"/>
  <c r="L6075" i="34"/>
  <c r="S6075" i="34"/>
  <c r="T6075" i="34"/>
  <c r="U6075" i="34"/>
  <c r="V6075" i="34"/>
  <c r="AE6075" i="34"/>
  <c r="AG4377" i="34"/>
  <c r="AH4377" i="34"/>
  <c r="AI4377" i="34"/>
  <c r="F6076" i="34"/>
  <c r="H6076" i="34"/>
  <c r="I6076" i="34"/>
  <c r="M6076" i="34"/>
  <c r="N6076" i="34"/>
  <c r="L6076" i="34" s="1"/>
  <c r="S6076" i="34"/>
  <c r="T6076" i="34"/>
  <c r="U6076" i="34"/>
  <c r="V6076" i="34"/>
  <c r="AE6076" i="34"/>
  <c r="AG4378" i="34"/>
  <c r="AH4378" i="34"/>
  <c r="AI4378" i="34"/>
  <c r="F6077" i="34"/>
  <c r="H6077" i="34"/>
  <c r="I6077" i="34"/>
  <c r="M6077" i="34"/>
  <c r="N6077" i="34"/>
  <c r="L6077" i="34" s="1"/>
  <c r="AF6077" i="34" s="1"/>
  <c r="S6077" i="34"/>
  <c r="T6077" i="34"/>
  <c r="U6077" i="34"/>
  <c r="V6077" i="34"/>
  <c r="AE6077" i="34"/>
  <c r="AG4379" i="34"/>
  <c r="AH4379" i="34"/>
  <c r="AI4379" i="34"/>
  <c r="F6078" i="34"/>
  <c r="H6078" i="34"/>
  <c r="I6078" i="34"/>
  <c r="M6078" i="34"/>
  <c r="N6078" i="34"/>
  <c r="L6078" i="34" s="1"/>
  <c r="S6078" i="34"/>
  <c r="T6078" i="34"/>
  <c r="U6078" i="34"/>
  <c r="V6078" i="34"/>
  <c r="AE6078" i="34"/>
  <c r="AG4380" i="34"/>
  <c r="AH4380" i="34"/>
  <c r="AI4380" i="34"/>
  <c r="F6079" i="34"/>
  <c r="H6079" i="34"/>
  <c r="I6079" i="34"/>
  <c r="M6079" i="34"/>
  <c r="N6079" i="34"/>
  <c r="L6079" i="34"/>
  <c r="S6079" i="34"/>
  <c r="T6079" i="34"/>
  <c r="U6079" i="34"/>
  <c r="V6079" i="34"/>
  <c r="AE6079" i="34"/>
  <c r="AG4381" i="34"/>
  <c r="AH4381" i="34"/>
  <c r="AI4381" i="34"/>
  <c r="F6080" i="34"/>
  <c r="H6080" i="34"/>
  <c r="I6080" i="34"/>
  <c r="M6080" i="34"/>
  <c r="N6080" i="34"/>
  <c r="L6080" i="34" s="1"/>
  <c r="AF6080" i="34" s="1"/>
  <c r="S6080" i="34"/>
  <c r="T6080" i="34"/>
  <c r="U6080" i="34"/>
  <c r="V6080" i="34"/>
  <c r="AE6080" i="34"/>
  <c r="AG4382" i="34"/>
  <c r="AH4382" i="34"/>
  <c r="AI4382" i="34"/>
  <c r="F6081" i="34"/>
  <c r="H6081" i="34"/>
  <c r="I6081" i="34"/>
  <c r="M6081" i="34"/>
  <c r="N6081" i="34"/>
  <c r="L6081" i="34" s="1"/>
  <c r="S6081" i="34"/>
  <c r="T6081" i="34"/>
  <c r="U6081" i="34"/>
  <c r="V6081" i="34"/>
  <c r="AE6081" i="34"/>
  <c r="AG4383" i="34"/>
  <c r="AH4383" i="34"/>
  <c r="AI4383" i="34"/>
  <c r="F6082" i="34"/>
  <c r="H6082" i="34"/>
  <c r="I6082" i="34"/>
  <c r="AF6082" i="34" s="1"/>
  <c r="M6082" i="34"/>
  <c r="N6082" i="34"/>
  <c r="L6082" i="34" s="1"/>
  <c r="S6082" i="34"/>
  <c r="T6082" i="34"/>
  <c r="U6082" i="34"/>
  <c r="V6082" i="34"/>
  <c r="AE6082" i="34"/>
  <c r="AG4384" i="34"/>
  <c r="AJ4384" i="34" s="1"/>
  <c r="AF4384" i="34" s="1"/>
  <c r="AH4384" i="34"/>
  <c r="AI4384" i="34"/>
  <c r="F6083" i="34"/>
  <c r="H6083" i="34"/>
  <c r="I6083" i="34"/>
  <c r="M6083" i="34"/>
  <c r="N6083" i="34"/>
  <c r="L6083" i="34"/>
  <c r="AF6083" i="34" s="1"/>
  <c r="S6083" i="34"/>
  <c r="T6083" i="34"/>
  <c r="U6083" i="34"/>
  <c r="V6083" i="34"/>
  <c r="AE6083" i="34"/>
  <c r="AG4385" i="34"/>
  <c r="AH4385" i="34"/>
  <c r="AI4385" i="34"/>
  <c r="AJ4385" i="34" s="1"/>
  <c r="AF4385" i="34" s="1"/>
  <c r="F6084" i="34"/>
  <c r="H6084" i="34"/>
  <c r="I6084" i="34"/>
  <c r="M6084" i="34"/>
  <c r="N6084" i="34"/>
  <c r="L6084" i="34" s="1"/>
  <c r="S6084" i="34"/>
  <c r="T6084" i="34"/>
  <c r="U6084" i="34"/>
  <c r="V6084" i="34"/>
  <c r="AE6084" i="34"/>
  <c r="AG4386" i="34"/>
  <c r="AH4386" i="34"/>
  <c r="AI4386" i="34"/>
  <c r="F6085" i="34"/>
  <c r="H6085" i="34"/>
  <c r="I6085" i="34"/>
  <c r="AF6085" i="34" s="1"/>
  <c r="M6085" i="34"/>
  <c r="N6085" i="34"/>
  <c r="L6085" i="34" s="1"/>
  <c r="S6085" i="34"/>
  <c r="T6085" i="34"/>
  <c r="U6085" i="34"/>
  <c r="V6085" i="34"/>
  <c r="AE6085" i="34"/>
  <c r="AG4394" i="34"/>
  <c r="AH4394" i="34"/>
  <c r="AI4394" i="34"/>
  <c r="F6086" i="34"/>
  <c r="H6086" i="34"/>
  <c r="I6086" i="34"/>
  <c r="M6086" i="34"/>
  <c r="N6086" i="34"/>
  <c r="L6086" i="34" s="1"/>
  <c r="S6086" i="34"/>
  <c r="T6086" i="34"/>
  <c r="U6086" i="34"/>
  <c r="V6086" i="34"/>
  <c r="AE6086" i="34"/>
  <c r="AG4395" i="34"/>
  <c r="AH4395" i="34"/>
  <c r="AI4395" i="34"/>
  <c r="F6087" i="34"/>
  <c r="H6087" i="34"/>
  <c r="I6087" i="34"/>
  <c r="M6087" i="34"/>
  <c r="N6087" i="34"/>
  <c r="L6087" i="34" s="1"/>
  <c r="S6087" i="34"/>
  <c r="T6087" i="34"/>
  <c r="U6087" i="34"/>
  <c r="V6087" i="34"/>
  <c r="AE6087" i="34"/>
  <c r="AG4396" i="34"/>
  <c r="AH4396" i="34"/>
  <c r="AI4396" i="34"/>
  <c r="F6088" i="34"/>
  <c r="H6088" i="34"/>
  <c r="I6088" i="34"/>
  <c r="M6088" i="34"/>
  <c r="N6088" i="34"/>
  <c r="L6088" i="34" s="1"/>
  <c r="S6088" i="34"/>
  <c r="T6088" i="34"/>
  <c r="U6088" i="34"/>
  <c r="V6088" i="34"/>
  <c r="AE6088" i="34"/>
  <c r="AG4397" i="34"/>
  <c r="AH4397" i="34"/>
  <c r="AI4397" i="34"/>
  <c r="F6089" i="34"/>
  <c r="H6089" i="34"/>
  <c r="I6089" i="34"/>
  <c r="M6089" i="34"/>
  <c r="N6089" i="34"/>
  <c r="L6089" i="34" s="1"/>
  <c r="S6089" i="34"/>
  <c r="T6089" i="34"/>
  <c r="U6089" i="34"/>
  <c r="V6089" i="34"/>
  <c r="AE6089" i="34"/>
  <c r="AG4398" i="34"/>
  <c r="AH4398" i="34"/>
  <c r="AI4398" i="34"/>
  <c r="F6090" i="34"/>
  <c r="H6090" i="34"/>
  <c r="I6090" i="34"/>
  <c r="M6090" i="34"/>
  <c r="N6090" i="34"/>
  <c r="L6090" i="34" s="1"/>
  <c r="S6090" i="34"/>
  <c r="T6090" i="34"/>
  <c r="U6090" i="34"/>
  <c r="V6090" i="34"/>
  <c r="AE6090" i="34"/>
  <c r="AG4399" i="34"/>
  <c r="AH4399" i="34"/>
  <c r="AI4399" i="34"/>
  <c r="F6091" i="34"/>
  <c r="H6091" i="34"/>
  <c r="I6091" i="34"/>
  <c r="M6091" i="34"/>
  <c r="N6091" i="34"/>
  <c r="L6091" i="34" s="1"/>
  <c r="AF6091" i="34" s="1"/>
  <c r="S6091" i="34"/>
  <c r="T6091" i="34"/>
  <c r="U6091" i="34"/>
  <c r="V6091" i="34"/>
  <c r="AE6091" i="34"/>
  <c r="AG4400" i="34"/>
  <c r="AH4400" i="34"/>
  <c r="AI4400" i="34"/>
  <c r="F6092" i="34"/>
  <c r="H6092" i="34"/>
  <c r="I6092" i="34"/>
  <c r="M6092" i="34"/>
  <c r="N6092" i="34"/>
  <c r="L6092" i="34" s="1"/>
  <c r="S6092" i="34"/>
  <c r="T6092" i="34"/>
  <c r="U6092" i="34"/>
  <c r="V6092" i="34"/>
  <c r="AE6092" i="34"/>
  <c r="AG4401" i="34"/>
  <c r="AH4401" i="34"/>
  <c r="AI4401" i="34"/>
  <c r="F6093" i="34"/>
  <c r="H6093" i="34"/>
  <c r="I6093" i="34"/>
  <c r="M6093" i="34"/>
  <c r="N6093" i="34"/>
  <c r="L6093" i="34" s="1"/>
  <c r="S6093" i="34"/>
  <c r="T6093" i="34"/>
  <c r="U6093" i="34"/>
  <c r="V6093" i="34"/>
  <c r="AE6093" i="34"/>
  <c r="AG4402" i="34"/>
  <c r="AH4402" i="34"/>
  <c r="AI4402" i="34"/>
  <c r="F6094" i="34"/>
  <c r="H6094" i="34"/>
  <c r="I6094" i="34"/>
  <c r="M6094" i="34"/>
  <c r="N6094" i="34"/>
  <c r="L6094" i="34" s="1"/>
  <c r="S6094" i="34"/>
  <c r="T6094" i="34"/>
  <c r="U6094" i="34"/>
  <c r="V6094" i="34"/>
  <c r="AE6094" i="34"/>
  <c r="AG4403" i="34"/>
  <c r="AH4403" i="34"/>
  <c r="AI4403" i="34"/>
  <c r="F6095" i="34"/>
  <c r="H6095" i="34"/>
  <c r="I6095" i="34"/>
  <c r="M6095" i="34"/>
  <c r="N6095" i="34"/>
  <c r="L6095" i="34" s="1"/>
  <c r="S6095" i="34"/>
  <c r="T6095" i="34"/>
  <c r="U6095" i="34"/>
  <c r="V6095" i="34"/>
  <c r="AE6095" i="34"/>
  <c r="AG4404" i="34"/>
  <c r="AH4404" i="34"/>
  <c r="AI4404" i="34"/>
  <c r="F6096" i="34"/>
  <c r="H6096" i="34"/>
  <c r="I6096" i="34"/>
  <c r="M6096" i="34"/>
  <c r="N6096" i="34"/>
  <c r="L6096" i="34" s="1"/>
  <c r="S6096" i="34"/>
  <c r="T6096" i="34"/>
  <c r="U6096" i="34"/>
  <c r="V6096" i="34"/>
  <c r="AE6096" i="34"/>
  <c r="AG4405" i="34"/>
  <c r="AH4405" i="34"/>
  <c r="AI4405" i="34"/>
  <c r="F6097" i="34"/>
  <c r="H6097" i="34"/>
  <c r="I6097" i="34"/>
  <c r="M6097" i="34"/>
  <c r="N6097" i="34"/>
  <c r="L6097" i="34" s="1"/>
  <c r="S6097" i="34"/>
  <c r="T6097" i="34"/>
  <c r="U6097" i="34"/>
  <c r="V6097" i="34"/>
  <c r="AE6097" i="34"/>
  <c r="AG4406" i="34"/>
  <c r="AH4406" i="34"/>
  <c r="AI4406" i="34"/>
  <c r="F6098" i="34"/>
  <c r="H6098" i="34"/>
  <c r="I6098" i="34"/>
  <c r="M6098" i="34"/>
  <c r="N6098" i="34"/>
  <c r="L6098" i="34" s="1"/>
  <c r="S6098" i="34"/>
  <c r="T6098" i="34"/>
  <c r="U6098" i="34"/>
  <c r="V6098" i="34"/>
  <c r="AE6098" i="34"/>
  <c r="AG4407" i="34"/>
  <c r="AH4407" i="34"/>
  <c r="AI4407" i="34"/>
  <c r="F6099" i="34"/>
  <c r="H6099" i="34"/>
  <c r="I6099" i="34"/>
  <c r="M6099" i="34"/>
  <c r="N6099" i="34"/>
  <c r="L6099" i="34" s="1"/>
  <c r="S6099" i="34"/>
  <c r="T6099" i="34"/>
  <c r="U6099" i="34"/>
  <c r="V6099" i="34"/>
  <c r="AE6099" i="34"/>
  <c r="AG4408" i="34"/>
  <c r="AH4408" i="34"/>
  <c r="AI4408" i="34"/>
  <c r="AG4409" i="34"/>
  <c r="AH4409" i="34"/>
  <c r="AI4409" i="34"/>
  <c r="F6100" i="34"/>
  <c r="H6100" i="34"/>
  <c r="I6100" i="34"/>
  <c r="M6100" i="34"/>
  <c r="N6100" i="34"/>
  <c r="L6100" i="34"/>
  <c r="S6100" i="34"/>
  <c r="T6100" i="34"/>
  <c r="U6100" i="34"/>
  <c r="V6100" i="34"/>
  <c r="AE6100" i="34"/>
  <c r="F6101" i="34"/>
  <c r="H6101" i="34"/>
  <c r="I6101" i="34"/>
  <c r="M6101" i="34"/>
  <c r="N6101" i="34"/>
  <c r="L6101" i="34" s="1"/>
  <c r="S6101" i="34"/>
  <c r="T6101" i="34"/>
  <c r="U6101" i="34"/>
  <c r="V6101" i="34"/>
  <c r="AE6101" i="34"/>
  <c r="F6102" i="34"/>
  <c r="H6102" i="34"/>
  <c r="I6102" i="34"/>
  <c r="M6102" i="34"/>
  <c r="N6102" i="34"/>
  <c r="L6102" i="34"/>
  <c r="S6102" i="34"/>
  <c r="T6102" i="34"/>
  <c r="U6102" i="34"/>
  <c r="V6102" i="34"/>
  <c r="AE6102" i="34"/>
  <c r="F6103" i="34"/>
  <c r="H6103" i="34"/>
  <c r="I6103" i="34"/>
  <c r="M6103" i="34"/>
  <c r="N6103" i="34"/>
  <c r="L6103" i="34" s="1"/>
  <c r="S6103" i="34"/>
  <c r="T6103" i="34"/>
  <c r="U6103" i="34"/>
  <c r="V6103" i="34"/>
  <c r="AE6103" i="34"/>
  <c r="AG4528" i="34"/>
  <c r="AH4528" i="34"/>
  <c r="AI4528" i="34"/>
  <c r="F6104" i="34"/>
  <c r="H6104" i="34"/>
  <c r="I6104" i="34"/>
  <c r="M6104" i="34"/>
  <c r="N6104" i="34"/>
  <c r="L6104" i="34" s="1"/>
  <c r="S6104" i="34"/>
  <c r="T6104" i="34"/>
  <c r="U6104" i="34"/>
  <c r="V6104" i="34"/>
  <c r="AE6104" i="34"/>
  <c r="AG4529" i="34"/>
  <c r="AH4529" i="34"/>
  <c r="AI4529" i="34"/>
  <c r="AG4530" i="34"/>
  <c r="AH4530" i="34"/>
  <c r="AI4530" i="34"/>
  <c r="AG4531" i="34"/>
  <c r="AH4531" i="34"/>
  <c r="AI4531" i="34"/>
  <c r="AG4532" i="34"/>
  <c r="AH4532" i="34"/>
  <c r="AI4532" i="34"/>
  <c r="AG4767" i="34"/>
  <c r="AH4767" i="34"/>
  <c r="AI4767" i="34"/>
  <c r="AG4768" i="34"/>
  <c r="AH4768" i="34"/>
  <c r="AI4768" i="34"/>
  <c r="AG4769" i="34"/>
  <c r="AJ4769" i="34"/>
  <c r="AF4769" i="34" s="1"/>
  <c r="AH4769" i="34"/>
  <c r="AI4769" i="34"/>
  <c r="AG5720" i="34"/>
  <c r="AH5720" i="34"/>
  <c r="AI5720" i="34"/>
  <c r="AG4770" i="34"/>
  <c r="AH4770" i="34"/>
  <c r="AI4770" i="34"/>
  <c r="AG4771" i="34"/>
  <c r="AH4771" i="34"/>
  <c r="AI4771" i="34"/>
  <c r="AG4772" i="34"/>
  <c r="AH4772" i="34"/>
  <c r="AI4772" i="34"/>
  <c r="AG4773" i="34"/>
  <c r="AH4773" i="34"/>
  <c r="AI4773" i="34"/>
  <c r="F6110" i="34"/>
  <c r="H6110" i="34"/>
  <c r="I6110" i="34"/>
  <c r="M6110" i="34"/>
  <c r="AF6110" i="34" s="1"/>
  <c r="N6110" i="34"/>
  <c r="L6110" i="34" s="1"/>
  <c r="S6110" i="34"/>
  <c r="T6110" i="34"/>
  <c r="U6110" i="34"/>
  <c r="V6110" i="34"/>
  <c r="AE6110" i="34"/>
  <c r="AG4774" i="34"/>
  <c r="AJ4774" i="34" s="1"/>
  <c r="AH4774" i="34"/>
  <c r="AI4774" i="34"/>
  <c r="F6111" i="34"/>
  <c r="H6111" i="34"/>
  <c r="I6111" i="34"/>
  <c r="M6111" i="34"/>
  <c r="N6111" i="34"/>
  <c r="L6111" i="34"/>
  <c r="S6111" i="34"/>
  <c r="T6111" i="34"/>
  <c r="U6111" i="34"/>
  <c r="V6111" i="34"/>
  <c r="AE6111" i="34"/>
  <c r="AG4775" i="34"/>
  <c r="AH4775" i="34"/>
  <c r="AI4775" i="34"/>
  <c r="F6112" i="34"/>
  <c r="H6112" i="34"/>
  <c r="I6112" i="34"/>
  <c r="M6112" i="34"/>
  <c r="N6112" i="34"/>
  <c r="L6112" i="34"/>
  <c r="S6112" i="34"/>
  <c r="T6112" i="34"/>
  <c r="U6112" i="34"/>
  <c r="V6112" i="34"/>
  <c r="AE6112" i="34"/>
  <c r="AG4776" i="34"/>
  <c r="AH4776" i="34"/>
  <c r="AI4776" i="34"/>
  <c r="F6113" i="34"/>
  <c r="H6113" i="34"/>
  <c r="I6113" i="34"/>
  <c r="M6113" i="34"/>
  <c r="N6113" i="34"/>
  <c r="L6113" i="34"/>
  <c r="S6113" i="34"/>
  <c r="T6113" i="34"/>
  <c r="U6113" i="34"/>
  <c r="V6113" i="34"/>
  <c r="AE6113" i="34"/>
  <c r="F6114" i="34"/>
  <c r="H6114" i="34"/>
  <c r="I6114" i="34"/>
  <c r="M6114" i="34"/>
  <c r="N6114" i="34"/>
  <c r="L6114" i="34" s="1"/>
  <c r="AF6114" i="34" s="1"/>
  <c r="S6114" i="34"/>
  <c r="T6114" i="34"/>
  <c r="U6114" i="34"/>
  <c r="V6114" i="34"/>
  <c r="AE6114" i="34"/>
  <c r="AG4860" i="34"/>
  <c r="AH4860" i="34"/>
  <c r="AI4860" i="34"/>
  <c r="F6115" i="34"/>
  <c r="H6115" i="34"/>
  <c r="I6115" i="34"/>
  <c r="M6115" i="34"/>
  <c r="N6115" i="34"/>
  <c r="L6115" i="34" s="1"/>
  <c r="S6115" i="34"/>
  <c r="T6115" i="34"/>
  <c r="U6115" i="34"/>
  <c r="V6115" i="34"/>
  <c r="AE6115" i="34"/>
  <c r="AG4777" i="34"/>
  <c r="AH4777" i="34"/>
  <c r="AI4777" i="34"/>
  <c r="F6116" i="34"/>
  <c r="H6116" i="34"/>
  <c r="I6116" i="34"/>
  <c r="AF6116" i="34" s="1"/>
  <c r="M6116" i="34"/>
  <c r="N6116" i="34"/>
  <c r="L6116" i="34" s="1"/>
  <c r="S6116" i="34"/>
  <c r="T6116" i="34"/>
  <c r="U6116" i="34"/>
  <c r="V6116" i="34"/>
  <c r="AE6116" i="34"/>
  <c r="AG4778" i="34"/>
  <c r="AJ4778" i="34" s="1"/>
  <c r="AF4778" i="34" s="1"/>
  <c r="AH4778" i="34"/>
  <c r="AI4778" i="34"/>
  <c r="F6117" i="34"/>
  <c r="H6117" i="34"/>
  <c r="I6117" i="34"/>
  <c r="M6117" i="34"/>
  <c r="N6117" i="34"/>
  <c r="L6117" i="34"/>
  <c r="AF6117" i="34" s="1"/>
  <c r="S6117" i="34"/>
  <c r="T6117" i="34"/>
  <c r="U6117" i="34"/>
  <c r="V6117" i="34"/>
  <c r="AE6117" i="34"/>
  <c r="AG4779" i="34"/>
  <c r="AH4779" i="34"/>
  <c r="AI4779" i="34"/>
  <c r="AJ4779" i="34" s="1"/>
  <c r="AF4779" i="34" s="1"/>
  <c r="F6118" i="34"/>
  <c r="H6118" i="34"/>
  <c r="I6118" i="34"/>
  <c r="M6118" i="34"/>
  <c r="N6118" i="34"/>
  <c r="L6118" i="34" s="1"/>
  <c r="S6118" i="34"/>
  <c r="T6118" i="34"/>
  <c r="U6118" i="34"/>
  <c r="V6118" i="34"/>
  <c r="AE6118" i="34"/>
  <c r="AG4861" i="34"/>
  <c r="AH4861" i="34"/>
  <c r="AI4861" i="34"/>
  <c r="F6119" i="34"/>
  <c r="H6119" i="34"/>
  <c r="I6119" i="34"/>
  <c r="AF6119" i="34" s="1"/>
  <c r="M6119" i="34"/>
  <c r="N6119" i="34"/>
  <c r="L6119" i="34" s="1"/>
  <c r="S6119" i="34"/>
  <c r="T6119" i="34"/>
  <c r="U6119" i="34"/>
  <c r="V6119" i="34"/>
  <c r="AE6119" i="34"/>
  <c r="AG4862" i="34"/>
  <c r="AH4862" i="34"/>
  <c r="AI4862" i="34"/>
  <c r="F6120" i="34"/>
  <c r="H6120" i="34"/>
  <c r="I6120" i="34"/>
  <c r="M6120" i="34"/>
  <c r="N6120" i="34"/>
  <c r="L6120" i="34" s="1"/>
  <c r="S6120" i="34"/>
  <c r="T6120" i="34"/>
  <c r="U6120" i="34"/>
  <c r="V6120" i="34"/>
  <c r="AE6120" i="34"/>
  <c r="AG4863" i="34"/>
  <c r="AH4863" i="34"/>
  <c r="AI4863" i="34"/>
  <c r="F6121" i="34"/>
  <c r="H6121" i="34"/>
  <c r="I6121" i="34"/>
  <c r="M6121" i="34"/>
  <c r="N6121" i="34"/>
  <c r="L6121" i="34"/>
  <c r="S6121" i="34"/>
  <c r="T6121" i="34"/>
  <c r="U6121" i="34"/>
  <c r="V6121" i="34"/>
  <c r="AE6121" i="34"/>
  <c r="AG5272" i="34"/>
  <c r="AH5272" i="34"/>
  <c r="AI5272" i="34"/>
  <c r="F6122" i="34"/>
  <c r="H6122" i="34"/>
  <c r="I6122" i="34"/>
  <c r="M6122" i="34"/>
  <c r="N6122" i="34"/>
  <c r="L6122" i="34" s="1"/>
  <c r="S6122" i="34"/>
  <c r="T6122" i="34"/>
  <c r="U6122" i="34"/>
  <c r="V6122" i="34"/>
  <c r="AE6122" i="34"/>
  <c r="AG5273" i="34"/>
  <c r="AH5273" i="34"/>
  <c r="AI5273" i="34"/>
  <c r="F6123" i="34"/>
  <c r="H6123" i="34"/>
  <c r="I6123" i="34"/>
  <c r="M6123" i="34"/>
  <c r="N6123" i="34"/>
  <c r="L6123" i="34" s="1"/>
  <c r="S6123" i="34"/>
  <c r="T6123" i="34"/>
  <c r="U6123" i="34"/>
  <c r="V6123" i="34"/>
  <c r="AE6123" i="34"/>
  <c r="AG5274" i="34"/>
  <c r="AH5274" i="34"/>
  <c r="AI5274" i="34"/>
  <c r="F6124" i="34"/>
  <c r="H6124" i="34"/>
  <c r="I6124" i="34"/>
  <c r="M6124" i="34"/>
  <c r="N6124" i="34"/>
  <c r="L6124" i="34" s="1"/>
  <c r="S6124" i="34"/>
  <c r="T6124" i="34"/>
  <c r="U6124" i="34"/>
  <c r="V6124" i="34"/>
  <c r="AE6124" i="34"/>
  <c r="AG5275" i="34"/>
  <c r="AH5275" i="34"/>
  <c r="AI5275" i="34"/>
  <c r="F6125" i="34"/>
  <c r="H6125" i="34"/>
  <c r="I6125" i="34"/>
  <c r="M6125" i="34"/>
  <c r="N6125" i="34"/>
  <c r="L6125" i="34"/>
  <c r="S6125" i="34"/>
  <c r="T6125" i="34"/>
  <c r="U6125" i="34"/>
  <c r="V6125" i="34"/>
  <c r="AE6125" i="34"/>
  <c r="AG5276" i="34"/>
  <c r="AH5276" i="34"/>
  <c r="AJ5276" i="34" s="1"/>
  <c r="AI5276" i="34"/>
  <c r="F6126" i="34"/>
  <c r="H6126" i="34"/>
  <c r="I6126" i="34"/>
  <c r="M6126" i="34"/>
  <c r="N6126" i="34"/>
  <c r="L6126" i="34"/>
  <c r="S6126" i="34"/>
  <c r="T6126" i="34"/>
  <c r="U6126" i="34"/>
  <c r="V6126" i="34"/>
  <c r="AE6126" i="34"/>
  <c r="AG5277" i="34"/>
  <c r="AH5277" i="34"/>
  <c r="AI5277" i="34"/>
  <c r="F6127" i="34"/>
  <c r="H6127" i="34"/>
  <c r="I6127" i="34"/>
  <c r="M6127" i="34"/>
  <c r="N6127" i="34"/>
  <c r="L6127" i="34"/>
  <c r="S6127" i="34"/>
  <c r="T6127" i="34"/>
  <c r="U6127" i="34"/>
  <c r="V6127" i="34"/>
  <c r="AE6127" i="34"/>
  <c r="AG5278" i="34"/>
  <c r="AH5278" i="34"/>
  <c r="AI5278" i="34"/>
  <c r="F6128" i="34"/>
  <c r="H6128" i="34"/>
  <c r="I6128" i="34"/>
  <c r="M6128" i="34"/>
  <c r="N6128" i="34"/>
  <c r="L6128" i="34"/>
  <c r="S6128" i="34"/>
  <c r="T6128" i="34"/>
  <c r="U6128" i="34"/>
  <c r="V6128" i="34"/>
  <c r="AE6128" i="34"/>
  <c r="AG5279" i="34"/>
  <c r="AH5279" i="34"/>
  <c r="AI5279" i="34"/>
  <c r="F6129" i="34"/>
  <c r="H6129" i="34"/>
  <c r="I6129" i="34"/>
  <c r="M6129" i="34"/>
  <c r="N6129" i="34"/>
  <c r="L6129" i="34" s="1"/>
  <c r="S6129" i="34"/>
  <c r="T6129" i="34"/>
  <c r="U6129" i="34"/>
  <c r="V6129" i="34"/>
  <c r="AE6129" i="34"/>
  <c r="AG5280" i="34"/>
  <c r="AH5280" i="34"/>
  <c r="AJ5280" i="34" s="1"/>
  <c r="AF5280" i="34" s="1"/>
  <c r="AI5280" i="34"/>
  <c r="F6130" i="34"/>
  <c r="H6130" i="34"/>
  <c r="I6130" i="34"/>
  <c r="M6130" i="34"/>
  <c r="N6130" i="34"/>
  <c r="L6130" i="34"/>
  <c r="S6130" i="34"/>
  <c r="T6130" i="34"/>
  <c r="U6130" i="34"/>
  <c r="V6130" i="34"/>
  <c r="AE6130" i="34"/>
  <c r="AG5281" i="34"/>
  <c r="AH5281" i="34"/>
  <c r="AI5281" i="34"/>
  <c r="F6131" i="34"/>
  <c r="H6131" i="34"/>
  <c r="I6131" i="34"/>
  <c r="M6131" i="34"/>
  <c r="N6131" i="34"/>
  <c r="L6131" i="34"/>
  <c r="S6131" i="34"/>
  <c r="T6131" i="34"/>
  <c r="U6131" i="34"/>
  <c r="V6131" i="34"/>
  <c r="AE6131" i="34"/>
  <c r="AG5282" i="34"/>
  <c r="AH5282" i="34"/>
  <c r="AI5282" i="34"/>
  <c r="F6132" i="34"/>
  <c r="H6132" i="34"/>
  <c r="I6132" i="34"/>
  <c r="AF6132" i="34" s="1"/>
  <c r="M6132" i="34"/>
  <c r="N6132" i="34"/>
  <c r="L6132" i="34"/>
  <c r="S6132" i="34"/>
  <c r="T6132" i="34"/>
  <c r="U6132" i="34"/>
  <c r="V6132" i="34"/>
  <c r="AE6132" i="34"/>
  <c r="AG5283" i="34"/>
  <c r="AH5283" i="34"/>
  <c r="AI5283" i="34"/>
  <c r="F6133" i="34"/>
  <c r="H6133" i="34"/>
  <c r="I6133" i="34"/>
  <c r="M6133" i="34"/>
  <c r="N6133" i="34"/>
  <c r="L6133" i="34" s="1"/>
  <c r="AF6133" i="34" s="1"/>
  <c r="S6133" i="34"/>
  <c r="T6133" i="34"/>
  <c r="U6133" i="34"/>
  <c r="V6133" i="34"/>
  <c r="AE6133" i="34"/>
  <c r="AG5284" i="34"/>
  <c r="AH5284" i="34"/>
  <c r="AJ5284" i="34" s="1"/>
  <c r="AF5284" i="34" s="1"/>
  <c r="AI5284" i="34"/>
  <c r="F6134" i="34"/>
  <c r="H6134" i="34"/>
  <c r="I6134" i="34"/>
  <c r="M6134" i="34"/>
  <c r="N6134" i="34"/>
  <c r="L6134" i="34"/>
  <c r="S6134" i="34"/>
  <c r="T6134" i="34"/>
  <c r="U6134" i="34"/>
  <c r="V6134" i="34"/>
  <c r="AE6134" i="34"/>
  <c r="AG5285" i="34"/>
  <c r="AH5285" i="34"/>
  <c r="AI5285" i="34"/>
  <c r="F6137" i="34"/>
  <c r="H6137" i="34"/>
  <c r="I6137" i="34"/>
  <c r="M6137" i="34"/>
  <c r="N6137" i="34"/>
  <c r="L6137" i="34"/>
  <c r="S6137" i="34"/>
  <c r="T6137" i="34"/>
  <c r="U6137" i="34"/>
  <c r="V6137" i="34"/>
  <c r="AE6137" i="34"/>
  <c r="AG5286" i="34"/>
  <c r="AH5286" i="34"/>
  <c r="AI5286" i="34"/>
  <c r="F6138" i="34"/>
  <c r="H6138" i="34"/>
  <c r="I6138" i="34"/>
  <c r="AF6138" i="34" s="1"/>
  <c r="M6138" i="34"/>
  <c r="N6138" i="34"/>
  <c r="L6138" i="34"/>
  <c r="S6138" i="34"/>
  <c r="T6138" i="34"/>
  <c r="U6138" i="34"/>
  <c r="V6138" i="34"/>
  <c r="AE6138" i="34"/>
  <c r="AG5287" i="34"/>
  <c r="AH5287" i="34"/>
  <c r="AI5287" i="34"/>
  <c r="F6139" i="34"/>
  <c r="H6139" i="34"/>
  <c r="I6139" i="34"/>
  <c r="M6139" i="34"/>
  <c r="N6139" i="34"/>
  <c r="L6139" i="34" s="1"/>
  <c r="S6139" i="34"/>
  <c r="T6139" i="34"/>
  <c r="U6139" i="34"/>
  <c r="V6139" i="34"/>
  <c r="AE6139" i="34"/>
  <c r="AG5288" i="34"/>
  <c r="AH5288" i="34"/>
  <c r="AI5288" i="34"/>
  <c r="F6140" i="34"/>
  <c r="H6140" i="34"/>
  <c r="I6140" i="34"/>
  <c r="M6140" i="34"/>
  <c r="N6140" i="34"/>
  <c r="L6140" i="34"/>
  <c r="S6140" i="34"/>
  <c r="T6140" i="34"/>
  <c r="U6140" i="34"/>
  <c r="V6140" i="34"/>
  <c r="AE6140" i="34"/>
  <c r="AG5289" i="34"/>
  <c r="AH5289" i="34"/>
  <c r="AI5289" i="34"/>
  <c r="F6141" i="34"/>
  <c r="H6141" i="34"/>
  <c r="I6141" i="34"/>
  <c r="M6141" i="34"/>
  <c r="N6141" i="34"/>
  <c r="L6141" i="34"/>
  <c r="S6141" i="34"/>
  <c r="T6141" i="34"/>
  <c r="U6141" i="34"/>
  <c r="V6141" i="34"/>
  <c r="AE6141" i="34"/>
  <c r="AG5290" i="34"/>
  <c r="AJ5290" i="34" s="1"/>
  <c r="AF5290" i="34" s="1"/>
  <c r="AH5290" i="34"/>
  <c r="AI5290" i="34"/>
  <c r="F6142" i="34"/>
  <c r="H6142" i="34"/>
  <c r="I6142" i="34"/>
  <c r="M6142" i="34"/>
  <c r="N6142" i="34"/>
  <c r="L6142" i="34"/>
  <c r="S6142" i="34"/>
  <c r="T6142" i="34"/>
  <c r="U6142" i="34"/>
  <c r="V6142" i="34"/>
  <c r="AE6142" i="34"/>
  <c r="AG5291" i="34"/>
  <c r="AH5291" i="34"/>
  <c r="AI5291" i="34"/>
  <c r="F6143" i="34"/>
  <c r="H6143" i="34"/>
  <c r="I6143" i="34"/>
  <c r="M6143" i="34"/>
  <c r="N6143" i="34"/>
  <c r="L6143" i="34"/>
  <c r="S6143" i="34"/>
  <c r="T6143" i="34"/>
  <c r="U6143" i="34"/>
  <c r="V6143" i="34"/>
  <c r="AE6143" i="34"/>
  <c r="AG5292" i="34"/>
  <c r="AH5292" i="34"/>
  <c r="AI5292" i="34"/>
  <c r="F6144" i="34"/>
  <c r="H6144" i="34"/>
  <c r="I6144" i="34"/>
  <c r="M6144" i="34"/>
  <c r="N6144" i="34"/>
  <c r="L6144" i="34" s="1"/>
  <c r="S6144" i="34"/>
  <c r="T6144" i="34"/>
  <c r="U6144" i="34"/>
  <c r="V6144" i="34"/>
  <c r="AE6144" i="34"/>
  <c r="AG5293" i="34"/>
  <c r="AH5293" i="34"/>
  <c r="AJ5293" i="34" s="1"/>
  <c r="AI5293" i="34"/>
  <c r="F6145" i="34"/>
  <c r="H6145" i="34"/>
  <c r="I6145" i="34"/>
  <c r="M6145" i="34"/>
  <c r="N6145" i="34"/>
  <c r="L6145" i="34"/>
  <c r="S6145" i="34"/>
  <c r="T6145" i="34"/>
  <c r="U6145" i="34"/>
  <c r="V6145" i="34"/>
  <c r="AE6145" i="34"/>
  <c r="AG5294" i="34"/>
  <c r="AH5294" i="34"/>
  <c r="AI5294" i="34"/>
  <c r="F6146" i="34"/>
  <c r="H6146" i="34"/>
  <c r="I6146" i="34"/>
  <c r="M6146" i="34"/>
  <c r="N6146" i="34"/>
  <c r="L6146" i="34"/>
  <c r="S6146" i="34"/>
  <c r="T6146" i="34"/>
  <c r="U6146" i="34"/>
  <c r="V6146" i="34"/>
  <c r="AE6146" i="34"/>
  <c r="AG5295" i="34"/>
  <c r="AH5295" i="34"/>
  <c r="AI5295" i="34"/>
  <c r="F6147" i="34"/>
  <c r="H6147" i="34"/>
  <c r="I6147" i="34"/>
  <c r="M6147" i="34"/>
  <c r="N6147" i="34"/>
  <c r="L6147" i="34"/>
  <c r="S6147" i="34"/>
  <c r="T6147" i="34"/>
  <c r="U6147" i="34"/>
  <c r="V6147" i="34"/>
  <c r="AE6147" i="34"/>
  <c r="AG5296" i="34"/>
  <c r="AH5296" i="34"/>
  <c r="AI5296" i="34"/>
  <c r="F6148" i="34"/>
  <c r="H6148" i="34"/>
  <c r="I6148" i="34"/>
  <c r="M6148" i="34"/>
  <c r="N6148" i="34"/>
  <c r="L6148" i="34" s="1"/>
  <c r="S6148" i="34"/>
  <c r="T6148" i="34"/>
  <c r="U6148" i="34"/>
  <c r="V6148" i="34"/>
  <c r="AE6148" i="34"/>
  <c r="AG5297" i="34"/>
  <c r="AH5297" i="34"/>
  <c r="AI5297" i="34"/>
  <c r="F6149" i="34"/>
  <c r="H6149" i="34"/>
  <c r="I6149" i="34"/>
  <c r="M6149" i="34"/>
  <c r="N6149" i="34"/>
  <c r="L6149" i="34"/>
  <c r="S6149" i="34"/>
  <c r="T6149" i="34"/>
  <c r="U6149" i="34"/>
  <c r="V6149" i="34"/>
  <c r="AE6149" i="34"/>
  <c r="AG5298" i="34"/>
  <c r="AH5298" i="34"/>
  <c r="AI5298" i="34"/>
  <c r="F6150" i="34"/>
  <c r="H6150" i="34"/>
  <c r="I6150" i="34"/>
  <c r="M6150" i="34"/>
  <c r="N6150" i="34"/>
  <c r="L6150" i="34"/>
  <c r="S6150" i="34"/>
  <c r="T6150" i="34"/>
  <c r="U6150" i="34"/>
  <c r="V6150" i="34"/>
  <c r="AE6150" i="34"/>
  <c r="AG5299" i="34"/>
  <c r="AH5299" i="34"/>
  <c r="AI5299" i="34"/>
  <c r="F6151" i="34"/>
  <c r="H6151" i="34"/>
  <c r="I6151" i="34"/>
  <c r="M6151" i="34"/>
  <c r="N6151" i="34"/>
  <c r="L6151" i="34"/>
  <c r="S6151" i="34"/>
  <c r="T6151" i="34"/>
  <c r="U6151" i="34"/>
  <c r="V6151" i="34"/>
  <c r="AE6151" i="34"/>
  <c r="AG5300" i="34"/>
  <c r="AH5300" i="34"/>
  <c r="AI5300" i="34"/>
  <c r="F6152" i="34"/>
  <c r="H6152" i="34"/>
  <c r="I6152" i="34"/>
  <c r="M6152" i="34"/>
  <c r="N6152" i="34"/>
  <c r="L6152" i="34" s="1"/>
  <c r="S6152" i="34"/>
  <c r="T6152" i="34"/>
  <c r="U6152" i="34"/>
  <c r="V6152" i="34"/>
  <c r="AE6152" i="34"/>
  <c r="AG5301" i="34"/>
  <c r="AH5301" i="34"/>
  <c r="AI5301" i="34"/>
  <c r="F6153" i="34"/>
  <c r="H6153" i="34"/>
  <c r="I6153" i="34"/>
  <c r="M6153" i="34"/>
  <c r="N6153" i="34"/>
  <c r="L6153" i="34"/>
  <c r="S6153" i="34"/>
  <c r="T6153" i="34"/>
  <c r="U6153" i="34"/>
  <c r="V6153" i="34"/>
  <c r="AE6153" i="34"/>
  <c r="AG5302" i="34"/>
  <c r="AH5302" i="34"/>
  <c r="AI5302" i="34"/>
  <c r="F6154" i="34"/>
  <c r="H6154" i="34"/>
  <c r="I6154" i="34"/>
  <c r="M6154" i="34"/>
  <c r="N6154" i="34"/>
  <c r="L6154" i="34" s="1"/>
  <c r="S6154" i="34"/>
  <c r="T6154" i="34"/>
  <c r="U6154" i="34"/>
  <c r="V6154" i="34"/>
  <c r="AE6154" i="34"/>
  <c r="AG5303" i="34"/>
  <c r="AH5303" i="34"/>
  <c r="AI5303" i="34"/>
  <c r="AJ5303" i="34" s="1"/>
  <c r="F6155" i="34"/>
  <c r="H6155" i="34"/>
  <c r="I6155" i="34"/>
  <c r="M6155" i="34"/>
  <c r="N6155" i="34"/>
  <c r="L6155" i="34"/>
  <c r="S6155" i="34"/>
  <c r="T6155" i="34"/>
  <c r="U6155" i="34"/>
  <c r="V6155" i="34"/>
  <c r="AE6155" i="34"/>
  <c r="AG5304" i="34"/>
  <c r="AH5304" i="34"/>
  <c r="AI5304" i="34"/>
  <c r="F6156" i="34"/>
  <c r="H6156" i="34"/>
  <c r="I6156" i="34"/>
  <c r="M6156" i="34"/>
  <c r="N6156" i="34"/>
  <c r="L6156" i="34"/>
  <c r="S6156" i="34"/>
  <c r="T6156" i="34"/>
  <c r="U6156" i="34"/>
  <c r="V6156" i="34"/>
  <c r="AE6156" i="34"/>
  <c r="AG5305" i="34"/>
  <c r="AH5305" i="34"/>
  <c r="AI5305" i="34"/>
  <c r="F6157" i="34"/>
  <c r="H6157" i="34"/>
  <c r="I6157" i="34"/>
  <c r="M6157" i="34"/>
  <c r="N6157" i="34"/>
  <c r="L6157" i="34" s="1"/>
  <c r="S6157" i="34"/>
  <c r="T6157" i="34"/>
  <c r="U6157" i="34"/>
  <c r="V6157" i="34"/>
  <c r="AE6157" i="34"/>
  <c r="AG5306" i="34"/>
  <c r="AH5306" i="34"/>
  <c r="AJ5306" i="34" s="1"/>
  <c r="AF5306" i="34" s="1"/>
  <c r="AI5306" i="34"/>
  <c r="F6158" i="34"/>
  <c r="H6158" i="34"/>
  <c r="I6158" i="34"/>
  <c r="M6158" i="34"/>
  <c r="N6158" i="34"/>
  <c r="L6158" i="34"/>
  <c r="S6158" i="34"/>
  <c r="T6158" i="34"/>
  <c r="U6158" i="34"/>
  <c r="V6158" i="34"/>
  <c r="AE6158" i="34"/>
  <c r="AG5307" i="34"/>
  <c r="AH5307" i="34"/>
  <c r="AI5307" i="34"/>
  <c r="F6159" i="34"/>
  <c r="H6159" i="34"/>
  <c r="I6159" i="34"/>
  <c r="M6159" i="34"/>
  <c r="N6159" i="34"/>
  <c r="L6159" i="34"/>
  <c r="S6159" i="34"/>
  <c r="T6159" i="34"/>
  <c r="U6159" i="34"/>
  <c r="V6159" i="34"/>
  <c r="AE6159" i="34"/>
  <c r="AG5308" i="34"/>
  <c r="AH5308" i="34"/>
  <c r="AI5308" i="34"/>
  <c r="F6160" i="34"/>
  <c r="H6160" i="34"/>
  <c r="I6160" i="34"/>
  <c r="M6160" i="34"/>
  <c r="N6160" i="34"/>
  <c r="L6160" i="34"/>
  <c r="S6160" i="34"/>
  <c r="T6160" i="34"/>
  <c r="U6160" i="34"/>
  <c r="V6160" i="34"/>
  <c r="AE6160" i="34"/>
  <c r="AG5309" i="34"/>
  <c r="AH5309" i="34"/>
  <c r="AI5309" i="34"/>
  <c r="F6161" i="34"/>
  <c r="H6161" i="34"/>
  <c r="I6161" i="34"/>
  <c r="M6161" i="34"/>
  <c r="N6161" i="34"/>
  <c r="L6161" i="34"/>
  <c r="S6161" i="34"/>
  <c r="T6161" i="34"/>
  <c r="U6161" i="34"/>
  <c r="V6161" i="34"/>
  <c r="AE6161" i="34"/>
  <c r="AG5313" i="34"/>
  <c r="AH5313" i="34"/>
  <c r="AI5313" i="34"/>
  <c r="F6162" i="34"/>
  <c r="H6162" i="34"/>
  <c r="I6162" i="34"/>
  <c r="M6162" i="34"/>
  <c r="N6162" i="34"/>
  <c r="L6162" i="34" s="1"/>
  <c r="S6162" i="34"/>
  <c r="T6162" i="34"/>
  <c r="U6162" i="34"/>
  <c r="V6162" i="34"/>
  <c r="AE6162" i="34"/>
  <c r="AG5314" i="34"/>
  <c r="AH5314" i="34"/>
  <c r="AI5314" i="34"/>
  <c r="F6163" i="34"/>
  <c r="H6163" i="34"/>
  <c r="I6163" i="34"/>
  <c r="M6163" i="34"/>
  <c r="N6163" i="34"/>
  <c r="L6163" i="34" s="1"/>
  <c r="AF6163" i="34" s="1"/>
  <c r="S6163" i="34"/>
  <c r="T6163" i="34"/>
  <c r="U6163" i="34"/>
  <c r="V6163" i="34"/>
  <c r="AE6163" i="34"/>
  <c r="AG5315" i="34"/>
  <c r="AH5315" i="34"/>
  <c r="AI5315" i="34"/>
  <c r="F6164" i="34"/>
  <c r="H6164" i="34"/>
  <c r="I6164" i="34"/>
  <c r="M6164" i="34"/>
  <c r="N6164" i="34"/>
  <c r="L6164" i="34" s="1"/>
  <c r="S6164" i="34"/>
  <c r="T6164" i="34"/>
  <c r="U6164" i="34"/>
  <c r="V6164" i="34"/>
  <c r="AE6164" i="34"/>
  <c r="F6165" i="34"/>
  <c r="H6165" i="34"/>
  <c r="I6165" i="34"/>
  <c r="M6165" i="34"/>
  <c r="N6165" i="34"/>
  <c r="L6165" i="34" s="1"/>
  <c r="S6165" i="34"/>
  <c r="T6165" i="34"/>
  <c r="U6165" i="34"/>
  <c r="V6165" i="34"/>
  <c r="AE6165" i="34"/>
  <c r="F6166" i="34"/>
  <c r="H6166" i="34"/>
  <c r="I6166" i="34"/>
  <c r="M6166" i="34"/>
  <c r="N6166" i="34"/>
  <c r="L6166" i="34" s="1"/>
  <c r="S6166" i="34"/>
  <c r="T6166" i="34"/>
  <c r="U6166" i="34"/>
  <c r="V6166" i="34"/>
  <c r="AE6166" i="34"/>
  <c r="F6167" i="34"/>
  <c r="H6167" i="34"/>
  <c r="I6167" i="34"/>
  <c r="M6167" i="34"/>
  <c r="N6167" i="34"/>
  <c r="L6167" i="34"/>
  <c r="S6167" i="34"/>
  <c r="T6167" i="34"/>
  <c r="U6167" i="34"/>
  <c r="V6167" i="34"/>
  <c r="AE6167" i="34"/>
  <c r="F6168" i="34"/>
  <c r="H6168" i="34"/>
  <c r="I6168" i="34"/>
  <c r="M6168" i="34"/>
  <c r="N6168" i="34"/>
  <c r="L6168" i="34" s="1"/>
  <c r="S6168" i="34"/>
  <c r="T6168" i="34"/>
  <c r="U6168" i="34"/>
  <c r="V6168" i="34"/>
  <c r="AE6168" i="34"/>
  <c r="AG5324" i="34"/>
  <c r="AJ5324" i="34" s="1"/>
  <c r="AH5324" i="34"/>
  <c r="AI5324" i="34"/>
  <c r="F6169" i="34"/>
  <c r="H6169" i="34"/>
  <c r="I6169" i="34"/>
  <c r="M6169" i="34"/>
  <c r="N6169" i="34"/>
  <c r="L6169" i="34"/>
  <c r="S6169" i="34"/>
  <c r="T6169" i="34"/>
  <c r="U6169" i="34"/>
  <c r="V6169" i="34"/>
  <c r="AE6169" i="34"/>
  <c r="AG6010" i="34"/>
  <c r="AH6010" i="34"/>
  <c r="AI6010" i="34"/>
  <c r="F6170" i="34"/>
  <c r="H6170" i="34"/>
  <c r="I6170" i="34"/>
  <c r="M6170" i="34"/>
  <c r="N6170" i="34"/>
  <c r="L6170" i="34"/>
  <c r="S6170" i="34"/>
  <c r="T6170" i="34"/>
  <c r="U6170" i="34"/>
  <c r="V6170" i="34"/>
  <c r="AE6170" i="34"/>
  <c r="AG5325" i="34"/>
  <c r="AH5325" i="34"/>
  <c r="AI5325" i="34"/>
  <c r="F6171" i="34"/>
  <c r="H6171" i="34"/>
  <c r="I6171" i="34"/>
  <c r="M6171" i="34"/>
  <c r="N6171" i="34"/>
  <c r="L6171" i="34"/>
  <c r="S6171" i="34"/>
  <c r="T6171" i="34"/>
  <c r="U6171" i="34"/>
  <c r="V6171" i="34"/>
  <c r="AE6171" i="34"/>
  <c r="AG5326" i="34"/>
  <c r="AH5326" i="34"/>
  <c r="AI5326" i="34"/>
  <c r="F6172" i="34"/>
  <c r="H6172" i="34"/>
  <c r="I6172" i="34"/>
  <c r="M6172" i="34"/>
  <c r="N6172" i="34"/>
  <c r="L6172" i="34"/>
  <c r="S6172" i="34"/>
  <c r="T6172" i="34"/>
  <c r="U6172" i="34"/>
  <c r="V6172" i="34"/>
  <c r="AE6172" i="34"/>
  <c r="AG5327" i="34"/>
  <c r="AH5327" i="34"/>
  <c r="AI5327" i="34"/>
  <c r="F6173" i="34"/>
  <c r="H6173" i="34"/>
  <c r="I6173" i="34"/>
  <c r="M6173" i="34"/>
  <c r="N6173" i="34"/>
  <c r="L6173" i="34"/>
  <c r="S6173" i="34"/>
  <c r="T6173" i="34"/>
  <c r="U6173" i="34"/>
  <c r="V6173" i="34"/>
  <c r="AE6173" i="34"/>
  <c r="F6174" i="34"/>
  <c r="H6174" i="34"/>
  <c r="I6174" i="34"/>
  <c r="M6174" i="34"/>
  <c r="N6174" i="34"/>
  <c r="L6174" i="34" s="1"/>
  <c r="S6174" i="34"/>
  <c r="T6174" i="34"/>
  <c r="U6174" i="34"/>
  <c r="V6174" i="34"/>
  <c r="AE6174" i="34"/>
  <c r="AG5332" i="34"/>
  <c r="AH5332" i="34"/>
  <c r="AI5332" i="34"/>
  <c r="F6175" i="34"/>
  <c r="H6175" i="34"/>
  <c r="I6175" i="34"/>
  <c r="M6175" i="34"/>
  <c r="N6175" i="34"/>
  <c r="L6175" i="34" s="1"/>
  <c r="S6175" i="34"/>
  <c r="T6175" i="34"/>
  <c r="U6175" i="34"/>
  <c r="V6175" i="34"/>
  <c r="AE6175" i="34"/>
  <c r="AG5333" i="34"/>
  <c r="AH5333" i="34"/>
  <c r="AI5333" i="34"/>
  <c r="F6176" i="34"/>
  <c r="H6176" i="34"/>
  <c r="I6176" i="34"/>
  <c r="M6176" i="34"/>
  <c r="N6176" i="34"/>
  <c r="L6176" i="34"/>
  <c r="S6176" i="34"/>
  <c r="T6176" i="34"/>
  <c r="U6176" i="34"/>
  <c r="V6176" i="34"/>
  <c r="AE6176" i="34"/>
  <c r="AG5334" i="34"/>
  <c r="AH5334" i="34"/>
  <c r="AI5334" i="34"/>
  <c r="F6177" i="34"/>
  <c r="H6177" i="34"/>
  <c r="I6177" i="34"/>
  <c r="M6177" i="34"/>
  <c r="N6177" i="34"/>
  <c r="L6177" i="34" s="1"/>
  <c r="S6177" i="34"/>
  <c r="T6177" i="34"/>
  <c r="U6177" i="34"/>
  <c r="V6177" i="34"/>
  <c r="AE6177" i="34"/>
  <c r="AG5335" i="34"/>
  <c r="AH5335" i="34"/>
  <c r="AI5335" i="34"/>
  <c r="AG5336" i="34"/>
  <c r="AH5336" i="34"/>
  <c r="AI5336" i="34"/>
  <c r="AG5337" i="34"/>
  <c r="AH5337" i="34"/>
  <c r="AI5337" i="34"/>
  <c r="F6178" i="34"/>
  <c r="H6178" i="34"/>
  <c r="I6178" i="34"/>
  <c r="M6178" i="34"/>
  <c r="N6178" i="34"/>
  <c r="L6178" i="34" s="1"/>
  <c r="S6178" i="34"/>
  <c r="T6178" i="34"/>
  <c r="U6178" i="34"/>
  <c r="V6178" i="34"/>
  <c r="AE6178" i="34"/>
  <c r="AG5338" i="34"/>
  <c r="AH5338" i="34"/>
  <c r="AI5338" i="34"/>
  <c r="F6179" i="34"/>
  <c r="H6179" i="34"/>
  <c r="I6179" i="34"/>
  <c r="M6179" i="34"/>
  <c r="N6179" i="34"/>
  <c r="L6179" i="34" s="1"/>
  <c r="S6179" i="34"/>
  <c r="T6179" i="34"/>
  <c r="U6179" i="34"/>
  <c r="V6179" i="34"/>
  <c r="AE6179" i="34"/>
  <c r="AG5339" i="34"/>
  <c r="AH5339" i="34"/>
  <c r="AI5339" i="34"/>
  <c r="F6180" i="34"/>
  <c r="H6180" i="34"/>
  <c r="I6180" i="34"/>
  <c r="M6180" i="34"/>
  <c r="N6180" i="34"/>
  <c r="L6180" i="34" s="1"/>
  <c r="S6180" i="34"/>
  <c r="T6180" i="34"/>
  <c r="U6180" i="34"/>
  <c r="V6180" i="34"/>
  <c r="AE6180" i="34"/>
  <c r="AG5340" i="34"/>
  <c r="AH5340" i="34"/>
  <c r="AI5340" i="34"/>
  <c r="F6181" i="34"/>
  <c r="H6181" i="34"/>
  <c r="I6181" i="34"/>
  <c r="M6181" i="34"/>
  <c r="N6181" i="34"/>
  <c r="L6181" i="34" s="1"/>
  <c r="S6181" i="34"/>
  <c r="T6181" i="34"/>
  <c r="U6181" i="34"/>
  <c r="V6181" i="34"/>
  <c r="AE6181" i="34"/>
  <c r="AG5341" i="34"/>
  <c r="AJ5341" i="34" s="1"/>
  <c r="AH5341" i="34"/>
  <c r="AI5341" i="34"/>
  <c r="F6182" i="34"/>
  <c r="H6182" i="34"/>
  <c r="I6182" i="34"/>
  <c r="M6182" i="34"/>
  <c r="N6182" i="34"/>
  <c r="L6182" i="34"/>
  <c r="S6182" i="34"/>
  <c r="T6182" i="34"/>
  <c r="U6182" i="34"/>
  <c r="V6182" i="34"/>
  <c r="AE6182" i="34"/>
  <c r="AG5342" i="34"/>
  <c r="AH5342" i="34"/>
  <c r="AI5342" i="34"/>
  <c r="F6183" i="34"/>
  <c r="H6183" i="34"/>
  <c r="I6183" i="34"/>
  <c r="M6183" i="34"/>
  <c r="N6183" i="34"/>
  <c r="L6183" i="34" s="1"/>
  <c r="S6183" i="34"/>
  <c r="T6183" i="34"/>
  <c r="U6183" i="34"/>
  <c r="V6183" i="34"/>
  <c r="AE6183" i="34"/>
  <c r="AG5343" i="34"/>
  <c r="AH5343" i="34"/>
  <c r="AI5343" i="34"/>
  <c r="F6184" i="34"/>
  <c r="H6184" i="34"/>
  <c r="I6184" i="34"/>
  <c r="M6184" i="34"/>
  <c r="N6184" i="34"/>
  <c r="L6184" i="34"/>
  <c r="S6184" i="34"/>
  <c r="T6184" i="34"/>
  <c r="U6184" i="34"/>
  <c r="V6184" i="34"/>
  <c r="AE6184" i="34"/>
  <c r="AG5344" i="34"/>
  <c r="AH5344" i="34"/>
  <c r="AI5344" i="34"/>
  <c r="AJ5344" i="34"/>
  <c r="AF5344" i="34" s="1"/>
  <c r="F6185" i="34"/>
  <c r="H6185" i="34"/>
  <c r="I6185" i="34"/>
  <c r="M6185" i="34"/>
  <c r="N6185" i="34"/>
  <c r="L6185" i="34"/>
  <c r="S6185" i="34"/>
  <c r="T6185" i="34"/>
  <c r="U6185" i="34"/>
  <c r="V6185" i="34"/>
  <c r="AE6185" i="34"/>
  <c r="AG5345" i="34"/>
  <c r="AH5345" i="34"/>
  <c r="AI5345" i="34"/>
  <c r="F6186" i="34"/>
  <c r="H6186" i="34"/>
  <c r="I6186" i="34"/>
  <c r="M6186" i="34"/>
  <c r="N6186" i="34"/>
  <c r="L6186" i="34"/>
  <c r="S6186" i="34"/>
  <c r="T6186" i="34"/>
  <c r="U6186" i="34"/>
  <c r="V6186" i="34"/>
  <c r="AE6186" i="34"/>
  <c r="AG5346" i="34"/>
  <c r="AH5346" i="34"/>
  <c r="AI5346" i="34"/>
  <c r="F6187" i="34"/>
  <c r="H6187" i="34"/>
  <c r="I6187" i="34"/>
  <c r="M6187" i="34"/>
  <c r="N6187" i="34"/>
  <c r="L6187" i="34"/>
  <c r="S6187" i="34"/>
  <c r="T6187" i="34"/>
  <c r="U6187" i="34"/>
  <c r="V6187" i="34"/>
  <c r="AE6187" i="34"/>
  <c r="AG5347" i="34"/>
  <c r="AH5347" i="34"/>
  <c r="AI5347" i="34"/>
  <c r="F6188" i="34"/>
  <c r="H6188" i="34"/>
  <c r="I6188" i="34"/>
  <c r="M6188" i="34"/>
  <c r="N6188" i="34"/>
  <c r="L6188" i="34" s="1"/>
  <c r="S6188" i="34"/>
  <c r="T6188" i="34"/>
  <c r="U6188" i="34"/>
  <c r="V6188" i="34"/>
  <c r="AE6188" i="34"/>
  <c r="AG5351" i="34"/>
  <c r="AH5351" i="34"/>
  <c r="AJ5351" i="34" s="1"/>
  <c r="AF5351" i="34" s="1"/>
  <c r="AI5351" i="34"/>
  <c r="F6189" i="34"/>
  <c r="H6189" i="34"/>
  <c r="I6189" i="34"/>
  <c r="M6189" i="34"/>
  <c r="N6189" i="34"/>
  <c r="L6189" i="34"/>
  <c r="S6189" i="34"/>
  <c r="T6189" i="34"/>
  <c r="U6189" i="34"/>
  <c r="V6189" i="34"/>
  <c r="AE6189" i="34"/>
  <c r="AG5352" i="34"/>
  <c r="AH5352" i="34"/>
  <c r="AI5352" i="34"/>
  <c r="F6190" i="34"/>
  <c r="H6190" i="34"/>
  <c r="I6190" i="34"/>
  <c r="M6190" i="34"/>
  <c r="N6190" i="34"/>
  <c r="L6190" i="34"/>
  <c r="S6190" i="34"/>
  <c r="T6190" i="34"/>
  <c r="U6190" i="34"/>
  <c r="V6190" i="34"/>
  <c r="AE6190" i="34"/>
  <c r="AG5353" i="34"/>
  <c r="AH5353" i="34"/>
  <c r="AI5353" i="34"/>
  <c r="F6191" i="34"/>
  <c r="H6191" i="34"/>
  <c r="I6191" i="34"/>
  <c r="AF6191" i="34" s="1"/>
  <c r="M6191" i="34"/>
  <c r="N6191" i="34"/>
  <c r="L6191" i="34"/>
  <c r="S6191" i="34"/>
  <c r="T6191" i="34"/>
  <c r="U6191" i="34"/>
  <c r="V6191" i="34"/>
  <c r="AE6191" i="34"/>
  <c r="AG5358" i="34"/>
  <c r="AH5358" i="34"/>
  <c r="AI5358" i="34"/>
  <c r="F6192" i="34"/>
  <c r="H6192" i="34"/>
  <c r="I6192" i="34"/>
  <c r="M6192" i="34"/>
  <c r="N6192" i="34"/>
  <c r="L6192" i="34" s="1"/>
  <c r="AF6192" i="34" s="1"/>
  <c r="S6192" i="34"/>
  <c r="T6192" i="34"/>
  <c r="U6192" i="34"/>
  <c r="V6192" i="34"/>
  <c r="AE6192" i="34"/>
  <c r="AG5359" i="34"/>
  <c r="AH5359" i="34"/>
  <c r="AJ5359" i="34" s="1"/>
  <c r="AF5359" i="34" s="1"/>
  <c r="AI5359" i="34"/>
  <c r="AG5360" i="34"/>
  <c r="AH5360" i="34"/>
  <c r="AI5360" i="34"/>
  <c r="AG5361" i="34"/>
  <c r="AH5361" i="34"/>
  <c r="AI5361" i="34"/>
  <c r="AG5362" i="34"/>
  <c r="AH5362" i="34"/>
  <c r="AI5362" i="34"/>
  <c r="AG5363" i="34"/>
  <c r="AH5363" i="34"/>
  <c r="AI5363" i="34"/>
  <c r="AG5364" i="34"/>
  <c r="AH5364" i="34"/>
  <c r="AI5364" i="34"/>
  <c r="AJ5364" i="34" s="1"/>
  <c r="AF5364" i="34" s="1"/>
  <c r="AG5365" i="34"/>
  <c r="AH5365" i="34"/>
  <c r="AI5365" i="34"/>
  <c r="AG5366" i="34"/>
  <c r="AH5366" i="34"/>
  <c r="AI5366" i="34"/>
  <c r="AG5367" i="34"/>
  <c r="AH5367" i="34"/>
  <c r="AJ5367" i="34" s="1"/>
  <c r="AF5367" i="34" s="1"/>
  <c r="AI5367" i="34"/>
  <c r="AG5368" i="34"/>
  <c r="AH5368" i="34"/>
  <c r="AI5368" i="34"/>
  <c r="AG5369" i="34"/>
  <c r="AJ5369" i="34" s="1"/>
  <c r="AH5369" i="34"/>
  <c r="AI5369" i="34"/>
  <c r="AG5370" i="34"/>
  <c r="AH5370" i="34"/>
  <c r="AI5370" i="34"/>
  <c r="AG5371" i="34"/>
  <c r="AH5371" i="34"/>
  <c r="AI5371" i="34"/>
  <c r="AG5372" i="34"/>
  <c r="AH5372" i="34"/>
  <c r="AI5372" i="34"/>
  <c r="AJ5372" i="34" s="1"/>
  <c r="AF5372" i="34" s="1"/>
  <c r="AG5373" i="34"/>
  <c r="AH5373" i="34"/>
  <c r="AI5373" i="34"/>
  <c r="AG5374" i="34"/>
  <c r="AH5374" i="34"/>
  <c r="AI5374" i="34"/>
  <c r="AG5375" i="34"/>
  <c r="AH5375" i="34"/>
  <c r="AI5375" i="34"/>
  <c r="AG5376" i="34"/>
  <c r="AH5376" i="34"/>
  <c r="AI5376" i="34"/>
  <c r="AG5377" i="34"/>
  <c r="AH5377" i="34"/>
  <c r="AI5377" i="34"/>
  <c r="AG5378" i="34"/>
  <c r="AH5378" i="34"/>
  <c r="AI5378" i="34"/>
  <c r="AG5379" i="34"/>
  <c r="AH5379" i="34"/>
  <c r="AI5379" i="34"/>
  <c r="AJ5379" i="34"/>
  <c r="AG5380" i="34"/>
  <c r="AH5380" i="34"/>
  <c r="AJ5380" i="34" s="1"/>
  <c r="AI5380" i="34"/>
  <c r="AG5381" i="34"/>
  <c r="AH5381" i="34"/>
  <c r="AI5381" i="34"/>
  <c r="AG5383" i="34"/>
  <c r="AH5383" i="34"/>
  <c r="AI5383" i="34"/>
  <c r="AG5384" i="34"/>
  <c r="AJ5384" i="34" s="1"/>
  <c r="AF5384" i="34" s="1"/>
  <c r="AH5384" i="34"/>
  <c r="AI5384" i="34"/>
  <c r="AG5385" i="34"/>
  <c r="AH5385" i="34"/>
  <c r="AI5385" i="34"/>
  <c r="AG5386" i="34"/>
  <c r="AJ5386" i="34"/>
  <c r="AF5386" i="34"/>
  <c r="AH5386" i="34"/>
  <c r="AI5386" i="34"/>
  <c r="AG5387" i="34"/>
  <c r="AH5387" i="34"/>
  <c r="AI5387" i="34"/>
  <c r="AG5388" i="34"/>
  <c r="AH5388" i="34"/>
  <c r="AI5388" i="34"/>
  <c r="AG5389" i="34"/>
  <c r="AH5389" i="34"/>
  <c r="AI5389" i="34"/>
  <c r="AG5390" i="34"/>
  <c r="AH5390" i="34"/>
  <c r="AI5390" i="34"/>
  <c r="AG5391" i="34"/>
  <c r="AH5391" i="34"/>
  <c r="AI5391" i="34"/>
  <c r="AG5392" i="34"/>
  <c r="AH5392" i="34"/>
  <c r="AI5392" i="34"/>
  <c r="AG5393" i="34"/>
  <c r="AH5393" i="34"/>
  <c r="AI5393" i="34"/>
  <c r="AG5394" i="34"/>
  <c r="AJ5394" i="34" s="1"/>
  <c r="AH5394" i="34"/>
  <c r="AI5394" i="34"/>
  <c r="AG5395" i="34"/>
  <c r="AH5395" i="34"/>
  <c r="AI5395" i="34"/>
  <c r="AG5396" i="34"/>
  <c r="AH5396" i="34"/>
  <c r="AI5396" i="34"/>
  <c r="AG5397" i="34"/>
  <c r="AH5397" i="34"/>
  <c r="AI5397" i="34"/>
  <c r="AG5398" i="34"/>
  <c r="AH5398" i="34"/>
  <c r="AI5398" i="34"/>
  <c r="AG5399" i="34"/>
  <c r="AJ5399" i="34" s="1"/>
  <c r="AH5399" i="34"/>
  <c r="AI5399" i="34"/>
  <c r="AG5415" i="34"/>
  <c r="AH5415" i="34"/>
  <c r="AI5415" i="34"/>
  <c r="AG5416" i="34"/>
  <c r="AH5416" i="34"/>
  <c r="AI5416" i="34"/>
  <c r="AG5417" i="34"/>
  <c r="AH5417" i="34"/>
  <c r="AI5417" i="34"/>
  <c r="AG5422" i="34"/>
  <c r="AH5422" i="34"/>
  <c r="AI5422" i="34"/>
  <c r="AG5423" i="34"/>
  <c r="AH5423" i="34"/>
  <c r="AI5423" i="34"/>
  <c r="AG5424" i="34"/>
  <c r="AH5424" i="34"/>
  <c r="AI5424" i="34"/>
  <c r="AG5425" i="34"/>
  <c r="AH5425" i="34"/>
  <c r="AI5425" i="34"/>
  <c r="AG5426" i="34"/>
  <c r="AH5426" i="34"/>
  <c r="AI5426" i="34"/>
  <c r="AG5427" i="34"/>
  <c r="AH5427" i="34"/>
  <c r="AI5427" i="34"/>
  <c r="AJ5427" i="34" s="1"/>
  <c r="AF5427" i="34" s="1"/>
  <c r="AG5428" i="34"/>
  <c r="AH5428" i="34"/>
  <c r="AI5428" i="34"/>
  <c r="AG5429" i="34"/>
  <c r="AH5429" i="34"/>
  <c r="AJ5429" i="34" s="1"/>
  <c r="AF5429" i="34" s="1"/>
  <c r="AI5429" i="34"/>
  <c r="AG5430" i="34"/>
  <c r="AH5430" i="34"/>
  <c r="AI5430" i="34"/>
  <c r="AG5431" i="34"/>
  <c r="AH5431" i="34"/>
  <c r="AI5431" i="34"/>
  <c r="AG5432" i="34"/>
  <c r="AH5432" i="34"/>
  <c r="AI5432" i="34"/>
  <c r="AG5433" i="34"/>
  <c r="AH5433" i="34"/>
  <c r="AI5433" i="34"/>
  <c r="AG5434" i="34"/>
  <c r="AH5434" i="34"/>
  <c r="AI5434" i="34"/>
  <c r="AG5435" i="34"/>
  <c r="AH5435" i="34"/>
  <c r="AI5435" i="34"/>
  <c r="AG5436" i="34"/>
  <c r="AH5436" i="34"/>
  <c r="AI5436" i="34"/>
  <c r="AG5437" i="34"/>
  <c r="AJ5437" i="34"/>
  <c r="AF5437" i="34" s="1"/>
  <c r="AH5437" i="34"/>
  <c r="AI5437" i="34"/>
  <c r="AG5449" i="34"/>
  <c r="AH5449" i="34"/>
  <c r="AI5449" i="34"/>
  <c r="AG5450" i="34"/>
  <c r="AH5450" i="34"/>
  <c r="AI5450" i="34"/>
  <c r="AG5451" i="34"/>
  <c r="AH5451" i="34"/>
  <c r="AI5451" i="34"/>
  <c r="AG5452" i="34"/>
  <c r="AH5452" i="34"/>
  <c r="AI5452" i="34"/>
  <c r="AG5453" i="34"/>
  <c r="AH5453" i="34"/>
  <c r="AI5453" i="34"/>
  <c r="AG5454" i="34"/>
  <c r="AH5454" i="34"/>
  <c r="AI5454" i="34"/>
  <c r="AG5455" i="34"/>
  <c r="AJ5455" i="34" s="1"/>
  <c r="AH5455" i="34"/>
  <c r="AI5455" i="34"/>
  <c r="AG5456" i="34"/>
  <c r="AH5456" i="34"/>
  <c r="AI5456" i="34"/>
  <c r="F6214" i="34"/>
  <c r="H6214" i="34"/>
  <c r="I6214" i="34"/>
  <c r="M6214" i="34"/>
  <c r="N6214" i="34"/>
  <c r="L6214" i="34"/>
  <c r="S6214" i="34"/>
  <c r="T6214" i="34"/>
  <c r="U6214" i="34"/>
  <c r="V6214" i="34"/>
  <c r="AE6214" i="34"/>
  <c r="AG5457" i="34"/>
  <c r="AH5457" i="34"/>
  <c r="AI5457" i="34"/>
  <c r="F6215" i="34"/>
  <c r="H6215" i="34"/>
  <c r="I6215" i="34"/>
  <c r="M6215" i="34"/>
  <c r="N6215" i="34"/>
  <c r="L6215" i="34" s="1"/>
  <c r="S6215" i="34"/>
  <c r="T6215" i="34"/>
  <c r="U6215" i="34"/>
  <c r="V6215" i="34"/>
  <c r="AE6215" i="34"/>
  <c r="AG5458" i="34"/>
  <c r="AH5458" i="34"/>
  <c r="AI5458" i="34"/>
  <c r="F6216" i="34"/>
  <c r="H6216" i="34"/>
  <c r="I6216" i="34"/>
  <c r="M6216" i="34"/>
  <c r="N6216" i="34"/>
  <c r="L6216" i="34"/>
  <c r="S6216" i="34"/>
  <c r="T6216" i="34"/>
  <c r="U6216" i="34"/>
  <c r="V6216" i="34"/>
  <c r="AE6216" i="34"/>
  <c r="AG5459" i="34"/>
  <c r="AH5459" i="34"/>
  <c r="AI5459" i="34"/>
  <c r="F6217" i="34"/>
  <c r="H6217" i="34"/>
  <c r="I6217" i="34"/>
  <c r="M6217" i="34"/>
  <c r="N6217" i="34"/>
  <c r="L6217" i="34"/>
  <c r="S6217" i="34"/>
  <c r="T6217" i="34"/>
  <c r="U6217" i="34"/>
  <c r="V6217" i="34"/>
  <c r="AE6217" i="34"/>
  <c r="AG5460" i="34"/>
  <c r="AH5460" i="34"/>
  <c r="AI5460" i="34"/>
  <c r="F6218" i="34"/>
  <c r="H6218" i="34"/>
  <c r="I6218" i="34"/>
  <c r="M6218" i="34"/>
  <c r="N6218" i="34"/>
  <c r="L6218" i="34"/>
  <c r="S6218" i="34"/>
  <c r="T6218" i="34"/>
  <c r="U6218" i="34"/>
  <c r="V6218" i="34"/>
  <c r="AE6218" i="34"/>
  <c r="AG5461" i="34"/>
  <c r="AH5461" i="34"/>
  <c r="AI5461" i="34"/>
  <c r="F6219" i="34"/>
  <c r="H6219" i="34"/>
  <c r="I6219" i="34"/>
  <c r="M6219" i="34"/>
  <c r="N6219" i="34"/>
  <c r="L6219" i="34" s="1"/>
  <c r="S6219" i="34"/>
  <c r="T6219" i="34"/>
  <c r="U6219" i="34"/>
  <c r="V6219" i="34"/>
  <c r="AE6219" i="34"/>
  <c r="AG5462" i="34"/>
  <c r="AH5462" i="34"/>
  <c r="AI5462" i="34"/>
  <c r="F6220" i="34"/>
  <c r="H6220" i="34"/>
  <c r="I6220" i="34"/>
  <c r="M6220" i="34"/>
  <c r="N6220" i="34"/>
  <c r="L6220" i="34"/>
  <c r="S6220" i="34"/>
  <c r="T6220" i="34"/>
  <c r="U6220" i="34"/>
  <c r="V6220" i="34"/>
  <c r="AE6220" i="34"/>
  <c r="AG5463" i="34"/>
  <c r="AH5463" i="34"/>
  <c r="AJ5463" i="34"/>
  <c r="AF5463" i="34" s="1"/>
  <c r="AI5463" i="34"/>
  <c r="F6221" i="34"/>
  <c r="H6221" i="34"/>
  <c r="I6221" i="34"/>
  <c r="M6221" i="34"/>
  <c r="N6221" i="34"/>
  <c r="L6221" i="34"/>
  <c r="AF6221" i="34" s="1"/>
  <c r="S6221" i="34"/>
  <c r="T6221" i="34"/>
  <c r="U6221" i="34"/>
  <c r="V6221" i="34"/>
  <c r="AE6221" i="34"/>
  <c r="AG5464" i="34"/>
  <c r="AH5464" i="34"/>
  <c r="AI5464" i="34"/>
  <c r="AJ5464" i="34" s="1"/>
  <c r="F6222" i="34"/>
  <c r="H6222" i="34"/>
  <c r="I6222" i="34"/>
  <c r="M6222" i="34"/>
  <c r="N6222" i="34"/>
  <c r="L6222" i="34"/>
  <c r="S6222" i="34"/>
  <c r="T6222" i="34"/>
  <c r="U6222" i="34"/>
  <c r="V6222" i="34"/>
  <c r="AE6222" i="34"/>
  <c r="AG5467" i="34"/>
  <c r="AH5467" i="34"/>
  <c r="AI5467" i="34"/>
  <c r="F6223" i="34"/>
  <c r="H6223" i="34"/>
  <c r="I6223" i="34"/>
  <c r="M6223" i="34"/>
  <c r="N6223" i="34"/>
  <c r="L6223" i="34"/>
  <c r="S6223" i="34"/>
  <c r="T6223" i="34"/>
  <c r="U6223" i="34"/>
  <c r="V6223" i="34"/>
  <c r="AE6223" i="34"/>
  <c r="AG5468" i="34"/>
  <c r="AH5468" i="34"/>
  <c r="AI5468" i="34"/>
  <c r="F6224" i="34"/>
  <c r="H6224" i="34"/>
  <c r="I6224" i="34"/>
  <c r="M6224" i="34"/>
  <c r="AF6224" i="34" s="1"/>
  <c r="N6224" i="34"/>
  <c r="L6224" i="34" s="1"/>
  <c r="S6224" i="34"/>
  <c r="T6224" i="34"/>
  <c r="U6224" i="34"/>
  <c r="V6224" i="34"/>
  <c r="AE6224" i="34"/>
  <c r="AG5469" i="34"/>
  <c r="AJ5469" i="34" s="1"/>
  <c r="AF5469" i="34" s="1"/>
  <c r="AH5469" i="34"/>
  <c r="AI5469" i="34"/>
  <c r="F6225" i="34"/>
  <c r="H6225" i="34"/>
  <c r="I6225" i="34"/>
  <c r="M6225" i="34"/>
  <c r="N6225" i="34"/>
  <c r="L6225" i="34"/>
  <c r="AF6225" i="34" s="1"/>
  <c r="S6225" i="34"/>
  <c r="T6225" i="34"/>
  <c r="U6225" i="34"/>
  <c r="V6225" i="34"/>
  <c r="AE6225" i="34"/>
  <c r="AG5470" i="34"/>
  <c r="AH5470" i="34"/>
  <c r="AI5470" i="34"/>
  <c r="AJ5470" i="34" s="1"/>
  <c r="AF5470" i="34" s="1"/>
  <c r="F6226" i="34"/>
  <c r="H6226" i="34"/>
  <c r="I6226" i="34"/>
  <c r="M6226" i="34"/>
  <c r="N6226" i="34"/>
  <c r="L6226" i="34"/>
  <c r="S6226" i="34"/>
  <c r="T6226" i="34"/>
  <c r="U6226" i="34"/>
  <c r="V6226" i="34"/>
  <c r="AE6226" i="34"/>
  <c r="AG5471" i="34"/>
  <c r="AH5471" i="34"/>
  <c r="AI5471" i="34"/>
  <c r="F6227" i="34"/>
  <c r="H6227" i="34"/>
  <c r="I6227" i="34"/>
  <c r="M6227" i="34"/>
  <c r="N6227" i="34"/>
  <c r="L6227" i="34"/>
  <c r="S6227" i="34"/>
  <c r="T6227" i="34"/>
  <c r="U6227" i="34"/>
  <c r="V6227" i="34"/>
  <c r="AE6227" i="34"/>
  <c r="AG5472" i="34"/>
  <c r="AH5472" i="34"/>
  <c r="AI5472" i="34"/>
  <c r="F6228" i="34"/>
  <c r="H6228" i="34"/>
  <c r="I6228" i="34"/>
  <c r="M6228" i="34"/>
  <c r="N6228" i="34"/>
  <c r="L6228" i="34" s="1"/>
  <c r="S6228" i="34"/>
  <c r="T6228" i="34"/>
  <c r="U6228" i="34"/>
  <c r="V6228" i="34"/>
  <c r="AE6228" i="34"/>
  <c r="AG5473" i="34"/>
  <c r="AJ5473" i="34" s="1"/>
  <c r="AF5473" i="34" s="1"/>
  <c r="AH5473" i="34"/>
  <c r="AI5473" i="34"/>
  <c r="AG5474" i="34"/>
  <c r="AH5474" i="34"/>
  <c r="AJ5474" i="34" s="1"/>
  <c r="AF5474" i="34" s="1"/>
  <c r="AI5474" i="34"/>
  <c r="F6229" i="34"/>
  <c r="H6229" i="34"/>
  <c r="I6229" i="34"/>
  <c r="M6229" i="34"/>
  <c r="N6229" i="34"/>
  <c r="L6229" i="34" s="1"/>
  <c r="S6229" i="34"/>
  <c r="T6229" i="34"/>
  <c r="U6229" i="34"/>
  <c r="V6229" i="34"/>
  <c r="AE6229" i="34"/>
  <c r="AG5475" i="34"/>
  <c r="AH5475" i="34"/>
  <c r="AI5475" i="34"/>
  <c r="F6230" i="34"/>
  <c r="H6230" i="34"/>
  <c r="I6230" i="34"/>
  <c r="M6230" i="34"/>
  <c r="N6230" i="34"/>
  <c r="L6230" i="34" s="1"/>
  <c r="S6230" i="34"/>
  <c r="T6230" i="34"/>
  <c r="U6230" i="34"/>
  <c r="V6230" i="34"/>
  <c r="AE6230" i="34"/>
  <c r="AG5476" i="34"/>
  <c r="AH5476" i="34"/>
  <c r="AI5476" i="34"/>
  <c r="F6231" i="34"/>
  <c r="H6231" i="34"/>
  <c r="I6231" i="34"/>
  <c r="M6231" i="34"/>
  <c r="N6231" i="34"/>
  <c r="L6231" i="34" s="1"/>
  <c r="S6231" i="34"/>
  <c r="T6231" i="34"/>
  <c r="U6231" i="34"/>
  <c r="V6231" i="34"/>
  <c r="AE6231" i="34"/>
  <c r="AG5477" i="34"/>
  <c r="AH5477" i="34"/>
  <c r="AI5477" i="34"/>
  <c r="F6232" i="34"/>
  <c r="H6232" i="34"/>
  <c r="I6232" i="34"/>
  <c r="M6232" i="34"/>
  <c r="N6232" i="34"/>
  <c r="L6232" i="34" s="1"/>
  <c r="S6232" i="34"/>
  <c r="T6232" i="34"/>
  <c r="U6232" i="34"/>
  <c r="V6232" i="34"/>
  <c r="AE6232" i="34"/>
  <c r="AG5479" i="34"/>
  <c r="AH5479" i="34"/>
  <c r="AI5479" i="34"/>
  <c r="F6233" i="34"/>
  <c r="H6233" i="34"/>
  <c r="I6233" i="34"/>
  <c r="M6233" i="34"/>
  <c r="N6233" i="34"/>
  <c r="L6233" i="34" s="1"/>
  <c r="S6233" i="34"/>
  <c r="T6233" i="34"/>
  <c r="U6233" i="34"/>
  <c r="V6233" i="34"/>
  <c r="AE6233" i="34"/>
  <c r="AG5480" i="34"/>
  <c r="AH5480" i="34"/>
  <c r="AI5480" i="34"/>
  <c r="F6234" i="34"/>
  <c r="H6234" i="34"/>
  <c r="I6234" i="34"/>
  <c r="M6234" i="34"/>
  <c r="N6234" i="34"/>
  <c r="L6234" i="34" s="1"/>
  <c r="S6234" i="34"/>
  <c r="T6234" i="34"/>
  <c r="U6234" i="34"/>
  <c r="V6234" i="34"/>
  <c r="AE6234" i="34"/>
  <c r="AG5481" i="34"/>
  <c r="AH5481" i="34"/>
  <c r="AI5481" i="34"/>
  <c r="F6235" i="34"/>
  <c r="H6235" i="34"/>
  <c r="I6235" i="34"/>
  <c r="M6235" i="34"/>
  <c r="N6235" i="34"/>
  <c r="L6235" i="34" s="1"/>
  <c r="S6235" i="34"/>
  <c r="T6235" i="34"/>
  <c r="U6235" i="34"/>
  <c r="V6235" i="34"/>
  <c r="AE6235" i="34"/>
  <c r="AG5482" i="34"/>
  <c r="AH5482" i="34"/>
  <c r="AI5482" i="34"/>
  <c r="F6236" i="34"/>
  <c r="H6236" i="34"/>
  <c r="I6236" i="34"/>
  <c r="M6236" i="34"/>
  <c r="N6236" i="34"/>
  <c r="L6236" i="34" s="1"/>
  <c r="S6236" i="34"/>
  <c r="T6236" i="34"/>
  <c r="U6236" i="34"/>
  <c r="V6236" i="34"/>
  <c r="AE6236" i="34"/>
  <c r="AG5483" i="34"/>
  <c r="AH5483" i="34"/>
  <c r="AI5483" i="34"/>
  <c r="F6237" i="34"/>
  <c r="H6237" i="34"/>
  <c r="I6237" i="34"/>
  <c r="M6237" i="34"/>
  <c r="N6237" i="34"/>
  <c r="L6237" i="34" s="1"/>
  <c r="S6237" i="34"/>
  <c r="T6237" i="34"/>
  <c r="U6237" i="34"/>
  <c r="V6237" i="34"/>
  <c r="AE6237" i="34"/>
  <c r="F6238" i="34"/>
  <c r="H6238" i="34"/>
  <c r="I6238" i="34"/>
  <c r="M6238" i="34"/>
  <c r="N6238" i="34"/>
  <c r="L6238" i="34"/>
  <c r="S6238" i="34"/>
  <c r="T6238" i="34"/>
  <c r="U6238" i="34"/>
  <c r="V6238" i="34"/>
  <c r="AE6238" i="34"/>
  <c r="F6239" i="34"/>
  <c r="H6239" i="34"/>
  <c r="I6239" i="34"/>
  <c r="M6239" i="34"/>
  <c r="N6239" i="34"/>
  <c r="L6239" i="34" s="1"/>
  <c r="S6239" i="34"/>
  <c r="T6239" i="34"/>
  <c r="U6239" i="34"/>
  <c r="V6239" i="34"/>
  <c r="AE6239" i="34"/>
  <c r="F6240" i="34"/>
  <c r="H6240" i="34"/>
  <c r="I6240" i="34"/>
  <c r="M6240" i="34"/>
  <c r="N6240" i="34"/>
  <c r="L6240" i="34"/>
  <c r="S6240" i="34"/>
  <c r="T6240" i="34"/>
  <c r="U6240" i="34"/>
  <c r="V6240" i="34"/>
  <c r="AE6240" i="34"/>
  <c r="AG4332" i="34"/>
  <c r="AH4332" i="34"/>
  <c r="AI4332" i="34"/>
  <c r="F6241" i="34"/>
  <c r="H6241" i="34"/>
  <c r="I6241" i="34"/>
  <c r="M6241" i="34"/>
  <c r="N6241" i="34"/>
  <c r="L6241" i="34"/>
  <c r="S6241" i="34"/>
  <c r="T6241" i="34"/>
  <c r="U6241" i="34"/>
  <c r="V6241" i="34"/>
  <c r="AE6241" i="34"/>
  <c r="F6242" i="34"/>
  <c r="H6242" i="34"/>
  <c r="I6242" i="34"/>
  <c r="M6242" i="34"/>
  <c r="N6242" i="34"/>
  <c r="L6242" i="34" s="1"/>
  <c r="S6242" i="34"/>
  <c r="T6242" i="34"/>
  <c r="U6242" i="34"/>
  <c r="V6242" i="34"/>
  <c r="AE6242" i="34"/>
  <c r="F6243" i="34"/>
  <c r="H6243" i="34"/>
  <c r="I6243" i="34"/>
  <c r="M6243" i="34"/>
  <c r="N6243" i="34"/>
  <c r="L6243" i="34" s="1"/>
  <c r="S6243" i="34"/>
  <c r="T6243" i="34"/>
  <c r="U6243" i="34"/>
  <c r="V6243" i="34"/>
  <c r="AE6243" i="34"/>
  <c r="F6244" i="34"/>
  <c r="H6244" i="34"/>
  <c r="I6244" i="34"/>
  <c r="M6244" i="34"/>
  <c r="N6244" i="34"/>
  <c r="L6244" i="34" s="1"/>
  <c r="S6244" i="34"/>
  <c r="T6244" i="34"/>
  <c r="U6244" i="34"/>
  <c r="V6244" i="34"/>
  <c r="AE6244" i="34"/>
  <c r="F6245" i="34"/>
  <c r="H6245" i="34"/>
  <c r="I6245" i="34"/>
  <c r="M6245" i="34"/>
  <c r="N6245" i="34"/>
  <c r="L6245" i="34"/>
  <c r="S6245" i="34"/>
  <c r="T6245" i="34"/>
  <c r="U6245" i="34"/>
  <c r="V6245" i="34"/>
  <c r="AE6245" i="34"/>
  <c r="F6246" i="34"/>
  <c r="H6246" i="34"/>
  <c r="I6246" i="34"/>
  <c r="M6246" i="34"/>
  <c r="N6246" i="34"/>
  <c r="L6246" i="34" s="1"/>
  <c r="S6246" i="34"/>
  <c r="T6246" i="34"/>
  <c r="U6246" i="34"/>
  <c r="V6246" i="34"/>
  <c r="AE6246" i="34"/>
  <c r="AG5490" i="34"/>
  <c r="AH5490" i="34"/>
  <c r="AI5490" i="34"/>
  <c r="F6247" i="34"/>
  <c r="H6247" i="34"/>
  <c r="I6247" i="34"/>
  <c r="M6247" i="34"/>
  <c r="N6247" i="34"/>
  <c r="L6247" i="34" s="1"/>
  <c r="AF6247" i="34" s="1"/>
  <c r="S6247" i="34"/>
  <c r="T6247" i="34"/>
  <c r="U6247" i="34"/>
  <c r="V6247" i="34"/>
  <c r="AE6247" i="34"/>
  <c r="F6248" i="34"/>
  <c r="H6248" i="34"/>
  <c r="I6248" i="34"/>
  <c r="M6248" i="34"/>
  <c r="N6248" i="34"/>
  <c r="L6248" i="34"/>
  <c r="S6248" i="34"/>
  <c r="T6248" i="34"/>
  <c r="U6248" i="34"/>
  <c r="V6248" i="34"/>
  <c r="AE6248" i="34"/>
  <c r="AG5539" i="34"/>
  <c r="AH5539" i="34"/>
  <c r="AI5539" i="34"/>
  <c r="F6249" i="34"/>
  <c r="H6249" i="34"/>
  <c r="I6249" i="34"/>
  <c r="M6249" i="34"/>
  <c r="N6249" i="34"/>
  <c r="L6249" i="34"/>
  <c r="S6249" i="34"/>
  <c r="T6249" i="34"/>
  <c r="U6249" i="34"/>
  <c r="V6249" i="34"/>
  <c r="AE6249" i="34"/>
  <c r="AG5540" i="34"/>
  <c r="AH5540" i="34"/>
  <c r="AI5540" i="34"/>
  <c r="F6250" i="34"/>
  <c r="H6250" i="34"/>
  <c r="I6250" i="34"/>
  <c r="M6250" i="34"/>
  <c r="N6250" i="34"/>
  <c r="L6250" i="34"/>
  <c r="S6250" i="34"/>
  <c r="T6250" i="34"/>
  <c r="U6250" i="34"/>
  <c r="V6250" i="34"/>
  <c r="AE6250" i="34"/>
  <c r="AG5541" i="34"/>
  <c r="AH5541" i="34"/>
  <c r="AI5541" i="34"/>
  <c r="F6251" i="34"/>
  <c r="H6251" i="34"/>
  <c r="I6251" i="34"/>
  <c r="M6251" i="34"/>
  <c r="N6251" i="34"/>
  <c r="L6251" i="34"/>
  <c r="S6251" i="34"/>
  <c r="T6251" i="34"/>
  <c r="U6251" i="34"/>
  <c r="V6251" i="34"/>
  <c r="AE6251" i="34"/>
  <c r="AG5542" i="34"/>
  <c r="AH5542" i="34"/>
  <c r="AI5542" i="34"/>
  <c r="F6252" i="34"/>
  <c r="H6252" i="34"/>
  <c r="I6252" i="34"/>
  <c r="M6252" i="34"/>
  <c r="N6252" i="34"/>
  <c r="L6252" i="34"/>
  <c r="S6252" i="34"/>
  <c r="T6252" i="34"/>
  <c r="U6252" i="34"/>
  <c r="V6252" i="34"/>
  <c r="AE6252" i="34"/>
  <c r="AG5543" i="34"/>
  <c r="AH5543" i="34"/>
  <c r="AI5543" i="34"/>
  <c r="AG5544" i="34"/>
  <c r="AH5544" i="34"/>
  <c r="AI5544" i="34"/>
  <c r="AG5545" i="34"/>
  <c r="AH5545" i="34"/>
  <c r="AI5545" i="34"/>
  <c r="AG5546" i="34"/>
  <c r="AH5546" i="34"/>
  <c r="AI5546" i="34"/>
  <c r="AJ5546" i="34" s="1"/>
  <c r="AG5547" i="34"/>
  <c r="AH5547" i="34"/>
  <c r="AI5547" i="34"/>
  <c r="AG5548" i="34"/>
  <c r="AH5548" i="34"/>
  <c r="AI5548" i="34"/>
  <c r="AG5549" i="34"/>
  <c r="AH5549" i="34"/>
  <c r="AI5549" i="34"/>
  <c r="AG5550" i="34"/>
  <c r="AH5550" i="34"/>
  <c r="AI5550" i="34"/>
  <c r="AG5551" i="34"/>
  <c r="AJ5551" i="34" s="1"/>
  <c r="AH5551" i="34"/>
  <c r="AI5551" i="34"/>
  <c r="AG5552" i="34"/>
  <c r="AH5552" i="34"/>
  <c r="AI5552" i="34"/>
  <c r="AG5553" i="34"/>
  <c r="AH5553" i="34"/>
  <c r="AI5553" i="34"/>
  <c r="AG5554" i="34"/>
  <c r="AH5554" i="34"/>
  <c r="AI5554" i="34"/>
  <c r="AG5555" i="34"/>
  <c r="AH5555" i="34"/>
  <c r="AI5555" i="34"/>
  <c r="AG5556" i="34"/>
  <c r="AH5556" i="34"/>
  <c r="AI5556" i="34"/>
  <c r="AG5557" i="34"/>
  <c r="AH5557" i="34"/>
  <c r="AI5557" i="34"/>
  <c r="AG5558" i="34"/>
  <c r="AH5558" i="34"/>
  <c r="AI5558" i="34"/>
  <c r="AG5559" i="34"/>
  <c r="AH5559" i="34"/>
  <c r="AI5559" i="34"/>
  <c r="AG5560" i="34"/>
  <c r="AH5560" i="34"/>
  <c r="AI5560" i="34"/>
  <c r="AG5561" i="34"/>
  <c r="AH5561" i="34"/>
  <c r="AI5561" i="34"/>
  <c r="AG5562" i="34"/>
  <c r="AH5562" i="34"/>
  <c r="AI5562" i="34"/>
  <c r="AG5563" i="34"/>
  <c r="AH5563" i="34"/>
  <c r="AI5563" i="34"/>
  <c r="AG5564" i="34"/>
  <c r="AH5564" i="34"/>
  <c r="AI5564" i="34"/>
  <c r="AG5565" i="34"/>
  <c r="AH5565" i="34"/>
  <c r="AI5565" i="34"/>
  <c r="AG5566" i="34"/>
  <c r="AH5566" i="34"/>
  <c r="AI5566" i="34"/>
  <c r="AG5567" i="34"/>
  <c r="AH5567" i="34"/>
  <c r="AI5567" i="34"/>
  <c r="AG5568" i="34"/>
  <c r="AH5568" i="34"/>
  <c r="AI5568" i="34"/>
  <c r="AG5569" i="34"/>
  <c r="AH5569" i="34"/>
  <c r="AI5569" i="34"/>
  <c r="AG5571" i="34"/>
  <c r="AH5571" i="34"/>
  <c r="AI5571" i="34"/>
  <c r="AG5572" i="34"/>
  <c r="AH5572" i="34"/>
  <c r="AI5572" i="34"/>
  <c r="AG5573" i="34"/>
  <c r="AH5573" i="34"/>
  <c r="AI5573" i="34"/>
  <c r="AG5574" i="34"/>
  <c r="AH5574" i="34"/>
  <c r="AI5574" i="34"/>
  <c r="AG5575" i="34"/>
  <c r="AJ5575" i="34"/>
  <c r="AH5575" i="34"/>
  <c r="AI5575" i="34"/>
  <c r="AG5576" i="34"/>
  <c r="AH5576" i="34"/>
  <c r="AI5576" i="34"/>
  <c r="AG5577" i="34"/>
  <c r="AH5577" i="34"/>
  <c r="AI5577" i="34"/>
  <c r="AG5578" i="34"/>
  <c r="AH5578" i="34"/>
  <c r="AI5578" i="34"/>
  <c r="AG5579" i="34"/>
  <c r="AH5579" i="34"/>
  <c r="AI5579" i="34"/>
  <c r="AG5580" i="34"/>
  <c r="AH5580" i="34"/>
  <c r="AI5580" i="34"/>
  <c r="AG5581" i="34"/>
  <c r="AH5581" i="34"/>
  <c r="AI5581" i="34"/>
  <c r="AG5582" i="34"/>
  <c r="AH5582" i="34"/>
  <c r="AI5582" i="34"/>
  <c r="AG5583" i="34"/>
  <c r="AH5583" i="34"/>
  <c r="AI5583" i="34"/>
  <c r="AG5584" i="34"/>
  <c r="AH5584" i="34"/>
  <c r="AI5584" i="34"/>
  <c r="AG5585" i="34"/>
  <c r="AH5585" i="34"/>
  <c r="AI5585" i="34"/>
  <c r="AG5586" i="34"/>
  <c r="AH5586" i="34"/>
  <c r="AI5586" i="34"/>
  <c r="AG5587" i="34"/>
  <c r="AJ5587" i="34"/>
  <c r="AF5587" i="34" s="1"/>
  <c r="AH5587" i="34"/>
  <c r="AI5587" i="34"/>
  <c r="AG5588" i="34"/>
  <c r="AH5588" i="34"/>
  <c r="AI5588" i="34"/>
  <c r="AG5589" i="34"/>
  <c r="AH5589" i="34"/>
  <c r="AI5589" i="34"/>
  <c r="AG5590" i="34"/>
  <c r="AH5590" i="34"/>
  <c r="AI5590" i="34"/>
  <c r="AG5591" i="34"/>
  <c r="AH5591" i="34"/>
  <c r="AI5591" i="34"/>
  <c r="AG5592" i="34"/>
  <c r="AH5592" i="34"/>
  <c r="AI5592" i="34"/>
  <c r="AG5593" i="34"/>
  <c r="AH5593" i="34"/>
  <c r="AI5593" i="34"/>
  <c r="AG5594" i="34"/>
  <c r="AH5594" i="34"/>
  <c r="AI5594" i="34"/>
  <c r="AG5603" i="34"/>
  <c r="AH5603" i="34"/>
  <c r="AI5603" i="34"/>
  <c r="AG5707" i="34"/>
  <c r="AH5707" i="34"/>
  <c r="AI5707" i="34"/>
  <c r="AG5709" i="34"/>
  <c r="AH5709" i="34"/>
  <c r="AJ5709" i="34" s="1"/>
  <c r="AI5709" i="34"/>
  <c r="AG5710" i="34"/>
  <c r="AH5710" i="34"/>
  <c r="AI5710" i="34"/>
  <c r="AG5711" i="34"/>
  <c r="AH5711" i="34"/>
  <c r="AI5711" i="34"/>
  <c r="AG5712" i="34"/>
  <c r="AH5712" i="34"/>
  <c r="AI5712" i="34"/>
  <c r="AG5713" i="34"/>
  <c r="AH5713" i="34"/>
  <c r="AI5713" i="34"/>
  <c r="AG5718" i="34"/>
  <c r="AH5718" i="34"/>
  <c r="AI5718" i="34"/>
  <c r="AG5719" i="34"/>
  <c r="AH5719" i="34"/>
  <c r="AI5719" i="34"/>
  <c r="AG5721" i="34"/>
  <c r="AJ5721" i="34" s="1"/>
  <c r="AH5721" i="34"/>
  <c r="AI5721" i="34"/>
  <c r="AG5722" i="34"/>
  <c r="AH5722" i="34"/>
  <c r="AI5722" i="34"/>
  <c r="AG5723" i="34"/>
  <c r="AH5723" i="34"/>
  <c r="AI5723" i="34"/>
  <c r="AG5724" i="34"/>
  <c r="AH5724" i="34"/>
  <c r="AJ5724" i="34" s="1"/>
  <c r="AF5724" i="34" s="1"/>
  <c r="AI5724" i="34"/>
  <c r="AG5725" i="34"/>
  <c r="AH5725" i="34"/>
  <c r="AI5725" i="34"/>
  <c r="AG5726" i="34"/>
  <c r="AH5726" i="34"/>
  <c r="AI5726" i="34"/>
  <c r="AG5727" i="34"/>
  <c r="AJ5727" i="34" s="1"/>
  <c r="AF5727" i="34" s="1"/>
  <c r="AH5727" i="34"/>
  <c r="AI5727" i="34"/>
  <c r="AG5728" i="34"/>
  <c r="AH5728" i="34"/>
  <c r="AI5728" i="34"/>
  <c r="AG5729" i="34"/>
  <c r="AH5729" i="34"/>
  <c r="AI5729" i="34"/>
  <c r="AJ5729" i="34" s="1"/>
  <c r="AF5729" i="34" s="1"/>
  <c r="AG5730" i="34"/>
  <c r="AH5730" i="34"/>
  <c r="AI5730" i="34"/>
  <c r="AG5731" i="34"/>
  <c r="AH5731" i="34"/>
  <c r="AI5731" i="34"/>
  <c r="AG5732" i="34"/>
  <c r="AH5732" i="34"/>
  <c r="AJ5732" i="34" s="1"/>
  <c r="AF5732" i="34" s="1"/>
  <c r="AI5732" i="34"/>
  <c r="AG5733" i="34"/>
  <c r="AJ5733" i="34" s="1"/>
  <c r="AF5733" i="34" s="1"/>
  <c r="AH5733" i="34"/>
  <c r="AI5733" i="34"/>
  <c r="AG5734" i="34"/>
  <c r="AH5734" i="34"/>
  <c r="AI5734" i="34"/>
  <c r="AG5735" i="34"/>
  <c r="AH5735" i="34"/>
  <c r="AI5735" i="34"/>
  <c r="AG5736" i="34"/>
  <c r="AH5736" i="34"/>
  <c r="AI5736" i="34"/>
  <c r="AG5737" i="34"/>
  <c r="AH5737" i="34"/>
  <c r="AI5737" i="34"/>
  <c r="AG5738" i="34"/>
  <c r="AH5738" i="34"/>
  <c r="AI5738" i="34"/>
  <c r="AG5739" i="34"/>
  <c r="AH5739" i="34"/>
  <c r="AI5739" i="34"/>
  <c r="AG5740" i="34"/>
  <c r="AJ5740" i="34" s="1"/>
  <c r="AH5740" i="34"/>
  <c r="AI5740" i="34"/>
  <c r="AG5741" i="34"/>
  <c r="AH5741" i="34"/>
  <c r="AI5741" i="34"/>
  <c r="AG5742" i="34"/>
  <c r="AH5742" i="34"/>
  <c r="AI5742" i="34"/>
  <c r="AG5743" i="34"/>
  <c r="AH5743" i="34"/>
  <c r="AI5743" i="34"/>
  <c r="AG5744" i="34"/>
  <c r="AH5744" i="34"/>
  <c r="AI5744" i="34"/>
  <c r="AG5745" i="34"/>
  <c r="AH5745" i="34"/>
  <c r="AI5745" i="34"/>
  <c r="AJ2839" i="34"/>
  <c r="AG5746" i="34"/>
  <c r="AH5746" i="34"/>
  <c r="AI5746" i="34"/>
  <c r="AG5747" i="34"/>
  <c r="AH5747" i="34"/>
  <c r="AI5747" i="34"/>
  <c r="AG5748" i="34"/>
  <c r="AH5748" i="34"/>
  <c r="AI5748" i="34"/>
  <c r="AG5749" i="34"/>
  <c r="AH5749" i="34"/>
  <c r="AI5749" i="34"/>
  <c r="AG5750" i="34"/>
  <c r="AH5750" i="34"/>
  <c r="AI5750" i="34"/>
  <c r="AG5751" i="34"/>
  <c r="AH5751" i="34"/>
  <c r="AI5751" i="34"/>
  <c r="F6277" i="34"/>
  <c r="H6277" i="34"/>
  <c r="I6277" i="34"/>
  <c r="M6277" i="34"/>
  <c r="N6277" i="34"/>
  <c r="L6277" i="34" s="1"/>
  <c r="AF6277" i="34" s="1"/>
  <c r="S6277" i="34"/>
  <c r="T6277" i="34"/>
  <c r="U6277" i="34"/>
  <c r="V6277" i="34"/>
  <c r="AE6277" i="34"/>
  <c r="AG5752" i="34"/>
  <c r="AH5752" i="34"/>
  <c r="AI5752" i="34"/>
  <c r="F6278" i="34"/>
  <c r="H6278" i="34"/>
  <c r="I6278" i="34"/>
  <c r="M6278" i="34"/>
  <c r="N6278" i="34"/>
  <c r="L6278" i="34" s="1"/>
  <c r="S6278" i="34"/>
  <c r="T6278" i="34"/>
  <c r="U6278" i="34"/>
  <c r="V6278" i="34"/>
  <c r="AE6278" i="34"/>
  <c r="AG5753" i="34"/>
  <c r="AH5753" i="34"/>
  <c r="AI5753" i="34"/>
  <c r="F6279" i="34"/>
  <c r="H6279" i="34"/>
  <c r="I6279" i="34"/>
  <c r="M6279" i="34"/>
  <c r="N6279" i="34"/>
  <c r="L6279" i="34" s="1"/>
  <c r="S6279" i="34"/>
  <c r="T6279" i="34"/>
  <c r="U6279" i="34"/>
  <c r="V6279" i="34"/>
  <c r="AE6279" i="34"/>
  <c r="AG5754" i="34"/>
  <c r="AH5754" i="34"/>
  <c r="AJ5754" i="34" s="1"/>
  <c r="AI5754" i="34"/>
  <c r="AG5755" i="34"/>
  <c r="AH5755" i="34"/>
  <c r="AI5755" i="34"/>
  <c r="F6280" i="34"/>
  <c r="H6280" i="34"/>
  <c r="I6280" i="34"/>
  <c r="M6280" i="34"/>
  <c r="N6280" i="34"/>
  <c r="L6280" i="34"/>
  <c r="S6280" i="34"/>
  <c r="T6280" i="34"/>
  <c r="U6280" i="34"/>
  <c r="V6280" i="34"/>
  <c r="AE6280" i="34"/>
  <c r="AG5756" i="34"/>
  <c r="AH5756" i="34"/>
  <c r="AI5756" i="34"/>
  <c r="F6281" i="34"/>
  <c r="H6281" i="34"/>
  <c r="I6281" i="34"/>
  <c r="M6281" i="34"/>
  <c r="N6281" i="34"/>
  <c r="L6281" i="34"/>
  <c r="S6281" i="34"/>
  <c r="T6281" i="34"/>
  <c r="U6281" i="34"/>
  <c r="V6281" i="34"/>
  <c r="AE6281" i="34"/>
  <c r="AG5757" i="34"/>
  <c r="AH5757" i="34"/>
  <c r="AI5757" i="34"/>
  <c r="AJ5757" i="34" s="1"/>
  <c r="AG5758" i="34"/>
  <c r="AH5758" i="34"/>
  <c r="AI5758" i="34"/>
  <c r="AG5759" i="34"/>
  <c r="AJ5759" i="34" s="1"/>
  <c r="AH5759" i="34"/>
  <c r="AI5759" i="34"/>
  <c r="AG5760" i="34"/>
  <c r="AH5760" i="34"/>
  <c r="AJ5760" i="34" s="1"/>
  <c r="AF5760" i="34" s="1"/>
  <c r="AI5760" i="34"/>
  <c r="AG5761" i="34"/>
  <c r="AH5761" i="34"/>
  <c r="AJ5761" i="34" s="1"/>
  <c r="AI5761" i="34"/>
  <c r="AG5762" i="34"/>
  <c r="AH5762" i="34"/>
  <c r="AI5762" i="34"/>
  <c r="AG5763" i="34"/>
  <c r="AH5763" i="34"/>
  <c r="AI5763" i="34"/>
  <c r="AG5764" i="34"/>
  <c r="AH5764" i="34"/>
  <c r="AI5764" i="34"/>
  <c r="F6288" i="34"/>
  <c r="H6288" i="34"/>
  <c r="I6288" i="34"/>
  <c r="M6288" i="34"/>
  <c r="N6288" i="34"/>
  <c r="L6288" i="34" s="1"/>
  <c r="S6288" i="34"/>
  <c r="T6288" i="34"/>
  <c r="U6288" i="34"/>
  <c r="V6288" i="34"/>
  <c r="AE6288" i="34"/>
  <c r="AG5765" i="34"/>
  <c r="AH5765" i="34"/>
  <c r="AI5765" i="34"/>
  <c r="F6289" i="34"/>
  <c r="H6289" i="34"/>
  <c r="I6289" i="34"/>
  <c r="M6289" i="34"/>
  <c r="N6289" i="34"/>
  <c r="L6289" i="34" s="1"/>
  <c r="S6289" i="34"/>
  <c r="T6289" i="34"/>
  <c r="U6289" i="34"/>
  <c r="V6289" i="34"/>
  <c r="AE6289" i="34"/>
  <c r="AG5766" i="34"/>
  <c r="AH5766" i="34"/>
  <c r="AI5766" i="34"/>
  <c r="F6290" i="34"/>
  <c r="H6290" i="34"/>
  <c r="I6290" i="34"/>
  <c r="M6290" i="34"/>
  <c r="N6290" i="34"/>
  <c r="L6290" i="34" s="1"/>
  <c r="S6290" i="34"/>
  <c r="T6290" i="34"/>
  <c r="U6290" i="34"/>
  <c r="V6290" i="34"/>
  <c r="AE6290" i="34"/>
  <c r="AG5767" i="34"/>
  <c r="AH5767" i="34"/>
  <c r="AI5767" i="34"/>
  <c r="F6291" i="34"/>
  <c r="H6291" i="34"/>
  <c r="I6291" i="34"/>
  <c r="M6291" i="34"/>
  <c r="N6291" i="34"/>
  <c r="L6291" i="34" s="1"/>
  <c r="S6291" i="34"/>
  <c r="T6291" i="34"/>
  <c r="U6291" i="34"/>
  <c r="V6291" i="34"/>
  <c r="AE6291" i="34"/>
  <c r="AG5768" i="34"/>
  <c r="AH5768" i="34"/>
  <c r="AI5768" i="34"/>
  <c r="AG5769" i="34"/>
  <c r="AH5769" i="34"/>
  <c r="AI5769" i="34"/>
  <c r="F6292" i="34"/>
  <c r="H6292" i="34"/>
  <c r="I6292" i="34"/>
  <c r="M6292" i="34"/>
  <c r="N6292" i="34"/>
  <c r="L6292" i="34"/>
  <c r="S6292" i="34"/>
  <c r="T6292" i="34"/>
  <c r="U6292" i="34"/>
  <c r="V6292" i="34"/>
  <c r="AE6292" i="34"/>
  <c r="AG5770" i="34"/>
  <c r="AH5770" i="34"/>
  <c r="AI5770" i="34"/>
  <c r="F6293" i="34"/>
  <c r="H6293" i="34"/>
  <c r="I6293" i="34"/>
  <c r="M6293" i="34"/>
  <c r="N6293" i="34"/>
  <c r="L6293" i="34"/>
  <c r="S6293" i="34"/>
  <c r="T6293" i="34"/>
  <c r="U6293" i="34"/>
  <c r="V6293" i="34"/>
  <c r="AE6293" i="34"/>
  <c r="AG5771" i="34"/>
  <c r="AH5771" i="34"/>
  <c r="AI5771" i="34"/>
  <c r="F6294" i="34"/>
  <c r="H6294" i="34"/>
  <c r="I6294" i="34"/>
  <c r="M6294" i="34"/>
  <c r="N6294" i="34"/>
  <c r="L6294" i="34"/>
  <c r="S6294" i="34"/>
  <c r="T6294" i="34"/>
  <c r="U6294" i="34"/>
  <c r="V6294" i="34"/>
  <c r="AE6294" i="34"/>
  <c r="AG5772" i="34"/>
  <c r="AH5772" i="34"/>
  <c r="AI5772" i="34"/>
  <c r="F6295" i="34"/>
  <c r="H6295" i="34"/>
  <c r="I6295" i="34"/>
  <c r="M6295" i="34"/>
  <c r="N6295" i="34"/>
  <c r="L6295" i="34" s="1"/>
  <c r="S6295" i="34"/>
  <c r="T6295" i="34"/>
  <c r="U6295" i="34"/>
  <c r="V6295" i="34"/>
  <c r="AE6295" i="34"/>
  <c r="F6296" i="34"/>
  <c r="H6296" i="34"/>
  <c r="I6296" i="34"/>
  <c r="M6296" i="34"/>
  <c r="N6296" i="34"/>
  <c r="L6296" i="34" s="1"/>
  <c r="S6296" i="34"/>
  <c r="T6296" i="34"/>
  <c r="U6296" i="34"/>
  <c r="V6296" i="34"/>
  <c r="AE6296" i="34"/>
  <c r="F6297" i="34"/>
  <c r="H6297" i="34"/>
  <c r="I6297" i="34"/>
  <c r="M6297" i="34"/>
  <c r="N6297" i="34"/>
  <c r="L6297" i="34"/>
  <c r="S6297" i="34"/>
  <c r="T6297" i="34"/>
  <c r="U6297" i="34"/>
  <c r="V6297" i="34"/>
  <c r="AE6297" i="34"/>
  <c r="AG4291" i="34"/>
  <c r="AH4291" i="34"/>
  <c r="AJ4291" i="34"/>
  <c r="AF4291" i="34"/>
  <c r="AI4291" i="34"/>
  <c r="F6298" i="34"/>
  <c r="H6298" i="34"/>
  <c r="I6298" i="34"/>
  <c r="M6298" i="34"/>
  <c r="N6298" i="34"/>
  <c r="L6298" i="34"/>
  <c r="S6298" i="34"/>
  <c r="T6298" i="34"/>
  <c r="U6298" i="34"/>
  <c r="V6298" i="34"/>
  <c r="AE6298" i="34"/>
  <c r="F6303" i="34"/>
  <c r="H6303" i="34"/>
  <c r="I6303" i="34"/>
  <c r="M6303" i="34"/>
  <c r="N6303" i="34"/>
  <c r="L6303" i="34" s="1"/>
  <c r="S6303" i="34"/>
  <c r="T6303" i="34"/>
  <c r="U6303" i="34"/>
  <c r="V6303" i="34"/>
  <c r="AE6303" i="34"/>
  <c r="F6299" i="34"/>
  <c r="H6299" i="34"/>
  <c r="I6299" i="34"/>
  <c r="M6299" i="34"/>
  <c r="N6299" i="34"/>
  <c r="L6299" i="34"/>
  <c r="S6299" i="34"/>
  <c r="T6299" i="34"/>
  <c r="U6299" i="34"/>
  <c r="V6299" i="34"/>
  <c r="AE6299" i="34"/>
  <c r="AG5780" i="34"/>
  <c r="AJ5780" i="34" s="1"/>
  <c r="AH5780" i="34"/>
  <c r="AI5780" i="34"/>
  <c r="F6300" i="34"/>
  <c r="H6300" i="34"/>
  <c r="I6300" i="34"/>
  <c r="M6300" i="34"/>
  <c r="N6300" i="34"/>
  <c r="L6300" i="34"/>
  <c r="S6300" i="34"/>
  <c r="T6300" i="34"/>
  <c r="U6300" i="34"/>
  <c r="V6300" i="34"/>
  <c r="AE6300" i="34"/>
  <c r="AG5781" i="34"/>
  <c r="AH5781" i="34"/>
  <c r="AI5781" i="34"/>
  <c r="F6301" i="34"/>
  <c r="H6301" i="34"/>
  <c r="I6301" i="34"/>
  <c r="M6301" i="34"/>
  <c r="N6301" i="34"/>
  <c r="L6301" i="34"/>
  <c r="S6301" i="34"/>
  <c r="T6301" i="34"/>
  <c r="U6301" i="34"/>
  <c r="V6301" i="34"/>
  <c r="AE6301" i="34"/>
  <c r="AG5782" i="34"/>
  <c r="AH5782" i="34"/>
  <c r="AI5782" i="34"/>
  <c r="F6302" i="34"/>
  <c r="H6302" i="34"/>
  <c r="I6302" i="34"/>
  <c r="M6302" i="34"/>
  <c r="N6302" i="34"/>
  <c r="L6302" i="34" s="1"/>
  <c r="AF6302" i="34" s="1"/>
  <c r="S6302" i="34"/>
  <c r="T6302" i="34"/>
  <c r="U6302" i="34"/>
  <c r="V6302" i="34"/>
  <c r="AE6302" i="34"/>
  <c r="AG5783" i="34"/>
  <c r="AH5783" i="34"/>
  <c r="AI5783" i="34"/>
  <c r="F6306" i="34"/>
  <c r="H6306" i="34"/>
  <c r="I6306" i="34"/>
  <c r="M6306" i="34"/>
  <c r="N6306" i="34"/>
  <c r="L6306" i="34"/>
  <c r="S6306" i="34"/>
  <c r="T6306" i="34"/>
  <c r="U6306" i="34"/>
  <c r="V6306" i="34"/>
  <c r="AE6306" i="34"/>
  <c r="AG5784" i="34"/>
  <c r="AH5784" i="34"/>
  <c r="AI5784" i="34"/>
  <c r="F6307" i="34"/>
  <c r="H6307" i="34"/>
  <c r="I6307" i="34"/>
  <c r="M6307" i="34"/>
  <c r="N6307" i="34"/>
  <c r="L6307" i="34"/>
  <c r="S6307" i="34"/>
  <c r="T6307" i="34"/>
  <c r="U6307" i="34"/>
  <c r="V6307" i="34"/>
  <c r="AE6307" i="34"/>
  <c r="AG5785" i="34"/>
  <c r="AH5785" i="34"/>
  <c r="AI5785" i="34"/>
  <c r="F6308" i="34"/>
  <c r="H6308" i="34"/>
  <c r="I6308" i="34"/>
  <c r="M6308" i="34"/>
  <c r="N6308" i="34"/>
  <c r="L6308" i="34"/>
  <c r="S6308" i="34"/>
  <c r="T6308" i="34"/>
  <c r="U6308" i="34"/>
  <c r="V6308" i="34"/>
  <c r="AE6308" i="34"/>
  <c r="AG5786" i="34"/>
  <c r="AH5786" i="34"/>
  <c r="AI5786" i="34"/>
  <c r="F6304" i="34"/>
  <c r="H6304" i="34"/>
  <c r="I6304" i="34"/>
  <c r="M6304" i="34"/>
  <c r="N6304" i="34"/>
  <c r="L6304" i="34" s="1"/>
  <c r="S6304" i="34"/>
  <c r="T6304" i="34"/>
  <c r="U6304" i="34"/>
  <c r="V6304" i="34"/>
  <c r="AE6304" i="34"/>
  <c r="AG5787" i="34"/>
  <c r="AH5787" i="34"/>
  <c r="AJ5787" i="34" s="1"/>
  <c r="AI5787" i="34"/>
  <c r="F6305" i="34"/>
  <c r="H6305" i="34"/>
  <c r="I6305" i="34"/>
  <c r="M6305" i="34"/>
  <c r="N6305" i="34"/>
  <c r="L6305" i="34"/>
  <c r="S6305" i="34"/>
  <c r="T6305" i="34"/>
  <c r="U6305" i="34"/>
  <c r="V6305" i="34"/>
  <c r="AE6305" i="34"/>
  <c r="AG5788" i="34"/>
  <c r="AH5788" i="34"/>
  <c r="AI5788" i="34"/>
  <c r="F6309" i="34"/>
  <c r="H6309" i="34"/>
  <c r="I6309" i="34"/>
  <c r="M6309" i="34"/>
  <c r="N6309" i="34"/>
  <c r="L6309" i="34" s="1"/>
  <c r="S6309" i="34"/>
  <c r="T6309" i="34"/>
  <c r="U6309" i="34"/>
  <c r="V6309" i="34"/>
  <c r="AE6309" i="34"/>
  <c r="AG5789" i="34"/>
  <c r="AH5789" i="34"/>
  <c r="AI5789" i="34"/>
  <c r="F6310" i="34"/>
  <c r="H6310" i="34"/>
  <c r="I6310" i="34"/>
  <c r="M6310" i="34"/>
  <c r="N6310" i="34"/>
  <c r="L6310" i="34" s="1"/>
  <c r="S6310" i="34"/>
  <c r="T6310" i="34"/>
  <c r="U6310" i="34"/>
  <c r="V6310" i="34"/>
  <c r="AE6310" i="34"/>
  <c r="AG5790" i="34"/>
  <c r="AH5790" i="34"/>
  <c r="AI5790" i="34"/>
  <c r="F6311" i="34"/>
  <c r="H6311" i="34"/>
  <c r="I6311" i="34"/>
  <c r="M6311" i="34"/>
  <c r="N6311" i="34"/>
  <c r="L6311" i="34" s="1"/>
  <c r="S6311" i="34"/>
  <c r="T6311" i="34"/>
  <c r="U6311" i="34"/>
  <c r="V6311" i="34"/>
  <c r="AE6311" i="34"/>
  <c r="AG5793" i="34"/>
  <c r="AH5793" i="34"/>
  <c r="AI5793" i="34"/>
  <c r="F6312" i="34"/>
  <c r="H6312" i="34"/>
  <c r="I6312" i="34"/>
  <c r="M6312" i="34"/>
  <c r="N6312" i="34"/>
  <c r="L6312" i="34" s="1"/>
  <c r="AF6312" i="34" s="1"/>
  <c r="S6312" i="34"/>
  <c r="T6312" i="34"/>
  <c r="U6312" i="34"/>
  <c r="V6312" i="34"/>
  <c r="AE6312" i="34"/>
  <c r="AG5794" i="34"/>
  <c r="AH5794" i="34"/>
  <c r="AI5794" i="34"/>
  <c r="F6313" i="34"/>
  <c r="H6313" i="34"/>
  <c r="I6313" i="34"/>
  <c r="M6313" i="34"/>
  <c r="N6313" i="34"/>
  <c r="L6313" i="34" s="1"/>
  <c r="S6313" i="34"/>
  <c r="T6313" i="34"/>
  <c r="U6313" i="34"/>
  <c r="V6313" i="34"/>
  <c r="AE6313" i="34"/>
  <c r="AG5795" i="34"/>
  <c r="AH5795" i="34"/>
  <c r="AI5795" i="34"/>
  <c r="F6314" i="34"/>
  <c r="H6314" i="34"/>
  <c r="I6314" i="34"/>
  <c r="M6314" i="34"/>
  <c r="N6314" i="34"/>
  <c r="L6314" i="34" s="1"/>
  <c r="S6314" i="34"/>
  <c r="T6314" i="34"/>
  <c r="U6314" i="34"/>
  <c r="V6314" i="34"/>
  <c r="AE6314" i="34"/>
  <c r="AG5796" i="34"/>
  <c r="AH5796" i="34"/>
  <c r="AI5796" i="34"/>
  <c r="AG5797" i="34"/>
  <c r="AH5797" i="34"/>
  <c r="AI5797" i="34"/>
  <c r="F6315" i="34"/>
  <c r="H6315" i="34"/>
  <c r="I6315" i="34"/>
  <c r="M6315" i="34"/>
  <c r="N6315" i="34"/>
  <c r="L6315" i="34"/>
  <c r="S6315" i="34"/>
  <c r="T6315" i="34"/>
  <c r="U6315" i="34"/>
  <c r="V6315" i="34"/>
  <c r="AE6315" i="34"/>
  <c r="AG5798" i="34"/>
  <c r="AJ5798" i="34" s="1"/>
  <c r="AF5798" i="34" s="1"/>
  <c r="AH5798" i="34"/>
  <c r="AI5798" i="34"/>
  <c r="F6316" i="34"/>
  <c r="H6316" i="34"/>
  <c r="I6316" i="34"/>
  <c r="M6316" i="34"/>
  <c r="N6316" i="34"/>
  <c r="L6316" i="34"/>
  <c r="S6316" i="34"/>
  <c r="T6316" i="34"/>
  <c r="U6316" i="34"/>
  <c r="V6316" i="34"/>
  <c r="AE6316" i="34"/>
  <c r="AG5799" i="34"/>
  <c r="AH5799" i="34"/>
  <c r="AI5799" i="34"/>
  <c r="F6317" i="34"/>
  <c r="H6317" i="34"/>
  <c r="I6317" i="34"/>
  <c r="M6317" i="34"/>
  <c r="N6317" i="34"/>
  <c r="L6317" i="34"/>
  <c r="S6317" i="34"/>
  <c r="T6317" i="34"/>
  <c r="U6317" i="34"/>
  <c r="V6317" i="34"/>
  <c r="AE6317" i="34"/>
  <c r="AG5800" i="34"/>
  <c r="AH5800" i="34"/>
  <c r="AI5800" i="34"/>
  <c r="F6318" i="34"/>
  <c r="H6318" i="34"/>
  <c r="I6318" i="34"/>
  <c r="M6318" i="34"/>
  <c r="N6318" i="34"/>
  <c r="L6318" i="34"/>
  <c r="S6318" i="34"/>
  <c r="T6318" i="34"/>
  <c r="U6318" i="34"/>
  <c r="V6318" i="34"/>
  <c r="AE6318" i="34"/>
  <c r="AG5801" i="34"/>
  <c r="AH5801" i="34"/>
  <c r="AI5801" i="34"/>
  <c r="F6339" i="34"/>
  <c r="H6339" i="34"/>
  <c r="I6339" i="34"/>
  <c r="M6339" i="34"/>
  <c r="N6339" i="34"/>
  <c r="L6339" i="34"/>
  <c r="S6339" i="34"/>
  <c r="T6339" i="34"/>
  <c r="U6339" i="34"/>
  <c r="V6339" i="34"/>
  <c r="AE6339" i="34"/>
  <c r="AG5803" i="34"/>
  <c r="AH5803" i="34"/>
  <c r="AI5803" i="34"/>
  <c r="F6340" i="34"/>
  <c r="H6340" i="34"/>
  <c r="I6340" i="34"/>
  <c r="M6340" i="34"/>
  <c r="N6340" i="34"/>
  <c r="L6340" i="34"/>
  <c r="S6340" i="34"/>
  <c r="T6340" i="34"/>
  <c r="U6340" i="34"/>
  <c r="V6340" i="34"/>
  <c r="AE6340" i="34"/>
  <c r="AG5804" i="34"/>
  <c r="AH5804" i="34"/>
  <c r="AI5804" i="34"/>
  <c r="F6341" i="34"/>
  <c r="H6341" i="34"/>
  <c r="I6341" i="34"/>
  <c r="M6341" i="34"/>
  <c r="N6341" i="34"/>
  <c r="L6341" i="34"/>
  <c r="S6341" i="34"/>
  <c r="T6341" i="34"/>
  <c r="U6341" i="34"/>
  <c r="V6341" i="34"/>
  <c r="AE6341" i="34"/>
  <c r="AG5805" i="34"/>
  <c r="AH5805" i="34"/>
  <c r="AI5805" i="34"/>
  <c r="F6342" i="34"/>
  <c r="H6342" i="34"/>
  <c r="I6342" i="34"/>
  <c r="M6342" i="34"/>
  <c r="N6342" i="34"/>
  <c r="L6342" i="34"/>
  <c r="S6342" i="34"/>
  <c r="T6342" i="34"/>
  <c r="U6342" i="34"/>
  <c r="V6342" i="34"/>
  <c r="AE6342" i="34"/>
  <c r="AG5806" i="34"/>
  <c r="AH5806" i="34"/>
  <c r="AI5806" i="34"/>
  <c r="F6343" i="34"/>
  <c r="H6343" i="34"/>
  <c r="I6343" i="34"/>
  <c r="M6343" i="34"/>
  <c r="N6343" i="34"/>
  <c r="L6343" i="34"/>
  <c r="S6343" i="34"/>
  <c r="T6343" i="34"/>
  <c r="U6343" i="34"/>
  <c r="V6343" i="34"/>
  <c r="AE6343" i="34"/>
  <c r="AG5807" i="34"/>
  <c r="AH5807" i="34"/>
  <c r="AI5807" i="34"/>
  <c r="F6344" i="34"/>
  <c r="H6344" i="34"/>
  <c r="I6344" i="34"/>
  <c r="M6344" i="34"/>
  <c r="N6344" i="34"/>
  <c r="L6344" i="34"/>
  <c r="S6344" i="34"/>
  <c r="T6344" i="34"/>
  <c r="U6344" i="34"/>
  <c r="V6344" i="34"/>
  <c r="AE6344" i="34"/>
  <c r="AG5808" i="34"/>
  <c r="AH5808" i="34"/>
  <c r="AI5808" i="34"/>
  <c r="F6345" i="34"/>
  <c r="H6345" i="34"/>
  <c r="I6345" i="34"/>
  <c r="M6345" i="34"/>
  <c r="N6345" i="34"/>
  <c r="L6345" i="34"/>
  <c r="S6345" i="34"/>
  <c r="T6345" i="34"/>
  <c r="U6345" i="34"/>
  <c r="V6345" i="34"/>
  <c r="AE6345" i="34"/>
  <c r="AG5889" i="34"/>
  <c r="AH5889" i="34"/>
  <c r="AI5889" i="34"/>
  <c r="F6346" i="34"/>
  <c r="H6346" i="34"/>
  <c r="I6346" i="34"/>
  <c r="M6346" i="34"/>
  <c r="N6346" i="34"/>
  <c r="L6346" i="34"/>
  <c r="S6346" i="34"/>
  <c r="T6346" i="34"/>
  <c r="U6346" i="34"/>
  <c r="V6346" i="34"/>
  <c r="AE6346" i="34"/>
  <c r="AG5890" i="34"/>
  <c r="AH5890" i="34"/>
  <c r="AI5890" i="34"/>
  <c r="F6347" i="34"/>
  <c r="H6347" i="34"/>
  <c r="I6347" i="34"/>
  <c r="M6347" i="34"/>
  <c r="N6347" i="34"/>
  <c r="L6347" i="34"/>
  <c r="S6347" i="34"/>
  <c r="T6347" i="34"/>
  <c r="U6347" i="34"/>
  <c r="V6347" i="34"/>
  <c r="AE6347" i="34"/>
  <c r="AG5891" i="34"/>
  <c r="AH5891" i="34"/>
  <c r="AI5891" i="34"/>
  <c r="F6348" i="34"/>
  <c r="H6348" i="34"/>
  <c r="I6348" i="34"/>
  <c r="M6348" i="34"/>
  <c r="N6348" i="34"/>
  <c r="L6348" i="34"/>
  <c r="S6348" i="34"/>
  <c r="T6348" i="34"/>
  <c r="U6348" i="34"/>
  <c r="V6348" i="34"/>
  <c r="AE6348" i="34"/>
  <c r="AG5892" i="34"/>
  <c r="AH5892" i="34"/>
  <c r="AI5892" i="34"/>
  <c r="F6349" i="34"/>
  <c r="H6349" i="34"/>
  <c r="I6349" i="34"/>
  <c r="M6349" i="34"/>
  <c r="N6349" i="34"/>
  <c r="L6349" i="34"/>
  <c r="S6349" i="34"/>
  <c r="T6349" i="34"/>
  <c r="U6349" i="34"/>
  <c r="V6349" i="34"/>
  <c r="AE6349" i="34"/>
  <c r="AG5893" i="34"/>
  <c r="AH5893" i="34"/>
  <c r="AI5893" i="34"/>
  <c r="F6350" i="34"/>
  <c r="H6350" i="34"/>
  <c r="I6350" i="34"/>
  <c r="M6350" i="34"/>
  <c r="N6350" i="34"/>
  <c r="L6350" i="34"/>
  <c r="S6350" i="34"/>
  <c r="T6350" i="34"/>
  <c r="U6350" i="34"/>
  <c r="V6350" i="34"/>
  <c r="AE6350" i="34"/>
  <c r="AG5894" i="34"/>
  <c r="AH5894" i="34"/>
  <c r="AI5894" i="34"/>
  <c r="F6351" i="34"/>
  <c r="H6351" i="34"/>
  <c r="I6351" i="34"/>
  <c r="M6351" i="34"/>
  <c r="N6351" i="34"/>
  <c r="L6351" i="34"/>
  <c r="S6351" i="34"/>
  <c r="T6351" i="34"/>
  <c r="U6351" i="34"/>
  <c r="V6351" i="34"/>
  <c r="AE6351" i="34"/>
  <c r="AG5895" i="34"/>
  <c r="AH5895" i="34"/>
  <c r="AI5895" i="34"/>
  <c r="F6352" i="34"/>
  <c r="H6352" i="34"/>
  <c r="I6352" i="34"/>
  <c r="M6352" i="34"/>
  <c r="N6352" i="34"/>
  <c r="L6352" i="34"/>
  <c r="S6352" i="34"/>
  <c r="T6352" i="34"/>
  <c r="U6352" i="34"/>
  <c r="V6352" i="34"/>
  <c r="AE6352" i="34"/>
  <c r="AG5896" i="34"/>
  <c r="AH5896" i="34"/>
  <c r="AI5896" i="34"/>
  <c r="F6353" i="34"/>
  <c r="H6353" i="34"/>
  <c r="I6353" i="34"/>
  <c r="M6353" i="34"/>
  <c r="N6353" i="34"/>
  <c r="L6353" i="34"/>
  <c r="S6353" i="34"/>
  <c r="T6353" i="34"/>
  <c r="U6353" i="34"/>
  <c r="V6353" i="34"/>
  <c r="AE6353" i="34"/>
  <c r="AG5897" i="34"/>
  <c r="AH5897" i="34"/>
  <c r="AI5897" i="34"/>
  <c r="F6354" i="34"/>
  <c r="H6354" i="34"/>
  <c r="I6354" i="34"/>
  <c r="M6354" i="34"/>
  <c r="N6354" i="34"/>
  <c r="L6354" i="34"/>
  <c r="S6354" i="34"/>
  <c r="T6354" i="34"/>
  <c r="U6354" i="34"/>
  <c r="V6354" i="34"/>
  <c r="AE6354" i="34"/>
  <c r="AG5898" i="34"/>
  <c r="AH5898" i="34"/>
  <c r="AI5898" i="34"/>
  <c r="F6355" i="34"/>
  <c r="H6355" i="34"/>
  <c r="I6355" i="34"/>
  <c r="M6355" i="34"/>
  <c r="N6355" i="34"/>
  <c r="L6355" i="34"/>
  <c r="S6355" i="34"/>
  <c r="T6355" i="34"/>
  <c r="U6355" i="34"/>
  <c r="V6355" i="34"/>
  <c r="AE6355" i="34"/>
  <c r="AG5899" i="34"/>
  <c r="AH5899" i="34"/>
  <c r="AI5899" i="34"/>
  <c r="F6356" i="34"/>
  <c r="H6356" i="34"/>
  <c r="I6356" i="34"/>
  <c r="M6356" i="34"/>
  <c r="N6356" i="34"/>
  <c r="L6356" i="34"/>
  <c r="S6356" i="34"/>
  <c r="T6356" i="34"/>
  <c r="U6356" i="34"/>
  <c r="V6356" i="34"/>
  <c r="AE6356" i="34"/>
  <c r="AG5900" i="34"/>
  <c r="AH5900" i="34"/>
  <c r="AI5900" i="34"/>
  <c r="F6357" i="34"/>
  <c r="H6357" i="34"/>
  <c r="I6357" i="34"/>
  <c r="M6357" i="34"/>
  <c r="N6357" i="34"/>
  <c r="L6357" i="34"/>
  <c r="S6357" i="34"/>
  <c r="T6357" i="34"/>
  <c r="U6357" i="34"/>
  <c r="V6357" i="34"/>
  <c r="AE6357" i="34"/>
  <c r="AG5901" i="34"/>
  <c r="AH5901" i="34"/>
  <c r="AI5901" i="34"/>
  <c r="F6358" i="34"/>
  <c r="H6358" i="34"/>
  <c r="I6358" i="34"/>
  <c r="M6358" i="34"/>
  <c r="N6358" i="34"/>
  <c r="L6358" i="34"/>
  <c r="S6358" i="34"/>
  <c r="T6358" i="34"/>
  <c r="U6358" i="34"/>
  <c r="V6358" i="34"/>
  <c r="AE6358" i="34"/>
  <c r="AG5902" i="34"/>
  <c r="AH5902" i="34"/>
  <c r="AI5902" i="34"/>
  <c r="F6359" i="34"/>
  <c r="H6359" i="34"/>
  <c r="I6359" i="34"/>
  <c r="M6359" i="34"/>
  <c r="N6359" i="34"/>
  <c r="L6359" i="34"/>
  <c r="S6359" i="34"/>
  <c r="T6359" i="34"/>
  <c r="U6359" i="34"/>
  <c r="V6359" i="34"/>
  <c r="AE6359" i="34"/>
  <c r="AG5959" i="34"/>
  <c r="AH5959" i="34"/>
  <c r="AI5959" i="34"/>
  <c r="F6360" i="34"/>
  <c r="H6360" i="34"/>
  <c r="I6360" i="34"/>
  <c r="M6360" i="34"/>
  <c r="N6360" i="34"/>
  <c r="L6360" i="34"/>
  <c r="S6360" i="34"/>
  <c r="T6360" i="34"/>
  <c r="U6360" i="34"/>
  <c r="V6360" i="34"/>
  <c r="AE6360" i="34"/>
  <c r="AG226" i="34"/>
  <c r="AH226" i="34"/>
  <c r="AI226" i="34"/>
  <c r="AG5960" i="34"/>
  <c r="AH5960" i="34"/>
  <c r="AI5960" i="34"/>
  <c r="AG5976" i="34"/>
  <c r="AH5976" i="34"/>
  <c r="AI5976" i="34"/>
  <c r="AG5983" i="34"/>
  <c r="AH5983" i="34"/>
  <c r="AI5983" i="34"/>
  <c r="AG5984" i="34"/>
  <c r="AH5984" i="34"/>
  <c r="AI5984" i="34"/>
  <c r="AG5985" i="34"/>
  <c r="AH5985" i="34"/>
  <c r="AI5985" i="34"/>
  <c r="AG5986" i="34"/>
  <c r="AH5986" i="34"/>
  <c r="AI5986" i="34"/>
  <c r="AG5987" i="34"/>
  <c r="AH5987" i="34"/>
  <c r="AI5987" i="34"/>
  <c r="AG5988" i="34"/>
  <c r="AH5988" i="34"/>
  <c r="AI5988" i="34"/>
  <c r="AG5989" i="34"/>
  <c r="AH5989" i="34"/>
  <c r="AI5989" i="34"/>
  <c r="AG5990" i="34"/>
  <c r="AH5990" i="34"/>
  <c r="AI5990" i="34"/>
  <c r="AG5991" i="34"/>
  <c r="AH5991" i="34"/>
  <c r="AI5991" i="34"/>
  <c r="AG5992" i="34"/>
  <c r="AH5992" i="34"/>
  <c r="AI5992" i="34"/>
  <c r="AG5993" i="34"/>
  <c r="AH5993" i="34"/>
  <c r="AI5993" i="34"/>
  <c r="AG5994" i="34"/>
  <c r="AH5994" i="34"/>
  <c r="AI5994" i="34"/>
  <c r="AG5995" i="34"/>
  <c r="AH5995" i="34"/>
  <c r="AI5995" i="34"/>
  <c r="AG5996" i="34"/>
  <c r="AH5996" i="34"/>
  <c r="AI5996" i="34"/>
  <c r="AG5997" i="34"/>
  <c r="AH5997" i="34"/>
  <c r="AI5997" i="34"/>
  <c r="AG2795" i="34"/>
  <c r="AH2795" i="34"/>
  <c r="AI2795" i="34"/>
  <c r="AG2798" i="34"/>
  <c r="AH2798" i="34"/>
  <c r="AI2798" i="34"/>
  <c r="AG5998" i="34"/>
  <c r="AH5998" i="34"/>
  <c r="AI5998" i="34"/>
  <c r="AG5999" i="34"/>
  <c r="AH5999" i="34"/>
  <c r="AI5999" i="34"/>
  <c r="AG6000" i="34"/>
  <c r="AH6000" i="34"/>
  <c r="AI6000" i="34"/>
  <c r="AG6001" i="34"/>
  <c r="AH6001" i="34"/>
  <c r="AI6001" i="34"/>
  <c r="AG6002" i="34"/>
  <c r="AH6002" i="34"/>
  <c r="AI6002" i="34"/>
  <c r="AG6004" i="34"/>
  <c r="AH6004" i="34"/>
  <c r="AI6004" i="34"/>
  <c r="AG6005" i="34"/>
  <c r="AH6005" i="34"/>
  <c r="AI6005" i="34"/>
  <c r="AG6006" i="34"/>
  <c r="AH6006" i="34"/>
  <c r="AI6006" i="34"/>
  <c r="AG6007" i="34"/>
  <c r="AH6007" i="34"/>
  <c r="AI6007" i="34"/>
  <c r="AG6008" i="34"/>
  <c r="AH6008" i="34"/>
  <c r="AI6008" i="34"/>
  <c r="AG6009" i="34"/>
  <c r="AH6009" i="34"/>
  <c r="AI6009" i="34"/>
  <c r="AG6013" i="34"/>
  <c r="AH6013" i="34"/>
  <c r="AI6013" i="34"/>
  <c r="AG6014" i="34"/>
  <c r="AH6014" i="34"/>
  <c r="AI6014" i="34"/>
  <c r="AG6081" i="34"/>
  <c r="AH6081" i="34"/>
  <c r="AI6081" i="34"/>
  <c r="AG6082" i="34"/>
  <c r="AH6082" i="34"/>
  <c r="AI6082" i="34"/>
  <c r="AG6083" i="34"/>
  <c r="AH6083" i="34"/>
  <c r="AI6083" i="34"/>
  <c r="AG6084" i="34"/>
  <c r="AH6084" i="34"/>
  <c r="AI6084" i="34"/>
  <c r="AG6085" i="34"/>
  <c r="AH6085" i="34"/>
  <c r="AI6085" i="34"/>
  <c r="AG6086" i="34"/>
  <c r="AH6086" i="34"/>
  <c r="AI6086" i="34"/>
  <c r="AG6087" i="34"/>
  <c r="AH6087" i="34"/>
  <c r="AI6087" i="34"/>
  <c r="AG6088" i="34"/>
  <c r="AH6088" i="34"/>
  <c r="AI6088" i="34"/>
  <c r="AG6089" i="34"/>
  <c r="AH6089" i="34"/>
  <c r="AI6089" i="34"/>
  <c r="AG6090" i="34"/>
  <c r="AH6090" i="34"/>
  <c r="AI6090" i="34"/>
  <c r="AG6091" i="34"/>
  <c r="AH6091" i="34"/>
  <c r="AI6091" i="34"/>
  <c r="AG6092" i="34"/>
  <c r="AH6092" i="34"/>
  <c r="AI6092" i="34"/>
  <c r="AG6093" i="34"/>
  <c r="AH6093" i="34"/>
  <c r="AI6093" i="34"/>
  <c r="AG6094" i="34"/>
  <c r="AH6094" i="34"/>
  <c r="AI6094" i="34"/>
  <c r="AG6095" i="34"/>
  <c r="AH6095" i="34"/>
  <c r="AI6095" i="34"/>
  <c r="AG6099" i="34"/>
  <c r="AH6099" i="34"/>
  <c r="AI6099" i="34"/>
  <c r="AG6100" i="34"/>
  <c r="AH6100" i="34"/>
  <c r="AI6100" i="34"/>
  <c r="AG6101" i="34"/>
  <c r="AH6101" i="34"/>
  <c r="AI6101" i="34"/>
  <c r="F6368" i="34"/>
  <c r="H6368" i="34"/>
  <c r="I6368" i="34"/>
  <c r="M6368" i="34"/>
  <c r="N6368" i="34"/>
  <c r="L6368" i="34"/>
  <c r="S6368" i="34"/>
  <c r="T6368" i="34"/>
  <c r="U6368" i="34"/>
  <c r="V6368" i="34"/>
  <c r="AE6368" i="34"/>
  <c r="AG6102" i="34"/>
  <c r="AH6102" i="34"/>
  <c r="AI6102" i="34"/>
  <c r="F6369" i="34"/>
  <c r="H6369" i="34"/>
  <c r="I6369" i="34"/>
  <c r="M6369" i="34"/>
  <c r="N6369" i="34"/>
  <c r="L6369" i="34"/>
  <c r="S6369" i="34"/>
  <c r="T6369" i="34"/>
  <c r="U6369" i="34"/>
  <c r="V6369" i="34"/>
  <c r="AE6369" i="34"/>
  <c r="AG6103" i="34"/>
  <c r="AH6103" i="34"/>
  <c r="AI6103" i="34"/>
  <c r="F6370" i="34"/>
  <c r="H6370" i="34"/>
  <c r="I6370" i="34"/>
  <c r="M6370" i="34"/>
  <c r="N6370" i="34"/>
  <c r="L6370" i="34"/>
  <c r="S6370" i="34"/>
  <c r="T6370" i="34"/>
  <c r="U6370" i="34"/>
  <c r="V6370" i="34"/>
  <c r="AE6370" i="34"/>
  <c r="AG6104" i="34"/>
  <c r="AH6104" i="34"/>
  <c r="AI6104" i="34"/>
  <c r="F6371" i="34"/>
  <c r="H6371" i="34"/>
  <c r="I6371" i="34"/>
  <c r="M6371" i="34"/>
  <c r="N6371" i="34"/>
  <c r="L6371" i="34"/>
  <c r="S6371" i="34"/>
  <c r="T6371" i="34"/>
  <c r="U6371" i="34"/>
  <c r="V6371" i="34"/>
  <c r="AE6371" i="34"/>
  <c r="F6372" i="34"/>
  <c r="H6372" i="34"/>
  <c r="I6372" i="34"/>
  <c r="M6372" i="34"/>
  <c r="N6372" i="34"/>
  <c r="L6372" i="34" s="1"/>
  <c r="S6372" i="34"/>
  <c r="T6372" i="34"/>
  <c r="U6372" i="34"/>
  <c r="V6372" i="34"/>
  <c r="AE6372" i="34"/>
  <c r="F6373" i="34"/>
  <c r="H6373" i="34"/>
  <c r="I6373" i="34"/>
  <c r="M6373" i="34"/>
  <c r="N6373" i="34"/>
  <c r="L6373" i="34"/>
  <c r="S6373" i="34"/>
  <c r="T6373" i="34"/>
  <c r="U6373" i="34"/>
  <c r="V6373" i="34"/>
  <c r="AE6373" i="34"/>
  <c r="F6374" i="34"/>
  <c r="H6374" i="34"/>
  <c r="I6374" i="34"/>
  <c r="M6374" i="34"/>
  <c r="N6374" i="34"/>
  <c r="L6374" i="34" s="1"/>
  <c r="S6374" i="34"/>
  <c r="T6374" i="34"/>
  <c r="U6374" i="34"/>
  <c r="V6374" i="34"/>
  <c r="AE6374" i="34"/>
  <c r="F6375" i="34"/>
  <c r="H6375" i="34"/>
  <c r="I6375" i="34"/>
  <c r="M6375" i="34"/>
  <c r="N6375" i="34"/>
  <c r="L6375" i="34"/>
  <c r="S6375" i="34"/>
  <c r="T6375" i="34"/>
  <c r="U6375" i="34"/>
  <c r="V6375" i="34"/>
  <c r="AE6375" i="34"/>
  <c r="AG6110" i="34"/>
  <c r="AH6110" i="34"/>
  <c r="AI6110" i="34"/>
  <c r="AG6111" i="34"/>
  <c r="AH6111" i="34"/>
  <c r="AI6111" i="34"/>
  <c r="AG4656" i="34"/>
  <c r="AH4656" i="34"/>
  <c r="AI4656" i="34"/>
  <c r="AG6214" i="34"/>
  <c r="AH6214" i="34"/>
  <c r="AI6214" i="34"/>
  <c r="AG6215" i="34"/>
  <c r="AH6215" i="34"/>
  <c r="AI6215" i="34"/>
  <c r="AG6216" i="34"/>
  <c r="AH6216" i="34"/>
  <c r="AI6216" i="34"/>
  <c r="AG6217" i="34"/>
  <c r="AH6217" i="34"/>
  <c r="AJ6217" i="34" s="1"/>
  <c r="AI6217" i="34"/>
  <c r="AG6218" i="34"/>
  <c r="AH6218" i="34"/>
  <c r="AI6218" i="34"/>
  <c r="AG6219" i="34"/>
  <c r="AH6219" i="34"/>
  <c r="AI6219" i="34"/>
  <c r="AG6220" i="34"/>
  <c r="AH6220" i="34"/>
  <c r="AI6220" i="34"/>
  <c r="AG6221" i="34"/>
  <c r="AH6221" i="34"/>
  <c r="AI6221" i="34"/>
  <c r="AG6222" i="34"/>
  <c r="AH6222" i="34"/>
  <c r="AI6222" i="34"/>
  <c r="AG6223" i="34"/>
  <c r="AH6223" i="34"/>
  <c r="AI6223" i="34"/>
  <c r="AG6224" i="34"/>
  <c r="AH6224" i="34"/>
  <c r="AI6224" i="34"/>
  <c r="AG6226" i="34"/>
  <c r="AH6226" i="34"/>
  <c r="AI6226" i="34"/>
  <c r="AG6227" i="34"/>
  <c r="AH6227" i="34"/>
  <c r="AI6227" i="34"/>
  <c r="AG6228" i="34"/>
  <c r="AH6228" i="34"/>
  <c r="AI6228" i="34"/>
  <c r="S168" i="34"/>
  <c r="AG6229" i="34"/>
  <c r="AH6229" i="34"/>
  <c r="AI6229" i="34"/>
  <c r="AG6230" i="34"/>
  <c r="AH6230" i="34"/>
  <c r="AI6230" i="34"/>
  <c r="AG6231" i="34"/>
  <c r="AH6231" i="34"/>
  <c r="AI6231" i="34"/>
  <c r="AG6232" i="34"/>
  <c r="AH6232" i="34"/>
  <c r="AI6232" i="34"/>
  <c r="AG6233" i="34"/>
  <c r="AH6233" i="34"/>
  <c r="AI6233" i="34"/>
  <c r="AG6234" i="34"/>
  <c r="AH6234" i="34"/>
  <c r="AI6234" i="34"/>
  <c r="AG6235" i="34"/>
  <c r="AH6235" i="34"/>
  <c r="AI6235" i="34"/>
  <c r="AG6236" i="34"/>
  <c r="AH6236" i="34"/>
  <c r="AI6236" i="34"/>
  <c r="F861" i="34"/>
  <c r="H861" i="34"/>
  <c r="S861" i="34"/>
  <c r="AJ1206" i="34"/>
  <c r="AG6237" i="34"/>
  <c r="AH6237" i="34"/>
  <c r="AI6237" i="34"/>
  <c r="F2101" i="34"/>
  <c r="H2101" i="34"/>
  <c r="I2101" i="34"/>
  <c r="S2101" i="34"/>
  <c r="T2101" i="34"/>
  <c r="U2101" i="34"/>
  <c r="V2101" i="34"/>
  <c r="AE2101" i="34"/>
  <c r="AG6238" i="34"/>
  <c r="AH6238" i="34"/>
  <c r="AI6238" i="34"/>
  <c r="F2102" i="34"/>
  <c r="H2102" i="34"/>
  <c r="I2102" i="34"/>
  <c r="S2102" i="34"/>
  <c r="T2102" i="34"/>
  <c r="U2102" i="34"/>
  <c r="V2102" i="34"/>
  <c r="AE2102" i="34"/>
  <c r="AG6239" i="34"/>
  <c r="AH6239" i="34"/>
  <c r="AI6239" i="34"/>
  <c r="F6376" i="34"/>
  <c r="H6376" i="34"/>
  <c r="I6376" i="34"/>
  <c r="M6376" i="34"/>
  <c r="N6376" i="34"/>
  <c r="L6376" i="34"/>
  <c r="S6376" i="34"/>
  <c r="T6376" i="34"/>
  <c r="U6376" i="34"/>
  <c r="V6376" i="34"/>
  <c r="AE6376" i="34"/>
  <c r="AG6240" i="34"/>
  <c r="AH6240" i="34"/>
  <c r="AI6240" i="34"/>
  <c r="F6377" i="34"/>
  <c r="H6377" i="34"/>
  <c r="I6377" i="34"/>
  <c r="M6377" i="34"/>
  <c r="N6377" i="34"/>
  <c r="L6377" i="34" s="1"/>
  <c r="S6377" i="34"/>
  <c r="T6377" i="34"/>
  <c r="U6377" i="34"/>
  <c r="V6377" i="34"/>
  <c r="AE6377" i="34"/>
  <c r="AG6241" i="34"/>
  <c r="AH6241" i="34"/>
  <c r="AI6241" i="34"/>
  <c r="F6378" i="34"/>
  <c r="H6378" i="34"/>
  <c r="I6378" i="34"/>
  <c r="M6378" i="34"/>
  <c r="N6378" i="34"/>
  <c r="L6378" i="34"/>
  <c r="S6378" i="34"/>
  <c r="T6378" i="34"/>
  <c r="U6378" i="34"/>
  <c r="V6378" i="34"/>
  <c r="AE6378" i="34"/>
  <c r="AG6242" i="34"/>
  <c r="AH6242" i="34"/>
  <c r="AI6242" i="34"/>
  <c r="F6379" i="34"/>
  <c r="H6379" i="34"/>
  <c r="I6379" i="34"/>
  <c r="M6379" i="34"/>
  <c r="N6379" i="34"/>
  <c r="L6379" i="34"/>
  <c r="S6379" i="34"/>
  <c r="T6379" i="34"/>
  <c r="U6379" i="34"/>
  <c r="V6379" i="34"/>
  <c r="AE6379" i="34"/>
  <c r="AG6243" i="34"/>
  <c r="AH6243" i="34"/>
  <c r="AI6243" i="34"/>
  <c r="F6380" i="34"/>
  <c r="H6380" i="34"/>
  <c r="I6380" i="34"/>
  <c r="AF6380" i="34" s="1"/>
  <c r="M6380" i="34"/>
  <c r="N6380" i="34"/>
  <c r="L6380" i="34"/>
  <c r="S6380" i="34"/>
  <c r="T6380" i="34"/>
  <c r="U6380" i="34"/>
  <c r="V6380" i="34"/>
  <c r="AE6380" i="34"/>
  <c r="AG6244" i="34"/>
  <c r="AH6244" i="34"/>
  <c r="AI6244" i="34"/>
  <c r="F6383" i="34"/>
  <c r="H6383" i="34"/>
  <c r="I6383" i="34"/>
  <c r="M6383" i="34"/>
  <c r="N6383" i="34"/>
  <c r="L6383" i="34" s="1"/>
  <c r="S6383" i="34"/>
  <c r="T6383" i="34"/>
  <c r="U6383" i="34"/>
  <c r="V6383" i="34"/>
  <c r="AE6383" i="34"/>
  <c r="AG6245" i="34"/>
  <c r="AH6245" i="34"/>
  <c r="AJ6245" i="34" s="1"/>
  <c r="AF6245" i="34" s="1"/>
  <c r="AI6245" i="34"/>
  <c r="F6384" i="34"/>
  <c r="H6384" i="34"/>
  <c r="I6384" i="34"/>
  <c r="M6384" i="34"/>
  <c r="N6384" i="34"/>
  <c r="L6384" i="34"/>
  <c r="S6384" i="34"/>
  <c r="T6384" i="34"/>
  <c r="U6384" i="34"/>
  <c r="V6384" i="34"/>
  <c r="AE6384" i="34"/>
  <c r="AG6246" i="34"/>
  <c r="AH6246" i="34"/>
  <c r="AI6246" i="34"/>
  <c r="F6385" i="34"/>
  <c r="H6385" i="34"/>
  <c r="I6385" i="34"/>
  <c r="M6385" i="34"/>
  <c r="N6385" i="34"/>
  <c r="L6385" i="34"/>
  <c r="S6385" i="34"/>
  <c r="T6385" i="34"/>
  <c r="U6385" i="34"/>
  <c r="V6385" i="34"/>
  <c r="AE6385" i="34"/>
  <c r="AG6247" i="34"/>
  <c r="AH6247" i="34"/>
  <c r="AI6247" i="34"/>
  <c r="F6381" i="34"/>
  <c r="H6381" i="34"/>
  <c r="I6381" i="34"/>
  <c r="AF6381" i="34" s="1"/>
  <c r="M6381" i="34"/>
  <c r="N6381" i="34"/>
  <c r="L6381" i="34"/>
  <c r="S6381" i="34"/>
  <c r="T6381" i="34"/>
  <c r="U6381" i="34"/>
  <c r="V6381" i="34"/>
  <c r="AE6381" i="34"/>
  <c r="AG6248" i="34"/>
  <c r="AH6248" i="34"/>
  <c r="AI6248" i="34"/>
  <c r="F6382" i="34"/>
  <c r="H6382" i="34"/>
  <c r="I6382" i="34"/>
  <c r="M6382" i="34"/>
  <c r="N6382" i="34"/>
  <c r="L6382" i="34" s="1"/>
  <c r="AF6382" i="34" s="1"/>
  <c r="S6382" i="34"/>
  <c r="T6382" i="34"/>
  <c r="U6382" i="34"/>
  <c r="V6382" i="34"/>
  <c r="AE6382" i="34"/>
  <c r="AG6249" i="34"/>
  <c r="AH6249" i="34"/>
  <c r="AI6249" i="34"/>
  <c r="F6386" i="34"/>
  <c r="H6386" i="34"/>
  <c r="I6386" i="34"/>
  <c r="M6386" i="34"/>
  <c r="N6386" i="34"/>
  <c r="L6386" i="34"/>
  <c r="S6386" i="34"/>
  <c r="T6386" i="34"/>
  <c r="U6386" i="34"/>
  <c r="V6386" i="34"/>
  <c r="AE6386" i="34"/>
  <c r="AG6250" i="34"/>
  <c r="AH6250" i="34"/>
  <c r="AI6250" i="34"/>
  <c r="F6387" i="34"/>
  <c r="H6387" i="34"/>
  <c r="I6387" i="34"/>
  <c r="M6387" i="34"/>
  <c r="N6387" i="34"/>
  <c r="L6387" i="34"/>
  <c r="S6387" i="34"/>
  <c r="T6387" i="34"/>
  <c r="U6387" i="34"/>
  <c r="V6387" i="34"/>
  <c r="AE6387" i="34"/>
  <c r="AG6304" i="34"/>
  <c r="AH6304" i="34"/>
  <c r="AI6304" i="34"/>
  <c r="F6388" i="34"/>
  <c r="H6388" i="34"/>
  <c r="I6388" i="34"/>
  <c r="M6388" i="34"/>
  <c r="N6388" i="34"/>
  <c r="L6388" i="34"/>
  <c r="S6388" i="34"/>
  <c r="T6388" i="34"/>
  <c r="U6388" i="34"/>
  <c r="V6388" i="34"/>
  <c r="AE6388" i="34"/>
  <c r="AG6305" i="34"/>
  <c r="AH6305" i="34"/>
  <c r="AI6305" i="34"/>
  <c r="F6389" i="34"/>
  <c r="H6389" i="34"/>
  <c r="I6389" i="34"/>
  <c r="M6389" i="34"/>
  <c r="N6389" i="34"/>
  <c r="L6389" i="34" s="1"/>
  <c r="S6389" i="34"/>
  <c r="T6389" i="34"/>
  <c r="U6389" i="34"/>
  <c r="V6389" i="34"/>
  <c r="AE6389" i="34"/>
  <c r="AG6309" i="34"/>
  <c r="AH6309" i="34"/>
  <c r="AI6309" i="34"/>
  <c r="F6390" i="34"/>
  <c r="H6390" i="34"/>
  <c r="I6390" i="34"/>
  <c r="M6390" i="34"/>
  <c r="N6390" i="34"/>
  <c r="L6390" i="34"/>
  <c r="S6390" i="34"/>
  <c r="T6390" i="34"/>
  <c r="U6390" i="34"/>
  <c r="V6390" i="34"/>
  <c r="AE6390" i="34"/>
  <c r="AG6310" i="34"/>
  <c r="AH6310" i="34"/>
  <c r="AI6310" i="34"/>
  <c r="F6391" i="34"/>
  <c r="H6391" i="34"/>
  <c r="I6391" i="34"/>
  <c r="M6391" i="34"/>
  <c r="N6391" i="34"/>
  <c r="L6391" i="34"/>
  <c r="S6391" i="34"/>
  <c r="T6391" i="34"/>
  <c r="U6391" i="34"/>
  <c r="V6391" i="34"/>
  <c r="AE6391" i="34"/>
  <c r="AG6311" i="34"/>
  <c r="AH6311" i="34"/>
  <c r="AI6311" i="34"/>
  <c r="F6392" i="34"/>
  <c r="H6392" i="34"/>
  <c r="I6392" i="34"/>
  <c r="M6392" i="34"/>
  <c r="N6392" i="34"/>
  <c r="L6392" i="34"/>
  <c r="S6392" i="34"/>
  <c r="T6392" i="34"/>
  <c r="U6392" i="34"/>
  <c r="V6392" i="34"/>
  <c r="AE6392" i="34"/>
  <c r="AG6312" i="34"/>
  <c r="AH6312" i="34"/>
  <c r="AI6312" i="34"/>
  <c r="F6393" i="34"/>
  <c r="H6393" i="34"/>
  <c r="I6393" i="34"/>
  <c r="M6393" i="34"/>
  <c r="N6393" i="34"/>
  <c r="L6393" i="34" s="1"/>
  <c r="S6393" i="34"/>
  <c r="T6393" i="34"/>
  <c r="U6393" i="34"/>
  <c r="V6393" i="34"/>
  <c r="AE6393" i="34"/>
  <c r="AG6313" i="34"/>
  <c r="AH6313" i="34"/>
  <c r="AI6313" i="34"/>
  <c r="F6394" i="34"/>
  <c r="H6394" i="34"/>
  <c r="I6394" i="34"/>
  <c r="M6394" i="34"/>
  <c r="N6394" i="34"/>
  <c r="L6394" i="34"/>
  <c r="S6394" i="34"/>
  <c r="T6394" i="34"/>
  <c r="U6394" i="34"/>
  <c r="V6394" i="34"/>
  <c r="AE6394" i="34"/>
  <c r="AG6314" i="34"/>
  <c r="AH6314" i="34"/>
  <c r="AI6314" i="34"/>
  <c r="AG6315" i="34"/>
  <c r="AJ6315" i="34" s="1"/>
  <c r="AH6315" i="34"/>
  <c r="AI6315" i="34"/>
  <c r="F6395" i="34"/>
  <c r="H6395" i="34"/>
  <c r="I6395" i="34"/>
  <c r="M6395" i="34"/>
  <c r="N6395" i="34"/>
  <c r="L6395" i="34" s="1"/>
  <c r="S6395" i="34"/>
  <c r="T6395" i="34"/>
  <c r="U6395" i="34"/>
  <c r="V6395" i="34"/>
  <c r="AE6395" i="34"/>
  <c r="AG6316" i="34"/>
  <c r="AH6316" i="34"/>
  <c r="AI6316" i="34"/>
  <c r="F6396" i="34"/>
  <c r="H6396" i="34"/>
  <c r="I6396" i="34"/>
  <c r="M6396" i="34"/>
  <c r="N6396" i="34"/>
  <c r="L6396" i="34"/>
  <c r="S6396" i="34"/>
  <c r="T6396" i="34"/>
  <c r="U6396" i="34"/>
  <c r="V6396" i="34"/>
  <c r="AE6396" i="34"/>
  <c r="AG6317" i="34"/>
  <c r="AH6317" i="34"/>
  <c r="AI6317" i="34"/>
  <c r="F6397" i="34"/>
  <c r="H6397" i="34"/>
  <c r="I6397" i="34"/>
  <c r="M6397" i="34"/>
  <c r="N6397" i="34"/>
  <c r="L6397" i="34"/>
  <c r="S6397" i="34"/>
  <c r="T6397" i="34"/>
  <c r="U6397" i="34"/>
  <c r="V6397" i="34"/>
  <c r="AE6397" i="34"/>
  <c r="AG6318" i="34"/>
  <c r="AH6318" i="34"/>
  <c r="AI6318" i="34"/>
  <c r="F6398" i="34"/>
  <c r="H6398" i="34"/>
  <c r="I6398" i="34"/>
  <c r="M6398" i="34"/>
  <c r="N6398" i="34"/>
  <c r="L6398" i="34"/>
  <c r="S6398" i="34"/>
  <c r="T6398" i="34"/>
  <c r="U6398" i="34"/>
  <c r="V6398" i="34"/>
  <c r="AE6398" i="34"/>
  <c r="AG6339" i="34"/>
  <c r="AH6339" i="34"/>
  <c r="AI6339" i="34"/>
  <c r="F6399" i="34"/>
  <c r="H6399" i="34"/>
  <c r="I6399" i="34"/>
  <c r="M6399" i="34"/>
  <c r="N6399" i="34"/>
  <c r="L6399" i="34" s="1"/>
  <c r="S6399" i="34"/>
  <c r="T6399" i="34"/>
  <c r="U6399" i="34"/>
  <c r="V6399" i="34"/>
  <c r="AE6399" i="34"/>
  <c r="AG6340" i="34"/>
  <c r="AH6340" i="34"/>
  <c r="AI6340" i="34"/>
  <c r="F6400" i="34"/>
  <c r="H6400" i="34"/>
  <c r="I6400" i="34"/>
  <c r="M6400" i="34"/>
  <c r="N6400" i="34"/>
  <c r="L6400" i="34"/>
  <c r="S6400" i="34"/>
  <c r="T6400" i="34"/>
  <c r="U6400" i="34"/>
  <c r="V6400" i="34"/>
  <c r="AE6400" i="34"/>
  <c r="AG6341" i="34"/>
  <c r="AH6341" i="34"/>
  <c r="AI6341" i="34"/>
  <c r="F6401" i="34"/>
  <c r="H6401" i="34"/>
  <c r="I6401" i="34"/>
  <c r="M6401" i="34"/>
  <c r="N6401" i="34"/>
  <c r="L6401" i="34"/>
  <c r="S6401" i="34"/>
  <c r="T6401" i="34"/>
  <c r="U6401" i="34"/>
  <c r="V6401" i="34"/>
  <c r="AE6401" i="34"/>
  <c r="AG6342" i="34"/>
  <c r="AH6342" i="34"/>
  <c r="AI6342" i="34"/>
  <c r="F6402" i="34"/>
  <c r="H6402" i="34"/>
  <c r="I6402" i="34"/>
  <c r="M6402" i="34"/>
  <c r="N6402" i="34"/>
  <c r="L6402" i="34"/>
  <c r="AG6402" i="34"/>
  <c r="AH6402" i="34"/>
  <c r="AI6402" i="34"/>
  <c r="S6402" i="34"/>
  <c r="T6402" i="34"/>
  <c r="U6402" i="34"/>
  <c r="V6402" i="34"/>
  <c r="AE6402" i="34"/>
  <c r="AG6343" i="34"/>
  <c r="AH6343" i="34"/>
  <c r="AI6343" i="34"/>
  <c r="F6406" i="34"/>
  <c r="H6406" i="34"/>
  <c r="I6406" i="34"/>
  <c r="M6406" i="34"/>
  <c r="N6406" i="34"/>
  <c r="L6406" i="34" s="1"/>
  <c r="S6406" i="34"/>
  <c r="T6406" i="34"/>
  <c r="U6406" i="34"/>
  <c r="V6406" i="34"/>
  <c r="AE6406" i="34"/>
  <c r="AG6374" i="34"/>
  <c r="AH6374" i="34"/>
  <c r="AI6374" i="34"/>
  <c r="F6407" i="34"/>
  <c r="H6407" i="34"/>
  <c r="I6407" i="34"/>
  <c r="AF6407" i="34" s="1"/>
  <c r="M6407" i="34"/>
  <c r="N6407" i="34"/>
  <c r="L6407" i="34" s="1"/>
  <c r="S6407" i="34"/>
  <c r="T6407" i="34"/>
  <c r="U6407" i="34"/>
  <c r="V6407" i="34"/>
  <c r="AE6407" i="34"/>
  <c r="AG6375" i="34"/>
  <c r="AJ6375" i="34" s="1"/>
  <c r="AF6375" i="34" s="1"/>
  <c r="AH6375" i="34"/>
  <c r="AI6375" i="34"/>
  <c r="F6408" i="34"/>
  <c r="H6408" i="34"/>
  <c r="I6408" i="34"/>
  <c r="M6408" i="34"/>
  <c r="N6408" i="34"/>
  <c r="L6408" i="34"/>
  <c r="AF6408" i="34" s="1"/>
  <c r="S6408" i="34"/>
  <c r="T6408" i="34"/>
  <c r="U6408" i="34"/>
  <c r="V6408" i="34"/>
  <c r="AE6408" i="34"/>
  <c r="F6409" i="34"/>
  <c r="H6409" i="34"/>
  <c r="I6409" i="34"/>
  <c r="AF6409" i="34" s="1"/>
  <c r="M6409" i="34"/>
  <c r="N6409" i="34"/>
  <c r="L6409" i="34"/>
  <c r="S6409" i="34"/>
  <c r="T6409" i="34"/>
  <c r="U6409" i="34"/>
  <c r="V6409" i="34"/>
  <c r="AE6409" i="34"/>
  <c r="F6410" i="34"/>
  <c r="H6410" i="34"/>
  <c r="I6410" i="34"/>
  <c r="M6410" i="34"/>
  <c r="N6410" i="34"/>
  <c r="L6410" i="34" s="1"/>
  <c r="S6410" i="34"/>
  <c r="T6410" i="34"/>
  <c r="U6410" i="34"/>
  <c r="V6410" i="34"/>
  <c r="AE6410" i="34"/>
  <c r="F6411" i="34"/>
  <c r="H6411" i="34"/>
  <c r="I6411" i="34"/>
  <c r="M6411" i="34"/>
  <c r="N6411" i="34"/>
  <c r="L6411" i="34"/>
  <c r="S6411" i="34"/>
  <c r="T6411" i="34"/>
  <c r="U6411" i="34"/>
  <c r="V6411" i="34"/>
  <c r="AE6411" i="34"/>
  <c r="F6412" i="34"/>
  <c r="H6412" i="34"/>
  <c r="I6412" i="34"/>
  <c r="AF6412" i="34" s="1"/>
  <c r="M6412" i="34"/>
  <c r="N6412" i="34"/>
  <c r="L6412" i="34" s="1"/>
  <c r="S6412" i="34"/>
  <c r="T6412" i="34"/>
  <c r="U6412" i="34"/>
  <c r="V6412" i="34"/>
  <c r="AE6412" i="34"/>
  <c r="F6413" i="34"/>
  <c r="H6413" i="34"/>
  <c r="I6413" i="34"/>
  <c r="M6413" i="34"/>
  <c r="N6413" i="34"/>
  <c r="L6413" i="34"/>
  <c r="S6413" i="34"/>
  <c r="T6413" i="34"/>
  <c r="U6413" i="34"/>
  <c r="V6413" i="34"/>
  <c r="AE6413" i="34"/>
  <c r="F6414" i="34"/>
  <c r="H6414" i="34"/>
  <c r="I6414" i="34"/>
  <c r="M6414" i="34"/>
  <c r="N6414" i="34"/>
  <c r="L6414" i="34" s="1"/>
  <c r="S6414" i="34"/>
  <c r="T6414" i="34"/>
  <c r="U6414" i="34"/>
  <c r="V6414" i="34"/>
  <c r="AE6414" i="34"/>
  <c r="F6415" i="34"/>
  <c r="H6415" i="34"/>
  <c r="I6415" i="34"/>
  <c r="M6415" i="34"/>
  <c r="N6415" i="34"/>
  <c r="L6415" i="34"/>
  <c r="S6415" i="34"/>
  <c r="T6415" i="34"/>
  <c r="U6415" i="34"/>
  <c r="V6415" i="34"/>
  <c r="AE6415" i="34"/>
  <c r="AG6376" i="34"/>
  <c r="AH6376" i="34"/>
  <c r="AI6376" i="34"/>
  <c r="F6416" i="34"/>
  <c r="H6416" i="34"/>
  <c r="I6416" i="34"/>
  <c r="M6416" i="34"/>
  <c r="N6416" i="34"/>
  <c r="L6416" i="34"/>
  <c r="S6416" i="34"/>
  <c r="T6416" i="34"/>
  <c r="U6416" i="34"/>
  <c r="V6416" i="34"/>
  <c r="AE6416" i="34"/>
  <c r="AG6377" i="34"/>
  <c r="AH6377" i="34"/>
  <c r="AI6377" i="34"/>
  <c r="F6417" i="34"/>
  <c r="H6417" i="34"/>
  <c r="I6417" i="34"/>
  <c r="M6417" i="34"/>
  <c r="N6417" i="34"/>
  <c r="L6417" i="34" s="1"/>
  <c r="S6417" i="34"/>
  <c r="T6417" i="34"/>
  <c r="U6417" i="34"/>
  <c r="V6417" i="34"/>
  <c r="AE6417" i="34"/>
  <c r="AG6378" i="34"/>
  <c r="AH6378" i="34"/>
  <c r="AI6378" i="34"/>
  <c r="F6418" i="34"/>
  <c r="H6418" i="34"/>
  <c r="I6418" i="34"/>
  <c r="M6418" i="34"/>
  <c r="N6418" i="34"/>
  <c r="L6418" i="34"/>
  <c r="S6418" i="34"/>
  <c r="T6418" i="34"/>
  <c r="U6418" i="34"/>
  <c r="V6418" i="34"/>
  <c r="AE6418" i="34"/>
  <c r="AG6379" i="34"/>
  <c r="AH6379" i="34"/>
  <c r="AI6379" i="34"/>
  <c r="F6419" i="34"/>
  <c r="H6419" i="34"/>
  <c r="I6419" i="34"/>
  <c r="M6419" i="34"/>
  <c r="N6419" i="34"/>
  <c r="L6419" i="34"/>
  <c r="S6419" i="34"/>
  <c r="T6419" i="34"/>
  <c r="U6419" i="34"/>
  <c r="V6419" i="34"/>
  <c r="AE6419" i="34"/>
  <c r="AG6380" i="34"/>
  <c r="AH6380" i="34"/>
  <c r="AI6380" i="34"/>
  <c r="F6420" i="34"/>
  <c r="H6420" i="34"/>
  <c r="I6420" i="34"/>
  <c r="M6420" i="34"/>
  <c r="N6420" i="34"/>
  <c r="L6420" i="34"/>
  <c r="S6420" i="34"/>
  <c r="T6420" i="34"/>
  <c r="U6420" i="34"/>
  <c r="V6420" i="34"/>
  <c r="AE6420" i="34"/>
  <c r="AG6383" i="34"/>
  <c r="AH6383" i="34"/>
  <c r="AI6383" i="34"/>
  <c r="F6421" i="34"/>
  <c r="H6421" i="34"/>
  <c r="I6421" i="34"/>
  <c r="M6421" i="34"/>
  <c r="N6421" i="34"/>
  <c r="L6421" i="34" s="1"/>
  <c r="S6421" i="34"/>
  <c r="T6421" i="34"/>
  <c r="U6421" i="34"/>
  <c r="V6421" i="34"/>
  <c r="AE6421" i="34"/>
  <c r="AG6384" i="34"/>
  <c r="AH6384" i="34"/>
  <c r="AI6384" i="34"/>
  <c r="F6422" i="34"/>
  <c r="H6422" i="34"/>
  <c r="I6422" i="34"/>
  <c r="M6422" i="34"/>
  <c r="N6422" i="34"/>
  <c r="L6422" i="34"/>
  <c r="S6422" i="34"/>
  <c r="T6422" i="34"/>
  <c r="U6422" i="34"/>
  <c r="V6422" i="34"/>
  <c r="AE6422" i="34"/>
  <c r="AG6385" i="34"/>
  <c r="AH6385" i="34"/>
  <c r="AI6385" i="34"/>
  <c r="F6423" i="34"/>
  <c r="H6423" i="34"/>
  <c r="I6423" i="34"/>
  <c r="M6423" i="34"/>
  <c r="N6423" i="34"/>
  <c r="L6423" i="34"/>
  <c r="S6423" i="34"/>
  <c r="T6423" i="34"/>
  <c r="U6423" i="34"/>
  <c r="V6423" i="34"/>
  <c r="AE6423" i="34"/>
  <c r="AG6381" i="34"/>
  <c r="AH6381" i="34"/>
  <c r="AI6381" i="34"/>
  <c r="F6424" i="34"/>
  <c r="H6424" i="34"/>
  <c r="I6424" i="34"/>
  <c r="M6424" i="34"/>
  <c r="N6424" i="34"/>
  <c r="L6424" i="34"/>
  <c r="S6424" i="34"/>
  <c r="T6424" i="34"/>
  <c r="U6424" i="34"/>
  <c r="V6424" i="34"/>
  <c r="AE6424" i="34"/>
  <c r="AG6382" i="34"/>
  <c r="AH6382" i="34"/>
  <c r="AI6382" i="34"/>
  <c r="F6425" i="34"/>
  <c r="H6425" i="34"/>
  <c r="I6425" i="34"/>
  <c r="M6425" i="34"/>
  <c r="N6425" i="34"/>
  <c r="L6425" i="34" s="1"/>
  <c r="S6425" i="34"/>
  <c r="T6425" i="34"/>
  <c r="U6425" i="34"/>
  <c r="V6425" i="34"/>
  <c r="AE6425" i="34"/>
  <c r="AG6386" i="34"/>
  <c r="AH6386" i="34"/>
  <c r="AI6386" i="34"/>
  <c r="F6426" i="34"/>
  <c r="H6426" i="34"/>
  <c r="I6426" i="34"/>
  <c r="M6426" i="34"/>
  <c r="N6426" i="34"/>
  <c r="L6426" i="34"/>
  <c r="S6426" i="34"/>
  <c r="T6426" i="34"/>
  <c r="U6426" i="34"/>
  <c r="V6426" i="34"/>
  <c r="AE6426" i="34"/>
  <c r="AG6387" i="34"/>
  <c r="AH6387" i="34"/>
  <c r="AI6387" i="34"/>
  <c r="F6427" i="34"/>
  <c r="H6427" i="34"/>
  <c r="I6427" i="34"/>
  <c r="M6427" i="34"/>
  <c r="N6427" i="34"/>
  <c r="L6427" i="34"/>
  <c r="S6427" i="34"/>
  <c r="T6427" i="34"/>
  <c r="U6427" i="34"/>
  <c r="V6427" i="34"/>
  <c r="AE6427" i="34"/>
  <c r="AG6388" i="34"/>
  <c r="AH6388" i="34"/>
  <c r="AI6388" i="34"/>
  <c r="F6428" i="34"/>
  <c r="H6428" i="34"/>
  <c r="I6428" i="34"/>
  <c r="M6428" i="34"/>
  <c r="N6428" i="34"/>
  <c r="L6428" i="34"/>
  <c r="S6428" i="34"/>
  <c r="T6428" i="34"/>
  <c r="U6428" i="34"/>
  <c r="V6428" i="34"/>
  <c r="AE6428" i="34"/>
  <c r="AG6389" i="34"/>
  <c r="AH6389" i="34"/>
  <c r="AI6389" i="34"/>
  <c r="F6429" i="34"/>
  <c r="H6429" i="34"/>
  <c r="I6429" i="34"/>
  <c r="M6429" i="34"/>
  <c r="N6429" i="34"/>
  <c r="L6429" i="34" s="1"/>
  <c r="S6429" i="34"/>
  <c r="T6429" i="34"/>
  <c r="U6429" i="34"/>
  <c r="V6429" i="34"/>
  <c r="AE6429" i="34"/>
  <c r="AG6390" i="34"/>
  <c r="AH6390" i="34"/>
  <c r="AI6390" i="34"/>
  <c r="F6430" i="34"/>
  <c r="H6430" i="34"/>
  <c r="I6430" i="34"/>
  <c r="M6430" i="34"/>
  <c r="N6430" i="34"/>
  <c r="L6430" i="34"/>
  <c r="S6430" i="34"/>
  <c r="T6430" i="34"/>
  <c r="U6430" i="34"/>
  <c r="V6430" i="34"/>
  <c r="AE6430" i="34"/>
  <c r="AG6391" i="34"/>
  <c r="AH6391" i="34"/>
  <c r="AI6391" i="34"/>
  <c r="F6431" i="34"/>
  <c r="H6431" i="34"/>
  <c r="I6431" i="34"/>
  <c r="M6431" i="34"/>
  <c r="N6431" i="34"/>
  <c r="L6431" i="34"/>
  <c r="S6431" i="34"/>
  <c r="T6431" i="34"/>
  <c r="U6431" i="34"/>
  <c r="V6431" i="34"/>
  <c r="AE6431" i="34"/>
  <c r="AG6392" i="34"/>
  <c r="AH6392" i="34"/>
  <c r="AI6392" i="34"/>
  <c r="F6432" i="34"/>
  <c r="H6432" i="34"/>
  <c r="I6432" i="34"/>
  <c r="M6432" i="34"/>
  <c r="N6432" i="34"/>
  <c r="L6432" i="34"/>
  <c r="S6432" i="34"/>
  <c r="T6432" i="34"/>
  <c r="U6432" i="34"/>
  <c r="V6432" i="34"/>
  <c r="AE6432" i="34"/>
  <c r="AG6394" i="34"/>
  <c r="AH6394" i="34"/>
  <c r="AI6394" i="34"/>
  <c r="F6433" i="34"/>
  <c r="H6433" i="34"/>
  <c r="I6433" i="34"/>
  <c r="M6433" i="34"/>
  <c r="N6433" i="34"/>
  <c r="L6433" i="34" s="1"/>
  <c r="S6433" i="34"/>
  <c r="T6433" i="34"/>
  <c r="U6433" i="34"/>
  <c r="V6433" i="34"/>
  <c r="AE6433" i="34"/>
  <c r="AG6395" i="34"/>
  <c r="AH6395" i="34"/>
  <c r="AI6395" i="34"/>
  <c r="F6434" i="34"/>
  <c r="H6434" i="34"/>
  <c r="I6434" i="34"/>
  <c r="M6434" i="34"/>
  <c r="N6434" i="34"/>
  <c r="L6434" i="34"/>
  <c r="S6434" i="34"/>
  <c r="T6434" i="34"/>
  <c r="U6434" i="34"/>
  <c r="V6434" i="34"/>
  <c r="AE6434" i="34"/>
  <c r="AG6396" i="34"/>
  <c r="AH6396" i="34"/>
  <c r="AI6396" i="34"/>
  <c r="F6435" i="34"/>
  <c r="H6435" i="34"/>
  <c r="I6435" i="34"/>
  <c r="M6435" i="34"/>
  <c r="N6435" i="34"/>
  <c r="L6435" i="34"/>
  <c r="S6435" i="34"/>
  <c r="T6435" i="34"/>
  <c r="U6435" i="34"/>
  <c r="V6435" i="34"/>
  <c r="AE6435" i="34"/>
  <c r="AG6397" i="34"/>
  <c r="AH6397" i="34"/>
  <c r="AI6397" i="34"/>
  <c r="F6436" i="34"/>
  <c r="H6436" i="34"/>
  <c r="I6436" i="34"/>
  <c r="M6436" i="34"/>
  <c r="N6436" i="34"/>
  <c r="L6436" i="34"/>
  <c r="S6436" i="34"/>
  <c r="T6436" i="34"/>
  <c r="U6436" i="34"/>
  <c r="V6436" i="34"/>
  <c r="AE6436" i="34"/>
  <c r="AG6398" i="34"/>
  <c r="AH6398" i="34"/>
  <c r="AI6398" i="34"/>
  <c r="F6437" i="34"/>
  <c r="H6437" i="34"/>
  <c r="I6437" i="34"/>
  <c r="M6437" i="34"/>
  <c r="N6437" i="34"/>
  <c r="L6437" i="34" s="1"/>
  <c r="S6437" i="34"/>
  <c r="T6437" i="34"/>
  <c r="U6437" i="34"/>
  <c r="V6437" i="34"/>
  <c r="AE6437" i="34"/>
  <c r="AG6399" i="34"/>
  <c r="AH6399" i="34"/>
  <c r="AI6399" i="34"/>
  <c r="F6438" i="34"/>
  <c r="H6438" i="34"/>
  <c r="I6438" i="34"/>
  <c r="M6438" i="34"/>
  <c r="N6438" i="34"/>
  <c r="L6438" i="34"/>
  <c r="S6438" i="34"/>
  <c r="T6438" i="34"/>
  <c r="U6438" i="34"/>
  <c r="V6438" i="34"/>
  <c r="AE6438" i="34"/>
  <c r="AG6400" i="34"/>
  <c r="AH6400" i="34"/>
  <c r="AI6400" i="34"/>
  <c r="F6439" i="34"/>
  <c r="H6439" i="34"/>
  <c r="I6439" i="34"/>
  <c r="M6439" i="34"/>
  <c r="N6439" i="34"/>
  <c r="L6439" i="34"/>
  <c r="S6439" i="34"/>
  <c r="T6439" i="34"/>
  <c r="U6439" i="34"/>
  <c r="V6439" i="34"/>
  <c r="AE6439" i="34"/>
  <c r="AG6401" i="34"/>
  <c r="AH6401" i="34"/>
  <c r="AI6401" i="34"/>
  <c r="F6440" i="34"/>
  <c r="H6440" i="34"/>
  <c r="I6440" i="34"/>
  <c r="M6440" i="34"/>
  <c r="N6440" i="34"/>
  <c r="L6440" i="34"/>
  <c r="S6440" i="34"/>
  <c r="T6440" i="34"/>
  <c r="U6440" i="34"/>
  <c r="V6440" i="34"/>
  <c r="AE6440" i="34"/>
  <c r="AG6406" i="34"/>
  <c r="AH6406" i="34"/>
  <c r="AI6406" i="34"/>
  <c r="F6441" i="34"/>
  <c r="H6441" i="34"/>
  <c r="I6441" i="34"/>
  <c r="M6441" i="34"/>
  <c r="N6441" i="34"/>
  <c r="L6441" i="34" s="1"/>
  <c r="S6441" i="34"/>
  <c r="T6441" i="34"/>
  <c r="U6441" i="34"/>
  <c r="V6441" i="34"/>
  <c r="AE6441" i="34"/>
  <c r="AG6407" i="34"/>
  <c r="AH6407" i="34"/>
  <c r="AI6407" i="34"/>
  <c r="F6442" i="34"/>
  <c r="H6442" i="34"/>
  <c r="I6442" i="34"/>
  <c r="M6442" i="34"/>
  <c r="N6442" i="34"/>
  <c r="L6442" i="34"/>
  <c r="S6442" i="34"/>
  <c r="T6442" i="34"/>
  <c r="U6442" i="34"/>
  <c r="V6442" i="34"/>
  <c r="AE6442" i="34"/>
  <c r="F6443" i="34"/>
  <c r="H6443" i="34"/>
  <c r="I6443" i="34"/>
  <c r="M6443" i="34"/>
  <c r="N6443" i="34"/>
  <c r="L6443" i="34" s="1"/>
  <c r="S6443" i="34"/>
  <c r="T6443" i="34"/>
  <c r="U6443" i="34"/>
  <c r="V6443" i="34"/>
  <c r="AE6443" i="34"/>
  <c r="AG6408" i="34"/>
  <c r="AH6408" i="34"/>
  <c r="AI6408" i="34"/>
  <c r="F6444" i="34"/>
  <c r="H6444" i="34"/>
  <c r="I6444" i="34"/>
  <c r="M6444" i="34"/>
  <c r="N6444" i="34"/>
  <c r="L6444" i="34"/>
  <c r="S6444" i="34"/>
  <c r="T6444" i="34"/>
  <c r="U6444" i="34"/>
  <c r="V6444" i="34"/>
  <c r="AE6444" i="34"/>
  <c r="AG6409" i="34"/>
  <c r="AH6409" i="34"/>
  <c r="AI6409" i="34"/>
  <c r="F6445" i="34"/>
  <c r="H6445" i="34"/>
  <c r="I6445" i="34"/>
  <c r="M6445" i="34"/>
  <c r="N6445" i="34"/>
  <c r="L6445" i="34" s="1"/>
  <c r="S6445" i="34"/>
  <c r="T6445" i="34"/>
  <c r="U6445" i="34"/>
  <c r="V6445" i="34"/>
  <c r="AE6445" i="34"/>
  <c r="AG6410" i="34"/>
  <c r="AH6410" i="34"/>
  <c r="AI6410" i="34"/>
  <c r="F6446" i="34"/>
  <c r="H6446" i="34"/>
  <c r="I6446" i="34"/>
  <c r="M6446" i="34"/>
  <c r="N6446" i="34"/>
  <c r="L6446" i="34" s="1"/>
  <c r="S6446" i="34"/>
  <c r="T6446" i="34"/>
  <c r="U6446" i="34"/>
  <c r="V6446" i="34"/>
  <c r="AE6446" i="34"/>
  <c r="AG6411" i="34"/>
  <c r="AH6411" i="34"/>
  <c r="AI6411" i="34"/>
  <c r="F6447" i="34"/>
  <c r="H6447" i="34"/>
  <c r="I6447" i="34"/>
  <c r="M6447" i="34"/>
  <c r="N6447" i="34"/>
  <c r="L6447" i="34" s="1"/>
  <c r="S6447" i="34"/>
  <c r="T6447" i="34"/>
  <c r="U6447" i="34"/>
  <c r="V6447" i="34"/>
  <c r="AE6447" i="34"/>
  <c r="AG6412" i="34"/>
  <c r="AH6412" i="34"/>
  <c r="AJ6412" i="34" s="1"/>
  <c r="AI6412" i="34"/>
  <c r="F6448" i="34"/>
  <c r="H6448" i="34"/>
  <c r="I6448" i="34"/>
  <c r="M6448" i="34"/>
  <c r="N6448" i="34"/>
  <c r="L6448" i="34" s="1"/>
  <c r="S6448" i="34"/>
  <c r="T6448" i="34"/>
  <c r="U6448" i="34"/>
  <c r="V6448" i="34"/>
  <c r="AE6448" i="34"/>
  <c r="AG6413" i="34"/>
  <c r="AH6413" i="34"/>
  <c r="AJ6413" i="34" s="1"/>
  <c r="AF6413" i="34" s="1"/>
  <c r="AI6413" i="34"/>
  <c r="AG6414" i="34"/>
  <c r="AH6414" i="34"/>
  <c r="AI6414" i="34"/>
  <c r="AG6415" i="34"/>
  <c r="AH6415" i="34"/>
  <c r="AI6415" i="34"/>
  <c r="AJ6415" i="34"/>
  <c r="AF6415" i="34" s="1"/>
  <c r="AG6416" i="34"/>
  <c r="AH6416" i="34"/>
  <c r="AI6416" i="34"/>
  <c r="AG6417" i="34"/>
  <c r="AH6417" i="34"/>
  <c r="AI6417" i="34"/>
  <c r="AG6418" i="34"/>
  <c r="AH6418" i="34"/>
  <c r="AJ6418" i="34" s="1"/>
  <c r="AF6418" i="34" s="1"/>
  <c r="AI6418" i="34"/>
  <c r="AG6419" i="34"/>
  <c r="AH6419" i="34"/>
  <c r="AI6419" i="34"/>
  <c r="AG6420" i="34"/>
  <c r="AH6420" i="34"/>
  <c r="AI6420" i="34"/>
  <c r="AG6421" i="34"/>
  <c r="AJ6421" i="34" s="1"/>
  <c r="AF6421" i="34" s="1"/>
  <c r="AH6421" i="34"/>
  <c r="AI6421" i="34"/>
  <c r="AG6422" i="34"/>
  <c r="AH6422" i="34"/>
  <c r="AI6422" i="34"/>
  <c r="AG6423" i="34"/>
  <c r="AH6423" i="34"/>
  <c r="AI6423" i="34"/>
  <c r="AJ6423" i="34" s="1"/>
  <c r="AF6423" i="34" s="1"/>
  <c r="AG6424" i="34"/>
  <c r="AH6424" i="34"/>
  <c r="AI6424" i="34"/>
  <c r="AG6425" i="34"/>
  <c r="AH6425" i="34"/>
  <c r="AI6425" i="34"/>
  <c r="AG6426" i="34"/>
  <c r="AH6426" i="34"/>
  <c r="AJ6426" i="34" s="1"/>
  <c r="AF6426" i="34" s="1"/>
  <c r="AI6426" i="34"/>
  <c r="AG6427" i="34"/>
  <c r="AH6427" i="34"/>
  <c r="AI6427" i="34"/>
  <c r="AG6428" i="34"/>
  <c r="AH6428" i="34"/>
  <c r="AI6428" i="34"/>
  <c r="AG6429" i="34"/>
  <c r="AJ6429" i="34" s="1"/>
  <c r="AF6429" i="34" s="1"/>
  <c r="AH6429" i="34"/>
  <c r="AI6429" i="34"/>
  <c r="AG6430" i="34"/>
  <c r="AH6430" i="34"/>
  <c r="AI6430" i="34"/>
  <c r="AG6431" i="34"/>
  <c r="AH6431" i="34"/>
  <c r="AI6431" i="34"/>
  <c r="AJ6431" i="34" s="1"/>
  <c r="AF6431" i="34" s="1"/>
  <c r="AG6432" i="34"/>
  <c r="AH6432" i="34"/>
  <c r="AI6432" i="34"/>
  <c r="AG6433" i="34"/>
  <c r="AH6433" i="34"/>
  <c r="AI6433" i="34"/>
  <c r="AG6434" i="34"/>
  <c r="AH6434" i="34"/>
  <c r="AJ6434" i="34" s="1"/>
  <c r="AF6434" i="34" s="1"/>
  <c r="AI6434" i="34"/>
  <c r="AG6435" i="34"/>
  <c r="AH6435" i="34"/>
  <c r="AI6435" i="34"/>
  <c r="AG6436" i="34"/>
  <c r="AH6436" i="34"/>
  <c r="AI6436" i="34"/>
  <c r="AG6437" i="34"/>
  <c r="AJ6437" i="34" s="1"/>
  <c r="AF6437" i="34" s="1"/>
  <c r="AH6437" i="34"/>
  <c r="AI6437" i="34"/>
  <c r="AG6438" i="34"/>
  <c r="AH6438" i="34"/>
  <c r="AI6438" i="34"/>
  <c r="AG6439" i="34"/>
  <c r="AH6439" i="34"/>
  <c r="AI6439" i="34"/>
  <c r="AJ6439" i="34" s="1"/>
  <c r="AF6439" i="34" s="1"/>
  <c r="AG6440" i="34"/>
  <c r="AH6440" i="34"/>
  <c r="AI6440" i="34"/>
  <c r="AG6441" i="34"/>
  <c r="AH6441" i="34"/>
  <c r="AI6441" i="34"/>
  <c r="AG6442" i="34"/>
  <c r="AH6442" i="34"/>
  <c r="AJ6442" i="34" s="1"/>
  <c r="AF6442" i="34" s="1"/>
  <c r="AI6442" i="34"/>
  <c r="AG6443" i="34"/>
  <c r="AH6443" i="34"/>
  <c r="AI6443" i="34"/>
  <c r="AG6444" i="34"/>
  <c r="AH6444" i="34"/>
  <c r="AI6444" i="34"/>
  <c r="AG6445" i="34"/>
  <c r="AJ6445" i="34" s="1"/>
  <c r="AF6445" i="34" s="1"/>
  <c r="AH6445" i="34"/>
  <c r="AI6445" i="34"/>
  <c r="AG6446" i="34"/>
  <c r="AH6446" i="34"/>
  <c r="AI6446" i="34"/>
  <c r="AG6447" i="34"/>
  <c r="AH6447" i="34"/>
  <c r="AI6447" i="34"/>
  <c r="AJ6447" i="34" s="1"/>
  <c r="AF6447" i="34" s="1"/>
  <c r="AG6448" i="34"/>
  <c r="AH6448" i="34"/>
  <c r="AI6448" i="34"/>
  <c r="AG1384" i="34"/>
  <c r="AH1384" i="34"/>
  <c r="AI1384" i="34"/>
  <c r="AG2842" i="34"/>
  <c r="AJ2842" i="34" s="1"/>
  <c r="AF2842" i="34" s="1"/>
  <c r="AH2842" i="34"/>
  <c r="AI2842" i="34"/>
  <c r="AG4358" i="34"/>
  <c r="AH4358" i="34"/>
  <c r="AI4358" i="34"/>
  <c r="AG4339" i="34"/>
  <c r="AH4339" i="34"/>
  <c r="AI4339" i="34"/>
  <c r="AG3660" i="34"/>
  <c r="AH3660" i="34"/>
  <c r="AI3660" i="34"/>
  <c r="F6460" i="34"/>
  <c r="H6460" i="34"/>
  <c r="I6460" i="34"/>
  <c r="M6460" i="34"/>
  <c r="N6460" i="34"/>
  <c r="L6460" i="34" s="1"/>
  <c r="S6460" i="34"/>
  <c r="T6460" i="34"/>
  <c r="U6460" i="34"/>
  <c r="V6460" i="34"/>
  <c r="AE6460" i="34"/>
  <c r="AG6460" i="34"/>
  <c r="AH6460" i="34"/>
  <c r="AI6460" i="34"/>
  <c r="F6461" i="34"/>
  <c r="H6461" i="34"/>
  <c r="I6461" i="34"/>
  <c r="M6461" i="34"/>
  <c r="N6461" i="34"/>
  <c r="L6461" i="34" s="1"/>
  <c r="S6461" i="34"/>
  <c r="T6461" i="34"/>
  <c r="U6461" i="34"/>
  <c r="V6461" i="34"/>
  <c r="AE6461" i="34"/>
  <c r="AG6461" i="34"/>
  <c r="AH6461" i="34"/>
  <c r="AJ6461" i="34" s="1"/>
  <c r="AI6461" i="34"/>
  <c r="F6462" i="34"/>
  <c r="H6462" i="34"/>
  <c r="I6462" i="34"/>
  <c r="M6462" i="34"/>
  <c r="N6462" i="34"/>
  <c r="L6462" i="34"/>
  <c r="S6462" i="34"/>
  <c r="T6462" i="34"/>
  <c r="U6462" i="34"/>
  <c r="V6462" i="34"/>
  <c r="AE6462" i="34"/>
  <c r="AG6462" i="34"/>
  <c r="AH6462" i="34"/>
  <c r="AI6462" i="34"/>
  <c r="F6463" i="34"/>
  <c r="H6463" i="34"/>
  <c r="I6463" i="34"/>
  <c r="M6463" i="34"/>
  <c r="N6463" i="34"/>
  <c r="L6463" i="34"/>
  <c r="S6463" i="34"/>
  <c r="T6463" i="34"/>
  <c r="U6463" i="34"/>
  <c r="V6463" i="34"/>
  <c r="AE6463" i="34"/>
  <c r="AG6463" i="34"/>
  <c r="AH6463" i="34"/>
  <c r="AJ6463" i="34"/>
  <c r="AI6463" i="34"/>
  <c r="F6464" i="34"/>
  <c r="H6464" i="34"/>
  <c r="I6464" i="34"/>
  <c r="M6464" i="34"/>
  <c r="N6464" i="34"/>
  <c r="L6464" i="34" s="1"/>
  <c r="S6464" i="34"/>
  <c r="T6464" i="34"/>
  <c r="U6464" i="34"/>
  <c r="V6464" i="34"/>
  <c r="AE6464" i="34"/>
  <c r="AG6464" i="34"/>
  <c r="AH6464" i="34"/>
  <c r="AI6464" i="34"/>
  <c r="F6465" i="34"/>
  <c r="H6465" i="34"/>
  <c r="I6465" i="34"/>
  <c r="M6465" i="34"/>
  <c r="N6465" i="34"/>
  <c r="L6465" i="34" s="1"/>
  <c r="S6465" i="34"/>
  <c r="T6465" i="34"/>
  <c r="U6465" i="34"/>
  <c r="V6465" i="34"/>
  <c r="AE6465" i="34"/>
  <c r="AG6465" i="34"/>
  <c r="AH6465" i="34"/>
  <c r="AI6465" i="34"/>
  <c r="F6466" i="34"/>
  <c r="H6466" i="34"/>
  <c r="I6466" i="34"/>
  <c r="M6466" i="34"/>
  <c r="N6466" i="34"/>
  <c r="L6466" i="34" s="1"/>
  <c r="S6466" i="34"/>
  <c r="T6466" i="34"/>
  <c r="U6466" i="34"/>
  <c r="V6466" i="34"/>
  <c r="AE6466" i="34"/>
  <c r="AG6466" i="34"/>
  <c r="AH6466" i="34"/>
  <c r="AI6466" i="34"/>
  <c r="F6467" i="34"/>
  <c r="H6467" i="34"/>
  <c r="I6467" i="34"/>
  <c r="M6467" i="34"/>
  <c r="N6467" i="34"/>
  <c r="L6467" i="34" s="1"/>
  <c r="S6467" i="34"/>
  <c r="T6467" i="34"/>
  <c r="U6467" i="34"/>
  <c r="V6467" i="34"/>
  <c r="AE6467" i="34"/>
  <c r="AG6467" i="34"/>
  <c r="AH6467" i="34"/>
  <c r="AI6467" i="34"/>
  <c r="F6468" i="34"/>
  <c r="H6468" i="34"/>
  <c r="I6468" i="34"/>
  <c r="M6468" i="34"/>
  <c r="N6468" i="34"/>
  <c r="L6468" i="34" s="1"/>
  <c r="S6468" i="34"/>
  <c r="T6468" i="34"/>
  <c r="U6468" i="34"/>
  <c r="V6468" i="34"/>
  <c r="AE6468" i="34"/>
  <c r="AG6468" i="34"/>
  <c r="AH6468" i="34"/>
  <c r="AI6468" i="34"/>
  <c r="F6469" i="34"/>
  <c r="H6469" i="34"/>
  <c r="I6469" i="34"/>
  <c r="M6469" i="34"/>
  <c r="N6469" i="34"/>
  <c r="L6469" i="34"/>
  <c r="S6469" i="34"/>
  <c r="T6469" i="34"/>
  <c r="U6469" i="34"/>
  <c r="V6469" i="34"/>
  <c r="AE6469" i="34"/>
  <c r="AG6469" i="34"/>
  <c r="AH6469" i="34"/>
  <c r="AI6469" i="34"/>
  <c r="F6470" i="34"/>
  <c r="H6470" i="34"/>
  <c r="I6470" i="34"/>
  <c r="M6470" i="34"/>
  <c r="N6470" i="34"/>
  <c r="L6470" i="34" s="1"/>
  <c r="AG6470" i="34"/>
  <c r="AH6470" i="34"/>
  <c r="AI6470" i="34"/>
  <c r="S6470" i="34"/>
  <c r="T6470" i="34"/>
  <c r="U6470" i="34"/>
  <c r="V6470" i="34"/>
  <c r="AE6470" i="34"/>
  <c r="F6471" i="34"/>
  <c r="H6471" i="34"/>
  <c r="I6471" i="34"/>
  <c r="M6471" i="34"/>
  <c r="N6471" i="34"/>
  <c r="L6471" i="34" s="1"/>
  <c r="S6471" i="34"/>
  <c r="T6471" i="34"/>
  <c r="U6471" i="34"/>
  <c r="V6471" i="34"/>
  <c r="AE6471" i="34"/>
  <c r="AG6471" i="34"/>
  <c r="AH6471" i="34"/>
  <c r="AI6471" i="34"/>
  <c r="F6472" i="34"/>
  <c r="H6472" i="34"/>
  <c r="I6472" i="34"/>
  <c r="M6472" i="34"/>
  <c r="N6472" i="34"/>
  <c r="L6472" i="34" s="1"/>
  <c r="S6472" i="34"/>
  <c r="T6472" i="34"/>
  <c r="U6472" i="34"/>
  <c r="V6472" i="34"/>
  <c r="AE6472" i="34"/>
  <c r="AG6472" i="34"/>
  <c r="AH6472" i="34"/>
  <c r="AI6472" i="34"/>
  <c r="F6473" i="34"/>
  <c r="H6473" i="34"/>
  <c r="I6473" i="34"/>
  <c r="M6473" i="34"/>
  <c r="N6473" i="34"/>
  <c r="L6473" i="34" s="1"/>
  <c r="S6473" i="34"/>
  <c r="T6473" i="34"/>
  <c r="U6473" i="34"/>
  <c r="V6473" i="34"/>
  <c r="AE6473" i="34"/>
  <c r="AG6473" i="34"/>
  <c r="AH6473" i="34"/>
  <c r="AI6473" i="34"/>
  <c r="F6474" i="34"/>
  <c r="H6474" i="34"/>
  <c r="I6474" i="34"/>
  <c r="M6474" i="34"/>
  <c r="N6474" i="34"/>
  <c r="L6474" i="34" s="1"/>
  <c r="S6474" i="34"/>
  <c r="T6474" i="34"/>
  <c r="U6474" i="34"/>
  <c r="V6474" i="34"/>
  <c r="AE6474" i="34"/>
  <c r="AG6474" i="34"/>
  <c r="AH6474" i="34"/>
  <c r="AI6474" i="34"/>
  <c r="F6475" i="34"/>
  <c r="H6475" i="34"/>
  <c r="I6475" i="34"/>
  <c r="M6475" i="34"/>
  <c r="N6475" i="34"/>
  <c r="L6475" i="34" s="1"/>
  <c r="S6475" i="34"/>
  <c r="T6475" i="34"/>
  <c r="U6475" i="34"/>
  <c r="V6475" i="34"/>
  <c r="AE6475" i="34"/>
  <c r="AG6475" i="34"/>
  <c r="AH6475" i="34"/>
  <c r="AI6475" i="34"/>
  <c r="F6476" i="34"/>
  <c r="H6476" i="34"/>
  <c r="I6476" i="34"/>
  <c r="M6476" i="34"/>
  <c r="N6476" i="34"/>
  <c r="L6476" i="34" s="1"/>
  <c r="S6476" i="34"/>
  <c r="T6476" i="34"/>
  <c r="U6476" i="34"/>
  <c r="V6476" i="34"/>
  <c r="AE6476" i="34"/>
  <c r="AG6476" i="34"/>
  <c r="AH6476" i="34"/>
  <c r="AI6476" i="34"/>
  <c r="F6477" i="34"/>
  <c r="H6477" i="34"/>
  <c r="I6477" i="34"/>
  <c r="M6477" i="34"/>
  <c r="N6477" i="34"/>
  <c r="L6477" i="34" s="1"/>
  <c r="AF6477" i="34" s="1"/>
  <c r="S6477" i="34"/>
  <c r="T6477" i="34"/>
  <c r="U6477" i="34"/>
  <c r="V6477" i="34"/>
  <c r="AE6477" i="34"/>
  <c r="AG6477" i="34"/>
  <c r="AH6477" i="34"/>
  <c r="AI6477" i="34"/>
  <c r="F6478" i="34"/>
  <c r="H6478" i="34"/>
  <c r="I6478" i="34"/>
  <c r="M6478" i="34"/>
  <c r="N6478" i="34"/>
  <c r="L6478" i="34" s="1"/>
  <c r="S6478" i="34"/>
  <c r="T6478" i="34"/>
  <c r="U6478" i="34"/>
  <c r="V6478" i="34"/>
  <c r="AE6478" i="34"/>
  <c r="AG6478" i="34"/>
  <c r="AH6478" i="34"/>
  <c r="AI6478" i="34"/>
  <c r="F6479" i="34"/>
  <c r="H6479" i="34"/>
  <c r="I6479" i="34"/>
  <c r="M6479" i="34"/>
  <c r="N6479" i="34"/>
  <c r="L6479" i="34" s="1"/>
  <c r="S6479" i="34"/>
  <c r="T6479" i="34"/>
  <c r="U6479" i="34"/>
  <c r="V6479" i="34"/>
  <c r="AE6479" i="34"/>
  <c r="AG6479" i="34"/>
  <c r="AH6479" i="34"/>
  <c r="AI6479" i="34"/>
  <c r="F6480" i="34"/>
  <c r="H6480" i="34"/>
  <c r="I6480" i="34"/>
  <c r="M6480" i="34"/>
  <c r="N6480" i="34"/>
  <c r="L6480" i="34" s="1"/>
  <c r="S6480" i="34"/>
  <c r="T6480" i="34"/>
  <c r="U6480" i="34"/>
  <c r="V6480" i="34"/>
  <c r="AE6480" i="34"/>
  <c r="AG6480" i="34"/>
  <c r="AH6480" i="34"/>
  <c r="AI6480" i="34"/>
  <c r="F6481" i="34"/>
  <c r="H6481" i="34"/>
  <c r="I6481" i="34"/>
  <c r="M6481" i="34"/>
  <c r="N6481" i="34"/>
  <c r="L6481" i="34" s="1"/>
  <c r="S6481" i="34"/>
  <c r="T6481" i="34"/>
  <c r="U6481" i="34"/>
  <c r="V6481" i="34"/>
  <c r="AE6481" i="34"/>
  <c r="AG6481" i="34"/>
  <c r="AH6481" i="34"/>
  <c r="AJ6481" i="34" s="1"/>
  <c r="AI6481" i="34"/>
  <c r="F6482" i="34"/>
  <c r="H6482" i="34"/>
  <c r="I6482" i="34"/>
  <c r="M6482" i="34"/>
  <c r="N6482" i="34"/>
  <c r="L6482" i="34"/>
  <c r="S6482" i="34"/>
  <c r="T6482" i="34"/>
  <c r="U6482" i="34"/>
  <c r="V6482" i="34"/>
  <c r="AE6482" i="34"/>
  <c r="AG6482" i="34"/>
  <c r="AJ6482" i="34" s="1"/>
  <c r="AF6482" i="34" s="1"/>
  <c r="AH6482" i="34"/>
  <c r="AI6482" i="34"/>
  <c r="F6483" i="34"/>
  <c r="H6483" i="34"/>
  <c r="I6483" i="34"/>
  <c r="M6483" i="34"/>
  <c r="N6483" i="34"/>
  <c r="L6483" i="34"/>
  <c r="S6483" i="34"/>
  <c r="T6483" i="34"/>
  <c r="U6483" i="34"/>
  <c r="V6483" i="34"/>
  <c r="AE6483" i="34"/>
  <c r="AG6483" i="34"/>
  <c r="AH6483" i="34"/>
  <c r="AI6483" i="34"/>
  <c r="AJ6483" i="34" s="1"/>
  <c r="AF6483" i="34" s="1"/>
  <c r="F6484" i="34"/>
  <c r="H6484" i="34"/>
  <c r="I6484" i="34"/>
  <c r="M6484" i="34"/>
  <c r="N6484" i="34"/>
  <c r="L6484" i="34"/>
  <c r="S6484" i="34"/>
  <c r="T6484" i="34"/>
  <c r="U6484" i="34"/>
  <c r="V6484" i="34"/>
  <c r="AE6484" i="34"/>
  <c r="AG6484" i="34"/>
  <c r="AH6484" i="34"/>
  <c r="AI6484" i="34"/>
  <c r="F6485" i="34"/>
  <c r="H6485" i="34"/>
  <c r="I6485" i="34"/>
  <c r="M6485" i="34"/>
  <c r="N6485" i="34"/>
  <c r="L6485" i="34"/>
  <c r="S6485" i="34"/>
  <c r="T6485" i="34"/>
  <c r="U6485" i="34"/>
  <c r="V6485" i="34"/>
  <c r="AE6485" i="34"/>
  <c r="AG6485" i="34"/>
  <c r="AJ6485" i="34" s="1"/>
  <c r="AF6485" i="34" s="1"/>
  <c r="AH6485" i="34"/>
  <c r="AI6485" i="34"/>
  <c r="F6486" i="34"/>
  <c r="H6486" i="34"/>
  <c r="I6486" i="34"/>
  <c r="M6486" i="34"/>
  <c r="N6486" i="34"/>
  <c r="L6486" i="34" s="1"/>
  <c r="S6486" i="34"/>
  <c r="T6486" i="34"/>
  <c r="U6486" i="34"/>
  <c r="V6486" i="34"/>
  <c r="AE6486" i="34"/>
  <c r="AG6486" i="34"/>
  <c r="AH6486" i="34"/>
  <c r="AJ6486" i="34" s="1"/>
  <c r="AF6486" i="34" s="1"/>
  <c r="AI6486" i="34"/>
  <c r="F6487" i="34"/>
  <c r="H6487" i="34"/>
  <c r="I6487" i="34"/>
  <c r="M6487" i="34"/>
  <c r="N6487" i="34"/>
  <c r="L6487" i="34"/>
  <c r="S6487" i="34"/>
  <c r="T6487" i="34"/>
  <c r="U6487" i="34"/>
  <c r="V6487" i="34"/>
  <c r="AE6487" i="34"/>
  <c r="AG6487" i="34"/>
  <c r="AH6487" i="34"/>
  <c r="AI6487" i="34"/>
  <c r="F6488" i="34"/>
  <c r="H6488" i="34"/>
  <c r="I6488" i="34"/>
  <c r="M6488" i="34"/>
  <c r="N6488" i="34"/>
  <c r="L6488" i="34"/>
  <c r="S6488" i="34"/>
  <c r="T6488" i="34"/>
  <c r="U6488" i="34"/>
  <c r="V6488" i="34"/>
  <c r="AE6488" i="34"/>
  <c r="AG6488" i="34"/>
  <c r="AH6488" i="34"/>
  <c r="AI6488" i="34"/>
  <c r="F6489" i="34"/>
  <c r="H6489" i="34"/>
  <c r="I6489" i="34"/>
  <c r="AF6489" i="34" s="1"/>
  <c r="M6489" i="34"/>
  <c r="N6489" i="34"/>
  <c r="L6489" i="34"/>
  <c r="S6489" i="34"/>
  <c r="T6489" i="34"/>
  <c r="U6489" i="34"/>
  <c r="V6489" i="34"/>
  <c r="AE6489" i="34"/>
  <c r="AG6489" i="34"/>
  <c r="AH6489" i="34"/>
  <c r="AI6489" i="34"/>
  <c r="F6490" i="34"/>
  <c r="H6490" i="34"/>
  <c r="I6490" i="34"/>
  <c r="M6490" i="34"/>
  <c r="N6490" i="34"/>
  <c r="L6490" i="34" s="1"/>
  <c r="S6490" i="34"/>
  <c r="T6490" i="34"/>
  <c r="U6490" i="34"/>
  <c r="V6490" i="34"/>
  <c r="AE6490" i="34"/>
  <c r="AG6490" i="34"/>
  <c r="AH6490" i="34"/>
  <c r="AI6490" i="34"/>
  <c r="F6491" i="34"/>
  <c r="H6491" i="34"/>
  <c r="I6491" i="34"/>
  <c r="M6491" i="34"/>
  <c r="N6491" i="34"/>
  <c r="L6491" i="34"/>
  <c r="S6491" i="34"/>
  <c r="T6491" i="34"/>
  <c r="U6491" i="34"/>
  <c r="V6491" i="34"/>
  <c r="AE6491" i="34"/>
  <c r="AG6491" i="34"/>
  <c r="AH6491" i="34"/>
  <c r="AI6491" i="34"/>
  <c r="F6492" i="34"/>
  <c r="H6492" i="34"/>
  <c r="I6492" i="34"/>
  <c r="M6492" i="34"/>
  <c r="N6492" i="34"/>
  <c r="L6492" i="34"/>
  <c r="S6492" i="34"/>
  <c r="T6492" i="34"/>
  <c r="U6492" i="34"/>
  <c r="V6492" i="34"/>
  <c r="AE6492" i="34"/>
  <c r="AG6492" i="34"/>
  <c r="AH6492" i="34"/>
  <c r="AI6492" i="34"/>
  <c r="AJ6492" i="34" s="1"/>
  <c r="F6493" i="34"/>
  <c r="H6493" i="34"/>
  <c r="I6493" i="34"/>
  <c r="M6493" i="34"/>
  <c r="N6493" i="34"/>
  <c r="L6493" i="34"/>
  <c r="S6493" i="34"/>
  <c r="T6493" i="34"/>
  <c r="U6493" i="34"/>
  <c r="V6493" i="34"/>
  <c r="AE6493" i="34"/>
  <c r="AG6493" i="34"/>
  <c r="AH6493" i="34"/>
  <c r="AI6493" i="34"/>
  <c r="F6494" i="34"/>
  <c r="H6494" i="34"/>
  <c r="I6494" i="34"/>
  <c r="M6494" i="34"/>
  <c r="N6494" i="34"/>
  <c r="L6494" i="34"/>
  <c r="S6494" i="34"/>
  <c r="T6494" i="34"/>
  <c r="U6494" i="34"/>
  <c r="V6494" i="34"/>
  <c r="AE6494" i="34"/>
  <c r="AG6494" i="34"/>
  <c r="AH6494" i="34"/>
  <c r="AI6494" i="34"/>
  <c r="F6495" i="34"/>
  <c r="H6495" i="34"/>
  <c r="I6495" i="34"/>
  <c r="M6495" i="34"/>
  <c r="N6495" i="34"/>
  <c r="L6495" i="34"/>
  <c r="S6495" i="34"/>
  <c r="T6495" i="34"/>
  <c r="U6495" i="34"/>
  <c r="V6495" i="34"/>
  <c r="AE6495" i="34"/>
  <c r="AG6495" i="34"/>
  <c r="AH6495" i="34"/>
  <c r="AI6495" i="34"/>
  <c r="F6497" i="34"/>
  <c r="H6497" i="34"/>
  <c r="I6497" i="34"/>
  <c r="M6497" i="34"/>
  <c r="N6497" i="34"/>
  <c r="L6497" i="34"/>
  <c r="S6497" i="34"/>
  <c r="T6497" i="34"/>
  <c r="U6497" i="34"/>
  <c r="V6497" i="34"/>
  <c r="AE6497" i="34"/>
  <c r="AG6497" i="34"/>
  <c r="AH6497" i="34"/>
  <c r="AI6497" i="34"/>
  <c r="F6498" i="34"/>
  <c r="H6498" i="34"/>
  <c r="I6498" i="34"/>
  <c r="M6498" i="34"/>
  <c r="N6498" i="34"/>
  <c r="L6498" i="34"/>
  <c r="S6498" i="34"/>
  <c r="T6498" i="34"/>
  <c r="U6498" i="34"/>
  <c r="V6498" i="34"/>
  <c r="AE6498" i="34"/>
  <c r="AG6498" i="34"/>
  <c r="AH6498" i="34"/>
  <c r="AI6498" i="34"/>
  <c r="F6499" i="34"/>
  <c r="H6499" i="34"/>
  <c r="I6499" i="34"/>
  <c r="M6499" i="34"/>
  <c r="N6499" i="34"/>
  <c r="L6499" i="34"/>
  <c r="S6499" i="34"/>
  <c r="T6499" i="34"/>
  <c r="U6499" i="34"/>
  <c r="V6499" i="34"/>
  <c r="AE6499" i="34"/>
  <c r="AG6499" i="34"/>
  <c r="AH6499" i="34"/>
  <c r="AI6499" i="34"/>
  <c r="F6500" i="34"/>
  <c r="H6500" i="34"/>
  <c r="I6500" i="34"/>
  <c r="M6500" i="34"/>
  <c r="N6500" i="34"/>
  <c r="L6500" i="34"/>
  <c r="S6500" i="34"/>
  <c r="T6500" i="34"/>
  <c r="U6500" i="34"/>
  <c r="V6500" i="34"/>
  <c r="AE6500" i="34"/>
  <c r="AG6500" i="34"/>
  <c r="AH6500" i="34"/>
  <c r="AI6500" i="34"/>
  <c r="F6501" i="34"/>
  <c r="H6501" i="34"/>
  <c r="I6501" i="34"/>
  <c r="M6501" i="34"/>
  <c r="N6501" i="34"/>
  <c r="L6501" i="34"/>
  <c r="S6501" i="34"/>
  <c r="T6501" i="34"/>
  <c r="U6501" i="34"/>
  <c r="V6501" i="34"/>
  <c r="AE6501" i="34"/>
  <c r="AG6501" i="34"/>
  <c r="AH6501" i="34"/>
  <c r="AI6501" i="34"/>
  <c r="F6502" i="34"/>
  <c r="H6502" i="34"/>
  <c r="I6502" i="34"/>
  <c r="M6502" i="34"/>
  <c r="N6502" i="34"/>
  <c r="L6502" i="34"/>
  <c r="S6502" i="34"/>
  <c r="T6502" i="34"/>
  <c r="U6502" i="34"/>
  <c r="V6502" i="34"/>
  <c r="AE6502" i="34"/>
  <c r="AG6502" i="34"/>
  <c r="AJ6502" i="34" s="1"/>
  <c r="AH6502" i="34"/>
  <c r="AI6502" i="34"/>
  <c r="F6503" i="34"/>
  <c r="H6503" i="34"/>
  <c r="I6503" i="34"/>
  <c r="M6503" i="34"/>
  <c r="N6503" i="34"/>
  <c r="L6503" i="34" s="1"/>
  <c r="S6503" i="34"/>
  <c r="T6503" i="34"/>
  <c r="U6503" i="34"/>
  <c r="V6503" i="34"/>
  <c r="AE6503" i="34"/>
  <c r="AG6503" i="34"/>
  <c r="AH6503" i="34"/>
  <c r="AI6503" i="34"/>
  <c r="F6504" i="34"/>
  <c r="H6504" i="34"/>
  <c r="I6504" i="34"/>
  <c r="M6504" i="34"/>
  <c r="N6504" i="34"/>
  <c r="L6504" i="34" s="1"/>
  <c r="S6504" i="34"/>
  <c r="T6504" i="34"/>
  <c r="U6504" i="34"/>
  <c r="V6504" i="34"/>
  <c r="AE6504" i="34"/>
  <c r="AG6504" i="34"/>
  <c r="AH6504" i="34"/>
  <c r="AI6504" i="34"/>
  <c r="F6505" i="34"/>
  <c r="H6505" i="34"/>
  <c r="I6505" i="34"/>
  <c r="M6505" i="34"/>
  <c r="N6505" i="34"/>
  <c r="L6505" i="34" s="1"/>
  <c r="S6505" i="34"/>
  <c r="T6505" i="34"/>
  <c r="U6505" i="34"/>
  <c r="V6505" i="34"/>
  <c r="AE6505" i="34"/>
  <c r="AG6505" i="34"/>
  <c r="AH6505" i="34"/>
  <c r="AI6505" i="34"/>
  <c r="F6506" i="34"/>
  <c r="H6506" i="34"/>
  <c r="I6506" i="34"/>
  <c r="M6506" i="34"/>
  <c r="N6506" i="34"/>
  <c r="L6506" i="34"/>
  <c r="S6506" i="34"/>
  <c r="T6506" i="34"/>
  <c r="U6506" i="34"/>
  <c r="V6506" i="34"/>
  <c r="AE6506" i="34"/>
  <c r="AG6506" i="34"/>
  <c r="AH6506" i="34"/>
  <c r="AI6506" i="34"/>
  <c r="F6507" i="34"/>
  <c r="H6507" i="34"/>
  <c r="I6507" i="34"/>
  <c r="M6507" i="34"/>
  <c r="N6507" i="34"/>
  <c r="L6507" i="34" s="1"/>
  <c r="S6507" i="34"/>
  <c r="T6507" i="34"/>
  <c r="U6507" i="34"/>
  <c r="V6507" i="34"/>
  <c r="AE6507" i="34"/>
  <c r="AG6507" i="34"/>
  <c r="AH6507" i="34"/>
  <c r="AI6507" i="34"/>
  <c r="F6508" i="34"/>
  <c r="H6508" i="34"/>
  <c r="I6508" i="34"/>
  <c r="M6508" i="34"/>
  <c r="N6508" i="34"/>
  <c r="L6508" i="34" s="1"/>
  <c r="S6508" i="34"/>
  <c r="T6508" i="34"/>
  <c r="U6508" i="34"/>
  <c r="V6508" i="34"/>
  <c r="AE6508" i="34"/>
  <c r="AG6508" i="34"/>
  <c r="AH6508" i="34"/>
  <c r="AI6508" i="34"/>
  <c r="F6509" i="34"/>
  <c r="H6509" i="34"/>
  <c r="I6509" i="34"/>
  <c r="M6509" i="34"/>
  <c r="N6509" i="34"/>
  <c r="L6509" i="34"/>
  <c r="S6509" i="34"/>
  <c r="T6509" i="34"/>
  <c r="U6509" i="34"/>
  <c r="V6509" i="34"/>
  <c r="AE6509" i="34"/>
  <c r="AG6509" i="34"/>
  <c r="AH6509" i="34"/>
  <c r="AI6509" i="34"/>
  <c r="F6510" i="34"/>
  <c r="H6510" i="34"/>
  <c r="I6510" i="34"/>
  <c r="M6510" i="34"/>
  <c r="N6510" i="34"/>
  <c r="L6510" i="34"/>
  <c r="S6510" i="34"/>
  <c r="T6510" i="34"/>
  <c r="U6510" i="34"/>
  <c r="V6510" i="34"/>
  <c r="AE6510" i="34"/>
  <c r="AG6510" i="34"/>
  <c r="AH6510" i="34"/>
  <c r="AI6510" i="34"/>
  <c r="F6511" i="34"/>
  <c r="H6511" i="34"/>
  <c r="I6511" i="34"/>
  <c r="M6511" i="34"/>
  <c r="N6511" i="34"/>
  <c r="L6511" i="34" s="1"/>
  <c r="S6511" i="34"/>
  <c r="T6511" i="34"/>
  <c r="U6511" i="34"/>
  <c r="V6511" i="34"/>
  <c r="AE6511" i="34"/>
  <c r="AG6511" i="34"/>
  <c r="AH6511" i="34"/>
  <c r="AI6511" i="34"/>
  <c r="F6512" i="34"/>
  <c r="H6512" i="34"/>
  <c r="I6512" i="34"/>
  <c r="M6512" i="34"/>
  <c r="N6512" i="34"/>
  <c r="L6512" i="34" s="1"/>
  <c r="S6512" i="34"/>
  <c r="T6512" i="34"/>
  <c r="U6512" i="34"/>
  <c r="V6512" i="34"/>
  <c r="AE6512" i="34"/>
  <c r="AG6512" i="34"/>
  <c r="AH6512" i="34"/>
  <c r="AI6512" i="34"/>
  <c r="F6513" i="34"/>
  <c r="H6513" i="34"/>
  <c r="I6513" i="34"/>
  <c r="M6513" i="34"/>
  <c r="N6513" i="34"/>
  <c r="L6513" i="34"/>
  <c r="S6513" i="34"/>
  <c r="T6513" i="34"/>
  <c r="U6513" i="34"/>
  <c r="V6513" i="34"/>
  <c r="AE6513" i="34"/>
  <c r="AG6513" i="34"/>
  <c r="AH6513" i="34"/>
  <c r="AI6513" i="34"/>
  <c r="F6514" i="34"/>
  <c r="H6514" i="34"/>
  <c r="I6514" i="34"/>
  <c r="M6514" i="34"/>
  <c r="N6514" i="34"/>
  <c r="L6514" i="34"/>
  <c r="S6514" i="34"/>
  <c r="T6514" i="34"/>
  <c r="U6514" i="34"/>
  <c r="V6514" i="34"/>
  <c r="AE6514" i="34"/>
  <c r="AG6514" i="34"/>
  <c r="AH6514" i="34"/>
  <c r="AI6514" i="34"/>
  <c r="F6515" i="34"/>
  <c r="H6515" i="34"/>
  <c r="I6515" i="34"/>
  <c r="M6515" i="34"/>
  <c r="N6515" i="34"/>
  <c r="L6515" i="34" s="1"/>
  <c r="S6515" i="34"/>
  <c r="T6515" i="34"/>
  <c r="U6515" i="34"/>
  <c r="V6515" i="34"/>
  <c r="AE6515" i="34"/>
  <c r="AG6515" i="34"/>
  <c r="AH6515" i="34"/>
  <c r="AI6515" i="34"/>
  <c r="F6516" i="34"/>
  <c r="H6516" i="34"/>
  <c r="I6516" i="34"/>
  <c r="M6516" i="34"/>
  <c r="N6516" i="34"/>
  <c r="L6516" i="34" s="1"/>
  <c r="S6516" i="34"/>
  <c r="T6516" i="34"/>
  <c r="U6516" i="34"/>
  <c r="V6516" i="34"/>
  <c r="AE6516" i="34"/>
  <c r="AG6516" i="34"/>
  <c r="AH6516" i="34"/>
  <c r="AI6516" i="34"/>
  <c r="F6525" i="34"/>
  <c r="H6525" i="34"/>
  <c r="I6525" i="34"/>
  <c r="M6525" i="34"/>
  <c r="N6525" i="34"/>
  <c r="L6525" i="34"/>
  <c r="S6525" i="34"/>
  <c r="T6525" i="34"/>
  <c r="U6525" i="34"/>
  <c r="V6525" i="34"/>
  <c r="AE6525" i="34"/>
  <c r="AG6525" i="34"/>
  <c r="AH6525" i="34"/>
  <c r="AI6525" i="34"/>
  <c r="F6526" i="34"/>
  <c r="H6526" i="34"/>
  <c r="I6526" i="34"/>
  <c r="M6526" i="34"/>
  <c r="N6526" i="34"/>
  <c r="L6526" i="34" s="1"/>
  <c r="S6526" i="34"/>
  <c r="T6526" i="34"/>
  <c r="U6526" i="34"/>
  <c r="V6526" i="34"/>
  <c r="AE6526" i="34"/>
  <c r="AG6526" i="34"/>
  <c r="AH6526" i="34"/>
  <c r="AJ6526" i="34" s="1"/>
  <c r="AI6526" i="34"/>
  <c r="F6527" i="34"/>
  <c r="H6527" i="34"/>
  <c r="I6527" i="34"/>
  <c r="M6527" i="34"/>
  <c r="N6527" i="34"/>
  <c r="L6527" i="34" s="1"/>
  <c r="S6527" i="34"/>
  <c r="T6527" i="34"/>
  <c r="U6527" i="34"/>
  <c r="V6527" i="34"/>
  <c r="AE6527" i="34"/>
  <c r="AG6527" i="34"/>
  <c r="AH6527" i="34"/>
  <c r="AI6527" i="34"/>
  <c r="F6528" i="34"/>
  <c r="H6528" i="34"/>
  <c r="I6528" i="34"/>
  <c r="M6528" i="34"/>
  <c r="N6528" i="34"/>
  <c r="L6528" i="34" s="1"/>
  <c r="S6528" i="34"/>
  <c r="T6528" i="34"/>
  <c r="U6528" i="34"/>
  <c r="V6528" i="34"/>
  <c r="AE6528" i="34"/>
  <c r="AG6528" i="34"/>
  <c r="AH6528" i="34"/>
  <c r="AI6528" i="34"/>
  <c r="F6529" i="34"/>
  <c r="H6529" i="34"/>
  <c r="I6529" i="34"/>
  <c r="M6529" i="34"/>
  <c r="N6529" i="34"/>
  <c r="L6529" i="34" s="1"/>
  <c r="S6529" i="34"/>
  <c r="T6529" i="34"/>
  <c r="U6529" i="34"/>
  <c r="V6529" i="34"/>
  <c r="AE6529" i="34"/>
  <c r="AG6529" i="34"/>
  <c r="AH6529" i="34"/>
  <c r="AI6529" i="34"/>
  <c r="F6530" i="34"/>
  <c r="H6530" i="34"/>
  <c r="I6530" i="34"/>
  <c r="M6530" i="34"/>
  <c r="N6530" i="34"/>
  <c r="L6530" i="34" s="1"/>
  <c r="S6530" i="34"/>
  <c r="T6530" i="34"/>
  <c r="U6530" i="34"/>
  <c r="V6530" i="34"/>
  <c r="AE6530" i="34"/>
  <c r="AG6530" i="34"/>
  <c r="AH6530" i="34"/>
  <c r="AI6530" i="34"/>
  <c r="F6531" i="34"/>
  <c r="H6531" i="34"/>
  <c r="I6531" i="34"/>
  <c r="M6531" i="34"/>
  <c r="N6531" i="34"/>
  <c r="L6531" i="34"/>
  <c r="S6531" i="34"/>
  <c r="T6531" i="34"/>
  <c r="U6531" i="34"/>
  <c r="V6531" i="34"/>
  <c r="AE6531" i="34"/>
  <c r="AG6531" i="34"/>
  <c r="AH6531" i="34"/>
  <c r="AI6531" i="34"/>
  <c r="F6532" i="34"/>
  <c r="H6532" i="34"/>
  <c r="I6532" i="34"/>
  <c r="M6532" i="34"/>
  <c r="N6532" i="34"/>
  <c r="L6532" i="34" s="1"/>
  <c r="S6532" i="34"/>
  <c r="T6532" i="34"/>
  <c r="U6532" i="34"/>
  <c r="V6532" i="34"/>
  <c r="AE6532" i="34"/>
  <c r="AG6532" i="34"/>
  <c r="AH6532" i="34"/>
  <c r="AJ6532" i="34" s="1"/>
  <c r="AI6532" i="34"/>
  <c r="F6533" i="34"/>
  <c r="H6533" i="34"/>
  <c r="I6533" i="34"/>
  <c r="M6533" i="34"/>
  <c r="N6533" i="34"/>
  <c r="L6533" i="34" s="1"/>
  <c r="S6533" i="34"/>
  <c r="T6533" i="34"/>
  <c r="U6533" i="34"/>
  <c r="V6533" i="34"/>
  <c r="AE6533" i="34"/>
  <c r="AG6533" i="34"/>
  <c r="AH6533" i="34"/>
  <c r="AI6533" i="34"/>
  <c r="F6534" i="34"/>
  <c r="H6534" i="34"/>
  <c r="I6534" i="34"/>
  <c r="M6534" i="34"/>
  <c r="N6534" i="34"/>
  <c r="L6534" i="34"/>
  <c r="S6534" i="34"/>
  <c r="T6534" i="34"/>
  <c r="U6534" i="34"/>
  <c r="V6534" i="34"/>
  <c r="AE6534" i="34"/>
  <c r="AG6534" i="34"/>
  <c r="AH6534" i="34"/>
  <c r="AI6534" i="34"/>
  <c r="F6539" i="34"/>
  <c r="H6539" i="34"/>
  <c r="I6539" i="34"/>
  <c r="M6539" i="34"/>
  <c r="N6539" i="34"/>
  <c r="L6539" i="34"/>
  <c r="S6539" i="34"/>
  <c r="T6539" i="34"/>
  <c r="U6539" i="34"/>
  <c r="V6539" i="34"/>
  <c r="AE6539" i="34"/>
  <c r="AG6539" i="34"/>
  <c r="AH6539" i="34"/>
  <c r="AI6539" i="34"/>
  <c r="F6540" i="34"/>
  <c r="H6540" i="34"/>
  <c r="I6540" i="34"/>
  <c r="M6540" i="34"/>
  <c r="N6540" i="34"/>
  <c r="L6540" i="34" s="1"/>
  <c r="S6540" i="34"/>
  <c r="T6540" i="34"/>
  <c r="U6540" i="34"/>
  <c r="V6540" i="34"/>
  <c r="AE6540" i="34"/>
  <c r="AG6540" i="34"/>
  <c r="AH6540" i="34"/>
  <c r="AI6540" i="34"/>
  <c r="F6541" i="34"/>
  <c r="H6541" i="34"/>
  <c r="I6541" i="34"/>
  <c r="M6541" i="34"/>
  <c r="N6541" i="34"/>
  <c r="L6541" i="34" s="1"/>
  <c r="S6541" i="34"/>
  <c r="T6541" i="34"/>
  <c r="U6541" i="34"/>
  <c r="V6541" i="34"/>
  <c r="AE6541" i="34"/>
  <c r="AG6541" i="34"/>
  <c r="AH6541" i="34"/>
  <c r="AI6541" i="34"/>
  <c r="F6542" i="34"/>
  <c r="H6542" i="34"/>
  <c r="I6542" i="34"/>
  <c r="M6542" i="34"/>
  <c r="N6542" i="34"/>
  <c r="L6542" i="34"/>
  <c r="S6542" i="34"/>
  <c r="T6542" i="34"/>
  <c r="U6542" i="34"/>
  <c r="V6542" i="34"/>
  <c r="AE6542" i="34"/>
  <c r="AG6542" i="34"/>
  <c r="AH6542" i="34"/>
  <c r="AI6542" i="34"/>
  <c r="F6535" i="34"/>
  <c r="H6535" i="34"/>
  <c r="I6535" i="34"/>
  <c r="M6535" i="34"/>
  <c r="N6535" i="34"/>
  <c r="L6535" i="34"/>
  <c r="S6535" i="34"/>
  <c r="T6535" i="34"/>
  <c r="U6535" i="34"/>
  <c r="V6535" i="34"/>
  <c r="AE6535" i="34"/>
  <c r="AG6535" i="34"/>
  <c r="AH6535" i="34"/>
  <c r="AI6535" i="34"/>
  <c r="F6536" i="34"/>
  <c r="H6536" i="34"/>
  <c r="I6536" i="34"/>
  <c r="M6536" i="34"/>
  <c r="N6536" i="34"/>
  <c r="L6536" i="34" s="1"/>
  <c r="S6536" i="34"/>
  <c r="T6536" i="34"/>
  <c r="U6536" i="34"/>
  <c r="V6536" i="34"/>
  <c r="AE6536" i="34"/>
  <c r="AG6536" i="34"/>
  <c r="AJ6536" i="34"/>
  <c r="AH6536" i="34"/>
  <c r="AI6536" i="34"/>
  <c r="F6537" i="34"/>
  <c r="H6537" i="34"/>
  <c r="I6537" i="34"/>
  <c r="M6537" i="34"/>
  <c r="N6537" i="34"/>
  <c r="L6537" i="34"/>
  <c r="S6537" i="34"/>
  <c r="T6537" i="34"/>
  <c r="U6537" i="34"/>
  <c r="V6537" i="34"/>
  <c r="AE6537" i="34"/>
  <c r="AG6537" i="34"/>
  <c r="AH6537" i="34"/>
  <c r="AI6537" i="34"/>
  <c r="F6538" i="34"/>
  <c r="H6538" i="34"/>
  <c r="I6538" i="34"/>
  <c r="M6538" i="34"/>
  <c r="N6538" i="34"/>
  <c r="L6538" i="34"/>
  <c r="S6538" i="34"/>
  <c r="T6538" i="34"/>
  <c r="U6538" i="34"/>
  <c r="V6538" i="34"/>
  <c r="AE6538" i="34"/>
  <c r="AG6538" i="34"/>
  <c r="AH6538" i="34"/>
  <c r="AI6538" i="34"/>
  <c r="F6543" i="34"/>
  <c r="H6543" i="34"/>
  <c r="I6543" i="34"/>
  <c r="M6543" i="34"/>
  <c r="N6543" i="34"/>
  <c r="L6543" i="34"/>
  <c r="S6543" i="34"/>
  <c r="T6543" i="34"/>
  <c r="U6543" i="34"/>
  <c r="V6543" i="34"/>
  <c r="AE6543" i="34"/>
  <c r="AG6543" i="34"/>
  <c r="AH6543" i="34"/>
  <c r="AI6543" i="34"/>
  <c r="F6544" i="34"/>
  <c r="H6544" i="34"/>
  <c r="I6544" i="34"/>
  <c r="M6544" i="34"/>
  <c r="N6544" i="34"/>
  <c r="L6544" i="34"/>
  <c r="S6544" i="34"/>
  <c r="T6544" i="34"/>
  <c r="U6544" i="34"/>
  <c r="V6544" i="34"/>
  <c r="AE6544" i="34"/>
  <c r="AG6544" i="34"/>
  <c r="AH6544" i="34"/>
  <c r="AI6544" i="34"/>
  <c r="F6545" i="34"/>
  <c r="H6545" i="34"/>
  <c r="I6545" i="34"/>
  <c r="M6545" i="34"/>
  <c r="N6545" i="34"/>
  <c r="L6545" i="34"/>
  <c r="S6545" i="34"/>
  <c r="T6545" i="34"/>
  <c r="U6545" i="34"/>
  <c r="V6545" i="34"/>
  <c r="AE6545" i="34"/>
  <c r="AG6545" i="34"/>
  <c r="AH6545" i="34"/>
  <c r="AI6545" i="34"/>
  <c r="F6546" i="34"/>
  <c r="H6546" i="34"/>
  <c r="I6546" i="34"/>
  <c r="M6546" i="34"/>
  <c r="N6546" i="34"/>
  <c r="L6546" i="34"/>
  <c r="S6546" i="34"/>
  <c r="T6546" i="34"/>
  <c r="U6546" i="34"/>
  <c r="V6546" i="34"/>
  <c r="AE6546" i="34"/>
  <c r="AG6546" i="34"/>
  <c r="AH6546" i="34"/>
  <c r="AI6546" i="34"/>
  <c r="F6547" i="34"/>
  <c r="H6547" i="34"/>
  <c r="I6547" i="34"/>
  <c r="M6547" i="34"/>
  <c r="N6547" i="34"/>
  <c r="L6547" i="34"/>
  <c r="S6547" i="34"/>
  <c r="T6547" i="34"/>
  <c r="U6547" i="34"/>
  <c r="V6547" i="34"/>
  <c r="AE6547" i="34"/>
  <c r="AG6547" i="34"/>
  <c r="AH6547" i="34"/>
  <c r="AI6547" i="34"/>
  <c r="F6548" i="34"/>
  <c r="H6548" i="34"/>
  <c r="I6548" i="34"/>
  <c r="M6548" i="34"/>
  <c r="N6548" i="34"/>
  <c r="L6548" i="34"/>
  <c r="S6548" i="34"/>
  <c r="T6548" i="34"/>
  <c r="U6548" i="34"/>
  <c r="V6548" i="34"/>
  <c r="AE6548" i="34"/>
  <c r="AG6548" i="34"/>
  <c r="AH6548" i="34"/>
  <c r="AI6548" i="34"/>
  <c r="F6549" i="34"/>
  <c r="H6549" i="34"/>
  <c r="I6549" i="34"/>
  <c r="M6549" i="34"/>
  <c r="N6549" i="34"/>
  <c r="L6549" i="34"/>
  <c r="S6549" i="34"/>
  <c r="T6549" i="34"/>
  <c r="U6549" i="34"/>
  <c r="V6549" i="34"/>
  <c r="AE6549" i="34"/>
  <c r="AG6549" i="34"/>
  <c r="AH6549" i="34"/>
  <c r="AI6549" i="34"/>
  <c r="F6550" i="34"/>
  <c r="H6550" i="34"/>
  <c r="I6550" i="34"/>
  <c r="M6550" i="34"/>
  <c r="N6550" i="34"/>
  <c r="L6550" i="34"/>
  <c r="S6550" i="34"/>
  <c r="T6550" i="34"/>
  <c r="U6550" i="34"/>
  <c r="V6550" i="34"/>
  <c r="AE6550" i="34"/>
  <c r="AG6550" i="34"/>
  <c r="AH6550" i="34"/>
  <c r="AI6550" i="34"/>
  <c r="F6551" i="34"/>
  <c r="H6551" i="34"/>
  <c r="I6551" i="34"/>
  <c r="M6551" i="34"/>
  <c r="N6551" i="34"/>
  <c r="L6551" i="34"/>
  <c r="S6551" i="34"/>
  <c r="T6551" i="34"/>
  <c r="U6551" i="34"/>
  <c r="V6551" i="34"/>
  <c r="AE6551" i="34"/>
  <c r="AG6551" i="34"/>
  <c r="AH6551" i="34"/>
  <c r="AI6551" i="34"/>
  <c r="F6552" i="34"/>
  <c r="H6552" i="34"/>
  <c r="I6552" i="34"/>
  <c r="M6552" i="34"/>
  <c r="N6552" i="34"/>
  <c r="L6552" i="34"/>
  <c r="S6552" i="34"/>
  <c r="T6552" i="34"/>
  <c r="U6552" i="34"/>
  <c r="V6552" i="34"/>
  <c r="AE6552" i="34"/>
  <c r="AG6552" i="34"/>
  <c r="AH6552" i="34"/>
  <c r="AI6552" i="34"/>
  <c r="F6553" i="34"/>
  <c r="H6553" i="34"/>
  <c r="I6553" i="34"/>
  <c r="M6553" i="34"/>
  <c r="N6553" i="34"/>
  <c r="L6553" i="34"/>
  <c r="S6553" i="34"/>
  <c r="T6553" i="34"/>
  <c r="U6553" i="34"/>
  <c r="V6553" i="34"/>
  <c r="AE6553" i="34"/>
  <c r="AG6553" i="34"/>
  <c r="AH6553" i="34"/>
  <c r="AI6553" i="34"/>
  <c r="F6554" i="34"/>
  <c r="H6554" i="34"/>
  <c r="I6554" i="34"/>
  <c r="M6554" i="34"/>
  <c r="N6554" i="34"/>
  <c r="L6554" i="34"/>
  <c r="S6554" i="34"/>
  <c r="T6554" i="34"/>
  <c r="U6554" i="34"/>
  <c r="V6554" i="34"/>
  <c r="AE6554" i="34"/>
  <c r="AG6554" i="34"/>
  <c r="AJ6554" i="34" s="1"/>
  <c r="AH6554" i="34"/>
  <c r="AI6554" i="34"/>
  <c r="F6555" i="34"/>
  <c r="H6555" i="34"/>
  <c r="I6555" i="34"/>
  <c r="M6555" i="34"/>
  <c r="N6555" i="34"/>
  <c r="L6555" i="34"/>
  <c r="S6555" i="34"/>
  <c r="T6555" i="34"/>
  <c r="U6555" i="34"/>
  <c r="V6555" i="34"/>
  <c r="AE6555" i="34"/>
  <c r="AG6555" i="34"/>
  <c r="AH6555" i="34"/>
  <c r="AI6555" i="34"/>
  <c r="F6556" i="34"/>
  <c r="H6556" i="34"/>
  <c r="I6556" i="34"/>
  <c r="M6556" i="34"/>
  <c r="N6556" i="34"/>
  <c r="L6556" i="34"/>
  <c r="S6556" i="34"/>
  <c r="T6556" i="34"/>
  <c r="U6556" i="34"/>
  <c r="V6556" i="34"/>
  <c r="AE6556" i="34"/>
  <c r="AG6556" i="34"/>
  <c r="AH6556" i="34"/>
  <c r="AI6556" i="34"/>
  <c r="F6557" i="34"/>
  <c r="H6557" i="34"/>
  <c r="I6557" i="34"/>
  <c r="M6557" i="34"/>
  <c r="N6557" i="34"/>
  <c r="L6557" i="34"/>
  <c r="S6557" i="34"/>
  <c r="T6557" i="34"/>
  <c r="U6557" i="34"/>
  <c r="V6557" i="34"/>
  <c r="AE6557" i="34"/>
  <c r="AG6557" i="34"/>
  <c r="AH6557" i="34"/>
  <c r="AI6557" i="34"/>
  <c r="F6558" i="34"/>
  <c r="H6558" i="34"/>
  <c r="I6558" i="34"/>
  <c r="M6558" i="34"/>
  <c r="N6558" i="34"/>
  <c r="L6558" i="34"/>
  <c r="S6558" i="34"/>
  <c r="T6558" i="34"/>
  <c r="U6558" i="34"/>
  <c r="V6558" i="34"/>
  <c r="AE6558" i="34"/>
  <c r="AG6558" i="34"/>
  <c r="AJ6558" i="34" s="1"/>
  <c r="AF6558" i="34" s="1"/>
  <c r="AH6558" i="34"/>
  <c r="AI6558" i="34"/>
  <c r="F6559" i="34"/>
  <c r="H6559" i="34"/>
  <c r="I6559" i="34"/>
  <c r="M6559" i="34"/>
  <c r="N6559" i="34"/>
  <c r="L6559" i="34"/>
  <c r="S6559" i="34"/>
  <c r="T6559" i="34"/>
  <c r="U6559" i="34"/>
  <c r="V6559" i="34"/>
  <c r="AE6559" i="34"/>
  <c r="AG6559" i="34"/>
  <c r="AH6559" i="34"/>
  <c r="AI6559" i="34"/>
  <c r="F6560" i="34"/>
  <c r="H6560" i="34"/>
  <c r="I6560" i="34"/>
  <c r="M6560" i="34"/>
  <c r="N6560" i="34"/>
  <c r="L6560" i="34"/>
  <c r="S6560" i="34"/>
  <c r="T6560" i="34"/>
  <c r="U6560" i="34"/>
  <c r="V6560" i="34"/>
  <c r="AE6560" i="34"/>
  <c r="AG6560" i="34"/>
  <c r="AH6560" i="34"/>
  <c r="AI6560" i="34"/>
  <c r="F6561" i="34"/>
  <c r="H6561" i="34"/>
  <c r="I6561" i="34"/>
  <c r="M6561" i="34"/>
  <c r="N6561" i="34"/>
  <c r="L6561" i="34"/>
  <c r="S6561" i="34"/>
  <c r="T6561" i="34"/>
  <c r="U6561" i="34"/>
  <c r="V6561" i="34"/>
  <c r="AE6561" i="34"/>
  <c r="AG6561" i="34"/>
  <c r="AH6561" i="34"/>
  <c r="AI6561" i="34"/>
  <c r="F6562" i="34"/>
  <c r="H6562" i="34"/>
  <c r="I6562" i="34"/>
  <c r="M6562" i="34"/>
  <c r="N6562" i="34"/>
  <c r="L6562" i="34"/>
  <c r="S6562" i="34"/>
  <c r="T6562" i="34"/>
  <c r="U6562" i="34"/>
  <c r="V6562" i="34"/>
  <c r="AE6562" i="34"/>
  <c r="AG6562" i="34"/>
  <c r="AJ6562" i="34" s="1"/>
  <c r="AF6562" i="34" s="1"/>
  <c r="AH6562" i="34"/>
  <c r="AI6562" i="34"/>
  <c r="F6563" i="34"/>
  <c r="H6563" i="34"/>
  <c r="I6563" i="34"/>
  <c r="M6563" i="34"/>
  <c r="N6563" i="34"/>
  <c r="L6563" i="34"/>
  <c r="S6563" i="34"/>
  <c r="T6563" i="34"/>
  <c r="U6563" i="34"/>
  <c r="V6563" i="34"/>
  <c r="AE6563" i="34"/>
  <c r="AG6563" i="34"/>
  <c r="AH6563" i="34"/>
  <c r="AI6563" i="34"/>
  <c r="F6564" i="34"/>
  <c r="H6564" i="34"/>
  <c r="I6564" i="34"/>
  <c r="M6564" i="34"/>
  <c r="N6564" i="34"/>
  <c r="L6564" i="34"/>
  <c r="S6564" i="34"/>
  <c r="T6564" i="34"/>
  <c r="U6564" i="34"/>
  <c r="V6564" i="34"/>
  <c r="AE6564" i="34"/>
  <c r="AG6564" i="34"/>
  <c r="AH6564" i="34"/>
  <c r="AI6564" i="34"/>
  <c r="F6565" i="34"/>
  <c r="H6565" i="34"/>
  <c r="I6565" i="34"/>
  <c r="M6565" i="34"/>
  <c r="N6565" i="34"/>
  <c r="L6565" i="34"/>
  <c r="S6565" i="34"/>
  <c r="T6565" i="34"/>
  <c r="U6565" i="34"/>
  <c r="V6565" i="34"/>
  <c r="AE6565" i="34"/>
  <c r="AG6565" i="34"/>
  <c r="AH6565" i="34"/>
  <c r="AI6565" i="34"/>
  <c r="F6566" i="34"/>
  <c r="H6566" i="34"/>
  <c r="I6566" i="34"/>
  <c r="M6566" i="34"/>
  <c r="N6566" i="34"/>
  <c r="L6566" i="34"/>
  <c r="S6566" i="34"/>
  <c r="T6566" i="34"/>
  <c r="U6566" i="34"/>
  <c r="V6566" i="34"/>
  <c r="AE6566" i="34"/>
  <c r="AG6566" i="34"/>
  <c r="AJ6566" i="34" s="1"/>
  <c r="AF6566" i="34" s="1"/>
  <c r="AH6566" i="34"/>
  <c r="AI6566" i="34"/>
  <c r="F6567" i="34"/>
  <c r="H6567" i="34"/>
  <c r="I6567" i="34"/>
  <c r="M6567" i="34"/>
  <c r="N6567" i="34"/>
  <c r="L6567" i="34" s="1"/>
  <c r="S6567" i="34"/>
  <c r="T6567" i="34"/>
  <c r="U6567" i="34"/>
  <c r="V6567" i="34"/>
  <c r="AE6567" i="34"/>
  <c r="AG6567" i="34"/>
  <c r="AH6567" i="34"/>
  <c r="AI6567" i="34"/>
  <c r="F6568" i="34"/>
  <c r="H6568" i="34"/>
  <c r="I6568" i="34"/>
  <c r="M6568" i="34"/>
  <c r="N6568" i="34"/>
  <c r="L6568" i="34"/>
  <c r="S6568" i="34"/>
  <c r="T6568" i="34"/>
  <c r="U6568" i="34"/>
  <c r="V6568" i="34"/>
  <c r="AE6568" i="34"/>
  <c r="AG6568" i="34"/>
  <c r="AH6568" i="34"/>
  <c r="AI6568" i="34"/>
  <c r="AG5058" i="34"/>
  <c r="AH5058" i="34"/>
  <c r="AI5058" i="34"/>
  <c r="AG5905" i="34"/>
  <c r="AH5905" i="34"/>
  <c r="AI5905" i="34"/>
  <c r="AG1536" i="34"/>
  <c r="AH1536" i="34"/>
  <c r="AI1536" i="34"/>
  <c r="AG6151" i="34"/>
  <c r="AH6151" i="34"/>
  <c r="AI6151" i="34"/>
  <c r="AG2037" i="34"/>
  <c r="AH2037" i="34"/>
  <c r="AI2037" i="34"/>
  <c r="AG1809" i="34"/>
  <c r="AH1809" i="34"/>
  <c r="AI1809" i="34"/>
  <c r="AG5349" i="34"/>
  <c r="AH5349" i="34"/>
  <c r="AI5349" i="34"/>
  <c r="AG2028" i="34"/>
  <c r="AH2028" i="34"/>
  <c r="AI2028" i="34"/>
  <c r="AG641" i="34"/>
  <c r="AH641" i="34"/>
  <c r="AI641" i="34"/>
  <c r="F6575" i="34"/>
  <c r="H6575" i="34"/>
  <c r="I6575" i="34"/>
  <c r="M6575" i="34"/>
  <c r="N6575" i="34"/>
  <c r="L6575" i="34"/>
  <c r="S6575" i="34"/>
  <c r="T6575" i="34"/>
  <c r="U6575" i="34"/>
  <c r="V6575" i="34"/>
  <c r="AE6575" i="34"/>
  <c r="AG6575" i="34"/>
  <c r="AH6575" i="34"/>
  <c r="AI6575" i="34"/>
  <c r="F6576" i="34"/>
  <c r="H6576" i="34"/>
  <c r="I6576" i="34"/>
  <c r="M6576" i="34"/>
  <c r="N6576" i="34"/>
  <c r="L6576" i="34" s="1"/>
  <c r="S6576" i="34"/>
  <c r="T6576" i="34"/>
  <c r="U6576" i="34"/>
  <c r="V6576" i="34"/>
  <c r="AE6576" i="34"/>
  <c r="AG6576" i="34"/>
  <c r="AH6576" i="34"/>
  <c r="AI6576" i="34"/>
  <c r="F6577" i="34"/>
  <c r="H6577" i="34"/>
  <c r="I6577" i="34"/>
  <c r="M6577" i="34"/>
  <c r="N6577" i="34"/>
  <c r="L6577" i="34" s="1"/>
  <c r="S6577" i="34"/>
  <c r="T6577" i="34"/>
  <c r="U6577" i="34"/>
  <c r="V6577" i="34"/>
  <c r="AE6577" i="34"/>
  <c r="AG6577" i="34"/>
  <c r="AH6577" i="34"/>
  <c r="AI6577" i="34"/>
  <c r="F6578" i="34"/>
  <c r="H6578" i="34"/>
  <c r="I6578" i="34"/>
  <c r="M6578" i="34"/>
  <c r="N6578" i="34"/>
  <c r="L6578" i="34" s="1"/>
  <c r="S6578" i="34"/>
  <c r="T6578" i="34"/>
  <c r="U6578" i="34"/>
  <c r="V6578" i="34"/>
  <c r="AE6578" i="34"/>
  <c r="AG6578" i="34"/>
  <c r="AH6578" i="34"/>
  <c r="AI6578" i="34"/>
  <c r="F6579" i="34"/>
  <c r="H6579" i="34"/>
  <c r="I6579" i="34"/>
  <c r="M6579" i="34"/>
  <c r="N6579" i="34"/>
  <c r="L6579" i="34" s="1"/>
  <c r="S6579" i="34"/>
  <c r="T6579" i="34"/>
  <c r="U6579" i="34"/>
  <c r="V6579" i="34"/>
  <c r="AE6579" i="34"/>
  <c r="AG6579" i="34"/>
  <c r="AH6579" i="34"/>
  <c r="AI6579" i="34"/>
  <c r="F6580" i="34"/>
  <c r="H6580" i="34"/>
  <c r="I6580" i="34"/>
  <c r="M6580" i="34"/>
  <c r="N6580" i="34"/>
  <c r="L6580" i="34"/>
  <c r="S6580" i="34"/>
  <c r="T6580" i="34"/>
  <c r="U6580" i="34"/>
  <c r="V6580" i="34"/>
  <c r="AE6580" i="34"/>
  <c r="AG6580" i="34"/>
  <c r="AH6580" i="34"/>
  <c r="AI6580" i="34"/>
  <c r="F6581" i="34"/>
  <c r="H6581" i="34"/>
  <c r="I6581" i="34"/>
  <c r="M6581" i="34"/>
  <c r="N6581" i="34"/>
  <c r="L6581" i="34" s="1"/>
  <c r="S6581" i="34"/>
  <c r="T6581" i="34"/>
  <c r="U6581" i="34"/>
  <c r="V6581" i="34"/>
  <c r="AE6581" i="34"/>
  <c r="AG6581" i="34"/>
  <c r="AH6581" i="34"/>
  <c r="AI6581" i="34"/>
  <c r="F6582" i="34"/>
  <c r="H6582" i="34"/>
  <c r="I6582" i="34"/>
  <c r="M6582" i="34"/>
  <c r="N6582" i="34"/>
  <c r="L6582" i="34"/>
  <c r="S6582" i="34"/>
  <c r="T6582" i="34"/>
  <c r="U6582" i="34"/>
  <c r="V6582" i="34"/>
  <c r="AE6582" i="34"/>
  <c r="AG6582" i="34"/>
  <c r="AH6582" i="34"/>
  <c r="AI6582" i="34"/>
  <c r="F6583" i="34"/>
  <c r="H6583" i="34"/>
  <c r="I6583" i="34"/>
  <c r="M6583" i="34"/>
  <c r="N6583" i="34"/>
  <c r="L6583" i="34" s="1"/>
  <c r="S6583" i="34"/>
  <c r="T6583" i="34"/>
  <c r="U6583" i="34"/>
  <c r="V6583" i="34"/>
  <c r="AE6583" i="34"/>
  <c r="AG6583" i="34"/>
  <c r="AH6583" i="34"/>
  <c r="AI6583" i="34"/>
  <c r="F6584" i="34"/>
  <c r="H6584" i="34"/>
  <c r="I6584" i="34"/>
  <c r="M6584" i="34"/>
  <c r="N6584" i="34"/>
  <c r="L6584" i="34" s="1"/>
  <c r="S6584" i="34"/>
  <c r="T6584" i="34"/>
  <c r="U6584" i="34"/>
  <c r="V6584" i="34"/>
  <c r="AE6584" i="34"/>
  <c r="AG6584" i="34"/>
  <c r="AH6584" i="34"/>
  <c r="AI6584" i="34"/>
  <c r="F6585" i="34"/>
  <c r="H6585" i="34"/>
  <c r="I6585" i="34"/>
  <c r="M6585" i="34"/>
  <c r="N6585" i="34"/>
  <c r="L6585" i="34"/>
  <c r="S6585" i="34"/>
  <c r="T6585" i="34"/>
  <c r="U6585" i="34"/>
  <c r="V6585" i="34"/>
  <c r="AE6585" i="34"/>
  <c r="AG6585" i="34"/>
  <c r="AH6585" i="34"/>
  <c r="AI6585" i="34"/>
  <c r="F6586" i="34"/>
  <c r="H6586" i="34"/>
  <c r="I6586" i="34"/>
  <c r="M6586" i="34"/>
  <c r="N6586" i="34"/>
  <c r="L6586" i="34"/>
  <c r="S6586" i="34"/>
  <c r="T6586" i="34"/>
  <c r="U6586" i="34"/>
  <c r="V6586" i="34"/>
  <c r="AE6586" i="34"/>
  <c r="AG6586" i="34"/>
  <c r="AH6586" i="34"/>
  <c r="AI6586" i="34"/>
  <c r="AJ6586" i="34" s="1"/>
  <c r="AF6586" i="34" s="1"/>
  <c r="F6587" i="34"/>
  <c r="H6587" i="34"/>
  <c r="I6587" i="34"/>
  <c r="M6587" i="34"/>
  <c r="N6587" i="34"/>
  <c r="L6587" i="34" s="1"/>
  <c r="S6587" i="34"/>
  <c r="T6587" i="34"/>
  <c r="U6587" i="34"/>
  <c r="V6587" i="34"/>
  <c r="AE6587" i="34"/>
  <c r="AG6587" i="34"/>
  <c r="AH6587" i="34"/>
  <c r="AI6587" i="34"/>
  <c r="F6588" i="34"/>
  <c r="H6588" i="34"/>
  <c r="I6588" i="34"/>
  <c r="M6588" i="34"/>
  <c r="N6588" i="34"/>
  <c r="L6588" i="34" s="1"/>
  <c r="S6588" i="34"/>
  <c r="T6588" i="34"/>
  <c r="U6588" i="34"/>
  <c r="V6588" i="34"/>
  <c r="AE6588" i="34"/>
  <c r="AG6588" i="34"/>
  <c r="AH6588" i="34"/>
  <c r="AI6588" i="34"/>
  <c r="AG5609" i="34"/>
  <c r="AH5609" i="34"/>
  <c r="AI5609" i="34"/>
  <c r="AG2152" i="34"/>
  <c r="AH2152" i="34"/>
  <c r="AI2152" i="34"/>
  <c r="AG3101" i="34"/>
  <c r="AH3101" i="34"/>
  <c r="AI3101" i="34"/>
  <c r="AG3842" i="34"/>
  <c r="AH3842" i="34"/>
  <c r="AI3842" i="34"/>
  <c r="AG5641" i="34"/>
  <c r="AH5641" i="34"/>
  <c r="AI5641" i="34"/>
  <c r="AG2283" i="34"/>
  <c r="AH2283" i="34"/>
  <c r="AI2283" i="34"/>
  <c r="AG4784" i="34"/>
  <c r="AH4784" i="34"/>
  <c r="AI4784" i="34"/>
  <c r="AG3115" i="34"/>
  <c r="AH3115" i="34"/>
  <c r="AI3115" i="34"/>
  <c r="AG5653" i="34"/>
  <c r="AH5653" i="34"/>
  <c r="AI5653" i="34"/>
  <c r="AG5657" i="34"/>
  <c r="AH5657" i="34"/>
  <c r="AI5657" i="34"/>
  <c r="AG3256" i="34"/>
  <c r="AH3256" i="34"/>
  <c r="AI3256" i="34"/>
  <c r="AG2631" i="34"/>
  <c r="AH2631" i="34"/>
  <c r="AI2631" i="34"/>
  <c r="AJ1546" i="34"/>
  <c r="I71" i="34"/>
  <c r="N71" i="34"/>
  <c r="L71" i="34" s="1"/>
  <c r="AJ4589" i="34"/>
  <c r="AF4589" i="34" s="1"/>
  <c r="AG4932" i="34"/>
  <c r="AH4932" i="34"/>
  <c r="AJ4932" i="34" s="1"/>
  <c r="AF4932" i="34" s="1"/>
  <c r="AI4932" i="34"/>
  <c r="AG4431" i="34"/>
  <c r="AH4431" i="34"/>
  <c r="AI4431" i="34"/>
  <c r="AG3719" i="34"/>
  <c r="AH3719" i="34"/>
  <c r="AI3719" i="34"/>
  <c r="AG6033" i="34"/>
  <c r="AH6033" i="34"/>
  <c r="AI6033" i="34"/>
  <c r="AG4810" i="34"/>
  <c r="AH4810" i="34"/>
  <c r="AI4810" i="34"/>
  <c r="AJ4951" i="34"/>
  <c r="AJ794" i="34"/>
  <c r="AG5100" i="34"/>
  <c r="AH5100" i="34"/>
  <c r="AI5100" i="34"/>
  <c r="AG4628" i="34"/>
  <c r="AH4628" i="34"/>
  <c r="AI4628" i="34"/>
  <c r="AG1124" i="34"/>
  <c r="AH1124" i="34"/>
  <c r="AI1124" i="34"/>
  <c r="AG6187" i="34"/>
  <c r="AH6187" i="34"/>
  <c r="AI6187" i="34"/>
  <c r="AG3921" i="34"/>
  <c r="AH3921" i="34"/>
  <c r="AI3921" i="34"/>
  <c r="AG4823" i="34"/>
  <c r="AH4823" i="34"/>
  <c r="AI4823" i="34"/>
  <c r="AG4826" i="34"/>
  <c r="AH4826" i="34"/>
  <c r="AI4826" i="34"/>
  <c r="AJ4970" i="34"/>
  <c r="AG3334" i="34"/>
  <c r="AH3334" i="34"/>
  <c r="AI3334" i="34"/>
  <c r="AG1564" i="34"/>
  <c r="AH1564" i="34"/>
  <c r="AI1564" i="34"/>
  <c r="AJ4551" i="34"/>
  <c r="AG3336" i="34"/>
  <c r="AH3336" i="34"/>
  <c r="AI3336" i="34"/>
  <c r="AG2421" i="34"/>
  <c r="AH2421" i="34"/>
  <c r="AI2421" i="34"/>
  <c r="AG5929" i="34"/>
  <c r="AH5929" i="34"/>
  <c r="AI5929" i="34"/>
  <c r="AG3935" i="34"/>
  <c r="AH3935" i="34"/>
  <c r="AI3935" i="34"/>
  <c r="AG5931" i="34"/>
  <c r="AH5931" i="34"/>
  <c r="AI5931" i="34"/>
  <c r="AG4672" i="34"/>
  <c r="AH4672" i="34"/>
  <c r="AI4672" i="34"/>
  <c r="AG4979" i="34"/>
  <c r="AH4979" i="34"/>
  <c r="AI4979" i="34"/>
  <c r="AJ4675" i="34"/>
  <c r="AG3342" i="34"/>
  <c r="AH3342" i="34"/>
  <c r="AI3342" i="34"/>
  <c r="AG2445" i="34"/>
  <c r="AH2445" i="34"/>
  <c r="AI2445" i="34"/>
  <c r="AG2464" i="34"/>
  <c r="AJ2464" i="34" s="1"/>
  <c r="AH2464" i="34"/>
  <c r="AI2464" i="34"/>
  <c r="AG3724" i="34"/>
  <c r="AH3724" i="34"/>
  <c r="AI3724" i="34"/>
  <c r="AG1549" i="34"/>
  <c r="AH1549" i="34"/>
  <c r="AI1549" i="34"/>
  <c r="AG2466" i="34"/>
  <c r="AH2466" i="34"/>
  <c r="AI2466" i="34"/>
  <c r="AG2116" i="34"/>
  <c r="AH2116" i="34"/>
  <c r="AI2116" i="34"/>
  <c r="AG4948" i="34"/>
  <c r="AH4948" i="34"/>
  <c r="AI4948" i="34"/>
  <c r="AG1610" i="34"/>
  <c r="AH1610" i="34"/>
  <c r="AI1610" i="34"/>
  <c r="AG3981" i="34"/>
  <c r="AH3981" i="34"/>
  <c r="AI3981" i="34"/>
  <c r="F6611" i="34"/>
  <c r="H6611" i="34"/>
  <c r="I6611" i="34"/>
  <c r="M6611" i="34"/>
  <c r="N6611" i="34"/>
  <c r="L6611" i="34" s="1"/>
  <c r="S6611" i="34"/>
  <c r="T6611" i="34"/>
  <c r="U6611" i="34"/>
  <c r="V6611" i="34"/>
  <c r="AE6611" i="34"/>
  <c r="AG6611" i="34"/>
  <c r="AH6611" i="34"/>
  <c r="AJ6611" i="34" s="1"/>
  <c r="AF6611" i="34" s="1"/>
  <c r="AI6611" i="34"/>
  <c r="F6612" i="34"/>
  <c r="H6612" i="34"/>
  <c r="I6612" i="34"/>
  <c r="M6612" i="34"/>
  <c r="N6612" i="34"/>
  <c r="L6612" i="34" s="1"/>
  <c r="S6612" i="34"/>
  <c r="T6612" i="34"/>
  <c r="U6612" i="34"/>
  <c r="V6612" i="34"/>
  <c r="AE6612" i="34"/>
  <c r="AG6612" i="34"/>
  <c r="AH6612" i="34"/>
  <c r="AI6612" i="34"/>
  <c r="F6613" i="34"/>
  <c r="H6613" i="34"/>
  <c r="I6613" i="34"/>
  <c r="M6613" i="34"/>
  <c r="N6613" i="34"/>
  <c r="L6613" i="34"/>
  <c r="S6613" i="34"/>
  <c r="T6613" i="34"/>
  <c r="U6613" i="34"/>
  <c r="V6613" i="34"/>
  <c r="AE6613" i="34"/>
  <c r="AG6613" i="34"/>
  <c r="AH6613" i="34"/>
  <c r="AI6613" i="34"/>
  <c r="AG2668" i="34"/>
  <c r="AH2668" i="34"/>
  <c r="AI2668" i="34"/>
  <c r="F6609" i="34"/>
  <c r="H6609" i="34"/>
  <c r="I6609" i="34"/>
  <c r="M6609" i="34"/>
  <c r="N6609" i="34"/>
  <c r="L6609" i="34" s="1"/>
  <c r="S6609" i="34"/>
  <c r="T6609" i="34"/>
  <c r="U6609" i="34"/>
  <c r="V6609" i="34"/>
  <c r="AE6609" i="34"/>
  <c r="AG6609" i="34"/>
  <c r="AH6609" i="34"/>
  <c r="AI6609" i="34"/>
  <c r="F6610" i="34"/>
  <c r="I6610" i="34"/>
  <c r="U6610" i="34"/>
  <c r="H6610" i="34"/>
  <c r="M6610" i="34"/>
  <c r="N6610" i="34"/>
  <c r="L6610" i="34"/>
  <c r="S6610" i="34"/>
  <c r="T6610" i="34"/>
  <c r="V6610" i="34"/>
  <c r="AG6610" i="34"/>
  <c r="AH6610" i="34"/>
  <c r="AI6610" i="34"/>
  <c r="F6614" i="34"/>
  <c r="H6614" i="34"/>
  <c r="I6614" i="34"/>
  <c r="M6614" i="34"/>
  <c r="N6614" i="34"/>
  <c r="L6614" i="34"/>
  <c r="S6614" i="34"/>
  <c r="T6614" i="34"/>
  <c r="U6614" i="34"/>
  <c r="V6614" i="34"/>
  <c r="AE6614" i="34"/>
  <c r="AG6614" i="34"/>
  <c r="AH6614" i="34"/>
  <c r="AJ6614" i="34"/>
  <c r="AF6614" i="34" s="1"/>
  <c r="AI6614" i="34"/>
  <c r="F6615" i="34"/>
  <c r="H6615" i="34"/>
  <c r="I6615" i="34"/>
  <c r="M6615" i="34"/>
  <c r="N6615" i="34"/>
  <c r="L6615" i="34"/>
  <c r="S6615" i="34"/>
  <c r="T6615" i="34"/>
  <c r="U6615" i="34"/>
  <c r="V6615" i="34"/>
  <c r="AE6615" i="34"/>
  <c r="AG6615" i="34"/>
  <c r="AH6615" i="34"/>
  <c r="AI6615" i="34"/>
  <c r="F6616" i="34"/>
  <c r="H6616" i="34"/>
  <c r="I6616" i="34"/>
  <c r="M6616" i="34"/>
  <c r="N6616" i="34"/>
  <c r="L6616" i="34" s="1"/>
  <c r="S6616" i="34"/>
  <c r="T6616" i="34"/>
  <c r="U6616" i="34"/>
  <c r="V6616" i="34"/>
  <c r="AE6616" i="34"/>
  <c r="AG6616" i="34"/>
  <c r="AH6616" i="34"/>
  <c r="AI6616" i="34"/>
  <c r="F6617" i="34"/>
  <c r="H6617" i="34"/>
  <c r="I6617" i="34"/>
  <c r="M6617" i="34"/>
  <c r="N6617" i="34"/>
  <c r="L6617" i="34" s="1"/>
  <c r="S6617" i="34"/>
  <c r="T6617" i="34"/>
  <c r="U6617" i="34"/>
  <c r="V6617" i="34"/>
  <c r="AE6617" i="34"/>
  <c r="AG6617" i="34"/>
  <c r="AH6617" i="34"/>
  <c r="AI6617" i="34"/>
  <c r="F6618" i="34"/>
  <c r="H6618" i="34"/>
  <c r="I6618" i="34"/>
  <c r="M6618" i="34"/>
  <c r="N6618" i="34"/>
  <c r="L6618" i="34" s="1"/>
  <c r="S6618" i="34"/>
  <c r="T6618" i="34"/>
  <c r="U6618" i="34"/>
  <c r="V6618" i="34"/>
  <c r="AE6618" i="34"/>
  <c r="AG6618" i="34"/>
  <c r="AH6618" i="34"/>
  <c r="AI6618" i="34"/>
  <c r="F6619" i="34"/>
  <c r="H6619" i="34"/>
  <c r="I6619" i="34"/>
  <c r="M6619" i="34"/>
  <c r="N6619" i="34"/>
  <c r="L6619" i="34"/>
  <c r="S6619" i="34"/>
  <c r="T6619" i="34"/>
  <c r="U6619" i="34"/>
  <c r="V6619" i="34"/>
  <c r="AE6619" i="34"/>
  <c r="AG6619" i="34"/>
  <c r="AH6619" i="34"/>
  <c r="AI6619" i="34"/>
  <c r="F6620" i="34"/>
  <c r="H6620" i="34"/>
  <c r="I6620" i="34"/>
  <c r="M6620" i="34"/>
  <c r="N6620" i="34"/>
  <c r="L6620" i="34" s="1"/>
  <c r="S6620" i="34"/>
  <c r="T6620" i="34"/>
  <c r="U6620" i="34"/>
  <c r="V6620" i="34"/>
  <c r="AE6620" i="34"/>
  <c r="AG6620" i="34"/>
  <c r="AH6620" i="34"/>
  <c r="AI6620" i="34"/>
  <c r="S268" i="34"/>
  <c r="AG265" i="34"/>
  <c r="AH265" i="34"/>
  <c r="AI265" i="34"/>
  <c r="F1016" i="34"/>
  <c r="H1016" i="34"/>
  <c r="M1016" i="34"/>
  <c r="N1016" i="34"/>
  <c r="L1016" i="34" s="1"/>
  <c r="S1016" i="34"/>
  <c r="AG1015" i="34"/>
  <c r="AH1015" i="34"/>
  <c r="AI1015" i="34"/>
  <c r="AJ1016" i="34"/>
  <c r="F6592" i="34"/>
  <c r="H6592" i="34"/>
  <c r="I6592" i="34"/>
  <c r="M6592" i="34"/>
  <c r="N6592" i="34"/>
  <c r="L6592" i="34" s="1"/>
  <c r="S6592" i="34"/>
  <c r="T6592" i="34"/>
  <c r="U6592" i="34"/>
  <c r="V6592" i="34"/>
  <c r="AE6592" i="34"/>
  <c r="AG6592" i="34"/>
  <c r="AH6592" i="34"/>
  <c r="AJ6592" i="34" s="1"/>
  <c r="AI6592" i="34"/>
  <c r="F6593" i="34"/>
  <c r="H6593" i="34"/>
  <c r="I6593" i="34"/>
  <c r="M6593" i="34"/>
  <c r="N6593" i="34"/>
  <c r="L6593" i="34"/>
  <c r="S6593" i="34"/>
  <c r="T6593" i="34"/>
  <c r="U6593" i="34"/>
  <c r="V6593" i="34"/>
  <c r="AE6593" i="34"/>
  <c r="AG6593" i="34"/>
  <c r="AH6593" i="34"/>
  <c r="AI6593" i="34"/>
  <c r="F6594" i="34"/>
  <c r="H6594" i="34"/>
  <c r="I6594" i="34"/>
  <c r="M6594" i="34"/>
  <c r="N6594" i="34"/>
  <c r="L6594" i="34" s="1"/>
  <c r="S6594" i="34"/>
  <c r="T6594" i="34"/>
  <c r="U6594" i="34"/>
  <c r="V6594" i="34"/>
  <c r="AE6594" i="34"/>
  <c r="AG6594" i="34"/>
  <c r="AH6594" i="34"/>
  <c r="AI6594" i="34"/>
  <c r="F6595" i="34"/>
  <c r="H6595" i="34"/>
  <c r="I6595" i="34"/>
  <c r="M6595" i="34"/>
  <c r="N6595" i="34"/>
  <c r="L6595" i="34"/>
  <c r="S6595" i="34"/>
  <c r="T6595" i="34"/>
  <c r="U6595" i="34"/>
  <c r="V6595" i="34"/>
  <c r="AE6595" i="34"/>
  <c r="AG6595" i="34"/>
  <c r="AH6595" i="34"/>
  <c r="AI6595" i="34"/>
  <c r="F6596" i="34"/>
  <c r="H6596" i="34"/>
  <c r="I6596" i="34"/>
  <c r="M6596" i="34"/>
  <c r="N6596" i="34"/>
  <c r="L6596" i="34" s="1"/>
  <c r="S6596" i="34"/>
  <c r="T6596" i="34"/>
  <c r="U6596" i="34"/>
  <c r="V6596" i="34"/>
  <c r="AE6596" i="34"/>
  <c r="AG6596" i="34"/>
  <c r="AH6596" i="34"/>
  <c r="AJ6596" i="34" s="1"/>
  <c r="AI6596" i="34"/>
  <c r="F6597" i="34"/>
  <c r="H6597" i="34"/>
  <c r="I6597" i="34"/>
  <c r="M6597" i="34"/>
  <c r="N6597" i="34"/>
  <c r="L6597" i="34" s="1"/>
  <c r="S6597" i="34"/>
  <c r="T6597" i="34"/>
  <c r="U6597" i="34"/>
  <c r="V6597" i="34"/>
  <c r="AE6597" i="34"/>
  <c r="AG6597" i="34"/>
  <c r="AH6597" i="34"/>
  <c r="AI6597" i="34"/>
  <c r="S645" i="34"/>
  <c r="AG644" i="34"/>
  <c r="AH644" i="34"/>
  <c r="AI644" i="34"/>
  <c r="S664" i="34"/>
  <c r="F6598" i="34"/>
  <c r="H6598" i="34"/>
  <c r="I6598" i="34"/>
  <c r="M6598" i="34"/>
  <c r="N6598" i="34"/>
  <c r="L6598" i="34" s="1"/>
  <c r="S6598" i="34"/>
  <c r="T6598" i="34"/>
  <c r="U6598" i="34"/>
  <c r="V6598" i="34"/>
  <c r="AE6598" i="34"/>
  <c r="AG6598" i="34"/>
  <c r="AH6598" i="34"/>
  <c r="AI6598" i="34"/>
  <c r="F6599" i="34"/>
  <c r="H6599" i="34"/>
  <c r="I6599" i="34"/>
  <c r="M6599" i="34"/>
  <c r="N6599" i="34"/>
  <c r="L6599" i="34"/>
  <c r="S6599" i="34"/>
  <c r="T6599" i="34"/>
  <c r="U6599" i="34"/>
  <c r="V6599" i="34"/>
  <c r="AE6599" i="34"/>
  <c r="AG6599" i="34"/>
  <c r="AH6599" i="34"/>
  <c r="AI6599" i="34"/>
  <c r="F6621" i="34"/>
  <c r="H6621" i="34"/>
  <c r="I6621" i="34"/>
  <c r="M6621" i="34"/>
  <c r="N6621" i="34"/>
  <c r="L6621" i="34"/>
  <c r="S6621" i="34"/>
  <c r="T6621" i="34"/>
  <c r="U6621" i="34"/>
  <c r="V6621" i="34"/>
  <c r="AE6621" i="34"/>
  <c r="AG6621" i="34"/>
  <c r="AH6621" i="34"/>
  <c r="AI6621" i="34"/>
  <c r="F6622" i="34"/>
  <c r="H6622" i="34"/>
  <c r="I6622" i="34"/>
  <c r="M6622" i="34"/>
  <c r="N6622" i="34"/>
  <c r="L6622" i="34" s="1"/>
  <c r="S6622" i="34"/>
  <c r="T6622" i="34"/>
  <c r="U6622" i="34"/>
  <c r="V6622" i="34"/>
  <c r="AE6622" i="34"/>
  <c r="AG6622" i="34"/>
  <c r="AH6622" i="34"/>
  <c r="AI6622" i="34"/>
  <c r="F6623" i="34"/>
  <c r="H6623" i="34"/>
  <c r="I6623" i="34"/>
  <c r="M6623" i="34"/>
  <c r="N6623" i="34"/>
  <c r="L6623" i="34" s="1"/>
  <c r="S6623" i="34"/>
  <c r="T6623" i="34"/>
  <c r="U6623" i="34"/>
  <c r="V6623" i="34"/>
  <c r="AE6623" i="34"/>
  <c r="AG6623" i="34"/>
  <c r="AH6623" i="34"/>
  <c r="AI6623" i="34"/>
  <c r="F6624" i="34"/>
  <c r="H6624" i="34"/>
  <c r="I6624" i="34"/>
  <c r="M6624" i="34"/>
  <c r="N6624" i="34"/>
  <c r="L6624" i="34"/>
  <c r="S6624" i="34"/>
  <c r="T6624" i="34"/>
  <c r="U6624" i="34"/>
  <c r="V6624" i="34"/>
  <c r="AE6624" i="34"/>
  <c r="AG6624" i="34"/>
  <c r="AH6624" i="34"/>
  <c r="AI6624" i="34"/>
  <c r="AG5625" i="34"/>
  <c r="AH5625" i="34"/>
  <c r="AI5625" i="34"/>
  <c r="F6625" i="34"/>
  <c r="H6625" i="34"/>
  <c r="I6625" i="34"/>
  <c r="M6625" i="34"/>
  <c r="N6625" i="34"/>
  <c r="L6625" i="34" s="1"/>
  <c r="S6625" i="34"/>
  <c r="T6625" i="34"/>
  <c r="U6625" i="34"/>
  <c r="V6625" i="34"/>
  <c r="AE6625" i="34"/>
  <c r="AG6625" i="34"/>
  <c r="AH6625" i="34"/>
  <c r="AI6625" i="34"/>
  <c r="F6626" i="34"/>
  <c r="H6626" i="34"/>
  <c r="I6626" i="34"/>
  <c r="M6626" i="34"/>
  <c r="N6626" i="34"/>
  <c r="L6626" i="34" s="1"/>
  <c r="S6626" i="34"/>
  <c r="T6626" i="34"/>
  <c r="U6626" i="34"/>
  <c r="V6626" i="34"/>
  <c r="AE6626" i="34"/>
  <c r="AG6626" i="34"/>
  <c r="AH6626" i="34"/>
  <c r="AI6626" i="34"/>
  <c r="F6627" i="34"/>
  <c r="H6627" i="34"/>
  <c r="I6627" i="34"/>
  <c r="M6627" i="34"/>
  <c r="N6627" i="34"/>
  <c r="L6627" i="34" s="1"/>
  <c r="S6627" i="34"/>
  <c r="T6627" i="34"/>
  <c r="U6627" i="34"/>
  <c r="V6627" i="34"/>
  <c r="AE6627" i="34"/>
  <c r="AG6627" i="34"/>
  <c r="AH6627" i="34"/>
  <c r="AI6627" i="34"/>
  <c r="F6628" i="34"/>
  <c r="H6628" i="34"/>
  <c r="I6628" i="34"/>
  <c r="M6628" i="34"/>
  <c r="N6628" i="34"/>
  <c r="L6628" i="34" s="1"/>
  <c r="S6628" i="34"/>
  <c r="T6628" i="34"/>
  <c r="U6628" i="34"/>
  <c r="V6628" i="34"/>
  <c r="AE6628" i="34"/>
  <c r="AG6628" i="34"/>
  <c r="AH6628" i="34"/>
  <c r="AI6628" i="34"/>
  <c r="F6629" i="34"/>
  <c r="H6629" i="34"/>
  <c r="I6629" i="34"/>
  <c r="M6629" i="34"/>
  <c r="N6629" i="34"/>
  <c r="L6629" i="34"/>
  <c r="S6629" i="34"/>
  <c r="T6629" i="34"/>
  <c r="U6629" i="34"/>
  <c r="V6629" i="34"/>
  <c r="AE6629" i="34"/>
  <c r="AG6629" i="34"/>
  <c r="AH6629" i="34"/>
  <c r="AI6629" i="34"/>
  <c r="F6630" i="34"/>
  <c r="H6630" i="34"/>
  <c r="I6630" i="34"/>
  <c r="M6630" i="34"/>
  <c r="N6630" i="34"/>
  <c r="L6630" i="34" s="1"/>
  <c r="S6630" i="34"/>
  <c r="T6630" i="34"/>
  <c r="U6630" i="34"/>
  <c r="V6630" i="34"/>
  <c r="AE6630" i="34"/>
  <c r="AG6630" i="34"/>
  <c r="AH6630" i="34"/>
  <c r="AI6630" i="34"/>
  <c r="F6631" i="34"/>
  <c r="H6631" i="34"/>
  <c r="I6631" i="34"/>
  <c r="M6631" i="34"/>
  <c r="N6631" i="34"/>
  <c r="L6631" i="34" s="1"/>
  <c r="S6631" i="34"/>
  <c r="T6631" i="34"/>
  <c r="U6631" i="34"/>
  <c r="V6631" i="34"/>
  <c r="AE6631" i="34"/>
  <c r="AG6631" i="34"/>
  <c r="AH6631" i="34"/>
  <c r="AI6631" i="34"/>
  <c r="F6632" i="34"/>
  <c r="H6632" i="34"/>
  <c r="I6632" i="34"/>
  <c r="M6632" i="34"/>
  <c r="N6632" i="34"/>
  <c r="L6632" i="34"/>
  <c r="S6632" i="34"/>
  <c r="T6632" i="34"/>
  <c r="U6632" i="34"/>
  <c r="V6632" i="34"/>
  <c r="AE6632" i="34"/>
  <c r="AG6632" i="34"/>
  <c r="AH6632" i="34"/>
  <c r="AI6632" i="34"/>
  <c r="F6633" i="34"/>
  <c r="H6633" i="34"/>
  <c r="I6633" i="34"/>
  <c r="M6633" i="34"/>
  <c r="N6633" i="34"/>
  <c r="L6633" i="34" s="1"/>
  <c r="S6633" i="34"/>
  <c r="T6633" i="34"/>
  <c r="U6633" i="34"/>
  <c r="V6633" i="34"/>
  <c r="AE6633" i="34"/>
  <c r="AG6633" i="34"/>
  <c r="AH6633" i="34"/>
  <c r="AI6633" i="34"/>
  <c r="F6634" i="34"/>
  <c r="H6634" i="34"/>
  <c r="I6634" i="34"/>
  <c r="M6634" i="34"/>
  <c r="N6634" i="34"/>
  <c r="L6634" i="34"/>
  <c r="S6634" i="34"/>
  <c r="T6634" i="34"/>
  <c r="U6634" i="34"/>
  <c r="V6634" i="34"/>
  <c r="AE6634" i="34"/>
  <c r="AG6634" i="34"/>
  <c r="AH6634" i="34"/>
  <c r="AI6634" i="34"/>
  <c r="F6635" i="34"/>
  <c r="H6635" i="34"/>
  <c r="I6635" i="34"/>
  <c r="M6635" i="34"/>
  <c r="N6635" i="34"/>
  <c r="L6635" i="34" s="1"/>
  <c r="S6635" i="34"/>
  <c r="T6635" i="34"/>
  <c r="U6635" i="34"/>
  <c r="V6635" i="34"/>
  <c r="AE6635" i="34"/>
  <c r="AG6635" i="34"/>
  <c r="AH6635" i="34"/>
  <c r="AI6635" i="34"/>
  <c r="F6636" i="34"/>
  <c r="H6636" i="34"/>
  <c r="I6636" i="34"/>
  <c r="M6636" i="34"/>
  <c r="N6636" i="34"/>
  <c r="L6636" i="34"/>
  <c r="S6636" i="34"/>
  <c r="T6636" i="34"/>
  <c r="U6636" i="34"/>
  <c r="V6636" i="34"/>
  <c r="AE6636" i="34"/>
  <c r="AG6636" i="34"/>
  <c r="AH6636" i="34"/>
  <c r="AI6636" i="34"/>
  <c r="F6637" i="34"/>
  <c r="H6637" i="34"/>
  <c r="I6637" i="34"/>
  <c r="M6637" i="34"/>
  <c r="N6637" i="34"/>
  <c r="L6637" i="34"/>
  <c r="S6637" i="34"/>
  <c r="T6637" i="34"/>
  <c r="U6637" i="34"/>
  <c r="V6637" i="34"/>
  <c r="AE6637" i="34"/>
  <c r="AG6637" i="34"/>
  <c r="AH6637" i="34"/>
  <c r="AI6637" i="34"/>
  <c r="F6638" i="34"/>
  <c r="H6638" i="34"/>
  <c r="I6638" i="34"/>
  <c r="M6638" i="34"/>
  <c r="N6638" i="34"/>
  <c r="L6638" i="34" s="1"/>
  <c r="AG6638" i="34"/>
  <c r="AH6638" i="34"/>
  <c r="AI6638" i="34"/>
  <c r="S6638" i="34"/>
  <c r="T6638" i="34"/>
  <c r="U6638" i="34"/>
  <c r="V6638" i="34"/>
  <c r="AE6638" i="34"/>
  <c r="F6639" i="34"/>
  <c r="H6639" i="34"/>
  <c r="I6639" i="34"/>
  <c r="M6639" i="34"/>
  <c r="N6639" i="34"/>
  <c r="L6639" i="34" s="1"/>
  <c r="S6639" i="34"/>
  <c r="T6639" i="34"/>
  <c r="U6639" i="34"/>
  <c r="V6639" i="34"/>
  <c r="AE6639" i="34"/>
  <c r="AG6639" i="34"/>
  <c r="AH6639" i="34"/>
  <c r="AI6639" i="34"/>
  <c r="F6640" i="34"/>
  <c r="H6640" i="34"/>
  <c r="I6640" i="34"/>
  <c r="M6640" i="34"/>
  <c r="N6640" i="34"/>
  <c r="L6640" i="34" s="1"/>
  <c r="S6640" i="34"/>
  <c r="T6640" i="34"/>
  <c r="U6640" i="34"/>
  <c r="V6640" i="34"/>
  <c r="AE6640" i="34"/>
  <c r="AG6640" i="34"/>
  <c r="AH6640" i="34"/>
  <c r="AI6640" i="34"/>
  <c r="F6641" i="34"/>
  <c r="H6641" i="34"/>
  <c r="I6641" i="34"/>
  <c r="M6641" i="34"/>
  <c r="N6641" i="34"/>
  <c r="L6641" i="34"/>
  <c r="S6641" i="34"/>
  <c r="T6641" i="34"/>
  <c r="U6641" i="34"/>
  <c r="V6641" i="34"/>
  <c r="AE6641" i="34"/>
  <c r="AG6641" i="34"/>
  <c r="AH6641" i="34"/>
  <c r="AI6641" i="34"/>
  <c r="F6642" i="34"/>
  <c r="H6642" i="34"/>
  <c r="I6642" i="34"/>
  <c r="M6642" i="34"/>
  <c r="N6642" i="34"/>
  <c r="L6642" i="34"/>
  <c r="S6642" i="34"/>
  <c r="T6642" i="34"/>
  <c r="U6642" i="34"/>
  <c r="V6642" i="34"/>
  <c r="AE6642" i="34"/>
  <c r="AG6642" i="34"/>
  <c r="AH6642" i="34"/>
  <c r="AJ6642" i="34" s="1"/>
  <c r="AF6642" i="34" s="1"/>
  <c r="AI6642" i="34"/>
  <c r="F6643" i="34"/>
  <c r="H6643" i="34"/>
  <c r="I6643" i="34"/>
  <c r="M6643" i="34"/>
  <c r="N6643" i="34"/>
  <c r="L6643" i="34"/>
  <c r="S6643" i="34"/>
  <c r="T6643" i="34"/>
  <c r="U6643" i="34"/>
  <c r="V6643" i="34"/>
  <c r="AE6643" i="34"/>
  <c r="AG6643" i="34"/>
  <c r="AH6643" i="34"/>
  <c r="AI6643" i="34"/>
  <c r="F6644" i="34"/>
  <c r="H6644" i="34"/>
  <c r="I6644" i="34"/>
  <c r="M6644" i="34"/>
  <c r="N6644" i="34"/>
  <c r="L6644" i="34" s="1"/>
  <c r="S6644" i="34"/>
  <c r="T6644" i="34"/>
  <c r="U6644" i="34"/>
  <c r="V6644" i="34"/>
  <c r="AE6644" i="34"/>
  <c r="AG6644" i="34"/>
  <c r="AH6644" i="34"/>
  <c r="AI6644" i="34"/>
  <c r="F6645" i="34"/>
  <c r="H6645" i="34"/>
  <c r="I6645" i="34"/>
  <c r="M6645" i="34"/>
  <c r="N6645" i="34"/>
  <c r="L6645" i="34" s="1"/>
  <c r="S6645" i="34"/>
  <c r="T6645" i="34"/>
  <c r="U6645" i="34"/>
  <c r="V6645" i="34"/>
  <c r="AE6645" i="34"/>
  <c r="AG6645" i="34"/>
  <c r="AH6645" i="34"/>
  <c r="AI6645" i="34"/>
  <c r="F6646" i="34"/>
  <c r="H6646" i="34"/>
  <c r="I6646" i="34"/>
  <c r="M6646" i="34"/>
  <c r="N6646" i="34"/>
  <c r="L6646" i="34" s="1"/>
  <c r="S6646" i="34"/>
  <c r="T6646" i="34"/>
  <c r="U6646" i="34"/>
  <c r="V6646" i="34"/>
  <c r="AE6646" i="34"/>
  <c r="AG6646" i="34"/>
  <c r="AH6646" i="34"/>
  <c r="AI6646" i="34"/>
  <c r="F6647" i="34"/>
  <c r="H6647" i="34"/>
  <c r="I6647" i="34"/>
  <c r="M6647" i="34"/>
  <c r="N6647" i="34"/>
  <c r="L6647" i="34" s="1"/>
  <c r="S6647" i="34"/>
  <c r="T6647" i="34"/>
  <c r="U6647" i="34"/>
  <c r="V6647" i="34"/>
  <c r="AE6647" i="34"/>
  <c r="AG6647" i="34"/>
  <c r="AH6647" i="34"/>
  <c r="AI6647" i="34"/>
  <c r="F6648" i="34"/>
  <c r="H6648" i="34"/>
  <c r="I6648" i="34"/>
  <c r="M6648" i="34"/>
  <c r="N6648" i="34"/>
  <c r="L6648" i="34" s="1"/>
  <c r="S6648" i="34"/>
  <c r="T6648" i="34"/>
  <c r="U6648" i="34"/>
  <c r="V6648" i="34"/>
  <c r="AE6648" i="34"/>
  <c r="AG6648" i="34"/>
  <c r="AH6648" i="34"/>
  <c r="AI6648" i="34"/>
  <c r="F6649" i="34"/>
  <c r="H6649" i="34"/>
  <c r="I6649" i="34"/>
  <c r="M6649" i="34"/>
  <c r="N6649" i="34"/>
  <c r="L6649" i="34"/>
  <c r="S6649" i="34"/>
  <c r="T6649" i="34"/>
  <c r="U6649" i="34"/>
  <c r="V6649" i="34"/>
  <c r="AE6649" i="34"/>
  <c r="AG6649" i="34"/>
  <c r="AH6649" i="34"/>
  <c r="AI6649" i="34"/>
  <c r="F6650" i="34"/>
  <c r="H6650" i="34"/>
  <c r="I6650" i="34"/>
  <c r="M6650" i="34"/>
  <c r="N6650" i="34"/>
  <c r="L6650" i="34"/>
  <c r="S6650" i="34"/>
  <c r="T6650" i="34"/>
  <c r="U6650" i="34"/>
  <c r="V6650" i="34"/>
  <c r="AE6650" i="34"/>
  <c r="AG6650" i="34"/>
  <c r="AH6650" i="34"/>
  <c r="AI6650" i="34"/>
  <c r="F6651" i="34"/>
  <c r="H6651" i="34"/>
  <c r="I6651" i="34"/>
  <c r="M6651" i="34"/>
  <c r="N6651" i="34"/>
  <c r="L6651" i="34"/>
  <c r="S6651" i="34"/>
  <c r="T6651" i="34"/>
  <c r="U6651" i="34"/>
  <c r="V6651" i="34"/>
  <c r="AE6651" i="34"/>
  <c r="AG6651" i="34"/>
  <c r="AH6651" i="34"/>
  <c r="AI6651" i="34"/>
  <c r="F6652" i="34"/>
  <c r="H6652" i="34"/>
  <c r="I6652" i="34"/>
  <c r="M6652" i="34"/>
  <c r="N6652" i="34"/>
  <c r="L6652" i="34" s="1"/>
  <c r="S6652" i="34"/>
  <c r="T6652" i="34"/>
  <c r="U6652" i="34"/>
  <c r="V6652" i="34"/>
  <c r="AE6652" i="34"/>
  <c r="AG6652" i="34"/>
  <c r="AH6652" i="34"/>
  <c r="AI6652" i="34"/>
  <c r="F6653" i="34"/>
  <c r="H6653" i="34"/>
  <c r="I6653" i="34"/>
  <c r="M6653" i="34"/>
  <c r="N6653" i="34"/>
  <c r="L6653" i="34"/>
  <c r="S6653" i="34"/>
  <c r="T6653" i="34"/>
  <c r="U6653" i="34"/>
  <c r="V6653" i="34"/>
  <c r="AE6653" i="34"/>
  <c r="AG6653" i="34"/>
  <c r="AH6653" i="34"/>
  <c r="AI6653" i="34"/>
  <c r="F6654" i="34"/>
  <c r="H6654" i="34"/>
  <c r="I6654" i="34"/>
  <c r="M6654" i="34"/>
  <c r="N6654" i="34"/>
  <c r="L6654" i="34"/>
  <c r="S6654" i="34"/>
  <c r="T6654" i="34"/>
  <c r="U6654" i="34"/>
  <c r="V6654" i="34"/>
  <c r="AE6654" i="34"/>
  <c r="AG6654" i="34"/>
  <c r="AH6654" i="34"/>
  <c r="AI6654" i="34"/>
  <c r="F6655" i="34"/>
  <c r="H6655" i="34"/>
  <c r="I6655" i="34"/>
  <c r="M6655" i="34"/>
  <c r="N6655" i="34"/>
  <c r="L6655" i="34" s="1"/>
  <c r="S6655" i="34"/>
  <c r="T6655" i="34"/>
  <c r="U6655" i="34"/>
  <c r="V6655" i="34"/>
  <c r="AE6655" i="34"/>
  <c r="AG6655" i="34"/>
  <c r="AH6655" i="34"/>
  <c r="AI6655" i="34"/>
  <c r="F6656" i="34"/>
  <c r="H6656" i="34"/>
  <c r="I6656" i="34"/>
  <c r="M6656" i="34"/>
  <c r="N6656" i="34"/>
  <c r="L6656" i="34" s="1"/>
  <c r="S6656" i="34"/>
  <c r="T6656" i="34"/>
  <c r="U6656" i="34"/>
  <c r="V6656" i="34"/>
  <c r="AE6656" i="34"/>
  <c r="AG6656" i="34"/>
  <c r="AH6656" i="34"/>
  <c r="AI6656" i="34"/>
  <c r="F6657" i="34"/>
  <c r="H6657" i="34"/>
  <c r="I6657" i="34"/>
  <c r="M6657" i="34"/>
  <c r="N6657" i="34"/>
  <c r="L6657" i="34"/>
  <c r="S6657" i="34"/>
  <c r="T6657" i="34"/>
  <c r="U6657" i="34"/>
  <c r="V6657" i="34"/>
  <c r="AE6657" i="34"/>
  <c r="AG6657" i="34"/>
  <c r="AH6657" i="34"/>
  <c r="AI6657" i="34"/>
  <c r="F6658" i="34"/>
  <c r="H6658" i="34"/>
  <c r="I6658" i="34"/>
  <c r="M6658" i="34"/>
  <c r="N6658" i="34"/>
  <c r="L6658" i="34"/>
  <c r="S6658" i="34"/>
  <c r="T6658" i="34"/>
  <c r="U6658" i="34"/>
  <c r="V6658" i="34"/>
  <c r="AE6658" i="34"/>
  <c r="AG6658" i="34"/>
  <c r="AH6658" i="34"/>
  <c r="AI6658" i="34"/>
  <c r="F6659" i="34"/>
  <c r="H6659" i="34"/>
  <c r="I6659" i="34"/>
  <c r="M6659" i="34"/>
  <c r="N6659" i="34"/>
  <c r="L6659" i="34"/>
  <c r="S6659" i="34"/>
  <c r="T6659" i="34"/>
  <c r="U6659" i="34"/>
  <c r="V6659" i="34"/>
  <c r="AE6659" i="34"/>
  <c r="AG6659" i="34"/>
  <c r="AH6659" i="34"/>
  <c r="AI6659" i="34"/>
  <c r="F6660" i="34"/>
  <c r="H6660" i="34"/>
  <c r="I6660" i="34"/>
  <c r="M6660" i="34"/>
  <c r="N6660" i="34"/>
  <c r="L6660" i="34" s="1"/>
  <c r="S6660" i="34"/>
  <c r="T6660" i="34"/>
  <c r="U6660" i="34"/>
  <c r="V6660" i="34"/>
  <c r="AE6660" i="34"/>
  <c r="AG6660" i="34"/>
  <c r="AH6660" i="34"/>
  <c r="AI6660" i="34"/>
  <c r="F6661" i="34"/>
  <c r="H6661" i="34"/>
  <c r="I6661" i="34"/>
  <c r="M6661" i="34"/>
  <c r="N6661" i="34"/>
  <c r="L6661" i="34"/>
  <c r="S6661" i="34"/>
  <c r="T6661" i="34"/>
  <c r="U6661" i="34"/>
  <c r="V6661" i="34"/>
  <c r="AE6661" i="34"/>
  <c r="AG6661" i="34"/>
  <c r="AH6661" i="34"/>
  <c r="AI6661" i="34"/>
  <c r="F6662" i="34"/>
  <c r="H6662" i="34"/>
  <c r="I6662" i="34"/>
  <c r="M6662" i="34"/>
  <c r="N6662" i="34"/>
  <c r="L6662" i="34"/>
  <c r="S6662" i="34"/>
  <c r="T6662" i="34"/>
  <c r="U6662" i="34"/>
  <c r="V6662" i="34"/>
  <c r="AE6662" i="34"/>
  <c r="AG6662" i="34"/>
  <c r="AH6662" i="34"/>
  <c r="AI6662" i="34"/>
  <c r="F6663" i="34"/>
  <c r="H6663" i="34"/>
  <c r="I6663" i="34"/>
  <c r="M6663" i="34"/>
  <c r="N6663" i="34"/>
  <c r="L6663" i="34" s="1"/>
  <c r="S6663" i="34"/>
  <c r="T6663" i="34"/>
  <c r="U6663" i="34"/>
  <c r="V6663" i="34"/>
  <c r="AE6663" i="34"/>
  <c r="AG6663" i="34"/>
  <c r="AH6663" i="34"/>
  <c r="AI6663" i="34"/>
  <c r="F6664" i="34"/>
  <c r="H6664" i="34"/>
  <c r="I6664" i="34"/>
  <c r="M6664" i="34"/>
  <c r="N6664" i="34"/>
  <c r="L6664" i="34" s="1"/>
  <c r="S6664" i="34"/>
  <c r="T6664" i="34"/>
  <c r="U6664" i="34"/>
  <c r="V6664" i="34"/>
  <c r="AE6664" i="34"/>
  <c r="AG6664" i="34"/>
  <c r="AH6664" i="34"/>
  <c r="AI6664" i="34"/>
  <c r="F6665" i="34"/>
  <c r="H6665" i="34"/>
  <c r="I6665" i="34"/>
  <c r="M6665" i="34"/>
  <c r="N6665" i="34"/>
  <c r="L6665" i="34"/>
  <c r="S6665" i="34"/>
  <c r="T6665" i="34"/>
  <c r="U6665" i="34"/>
  <c r="V6665" i="34"/>
  <c r="AE6665" i="34"/>
  <c r="AG6665" i="34"/>
  <c r="AH6665" i="34"/>
  <c r="AI6665" i="34"/>
  <c r="F6666" i="34"/>
  <c r="H6666" i="34"/>
  <c r="I6666" i="34"/>
  <c r="M6666" i="34"/>
  <c r="N6666" i="34"/>
  <c r="L6666" i="34"/>
  <c r="S6666" i="34"/>
  <c r="T6666" i="34"/>
  <c r="U6666" i="34"/>
  <c r="V6666" i="34"/>
  <c r="AE6666" i="34"/>
  <c r="AG6666" i="34"/>
  <c r="AH6666" i="34"/>
  <c r="AI6666" i="34"/>
  <c r="F6667" i="34"/>
  <c r="H6667" i="34"/>
  <c r="I6667" i="34"/>
  <c r="M6667" i="34"/>
  <c r="N6667" i="34"/>
  <c r="L6667" i="34"/>
  <c r="S6667" i="34"/>
  <c r="T6667" i="34"/>
  <c r="U6667" i="34"/>
  <c r="V6667" i="34"/>
  <c r="AE6667" i="34"/>
  <c r="AG6667" i="34"/>
  <c r="AH6667" i="34"/>
  <c r="AI6667" i="34"/>
  <c r="F6668" i="34"/>
  <c r="H6668" i="34"/>
  <c r="I6668" i="34"/>
  <c r="M6668" i="34"/>
  <c r="N6668" i="34"/>
  <c r="L6668" i="34" s="1"/>
  <c r="S6668" i="34"/>
  <c r="T6668" i="34"/>
  <c r="U6668" i="34"/>
  <c r="V6668" i="34"/>
  <c r="AE6668" i="34"/>
  <c r="AG6668" i="34"/>
  <c r="AH6668" i="34"/>
  <c r="AI6668" i="34"/>
  <c r="F6669" i="34"/>
  <c r="H6669" i="34"/>
  <c r="I6669" i="34"/>
  <c r="M6669" i="34"/>
  <c r="N6669" i="34"/>
  <c r="L6669" i="34"/>
  <c r="S6669" i="34"/>
  <c r="T6669" i="34"/>
  <c r="U6669" i="34"/>
  <c r="V6669" i="34"/>
  <c r="AE6669" i="34"/>
  <c r="AG6669" i="34"/>
  <c r="AH6669" i="34"/>
  <c r="AI6669" i="34"/>
  <c r="F6670" i="34"/>
  <c r="H6670" i="34"/>
  <c r="I6670" i="34"/>
  <c r="M6670" i="34"/>
  <c r="N6670" i="34"/>
  <c r="L6670" i="34"/>
  <c r="S6670" i="34"/>
  <c r="T6670" i="34"/>
  <c r="U6670" i="34"/>
  <c r="V6670" i="34"/>
  <c r="AE6670" i="34"/>
  <c r="AG6670" i="34"/>
  <c r="AJ6670" i="34" s="1"/>
  <c r="AH6670" i="34"/>
  <c r="AI6670" i="34"/>
  <c r="F6671" i="34"/>
  <c r="H6671" i="34"/>
  <c r="I6671" i="34"/>
  <c r="M6671" i="34"/>
  <c r="N6671" i="34"/>
  <c r="L6671" i="34" s="1"/>
  <c r="S6671" i="34"/>
  <c r="T6671" i="34"/>
  <c r="U6671" i="34"/>
  <c r="V6671" i="34"/>
  <c r="AE6671" i="34"/>
  <c r="AG6671" i="34"/>
  <c r="AH6671" i="34"/>
  <c r="AI6671" i="34"/>
  <c r="F6672" i="34"/>
  <c r="H6672" i="34"/>
  <c r="I6672" i="34"/>
  <c r="M6672" i="34"/>
  <c r="N6672" i="34"/>
  <c r="L6672" i="34"/>
  <c r="S6672" i="34"/>
  <c r="T6672" i="34"/>
  <c r="U6672" i="34"/>
  <c r="V6672" i="34"/>
  <c r="AE6672" i="34"/>
  <c r="AG6672" i="34"/>
  <c r="AH6672" i="34"/>
  <c r="AI6672" i="34"/>
  <c r="F6673" i="34"/>
  <c r="H6673" i="34"/>
  <c r="I6673" i="34"/>
  <c r="M6673" i="34"/>
  <c r="N6673" i="34"/>
  <c r="L6673" i="34"/>
  <c r="S6673" i="34"/>
  <c r="T6673" i="34"/>
  <c r="U6673" i="34"/>
  <c r="V6673" i="34"/>
  <c r="AE6673" i="34"/>
  <c r="AG6673" i="34"/>
  <c r="AH6673" i="34"/>
  <c r="AI6673" i="34"/>
  <c r="F6674" i="34"/>
  <c r="H6674" i="34"/>
  <c r="I6674" i="34"/>
  <c r="M6674" i="34"/>
  <c r="N6674" i="34"/>
  <c r="L6674" i="34" s="1"/>
  <c r="S6674" i="34"/>
  <c r="T6674" i="34"/>
  <c r="U6674" i="34"/>
  <c r="V6674" i="34"/>
  <c r="AE6674" i="34"/>
  <c r="AG6674" i="34"/>
  <c r="AH6674" i="34"/>
  <c r="AI6674" i="34"/>
  <c r="F6675" i="34"/>
  <c r="H6675" i="34"/>
  <c r="I6675" i="34"/>
  <c r="M6675" i="34"/>
  <c r="N6675" i="34"/>
  <c r="L6675" i="34" s="1"/>
  <c r="S6675" i="34"/>
  <c r="T6675" i="34"/>
  <c r="U6675" i="34"/>
  <c r="V6675" i="34"/>
  <c r="AE6675" i="34"/>
  <c r="AG6675" i="34"/>
  <c r="AH6675" i="34"/>
  <c r="AI6675" i="34"/>
  <c r="F6676" i="34"/>
  <c r="H6676" i="34"/>
  <c r="I6676" i="34"/>
  <c r="M6676" i="34"/>
  <c r="N6676" i="34"/>
  <c r="L6676" i="34"/>
  <c r="S6676" i="34"/>
  <c r="T6676" i="34"/>
  <c r="U6676" i="34"/>
  <c r="V6676" i="34"/>
  <c r="AE6676" i="34"/>
  <c r="AG6676" i="34"/>
  <c r="AH6676" i="34"/>
  <c r="AI6676" i="34"/>
  <c r="F6677" i="34"/>
  <c r="H6677" i="34"/>
  <c r="I6677" i="34"/>
  <c r="M6677" i="34"/>
  <c r="N6677" i="34"/>
  <c r="L6677" i="34"/>
  <c r="S6677" i="34"/>
  <c r="T6677" i="34"/>
  <c r="U6677" i="34"/>
  <c r="V6677" i="34"/>
  <c r="AE6677" i="34"/>
  <c r="AG6677" i="34"/>
  <c r="AH6677" i="34"/>
  <c r="AI6677" i="34"/>
  <c r="F6678" i="34"/>
  <c r="H6678" i="34"/>
  <c r="I6678" i="34"/>
  <c r="M6678" i="34"/>
  <c r="N6678" i="34"/>
  <c r="L6678" i="34" s="1"/>
  <c r="S6678" i="34"/>
  <c r="T6678" i="34"/>
  <c r="U6678" i="34"/>
  <c r="V6678" i="34"/>
  <c r="AE6678" i="34"/>
  <c r="AG6678" i="34"/>
  <c r="AH6678" i="34"/>
  <c r="AI6678" i="34"/>
  <c r="F6679" i="34"/>
  <c r="H6679" i="34"/>
  <c r="I6679" i="34"/>
  <c r="M6679" i="34"/>
  <c r="N6679" i="34"/>
  <c r="L6679" i="34" s="1"/>
  <c r="S6679" i="34"/>
  <c r="T6679" i="34"/>
  <c r="U6679" i="34"/>
  <c r="V6679" i="34"/>
  <c r="AE6679" i="34"/>
  <c r="AG6679" i="34"/>
  <c r="AH6679" i="34"/>
  <c r="AI6679" i="34"/>
  <c r="F6680" i="34"/>
  <c r="H6680" i="34"/>
  <c r="I6680" i="34"/>
  <c r="M6680" i="34"/>
  <c r="N6680" i="34"/>
  <c r="L6680" i="34"/>
  <c r="S6680" i="34"/>
  <c r="T6680" i="34"/>
  <c r="U6680" i="34"/>
  <c r="V6680" i="34"/>
  <c r="AE6680" i="34"/>
  <c r="AG6680" i="34"/>
  <c r="AH6680" i="34"/>
  <c r="AI6680" i="34"/>
  <c r="F6681" i="34"/>
  <c r="H6681" i="34"/>
  <c r="I6681" i="34"/>
  <c r="M6681" i="34"/>
  <c r="N6681" i="34"/>
  <c r="L6681" i="34"/>
  <c r="S6681" i="34"/>
  <c r="T6681" i="34"/>
  <c r="U6681" i="34"/>
  <c r="V6681" i="34"/>
  <c r="AE6681" i="34"/>
  <c r="AG6681" i="34"/>
  <c r="AH6681" i="34"/>
  <c r="AI6681" i="34"/>
  <c r="F6682" i="34"/>
  <c r="H6682" i="34"/>
  <c r="I6682" i="34"/>
  <c r="M6682" i="34"/>
  <c r="N6682" i="34"/>
  <c r="L6682" i="34" s="1"/>
  <c r="S6682" i="34"/>
  <c r="T6682" i="34"/>
  <c r="U6682" i="34"/>
  <c r="V6682" i="34"/>
  <c r="AE6682" i="34"/>
  <c r="AG6682" i="34"/>
  <c r="AH6682" i="34"/>
  <c r="AI6682" i="34"/>
  <c r="F6683" i="34"/>
  <c r="H6683" i="34"/>
  <c r="I6683" i="34"/>
  <c r="M6683" i="34"/>
  <c r="N6683" i="34"/>
  <c r="L6683" i="34" s="1"/>
  <c r="S6683" i="34"/>
  <c r="T6683" i="34"/>
  <c r="U6683" i="34"/>
  <c r="V6683" i="34"/>
  <c r="AE6683" i="34"/>
  <c r="AG6683" i="34"/>
  <c r="AH6683" i="34"/>
  <c r="AI6683" i="34"/>
  <c r="F6684" i="34"/>
  <c r="H6684" i="34"/>
  <c r="I6684" i="34"/>
  <c r="M6684" i="34"/>
  <c r="N6684" i="34"/>
  <c r="L6684" i="34"/>
  <c r="S6684" i="34"/>
  <c r="T6684" i="34"/>
  <c r="U6684" i="34"/>
  <c r="V6684" i="34"/>
  <c r="AE6684" i="34"/>
  <c r="AG6684" i="34"/>
  <c r="AH6684" i="34"/>
  <c r="AI6684" i="34"/>
  <c r="F6685" i="34"/>
  <c r="H6685" i="34"/>
  <c r="I6685" i="34"/>
  <c r="M6685" i="34"/>
  <c r="N6685" i="34"/>
  <c r="L6685" i="34"/>
  <c r="S6685" i="34"/>
  <c r="T6685" i="34"/>
  <c r="U6685" i="34"/>
  <c r="V6685" i="34"/>
  <c r="AE6685" i="34"/>
  <c r="AG6685" i="34"/>
  <c r="AH6685" i="34"/>
  <c r="AI6685" i="34"/>
  <c r="F6686" i="34"/>
  <c r="H6686" i="34"/>
  <c r="I6686" i="34"/>
  <c r="M6686" i="34"/>
  <c r="N6686" i="34"/>
  <c r="L6686" i="34" s="1"/>
  <c r="S6686" i="34"/>
  <c r="T6686" i="34"/>
  <c r="U6686" i="34"/>
  <c r="V6686" i="34"/>
  <c r="AE6686" i="34"/>
  <c r="AG6686" i="34"/>
  <c r="AH6686" i="34"/>
  <c r="AI6686" i="34"/>
  <c r="F6687" i="34"/>
  <c r="H6687" i="34"/>
  <c r="I6687" i="34"/>
  <c r="M6687" i="34"/>
  <c r="N6687" i="34"/>
  <c r="L6687" i="34" s="1"/>
  <c r="S6687" i="34"/>
  <c r="T6687" i="34"/>
  <c r="U6687" i="34"/>
  <c r="V6687" i="34"/>
  <c r="AE6687" i="34"/>
  <c r="AG6687" i="34"/>
  <c r="AH6687" i="34"/>
  <c r="AI6687" i="34"/>
  <c r="F6688" i="34"/>
  <c r="H6688" i="34"/>
  <c r="I6688" i="34"/>
  <c r="M6688" i="34"/>
  <c r="N6688" i="34"/>
  <c r="L6688" i="34"/>
  <c r="S6688" i="34"/>
  <c r="T6688" i="34"/>
  <c r="U6688" i="34"/>
  <c r="V6688" i="34"/>
  <c r="AE6688" i="34"/>
  <c r="AG6688" i="34"/>
  <c r="AH6688" i="34"/>
  <c r="AI6688" i="34"/>
  <c r="F6689" i="34"/>
  <c r="H6689" i="34"/>
  <c r="I6689" i="34"/>
  <c r="M6689" i="34"/>
  <c r="N6689" i="34"/>
  <c r="L6689" i="34"/>
  <c r="S6689" i="34"/>
  <c r="T6689" i="34"/>
  <c r="U6689" i="34"/>
  <c r="V6689" i="34"/>
  <c r="AE6689" i="34"/>
  <c r="AG6689" i="34"/>
  <c r="AH6689" i="34"/>
  <c r="AI6689" i="34"/>
  <c r="F6690" i="34"/>
  <c r="H6690" i="34"/>
  <c r="I6690" i="34"/>
  <c r="M6690" i="34"/>
  <c r="N6690" i="34"/>
  <c r="L6690" i="34" s="1"/>
  <c r="S6690" i="34"/>
  <c r="T6690" i="34"/>
  <c r="U6690" i="34"/>
  <c r="V6690" i="34"/>
  <c r="AE6690" i="34"/>
  <c r="AG6690" i="34"/>
  <c r="AH6690" i="34"/>
  <c r="AI6690" i="34"/>
  <c r="F6691" i="34"/>
  <c r="H6691" i="34"/>
  <c r="I6691" i="34"/>
  <c r="M6691" i="34"/>
  <c r="N6691" i="34"/>
  <c r="L6691" i="34" s="1"/>
  <c r="S6691" i="34"/>
  <c r="T6691" i="34"/>
  <c r="U6691" i="34"/>
  <c r="V6691" i="34"/>
  <c r="AE6691" i="34"/>
  <c r="AG6691" i="34"/>
  <c r="AH6691" i="34"/>
  <c r="AI6691" i="34"/>
  <c r="AG6692" i="34"/>
  <c r="AH6692" i="34"/>
  <c r="AI6692" i="34"/>
  <c r="AG6693" i="34"/>
  <c r="AH6693" i="34"/>
  <c r="AI6693" i="34"/>
  <c r="AG6694" i="34"/>
  <c r="AH6694" i="34"/>
  <c r="AI6694" i="34"/>
  <c r="AG6695" i="34"/>
  <c r="AH6695" i="34"/>
  <c r="AI6695" i="34"/>
  <c r="AG6696" i="34"/>
  <c r="AH6696" i="34"/>
  <c r="AI6696" i="34"/>
  <c r="AG6697" i="34"/>
  <c r="AH6697" i="34"/>
  <c r="AI6697" i="34"/>
  <c r="AG6698" i="34"/>
  <c r="AH6698" i="34"/>
  <c r="AI6698" i="34"/>
  <c r="AG6699" i="34"/>
  <c r="AH6699" i="34"/>
  <c r="AI6699" i="34"/>
  <c r="AG6700" i="34"/>
  <c r="AH6700" i="34"/>
  <c r="AI6700" i="34"/>
  <c r="AG6701" i="34"/>
  <c r="AH6701" i="34"/>
  <c r="AI6701" i="34"/>
  <c r="AG6702" i="34"/>
  <c r="AH6702" i="34"/>
  <c r="AI6702" i="34"/>
  <c r="AG6703" i="34"/>
  <c r="AH6703" i="34"/>
  <c r="AI6703" i="34"/>
  <c r="AG6704" i="34"/>
  <c r="AH6704" i="34"/>
  <c r="AI6704" i="34"/>
  <c r="AG6705" i="34"/>
  <c r="AH6705" i="34"/>
  <c r="AI6705" i="34"/>
  <c r="AG6706" i="34"/>
  <c r="AH6706" i="34"/>
  <c r="AI6706" i="34"/>
  <c r="AG6707" i="34"/>
  <c r="AH6707" i="34"/>
  <c r="AI6707" i="34"/>
  <c r="AG6708" i="34"/>
  <c r="AJ6708" i="34" s="1"/>
  <c r="AF6708" i="34" s="1"/>
  <c r="AH6708" i="34"/>
  <c r="AI6708" i="34"/>
  <c r="AG6709" i="34"/>
  <c r="AJ6709" i="34" s="1"/>
  <c r="AF6709" i="34" s="1"/>
  <c r="AH6709" i="34"/>
  <c r="AI6709" i="34"/>
  <c r="AG6710" i="34"/>
  <c r="AH6710" i="34"/>
  <c r="AI6710" i="34"/>
  <c r="AG6711" i="34"/>
  <c r="AH6711" i="34"/>
  <c r="AI6711" i="34"/>
  <c r="AG6712" i="34"/>
  <c r="AH6712" i="34"/>
  <c r="AI6712" i="34"/>
  <c r="AG6713" i="34"/>
  <c r="AH6713" i="34"/>
  <c r="AI6713" i="34"/>
  <c r="AJ6713" i="34" s="1"/>
  <c r="AF6713" i="34" s="1"/>
  <c r="AG6714" i="34"/>
  <c r="AH6714" i="34"/>
  <c r="AI6714" i="34"/>
  <c r="AG6715" i="34"/>
  <c r="AH6715" i="34"/>
  <c r="AI6715" i="34"/>
  <c r="AG6716" i="34"/>
  <c r="AH6716" i="34"/>
  <c r="AI6716" i="34"/>
  <c r="AG6717" i="34"/>
  <c r="AH6717" i="34"/>
  <c r="AI6717" i="34"/>
  <c r="AG6718" i="34"/>
  <c r="AH6718" i="34"/>
  <c r="AI6718" i="34"/>
  <c r="AG6719" i="34"/>
  <c r="AH6719" i="34"/>
  <c r="AI6719" i="34"/>
  <c r="AG6720" i="34"/>
  <c r="AH6720" i="34"/>
  <c r="AI6720" i="34"/>
  <c r="AG6721" i="34"/>
  <c r="AH6721" i="34"/>
  <c r="AI6721" i="34"/>
  <c r="AJ6721" i="34" s="1"/>
  <c r="AG6722" i="34"/>
  <c r="AH6722" i="34"/>
  <c r="AI6722" i="34"/>
  <c r="AG6723" i="34"/>
  <c r="AH6723" i="34"/>
  <c r="AI6723" i="34"/>
  <c r="AG6724" i="34"/>
  <c r="AH6724" i="34"/>
  <c r="AI6724" i="34"/>
  <c r="AG6725" i="34"/>
  <c r="AH6725" i="34"/>
  <c r="AI6725" i="34"/>
  <c r="AG6726" i="34"/>
  <c r="AH6726" i="34"/>
  <c r="AI6726" i="34"/>
  <c r="AG6727" i="34"/>
  <c r="AH6727" i="34"/>
  <c r="AI6727" i="34"/>
  <c r="AG6728" i="34"/>
  <c r="AH6728" i="34"/>
  <c r="AI6728" i="34"/>
  <c r="AG6729" i="34"/>
  <c r="AH6729" i="34"/>
  <c r="AI6729" i="34"/>
  <c r="AG6730" i="34"/>
  <c r="AH6730" i="34"/>
  <c r="AI6730" i="34"/>
  <c r="AG6731" i="34"/>
  <c r="AH6731" i="34"/>
  <c r="AI6731" i="34"/>
  <c r="AG6732" i="34"/>
  <c r="AH6732" i="34"/>
  <c r="AI6732" i="34"/>
  <c r="AG6733" i="34"/>
  <c r="AJ6733" i="34"/>
  <c r="AF6733" i="34" s="1"/>
  <c r="AH6733" i="34"/>
  <c r="AI6733" i="34"/>
  <c r="AG6734" i="34"/>
  <c r="AH6734" i="34"/>
  <c r="AJ6734" i="34" s="1"/>
  <c r="AI6734" i="34"/>
  <c r="AG6735" i="34"/>
  <c r="AH6735" i="34"/>
  <c r="AI6735" i="34"/>
  <c r="AG6736" i="34"/>
  <c r="AH6736" i="34"/>
  <c r="AI6736" i="34"/>
  <c r="AG6737" i="34"/>
  <c r="AH6737" i="34"/>
  <c r="AI6737" i="34"/>
  <c r="AG6738" i="34"/>
  <c r="AH6738" i="34"/>
  <c r="AI6738" i="34"/>
  <c r="AG6739" i="34"/>
  <c r="AH6739" i="34"/>
  <c r="AI6739" i="34"/>
  <c r="AG6740" i="34"/>
  <c r="AH6740" i="34"/>
  <c r="AI6740" i="34"/>
  <c r="AG6741" i="34"/>
  <c r="AH6741" i="34"/>
  <c r="AI6741" i="34"/>
  <c r="AG6742" i="34"/>
  <c r="AH6742" i="34"/>
  <c r="AI6742" i="34"/>
  <c r="AG6743" i="34"/>
  <c r="AH6743" i="34"/>
  <c r="AI6743" i="34"/>
  <c r="AG6744" i="34"/>
  <c r="AH6744" i="34"/>
  <c r="AI6744" i="34"/>
  <c r="AJ6744" i="34"/>
  <c r="AF6744" i="34" s="1"/>
  <c r="AG6745" i="34"/>
  <c r="AJ6745" i="34"/>
  <c r="AF6745" i="34" s="1"/>
  <c r="AH6745" i="34"/>
  <c r="AI6745" i="34"/>
  <c r="AG6746" i="34"/>
  <c r="AH6746" i="34"/>
  <c r="AI6746" i="34"/>
  <c r="AG6747" i="34"/>
  <c r="AH6747" i="34"/>
  <c r="AI6747" i="34"/>
  <c r="AG6748" i="34"/>
  <c r="AH6748" i="34"/>
  <c r="AI6748" i="34"/>
  <c r="AG6749" i="34"/>
  <c r="AH6749" i="34"/>
  <c r="AI6749" i="34"/>
  <c r="AG6750" i="34"/>
  <c r="AH6750" i="34"/>
  <c r="AI6750" i="34"/>
  <c r="AG6751" i="34"/>
  <c r="AH6751" i="34"/>
  <c r="AI6751" i="34"/>
  <c r="AG6752" i="34"/>
  <c r="AJ6752" i="34" s="1"/>
  <c r="AH6752" i="34"/>
  <c r="AI6752" i="34"/>
  <c r="AG6753" i="34"/>
  <c r="AH6753" i="34"/>
  <c r="AI6753" i="34"/>
  <c r="AG6754" i="34"/>
  <c r="AF6754" i="34"/>
  <c r="AH6754" i="34"/>
  <c r="AI6754" i="34"/>
  <c r="AJ6754" i="34" s="1"/>
  <c r="AG6755" i="34"/>
  <c r="AH6755" i="34"/>
  <c r="AI6755" i="34"/>
  <c r="AG6756" i="34"/>
  <c r="AH6756" i="34"/>
  <c r="AI6756" i="34"/>
  <c r="AJ6756" i="34" s="1"/>
  <c r="AG6757" i="34"/>
  <c r="AH6757" i="34"/>
  <c r="AI6757" i="34"/>
  <c r="AG6758" i="34"/>
  <c r="AH6758" i="34"/>
  <c r="AI6758" i="34"/>
  <c r="AG6759" i="34"/>
  <c r="AH6759" i="34"/>
  <c r="AI6759" i="34"/>
  <c r="AG6760" i="34"/>
  <c r="AH6760" i="34"/>
  <c r="AI6760" i="34"/>
  <c r="AG6761" i="34"/>
  <c r="AH6761" i="34"/>
  <c r="AI6761" i="34"/>
  <c r="AG6762" i="34"/>
  <c r="AH6762" i="34"/>
  <c r="AI6762" i="34"/>
  <c r="AG6763" i="34"/>
  <c r="AH6763" i="34"/>
  <c r="AI6763" i="34"/>
  <c r="AG6764" i="34"/>
  <c r="AH6764" i="34"/>
  <c r="AI6764" i="34"/>
  <c r="AJ6764" i="34" s="1"/>
  <c r="AG6765" i="34"/>
  <c r="AH6765" i="34"/>
  <c r="AI6765" i="34"/>
  <c r="AG6766" i="34"/>
  <c r="AH6766" i="34"/>
  <c r="AI6766" i="34"/>
  <c r="AG6767" i="34"/>
  <c r="AH6767" i="34"/>
  <c r="AJ6767" i="34" s="1"/>
  <c r="AF6767" i="34" s="1"/>
  <c r="AI6767" i="34"/>
  <c r="AG6768" i="34"/>
  <c r="AH6768" i="34"/>
  <c r="AI6768" i="34"/>
  <c r="AG6769" i="34"/>
  <c r="AH6769" i="34"/>
  <c r="AI6769" i="34"/>
  <c r="AG6770" i="34"/>
  <c r="AH6770" i="34"/>
  <c r="AI6770" i="34"/>
  <c r="AG6771" i="34"/>
  <c r="AH6771" i="34"/>
  <c r="AI6771" i="34"/>
  <c r="AG6772" i="34"/>
  <c r="AH6772" i="34"/>
  <c r="AI6772" i="34"/>
  <c r="AJ6772" i="34" s="1"/>
  <c r="AG6773" i="34"/>
  <c r="AH6773" i="34"/>
  <c r="AI6773" i="34"/>
  <c r="AG6774" i="34"/>
  <c r="AH6774" i="34"/>
  <c r="AI6774" i="34"/>
  <c r="AG6775" i="34"/>
  <c r="AH6775" i="34"/>
  <c r="AI6775" i="34"/>
  <c r="AG6776" i="34"/>
  <c r="AH6776" i="34"/>
  <c r="AI6776" i="34"/>
  <c r="AJ6776" i="34"/>
  <c r="AF6776" i="34"/>
  <c r="AG6777" i="34"/>
  <c r="AH6777" i="34"/>
  <c r="AI6777" i="34"/>
  <c r="AG6778" i="34"/>
  <c r="AH6778" i="34"/>
  <c r="AI6778" i="34"/>
  <c r="AG6779" i="34"/>
  <c r="AH6779" i="34"/>
  <c r="AI6779" i="34"/>
  <c r="AG6780" i="34"/>
  <c r="AJ6780" i="34" s="1"/>
  <c r="AH6780" i="34"/>
  <c r="AI6780" i="34"/>
  <c r="AG6781" i="34"/>
  <c r="AH6781" i="34"/>
  <c r="AI6781" i="34"/>
  <c r="AG6782" i="34"/>
  <c r="AH6782" i="34"/>
  <c r="AI6782" i="34"/>
  <c r="AJ6782" i="34" s="1"/>
  <c r="AG6783" i="34"/>
  <c r="AH6783" i="34"/>
  <c r="AI6783" i="34"/>
  <c r="AG6784" i="34"/>
  <c r="AH6784" i="34"/>
  <c r="AI6784" i="34"/>
  <c r="AG6785" i="34"/>
  <c r="AJ6785" i="34"/>
  <c r="AF6785" i="34" s="1"/>
  <c r="AH6785" i="34"/>
  <c r="AI6785" i="34"/>
  <c r="AG6786" i="34"/>
  <c r="AH6786" i="34"/>
  <c r="AI6786" i="34"/>
  <c r="AG6787" i="34"/>
  <c r="AH6787" i="34"/>
  <c r="AI6787" i="34"/>
  <c r="AG6788" i="34"/>
  <c r="AH6788" i="34"/>
  <c r="AI6788" i="34"/>
  <c r="AG6789" i="34"/>
  <c r="AH6789" i="34"/>
  <c r="AI6789" i="34"/>
  <c r="AG6790" i="34"/>
  <c r="AH6790" i="34"/>
  <c r="AI6790" i="34"/>
  <c r="AG6791" i="34"/>
  <c r="AH6791" i="34"/>
  <c r="AI6791" i="34"/>
  <c r="AG6792" i="34"/>
  <c r="AH6792" i="34"/>
  <c r="AI6792" i="34"/>
  <c r="AG6793" i="34"/>
  <c r="AH6793" i="34"/>
  <c r="AI6793" i="34"/>
  <c r="AG6794" i="34"/>
  <c r="AH6794" i="34"/>
  <c r="AI6794" i="34"/>
  <c r="AG6795" i="34"/>
  <c r="AH6795" i="34"/>
  <c r="AI6795" i="34"/>
  <c r="AG6796" i="34"/>
  <c r="AH6796" i="34"/>
  <c r="AI6796" i="34"/>
  <c r="AG6797" i="34"/>
  <c r="AH6797" i="34"/>
  <c r="AI6797" i="34"/>
  <c r="AG6798" i="34"/>
  <c r="AH6798" i="34"/>
  <c r="AI6798" i="34"/>
  <c r="AG6799" i="34"/>
  <c r="AH6799" i="34"/>
  <c r="AI6799" i="34"/>
  <c r="AG6800" i="34"/>
  <c r="AH6800" i="34"/>
  <c r="AI6800" i="34"/>
  <c r="AG6801" i="34"/>
  <c r="AH6801" i="34"/>
  <c r="AI6801" i="34"/>
  <c r="AG6802" i="34"/>
  <c r="AH6802" i="34"/>
  <c r="AI6802" i="34"/>
  <c r="AG6803" i="34"/>
  <c r="AH6803" i="34"/>
  <c r="AI6803" i="34"/>
  <c r="AG6804" i="34"/>
  <c r="AH6804" i="34"/>
  <c r="AI6804" i="34"/>
  <c r="AJ6804" i="34"/>
  <c r="AF6804" i="34"/>
  <c r="AG6805" i="34"/>
  <c r="AH6805" i="34"/>
  <c r="AI6805" i="34"/>
  <c r="AG6806" i="34"/>
  <c r="AH6806" i="34"/>
  <c r="AI6806" i="34"/>
  <c r="AG6807" i="34"/>
  <c r="AH6807" i="34"/>
  <c r="AI6807" i="34"/>
  <c r="AG6808" i="34"/>
  <c r="AH6808" i="34"/>
  <c r="AI6808" i="34"/>
  <c r="AG6809" i="34"/>
  <c r="AH6809" i="34"/>
  <c r="AI6809" i="34"/>
  <c r="AG6810" i="34"/>
  <c r="AH6810" i="34"/>
  <c r="AI6810" i="34"/>
  <c r="AG6811" i="34"/>
  <c r="AH6811" i="34"/>
  <c r="AI6811" i="34"/>
  <c r="AG6812" i="34"/>
  <c r="AH6812" i="34"/>
  <c r="AI6812" i="34"/>
  <c r="AG6813" i="34"/>
  <c r="AH6813" i="34"/>
  <c r="AI6813" i="34"/>
  <c r="AG6814" i="34"/>
  <c r="AH6814" i="34"/>
  <c r="AI6814" i="34"/>
  <c r="AG6815" i="34"/>
  <c r="AH6815" i="34"/>
  <c r="AI6815" i="34"/>
  <c r="AG6816" i="34"/>
  <c r="AH6816" i="34"/>
  <c r="AI6816" i="34"/>
  <c r="AG6817" i="34"/>
  <c r="AJ6817" i="34" s="1"/>
  <c r="AF6817" i="34"/>
  <c r="AH6817" i="34"/>
  <c r="AI6817" i="34"/>
  <c r="AG6818" i="34"/>
  <c r="AH6818" i="34"/>
  <c r="AI6818" i="34"/>
  <c r="AG6819" i="34"/>
  <c r="AH6819" i="34"/>
  <c r="AI6819" i="34"/>
  <c r="AG6820" i="34"/>
  <c r="AH6820" i="34"/>
  <c r="AI6820" i="34"/>
  <c r="AG6821" i="34"/>
  <c r="AH6821" i="34"/>
  <c r="AI6821" i="34"/>
  <c r="AG6822" i="34"/>
  <c r="AH6822" i="34"/>
  <c r="AI6822" i="34"/>
  <c r="AG6823" i="34"/>
  <c r="AH6823" i="34"/>
  <c r="AI6823" i="34"/>
  <c r="AG6824" i="34"/>
  <c r="AH6824" i="34"/>
  <c r="AI6824" i="34"/>
  <c r="AG6825" i="34"/>
  <c r="AJ6825" i="34" s="1"/>
  <c r="AF6825" i="34" s="1"/>
  <c r="AH6825" i="34"/>
  <c r="AI6825" i="34"/>
  <c r="AG6826" i="34"/>
  <c r="AH6826" i="34"/>
  <c r="AI6826" i="34"/>
  <c r="AG6827" i="34"/>
  <c r="AH6827" i="34"/>
  <c r="AI6827" i="34"/>
  <c r="AG6828" i="34"/>
  <c r="AH6828" i="34"/>
  <c r="AI6828" i="34"/>
  <c r="AG6829" i="34"/>
  <c r="AH6829" i="34"/>
  <c r="AI6829" i="34"/>
  <c r="AG6830" i="34"/>
  <c r="AH6830" i="34"/>
  <c r="AI6830" i="34"/>
  <c r="AG6831" i="34"/>
  <c r="AH6831" i="34"/>
  <c r="AI6831" i="34"/>
  <c r="AG6832" i="34"/>
  <c r="AH6832" i="34"/>
  <c r="AI6832" i="34"/>
  <c r="AG6833" i="34"/>
  <c r="AH6833" i="34"/>
  <c r="AI6833" i="34"/>
  <c r="AG6834" i="34"/>
  <c r="AH6834" i="34"/>
  <c r="AI6834" i="34"/>
  <c r="AG6835" i="34"/>
  <c r="AH6835" i="34"/>
  <c r="AI6835" i="34"/>
  <c r="AG6836" i="34"/>
  <c r="AH6836" i="34"/>
  <c r="AI6836" i="34"/>
  <c r="AG6837" i="34"/>
  <c r="AH6837" i="34"/>
  <c r="AI6837" i="34"/>
  <c r="AG6838" i="34"/>
  <c r="AH6838" i="34"/>
  <c r="AI6838" i="34"/>
  <c r="AG6839" i="34"/>
  <c r="AH6839" i="34"/>
  <c r="AI6839" i="34"/>
  <c r="AG6840" i="34"/>
  <c r="AH6840" i="34"/>
  <c r="AI6840" i="34"/>
  <c r="AG6841" i="34"/>
  <c r="AJ6841" i="34"/>
  <c r="AF6841" i="34" s="1"/>
  <c r="AH6841" i="34"/>
  <c r="AI6841" i="34"/>
  <c r="AG6842" i="34"/>
  <c r="AH6842" i="34"/>
  <c r="AJ6842" i="34" s="1"/>
  <c r="AI6842" i="34"/>
  <c r="AG6843" i="34"/>
  <c r="AH6843" i="34"/>
  <c r="AI6843" i="34"/>
  <c r="AG6844" i="34"/>
  <c r="AH6844" i="34"/>
  <c r="AI6844" i="34"/>
  <c r="AG6845" i="34"/>
  <c r="AH6845" i="34"/>
  <c r="AI6845" i="34"/>
  <c r="AG6846" i="34"/>
  <c r="AH6846" i="34"/>
  <c r="AI6846" i="34"/>
  <c r="AG6847" i="34"/>
  <c r="AH6847" i="34"/>
  <c r="AI6847" i="34"/>
  <c r="AG6848" i="34"/>
  <c r="AH6848" i="34"/>
  <c r="AI6848" i="34"/>
  <c r="AG6849" i="34"/>
  <c r="AH6849" i="34"/>
  <c r="AI6849" i="34"/>
  <c r="AG6850" i="34"/>
  <c r="AH6850" i="34"/>
  <c r="AJ6850" i="34" s="1"/>
  <c r="AF6850" i="34" s="1"/>
  <c r="AI6850" i="34"/>
  <c r="AG6851" i="34"/>
  <c r="AH6851" i="34"/>
  <c r="AI6851" i="34"/>
  <c r="AG6852" i="34"/>
  <c r="AH6852" i="34"/>
  <c r="AI6852" i="34"/>
  <c r="AG6853" i="34"/>
  <c r="AH6853" i="34"/>
  <c r="AI6853" i="34"/>
  <c r="AG6854" i="34"/>
  <c r="AH6854" i="34"/>
  <c r="AI6854" i="34"/>
  <c r="AG6855" i="34"/>
  <c r="AH6855" i="34"/>
  <c r="AI6855" i="34"/>
  <c r="AG6856" i="34"/>
  <c r="AJ6856" i="34" s="1"/>
  <c r="AH6856" i="34"/>
  <c r="AI6856" i="34"/>
  <c r="AG6857" i="34"/>
  <c r="AH6857" i="34"/>
  <c r="AI6857" i="34"/>
  <c r="AG6858" i="34"/>
  <c r="AH6858" i="34"/>
  <c r="AI6858" i="34"/>
  <c r="AG6859" i="34"/>
  <c r="AH6859" i="34"/>
  <c r="AI6859" i="34"/>
  <c r="AG6860" i="34"/>
  <c r="AH6860" i="34"/>
  <c r="AI6860" i="34"/>
  <c r="AG6861" i="34"/>
  <c r="AH6861" i="34"/>
  <c r="AI6861" i="34"/>
  <c r="AJ6861" i="34" s="1"/>
  <c r="AF6861" i="34" s="1"/>
  <c r="AG6862" i="34"/>
  <c r="AH6862" i="34"/>
  <c r="AI6862" i="34"/>
  <c r="AG6863" i="34"/>
  <c r="AH6863" i="34"/>
  <c r="AI6863" i="34"/>
  <c r="AJ6863" i="34" s="1"/>
  <c r="AF6863" i="34" s="1"/>
  <c r="AG6864" i="34"/>
  <c r="AH6864" i="34"/>
  <c r="AI6864" i="34"/>
  <c r="AG6865" i="34"/>
  <c r="AH6865" i="34"/>
  <c r="AI6865" i="34"/>
  <c r="AG6866" i="34"/>
  <c r="AH6866" i="34"/>
  <c r="AJ6866" i="34" s="1"/>
  <c r="AI6866" i="34"/>
  <c r="AG6867" i="34"/>
  <c r="AH6867" i="34"/>
  <c r="AI6867" i="34"/>
  <c r="AG6868" i="34"/>
  <c r="AH6868" i="34"/>
  <c r="AI6868" i="34"/>
  <c r="AG6869" i="34"/>
  <c r="AH6869" i="34"/>
  <c r="AI6869" i="34"/>
  <c r="AG6870" i="34"/>
  <c r="AH6870" i="34"/>
  <c r="AI6870" i="34"/>
  <c r="AG6871" i="34"/>
  <c r="AH6871" i="34"/>
  <c r="AI6871" i="34"/>
  <c r="AG6872" i="34"/>
  <c r="AH6872" i="34"/>
  <c r="AI6872" i="34"/>
  <c r="AG6873" i="34"/>
  <c r="AH6873" i="34"/>
  <c r="AI6873" i="34"/>
  <c r="AG6874" i="34"/>
  <c r="AH6874" i="34"/>
  <c r="AI6874" i="34"/>
  <c r="AG6875" i="34"/>
  <c r="AH6875" i="34"/>
  <c r="AI6875" i="34"/>
  <c r="AG6876" i="34"/>
  <c r="AH6876" i="34"/>
  <c r="AI6876" i="34"/>
  <c r="AG6877" i="34"/>
  <c r="AH6877" i="34"/>
  <c r="AI6877" i="34"/>
  <c r="AG6878" i="34"/>
  <c r="AH6878" i="34"/>
  <c r="AI6878" i="34"/>
  <c r="AG6879" i="34"/>
  <c r="AH6879" i="34"/>
  <c r="AI6879" i="34"/>
  <c r="AG6880" i="34"/>
  <c r="AH6880" i="34"/>
  <c r="AI6880" i="34"/>
  <c r="AG6881" i="34"/>
  <c r="AH6881" i="34"/>
  <c r="AI6881" i="34"/>
  <c r="AG6882" i="34"/>
  <c r="AH6882" i="34"/>
  <c r="AI6882" i="34"/>
  <c r="AG6883" i="34"/>
  <c r="AH6883" i="34"/>
  <c r="AI6883" i="34"/>
  <c r="AG6884" i="34"/>
  <c r="AH6884" i="34"/>
  <c r="AI6884" i="34"/>
  <c r="AG6885" i="34"/>
  <c r="AJ6885" i="34" s="1"/>
  <c r="AH6885" i="34"/>
  <c r="AI6885" i="34"/>
  <c r="AG6886" i="34"/>
  <c r="AH6886" i="34"/>
  <c r="AI6886" i="34"/>
  <c r="AG6887" i="34"/>
  <c r="AH6887" i="34"/>
  <c r="AI6887" i="34"/>
  <c r="AG6888" i="34"/>
  <c r="AH6888" i="34"/>
  <c r="AI6888" i="34"/>
  <c r="AG6889" i="34"/>
  <c r="AH6889" i="34"/>
  <c r="AI6889" i="34"/>
  <c r="AG6890" i="34"/>
  <c r="AH6890" i="34"/>
  <c r="AI6890" i="34"/>
  <c r="AG6891" i="34"/>
  <c r="AH6891" i="34"/>
  <c r="AI6891" i="34"/>
  <c r="AG6892" i="34"/>
  <c r="AH6892" i="34"/>
  <c r="AI6892" i="34"/>
  <c r="AG6893" i="34"/>
  <c r="AH6893" i="34"/>
  <c r="AI6893" i="34"/>
  <c r="AG6894" i="34"/>
  <c r="AH6894" i="34"/>
  <c r="AI6894" i="34"/>
  <c r="AG6895" i="34"/>
  <c r="AH6895" i="34"/>
  <c r="AI6895" i="34"/>
  <c r="AG6896" i="34"/>
  <c r="AH6896" i="34"/>
  <c r="AI6896" i="34"/>
  <c r="AG6897" i="34"/>
  <c r="AH6897" i="34"/>
  <c r="AI6897" i="34"/>
  <c r="AG6898" i="34"/>
  <c r="AJ6898" i="34"/>
  <c r="AF6898" i="34" s="1"/>
  <c r="AH6898" i="34"/>
  <c r="AI6898" i="34"/>
  <c r="AG6899" i="34"/>
  <c r="AH6899" i="34"/>
  <c r="AI6899" i="34"/>
  <c r="AG6900" i="34"/>
  <c r="AH6900" i="34"/>
  <c r="AJ6900" i="34" s="1"/>
  <c r="AI6900" i="34"/>
  <c r="AG6901" i="34"/>
  <c r="AH6901" i="34"/>
  <c r="AI6901" i="34"/>
  <c r="AG6902" i="34"/>
  <c r="AH6902" i="34"/>
  <c r="AI6902" i="34"/>
  <c r="AG6903" i="34"/>
  <c r="AJ6903" i="34" s="1"/>
  <c r="AF6903" i="34" s="1"/>
  <c r="AH6903" i="34"/>
  <c r="AI6903" i="34"/>
  <c r="AG6904" i="34"/>
  <c r="AH6904" i="34"/>
  <c r="AI6904" i="34"/>
  <c r="AG6905" i="34"/>
  <c r="AH6905" i="34"/>
  <c r="AI6905" i="34"/>
  <c r="AG6906" i="34"/>
  <c r="AH6906" i="34"/>
  <c r="AI6906" i="34"/>
  <c r="AG6907" i="34"/>
  <c r="AH6907" i="34"/>
  <c r="AI6907" i="34"/>
  <c r="AG6908" i="34"/>
  <c r="AH6908" i="34"/>
  <c r="AJ6908" i="34" s="1"/>
  <c r="AF6908" i="34" s="1"/>
  <c r="AI6908" i="34"/>
  <c r="AG6909" i="34"/>
  <c r="AH6909" i="34"/>
  <c r="AI6909" i="34"/>
  <c r="AG6910" i="34"/>
  <c r="AH6910" i="34"/>
  <c r="AI6910" i="34"/>
  <c r="AG6911" i="34"/>
  <c r="AH6911" i="34"/>
  <c r="AI6911" i="34"/>
  <c r="AG6912" i="34"/>
  <c r="AH6912" i="34"/>
  <c r="AI6912" i="34"/>
  <c r="AG6913" i="34"/>
  <c r="AH6913" i="34"/>
  <c r="AI6913" i="34"/>
  <c r="AJ6913" i="34" s="1"/>
  <c r="AF6913" i="34" s="1"/>
  <c r="AG6914" i="34"/>
  <c r="AH6914" i="34"/>
  <c r="AI6914" i="34"/>
  <c r="AG6915" i="34"/>
  <c r="AH6915" i="34"/>
  <c r="AI6915" i="34"/>
  <c r="AG6916" i="34"/>
  <c r="AH6916" i="34"/>
  <c r="AJ6916" i="34" s="1"/>
  <c r="AF6916" i="34" s="1"/>
  <c r="AI6916" i="34"/>
  <c r="AG6917" i="34"/>
  <c r="AH6917" i="34"/>
  <c r="AI6917" i="34"/>
  <c r="AG6918" i="34"/>
  <c r="AH6918" i="34"/>
  <c r="AI6918" i="34"/>
  <c r="AG6919" i="34"/>
  <c r="AH6919" i="34"/>
  <c r="AI6919" i="34"/>
  <c r="AG6920" i="34"/>
  <c r="AH6920" i="34"/>
  <c r="AI6920" i="34"/>
  <c r="AG6921" i="34"/>
  <c r="AH6921" i="34"/>
  <c r="AI6921" i="34"/>
  <c r="AG6922" i="34"/>
  <c r="AH6922" i="34"/>
  <c r="AI6922" i="34"/>
  <c r="AG6923" i="34"/>
  <c r="AH6923" i="34"/>
  <c r="AI6923" i="34"/>
  <c r="AG6924" i="34"/>
  <c r="AH6924" i="34"/>
  <c r="AI6924" i="34"/>
  <c r="AG6925" i="34"/>
  <c r="AH6925" i="34"/>
  <c r="AI6925" i="34"/>
  <c r="AG6926" i="34"/>
  <c r="AH6926" i="34"/>
  <c r="AI6926" i="34"/>
  <c r="AG6927" i="34"/>
  <c r="AH6927" i="34"/>
  <c r="AI6927" i="34"/>
  <c r="AG6928" i="34"/>
  <c r="AH6928" i="34"/>
  <c r="AI6928" i="34"/>
  <c r="AG6929" i="34"/>
  <c r="AH6929" i="34"/>
  <c r="AI6929" i="34"/>
  <c r="AG6930" i="34"/>
  <c r="AH6930" i="34"/>
  <c r="AI6930" i="34"/>
  <c r="AG6931" i="34"/>
  <c r="AJ6931" i="34" s="1"/>
  <c r="AF6931" i="34" s="1"/>
  <c r="AH6931" i="34"/>
  <c r="AI6931" i="34"/>
  <c r="AG6932" i="34"/>
  <c r="AH6932" i="34"/>
  <c r="AI6932" i="34"/>
  <c r="AG6933" i="34"/>
  <c r="AH6933" i="34"/>
  <c r="AI6933" i="34"/>
  <c r="AG6934" i="34"/>
  <c r="AH6934" i="34"/>
  <c r="AI6934" i="34"/>
  <c r="AG6935" i="34"/>
  <c r="AH6935" i="34"/>
  <c r="AJ6935" i="34"/>
  <c r="AF6935" i="34" s="1"/>
  <c r="AI6935" i="34"/>
  <c r="AG6936" i="34"/>
  <c r="AH6936" i="34"/>
  <c r="AI6936" i="34"/>
  <c r="AG6937" i="34"/>
  <c r="AH6937" i="34"/>
  <c r="AI6937" i="34"/>
  <c r="AG6938" i="34"/>
  <c r="AH6938" i="34"/>
  <c r="AI6938" i="34"/>
  <c r="AG6939" i="34"/>
  <c r="AH6939" i="34"/>
  <c r="AI6939" i="34"/>
  <c r="AG6940" i="34"/>
  <c r="AJ6940" i="34" s="1"/>
  <c r="AF6940" i="34" s="1"/>
  <c r="AH6940" i="34"/>
  <c r="AI6940" i="34"/>
  <c r="AG6941" i="34"/>
  <c r="AH6941" i="34"/>
  <c r="AI6941" i="34"/>
  <c r="AG6942" i="34"/>
  <c r="AH6942" i="34"/>
  <c r="AI6942" i="34"/>
  <c r="AG6943" i="34"/>
  <c r="AH6943" i="34"/>
  <c r="AI6943" i="34"/>
  <c r="AG6944" i="34"/>
  <c r="AH6944" i="34"/>
  <c r="AI6944" i="34"/>
  <c r="AG6945" i="34"/>
  <c r="AJ6945" i="34"/>
  <c r="AF6945" i="34" s="1"/>
  <c r="AH6945" i="34"/>
  <c r="AI6945" i="34"/>
  <c r="AG6946" i="34"/>
  <c r="AH6946" i="34"/>
  <c r="AI6946" i="34"/>
  <c r="AG6947" i="34"/>
  <c r="AH6947" i="34"/>
  <c r="AI6947" i="34"/>
  <c r="AG6948" i="34"/>
  <c r="AH6948" i="34"/>
  <c r="AI6948" i="34"/>
  <c r="AG6949" i="34"/>
  <c r="AH6949" i="34"/>
  <c r="AI6949" i="34"/>
  <c r="AG6950" i="34"/>
  <c r="AH6950" i="34"/>
  <c r="AI6950" i="34"/>
  <c r="AG6951" i="34"/>
  <c r="AH6951" i="34"/>
  <c r="AI6951" i="34"/>
  <c r="AG6952" i="34"/>
  <c r="AH6952" i="34"/>
  <c r="AI6952" i="34"/>
  <c r="AG6953" i="34"/>
  <c r="AH6953" i="34"/>
  <c r="AI6953" i="34"/>
  <c r="AG6954" i="34"/>
  <c r="AH6954" i="34"/>
  <c r="AI6954" i="34"/>
  <c r="AG6955" i="34"/>
  <c r="AH6955" i="34"/>
  <c r="AI6955" i="34"/>
  <c r="AG6956" i="34"/>
  <c r="AH6956" i="34"/>
  <c r="AJ6956" i="34" s="1"/>
  <c r="AF6956" i="34" s="1"/>
  <c r="AI6956" i="34"/>
  <c r="AG6957" i="34"/>
  <c r="AH6957" i="34"/>
  <c r="AI6957" i="34"/>
  <c r="AG6958" i="34"/>
  <c r="AH6958" i="34"/>
  <c r="AI6958" i="34"/>
  <c r="AG6959" i="34"/>
  <c r="AH6959" i="34"/>
  <c r="AI6959" i="34"/>
  <c r="AG6960" i="34"/>
  <c r="AH6960" i="34"/>
  <c r="AI6960" i="34"/>
  <c r="AG6961" i="34"/>
  <c r="AH6961" i="34"/>
  <c r="AI6961" i="34"/>
  <c r="AG6962" i="34"/>
  <c r="AH6962" i="34"/>
  <c r="AI6962" i="34"/>
  <c r="AG6963" i="34"/>
  <c r="AH6963" i="34"/>
  <c r="AI6963" i="34"/>
  <c r="AG6964" i="34"/>
  <c r="AH6964" i="34"/>
  <c r="AI6964" i="34"/>
  <c r="AG6965" i="34"/>
  <c r="AH6965" i="34"/>
  <c r="AI6965" i="34"/>
  <c r="AG6966" i="34"/>
  <c r="AH6966" i="34"/>
  <c r="AI6966" i="34"/>
  <c r="AG6967" i="34"/>
  <c r="AH6967" i="34"/>
  <c r="AI6967" i="34"/>
  <c r="AG6968" i="34"/>
  <c r="AH6968" i="34"/>
  <c r="AI6968" i="34"/>
  <c r="AG6969" i="34"/>
  <c r="AH6969" i="34"/>
  <c r="AI6969" i="34"/>
  <c r="AG6970" i="34"/>
  <c r="AH6970" i="34"/>
  <c r="AI6970" i="34"/>
  <c r="AG6971" i="34"/>
  <c r="AH6971" i="34"/>
  <c r="AI6971" i="34"/>
  <c r="AG6972" i="34"/>
  <c r="AH6972" i="34"/>
  <c r="AI6972" i="34"/>
  <c r="AG6973" i="34"/>
  <c r="AH6973" i="34"/>
  <c r="AI6973" i="34"/>
  <c r="AG6974" i="34"/>
  <c r="AH6974" i="34"/>
  <c r="AI6974" i="34"/>
  <c r="AG6975" i="34"/>
  <c r="AH6975" i="34"/>
  <c r="AI6975" i="34"/>
  <c r="AG6976" i="34"/>
  <c r="AH6976" i="34"/>
  <c r="AI6976" i="34"/>
  <c r="AG6977" i="34"/>
  <c r="AH6977" i="34"/>
  <c r="AI6977" i="34"/>
  <c r="AG6978" i="34"/>
  <c r="AH6978" i="34"/>
  <c r="AI6978" i="34"/>
  <c r="AG6979" i="34"/>
  <c r="AH6979" i="34"/>
  <c r="AI6979" i="34"/>
  <c r="AG6980" i="34"/>
  <c r="AJ6980" i="34" s="1"/>
  <c r="AF6980" i="34" s="1"/>
  <c r="AH6980" i="34"/>
  <c r="AI6980" i="34"/>
  <c r="AG6981" i="34"/>
  <c r="AH6981" i="34"/>
  <c r="AI6981" i="34"/>
  <c r="AG6982" i="34"/>
  <c r="AH6982" i="34"/>
  <c r="AI6982" i="34"/>
  <c r="AG6983" i="34"/>
  <c r="AH6983" i="34"/>
  <c r="AI6983" i="34"/>
  <c r="AG6984" i="34"/>
  <c r="AH6984" i="34"/>
  <c r="AI6984" i="34"/>
  <c r="AJ6984" i="34" s="1"/>
  <c r="AF6984" i="34" s="1"/>
  <c r="AG6985" i="34"/>
  <c r="AH6985" i="34"/>
  <c r="AI6985" i="34"/>
  <c r="AG6986" i="34"/>
  <c r="AH6986" i="34"/>
  <c r="AI6986" i="34"/>
  <c r="AG6987" i="34"/>
  <c r="AH6987" i="34"/>
  <c r="AI6987" i="34"/>
  <c r="AG6988" i="34"/>
  <c r="AH6988" i="34"/>
  <c r="AI6988" i="34"/>
  <c r="AG6989" i="34"/>
  <c r="AH6989" i="34"/>
  <c r="AI6989" i="34"/>
  <c r="AG6990" i="34"/>
  <c r="AH6990" i="34"/>
  <c r="AI6990" i="34"/>
  <c r="AG6991" i="34"/>
  <c r="AH6991" i="34"/>
  <c r="AI6991" i="34"/>
  <c r="AG6992" i="34"/>
  <c r="AH6992" i="34"/>
  <c r="AI6992" i="34"/>
  <c r="AG6993" i="34"/>
  <c r="AH6993" i="34"/>
  <c r="AI6993" i="34"/>
  <c r="AG6994" i="34"/>
  <c r="AH6994" i="34"/>
  <c r="AI6994" i="34"/>
  <c r="AG6995" i="34"/>
  <c r="AH6995" i="34"/>
  <c r="AI6995" i="34"/>
  <c r="AG6996" i="34"/>
  <c r="AH6996" i="34"/>
  <c r="AI6996" i="34"/>
  <c r="AG6997" i="34"/>
  <c r="AH6997" i="34"/>
  <c r="AI6997" i="34"/>
  <c r="AG6998" i="34"/>
  <c r="AH6998" i="34"/>
  <c r="AI6998" i="34"/>
  <c r="AG6999" i="34"/>
  <c r="AH6999" i="34"/>
  <c r="AI6999" i="34"/>
  <c r="AG7000" i="34"/>
  <c r="AH7000" i="34"/>
  <c r="AI7000" i="34"/>
  <c r="AG7001" i="34"/>
  <c r="AH7001" i="34"/>
  <c r="AI7001" i="34"/>
  <c r="AG7002" i="34"/>
  <c r="AH7002" i="34"/>
  <c r="AI7002" i="34"/>
  <c r="AG7003" i="34"/>
  <c r="AH7003" i="34"/>
  <c r="AI7003" i="34"/>
  <c r="AG7004" i="34"/>
  <c r="AH7004" i="34"/>
  <c r="AI7004" i="34"/>
  <c r="AG7005" i="34"/>
  <c r="AH7005" i="34"/>
  <c r="AI7005" i="34"/>
  <c r="AG7006" i="34"/>
  <c r="AH7006" i="34"/>
  <c r="AI7006" i="34"/>
  <c r="AG7007" i="34"/>
  <c r="AH7007" i="34"/>
  <c r="AI7007" i="34"/>
  <c r="AG7008" i="34"/>
  <c r="AH7008" i="34"/>
  <c r="AI7008" i="34"/>
  <c r="AJ7008" i="34" s="1"/>
  <c r="AG7009" i="34"/>
  <c r="AH7009" i="34"/>
  <c r="AI7009" i="34"/>
  <c r="AG7010" i="34"/>
  <c r="AH7010" i="34"/>
  <c r="AI7010" i="34"/>
  <c r="AG7011" i="34"/>
  <c r="AH7011" i="34"/>
  <c r="AI7011" i="34"/>
  <c r="AG7012" i="34"/>
  <c r="AH7012" i="34"/>
  <c r="AI7012" i="34"/>
  <c r="AG7013" i="34"/>
  <c r="AH7013" i="34"/>
  <c r="AJ7013" i="34" s="1"/>
  <c r="AF7013" i="34" s="1"/>
  <c r="AI7013" i="34"/>
  <c r="AG7014" i="34"/>
  <c r="AH7014" i="34"/>
  <c r="AI7014" i="34"/>
  <c r="AG7015" i="34"/>
  <c r="AH7015" i="34"/>
  <c r="AI7015" i="34"/>
  <c r="AG7016" i="34"/>
  <c r="AH7016" i="34"/>
  <c r="AI7016" i="34"/>
  <c r="AG7017" i="34"/>
  <c r="AH7017" i="34"/>
  <c r="AI7017" i="34"/>
  <c r="AG7018" i="34"/>
  <c r="AH7018" i="34"/>
  <c r="AI7018" i="34"/>
  <c r="AG7019" i="34"/>
  <c r="AH7019" i="34"/>
  <c r="AI7019" i="34"/>
  <c r="AG7020" i="34"/>
  <c r="AH7020" i="34"/>
  <c r="AI7020" i="34"/>
  <c r="AG7021" i="34"/>
  <c r="AH7021" i="34"/>
  <c r="AI7021" i="34"/>
  <c r="AG7022" i="34"/>
  <c r="AH7022" i="34"/>
  <c r="AI7022" i="34"/>
  <c r="AG7023" i="34"/>
  <c r="AH7023" i="34"/>
  <c r="AI7023" i="34"/>
  <c r="AG7024" i="34"/>
  <c r="AH7024" i="34"/>
  <c r="AI7024" i="34"/>
  <c r="AG7025" i="34"/>
  <c r="AH7025" i="34"/>
  <c r="AI7025" i="34"/>
  <c r="AG7026" i="34"/>
  <c r="AH7026" i="34"/>
  <c r="AI7026" i="34"/>
  <c r="AG7027" i="34"/>
  <c r="AH7027" i="34"/>
  <c r="AI7027" i="34"/>
  <c r="AG7028" i="34"/>
  <c r="AH7028" i="34"/>
  <c r="AI7028" i="34"/>
  <c r="AG7029" i="34"/>
  <c r="AH7029" i="34"/>
  <c r="AI7029" i="34"/>
  <c r="AG7030" i="34"/>
  <c r="AH7030" i="34"/>
  <c r="AI7030" i="34"/>
  <c r="AG7031" i="34"/>
  <c r="AH7031" i="34"/>
  <c r="AI7031" i="34"/>
  <c r="AG7032" i="34"/>
  <c r="AJ7032" i="34" s="1"/>
  <c r="AF7032" i="34" s="1"/>
  <c r="AH7032" i="34"/>
  <c r="AI7032" i="34"/>
  <c r="AG7033" i="34"/>
  <c r="AH7033" i="34"/>
  <c r="AI7033" i="34"/>
  <c r="AG7034" i="34"/>
  <c r="AH7034" i="34"/>
  <c r="AI7034" i="34"/>
  <c r="AG7035" i="34"/>
  <c r="AH7035" i="34"/>
  <c r="AI7035" i="34"/>
  <c r="AG7036" i="34"/>
  <c r="AH7036" i="34"/>
  <c r="AI7036" i="34"/>
  <c r="AG7037" i="34"/>
  <c r="AH7037" i="34"/>
  <c r="AI7037" i="34"/>
  <c r="AG7038" i="34"/>
  <c r="AH7038" i="34"/>
  <c r="AI7038" i="34"/>
  <c r="AG7039" i="34"/>
  <c r="AH7039" i="34"/>
  <c r="AI7039" i="34"/>
  <c r="AG7040" i="34"/>
  <c r="AH7040" i="34"/>
  <c r="AI7040" i="34"/>
  <c r="AG7041" i="34"/>
  <c r="AJ7041" i="34"/>
  <c r="AF7041" i="34" s="1"/>
  <c r="AH7041" i="34"/>
  <c r="AI7041" i="34"/>
  <c r="AG7042" i="34"/>
  <c r="AH7042" i="34"/>
  <c r="AI7042" i="34"/>
  <c r="AG7043" i="34"/>
  <c r="AH7043" i="34"/>
  <c r="AI7043" i="34"/>
  <c r="AG7044" i="34"/>
  <c r="AH7044" i="34"/>
  <c r="AI7044" i="34"/>
  <c r="AG7045" i="34"/>
  <c r="AH7045" i="34"/>
  <c r="AI7045" i="34"/>
  <c r="AG7046" i="34"/>
  <c r="AH7046" i="34"/>
  <c r="AI7046" i="34"/>
  <c r="AG7047" i="34"/>
  <c r="AH7047" i="34"/>
  <c r="AI7047" i="34"/>
  <c r="AJ7047" i="34" s="1"/>
  <c r="AF7047" i="34" s="1"/>
  <c r="AG7048" i="34"/>
  <c r="AJ7048" i="34" s="1"/>
  <c r="AH7048" i="34"/>
  <c r="AI7048" i="34"/>
  <c r="AG7049" i="34"/>
  <c r="AH7049" i="34"/>
  <c r="AI7049" i="34"/>
  <c r="AG7050" i="34"/>
  <c r="AH7050" i="34"/>
  <c r="AI7050" i="34"/>
  <c r="AG7051" i="34"/>
  <c r="AH7051" i="34"/>
  <c r="AI7051" i="34"/>
  <c r="AG7052" i="34"/>
  <c r="AH7052" i="34"/>
  <c r="AI7052" i="34"/>
  <c r="AG7053" i="34"/>
  <c r="AH7053" i="34"/>
  <c r="AI7053" i="34"/>
  <c r="AG7054" i="34"/>
  <c r="AH7054" i="34"/>
  <c r="AI7054" i="34"/>
  <c r="AG7055" i="34"/>
  <c r="AH7055" i="34"/>
  <c r="AI7055" i="34"/>
  <c r="AG7056" i="34"/>
  <c r="AJ7056" i="34" s="1"/>
  <c r="AH7056" i="34"/>
  <c r="AI7056" i="34"/>
  <c r="AG7057" i="34"/>
  <c r="AH7057" i="34"/>
  <c r="AI7057" i="34"/>
  <c r="AJ7057" i="34" s="1"/>
  <c r="AF7057" i="34" s="1"/>
  <c r="AG7058" i="34"/>
  <c r="AH7058" i="34"/>
  <c r="AI7058" i="34"/>
  <c r="AG7059" i="34"/>
  <c r="AH7059" i="34"/>
  <c r="AI7059" i="34"/>
  <c r="AG7060" i="34"/>
  <c r="AH7060" i="34"/>
  <c r="AI7060" i="34"/>
  <c r="AG7061" i="34"/>
  <c r="AH7061" i="34"/>
  <c r="AJ7061" i="34" s="1"/>
  <c r="AF7061" i="34" s="1"/>
  <c r="AI7061" i="34"/>
  <c r="AG7062" i="34"/>
  <c r="AH7062" i="34"/>
  <c r="AI7062" i="34"/>
  <c r="AG7063" i="34"/>
  <c r="AH7063" i="34"/>
  <c r="AI7063" i="34"/>
  <c r="AG7064" i="34"/>
  <c r="AJ7064" i="34" s="1"/>
  <c r="AH7064" i="34"/>
  <c r="AI7064" i="34"/>
  <c r="AG7065" i="34"/>
  <c r="AH7065" i="34"/>
  <c r="AI7065" i="34"/>
  <c r="AG7066" i="34"/>
  <c r="AH7066" i="34"/>
  <c r="AI7066" i="34"/>
  <c r="AG7067" i="34"/>
  <c r="AH7067" i="34"/>
  <c r="AI7067" i="34"/>
  <c r="AG7068" i="34"/>
  <c r="AH7068" i="34"/>
  <c r="AI7068" i="34"/>
  <c r="AG7069" i="34"/>
  <c r="AH7069" i="34"/>
  <c r="AI7069" i="34"/>
  <c r="AG7070" i="34"/>
  <c r="AH7070" i="34"/>
  <c r="AI7070" i="34"/>
  <c r="AG7071" i="34"/>
  <c r="AH7071" i="34"/>
  <c r="AI7071" i="34"/>
  <c r="AG7072" i="34"/>
  <c r="AJ7072" i="34" s="1"/>
  <c r="AH7072" i="34"/>
  <c r="AI7072" i="34"/>
  <c r="AG7073" i="34"/>
  <c r="AH7073" i="34"/>
  <c r="AI7073" i="34"/>
  <c r="AG7074" i="34"/>
  <c r="AH7074" i="34"/>
  <c r="AI7074" i="34"/>
  <c r="AJ7074" i="34" s="1"/>
  <c r="AG7075" i="34"/>
  <c r="AH7075" i="34"/>
  <c r="AI7075" i="34"/>
  <c r="AG7076" i="34"/>
  <c r="AH7076" i="34"/>
  <c r="AI7076" i="34"/>
  <c r="AG7077" i="34"/>
  <c r="AJ7077" i="34"/>
  <c r="AF7077" i="34" s="1"/>
  <c r="AH7077" i="34"/>
  <c r="AI7077" i="34"/>
  <c r="AG7078" i="34"/>
  <c r="AH7078" i="34"/>
  <c r="AI7078" i="34"/>
  <c r="AG7079" i="34"/>
  <c r="AH7079" i="34"/>
  <c r="AI7079" i="34"/>
  <c r="AG7080" i="34"/>
  <c r="AH7080" i="34"/>
  <c r="AI7080" i="34"/>
  <c r="AG7081" i="34"/>
  <c r="AH7081" i="34"/>
  <c r="AI7081" i="34"/>
  <c r="AG7082" i="34"/>
  <c r="AH7082" i="34"/>
  <c r="AI7082" i="34"/>
  <c r="AG7083" i="34"/>
  <c r="AH7083" i="34"/>
  <c r="AJ7083" i="34"/>
  <c r="AF7083" i="34"/>
  <c r="AI7083" i="34"/>
  <c r="AG7084" i="34"/>
  <c r="AH7084" i="34"/>
  <c r="AI7084" i="34"/>
  <c r="AG7085" i="34"/>
  <c r="AH7085" i="34"/>
  <c r="AI7085" i="34"/>
  <c r="AG7086" i="34"/>
  <c r="AH7086" i="34"/>
  <c r="AI7086" i="34"/>
  <c r="AG7087" i="34"/>
  <c r="AH7087" i="34"/>
  <c r="AI7087" i="34"/>
  <c r="AG7088" i="34"/>
  <c r="AH7088" i="34"/>
  <c r="AI7088" i="34"/>
  <c r="AG7089" i="34"/>
  <c r="AH7089" i="34"/>
  <c r="AI7089" i="34"/>
  <c r="AG7090" i="34"/>
  <c r="AH7090" i="34"/>
  <c r="AI7090" i="34"/>
  <c r="AG7091" i="34"/>
  <c r="AH7091" i="34"/>
  <c r="AI7091" i="34"/>
  <c r="AG7092" i="34"/>
  <c r="AH7092" i="34"/>
  <c r="AI7092" i="34"/>
  <c r="AG7093" i="34"/>
  <c r="AH7093" i="34"/>
  <c r="AI7093" i="34"/>
  <c r="AG7094" i="34"/>
  <c r="AH7094" i="34"/>
  <c r="AI7094" i="34"/>
  <c r="AG7095" i="34"/>
  <c r="AH7095" i="34"/>
  <c r="AI7095" i="34"/>
  <c r="AG7096" i="34"/>
  <c r="AH7096" i="34"/>
  <c r="AI7096" i="34"/>
  <c r="AG7097" i="34"/>
  <c r="AH7097" i="34"/>
  <c r="AI7097" i="34"/>
  <c r="AG7098" i="34"/>
  <c r="AH7098" i="34"/>
  <c r="AI7098" i="34"/>
  <c r="AG7099" i="34"/>
  <c r="AH7099" i="34"/>
  <c r="AI7099" i="34"/>
  <c r="AG7100" i="34"/>
  <c r="AH7100" i="34"/>
  <c r="AI7100" i="34"/>
  <c r="AG7101" i="34"/>
  <c r="AH7101" i="34"/>
  <c r="AI7101" i="34"/>
  <c r="AG7102" i="34"/>
  <c r="AH7102" i="34"/>
  <c r="AI7102" i="34"/>
  <c r="AG7103" i="34"/>
  <c r="AH7103" i="34"/>
  <c r="AI7103" i="34"/>
  <c r="AG7104" i="34"/>
  <c r="AH7104" i="34"/>
  <c r="AI7104" i="34"/>
  <c r="AG7105" i="34"/>
  <c r="AH7105" i="34"/>
  <c r="AI7105" i="34"/>
  <c r="AG7106" i="34"/>
  <c r="AH7106" i="34"/>
  <c r="AI7106" i="34"/>
  <c r="AG7107" i="34"/>
  <c r="AH7107" i="34"/>
  <c r="AI7107" i="34"/>
  <c r="AG7108" i="34"/>
  <c r="AH7108" i="34"/>
  <c r="AI7108" i="34"/>
  <c r="AG7109" i="34"/>
  <c r="AJ7109" i="34" s="1"/>
  <c r="AF7109" i="34" s="1"/>
  <c r="AH7109" i="34"/>
  <c r="AI7109" i="34"/>
  <c r="AG7110" i="34"/>
  <c r="AH7110" i="34"/>
  <c r="AI7110" i="34"/>
  <c r="AG7111" i="34"/>
  <c r="AH7111" i="34"/>
  <c r="AI7111" i="34"/>
  <c r="AG7112" i="34"/>
  <c r="AH7112" i="34"/>
  <c r="AI7112" i="34"/>
  <c r="AG7113" i="34"/>
  <c r="AH7113" i="34"/>
  <c r="AI7113" i="34"/>
  <c r="AJ7113" i="34" s="1"/>
  <c r="AF7113" i="34" s="1"/>
  <c r="AG7114" i="34"/>
  <c r="AH7114" i="34"/>
  <c r="AI7114" i="34"/>
  <c r="AG7115" i="34"/>
  <c r="AH7115" i="34"/>
  <c r="AI7115" i="34"/>
  <c r="AG7116" i="34"/>
  <c r="AH7116" i="34"/>
  <c r="AJ7116" i="34" s="1"/>
  <c r="AI7116" i="34"/>
  <c r="AG7117" i="34"/>
  <c r="AJ7117" i="34"/>
  <c r="AF7117" i="34" s="1"/>
  <c r="AH7117" i="34"/>
  <c r="AI7117" i="34"/>
  <c r="AG7118" i="34"/>
  <c r="AH7118" i="34"/>
  <c r="AI7118" i="34"/>
  <c r="AJ7118" i="34" s="1"/>
  <c r="AF7118" i="34" s="1"/>
  <c r="AG7119" i="34"/>
  <c r="AH7119" i="34"/>
  <c r="AI7119" i="34"/>
  <c r="AG7120" i="34"/>
  <c r="AH7120" i="34"/>
  <c r="AI7120" i="34"/>
  <c r="AG7121" i="34"/>
  <c r="AH7121" i="34"/>
  <c r="AI7121" i="34"/>
  <c r="AG7122" i="34"/>
  <c r="AH7122" i="34"/>
  <c r="AI7122" i="34"/>
  <c r="AG7123" i="34"/>
  <c r="AH7123" i="34"/>
  <c r="AI7123" i="34"/>
  <c r="AG7124" i="34"/>
  <c r="AJ7124" i="34" s="1"/>
  <c r="AF7124" i="34" s="1"/>
  <c r="AH7124" i="34"/>
  <c r="AI7124" i="34"/>
  <c r="AG7125" i="34"/>
  <c r="AH7125" i="34"/>
  <c r="AI7125" i="34"/>
  <c r="AJ7125" i="34" s="1"/>
  <c r="AF7125" i="34" s="1"/>
  <c r="AG7126" i="34"/>
  <c r="AH7126" i="34"/>
  <c r="AI7126" i="34"/>
  <c r="AG7127" i="34"/>
  <c r="AH7127" i="34"/>
  <c r="AI7127" i="34"/>
  <c r="AG7128" i="34"/>
  <c r="AH7128" i="34"/>
  <c r="AI7128" i="34"/>
  <c r="AG7129" i="34"/>
  <c r="AH7129" i="34"/>
  <c r="AJ7129" i="34" s="1"/>
  <c r="AF7129" i="34" s="1"/>
  <c r="AI7129" i="34"/>
  <c r="AG7130" i="34"/>
  <c r="AH7130" i="34"/>
  <c r="AI7130" i="34"/>
  <c r="AG7131" i="34"/>
  <c r="AH7131" i="34"/>
  <c r="AI7131" i="34"/>
  <c r="AG7132" i="34"/>
  <c r="AH7132" i="34"/>
  <c r="AI7132" i="34"/>
  <c r="AG7133" i="34"/>
  <c r="AH7133" i="34"/>
  <c r="AI7133" i="34"/>
  <c r="AG7134" i="34"/>
  <c r="AH7134" i="34"/>
  <c r="AI7134" i="34"/>
  <c r="AJ7134" i="34" s="1"/>
  <c r="AF7134" i="34" s="1"/>
  <c r="AG7135" i="34"/>
  <c r="AH7135" i="34"/>
  <c r="AI7135" i="34"/>
  <c r="AG7136" i="34"/>
  <c r="AH7136" i="34"/>
  <c r="AI7136" i="34"/>
  <c r="AG7137" i="34"/>
  <c r="AH7137" i="34"/>
  <c r="AI7137" i="34"/>
  <c r="AG7138" i="34"/>
  <c r="AJ7138" i="34" s="1"/>
  <c r="AF7138" i="34" s="1"/>
  <c r="AH7138" i="34"/>
  <c r="AI7138" i="34"/>
  <c r="AG7139" i="34"/>
  <c r="AH7139" i="34"/>
  <c r="AI7139" i="34"/>
  <c r="AG7140" i="34"/>
  <c r="AH7140" i="34"/>
  <c r="AI7140" i="34"/>
  <c r="AG7141" i="34"/>
  <c r="AH7141" i="34"/>
  <c r="AI7141" i="34"/>
  <c r="AG7142" i="34"/>
  <c r="AH7142" i="34"/>
  <c r="AI7142" i="34"/>
  <c r="AG7143" i="34"/>
  <c r="AH7143" i="34"/>
  <c r="AI7143" i="34"/>
  <c r="AG7144" i="34"/>
  <c r="AH7144" i="34"/>
  <c r="AI7144" i="34"/>
  <c r="AG7145" i="34"/>
  <c r="AH7145" i="34"/>
  <c r="AI7145" i="34"/>
  <c r="AG7146" i="34"/>
  <c r="AH7146" i="34"/>
  <c r="AI7146" i="34"/>
  <c r="AG7147" i="34"/>
  <c r="AH7147" i="34"/>
  <c r="AI7147" i="34"/>
  <c r="AG7148" i="34"/>
  <c r="AH7148" i="34"/>
  <c r="AI7148" i="34"/>
  <c r="AG7149" i="34"/>
  <c r="AH7149" i="34"/>
  <c r="AI7149" i="34"/>
  <c r="AG7150" i="34"/>
  <c r="AH7150" i="34"/>
  <c r="AI7150" i="34"/>
  <c r="AG7151" i="34"/>
  <c r="AH7151" i="34"/>
  <c r="AI7151" i="34"/>
  <c r="AG7152" i="34"/>
  <c r="AH7152" i="34"/>
  <c r="AI7152" i="34"/>
  <c r="AG7153" i="34"/>
  <c r="AH7153" i="34"/>
  <c r="AI7153" i="34"/>
  <c r="AJ7153" i="34" s="1"/>
  <c r="AF7153" i="34" s="1"/>
  <c r="AG7154" i="34"/>
  <c r="AH7154" i="34"/>
  <c r="AI7154" i="34"/>
  <c r="AG7155" i="34"/>
  <c r="AH7155" i="34"/>
  <c r="AI7155" i="34"/>
  <c r="AG7156" i="34"/>
  <c r="AH7156" i="34"/>
  <c r="AI7156" i="34"/>
  <c r="AG7157" i="34"/>
  <c r="AH7157" i="34"/>
  <c r="AI7157" i="34"/>
  <c r="AG7158" i="34"/>
  <c r="AH7158" i="34"/>
  <c r="AI7158" i="34"/>
  <c r="AG7159" i="34"/>
  <c r="AH7159" i="34"/>
  <c r="AI7159" i="34"/>
  <c r="AG7160" i="34"/>
  <c r="AH7160" i="34"/>
  <c r="AI7160" i="34"/>
  <c r="AG7161" i="34"/>
  <c r="AH7161" i="34"/>
  <c r="AI7161" i="34"/>
  <c r="AG7162" i="34"/>
  <c r="AH7162" i="34"/>
  <c r="AI7162" i="34"/>
  <c r="AG7163" i="34"/>
  <c r="AH7163" i="34"/>
  <c r="AI7163" i="34"/>
  <c r="AG7164" i="34"/>
  <c r="AH7164" i="34"/>
  <c r="AI7164" i="34"/>
  <c r="AG7165" i="34"/>
  <c r="AH7165" i="34"/>
  <c r="AI7165" i="34"/>
  <c r="AG7166" i="34"/>
  <c r="AH7166" i="34"/>
  <c r="AI7166" i="34"/>
  <c r="AG7167" i="34"/>
  <c r="AH7167" i="34"/>
  <c r="AI7167" i="34"/>
  <c r="AG7168" i="34"/>
  <c r="AH7168" i="34"/>
  <c r="AI7168" i="34"/>
  <c r="AG7169" i="34"/>
  <c r="AJ7169" i="34" s="1"/>
  <c r="AF7169" i="34"/>
  <c r="AH7169" i="34"/>
  <c r="AI7169" i="34"/>
  <c r="AG7170" i="34"/>
  <c r="AH7170" i="34"/>
  <c r="AI7170" i="34"/>
  <c r="AG7171" i="34"/>
  <c r="AH7171" i="34"/>
  <c r="AI7171" i="34"/>
  <c r="AG7172" i="34"/>
  <c r="AJ7172" i="34" s="1"/>
  <c r="AF7172" i="34" s="1"/>
  <c r="AH7172" i="34"/>
  <c r="AI7172" i="34"/>
  <c r="AG7173" i="34"/>
  <c r="AH7173" i="34"/>
  <c r="AI7173" i="34"/>
  <c r="AG7174" i="34"/>
  <c r="AH7174" i="34"/>
  <c r="AI7174" i="34"/>
  <c r="AG7175" i="34"/>
  <c r="AH7175" i="34"/>
  <c r="AI7175" i="34"/>
  <c r="AG7176" i="34"/>
  <c r="AH7176" i="34"/>
  <c r="AI7176" i="34"/>
  <c r="AG7177" i="34"/>
  <c r="AH7177" i="34"/>
  <c r="AI7177" i="34"/>
  <c r="AG7178" i="34"/>
  <c r="AH7178" i="34"/>
  <c r="AI7178" i="34"/>
  <c r="AG7179" i="34"/>
  <c r="AH7179" i="34"/>
  <c r="AI7179" i="34"/>
  <c r="AG7180" i="34"/>
  <c r="AJ7180" i="34" s="1"/>
  <c r="AF7180" i="34" s="1"/>
  <c r="AH7180" i="34"/>
  <c r="AI7180" i="34"/>
  <c r="AG7181" i="34"/>
  <c r="AH7181" i="34"/>
  <c r="AI7181" i="34"/>
  <c r="AG7182" i="34"/>
  <c r="AH7182" i="34"/>
  <c r="AI7182" i="34"/>
  <c r="AG7183" i="34"/>
  <c r="AH7183" i="34"/>
  <c r="AJ7183" i="34"/>
  <c r="AF7183" i="34"/>
  <c r="AI7183" i="34"/>
  <c r="AG7184" i="34"/>
  <c r="AH7184" i="34"/>
  <c r="AI7184" i="34"/>
  <c r="AG7185" i="34"/>
  <c r="AH7185" i="34"/>
  <c r="AI7185" i="34"/>
  <c r="AG7186" i="34"/>
  <c r="AH7186" i="34"/>
  <c r="AI7186" i="34"/>
  <c r="AG7187" i="34"/>
  <c r="AH7187" i="34"/>
  <c r="AI7187" i="34"/>
  <c r="AG7188" i="34"/>
  <c r="AH7188" i="34"/>
  <c r="AI7188" i="34"/>
  <c r="AG7189" i="34"/>
  <c r="AH7189" i="34"/>
  <c r="AI7189" i="34"/>
  <c r="AG7190" i="34"/>
  <c r="AH7190" i="34"/>
  <c r="AI7190" i="34"/>
  <c r="AG7191" i="34"/>
  <c r="AH7191" i="34"/>
  <c r="AI7191" i="34"/>
  <c r="AG7192" i="34"/>
  <c r="AJ7192" i="34" s="1"/>
  <c r="AF7192" i="34" s="1"/>
  <c r="AH7192" i="34"/>
  <c r="AI7192" i="34"/>
  <c r="AG7193" i="34"/>
  <c r="AH7193" i="34"/>
  <c r="AI7193" i="34"/>
  <c r="AG7194" i="34"/>
  <c r="AH7194" i="34"/>
  <c r="AI7194" i="34"/>
  <c r="AG7195" i="34"/>
  <c r="AH7195" i="34"/>
  <c r="AI7195" i="34"/>
  <c r="AG7196" i="34"/>
  <c r="AH7196" i="34"/>
  <c r="AI7196" i="34"/>
  <c r="AG7197" i="34"/>
  <c r="AH7197" i="34"/>
  <c r="AI7197" i="34"/>
  <c r="AG7198" i="34"/>
  <c r="AH7198" i="34"/>
  <c r="AI7198" i="34"/>
  <c r="AG7199" i="34"/>
  <c r="AH7199" i="34"/>
  <c r="AI7199" i="34"/>
  <c r="AG7200" i="34"/>
  <c r="AH7200" i="34"/>
  <c r="AI7200" i="34"/>
  <c r="AG7201" i="34"/>
  <c r="AH7201" i="34"/>
  <c r="AI7201" i="34"/>
  <c r="AG7202" i="34"/>
  <c r="AJ7202" i="34" s="1"/>
  <c r="AF7202" i="34" s="1"/>
  <c r="AH7202" i="34"/>
  <c r="AI7202" i="34"/>
  <c r="AG7203" i="34"/>
  <c r="AH7203" i="34"/>
  <c r="AI7203" i="34"/>
  <c r="AG7204" i="34"/>
  <c r="AH7204" i="34"/>
  <c r="AI7204" i="34"/>
  <c r="AG7205" i="34"/>
  <c r="AH7205" i="34"/>
  <c r="AI7205" i="34"/>
  <c r="AG7206" i="34"/>
  <c r="AH7206" i="34"/>
  <c r="AI7206" i="34"/>
  <c r="AG7207" i="34"/>
  <c r="AH7207" i="34"/>
  <c r="AI7207" i="34"/>
  <c r="AG7208" i="34"/>
  <c r="AH7208" i="34"/>
  <c r="AI7208" i="34"/>
  <c r="AG7209" i="34"/>
  <c r="AJ7209" i="34"/>
  <c r="AF7209" i="34" s="1"/>
  <c r="AH7209" i="34"/>
  <c r="AI7209" i="34"/>
  <c r="AG7210" i="34"/>
  <c r="AH7210" i="34"/>
  <c r="AI7210" i="34"/>
  <c r="AG7211" i="34"/>
  <c r="AH7211" i="34"/>
  <c r="AI7211" i="34"/>
  <c r="AG7212" i="34"/>
  <c r="AH7212" i="34"/>
  <c r="AI7212" i="34"/>
  <c r="AG7213" i="34"/>
  <c r="AH7213" i="34"/>
  <c r="AI7213" i="34"/>
  <c r="AG7214" i="34"/>
  <c r="AH7214" i="34"/>
  <c r="AI7214" i="34"/>
  <c r="AG7215" i="34"/>
  <c r="AH7215" i="34"/>
  <c r="AI7215" i="34"/>
  <c r="AG7216" i="34"/>
  <c r="AJ7216" i="34" s="1"/>
  <c r="AF7216" i="34" s="1"/>
  <c r="AH7216" i="34"/>
  <c r="AI7216" i="34"/>
  <c r="AG7217" i="34"/>
  <c r="AH7217" i="34"/>
  <c r="AJ7217" i="34" s="1"/>
  <c r="AF7217" i="34" s="1"/>
  <c r="AI7217" i="34"/>
  <c r="AG7218" i="34"/>
  <c r="AH7218" i="34"/>
  <c r="AI7218" i="34"/>
  <c r="AG7219" i="34"/>
  <c r="AH7219" i="34"/>
  <c r="AI7219" i="34"/>
  <c r="AG7220" i="34"/>
  <c r="AJ7220" i="34" s="1"/>
  <c r="AF7220" i="34" s="1"/>
  <c r="AH7220" i="34"/>
  <c r="AI7220" i="34"/>
  <c r="AG7221" i="34"/>
  <c r="AH7221" i="34"/>
  <c r="AI7221" i="34"/>
  <c r="AG7222" i="34"/>
  <c r="AH7222" i="34"/>
  <c r="AI7222" i="34"/>
  <c r="AG7223" i="34"/>
  <c r="AH7223" i="34"/>
  <c r="AI7223" i="34"/>
  <c r="AG7224" i="34"/>
  <c r="AJ7224" i="34" s="1"/>
  <c r="AF7224" i="34" s="1"/>
  <c r="AH7224" i="34"/>
  <c r="AI7224" i="34"/>
  <c r="AG7225" i="34"/>
  <c r="AH7225" i="34"/>
  <c r="AJ7225" i="34" s="1"/>
  <c r="AI7225" i="34"/>
  <c r="AG7226" i="34"/>
  <c r="AH7226" i="34"/>
  <c r="AI7226" i="34"/>
  <c r="AG7227" i="34"/>
  <c r="AH7227" i="34"/>
  <c r="AI7227" i="34"/>
  <c r="AG7228" i="34"/>
  <c r="AH7228" i="34"/>
  <c r="AI7228" i="34"/>
  <c r="AG7229" i="34"/>
  <c r="AH7229" i="34"/>
  <c r="AI7229" i="34"/>
  <c r="AG7230" i="34"/>
  <c r="AH7230" i="34"/>
  <c r="AI7230" i="34"/>
  <c r="AG7231" i="34"/>
  <c r="AH7231" i="34"/>
  <c r="AI7231" i="34"/>
  <c r="AG7232" i="34"/>
  <c r="AH7232" i="34"/>
  <c r="AI7232" i="34"/>
  <c r="AG7233" i="34"/>
  <c r="AH7233" i="34"/>
  <c r="AI7233" i="34"/>
  <c r="AG7234" i="34"/>
  <c r="AH7234" i="34"/>
  <c r="AI7234" i="34"/>
  <c r="AG7235" i="34"/>
  <c r="AH7235" i="34"/>
  <c r="AI7235" i="34"/>
  <c r="AG7236" i="34"/>
  <c r="AH7236" i="34"/>
  <c r="AI7236" i="34"/>
  <c r="AG7237" i="34"/>
  <c r="AH7237" i="34"/>
  <c r="AI7237" i="34"/>
  <c r="AG7238" i="34"/>
  <c r="AH7238" i="34"/>
  <c r="AI7238" i="34"/>
  <c r="AG7239" i="34"/>
  <c r="AH7239" i="34"/>
  <c r="AI7239" i="34"/>
  <c r="AG7240" i="34"/>
  <c r="AH7240" i="34"/>
  <c r="AI7240" i="34"/>
  <c r="AJ7240" i="34"/>
  <c r="AF7240" i="34"/>
  <c r="AG7241" i="34"/>
  <c r="AH7241" i="34"/>
  <c r="AI7241" i="34"/>
  <c r="AG7242" i="34"/>
  <c r="AH7242" i="34"/>
  <c r="AI7242" i="34"/>
  <c r="AG7243" i="34"/>
  <c r="AH7243" i="34"/>
  <c r="AI7243" i="34"/>
  <c r="AG7244" i="34"/>
  <c r="AH7244" i="34"/>
  <c r="AI7244" i="34"/>
  <c r="AG7245" i="34"/>
  <c r="AH7245" i="34"/>
  <c r="AI7245" i="34"/>
  <c r="AG7246" i="34"/>
  <c r="AH7246" i="34"/>
  <c r="AI7246" i="34"/>
  <c r="AG7247" i="34"/>
  <c r="AH7247" i="34"/>
  <c r="AI7247" i="34"/>
  <c r="AG7248" i="34"/>
  <c r="AH7248" i="34"/>
  <c r="AI7248" i="34"/>
  <c r="AG7249" i="34"/>
  <c r="AH7249" i="34"/>
  <c r="AI7249" i="34"/>
  <c r="AG7250" i="34"/>
  <c r="AH7250" i="34"/>
  <c r="AI7250" i="34"/>
  <c r="AJ7250" i="34" s="1"/>
  <c r="AF7250" i="34" s="1"/>
  <c r="AG7251" i="34"/>
  <c r="AH7251" i="34"/>
  <c r="AI7251" i="34"/>
  <c r="AG7252" i="34"/>
  <c r="AH7252" i="34"/>
  <c r="AI7252" i="34"/>
  <c r="AG7253" i="34"/>
  <c r="AH7253" i="34"/>
  <c r="AJ7253" i="34" s="1"/>
  <c r="AF7253" i="34" s="1"/>
  <c r="AI7253" i="34"/>
  <c r="AG7254" i="34"/>
  <c r="AH7254" i="34"/>
  <c r="AI7254" i="34"/>
  <c r="AG7255" i="34"/>
  <c r="AH7255" i="34"/>
  <c r="AI7255" i="34"/>
  <c r="AG7256" i="34"/>
  <c r="AH7256" i="34"/>
  <c r="AI7256" i="34"/>
  <c r="AG7257" i="34"/>
  <c r="AH7257" i="34"/>
  <c r="AI7257" i="34"/>
  <c r="AG7258" i="34"/>
  <c r="AH7258" i="34"/>
  <c r="AI7258" i="34"/>
  <c r="AG7259" i="34"/>
  <c r="AH7259" i="34"/>
  <c r="AI7259" i="34"/>
  <c r="AG7260" i="34"/>
  <c r="AH7260" i="34"/>
  <c r="AI7260" i="34"/>
  <c r="AG7261" i="34"/>
  <c r="AH7261" i="34"/>
  <c r="AI7261" i="34"/>
  <c r="AG7262" i="34"/>
  <c r="AH7262" i="34"/>
  <c r="AI7262" i="34"/>
  <c r="AG7263" i="34"/>
  <c r="AH7263" i="34"/>
  <c r="AI7263" i="34"/>
  <c r="AG7264" i="34"/>
  <c r="AH7264" i="34"/>
  <c r="AI7264" i="34"/>
  <c r="AG7265" i="34"/>
  <c r="AH7265" i="34"/>
  <c r="AI7265" i="34"/>
  <c r="AG7266" i="34"/>
  <c r="AH7266" i="34"/>
  <c r="AI7266" i="34"/>
  <c r="AG7267" i="34"/>
  <c r="AH7267" i="34"/>
  <c r="AI7267" i="34"/>
  <c r="AG7268" i="34"/>
  <c r="AH7268" i="34"/>
  <c r="AI7268" i="34"/>
  <c r="AG7269" i="34"/>
  <c r="AH7269" i="34"/>
  <c r="AI7269" i="34"/>
  <c r="AJ7269" i="34" s="1"/>
  <c r="AF7269" i="34" s="1"/>
  <c r="AG7270" i="34"/>
  <c r="AH7270" i="34"/>
  <c r="AI7270" i="34"/>
  <c r="AG7271" i="34"/>
  <c r="AH7271" i="34"/>
  <c r="AI7271" i="34"/>
  <c r="AG7272" i="34"/>
  <c r="AH7272" i="34"/>
  <c r="AI7272" i="34"/>
  <c r="AG7273" i="34"/>
  <c r="AJ7273" i="34"/>
  <c r="AF7273" i="34" s="1"/>
  <c r="AH7273" i="34"/>
  <c r="AI7273" i="34"/>
  <c r="AG7274" i="34"/>
  <c r="AH7274" i="34"/>
  <c r="AI7274" i="34"/>
  <c r="AG7275" i="34"/>
  <c r="AH7275" i="34"/>
  <c r="AI7275" i="34"/>
  <c r="AG7276" i="34"/>
  <c r="AH7276" i="34"/>
  <c r="AI7276" i="34"/>
  <c r="AG7277" i="34"/>
  <c r="AH7277" i="34"/>
  <c r="AI7277" i="34"/>
  <c r="AG7278" i="34"/>
  <c r="AH7278" i="34"/>
  <c r="AI7278" i="34"/>
  <c r="AG7279" i="34"/>
  <c r="AH7279" i="34"/>
  <c r="AI7279" i="34"/>
  <c r="AG7280" i="34"/>
  <c r="AJ7280" i="34" s="1"/>
  <c r="AF7280" i="34" s="1"/>
  <c r="AH7280" i="34"/>
  <c r="AI7280" i="34"/>
  <c r="AG7281" i="34"/>
  <c r="AH7281" i="34"/>
  <c r="AI7281" i="34"/>
  <c r="AG7282" i="34"/>
  <c r="AJ7282" i="34" s="1"/>
  <c r="AF7282" i="34" s="1"/>
  <c r="AH7282" i="34"/>
  <c r="AI7282" i="34"/>
  <c r="AG7283" i="34"/>
  <c r="AH7283" i="34"/>
  <c r="AI7283" i="34"/>
  <c r="AG7284" i="34"/>
  <c r="AH7284" i="34"/>
  <c r="AI7284" i="34"/>
  <c r="AJ7284" i="34" s="1"/>
  <c r="AF7284" i="34" s="1"/>
  <c r="AG7285" i="34"/>
  <c r="AJ7285" i="34"/>
  <c r="AF7285" i="34" s="1"/>
  <c r="AH7285" i="34"/>
  <c r="AI7285" i="34"/>
  <c r="AG7286" i="34"/>
  <c r="AH7286" i="34"/>
  <c r="AI7286" i="34"/>
  <c r="AG7287" i="34"/>
  <c r="AH7287" i="34"/>
  <c r="AJ7287" i="34" s="1"/>
  <c r="AI7287" i="34"/>
  <c r="AG7288" i="34"/>
  <c r="AH7288" i="34"/>
  <c r="AI7288" i="34"/>
  <c r="AG7289" i="34"/>
  <c r="AH7289" i="34"/>
  <c r="AI7289" i="34"/>
  <c r="AG7290" i="34"/>
  <c r="AH7290" i="34"/>
  <c r="AI7290" i="34"/>
  <c r="AG7291" i="34"/>
  <c r="AH7291" i="34"/>
  <c r="AI7291" i="34"/>
  <c r="AG7292" i="34"/>
  <c r="AH7292" i="34"/>
  <c r="AI7292" i="34"/>
  <c r="AG7293" i="34"/>
  <c r="AH7293" i="34"/>
  <c r="AI7293" i="34"/>
  <c r="AG7294" i="34"/>
  <c r="AH7294" i="34"/>
  <c r="AI7294" i="34"/>
  <c r="AG7295" i="34"/>
  <c r="AJ7295" i="34" s="1"/>
  <c r="AF7295" i="34" s="1"/>
  <c r="AH7295" i="34"/>
  <c r="AI7295" i="34"/>
  <c r="AG7296" i="34"/>
  <c r="AH7296" i="34"/>
  <c r="AJ7296" i="34" s="1"/>
  <c r="AI7296" i="34"/>
  <c r="AG7297" i="34"/>
  <c r="AJ7297" i="34"/>
  <c r="AF7297" i="34" s="1"/>
  <c r="AH7297" i="34"/>
  <c r="AI7297" i="34"/>
  <c r="AG7298" i="34"/>
  <c r="AJ7298" i="34"/>
  <c r="AF7298" i="34"/>
  <c r="AH7298" i="34"/>
  <c r="AI7298" i="34"/>
  <c r="AG7299" i="34"/>
  <c r="AH7299" i="34"/>
  <c r="AJ7299" i="34" s="1"/>
  <c r="AF7299" i="34" s="1"/>
  <c r="AI7299" i="34"/>
  <c r="AG7300" i="34"/>
  <c r="AJ7300" i="34" s="1"/>
  <c r="AF7300" i="34" s="1"/>
  <c r="AH7300" i="34"/>
  <c r="AI7300" i="34"/>
  <c r="AG7301" i="34"/>
  <c r="AH7301" i="34"/>
  <c r="AI7301" i="34"/>
  <c r="AG7302" i="34"/>
  <c r="AH7302" i="34"/>
  <c r="AI7302" i="34"/>
  <c r="AG7303" i="34"/>
  <c r="AH7303" i="34"/>
  <c r="AI7303" i="34"/>
  <c r="AG7304" i="34"/>
  <c r="AH7304" i="34"/>
  <c r="AI7304" i="34"/>
  <c r="AJ7304" i="34" s="1"/>
  <c r="AG7305" i="34"/>
  <c r="AH7305" i="34"/>
  <c r="AI7305" i="34"/>
  <c r="AG7306" i="34"/>
  <c r="AH7306" i="34"/>
  <c r="AI7306" i="34"/>
  <c r="AG7307" i="34"/>
  <c r="AH7307" i="34"/>
  <c r="AI7307" i="34"/>
  <c r="AG7308" i="34"/>
  <c r="AH7308" i="34"/>
  <c r="AI7308" i="34"/>
  <c r="AG7309" i="34"/>
  <c r="AH7309" i="34"/>
  <c r="AI7309" i="34"/>
  <c r="AG7310" i="34"/>
  <c r="AH7310" i="34"/>
  <c r="AI7310" i="34"/>
  <c r="AG7311" i="34"/>
  <c r="AH7311" i="34"/>
  <c r="AI7311" i="34"/>
  <c r="AG7312" i="34"/>
  <c r="AH7312" i="34"/>
  <c r="AI7312" i="34"/>
  <c r="AG7313" i="34"/>
  <c r="AH7313" i="34"/>
  <c r="AI7313" i="34"/>
  <c r="AG7314" i="34"/>
  <c r="AH7314" i="34"/>
  <c r="AI7314" i="34"/>
  <c r="AJ7314" i="34" s="1"/>
  <c r="AF7314" i="34" s="1"/>
  <c r="AG7315" i="34"/>
  <c r="AH7315" i="34"/>
  <c r="AI7315" i="34"/>
  <c r="AG7316" i="34"/>
  <c r="AH7316" i="34"/>
  <c r="AI7316" i="34"/>
  <c r="AG7317" i="34"/>
  <c r="AJ7317" i="34"/>
  <c r="AF7317" i="34" s="1"/>
  <c r="AH7317" i="34"/>
  <c r="AI7317" i="34"/>
  <c r="AG7318" i="34"/>
  <c r="AH7318" i="34"/>
  <c r="AI7318" i="34"/>
  <c r="AG7319" i="34"/>
  <c r="AH7319" i="34"/>
  <c r="AI7319" i="34"/>
  <c r="AG7320" i="34"/>
  <c r="AH7320" i="34"/>
  <c r="AI7320" i="34"/>
  <c r="AJ7320" i="34"/>
  <c r="AF7320" i="34"/>
  <c r="AG7321" i="34"/>
  <c r="AH7321" i="34"/>
  <c r="AI7321" i="34"/>
  <c r="AG7322" i="34"/>
  <c r="AH7322" i="34"/>
  <c r="AI7322" i="34"/>
  <c r="AG7323" i="34"/>
  <c r="AH7323" i="34"/>
  <c r="AI7323" i="34"/>
  <c r="AG7324" i="34"/>
  <c r="AH7324" i="34"/>
  <c r="AI7324" i="34"/>
  <c r="AG7325" i="34"/>
  <c r="AH7325" i="34"/>
  <c r="AI7325" i="34"/>
  <c r="AG7326" i="34"/>
  <c r="AH7326" i="34"/>
  <c r="AI7326" i="34"/>
  <c r="AG7327" i="34"/>
  <c r="AH7327" i="34"/>
  <c r="AI7327" i="34"/>
  <c r="AG7328" i="34"/>
  <c r="AH7328" i="34"/>
  <c r="AI7328" i="34"/>
  <c r="AG7329" i="34"/>
  <c r="AH7329" i="34"/>
  <c r="AI7329" i="34"/>
  <c r="AG7330" i="34"/>
  <c r="AH7330" i="34"/>
  <c r="AI7330" i="34"/>
  <c r="AG7331" i="34"/>
  <c r="AH7331" i="34"/>
  <c r="AI7331" i="34"/>
  <c r="AG7332" i="34"/>
  <c r="AH7332" i="34"/>
  <c r="AI7332" i="34"/>
  <c r="AG7333" i="34"/>
  <c r="AH7333" i="34"/>
  <c r="AI7333" i="34"/>
  <c r="AG7334" i="34"/>
  <c r="AH7334" i="34"/>
  <c r="AI7334" i="34"/>
  <c r="AG7335" i="34"/>
  <c r="AH7335" i="34"/>
  <c r="AI7335" i="34"/>
  <c r="AG7336" i="34"/>
  <c r="AH7336" i="34"/>
  <c r="AI7336" i="34"/>
  <c r="AG7337" i="34"/>
  <c r="AH7337" i="34"/>
  <c r="AI7337" i="34"/>
  <c r="AG7338" i="34"/>
  <c r="AH7338" i="34"/>
  <c r="AI7338" i="34"/>
  <c r="AG7339" i="34"/>
  <c r="AH7339" i="34"/>
  <c r="AI7339" i="34"/>
  <c r="AG7340" i="34"/>
  <c r="AH7340" i="34"/>
  <c r="AJ7340" i="34" s="1"/>
  <c r="AF7340" i="34" s="1"/>
  <c r="AI7340" i="34"/>
  <c r="AG7341" i="34"/>
  <c r="AH7341" i="34"/>
  <c r="AI7341" i="34"/>
  <c r="AG7342" i="34"/>
  <c r="AH7342" i="34"/>
  <c r="AI7342" i="34"/>
  <c r="AG7343" i="34"/>
  <c r="AJ7343" i="34" s="1"/>
  <c r="AF7343" i="34" s="1"/>
  <c r="AH7343" i="34"/>
  <c r="AI7343" i="34"/>
  <c r="AG7344" i="34"/>
  <c r="AH7344" i="34"/>
  <c r="AI7344" i="34"/>
  <c r="AG7345" i="34"/>
  <c r="AH7345" i="34"/>
  <c r="AI7345" i="34"/>
  <c r="AJ7345" i="34" s="1"/>
  <c r="AF7345" i="34" s="1"/>
  <c r="AG7346" i="34"/>
  <c r="AJ7346" i="34" s="1"/>
  <c r="AF7346" i="34"/>
  <c r="AH7346" i="34"/>
  <c r="AI7346" i="34"/>
  <c r="AG7347" i="34"/>
  <c r="AH7347" i="34"/>
  <c r="AI7347" i="34"/>
  <c r="AG7348" i="34"/>
  <c r="AJ7348" i="34" s="1"/>
  <c r="AF7348" i="34" s="1"/>
  <c r="AH7348" i="34"/>
  <c r="AI7348" i="34"/>
  <c r="AG7349" i="34"/>
  <c r="AH7349" i="34"/>
  <c r="AI7349" i="34"/>
  <c r="AG7350" i="34"/>
  <c r="AH7350" i="34"/>
  <c r="AI7350" i="34"/>
  <c r="AJ7350" i="34" s="1"/>
  <c r="AF7350" i="34" s="1"/>
  <c r="AG7351" i="34"/>
  <c r="AH7351" i="34"/>
  <c r="AI7351" i="34"/>
  <c r="AG7352" i="34"/>
  <c r="AH7352" i="34"/>
  <c r="AI7352" i="34"/>
  <c r="AG7353" i="34"/>
  <c r="AJ7353" i="34"/>
  <c r="AF7353" i="34" s="1"/>
  <c r="AH7353" i="34"/>
  <c r="AI7353" i="34"/>
  <c r="AG7354" i="34"/>
  <c r="AH7354" i="34"/>
  <c r="AI7354" i="34"/>
  <c r="AG7355" i="34"/>
  <c r="AH7355" i="34"/>
  <c r="AI7355" i="34"/>
  <c r="AG7356" i="34"/>
  <c r="AH7356" i="34"/>
  <c r="AI7356" i="34"/>
  <c r="AG7357" i="34"/>
  <c r="AH7357" i="34"/>
  <c r="AI7357" i="34"/>
  <c r="AG7358" i="34"/>
  <c r="AH7358" i="34"/>
  <c r="AI7358" i="34"/>
  <c r="AG7359" i="34"/>
  <c r="AH7359" i="34"/>
  <c r="AI7359" i="34"/>
  <c r="AG7360" i="34"/>
  <c r="AH7360" i="34"/>
  <c r="AI7360" i="34"/>
  <c r="AG7361" i="34"/>
  <c r="AH7361" i="34"/>
  <c r="AI7361" i="34"/>
  <c r="AG7362" i="34"/>
  <c r="AH7362" i="34"/>
  <c r="AI7362" i="34"/>
  <c r="AG7363" i="34"/>
  <c r="AH7363" i="34"/>
  <c r="AI7363" i="34"/>
  <c r="AG7364" i="34"/>
  <c r="AH7364" i="34"/>
  <c r="AI7364" i="34"/>
  <c r="AJ7364" i="34"/>
  <c r="AF7364" i="34"/>
  <c r="AG7365" i="34"/>
  <c r="AH7365" i="34"/>
  <c r="AI7365" i="34"/>
  <c r="AG7366" i="34"/>
  <c r="AH7366" i="34"/>
  <c r="AI7366" i="34"/>
  <c r="AG7367" i="34"/>
  <c r="AH7367" i="34"/>
  <c r="AI7367" i="34"/>
  <c r="AG7368" i="34"/>
  <c r="AH7368" i="34"/>
  <c r="AI7368" i="34"/>
  <c r="AG7369" i="34"/>
  <c r="AH7369" i="34"/>
  <c r="AI7369" i="34"/>
  <c r="AG7370" i="34"/>
  <c r="AH7370" i="34"/>
  <c r="AI7370" i="34"/>
  <c r="AG7371" i="34"/>
  <c r="AH7371" i="34"/>
  <c r="AI7371" i="34"/>
  <c r="AG7372" i="34"/>
  <c r="AH7372" i="34"/>
  <c r="AI7372" i="34"/>
  <c r="AG7373" i="34"/>
  <c r="AH7373" i="34"/>
  <c r="AI7373" i="34"/>
  <c r="AG7374" i="34"/>
  <c r="AH7374" i="34"/>
  <c r="AI7374" i="34"/>
  <c r="AG7375" i="34"/>
  <c r="AH7375" i="34"/>
  <c r="AI7375" i="34"/>
  <c r="AG7376" i="34"/>
  <c r="AH7376" i="34"/>
  <c r="AI7376" i="34"/>
  <c r="AG7377" i="34"/>
  <c r="AH7377" i="34"/>
  <c r="AI7377" i="34"/>
  <c r="AG7378" i="34"/>
  <c r="AH7378" i="34"/>
  <c r="AI7378" i="34"/>
  <c r="AG7379" i="34"/>
  <c r="AH7379" i="34"/>
  <c r="AJ7379" i="34"/>
  <c r="AF7379" i="34"/>
  <c r="AI7379" i="34"/>
  <c r="AG7380" i="34"/>
  <c r="AH7380" i="34"/>
  <c r="AI7380" i="34"/>
  <c r="AG7381" i="34"/>
  <c r="AH7381" i="34"/>
  <c r="AI7381" i="34"/>
  <c r="AG7382" i="34"/>
  <c r="AH7382" i="34"/>
  <c r="AI7382" i="34"/>
  <c r="AG7383" i="34"/>
  <c r="AH7383" i="34"/>
  <c r="AI7383" i="34"/>
  <c r="AG7384" i="34"/>
  <c r="AH7384" i="34"/>
  <c r="AI7384" i="34"/>
  <c r="AG7385" i="34"/>
  <c r="AH7385" i="34"/>
  <c r="AI7385" i="34"/>
  <c r="AG7386" i="34"/>
  <c r="AH7386" i="34"/>
  <c r="AI7386" i="34"/>
  <c r="AG7387" i="34"/>
  <c r="AH7387" i="34"/>
  <c r="AI7387" i="34"/>
  <c r="AG7388" i="34"/>
  <c r="AH7388" i="34"/>
  <c r="AI7388" i="34"/>
  <c r="AJ7388" i="34"/>
  <c r="AF7388" i="34" s="1"/>
  <c r="AG7389" i="34"/>
  <c r="AH7389" i="34"/>
  <c r="AI7389" i="34"/>
  <c r="AG7390" i="34"/>
  <c r="AH7390" i="34"/>
  <c r="AI7390" i="34"/>
  <c r="AG7391" i="34"/>
  <c r="AH7391" i="34"/>
  <c r="AI7391" i="34"/>
  <c r="AG7392" i="34"/>
  <c r="AH7392" i="34"/>
  <c r="AI7392" i="34"/>
  <c r="AG7393" i="34"/>
  <c r="AH7393" i="34"/>
  <c r="AI7393" i="34"/>
  <c r="AG7394" i="34"/>
  <c r="AJ7394" i="34" s="1"/>
  <c r="AF7394" i="34"/>
  <c r="AH7394" i="34"/>
  <c r="AI7394" i="34"/>
  <c r="AG7395" i="34"/>
  <c r="AH7395" i="34"/>
  <c r="AI7395" i="34"/>
  <c r="AG7396" i="34"/>
  <c r="AH7396" i="34"/>
  <c r="AI7396" i="34"/>
  <c r="AG7397" i="34"/>
  <c r="AH7397" i="34"/>
  <c r="AI7397" i="34"/>
  <c r="AG7398" i="34"/>
  <c r="AH7398" i="34"/>
  <c r="AI7398" i="34"/>
  <c r="AJ7398" i="34" s="1"/>
  <c r="AG7399" i="34"/>
  <c r="AH7399" i="34"/>
  <c r="AI7399" i="34"/>
  <c r="AG7400" i="34"/>
  <c r="AH7400" i="34"/>
  <c r="AI7400" i="34"/>
  <c r="AG7401" i="34"/>
  <c r="AH7401" i="34"/>
  <c r="AI7401" i="34"/>
  <c r="AG7402" i="34"/>
  <c r="AH7402" i="34"/>
  <c r="AI7402" i="34"/>
  <c r="AG7403" i="34"/>
  <c r="AH7403" i="34"/>
  <c r="AI7403" i="34"/>
  <c r="AG7404" i="34"/>
  <c r="AH7404" i="34"/>
  <c r="AI7404" i="34"/>
  <c r="AG7405" i="34"/>
  <c r="AH7405" i="34"/>
  <c r="AI7405" i="34"/>
  <c r="AG7406" i="34"/>
  <c r="AH7406" i="34"/>
  <c r="AI7406" i="34"/>
  <c r="AG7407" i="34"/>
  <c r="AH7407" i="34"/>
  <c r="AI7407" i="34"/>
  <c r="AG7408" i="34"/>
  <c r="AH7408" i="34"/>
  <c r="AI7408" i="34"/>
  <c r="AG7409" i="34"/>
  <c r="AH7409" i="34"/>
  <c r="AI7409" i="34"/>
  <c r="AJ7409" i="34" s="1"/>
  <c r="AF7409" i="34" s="1"/>
  <c r="AG7410" i="34"/>
  <c r="AH7410" i="34"/>
  <c r="AI7410" i="34"/>
  <c r="AG7411" i="34"/>
  <c r="AH7411" i="34"/>
  <c r="AI7411" i="34"/>
  <c r="AG7412" i="34"/>
  <c r="AH7412" i="34"/>
  <c r="AI7412" i="34"/>
  <c r="AG7413" i="34"/>
  <c r="AH7413" i="34"/>
  <c r="AI7413" i="34"/>
  <c r="AG7414" i="34"/>
  <c r="AH7414" i="34"/>
  <c r="AI7414" i="34"/>
  <c r="AG7415" i="34"/>
  <c r="AH7415" i="34"/>
  <c r="AI7415" i="34"/>
  <c r="AG7416" i="34"/>
  <c r="AJ7416" i="34" s="1"/>
  <c r="AF7416" i="34" s="1"/>
  <c r="AH7416" i="34"/>
  <c r="AI7416" i="34"/>
  <c r="AG7417" i="34"/>
  <c r="AH7417" i="34"/>
  <c r="AI7417" i="34"/>
  <c r="AG7418" i="34"/>
  <c r="AH7418" i="34"/>
  <c r="AI7418" i="34"/>
  <c r="AG7419" i="34"/>
  <c r="AH7419" i="34"/>
  <c r="AI7419" i="34"/>
  <c r="AG7420" i="34"/>
  <c r="AH7420" i="34"/>
  <c r="AI7420" i="34"/>
  <c r="AG7421" i="34"/>
  <c r="AH7421" i="34"/>
  <c r="AI7421" i="34"/>
  <c r="AG7422" i="34"/>
  <c r="AH7422" i="34"/>
  <c r="AI7422" i="34"/>
  <c r="AG7423" i="34"/>
  <c r="AH7423" i="34"/>
  <c r="AI7423" i="34"/>
  <c r="AG7424" i="34"/>
  <c r="AH7424" i="34"/>
  <c r="AI7424" i="34"/>
  <c r="AG7425" i="34"/>
  <c r="AH7425" i="34"/>
  <c r="AI7425" i="34"/>
  <c r="AG7426" i="34"/>
  <c r="AJ7426" i="34" s="1"/>
  <c r="AF7426" i="34" s="1"/>
  <c r="AH7426" i="34"/>
  <c r="AI7426" i="34"/>
  <c r="AG7427" i="34"/>
  <c r="AH7427" i="34"/>
  <c r="AI7427" i="34"/>
  <c r="AG7428" i="34"/>
  <c r="AH7428" i="34"/>
  <c r="AI7428" i="34"/>
  <c r="AG7429" i="34"/>
  <c r="AH7429" i="34"/>
  <c r="AI7429" i="34"/>
  <c r="AG7430" i="34"/>
  <c r="AH7430" i="34"/>
  <c r="AI7430" i="34"/>
  <c r="AG7431" i="34"/>
  <c r="AH7431" i="34"/>
  <c r="AI7431" i="34"/>
  <c r="AG7432" i="34"/>
  <c r="AH7432" i="34"/>
  <c r="AI7432" i="34"/>
  <c r="AG7433" i="34"/>
  <c r="AH7433" i="34"/>
  <c r="AI7433" i="34"/>
  <c r="AG7434" i="34"/>
  <c r="AH7434" i="34"/>
  <c r="AI7434" i="34"/>
  <c r="AG7435" i="34"/>
  <c r="AJ7435" i="34" s="1"/>
  <c r="AH7435" i="34"/>
  <c r="AF7435" i="34"/>
  <c r="AI7435" i="34"/>
  <c r="AG7436" i="34"/>
  <c r="AH7436" i="34"/>
  <c r="AI7436" i="34"/>
  <c r="AG7437" i="34"/>
  <c r="AH7437" i="34"/>
  <c r="AI7437" i="34"/>
  <c r="AG7438" i="34"/>
  <c r="AJ7438" i="34" s="1"/>
  <c r="AF7438" i="34" s="1"/>
  <c r="AH7438" i="34"/>
  <c r="AI7438" i="34"/>
  <c r="AG7439" i="34"/>
  <c r="AH7439" i="34"/>
  <c r="AI7439" i="34"/>
  <c r="AG7440" i="34"/>
  <c r="AH7440" i="34"/>
  <c r="AI7440" i="34"/>
  <c r="AJ7440" i="34"/>
  <c r="AF7440" i="34"/>
  <c r="AG7441" i="34"/>
  <c r="AH7441" i="34"/>
  <c r="AJ7441" i="34" s="1"/>
  <c r="AI7441" i="34"/>
  <c r="AG7442" i="34"/>
  <c r="AH7442" i="34"/>
  <c r="AI7442" i="34"/>
  <c r="AG7443" i="34"/>
  <c r="AH7443" i="34"/>
  <c r="AI7443" i="34"/>
  <c r="AG7444" i="34"/>
  <c r="AH7444" i="34"/>
  <c r="AI7444" i="34"/>
  <c r="AG7445" i="34"/>
  <c r="AH7445" i="34"/>
  <c r="AI7445" i="34"/>
  <c r="AG7446" i="34"/>
  <c r="AH7446" i="34"/>
  <c r="AI7446" i="34"/>
  <c r="AG7447" i="34"/>
  <c r="AH7447" i="34"/>
  <c r="AI7447" i="34"/>
  <c r="AG7448" i="34"/>
  <c r="AH7448" i="34"/>
  <c r="AI7448" i="34"/>
  <c r="AG7449" i="34"/>
  <c r="AH7449" i="34"/>
  <c r="AI7449" i="34"/>
  <c r="AG7450" i="34"/>
  <c r="AH7450" i="34"/>
  <c r="AI7450" i="34"/>
  <c r="AG7451" i="34"/>
  <c r="AH7451" i="34"/>
  <c r="AI7451" i="34"/>
  <c r="AG7452" i="34"/>
  <c r="AJ7452" i="34" s="1"/>
  <c r="AF7452" i="34" s="1"/>
  <c r="AH7452" i="34"/>
  <c r="AI7452" i="34"/>
  <c r="AG7453" i="34"/>
  <c r="AH7453" i="34"/>
  <c r="AI7453" i="34"/>
  <c r="AG7454" i="34"/>
  <c r="AH7454" i="34"/>
  <c r="AI7454" i="34"/>
  <c r="AG7455" i="34"/>
  <c r="AH7455" i="34"/>
  <c r="AI7455" i="34"/>
  <c r="AG7456" i="34"/>
  <c r="AH7456" i="34"/>
  <c r="AI7456" i="34"/>
  <c r="AG7457" i="34"/>
  <c r="AH7457" i="34"/>
  <c r="AI7457" i="34"/>
  <c r="AJ7457" i="34" s="1"/>
  <c r="AF7457" i="34" s="1"/>
  <c r="AG7458" i="34"/>
  <c r="AJ7458" i="34" s="1"/>
  <c r="AF7458" i="34"/>
  <c r="AH7458" i="34"/>
  <c r="AI7458" i="34"/>
  <c r="AG7459" i="34"/>
  <c r="AH7459" i="34"/>
  <c r="AJ7459" i="34"/>
  <c r="AF7459" i="34" s="1"/>
  <c r="AI7459" i="34"/>
  <c r="AG7460" i="34"/>
  <c r="AJ7460" i="34" s="1"/>
  <c r="AF7460" i="34" s="1"/>
  <c r="AH7460" i="34"/>
  <c r="AI7460" i="34"/>
  <c r="AG7461" i="34"/>
  <c r="AH7461" i="34"/>
  <c r="AI7461" i="34"/>
  <c r="AG7462" i="34"/>
  <c r="AJ7462" i="34" s="1"/>
  <c r="AF7462" i="34" s="1"/>
  <c r="AH7462" i="34"/>
  <c r="AI7462" i="34"/>
  <c r="AG7463" i="34"/>
  <c r="AH7463" i="34"/>
  <c r="AI7463" i="34"/>
  <c r="AG7464" i="34"/>
  <c r="AH7464" i="34"/>
  <c r="AI7464" i="34"/>
  <c r="AG7465" i="34"/>
  <c r="AH7465" i="34"/>
  <c r="AI7465" i="34"/>
  <c r="AG7466" i="34"/>
  <c r="AH7466" i="34"/>
  <c r="AI7466" i="34"/>
  <c r="AG7467" i="34"/>
  <c r="AH7467" i="34"/>
  <c r="AI7467" i="34"/>
  <c r="AG7468" i="34"/>
  <c r="AH7468" i="34"/>
  <c r="AI7468" i="34"/>
  <c r="AG7469" i="34"/>
  <c r="AH7469" i="34"/>
  <c r="AI7469" i="34"/>
  <c r="AG7470" i="34"/>
  <c r="AH7470" i="34"/>
  <c r="AI7470" i="34"/>
  <c r="AG7471" i="34"/>
  <c r="AH7471" i="34"/>
  <c r="AI7471" i="34"/>
  <c r="AG7472" i="34"/>
  <c r="AH7472" i="34"/>
  <c r="AI7472" i="34"/>
  <c r="AG7473" i="34"/>
  <c r="AH7473" i="34"/>
  <c r="AI7473" i="34"/>
  <c r="AG7474" i="34"/>
  <c r="AH7474" i="34"/>
  <c r="AI7474" i="34"/>
  <c r="AG7475" i="34"/>
  <c r="AH7475" i="34"/>
  <c r="AI7475" i="34"/>
  <c r="AG7476" i="34"/>
  <c r="AH7476" i="34"/>
  <c r="AI7476" i="34"/>
  <c r="AG7477" i="34"/>
  <c r="AH7477" i="34"/>
  <c r="AI7477" i="34"/>
  <c r="AJ7477" i="34" s="1"/>
  <c r="AF7477" i="34" s="1"/>
  <c r="AG7478" i="34"/>
  <c r="AH7478" i="34"/>
  <c r="AI7478" i="34"/>
  <c r="AG7479" i="34"/>
  <c r="AH7479" i="34"/>
  <c r="AI7479" i="34"/>
  <c r="AG7480" i="34"/>
  <c r="AH7480" i="34"/>
  <c r="AI7480" i="34"/>
  <c r="AG7481" i="34"/>
  <c r="AH7481" i="34"/>
  <c r="AI7481" i="34"/>
  <c r="AG7482" i="34"/>
  <c r="AH7482" i="34"/>
  <c r="AI7482" i="34"/>
  <c r="AG7483" i="34"/>
  <c r="AH7483" i="34"/>
  <c r="AI7483" i="34"/>
  <c r="AG7484" i="34"/>
  <c r="AH7484" i="34"/>
  <c r="AI7484" i="34"/>
  <c r="AG7485" i="34"/>
  <c r="AH7485" i="34"/>
  <c r="AI7485" i="34"/>
  <c r="AG7486" i="34"/>
  <c r="AH7486" i="34"/>
  <c r="AI7486" i="34"/>
  <c r="AG7487" i="34"/>
  <c r="AH7487" i="34"/>
  <c r="AI7487" i="34"/>
  <c r="AG7488" i="34"/>
  <c r="AH7488" i="34"/>
  <c r="AI7488" i="34"/>
  <c r="AG7489" i="34"/>
  <c r="AH7489" i="34"/>
  <c r="AI7489" i="34"/>
  <c r="AJ7489" i="34" s="1"/>
  <c r="AF7489" i="34" s="1"/>
  <c r="AG7490" i="34"/>
  <c r="AH7490" i="34"/>
  <c r="AI7490" i="34"/>
  <c r="AG7491" i="34"/>
  <c r="AH7491" i="34"/>
  <c r="AI7491" i="34"/>
  <c r="AG7492" i="34"/>
  <c r="AH7492" i="34"/>
  <c r="AI7492" i="34"/>
  <c r="AG7493" i="34"/>
  <c r="AH7493" i="34"/>
  <c r="AI7493" i="34"/>
  <c r="AG7494" i="34"/>
  <c r="AH7494" i="34"/>
  <c r="AI7494" i="34"/>
  <c r="AG7495" i="34"/>
  <c r="AH7495" i="34"/>
  <c r="AI7495" i="34"/>
  <c r="AG7496" i="34"/>
  <c r="AH7496" i="34"/>
  <c r="AI7496" i="34"/>
  <c r="AG7497" i="34"/>
  <c r="AH7497" i="34"/>
  <c r="AI7497" i="34"/>
  <c r="AG7498" i="34"/>
  <c r="AH7498" i="34"/>
  <c r="AI7498" i="34"/>
  <c r="AG7499" i="34"/>
  <c r="AH7499" i="34"/>
  <c r="AI7499" i="34"/>
  <c r="AG7500" i="34"/>
  <c r="AH7500" i="34"/>
  <c r="AI7500" i="34"/>
  <c r="AG7501" i="34"/>
  <c r="AH7501" i="34"/>
  <c r="AI7501" i="34"/>
  <c r="AG7502" i="34"/>
  <c r="AH7502" i="34"/>
  <c r="AI7502" i="34"/>
  <c r="AG7503" i="34"/>
  <c r="AH7503" i="34"/>
  <c r="AI7503" i="34"/>
  <c r="AG7504" i="34"/>
  <c r="AH7504" i="34"/>
  <c r="AI7504" i="34"/>
  <c r="AG7505" i="34"/>
  <c r="AH7505" i="34"/>
  <c r="AI7505" i="34"/>
  <c r="AG7506" i="34"/>
  <c r="AH7506" i="34"/>
  <c r="AI7506" i="34"/>
  <c r="AG7507" i="34"/>
  <c r="AJ7507" i="34" s="1"/>
  <c r="AF7507" i="34" s="1"/>
  <c r="AH7507" i="34"/>
  <c r="AI7507" i="34"/>
  <c r="AG7508" i="34"/>
  <c r="AH7508" i="34"/>
  <c r="AI7508" i="34"/>
  <c r="AG7509" i="34"/>
  <c r="AJ7509" i="34"/>
  <c r="AF7509" i="34" s="1"/>
  <c r="AH7509" i="34"/>
  <c r="AI7509" i="34"/>
  <c r="AG7510" i="34"/>
  <c r="AH7510" i="34"/>
  <c r="AI7510" i="34"/>
  <c r="AG7511" i="34"/>
  <c r="AH7511" i="34"/>
  <c r="AI7511" i="34"/>
  <c r="AG7512" i="34"/>
  <c r="AH7512" i="34"/>
  <c r="AI7512" i="34"/>
  <c r="AJ7512" i="34"/>
  <c r="AF7512" i="34"/>
  <c r="AG7513" i="34"/>
  <c r="AJ7513" i="34"/>
  <c r="AH7513" i="34"/>
  <c r="AI7513" i="34"/>
  <c r="AG7514" i="34"/>
  <c r="AH7514" i="34"/>
  <c r="AI7514" i="34"/>
  <c r="AG7515" i="34"/>
  <c r="AH7515" i="34"/>
  <c r="AI7515" i="34"/>
  <c r="AG7516" i="34"/>
  <c r="AH7516" i="34"/>
  <c r="AI7516" i="34"/>
  <c r="AG7517" i="34"/>
  <c r="AH7517" i="34"/>
  <c r="AI7517" i="34"/>
  <c r="AG7518" i="34"/>
  <c r="AH7518" i="34"/>
  <c r="AI7518" i="34"/>
  <c r="AG7519" i="34"/>
  <c r="AH7519" i="34"/>
  <c r="AI7519" i="34"/>
  <c r="AG7520" i="34"/>
  <c r="AH7520" i="34"/>
  <c r="AI7520" i="34"/>
  <c r="AG7521" i="34"/>
  <c r="AJ7521" i="34" s="1"/>
  <c r="AF7521" i="34" s="1"/>
  <c r="AH7521" i="34"/>
  <c r="AI7521" i="34"/>
  <c r="AG7522" i="34"/>
  <c r="AJ7522" i="34"/>
  <c r="AF7522" i="34" s="1"/>
  <c r="AH7522" i="34"/>
  <c r="AI7522" i="34"/>
  <c r="AG7523" i="34"/>
  <c r="AH7523" i="34"/>
  <c r="AI7523" i="34"/>
  <c r="AG7524" i="34"/>
  <c r="AH7524" i="34"/>
  <c r="AI7524" i="34"/>
  <c r="AG7525" i="34"/>
  <c r="AH7525" i="34"/>
  <c r="AI7525" i="34"/>
  <c r="AG7526" i="34"/>
  <c r="AJ7526" i="34" s="1"/>
  <c r="AF7526" i="34"/>
  <c r="AH7526" i="34"/>
  <c r="AI7526" i="34"/>
  <c r="AG7527" i="34"/>
  <c r="AH7527" i="34"/>
  <c r="AI7527" i="34"/>
  <c r="AG7528" i="34"/>
  <c r="AH7528" i="34"/>
  <c r="AI7528" i="34"/>
  <c r="AG7529" i="34"/>
  <c r="AH7529" i="34"/>
  <c r="AI7529" i="34"/>
  <c r="AG7530" i="34"/>
  <c r="AH7530" i="34"/>
  <c r="AI7530" i="34"/>
  <c r="AG7531" i="34"/>
  <c r="AH7531" i="34"/>
  <c r="AJ7531" i="34" s="1"/>
  <c r="AF7531" i="34" s="1"/>
  <c r="AI7531" i="34"/>
  <c r="AG7532" i="34"/>
  <c r="AH7532" i="34"/>
  <c r="AI7532" i="34"/>
  <c r="AG7533" i="34"/>
  <c r="AH7533" i="34"/>
  <c r="AI7533" i="34"/>
  <c r="AG7534" i="34"/>
  <c r="AH7534" i="34"/>
  <c r="AJ7534" i="34" s="1"/>
  <c r="AF7534" i="34" s="1"/>
  <c r="AI7534" i="34"/>
  <c r="AG7535" i="34"/>
  <c r="AH7535" i="34"/>
  <c r="AI7535" i="34"/>
  <c r="AG7536" i="34"/>
  <c r="AH7536" i="34"/>
  <c r="AI7536" i="34"/>
  <c r="AG7537" i="34"/>
  <c r="AH7537" i="34"/>
  <c r="AI7537" i="34"/>
  <c r="AG7538" i="34"/>
  <c r="AJ7538" i="34"/>
  <c r="AF7538" i="34" s="1"/>
  <c r="AH7538" i="34"/>
  <c r="AI7538" i="34"/>
  <c r="AG7539" i="34"/>
  <c r="AH7539" i="34"/>
  <c r="AI7539" i="34"/>
  <c r="AG7540" i="34"/>
  <c r="AH7540" i="34"/>
  <c r="AI7540" i="34"/>
  <c r="AG7541" i="34"/>
  <c r="AH7541" i="34"/>
  <c r="AI7541" i="34"/>
  <c r="AG7542" i="34"/>
  <c r="AH7542" i="34"/>
  <c r="AI7542" i="34"/>
  <c r="AG7543" i="34"/>
  <c r="AH7543" i="34"/>
  <c r="AI7543" i="34"/>
  <c r="AG7544" i="34"/>
  <c r="AH7544" i="34"/>
  <c r="AI7544" i="34"/>
  <c r="AG7545" i="34"/>
  <c r="AH7545" i="34"/>
  <c r="AI7545" i="34"/>
  <c r="AG7546" i="34"/>
  <c r="AH7546" i="34"/>
  <c r="AI7546" i="34"/>
  <c r="AG7547" i="34"/>
  <c r="AH7547" i="34"/>
  <c r="AI7547" i="34"/>
  <c r="AG7548" i="34"/>
  <c r="AH7548" i="34"/>
  <c r="AI7548" i="34"/>
  <c r="AG7549" i="34"/>
  <c r="AH7549" i="34"/>
  <c r="AI7549" i="34"/>
  <c r="AG7550" i="34"/>
  <c r="AH7550" i="34"/>
  <c r="AI7550" i="34"/>
  <c r="AG7551" i="34"/>
  <c r="AH7551" i="34"/>
  <c r="AI7551" i="34"/>
  <c r="AG7552" i="34"/>
  <c r="AJ7552" i="34" s="1"/>
  <c r="AF7552" i="34" s="1"/>
  <c r="AH7552" i="34"/>
  <c r="AI7552" i="34"/>
  <c r="AG7553" i="34"/>
  <c r="AH7553" i="34"/>
  <c r="AI7553" i="34"/>
  <c r="AG7554" i="34"/>
  <c r="AH7554" i="34"/>
  <c r="AI7554" i="34"/>
  <c r="AG7555" i="34"/>
  <c r="AH7555" i="34"/>
  <c r="AJ7555" i="34"/>
  <c r="AF7555" i="34"/>
  <c r="AI7555" i="34"/>
  <c r="AG7556" i="34"/>
  <c r="AH7556" i="34"/>
  <c r="AI7556" i="34"/>
  <c r="AG7557" i="34"/>
  <c r="AH7557" i="34"/>
  <c r="AI7557" i="34"/>
  <c r="AJ7557" i="34" s="1"/>
  <c r="AG7558" i="34"/>
  <c r="AJ7558" i="34" s="1"/>
  <c r="AH7558" i="34"/>
  <c r="AI7558" i="34"/>
  <c r="AG7559" i="34"/>
  <c r="AH7559" i="34"/>
  <c r="AI7559" i="34"/>
  <c r="AG7560" i="34"/>
  <c r="AH7560" i="34"/>
  <c r="AI7560" i="34"/>
  <c r="AG7561" i="34"/>
  <c r="AH7561" i="34"/>
  <c r="AI7561" i="34"/>
  <c r="AG7562" i="34"/>
  <c r="AH7562" i="34"/>
  <c r="AI7562" i="34"/>
  <c r="AG7563" i="34"/>
  <c r="AH7563" i="34"/>
  <c r="AI7563" i="34"/>
  <c r="AG7564" i="34"/>
  <c r="AH7564" i="34"/>
  <c r="AI7564" i="34"/>
  <c r="AG7565" i="34"/>
  <c r="AH7565" i="34"/>
  <c r="AI7565" i="34"/>
  <c r="AG7566" i="34"/>
  <c r="AJ7566" i="34" s="1"/>
  <c r="AF7566" i="34" s="1"/>
  <c r="AH7566" i="34"/>
  <c r="AI7566" i="34"/>
  <c r="AG7567" i="34"/>
  <c r="AH7567" i="34"/>
  <c r="AI7567" i="34"/>
  <c r="AG7568" i="34"/>
  <c r="AH7568" i="34"/>
  <c r="AI7568" i="34"/>
  <c r="AG7569" i="34"/>
  <c r="AH7569" i="34"/>
  <c r="AI7569" i="34"/>
  <c r="AG7570" i="34"/>
  <c r="AH7570" i="34"/>
  <c r="AI7570" i="34"/>
  <c r="AJ7570" i="34" s="1"/>
  <c r="AF7570" i="34" s="1"/>
  <c r="AG7571" i="34"/>
  <c r="AH7571" i="34"/>
  <c r="AI7571" i="34"/>
  <c r="AG7572" i="34"/>
  <c r="AH7572" i="34"/>
  <c r="AI7572" i="34"/>
  <c r="AG7573" i="34"/>
  <c r="AH7573" i="34"/>
  <c r="AJ7573" i="34" s="1"/>
  <c r="AI7573" i="34"/>
  <c r="AG7574" i="34"/>
  <c r="AH7574" i="34"/>
  <c r="AJ7574" i="34" s="1"/>
  <c r="AF7574" i="34" s="1"/>
  <c r="AI7574" i="34"/>
  <c r="AG7575" i="34"/>
  <c r="AH7575" i="34"/>
  <c r="AI7575" i="34"/>
  <c r="AG7576" i="34"/>
  <c r="AH7576" i="34"/>
  <c r="AI7576" i="34"/>
  <c r="AG7577" i="34"/>
  <c r="AH7577" i="34"/>
  <c r="AI7577" i="34"/>
  <c r="AG7578" i="34"/>
  <c r="AJ7578" i="34"/>
  <c r="AF7578" i="34" s="1"/>
  <c r="AH7578" i="34"/>
  <c r="AI7578" i="34"/>
  <c r="AG7579" i="34"/>
  <c r="AH7579" i="34"/>
  <c r="AI7579" i="34"/>
  <c r="AG7580" i="34"/>
  <c r="AH7580" i="34"/>
  <c r="AI7580" i="34"/>
  <c r="AG7581" i="34"/>
  <c r="AH7581" i="34"/>
  <c r="AI7581" i="34"/>
  <c r="AG7582" i="34"/>
  <c r="AH7582" i="34"/>
  <c r="AI7582" i="34"/>
  <c r="AG7583" i="34"/>
  <c r="AH7583" i="34"/>
  <c r="AI7583" i="34"/>
  <c r="AG7584" i="34"/>
  <c r="AH7584" i="34"/>
  <c r="AI7584" i="34"/>
  <c r="AG7585" i="34"/>
  <c r="AH7585" i="34"/>
  <c r="AI7585" i="34"/>
  <c r="AG7586" i="34"/>
  <c r="AH7586" i="34"/>
  <c r="AI7586" i="34"/>
  <c r="AG7587" i="34"/>
  <c r="AH7587" i="34"/>
  <c r="AJ7587" i="34"/>
  <c r="AF7587" i="34" s="1"/>
  <c r="AI7587" i="34"/>
  <c r="AG7588" i="34"/>
  <c r="AH7588" i="34"/>
  <c r="AI7588" i="34"/>
  <c r="AG7589" i="34"/>
  <c r="AH7589" i="34"/>
  <c r="AI7589" i="34"/>
  <c r="AG7590" i="34"/>
  <c r="AH7590" i="34"/>
  <c r="AJ7590" i="34" s="1"/>
  <c r="AF7590" i="34" s="1"/>
  <c r="AI7590" i="34"/>
  <c r="AG7591" i="34"/>
  <c r="AH7591" i="34"/>
  <c r="AI7591" i="34"/>
  <c r="AG7592" i="34"/>
  <c r="AH7592" i="34"/>
  <c r="AI7592" i="34"/>
  <c r="AG7593" i="34"/>
  <c r="AH7593" i="34"/>
  <c r="AI7593" i="34"/>
  <c r="AG7594" i="34"/>
  <c r="AH7594" i="34"/>
  <c r="AI7594" i="34"/>
  <c r="AG7595" i="34"/>
  <c r="AH7595" i="34"/>
  <c r="AI7595" i="34"/>
  <c r="AG7596" i="34"/>
  <c r="AH7596" i="34"/>
  <c r="AI7596" i="34"/>
  <c r="AG7597" i="34"/>
  <c r="AH7597" i="34"/>
  <c r="AI7597" i="34"/>
  <c r="AG7598" i="34"/>
  <c r="AH7598" i="34"/>
  <c r="AI7598" i="34"/>
  <c r="AG7599" i="34"/>
  <c r="AH7599" i="34"/>
  <c r="AI7599" i="34"/>
  <c r="AG7600" i="34"/>
  <c r="AH7600" i="34"/>
  <c r="AI7600" i="34"/>
  <c r="AG7601" i="34"/>
  <c r="AH7601" i="34"/>
  <c r="AI7601" i="34"/>
  <c r="AG7602" i="34"/>
  <c r="AH7602" i="34"/>
  <c r="AJ7602" i="34" s="1"/>
  <c r="AF7602" i="34" s="1"/>
  <c r="AI7602" i="34"/>
  <c r="AG7603" i="34"/>
  <c r="AJ7603" i="34" s="1"/>
  <c r="AF7603" i="34" s="1"/>
  <c r="AH7603" i="34"/>
  <c r="AI7603" i="34"/>
  <c r="AG7604" i="34"/>
  <c r="AH7604" i="34"/>
  <c r="AI7604" i="34"/>
  <c r="AJ7604" i="34"/>
  <c r="AF7604" i="34" s="1"/>
  <c r="AG7605" i="34"/>
  <c r="AJ7605" i="34"/>
  <c r="AF7605" i="34"/>
  <c r="AH7605" i="34"/>
  <c r="AI7605" i="34"/>
  <c r="AG7606" i="34"/>
  <c r="AH7606" i="34"/>
  <c r="AI7606" i="34"/>
  <c r="AG7607" i="34"/>
  <c r="AH7607" i="34"/>
  <c r="AI7607" i="34"/>
  <c r="AG7608" i="34"/>
  <c r="AH7608" i="34"/>
  <c r="AI7608" i="34"/>
  <c r="AG7609" i="34"/>
  <c r="AH7609" i="34"/>
  <c r="AI7609" i="34"/>
  <c r="AG7610" i="34"/>
  <c r="AJ7610" i="34"/>
  <c r="AF7610" i="34" s="1"/>
  <c r="AH7610" i="34"/>
  <c r="AI7610" i="34"/>
  <c r="AG7611" i="34"/>
  <c r="AH7611" i="34"/>
  <c r="AI7611" i="34"/>
  <c r="AG7612" i="34"/>
  <c r="AH7612" i="34"/>
  <c r="AI7612" i="34"/>
  <c r="AG7613" i="34"/>
  <c r="AH7613" i="34"/>
  <c r="AI7613" i="34"/>
  <c r="AG7614" i="34"/>
  <c r="AJ7614" i="34" s="1"/>
  <c r="AF7614" i="34" s="1"/>
  <c r="AH7614" i="34"/>
  <c r="AI7614" i="34"/>
  <c r="AG7615" i="34"/>
  <c r="AH7615" i="34"/>
  <c r="AI7615" i="34"/>
  <c r="AG7616" i="34"/>
  <c r="AH7616" i="34"/>
  <c r="AI7616" i="34"/>
  <c r="AG7617" i="34"/>
  <c r="AJ7617" i="34" s="1"/>
  <c r="AF7617" i="34" s="1"/>
  <c r="AH7617" i="34"/>
  <c r="AI7617" i="34"/>
  <c r="AG7618" i="34"/>
  <c r="AH7618" i="34"/>
  <c r="AI7618" i="34"/>
  <c r="AG7619" i="34"/>
  <c r="AH7619" i="34"/>
  <c r="AI7619" i="34"/>
  <c r="AG7620" i="34"/>
  <c r="AH7620" i="34"/>
  <c r="AI7620" i="34"/>
  <c r="AJ7620" i="34"/>
  <c r="AF7620" i="34" s="1"/>
  <c r="AG7621" i="34"/>
  <c r="AH7621" i="34"/>
  <c r="AI7621" i="34"/>
  <c r="AG7622" i="34"/>
  <c r="AH7622" i="34"/>
  <c r="AI7622" i="34"/>
  <c r="AG7623" i="34"/>
  <c r="AH7623" i="34"/>
  <c r="AI7623" i="34"/>
  <c r="AG7624" i="34"/>
  <c r="AH7624" i="34"/>
  <c r="AI7624" i="34"/>
  <c r="AG7625" i="34"/>
  <c r="AH7625" i="34"/>
  <c r="AI7625" i="34"/>
  <c r="AG7626" i="34"/>
  <c r="AJ7626" i="34"/>
  <c r="AF7626" i="34" s="1"/>
  <c r="AH7626" i="34"/>
  <c r="AI7626" i="34"/>
  <c r="AG7627" i="34"/>
  <c r="AH7627" i="34"/>
  <c r="AI7627" i="34"/>
  <c r="AJ7627" i="34" s="1"/>
  <c r="AF7627" i="34" s="1"/>
  <c r="AG7628" i="34"/>
  <c r="AH7628" i="34"/>
  <c r="AI7628" i="34"/>
  <c r="AG7629" i="34"/>
  <c r="AH7629" i="34"/>
  <c r="AI7629" i="34"/>
  <c r="AG7630" i="34"/>
  <c r="AH7630" i="34"/>
  <c r="AI7630" i="34"/>
  <c r="AG7631" i="34"/>
  <c r="AH7631" i="34"/>
  <c r="AI7631" i="34"/>
  <c r="AG7632" i="34"/>
  <c r="AJ7632" i="34" s="1"/>
  <c r="AF7632" i="34" s="1"/>
  <c r="AH7632" i="34"/>
  <c r="AI7632" i="34"/>
  <c r="AG7633" i="34"/>
  <c r="AH7633" i="34"/>
  <c r="AI7633" i="34"/>
  <c r="AG7634" i="34"/>
  <c r="AJ7634" i="34"/>
  <c r="AF7634" i="34" s="1"/>
  <c r="AH7634" i="34"/>
  <c r="AI7634" i="34"/>
  <c r="AG7635" i="34"/>
  <c r="AH7635" i="34"/>
  <c r="AI7635" i="34"/>
  <c r="AG7636" i="34"/>
  <c r="AH7636" i="34"/>
  <c r="AI7636" i="34"/>
  <c r="AG7637" i="34"/>
  <c r="AH7637" i="34"/>
  <c r="AI7637" i="34"/>
  <c r="AG7638" i="34"/>
  <c r="AJ7638" i="34" s="1"/>
  <c r="AF7638" i="34" s="1"/>
  <c r="AH7638" i="34"/>
  <c r="AI7638" i="34"/>
  <c r="AG7639" i="34"/>
  <c r="AH7639" i="34"/>
  <c r="AI7639" i="34"/>
  <c r="AG7640" i="34"/>
  <c r="AH7640" i="34"/>
  <c r="AI7640" i="34"/>
  <c r="AJ7640" i="34" s="1"/>
  <c r="AF7640" i="34" s="1"/>
  <c r="AG7641" i="34"/>
  <c r="AH7641" i="34"/>
  <c r="AI7641" i="34"/>
  <c r="AG7642" i="34"/>
  <c r="AH7642" i="34"/>
  <c r="AI7642" i="34"/>
  <c r="AG7643" i="34"/>
  <c r="AH7643" i="34"/>
  <c r="AI7643" i="34"/>
  <c r="AG7644" i="34"/>
  <c r="AH7644" i="34"/>
  <c r="AI7644" i="34"/>
  <c r="AG7645" i="34"/>
  <c r="AH7645" i="34"/>
  <c r="AI7645" i="34"/>
  <c r="AG7646" i="34"/>
  <c r="AH7646" i="34"/>
  <c r="AI7646" i="34"/>
  <c r="AG7647" i="34"/>
  <c r="AH7647" i="34"/>
  <c r="AI7647" i="34"/>
  <c r="AG7648" i="34"/>
  <c r="AH7648" i="34"/>
  <c r="AJ7648" i="34" s="1"/>
  <c r="AF7648" i="34" s="1"/>
  <c r="AI7648" i="34"/>
  <c r="AG7649" i="34"/>
  <c r="AH7649" i="34"/>
  <c r="AI7649" i="34"/>
  <c r="AG7650" i="34"/>
  <c r="AJ7650" i="34"/>
  <c r="AF7650" i="34" s="1"/>
  <c r="AH7650" i="34"/>
  <c r="AI7650" i="34"/>
  <c r="AG7651" i="34"/>
  <c r="AH7651" i="34"/>
  <c r="AI7651" i="34"/>
  <c r="AG7652" i="34"/>
  <c r="AH7652" i="34"/>
  <c r="AI7652" i="34"/>
  <c r="AG7653" i="34"/>
  <c r="AH7653" i="34"/>
  <c r="AI7653" i="34"/>
  <c r="AG7654" i="34"/>
  <c r="AH7654" i="34"/>
  <c r="AI7654" i="34"/>
  <c r="AG7655" i="34"/>
  <c r="AJ7655" i="34" s="1"/>
  <c r="AH7655" i="34"/>
  <c r="AI7655" i="34"/>
  <c r="AG7656" i="34"/>
  <c r="AH7656" i="34"/>
  <c r="AI7656" i="34"/>
  <c r="AG7657" i="34"/>
  <c r="AH7657" i="34"/>
  <c r="AI7657" i="34"/>
  <c r="AG7658" i="34"/>
  <c r="AH7658" i="34"/>
  <c r="AI7658" i="34"/>
  <c r="AG7659" i="34"/>
  <c r="AH7659" i="34"/>
  <c r="AI7659" i="34"/>
  <c r="AG7660" i="34"/>
  <c r="AH7660" i="34"/>
  <c r="AI7660" i="34"/>
  <c r="AG7661" i="34"/>
  <c r="AH7661" i="34"/>
  <c r="AI7661" i="34"/>
  <c r="AG7662" i="34"/>
  <c r="AH7662" i="34"/>
  <c r="AJ7662" i="34" s="1"/>
  <c r="AF7662" i="34" s="1"/>
  <c r="AI7662" i="34"/>
  <c r="AG7663" i="34"/>
  <c r="AJ7663" i="34" s="1"/>
  <c r="AF7663" i="34" s="1"/>
  <c r="AH7663" i="34"/>
  <c r="AI7663" i="34"/>
  <c r="AG7664" i="34"/>
  <c r="AH7664" i="34"/>
  <c r="AI7664" i="34"/>
  <c r="AG7665" i="34"/>
  <c r="AH7665" i="34"/>
  <c r="AI7665" i="34"/>
  <c r="AG7666" i="34"/>
  <c r="AJ7666" i="34" s="1"/>
  <c r="AF7666" i="34"/>
  <c r="AH7666" i="34"/>
  <c r="AI7666" i="34"/>
  <c r="AG7667" i="34"/>
  <c r="AH7667" i="34"/>
  <c r="AI7667" i="34"/>
  <c r="AG7668" i="34"/>
  <c r="AH7668" i="34"/>
  <c r="AI7668" i="34"/>
  <c r="AG7669" i="34"/>
  <c r="AH7669" i="34"/>
  <c r="AI7669" i="34"/>
  <c r="AG7670" i="34"/>
  <c r="AH7670" i="34"/>
  <c r="AI7670" i="34"/>
  <c r="AG7671" i="34"/>
  <c r="AH7671" i="34"/>
  <c r="AJ7671" i="34" s="1"/>
  <c r="AF7671" i="34" s="1"/>
  <c r="AI7671" i="34"/>
  <c r="AG7672" i="34"/>
  <c r="AH7672" i="34"/>
  <c r="AI7672" i="34"/>
  <c r="AG7673" i="34"/>
  <c r="AH7673" i="34"/>
  <c r="AI7673" i="34"/>
  <c r="AG7674" i="34"/>
  <c r="AH7674" i="34"/>
  <c r="AI7674" i="34"/>
  <c r="AJ7674" i="34" s="1"/>
  <c r="AF7674" i="34" s="1"/>
  <c r="AG7675" i="34"/>
  <c r="AH7675" i="34"/>
  <c r="AI7675" i="34"/>
  <c r="AG7676" i="34"/>
  <c r="AH7676" i="34"/>
  <c r="AI7676" i="34"/>
  <c r="AG7677" i="34"/>
  <c r="AH7677" i="34"/>
  <c r="AI7677" i="34"/>
  <c r="AG7678" i="34"/>
  <c r="AH7678" i="34"/>
  <c r="AI7678" i="34"/>
  <c r="AG7679" i="34"/>
  <c r="AH7679" i="34"/>
  <c r="AI7679" i="34"/>
  <c r="AG7680" i="34"/>
  <c r="AJ7680" i="34" s="1"/>
  <c r="AH7680" i="34"/>
  <c r="AI7680" i="34"/>
  <c r="AG7681" i="34"/>
  <c r="AH7681" i="34"/>
  <c r="AI7681" i="34"/>
  <c r="AG7682" i="34"/>
  <c r="AH7682" i="34"/>
  <c r="AI7682" i="34"/>
  <c r="AJ7682" i="34" s="1"/>
  <c r="AF7682" i="34" s="1"/>
  <c r="AG7683" i="34"/>
  <c r="AH7683" i="34"/>
  <c r="AI7683" i="34"/>
  <c r="AG7684" i="34"/>
  <c r="AH7684" i="34"/>
  <c r="AI7684" i="34"/>
  <c r="AG7685" i="34"/>
  <c r="AH7685" i="34"/>
  <c r="AI7685" i="34"/>
  <c r="AG7686" i="34"/>
  <c r="AH7686" i="34"/>
  <c r="AI7686" i="34"/>
  <c r="AG7687" i="34"/>
  <c r="AH7687" i="34"/>
  <c r="AI7687" i="34"/>
  <c r="AG7688" i="34"/>
  <c r="AH7688" i="34"/>
  <c r="AI7688" i="34"/>
  <c r="AG7689" i="34"/>
  <c r="AH7689" i="34"/>
  <c r="AI7689" i="34"/>
  <c r="AG7690" i="34"/>
  <c r="AJ7690" i="34" s="1"/>
  <c r="AF7690" i="34" s="1"/>
  <c r="AH7690" i="34"/>
  <c r="AI7690" i="34"/>
  <c r="AG7691" i="34"/>
  <c r="AH7691" i="34"/>
  <c r="AI7691" i="34"/>
  <c r="AG7692" i="34"/>
  <c r="AH7692" i="34"/>
  <c r="AI7692" i="34"/>
  <c r="AG7693" i="34"/>
  <c r="AH7693" i="34"/>
  <c r="AI7693" i="34"/>
  <c r="AG7694" i="34"/>
  <c r="AH7694" i="34"/>
  <c r="AI7694" i="34"/>
  <c r="AG7695" i="34"/>
  <c r="AH7695" i="34"/>
  <c r="AI7695" i="34"/>
  <c r="AG7696" i="34"/>
  <c r="AH7696" i="34"/>
  <c r="AI7696" i="34"/>
  <c r="AG7697" i="34"/>
  <c r="AH7697" i="34"/>
  <c r="AI7697" i="34"/>
  <c r="AG7698" i="34"/>
  <c r="AJ7698" i="34"/>
  <c r="AF7698" i="34" s="1"/>
  <c r="AH7698" i="34"/>
  <c r="AI7698" i="34"/>
  <c r="AG7699" i="34"/>
  <c r="AH7699" i="34"/>
  <c r="AI7699" i="34"/>
  <c r="AG7700" i="34"/>
  <c r="AH7700" i="34"/>
  <c r="AJ7700" i="34" s="1"/>
  <c r="AI7700" i="34"/>
  <c r="AG7701" i="34"/>
  <c r="AH7701" i="34"/>
  <c r="AI7701" i="34"/>
  <c r="AG7702" i="34"/>
  <c r="AH7702" i="34"/>
  <c r="AI7702" i="34"/>
  <c r="AJ7702" i="34" s="1"/>
  <c r="AF7702" i="34" s="1"/>
  <c r="AG7703" i="34"/>
  <c r="AH7703" i="34"/>
  <c r="AI7703" i="34"/>
  <c r="AG7704" i="34"/>
  <c r="AH7704" i="34"/>
  <c r="AI7704" i="34"/>
  <c r="AG7705" i="34"/>
  <c r="AH7705" i="34"/>
  <c r="AI7705" i="34"/>
  <c r="AG7706" i="34"/>
  <c r="AH7706" i="34"/>
  <c r="AI7706" i="34"/>
  <c r="AG7707" i="34"/>
  <c r="AH7707" i="34"/>
  <c r="AI7707" i="34"/>
  <c r="AG7708" i="34"/>
  <c r="AH7708" i="34"/>
  <c r="AI7708" i="34"/>
  <c r="AG7709" i="34"/>
  <c r="AH7709" i="34"/>
  <c r="AI7709" i="34"/>
  <c r="AG7710" i="34"/>
  <c r="AJ7710" i="34"/>
  <c r="AF7710" i="34"/>
  <c r="AH7710" i="34"/>
  <c r="AI7710" i="34"/>
  <c r="AG7711" i="34"/>
  <c r="AJ7711" i="34" s="1"/>
  <c r="AF7711" i="34" s="1"/>
  <c r="AH7711" i="34"/>
  <c r="AI7711" i="34"/>
  <c r="AG7712" i="34"/>
  <c r="AH7712" i="34"/>
  <c r="AI7712" i="34"/>
  <c r="AG7713" i="34"/>
  <c r="AH7713" i="34"/>
  <c r="AI7713" i="34"/>
  <c r="AG7714" i="34"/>
  <c r="AH7714" i="34"/>
  <c r="AI7714" i="34"/>
  <c r="AG7715" i="34"/>
  <c r="AH7715" i="34"/>
  <c r="AI7715" i="34"/>
  <c r="AJ7715" i="34" s="1"/>
  <c r="AF7715" i="34" s="1"/>
  <c r="AG7716" i="34"/>
  <c r="AH7716" i="34"/>
  <c r="AI7716" i="34"/>
  <c r="AG7717" i="34"/>
  <c r="AH7717" i="34"/>
  <c r="AI7717" i="34"/>
  <c r="AG7718" i="34"/>
  <c r="AH7718" i="34"/>
  <c r="AI7718" i="34"/>
  <c r="AG7719" i="34"/>
  <c r="AH7719" i="34"/>
  <c r="AI7719" i="34"/>
  <c r="AG7720" i="34"/>
  <c r="AH7720" i="34"/>
  <c r="AI7720" i="34"/>
  <c r="AJ7720" i="34"/>
  <c r="AF7720" i="34" s="1"/>
  <c r="AJ3074" i="34"/>
  <c r="AJ4103" i="34"/>
  <c r="AJ3341" i="34"/>
  <c r="AJ3903" i="34"/>
  <c r="AJ2550" i="34"/>
  <c r="AF2550" i="34" s="1"/>
  <c r="AJ5016" i="34"/>
  <c r="AJ4604" i="34"/>
  <c r="I522" i="34"/>
  <c r="N522" i="34"/>
  <c r="L522" i="34" s="1"/>
  <c r="AJ2483" i="34"/>
  <c r="AJ2052" i="34"/>
  <c r="AJ5239" i="34"/>
  <c r="AJ5238" i="34"/>
  <c r="AJ5683" i="34"/>
  <c r="AJ5678" i="34"/>
  <c r="AJ5227" i="34"/>
  <c r="AF5227" i="34" s="1"/>
  <c r="AJ5916" i="34"/>
  <c r="AJ4619" i="34"/>
  <c r="AJ1389" i="34"/>
  <c r="AF1389" i="34"/>
  <c r="AJ2027" i="34"/>
  <c r="AF2027" i="34"/>
  <c r="AJ4549" i="34"/>
  <c r="AJ2014" i="34"/>
  <c r="AJ5842" i="34"/>
  <c r="AJ5082" i="34"/>
  <c r="AJ6028" i="34"/>
  <c r="AJ5102" i="34"/>
  <c r="I74" i="34"/>
  <c r="AJ4929" i="34"/>
  <c r="AF4929" i="34"/>
  <c r="AJ2637" i="34"/>
  <c r="AJ4590" i="34"/>
  <c r="AJ2386" i="34"/>
  <c r="AJ5878" i="34"/>
  <c r="AJ5792" i="34"/>
  <c r="AJ6097" i="34"/>
  <c r="AJ2612" i="34"/>
  <c r="AJ4557" i="34"/>
  <c r="AJ4355" i="34"/>
  <c r="AJ1395" i="34"/>
  <c r="AJ4209" i="34"/>
  <c r="AF4209" i="34" s="1"/>
  <c r="AJ1356" i="34"/>
  <c r="AF1356" i="34"/>
  <c r="AJ3890" i="34"/>
  <c r="AJ152" i="34"/>
  <c r="AJ4914" i="34"/>
  <c r="AJ2619" i="34"/>
  <c r="AJ4568" i="34"/>
  <c r="AJ2350" i="34"/>
  <c r="AJ4606" i="34"/>
  <c r="AJ2673" i="34"/>
  <c r="AJ4825" i="34"/>
  <c r="AJ2124" i="34"/>
  <c r="AF2124" i="34"/>
  <c r="AJ2042" i="34"/>
  <c r="AF2042" i="34"/>
  <c r="AJ4941" i="34"/>
  <c r="AJ2032" i="34"/>
  <c r="AJ4634" i="34"/>
  <c r="I671" i="34"/>
  <c r="I670" i="34"/>
  <c r="N670" i="34"/>
  <c r="L670" i="34" s="1"/>
  <c r="AJ2561" i="34"/>
  <c r="AJ6042" i="34"/>
  <c r="AJ4629" i="34"/>
  <c r="AJ3915" i="34"/>
  <c r="AJ4630" i="34"/>
  <c r="AJ4958" i="34"/>
  <c r="AJ2049" i="34"/>
  <c r="AF2049" i="34" s="1"/>
  <c r="AJ3908" i="34"/>
  <c r="AF3908" i="34"/>
  <c r="AJ4621" i="34"/>
  <c r="AJ3898" i="34"/>
  <c r="AJ4299" i="34"/>
  <c r="AJ4934" i="34"/>
  <c r="AJ4437" i="34"/>
  <c r="AJ2370" i="34"/>
  <c r="AJ2330" i="34"/>
  <c r="AJ4792" i="34"/>
  <c r="AF4792" i="34" s="1"/>
  <c r="AJ6184" i="34"/>
  <c r="AJ4618" i="34"/>
  <c r="AJ4936" i="34"/>
  <c r="AF4936" i="34" s="1"/>
  <c r="AJ1551" i="34"/>
  <c r="AJ135" i="34"/>
  <c r="AJ1537" i="34"/>
  <c r="AJ2118" i="34"/>
  <c r="AF2118" i="34"/>
  <c r="AJ2469" i="34"/>
  <c r="AJ2151" i="34"/>
  <c r="AJ2481" i="34"/>
  <c r="AJ1362" i="34"/>
  <c r="AJ1581" i="34"/>
  <c r="AF1581" i="34"/>
  <c r="AJ4582" i="34"/>
  <c r="AJ4593" i="34"/>
  <c r="AJ6075" i="34"/>
  <c r="AJ2482" i="34"/>
  <c r="AJ3895" i="34"/>
  <c r="AJ6146" i="34"/>
  <c r="AJ4455" i="34"/>
  <c r="AJ2818" i="34"/>
  <c r="AF2818" i="34" s="1"/>
  <c r="AJ3911" i="34"/>
  <c r="AJ4624" i="34"/>
  <c r="AJ6289" i="34"/>
  <c r="AJ6120" i="34"/>
  <c r="AJ2616" i="34"/>
  <c r="AJ1980" i="34"/>
  <c r="AJ4424" i="34"/>
  <c r="AJ6169" i="34"/>
  <c r="AJ3089" i="34"/>
  <c r="AJ6164" i="34"/>
  <c r="AJ5680" i="34"/>
  <c r="AJ5061" i="34"/>
  <c r="AF5061" i="34" s="1"/>
  <c r="AJ3891" i="34"/>
  <c r="AJ3080" i="34"/>
  <c r="AJ5091" i="34"/>
  <c r="AJ6025" i="34"/>
  <c r="AJ4317" i="34"/>
  <c r="AJ4957" i="34"/>
  <c r="AJ4457" i="34"/>
  <c r="AJ4827" i="34"/>
  <c r="AJ2424" i="34"/>
  <c r="AJ4924" i="34"/>
  <c r="AJ4787" i="34"/>
  <c r="AJ1531" i="34"/>
  <c r="AJ4413" i="34"/>
  <c r="AJ3855" i="34"/>
  <c r="AJ3886" i="34"/>
  <c r="AJ602" i="34"/>
  <c r="AJ3888" i="34"/>
  <c r="AJ2039" i="34"/>
  <c r="AF2039" i="34"/>
  <c r="AJ5881" i="34"/>
  <c r="AJ5846" i="34"/>
  <c r="AJ6131" i="34"/>
  <c r="AJ5954" i="34"/>
  <c r="AF5954" i="34"/>
  <c r="AJ5533" i="34"/>
  <c r="AJ2338" i="34"/>
  <c r="AJ6130" i="34"/>
  <c r="AJ3659" i="34"/>
  <c r="AJ2170" i="34"/>
  <c r="AJ2168" i="34"/>
  <c r="AF2168" i="34" s="1"/>
  <c r="AJ2150" i="34"/>
  <c r="AJ2054" i="34"/>
  <c r="AF2054" i="34" s="1"/>
  <c r="I152" i="34"/>
  <c r="AJ4937" i="34"/>
  <c r="AJ2349" i="34"/>
  <c r="AF2349" i="34" s="1"/>
  <c r="AJ2598" i="34"/>
  <c r="AJ2961" i="34"/>
  <c r="AJ1975" i="34"/>
  <c r="AJ4977" i="34"/>
  <c r="AJ4664" i="34"/>
  <c r="AF4664" i="34"/>
  <c r="AJ3275" i="34"/>
  <c r="AJ4570" i="34"/>
  <c r="AJ4427" i="34"/>
  <c r="AJ1580" i="34"/>
  <c r="AF1580" i="34" s="1"/>
  <c r="AJ2621" i="34"/>
  <c r="AJ4580" i="34"/>
  <c r="AJ5945" i="34"/>
  <c r="AJ6076" i="34"/>
  <c r="AF6076" i="34" s="1"/>
  <c r="AJ3260" i="34"/>
  <c r="AF3260" i="34" s="1"/>
  <c r="AJ5251" i="34"/>
  <c r="AJ5698" i="34"/>
  <c r="AJ5879" i="34"/>
  <c r="AJ4625" i="34"/>
  <c r="AJ2962" i="34"/>
  <c r="AJ2541" i="34"/>
  <c r="AF2541" i="34" s="1"/>
  <c r="AJ4460" i="34"/>
  <c r="AF4460" i="34" s="1"/>
  <c r="AJ4440" i="34"/>
  <c r="AJ5240" i="34"/>
  <c r="AJ6296" i="34"/>
  <c r="AJ5656" i="34"/>
  <c r="I200" i="34"/>
  <c r="N200" i="34"/>
  <c r="L200" i="34"/>
  <c r="I209" i="34"/>
  <c r="N209" i="34"/>
  <c r="L209" i="34"/>
  <c r="AJ2801" i="34"/>
  <c r="AJ1553" i="34"/>
  <c r="AJ2044" i="34"/>
  <c r="AJ5677" i="34"/>
  <c r="AJ4572" i="34"/>
  <c r="AF4572" i="34" s="1"/>
  <c r="AJ5248" i="34"/>
  <c r="AJ6071" i="34"/>
  <c r="AJ6060" i="34"/>
  <c r="AJ4573" i="34"/>
  <c r="AF4573" i="34"/>
  <c r="AJ5095" i="34"/>
  <c r="AJ3084" i="34"/>
  <c r="AJ2303" i="34"/>
  <c r="AF2303" i="34" s="1"/>
  <c r="AJ2354" i="34"/>
  <c r="AF2354" i="34" s="1"/>
  <c r="AJ2847" i="34"/>
  <c r="AF2847" i="34"/>
  <c r="AJ4321" i="34"/>
  <c r="AJ5509" i="34"/>
  <c r="AJ2548" i="34"/>
  <c r="AJ4607" i="34"/>
  <c r="AJ1983" i="34"/>
  <c r="AF1983" i="34" s="1"/>
  <c r="AJ5089" i="34"/>
  <c r="AJ5676" i="34"/>
  <c r="AJ4243" i="34"/>
  <c r="AF4243" i="34"/>
  <c r="AJ5199" i="34"/>
  <c r="AJ3351" i="34"/>
  <c r="AJ4605" i="34"/>
  <c r="AJ5843" i="34"/>
  <c r="AJ1530" i="34"/>
  <c r="AJ4249" i="34"/>
  <c r="AJ3937" i="34"/>
  <c r="AJ4438" i="34"/>
  <c r="AJ2302" i="34"/>
  <c r="AJ3902" i="34"/>
  <c r="AJ6116" i="34"/>
  <c r="AJ6345" i="34"/>
  <c r="AJ4610" i="34"/>
  <c r="AJ2787" i="34"/>
  <c r="AJ2781" i="34"/>
  <c r="AJ3897" i="34"/>
  <c r="AJ4443" i="34"/>
  <c r="AJ4930" i="34"/>
  <c r="AJ1547" i="34"/>
  <c r="AJ1539" i="34"/>
  <c r="AJ2597" i="34"/>
  <c r="AJ4470" i="34"/>
  <c r="AJ3860" i="34"/>
  <c r="AJ5402" i="34"/>
  <c r="AJ4430" i="34"/>
  <c r="AJ4805" i="34"/>
  <c r="AJ1576" i="34"/>
  <c r="AF1576" i="34" s="1"/>
  <c r="AJ4211" i="34"/>
  <c r="AJ6046" i="34"/>
  <c r="AJ2051" i="34"/>
  <c r="AJ5860" i="34"/>
  <c r="AJ6036" i="34"/>
  <c r="AJ5716" i="34"/>
  <c r="AJ6114" i="34"/>
  <c r="AJ2351" i="34"/>
  <c r="AJ2957" i="34"/>
  <c r="AJ3899" i="34"/>
  <c r="AJ2549" i="34"/>
  <c r="AJ4202" i="34"/>
  <c r="AJ3706" i="34"/>
  <c r="AJ4812" i="34"/>
  <c r="AF4812" i="34" s="1"/>
  <c r="AJ4280" i="34"/>
  <c r="AJ3367" i="34"/>
  <c r="AJ3097" i="34"/>
  <c r="AJ3938" i="34"/>
  <c r="AJ806" i="34"/>
  <c r="AJ4677" i="34"/>
  <c r="AJ2342" i="34"/>
  <c r="AJ2147" i="34"/>
  <c r="AF2147" i="34"/>
  <c r="AJ2591" i="34"/>
  <c r="AJ2145" i="34"/>
  <c r="AJ5943" i="34"/>
  <c r="AJ2360" i="34"/>
  <c r="AF2360" i="34"/>
  <c r="AJ2359" i="34"/>
  <c r="AJ2523" i="34"/>
  <c r="AJ2154" i="34"/>
  <c r="AJ6179" i="34"/>
  <c r="AJ1987" i="34"/>
  <c r="AJ4473" i="34"/>
  <c r="AJ5403" i="34"/>
  <c r="AJ5823" i="34"/>
  <c r="AJ5822" i="34"/>
  <c r="AJ4654" i="34"/>
  <c r="AJ2328" i="34"/>
  <c r="AJ2036" i="34"/>
  <c r="AJ2121" i="34"/>
  <c r="AJ2327" i="34"/>
  <c r="AJ2304" i="34"/>
  <c r="AJ3873" i="34"/>
  <c r="AF3873" i="34"/>
  <c r="AJ5944" i="34"/>
  <c r="AJ2810" i="34"/>
  <c r="AJ2156" i="34"/>
  <c r="AF2156" i="34" s="1"/>
  <c r="AJ6165" i="34"/>
  <c r="AJ6162" i="34"/>
  <c r="AF6162" i="34" s="1"/>
  <c r="AJ5506" i="34"/>
  <c r="AJ5915" i="34"/>
  <c r="AJ5504" i="34"/>
  <c r="AJ5913" i="34"/>
  <c r="AJ5501" i="34"/>
  <c r="AJ5912" i="34"/>
  <c r="AJ3704" i="34"/>
  <c r="AJ3107" i="34"/>
  <c r="AJ3916" i="34"/>
  <c r="AJ2633" i="34"/>
  <c r="AF2633" i="34" s="1"/>
  <c r="AJ4030" i="34"/>
  <c r="AJ1402" i="34"/>
  <c r="AJ1538" i="34"/>
  <c r="AJ4563" i="34"/>
  <c r="AJ2365" i="34"/>
  <c r="AJ3900" i="34"/>
  <c r="AJ4919" i="34"/>
  <c r="AJ1081" i="34"/>
  <c r="AJ2292" i="34"/>
  <c r="AF2292" i="34" s="1"/>
  <c r="AJ5077" i="34"/>
  <c r="AJ3869" i="34"/>
  <c r="AJ3846" i="34"/>
  <c r="AJ3852" i="34"/>
  <c r="AJ2588" i="34"/>
  <c r="AJ4412" i="34"/>
  <c r="AJ3913" i="34"/>
  <c r="AJ4205" i="34"/>
  <c r="AF4205" i="34" s="1"/>
  <c r="AJ2543" i="34"/>
  <c r="AJ2953" i="34"/>
  <c r="AJ5661" i="34"/>
  <c r="AF5661" i="34" s="1"/>
  <c r="AJ4925" i="34"/>
  <c r="AF4925" i="34"/>
  <c r="AJ3877" i="34"/>
  <c r="AJ4002" i="34"/>
  <c r="AJ2620" i="34"/>
  <c r="AJ3872" i="34"/>
  <c r="AJ5647" i="34"/>
  <c r="AJ5645" i="34"/>
  <c r="AF5645" i="34" s="1"/>
  <c r="AJ5466" i="34"/>
  <c r="AJ4561" i="34"/>
  <c r="AJ2426" i="34"/>
  <c r="AJ4668" i="34"/>
  <c r="AF4668" i="34" s="1"/>
  <c r="AJ2571" i="34"/>
  <c r="AF2571" i="34"/>
  <c r="AJ3933" i="34"/>
  <c r="AJ4978" i="34"/>
  <c r="AJ1582" i="34"/>
  <c r="AJ4667" i="34"/>
  <c r="AJ2066" i="34"/>
  <c r="AJ4962" i="34"/>
  <c r="AJ4622" i="34"/>
  <c r="AJ3882" i="34"/>
  <c r="AJ4591" i="34"/>
  <c r="AF4591" i="34"/>
  <c r="AJ4931" i="34"/>
  <c r="AJ4665" i="34"/>
  <c r="AJ5825" i="34"/>
  <c r="AJ5066" i="34"/>
  <c r="AJ4113" i="34"/>
  <c r="AJ3707" i="34"/>
  <c r="AF3707" i="34" s="1"/>
  <c r="AJ3624" i="34"/>
  <c r="AJ5535" i="34"/>
  <c r="AJ5063" i="34"/>
  <c r="AJ2602" i="34"/>
  <c r="AJ4789" i="34"/>
  <c r="AJ3862" i="34"/>
  <c r="AJ4608" i="34"/>
  <c r="AJ4444" i="34"/>
  <c r="AJ2357" i="34"/>
  <c r="AJ2575" i="34"/>
  <c r="AF2575" i="34" s="1"/>
  <c r="AJ4627" i="34"/>
  <c r="AJ3098" i="34"/>
  <c r="AJ2146" i="34"/>
  <c r="AJ5887" i="34"/>
  <c r="AF5887" i="34"/>
  <c r="AJ5521" i="34"/>
  <c r="AJ1143" i="34"/>
  <c r="AJ4920" i="34"/>
  <c r="AJ2513" i="34"/>
  <c r="AF2513" i="34"/>
  <c r="AJ5670" i="34"/>
  <c r="AJ2968" i="34"/>
  <c r="AJ5885" i="34"/>
  <c r="AJ5871" i="34"/>
  <c r="AJ5537" i="34"/>
  <c r="AJ4807" i="34"/>
  <c r="AJ2356" i="34"/>
  <c r="AF2356" i="34" s="1"/>
  <c r="AJ5877" i="34"/>
  <c r="AJ6297" i="34"/>
  <c r="AJ5952" i="34"/>
  <c r="AJ5096" i="34"/>
  <c r="AJ2029" i="34"/>
  <c r="AJ2352" i="34"/>
  <c r="AJ5930" i="34"/>
  <c r="AJ5382" i="34"/>
  <c r="AF5382" i="34"/>
  <c r="AJ4824" i="34"/>
  <c r="AJ2596" i="34"/>
  <c r="AF2596" i="34"/>
  <c r="AJ3857" i="34"/>
  <c r="AJ1532" i="34"/>
  <c r="AJ6292" i="34"/>
  <c r="AJ3368" i="34"/>
  <c r="AJ4669" i="34"/>
  <c r="AF4669" i="34"/>
  <c r="AJ3279" i="34"/>
  <c r="AJ2546" i="34"/>
  <c r="AF2546" i="34" s="1"/>
  <c r="AJ5224" i="34"/>
  <c r="AJ2617" i="34"/>
  <c r="AJ3912" i="34"/>
  <c r="AF3912" i="34" s="1"/>
  <c r="AJ3932" i="34"/>
  <c r="AJ4212" i="34"/>
  <c r="AJ1578" i="34"/>
  <c r="AF1578" i="34"/>
  <c r="AJ1361" i="34"/>
  <c r="AJ3859" i="34"/>
  <c r="AJ6057" i="34"/>
  <c r="AJ4359" i="34"/>
  <c r="AJ6353" i="34"/>
  <c r="AJ6053" i="34"/>
  <c r="AJ5953" i="34"/>
  <c r="AJ5921" i="34"/>
  <c r="AJ1977" i="34"/>
  <c r="AJ5232" i="34"/>
  <c r="AJ3280" i="34"/>
  <c r="AJ431" i="34"/>
  <c r="AJ1541" i="34"/>
  <c r="AF1541" i="34" s="1"/>
  <c r="AJ4423" i="34"/>
  <c r="AJ4114" i="34"/>
  <c r="AF4114" i="34"/>
  <c r="AJ3362" i="34"/>
  <c r="AF3362" i="34"/>
  <c r="AJ4266" i="34"/>
  <c r="AF4266" i="34"/>
  <c r="AJ5127" i="34"/>
  <c r="AJ3353" i="34"/>
  <c r="AF3353" i="34"/>
  <c r="AJ6048" i="34"/>
  <c r="AJ3718" i="34"/>
  <c r="AJ3856" i="34"/>
  <c r="AJ6045" i="34"/>
  <c r="AJ5125" i="34"/>
  <c r="AJ2948" i="34"/>
  <c r="AF2948" i="34" s="1"/>
  <c r="AJ4562" i="34"/>
  <c r="AJ3875" i="34"/>
  <c r="AF3875" i="34" s="1"/>
  <c r="AJ4429" i="34"/>
  <c r="AJ1569" i="34"/>
  <c r="AJ2945" i="34"/>
  <c r="AF2945" i="34" s="1"/>
  <c r="AJ5048" i="34"/>
  <c r="AJ5047" i="34"/>
  <c r="AJ3348" i="34"/>
  <c r="AF3348" i="34"/>
  <c r="AJ5856" i="34"/>
  <c r="AJ5500" i="34"/>
  <c r="AF5500" i="34" s="1"/>
  <c r="AJ5911" i="34"/>
  <c r="AF5911" i="34" s="1"/>
  <c r="AJ1542" i="34"/>
  <c r="AJ1971" i="34"/>
  <c r="AJ3347" i="34"/>
  <c r="AJ4965" i="34"/>
  <c r="AF4965" i="34" s="1"/>
  <c r="AJ1556" i="34"/>
  <c r="AJ3109" i="34"/>
  <c r="AJ4234" i="34"/>
  <c r="AJ6170" i="34"/>
  <c r="AJ6280" i="34"/>
  <c r="AJ5863" i="34"/>
  <c r="AJ6279" i="34"/>
  <c r="AJ5652" i="34"/>
  <c r="AJ4231" i="34"/>
  <c r="AF4231" i="34" s="1"/>
  <c r="AJ3884" i="34"/>
  <c r="AJ5405" i="34"/>
  <c r="AJ2505" i="34"/>
  <c r="AJ2940" i="34"/>
  <c r="AJ2064" i="34"/>
  <c r="AJ3717" i="34"/>
  <c r="AJ5616" i="34"/>
  <c r="AJ6344" i="34"/>
  <c r="AF6344" i="34" s="1"/>
  <c r="AJ5401" i="34"/>
  <c r="AJ3075" i="34"/>
  <c r="AJ1533" i="34"/>
  <c r="AF1533" i="34"/>
  <c r="AJ5809" i="34"/>
  <c r="AJ2834" i="34"/>
  <c r="AF2834" i="34" s="1"/>
  <c r="AJ5669" i="34"/>
  <c r="AF5669" i="34"/>
  <c r="AJ2626" i="34"/>
  <c r="AJ3085" i="34"/>
  <c r="AJ3355" i="34"/>
  <c r="AJ6159" i="34"/>
  <c r="AJ6155" i="34"/>
  <c r="AJ4314" i="34"/>
  <c r="AJ6041" i="34"/>
  <c r="AJ5249" i="34"/>
  <c r="AJ5245" i="34"/>
  <c r="AJ5692" i="34"/>
  <c r="AJ1364" i="34"/>
  <c r="AJ2941" i="34"/>
  <c r="AJ5518" i="34"/>
  <c r="AJ5926" i="34"/>
  <c r="AJ5513" i="34"/>
  <c r="AJ5411" i="34"/>
  <c r="AJ5831" i="34"/>
  <c r="AJ5410" i="34"/>
  <c r="AJ5830" i="34"/>
  <c r="AF5830" i="34" s="1"/>
  <c r="AJ5407" i="34"/>
  <c r="AJ5827" i="34"/>
  <c r="AJ5802" i="34"/>
  <c r="AJ5247" i="34"/>
  <c r="AJ2947" i="34"/>
  <c r="AJ6347" i="34"/>
  <c r="AJ5880" i="34"/>
  <c r="AJ5845" i="34"/>
  <c r="AJ5629" i="34"/>
  <c r="AJ5530" i="34"/>
  <c r="AJ5516" i="34"/>
  <c r="AF5516" i="34" s="1"/>
  <c r="AJ5229" i="34"/>
  <c r="AJ2444" i="34"/>
  <c r="AJ2822" i="34"/>
  <c r="AJ3020" i="34"/>
  <c r="AJ3019" i="34"/>
  <c r="AJ4550" i="34"/>
  <c r="AJ2343" i="34"/>
  <c r="AF2343" i="34" s="1"/>
  <c r="AJ5919" i="34"/>
  <c r="AJ2334" i="34"/>
  <c r="AF2334" i="34" s="1"/>
  <c r="AJ1142" i="34"/>
  <c r="AJ2289" i="34"/>
  <c r="AJ4592" i="34"/>
  <c r="AJ2288" i="34"/>
  <c r="AJ2285" i="34"/>
  <c r="AJ2282" i="34"/>
  <c r="AJ2166" i="34"/>
  <c r="AF2166" i="34" s="1"/>
  <c r="AJ3963" i="34"/>
  <c r="AJ1986" i="34"/>
  <c r="AJ1573" i="34"/>
  <c r="AJ1416" i="34"/>
  <c r="AJ1400" i="34"/>
  <c r="AJ1585" i="34"/>
  <c r="AF1585" i="34" s="1"/>
  <c r="AJ4215" i="34"/>
  <c r="AJ1554" i="34"/>
  <c r="AJ3339" i="34"/>
  <c r="AJ2362" i="34"/>
  <c r="AJ2336" i="34"/>
  <c r="AJ2335" i="34"/>
  <c r="AF2335" i="34" s="1"/>
  <c r="AJ2569" i="34"/>
  <c r="AJ2845" i="34"/>
  <c r="AJ2153" i="34"/>
  <c r="AJ1613" i="34"/>
  <c r="AJ4688" i="34"/>
  <c r="AJ4678" i="34"/>
  <c r="AJ1557" i="34"/>
  <c r="AF1557" i="34" s="1"/>
  <c r="AJ2485" i="34"/>
  <c r="AJ3923" i="34"/>
  <c r="AJ2835" i="34"/>
  <c r="AJ2632" i="34"/>
  <c r="AJ3725" i="34"/>
  <c r="AJ177" i="34"/>
  <c r="AJ4940" i="34"/>
  <c r="AJ5350" i="34"/>
  <c r="I513" i="34"/>
  <c r="U513" i="34" s="1"/>
  <c r="N513" i="34"/>
  <c r="L513" i="34" s="1"/>
  <c r="AJ1577" i="34"/>
  <c r="AF1577" i="34" s="1"/>
  <c r="AJ2814" i="34"/>
  <c r="AJ2812" i="34"/>
  <c r="AF2812" i="34"/>
  <c r="AJ3596" i="34"/>
  <c r="AJ2403" i="34"/>
  <c r="AJ5695" i="34"/>
  <c r="AJ1121" i="34"/>
  <c r="AJ2849" i="34"/>
  <c r="AF2849" i="34" s="1"/>
  <c r="AJ4613" i="34"/>
  <c r="AJ4564" i="34"/>
  <c r="AJ3326" i="34"/>
  <c r="AJ4204" i="34"/>
  <c r="AJ953" i="34"/>
  <c r="AJ3894" i="34"/>
  <c r="AJ3274" i="34"/>
  <c r="AF3274" i="34" s="1"/>
  <c r="AJ2346" i="34"/>
  <c r="AJ4935" i="34"/>
  <c r="AJ2341" i="34"/>
  <c r="AJ5071" i="34"/>
  <c r="AJ2544" i="34"/>
  <c r="AJ1952" i="34"/>
  <c r="AJ3050" i="34"/>
  <c r="AJ5821" i="34"/>
  <c r="AF5821" i="34" s="1"/>
  <c r="AJ4445" i="34"/>
  <c r="AJ4814" i="34"/>
  <c r="AJ5666" i="34"/>
  <c r="AJ2622" i="34"/>
  <c r="AJ6144" i="34"/>
  <c r="AJ4955" i="34"/>
  <c r="AJ959" i="34"/>
  <c r="AJ1353" i="34"/>
  <c r="AF1353" i="34" s="1"/>
  <c r="AJ4450" i="34"/>
  <c r="AJ5908" i="34"/>
  <c r="AJ6370" i="34"/>
  <c r="AJ2045" i="34"/>
  <c r="AJ5536" i="34"/>
  <c r="AJ4329" i="34"/>
  <c r="AJ2361" i="34"/>
  <c r="AJ3271" i="34"/>
  <c r="AJ4802" i="34"/>
  <c r="AJ5076" i="34"/>
  <c r="AJ5064" i="34"/>
  <c r="AJ5056" i="34"/>
  <c r="AJ2629" i="34"/>
  <c r="AJ1622" i="34"/>
  <c r="AJ1126" i="34"/>
  <c r="AF1126" i="34" s="1"/>
  <c r="AJ5055" i="34"/>
  <c r="AJ1946" i="34"/>
  <c r="AJ2514" i="34"/>
  <c r="AJ6358" i="34"/>
  <c r="AJ5524" i="34"/>
  <c r="AF5524" i="34" s="1"/>
  <c r="AJ2980" i="34"/>
  <c r="AJ3374" i="34"/>
  <c r="AJ5920" i="34"/>
  <c r="AF5920" i="34" s="1"/>
  <c r="AJ4661" i="34"/>
  <c r="AJ3371" i="34"/>
  <c r="AJ3678" i="34"/>
  <c r="AJ2600" i="34"/>
  <c r="AJ4831" i="34"/>
  <c r="AJ6295" i="34"/>
  <c r="AJ6294" i="34"/>
  <c r="AJ5526" i="34"/>
  <c r="AJ3261" i="34"/>
  <c r="AJ4666" i="34"/>
  <c r="AJ2396" i="34"/>
  <c r="AJ5523" i="34"/>
  <c r="AJ5097" i="34"/>
  <c r="AJ5883" i="34"/>
  <c r="AJ4571" i="34"/>
  <c r="AJ4916" i="34"/>
  <c r="AJ6066" i="34"/>
  <c r="AJ5246" i="34"/>
  <c r="AJ5515" i="34"/>
  <c r="AJ3372" i="34"/>
  <c r="AF3372" i="34" s="1"/>
  <c r="AJ5242" i="34"/>
  <c r="AJ6059" i="34"/>
  <c r="AJ4267" i="34"/>
  <c r="AJ4803" i="34"/>
  <c r="AJ2507" i="34"/>
  <c r="AJ2959" i="34"/>
  <c r="AJ2983" i="34"/>
  <c r="AF2983" i="34" s="1"/>
  <c r="AJ5659" i="34"/>
  <c r="AJ6357" i="34"/>
  <c r="AJ6191" i="34"/>
  <c r="AJ5005" i="34"/>
  <c r="AF5005" i="34" s="1"/>
  <c r="AJ2970" i="34"/>
  <c r="AJ5519" i="34"/>
  <c r="AJ5886" i="34"/>
  <c r="AJ3867" i="34"/>
  <c r="AJ6306" i="34"/>
  <c r="AJ4917" i="34"/>
  <c r="AJ1491" i="34"/>
  <c r="AF1491" i="34" s="1"/>
  <c r="AJ5658" i="34"/>
  <c r="AJ6072" i="34"/>
  <c r="AF6072" i="34" s="1"/>
  <c r="AJ2967" i="34"/>
  <c r="AF2967" i="34" s="1"/>
  <c r="AJ6301" i="34"/>
  <c r="AJ1120" i="34"/>
  <c r="AJ6298" i="34"/>
  <c r="AF6298" i="34" s="1"/>
  <c r="AJ5241" i="34"/>
  <c r="AJ2963" i="34"/>
  <c r="AF2963" i="34" s="1"/>
  <c r="AJ1490" i="34"/>
  <c r="AF1490" i="34" s="1"/>
  <c r="AJ3369" i="34"/>
  <c r="AJ2508" i="34"/>
  <c r="AJ4360" i="34"/>
  <c r="AJ6293" i="34"/>
  <c r="AJ6074" i="34"/>
  <c r="AJ6055" i="34"/>
  <c r="AJ6054" i="34"/>
  <c r="AJ6121" i="34"/>
  <c r="AJ4152" i="34"/>
  <c r="AF4152" i="34"/>
  <c r="AJ4927" i="34"/>
  <c r="AJ3278" i="34"/>
  <c r="AJ5230" i="34"/>
  <c r="AJ3358" i="34"/>
  <c r="AJ3357" i="34"/>
  <c r="AJ5217" i="34"/>
  <c r="AJ6354" i="34"/>
  <c r="AJ4609" i="34"/>
  <c r="AJ6291" i="34"/>
  <c r="AJ2269" i="34"/>
  <c r="AJ5511" i="34"/>
  <c r="AJ1488" i="34"/>
  <c r="AJ5060" i="34"/>
  <c r="AJ5618" i="34"/>
  <c r="AJ3910" i="34"/>
  <c r="AJ2474" i="34"/>
  <c r="AJ3354" i="34"/>
  <c r="AJ2422" i="34"/>
  <c r="AJ5237" i="34"/>
  <c r="AJ6056" i="34"/>
  <c r="AJ4813" i="34"/>
  <c r="AJ5412" i="34"/>
  <c r="AJ5235" i="34"/>
  <c r="AJ5234" i="34"/>
  <c r="AJ1489" i="34"/>
  <c r="AJ3366" i="34"/>
  <c r="AJ4464" i="34"/>
  <c r="AF4464" i="34" s="1"/>
  <c r="AJ3922" i="34"/>
  <c r="AJ2628" i="34"/>
  <c r="AJ4432" i="34"/>
  <c r="AJ4567" i="34"/>
  <c r="AJ2323" i="34"/>
  <c r="AJ3269" i="34"/>
  <c r="AF3269" i="34" s="1"/>
  <c r="AJ3277" i="34"/>
  <c r="AF3277" i="34" s="1"/>
  <c r="AJ6166" i="34"/>
  <c r="AJ2955" i="34"/>
  <c r="AF2955" i="34" s="1"/>
  <c r="AJ6163" i="34"/>
  <c r="AJ3096" i="34"/>
  <c r="AJ6035" i="34"/>
  <c r="AJ5045" i="34"/>
  <c r="AJ6351" i="34"/>
  <c r="AJ5630" i="34"/>
  <c r="AJ5655" i="34"/>
  <c r="AJ5409" i="34"/>
  <c r="AJ5001" i="34"/>
  <c r="AJ5667" i="34"/>
  <c r="AJ6038" i="34"/>
  <c r="AJ2294" i="34"/>
  <c r="AF2294" i="34"/>
  <c r="AJ3645" i="34"/>
  <c r="AJ5050" i="34"/>
  <c r="AJ5859" i="34"/>
  <c r="AJ6393" i="34"/>
  <c r="AJ2946" i="34"/>
  <c r="AJ3845" i="34"/>
  <c r="AJ3643" i="34"/>
  <c r="AJ3642" i="34"/>
  <c r="AF3642" i="34" s="1"/>
  <c r="AJ2123" i="34"/>
  <c r="AJ5046" i="34"/>
  <c r="AJ3095" i="34"/>
  <c r="AJ3092" i="34"/>
  <c r="AJ6032" i="34"/>
  <c r="AJ1480" i="34"/>
  <c r="AJ3708" i="34"/>
  <c r="AF3708" i="34" s="1"/>
  <c r="AJ6281" i="34"/>
  <c r="AJ5105" i="34"/>
  <c r="AJ5864" i="34"/>
  <c r="AJ6044" i="34"/>
  <c r="AJ5052" i="34"/>
  <c r="AJ6278" i="34"/>
  <c r="AJ5059" i="34"/>
  <c r="AJ3644" i="34"/>
  <c r="AJ2570" i="34"/>
  <c r="AJ3870" i="34"/>
  <c r="AJ4566" i="34"/>
  <c r="AF4566" i="34"/>
  <c r="AJ1401" i="34"/>
  <c r="AF1401" i="34" s="1"/>
  <c r="AJ5498" i="34"/>
  <c r="AJ3086" i="34"/>
  <c r="AJ6346" i="34"/>
  <c r="AJ6047" i="34"/>
  <c r="AJ5103" i="34"/>
  <c r="AF5103" i="34"/>
  <c r="AJ1415" i="34"/>
  <c r="AF1415" i="34" s="1"/>
  <c r="AJ2419" i="34"/>
  <c r="AJ2624" i="34"/>
  <c r="AJ3088" i="34"/>
  <c r="AJ3087" i="34"/>
  <c r="AJ3345" i="34"/>
  <c r="AF3345" i="34"/>
  <c r="AJ3083" i="34"/>
  <c r="AF3083" i="34" s="1"/>
  <c r="AJ6039" i="34"/>
  <c r="AJ615" i="34"/>
  <c r="I615" i="34"/>
  <c r="AJ5714" i="34"/>
  <c r="AJ6156" i="34"/>
  <c r="AJ5811" i="34"/>
  <c r="AJ4869" i="34"/>
  <c r="AJ4907" i="34"/>
  <c r="AJ4868" i="34"/>
  <c r="AJ3611" i="34"/>
  <c r="AJ2599" i="34"/>
  <c r="AJ3076" i="34"/>
  <c r="AJ5810" i="34"/>
  <c r="AJ4866" i="34"/>
  <c r="AJ3081" i="34"/>
  <c r="AF3081" i="34"/>
  <c r="AJ6026" i="34"/>
  <c r="AJ6017" i="34"/>
  <c r="AJ4351" i="34"/>
  <c r="AJ4867" i="34"/>
  <c r="AJ3093" i="34"/>
  <c r="AJ3701" i="34"/>
  <c r="AJ6290" i="34"/>
  <c r="AJ1327" i="34"/>
  <c r="AJ5675" i="34"/>
  <c r="AJ5080" i="34"/>
  <c r="AJ2071" i="34"/>
  <c r="AJ5086" i="34"/>
  <c r="AJ4189" i="34"/>
  <c r="AJ3363" i="34"/>
  <c r="AJ3077" i="34"/>
  <c r="AJ3475" i="34"/>
  <c r="AJ3335" i="34"/>
  <c r="AJ3270" i="34"/>
  <c r="AJ3330" i="34"/>
  <c r="AJ3262" i="34"/>
  <c r="N3262" i="34"/>
  <c r="L3262" i="34" s="1"/>
  <c r="AJ3259" i="34"/>
  <c r="AJ3132" i="34"/>
  <c r="AJ3375" i="34"/>
  <c r="AJ3359" i="34"/>
  <c r="AJ3711" i="34"/>
  <c r="AF3711" i="34" s="1"/>
  <c r="AJ3281" i="34"/>
  <c r="AJ3267" i="34"/>
  <c r="AJ1329" i="34"/>
  <c r="AF1329" i="34"/>
  <c r="AJ6355" i="34"/>
  <c r="AF6355" i="34"/>
  <c r="AJ5934" i="34"/>
  <c r="AJ5522" i="34"/>
  <c r="AJ3332" i="34"/>
  <c r="AJ2615" i="34"/>
  <c r="AF2615" i="34"/>
  <c r="AJ4913" i="34"/>
  <c r="AJ5092" i="34"/>
  <c r="AJ3079" i="34"/>
  <c r="AJ1392" i="34"/>
  <c r="AF1392" i="34" s="1"/>
  <c r="AJ2988" i="34"/>
  <c r="AJ2971" i="34"/>
  <c r="AJ2966" i="34"/>
  <c r="AJ3361" i="34"/>
  <c r="AJ2965" i="34"/>
  <c r="AJ2954" i="34"/>
  <c r="AJ2816" i="34"/>
  <c r="AJ2165" i="34"/>
  <c r="AJ2984" i="34"/>
  <c r="AJ2952" i="34"/>
  <c r="AJ2512" i="34"/>
  <c r="AJ6373" i="34"/>
  <c r="AJ2949" i="34"/>
  <c r="AJ6349" i="34"/>
  <c r="AJ6300" i="34"/>
  <c r="AJ4793" i="34"/>
  <c r="AJ3365" i="34"/>
  <c r="AJ3349" i="34"/>
  <c r="AF3349" i="34" s="1"/>
  <c r="AJ2972" i="34"/>
  <c r="AJ2958" i="34"/>
  <c r="AJ4637" i="34"/>
  <c r="AJ1414" i="34"/>
  <c r="AJ3848" i="34"/>
  <c r="AJ3328" i="34"/>
  <c r="N1689" i="34"/>
  <c r="L1689" i="34" s="1"/>
  <c r="AJ2501" i="34"/>
  <c r="AF2501" i="34"/>
  <c r="N1320" i="34"/>
  <c r="L1320" i="34" s="1"/>
  <c r="AJ4689" i="34"/>
  <c r="AJ1134" i="34"/>
  <c r="AJ1128" i="34"/>
  <c r="AF1128" i="34"/>
  <c r="AJ3264" i="34"/>
  <c r="AF3264" i="34"/>
  <c r="AJ3111" i="34"/>
  <c r="AJ2590" i="34"/>
  <c r="AF2590" i="34"/>
  <c r="AJ4315" i="34"/>
  <c r="AF4315" i="34"/>
  <c r="AJ4307" i="34"/>
  <c r="AJ3608" i="34"/>
  <c r="AJ793" i="34"/>
  <c r="I793" i="34"/>
  <c r="AJ4283" i="34"/>
  <c r="AJ3597" i="34"/>
  <c r="AJ2567" i="34"/>
  <c r="AJ4794" i="34"/>
  <c r="AF4794" i="34"/>
  <c r="AJ4436" i="34"/>
  <c r="AJ1956" i="34"/>
  <c r="AJ1422" i="34"/>
  <c r="AJ1382" i="34"/>
  <c r="AJ4659" i="34"/>
  <c r="AF4659" i="34" s="1"/>
  <c r="AJ1572" i="34"/>
  <c r="AJ4642" i="34"/>
  <c r="AJ3878" i="34"/>
  <c r="I41" i="34"/>
  <c r="I47" i="34"/>
  <c r="AJ4547" i="34"/>
  <c r="AJ4542" i="34"/>
  <c r="AJ4417" i="34"/>
  <c r="AJ3853" i="34"/>
  <c r="AF3853" i="34" s="1"/>
  <c r="AJ5935" i="34"/>
  <c r="AJ2427" i="34"/>
  <c r="AF2427" i="34"/>
  <c r="AJ1127" i="34"/>
  <c r="AF1127" i="34" s="1"/>
  <c r="I602" i="34"/>
  <c r="I606" i="34"/>
  <c r="AJ986" i="34"/>
  <c r="N986" i="34"/>
  <c r="L986" i="34" s="1"/>
  <c r="AJ2820" i="34"/>
  <c r="AJ4922" i="34"/>
  <c r="AJ5321" i="34"/>
  <c r="AJ2500" i="34"/>
  <c r="AJ5323" i="34"/>
  <c r="AJ2494" i="34"/>
  <c r="AJ5942" i="34"/>
  <c r="AF5942" i="34" s="1"/>
  <c r="AJ2490" i="34"/>
  <c r="AJ2473" i="34"/>
  <c r="AJ4836" i="34"/>
  <c r="AF4836" i="34" s="1"/>
  <c r="AJ2471" i="34"/>
  <c r="AF2471" i="34" s="1"/>
  <c r="AJ5703" i="34"/>
  <c r="AJ5928" i="34"/>
  <c r="AJ2385" i="34"/>
  <c r="AF2385" i="34"/>
  <c r="AJ4963" i="34"/>
  <c r="AF4963" i="34" s="1"/>
  <c r="AJ3327" i="34"/>
  <c r="AJ4980" i="34"/>
  <c r="AF4980" i="34" s="1"/>
  <c r="AJ2821" i="34"/>
  <c r="AJ1354" i="34"/>
  <c r="AF1354" i="34" s="1"/>
  <c r="AJ2369" i="34"/>
  <c r="AJ6188" i="34"/>
  <c r="AJ4458" i="34"/>
  <c r="AJ4960" i="34"/>
  <c r="AJ4816" i="34"/>
  <c r="AJ3067" i="34"/>
  <c r="AJ2061" i="34"/>
  <c r="AF2061" i="34"/>
  <c r="AJ2372" i="34"/>
  <c r="AJ5101" i="34"/>
  <c r="AJ4454" i="34"/>
  <c r="AJ5688" i="34"/>
  <c r="AF5688" i="34" s="1"/>
  <c r="AJ5687" i="34"/>
  <c r="AJ4115" i="34"/>
  <c r="AJ5098" i="34"/>
  <c r="AJ5094" i="34"/>
  <c r="AJ1969" i="34"/>
  <c r="AJ5083" i="34"/>
  <c r="AJ5514" i="34"/>
  <c r="AJ6145" i="34"/>
  <c r="AF6145" i="34" s="1"/>
  <c r="AJ2293" i="34"/>
  <c r="AJ5079" i="34"/>
  <c r="AJ2618" i="34"/>
  <c r="AJ3709" i="34"/>
  <c r="AJ6140" i="34"/>
  <c r="AJ4111" i="34"/>
  <c r="AJ5646" i="34"/>
  <c r="AF5646" i="34"/>
  <c r="AJ3113" i="34"/>
  <c r="AJ3112" i="34"/>
  <c r="AF3112" i="34" s="1"/>
  <c r="AJ6138" i="34"/>
  <c r="AJ1990" i="34"/>
  <c r="AF1990" i="34"/>
  <c r="AJ6180" i="34"/>
  <c r="AJ3905" i="34"/>
  <c r="AF3905" i="34" s="1"/>
  <c r="AJ3273" i="34"/>
  <c r="AJ4815" i="34"/>
  <c r="AF4815" i="34" s="1"/>
  <c r="AJ6177" i="34"/>
  <c r="AJ4456" i="34"/>
  <c r="AJ5679" i="34"/>
  <c r="AJ4808" i="34"/>
  <c r="AF4808" i="34"/>
  <c r="AJ2329" i="34"/>
  <c r="AJ5084" i="34"/>
  <c r="AJ5664" i="34"/>
  <c r="AJ6147" i="34"/>
  <c r="AJ1963" i="34"/>
  <c r="AJ5651" i="34"/>
  <c r="AJ2960" i="34"/>
  <c r="AJ1959" i="34"/>
  <c r="AF1959" i="34" s="1"/>
  <c r="AJ6134" i="34"/>
  <c r="AJ5642" i="34"/>
  <c r="AJ5828" i="34"/>
  <c r="AJ4110" i="34"/>
  <c r="AJ4109" i="34"/>
  <c r="AJ5068" i="34"/>
  <c r="AJ2373" i="34"/>
  <c r="AJ5689" i="34"/>
  <c r="AJ2367" i="34"/>
  <c r="N3005" i="34"/>
  <c r="L3005" i="34" s="1"/>
  <c r="AJ5099" i="34"/>
  <c r="AJ3657" i="34"/>
  <c r="AF3657" i="34" s="1"/>
  <c r="AJ6176" i="34"/>
  <c r="AJ3272" i="34"/>
  <c r="AJ2347" i="34"/>
  <c r="AJ5662" i="34"/>
  <c r="AF5662" i="34" s="1"/>
  <c r="AJ3066" i="34"/>
  <c r="AJ6154" i="34"/>
  <c r="AJ1968" i="34"/>
  <c r="AF1968" i="34" s="1"/>
  <c r="AJ5700" i="34"/>
  <c r="AJ5649" i="34"/>
  <c r="AJ2833" i="34"/>
  <c r="AJ6143" i="34"/>
  <c r="AJ5000" i="34"/>
  <c r="AJ1960" i="34"/>
  <c r="AJ2290" i="34"/>
  <c r="AJ4923" i="34"/>
  <c r="AJ6142" i="34"/>
  <c r="AJ3612" i="34"/>
  <c r="AJ5073" i="34"/>
  <c r="AJ3847" i="34"/>
  <c r="AJ5644" i="34"/>
  <c r="AJ5643" i="34"/>
  <c r="AJ6137" i="34"/>
  <c r="AJ5914" i="34"/>
  <c r="AJ1950" i="34"/>
  <c r="AJ6128" i="34"/>
  <c r="AJ5909" i="34"/>
  <c r="AJ5624" i="34"/>
  <c r="AJ5065" i="34"/>
  <c r="AJ6125" i="34"/>
  <c r="AJ5613" i="34"/>
  <c r="AJ6117" i="34"/>
  <c r="AJ5612" i="34"/>
  <c r="AJ2589" i="34"/>
  <c r="AJ6113" i="34"/>
  <c r="AJ1945" i="34"/>
  <c r="AJ5605" i="34"/>
  <c r="AJ3838" i="34"/>
  <c r="AJ5532" i="34"/>
  <c r="AJ5529" i="34"/>
  <c r="AJ5527" i="34"/>
  <c r="AJ5269" i="34"/>
  <c r="AJ6360" i="34"/>
  <c r="AJ2337" i="34"/>
  <c r="AJ6096" i="34"/>
  <c r="AF6096" i="34"/>
  <c r="AJ5824" i="34"/>
  <c r="AJ5904" i="34"/>
  <c r="AJ4545" i="34"/>
  <c r="AF4545" i="34" s="1"/>
  <c r="AJ5614" i="34"/>
  <c r="AJ6118" i="34"/>
  <c r="AJ3839" i="34"/>
  <c r="AJ5606" i="34"/>
  <c r="AF5606" i="34" s="1"/>
  <c r="AJ4478" i="34"/>
  <c r="AJ5054" i="34"/>
  <c r="AJ5820" i="34"/>
  <c r="AJ5465" i="34"/>
  <c r="AJ6372" i="34"/>
  <c r="AJ5322" i="34"/>
  <c r="AJ5271" i="34"/>
  <c r="AJ3105" i="34"/>
  <c r="AF3105" i="34" s="1"/>
  <c r="AJ6119" i="34"/>
  <c r="AJ3102" i="34"/>
  <c r="AF3102" i="34"/>
  <c r="AJ3841" i="34"/>
  <c r="AJ1951" i="34"/>
  <c r="AJ3263" i="34"/>
  <c r="N3263" i="34"/>
  <c r="L3263" i="34"/>
  <c r="AJ3929" i="34"/>
  <c r="AJ2851" i="34"/>
  <c r="AJ4673" i="34"/>
  <c r="AF4673" i="34" s="1"/>
  <c r="AJ1586" i="34"/>
  <c r="AF1586" i="34"/>
  <c r="AJ4216" i="34"/>
  <c r="AJ3661" i="34"/>
  <c r="AF3661" i="34"/>
  <c r="AJ2974" i="34"/>
  <c r="AJ5671" i="34"/>
  <c r="AJ6079" i="34"/>
  <c r="AJ2973" i="34"/>
  <c r="AJ5682" i="34"/>
  <c r="AJ5088" i="34"/>
  <c r="AJ3110" i="34"/>
  <c r="AJ6123" i="34"/>
  <c r="AJ2510" i="34"/>
  <c r="AF2510" i="34" s="1"/>
  <c r="AJ6070" i="34"/>
  <c r="AJ6064" i="34"/>
  <c r="AJ1397" i="34"/>
  <c r="AF1397" i="34" s="1"/>
  <c r="AJ5917" i="34"/>
  <c r="AJ5525" i="34"/>
  <c r="AF5525" i="34"/>
  <c r="AJ5478" i="34"/>
  <c r="AJ2425" i="34"/>
  <c r="AF2425" i="34" s="1"/>
  <c r="AJ6080" i="34"/>
  <c r="AJ5620" i="34"/>
  <c r="AJ5520" i="34"/>
  <c r="AJ6078" i="34"/>
  <c r="AJ5266" i="34"/>
  <c r="AJ6172" i="34"/>
  <c r="AJ6077" i="34"/>
  <c r="AJ6356" i="34"/>
  <c r="AJ6307" i="34"/>
  <c r="AJ5884" i="34"/>
  <c r="AJ6225" i="34"/>
  <c r="AJ5882" i="34"/>
  <c r="AJ2964" i="34"/>
  <c r="AF2964" i="34"/>
  <c r="AJ6065" i="34"/>
  <c r="AJ6150" i="34"/>
  <c r="AJ2355" i="34"/>
  <c r="AJ4806" i="34"/>
  <c r="AJ6058" i="34"/>
  <c r="AJ5268" i="34"/>
  <c r="AJ5267" i="34"/>
  <c r="AJ6308" i="34"/>
  <c r="AJ5672" i="34"/>
  <c r="AJ1492" i="34"/>
  <c r="AF1492" i="34" s="1"/>
  <c r="AJ2344" i="34"/>
  <c r="AJ2969" i="34"/>
  <c r="AJ6073" i="34"/>
  <c r="AJ6302" i="34"/>
  <c r="AJ3679" i="34"/>
  <c r="AJ6299" i="34"/>
  <c r="AJ5870" i="34"/>
  <c r="AJ3370" i="34"/>
  <c r="AJ2509" i="34"/>
  <c r="AF2509" i="34" s="1"/>
  <c r="AJ6160" i="34"/>
  <c r="AJ5087" i="34"/>
  <c r="AJ5951" i="34"/>
  <c r="AJ2470" i="34"/>
  <c r="AJ3728" i="34"/>
  <c r="AJ2578" i="34"/>
  <c r="AJ1601" i="34"/>
  <c r="AF1601" i="34" s="1"/>
  <c r="AJ6288" i="34"/>
  <c r="AJ5640" i="34"/>
  <c r="AJ5512" i="34"/>
  <c r="AF5512" i="34" s="1"/>
  <c r="AJ3364" i="34"/>
  <c r="AJ4939" i="34"/>
  <c r="AJ4117" i="34"/>
  <c r="AJ3605" i="34"/>
  <c r="AF3605" i="34" s="1"/>
  <c r="AJ5233" i="34"/>
  <c r="AF5233" i="34"/>
  <c r="AJ2348" i="34"/>
  <c r="AF2348" i="34" s="1"/>
  <c r="AJ4811" i="34"/>
  <c r="AJ5510" i="34"/>
  <c r="AJ6098" i="34"/>
  <c r="AJ5228" i="34"/>
  <c r="AF5228" i="34" s="1"/>
  <c r="AJ2545" i="34"/>
  <c r="AF2545" i="34"/>
  <c r="AJ5226" i="34"/>
  <c r="AJ4953" i="34"/>
  <c r="AJ5668" i="34"/>
  <c r="AJ1957" i="34"/>
  <c r="AJ5950" i="34"/>
  <c r="AF5950" i="34" s="1"/>
  <c r="AJ6149" i="34"/>
  <c r="AJ1487" i="34"/>
  <c r="AJ5008" i="34"/>
  <c r="AJ1417" i="34"/>
  <c r="AF1417" i="34" s="1"/>
  <c r="AJ5508" i="34"/>
  <c r="AJ4357" i="34"/>
  <c r="AJ5225" i="34"/>
  <c r="AJ5222" i="34"/>
  <c r="AJ5220" i="34"/>
  <c r="AJ2333" i="34"/>
  <c r="AF2333" i="34" s="1"/>
  <c r="AJ6049" i="34"/>
  <c r="AJ5216" i="34"/>
  <c r="AF5216" i="34" s="1"/>
  <c r="AJ4952" i="34"/>
  <c r="AJ3705" i="34"/>
  <c r="AJ5161" i="34"/>
  <c r="AJ2956" i="34"/>
  <c r="AJ3360" i="34"/>
  <c r="AF3360" i="34" s="1"/>
  <c r="AJ5223" i="34"/>
  <c r="AJ5221" i="34"/>
  <c r="AJ4342" i="34"/>
  <c r="AJ3356" i="34"/>
  <c r="AJ6352" i="34"/>
  <c r="AJ6037" i="34"/>
  <c r="AJ5053" i="34"/>
  <c r="AJ5219" i="34"/>
  <c r="AJ5218" i="34"/>
  <c r="AJ6158" i="34"/>
  <c r="AJ6277" i="34"/>
  <c r="AJ5791" i="34"/>
  <c r="AJ3103" i="34"/>
  <c r="AJ5918" i="34"/>
  <c r="AJ6350" i="34"/>
  <c r="AJ3352" i="34"/>
  <c r="AJ5861" i="34"/>
  <c r="AJ5717" i="34"/>
  <c r="AJ5841" i="34"/>
  <c r="AJ5051" i="34"/>
  <c r="AJ6132" i="34"/>
  <c r="AJ3350" i="34"/>
  <c r="AJ5049" i="34"/>
  <c r="AJ5857" i="34"/>
  <c r="AJ5855" i="34"/>
  <c r="AJ5019" i="34"/>
  <c r="AJ3094" i="34"/>
  <c r="AJ1413" i="34"/>
  <c r="AF1413" i="34"/>
  <c r="AJ5505" i="34"/>
  <c r="AJ4175" i="34"/>
  <c r="AJ6348" i="34"/>
  <c r="AJ5847" i="34"/>
  <c r="AJ5499" i="34"/>
  <c r="AJ5404" i="34"/>
  <c r="AJ5858" i="34"/>
  <c r="AJ4798" i="34"/>
  <c r="AJ2332" i="34"/>
  <c r="AF2332" i="34"/>
  <c r="AJ6139" i="34"/>
  <c r="AJ1404" i="34"/>
  <c r="AF1404" i="34"/>
  <c r="AJ5408" i="34"/>
  <c r="AJ6030" i="34"/>
  <c r="AJ3090" i="34"/>
  <c r="AJ1479" i="34"/>
  <c r="AF1479" i="34"/>
  <c r="AJ5844" i="34"/>
  <c r="AJ5497" i="34"/>
  <c r="AJ2943" i="34"/>
  <c r="AF2943" i="34" s="1"/>
  <c r="AJ5849" i="34"/>
  <c r="AJ3091" i="34"/>
  <c r="AF3091" i="34" s="1"/>
  <c r="AJ5848" i="34"/>
  <c r="AJ2331" i="34"/>
  <c r="AF2331" i="34" s="1"/>
  <c r="AJ6029" i="34"/>
  <c r="AJ4104" i="34"/>
  <c r="AJ5840" i="34"/>
  <c r="AJ5491" i="34"/>
  <c r="AJ3078" i="34"/>
  <c r="AJ6021" i="34"/>
  <c r="AJ5814" i="34"/>
  <c r="AJ6148" i="34"/>
  <c r="AJ6027" i="34"/>
  <c r="AJ5839" i="34"/>
  <c r="AJ4801" i="34"/>
  <c r="AJ6124" i="34"/>
  <c r="AJ4112" i="34"/>
  <c r="AJ4881" i="34"/>
  <c r="AJ4865" i="34"/>
  <c r="AJ2196" i="34"/>
  <c r="AJ6112" i="34"/>
  <c r="AJ5817" i="34"/>
  <c r="AJ4882" i="34"/>
  <c r="AF4882" i="34" s="1"/>
  <c r="AJ2418" i="34"/>
  <c r="AJ6024" i="34"/>
  <c r="AJ5816" i="34"/>
  <c r="AJ6023" i="34"/>
  <c r="AJ5085" i="34"/>
  <c r="AF5085" i="34" s="1"/>
  <c r="AJ5812" i="34"/>
  <c r="AJ5610" i="34"/>
  <c r="AJ1391" i="34"/>
  <c r="AJ6020" i="34"/>
  <c r="AJ5813" i="34"/>
  <c r="AJ6252" i="34"/>
  <c r="AJ5611" i="34"/>
  <c r="AJ2564" i="34"/>
  <c r="AF2564" i="34" s="1"/>
  <c r="AJ4480" i="34"/>
  <c r="AJ3914" i="34"/>
  <c r="AJ2989" i="34"/>
  <c r="AJ2987" i="34"/>
  <c r="AJ2986" i="34"/>
  <c r="AF2986" i="34"/>
  <c r="AJ2944" i="34"/>
  <c r="AF2944" i="34"/>
  <c r="AJ3373" i="34"/>
  <c r="AJ3082" i="34"/>
  <c r="AJ3730" i="34"/>
  <c r="AJ2981" i="34"/>
  <c r="AJ4442" i="34"/>
  <c r="AJ6303" i="34"/>
  <c r="AJ3331" i="34"/>
  <c r="AJ4809" i="34"/>
  <c r="AJ3265" i="34"/>
  <c r="AJ3338" i="34"/>
  <c r="AJ2574" i="34"/>
  <c r="AJ4830" i="34"/>
  <c r="AF4830" i="34"/>
  <c r="AJ3346" i="34"/>
  <c r="AF3346" i="34" s="1"/>
  <c r="AJ5706" i="34"/>
  <c r="AJ5948" i="34"/>
  <c r="AJ5940" i="34"/>
  <c r="AF5940" i="34" s="1"/>
  <c r="AJ2478" i="34"/>
  <c r="AF2478" i="34" s="1"/>
  <c r="AJ5702" i="34"/>
  <c r="AJ4822" i="34"/>
  <c r="AJ2395" i="34"/>
  <c r="AJ2394" i="34"/>
  <c r="AJ2391" i="34"/>
  <c r="AF2391" i="34"/>
  <c r="AJ2389" i="34"/>
  <c r="AJ4817" i="34"/>
  <c r="AJ2393" i="34"/>
  <c r="AJ2388" i="34"/>
  <c r="AF2388" i="34" s="1"/>
  <c r="AJ6186" i="34"/>
  <c r="AJ5690" i="34"/>
  <c r="AJ5701" i="34"/>
  <c r="AJ5927" i="34"/>
  <c r="AF5927" i="34" s="1"/>
  <c r="I519" i="34"/>
  <c r="N519" i="34"/>
  <c r="L519" i="34" s="1"/>
  <c r="AJ1352" i="34"/>
  <c r="AF1352" i="34"/>
  <c r="AJ5925" i="34"/>
  <c r="AJ2390" i="34"/>
  <c r="AJ5699" i="34"/>
  <c r="AJ6183" i="34"/>
  <c r="AJ6182" i="34"/>
  <c r="AJ6173" i="34"/>
  <c r="AJ2284" i="34"/>
  <c r="AF2284" i="34"/>
  <c r="AJ5503" i="34"/>
  <c r="AJ5072" i="34"/>
  <c r="AJ3646" i="34"/>
  <c r="AF3646" i="34" s="1"/>
  <c r="AJ2603" i="34"/>
  <c r="AJ5090" i="34"/>
  <c r="AF5090" i="34" s="1"/>
  <c r="AJ5528" i="34"/>
  <c r="AJ5888" i="34"/>
  <c r="AJ5621" i="34"/>
  <c r="AJ6133" i="34"/>
  <c r="AJ5673" i="34"/>
  <c r="AJ2819" i="34"/>
  <c r="AJ6069" i="34"/>
  <c r="AF6069" i="34" s="1"/>
  <c r="AJ2266" i="34"/>
  <c r="AJ6068" i="34"/>
  <c r="AJ6067" i="34"/>
  <c r="AJ4363" i="34"/>
  <c r="AJ1125" i="34"/>
  <c r="AF1125" i="34"/>
  <c r="AJ2300" i="34"/>
  <c r="AF2300" i="34"/>
  <c r="AJ6171" i="34"/>
  <c r="AF6171" i="34" s="1"/>
  <c r="AJ5244" i="34"/>
  <c r="AJ6062" i="34"/>
  <c r="AJ6061" i="34"/>
  <c r="AJ5681" i="34"/>
  <c r="AF5681" i="34" s="1"/>
  <c r="AJ6063" i="34"/>
  <c r="AJ2387" i="34"/>
  <c r="AJ5243" i="34"/>
  <c r="AF5243" i="34" s="1"/>
  <c r="AJ4657" i="34"/>
  <c r="AJ2566" i="34"/>
  <c r="AJ5854" i="34"/>
  <c r="AJ5853" i="34"/>
  <c r="AJ5043" i="34"/>
  <c r="AJ1486" i="34"/>
  <c r="AF1486" i="34" s="1"/>
  <c r="AJ5851" i="34"/>
  <c r="AJ6034" i="34"/>
  <c r="AJ5850" i="34"/>
  <c r="AJ5044" i="34"/>
  <c r="AJ5852" i="34"/>
  <c r="AJ5654" i="34"/>
  <c r="AJ1949" i="34"/>
  <c r="AJ5406" i="34"/>
  <c r="AJ3677" i="34"/>
  <c r="AJ5715" i="34"/>
  <c r="AF5715" i="34" s="1"/>
  <c r="AJ4883" i="34"/>
  <c r="AJ6157" i="34"/>
  <c r="AJ4201" i="34"/>
  <c r="AJ5910" i="34"/>
  <c r="AJ5819" i="34"/>
  <c r="AF5819" i="34" s="1"/>
  <c r="AJ5617" i="34"/>
  <c r="AJ5496" i="34"/>
  <c r="AJ5818" i="34"/>
  <c r="AJ4203" i="34"/>
  <c r="AJ5492" i="34"/>
  <c r="AJ2506" i="34"/>
  <c r="AF2506" i="34"/>
  <c r="AJ5815" i="34"/>
  <c r="AJ6022" i="34"/>
  <c r="AJ5081" i="34"/>
  <c r="AJ5070" i="34"/>
  <c r="AF5070" i="34" s="1"/>
  <c r="AJ6019" i="34"/>
  <c r="AJ6018" i="34"/>
  <c r="AJ5400" i="34"/>
  <c r="AJ6015" i="34"/>
  <c r="AJ6016" i="34"/>
  <c r="AJ4864" i="34"/>
  <c r="AJ4956" i="34"/>
  <c r="AJ4264" i="34"/>
  <c r="AF4264" i="34" s="1"/>
  <c r="AJ4312" i="34"/>
  <c r="AJ2162" i="34"/>
  <c r="AF2162" i="34"/>
  <c r="AJ3600" i="34"/>
  <c r="AJ4289" i="34"/>
  <c r="AF4289" i="34"/>
  <c r="AJ3934" i="34"/>
  <c r="AJ2558" i="34"/>
  <c r="AF2558" i="34" s="1"/>
  <c r="AJ4947" i="34"/>
  <c r="AJ4218" i="34"/>
  <c r="AF4218" i="34" s="1"/>
  <c r="AJ3607" i="34"/>
  <c r="AJ2270" i="34"/>
  <c r="AF2270" i="34" s="1"/>
  <c r="AJ4341" i="34"/>
  <c r="AJ4336" i="34"/>
  <c r="AJ5007" i="34"/>
  <c r="AJ4658" i="34"/>
  <c r="AJ4959" i="34"/>
  <c r="AJ1363" i="34"/>
  <c r="AJ4973" i="34"/>
  <c r="AJ4796" i="34"/>
  <c r="AJ4330" i="34"/>
  <c r="AJ4292" i="34"/>
  <c r="AF4292" i="34"/>
  <c r="AJ1565" i="34"/>
  <c r="AF1565" i="34" s="1"/>
  <c r="AJ2568" i="34"/>
  <c r="AF2568" i="34" s="1"/>
  <c r="AJ4214" i="34"/>
  <c r="AF4214" i="34" s="1"/>
  <c r="AJ781" i="34"/>
  <c r="I781" i="34"/>
  <c r="AJ5022" i="34"/>
  <c r="AJ4353" i="34"/>
  <c r="AJ4347" i="34"/>
  <c r="AF4347" i="34"/>
  <c r="AJ4251" i="34"/>
  <c r="AJ4682" i="34"/>
  <c r="AJ861" i="34"/>
  <c r="AE861" i="34" s="1"/>
  <c r="AJ1390" i="34"/>
  <c r="AF1390" i="34"/>
  <c r="N1322" i="34"/>
  <c r="L1322" i="34"/>
  <c r="AJ4325" i="34"/>
  <c r="AJ2838" i="34"/>
  <c r="AJ3925" i="34"/>
  <c r="AJ1482" i="34"/>
  <c r="AF1482" i="34"/>
  <c r="AJ2108" i="34"/>
  <c r="AF2108" i="34" s="1"/>
  <c r="AJ2114" i="34"/>
  <c r="AF2114" i="34" s="1"/>
  <c r="AJ1972" i="34"/>
  <c r="AJ1976" i="34"/>
  <c r="AJ1966" i="34"/>
  <c r="AF1966" i="34"/>
  <c r="AJ2115" i="34"/>
  <c r="AJ2109" i="34"/>
  <c r="AF2109" i="34"/>
  <c r="AJ1992" i="34"/>
  <c r="AF1992" i="34" s="1"/>
  <c r="AJ1967" i="34"/>
  <c r="AJ1962" i="34"/>
  <c r="AF1962" i="34"/>
  <c r="AJ1958" i="34"/>
  <c r="AJ1955" i="34"/>
  <c r="AF1955" i="34"/>
  <c r="AJ1947" i="34"/>
  <c r="AF1947" i="34" s="1"/>
  <c r="AJ1948" i="34"/>
  <c r="AJ4356" i="34"/>
  <c r="AJ2021" i="34"/>
  <c r="AJ1481" i="34"/>
  <c r="AF1481" i="34" s="1"/>
  <c r="AJ2022" i="34"/>
  <c r="AJ1984" i="34"/>
  <c r="AF1984" i="34" s="1"/>
  <c r="AJ2020" i="34"/>
  <c r="AF2020" i="34" s="1"/>
  <c r="AJ2019" i="34"/>
  <c r="AJ2018" i="34"/>
  <c r="AF2018" i="34" s="1"/>
  <c r="AJ2017" i="34"/>
  <c r="AF2017" i="34"/>
  <c r="AJ2016" i="34"/>
  <c r="AF2016" i="34"/>
  <c r="AJ2012" i="34"/>
  <c r="AJ2101" i="34"/>
  <c r="AJ4999" i="34"/>
  <c r="AF4999" i="34" s="1"/>
  <c r="AJ4260" i="34"/>
  <c r="AJ2107" i="34"/>
  <c r="AJ2010" i="34"/>
  <c r="AF2010" i="34"/>
  <c r="AJ2011" i="34"/>
  <c r="AJ2009" i="34"/>
  <c r="AF2009" i="34"/>
  <c r="AJ4300" i="34"/>
  <c r="AJ1369" i="34"/>
  <c r="AF1369" i="34"/>
  <c r="N3010" i="34"/>
  <c r="L3010" i="34"/>
  <c r="AJ3720" i="34"/>
  <c r="AJ4281" i="34"/>
  <c r="AJ5834" i="34"/>
  <c r="AJ5833" i="34"/>
  <c r="AJ2067" i="34"/>
  <c r="AF2067" i="34" s="1"/>
  <c r="AJ5310" i="34"/>
  <c r="AJ1970" i="34"/>
  <c r="AJ1325" i="34"/>
  <c r="AF1325" i="34"/>
  <c r="AJ1324" i="34"/>
  <c r="AJ4681" i="34"/>
  <c r="AF4681" i="34"/>
  <c r="AJ3941" i="34"/>
  <c r="AF3941" i="34"/>
  <c r="AJ2402" i="34"/>
  <c r="AF2402" i="34"/>
  <c r="AJ2005" i="34"/>
  <c r="AF2005" i="34" s="1"/>
  <c r="AJ1973" i="34"/>
  <c r="AJ3722" i="34"/>
  <c r="AJ4319" i="34"/>
  <c r="AF4319" i="34"/>
  <c r="AJ4116" i="34"/>
  <c r="AJ2004" i="34"/>
  <c r="AF2004" i="34" s="1"/>
  <c r="AJ1997" i="34"/>
  <c r="AF1997" i="34"/>
  <c r="AJ1996" i="34"/>
  <c r="AJ1995" i="34"/>
  <c r="AF1995" i="34"/>
  <c r="AJ2015" i="34"/>
  <c r="AF2015" i="34"/>
  <c r="AJ1954" i="34"/>
  <c r="AJ1953" i="34"/>
  <c r="AF1953" i="34"/>
  <c r="AJ4453" i="34"/>
  <c r="AJ1425" i="34"/>
  <c r="AJ4316" i="34"/>
  <c r="AJ4795" i="34"/>
  <c r="AJ3329" i="34"/>
  <c r="AJ5619" i="34"/>
  <c r="AJ2167" i="34"/>
  <c r="AF2167" i="34"/>
  <c r="AJ4387" i="34"/>
  <c r="AJ2371" i="34"/>
  <c r="AJ6040" i="34"/>
  <c r="AJ4783" i="34"/>
  <c r="AJ5074" i="34"/>
  <c r="AF5074" i="34" s="1"/>
  <c r="AJ2465" i="34"/>
  <c r="AF2465" i="34"/>
  <c r="AJ2129" i="34"/>
  <c r="AF2129" i="34" s="1"/>
  <c r="AJ6122" i="34"/>
  <c r="AJ5348" i="34"/>
  <c r="AJ3598" i="34"/>
  <c r="AJ3956" i="34"/>
  <c r="AJ4287" i="34"/>
  <c r="AJ4388" i="34"/>
  <c r="AF4388" i="34" s="1"/>
  <c r="AJ4804" i="34"/>
  <c r="AJ1574" i="34"/>
  <c r="AF1574" i="34" s="1"/>
  <c r="AJ6192" i="34"/>
  <c r="AJ5705" i="34"/>
  <c r="AJ3104" i="34"/>
  <c r="AJ4819" i="34"/>
  <c r="AJ5311" i="34"/>
  <c r="AF5311" i="34" s="1"/>
  <c r="AJ4821" i="34"/>
  <c r="AJ5623" i="34"/>
  <c r="AJ1426" i="34"/>
  <c r="AF1426" i="34"/>
  <c r="AJ1419" i="34"/>
  <c r="AF1419" i="34"/>
  <c r="AJ5062" i="34"/>
  <c r="AJ1322" i="34"/>
  <c r="AJ2423" i="34"/>
  <c r="AF2423" i="34" s="1"/>
  <c r="AJ1596" i="34"/>
  <c r="AF1596" i="34" s="1"/>
  <c r="AJ5622" i="34"/>
  <c r="AJ2401" i="34"/>
  <c r="AJ5026" i="34"/>
  <c r="L41" i="35"/>
  <c r="L37" i="35"/>
  <c r="L42" i="35"/>
  <c r="L48" i="35"/>
  <c r="L45" i="35"/>
  <c r="L30" i="35"/>
  <c r="L31" i="35"/>
  <c r="L9" i="35"/>
  <c r="L8" i="35"/>
  <c r="U9" i="35"/>
  <c r="AJ4966" i="34"/>
  <c r="AJ4306" i="34"/>
  <c r="AJ4265" i="34"/>
  <c r="AJ4262" i="34"/>
  <c r="AJ4250" i="34"/>
  <c r="AJ4477" i="34"/>
  <c r="AJ4252" i="34"/>
  <c r="AJ4479" i="34"/>
  <c r="AF4479" i="34" s="1"/>
  <c r="AJ4971" i="34"/>
  <c r="AJ510" i="34"/>
  <c r="AJ1144" i="34"/>
  <c r="AF1144" i="34" s="1"/>
  <c r="AJ5017" i="34"/>
  <c r="AJ1433" i="34"/>
  <c r="AF1433" i="34" s="1"/>
  <c r="AJ5107" i="34"/>
  <c r="AJ1483" i="34"/>
  <c r="AJ5210" i="34"/>
  <c r="AF5210" i="34" s="1"/>
  <c r="AJ5209" i="34"/>
  <c r="AJ5208" i="34"/>
  <c r="AJ5207" i="34"/>
  <c r="AJ5206" i="34"/>
  <c r="AJ5205" i="34"/>
  <c r="AJ5204" i="34"/>
  <c r="AJ5203" i="34"/>
  <c r="AJ5202" i="34"/>
  <c r="AJ5201" i="34"/>
  <c r="AJ5200" i="34"/>
  <c r="AJ5212" i="34"/>
  <c r="AJ5196" i="34"/>
  <c r="AJ5190" i="34"/>
  <c r="AJ5187" i="34"/>
  <c r="AJ5191" i="34"/>
  <c r="AJ5104" i="34"/>
  <c r="AF5104" i="34" s="1"/>
  <c r="AJ5188" i="34"/>
  <c r="AF5188" i="34" s="1"/>
  <c r="AJ5211" i="34"/>
  <c r="AF5211" i="34" s="1"/>
  <c r="AJ5189" i="34"/>
  <c r="AJ5182" i="34"/>
  <c r="AJ5180" i="34"/>
  <c r="AF5180" i="34" s="1"/>
  <c r="AJ5181" i="34"/>
  <c r="AJ5179" i="34"/>
  <c r="AJ5178" i="34"/>
  <c r="AF5178" i="34" s="1"/>
  <c r="AJ5177" i="34"/>
  <c r="AJ5176" i="34"/>
  <c r="AJ5175" i="34"/>
  <c r="AJ5174" i="34"/>
  <c r="AJ5173" i="34"/>
  <c r="AF5173" i="34" s="1"/>
  <c r="AJ5172" i="34"/>
  <c r="AJ5171" i="34"/>
  <c r="AJ5193" i="34"/>
  <c r="AJ5197" i="34"/>
  <c r="AJ5194" i="34"/>
  <c r="AF5194" i="34" s="1"/>
  <c r="AJ5192" i="34"/>
  <c r="AJ5195" i="34"/>
  <c r="AJ5170" i="34"/>
  <c r="AJ5169" i="34"/>
  <c r="AJ5168" i="34"/>
  <c r="AJ5167" i="34"/>
  <c r="AJ5166" i="34"/>
  <c r="AJ5165" i="34"/>
  <c r="AJ5164" i="34"/>
  <c r="AJ5163" i="34"/>
  <c r="AJ5162" i="34"/>
  <c r="AJ5198" i="34"/>
  <c r="AJ5160" i="34"/>
  <c r="AJ5158" i="34"/>
  <c r="AJ5159" i="34"/>
  <c r="AJ5157" i="34"/>
  <c r="AJ5156" i="34"/>
  <c r="AJ5155" i="34"/>
  <c r="AJ5154" i="34"/>
  <c r="AJ5153" i="34"/>
  <c r="AJ5152" i="34"/>
  <c r="AF5152" i="34" s="1"/>
  <c r="AJ5151" i="34"/>
  <c r="AF5151" i="34" s="1"/>
  <c r="AJ5150" i="34"/>
  <c r="AJ5149" i="34"/>
  <c r="AJ5148" i="34"/>
  <c r="AJ5147" i="34"/>
  <c r="AJ5146" i="34"/>
  <c r="AJ5144" i="34"/>
  <c r="AJ5138" i="34"/>
  <c r="AJ1568" i="34"/>
  <c r="AF1568" i="34" s="1"/>
  <c r="AJ5143" i="34"/>
  <c r="AJ5141" i="34"/>
  <c r="AJ2840" i="34"/>
  <c r="AF2840" i="34" s="1"/>
  <c r="AJ5145" i="34"/>
  <c r="AJ5139" i="34"/>
  <c r="AJ5142" i="34"/>
  <c r="AJ5140" i="34"/>
  <c r="AJ5137" i="34"/>
  <c r="AF5137" i="34" s="1"/>
  <c r="AJ5136" i="34"/>
  <c r="AJ5135" i="34"/>
  <c r="AF5135" i="34" s="1"/>
  <c r="AJ5134" i="34"/>
  <c r="AJ4345" i="34"/>
  <c r="AJ5133" i="34"/>
  <c r="AJ5132" i="34"/>
  <c r="AJ5131" i="34"/>
  <c r="AJ5130" i="34"/>
  <c r="AF5130" i="34" s="1"/>
  <c r="AJ5129" i="34"/>
  <c r="AJ5128" i="34"/>
  <c r="AJ5120" i="34"/>
  <c r="AF5120" i="34"/>
  <c r="AJ5123" i="34"/>
  <c r="AJ5118" i="34"/>
  <c r="AI5117" i="34"/>
  <c r="AJ5117" i="34"/>
  <c r="AJ5113" i="34"/>
  <c r="AJ5112" i="34"/>
  <c r="AJ5121" i="34"/>
  <c r="AJ5126" i="34"/>
  <c r="AJ5114" i="34"/>
  <c r="AJ5115" i="34"/>
  <c r="AJ5119" i="34"/>
  <c r="AJ5124" i="34"/>
  <c r="AJ5108" i="34"/>
  <c r="AJ5109" i="34"/>
  <c r="AJ5116" i="34"/>
  <c r="AJ5122" i="34"/>
  <c r="AJ5110" i="34"/>
  <c r="AJ5111" i="34"/>
  <c r="AJ2273" i="34"/>
  <c r="AF2273" i="34"/>
  <c r="AJ5957" i="34"/>
  <c r="AJ1366" i="34"/>
  <c r="AF1366" i="34" s="1"/>
  <c r="AJ5955" i="34"/>
  <c r="AJ5958" i="34"/>
  <c r="AF5958" i="34" s="1"/>
  <c r="AJ5956" i="34"/>
  <c r="AJ5933" i="34"/>
  <c r="AJ5932" i="34"/>
  <c r="AF5932" i="34" s="1"/>
  <c r="AJ5949" i="34"/>
  <c r="AJ5937" i="34"/>
  <c r="AJ4967" i="34"/>
  <c r="AJ4840" i="34"/>
  <c r="AJ4839" i="34"/>
  <c r="AJ4838" i="34"/>
  <c r="AJ4837" i="34"/>
  <c r="AJ4835" i="34"/>
  <c r="AJ4834" i="34"/>
  <c r="AJ4828" i="34"/>
  <c r="AF4828" i="34" s="1"/>
  <c r="AJ4829" i="34"/>
  <c r="AJ2848" i="34"/>
  <c r="AF2848" i="34" s="1"/>
  <c r="AJ4352" i="34"/>
  <c r="AJ4337" i="34"/>
  <c r="AJ4636" i="34"/>
  <c r="AF4636" i="34" s="1"/>
  <c r="N4898" i="34"/>
  <c r="L4898" i="34" s="1"/>
  <c r="AJ4328" i="34"/>
  <c r="AF4328" i="34" s="1"/>
  <c r="AJ2267" i="34"/>
  <c r="AF2267" i="34"/>
  <c r="AJ4365" i="34"/>
  <c r="AJ5024" i="34"/>
  <c r="AJ4346" i="34"/>
  <c r="AJ5004" i="34"/>
  <c r="AJ4772" i="34"/>
  <c r="AF4772" i="34" s="1"/>
  <c r="AJ2522" i="34"/>
  <c r="AJ1398" i="34"/>
  <c r="AF1398" i="34" s="1"/>
  <c r="AJ4362" i="34"/>
  <c r="AF4362" i="34"/>
  <c r="AJ4350" i="34"/>
  <c r="AF4350" i="34"/>
  <c r="AJ2272" i="34"/>
  <c r="AF2272" i="34" s="1"/>
  <c r="AJ4256" i="34"/>
  <c r="AJ4483" i="34"/>
  <c r="AF4483" i="34" s="1"/>
  <c r="AJ4373" i="34"/>
  <c r="AF4373" i="34" s="1"/>
  <c r="AJ4364" i="34"/>
  <c r="AF4364" i="34" s="1"/>
  <c r="AJ4370" i="34"/>
  <c r="AJ1566" i="34"/>
  <c r="AF1566" i="34"/>
  <c r="AJ5981" i="34"/>
  <c r="AF5981" i="34"/>
  <c r="AJ5006" i="34"/>
  <c r="AJ5009" i="34"/>
  <c r="AJ4372" i="34"/>
  <c r="AJ4374" i="34"/>
  <c r="AF4374" i="34"/>
  <c r="AJ4367" i="34"/>
  <c r="AJ2001" i="34"/>
  <c r="AF2001" i="34"/>
  <c r="AJ2003" i="34"/>
  <c r="AF2003" i="34"/>
  <c r="AJ2268" i="34"/>
  <c r="AF2268" i="34" s="1"/>
  <c r="AJ4303" i="34"/>
  <c r="AJ4344" i="34"/>
  <c r="AJ4261" i="34"/>
  <c r="AJ5979" i="34"/>
  <c r="AF5979" i="34" s="1"/>
  <c r="AJ2178" i="34"/>
  <c r="AJ4375" i="34"/>
  <c r="AJ4274" i="34"/>
  <c r="AJ4269" i="34"/>
  <c r="AJ4301" i="34"/>
  <c r="AF4301" i="34" s="1"/>
  <c r="AJ4368" i="34"/>
  <c r="AJ5639" i="34"/>
  <c r="AF5639" i="34"/>
  <c r="AJ5638" i="34"/>
  <c r="AJ4371" i="34"/>
  <c r="AJ5021" i="34"/>
  <c r="AJ4366" i="34"/>
  <c r="AJ1396" i="34"/>
  <c r="AF1396" i="34"/>
  <c r="AJ5978" i="34"/>
  <c r="AJ5980" i="34"/>
  <c r="AF5980" i="34" s="1"/>
  <c r="AJ5961" i="34"/>
  <c r="AF5961" i="34"/>
  <c r="AJ5982" i="34"/>
  <c r="AF5982" i="34" s="1"/>
  <c r="AJ5977" i="34"/>
  <c r="AJ4340" i="34"/>
  <c r="AJ4390" i="34"/>
  <c r="AF4390" i="34"/>
  <c r="AJ2002" i="34"/>
  <c r="AF2002" i="34"/>
  <c r="AJ5023" i="34"/>
  <c r="AJ4369" i="34"/>
  <c r="AF4369" i="34"/>
  <c r="AJ4272" i="34"/>
  <c r="AF4272" i="34"/>
  <c r="AJ4270" i="34"/>
  <c r="AF4270" i="34" s="1"/>
  <c r="AJ4273" i="34"/>
  <c r="AF4273" i="34" s="1"/>
  <c r="AJ1387" i="34"/>
  <c r="AF1387" i="34"/>
  <c r="AJ4268" i="34"/>
  <c r="AF4268" i="34"/>
  <c r="AJ1982" i="34"/>
  <c r="AJ5018" i="34"/>
  <c r="AJ3732" i="34"/>
  <c r="AJ1133" i="34"/>
  <c r="AJ4302" i="34"/>
  <c r="AJ4257" i="34"/>
  <c r="AJ4320" i="34"/>
  <c r="AF4320" i="34"/>
  <c r="N4655" i="34"/>
  <c r="L4655" i="34" s="1"/>
  <c r="AJ4294" i="34"/>
  <c r="AF4294" i="34" s="1"/>
  <c r="AJ4698" i="34"/>
  <c r="AJ4354" i="34"/>
  <c r="AF4354" i="34" s="1"/>
  <c r="AJ4349" i="34"/>
  <c r="AF4349" i="34"/>
  <c r="AJ1583" i="34"/>
  <c r="AF1583" i="34" s="1"/>
  <c r="AJ2263" i="34"/>
  <c r="AF2263" i="34"/>
  <c r="AJ4290" i="34"/>
  <c r="AJ1567" i="34"/>
  <c r="AJ4847" i="34"/>
  <c r="AJ4855" i="34"/>
  <c r="AF4855" i="34"/>
  <c r="AJ4853" i="34"/>
  <c r="AF4853" i="34" s="1"/>
  <c r="AJ4392" i="34"/>
  <c r="AF4392" i="34" s="1"/>
  <c r="AJ5494" i="34"/>
  <c r="AF5494" i="34" s="1"/>
  <c r="AJ5493" i="34"/>
  <c r="AF5493" i="34" s="1"/>
  <c r="AJ4393" i="34"/>
  <c r="AJ5495" i="34"/>
  <c r="AJ4391" i="34"/>
  <c r="AJ3726" i="34"/>
  <c r="AF3726" i="34" s="1"/>
  <c r="AJ3656" i="34"/>
  <c r="AF3656" i="34" s="1"/>
  <c r="N3483" i="34"/>
  <c r="L3483" i="34" s="1"/>
  <c r="AJ2832" i="34"/>
  <c r="AF2832" i="34" s="1"/>
  <c r="AJ1386" i="34"/>
  <c r="AF1386" i="34" s="1"/>
  <c r="AJ1393" i="34"/>
  <c r="AJ4904" i="34"/>
  <c r="AF4904" i="34"/>
  <c r="AJ4848" i="34"/>
  <c r="AF4848" i="34"/>
  <c r="AJ4856" i="34"/>
  <c r="AJ4854" i="34"/>
  <c r="AJ4845" i="34"/>
  <c r="AF4845" i="34"/>
  <c r="AJ4849" i="34"/>
  <c r="AJ4851" i="34"/>
  <c r="AJ4844" i="34"/>
  <c r="AF4844" i="34"/>
  <c r="AJ4901" i="34"/>
  <c r="AF4901" i="34"/>
  <c r="AJ4846" i="34"/>
  <c r="AF4846" i="34"/>
  <c r="AJ4850" i="34"/>
  <c r="AJ4852" i="34"/>
  <c r="N4654" i="34"/>
  <c r="L4654" i="34"/>
  <c r="AJ4933" i="34"/>
  <c r="AJ4588" i="34"/>
  <c r="AF4588" i="34" s="1"/>
  <c r="AJ1365" i="34"/>
  <c r="AJ4926" i="34"/>
  <c r="AF4926" i="34"/>
  <c r="AF4414" i="34"/>
  <c r="AJ4859" i="34"/>
  <c r="AF4859" i="34" s="1"/>
  <c r="AJ4857" i="34"/>
  <c r="AJ4692" i="34"/>
  <c r="AJ6466" i="34"/>
  <c r="AJ6339" i="34"/>
  <c r="AF6339" i="34" s="1"/>
  <c r="AJ6305" i="34"/>
  <c r="AJ6250" i="34"/>
  <c r="AJ5990" i="34"/>
  <c r="AJ5806" i="34"/>
  <c r="AJ5589" i="34"/>
  <c r="AJ5560" i="34"/>
  <c r="AJ5479" i="34"/>
  <c r="AF5479" i="34" s="1"/>
  <c r="AJ5468" i="34"/>
  <c r="AJ5454" i="34"/>
  <c r="AF5454" i="34"/>
  <c r="AJ5374" i="34"/>
  <c r="AF5374" i="34"/>
  <c r="AJ5365" i="34"/>
  <c r="AJ4401" i="34"/>
  <c r="AF4401" i="34" s="1"/>
  <c r="AJ4237" i="34"/>
  <c r="AF4237" i="34" s="1"/>
  <c r="AJ3056" i="34"/>
  <c r="AF3056" i="34" s="1"/>
  <c r="AJ1938" i="34"/>
  <c r="AF1938" i="34" s="1"/>
  <c r="AJ1432" i="34"/>
  <c r="AF1432" i="34" s="1"/>
  <c r="AJ4407" i="34"/>
  <c r="AF4407" i="34" s="1"/>
  <c r="AJ1748" i="34"/>
  <c r="AF1748" i="34" s="1"/>
  <c r="AJ1744" i="34"/>
  <c r="AF1744" i="34" s="1"/>
  <c r="AJ1449" i="34"/>
  <c r="AF1449" i="34" s="1"/>
  <c r="AJ1430" i="34"/>
  <c r="AF1430" i="34" s="1"/>
  <c r="AJ4770" i="34"/>
  <c r="AF4770" i="34"/>
  <c r="AJ4767" i="34"/>
  <c r="AJ4276" i="34"/>
  <c r="AJ4271" i="34"/>
  <c r="AF4271" i="34" s="1"/>
  <c r="AF4200" i="34"/>
  <c r="AF4192" i="34"/>
  <c r="AJ4182" i="34"/>
  <c r="AF4182" i="34" s="1"/>
  <c r="AJ4173" i="34"/>
  <c r="AF4173" i="34" s="1"/>
  <c r="AJ3675" i="34"/>
  <c r="AF3675" i="34"/>
  <c r="AJ3073" i="34"/>
  <c r="AF3073" i="34"/>
  <c r="AJ3069" i="34"/>
  <c r="AF3069" i="34" s="1"/>
  <c r="AJ72" i="34"/>
  <c r="N72" i="34"/>
  <c r="L72" i="34" s="1"/>
  <c r="AJ1450" i="34"/>
  <c r="AF1450" i="34" s="1"/>
  <c r="AJ1444" i="34"/>
  <c r="AF1444" i="34"/>
  <c r="AJ1378" i="34"/>
  <c r="AF1378" i="34"/>
  <c r="AJ1342" i="34"/>
  <c r="AF1342" i="34" s="1"/>
  <c r="AJ6394" i="34"/>
  <c r="AF6394" i="34" s="1"/>
  <c r="AJ4532" i="34"/>
  <c r="AF4532" i="34"/>
  <c r="AJ4386" i="34"/>
  <c r="AJ4232" i="34"/>
  <c r="AF4232" i="34" s="1"/>
  <c r="AJ4027" i="34"/>
  <c r="AF4027" i="34"/>
  <c r="AJ2530" i="34"/>
  <c r="AF2530" i="34"/>
  <c r="AJ1759" i="34"/>
  <c r="AF1759" i="34" s="1"/>
  <c r="AJ1379" i="34"/>
  <c r="AF1379" i="34" s="1"/>
  <c r="AJ2278" i="34"/>
  <c r="AF2278" i="34"/>
  <c r="AJ2275" i="34"/>
  <c r="AF2275" i="34"/>
  <c r="AJ1472" i="34"/>
  <c r="AF1472" i="34" s="1"/>
  <c r="AJ4174" i="34"/>
  <c r="AF4174" i="34" s="1"/>
  <c r="AJ2586" i="34"/>
  <c r="AF2586" i="34"/>
  <c r="AJ2656" i="34"/>
  <c r="AJ6367" i="34"/>
  <c r="AF6367" i="34" s="1"/>
  <c r="AJ2279" i="34"/>
  <c r="AF2279" i="34"/>
  <c r="AJ2276" i="34"/>
  <c r="AF2276" i="34" s="1"/>
  <c r="AJ2280" i="34"/>
  <c r="AF2280" i="34" s="1"/>
  <c r="AJ2277" i="34"/>
  <c r="AF2277" i="34" s="1"/>
  <c r="AJ2274" i="34"/>
  <c r="AF2274" i="34" s="1"/>
  <c r="AJ4310" i="34"/>
  <c r="AF4310" i="34" s="1"/>
  <c r="AJ4298" i="34"/>
  <c r="AF4298" i="34" s="1"/>
  <c r="AJ4700" i="34"/>
  <c r="AJ4296" i="34"/>
  <c r="AF4296" i="34"/>
  <c r="AJ4475" i="34"/>
  <c r="AJ2281" i="34"/>
  <c r="AF2281" i="34" s="1"/>
  <c r="AJ3606" i="34"/>
  <c r="AJ1441" i="34"/>
  <c r="AF1441" i="34"/>
  <c r="I91" i="34"/>
  <c r="I478" i="34"/>
  <c r="AF4930" i="34"/>
  <c r="AJ4377" i="34"/>
  <c r="AF4377" i="34" s="1"/>
  <c r="AF5877" i="34"/>
  <c r="AJ5875" i="34"/>
  <c r="AF1119" i="34"/>
  <c r="N794" i="34"/>
  <c r="L794" i="34" s="1"/>
  <c r="AJ5876" i="34"/>
  <c r="L4" i="35"/>
  <c r="L26" i="35"/>
  <c r="N2645" i="34"/>
  <c r="L2645" i="34" s="1"/>
  <c r="I125" i="34"/>
  <c r="I132" i="34"/>
  <c r="N132" i="34"/>
  <c r="L132" i="34" s="1"/>
  <c r="I842" i="34"/>
  <c r="N842" i="34"/>
  <c r="L842" i="34"/>
  <c r="AJ4981" i="34"/>
  <c r="AF4675" i="34"/>
  <c r="I504" i="34"/>
  <c r="I505" i="34"/>
  <c r="U505" i="34" s="1"/>
  <c r="AJ66" i="34"/>
  <c r="N66" i="34"/>
  <c r="L66" i="34" s="1"/>
  <c r="AF2483" i="34"/>
  <c r="AF4249" i="34"/>
  <c r="AF4973" i="34"/>
  <c r="N4657" i="34"/>
  <c r="L4657" i="34" s="1"/>
  <c r="AJ4295" i="34"/>
  <c r="AF4295" i="34"/>
  <c r="AJ4286" i="34"/>
  <c r="AF4204" i="34"/>
  <c r="AJ5297" i="34"/>
  <c r="AF5297" i="34" s="1"/>
  <c r="AJ5281" i="34"/>
  <c r="AF5281" i="34"/>
  <c r="AF4774" i="34"/>
  <c r="AJ4248" i="34"/>
  <c r="AJ3640" i="34"/>
  <c r="AF3640" i="34" s="1"/>
  <c r="AJ3622" i="34"/>
  <c r="AF3622" i="34" s="1"/>
  <c r="AJ3614" i="34"/>
  <c r="AF3593" i="34"/>
  <c r="AJ360" i="34"/>
  <c r="AE360" i="34"/>
  <c r="AF4474" i="34"/>
  <c r="AJ7481" i="34"/>
  <c r="AF7481" i="34" s="1"/>
  <c r="AJ6965" i="34"/>
  <c r="AF6965" i="34" s="1"/>
  <c r="AJ6897" i="34"/>
  <c r="AF6897" i="34" s="1"/>
  <c r="AJ6829" i="34"/>
  <c r="AF6829" i="34" s="1"/>
  <c r="AJ6725" i="34"/>
  <c r="AF6725" i="34" s="1"/>
  <c r="AJ6646" i="34"/>
  <c r="AJ6568" i="34"/>
  <c r="AJ6510" i="34"/>
  <c r="AJ6477" i="34"/>
  <c r="AJ6091" i="34"/>
  <c r="AJ6089" i="34"/>
  <c r="AJ5552" i="34"/>
  <c r="AF5552" i="34" s="1"/>
  <c r="AJ5326" i="34"/>
  <c r="AF5326" i="34"/>
  <c r="AJ5309" i="34"/>
  <c r="AF5309" i="34" s="1"/>
  <c r="AJ5305" i="34"/>
  <c r="AF5293" i="34"/>
  <c r="AJ5289" i="34"/>
  <c r="AF5289" i="34"/>
  <c r="AJ5285" i="34"/>
  <c r="AF5285" i="34"/>
  <c r="AJ5277" i="34"/>
  <c r="AJ5273" i="34"/>
  <c r="AF5273" i="34" s="1"/>
  <c r="AJ4530" i="34"/>
  <c r="AF4530" i="34" s="1"/>
  <c r="AJ4395" i="34"/>
  <c r="AF4395" i="34" s="1"/>
  <c r="AJ4239" i="34"/>
  <c r="AJ4238" i="34"/>
  <c r="AJ4195" i="34"/>
  <c r="AF4195" i="34"/>
  <c r="AJ4187" i="34"/>
  <c r="AF4187" i="34"/>
  <c r="AJ4179" i="34"/>
  <c r="AF4179" i="34"/>
  <c r="AJ4177" i="34"/>
  <c r="AF4177" i="34" s="1"/>
  <c r="AJ4168" i="34"/>
  <c r="AF4168" i="34"/>
  <c r="AJ4029" i="34"/>
  <c r="AF4029" i="34"/>
  <c r="AJ3809" i="34"/>
  <c r="AF3809" i="34"/>
  <c r="AJ3649" i="34"/>
  <c r="AF3649" i="34" s="1"/>
  <c r="AJ3603" i="34"/>
  <c r="AF3603" i="34"/>
  <c r="AJ3589" i="34"/>
  <c r="AF3589" i="34"/>
  <c r="AJ3422" i="34"/>
  <c r="AJ3411" i="34"/>
  <c r="AF3411" i="34" s="1"/>
  <c r="AJ3400" i="34"/>
  <c r="AF3400" i="34" s="1"/>
  <c r="AJ3381" i="34"/>
  <c r="AF3381" i="34"/>
  <c r="AJ3070" i="34"/>
  <c r="AF3070" i="34" s="1"/>
  <c r="AJ3068" i="34"/>
  <c r="AF3068" i="34" s="1"/>
  <c r="AJ3057" i="34"/>
  <c r="AF3057" i="34" s="1"/>
  <c r="AJ3054" i="34"/>
  <c r="AF3054" i="34"/>
  <c r="AJ3049" i="34"/>
  <c r="AF3049" i="34" s="1"/>
  <c r="AJ3048" i="34"/>
  <c r="AF3048" i="34" s="1"/>
  <c r="AJ3046" i="34"/>
  <c r="AF3046" i="34"/>
  <c r="AJ3045" i="34"/>
  <c r="AF3045" i="34" s="1"/>
  <c r="AJ2585" i="34"/>
  <c r="AF2585" i="34" s="1"/>
  <c r="AJ2538" i="34"/>
  <c r="AF2538" i="34" s="1"/>
  <c r="AJ2537" i="34"/>
  <c r="AF2537" i="34"/>
  <c r="AJ2534" i="34"/>
  <c r="AF2534" i="34"/>
  <c r="AJ2532" i="34"/>
  <c r="AF2532" i="34" s="1"/>
  <c r="AJ2520" i="34"/>
  <c r="AF2520" i="34" s="1"/>
  <c r="AJ2519" i="34"/>
  <c r="AF2519" i="34"/>
  <c r="AJ2516" i="34"/>
  <c r="AF2516" i="34"/>
  <c r="AJ1941" i="34"/>
  <c r="AF1941" i="34" s="1"/>
  <c r="AJ1937" i="34"/>
  <c r="AF1937" i="34" s="1"/>
  <c r="AJ1932" i="34"/>
  <c r="AF1932" i="34"/>
  <c r="AJ1904" i="34"/>
  <c r="AJ1903" i="34"/>
  <c r="AF1903" i="34"/>
  <c r="AJ1892" i="34"/>
  <c r="AF1892" i="34"/>
  <c r="AJ1891" i="34"/>
  <c r="AF1891" i="34"/>
  <c r="AJ1758" i="34"/>
  <c r="AF1758" i="34" s="1"/>
  <c r="AJ1757" i="34"/>
  <c r="AF1757" i="34"/>
  <c r="AJ1754" i="34"/>
  <c r="AF1754" i="34"/>
  <c r="AJ1753" i="34"/>
  <c r="AF1753" i="34" s="1"/>
  <c r="AJ1750" i="34"/>
  <c r="AF1750" i="34" s="1"/>
  <c r="AJ1749" i="34"/>
  <c r="AF1749" i="34"/>
  <c r="AF1745" i="34"/>
  <c r="AJ1743" i="34"/>
  <c r="AF1743" i="34" s="1"/>
  <c r="AJ1494" i="34"/>
  <c r="AF1494" i="34" s="1"/>
  <c r="AJ1476" i="34"/>
  <c r="AF1476" i="34"/>
  <c r="AJ1473" i="34"/>
  <c r="AF1473" i="34"/>
  <c r="AJ1469" i="34"/>
  <c r="AF1469" i="34" s="1"/>
  <c r="AJ1466" i="34"/>
  <c r="AF1466" i="34" s="1"/>
  <c r="AJ1465" i="34"/>
  <c r="AF1465" i="34"/>
  <c r="AJ1462" i="34"/>
  <c r="AJ1453" i="34"/>
  <c r="AF1453" i="34"/>
  <c r="AJ1443" i="34"/>
  <c r="AF1443" i="34" s="1"/>
  <c r="AJ1442" i="34"/>
  <c r="AF1442" i="34" s="1"/>
  <c r="AJ1436" i="34"/>
  <c r="AJ1431" i="34"/>
  <c r="AF1431" i="34"/>
  <c r="AJ1380" i="34"/>
  <c r="AF1380" i="34"/>
  <c r="AJ1377" i="34"/>
  <c r="AF1377" i="34" s="1"/>
  <c r="AJ1344" i="34"/>
  <c r="AJ1339" i="34"/>
  <c r="AF1339" i="34" s="1"/>
  <c r="AJ1336" i="34"/>
  <c r="AF1336" i="34" s="1"/>
  <c r="AF5506" i="34"/>
  <c r="AJ4305" i="34"/>
  <c r="AF4305" i="34"/>
  <c r="AJ2271" i="34"/>
  <c r="AF2271" i="34"/>
  <c r="AF4917" i="34"/>
  <c r="AF2043" i="34"/>
  <c r="AJ6082" i="34"/>
  <c r="AJ5997" i="34"/>
  <c r="AF5997" i="34" s="1"/>
  <c r="AJ5993" i="34"/>
  <c r="AF5993" i="34" s="1"/>
  <c r="AJ5992" i="34"/>
  <c r="AJ5986" i="34"/>
  <c r="AF5986" i="34"/>
  <c r="AJ5959" i="34"/>
  <c r="AF5959" i="34" s="1"/>
  <c r="AJ5899" i="34"/>
  <c r="AJ5897" i="34"/>
  <c r="AF5897" i="34" s="1"/>
  <c r="AJ5893" i="34"/>
  <c r="AF5893" i="34" s="1"/>
  <c r="AJ5891" i="34"/>
  <c r="AJ5889" i="34"/>
  <c r="AF5889" i="34" s="1"/>
  <c r="AJ5807" i="34"/>
  <c r="AJ5805" i="34"/>
  <c r="AJ5800" i="34"/>
  <c r="AF5800" i="34"/>
  <c r="AJ5794" i="34"/>
  <c r="AF5794" i="34"/>
  <c r="AJ5785" i="34"/>
  <c r="AJ5784" i="34"/>
  <c r="AF5784" i="34"/>
  <c r="AJ5771" i="34"/>
  <c r="AF5771" i="34" s="1"/>
  <c r="AJ5767" i="34"/>
  <c r="AF5767" i="34" s="1"/>
  <c r="AJ5763" i="34"/>
  <c r="AF5763" i="34"/>
  <c r="AJ4687" i="34"/>
  <c r="AJ1424" i="34"/>
  <c r="AJ4348" i="34"/>
  <c r="AF4348" i="34" s="1"/>
  <c r="AJ4389" i="34"/>
  <c r="AF4389" i="34" s="1"/>
  <c r="AJ5744" i="34"/>
  <c r="AJ5734" i="34"/>
  <c r="AJ5542" i="34"/>
  <c r="AF5542" i="34"/>
  <c r="AJ5475" i="34"/>
  <c r="AJ5472" i="34"/>
  <c r="AJ5461" i="34"/>
  <c r="AF5461" i="34"/>
  <c r="AJ5426" i="34"/>
  <c r="AF5426" i="34"/>
  <c r="AJ5425" i="34"/>
  <c r="AJ5424" i="34"/>
  <c r="AF5424" i="34"/>
  <c r="AJ5422" i="34"/>
  <c r="AF5422" i="34"/>
  <c r="AJ5415" i="34"/>
  <c r="AF5394" i="34"/>
  <c r="AJ5393" i="34"/>
  <c r="AF5393" i="34" s="1"/>
  <c r="AJ5392" i="34"/>
  <c r="AJ5381" i="34"/>
  <c r="AF5381" i="34" s="1"/>
  <c r="AJ5376" i="34"/>
  <c r="AJ5373" i="34"/>
  <c r="AJ5361" i="34"/>
  <c r="AF5361" i="34"/>
  <c r="AJ5360" i="34"/>
  <c r="AF5360" i="34"/>
  <c r="AJ5340" i="34"/>
  <c r="AF5340" i="34" s="1"/>
  <c r="AJ5334" i="34"/>
  <c r="AJ5327" i="34"/>
  <c r="AJ5300" i="34"/>
  <c r="AF5300" i="34"/>
  <c r="AJ5298" i="34"/>
  <c r="AF5298" i="34" s="1"/>
  <c r="AJ5282" i="34"/>
  <c r="AJ4777" i="34"/>
  <c r="AF4777" i="34" s="1"/>
  <c r="AJ3786" i="34"/>
  <c r="AF3786" i="34" s="1"/>
  <c r="AJ3729" i="34"/>
  <c r="AF3729" i="34" s="1"/>
  <c r="AJ1421" i="34"/>
  <c r="AF1421" i="34"/>
  <c r="AJ2855" i="34"/>
  <c r="AJ1978" i="34"/>
  <c r="AF1978" i="34"/>
  <c r="AJ2160" i="34"/>
  <c r="AJ4282" i="34"/>
  <c r="AF4282" i="34" s="1"/>
  <c r="AJ4459" i="34"/>
  <c r="AJ2503" i="34"/>
  <c r="AF2503" i="34" s="1"/>
  <c r="AJ2491" i="34"/>
  <c r="AF2491" i="34"/>
  <c r="AJ2477" i="34"/>
  <c r="AF2477" i="34"/>
  <c r="AJ2397" i="34"/>
  <c r="AF2397" i="34" s="1"/>
  <c r="AJ2392" i="34"/>
  <c r="AF2392" i="34" s="1"/>
  <c r="AJ5837" i="34"/>
  <c r="AJ6043" i="34"/>
  <c r="AJ5025" i="34"/>
  <c r="AJ5838" i="34"/>
  <c r="AF5838" i="34"/>
  <c r="AJ1418" i="34"/>
  <c r="AF1418" i="34" s="1"/>
  <c r="N1257" i="34"/>
  <c r="L1257" i="34"/>
  <c r="AF3892" i="34"/>
  <c r="AF2345" i="34"/>
  <c r="I610" i="34"/>
  <c r="N610" i="34"/>
  <c r="L610" i="34"/>
  <c r="T610" i="34" s="1"/>
  <c r="I612" i="34"/>
  <c r="N612" i="34"/>
  <c r="L612" i="34"/>
  <c r="AF4551" i="34"/>
  <c r="I438" i="34"/>
  <c r="U438" i="34" s="1"/>
  <c r="AF4627" i="34"/>
  <c r="AF6492" i="34"/>
  <c r="AJ6224" i="34"/>
  <c r="AJ6223" i="34"/>
  <c r="AJ5578" i="34"/>
  <c r="AJ5558" i="34"/>
  <c r="AF5558" i="34" s="1"/>
  <c r="AJ5547" i="34"/>
  <c r="AF5547" i="34" s="1"/>
  <c r="AJ5482" i="34"/>
  <c r="AF5482" i="34" s="1"/>
  <c r="AF1579" i="34"/>
  <c r="AJ4334" i="34"/>
  <c r="AF4334" i="34" s="1"/>
  <c r="AJ4313" i="34"/>
  <c r="AF4313" i="34" s="1"/>
  <c r="AJ5011" i="34"/>
  <c r="AF5011" i="34" s="1"/>
  <c r="AJ5987" i="34"/>
  <c r="AJ5433" i="34"/>
  <c r="AF5433" i="34"/>
  <c r="AJ5286" i="34"/>
  <c r="AF5286" i="34"/>
  <c r="AJ4773" i="34"/>
  <c r="AF4773" i="34" s="1"/>
  <c r="AJ5432" i="34"/>
  <c r="AJ6417" i="34"/>
  <c r="AF6417" i="34"/>
  <c r="AJ5898" i="34"/>
  <c r="AJ5793" i="34"/>
  <c r="AJ5783" i="34"/>
  <c r="AF5783" i="34" s="1"/>
  <c r="AF1121" i="34"/>
  <c r="AJ1388" i="34"/>
  <c r="AF1388" i="34"/>
  <c r="AJ6493" i="34"/>
  <c r="AJ5736" i="34"/>
  <c r="AF5736" i="34" s="1"/>
  <c r="AJ5735" i="34"/>
  <c r="AF5735" i="34" s="1"/>
  <c r="AJ5449" i="34"/>
  <c r="AF5449" i="34" s="1"/>
  <c r="AJ6398" i="34"/>
  <c r="AF6398" i="34"/>
  <c r="AJ6111" i="34"/>
  <c r="AF6111" i="34"/>
  <c r="AJ6110" i="34"/>
  <c r="AJ5960" i="34"/>
  <c r="AJ5584" i="34"/>
  <c r="AF5584" i="34" s="1"/>
  <c r="AJ4244" i="34"/>
  <c r="AF4244" i="34" s="1"/>
  <c r="AJ1461" i="34"/>
  <c r="AF1461" i="34" s="1"/>
  <c r="AJ3601" i="34"/>
  <c r="AF3601" i="34"/>
  <c r="AJ6221" i="34"/>
  <c r="AJ5544" i="34"/>
  <c r="AF5544" i="34"/>
  <c r="AJ5342" i="34"/>
  <c r="AF5342" i="34" s="1"/>
  <c r="AJ5302" i="34"/>
  <c r="AJ5274" i="34"/>
  <c r="AF5274" i="34" s="1"/>
  <c r="AJ4771" i="34"/>
  <c r="AF4771" i="34" s="1"/>
  <c r="AJ2000" i="34"/>
  <c r="AF2000" i="34" s="1"/>
  <c r="AJ2489" i="34"/>
  <c r="AF2489" i="34"/>
  <c r="AF1575" i="34"/>
  <c r="AJ4285" i="34"/>
  <c r="AF4285" i="34"/>
  <c r="AJ4331" i="34"/>
  <c r="AF4331" i="34" s="1"/>
  <c r="AJ4335" i="34"/>
  <c r="AF4335" i="34" s="1"/>
  <c r="AJ4288" i="34"/>
  <c r="AF4288" i="34" s="1"/>
  <c r="AF2523" i="34"/>
  <c r="AF1539" i="34"/>
  <c r="AJ6530" i="34"/>
  <c r="AJ6007" i="34"/>
  <c r="AJ5786" i="34"/>
  <c r="AF5786" i="34" s="1"/>
  <c r="AJ5782" i="34"/>
  <c r="AF5782" i="34"/>
  <c r="AJ5728" i="34"/>
  <c r="AF5728" i="34" s="1"/>
  <c r="AJ5346" i="34"/>
  <c r="AF5346" i="34" s="1"/>
  <c r="AJ5336" i="34"/>
  <c r="AF5336" i="34" s="1"/>
  <c r="AJ5308" i="34"/>
  <c r="AF5308" i="34" s="1"/>
  <c r="AJ6304" i="34"/>
  <c r="AJ6239" i="34"/>
  <c r="AF6239" i="34" s="1"/>
  <c r="AJ6006" i="34"/>
  <c r="AJ5481" i="34"/>
  <c r="AF5481" i="34" s="1"/>
  <c r="AJ5288" i="34"/>
  <c r="AF5288" i="34" s="1"/>
  <c r="I641" i="34"/>
  <c r="AJ6469" i="34"/>
  <c r="AF6469" i="34"/>
  <c r="AJ6220" i="34"/>
  <c r="AJ6216" i="34"/>
  <c r="AJ5769" i="34"/>
  <c r="AF5769" i="34"/>
  <c r="AJ5765" i="34"/>
  <c r="AF5765" i="34" s="1"/>
  <c r="AJ5748" i="34"/>
  <c r="AF5748" i="34" s="1"/>
  <c r="AJ5743" i="34"/>
  <c r="AJ5738" i="34"/>
  <c r="AF5738" i="34" s="1"/>
  <c r="AJ5713" i="34"/>
  <c r="AJ5590" i="34"/>
  <c r="AF5590" i="34" s="1"/>
  <c r="AJ5549" i="34"/>
  <c r="AF5549" i="34"/>
  <c r="AJ5543" i="34"/>
  <c r="AF5543" i="34"/>
  <c r="AJ5471" i="34"/>
  <c r="AF5471" i="34"/>
  <c r="AJ5431" i="34"/>
  <c r="AF5431" i="34"/>
  <c r="AJ6010" i="34"/>
  <c r="AF6010" i="34"/>
  <c r="AJ5313" i="34"/>
  <c r="AF5313" i="34"/>
  <c r="AJ5272" i="34"/>
  <c r="AF5272" i="34" s="1"/>
  <c r="AJ4775" i="34"/>
  <c r="AF4775" i="34"/>
  <c r="AJ4198" i="34"/>
  <c r="AF4198" i="34"/>
  <c r="AJ4275" i="34"/>
  <c r="AF4275" i="34"/>
  <c r="AJ4253" i="34"/>
  <c r="AF4253" i="34" s="1"/>
  <c r="AJ1998" i="34"/>
  <c r="AF1998" i="34"/>
  <c r="AJ4297" i="34"/>
  <c r="AJ5003" i="34"/>
  <c r="AF5003" i="34" s="1"/>
  <c r="AJ3599" i="34"/>
  <c r="AF3599" i="34"/>
  <c r="AJ5010" i="34"/>
  <c r="AF5010" i="34" s="1"/>
  <c r="AF4789" i="34"/>
  <c r="AJ6580" i="34"/>
  <c r="AJ6465" i="34"/>
  <c r="AJ6406" i="34"/>
  <c r="AJ6380" i="34"/>
  <c r="AJ6243" i="34"/>
  <c r="AJ6228" i="34"/>
  <c r="AJ6090" i="34"/>
  <c r="AJ6084" i="34"/>
  <c r="AJ5902" i="34"/>
  <c r="AJ5796" i="34"/>
  <c r="AF5796" i="34"/>
  <c r="AJ5790" i="34"/>
  <c r="AF5790" i="34" s="1"/>
  <c r="AJ5731" i="34"/>
  <c r="AF5731" i="34"/>
  <c r="AJ5582" i="34"/>
  <c r="AF5582" i="34"/>
  <c r="AJ5580" i="34"/>
  <c r="AF5580" i="34" s="1"/>
  <c r="AJ5568" i="34"/>
  <c r="AF5568" i="34"/>
  <c r="AJ5566" i="34"/>
  <c r="AF5566" i="34"/>
  <c r="AJ5557" i="34"/>
  <c r="AJ5556" i="34"/>
  <c r="AJ5541" i="34"/>
  <c r="AF5541" i="34" s="1"/>
  <c r="AJ5483" i="34"/>
  <c r="AJ5435" i="34"/>
  <c r="AF5435" i="34" s="1"/>
  <c r="AJ5434" i="34"/>
  <c r="AF5434" i="34"/>
  <c r="AJ5353" i="34"/>
  <c r="AF5353" i="34"/>
  <c r="AJ5304" i="34"/>
  <c r="AF5304" i="34" s="1"/>
  <c r="AJ5292" i="34"/>
  <c r="AF5292" i="34" s="1"/>
  <c r="AJ6506" i="34"/>
  <c r="AJ6498" i="34"/>
  <c r="AJ6397" i="34"/>
  <c r="AJ6247" i="34"/>
  <c r="AJ6102" i="34"/>
  <c r="AJ6092" i="34"/>
  <c r="AJ6088" i="34"/>
  <c r="AF6088" i="34" s="1"/>
  <c r="AJ5417" i="34"/>
  <c r="AJ5338" i="34"/>
  <c r="AF5338" i="34" s="1"/>
  <c r="AJ6489" i="34"/>
  <c r="AJ6242" i="34"/>
  <c r="AJ5984" i="34"/>
  <c r="AF5984" i="34" s="1"/>
  <c r="AJ5770" i="34"/>
  <c r="AF5770" i="34" s="1"/>
  <c r="AJ5540" i="34"/>
  <c r="AJ5480" i="34"/>
  <c r="AF5480" i="34" s="1"/>
  <c r="AJ5467" i="34"/>
  <c r="AF5467" i="34"/>
  <c r="AJ5462" i="34"/>
  <c r="AF5462" i="34"/>
  <c r="AJ5457" i="34"/>
  <c r="AF5457" i="34" s="1"/>
  <c r="AJ5450" i="34"/>
  <c r="AJ5335" i="34"/>
  <c r="AJ5333" i="34"/>
  <c r="AJ5315" i="34"/>
  <c r="AF5315" i="34" s="1"/>
  <c r="AJ5296" i="34"/>
  <c r="AF5296" i="34" s="1"/>
  <c r="AJ5294" i="34"/>
  <c r="AJ4181" i="34"/>
  <c r="AF4181" i="34"/>
  <c r="AJ1347" i="34"/>
  <c r="AF1347" i="34"/>
  <c r="AJ5356" i="34"/>
  <c r="AF5356" i="34"/>
  <c r="AJ4333" i="34"/>
  <c r="AF4333" i="34" s="1"/>
  <c r="AJ1423" i="34"/>
  <c r="AJ5357" i="34"/>
  <c r="AF5357" i="34" s="1"/>
  <c r="AJ4258" i="34"/>
  <c r="AF4258" i="34"/>
  <c r="AJ4361" i="34"/>
  <c r="AF4361" i="34"/>
  <c r="AJ1981" i="34"/>
  <c r="AF1981" i="34" s="1"/>
  <c r="AF4670" i="34"/>
  <c r="I572" i="34"/>
  <c r="N572" i="34"/>
  <c r="L572" i="34" s="1"/>
  <c r="AF4688" i="34"/>
  <c r="AF2203" i="34"/>
  <c r="AF1402" i="34"/>
  <c r="AJ2442" i="34"/>
  <c r="AJ3430" i="34"/>
  <c r="AJ4170" i="34"/>
  <c r="AF4170" i="34"/>
  <c r="AJ1454" i="34"/>
  <c r="AF1454" i="34"/>
  <c r="AJ4185" i="34"/>
  <c r="AF4185" i="34" s="1"/>
  <c r="AJ1752" i="34"/>
  <c r="AF1752" i="34" s="1"/>
  <c r="L25" i="35"/>
  <c r="L15" i="35"/>
  <c r="AF1400" i="34"/>
  <c r="N5875" i="34"/>
  <c r="L5875" i="34" s="1"/>
  <c r="AF5875" i="34" s="1"/>
  <c r="N5876" i="34"/>
  <c r="L5876" i="34"/>
  <c r="AJ4324" i="34"/>
  <c r="AF4324" i="34"/>
  <c r="AF4624" i="34"/>
  <c r="AF4924" i="34"/>
  <c r="I1024" i="34"/>
  <c r="U1024" i="34" s="1"/>
  <c r="N1024" i="34"/>
  <c r="L1024" i="34" s="1"/>
  <c r="I1081" i="34"/>
  <c r="AF4437" i="34"/>
  <c r="AF4260" i="34"/>
  <c r="AJ1135" i="34"/>
  <c r="AF1135" i="34" s="1"/>
  <c r="AF2959" i="34"/>
  <c r="AF3085" i="34"/>
  <c r="AF2588" i="34"/>
  <c r="AF3077" i="34"/>
  <c r="AF4883" i="34"/>
  <c r="AF2947" i="34"/>
  <c r="AF2338" i="34"/>
  <c r="AF5043" i="34"/>
  <c r="AF2954" i="34"/>
  <c r="AF3357" i="34"/>
  <c r="AJ3604" i="34"/>
  <c r="AF3604" i="34"/>
  <c r="AF2835" i="34"/>
  <c r="AF7513" i="34"/>
  <c r="AJ7437" i="34"/>
  <c r="AF7437" i="34"/>
  <c r="AJ7237" i="34"/>
  <c r="AF7237" i="34"/>
  <c r="AJ7089" i="34"/>
  <c r="AF7089" i="34"/>
  <c r="AJ6993" i="34"/>
  <c r="AF6993" i="34"/>
  <c r="AJ6773" i="34"/>
  <c r="AF6773" i="34"/>
  <c r="AJ3997" i="34"/>
  <c r="AF3997" i="34"/>
  <c r="AJ3591" i="34"/>
  <c r="AF3591" i="34"/>
  <c r="AJ4034" i="34"/>
  <c r="AF4034" i="34" s="1"/>
  <c r="AJ3636" i="34"/>
  <c r="AJ1979" i="34"/>
  <c r="AF1979" i="34" s="1"/>
  <c r="AJ4259" i="34"/>
  <c r="AF4259" i="34" s="1"/>
  <c r="AF1622" i="34"/>
  <c r="AF3937" i="34"/>
  <c r="AF1143" i="34"/>
  <c r="AF4677" i="34"/>
  <c r="AJ4042" i="34"/>
  <c r="AF4042" i="34" s="1"/>
  <c r="AJ3630" i="34"/>
  <c r="AF3630" i="34" s="1"/>
  <c r="AJ3616" i="34"/>
  <c r="AJ3610" i="34"/>
  <c r="AF3610" i="34"/>
  <c r="AF7573" i="34"/>
  <c r="AJ7333" i="34"/>
  <c r="AF7333" i="34" s="1"/>
  <c r="AJ7305" i="34"/>
  <c r="AF7305" i="34" s="1"/>
  <c r="AF7225" i="34"/>
  <c r="AJ7165" i="34"/>
  <c r="AF7165" i="34"/>
  <c r="AJ6981" i="34"/>
  <c r="AF6981" i="34"/>
  <c r="AF4046" i="34"/>
  <c r="AJ3647" i="34"/>
  <c r="AF3647" i="34"/>
  <c r="AJ3426" i="34"/>
  <c r="AF3426" i="34" s="1"/>
  <c r="AJ1138" i="34"/>
  <c r="AF1138" i="34" s="1"/>
  <c r="AJ2164" i="34"/>
  <c r="AF2164" i="34"/>
  <c r="AJ2476" i="34"/>
  <c r="AF2476" i="34"/>
  <c r="AF4593" i="34"/>
  <c r="AF2574" i="34"/>
  <c r="AF2549" i="34"/>
  <c r="AJ5020" i="34"/>
  <c r="AF5020" i="34" s="1"/>
  <c r="AJ4921" i="34"/>
  <c r="AF4921" i="34"/>
  <c r="AF2561" i="34"/>
  <c r="AF4606" i="34"/>
  <c r="I944" i="34"/>
  <c r="N944" i="34"/>
  <c r="L944" i="34"/>
  <c r="AJ4220" i="34"/>
  <c r="AF4220" i="34"/>
  <c r="AF3857" i="34"/>
  <c r="AF4470" i="34"/>
  <c r="I764" i="34"/>
  <c r="N4656" i="34"/>
  <c r="L4656" i="34" s="1"/>
  <c r="AJ4749" i="34"/>
  <c r="AJ3991" i="34"/>
  <c r="AF3991" i="34"/>
  <c r="AJ5330" i="34"/>
  <c r="AF5330" i="34"/>
  <c r="AJ4490" i="34"/>
  <c r="AF4490" i="34" s="1"/>
  <c r="AJ2861" i="34"/>
  <c r="AF2861" i="34"/>
  <c r="AJ1598" i="34"/>
  <c r="AF1598" i="34"/>
  <c r="AJ2860" i="34"/>
  <c r="AF2860" i="34"/>
  <c r="AJ3943" i="34"/>
  <c r="AF3943" i="34" s="1"/>
  <c r="AJ4322" i="34"/>
  <c r="AJ4739" i="34"/>
  <c r="AF4739" i="34" s="1"/>
  <c r="AJ1150" i="34"/>
  <c r="AF1150" i="34"/>
  <c r="AJ4724" i="34"/>
  <c r="AJ3952" i="34"/>
  <c r="AF3952" i="34"/>
  <c r="AJ3949" i="34"/>
  <c r="AF3949" i="34"/>
  <c r="AJ2867" i="34"/>
  <c r="AF2867" i="34"/>
  <c r="AJ1178" i="34"/>
  <c r="AF1178" i="34" s="1"/>
  <c r="AJ2076" i="34"/>
  <c r="AF2076" i="34"/>
  <c r="AJ1177" i="34"/>
  <c r="AF1177" i="34"/>
  <c r="AJ4720" i="34"/>
  <c r="AF4720" i="34"/>
  <c r="AJ1174" i="34"/>
  <c r="AF1174" i="34" s="1"/>
  <c r="AJ1645" i="34"/>
  <c r="AF1645" i="34"/>
  <c r="AJ1646" i="34"/>
  <c r="AF1646" i="34"/>
  <c r="AJ2898" i="34"/>
  <c r="AF2898" i="34"/>
  <c r="AJ3987" i="34"/>
  <c r="AF3987" i="34" s="1"/>
  <c r="AJ1170" i="34"/>
  <c r="AF1170" i="34"/>
  <c r="AJ1246" i="34"/>
  <c r="AF1246" i="34"/>
  <c r="AJ4763" i="34"/>
  <c r="AF4763" i="34"/>
  <c r="AJ1233" i="34"/>
  <c r="AF1233" i="34" s="1"/>
  <c r="AJ2085" i="34"/>
  <c r="AF2085" i="34" s="1"/>
  <c r="AJ1274" i="34"/>
  <c r="AF1274" i="34"/>
  <c r="AJ5329" i="34"/>
  <c r="AF5329" i="34"/>
  <c r="AJ4088" i="34"/>
  <c r="AF4088" i="34" s="1"/>
  <c r="AJ2892" i="34"/>
  <c r="AF2892" i="34"/>
  <c r="AJ4902" i="34"/>
  <c r="AF4902" i="34"/>
  <c r="AJ3965" i="34"/>
  <c r="AF3965" i="34"/>
  <c r="AJ1244" i="34"/>
  <c r="AF1244" i="34" s="1"/>
  <c r="AJ1243" i="34"/>
  <c r="AF1243" i="34" s="1"/>
  <c r="AJ2080" i="34"/>
  <c r="AF2080" i="34"/>
  <c r="AJ1709" i="34"/>
  <c r="AF1709" i="34"/>
  <c r="AJ1710" i="34"/>
  <c r="AF1710" i="34" s="1"/>
  <c r="AJ1295" i="34"/>
  <c r="AF1295" i="34" s="1"/>
  <c r="AJ4715" i="34"/>
  <c r="AF4715" i="34"/>
  <c r="AJ4741" i="34"/>
  <c r="AF4741" i="34"/>
  <c r="AJ3986" i="34"/>
  <c r="AF3986" i="34" s="1"/>
  <c r="AJ4495" i="34"/>
  <c r="AF4495" i="34"/>
  <c r="AJ2875" i="34"/>
  <c r="AF2875" i="34"/>
  <c r="AJ1230" i="34"/>
  <c r="AJ5215" i="34"/>
  <c r="AJ3975" i="34"/>
  <c r="AF3975" i="34" s="1"/>
  <c r="AJ4729" i="34"/>
  <c r="AF4729" i="34"/>
  <c r="AJ4120" i="34"/>
  <c r="AF4120" i="34"/>
  <c r="AJ4229" i="34"/>
  <c r="AF4229" i="34"/>
  <c r="AJ1637" i="34"/>
  <c r="AF1637" i="34" s="1"/>
  <c r="AJ4699" i="34"/>
  <c r="AF4699" i="34"/>
  <c r="AJ1591" i="34"/>
  <c r="AF1591" i="34"/>
  <c r="AJ3940" i="34"/>
  <c r="AF3940" i="34"/>
  <c r="AJ6496" i="34"/>
  <c r="AF6496" i="34" s="1"/>
  <c r="AJ2130" i="34"/>
  <c r="AF2130" i="34"/>
  <c r="AJ2884" i="34"/>
  <c r="AF2884" i="34"/>
  <c r="AJ1162" i="34"/>
  <c r="AF1162" i="34"/>
  <c r="AJ4488" i="34"/>
  <c r="AF4488" i="34" s="1"/>
  <c r="AJ1631" i="34"/>
  <c r="AF1631" i="34" s="1"/>
  <c r="AJ1609" i="34"/>
  <c r="AF1609" i="34"/>
  <c r="AJ1617" i="34"/>
  <c r="AF1617" i="34"/>
  <c r="AJ2576" i="34"/>
  <c r="AJ1594" i="34"/>
  <c r="AF1594" i="34"/>
  <c r="AJ4713" i="34"/>
  <c r="AF4713" i="34" s="1"/>
  <c r="AJ3985" i="34"/>
  <c r="AF3985" i="34" s="1"/>
  <c r="AJ1145" i="34"/>
  <c r="AF1145" i="34"/>
  <c r="AJ1737" i="34"/>
  <c r="AF1737" i="34" s="1"/>
  <c r="AJ1165" i="34"/>
  <c r="AF1165" i="34" s="1"/>
  <c r="AJ4680" i="34"/>
  <c r="AF4680" i="34" s="1"/>
  <c r="AJ2487" i="34"/>
  <c r="AF2487" i="34" s="1"/>
  <c r="AJ3948" i="34"/>
  <c r="AF3948" i="34"/>
  <c r="AJ2488" i="34"/>
  <c r="AF2488" i="34" s="1"/>
  <c r="AJ2976" i="34"/>
  <c r="AF2976" i="34" s="1"/>
  <c r="AJ2887" i="34"/>
  <c r="AF2887" i="34"/>
  <c r="AJ1259" i="34"/>
  <c r="AF1259" i="34" s="1"/>
  <c r="AJ2868" i="34"/>
  <c r="AF2868" i="34" s="1"/>
  <c r="AJ1161" i="34"/>
  <c r="AF1161" i="34" s="1"/>
  <c r="AJ3957" i="34"/>
  <c r="AF3957" i="34" s="1"/>
  <c r="AJ4485" i="34"/>
  <c r="AF4485" i="34"/>
  <c r="AJ3979" i="34"/>
  <c r="AF3979" i="34" s="1"/>
  <c r="AJ1239" i="34"/>
  <c r="AF1239" i="34" s="1"/>
  <c r="AJ1231" i="34"/>
  <c r="AF1231" i="34"/>
  <c r="AJ4731" i="34"/>
  <c r="AF4731" i="34" s="1"/>
  <c r="AJ4726" i="34"/>
  <c r="AF4726" i="34" s="1"/>
  <c r="AJ1835" i="34"/>
  <c r="AJ4496" i="34"/>
  <c r="AF4496" i="34"/>
  <c r="AJ1639" i="34"/>
  <c r="AF1639" i="34"/>
  <c r="AJ1374" i="34"/>
  <c r="AJ4983" i="34"/>
  <c r="AF4983" i="34" s="1"/>
  <c r="AJ1163" i="34"/>
  <c r="AF1163" i="34" s="1"/>
  <c r="AJ4506" i="34"/>
  <c r="AF4506" i="34" s="1"/>
  <c r="AJ2093" i="34"/>
  <c r="AJ1240" i="34"/>
  <c r="AF1240" i="34" s="1"/>
  <c r="AJ6589" i="34"/>
  <c r="AJ4521" i="34"/>
  <c r="AF4521" i="34"/>
  <c r="AJ1711" i="34"/>
  <c r="AF1711" i="34"/>
  <c r="AJ4800" i="34"/>
  <c r="AF4800" i="34" s="1"/>
  <c r="AJ1262" i="34"/>
  <c r="AJ4507" i="34"/>
  <c r="AF4507" i="34" s="1"/>
  <c r="AJ4755" i="34"/>
  <c r="AF4755" i="34" s="1"/>
  <c r="AJ1375" i="34"/>
  <c r="AF1375" i="34"/>
  <c r="AJ1272" i="34"/>
  <c r="AF1272" i="34" s="1"/>
  <c r="AJ1644" i="34"/>
  <c r="AF1644" i="34" s="1"/>
  <c r="AJ4492" i="34"/>
  <c r="AF4492" i="34" s="1"/>
  <c r="AJ1228" i="34"/>
  <c r="AF1228" i="34" s="1"/>
  <c r="AJ2099" i="34"/>
  <c r="AF2099" i="34" s="1"/>
  <c r="AJ2888" i="34"/>
  <c r="AF2888" i="34" s="1"/>
  <c r="AJ1224" i="34"/>
  <c r="AF1224" i="34" s="1"/>
  <c r="AJ1168" i="34"/>
  <c r="AF1168" i="34" s="1"/>
  <c r="AJ4086" i="34"/>
  <c r="AF4086" i="34" s="1"/>
  <c r="AJ1238" i="34"/>
  <c r="AF1238" i="34" s="1"/>
  <c r="AJ4519" i="34"/>
  <c r="AF4519" i="34" s="1"/>
  <c r="AJ4497" i="34"/>
  <c r="AF4497" i="34" s="1"/>
  <c r="AJ1247" i="34"/>
  <c r="AJ1638" i="34"/>
  <c r="AJ1225" i="34"/>
  <c r="AF1225" i="34" s="1"/>
  <c r="AJ1706" i="34"/>
  <c r="AF1706" i="34"/>
  <c r="AJ1164" i="34"/>
  <c r="AF1164" i="34" s="1"/>
  <c r="AJ2078" i="34"/>
  <c r="AF2078" i="34" s="1"/>
  <c r="AJ1704" i="34"/>
  <c r="AF1704" i="34" s="1"/>
  <c r="AJ1181" i="34"/>
  <c r="AF1181" i="34" s="1"/>
  <c r="AJ1270" i="34"/>
  <c r="AF1270" i="34"/>
  <c r="AJ4757" i="34"/>
  <c r="AJ4148" i="34"/>
  <c r="AF4148" i="34"/>
  <c r="AJ1654" i="34"/>
  <c r="AF1654" i="34"/>
  <c r="AJ2524" i="34"/>
  <c r="AF2524" i="34" s="1"/>
  <c r="AJ2874" i="34"/>
  <c r="AF2874" i="34"/>
  <c r="AJ1650" i="34"/>
  <c r="AF1650" i="34"/>
  <c r="AJ1156" i="34"/>
  <c r="AF1156" i="34"/>
  <c r="AJ4748" i="34"/>
  <c r="AF4748" i="34" s="1"/>
  <c r="AJ1223" i="34"/>
  <c r="AF1223" i="34"/>
  <c r="AJ3741" i="34"/>
  <c r="AJ2975" i="34"/>
  <c r="AF2975" i="34" s="1"/>
  <c r="AF4821" i="34"/>
  <c r="AF2121" i="34"/>
  <c r="AF4817" i="34"/>
  <c r="AF4807" i="34"/>
  <c r="AJ3955" i="34"/>
  <c r="AF3955" i="34" s="1"/>
  <c r="AJ1158" i="34"/>
  <c r="AF1158" i="34" s="1"/>
  <c r="AJ4704" i="34"/>
  <c r="AF4704" i="34" s="1"/>
  <c r="AJ2068" i="34"/>
  <c r="AF2068" i="34" s="1"/>
  <c r="AJ4500" i="34"/>
  <c r="AF4500" i="34" s="1"/>
  <c r="AJ1154" i="34"/>
  <c r="AF1154" i="34" s="1"/>
  <c r="AJ1616" i="34"/>
  <c r="AF1616" i="34" s="1"/>
  <c r="AJ2862" i="34"/>
  <c r="AF2862" i="34" s="1"/>
  <c r="AJ1157" i="34"/>
  <c r="AF1157" i="34" s="1"/>
  <c r="AJ2096" i="34"/>
  <c r="AF2096" i="34" s="1"/>
  <c r="AJ2865" i="34"/>
  <c r="AF2865" i="34" s="1"/>
  <c r="AJ1146" i="34"/>
  <c r="AF1146" i="34" s="1"/>
  <c r="AJ4701" i="34"/>
  <c r="AF4701" i="34" s="1"/>
  <c r="AJ2852" i="34"/>
  <c r="AF2852" i="34" s="1"/>
  <c r="AJ1599" i="34"/>
  <c r="AF1599" i="34" s="1"/>
  <c r="AJ1140" i="34"/>
  <c r="AF1140" i="34" s="1"/>
  <c r="AJ3950" i="34"/>
  <c r="AF3950" i="34" s="1"/>
  <c r="AJ1373" i="34"/>
  <c r="AF1373" i="34" s="1"/>
  <c r="AJ2133" i="34"/>
  <c r="AF2133" i="34" s="1"/>
  <c r="AJ4476" i="34"/>
  <c r="AF4476" i="34" s="1"/>
  <c r="AJ1595" i="34"/>
  <c r="AF1595" i="34" s="1"/>
  <c r="AJ4685" i="34"/>
  <c r="AF4685" i="34" s="1"/>
  <c r="AJ1141" i="34"/>
  <c r="AJ2923" i="34"/>
  <c r="AF2923" i="34"/>
  <c r="AJ2089" i="34"/>
  <c r="AF2089" i="34"/>
  <c r="AJ4691" i="34"/>
  <c r="AF4691" i="34"/>
  <c r="AJ1605" i="34"/>
  <c r="AF1605" i="34"/>
  <c r="AJ1621" i="34"/>
  <c r="AF1621" i="34"/>
  <c r="AJ3958" i="34"/>
  <c r="AF3958" i="34"/>
  <c r="AJ4690" i="34"/>
  <c r="AF4690" i="34"/>
  <c r="AJ3953" i="34"/>
  <c r="AF3953" i="34"/>
  <c r="AJ4711" i="34"/>
  <c r="AJ1147" i="34"/>
  <c r="AF1147" i="34" s="1"/>
  <c r="AJ1589" i="34"/>
  <c r="AF1589" i="34" s="1"/>
  <c r="AJ3945" i="34"/>
  <c r="AF3945" i="34" s="1"/>
  <c r="AJ3980" i="34"/>
  <c r="AF3980" i="34" s="1"/>
  <c r="AJ4716" i="34"/>
  <c r="AF4716" i="34" s="1"/>
  <c r="AJ2074" i="34"/>
  <c r="AF2074" i="34" s="1"/>
  <c r="AJ4751" i="34"/>
  <c r="AF4751" i="34" s="1"/>
  <c r="AJ3964" i="34"/>
  <c r="AF3964" i="34" s="1"/>
  <c r="AJ1148" i="34"/>
  <c r="AF1148" i="34" s="1"/>
  <c r="AJ4006" i="34"/>
  <c r="AF4006" i="34" s="1"/>
  <c r="AJ2870" i="34"/>
  <c r="AJ1173" i="34"/>
  <c r="AF1173" i="34"/>
  <c r="AJ1733" i="34"/>
  <c r="AF1733" i="34" s="1"/>
  <c r="AJ1271" i="34"/>
  <c r="AF1271" i="34" s="1"/>
  <c r="AJ2907" i="34"/>
  <c r="AF2907" i="34"/>
  <c r="AJ4499" i="34"/>
  <c r="AF4499" i="34"/>
  <c r="AJ4143" i="34"/>
  <c r="AJ1265" i="34"/>
  <c r="AF1265" i="34"/>
  <c r="AJ2919" i="34"/>
  <c r="AF2919" i="34" s="1"/>
  <c r="AJ1268" i="34"/>
  <c r="AF1268" i="34" s="1"/>
  <c r="AJ2072" i="34"/>
  <c r="AF2072" i="34" s="1"/>
  <c r="AJ3962" i="34"/>
  <c r="AF3962" i="34"/>
  <c r="AJ2073" i="34"/>
  <c r="AF2073" i="34" s="1"/>
  <c r="AJ4146" i="34"/>
  <c r="AF4146" i="34" s="1"/>
  <c r="AJ1269" i="34"/>
  <c r="AF1269" i="34"/>
  <c r="AJ1626" i="34"/>
  <c r="AF1626" i="34" s="1"/>
  <c r="AJ2069" i="34"/>
  <c r="AF2069" i="34" s="1"/>
  <c r="AJ1647" i="34"/>
  <c r="AF1647" i="34" s="1"/>
  <c r="AJ4503" i="34"/>
  <c r="AF4503" i="34"/>
  <c r="AJ4493" i="34"/>
  <c r="AF4493" i="34"/>
  <c r="AJ2098" i="34"/>
  <c r="AF2098" i="34" s="1"/>
  <c r="AJ2863" i="34"/>
  <c r="AJ4213" i="34"/>
  <c r="AF4213" i="34"/>
  <c r="AJ2094" i="34"/>
  <c r="AJ1172" i="34"/>
  <c r="AF1172" i="34" s="1"/>
  <c r="AJ4736" i="34"/>
  <c r="AF4736" i="34" s="1"/>
  <c r="AJ4703" i="34"/>
  <c r="AF4703" i="34" s="1"/>
  <c r="AJ1726" i="34"/>
  <c r="AF1726" i="34" s="1"/>
  <c r="AJ4087" i="34"/>
  <c r="AF4087" i="34" s="1"/>
  <c r="AJ1257" i="34"/>
  <c r="AJ4734" i="34"/>
  <c r="AJ2901" i="34"/>
  <c r="AJ1643" i="34"/>
  <c r="AF1643" i="34"/>
  <c r="AJ2102" i="34"/>
  <c r="AF2102" i="34"/>
  <c r="AJ2103" i="34"/>
  <c r="AF2103" i="34"/>
  <c r="AJ4743" i="34"/>
  <c r="AF4743" i="34"/>
  <c r="AJ1176" i="34"/>
  <c r="AF1176" i="34"/>
  <c r="AJ1719" i="34"/>
  <c r="AF1719" i="34"/>
  <c r="AJ4753" i="34"/>
  <c r="AF4753" i="34"/>
  <c r="AJ2077" i="34"/>
  <c r="AF2077" i="34"/>
  <c r="AJ2583" i="34"/>
  <c r="AJ2079" i="34"/>
  <c r="AF2079" i="34" s="1"/>
  <c r="AJ2885" i="34"/>
  <c r="AF2885" i="34" s="1"/>
  <c r="AJ4516" i="34"/>
  <c r="AF4516" i="34" s="1"/>
  <c r="AJ2100" i="34"/>
  <c r="AF2100" i="34" s="1"/>
  <c r="AJ1219" i="34"/>
  <c r="AF1219" i="34"/>
  <c r="AJ1248" i="34"/>
  <c r="AF1248" i="34" s="1"/>
  <c r="AJ4762" i="34"/>
  <c r="AJ5331" i="34"/>
  <c r="AF5331" i="34"/>
  <c r="AJ2082" i="34"/>
  <c r="AF2082" i="34"/>
  <c r="AJ1633" i="34"/>
  <c r="AF1633" i="34"/>
  <c r="AJ1725" i="34"/>
  <c r="AF1725" i="34"/>
  <c r="AJ2181" i="34"/>
  <c r="AJ1186" i="34"/>
  <c r="AJ1234" i="34"/>
  <c r="AF1234" i="34"/>
  <c r="AJ3976" i="34"/>
  <c r="AF3976" i="34"/>
  <c r="AJ4119" i="34"/>
  <c r="AF4119" i="34"/>
  <c r="AJ2092" i="34"/>
  <c r="AF2092" i="34"/>
  <c r="AJ1698" i="34"/>
  <c r="AF1698" i="34"/>
  <c r="AJ1222" i="34"/>
  <c r="AF1222" i="34"/>
  <c r="AJ3984" i="34"/>
  <c r="AF3984" i="34"/>
  <c r="AJ1169" i="34"/>
  <c r="AF1169" i="34"/>
  <c r="AJ1641" i="34"/>
  <c r="AF1641" i="34"/>
  <c r="AJ4501" i="34"/>
  <c r="AF4501" i="34"/>
  <c r="AJ2132" i="34"/>
  <c r="AF2132" i="34"/>
  <c r="AJ3961" i="34"/>
  <c r="AF3961" i="34"/>
  <c r="AJ1729" i="34"/>
  <c r="AF1729" i="34"/>
  <c r="AJ1700" i="34"/>
  <c r="AF1700" i="34"/>
  <c r="AJ1221" i="34"/>
  <c r="AF1221" i="34"/>
  <c r="AJ2883" i="34"/>
  <c r="AF2883" i="34"/>
  <c r="AJ1693" i="34"/>
  <c r="AF1693" i="34"/>
  <c r="AJ2886" i="34"/>
  <c r="AF2886" i="34"/>
  <c r="AJ3977" i="34"/>
  <c r="AF3977" i="34"/>
  <c r="AJ1218" i="34"/>
  <c r="AF1218" i="34"/>
  <c r="AJ2084" i="34"/>
  <c r="AF2084" i="34"/>
  <c r="AJ2897" i="34"/>
  <c r="AF2897" i="34"/>
  <c r="AJ4137" i="34"/>
  <c r="AF4137" i="34"/>
  <c r="AJ2136" i="34"/>
  <c r="AF2136" i="34"/>
  <c r="AJ1721" i="34"/>
  <c r="AF1721" i="34"/>
  <c r="AJ4750" i="34"/>
  <c r="AF4750" i="34"/>
  <c r="AJ4710" i="34"/>
  <c r="AJ4228" i="34"/>
  <c r="AJ4984" i="34"/>
  <c r="AJ4721" i="34"/>
  <c r="AF4721" i="34" s="1"/>
  <c r="AJ4118" i="34"/>
  <c r="AF4118" i="34"/>
  <c r="AJ3978" i="34"/>
  <c r="AF3978" i="34"/>
  <c r="AJ2881" i="34"/>
  <c r="AF2881" i="34" s="1"/>
  <c r="AJ4000" i="34"/>
  <c r="AF4000" i="34" s="1"/>
  <c r="AJ4512" i="34"/>
  <c r="AF4512" i="34"/>
  <c r="AJ1728" i="34"/>
  <c r="AF1728" i="34"/>
  <c r="AJ4498" i="34"/>
  <c r="AF4498" i="34" s="1"/>
  <c r="AJ1690" i="34"/>
  <c r="AF1690" i="34" s="1"/>
  <c r="AJ4737" i="34"/>
  <c r="AJ3960" i="34"/>
  <c r="AF3960" i="34" s="1"/>
  <c r="AJ3989" i="34"/>
  <c r="AF3989" i="34" s="1"/>
  <c r="AJ1716" i="34"/>
  <c r="AJ4084" i="34"/>
  <c r="AF4084" i="34" s="1"/>
  <c r="AJ2879" i="34"/>
  <c r="AF2879" i="34" s="1"/>
  <c r="AJ1618" i="34"/>
  <c r="AF1618" i="34" s="1"/>
  <c r="AJ2864" i="34"/>
  <c r="AF2864" i="34" s="1"/>
  <c r="AJ1155" i="34"/>
  <c r="AF1155" i="34" s="1"/>
  <c r="AJ1702" i="34"/>
  <c r="AF1702" i="34"/>
  <c r="AJ4735" i="34"/>
  <c r="AF4735" i="34" s="1"/>
  <c r="AJ4705" i="34"/>
  <c r="AF4705" i="34" s="1"/>
  <c r="AJ1701" i="34"/>
  <c r="AJ2081" i="34"/>
  <c r="AF2081" i="34"/>
  <c r="AJ1692" i="34"/>
  <c r="AJ1371" i="34"/>
  <c r="AF1371" i="34"/>
  <c r="AJ4481" i="34"/>
  <c r="AF4481" i="34" s="1"/>
  <c r="AJ1160" i="34"/>
  <c r="AF1160" i="34" s="1"/>
  <c r="AJ1703" i="34"/>
  <c r="AF1703" i="34"/>
  <c r="AJ2889" i="34"/>
  <c r="AF2889" i="34"/>
  <c r="AJ4756" i="34"/>
  <c r="AF4756" i="34" s="1"/>
  <c r="AJ1689" i="34"/>
  <c r="AJ1237" i="34"/>
  <c r="AF1237" i="34"/>
  <c r="AJ4121" i="34"/>
  <c r="AF4121" i="34"/>
  <c r="AJ3974" i="34"/>
  <c r="AF3974" i="34"/>
  <c r="AJ4746" i="34"/>
  <c r="AF4746" i="34"/>
  <c r="AJ4502" i="34"/>
  <c r="AF4502" i="34"/>
  <c r="AJ1263" i="34"/>
  <c r="AF1263" i="34"/>
  <c r="AJ2904" i="34"/>
  <c r="AF2904" i="34"/>
  <c r="AJ4140" i="34"/>
  <c r="AF4140" i="34"/>
  <c r="AJ4728" i="34"/>
  <c r="AF4728" i="34"/>
  <c r="AJ3973" i="34"/>
  <c r="AJ2896" i="34"/>
  <c r="AF2896" i="34" s="1"/>
  <c r="AJ1229" i="34"/>
  <c r="AF1229" i="34" s="1"/>
  <c r="AJ2890" i="34"/>
  <c r="AF2890" i="34" s="1"/>
  <c r="AJ1727" i="34"/>
  <c r="AF1727" i="34" s="1"/>
  <c r="AJ1655" i="34"/>
  <c r="AF1655" i="34" s="1"/>
  <c r="AJ1303" i="34"/>
  <c r="AF1303" i="34" s="1"/>
  <c r="AJ2880" i="34"/>
  <c r="AF2880" i="34" s="1"/>
  <c r="AJ4132" i="34"/>
  <c r="AJ1781" i="34"/>
  <c r="AJ3491" i="34"/>
  <c r="AJ2995" i="34"/>
  <c r="AJ4727" i="34"/>
  <c r="AF4727" i="34" s="1"/>
  <c r="AF4767" i="34"/>
  <c r="AF4825" i="34"/>
  <c r="AJ1624" i="34"/>
  <c r="AF1624" i="34" s="1"/>
  <c r="AJ1139" i="34"/>
  <c r="AF1139" i="34" s="1"/>
  <c r="AJ4674" i="34"/>
  <c r="AF4674" i="34" s="1"/>
  <c r="AJ2104" i="34"/>
  <c r="AF2104" i="34" s="1"/>
  <c r="AJ2106" i="34"/>
  <c r="AF2106" i="34" s="1"/>
  <c r="AJ4702" i="34"/>
  <c r="AJ4008" i="34"/>
  <c r="AF4008" i="34"/>
  <c r="AJ2579" i="34"/>
  <c r="AF2579" i="34"/>
  <c r="AJ2872" i="34"/>
  <c r="AF2872" i="34"/>
  <c r="AJ2859" i="34"/>
  <c r="AF2859" i="34"/>
  <c r="AJ1612" i="34"/>
  <c r="AF1612" i="34"/>
  <c r="AJ4224" i="34"/>
  <c r="AF4224" i="34"/>
  <c r="AJ4219" i="34"/>
  <c r="AF4219" i="34"/>
  <c r="AJ1597" i="34"/>
  <c r="AF1597" i="34"/>
  <c r="AJ2866" i="34"/>
  <c r="AF2866" i="34"/>
  <c r="AJ4764" i="34"/>
  <c r="AJ4707" i="34"/>
  <c r="AF4707" i="34" s="1"/>
  <c r="AJ1600" i="34"/>
  <c r="AF1600" i="34" s="1"/>
  <c r="AJ4007" i="34"/>
  <c r="AF4007" i="34" s="1"/>
  <c r="AJ1634" i="34"/>
  <c r="AF1634" i="34" s="1"/>
  <c r="AJ1167" i="34"/>
  <c r="AF1167" i="34" s="1"/>
  <c r="AJ1151" i="34"/>
  <c r="AF1151" i="34" s="1"/>
  <c r="AJ1131" i="34"/>
  <c r="AF1131" i="34" s="1"/>
  <c r="AJ4683" i="34"/>
  <c r="AF4683" i="34" s="1"/>
  <c r="AJ2577" i="34"/>
  <c r="AF2577" i="34"/>
  <c r="AJ2871" i="34"/>
  <c r="AF2871" i="34" s="1"/>
  <c r="AJ4714" i="34"/>
  <c r="AF4714" i="34" s="1"/>
  <c r="AJ2105" i="34"/>
  <c r="AF2105" i="34" s="1"/>
  <c r="AJ2938" i="34"/>
  <c r="AF2938" i="34" s="1"/>
  <c r="AJ1137" i="34"/>
  <c r="AF1137" i="34" s="1"/>
  <c r="AJ1632" i="34"/>
  <c r="AF1632" i="34" s="1"/>
  <c r="AJ4709" i="34"/>
  <c r="AJ4482" i="34"/>
  <c r="AF4482" i="34"/>
  <c r="AJ1149" i="34"/>
  <c r="AF1149" i="34" s="1"/>
  <c r="AJ1590" i="34"/>
  <c r="AF1590" i="34"/>
  <c r="AJ3942" i="34"/>
  <c r="AF3942" i="34"/>
  <c r="AJ2740" i="34"/>
  <c r="AF2740" i="34"/>
  <c r="AJ4083" i="34"/>
  <c r="AF4083" i="34" s="1"/>
  <c r="AJ4684" i="34"/>
  <c r="AJ1367" i="34"/>
  <c r="AF1367" i="34" s="1"/>
  <c r="AJ3944" i="34"/>
  <c r="AF3944" i="34" s="1"/>
  <c r="AJ4222" i="34"/>
  <c r="AJ1649" i="34"/>
  <c r="AF1649" i="34" s="1"/>
  <c r="AJ1607" i="34"/>
  <c r="AF1607" i="34" s="1"/>
  <c r="AJ1372" i="34"/>
  <c r="AF1372" i="34"/>
  <c r="AJ2869" i="34"/>
  <c r="AJ3968" i="34"/>
  <c r="AF3968" i="34"/>
  <c r="AJ4090" i="34"/>
  <c r="AF4090" i="34"/>
  <c r="AJ1606" i="34"/>
  <c r="AF1606" i="34" s="1"/>
  <c r="AJ1614" i="34"/>
  <c r="AF1614" i="34" s="1"/>
  <c r="AJ1619" i="34"/>
  <c r="AF1619" i="34"/>
  <c r="AJ4225" i="34"/>
  <c r="AF4225" i="34"/>
  <c r="AJ1179" i="34"/>
  <c r="AF1179" i="34" s="1"/>
  <c r="AJ1635" i="34"/>
  <c r="AF1635" i="34" s="1"/>
  <c r="AJ1636" i="34"/>
  <c r="AF1636" i="34"/>
  <c r="AJ3631" i="34"/>
  <c r="AF3631" i="34" s="1"/>
  <c r="AJ2873" i="34"/>
  <c r="AF2873" i="34" s="1"/>
  <c r="AJ3971" i="34"/>
  <c r="AF3971" i="34"/>
  <c r="AJ4138" i="34"/>
  <c r="AF4138" i="34"/>
  <c r="AJ2211" i="34"/>
  <c r="AF2211" i="34" s="1"/>
  <c r="AJ4505" i="34"/>
  <c r="AF4505" i="34"/>
  <c r="AJ148" i="34"/>
  <c r="N148" i="34"/>
  <c r="L148" i="34"/>
  <c r="AJ4513" i="34"/>
  <c r="AF4513" i="34"/>
  <c r="AJ4718" i="34"/>
  <c r="AF4718" i="34" s="1"/>
  <c r="AJ1642" i="34"/>
  <c r="AF1642" i="34" s="1"/>
  <c r="AJ2877" i="34"/>
  <c r="AF2877" i="34"/>
  <c r="AJ4489" i="34"/>
  <c r="AF4489" i="34"/>
  <c r="AJ2581" i="34"/>
  <c r="AJ2090" i="34"/>
  <c r="AF2090" i="34" s="1"/>
  <c r="AJ4799" i="34"/>
  <c r="AF4799" i="34" s="1"/>
  <c r="AJ2663" i="34"/>
  <c r="AJ1766" i="34"/>
  <c r="AF1766" i="34"/>
  <c r="AJ2664" i="34"/>
  <c r="AJ1630" i="34"/>
  <c r="AF1630" i="34"/>
  <c r="AJ1159" i="34"/>
  <c r="AF1159" i="34" s="1"/>
  <c r="AJ3954" i="34"/>
  <c r="AF3954" i="34" s="1"/>
  <c r="AJ1625" i="34"/>
  <c r="AF1625" i="34" s="1"/>
  <c r="AJ2088" i="34"/>
  <c r="AF2088" i="34" s="1"/>
  <c r="AJ2906" i="34"/>
  <c r="AF2906" i="34" s="1"/>
  <c r="AJ4001" i="34"/>
  <c r="AF4001" i="34" s="1"/>
  <c r="AJ4988" i="34"/>
  <c r="AF4988" i="34" s="1"/>
  <c r="AJ2878" i="34"/>
  <c r="AF2878" i="34" s="1"/>
  <c r="AJ3969" i="34"/>
  <c r="AF3969" i="34" s="1"/>
  <c r="AJ2131" i="34"/>
  <c r="AF2131" i="34" s="1"/>
  <c r="AJ1705" i="34"/>
  <c r="AF1705" i="34"/>
  <c r="AJ4754" i="34"/>
  <c r="AF4754" i="34" s="1"/>
  <c r="AJ2070" i="34"/>
  <c r="AF2070" i="34" s="1"/>
  <c r="AJ4708" i="34"/>
  <c r="AF4708" i="34" s="1"/>
  <c r="AJ4227" i="34"/>
  <c r="AF4227" i="34" s="1"/>
  <c r="AJ3988" i="34"/>
  <c r="AF3988" i="34"/>
  <c r="AJ3967" i="34"/>
  <c r="AF3967" i="34" s="1"/>
  <c r="AJ2582" i="34"/>
  <c r="AF2582" i="34" s="1"/>
  <c r="AJ4706" i="34"/>
  <c r="AJ2134" i="34"/>
  <c r="AF2134" i="34"/>
  <c r="AJ1266" i="34"/>
  <c r="AF1266" i="34"/>
  <c r="AJ1321" i="34"/>
  <c r="AF1321" i="34"/>
  <c r="AJ1695" i="34"/>
  <c r="AF1695" i="34"/>
  <c r="AJ3983" i="34"/>
  <c r="AF3983" i="34"/>
  <c r="AJ1652" i="34"/>
  <c r="AF1652" i="34"/>
  <c r="AJ4085" i="34"/>
  <c r="AJ2669" i="34"/>
  <c r="AJ3998" i="34"/>
  <c r="AF3998" i="34"/>
  <c r="AJ1284" i="34"/>
  <c r="AF1284" i="34"/>
  <c r="AJ1629" i="34"/>
  <c r="AF1629" i="34"/>
  <c r="AJ4747" i="34"/>
  <c r="AJ4230" i="34"/>
  <c r="AF4230" i="34" s="1"/>
  <c r="AJ4520" i="34"/>
  <c r="AF4520" i="34"/>
  <c r="AJ5328" i="34"/>
  <c r="AF5328" i="34"/>
  <c r="AJ4760" i="34"/>
  <c r="AF4760" i="34" s="1"/>
  <c r="AJ4508" i="34"/>
  <c r="AF4508" i="34" s="1"/>
  <c r="AJ1232" i="34"/>
  <c r="AF1232" i="34"/>
  <c r="AJ1500" i="34"/>
  <c r="AJ1171" i="34"/>
  <c r="AJ4766" i="34"/>
  <c r="AF4766" i="34" s="1"/>
  <c r="AJ4504" i="34"/>
  <c r="AF4504" i="34" s="1"/>
  <c r="AJ1714" i="34"/>
  <c r="AF1714" i="34"/>
  <c r="AJ4147" i="34"/>
  <c r="AF4147" i="34"/>
  <c r="AJ4527" i="34"/>
  <c r="AJ2648" i="34"/>
  <c r="AJ3121" i="34"/>
  <c r="AF3121" i="34" s="1"/>
  <c r="AJ6574" i="34"/>
  <c r="AJ1411" i="34"/>
  <c r="AF1411" i="34"/>
  <c r="AJ1405" i="34"/>
  <c r="AF1405" i="34"/>
  <c r="AJ1407" i="34"/>
  <c r="AJ1409" i="34"/>
  <c r="AF1409" i="34" s="1"/>
  <c r="AJ1707" i="34"/>
  <c r="AF1707" i="34"/>
  <c r="AJ1732" i="34"/>
  <c r="AF1732" i="34"/>
  <c r="AJ1153" i="34"/>
  <c r="AF1153" i="34" s="1"/>
  <c r="AJ4149" i="34"/>
  <c r="AF4149" i="34" s="1"/>
  <c r="AJ2097" i="34"/>
  <c r="N2097" i="34"/>
  <c r="L2097" i="34" s="1"/>
  <c r="AJ1717" i="34"/>
  <c r="AF1717" i="34" s="1"/>
  <c r="AJ1602" i="34"/>
  <c r="AF1602" i="34"/>
  <c r="AJ4136" i="34"/>
  <c r="AF4136" i="34"/>
  <c r="AJ4509" i="34"/>
  <c r="AF4509" i="34" s="1"/>
  <c r="AJ2680" i="34"/>
  <c r="AF2680" i="34" s="1"/>
  <c r="AJ1722" i="34"/>
  <c r="AF1722" i="34"/>
  <c r="AJ1166" i="34"/>
  <c r="AF1166" i="34"/>
  <c r="AJ1653" i="34"/>
  <c r="AF1653" i="34" s="1"/>
  <c r="AJ1236" i="34"/>
  <c r="AF1236" i="34" s="1"/>
  <c r="AJ4759" i="34"/>
  <c r="AF4759" i="34"/>
  <c r="AJ4982" i="34"/>
  <c r="AF4982" i="34"/>
  <c r="AJ3982" i="34"/>
  <c r="AF3982" i="34" s="1"/>
  <c r="AJ2525" i="34"/>
  <c r="AF2525" i="34" s="1"/>
  <c r="AJ3447" i="34"/>
  <c r="AJ4761" i="34"/>
  <c r="AF4761" i="34" s="1"/>
  <c r="AJ4738" i="34"/>
  <c r="AF4738" i="34" s="1"/>
  <c r="AJ1648" i="34"/>
  <c r="AF1648" i="34" s="1"/>
  <c r="AJ1738" i="34"/>
  <c r="AF1738" i="34" s="1"/>
  <c r="AJ1242" i="34"/>
  <c r="AF1242" i="34" s="1"/>
  <c r="AJ4523" i="34"/>
  <c r="AF4523" i="34"/>
  <c r="AJ4525" i="34"/>
  <c r="AF4525" i="34" s="1"/>
  <c r="AJ1182" i="34"/>
  <c r="AF1182" i="34" s="1"/>
  <c r="AJ1410" i="34"/>
  <c r="AF1410" i="34" s="1"/>
  <c r="AJ1412" i="34"/>
  <c r="AF1412" i="34" s="1"/>
  <c r="AJ1406" i="34"/>
  <c r="AF1406" i="34" s="1"/>
  <c r="AJ1408" i="34"/>
  <c r="AF1408" i="34" s="1"/>
  <c r="AJ2876" i="34"/>
  <c r="AF2876" i="34" s="1"/>
  <c r="AJ4518" i="34"/>
  <c r="AF4518" i="34" s="1"/>
  <c r="AJ4511" i="34"/>
  <c r="AJ3538" i="34"/>
  <c r="AJ2580" i="34"/>
  <c r="AF2580" i="34" s="1"/>
  <c r="AJ4745" i="34"/>
  <c r="AF4745" i="34" s="1"/>
  <c r="AJ1718" i="34"/>
  <c r="AJ1627" i="34"/>
  <c r="AF1627" i="34"/>
  <c r="AJ4484" i="34"/>
  <c r="AF4484" i="34"/>
  <c r="AJ1696" i="34"/>
  <c r="AF1696" i="34"/>
  <c r="AJ1723" i="34"/>
  <c r="AF1723" i="34"/>
  <c r="AJ2891" i="34"/>
  <c r="AF2891" i="34"/>
  <c r="AJ1724" i="34"/>
  <c r="AF1724" i="34"/>
  <c r="AJ1697" i="34"/>
  <c r="AJ4752" i="34"/>
  <c r="AF4752" i="34" s="1"/>
  <c r="AJ4989" i="34"/>
  <c r="AF4989" i="34"/>
  <c r="AJ4150" i="34"/>
  <c r="AF4150" i="34"/>
  <c r="AJ1691" i="34"/>
  <c r="AF1691" i="34"/>
  <c r="AJ4903" i="34"/>
  <c r="AF4903" i="34"/>
  <c r="AJ4987" i="34"/>
  <c r="AF4987" i="34"/>
  <c r="AJ2086" i="34"/>
  <c r="AF2086" i="34"/>
  <c r="AJ4131" i="34"/>
  <c r="AF4131" i="34"/>
  <c r="AJ1694" i="34"/>
  <c r="AF1694" i="34"/>
  <c r="AJ4985" i="34"/>
  <c r="AF4985" i="34"/>
  <c r="AJ4226" i="34"/>
  <c r="AF4226" i="34"/>
  <c r="AJ2902" i="34"/>
  <c r="AF2902" i="34"/>
  <c r="AJ2135" i="34"/>
  <c r="AF2135" i="34"/>
  <c r="AJ1730" i="34"/>
  <c r="AF1730" i="34"/>
  <c r="AJ1699" i="34"/>
  <c r="AJ1640" i="34"/>
  <c r="AF1640" i="34" s="1"/>
  <c r="AJ4494" i="34"/>
  <c r="AF4494" i="34" s="1"/>
  <c r="AJ1735" i="34"/>
  <c r="AF1735" i="34" s="1"/>
  <c r="AJ2670" i="34"/>
  <c r="AJ4765" i="34"/>
  <c r="AF4765" i="34"/>
  <c r="AJ4717" i="34"/>
  <c r="AJ1651" i="34"/>
  <c r="AF1651" i="34" s="1"/>
  <c r="AJ1739" i="34"/>
  <c r="AF1739" i="34" s="1"/>
  <c r="AJ1740" i="34"/>
  <c r="AF1740" i="34" s="1"/>
  <c r="AJ3959" i="34"/>
  <c r="AF3959" i="34"/>
  <c r="AJ3990" i="34"/>
  <c r="AF3990" i="34" s="1"/>
  <c r="AJ1708" i="34"/>
  <c r="AF1708" i="34" s="1"/>
  <c r="AJ4723" i="34"/>
  <c r="AF4723" i="34" s="1"/>
  <c r="AJ1715" i="34"/>
  <c r="AF1715" i="34" s="1"/>
  <c r="AJ4722" i="34"/>
  <c r="AF4722" i="34" s="1"/>
  <c r="AJ1713" i="34"/>
  <c r="AF1713" i="34" s="1"/>
  <c r="AJ1712" i="34"/>
  <c r="AF1712" i="34" s="1"/>
  <c r="AJ1227" i="34"/>
  <c r="AF1227" i="34" s="1"/>
  <c r="AJ1623" i="34"/>
  <c r="AF1623" i="34" s="1"/>
  <c r="AJ1628" i="34"/>
  <c r="AF1628" i="34" s="1"/>
  <c r="AJ1742" i="34"/>
  <c r="AF1742" i="34" s="1"/>
  <c r="AJ1741" i="34"/>
  <c r="AF1741" i="34" s="1"/>
  <c r="AJ4740" i="34"/>
  <c r="AF4740" i="34" s="1"/>
  <c r="AJ1731" i="34"/>
  <c r="AF1731" i="34" s="1"/>
  <c r="AJ2978" i="34"/>
  <c r="AF2978" i="34" s="1"/>
  <c r="AJ4155" i="34"/>
  <c r="AF4155" i="34"/>
  <c r="AJ4157" i="34"/>
  <c r="AF4157" i="34" s="1"/>
  <c r="AJ4159" i="34"/>
  <c r="AF4159" i="34" s="1"/>
  <c r="AJ4161" i="34"/>
  <c r="AF4161" i="34" s="1"/>
  <c r="AJ4135" i="34"/>
  <c r="AF4135" i="34" s="1"/>
  <c r="AJ4144" i="34"/>
  <c r="AF4144" i="34" s="1"/>
  <c r="AJ1844" i="34"/>
  <c r="AJ4145" i="34"/>
  <c r="AF4145" i="34"/>
  <c r="AJ4491" i="34"/>
  <c r="AF4491" i="34" s="1"/>
  <c r="AJ1720" i="34"/>
  <c r="AF1720" i="34" s="1"/>
  <c r="AJ2741" i="34"/>
  <c r="AF2741" i="34"/>
  <c r="AJ1196" i="34"/>
  <c r="AJ4733" i="34"/>
  <c r="AJ1734" i="34"/>
  <c r="AF1734" i="34" s="1"/>
  <c r="AJ4744" i="34"/>
  <c r="AJ4139" i="34"/>
  <c r="AF4139" i="34" s="1"/>
  <c r="AJ4730" i="34"/>
  <c r="AJ4510" i="34"/>
  <c r="AF4510" i="34"/>
  <c r="AJ2083" i="34"/>
  <c r="AJ4221" i="34"/>
  <c r="AF4221" i="34" s="1"/>
  <c r="AF4642" i="34"/>
  <c r="AF4920" i="34"/>
  <c r="AJ2075" i="34"/>
  <c r="AF2075" i="34"/>
  <c r="AJ4141" i="34"/>
  <c r="AF4141" i="34" s="1"/>
  <c r="AJ1615" i="34"/>
  <c r="AF1615" i="34" s="1"/>
  <c r="AJ1132" i="34"/>
  <c r="AF1132" i="34"/>
  <c r="AJ1593" i="34"/>
  <c r="AF1593" i="34"/>
  <c r="AJ3947" i="34"/>
  <c r="AF3947" i="34" s="1"/>
  <c r="AJ2856" i="34"/>
  <c r="AF2856" i="34" s="1"/>
  <c r="AJ4712" i="34"/>
  <c r="AF4712" i="34"/>
  <c r="AJ1403" i="34"/>
  <c r="AF1403" i="34"/>
  <c r="AJ1130" i="34"/>
  <c r="AF1130" i="34" s="1"/>
  <c r="AJ2853" i="34"/>
  <c r="AF2853" i="34" s="1"/>
  <c r="AJ3939" i="34"/>
  <c r="AF3939" i="34"/>
  <c r="AJ1592" i="34"/>
  <c r="AF1592" i="34"/>
  <c r="AJ1603" i="34"/>
  <c r="AF1603" i="34" s="1"/>
  <c r="AJ2857" i="34"/>
  <c r="AF2857" i="34" s="1"/>
  <c r="AJ2858" i="34"/>
  <c r="AF2858" i="34"/>
  <c r="AJ1620" i="34"/>
  <c r="AF1620" i="34"/>
  <c r="AJ3966" i="34"/>
  <c r="AF3966" i="34" s="1"/>
  <c r="AJ4487" i="34"/>
  <c r="AF4487" i="34" s="1"/>
  <c r="N5215" i="34"/>
  <c r="L5215" i="34"/>
  <c r="AJ2932" i="34"/>
  <c r="AF2932" i="34"/>
  <c r="AJ1175" i="34"/>
  <c r="AF1175" i="34" s="1"/>
  <c r="AJ2091" i="34"/>
  <c r="AF2091" i="34" s="1"/>
  <c r="AJ1320" i="34"/>
  <c r="N6589" i="34"/>
  <c r="L6589" i="34" s="1"/>
  <c r="N6574" i="34"/>
  <c r="L6574" i="34"/>
  <c r="AF6574" i="34" s="1"/>
  <c r="AJ1180" i="34"/>
  <c r="AF1180" i="34" s="1"/>
  <c r="AJ4522" i="34"/>
  <c r="AF4522" i="34" s="1"/>
  <c r="AJ4524" i="34"/>
  <c r="AF4524" i="34" s="1"/>
  <c r="AJ4526" i="34"/>
  <c r="AF4526" i="34" s="1"/>
  <c r="AJ2882" i="34"/>
  <c r="AF2882" i="34" s="1"/>
  <c r="AJ1245" i="34"/>
  <c r="AF1245" i="34" s="1"/>
  <c r="AJ4986" i="34"/>
  <c r="AF4986" i="34" s="1"/>
  <c r="AJ4719" i="34"/>
  <c r="AF4719" i="34" s="1"/>
  <c r="AJ2977" i="34"/>
  <c r="AJ4154" i="34"/>
  <c r="AF4154" i="34"/>
  <c r="AJ4158" i="34"/>
  <c r="AF4158" i="34"/>
  <c r="L33" i="35"/>
  <c r="AJ2979" i="34"/>
  <c r="AF2979" i="34" s="1"/>
  <c r="AJ4156" i="34"/>
  <c r="AJ4160" i="34"/>
  <c r="AF4160" i="34"/>
  <c r="AJ4151" i="34"/>
  <c r="AF3963" i="34"/>
  <c r="AF1134" i="34"/>
  <c r="AF4977" i="34"/>
  <c r="AF1365" i="34"/>
  <c r="AJ3133" i="34"/>
  <c r="AF4475" i="34"/>
  <c r="I431" i="34"/>
  <c r="U431" i="34"/>
  <c r="N431" i="34"/>
  <c r="L431" i="34"/>
  <c r="V431" i="34" s="1"/>
  <c r="AF1613" i="34"/>
  <c r="AF2839" i="34"/>
  <c r="AF2570" i="34"/>
  <c r="AF4689" i="34"/>
  <c r="AF4678" i="34"/>
  <c r="I510" i="34"/>
  <c r="U510" i="34" s="1"/>
  <c r="N510" i="34"/>
  <c r="L510" i="34"/>
  <c r="I32" i="34"/>
  <c r="N32" i="34"/>
  <c r="L32" i="34"/>
  <c r="AF4682" i="34"/>
  <c r="AF2855" i="34"/>
  <c r="AJ3791" i="34"/>
  <c r="AF4480" i="34"/>
  <c r="AJ3454" i="34"/>
  <c r="AF2071" i="34"/>
  <c r="AF4477" i="34"/>
  <c r="AJ2187" i="34"/>
  <c r="AF2578" i="34"/>
  <c r="AF4630" i="34"/>
  <c r="AF1142" i="34"/>
  <c r="AJ3534" i="34"/>
  <c r="AJ2197" i="34"/>
  <c r="AJ3000" i="34"/>
  <c r="AJ1790" i="34"/>
  <c r="AJ3746" i="34"/>
  <c r="AJ2692" i="34"/>
  <c r="AF2692" i="34"/>
  <c r="I447" i="34"/>
  <c r="N447" i="34"/>
  <c r="L447" i="34" s="1"/>
  <c r="T447" i="34" s="1"/>
  <c r="AJ4431" i="34"/>
  <c r="AF4431" i="34"/>
  <c r="AJ3885" i="34"/>
  <c r="AF3885" i="34" s="1"/>
  <c r="I573" i="34"/>
  <c r="N573" i="34"/>
  <c r="L573" i="34"/>
  <c r="AJ2221" i="34"/>
  <c r="AF2221" i="34" s="1"/>
  <c r="AJ2206" i="34"/>
  <c r="AF2206" i="34" s="1"/>
  <c r="AJ2711" i="34"/>
  <c r="AJ3546" i="34"/>
  <c r="AF3546" i="34"/>
  <c r="AJ2431" i="34"/>
  <c r="AJ3503" i="34"/>
  <c r="AJ3149" i="34"/>
  <c r="AJ3151" i="34"/>
  <c r="AJ3444" i="34"/>
  <c r="AF3444" i="34"/>
  <c r="AJ2177" i="34"/>
  <c r="AJ2677" i="34"/>
  <c r="AJ1773" i="34"/>
  <c r="AF1773" i="34"/>
  <c r="AJ3740" i="34"/>
  <c r="AF3740" i="34"/>
  <c r="AJ3466" i="34"/>
  <c r="AJ3450" i="34"/>
  <c r="AJ3449" i="34"/>
  <c r="AJ3443" i="34"/>
  <c r="AJ2176" i="34"/>
  <c r="AJ4948" i="34"/>
  <c r="AF4948" i="34" s="1"/>
  <c r="AJ1862" i="34"/>
  <c r="AJ1800" i="34"/>
  <c r="AJ3992" i="34"/>
  <c r="AJ3120" i="34"/>
  <c r="AJ1796" i="34"/>
  <c r="AJ2434" i="34"/>
  <c r="AJ3465" i="34"/>
  <c r="AJ1658" i="34"/>
  <c r="AJ2674" i="34"/>
  <c r="AJ3459" i="34"/>
  <c r="AF3459" i="34"/>
  <c r="AJ2672" i="34"/>
  <c r="AF2672" i="34"/>
  <c r="AJ2037" i="34"/>
  <c r="AF2037" i="34"/>
  <c r="AJ1184" i="34"/>
  <c r="AF1184" i="34"/>
  <c r="AJ2657" i="34"/>
  <c r="AF2657" i="34"/>
  <c r="AJ3300" i="34"/>
  <c r="AJ1235" i="34"/>
  <c r="AF1235" i="34" s="1"/>
  <c r="AJ3166" i="34"/>
  <c r="AJ5042" i="34"/>
  <c r="AJ2217" i="34"/>
  <c r="AF2217" i="34" s="1"/>
  <c r="AJ1188" i="34"/>
  <c r="AF1188" i="34" s="1"/>
  <c r="AJ3316" i="34"/>
  <c r="AJ641" i="34"/>
  <c r="AF641" i="34"/>
  <c r="AJ2933" i="34"/>
  <c r="AF2933" i="34"/>
  <c r="AJ2916" i="34"/>
  <c r="AF2916" i="34" s="1"/>
  <c r="AJ2260" i="34"/>
  <c r="AF2260" i="34" s="1"/>
  <c r="AJ1205" i="34"/>
  <c r="AJ1249" i="34"/>
  <c r="AF1249" i="34" s="1"/>
  <c r="AJ4514" i="34"/>
  <c r="AF4514" i="34" s="1"/>
  <c r="AJ1762" i="34"/>
  <c r="AF1762" i="34" s="1"/>
  <c r="AJ4166" i="34"/>
  <c r="AF4166" i="34" s="1"/>
  <c r="AJ3785" i="34"/>
  <c r="AF3785" i="34"/>
  <c r="AF5614" i="34"/>
  <c r="AF5465" i="34"/>
  <c r="AF5410" i="34"/>
  <c r="AF5232" i="34"/>
  <c r="AF4978" i="34"/>
  <c r="AF5822" i="34"/>
  <c r="AF5624" i="34"/>
  <c r="AJ3790" i="34"/>
  <c r="AJ2204" i="34"/>
  <c r="AF2204" i="34" s="1"/>
  <c r="AJ2899" i="34"/>
  <c r="AF2899" i="34"/>
  <c r="AJ2900" i="34"/>
  <c r="AF2900" i="34"/>
  <c r="AJ3490" i="34"/>
  <c r="AJ2688" i="34"/>
  <c r="AF2688" i="34"/>
  <c r="AJ1768" i="34"/>
  <c r="AJ3451" i="34"/>
  <c r="AF3451" i="34"/>
  <c r="AJ1267" i="34"/>
  <c r="AF1267" i="34"/>
  <c r="AF5110" i="34"/>
  <c r="AF5204" i="34"/>
  <c r="T321" i="34"/>
  <c r="AF5136" i="34"/>
  <c r="AJ3127" i="34"/>
  <c r="AJ3432" i="34"/>
  <c r="AJ1507" i="34"/>
  <c r="AF1507" i="34"/>
  <c r="AJ3789" i="34"/>
  <c r="AJ2921" i="34"/>
  <c r="AF2921" i="34"/>
  <c r="AJ3129" i="34"/>
  <c r="AF3129" i="34" s="1"/>
  <c r="AJ2934" i="34"/>
  <c r="AF2934" i="34" s="1"/>
  <c r="AJ3504" i="34"/>
  <c r="AF3504" i="34"/>
  <c r="AJ2997" i="34"/>
  <c r="AJ3529" i="34"/>
  <c r="AJ3531" i="34"/>
  <c r="AJ2935" i="34"/>
  <c r="AF2935" i="34"/>
  <c r="AJ2936" i="34"/>
  <c r="AF2936" i="34"/>
  <c r="AJ2917" i="34"/>
  <c r="AF2917" i="34" s="1"/>
  <c r="AJ1279" i="34"/>
  <c r="AF1279" i="34" s="1"/>
  <c r="AJ1297" i="34"/>
  <c r="AF1297" i="34"/>
  <c r="AJ1286" i="34"/>
  <c r="AF1286" i="34"/>
  <c r="AJ4165" i="34"/>
  <c r="AJ2193" i="34"/>
  <c r="AF2193" i="34"/>
  <c r="AJ3125" i="34"/>
  <c r="AJ2654" i="34"/>
  <c r="AJ2174" i="34"/>
  <c r="AJ3126" i="34"/>
  <c r="AJ3510" i="34"/>
  <c r="AJ3512" i="34"/>
  <c r="AF3512" i="34" s="1"/>
  <c r="AJ2699" i="34"/>
  <c r="AJ61" i="34"/>
  <c r="AJ2704" i="34"/>
  <c r="AJ2703" i="34"/>
  <c r="AJ3774" i="34"/>
  <c r="AJ3792" i="34"/>
  <c r="AJ3487" i="34"/>
  <c r="AJ2687" i="34"/>
  <c r="AJ3480" i="34"/>
  <c r="AJ2993" i="34"/>
  <c r="AF2993" i="34" s="1"/>
  <c r="AJ1258" i="34"/>
  <c r="AJ3970" i="34"/>
  <c r="AF3970" i="34"/>
  <c r="AJ4758" i="34"/>
  <c r="AF4758" i="34"/>
  <c r="AJ2262" i="34"/>
  <c r="AF2262" i="34" s="1"/>
  <c r="AJ3739" i="34"/>
  <c r="AJ2199" i="34"/>
  <c r="AJ1836" i="34"/>
  <c r="AF1836" i="34"/>
  <c r="AJ2223" i="34"/>
  <c r="AJ4725" i="34"/>
  <c r="AF4725" i="34"/>
  <c r="AJ2924" i="34"/>
  <c r="AF2924" i="34"/>
  <c r="AJ3158" i="34"/>
  <c r="AJ2918" i="34"/>
  <c r="AF2918" i="34"/>
  <c r="AJ1280" i="34"/>
  <c r="AF1280" i="34"/>
  <c r="AJ2660" i="34"/>
  <c r="AJ1294" i="34"/>
  <c r="AF1294" i="34"/>
  <c r="AJ1292" i="34"/>
  <c r="AF1292" i="34" s="1"/>
  <c r="AJ2998" i="34"/>
  <c r="AJ4515" i="34"/>
  <c r="AF4515" i="34"/>
  <c r="AJ2905" i="34"/>
  <c r="AF2905" i="34"/>
  <c r="AJ1275" i="34"/>
  <c r="AF1275" i="34"/>
  <c r="AJ1289" i="34"/>
  <c r="AF1289" i="34"/>
  <c r="AJ2175" i="34"/>
  <c r="AJ5319" i="34"/>
  <c r="AF5319" i="34" s="1"/>
  <c r="AJ3481" i="34"/>
  <c r="AJ2920" i="34"/>
  <c r="AF2920" i="34"/>
  <c r="AJ2931" i="34"/>
  <c r="AF2931" i="34"/>
  <c r="AJ3232" i="34"/>
  <c r="AJ1290" i="34"/>
  <c r="AF1290" i="34" s="1"/>
  <c r="AJ1304" i="34"/>
  <c r="AF1304" i="34" s="1"/>
  <c r="I174" i="34"/>
  <c r="U174" i="34" s="1"/>
  <c r="AJ2225" i="34"/>
  <c r="AF2225" i="34"/>
  <c r="AJ3744" i="34"/>
  <c r="AJ4603" i="34"/>
  <c r="AF4603" i="34"/>
  <c r="AJ1772" i="34"/>
  <c r="AF1772" i="34" s="1"/>
  <c r="AJ5873" i="34"/>
  <c r="AF5873" i="34" s="1"/>
  <c r="AJ1774" i="34"/>
  <c r="AF1774" i="34" s="1"/>
  <c r="AJ3804" i="34"/>
  <c r="AF3804" i="34" s="1"/>
  <c r="AJ3803" i="34"/>
  <c r="AF3803" i="34" s="1"/>
  <c r="AJ3795" i="34"/>
  <c r="AJ4602" i="34"/>
  <c r="AJ4601" i="34"/>
  <c r="AJ3442" i="34"/>
  <c r="AF3442" i="34"/>
  <c r="AJ3128" i="34"/>
  <c r="AJ5041" i="34"/>
  <c r="AF5041" i="34" s="1"/>
  <c r="AJ1815" i="34"/>
  <c r="AJ2185" i="34"/>
  <c r="AJ2435" i="34"/>
  <c r="AJ3452" i="34"/>
  <c r="AJ3736" i="34"/>
  <c r="AF3736" i="34"/>
  <c r="AJ3537" i="34"/>
  <c r="AF3537" i="34" s="1"/>
  <c r="AJ1853" i="34"/>
  <c r="AF1853" i="34" s="1"/>
  <c r="AJ3122" i="34"/>
  <c r="AJ1656" i="34"/>
  <c r="AF1656" i="34" s="1"/>
  <c r="AJ2173" i="34"/>
  <c r="AJ2651" i="34"/>
  <c r="AJ2650" i="34"/>
  <c r="AF2650" i="34" s="1"/>
  <c r="AF3132" i="34"/>
  <c r="AJ1194" i="34"/>
  <c r="I644" i="34"/>
  <c r="U644" i="34" s="1"/>
  <c r="V321" i="34"/>
  <c r="AJ3486" i="34"/>
  <c r="AF3486" i="34"/>
  <c r="AJ1241" i="34"/>
  <c r="AF1241" i="34"/>
  <c r="AJ2854" i="34"/>
  <c r="AF2854" i="34"/>
  <c r="AJ4679" i="34"/>
  <c r="AF4679" i="34"/>
  <c r="AJ3951" i="34"/>
  <c r="AF3951" i="34"/>
  <c r="AJ2925" i="34"/>
  <c r="AF2925" i="34"/>
  <c r="AJ2893" i="34"/>
  <c r="AF2893" i="34"/>
  <c r="AJ4732" i="34"/>
  <c r="AF4732" i="34"/>
  <c r="AJ1264" i="34"/>
  <c r="AF1264" i="34"/>
  <c r="AJ1261" i="34"/>
  <c r="AF1261" i="34"/>
  <c r="AJ1281" i="34"/>
  <c r="AF1281" i="34"/>
  <c r="AJ1152" i="34"/>
  <c r="AF1152" i="34"/>
  <c r="AJ1226" i="34"/>
  <c r="AF1226" i="34"/>
  <c r="AJ4742" i="34"/>
  <c r="AJ3139" i="34"/>
  <c r="AF3139" i="34" s="1"/>
  <c r="AJ1736" i="34"/>
  <c r="AF1736" i="34"/>
  <c r="AJ2895" i="34"/>
  <c r="AF2895" i="34"/>
  <c r="AJ4153" i="34"/>
  <c r="AF4153" i="34"/>
  <c r="AJ1278" i="34"/>
  <c r="AF1278" i="34"/>
  <c r="AJ2929" i="34"/>
  <c r="AJ2926" i="34"/>
  <c r="AF2926" i="34" s="1"/>
  <c r="AJ1260" i="34"/>
  <c r="AF1260" i="34" s="1"/>
  <c r="AJ1293" i="34"/>
  <c r="AF1293" i="34" s="1"/>
  <c r="AJ1283" i="34"/>
  <c r="AF1283" i="34" s="1"/>
  <c r="AJ1302" i="34"/>
  <c r="AF1302" i="34"/>
  <c r="AJ4537" i="34"/>
  <c r="AF4537" i="34" s="1"/>
  <c r="AJ3161" i="34"/>
  <c r="AF3161" i="34" s="1"/>
  <c r="AJ2903" i="34"/>
  <c r="AJ2937" i="34"/>
  <c r="AF2937" i="34" s="1"/>
  <c r="AJ2095" i="34"/>
  <c r="N2095" i="34"/>
  <c r="L2095" i="34" s="1"/>
  <c r="AJ1277" i="34"/>
  <c r="AJ1299" i="34"/>
  <c r="AF1299" i="34" s="1"/>
  <c r="AJ1291" i="34"/>
  <c r="AF1291" i="34" s="1"/>
  <c r="AJ1308" i="34"/>
  <c r="AF1308" i="34"/>
  <c r="AJ1282" i="34"/>
  <c r="AF1282" i="34"/>
  <c r="AJ1285" i="34"/>
  <c r="AF1285" i="34" s="1"/>
  <c r="AJ1301" i="34"/>
  <c r="AF1301" i="34" s="1"/>
  <c r="AJ1307" i="34"/>
  <c r="AF1307" i="34"/>
  <c r="AJ1319" i="34"/>
  <c r="AF1319" i="34"/>
  <c r="AJ1318" i="34"/>
  <c r="N1318" i="34"/>
  <c r="L1318" i="34"/>
  <c r="AJ5355" i="34"/>
  <c r="AF5355" i="34"/>
  <c r="AJ1782" i="34"/>
  <c r="AJ3501" i="34"/>
  <c r="AF3501" i="34"/>
  <c r="AJ2087" i="34"/>
  <c r="AF2087" i="34" s="1"/>
  <c r="AJ1273" i="34"/>
  <c r="AF1273" i="34" s="1"/>
  <c r="AJ1298" i="34"/>
  <c r="AF1298" i="34"/>
  <c r="AJ2172" i="34"/>
  <c r="AF2172" i="34"/>
  <c r="AJ3565" i="34"/>
  <c r="AF3565" i="34" s="1"/>
  <c r="AJ1198" i="34"/>
  <c r="AJ5318" i="34"/>
  <c r="AF5318" i="34"/>
  <c r="AJ5320" i="34"/>
  <c r="AF5320" i="34"/>
  <c r="AJ2259" i="34"/>
  <c r="AF2259" i="34"/>
  <c r="AJ3784" i="34"/>
  <c r="AF3784" i="34"/>
  <c r="AJ1287" i="34"/>
  <c r="AF1287" i="34"/>
  <c r="AJ1305" i="34"/>
  <c r="AF1305" i="34"/>
  <c r="AJ1306" i="34"/>
  <c r="AF1306" i="34"/>
  <c r="AJ1317" i="34"/>
  <c r="N1317" i="34"/>
  <c r="L1317" i="34" s="1"/>
  <c r="AJ2700" i="34"/>
  <c r="AF2700" i="34"/>
  <c r="AJ2194" i="34"/>
  <c r="AJ2198" i="34"/>
  <c r="AJ1795" i="34"/>
  <c r="AJ3453" i="34"/>
  <c r="AF3453" i="34"/>
  <c r="AJ5874" i="34"/>
  <c r="AF5874" i="34"/>
  <c r="AJ5869" i="34"/>
  <c r="AF5869" i="34" s="1"/>
  <c r="AJ3802" i="34"/>
  <c r="AF3802" i="34" s="1"/>
  <c r="AJ3794" i="34"/>
  <c r="AJ3162" i="34"/>
  <c r="AJ5637" i="34"/>
  <c r="AF5637" i="34"/>
  <c r="AJ3506" i="34"/>
  <c r="AJ3163" i="34"/>
  <c r="AF3163" i="34" s="1"/>
  <c r="AJ1764" i="34"/>
  <c r="AJ3138" i="34"/>
  <c r="AF3138" i="34" s="1"/>
  <c r="AJ1197" i="34"/>
  <c r="AJ1216" i="34"/>
  <c r="AJ2712" i="34"/>
  <c r="AJ6052" i="34"/>
  <c r="AJ4142" i="34"/>
  <c r="AF4142" i="34"/>
  <c r="AJ1276" i="34"/>
  <c r="AF1276" i="34" s="1"/>
  <c r="AJ1296" i="34"/>
  <c r="AF1296" i="34" s="1"/>
  <c r="AJ1288" i="34"/>
  <c r="AF1288" i="34" s="1"/>
  <c r="AJ1309" i="34"/>
  <c r="AF1309" i="34" s="1"/>
  <c r="AJ1300" i="34"/>
  <c r="AJ4167" i="34"/>
  <c r="AF4167" i="34"/>
  <c r="AJ4163" i="34"/>
  <c r="AF4163" i="34"/>
  <c r="AJ4164" i="34"/>
  <c r="AJ3783" i="34"/>
  <c r="AF3783" i="34" s="1"/>
  <c r="AJ3758" i="34"/>
  <c r="AJ4162" i="34"/>
  <c r="AJ3764" i="34"/>
  <c r="AJ2377" i="34"/>
  <c r="AJ3799" i="34"/>
  <c r="AF3799" i="34" s="1"/>
  <c r="AJ1506" i="34"/>
  <c r="AF1506" i="34" s="1"/>
  <c r="AJ4600" i="34"/>
  <c r="AJ3173" i="34"/>
  <c r="AJ1499" i="34"/>
  <c r="V644" i="34"/>
  <c r="T644" i="34"/>
  <c r="V277" i="34"/>
  <c r="T277" i="34"/>
  <c r="AJ1013" i="34"/>
  <c r="AJ2667" i="34"/>
  <c r="AJ2689" i="34"/>
  <c r="AJ3174" i="34"/>
  <c r="AF5546" i="34"/>
  <c r="AF5740" i="34"/>
  <c r="AJ3777" i="34"/>
  <c r="AF3777" i="34"/>
  <c r="AF5930" i="34"/>
  <c r="AF5618" i="34"/>
  <c r="AJ93" i="34"/>
  <c r="I93" i="34"/>
  <c r="AF93" i="34" s="1"/>
  <c r="AJ3167" i="34"/>
  <c r="AF3167" i="34"/>
  <c r="AJ6337" i="34"/>
  <c r="AF6337" i="34"/>
  <c r="AJ4133" i="34"/>
  <c r="AF4133" i="34"/>
  <c r="AF5079" i="34"/>
  <c r="AF5815" i="34"/>
  <c r="AF5087" i="34"/>
  <c r="AF5075" i="34"/>
  <c r="AF5690" i="34"/>
  <c r="AF5702" i="34"/>
  <c r="AF5060" i="34"/>
  <c r="AF5663" i="34"/>
  <c r="AF5656" i="34"/>
  <c r="AF5679" i="34"/>
  <c r="AF5622" i="34"/>
  <c r="AF5620" i="34"/>
  <c r="AF5824" i="34"/>
  <c r="AF5923" i="34"/>
  <c r="AF5251" i="34"/>
  <c r="AJ2224" i="34"/>
  <c r="AJ3759" i="34"/>
  <c r="AJ2661" i="34"/>
  <c r="AF2661" i="34" s="1"/>
  <c r="AF5827" i="34"/>
  <c r="AF5652" i="34"/>
  <c r="AJ1549" i="34"/>
  <c r="AF1549" i="34" s="1"/>
  <c r="AJ1536" i="34"/>
  <c r="AF1536" i="34" s="1"/>
  <c r="AJ6338" i="34"/>
  <c r="AF6338" i="34" s="1"/>
  <c r="AF4866" i="34"/>
  <c r="I772" i="34"/>
  <c r="U772" i="34" s="1"/>
  <c r="N772" i="34"/>
  <c r="L772" i="34" s="1"/>
  <c r="T168" i="34"/>
  <c r="V168" i="34"/>
  <c r="AJ1763" i="34"/>
  <c r="AJ7687" i="34"/>
  <c r="AF7687" i="34"/>
  <c r="AF7655" i="34"/>
  <c r="AJ7596" i="34"/>
  <c r="AF7596" i="34"/>
  <c r="AF7557" i="34"/>
  <c r="AJ7528" i="34"/>
  <c r="AF7528" i="34" s="1"/>
  <c r="AJ7488" i="34"/>
  <c r="AF7488" i="34" s="1"/>
  <c r="AF7441" i="34"/>
  <c r="AJ7423" i="34"/>
  <c r="AF7423" i="34"/>
  <c r="AJ7385" i="34"/>
  <c r="AF7385" i="34"/>
  <c r="AJ7371" i="34"/>
  <c r="AF7371" i="34"/>
  <c r="AF7296" i="34"/>
  <c r="AF7287" i="34"/>
  <c r="AJ7251" i="34"/>
  <c r="AF7251" i="34"/>
  <c r="AJ7233" i="34"/>
  <c r="AF7233" i="34"/>
  <c r="AJ7232" i="34"/>
  <c r="AF7232" i="34"/>
  <c r="AJ7207" i="34"/>
  <c r="AF7207" i="34"/>
  <c r="AJ7185" i="34"/>
  <c r="AF7185" i="34"/>
  <c r="AJ7168" i="34"/>
  <c r="AF7168" i="34"/>
  <c r="AJ7104" i="34"/>
  <c r="AF7104" i="34"/>
  <c r="AJ7103" i="34"/>
  <c r="AF7103" i="34"/>
  <c r="AJ7039" i="34"/>
  <c r="AF7039" i="34"/>
  <c r="AJ6988" i="34"/>
  <c r="AF6988" i="34"/>
  <c r="AJ6976" i="34"/>
  <c r="AF6976" i="34"/>
  <c r="AJ6947" i="34"/>
  <c r="AF6947" i="34"/>
  <c r="AJ6865" i="34"/>
  <c r="AF6865" i="34"/>
  <c r="AJ6741" i="34"/>
  <c r="AF6741" i="34"/>
  <c r="AF6721" i="34"/>
  <c r="AJ6633" i="34"/>
  <c r="AF6633" i="34"/>
  <c r="AJ6627" i="34"/>
  <c r="AF6627" i="34" s="1"/>
  <c r="AJ2116" i="34"/>
  <c r="AF2116" i="34" s="1"/>
  <c r="AJ3724" i="34"/>
  <c r="AF3724" i="34"/>
  <c r="AJ4628" i="34"/>
  <c r="AF4628" i="34"/>
  <c r="AJ6584" i="34"/>
  <c r="AF6584" i="34" s="1"/>
  <c r="AJ6552" i="34"/>
  <c r="AJ6491" i="34"/>
  <c r="AF6491" i="34"/>
  <c r="AJ6419" i="34"/>
  <c r="AF6419" i="34"/>
  <c r="AJ6400" i="34"/>
  <c r="AF6400" i="34"/>
  <c r="AJ6396" i="34"/>
  <c r="AF6396" i="34"/>
  <c r="AJ4018" i="34"/>
  <c r="AF4018" i="34" s="1"/>
  <c r="AJ3663" i="34"/>
  <c r="AJ3652" i="34"/>
  <c r="AF3652" i="34" s="1"/>
  <c r="AJ3401" i="34"/>
  <c r="AF3401" i="34"/>
  <c r="AJ3383" i="34"/>
  <c r="AF3383" i="34"/>
  <c r="AJ3376" i="34"/>
  <c r="AF3376" i="34" s="1"/>
  <c r="AJ3055" i="34"/>
  <c r="AF3055" i="34" s="1"/>
  <c r="AJ2584" i="34"/>
  <c r="AF2584" i="34"/>
  <c r="AJ2539" i="34"/>
  <c r="AF2539" i="34"/>
  <c r="AJ2533" i="34"/>
  <c r="AF2533" i="34" s="1"/>
  <c r="AF5192" i="34"/>
  <c r="AF5208" i="34"/>
  <c r="AF2342" i="34"/>
  <c r="AF4472" i="34"/>
  <c r="AF4634" i="34"/>
  <c r="AJ4656" i="34"/>
  <c r="AJ6087" i="34"/>
  <c r="AF6087" i="34" s="1"/>
  <c r="AJ6975" i="34"/>
  <c r="AF6975" i="34" s="1"/>
  <c r="AJ6959" i="34"/>
  <c r="AF6959" i="34" s="1"/>
  <c r="AJ3981" i="34"/>
  <c r="AF3981" i="34" s="1"/>
  <c r="AJ6540" i="34"/>
  <c r="AJ6512" i="34"/>
  <c r="AF5533" i="34"/>
  <c r="AF5101" i="34"/>
  <c r="AF3278" i="34"/>
  <c r="AF5956" i="34"/>
  <c r="AF5654" i="34"/>
  <c r="AJ4332" i="34"/>
  <c r="AF4332" i="34" s="1"/>
  <c r="AJ4860" i="34"/>
  <c r="AF4860" i="34"/>
  <c r="AJ7714" i="34"/>
  <c r="AF7714" i="34" s="1"/>
  <c r="AJ7586" i="34"/>
  <c r="AF7586" i="34" s="1"/>
  <c r="AJ7554" i="34"/>
  <c r="AF7554" i="34" s="1"/>
  <c r="AJ7490" i="34"/>
  <c r="AF7490" i="34"/>
  <c r="AJ7389" i="34"/>
  <c r="AF7389" i="34"/>
  <c r="AJ7330" i="34"/>
  <c r="AF7330" i="34"/>
  <c r="AJ7186" i="34"/>
  <c r="AF7186" i="34"/>
  <c r="AJ7170" i="34"/>
  <c r="AF7170" i="34"/>
  <c r="AJ7154" i="34"/>
  <c r="AF7154" i="34"/>
  <c r="AJ7122" i="34"/>
  <c r="AF7122" i="34"/>
  <c r="AJ7106" i="34"/>
  <c r="AF7106" i="34"/>
  <c r="AJ7090" i="34"/>
  <c r="AF7090" i="34"/>
  <c r="AF7074" i="34"/>
  <c r="AJ7026" i="34"/>
  <c r="AF7026" i="34"/>
  <c r="AJ7010" i="34"/>
  <c r="AF7010" i="34"/>
  <c r="AJ6994" i="34"/>
  <c r="AF6994" i="34"/>
  <c r="AJ6946" i="34"/>
  <c r="AF6946" i="34"/>
  <c r="AJ6901" i="34"/>
  <c r="AF6901" i="34"/>
  <c r="AF6885" i="34"/>
  <c r="AJ6882" i="34"/>
  <c r="AF6882" i="34"/>
  <c r="AF6866" i="34"/>
  <c r="AJ6834" i="34"/>
  <c r="AF6834" i="34"/>
  <c r="AJ6770" i="34"/>
  <c r="AF6770" i="34"/>
  <c r="AJ6722" i="34"/>
  <c r="AF6722" i="34"/>
  <c r="AJ6705" i="34"/>
  <c r="AF6705" i="34"/>
  <c r="AJ6637" i="34"/>
  <c r="AF6637" i="34"/>
  <c r="AJ4672" i="34"/>
  <c r="AF4672" i="34"/>
  <c r="AJ3334" i="34"/>
  <c r="AF3334" i="34"/>
  <c r="AJ2028" i="34"/>
  <c r="AF2028" i="34"/>
  <c r="AJ6383" i="34"/>
  <c r="AJ6374" i="34"/>
  <c r="AF6374" i="34"/>
  <c r="AJ3921" i="34"/>
  <c r="AF3921" i="34" s="1"/>
  <c r="AJ4011" i="34"/>
  <c r="AF4011" i="34" s="1"/>
  <c r="AJ3836" i="34"/>
  <c r="AF3836" i="34" s="1"/>
  <c r="AJ3835" i="34"/>
  <c r="AF3835" i="34"/>
  <c r="AJ3713" i="34"/>
  <c r="AF3713" i="34" s="1"/>
  <c r="AJ3638" i="34"/>
  <c r="AF3638" i="34" s="1"/>
  <c r="AJ3420" i="34"/>
  <c r="AF3420" i="34" s="1"/>
  <c r="AJ3405" i="34"/>
  <c r="AF3405" i="34" s="1"/>
  <c r="AJ3389" i="34"/>
  <c r="AF3389" i="34" s="1"/>
  <c r="AJ3395" i="34"/>
  <c r="AF3395" i="34" s="1"/>
  <c r="AJ3072" i="34"/>
  <c r="AF3072" i="34" s="1"/>
  <c r="AJ3053" i="34"/>
  <c r="AF3053" i="34" s="1"/>
  <c r="AJ3051" i="34"/>
  <c r="AF3051" i="34" s="1"/>
  <c r="AJ2992" i="34"/>
  <c r="AF2992" i="34" s="1"/>
  <c r="AJ1900" i="34"/>
  <c r="AF1900" i="34" s="1"/>
  <c r="AJ1751" i="34"/>
  <c r="AF1751" i="34"/>
  <c r="AJ1493" i="34"/>
  <c r="AF1493" i="34" s="1"/>
  <c r="AJ1474" i="34"/>
  <c r="AF1474" i="34" s="1"/>
  <c r="AJ1437" i="34"/>
  <c r="AF1437" i="34" s="1"/>
  <c r="AJ1434" i="34"/>
  <c r="AF1434" i="34"/>
  <c r="AJ1343" i="34"/>
  <c r="AF1343" i="34" s="1"/>
  <c r="AJ1341" i="34"/>
  <c r="AF1341" i="34" s="1"/>
  <c r="AF4813" i="34"/>
  <c r="N3261" i="34"/>
  <c r="L3261" i="34"/>
  <c r="AF3261" i="34" s="1"/>
  <c r="AF2288" i="34"/>
  <c r="AF5616" i="34"/>
  <c r="AF4212" i="34"/>
  <c r="AF5077" i="34"/>
  <c r="AF2304" i="34"/>
  <c r="AF5093" i="34"/>
  <c r="AF2357" i="34"/>
  <c r="AF5072" i="34"/>
  <c r="AF4110" i="34"/>
  <c r="AF3643" i="34"/>
  <c r="AF5064" i="34"/>
  <c r="AF3279" i="34"/>
  <c r="AF3373" i="34"/>
  <c r="AF3095" i="34"/>
  <c r="AF1489" i="34"/>
  <c r="AF4831" i="34"/>
  <c r="AF2359" i="34"/>
  <c r="AJ4915" i="34"/>
  <c r="AF4915" i="34" s="1"/>
  <c r="I106" i="34"/>
  <c r="AF3265" i="34"/>
  <c r="AF3272" i="34"/>
  <c r="N3260" i="34"/>
  <c r="L3260" i="34"/>
  <c r="AJ1760" i="34"/>
  <c r="AF1760" i="34"/>
  <c r="AJ1756" i="34"/>
  <c r="AF1756" i="34" s="1"/>
  <c r="AJ4979" i="34"/>
  <c r="AF4979" i="34" s="1"/>
  <c r="AJ1543" i="34"/>
  <c r="AF1543" i="34" s="1"/>
  <c r="AF5084" i="34"/>
  <c r="AF3341" i="34"/>
  <c r="AF5825" i="34"/>
  <c r="AJ2120" i="34"/>
  <c r="AF2120" i="34" s="1"/>
  <c r="AJ4553" i="34"/>
  <c r="AF4553" i="34" s="1"/>
  <c r="AJ3587" i="34"/>
  <c r="AF3587" i="34"/>
  <c r="AJ3424" i="34"/>
  <c r="AF3424" i="34" s="1"/>
  <c r="AJ3407" i="34"/>
  <c r="AF3407" i="34" s="1"/>
  <c r="AJ3064" i="34"/>
  <c r="AF3064" i="34" s="1"/>
  <c r="AJ2535" i="34"/>
  <c r="AF2535" i="34"/>
  <c r="AJ1943" i="34"/>
  <c r="AF1943" i="34" s="1"/>
  <c r="AJ1939" i="34"/>
  <c r="AF1939" i="34" s="1"/>
  <c r="AJ1898" i="34"/>
  <c r="AF1898" i="34" s="1"/>
  <c r="AJ1894" i="34"/>
  <c r="AF1894" i="34"/>
  <c r="AJ4797" i="34"/>
  <c r="AF4797" i="34" s="1"/>
  <c r="AJ2059" i="34"/>
  <c r="AJ2560" i="34"/>
  <c r="AF2560" i="34"/>
  <c r="AJ1555" i="34"/>
  <c r="AF1555" i="34"/>
  <c r="AF5701" i="34"/>
  <c r="AF4809" i="34"/>
  <c r="AF5092" i="34"/>
  <c r="AJ4448" i="34"/>
  <c r="AF4448" i="34" s="1"/>
  <c r="AF5066" i="34"/>
  <c r="AJ1608" i="34"/>
  <c r="AF1608" i="34"/>
  <c r="AJ3793" i="34"/>
  <c r="AF3793" i="34"/>
  <c r="AJ4662" i="34"/>
  <c r="AF4662" i="34"/>
  <c r="AJ3863" i="34"/>
  <c r="AF3863" i="34"/>
  <c r="AJ4416" i="34"/>
  <c r="AJ1350" i="34"/>
  <c r="AF1350" i="34"/>
  <c r="AJ5694" i="34"/>
  <c r="AF5694" i="34" s="1"/>
  <c r="AJ1351" i="34"/>
  <c r="AF1351" i="34" s="1"/>
  <c r="AF5864" i="34"/>
  <c r="AF5677" i="34"/>
  <c r="AF5407" i="34"/>
  <c r="AF5247" i="34"/>
  <c r="AJ2623" i="34"/>
  <c r="AF2623" i="34" s="1"/>
  <c r="AJ4585" i="34"/>
  <c r="AF4585" i="34" s="1"/>
  <c r="AJ1548" i="34"/>
  <c r="AF1548" i="34" s="1"/>
  <c r="AJ3999" i="34"/>
  <c r="AF3999" i="34" s="1"/>
  <c r="AJ4032" i="34"/>
  <c r="AF4032" i="34" s="1"/>
  <c r="AF5249" i="34"/>
  <c r="AF5560" i="34"/>
  <c r="AF5065" i="34"/>
  <c r="AJ884" i="34"/>
  <c r="AE884" i="34"/>
  <c r="AJ4005" i="34"/>
  <c r="AF4005" i="34" s="1"/>
  <c r="AJ2234" i="34"/>
  <c r="AJ1031" i="34"/>
  <c r="AE1031" i="34"/>
  <c r="AJ3178" i="34"/>
  <c r="AJ3176" i="34"/>
  <c r="AJ3169" i="34"/>
  <c r="AJ3222" i="34"/>
  <c r="AJ3179" i="34"/>
  <c r="AF3179" i="34"/>
  <c r="AJ3170" i="34"/>
  <c r="AJ3183" i="34"/>
  <c r="AJ3180" i="34"/>
  <c r="AJ3172" i="34"/>
  <c r="AJ3186" i="34"/>
  <c r="AJ3181" i="34"/>
  <c r="AJ3175" i="34"/>
  <c r="AJ3212" i="34"/>
  <c r="AF3212" i="34" s="1"/>
  <c r="AJ3165" i="34"/>
  <c r="AF5527" i="34"/>
  <c r="AF3923" i="34"/>
  <c r="AF5503" i="34"/>
  <c r="AF5668" i="34"/>
  <c r="AF4847" i="34"/>
  <c r="AF2196" i="34"/>
  <c r="AJ3156" i="34"/>
  <c r="AJ3254" i="34"/>
  <c r="AF3254" i="34"/>
  <c r="AJ3255" i="34"/>
  <c r="N3255" i="34"/>
  <c r="L3255" i="34"/>
  <c r="AF5671" i="34"/>
  <c r="AF2961" i="34"/>
  <c r="AJ1505" i="34"/>
  <c r="AF1505" i="34" s="1"/>
  <c r="AJ3136" i="34"/>
  <c r="AJ6638" i="34"/>
  <c r="AF6638" i="34" s="1"/>
  <c r="AF5105" i="34"/>
  <c r="AJ6402" i="34"/>
  <c r="AF6402" i="34"/>
  <c r="I1031" i="34"/>
  <c r="U1031" i="34"/>
  <c r="AJ4004" i="34"/>
  <c r="AJ6470" i="34"/>
  <c r="AF6470" i="34" s="1"/>
  <c r="AJ3542" i="34"/>
  <c r="AF3542" i="34" s="1"/>
  <c r="AJ57" i="34"/>
  <c r="AE57" i="34" s="1"/>
  <c r="AJ1220" i="34"/>
  <c r="AJ4134" i="34"/>
  <c r="AF4134" i="34" s="1"/>
  <c r="AJ2441" i="34"/>
  <c r="AF2441" i="34"/>
  <c r="AJ1842" i="34"/>
  <c r="AF1842" i="34"/>
  <c r="AJ2142" i="34"/>
  <c r="AF2142" i="34"/>
  <c r="AJ3117" i="34"/>
  <c r="AJ3455" i="34"/>
  <c r="AF3455" i="34" s="1"/>
  <c r="AJ2448" i="34"/>
  <c r="AJ2433" i="34"/>
  <c r="AJ2653" i="34"/>
  <c r="AJ2928" i="34"/>
  <c r="AF2928" i="34"/>
  <c r="AJ2930" i="34"/>
  <c r="AF2930" i="34"/>
  <c r="AJ3123" i="34"/>
  <c r="AJ2430" i="34"/>
  <c r="AJ3124" i="34"/>
  <c r="AF3124" i="34"/>
  <c r="AF6031" i="34"/>
  <c r="T753" i="34"/>
  <c r="I884" i="34"/>
  <c r="U884" i="34"/>
  <c r="AJ2705" i="34"/>
  <c r="AF2705" i="34"/>
  <c r="AJ2709" i="34"/>
  <c r="AJ4897" i="34"/>
  <c r="AJ1845" i="34"/>
  <c r="AJ519" i="34"/>
  <c r="AE519" i="34"/>
  <c r="AJ2429" i="34"/>
  <c r="AF2429" i="34"/>
  <c r="AJ2200" i="34"/>
  <c r="AF2200" i="34"/>
  <c r="AJ5962" i="34"/>
  <c r="AF5962" i="34"/>
  <c r="AJ2140" i="34"/>
  <c r="AF2140" i="34"/>
  <c r="AJ4100" i="34"/>
  <c r="AF4100" i="34"/>
  <c r="V753" i="34"/>
  <c r="N4897" i="34"/>
  <c r="L4897" i="34"/>
  <c r="N1031" i="34"/>
  <c r="L1031" i="34"/>
  <c r="T1031" i="34" s="1"/>
  <c r="N884" i="34"/>
  <c r="L884" i="34" s="1"/>
  <c r="N4896" i="34"/>
  <c r="L4896" i="34" s="1"/>
  <c r="U519" i="34"/>
  <c r="AJ4896" i="34"/>
  <c r="AJ2180" i="34"/>
  <c r="AJ2138" i="34"/>
  <c r="AJ4099" i="34"/>
  <c r="AF4099" i="34" s="1"/>
  <c r="AJ4101" i="34"/>
  <c r="AF4101" i="34" s="1"/>
  <c r="AJ2141" i="34"/>
  <c r="AF2141" i="34"/>
  <c r="AJ2999" i="34"/>
  <c r="AF2999" i="34" s="1"/>
  <c r="AJ1660" i="34"/>
  <c r="AF1660" i="34" s="1"/>
  <c r="AJ1657" i="34"/>
  <c r="AF5478" i="34"/>
  <c r="AF5310" i="34"/>
  <c r="AF5682" i="34"/>
  <c r="AF5649" i="34"/>
  <c r="AF5621" i="34"/>
  <c r="AF5209" i="34"/>
  <c r="AF5205" i="34"/>
  <c r="AF5189" i="34"/>
  <c r="AF5170" i="34"/>
  <c r="AF5140" i="34"/>
  <c r="AF5122" i="34"/>
  <c r="AF5107" i="34"/>
  <c r="AJ1348" i="34"/>
  <c r="AF1348" i="34"/>
  <c r="AJ687" i="34"/>
  <c r="N687" i="34"/>
  <c r="L687" i="34" s="1"/>
  <c r="AF3276" i="34"/>
  <c r="AJ1360" i="34"/>
  <c r="AF1360" i="34"/>
  <c r="AJ2033" i="34"/>
  <c r="AF2033" i="34"/>
  <c r="AJ325" i="34"/>
  <c r="AE325" i="34"/>
  <c r="AJ323" i="34"/>
  <c r="AJ27" i="34"/>
  <c r="AJ2708" i="34"/>
  <c r="AF2708" i="34"/>
  <c r="AJ2721" i="34"/>
  <c r="AJ2719" i="34"/>
  <c r="AJ2728" i="34"/>
  <c r="AJ2735" i="34"/>
  <c r="AF2735" i="34" s="1"/>
  <c r="AJ2720" i="34"/>
  <c r="AJ2752" i="34"/>
  <c r="AJ2746" i="34"/>
  <c r="AJ2751" i="34"/>
  <c r="AJ2714" i="34"/>
  <c r="AJ2715" i="34"/>
  <c r="AF2715" i="34"/>
  <c r="AF2183" i="34"/>
  <c r="AF5673" i="34"/>
  <c r="AF4956" i="34"/>
  <c r="AJ2696" i="34"/>
  <c r="AJ2691" i="34"/>
  <c r="AF2691" i="34"/>
  <c r="AJ2685" i="34"/>
  <c r="AF2685" i="34"/>
  <c r="AF5102" i="34"/>
  <c r="AF3506" i="34"/>
  <c r="AF5116" i="34"/>
  <c r="AF5113" i="34"/>
  <c r="AF5138" i="34"/>
  <c r="AF5156" i="34"/>
  <c r="AF5062" i="34"/>
  <c r="AF5068" i="34"/>
  <c r="AF5059" i="34"/>
  <c r="AF3074" i="34"/>
  <c r="AF6053" i="34"/>
  <c r="AJ2041" i="34"/>
  <c r="AF2041" i="34"/>
  <c r="AJ2119" i="34"/>
  <c r="AF2119" i="34"/>
  <c r="AJ845" i="34"/>
  <c r="N845" i="34"/>
  <c r="L845" i="34"/>
  <c r="AJ2837" i="34"/>
  <c r="AF2837" i="34" s="1"/>
  <c r="AJ2850" i="34"/>
  <c r="AF2850" i="34" s="1"/>
  <c r="AJ1359" i="34"/>
  <c r="AF1359" i="34" s="1"/>
  <c r="AJ2754" i="34"/>
  <c r="AF2754" i="34"/>
  <c r="AJ2747" i="34"/>
  <c r="AJ2722" i="34"/>
  <c r="AJ2729" i="34"/>
  <c r="AF2729" i="34" s="1"/>
  <c r="AJ2737" i="34"/>
  <c r="AJ1859" i="34"/>
  <c r="AF1859" i="34" s="1"/>
  <c r="AJ2757" i="34"/>
  <c r="AJ2647" i="34"/>
  <c r="AJ2724" i="34"/>
  <c r="AF2724" i="34" s="1"/>
  <c r="AJ2732" i="34"/>
  <c r="AJ2800" i="34"/>
  <c r="AF2800" i="34"/>
  <c r="AJ2716" i="34"/>
  <c r="AJ2743" i="34"/>
  <c r="AJ2750" i="34"/>
  <c r="AF2750" i="34"/>
  <c r="AJ2717" i="34"/>
  <c r="AJ2725" i="34"/>
  <c r="AJ2733" i="34"/>
  <c r="AF2733" i="34"/>
  <c r="AJ2713" i="34"/>
  <c r="AJ2779" i="34"/>
  <c r="AF2779" i="34"/>
  <c r="AJ2671" i="34"/>
  <c r="AF2671" i="34" s="1"/>
  <c r="AJ2666" i="34"/>
  <c r="AF2666" i="34" s="1"/>
  <c r="AJ2658" i="34"/>
  <c r="AF2658" i="34"/>
  <c r="AJ2652" i="34"/>
  <c r="AF2652" i="34"/>
  <c r="AJ1250" i="34"/>
  <c r="AF1250" i="34"/>
  <c r="AJ6459" i="34"/>
  <c r="AF6459" i="34"/>
  <c r="AJ2681" i="34"/>
  <c r="AJ4899" i="34"/>
  <c r="AF4899" i="34"/>
  <c r="AJ5836" i="34"/>
  <c r="AF5836" i="34"/>
  <c r="AJ5835" i="34"/>
  <c r="AF5835" i="34"/>
  <c r="AJ5665" i="34"/>
  <c r="AF5665" i="34"/>
  <c r="AF5054" i="34"/>
  <c r="AJ1122" i="34"/>
  <c r="AF1122" i="34" s="1"/>
  <c r="AJ4820" i="34"/>
  <c r="AF4820" i="34" s="1"/>
  <c r="AJ4425" i="34"/>
  <c r="AF4425" i="34" s="1"/>
  <c r="AJ2265" i="34"/>
  <c r="AF2265" i="34" s="1"/>
  <c r="AJ4620" i="34"/>
  <c r="AF4620" i="34" s="1"/>
  <c r="AJ6517" i="34"/>
  <c r="AF6517" i="34" s="1"/>
  <c r="AJ3907" i="34"/>
  <c r="AF3907" i="34" s="1"/>
  <c r="AJ5947" i="34"/>
  <c r="AF5947" i="34" s="1"/>
  <c r="AJ3906" i="34"/>
  <c r="AJ4434" i="34"/>
  <c r="AF4434" i="34"/>
  <c r="AJ3879" i="34"/>
  <c r="AF3879" i="34"/>
  <c r="AJ3868" i="34"/>
  <c r="AF3868" i="34"/>
  <c r="AJ4565" i="34"/>
  <c r="AF4565" i="34"/>
  <c r="AJ2985" i="34"/>
  <c r="AF2985" i="34"/>
  <c r="AJ4447" i="34"/>
  <c r="AF4447" i="34"/>
  <c r="AJ2825" i="34"/>
  <c r="AF2825" i="34"/>
  <c r="AF2665" i="34"/>
  <c r="AF5640" i="34"/>
  <c r="AF6354" i="34"/>
  <c r="AJ2726" i="34"/>
  <c r="AF2726" i="34" s="1"/>
  <c r="AF5683" i="34"/>
  <c r="AF6306" i="34"/>
  <c r="AF6397" i="34"/>
  <c r="AJ5829" i="34"/>
  <c r="AF5829" i="34"/>
  <c r="AJ2809" i="34"/>
  <c r="AF2809" i="34"/>
  <c r="AF6281" i="34"/>
  <c r="AF5953" i="34"/>
  <c r="AF6061" i="34"/>
  <c r="AF6055" i="34"/>
  <c r="AF5951" i="34"/>
  <c r="AF6078" i="34"/>
  <c r="AF6068" i="34"/>
  <c r="AF5948" i="34"/>
  <c r="AF5935" i="34"/>
  <c r="AF5933" i="34"/>
  <c r="AJ6619" i="34"/>
  <c r="AF6619" i="34"/>
  <c r="AJ4599" i="34"/>
  <c r="AJ2723" i="34"/>
  <c r="AJ2718" i="34"/>
  <c r="AF2718" i="34"/>
  <c r="AF5127" i="34"/>
  <c r="AJ279" i="34"/>
  <c r="AE279" i="34"/>
  <c r="AJ6285" i="34"/>
  <c r="AF6285" i="34"/>
  <c r="AJ6284" i="34"/>
  <c r="AF6284" i="34"/>
  <c r="AJ6282" i="34"/>
  <c r="AF6282" i="34"/>
  <c r="AJ6168" i="34"/>
  <c r="AF6168" i="34"/>
  <c r="AJ6283" i="34"/>
  <c r="AF6283" i="34"/>
  <c r="AJ6286" i="34"/>
  <c r="AF6286" i="34" s="1"/>
  <c r="AF5056" i="34"/>
  <c r="AF5044" i="34"/>
  <c r="AF4201" i="34"/>
  <c r="AF5818" i="34"/>
  <c r="AF3839" i="34"/>
  <c r="AJ3043" i="34"/>
  <c r="AF3043" i="34" s="1"/>
  <c r="AJ2996" i="34"/>
  <c r="AJ2994" i="34"/>
  <c r="V146" i="34"/>
  <c r="AF5083" i="34"/>
  <c r="AF5086" i="34"/>
  <c r="AJ3305" i="34"/>
  <c r="AJ438" i="34"/>
  <c r="T146" i="34"/>
  <c r="AJ1671" i="34"/>
  <c r="U91" i="34"/>
  <c r="V91" i="34"/>
  <c r="V359" i="34"/>
  <c r="T91" i="34"/>
  <c r="AJ3294" i="34"/>
  <c r="AJ91" i="34"/>
  <c r="AE91" i="34"/>
  <c r="T359" i="34"/>
  <c r="AJ3303" i="34"/>
  <c r="AJ3290" i="34"/>
  <c r="AJ3021" i="34"/>
  <c r="AJ856" i="34"/>
  <c r="AJ4060" i="34"/>
  <c r="AJ4049" i="34"/>
  <c r="AJ2381" i="34"/>
  <c r="AJ4050" i="34"/>
  <c r="V260" i="34"/>
  <c r="AJ4057" i="34"/>
  <c r="AJ4051" i="34"/>
  <c r="AJ4048" i="34"/>
  <c r="AJ4063" i="34"/>
  <c r="AJ493" i="34"/>
  <c r="AE493" i="34"/>
  <c r="AJ4058" i="34"/>
  <c r="AF4835" i="34"/>
  <c r="AF5193" i="34"/>
  <c r="AF5182" i="34"/>
  <c r="AF5225" i="34"/>
  <c r="AF3370" i="34"/>
  <c r="AF5099" i="34"/>
  <c r="AF5689" i="34"/>
  <c r="AF4934" i="34"/>
  <c r="T260" i="34"/>
  <c r="AF4840" i="34"/>
  <c r="AF5121" i="34"/>
  <c r="AF5141" i="34"/>
  <c r="AF5175" i="34"/>
  <c r="AF5644" i="34"/>
  <c r="AF3273" i="34"/>
  <c r="AF5323" i="34"/>
  <c r="AF2422" i="34"/>
  <c r="AF5217" i="34"/>
  <c r="AF2045" i="34"/>
  <c r="AF5400" i="34"/>
  <c r="AF5909" i="34"/>
  <c r="AF2123" i="34"/>
  <c r="AF5055" i="34"/>
  <c r="AF2346" i="34"/>
  <c r="AF5046" i="34"/>
  <c r="AF4834" i="34"/>
  <c r="AF5109" i="34"/>
  <c r="AF5167" i="34"/>
  <c r="AF4116" i="34"/>
  <c r="AF2566" i="34"/>
  <c r="AF2987" i="34"/>
  <c r="AF1963" i="34"/>
  <c r="AF2965" i="34"/>
  <c r="AF3369" i="34"/>
  <c r="AF1986" i="34"/>
  <c r="AF5131" i="34"/>
  <c r="AF5148" i="34"/>
  <c r="AF5181" i="34"/>
  <c r="AF4783" i="34"/>
  <c r="AF3848" i="34"/>
  <c r="AF2064" i="34"/>
  <c r="AF1542" i="34"/>
  <c r="AF2386" i="34"/>
  <c r="AF2589" i="34"/>
  <c r="AF3066" i="34"/>
  <c r="AF4547" i="34"/>
  <c r="AF1946" i="34"/>
  <c r="AF4613" i="34"/>
  <c r="AF1987" i="34"/>
  <c r="AF4937" i="34"/>
  <c r="AF3709" i="34"/>
  <c r="AF1969" i="34"/>
  <c r="AF3111" i="34"/>
  <c r="AF1480" i="34"/>
  <c r="N3258" i="34"/>
  <c r="L3258" i="34" s="1"/>
  <c r="AF3258" i="34" s="1"/>
  <c r="AJ4071" i="34"/>
  <c r="AF4071" i="34"/>
  <c r="AJ6389" i="34"/>
  <c r="AF6389" i="34" s="1"/>
  <c r="AJ5991" i="34"/>
  <c r="AF5991" i="34"/>
  <c r="AJ5985" i="34"/>
  <c r="AF5985" i="34"/>
  <c r="AJ5983" i="34"/>
  <c r="AF5983" i="34"/>
  <c r="AJ5976" i="34"/>
  <c r="AF5976" i="34" s="1"/>
  <c r="AJ5758" i="34"/>
  <c r="AF5758" i="34"/>
  <c r="AJ5753" i="34"/>
  <c r="AF5753" i="34"/>
  <c r="AJ5749" i="34"/>
  <c r="AF5749" i="34"/>
  <c r="AJ5741" i="34"/>
  <c r="AF5741" i="34" s="1"/>
  <c r="AJ5451" i="34"/>
  <c r="AF5451" i="34"/>
  <c r="AJ4037" i="34"/>
  <c r="AF4037" i="34"/>
  <c r="AJ3814" i="34"/>
  <c r="AF3814" i="34"/>
  <c r="AJ4908" i="34"/>
  <c r="AF4908" i="34" s="1"/>
  <c r="AJ1501" i="34"/>
  <c r="AF1501" i="34"/>
  <c r="T438" i="34"/>
  <c r="AJ3494" i="34"/>
  <c r="T16" i="34"/>
  <c r="AJ3302" i="34"/>
  <c r="AF3302" i="34"/>
  <c r="AJ7641" i="34"/>
  <c r="AF7641" i="34" s="1"/>
  <c r="AJ7173" i="34"/>
  <c r="AF7173" i="34" s="1"/>
  <c r="AJ7093" i="34"/>
  <c r="AF7093" i="34" s="1"/>
  <c r="AJ7065" i="34"/>
  <c r="AF7065" i="34"/>
  <c r="AJ7033" i="34"/>
  <c r="AF7033" i="34" s="1"/>
  <c r="AJ7017" i="34"/>
  <c r="AF7017" i="34" s="1"/>
  <c r="AJ6977" i="34"/>
  <c r="AF6977" i="34" s="1"/>
  <c r="AJ6953" i="34"/>
  <c r="AF6953" i="34"/>
  <c r="AJ6933" i="34"/>
  <c r="AF6933" i="34" s="1"/>
  <c r="AJ6929" i="34"/>
  <c r="AF6929" i="34" s="1"/>
  <c r="AJ6881" i="34"/>
  <c r="AF6881" i="34" s="1"/>
  <c r="AJ6873" i="34"/>
  <c r="AF6873" i="34"/>
  <c r="AJ6809" i="34"/>
  <c r="AF6809" i="34" s="1"/>
  <c r="AJ6805" i="34"/>
  <c r="AF6805" i="34" s="1"/>
  <c r="AJ6797" i="34"/>
  <c r="AF6797" i="34" s="1"/>
  <c r="AJ6697" i="34"/>
  <c r="AF6697" i="34"/>
  <c r="AJ2631" i="34"/>
  <c r="AF2631" i="34" s="1"/>
  <c r="AJ2283" i="34"/>
  <c r="AF2283" i="34" s="1"/>
  <c r="AJ5641" i="34"/>
  <c r="AF5641" i="34" s="1"/>
  <c r="AJ3842" i="34"/>
  <c r="AF3842" i="34" s="1"/>
  <c r="AJ6582" i="34"/>
  <c r="AF6582" i="34" s="1"/>
  <c r="AF6166" i="34"/>
  <c r="AF6279" i="34"/>
  <c r="AF6186" i="34"/>
  <c r="AF6182" i="34"/>
  <c r="AF6174" i="34"/>
  <c r="AF6036" i="34"/>
  <c r="AF6029" i="34"/>
  <c r="AF6025" i="34"/>
  <c r="AF5916" i="34"/>
  <c r="AF5912" i="34"/>
  <c r="AF5879" i="34"/>
  <c r="AJ5686" i="34"/>
  <c r="AF5686" i="34"/>
  <c r="AJ5608" i="34"/>
  <c r="AF5608" i="34"/>
  <c r="AJ4614" i="34"/>
  <c r="AF4614" i="34"/>
  <c r="AJ4671" i="34"/>
  <c r="AF4671" i="34"/>
  <c r="AJ4623" i="34"/>
  <c r="AF4623" i="34"/>
  <c r="AJ3289" i="34"/>
  <c r="AJ1544" i="34"/>
  <c r="AF1544" i="34" s="1"/>
  <c r="AJ2189" i="34"/>
  <c r="AF2189" i="34" s="1"/>
  <c r="AJ3296" i="34"/>
  <c r="AF3450" i="34"/>
  <c r="AF6315" i="34"/>
  <c r="AF5664" i="34"/>
  <c r="I16" i="34"/>
  <c r="U16" i="34" s="1"/>
  <c r="AF5195" i="34"/>
  <c r="AF5203" i="34"/>
  <c r="AF2389" i="34"/>
  <c r="AF5408" i="34"/>
  <c r="AF3710" i="34"/>
  <c r="AF3103" i="34"/>
  <c r="AF2470" i="34"/>
  <c r="AF4109" i="34"/>
  <c r="AF2329" i="34"/>
  <c r="AF3327" i="34"/>
  <c r="AF6290" i="34"/>
  <c r="AF4432" i="34"/>
  <c r="AF5519" i="34"/>
  <c r="V438" i="34"/>
  <c r="V16" i="34"/>
  <c r="AF5133" i="34"/>
  <c r="AF5174" i="34"/>
  <c r="AF3600" i="34"/>
  <c r="AF2418" i="34"/>
  <c r="AF5269" i="34"/>
  <c r="AF5529" i="34"/>
  <c r="AF2372" i="34"/>
  <c r="AF3645" i="34"/>
  <c r="AF3869" i="34"/>
  <c r="AF2962" i="34"/>
  <c r="AF5698" i="34"/>
  <c r="AF7700" i="34"/>
  <c r="AJ7692" i="34"/>
  <c r="AF7692" i="34"/>
  <c r="AJ7656" i="34"/>
  <c r="AF7656" i="34"/>
  <c r="AJ7646" i="34"/>
  <c r="AF7646" i="34"/>
  <c r="AJ7612" i="34"/>
  <c r="AF7612" i="34"/>
  <c r="AJ7606" i="34"/>
  <c r="AF7606" i="34" s="1"/>
  <c r="AJ7584" i="34"/>
  <c r="AF7584" i="34"/>
  <c r="AJ7550" i="34"/>
  <c r="AF7550" i="34"/>
  <c r="AJ7542" i="34"/>
  <c r="AF7542" i="34"/>
  <c r="AJ7520" i="34"/>
  <c r="AF7520" i="34"/>
  <c r="AJ7518" i="34"/>
  <c r="AF7518" i="34"/>
  <c r="AJ7502" i="34"/>
  <c r="AF7502" i="34"/>
  <c r="AJ7486" i="34"/>
  <c r="AF7486" i="34"/>
  <c r="AJ7478" i="34"/>
  <c r="AF7478" i="34"/>
  <c r="AJ7470" i="34"/>
  <c r="AF7470" i="34"/>
  <c r="AJ7466" i="34"/>
  <c r="AF7466" i="34"/>
  <c r="AJ7454" i="34"/>
  <c r="AF7454" i="34"/>
  <c r="AJ7446" i="34"/>
  <c r="AF7446" i="34"/>
  <c r="AJ7442" i="34"/>
  <c r="AF7442" i="34"/>
  <c r="AJ7430" i="34"/>
  <c r="AF7430" i="34"/>
  <c r="AJ7420" i="34"/>
  <c r="AF7420" i="34"/>
  <c r="AJ7418" i="34"/>
  <c r="AF7418" i="34"/>
  <c r="AJ7414" i="34"/>
  <c r="AF7414" i="34"/>
  <c r="AJ7410" i="34"/>
  <c r="AF7410" i="34"/>
  <c r="AJ7406" i="34"/>
  <c r="AF7406" i="34"/>
  <c r="AF7398" i="34"/>
  <c r="AJ7390" i="34"/>
  <c r="AF7390" i="34"/>
  <c r="AJ7386" i="34"/>
  <c r="AF7386" i="34"/>
  <c r="AJ7384" i="34"/>
  <c r="AF7384" i="34"/>
  <c r="AJ7378" i="34"/>
  <c r="AF7378" i="34"/>
  <c r="AJ7370" i="34"/>
  <c r="AF7370" i="34"/>
  <c r="AJ7366" i="34"/>
  <c r="AF7366" i="34"/>
  <c r="AJ7356" i="34"/>
  <c r="AF7356" i="34"/>
  <c r="AJ7354" i="34"/>
  <c r="AF7354" i="34"/>
  <c r="AJ7338" i="34"/>
  <c r="AF7338" i="34"/>
  <c r="AJ7324" i="34"/>
  <c r="AF7324" i="34"/>
  <c r="AJ7322" i="34"/>
  <c r="AF7322" i="34"/>
  <c r="AJ7318" i="34"/>
  <c r="AF7318" i="34"/>
  <c r="AJ7306" i="34"/>
  <c r="AF7306" i="34"/>
  <c r="AF7304" i="34"/>
  <c r="AJ7278" i="34"/>
  <c r="AF7278" i="34"/>
  <c r="AJ7264" i="34"/>
  <c r="AF7264" i="34"/>
  <c r="AJ7256" i="34"/>
  <c r="AF7256" i="34"/>
  <c r="AJ7254" i="34"/>
  <c r="AF7254" i="34"/>
  <c r="AJ7248" i="34"/>
  <c r="AF7248" i="34"/>
  <c r="AJ7244" i="34"/>
  <c r="AF7244" i="34"/>
  <c r="AJ7238" i="34"/>
  <c r="AF7238" i="34"/>
  <c r="AJ7234" i="34"/>
  <c r="AF7234" i="34"/>
  <c r="AJ7230" i="34"/>
  <c r="AF7230" i="34"/>
  <c r="AJ7226" i="34"/>
  <c r="AF7226" i="34"/>
  <c r="AJ7214" i="34"/>
  <c r="AF7214" i="34"/>
  <c r="AJ7212" i="34"/>
  <c r="AF7212" i="34"/>
  <c r="AJ7198" i="34"/>
  <c r="AF7198" i="34"/>
  <c r="AJ7194" i="34"/>
  <c r="AF7194" i="34"/>
  <c r="AJ7190" i="34"/>
  <c r="AF7190" i="34"/>
  <c r="AJ7182" i="34"/>
  <c r="AF7182" i="34"/>
  <c r="AJ7166" i="34"/>
  <c r="AF7166" i="34"/>
  <c r="AJ7164" i="34"/>
  <c r="AF7164" i="34"/>
  <c r="AJ7162" i="34"/>
  <c r="AF7162" i="34"/>
  <c r="AJ7158" i="34"/>
  <c r="AF7158" i="34"/>
  <c r="AJ7152" i="34"/>
  <c r="AF7152" i="34"/>
  <c r="AJ7150" i="34"/>
  <c r="AF7150" i="34"/>
  <c r="AJ7148" i="34"/>
  <c r="AF7148" i="34"/>
  <c r="AJ7144" i="34"/>
  <c r="AF7144" i="34"/>
  <c r="AJ7142" i="34"/>
  <c r="AF7142" i="34"/>
  <c r="AJ7140" i="34"/>
  <c r="AF7140" i="34"/>
  <c r="AJ7136" i="34"/>
  <c r="AF7136" i="34"/>
  <c r="AJ7130" i="34"/>
  <c r="AF7130" i="34"/>
  <c r="AJ7128" i="34"/>
  <c r="AF7128" i="34"/>
  <c r="AJ7120" i="34"/>
  <c r="AF7120" i="34"/>
  <c r="AF7116" i="34"/>
  <c r="AJ7114" i="34"/>
  <c r="AF7114" i="34"/>
  <c r="AJ7112" i="34"/>
  <c r="AF7112" i="34"/>
  <c r="AJ7110" i="34"/>
  <c r="AF7110" i="34"/>
  <c r="AJ7108" i="34"/>
  <c r="AF7108" i="34"/>
  <c r="AJ7102" i="34"/>
  <c r="AF7102" i="34"/>
  <c r="AJ7098" i="34"/>
  <c r="AF7098" i="34"/>
  <c r="AJ7084" i="34"/>
  <c r="AF7084" i="34"/>
  <c r="AJ7080" i="34"/>
  <c r="AF7080" i="34"/>
  <c r="AJ7076" i="34"/>
  <c r="AF7076" i="34"/>
  <c r="AF7072" i="34"/>
  <c r="AJ7070" i="34"/>
  <c r="AF7070" i="34"/>
  <c r="AJ7068" i="34"/>
  <c r="AF7068" i="34"/>
  <c r="AJ7066" i="34"/>
  <c r="AF7066" i="34"/>
  <c r="AF7064" i="34"/>
  <c r="AJ7062" i="34"/>
  <c r="AF7062" i="34"/>
  <c r="AJ7060" i="34"/>
  <c r="AF7060" i="34"/>
  <c r="AJ7058" i="34"/>
  <c r="AF7058" i="34" s="1"/>
  <c r="AF7056" i="34"/>
  <c r="AJ7054" i="34"/>
  <c r="AF7054" i="34"/>
  <c r="AF7048" i="34"/>
  <c r="AJ7044" i="34"/>
  <c r="AF7044" i="34"/>
  <c r="AJ7042" i="34"/>
  <c r="AF7042" i="34"/>
  <c r="AJ7040" i="34"/>
  <c r="AF7040" i="34"/>
  <c r="AJ7036" i="34"/>
  <c r="AF7036" i="34"/>
  <c r="AJ7034" i="34"/>
  <c r="AF7034" i="34"/>
  <c r="AJ7030" i="34"/>
  <c r="AF7030" i="34"/>
  <c r="AJ7028" i="34"/>
  <c r="AF7028" i="34"/>
  <c r="AJ7024" i="34"/>
  <c r="AF7024" i="34"/>
  <c r="AJ7022" i="34"/>
  <c r="AF7022" i="34"/>
  <c r="AJ7014" i="34"/>
  <c r="AF7014" i="34"/>
  <c r="AJ7012" i="34"/>
  <c r="AF7012" i="34"/>
  <c r="AF7008" i="34"/>
  <c r="AJ6990" i="34"/>
  <c r="AF6990" i="34"/>
  <c r="AJ6986" i="34"/>
  <c r="AF6986" i="34"/>
  <c r="AJ6978" i="34"/>
  <c r="AF6978" i="34"/>
  <c r="AJ6970" i="34"/>
  <c r="AF6970" i="34" s="1"/>
  <c r="AJ6968" i="34"/>
  <c r="AF6968" i="34"/>
  <c r="AJ6966" i="34"/>
  <c r="AF6966" i="34"/>
  <c r="AJ6962" i="34"/>
  <c r="AF6962" i="34"/>
  <c r="AJ6960" i="34"/>
  <c r="AF6960" i="34" s="1"/>
  <c r="AJ6944" i="34"/>
  <c r="AF6944" i="34"/>
  <c r="AJ6936" i="34"/>
  <c r="AF6936" i="34"/>
  <c r="AJ6934" i="34"/>
  <c r="AF6934" i="34"/>
  <c r="AJ6930" i="34"/>
  <c r="AF6930" i="34" s="1"/>
  <c r="AJ6928" i="34"/>
  <c r="AF6928" i="34"/>
  <c r="AJ6926" i="34"/>
  <c r="AF6926" i="34"/>
  <c r="AJ6924" i="34"/>
  <c r="AF6924" i="34"/>
  <c r="AJ6922" i="34"/>
  <c r="AF6922" i="34" s="1"/>
  <c r="AJ6914" i="34"/>
  <c r="AF6914" i="34"/>
  <c r="AJ6912" i="34"/>
  <c r="AF6912" i="34"/>
  <c r="AJ6906" i="34"/>
  <c r="AF6906" i="34"/>
  <c r="AJ6904" i="34"/>
  <c r="AF6904" i="34"/>
  <c r="AJ6902" i="34"/>
  <c r="AF6902" i="34"/>
  <c r="AF6900" i="34"/>
  <c r="AJ6896" i="34"/>
  <c r="AF6896" i="34"/>
  <c r="AJ6888" i="34"/>
  <c r="AF6888" i="34"/>
  <c r="AJ6886" i="34"/>
  <c r="AF6886" i="34"/>
  <c r="AJ6884" i="34"/>
  <c r="AF6884" i="34"/>
  <c r="AJ6880" i="34"/>
  <c r="AF6880" i="34"/>
  <c r="AJ6876" i="34"/>
  <c r="AF6876" i="34"/>
  <c r="AJ6870" i="34"/>
  <c r="AF6870" i="34"/>
  <c r="AJ6864" i="34"/>
  <c r="AF6864" i="34"/>
  <c r="AJ6862" i="34"/>
  <c r="AF6862" i="34"/>
  <c r="AJ6860" i="34"/>
  <c r="AF6860" i="34"/>
  <c r="AJ6858" i="34"/>
  <c r="AF6858" i="34"/>
  <c r="AF6856" i="34"/>
  <c r="AJ6848" i="34"/>
  <c r="AF6848" i="34" s="1"/>
  <c r="AF6842" i="34"/>
  <c r="AJ6840" i="34"/>
  <c r="AF6840" i="34"/>
  <c r="AJ6838" i="34"/>
  <c r="AF6838" i="34"/>
  <c r="AJ6836" i="34"/>
  <c r="AF6836" i="34"/>
  <c r="AJ6832" i="34"/>
  <c r="AF6832" i="34"/>
  <c r="AJ6826" i="34"/>
  <c r="AF6826" i="34"/>
  <c r="AJ6824" i="34"/>
  <c r="AF6824" i="34"/>
  <c r="AJ6822" i="34"/>
  <c r="AF6822" i="34"/>
  <c r="AJ6818" i="34"/>
  <c r="AF6818" i="34"/>
  <c r="AJ6816" i="34"/>
  <c r="AF6816" i="34"/>
  <c r="AJ6810" i="34"/>
  <c r="AF6810" i="34"/>
  <c r="AJ6808" i="34"/>
  <c r="AF6808" i="34"/>
  <c r="AJ6806" i="34"/>
  <c r="AF6806" i="34"/>
  <c r="AJ6802" i="34"/>
  <c r="AF6802" i="34"/>
  <c r="AJ6800" i="34"/>
  <c r="AF6800" i="34"/>
  <c r="AJ6798" i="34"/>
  <c r="AF6798" i="34"/>
  <c r="AJ6796" i="34"/>
  <c r="AF6796" i="34"/>
  <c r="AJ6792" i="34"/>
  <c r="AF6792" i="34"/>
  <c r="AJ6788" i="34"/>
  <c r="AF6788" i="34"/>
  <c r="AJ6786" i="34"/>
  <c r="AF6786" i="34"/>
  <c r="AJ6784" i="34"/>
  <c r="AF6784" i="34"/>
  <c r="AF6782" i="34"/>
  <c r="AF6780" i="34"/>
  <c r="AJ6778" i="34"/>
  <c r="AF6778" i="34"/>
  <c r="AF6772" i="34"/>
  <c r="AJ6768" i="34"/>
  <c r="AF6768" i="34"/>
  <c r="AF6764" i="34"/>
  <c r="AJ6758" i="34"/>
  <c r="AF6758" i="34" s="1"/>
  <c r="AF6756" i="34"/>
  <c r="AF6752" i="34"/>
  <c r="AJ6748" i="34"/>
  <c r="AF6748" i="34"/>
  <c r="AJ6738" i="34"/>
  <c r="AF6738" i="34"/>
  <c r="AJ6736" i="34"/>
  <c r="AF6736" i="34"/>
  <c r="AF6734" i="34"/>
  <c r="AJ6732" i="34"/>
  <c r="AF6732" i="34"/>
  <c r="AJ6730" i="34"/>
  <c r="AF6730" i="34" s="1"/>
  <c r="AJ6728" i="34"/>
  <c r="AF6728" i="34"/>
  <c r="AJ6726" i="34"/>
  <c r="AF6726" i="34"/>
  <c r="AJ6724" i="34"/>
  <c r="AF6724" i="34"/>
  <c r="AJ6720" i="34"/>
  <c r="AF6720" i="34" s="1"/>
  <c r="AJ6714" i="34"/>
  <c r="AF6714" i="34"/>
  <c r="AJ6710" i="34"/>
  <c r="AF6710" i="34"/>
  <c r="AJ504" i="34"/>
  <c r="AF504" i="34"/>
  <c r="I500" i="34"/>
  <c r="U500" i="34" s="1"/>
  <c r="N500" i="34"/>
  <c r="L500" i="34"/>
  <c r="AJ1333" i="34"/>
  <c r="AJ4326" i="34"/>
  <c r="AF4326" i="34" s="1"/>
  <c r="AJ2707" i="34"/>
  <c r="AF2707" i="34"/>
  <c r="AJ1561" i="34"/>
  <c r="AF1561" i="34" s="1"/>
  <c r="AJ1570" i="34"/>
  <c r="AF1570" i="34" s="1"/>
  <c r="AJ2843" i="34"/>
  <c r="AF2843" i="34" s="1"/>
  <c r="AJ1358" i="34"/>
  <c r="AF1358" i="34" s="1"/>
  <c r="AJ6706" i="34"/>
  <c r="AF6706" i="34" s="1"/>
  <c r="AJ6704" i="34"/>
  <c r="AF6704" i="34" s="1"/>
  <c r="AJ6698" i="34"/>
  <c r="AF6698" i="34" s="1"/>
  <c r="AJ6694" i="34"/>
  <c r="AF6694" i="34" s="1"/>
  <c r="AJ6692" i="34"/>
  <c r="AF6692" i="34" s="1"/>
  <c r="AJ6689" i="34"/>
  <c r="AF6689" i="34" s="1"/>
  <c r="AJ6686" i="34"/>
  <c r="AF6686" i="34" s="1"/>
  <c r="AJ6685" i="34"/>
  <c r="AF6685" i="34"/>
  <c r="AJ6681" i="34"/>
  <c r="AF6681" i="34" s="1"/>
  <c r="AJ6680" i="34"/>
  <c r="AF6680" i="34" s="1"/>
  <c r="AJ6677" i="34"/>
  <c r="AF6677" i="34" s="1"/>
  <c r="AJ6673" i="34"/>
  <c r="AJ6672" i="34"/>
  <c r="AF6672" i="34" s="1"/>
  <c r="AJ6669" i="34"/>
  <c r="AF6669" i="34"/>
  <c r="AJ6666" i="34"/>
  <c r="AF6666" i="34"/>
  <c r="AJ6665" i="34"/>
  <c r="AF6665" i="34"/>
  <c r="AJ6662" i="34"/>
  <c r="AF6662" i="34" s="1"/>
  <c r="AJ6661" i="34"/>
  <c r="AF6661" i="34"/>
  <c r="AJ6657" i="34"/>
  <c r="AF6657" i="34"/>
  <c r="AJ6654" i="34"/>
  <c r="AF6654" i="34"/>
  <c r="AJ6653" i="34"/>
  <c r="AF6653" i="34" s="1"/>
  <c r="AJ6649" i="34"/>
  <c r="AF6649" i="34"/>
  <c r="AJ6648" i="34"/>
  <c r="AF6648" i="34"/>
  <c r="AJ6645" i="34"/>
  <c r="AF6645" i="34"/>
  <c r="AJ6644" i="34"/>
  <c r="AF6644" i="34" s="1"/>
  <c r="AJ6632" i="34"/>
  <c r="AF6632" i="34"/>
  <c r="AJ6630" i="34"/>
  <c r="AF6630" i="34"/>
  <c r="AJ6629" i="34"/>
  <c r="AF6629" i="34"/>
  <c r="AJ6626" i="34"/>
  <c r="AF6626" i="34" s="1"/>
  <c r="AJ6625" i="34"/>
  <c r="AF6625" i="34"/>
  <c r="AJ6623" i="34"/>
  <c r="AF6623" i="34"/>
  <c r="AJ6621" i="34"/>
  <c r="AF6621" i="34"/>
  <c r="AJ2668" i="34"/>
  <c r="AF2668" i="34" s="1"/>
  <c r="AJ2466" i="34"/>
  <c r="AF2466" i="34" s="1"/>
  <c r="AJ2445" i="34"/>
  <c r="AF2445" i="34" s="1"/>
  <c r="AJ3342" i="34"/>
  <c r="AF3342" i="34"/>
  <c r="AJ4823" i="34"/>
  <c r="AF4823" i="34" s="1"/>
  <c r="AJ3101" i="34"/>
  <c r="AF3101" i="34" s="1"/>
  <c r="AJ6585" i="34"/>
  <c r="AF6585" i="34" s="1"/>
  <c r="AJ6579" i="34"/>
  <c r="AF6579" i="34"/>
  <c r="AJ6575" i="34"/>
  <c r="AF6575" i="34" s="1"/>
  <c r="AJ6151" i="34"/>
  <c r="AF6151" i="34" s="1"/>
  <c r="AJ4358" i="34"/>
  <c r="AF4358" i="34" s="1"/>
  <c r="AJ6446" i="34"/>
  <c r="AF6446" i="34"/>
  <c r="AJ6387" i="34"/>
  <c r="AF6387" i="34" s="1"/>
  <c r="AJ5385" i="34"/>
  <c r="AF5385" i="34" s="1"/>
  <c r="AJ5378" i="34"/>
  <c r="AF5378" i="34"/>
  <c r="AJ5368" i="34"/>
  <c r="AF5368" i="34" s="1"/>
  <c r="AJ5332" i="34"/>
  <c r="AF5332" i="34" s="1"/>
  <c r="AJ3817" i="34"/>
  <c r="AF3817" i="34" s="1"/>
  <c r="AJ3806" i="34"/>
  <c r="AF3806" i="34" s="1"/>
  <c r="AJ3497" i="34"/>
  <c r="AJ2437" i="34"/>
  <c r="AJ3539" i="34"/>
  <c r="AF3539" i="34" s="1"/>
  <c r="AJ2659" i="34"/>
  <c r="AF2659" i="34" s="1"/>
  <c r="AJ3445" i="34"/>
  <c r="AF3445" i="34"/>
  <c r="AJ635" i="34"/>
  <c r="AE635" i="34" s="1"/>
  <c r="AJ6241" i="34"/>
  <c r="AF6241" i="34" s="1"/>
  <c r="AJ6238" i="34"/>
  <c r="AF6238" i="34" s="1"/>
  <c r="AJ6218" i="34"/>
  <c r="AF6218" i="34"/>
  <c r="AJ6014" i="34"/>
  <c r="AJ5603" i="34"/>
  <c r="AF5603" i="34"/>
  <c r="AJ5452" i="34"/>
  <c r="AF5452" i="34"/>
  <c r="AJ5428" i="34"/>
  <c r="AF5428" i="34"/>
  <c r="AJ2592" i="34"/>
  <c r="AF2592" i="34"/>
  <c r="AJ3130" i="34"/>
  <c r="AF3130" i="34"/>
  <c r="AJ4426" i="34"/>
  <c r="AF4426" i="34"/>
  <c r="U573" i="34"/>
  <c r="AJ3115" i="34"/>
  <c r="AF3115" i="34"/>
  <c r="AJ5436" i="34"/>
  <c r="AF5436" i="34" s="1"/>
  <c r="AJ5430" i="34"/>
  <c r="AJ226" i="34"/>
  <c r="AJ5896" i="34"/>
  <c r="AJ5808" i="34"/>
  <c r="AF5808" i="34"/>
  <c r="AJ5799" i="34"/>
  <c r="AF5799" i="34" s="1"/>
  <c r="AJ5772" i="34"/>
  <c r="AF5772" i="34" s="1"/>
  <c r="AJ5719" i="34"/>
  <c r="AF5719" i="34" s="1"/>
  <c r="AJ5592" i="34"/>
  <c r="AF5592" i="34"/>
  <c r="AJ5585" i="34"/>
  <c r="AF5585" i="34" s="1"/>
  <c r="AJ5583" i="34"/>
  <c r="AF5583" i="34" s="1"/>
  <c r="AJ5581" i="34"/>
  <c r="AF5581" i="34" s="1"/>
  <c r="AJ5574" i="34"/>
  <c r="AF5574" i="34"/>
  <c r="AJ5565" i="34"/>
  <c r="AF5565" i="34" s="1"/>
  <c r="AJ5561" i="34"/>
  <c r="AF5561" i="34" s="1"/>
  <c r="AJ5553" i="34"/>
  <c r="AF5553" i="34" s="1"/>
  <c r="AJ5545" i="34"/>
  <c r="AF5545" i="34" s="1"/>
  <c r="AJ5456" i="34"/>
  <c r="AF5456" i="34" s="1"/>
  <c r="AJ5453" i="34"/>
  <c r="AF5453" i="34" s="1"/>
  <c r="AJ3336" i="34"/>
  <c r="AF3336" i="34" s="1"/>
  <c r="AF6301" i="34"/>
  <c r="AF6131" i="34"/>
  <c r="AF6059" i="34"/>
  <c r="AF6054" i="34"/>
  <c r="AF5097" i="34"/>
  <c r="AF5089" i="34"/>
  <c r="AF4958" i="34"/>
  <c r="AJ6175" i="34"/>
  <c r="AF6175" i="34"/>
  <c r="AJ3152" i="34"/>
  <c r="AF3152" i="34"/>
  <c r="AJ3471" i="34"/>
  <c r="AF3471" i="34"/>
  <c r="AF5147" i="34"/>
  <c r="AF5191" i="34"/>
  <c r="AF3267" i="34"/>
  <c r="AF3326" i="34"/>
  <c r="AF5119" i="34"/>
  <c r="AF5126" i="34"/>
  <c r="AF5155" i="34"/>
  <c r="AF5172" i="34"/>
  <c r="AF5187" i="34"/>
  <c r="AF5212" i="34"/>
  <c r="AF5202" i="34"/>
  <c r="AF3847" i="34"/>
  <c r="N3259" i="34"/>
  <c r="L3259" i="34"/>
  <c r="AF3259" i="34" s="1"/>
  <c r="AF2351" i="34"/>
  <c r="AF5115" i="34"/>
  <c r="AF5123" i="34"/>
  <c r="AF5143" i="34"/>
  <c r="AF5198" i="34"/>
  <c r="AF5169" i="34"/>
  <c r="AF5206" i="34"/>
  <c r="AF5666" i="34"/>
  <c r="AF4113" i="34"/>
  <c r="AF2370" i="34"/>
  <c r="AF6154" i="34"/>
  <c r="AF3330" i="34"/>
  <c r="V265" i="34"/>
  <c r="AF4816" i="34"/>
  <c r="N2551" i="34"/>
  <c r="L2551" i="34" s="1"/>
  <c r="AF3365" i="34"/>
  <c r="AF2403" i="34"/>
  <c r="AF3339" i="34"/>
  <c r="AF3107" i="34"/>
  <c r="AF2362" i="34"/>
  <c r="AF5076" i="34"/>
  <c r="AJ3140" i="34"/>
  <c r="AF3140" i="34"/>
  <c r="AJ3880" i="34"/>
  <c r="AF3880" i="34" s="1"/>
  <c r="AJ3595" i="34"/>
  <c r="AF3595" i="34" s="1"/>
  <c r="AJ2991" i="34"/>
  <c r="AF2991" i="34" s="1"/>
  <c r="AJ2990" i="34"/>
  <c r="AF2990" i="34"/>
  <c r="AJ2536" i="34"/>
  <c r="AF2536" i="34" s="1"/>
  <c r="AJ1935" i="34"/>
  <c r="AF1935" i="34" s="1"/>
  <c r="AJ1933" i="34"/>
  <c r="AF1933" i="34" s="1"/>
  <c r="AJ1370" i="34"/>
  <c r="AF1370" i="34"/>
  <c r="AJ4308" i="34"/>
  <c r="AF4308" i="34" s="1"/>
  <c r="AJ2559" i="34"/>
  <c r="AF2559" i="34" s="1"/>
  <c r="AJ606" i="34"/>
  <c r="AE606" i="34" s="1"/>
  <c r="AF5630" i="34"/>
  <c r="AJ5184" i="34"/>
  <c r="AF5184" i="34"/>
  <c r="AJ573" i="34"/>
  <c r="AE573" i="34"/>
  <c r="AF6041" i="34"/>
  <c r="AF5908" i="34"/>
  <c r="AF5833" i="34"/>
  <c r="T505" i="34"/>
  <c r="AJ3319" i="34"/>
  <c r="AJ882" i="34"/>
  <c r="AJ3474" i="34"/>
  <c r="AJ3489" i="34"/>
  <c r="AJ3566" i="34"/>
  <c r="AF3566" i="34" s="1"/>
  <c r="AJ3482" i="34"/>
  <c r="AF3482" i="34"/>
  <c r="AJ3555" i="34"/>
  <c r="AF5850" i="34"/>
  <c r="AF5955" i="34"/>
  <c r="AF5705" i="34"/>
  <c r="AF5348" i="34"/>
  <c r="AJ1659" i="34"/>
  <c r="AF1659" i="34" s="1"/>
  <c r="AJ5872" i="34"/>
  <c r="AF5872" i="34"/>
  <c r="AJ3472" i="34"/>
  <c r="AJ3574" i="34"/>
  <c r="AF3574" i="34" s="1"/>
  <c r="AJ6591" i="34"/>
  <c r="AF6591" i="34"/>
  <c r="AJ2675" i="34"/>
  <c r="AF2675" i="34" s="1"/>
  <c r="AJ6287" i="34"/>
  <c r="AF6287" i="34" s="1"/>
  <c r="AJ4" i="34"/>
  <c r="I4" i="34"/>
  <c r="V213" i="34"/>
  <c r="AJ3135" i="34"/>
  <c r="AJ2676" i="34"/>
  <c r="AF2676" i="34" s="1"/>
  <c r="AJ3448" i="34"/>
  <c r="AJ1190" i="34"/>
  <c r="AF1190" i="34"/>
  <c r="AJ3530" i="34"/>
  <c r="AF2969" i="34"/>
  <c r="AF5687" i="34"/>
  <c r="AF6303" i="34"/>
  <c r="AJ3479" i="34"/>
  <c r="AJ2188" i="34"/>
  <c r="AF2188" i="34" s="1"/>
  <c r="AJ3569" i="34"/>
  <c r="AJ3143" i="34"/>
  <c r="AF3143" i="34"/>
  <c r="AJ1195" i="34"/>
  <c r="AF1195" i="34"/>
  <c r="AJ1778" i="34"/>
  <c r="AF1778" i="34"/>
  <c r="AJ3547" i="34"/>
  <c r="AF3547" i="34"/>
  <c r="AJ3286" i="34"/>
  <c r="AF3286" i="34"/>
  <c r="AJ3157" i="34"/>
  <c r="AF3157" i="34"/>
  <c r="AJ3796" i="34"/>
  <c r="AF3490" i="34"/>
  <c r="AJ3153" i="34"/>
  <c r="AF3153" i="34"/>
  <c r="AJ3527" i="34"/>
  <c r="AF3527" i="34"/>
  <c r="AJ3516" i="34"/>
  <c r="AF3516" i="34"/>
  <c r="AJ3498" i="34"/>
  <c r="AF3498" i="34"/>
  <c r="AF6157" i="34"/>
  <c r="AF5240" i="34"/>
  <c r="T518" i="34"/>
  <c r="AJ3446" i="34"/>
  <c r="AJ1185" i="34"/>
  <c r="AF1185" i="34"/>
  <c r="AJ1788" i="34"/>
  <c r="AF1788" i="34"/>
  <c r="AJ1780" i="34"/>
  <c r="AJ2698" i="34"/>
  <c r="AF2698" i="34" s="1"/>
  <c r="AJ3155" i="34"/>
  <c r="AF3155" i="34" s="1"/>
  <c r="AJ3488" i="34"/>
  <c r="AJ6590" i="34"/>
  <c r="AF6590" i="34" s="1"/>
  <c r="AJ32" i="34"/>
  <c r="AE32" i="34" s="1"/>
  <c r="AJ2222" i="34"/>
  <c r="AF2222" i="34" s="1"/>
  <c r="AJ5868" i="34"/>
  <c r="AF5868" i="34"/>
  <c r="AJ2690" i="34"/>
  <c r="AF2690" i="34" s="1"/>
  <c r="AJ3515" i="34"/>
  <c r="AF3515" i="34" s="1"/>
  <c r="AJ1666" i="34"/>
  <c r="AJ3483" i="34"/>
  <c r="AF3483" i="34"/>
  <c r="AJ3437" i="34"/>
  <c r="AJ3150" i="34"/>
  <c r="AJ1783" i="34"/>
  <c r="AF1783" i="34"/>
  <c r="AJ3568" i="34"/>
  <c r="AF3568" i="34"/>
  <c r="AJ3297" i="34"/>
  <c r="AJ3292" i="34"/>
  <c r="AF3292" i="34" s="1"/>
  <c r="AJ16" i="34"/>
  <c r="AE16" i="34" s="1"/>
  <c r="AJ17" i="34"/>
  <c r="AE17" i="34" s="1"/>
  <c r="AJ5186" i="34"/>
  <c r="AF5186" i="34" s="1"/>
  <c r="AJ5038" i="34"/>
  <c r="AJ1779" i="34"/>
  <c r="AF1779" i="34"/>
  <c r="T325" i="34"/>
  <c r="AJ3428" i="34"/>
  <c r="AJ1794" i="34"/>
  <c r="AF1794" i="34"/>
  <c r="AJ3773" i="34"/>
  <c r="AJ2214" i="34"/>
  <c r="AF2214" i="34" s="1"/>
  <c r="AJ5039" i="34"/>
  <c r="AJ2679" i="34"/>
  <c r="AJ3536" i="34"/>
  <c r="AF3536" i="34"/>
  <c r="AJ3554" i="34"/>
  <c r="AJ3756" i="34"/>
  <c r="AJ1852" i="34"/>
  <c r="AJ3495" i="34"/>
  <c r="AF3495" i="34" s="1"/>
  <c r="AJ3543" i="34"/>
  <c r="AF3543" i="34" s="1"/>
  <c r="AJ3556" i="34"/>
  <c r="AF3556" i="34" s="1"/>
  <c r="V505" i="34"/>
  <c r="V1081" i="34"/>
  <c r="AJ2229" i="34"/>
  <c r="AF2229" i="34"/>
  <c r="AF2469" i="34"/>
  <c r="AF2365" i="34"/>
  <c r="AF3888" i="34"/>
  <c r="AF2151" i="34"/>
  <c r="AF2326" i="34"/>
  <c r="AF5007" i="34"/>
  <c r="AF4175" i="34"/>
  <c r="AF4806" i="34"/>
  <c r="AJ3797" i="34"/>
  <c r="AF3797" i="34" s="1"/>
  <c r="AF3744" i="34"/>
  <c r="AF2185" i="34"/>
  <c r="AF6461" i="34"/>
  <c r="T557" i="34"/>
  <c r="I57" i="34"/>
  <c r="U57" i="34"/>
  <c r="AJ3427" i="34"/>
  <c r="U615" i="34"/>
  <c r="I900" i="34"/>
  <c r="U900" i="34"/>
  <c r="I119" i="34"/>
  <c r="U119" i="34"/>
  <c r="T273" i="34"/>
  <c r="AJ3231" i="34"/>
  <c r="AF3231" i="34" s="1"/>
  <c r="AJ3439" i="34"/>
  <c r="AF3439" i="34" s="1"/>
  <c r="AJ1510" i="34"/>
  <c r="AF1510" i="34" s="1"/>
  <c r="AJ1201" i="34"/>
  <c r="AF1201" i="34"/>
  <c r="AJ3743" i="34"/>
  <c r="AJ2701" i="34"/>
  <c r="AJ1812" i="34"/>
  <c r="AF1812" i="34"/>
  <c r="AJ2241" i="34"/>
  <c r="AJ1187" i="34"/>
  <c r="AF1187" i="34" s="1"/>
  <c r="AJ1217" i="34"/>
  <c r="AF1217" i="34"/>
  <c r="AJ1662" i="34"/>
  <c r="AF1662" i="34" s="1"/>
  <c r="AJ2213" i="34"/>
  <c r="AF2213" i="34" s="1"/>
  <c r="T1013" i="34"/>
  <c r="AJ1776" i="34"/>
  <c r="AJ1833" i="34"/>
  <c r="AF1833" i="34"/>
  <c r="AF1795" i="34"/>
  <c r="AJ3164" i="34"/>
  <c r="AF3164" i="34"/>
  <c r="AJ3771" i="34"/>
  <c r="AJ3473" i="34"/>
  <c r="AF3473" i="34" s="1"/>
  <c r="AJ1797" i="34"/>
  <c r="AF1797" i="34"/>
  <c r="I325" i="34"/>
  <c r="U325" i="34" s="1"/>
  <c r="AJ4895" i="34"/>
  <c r="AF4895" i="34" s="1"/>
  <c r="AJ3457" i="34"/>
  <c r="AF3457" i="34" s="1"/>
  <c r="V74" i="34"/>
  <c r="AJ277" i="34"/>
  <c r="AE277" i="34"/>
  <c r="AJ273" i="34"/>
  <c r="AE273" i="34"/>
  <c r="AJ2436" i="34"/>
  <c r="AF2436" i="34"/>
  <c r="AJ3146" i="34"/>
  <c r="AJ1829" i="34"/>
  <c r="AF1829" i="34" s="1"/>
  <c r="AJ3145" i="34"/>
  <c r="AJ4893" i="34"/>
  <c r="AF4893" i="34"/>
  <c r="AJ4070" i="34"/>
  <c r="AF4070" i="34"/>
  <c r="AJ3460" i="34"/>
  <c r="AF3460" i="34"/>
  <c r="AJ3463" i="34"/>
  <c r="AJ3541" i="34"/>
  <c r="AJ1804" i="34"/>
  <c r="AJ3559" i="34"/>
  <c r="AJ3552" i="34"/>
  <c r="AF3552" i="34"/>
  <c r="AJ3582" i="34"/>
  <c r="AF3582" i="34" s="1"/>
  <c r="AJ3548" i="34"/>
  <c r="AJ2215" i="34"/>
  <c r="AJ2378" i="34"/>
  <c r="AF2378" i="34" s="1"/>
  <c r="AJ2230" i="34"/>
  <c r="AF2230" i="34" s="1"/>
  <c r="AJ3119" i="34"/>
  <c r="AF3119" i="34"/>
  <c r="AJ3431" i="34"/>
  <c r="AJ2927" i="34"/>
  <c r="AF2927" i="34"/>
  <c r="AJ3435" i="34"/>
  <c r="T563" i="34"/>
  <c r="T615" i="34"/>
  <c r="T678" i="34"/>
  <c r="AJ3972" i="34"/>
  <c r="AF3972" i="34" s="1"/>
  <c r="AF1775" i="34"/>
  <c r="AJ3318" i="34"/>
  <c r="AJ4031" i="34"/>
  <c r="AJ2191" i="34"/>
  <c r="AF2191" i="34"/>
  <c r="AJ3511" i="34"/>
  <c r="AJ1798" i="34"/>
  <c r="AF1798" i="34"/>
  <c r="AJ1502" i="34"/>
  <c r="AF1502" i="34"/>
  <c r="AJ1767" i="34"/>
  <c r="AF1767" i="34"/>
  <c r="AJ2182" i="34"/>
  <c r="AF2182" i="34" s="1"/>
  <c r="AJ3440" i="34"/>
  <c r="AJ3484" i="34"/>
  <c r="AJ3470" i="34"/>
  <c r="AF3470" i="34" s="1"/>
  <c r="AJ3283" i="34"/>
  <c r="AJ2179" i="34"/>
  <c r="AF2179" i="34"/>
  <c r="AJ3747" i="34"/>
  <c r="AJ1519" i="34"/>
  <c r="AF1519" i="34" s="1"/>
  <c r="AJ3577" i="34"/>
  <c r="AJ2190" i="34"/>
  <c r="AJ3544" i="34"/>
  <c r="AJ3225" i="34"/>
  <c r="AF3225" i="34"/>
  <c r="I1013" i="34"/>
  <c r="AJ3438" i="34"/>
  <c r="AJ1765" i="34"/>
  <c r="AF1765" i="34"/>
  <c r="AJ3154" i="34"/>
  <c r="AF3154" i="34"/>
  <c r="AJ3749" i="34"/>
  <c r="AF3749" i="34"/>
  <c r="AJ2683" i="34"/>
  <c r="AF2683" i="34"/>
  <c r="AJ1784" i="34"/>
  <c r="AJ1787" i="34"/>
  <c r="AF1787" i="34" s="1"/>
  <c r="AJ1792" i="34"/>
  <c r="AF1792" i="34" s="1"/>
  <c r="AJ3171" i="34"/>
  <c r="AJ3004" i="34"/>
  <c r="AJ1515" i="34"/>
  <c r="AF1515" i="34"/>
  <c r="AJ1803" i="34"/>
  <c r="AJ2210" i="34"/>
  <c r="AF2210" i="34"/>
  <c r="AJ3770" i="34"/>
  <c r="AJ1761" i="34"/>
  <c r="AF1761" i="34"/>
  <c r="AJ1183" i="34"/>
  <c r="AF1183" i="34"/>
  <c r="AJ3042" i="34"/>
  <c r="AF3042" i="34" s="1"/>
  <c r="AJ3142" i="34"/>
  <c r="AF3142" i="34" s="1"/>
  <c r="AJ3469" i="34"/>
  <c r="AF3469" i="34"/>
  <c r="AJ3458" i="34"/>
  <c r="AJ1789" i="34"/>
  <c r="AF1789" i="34"/>
  <c r="I7" i="34"/>
  <c r="U7" i="34"/>
  <c r="AJ1837" i="34"/>
  <c r="AF1837" i="34"/>
  <c r="AJ3285" i="34"/>
  <c r="I5" i="34"/>
  <c r="U5" i="34"/>
  <c r="T251" i="34"/>
  <c r="AJ3456" i="34"/>
  <c r="AJ1769" i="34"/>
  <c r="AJ1514" i="34"/>
  <c r="AJ2439" i="34"/>
  <c r="AF2439" i="34"/>
  <c r="AJ3748" i="34"/>
  <c r="AF3748" i="34"/>
  <c r="AJ1810" i="34"/>
  <c r="AJ2447" i="34"/>
  <c r="AJ1847" i="34"/>
  <c r="T119" i="34"/>
  <c r="T59" i="34"/>
  <c r="AJ3761" i="34"/>
  <c r="I17" i="34"/>
  <c r="U17" i="34"/>
  <c r="V273" i="34"/>
  <c r="AJ1777" i="34"/>
  <c r="AF1777" i="34"/>
  <c r="AJ1511" i="34"/>
  <c r="AF1511" i="34"/>
  <c r="AJ3738" i="34"/>
  <c r="AJ3177" i="34"/>
  <c r="AF3177" i="34"/>
  <c r="AJ3578" i="34"/>
  <c r="AJ1811" i="34"/>
  <c r="AJ4892" i="34"/>
  <c r="AF4892" i="34" s="1"/>
  <c r="AJ4886" i="34"/>
  <c r="AF4886" i="34"/>
  <c r="AJ2171" i="34"/>
  <c r="AF2171" i="34" s="1"/>
  <c r="AJ3429" i="34"/>
  <c r="AJ3118" i="34"/>
  <c r="AF3118" i="34"/>
  <c r="AJ3434" i="34"/>
  <c r="AJ1771" i="34"/>
  <c r="AJ4894" i="34"/>
  <c r="AF4894" i="34"/>
  <c r="AJ3462" i="34"/>
  <c r="AF3462" i="34"/>
  <c r="AJ3533" i="34"/>
  <c r="AJ3159" i="34"/>
  <c r="AF3159" i="34" s="1"/>
  <c r="AJ4016" i="34"/>
  <c r="AF4016" i="34" s="1"/>
  <c r="AJ4885" i="34"/>
  <c r="AF4885" i="34"/>
  <c r="AJ4889" i="34"/>
  <c r="AF4889" i="34" s="1"/>
  <c r="AJ3514" i="34"/>
  <c r="AF3514" i="34" s="1"/>
  <c r="AJ3557" i="34"/>
  <c r="AF3557" i="34"/>
  <c r="AJ3754" i="34"/>
  <c r="AJ3757" i="34"/>
  <c r="AJ3230" i="34"/>
  <c r="AF3230" i="34"/>
  <c r="AJ2440" i="34"/>
  <c r="AF2440" i="34"/>
  <c r="AJ3742" i="34"/>
  <c r="AF3742" i="34"/>
  <c r="AJ3493" i="34"/>
  <c r="AJ3505" i="34"/>
  <c r="AF3505" i="34" s="1"/>
  <c r="AJ3291" i="34"/>
  <c r="AF3291" i="34" s="1"/>
  <c r="AJ4064" i="34"/>
  <c r="AF4064" i="34"/>
  <c r="AJ3310" i="34"/>
  <c r="AJ3313" i="34"/>
  <c r="AF3313" i="34" s="1"/>
  <c r="AJ3317" i="34"/>
  <c r="AF3317" i="34" s="1"/>
  <c r="AJ1521" i="34"/>
  <c r="AJ2695" i="34"/>
  <c r="AJ3499" i="34"/>
  <c r="AF3499" i="34" s="1"/>
  <c r="AJ3509" i="34"/>
  <c r="AJ3507" i="34"/>
  <c r="AF3507" i="34"/>
  <c r="AJ2684" i="34"/>
  <c r="AJ2299" i="34"/>
  <c r="AF2299" i="34" s="1"/>
  <c r="AJ1840" i="34"/>
  <c r="AJ1191" i="34"/>
  <c r="AF1191" i="34" s="1"/>
  <c r="U781" i="34"/>
  <c r="AJ1204" i="34"/>
  <c r="AF1204" i="34" s="1"/>
  <c r="AE793" i="34"/>
  <c r="AJ2201" i="34"/>
  <c r="AJ3750" i="34"/>
  <c r="AJ2212" i="34"/>
  <c r="AF2212" i="34"/>
  <c r="AJ1215" i="34"/>
  <c r="AF1215" i="34"/>
  <c r="AJ1208" i="34"/>
  <c r="AF1208" i="34"/>
  <c r="AE1081" i="34"/>
  <c r="AJ1214" i="34"/>
  <c r="AF1214" i="34"/>
  <c r="AJ3564" i="34"/>
  <c r="AF3564" i="34" s="1"/>
  <c r="AJ1512" i="34"/>
  <c r="AJ2208" i="34"/>
  <c r="AJ3433" i="34"/>
  <c r="AJ2220" i="34"/>
  <c r="T882" i="34"/>
  <c r="V882" i="34"/>
  <c r="T731" i="34"/>
  <c r="T428" i="34"/>
  <c r="V518" i="34"/>
  <c r="I882" i="34"/>
  <c r="AJ3320" i="34"/>
  <c r="AJ3464" i="34"/>
  <c r="AJ3148" i="34"/>
  <c r="AF3148" i="34"/>
  <c r="AJ1503" i="34"/>
  <c r="AJ2682" i="34"/>
  <c r="AF2682" i="34" s="1"/>
  <c r="AJ2710" i="34"/>
  <c r="AJ3763" i="34"/>
  <c r="AF3763" i="34"/>
  <c r="AJ2137" i="34"/>
  <c r="AF2137" i="34"/>
  <c r="AJ1504" i="34"/>
  <c r="AF3481" i="34"/>
  <c r="AJ1663" i="34"/>
  <c r="AF1663" i="34"/>
  <c r="AJ1509" i="34"/>
  <c r="AJ2686" i="34"/>
  <c r="AF2686" i="34" s="1"/>
  <c r="AJ1799" i="34"/>
  <c r="AF1799" i="34" s="1"/>
  <c r="AJ1806" i="34"/>
  <c r="AF1806" i="34"/>
  <c r="AJ3478" i="34"/>
  <c r="AJ3284" i="34"/>
  <c r="AF3284" i="34"/>
  <c r="AJ3441" i="34"/>
  <c r="AF3441" i="34"/>
  <c r="AE1013" i="34"/>
  <c r="AJ2655" i="34"/>
  <c r="AJ2186" i="34"/>
  <c r="AF2186" i="34" s="1"/>
  <c r="AJ1661" i="34"/>
  <c r="AJ2207" i="34"/>
  <c r="AF2207" i="34" s="1"/>
  <c r="AJ3134" i="34"/>
  <c r="AJ3753" i="34"/>
  <c r="AF3753" i="34" s="1"/>
  <c r="AJ3535" i="34"/>
  <c r="AF3535" i="34"/>
  <c r="AJ3788" i="34"/>
  <c r="AF3788" i="34" s="1"/>
  <c r="AJ1805" i="34"/>
  <c r="AJ1791" i="34"/>
  <c r="AF1791" i="34" s="1"/>
  <c r="AJ3532" i="34"/>
  <c r="AF3532" i="34"/>
  <c r="AJ2184" i="34"/>
  <c r="AF2184" i="34"/>
  <c r="AJ2438" i="34"/>
  <c r="AJ1802" i="34"/>
  <c r="AF1802" i="34" s="1"/>
  <c r="AJ1801" i="34"/>
  <c r="AF1801" i="34" s="1"/>
  <c r="AJ3500" i="34"/>
  <c r="AJ1785" i="34"/>
  <c r="AF1785" i="34"/>
  <c r="AJ3571" i="34"/>
  <c r="AJ2227" i="34"/>
  <c r="AF2227" i="34" s="1"/>
  <c r="AJ3144" i="34"/>
  <c r="AF3144" i="34" s="1"/>
  <c r="AJ3502" i="34"/>
  <c r="AF3502" i="34"/>
  <c r="AJ3513" i="34"/>
  <c r="AF3513" i="34"/>
  <c r="AJ1786" i="34"/>
  <c r="AF1786" i="34" s="1"/>
  <c r="AJ2195" i="34"/>
  <c r="AF2195" i="34" s="1"/>
  <c r="AJ3001" i="34"/>
  <c r="AF3001" i="34"/>
  <c r="AJ30" i="34"/>
  <c r="I30" i="34"/>
  <c r="AJ3572" i="34"/>
  <c r="AF3572" i="34" s="1"/>
  <c r="AJ3751" i="34"/>
  <c r="AF3751" i="34" s="1"/>
  <c r="AJ1664" i="34"/>
  <c r="AF1664" i="34"/>
  <c r="AJ4014" i="34"/>
  <c r="AJ1770" i="34"/>
  <c r="AJ2693" i="34"/>
  <c r="AF2693" i="34"/>
  <c r="AJ2295" i="34"/>
  <c r="AJ2192" i="34"/>
  <c r="AF2192" i="34" s="1"/>
  <c r="I27" i="34"/>
  <c r="AF27" i="34" s="1"/>
  <c r="AJ267" i="34"/>
  <c r="AE267" i="34"/>
  <c r="AJ265" i="34"/>
  <c r="AE265" i="34" s="1"/>
  <c r="I265" i="34"/>
  <c r="AJ3137" i="34"/>
  <c r="AF3137" i="34"/>
  <c r="AJ2706" i="34"/>
  <c r="AF2706" i="34" s="1"/>
  <c r="AJ3131" i="34"/>
  <c r="AF3131" i="34"/>
  <c r="AJ2662" i="34"/>
  <c r="AF2662" i="34" s="1"/>
  <c r="AJ2226" i="34"/>
  <c r="AF2226" i="34"/>
  <c r="AJ3293" i="34"/>
  <c r="T74" i="34"/>
  <c r="V251" i="34"/>
  <c r="AJ1665" i="34"/>
  <c r="AJ3185" i="34"/>
  <c r="AJ3737" i="34"/>
  <c r="AJ3540" i="34"/>
  <c r="AF3540" i="34"/>
  <c r="AJ3160" i="34"/>
  <c r="AF3160" i="34"/>
  <c r="AJ3184" i="34"/>
  <c r="V7" i="34"/>
  <c r="AJ3492" i="34"/>
  <c r="AF3492" i="34"/>
  <c r="AJ2209" i="34"/>
  <c r="AF2209" i="34"/>
  <c r="AJ1813" i="34"/>
  <c r="AJ3003" i="34"/>
  <c r="AF3003" i="34"/>
  <c r="AJ3485" i="34"/>
  <c r="AJ1839" i="34"/>
  <c r="AF1839" i="34"/>
  <c r="AJ3762" i="34"/>
  <c r="AJ2697" i="34"/>
  <c r="AJ2443" i="34"/>
  <c r="AJ3477" i="34"/>
  <c r="AF3477" i="34"/>
  <c r="AJ2228" i="34"/>
  <c r="AJ4123" i="34"/>
  <c r="AF4123" i="34"/>
  <c r="AJ4122" i="34"/>
  <c r="AF4122" i="34"/>
  <c r="AJ3461" i="34"/>
  <c r="AF3461" i="34"/>
  <c r="AF2677" i="34"/>
  <c r="AJ4891" i="34"/>
  <c r="AF4891" i="34"/>
  <c r="AJ4003" i="34"/>
  <c r="AF4003" i="34" s="1"/>
  <c r="AJ3573" i="34"/>
  <c r="AF3573" i="34" s="1"/>
  <c r="AJ3508" i="34"/>
  <c r="AJ4125" i="34"/>
  <c r="AF4125" i="34"/>
  <c r="AJ4124" i="34"/>
  <c r="AF4124" i="34" s="1"/>
  <c r="AJ3798" i="34"/>
  <c r="AF3798" i="34"/>
  <c r="AJ4890" i="34"/>
  <c r="AF4890" i="34"/>
  <c r="AJ4888" i="34"/>
  <c r="AF4888" i="34"/>
  <c r="AJ4887" i="34"/>
  <c r="AF4887" i="34" s="1"/>
  <c r="AJ4056" i="34"/>
  <c r="AF4056" i="34"/>
  <c r="AE152" i="34"/>
  <c r="AJ3141" i="34"/>
  <c r="AJ748" i="34"/>
  <c r="V325" i="34"/>
  <c r="AJ2376" i="34"/>
  <c r="AF2376" i="34" s="1"/>
  <c r="AJ3745" i="34"/>
  <c r="AF3745" i="34" s="1"/>
  <c r="AJ1793" i="34"/>
  <c r="AF1793" i="34" s="1"/>
  <c r="AJ3752" i="34"/>
  <c r="AF3752" i="34" s="1"/>
  <c r="V119" i="34"/>
  <c r="AJ2379" i="34"/>
  <c r="V152" i="34"/>
  <c r="AJ3436" i="34"/>
  <c r="AF3436" i="34"/>
  <c r="AJ2694" i="34"/>
  <c r="AJ3476" i="34"/>
  <c r="AJ3545" i="34"/>
  <c r="U504" i="34"/>
  <c r="V504" i="34"/>
  <c r="T504" i="34"/>
  <c r="AJ3528" i="34"/>
  <c r="AJ3558" i="34"/>
  <c r="AF3558" i="34" s="1"/>
  <c r="AJ3562" i="34"/>
  <c r="AJ3570" i="34"/>
  <c r="AF3570" i="34" s="1"/>
  <c r="AJ3168" i="34"/>
  <c r="AJ3002" i="34"/>
  <c r="AF3002" i="34" s="1"/>
  <c r="AJ3550" i="34"/>
  <c r="AF3550" i="34" s="1"/>
  <c r="AJ3580" i="34"/>
  <c r="AF3580" i="34" s="1"/>
  <c r="AJ3551" i="34"/>
  <c r="AF3551" i="34"/>
  <c r="AJ3567" i="34"/>
  <c r="AF3567" i="34" s="1"/>
  <c r="AJ3575" i="34"/>
  <c r="AJ3308" i="34"/>
  <c r="AF3308" i="34"/>
  <c r="V563" i="34"/>
  <c r="V615" i="34"/>
  <c r="V678" i="34"/>
  <c r="AJ3755" i="34"/>
  <c r="AF3755" i="34" s="1"/>
  <c r="AJ2297" i="34"/>
  <c r="AF2297" i="34"/>
  <c r="AJ2296" i="34"/>
  <c r="AJ1834" i="34"/>
  <c r="AF1834" i="34" s="1"/>
  <c r="AJ2205" i="34"/>
  <c r="AF2205" i="34"/>
  <c r="AJ3581" i="34"/>
  <c r="AF3581" i="34"/>
  <c r="AJ3760" i="34"/>
  <c r="AF3760" i="34"/>
  <c r="AJ3287" i="34"/>
  <c r="AF3287" i="34" s="1"/>
  <c r="AJ3324" i="34"/>
  <c r="AF3324" i="34"/>
  <c r="AJ1846" i="34"/>
  <c r="AJ1212" i="34"/>
  <c r="AF1212" i="34"/>
  <c r="AJ1192" i="34"/>
  <c r="AJ1508" i="34"/>
  <c r="AF1508" i="34" s="1"/>
  <c r="AJ2236" i="34"/>
  <c r="AJ2242" i="34"/>
  <c r="AJ2246" i="34"/>
  <c r="AJ2216" i="34"/>
  <c r="AJ1202" i="34"/>
  <c r="AJ297" i="34"/>
  <c r="AE297" i="34"/>
  <c r="AJ294" i="34"/>
  <c r="AJ3769" i="34"/>
  <c r="AF3769" i="34"/>
  <c r="AJ1516" i="34"/>
  <c r="AJ5040" i="34"/>
  <c r="AF2664" i="34"/>
  <c r="V428" i="34"/>
  <c r="V731" i="34"/>
  <c r="T125" i="34"/>
  <c r="V125" i="34"/>
  <c r="T351" i="34"/>
  <c r="V351" i="34"/>
  <c r="V1013" i="34"/>
  <c r="AJ1807" i="34"/>
  <c r="AF1807" i="34"/>
  <c r="V59" i="34"/>
  <c r="AJ3182" i="34"/>
  <c r="AF3182" i="34" s="1"/>
  <c r="T7" i="34"/>
  <c r="I59" i="34"/>
  <c r="U59" i="34"/>
  <c r="T213" i="34"/>
  <c r="AJ2202" i="34"/>
  <c r="AF2202" i="34"/>
  <c r="T152" i="34"/>
  <c r="AJ3468" i="34"/>
  <c r="AF3468" i="34"/>
  <c r="AJ1199" i="34"/>
  <c r="AJ3467" i="34"/>
  <c r="AF3467" i="34"/>
  <c r="AJ4884" i="34"/>
  <c r="AF4884" i="34"/>
  <c r="U152" i="34"/>
  <c r="AJ3549" i="34"/>
  <c r="AF3549" i="34"/>
  <c r="AJ3563" i="34"/>
  <c r="AJ3576" i="34"/>
  <c r="V151" i="34"/>
  <c r="T151" i="34"/>
  <c r="AJ2298" i="34"/>
  <c r="AF2298" i="34"/>
  <c r="V915" i="34"/>
  <c r="T915" i="34"/>
  <c r="AJ5185" i="34"/>
  <c r="AF5185" i="34" s="1"/>
  <c r="AJ1189" i="34"/>
  <c r="AF1189" i="34"/>
  <c r="V793" i="34"/>
  <c r="T793" i="34"/>
  <c r="AJ4098" i="34"/>
  <c r="AF4098" i="34"/>
  <c r="AJ1209" i="34"/>
  <c r="I594" i="34"/>
  <c r="U594" i="34"/>
  <c r="T1081" i="34"/>
  <c r="V332" i="34"/>
  <c r="T332" i="34"/>
  <c r="AJ1193" i="34"/>
  <c r="AJ1211" i="34"/>
  <c r="AF1211" i="34"/>
  <c r="AJ1213" i="34"/>
  <c r="AF1213" i="34"/>
  <c r="AJ1210" i="34"/>
  <c r="AF1210" i="34"/>
  <c r="AJ1203" i="34"/>
  <c r="AF1203" i="34" s="1"/>
  <c r="AJ1200" i="34"/>
  <c r="AJ1207" i="34"/>
  <c r="AF1207" i="34" s="1"/>
  <c r="U1081" i="34"/>
  <c r="AJ1808" i="34"/>
  <c r="AF1808" i="34"/>
  <c r="U32" i="34"/>
  <c r="AJ2218" i="34"/>
  <c r="AF2218" i="34" s="1"/>
  <c r="AJ1518" i="34"/>
  <c r="AJ2219" i="34"/>
  <c r="AJ2237" i="34"/>
  <c r="AF2237" i="34" s="1"/>
  <c r="AJ2244" i="34"/>
  <c r="AF2244" i="34"/>
  <c r="AJ2253" i="34"/>
  <c r="AJ2432" i="34"/>
  <c r="AF2432" i="34"/>
  <c r="AJ2702" i="34"/>
  <c r="AF2702" i="34"/>
  <c r="AJ1817" i="34"/>
  <c r="AF1817" i="34" s="1"/>
  <c r="AF6046" i="34"/>
  <c r="AF6357" i="34"/>
  <c r="AJ4652" i="34"/>
  <c r="AJ4653" i="34"/>
  <c r="AF4653" i="34"/>
  <c r="AF5706" i="34"/>
  <c r="AF5322" i="34"/>
  <c r="AF5403" i="34"/>
  <c r="AF6021" i="34"/>
  <c r="AF5849" i="34"/>
  <c r="AF5612" i="34"/>
  <c r="AF4637" i="34"/>
  <c r="AF6349" i="34"/>
  <c r="AF5498" i="34"/>
  <c r="AF4609" i="34"/>
  <c r="AF4424" i="34"/>
  <c r="AF4582" i="34"/>
  <c r="AJ2831" i="34"/>
  <c r="AF2831" i="34"/>
  <c r="AJ4208" i="34"/>
  <c r="AF4208" i="34"/>
  <c r="AJ4462" i="34"/>
  <c r="AF4462" i="34"/>
  <c r="AJ3917" i="34"/>
  <c r="AF3917" i="34" s="1"/>
  <c r="AJ4950" i="34"/>
  <c r="AF4950" i="34"/>
  <c r="I471" i="34"/>
  <c r="N471" i="34"/>
  <c r="L471" i="34" s="1"/>
  <c r="AJ1604" i="34"/>
  <c r="AF1604" i="34"/>
  <c r="AJ4279" i="34"/>
  <c r="AF4279" i="34"/>
  <c r="AJ1129" i="34"/>
  <c r="AF1129" i="34"/>
  <c r="AJ2128" i="34"/>
  <c r="AF2128" i="34" s="1"/>
  <c r="AJ3927" i="34"/>
  <c r="AF3927" i="34"/>
  <c r="AJ7639" i="34"/>
  <c r="AF7639" i="34"/>
  <c r="AJ7403" i="34"/>
  <c r="AF7403" i="34"/>
  <c r="AJ7383" i="34"/>
  <c r="AF7383" i="34" s="1"/>
  <c r="AJ7355" i="34"/>
  <c r="AF7355" i="34"/>
  <c r="AJ7283" i="34"/>
  <c r="AF7283" i="34"/>
  <c r="AJ7227" i="34"/>
  <c r="AF7227" i="34"/>
  <c r="AJ6971" i="34"/>
  <c r="AF6971" i="34" s="1"/>
  <c r="AJ6883" i="34"/>
  <c r="AF6883" i="34"/>
  <c r="AJ6823" i="34"/>
  <c r="AF6823" i="34"/>
  <c r="AJ6779" i="34"/>
  <c r="AF6779" i="34"/>
  <c r="AJ6631" i="34"/>
  <c r="AF6631" i="34" s="1"/>
  <c r="AJ5058" i="34"/>
  <c r="AF5058" i="34"/>
  <c r="AJ5534" i="34"/>
  <c r="AF5534" i="34"/>
  <c r="AF6048" i="34"/>
  <c r="AF5080" i="34"/>
  <c r="AF5052" i="34"/>
  <c r="AF5063" i="34"/>
  <c r="AJ4641" i="34"/>
  <c r="AF4641" i="34"/>
  <c r="AJ900" i="34"/>
  <c r="AE900" i="34"/>
  <c r="N900" i="34"/>
  <c r="L900" i="34"/>
  <c r="V900" i="34" s="1"/>
  <c r="T900" i="34"/>
  <c r="AF5230" i="34"/>
  <c r="AF5071" i="34"/>
  <c r="AF5125" i="34"/>
  <c r="AF4914" i="34"/>
  <c r="AJ259" i="34"/>
  <c r="AE259" i="34"/>
  <c r="AF6042" i="34"/>
  <c r="AJ4597" i="34"/>
  <c r="AJ4598" i="34"/>
  <c r="AF5219" i="34"/>
  <c r="AF2956" i="34"/>
  <c r="AF3705" i="34"/>
  <c r="AF2966" i="34"/>
  <c r="AF3611" i="34"/>
  <c r="AF3366" i="34"/>
  <c r="AF5235" i="34"/>
  <c r="AF2544" i="34"/>
  <c r="AF3355" i="34"/>
  <c r="AF2953" i="34"/>
  <c r="I453" i="34"/>
  <c r="U453" i="34"/>
  <c r="N453" i="34"/>
  <c r="L453" i="34"/>
  <c r="T453" i="34"/>
  <c r="AF5048" i="34"/>
  <c r="AF5096" i="34"/>
  <c r="AF2154" i="34"/>
  <c r="AJ7706" i="34"/>
  <c r="AF7706" i="34"/>
  <c r="AJ7688" i="34"/>
  <c r="AF7688" i="34"/>
  <c r="AJ7678" i="34"/>
  <c r="AF7678" i="34" s="1"/>
  <c r="AJ7630" i="34"/>
  <c r="AF7630" i="34"/>
  <c r="AJ7622" i="34"/>
  <c r="AF7622" i="34"/>
  <c r="AJ7594" i="34"/>
  <c r="AF7594" i="34"/>
  <c r="AJ7562" i="34"/>
  <c r="AF7562" i="34" s="1"/>
  <c r="AJ7546" i="34"/>
  <c r="AF7546" i="34"/>
  <c r="AJ7514" i="34"/>
  <c r="AF7514" i="34"/>
  <c r="AJ7474" i="34"/>
  <c r="AF7474" i="34"/>
  <c r="AJ7450" i="34"/>
  <c r="AF7450" i="34" s="1"/>
  <c r="AJ7434" i="34"/>
  <c r="AF7434" i="34"/>
  <c r="AJ7392" i="34"/>
  <c r="AF7392" i="34"/>
  <c r="AJ7358" i="34"/>
  <c r="AF7358" i="34"/>
  <c r="AJ7326" i="34"/>
  <c r="AF7326" i="34" s="1"/>
  <c r="AJ7302" i="34"/>
  <c r="AF7302" i="34"/>
  <c r="AJ7294" i="34"/>
  <c r="AF7294" i="34"/>
  <c r="AJ7286" i="34"/>
  <c r="AF7286" i="34"/>
  <c r="AJ7270" i="34"/>
  <c r="AF7270" i="34" s="1"/>
  <c r="AJ7266" i="34"/>
  <c r="AF7266" i="34"/>
  <c r="AJ7246" i="34"/>
  <c r="AF7246" i="34"/>
  <c r="AJ7242" i="34"/>
  <c r="AF7242" i="34"/>
  <c r="AJ7218" i="34"/>
  <c r="AF7218" i="34" s="1"/>
  <c r="AJ7178" i="34"/>
  <c r="AF7178" i="34"/>
  <c r="AJ7174" i="34"/>
  <c r="AF7174" i="34"/>
  <c r="AJ7126" i="34"/>
  <c r="AF7126" i="34"/>
  <c r="AJ7078" i="34"/>
  <c r="AF7078" i="34" s="1"/>
  <c r="AJ7050" i="34"/>
  <c r="AF7050" i="34"/>
  <c r="AJ7038" i="34"/>
  <c r="AF7038" i="34"/>
  <c r="AJ6982" i="34"/>
  <c r="AF6982" i="34"/>
  <c r="AJ6969" i="34"/>
  <c r="AF6969" i="34" s="1"/>
  <c r="AJ6938" i="34"/>
  <c r="AF6938" i="34"/>
  <c r="AJ6918" i="34"/>
  <c r="AF6918" i="34"/>
  <c r="AJ6872" i="34"/>
  <c r="AF6872" i="34"/>
  <c r="AJ6854" i="34"/>
  <c r="AF6854" i="34" s="1"/>
  <c r="AJ6846" i="34"/>
  <c r="AF6846" i="34"/>
  <c r="AJ6774" i="34"/>
  <c r="AF6774" i="34"/>
  <c r="AJ6746" i="34"/>
  <c r="AF6746" i="34"/>
  <c r="AJ6688" i="34"/>
  <c r="AF6688" i="34" s="1"/>
  <c r="AJ6664" i="34"/>
  <c r="AF6664" i="34"/>
  <c r="AJ6652" i="34"/>
  <c r="AF6652" i="34"/>
  <c r="AJ6620" i="34"/>
  <c r="AF6620" i="34"/>
  <c r="AJ6187" i="34"/>
  <c r="AF6187" i="34" s="1"/>
  <c r="AJ1124" i="34"/>
  <c r="AF1124" i="34"/>
  <c r="AJ3660" i="34"/>
  <c r="AF3660" i="34"/>
  <c r="AJ6440" i="34"/>
  <c r="AF6440" i="34"/>
  <c r="AJ6436" i="34"/>
  <c r="AF6436" i="34" s="1"/>
  <c r="AJ6435" i="34"/>
  <c r="AF6435" i="34"/>
  <c r="AJ6234" i="34"/>
  <c r="AF6234" i="34"/>
  <c r="AJ6233" i="34"/>
  <c r="AF6233" i="34"/>
  <c r="AJ6230" i="34"/>
  <c r="AF6230" i="34" s="1"/>
  <c r="AJ6222" i="34"/>
  <c r="AF6222" i="34"/>
  <c r="AJ6005" i="34"/>
  <c r="AJ6002" i="34"/>
  <c r="AF6002" i="34"/>
  <c r="AJ5423" i="34"/>
  <c r="AF5423" i="34" s="1"/>
  <c r="AJ5395" i="34"/>
  <c r="AF5395" i="34"/>
  <c r="AJ5345" i="34"/>
  <c r="AF5345" i="34"/>
  <c r="AJ4776" i="34"/>
  <c r="AF4776" i="34"/>
  <c r="AJ5720" i="34"/>
  <c r="AF5720" i="34" s="1"/>
  <c r="AJ3699" i="34"/>
  <c r="AF3699" i="34"/>
  <c r="AJ3694" i="34"/>
  <c r="AF3694" i="34"/>
  <c r="AJ3620" i="34"/>
  <c r="AF3620" i="34"/>
  <c r="AJ3060" i="34"/>
  <c r="N3060" i="34"/>
  <c r="L3060" i="34"/>
  <c r="AJ2518" i="34"/>
  <c r="AF2518" i="34" s="1"/>
  <c r="AJ1931" i="34"/>
  <c r="AF1931" i="34"/>
  <c r="AJ1902" i="34"/>
  <c r="AF1902" i="34"/>
  <c r="AJ1475" i="34"/>
  <c r="AF1475" i="34"/>
  <c r="AJ1455" i="34"/>
  <c r="AF1455" i="34" s="1"/>
  <c r="AJ1334" i="34"/>
  <c r="AF1334" i="34"/>
  <c r="AF6112" i="34"/>
  <c r="AF5847" i="34"/>
  <c r="AF5910" i="34"/>
  <c r="AF6017" i="34"/>
  <c r="AF6044" i="34"/>
  <c r="AF5859" i="34"/>
  <c r="AF5658" i="34"/>
  <c r="AF5716" i="34"/>
  <c r="AF5095" i="34"/>
  <c r="AF6172" i="34"/>
  <c r="AF6147" i="34"/>
  <c r="AF6097" i="34"/>
  <c r="AF6016" i="34"/>
  <c r="AF5926" i="34"/>
  <c r="AF5858" i="34"/>
  <c r="AF5521" i="34"/>
  <c r="AF5505" i="34"/>
  <c r="AF5248" i="34"/>
  <c r="AF5220" i="34"/>
  <c r="AF5082" i="34"/>
  <c r="AF5050" i="34"/>
  <c r="AF5144" i="34"/>
  <c r="AF5160" i="34"/>
  <c r="AF5177" i="34"/>
  <c r="AF5492" i="34"/>
  <c r="AF5812" i="34"/>
  <c r="AF5816" i="34"/>
  <c r="AF5840" i="34"/>
  <c r="AF5124" i="34"/>
  <c r="AF5164" i="34"/>
  <c r="AF5200" i="34"/>
  <c r="AF6049" i="34"/>
  <c r="AF5882" i="34"/>
  <c r="AF6143" i="34"/>
  <c r="AF5098" i="34"/>
  <c r="AF5902" i="34"/>
  <c r="AF5334" i="34"/>
  <c r="AF5380" i="34"/>
  <c r="AF5392" i="34"/>
  <c r="AF5415" i="34"/>
  <c r="AF5425" i="34"/>
  <c r="AF5196" i="34"/>
  <c r="AF5852" i="34"/>
  <c r="AF6063" i="34"/>
  <c r="AF5857" i="34"/>
  <c r="AF5651" i="34"/>
  <c r="AF4564" i="34"/>
  <c r="AF3706" i="34"/>
  <c r="AF4549" i="34"/>
  <c r="AF4430" i="34"/>
  <c r="AF3659" i="34"/>
  <c r="AF2052" i="34"/>
  <c r="AJ655" i="34"/>
  <c r="AJ1881" i="34"/>
  <c r="AF1881" i="34" s="1"/>
  <c r="AJ1831" i="34"/>
  <c r="AF1831" i="34"/>
  <c r="V295" i="34"/>
  <c r="AF3791" i="34"/>
  <c r="AF2178" i="34"/>
  <c r="AF6169" i="34"/>
  <c r="T295" i="34"/>
  <c r="AJ1854" i="34"/>
  <c r="AJ1830" i="34"/>
  <c r="AJ1838" i="34"/>
  <c r="AF1838" i="34" s="1"/>
  <c r="AJ1856" i="34"/>
  <c r="AF1856" i="34" s="1"/>
  <c r="AJ1814" i="34"/>
  <c r="AJ1887" i="34"/>
  <c r="AF1887" i="34" s="1"/>
  <c r="AJ1672" i="34"/>
  <c r="AJ1841" i="34"/>
  <c r="AF1841" i="34"/>
  <c r="AJ1857" i="34"/>
  <c r="AF1857" i="34" s="1"/>
  <c r="AJ1816" i="34"/>
  <c r="AF1816" i="34"/>
  <c r="AJ1861" i="34"/>
  <c r="AF1861" i="34"/>
  <c r="AJ1860" i="34"/>
  <c r="AF1860" i="34"/>
  <c r="AJ1855" i="34"/>
  <c r="AF1855" i="34" s="1"/>
  <c r="AF6358" i="34"/>
  <c r="AJ1882" i="34"/>
  <c r="AF1882" i="34"/>
  <c r="AF2663" i="34"/>
  <c r="AJ1885" i="34"/>
  <c r="AF1885" i="34"/>
  <c r="AJ1884" i="34"/>
  <c r="AF1884" i="34"/>
  <c r="AJ1832" i="34"/>
  <c r="AF1832" i="34"/>
  <c r="AJ1818" i="34"/>
  <c r="AJ1883" i="34"/>
  <c r="AF1883" i="34"/>
  <c r="AF5466" i="34"/>
  <c r="AF1764" i="34"/>
  <c r="AJ1678" i="34"/>
  <c r="AF1678" i="34" s="1"/>
  <c r="AF5792" i="34"/>
  <c r="AF5678" i="34"/>
  <c r="AF6351" i="34"/>
  <c r="AJ7675" i="34"/>
  <c r="AF7675" i="34"/>
  <c r="AJ7667" i="34"/>
  <c r="AF7667" i="34"/>
  <c r="AJ7619" i="34"/>
  <c r="AF7619" i="34"/>
  <c r="AJ7611" i="34"/>
  <c r="AF7611" i="34" s="1"/>
  <c r="AJ7511" i="34"/>
  <c r="AF7511" i="34"/>
  <c r="AJ7419" i="34"/>
  <c r="AF7419" i="34"/>
  <c r="AJ7255" i="34"/>
  <c r="AF7255" i="34"/>
  <c r="AJ7235" i="34"/>
  <c r="AF7235" i="34" s="1"/>
  <c r="AJ7179" i="34"/>
  <c r="AF7179" i="34"/>
  <c r="AJ7163" i="34"/>
  <c r="AF7163" i="34"/>
  <c r="AJ7099" i="34"/>
  <c r="AF7099" i="34"/>
  <c r="AJ7020" i="34"/>
  <c r="AF7020" i="34" s="1"/>
  <c r="AJ6843" i="34"/>
  <c r="AF6843" i="34"/>
  <c r="AJ6819" i="34"/>
  <c r="AF6819" i="34"/>
  <c r="AJ6791" i="34"/>
  <c r="AF6791" i="34"/>
  <c r="AJ6787" i="34"/>
  <c r="AF6787" i="34" s="1"/>
  <c r="AJ6771" i="34"/>
  <c r="AF6771" i="34"/>
  <c r="AJ6739" i="34"/>
  <c r="AF6739" i="34"/>
  <c r="AJ6723" i="34"/>
  <c r="AF6723" i="34"/>
  <c r="AJ6715" i="34"/>
  <c r="AF6715" i="34" s="1"/>
  <c r="AJ6691" i="34"/>
  <c r="AF6691" i="34"/>
  <c r="AJ6667" i="34"/>
  <c r="AF6667" i="34"/>
  <c r="AJ6556" i="34"/>
  <c r="AF6556" i="34"/>
  <c r="AJ6475" i="34"/>
  <c r="AF6475" i="34" s="1"/>
  <c r="AJ6249" i="34"/>
  <c r="AF6249" i="34"/>
  <c r="AJ6219" i="34"/>
  <c r="AF6219" i="34"/>
  <c r="AJ4038" i="34"/>
  <c r="AF4038" i="34"/>
  <c r="AJ3723" i="34"/>
  <c r="AF3723" i="34" s="1"/>
  <c r="AJ3668" i="34"/>
  <c r="AF4654" i="34"/>
  <c r="AF2173" i="34"/>
  <c r="AF2194" i="34"/>
  <c r="AJ6335" i="34"/>
  <c r="AJ3734" i="34"/>
  <c r="AF3734" i="34" s="1"/>
  <c r="AJ6334" i="34"/>
  <c r="AJ6333" i="34"/>
  <c r="AF6333" i="34" s="1"/>
  <c r="AJ1888" i="34"/>
  <c r="AF1888" i="34" s="1"/>
  <c r="AF2704" i="34"/>
  <c r="AF6023" i="34"/>
  <c r="AF5091" i="34"/>
  <c r="AJ6336" i="34"/>
  <c r="AJ3553" i="34"/>
  <c r="AF3553" i="34"/>
  <c r="V245" i="34"/>
  <c r="AJ6458" i="34"/>
  <c r="AJ6457" i="34"/>
  <c r="I578" i="34"/>
  <c r="U578" i="34"/>
  <c r="AJ6573" i="34"/>
  <c r="T245" i="34"/>
  <c r="AJ5781" i="34"/>
  <c r="AF5781" i="34" s="1"/>
  <c r="AJ5752" i="34"/>
  <c r="AF5752" i="34" s="1"/>
  <c r="AJ289" i="34"/>
  <c r="AE289" i="34"/>
  <c r="AF2197" i="34"/>
  <c r="I493" i="34"/>
  <c r="U493" i="34" s="1"/>
  <c r="U572" i="34"/>
  <c r="U612" i="34"/>
  <c r="I298" i="34"/>
  <c r="U298" i="34"/>
  <c r="I381" i="34"/>
  <c r="U381" i="34"/>
  <c r="I429" i="34"/>
  <c r="U429" i="34" s="1"/>
  <c r="V51" i="34"/>
  <c r="V106" i="34"/>
  <c r="V135" i="34"/>
  <c r="AJ612" i="34"/>
  <c r="AE612" i="34"/>
  <c r="AJ610" i="34"/>
  <c r="AE610" i="34" s="1"/>
  <c r="AJ200" i="34"/>
  <c r="AF200" i="34" s="1"/>
  <c r="I9" i="34"/>
  <c r="U9" i="34"/>
  <c r="AJ478" i="34"/>
  <c r="AE478" i="34"/>
  <c r="AJ6606" i="34"/>
  <c r="AF6606" i="34" s="1"/>
  <c r="AJ6607" i="34"/>
  <c r="AJ578" i="34"/>
  <c r="AE578" i="34"/>
  <c r="V9" i="34"/>
  <c r="I226" i="34"/>
  <c r="U226" i="34"/>
  <c r="AJ429" i="34"/>
  <c r="AE429" i="34" s="1"/>
  <c r="AE510" i="34"/>
  <c r="AJ381" i="34"/>
  <c r="AE381" i="34"/>
  <c r="AJ298" i="34"/>
  <c r="AE298" i="34" s="1"/>
  <c r="AE226" i="34"/>
  <c r="T51" i="34"/>
  <c r="T106" i="34"/>
  <c r="T135" i="34"/>
  <c r="I135" i="34"/>
  <c r="U135" i="34"/>
  <c r="AE135" i="34"/>
  <c r="AJ47" i="34"/>
  <c r="T9" i="34"/>
  <c r="AJ10" i="34"/>
  <c r="AE10" i="34" s="1"/>
  <c r="AJ9" i="34"/>
  <c r="AE9" i="34" s="1"/>
  <c r="AJ6608" i="34"/>
  <c r="AF3136" i="34"/>
  <c r="AF2997" i="34"/>
  <c r="AF2174" i="34"/>
  <c r="AF6352" i="34"/>
  <c r="AF5675" i="34"/>
  <c r="AF4360" i="34"/>
  <c r="AF4618" i="34"/>
  <c r="AF5617" i="34"/>
  <c r="I1015" i="34"/>
  <c r="U1015" i="34"/>
  <c r="N1015" i="34"/>
  <c r="L1015" i="34" s="1"/>
  <c r="AF1197" i="34"/>
  <c r="AJ6682" i="34"/>
  <c r="AF6682" i="34"/>
  <c r="AJ6675" i="34"/>
  <c r="AF6675" i="34" s="1"/>
  <c r="AJ6663" i="34"/>
  <c r="AF6663" i="34"/>
  <c r="AJ6659" i="34"/>
  <c r="AF6659" i="34"/>
  <c r="AJ6656" i="34"/>
  <c r="AF6656" i="34"/>
  <c r="AJ6655" i="34"/>
  <c r="AF6655" i="34" s="1"/>
  <c r="AJ6647" i="34"/>
  <c r="AF6647" i="34"/>
  <c r="AJ6643" i="34"/>
  <c r="AF6643" i="34"/>
  <c r="AJ6622" i="34"/>
  <c r="AF6622" i="34"/>
  <c r="AJ6599" i="34"/>
  <c r="AF6599" i="34" s="1"/>
  <c r="AJ1610" i="34"/>
  <c r="AF1610" i="34"/>
  <c r="AJ2421" i="34"/>
  <c r="AF2421" i="34"/>
  <c r="AJ4810" i="34"/>
  <c r="AF4810" i="34"/>
  <c r="AJ3719" i="34"/>
  <c r="AF3719" i="34" s="1"/>
  <c r="AJ6588" i="34"/>
  <c r="AF6588" i="34"/>
  <c r="AJ6583" i="34"/>
  <c r="AF6583" i="34"/>
  <c r="AJ6576" i="34"/>
  <c r="AF6576" i="34"/>
  <c r="AJ5905" i="34"/>
  <c r="AF5905" i="34" s="1"/>
  <c r="AJ6564" i="34"/>
  <c r="AF6564" i="34"/>
  <c r="AJ6548" i="34"/>
  <c r="AF6548" i="34"/>
  <c r="AJ6544" i="34"/>
  <c r="AF6544" i="34"/>
  <c r="AJ6528" i="34"/>
  <c r="AF6528" i="34" s="1"/>
  <c r="AJ6508" i="34"/>
  <c r="AF6508" i="34"/>
  <c r="AJ6504" i="34"/>
  <c r="AF6504" i="34"/>
  <c r="AJ6500" i="34"/>
  <c r="AF6500" i="34"/>
  <c r="AJ6479" i="34"/>
  <c r="AF6479" i="34"/>
  <c r="AJ6467" i="34"/>
  <c r="AF6467" i="34"/>
  <c r="AJ6424" i="34"/>
  <c r="AF6424" i="34" s="1"/>
  <c r="AJ6414" i="34"/>
  <c r="AF6414" i="34"/>
  <c r="AJ6409" i="34"/>
  <c r="AJ6391" i="34"/>
  <c r="AF6391" i="34"/>
  <c r="AJ6385" i="34"/>
  <c r="AF6385" i="34" s="1"/>
  <c r="AJ6379" i="34"/>
  <c r="AF6379" i="34"/>
  <c r="AJ6377" i="34"/>
  <c r="AF6377" i="34"/>
  <c r="AJ6342" i="34"/>
  <c r="AF6342" i="34"/>
  <c r="AJ6318" i="34"/>
  <c r="AF6318" i="34" s="1"/>
  <c r="AJ6313" i="34"/>
  <c r="AF6313" i="34"/>
  <c r="AJ6309" i="34"/>
  <c r="AF6309" i="34"/>
  <c r="AJ6214" i="34"/>
  <c r="AF6214" i="34" s="1"/>
  <c r="AJ6101" i="34"/>
  <c r="AF6101" i="34"/>
  <c r="AJ6100" i="34"/>
  <c r="AF6100" i="34"/>
  <c r="AJ6083" i="34"/>
  <c r="AJ6081" i="34"/>
  <c r="AF6081" i="34" s="1"/>
  <c r="AJ2795" i="34"/>
  <c r="AF2795" i="34"/>
  <c r="AJ5996" i="34"/>
  <c r="AF5996" i="34"/>
  <c r="AJ5989" i="34"/>
  <c r="AF5989" i="34"/>
  <c r="AJ5711" i="34"/>
  <c r="AF5711" i="34" s="1"/>
  <c r="AJ5307" i="34"/>
  <c r="AF5307" i="34"/>
  <c r="AJ5295" i="34"/>
  <c r="AF5295" i="34"/>
  <c r="AJ5279" i="34"/>
  <c r="AF5279" i="34"/>
  <c r="AJ4405" i="34"/>
  <c r="AF4405" i="34" s="1"/>
  <c r="AJ4397" i="34"/>
  <c r="AF4397" i="34"/>
  <c r="AJ4382" i="34"/>
  <c r="AF4382" i="34"/>
  <c r="AJ5012" i="34"/>
  <c r="AF5012" i="34"/>
  <c r="AJ1896" i="34"/>
  <c r="AF1896" i="34" s="1"/>
  <c r="AJ1747" i="34"/>
  <c r="AF1747" i="34"/>
  <c r="AJ1456" i="34"/>
  <c r="AF1456" i="34"/>
  <c r="AJ1448" i="34"/>
  <c r="AF1448" i="34"/>
  <c r="AF1205" i="34"/>
  <c r="AJ4697" i="34"/>
  <c r="AF4697" i="34"/>
  <c r="AF5937" i="34"/>
  <c r="AF5611" i="34"/>
  <c r="AF6300" i="34"/>
  <c r="AF5530" i="34"/>
  <c r="I323" i="34"/>
  <c r="U323" i="34" s="1"/>
  <c r="T174" i="34"/>
  <c r="V323" i="34"/>
  <c r="T323" i="34"/>
  <c r="V174" i="34"/>
  <c r="AJ5448" i="34"/>
  <c r="AJ3681" i="34"/>
  <c r="AJ2587" i="34"/>
  <c r="AF2587" i="34"/>
  <c r="AJ1944" i="34"/>
  <c r="AF1944" i="34" s="1"/>
  <c r="AJ1940" i="34"/>
  <c r="AF1940" i="34" s="1"/>
  <c r="AJ1899" i="34"/>
  <c r="AF1899" i="34"/>
  <c r="AJ1895" i="34"/>
  <c r="AF1895" i="34"/>
  <c r="AJ1746" i="34"/>
  <c r="AF1746" i="34" s="1"/>
  <c r="AJ1471" i="34"/>
  <c r="AF1471" i="34" s="1"/>
  <c r="AJ1467" i="34"/>
  <c r="AF1467" i="34"/>
  <c r="AJ1463" i="34"/>
  <c r="AF1463" i="34"/>
  <c r="AJ1451" i="34"/>
  <c r="AF1451" i="34" s="1"/>
  <c r="AJ1447" i="34"/>
  <c r="AF1447" i="34" s="1"/>
  <c r="AJ1446" i="34"/>
  <c r="AF1446" i="34"/>
  <c r="AJ1445" i="34"/>
  <c r="AF1445" i="34"/>
  <c r="AJ1435" i="34"/>
  <c r="AF1435" i="34" s="1"/>
  <c r="AJ1440" i="34"/>
  <c r="AF1440" i="34" s="1"/>
  <c r="AJ1399" i="34"/>
  <c r="AF1399" i="34"/>
  <c r="AJ1376" i="34"/>
  <c r="AF1376" i="34"/>
  <c r="AJ1328" i="34"/>
  <c r="AF1328" i="34" s="1"/>
  <c r="AJ7559" i="34"/>
  <c r="AF7559" i="34" s="1"/>
  <c r="AJ7515" i="34"/>
  <c r="AF7515" i="34"/>
  <c r="AJ7347" i="34"/>
  <c r="AF7347" i="34"/>
  <c r="AJ7243" i="34"/>
  <c r="AF7243" i="34" s="1"/>
  <c r="AJ7223" i="34"/>
  <c r="AF7223" i="34" s="1"/>
  <c r="AJ7187" i="34"/>
  <c r="AF7187" i="34"/>
  <c r="AJ7176" i="34"/>
  <c r="AF7176" i="34"/>
  <c r="AJ7151" i="34"/>
  <c r="AF7151" i="34" s="1"/>
  <c r="AJ7143" i="34"/>
  <c r="AF7143" i="34" s="1"/>
  <c r="AJ7111" i="34"/>
  <c r="AF7111" i="34"/>
  <c r="AJ7067" i="34"/>
  <c r="AF7067" i="34"/>
  <c r="AJ7052" i="34"/>
  <c r="AF7052" i="34" s="1"/>
  <c r="AJ7031" i="34"/>
  <c r="AF7031" i="34" s="1"/>
  <c r="AJ7003" i="34"/>
  <c r="AF7003" i="34"/>
  <c r="AJ7000" i="34"/>
  <c r="AF7000" i="34"/>
  <c r="AJ6996" i="34"/>
  <c r="AF6996" i="34" s="1"/>
  <c r="AJ6983" i="34"/>
  <c r="AF6983" i="34" s="1"/>
  <c r="AJ6963" i="34"/>
  <c r="AF6963" i="34"/>
  <c r="AJ6951" i="34"/>
  <c r="AF6951" i="34"/>
  <c r="AJ6943" i="34"/>
  <c r="AF6943" i="34" s="1"/>
  <c r="AJ6923" i="34"/>
  <c r="AF6923" i="34" s="1"/>
  <c r="AJ6919" i="34"/>
  <c r="AF6919" i="34"/>
  <c r="AJ6907" i="34"/>
  <c r="AF6907" i="34"/>
  <c r="AJ6891" i="34"/>
  <c r="AF6891" i="34" s="1"/>
  <c r="AJ6887" i="34"/>
  <c r="AF6887" i="34" s="1"/>
  <c r="AJ6875" i="34"/>
  <c r="AF6875" i="34"/>
  <c r="AJ6869" i="34"/>
  <c r="AF6869" i="34"/>
  <c r="AJ6868" i="34"/>
  <c r="AF6868" i="34" s="1"/>
  <c r="AJ6867" i="34"/>
  <c r="AF6867" i="34" s="1"/>
  <c r="AJ6835" i="34"/>
  <c r="AF6835" i="34"/>
  <c r="AJ6827" i="34"/>
  <c r="AF6827" i="34"/>
  <c r="AJ6813" i="34"/>
  <c r="AF6813" i="34" s="1"/>
  <c r="AJ6811" i="34"/>
  <c r="AF6811" i="34" s="1"/>
  <c r="AJ6803" i="34"/>
  <c r="AF6803" i="34"/>
  <c r="AJ6795" i="34"/>
  <c r="AF6795" i="34"/>
  <c r="AJ6793" i="34"/>
  <c r="AF6793" i="34" s="1"/>
  <c r="AJ6775" i="34"/>
  <c r="AF6775" i="34" s="1"/>
  <c r="AJ6763" i="34"/>
  <c r="AF6763" i="34"/>
  <c r="AJ6761" i="34"/>
  <c r="AF6761" i="34"/>
  <c r="AJ6760" i="34"/>
  <c r="AF6760" i="34" s="1"/>
  <c r="AJ6759" i="34"/>
  <c r="AF6759" i="34" s="1"/>
  <c r="AJ6755" i="34"/>
  <c r="AF6755" i="34"/>
  <c r="AJ6747" i="34"/>
  <c r="AF6747" i="34"/>
  <c r="AJ6727" i="34"/>
  <c r="AF6727" i="34" s="1"/>
  <c r="AJ6711" i="34"/>
  <c r="AF6711" i="34" s="1"/>
  <c r="AJ6700" i="34"/>
  <c r="AF6700" i="34"/>
  <c r="AJ6699" i="34"/>
  <c r="AF6699" i="34"/>
  <c r="AJ6687" i="34"/>
  <c r="AF6687" i="34" s="1"/>
  <c r="AJ3735" i="34"/>
  <c r="AF5820" i="34"/>
  <c r="AF5828" i="34"/>
  <c r="AF2330" i="34"/>
  <c r="AF1171" i="34"/>
  <c r="U132" i="34"/>
  <c r="AJ6051" i="34"/>
  <c r="T121" i="34"/>
  <c r="I10" i="34"/>
  <c r="U10" i="34"/>
  <c r="V121" i="34"/>
  <c r="AF5884" i="34"/>
  <c r="AF4802" i="34"/>
  <c r="AF4804" i="34"/>
  <c r="AF4607" i="34"/>
  <c r="AF4459" i="34"/>
  <c r="AF1349" i="34"/>
  <c r="AF1436" i="34"/>
  <c r="AF2971" i="34"/>
  <c r="AF4085" i="34"/>
  <c r="AF4984" i="34"/>
  <c r="AF5376" i="34"/>
  <c r="AF2401" i="34"/>
  <c r="AF5843" i="34"/>
  <c r="AF6176" i="34"/>
  <c r="AF5201" i="34"/>
  <c r="AF5717" i="34"/>
  <c r="AF4957" i="34"/>
  <c r="AF2822" i="34"/>
  <c r="AF4132" i="34"/>
  <c r="AF5957" i="34"/>
  <c r="AF5197" i="34"/>
  <c r="AF4959" i="34"/>
  <c r="AF5861" i="34"/>
  <c r="AF4605" i="34"/>
  <c r="AF4302" i="34"/>
  <c r="AF2863" i="34"/>
  <c r="AF2350" i="34"/>
  <c r="AF2175" i="34"/>
  <c r="AF5537" i="34"/>
  <c r="AF4450" i="34"/>
  <c r="AF4322" i="34"/>
  <c r="AF1567" i="34"/>
  <c r="AF6307" i="34"/>
  <c r="AF4692" i="34"/>
  <c r="AF1573" i="34"/>
  <c r="AF1697" i="34"/>
  <c r="AF2581" i="34"/>
  <c r="AF4709" i="34"/>
  <c r="AF2583" i="34"/>
  <c r="AF5335" i="34"/>
  <c r="AF3606" i="34"/>
  <c r="AF5277" i="34"/>
  <c r="AF4916" i="34"/>
  <c r="AF4702" i="34"/>
  <c r="AF2160" i="34"/>
  <c r="AF1973" i="34"/>
  <c r="AF2660" i="34"/>
  <c r="AJ6859" i="34"/>
  <c r="AF6859" i="34"/>
  <c r="AJ799" i="34"/>
  <c r="AJ7043" i="34"/>
  <c r="AF7043" i="34" s="1"/>
  <c r="AJ6839" i="34"/>
  <c r="AF6839" i="34"/>
  <c r="AJ7443" i="34"/>
  <c r="AF7443" i="34"/>
  <c r="AJ7195" i="34"/>
  <c r="AF7195" i="34" s="1"/>
  <c r="AJ7123" i="34"/>
  <c r="AF7123" i="34" s="1"/>
  <c r="AJ7091" i="34"/>
  <c r="AF7091" i="34"/>
  <c r="AJ7079" i="34"/>
  <c r="AF7079" i="34"/>
  <c r="AJ6987" i="34"/>
  <c r="AF6987" i="34" s="1"/>
  <c r="AJ6955" i="34"/>
  <c r="AF6955" i="34" s="1"/>
  <c r="AJ6939" i="34"/>
  <c r="AF6939" i="34"/>
  <c r="AJ6316" i="34"/>
  <c r="AF6316" i="34" s="1"/>
  <c r="AJ7171" i="34"/>
  <c r="AF7171" i="34" s="1"/>
  <c r="AF4211" i="34"/>
  <c r="AJ7315" i="34"/>
  <c r="AF7315" i="34" s="1"/>
  <c r="AJ7271" i="34"/>
  <c r="AF7271" i="34"/>
  <c r="AJ7011" i="34"/>
  <c r="AF7011" i="34"/>
  <c r="AJ4072" i="34"/>
  <c r="AF4072" i="34"/>
  <c r="AJ2922" i="34"/>
  <c r="AF2922" i="34" s="1"/>
  <c r="V347" i="34"/>
  <c r="AF5881" i="34"/>
  <c r="T347" i="34"/>
  <c r="AF4852" i="34"/>
  <c r="AF5238" i="34"/>
  <c r="AJ7199" i="34"/>
  <c r="AF7199" i="34"/>
  <c r="AJ7051" i="34"/>
  <c r="AF7051" i="34"/>
  <c r="AJ6915" i="34"/>
  <c r="AF6915" i="34" s="1"/>
  <c r="AJ6471" i="34"/>
  <c r="AF6471" i="34" s="1"/>
  <c r="AJ7175" i="34"/>
  <c r="AF7175" i="34"/>
  <c r="AJ7015" i="34"/>
  <c r="AF7015" i="34"/>
  <c r="AJ6855" i="34"/>
  <c r="AF6855" i="34" s="1"/>
  <c r="AJ6671" i="34"/>
  <c r="AF6671" i="34" s="1"/>
  <c r="AJ7471" i="34"/>
  <c r="AF7471" i="34"/>
  <c r="AJ7131" i="34"/>
  <c r="AF7131" i="34"/>
  <c r="AJ6995" i="34"/>
  <c r="AF6995" i="34" s="1"/>
  <c r="AJ2380" i="34"/>
  <c r="AF2380" i="34" s="1"/>
  <c r="AJ4911" i="34"/>
  <c r="AF4911" i="34"/>
  <c r="V861" i="34"/>
  <c r="AF3127" i="34"/>
  <c r="AF2651" i="34"/>
  <c r="AF4002" i="34"/>
  <c r="AF3166" i="34"/>
  <c r="AF2181" i="34"/>
  <c r="U842" i="34"/>
  <c r="AF2377" i="34"/>
  <c r="AF2681" i="34"/>
  <c r="AF3165" i="34"/>
  <c r="AF2176" i="34"/>
  <c r="AF3774" i="34"/>
  <c r="AF2177" i="34"/>
  <c r="AF6020" i="34"/>
  <c r="AF6299" i="34"/>
  <c r="AF2241" i="34"/>
  <c r="AF2699" i="34"/>
  <c r="AF3454" i="34"/>
  <c r="AF5146" i="34"/>
  <c r="AF5241" i="34"/>
  <c r="AJ1999" i="34"/>
  <c r="AF1999" i="34"/>
  <c r="AJ2139" i="34"/>
  <c r="AF5022" i="34"/>
  <c r="AJ4650" i="34"/>
  <c r="AJ4651" i="34"/>
  <c r="AJ4943" i="34"/>
  <c r="AF4943" i="34" s="1"/>
  <c r="AJ3147" i="34"/>
  <c r="AF3147" i="34"/>
  <c r="AF5088" i="34"/>
  <c r="AF6370" i="34"/>
  <c r="AF5810" i="34"/>
  <c r="AF5536" i="34"/>
  <c r="AJ4015" i="34"/>
  <c r="AF4015" i="34"/>
  <c r="AJ6106" i="34"/>
  <c r="AF6106" i="34" s="1"/>
  <c r="AF5402" i="34"/>
  <c r="AF6296" i="34"/>
  <c r="AF5245" i="34"/>
  <c r="I841" i="34"/>
  <c r="U841" i="34" s="1"/>
  <c r="N841" i="34"/>
  <c r="L841" i="34"/>
  <c r="AJ4676" i="34"/>
  <c r="AF4676" i="34"/>
  <c r="V557" i="34"/>
  <c r="AJ1513" i="34"/>
  <c r="AJ4649" i="34"/>
  <c r="AJ6105" i="34"/>
  <c r="AF6105" i="34"/>
  <c r="AJ4648" i="34"/>
  <c r="AJ6135" i="34"/>
  <c r="AF6135" i="34"/>
  <c r="AJ6136" i="34"/>
  <c r="AF6136" i="34" s="1"/>
  <c r="N5038" i="34"/>
  <c r="L5038" i="34" s="1"/>
  <c r="N5040" i="34"/>
  <c r="L5040" i="34"/>
  <c r="AF5040" i="34" s="1"/>
  <c r="N5039" i="34"/>
  <c r="L5039" i="34"/>
  <c r="N1037" i="34"/>
  <c r="L1037" i="34"/>
  <c r="N6458" i="34"/>
  <c r="L6458" i="34"/>
  <c r="N6457" i="34"/>
  <c r="L6457" i="34" s="1"/>
  <c r="AF6457" i="34" s="1"/>
  <c r="AJ2055" i="34"/>
  <c r="AF3529" i="34"/>
  <c r="AF5244" i="34"/>
  <c r="AF5870" i="34"/>
  <c r="AF4940" i="34"/>
  <c r="AF5802" i="34"/>
  <c r="AF4824" i="34"/>
  <c r="AF5535" i="34"/>
  <c r="AF4443" i="34"/>
  <c r="AF4625" i="34"/>
  <c r="AF6027" i="34"/>
  <c r="AF5223" i="34"/>
  <c r="AF5161" i="34"/>
  <c r="AF5643" i="34"/>
  <c r="AF4307" i="34"/>
  <c r="AF3894" i="34"/>
  <c r="AF3718" i="34"/>
  <c r="AF3872" i="34"/>
  <c r="AF4563" i="34"/>
  <c r="AF4827" i="34"/>
  <c r="AF5854" i="34"/>
  <c r="AF4417" i="34"/>
  <c r="AF3932" i="34"/>
  <c r="AF3915" i="34"/>
  <c r="AF2996" i="34"/>
  <c r="AF2199" i="34"/>
  <c r="AF2654" i="34"/>
  <c r="AF2710" i="34"/>
  <c r="AF3430" i="34"/>
  <c r="AF5914" i="34"/>
  <c r="AJ7095" i="34"/>
  <c r="AF7095" i="34"/>
  <c r="AJ7027" i="34"/>
  <c r="AF7027" i="34"/>
  <c r="AF6373" i="34"/>
  <c r="AF3290" i="34"/>
  <c r="AF2673" i="34"/>
  <c r="AJ594" i="34"/>
  <c r="AE594" i="34"/>
  <c r="AF1805" i="34"/>
  <c r="AF1776" i="34"/>
  <c r="AF1657" i="34"/>
  <c r="AF1198" i="34"/>
  <c r="AF2670" i="34"/>
  <c r="AF1186" i="34"/>
  <c r="AF3432" i="34"/>
  <c r="AF2649" i="34"/>
  <c r="AJ7718" i="34"/>
  <c r="AF7718" i="34"/>
  <c r="AJ7670" i="34"/>
  <c r="AF7670" i="34" s="1"/>
  <c r="AJ7654" i="34"/>
  <c r="AF7654" i="34"/>
  <c r="AJ6695" i="34"/>
  <c r="AF6695" i="34"/>
  <c r="AJ7290" i="34"/>
  <c r="AF7290" i="34"/>
  <c r="AJ7258" i="34"/>
  <c r="AF7258" i="34" s="1"/>
  <c r="AJ7363" i="34"/>
  <c r="AF7363" i="34"/>
  <c r="AJ7191" i="34"/>
  <c r="AF7191" i="34"/>
  <c r="AJ6958" i="34"/>
  <c r="AF6958" i="34"/>
  <c r="AJ6950" i="34"/>
  <c r="AF6950" i="34" s="1"/>
  <c r="AJ7575" i="34"/>
  <c r="AF7575" i="34"/>
  <c r="AJ7155" i="34"/>
  <c r="AF7155" i="34"/>
  <c r="AJ7422" i="34"/>
  <c r="AF7422" i="34" s="1"/>
  <c r="AJ7094" i="34"/>
  <c r="AF7094" i="34"/>
  <c r="AJ7291" i="34"/>
  <c r="AF7291" i="34"/>
  <c r="AJ7018" i="34"/>
  <c r="AF7018" i="34"/>
  <c r="AJ6837" i="34"/>
  <c r="AF6837" i="34" s="1"/>
  <c r="T517" i="34"/>
  <c r="V517" i="34"/>
  <c r="AJ5015" i="34"/>
  <c r="AF5015" i="34"/>
  <c r="AJ5013" i="34"/>
  <c r="AF5013" i="34"/>
  <c r="AJ2788" i="34"/>
  <c r="AF2788" i="34" s="1"/>
  <c r="AJ2786" i="34"/>
  <c r="AJ2785" i="34"/>
  <c r="AF2785" i="34" s="1"/>
  <c r="AJ2784" i="34"/>
  <c r="AF2784" i="34" s="1"/>
  <c r="AJ2782" i="34"/>
  <c r="AJ2780" i="34"/>
  <c r="AF2780" i="34" s="1"/>
  <c r="AJ2778" i="34"/>
  <c r="AJ2774" i="34"/>
  <c r="AF2774" i="34" s="1"/>
  <c r="AJ2772" i="34"/>
  <c r="AF2772" i="34" s="1"/>
  <c r="AJ2771" i="34"/>
  <c r="AJ2766" i="34"/>
  <c r="AF2766" i="34"/>
  <c r="AF1194" i="34"/>
  <c r="AF4868" i="34"/>
  <c r="AF4317" i="34"/>
  <c r="AF1196" i="34"/>
  <c r="AF4952" i="34"/>
  <c r="AF4429" i="34"/>
  <c r="AF4912" i="34"/>
  <c r="AF5853" i="34"/>
  <c r="AF5642" i="34"/>
  <c r="AF4234" i="34"/>
  <c r="AF5047" i="34"/>
  <c r="AJ2764" i="34"/>
  <c r="AF2764" i="34" s="1"/>
  <c r="AJ2763" i="34"/>
  <c r="AF2763" i="34" s="1"/>
  <c r="AJ2761" i="34"/>
  <c r="AF2761" i="34"/>
  <c r="AJ2756" i="34"/>
  <c r="AJ2758" i="34"/>
  <c r="AJ2755" i="34"/>
  <c r="AJ2753" i="34"/>
  <c r="AF2753" i="34"/>
  <c r="AJ2749" i="34"/>
  <c r="AF2749" i="34"/>
  <c r="AJ2748" i="34"/>
  <c r="AF2748" i="34" s="1"/>
  <c r="AJ2811" i="34"/>
  <c r="AF2811" i="34"/>
  <c r="AJ2745" i="34"/>
  <c r="AF2745" i="34"/>
  <c r="AJ2738" i="34"/>
  <c r="AJ2736" i="34"/>
  <c r="AJ2731" i="34"/>
  <c r="AF2731" i="34" s="1"/>
  <c r="AJ2727" i="34"/>
  <c r="AF2721" i="34"/>
  <c r="AJ2776" i="34"/>
  <c r="AF2776" i="34" s="1"/>
  <c r="AJ2775" i="34"/>
  <c r="AF2775" i="34" s="1"/>
  <c r="AJ2773" i="34"/>
  <c r="AF2773" i="34"/>
  <c r="AJ2770" i="34"/>
  <c r="AJ2769" i="34"/>
  <c r="AJ2765" i="34"/>
  <c r="AJ2762" i="34"/>
  <c r="AJ2760" i="34"/>
  <c r="AF2760" i="34" s="1"/>
  <c r="AF1790" i="34"/>
  <c r="AF2747" i="34"/>
  <c r="AJ2734" i="34"/>
  <c r="AF2734" i="34"/>
  <c r="AF6292" i="34"/>
  <c r="AF2032" i="34"/>
  <c r="AF6035" i="34"/>
  <c r="AF1483" i="34"/>
  <c r="AF5511" i="34"/>
  <c r="AJ2462" i="34"/>
  <c r="AF2462" i="34"/>
  <c r="AF1344" i="34"/>
  <c r="AF4248" i="34"/>
  <c r="AF4393" i="34"/>
  <c r="AF2387" i="34"/>
  <c r="AF6294" i="34"/>
  <c r="AF4742" i="34"/>
  <c r="AF4744" i="34"/>
  <c r="AF4762" i="34"/>
  <c r="AF4737" i="34"/>
  <c r="AF6183" i="34"/>
  <c r="AF6134" i="34"/>
  <c r="AJ7498" i="34"/>
  <c r="AF7498" i="34"/>
  <c r="AJ7342" i="34"/>
  <c r="AF7342" i="34" s="1"/>
  <c r="AJ7002" i="34"/>
  <c r="AF7002" i="34"/>
  <c r="AJ6807" i="34"/>
  <c r="AF6807" i="34"/>
  <c r="AJ6794" i="34"/>
  <c r="AF6794" i="34"/>
  <c r="AJ2461" i="34"/>
  <c r="AF2461" i="34" s="1"/>
  <c r="AJ2451" i="34"/>
  <c r="AF2451" i="34"/>
  <c r="AJ784" i="34"/>
  <c r="AJ2449" i="34"/>
  <c r="AF2449" i="34" s="1"/>
  <c r="AJ2463" i="34"/>
  <c r="AF2463" i="34"/>
  <c r="AJ2450" i="34"/>
  <c r="AF6065" i="34"/>
  <c r="AF2709" i="34"/>
  <c r="AF4030" i="34"/>
  <c r="AF3790" i="34"/>
  <c r="AF6067" i="34"/>
  <c r="AF4202" i="34"/>
  <c r="AF5848" i="34"/>
  <c r="AF5001" i="34"/>
  <c r="AF5409" i="34"/>
  <c r="AF4455" i="34"/>
  <c r="AF5703" i="34"/>
  <c r="N953" i="34"/>
  <c r="L953" i="34"/>
  <c r="AF4550" i="34"/>
  <c r="AF2940" i="34"/>
  <c r="AF3109" i="34"/>
  <c r="AF4444" i="34"/>
  <c r="AJ5370" i="34"/>
  <c r="AF5370" i="34"/>
  <c r="AJ2060" i="34"/>
  <c r="AF2060" i="34"/>
  <c r="AJ2305" i="34"/>
  <c r="AJ5446" i="34"/>
  <c r="AJ5447" i="34"/>
  <c r="U670" i="34"/>
  <c r="AF6181" i="34"/>
  <c r="AF1780" i="34"/>
  <c r="AJ6094" i="34"/>
  <c r="AF6094" i="34" s="1"/>
  <c r="AF6345" i="34"/>
  <c r="AJ2057" i="34"/>
  <c r="AF2057" i="34" s="1"/>
  <c r="AJ3023" i="34"/>
  <c r="AF3023" i="34" s="1"/>
  <c r="AJ3022" i="34"/>
  <c r="AJ2058" i="34"/>
  <c r="AF2058" i="34" s="1"/>
  <c r="AJ4061" i="34"/>
  <c r="AF4061" i="34"/>
  <c r="AJ4059" i="34"/>
  <c r="AF4059" i="34"/>
  <c r="AJ4054" i="34"/>
  <c r="AJ4053" i="34"/>
  <c r="AF4053" i="34"/>
  <c r="AF6079" i="34"/>
  <c r="AF4854" i="34"/>
  <c r="AJ6707" i="34"/>
  <c r="AF6707" i="34" s="1"/>
  <c r="AJ6411" i="34"/>
  <c r="AJ5389" i="34"/>
  <c r="AF5389" i="34"/>
  <c r="AJ6628" i="34"/>
  <c r="AF6628" i="34"/>
  <c r="AJ2056" i="34"/>
  <c r="AF2056" i="34" s="1"/>
  <c r="AJ5636" i="34"/>
  <c r="AJ5014" i="34"/>
  <c r="AF5014" i="34"/>
  <c r="AF1862" i="34"/>
  <c r="AF2434" i="34"/>
  <c r="AJ3776" i="34"/>
  <c r="AJ3767" i="34"/>
  <c r="AF3767" i="34"/>
  <c r="AJ3782" i="34"/>
  <c r="AF3782" i="34" s="1"/>
  <c r="AJ3768" i="34"/>
  <c r="AF3768" i="34"/>
  <c r="AJ3778" i="34"/>
  <c r="AF3778" i="34" s="1"/>
  <c r="AJ3779" i="34"/>
  <c r="AF3779" i="34" s="1"/>
  <c r="AJ3765" i="34"/>
  <c r="AF3765" i="34" s="1"/>
  <c r="AJ3772" i="34"/>
  <c r="AJ3780" i="34"/>
  <c r="AF3780" i="34"/>
  <c r="AJ3766" i="34"/>
  <c r="AJ3775" i="34"/>
  <c r="AF1771" i="34"/>
  <c r="AF3846" i="34"/>
  <c r="U125" i="34"/>
  <c r="AF5221" i="34"/>
  <c r="AF6295" i="34"/>
  <c r="AJ7699" i="34"/>
  <c r="AF7699" i="34"/>
  <c r="AF7680" i="34"/>
  <c r="AJ7643" i="34"/>
  <c r="AF7643" i="34" s="1"/>
  <c r="AJ7623" i="34"/>
  <c r="AF7623" i="34"/>
  <c r="AJ7560" i="34"/>
  <c r="AF7560" i="34"/>
  <c r="AJ7539" i="34"/>
  <c r="AF7539" i="34"/>
  <c r="AJ7484" i="34"/>
  <c r="AF7484" i="34" s="1"/>
  <c r="AJ7483" i="34"/>
  <c r="AF7483" i="34"/>
  <c r="AJ7411" i="34"/>
  <c r="AF7411" i="34"/>
  <c r="AJ7319" i="34"/>
  <c r="AF7319" i="34"/>
  <c r="AJ7292" i="34"/>
  <c r="AF7292" i="34" s="1"/>
  <c r="AJ7228" i="34"/>
  <c r="AF7228" i="34"/>
  <c r="AJ7200" i="34"/>
  <c r="AF7200" i="34"/>
  <c r="AJ7107" i="34"/>
  <c r="AF7107" i="34"/>
  <c r="AJ7100" i="34"/>
  <c r="AF7100" i="34" s="1"/>
  <c r="AJ6999" i="34"/>
  <c r="AF6999" i="34"/>
  <c r="AJ6972" i="34"/>
  <c r="AF6972" i="34"/>
  <c r="AJ6871" i="34"/>
  <c r="AF6871" i="34"/>
  <c r="AJ6851" i="34"/>
  <c r="AF6851" i="34" s="1"/>
  <c r="AJ6844" i="34"/>
  <c r="AF6844" i="34"/>
  <c r="AJ6814" i="34"/>
  <c r="AF6814" i="34"/>
  <c r="AJ6790" i="34"/>
  <c r="AF6790" i="34"/>
  <c r="AJ6766" i="34"/>
  <c r="AF6766" i="34" s="1"/>
  <c r="AJ6750" i="34"/>
  <c r="AF6750" i="34"/>
  <c r="AJ6743" i="34"/>
  <c r="AF6743" i="34"/>
  <c r="AJ6742" i="34"/>
  <c r="AF6742" i="34"/>
  <c r="AJ6718" i="34"/>
  <c r="AF6718" i="34" s="1"/>
  <c r="AJ6716" i="34"/>
  <c r="AF6716" i="34"/>
  <c r="AJ6684" i="34"/>
  <c r="AF6684" i="34"/>
  <c r="AJ6683" i="34"/>
  <c r="AF6683" i="34"/>
  <c r="AJ6676" i="34"/>
  <c r="AF6676" i="34" s="1"/>
  <c r="AJ6660" i="34"/>
  <c r="AF6660" i="34"/>
  <c r="AJ6640" i="34"/>
  <c r="AF6640" i="34"/>
  <c r="AJ6636" i="34"/>
  <c r="AF6636" i="34"/>
  <c r="AJ6635" i="34"/>
  <c r="AF6635" i="34" s="1"/>
  <c r="AJ6033" i="34"/>
  <c r="AF6033" i="34"/>
  <c r="AJ2152" i="34"/>
  <c r="AF2152" i="34"/>
  <c r="AJ1809" i="34"/>
  <c r="AF1809" i="34"/>
  <c r="AJ6563" i="34"/>
  <c r="AF6563" i="34" s="1"/>
  <c r="AJ6555" i="34"/>
  <c r="AF6555" i="34"/>
  <c r="AJ6547" i="34"/>
  <c r="AF6547" i="34"/>
  <c r="AJ6543" i="34"/>
  <c r="AF6543" i="34"/>
  <c r="AJ6539" i="34"/>
  <c r="AF6539" i="34" s="1"/>
  <c r="AJ6527" i="34"/>
  <c r="AF6527" i="34"/>
  <c r="AJ6516" i="34"/>
  <c r="AF6516" i="34"/>
  <c r="AJ6511" i="34"/>
  <c r="AF6511" i="34"/>
  <c r="AJ6503" i="34"/>
  <c r="AF6503" i="34" s="1"/>
  <c r="AJ6494" i="34"/>
  <c r="AF6494" i="34"/>
  <c r="AJ6487" i="34"/>
  <c r="AF6487" i="34"/>
  <c r="AJ6474" i="34"/>
  <c r="AF6474" i="34" s="1"/>
  <c r="AJ6462" i="34"/>
  <c r="AF6462" i="34"/>
  <c r="AJ6444" i="34"/>
  <c r="AF6444" i="34"/>
  <c r="AJ6443" i="34"/>
  <c r="AF6443" i="34"/>
  <c r="AJ6438" i="34"/>
  <c r="AF6438" i="34"/>
  <c r="AJ6432" i="34"/>
  <c r="AF6432" i="34"/>
  <c r="AJ6427" i="34"/>
  <c r="AF6427" i="34" s="1"/>
  <c r="AJ6420" i="34"/>
  <c r="AF6420" i="34"/>
  <c r="AJ6392" i="34"/>
  <c r="AF6392" i="34" s="1"/>
  <c r="AJ6382" i="34"/>
  <c r="AJ6381" i="34"/>
  <c r="AJ6376" i="34"/>
  <c r="AF6376" i="34"/>
  <c r="AJ6317" i="34"/>
  <c r="AF6317" i="34" s="1"/>
  <c r="AJ6310" i="34"/>
  <c r="AF6310" i="34"/>
  <c r="AJ6246" i="34"/>
  <c r="AF6246" i="34"/>
  <c r="AJ6236" i="34"/>
  <c r="AF6236" i="34"/>
  <c r="AJ6095" i="34"/>
  <c r="AF6095" i="34" s="1"/>
  <c r="AJ6086" i="34"/>
  <c r="AF6086" i="34"/>
  <c r="AF6057" i="34"/>
  <c r="AJ4097" i="34"/>
  <c r="AF4097" i="34" s="1"/>
  <c r="AJ4089" i="34"/>
  <c r="AF4089" i="34" s="1"/>
  <c r="AJ4043" i="34"/>
  <c r="AF4043" i="34"/>
  <c r="AJ5420" i="34"/>
  <c r="AF5420" i="34" s="1"/>
  <c r="AJ5419" i="34"/>
  <c r="AF5419" i="34" s="1"/>
  <c r="AJ5418" i="34"/>
  <c r="AF5418" i="34" s="1"/>
  <c r="AJ2122" i="34"/>
  <c r="AF2122" i="34"/>
  <c r="AJ2035" i="34"/>
  <c r="AF2035" i="34" s="1"/>
  <c r="AJ2034" i="34"/>
  <c r="AF2034" i="34" s="1"/>
  <c r="AJ3696" i="34"/>
  <c r="AF3696" i="34"/>
  <c r="AJ3693" i="34"/>
  <c r="AF3693" i="34"/>
  <c r="AJ3689" i="34"/>
  <c r="AF3689" i="34" s="1"/>
  <c r="AJ3650" i="34"/>
  <c r="AF3650" i="34" s="1"/>
  <c r="AJ3615" i="34"/>
  <c r="AF3615" i="34"/>
  <c r="AJ1974" i="34"/>
  <c r="AF1974" i="34" s="1"/>
  <c r="AJ2008" i="34"/>
  <c r="AF2008" i="34" s="1"/>
  <c r="AJ1994" i="34"/>
  <c r="AF1994" i="34" s="1"/>
  <c r="AJ1989" i="34"/>
  <c r="AF1989" i="34"/>
  <c r="AJ2007" i="34"/>
  <c r="AF2007" i="34" s="1"/>
  <c r="AJ2112" i="34"/>
  <c r="AF2112" i="34" s="1"/>
  <c r="AJ2111" i="34"/>
  <c r="AF2111" i="34" s="1"/>
  <c r="AJ1993" i="34"/>
  <c r="AF1993" i="34"/>
  <c r="AJ1991" i="34"/>
  <c r="AF1991" i="34" s="1"/>
  <c r="AJ1934" i="34"/>
  <c r="AJ1905" i="34"/>
  <c r="AF1905" i="34"/>
  <c r="AJ1893" i="34"/>
  <c r="AF1893" i="34" s="1"/>
  <c r="AJ1890" i="34"/>
  <c r="AF1890" i="34"/>
  <c r="AJ1889" i="34"/>
  <c r="AF1889" i="34"/>
  <c r="AJ1485" i="34"/>
  <c r="AF1485" i="34"/>
  <c r="AJ1484" i="34"/>
  <c r="AF1484" i="34" s="1"/>
  <c r="AJ1470" i="34"/>
  <c r="AF1470" i="34"/>
  <c r="AJ1464" i="34"/>
  <c r="AF1464" i="34"/>
  <c r="AJ1460" i="34"/>
  <c r="AF1460" i="34"/>
  <c r="AJ1452" i="34"/>
  <c r="AF1452" i="34" s="1"/>
  <c r="AJ1381" i="34"/>
  <c r="AF1381" i="34"/>
  <c r="AJ1345" i="34"/>
  <c r="AF1345" i="34"/>
  <c r="AJ1340" i="34"/>
  <c r="AF1340" i="34"/>
  <c r="AJ1385" i="34"/>
  <c r="AF1385" i="34" s="1"/>
  <c r="AJ1420" i="34"/>
  <c r="AF1420" i="34"/>
  <c r="AJ1355" i="34"/>
  <c r="AF1355" i="34"/>
  <c r="I635" i="34"/>
  <c r="U635" i="34"/>
  <c r="N635" i="34"/>
  <c r="L635" i="34" s="1"/>
  <c r="N594" i="34"/>
  <c r="L594" i="34"/>
  <c r="AJ2255" i="34"/>
  <c r="AF2255" i="34"/>
  <c r="AJ4574" i="34"/>
  <c r="AF4574" i="34"/>
  <c r="AJ2613" i="34"/>
  <c r="AF2613" i="34" s="1"/>
  <c r="AJ2608" i="34"/>
  <c r="AF2608" i="34"/>
  <c r="AJ4419" i="34"/>
  <c r="AF4419" i="34"/>
  <c r="AJ2031" i="34"/>
  <c r="AF2031" i="34"/>
  <c r="AJ4418" i="34"/>
  <c r="AF4418" i="34" s="1"/>
  <c r="AJ2030" i="34"/>
  <c r="AF2030" i="34"/>
  <c r="AJ3865" i="34"/>
  <c r="AF3865" i="34"/>
  <c r="AJ4415" i="34"/>
  <c r="AF4415" i="34"/>
  <c r="AJ3858" i="34"/>
  <c r="AF3858" i="34" s="1"/>
  <c r="AJ1527" i="34"/>
  <c r="AF1527" i="34"/>
  <c r="AJ1528" i="34"/>
  <c r="AF1528" i="34"/>
  <c r="AJ2024" i="34"/>
  <c r="AF2024" i="34"/>
  <c r="AJ2023" i="34"/>
  <c r="AF2023" i="34" s="1"/>
  <c r="AJ2254" i="34"/>
  <c r="AF2254" i="34"/>
  <c r="AJ2249" i="34"/>
  <c r="AJ2243" i="34"/>
  <c r="AF2243" i="34" s="1"/>
  <c r="AF4329" i="34"/>
  <c r="AF4922" i="34"/>
  <c r="AJ5625" i="34"/>
  <c r="AF5625" i="34"/>
  <c r="AJ5396" i="34"/>
  <c r="AF5396" i="34" s="1"/>
  <c r="AJ5391" i="34"/>
  <c r="AF5391" i="34" s="1"/>
  <c r="AJ5390" i="34"/>
  <c r="AF5390" i="34"/>
  <c r="AJ5383" i="34"/>
  <c r="AF5383" i="34"/>
  <c r="AJ5366" i="34"/>
  <c r="AF5366" i="34" s="1"/>
  <c r="AJ5275" i="34"/>
  <c r="AF5275" i="34" s="1"/>
  <c r="AJ4863" i="34"/>
  <c r="AF4863" i="34"/>
  <c r="AJ4409" i="34"/>
  <c r="AF4409" i="34" s="1"/>
  <c r="AJ4408" i="34"/>
  <c r="AF4408" i="34" s="1"/>
  <c r="AJ4400" i="34"/>
  <c r="AF4400" i="34" s="1"/>
  <c r="AJ4396" i="34"/>
  <c r="AF4396" i="34"/>
  <c r="AJ4381" i="34"/>
  <c r="AF4381" i="34" s="1"/>
  <c r="AJ4188" i="34"/>
  <c r="AF4188" i="34"/>
  <c r="AJ4180" i="34"/>
  <c r="AF4180" i="34"/>
  <c r="AJ4178" i="34"/>
  <c r="AF4178" i="34" s="1"/>
  <c r="AJ4176" i="34"/>
  <c r="AF4176" i="34" s="1"/>
  <c r="AJ4172" i="34"/>
  <c r="AF4172" i="34"/>
  <c r="AJ4106" i="34"/>
  <c r="AF4106" i="34"/>
  <c r="AJ2540" i="34"/>
  <c r="AF2540" i="34" s="1"/>
  <c r="AJ2528" i="34"/>
  <c r="AF2528" i="34" s="1"/>
  <c r="AJ2527" i="34"/>
  <c r="AF2527" i="34" s="1"/>
  <c r="AJ2521" i="34"/>
  <c r="AF2521" i="34"/>
  <c r="AJ4263" i="34"/>
  <c r="AF4263" i="34" s="1"/>
  <c r="AJ2238" i="34"/>
  <c r="AF2238" i="34" s="1"/>
  <c r="AJ2233" i="34"/>
  <c r="AJ2231" i="34"/>
  <c r="AF2231" i="34" s="1"/>
  <c r="AF3158" i="34"/>
  <c r="AJ5653" i="34"/>
  <c r="AF5653" i="34"/>
  <c r="AJ5737" i="34"/>
  <c r="AF5737" i="34"/>
  <c r="AJ5730" i="34"/>
  <c r="AF5730" i="34"/>
  <c r="AJ5725" i="34"/>
  <c r="AF5725" i="34" s="1"/>
  <c r="AJ5347" i="34"/>
  <c r="AF5347" i="34"/>
  <c r="AJ5343" i="34"/>
  <c r="AF5343" i="34"/>
  <c r="AJ3881" i="34"/>
  <c r="AF3881" i="34"/>
  <c r="AJ2542" i="34"/>
  <c r="AF2542" i="34" s="1"/>
  <c r="AJ4435" i="34"/>
  <c r="AF4435" i="34"/>
  <c r="AJ4579" i="34"/>
  <c r="AF4579" i="34"/>
  <c r="AJ4575" i="34"/>
  <c r="AF4575" i="34"/>
  <c r="AJ4428" i="34"/>
  <c r="AF4428" i="34" s="1"/>
  <c r="AJ2611" i="34"/>
  <c r="AF2611" i="34"/>
  <c r="AJ4422" i="34"/>
  <c r="AF4422" i="34"/>
  <c r="AJ2609" i="34"/>
  <c r="AF2609" i="34"/>
  <c r="AJ4558" i="34"/>
  <c r="AF4558" i="34" s="1"/>
  <c r="AJ4556" i="34"/>
  <c r="AF4556" i="34"/>
  <c r="AJ4555" i="34"/>
  <c r="AF4555" i="34"/>
  <c r="AJ4047" i="34"/>
  <c r="AF4047" i="34"/>
  <c r="AJ2607" i="34"/>
  <c r="AF2607" i="34" s="1"/>
  <c r="AJ4790" i="34"/>
  <c r="AF4790" i="34"/>
  <c r="AJ4552" i="34"/>
  <c r="AF4552" i="34"/>
  <c r="AJ3864" i="34"/>
  <c r="AF3864" i="34"/>
  <c r="AJ2606" i="34"/>
  <c r="AF2606" i="34" s="1"/>
  <c r="AJ2605" i="34"/>
  <c r="AF2605" i="34"/>
  <c r="AJ4546" i="34"/>
  <c r="AF4546" i="34"/>
  <c r="AJ4788" i="34"/>
  <c r="AF4788" i="34"/>
  <c r="AJ4541" i="34"/>
  <c r="AF4541" i="34" s="1"/>
  <c r="AJ2593" i="34"/>
  <c r="AF2593" i="34"/>
  <c r="AJ3850" i="34"/>
  <c r="AF3850" i="34"/>
  <c r="AJ4410" i="34"/>
  <c r="AF4410" i="34"/>
  <c r="AJ4536" i="34"/>
  <c r="AF4536" i="34" s="1"/>
  <c r="AJ4534" i="34"/>
  <c r="AF4534" i="34"/>
  <c r="AJ5314" i="34"/>
  <c r="AF5314" i="34"/>
  <c r="AJ5299" i="34"/>
  <c r="AF5299" i="34"/>
  <c r="AJ5287" i="34"/>
  <c r="AF5287" i="34" s="1"/>
  <c r="AJ4528" i="34"/>
  <c r="AF4528" i="34"/>
  <c r="AJ4406" i="34"/>
  <c r="AF4406" i="34"/>
  <c r="AJ4402" i="34"/>
  <c r="AF4402" i="34"/>
  <c r="AJ4399" i="34"/>
  <c r="AF4399" i="34" s="1"/>
  <c r="AJ4398" i="34"/>
  <c r="AF4398" i="34"/>
  <c r="AJ4383" i="34"/>
  <c r="AF4383" i="34"/>
  <c r="AJ4380" i="34"/>
  <c r="AF4380" i="34" s="1"/>
  <c r="AJ4379" i="34"/>
  <c r="AF4379" i="34"/>
  <c r="AJ4471" i="34"/>
  <c r="AF4471" i="34"/>
  <c r="AJ4023" i="34"/>
  <c r="AF4023" i="34"/>
  <c r="AJ4019" i="34"/>
  <c r="AF4019" i="34" s="1"/>
  <c r="AJ4012" i="34"/>
  <c r="AF4012" i="34"/>
  <c r="AJ3834" i="34"/>
  <c r="AF3834" i="34"/>
  <c r="AJ5421" i="34"/>
  <c r="AF5421" i="34"/>
  <c r="AJ3686" i="34"/>
  <c r="AF3686" i="34" s="1"/>
  <c r="AJ3692" i="34"/>
  <c r="AF3692" i="34"/>
  <c r="AJ3688" i="34"/>
  <c r="AF3688" i="34"/>
  <c r="AJ3632" i="34"/>
  <c r="AJ3592" i="34"/>
  <c r="AF3592" i="34"/>
  <c r="AJ3425" i="34"/>
  <c r="AF3425" i="34"/>
  <c r="AJ3421" i="34"/>
  <c r="AF3421" i="34"/>
  <c r="AJ3418" i="34"/>
  <c r="AF3418" i="34" s="1"/>
  <c r="AJ3416" i="34"/>
  <c r="AF3416" i="34"/>
  <c r="AJ3412" i="34"/>
  <c r="AF3412" i="34"/>
  <c r="AJ3408" i="34"/>
  <c r="AF3408" i="34"/>
  <c r="AJ3394" i="34"/>
  <c r="AF3394" i="34" s="1"/>
  <c r="AJ3398" i="34"/>
  <c r="AF3398" i="34"/>
  <c r="AJ3388" i="34"/>
  <c r="AF3388" i="34"/>
  <c r="AJ3384" i="34"/>
  <c r="AF3384" i="34"/>
  <c r="AJ3382" i="34"/>
  <c r="AF3382" i="34" s="1"/>
  <c r="AJ3380" i="34"/>
  <c r="AF3380" i="34"/>
  <c r="AJ3379" i="34"/>
  <c r="AF3379" i="34"/>
  <c r="AJ3377" i="34"/>
  <c r="AF3377" i="34"/>
  <c r="AJ3065" i="34"/>
  <c r="AF3065" i="34" s="1"/>
  <c r="AJ3062" i="34"/>
  <c r="AF3062" i="34"/>
  <c r="AJ3061" i="34"/>
  <c r="N3061" i="34"/>
  <c r="L3061" i="34" s="1"/>
  <c r="AJ4323" i="34"/>
  <c r="AF4323" i="34" s="1"/>
  <c r="AJ4461" i="34"/>
  <c r="AF4461" i="34"/>
  <c r="AJ2813" i="34"/>
  <c r="AF2813" i="34" s="1"/>
  <c r="AF5497" i="34"/>
  <c r="AF5855" i="34"/>
  <c r="AF5237" i="34"/>
  <c r="AF4867" i="34"/>
  <c r="AF4787" i="34"/>
  <c r="AJ1879" i="34"/>
  <c r="AF1879" i="34"/>
  <c r="AF4473" i="34"/>
  <c r="U200" i="34"/>
  <c r="AF5404" i="34"/>
  <c r="AF5844" i="34"/>
  <c r="AF4757" i="34"/>
  <c r="AF3906" i="34"/>
  <c r="AJ2062" i="34"/>
  <c r="AF2062" i="34" s="1"/>
  <c r="AJ2557" i="34"/>
  <c r="AF2557" i="34" s="1"/>
  <c r="AJ5946" i="34"/>
  <c r="AF5946" i="34" s="1"/>
  <c r="AJ4577" i="34"/>
  <c r="AF4577" i="34"/>
  <c r="AF5166" i="34"/>
  <c r="AJ3496" i="34"/>
  <c r="AF3496" i="34"/>
  <c r="AJ1875" i="34"/>
  <c r="AF1875" i="34"/>
  <c r="AJ1843" i="34"/>
  <c r="AF1843" i="34" s="1"/>
  <c r="AJ1877" i="34"/>
  <c r="AF1877" i="34"/>
  <c r="AJ1880" i="34"/>
  <c r="AF1880" i="34"/>
  <c r="AF2869" i="34"/>
  <c r="AF4764" i="34"/>
  <c r="AJ1886" i="34"/>
  <c r="AF1886" i="34" s="1"/>
  <c r="U944" i="34"/>
  <c r="AJ1878" i="34"/>
  <c r="AF1878" i="34" s="1"/>
  <c r="AJ1876" i="34"/>
  <c r="AF1876" i="34" s="1"/>
  <c r="AJ1872" i="34"/>
  <c r="AF1872" i="34" s="1"/>
  <c r="AJ1874" i="34"/>
  <c r="AJ1867" i="34"/>
  <c r="AF1867" i="34"/>
  <c r="AJ1866" i="34"/>
  <c r="AJ1873" i="34"/>
  <c r="AF1873" i="34" s="1"/>
  <c r="AJ1871" i="34"/>
  <c r="AF1871" i="34"/>
  <c r="AJ1870" i="34"/>
  <c r="AF1870" i="34"/>
  <c r="AJ1869" i="34"/>
  <c r="AF1869" i="34" s="1"/>
  <c r="AJ1864" i="34"/>
  <c r="AF1864" i="34" s="1"/>
  <c r="AJ1863" i="34"/>
  <c r="AF1863" i="34" s="1"/>
  <c r="AJ1858" i="34"/>
  <c r="AF1199" i="34"/>
  <c r="AF1830" i="34"/>
  <c r="AF1814" i="34"/>
  <c r="AF1845" i="34"/>
  <c r="AF3171" i="34"/>
  <c r="N493" i="34"/>
  <c r="L493" i="34" s="1"/>
  <c r="AJ2635" i="34"/>
  <c r="AF2635" i="34"/>
  <c r="AJ2634" i="34"/>
  <c r="AF2634" i="34"/>
  <c r="AJ4584" i="34"/>
  <c r="AF4584" i="34"/>
  <c r="AJ4578" i="34"/>
  <c r="AF4578" i="34" s="1"/>
  <c r="AJ4576" i="34"/>
  <c r="AF4576" i="34"/>
  <c r="AF5023" i="34"/>
  <c r="AJ4309" i="34"/>
  <c r="AF4309" i="34" s="1"/>
  <c r="AJ4972" i="34"/>
  <c r="AJ2565" i="34"/>
  <c r="AF2565" i="34" s="1"/>
  <c r="AJ1357" i="34"/>
  <c r="AF1357" i="34"/>
  <c r="AJ3926" i="34"/>
  <c r="AF3926" i="34"/>
  <c r="AJ2562" i="34"/>
  <c r="AF2562" i="34"/>
  <c r="AJ4964" i="34"/>
  <c r="AF4964" i="34" s="1"/>
  <c r="AJ4632" i="34"/>
  <c r="AF4632" i="34"/>
  <c r="AJ4633" i="34"/>
  <c r="AF4633" i="34"/>
  <c r="AJ2830" i="34"/>
  <c r="AF2830" i="34"/>
  <c r="AJ2827" i="34"/>
  <c r="AF2827" i="34" s="1"/>
  <c r="AJ2826" i="34"/>
  <c r="AF2826" i="34"/>
  <c r="AJ3918" i="34"/>
  <c r="AF3918" i="34"/>
  <c r="AF1840" i="34"/>
  <c r="AF6124" i="34"/>
  <c r="AF5714" i="34"/>
  <c r="AF2612" i="34"/>
  <c r="I446" i="34"/>
  <c r="U446" i="34"/>
  <c r="AF4359" i="34"/>
  <c r="AF3882" i="34"/>
  <c r="AF2619" i="34"/>
  <c r="AF5813" i="34"/>
  <c r="AF5841" i="34"/>
  <c r="AF5860" i="34"/>
  <c r="AJ2767" i="34"/>
  <c r="AJ2789" i="34"/>
  <c r="AF2789" i="34" s="1"/>
  <c r="AJ446" i="34"/>
  <c r="AE446" i="34" s="1"/>
  <c r="AF2656" i="34"/>
  <c r="AF5888" i="34"/>
  <c r="AF5405" i="34"/>
  <c r="AF4621" i="34"/>
  <c r="AF6022" i="34"/>
  <c r="AF6062" i="34"/>
  <c r="AF5528" i="34"/>
  <c r="AF4805" i="34"/>
  <c r="AF6278" i="34"/>
  <c r="AJ7712" i="34"/>
  <c r="AF7712" i="34" s="1"/>
  <c r="AJ7703" i="34"/>
  <c r="AF7703" i="34"/>
  <c r="AJ7548" i="34"/>
  <c r="AF7548" i="34"/>
  <c r="AJ7547" i="34"/>
  <c r="AF7547" i="34"/>
  <c r="AJ7491" i="34"/>
  <c r="AF7491" i="34" s="1"/>
  <c r="AJ7456" i="34"/>
  <c r="AF7456" i="34"/>
  <c r="AJ7432" i="34"/>
  <c r="AF7432" i="34"/>
  <c r="AJ7035" i="34"/>
  <c r="AF7035" i="34"/>
  <c r="AJ6979" i="34"/>
  <c r="AF6979" i="34" s="1"/>
  <c r="AJ6899" i="34"/>
  <c r="AF6899" i="34"/>
  <c r="AJ6895" i="34"/>
  <c r="AF6895" i="34"/>
  <c r="AJ5657" i="34"/>
  <c r="AF5657" i="34"/>
  <c r="AJ6560" i="34"/>
  <c r="AF6560" i="34" s="1"/>
  <c r="AJ6227" i="34"/>
  <c r="AF6227" i="34"/>
  <c r="AF5501" i="34"/>
  <c r="AJ2730" i="34"/>
  <c r="AF2730" i="34" s="1"/>
  <c r="V617" i="34"/>
  <c r="AF3443" i="34"/>
  <c r="AF1781" i="34"/>
  <c r="AF3562" i="34"/>
  <c r="U71" i="34"/>
  <c r="AF2653" i="34"/>
  <c r="AF2655" i="34"/>
  <c r="AE615" i="34"/>
  <c r="AF3156" i="34"/>
  <c r="AF2701" i="34"/>
  <c r="AF4619" i="34"/>
  <c r="AF4570" i="34"/>
  <c r="AF3852" i="34"/>
  <c r="AF4913" i="34"/>
  <c r="AF4445" i="34"/>
  <c r="AF4314" i="34"/>
  <c r="AF5499" i="34"/>
  <c r="AF4568" i="34"/>
  <c r="AF4103" i="34"/>
  <c r="AF3897" i="34"/>
  <c r="AF6360" i="34"/>
  <c r="AF5509" i="34"/>
  <c r="AJ2805" i="34"/>
  <c r="AF3922" i="34"/>
  <c r="AJ2803" i="34"/>
  <c r="AF2803" i="34" s="1"/>
  <c r="AF3900" i="34"/>
  <c r="AF3862" i="34"/>
  <c r="AF3856" i="34"/>
  <c r="AJ2799" i="34"/>
  <c r="AF2799" i="34"/>
  <c r="AJ2807" i="34"/>
  <c r="AF2807" i="34"/>
  <c r="AF5150" i="34"/>
  <c r="AF4286" i="34"/>
  <c r="AF5021" i="34"/>
  <c r="AF6348" i="34"/>
  <c r="AF2367" i="34"/>
  <c r="AF4793" i="34"/>
  <c r="AF4276" i="34"/>
  <c r="AF5142" i="34"/>
  <c r="AF5619" i="34"/>
  <c r="AF6356" i="34"/>
  <c r="AJ2768" i="34"/>
  <c r="AF2768" i="34"/>
  <c r="AJ2783" i="34"/>
  <c r="AJ2744" i="34"/>
  <c r="AF2744" i="34" s="1"/>
  <c r="AJ2802" i="34"/>
  <c r="AF2802" i="34"/>
  <c r="AJ5213" i="34"/>
  <c r="T617" i="34"/>
  <c r="AF2941" i="34"/>
  <c r="AJ2792" i="34"/>
  <c r="AJ2808" i="34"/>
  <c r="AF2808" i="34" s="1"/>
  <c r="AJ2759" i="34"/>
  <c r="AF2759" i="34" s="1"/>
  <c r="AJ2804" i="34"/>
  <c r="AJ2794" i="34"/>
  <c r="AJ2791" i="34"/>
  <c r="AF2791" i="34" s="1"/>
  <c r="AJ293" i="34"/>
  <c r="AJ2806" i="34"/>
  <c r="AF2806" i="34"/>
  <c r="AJ5214" i="34"/>
  <c r="AJ2793" i="34"/>
  <c r="AJ2790" i="34"/>
  <c r="AF2790" i="34"/>
  <c r="AJ2777" i="34"/>
  <c r="AF2777" i="34"/>
  <c r="AF5831" i="34"/>
  <c r="AF2433" i="34"/>
  <c r="AF2998" i="34"/>
  <c r="AF1796" i="34"/>
  <c r="AF2430" i="34"/>
  <c r="AJ7582" i="34"/>
  <c r="AF7582" i="34"/>
  <c r="AF7558" i="34"/>
  <c r="AJ7402" i="34"/>
  <c r="AF7402" i="34" s="1"/>
  <c r="AJ3787" i="34"/>
  <c r="AF3787" i="34"/>
  <c r="AJ7206" i="34"/>
  <c r="AF7206" i="34"/>
  <c r="AJ7146" i="34"/>
  <c r="AF7146" i="34"/>
  <c r="AJ7006" i="34"/>
  <c r="AF7006" i="34" s="1"/>
  <c r="AF2059" i="34"/>
  <c r="AJ1526" i="34"/>
  <c r="AF1526" i="34" s="1"/>
  <c r="AJ2245" i="34"/>
  <c r="AF2245" i="34" s="1"/>
  <c r="AJ7382" i="34"/>
  <c r="AF7382" i="34"/>
  <c r="AJ6998" i="34"/>
  <c r="AF6998" i="34"/>
  <c r="AJ7310" i="34"/>
  <c r="AF7310" i="34" s="1"/>
  <c r="AJ6890" i="34"/>
  <c r="AF6890" i="34" s="1"/>
  <c r="AJ7530" i="34"/>
  <c r="AF7530" i="34" s="1"/>
  <c r="AJ7086" i="34"/>
  <c r="AF7086" i="34"/>
  <c r="AJ4998" i="34"/>
  <c r="AF4998" i="34"/>
  <c r="AJ1522" i="34"/>
  <c r="AJ1520" i="34"/>
  <c r="AJ1517" i="34"/>
  <c r="AF2435" i="34"/>
  <c r="I297" i="34"/>
  <c r="AF4864" i="34"/>
  <c r="AF3764" i="34"/>
  <c r="AF2667" i="34"/>
  <c r="AF1768" i="34"/>
  <c r="AF2995" i="34"/>
  <c r="AF3452" i="34"/>
  <c r="AF3447" i="34"/>
  <c r="AJ6127" i="34"/>
  <c r="AF6127" i="34" s="1"/>
  <c r="N6607" i="34"/>
  <c r="L6607" i="34" s="1"/>
  <c r="N381" i="34"/>
  <c r="L381" i="34"/>
  <c r="N429" i="34"/>
  <c r="L429" i="34"/>
  <c r="N6336" i="34"/>
  <c r="L6336" i="34" s="1"/>
  <c r="AF6336" i="34" s="1"/>
  <c r="N1666" i="34"/>
  <c r="L1666" i="34"/>
  <c r="AF1666" i="34" s="1"/>
  <c r="N578" i="34"/>
  <c r="L578" i="34"/>
  <c r="N6334" i="34"/>
  <c r="L6334" i="34" s="1"/>
  <c r="AF6334" i="34" s="1"/>
  <c r="AJ1676" i="34"/>
  <c r="AF1676" i="34"/>
  <c r="N6608" i="34"/>
  <c r="L6608" i="34" s="1"/>
  <c r="N226" i="34"/>
  <c r="L226" i="34"/>
  <c r="T226" i="34"/>
  <c r="N3563" i="34"/>
  <c r="L3563" i="34" s="1"/>
  <c r="AF3563" i="34" s="1"/>
  <c r="N799" i="34"/>
  <c r="L799" i="34" s="1"/>
  <c r="N6573" i="34"/>
  <c r="L6573" i="34"/>
  <c r="AF6573" i="34"/>
  <c r="N5448" i="34"/>
  <c r="L5448" i="34" s="1"/>
  <c r="AF5448" i="34"/>
  <c r="N10" i="34"/>
  <c r="L10" i="34" s="1"/>
  <c r="N298" i="34"/>
  <c r="L298" i="34"/>
  <c r="N6335" i="34"/>
  <c r="L6335" i="34" s="1"/>
  <c r="AF6335" i="34" s="1"/>
  <c r="AF4423" i="34"/>
  <c r="AF4387" i="34"/>
  <c r="AF2450" i="34"/>
  <c r="N5214" i="34"/>
  <c r="L5214" i="34"/>
  <c r="N5213" i="34"/>
  <c r="L5213" i="34" s="1"/>
  <c r="N278" i="34"/>
  <c r="L278" i="34"/>
  <c r="N4069" i="34"/>
  <c r="L4069" i="34" s="1"/>
  <c r="AF3022" i="34"/>
  <c r="N784" i="34"/>
  <c r="L784" i="34" s="1"/>
  <c r="N2305" i="34"/>
  <c r="L2305" i="34" s="1"/>
  <c r="V266" i="34"/>
  <c r="N5636" i="34"/>
  <c r="L5636" i="34" s="1"/>
  <c r="N5446" i="34"/>
  <c r="L5446" i="34" s="1"/>
  <c r="N5447" i="34"/>
  <c r="L5447" i="34" s="1"/>
  <c r="N4648" i="34"/>
  <c r="L4648" i="34" s="1"/>
  <c r="N4649" i="34"/>
  <c r="L4649" i="34"/>
  <c r="AF4649" i="34" s="1"/>
  <c r="N4652" i="34"/>
  <c r="L4652" i="34"/>
  <c r="N4651" i="34"/>
  <c r="L4651" i="34"/>
  <c r="AF3794" i="34"/>
  <c r="N446" i="34"/>
  <c r="L446" i="34"/>
  <c r="N4598" i="34"/>
  <c r="L4598" i="34" s="1"/>
  <c r="N3257" i="34"/>
  <c r="L3257" i="34" s="1"/>
  <c r="N3249" i="34"/>
  <c r="L3249" i="34"/>
  <c r="N3251" i="34"/>
  <c r="L3251" i="34"/>
  <c r="N3256" i="34"/>
  <c r="L3256" i="34"/>
  <c r="N3248" i="34"/>
  <c r="L3248" i="34" s="1"/>
  <c r="N3250" i="34"/>
  <c r="L3250" i="34" s="1"/>
  <c r="N3247" i="34"/>
  <c r="L3247" i="34"/>
  <c r="N3252" i="34"/>
  <c r="L3252" i="34"/>
  <c r="N3246" i="34"/>
  <c r="L3246" i="34" s="1"/>
  <c r="AJ3781" i="34"/>
  <c r="AF3781" i="34"/>
  <c r="N856" i="34"/>
  <c r="L856" i="34"/>
  <c r="V856" i="34"/>
  <c r="N655" i="34"/>
  <c r="L655" i="34"/>
  <c r="N289" i="34"/>
  <c r="L289" i="34"/>
  <c r="V289" i="34"/>
  <c r="N4597" i="34"/>
  <c r="L4597" i="34"/>
  <c r="N4650" i="34"/>
  <c r="L4650" i="34" s="1"/>
  <c r="AJ1673" i="34"/>
  <c r="AJ1677" i="34"/>
  <c r="AF5977" i="34"/>
  <c r="AF5179" i="34"/>
  <c r="AF1951" i="34"/>
  <c r="AF4156" i="34"/>
  <c r="AF4239" i="34"/>
  <c r="AF4511" i="34"/>
  <c r="AF5365" i="34"/>
  <c r="AF3067" i="34"/>
  <c r="AJ1674" i="34"/>
  <c r="AF1674" i="34"/>
  <c r="AF4684" i="34"/>
  <c r="AF5495" i="34"/>
  <c r="AF2395" i="34"/>
  <c r="AF2419" i="34"/>
  <c r="AF2150" i="34"/>
  <c r="AJ1675" i="34"/>
  <c r="AF1675" i="34"/>
  <c r="AF1516" i="34"/>
  <c r="AF1514" i="34"/>
  <c r="AF3004" i="34"/>
  <c r="AF2282" i="34"/>
  <c r="AF5139" i="34"/>
  <c r="AF5190" i="34"/>
  <c r="AF5171" i="34"/>
  <c r="AJ6874" i="34"/>
  <c r="AF6874" i="34" s="1"/>
  <c r="AF2448" i="34"/>
  <c r="AJ7374" i="34"/>
  <c r="AF7374" i="34"/>
  <c r="AJ6974" i="34"/>
  <c r="AF6974" i="34" s="1"/>
  <c r="AJ7658" i="34"/>
  <c r="AF7658" i="34"/>
  <c r="AJ7222" i="34"/>
  <c r="AF7222" i="34"/>
  <c r="AJ6878" i="34"/>
  <c r="AF6878" i="34" s="1"/>
  <c r="I63" i="34"/>
  <c r="AJ7598" i="34"/>
  <c r="AF7598" i="34" s="1"/>
  <c r="AJ7334" i="34"/>
  <c r="AF7334" i="34"/>
  <c r="AJ7262" i="34"/>
  <c r="AF7262" i="34"/>
  <c r="AJ7210" i="34"/>
  <c r="AF7210" i="34"/>
  <c r="AJ7082" i="34"/>
  <c r="AF7082" i="34" s="1"/>
  <c r="AJ7046" i="34"/>
  <c r="AF7046" i="34"/>
  <c r="AJ6894" i="34"/>
  <c r="AF6894" i="34" s="1"/>
  <c r="AJ6762" i="34"/>
  <c r="AF6762" i="34"/>
  <c r="AJ6702" i="34"/>
  <c r="AF6702" i="34" s="1"/>
  <c r="AJ5929" i="34"/>
  <c r="AF5929" i="34"/>
  <c r="AJ1429" i="34"/>
  <c r="AF1429" i="34" s="1"/>
  <c r="AJ1428" i="34"/>
  <c r="AF1428" i="34"/>
  <c r="AJ4304" i="34"/>
  <c r="AF4304" i="34" s="1"/>
  <c r="AJ4311" i="34"/>
  <c r="AF4311" i="34"/>
  <c r="AJ1368" i="34"/>
  <c r="AF1368" i="34"/>
  <c r="AJ4254" i="34"/>
  <c r="AF4254" i="34"/>
  <c r="AJ4223" i="34"/>
  <c r="AF4223" i="34" s="1"/>
  <c r="AJ4900" i="34"/>
  <c r="AF4900" i="34"/>
  <c r="AJ4686" i="34"/>
  <c r="AF4686" i="34" s="1"/>
  <c r="AJ1136" i="34"/>
  <c r="AF1136" i="34"/>
  <c r="AJ3044" i="34"/>
  <c r="AF3044" i="34" s="1"/>
  <c r="AJ4660" i="34"/>
  <c r="AF4660" i="34"/>
  <c r="AJ4210" i="34"/>
  <c r="AF4210" i="34"/>
  <c r="AJ2844" i="34"/>
  <c r="AF2844" i="34"/>
  <c r="AJ4655" i="34"/>
  <c r="AF4655" i="34" s="1"/>
  <c r="AJ4465" i="34"/>
  <c r="AF4465" i="34"/>
  <c r="AJ2836" i="34"/>
  <c r="AF2836" i="34"/>
  <c r="AJ4318" i="34"/>
  <c r="AF4318" i="34"/>
  <c r="AJ2829" i="34"/>
  <c r="AF2829" i="34" s="1"/>
  <c r="I628" i="34"/>
  <c r="AJ4207" i="34"/>
  <c r="AF4207" i="34"/>
  <c r="AJ4961" i="34"/>
  <c r="AF4961" i="34" s="1"/>
  <c r="AJ2484" i="34"/>
  <c r="AF2484" i="34"/>
  <c r="AJ4587" i="34"/>
  <c r="AF4587" i="34"/>
  <c r="AJ2614" i="34"/>
  <c r="AF2614" i="34" s="1"/>
  <c r="AJ4560" i="34"/>
  <c r="AF4560" i="34" s="1"/>
  <c r="AJ2610" i="34"/>
  <c r="AF2610" i="34"/>
  <c r="AJ4559" i="34"/>
  <c r="AF4559" i="34"/>
  <c r="AJ4910" i="34"/>
  <c r="AF4910" i="34" s="1"/>
  <c r="AJ4421" i="34"/>
  <c r="AF4421" i="34" s="1"/>
  <c r="AJ4420" i="34"/>
  <c r="AF4420" i="34" s="1"/>
  <c r="AJ4554" i="34"/>
  <c r="AF4554" i="34"/>
  <c r="AJ2595" i="34"/>
  <c r="AF2595" i="34"/>
  <c r="AJ4544" i="34"/>
  <c r="AF4544" i="34" s="1"/>
  <c r="AJ4543" i="34"/>
  <c r="AF4543" i="34"/>
  <c r="AJ1332" i="34"/>
  <c r="AF1332" i="34"/>
  <c r="AJ4540" i="34"/>
  <c r="AF4540" i="34" s="1"/>
  <c r="AJ5002" i="34"/>
  <c r="AJ1562" i="34"/>
  <c r="AF1562" i="34" s="1"/>
  <c r="AJ2504" i="34"/>
  <c r="AF2504" i="34"/>
  <c r="AJ1331" i="34"/>
  <c r="AF1331" i="34"/>
  <c r="AJ2502" i="34"/>
  <c r="AF2502" i="34" s="1"/>
  <c r="AJ2499" i="34"/>
  <c r="AF2499" i="34" s="1"/>
  <c r="AJ4449" i="34"/>
  <c r="AJ4842" i="34"/>
  <c r="AF4842" i="34"/>
  <c r="AJ2496" i="34"/>
  <c r="AF2496" i="34"/>
  <c r="AJ2264" i="34"/>
  <c r="AF2264" i="34"/>
  <c r="AJ2493" i="34"/>
  <c r="AF2493" i="34" s="1"/>
  <c r="AJ2479" i="34"/>
  <c r="AF2479" i="34"/>
  <c r="AJ5941" i="34"/>
  <c r="AF5941" i="34"/>
  <c r="AJ5939" i="34"/>
  <c r="AF5939" i="34"/>
  <c r="AJ2475" i="34"/>
  <c r="AF2475" i="34" s="1"/>
  <c r="AJ3343" i="34"/>
  <c r="AF3343" i="34"/>
  <c r="AJ4833" i="34"/>
  <c r="AF4833" i="34" s="1"/>
  <c r="AJ5704" i="34"/>
  <c r="AF5704" i="34"/>
  <c r="AJ2594" i="34"/>
  <c r="AF2594" i="34" s="1"/>
  <c r="AJ2013" i="34"/>
  <c r="AF2013" i="34"/>
  <c r="AJ1584" i="34"/>
  <c r="AF1584" i="34"/>
  <c r="AJ1123" i="34"/>
  <c r="AF1123" i="34"/>
  <c r="AJ2125" i="34"/>
  <c r="AF2125" i="34" s="1"/>
  <c r="AJ2404" i="34"/>
  <c r="AF2404" i="34"/>
  <c r="AJ3337" i="34"/>
  <c r="AF3337" i="34" s="1"/>
  <c r="AJ4617" i="34"/>
  <c r="AF4617" i="34"/>
  <c r="AJ2573" i="34"/>
  <c r="AF2573" i="34" s="1"/>
  <c r="AJ1559" i="34"/>
  <c r="AF1559" i="34"/>
  <c r="AJ3333" i="34"/>
  <c r="AF3333" i="34" s="1"/>
  <c r="AJ2048" i="34"/>
  <c r="AF2048" i="34"/>
  <c r="AJ6190" i="34"/>
  <c r="AF6190" i="34" s="1"/>
  <c r="AJ4463" i="34"/>
  <c r="AF4463" i="34"/>
  <c r="AJ1552" i="34"/>
  <c r="AF1552" i="34"/>
  <c r="AJ6189" i="34"/>
  <c r="AF6189" i="34"/>
  <c r="AJ1571" i="34"/>
  <c r="AF1571" i="34" s="1"/>
  <c r="AJ4640" i="34"/>
  <c r="AF4640" i="34"/>
  <c r="AJ3250" i="34"/>
  <c r="AF2952" i="34"/>
  <c r="AJ4938" i="34"/>
  <c r="AF4938" i="34" s="1"/>
  <c r="AJ2325" i="34"/>
  <c r="AF2325" i="34"/>
  <c r="AJ6153" i="34"/>
  <c r="AF6153" i="34"/>
  <c r="AJ5660" i="34"/>
  <c r="AF5660" i="34" s="1"/>
  <c r="AJ4446" i="34"/>
  <c r="AF4446" i="34"/>
  <c r="AJ2301" i="34"/>
  <c r="AF2301" i="34"/>
  <c r="AJ4612" i="34"/>
  <c r="AF4612" i="34"/>
  <c r="AJ3849" i="34"/>
  <c r="AJ4785" i="34"/>
  <c r="AF4785" i="34"/>
  <c r="AJ4918" i="34"/>
  <c r="AF4918" i="34"/>
  <c r="AJ2040" i="34"/>
  <c r="AF2040" i="34" s="1"/>
  <c r="AJ3114" i="34"/>
  <c r="AF3114" i="34" s="1"/>
  <c r="AJ3871" i="34"/>
  <c r="AF3871" i="34" s="1"/>
  <c r="AJ4611" i="34"/>
  <c r="AF4611" i="34"/>
  <c r="AJ2353" i="34"/>
  <c r="AF2353" i="34"/>
  <c r="AJ5628" i="34"/>
  <c r="AF5628" i="34" s="1"/>
  <c r="AJ2169" i="34"/>
  <c r="AF2169" i="34"/>
  <c r="AJ5626" i="34"/>
  <c r="AF5626" i="34"/>
  <c r="AJ1037" i="34"/>
  <c r="AE1037" i="34" s="1"/>
  <c r="I1037" i="34"/>
  <c r="U1037" i="34" s="1"/>
  <c r="AJ4293" i="34"/>
  <c r="AF4293" i="34"/>
  <c r="AJ5531" i="34"/>
  <c r="AF5531" i="34"/>
  <c r="AJ5697" i="34"/>
  <c r="AF5697" i="34"/>
  <c r="AJ2384" i="34"/>
  <c r="AF2384" i="34" s="1"/>
  <c r="AJ5696" i="34"/>
  <c r="AF5696" i="34" s="1"/>
  <c r="AJ2383" i="34"/>
  <c r="AF2383" i="34"/>
  <c r="AJ2382" i="34"/>
  <c r="AF2382" i="34"/>
  <c r="AJ5106" i="34"/>
  <c r="AF5106" i="34" s="1"/>
  <c r="AJ4818" i="34"/>
  <c r="AF4818" i="34"/>
  <c r="AJ4206" i="34"/>
  <c r="AF4206" i="34"/>
  <c r="AJ5693" i="34"/>
  <c r="AF5693" i="34" s="1"/>
  <c r="AJ6185" i="34"/>
  <c r="AF6185" i="34" s="1"/>
  <c r="AJ2375" i="34"/>
  <c r="AF2375" i="34" s="1"/>
  <c r="AJ4626" i="34"/>
  <c r="AF4626" i="34"/>
  <c r="AJ4954" i="34"/>
  <c r="AF4954" i="34"/>
  <c r="AJ2646" i="34"/>
  <c r="AF2646" i="34" s="1"/>
  <c r="AJ5691" i="34"/>
  <c r="AJ2368" i="34"/>
  <c r="AF2368" i="34"/>
  <c r="AJ3901" i="34"/>
  <c r="AF3901" i="34"/>
  <c r="AJ1988" i="34"/>
  <c r="AF1988" i="34" s="1"/>
  <c r="AJ4639" i="34"/>
  <c r="AF4639" i="34"/>
  <c r="AJ4451" i="34"/>
  <c r="AF4451" i="34"/>
  <c r="AJ5685" i="34"/>
  <c r="AF5685" i="34" s="1"/>
  <c r="AJ1346" i="34"/>
  <c r="AF1346" i="34" s="1"/>
  <c r="U41" i="34"/>
  <c r="U478" i="34"/>
  <c r="AF4941" i="34"/>
  <c r="V5" i="34"/>
  <c r="V17" i="34"/>
  <c r="T22" i="34"/>
  <c r="V27" i="34"/>
  <c r="V41" i="34"/>
  <c r="V149" i="34"/>
  <c r="T411" i="34"/>
  <c r="V478" i="34"/>
  <c r="AJ789" i="34"/>
  <c r="AE789" i="34"/>
  <c r="AE781" i="34"/>
  <c r="U74" i="34"/>
  <c r="AF2438" i="34"/>
  <c r="AF2697" i="34"/>
  <c r="AF1815" i="34"/>
  <c r="AF3146" i="34"/>
  <c r="AF1769" i="34"/>
  <c r="AF3449" i="34"/>
  <c r="AF3000" i="34"/>
  <c r="AF1504" i="34"/>
  <c r="AF5024" i="34"/>
  <c r="AF5118" i="34"/>
  <c r="AF5134" i="34"/>
  <c r="AF5154" i="34"/>
  <c r="AF5004" i="34"/>
  <c r="AF5112" i="34"/>
  <c r="AF5129" i="34"/>
  <c r="AF5017" i="34"/>
  <c r="AF5513" i="34"/>
  <c r="AF4280" i="34"/>
  <c r="AF5019" i="34"/>
  <c r="AF4811" i="34"/>
  <c r="AF4458" i="34"/>
  <c r="AF4928" i="34"/>
  <c r="AF4300" i="34"/>
  <c r="AF4356" i="34"/>
  <c r="AF4341" i="34"/>
  <c r="AF4939" i="34"/>
  <c r="AF3838" i="34"/>
  <c r="AF4115" i="34"/>
  <c r="AF4283" i="34"/>
  <c r="AF3870" i="34"/>
  <c r="AF3938" i="34"/>
  <c r="AF4287" i="34"/>
  <c r="AF4795" i="34"/>
  <c r="AF4330" i="34"/>
  <c r="AF5496" i="34"/>
  <c r="AF4342" i="34"/>
  <c r="AF4960" i="34"/>
  <c r="AF4189" i="34"/>
  <c r="AF4869" i="34"/>
  <c r="AF4567" i="34"/>
  <c r="AF4267" i="34"/>
  <c r="AF3725" i="34"/>
  <c r="AF3280" i="34"/>
  <c r="AF4667" i="34"/>
  <c r="AF3916" i="34"/>
  <c r="AF3351" i="34"/>
  <c r="AF2591" i="34"/>
  <c r="AF3367" i="34"/>
  <c r="AF3893" i="34"/>
  <c r="AF2637" i="34"/>
  <c r="AJ3247" i="34"/>
  <c r="AJ4026" i="34"/>
  <c r="AF4026" i="34" s="1"/>
  <c r="AJ4022" i="34"/>
  <c r="AF4022" i="34"/>
  <c r="AJ3993" i="34"/>
  <c r="AF3993" i="34"/>
  <c r="AJ3837" i="34"/>
  <c r="AF3837" i="34" s="1"/>
  <c r="AJ3829" i="34"/>
  <c r="AF3829" i="34"/>
  <c r="AJ3818" i="34"/>
  <c r="AF3818" i="34"/>
  <c r="AJ3716" i="34"/>
  <c r="AF3716" i="34"/>
  <c r="AJ3715" i="34"/>
  <c r="AF3715" i="34" s="1"/>
  <c r="AJ3714" i="34"/>
  <c r="AF3714" i="34"/>
  <c r="AJ3712" i="34"/>
  <c r="AJ3698" i="34"/>
  <c r="AF3698" i="34"/>
  <c r="AJ3674" i="34"/>
  <c r="AF3674" i="34"/>
  <c r="AJ3670" i="34"/>
  <c r="AJ3639" i="34"/>
  <c r="AF3639" i="34" s="1"/>
  <c r="AJ3621" i="34"/>
  <c r="AF3621" i="34"/>
  <c r="AJ3588" i="34"/>
  <c r="AF3588" i="34" s="1"/>
  <c r="AJ3417" i="34"/>
  <c r="AF3417" i="34"/>
  <c r="AJ3415" i="34"/>
  <c r="AF3415" i="34" s="1"/>
  <c r="AJ3413" i="34"/>
  <c r="AF3413" i="34"/>
  <c r="AJ3409" i="34"/>
  <c r="AF3409" i="34"/>
  <c r="AJ3403" i="34"/>
  <c r="AF3403" i="34"/>
  <c r="AJ3393" i="34"/>
  <c r="AF3393" i="34" s="1"/>
  <c r="AJ3399" i="34"/>
  <c r="AF3399" i="34"/>
  <c r="AJ3387" i="34"/>
  <c r="AF3387" i="34" s="1"/>
  <c r="AJ3385" i="34"/>
  <c r="AF3385" i="34"/>
  <c r="T27" i="34"/>
  <c r="AF3021" i="34"/>
  <c r="V411" i="34"/>
  <c r="T149" i="34"/>
  <c r="T41" i="34"/>
  <c r="V22" i="34"/>
  <c r="AF3476" i="34"/>
  <c r="T17" i="34"/>
  <c r="AF3533" i="34"/>
  <c r="AF3464" i="34"/>
  <c r="AF3440" i="34"/>
  <c r="AF3437" i="34"/>
  <c r="AJ3240" i="34"/>
  <c r="AF3240" i="34" s="1"/>
  <c r="AJ3243" i="34"/>
  <c r="AF3510" i="34"/>
  <c r="AF3509" i="34"/>
  <c r="AF3770" i="34"/>
  <c r="AF3185" i="34"/>
  <c r="AJ4102" i="34"/>
  <c r="AF4102" i="34" s="1"/>
  <c r="AJ4024" i="34"/>
  <c r="AF4024" i="34" s="1"/>
  <c r="AJ4017" i="34"/>
  <c r="AF4017" i="34"/>
  <c r="AJ3832" i="34"/>
  <c r="AF3832" i="34"/>
  <c r="AJ3823" i="34"/>
  <c r="AF3823" i="34" s="1"/>
  <c r="AJ3682" i="34"/>
  <c r="AF3682" i="34"/>
  <c r="AJ3594" i="34"/>
  <c r="AF3594" i="34"/>
  <c r="AJ3344" i="34"/>
  <c r="AF3344" i="34"/>
  <c r="AJ3238" i="34"/>
  <c r="AF3238" i="34" s="1"/>
  <c r="AE27" i="34"/>
  <c r="T5" i="34"/>
  <c r="AJ3229" i="34"/>
  <c r="AF3229" i="34"/>
  <c r="AF3151" i="34"/>
  <c r="AF4050" i="34"/>
  <c r="AF3174" i="34"/>
  <c r="AF3910" i="34"/>
  <c r="AF3859" i="34"/>
  <c r="AF3913" i="34"/>
  <c r="AJ3252" i="34"/>
  <c r="AJ3233" i="34"/>
  <c r="AF3233" i="34" s="1"/>
  <c r="AJ3237" i="34"/>
  <c r="AF3237" i="34"/>
  <c r="AF3120" i="34"/>
  <c r="AF3855" i="34"/>
  <c r="AJ3253" i="34"/>
  <c r="AF3253" i="34"/>
  <c r="AJ3241" i="34"/>
  <c r="AF3241" i="34" s="1"/>
  <c r="AJ3224" i="34"/>
  <c r="AF3224" i="34"/>
  <c r="AJ3234" i="34"/>
  <c r="AF3234" i="34" s="1"/>
  <c r="AF3126" i="34"/>
  <c r="AF3845" i="34"/>
  <c r="AF3884" i="34"/>
  <c r="AF3877" i="34"/>
  <c r="AF3902" i="34"/>
  <c r="AJ3251" i="34"/>
  <c r="AJ3239" i="34"/>
  <c r="AF3239" i="34" s="1"/>
  <c r="AJ3242" i="34"/>
  <c r="AF3242" i="34"/>
  <c r="AJ3244" i="34"/>
  <c r="AF3244" i="34" s="1"/>
  <c r="AJ3235" i="34"/>
  <c r="AF3235" i="34"/>
  <c r="AJ3226" i="34"/>
  <c r="AF3226" i="34" s="1"/>
  <c r="AJ3228" i="34"/>
  <c r="AF3228" i="34"/>
  <c r="AJ3227" i="34"/>
  <c r="AF3227" i="34"/>
  <c r="AJ3223" i="34"/>
  <c r="AF4049" i="34"/>
  <c r="AJ4096" i="34"/>
  <c r="AF4096" i="34" s="1"/>
  <c r="AJ4045" i="34"/>
  <c r="AF4045" i="34"/>
  <c r="AJ4035" i="34"/>
  <c r="AF4035" i="34"/>
  <c r="AJ4013" i="34"/>
  <c r="AF4013" i="34"/>
  <c r="AJ3994" i="34"/>
  <c r="AF3994" i="34" s="1"/>
  <c r="AJ4009" i="34"/>
  <c r="AF4009" i="34"/>
  <c r="AJ3830" i="34"/>
  <c r="AF3830" i="34" s="1"/>
  <c r="AJ3826" i="34"/>
  <c r="AF3826" i="34"/>
  <c r="AJ3819" i="34"/>
  <c r="AF3819" i="34" s="1"/>
  <c r="AJ3815" i="34"/>
  <c r="AF3815" i="34"/>
  <c r="AJ3812" i="34"/>
  <c r="AF3812" i="34"/>
  <c r="AJ3811" i="34"/>
  <c r="AF3811" i="34"/>
  <c r="AJ3683" i="34"/>
  <c r="AF3683" i="34" s="1"/>
  <c r="AJ3676" i="34"/>
  <c r="AF3676" i="34"/>
  <c r="AJ3667" i="34"/>
  <c r="AJ3651" i="34"/>
  <c r="AF3651" i="34"/>
  <c r="AJ3628" i="34"/>
  <c r="AF3628" i="34" s="1"/>
  <c r="AJ3602" i="34"/>
  <c r="AF3602" i="34"/>
  <c r="AJ3423" i="34"/>
  <c r="AF3423" i="34" s="1"/>
  <c r="AJ3655" i="34"/>
  <c r="AF3655" i="34"/>
  <c r="AJ3731" i="34"/>
  <c r="AJ3920" i="34"/>
  <c r="AF3920" i="34"/>
  <c r="AF2379" i="34"/>
  <c r="AF3750" i="34"/>
  <c r="AF3434" i="34"/>
  <c r="AF3472" i="34"/>
  <c r="AF3168" i="34"/>
  <c r="AF3796" i="34"/>
  <c r="AF3500" i="34"/>
  <c r="AF3575" i="34"/>
  <c r="AJ3213" i="34"/>
  <c r="AF3213" i="34" s="1"/>
  <c r="AJ3211" i="34"/>
  <c r="AF3211" i="34"/>
  <c r="AJ3209" i="34"/>
  <c r="AF3209" i="34" s="1"/>
  <c r="AJ3214" i="34"/>
  <c r="AF3214" i="34"/>
  <c r="AJ3216" i="34"/>
  <c r="AF3216" i="34" s="1"/>
  <c r="AJ3215" i="34"/>
  <c r="AJ3210" i="34"/>
  <c r="AF3210" i="34"/>
  <c r="AJ3207" i="34"/>
  <c r="AF3207" i="34"/>
  <c r="AJ3208" i="34"/>
  <c r="AF3208" i="34" s="1"/>
  <c r="AJ3206" i="34"/>
  <c r="AF3206" i="34" s="1"/>
  <c r="AJ3205" i="34"/>
  <c r="AF3205" i="34" s="1"/>
  <c r="AF3162" i="34"/>
  <c r="AF1847" i="34"/>
  <c r="AF3503" i="34"/>
  <c r="AF3134" i="34"/>
  <c r="AF3578" i="34"/>
  <c r="AF3435" i="34"/>
  <c r="AF3431" i="34"/>
  <c r="AF3541" i="34"/>
  <c r="AF3743" i="34"/>
  <c r="AF3466" i="34"/>
  <c r="AF3497" i="34"/>
  <c r="AF3756" i="34"/>
  <c r="AF3123" i="34"/>
  <c r="AF3735" i="34"/>
  <c r="AF3534" i="34"/>
  <c r="AF3992" i="34"/>
  <c r="AF3479" i="34"/>
  <c r="AF3474" i="34"/>
  <c r="AF3555" i="34"/>
  <c r="AF3125" i="34"/>
  <c r="AF3475" i="34"/>
  <c r="AF3762" i="34"/>
  <c r="AF3316" i="34"/>
  <c r="AJ3217" i="34"/>
  <c r="AF3217" i="34"/>
  <c r="AF3128" i="34"/>
  <c r="AF3141" i="34"/>
  <c r="AF3758" i="34"/>
  <c r="AF3789" i="34"/>
  <c r="AF3149" i="34"/>
  <c r="AF3133" i="34"/>
  <c r="AJ3204" i="34"/>
  <c r="AF3204" i="34"/>
  <c r="AJ3203" i="34"/>
  <c r="AF3203" i="34" s="1"/>
  <c r="AJ3202" i="34"/>
  <c r="AJ3201" i="34"/>
  <c r="AF3201" i="34"/>
  <c r="AJ3200" i="34"/>
  <c r="AF3200" i="34" s="1"/>
  <c r="AJ3199" i="34"/>
  <c r="AF3199" i="34" s="1"/>
  <c r="AJ3196" i="34"/>
  <c r="AF3196" i="34"/>
  <c r="AJ3218" i="34"/>
  <c r="AF3218" i="34"/>
  <c r="AJ3219" i="34"/>
  <c r="AF3219" i="34" s="1"/>
  <c r="AF3531" i="34"/>
  <c r="AF1658" i="34"/>
  <c r="AF2648" i="34"/>
  <c r="AF2711" i="34"/>
  <c r="AF3569" i="34"/>
  <c r="AJ3221" i="34"/>
  <c r="AF3221" i="34"/>
  <c r="AJ3198" i="34"/>
  <c r="AF3198" i="34"/>
  <c r="AJ3197" i="34"/>
  <c r="AF3197" i="34" s="1"/>
  <c r="AJ3195" i="34"/>
  <c r="AF3195" i="34"/>
  <c r="AF6037" i="34"/>
  <c r="AF5229" i="34"/>
  <c r="AF6045" i="34"/>
  <c r="AJ3256" i="34"/>
  <c r="AJ4108" i="34"/>
  <c r="AF4108" i="34" s="1"/>
  <c r="AJ4107" i="34"/>
  <c r="AF4107" i="34"/>
  <c r="AJ4105" i="34"/>
  <c r="AF4105" i="34" s="1"/>
  <c r="AJ4095" i="34"/>
  <c r="AF4095" i="34"/>
  <c r="AJ4094" i="34"/>
  <c r="AF4094" i="34" s="1"/>
  <c r="AJ4044" i="34"/>
  <c r="AF4044" i="34"/>
  <c r="AJ4041" i="34"/>
  <c r="AF4041" i="34"/>
  <c r="AJ4040" i="34"/>
  <c r="AF4040" i="34"/>
  <c r="AJ4039" i="34"/>
  <c r="AF4039" i="34" s="1"/>
  <c r="AJ4036" i="34"/>
  <c r="AF4036" i="34"/>
  <c r="AJ4028" i="34"/>
  <c r="AF4028" i="34" s="1"/>
  <c r="AJ4025" i="34"/>
  <c r="AF4025" i="34"/>
  <c r="AJ4021" i="34"/>
  <c r="AF4021" i="34" s="1"/>
  <c r="AJ4020" i="34"/>
  <c r="AF4020" i="34"/>
  <c r="AJ3996" i="34"/>
  <c r="AF3996" i="34"/>
  <c r="AJ3995" i="34"/>
  <c r="AF3995" i="34"/>
  <c r="AJ4010" i="34"/>
  <c r="AF4010" i="34" s="1"/>
  <c r="AJ3831" i="34"/>
  <c r="AF3831" i="34"/>
  <c r="AJ3828" i="34"/>
  <c r="AF3828" i="34"/>
  <c r="AJ3827" i="34"/>
  <c r="AF3827" i="34"/>
  <c r="AJ3816" i="34"/>
  <c r="AF3816" i="34" s="1"/>
  <c r="AJ3813" i="34"/>
  <c r="AF3813" i="34"/>
  <c r="AJ3808" i="34"/>
  <c r="AF3808" i="34" s="1"/>
  <c r="AJ3807" i="34"/>
  <c r="AF3807" i="34"/>
  <c r="AJ3805" i="34"/>
  <c r="AF3805" i="34" s="1"/>
  <c r="AJ3700" i="34"/>
  <c r="AF3700" i="34"/>
  <c r="AJ3695" i="34"/>
  <c r="AF3695" i="34"/>
  <c r="AJ3685" i="34"/>
  <c r="AF3685" i="34"/>
  <c r="AJ3684" i="34"/>
  <c r="AF3684" i="34" s="1"/>
  <c r="AJ3691" i="34"/>
  <c r="AF3691" i="34"/>
  <c r="AJ3690" i="34"/>
  <c r="AJ3687" i="34"/>
  <c r="AF3687" i="34"/>
  <c r="AJ3680" i="34"/>
  <c r="AF3680" i="34" s="1"/>
  <c r="AJ3673" i="34"/>
  <c r="AF3673" i="34"/>
  <c r="AJ3672" i="34"/>
  <c r="AJ3669" i="34"/>
  <c r="AJ3666" i="34"/>
  <c r="AF3666" i="34" s="1"/>
  <c r="AJ3658" i="34"/>
  <c r="AF3658" i="34"/>
  <c r="AJ3665" i="34"/>
  <c r="AJ3662" i="34"/>
  <c r="AJ3648" i="34"/>
  <c r="AF3648" i="34" s="1"/>
  <c r="AJ3641" i="34"/>
  <c r="AF3641" i="34"/>
  <c r="AJ3626" i="34"/>
  <c r="AF3626" i="34" s="1"/>
  <c r="AJ3634" i="34"/>
  <c r="AF3634" i="34"/>
  <c r="AJ3633" i="34"/>
  <c r="AF3633" i="34" s="1"/>
  <c r="AJ3637" i="34"/>
  <c r="AF3637" i="34"/>
  <c r="AJ3629" i="34"/>
  <c r="AF3629" i="34" s="1"/>
  <c r="AJ3627" i="34"/>
  <c r="AF3627" i="34"/>
  <c r="AJ3623" i="34"/>
  <c r="AF3623" i="34" s="1"/>
  <c r="AJ3617" i="34"/>
  <c r="AF3617" i="34"/>
  <c r="AJ3613" i="34"/>
  <c r="AF3613" i="34"/>
  <c r="AJ3609" i="34"/>
  <c r="AF3609" i="34"/>
  <c r="AJ3590" i="34"/>
  <c r="AF3590" i="34" s="1"/>
  <c r="AJ3586" i="34"/>
  <c r="AF3586" i="34"/>
  <c r="AJ100" i="34"/>
  <c r="AJ3414" i="34"/>
  <c r="AF3414" i="34" s="1"/>
  <c r="AJ3410" i="34"/>
  <c r="AF3410" i="34" s="1"/>
  <c r="AJ3406" i="34"/>
  <c r="AF3406" i="34"/>
  <c r="AJ3404" i="34"/>
  <c r="AF3404" i="34" s="1"/>
  <c r="AJ3402" i="34"/>
  <c r="AF3402" i="34" s="1"/>
  <c r="AJ3392" i="34"/>
  <c r="AF3392" i="34"/>
  <c r="AJ3391" i="34"/>
  <c r="AF3391" i="34"/>
  <c r="AJ3390" i="34"/>
  <c r="AF3390" i="34" s="1"/>
  <c r="AJ3396" i="34"/>
  <c r="AF3396" i="34" s="1"/>
  <c r="AJ3386" i="34"/>
  <c r="AF3386" i="34" s="1"/>
  <c r="AJ3378" i="34"/>
  <c r="AF3378" i="34"/>
  <c r="AJ3946" i="34"/>
  <c r="AF3946" i="34"/>
  <c r="AJ4033" i="34"/>
  <c r="AF4033" i="34" s="1"/>
  <c r="AJ3727" i="34"/>
  <c r="AF3727" i="34"/>
  <c r="AJ3654" i="34"/>
  <c r="AF3654" i="34"/>
  <c r="AJ3733" i="34"/>
  <c r="AF3733" i="34" s="1"/>
  <c r="AJ3930" i="34"/>
  <c r="AF3930" i="34" s="1"/>
  <c r="AJ3928" i="34"/>
  <c r="AF3928" i="34" s="1"/>
  <c r="AJ3702" i="34"/>
  <c r="AF3702" i="34"/>
  <c r="AJ3866" i="34"/>
  <c r="AF3866" i="34"/>
  <c r="AJ3854" i="34"/>
  <c r="AF3854" i="34" s="1"/>
  <c r="AJ3851" i="34"/>
  <c r="AF3851" i="34" s="1"/>
  <c r="AJ3904" i="34"/>
  <c r="AF3904" i="34"/>
  <c r="AF3180" i="34"/>
  <c r="AF3508" i="34"/>
  <c r="AF3150" i="34"/>
  <c r="AF3511" i="34"/>
  <c r="AF3184" i="34"/>
  <c r="AF3446" i="34"/>
  <c r="AF3448" i="34"/>
  <c r="AF3577" i="34"/>
  <c r="AF3135" i="34"/>
  <c r="AF4057" i="34"/>
  <c r="AJ3192" i="34"/>
  <c r="AF3192" i="34"/>
  <c r="AJ3220" i="34"/>
  <c r="AF3220" i="34"/>
  <c r="AJ3191" i="34"/>
  <c r="AF3191" i="34" s="1"/>
  <c r="AF3544" i="34"/>
  <c r="AF3571" i="34"/>
  <c r="AF3145" i="34"/>
  <c r="AF3463" i="34"/>
  <c r="AF3494" i="34"/>
  <c r="AJ3193" i="34"/>
  <c r="AF3193" i="34"/>
  <c r="AF3545" i="34"/>
  <c r="AF3427" i="34"/>
  <c r="AF3428" i="34"/>
  <c r="AJ3194" i="34"/>
  <c r="AF3194" i="34"/>
  <c r="AJ3190" i="34"/>
  <c r="AJ3189" i="34"/>
  <c r="AF3189" i="34"/>
  <c r="AJ3188" i="34"/>
  <c r="AF3188" i="34"/>
  <c r="AJ3187" i="34"/>
  <c r="AF3187" i="34"/>
  <c r="AJ3257" i="34"/>
  <c r="AJ3116" i="34"/>
  <c r="AF3116" i="34"/>
  <c r="AF6170" i="34"/>
  <c r="AF5081" i="34"/>
  <c r="AF4031" i="34"/>
  <c r="AF4104" i="34"/>
  <c r="AF4117" i="34"/>
  <c r="AF3576" i="34"/>
  <c r="AF2674" i="34"/>
  <c r="AF3172" i="34"/>
  <c r="AF3175" i="34"/>
  <c r="AF3232" i="34"/>
  <c r="AF3739" i="34"/>
  <c r="AF5863" i="34"/>
  <c r="AF5846" i="34"/>
  <c r="AF3178" i="34"/>
  <c r="AF3170" i="34"/>
  <c r="AF4657" i="34"/>
  <c r="AF6098" i="34"/>
  <c r="AF5885" i="34"/>
  <c r="AJ3325" i="34"/>
  <c r="AF3325" i="34" s="1"/>
  <c r="AJ3309" i="34"/>
  <c r="AF3309" i="34"/>
  <c r="AJ3288" i="34"/>
  <c r="AF3288" i="34" s="1"/>
  <c r="AJ6204" i="34"/>
  <c r="AF3792" i="34"/>
  <c r="AF3122" i="34"/>
  <c r="AF2687" i="34"/>
  <c r="AF6180" i="34"/>
  <c r="AF6026" i="34"/>
  <c r="AF6066" i="34"/>
  <c r="V294" i="34"/>
  <c r="AJ3315" i="34"/>
  <c r="AF3315" i="34" s="1"/>
  <c r="T238" i="34"/>
  <c r="AJ3304" i="34"/>
  <c r="AF3304" i="34"/>
  <c r="T294" i="34"/>
  <c r="AJ3301" i="34"/>
  <c r="AF3301" i="34" s="1"/>
  <c r="AJ3282" i="34"/>
  <c r="AF3282" i="34"/>
  <c r="AF3300" i="34"/>
  <c r="AF3310" i="34"/>
  <c r="AF3297" i="34"/>
  <c r="AF3294" i="34"/>
  <c r="AF3303" i="34"/>
  <c r="V238" i="34"/>
  <c r="AJ3323" i="34"/>
  <c r="AF3323" i="34"/>
  <c r="AJ3312" i="34"/>
  <c r="AF3312" i="34"/>
  <c r="AJ3298" i="34"/>
  <c r="AF3298" i="34" s="1"/>
  <c r="AJ3311" i="34"/>
  <c r="AF3311" i="34" s="1"/>
  <c r="AJ3299" i="34"/>
  <c r="AF3299" i="34" s="1"/>
  <c r="U610" i="34"/>
  <c r="AJ6212" i="34"/>
  <c r="AJ6210" i="34"/>
  <c r="AJ6206" i="34"/>
  <c r="AJ6207" i="34"/>
  <c r="AJ6203" i="34"/>
  <c r="AJ6213" i="34"/>
  <c r="AJ6208" i="34"/>
  <c r="AJ6270" i="34"/>
  <c r="AF6270" i="34" s="1"/>
  <c r="AJ6211" i="34"/>
  <c r="AJ6209" i="34"/>
  <c r="AJ6205" i="34"/>
  <c r="AF6205" i="34"/>
  <c r="AJ6202" i="34"/>
  <c r="AF2444" i="34"/>
  <c r="AF3320" i="34"/>
  <c r="AF3285" i="34"/>
  <c r="AF3487" i="34"/>
  <c r="AF3747" i="34"/>
  <c r="AF1770" i="34"/>
  <c r="AF5700" i="34"/>
  <c r="AF3548" i="34"/>
  <c r="AF3771" i="34"/>
  <c r="AF3429" i="34"/>
  <c r="AF3456" i="34"/>
  <c r="AF5515" i="34"/>
  <c r="AF2443" i="34"/>
  <c r="AF5928" i="34"/>
  <c r="AF5522" i="34"/>
  <c r="AF5412" i="34"/>
  <c r="AF5684" i="34"/>
  <c r="AF2139" i="34"/>
  <c r="AJ6273" i="34"/>
  <c r="AF6273" i="34" s="1"/>
  <c r="AJ5602" i="34"/>
  <c r="AF5602" i="34" s="1"/>
  <c r="AJ6274" i="34"/>
  <c r="AF6274" i="34" s="1"/>
  <c r="AJ5597" i="34"/>
  <c r="AF5597" i="34"/>
  <c r="AJ6272" i="34"/>
  <c r="AF6272" i="34"/>
  <c r="V388" i="34"/>
  <c r="AJ5598" i="34"/>
  <c r="AF5598" i="34"/>
  <c r="AJ5599" i="34"/>
  <c r="AF5599" i="34" s="1"/>
  <c r="I388" i="34"/>
  <c r="U388" i="34"/>
  <c r="AJ6271" i="34"/>
  <c r="AF6271" i="34"/>
  <c r="AJ6269" i="34"/>
  <c r="AF6269" i="34"/>
  <c r="T388" i="34"/>
  <c r="AJ388" i="34"/>
  <c r="AE388" i="34"/>
  <c r="AF5925" i="34"/>
  <c r="AF5508" i="34"/>
  <c r="AF2737" i="34"/>
  <c r="AF3559" i="34"/>
  <c r="AF2719" i="34"/>
  <c r="AF2787" i="34"/>
  <c r="AJ6248" i="34"/>
  <c r="AF6248" i="34"/>
  <c r="AJ6244" i="34"/>
  <c r="AF6244" i="34"/>
  <c r="AJ6240" i="34"/>
  <c r="AF6240" i="34"/>
  <c r="AJ6237" i="34"/>
  <c r="AF6237" i="34" s="1"/>
  <c r="AJ6232" i="34"/>
  <c r="AF6232" i="34"/>
  <c r="AJ6231" i="34"/>
  <c r="AF6231" i="34" s="1"/>
  <c r="AJ6103" i="34"/>
  <c r="AF6103" i="34"/>
  <c r="AJ6099" i="34"/>
  <c r="AJ6093" i="34"/>
  <c r="AF6093" i="34"/>
  <c r="AJ6085" i="34"/>
  <c r="AJ6004" i="34"/>
  <c r="AF6004" i="34"/>
  <c r="AJ6001" i="34"/>
  <c r="AF6001" i="34" s="1"/>
  <c r="AJ6000" i="34"/>
  <c r="AF6000" i="34"/>
  <c r="AJ5999" i="34"/>
  <c r="AF5999" i="34"/>
  <c r="AJ2798" i="34"/>
  <c r="AJ5901" i="34"/>
  <c r="AJ5900" i="34"/>
  <c r="AF5900" i="34"/>
  <c r="AJ5892" i="34"/>
  <c r="AF5892" i="34" s="1"/>
  <c r="AJ5804" i="34"/>
  <c r="AF5804" i="34"/>
  <c r="AJ5795" i="34"/>
  <c r="AF5795" i="34" s="1"/>
  <c r="AJ5789" i="34"/>
  <c r="AF5789" i="34"/>
  <c r="AF6289" i="34"/>
  <c r="AJ5762" i="34"/>
  <c r="AF5762" i="34" s="1"/>
  <c r="AJ5756" i="34"/>
  <c r="AF5756" i="34"/>
  <c r="AJ5751" i="34"/>
  <c r="AF5751" i="34"/>
  <c r="AJ5747" i="34"/>
  <c r="AF5747" i="34" s="1"/>
  <c r="AJ5745" i="34"/>
  <c r="AF5745" i="34" s="1"/>
  <c r="AJ5726" i="34"/>
  <c r="AF5726" i="34" s="1"/>
  <c r="AJ5723" i="34"/>
  <c r="AF5723" i="34"/>
  <c r="AJ5601" i="34"/>
  <c r="AF5601" i="34"/>
  <c r="AJ5600" i="34"/>
  <c r="AF5600" i="34" s="1"/>
  <c r="AF6164" i="34"/>
  <c r="AJ6275" i="34"/>
  <c r="AF6275" i="34"/>
  <c r="AJ6276" i="34"/>
  <c r="AF6276" i="34" s="1"/>
  <c r="AF6293" i="34"/>
  <c r="AF2187" i="34"/>
  <c r="AF2781" i="34"/>
  <c r="AF5856" i="34"/>
  <c r="AF2138" i="34"/>
  <c r="U793" i="34"/>
  <c r="AF5406" i="34"/>
  <c r="AF5000" i="34"/>
  <c r="AF1811" i="34"/>
  <c r="AF5791" i="34"/>
  <c r="AF5917" i="34"/>
  <c r="AF6038" i="34"/>
  <c r="AF4051" i="34"/>
  <c r="AF1846" i="34"/>
  <c r="AF2689" i="34"/>
  <c r="AF6019" i="34"/>
  <c r="AF6058" i="34"/>
  <c r="AF2717" i="34"/>
  <c r="AF2752" i="34"/>
  <c r="AF6030" i="34"/>
  <c r="AF6291" i="34"/>
  <c r="AF5883" i="34"/>
  <c r="AF5952" i="34"/>
  <c r="AF6071" i="34"/>
  <c r="AF1852" i="34"/>
  <c r="AF4014" i="34"/>
  <c r="AF1835" i="34"/>
  <c r="AF3458" i="34"/>
  <c r="AF5224" i="34"/>
  <c r="AF2695" i="34"/>
  <c r="AF2703" i="34"/>
  <c r="AF2679" i="34"/>
  <c r="AF3773" i="34"/>
  <c r="AJ105" i="34"/>
  <c r="T861" i="34"/>
  <c r="AF1671" i="34"/>
  <c r="AF3538" i="34"/>
  <c r="AF1133" i="34"/>
  <c r="AF3305" i="34"/>
  <c r="AF2296" i="34"/>
  <c r="U522" i="34"/>
  <c r="AJ133" i="34"/>
  <c r="AJ48" i="34"/>
  <c r="AJ6369" i="34"/>
  <c r="AF6369" i="34"/>
  <c r="AJ6368" i="34"/>
  <c r="AF6368" i="34"/>
  <c r="AJ6602" i="34"/>
  <c r="AF6602" i="34" s="1"/>
  <c r="AJ176" i="34"/>
  <c r="AJ49" i="34"/>
  <c r="AJ6361" i="34"/>
  <c r="AF6361" i="34"/>
  <c r="AF5904" i="34"/>
  <c r="AF2716" i="34"/>
  <c r="AF2732" i="34"/>
  <c r="AF2743" i="34"/>
  <c r="AF1661" i="34"/>
  <c r="AF2236" i="34"/>
  <c r="AF2723" i="34"/>
  <c r="AF2746" i="34"/>
  <c r="AF1699" i="34"/>
  <c r="AF6155" i="34"/>
  <c r="AF5207" i="34"/>
  <c r="AF2474" i="34"/>
  <c r="AF1701" i="34"/>
  <c r="T671" i="34"/>
  <c r="V789" i="34"/>
  <c r="AJ6456" i="34"/>
  <c r="AF6456" i="34" s="1"/>
  <c r="AF6014" i="34"/>
  <c r="AF3554" i="34"/>
  <c r="AF6383" i="34"/>
  <c r="AF3082" i="34"/>
  <c r="V287" i="34"/>
  <c r="AJ6455" i="34"/>
  <c r="AF6455" i="34"/>
  <c r="T789" i="34"/>
  <c r="I789" i="34"/>
  <c r="U789" i="34" s="1"/>
  <c r="AF3528" i="34"/>
  <c r="AF3488" i="34"/>
  <c r="AF2190" i="34"/>
  <c r="AF1193" i="34"/>
  <c r="AF3761" i="34"/>
  <c r="AF3283" i="34"/>
  <c r="AF3318" i="34"/>
  <c r="AF3480" i="34"/>
  <c r="AJ6460" i="34"/>
  <c r="AF6460" i="34" s="1"/>
  <c r="T287" i="34"/>
  <c r="AF6070" i="34"/>
  <c r="AF5839" i="34"/>
  <c r="AF4252" i="34"/>
  <c r="AF2725" i="34"/>
  <c r="AF6165" i="34"/>
  <c r="AF5226" i="34"/>
  <c r="AF5268" i="34"/>
  <c r="AF5978" i="34"/>
  <c r="AF4164" i="34"/>
  <c r="AF1904" i="34"/>
  <c r="AF5949" i="34"/>
  <c r="AF2021" i="34"/>
  <c r="AF2512" i="34"/>
  <c r="T223" i="34"/>
  <c r="AF5073" i="34"/>
  <c r="AF2394" i="34"/>
  <c r="AF2870" i="34"/>
  <c r="AF4386" i="34"/>
  <c r="AF5271" i="34"/>
  <c r="AF4321" i="34"/>
  <c r="AF3841" i="34"/>
  <c r="AF2602" i="34"/>
  <c r="AF1488" i="34"/>
  <c r="I289" i="34"/>
  <c r="U289" i="34" s="1"/>
  <c r="AF6512" i="34"/>
  <c r="AF2019" i="34"/>
  <c r="AF6121" i="34"/>
  <c r="AF6113" i="34"/>
  <c r="AF6039" i="34"/>
  <c r="AF5111" i="34"/>
  <c r="AF1262" i="34"/>
  <c r="AF5132" i="34"/>
  <c r="AF6188" i="34"/>
  <c r="AF5913" i="34"/>
  <c r="AF3899" i="34"/>
  <c r="AF6673" i="34"/>
  <c r="AF4004" i="34"/>
  <c r="AF4416" i="34"/>
  <c r="AF4162" i="34"/>
  <c r="AF4165" i="34"/>
  <c r="AF1718" i="34"/>
  <c r="AF6540" i="34"/>
  <c r="AF4527" i="34"/>
  <c r="AF5018" i="34"/>
  <c r="AF4966" i="34"/>
  <c r="AF2344" i="34"/>
  <c r="AF1582" i="34"/>
  <c r="AJ4343" i="34"/>
  <c r="AF4343" i="34"/>
  <c r="T47" i="34"/>
  <c r="T30" i="34"/>
  <c r="T93" i="34"/>
  <c r="AJ6603" i="34"/>
  <c r="AF6603" i="34"/>
  <c r="AF1407" i="34"/>
  <c r="AF3973" i="34"/>
  <c r="AF3636" i="34"/>
  <c r="AF6297" i="34"/>
  <c r="AJ2547" i="34"/>
  <c r="AF2547" i="34"/>
  <c r="AJ6600" i="34"/>
  <c r="AF6600" i="34"/>
  <c r="AF1716" i="34"/>
  <c r="AF4228" i="34"/>
  <c r="AF4143" i="34"/>
  <c r="AF2576" i="34"/>
  <c r="AF5305" i="34"/>
  <c r="AF1972" i="34"/>
  <c r="V223" i="34"/>
  <c r="AF1949" i="34"/>
  <c r="V654" i="34"/>
  <c r="V671" i="34"/>
  <c r="AJ6595" i="34"/>
  <c r="AF6595" i="34" s="1"/>
  <c r="AF4907" i="34"/>
  <c r="I554" i="34"/>
  <c r="U554" i="34" s="1"/>
  <c r="U671" i="34"/>
  <c r="AJ6601" i="34"/>
  <c r="AF6601" i="34"/>
  <c r="T654" i="34"/>
  <c r="I654" i="34"/>
  <c r="AJ654" i="34"/>
  <c r="AE654" i="34"/>
  <c r="AF2713" i="34"/>
  <c r="AF3757" i="34"/>
  <c r="V628" i="34"/>
  <c r="V640" i="34"/>
  <c r="AJ6605" i="34"/>
  <c r="AF6605" i="34"/>
  <c r="AJ6604" i="34"/>
  <c r="AF6604" i="34"/>
  <c r="T628" i="34"/>
  <c r="T640" i="34"/>
  <c r="I640" i="34"/>
  <c r="U640" i="34" s="1"/>
  <c r="AJ640" i="34"/>
  <c r="AE640" i="34"/>
  <c r="AF3759" i="34"/>
  <c r="AF2055" i="34"/>
  <c r="AF2442" i="34"/>
  <c r="AF2714" i="34"/>
  <c r="AF2224" i="34"/>
  <c r="AF1844" i="34"/>
  <c r="AF1206" i="34"/>
  <c r="AF3173" i="34"/>
  <c r="AF2712" i="34"/>
  <c r="AF4947" i="34"/>
  <c r="AF4865" i="34"/>
  <c r="AF1512" i="34"/>
  <c r="AF5168" i="34"/>
  <c r="AF4819" i="34"/>
  <c r="AJ6597" i="34"/>
  <c r="AF6597" i="34"/>
  <c r="V554" i="34"/>
  <c r="T591" i="34"/>
  <c r="T554" i="34"/>
  <c r="V591" i="34"/>
  <c r="AJ554" i="34"/>
  <c r="AE554" i="34" s="1"/>
  <c r="V281" i="34"/>
  <c r="T225" i="34"/>
  <c r="U471" i="34"/>
  <c r="U209" i="34"/>
  <c r="AJ6598" i="34"/>
  <c r="AF6598" i="34" s="1"/>
  <c r="AJ6594" i="34"/>
  <c r="AF6594" i="34"/>
  <c r="AJ6593" i="34"/>
  <c r="AF6593" i="34"/>
  <c r="T268" i="34"/>
  <c r="T281" i="34"/>
  <c r="V268" i="34"/>
  <c r="AJ6617" i="34"/>
  <c r="AF6617" i="34" s="1"/>
  <c r="AJ6616" i="34"/>
  <c r="AF6616" i="34"/>
  <c r="AJ6615" i="34"/>
  <c r="AF6615" i="34"/>
  <c r="AJ6610" i="34"/>
  <c r="AF6610" i="34"/>
  <c r="AJ6609" i="34"/>
  <c r="AF6609" i="34" s="1"/>
  <c r="AJ6613" i="34"/>
  <c r="AF6613" i="34"/>
  <c r="AJ6612" i="34"/>
  <c r="AF6612" i="34" s="1"/>
  <c r="V225" i="34"/>
  <c r="AE177" i="34"/>
  <c r="V123" i="34"/>
  <c r="T123" i="34"/>
  <c r="AF3795" i="34"/>
  <c r="AF6018" i="34"/>
  <c r="AE93" i="34"/>
  <c r="T641" i="34"/>
  <c r="AF4953" i="34"/>
  <c r="AJ3653" i="34"/>
  <c r="AF3653" i="34"/>
  <c r="V674" i="34"/>
  <c r="AJ4548" i="34"/>
  <c r="AF4548" i="34" s="1"/>
  <c r="U602" i="34"/>
  <c r="AF2223" i="34"/>
  <c r="V57" i="34"/>
  <c r="T57" i="34"/>
  <c r="AF3293" i="34"/>
  <c r="AF3741" i="34"/>
  <c r="AF2720" i="34"/>
  <c r="AF1854" i="34"/>
  <c r="AE431" i="34"/>
  <c r="T674" i="34"/>
  <c r="U4" i="34"/>
  <c r="U641" i="34"/>
  <c r="U447" i="34"/>
  <c r="V4" i="34"/>
  <c r="V641" i="34"/>
  <c r="T4" i="34"/>
  <c r="AE641" i="34"/>
  <c r="AE4" i="34"/>
  <c r="AF2647" i="34"/>
  <c r="AF3465" i="34"/>
  <c r="AF1500" i="34"/>
  <c r="AF2722" i="34"/>
  <c r="AF2295" i="34"/>
  <c r="AF2751" i="34"/>
  <c r="AF2728" i="34"/>
  <c r="AF3478" i="34"/>
  <c r="U265" i="34"/>
  <c r="U882" i="34"/>
  <c r="AF3319" i="34"/>
  <c r="U47" i="34"/>
  <c r="V30" i="34"/>
  <c r="V602" i="34"/>
  <c r="V93" i="34"/>
  <c r="AE602" i="34"/>
  <c r="V47" i="34"/>
  <c r="T602" i="34"/>
  <c r="U93" i="34"/>
  <c r="AE30" i="34"/>
  <c r="U30" i="34"/>
  <c r="AJ3909" i="34"/>
  <c r="AF3909" i="34"/>
  <c r="AF3222" i="34"/>
  <c r="AF3183" i="34"/>
  <c r="AE294" i="34"/>
  <c r="AF1950" i="34"/>
  <c r="AF1423" i="34"/>
  <c r="AE6610" i="34"/>
  <c r="AF4927" i="34"/>
  <c r="AF3368" i="34"/>
  <c r="AJ3340" i="34"/>
  <c r="AF3340" i="34"/>
  <c r="AJ2446" i="34"/>
  <c r="AF2446" i="34" s="1"/>
  <c r="AJ4583" i="34"/>
  <c r="AF4583" i="34"/>
  <c r="AF3271" i="34"/>
  <c r="AF5411" i="34"/>
  <c r="AF3898" i="34"/>
  <c r="AJ7668" i="34"/>
  <c r="AF7668" i="34" s="1"/>
  <c r="AJ2163" i="34"/>
  <c r="AF2163" i="34" s="1"/>
  <c r="AJ4255" i="34"/>
  <c r="AF4255" i="34" s="1"/>
  <c r="AJ1558" i="34"/>
  <c r="AF1558" i="34"/>
  <c r="AJ2161" i="34"/>
  <c r="AF2161" i="34"/>
  <c r="AJ4615" i="34"/>
  <c r="AF4615" i="34" s="1"/>
  <c r="AJ2363" i="34"/>
  <c r="AF2363" i="34"/>
  <c r="AF573" i="34"/>
  <c r="U606" i="34"/>
  <c r="AF2696" i="34"/>
  <c r="AJ6696" i="34"/>
  <c r="AF6696" i="34"/>
  <c r="AJ3924" i="34"/>
  <c r="AF3924" i="34"/>
  <c r="AJ2630" i="34"/>
  <c r="AF2630" i="34" s="1"/>
  <c r="AJ5924" i="34"/>
  <c r="AF5924" i="34"/>
  <c r="AF5880" i="34"/>
  <c r="AJ2625" i="34"/>
  <c r="AF2625" i="34" s="1"/>
  <c r="AJ4068" i="34"/>
  <c r="AF4068" i="34"/>
  <c r="AJ2117" i="34"/>
  <c r="AF2117" i="34"/>
  <c r="AJ4535" i="34"/>
  <c r="AF4535" i="34" s="1"/>
  <c r="AJ4841" i="34"/>
  <c r="AF4841" i="34" s="1"/>
  <c r="AJ4067" i="34"/>
  <c r="AF4067" i="34"/>
  <c r="AJ4452" i="34"/>
  <c r="AF4452" i="34"/>
  <c r="AJ4909" i="34"/>
  <c r="AF4909" i="34" s="1"/>
  <c r="AJ2739" i="34"/>
  <c r="AJ5938" i="34"/>
  <c r="AJ3245" i="34"/>
  <c r="AF3245" i="34"/>
  <c r="AF5919" i="34"/>
  <c r="AJ1498" i="34"/>
  <c r="AF1498" i="34"/>
  <c r="AJ1563" i="34"/>
  <c r="AF1563" i="34" s="1"/>
  <c r="AJ2492" i="34"/>
  <c r="AF2492" i="34"/>
  <c r="AJ2428" i="34"/>
  <c r="AF2428" i="34"/>
  <c r="AJ1394" i="34"/>
  <c r="AF1394" i="34" s="1"/>
  <c r="AJ4843" i="34"/>
  <c r="AF4843" i="34" s="1"/>
  <c r="AJ2828" i="34"/>
  <c r="AF2828" i="34" s="1"/>
  <c r="AJ1427" i="34"/>
  <c r="AF1427" i="34"/>
  <c r="AJ4538" i="34"/>
  <c r="AF4538" i="34" s="1"/>
  <c r="AJ1496" i="34"/>
  <c r="AF1496" i="34" s="1"/>
  <c r="AJ4533" i="34"/>
  <c r="AF4533" i="34" s="1"/>
  <c r="AJ2480" i="34"/>
  <c r="AJ2497" i="34"/>
  <c r="AF2497" i="34" s="1"/>
  <c r="AJ2495" i="34"/>
  <c r="AF2495" i="34" s="1"/>
  <c r="AJ2472" i="34"/>
  <c r="AJ3936" i="34"/>
  <c r="AF3936" i="34"/>
  <c r="AJ4338" i="34"/>
  <c r="AF4338" i="34"/>
  <c r="AJ4968" i="34"/>
  <c r="AF4968" i="34" s="1"/>
  <c r="AJ4466" i="34"/>
  <c r="AF4466" i="34" s="1"/>
  <c r="AJ3018" i="34"/>
  <c r="AF3018" i="34"/>
  <c r="AJ2374" i="34"/>
  <c r="AF2374" i="34" s="1"/>
  <c r="AJ2364" i="34"/>
  <c r="AF2364" i="34" s="1"/>
  <c r="AJ4946" i="34"/>
  <c r="AF4946" i="34"/>
  <c r="AJ2572" i="34"/>
  <c r="AF2572" i="34"/>
  <c r="T478" i="34"/>
  <c r="AJ3249" i="34"/>
  <c r="AF2431" i="34"/>
  <c r="AF1782" i="34"/>
  <c r="AJ4786" i="34"/>
  <c r="AF4786" i="34"/>
  <c r="AJ4906" i="34"/>
  <c r="AF4906" i="34"/>
  <c r="AF4048" i="34"/>
  <c r="AF2694" i="34"/>
  <c r="AF2684" i="34"/>
  <c r="AF2381" i="34"/>
  <c r="T286" i="34"/>
  <c r="AF1810" i="34"/>
  <c r="T431" i="34"/>
  <c r="V334" i="34"/>
  <c r="AF2447" i="34"/>
  <c r="AF1804" i="34"/>
  <c r="V231" i="34"/>
  <c r="AF5945" i="34"/>
  <c r="AF5944" i="34"/>
  <c r="AF5943" i="34"/>
  <c r="AF2805" i="34"/>
  <c r="AF2792" i="34"/>
  <c r="AF6406" i="34"/>
  <c r="AF6530" i="34"/>
  <c r="AF5282" i="34"/>
  <c r="AF4837" i="34"/>
  <c r="AJ7676" i="34"/>
  <c r="AF7676" i="34" s="1"/>
  <c r="AJ7328" i="34"/>
  <c r="AF7328" i="34" s="1"/>
  <c r="AJ6920" i="34"/>
  <c r="AF6920" i="34"/>
  <c r="AF5294" i="34"/>
  <c r="AF5450" i="34"/>
  <c r="AF5761" i="34"/>
  <c r="AF5327" i="34"/>
  <c r="AF5709" i="34"/>
  <c r="AF5483" i="34"/>
  <c r="AF5721" i="34"/>
  <c r="AF5302" i="34"/>
  <c r="AF6554" i="34"/>
  <c r="AF5472" i="34"/>
  <c r="AF4724" i="34"/>
  <c r="AF6502" i="34"/>
  <c r="AF4687" i="34"/>
  <c r="AJ5973" i="34"/>
  <c r="AF5973" i="34" s="1"/>
  <c r="AF2783" i="34"/>
  <c r="V513" i="34"/>
  <c r="T513" i="34"/>
  <c r="AF3215" i="34"/>
  <c r="AF2234" i="34"/>
  <c r="AF2180" i="34"/>
  <c r="AF2794" i="34"/>
  <c r="AF2804" i="34"/>
  <c r="AJ1330" i="34"/>
  <c r="AF1330" i="34" s="1"/>
  <c r="AJ6012" i="34"/>
  <c r="AF6012" i="34" s="1"/>
  <c r="AJ6523" i="34"/>
  <c r="AF6523" i="34"/>
  <c r="AJ5975" i="34"/>
  <c r="AF5975" i="34"/>
  <c r="AF1800" i="34"/>
  <c r="U764" i="34"/>
  <c r="AF1202" i="34"/>
  <c r="AF1424" i="34"/>
  <c r="AF3169" i="34"/>
  <c r="AF2778" i="34"/>
  <c r="V510" i="34"/>
  <c r="T510" i="34"/>
  <c r="AF2771" i="34"/>
  <c r="V312" i="34"/>
  <c r="T312" i="34"/>
  <c r="AF2782" i="34"/>
  <c r="AF1677" i="34"/>
  <c r="AF1220" i="34"/>
  <c r="AF3243" i="34"/>
  <c r="AF265" i="34"/>
  <c r="AF1673" i="34"/>
  <c r="AJ6520" i="34"/>
  <c r="AF6520" i="34"/>
  <c r="AJ6524" i="34"/>
  <c r="AF6524" i="34" s="1"/>
  <c r="AJ6518" i="34"/>
  <c r="AF6518" i="34"/>
  <c r="AJ6521" i="34"/>
  <c r="AF6521" i="34"/>
  <c r="AJ6519" i="34"/>
  <c r="AF6519" i="34" s="1"/>
  <c r="AJ6522" i="34"/>
  <c r="AF6522" i="34" s="1"/>
  <c r="V200" i="34"/>
  <c r="T200" i="34"/>
  <c r="AF2758" i="34"/>
  <c r="AF2756" i="34"/>
  <c r="AF2736" i="34"/>
  <c r="T266" i="34"/>
  <c r="AF2786" i="34"/>
  <c r="AF2727" i="34"/>
  <c r="AF2738" i="34"/>
  <c r="V670" i="34"/>
  <c r="T670" i="34"/>
  <c r="AF3181" i="34"/>
  <c r="AF3202" i="34"/>
  <c r="AF1763" i="34"/>
  <c r="AF4970" i="34"/>
  <c r="AF2929" i="34"/>
  <c r="AJ5264" i="34"/>
  <c r="AF5264" i="34" s="1"/>
  <c r="V573" i="34"/>
  <c r="T573" i="34"/>
  <c r="AF2220" i="34"/>
  <c r="AF3289" i="34"/>
  <c r="AF2215" i="34"/>
  <c r="AF2249" i="34"/>
  <c r="V522" i="34"/>
  <c r="T522" i="34"/>
  <c r="V349" i="34"/>
  <c r="T349" i="34"/>
  <c r="AF1665" i="34"/>
  <c r="T231" i="34"/>
  <c r="AF1192" i="34"/>
  <c r="T334" i="34"/>
  <c r="AF3296" i="34"/>
  <c r="AF519" i="34"/>
  <c r="V286" i="34"/>
  <c r="AF2762" i="34"/>
  <c r="AF2770" i="34"/>
  <c r="AF1818" i="34"/>
  <c r="AF1513" i="34"/>
  <c r="AF2765" i="34"/>
  <c r="AF4054" i="34"/>
  <c r="T842" i="34"/>
  <c r="V842" i="34"/>
  <c r="AF2767" i="34"/>
  <c r="AF1813" i="34"/>
  <c r="AF2769" i="34"/>
  <c r="AF1803" i="34"/>
  <c r="AF1509" i="34"/>
  <c r="AF32" i="34"/>
  <c r="AF1209" i="34"/>
  <c r="AF91" i="34"/>
  <c r="AF2793" i="34"/>
  <c r="AF5267" i="34"/>
  <c r="AF5266" i="34"/>
  <c r="AJ5265" i="34"/>
  <c r="AF5265" i="34" s="1"/>
  <c r="AF1858" i="34"/>
  <c r="V71" i="34"/>
  <c r="T71" i="34"/>
  <c r="AF1517" i="34"/>
  <c r="AF3776" i="34"/>
  <c r="V1024" i="34"/>
  <c r="T1024" i="34"/>
  <c r="V346" i="34"/>
  <c r="T346" i="34"/>
  <c r="AF9" i="34"/>
  <c r="AF1499" i="34"/>
  <c r="AF1521" i="34"/>
  <c r="AF4058" i="34"/>
  <c r="V361" i="34"/>
  <c r="T361" i="34"/>
  <c r="AF2201" i="34"/>
  <c r="T621" i="34"/>
  <c r="V621" i="34"/>
  <c r="T209" i="34"/>
  <c r="V209" i="34"/>
  <c r="AF2208" i="34"/>
  <c r="T32" i="34"/>
  <c r="V32" i="34"/>
  <c r="T558" i="34"/>
  <c r="V558" i="34"/>
  <c r="AF1520" i="34"/>
  <c r="AF4060" i="34"/>
  <c r="AF2216" i="34"/>
  <c r="T612" i="34"/>
  <c r="AF612" i="34"/>
  <c r="V612" i="34"/>
  <c r="T73" i="34"/>
  <c r="V73" i="34"/>
  <c r="AF1672" i="34"/>
  <c r="AF2228" i="34"/>
  <c r="AF3433" i="34"/>
  <c r="AF1874" i="34"/>
  <c r="AF1522" i="34"/>
  <c r="AF3772" i="34"/>
  <c r="AF2233" i="34"/>
  <c r="AF1518" i="34"/>
  <c r="V132" i="34"/>
  <c r="T132" i="34"/>
  <c r="AF4063" i="34"/>
  <c r="AF2246" i="34"/>
  <c r="V368" i="34"/>
  <c r="T368" i="34"/>
  <c r="AF2219" i="34"/>
  <c r="AF3530" i="34"/>
  <c r="AF3766" i="34"/>
  <c r="T259" i="34"/>
  <c r="AF3775" i="34"/>
  <c r="V259" i="34"/>
  <c r="V279" i="34"/>
  <c r="T279" i="34"/>
  <c r="AF2253" i="34"/>
  <c r="V447" i="34"/>
  <c r="T572" i="34"/>
  <c r="V572" i="34"/>
  <c r="V267" i="34"/>
  <c r="T267" i="34"/>
  <c r="AF2242" i="34"/>
  <c r="I838" i="34"/>
  <c r="U838" i="34"/>
  <c r="AJ828" i="34"/>
  <c r="AE5029" i="34"/>
  <c r="I5029" i="34"/>
  <c r="U5029" i="34"/>
  <c r="AJ5029" i="34"/>
  <c r="T819" i="34"/>
  <c r="V771" i="34"/>
  <c r="AJ819" i="34"/>
  <c r="AE819" i="34" s="1"/>
  <c r="AJ800" i="34"/>
  <c r="AE800" i="34" s="1"/>
  <c r="AJ786" i="34"/>
  <c r="AE786" i="34"/>
  <c r="I771" i="34"/>
  <c r="U771" i="34"/>
  <c r="AJ771" i="34"/>
  <c r="AE771" i="34" s="1"/>
  <c r="T692" i="34"/>
  <c r="AJ718" i="34"/>
  <c r="AE718" i="34" s="1"/>
  <c r="AJ711" i="34"/>
  <c r="AE711" i="34"/>
  <c r="AJ701" i="34"/>
  <c r="AE701" i="34" s="1"/>
  <c r="I692" i="34"/>
  <c r="AJ692" i="34"/>
  <c r="AE692" i="34"/>
  <c r="T681" i="34"/>
  <c r="AJ681" i="34"/>
  <c r="AJ568" i="34"/>
  <c r="AE568" i="34" s="1"/>
  <c r="AJ550" i="34"/>
  <c r="AE550" i="34" s="1"/>
  <c r="V539" i="34"/>
  <c r="T490" i="34"/>
  <c r="T539" i="34"/>
  <c r="AJ539" i="34"/>
  <c r="I531" i="34"/>
  <c r="AJ531" i="34"/>
  <c r="AE531" i="34" s="1"/>
  <c r="T481" i="34"/>
  <c r="AJ469" i="34"/>
  <c r="AE469" i="34" s="1"/>
  <c r="AJ481" i="34"/>
  <c r="AE481" i="34"/>
  <c r="T427" i="34"/>
  <c r="AJ427" i="34"/>
  <c r="AJ414" i="34"/>
  <c r="AE414" i="34" s="1"/>
  <c r="AF3703" i="34"/>
  <c r="T562" i="34"/>
  <c r="V264" i="34"/>
  <c r="AJ917" i="34"/>
  <c r="AJ1069" i="34"/>
  <c r="I206" i="34"/>
  <c r="U206" i="34"/>
  <c r="I364" i="34"/>
  <c r="AJ364" i="34"/>
  <c r="AE364" i="34"/>
  <c r="AJ941" i="34"/>
  <c r="I309" i="34"/>
  <c r="U309" i="34" s="1"/>
  <c r="I345" i="34"/>
  <c r="U345" i="34" s="1"/>
  <c r="T403" i="34"/>
  <c r="AJ955" i="34"/>
  <c r="AJ345" i="34"/>
  <c r="AE345" i="34" s="1"/>
  <c r="AJ309" i="34"/>
  <c r="T264" i="34"/>
  <c r="AJ206" i="34"/>
  <c r="AJ156" i="34"/>
  <c r="AE156" i="34"/>
  <c r="AJ117" i="34"/>
  <c r="AE117" i="34"/>
  <c r="AE504" i="34"/>
  <c r="AF5242" i="34"/>
  <c r="AJ2742" i="34"/>
  <c r="AF2742" i="34" s="1"/>
  <c r="AJ4898" i="34"/>
  <c r="AF4898" i="34"/>
  <c r="AJ2841" i="34"/>
  <c r="AF2841" i="34"/>
  <c r="I203" i="34"/>
  <c r="U203" i="34" s="1"/>
  <c r="I582" i="34"/>
  <c r="U582" i="34"/>
  <c r="AJ582" i="34"/>
  <c r="I879" i="34"/>
  <c r="U879" i="34"/>
  <c r="T859" i="34"/>
  <c r="AJ2639" i="34"/>
  <c r="AJ2643" i="34"/>
  <c r="AJ4439" i="34"/>
  <c r="AF4439" i="34"/>
  <c r="AJ2645" i="34"/>
  <c r="AF2645" i="34"/>
  <c r="AJ2644" i="34"/>
  <c r="AF2644" i="34" s="1"/>
  <c r="AJ2640" i="34"/>
  <c r="AF3356" i="34"/>
  <c r="AJ2604" i="34"/>
  <c r="AF2604" i="34"/>
  <c r="AJ4539" i="34"/>
  <c r="AF4539" i="34"/>
  <c r="AJ2942" i="34"/>
  <c r="AF2942" i="34" s="1"/>
  <c r="AJ5936" i="34"/>
  <c r="AF5936" i="34" s="1"/>
  <c r="AJ220" i="34"/>
  <c r="AJ1560" i="34"/>
  <c r="AF1560" i="34"/>
  <c r="I60" i="34"/>
  <c r="AJ5260" i="34"/>
  <c r="AF5260" i="34" s="1"/>
  <c r="AJ5253" i="34"/>
  <c r="AF5253" i="34"/>
  <c r="AJ5257" i="34"/>
  <c r="AF5257" i="34" s="1"/>
  <c r="I715" i="34"/>
  <c r="U715" i="34" s="1"/>
  <c r="AJ715" i="34"/>
  <c r="AE715" i="34"/>
  <c r="I987" i="34"/>
  <c r="U987" i="34"/>
  <c r="I1006" i="34"/>
  <c r="U1006" i="34" s="1"/>
  <c r="I1033" i="34"/>
  <c r="U1033" i="34"/>
  <c r="AJ2641" i="34"/>
  <c r="V859" i="34"/>
  <c r="T1022" i="34"/>
  <c r="AF3596" i="34"/>
  <c r="AF4066" i="34"/>
  <c r="AF4456" i="34"/>
  <c r="I935" i="34"/>
  <c r="U935" i="34"/>
  <c r="V1022" i="34"/>
  <c r="AJ1033" i="34"/>
  <c r="AE1033" i="34" s="1"/>
  <c r="I1022" i="34"/>
  <c r="AJ1022" i="34"/>
  <c r="AE1022" i="34" s="1"/>
  <c r="AJ1006" i="34"/>
  <c r="AJ987" i="34"/>
  <c r="AE987" i="34" s="1"/>
  <c r="AJ935" i="34"/>
  <c r="AE935" i="34" s="1"/>
  <c r="AF3891" i="34"/>
  <c r="V805" i="34"/>
  <c r="I768" i="34"/>
  <c r="U768" i="34"/>
  <c r="I833" i="34"/>
  <c r="U833" i="34"/>
  <c r="I859" i="34"/>
  <c r="I846" i="34"/>
  <c r="U846" i="34"/>
  <c r="AJ846" i="34"/>
  <c r="AE846" i="34" s="1"/>
  <c r="T805" i="34"/>
  <c r="I805" i="34"/>
  <c r="I111" i="34"/>
  <c r="U111" i="34"/>
  <c r="AJ859" i="34"/>
  <c r="AJ2638" i="34"/>
  <c r="AJ805" i="34"/>
  <c r="AE805" i="34" s="1"/>
  <c r="I524" i="34"/>
  <c r="AJ524" i="34"/>
  <c r="AE524" i="34" s="1"/>
  <c r="I722" i="34"/>
  <c r="U722" i="34" s="1"/>
  <c r="AJ833" i="34"/>
  <c r="AE833" i="34" s="1"/>
  <c r="AJ768" i="34"/>
  <c r="AJ722" i="34"/>
  <c r="AE722" i="34"/>
  <c r="I181" i="34"/>
  <c r="U181" i="34"/>
  <c r="I698" i="34"/>
  <c r="U698" i="34" s="1"/>
  <c r="AF5655" i="34"/>
  <c r="AF57" i="34"/>
  <c r="AF3704" i="34"/>
  <c r="I449" i="34"/>
  <c r="U449" i="34" s="1"/>
  <c r="I234" i="34"/>
  <c r="U234" i="34"/>
  <c r="I201" i="34"/>
  <c r="I338" i="34"/>
  <c r="U338" i="34"/>
  <c r="I355" i="34"/>
  <c r="I676" i="34"/>
  <c r="U676" i="34" s="1"/>
  <c r="AJ637" i="34"/>
  <c r="AJ629" i="34"/>
  <c r="AE629" i="34" s="1"/>
  <c r="AJ486" i="34"/>
  <c r="AE486" i="34"/>
  <c r="AJ477" i="34"/>
  <c r="AE477" i="34"/>
  <c r="I454" i="34"/>
  <c r="U454" i="34" s="1"/>
  <c r="AJ454" i="34"/>
  <c r="AE454" i="34" s="1"/>
  <c r="AF3886" i="34"/>
  <c r="T330" i="34"/>
  <c r="T340" i="34"/>
  <c r="V203" i="34"/>
  <c r="I171" i="34"/>
  <c r="U171" i="34"/>
  <c r="I435" i="34"/>
  <c r="U435" i="34"/>
  <c r="I398" i="34"/>
  <c r="AJ398" i="34"/>
  <c r="AE398" i="34"/>
  <c r="I372" i="34"/>
  <c r="AJ372" i="34"/>
  <c r="AE372" i="34" s="1"/>
  <c r="AJ234" i="34"/>
  <c r="AE234" i="34"/>
  <c r="AJ201" i="34"/>
  <c r="AE201" i="34"/>
  <c r="AE200" i="34"/>
  <c r="AJ338" i="34"/>
  <c r="AJ879" i="34"/>
  <c r="AE879" i="34" s="1"/>
  <c r="AJ355" i="34"/>
  <c r="AE355" i="34"/>
  <c r="I147" i="34"/>
  <c r="U147" i="34"/>
  <c r="AF16" i="34"/>
  <c r="AJ238" i="34"/>
  <c r="AE238" i="34" s="1"/>
  <c r="AJ5964" i="34"/>
  <c r="AF5964" i="34" s="1"/>
  <c r="AJ5966" i="34"/>
  <c r="AF5966" i="34"/>
  <c r="AJ5261" i="34"/>
  <c r="AF5261" i="34"/>
  <c r="V69" i="34"/>
  <c r="AJ5254" i="34"/>
  <c r="AF5254" i="34"/>
  <c r="AJ5258" i="34"/>
  <c r="I752" i="34"/>
  <c r="U752" i="34"/>
  <c r="AF4436" i="34"/>
  <c r="AF4935" i="34"/>
  <c r="T441" i="34"/>
  <c r="I957" i="34"/>
  <c r="U957" i="34" s="1"/>
  <c r="AJ731" i="34"/>
  <c r="AE731" i="34"/>
  <c r="AJ1534" i="34"/>
  <c r="AF1534" i="34"/>
  <c r="I507" i="34"/>
  <c r="U507" i="34"/>
  <c r="I217" i="34"/>
  <c r="U217" i="34" s="1"/>
  <c r="I496" i="34"/>
  <c r="U496" i="34"/>
  <c r="AJ203" i="34"/>
  <c r="AE203" i="34" s="1"/>
  <c r="T203" i="34"/>
  <c r="AJ752" i="34"/>
  <c r="AE752" i="34" s="1"/>
  <c r="AF5851" i="34"/>
  <c r="AF5817" i="34"/>
  <c r="AF2101" i="34"/>
  <c r="AF4608" i="34"/>
  <c r="AJ1061" i="34"/>
  <c r="AE1061" i="34" s="1"/>
  <c r="AJ489" i="34"/>
  <c r="AE489" i="34"/>
  <c r="AJ104" i="34"/>
  <c r="AJ3006" i="34"/>
  <c r="AF3006" i="34" s="1"/>
  <c r="AJ5971" i="34"/>
  <c r="AF5971" i="34" s="1"/>
  <c r="AJ5967" i="34"/>
  <c r="AF5967" i="34"/>
  <c r="AJ5262" i="34"/>
  <c r="AF5262" i="34"/>
  <c r="AJ5255" i="34"/>
  <c r="AF5255" i="34" s="1"/>
  <c r="I157" i="34"/>
  <c r="U157" i="34"/>
  <c r="I949" i="34"/>
  <c r="I621" i="34"/>
  <c r="U621" i="34"/>
  <c r="T665" i="34"/>
  <c r="V567" i="34"/>
  <c r="T822" i="34"/>
  <c r="I508" i="34"/>
  <c r="I913" i="34"/>
  <c r="U913" i="34" s="1"/>
  <c r="I824" i="34"/>
  <c r="U824" i="34"/>
  <c r="V179" i="34"/>
  <c r="I723" i="34"/>
  <c r="U723" i="34" s="1"/>
  <c r="AJ5259" i="34"/>
  <c r="AF5259" i="34" s="1"/>
  <c r="AJ5252" i="34"/>
  <c r="AF5252" i="34"/>
  <c r="AJ5256" i="34"/>
  <c r="AF5256" i="34"/>
  <c r="T69" i="34"/>
  <c r="I69" i="34"/>
  <c r="U69" i="34"/>
  <c r="AJ69" i="34"/>
  <c r="AE69" i="34" s="1"/>
  <c r="AF4955" i="34"/>
  <c r="AF3895" i="34"/>
  <c r="I243" i="34"/>
  <c r="U243" i="34" s="1"/>
  <c r="I737" i="34"/>
  <c r="U737" i="34" s="1"/>
  <c r="AF6220" i="34"/>
  <c r="AF6493" i="34"/>
  <c r="AJ288" i="34"/>
  <c r="AJ231" i="34"/>
  <c r="AE231" i="34" s="1"/>
  <c r="AJ5632" i="34"/>
  <c r="AF5632" i="34"/>
  <c r="AJ5595" i="34"/>
  <c r="AJ788" i="34"/>
  <c r="AJ244" i="34"/>
  <c r="AJ421" i="34"/>
  <c r="AJ723" i="34"/>
  <c r="AJ249" i="34"/>
  <c r="AJ622" i="34"/>
  <c r="AJ5968" i="34"/>
  <c r="AF5968" i="34" s="1"/>
  <c r="AJ5972" i="34"/>
  <c r="AF5972" i="34"/>
  <c r="AJ5965" i="34"/>
  <c r="AF5965" i="34"/>
  <c r="I452" i="34"/>
  <c r="U452" i="34" s="1"/>
  <c r="V419" i="34"/>
  <c r="V340" i="34"/>
  <c r="AJ565" i="34"/>
  <c r="AE565" i="34"/>
  <c r="AJ50" i="34"/>
  <c r="AJ310" i="34"/>
  <c r="AJ456" i="34"/>
  <c r="AE456" i="34" s="1"/>
  <c r="AJ530" i="34"/>
  <c r="AE530" i="34"/>
  <c r="AJ5969" i="34"/>
  <c r="AF5969" i="34"/>
  <c r="AJ5963" i="34"/>
  <c r="AF5963" i="34" s="1"/>
  <c r="I609" i="34"/>
  <c r="U609" i="34" s="1"/>
  <c r="V506" i="34"/>
  <c r="AJ506" i="34"/>
  <c r="T85" i="34"/>
  <c r="I335" i="34"/>
  <c r="U335" i="34"/>
  <c r="I648" i="34"/>
  <c r="U648" i="34" s="1"/>
  <c r="AJ44" i="34"/>
  <c r="AE44" i="34"/>
  <c r="AJ5970" i="34"/>
  <c r="AF5970" i="34"/>
  <c r="T243" i="34"/>
  <c r="T609" i="34"/>
  <c r="AJ609" i="34"/>
  <c r="AE609" i="34" s="1"/>
  <c r="T60" i="34"/>
  <c r="AJ60" i="34"/>
  <c r="V243" i="34"/>
  <c r="AJ243" i="34"/>
  <c r="AE243" i="34"/>
  <c r="I246" i="34"/>
  <c r="U246" i="34" s="1"/>
  <c r="I275" i="34"/>
  <c r="U275" i="34" s="1"/>
  <c r="I1004" i="34"/>
  <c r="U1004" i="34" s="1"/>
  <c r="I376" i="34"/>
  <c r="U376" i="34"/>
  <c r="I503" i="34"/>
  <c r="U503" i="34"/>
  <c r="I583" i="34"/>
  <c r="U583" i="34" s="1"/>
  <c r="I976" i="34"/>
  <c r="I1059" i="34"/>
  <c r="U1059" i="34" s="1"/>
  <c r="I322" i="34"/>
  <c r="U322" i="34"/>
  <c r="I934" i="34"/>
  <c r="U934" i="34"/>
  <c r="I936" i="34"/>
  <c r="I1001" i="34"/>
  <c r="U1001" i="34"/>
  <c r="I774" i="34"/>
  <c r="U774" i="34"/>
  <c r="I803" i="34"/>
  <c r="U803" i="34" s="1"/>
  <c r="I285" i="34"/>
  <c r="U285" i="34" s="1"/>
  <c r="I384" i="34"/>
  <c r="AF4622" i="34"/>
  <c r="T236" i="34"/>
  <c r="I194" i="34"/>
  <c r="U194" i="34" s="1"/>
  <c r="AF4839" i="34"/>
  <c r="AF4250" i="34"/>
  <c r="AF5623" i="34"/>
  <c r="AF3679" i="34"/>
  <c r="AF4216" i="34"/>
  <c r="AF2352" i="34"/>
  <c r="AF1975" i="34"/>
  <c r="V665" i="34"/>
  <c r="AF5108" i="34"/>
  <c r="AF5114" i="34"/>
  <c r="AF5158" i="34"/>
  <c r="AF4336" i="34"/>
  <c r="AF4357" i="34"/>
  <c r="AF5605" i="34"/>
  <c r="AF2958" i="34"/>
  <c r="AF4610" i="34"/>
  <c r="AF3089" i="34"/>
  <c r="AF1948" i="34"/>
  <c r="AJ1027" i="34"/>
  <c r="AF3078" i="34"/>
  <c r="T228" i="34"/>
  <c r="V228" i="34"/>
  <c r="V283" i="34"/>
  <c r="T283" i="34"/>
  <c r="AF1970" i="34"/>
  <c r="AJ3036" i="34"/>
  <c r="AF3036" i="34" s="1"/>
  <c r="AF3371" i="34"/>
  <c r="AF1546" i="34"/>
  <c r="T1041" i="34"/>
  <c r="AJ174" i="34"/>
  <c r="AJ142" i="34"/>
  <c r="AJ4596" i="34"/>
  <c r="AJ4879" i="34"/>
  <c r="AJ971" i="34"/>
  <c r="AE971" i="34"/>
  <c r="AJ127" i="34"/>
  <c r="AE127" i="34"/>
  <c r="AJ96" i="34"/>
  <c r="AJ98" i="34"/>
  <c r="AE98" i="34"/>
  <c r="AJ6324" i="34"/>
  <c r="AJ3007" i="34"/>
  <c r="AJ285" i="34"/>
  <c r="AJ4055" i="34"/>
  <c r="AF4055" i="34"/>
  <c r="AJ25" i="34"/>
  <c r="AE25" i="34" s="1"/>
  <c r="AJ2320" i="34"/>
  <c r="AJ2321" i="34"/>
  <c r="AF2321" i="34" s="1"/>
  <c r="AJ4647" i="34"/>
  <c r="AJ1117" i="34"/>
  <c r="AJ669" i="34"/>
  <c r="AE669" i="34"/>
  <c r="AJ639" i="34"/>
  <c r="AE639" i="34" s="1"/>
  <c r="AJ921" i="34"/>
  <c r="AJ482" i="34"/>
  <c r="AE482" i="34"/>
  <c r="I831" i="34"/>
  <c r="U831" i="34" s="1"/>
  <c r="I410" i="34"/>
  <c r="U410" i="34"/>
  <c r="AJ3008" i="34"/>
  <c r="AF3008" i="34"/>
  <c r="I982" i="34"/>
  <c r="U982" i="34" s="1"/>
  <c r="AJ671" i="34"/>
  <c r="AE671" i="34" s="1"/>
  <c r="AJ280" i="34"/>
  <c r="AE280" i="34"/>
  <c r="I70" i="34"/>
  <c r="AJ192" i="34"/>
  <c r="AE192" i="34"/>
  <c r="T926" i="34"/>
  <c r="T1017" i="34"/>
  <c r="T1114" i="34"/>
  <c r="T1103" i="34"/>
  <c r="T1084" i="34"/>
  <c r="I407" i="34"/>
  <c r="U407" i="34"/>
  <c r="I979" i="34"/>
  <c r="U979" i="34"/>
  <c r="AJ134" i="34"/>
  <c r="AE134" i="34" s="1"/>
  <c r="I172" i="34"/>
  <c r="U172" i="34"/>
  <c r="AJ6323" i="34"/>
  <c r="AF6323" i="34" s="1"/>
  <c r="AJ4781" i="34"/>
  <c r="AJ3009" i="34"/>
  <c r="I18" i="34"/>
  <c r="U18" i="34"/>
  <c r="I112" i="34"/>
  <c r="U112" i="34"/>
  <c r="I182" i="34"/>
  <c r="U182" i="34"/>
  <c r="V29" i="34"/>
  <c r="V112" i="34"/>
  <c r="T384" i="34"/>
  <c r="V384" i="34"/>
  <c r="AJ410" i="34"/>
  <c r="AJ384" i="34"/>
  <c r="AJ182" i="34"/>
  <c r="AE182" i="34"/>
  <c r="T112" i="34"/>
  <c r="AJ112" i="34"/>
  <c r="I80" i="34"/>
  <c r="U80" i="34"/>
  <c r="AJ80" i="34"/>
  <c r="AE80" i="34"/>
  <c r="T29" i="34"/>
  <c r="I29" i="34"/>
  <c r="U29" i="34"/>
  <c r="AJ29" i="34"/>
  <c r="AE29" i="34"/>
  <c r="AJ18" i="34"/>
  <c r="AE18" i="34" s="1"/>
  <c r="AF5504" i="34"/>
  <c r="I548" i="34"/>
  <c r="U548" i="34"/>
  <c r="AF5491" i="34"/>
  <c r="AF3275" i="34"/>
  <c r="AF4951" i="34"/>
  <c r="I910" i="34"/>
  <c r="T362" i="34"/>
  <c r="I744" i="34"/>
  <c r="U744" i="34" s="1"/>
  <c r="T419" i="34"/>
  <c r="I600" i="34"/>
  <c r="U600" i="34" s="1"/>
  <c r="I604" i="34"/>
  <c r="U604" i="34" s="1"/>
  <c r="I113" i="34"/>
  <c r="U113" i="34"/>
  <c r="I599" i="34"/>
  <c r="U599" i="34"/>
  <c r="V1001" i="34"/>
  <c r="I42" i="34"/>
  <c r="U42" i="34" s="1"/>
  <c r="I494" i="34"/>
  <c r="U494" i="34"/>
  <c r="I801" i="34"/>
  <c r="U801" i="34"/>
  <c r="I804" i="34"/>
  <c r="U804" i="34" s="1"/>
  <c r="I129" i="34"/>
  <c r="U129" i="34"/>
  <c r="I468" i="34"/>
  <c r="U468" i="34"/>
  <c r="V548" i="34"/>
  <c r="T1016" i="34"/>
  <c r="V219" i="34"/>
  <c r="AJ2452" i="34"/>
  <c r="AF2452" i="34"/>
  <c r="AJ3322" i="34"/>
  <c r="AF3322" i="34" s="1"/>
  <c r="AJ4942" i="34"/>
  <c r="AF4942" i="34" s="1"/>
  <c r="AJ842" i="34"/>
  <c r="AE842" i="34" s="1"/>
  <c r="AJ520" i="34"/>
  <c r="AE520" i="34"/>
  <c r="AJ1525" i="34"/>
  <c r="T6" i="34"/>
  <c r="AJ6570" i="34"/>
  <c r="AJ213" i="34"/>
  <c r="AE213" i="34"/>
  <c r="V590" i="34"/>
  <c r="I2" i="34"/>
  <c r="U2" i="34"/>
  <c r="V551" i="34"/>
  <c r="AJ278" i="34"/>
  <c r="AJ4052" i="34"/>
  <c r="AF4052" i="34" s="1"/>
  <c r="V1051" i="34"/>
  <c r="AJ1523" i="34"/>
  <c r="AF1523" i="34" s="1"/>
  <c r="AJ74" i="34"/>
  <c r="AE74" i="34"/>
  <c r="AJ927" i="34"/>
  <c r="V1026" i="34"/>
  <c r="AJ836" i="34"/>
  <c r="AE836" i="34"/>
  <c r="AJ4062" i="34"/>
  <c r="AF4062" i="34" s="1"/>
  <c r="AJ268" i="34"/>
  <c r="AE268" i="34" s="1"/>
  <c r="I591" i="34"/>
  <c r="U591" i="34" s="1"/>
  <c r="AJ308" i="34"/>
  <c r="AE308" i="34"/>
  <c r="I973" i="34"/>
  <c r="U973" i="34" s="1"/>
  <c r="AJ5444" i="34"/>
  <c r="AF5444" i="34"/>
  <c r="V569" i="34"/>
  <c r="AJ682" i="34"/>
  <c r="AE682" i="34" s="1"/>
  <c r="AJ137" i="34"/>
  <c r="AE137" i="34"/>
  <c r="T137" i="34"/>
  <c r="I24" i="34"/>
  <c r="U24" i="34"/>
  <c r="AJ222" i="34"/>
  <c r="I251" i="34"/>
  <c r="U251" i="34"/>
  <c r="I236" i="34"/>
  <c r="U236" i="34"/>
  <c r="I359" i="34"/>
  <c r="U359" i="34" s="1"/>
  <c r="I295" i="34"/>
  <c r="U295" i="34"/>
  <c r="AJ730" i="34"/>
  <c r="AE730" i="34" s="1"/>
  <c r="AJ418" i="34"/>
  <c r="I204" i="34"/>
  <c r="U204" i="34" s="1"/>
  <c r="AJ5030" i="34"/>
  <c r="AJ5034" i="34"/>
  <c r="AJ4875" i="34"/>
  <c r="I887" i="34"/>
  <c r="U887" i="34" s="1"/>
  <c r="I1092" i="34"/>
  <c r="U1092" i="34"/>
  <c r="AJ714" i="34"/>
  <c r="AJ1687" i="34"/>
  <c r="AJ665" i="34"/>
  <c r="AE665" i="34"/>
  <c r="AJ760" i="34"/>
  <c r="AE760" i="34" s="1"/>
  <c r="T24" i="34"/>
  <c r="I65" i="34"/>
  <c r="AJ620" i="34"/>
  <c r="AJ6572" i="34"/>
  <c r="V236" i="34"/>
  <c r="I287" i="34"/>
  <c r="U287" i="34"/>
  <c r="AJ2159" i="34"/>
  <c r="AF2159" i="34" s="1"/>
  <c r="AJ3295" i="34"/>
  <c r="AF3295" i="34" s="1"/>
  <c r="AJ2310" i="34"/>
  <c r="AF2310" i="34"/>
  <c r="V354" i="34"/>
  <c r="I821" i="34"/>
  <c r="AJ708" i="34"/>
  <c r="AE708" i="34" s="1"/>
  <c r="V956" i="34"/>
  <c r="V204" i="34"/>
  <c r="AJ217" i="34"/>
  <c r="AE217" i="34"/>
  <c r="AJ500" i="34"/>
  <c r="AJ476" i="34"/>
  <c r="AE476" i="34"/>
  <c r="AJ31" i="34"/>
  <c r="AE31" i="34"/>
  <c r="I92" i="34"/>
  <c r="U92" i="34" s="1"/>
  <c r="AJ420" i="34"/>
  <c r="AE420" i="34" s="1"/>
  <c r="AJ1926" i="34"/>
  <c r="AJ1924" i="34"/>
  <c r="AJ1906" i="34"/>
  <c r="AJ512" i="34"/>
  <c r="AJ373" i="34"/>
  <c r="AE373" i="34" s="1"/>
  <c r="I254" i="34"/>
  <c r="U254" i="34"/>
  <c r="I52" i="34"/>
  <c r="U52" i="34"/>
  <c r="AJ253" i="34"/>
  <c r="I154" i="34"/>
  <c r="U154" i="34"/>
  <c r="AJ989" i="34"/>
  <c r="AE989" i="34"/>
  <c r="AJ4876" i="34"/>
  <c r="I221" i="34"/>
  <c r="U221" i="34"/>
  <c r="I975" i="34"/>
  <c r="U975" i="34"/>
  <c r="AJ774" i="34"/>
  <c r="AE774" i="34" s="1"/>
  <c r="I336" i="34"/>
  <c r="U336" i="34"/>
  <c r="AJ154" i="34"/>
  <c r="AE154" i="34" s="1"/>
  <c r="I662" i="34"/>
  <c r="U662" i="34"/>
  <c r="I380" i="34"/>
  <c r="U380" i="34" s="1"/>
  <c r="V1098" i="34"/>
  <c r="AJ161" i="34"/>
  <c r="AE161" i="34" s="1"/>
  <c r="I187" i="34"/>
  <c r="U187" i="34"/>
  <c r="I39" i="34"/>
  <c r="U39" i="34" s="1"/>
  <c r="AJ401" i="34"/>
  <c r="AE401" i="34"/>
  <c r="I664" i="34"/>
  <c r="U664" i="34" s="1"/>
  <c r="AJ683" i="34"/>
  <c r="AE683" i="34" s="1"/>
  <c r="AJ691" i="34"/>
  <c r="AE691" i="34"/>
  <c r="AJ607" i="34"/>
  <c r="AE607" i="34"/>
  <c r="I619" i="34"/>
  <c r="U619" i="34" s="1"/>
  <c r="I624" i="34"/>
  <c r="U624" i="34"/>
  <c r="AJ947" i="34"/>
  <c r="AE947" i="34"/>
  <c r="AJ844" i="34"/>
  <c r="AJ703" i="34"/>
  <c r="I729" i="34"/>
  <c r="U729" i="34" s="1"/>
  <c r="AJ1064" i="34"/>
  <c r="AE1064" i="34" s="1"/>
  <c r="AJ1914" i="34"/>
  <c r="AJ1915" i="34"/>
  <c r="I812" i="34"/>
  <c r="U812" i="34" s="1"/>
  <c r="I247" i="34"/>
  <c r="U247" i="34"/>
  <c r="I873" i="34"/>
  <c r="U873" i="34"/>
  <c r="AJ907" i="34"/>
  <c r="AE907" i="34" s="1"/>
  <c r="AJ733" i="34"/>
  <c r="AE733" i="34" s="1"/>
  <c r="AJ946" i="34"/>
  <c r="AE946" i="34"/>
  <c r="AJ1819" i="34"/>
  <c r="I165" i="34"/>
  <c r="U165" i="34"/>
  <c r="AJ2417" i="34"/>
  <c r="AJ128" i="34"/>
  <c r="I223" i="34"/>
  <c r="U223" i="34"/>
  <c r="AJ257" i="34"/>
  <c r="I306" i="34"/>
  <c r="U306" i="34"/>
  <c r="I358" i="34"/>
  <c r="U358" i="34"/>
  <c r="I456" i="34"/>
  <c r="U456" i="34" s="1"/>
  <c r="AJ829" i="34"/>
  <c r="AJ6256" i="34"/>
  <c r="I899" i="34"/>
  <c r="U899" i="34"/>
  <c r="I1021" i="34"/>
  <c r="I1046" i="34"/>
  <c r="U1046" i="34"/>
  <c r="I55" i="34"/>
  <c r="I116" i="34"/>
  <c r="U116" i="34" s="1"/>
  <c r="I919" i="34"/>
  <c r="U919" i="34"/>
  <c r="AJ613" i="34"/>
  <c r="AE613" i="34"/>
  <c r="I102" i="34"/>
  <c r="U102" i="34"/>
  <c r="I296" i="34"/>
  <c r="U296" i="34" s="1"/>
  <c r="I363" i="34"/>
  <c r="U363" i="34"/>
  <c r="AJ514" i="34"/>
  <c r="I923" i="34"/>
  <c r="U923" i="34" s="1"/>
  <c r="AJ770" i="34"/>
  <c r="AE770" i="34" s="1"/>
  <c r="AJ780" i="34"/>
  <c r="AE780" i="34"/>
  <c r="AJ978" i="34"/>
  <c r="AE978" i="34"/>
  <c r="I580" i="34"/>
  <c r="U580" i="34" s="1"/>
  <c r="I733" i="34"/>
  <c r="U733" i="34"/>
  <c r="I946" i="34"/>
  <c r="U946" i="34"/>
  <c r="I56" i="34"/>
  <c r="U56" i="34" s="1"/>
  <c r="AJ122" i="34"/>
  <c r="I179" i="34"/>
  <c r="I232" i="34"/>
  <c r="U232" i="34"/>
  <c r="AJ396" i="34"/>
  <c r="AJ611" i="34"/>
  <c r="AJ4128" i="34"/>
  <c r="AF4128" i="34" s="1"/>
  <c r="I954" i="34"/>
  <c r="U954" i="34" s="1"/>
  <c r="I214" i="34"/>
  <c r="U214" i="34" s="1"/>
  <c r="I140" i="34"/>
  <c r="U140" i="34"/>
  <c r="AJ301" i="34"/>
  <c r="I131" i="34"/>
  <c r="U131" i="34" s="1"/>
  <c r="AJ4277" i="34"/>
  <c r="I1049" i="34"/>
  <c r="U1049" i="34" s="1"/>
  <c r="V1038" i="34"/>
  <c r="AJ1046" i="34"/>
  <c r="AE1046" i="34" s="1"/>
  <c r="V1021" i="34"/>
  <c r="T1021" i="34"/>
  <c r="T1001" i="34"/>
  <c r="AJ934" i="34"/>
  <c r="AE934" i="34"/>
  <c r="I864" i="34"/>
  <c r="U864" i="34"/>
  <c r="I763" i="34"/>
  <c r="U763" i="34" s="1"/>
  <c r="I963" i="34"/>
  <c r="U963" i="34"/>
  <c r="I1039" i="34"/>
  <c r="U1039" i="34"/>
  <c r="AJ936" i="34"/>
  <c r="AE936" i="34" s="1"/>
  <c r="AJ1049" i="34"/>
  <c r="AE1049" i="34" s="1"/>
  <c r="AJ976" i="34"/>
  <c r="AE976" i="34"/>
  <c r="AJ803" i="34"/>
  <c r="AJ1001" i="34"/>
  <c r="AJ1313" i="34"/>
  <c r="AJ1311" i="34"/>
  <c r="AF1311" i="34" s="1"/>
  <c r="V313" i="34"/>
  <c r="T67" i="34"/>
  <c r="I416" i="34"/>
  <c r="U416" i="34" s="1"/>
  <c r="I972" i="34"/>
  <c r="U972" i="34" s="1"/>
  <c r="I790" i="34"/>
  <c r="U790" i="34"/>
  <c r="AJ899" i="34"/>
  <c r="AE899" i="34"/>
  <c r="AJ1021" i="34"/>
  <c r="AE1021" i="34" s="1"/>
  <c r="AJ1310" i="34"/>
  <c r="I592" i="34"/>
  <c r="U592" i="34" s="1"/>
  <c r="I734" i="34"/>
  <c r="U734" i="34" s="1"/>
  <c r="I766" i="34"/>
  <c r="I943" i="34"/>
  <c r="U943" i="34" s="1"/>
  <c r="AJ1312" i="34"/>
  <c r="AJ1059" i="34"/>
  <c r="T1038" i="34"/>
  <c r="I1038" i="34"/>
  <c r="AJ1038" i="34"/>
  <c r="AJ943" i="34"/>
  <c r="AE943" i="34" s="1"/>
  <c r="AJ766" i="34"/>
  <c r="I754" i="34"/>
  <c r="U754" i="34" s="1"/>
  <c r="AJ754" i="34"/>
  <c r="AE754" i="34"/>
  <c r="AJ734" i="34"/>
  <c r="AJ592" i="34"/>
  <c r="AE592" i="34" s="1"/>
  <c r="AJ494" i="34"/>
  <c r="I282" i="34"/>
  <c r="U282" i="34" s="1"/>
  <c r="AJ282" i="34"/>
  <c r="AE282" i="34"/>
  <c r="AJ42" i="34"/>
  <c r="AE42" i="34"/>
  <c r="AF135" i="34"/>
  <c r="AF431" i="34"/>
  <c r="V342" i="34"/>
  <c r="T342" i="34"/>
  <c r="I907" i="34"/>
  <c r="U907" i="34"/>
  <c r="I938" i="34"/>
  <c r="U938" i="34" s="1"/>
  <c r="I169" i="34"/>
  <c r="I375" i="34"/>
  <c r="U375" i="34" s="1"/>
  <c r="I347" i="34"/>
  <c r="U347" i="34" s="1"/>
  <c r="I906" i="34"/>
  <c r="U906" i="34"/>
  <c r="AF1556" i="34"/>
  <c r="I1016" i="34"/>
  <c r="T924" i="34"/>
  <c r="V796" i="34"/>
  <c r="V75" i="34"/>
  <c r="T75" i="34"/>
  <c r="I136" i="34"/>
  <c r="U136" i="34"/>
  <c r="V316" i="34"/>
  <c r="V973" i="34"/>
  <c r="I46" i="34"/>
  <c r="I85" i="34"/>
  <c r="I802" i="34"/>
  <c r="U802" i="34" s="1"/>
  <c r="I25" i="34"/>
  <c r="I434" i="34"/>
  <c r="U434" i="34"/>
  <c r="V344" i="34"/>
  <c r="I313" i="34"/>
  <c r="I551" i="34"/>
  <c r="U551" i="34"/>
  <c r="T46" i="34"/>
  <c r="I674" i="34"/>
  <c r="U674" i="34"/>
  <c r="I682" i="34"/>
  <c r="I108" i="34"/>
  <c r="I149" i="34"/>
  <c r="U149" i="34"/>
  <c r="I211" i="34"/>
  <c r="I222" i="34"/>
  <c r="I552" i="34"/>
  <c r="I562" i="34"/>
  <c r="U562" i="34"/>
  <c r="I558" i="34"/>
  <c r="U558" i="34" s="1"/>
  <c r="I570" i="34"/>
  <c r="U570" i="34" s="1"/>
  <c r="I58" i="34"/>
  <c r="U58" i="34"/>
  <c r="I50" i="34"/>
  <c r="U50" i="34"/>
  <c r="I577" i="34"/>
  <c r="U577" i="34" s="1"/>
  <c r="T971" i="34"/>
  <c r="I40" i="34"/>
  <c r="U40" i="34" s="1"/>
  <c r="I639" i="34"/>
  <c r="U639" i="34"/>
  <c r="I903" i="34"/>
  <c r="U903" i="34" s="1"/>
  <c r="I916" i="34"/>
  <c r="U916" i="34"/>
  <c r="I747" i="34"/>
  <c r="U747" i="34" s="1"/>
  <c r="I98" i="34"/>
  <c r="U98" i="34" s="1"/>
  <c r="I160" i="34"/>
  <c r="U160" i="34"/>
  <c r="I1057" i="34"/>
  <c r="U1057" i="34"/>
  <c r="I820" i="34"/>
  <c r="U820" i="34" s="1"/>
  <c r="I43" i="34"/>
  <c r="I318" i="34"/>
  <c r="U318" i="34" s="1"/>
  <c r="I904" i="34"/>
  <c r="U904" i="34" s="1"/>
  <c r="I51" i="34"/>
  <c r="U51" i="34" s="1"/>
  <c r="I441" i="34"/>
  <c r="I207" i="34"/>
  <c r="U207" i="34" s="1"/>
  <c r="I926" i="34"/>
  <c r="U926" i="34" s="1"/>
  <c r="I339" i="34"/>
  <c r="U339" i="34" s="1"/>
  <c r="I95" i="34"/>
  <c r="U95" i="34"/>
  <c r="I448" i="34"/>
  <c r="U448" i="34" s="1"/>
  <c r="I958" i="34"/>
  <c r="U958" i="34"/>
  <c r="I932" i="34"/>
  <c r="U932" i="34" s="1"/>
  <c r="I815" i="34"/>
  <c r="U815" i="34" s="1"/>
  <c r="I1047" i="34"/>
  <c r="U1047" i="34" s="1"/>
  <c r="I270" i="34"/>
  <c r="U270" i="34"/>
  <c r="I515" i="34"/>
  <c r="U515" i="34" s="1"/>
  <c r="I473" i="34"/>
  <c r="U473" i="34"/>
  <c r="I405" i="34"/>
  <c r="U405" i="34"/>
  <c r="I877" i="34"/>
  <c r="U877" i="34"/>
  <c r="I773" i="34"/>
  <c r="U773" i="34" s="1"/>
  <c r="I889" i="34"/>
  <c r="U889" i="34"/>
  <c r="I886" i="34"/>
  <c r="U886" i="34" s="1"/>
  <c r="I1029" i="34"/>
  <c r="U1029" i="34"/>
  <c r="AF1318" i="34"/>
  <c r="AF30" i="34"/>
  <c r="AF5921" i="34"/>
  <c r="AF6288" i="34"/>
  <c r="AF6280" i="34"/>
  <c r="AF6159" i="34"/>
  <c r="AF6139" i="34"/>
  <c r="AF6125" i="34"/>
  <c r="AF6056" i="34"/>
  <c r="AJ644" i="34"/>
  <c r="AF6536" i="34"/>
  <c r="AF6308" i="34"/>
  <c r="AF6243" i="34"/>
  <c r="AF6184" i="34"/>
  <c r="AF6158" i="34"/>
  <c r="AF6150" i="34"/>
  <c r="AF6146" i="34"/>
  <c r="AF6142" i="34"/>
  <c r="AF6128" i="34"/>
  <c r="AF6120" i="34"/>
  <c r="AF6463" i="34"/>
  <c r="AF6179" i="34"/>
  <c r="AF6173" i="34"/>
  <c r="AF6149" i="34"/>
  <c r="AF6137" i="34"/>
  <c r="AF6123" i="34"/>
  <c r="AF6075" i="34"/>
  <c r="AF6047" i="34"/>
  <c r="AF6043" i="34"/>
  <c r="AF6040" i="34"/>
  <c r="AF6032" i="34"/>
  <c r="AF1322" i="34"/>
  <c r="AF6646" i="34"/>
  <c r="AE1016" i="34"/>
  <c r="AJ1015" i="34"/>
  <c r="AE1015" i="34"/>
  <c r="AF6252" i="34"/>
  <c r="AF6178" i="34"/>
  <c r="AF6160" i="34"/>
  <c r="AF6156" i="34"/>
  <c r="AF6152" i="34"/>
  <c r="AF6148" i="34"/>
  <c r="AF6144" i="34"/>
  <c r="AF6140" i="34"/>
  <c r="AF6130" i="34"/>
  <c r="AF6122" i="34"/>
  <c r="AF6118" i="34"/>
  <c r="AF6073" i="34"/>
  <c r="AF6034" i="34"/>
  <c r="AF6028" i="34"/>
  <c r="I566" i="34"/>
  <c r="AJ608" i="34"/>
  <c r="AE608" i="34"/>
  <c r="I608" i="34"/>
  <c r="AJ2157" i="34"/>
  <c r="AF2157" i="34"/>
  <c r="AJ3031" i="34"/>
  <c r="AF3031" i="34" s="1"/>
  <c r="I1042" i="34"/>
  <c r="U1042" i="34" s="1"/>
  <c r="AJ518" i="34"/>
  <c r="AJ219" i="34"/>
  <c r="AE219" i="34" s="1"/>
  <c r="T1042" i="34"/>
  <c r="I1045" i="34"/>
  <c r="U1045" i="34" s="1"/>
  <c r="I590" i="34"/>
  <c r="U590" i="34" s="1"/>
  <c r="I219" i="34"/>
  <c r="U219" i="34"/>
  <c r="T826" i="34"/>
  <c r="V826" i="34"/>
  <c r="AJ3013" i="34"/>
  <c r="AF3013" i="34" s="1"/>
  <c r="AJ2251" i="34"/>
  <c r="AF2251" i="34"/>
  <c r="AJ1026" i="34"/>
  <c r="T866" i="34"/>
  <c r="V836" i="34"/>
  <c r="AJ930" i="34"/>
  <c r="AE930" i="34"/>
  <c r="AJ2455" i="34"/>
  <c r="AF2455" i="34"/>
  <c r="V55" i="34"/>
  <c r="T55" i="34"/>
  <c r="V924" i="34"/>
  <c r="AJ3800" i="34"/>
  <c r="AF3800" i="34"/>
  <c r="AJ3025" i="34"/>
  <c r="AF3025" i="34" s="1"/>
  <c r="AJ3016" i="34"/>
  <c r="AF3016" i="34"/>
  <c r="T198" i="34"/>
  <c r="V866" i="34"/>
  <c r="I866" i="34"/>
  <c r="U866" i="34"/>
  <c r="T930" i="34"/>
  <c r="V835" i="34"/>
  <c r="AJ3801" i="34"/>
  <c r="V1041" i="34"/>
  <c r="I1041" i="34"/>
  <c r="V1027" i="34"/>
  <c r="I1026" i="34"/>
  <c r="U1026" i="34"/>
  <c r="AJ670" i="34"/>
  <c r="AE670" i="34" s="1"/>
  <c r="AJ41" i="34"/>
  <c r="AJ136" i="34"/>
  <c r="AE136" i="34"/>
  <c r="V137" i="34"/>
  <c r="V452" i="34"/>
  <c r="AJ2457" i="34"/>
  <c r="AJ2454" i="34"/>
  <c r="AF2454" i="34"/>
  <c r="V350" i="34"/>
  <c r="AJ300" i="34"/>
  <c r="AE300" i="34"/>
  <c r="AJ3314" i="34"/>
  <c r="AF3314" i="34"/>
  <c r="AJ6" i="34"/>
  <c r="AE6" i="34" s="1"/>
  <c r="AJ3824" i="34"/>
  <c r="I386" i="34"/>
  <c r="AJ386" i="34"/>
  <c r="AE386" i="34"/>
  <c r="I123" i="34"/>
  <c r="U123" i="34"/>
  <c r="AJ151" i="34"/>
  <c r="AE151" i="34" s="1"/>
  <c r="AJ949" i="34"/>
  <c r="AE949" i="34"/>
  <c r="AJ24" i="34"/>
  <c r="AE24" i="34"/>
  <c r="T570" i="34"/>
  <c r="T620" i="34"/>
  <c r="AJ796" i="34"/>
  <c r="AE796" i="34" s="1"/>
  <c r="AJ5" i="34"/>
  <c r="AE5" i="34"/>
  <c r="AJ5317" i="34"/>
  <c r="AF5317" i="34" s="1"/>
  <c r="V25" i="34"/>
  <c r="AJ59" i="34"/>
  <c r="AE59" i="34"/>
  <c r="T552" i="34"/>
  <c r="I252" i="34"/>
  <c r="U252" i="34"/>
  <c r="V240" i="34"/>
  <c r="T329" i="34"/>
  <c r="I1051" i="34"/>
  <c r="U1051" i="34"/>
  <c r="AJ910" i="34"/>
  <c r="AE910" i="34" s="1"/>
  <c r="I826" i="34"/>
  <c r="U826" i="34"/>
  <c r="AJ2247" i="34"/>
  <c r="AF2247" i="34" s="1"/>
  <c r="AJ2235" i="34"/>
  <c r="AF2235" i="34" s="1"/>
  <c r="T141" i="34"/>
  <c r="AJ71" i="34"/>
  <c r="AJ7" i="34"/>
  <c r="AE7" i="34"/>
  <c r="I6" i="34"/>
  <c r="U6" i="34"/>
  <c r="I758" i="34"/>
  <c r="AJ5354" i="34"/>
  <c r="AF5354" i="34" s="1"/>
  <c r="T386" i="34"/>
  <c r="AJ973" i="34"/>
  <c r="AE973" i="34" s="1"/>
  <c r="AJ342" i="34"/>
  <c r="AJ153" i="34"/>
  <c r="AJ46" i="34"/>
  <c r="AE46" i="34"/>
  <c r="AJ5445" i="34"/>
  <c r="AF5445" i="34" s="1"/>
  <c r="T682" i="34"/>
  <c r="AJ85" i="34"/>
  <c r="AE85" i="34" s="1"/>
  <c r="I432" i="34"/>
  <c r="AJ5867" i="34"/>
  <c r="AF5867" i="34"/>
  <c r="AJ5866" i="34"/>
  <c r="AF5866" i="34"/>
  <c r="AJ802" i="34"/>
  <c r="AE802" i="34" s="1"/>
  <c r="AJ65" i="34"/>
  <c r="T65" i="34"/>
  <c r="AJ621" i="34"/>
  <c r="AE621" i="34"/>
  <c r="AJ4631" i="34"/>
  <c r="AJ218" i="34"/>
  <c r="AE218" i="34"/>
  <c r="AJ509" i="34"/>
  <c r="AE509" i="34" s="1"/>
  <c r="I796" i="34"/>
  <c r="AJ6569" i="34"/>
  <c r="AF6569" i="34"/>
  <c r="I213" i="34"/>
  <c r="I361" i="34"/>
  <c r="U361" i="34"/>
  <c r="I356" i="34"/>
  <c r="U356" i="34"/>
  <c r="I286" i="34"/>
  <c r="U286" i="34"/>
  <c r="I114" i="34"/>
  <c r="I538" i="34"/>
  <c r="AJ590" i="34"/>
  <c r="I266" i="34"/>
  <c r="U266" i="34"/>
  <c r="AJ2314" i="34"/>
  <c r="I144" i="34"/>
  <c r="U144" i="34"/>
  <c r="AJ707" i="34"/>
  <c r="I707" i="34"/>
  <c r="U707" i="34" s="1"/>
  <c r="AJ352" i="34"/>
  <c r="AE352" i="34" s="1"/>
  <c r="I368" i="34"/>
  <c r="I352" i="34"/>
  <c r="U352" i="34"/>
  <c r="AJ439" i="34"/>
  <c r="I439" i="34"/>
  <c r="U439" i="34" s="1"/>
  <c r="AJ344" i="34"/>
  <c r="AE344" i="34" s="1"/>
  <c r="AJ6449" i="34"/>
  <c r="AJ225" i="34"/>
  <c r="AJ3039" i="34"/>
  <c r="AF3039" i="34"/>
  <c r="AJ744" i="34"/>
  <c r="AE744" i="34"/>
  <c r="AJ6571" i="34"/>
  <c r="AJ227" i="34"/>
  <c r="AE227" i="34"/>
  <c r="I228" i="34"/>
  <c r="U228" i="34"/>
  <c r="I231" i="34"/>
  <c r="U231" i="34"/>
  <c r="AJ412" i="34"/>
  <c r="AE412" i="34" s="1"/>
  <c r="I312" i="34"/>
  <c r="I342" i="34"/>
  <c r="AJ346" i="34"/>
  <c r="AE346" i="34" s="1"/>
  <c r="I346" i="34"/>
  <c r="U346" i="34"/>
  <c r="I330" i="34"/>
  <c r="U330" i="34" s="1"/>
  <c r="AJ3321" i="34"/>
  <c r="AF3321" i="34" s="1"/>
  <c r="AJ119" i="34"/>
  <c r="AE119" i="34"/>
  <c r="AJ471" i="34"/>
  <c r="AE471" i="34"/>
  <c r="AJ538" i="34"/>
  <c r="AE538" i="34" s="1"/>
  <c r="AJ2306" i="34"/>
  <c r="AF2306" i="34"/>
  <c r="AJ2308" i="34"/>
  <c r="AF2308" i="34" s="1"/>
  <c r="AJ146" i="34"/>
  <c r="AE146" i="34"/>
  <c r="AJ2319" i="34"/>
  <c r="AF2319" i="34" s="1"/>
  <c r="AJ75" i="34"/>
  <c r="AE75" i="34" s="1"/>
  <c r="AJ588" i="34"/>
  <c r="AE588" i="34" s="1"/>
  <c r="AJ2316" i="34"/>
  <c r="AJ251" i="34"/>
  <c r="AE251" i="34" s="1"/>
  <c r="I260" i="34"/>
  <c r="U260" i="34"/>
  <c r="I334" i="34"/>
  <c r="U334" i="34"/>
  <c r="AJ351" i="34"/>
  <c r="AE351" i="34" s="1"/>
  <c r="I110" i="34"/>
  <c r="U110" i="34"/>
  <c r="AJ706" i="34"/>
  <c r="AE706" i="34" s="1"/>
  <c r="I428" i="34"/>
  <c r="U428" i="34" s="1"/>
  <c r="I418" i="34"/>
  <c r="I227" i="34"/>
  <c r="U227" i="34"/>
  <c r="AJ1070" i="34"/>
  <c r="I240" i="34"/>
  <c r="AJ4694" i="34"/>
  <c r="AF4694" i="34" s="1"/>
  <c r="I915" i="34"/>
  <c r="AJ928" i="34"/>
  <c r="AJ6450" i="34"/>
  <c r="I419" i="34"/>
  <c r="U419" i="34"/>
  <c r="I411" i="34"/>
  <c r="U411" i="34" s="1"/>
  <c r="AJ334" i="34"/>
  <c r="I281" i="34"/>
  <c r="U281" i="34" s="1"/>
  <c r="I279" i="34"/>
  <c r="U279" i="34" s="1"/>
  <c r="AJ3306" i="34"/>
  <c r="AF3306" i="34" s="1"/>
  <c r="AJ5634" i="34"/>
  <c r="AF5634" i="34"/>
  <c r="AJ110" i="34"/>
  <c r="AJ144" i="34"/>
  <c r="AJ53" i="34"/>
  <c r="I53" i="34"/>
  <c r="AJ62" i="34"/>
  <c r="AE62" i="34" s="1"/>
  <c r="AJ70" i="34"/>
  <c r="I168" i="34"/>
  <c r="U168" i="34" s="1"/>
  <c r="I299" i="34"/>
  <c r="U299" i="34"/>
  <c r="AJ336" i="34"/>
  <c r="AE336" i="34"/>
  <c r="AJ814" i="34"/>
  <c r="I560" i="34"/>
  <c r="U560" i="34"/>
  <c r="I730" i="34"/>
  <c r="U730" i="34" s="1"/>
  <c r="I617" i="34"/>
  <c r="U617" i="34" s="1"/>
  <c r="I702" i="34"/>
  <c r="U702" i="34"/>
  <c r="I192" i="34"/>
  <c r="U192" i="34"/>
  <c r="I663" i="34"/>
  <c r="U663" i="34"/>
  <c r="V217" i="34"/>
  <c r="I332" i="34"/>
  <c r="U332" i="34" s="1"/>
  <c r="T116" i="34"/>
  <c r="AJ5037" i="34"/>
  <c r="AF5037" i="34"/>
  <c r="I191" i="34"/>
  <c r="U191" i="34"/>
  <c r="AJ375" i="34"/>
  <c r="AE375" i="34"/>
  <c r="AJ931" i="34"/>
  <c r="AJ1030" i="34"/>
  <c r="AJ1075" i="34"/>
  <c r="AJ1112" i="34"/>
  <c r="AJ1101" i="34"/>
  <c r="AE1101" i="34"/>
  <c r="AJ5486" i="34"/>
  <c r="I1118" i="34"/>
  <c r="U1118" i="34" s="1"/>
  <c r="AJ370" i="34"/>
  <c r="AE370" i="34"/>
  <c r="AJ296" i="34"/>
  <c r="AE296" i="34"/>
  <c r="AJ303" i="34"/>
  <c r="AE303" i="34" s="1"/>
  <c r="I303" i="34"/>
  <c r="U303" i="34"/>
  <c r="AJ363" i="34"/>
  <c r="AE363" i="34"/>
  <c r="I127" i="34"/>
  <c r="U127" i="34" s="1"/>
  <c r="I163" i="34"/>
  <c r="U163" i="34" s="1"/>
  <c r="I180" i="34"/>
  <c r="U180" i="34" s="1"/>
  <c r="I19" i="34"/>
  <c r="U19" i="34"/>
  <c r="I120" i="34"/>
  <c r="U120" i="34"/>
  <c r="AJ394" i="34"/>
  <c r="AE394" i="34" s="1"/>
  <c r="AJ466" i="34"/>
  <c r="AE466" i="34" s="1"/>
  <c r="AJ642" i="34"/>
  <c r="I645" i="34"/>
  <c r="U645" i="34" s="1"/>
  <c r="I656" i="34"/>
  <c r="I683" i="34"/>
  <c r="U683" i="34" s="1"/>
  <c r="I675" i="34"/>
  <c r="U675" i="34"/>
  <c r="AJ1927" i="34"/>
  <c r="AJ533" i="34"/>
  <c r="AE533" i="34"/>
  <c r="AJ535" i="34"/>
  <c r="AJ541" i="34"/>
  <c r="AE541" i="34" s="1"/>
  <c r="AJ576" i="34"/>
  <c r="AE576" i="34" s="1"/>
  <c r="AJ587" i="34"/>
  <c r="AJ589" i="34"/>
  <c r="AE589" i="34" s="1"/>
  <c r="AJ614" i="34"/>
  <c r="AE614" i="34" s="1"/>
  <c r="I857" i="34"/>
  <c r="U857" i="34"/>
  <c r="AJ727" i="34"/>
  <c r="AE727" i="34" s="1"/>
  <c r="I770" i="34"/>
  <c r="U770" i="34" s="1"/>
  <c r="AJ991" i="34"/>
  <c r="AE991" i="34"/>
  <c r="I1000" i="34"/>
  <c r="U1000" i="34"/>
  <c r="AJ1918" i="34"/>
  <c r="I1063" i="34"/>
  <c r="U1063" i="34"/>
  <c r="I389" i="34"/>
  <c r="AJ1828" i="34"/>
  <c r="I868" i="34"/>
  <c r="U868" i="34" s="1"/>
  <c r="AJ521" i="34"/>
  <c r="AE521" i="34"/>
  <c r="I858" i="34"/>
  <c r="U858" i="34"/>
  <c r="AJ939" i="34"/>
  <c r="AE939" i="34" s="1"/>
  <c r="AJ1821" i="34"/>
  <c r="AJ951" i="34"/>
  <c r="AJ460" i="34"/>
  <c r="AJ501" i="34"/>
  <c r="AE501" i="34" s="1"/>
  <c r="I497" i="34"/>
  <c r="U497" i="34" s="1"/>
  <c r="AJ643" i="34"/>
  <c r="AE643" i="34" s="1"/>
  <c r="AJ6451" i="34"/>
  <c r="AJ6452" i="34"/>
  <c r="I633" i="34"/>
  <c r="AJ4880" i="34"/>
  <c r="I377" i="34"/>
  <c r="U377" i="34"/>
  <c r="I404" i="34"/>
  <c r="I532" i="34"/>
  <c r="U532" i="34"/>
  <c r="AJ906" i="34"/>
  <c r="AE906" i="34"/>
  <c r="AJ1092" i="34"/>
  <c r="AE1092" i="34" s="1"/>
  <c r="T1094" i="34"/>
  <c r="AJ5485" i="34"/>
  <c r="AJ1929" i="34"/>
  <c r="AJ291" i="34"/>
  <c r="AE291" i="34"/>
  <c r="AJ315" i="34"/>
  <c r="AE315" i="34" s="1"/>
  <c r="AJ163" i="34"/>
  <c r="AE163" i="34"/>
  <c r="AJ408" i="34"/>
  <c r="AE408" i="34" s="1"/>
  <c r="AJ464" i="34"/>
  <c r="AE464" i="34"/>
  <c r="AJ664" i="34"/>
  <c r="AE664" i="34" s="1"/>
  <c r="AJ719" i="34"/>
  <c r="AE719" i="34" s="1"/>
  <c r="AJ980" i="34"/>
  <c r="AE980" i="34"/>
  <c r="AJ391" i="34"/>
  <c r="AE391" i="34"/>
  <c r="I822" i="34"/>
  <c r="U822" i="34" s="1"/>
  <c r="AJ4878" i="34"/>
  <c r="AJ4877" i="34"/>
  <c r="AF4877" i="34" s="1"/>
  <c r="AJ387" i="34"/>
  <c r="AE387" i="34"/>
  <c r="AJ102" i="34"/>
  <c r="I304" i="34"/>
  <c r="U304" i="34"/>
  <c r="AJ851" i="34"/>
  <c r="AE851" i="34"/>
  <c r="I1011" i="34"/>
  <c r="AJ1115" i="34"/>
  <c r="T1072" i="34"/>
  <c r="AJ1085" i="34"/>
  <c r="AE1085" i="34"/>
  <c r="T1098" i="34"/>
  <c r="AJ5489" i="34"/>
  <c r="I307" i="34"/>
  <c r="U307" i="34"/>
  <c r="I315" i="34"/>
  <c r="U315" i="34" s="1"/>
  <c r="I177" i="34"/>
  <c r="U177" i="34" s="1"/>
  <c r="I167" i="34"/>
  <c r="U167" i="34"/>
  <c r="I13" i="34"/>
  <c r="U13" i="34"/>
  <c r="AJ21" i="34"/>
  <c r="AE21" i="34" s="1"/>
  <c r="AJ92" i="34"/>
  <c r="AE92" i="34"/>
  <c r="I109" i="34"/>
  <c r="U109" i="34" s="1"/>
  <c r="I408" i="34"/>
  <c r="U408" i="34"/>
  <c r="AJ433" i="34"/>
  <c r="AE433" i="34" s="1"/>
  <c r="AJ445" i="34"/>
  <c r="AE445" i="34" s="1"/>
  <c r="I464" i="34"/>
  <c r="U464" i="34" s="1"/>
  <c r="AJ645" i="34"/>
  <c r="AE645" i="34"/>
  <c r="I661" i="34"/>
  <c r="U661" i="34" s="1"/>
  <c r="AJ523" i="34"/>
  <c r="AE523" i="34"/>
  <c r="AJ564" i="34"/>
  <c r="AE564" i="34"/>
  <c r="AJ600" i="34"/>
  <c r="AE600" i="34"/>
  <c r="AJ916" i="34"/>
  <c r="AE916" i="34" s="1"/>
  <c r="AJ837" i="34"/>
  <c r="AE837" i="34"/>
  <c r="AJ854" i="34"/>
  <c r="I695" i="34"/>
  <c r="U695" i="34" s="1"/>
  <c r="AJ721" i="34"/>
  <c r="I719" i="34"/>
  <c r="I751" i="34"/>
  <c r="U751" i="34"/>
  <c r="AJ801" i="34"/>
  <c r="AE801" i="34"/>
  <c r="I991" i="34"/>
  <c r="U991" i="34" s="1"/>
  <c r="I1035" i="34"/>
  <c r="AJ1910" i="34"/>
  <c r="AJ1912" i="34"/>
  <c r="I230" i="34"/>
  <c r="U230" i="34"/>
  <c r="I843" i="34"/>
  <c r="U843" i="34"/>
  <c r="I585" i="34"/>
  <c r="U585" i="34"/>
  <c r="I341" i="34"/>
  <c r="U341" i="34" s="1"/>
  <c r="I581" i="34"/>
  <c r="U581" i="34" s="1"/>
  <c r="AJ1823" i="34"/>
  <c r="AJ631" i="34"/>
  <c r="AE631" i="34" s="1"/>
  <c r="I736" i="34"/>
  <c r="U736" i="34"/>
  <c r="AJ747" i="34"/>
  <c r="AE747" i="34"/>
  <c r="I961" i="34"/>
  <c r="U961" i="34" s="1"/>
  <c r="I96" i="34"/>
  <c r="U96" i="34" s="1"/>
  <c r="AJ170" i="34"/>
  <c r="AJ6405" i="34"/>
  <c r="AJ6266" i="34"/>
  <c r="AJ6260" i="34"/>
  <c r="AJ6261" i="34"/>
  <c r="AJ1916" i="34"/>
  <c r="AJ395" i="34"/>
  <c r="AJ252" i="34"/>
  <c r="AJ1824" i="34"/>
  <c r="AJ1825" i="34"/>
  <c r="AJ1826" i="34"/>
  <c r="I482" i="34"/>
  <c r="U482" i="34" s="1"/>
  <c r="I483" i="34"/>
  <c r="U483" i="34" s="1"/>
  <c r="AJ585" i="34"/>
  <c r="AE585" i="34"/>
  <c r="AJ831" i="34"/>
  <c r="AE831" i="34" s="1"/>
  <c r="AJ527" i="34"/>
  <c r="AE527" i="34"/>
  <c r="AJ580" i="34"/>
  <c r="AE580" i="34" s="1"/>
  <c r="I685" i="34"/>
  <c r="U685" i="34"/>
  <c r="AJ745" i="34"/>
  <c r="AE745" i="34" s="1"/>
  <c r="I890" i="34"/>
  <c r="U890" i="34"/>
  <c r="AJ965" i="34"/>
  <c r="AE965" i="34" s="1"/>
  <c r="AJ5777" i="34"/>
  <c r="AF5777" i="34" s="1"/>
  <c r="T134" i="34"/>
  <c r="AJ129" i="34"/>
  <c r="AE129" i="34" s="1"/>
  <c r="AJ6404" i="34"/>
  <c r="AF6404" i="34" s="1"/>
  <c r="AJ3059" i="34"/>
  <c r="AJ150" i="34"/>
  <c r="AE150" i="34" s="1"/>
  <c r="AJ172" i="34"/>
  <c r="AE172" i="34"/>
  <c r="AJ183" i="34"/>
  <c r="AJ215" i="34"/>
  <c r="AJ223" i="34"/>
  <c r="AE223" i="34" s="1"/>
  <c r="AJ237" i="34"/>
  <c r="AE237" i="34" s="1"/>
  <c r="I650" i="34"/>
  <c r="U650" i="34"/>
  <c r="AJ650" i="34"/>
  <c r="AE650" i="34"/>
  <c r="AJ659" i="34"/>
  <c r="AJ366" i="34"/>
  <c r="AE366" i="34" s="1"/>
  <c r="I516" i="34"/>
  <c r="U516" i="34"/>
  <c r="AJ536" i="34"/>
  <c r="AJ6265" i="34"/>
  <c r="AJ6254" i="34"/>
  <c r="I326" i="34"/>
  <c r="U326" i="34"/>
  <c r="AJ6322" i="34"/>
  <c r="I20" i="34"/>
  <c r="U20" i="34"/>
  <c r="AJ179" i="34"/>
  <c r="AE179" i="34" s="1"/>
  <c r="I208" i="34"/>
  <c r="U208" i="34" s="1"/>
  <c r="I38" i="34"/>
  <c r="U38" i="34"/>
  <c r="I37" i="34"/>
  <c r="U37" i="34"/>
  <c r="AJ210" i="34"/>
  <c r="AE210" i="34" s="1"/>
  <c r="I249" i="34"/>
  <c r="U249" i="34"/>
  <c r="AJ473" i="34"/>
  <c r="AE473" i="34" s="1"/>
  <c r="AJ4780" i="34"/>
  <c r="I343" i="34"/>
  <c r="U343" i="34"/>
  <c r="T488" i="34"/>
  <c r="AJ488" i="34"/>
  <c r="I34" i="34"/>
  <c r="U34" i="34"/>
  <c r="I555" i="34"/>
  <c r="U555" i="34" s="1"/>
  <c r="AJ773" i="34"/>
  <c r="I1034" i="34"/>
  <c r="U1034" i="34"/>
  <c r="I1012" i="34"/>
  <c r="U1012" i="34"/>
  <c r="I175" i="34"/>
  <c r="U175" i="34"/>
  <c r="I969" i="34"/>
  <c r="U969" i="34" s="1"/>
  <c r="AJ4997" i="34"/>
  <c r="AF4997" i="34" s="1"/>
  <c r="I134" i="34"/>
  <c r="U134" i="34"/>
  <c r="AJ455" i="34"/>
  <c r="AE455" i="34"/>
  <c r="AJ1047" i="34"/>
  <c r="I178" i="34"/>
  <c r="U178" i="34"/>
  <c r="I575" i="34"/>
  <c r="U575" i="34" s="1"/>
  <c r="AJ400" i="34"/>
  <c r="AE400" i="34"/>
  <c r="AJ6262" i="34"/>
  <c r="AJ6263" i="34"/>
  <c r="I324" i="34"/>
  <c r="U324" i="34"/>
  <c r="AJ6258" i="34"/>
  <c r="AJ6259" i="34"/>
  <c r="AJ820" i="34"/>
  <c r="AE820" i="34"/>
  <c r="I26" i="34"/>
  <c r="U26" i="34"/>
  <c r="I94" i="34"/>
  <c r="U94" i="34"/>
  <c r="I184" i="34"/>
  <c r="U184" i="34" s="1"/>
  <c r="T807" i="34"/>
  <c r="AJ783" i="34"/>
  <c r="AJ390" i="34"/>
  <c r="AJ960" i="34"/>
  <c r="AE960" i="34" s="1"/>
  <c r="AJ981" i="34"/>
  <c r="AE981" i="34" s="1"/>
  <c r="T131" i="34"/>
  <c r="AJ131" i="34"/>
  <c r="AE131" i="34" s="1"/>
  <c r="T34" i="34"/>
  <c r="I920" i="34"/>
  <c r="U920" i="34"/>
  <c r="I118" i="34"/>
  <c r="U118" i="34"/>
  <c r="AJ326" i="34"/>
  <c r="AE326" i="34" s="1"/>
  <c r="AJ6257" i="34"/>
  <c r="AJ383" i="34"/>
  <c r="AE383" i="34"/>
  <c r="AJ847" i="34"/>
  <c r="AJ1010" i="34"/>
  <c r="AE1010" i="34"/>
  <c r="AF3263" i="34"/>
  <c r="AF6102" i="34"/>
  <c r="AF6250" i="34"/>
  <c r="AF6552" i="34"/>
  <c r="AF2095" i="34"/>
  <c r="AF1320" i="34"/>
  <c r="AF793" i="34"/>
  <c r="T608" i="34"/>
  <c r="V608" i="34"/>
  <c r="AF6532" i="34"/>
  <c r="AF3262" i="34"/>
  <c r="AF6015" i="34"/>
  <c r="T566" i="34"/>
  <c r="V566" i="34"/>
  <c r="AF1317" i="34"/>
  <c r="AF6670" i="34"/>
  <c r="V1016" i="34"/>
  <c r="AF5676" i="34"/>
  <c r="AF5518" i="34"/>
  <c r="AF5149" i="34"/>
  <c r="V993" i="34"/>
  <c r="T506" i="34"/>
  <c r="AF5145" i="34"/>
  <c r="AJ4586" i="34"/>
  <c r="AF4586" i="34" s="1"/>
  <c r="AJ2038" i="34"/>
  <c r="AF2038" i="34"/>
  <c r="AF5659" i="34"/>
  <c r="AF5468" i="34"/>
  <c r="I993" i="34"/>
  <c r="AJ993" i="34"/>
  <c r="T548" i="34"/>
  <c r="AJ2158" i="34"/>
  <c r="AF2158" i="34"/>
  <c r="T1048" i="34"/>
  <c r="V1048" i="34"/>
  <c r="V1042" i="34"/>
  <c r="AJ1045" i="34"/>
  <c r="I908" i="34"/>
  <c r="AJ1041" i="34"/>
  <c r="V1061" i="34"/>
  <c r="T1061" i="34"/>
  <c r="V758" i="34"/>
  <c r="T758" i="34"/>
  <c r="I506" i="34"/>
  <c r="U506" i="34" s="1"/>
  <c r="I1048" i="34"/>
  <c r="AJ3035" i="34"/>
  <c r="AF3035" i="34" s="1"/>
  <c r="AJ3033" i="34"/>
  <c r="AF3033" i="34"/>
  <c r="T590" i="34"/>
  <c r="T1027" i="34"/>
  <c r="AJ3028" i="34"/>
  <c r="AF3028" i="34" s="1"/>
  <c r="AJ3029" i="34"/>
  <c r="AF3029" i="34" s="1"/>
  <c r="AJ3030" i="34"/>
  <c r="AF3030" i="34"/>
  <c r="AJ3010" i="34"/>
  <c r="AF3010" i="34" s="1"/>
  <c r="AJ3011" i="34"/>
  <c r="AF3011" i="34" s="1"/>
  <c r="AJ3015" i="34"/>
  <c r="AF3015" i="34" s="1"/>
  <c r="AJ209" i="34"/>
  <c r="I198" i="34"/>
  <c r="AJ3034" i="34"/>
  <c r="AF3034" i="34"/>
  <c r="AJ3032" i="34"/>
  <c r="AF3032" i="34" s="1"/>
  <c r="AJ944" i="34"/>
  <c r="AE944" i="34" s="1"/>
  <c r="V908" i="34"/>
  <c r="T219" i="34"/>
  <c r="AJ924" i="34"/>
  <c r="I924" i="34"/>
  <c r="AJ3024" i="34"/>
  <c r="AF3024" i="34"/>
  <c r="AJ3005" i="34"/>
  <c r="AF3005" i="34"/>
  <c r="AJ3014" i="34"/>
  <c r="AF3014" i="34"/>
  <c r="AJ198" i="34"/>
  <c r="AE198" i="34"/>
  <c r="V198" i="34"/>
  <c r="AJ1048" i="34"/>
  <c r="AE1048" i="34" s="1"/>
  <c r="V1045" i="34"/>
  <c r="AJ908" i="34"/>
  <c r="AE908" i="34"/>
  <c r="T835" i="34"/>
  <c r="AJ1042" i="34"/>
  <c r="AE1042" i="34" s="1"/>
  <c r="AJ3017" i="34"/>
  <c r="AF3017" i="34" s="1"/>
  <c r="AJ3026" i="34"/>
  <c r="AF3026" i="34" s="1"/>
  <c r="AJ3027" i="34"/>
  <c r="AF3027" i="34"/>
  <c r="AJ3012" i="34"/>
  <c r="AF3012" i="34" s="1"/>
  <c r="V927" i="34"/>
  <c r="T927" i="34"/>
  <c r="AJ3579" i="34"/>
  <c r="AF3579" i="34" s="1"/>
  <c r="I927" i="34"/>
  <c r="U927" i="34"/>
  <c r="AJ1024" i="34"/>
  <c r="AF1024" i="34" s="1"/>
  <c r="I1061" i="34"/>
  <c r="AJ4069" i="34"/>
  <c r="T836" i="34"/>
  <c r="I836" i="34"/>
  <c r="T452" i="34"/>
  <c r="AJ2458" i="34"/>
  <c r="AJ2459" i="34"/>
  <c r="T350" i="34"/>
  <c r="AJ67" i="34"/>
  <c r="AE67" i="34"/>
  <c r="AJ362" i="34"/>
  <c r="AE362" i="34"/>
  <c r="T136" i="34"/>
  <c r="AJ2239" i="34"/>
  <c r="AF2239" i="34" s="1"/>
  <c r="T316" i="34"/>
  <c r="AJ287" i="34"/>
  <c r="AE287" i="34"/>
  <c r="I308" i="34"/>
  <c r="AJ330" i="34"/>
  <c r="AJ361" i="34"/>
  <c r="AE361" i="34"/>
  <c r="AJ413" i="34"/>
  <c r="AJ1524" i="34"/>
  <c r="AF1524" i="34" s="1"/>
  <c r="AJ340" i="34"/>
  <c r="AJ982" i="34"/>
  <c r="AE982" i="34"/>
  <c r="T1026" i="34"/>
  <c r="AJ2" i="34"/>
  <c r="AE2" i="34"/>
  <c r="AJ286" i="34"/>
  <c r="AE286" i="34"/>
  <c r="AJ551" i="34"/>
  <c r="AJ841" i="34"/>
  <c r="AE841" i="34"/>
  <c r="AJ452" i="34"/>
  <c r="AF452" i="34" s="1"/>
  <c r="AJ505" i="34"/>
  <c r="AE505" i="34"/>
  <c r="V930" i="34"/>
  <c r="I930" i="34"/>
  <c r="U930" i="34" s="1"/>
  <c r="AJ2453" i="34"/>
  <c r="AF2453" i="34"/>
  <c r="AJ350" i="34"/>
  <c r="AE350" i="34" s="1"/>
  <c r="AJ313" i="34"/>
  <c r="AE313" i="34" s="1"/>
  <c r="V329" i="34"/>
  <c r="AJ1051" i="34"/>
  <c r="AE1051" i="34" s="1"/>
  <c r="V136" i="34"/>
  <c r="T910" i="34"/>
  <c r="AJ236" i="34"/>
  <c r="AE236" i="34" s="1"/>
  <c r="AJ2240" i="34"/>
  <c r="AF2240" i="34" s="1"/>
  <c r="AJ628" i="34"/>
  <c r="V6" i="34"/>
  <c r="AJ5316" i="34"/>
  <c r="AF5316" i="34"/>
  <c r="AJ380" i="34"/>
  <c r="AE380" i="34"/>
  <c r="AE927" i="34"/>
  <c r="T551" i="34"/>
  <c r="AJ866" i="34"/>
  <c r="AJ572" i="34"/>
  <c r="AF572" i="34"/>
  <c r="AJ453" i="34"/>
  <c r="AJ2460" i="34"/>
  <c r="AF2460" i="34"/>
  <c r="AJ2456" i="34"/>
  <c r="AF2456" i="34" s="1"/>
  <c r="T313" i="34"/>
  <c r="AJ329" i="34"/>
  <c r="AE329" i="34"/>
  <c r="T1051" i="34"/>
  <c r="T300" i="34"/>
  <c r="V910" i="34"/>
  <c r="AJ826" i="34"/>
  <c r="AE826" i="34" s="1"/>
  <c r="AJ2248" i="34"/>
  <c r="AF2248" i="34"/>
  <c r="AJ2250" i="34"/>
  <c r="AF2250" i="34"/>
  <c r="AJ2232" i="34"/>
  <c r="AF2232" i="34"/>
  <c r="AJ321" i="34"/>
  <c r="AJ6011" i="34"/>
  <c r="AF6011" i="34" s="1"/>
  <c r="AJ5263" i="34"/>
  <c r="AF5263" i="34" s="1"/>
  <c r="AJ758" i="34"/>
  <c r="AE758" i="34"/>
  <c r="AJ569" i="34"/>
  <c r="AE569" i="34" s="1"/>
  <c r="AJ678" i="34"/>
  <c r="AE678" i="34" s="1"/>
  <c r="AJ5907" i="34"/>
  <c r="AF5907" i="34"/>
  <c r="V85" i="34"/>
  <c r="AJ108" i="34"/>
  <c r="AJ2256" i="34"/>
  <c r="AF2256" i="34"/>
  <c r="T25" i="34"/>
  <c r="V65" i="34"/>
  <c r="V570" i="34"/>
  <c r="AJ3040" i="34"/>
  <c r="AF3040" i="34"/>
  <c r="I267" i="34"/>
  <c r="U267" i="34"/>
  <c r="AJ261" i="34"/>
  <c r="AE261" i="34" s="1"/>
  <c r="I268" i="34"/>
  <c r="I259" i="34"/>
  <c r="U259" i="34" s="1"/>
  <c r="I245" i="34"/>
  <c r="I280" i="34"/>
  <c r="U280" i="34"/>
  <c r="AJ312" i="34"/>
  <c r="AJ349" i="34"/>
  <c r="AE349" i="34" s="1"/>
  <c r="AF6570" i="34"/>
  <c r="AJ281" i="34"/>
  <c r="AE281" i="34"/>
  <c r="I557" i="34"/>
  <c r="U557" i="34"/>
  <c r="I569" i="34"/>
  <c r="U569" i="34"/>
  <c r="I678" i="34"/>
  <c r="V682" i="34"/>
  <c r="AJ2399" i="34"/>
  <c r="AF2399" i="34"/>
  <c r="AJ432" i="34"/>
  <c r="I22" i="34"/>
  <c r="U22" i="34" s="1"/>
  <c r="AJ5865" i="34"/>
  <c r="AF5865" i="34" s="1"/>
  <c r="AJ211" i="34"/>
  <c r="I620" i="34"/>
  <c r="AJ3037" i="34"/>
  <c r="AF3037" i="34"/>
  <c r="AJ3038" i="34"/>
  <c r="AF3038" i="34" s="1"/>
  <c r="T796" i="34"/>
  <c r="AJ3041" i="34"/>
  <c r="AF3041" i="34"/>
  <c r="AJ228" i="34"/>
  <c r="AE228" i="34"/>
  <c r="I238" i="34"/>
  <c r="U238" i="34"/>
  <c r="AJ419" i="34"/>
  <c r="AE419" i="34" s="1"/>
  <c r="I412" i="34"/>
  <c r="U412" i="34"/>
  <c r="AJ359" i="34"/>
  <c r="AE359" i="34"/>
  <c r="AJ295" i="34"/>
  <c r="V538" i="34"/>
  <c r="T538" i="34"/>
  <c r="AJ558" i="34"/>
  <c r="AJ157" i="34"/>
  <c r="AF157" i="34"/>
  <c r="V552" i="34"/>
  <c r="AJ552" i="34"/>
  <c r="AE552" i="34"/>
  <c r="AJ6050" i="34"/>
  <c r="AJ4993" i="34"/>
  <c r="AF4993" i="34" s="1"/>
  <c r="AJ411" i="34"/>
  <c r="I273" i="34"/>
  <c r="I283" i="34"/>
  <c r="U283" i="34"/>
  <c r="AJ283" i="34"/>
  <c r="I294" i="34"/>
  <c r="AJ123" i="34"/>
  <c r="AE123" i="34" s="1"/>
  <c r="T114" i="34"/>
  <c r="AJ2309" i="34"/>
  <c r="AF2309" i="34"/>
  <c r="AJ2311" i="34"/>
  <c r="AF2311" i="34"/>
  <c r="AJ2318" i="34"/>
  <c r="AJ266" i="34"/>
  <c r="AE266" i="34"/>
  <c r="T354" i="34"/>
  <c r="AJ570" i="34"/>
  <c r="I563" i="34"/>
  <c r="T560" i="34"/>
  <c r="I1056" i="34"/>
  <c r="U1056" i="34"/>
  <c r="AJ617" i="34"/>
  <c r="I706" i="34"/>
  <c r="U706" i="34" s="1"/>
  <c r="I225" i="34"/>
  <c r="I362" i="34"/>
  <c r="U362" i="34" s="1"/>
  <c r="I351" i="34"/>
  <c r="AJ332" i="34"/>
  <c r="I277" i="34"/>
  <c r="I305" i="34"/>
  <c r="AJ305" i="34"/>
  <c r="AE305" i="34"/>
  <c r="AJ114" i="34"/>
  <c r="AE114" i="34" s="1"/>
  <c r="AJ3307" i="34"/>
  <c r="AF3307" i="34"/>
  <c r="AJ447" i="34"/>
  <c r="AF447" i="34"/>
  <c r="AJ1052" i="34"/>
  <c r="AJ5633" i="34"/>
  <c r="AF5633" i="34"/>
  <c r="AJ5635" i="34"/>
  <c r="AF5635" i="34" s="1"/>
  <c r="AJ2307" i="34"/>
  <c r="AJ121" i="34"/>
  <c r="AE121" i="34"/>
  <c r="I146" i="34"/>
  <c r="AJ2322" i="34"/>
  <c r="AF2322" i="34"/>
  <c r="AJ73" i="34"/>
  <c r="I75" i="34"/>
  <c r="U75" i="34" s="1"/>
  <c r="I73" i="34"/>
  <c r="AJ168" i="34"/>
  <c r="I242" i="34"/>
  <c r="U242" i="34" s="1"/>
  <c r="AJ354" i="34"/>
  <c r="AE354" i="34" s="1"/>
  <c r="AJ434" i="34"/>
  <c r="AE434" i="34" s="1"/>
  <c r="AJ560" i="34"/>
  <c r="AJ563" i="34"/>
  <c r="AE563" i="34"/>
  <c r="AJ2312" i="34"/>
  <c r="I62" i="34"/>
  <c r="I588" i="34"/>
  <c r="I349" i="34"/>
  <c r="I331" i="34"/>
  <c r="U331" i="34"/>
  <c r="AJ591" i="34"/>
  <c r="AF591" i="34" s="1"/>
  <c r="AJ2317" i="34"/>
  <c r="AF2317" i="34" s="1"/>
  <c r="AJ169" i="34"/>
  <c r="AE169" i="34" s="1"/>
  <c r="AJ260" i="34"/>
  <c r="AE260" i="34"/>
  <c r="AJ657" i="34"/>
  <c r="AE657" i="34"/>
  <c r="AJ2313" i="34"/>
  <c r="AF2313" i="34" s="1"/>
  <c r="AJ2315" i="34"/>
  <c r="V1056" i="34"/>
  <c r="AJ821" i="34"/>
  <c r="AE821" i="34"/>
  <c r="V707" i="34"/>
  <c r="T707" i="34"/>
  <c r="AJ956" i="34"/>
  <c r="AE956" i="34"/>
  <c r="AJ1032" i="34"/>
  <c r="AE1032" i="34"/>
  <c r="AJ1077" i="34"/>
  <c r="AE1077" i="34"/>
  <c r="AJ4595" i="34"/>
  <c r="AJ191" i="34"/>
  <c r="AJ634" i="34"/>
  <c r="AJ663" i="34"/>
  <c r="AE663" i="34"/>
  <c r="AJ204" i="34"/>
  <c r="AE204" i="34"/>
  <c r="AJ155" i="34"/>
  <c r="AE155" i="34"/>
  <c r="AJ173" i="34"/>
  <c r="AE173" i="34"/>
  <c r="AJ331" i="34"/>
  <c r="AE331" i="34"/>
  <c r="AJ5032" i="34"/>
  <c r="AF5032" i="34"/>
  <c r="AJ838" i="34"/>
  <c r="AJ245" i="34"/>
  <c r="AE245" i="34" s="1"/>
  <c r="AJ875" i="34"/>
  <c r="AJ4696" i="34"/>
  <c r="AJ205" i="34"/>
  <c r="AJ4874" i="34"/>
  <c r="I3" i="34"/>
  <c r="U3" i="34"/>
  <c r="AJ3" i="34"/>
  <c r="AE3" i="34"/>
  <c r="I321" i="34"/>
  <c r="AJ428" i="34"/>
  <c r="AE418" i="34"/>
  <c r="I956" i="34"/>
  <c r="I1032" i="34"/>
  <c r="I1077" i="34"/>
  <c r="U1077" i="34" s="1"/>
  <c r="AJ633" i="34"/>
  <c r="AE633" i="34" s="1"/>
  <c r="I634" i="34"/>
  <c r="U634" i="34"/>
  <c r="AJ662" i="34"/>
  <c r="I665" i="34"/>
  <c r="I155" i="34"/>
  <c r="U155" i="34"/>
  <c r="I173" i="34"/>
  <c r="T344" i="34"/>
  <c r="V116" i="34"/>
  <c r="AJ5036" i="34"/>
  <c r="AF5036" i="34" s="1"/>
  <c r="AJ5033" i="34"/>
  <c r="AF5033" i="34" s="1"/>
  <c r="I218" i="34"/>
  <c r="AJ240" i="34"/>
  <c r="AE240" i="34"/>
  <c r="I567" i="34"/>
  <c r="AJ6454" i="34"/>
  <c r="AF6454" i="34"/>
  <c r="AJ6453" i="34"/>
  <c r="I205" i="34"/>
  <c r="U205" i="34"/>
  <c r="AJ702" i="34"/>
  <c r="AE702" i="34"/>
  <c r="I708" i="34"/>
  <c r="AJ1688" i="34"/>
  <c r="AJ316" i="34"/>
  <c r="AE316" i="34" s="1"/>
  <c r="I425" i="34"/>
  <c r="U425" i="34"/>
  <c r="AJ425" i="34"/>
  <c r="T956" i="34"/>
  <c r="AJ441" i="34"/>
  <c r="AJ347" i="34"/>
  <c r="AE347" i="34" s="1"/>
  <c r="I344" i="34"/>
  <c r="AJ5031" i="34"/>
  <c r="AF5031" i="34"/>
  <c r="AJ5035" i="34"/>
  <c r="AF5035" i="34"/>
  <c r="AJ865" i="34"/>
  <c r="AJ242" i="34"/>
  <c r="AE242" i="34" s="1"/>
  <c r="T567" i="34"/>
  <c r="V887" i="34"/>
  <c r="T887" i="34"/>
  <c r="V1030" i="34"/>
  <c r="T1030" i="34"/>
  <c r="AJ885" i="34"/>
  <c r="AJ4693" i="34"/>
  <c r="I509" i="34"/>
  <c r="U509" i="34"/>
  <c r="AJ915" i="34"/>
  <c r="I261" i="34"/>
  <c r="I565" i="34"/>
  <c r="U565" i="34"/>
  <c r="I387" i="34"/>
  <c r="U387" i="34"/>
  <c r="I613" i="34"/>
  <c r="U613" i="34"/>
  <c r="I931" i="34"/>
  <c r="U931" i="34"/>
  <c r="AE102" i="34"/>
  <c r="AJ404" i="34"/>
  <c r="AE404" i="34" s="1"/>
  <c r="AJ532" i="34"/>
  <c r="AE532" i="34" s="1"/>
  <c r="AJ508" i="34"/>
  <c r="AE508" i="34" s="1"/>
  <c r="I498" i="34"/>
  <c r="I851" i="34"/>
  <c r="U851" i="34"/>
  <c r="I1030" i="34"/>
  <c r="AJ926" i="34"/>
  <c r="AE926" i="34" s="1"/>
  <c r="AJ1011" i="34"/>
  <c r="AE1011" i="34" s="1"/>
  <c r="AJ1105" i="34"/>
  <c r="AE1105" i="34"/>
  <c r="AJ1078" i="34"/>
  <c r="AE1078" i="34" s="1"/>
  <c r="AJ1087" i="34"/>
  <c r="AE1087" i="34" s="1"/>
  <c r="AJ1096" i="34"/>
  <c r="AE1096" i="34" s="1"/>
  <c r="AJ1097" i="34"/>
  <c r="AJ1107" i="34"/>
  <c r="AE1107" i="34"/>
  <c r="AJ1108" i="34"/>
  <c r="AE1108" i="34" s="1"/>
  <c r="AJ5487" i="34"/>
  <c r="AJ1118" i="34"/>
  <c r="AE1118" i="34"/>
  <c r="AJ371" i="34"/>
  <c r="AE371" i="34" s="1"/>
  <c r="I370" i="34"/>
  <c r="U370" i="34" s="1"/>
  <c r="I971" i="34"/>
  <c r="AJ180" i="34"/>
  <c r="AJ187" i="34"/>
  <c r="AE187" i="34" s="1"/>
  <c r="AJ194" i="34"/>
  <c r="AE194" i="34" s="1"/>
  <c r="AJ19" i="34"/>
  <c r="AE19" i="34" s="1"/>
  <c r="AJ13" i="34"/>
  <c r="AE13" i="34"/>
  <c r="AJ496" i="34"/>
  <c r="AJ397" i="34"/>
  <c r="AE397" i="34"/>
  <c r="I401" i="34"/>
  <c r="U401" i="34"/>
  <c r="I433" i="34"/>
  <c r="U433" i="34"/>
  <c r="AJ451" i="34"/>
  <c r="AE451" i="34"/>
  <c r="AJ459" i="34"/>
  <c r="AE459" i="34"/>
  <c r="I462" i="34"/>
  <c r="U462" i="34"/>
  <c r="AJ661" i="34"/>
  <c r="AE661" i="34"/>
  <c r="I666" i="34"/>
  <c r="U666" i="34"/>
  <c r="I691" i="34"/>
  <c r="U691" i="34"/>
  <c r="AJ528" i="34"/>
  <c r="I533" i="34"/>
  <c r="U533" i="34" s="1"/>
  <c r="I535" i="34"/>
  <c r="I564" i="34"/>
  <c r="U564" i="34"/>
  <c r="AJ574" i="34"/>
  <c r="AE574" i="34" s="1"/>
  <c r="I576" i="34"/>
  <c r="U576" i="34" s="1"/>
  <c r="I587" i="34"/>
  <c r="U587" i="34" s="1"/>
  <c r="I596" i="34"/>
  <c r="U596" i="34"/>
  <c r="AJ604" i="34"/>
  <c r="AE604" i="34"/>
  <c r="AJ619" i="34"/>
  <c r="AE619" i="34" s="1"/>
  <c r="AJ778" i="34"/>
  <c r="AE778" i="34" s="1"/>
  <c r="AF4879" i="34"/>
  <c r="AJ618" i="34"/>
  <c r="AJ207" i="34"/>
  <c r="AE207" i="34"/>
  <c r="AJ304" i="34"/>
  <c r="AE304" i="34" s="1"/>
  <c r="AJ470" i="34"/>
  <c r="AE470" i="34" s="1"/>
  <c r="AJ1113" i="34"/>
  <c r="AE1113" i="34"/>
  <c r="T1076" i="34"/>
  <c r="AJ1082" i="34"/>
  <c r="AE1082" i="34" s="1"/>
  <c r="AJ1089" i="34"/>
  <c r="AE1089" i="34"/>
  <c r="AJ1098" i="34"/>
  <c r="AE1098" i="34"/>
  <c r="AJ1099" i="34"/>
  <c r="AE1099" i="34" s="1"/>
  <c r="AJ1109" i="34"/>
  <c r="AE1109" i="34"/>
  <c r="AJ1110" i="34"/>
  <c r="AE1110" i="34"/>
  <c r="AJ5488" i="34"/>
  <c r="AJ317" i="34"/>
  <c r="AE317" i="34" s="1"/>
  <c r="AJ335" i="34"/>
  <c r="AE335" i="34"/>
  <c r="AJ353" i="34"/>
  <c r="AE353" i="34"/>
  <c r="AJ87" i="34"/>
  <c r="AE87" i="34"/>
  <c r="AJ542" i="34"/>
  <c r="AJ559" i="34"/>
  <c r="AE559" i="34" s="1"/>
  <c r="AJ596" i="34"/>
  <c r="AE596" i="34" s="1"/>
  <c r="AJ729" i="34"/>
  <c r="AE729" i="34"/>
  <c r="AJ1920" i="34"/>
  <c r="AJ1921" i="34"/>
  <c r="AJ1923" i="34"/>
  <c r="T218" i="34"/>
  <c r="AJ567" i="34"/>
  <c r="AE567" i="34"/>
  <c r="AJ822" i="34"/>
  <c r="AE822" i="34"/>
  <c r="AJ4695" i="34"/>
  <c r="AJ58" i="34"/>
  <c r="AE58" i="34" s="1"/>
  <c r="AJ51" i="34"/>
  <c r="AE51" i="34" s="1"/>
  <c r="AJ919" i="34"/>
  <c r="AE919" i="34" s="1"/>
  <c r="I760" i="34"/>
  <c r="U760" i="34"/>
  <c r="AJ377" i="34"/>
  <c r="AE377" i="34"/>
  <c r="I395" i="34"/>
  <c r="AJ577" i="34"/>
  <c r="AE577" i="34"/>
  <c r="I618" i="34"/>
  <c r="U618" i="34"/>
  <c r="AJ925" i="34"/>
  <c r="AE925" i="34"/>
  <c r="I310" i="34"/>
  <c r="AF310" i="34"/>
  <c r="I470" i="34"/>
  <c r="U470" i="34"/>
  <c r="AJ1023" i="34"/>
  <c r="AE1023" i="34"/>
  <c r="AJ1071" i="34"/>
  <c r="AE1071" i="34"/>
  <c r="AJ1083" i="34"/>
  <c r="AE1083" i="34"/>
  <c r="AJ1091" i="34"/>
  <c r="AE1091" i="34"/>
  <c r="AJ1100" i="34"/>
  <c r="AE1100" i="34"/>
  <c r="AJ1102" i="34"/>
  <c r="AE1102" i="34" s="1"/>
  <c r="AJ1111" i="34"/>
  <c r="AE1111" i="34"/>
  <c r="AJ5484" i="34"/>
  <c r="AJ1116" i="34"/>
  <c r="AE1116" i="34" s="1"/>
  <c r="AJ299" i="34"/>
  <c r="AE299" i="34" s="1"/>
  <c r="AJ307" i="34"/>
  <c r="AE307" i="34" s="1"/>
  <c r="AJ339" i="34"/>
  <c r="AE339" i="34"/>
  <c r="V971" i="34"/>
  <c r="AJ143" i="34"/>
  <c r="I161" i="34"/>
  <c r="U161" i="34" s="1"/>
  <c r="AJ167" i="34"/>
  <c r="AE167" i="34" s="1"/>
  <c r="AJ485" i="34"/>
  <c r="AE485" i="34"/>
  <c r="I489" i="34"/>
  <c r="U489" i="34"/>
  <c r="AJ33" i="34"/>
  <c r="AE33" i="34" s="1"/>
  <c r="I31" i="34"/>
  <c r="U31" i="34" s="1"/>
  <c r="AJ39" i="34"/>
  <c r="AJ40" i="34"/>
  <c r="AE40" i="34"/>
  <c r="AJ95" i="34"/>
  <c r="AE95" i="34"/>
  <c r="AJ109" i="34"/>
  <c r="AE109" i="34"/>
  <c r="AJ120" i="34"/>
  <c r="AE120" i="34"/>
  <c r="AJ1928" i="34"/>
  <c r="I394" i="34"/>
  <c r="U394" i="34" s="1"/>
  <c r="I420" i="34"/>
  <c r="U420" i="34" s="1"/>
  <c r="I445" i="34"/>
  <c r="U445" i="34" s="1"/>
  <c r="AJ448" i="34"/>
  <c r="AE448" i="34"/>
  <c r="I451" i="34"/>
  <c r="U451" i="34" s="1"/>
  <c r="AJ462" i="34"/>
  <c r="AE462" i="34" s="1"/>
  <c r="AJ648" i="34"/>
  <c r="AE648" i="34" s="1"/>
  <c r="AJ646" i="34"/>
  <c r="AE646" i="34"/>
  <c r="AJ656" i="34"/>
  <c r="AE656" i="34" s="1"/>
  <c r="I669" i="34"/>
  <c r="U669" i="34" s="1"/>
  <c r="AJ675" i="34"/>
  <c r="AE675" i="34" s="1"/>
  <c r="I686" i="34"/>
  <c r="U686" i="34"/>
  <c r="I541" i="34"/>
  <c r="AJ544" i="34"/>
  <c r="AE544" i="34"/>
  <c r="I542" i="34"/>
  <c r="I559" i="34"/>
  <c r="U559" i="34" s="1"/>
  <c r="I589" i="34"/>
  <c r="U589" i="34"/>
  <c r="AJ626" i="34"/>
  <c r="AE626" i="34"/>
  <c r="AJ958" i="34"/>
  <c r="AE958" i="34" s="1"/>
  <c r="AJ894" i="34"/>
  <c r="AE894" i="34" s="1"/>
  <c r="AJ923" i="34"/>
  <c r="AE923" i="34"/>
  <c r="AJ932" i="34"/>
  <c r="AE932" i="34"/>
  <c r="I837" i="34"/>
  <c r="U837" i="34" s="1"/>
  <c r="AJ857" i="34"/>
  <c r="AE857" i="34" s="1"/>
  <c r="AJ695" i="34"/>
  <c r="AE695" i="34"/>
  <c r="AJ1908" i="34"/>
  <c r="AJ804" i="34"/>
  <c r="AE804" i="34" s="1"/>
  <c r="AJ810" i="34"/>
  <c r="AE810" i="34"/>
  <c r="AJ985" i="34"/>
  <c r="AE985" i="34"/>
  <c r="AJ1000" i="34"/>
  <c r="AE1000" i="34"/>
  <c r="AJ1035" i="34"/>
  <c r="AE1035" i="34" s="1"/>
  <c r="AJ1919" i="34"/>
  <c r="AJ1922" i="34"/>
  <c r="AJ1060" i="34"/>
  <c r="AE1060" i="34"/>
  <c r="AJ1063" i="34"/>
  <c r="AE1063" i="34"/>
  <c r="AJ1909" i="34"/>
  <c r="AJ1911" i="34"/>
  <c r="AJ1913" i="34"/>
  <c r="AJ230" i="34"/>
  <c r="AE230" i="34" s="1"/>
  <c r="AJ233" i="34"/>
  <c r="AE233" i="34"/>
  <c r="AJ474" i="34"/>
  <c r="AE474" i="34" s="1"/>
  <c r="AJ868" i="34"/>
  <c r="AE868" i="34" s="1"/>
  <c r="AJ407" i="34"/>
  <c r="AE407" i="34" s="1"/>
  <c r="AJ901" i="34"/>
  <c r="I952" i="34"/>
  <c r="U952" i="34"/>
  <c r="I951" i="34"/>
  <c r="U951" i="34"/>
  <c r="AJ746" i="34"/>
  <c r="AE746" i="34"/>
  <c r="AJ1008" i="34"/>
  <c r="AE1008" i="34"/>
  <c r="AJ961" i="34"/>
  <c r="AE961" i="34"/>
  <c r="I966" i="34"/>
  <c r="U966" i="34"/>
  <c r="I460" i="34"/>
  <c r="U460" i="34"/>
  <c r="AJ739" i="34"/>
  <c r="AE739" i="34"/>
  <c r="I738" i="34"/>
  <c r="U738" i="34"/>
  <c r="AJ145" i="34"/>
  <c r="I170" i="34"/>
  <c r="U170" i="34" s="1"/>
  <c r="AJ4994" i="34"/>
  <c r="AF4994" i="34" s="1"/>
  <c r="AJ5779" i="34"/>
  <c r="AF5779" i="34"/>
  <c r="AJ3058" i="34"/>
  <c r="AF3058" i="34" s="1"/>
  <c r="I150" i="34"/>
  <c r="U150" i="34"/>
  <c r="I189" i="34"/>
  <c r="U189" i="34"/>
  <c r="AJ751" i="34"/>
  <c r="AE751" i="34"/>
  <c r="AJ753" i="34"/>
  <c r="AE753" i="34"/>
  <c r="AJ977" i="34"/>
  <c r="AE977" i="34"/>
  <c r="I980" i="34"/>
  <c r="U980" i="34"/>
  <c r="AJ995" i="34"/>
  <c r="AE995" i="34"/>
  <c r="AJ1925" i="34"/>
  <c r="AJ1907" i="34"/>
  <c r="AJ1058" i="34"/>
  <c r="AE1058" i="34"/>
  <c r="AJ1917" i="34"/>
  <c r="AJ812" i="34"/>
  <c r="AE812" i="34" s="1"/>
  <c r="AJ247" i="34"/>
  <c r="AE247" i="34"/>
  <c r="AJ843" i="34"/>
  <c r="AE843" i="34"/>
  <c r="AJ848" i="34"/>
  <c r="AE848" i="34" s="1"/>
  <c r="AJ1827" i="34"/>
  <c r="AJ487" i="34"/>
  <c r="AE487" i="34"/>
  <c r="AJ873" i="34"/>
  <c r="AE873" i="34"/>
  <c r="AJ1820" i="34"/>
  <c r="I521" i="34"/>
  <c r="U521" i="34" s="1"/>
  <c r="AJ584" i="34"/>
  <c r="AJ938" i="34"/>
  <c r="AE938" i="34"/>
  <c r="AJ1822" i="34"/>
  <c r="AJ728" i="34"/>
  <c r="AE728" i="34"/>
  <c r="AJ945" i="34"/>
  <c r="AE945" i="34" s="1"/>
  <c r="AJ83" i="34"/>
  <c r="AE83" i="34" s="1"/>
  <c r="I83" i="34"/>
  <c r="U83" i="34"/>
  <c r="AJ497" i="34"/>
  <c r="AE497" i="34"/>
  <c r="I816" i="34"/>
  <c r="U816" i="34" s="1"/>
  <c r="AE170" i="34"/>
  <c r="AJ5778" i="34"/>
  <c r="I54" i="34"/>
  <c r="U54" i="34"/>
  <c r="I276" i="34"/>
  <c r="U276" i="34"/>
  <c r="AJ824" i="34"/>
  <c r="AE824" i="34" s="1"/>
  <c r="AJ825" i="34"/>
  <c r="AE825" i="34" s="1"/>
  <c r="AJ579" i="34"/>
  <c r="AE579" i="34"/>
  <c r="AJ952" i="34"/>
  <c r="AE952" i="34" s="1"/>
  <c r="AJ693" i="34"/>
  <c r="AE693" i="34" s="1"/>
  <c r="AJ892" i="34"/>
  <c r="AE892" i="34" s="1"/>
  <c r="AJ966" i="34"/>
  <c r="AE966" i="34"/>
  <c r="AJ738" i="34"/>
  <c r="AE738" i="34" s="1"/>
  <c r="AJ816" i="34"/>
  <c r="AE816" i="34" s="1"/>
  <c r="AJ499" i="34"/>
  <c r="AE499" i="34" s="1"/>
  <c r="AJ4995" i="34"/>
  <c r="AF4995" i="34"/>
  <c r="AJ54" i="34"/>
  <c r="AE54" i="34" s="1"/>
  <c r="AJ178" i="34"/>
  <c r="AE178" i="34"/>
  <c r="AJ258" i="34"/>
  <c r="AE258" i="34"/>
  <c r="I255" i="34"/>
  <c r="U255" i="34"/>
  <c r="AJ516" i="34"/>
  <c r="I530" i="34"/>
  <c r="U530" i="34" s="1"/>
  <c r="I536" i="34"/>
  <c r="I547" i="34"/>
  <c r="U547" i="34"/>
  <c r="AJ6195" i="34"/>
  <c r="AJ6199" i="34"/>
  <c r="AJ324" i="34"/>
  <c r="AE324" i="34"/>
  <c r="AJ6255" i="34"/>
  <c r="AJ5596" i="34"/>
  <c r="AF5596" i="34" s="1"/>
  <c r="AJ94" i="34"/>
  <c r="AE94" i="34" s="1"/>
  <c r="AJ327" i="34"/>
  <c r="AJ491" i="34"/>
  <c r="AJ6320" i="34"/>
  <c r="AJ6321" i="34"/>
  <c r="AJ807" i="34"/>
  <c r="AE807" i="34" s="1"/>
  <c r="AJ765" i="34"/>
  <c r="I248" i="34"/>
  <c r="U248" i="34"/>
  <c r="AJ81" i="34"/>
  <c r="AE81" i="34"/>
  <c r="AJ202" i="34"/>
  <c r="AE202" i="34"/>
  <c r="I258" i="34"/>
  <c r="U258" i="34"/>
  <c r="AJ358" i="34"/>
  <c r="AE358" i="34"/>
  <c r="AJ503" i="34"/>
  <c r="AJ6193" i="34"/>
  <c r="AJ6267" i="34"/>
  <c r="AJ6268" i="34"/>
  <c r="AJ6328" i="34"/>
  <c r="AJ6330" i="34"/>
  <c r="AJ6331" i="34"/>
  <c r="AJ1057" i="34"/>
  <c r="AE1057" i="34"/>
  <c r="AJ20" i="34"/>
  <c r="AE20" i="34"/>
  <c r="AJ26" i="34"/>
  <c r="AE26" i="34" s="1"/>
  <c r="AJ56" i="34"/>
  <c r="AE56" i="34" s="1"/>
  <c r="AJ232" i="34"/>
  <c r="AE232" i="34"/>
  <c r="AJ457" i="34"/>
  <c r="AE457" i="34"/>
  <c r="AJ712" i="34"/>
  <c r="AE712" i="34" s="1"/>
  <c r="I188" i="34"/>
  <c r="U188" i="34"/>
  <c r="AJ184" i="34"/>
  <c r="AE184" i="34"/>
  <c r="I237" i="34"/>
  <c r="U237" i="34"/>
  <c r="AJ255" i="34"/>
  <c r="AE255" i="34" s="1"/>
  <c r="AJ376" i="34"/>
  <c r="AE376" i="34"/>
  <c r="AJ547" i="34"/>
  <c r="AE547" i="34"/>
  <c r="AJ6253" i="34"/>
  <c r="AJ6325" i="34"/>
  <c r="V807" i="34"/>
  <c r="AJ4129" i="34"/>
  <c r="AF4129" i="34" s="1"/>
  <c r="AJ690" i="34"/>
  <c r="AE690" i="34" s="1"/>
  <c r="AJ37" i="34"/>
  <c r="I195" i="34"/>
  <c r="U195" i="34"/>
  <c r="AJ409" i="34"/>
  <c r="AE409" i="34" s="1"/>
  <c r="AJ795" i="34"/>
  <c r="AE795" i="34"/>
  <c r="AJ140" i="34"/>
  <c r="AE140" i="34"/>
  <c r="I301" i="34"/>
  <c r="U301" i="34"/>
  <c r="I390" i="34"/>
  <c r="U390" i="34" s="1"/>
  <c r="AJ1679" i="34"/>
  <c r="AJ1680" i="34"/>
  <c r="AJ1002" i="34"/>
  <c r="AJ4782" i="34"/>
  <c r="AF4782" i="34"/>
  <c r="AJ239" i="34"/>
  <c r="AE239" i="34"/>
  <c r="AJ34" i="34"/>
  <c r="AJ1315" i="34"/>
  <c r="AJ864" i="34"/>
  <c r="AE864" i="34" s="1"/>
  <c r="AJ405" i="34"/>
  <c r="AJ416" i="34"/>
  <c r="AE416" i="34"/>
  <c r="AJ555" i="34"/>
  <c r="AE555" i="34"/>
  <c r="AJ763" i="34"/>
  <c r="AJ1316" i="34"/>
  <c r="AJ877" i="34"/>
  <c r="AE877" i="34"/>
  <c r="AJ725" i="34"/>
  <c r="AE725" i="34"/>
  <c r="AJ357" i="34"/>
  <c r="AE357" i="34" s="1"/>
  <c r="AJ88" i="34"/>
  <c r="AE88" i="34" s="1"/>
  <c r="AJ188" i="34"/>
  <c r="AE188" i="34" s="1"/>
  <c r="AJ195" i="34"/>
  <c r="AE195" i="34"/>
  <c r="AJ147" i="34"/>
  <c r="AE147" i="34"/>
  <c r="AJ171" i="34"/>
  <c r="AE171" i="34" s="1"/>
  <c r="AJ181" i="34"/>
  <c r="AE181" i="34" s="1"/>
  <c r="AJ435" i="34"/>
  <c r="AE435" i="34"/>
  <c r="AJ449" i="34"/>
  <c r="AE449" i="34" s="1"/>
  <c r="AJ676" i="34"/>
  <c r="AE676" i="34" s="1"/>
  <c r="AJ214" i="34"/>
  <c r="AE214" i="34" s="1"/>
  <c r="AJ292" i="34"/>
  <c r="AJ782" i="34"/>
  <c r="AE782" i="34"/>
  <c r="I981" i="34"/>
  <c r="U981" i="34"/>
  <c r="T343" i="34"/>
  <c r="AJ343" i="34"/>
  <c r="AE343" i="34" s="1"/>
  <c r="I488" i="34"/>
  <c r="U488" i="34"/>
  <c r="I672" i="34"/>
  <c r="U672" i="34"/>
  <c r="I725" i="34"/>
  <c r="U725" i="34" s="1"/>
  <c r="AJ444" i="34"/>
  <c r="AE444" i="34" s="1"/>
  <c r="AJ653" i="34"/>
  <c r="AE653" i="34"/>
  <c r="AJ4127" i="34"/>
  <c r="AF4127" i="34"/>
  <c r="AJ4130" i="34"/>
  <c r="AF4130" i="34" s="1"/>
  <c r="AJ2914" i="34"/>
  <c r="AJ2915" i="34"/>
  <c r="AJ274" i="34"/>
  <c r="AE274" i="34"/>
  <c r="AJ817" i="34"/>
  <c r="AJ699" i="34"/>
  <c r="AJ269" i="34"/>
  <c r="AE269" i="34" s="1"/>
  <c r="AJ954" i="34"/>
  <c r="AE954" i="34" s="1"/>
  <c r="AJ515" i="34"/>
  <c r="AE515" i="34"/>
  <c r="AJ8" i="34"/>
  <c r="AE8" i="34" s="1"/>
  <c r="AJ14" i="34"/>
  <c r="AE14" i="34" s="1"/>
  <c r="AJ23" i="34"/>
  <c r="AE23" i="34" s="1"/>
  <c r="AJ904" i="34"/>
  <c r="AE904" i="34"/>
  <c r="AJ38" i="34"/>
  <c r="AE38" i="34" s="1"/>
  <c r="AJ52" i="34"/>
  <c r="AE52" i="34" s="1"/>
  <c r="AJ248" i="34"/>
  <c r="AE248" i="34" s="1"/>
  <c r="AJ545" i="34"/>
  <c r="AE545" i="34"/>
  <c r="AJ698" i="34"/>
  <c r="AE698" i="34" s="1"/>
  <c r="AJ111" i="34"/>
  <c r="AE111" i="34" s="1"/>
  <c r="AJ4643" i="34"/>
  <c r="AJ4644" i="34"/>
  <c r="AJ4645" i="34"/>
  <c r="AJ4646" i="34"/>
  <c r="AJ322" i="34"/>
  <c r="AE322" i="34"/>
  <c r="AJ468" i="34"/>
  <c r="AE468" i="34" s="1"/>
  <c r="AJ583" i="34"/>
  <c r="AE583" i="34" s="1"/>
  <c r="AJ599" i="34"/>
  <c r="AE599" i="34"/>
  <c r="AJ717" i="34"/>
  <c r="AJ823" i="34"/>
  <c r="AE823" i="34"/>
  <c r="AJ742" i="34"/>
  <c r="AE742" i="34"/>
  <c r="I989" i="34"/>
  <c r="U989" i="34"/>
  <c r="AJ424" i="34"/>
  <c r="AE424" i="34"/>
  <c r="AJ4278" i="34"/>
  <c r="AF4278" i="34"/>
  <c r="AJ672" i="34"/>
  <c r="AE672" i="34"/>
  <c r="AJ1034" i="34"/>
  <c r="AE1034" i="34"/>
  <c r="AJ889" i="34"/>
  <c r="AJ1012" i="34"/>
  <c r="AE1012" i="34"/>
  <c r="AJ1039" i="34"/>
  <c r="AJ118" i="34"/>
  <c r="AE118" i="34"/>
  <c r="AJ221" i="34"/>
  <c r="AE221" i="34"/>
  <c r="AJ5440" i="34"/>
  <c r="AJ5441" i="34"/>
  <c r="AJ3820" i="34"/>
  <c r="AJ3821" i="34"/>
  <c r="AF3821" i="34" s="1"/>
  <c r="AJ1029" i="34"/>
  <c r="U297" i="34"/>
  <c r="AF900" i="34"/>
  <c r="AF4" i="34"/>
  <c r="AE323" i="34"/>
  <c r="AF323" i="34"/>
  <c r="AF3255" i="34"/>
  <c r="AF510" i="34"/>
  <c r="AF2097" i="34"/>
  <c r="V220" i="34"/>
  <c r="T993" i="34"/>
  <c r="T220" i="34"/>
  <c r="I220" i="34"/>
  <c r="U220" i="34" s="1"/>
  <c r="AE566" i="34"/>
  <c r="AE506" i="34"/>
  <c r="V520" i="34"/>
  <c r="T520" i="34"/>
  <c r="T1045" i="34"/>
  <c r="T908" i="34"/>
  <c r="T1093" i="34"/>
  <c r="V1093" i="34"/>
  <c r="I1093" i="34"/>
  <c r="T982" i="34"/>
  <c r="T2" i="34"/>
  <c r="V67" i="34"/>
  <c r="V141" i="34"/>
  <c r="T142" i="34"/>
  <c r="V142" i="34"/>
  <c r="I520" i="34"/>
  <c r="AF520" i="34" s="1"/>
  <c r="V300" i="34"/>
  <c r="V432" i="34"/>
  <c r="T432" i="34"/>
  <c r="AJ2252" i="34"/>
  <c r="AF2252" i="34"/>
  <c r="AJ835" i="34"/>
  <c r="AE835" i="34"/>
  <c r="AJ1093" i="34"/>
  <c r="I835" i="34"/>
  <c r="U835" i="34" s="1"/>
  <c r="V108" i="34"/>
  <c r="T108" i="34"/>
  <c r="T157" i="34"/>
  <c r="V157" i="34"/>
  <c r="V949" i="34"/>
  <c r="T949" i="34"/>
  <c r="I1027" i="34"/>
  <c r="V982" i="34"/>
  <c r="V2" i="34"/>
  <c r="I350" i="34"/>
  <c r="I329" i="34"/>
  <c r="U329" i="34"/>
  <c r="I67" i="34"/>
  <c r="I300" i="34"/>
  <c r="I316" i="34"/>
  <c r="I141" i="34"/>
  <c r="U141" i="34"/>
  <c r="N6199" i="34"/>
  <c r="L6199" i="34" s="1"/>
  <c r="N6195" i="34"/>
  <c r="L6195" i="34" s="1"/>
  <c r="N6193" i="34"/>
  <c r="L6193" i="34" s="1"/>
  <c r="N6198" i="34"/>
  <c r="L6198" i="34"/>
  <c r="N6197" i="34"/>
  <c r="L6197" i="34" s="1"/>
  <c r="N6196" i="34"/>
  <c r="L6196" i="34" s="1"/>
  <c r="N6194" i="34"/>
  <c r="L6194" i="34" s="1"/>
  <c r="N6201" i="34"/>
  <c r="L6201" i="34"/>
  <c r="N6200" i="34"/>
  <c r="L6200" i="34" s="1"/>
  <c r="V386" i="34"/>
  <c r="T973" i="34"/>
  <c r="V46" i="34"/>
  <c r="T569" i="34"/>
  <c r="AJ674" i="34"/>
  <c r="AJ2400" i="34"/>
  <c r="AF2400" i="34"/>
  <c r="AJ125" i="34"/>
  <c r="AJ106" i="34"/>
  <c r="AE106" i="34" s="1"/>
  <c r="AJ2257" i="34"/>
  <c r="AF2257" i="34" s="1"/>
  <c r="AJ2258" i="34"/>
  <c r="AF2258" i="34"/>
  <c r="AJ149" i="34"/>
  <c r="AE149" i="34" s="1"/>
  <c r="I137" i="34"/>
  <c r="U137" i="34"/>
  <c r="V620" i="34"/>
  <c r="V252" i="34"/>
  <c r="T252" i="34"/>
  <c r="V708" i="34"/>
  <c r="T708" i="34"/>
  <c r="N6212" i="34"/>
  <c r="L6212" i="34" s="1"/>
  <c r="AF6212" i="34" s="1"/>
  <c r="N6208" i="34"/>
  <c r="L6208" i="34"/>
  <c r="AF6208" i="34" s="1"/>
  <c r="N6210" i="34"/>
  <c r="L6210" i="34"/>
  <c r="AF6210" i="34"/>
  <c r="N6206" i="34"/>
  <c r="L6206" i="34" s="1"/>
  <c r="AJ562" i="34"/>
  <c r="AJ557" i="34"/>
  <c r="AJ1074" i="34"/>
  <c r="AJ5906" i="34"/>
  <c r="AF5906" i="34"/>
  <c r="AJ132" i="34"/>
  <c r="I121" i="34"/>
  <c r="U121" i="34"/>
  <c r="AJ141" i="34"/>
  <c r="AE141" i="34"/>
  <c r="I151" i="34"/>
  <c r="U151" i="34"/>
  <c r="V110" i="34"/>
  <c r="T110" i="34"/>
  <c r="N959" i="34"/>
  <c r="L959" i="34" s="1"/>
  <c r="V959" i="34" s="1"/>
  <c r="I142" i="34"/>
  <c r="AF142" i="34"/>
  <c r="AE142" i="34"/>
  <c r="V802" i="34"/>
  <c r="T802" i="34"/>
  <c r="V588" i="34"/>
  <c r="T588" i="34"/>
  <c r="T155" i="34"/>
  <c r="V155" i="34"/>
  <c r="T173" i="34"/>
  <c r="V173" i="34"/>
  <c r="AE222" i="34"/>
  <c r="AE620" i="34"/>
  <c r="V114" i="34"/>
  <c r="N2417" i="34"/>
  <c r="L2417" i="34" s="1"/>
  <c r="N2416" i="34"/>
  <c r="L2416" i="34"/>
  <c r="N499" i="34"/>
  <c r="L499" i="34" s="1"/>
  <c r="T499" i="34" s="1"/>
  <c r="N2415" i="34"/>
  <c r="L2415" i="34" s="1"/>
  <c r="N145" i="34"/>
  <c r="L145" i="34"/>
  <c r="N170" i="34"/>
  <c r="L170" i="34"/>
  <c r="T170" i="34" s="1"/>
  <c r="V560" i="34"/>
  <c r="I354" i="34"/>
  <c r="I657" i="34"/>
  <c r="U657" i="34"/>
  <c r="V441" i="34"/>
  <c r="N38" i="34"/>
  <c r="L38" i="34"/>
  <c r="N487" i="34"/>
  <c r="L487" i="34" s="1"/>
  <c r="N589" i="34"/>
  <c r="L589" i="34" s="1"/>
  <c r="N564" i="34"/>
  <c r="L564" i="34"/>
  <c r="N375" i="34"/>
  <c r="L375" i="34"/>
  <c r="T204" i="34"/>
  <c r="T217" i="34"/>
  <c r="N515" i="34"/>
  <c r="L515" i="34" s="1"/>
  <c r="N954" i="34"/>
  <c r="L954" i="34"/>
  <c r="N318" i="34"/>
  <c r="L318" i="34" s="1"/>
  <c r="T318" i="34" s="1"/>
  <c r="N254" i="34"/>
  <c r="L254" i="34"/>
  <c r="N14" i="34"/>
  <c r="L14" i="34"/>
  <c r="V14" i="34"/>
  <c r="N847" i="34"/>
  <c r="L847" i="34" s="1"/>
  <c r="N274" i="34"/>
  <c r="L274" i="34" s="1"/>
  <c r="N2914" i="34"/>
  <c r="L2914" i="34" s="1"/>
  <c r="N8" i="34"/>
  <c r="L8" i="34"/>
  <c r="N699" i="34"/>
  <c r="L699" i="34" s="1"/>
  <c r="N357" i="34"/>
  <c r="L357" i="34" s="1"/>
  <c r="V357" i="34" s="1"/>
  <c r="N2915" i="34"/>
  <c r="L2915" i="34"/>
  <c r="N765" i="34"/>
  <c r="L765" i="34"/>
  <c r="N383" i="34"/>
  <c r="L383" i="34" s="1"/>
  <c r="V383" i="34" s="1"/>
  <c r="N44" i="34"/>
  <c r="L44" i="34" s="1"/>
  <c r="T44" i="34" s="1"/>
  <c r="N783" i="34"/>
  <c r="L783" i="34"/>
  <c r="N817" i="34"/>
  <c r="L817" i="34"/>
  <c r="T817" i="34" s="1"/>
  <c r="N980" i="34"/>
  <c r="L980" i="34" s="1"/>
  <c r="V980" i="34" s="1"/>
  <c r="N23" i="34"/>
  <c r="L23" i="34"/>
  <c r="N358" i="34"/>
  <c r="L358" i="34" s="1"/>
  <c r="V358" i="34" s="1"/>
  <c r="N54" i="34"/>
  <c r="L54" i="34" s="1"/>
  <c r="N1047" i="34"/>
  <c r="L1047" i="34"/>
  <c r="V1047" i="34"/>
  <c r="N650" i="34"/>
  <c r="L650" i="34" s="1"/>
  <c r="N1004" i="34"/>
  <c r="L1004" i="34"/>
  <c r="N341" i="34"/>
  <c r="L341" i="34"/>
  <c r="T341" i="34"/>
  <c r="N306" i="34"/>
  <c r="L306" i="34"/>
  <c r="N276" i="34"/>
  <c r="L276" i="34" s="1"/>
  <c r="T276" i="34"/>
  <c r="N275" i="34"/>
  <c r="L275" i="34"/>
  <c r="N547" i="34"/>
  <c r="L547" i="34"/>
  <c r="N503" i="34"/>
  <c r="L503" i="34"/>
  <c r="T503" i="34" s="1"/>
  <c r="N456" i="34"/>
  <c r="L456" i="34" s="1"/>
  <c r="V456" i="34" s="1"/>
  <c r="N373" i="34"/>
  <c r="L373" i="34"/>
  <c r="N189" i="34"/>
  <c r="L189" i="34" s="1"/>
  <c r="N575" i="34"/>
  <c r="L575" i="34"/>
  <c r="T575" i="34" s="1"/>
  <c r="N516" i="34"/>
  <c r="L516" i="34"/>
  <c r="T516" i="34"/>
  <c r="N400" i="34"/>
  <c r="L400" i="34"/>
  <c r="V400" i="34" s="1"/>
  <c r="N704" i="34"/>
  <c r="L704" i="34" s="1"/>
  <c r="N257" i="34"/>
  <c r="L257" i="34"/>
  <c r="N172" i="34"/>
  <c r="L172" i="34" s="1"/>
  <c r="V172" i="34" s="1"/>
  <c r="N150" i="34"/>
  <c r="L150" i="34"/>
  <c r="T150" i="34" s="1"/>
  <c r="N113" i="34"/>
  <c r="L113" i="34"/>
  <c r="N81" i="34"/>
  <c r="L81" i="34"/>
  <c r="N536" i="34"/>
  <c r="L536" i="34" s="1"/>
  <c r="N237" i="34"/>
  <c r="L237" i="34" s="1"/>
  <c r="N643" i="34"/>
  <c r="L643" i="34"/>
  <c r="N128" i="34"/>
  <c r="L128" i="34"/>
  <c r="T128" i="34" s="1"/>
  <c r="N530" i="34"/>
  <c r="L530" i="34"/>
  <c r="N423" i="34"/>
  <c r="L423" i="34"/>
  <c r="T423" i="34"/>
  <c r="N659" i="34"/>
  <c r="L659" i="34"/>
  <c r="N99" i="34"/>
  <c r="L99" i="34" s="1"/>
  <c r="N922" i="34"/>
  <c r="L922" i="34" s="1"/>
  <c r="N255" i="34"/>
  <c r="L255" i="34"/>
  <c r="N183" i="34"/>
  <c r="L183" i="34"/>
  <c r="N76" i="34"/>
  <c r="L76" i="34" s="1"/>
  <c r="N77" i="34"/>
  <c r="L77" i="34" s="1"/>
  <c r="N741" i="34"/>
  <c r="L741" i="34"/>
  <c r="N215" i="34"/>
  <c r="L215" i="34"/>
  <c r="N202" i="34"/>
  <c r="L202" i="34" s="1"/>
  <c r="N6321" i="34"/>
  <c r="L6321" i="34" s="1"/>
  <c r="N6320" i="34"/>
  <c r="L6320" i="34"/>
  <c r="N208" i="34"/>
  <c r="L208" i="34"/>
  <c r="V208" i="34"/>
  <c r="N184" i="34"/>
  <c r="L184" i="34"/>
  <c r="N56" i="34"/>
  <c r="L56" i="34"/>
  <c r="N43" i="34"/>
  <c r="L43" i="34"/>
  <c r="N20" i="34"/>
  <c r="L20" i="34" s="1"/>
  <c r="N611" i="34"/>
  <c r="L611" i="34"/>
  <c r="N457" i="34"/>
  <c r="L457" i="34"/>
  <c r="N244" i="34"/>
  <c r="L244" i="34"/>
  <c r="T244" i="34"/>
  <c r="N122" i="34"/>
  <c r="L122" i="34" s="1"/>
  <c r="V122" i="34"/>
  <c r="N820" i="34"/>
  <c r="L820" i="34"/>
  <c r="T820" i="34"/>
  <c r="N1057" i="34"/>
  <c r="L1057" i="34" s="1"/>
  <c r="N491" i="34"/>
  <c r="L491" i="34" s="1"/>
  <c r="N444" i="34"/>
  <c r="L444" i="34" s="1"/>
  <c r="V444" i="34" s="1"/>
  <c r="N6324" i="34"/>
  <c r="L6324" i="34"/>
  <c r="AF6324" i="34"/>
  <c r="N6327" i="34"/>
  <c r="L6327" i="34" s="1"/>
  <c r="N6325" i="34"/>
  <c r="L6325" i="34" s="1"/>
  <c r="N6331" i="34"/>
  <c r="L6331" i="34"/>
  <c r="N6329" i="34"/>
  <c r="L6329" i="34"/>
  <c r="N653" i="34"/>
  <c r="L653" i="34" s="1"/>
  <c r="T653" i="34"/>
  <c r="N327" i="34"/>
  <c r="L327" i="34"/>
  <c r="N104" i="34"/>
  <c r="L104" i="34"/>
  <c r="N6322" i="34"/>
  <c r="L6322" i="34"/>
  <c r="AF6322" i="34" s="1"/>
  <c r="N6330" i="34"/>
  <c r="L6330" i="34" s="1"/>
  <c r="N6319" i="34"/>
  <c r="L6319" i="34"/>
  <c r="N6332" i="34"/>
  <c r="L6332" i="34" s="1"/>
  <c r="N6328" i="34"/>
  <c r="L6328" i="34"/>
  <c r="N712" i="34"/>
  <c r="L712" i="34"/>
  <c r="N6326" i="34"/>
  <c r="L6326" i="34"/>
  <c r="N396" i="34"/>
  <c r="L396" i="34" s="1"/>
  <c r="N788" i="34"/>
  <c r="L788" i="34"/>
  <c r="N6323" i="34"/>
  <c r="L6323" i="34"/>
  <c r="N886" i="34"/>
  <c r="L886" i="34" s="1"/>
  <c r="N221" i="34"/>
  <c r="L221" i="34" s="1"/>
  <c r="N175" i="34"/>
  <c r="L175" i="34" s="1"/>
  <c r="N118" i="34"/>
  <c r="L118" i="34"/>
  <c r="V118" i="34"/>
  <c r="N5440" i="34"/>
  <c r="L5440" i="34"/>
  <c r="N5443" i="34"/>
  <c r="L5443" i="34"/>
  <c r="N5442" i="34"/>
  <c r="L5442" i="34"/>
  <c r="N5441" i="34"/>
  <c r="L5441" i="34"/>
  <c r="N94" i="34"/>
  <c r="L94" i="34"/>
  <c r="N1680" i="34"/>
  <c r="L1680" i="34"/>
  <c r="N1679" i="34"/>
  <c r="L1679" i="34"/>
  <c r="N301" i="34"/>
  <c r="L301" i="34"/>
  <c r="T301" i="34" s="1"/>
  <c r="N140" i="34"/>
  <c r="L140" i="34" s="1"/>
  <c r="N823" i="34"/>
  <c r="L823" i="34" s="1"/>
  <c r="N390" i="34"/>
  <c r="L390" i="34"/>
  <c r="N210" i="34"/>
  <c r="L210" i="34"/>
  <c r="N249" i="34"/>
  <c r="L249" i="34" s="1"/>
  <c r="N473" i="34"/>
  <c r="L473" i="34" s="1"/>
  <c r="V473" i="34" s="1"/>
  <c r="N622" i="34"/>
  <c r="L622" i="34"/>
  <c r="N496" i="34"/>
  <c r="L496" i="34" s="1"/>
  <c r="N315" i="34"/>
  <c r="L315" i="34"/>
  <c r="N727" i="34"/>
  <c r="L727" i="34"/>
  <c r="N613" i="34"/>
  <c r="L613" i="34"/>
  <c r="T613" i="34"/>
  <c r="AJ55" i="34"/>
  <c r="AE55" i="34" s="1"/>
  <c r="N770" i="34"/>
  <c r="L770" i="34" s="1"/>
  <c r="N691" i="34"/>
  <c r="L691" i="34"/>
  <c r="V691" i="34"/>
  <c r="V822" i="34"/>
  <c r="AE928" i="34"/>
  <c r="V207" i="34"/>
  <c r="T207" i="34"/>
  <c r="T404" i="34"/>
  <c r="V404" i="34"/>
  <c r="N98" i="34"/>
  <c r="L98" i="34"/>
  <c r="N848" i="34"/>
  <c r="L848" i="34"/>
  <c r="T1056" i="34"/>
  <c r="N192" i="34"/>
  <c r="L192" i="34" s="1"/>
  <c r="AJ116" i="34"/>
  <c r="AE116" i="34" s="1"/>
  <c r="V310" i="34"/>
  <c r="T310" i="34"/>
  <c r="T1082" i="34"/>
  <c r="V1082" i="34"/>
  <c r="T1089" i="34"/>
  <c r="V1089" i="34"/>
  <c r="N3059" i="34"/>
  <c r="L3059" i="34" s="1"/>
  <c r="AF3059" i="34" s="1"/>
  <c r="N455" i="34"/>
  <c r="L455" i="34"/>
  <c r="N3058" i="34"/>
  <c r="L3058" i="34"/>
  <c r="N1039" i="34"/>
  <c r="L1039" i="34"/>
  <c r="N1012" i="34"/>
  <c r="L1012" i="34" s="1"/>
  <c r="N920" i="34"/>
  <c r="L920" i="34" s="1"/>
  <c r="N889" i="34"/>
  <c r="L889" i="34"/>
  <c r="N963" i="34"/>
  <c r="L963" i="34"/>
  <c r="N1034" i="34"/>
  <c r="L1034" i="34" s="1"/>
  <c r="N790" i="34"/>
  <c r="L790" i="34" s="1"/>
  <c r="N773" i="34"/>
  <c r="L773" i="34"/>
  <c r="N725" i="34"/>
  <c r="L725" i="34"/>
  <c r="N672" i="34"/>
  <c r="L672" i="34" s="1"/>
  <c r="N972" i="34"/>
  <c r="L972" i="34" s="1"/>
  <c r="N877" i="34"/>
  <c r="L877" i="34"/>
  <c r="T877" i="34"/>
  <c r="N763" i="34"/>
  <c r="L763" i="34"/>
  <c r="N555" i="34"/>
  <c r="L555" i="34"/>
  <c r="N416" i="34"/>
  <c r="L416" i="34"/>
  <c r="N405" i="34"/>
  <c r="L405" i="34"/>
  <c r="T405" i="34"/>
  <c r="N864" i="34"/>
  <c r="L864" i="34" s="1"/>
  <c r="N1315" i="34"/>
  <c r="L1315" i="34" s="1"/>
  <c r="AF1315" i="34" s="1"/>
  <c r="N1316" i="34"/>
  <c r="L1316" i="34"/>
  <c r="N1314" i="34"/>
  <c r="L1314" i="34"/>
  <c r="N270" i="34"/>
  <c r="L270" i="34"/>
  <c r="N247" i="34"/>
  <c r="L247" i="34"/>
  <c r="N542" i="34"/>
  <c r="L542" i="34"/>
  <c r="N163" i="34"/>
  <c r="L163" i="34"/>
  <c r="N227" i="34"/>
  <c r="L227" i="34"/>
  <c r="N706" i="34"/>
  <c r="L706" i="34"/>
  <c r="N507" i="34"/>
  <c r="L507" i="34"/>
  <c r="N619" i="34"/>
  <c r="L619" i="34"/>
  <c r="V619" i="34" s="1"/>
  <c r="N366" i="34"/>
  <c r="L366" i="34" s="1"/>
  <c r="N296" i="34"/>
  <c r="L296" i="34"/>
  <c r="N810" i="34"/>
  <c r="L810" i="34" s="1"/>
  <c r="T810" i="34" s="1"/>
  <c r="N376" i="34"/>
  <c r="L376" i="34"/>
  <c r="N326" i="34"/>
  <c r="L326" i="34"/>
  <c r="N6254" i="34"/>
  <c r="L6254" i="34"/>
  <c r="AF6254" i="34" s="1"/>
  <c r="N6253" i="34"/>
  <c r="L6253" i="34" s="1"/>
  <c r="N6264" i="34"/>
  <c r="L6264" i="34" s="1"/>
  <c r="N6260" i="34"/>
  <c r="L6260" i="34"/>
  <c r="N6256" i="34"/>
  <c r="L6256" i="34"/>
  <c r="AF6256" i="34"/>
  <c r="N6261" i="34"/>
  <c r="L6261" i="34"/>
  <c r="N6257" i="34"/>
  <c r="L6257" i="34"/>
  <c r="N160" i="34"/>
  <c r="L160" i="34"/>
  <c r="N35" i="34"/>
  <c r="L35" i="34" s="1"/>
  <c r="N6265" i="34"/>
  <c r="L6265" i="34" s="1"/>
  <c r="N6263" i="34"/>
  <c r="L6263" i="34"/>
  <c r="N6262" i="34"/>
  <c r="L6262" i="34"/>
  <c r="AF6262" i="34" s="1"/>
  <c r="N6268" i="34"/>
  <c r="L6268" i="34"/>
  <c r="N6267" i="34"/>
  <c r="L6267" i="34"/>
  <c r="N6266" i="34"/>
  <c r="L6266" i="34"/>
  <c r="N6255" i="34"/>
  <c r="L6255" i="34" s="1"/>
  <c r="N6259" i="34"/>
  <c r="L6259" i="34" s="1"/>
  <c r="N6258" i="34"/>
  <c r="L6258" i="34"/>
  <c r="N829" i="34"/>
  <c r="L829" i="34"/>
  <c r="AF5030" i="34"/>
  <c r="AF5034" i="34"/>
  <c r="V395" i="34"/>
  <c r="T395" i="34"/>
  <c r="T1023" i="34"/>
  <c r="V1023" i="34"/>
  <c r="V218" i="34"/>
  <c r="N232" i="34"/>
  <c r="L232" i="34"/>
  <c r="N966" i="34"/>
  <c r="L966" i="34"/>
  <c r="N946" i="34"/>
  <c r="L946" i="34" s="1"/>
  <c r="N747" i="34"/>
  <c r="L747" i="34"/>
  <c r="N952" i="34"/>
  <c r="L952" i="34"/>
  <c r="N1917" i="34"/>
  <c r="L1917" i="34"/>
  <c r="N1916" i="34"/>
  <c r="L1916" i="34" s="1"/>
  <c r="N1915" i="34"/>
  <c r="L1915" i="34" s="1"/>
  <c r="N1914" i="34"/>
  <c r="L1914" i="34"/>
  <c r="N1913" i="34"/>
  <c r="L1913" i="34"/>
  <c r="N1912" i="34"/>
  <c r="L1912" i="34"/>
  <c r="AF1912" i="34" s="1"/>
  <c r="N1911" i="34"/>
  <c r="L1911" i="34"/>
  <c r="N1910" i="34"/>
  <c r="L1910" i="34"/>
  <c r="N1909" i="34"/>
  <c r="L1909" i="34" s="1"/>
  <c r="N1908" i="34"/>
  <c r="L1908" i="34" s="1"/>
  <c r="N1907" i="34"/>
  <c r="L1907" i="34"/>
  <c r="N1906" i="34"/>
  <c r="L1906" i="34"/>
  <c r="N1925" i="34"/>
  <c r="L1925" i="34" s="1"/>
  <c r="AF1925" i="34"/>
  <c r="N1924" i="34"/>
  <c r="L1924" i="34"/>
  <c r="AF1924" i="34"/>
  <c r="N1923" i="34"/>
  <c r="L1923" i="34" s="1"/>
  <c r="AF1923" i="34" s="1"/>
  <c r="N1922" i="34"/>
  <c r="L1922" i="34"/>
  <c r="N1921" i="34"/>
  <c r="L1921" i="34"/>
  <c r="N1920" i="34"/>
  <c r="L1920" i="34"/>
  <c r="N1919" i="34"/>
  <c r="L1919" i="34"/>
  <c r="N1918" i="34"/>
  <c r="L1918" i="34"/>
  <c r="N991" i="34"/>
  <c r="L991" i="34"/>
  <c r="N977" i="34"/>
  <c r="L977" i="34"/>
  <c r="N804" i="34"/>
  <c r="L804" i="34"/>
  <c r="V804" i="34" s="1"/>
  <c r="N780" i="34"/>
  <c r="L780" i="34" s="1"/>
  <c r="N751" i="34"/>
  <c r="L751" i="34"/>
  <c r="N737" i="34"/>
  <c r="L737" i="34"/>
  <c r="T737" i="34"/>
  <c r="N729" i="34"/>
  <c r="L729" i="34"/>
  <c r="N714" i="34"/>
  <c r="L714" i="34"/>
  <c r="N703" i="34"/>
  <c r="L703" i="34"/>
  <c r="V703" i="34"/>
  <c r="N697" i="34"/>
  <c r="L697" i="34" s="1"/>
  <c r="N844" i="34"/>
  <c r="L844" i="34" s="1"/>
  <c r="T844" i="34" s="1"/>
  <c r="N832" i="34"/>
  <c r="L832" i="34"/>
  <c r="N929" i="34"/>
  <c r="L929" i="34" s="1"/>
  <c r="N913" i="34"/>
  <c r="L913" i="34"/>
  <c r="N958" i="34"/>
  <c r="L958" i="34"/>
  <c r="N624" i="34"/>
  <c r="L624" i="34"/>
  <c r="N604" i="34"/>
  <c r="L604" i="34" s="1"/>
  <c r="N587" i="34"/>
  <c r="L587" i="34"/>
  <c r="N559" i="34"/>
  <c r="L559" i="34"/>
  <c r="N535" i="34"/>
  <c r="L535" i="34"/>
  <c r="V535" i="34"/>
  <c r="N523" i="34"/>
  <c r="L523" i="34" s="1"/>
  <c r="N686" i="34"/>
  <c r="L686" i="34" s="1"/>
  <c r="N666" i="34"/>
  <c r="L666" i="34"/>
  <c r="N656" i="34"/>
  <c r="L656" i="34"/>
  <c r="N648" i="34"/>
  <c r="L648" i="34" s="1"/>
  <c r="T648" i="34"/>
  <c r="N464" i="34"/>
  <c r="L464" i="34"/>
  <c r="N448" i="34"/>
  <c r="L448" i="34"/>
  <c r="N497" i="34"/>
  <c r="L497" i="34"/>
  <c r="N939" i="34"/>
  <c r="L939" i="34"/>
  <c r="N825" i="34"/>
  <c r="L825" i="34"/>
  <c r="N1063" i="34"/>
  <c r="L1063" i="34"/>
  <c r="N1035" i="34"/>
  <c r="L1035" i="34"/>
  <c r="T1035" i="34" s="1"/>
  <c r="N854" i="34"/>
  <c r="L854" i="34" s="1"/>
  <c r="N391" i="34"/>
  <c r="L391" i="34"/>
  <c r="T391" i="34"/>
  <c r="N1060" i="34"/>
  <c r="L1060" i="34"/>
  <c r="N998" i="34"/>
  <c r="L998" i="34"/>
  <c r="N985" i="34"/>
  <c r="L985" i="34"/>
  <c r="N1058" i="34"/>
  <c r="L1058" i="34"/>
  <c r="N978" i="34"/>
  <c r="L978" i="34"/>
  <c r="V978" i="34" s="1"/>
  <c r="N1926" i="34"/>
  <c r="L1926" i="34" s="1"/>
  <c r="N921" i="34"/>
  <c r="L921" i="34"/>
  <c r="N903" i="34"/>
  <c r="L903" i="34" s="1"/>
  <c r="N894" i="34"/>
  <c r="L894" i="34"/>
  <c r="N792" i="34"/>
  <c r="L792" i="34"/>
  <c r="N767" i="34"/>
  <c r="L767" i="34"/>
  <c r="N721" i="34"/>
  <c r="L721" i="34" s="1"/>
  <c r="N596" i="34"/>
  <c r="L596" i="34"/>
  <c r="N420" i="34"/>
  <c r="L420" i="34"/>
  <c r="T420" i="34"/>
  <c r="N408" i="34"/>
  <c r="L408" i="34"/>
  <c r="N397" i="34"/>
  <c r="L397" i="34" s="1"/>
  <c r="N1928" i="34"/>
  <c r="L1928" i="34" s="1"/>
  <c r="AF1928" i="34" s="1"/>
  <c r="N95" i="34"/>
  <c r="L95" i="34"/>
  <c r="N87" i="34"/>
  <c r="L87" i="34"/>
  <c r="N33" i="34"/>
  <c r="L33" i="34"/>
  <c r="N485" i="34"/>
  <c r="L485" i="34"/>
  <c r="N180" i="34"/>
  <c r="L180" i="34"/>
  <c r="N167" i="34"/>
  <c r="L167" i="34"/>
  <c r="N143" i="34"/>
  <c r="L143" i="34"/>
  <c r="N127" i="34"/>
  <c r="L127" i="34"/>
  <c r="N353" i="34"/>
  <c r="L353" i="34"/>
  <c r="N317" i="34"/>
  <c r="L317" i="34"/>
  <c r="N291" i="34"/>
  <c r="L291" i="34"/>
  <c r="N371" i="34"/>
  <c r="L371" i="34"/>
  <c r="N642" i="34"/>
  <c r="L642" i="34"/>
  <c r="T642" i="34" s="1"/>
  <c r="N459" i="34"/>
  <c r="L459" i="34" s="1"/>
  <c r="N614" i="34"/>
  <c r="L614" i="34" s="1"/>
  <c r="N574" i="34"/>
  <c r="L574" i="34"/>
  <c r="N544" i="34"/>
  <c r="L544" i="34"/>
  <c r="N528" i="34"/>
  <c r="L528" i="34" s="1"/>
  <c r="N1927" i="34"/>
  <c r="L1927" i="34" s="1"/>
  <c r="AF1927" i="34" s="1"/>
  <c r="N433" i="34"/>
  <c r="L433" i="34"/>
  <c r="N109" i="34"/>
  <c r="L109" i="34" s="1"/>
  <c r="N39" i="34"/>
  <c r="L39" i="34"/>
  <c r="N514" i="34"/>
  <c r="L514" i="34"/>
  <c r="N21" i="34"/>
  <c r="L21" i="34"/>
  <c r="N19" i="34"/>
  <c r="L19" i="34" s="1"/>
  <c r="N476" i="34"/>
  <c r="L476" i="34"/>
  <c r="N187" i="34"/>
  <c r="L187" i="34"/>
  <c r="N335" i="34"/>
  <c r="L335" i="34"/>
  <c r="N303" i="34"/>
  <c r="L303" i="34" s="1"/>
  <c r="N1929" i="34"/>
  <c r="L1929" i="34"/>
  <c r="N565" i="34"/>
  <c r="L565" i="34"/>
  <c r="N509" i="34"/>
  <c r="L509" i="34" s="1"/>
  <c r="I928" i="34"/>
  <c r="U928" i="34" s="1"/>
  <c r="N6450" i="34"/>
  <c r="L6450" i="34" s="1"/>
  <c r="N6451" i="34"/>
  <c r="L6451" i="34"/>
  <c r="AF6451" i="34"/>
  <c r="N6452" i="34"/>
  <c r="L6452" i="34" s="1"/>
  <c r="AF6452" i="34"/>
  <c r="N377" i="34"/>
  <c r="L377" i="34"/>
  <c r="V377" i="34"/>
  <c r="N387" i="34"/>
  <c r="L387" i="34"/>
  <c r="N577" i="34"/>
  <c r="L577" i="34" s="1"/>
  <c r="I925" i="34"/>
  <c r="U925" i="34" s="1"/>
  <c r="AE310" i="34"/>
  <c r="AJ1025" i="34"/>
  <c r="AE1025" i="34"/>
  <c r="V1114" i="34"/>
  <c r="AJ1114" i="34"/>
  <c r="AE1114" i="34"/>
  <c r="I1115" i="34"/>
  <c r="AE1115" i="34"/>
  <c r="AJ1106" i="34"/>
  <c r="AE1106" i="34"/>
  <c r="I1113" i="34"/>
  <c r="V1072" i="34"/>
  <c r="AJ1072" i="34"/>
  <c r="AE1072" i="34" s="1"/>
  <c r="I1075" i="34"/>
  <c r="U1075" i="34"/>
  <c r="AE1075" i="34"/>
  <c r="AJ1079" i="34"/>
  <c r="AE1079" i="34" s="1"/>
  <c r="I1082" i="34"/>
  <c r="V1084" i="34"/>
  <c r="AJ1084" i="34"/>
  <c r="I1085" i="34"/>
  <c r="AJ1088" i="34"/>
  <c r="AE1088" i="34" s="1"/>
  <c r="I1089" i="34"/>
  <c r="I1097" i="34"/>
  <c r="U1097" i="34"/>
  <c r="I1102" i="34"/>
  <c r="I1108" i="34"/>
  <c r="I1116" i="34"/>
  <c r="U1116" i="34" s="1"/>
  <c r="I21" i="34"/>
  <c r="U21" i="34" s="1"/>
  <c r="I514" i="34"/>
  <c r="U514" i="34"/>
  <c r="AE514" i="34"/>
  <c r="N661" i="34"/>
  <c r="L661" i="34"/>
  <c r="N1064" i="34"/>
  <c r="L1064" i="34"/>
  <c r="N363" i="34"/>
  <c r="L363" i="34"/>
  <c r="N195" i="34"/>
  <c r="L195" i="34" s="1"/>
  <c r="N269" i="34"/>
  <c r="L269" i="34" s="1"/>
  <c r="N580" i="34"/>
  <c r="L580" i="34" s="1"/>
  <c r="N521" i="34"/>
  <c r="L521" i="34"/>
  <c r="N482" i="34"/>
  <c r="L482" i="34" s="1"/>
  <c r="T482" i="34"/>
  <c r="N600" i="34"/>
  <c r="L600" i="34"/>
  <c r="N533" i="34"/>
  <c r="L533" i="34"/>
  <c r="V533" i="34"/>
  <c r="N683" i="34"/>
  <c r="L683" i="34" s="1"/>
  <c r="N664" i="34"/>
  <c r="L664" i="34" s="1"/>
  <c r="N645" i="34"/>
  <c r="L645" i="34" s="1"/>
  <c r="N462" i="34"/>
  <c r="L462" i="34"/>
  <c r="N246" i="34"/>
  <c r="L246" i="34" s="1"/>
  <c r="T246" i="34" s="1"/>
  <c r="N178" i="34"/>
  <c r="L178" i="34"/>
  <c r="N693" i="34"/>
  <c r="L693" i="34"/>
  <c r="N445" i="34"/>
  <c r="L445" i="34"/>
  <c r="N40" i="34"/>
  <c r="L40" i="34"/>
  <c r="T40" i="34" s="1"/>
  <c r="N13" i="34"/>
  <c r="L13" i="34" s="1"/>
  <c r="N194" i="34"/>
  <c r="L194" i="34"/>
  <c r="N541" i="34"/>
  <c r="L541" i="34"/>
  <c r="N92" i="34"/>
  <c r="L92" i="34" s="1"/>
  <c r="N177" i="34"/>
  <c r="L177" i="34" s="1"/>
  <c r="T177" i="34" s="1"/>
  <c r="N161" i="34"/>
  <c r="L161" i="34"/>
  <c r="N1819" i="34"/>
  <c r="L1819" i="34" s="1"/>
  <c r="N957" i="34"/>
  <c r="L957" i="34"/>
  <c r="N890" i="34"/>
  <c r="L890" i="34"/>
  <c r="V890" i="34"/>
  <c r="N736" i="34"/>
  <c r="L736" i="34"/>
  <c r="N685" i="34"/>
  <c r="L685" i="34" s="1"/>
  <c r="N938" i="34"/>
  <c r="L938" i="34" s="1"/>
  <c r="N858" i="34"/>
  <c r="L858" i="34"/>
  <c r="N581" i="34"/>
  <c r="L581" i="34"/>
  <c r="N407" i="34"/>
  <c r="L407" i="34" s="1"/>
  <c r="N873" i="34"/>
  <c r="L873" i="34" s="1"/>
  <c r="N868" i="34"/>
  <c r="L868" i="34"/>
  <c r="N831" i="34"/>
  <c r="L831" i="34"/>
  <c r="N824" i="34"/>
  <c r="L824" i="34" s="1"/>
  <c r="T824" i="34"/>
  <c r="N585" i="34"/>
  <c r="L585" i="34"/>
  <c r="N483" i="34"/>
  <c r="L483" i="34"/>
  <c r="N843" i="34"/>
  <c r="L843" i="34"/>
  <c r="T843" i="34" s="1"/>
  <c r="N230" i="34"/>
  <c r="L230" i="34" s="1"/>
  <c r="N951" i="34"/>
  <c r="L951" i="34"/>
  <c r="N1821" i="34"/>
  <c r="L1821" i="34" s="1"/>
  <c r="AF1821" i="34" s="1"/>
  <c r="N1820" i="34"/>
  <c r="L1820" i="34" s="1"/>
  <c r="AF1820" i="34"/>
  <c r="N1826" i="34"/>
  <c r="L1826" i="34"/>
  <c r="AF1826" i="34"/>
  <c r="N1828" i="34"/>
  <c r="L1828" i="34"/>
  <c r="N165" i="34"/>
  <c r="L165" i="34" s="1"/>
  <c r="N1822" i="34"/>
  <c r="L1822" i="34" s="1"/>
  <c r="AF1822" i="34" s="1"/>
  <c r="N901" i="34"/>
  <c r="L901" i="34"/>
  <c r="T901" i="34" s="1"/>
  <c r="N527" i="34"/>
  <c r="L527" i="34" s="1"/>
  <c r="N965" i="34"/>
  <c r="L965" i="34" s="1"/>
  <c r="N1008" i="34"/>
  <c r="L1008" i="34"/>
  <c r="N1823" i="34"/>
  <c r="L1823" i="34"/>
  <c r="AF1823" i="34"/>
  <c r="N512" i="34"/>
  <c r="L512" i="34"/>
  <c r="N1824" i="34"/>
  <c r="L1824" i="34"/>
  <c r="AF1824" i="34"/>
  <c r="N728" i="34"/>
  <c r="L728" i="34"/>
  <c r="N579" i="34"/>
  <c r="L579" i="34" s="1"/>
  <c r="N631" i="34"/>
  <c r="L631" i="34" s="1"/>
  <c r="N250" i="34"/>
  <c r="L250" i="34"/>
  <c r="N695" i="34"/>
  <c r="L695" i="34" s="1"/>
  <c r="N945" i="34"/>
  <c r="L945" i="34" s="1"/>
  <c r="N586" i="34"/>
  <c r="L586" i="34" s="1"/>
  <c r="V586" i="34" s="1"/>
  <c r="N474" i="34"/>
  <c r="L474" i="34"/>
  <c r="N1825" i="34"/>
  <c r="L1825" i="34" s="1"/>
  <c r="AF1825" i="34" s="1"/>
  <c r="N746" i="34"/>
  <c r="L746" i="34" s="1"/>
  <c r="N1827" i="34"/>
  <c r="L1827" i="34"/>
  <c r="AF1827" i="34"/>
  <c r="N646" i="34"/>
  <c r="L646" i="34" s="1"/>
  <c r="N370" i="34"/>
  <c r="L370" i="34"/>
  <c r="N745" i="34"/>
  <c r="L745" i="34"/>
  <c r="N4876" i="34"/>
  <c r="L4876" i="34"/>
  <c r="AF4876" i="34"/>
  <c r="N1010" i="34"/>
  <c r="L1010" i="34" s="1"/>
  <c r="N1002" i="34"/>
  <c r="L1002" i="34" s="1"/>
  <c r="N989" i="34"/>
  <c r="L989" i="34"/>
  <c r="N960" i="34"/>
  <c r="L960" i="34"/>
  <c r="N850" i="34"/>
  <c r="L850" i="34" s="1"/>
  <c r="N742" i="34"/>
  <c r="L742" i="34" s="1"/>
  <c r="N981" i="34"/>
  <c r="L981" i="34"/>
  <c r="N394" i="34"/>
  <c r="L394" i="34"/>
  <c r="N931" i="34"/>
  <c r="L931" i="34" s="1"/>
  <c r="I1114" i="34"/>
  <c r="U1114" i="34" s="1"/>
  <c r="I1106" i="34"/>
  <c r="U1106" i="34"/>
  <c r="I1072" i="34"/>
  <c r="U1072" i="34"/>
  <c r="I1079" i="34"/>
  <c r="U1079" i="34" s="1"/>
  <c r="I1084" i="34"/>
  <c r="I1088" i="34"/>
  <c r="I1112" i="34"/>
  <c r="U1112" i="34"/>
  <c r="AE1112" i="34"/>
  <c r="I1098" i="34"/>
  <c r="U1098" i="34"/>
  <c r="I1109" i="34"/>
  <c r="U1109" i="34"/>
  <c r="I1117" i="34"/>
  <c r="U1117" i="34"/>
  <c r="AE1117" i="34"/>
  <c r="I476" i="34"/>
  <c r="U476" i="34"/>
  <c r="AE642" i="34"/>
  <c r="N675" i="34"/>
  <c r="L675" i="34" s="1"/>
  <c r="V675" i="34" s="1"/>
  <c r="I523" i="34"/>
  <c r="U523" i="34"/>
  <c r="I528" i="34"/>
  <c r="U528" i="34"/>
  <c r="AE528" i="34"/>
  <c r="I574" i="34"/>
  <c r="U574" i="34" s="1"/>
  <c r="I929" i="34"/>
  <c r="U929" i="34"/>
  <c r="N778" i="34"/>
  <c r="L778" i="34"/>
  <c r="N271" i="34"/>
  <c r="L271" i="34"/>
  <c r="N324" i="34"/>
  <c r="L324" i="34"/>
  <c r="N837" i="34"/>
  <c r="L837" i="34"/>
  <c r="N916" i="34"/>
  <c r="L916" i="34"/>
  <c r="N906" i="34"/>
  <c r="L906" i="34"/>
  <c r="N733" i="34"/>
  <c r="L733" i="34"/>
  <c r="N120" i="34"/>
  <c r="L120" i="34"/>
  <c r="N1029" i="34"/>
  <c r="L1029" i="34"/>
  <c r="N975" i="34"/>
  <c r="L975" i="34"/>
  <c r="N969" i="34"/>
  <c r="L969" i="34"/>
  <c r="N3820" i="34"/>
  <c r="L3820" i="34"/>
  <c r="N3825" i="34"/>
  <c r="L3825" i="34"/>
  <c r="N3822" i="34"/>
  <c r="L3822" i="34"/>
  <c r="N3821" i="34"/>
  <c r="L3821" i="34"/>
  <c r="N258" i="34"/>
  <c r="L258" i="34"/>
  <c r="N923" i="34"/>
  <c r="L923" i="34" s="1"/>
  <c r="N639" i="34"/>
  <c r="L639" i="34" s="1"/>
  <c r="N576" i="34"/>
  <c r="L576" i="34"/>
  <c r="N129" i="34"/>
  <c r="L129" i="34"/>
  <c r="N307" i="34"/>
  <c r="L307" i="34" s="1"/>
  <c r="V307" i="34"/>
  <c r="N626" i="34"/>
  <c r="L626" i="34"/>
  <c r="N607" i="34"/>
  <c r="L607" i="34"/>
  <c r="N466" i="34"/>
  <c r="L466" i="34"/>
  <c r="N451" i="34"/>
  <c r="L451" i="34"/>
  <c r="N401" i="34"/>
  <c r="L401" i="34"/>
  <c r="N723" i="34"/>
  <c r="L723" i="34"/>
  <c r="N717" i="34"/>
  <c r="L717" i="34"/>
  <c r="T717" i="34" s="1"/>
  <c r="N599" i="34"/>
  <c r="L599" i="34" s="1"/>
  <c r="N583" i="34"/>
  <c r="L583" i="34"/>
  <c r="N468" i="34"/>
  <c r="L468" i="34" s="1"/>
  <c r="N322" i="34"/>
  <c r="L322" i="34" s="1"/>
  <c r="N154" i="34"/>
  <c r="L154" i="34" s="1"/>
  <c r="N4644" i="34"/>
  <c r="L4644" i="34"/>
  <c r="AF4644" i="34"/>
  <c r="N4643" i="34"/>
  <c r="L4643" i="34"/>
  <c r="N4646" i="34"/>
  <c r="L4646" i="34"/>
  <c r="N4645" i="34"/>
  <c r="L4645" i="34"/>
  <c r="T240" i="34"/>
  <c r="AE50" i="34"/>
  <c r="N83" i="34"/>
  <c r="L83" i="34"/>
  <c r="N584" i="34"/>
  <c r="L584" i="34"/>
  <c r="N31" i="34"/>
  <c r="L31" i="34"/>
  <c r="V31" i="34"/>
  <c r="N489" i="34"/>
  <c r="L489" i="34" s="1"/>
  <c r="N6449" i="34"/>
  <c r="L6449" i="34" s="1"/>
  <c r="AF6449" i="34" s="1"/>
  <c r="N26" i="34"/>
  <c r="L26" i="34"/>
  <c r="N738" i="34"/>
  <c r="L738" i="34"/>
  <c r="N919" i="34"/>
  <c r="L919" i="34" s="1"/>
  <c r="N928" i="34"/>
  <c r="L928" i="34"/>
  <c r="N4877" i="34"/>
  <c r="L4877" i="34"/>
  <c r="N4874" i="34"/>
  <c r="L4874" i="34" s="1"/>
  <c r="N4875" i="34"/>
  <c r="L4875" i="34" s="1"/>
  <c r="AF4875" i="34" s="1"/>
  <c r="N380" i="34"/>
  <c r="L380" i="34"/>
  <c r="N618" i="34"/>
  <c r="L618" i="34"/>
  <c r="N925" i="34"/>
  <c r="L925" i="34" s="1"/>
  <c r="AJ498" i="34"/>
  <c r="AE498" i="34"/>
  <c r="AE1030" i="34"/>
  <c r="V926" i="34"/>
  <c r="V1017" i="34"/>
  <c r="AJ1017" i="34"/>
  <c r="AE1017" i="34"/>
  <c r="I1023" i="34"/>
  <c r="AJ1095" i="34"/>
  <c r="AE1095" i="34" s="1"/>
  <c r="I1105" i="34"/>
  <c r="U1105" i="34"/>
  <c r="V1094" i="34"/>
  <c r="AJ1094" i="34"/>
  <c r="AE1094" i="34" s="1"/>
  <c r="I1071" i="34"/>
  <c r="U1071" i="34"/>
  <c r="V1076" i="34"/>
  <c r="AJ1076" i="34"/>
  <c r="AE1076" i="34"/>
  <c r="I1078" i="34"/>
  <c r="U1078" i="34"/>
  <c r="V1103" i="34"/>
  <c r="AJ1103" i="34"/>
  <c r="AE1103" i="34"/>
  <c r="I1083" i="34"/>
  <c r="U1083" i="34"/>
  <c r="AJ1086" i="34"/>
  <c r="AE1086" i="34"/>
  <c r="I1087" i="34"/>
  <c r="U1087" i="34" s="1"/>
  <c r="AJ1090" i="34"/>
  <c r="AE1090" i="34"/>
  <c r="I1091" i="34"/>
  <c r="U1091" i="34"/>
  <c r="I1101" i="34"/>
  <c r="U1101" i="34" s="1"/>
  <c r="I1099" i="34"/>
  <c r="U1099" i="34"/>
  <c r="I1110" i="34"/>
  <c r="U1110" i="34"/>
  <c r="AE143" i="34"/>
  <c r="AE39" i="34"/>
  <c r="AE535" i="34"/>
  <c r="AE587" i="34"/>
  <c r="N636" i="34"/>
  <c r="L636" i="34"/>
  <c r="T636" i="34"/>
  <c r="N111" i="34"/>
  <c r="L111" i="34" s="1"/>
  <c r="N698" i="34"/>
  <c r="L698" i="34"/>
  <c r="T698" i="34" s="1"/>
  <c r="N214" i="34"/>
  <c r="L214" i="34"/>
  <c r="N52" i="34"/>
  <c r="L52" i="34" s="1"/>
  <c r="N37" i="34"/>
  <c r="L37" i="34" s="1"/>
  <c r="V37" i="34" s="1"/>
  <c r="N188" i="34"/>
  <c r="L188" i="34"/>
  <c r="N904" i="34"/>
  <c r="L904" i="34"/>
  <c r="T904" i="34"/>
  <c r="N409" i="34"/>
  <c r="L409" i="34" s="1"/>
  <c r="T409" i="34"/>
  <c r="N181" i="34"/>
  <c r="L181" i="34"/>
  <c r="V181" i="34"/>
  <c r="N88" i="34"/>
  <c r="L88" i="34" s="1"/>
  <c r="N795" i="34"/>
  <c r="L795" i="34" s="1"/>
  <c r="T795" i="34" s="1"/>
  <c r="N292" i="34"/>
  <c r="L292" i="34"/>
  <c r="N676" i="34"/>
  <c r="L676" i="34"/>
  <c r="N171" i="34"/>
  <c r="L171" i="34" s="1"/>
  <c r="T171" i="34" s="1"/>
  <c r="N782" i="34"/>
  <c r="L782" i="34" s="1"/>
  <c r="N545" i="34"/>
  <c r="L545" i="34"/>
  <c r="N253" i="34"/>
  <c r="L253" i="34"/>
  <c r="N449" i="34"/>
  <c r="L449" i="34" s="1"/>
  <c r="V449" i="34"/>
  <c r="N147" i="34"/>
  <c r="L147" i="34"/>
  <c r="N421" i="34"/>
  <c r="L421" i="34"/>
  <c r="N435" i="34"/>
  <c r="L435" i="34"/>
  <c r="N96" i="34"/>
  <c r="L96" i="34"/>
  <c r="N979" i="34"/>
  <c r="L979" i="34"/>
  <c r="N79" i="34"/>
  <c r="L79" i="34"/>
  <c r="V79" i="34" s="1"/>
  <c r="N501" i="34"/>
  <c r="L501" i="34" s="1"/>
  <c r="N460" i="34"/>
  <c r="L460" i="34" s="1"/>
  <c r="N816" i="34"/>
  <c r="L816" i="34"/>
  <c r="N739" i="34"/>
  <c r="L739" i="34" s="1"/>
  <c r="N815" i="34"/>
  <c r="L815" i="34" s="1"/>
  <c r="N233" i="34"/>
  <c r="L233" i="34" s="1"/>
  <c r="N812" i="34"/>
  <c r="L812" i="34"/>
  <c r="V812" i="34"/>
  <c r="N389" i="34"/>
  <c r="L389" i="34"/>
  <c r="N58" i="34"/>
  <c r="L58" i="34"/>
  <c r="AE931" i="34"/>
  <c r="N304" i="34"/>
  <c r="L304" i="34"/>
  <c r="V304" i="34"/>
  <c r="I1025" i="34"/>
  <c r="AJ887" i="34"/>
  <c r="AE887" i="34" s="1"/>
  <c r="I1017" i="34"/>
  <c r="U1017" i="34" s="1"/>
  <c r="I1095" i="34"/>
  <c r="U1095" i="34"/>
  <c r="I1094" i="34"/>
  <c r="U1094" i="34"/>
  <c r="I1076" i="34"/>
  <c r="U1076" i="34" s="1"/>
  <c r="I1103" i="34"/>
  <c r="I1086" i="34"/>
  <c r="U1086" i="34"/>
  <c r="I1090" i="34"/>
  <c r="U1090" i="34"/>
  <c r="I1096" i="34"/>
  <c r="U1096" i="34"/>
  <c r="I1100" i="34"/>
  <c r="I1107" i="34"/>
  <c r="U1107" i="34" s="1"/>
  <c r="I1111" i="34"/>
  <c r="U1111" i="34"/>
  <c r="I544" i="34"/>
  <c r="U544" i="34" s="1"/>
  <c r="I832" i="34"/>
  <c r="U832" i="34" s="1"/>
  <c r="I697" i="34"/>
  <c r="U697" i="34" s="1"/>
  <c r="I714" i="34"/>
  <c r="U714" i="34"/>
  <c r="AE714" i="34"/>
  <c r="N907" i="34"/>
  <c r="L907" i="34"/>
  <c r="N1000" i="34"/>
  <c r="L1000" i="34"/>
  <c r="N801" i="34"/>
  <c r="L801" i="34"/>
  <c r="N857" i="34"/>
  <c r="L857" i="34"/>
  <c r="N961" i="34"/>
  <c r="L961" i="34"/>
  <c r="N995" i="34"/>
  <c r="L995" i="34"/>
  <c r="N892" i="34"/>
  <c r="L892" i="34"/>
  <c r="N932" i="34"/>
  <c r="L932" i="34"/>
  <c r="I371" i="34"/>
  <c r="U371" i="34"/>
  <c r="I291" i="34"/>
  <c r="U291" i="34"/>
  <c r="I317" i="34"/>
  <c r="U317" i="34"/>
  <c r="I353" i="34"/>
  <c r="U353" i="34"/>
  <c r="I143" i="34"/>
  <c r="U143" i="34"/>
  <c r="I485" i="34"/>
  <c r="U485" i="34"/>
  <c r="I33" i="34"/>
  <c r="U33" i="34"/>
  <c r="I87" i="34"/>
  <c r="U87" i="34"/>
  <c r="I397" i="34"/>
  <c r="U397" i="34"/>
  <c r="I459" i="34"/>
  <c r="U459" i="34"/>
  <c r="I466" i="34"/>
  <c r="U466" i="34"/>
  <c r="I642" i="34"/>
  <c r="U642" i="34"/>
  <c r="I646" i="34"/>
  <c r="U646" i="34"/>
  <c r="AJ624" i="34"/>
  <c r="AE624" i="34" s="1"/>
  <c r="I894" i="34"/>
  <c r="U894" i="34"/>
  <c r="I921" i="34"/>
  <c r="U921" i="34" s="1"/>
  <c r="AE921" i="34"/>
  <c r="N947" i="34"/>
  <c r="L947" i="34"/>
  <c r="I854" i="34"/>
  <c r="U854" i="34"/>
  <c r="AE854" i="34"/>
  <c r="AE721" i="34"/>
  <c r="AJ737" i="34"/>
  <c r="AE737" i="34"/>
  <c r="AJ767" i="34"/>
  <c r="AE767" i="34"/>
  <c r="AJ792" i="34"/>
  <c r="AE792" i="34"/>
  <c r="AJ666" i="34"/>
  <c r="AE666" i="34"/>
  <c r="AJ686" i="34"/>
  <c r="AE686" i="34"/>
  <c r="AJ636" i="34"/>
  <c r="AE636" i="34"/>
  <c r="I844" i="34"/>
  <c r="AE844" i="34"/>
  <c r="I703" i="34"/>
  <c r="U703" i="34"/>
  <c r="AE703" i="34"/>
  <c r="I977" i="34"/>
  <c r="U977" i="34" s="1"/>
  <c r="AJ998" i="34"/>
  <c r="AE998" i="34" s="1"/>
  <c r="I1058" i="34"/>
  <c r="U1058" i="34"/>
  <c r="I978" i="34"/>
  <c r="I607" i="34"/>
  <c r="I614" i="34"/>
  <c r="U614" i="34" s="1"/>
  <c r="I626" i="34"/>
  <c r="U626" i="34" s="1"/>
  <c r="AJ697" i="34"/>
  <c r="AE697" i="34"/>
  <c r="I985" i="34"/>
  <c r="U985" i="34" s="1"/>
  <c r="I995" i="34"/>
  <c r="U995" i="34" s="1"/>
  <c r="I998" i="34"/>
  <c r="U998" i="34" s="1"/>
  <c r="I1060" i="34"/>
  <c r="U1060" i="34"/>
  <c r="I965" i="34"/>
  <c r="U965" i="34" s="1"/>
  <c r="AJ250" i="34"/>
  <c r="AE250" i="34"/>
  <c r="AJ483" i="34"/>
  <c r="AE483" i="34"/>
  <c r="I512" i="34"/>
  <c r="U512" i="34"/>
  <c r="AE512" i="34"/>
  <c r="I1008" i="34"/>
  <c r="U1008" i="34" s="1"/>
  <c r="I739" i="34"/>
  <c r="U739" i="34" s="1"/>
  <c r="I636" i="34"/>
  <c r="U636" i="34" s="1"/>
  <c r="AJ903" i="34"/>
  <c r="AE903" i="34" s="1"/>
  <c r="AJ913" i="34"/>
  <c r="AE913" i="34"/>
  <c r="AJ929" i="34"/>
  <c r="AE929" i="34"/>
  <c r="I947" i="34"/>
  <c r="AJ832" i="34"/>
  <c r="AE832" i="34"/>
  <c r="I721" i="34"/>
  <c r="U721" i="34" s="1"/>
  <c r="I727" i="34"/>
  <c r="U727" i="34" s="1"/>
  <c r="I753" i="34"/>
  <c r="U753" i="34"/>
  <c r="I767" i="34"/>
  <c r="U767" i="34"/>
  <c r="I778" i="34"/>
  <c r="U778" i="34" s="1"/>
  <c r="I792" i="34"/>
  <c r="U792" i="34" s="1"/>
  <c r="I810" i="34"/>
  <c r="U810" i="34"/>
  <c r="AJ271" i="34"/>
  <c r="AE271" i="34"/>
  <c r="AJ858" i="34"/>
  <c r="AE858" i="34" s="1"/>
  <c r="I501" i="34"/>
  <c r="U501" i="34" s="1"/>
  <c r="AJ586" i="34"/>
  <c r="AE586" i="34"/>
  <c r="AF6405" i="34"/>
  <c r="I79" i="34"/>
  <c r="U79" i="34" s="1"/>
  <c r="AE183" i="34"/>
  <c r="I183" i="34"/>
  <c r="U183" i="34" s="1"/>
  <c r="I400" i="34"/>
  <c r="U400" i="34"/>
  <c r="AJ389" i="34"/>
  <c r="AE389" i="34" s="1"/>
  <c r="I391" i="34"/>
  <c r="I527" i="34"/>
  <c r="U527" i="34"/>
  <c r="I901" i="34"/>
  <c r="U901" i="34"/>
  <c r="I939" i="34"/>
  <c r="U939" i="34"/>
  <c r="AJ979" i="34"/>
  <c r="AE979" i="34"/>
  <c r="AJ5775" i="34"/>
  <c r="AF5775" i="34"/>
  <c r="AJ6403" i="34"/>
  <c r="AF6403" i="34"/>
  <c r="V134" i="34"/>
  <c r="I455" i="34"/>
  <c r="U455" i="34" s="1"/>
  <c r="AJ76" i="34"/>
  <c r="AE76" i="34" s="1"/>
  <c r="AJ99" i="34"/>
  <c r="I99" i="34"/>
  <c r="U99" i="34"/>
  <c r="I366" i="34"/>
  <c r="U366" i="34" s="1"/>
  <c r="I423" i="34"/>
  <c r="U423" i="34" s="1"/>
  <c r="AE516" i="34"/>
  <c r="AJ6200" i="34"/>
  <c r="T690" i="34"/>
  <c r="V690" i="34"/>
  <c r="I807" i="34"/>
  <c r="U807" i="34" s="1"/>
  <c r="AJ581" i="34"/>
  <c r="AE581" i="34" s="1"/>
  <c r="AJ685" i="34"/>
  <c r="AE685" i="34"/>
  <c r="AJ736" i="34"/>
  <c r="AE736" i="34"/>
  <c r="AJ890" i="34"/>
  <c r="AE890" i="34" s="1"/>
  <c r="AJ2415" i="34"/>
  <c r="AJ4996" i="34"/>
  <c r="AF4996" i="34" s="1"/>
  <c r="AJ5773" i="34"/>
  <c r="AF5773" i="34" s="1"/>
  <c r="AJ77" i="34"/>
  <c r="AE77" i="34"/>
  <c r="I128" i="34"/>
  <c r="U128" i="34"/>
  <c r="AE128" i="34"/>
  <c r="I643" i="34"/>
  <c r="U643" i="34" s="1"/>
  <c r="I1064" i="34"/>
  <c r="U1064" i="34"/>
  <c r="I233" i="34"/>
  <c r="U233" i="34"/>
  <c r="I250" i="34"/>
  <c r="U250" i="34" s="1"/>
  <c r="I271" i="34"/>
  <c r="U271" i="34" s="1"/>
  <c r="I848" i="34"/>
  <c r="I474" i="34"/>
  <c r="U474" i="34" s="1"/>
  <c r="I487" i="34"/>
  <c r="U487" i="34" s="1"/>
  <c r="I586" i="34"/>
  <c r="U586" i="34"/>
  <c r="I825" i="34"/>
  <c r="I579" i="34"/>
  <c r="U579" i="34"/>
  <c r="I584" i="34"/>
  <c r="U584" i="34"/>
  <c r="AE951" i="34"/>
  <c r="I631" i="34"/>
  <c r="U631" i="34"/>
  <c r="I693" i="34"/>
  <c r="U693" i="34"/>
  <c r="I728" i="34"/>
  <c r="U728" i="34" s="1"/>
  <c r="I745" i="34"/>
  <c r="U745" i="34" s="1"/>
  <c r="I746" i="34"/>
  <c r="U746" i="34"/>
  <c r="I892" i="34"/>
  <c r="U892" i="34"/>
  <c r="I945" i="34"/>
  <c r="U945" i="34" s="1"/>
  <c r="AJ957" i="34"/>
  <c r="AE957" i="34" s="1"/>
  <c r="AE96" i="34"/>
  <c r="AE460" i="34"/>
  <c r="AJ815" i="34"/>
  <c r="AE815" i="34"/>
  <c r="I145" i="34"/>
  <c r="U145" i="34" s="1"/>
  <c r="I499" i="34"/>
  <c r="U499" i="34" s="1"/>
  <c r="AJ165" i="34"/>
  <c r="AE165" i="34"/>
  <c r="AJ5774" i="34"/>
  <c r="AJ5776" i="34"/>
  <c r="AF5776" i="34"/>
  <c r="AJ2416" i="34"/>
  <c r="AF2416" i="34"/>
  <c r="AE1047" i="34"/>
  <c r="AJ79" i="34"/>
  <c r="AE79" i="34"/>
  <c r="AJ113" i="34"/>
  <c r="AE113" i="34"/>
  <c r="I202" i="34"/>
  <c r="U202" i="34" s="1"/>
  <c r="AE215" i="34"/>
  <c r="I215" i="34"/>
  <c r="U215" i="34" s="1"/>
  <c r="AE257" i="34"/>
  <c r="I257" i="34"/>
  <c r="U257" i="34"/>
  <c r="I741" i="34"/>
  <c r="U741" i="34"/>
  <c r="AE536" i="34"/>
  <c r="AJ6194" i="34"/>
  <c r="AJ6196" i="34"/>
  <c r="AJ575" i="34"/>
  <c r="AE575" i="34" s="1"/>
  <c r="AJ189" i="34"/>
  <c r="AE189" i="34"/>
  <c r="AJ275" i="34"/>
  <c r="AJ270" i="34"/>
  <c r="AE270" i="34" s="1"/>
  <c r="AJ276" i="34"/>
  <c r="AJ306" i="34"/>
  <c r="AE306" i="34" s="1"/>
  <c r="AJ341" i="34"/>
  <c r="AE341" i="34"/>
  <c r="AJ1004" i="34"/>
  <c r="AE1004" i="34" s="1"/>
  <c r="AJ922" i="34"/>
  <c r="AE922" i="34" s="1"/>
  <c r="I373" i="34"/>
  <c r="U373" i="34" s="1"/>
  <c r="I659" i="34"/>
  <c r="AE659" i="34"/>
  <c r="AJ6197" i="34"/>
  <c r="AJ6201" i="34"/>
  <c r="AJ6264" i="34"/>
  <c r="AF6264" i="34" s="1"/>
  <c r="I35" i="34"/>
  <c r="U35" i="34" s="1"/>
  <c r="AF5595" i="34"/>
  <c r="AJ246" i="34"/>
  <c r="AJ704" i="34"/>
  <c r="AJ741" i="34"/>
  <c r="AE741" i="34"/>
  <c r="I922" i="34"/>
  <c r="AJ423" i="34"/>
  <c r="I81" i="34"/>
  <c r="U81" i="34"/>
  <c r="AJ6198" i="34"/>
  <c r="I829" i="34"/>
  <c r="U829" i="34" s="1"/>
  <c r="AE829" i="34"/>
  <c r="AJ6329" i="34"/>
  <c r="AJ6326" i="34"/>
  <c r="AE244" i="34"/>
  <c r="I244" i="34"/>
  <c r="I457" i="34"/>
  <c r="U457" i="34"/>
  <c r="AE253" i="34"/>
  <c r="I253" i="34"/>
  <c r="U253" i="34" s="1"/>
  <c r="AJ35" i="34"/>
  <c r="AE35" i="34" s="1"/>
  <c r="AJ6332" i="34"/>
  <c r="AJ6327" i="34"/>
  <c r="I788" i="34"/>
  <c r="U788" i="34" s="1"/>
  <c r="AE788" i="34"/>
  <c r="AJ6319" i="34"/>
  <c r="I396" i="34"/>
  <c r="U396" i="34" s="1"/>
  <c r="AE396" i="34"/>
  <c r="I444" i="34"/>
  <c r="U444" i="34" s="1"/>
  <c r="I712" i="34"/>
  <c r="U712" i="34" s="1"/>
  <c r="AJ160" i="34"/>
  <c r="AJ43" i="34"/>
  <c r="AE43" i="34"/>
  <c r="AE104" i="34"/>
  <c r="I104" i="34"/>
  <c r="I122" i="34"/>
  <c r="U122" i="34"/>
  <c r="AE122" i="34"/>
  <c r="I611" i="34"/>
  <c r="U611" i="34" s="1"/>
  <c r="AE611" i="34"/>
  <c r="AJ208" i="34"/>
  <c r="AE208" i="34" s="1"/>
  <c r="I327" i="34"/>
  <c r="U327" i="34" s="1"/>
  <c r="AE327" i="34"/>
  <c r="I491" i="34"/>
  <c r="U491" i="34" s="1"/>
  <c r="AE491" i="34"/>
  <c r="I653" i="34"/>
  <c r="I690" i="34"/>
  <c r="AJ318" i="34"/>
  <c r="AE318" i="34" s="1"/>
  <c r="I545" i="34"/>
  <c r="U545" i="34" s="1"/>
  <c r="I782" i="34"/>
  <c r="U782" i="34" s="1"/>
  <c r="I210" i="34"/>
  <c r="U210" i="34" s="1"/>
  <c r="I292" i="34"/>
  <c r="U292" i="34"/>
  <c r="AE292" i="34"/>
  <c r="I795" i="34"/>
  <c r="U795" i="34"/>
  <c r="AE249" i="34"/>
  <c r="AJ254" i="34"/>
  <c r="AE254" i="34" s="1"/>
  <c r="I88" i="34"/>
  <c r="U88" i="34"/>
  <c r="I409" i="34"/>
  <c r="U409" i="34"/>
  <c r="AE723" i="34"/>
  <c r="AE301" i="34"/>
  <c r="I44" i="34"/>
  <c r="I269" i="34"/>
  <c r="U269" i="34" s="1"/>
  <c r="I421" i="34"/>
  <c r="U421" i="34" s="1"/>
  <c r="AE421" i="34"/>
  <c r="I717" i="34"/>
  <c r="U717" i="34" s="1"/>
  <c r="I823" i="34"/>
  <c r="U823" i="34" s="1"/>
  <c r="AE1002" i="34"/>
  <c r="AF4781" i="34"/>
  <c r="AJ850" i="34"/>
  <c r="AE850" i="34"/>
  <c r="I622" i="34"/>
  <c r="U622" i="34" s="1"/>
  <c r="AE622" i="34"/>
  <c r="I742" i="34"/>
  <c r="U742" i="34"/>
  <c r="I850" i="34"/>
  <c r="U850" i="34"/>
  <c r="I1010" i="34"/>
  <c r="U1010" i="34"/>
  <c r="AF4780" i="34"/>
  <c r="I239" i="34"/>
  <c r="U239" i="34" s="1"/>
  <c r="I424" i="34"/>
  <c r="U424" i="34" s="1"/>
  <c r="AE763" i="34"/>
  <c r="I960" i="34"/>
  <c r="U960" i="34"/>
  <c r="I1002" i="34"/>
  <c r="U1002" i="34"/>
  <c r="AE488" i="34"/>
  <c r="AF4277" i="34"/>
  <c r="T239" i="34"/>
  <c r="V131" i="34"/>
  <c r="V239" i="34"/>
  <c r="V343" i="34"/>
  <c r="V488" i="34"/>
  <c r="V34" i="34"/>
  <c r="AE1039" i="34"/>
  <c r="AE773" i="34"/>
  <c r="AJ790" i="34"/>
  <c r="AE790" i="34"/>
  <c r="AE889" i="34"/>
  <c r="AJ1314" i="34"/>
  <c r="AF1314" i="34" s="1"/>
  <c r="AJ175" i="34"/>
  <c r="AE175" i="34"/>
  <c r="AJ886" i="34"/>
  <c r="AE886" i="34"/>
  <c r="AJ5442" i="34"/>
  <c r="AJ969" i="34"/>
  <c r="AE969" i="34"/>
  <c r="AE1029" i="34"/>
  <c r="AJ3822" i="34"/>
  <c r="AJ972" i="34"/>
  <c r="AE972" i="34" s="1"/>
  <c r="AJ963" i="34"/>
  <c r="AE963" i="34"/>
  <c r="AJ920" i="34"/>
  <c r="AE920" i="34" s="1"/>
  <c r="AJ5443" i="34"/>
  <c r="AJ3825" i="34"/>
  <c r="AJ975" i="34"/>
  <c r="AJ3397" i="34"/>
  <c r="AF3397" i="34"/>
  <c r="AE838" i="34"/>
  <c r="AF771" i="34"/>
  <c r="AE206" i="34"/>
  <c r="AE309" i="34"/>
  <c r="AE768" i="34"/>
  <c r="AE859" i="34"/>
  <c r="AE637" i="34"/>
  <c r="AE338" i="34"/>
  <c r="AF136" i="34"/>
  <c r="AE60" i="34"/>
  <c r="AF203" i="34"/>
  <c r="AE734" i="34"/>
  <c r="AE410" i="34"/>
  <c r="AE285" i="34"/>
  <c r="AE384" i="34"/>
  <c r="AE766" i="34"/>
  <c r="AE174" i="34"/>
  <c r="AF174" i="34"/>
  <c r="AF74" i="34"/>
  <c r="AF671" i="34"/>
  <c r="AE500" i="34"/>
  <c r="AE803" i="34"/>
  <c r="AE1038" i="34"/>
  <c r="AE494" i="34"/>
  <c r="AE1059" i="34"/>
  <c r="AE70" i="34"/>
  <c r="AE334" i="34"/>
  <c r="AE707" i="34"/>
  <c r="AE252" i="34"/>
  <c r="AE590" i="34"/>
  <c r="AE439" i="34"/>
  <c r="AE518" i="34"/>
  <c r="AE644" i="34"/>
  <c r="AF644" i="34"/>
  <c r="AE144" i="34"/>
  <c r="AF119" i="34"/>
  <c r="AE71" i="34"/>
  <c r="AF71" i="34"/>
  <c r="AF41" i="34"/>
  <c r="AE41" i="34"/>
  <c r="AE1026" i="34"/>
  <c r="AF59" i="34"/>
  <c r="AE53" i="34"/>
  <c r="AE110" i="34"/>
  <c r="AE65" i="34"/>
  <c r="AE915" i="34"/>
  <c r="AE447" i="34"/>
  <c r="AE211" i="34"/>
  <c r="AF505" i="34"/>
  <c r="AE1041" i="34"/>
  <c r="AE73" i="34"/>
  <c r="AE570" i="34"/>
  <c r="AF570" i="34"/>
  <c r="AE411" i="34"/>
  <c r="AE157" i="34"/>
  <c r="AE866" i="34"/>
  <c r="AE452" i="34"/>
  <c r="AE332" i="34"/>
  <c r="AE558" i="34"/>
  <c r="AF359" i="34"/>
  <c r="AE432" i="34"/>
  <c r="AE321" i="34"/>
  <c r="AE453" i="34"/>
  <c r="AF453" i="34"/>
  <c r="AE628" i="34"/>
  <c r="AE551" i="34"/>
  <c r="AE330" i="34"/>
  <c r="AF209" i="34"/>
  <c r="AE209" i="34"/>
  <c r="AE993" i="34"/>
  <c r="AF51" i="34"/>
  <c r="AE428" i="34"/>
  <c r="AE191" i="34"/>
  <c r="AE617" i="34"/>
  <c r="AE312" i="34"/>
  <c r="U245" i="34"/>
  <c r="AE108" i="34"/>
  <c r="AE1024" i="34"/>
  <c r="AE1045" i="34"/>
  <c r="AF1045" i="34"/>
  <c r="AE924" i="34"/>
  <c r="AE557" i="34"/>
  <c r="AE674" i="34"/>
  <c r="AE1093" i="34"/>
  <c r="AF125" i="34"/>
  <c r="AE125" i="34"/>
  <c r="AJ2815" i="34"/>
  <c r="AF2815" i="34"/>
  <c r="AJ2420" i="34"/>
  <c r="AF2420" i="34" s="1"/>
  <c r="V224" i="34"/>
  <c r="AJ2627" i="34"/>
  <c r="AF2627" i="34"/>
  <c r="AJ3874" i="34"/>
  <c r="AF3874" i="34"/>
  <c r="AJ3876" i="34"/>
  <c r="AF3876" i="34"/>
  <c r="AJ5250" i="34"/>
  <c r="AF5250" i="34"/>
  <c r="AJ2950" i="34"/>
  <c r="AF2950" i="34"/>
  <c r="AJ4065" i="34"/>
  <c r="AJ2951" i="34"/>
  <c r="AF2951" i="34" s="1"/>
  <c r="AJ7719" i="34"/>
  <c r="AF7719" i="34" s="1"/>
  <c r="AJ7695" i="34"/>
  <c r="AF7695" i="34" s="1"/>
  <c r="AJ7679" i="34"/>
  <c r="AF7679" i="34" s="1"/>
  <c r="AJ7659" i="34"/>
  <c r="AF7659" i="34" s="1"/>
  <c r="AJ7615" i="34"/>
  <c r="AF7615" i="34" s="1"/>
  <c r="AJ7599" i="34"/>
  <c r="AF7599" i="34" s="1"/>
  <c r="AJ7571" i="34"/>
  <c r="AF7571" i="34" s="1"/>
  <c r="AJ7551" i="34"/>
  <c r="AF7551" i="34" s="1"/>
  <c r="AJ7535" i="34"/>
  <c r="AF7535" i="34" s="1"/>
  <c r="AJ7527" i="34"/>
  <c r="AF7527" i="34" s="1"/>
  <c r="AJ7523" i="34"/>
  <c r="AF7523" i="34" s="1"/>
  <c r="AJ7487" i="34"/>
  <c r="AF7487" i="34" s="1"/>
  <c r="AJ7475" i="34"/>
  <c r="AF7475" i="34" s="1"/>
  <c r="AJ7463" i="34"/>
  <c r="AF7463" i="34" s="1"/>
  <c r="AJ7415" i="34"/>
  <c r="AF7415" i="34" s="1"/>
  <c r="AJ7407" i="34"/>
  <c r="AF7407" i="34" s="1"/>
  <c r="AJ7367" i="34"/>
  <c r="AF7367" i="34" s="1"/>
  <c r="AJ7335" i="34"/>
  <c r="AF7335" i="34" s="1"/>
  <c r="AJ7331" i="34"/>
  <c r="AF7331" i="34" s="1"/>
  <c r="AJ7311" i="34"/>
  <c r="AF7311" i="34" s="1"/>
  <c r="AJ7303" i="34"/>
  <c r="AF7303" i="34" s="1"/>
  <c r="AJ7275" i="34"/>
  <c r="AF7275" i="34" s="1"/>
  <c r="AJ7263" i="34"/>
  <c r="AF7263" i="34" s="1"/>
  <c r="AJ7239" i="34"/>
  <c r="AF7239" i="34" s="1"/>
  <c r="AJ7215" i="34"/>
  <c r="AF7215" i="34" s="1"/>
  <c r="AJ7203" i="34"/>
  <c r="AF7203" i="34" s="1"/>
  <c r="AJ7139" i="34"/>
  <c r="AF7139" i="34" s="1"/>
  <c r="AJ7135" i="34"/>
  <c r="AF7135" i="34" s="1"/>
  <c r="AJ7119" i="34"/>
  <c r="AF7119" i="34" s="1"/>
  <c r="AJ7075" i="34"/>
  <c r="AF7075" i="34" s="1"/>
  <c r="AJ7059" i="34"/>
  <c r="AF7059" i="34" s="1"/>
  <c r="AJ7019" i="34"/>
  <c r="AF7019" i="34" s="1"/>
  <c r="AJ7007" i="34"/>
  <c r="AF7007" i="34" s="1"/>
  <c r="AJ6911" i="34"/>
  <c r="AF6911" i="34" s="1"/>
  <c r="AJ6879" i="34"/>
  <c r="AF6879" i="34" s="1"/>
  <c r="AJ6815" i="34"/>
  <c r="AF6815" i="34" s="1"/>
  <c r="AJ6799" i="34"/>
  <c r="AF6799" i="34" s="1"/>
  <c r="AJ6735" i="34"/>
  <c r="AF6735" i="34" s="1"/>
  <c r="AJ6719" i="34"/>
  <c r="AF6719" i="34" s="1"/>
  <c r="AJ6703" i="34"/>
  <c r="AF6703" i="34" s="1"/>
  <c r="AJ6679" i="34"/>
  <c r="AF6679" i="34" s="1"/>
  <c r="AJ5352" i="34"/>
  <c r="AF5352" i="34" s="1"/>
  <c r="AJ4529" i="34"/>
  <c r="AF4529" i="34" s="1"/>
  <c r="AJ3721" i="34"/>
  <c r="AF3721" i="34" s="1"/>
  <c r="AJ540" i="34"/>
  <c r="AE540" i="34" s="1"/>
  <c r="AJ2148" i="34"/>
  <c r="AF2148" i="34" s="1"/>
  <c r="AJ1540" i="34"/>
  <c r="AF1540" i="34" s="1"/>
  <c r="AJ6364" i="34"/>
  <c r="AF6364" i="34" s="1"/>
  <c r="I348" i="34"/>
  <c r="U348" i="34" s="1"/>
  <c r="AJ2636" i="34"/>
  <c r="AF2636" i="34" s="1"/>
  <c r="AJ1535" i="34"/>
  <c r="AF1535" i="34" s="1"/>
  <c r="AJ6251" i="34"/>
  <c r="AF6251" i="34" s="1"/>
  <c r="AJ5570" i="34"/>
  <c r="AF5570" i="34" s="1"/>
  <c r="AJ4858" i="34"/>
  <c r="AF4858" i="34" s="1"/>
  <c r="I1073" i="34"/>
  <c r="U1073" i="34" s="1"/>
  <c r="I185" i="34"/>
  <c r="U185" i="34" s="1"/>
  <c r="AJ7713" i="34"/>
  <c r="AF7713" i="34"/>
  <c r="AJ7701" i="34"/>
  <c r="AF7701" i="34"/>
  <c r="AJ7689" i="34"/>
  <c r="AF7689" i="34"/>
  <c r="AJ7677" i="34"/>
  <c r="AF7677" i="34"/>
  <c r="AJ7661" i="34"/>
  <c r="AF7661" i="34"/>
  <c r="AJ7637" i="34"/>
  <c r="AF7637" i="34"/>
  <c r="AJ7625" i="34"/>
  <c r="AF7625" i="34"/>
  <c r="AJ7616" i="34"/>
  <c r="AF7616" i="34"/>
  <c r="AJ7593" i="34"/>
  <c r="AF7593" i="34"/>
  <c r="AJ7588" i="34"/>
  <c r="AF7588" i="34"/>
  <c r="AJ7581" i="34"/>
  <c r="AF7581" i="34"/>
  <c r="AJ7569" i="34"/>
  <c r="AF7569" i="34"/>
  <c r="AJ7541" i="34"/>
  <c r="AF7541" i="34"/>
  <c r="AJ7524" i="34"/>
  <c r="AF7524" i="34"/>
  <c r="AJ7508" i="34"/>
  <c r="AF7508" i="34"/>
  <c r="AJ7469" i="34"/>
  <c r="AF7469" i="34"/>
  <c r="AJ7448" i="34"/>
  <c r="AF7448" i="34"/>
  <c r="AJ7436" i="34"/>
  <c r="AF7436" i="34"/>
  <c r="AJ7429" i="34"/>
  <c r="AF7429" i="34"/>
  <c r="AJ7421" i="34"/>
  <c r="AF7421" i="34"/>
  <c r="AJ7412" i="34"/>
  <c r="AF7412" i="34"/>
  <c r="AJ7381" i="34"/>
  <c r="AF7381" i="34"/>
  <c r="AJ7380" i="34"/>
  <c r="AF7380" i="34"/>
  <c r="AJ7377" i="34"/>
  <c r="AF7377" i="34"/>
  <c r="AJ7361" i="34"/>
  <c r="AF7361" i="34"/>
  <c r="AJ7349" i="34"/>
  <c r="AF7349" i="34"/>
  <c r="AJ7337" i="34"/>
  <c r="AF7337" i="34"/>
  <c r="AJ7313" i="34"/>
  <c r="AF7313" i="34"/>
  <c r="AJ7281" i="34"/>
  <c r="AF7281" i="34"/>
  <c r="AJ7272" i="34"/>
  <c r="AF7272" i="34"/>
  <c r="AJ7268" i="34"/>
  <c r="AF7268" i="34"/>
  <c r="AJ7265" i="34"/>
  <c r="AF7265" i="34"/>
  <c r="AJ7249" i="34"/>
  <c r="AF7249" i="34"/>
  <c r="AJ7241" i="34"/>
  <c r="AF7241" i="34"/>
  <c r="AJ7236" i="34"/>
  <c r="AF7236" i="34"/>
  <c r="AJ7205" i="34"/>
  <c r="AF7205" i="34"/>
  <c r="AJ7201" i="34"/>
  <c r="AF7201" i="34"/>
  <c r="AJ7193" i="34"/>
  <c r="AF7193" i="34"/>
  <c r="AJ7189" i="34"/>
  <c r="AF7189" i="34"/>
  <c r="AJ7184" i="34"/>
  <c r="AF7184" i="34"/>
  <c r="AJ7181" i="34"/>
  <c r="AF7181" i="34"/>
  <c r="AJ7161" i="34"/>
  <c r="AF7161" i="34"/>
  <c r="AJ7160" i="34"/>
  <c r="AF7160" i="34"/>
  <c r="AJ7157" i="34"/>
  <c r="AF7157" i="34"/>
  <c r="AJ7141" i="34"/>
  <c r="AF7141" i="34"/>
  <c r="AJ7137" i="34"/>
  <c r="AF7137" i="34"/>
  <c r="AJ7133" i="34"/>
  <c r="AF7133" i="34"/>
  <c r="AJ7121" i="34"/>
  <c r="AF7121" i="34"/>
  <c r="AJ7097" i="34"/>
  <c r="AF7097" i="34"/>
  <c r="AJ7096" i="34"/>
  <c r="AF7096" i="34"/>
  <c r="AJ7092" i="34"/>
  <c r="AF7092" i="34"/>
  <c r="AJ7081" i="34"/>
  <c r="AF7081" i="34"/>
  <c r="AJ7073" i="34"/>
  <c r="AF7073" i="34"/>
  <c r="AJ7049" i="34"/>
  <c r="AF7049" i="34"/>
  <c r="AJ7029" i="34"/>
  <c r="AF7029" i="34"/>
  <c r="AJ7016" i="34"/>
  <c r="AF7016" i="34"/>
  <c r="AJ7009" i="34"/>
  <c r="AF7009" i="34"/>
  <c r="AJ7004" i="34"/>
  <c r="AF7004" i="34"/>
  <c r="AJ6992" i="34"/>
  <c r="AF6992" i="34"/>
  <c r="AJ6989" i="34"/>
  <c r="AF6989" i="34"/>
  <c r="AJ6964" i="34"/>
  <c r="AF6964" i="34"/>
  <c r="AJ6961" i="34"/>
  <c r="AF6961" i="34"/>
  <c r="AJ6949" i="34"/>
  <c r="AF6949" i="34"/>
  <c r="AJ6941" i="34"/>
  <c r="AF6941" i="34"/>
  <c r="AJ6925" i="34"/>
  <c r="AF6925" i="34"/>
  <c r="AJ6917" i="34"/>
  <c r="AF6917" i="34"/>
  <c r="AJ6893" i="34"/>
  <c r="AF6893" i="34"/>
  <c r="AJ6892" i="34"/>
  <c r="AF6892" i="34"/>
  <c r="AJ6852" i="34"/>
  <c r="AF6852" i="34"/>
  <c r="AJ6845" i="34"/>
  <c r="AF6845" i="34"/>
  <c r="AJ6821" i="34"/>
  <c r="AF6821" i="34"/>
  <c r="AJ6820" i="34"/>
  <c r="AF6820" i="34"/>
  <c r="AJ6789" i="34"/>
  <c r="AF6789" i="34"/>
  <c r="AJ6781" i="34"/>
  <c r="AF6781" i="34"/>
  <c r="AJ6765" i="34"/>
  <c r="AF6765" i="34"/>
  <c r="AJ6749" i="34"/>
  <c r="AF6749" i="34"/>
  <c r="AJ6737" i="34"/>
  <c r="AF6737" i="34"/>
  <c r="AJ6729" i="34"/>
  <c r="AF6729" i="34"/>
  <c r="AJ6701" i="34"/>
  <c r="AF6701" i="34"/>
  <c r="AJ6658" i="34"/>
  <c r="AF6658" i="34"/>
  <c r="AJ6634" i="34"/>
  <c r="AF6634" i="34"/>
  <c r="AJ6550" i="34"/>
  <c r="AF6550" i="34"/>
  <c r="AJ6529" i="34"/>
  <c r="AF6529" i="34"/>
  <c r="AJ6509" i="34"/>
  <c r="AF6509" i="34"/>
  <c r="AJ6428" i="34"/>
  <c r="AF6428" i="34"/>
  <c r="AJ6386" i="34"/>
  <c r="AF6386" i="34"/>
  <c r="AJ6340" i="34"/>
  <c r="AF6340" i="34"/>
  <c r="AJ5577" i="34"/>
  <c r="AF5577" i="34"/>
  <c r="AJ5569" i="34"/>
  <c r="AF5569" i="34"/>
  <c r="AJ5490" i="34"/>
  <c r="AF5490" i="34"/>
  <c r="AJ5459" i="34"/>
  <c r="AF5459" i="34"/>
  <c r="AJ5388" i="34"/>
  <c r="AF5388" i="34"/>
  <c r="AJ5377" i="34"/>
  <c r="AF5377" i="34"/>
  <c r="AJ5363" i="34"/>
  <c r="AF5363" i="34"/>
  <c r="AJ2531" i="34"/>
  <c r="AF2531" i="34"/>
  <c r="AJ5236" i="34"/>
  <c r="AF5236" i="34"/>
  <c r="AJ2053" i="34"/>
  <c r="AF2053" i="34"/>
  <c r="AJ5766" i="34"/>
  <c r="AF5766" i="34"/>
  <c r="AJ5764" i="34"/>
  <c r="AF5764" i="34"/>
  <c r="V339" i="34"/>
  <c r="AJ2908" i="34"/>
  <c r="AJ2912" i="34"/>
  <c r="AJ6365" i="34"/>
  <c r="AJ6362" i="34"/>
  <c r="AJ2909" i="34"/>
  <c r="AJ6366" i="34"/>
  <c r="I379" i="34"/>
  <c r="T15" i="34"/>
  <c r="V84" i="34"/>
  <c r="V263" i="34"/>
  <c r="V45" i="34"/>
  <c r="AJ5438" i="34"/>
  <c r="I1003" i="34"/>
  <c r="U1003" i="34" s="1"/>
  <c r="AJ6363" i="34"/>
  <c r="V48" i="34"/>
  <c r="V540" i="34"/>
  <c r="T49" i="34"/>
  <c r="V105" i="34"/>
  <c r="V133" i="34"/>
  <c r="V176" i="34"/>
  <c r="T540" i="34"/>
  <c r="I571" i="34"/>
  <c r="U571" i="34"/>
  <c r="AJ571" i="34"/>
  <c r="AE571" i="34"/>
  <c r="AJ379" i="34"/>
  <c r="AJ348" i="34"/>
  <c r="T224" i="34"/>
  <c r="I328" i="34"/>
  <c r="U328" i="34"/>
  <c r="AJ328" i="34"/>
  <c r="AE328" i="34" s="1"/>
  <c r="AJ224" i="34"/>
  <c r="AJ185" i="34"/>
  <c r="AE185" i="34" s="1"/>
  <c r="AF4666" i="34"/>
  <c r="AF3624" i="34"/>
  <c r="AF5806" i="34"/>
  <c r="AF4368" i="34"/>
  <c r="AF4372" i="34"/>
  <c r="AF2946" i="34"/>
  <c r="AF2269" i="34"/>
  <c r="AF2632" i="34"/>
  <c r="AF4629" i="34"/>
  <c r="AF6305" i="34"/>
  <c r="AF4346" i="34"/>
  <c r="AF4325" i="34"/>
  <c r="AF4353" i="34"/>
  <c r="AF4203" i="34"/>
  <c r="AF4442" i="34"/>
  <c r="AF3364" i="34"/>
  <c r="AF3929" i="34"/>
  <c r="AF3332" i="34"/>
  <c r="AF2629" i="34"/>
  <c r="AF2361" i="34"/>
  <c r="AF2622" i="34"/>
  <c r="AF2340" i="34"/>
  <c r="AF3075" i="34"/>
  <c r="AF2543" i="34"/>
  <c r="AF4698" i="34"/>
  <c r="AF4658" i="34"/>
  <c r="AF2833" i="34"/>
  <c r="AF2821" i="34"/>
  <c r="AF2473" i="34"/>
  <c r="AF2972" i="34"/>
  <c r="AF2289" i="34"/>
  <c r="AF6347" i="34"/>
  <c r="AF4665" i="34"/>
  <c r="AF4919" i="34"/>
  <c r="AF3097" i="34"/>
  <c r="AF2621" i="34"/>
  <c r="AF152" i="34"/>
  <c r="AF3890" i="34"/>
  <c r="I48" i="34"/>
  <c r="U48" i="34"/>
  <c r="AF4375" i="34"/>
  <c r="AF4367" i="34"/>
  <c r="AF5163" i="34"/>
  <c r="AF2819" i="34"/>
  <c r="AF2146" i="34"/>
  <c r="AF1395" i="34"/>
  <c r="AF2014" i="34"/>
  <c r="I49" i="34"/>
  <c r="AF49" i="34" s="1"/>
  <c r="I105" i="34"/>
  <c r="U105" i="34"/>
  <c r="I133" i="34"/>
  <c r="AF133" i="34"/>
  <c r="AE176" i="34"/>
  <c r="I765" i="34"/>
  <c r="U765" i="34"/>
  <c r="T105" i="34"/>
  <c r="T133" i="34"/>
  <c r="T176" i="34"/>
  <c r="I176" i="34"/>
  <c r="U176" i="34"/>
  <c r="AE133" i="34"/>
  <c r="AE105" i="34"/>
  <c r="T48" i="34"/>
  <c r="V49" i="34"/>
  <c r="AE49" i="34"/>
  <c r="AE48" i="34"/>
  <c r="AJ4486" i="34"/>
  <c r="AF4486" i="34"/>
  <c r="AJ2913" i="34"/>
  <c r="AF2913" i="34" s="1"/>
  <c r="AJ5708" i="34"/>
  <c r="AF5708" i="34" s="1"/>
  <c r="AJ4635" i="34"/>
  <c r="AF4635" i="34"/>
  <c r="AJ2939" i="34"/>
  <c r="AF2939" i="34"/>
  <c r="AJ2678" i="34"/>
  <c r="AF2678" i="34" s="1"/>
  <c r="I605" i="34"/>
  <c r="U605" i="34" s="1"/>
  <c r="AJ605" i="34"/>
  <c r="AE605" i="34"/>
  <c r="AJ2910" i="34"/>
  <c r="I895" i="34"/>
  <c r="U895" i="34" s="1"/>
  <c r="AJ895" i="34"/>
  <c r="AE895" i="34" s="1"/>
  <c r="I517" i="34"/>
  <c r="U517" i="34"/>
  <c r="AJ2911" i="34"/>
  <c r="V869" i="34"/>
  <c r="V1066" i="34"/>
  <c r="T1066" i="34"/>
  <c r="AJ1073" i="34"/>
  <c r="AE1073" i="34" s="1"/>
  <c r="AJ1068" i="34"/>
  <c r="I1066" i="34"/>
  <c r="U1066" i="34" s="1"/>
  <c r="AJ1066" i="34"/>
  <c r="AE1066" i="34" s="1"/>
  <c r="AF5680" i="34"/>
  <c r="AF5234" i="34"/>
  <c r="AF4931" i="34"/>
  <c r="AF4427" i="34"/>
  <c r="I817" i="34"/>
  <c r="U817" i="34"/>
  <c r="I365" i="34"/>
  <c r="I839" i="34"/>
  <c r="U839" i="34" s="1"/>
  <c r="I1054" i="34"/>
  <c r="U1054" i="34" s="1"/>
  <c r="I974" i="34"/>
  <c r="I988" i="34"/>
  <c r="U988" i="34"/>
  <c r="I399" i="34"/>
  <c r="I502" i="34"/>
  <c r="U502" i="34"/>
  <c r="AJ974" i="34"/>
  <c r="AE974" i="34"/>
  <c r="AJ967" i="34"/>
  <c r="V862" i="34"/>
  <c r="T862" i="34"/>
  <c r="T869" i="34"/>
  <c r="I940" i="34"/>
  <c r="U940" i="34" s="1"/>
  <c r="AJ940" i="34"/>
  <c r="AE940" i="34" s="1"/>
  <c r="AJ891" i="34"/>
  <c r="AE891" i="34" s="1"/>
  <c r="AJ869" i="34"/>
  <c r="AE869" i="34" s="1"/>
  <c r="I862" i="34"/>
  <c r="U862" i="34" s="1"/>
  <c r="AJ862" i="34"/>
  <c r="AE862" i="34" s="1"/>
  <c r="AF219" i="34"/>
  <c r="AF4803" i="34"/>
  <c r="AF5871" i="34"/>
  <c r="AF4438" i="34"/>
  <c r="I699" i="34"/>
  <c r="U699" i="34" s="1"/>
  <c r="AF5239" i="34"/>
  <c r="I422" i="34"/>
  <c r="U422" i="34" s="1"/>
  <c r="I436" i="34"/>
  <c r="U436" i="34" s="1"/>
  <c r="AJ1003" i="34"/>
  <c r="AE847" i="34"/>
  <c r="AE699" i="34"/>
  <c r="AJ988" i="34"/>
  <c r="AE988" i="34" s="1"/>
  <c r="I529" i="34"/>
  <c r="U529" i="34"/>
  <c r="I383" i="34"/>
  <c r="U383" i="34"/>
  <c r="AE817" i="34"/>
  <c r="I783" i="34"/>
  <c r="U783" i="34"/>
  <c r="I8" i="34"/>
  <c r="U8" i="34" s="1"/>
  <c r="I847" i="34"/>
  <c r="U847" i="34" s="1"/>
  <c r="AE783" i="34"/>
  <c r="AE765" i="34"/>
  <c r="I598" i="34"/>
  <c r="U598" i="34" s="1"/>
  <c r="I148" i="34"/>
  <c r="U148" i="34"/>
  <c r="I357" i="34"/>
  <c r="U357" i="34"/>
  <c r="I638" i="34"/>
  <c r="U638" i="34" s="1"/>
  <c r="AJ638" i="34"/>
  <c r="AJ598" i="34"/>
  <c r="AE598" i="34" s="1"/>
  <c r="AJ529" i="34"/>
  <c r="AJ502" i="34"/>
  <c r="AJ436" i="34"/>
  <c r="AE436" i="34" s="1"/>
  <c r="AJ422" i="34"/>
  <c r="AJ399" i="34"/>
  <c r="T1074" i="34"/>
  <c r="AE66" i="34"/>
  <c r="V66" i="34"/>
  <c r="I274" i="34"/>
  <c r="U274" i="34" s="1"/>
  <c r="V148" i="34"/>
  <c r="I14" i="34"/>
  <c r="U14" i="34"/>
  <c r="T148" i="34"/>
  <c r="AE148" i="34"/>
  <c r="T66" i="34"/>
  <c r="I66" i="34"/>
  <c r="U66" i="34" s="1"/>
  <c r="I23" i="34"/>
  <c r="U23" i="34" s="1"/>
  <c r="AF5878" i="34"/>
  <c r="AJ7708" i="34"/>
  <c r="AF7708" i="34" s="1"/>
  <c r="AJ7704" i="34"/>
  <c r="AF7704" i="34" s="1"/>
  <c r="AJ7696" i="34"/>
  <c r="AF7696" i="34" s="1"/>
  <c r="AJ7691" i="34"/>
  <c r="AF7691" i="34" s="1"/>
  <c r="AJ7684" i="34"/>
  <c r="AF7684" i="34" s="1"/>
  <c r="AJ7657" i="34"/>
  <c r="AF7657" i="34" s="1"/>
  <c r="AJ7652" i="34"/>
  <c r="AF7652" i="34" s="1"/>
  <c r="AJ7651" i="34"/>
  <c r="AF7651" i="34" s="1"/>
  <c r="AJ7631" i="34"/>
  <c r="AF7631" i="34" s="1"/>
  <c r="AJ7609" i="34"/>
  <c r="AF7609" i="34" s="1"/>
  <c r="AJ7601" i="34"/>
  <c r="AF7601" i="34" s="1"/>
  <c r="AJ7595" i="34"/>
  <c r="AF7595" i="34" s="1"/>
  <c r="AJ7591" i="34"/>
  <c r="AF7591" i="34" s="1"/>
  <c r="AJ7577" i="34"/>
  <c r="AF7577" i="34" s="1"/>
  <c r="AJ7576" i="34"/>
  <c r="AF7576" i="34" s="1"/>
  <c r="AJ7567" i="34"/>
  <c r="AF7567" i="34" s="1"/>
  <c r="AJ7553" i="34"/>
  <c r="AF7553" i="34" s="1"/>
  <c r="AJ7543" i="34"/>
  <c r="AF7543" i="34" s="1"/>
  <c r="AJ7540" i="34"/>
  <c r="AF7540" i="34" s="1"/>
  <c r="AJ7536" i="34"/>
  <c r="AF7536" i="34" s="1"/>
  <c r="AJ7504" i="34"/>
  <c r="AF7504" i="34" s="1"/>
  <c r="AJ7503" i="34"/>
  <c r="AF7503" i="34" s="1"/>
  <c r="AJ7499" i="34"/>
  <c r="AF7499" i="34" s="1"/>
  <c r="AJ7492" i="34"/>
  <c r="AF7492" i="34" s="1"/>
  <c r="AJ7467" i="34"/>
  <c r="AF7467" i="34" s="1"/>
  <c r="AJ7464" i="34"/>
  <c r="AF7464" i="34" s="1"/>
  <c r="AJ7453" i="34"/>
  <c r="AF7453" i="34" s="1"/>
  <c r="AJ7451" i="34"/>
  <c r="AF7451" i="34" s="1"/>
  <c r="AJ7433" i="34"/>
  <c r="AF7433" i="34" s="1"/>
  <c r="AJ7431" i="34"/>
  <c r="AF7431" i="34" s="1"/>
  <c r="AJ7424" i="34"/>
  <c r="AF7424" i="34" s="1"/>
  <c r="AJ7413" i="34"/>
  <c r="AF7413" i="34" s="1"/>
  <c r="AJ7401" i="34"/>
  <c r="AF7401" i="34" s="1"/>
  <c r="AJ7400" i="34"/>
  <c r="AF7400" i="34" s="1"/>
  <c r="AJ7396" i="34"/>
  <c r="AF7396" i="34" s="1"/>
  <c r="AJ7391" i="34"/>
  <c r="AF7391" i="34" s="1"/>
  <c r="AJ7369" i="34"/>
  <c r="AF7369" i="34" s="1"/>
  <c r="AJ7368" i="34"/>
  <c r="AF7368" i="34" s="1"/>
  <c r="AJ7359" i="34"/>
  <c r="AF7359" i="34" s="1"/>
  <c r="AJ7351" i="34"/>
  <c r="AF7351" i="34" s="1"/>
  <c r="AJ7341" i="34"/>
  <c r="AF7341" i="34" s="1"/>
  <c r="AJ7327" i="34"/>
  <c r="AF7327" i="34" s="1"/>
  <c r="AJ7321" i="34"/>
  <c r="AF7321" i="34"/>
  <c r="AJ7316" i="34"/>
  <c r="AF7316" i="34" s="1"/>
  <c r="AJ7312" i="34"/>
  <c r="AF7312" i="34" s="1"/>
  <c r="AJ7308" i="34"/>
  <c r="AF7308" i="34" s="1"/>
  <c r="AJ7289" i="34"/>
  <c r="AF7289" i="34" s="1"/>
  <c r="AJ7288" i="34"/>
  <c r="AF7288" i="34" s="1"/>
  <c r="AJ7279" i="34"/>
  <c r="AF7279" i="34" s="1"/>
  <c r="AJ7276" i="34"/>
  <c r="AF7276" i="34" s="1"/>
  <c r="AJ7260" i="34"/>
  <c r="AF7260" i="34" s="1"/>
  <c r="AJ7257" i="34"/>
  <c r="AF7257" i="34" s="1"/>
  <c r="AJ7252" i="34"/>
  <c r="AF7252" i="34" s="1"/>
  <c r="AJ7247" i="34"/>
  <c r="AF7247" i="34"/>
  <c r="AJ7229" i="34"/>
  <c r="AF7229" i="34" s="1"/>
  <c r="AJ7219" i="34"/>
  <c r="AF7219" i="34" s="1"/>
  <c r="AJ7208" i="34"/>
  <c r="AF7208" i="34" s="1"/>
  <c r="AJ7204" i="34"/>
  <c r="AF7204" i="34" s="1"/>
  <c r="AJ7196" i="34"/>
  <c r="AF7196" i="34" s="1"/>
  <c r="AJ7188" i="34"/>
  <c r="AF7188" i="34" s="1"/>
  <c r="AJ7177" i="34"/>
  <c r="AF7177" i="34" s="1"/>
  <c r="AJ7159" i="34"/>
  <c r="AF7159" i="34" s="1"/>
  <c r="AJ7156" i="34"/>
  <c r="AF7156" i="34" s="1"/>
  <c r="AJ7149" i="34"/>
  <c r="AF7149" i="34" s="1"/>
  <c r="AJ7132" i="34"/>
  <c r="AF7132" i="34" s="1"/>
  <c r="AJ7101" i="34"/>
  <c r="AF7101" i="34" s="1"/>
  <c r="AJ7087" i="34"/>
  <c r="AF7087" i="34" s="1"/>
  <c r="AJ7085" i="34"/>
  <c r="AF7085" i="34" s="1"/>
  <c r="AJ7055" i="34"/>
  <c r="AF7055" i="34" s="1"/>
  <c r="AJ7045" i="34"/>
  <c r="AF7045" i="34"/>
  <c r="AJ7025" i="34"/>
  <c r="AF7025" i="34" s="1"/>
  <c r="AJ6997" i="34"/>
  <c r="AF6997" i="34" s="1"/>
  <c r="AJ6991" i="34"/>
  <c r="AF6991" i="34" s="1"/>
  <c r="AJ6973" i="34"/>
  <c r="AF6973" i="34" s="1"/>
  <c r="AJ6957" i="34"/>
  <c r="AF6957" i="34"/>
  <c r="AJ6948" i="34"/>
  <c r="AF6948" i="34" s="1"/>
  <c r="AJ6932" i="34"/>
  <c r="AF6932" i="34" s="1"/>
  <c r="AJ6909" i="34"/>
  <c r="AF6909" i="34" s="1"/>
  <c r="AJ6877" i="34"/>
  <c r="AF6877" i="34" s="1"/>
  <c r="AJ6849" i="34"/>
  <c r="AF6849" i="34" s="1"/>
  <c r="AJ6831" i="34"/>
  <c r="AF6831" i="34" s="1"/>
  <c r="AJ6828" i="34"/>
  <c r="AF6828" i="34" s="1"/>
  <c r="AJ6812" i="34"/>
  <c r="AF6812" i="34" s="1"/>
  <c r="AJ6777" i="34"/>
  <c r="AF6777" i="34" s="1"/>
  <c r="AJ6757" i="34"/>
  <c r="AF6757" i="34" s="1"/>
  <c r="AJ6751" i="34"/>
  <c r="AF6751" i="34"/>
  <c r="AJ6740" i="34"/>
  <c r="AF6740" i="34" s="1"/>
  <c r="AJ6712" i="34"/>
  <c r="AF6712" i="34" s="1"/>
  <c r="AJ6690" i="34"/>
  <c r="AF6690" i="34" s="1"/>
  <c r="AJ6678" i="34"/>
  <c r="AF6678" i="34" s="1"/>
  <c r="AJ6650" i="34"/>
  <c r="AF6650" i="34"/>
  <c r="AJ6561" i="34"/>
  <c r="AF6561" i="34" s="1"/>
  <c r="AJ6549" i="34"/>
  <c r="AF6549" i="34" s="1"/>
  <c r="AJ6497" i="34"/>
  <c r="AF6497" i="34" s="1"/>
  <c r="AJ6229" i="34"/>
  <c r="AF6229" i="34" s="1"/>
  <c r="AJ5746" i="34"/>
  <c r="AF5746" i="34" s="1"/>
  <c r="I787" i="34"/>
  <c r="AJ2050" i="34"/>
  <c r="AF2050" i="34"/>
  <c r="AJ1611" i="34"/>
  <c r="AF1611" i="34"/>
  <c r="AJ4975" i="34"/>
  <c r="AF4975" i="34"/>
  <c r="V299" i="34"/>
  <c r="T719" i="34"/>
  <c r="AJ2409" i="34"/>
  <c r="AF2409" i="34"/>
  <c r="AJ4992" i="34"/>
  <c r="AF4992" i="34"/>
  <c r="AF268" i="34"/>
  <c r="AF5532" i="34"/>
  <c r="AE293" i="34"/>
  <c r="I293" i="34"/>
  <c r="U293" i="34" s="1"/>
  <c r="AE72" i="34"/>
  <c r="AE1074" i="34"/>
  <c r="T293" i="34"/>
  <c r="AJ356" i="34"/>
  <c r="AE356" i="34"/>
  <c r="AJ4638" i="34"/>
  <c r="AF4638" i="34"/>
  <c r="T775" i="34"/>
  <c r="AJ4990" i="34"/>
  <c r="AF4990" i="34" s="1"/>
  <c r="AJ5439" i="34"/>
  <c r="I749" i="34"/>
  <c r="U749" i="34" s="1"/>
  <c r="I731" i="34"/>
  <c r="U731" i="34" s="1"/>
  <c r="AJ5231" i="34"/>
  <c r="AF5231" i="34" s="1"/>
  <c r="AJ522" i="34"/>
  <c r="AE522" i="34" s="1"/>
  <c r="AJ2817" i="34"/>
  <c r="AF2817" i="34" s="1"/>
  <c r="AJ5507" i="34"/>
  <c r="AF5507" i="34" s="1"/>
  <c r="AJ5862" i="34"/>
  <c r="AJ3931" i="34"/>
  <c r="AF3931" i="34" s="1"/>
  <c r="AJ4991" i="34"/>
  <c r="AF4991" i="34" s="1"/>
  <c r="I15" i="34"/>
  <c r="U15" i="34" s="1"/>
  <c r="I84" i="34"/>
  <c r="U84" i="34" s="1"/>
  <c r="I627" i="34"/>
  <c r="AJ627" i="34"/>
  <c r="V743" i="34"/>
  <c r="V365" i="34"/>
  <c r="V1074" i="34"/>
  <c r="I1074" i="34"/>
  <c r="U1074" i="34" s="1"/>
  <c r="AJ1054" i="34"/>
  <c r="I918" i="34"/>
  <c r="U918" i="34"/>
  <c r="AJ918" i="34"/>
  <c r="AE918" i="34" s="1"/>
  <c r="AJ839" i="34"/>
  <c r="AE839" i="34" s="1"/>
  <c r="AJ787" i="34"/>
  <c r="AJ749" i="34"/>
  <c r="AE749" i="34" s="1"/>
  <c r="T743" i="34"/>
  <c r="I743" i="34"/>
  <c r="U743" i="34" s="1"/>
  <c r="AJ743" i="34"/>
  <c r="AE743" i="34"/>
  <c r="T365" i="34"/>
  <c r="AJ365" i="34"/>
  <c r="AF6466" i="34"/>
  <c r="AF4453" i="34"/>
  <c r="AF3375" i="34"/>
  <c r="AF3363" i="34"/>
  <c r="AF2507" i="34"/>
  <c r="AF4571" i="34"/>
  <c r="AF4661" i="34"/>
  <c r="AF2569" i="34"/>
  <c r="AF2285" i="34"/>
  <c r="U620" i="34"/>
  <c r="AF4262" i="34"/>
  <c r="AF3350" i="34"/>
  <c r="AF2988" i="34"/>
  <c r="AF2628" i="34"/>
  <c r="AF3354" i="34"/>
  <c r="AF2051" i="34"/>
  <c r="AF2424" i="34"/>
  <c r="AF361" i="34"/>
  <c r="AF3730" i="34"/>
  <c r="AF3914" i="34"/>
  <c r="AF3597" i="34"/>
  <c r="AF2816" i="34"/>
  <c r="AF3281" i="34"/>
  <c r="AF2980" i="34"/>
  <c r="AF2485" i="34"/>
  <c r="AF2617" i="34"/>
  <c r="AF2261" i="34"/>
  <c r="AF2036" i="34"/>
  <c r="AF4604" i="34"/>
  <c r="AF2514" i="34"/>
  <c r="AF3050" i="34"/>
  <c r="AF5350" i="34"/>
  <c r="AF2968" i="34"/>
  <c r="AF2302" i="34"/>
  <c r="V72" i="34"/>
  <c r="I288" i="34"/>
  <c r="AF3347" i="34"/>
  <c r="AF1532" i="34"/>
  <c r="AF2327" i="34"/>
  <c r="T72" i="34"/>
  <c r="I72" i="34"/>
  <c r="T45" i="34"/>
  <c r="I45" i="34"/>
  <c r="U45" i="34" s="1"/>
  <c r="AJ45" i="34"/>
  <c r="AE45" i="34" s="1"/>
  <c r="I263" i="34"/>
  <c r="AF263" i="34"/>
  <c r="U263" i="34"/>
  <c r="AJ263" i="34"/>
  <c r="AE263" i="34" s="1"/>
  <c r="AE288" i="34"/>
  <c r="V293" i="34"/>
  <c r="T263" i="34"/>
  <c r="T84" i="34"/>
  <c r="AJ84" i="34"/>
  <c r="AE84" i="34" s="1"/>
  <c r="V15" i="34"/>
  <c r="AJ15" i="34"/>
  <c r="AF6592" i="34"/>
  <c r="AF5551" i="34"/>
  <c r="AF5159" i="34"/>
  <c r="AF3598" i="34"/>
  <c r="AF707" i="34"/>
  <c r="AF4345" i="34"/>
  <c r="AF4592" i="34"/>
  <c r="AF1026" i="34"/>
  <c r="AF4337" i="34"/>
  <c r="AF4352" i="34"/>
  <c r="AF4306" i="34"/>
  <c r="AF3607" i="34"/>
  <c r="AF4363" i="34"/>
  <c r="AF4413" i="34"/>
  <c r="AF1954" i="34"/>
  <c r="AF2011" i="34"/>
  <c r="AF2115" i="34"/>
  <c r="AF2603" i="34"/>
  <c r="AF2390" i="34"/>
  <c r="AF5222" i="34"/>
  <c r="AF3728" i="34"/>
  <c r="AF2974" i="34"/>
  <c r="AF2337" i="34"/>
  <c r="AF3113" i="34"/>
  <c r="AF1422" i="34"/>
  <c r="AF3361" i="34"/>
  <c r="AF1980" i="34"/>
  <c r="AF3331" i="34"/>
  <c r="AF2355" i="34"/>
  <c r="AF1945" i="34"/>
  <c r="AF2347" i="34"/>
  <c r="AF2500" i="34"/>
  <c r="AF1414" i="34"/>
  <c r="AF2949" i="34"/>
  <c r="AF3358" i="34"/>
  <c r="AF3098" i="34"/>
  <c r="AF3903" i="34"/>
  <c r="AF329" i="34"/>
  <c r="AJ517" i="34"/>
  <c r="AF7" i="34"/>
  <c r="AJ2410" i="34"/>
  <c r="AF2410" i="34" s="1"/>
  <c r="V719" i="34"/>
  <c r="AJ2846" i="34"/>
  <c r="AF2846" i="34"/>
  <c r="T299" i="34"/>
  <c r="AJ2554" i="34"/>
  <c r="AF2554" i="34" s="1"/>
  <c r="AJ2413" i="34"/>
  <c r="AF2413" i="34" s="1"/>
  <c r="AJ2407" i="34"/>
  <c r="AF2407" i="34"/>
  <c r="I199" i="34"/>
  <c r="I337" i="34"/>
  <c r="U337" i="34" s="1"/>
  <c r="I632" i="34"/>
  <c r="U632" i="34" s="1"/>
  <c r="AJ750" i="34"/>
  <c r="AE750" i="34"/>
  <c r="AJ2555" i="34"/>
  <c r="I1014" i="34"/>
  <c r="U1014" i="34" s="1"/>
  <c r="AJ2414" i="34"/>
  <c r="AF2414" i="34"/>
  <c r="AJ2408" i="34"/>
  <c r="AF2408" i="34" s="1"/>
  <c r="AF5029" i="34"/>
  <c r="AJ7717" i="34"/>
  <c r="AF7717" i="34" s="1"/>
  <c r="AJ7707" i="34"/>
  <c r="AF7707" i="34" s="1"/>
  <c r="AJ7683" i="34"/>
  <c r="AF7683" i="34" s="1"/>
  <c r="AJ7669" i="34"/>
  <c r="AF7669" i="34"/>
  <c r="AJ7647" i="34"/>
  <c r="AF7647" i="34" s="1"/>
  <c r="AJ7645" i="34"/>
  <c r="AF7645" i="34" s="1"/>
  <c r="AJ7621" i="34"/>
  <c r="AF7621" i="34" s="1"/>
  <c r="AJ7607" i="34"/>
  <c r="AF7607" i="34"/>
  <c r="AJ7589" i="34"/>
  <c r="AF7589" i="34" s="1"/>
  <c r="AJ7583" i="34"/>
  <c r="AF7583" i="34" s="1"/>
  <c r="AJ7563" i="34"/>
  <c r="AF7563" i="34" s="1"/>
  <c r="AJ7561" i="34"/>
  <c r="AF7561" i="34"/>
  <c r="AJ7529" i="34"/>
  <c r="AF7529" i="34" s="1"/>
  <c r="AJ7519" i="34"/>
  <c r="AF7519" i="34" s="1"/>
  <c r="AJ7497" i="34"/>
  <c r="AF7497" i="34" s="1"/>
  <c r="AJ7479" i="34"/>
  <c r="AF7479" i="34"/>
  <c r="AJ7473" i="34"/>
  <c r="AF7473" i="34" s="1"/>
  <c r="AJ7455" i="34"/>
  <c r="AF7455" i="34" s="1"/>
  <c r="AJ7447" i="34"/>
  <c r="AF7447" i="34" s="1"/>
  <c r="AJ7427" i="34"/>
  <c r="AF7427" i="34"/>
  <c r="AJ7425" i="34"/>
  <c r="AF7425" i="34" s="1"/>
  <c r="AJ7397" i="34"/>
  <c r="AF7397" i="34" s="1"/>
  <c r="AJ7395" i="34"/>
  <c r="AF7395" i="34" s="1"/>
  <c r="AJ7375" i="34"/>
  <c r="AF7375" i="34"/>
  <c r="AJ7373" i="34"/>
  <c r="AF7373" i="34" s="1"/>
  <c r="AJ7357" i="34"/>
  <c r="AF7357" i="34" s="1"/>
  <c r="AJ7329" i="34"/>
  <c r="AF7329" i="34"/>
  <c r="AJ7323" i="34"/>
  <c r="AF7323" i="34" s="1"/>
  <c r="AJ7301" i="34"/>
  <c r="AF7301" i="34" s="1"/>
  <c r="AJ7274" i="34"/>
  <c r="AF7274" i="34" s="1"/>
  <c r="AJ7259" i="34"/>
  <c r="AF7259" i="34"/>
  <c r="AJ7231" i="34"/>
  <c r="AF7231" i="34" s="1"/>
  <c r="AJ7213" i="34"/>
  <c r="AF7213" i="34" s="1"/>
  <c r="AJ7197" i="34"/>
  <c r="AF7197" i="34" s="1"/>
  <c r="AJ7167" i="34"/>
  <c r="AF7167" i="34"/>
  <c r="AJ7147" i="34"/>
  <c r="AF7147" i="34" s="1"/>
  <c r="AJ7145" i="34"/>
  <c r="AF7145" i="34" s="1"/>
  <c r="AJ7127" i="34"/>
  <c r="AF7127" i="34" s="1"/>
  <c r="AJ7115" i="34"/>
  <c r="AF7115" i="34"/>
  <c r="AJ7105" i="34"/>
  <c r="AF7105" i="34" s="1"/>
  <c r="AJ7071" i="34"/>
  <c r="AF7071" i="34" s="1"/>
  <c r="AJ7069" i="34"/>
  <c r="AF7069" i="34" s="1"/>
  <c r="AJ7063" i="34"/>
  <c r="AF7063" i="34"/>
  <c r="AJ7037" i="34"/>
  <c r="AF7037" i="34" s="1"/>
  <c r="AJ7023" i="34"/>
  <c r="AF7023" i="34" s="1"/>
  <c r="AJ7021" i="34"/>
  <c r="AF7021" i="34" s="1"/>
  <c r="AJ7001" i="34"/>
  <c r="AF7001" i="34"/>
  <c r="AJ6985" i="34"/>
  <c r="AF6985" i="34" s="1"/>
  <c r="AJ6967" i="34"/>
  <c r="AF6967" i="34" s="1"/>
  <c r="AJ6942" i="34"/>
  <c r="AF6942" i="34" s="1"/>
  <c r="AJ6921" i="34"/>
  <c r="AF6921" i="34"/>
  <c r="AJ6910" i="34"/>
  <c r="AF6910" i="34" s="1"/>
  <c r="AJ6905" i="34"/>
  <c r="AF6905" i="34" s="1"/>
  <c r="AJ6889" i="34"/>
  <c r="AF6889" i="34" s="1"/>
  <c r="AJ6847" i="34"/>
  <c r="AF6847" i="34"/>
  <c r="AJ6833" i="34"/>
  <c r="AF6833" i="34" s="1"/>
  <c r="AJ6801" i="34"/>
  <c r="AF6801" i="34" s="1"/>
  <c r="AJ6783" i="34"/>
  <c r="AF6783" i="34" s="1"/>
  <c r="AJ6753" i="34"/>
  <c r="AF6753" i="34"/>
  <c r="AJ6731" i="34"/>
  <c r="AF6731" i="34" s="1"/>
  <c r="AJ6717" i="34"/>
  <c r="AF6717" i="34" s="1"/>
  <c r="AJ6693" i="34"/>
  <c r="AF6693" i="34" s="1"/>
  <c r="AJ6668" i="34"/>
  <c r="AF6668" i="34"/>
  <c r="AJ6651" i="34"/>
  <c r="AF6651" i="34" s="1"/>
  <c r="AJ6624" i="34"/>
  <c r="AF6624" i="34" s="1"/>
  <c r="AJ6618" i="34"/>
  <c r="AF6618" i="34" s="1"/>
  <c r="AJ4784" i="34"/>
  <c r="AF4784" i="34"/>
  <c r="AJ5609" i="34"/>
  <c r="AF5609" i="34" s="1"/>
  <c r="AJ6587" i="34"/>
  <c r="AF6587" i="34" s="1"/>
  <c r="AJ5349" i="34"/>
  <c r="AF5349" i="34" s="1"/>
  <c r="AJ6565" i="34"/>
  <c r="AF6565" i="34"/>
  <c r="AJ6557" i="34"/>
  <c r="AF6557" i="34" s="1"/>
  <c r="AJ6553" i="34"/>
  <c r="AF6553" i="34" s="1"/>
  <c r="AJ6551" i="34"/>
  <c r="AF6551" i="34" s="1"/>
  <c r="AJ6545" i="34"/>
  <c r="AF6545" i="34"/>
  <c r="AJ6538" i="34"/>
  <c r="AF6538" i="34" s="1"/>
  <c r="AJ6537" i="34"/>
  <c r="AF6537" i="34" s="1"/>
  <c r="AJ6541" i="34"/>
  <c r="AF6541" i="34" s="1"/>
  <c r="AJ6533" i="34"/>
  <c r="AF6533" i="34"/>
  <c r="AJ6525" i="34"/>
  <c r="AF6525" i="34" s="1"/>
  <c r="AJ6515" i="34"/>
  <c r="AF6515" i="34" s="1"/>
  <c r="AJ6513" i="34"/>
  <c r="AF6513" i="34" s="1"/>
  <c r="AJ6507" i="34"/>
  <c r="AF6507" i="34"/>
  <c r="AJ6505" i="34"/>
  <c r="AF6505" i="34" s="1"/>
  <c r="AJ6501" i="34"/>
  <c r="AF6501" i="34" s="1"/>
  <c r="AJ6488" i="34"/>
  <c r="AF6488" i="34" s="1"/>
  <c r="AJ6484" i="34"/>
  <c r="AF6484" i="34"/>
  <c r="AJ6480" i="34"/>
  <c r="AF6480" i="34" s="1"/>
  <c r="AJ6476" i="34"/>
  <c r="AF6476" i="34" s="1"/>
  <c r="AJ6473" i="34"/>
  <c r="AJ6472" i="34"/>
  <c r="AF6472" i="34" s="1"/>
  <c r="AJ6468" i="34"/>
  <c r="AF6468" i="34"/>
  <c r="AJ6464" i="34"/>
  <c r="AF6464" i="34"/>
  <c r="AJ1384" i="34"/>
  <c r="AJ6448" i="34"/>
  <c r="AF6448" i="34" s="1"/>
  <c r="AJ6441" i="34"/>
  <c r="AF6441" i="34"/>
  <c r="AJ6425" i="34"/>
  <c r="AF6425" i="34" s="1"/>
  <c r="AJ6399" i="34"/>
  <c r="AF6399" i="34" s="1"/>
  <c r="AJ6395" i="34"/>
  <c r="AF6395" i="34"/>
  <c r="AJ6390" i="34"/>
  <c r="AF6390" i="34" s="1"/>
  <c r="AJ6384" i="34"/>
  <c r="AF6384" i="34" s="1"/>
  <c r="AJ6378" i="34"/>
  <c r="AF6378" i="34" s="1"/>
  <c r="AJ6235" i="34"/>
  <c r="AF6235" i="34" s="1"/>
  <c r="AJ6226" i="34"/>
  <c r="AF6226" i="34" s="1"/>
  <c r="AJ6215" i="34"/>
  <c r="AF6215" i="34" s="1"/>
  <c r="AJ6009" i="34"/>
  <c r="AF6009" i="34"/>
  <c r="AJ6008" i="34"/>
  <c r="AF6008" i="34" s="1"/>
  <c r="AJ5994" i="34"/>
  <c r="AF5994" i="34" s="1"/>
  <c r="AJ5988" i="34"/>
  <c r="AF5988" i="34" s="1"/>
  <c r="AJ5895" i="34"/>
  <c r="AF5895" i="34"/>
  <c r="AJ5894" i="34"/>
  <c r="AF5894" i="34" s="1"/>
  <c r="AJ5890" i="34"/>
  <c r="AJ5803" i="34"/>
  <c r="AF5803" i="34"/>
  <c r="AJ5801" i="34"/>
  <c r="AF5801" i="34" s="1"/>
  <c r="AJ5797" i="34"/>
  <c r="AF5797" i="34"/>
  <c r="AJ5788" i="34"/>
  <c r="AF5788" i="34"/>
  <c r="AJ5755" i="34"/>
  <c r="AF5755" i="34"/>
  <c r="AJ5739" i="34"/>
  <c r="AF5739" i="34" s="1"/>
  <c r="AJ5718" i="34"/>
  <c r="AF5718" i="34"/>
  <c r="AJ5712" i="34"/>
  <c r="AF5712" i="34"/>
  <c r="AJ5710" i="34"/>
  <c r="AF5710" i="34"/>
  <c r="AJ5707" i="34"/>
  <c r="AF5707" i="34" s="1"/>
  <c r="AJ5594" i="34"/>
  <c r="AF5594" i="34"/>
  <c r="AJ5593" i="34"/>
  <c r="AF5593" i="34"/>
  <c r="AJ5591" i="34"/>
  <c r="AF5591" i="34"/>
  <c r="AJ5588" i="34"/>
  <c r="AF5588" i="34" s="1"/>
  <c r="AJ5586" i="34"/>
  <c r="AF5586" i="34"/>
  <c r="AJ5579" i="34"/>
  <c r="AJ5576" i="34"/>
  <c r="AF5576" i="34" s="1"/>
  <c r="AJ5573" i="34"/>
  <c r="AF5573" i="34" s="1"/>
  <c r="AJ5572" i="34"/>
  <c r="AF5572" i="34"/>
  <c r="AJ5571" i="34"/>
  <c r="AF5571" i="34" s="1"/>
  <c r="AJ5567" i="34"/>
  <c r="AF5567" i="34" s="1"/>
  <c r="AJ5564" i="34"/>
  <c r="AF5564" i="34" s="1"/>
  <c r="AJ5563" i="34"/>
  <c r="AF5563" i="34"/>
  <c r="AJ5562" i="34"/>
  <c r="AF5562" i="34" s="1"/>
  <c r="AJ5559" i="34"/>
  <c r="AF5559" i="34" s="1"/>
  <c r="AJ5555" i="34"/>
  <c r="AF5555" i="34" s="1"/>
  <c r="AJ5554" i="34"/>
  <c r="AF5554" i="34"/>
  <c r="AJ5550" i="34"/>
  <c r="AF5550" i="34" s="1"/>
  <c r="AJ5548" i="34"/>
  <c r="AF5548" i="34" s="1"/>
  <c r="AJ5539" i="34"/>
  <c r="AF5539" i="34" s="1"/>
  <c r="AJ5477" i="34"/>
  <c r="AJ5476" i="34"/>
  <c r="AF5476" i="34"/>
  <c r="AJ5460" i="34"/>
  <c r="AF5460" i="34" s="1"/>
  <c r="AJ5458" i="34"/>
  <c r="AJ5416" i="34"/>
  <c r="AF5416" i="34"/>
  <c r="AJ5397" i="34"/>
  <c r="AF5397" i="34"/>
  <c r="AJ5387" i="34"/>
  <c r="AF5387" i="34" s="1"/>
  <c r="AJ5375" i="34"/>
  <c r="AJ5371" i="34"/>
  <c r="AF5371" i="34" s="1"/>
  <c r="AJ5339" i="34"/>
  <c r="AF5339" i="34" s="1"/>
  <c r="AJ5337" i="34"/>
  <c r="AF5337" i="34" s="1"/>
  <c r="AJ4861" i="34"/>
  <c r="AF4861" i="34"/>
  <c r="AJ4531" i="34"/>
  <c r="AF4531" i="34" s="1"/>
  <c r="AJ4403" i="34"/>
  <c r="AF4403" i="34" s="1"/>
  <c r="AJ4247" i="34"/>
  <c r="AF4247" i="34" s="1"/>
  <c r="AJ4236" i="34"/>
  <c r="AF4236" i="34"/>
  <c r="AJ4186" i="34"/>
  <c r="AF4186" i="34" s="1"/>
  <c r="AJ4184" i="34"/>
  <c r="AF4184" i="34" s="1"/>
  <c r="AJ4171" i="34"/>
  <c r="AF4171" i="34" s="1"/>
  <c r="AJ4169" i="34"/>
  <c r="AF4169" i="34"/>
  <c r="AJ2526" i="34"/>
  <c r="AF2526" i="34" s="1"/>
  <c r="AJ1439" i="34"/>
  <c r="AF1439" i="34" s="1"/>
  <c r="I1080" i="34"/>
  <c r="U1080" i="34" s="1"/>
  <c r="AJ2411" i="34"/>
  <c r="AJ2405" i="34"/>
  <c r="AF2405" i="34"/>
  <c r="V199" i="34"/>
  <c r="T337" i="34"/>
  <c r="AJ2552" i="34"/>
  <c r="AJ2412" i="34"/>
  <c r="AF2412" i="34" s="1"/>
  <c r="AJ2406" i="34"/>
  <c r="V632" i="34"/>
  <c r="AF5401" i="34"/>
  <c r="AF5049" i="34"/>
  <c r="AF6350" i="34"/>
  <c r="AF5053" i="34"/>
  <c r="AF5321" i="34"/>
  <c r="AJ2467" i="34"/>
  <c r="AF2467" i="34"/>
  <c r="AF4962" i="34"/>
  <c r="AF4457" i="34"/>
  <c r="AF4355" i="34"/>
  <c r="AJ7716" i="34"/>
  <c r="AF7716" i="34"/>
  <c r="AJ7664" i="34"/>
  <c r="AF7664" i="34" s="1"/>
  <c r="AJ7660" i="34"/>
  <c r="AF7660" i="34"/>
  <c r="AJ7644" i="34"/>
  <c r="AF7644" i="34"/>
  <c r="AJ7636" i="34"/>
  <c r="AF7636" i="34"/>
  <c r="AJ7628" i="34"/>
  <c r="AF7628" i="34" s="1"/>
  <c r="AJ7624" i="34"/>
  <c r="AF7624" i="34"/>
  <c r="AJ7608" i="34"/>
  <c r="AF7608" i="34"/>
  <c r="AJ7600" i="34"/>
  <c r="AF7600" i="34"/>
  <c r="AJ7592" i="34"/>
  <c r="AF7592" i="34" s="1"/>
  <c r="AJ7580" i="34"/>
  <c r="AF7580" i="34"/>
  <c r="AJ7572" i="34"/>
  <c r="AF7572" i="34"/>
  <c r="AJ7564" i="34"/>
  <c r="AF7564" i="34"/>
  <c r="AJ7556" i="34"/>
  <c r="AF7556" i="34" s="1"/>
  <c r="AJ7532" i="34"/>
  <c r="AF7532" i="34"/>
  <c r="AJ7516" i="34"/>
  <c r="AF7516" i="34"/>
  <c r="AJ7500" i="34"/>
  <c r="AF7500" i="34"/>
  <c r="AJ7496" i="34"/>
  <c r="AF7496" i="34" s="1"/>
  <c r="AJ7480" i="34"/>
  <c r="AF7480" i="34"/>
  <c r="AJ7476" i="34"/>
  <c r="AF7476" i="34"/>
  <c r="AJ7472" i="34"/>
  <c r="AF7472" i="34"/>
  <c r="AJ7444" i="34"/>
  <c r="AF7444" i="34" s="1"/>
  <c r="AJ7428" i="34"/>
  <c r="AF7428" i="34"/>
  <c r="AJ7408" i="34"/>
  <c r="AF7408" i="34"/>
  <c r="AJ7404" i="34"/>
  <c r="AF7404" i="34"/>
  <c r="AJ7376" i="34"/>
  <c r="AF7376" i="34" s="1"/>
  <c r="AJ7360" i="34"/>
  <c r="AF7360" i="34"/>
  <c r="AJ7352" i="34"/>
  <c r="AF7352" i="34"/>
  <c r="AJ7344" i="34"/>
  <c r="AF7344" i="34"/>
  <c r="AJ7332" i="34"/>
  <c r="AF7332" i="34"/>
  <c r="AJ6314" i="34"/>
  <c r="AF6314" i="34"/>
  <c r="AJ6104" i="34"/>
  <c r="AF6104" i="34"/>
  <c r="AJ764" i="34"/>
  <c r="AE764" i="34" s="1"/>
  <c r="AJ6167" i="34"/>
  <c r="AF6167" i="34"/>
  <c r="AJ5674" i="34"/>
  <c r="AF5674" i="34"/>
  <c r="T199" i="34"/>
  <c r="V337" i="34"/>
  <c r="AJ632" i="34"/>
  <c r="AE632" i="34"/>
  <c r="AJ337" i="34"/>
  <c r="AJ199" i="34"/>
  <c r="AE199" i="34"/>
  <c r="U114" i="34"/>
  <c r="AF114" i="34"/>
  <c r="U313" i="34"/>
  <c r="AF313" i="34"/>
  <c r="U949" i="34"/>
  <c r="AF949" i="34"/>
  <c r="U1032" i="34"/>
  <c r="U351" i="34"/>
  <c r="AF351" i="34"/>
  <c r="U294" i="34"/>
  <c r="AF294" i="34"/>
  <c r="U273" i="34"/>
  <c r="AF273" i="34"/>
  <c r="U805" i="34"/>
  <c r="AF805" i="34"/>
  <c r="AF5613" i="34"/>
  <c r="AF2957" i="34"/>
  <c r="AF2411" i="34"/>
  <c r="I655" i="34"/>
  <c r="U655" i="34"/>
  <c r="AJ7709" i="34"/>
  <c r="AF7709" i="34" s="1"/>
  <c r="AJ7705" i="34"/>
  <c r="AF7705" i="34" s="1"/>
  <c r="AJ7697" i="34"/>
  <c r="AF7697" i="34" s="1"/>
  <c r="AJ7693" i="34"/>
  <c r="AF7693" i="34"/>
  <c r="AJ7685" i="34"/>
  <c r="AF7685" i="34" s="1"/>
  <c r="AJ7681" i="34"/>
  <c r="AF7681" i="34" s="1"/>
  <c r="AJ7673" i="34"/>
  <c r="AF7673" i="34" s="1"/>
  <c r="AJ7665" i="34"/>
  <c r="AF7665" i="34"/>
  <c r="AJ7653" i="34"/>
  <c r="AF7653" i="34" s="1"/>
  <c r="AJ7649" i="34"/>
  <c r="AF7649" i="34" s="1"/>
  <c r="AJ7633" i="34"/>
  <c r="AF7633" i="34" s="1"/>
  <c r="AJ7629" i="34"/>
  <c r="AF7629" i="34"/>
  <c r="AJ7613" i="34"/>
  <c r="AF7613" i="34" s="1"/>
  <c r="AJ7597" i="34"/>
  <c r="AF7597" i="34" s="1"/>
  <c r="AJ7585" i="34"/>
  <c r="AF7585" i="34" s="1"/>
  <c r="AJ7565" i="34"/>
  <c r="AF7565" i="34"/>
  <c r="AJ7545" i="34"/>
  <c r="AF7545" i="34" s="1"/>
  <c r="AJ7537" i="34"/>
  <c r="AF7537" i="34" s="1"/>
  <c r="AJ7525" i="34"/>
  <c r="AF7525" i="34" s="1"/>
  <c r="AJ7517" i="34"/>
  <c r="AF7517" i="34"/>
  <c r="AJ7510" i="34"/>
  <c r="AF7510" i="34" s="1"/>
  <c r="AJ7505" i="34"/>
  <c r="AF7505" i="34" s="1"/>
  <c r="AJ7501" i="34"/>
  <c r="AF7501" i="34" s="1"/>
  <c r="AJ7493" i="34"/>
  <c r="AF7493" i="34"/>
  <c r="AJ7485" i="34"/>
  <c r="AF7485" i="34" s="1"/>
  <c r="AJ7465" i="34"/>
  <c r="AF7465" i="34" s="1"/>
  <c r="AE687" i="34"/>
  <c r="V305" i="34"/>
  <c r="T331" i="34"/>
  <c r="I867" i="34"/>
  <c r="U867" i="34"/>
  <c r="I713" i="34"/>
  <c r="U713" i="34"/>
  <c r="I750" i="34"/>
  <c r="U750" i="34"/>
  <c r="T1019" i="34"/>
  <c r="I1055" i="34"/>
  <c r="U1055" i="34"/>
  <c r="AJ2553" i="34"/>
  <c r="AJ1438" i="34"/>
  <c r="AF1438" i="34" s="1"/>
  <c r="AE959" i="34"/>
  <c r="AE953" i="34"/>
  <c r="AJ2556" i="34"/>
  <c r="AJ7461" i="34"/>
  <c r="AF7461" i="34"/>
  <c r="AJ7449" i="34"/>
  <c r="AF7449" i="34"/>
  <c r="AJ7445" i="34"/>
  <c r="AF7445" i="34"/>
  <c r="AJ7417" i="34"/>
  <c r="AF7417" i="34" s="1"/>
  <c r="AJ7393" i="34"/>
  <c r="AF7393" i="34"/>
  <c r="AJ7365" i="34"/>
  <c r="AF7365" i="34"/>
  <c r="AJ7325" i="34"/>
  <c r="AF7325" i="34" s="1"/>
  <c r="AJ7309" i="34"/>
  <c r="AF7309" i="34"/>
  <c r="AJ7293" i="34"/>
  <c r="AF7293" i="34"/>
  <c r="AJ7277" i="34"/>
  <c r="AF7277" i="34"/>
  <c r="AJ7261" i="34"/>
  <c r="AF7261" i="34" s="1"/>
  <c r="AJ6954" i="34"/>
  <c r="AF6954" i="34"/>
  <c r="AJ6830" i="34"/>
  <c r="AF6830" i="34"/>
  <c r="AJ6641" i="34"/>
  <c r="AF6641" i="34"/>
  <c r="AJ6567" i="34"/>
  <c r="AF6567" i="34" s="1"/>
  <c r="AJ6559" i="34"/>
  <c r="AF6559" i="34"/>
  <c r="AJ6531" i="34"/>
  <c r="AF6531" i="34"/>
  <c r="AJ6499" i="34"/>
  <c r="AF6499" i="34"/>
  <c r="AJ6433" i="34"/>
  <c r="AF6433" i="34"/>
  <c r="AJ6430" i="34"/>
  <c r="AF6430" i="34"/>
  <c r="AJ6422" i="34"/>
  <c r="AF6422" i="34" s="1"/>
  <c r="AJ6416" i="34"/>
  <c r="AF6416" i="34"/>
  <c r="AJ6410" i="34"/>
  <c r="AF6410" i="34"/>
  <c r="AJ6401" i="34"/>
  <c r="AF6401" i="34"/>
  <c r="AJ6388" i="34"/>
  <c r="AF6388" i="34" s="1"/>
  <c r="AJ6343" i="34"/>
  <c r="AF6343" i="34"/>
  <c r="AJ6341" i="34"/>
  <c r="AF6341" i="34"/>
  <c r="AJ6312" i="34"/>
  <c r="AJ6013" i="34"/>
  <c r="AF6013" i="34" s="1"/>
  <c r="AJ5998" i="34"/>
  <c r="AF5998" i="34"/>
  <c r="AJ5995" i="34"/>
  <c r="AF5995" i="34"/>
  <c r="AJ5768" i="34"/>
  <c r="AF5768" i="34"/>
  <c r="AJ5750" i="34"/>
  <c r="AF5750" i="34" s="1"/>
  <c r="AJ5742" i="34"/>
  <c r="AF5742" i="34"/>
  <c r="AJ5362" i="34"/>
  <c r="AF5362" i="34"/>
  <c r="AJ5325" i="34"/>
  <c r="AF5325" i="34"/>
  <c r="AJ5291" i="34"/>
  <c r="AF5291" i="34" s="1"/>
  <c r="AJ5283" i="34"/>
  <c r="AF5283" i="34"/>
  <c r="AJ4404" i="34"/>
  <c r="AF4404" i="34"/>
  <c r="AJ4378" i="34"/>
  <c r="AF4378" i="34"/>
  <c r="AJ4246" i="34"/>
  <c r="AF4246" i="34" s="1"/>
  <c r="AJ4197" i="34"/>
  <c r="AF4197" i="34"/>
  <c r="AJ4196" i="34"/>
  <c r="AF4196" i="34"/>
  <c r="AJ4194" i="34"/>
  <c r="AF4194" i="34"/>
  <c r="AJ3063" i="34"/>
  <c r="AF3063" i="34" s="1"/>
  <c r="AJ2529" i="34"/>
  <c r="AF2529" i="34"/>
  <c r="AJ2113" i="34"/>
  <c r="AF2113" i="34"/>
  <c r="AJ1901" i="34"/>
  <c r="AF1901" i="34"/>
  <c r="V60" i="34"/>
  <c r="T378" i="34"/>
  <c r="V623" i="34"/>
  <c r="I756" i="34"/>
  <c r="U756" i="34" s="1"/>
  <c r="I902" i="34"/>
  <c r="U902" i="34" s="1"/>
  <c r="I984" i="34"/>
  <c r="U984" i="34"/>
  <c r="AJ984" i="34"/>
  <c r="AE984" i="34" s="1"/>
  <c r="AJ1080" i="34"/>
  <c r="AE1080" i="34" s="1"/>
  <c r="AJ1055" i="34"/>
  <c r="AJ1014" i="34"/>
  <c r="AE1014" i="34"/>
  <c r="I1009" i="34"/>
  <c r="U1009" i="34"/>
  <c r="AJ1009" i="34"/>
  <c r="AE1009" i="34"/>
  <c r="AF617" i="34"/>
  <c r="AF332" i="34"/>
  <c r="AF558" i="34"/>
  <c r="AE986" i="34"/>
  <c r="AE794" i="34"/>
  <c r="U142" i="34"/>
  <c r="U268" i="34"/>
  <c r="AF826" i="34"/>
  <c r="AF802" i="34"/>
  <c r="AF674" i="34"/>
  <c r="AF149" i="34"/>
  <c r="AF4440" i="34"/>
  <c r="AF4557" i="34"/>
  <c r="V794" i="34"/>
  <c r="V1019" i="34"/>
  <c r="U1027" i="34"/>
  <c r="AF286" i="34"/>
  <c r="AF69" i="34"/>
  <c r="T687" i="34"/>
  <c r="AE845" i="34"/>
  <c r="I878" i="34"/>
  <c r="U878" i="34" s="1"/>
  <c r="I986" i="34"/>
  <c r="U986" i="34"/>
  <c r="I959" i="34"/>
  <c r="I953" i="34"/>
  <c r="U953" i="34" s="1"/>
  <c r="V687" i="34"/>
  <c r="T794" i="34"/>
  <c r="I845" i="34"/>
  <c r="I794" i="34"/>
  <c r="U794" i="34"/>
  <c r="I687" i="34"/>
  <c r="AF687" i="34"/>
  <c r="AF670" i="34"/>
  <c r="AF245" i="34"/>
  <c r="AJ3919" i="34"/>
  <c r="AF3919" i="34" s="1"/>
  <c r="AJ4284" i="34"/>
  <c r="AF4284" i="34"/>
  <c r="V878" i="34"/>
  <c r="AF1971" i="34"/>
  <c r="AJ3887" i="34"/>
  <c r="AF3887" i="34" s="1"/>
  <c r="AJ1323" i="34"/>
  <c r="AF1323" i="34"/>
  <c r="AJ4832" i="34"/>
  <c r="AF4832" i="34" s="1"/>
  <c r="AJ2046" i="34"/>
  <c r="AF2046" i="34" s="1"/>
  <c r="AJ2047" i="34"/>
  <c r="AF2047" i="34" s="1"/>
  <c r="AJ2366" i="34"/>
  <c r="AF2366" i="34"/>
  <c r="AJ3861" i="34"/>
  <c r="AF3861" i="34" s="1"/>
  <c r="AJ2026" i="34"/>
  <c r="AF2026" i="34" s="1"/>
  <c r="AJ2063" i="34"/>
  <c r="AF2063" i="34" s="1"/>
  <c r="AJ1255" i="34"/>
  <c r="AF1255" i="34"/>
  <c r="AJ2025" i="34"/>
  <c r="AF2025" i="34" s="1"/>
  <c r="AJ4411" i="34"/>
  <c r="AF4411" i="34" s="1"/>
  <c r="AJ1497" i="34"/>
  <c r="AF1497" i="34" s="1"/>
  <c r="AJ1326" i="34"/>
  <c r="AF1326" i="34"/>
  <c r="AJ2468" i="34"/>
  <c r="AF2468" i="34" s="1"/>
  <c r="AJ1848" i="34"/>
  <c r="AJ756" i="34"/>
  <c r="AF756" i="34" s="1"/>
  <c r="I1019" i="34"/>
  <c r="U1019" i="34"/>
  <c r="T878" i="34"/>
  <c r="I1028" i="34"/>
  <c r="U1028" i="34"/>
  <c r="AJ1019" i="34"/>
  <c r="I997" i="34"/>
  <c r="U997" i="34" s="1"/>
  <c r="AJ997" i="34"/>
  <c r="AE997" i="34" s="1"/>
  <c r="AJ902" i="34"/>
  <c r="AE902" i="34"/>
  <c r="T756" i="34"/>
  <c r="V756" i="34"/>
  <c r="AJ878" i="34"/>
  <c r="AE878" i="34"/>
  <c r="I779" i="34"/>
  <c r="U779" i="34" s="1"/>
  <c r="AJ779" i="34"/>
  <c r="AE779" i="34"/>
  <c r="U225" i="34"/>
  <c r="I647" i="34"/>
  <c r="U647" i="34" s="1"/>
  <c r="I302" i="34"/>
  <c r="U302" i="34" s="1"/>
  <c r="I28" i="34"/>
  <c r="U28" i="34"/>
  <c r="I86" i="34"/>
  <c r="U86" i="34" s="1"/>
  <c r="V290" i="34"/>
  <c r="I534" i="34"/>
  <c r="U534" i="34"/>
  <c r="I595" i="34"/>
  <c r="I623" i="34"/>
  <c r="U623" i="34" s="1"/>
  <c r="I696" i="34"/>
  <c r="U696" i="34" s="1"/>
  <c r="AF557" i="34"/>
  <c r="AF123" i="34"/>
  <c r="AF110" i="34"/>
  <c r="I290" i="34"/>
  <c r="U290" i="34" s="1"/>
  <c r="AJ1851" i="34"/>
  <c r="V603" i="34"/>
  <c r="T623" i="34"/>
  <c r="V463" i="34"/>
  <c r="AJ713" i="34"/>
  <c r="AE713" i="34" s="1"/>
  <c r="AJ696" i="34"/>
  <c r="AE696" i="34"/>
  <c r="AF259" i="34"/>
  <c r="AF75" i="34"/>
  <c r="AF663" i="34"/>
  <c r="AF260" i="34"/>
  <c r="AF6" i="34"/>
  <c r="U588" i="34"/>
  <c r="AF155" i="34"/>
  <c r="AF428" i="34"/>
  <c r="AF347" i="34"/>
  <c r="AF930" i="34"/>
  <c r="AF822" i="34"/>
  <c r="AF279" i="34"/>
  <c r="AF866" i="34"/>
  <c r="AF339" i="34"/>
  <c r="AE655" i="34"/>
  <c r="T603" i="34"/>
  <c r="I603" i="34"/>
  <c r="U603" i="34"/>
  <c r="AJ603" i="34"/>
  <c r="AE603" i="34"/>
  <c r="V484" i="34"/>
  <c r="V458" i="34"/>
  <c r="T290" i="34"/>
  <c r="AJ623" i="34"/>
  <c r="AE623" i="34" s="1"/>
  <c r="AJ1028" i="34"/>
  <c r="AE1028" i="34" s="1"/>
  <c r="AJ534" i="34"/>
  <c r="AE534" i="34"/>
  <c r="I458" i="34"/>
  <c r="U458" i="34" s="1"/>
  <c r="I475" i="34"/>
  <c r="U475" i="34" s="1"/>
  <c r="V86" i="34"/>
  <c r="AJ1849" i="34"/>
  <c r="AJ272" i="34"/>
  <c r="AE272" i="34"/>
  <c r="AJ595" i="34"/>
  <c r="AE1850" i="34"/>
  <c r="AJ1850" i="34"/>
  <c r="T484" i="34"/>
  <c r="I484" i="34"/>
  <c r="U484" i="34"/>
  <c r="AJ484" i="34"/>
  <c r="AE484" i="34" s="1"/>
  <c r="AF251" i="34"/>
  <c r="I272" i="34"/>
  <c r="U272" i="34"/>
  <c r="AF569" i="34"/>
  <c r="AF151" i="34"/>
  <c r="I166" i="34"/>
  <c r="U166" i="34" s="1"/>
  <c r="I197" i="34"/>
  <c r="U197" i="34"/>
  <c r="I212" i="34"/>
  <c r="T458" i="34"/>
  <c r="T463" i="34"/>
  <c r="I463" i="34"/>
  <c r="U463" i="34"/>
  <c r="AJ458" i="34"/>
  <c r="AE458" i="34"/>
  <c r="AJ302" i="34"/>
  <c r="AE302" i="34"/>
  <c r="AJ290" i="34"/>
  <c r="AE290" i="34" s="1"/>
  <c r="I284" i="34"/>
  <c r="AJ284" i="34"/>
  <c r="AE284" i="34" s="1"/>
  <c r="AJ212" i="34"/>
  <c r="AE212" i="34"/>
  <c r="V166" i="34"/>
  <c r="T166" i="34"/>
  <c r="AJ197" i="34"/>
  <c r="I186" i="34"/>
  <c r="U186" i="34"/>
  <c r="AJ186" i="34"/>
  <c r="AE186" i="34"/>
  <c r="AJ166" i="34"/>
  <c r="AE166" i="34"/>
  <c r="AF141" i="34"/>
  <c r="U244" i="34"/>
  <c r="AF640" i="34"/>
  <c r="AJ513" i="34"/>
  <c r="AF513" i="34" s="1"/>
  <c r="V126" i="34"/>
  <c r="I126" i="34"/>
  <c r="U126" i="34"/>
  <c r="V68" i="34"/>
  <c r="T86" i="34"/>
  <c r="I11" i="34"/>
  <c r="U11" i="34"/>
  <c r="I12" i="34"/>
  <c r="U12" i="34"/>
  <c r="T126" i="34"/>
  <c r="T68" i="34"/>
  <c r="I68" i="34"/>
  <c r="U68" i="34" s="1"/>
  <c r="AJ68" i="34"/>
  <c r="AE68" i="34"/>
  <c r="V28" i="34"/>
  <c r="T28" i="34"/>
  <c r="AJ463" i="34"/>
  <c r="AE463" i="34"/>
  <c r="AJ86" i="34"/>
  <c r="AF86" i="34" s="1"/>
  <c r="AJ475" i="34"/>
  <c r="AE475" i="34"/>
  <c r="AJ126" i="34"/>
  <c r="AE126" i="34" s="1"/>
  <c r="AJ647" i="34"/>
  <c r="AE647" i="34" s="1"/>
  <c r="AJ28" i="34"/>
  <c r="AE28" i="34"/>
  <c r="AJ12" i="34"/>
  <c r="AE12" i="34" s="1"/>
  <c r="AJ11" i="34"/>
  <c r="AE11" i="34" s="1"/>
  <c r="U633" i="34"/>
  <c r="U342" i="34"/>
  <c r="U608" i="34"/>
  <c r="AF608" i="34"/>
  <c r="U211" i="34"/>
  <c r="U70" i="34"/>
  <c r="U936" i="34"/>
  <c r="U372" i="34"/>
  <c r="U355" i="34"/>
  <c r="U859" i="34"/>
  <c r="AF859" i="34"/>
  <c r="U692" i="34"/>
  <c r="AF692" i="34"/>
  <c r="AF1076" i="34"/>
  <c r="AF134" i="34"/>
  <c r="I107" i="34"/>
  <c r="U107" i="34" s="1"/>
  <c r="I472" i="34"/>
  <c r="U472" i="34" s="1"/>
  <c r="I495" i="34"/>
  <c r="U495" i="34"/>
  <c r="I775" i="34"/>
  <c r="U775" i="34" s="1"/>
  <c r="U25" i="34"/>
  <c r="AF25" i="34"/>
  <c r="U498" i="34"/>
  <c r="U708" i="34"/>
  <c r="AF708" i="34"/>
  <c r="U567" i="34"/>
  <c r="AF567" i="34"/>
  <c r="U173" i="34"/>
  <c r="AF173" i="34"/>
  <c r="U321" i="34"/>
  <c r="AF321" i="34"/>
  <c r="U349" i="34"/>
  <c r="AF349" i="34"/>
  <c r="U719" i="34"/>
  <c r="AF719" i="34"/>
  <c r="AF330" i="34"/>
  <c r="U924" i="34"/>
  <c r="AF924" i="34"/>
  <c r="U993" i="34"/>
  <c r="AF993" i="34"/>
  <c r="U1103" i="34"/>
  <c r="AF1103" i="34"/>
  <c r="U1023" i="34"/>
  <c r="AF1023" i="34"/>
  <c r="AF1114" i="34"/>
  <c r="AF243" i="34"/>
  <c r="AF887" i="34"/>
  <c r="AF236" i="34"/>
  <c r="AF621" i="34"/>
  <c r="AF2" i="34"/>
  <c r="AF24" i="34"/>
  <c r="AF17" i="34"/>
  <c r="AF5876" i="34"/>
  <c r="AJ5627" i="34"/>
  <c r="AF5627" i="34" s="1"/>
  <c r="AJ2486" i="34"/>
  <c r="AF2486" i="34"/>
  <c r="AJ2065" i="34"/>
  <c r="AF2065" i="34" s="1"/>
  <c r="I1052" i="34"/>
  <c r="AF1052" i="34" s="1"/>
  <c r="I1018" i="34"/>
  <c r="U1018" i="34" s="1"/>
  <c r="AJ872" i="34"/>
  <c r="AE872" i="34"/>
  <c r="AJ911" i="34"/>
  <c r="AE911" i="34" s="1"/>
  <c r="AJ1457" i="34"/>
  <c r="AF1457" i="34" s="1"/>
  <c r="AF5629" i="34"/>
  <c r="I518" i="34"/>
  <c r="U518" i="34" s="1"/>
  <c r="AJ4791" i="34"/>
  <c r="AF4791" i="34"/>
  <c r="AJ4126" i="34"/>
  <c r="AF4126" i="34"/>
  <c r="AJ4441" i="34"/>
  <c r="AF4441" i="34"/>
  <c r="AJ1458" i="34"/>
  <c r="I417" i="34"/>
  <c r="U417" i="34"/>
  <c r="AJ1550" i="34"/>
  <c r="AF1550" i="34" s="1"/>
  <c r="AJ6161" i="34"/>
  <c r="AF6161" i="34" s="1"/>
  <c r="AJ4240" i="34"/>
  <c r="AF4240" i="34" s="1"/>
  <c r="AJ2126" i="34"/>
  <c r="AF2126" i="34"/>
  <c r="AJ4974" i="34"/>
  <c r="AF4974" i="34" s="1"/>
  <c r="AJ1252" i="34"/>
  <c r="I830" i="34"/>
  <c r="U830" i="34"/>
  <c r="I853" i="34"/>
  <c r="I872" i="34"/>
  <c r="U872" i="34"/>
  <c r="I911" i="34"/>
  <c r="U911" i="34" s="1"/>
  <c r="AJ1459" i="34"/>
  <c r="AF1459" i="34" s="1"/>
  <c r="T472" i="34"/>
  <c r="V775" i="34"/>
  <c r="V830" i="34"/>
  <c r="V872" i="34"/>
  <c r="T872" i="34"/>
  <c r="AJ1062" i="34"/>
  <c r="AE1062" i="34"/>
  <c r="I1062" i="34"/>
  <c r="U1062" i="34" s="1"/>
  <c r="T830" i="34"/>
  <c r="AJ853" i="34"/>
  <c r="AE853" i="34" s="1"/>
  <c r="AJ830" i="34"/>
  <c r="AE830" i="34" s="1"/>
  <c r="AJ775" i="34"/>
  <c r="AE775" i="34" s="1"/>
  <c r="I726" i="34"/>
  <c r="U726" i="34"/>
  <c r="AJ726" i="34"/>
  <c r="AE726" i="34" s="1"/>
  <c r="AJ495" i="34"/>
  <c r="AE495" i="34" s="1"/>
  <c r="V472" i="34"/>
  <c r="AJ472" i="34"/>
  <c r="AE472" i="34" s="1"/>
  <c r="AJ417" i="34"/>
  <c r="I314" i="34"/>
  <c r="U314" i="34" s="1"/>
  <c r="AJ314" i="34"/>
  <c r="AE314" i="34" s="1"/>
  <c r="AJ107" i="34"/>
  <c r="AE107" i="34" s="1"/>
  <c r="AF4365" i="34"/>
  <c r="AF2960" i="34"/>
  <c r="AF2567" i="34"/>
  <c r="AF3087" i="34"/>
  <c r="AF5667" i="34"/>
  <c r="AF2396" i="34"/>
  <c r="AF2505" i="34"/>
  <c r="AF2029" i="34"/>
  <c r="AF4838" i="34"/>
  <c r="AF3677" i="34"/>
  <c r="AF3079" i="34"/>
  <c r="AF2548" i="34"/>
  <c r="U978" i="34"/>
  <c r="AF238" i="34"/>
  <c r="I1043" i="34"/>
  <c r="U1043" i="34" s="1"/>
  <c r="AJ1256" i="34"/>
  <c r="I162" i="34"/>
  <c r="U162" i="34" s="1"/>
  <c r="AJ1253" i="34"/>
  <c r="AF2616" i="34"/>
  <c r="AJ1251" i="34"/>
  <c r="AJ1254" i="34"/>
  <c r="V867" i="34"/>
  <c r="AJ1018" i="34"/>
  <c r="AE1018" i="34"/>
  <c r="T867" i="34"/>
  <c r="AJ867" i="34"/>
  <c r="AF867" i="34" s="1"/>
  <c r="AJ162" i="34"/>
  <c r="AE162" i="34" s="1"/>
  <c r="U73" i="34"/>
  <c r="AF73" i="34"/>
  <c r="U305" i="34"/>
  <c r="AF305" i="34"/>
  <c r="U563" i="34"/>
  <c r="AF563" i="34"/>
  <c r="U1100" i="34"/>
  <c r="AF927" i="34"/>
  <c r="V1043" i="34"/>
  <c r="I630" i="34"/>
  <c r="U630" i="34" s="1"/>
  <c r="I660" i="34"/>
  <c r="U660" i="34" s="1"/>
  <c r="I852" i="34"/>
  <c r="U852" i="34"/>
  <c r="I871" i="34"/>
  <c r="U871" i="34" s="1"/>
  <c r="I888" i="34"/>
  <c r="U888" i="34" s="1"/>
  <c r="AF1051" i="34"/>
  <c r="AF334" i="34"/>
  <c r="AF204" i="34"/>
  <c r="AF789" i="34"/>
  <c r="AF217" i="34"/>
  <c r="AF6060" i="34"/>
  <c r="U1102" i="34"/>
  <c r="U1084" i="34"/>
  <c r="I896" i="34"/>
  <c r="U896" i="34" s="1"/>
  <c r="I948" i="34"/>
  <c r="U948" i="34"/>
  <c r="I1020" i="34"/>
  <c r="U1020" i="34" s="1"/>
  <c r="AF488" i="34"/>
  <c r="AF248" i="34"/>
  <c r="AF299" i="34"/>
  <c r="AF281" i="34"/>
  <c r="AF554" i="34"/>
  <c r="AF5823" i="34"/>
  <c r="AF4281" i="34"/>
  <c r="AF5744" i="34"/>
  <c r="AF5807" i="34"/>
  <c r="AF4366" i="34"/>
  <c r="AF602" i="34"/>
  <c r="I937" i="34"/>
  <c r="U937" i="34"/>
  <c r="I968" i="34"/>
  <c r="U968" i="34"/>
  <c r="I1007" i="34"/>
  <c r="U1007" i="34"/>
  <c r="I1005" i="34"/>
  <c r="AE1052" i="34"/>
  <c r="V634" i="34"/>
  <c r="V248" i="34"/>
  <c r="AJ5027" i="34"/>
  <c r="AF5027" i="34" s="1"/>
  <c r="AJ3560" i="34"/>
  <c r="I479" i="34"/>
  <c r="U479" i="34" s="1"/>
  <c r="I933" i="34"/>
  <c r="U933" i="34"/>
  <c r="V453" i="34"/>
  <c r="V942" i="34"/>
  <c r="AF4851" i="34"/>
  <c r="AF4856" i="34"/>
  <c r="V896" i="34"/>
  <c r="V898" i="34"/>
  <c r="V962" i="34"/>
  <c r="T1005" i="34"/>
  <c r="AF4849" i="34"/>
  <c r="V1020" i="34"/>
  <c r="V1052" i="34"/>
  <c r="T1052" i="34"/>
  <c r="T1020" i="34"/>
  <c r="T1043" i="34"/>
  <c r="AJ1020" i="34"/>
  <c r="AE1020" i="34" s="1"/>
  <c r="V1005" i="34"/>
  <c r="T962" i="34"/>
  <c r="I962" i="34"/>
  <c r="U962" i="34" s="1"/>
  <c r="T942" i="34"/>
  <c r="I942" i="34"/>
  <c r="U942" i="34" s="1"/>
  <c r="AJ942" i="34"/>
  <c r="AE942" i="34" s="1"/>
  <c r="AJ772" i="34"/>
  <c r="V909" i="34"/>
  <c r="AJ948" i="34"/>
  <c r="AE948" i="34" s="1"/>
  <c r="AJ1043" i="34"/>
  <c r="AE1043" i="34" s="1"/>
  <c r="V241" i="34"/>
  <c r="V311" i="34"/>
  <c r="V378" i="34"/>
  <c r="I705" i="34"/>
  <c r="U705" i="34"/>
  <c r="I898" i="34"/>
  <c r="U898" i="34"/>
  <c r="V705" i="34"/>
  <c r="V762" i="34"/>
  <c r="V840" i="34"/>
  <c r="V852" i="34"/>
  <c r="V871" i="34"/>
  <c r="V876" i="34"/>
  <c r="T888" i="34"/>
  <c r="T898" i="34"/>
  <c r="T909" i="34"/>
  <c r="T896" i="34"/>
  <c r="I909" i="34"/>
  <c r="U909" i="34" s="1"/>
  <c r="AJ909" i="34"/>
  <c r="AE909" i="34"/>
  <c r="V888" i="34"/>
  <c r="T876" i="34"/>
  <c r="I876" i="34"/>
  <c r="U876" i="34"/>
  <c r="AJ876" i="34"/>
  <c r="AE876" i="34" s="1"/>
  <c r="T871" i="34"/>
  <c r="T840" i="34"/>
  <c r="T852" i="34"/>
  <c r="T705" i="34"/>
  <c r="T762" i="34"/>
  <c r="I762" i="34"/>
  <c r="U762" i="34" s="1"/>
  <c r="AJ762" i="34"/>
  <c r="AE762" i="34"/>
  <c r="AF551" i="34"/>
  <c r="AJ888" i="34"/>
  <c r="AF325" i="34"/>
  <c r="AJ896" i="34"/>
  <c r="AJ962" i="34"/>
  <c r="AE962" i="34"/>
  <c r="AJ5631" i="34"/>
  <c r="AF5631" i="34" s="1"/>
  <c r="AJ852" i="34"/>
  <c r="AE852" i="34" s="1"/>
  <c r="AJ898" i="34"/>
  <c r="AE898" i="34" s="1"/>
  <c r="AJ1005" i="34"/>
  <c r="AF1005" i="34" s="1"/>
  <c r="AE1005" i="34"/>
  <c r="AJ933" i="34"/>
  <c r="I241" i="34"/>
  <c r="U241" i="34" s="1"/>
  <c r="I311" i="34"/>
  <c r="U311" i="34" s="1"/>
  <c r="I378" i="34"/>
  <c r="U378" i="34"/>
  <c r="V415" i="34"/>
  <c r="V630" i="34"/>
  <c r="V660" i="34"/>
  <c r="AJ705" i="34"/>
  <c r="AJ871" i="34"/>
  <c r="AE871" i="34" s="1"/>
  <c r="T630" i="34"/>
  <c r="T660" i="34"/>
  <c r="AJ660" i="34"/>
  <c r="AE660" i="34" s="1"/>
  <c r="AJ630" i="34"/>
  <c r="AE630" i="34" s="1"/>
  <c r="T415" i="34"/>
  <c r="I415" i="34"/>
  <c r="U415" i="34" s="1"/>
  <c r="AJ415" i="34"/>
  <c r="AE415" i="34"/>
  <c r="AJ378" i="34"/>
  <c r="AE378" i="34"/>
  <c r="T311" i="34"/>
  <c r="AJ311" i="34"/>
  <c r="AE311" i="34" s="1"/>
  <c r="T241" i="34"/>
  <c r="AJ241" i="34"/>
  <c r="AE241" i="34"/>
  <c r="U538" i="34"/>
  <c r="AF538" i="34"/>
  <c r="U213" i="34"/>
  <c r="AF213" i="34"/>
  <c r="U386" i="34"/>
  <c r="AF386" i="34"/>
  <c r="U222" i="34"/>
  <c r="U441" i="34"/>
  <c r="U179" i="34"/>
  <c r="AF179" i="34"/>
  <c r="AF838" i="34"/>
  <c r="AF228" i="34"/>
  <c r="AF388" i="34"/>
  <c r="AF5162" i="34"/>
  <c r="AF4312" i="34"/>
  <c r="AF2801" i="34"/>
  <c r="AF1001" i="34"/>
  <c r="AF4829" i="34"/>
  <c r="AF3722" i="34"/>
  <c r="AF2620" i="34"/>
  <c r="AF2481" i="34"/>
  <c r="AF1569" i="34"/>
  <c r="AF1538" i="34"/>
  <c r="AF1362" i="34"/>
  <c r="T634" i="34"/>
  <c r="AF982" i="34"/>
  <c r="U395" i="34"/>
  <c r="AF3867" i="34"/>
  <c r="AF46" i="34"/>
  <c r="AE1001" i="34"/>
  <c r="AE160" i="34"/>
  <c r="AF60" i="34"/>
  <c r="AF4897" i="34"/>
  <c r="AF3251" i="34"/>
  <c r="AF6498" i="34"/>
  <c r="AF6465" i="34"/>
  <c r="AF6304" i="34"/>
  <c r="AF5510" i="34"/>
  <c r="AJ4242" i="34"/>
  <c r="AF4242" i="34" s="1"/>
  <c r="AJ5413" i="34"/>
  <c r="AF5413" i="34"/>
  <c r="AF5890" i="34"/>
  <c r="AJ1942" i="34"/>
  <c r="AF1942" i="34"/>
  <c r="AF5743" i="34"/>
  <c r="AF6353" i="34"/>
  <c r="AF5754" i="34"/>
  <c r="AF5713" i="34"/>
  <c r="AF5787" i="34"/>
  <c r="V331" i="34"/>
  <c r="I748" i="34"/>
  <c r="AF748" i="34" s="1"/>
  <c r="T208" i="34"/>
  <c r="T375" i="34"/>
  <c r="AF460" i="34"/>
  <c r="AF5373" i="34"/>
  <c r="AF5579" i="34"/>
  <c r="AF6473" i="34"/>
  <c r="AJ5414" i="34"/>
  <c r="AF5414" i="34" s="1"/>
  <c r="AJ1985" i="34"/>
  <c r="AF1985" i="34"/>
  <c r="AJ2143" i="34"/>
  <c r="AF2143" i="34" s="1"/>
  <c r="AF6084" i="34"/>
  <c r="AF6217" i="34"/>
  <c r="AF6223" i="34"/>
  <c r="AF5837" i="34"/>
  <c r="AJ1755" i="34"/>
  <c r="AF1755" i="34" s="1"/>
  <c r="AF6092" i="34"/>
  <c r="AF6506" i="34"/>
  <c r="AF6090" i="34"/>
  <c r="AF5759" i="34"/>
  <c r="AF5805" i="34"/>
  <c r="AF5375" i="34"/>
  <c r="AF5589" i="34"/>
  <c r="AF5477" i="34"/>
  <c r="AJ4199" i="34"/>
  <c r="AF4199" i="34" s="1"/>
  <c r="AJ4193" i="34"/>
  <c r="AF4193" i="34" s="1"/>
  <c r="AJ3052" i="34"/>
  <c r="AF3052" i="34"/>
  <c r="AJ3047" i="34"/>
  <c r="AF3047" i="34" s="1"/>
  <c r="AJ1930" i="34"/>
  <c r="AF1930" i="34" s="1"/>
  <c r="AJ1477" i="34"/>
  <c r="AF1477" i="34" s="1"/>
  <c r="AJ1337" i="34"/>
  <c r="AF1337" i="34"/>
  <c r="AJ1383" i="34"/>
  <c r="AF1383" i="34" s="1"/>
  <c r="AJ2563" i="34"/>
  <c r="AF2563" i="34" s="1"/>
  <c r="AJ4517" i="34"/>
  <c r="AF4517" i="34" s="1"/>
  <c r="AJ548" i="34"/>
  <c r="AF548" i="34"/>
  <c r="I780" i="34"/>
  <c r="U780" i="34" s="1"/>
  <c r="AJ2642" i="34"/>
  <c r="I117" i="34"/>
  <c r="U117" i="34"/>
  <c r="AJ264" i="34"/>
  <c r="AE264" i="34" s="1"/>
  <c r="I403" i="34"/>
  <c r="V718" i="34"/>
  <c r="T651" i="34"/>
  <c r="T1007" i="34"/>
  <c r="AJ3561" i="34"/>
  <c r="V24" i="34"/>
  <c r="V362" i="34"/>
  <c r="T305" i="34"/>
  <c r="T179" i="34"/>
  <c r="I477" i="34"/>
  <c r="U477" i="34" s="1"/>
  <c r="I486" i="34"/>
  <c r="U486" i="34" s="1"/>
  <c r="I637" i="34"/>
  <c r="V403" i="34"/>
  <c r="AJ5028" i="34"/>
  <c r="I414" i="34"/>
  <c r="U414" i="34"/>
  <c r="I427" i="34"/>
  <c r="U427" i="34"/>
  <c r="I481" i="34"/>
  <c r="U481" i="34"/>
  <c r="I490" i="34"/>
  <c r="U490" i="34" s="1"/>
  <c r="AJ490" i="34"/>
  <c r="AE490" i="34"/>
  <c r="I550" i="34"/>
  <c r="U550" i="34"/>
  <c r="I568" i="34"/>
  <c r="U568" i="34"/>
  <c r="I711" i="34"/>
  <c r="I800" i="34"/>
  <c r="I819" i="34"/>
  <c r="AF819" i="34"/>
  <c r="V828" i="34"/>
  <c r="AF737" i="34"/>
  <c r="T248" i="34"/>
  <c r="V479" i="34"/>
  <c r="AF4850" i="34"/>
  <c r="V748" i="34"/>
  <c r="T748" i="34"/>
  <c r="AE748" i="34"/>
  <c r="T479" i="34"/>
  <c r="AJ479" i="34"/>
  <c r="AE479" i="34"/>
  <c r="U956" i="34"/>
  <c r="AF956" i="34"/>
  <c r="AF682" i="34"/>
  <c r="U682" i="34"/>
  <c r="U1038" i="34"/>
  <c r="AF1038" i="34"/>
  <c r="U46" i="34"/>
  <c r="AF1072" i="34"/>
  <c r="U62" i="34"/>
  <c r="U796" i="34"/>
  <c r="AF796" i="34"/>
  <c r="U758" i="34"/>
  <c r="AF758" i="34"/>
  <c r="U1011" i="34"/>
  <c r="U656" i="34"/>
  <c r="AF973" i="34"/>
  <c r="AF343" i="34"/>
  <c r="AF362" i="34"/>
  <c r="U976" i="34"/>
  <c r="U60" i="34"/>
  <c r="AF29" i="34"/>
  <c r="I704" i="34"/>
  <c r="AF1042" i="34"/>
  <c r="AF1021" i="34"/>
  <c r="AE1006" i="34"/>
  <c r="AE427" i="34"/>
  <c r="AF3252" i="34"/>
  <c r="AF252" i="34"/>
  <c r="AF3247" i="34"/>
  <c r="AF3060" i="34"/>
  <c r="AF3061" i="34"/>
  <c r="AF6510" i="34"/>
  <c r="AF1689" i="34"/>
  <c r="AJ1965" i="34"/>
  <c r="AF1965" i="34" s="1"/>
  <c r="AJ1338" i="34"/>
  <c r="AF1338" i="34"/>
  <c r="I861" i="34"/>
  <c r="AF861" i="34"/>
  <c r="AJ2110" i="34"/>
  <c r="AF2110" i="34"/>
  <c r="AJ2006" i="34"/>
  <c r="AF2006" i="34" s="1"/>
  <c r="AJ1897" i="34"/>
  <c r="AF1897" i="34"/>
  <c r="AJ1468" i="34"/>
  <c r="AF1468" i="34"/>
  <c r="AJ5358" i="34"/>
  <c r="AF5358" i="34"/>
  <c r="AJ3071" i="34"/>
  <c r="AF3071" i="34" s="1"/>
  <c r="AJ2517" i="34"/>
  <c r="AF2517" i="34"/>
  <c r="AJ1964" i="34"/>
  <c r="AF1964" i="34"/>
  <c r="AJ1478" i="34"/>
  <c r="AF1478" i="34"/>
  <c r="AJ2127" i="34"/>
  <c r="AF2127" i="34" s="1"/>
  <c r="AF2820" i="34"/>
  <c r="AF1258" i="34"/>
  <c r="AF1692" i="34"/>
  <c r="V609" i="34"/>
  <c r="V427" i="34"/>
  <c r="AJ403" i="34"/>
  <c r="AJ3520" i="34"/>
  <c r="AF3520" i="34" s="1"/>
  <c r="AJ3524" i="34"/>
  <c r="AF3524" i="34"/>
  <c r="T265" i="34"/>
  <c r="V562" i="34"/>
  <c r="I465" i="34"/>
  <c r="U465" i="34"/>
  <c r="I651" i="34"/>
  <c r="U651" i="34"/>
  <c r="I667" i="34"/>
  <c r="U667" i="34"/>
  <c r="I700" i="34"/>
  <c r="U700" i="34"/>
  <c r="I880" i="34"/>
  <c r="U880" i="34" s="1"/>
  <c r="I893" i="34"/>
  <c r="U893" i="34"/>
  <c r="T645" i="34"/>
  <c r="T298" i="34"/>
  <c r="T663" i="34"/>
  <c r="V663" i="34"/>
  <c r="V645" i="34"/>
  <c r="V381" i="34"/>
  <c r="V1065" i="34"/>
  <c r="AF843" i="34"/>
  <c r="V843" i="34"/>
  <c r="AF6052" i="34"/>
  <c r="AF1462" i="34"/>
  <c r="AF4881" i="34"/>
  <c r="AF5638" i="34"/>
  <c r="V968" i="34"/>
  <c r="V992" i="34"/>
  <c r="V1007" i="34"/>
  <c r="I1065" i="34"/>
  <c r="U1065" i="34"/>
  <c r="T1065" i="34"/>
  <c r="T968" i="34"/>
  <c r="T992" i="34"/>
  <c r="I992" i="34"/>
  <c r="U992" i="34"/>
  <c r="AJ992" i="34"/>
  <c r="I881" i="34"/>
  <c r="U881" i="34" s="1"/>
  <c r="AJ881" i="34"/>
  <c r="AE881" i="34" s="1"/>
  <c r="V575" i="34"/>
  <c r="AF276" i="34"/>
  <c r="AF411" i="34"/>
  <c r="AJ22" i="34"/>
  <c r="AF22" i="34"/>
  <c r="I716" i="34"/>
  <c r="U716" i="34"/>
  <c r="I740" i="34"/>
  <c r="U740" i="34" s="1"/>
  <c r="AJ893" i="34"/>
  <c r="AE893" i="34"/>
  <c r="AJ1007" i="34"/>
  <c r="AF1007" i="34"/>
  <c r="U27" i="34"/>
  <c r="AJ3517" i="34"/>
  <c r="AJ937" i="34"/>
  <c r="AJ880" i="34"/>
  <c r="AE880" i="34"/>
  <c r="I757" i="34"/>
  <c r="U757" i="34" s="1"/>
  <c r="I797" i="34"/>
  <c r="U797" i="34" s="1"/>
  <c r="I827" i="34"/>
  <c r="U827" i="34" s="1"/>
  <c r="I834" i="34"/>
  <c r="U834" i="34"/>
  <c r="I855" i="34"/>
  <c r="U855" i="34" s="1"/>
  <c r="I863" i="34"/>
  <c r="U863" i="34" s="1"/>
  <c r="I870" i="34"/>
  <c r="U870" i="34" s="1"/>
  <c r="AJ968" i="34"/>
  <c r="I874" i="34"/>
  <c r="U874" i="34"/>
  <c r="AJ874" i="34"/>
  <c r="AE874" i="34"/>
  <c r="AJ870" i="34"/>
  <c r="AE870" i="34"/>
  <c r="AJ863" i="34"/>
  <c r="AJ855" i="34"/>
  <c r="I849" i="34"/>
  <c r="U849" i="34"/>
  <c r="AJ849" i="34"/>
  <c r="AE849" i="34"/>
  <c r="AJ834" i="34"/>
  <c r="AE834" i="34"/>
  <c r="AJ827" i="34"/>
  <c r="AE827" i="34" s="1"/>
  <c r="AJ797" i="34"/>
  <c r="AE797" i="34"/>
  <c r="I798" i="34"/>
  <c r="U798" i="34"/>
  <c r="AJ798" i="34"/>
  <c r="AE798" i="34"/>
  <c r="AJ757" i="34"/>
  <c r="AE757" i="34" s="1"/>
  <c r="T599" i="34"/>
  <c r="V599" i="34"/>
  <c r="AF599" i="34"/>
  <c r="U1082" i="34"/>
  <c r="AF1082" i="34"/>
  <c r="U1115" i="34"/>
  <c r="AF358" i="34"/>
  <c r="T358" i="34"/>
  <c r="U766" i="34"/>
  <c r="V901" i="34"/>
  <c r="U1093" i="34"/>
  <c r="AF1093" i="34"/>
  <c r="U308" i="34"/>
  <c r="AF404" i="34"/>
  <c r="U404" i="34"/>
  <c r="U53" i="34"/>
  <c r="U43" i="34"/>
  <c r="U910" i="34"/>
  <c r="AF910" i="34"/>
  <c r="U542" i="34"/>
  <c r="U261" i="34"/>
  <c r="U1035" i="34"/>
  <c r="U169" i="34"/>
  <c r="U55" i="34"/>
  <c r="AF55" i="34"/>
  <c r="U607" i="34"/>
  <c r="U1030" i="34"/>
  <c r="AF1030" i="34"/>
  <c r="U240" i="34"/>
  <c r="AF240" i="34"/>
  <c r="U85" i="34"/>
  <c r="AF85" i="34"/>
  <c r="U1021" i="34"/>
  <c r="T635" i="34"/>
  <c r="V635" i="34"/>
  <c r="U344" i="34"/>
  <c r="AF331" i="34"/>
  <c r="AF131" i="34"/>
  <c r="I875" i="34"/>
  <c r="U875" i="34" s="1"/>
  <c r="I885" i="34"/>
  <c r="U885" i="34"/>
  <c r="I1070" i="34"/>
  <c r="U1070" i="34"/>
  <c r="AE503" i="34"/>
  <c r="AJ3521" i="34"/>
  <c r="AF3521" i="34" s="1"/>
  <c r="AJ3525" i="34"/>
  <c r="AF3525" i="34"/>
  <c r="AJ3518" i="34"/>
  <c r="AF3518" i="34" s="1"/>
  <c r="I677" i="34"/>
  <c r="U677" i="34" s="1"/>
  <c r="AJ3522" i="34"/>
  <c r="AE99" i="34"/>
  <c r="AF478" i="34"/>
  <c r="AE704" i="34"/>
  <c r="V667" i="34"/>
  <c r="V677" i="34"/>
  <c r="AJ3519" i="34"/>
  <c r="AJ3523" i="34"/>
  <c r="AJ740" i="34"/>
  <c r="AJ716" i="34"/>
  <c r="AE716" i="34" s="1"/>
  <c r="I629" i="34"/>
  <c r="U629" i="34" s="1"/>
  <c r="I718" i="34"/>
  <c r="U718" i="34" s="1"/>
  <c r="I786" i="34"/>
  <c r="U786" i="34" s="1"/>
  <c r="I709" i="34"/>
  <c r="U709" i="34"/>
  <c r="T667" i="34"/>
  <c r="T677" i="34"/>
  <c r="I688" i="34"/>
  <c r="U688" i="34" s="1"/>
  <c r="AJ688" i="34"/>
  <c r="AF650" i="34"/>
  <c r="V276" i="34"/>
  <c r="V150" i="34"/>
  <c r="T456" i="34"/>
  <c r="T450" i="34"/>
  <c r="V461" i="34"/>
  <c r="AJ465" i="34"/>
  <c r="AE465" i="34"/>
  <c r="AJ700" i="34"/>
  <c r="AE700" i="34" s="1"/>
  <c r="V465" i="34"/>
  <c r="V625" i="34"/>
  <c r="AJ667" i="34"/>
  <c r="AE667" i="34"/>
  <c r="AE276" i="34"/>
  <c r="I90" i="34"/>
  <c r="U90" i="34" s="1"/>
  <c r="I256" i="34"/>
  <c r="U256" i="34"/>
  <c r="I385" i="34"/>
  <c r="U385" i="34" s="1"/>
  <c r="I392" i="34"/>
  <c r="U392" i="34" s="1"/>
  <c r="I437" i="34"/>
  <c r="U437" i="34" s="1"/>
  <c r="AJ1065" i="34"/>
  <c r="AE1065" i="34"/>
  <c r="I450" i="34"/>
  <c r="U450" i="34" s="1"/>
  <c r="I461" i="34"/>
  <c r="U461" i="34" s="1"/>
  <c r="AJ677" i="34"/>
  <c r="AE677" i="34" s="1"/>
  <c r="V651" i="34"/>
  <c r="AJ651" i="34"/>
  <c r="AE651" i="34"/>
  <c r="T625" i="34"/>
  <c r="T461" i="34"/>
  <c r="T465" i="34"/>
  <c r="AJ461" i="34"/>
  <c r="AE461" i="34"/>
  <c r="V450" i="34"/>
  <c r="AJ450" i="34"/>
  <c r="AE450" i="34"/>
  <c r="AF807" i="34"/>
  <c r="U44" i="34"/>
  <c r="AF590" i="34"/>
  <c r="U364" i="34"/>
  <c r="AF384" i="34"/>
  <c r="U384" i="34"/>
  <c r="U524" i="34"/>
  <c r="AF615" i="34"/>
  <c r="I865" i="34"/>
  <c r="AF865" i="34"/>
  <c r="V606" i="34"/>
  <c r="T606" i="34"/>
  <c r="AJ709" i="34"/>
  <c r="AE709" i="34" s="1"/>
  <c r="AJ3526" i="34"/>
  <c r="AF606" i="34"/>
  <c r="AJ437" i="34"/>
  <c r="AE437" i="34"/>
  <c r="AJ392" i="34"/>
  <c r="AE392" i="34"/>
  <c r="AJ385" i="34"/>
  <c r="AE385" i="34"/>
  <c r="I319" i="34"/>
  <c r="U319" i="34" s="1"/>
  <c r="AJ319" i="34"/>
  <c r="AE319" i="34"/>
  <c r="AJ256" i="34"/>
  <c r="AE256" i="34"/>
  <c r="AJ90" i="34"/>
  <c r="U922" i="34"/>
  <c r="AF292" i="34"/>
  <c r="I156" i="34"/>
  <c r="U156" i="34" s="1"/>
  <c r="I264" i="34"/>
  <c r="U264" i="34" s="1"/>
  <c r="T718" i="34"/>
  <c r="I77" i="34"/>
  <c r="U77" i="34" s="1"/>
  <c r="I76" i="34"/>
  <c r="U76" i="34"/>
  <c r="I469" i="34"/>
  <c r="U469" i="34"/>
  <c r="I539" i="34"/>
  <c r="U539" i="34"/>
  <c r="I701" i="34"/>
  <c r="AF1098" i="34"/>
  <c r="AF1017" i="34"/>
  <c r="AF208" i="34"/>
  <c r="AF1047" i="34"/>
  <c r="T1047" i="34"/>
  <c r="AE34" i="34"/>
  <c r="AF34" i="34"/>
  <c r="AE295" i="34"/>
  <c r="AF295" i="34"/>
  <c r="AE283" i="34"/>
  <c r="AF317" i="34"/>
  <c r="T390" i="34"/>
  <c r="AE205" i="34"/>
  <c r="U536" i="34"/>
  <c r="AE425" i="34"/>
  <c r="V594" i="34"/>
  <c r="T594" i="34"/>
  <c r="AF594" i="34"/>
  <c r="AF3250" i="34"/>
  <c r="AF3256" i="34"/>
  <c r="AF6332" i="34"/>
  <c r="AF6331" i="34"/>
  <c r="AF6198" i="34"/>
  <c r="AF207" i="34"/>
  <c r="AE180" i="34"/>
  <c r="AE582" i="34"/>
  <c r="AE539" i="34"/>
  <c r="AE681" i="34"/>
  <c r="AE828" i="34"/>
  <c r="AF842" i="34"/>
  <c r="AF609" i="34"/>
  <c r="AF3249" i="34"/>
  <c r="AF409" i="34"/>
  <c r="AF150" i="34"/>
  <c r="AF346" i="34"/>
  <c r="AF231" i="34"/>
  <c r="AF223" i="34"/>
  <c r="AF4896" i="34"/>
  <c r="AF4656" i="34"/>
  <c r="AF1257" i="34"/>
  <c r="AJ4768" i="34"/>
  <c r="AF4768" i="34"/>
  <c r="AJ4235" i="34"/>
  <c r="AF4235" i="34"/>
  <c r="AJ3671" i="34"/>
  <c r="AF3671" i="34" s="1"/>
  <c r="AJ4467" i="34"/>
  <c r="AF4467" i="34"/>
  <c r="I681" i="34"/>
  <c r="AE917" i="34"/>
  <c r="AE941" i="34"/>
  <c r="AE955" i="34"/>
  <c r="V481" i="34"/>
  <c r="T771" i="34"/>
  <c r="V819" i="34"/>
  <c r="I828" i="34"/>
  <c r="AE1069" i="34"/>
  <c r="V490" i="34"/>
  <c r="V681" i="34"/>
  <c r="V692" i="34"/>
  <c r="V330" i="34"/>
  <c r="T875" i="34"/>
  <c r="T885" i="34"/>
  <c r="AJ1050" i="34"/>
  <c r="AE1050" i="34"/>
  <c r="T587" i="34"/>
  <c r="V587" i="34"/>
  <c r="AF587" i="34"/>
  <c r="V446" i="34"/>
  <c r="AF120" i="34"/>
  <c r="AF804" i="34"/>
  <c r="T804" i="34"/>
  <c r="V578" i="34"/>
  <c r="AF578" i="34"/>
  <c r="T578" i="34"/>
  <c r="AF815" i="34"/>
  <c r="AF497" i="34"/>
  <c r="T122" i="34"/>
  <c r="AF122" i="34"/>
  <c r="V255" i="34"/>
  <c r="V54" i="34"/>
  <c r="V44" i="34"/>
  <c r="AF499" i="34"/>
  <c r="V499" i="34"/>
  <c r="AF304" i="34"/>
  <c r="V292" i="34"/>
  <c r="AF733" i="34"/>
  <c r="AF483" i="34"/>
  <c r="V391" i="34"/>
  <c r="V825" i="34"/>
  <c r="V844" i="34"/>
  <c r="AF619" i="34"/>
  <c r="T619" i="34"/>
  <c r="V423" i="34"/>
  <c r="AF400" i="34"/>
  <c r="T400" i="34"/>
  <c r="T373" i="34"/>
  <c r="V170" i="34"/>
  <c r="AF170" i="34"/>
  <c r="V171" i="34"/>
  <c r="AF26" i="34"/>
  <c r="T890" i="34"/>
  <c r="AF642" i="34"/>
  <c r="AF832" i="34"/>
  <c r="AF249" i="34"/>
  <c r="T249" i="34"/>
  <c r="V249" i="34"/>
  <c r="T292" i="34"/>
  <c r="AF698" i="34"/>
  <c r="AF181" i="34"/>
  <c r="T181" i="34"/>
  <c r="V698" i="34"/>
  <c r="V390" i="34"/>
  <c r="V653" i="34"/>
  <c r="T515" i="34"/>
  <c r="AF226" i="34"/>
  <c r="V226" i="34"/>
  <c r="AF429" i="34"/>
  <c r="T493" i="34"/>
  <c r="V493" i="34"/>
  <c r="T473" i="34"/>
  <c r="AF473" i="34"/>
  <c r="AF456" i="34"/>
  <c r="V301" i="34"/>
  <c r="AF610" i="34"/>
  <c r="V610" i="34"/>
  <c r="T884" i="34"/>
  <c r="AF884" i="34"/>
  <c r="V884" i="34"/>
  <c r="AF972" i="34"/>
  <c r="V1031" i="34"/>
  <c r="AF1031" i="34"/>
  <c r="V1070" i="34"/>
  <c r="T828" i="34"/>
  <c r="T1050" i="34"/>
  <c r="V838" i="34"/>
  <c r="V885" i="34"/>
  <c r="T1070" i="34"/>
  <c r="AE1070" i="34"/>
  <c r="I1069" i="34"/>
  <c r="U1069" i="34" s="1"/>
  <c r="V1050" i="34"/>
  <c r="I1050" i="34"/>
  <c r="U1050" i="34" s="1"/>
  <c r="I955" i="34"/>
  <c r="U955" i="34"/>
  <c r="I941" i="34"/>
  <c r="U941" i="34" s="1"/>
  <c r="I917" i="34"/>
  <c r="U917" i="34" s="1"/>
  <c r="V865" i="34"/>
  <c r="T865" i="34"/>
  <c r="V875" i="34"/>
  <c r="AE885" i="34"/>
  <c r="AE875" i="34"/>
  <c r="AE865" i="34"/>
  <c r="T838" i="34"/>
  <c r="AE224" i="34"/>
  <c r="AE379" i="34"/>
  <c r="AF176" i="34"/>
  <c r="AE967" i="34"/>
  <c r="AE1068" i="34"/>
  <c r="AF862" i="34"/>
  <c r="U627" i="34"/>
  <c r="AE529" i="34"/>
  <c r="AF847" i="34"/>
  <c r="AE399" i="34"/>
  <c r="AE502" i="34"/>
  <c r="AE365" i="34"/>
  <c r="AF898" i="34"/>
  <c r="AE787" i="34"/>
  <c r="AF1074" i="34"/>
  <c r="AF72" i="34"/>
  <c r="U72" i="34"/>
  <c r="AE517" i="34"/>
  <c r="AF845" i="34"/>
  <c r="U845" i="34"/>
  <c r="AE772" i="34"/>
  <c r="U1005" i="34"/>
  <c r="AE1019" i="34"/>
  <c r="AE197" i="34"/>
  <c r="AE417" i="34"/>
  <c r="AE888" i="34"/>
  <c r="U819" i="34"/>
  <c r="U800" i="34"/>
  <c r="AE403" i="34"/>
  <c r="AE1007" i="34"/>
  <c r="AE855" i="34"/>
  <c r="V153" i="34"/>
  <c r="I153" i="34"/>
  <c r="U153" i="34" s="1"/>
  <c r="AJ320" i="34"/>
  <c r="AE320" i="34"/>
  <c r="T115" i="34"/>
  <c r="AJ115" i="34"/>
  <c r="AE115" i="34"/>
  <c r="AJ101" i="34"/>
  <c r="AE101" i="34" s="1"/>
  <c r="AJ64" i="34"/>
  <c r="AE64" i="34"/>
  <c r="T676" i="34"/>
  <c r="V1060" i="34"/>
  <c r="V433" i="34"/>
  <c r="T433" i="34"/>
  <c r="AF433" i="34"/>
  <c r="U49" i="34"/>
  <c r="V1015" i="34"/>
  <c r="T1015" i="34"/>
  <c r="AE278" i="34"/>
  <c r="AE784" i="34"/>
  <c r="AE799" i="34"/>
  <c r="AF795" i="34"/>
  <c r="T307" i="34"/>
  <c r="AF307" i="34"/>
  <c r="V721" i="34"/>
  <c r="T825" i="34"/>
  <c r="T535" i="34"/>
  <c r="T725" i="34"/>
  <c r="V725" i="34"/>
  <c r="AF725" i="34"/>
  <c r="AF770" i="34"/>
  <c r="V613" i="34"/>
  <c r="V516" i="34"/>
  <c r="V341" i="34"/>
  <c r="T783" i="34"/>
  <c r="V783" i="34"/>
  <c r="AF783" i="34"/>
  <c r="AF38" i="34"/>
  <c r="V38" i="34"/>
  <c r="T38" i="34"/>
  <c r="AF449" i="34"/>
  <c r="V850" i="34"/>
  <c r="T850" i="34"/>
  <c r="T666" i="34"/>
  <c r="V666" i="34"/>
  <c r="AF666" i="34"/>
  <c r="V829" i="34"/>
  <c r="T829" i="34"/>
  <c r="T864" i="34"/>
  <c r="AF864" i="34"/>
  <c r="V864" i="34"/>
  <c r="V315" i="34"/>
  <c r="T26" i="34"/>
  <c r="V26" i="34"/>
  <c r="V916" i="34"/>
  <c r="T383" i="34"/>
  <c r="T79" i="34"/>
  <c r="AF79" i="34"/>
  <c r="AF154" i="34"/>
  <c r="V154" i="34"/>
  <c r="T154" i="34"/>
  <c r="T985" i="34"/>
  <c r="V985" i="34"/>
  <c r="U637" i="34"/>
  <c r="AF977" i="34"/>
  <c r="U365" i="34"/>
  <c r="AF148" i="34"/>
  <c r="V817" i="34"/>
  <c r="U379" i="34"/>
  <c r="AF105" i="34"/>
  <c r="AF1094" i="34"/>
  <c r="AF626" i="34"/>
  <c r="AF239" i="34"/>
  <c r="AF137" i="34"/>
  <c r="AF645" i="34"/>
  <c r="AF481" i="34"/>
  <c r="AF415" i="34"/>
  <c r="AF829" i="34"/>
  <c r="T363" i="34"/>
  <c r="AE856" i="34"/>
  <c r="T576" i="34"/>
  <c r="AF177" i="34"/>
  <c r="V177" i="34"/>
  <c r="T972" i="34"/>
  <c r="V972" i="34"/>
  <c r="T691" i="34"/>
  <c r="T847" i="34"/>
  <c r="V847" i="34"/>
  <c r="AF655" i="34"/>
  <c r="T655" i="34"/>
  <c r="V655" i="34"/>
  <c r="V953" i="34"/>
  <c r="T953" i="34"/>
  <c r="V685" i="34"/>
  <c r="AF648" i="34"/>
  <c r="AF232" i="34"/>
  <c r="V10" i="34"/>
  <c r="T10" i="34"/>
  <c r="AF10" i="34"/>
  <c r="V841" i="34"/>
  <c r="T841" i="34"/>
  <c r="AF841" i="34"/>
  <c r="T460" i="34"/>
  <c r="V460" i="34"/>
  <c r="T120" i="34"/>
  <c r="V120" i="34"/>
  <c r="T978" i="34"/>
  <c r="AF978" i="34"/>
  <c r="T376" i="34"/>
  <c r="AF376" i="34"/>
  <c r="V376" i="34"/>
  <c r="V327" i="34"/>
  <c r="T327" i="34"/>
  <c r="T980" i="34"/>
  <c r="T357" i="34"/>
  <c r="T289" i="34"/>
  <c r="AF289" i="34"/>
  <c r="V746" i="34"/>
  <c r="T746" i="34"/>
  <c r="AF824" i="34"/>
  <c r="V824" i="34"/>
  <c r="T533" i="34"/>
  <c r="AF533" i="34"/>
  <c r="T35" i="34"/>
  <c r="V35" i="34"/>
  <c r="V810" i="34"/>
  <c r="AF810" i="34"/>
  <c r="T444" i="34"/>
  <c r="T1004" i="34"/>
  <c r="V1004" i="34"/>
  <c r="V765" i="34"/>
  <c r="T765" i="34"/>
  <c r="AF765" i="34"/>
  <c r="V274" i="34"/>
  <c r="AF274" i="34"/>
  <c r="T274" i="34"/>
  <c r="V298" i="34"/>
  <c r="AF298" i="34"/>
  <c r="V799" i="34"/>
  <c r="V784" i="34"/>
  <c r="V278" i="34"/>
  <c r="T856" i="34"/>
  <c r="T799" i="34"/>
  <c r="T784" i="34"/>
  <c r="T278" i="34"/>
  <c r="I278" i="34"/>
  <c r="U278" i="34"/>
  <c r="AE756" i="34"/>
  <c r="AF365" i="34"/>
  <c r="AF731" i="34"/>
  <c r="AF84" i="34"/>
  <c r="AF4981" i="34"/>
  <c r="AF4290" i="34"/>
  <c r="AF5785" i="34"/>
  <c r="AF3422" i="34"/>
  <c r="AF5153" i="34"/>
  <c r="I101" i="34"/>
  <c r="U101" i="34"/>
  <c r="T37" i="34"/>
  <c r="AF31" i="34"/>
  <c r="T31" i="34"/>
  <c r="V94" i="34"/>
  <c r="T94" i="34"/>
  <c r="U711" i="34"/>
  <c r="T733" i="34"/>
  <c r="V733" i="34"/>
  <c r="AF4069" i="34"/>
  <c r="AF6481" i="34"/>
  <c r="AJ4339" i="34"/>
  <c r="AF4339" i="34"/>
  <c r="AF6568" i="34"/>
  <c r="I967" i="34"/>
  <c r="U967" i="34" s="1"/>
  <c r="I115" i="34"/>
  <c r="U115" i="34"/>
  <c r="I320" i="34"/>
  <c r="U320" i="34" s="1"/>
  <c r="AE896" i="34"/>
  <c r="U974" i="34"/>
  <c r="AF48" i="34"/>
  <c r="AF2915" i="34"/>
  <c r="AF6194" i="34"/>
  <c r="AF3257" i="34"/>
  <c r="AF6580" i="34"/>
  <c r="AJ6478" i="34"/>
  <c r="AF6478" i="34"/>
  <c r="I856" i="34"/>
  <c r="U856" i="34"/>
  <c r="I784" i="34"/>
  <c r="U784" i="34" s="1"/>
  <c r="I869" i="34"/>
  <c r="U869" i="34"/>
  <c r="I224" i="34"/>
  <c r="U224" i="34"/>
  <c r="V115" i="34"/>
  <c r="I540" i="34"/>
  <c r="U540" i="34" s="1"/>
  <c r="I1068" i="34"/>
  <c r="U1068" i="34"/>
  <c r="AE627" i="34"/>
  <c r="AE968" i="34"/>
  <c r="AF381" i="34"/>
  <c r="T381" i="34"/>
  <c r="AE975" i="34"/>
  <c r="AE153" i="34"/>
  <c r="AJ402" i="34"/>
  <c r="AF545" i="34"/>
  <c r="T545" i="34"/>
  <c r="V545" i="34"/>
  <c r="AF111" i="34"/>
  <c r="T401" i="34"/>
  <c r="AF401" i="34"/>
  <c r="V401" i="34"/>
  <c r="T377" i="34"/>
  <c r="T187" i="34"/>
  <c r="T703" i="34"/>
  <c r="V706" i="34"/>
  <c r="AF706" i="34"/>
  <c r="T706" i="34"/>
  <c r="AF555" i="34"/>
  <c r="T555" i="34"/>
  <c r="V555" i="34"/>
  <c r="AF221" i="34"/>
  <c r="T221" i="34"/>
  <c r="V221" i="34"/>
  <c r="T788" i="34"/>
  <c r="V788" i="34"/>
  <c r="T712" i="34"/>
  <c r="AF712" i="34"/>
  <c r="V712" i="34"/>
  <c r="V237" i="34"/>
  <c r="AF237" i="34"/>
  <c r="T237" i="34"/>
  <c r="V482" i="34"/>
  <c r="T790" i="34"/>
  <c r="V790" i="34"/>
  <c r="T920" i="34"/>
  <c r="V920" i="34"/>
  <c r="AF920" i="34"/>
  <c r="AF611" i="34"/>
  <c r="V611" i="34"/>
  <c r="T611" i="34"/>
  <c r="T741" i="34"/>
  <c r="V741" i="34"/>
  <c r="AF172" i="34"/>
  <c r="V589" i="34"/>
  <c r="AF589" i="34"/>
  <c r="T589" i="34"/>
  <c r="T975" i="34"/>
  <c r="V975" i="34"/>
  <c r="T695" i="34"/>
  <c r="V695" i="34"/>
  <c r="AF695" i="34"/>
  <c r="V371" i="34"/>
  <c r="AF371" i="34"/>
  <c r="T371" i="34"/>
  <c r="V780" i="34"/>
  <c r="T780" i="34"/>
  <c r="AF1034" i="34"/>
  <c r="V1034" i="34"/>
  <c r="T1034" i="34"/>
  <c r="T118" i="34"/>
  <c r="V128" i="34"/>
  <c r="T81" i="34"/>
  <c r="V487" i="34"/>
  <c r="T487" i="34"/>
  <c r="T959" i="34"/>
  <c r="T1000" i="34"/>
  <c r="AF1000" i="34"/>
  <c r="V1000" i="34"/>
  <c r="AF1008" i="34"/>
  <c r="V1008" i="34"/>
  <c r="T1008" i="34"/>
  <c r="V581" i="34"/>
  <c r="AF581" i="34"/>
  <c r="T581" i="34"/>
  <c r="V33" i="34"/>
  <c r="AF33" i="34"/>
  <c r="T33" i="34"/>
  <c r="V366" i="34"/>
  <c r="AF366" i="34"/>
  <c r="T366" i="34"/>
  <c r="T507" i="34"/>
  <c r="AF1039" i="34"/>
  <c r="T1039" i="34"/>
  <c r="V1039" i="34"/>
  <c r="AF140" i="34"/>
  <c r="V140" i="34"/>
  <c r="T140" i="34"/>
  <c r="AF396" i="34"/>
  <c r="T396" i="34"/>
  <c r="V396" i="34"/>
  <c r="T43" i="34"/>
  <c r="V202" i="34"/>
  <c r="T643" i="34"/>
  <c r="V643" i="34"/>
  <c r="AF643" i="34"/>
  <c r="T704" i="34"/>
  <c r="V704" i="34"/>
  <c r="AF14" i="34"/>
  <c r="I891" i="34"/>
  <c r="U891" i="34"/>
  <c r="T89" i="34"/>
  <c r="AJ97" i="34"/>
  <c r="AE97" i="34" s="1"/>
  <c r="I89" i="34"/>
  <c r="U89" i="34" s="1"/>
  <c r="AJ89" i="34"/>
  <c r="AE89" i="34"/>
  <c r="AF293" i="34"/>
  <c r="AJ2894" i="34"/>
  <c r="AF2894" i="34"/>
  <c r="T492" i="34"/>
  <c r="I492" i="34"/>
  <c r="I193" i="34"/>
  <c r="U193" i="34" s="1"/>
  <c r="V374" i="34"/>
  <c r="AJ374" i="34"/>
  <c r="AF374" i="34" s="1"/>
  <c r="T130" i="34"/>
  <c r="T78" i="34"/>
  <c r="AJ78" i="34"/>
  <c r="AE78" i="34"/>
  <c r="AF4274" i="34"/>
  <c r="AF6216" i="34"/>
  <c r="AF5891" i="34"/>
  <c r="AF6089" i="34"/>
  <c r="AF4265" i="34"/>
  <c r="AF4857" i="34"/>
  <c r="AF4256" i="34"/>
  <c r="AF3608" i="34"/>
  <c r="AF3270" i="34"/>
  <c r="AF3335" i="34"/>
  <c r="AF1382" i="34"/>
  <c r="I1044" i="34"/>
  <c r="U1044" i="34" s="1"/>
  <c r="AF4316" i="34"/>
  <c r="AF1324" i="34"/>
  <c r="AF2838" i="34"/>
  <c r="AF4251" i="34"/>
  <c r="AF3338" i="34"/>
  <c r="AF3090" i="34"/>
  <c r="AF1120" i="34"/>
  <c r="AF1554" i="34"/>
  <c r="AF1545" i="34"/>
  <c r="AF2145" i="34"/>
  <c r="I100" i="34"/>
  <c r="U100" i="34" s="1"/>
  <c r="U1022" i="34"/>
  <c r="AF1022" i="34"/>
  <c r="U312" i="34"/>
  <c r="AF312" i="34"/>
  <c r="U1113" i="34"/>
  <c r="AF3720" i="34"/>
  <c r="AF3359" i="34"/>
  <c r="AF3092" i="34"/>
  <c r="AF506" i="34"/>
  <c r="AF255" i="34"/>
  <c r="AF375" i="34"/>
  <c r="AF3328" i="34"/>
  <c r="AF2984" i="34"/>
  <c r="AF3110" i="34"/>
  <c r="AF2373" i="34"/>
  <c r="AF3878" i="34"/>
  <c r="AF3701" i="34"/>
  <c r="AF3088" i="34"/>
  <c r="AF2626" i="34"/>
  <c r="AF1361" i="34"/>
  <c r="AF1553" i="34"/>
  <c r="AF2170" i="34"/>
  <c r="AF3911" i="34"/>
  <c r="I360" i="34"/>
  <c r="U360" i="34"/>
  <c r="I616" i="34"/>
  <c r="I689" i="34"/>
  <c r="U689" i="34" s="1"/>
  <c r="AF3352" i="34"/>
  <c r="AF1572" i="34"/>
  <c r="AF2323" i="34"/>
  <c r="AF3860" i="34"/>
  <c r="AF4112" i="34"/>
  <c r="V360" i="34"/>
  <c r="AE100" i="34"/>
  <c r="T61" i="34"/>
  <c r="AE61" i="34"/>
  <c r="I61" i="34"/>
  <c r="U61" i="34" s="1"/>
  <c r="T190" i="34"/>
  <c r="I190" i="34"/>
  <c r="U190" i="34" s="1"/>
  <c r="V679" i="34"/>
  <c r="I679" i="34"/>
  <c r="U679" i="34"/>
  <c r="AF5213" i="34"/>
  <c r="AF5430" i="34"/>
  <c r="AF4967" i="34"/>
  <c r="AF5214" i="34"/>
  <c r="AF5303" i="34"/>
  <c r="AF4971" i="34"/>
  <c r="AF5938" i="34"/>
  <c r="AF1141" i="34"/>
  <c r="AF1247" i="34"/>
  <c r="AF4297" i="34"/>
  <c r="AF5432" i="34"/>
  <c r="AF6024" i="34"/>
  <c r="AF5199" i="34"/>
  <c r="AF4257" i="34"/>
  <c r="AF6393" i="34"/>
  <c r="AF4814" i="34"/>
  <c r="V424" i="34"/>
  <c r="T424" i="34"/>
  <c r="AF424" i="34"/>
  <c r="AF484" i="34"/>
  <c r="AF623" i="34"/>
  <c r="AF463" i="34"/>
  <c r="AF872" i="34"/>
  <c r="AF4645" i="34"/>
  <c r="AF6321" i="34"/>
  <c r="AF2914" i="34"/>
  <c r="AF5670" i="34"/>
  <c r="I860" i="34"/>
  <c r="U860" i="34"/>
  <c r="I759" i="34"/>
  <c r="U759" i="34"/>
  <c r="AF5774" i="34"/>
  <c r="AF4874" i="34"/>
  <c r="AF1907" i="34"/>
  <c r="AF6268" i="34"/>
  <c r="AF5440" i="34"/>
  <c r="AF5" i="34"/>
  <c r="AF4449" i="34"/>
  <c r="AF5672" i="34"/>
  <c r="AJ4073" i="34"/>
  <c r="AF28" i="34"/>
  <c r="AF962" i="34"/>
  <c r="AF794" i="34"/>
  <c r="AF472" i="34"/>
  <c r="AF356" i="34"/>
  <c r="AF1920" i="34"/>
  <c r="AF1908" i="34"/>
  <c r="AF5778" i="34"/>
  <c r="AF5258" i="34"/>
  <c r="AF4972" i="34"/>
  <c r="AF5845" i="34"/>
  <c r="AJ4081" i="34"/>
  <c r="AJ1044" i="34"/>
  <c r="AE1044" i="34" s="1"/>
  <c r="AF6319" i="34"/>
  <c r="AF43" i="34"/>
  <c r="AF202" i="34"/>
  <c r="AF2415" i="34"/>
  <c r="AF6197" i="34"/>
  <c r="AF4706" i="34"/>
  <c r="AF5886" i="34"/>
  <c r="AF4151" i="34"/>
  <c r="AF4222" i="34"/>
  <c r="AF4734" i="34"/>
  <c r="AF5333" i="34"/>
  <c r="I710" i="34"/>
  <c r="U710" i="34"/>
  <c r="AJ4078" i="34"/>
  <c r="I883" i="34"/>
  <c r="U883" i="34" s="1"/>
  <c r="I897" i="34"/>
  <c r="U897" i="34" s="1"/>
  <c r="AJ4076" i="34"/>
  <c r="AJ4074" i="34"/>
  <c r="AJ4080" i="34"/>
  <c r="AJ4079" i="34"/>
  <c r="AJ759" i="34"/>
  <c r="AE759" i="34" s="1"/>
  <c r="T680" i="34"/>
  <c r="AJ680" i="34"/>
  <c r="AE680" i="34"/>
  <c r="T202" i="34"/>
  <c r="AF244" i="34"/>
  <c r="V420" i="34"/>
  <c r="AF503" i="34"/>
  <c r="T172" i="34"/>
  <c r="AF377" i="34"/>
  <c r="V195" i="34"/>
  <c r="T586" i="34"/>
  <c r="AF980" i="34"/>
  <c r="V648" i="34"/>
  <c r="V773" i="34"/>
  <c r="V636" i="34"/>
  <c r="V1035" i="34"/>
  <c r="AF877" i="34"/>
  <c r="AF613" i="34"/>
  <c r="V246" i="34"/>
  <c r="V717" i="34"/>
  <c r="V820" i="34"/>
  <c r="AF171" i="34"/>
  <c r="V642" i="34"/>
  <c r="AF890" i="34"/>
  <c r="V904" i="34"/>
  <c r="T255" i="34"/>
  <c r="V375" i="34"/>
  <c r="V43" i="34"/>
  <c r="V244" i="34"/>
  <c r="AF420" i="34"/>
  <c r="V318" i="34"/>
  <c r="AF118" i="34"/>
  <c r="V503" i="34"/>
  <c r="AF703" i="34"/>
  <c r="AF444" i="34"/>
  <c r="T773" i="34"/>
  <c r="AF636" i="34"/>
  <c r="AF44" i="34"/>
  <c r="AF1035" i="34"/>
  <c r="V877" i="34"/>
  <c r="T449" i="34"/>
  <c r="V405" i="34"/>
  <c r="AF691" i="34"/>
  <c r="V40" i="34"/>
  <c r="AF516" i="34"/>
  <c r="AF820" i="34"/>
  <c r="AF40" i="34"/>
  <c r="T471" i="34"/>
  <c r="V680" i="34"/>
  <c r="AJ897" i="34"/>
  <c r="AE897" i="34" s="1"/>
  <c r="AJ883" i="34"/>
  <c r="AE883" i="34" s="1"/>
  <c r="AJ860" i="34"/>
  <c r="AE860" i="34"/>
  <c r="AJ769" i="34"/>
  <c r="AE769" i="34" s="1"/>
  <c r="I769" i="34"/>
  <c r="U769" i="34"/>
  <c r="AJ710" i="34"/>
  <c r="AE710" i="34"/>
  <c r="AJ689" i="34"/>
  <c r="AE689" i="34"/>
  <c r="I668" i="34"/>
  <c r="U668" i="34" s="1"/>
  <c r="AJ668" i="34"/>
  <c r="AE668" i="34"/>
  <c r="U616" i="34"/>
  <c r="AJ616" i="34"/>
  <c r="AE616" i="34" s="1"/>
  <c r="AJ440" i="34"/>
  <c r="AE440" i="34"/>
  <c r="I440" i="34"/>
  <c r="U440" i="34" s="1"/>
  <c r="AJ467" i="34"/>
  <c r="AE467" i="34"/>
  <c r="I467" i="34"/>
  <c r="U467" i="34" s="1"/>
  <c r="AJ658" i="34"/>
  <c r="AE658" i="34" s="1"/>
  <c r="I658" i="34"/>
  <c r="U658" i="34" s="1"/>
  <c r="I680" i="34"/>
  <c r="U680" i="34" s="1"/>
  <c r="U665" i="34"/>
  <c r="AF665" i="34"/>
  <c r="U277" i="34"/>
  <c r="AF277" i="34"/>
  <c r="U678" i="34"/>
  <c r="AF678" i="34"/>
  <c r="AF836" i="34"/>
  <c r="U836" i="34"/>
  <c r="AF1061" i="34"/>
  <c r="U1061" i="34"/>
  <c r="U198" i="34"/>
  <c r="AF198" i="34"/>
  <c r="U1048" i="34"/>
  <c r="AF1048" i="34"/>
  <c r="U908" i="34"/>
  <c r="AF908" i="34"/>
  <c r="U508" i="34"/>
  <c r="U654" i="34"/>
  <c r="AF654" i="34"/>
  <c r="U628" i="34"/>
  <c r="AF628" i="34"/>
  <c r="U1013" i="34"/>
  <c r="AF1013" i="34"/>
  <c r="U106" i="34"/>
  <c r="AF106" i="34"/>
  <c r="AF427" i="34"/>
  <c r="AF888" i="34"/>
  <c r="AF267" i="34"/>
  <c r="U531" i="34"/>
  <c r="AF718" i="34"/>
  <c r="U316" i="34"/>
  <c r="AF316" i="34"/>
  <c r="U300" i="34"/>
  <c r="AF300" i="34"/>
  <c r="U552" i="34"/>
  <c r="AF552" i="34"/>
  <c r="U108" i="34"/>
  <c r="AF108" i="34"/>
  <c r="U1016" i="34"/>
  <c r="AF1016" i="34"/>
  <c r="U201" i="34"/>
  <c r="AF876" i="34"/>
  <c r="U389" i="34"/>
  <c r="U368" i="34"/>
  <c r="AF368" i="34"/>
  <c r="U1041" i="34"/>
  <c r="AF1041" i="34"/>
  <c r="U566" i="34"/>
  <c r="AF566" i="34"/>
  <c r="U821" i="34"/>
  <c r="U65" i="34"/>
  <c r="AF65" i="34"/>
  <c r="U398" i="34"/>
  <c r="AF168" i="34"/>
  <c r="AF301" i="34"/>
  <c r="AF5016" i="34"/>
  <c r="AF3933" i="34"/>
  <c r="AF4371" i="34"/>
  <c r="AF4261" i="34"/>
  <c r="AF3956" i="34"/>
  <c r="AF2371" i="34"/>
  <c r="AF3329" i="34"/>
  <c r="AF2107" i="34"/>
  <c r="AF2022" i="34"/>
  <c r="AF1967" i="34"/>
  <c r="AF2266" i="34"/>
  <c r="AF2393" i="34"/>
  <c r="AF3094" i="34"/>
  <c r="AF1487" i="34"/>
  <c r="AF2293" i="34"/>
  <c r="AF2494" i="34"/>
  <c r="AF2328" i="34"/>
  <c r="AF1551" i="34"/>
  <c r="AF3096" i="34"/>
  <c r="AF2508" i="34"/>
  <c r="AF4391" i="34"/>
  <c r="AF4344" i="34"/>
  <c r="AF4303" i="34"/>
  <c r="AF4370" i="34"/>
  <c r="AF3104" i="34"/>
  <c r="AF1996" i="34"/>
  <c r="AF2012" i="34"/>
  <c r="AF1976" i="34"/>
  <c r="AF2981" i="34"/>
  <c r="AF2989" i="34"/>
  <c r="AF4478" i="34"/>
  <c r="AF2618" i="34"/>
  <c r="AF1952" i="34"/>
  <c r="AF3019" i="34"/>
  <c r="AF4340" i="34"/>
  <c r="AF2290" i="34"/>
  <c r="AF4111" i="34"/>
  <c r="AF2490" i="34"/>
  <c r="AF4542" i="34"/>
  <c r="AF3093" i="34"/>
  <c r="AF3076" i="34"/>
  <c r="AF2426" i="34"/>
  <c r="AF4798" i="34"/>
  <c r="AF2973" i="34"/>
  <c r="AF2851" i="34"/>
  <c r="AF4923" i="34"/>
  <c r="AF4454" i="34"/>
  <c r="AF4351" i="34"/>
  <c r="AF2624" i="34"/>
  <c r="AF3086" i="34"/>
  <c r="AF3678" i="34"/>
  <c r="AF3374" i="34"/>
  <c r="AF1531" i="34"/>
  <c r="AF1537" i="34"/>
  <c r="AF4299" i="34"/>
  <c r="AF1391" i="34"/>
  <c r="AF2369" i="34"/>
  <c r="AF2599" i="34"/>
  <c r="AF3644" i="34"/>
  <c r="AF1416" i="34"/>
  <c r="AF2066" i="34"/>
  <c r="I82" i="34"/>
  <c r="U82" i="34" s="1"/>
  <c r="I537" i="34"/>
  <c r="U537" i="34" s="1"/>
  <c r="AF4580" i="34"/>
  <c r="V806" i="34"/>
  <c r="AF5610" i="34"/>
  <c r="AF4590" i="34"/>
  <c r="AF5051" i="34"/>
  <c r="AF5692" i="34"/>
  <c r="AF4561" i="34"/>
  <c r="AF4412" i="34"/>
  <c r="V413" i="34"/>
  <c r="I402" i="34"/>
  <c r="U402" i="34"/>
  <c r="AF4796" i="34"/>
  <c r="AF4562" i="34"/>
  <c r="AF3084" i="34"/>
  <c r="AF2669" i="34"/>
  <c r="AF2739" i="34"/>
  <c r="AF3186" i="34"/>
  <c r="AF2437" i="34"/>
  <c r="AF3223" i="34"/>
  <c r="AF1200" i="34"/>
  <c r="AF3176" i="34"/>
  <c r="AF2336" i="34"/>
  <c r="T97" i="34"/>
  <c r="V97" i="34"/>
  <c r="AF1425" i="34"/>
  <c r="I806" i="34"/>
  <c r="U806" i="34"/>
  <c r="AE413" i="34"/>
  <c r="AF1384" i="34"/>
  <c r="AF3801" i="34"/>
  <c r="AF1374" i="34"/>
  <c r="I64" i="34"/>
  <c r="U64" i="34" s="1"/>
  <c r="V89" i="34"/>
  <c r="AJ4082" i="34"/>
  <c r="AF1503" i="34"/>
  <c r="AF3190" i="34"/>
  <c r="AF3080" i="34"/>
  <c r="AF3020" i="34"/>
  <c r="AF2341" i="34"/>
  <c r="AF1784" i="34"/>
  <c r="AF1530" i="34"/>
  <c r="T806" i="34"/>
  <c r="AE806" i="34"/>
  <c r="T413" i="34"/>
  <c r="I413" i="34"/>
  <c r="U413" i="34"/>
  <c r="AE402" i="34"/>
  <c r="AJ537" i="34"/>
  <c r="AE537" i="34" s="1"/>
  <c r="I393" i="34"/>
  <c r="U393" i="34"/>
  <c r="AJ393" i="34"/>
  <c r="AE393" i="34" s="1"/>
  <c r="AJ82" i="34"/>
  <c r="AE82" i="34"/>
  <c r="V792" i="34"/>
  <c r="T792" i="34"/>
  <c r="AF792" i="34"/>
  <c r="V247" i="34"/>
  <c r="T247" i="34"/>
  <c r="AF247" i="34"/>
  <c r="AF270" i="34"/>
  <c r="V270" i="34"/>
  <c r="T270" i="34"/>
  <c r="V227" i="34"/>
  <c r="AF227" i="34"/>
  <c r="T227" i="34"/>
  <c r="V981" i="34"/>
  <c r="AF981" i="34"/>
  <c r="T981" i="34"/>
  <c r="T921" i="34"/>
  <c r="V921" i="34"/>
  <c r="AF921" i="34"/>
  <c r="T542" i="34"/>
  <c r="V542" i="34"/>
  <c r="AF3717" i="34"/>
  <c r="AF3117" i="34"/>
  <c r="AF2901" i="34"/>
  <c r="AF2755" i="34"/>
  <c r="AF2198" i="34"/>
  <c r="AF6346" i="34"/>
  <c r="AF3737" i="34"/>
  <c r="AF3612" i="34"/>
  <c r="AF2757" i="34"/>
  <c r="AF1866" i="34"/>
  <c r="AF2153" i="34"/>
  <c r="T845" i="34"/>
  <c r="V845" i="34"/>
  <c r="V944" i="34"/>
  <c r="T944" i="34"/>
  <c r="AF774" i="34"/>
  <c r="V774" i="34"/>
  <c r="T774" i="34"/>
  <c r="T1077" i="34"/>
  <c r="AF1077" i="34"/>
  <c r="V1077" i="34"/>
  <c r="V211" i="34"/>
  <c r="T211" i="34"/>
  <c r="AF211" i="34"/>
  <c r="AF4065" i="34"/>
  <c r="AF944" i="34"/>
  <c r="AF1300" i="34"/>
  <c r="AF1277" i="34"/>
  <c r="AF3616" i="34"/>
  <c r="AF1525" i="34"/>
  <c r="AF1216" i="34"/>
  <c r="AF2977" i="34"/>
  <c r="AF1638" i="34"/>
  <c r="AF1327" i="34"/>
  <c r="AF635" i="34"/>
  <c r="AF1934" i="34"/>
  <c r="AF1333" i="34"/>
  <c r="AF3712" i="34"/>
  <c r="AF2994" i="34"/>
  <c r="AF2903" i="34"/>
  <c r="AF2083" i="34"/>
  <c r="AF1230" i="34"/>
  <c r="T995" i="34"/>
  <c r="V995" i="34"/>
  <c r="V380" i="34"/>
  <c r="AF380" i="34"/>
  <c r="T380" i="34"/>
  <c r="T584" i="34"/>
  <c r="V584" i="34"/>
  <c r="V745" i="34"/>
  <c r="T745" i="34"/>
  <c r="AF745" i="34"/>
  <c r="T500" i="34"/>
  <c r="V500" i="34"/>
  <c r="T772" i="34"/>
  <c r="V772" i="34"/>
  <c r="AF857" i="34"/>
  <c r="V857" i="34"/>
  <c r="T857" i="34"/>
  <c r="V1029" i="34"/>
  <c r="T1029" i="34"/>
  <c r="AF1029" i="34"/>
  <c r="AF81" i="34"/>
  <c r="AF835" i="34"/>
  <c r="AF283" i="34"/>
  <c r="AF6258" i="34"/>
  <c r="U701" i="34"/>
  <c r="AF1043" i="34"/>
  <c r="AF1316" i="34"/>
  <c r="AF500" i="34"/>
  <c r="AF772" i="34"/>
  <c r="AF5540" i="34"/>
  <c r="AF5757" i="34"/>
  <c r="AF5369" i="34"/>
  <c r="AF2810" i="34"/>
  <c r="AF1363" i="34"/>
  <c r="T153" i="34"/>
  <c r="U104" i="34"/>
  <c r="AF104" i="34"/>
  <c r="AE423" i="34"/>
  <c r="AF423" i="34"/>
  <c r="AE246" i="34"/>
  <c r="AF246" i="34"/>
  <c r="AF812" i="34"/>
  <c r="T812" i="34"/>
  <c r="T739" i="34"/>
  <c r="V739" i="34"/>
  <c r="V782" i="34"/>
  <c r="T782" i="34"/>
  <c r="AF52" i="34"/>
  <c r="T52" i="34"/>
  <c r="T916" i="34"/>
  <c r="AF916" i="34"/>
  <c r="U1088" i="34"/>
  <c r="U1108" i="34"/>
  <c r="U1089" i="34"/>
  <c r="AF1089" i="34"/>
  <c r="AE1084" i="34"/>
  <c r="AF1084" i="34"/>
  <c r="V922" i="34"/>
  <c r="AF922" i="34"/>
  <c r="T922" i="34"/>
  <c r="T54" i="34"/>
  <c r="AF54" i="34"/>
  <c r="AE1097" i="34"/>
  <c r="AE560" i="34"/>
  <c r="AF560" i="34"/>
  <c r="U146" i="34"/>
  <c r="AF146" i="34"/>
  <c r="AE390" i="34"/>
  <c r="AF390" i="34"/>
  <c r="AF318" i="34"/>
  <c r="V81" i="34"/>
  <c r="T56" i="34"/>
  <c r="AF586" i="34"/>
  <c r="AF817" i="34"/>
  <c r="AF383" i="34"/>
  <c r="AF341" i="34"/>
  <c r="AF675" i="34"/>
  <c r="V795" i="34"/>
  <c r="AF76" i="34"/>
  <c r="AF782" i="34"/>
  <c r="AE168" i="34"/>
  <c r="AE90" i="34"/>
  <c r="AE688" i="34"/>
  <c r="U1025" i="34"/>
  <c r="AF419" i="34"/>
  <c r="U284" i="34"/>
  <c r="AE595" i="34"/>
  <c r="AE1055" i="34"/>
  <c r="AF743" i="34"/>
  <c r="U399" i="34"/>
  <c r="U653" i="34"/>
  <c r="AF653" i="34"/>
  <c r="U947" i="34"/>
  <c r="U844" i="34"/>
  <c r="AF844" i="34"/>
  <c r="AF961" i="34"/>
  <c r="V961" i="34"/>
  <c r="T961" i="34"/>
  <c r="V977" i="34"/>
  <c r="T977" i="34"/>
  <c r="AF717" i="34"/>
  <c r="AE717" i="34"/>
  <c r="AF357" i="34"/>
  <c r="AE405" i="34"/>
  <c r="AF405" i="34"/>
  <c r="AE37" i="34"/>
  <c r="AF37" i="34"/>
  <c r="AE584" i="34"/>
  <c r="AF584" i="34"/>
  <c r="AE145" i="34"/>
  <c r="AF901" i="34"/>
  <c r="AE901" i="34"/>
  <c r="U541" i="34"/>
  <c r="AF541" i="34"/>
  <c r="AE542" i="34"/>
  <c r="AF542" i="34"/>
  <c r="AE618" i="34"/>
  <c r="AF618" i="34"/>
  <c r="U535" i="34"/>
  <c r="AF535" i="34"/>
  <c r="AE496" i="34"/>
  <c r="U971" i="34"/>
  <c r="AF971" i="34"/>
  <c r="AE441" i="34"/>
  <c r="AF441" i="34"/>
  <c r="U218" i="34"/>
  <c r="AF218" i="34"/>
  <c r="AF631" i="34"/>
  <c r="U865" i="34"/>
  <c r="AF224" i="34"/>
  <c r="T14" i="34"/>
  <c r="AF128" i="34"/>
  <c r="AF482" i="34"/>
  <c r="V56" i="34"/>
  <c r="AF94" i="34"/>
  <c r="T271" i="34"/>
  <c r="T675" i="34"/>
  <c r="AF739" i="34"/>
  <c r="U403" i="34"/>
  <c r="AF403" i="34"/>
  <c r="AE705" i="34"/>
  <c r="AF266" i="34"/>
  <c r="U853" i="34"/>
  <c r="AF166" i="34"/>
  <c r="AE422" i="34"/>
  <c r="AE638" i="34"/>
  <c r="AE1003" i="34"/>
  <c r="AE348" i="34"/>
  <c r="AF67" i="34"/>
  <c r="U67" i="34"/>
  <c r="U350" i="34"/>
  <c r="AF350" i="34"/>
  <c r="AE937" i="34"/>
  <c r="AF704" i="34"/>
  <c r="U704" i="34"/>
  <c r="U212" i="34"/>
  <c r="V52" i="34"/>
  <c r="U659" i="34"/>
  <c r="AE275" i="34"/>
  <c r="AF275" i="34"/>
  <c r="U825" i="34"/>
  <c r="AF825" i="34"/>
  <c r="U848" i="34"/>
  <c r="U391" i="34"/>
  <c r="AF391" i="34"/>
  <c r="T317" i="34"/>
  <c r="V317" i="34"/>
  <c r="T1060" i="34"/>
  <c r="AF1060" i="34"/>
  <c r="T497" i="34"/>
  <c r="V497" i="34"/>
  <c r="T832" i="34"/>
  <c r="V832" i="34"/>
  <c r="V515" i="34"/>
  <c r="AF515" i="34"/>
  <c r="U354" i="34"/>
  <c r="AF354" i="34"/>
  <c r="AE562" i="34"/>
  <c r="AF562" i="34"/>
  <c r="AF479" i="34"/>
  <c r="U133" i="34"/>
  <c r="AF1913" i="34"/>
  <c r="AF6257" i="34"/>
  <c r="AF968" i="34"/>
  <c r="AF4643" i="34"/>
  <c r="AF5442" i="34"/>
  <c r="AF904" i="34"/>
  <c r="AF1828" i="34"/>
  <c r="AF1918" i="34"/>
  <c r="AF1922" i="34"/>
  <c r="AF1910" i="34"/>
  <c r="AF6320" i="34"/>
  <c r="AF121" i="34"/>
  <c r="AF5934" i="34"/>
  <c r="AF2970" i="34"/>
  <c r="AF1547" i="34"/>
  <c r="AF2044" i="34"/>
  <c r="AF1977" i="34"/>
  <c r="AF1393" i="34"/>
  <c r="AF1982" i="34"/>
  <c r="AF3614" i="34"/>
  <c r="AF4269" i="34"/>
  <c r="AF1364" i="34"/>
  <c r="I799" i="34"/>
  <c r="U799" i="34"/>
  <c r="AF5443" i="34"/>
  <c r="AF6201" i="34"/>
  <c r="AF278" i="34"/>
  <c r="T466" i="34"/>
  <c r="AF466" i="34"/>
  <c r="V466" i="34"/>
  <c r="AF646" i="34"/>
  <c r="T626" i="34"/>
  <c r="V626" i="34"/>
  <c r="V104" i="34"/>
  <c r="T104" i="34"/>
  <c r="V275" i="34"/>
  <c r="T275" i="34"/>
  <c r="V370" i="34"/>
  <c r="AF370" i="34"/>
  <c r="T370" i="34"/>
  <c r="V363" i="34"/>
  <c r="AF363" i="34"/>
  <c r="V661" i="34"/>
  <c r="AF661" i="34"/>
  <c r="T661" i="34"/>
  <c r="U1052" i="34"/>
  <c r="AF975" i="34"/>
  <c r="AF3822" i="34"/>
  <c r="I97" i="34"/>
  <c r="AF97" i="34" s="1"/>
  <c r="U97" i="34"/>
  <c r="AF233" i="34"/>
  <c r="V233" i="34"/>
  <c r="T233" i="34"/>
  <c r="T501" i="34"/>
  <c r="V501" i="34"/>
  <c r="AF501" i="34"/>
  <c r="V435" i="34"/>
  <c r="AF435" i="34"/>
  <c r="T435" i="34"/>
  <c r="AF738" i="34"/>
  <c r="T738" i="34"/>
  <c r="V738" i="34"/>
  <c r="T83" i="34"/>
  <c r="AF83" i="34"/>
  <c r="V83" i="34"/>
  <c r="T322" i="34"/>
  <c r="V322" i="34"/>
  <c r="AF322" i="34"/>
  <c r="T906" i="34"/>
  <c r="V906" i="34"/>
  <c r="AF906" i="34"/>
  <c r="V394" i="34"/>
  <c r="AF394" i="34"/>
  <c r="T394" i="34"/>
  <c r="AF1002" i="34"/>
  <c r="T1002" i="34"/>
  <c r="V1002" i="34"/>
  <c r="V474" i="34"/>
  <c r="T474" i="34"/>
  <c r="AF474" i="34"/>
  <c r="AF165" i="34"/>
  <c r="V165" i="34"/>
  <c r="T165" i="34"/>
  <c r="AF736" i="34"/>
  <c r="V161" i="34"/>
  <c r="T161" i="34"/>
  <c r="AF161" i="34"/>
  <c r="AF683" i="34"/>
  <c r="V683" i="34"/>
  <c r="T683" i="34"/>
  <c r="V387" i="34"/>
  <c r="AF387" i="34"/>
  <c r="T387" i="34"/>
  <c r="AF109" i="34"/>
  <c r="T109" i="34"/>
  <c r="V109" i="34"/>
  <c r="T574" i="34"/>
  <c r="V574" i="34"/>
  <c r="AF574" i="34"/>
  <c r="T95" i="34"/>
  <c r="AF95" i="34"/>
  <c r="V95" i="34"/>
  <c r="T397" i="34"/>
  <c r="V397" i="34"/>
  <c r="AF397" i="34"/>
  <c r="AF596" i="34"/>
  <c r="T596" i="34"/>
  <c r="V596" i="34"/>
  <c r="V1063" i="34"/>
  <c r="AF1063" i="34"/>
  <c r="T1063" i="34"/>
  <c r="V714" i="34"/>
  <c r="T714" i="34"/>
  <c r="AF714" i="34"/>
  <c r="T991" i="34"/>
  <c r="AF991" i="34"/>
  <c r="V991" i="34"/>
  <c r="AF747" i="34"/>
  <c r="V747" i="34"/>
  <c r="T747" i="34"/>
  <c r="T160" i="34"/>
  <c r="V160" i="34"/>
  <c r="AF160" i="34"/>
  <c r="T58" i="34"/>
  <c r="V58" i="34"/>
  <c r="AF58" i="34"/>
  <c r="V979" i="34"/>
  <c r="T979" i="34"/>
  <c r="AF979" i="34"/>
  <c r="T96" i="34"/>
  <c r="AF96" i="34"/>
  <c r="V96" i="34"/>
  <c r="V925" i="34"/>
  <c r="AF925" i="34"/>
  <c r="T925" i="34"/>
  <c r="T919" i="34"/>
  <c r="V919" i="34"/>
  <c r="AF919" i="34"/>
  <c r="AF468" i="34"/>
  <c r="V468" i="34"/>
  <c r="T468" i="34"/>
  <c r="AF607" i="34"/>
  <c r="T607" i="34"/>
  <c r="V607" i="34"/>
  <c r="V258" i="34"/>
  <c r="AF258" i="34"/>
  <c r="T258" i="34"/>
  <c r="AF931" i="34"/>
  <c r="V931" i="34"/>
  <c r="T931" i="34"/>
  <c r="T960" i="34"/>
  <c r="AF960" i="34"/>
  <c r="V960" i="34"/>
  <c r="AF579" i="34"/>
  <c r="V579" i="34"/>
  <c r="T579" i="34"/>
  <c r="V951" i="34"/>
  <c r="T951" i="34"/>
  <c r="AF951" i="34"/>
  <c r="T230" i="34"/>
  <c r="V230" i="34"/>
  <c r="AF230" i="34"/>
  <c r="V873" i="34"/>
  <c r="V938" i="34"/>
  <c r="T938" i="34"/>
  <c r="AF938" i="34"/>
  <c r="T514" i="34"/>
  <c r="V514" i="34"/>
  <c r="AF514" i="34"/>
  <c r="T528" i="34"/>
  <c r="AF528" i="34"/>
  <c r="V528" i="34"/>
  <c r="AF143" i="34"/>
  <c r="V143" i="34"/>
  <c r="T143" i="34"/>
  <c r="V180" i="34"/>
  <c r="AF180" i="34"/>
  <c r="T180" i="34"/>
  <c r="AF408" i="34"/>
  <c r="V408" i="34"/>
  <c r="T408" i="34"/>
  <c r="AF697" i="34"/>
  <c r="V697" i="34"/>
  <c r="T697" i="34"/>
  <c r="V892" i="34"/>
  <c r="T892" i="34"/>
  <c r="AF892" i="34"/>
  <c r="T214" i="34"/>
  <c r="V214" i="34"/>
  <c r="AF214" i="34"/>
  <c r="V639" i="34"/>
  <c r="AF639" i="34"/>
  <c r="T639" i="34"/>
  <c r="V831" i="34"/>
  <c r="AF831" i="34"/>
  <c r="T831" i="34"/>
  <c r="T521" i="34"/>
  <c r="V521" i="34"/>
  <c r="AF521" i="34"/>
  <c r="AF269" i="34"/>
  <c r="T269" i="34"/>
  <c r="V269" i="34"/>
  <c r="T565" i="34"/>
  <c r="V565" i="34"/>
  <c r="AF565" i="34"/>
  <c r="V19" i="34"/>
  <c r="AF19" i="34"/>
  <c r="T19" i="34"/>
  <c r="T291" i="34"/>
  <c r="AF291" i="34"/>
  <c r="V291" i="34"/>
  <c r="AF353" i="34"/>
  <c r="T353" i="34"/>
  <c r="V353" i="34"/>
  <c r="AF939" i="34"/>
  <c r="T939" i="34"/>
  <c r="V939" i="34"/>
  <c r="V624" i="34"/>
  <c r="AF624" i="34"/>
  <c r="T624" i="34"/>
  <c r="AF913" i="34"/>
  <c r="T913" i="34"/>
  <c r="V913" i="34"/>
  <c r="T751" i="34"/>
  <c r="AF751" i="34"/>
  <c r="V751" i="34"/>
  <c r="AF816" i="34"/>
  <c r="V816" i="34"/>
  <c r="T816" i="34"/>
  <c r="V147" i="34"/>
  <c r="AF147" i="34"/>
  <c r="T147" i="34"/>
  <c r="V489" i="34"/>
  <c r="T489" i="34"/>
  <c r="AF489" i="34"/>
  <c r="AF129" i="34"/>
  <c r="V129" i="34"/>
  <c r="T129" i="34"/>
  <c r="V837" i="34"/>
  <c r="AF837" i="34"/>
  <c r="T837" i="34"/>
  <c r="V742" i="34"/>
  <c r="T742" i="34"/>
  <c r="AF742" i="34"/>
  <c r="AF585" i="34"/>
  <c r="V585" i="34"/>
  <c r="T585" i="34"/>
  <c r="AF957" i="34"/>
  <c r="V957" i="34"/>
  <c r="T957" i="34"/>
  <c r="AF92" i="34"/>
  <c r="V92" i="34"/>
  <c r="T92" i="34"/>
  <c r="V445" i="34"/>
  <c r="AF445" i="34"/>
  <c r="T445" i="34"/>
  <c r="V600" i="34"/>
  <c r="T600" i="34"/>
  <c r="AF600" i="34"/>
  <c r="AF580" i="34"/>
  <c r="V580" i="34"/>
  <c r="T580" i="34"/>
  <c r="T509" i="34"/>
  <c r="V509" i="34"/>
  <c r="AF509" i="34"/>
  <c r="V476" i="34"/>
  <c r="T476" i="34"/>
  <c r="AF476" i="34"/>
  <c r="V459" i="34"/>
  <c r="AF459" i="34"/>
  <c r="T459" i="34"/>
  <c r="T87" i="34"/>
  <c r="AF87" i="34"/>
  <c r="V87" i="34"/>
  <c r="T903" i="34"/>
  <c r="AF903" i="34"/>
  <c r="V903" i="34"/>
  <c r="T464" i="34"/>
  <c r="AF464" i="34"/>
  <c r="V464" i="34"/>
  <c r="V523" i="34"/>
  <c r="T523" i="34"/>
  <c r="AF523" i="34"/>
  <c r="AF929" i="34"/>
  <c r="V929" i="34"/>
  <c r="T929" i="34"/>
  <c r="V966" i="34"/>
  <c r="T966" i="34"/>
  <c r="AF966" i="34"/>
  <c r="AF869" i="34"/>
  <c r="AE22" i="34"/>
  <c r="U288" i="34"/>
  <c r="U492" i="34"/>
  <c r="AF680" i="34"/>
  <c r="AF413" i="34"/>
  <c r="V854" i="34"/>
  <c r="T854" i="34"/>
  <c r="AF854" i="34"/>
  <c r="T998" i="34"/>
  <c r="V998" i="34"/>
  <c r="AF998" i="34"/>
  <c r="AF896" i="34"/>
  <c r="AF61" i="34"/>
  <c r="AF153" i="34"/>
  <c r="AF942" i="34"/>
  <c r="AF1050" i="34"/>
  <c r="AF909" i="34"/>
  <c r="AF461" i="34"/>
  <c r="AF746" i="34"/>
  <c r="AF35" i="34"/>
  <c r="AF1070" i="34"/>
  <c r="AE548" i="34"/>
  <c r="AF762" i="34"/>
  <c r="AF126" i="34"/>
  <c r="AF517" i="34"/>
  <c r="T304" i="34"/>
  <c r="U1085" i="34"/>
  <c r="V737" i="34"/>
  <c r="AF116" i="34"/>
  <c r="U520" i="34"/>
  <c r="AE572" i="34"/>
  <c r="U310" i="34"/>
  <c r="AF1819" i="34"/>
  <c r="AF344" i="34"/>
  <c r="AF6589" i="34"/>
  <c r="AF878" i="34"/>
  <c r="AF705" i="34"/>
  <c r="AF885" i="34"/>
  <c r="AE86" i="34"/>
  <c r="AF1004" i="34"/>
  <c r="AE438" i="34"/>
  <c r="AF438" i="34"/>
  <c r="AF679" i="34"/>
  <c r="AF68" i="34"/>
  <c r="AF458" i="34"/>
  <c r="AF290" i="34"/>
  <c r="AF47" i="34"/>
  <c r="AE47" i="34"/>
  <c r="AF4652" i="34"/>
  <c r="AF6458" i="34"/>
  <c r="AJ6639" i="34"/>
  <c r="AF6639" i="34"/>
  <c r="AJ5931" i="34"/>
  <c r="AF5931" i="34"/>
  <c r="AJ3935" i="34"/>
  <c r="AF3935" i="34"/>
  <c r="AJ1564" i="34"/>
  <c r="AF1564" i="34"/>
  <c r="AJ4826" i="34"/>
  <c r="AF4826" i="34"/>
  <c r="AJ6578" i="34"/>
  <c r="AF6578" i="34"/>
  <c r="AJ6577" i="34"/>
  <c r="AF6577" i="34"/>
  <c r="AJ6546" i="34"/>
  <c r="AF6546" i="34"/>
  <c r="AJ6535" i="34"/>
  <c r="AF6535" i="34"/>
  <c r="AJ6542" i="34"/>
  <c r="AF6542" i="34"/>
  <c r="AJ6534" i="34"/>
  <c r="AF6534" i="34"/>
  <c r="AJ6514" i="34"/>
  <c r="AF6514" i="34"/>
  <c r="AJ6495" i="34"/>
  <c r="AF6495" i="34"/>
  <c r="AJ6408" i="34"/>
  <c r="AJ6407" i="34"/>
  <c r="AJ6311" i="34"/>
  <c r="AF6311" i="34"/>
  <c r="AJ6674" i="34"/>
  <c r="AF6674" i="34"/>
  <c r="AF3925" i="34"/>
  <c r="AF4801" i="34"/>
  <c r="AF5814" i="34"/>
  <c r="AF5218" i="34"/>
  <c r="AF6372" i="34"/>
  <c r="AF6177" i="34"/>
  <c r="AF5094" i="34"/>
  <c r="AJ3810" i="34"/>
  <c r="AF3810" i="34" s="1"/>
  <c r="AJ3697" i="34"/>
  <c r="AF3697" i="34" s="1"/>
  <c r="AF5960" i="34"/>
  <c r="AJ3664" i="34"/>
  <c r="AJ1335" i="34"/>
  <c r="AF1335" i="34" s="1"/>
  <c r="AF5695" i="34"/>
  <c r="AF5647" i="34"/>
  <c r="AF5176" i="34"/>
  <c r="AF4569" i="34"/>
  <c r="AJ2823" i="34"/>
  <c r="AF2823" i="34" s="1"/>
  <c r="AJ2824" i="34"/>
  <c r="AF2824" i="34"/>
  <c r="AJ4949" i="34"/>
  <c r="AF4949" i="34" s="1"/>
  <c r="AJ2498" i="34"/>
  <c r="AF2498" i="34" s="1"/>
  <c r="AJ2551" i="34"/>
  <c r="AF2551" i="34" s="1"/>
  <c r="AJ4469" i="34"/>
  <c r="AF4469" i="34"/>
  <c r="AJ4468" i="34"/>
  <c r="AF4468" i="34" s="1"/>
  <c r="AJ4969" i="34"/>
  <c r="AF4969" i="34" s="1"/>
  <c r="AJ2398" i="34"/>
  <c r="AF2398" i="34" s="1"/>
  <c r="AJ5826" i="34"/>
  <c r="AF5826" i="34"/>
  <c r="AJ3843" i="34"/>
  <c r="AF3843" i="34" s="1"/>
  <c r="AJ4663" i="34"/>
  <c r="AF4663" i="34" s="1"/>
  <c r="AJ5067" i="34"/>
  <c r="AF5067" i="34" s="1"/>
  <c r="AJ6126" i="34"/>
  <c r="AF6126" i="34"/>
  <c r="AJ1529" i="34"/>
  <c r="AF1529" i="34" s="1"/>
  <c r="AJ3106" i="34"/>
  <c r="AF3106" i="34" s="1"/>
  <c r="AJ4581" i="34"/>
  <c r="AF4581" i="34" s="1"/>
  <c r="AJ2155" i="34"/>
  <c r="AF2155" i="34"/>
  <c r="AJ5615" i="34"/>
  <c r="AF5615" i="34" s="1"/>
  <c r="AJ5903" i="34"/>
  <c r="AF5903" i="34" s="1"/>
  <c r="AJ3100" i="34"/>
  <c r="AF3100" i="34" s="1"/>
  <c r="AJ3099" i="34"/>
  <c r="AF3099" i="34" s="1"/>
  <c r="AJ3419" i="34"/>
  <c r="AF3419" i="34" s="1"/>
  <c r="AJ2149" i="34"/>
  <c r="AF2149" i="34" s="1"/>
  <c r="AJ3896" i="34"/>
  <c r="AF3896" i="34" s="1"/>
  <c r="AJ6115" i="34"/>
  <c r="AF6115" i="34" s="1"/>
  <c r="AJ3840" i="34"/>
  <c r="AF3840" i="34" s="1"/>
  <c r="AJ3883" i="34"/>
  <c r="AF3883" i="34" s="1"/>
  <c r="AJ5607" i="34"/>
  <c r="AF5607" i="34" s="1"/>
  <c r="AJ4327" i="34"/>
  <c r="AF4327" i="34" s="1"/>
  <c r="AJ4905" i="34"/>
  <c r="AF4905" i="34" s="1"/>
  <c r="AJ5604" i="34"/>
  <c r="AF5604" i="34" s="1"/>
  <c r="AJ6003" i="34"/>
  <c r="AF6003" i="34" s="1"/>
  <c r="AJ2144" i="34"/>
  <c r="AF2144" i="34"/>
  <c r="AJ6371" i="34"/>
  <c r="AF6371" i="34" s="1"/>
  <c r="AJ4217" i="34"/>
  <c r="AF4217" i="34" s="1"/>
  <c r="AJ2511" i="34"/>
  <c r="AF2511" i="34" s="1"/>
  <c r="AJ5312" i="34"/>
  <c r="AF5312" i="34"/>
  <c r="AJ5538" i="34"/>
  <c r="AF5538" i="34" s="1"/>
  <c r="AJ3635" i="34"/>
  <c r="AF3635" i="34" s="1"/>
  <c r="AJ2339" i="34"/>
  <c r="AF2339" i="34" s="1"/>
  <c r="AJ2515" i="34"/>
  <c r="AF2515" i="34"/>
  <c r="AJ3268" i="34"/>
  <c r="AF3268" i="34" s="1"/>
  <c r="AJ2358" i="34"/>
  <c r="AF2358" i="34" s="1"/>
  <c r="AJ5270" i="34"/>
  <c r="AF5270" i="34" s="1"/>
  <c r="AJ5832" i="34"/>
  <c r="AF5832" i="34"/>
  <c r="AJ4944" i="34"/>
  <c r="AF4944" i="34" s="1"/>
  <c r="AJ2982" i="34"/>
  <c r="AF2982" i="34" s="1"/>
  <c r="AJ5502" i="34"/>
  <c r="AF5502" i="34" s="1"/>
  <c r="AJ6359" i="34"/>
  <c r="AF6359" i="34"/>
  <c r="AJ5057" i="34"/>
  <c r="AF5057" i="34" s="1"/>
  <c r="AJ4394" i="34"/>
  <c r="AF4394" i="34" s="1"/>
  <c r="AJ4376" i="34"/>
  <c r="AF4376" i="34" s="1"/>
  <c r="AJ4245" i="34"/>
  <c r="AF4245" i="34" s="1"/>
  <c r="AJ4241" i="34"/>
  <c r="AF4241" i="34" s="1"/>
  <c r="AJ4233" i="34"/>
  <c r="AF4233" i="34" s="1"/>
  <c r="AJ4191" i="34"/>
  <c r="AF4191" i="34" s="1"/>
  <c r="AJ4190" i="34"/>
  <c r="AF4190" i="34" s="1"/>
  <c r="AJ4183" i="34"/>
  <c r="AF4183" i="34" s="1"/>
  <c r="AJ1495" i="34"/>
  <c r="AF1495" i="34" s="1"/>
  <c r="AJ546" i="34"/>
  <c r="N3491" i="34"/>
  <c r="L3491" i="34"/>
  <c r="AF3491" i="34"/>
  <c r="N3485" i="34"/>
  <c r="L3485" i="34" s="1"/>
  <c r="AF3485" i="34" s="1"/>
  <c r="N3489" i="34"/>
  <c r="L3489" i="34"/>
  <c r="AF3489" i="34" s="1"/>
  <c r="N3484" i="34"/>
  <c r="L3484" i="34"/>
  <c r="AF3484" i="34" s="1"/>
  <c r="N6572" i="34"/>
  <c r="L6572" i="34"/>
  <c r="AF6572" i="34" s="1"/>
  <c r="N288" i="34"/>
  <c r="L288" i="34" s="1"/>
  <c r="AF288" i="34"/>
  <c r="N193" i="34"/>
  <c r="L193" i="34" s="1"/>
  <c r="N53" i="34"/>
  <c r="L53" i="34" s="1"/>
  <c r="N734" i="34"/>
  <c r="L734" i="34" s="1"/>
  <c r="N754" i="34"/>
  <c r="L754" i="34"/>
  <c r="N372" i="34"/>
  <c r="L372" i="34" s="1"/>
  <c r="N524" i="34"/>
  <c r="L524" i="34" s="1"/>
  <c r="V524" i="34" s="1"/>
  <c r="N2555" i="34"/>
  <c r="L2555" i="34" s="1"/>
  <c r="AF2555" i="34" s="1"/>
  <c r="N1080" i="34"/>
  <c r="L1080" i="34" s="1"/>
  <c r="AF5455" i="34"/>
  <c r="AJ5278" i="34"/>
  <c r="AF5278" i="34" s="1"/>
  <c r="AF5276" i="34"/>
  <c r="AJ4862" i="34"/>
  <c r="AF4862" i="34"/>
  <c r="AJ2324" i="34"/>
  <c r="AF2324" i="34"/>
  <c r="AJ5650" i="34"/>
  <c r="AF5650" i="34" s="1"/>
  <c r="AJ1961" i="34"/>
  <c r="AF1961" i="34" s="1"/>
  <c r="AJ5078" i="34"/>
  <c r="AF5078" i="34" s="1"/>
  <c r="AJ2291" i="34"/>
  <c r="AF2291" i="34"/>
  <c r="AJ5648" i="34"/>
  <c r="AF5648" i="34" s="1"/>
  <c r="AJ6141" i="34"/>
  <c r="AF6141" i="34" s="1"/>
  <c r="AJ2287" i="34"/>
  <c r="AF2287" i="34"/>
  <c r="AJ2286" i="34"/>
  <c r="AF2286" i="34" s="1"/>
  <c r="AJ4976" i="34"/>
  <c r="AF4976" i="34" s="1"/>
  <c r="AJ3108" i="34"/>
  <c r="AF3108" i="34" s="1"/>
  <c r="AJ3844" i="34"/>
  <c r="AF3844" i="34"/>
  <c r="AJ5069" i="34"/>
  <c r="AF5069" i="34"/>
  <c r="AJ6129" i="34"/>
  <c r="AF6129" i="34" s="1"/>
  <c r="N3493" i="34"/>
  <c r="L3493" i="34" s="1"/>
  <c r="AF3493" i="34"/>
  <c r="N6211" i="34"/>
  <c r="L6211" i="34" s="1"/>
  <c r="AF6211" i="34" s="1"/>
  <c r="N899" i="34"/>
  <c r="L899" i="34" s="1"/>
  <c r="N722" i="34"/>
  <c r="L722" i="34" s="1"/>
  <c r="N688" i="34"/>
  <c r="L688" i="34" s="1"/>
  <c r="N700" i="34"/>
  <c r="L700" i="34"/>
  <c r="T700" i="34" s="1"/>
  <c r="N716" i="34"/>
  <c r="L716" i="34" s="1"/>
  <c r="N740" i="34"/>
  <c r="L740" i="34" s="1"/>
  <c r="N3522" i="34"/>
  <c r="L3522" i="34"/>
  <c r="AF3522" i="34"/>
  <c r="N3517" i="34"/>
  <c r="L3517" i="34"/>
  <c r="AF3517" i="34" s="1"/>
  <c r="N880" i="34"/>
  <c r="L880" i="34" s="1"/>
  <c r="V880" i="34" s="1"/>
  <c r="N881" i="34"/>
  <c r="L881" i="34"/>
  <c r="AF881" i="34" s="1"/>
  <c r="N757" i="34"/>
  <c r="L757" i="34"/>
  <c r="N798" i="34"/>
  <c r="L798" i="34" s="1"/>
  <c r="AF798" i="34" s="1"/>
  <c r="N797" i="34"/>
  <c r="L797" i="34" s="1"/>
  <c r="N827" i="34"/>
  <c r="L827" i="34"/>
  <c r="T827" i="34" s="1"/>
  <c r="N834" i="34"/>
  <c r="L834" i="34"/>
  <c r="AF834" i="34" s="1"/>
  <c r="N3560" i="34"/>
  <c r="L3560" i="34" s="1"/>
  <c r="AF3560" i="34"/>
  <c r="N1256" i="34"/>
  <c r="L1256" i="34"/>
  <c r="AF1256" i="34"/>
  <c r="N1018" i="34"/>
  <c r="L1018" i="34" s="1"/>
  <c r="N2556" i="34"/>
  <c r="L2556" i="34" s="1"/>
  <c r="AF2556" i="34" s="1"/>
  <c r="N1009" i="34"/>
  <c r="L1009" i="34"/>
  <c r="N1014" i="34"/>
  <c r="L1014" i="34"/>
  <c r="T1014" i="34" s="1"/>
  <c r="AF1014" i="34"/>
  <c r="N2552" i="34"/>
  <c r="L2552" i="34" s="1"/>
  <c r="AF2552" i="34"/>
  <c r="AJ382" i="34"/>
  <c r="AE382" i="34"/>
  <c r="AJ1040" i="34"/>
  <c r="N1313" i="34"/>
  <c r="L1313" i="34"/>
  <c r="AF1313" i="34"/>
  <c r="N42" i="34"/>
  <c r="L42" i="34"/>
  <c r="N282" i="34"/>
  <c r="L282" i="34"/>
  <c r="N976" i="34"/>
  <c r="L976" i="34" s="1"/>
  <c r="N803" i="34"/>
  <c r="L803" i="34"/>
  <c r="T803" i="34" s="1"/>
  <c r="N90" i="34"/>
  <c r="L90" i="34"/>
  <c r="T90" i="34" s="1"/>
  <c r="N256" i="34"/>
  <c r="L256" i="34"/>
  <c r="N319" i="34"/>
  <c r="L319" i="34" s="1"/>
  <c r="N385" i="34"/>
  <c r="L385" i="34"/>
  <c r="V385" i="34" s="1"/>
  <c r="N392" i="34"/>
  <c r="L392" i="34"/>
  <c r="N437" i="34"/>
  <c r="L437" i="34"/>
  <c r="N709" i="34"/>
  <c r="L709" i="34" s="1"/>
  <c r="N3519" i="34"/>
  <c r="L3519" i="34"/>
  <c r="AF3519" i="34" s="1"/>
  <c r="N3523" i="34"/>
  <c r="L3523" i="34" s="1"/>
  <c r="AF3523" i="34"/>
  <c r="N849" i="34"/>
  <c r="L849" i="34"/>
  <c r="N855" i="34"/>
  <c r="L855" i="34" s="1"/>
  <c r="N863" i="34"/>
  <c r="L863" i="34"/>
  <c r="AF863" i="34" s="1"/>
  <c r="N870" i="34"/>
  <c r="L870" i="34"/>
  <c r="AF870" i="34" s="1"/>
  <c r="N874" i="34"/>
  <c r="L874" i="34"/>
  <c r="N893" i="34"/>
  <c r="L893" i="34" s="1"/>
  <c r="N937" i="34"/>
  <c r="L937" i="34"/>
  <c r="AF937" i="34" s="1"/>
  <c r="N3561" i="34"/>
  <c r="L3561" i="34"/>
  <c r="AF3561" i="34" s="1"/>
  <c r="N1254" i="34"/>
  <c r="L1254" i="34"/>
  <c r="AF1254" i="34" s="1"/>
  <c r="N1251" i="34"/>
  <c r="L1251" i="34" s="1"/>
  <c r="AF1251" i="34"/>
  <c r="N162" i="34"/>
  <c r="L162" i="34" s="1"/>
  <c r="N1253" i="34"/>
  <c r="L1253" i="34" s="1"/>
  <c r="AF1253" i="34"/>
  <c r="N2553" i="34"/>
  <c r="L2553" i="34"/>
  <c r="AF2553" i="34"/>
  <c r="N422" i="34"/>
  <c r="L422" i="34" s="1"/>
  <c r="N436" i="34"/>
  <c r="L436" i="34" s="1"/>
  <c r="N502" i="34"/>
  <c r="L502" i="34" s="1"/>
  <c r="N529" i="34"/>
  <c r="L529" i="34"/>
  <c r="N598" i="34"/>
  <c r="L598" i="34"/>
  <c r="V598" i="34" s="1"/>
  <c r="N605" i="34"/>
  <c r="L605" i="34" s="1"/>
  <c r="V605" i="34" s="1"/>
  <c r="N638" i="34"/>
  <c r="L638" i="34" s="1"/>
  <c r="N1003" i="34"/>
  <c r="L1003" i="34" s="1"/>
  <c r="N4077" i="34"/>
  <c r="L4077" i="34"/>
  <c r="N4076" i="34"/>
  <c r="L4076" i="34" s="1"/>
  <c r="AF4076" i="34"/>
  <c r="N616" i="34"/>
  <c r="L616" i="34"/>
  <c r="AF616" i="34"/>
  <c r="N668" i="34"/>
  <c r="L668" i="34"/>
  <c r="N689" i="34"/>
  <c r="L689" i="34" s="1"/>
  <c r="AF689" i="34" s="1"/>
  <c r="N710" i="34"/>
  <c r="L710" i="34"/>
  <c r="V710" i="34" s="1"/>
  <c r="N759" i="34"/>
  <c r="L759" i="34"/>
  <c r="N769" i="34"/>
  <c r="L769" i="34"/>
  <c r="AF769" i="34" s="1"/>
  <c r="V99" i="34"/>
  <c r="T99" i="34"/>
  <c r="AF99" i="34"/>
  <c r="V986" i="34"/>
  <c r="T986" i="34"/>
  <c r="AF778" i="34"/>
  <c r="T778" i="34"/>
  <c r="V778" i="34"/>
  <c r="T215" i="34"/>
  <c r="V215" i="34"/>
  <c r="AF215" i="34"/>
  <c r="V1037" i="34"/>
  <c r="T1037" i="34"/>
  <c r="AF1037" i="34"/>
  <c r="AF303" i="34"/>
  <c r="T303" i="34"/>
  <c r="V303" i="34"/>
  <c r="AF1065" i="34"/>
  <c r="AF1015" i="34"/>
  <c r="AF5399" i="34"/>
  <c r="AF5379" i="34"/>
  <c r="AF5341" i="34"/>
  <c r="AF5324" i="34"/>
  <c r="AF856" i="34"/>
  <c r="AF716" i="34"/>
  <c r="AF874" i="34"/>
  <c r="AF539" i="34"/>
  <c r="AF89" i="34"/>
  <c r="AF437" i="34"/>
  <c r="AE625" i="34"/>
  <c r="AF518" i="34"/>
  <c r="AF986" i="34"/>
  <c r="AF465" i="34"/>
  <c r="AF1921" i="34"/>
  <c r="AF1909" i="34"/>
  <c r="AF1917" i="34"/>
  <c r="AF6328" i="34"/>
  <c r="AF4651" i="34"/>
  <c r="AF784" i="34"/>
  <c r="AF540" i="34"/>
  <c r="AE740" i="34"/>
  <c r="AF668" i="34"/>
  <c r="AF852" i="34"/>
  <c r="AF660" i="34"/>
  <c r="AF378" i="34"/>
  <c r="U748" i="34"/>
  <c r="AF775" i="34"/>
  <c r="AF241" i="34"/>
  <c r="AF264" i="34"/>
  <c r="AF638" i="34"/>
  <c r="AF115" i="34"/>
  <c r="AF677" i="34"/>
  <c r="AF667" i="34"/>
  <c r="AF450" i="34"/>
  <c r="AF490" i="34"/>
  <c r="AF953" i="34"/>
  <c r="AF1019" i="34"/>
  <c r="AF630" i="34"/>
  <c r="U861" i="34"/>
  <c r="AF741" i="34"/>
  <c r="AF788" i="34"/>
  <c r="AE513" i="34"/>
  <c r="AF699" i="34"/>
  <c r="AF753" i="34"/>
  <c r="AF875" i="34"/>
  <c r="AF327" i="34"/>
  <c r="AF598" i="34"/>
  <c r="AF985" i="34"/>
  <c r="AF603" i="34"/>
  <c r="U687" i="34"/>
  <c r="AF830" i="34"/>
  <c r="AE867" i="34"/>
  <c r="AF522" i="34"/>
  <c r="AF45" i="34"/>
  <c r="AF66" i="34"/>
  <c r="AF1066" i="34"/>
  <c r="V409" i="34"/>
  <c r="AF995" i="34"/>
  <c r="AF575" i="34"/>
  <c r="AF287" i="34"/>
  <c r="AE591" i="34"/>
  <c r="AF6266" i="34"/>
  <c r="AF6263" i="34"/>
  <c r="AF4597" i="34"/>
  <c r="AF5447" i="34"/>
  <c r="AF5038" i="34"/>
  <c r="AF5215" i="34"/>
  <c r="AF6006" i="34"/>
  <c r="AF4730" i="34"/>
  <c r="AF4733" i="34"/>
  <c r="AF4717" i="34"/>
  <c r="AF4747" i="34"/>
  <c r="AF4710" i="34"/>
  <c r="AF4711" i="34"/>
  <c r="AF4749" i="34"/>
  <c r="AF1081" i="34"/>
  <c r="AF6242" i="34"/>
  <c r="AF6007" i="34"/>
  <c r="AF5987" i="34"/>
  <c r="AF5992" i="34"/>
  <c r="AF4700" i="34"/>
  <c r="AF5117" i="34"/>
  <c r="AF5128" i="34"/>
  <c r="AF5157" i="34"/>
  <c r="AF5165" i="34"/>
  <c r="AF2845" i="34"/>
  <c r="AF4215" i="34"/>
  <c r="AJ190" i="34"/>
  <c r="AF190" i="34" s="1"/>
  <c r="I994" i="34"/>
  <c r="U994" i="34" s="1"/>
  <c r="AF2814" i="34"/>
  <c r="I1040" i="34"/>
  <c r="AF1040" i="34"/>
  <c r="V811" i="34"/>
  <c r="T848" i="34"/>
  <c r="V848" i="34"/>
  <c r="AF848" i="34"/>
  <c r="T98" i="34"/>
  <c r="AF98" i="34"/>
  <c r="V98" i="34"/>
  <c r="AF360" i="34"/>
  <c r="AF2305" i="34"/>
  <c r="AF5039" i="34"/>
  <c r="AF1679" i="34"/>
  <c r="AF5441" i="34"/>
  <c r="AF620" i="34"/>
  <c r="AF493" i="34"/>
  <c r="AF1906" i="34"/>
  <c r="AF1914" i="34"/>
  <c r="AF3248" i="34"/>
  <c r="AJ914" i="34"/>
  <c r="I983" i="34"/>
  <c r="V159" i="34"/>
  <c r="I553" i="34"/>
  <c r="I158" i="34"/>
  <c r="U158" i="34" s="1"/>
  <c r="I367" i="34"/>
  <c r="U367" i="34" s="1"/>
  <c r="AF799" i="34"/>
  <c r="AF100" i="34"/>
  <c r="AF651" i="34"/>
  <c r="AE863" i="34"/>
  <c r="AF6253" i="34"/>
  <c r="AF773" i="34"/>
  <c r="AF6327" i="34"/>
  <c r="AF487" i="34"/>
  <c r="AF6199" i="34"/>
  <c r="AF1911" i="34"/>
  <c r="AF6259" i="34"/>
  <c r="AF6265" i="34"/>
  <c r="AF6260" i="34"/>
  <c r="AF790" i="34"/>
  <c r="AF6326" i="34"/>
  <c r="AF6193" i="34"/>
  <c r="AF850" i="34"/>
  <c r="AE679" i="34"/>
  <c r="I652" i="34"/>
  <c r="AJ193" i="34"/>
  <c r="I164" i="34"/>
  <c r="I369" i="34"/>
  <c r="U369" i="34" s="1"/>
  <c r="I543" i="34"/>
  <c r="AF543" i="34" s="1"/>
  <c r="AJ6108" i="34"/>
  <c r="AJ158" i="34"/>
  <c r="AE158" i="34"/>
  <c r="V138" i="34"/>
  <c r="I556" i="34"/>
  <c r="I808" i="34"/>
  <c r="U808" i="34" s="1"/>
  <c r="V139" i="34"/>
  <c r="I673" i="34"/>
  <c r="U673" i="34"/>
  <c r="AJ216" i="34"/>
  <c r="AE216" i="34" s="1"/>
  <c r="I597" i="34"/>
  <c r="I964" i="34"/>
  <c r="I1036" i="34"/>
  <c r="U1036" i="34" s="1"/>
  <c r="AJ720" i="34"/>
  <c r="AJ813" i="34"/>
  <c r="AF813" i="34" s="1"/>
  <c r="AJ1681" i="34"/>
  <c r="AJ4871" i="34"/>
  <c r="AJ905" i="34"/>
  <c r="I443" i="34"/>
  <c r="AJ649" i="34"/>
  <c r="AE649" i="34" s="1"/>
  <c r="AJ2796" i="34"/>
  <c r="AF2796" i="34" s="1"/>
  <c r="U681" i="34"/>
  <c r="AF681" i="34"/>
  <c r="V631" i="34"/>
  <c r="T631" i="34"/>
  <c r="T483" i="34"/>
  <c r="V483" i="34"/>
  <c r="V541" i="34"/>
  <c r="T541" i="34"/>
  <c r="V507" i="34"/>
  <c r="T446" i="34"/>
  <c r="AF446" i="34"/>
  <c r="T815" i="34"/>
  <c r="V815" i="34"/>
  <c r="T111" i="34"/>
  <c r="V111" i="34"/>
  <c r="AF576" i="34"/>
  <c r="V576" i="34"/>
  <c r="V271" i="34"/>
  <c r="AF271" i="34"/>
  <c r="V232" i="34"/>
  <c r="T232" i="34"/>
  <c r="AF315" i="34"/>
  <c r="T315" i="34"/>
  <c r="T195" i="34"/>
  <c r="AF195" i="34"/>
  <c r="V187" i="34"/>
  <c r="AF187" i="34"/>
  <c r="AF672" i="34"/>
  <c r="T672" i="34"/>
  <c r="V672" i="34"/>
  <c r="V770" i="34"/>
  <c r="T770" i="34"/>
  <c r="V76" i="34"/>
  <c r="T76" i="34"/>
  <c r="AF373" i="34"/>
  <c r="V373" i="34"/>
  <c r="AF676" i="34"/>
  <c r="V676" i="34"/>
  <c r="V618" i="34"/>
  <c r="T618" i="34"/>
  <c r="T685" i="34"/>
  <c r="AF685" i="34"/>
  <c r="T963" i="34"/>
  <c r="AF963" i="34"/>
  <c r="V963" i="34"/>
  <c r="V650" i="34"/>
  <c r="T650" i="34"/>
  <c r="V429" i="34"/>
  <c r="T429" i="34"/>
  <c r="V471" i="34"/>
  <c r="AF471" i="34"/>
  <c r="AF6196" i="34"/>
  <c r="AF3825" i="34"/>
  <c r="AF3820" i="34"/>
  <c r="AF6267" i="34"/>
  <c r="AF56" i="34"/>
  <c r="AF4650" i="34"/>
  <c r="AF311" i="34"/>
  <c r="AF4646" i="34"/>
  <c r="AF1919" i="34"/>
  <c r="AF1680" i="34"/>
  <c r="AF6329" i="34"/>
  <c r="AF6200" i="34"/>
  <c r="AF4822" i="34"/>
  <c r="I561" i="34"/>
  <c r="U561" i="34"/>
  <c r="T546" i="34"/>
  <c r="V1040" i="34"/>
  <c r="I511" i="34"/>
  <c r="U511" i="34" s="1"/>
  <c r="I382" i="34"/>
  <c r="AF382" i="34"/>
  <c r="T382" i="34"/>
  <c r="AJ103" i="34"/>
  <c r="AE103" i="34" s="1"/>
  <c r="AJ63" i="34"/>
  <c r="AF63" i="34" s="1"/>
  <c r="AJ673" i="34"/>
  <c r="AF673" i="34" s="1"/>
  <c r="I138" i="34"/>
  <c r="U138" i="34"/>
  <c r="AJ36" i="34"/>
  <c r="AJ426" i="34"/>
  <c r="AF426" i="34" s="1"/>
  <c r="U164" i="34"/>
  <c r="T138" i="34"/>
  <c r="AJ159" i="34"/>
  <c r="T652" i="34"/>
  <c r="U652" i="34"/>
  <c r="I103" i="34"/>
  <c r="U103" i="34" s="1"/>
  <c r="AJ776" i="34"/>
  <c r="AE776" i="34" s="1"/>
  <c r="U597" i="34"/>
  <c r="AJ3583" i="34"/>
  <c r="AJ130" i="34"/>
  <c r="AE130" i="34" s="1"/>
  <c r="AJ1067" i="34"/>
  <c r="I229" i="34"/>
  <c r="U229" i="34"/>
  <c r="AJ480" i="34"/>
  <c r="I525" i="34"/>
  <c r="U525" i="34"/>
  <c r="AJ732" i="34"/>
  <c r="I761" i="34"/>
  <c r="U761" i="34" s="1"/>
  <c r="U443" i="34"/>
  <c r="AJ443" i="34"/>
  <c r="AE443" i="34" s="1"/>
  <c r="I1053" i="34"/>
  <c r="AF1053" i="34" s="1"/>
  <c r="U1053" i="34"/>
  <c r="AJ1053" i="34"/>
  <c r="AE1053" i="34"/>
  <c r="AJ999" i="34"/>
  <c r="I262" i="34"/>
  <c r="U262" i="34"/>
  <c r="AJ4077" i="34"/>
  <c r="AF4077" i="34"/>
  <c r="AJ3584" i="34"/>
  <c r="AF3584" i="34" s="1"/>
  <c r="I124" i="34"/>
  <c r="U124" i="34" s="1"/>
  <c r="AJ684" i="34"/>
  <c r="AJ755" i="34"/>
  <c r="AJ809" i="34"/>
  <c r="AJ367" i="34"/>
  <c r="AJ808" i="34"/>
  <c r="AJ406" i="34"/>
  <c r="AE406" i="34" s="1"/>
  <c r="AJ526" i="34"/>
  <c r="AE526" i="34"/>
  <c r="I999" i="34"/>
  <c r="U999" i="34"/>
  <c r="T811" i="34"/>
  <c r="T553" i="34"/>
  <c r="AJ553" i="34"/>
  <c r="I333" i="34"/>
  <c r="AJ912" i="34"/>
  <c r="AJ549" i="34"/>
  <c r="AJ4873" i="34"/>
  <c r="AJ1868" i="34"/>
  <c r="AF1868" i="34" s="1"/>
  <c r="AJ1587" i="34"/>
  <c r="AF421" i="34"/>
  <c r="V421" i="34"/>
  <c r="T421" i="34"/>
  <c r="T945" i="34"/>
  <c r="V945" i="34"/>
  <c r="AF945" i="34"/>
  <c r="V512" i="34"/>
  <c r="T512" i="34"/>
  <c r="AF512" i="34"/>
  <c r="AF965" i="34"/>
  <c r="T965" i="34"/>
  <c r="V965" i="34"/>
  <c r="T13" i="34"/>
  <c r="AF13" i="34"/>
  <c r="V13" i="34"/>
  <c r="V693" i="34"/>
  <c r="AF693" i="34"/>
  <c r="T693" i="34"/>
  <c r="V178" i="34"/>
  <c r="T178" i="34"/>
  <c r="AF178" i="34"/>
  <c r="T335" i="34"/>
  <c r="AF335" i="34"/>
  <c r="V335" i="34"/>
  <c r="V39" i="34"/>
  <c r="AF39" i="34"/>
  <c r="T39" i="34"/>
  <c r="T614" i="34"/>
  <c r="V614" i="34"/>
  <c r="AF614" i="34"/>
  <c r="AF485" i="34"/>
  <c r="T485" i="34"/>
  <c r="V485" i="34"/>
  <c r="V656" i="34"/>
  <c r="AF656" i="34"/>
  <c r="T656" i="34"/>
  <c r="V729" i="34"/>
  <c r="T729" i="34"/>
  <c r="AF729" i="34"/>
  <c r="V163" i="34"/>
  <c r="T163" i="34"/>
  <c r="AF163" i="34"/>
  <c r="T1012" i="34"/>
  <c r="AF1012" i="34"/>
  <c r="V1012" i="34"/>
  <c r="AF455" i="34"/>
  <c r="T455" i="34"/>
  <c r="V455" i="34"/>
  <c r="V184" i="34"/>
  <c r="T184" i="34"/>
  <c r="AF184" i="34"/>
  <c r="T547" i="34"/>
  <c r="AF547" i="34"/>
  <c r="V547" i="34"/>
  <c r="T23" i="34"/>
  <c r="AF23" i="34"/>
  <c r="V23" i="34"/>
  <c r="T954" i="34"/>
  <c r="AF954" i="34"/>
  <c r="V954" i="34"/>
  <c r="AF947" i="34"/>
  <c r="T947" i="34"/>
  <c r="V947" i="34"/>
  <c r="AF932" i="34"/>
  <c r="V932" i="34"/>
  <c r="T932" i="34"/>
  <c r="AF801" i="34"/>
  <c r="T801" i="34"/>
  <c r="V801" i="34"/>
  <c r="AF723" i="34"/>
  <c r="T723" i="34"/>
  <c r="V723" i="34"/>
  <c r="V969" i="34"/>
  <c r="AF969" i="34"/>
  <c r="T969" i="34"/>
  <c r="T1010" i="34"/>
  <c r="V1010" i="34"/>
  <c r="AF1010" i="34"/>
  <c r="T407" i="34"/>
  <c r="V407" i="34"/>
  <c r="AF407" i="34"/>
  <c r="AF664" i="34"/>
  <c r="V664" i="34"/>
  <c r="T664" i="34"/>
  <c r="V577" i="34"/>
  <c r="T577" i="34"/>
  <c r="AF577" i="34"/>
  <c r="V127" i="34"/>
  <c r="T127" i="34"/>
  <c r="AF127" i="34"/>
  <c r="AF894" i="34"/>
  <c r="V894" i="34"/>
  <c r="T894" i="34"/>
  <c r="V448" i="34"/>
  <c r="AF448" i="34"/>
  <c r="T448" i="34"/>
  <c r="T559" i="34"/>
  <c r="AF559" i="34"/>
  <c r="V559" i="34"/>
  <c r="AF958" i="34"/>
  <c r="T958" i="34"/>
  <c r="V958" i="34"/>
  <c r="AF952" i="34"/>
  <c r="T952" i="34"/>
  <c r="V952" i="34"/>
  <c r="T416" i="34"/>
  <c r="V416" i="34"/>
  <c r="AF416" i="34"/>
  <c r="V210" i="34"/>
  <c r="T210" i="34"/>
  <c r="AF210" i="34"/>
  <c r="T491" i="34"/>
  <c r="AF491" i="34"/>
  <c r="V491" i="34"/>
  <c r="T20" i="34"/>
  <c r="V20" i="34"/>
  <c r="AF20" i="34"/>
  <c r="T77" i="34"/>
  <c r="V77" i="34"/>
  <c r="AF77" i="34"/>
  <c r="AF530" i="34"/>
  <c r="T530" i="34"/>
  <c r="V530" i="34"/>
  <c r="V536" i="34"/>
  <c r="T536" i="34"/>
  <c r="AF536" i="34"/>
  <c r="T564" i="34"/>
  <c r="V564" i="34"/>
  <c r="AF564" i="34"/>
  <c r="T145" i="34"/>
  <c r="V145" i="34"/>
  <c r="AF145" i="34"/>
  <c r="V389" i="34"/>
  <c r="T389" i="34"/>
  <c r="AF389" i="34"/>
  <c r="T928" i="34"/>
  <c r="V928" i="34"/>
  <c r="AF928" i="34"/>
  <c r="V583" i="34"/>
  <c r="AF583" i="34"/>
  <c r="T583" i="34"/>
  <c r="T923" i="34"/>
  <c r="V923" i="34"/>
  <c r="AF923" i="34"/>
  <c r="T324" i="34"/>
  <c r="V324" i="34"/>
  <c r="AF324" i="34"/>
  <c r="AF250" i="34"/>
  <c r="V250" i="34"/>
  <c r="T250" i="34"/>
  <c r="V728" i="34"/>
  <c r="T728" i="34"/>
  <c r="AF728" i="34"/>
  <c r="T527" i="34"/>
  <c r="AF527" i="34"/>
  <c r="V527" i="34"/>
  <c r="T868" i="34"/>
  <c r="V868" i="34"/>
  <c r="AF868" i="34"/>
  <c r="T194" i="34"/>
  <c r="V194" i="34"/>
  <c r="AF194" i="34"/>
  <c r="V1064" i="34"/>
  <c r="AF1064" i="34"/>
  <c r="T1064" i="34"/>
  <c r="T21" i="34"/>
  <c r="AF21" i="34"/>
  <c r="V21" i="34"/>
  <c r="T544" i="34"/>
  <c r="V544" i="34"/>
  <c r="AF544" i="34"/>
  <c r="AF167" i="34"/>
  <c r="V167" i="34"/>
  <c r="T167" i="34"/>
  <c r="T686" i="34"/>
  <c r="V686" i="34"/>
  <c r="AF686" i="34"/>
  <c r="V326" i="34"/>
  <c r="AF326" i="34"/>
  <c r="T326" i="34"/>
  <c r="V889" i="34"/>
  <c r="T889" i="34"/>
  <c r="AF889" i="34"/>
  <c r="V727" i="34"/>
  <c r="AF727" i="34"/>
  <c r="T727" i="34"/>
  <c r="V622" i="34"/>
  <c r="AF622" i="34"/>
  <c r="T622" i="34"/>
  <c r="V257" i="34"/>
  <c r="AF257" i="34"/>
  <c r="T257" i="34"/>
  <c r="T189" i="34"/>
  <c r="AF189" i="34"/>
  <c r="V189" i="34"/>
  <c r="V254" i="34"/>
  <c r="T254" i="34"/>
  <c r="AF254" i="34"/>
  <c r="V907" i="34"/>
  <c r="AF907" i="34"/>
  <c r="T907" i="34"/>
  <c r="AF253" i="34"/>
  <c r="T253" i="34"/>
  <c r="V253" i="34"/>
  <c r="AF188" i="34"/>
  <c r="T188" i="34"/>
  <c r="V188" i="34"/>
  <c r="T451" i="34"/>
  <c r="AF451" i="34"/>
  <c r="V451" i="34"/>
  <c r="T989" i="34"/>
  <c r="V989" i="34"/>
  <c r="AF989" i="34"/>
  <c r="V858" i="34"/>
  <c r="AF858" i="34"/>
  <c r="T858" i="34"/>
  <c r="V462" i="34"/>
  <c r="T462" i="34"/>
  <c r="AF767" i="34"/>
  <c r="T767" i="34"/>
  <c r="V767" i="34"/>
  <c r="AF1058" i="34"/>
  <c r="V1058" i="34"/>
  <c r="T1058" i="34"/>
  <c r="V604" i="34"/>
  <c r="T604" i="34"/>
  <c r="AF604" i="34"/>
  <c r="V946" i="34"/>
  <c r="AF946" i="34"/>
  <c r="T946" i="34"/>
  <c r="V296" i="34"/>
  <c r="AF296" i="34"/>
  <c r="T296" i="34"/>
  <c r="V763" i="34"/>
  <c r="T763" i="34"/>
  <c r="AF763" i="34"/>
  <c r="V823" i="34"/>
  <c r="T823" i="34"/>
  <c r="AF823" i="34"/>
  <c r="T175" i="34"/>
  <c r="V175" i="34"/>
  <c r="AF175" i="34"/>
  <c r="T1057" i="34"/>
  <c r="AF1057" i="34"/>
  <c r="V1057" i="34"/>
  <c r="AF457" i="34"/>
  <c r="V457" i="34"/>
  <c r="T457" i="34"/>
  <c r="T183" i="34"/>
  <c r="V183" i="34"/>
  <c r="AF183" i="34"/>
  <c r="V659" i="34"/>
  <c r="AF659" i="34"/>
  <c r="T659" i="34"/>
  <c r="V113" i="34"/>
  <c r="AF113" i="34"/>
  <c r="T113" i="34"/>
  <c r="T306" i="34"/>
  <c r="V306" i="34"/>
  <c r="AF306" i="34"/>
  <c r="V8" i="34"/>
  <c r="AF8" i="34"/>
  <c r="T8" i="34"/>
  <c r="AF6195" i="34"/>
  <c r="AF5446" i="34"/>
  <c r="AF806" i="34"/>
  <c r="AF6607" i="34"/>
  <c r="AF6608" i="34"/>
  <c r="AF4598" i="34"/>
  <c r="T235" i="34"/>
  <c r="V235" i="34"/>
  <c r="AJ561" i="34"/>
  <c r="T360" i="34"/>
  <c r="T777" i="34"/>
  <c r="V777" i="34"/>
  <c r="T1040" i="34"/>
  <c r="AE777" i="34"/>
  <c r="I777" i="34"/>
  <c r="U1040" i="34"/>
  <c r="V61" i="34"/>
  <c r="V190" i="34"/>
  <c r="AE1040" i="34"/>
  <c r="T511" i="34"/>
  <c r="V382" i="34"/>
  <c r="AJ511" i="34"/>
  <c r="T679" i="34"/>
  <c r="V511" i="34"/>
  <c r="V103" i="34"/>
  <c r="T103" i="34"/>
  <c r="V776" i="34"/>
  <c r="V556" i="34"/>
  <c r="V63" i="34"/>
  <c r="AJ139" i="34"/>
  <c r="AE139" i="34" s="1"/>
  <c r="V673" i="34"/>
  <c r="T776" i="34"/>
  <c r="AJ138" i="34"/>
  <c r="AF138" i="34" s="1"/>
  <c r="T63" i="34"/>
  <c r="I139" i="34"/>
  <c r="U139" i="34" s="1"/>
  <c r="I159" i="34"/>
  <c r="U159" i="34" s="1"/>
  <c r="U556" i="34"/>
  <c r="T36" i="34"/>
  <c r="V36" i="34"/>
  <c r="I811" i="34"/>
  <c r="U811" i="34"/>
  <c r="I216" i="34"/>
  <c r="AJ164" i="34"/>
  <c r="AE164" i="34"/>
  <c r="AJ229" i="34"/>
  <c r="AE229" i="34" s="1"/>
  <c r="AE720" i="34"/>
  <c r="I720" i="34"/>
  <c r="U720" i="34"/>
  <c r="AE813" i="34"/>
  <c r="I813" i="34"/>
  <c r="U813" i="34"/>
  <c r="AE905" i="34"/>
  <c r="I905" i="34"/>
  <c r="U905" i="34"/>
  <c r="I442" i="34"/>
  <c r="U442" i="34" s="1"/>
  <c r="AJ1669" i="34"/>
  <c r="AJ1670" i="34"/>
  <c r="I196" i="34"/>
  <c r="U196" i="34" s="1"/>
  <c r="I430" i="34"/>
  <c r="U430" i="34"/>
  <c r="I694" i="34"/>
  <c r="U694" i="34"/>
  <c r="I791" i="34"/>
  <c r="U791" i="34" s="1"/>
  <c r="AE480" i="34"/>
  <c r="I480" i="34"/>
  <c r="U480" i="34"/>
  <c r="AE732" i="34"/>
  <c r="I732" i="34"/>
  <c r="U732" i="34"/>
  <c r="I818" i="34"/>
  <c r="U818" i="34" s="1"/>
  <c r="AJ4594" i="34"/>
  <c r="AE999" i="34"/>
  <c r="V553" i="34"/>
  <c r="AJ3266" i="34"/>
  <c r="AF3266" i="34"/>
  <c r="AJ196" i="34"/>
  <c r="AE196" i="34"/>
  <c r="AJ333" i="34"/>
  <c r="AE333" i="34"/>
  <c r="AJ442" i="34"/>
  <c r="AJ811" i="34"/>
  <c r="AF811" i="34"/>
  <c r="AJ597" i="34"/>
  <c r="AF597" i="34"/>
  <c r="U983" i="34"/>
  <c r="U990" i="34"/>
  <c r="U996" i="34"/>
  <c r="AJ593" i="34"/>
  <c r="AE593" i="34" s="1"/>
  <c r="AE755" i="34"/>
  <c r="I755" i="34"/>
  <c r="U755" i="34" s="1"/>
  <c r="I950" i="34"/>
  <c r="U950" i="34"/>
  <c r="I724" i="34"/>
  <c r="U724" i="34"/>
  <c r="AE809" i="34"/>
  <c r="I809" i="34"/>
  <c r="U809" i="34"/>
  <c r="AJ6109" i="34"/>
  <c r="AJ652" i="34"/>
  <c r="AF652" i="34"/>
  <c r="AJ601" i="34"/>
  <c r="I601" i="34"/>
  <c r="AF601" i="34" s="1"/>
  <c r="U601" i="34"/>
  <c r="AJ492" i="34"/>
  <c r="AE492" i="34" s="1"/>
  <c r="AF492" i="34"/>
  <c r="AE193" i="34"/>
  <c r="AJ543" i="34"/>
  <c r="AE543" i="34"/>
  <c r="AJ430" i="34"/>
  <c r="AE430" i="34"/>
  <c r="AJ124" i="34"/>
  <c r="AE124" i="34" s="1"/>
  <c r="AJ262" i="34"/>
  <c r="AE262" i="34" s="1"/>
  <c r="AJ994" i="34"/>
  <c r="AE994" i="34"/>
  <c r="U553" i="34"/>
  <c r="AJ1685" i="34"/>
  <c r="AJ1686" i="34"/>
  <c r="I735" i="34"/>
  <c r="U735" i="34" s="1"/>
  <c r="AE912" i="34"/>
  <c r="I912" i="34"/>
  <c r="AF912" i="34" s="1"/>
  <c r="AE549" i="34"/>
  <c r="I549" i="34"/>
  <c r="U549" i="34" s="1"/>
  <c r="I785" i="34"/>
  <c r="U785" i="34" s="1"/>
  <c r="I970" i="34"/>
  <c r="U970" i="34"/>
  <c r="AJ1865" i="34"/>
  <c r="AF1865" i="34"/>
  <c r="AJ6107" i="34"/>
  <c r="AF6107" i="34" s="1"/>
  <c r="AE914" i="34"/>
  <c r="AJ1588" i="34"/>
  <c r="AJ4091" i="34"/>
  <c r="AJ4075" i="34"/>
  <c r="AJ3585" i="34"/>
  <c r="AF3585" i="34"/>
  <c r="U333" i="34"/>
  <c r="I406" i="34"/>
  <c r="U406" i="34" s="1"/>
  <c r="AJ1683" i="34"/>
  <c r="I78" i="34"/>
  <c r="I374" i="34"/>
  <c r="U374" i="34"/>
  <c r="AJ1104" i="34"/>
  <c r="AJ1667" i="34"/>
  <c r="AJ1668" i="34"/>
  <c r="I526" i="34"/>
  <c r="U526" i="34"/>
  <c r="I914" i="34"/>
  <c r="U914" i="34"/>
  <c r="I649" i="34"/>
  <c r="U649" i="34" s="1"/>
  <c r="AF710" i="34"/>
  <c r="AF759" i="34"/>
  <c r="AF6325" i="34"/>
  <c r="AF132" i="34"/>
  <c r="AE132" i="34"/>
  <c r="AF395" i="34"/>
  <c r="AF926" i="34"/>
  <c r="AE395" i="34"/>
  <c r="U63" i="34"/>
  <c r="I546" i="34"/>
  <c r="V546" i="34"/>
  <c r="AE546" i="34"/>
  <c r="U382" i="34"/>
  <c r="T139" i="34"/>
  <c r="AE673" i="34"/>
  <c r="T159" i="34"/>
  <c r="V601" i="34"/>
  <c r="T601" i="34"/>
  <c r="N1960" i="34"/>
  <c r="L1960" i="34"/>
  <c r="AF1960" i="34" s="1"/>
  <c r="T673" i="34"/>
  <c r="AE159" i="34"/>
  <c r="V652" i="34"/>
  <c r="V492" i="34"/>
  <c r="N1956" i="34"/>
  <c r="L1956" i="34"/>
  <c r="AF1956" i="34"/>
  <c r="I776" i="34"/>
  <c r="U776" i="34" s="1"/>
  <c r="AE652" i="34"/>
  <c r="AJ556" i="34"/>
  <c r="AF556" i="34"/>
  <c r="N1957" i="34"/>
  <c r="L1957" i="34"/>
  <c r="AF1957" i="34"/>
  <c r="N1958" i="34"/>
  <c r="L1958" i="34"/>
  <c r="AF1958" i="34"/>
  <c r="N3438" i="34"/>
  <c r="L3438" i="34"/>
  <c r="AF3438" i="34" s="1"/>
  <c r="T556" i="34"/>
  <c r="N950" i="34"/>
  <c r="L950" i="34" s="1"/>
  <c r="N912" i="34"/>
  <c r="L912" i="34"/>
  <c r="V912" i="34" s="1"/>
  <c r="N813" i="34"/>
  <c r="L813" i="34"/>
  <c r="N791" i="34"/>
  <c r="L791" i="34"/>
  <c r="N755" i="34"/>
  <c r="L755" i="34" s="1"/>
  <c r="N735" i="34"/>
  <c r="L735" i="34"/>
  <c r="V735" i="34" s="1"/>
  <c r="N720" i="34"/>
  <c r="L720" i="34"/>
  <c r="V720" i="34" s="1"/>
  <c r="N694" i="34"/>
  <c r="L694" i="34"/>
  <c r="N1681" i="34"/>
  <c r="L1681" i="34" s="1"/>
  <c r="AF1681" i="34" s="1"/>
  <c r="N1686" i="34"/>
  <c r="L1686" i="34" s="1"/>
  <c r="AF1686" i="34" s="1"/>
  <c r="N1685" i="34"/>
  <c r="L1685" i="34" s="1"/>
  <c r="N1684" i="34"/>
  <c r="L1684" i="34" s="1"/>
  <c r="AF1684" i="34" s="1"/>
  <c r="N1683" i="34"/>
  <c r="L1683" i="34"/>
  <c r="AF1683" i="34" s="1"/>
  <c r="N1036" i="34"/>
  <c r="L1036" i="34" s="1"/>
  <c r="N996" i="34"/>
  <c r="L996" i="34"/>
  <c r="T996" i="34" s="1"/>
  <c r="N990" i="34"/>
  <c r="L990" i="34"/>
  <c r="T990" i="34" s="1"/>
  <c r="N983" i="34"/>
  <c r="L983" i="34" s="1"/>
  <c r="N964" i="34"/>
  <c r="L964" i="34" s="1"/>
  <c r="N1682" i="34"/>
  <c r="L1682" i="34"/>
  <c r="AF1682" i="34" s="1"/>
  <c r="N684" i="34"/>
  <c r="L684" i="34"/>
  <c r="V684" i="34" s="1"/>
  <c r="N593" i="34"/>
  <c r="L593" i="34" s="1"/>
  <c r="N333" i="34"/>
  <c r="L333" i="34" s="1"/>
  <c r="N196" i="34"/>
  <c r="L196" i="34"/>
  <c r="N526" i="34"/>
  <c r="L526" i="34"/>
  <c r="V526" i="34" s="1"/>
  <c r="N406" i="34"/>
  <c r="L406" i="34" s="1"/>
  <c r="N1032" i="34"/>
  <c r="L1032" i="34" s="1"/>
  <c r="N1688" i="34"/>
  <c r="L1688" i="34"/>
  <c r="AF1688" i="34" s="1"/>
  <c r="N229" i="34"/>
  <c r="L229" i="34"/>
  <c r="V229" i="34" s="1"/>
  <c r="N164" i="34"/>
  <c r="L164" i="34"/>
  <c r="T164" i="34" s="1"/>
  <c r="N124" i="34"/>
  <c r="L124" i="34"/>
  <c r="N430" i="34"/>
  <c r="L430" i="34" s="1"/>
  <c r="N543" i="34"/>
  <c r="L543" i="34"/>
  <c r="V543" i="34" s="1"/>
  <c r="N336" i="34"/>
  <c r="L336" i="34"/>
  <c r="N4693" i="34"/>
  <c r="L4693" i="34"/>
  <c r="AF4693" i="34"/>
  <c r="N4695" i="34"/>
  <c r="L4695" i="34"/>
  <c r="AF4695" i="34"/>
  <c r="N144" i="34"/>
  <c r="L144" i="34"/>
  <c r="N2320" i="34"/>
  <c r="L2320" i="34"/>
  <c r="AF2320" i="34"/>
  <c r="N657" i="34"/>
  <c r="L657" i="34"/>
  <c r="T657" i="34" s="1"/>
  <c r="N2314" i="34"/>
  <c r="L2314" i="34" s="1"/>
  <c r="AF2314" i="34" s="1"/>
  <c r="N702" i="34"/>
  <c r="L702" i="34"/>
  <c r="N3" i="34"/>
  <c r="L3" i="34" s="1"/>
  <c r="N425" i="34"/>
  <c r="L425" i="34"/>
  <c r="V425" i="34" s="1"/>
  <c r="N6453" i="34"/>
  <c r="L6453" i="34"/>
  <c r="AF6453" i="34"/>
  <c r="N4872" i="34"/>
  <c r="L4872" i="34"/>
  <c r="N970" i="34"/>
  <c r="L970" i="34" s="1"/>
  <c r="N905" i="34"/>
  <c r="L905" i="34" s="1"/>
  <c r="N818" i="34"/>
  <c r="L818" i="34"/>
  <c r="N809" i="34"/>
  <c r="L809" i="34"/>
  <c r="AF809" i="34" s="1"/>
  <c r="N785" i="34"/>
  <c r="L785" i="34" s="1"/>
  <c r="N761" i="34"/>
  <c r="L761" i="34" s="1"/>
  <c r="N732" i="34"/>
  <c r="L732" i="34"/>
  <c r="N724" i="34"/>
  <c r="L724" i="34"/>
  <c r="V724" i="34" s="1"/>
  <c r="N549" i="34"/>
  <c r="L549" i="34" s="1"/>
  <c r="N525" i="34"/>
  <c r="L525" i="34" s="1"/>
  <c r="N480" i="34"/>
  <c r="L480" i="34"/>
  <c r="N4873" i="34"/>
  <c r="L4873" i="34"/>
  <c r="AF4873" i="34"/>
  <c r="N4871" i="34"/>
  <c r="L4871" i="34"/>
  <c r="AF4871" i="34" s="1"/>
  <c r="N4870" i="34"/>
  <c r="L4870" i="34"/>
  <c r="N262" i="34"/>
  <c r="L262" i="34" s="1"/>
  <c r="N205" i="34"/>
  <c r="L205" i="34"/>
  <c r="V205" i="34" s="1"/>
  <c r="N426" i="34"/>
  <c r="L426" i="34"/>
  <c r="V426" i="34" s="1"/>
  <c r="N4878" i="34"/>
  <c r="L4878" i="34"/>
  <c r="AF4878" i="34" s="1"/>
  <c r="N4880" i="34"/>
  <c r="L4880" i="34"/>
  <c r="AF4880" i="34" s="1"/>
  <c r="N442" i="34"/>
  <c r="L442" i="34" s="1"/>
  <c r="N994" i="34"/>
  <c r="L994" i="34" s="1"/>
  <c r="N999" i="34"/>
  <c r="L999" i="34" s="1"/>
  <c r="N70" i="34"/>
  <c r="L70" i="34"/>
  <c r="N2316" i="34"/>
  <c r="L2316" i="34" s="1"/>
  <c r="AF2316" i="34" s="1"/>
  <c r="N434" i="34"/>
  <c r="L434" i="34" s="1"/>
  <c r="N2315" i="34"/>
  <c r="L2315" i="34" s="1"/>
  <c r="AF2315" i="34" s="1"/>
  <c r="N821" i="34"/>
  <c r="L821" i="34" s="1"/>
  <c r="N369" i="34"/>
  <c r="L369" i="34"/>
  <c r="V369" i="34" s="1"/>
  <c r="N1687" i="34"/>
  <c r="L1687" i="34"/>
  <c r="AF1687" i="34" s="1"/>
  <c r="N285" i="34"/>
  <c r="L285" i="34"/>
  <c r="AF285" i="34" s="1"/>
  <c r="N182" i="34"/>
  <c r="L182" i="34"/>
  <c r="V182" i="34" s="1"/>
  <c r="N18" i="34"/>
  <c r="L18" i="34" s="1"/>
  <c r="N1105" i="34"/>
  <c r="L1105" i="34" s="1"/>
  <c r="N1071" i="34"/>
  <c r="L1071" i="34"/>
  <c r="N1078" i="34"/>
  <c r="L1078" i="34"/>
  <c r="T1078" i="34" s="1"/>
  <c r="N1083" i="34"/>
  <c r="L1083" i="34" s="1"/>
  <c r="N1087" i="34"/>
  <c r="L1087" i="34" s="1"/>
  <c r="N1091" i="34"/>
  <c r="L1091" i="34"/>
  <c r="T1091" i="34" s="1"/>
  <c r="N1097" i="34"/>
  <c r="L1097" i="34"/>
  <c r="V1097" i="34" s="1"/>
  <c r="N1102" i="34"/>
  <c r="L1102" i="34" s="1"/>
  <c r="N1108" i="34"/>
  <c r="L1108" i="34" s="1"/>
  <c r="N5487" i="34"/>
  <c r="L5487" i="34"/>
  <c r="AF5487" i="34" s="1"/>
  <c r="N5484" i="34"/>
  <c r="L5484" i="34"/>
  <c r="AF5484" i="34" s="1"/>
  <c r="N1116" i="34"/>
  <c r="L1116" i="34" s="1"/>
  <c r="I426" i="34"/>
  <c r="N934" i="34"/>
  <c r="L934" i="34" s="1"/>
  <c r="N1046" i="34"/>
  <c r="L1046" i="34"/>
  <c r="V1046" i="34" s="1"/>
  <c r="N494" i="34"/>
  <c r="L494" i="34"/>
  <c r="V494" i="34" s="1"/>
  <c r="N766" i="34"/>
  <c r="L766" i="34"/>
  <c r="N1059" i="34"/>
  <c r="L1059" i="34" s="1"/>
  <c r="N1312" i="34"/>
  <c r="L1312" i="34"/>
  <c r="AF1312" i="34" s="1"/>
  <c r="N410" i="34"/>
  <c r="L410" i="34" s="1"/>
  <c r="N3009" i="34"/>
  <c r="L3009" i="34"/>
  <c r="AF3009" i="34" s="1"/>
  <c r="N2643" i="34"/>
  <c r="L2643" i="34"/>
  <c r="AF2643" i="34" s="1"/>
  <c r="N2641" i="34"/>
  <c r="L2641" i="34" s="1"/>
  <c r="AF2641" i="34" s="1"/>
  <c r="N2639" i="34"/>
  <c r="L2639" i="34" s="1"/>
  <c r="AF2639" i="34" s="1"/>
  <c r="N1006" i="34"/>
  <c r="L1006" i="34" s="1"/>
  <c r="N846" i="34"/>
  <c r="L846" i="34" s="1"/>
  <c r="N715" i="34"/>
  <c r="L715" i="34"/>
  <c r="V715" i="34" s="1"/>
  <c r="N486" i="34"/>
  <c r="L486" i="34"/>
  <c r="AF486" i="34" s="1"/>
  <c r="N2638" i="34"/>
  <c r="L2638" i="34" s="1"/>
  <c r="AF2638" i="34" s="1"/>
  <c r="N355" i="34"/>
  <c r="L355" i="34"/>
  <c r="T355" i="34" s="1"/>
  <c r="N879" i="34"/>
  <c r="L879" i="34" s="1"/>
  <c r="N987" i="34"/>
  <c r="L987" i="34"/>
  <c r="T987" i="34" s="1"/>
  <c r="N833" i="34"/>
  <c r="L833" i="34"/>
  <c r="AF833" i="34" s="1"/>
  <c r="N637" i="34"/>
  <c r="L637" i="34"/>
  <c r="AF637" i="34"/>
  <c r="N477" i="34"/>
  <c r="L477" i="34"/>
  <c r="V477" i="34" s="1"/>
  <c r="N338" i="34"/>
  <c r="L338" i="34" s="1"/>
  <c r="N2642" i="34"/>
  <c r="L2642" i="34" s="1"/>
  <c r="AF2642" i="34" s="1"/>
  <c r="N2640" i="34"/>
  <c r="L2640" i="34" s="1"/>
  <c r="AF2640" i="34" s="1"/>
  <c r="N1033" i="34"/>
  <c r="L1033" i="34" s="1"/>
  <c r="N935" i="34"/>
  <c r="L935" i="34" s="1"/>
  <c r="N768" i="34"/>
  <c r="L768" i="34"/>
  <c r="N629" i="34"/>
  <c r="L629" i="34"/>
  <c r="T629" i="34" s="1"/>
  <c r="N454" i="34"/>
  <c r="L454" i="34" s="1"/>
  <c r="N398" i="34"/>
  <c r="L398" i="34" s="1"/>
  <c r="N201" i="34"/>
  <c r="L201" i="34"/>
  <c r="V201" i="34" s="1"/>
  <c r="N1668" i="34"/>
  <c r="L1668" i="34"/>
  <c r="AF1668" i="34" s="1"/>
  <c r="N1667" i="34"/>
  <c r="L1667" i="34" s="1"/>
  <c r="AF1667" i="34" s="1"/>
  <c r="N1670" i="34"/>
  <c r="L1670" i="34"/>
  <c r="N1669" i="34"/>
  <c r="L1669" i="34" s="1"/>
  <c r="AF1669" i="34" s="1"/>
  <c r="N1067" i="34"/>
  <c r="L1067" i="34" s="1"/>
  <c r="N1104" i="34"/>
  <c r="L1104" i="34" s="1"/>
  <c r="N936" i="34"/>
  <c r="L936" i="34"/>
  <c r="N1049" i="34"/>
  <c r="L1049" i="34"/>
  <c r="T1049" i="34" s="1"/>
  <c r="N1310" i="34"/>
  <c r="L1310" i="34" s="1"/>
  <c r="AF1310" i="34" s="1"/>
  <c r="N592" i="34"/>
  <c r="L592" i="34"/>
  <c r="N943" i="34"/>
  <c r="L943" i="34" s="1"/>
  <c r="N3007" i="34"/>
  <c r="L3007" i="34"/>
  <c r="AF3007" i="34" s="1"/>
  <c r="T597" i="34"/>
  <c r="I130" i="34"/>
  <c r="AE367" i="34"/>
  <c r="AF1587" i="34"/>
  <c r="AF4093" i="34"/>
  <c r="N117" i="34"/>
  <c r="L117" i="34"/>
  <c r="N309" i="34"/>
  <c r="L309" i="34" s="1"/>
  <c r="N917" i="34"/>
  <c r="L917" i="34"/>
  <c r="AF917" i="34" s="1"/>
  <c r="N1069" i="34"/>
  <c r="L1069" i="34"/>
  <c r="AF1069" i="34" s="1"/>
  <c r="N5028" i="34"/>
  <c r="L5028" i="34"/>
  <c r="AF5028" i="34"/>
  <c r="N469" i="34"/>
  <c r="L469" i="34"/>
  <c r="AF469" i="34" s="1"/>
  <c r="N550" i="34"/>
  <c r="L550" i="34" s="1"/>
  <c r="N701" i="34"/>
  <c r="L701" i="34" s="1"/>
  <c r="N786" i="34"/>
  <c r="L786" i="34" s="1"/>
  <c r="N107" i="34"/>
  <c r="L107" i="34"/>
  <c r="V107" i="34" s="1"/>
  <c r="N495" i="34"/>
  <c r="L495" i="34"/>
  <c r="V495" i="34" s="1"/>
  <c r="N6362" i="34"/>
  <c r="L6362" i="34"/>
  <c r="AF6362" i="34"/>
  <c r="N379" i="34"/>
  <c r="L379" i="34"/>
  <c r="V379" i="34" s="1"/>
  <c r="N185" i="34"/>
  <c r="L185" i="34" s="1"/>
  <c r="N348" i="34"/>
  <c r="L348" i="34" s="1"/>
  <c r="N571" i="34"/>
  <c r="L571" i="34"/>
  <c r="N328" i="34"/>
  <c r="L328" i="34"/>
  <c r="AF328" i="34" s="1"/>
  <c r="AF3583" i="34"/>
  <c r="V78" i="34"/>
  <c r="V130" i="34"/>
  <c r="T374" i="34"/>
  <c r="AF6108" i="34"/>
  <c r="N156" i="34"/>
  <c r="L156" i="34" s="1"/>
  <c r="N345" i="34"/>
  <c r="L345" i="34"/>
  <c r="V345" i="34" s="1"/>
  <c r="N941" i="34"/>
  <c r="L941" i="34"/>
  <c r="V941" i="34" s="1"/>
  <c r="N414" i="34"/>
  <c r="L414" i="34"/>
  <c r="N531" i="34"/>
  <c r="L531" i="34" s="1"/>
  <c r="N568" i="34"/>
  <c r="L568" i="34"/>
  <c r="T568" i="34" s="1"/>
  <c r="N711" i="34"/>
  <c r="L711" i="34"/>
  <c r="N1252" i="34"/>
  <c r="L1252" i="34"/>
  <c r="AF1252" i="34"/>
  <c r="N1062" i="34"/>
  <c r="L1062" i="34"/>
  <c r="AF1062" i="34" s="1"/>
  <c r="N1458" i="34"/>
  <c r="L1458" i="34" s="1"/>
  <c r="AF1458" i="34" s="1"/>
  <c r="N314" i="34"/>
  <c r="L314" i="34"/>
  <c r="N726" i="34"/>
  <c r="L726" i="34" s="1"/>
  <c r="V597" i="34"/>
  <c r="I1067" i="34"/>
  <c r="U1067" i="34" s="1"/>
  <c r="AE1067" i="34"/>
  <c r="N853" i="34"/>
  <c r="L853" i="34"/>
  <c r="T853" i="34" s="1"/>
  <c r="N417" i="34"/>
  <c r="L417" i="34"/>
  <c r="AF417" i="34" s="1"/>
  <c r="N940" i="34"/>
  <c r="L940" i="34" s="1"/>
  <c r="N1073" i="34"/>
  <c r="L1073" i="34" s="1"/>
  <c r="N2912" i="34"/>
  <c r="L2912" i="34"/>
  <c r="AF2912" i="34" s="1"/>
  <c r="N6363" i="34"/>
  <c r="L6363" i="34"/>
  <c r="AF6363" i="34" s="1"/>
  <c r="I1104" i="34"/>
  <c r="U1104" i="34" s="1"/>
  <c r="AE1104" i="34"/>
  <c r="I593" i="34"/>
  <c r="AE684" i="34"/>
  <c r="I684" i="34"/>
  <c r="U684" i="34" s="1"/>
  <c r="AJ964" i="34"/>
  <c r="AJ983" i="34"/>
  <c r="AJ990" i="34"/>
  <c r="AJ996" i="34"/>
  <c r="AJ1036" i="34"/>
  <c r="AE1036" i="34" s="1"/>
  <c r="AJ694" i="34"/>
  <c r="AF694" i="34"/>
  <c r="AJ735" i="34"/>
  <c r="AJ791" i="34"/>
  <c r="AJ1682" i="34"/>
  <c r="AJ950" i="34"/>
  <c r="AE950" i="34" s="1"/>
  <c r="AJ525" i="34"/>
  <c r="AJ724" i="34"/>
  <c r="AE724" i="34" s="1"/>
  <c r="AJ761" i="34"/>
  <c r="AJ785" i="34"/>
  <c r="AJ818" i="34"/>
  <c r="AE818" i="34" s="1"/>
  <c r="AJ970" i="34"/>
  <c r="U36" i="34"/>
  <c r="AF443" i="34"/>
  <c r="V367" i="34"/>
  <c r="T367" i="34"/>
  <c r="AF914" i="34"/>
  <c r="AF649" i="34"/>
  <c r="AF4092" i="34"/>
  <c r="AE964" i="34"/>
  <c r="AE983" i="34"/>
  <c r="AE990" i="34"/>
  <c r="AE996" i="34"/>
  <c r="AE694" i="34"/>
  <c r="AE735" i="34"/>
  <c r="AE791" i="34"/>
  <c r="AJ4870" i="34"/>
  <c r="AF4870" i="34"/>
  <c r="AJ4872" i="34"/>
  <c r="AF4872" i="34" s="1"/>
  <c r="AF6109" i="34"/>
  <c r="V443" i="34"/>
  <c r="T443" i="34"/>
  <c r="V158" i="34"/>
  <c r="T158" i="34"/>
  <c r="V914" i="34"/>
  <c r="T914" i="34"/>
  <c r="AF2797" i="34"/>
  <c r="V649" i="34"/>
  <c r="T649" i="34"/>
  <c r="AF1588" i="34"/>
  <c r="AF4091" i="34"/>
  <c r="V1053" i="34"/>
  <c r="T1053" i="34"/>
  <c r="V769" i="34"/>
  <c r="T769" i="34"/>
  <c r="V668" i="34"/>
  <c r="T668" i="34"/>
  <c r="T529" i="34"/>
  <c r="V529" i="34"/>
  <c r="AF529" i="34"/>
  <c r="V874" i="34"/>
  <c r="T874" i="34"/>
  <c r="V849" i="34"/>
  <c r="T849" i="34"/>
  <c r="V437" i="34"/>
  <c r="T437" i="34"/>
  <c r="T256" i="34"/>
  <c r="V256" i="34"/>
  <c r="AF256" i="34"/>
  <c r="AF282" i="34"/>
  <c r="V282" i="34"/>
  <c r="T282" i="34"/>
  <c r="V834" i="34"/>
  <c r="T834" i="34"/>
  <c r="V757" i="34"/>
  <c r="T757" i="34"/>
  <c r="V734" i="34"/>
  <c r="AF734" i="34"/>
  <c r="T734" i="34"/>
  <c r="V759" i="34"/>
  <c r="T759" i="34"/>
  <c r="V616" i="34"/>
  <c r="T616" i="34"/>
  <c r="V638" i="34"/>
  <c r="T638" i="34"/>
  <c r="V502" i="34"/>
  <c r="T502" i="34"/>
  <c r="AF502" i="34"/>
  <c r="V870" i="34"/>
  <c r="T870" i="34"/>
  <c r="V392" i="34"/>
  <c r="T392" i="34"/>
  <c r="V90" i="34"/>
  <c r="AF42" i="34"/>
  <c r="V42" i="34"/>
  <c r="T42" i="34"/>
  <c r="V881" i="34"/>
  <c r="T881" i="34"/>
  <c r="V740" i="34"/>
  <c r="T740" i="34"/>
  <c r="T722" i="34"/>
  <c r="AF722" i="34"/>
  <c r="V722" i="34"/>
  <c r="T53" i="34"/>
  <c r="V53" i="34"/>
  <c r="AF53" i="34"/>
  <c r="AF740" i="34"/>
  <c r="V436" i="34"/>
  <c r="T436" i="34"/>
  <c r="AF436" i="34"/>
  <c r="T385" i="34"/>
  <c r="AF797" i="34"/>
  <c r="T797" i="34"/>
  <c r="V797" i="34"/>
  <c r="V716" i="34"/>
  <c r="T716" i="34"/>
  <c r="V899" i="34"/>
  <c r="AF899" i="34"/>
  <c r="T899" i="34"/>
  <c r="AF372" i="34"/>
  <c r="T372" i="34"/>
  <c r="V372" i="34"/>
  <c r="AF392" i="34"/>
  <c r="V689" i="34"/>
  <c r="T689" i="34"/>
  <c r="T1009" i="34"/>
  <c r="V1009" i="34"/>
  <c r="AF1009" i="34"/>
  <c r="T798" i="34"/>
  <c r="V798" i="34"/>
  <c r="V754" i="34"/>
  <c r="AF754" i="34"/>
  <c r="T754" i="34"/>
  <c r="V288" i="34"/>
  <c r="T288" i="34"/>
  <c r="AF849" i="34"/>
  <c r="AE36" i="34"/>
  <c r="AF36" i="34"/>
  <c r="AE785" i="34"/>
  <c r="AE553" i="34"/>
  <c r="AF553" i="34"/>
  <c r="AE601" i="34"/>
  <c r="AF159" i="34"/>
  <c r="AE811" i="34"/>
  <c r="AE561" i="34"/>
  <c r="U78" i="34"/>
  <c r="AF78" i="34"/>
  <c r="AE761" i="34"/>
  <c r="AF1670" i="34"/>
  <c r="T426" i="34"/>
  <c r="AE597" i="34"/>
  <c r="AE511" i="34"/>
  <c r="AF511" i="34"/>
  <c r="U777" i="34"/>
  <c r="AF777" i="34"/>
  <c r="AE138" i="34"/>
  <c r="U216" i="34"/>
  <c r="V417" i="34"/>
  <c r="V1062" i="34"/>
  <c r="T1097" i="34"/>
  <c r="AF1097" i="34"/>
  <c r="V818" i="34"/>
  <c r="T818" i="34"/>
  <c r="V813" i="34"/>
  <c r="T813" i="34"/>
  <c r="V469" i="34"/>
  <c r="T469" i="34"/>
  <c r="V355" i="34"/>
  <c r="AF355" i="34"/>
  <c r="V480" i="34"/>
  <c r="T480" i="34"/>
  <c r="AF480" i="34"/>
  <c r="T425" i="34"/>
  <c r="V853" i="34"/>
  <c r="AF853" i="34"/>
  <c r="T414" i="34"/>
  <c r="V414" i="34"/>
  <c r="AF414" i="34"/>
  <c r="T328" i="34"/>
  <c r="V328" i="34"/>
  <c r="T117" i="34"/>
  <c r="V117" i="34"/>
  <c r="AF117" i="34"/>
  <c r="U130" i="34"/>
  <c r="AF130" i="34"/>
  <c r="V936" i="34"/>
  <c r="T936" i="34"/>
  <c r="AF936" i="34"/>
  <c r="AF201" i="34"/>
  <c r="V768" i="34"/>
  <c r="T768" i="34"/>
  <c r="AF768" i="34"/>
  <c r="V833" i="34"/>
  <c r="T833" i="34"/>
  <c r="V766" i="34"/>
  <c r="T766" i="34"/>
  <c r="AF766" i="34"/>
  <c r="U426" i="34"/>
  <c r="V1091" i="34"/>
  <c r="AF1091" i="34"/>
  <c r="T1071" i="34"/>
  <c r="V1071" i="34"/>
  <c r="AF1071" i="34"/>
  <c r="T144" i="34"/>
  <c r="V144" i="34"/>
  <c r="AF144" i="34"/>
  <c r="T735" i="34"/>
  <c r="U593" i="34"/>
  <c r="T637" i="34"/>
  <c r="V637" i="34"/>
  <c r="V70" i="34"/>
  <c r="T70" i="34"/>
  <c r="AF70" i="34"/>
  <c r="V164" i="34"/>
  <c r="AF164" i="34"/>
  <c r="V196" i="34"/>
  <c r="T196" i="34"/>
  <c r="AF196" i="34"/>
  <c r="AF720" i="34"/>
  <c r="AF776" i="34"/>
  <c r="AF996" i="34"/>
  <c r="V314" i="34"/>
  <c r="T314" i="34"/>
  <c r="AF314" i="34"/>
  <c r="T711" i="34"/>
  <c r="V711" i="34"/>
  <c r="V571" i="34"/>
  <c r="T571" i="34"/>
  <c r="AF571" i="34"/>
  <c r="V592" i="34"/>
  <c r="T592" i="34"/>
  <c r="AF592" i="34"/>
  <c r="T486" i="34"/>
  <c r="V486" i="34"/>
  <c r="AF494" i="34"/>
  <c r="V285" i="34"/>
  <c r="T285" i="34"/>
  <c r="AE556" i="34"/>
  <c r="AF711" i="34"/>
  <c r="V732" i="34"/>
  <c r="T732" i="34"/>
  <c r="AF732" i="34"/>
  <c r="U546" i="34"/>
  <c r="AF546" i="34"/>
  <c r="T345" i="34"/>
  <c r="AF477" i="34"/>
  <c r="AF715" i="34"/>
  <c r="AF1046" i="34"/>
  <c r="V809" i="34"/>
  <c r="T809" i="34"/>
  <c r="T702" i="34"/>
  <c r="V702" i="34"/>
  <c r="AF702" i="34"/>
  <c r="T336" i="34"/>
  <c r="V336" i="34"/>
  <c r="AF336" i="34"/>
  <c r="V124" i="34"/>
  <c r="T124" i="34"/>
  <c r="T526" i="34"/>
  <c r="AF526" i="34"/>
  <c r="V694" i="34"/>
  <c r="T694" i="34"/>
  <c r="V791" i="34"/>
  <c r="T791" i="34"/>
  <c r="O48" i="35"/>
  <c r="O52" i="35"/>
  <c r="O61" i="35"/>
  <c r="O21" i="35"/>
  <c r="O33" i="35"/>
  <c r="O64" i="35"/>
  <c r="O57" i="35"/>
  <c r="O7" i="35"/>
  <c r="Q7" i="35" s="1"/>
  <c r="Q11" i="35" s="1"/>
  <c r="O27" i="35"/>
  <c r="O60" i="35"/>
  <c r="O44" i="35"/>
  <c r="O2" i="35"/>
  <c r="O25" i="35"/>
  <c r="O70" i="35"/>
  <c r="O11" i="35"/>
  <c r="O10" i="35"/>
  <c r="O65" i="35"/>
  <c r="O22" i="35"/>
  <c r="O68" i="35"/>
  <c r="O51" i="35"/>
  <c r="O39" i="35"/>
  <c r="O59" i="35"/>
  <c r="O28" i="35"/>
  <c r="O26" i="35"/>
  <c r="O17" i="35"/>
  <c r="O45" i="35"/>
  <c r="O46" i="35"/>
  <c r="O30" i="35"/>
  <c r="O8" i="35"/>
  <c r="O14" i="35"/>
  <c r="O42" i="35"/>
  <c r="O41" i="35"/>
  <c r="O3" i="35"/>
  <c r="O43" i="35"/>
  <c r="O62" i="35"/>
  <c r="O6" i="35"/>
  <c r="O13" i="35"/>
  <c r="O66" i="35"/>
  <c r="O29" i="35"/>
  <c r="O35" i="35"/>
  <c r="O58" i="35"/>
  <c r="O19" i="35"/>
  <c r="O47" i="35"/>
  <c r="O4" i="35"/>
  <c r="O63" i="35"/>
  <c r="O9" i="35"/>
  <c r="O32" i="35"/>
  <c r="O20" i="35"/>
  <c r="O18" i="35"/>
  <c r="O36" i="35"/>
  <c r="O15" i="35"/>
  <c r="O38" i="35"/>
  <c r="O12" i="35"/>
  <c r="O16" i="35"/>
  <c r="O31" i="35"/>
  <c r="O23" i="35"/>
  <c r="O49" i="35"/>
  <c r="O40" i="35"/>
  <c r="O24" i="35"/>
  <c r="O37" i="35"/>
  <c r="O50" i="35"/>
  <c r="O34" i="35"/>
  <c r="Q8" i="35"/>
  <c r="R1" i="35" s="1"/>
  <c r="AF550" i="34" l="1"/>
  <c r="T550" i="34"/>
  <c r="V550" i="34"/>
  <c r="T338" i="34"/>
  <c r="V338" i="34"/>
  <c r="AF338" i="34"/>
  <c r="AF18" i="34"/>
  <c r="V18" i="34"/>
  <c r="T18" i="34"/>
  <c r="T994" i="34"/>
  <c r="V994" i="34"/>
  <c r="AF994" i="34"/>
  <c r="V406" i="34"/>
  <c r="T406" i="34"/>
  <c r="AF406" i="34"/>
  <c r="AF235" i="34"/>
  <c r="AE369" i="34"/>
  <c r="AF369" i="34"/>
  <c r="V156" i="34"/>
  <c r="T156" i="34"/>
  <c r="AF156" i="34"/>
  <c r="T442" i="34"/>
  <c r="V442" i="34"/>
  <c r="V905" i="34"/>
  <c r="T905" i="34"/>
  <c r="V3" i="34"/>
  <c r="T3" i="34"/>
  <c r="AF3" i="34"/>
  <c r="AF1036" i="34"/>
  <c r="T1036" i="34"/>
  <c r="V1036" i="34"/>
  <c r="T976" i="34"/>
  <c r="AF976" i="34"/>
  <c r="V976" i="34"/>
  <c r="AF970" i="34"/>
  <c r="AF846" i="34"/>
  <c r="T846" i="34"/>
  <c r="V846" i="34"/>
  <c r="V879" i="34"/>
  <c r="AF879" i="34"/>
  <c r="T879" i="34"/>
  <c r="T410" i="34"/>
  <c r="V410" i="34"/>
  <c r="AF410" i="34"/>
  <c r="AF1083" i="34"/>
  <c r="V1083" i="34"/>
  <c r="T1083" i="34"/>
  <c r="T262" i="34"/>
  <c r="V262" i="34"/>
  <c r="V348" i="34"/>
  <c r="T348" i="34"/>
  <c r="AF348" i="34"/>
  <c r="V434" i="34"/>
  <c r="T434" i="34"/>
  <c r="AF434" i="34"/>
  <c r="T785" i="34"/>
  <c r="V785" i="34"/>
  <c r="T964" i="34"/>
  <c r="V964" i="34"/>
  <c r="AF964" i="34"/>
  <c r="T709" i="34"/>
  <c r="V709" i="34"/>
  <c r="AF709" i="34"/>
  <c r="T1104" i="34"/>
  <c r="V1104" i="34"/>
  <c r="AF1104" i="34"/>
  <c r="V934" i="34"/>
  <c r="T934" i="34"/>
  <c r="AF934" i="34"/>
  <c r="V525" i="34"/>
  <c r="T525" i="34"/>
  <c r="V162" i="34"/>
  <c r="T162" i="34"/>
  <c r="V1018" i="34"/>
  <c r="T1018" i="34"/>
  <c r="AF1018" i="34"/>
  <c r="T1080" i="34"/>
  <c r="V1080" i="34"/>
  <c r="AF1080" i="34"/>
  <c r="V1087" i="34"/>
  <c r="T1087" i="34"/>
  <c r="AF1087" i="34"/>
  <c r="T821" i="34"/>
  <c r="V821" i="34"/>
  <c r="AF821" i="34"/>
  <c r="T970" i="34"/>
  <c r="V970" i="34"/>
  <c r="T531" i="34"/>
  <c r="V531" i="34"/>
  <c r="AF531" i="34"/>
  <c r="T309" i="34"/>
  <c r="V309" i="34"/>
  <c r="AF309" i="34"/>
  <c r="V319" i="34"/>
  <c r="T319" i="34"/>
  <c r="AF319" i="34"/>
  <c r="AF940" i="34"/>
  <c r="T940" i="34"/>
  <c r="V940" i="34"/>
  <c r="T726" i="34"/>
  <c r="V726" i="34"/>
  <c r="T1067" i="34"/>
  <c r="V1067" i="34"/>
  <c r="T1033" i="34"/>
  <c r="V1033" i="34"/>
  <c r="AF1033" i="34"/>
  <c r="T1059" i="34"/>
  <c r="V1059" i="34"/>
  <c r="AF1059" i="34"/>
  <c r="V549" i="34"/>
  <c r="T549" i="34"/>
  <c r="T333" i="34"/>
  <c r="AF333" i="34"/>
  <c r="V333" i="34"/>
  <c r="V950" i="34"/>
  <c r="T950" i="34"/>
  <c r="AF905" i="34"/>
  <c r="AF1003" i="34"/>
  <c r="V1003" i="34"/>
  <c r="T1003" i="34"/>
  <c r="V893" i="34"/>
  <c r="T893" i="34"/>
  <c r="AF893" i="34"/>
  <c r="T761" i="34"/>
  <c r="AF761" i="34"/>
  <c r="V761" i="34"/>
  <c r="AF442" i="34"/>
  <c r="T1006" i="34"/>
  <c r="V1006" i="34"/>
  <c r="AF1006" i="34"/>
  <c r="V1108" i="34"/>
  <c r="AF1108" i="34"/>
  <c r="T1108" i="34"/>
  <c r="AF785" i="34"/>
  <c r="V1073" i="34"/>
  <c r="T1073" i="34"/>
  <c r="AF1073" i="34"/>
  <c r="T185" i="34"/>
  <c r="V185" i="34"/>
  <c r="AF185" i="34"/>
  <c r="V935" i="34"/>
  <c r="AF935" i="34"/>
  <c r="T935" i="34"/>
  <c r="T1102" i="34"/>
  <c r="V1102" i="34"/>
  <c r="AF1102" i="34"/>
  <c r="V983" i="34"/>
  <c r="AF983" i="34"/>
  <c r="T983" i="34"/>
  <c r="AF855" i="34"/>
  <c r="V855" i="34"/>
  <c r="T855" i="34"/>
  <c r="V193" i="34"/>
  <c r="T193" i="34"/>
  <c r="AF193" i="34"/>
  <c r="V398" i="34"/>
  <c r="AF398" i="34"/>
  <c r="T398" i="34"/>
  <c r="T1116" i="34"/>
  <c r="V1116" i="34"/>
  <c r="AF1116" i="34"/>
  <c r="V755" i="34"/>
  <c r="T755" i="34"/>
  <c r="T422" i="34"/>
  <c r="AF422" i="34"/>
  <c r="V422" i="34"/>
  <c r="T688" i="34"/>
  <c r="AF688" i="34"/>
  <c r="V688" i="34"/>
  <c r="V943" i="34"/>
  <c r="AF943" i="34"/>
  <c r="T943" i="34"/>
  <c r="T786" i="34"/>
  <c r="AF786" i="34"/>
  <c r="V786" i="34"/>
  <c r="V430" i="34"/>
  <c r="T430" i="34"/>
  <c r="AF430" i="34"/>
  <c r="T593" i="34"/>
  <c r="V593" i="34"/>
  <c r="AF4075" i="34"/>
  <c r="AF1685" i="34"/>
  <c r="AF525" i="34"/>
  <c r="T701" i="34"/>
  <c r="V701" i="34"/>
  <c r="AF701" i="34"/>
  <c r="AF454" i="34"/>
  <c r="T454" i="34"/>
  <c r="V454" i="34"/>
  <c r="AF1105" i="34"/>
  <c r="T1105" i="34"/>
  <c r="V1105" i="34"/>
  <c r="T999" i="34"/>
  <c r="AF999" i="34"/>
  <c r="V999" i="34"/>
  <c r="T1032" i="34"/>
  <c r="AF1032" i="34"/>
  <c r="V1032" i="34"/>
  <c r="I340" i="34"/>
  <c r="AE340" i="34"/>
  <c r="T1046" i="34"/>
  <c r="AF345" i="34"/>
  <c r="AF229" i="34"/>
  <c r="AF735" i="34"/>
  <c r="T724" i="34"/>
  <c r="T477" i="34"/>
  <c r="AF495" i="34"/>
  <c r="AF1049" i="34"/>
  <c r="T494" i="34"/>
  <c r="AF987" i="34"/>
  <c r="AF1078" i="34"/>
  <c r="AF629" i="34"/>
  <c r="T229" i="34"/>
  <c r="AF657" i="34"/>
  <c r="AF205" i="34"/>
  <c r="T417" i="34"/>
  <c r="AF724" i="34"/>
  <c r="AF950" i="34"/>
  <c r="V1014" i="34"/>
  <c r="V863" i="34"/>
  <c r="AF757" i="34"/>
  <c r="AF367" i="34"/>
  <c r="U912" i="34"/>
  <c r="AE442" i="34"/>
  <c r="AF871" i="34"/>
  <c r="AE933" i="34"/>
  <c r="AF933" i="34"/>
  <c r="U199" i="34"/>
  <c r="AF199" i="34"/>
  <c r="V699" i="34"/>
  <c r="T699" i="34"/>
  <c r="V280" i="34"/>
  <c r="T280" i="34"/>
  <c r="AF280" i="34"/>
  <c r="AE1056" i="34"/>
  <c r="AF1056" i="34"/>
  <c r="V860" i="34"/>
  <c r="T860" i="34"/>
  <c r="AF124" i="34"/>
  <c r="V987" i="34"/>
  <c r="T205" i="34"/>
  <c r="T863" i="34"/>
  <c r="AF605" i="34"/>
  <c r="AE426" i="34"/>
  <c r="V561" i="34"/>
  <c r="T561" i="34"/>
  <c r="AF632" i="34"/>
  <c r="U828" i="34"/>
  <c r="AF828" i="34"/>
  <c r="V911" i="34"/>
  <c r="AF337" i="34"/>
  <c r="AE337" i="34"/>
  <c r="AF88" i="34"/>
  <c r="V88" i="34"/>
  <c r="T88" i="34"/>
  <c r="T646" i="34"/>
  <c r="V646" i="34"/>
  <c r="AF873" i="34"/>
  <c r="T873" i="34"/>
  <c r="T736" i="34"/>
  <c r="V736" i="34"/>
  <c r="T721" i="34"/>
  <c r="AF721" i="34"/>
  <c r="V192" i="34"/>
  <c r="T192" i="34"/>
  <c r="AF192" i="34"/>
  <c r="T496" i="34"/>
  <c r="V496" i="34"/>
  <c r="AF496" i="34"/>
  <c r="V886" i="34"/>
  <c r="T886" i="34"/>
  <c r="AF886" i="34"/>
  <c r="AE1054" i="34"/>
  <c r="T297" i="34"/>
  <c r="V297" i="34"/>
  <c r="V891" i="34"/>
  <c r="T891" i="34"/>
  <c r="AF818" i="34"/>
  <c r="T495" i="34"/>
  <c r="V1049" i="34"/>
  <c r="T941" i="34"/>
  <c r="V1078" i="34"/>
  <c r="AF593" i="34"/>
  <c r="V657" i="34"/>
  <c r="AF791" i="34"/>
  <c r="AF990" i="34"/>
  <c r="V917" i="34"/>
  <c r="V996" i="34"/>
  <c r="T369" i="34"/>
  <c r="V629" i="34"/>
  <c r="AF880" i="34"/>
  <c r="T605" i="34"/>
  <c r="AF524" i="34"/>
  <c r="AF860" i="34"/>
  <c r="AE808" i="34"/>
  <c r="AE190" i="34"/>
  <c r="I235" i="34"/>
  <c r="U235" i="34" s="1"/>
  <c r="AF90" i="34"/>
  <c r="AF1020" i="34"/>
  <c r="AF3526" i="34"/>
  <c r="AE992" i="34"/>
  <c r="AF992" i="34"/>
  <c r="AF1848" i="34"/>
  <c r="AF15" i="34"/>
  <c r="U690" i="34"/>
  <c r="AF690" i="34"/>
  <c r="AE342" i="34"/>
  <c r="AF342" i="34"/>
  <c r="I814" i="34"/>
  <c r="AE814" i="34"/>
  <c r="T418" i="34"/>
  <c r="V418" i="34"/>
  <c r="AF418" i="34"/>
  <c r="AF625" i="34"/>
  <c r="V933" i="34"/>
  <c r="T933" i="34"/>
  <c r="AE970" i="34"/>
  <c r="U543" i="34"/>
  <c r="AF568" i="34"/>
  <c r="AF549" i="34"/>
  <c r="T1069" i="34"/>
  <c r="AF103" i="34"/>
  <c r="AE374" i="34"/>
  <c r="V990" i="34"/>
  <c r="T715" i="34"/>
  <c r="V568" i="34"/>
  <c r="AF755" i="34"/>
  <c r="V1069" i="34"/>
  <c r="AF941" i="34"/>
  <c r="T720" i="34"/>
  <c r="AF262" i="34"/>
  <c r="AF182" i="34"/>
  <c r="T201" i="34"/>
  <c r="AF379" i="34"/>
  <c r="AF139" i="34"/>
  <c r="AF803" i="34"/>
  <c r="T937" i="34"/>
  <c r="AF158" i="34"/>
  <c r="T917" i="34"/>
  <c r="AF107" i="34"/>
  <c r="T543" i="34"/>
  <c r="T182" i="34"/>
  <c r="T379" i="34"/>
  <c r="AF726" i="34"/>
  <c r="V700" i="34"/>
  <c r="T880" i="34"/>
  <c r="V803" i="34"/>
  <c r="V937" i="34"/>
  <c r="T524" i="34"/>
  <c r="U964" i="34"/>
  <c r="AF911" i="34"/>
  <c r="AF827" i="34"/>
  <c r="AF700" i="34"/>
  <c r="U787" i="34"/>
  <c r="AE840" i="34"/>
  <c r="I840" i="34"/>
  <c r="U840" i="34" s="1"/>
  <c r="T595" i="34"/>
  <c r="V595" i="34"/>
  <c r="T684" i="34"/>
  <c r="AF684" i="34"/>
  <c r="T912" i="34"/>
  <c r="AF425" i="34"/>
  <c r="T1062" i="34"/>
  <c r="T598" i="34"/>
  <c r="T710" i="34"/>
  <c r="V827" i="34"/>
  <c r="AE525" i="34"/>
  <c r="AE63" i="34"/>
  <c r="AF162" i="34"/>
  <c r="AF1067" i="34"/>
  <c r="AF385" i="34"/>
  <c r="AF780" i="34"/>
  <c r="T107" i="34"/>
  <c r="AF462" i="34"/>
  <c r="AF507" i="34"/>
  <c r="U595" i="34"/>
  <c r="AF595" i="34"/>
  <c r="U959" i="34"/>
  <c r="AF959" i="34"/>
  <c r="AE662" i="34"/>
  <c r="AE634" i="34"/>
  <c r="AF634" i="34"/>
  <c r="AF5691" i="34"/>
  <c r="AF2459" i="34"/>
  <c r="AF5862" i="34"/>
  <c r="AE15" i="34"/>
  <c r="U915" i="34"/>
  <c r="AF915" i="34"/>
  <c r="AF3672" i="34"/>
  <c r="AF5439" i="34"/>
  <c r="U432" i="34"/>
  <c r="AF432" i="34"/>
  <c r="AE1027" i="34"/>
  <c r="AF1027" i="34"/>
  <c r="AF5901" i="34"/>
  <c r="AF297" i="34"/>
  <c r="AF6411" i="34"/>
  <c r="AF2417" i="34"/>
  <c r="AF1926" i="34"/>
  <c r="AF6330" i="34"/>
  <c r="AF6255" i="34"/>
  <c r="AF2472" i="34"/>
  <c r="AF6206" i="34"/>
  <c r="AF3632" i="34"/>
  <c r="AE882" i="34"/>
  <c r="AF882" i="34"/>
  <c r="AF588" i="34"/>
  <c r="AF5002" i="34"/>
  <c r="AF1916" i="34"/>
  <c r="AF6450" i="34"/>
  <c r="AE225" i="34"/>
  <c r="AF225" i="34"/>
  <c r="AF6261" i="34"/>
  <c r="AF1929" i="34"/>
  <c r="U418" i="34"/>
  <c r="AE112" i="34"/>
  <c r="AF112" i="34"/>
  <c r="AE220" i="34"/>
  <c r="AF220" i="34"/>
  <c r="AF3690" i="34"/>
  <c r="AF1915" i="34"/>
  <c r="AF3731" i="34"/>
  <c r="AF4648" i="34"/>
  <c r="AF3849" i="34"/>
  <c r="AF5636" i="34"/>
  <c r="AF6099" i="34"/>
  <c r="AF6228" i="34"/>
  <c r="AF5896" i="34"/>
  <c r="AF3754" i="34"/>
  <c r="AF5990" i="34"/>
  <c r="AF6526" i="34"/>
  <c r="AF6596" i="34"/>
  <c r="V519" i="34"/>
  <c r="T519" i="34"/>
  <c r="AJ6853" i="34"/>
  <c r="AF6853" i="34" s="1"/>
  <c r="AF5578" i="34"/>
  <c r="AF4238" i="34"/>
  <c r="AF5464" i="34"/>
  <c r="AF3934" i="34"/>
  <c r="AJ7635" i="34"/>
  <c r="AF7635" i="34" s="1"/>
  <c r="AJ7568" i="34"/>
  <c r="AF7568" i="34" s="1"/>
  <c r="AJ7221" i="34"/>
  <c r="AF7221" i="34" s="1"/>
  <c r="AJ7053" i="34"/>
  <c r="AF7053" i="34" s="1"/>
  <c r="AJ7672" i="34"/>
  <c r="AF7672" i="34" s="1"/>
  <c r="AF3663" i="34"/>
  <c r="AF5834" i="34"/>
  <c r="AF5417" i="34"/>
  <c r="AF2522" i="34"/>
  <c r="AJ7686" i="34"/>
  <c r="AF7686" i="34" s="1"/>
  <c r="AJ7549" i="34"/>
  <c r="AF7549" i="34" s="1"/>
  <c r="AJ7533" i="34"/>
  <c r="AF7533" i="34" s="1"/>
  <c r="AJ7506" i="34"/>
  <c r="AF7506" i="34" s="1"/>
  <c r="AJ7482" i="34"/>
  <c r="AF7482" i="34" s="1"/>
  <c r="AJ7439" i="34"/>
  <c r="AF7439" i="34" s="1"/>
  <c r="AJ7405" i="34"/>
  <c r="AF7405" i="34" s="1"/>
  <c r="AJ7307" i="34"/>
  <c r="AF7307" i="34" s="1"/>
  <c r="AJ6857" i="34"/>
  <c r="AF6857" i="34" s="1"/>
  <c r="AF2464" i="34"/>
  <c r="AJ7694" i="34"/>
  <c r="AF7694" i="34" s="1"/>
  <c r="AJ7642" i="34"/>
  <c r="AF7642" i="34" s="1"/>
  <c r="AJ7618" i="34"/>
  <c r="AF7618" i="34" s="1"/>
  <c r="AJ7495" i="34"/>
  <c r="AF7495" i="34" s="1"/>
  <c r="AJ7372" i="34"/>
  <c r="AF7372" i="34" s="1"/>
  <c r="AJ7362" i="34"/>
  <c r="AF7362" i="34" s="1"/>
  <c r="AJ7339" i="34"/>
  <c r="AF7339" i="34" s="1"/>
  <c r="AJ6937" i="34"/>
  <c r="AF6937" i="34" s="1"/>
  <c r="AJ5100" i="34"/>
  <c r="AF5100" i="34" s="1"/>
  <c r="AF5514" i="34"/>
  <c r="AF5045" i="34"/>
  <c r="AJ7579" i="34"/>
  <c r="AF7579" i="34" s="1"/>
  <c r="AJ7468" i="34"/>
  <c r="AF7468" i="34" s="1"/>
  <c r="AJ7399" i="34"/>
  <c r="AF7399" i="34" s="1"/>
  <c r="AJ7387" i="34"/>
  <c r="AF7387" i="34" s="1"/>
  <c r="AJ7336" i="34"/>
  <c r="AF7336" i="34" s="1"/>
  <c r="AJ7245" i="34"/>
  <c r="AF7245" i="34" s="1"/>
  <c r="AJ7088" i="34"/>
  <c r="AF7088" i="34" s="1"/>
  <c r="AJ7005" i="34"/>
  <c r="AF7005" i="34" s="1"/>
  <c r="AJ6952" i="34"/>
  <c r="AF6952" i="34" s="1"/>
  <c r="AJ6927" i="34"/>
  <c r="AF6927" i="34" s="1"/>
  <c r="AJ6769" i="34"/>
  <c r="AF6769" i="34" s="1"/>
  <c r="AF5809" i="34"/>
  <c r="AJ7544" i="34"/>
  <c r="AF7544" i="34" s="1"/>
  <c r="AJ7494" i="34"/>
  <c r="AF7494" i="34" s="1"/>
  <c r="AJ7267" i="34"/>
  <c r="AF7267" i="34" s="1"/>
  <c r="AJ7211" i="34"/>
  <c r="AF7211" i="34" s="1"/>
  <c r="AJ6581" i="34"/>
  <c r="AF6581" i="34" s="1"/>
  <c r="AF5780" i="34"/>
  <c r="AJ5301" i="34"/>
  <c r="AF5301" i="34" s="1"/>
  <c r="AF5575" i="34"/>
  <c r="AJ5398" i="34"/>
  <c r="AF5398" i="34" s="1"/>
  <c r="AJ6490" i="34"/>
  <c r="AF6490" i="34" s="1"/>
  <c r="AJ5722" i="34"/>
  <c r="AF5722" i="34" s="1"/>
  <c r="AJ4616" i="34"/>
  <c r="AF4616" i="34" s="1"/>
  <c r="AJ5922" i="34"/>
  <c r="AF5922" i="34" s="1"/>
  <c r="AJ4433" i="34"/>
  <c r="AF4433" i="34" s="1"/>
  <c r="AJ2601" i="34"/>
  <c r="AF2601" i="34" s="1"/>
  <c r="AJ4945" i="34"/>
  <c r="AF4945" i="34" s="1"/>
  <c r="N633" i="34"/>
  <c r="L633" i="34" s="1"/>
  <c r="N669" i="34"/>
  <c r="L669" i="34" s="1"/>
  <c r="N808" i="34"/>
  <c r="L808" i="34" s="1"/>
  <c r="N216" i="34"/>
  <c r="L216" i="34" s="1"/>
  <c r="N4596" i="34"/>
  <c r="L4596" i="34" s="1"/>
  <c r="AF4596" i="34" s="1"/>
  <c r="N261" i="34"/>
  <c r="L261" i="34" s="1"/>
  <c r="N191" i="34"/>
  <c r="L191" i="34" s="1"/>
  <c r="N662" i="34"/>
  <c r="L662" i="34" s="1"/>
  <c r="N4602" i="34"/>
  <c r="L4602" i="34" s="1"/>
  <c r="AF4602" i="34" s="1"/>
  <c r="N3668" i="34"/>
  <c r="L3668" i="34" s="1"/>
  <c r="AF3668" i="34" s="1"/>
  <c r="N3663" i="34"/>
  <c r="L3663" i="34" s="1"/>
  <c r="N4595" i="34"/>
  <c r="L4595" i="34" s="1"/>
  <c r="AF4595" i="34" s="1"/>
  <c r="N4594" i="34"/>
  <c r="L4594" i="34" s="1"/>
  <c r="AF4594" i="34" s="1"/>
  <c r="N4601" i="34"/>
  <c r="L4601" i="34" s="1"/>
  <c r="AF4601" i="34" s="1"/>
  <c r="N3670" i="34"/>
  <c r="L3670" i="34" s="1"/>
  <c r="AF3670" i="34" s="1"/>
  <c r="N3667" i="34"/>
  <c r="L3667" i="34" s="1"/>
  <c r="AF3667" i="34" s="1"/>
  <c r="N6051" i="34"/>
  <c r="L6051" i="34" s="1"/>
  <c r="AF6051" i="34" s="1"/>
  <c r="N744" i="34"/>
  <c r="L744" i="34" s="1"/>
  <c r="N6050" i="34"/>
  <c r="L6050" i="34" s="1"/>
  <c r="AF6050" i="34" s="1"/>
  <c r="N3669" i="34"/>
  <c r="L3669" i="34" s="1"/>
  <c r="AF3669" i="34" s="1"/>
  <c r="N3662" i="34"/>
  <c r="L3662" i="34" s="1"/>
  <c r="AF3662" i="34" s="1"/>
  <c r="N6202" i="34"/>
  <c r="L6202" i="34" s="1"/>
  <c r="AF6202" i="34" s="1"/>
  <c r="N6203" i="34"/>
  <c r="L6203" i="34" s="1"/>
  <c r="AF6203" i="34" s="1"/>
  <c r="N6209" i="34"/>
  <c r="L6209" i="34" s="1"/>
  <c r="AF6209" i="34" s="1"/>
  <c r="N6213" i="34"/>
  <c r="L6213" i="34" s="1"/>
  <c r="AF6213" i="34" s="1"/>
  <c r="N6204" i="34"/>
  <c r="L6204" i="34" s="1"/>
  <c r="AF6204" i="34" s="1"/>
  <c r="N6207" i="34"/>
  <c r="L6207" i="34" s="1"/>
  <c r="AF6207" i="34" s="1"/>
  <c r="N308" i="34"/>
  <c r="L308" i="34" s="1"/>
  <c r="N3824" i="34"/>
  <c r="L3824" i="34" s="1"/>
  <c r="AF3824" i="34" s="1"/>
  <c r="N4600" i="34"/>
  <c r="L4600" i="34" s="1"/>
  <c r="AF4600" i="34" s="1"/>
  <c r="N4599" i="34"/>
  <c r="L4599" i="34" s="1"/>
  <c r="AF4599" i="34" s="1"/>
  <c r="N3665" i="34"/>
  <c r="L3665" i="34" s="1"/>
  <c r="AF3665" i="34" s="1"/>
  <c r="N3664" i="34"/>
  <c r="L3664" i="34" s="1"/>
  <c r="AF3664" i="34" s="1"/>
  <c r="N760" i="34"/>
  <c r="L760" i="34" s="1"/>
  <c r="N498" i="34"/>
  <c r="L498" i="34" s="1"/>
  <c r="N730" i="34"/>
  <c r="L730" i="34" s="1"/>
  <c r="N2094" i="34"/>
  <c r="L2094" i="34" s="1"/>
  <c r="AF2094" i="34" s="1"/>
  <c r="N814" i="34"/>
  <c r="L814" i="34" s="1"/>
  <c r="N781" i="34"/>
  <c r="L781" i="34" s="1"/>
  <c r="N764" i="34"/>
  <c r="L764" i="34" s="1"/>
  <c r="N2093" i="34"/>
  <c r="L2093" i="34" s="1"/>
  <c r="AF2093" i="34" s="1"/>
  <c r="N6571" i="34"/>
  <c r="L6571" i="34" s="1"/>
  <c r="AF6571" i="34" s="1"/>
  <c r="N412" i="34"/>
  <c r="L412" i="34" s="1"/>
  <c r="N4631" i="34"/>
  <c r="L4631" i="34" s="1"/>
  <c r="AF4631" i="34" s="1"/>
  <c r="N352" i="34"/>
  <c r="L352" i="34" s="1"/>
  <c r="N1109" i="34"/>
  <c r="L1109" i="34" s="1"/>
  <c r="N222" i="34"/>
  <c r="L222" i="34" s="1"/>
  <c r="N242" i="34"/>
  <c r="L242" i="34" s="1"/>
  <c r="N439" i="34"/>
  <c r="L439" i="34" s="1"/>
  <c r="N1107" i="34"/>
  <c r="L1107" i="34" s="1"/>
  <c r="N1110" i="34"/>
  <c r="L1110" i="34" s="1"/>
  <c r="N5486" i="34"/>
  <c r="L5486" i="34" s="1"/>
  <c r="AF5486" i="34" s="1"/>
  <c r="N5489" i="34"/>
  <c r="L5489" i="34" s="1"/>
  <c r="AF5489" i="34" s="1"/>
  <c r="N1111" i="34"/>
  <c r="L1111" i="34" s="1"/>
  <c r="N1088" i="34"/>
  <c r="L1088" i="34" s="1"/>
  <c r="N1086" i="34"/>
  <c r="L1086" i="34" s="1"/>
  <c r="N1106" i="34"/>
  <c r="L1106" i="34" s="1"/>
  <c r="N1095" i="34"/>
  <c r="L1095" i="34" s="1"/>
  <c r="N1011" i="34"/>
  <c r="L1011" i="34" s="1"/>
  <c r="N1025" i="34"/>
  <c r="L1025" i="34" s="1"/>
  <c r="N102" i="34"/>
  <c r="L102" i="34" s="1"/>
  <c r="N5488" i="34"/>
  <c r="L5488" i="34" s="1"/>
  <c r="AF5488" i="34" s="1"/>
  <c r="N1085" i="34"/>
  <c r="L1085" i="34" s="1"/>
  <c r="N1115" i="34"/>
  <c r="L1115" i="34" s="1"/>
  <c r="N1092" i="34"/>
  <c r="L1092" i="34" s="1"/>
  <c r="N508" i="34"/>
  <c r="L508" i="34" s="1"/>
  <c r="N470" i="34"/>
  <c r="L470" i="34" s="1"/>
  <c r="N1118" i="34"/>
  <c r="L1118" i="34" s="1"/>
  <c r="N1101" i="34"/>
  <c r="L1101" i="34" s="1"/>
  <c r="N1075" i="34"/>
  <c r="L1075" i="34" s="1"/>
  <c r="N532" i="34"/>
  <c r="L532" i="34" s="1"/>
  <c r="N4647" i="34"/>
  <c r="L4647" i="34" s="1"/>
  <c r="AF4647" i="34" s="1"/>
  <c r="N169" i="34"/>
  <c r="L169" i="34" s="1"/>
  <c r="N2318" i="34"/>
  <c r="L2318" i="34" s="1"/>
  <c r="AF2318" i="34" s="1"/>
  <c r="N62" i="34"/>
  <c r="L62" i="34" s="1"/>
  <c r="N2307" i="34"/>
  <c r="L2307" i="34" s="1"/>
  <c r="AF2307" i="34" s="1"/>
  <c r="N4696" i="34"/>
  <c r="L4696" i="34" s="1"/>
  <c r="AF4696" i="34" s="1"/>
  <c r="N50" i="34"/>
  <c r="L50" i="34" s="1"/>
  <c r="N851" i="34"/>
  <c r="L851" i="34" s="1"/>
  <c r="N1113" i="34"/>
  <c r="L1113" i="34" s="1"/>
  <c r="N1079" i="34"/>
  <c r="L1079" i="34" s="1"/>
  <c r="N1090" i="34"/>
  <c r="L1090" i="34" s="1"/>
  <c r="N1112" i="34"/>
  <c r="L1112" i="34" s="1"/>
  <c r="N1096" i="34"/>
  <c r="L1096" i="34" s="1"/>
  <c r="N1099" i="34"/>
  <c r="L1099" i="34" s="1"/>
  <c r="N5485" i="34"/>
  <c r="L5485" i="34" s="1"/>
  <c r="AF5485" i="34" s="1"/>
  <c r="N1100" i="34"/>
  <c r="L1100" i="34" s="1"/>
  <c r="N1117" i="34"/>
  <c r="L1117" i="34" s="1"/>
  <c r="N302" i="34"/>
  <c r="L302" i="34" s="1"/>
  <c r="N1849" i="34"/>
  <c r="L1849" i="34" s="1"/>
  <c r="AF1849" i="34" s="1"/>
  <c r="N212" i="34"/>
  <c r="L212" i="34" s="1"/>
  <c r="N750" i="34"/>
  <c r="L750" i="34" s="1"/>
  <c r="N1848" i="34"/>
  <c r="L1848" i="34" s="1"/>
  <c r="N902" i="34"/>
  <c r="L902" i="34" s="1"/>
  <c r="N5439" i="34"/>
  <c r="L5439" i="34" s="1"/>
  <c r="N749" i="34"/>
  <c r="L749" i="34" s="1"/>
  <c r="N399" i="34"/>
  <c r="L399" i="34" s="1"/>
  <c r="N2909" i="34"/>
  <c r="L2909" i="34" s="1"/>
  <c r="AF2909" i="34" s="1"/>
  <c r="N1068" i="34"/>
  <c r="L1068" i="34" s="1"/>
  <c r="N6366" i="34"/>
  <c r="L6366" i="34" s="1"/>
  <c r="AF6366" i="34" s="1"/>
  <c r="N4080" i="34"/>
  <c r="L4080" i="34" s="1"/>
  <c r="AF4080" i="34" s="1"/>
  <c r="N4078" i="34"/>
  <c r="L4078" i="34" s="1"/>
  <c r="AF4078" i="34" s="1"/>
  <c r="N4075" i="34"/>
  <c r="L4075" i="34" s="1"/>
  <c r="N658" i="34"/>
  <c r="L658" i="34" s="1"/>
  <c r="N440" i="34"/>
  <c r="L440" i="34" s="1"/>
  <c r="N80" i="34"/>
  <c r="L80" i="34" s="1"/>
  <c r="N582" i="34"/>
  <c r="L582" i="34" s="1"/>
  <c r="N234" i="34"/>
  <c r="L234" i="34" s="1"/>
  <c r="N206" i="34"/>
  <c r="L206" i="34" s="1"/>
  <c r="N364" i="34"/>
  <c r="L364" i="34" s="1"/>
  <c r="N955" i="34"/>
  <c r="L955" i="34" s="1"/>
  <c r="N800" i="34"/>
  <c r="L800" i="34" s="1"/>
  <c r="N11" i="34"/>
  <c r="L11" i="34" s="1"/>
  <c r="N272" i="34"/>
  <c r="L272" i="34" s="1"/>
  <c r="N984" i="34"/>
  <c r="L984" i="34" s="1"/>
  <c r="N787" i="34"/>
  <c r="L787" i="34" s="1"/>
  <c r="AF787" i="34" s="1"/>
  <c r="N2911" i="34"/>
  <c r="L2911" i="34" s="1"/>
  <c r="AF2911" i="34" s="1"/>
  <c r="N402" i="34"/>
  <c r="L402" i="34" s="1"/>
  <c r="N12" i="34"/>
  <c r="L12" i="34" s="1"/>
  <c r="N284" i="34"/>
  <c r="L284" i="34" s="1"/>
  <c r="N534" i="34"/>
  <c r="L534" i="34" s="1"/>
  <c r="N1851" i="34"/>
  <c r="L1851" i="34" s="1"/>
  <c r="AF1851" i="34" s="1"/>
  <c r="N997" i="34"/>
  <c r="L997" i="34" s="1"/>
  <c r="N5438" i="34"/>
  <c r="L5438" i="34" s="1"/>
  <c r="AF5438" i="34" s="1"/>
  <c r="N839" i="34"/>
  <c r="L839" i="34" s="1"/>
  <c r="N1054" i="34"/>
  <c r="L1054" i="34" s="1"/>
  <c r="N2908" i="34"/>
  <c r="L2908" i="34" s="1"/>
  <c r="AF2908" i="34" s="1"/>
  <c r="N6365" i="34"/>
  <c r="L6365" i="34" s="1"/>
  <c r="AF6365" i="34" s="1"/>
  <c r="N101" i="34"/>
  <c r="L101" i="34" s="1"/>
  <c r="N4074" i="34"/>
  <c r="L4074" i="34" s="1"/>
  <c r="AF4074" i="34" s="1"/>
  <c r="N467" i="34"/>
  <c r="L467" i="34" s="1"/>
  <c r="N1055" i="34"/>
  <c r="L1055" i="34" s="1"/>
  <c r="N918" i="34"/>
  <c r="L918" i="34" s="1"/>
  <c r="N320" i="34"/>
  <c r="L320" i="34" s="1"/>
  <c r="N82" i="34"/>
  <c r="L82" i="34" s="1"/>
  <c r="N883" i="34"/>
  <c r="L883" i="34" s="1"/>
  <c r="N4073" i="34"/>
  <c r="L4073" i="34" s="1"/>
  <c r="AF4073" i="34" s="1"/>
  <c r="N64" i="34"/>
  <c r="L64" i="34" s="1"/>
  <c r="N393" i="34"/>
  <c r="L393" i="34" s="1"/>
  <c r="N897" i="34"/>
  <c r="L897" i="34" s="1"/>
  <c r="N475" i="34"/>
  <c r="L475" i="34" s="1"/>
  <c r="N1028" i="34"/>
  <c r="L1028" i="34" s="1"/>
  <c r="N186" i="34"/>
  <c r="L186" i="34" s="1"/>
  <c r="N696" i="34"/>
  <c r="L696" i="34" s="1"/>
  <c r="N779" i="34"/>
  <c r="L779" i="34" s="1"/>
  <c r="N627" i="34"/>
  <c r="L627" i="34" s="1"/>
  <c r="N974" i="34"/>
  <c r="L974" i="34" s="1"/>
  <c r="N2910" i="34"/>
  <c r="L2910" i="34" s="1"/>
  <c r="AF2910" i="34" s="1"/>
  <c r="N895" i="34"/>
  <c r="L895" i="34" s="1"/>
  <c r="N967" i="34"/>
  <c r="L967" i="34" s="1"/>
  <c r="N537" i="34"/>
  <c r="L537" i="34" s="1"/>
  <c r="N4081" i="34"/>
  <c r="L4081" i="34" s="1"/>
  <c r="AF4081" i="34" s="1"/>
  <c r="N4079" i="34"/>
  <c r="L4079" i="34" s="1"/>
  <c r="AF4079" i="34" s="1"/>
  <c r="N1044" i="34"/>
  <c r="L1044" i="34" s="1"/>
  <c r="N752" i="34"/>
  <c r="L752" i="34" s="1"/>
  <c r="N948" i="34"/>
  <c r="L948" i="34" s="1"/>
  <c r="N647" i="34"/>
  <c r="L647" i="34" s="1"/>
  <c r="N197" i="34"/>
  <c r="L197" i="34" s="1"/>
  <c r="N1850" i="34"/>
  <c r="L1850" i="34" s="1"/>
  <c r="AF1850" i="34" s="1"/>
  <c r="N713" i="34"/>
  <c r="L713" i="34" s="1"/>
  <c r="N988" i="34"/>
  <c r="L988" i="34" s="1"/>
  <c r="N4082" i="34"/>
  <c r="L4082" i="34" s="1"/>
  <c r="AF4082" i="34" s="1"/>
  <c r="T948" i="34" l="1"/>
  <c r="V948" i="34"/>
  <c r="AF750" i="34"/>
  <c r="V750" i="34"/>
  <c r="T750" i="34"/>
  <c r="V1025" i="34"/>
  <c r="T1025" i="34"/>
  <c r="AF1025" i="34"/>
  <c r="V467" i="34"/>
  <c r="AF467" i="34"/>
  <c r="T467" i="34"/>
  <c r="T1068" i="34"/>
  <c r="V1068" i="34"/>
  <c r="AF1068" i="34"/>
  <c r="T1011" i="34"/>
  <c r="V1011" i="34"/>
  <c r="AF1011" i="34"/>
  <c r="T412" i="34"/>
  <c r="V412" i="34"/>
  <c r="AF412" i="34"/>
  <c r="T627" i="34"/>
  <c r="AF627" i="34"/>
  <c r="V627" i="34"/>
  <c r="V508" i="34"/>
  <c r="T508" i="34"/>
  <c r="AF508" i="34"/>
  <c r="V1095" i="34"/>
  <c r="T1095" i="34"/>
  <c r="AF1095" i="34"/>
  <c r="V1107" i="34"/>
  <c r="T1107" i="34"/>
  <c r="AF1107" i="34"/>
  <c r="V760" i="34"/>
  <c r="T760" i="34"/>
  <c r="AF760" i="34"/>
  <c r="T744" i="34"/>
  <c r="V744" i="34"/>
  <c r="AF744" i="34"/>
  <c r="T669" i="34"/>
  <c r="V669" i="34"/>
  <c r="AF669" i="34"/>
  <c r="U814" i="34"/>
  <c r="AF814" i="34"/>
  <c r="AF948" i="34"/>
  <c r="V216" i="34"/>
  <c r="T216" i="34"/>
  <c r="T752" i="34"/>
  <c r="V752" i="34"/>
  <c r="AF752" i="34"/>
  <c r="T984" i="34"/>
  <c r="V984" i="34"/>
  <c r="AF984" i="34"/>
  <c r="T62" i="34"/>
  <c r="V62" i="34"/>
  <c r="AF62" i="34"/>
  <c r="T1090" i="34"/>
  <c r="V1090" i="34"/>
  <c r="AF1090" i="34"/>
  <c r="V779" i="34"/>
  <c r="T779" i="34"/>
  <c r="AF779" i="34"/>
  <c r="V101" i="34"/>
  <c r="T101" i="34"/>
  <c r="AF101" i="34"/>
  <c r="V534" i="34"/>
  <c r="T534" i="34"/>
  <c r="AF534" i="34"/>
  <c r="T11" i="34"/>
  <c r="V11" i="34"/>
  <c r="AF11" i="34"/>
  <c r="T440" i="34"/>
  <c r="V440" i="34"/>
  <c r="T399" i="34"/>
  <c r="V399" i="34"/>
  <c r="AF399" i="34"/>
  <c r="V302" i="34"/>
  <c r="T302" i="34"/>
  <c r="AF302" i="34"/>
  <c r="T1079" i="34"/>
  <c r="V1079" i="34"/>
  <c r="AF1079" i="34"/>
  <c r="V169" i="34"/>
  <c r="AF169" i="34"/>
  <c r="T169" i="34"/>
  <c r="T1092" i="34"/>
  <c r="V1092" i="34"/>
  <c r="AF1092" i="34"/>
  <c r="T1106" i="34"/>
  <c r="V1106" i="34"/>
  <c r="AF1106" i="34"/>
  <c r="T439" i="34"/>
  <c r="V439" i="34"/>
  <c r="AF439" i="34"/>
  <c r="V633" i="34"/>
  <c r="T633" i="34"/>
  <c r="AF633" i="34"/>
  <c r="AF1055" i="34"/>
  <c r="V1055" i="34"/>
  <c r="T1055" i="34"/>
  <c r="V1096" i="34"/>
  <c r="T1096" i="34"/>
  <c r="AF1096" i="34"/>
  <c r="T308" i="34"/>
  <c r="V308" i="34"/>
  <c r="AF308" i="34"/>
  <c r="V997" i="34"/>
  <c r="AF997" i="34"/>
  <c r="T997" i="34"/>
  <c r="V212" i="34"/>
  <c r="AF212" i="34"/>
  <c r="T212" i="34"/>
  <c r="V1110" i="34"/>
  <c r="T1110" i="34"/>
  <c r="AF1110" i="34"/>
  <c r="V808" i="34"/>
  <c r="T808" i="34"/>
  <c r="T1044" i="34"/>
  <c r="V1044" i="34"/>
  <c r="AF1044" i="34"/>
  <c r="V272" i="34"/>
  <c r="T272" i="34"/>
  <c r="AF272" i="34"/>
  <c r="V696" i="34"/>
  <c r="AF696" i="34"/>
  <c r="T696" i="34"/>
  <c r="V800" i="34"/>
  <c r="T800" i="34"/>
  <c r="AF800" i="34"/>
  <c r="T1117" i="34"/>
  <c r="V1117" i="34"/>
  <c r="AF1117" i="34"/>
  <c r="T1115" i="34"/>
  <c r="V1115" i="34"/>
  <c r="AF1115" i="34"/>
  <c r="V1086" i="34"/>
  <c r="T1086" i="34"/>
  <c r="AF1086" i="34"/>
  <c r="V242" i="34"/>
  <c r="T242" i="34"/>
  <c r="AF242" i="34"/>
  <c r="V764" i="34"/>
  <c r="T764" i="34"/>
  <c r="AF764" i="34"/>
  <c r="T662" i="34"/>
  <c r="V662" i="34"/>
  <c r="V787" i="34"/>
  <c r="T787" i="34"/>
  <c r="V730" i="34"/>
  <c r="T730" i="34"/>
  <c r="AF730" i="34"/>
  <c r="V974" i="34"/>
  <c r="T974" i="34"/>
  <c r="AF974" i="34"/>
  <c r="V582" i="34"/>
  <c r="T582" i="34"/>
  <c r="AF582" i="34"/>
  <c r="T470" i="34"/>
  <c r="V470" i="34"/>
  <c r="AF470" i="34"/>
  <c r="T498" i="34"/>
  <c r="V498" i="34"/>
  <c r="AF498" i="34"/>
  <c r="V713" i="34"/>
  <c r="T713" i="34"/>
  <c r="AF713" i="34"/>
  <c r="T658" i="34"/>
  <c r="V658" i="34"/>
  <c r="AF658" i="34"/>
  <c r="V1113" i="34"/>
  <c r="T1113" i="34"/>
  <c r="AF1113" i="34"/>
  <c r="T537" i="34"/>
  <c r="V537" i="34"/>
  <c r="AF537" i="34"/>
  <c r="V186" i="34"/>
  <c r="T186" i="34"/>
  <c r="AF186" i="34"/>
  <c r="T82" i="34"/>
  <c r="V82" i="34"/>
  <c r="V12" i="34"/>
  <c r="AF12" i="34"/>
  <c r="T12" i="34"/>
  <c r="V955" i="34"/>
  <c r="T955" i="34"/>
  <c r="AF955" i="34"/>
  <c r="T1100" i="34"/>
  <c r="V1100" i="34"/>
  <c r="AF1100" i="34"/>
  <c r="T851" i="34"/>
  <c r="V851" i="34"/>
  <c r="AF851" i="34"/>
  <c r="T532" i="34"/>
  <c r="V532" i="34"/>
  <c r="AF532" i="34"/>
  <c r="V1085" i="34"/>
  <c r="T1085" i="34"/>
  <c r="AF1085" i="34"/>
  <c r="V1088" i="34"/>
  <c r="AF1088" i="34"/>
  <c r="T1088" i="34"/>
  <c r="T222" i="34"/>
  <c r="V222" i="34"/>
  <c r="AF222" i="34"/>
  <c r="V781" i="34"/>
  <c r="AF781" i="34"/>
  <c r="T781" i="34"/>
  <c r="T191" i="34"/>
  <c r="AF191" i="34"/>
  <c r="V191" i="34"/>
  <c r="AF440" i="34"/>
  <c r="AF82" i="34"/>
  <c r="U340" i="34"/>
  <c r="AF340" i="34"/>
  <c r="AF840" i="34"/>
  <c r="T897" i="34"/>
  <c r="V897" i="34"/>
  <c r="AF897" i="34"/>
  <c r="V234" i="34"/>
  <c r="T234" i="34"/>
  <c r="AF234" i="34"/>
  <c r="T1118" i="34"/>
  <c r="V1118" i="34"/>
  <c r="AF1118" i="34"/>
  <c r="T393" i="34"/>
  <c r="V393" i="34"/>
  <c r="AF393" i="34"/>
  <c r="V1112" i="34"/>
  <c r="AF1112" i="34"/>
  <c r="T1112" i="34"/>
  <c r="V64" i="34"/>
  <c r="T64" i="34"/>
  <c r="AF64" i="34"/>
  <c r="V80" i="34"/>
  <c r="T80" i="34"/>
  <c r="AF80" i="34"/>
  <c r="V988" i="34"/>
  <c r="T988" i="34"/>
  <c r="AF988" i="34"/>
  <c r="V883" i="34"/>
  <c r="T883" i="34"/>
  <c r="AF883" i="34"/>
  <c r="V284" i="34"/>
  <c r="T284" i="34"/>
  <c r="AF284" i="34"/>
  <c r="T749" i="34"/>
  <c r="AF749" i="34"/>
  <c r="V749" i="34"/>
  <c r="T197" i="34"/>
  <c r="AF197" i="34"/>
  <c r="V197" i="34"/>
  <c r="V967" i="34"/>
  <c r="T967" i="34"/>
  <c r="AF967" i="34"/>
  <c r="V1028" i="34"/>
  <c r="T1028" i="34"/>
  <c r="AF1028" i="34"/>
  <c r="T320" i="34"/>
  <c r="V320" i="34"/>
  <c r="AF320" i="34"/>
  <c r="T1054" i="34"/>
  <c r="V1054" i="34"/>
  <c r="T402" i="34"/>
  <c r="V402" i="34"/>
  <c r="AF402" i="34"/>
  <c r="V364" i="34"/>
  <c r="T364" i="34"/>
  <c r="AF364" i="34"/>
  <c r="V902" i="34"/>
  <c r="T902" i="34"/>
  <c r="AF902" i="34"/>
  <c r="T50" i="34"/>
  <c r="V50" i="34"/>
  <c r="AF50" i="34"/>
  <c r="T1075" i="34"/>
  <c r="V1075" i="34"/>
  <c r="AF1075" i="34"/>
  <c r="V1111" i="34"/>
  <c r="T1111" i="34"/>
  <c r="AF1111" i="34"/>
  <c r="V1109" i="34"/>
  <c r="T1109" i="34"/>
  <c r="AF1109" i="34"/>
  <c r="V814" i="34"/>
  <c r="T814" i="34"/>
  <c r="T261" i="34"/>
  <c r="V261" i="34"/>
  <c r="AF261" i="34"/>
  <c r="AF662" i="34"/>
  <c r="AF808" i="34"/>
  <c r="AF216" i="34"/>
  <c r="V647" i="34"/>
  <c r="AF647" i="34"/>
  <c r="T647" i="34"/>
  <c r="T895" i="34"/>
  <c r="V895" i="34"/>
  <c r="AF895" i="34"/>
  <c r="AF475" i="34"/>
  <c r="T475" i="34"/>
  <c r="V475" i="34"/>
  <c r="V918" i="34"/>
  <c r="T918" i="34"/>
  <c r="AF918" i="34"/>
  <c r="V839" i="34"/>
  <c r="T839" i="34"/>
  <c r="AF839" i="34"/>
  <c r="V206" i="34"/>
  <c r="T206" i="34"/>
  <c r="AF206" i="34"/>
  <c r="T1099" i="34"/>
  <c r="V1099" i="34"/>
  <c r="AF1099" i="34"/>
  <c r="T1101" i="34"/>
  <c r="V1101" i="34"/>
  <c r="AF1101" i="34"/>
  <c r="V102" i="34"/>
  <c r="T102" i="34"/>
  <c r="AF102" i="34"/>
  <c r="V352" i="34"/>
  <c r="T352" i="34"/>
  <c r="AF352" i="34"/>
  <c r="AF1054" i="34"/>
</calcChain>
</file>

<file path=xl/sharedStrings.xml><?xml version="1.0" encoding="utf-8"?>
<sst xmlns="http://schemas.openxmlformats.org/spreadsheetml/2006/main" count="13536" uniqueCount="3626">
  <si>
    <t>Bleu Haus Purple Door [1232 Euclid St NW, WDC]</t>
  </si>
  <si>
    <t>Guido's Speakeasy [543 N Market St, Frederick, MD]</t>
  </si>
  <si>
    <t>Caustic Casanova</t>
  </si>
  <si>
    <t>Brownhouseva [6901 Trestle Ct, Lorton, VA]</t>
  </si>
  <si>
    <t>Penn Social [801 E Street NW, WDC]</t>
  </si>
  <si>
    <t>Lucy's ARL [2620 South Shirlington Road, Arlington, VA]</t>
  </si>
  <si>
    <t>8714 34th Avenue, College Park, MD</t>
  </si>
  <si>
    <t>Baphomet Garage [Sterling, VA]</t>
  </si>
  <si>
    <t>DC Armory [2001 East Capital Street, WDC]</t>
  </si>
  <si>
    <t>El Oasis [3919 Eastern Ave, Baltimore, MD]</t>
  </si>
  <si>
    <t>Big Bear Caf&amp;eacute; [1700 First St NW, WDC]</t>
  </si>
  <si>
    <t>http://www.redpalacedc.com/</t>
  </si>
  <si>
    <t>Testament</t>
  </si>
  <si>
    <t>http://www.theottobar.com/index.cfm?action=events --- http://98online.com/jocks/matt-davis/</t>
  </si>
  <si>
    <t>NOVA Music Center [8963 Center St, Manassas, VA]</t>
  </si>
  <si>
    <t>the Chromatics</t>
  </si>
  <si>
    <t>the Warehouse [645 New York Ave NW, WDC]</t>
  </si>
  <si>
    <t>Holy Spirit Catholic Church [5121 Woodland Way, Annandale, VA]</t>
  </si>
  <si>
    <t>Willard InterContinental Hotel [1401 Pennsylvania Ave NW, WDC]</t>
  </si>
  <si>
    <t>Wilson Center (Next Step Public Charter School) [3047 15th St NW, WDC]</t>
  </si>
  <si>
    <t>TBA [Baltimore]</t>
  </si>
  <si>
    <t>5th Dimension, H&amp;amp; H Building [405 W. Franklin St, 5th Floor, Baltimore, MD]</t>
  </si>
  <si>
    <t>Bentz Street Sports Bar [6 S Bentz St, Frederick, MD</t>
  </si>
  <si>
    <t>52 O Street Studios [52 O St NW, WDC]</t>
  </si>
  <si>
    <t>Flanagan's Harp &amp;amp; Fiddle [4844 Cordell Ave, Bethesda, MD]</t>
  </si>
  <si>
    <t>the Mindfulness Center [4963 Elm St, Suite 100, Bethesda, MD]</t>
  </si>
  <si>
    <t>National Gallery of Art [4th &amp;amp; Constitution Ave NW, WDC]</t>
  </si>
  <si>
    <t>the Loft [629 New York Ave NW, WDC]</t>
  </si>
  <si>
    <t>Quince Orchard High School [15800 Quince Orchard Rd, Gaithersburg, MD]</t>
  </si>
  <si>
    <t>Gallery O on H [1354 H Street NE, WDC]</t>
  </si>
  <si>
    <t>Dogwood Tavern [132 West Broad Street, Falls Church, VA]</t>
  </si>
  <si>
    <t>the Blue Banana [3632 Georgia Ave NW, WDC]</t>
  </si>
  <si>
    <t>Charles &amp;amp; Lanvale, Baltimore, MD</t>
  </si>
  <si>
    <t>Beta House [302 Taylor St NW, WDC]</t>
  </si>
  <si>
    <t>Lot 49 [49 R St NW, WDC]</t>
  </si>
  <si>
    <t>Tropicalia [2001 14th Street NW, WDC]</t>
  </si>
  <si>
    <t>the Light Horse [715 King Street, Alexandria, VA]</t>
  </si>
  <si>
    <t>Antique Village [Kensington, MD}</t>
  </si>
  <si>
    <t>Wilcom's Inn [11234 Fingerboard Rd, Monrovia, MD]</t>
  </si>
  <si>
    <t>St. Mark's Episcopal Church [3rd &amp;amp; A St NE, WDC]</t>
  </si>
  <si>
    <t>Eastern Market Main Hall [225 7th St SE, WDC]</t>
  </si>
  <si>
    <t>http://www.facebook.com/artomatic</t>
  </si>
  <si>
    <t>http://artomatic.org/</t>
  </si>
  <si>
    <t>Artscape Festival [West Mt Royal Ave at Cathedral St, Baltimore, MD]</t>
  </si>
  <si>
    <t>Black Mess Records [3853 Falls Road, Baltimore, MD]</t>
  </si>
  <si>
    <t>Kelly's Irish Times [14 F St NW, WDC]</t>
  </si>
  <si>
    <t>Baltimore Free Farm [3510 Ash Street, Baltimore, MD]</t>
  </si>
  <si>
    <t>Caf&amp;eacute; 611 [611 Market St, Frederick, MD]</t>
  </si>
  <si>
    <t>Michael Vick Ballroom [2918 Sherman Ave NW, WDC]</t>
  </si>
  <si>
    <t>1920dc [1920 9th St NW, WDC]</t>
  </si>
  <si>
    <t>St. Peter's on Capitol Hill [313 2nd St SE, WDC]</t>
  </si>
  <si>
    <t>Sound Garden [1616 Thames St, Baltimore, MD]</t>
  </si>
  <si>
    <t>http://www.artomatic.org</t>
  </si>
  <si>
    <t>American Art Museum [Eighth and F Streets NW, WDC]</t>
  </si>
  <si>
    <t>Subterranean-A [1432 R St NW, WDC]</t>
  </si>
  <si>
    <t>http://www.ustreetmusichall.com/calendar/</t>
  </si>
  <si>
    <t>the Pietasters</t>
  </si>
  <si>
    <t>Breakers Sky Lounge [2445 Centreville Rd 4th Floor, Herndon, VA]</t>
  </si>
  <si>
    <t>Joint Custody [2337 18th St NW, WDC]</t>
  </si>
  <si>
    <t>Fort Dupont Park [3600 F St SE, WDC]</t>
  </si>
  <si>
    <t>Judy's Bar &amp;amp; Restaurant [2212 14th St NW, WDC]</t>
  </si>
  <si>
    <t>Electric Maid [268 Carroll St NW, WDC]</t>
  </si>
  <si>
    <t>E-Villa [917 Cathedral St., Mt. Vernon, Baltimore, MD]</t>
  </si>
  <si>
    <t>http://www.facebook.com/galaxyhut - http://galaxyhut.wordpress.com/calendar/ - http://www.songkick.com/venues/144603-galaxy-hut</t>
  </si>
  <si>
    <t>USM Shady Grove Conference Center [9630 Gudelsky Drive, Rockville, MD]</t>
  </si>
  <si>
    <t>Mum's [1132 South Hanover St, Baltimore, MD]</t>
  </si>
  <si>
    <t>the Barking Dog - Bethesda [4723 Elm St, Bethesda, MD]</t>
  </si>
  <si>
    <t>the Barking Dog - College Park [7416 Baltimore Avenue  College Park, MD]</t>
  </si>
  <si>
    <t>Port City Brewing Company [3950 Wheeler Ave, Alexandria, VA]</t>
  </si>
  <si>
    <t>the Dougout [1498 Douglas St NE, WDC]</t>
  </si>
  <si>
    <t>Jewish Community Center of Greater Washington [6125 Montrose Road, Rockville, MD]</t>
  </si>
  <si>
    <t>Crittenden [1408 Crittenden St NW, WDC]</t>
  </si>
  <si>
    <t>Christ Lutheran Church [5101 16th St NW, WDC]</t>
  </si>
  <si>
    <t>Church in Bethesda [5033 Wilson Lane, Bethesda, MD]</t>
  </si>
  <si>
    <t>New York Avenue Beach Bar [645 New York Ave NW, WDC]</t>
  </si>
  <si>
    <t>Mood Lounge [1318 9th St NW, WDC]</t>
  </si>
  <si>
    <t>George Washington University: Post Hall [Mount Vernon Campus]</t>
  </si>
  <si>
    <t>Embassy of Switzerland [2900 Cathedral Ave NW, WDC]</t>
  </si>
  <si>
    <t>Dangerously Delicious Pies DC [1339 H St NE, WDC]</t>
  </si>
  <si>
    <t>La Maison Francaise / Embassy of France [4101 Reservoir Rd NW, WDC]</t>
  </si>
  <si>
    <t>Bayou [2519 Pennsylvania Ave NW, WDC]</t>
  </si>
  <si>
    <t>Mellow Mushroom [2436 18th St NW, WDC]</t>
  </si>
  <si>
    <t>Bistro Bistro [1727 Connecticut Ave NW, WDC]</t>
  </si>
  <si>
    <t>Russian Embassy [2650 Wisconsin Ave NW, WDC]</t>
  </si>
  <si>
    <t>St. Paul &amp;amp; Lafayette, Baltimore, MD</t>
  </si>
  <si>
    <t>Soft House [1511 Guilford Ave, Baltimore, MD]</t>
  </si>
  <si>
    <t>Celebrate Fairfax Festival [12000 Government Center Parkway, Fairfax, VA]</t>
  </si>
  <si>
    <t>the Fridge [516 8th St SE, Rear Alley, WDC]</t>
  </si>
  <si>
    <t>http://maps.google.com/maps?q=1851+S.+Bell+Street,+Crystal+City,+Virginia&amp;hl=en&amp;hnear=1851+S+Bell+St,+Arlington,+Virginia+22202&amp;t=m&amp;z=16&amp;iwloc=A</t>
  </si>
  <si>
    <t>Washington DC JCC [1529 16th St NW, Washington DC]</t>
  </si>
  <si>
    <t>St. Luke's Episcopal Church [8009 Fort Hunt Road, Alexandria, VA]</t>
  </si>
  <si>
    <t>Art on the Avenue Festival [Mt. Vernon Ave, Del Ray, Alexandria, VA]</t>
  </si>
  <si>
    <t>Growlers [227 East Diamond Ave, Gaithersburg, MD]</t>
  </si>
  <si>
    <t>Herndon Festival [Lynn St &amp;amp; Station St, Herndon, VA]</t>
  </si>
  <si>
    <t>Ohev Sholom: the National Synagogue [1600 Jonquil St NW, WDC]</t>
  </si>
  <si>
    <t>Charm City Music Festival [Harbor East Waterfront, Baltimore, MD]</t>
  </si>
  <si>
    <t>&lt;a href='artomatic2012.php' title='list by venue'&gt;Artomatic 2012&lt;/a&gt; [1851 S. Bell St - Crystal City, Arlington, VA]</t>
  </si>
  <si>
    <t>Josephine [1008 Vermont Ave NW, WDC]</t>
  </si>
  <si>
    <t>the Pinch [3548 14th St NW, WDC]</t>
  </si>
  <si>
    <t>Echo Stage [2135 Queens Chapel Road NE, WDC]</t>
  </si>
  <si>
    <t>Dance Institute of Washington [3400 14th St NW, WDC]</t>
  </si>
  <si>
    <t>Del Ray Music Festival [2701 Commonwealth Avenue, Alexandria, VA]</t>
  </si>
  <si>
    <t>Smash! Records [2314 18th St NW, WDC]</t>
  </si>
  <si>
    <t>Sunset Tavern [16716 National Pike, Hagerstown, MD]</t>
  </si>
  <si>
    <t>Fast Eddie's Fairfax [9687 Fairfax Boulevard, Fairfax, VA]</t>
  </si>
  <si>
    <t>Half Street Fairgrounds [1299 Half St SE, WDC]</t>
  </si>
  <si>
    <t>Modell Performing Arts Center at the Lyric [140 W Mt Royal Ave, Baltimore, MD]</t>
  </si>
  <si>
    <t>Secret Lounge [1414 9th St NW, WDC]</t>
  </si>
  <si>
    <t>Guy Mason Recreation Center [3600 Calvert Street NW, WDC]</t>
  </si>
  <si>
    <t>1851 S. Bell Street, Arlington/Crystal City, VA 22202</t>
  </si>
  <si>
    <t>Make It Mount Pleasant [Mt Pleasant and Kenyon St NW, WDC]</t>
  </si>
  <si>
    <t>Bohemian Caverns [2001 11th Street, WDC]</t>
  </si>
  <si>
    <t>TopGolf [6625 South Van Dorn Street, Alexandria, VA]</t>
  </si>
  <si>
    <t>Mackey's American Pub [9412 Main Street, Manassas, VA]</t>
  </si>
  <si>
    <t>Old Dominion Brewhouse [1219 9th St NW, WDC]</t>
  </si>
  <si>
    <t>National Plaza at the National Harbor [Fort Washington, MD]</t>
  </si>
  <si>
    <t>Eden Lounge [1716 I St NW, WDC]</t>
  </si>
  <si>
    <t>Kingman Island [575 Oklahoma Ave NE, WDC]</t>
  </si>
  <si>
    <t>Artomatic</t>
  </si>
  <si>
    <t>Creative Alliance at the Patterson [3134 Eastern Avenue # A, Baltimore, MD]</t>
  </si>
  <si>
    <t>Artomatic 2012</t>
  </si>
  <si>
    <t>artomatic2012.php</t>
  </si>
  <si>
    <t>Hirshhorn Museum [700 Independence Ave SW, WDC]</t>
  </si>
  <si>
    <t>The Yards on the Water [3rd and Tingey St SE, WDC]</t>
  </si>
  <si>
    <t>Dying Fetus</t>
  </si>
  <si>
    <t>IOTA Club &amp;amp; Caf&amp;eacute;</t>
  </si>
  <si>
    <t>Columbia Station [2325 18th St NW, WDC]</t>
  </si>
  <si>
    <t>Lallo's Pizza [1301 W Patrick St, Frederick, MD]</t>
  </si>
  <si>
    <t>Pentagon Row Plaza [1101 South Joyce St, Arlington, VA]</t>
  </si>
  <si>
    <t>George Washington University: West Hall [2100 Foxhall Rd NW, Washington, DC]</t>
  </si>
  <si>
    <t>MD</t>
  </si>
  <si>
    <t>the Freer Gallery [1050 Independence Ave SW, WDC]</t>
  </si>
  <si>
    <t>Barclay House [Baltimore, MD]</t>
  </si>
  <si>
    <t>Dukem [1114 U St NW, WDC]</t>
  </si>
  <si>
    <t>Beat Kids House [Baltimore, MD]</t>
  </si>
  <si>
    <t>JV's Restaurant [6666 Arlington Blvd, Falls Church, VA]</t>
  </si>
  <si>
    <t>Tribal Haus [Baltimore, MD]</t>
  </si>
  <si>
    <t>http://www.thehamiltondc.com</t>
  </si>
  <si>
    <t>Dirty Martini Lounge [1223 Connecticut Ave NW, WDC]</t>
  </si>
  <si>
    <t>http://www.warnertheatredc.com/index</t>
  </si>
  <si>
    <t>Arlington Temple [1835 N Nash Street, Arlington, VA]</t>
  </si>
  <si>
    <t>First Trinity Lutheran Church [309 E St NW, WDC]</t>
  </si>
  <si>
    <t>St. Columba's Episcopal Chruch [4201 Albemarle St, WDC]</t>
  </si>
  <si>
    <t>Music Center - 3 PM</t>
  </si>
  <si>
    <t>the NRIs</t>
  </si>
  <si>
    <t>Sacred Heart Church [3211 Pine St NW, WDC]</t>
  </si>
  <si>
    <t>Desperados Burgers and Bar [1342 U St NW, WDC]</t>
  </si>
  <si>
    <t>19th Bar [1900 I St NW, WDC]</t>
  </si>
  <si>
    <t>Overlea Station [6900 Belair Rd, Baltimore, MD]</t>
  </si>
  <si>
    <t>Club Baltimore [8014 Pulaski Hwy, Rosedale, MD]</t>
  </si>
  <si>
    <t>Brunswick Fire Hall [223-225 West Potomac Street, Brunswick, MD]</t>
  </si>
  <si>
    <t>Reston Community Center [2310 Colts Neck Road, Reston, VA]</t>
  </si>
  <si>
    <t>George Washington University: Marvin Center, Continental Ballroom [21st St NW, Washington, DC]</t>
  </si>
  <si>
    <t>Buzz Bakery [901 Slaters Lane, Alexandria, VA]</t>
  </si>
  <si>
    <t>http://thehowardtheatre.com/</t>
  </si>
  <si>
    <t>LHUMC [200 School Ln, Linthicum Heights, MD]</t>
  </si>
  <si>
    <t>Amma House [Alexandria, VA]</t>
  </si>
  <si>
    <t>Holy Spirit Catholic Church [Annandale, VA]</t>
  </si>
  <si>
    <t>Acre 121 [1400 Irving St #109, WDC]</t>
  </si>
  <si>
    <t>202-787-1000</t>
  </si>
  <si>
    <t>http://www.thehamiltondc.com/live/calendar</t>
  </si>
  <si>
    <t>ADDED/CHANGED</t>
  </si>
  <si>
    <t>Caribou [1400 14th St NW, WDC]</t>
  </si>
  <si>
    <t>La Casa [3166 Mount Pleasant St, WDC]</t>
  </si>
  <si>
    <t>Casa Fiesta [4910 Wisconsin Ave NW, WDC]</t>
  </si>
  <si>
    <t>http://www.ccspace.org/index.php?action=events *&amp; FB</t>
  </si>
  <si>
    <t>http://maps.google.com/maps?q=600+14th+Street+NW,+Washington,+DC&amp;hl=en&amp;ll=38.897947,-77.032152&amp;spn=0.004442,0.010267&amp;sll=38.897473,-77.032026&amp;sspn=0.001795,0.002779&amp;vpsrc=0&amp;hnear=600+14th+St+NW,+Washington,+District+of+Columbia,+20005&amp;t=m&amp;z=17&amp;iwloc=A</t>
  </si>
  <si>
    <t>http://www.dar.org/conthall/schedule.cfm ----- http://www.ticketmaster.com/DAR-Constitution-Hall-tickets-Washington/venue/172054?tm_link=edp_Venue_Name_1</t>
  </si>
  <si>
    <t>Fells Point Festival [Baltimore, MD]</t>
  </si>
  <si>
    <t>Gibson Guitar Showroom [709 G St NW # 400, WDC]</t>
  </si>
  <si>
    <t>For "Venue Info" page</t>
  </si>
  <si>
    <t>Ned Devine's [2465 Centreville Road  Herndon, VA]</t>
  </si>
  <si>
    <t>Brass Monkey Saloon [1601 Eastern Ave, Baltimore, MD]</t>
  </si>
  <si>
    <t>CANCELLED</t>
  </si>
  <si>
    <t>Dynasty [2210 14th St NW, WDC]</t>
  </si>
  <si>
    <t>Wooly Mammoth Theatre Co [641 D St NW, Washington DC]</t>
  </si>
  <si>
    <t>Surf City [9654 Belair Rd, Perry Hall, MD]</t>
  </si>
  <si>
    <t>Washington Hilton [1919 Connecticut Ave NW, WDC]</t>
  </si>
  <si>
    <t>Paper Haus [4912 3rd St NW, WDC]</t>
  </si>
  <si>
    <t>Jackie's Sidebar [8081 Georgia Ave, Silver Spring, MD]</t>
  </si>
  <si>
    <t>Elks Lodge [14602 Minnieville Rd, Woodbridge, VA]</t>
  </si>
  <si>
    <t>http://www.facebook.com/thehamiltondc</t>
  </si>
  <si>
    <t>The Islander [1201 U St NW, WDC]</t>
  </si>
  <si>
    <t>Library of Congress Coolidge Auditorium [Thomas Jefferson Building, 10 First St SE, WDC]</t>
  </si>
  <si>
    <t>WMUC Radio, 3130 South Campus Dining Hall (Upstairs) [College Park, MD]</t>
  </si>
  <si>
    <t>Solly's [1942 11th St NW, WDC]</t>
  </si>
  <si>
    <t>http://www.SinixRox.com/Live_Music.html ---- http://www.facebook.com/#!/SinixRox?sk=events</t>
  </si>
  <si>
    <t>600 14th St NW, Washington, DC 20005</t>
  </si>
  <si>
    <t>Baird Auditorium [10th &amp;amp; Constitution, WDC]</t>
  </si>
  <si>
    <t>COMMENT</t>
  </si>
  <si>
    <t>Crooked Beat Records [2116 18th St NW, WDC]</t>
  </si>
  <si>
    <t>theHamiltonDC</t>
  </si>
  <si>
    <t>Baked and Wired [1052 Thomas Jefferson St, WDC]</t>
  </si>
  <si>
    <t>ABH House [McLean, VA]</t>
  </si>
  <si>
    <t>Bell Foundry [1539 N. Calvert St, Baltimore, MD]</t>
  </si>
  <si>
    <t>Night Cat [5 Goldsborough St,  Easton, MD]</t>
  </si>
  <si>
    <t>Clarice Smith Performing Arts Center at University of Maryland [Stadium Drive at Route 193, College Park, MD]</t>
  </si>
  <si>
    <t>Expo [1928 9th St NW, WDC]</t>
  </si>
  <si>
    <t>DC Arts Center [2438 18th St NW, WDC]</t>
  </si>
  <si>
    <t>Howard Theatre</t>
  </si>
  <si>
    <t>the Hamilton</t>
  </si>
  <si>
    <t>hamilton.php</t>
  </si>
  <si>
    <t>Pimlico Race Course [Hayward and Winner Ave, Baltimore, MD]</t>
  </si>
  <si>
    <t>Gold Leaf Studios [443 Eye St NW, Washington DC]</t>
  </si>
  <si>
    <t>the Caribbean</t>
  </si>
  <si>
    <t>Fur Nightclub [33 Patterson Street NE, WDC]</t>
  </si>
  <si>
    <t>Lalibela [1415 14th St NW, WDC]</t>
  </si>
  <si>
    <t>DC Radical Space [5525 Illinois Ave NW, WDC]</t>
  </si>
  <si>
    <t>Adas Israel Congregation [2850 Quebec St NW, WDC]</t>
  </si>
  <si>
    <t>Atlas Performing Arts Center [1333 H St NE, WDC]</t>
  </si>
  <si>
    <t>Glen Echo Park [7300 MacArthur Blvd, Glen Echo, MD]</t>
  </si>
  <si>
    <t>Bethel World Outreach Church [8242 Georgia Ave, Silver Spring, MD]</t>
  </si>
  <si>
    <t>6th &amp; I</t>
  </si>
  <si>
    <t>http://maps.google.com/maps?f=q&amp;source=s_q&amp;hl=en&amp;geocode=&amp;q=601+F+St+NW,+Washington,+DC+20004&amp;sll=38.917249,-77.027936&amp;sspn=0.012121,0.028067&amp;ie=UTF8&amp;hq=&amp;hnear=601+F+St+NW,+Washington,+District+of+Columbia,+20004&amp;z=15</t>
  </si>
  <si>
    <t>statethetre.php</t>
  </si>
  <si>
    <t>U St Music Hall</t>
  </si>
  <si>
    <t>Velvet Lounge</t>
  </si>
  <si>
    <t>Jammin' Java</t>
  </si>
  <si>
    <t>6355 Rolling Rd, Springfield, VA 22152</t>
  </si>
  <si>
    <t>202-588-1880</t>
  </si>
  <si>
    <t>ramsheadtavern.php</t>
  </si>
  <si>
    <t>DC</t>
  </si>
  <si>
    <t>http://maps.google.com/maps?f=q&amp;source=s_q&amp;hl=en&amp;geocode=&amp;q=2110+5th+St+NE,+Washington,+DC&amp;sll=37.0625,-95.677068&amp;sspn=39.235538,76.816406&amp;ie=UTF8&amp;hq=&amp;hnear=2110+5th+St+NE,+Washington+D.C.,+District+of+Columbia,+20002&amp;z=16</t>
  </si>
  <si>
    <t>StateTheatreDC</t>
  </si>
  <si>
    <t>http://www.thestatetheatre.com/events/upcoming_events.xml</t>
  </si>
  <si>
    <t>http://www.strathmore.org/eventstickets/calendar.asp</t>
  </si>
  <si>
    <t>FortRenoDC</t>
  </si>
  <si>
    <t>http://maps.google.com/maps?f=q&amp;source=s_q&amp;hl=en&amp;geocode=&amp;q=1700+north+charles+street,+baltimore,+md&amp;aq=&amp;sll=39.309116,-76.616807&amp;sspn=0.00938,0.018754&amp;gl=us&amp;ie=UTF8&amp;hq=&amp;hnear=1700+N+Charles+St,+Baltimore,+Maryland+21201&amp;ll=39.308834,-76.616549&amp;spn=0.009381,0.018754&amp;z=16</t>
  </si>
  <si>
    <t>410-528-8377</t>
  </si>
  <si>
    <t>410-244-1131</t>
  </si>
  <si>
    <t>VA</t>
  </si>
  <si>
    <t>http://www.piersixpavilion.com/</t>
  </si>
  <si>
    <t>915 U St NW, DC</t>
  </si>
  <si>
    <t>601 F St NW, Washington, DC 20004</t>
  </si>
  <si>
    <t>Wolf Trap</t>
  </si>
  <si>
    <t>Black Cat</t>
  </si>
  <si>
    <t>Axum's Level X Lounge [1934 9th St. NW, WDC]</t>
  </si>
  <si>
    <t>the Rocketship [1223 Decatur St. NW, WDC]</t>
  </si>
  <si>
    <t>fillmore.php</t>
  </si>
  <si>
    <t>http://www.facebook.com/birchmere</t>
  </si>
  <si>
    <t>http://maps.google.com/maps?f=q&amp;source=s_q&amp;hl=en&amp;geocode=&amp;q=512+York+Road,+Towson,+MD+21204&amp;sll=37.230328,-95.712891&amp;sspn=36.168984,54.404297&amp;ie=UTF8&amp;hq=&amp;hnear=512+York+Rd,+Towson,+Baltimore,+Maryland+21204&amp;z=16</t>
  </si>
  <si>
    <t>Krug's Place [906 East Street, Frederick, MD]</t>
  </si>
  <si>
    <t>http://www.facebook.com/#!/StrathmoreArts</t>
  </si>
  <si>
    <t>http://www.facebook.com/WolfTrapOfficialPage</t>
  </si>
  <si>
    <t>703-522-8340</t>
  </si>
  <si>
    <t>http://www.facebook.com/pages/Velvet-Lounge/126159280735458</t>
  </si>
  <si>
    <t>8656 Colesville Road, Silver Spring, MD 20910</t>
  </si>
  <si>
    <t>St Elmo's Coffee Pub [2300 Mt Vernon Ave, Alexandria, VA 22301]</t>
  </si>
  <si>
    <t>http://www.cometpingpong.com/</t>
  </si>
  <si>
    <t>cometpingpong.php</t>
  </si>
  <si>
    <t>1101 Wilson Boulevard, Arlington, VA 22209</t>
  </si>
  <si>
    <t>DAR Constitution Hall</t>
  </si>
  <si>
    <t>Soundry [316 Dominion Road NE, Vienna, VA]</t>
  </si>
  <si>
    <t>Sova [1359 H Street NE, Washington DC]</t>
  </si>
  <si>
    <t>birchmere.php</t>
  </si>
  <si>
    <t>202-337-4141</t>
  </si>
  <si>
    <t>dc9.php</t>
  </si>
  <si>
    <t>Canc/Postponed</t>
  </si>
  <si>
    <t>9:30 Club</t>
  </si>
  <si>
    <t>http://www.sixthandi.org/</t>
  </si>
  <si>
    <t>6thandi.php</t>
  </si>
  <si>
    <t>Hard Rock Caf&amp;eacute; [999 E St NW, WDC]</t>
  </si>
  <si>
    <t>http://maps.google.com/maps?f=q&amp;source=s_q&amp;hl=en&amp;geocode=&amp;q=220+N+Washington+St.+Falls+Church,+VA+22046&amp;sll=37.0625,-95.677068&amp;sspn=28.529345,56.513672&amp;ie=UTF8&amp;hq=&amp;hnear=220+N+Washington+St,+Falls+Church,+Virginia+22046&amp;z=16</t>
  </si>
  <si>
    <t>lisner.php</t>
  </si>
  <si>
    <t>930.php</t>
  </si>
  <si>
    <t>Bourbon Street (Baltimore)</t>
  </si>
  <si>
    <t>2832 Wilson Blvd, Arlington, VA</t>
  </si>
  <si>
    <t>warner.php</t>
  </si>
  <si>
    <t>the Phillips Collection, Music Room [1600 21st St NW]</t>
  </si>
  <si>
    <t>Date</t>
  </si>
  <si>
    <t>Venue</t>
  </si>
  <si>
    <t>Band1</t>
  </si>
  <si>
    <t>410-715-5550</t>
  </si>
  <si>
    <t>http://www.facebook.com/patriotcenter</t>
  </si>
  <si>
    <t>mpp.php</t>
  </si>
  <si>
    <t>BloomBars [3222 11th St NW, WDC]</t>
  </si>
  <si>
    <t>Kennedy Center</t>
  </si>
  <si>
    <t>http://www.artisphere.com/calendar.aspx --- http://www.artisphere.com/calendar/music.aspx</t>
  </si>
  <si>
    <t>windup.php</t>
  </si>
  <si>
    <t>CCASBaltimore</t>
  </si>
  <si>
    <t>http://www.facebook.com/#!/jamminjava</t>
  </si>
  <si>
    <t>703-569-5910</t>
  </si>
  <si>
    <t>Baltimore</t>
  </si>
  <si>
    <t>http://maps.google.com/maps?f=q&amp;source=s_q&amp;hl=en&amp;geocode=&amp;q=5301+Tuckerman+Lane,+North+Bethesda,+Maryland&amp;sll=37.0625,-95.677068&amp;sspn=22.650231,57.480469&amp;ie=UTF8&amp;hq=&amp;hnear=5301+Tuckerman+Ln,+North+Bethesda,+Montgomery,+Maryland+20814&amp;z=15</t>
  </si>
  <si>
    <t>http://maps.google.com/maps?f=q&amp;source=s_q&amp;hl=en&amp;geocode=&amp;q=5037+Connecticut+Ave+NW,+Washington+DC&amp;aq=&amp;sll=37.0625,-95.677068&amp;sspn=29.716225,47.988281&amp;ie=UTF8&amp;hq=&amp;hnear=5037+Connecticut+Ave+NW,+Washington+D.C.,+District+of+Columbia,+20008&amp;z=16</t>
  </si>
  <si>
    <t>the Cajun Experience [14 Loudoun Street SE, Leesburg, VA]</t>
  </si>
  <si>
    <t>http://www.strathmore.org</t>
  </si>
  <si>
    <t>703-237-0300</t>
  </si>
  <si>
    <t>sinix.php</t>
  </si>
  <si>
    <t>Bands (composite)</t>
  </si>
  <si>
    <t>bossa.php</t>
  </si>
  <si>
    <t>http://www.dcnine.com/</t>
  </si>
  <si>
    <t>RockNRollHotel</t>
  </si>
  <si>
    <t>RedPalaceDC</t>
  </si>
  <si>
    <t>DC9Nightclub</t>
  </si>
  <si>
    <t>ramsheadlive.php</t>
  </si>
  <si>
    <t>http://maps.google.com/maps?f=q&amp;source=s_q&amp;hl=en&amp;geocode=&amp;q=1811+14th+St+NW,+Washington,+DC+20009&amp;sll=38.839787,-77.061339&amp;sspn=0.012134,0.028067&amp;ie=UTF8&amp;hq=&amp;hnear=1811+14th+St+NW,+Washington,+District+of+Columbia,+20009&amp;z=15</t>
  </si>
  <si>
    <t>National Building Museum [401 F Street NW, WDC]</t>
  </si>
  <si>
    <t>Alley Cat Restaurant [2 South Whiting Street, Alexandria, VA]</t>
  </si>
  <si>
    <t>1940 9th St NW, Washington, DC 20001</t>
  </si>
  <si>
    <t>410-337-7178</t>
  </si>
  <si>
    <t>http://www.livenation.com/Jiffy-Lube-Live-tickets-Bristow/venue/172099</t>
  </si>
  <si>
    <t>1115 U St NW, Washington, DC 20009</t>
  </si>
  <si>
    <t>All Souls Memorial Episcopal Church [2300 Cathedral Ave NW, WDC]</t>
  </si>
  <si>
    <t>3701 Mt. Vernon Ave., Alexandria, VA 22305</t>
  </si>
  <si>
    <t>H Street Festival [DC]</t>
  </si>
  <si>
    <t>velvetlounge.php</t>
  </si>
  <si>
    <t>Verizon Center</t>
  </si>
  <si>
    <t>Jiffy Lube Live</t>
  </si>
  <si>
    <t>http://www.thewindupspace.com/</t>
  </si>
  <si>
    <t>12 W. North Ave, Baltimore MD 21201</t>
  </si>
  <si>
    <t>redpalace.php</t>
  </si>
  <si>
    <t>TOTAL</t>
  </si>
  <si>
    <t>More</t>
  </si>
  <si>
    <t>202-408-3100</t>
  </si>
  <si>
    <t>525 Eastern Blvd, Baltimore, MD 21221</t>
  </si>
  <si>
    <t>1st Mariner Arena (Baltimore)</t>
  </si>
  <si>
    <t>http://www.facebook.com/BlackCatDC</t>
  </si>
  <si>
    <t>http://www.facebook.com/theottobar</t>
  </si>
  <si>
    <t>More link</t>
  </si>
  <si>
    <t>http://www.goldenwestcafe.com</t>
  </si>
  <si>
    <t>Mainstage</t>
  </si>
  <si>
    <t>301-960-9999</t>
  </si>
  <si>
    <t>Golden West Cafe (Baltimore)</t>
  </si>
  <si>
    <t>Yak-A-Doo's - Clarion Inn [564 Warrenton Road, Fredericksburg, VA]</t>
  </si>
  <si>
    <t>ststephens.php</t>
  </si>
  <si>
    <t>http://bluesalley.com</t>
  </si>
  <si>
    <t>galaxyhut.php</t>
  </si>
  <si>
    <t>http://maps.google.com/maps?f=q&amp;source=s_q&amp;hl=en&amp;geocode=&amp;q=2711+Wilson+Boulevard,+Arlington,+VA+22201&amp;sll=38.916725,-77.024108&amp;sspn=0.012121,0.028067&amp;ie=UTF8&amp;hq=&amp;hnear=2711+Wilson+Blvd,+Arlington,+Virginia+22201&amp;z=15</t>
  </si>
  <si>
    <t>http://maps.google.com/maps?f=q&amp;source=s_q&amp;hl=en&amp;geocode=&amp;q=1525+Newton+St+NW,+Washington,+DC+20010&amp;sll=37.0625,-95.677068&amp;sspn=38.911557,74.794922&amp;ie=UTF8&amp;hq=&amp;hnear=1525+Newton+St+NW,+Washington,+District+of+Columbia,+20010&amp;z=16</t>
  </si>
  <si>
    <t>http://www.facebook.com/group.php?gid=47168432643</t>
  </si>
  <si>
    <t>http://www.patriotcenter.com/</t>
  </si>
  <si>
    <t>BMoreSoundStage</t>
  </si>
  <si>
    <t>http://www.facebook.com/BaltimoreSoundstage</t>
  </si>
  <si>
    <t>240-304-8331</t>
  </si>
  <si>
    <t>124 Market Place, Baltimore, MD 21202</t>
  </si>
  <si>
    <t>Balls Bluff Tavern [2-D Loudoun Street Southwest, Leesburg, VA]</t>
  </si>
  <si>
    <t>http://www.facebook.com/#!/profile.php?id=1169469211</t>
  </si>
  <si>
    <t>National Gallery of Art Sculpture Garden [DC]</t>
  </si>
  <si>
    <t>202-628-4780</t>
  </si>
  <si>
    <t>http://maps.google.com/maps?f=q&amp;source=s_q&amp;hl=en&amp;geocode=&amp;q=1344+U+St+NW,+Washington,+DC,+20009&amp;sll=38.78612,-77.587777&amp;sspn=0.012143,0.028067&amp;ie=UTF8&amp;hq=&amp;hnear=1344+U+St+NW,+Washington,+District+of+Columbia,+20009&amp;z=15</t>
  </si>
  <si>
    <t>October</t>
  </si>
  <si>
    <t>An die Musik LIVE [409 North Charles St, Second Floor, Baltimore, MD]</t>
  </si>
  <si>
    <t>513 13th Street NW, DC</t>
  </si>
  <si>
    <t>http://themetrogallery.net/</t>
  </si>
  <si>
    <t>1073 Wisconsin Ave. NW, Washington, DC 20007</t>
  </si>
  <si>
    <t>http://www.facebook.com/verizoncenter</t>
  </si>
  <si>
    <t>Address</t>
  </si>
  <si>
    <t>L.A. Bar &amp;amp; Grill [2530 Columbia Pike, Arlington, VA]</t>
  </si>
  <si>
    <t>http://www.facebook.com/GWLisner</t>
  </si>
  <si>
    <t>thewindupspace</t>
  </si>
  <si>
    <t>http://maps.google.com/maps?f=q&amp;source=s_q&amp;hl=en&amp;geocode=&amp;q=513+13th+Street,+N.W.,+washington,+dc&amp;sll=37.0625,-95.677068&amp;sspn=28.472892,56.513672&amp;ie=UTF8&amp;hq=&amp;hnear=513+13th+St+NW,+Washington+D.C.,+District+of+Columbia,+20004&amp;ll=38.898247,-77.029588&amp;spn=0.006813,0.013797&amp;z=16&amp;iwloc=A</t>
  </si>
  <si>
    <t>http://www.dar.org/conthall/</t>
  </si>
  <si>
    <t>Montgomery College Cultural Arts Center [51 Mannakee Street, Rockville, MD]</t>
  </si>
  <si>
    <t>http://www.facebook.com/pages/Artisphere/112330742123655?ref=ts&amp;v=wall</t>
  </si>
  <si>
    <t>20 Market Place, Baltimore, MD 21201</t>
  </si>
  <si>
    <t>http://www.facebook.com/StateTheatreVA</t>
  </si>
  <si>
    <t>http://www.merriweathermusic.com</t>
  </si>
  <si>
    <t>8x10 [10 East Cross St, Baltimore, MD 21230]</t>
  </si>
  <si>
    <t>202-994-6800</t>
  </si>
  <si>
    <t>Backstage</t>
  </si>
  <si>
    <t>Day</t>
  </si>
  <si>
    <t>http://www.rockandrollhoteldc.com</t>
  </si>
  <si>
    <t>http://www.wolftrap.org</t>
  </si>
  <si>
    <t>http://www.bossaproject.com/live/</t>
  </si>
  <si>
    <t>iotaclub</t>
  </si>
  <si>
    <t>202-667-0088</t>
  </si>
  <si>
    <t>202-364-0404</t>
  </si>
  <si>
    <t>VelvetLoungeDC</t>
  </si>
  <si>
    <t>http://www.facebook.com/DC9Nightclub</t>
  </si>
  <si>
    <t>http://maps.google.com/maps?f=q&amp;source=s_q&amp;hl=en&amp;geocode=&amp;q=227+Maple+Avenue+East,+Vienna,+VA,+22180&amp;sll=37.0625,-95.677068&amp;sspn=25.34618,57.480469&amp;ie=UTF8&amp;hq=&amp;hnear=227+Maple+Ave+E,+Vienna,+Fairfax,+Virginia+22180&amp;z=15</t>
  </si>
  <si>
    <t>SinixRox</t>
  </si>
  <si>
    <t>2711 Wilson Boulevard, Arlington, VA 22201</t>
  </si>
  <si>
    <t>703-525-8646</t>
  </si>
  <si>
    <t>http://www.facebook.com/merriweathermusic</t>
  </si>
  <si>
    <t>Music Center</t>
  </si>
  <si>
    <t>5037 Connecticut Ave NW, Washington DC</t>
  </si>
  <si>
    <t>http://maps.google.com/maps?f=q&amp;source=s_q&amp;hl=en&amp;geocode=&amp;q=1215+U+St+NW,+Washington,+DC+20009&amp;sll=37.0625,-95.677068&amp;sspn=37.683309,60.029297&amp;ie=UTF8&amp;hq=&amp;hnear=1215+U+St+NW,+Washington+D.C.,+District+of+Columbia,+20009&amp;z=16</t>
  </si>
  <si>
    <t>http://maps.google.com/maps?f=q&amp;source=s_q&amp;hl=en&amp;geocode=&amp;q=4500+Patriot+Circle,+Fairfax,+VA+22030&amp;sll=38.826745,-77.30975&amp;sspn=0.010832,0.028067&amp;ie=UTF8&amp;hq=&amp;hnear=4500+Patriot+Cir,+Fairfax,+Virginia+22030&amp;z=15</t>
  </si>
  <si>
    <t>http://redpalacedc.com/events/</t>
  </si>
  <si>
    <t>Chesapeake St &amp; Nebraska Ave NW, Washington, DC 20016</t>
  </si>
  <si>
    <t>1729 Maryland Ave, Baltimore, MD 21201</t>
  </si>
  <si>
    <t>4500 Patriot Circle, Fairfax, VA 22030</t>
  </si>
  <si>
    <t>Hole in the Sky</t>
  </si>
  <si>
    <t>1215 U St NW, Washington, DC 20009</t>
  </si>
  <si>
    <t>the Cherch [1616 New Jersey Ave NW, WDC]</t>
  </si>
  <si>
    <t>http://www.artisphere.com/</t>
  </si>
  <si>
    <t>TODAY</t>
  </si>
  <si>
    <t>Flag</t>
  </si>
  <si>
    <t>http://tickets.ramsheadonstage.com/</t>
  </si>
  <si>
    <t>September</t>
  </si>
  <si>
    <t>Sonar (Baltimore)</t>
  </si>
  <si>
    <t>fortreno.php</t>
  </si>
  <si>
    <t>http://maps.google.com/maps?f=q&amp;source=s_q&amp;hl=en&amp;geocode=&amp;q=600+I+Street+NW,+Washington,+DC+20001&amp;sll=37.0625,-95.677068&amp;sspn=25.34618,57.480469&amp;ie=UTF8&amp;hq=&amp;hnear=600+I+St+NW,+Washington,+District+of+Columbia,+20001&amp;z=15</t>
  </si>
  <si>
    <t>theBirchmere</t>
  </si>
  <si>
    <t>http://maps.google.com/maps?f=q&amp;source=s_q&amp;hl=en&amp;geocode=&amp;q=33+West+Street,+Annapolis,+Maryland+21401&amp;sll=37.0625,-95.677068&amp;sspn=23.959196,41.484375&amp;ie=UTF8&amp;hq=&amp;hnear=33+West+St,+Annapolis,+Anne+Arundel,+Maryland+21401&amp;z=15</t>
  </si>
  <si>
    <t>RamsHeadOnStage</t>
  </si>
  <si>
    <t>410-244-8855</t>
  </si>
  <si>
    <t>usmh.php</t>
  </si>
  <si>
    <t>uhalldc</t>
  </si>
  <si>
    <t>http://www.facebook.com/930club</t>
  </si>
  <si>
    <t>1635 (Barns) or 1551 (Filene Ctr) Trap Rd, Vienna, VA</t>
  </si>
  <si>
    <t>http://www.kennedy-center.org/programs/millennium/</t>
  </si>
  <si>
    <t>Orion Sound Studios [2903 Whittington Ave, Suite C, Baltimore, MD]</t>
  </si>
  <si>
    <t>Updated since</t>
  </si>
  <si>
    <t>http://www.facebook.com/pages/The-Windup-Space/40942699251?v=info</t>
  </si>
  <si>
    <t>703-255-1566</t>
  </si>
  <si>
    <t>Corpse Fortress [Silver Spring, MD]</t>
  </si>
  <si>
    <t>http://www.facebook.com/galaxyhut</t>
  </si>
  <si>
    <t>Venues page</t>
  </si>
  <si>
    <t>Individual page</t>
  </si>
  <si>
    <t>http://www.facebook.com/pages/Charm-City-Art-Space/107701945926313</t>
  </si>
  <si>
    <t>202-234-0072</t>
  </si>
  <si>
    <t>bourbonstreet.php</t>
  </si>
  <si>
    <t>HoleInTheSkyDC</t>
  </si>
  <si>
    <t>Rams Head Live! (Baltimore)</t>
  </si>
  <si>
    <t>Twins Jazz</t>
  </si>
  <si>
    <t>http://maps.google.com/maps?f=q&amp;source=s_q&amp;hl=en&amp;geocode=&amp;q=1101+Wilson+Boulevard,+Arlington,+VA+22209&amp;sll=37.0625,-95.677068&amp;sspn=38.911557,74.794922&amp;ie=UTF8&amp;hq=&amp;hnear=1101+Wilson+Blvd,+Arlington,+Virginia+22209&amp;z=16</t>
  </si>
  <si>
    <t>Twitter</t>
  </si>
  <si>
    <t>Last Updated</t>
  </si>
  <si>
    <t>twins.php</t>
  </si>
  <si>
    <t>http://www.ccspace.org</t>
  </si>
  <si>
    <t>Veterans Plaza [1 Veterans Place, Silver Spring, MD]</t>
  </si>
  <si>
    <t>strathmore.php</t>
  </si>
  <si>
    <t>RECOMMENDED</t>
  </si>
  <si>
    <t>http://www.jaxxroxx.com/newsite2011/category/events/upcoming</t>
  </si>
  <si>
    <t>VerizonCenterPR</t>
  </si>
  <si>
    <t>7800 Cellar Door Drive, Bristow, VA 20136</t>
  </si>
  <si>
    <t>DCWarnerTheatre</t>
  </si>
  <si>
    <t>SOLD OUT?</t>
  </si>
  <si>
    <t>http://www.facebook.com/sonarbaltimore</t>
  </si>
  <si>
    <t>316 Guilford Avenue, Baltimore, MD 21202</t>
  </si>
  <si>
    <t>Warner Theatre</t>
  </si>
  <si>
    <t>http://www.facebook.com/bluesalley</t>
  </si>
  <si>
    <t>NO LONGER ON VENUE WEB SITE</t>
  </si>
  <si>
    <t>bmss.php</t>
  </si>
  <si>
    <t>Pier Six Pavilion (Baltimore)</t>
  </si>
  <si>
    <t>Ottobuddy</t>
  </si>
  <si>
    <t>http://www.facebook.com/sixthandi</t>
  </si>
  <si>
    <t>State Theatre</t>
  </si>
  <si>
    <t>jaxxnightclub</t>
  </si>
  <si>
    <t>piersix.php</t>
  </si>
  <si>
    <t>http://www.iotaclubandcafe.com/</t>
  </si>
  <si>
    <t>Merriweather Post Pavilion</t>
  </si>
  <si>
    <t>4 PM</t>
  </si>
  <si>
    <t>http://maps.google.com/maps?f=q&amp;source=s_q&amp;hl=en&amp;geocode=&amp;q=915+u+st+nw,+washington,+dc&amp;sll=37.0625,-95.677068&amp;sspn=28.529345,56.513672&amp;ie=UTF8&amp;hq=&amp;hnear=915+U+St+NW,+Washington+D.C.,+District+of+Columbia,+20001&amp;z=16</t>
  </si>
  <si>
    <t>Birchmere</t>
  </si>
  <si>
    <t>http://www.facebook.com/IOTA.Club.and.Cafe</t>
  </si>
  <si>
    <t>1344 U St NW, Washington, DC, 20009</t>
  </si>
  <si>
    <t>2110 5th St NE, Washington, DC</t>
  </si>
  <si>
    <t>Fillmore Silver Spring</t>
  </si>
  <si>
    <t>Dahlak [1771 U St NW, WDC]</t>
  </si>
  <si>
    <t>Fat Tuesday's [10673 Braddock Road, Fairfax, VA]</t>
  </si>
  <si>
    <t>Baltimore SoundStage</t>
  </si>
  <si>
    <t>Two shows</t>
  </si>
  <si>
    <t>Club Heaven and Hell [2327 18th St NW, WDC]</t>
  </si>
  <si>
    <t>1stmariner.php</t>
  </si>
  <si>
    <t>http://www.facebook.com/redpalacedc?sk=wall</t>
  </si>
  <si>
    <t>Art Museum of the Americas [201 18th Street, NW, WDC]</t>
  </si>
  <si>
    <t>1st Stage Theater [1524 Spring Hill Rd, McLean, VA]</t>
  </si>
  <si>
    <t>metrogallery.php</t>
  </si>
  <si>
    <t>NONE</t>
  </si>
  <si>
    <t>http://maps.google.com/maps?f=q&amp;source=s_q&amp;hl=en&amp;geocode=&amp;q=731+Eastern+Ave,+Baltimore,+MD+21202&amp;sll=37.0625,-95.677068&amp;sspn=36.915634,84.814453&amp;ie=UTF8&amp;hq=&amp;hnear=731+Eastern+Ave,+Baltimore,+Maryland+21202&amp;z=16</t>
  </si>
  <si>
    <t>FB</t>
  </si>
  <si>
    <t>http://www.velvetloungedc.com</t>
  </si>
  <si>
    <t>http://www.facebook.com/pages/DAR-Constitution-Hall/109093932450523</t>
  </si>
  <si>
    <t>http://www.baltimorearena.com/</t>
  </si>
  <si>
    <t>CITY</t>
  </si>
  <si>
    <t>http://maps.google.com/maps?f=d&amp;source=s_d&amp;saddr=1551+Trap+Road,+Vienna,+VA&amp;daddr=1635+Trap+Rd,+Vienna,+VA+22182&amp;hl=en&amp;geocode=FT4yUgIdjQBl-ymbL6JjEkq2iTHsq8qmZEzYTQ%3BFfoRUgIddgZl-yl7zn1rFUq2iTHS5PpoSb_KVg&amp;mra=ls&amp;sll=38.932986,-77.26529&amp;sspn=0.006827,0.013797&amp;g=1551-1635+trap+road,+vienna,+va&amp;ie=UTF8&amp;ll=38.938315,-77.26676&amp;spn=0.027305,0.055189&amp;z=14</t>
  </si>
  <si>
    <t>verizoncenter.php</t>
  </si>
  <si>
    <t>iota.php</t>
  </si>
  <si>
    <t>DONE</t>
  </si>
  <si>
    <t>1811 14th St NW, Washington, DC 20009</t>
  </si>
  <si>
    <t>202-667-4490</t>
  </si>
  <si>
    <t>Fort Reno</t>
  </si>
  <si>
    <t>FillmoreSS</t>
  </si>
  <si>
    <t>http://www.twinsjazz.com</t>
  </si>
  <si>
    <t>http://www.rechertheatre.com/Shows</t>
  </si>
  <si>
    <t>http://maps.google.com/maps?hl=en&amp;q=Bossa,+2463+18th+St+NW,+Washington+D.C.,+District+of+Columbia,+20009-2003&amp;ie=UTF8&amp;oi=georefine&amp;cd=1&amp;geocode=FW3nUQIdDm5o-w&amp;split=0&amp;sll=37.0625,-95.677068&amp;sspn=23.875,57.630033&amp;hq=&amp;hnear=Bossa,+2463+18th+St+NW,+Washington+D.C.,+District+of+Columbia+20009-2003&amp;z=14</t>
  </si>
  <si>
    <t>http://maps.google.com/maps?f=q&amp;source=s_q&amp;hl=en&amp;geocode=&amp;q=1105+West+36th+Street,+Baltimore,+MD+21211&amp;sll=37.0625,-95.677068&amp;sspn=39.235538,76.816406&amp;ie=UTF8&amp;hq=&amp;hnear=1105+W+36th+St,+Baltimore,+Maryland+21211&amp;z=16</t>
  </si>
  <si>
    <t>Lisner Auditorium</t>
  </si>
  <si>
    <t>http://www.ustreetmusichall.com/</t>
  </si>
  <si>
    <t>http://maps.google.com/maps?f=q&amp;source=s_q&amp;hl=en&amp;geocode=&amp;q=6355+Rolling+Rd,+Springfield,+VA+22152&amp;sll=39.318833,-76.619695&amp;sspn=0.010757,0.028067&amp;ie=UTF8&amp;hq=&amp;hnear=6355+Rolling+Rd,+Springfield,+Fairfax,+Virginia+22152&amp;z=15</t>
  </si>
  <si>
    <t>Bossa</t>
  </si>
  <si>
    <t>DC9</t>
  </si>
  <si>
    <t>Candle Haus [Fairfax, VA]</t>
  </si>
  <si>
    <t>ottobar.php</t>
  </si>
  <si>
    <t>n/a</t>
  </si>
  <si>
    <t>NoVA</t>
  </si>
  <si>
    <t>goldenwestcafe</t>
  </si>
  <si>
    <t>http://maps.google.com/maps?f=q&amp;source=s_q&amp;hl=en&amp;geocode=&amp;q=7800+Cellar+Door+Drive,+Bristow,+VA+20136&amp;sll=38.90419,-77.261253&amp;sspn=0.012123,0.028067&amp;ie=UTF8&amp;hq=&amp;hnear=7800+Cellar+Door+Dr,+Brentsville,+Prince+William,+Virginia+20155&amp;z=15</t>
  </si>
  <si>
    <t>410-347-2020</t>
  </si>
  <si>
    <t>Artisphere</t>
  </si>
  <si>
    <t>cometpingpong</t>
  </si>
  <si>
    <t>http://maps.google.com/maps?f=q&amp;source=s_q&amp;hl=en&amp;geocode=&amp;q=1729+Maryland+Ave,+Baltimore,+MD+21201&amp;sll=37.0625,-95.677068&amp;sspn=36.915634,84.814453&amp;ie=UTF8&amp;hq=&amp;hnear=1729+Maryland+Ave,+Baltimore,+Maryland+21201&amp;z=16</t>
  </si>
  <si>
    <t>http://maps.google.com/maps?f=q&amp;source=s_q&amp;hl=en&amp;geocode=&amp;q=1776+D+St+NW,+DC&amp;sll=37.0625,-95.677068&amp;sspn=31.150864,56.513672&amp;ie=UTF8&amp;hq=&amp;hnear=1776+D+St+NW,+Washington+D.C.,+District+of+Columbia,+20006&amp;ll=38.894924,-77.039716&amp;spn=0.007465,0.013797&amp;z=16&amp;iwloc=A</t>
  </si>
  <si>
    <t>Red Palace</t>
  </si>
  <si>
    <t>2700 F Street, NW Washington, DC 20566</t>
  </si>
  <si>
    <t>703-875-1100</t>
  </si>
  <si>
    <t>Recher Theatre (Towson, MD)</t>
  </si>
  <si>
    <t>JiffyLubeLive</t>
  </si>
  <si>
    <t>Jaxx</t>
  </si>
  <si>
    <t>http://maps.google.com/maps?q=124+Market+Place,+Baltimore,+MD+21202&amp;hl=en&amp;sll=37.160317,-95.712891&amp;sspn=44.486436,90.527344&amp;vpsrc=0&amp;z=16</t>
  </si>
  <si>
    <t>galaxyhut</t>
  </si>
  <si>
    <t>1525 Newton St NW, Washington, DC 20010</t>
  </si>
  <si>
    <t>410-574-SINX</t>
  </si>
  <si>
    <t>jamminjava</t>
  </si>
  <si>
    <t>PatriotCenter</t>
  </si>
  <si>
    <t>http://bluesalley.com/events.cfm</t>
  </si>
  <si>
    <t>April</t>
  </si>
  <si>
    <t>May</t>
  </si>
  <si>
    <t>June</t>
  </si>
  <si>
    <t>July</t>
  </si>
  <si>
    <t>August</t>
  </si>
  <si>
    <t>http://www.fillmoresilverspring.com/</t>
  </si>
  <si>
    <t>http://www.facebook.com/pages/Hole-in-the-Sky-Collective/142674169118615?ref=ts&amp;v=wall</t>
  </si>
  <si>
    <t>202-328-6000</t>
  </si>
  <si>
    <t>Sonar_Baltimore</t>
  </si>
  <si>
    <t>http://maps.google.com/maps?f=q&amp;source=s_q&amp;hl=en&amp;geocode=&amp;q=1940+9th+St+NW,+Washington,+DC+20001&amp;sll=38.900418,-76.989698&amp;sspn=0.012124,0.028067&amp;ie=UTF8&amp;hq=&amp;hnear=1940+9th+St+NW,+Washington,+District+of+Columbia,+20001&amp;z=15</t>
  </si>
  <si>
    <t>33 West Street, Annapolis, MD 21401</t>
  </si>
  <si>
    <t>http://www.sonarbaltimore.com</t>
  </si>
  <si>
    <t>BlackCatDC</t>
  </si>
  <si>
    <t>http://maps.google.com/maps?f=q&amp;source=s_q&amp;hl=en&amp;geocode=&amp;q=2832+Wilson+Blvd,+Arlington,+VA&amp;sll=37.0625,-95.677068&amp;sspn=31.150864,56.513672&amp;ie=UTF8&amp;hq=&amp;hnear=2832+Wilson+Blvd,+Arlington,+Virginia+22201&amp;z=16</t>
  </si>
  <si>
    <t>http://maps.google.com/maps?f=q&amp;source=s_q&amp;hl=en&amp;geocode=&amp;q=1073+Wisconsin+Ave.+NW,+Washington,+DC+20007&amp;sll=38.914385,-77.03129&amp;sspn=0.012121,0.028067&amp;ie=UTF8&amp;hq=&amp;hnear=1073+Wisconsin+Ave+NW,+Washington,+District+of+Columbia,+20007&amp;z=15</t>
  </si>
  <si>
    <t>http://maps.google.com/maps?q=8656+Colesville+Road,+Silver+Spring,+MD+20910&amp;hl=en&amp;sll=37.160317,-95.712891&amp;sspn=33.048372,56.865234&amp;z=16</t>
  </si>
  <si>
    <t>http://www.bourbonstreetbaltimore.com/calendar.cfm</t>
  </si>
  <si>
    <t>http://www.ramsheadlive.com</t>
  </si>
  <si>
    <t>http://www.facebook.com/pages/St-Stephen-the-Incarnation-Episcopal-Church-Washington-DC/13539212969?ref=ts</t>
  </si>
  <si>
    <t>http://www.theottobar.com/</t>
  </si>
  <si>
    <t>http://maps.google.com/maps?f=q&amp;source=s_q&amp;hl=en&amp;geocode=&amp;q=H+St+and+21st+Street+NW,+Washington,+DC+20052&amp;sll=39.289144,-76.607122&amp;sspn=0.010762,0.028067&amp;ie=UTF8&amp;hq=&amp;hnear=H+St+NW+%26+21st+St+NW,+Washington,+District+of+Columbia,+20052&amp;z=15</t>
  </si>
  <si>
    <t>5301 Tuckerman Lane, North Bethesda, MD 20814</t>
  </si>
  <si>
    <t>Band2</t>
  </si>
  <si>
    <t>Chief Ike's Mambo Room [1725 Columbia Road NW, WDC]</t>
  </si>
  <si>
    <t>410-244-0899</t>
  </si>
  <si>
    <t>George Mason University - School of Art, Art &amp; Design Bldg, 1007 [Fairfax, VA]</t>
  </si>
  <si>
    <t>Comet Ping Pong</t>
  </si>
  <si>
    <t>jll.php</t>
  </si>
  <si>
    <t>lincoln.php</t>
  </si>
  <si>
    <t>703-255-1868</t>
  </si>
  <si>
    <t>http://www.baltimorearena.com/upcoming-events.php</t>
  </si>
  <si>
    <t>constitutionhall.php</t>
  </si>
  <si>
    <t>http://www.facebook.com/pages/Towson-MD/Recher-Theatre/193101659900</t>
  </si>
  <si>
    <t>512 York Road, Towson, MD 21204</t>
  </si>
  <si>
    <t>TwinsJazzClub</t>
  </si>
  <si>
    <t>L&amp;amp;B's Pizzeria and Sports Bar [5401 Mapledale Plaza, Woodbridge, VA]</t>
  </si>
  <si>
    <t>Bella Cafe and Restaurant [900 Florida Ave NW DC 20001]</t>
  </si>
  <si>
    <t>227 Maple Avenue East, Vienna, VA 22180</t>
  </si>
  <si>
    <t>Wind-Up Space (Baltimore)</t>
  </si>
  <si>
    <t>holeinthesky.php</t>
  </si>
  <si>
    <t>201 West Baltimore Street, Baltimore, MD 21201</t>
  </si>
  <si>
    <t>http://maps.google.com/maps?f=q&amp;source=s_q&amp;hl=en&amp;geocode=&amp;q=3701+Mt.+Vernon+Ave.,+Alexandria,+VA+22305&amp;sll=37.0625,-95.677068&amp;sspn=25.34618,57.480469&amp;ie=UTF8&amp;hq=&amp;hnear=3701+Mt+Vernon+Ave,+Alexandria,+Virginia+22305&amp;z=15</t>
  </si>
  <si>
    <t>Charm City Art Space (Baltimore)</t>
  </si>
  <si>
    <t>1776 D St NW, DC</t>
  </si>
  <si>
    <t>http://www.fortreno.com/</t>
  </si>
  <si>
    <t>http://maps.google.com/maps?f=q&amp;source=s_q&amp;hl=en&amp;geocode=&amp;q=1353+H+St+NE,+Washington,+DC+20002&amp;sll=39.292213,-76.609467&amp;sspn=0.012056,0.028067&amp;ie=UTF8&amp;hq=&amp;hnear=1353+H+St+NE,+Washington,+District+of+Columbia,+20002&amp;z=15</t>
  </si>
  <si>
    <t>N/A</t>
  </si>
  <si>
    <t>Galaxy Hut</t>
  </si>
  <si>
    <t>202-265-0930</t>
  </si>
  <si>
    <t>http://www.merriweathermusic.com/schedule/</t>
  </si>
  <si>
    <t>Web Site</t>
  </si>
  <si>
    <t>http://www.facebook.com/pages/Springfield-VA/Jaxx-Niteclub/317789008361</t>
  </si>
  <si>
    <t>M</t>
  </si>
  <si>
    <t>D</t>
  </si>
  <si>
    <t>1212 H St NE, Washington, DC 20002</t>
  </si>
  <si>
    <t>Wolf_Trap</t>
  </si>
  <si>
    <t>patriotcenter.php</t>
  </si>
  <si>
    <t>1353 H St NE, Washington, DC 20002</t>
  </si>
  <si>
    <t>http://www.930.com</t>
  </si>
  <si>
    <t>http://maps.google.com/maps?f=q&amp;source=s_q&amp;hl=en&amp;geocode=&amp;q=12+W.+North+Ave,+Baltimore+MD+21201&amp;sll=37.0625,-95.677068&amp;sspn=36.042042,72.773438&amp;ie=UTF8&amp;hq=&amp;hnear=12+W+North+Ave,+Baltimore,+Maryland+21218&amp;z=16</t>
  </si>
  <si>
    <t>http://www.birchmere.com/calendar/calendar_list.cfm</t>
  </si>
  <si>
    <t>http://maps.google.com/maps?f=q&amp;source=s_q&amp;hl=en&amp;geocode=&amp;q=407+E+Saratoga+Street,+Baltimore,+MD+21202&amp;sll=38.898136,-77.020921&amp;sspn=0.012124,0.028067&amp;ie=UTF8&amp;hq=&amp;hnear=407+E+Saratoga+St,+Baltimore,+Maryland+21202&amp;z=15</t>
  </si>
  <si>
    <t>410-783-7888</t>
  </si>
  <si>
    <t>http://www.verizoncenter.com/</t>
  </si>
  <si>
    <t>http://www.dcnine.com/calendar/</t>
  </si>
  <si>
    <t>November</t>
  </si>
  <si>
    <t>December</t>
  </si>
  <si>
    <t>1stmarinerarena</t>
  </si>
  <si>
    <t xml:space="preserve"> </t>
  </si>
  <si>
    <t>http://www.ramsheadtavern.com/</t>
  </si>
  <si>
    <t>http://maps.google.com/maps?f=q&amp;source=s_q&amp;hl=en&amp;geocode=&amp;q=316+Guilford+Avenue,+Baltimore,+MD+21202&amp;sll=37.0625,-95.677068&amp;sspn=30.737461,56.865234&amp;ie=UTF8&amp;hq=&amp;hnear=316+Guilford+Ave,+Baltimore,+Maryland+21202&amp;z=16</t>
  </si>
  <si>
    <t>jamminjava.php</t>
  </si>
  <si>
    <t>wolftrap.php</t>
  </si>
  <si>
    <t>2463 18th St NW, Washington, DC 20009</t>
  </si>
  <si>
    <t>http://www.blackcatdc.com/schedule.html</t>
  </si>
  <si>
    <t>Map</t>
  </si>
  <si>
    <t>jaxx.php</t>
  </si>
  <si>
    <t>rnrh.php</t>
  </si>
  <si>
    <t>artisphere</t>
  </si>
  <si>
    <t>artisphere.php</t>
  </si>
  <si>
    <t>http://maps.google.com/maps?f=q&amp;source=s_q&amp;hl=en&amp;geocode=&amp;q=1115+U+St+NW,+Washington,+DC+20009&amp;sll=38.916881,-77.031265&amp;sspn=0.012121,0.028067&amp;ie=UTF8&amp;hq=&amp;hnear=1115+U+St+NW,+Washington,+District+of+Columbia,+20001&amp;ll=38.917249,-77.027936&amp;spn=0.012121,0.028067&amp;z=15</t>
  </si>
  <si>
    <t>Phone</t>
  </si>
  <si>
    <t>blackcat.php</t>
  </si>
  <si>
    <t>TBA [DC]</t>
  </si>
  <si>
    <t>http://www.baltimoresoundstage.com</t>
  </si>
  <si>
    <t>St. Stephen &amp;amp; the Incarnation Episcopal Church</t>
  </si>
  <si>
    <t>202-399-3201</t>
  </si>
  <si>
    <t>2549 N Howard Street, Baltimore, MD 21218</t>
  </si>
  <si>
    <t>Ghion [2010 9th St. NW, WDC]</t>
  </si>
  <si>
    <t>703-549-7500</t>
  </si>
  <si>
    <t>goldenwest.php</t>
  </si>
  <si>
    <t>El Rincon [1826 Columbia Rd NW, WDC]</t>
  </si>
  <si>
    <t>http://www.thestatetheatre.com</t>
  </si>
  <si>
    <t>http://www.facebook.com/RamsHeadLive</t>
  </si>
  <si>
    <t>CD Cellar [2607 Wilson Blvd, Arlington, VA]</t>
  </si>
  <si>
    <t>http://www.facebook.com/pages/Bristow-VA/Jiffy-Lube-Live/120605467967911</t>
  </si>
  <si>
    <t>Rock &amp; Roll Hotel</t>
  </si>
  <si>
    <t>Ottobar (Baltimore)</t>
  </si>
  <si>
    <t>410-268-4545</t>
  </si>
  <si>
    <t>http://maps.google.com/maps?f=q&amp;source=s_q&amp;hl=en&amp;geocode=&amp;q=201+West+Baltimore+Street,+Baltimore,+MD+21201&amp;aq=&amp;sll=37.0625,-95.677068&amp;sspn=39.235538,76.816406&amp;ie=UTF8&amp;hq=&amp;hnear=201+W+Baltimore+St,+Baltimore,+Maryland+21201&amp;z=16</t>
  </si>
  <si>
    <t>AFI Silver Theatre [8633 Colesville Road, Silver Spring, MD]</t>
  </si>
  <si>
    <t>sonar.php</t>
  </si>
  <si>
    <t>Mansion on O St [2020 O St NW, WDC]</t>
  </si>
  <si>
    <t>301-581-5100</t>
  </si>
  <si>
    <t>Lincoln Theatre</t>
  </si>
  <si>
    <t>1105 West 36th Street, Baltimore, MD 21211</t>
  </si>
  <si>
    <t>410-889-8891</t>
  </si>
  <si>
    <t>http://www.saintstephensdc.org/</t>
  </si>
  <si>
    <t>http://maps.google.com/maps?f=q&amp;source=s_q&amp;hl=en&amp;geocode=&amp;q=815+v+st+nw,+washington,+dc&amp;sll=37.0625,-95.677068&amp;sspn=31.150864,56.513672&amp;ie=UTF8&amp;hq=&amp;hnear=815+V+St+NW,+Washington+D.C.,+District+of+Columbia,+20001&amp;z=16</t>
  </si>
  <si>
    <t>Wasted Dream [431 Kenyon St NW, DC]</t>
  </si>
  <si>
    <t>kencen.php</t>
  </si>
  <si>
    <t>ccas.php</t>
  </si>
  <si>
    <t>http://holeintheskydc.tumblr.com/</t>
  </si>
  <si>
    <t>http://www.facebook.com/GoldenWestCafe</t>
  </si>
  <si>
    <t>http://www.facebook.com/FirstMarinerArena</t>
  </si>
  <si>
    <t>http://maps.google.com/maps?f=q&amp;source=s_q&amp;hl=en&amp;geocode=&amp;q=Chesapeake+St+%26+Nebraska+Ave+NW,+Washington,+DC&amp;sll=37.0625,-95.677068&amp;sspn=25.34618,57.480469&amp;ie=UTF8&amp;hq=&amp;hnear=Nebraska+Ave+NW+%26+Chesapeake+St+NW,+Washington,+District+of+Columbia,+20016&amp;z=15</t>
  </si>
  <si>
    <t>202-483-5000</t>
  </si>
  <si>
    <t>Band3</t>
  </si>
  <si>
    <t>http://www.birchmere.com</t>
  </si>
  <si>
    <t>731 Eastern Ave, Baltimore, MD 21202</t>
  </si>
  <si>
    <t>Sold Out</t>
  </si>
  <si>
    <t>http://www.jaxxroxx.com</t>
  </si>
  <si>
    <t>http://maps.google.com/maps?f=q&amp;source=s_q&amp;hl=en&amp;geocode=&amp;q=1212+H+St+NE,+Washington,+DC+20002&amp;sll=38.90009,-76.98658&amp;sspn=0.012124,0.028067&amp;ie=UTF8&amp;hq=&amp;hnear=1212+H+St+NE,+Washington,+District+of+Columbia,+20002&amp;ll=38.900418,-76.989698&amp;spn=0.012124,0.028067&amp;z=15</t>
  </si>
  <si>
    <t>MerriweatherPP</t>
  </si>
  <si>
    <t>Quarry House Tavern [8401 Georgia Ave., Silver Spring, MD]</t>
  </si>
  <si>
    <t>Red Door [WDC]</t>
  </si>
  <si>
    <t>http://galaxyhut.com/</t>
  </si>
  <si>
    <t>http://maps.google.com/maps?f=q&amp;source=s_q&amp;hl=en&amp;geocode=&amp;q=10475+LITTLE+PATUXENT+PKY+COLUMBIA+MD&amp;sll=37.0625,-95.677068&amp;sspn=31.150864,56.513672&amp;ie=UTF8&amp;hq=&amp;hnear=10475+Little+Patuxent+Pkwy,+Columbia,+Howard,+Maryland+21044&amp;z=16</t>
  </si>
  <si>
    <t>202-628-3200</t>
  </si>
  <si>
    <t>recher.php</t>
  </si>
  <si>
    <t>http://www.rechertheatre.com</t>
  </si>
  <si>
    <t>Bunker Sports Cafe [510-I E Market St, Leesburg, VA]</t>
  </si>
  <si>
    <t>Asylum [2471 18th St NW, WDC]</t>
  </si>
  <si>
    <t>http://www.blackcatdc.com</t>
  </si>
  <si>
    <t>MetroGallery</t>
  </si>
  <si>
    <t>sixthandi</t>
  </si>
  <si>
    <t>http://www.SinixRox.com/</t>
  </si>
  <si>
    <t>202-388-7625</t>
  </si>
  <si>
    <t>Metro Gallery (Baltimore)</t>
  </si>
  <si>
    <t>407 E Saratoga Street, Baltimore, MD 21202</t>
  </si>
  <si>
    <t>http://www.facebook.com/KennedyCenter</t>
  </si>
  <si>
    <t>St Mary's Episcopal Church, Foggy Bottom [728 23rd St NW, WDC]</t>
  </si>
  <si>
    <t>Riverside Lounge [11272 Georgia Avenue, Silver Spring, MD]</t>
  </si>
  <si>
    <t>http://www.bourbonstreetbaltimore.com/index.cfm</t>
  </si>
  <si>
    <t>http://www.sidebartavern.com/</t>
  </si>
  <si>
    <t>Strathmore</t>
  </si>
  <si>
    <t>http://maps.google.com/maps?f=q&amp;source=s_q&amp;hl=en&amp;geocode=&amp;q=2549+N+Howard+Street,+Baltimore,+MD+21218&amp;sll=39.028302,-77.1013&amp;sspn=0.010802,0.028067&amp;ie=UTF8&amp;hq=&amp;hnear=2549+N+Howard+St,+Baltimore,+Maryland+21218&amp;z=15</t>
  </si>
  <si>
    <t>703-754-6400</t>
  </si>
  <si>
    <t>202-783-4000</t>
  </si>
  <si>
    <t>vitaminwater Uncapped LIVE [2213-2217 14th St NW, Washington, DC]</t>
  </si>
  <si>
    <t>202-462-3213</t>
  </si>
  <si>
    <t>http://maps.google.com/maps?f=q&amp;source=s_q&amp;hl=en&amp;geocode=&amp;q=2700+F+Street,+NW+Washington,+DC+20566&amp;sll=37.0625,-95.677068&amp;sspn=36.042042,72.773438&amp;ie=UTF8&amp;hq=&amp;hnear=2700+F+St+NW,+Washington,+District+of+Columbia,+20037&amp;z=16</t>
  </si>
  <si>
    <t>RamsHeadLive</t>
  </si>
  <si>
    <t>Y</t>
  </si>
  <si>
    <t>410-783-4189</t>
  </si>
  <si>
    <t>http://www.kennedy-center.org/programs/millennium/ ---- http://www.kennedy-center.org/programs/millennium/schedule.html</t>
  </si>
  <si>
    <t>http://www.facebook.com/piersixpavilion?ref=ts</t>
  </si>
  <si>
    <t>pier6</t>
  </si>
  <si>
    <t>http://www.facebook.com/uhalldc</t>
  </si>
  <si>
    <t>http://www.facebook.com/pages/Bourbon-Street-Baltimore/78621928690?sk=wall</t>
  </si>
  <si>
    <t>BourbonStBmore</t>
  </si>
  <si>
    <t>10475 Little Patuxent Parkway, Columbia, MD</t>
  </si>
  <si>
    <t>Sinix (Baltimore)</t>
  </si>
  <si>
    <t>1700 North Charles Street, Baltimore, MD 21201</t>
  </si>
  <si>
    <t>930Club</t>
  </si>
  <si>
    <t>Blues Alley</t>
  </si>
  <si>
    <t>202-232-0900</t>
  </si>
  <si>
    <t>600 I Street NW, Washington, DC 20001</t>
  </si>
  <si>
    <t>http://maps.google.com/maps?f=q&amp;source=s_q&amp;hl=en&amp;geocode=&amp;q=525+Eastern+Blvd,+Baltimore,+MD+21221&amp;aq=&amp;sll=37.0625,-95.677068&amp;sspn=39.235538,76.816406&amp;ie=UTF8&amp;hq=&amp;hnear=525+Eastern+Blvd,+Essex,+Baltimore,+Maryland+21221&amp;ll=39.308667,-76.474113&amp;spn=0.075044,0.150032&amp;z=13</t>
  </si>
  <si>
    <t>Old Brogue [760C Walker Road, Great Falls, VA]</t>
  </si>
  <si>
    <t>http://www.facebook.com/pages/Sinix/169970129700667</t>
  </si>
  <si>
    <t>Jazz in the Garden at 5 PM</t>
  </si>
  <si>
    <t>Venue (composite)</t>
  </si>
  <si>
    <t>Venue+</t>
  </si>
  <si>
    <t>January</t>
  </si>
  <si>
    <t>February</t>
  </si>
  <si>
    <t>March</t>
  </si>
  <si>
    <t>703-993-3000</t>
  </si>
  <si>
    <t>410-662-0069</t>
  </si>
  <si>
    <t>the Whiskey Annapolis [1803 West St., Annapolis, MD]</t>
  </si>
  <si>
    <t>TO GO</t>
  </si>
  <si>
    <t>Mansion</t>
  </si>
  <si>
    <t>http://maps.google.com/maps?f=q&amp;source=s_q&amp;hl=en&amp;geocode=&amp;q=20+Market+Place,+Baltimore,+MD+21201&amp;sll=39.289144,-76.607122&amp;sspn=0.010762,0.028067&amp;ie=UTF8&amp;hq=&amp;hnear=20+Market+Pl,+Baltimore,+Maryland+21202&amp;z=15</t>
  </si>
  <si>
    <t>815 V St NW, Washington, DC 20001</t>
  </si>
  <si>
    <t>Band4</t>
  </si>
  <si>
    <t>220 North Washington St, Falls Church, VA</t>
  </si>
  <si>
    <t>202-467-4600</t>
  </si>
  <si>
    <t>KenCen</t>
  </si>
  <si>
    <t>http://holeintheskydc.tumblr.com/ &amp; Facebook &amp; http://www.holeintheskydc.org/</t>
  </si>
  <si>
    <t>Asefu's [1920 9th St NW, WDC]</t>
  </si>
  <si>
    <t>Lubber Run Amphitheater [500 N Abingdon Street, Arlington, VA]</t>
  </si>
  <si>
    <t>Pyramid Atlantic Arts Center [8230 Georgia Avenue, Silver Spring, MD]</t>
  </si>
  <si>
    <t>bluesalley.php</t>
  </si>
  <si>
    <t>KC's Music Alley [1917 Princess Anne St, Fredericksburg, VA]</t>
  </si>
  <si>
    <t>Freedom Plaza [13th St + Pennsylvania Ave, WDC]</t>
  </si>
  <si>
    <t>American University, East Quad Building Lounge [4400 Massachusetts Ave NW, WDC]</t>
  </si>
  <si>
    <t>Old Firestation #3 [3988 University Drive, Fairfax, VA]</t>
  </si>
  <si>
    <t>Imagination Stage [4908 Auburn Ave, Bethesda, MD]</t>
  </si>
  <si>
    <t>Potts-Dupre Schoolhouse [Takoma Park, MD]</t>
  </si>
  <si>
    <t>Potomac Grill [1039 Rockville Pike, Rockville, MD]</t>
  </si>
  <si>
    <t>Arlington Cinema &amp;amp; Drafthouse [2903 Columbia Pike, Arlington, VA]</t>
  </si>
  <si>
    <t>House of Musical Traditions [7010 Westmoreland Ave, Takoma Park, MD]</t>
  </si>
  <si>
    <t>Outdoors @ 810 Vermont Ave NW, WDC</t>
  </si>
  <si>
    <t>Montserrat House [2016 9th Street NW, WDC]</t>
  </si>
  <si>
    <t>Mason Inn [2408 Wisconsin Ave NW, WDC]</t>
  </si>
  <si>
    <t>Sunset Grille [7250 Columbia Pike, Annanale, VA]</t>
  </si>
  <si>
    <t>DC Improv [1140 Connecticut Ave NW, WDC]</t>
  </si>
  <si>
    <t>DC Star [2135 Queens Chapel Road NE, WDC]</t>
  </si>
  <si>
    <t>Ras Hall [4809 Georgia Avenue NW, WDC]</t>
  </si>
  <si>
    <t>FedEx Field [1600 FedEx Way, Landover, MD 20785]</t>
  </si>
  <si>
    <t>Early show - 7 PM</t>
  </si>
  <si>
    <t>GenXaret [9104 Red Branch Road, Columbia, MD]</t>
  </si>
  <si>
    <t>Late show - 10 PM</t>
  </si>
  <si>
    <t>Memories Bar [2360 Old Washington Rd, Waldorf, MD]</t>
  </si>
  <si>
    <t>RFK Stadium Festival Grounds [2400 E. Capital Street, WDC]</t>
  </si>
  <si>
    <t>Saint Mark Presbyterian Church [10701 Old Georgetown Rd, North Bethesda, MD]</t>
  </si>
  <si>
    <t>Early show - 6 PM</t>
  </si>
  <si>
    <t>the Lab [1819 Crestwood Drive, Alexandria, VA]</t>
  </si>
  <si>
    <t>Sky Bar [Wheaton, MD]</t>
  </si>
  <si>
    <t>Curious Palace [126 S. Arlington, Baltimore, MD]</t>
  </si>
  <si>
    <t>Irene's Sky Bar [11300 Georgia Ave, Silver Spring, MD]</t>
  </si>
  <si>
    <t>Luckie's Tavern [10A Market Place, Baltimore, MD]</t>
  </si>
  <si>
    <t>Foggy Bottom Music Festival [H St NW between 20th and 21st, Washington, DC]</t>
  </si>
  <si>
    <t>Dumbarton Church [3133 Dumbarton St NW, WDC]</t>
  </si>
  <si>
    <t>Capitol Skyline Hotel [10 I St SW, WDC]</t>
  </si>
  <si>
    <t>Little Man's Garage [1125 Priscilla Lane, Alexandria, VA]</t>
  </si>
  <si>
    <t>howard.php</t>
  </si>
  <si>
    <t>Fireflies [1501 Mt Vernon Ave, Alexandria, VA]</t>
  </si>
  <si>
    <t>Del Ray Artisans [1913 Mt Vernon Ave, Alexandria, VA]</t>
  </si>
  <si>
    <t>Cowboy Cafe [4792 Lee Highway, Arlington, VA]</t>
  </si>
  <si>
    <t>Columbia Pike Blues Festival [S. Walter Reed Drive at Columbia Pike, Arlington, VA]</t>
  </si>
  <si>
    <t>the Dunes [1402 Meridian Place NW, WDC]</t>
  </si>
  <si>
    <t>Kastles Stadium at the Wharf [800 Water Street, WDC]</t>
  </si>
  <si>
    <t>Potomac United Methodist Church [10300 Falls Road, Potomac, MD]</t>
  </si>
  <si>
    <t>Del Ray Farmer's Market [Oxford and Mt. Vernon Ave, Alexandria, VA]</t>
  </si>
  <si>
    <t>Church Street Pub [489 E. Church St, Frederick MD]</t>
  </si>
  <si>
    <t>Wonderland Ballroom [1101 Kenyon St NW, WDC]</t>
  </si>
  <si>
    <t>http://www.empire-nova.com/</t>
  </si>
  <si>
    <t>836 7th St NE, WDC</t>
  </si>
  <si>
    <t>National Mall [Washington, DC]</t>
  </si>
  <si>
    <t>Williamsburg Middle School [3600 N. Harrison St, Arlington, VA]</t>
  </si>
  <si>
    <t>Labels Exchange [2417B Mt Vernon Ave, Alexandria, VA]</t>
  </si>
  <si>
    <t>the Foxhole [1516 Foxhall Rd NW, WDC]</t>
  </si>
  <si>
    <t>Show of Hands [2301 Mt Vernon Ave, Alexandria, VA]</t>
  </si>
  <si>
    <t>Artfully Chocolate [2003A Mt Vernon Ave, Alexandria, VA]</t>
  </si>
  <si>
    <t>empire.php</t>
  </si>
  <si>
    <t>Water Street Warehouse [3401 Water Street NW, WDC]</t>
  </si>
  <si>
    <t>Ebenezers Coffeehouse [201 F Street NE, WDC]</t>
  </si>
  <si>
    <t>Kiskadee [2205 Mt Vernon Ave, Alexandria, VA]</t>
  </si>
  <si>
    <t>Bistrot Lepic &amp;amp; Wine Bar [1736 Wisconsin Ave NW, WDC]</t>
  </si>
  <si>
    <t>Spacebar [709 West Broad St, Falls Church, VA]</t>
  </si>
  <si>
    <t>R&amp;amp;K Pub [15 E. Baltimore St, Hagerstown, MD]</t>
  </si>
  <si>
    <t>A Sound of Thunder</t>
  </si>
  <si>
    <t>Tone Rangers</t>
  </si>
  <si>
    <t>the Hour Haus [135 W. North Ave, Baltimore, MD]</t>
  </si>
  <si>
    <t>O'Shaughnessy's Pub [1324 King St, Old Town Alexandria, VA]</t>
  </si>
  <si>
    <t>Baldacchino Gypsy Tent at Fort Fringe [607 New York Ave NW, WDC]</t>
  </si>
  <si>
    <t>Ragtime [1345 N. Courthouse Rd, Arlington, VA]</t>
  </si>
  <si>
    <t>Floristree [405 West Franklin St, Baltimore, MD]</t>
  </si>
  <si>
    <t>&lt;a href='sonar.php' title='list by venue'&gt;Sonar (Baltimore)&lt;/a&gt;</t>
  </si>
  <si>
    <t>Frying Pan Farm Park [2709 West Ox Rd, Herndon, VA]</t>
  </si>
  <si>
    <t>American University,Katzen Arts Center, Abramson Family Recital Hall [4400 Massachusetts Ave NW, WDC]</t>
  </si>
  <si>
    <t>HR-57 [816 H St NE, WDC]</t>
  </si>
  <si>
    <t>Dead Kennedy Center [1325 Linden Ct NE, WDC]</t>
  </si>
  <si>
    <t>Rams Head Center Stage (Arundel Mills, Hanover, MD)</t>
  </si>
  <si>
    <t>http://www.marylandlivecasino.com/</t>
  </si>
  <si>
    <t>ramsheadcenterstage.php</t>
  </si>
  <si>
    <t>RamsHeadCS</t>
  </si>
  <si>
    <t>DEFUNCT VENUES</t>
  </si>
  <si>
    <t>Hill Country Live [410 7th St NW, WDC]</t>
  </si>
  <si>
    <t>Black Squirrel [2427 18th St NW, WDC]</t>
  </si>
  <si>
    <t>Piss Den [8917 Vernon View Dr, Alexandria, VA]</t>
  </si>
  <si>
    <t>Franciscan Monastery [1400 Quincy St NE, WDC]</t>
  </si>
  <si>
    <t>Crowne Plaza Rockville [3 Research Ct., Rockville, MD]</t>
  </si>
  <si>
    <t>Bellies and Babies [1913 Mt Vernon Ave, Alexandria, VA]</t>
  </si>
  <si>
    <t>Recommended</t>
  </si>
  <si>
    <t>Taste of DC [12th St. NW - South of Pennsylvania Ave., WDC]</t>
  </si>
  <si>
    <t>Takoma Park Street Festival [Carroll Avenue at Laurel Avenue, Takoma Park, MD]</t>
  </si>
  <si>
    <t>49 West Coffeehouse [49 West Street, Annapolis, MD]</t>
  </si>
  <si>
    <t>Nana [3068 Mount Pleasant St NW, WDC]</t>
  </si>
  <si>
    <t>Meeps [2104 18th St NW, WDC]</t>
  </si>
  <si>
    <t>Leesburg Flower and Garden Festival, Downtown Leesburg, VA</t>
  </si>
  <si>
    <t>Rockville Town Square [200 East Middle Lane, Rockville, MD]</t>
  </si>
  <si>
    <t>&lt;a href='holeinthesky.php' title='list by venue'&gt;Hole in the Sky&lt;/a&gt;</t>
  </si>
  <si>
    <t>Torpedo Factory Art Center [105 North Union Street  Alexandria, VA]</t>
  </si>
  <si>
    <t>Artomatic 2012 [1851 S. Bell St - Crystal City, Arlington, VA]</t>
  </si>
  <si>
    <t>NEW!</t>
  </si>
  <si>
    <t>http://www.facebook.com/EmpireNova</t>
  </si>
  <si>
    <t>NGA East Building Atrium</t>
  </si>
  <si>
    <t>Vital [2201 Mt Vernon Ave, Alexandria, VA]</t>
  </si>
  <si>
    <t>Hilton Rockville Hotel [1750 Rockville Pike, Rockville, MD]</t>
  </si>
  <si>
    <t>Mad Rose Tavern [3100 Clarendon Blvd, Arlington, VA]</t>
  </si>
  <si>
    <t>Coward Shoe [322 Howard St, Baltimore, MD]</t>
  </si>
  <si>
    <t>the Scene [2221 Adams Place NE, WDC]</t>
  </si>
  <si>
    <t>empirenova</t>
  </si>
  <si>
    <t>http://www.empire-nova.com</t>
  </si>
  <si>
    <t>New Deal Cafe [113 Centerway, Greenbelt, MD]</t>
  </si>
  <si>
    <t>the Boathouse [10348 Commonwealth Blvd, Fairfax, VA]</t>
  </si>
  <si>
    <t>http://thehowardtheatre.com/calendar</t>
  </si>
  <si>
    <t>620 T Street NW, Washington DC 20001</t>
  </si>
  <si>
    <t>Smithsonian Anacostia Community Museum [1901 Fort Place SE, WDC]</t>
  </si>
  <si>
    <t>U of Maryland Byrd Stadium [College Park, MD]</t>
  </si>
  <si>
    <t>Nationals Park [1500 South Capitol St SE, WDC]</t>
  </si>
  <si>
    <t>Westminster Presbyterian Church [400 I St. SW, WDC]</t>
  </si>
  <si>
    <t>Unitarian Universalist Church of Arlington [4444 Arlington Blvd, Arlington, VA]</t>
  </si>
  <si>
    <t>Carter Barron Amphitheatre [16th Street and Colorado Avenue NW, Rock Creek Park, WDC]</t>
  </si>
  <si>
    <t>sidebar.php</t>
  </si>
  <si>
    <t>218 E. Lexington Street, Baltimore, MD 21202</t>
  </si>
  <si>
    <t>202-588-5595</t>
  </si>
  <si>
    <t>Slime Castle [1727 19th St NW, WDC]</t>
  </si>
  <si>
    <t>South Lakes High School [11400 South Lakes Drive, Reston, VA]</t>
  </si>
  <si>
    <t>Eclectic Nature [1503 Mt Vernon Ave, Alexandria, VA]</t>
  </si>
  <si>
    <t>Hylton Performing Arts Center [10960 George Mason Circle, Manassas, VA]</t>
  </si>
  <si>
    <t>Germano's [300 South High Street, Baltimore, MD]</t>
  </si>
  <si>
    <t>Hard Rock Caf&amp;eacute; Baltimore [601 East Pratt St, Baltimore, MD]</t>
  </si>
  <si>
    <t>M&amp;amp;T Bank Stadium [1101 Russell Street, Baltimore, MD]</t>
  </si>
  <si>
    <t>Takoma Park Community Center [7500 Maple Ave, Takoma Park, MD]</t>
  </si>
  <si>
    <t>U of Maryland - Stamp Gallery [1220 Stamp Student Union, The Adele H. Stamp Student Union - Center for Campus Life, College Park, MD]</t>
  </si>
  <si>
    <t>Woodrow Wilson Plaza [1300 Pennsylvania Ave NW, WDC]</t>
  </si>
  <si>
    <t>http://maps.google.com/maps?q=218+E.+Lexington+Street,+Baltimore,+MD+21202&amp;hl=en&amp;sll=38.893596,-77.014576&amp;sspn=0.316912,0.64888&amp;hnear=218+E+Lexington+St,+Baltimore,+Maryland+21202&amp;t=m&amp;z=16</t>
  </si>
  <si>
    <t>http://www.facebook.com/SidebarBaltimore</t>
  </si>
  <si>
    <t>http://www.facebook.com/MarylandLive</t>
  </si>
  <si>
    <t>SidebarTavern</t>
  </si>
  <si>
    <t>410-659-4130</t>
  </si>
  <si>
    <t>Sidebar Tavern (Baltimore)</t>
  </si>
  <si>
    <t>Pentagon City Mall [1100 S Hayes St, Arlington, VA]</t>
  </si>
  <si>
    <t>LIV Nightclub [2001 11th Street NW, WDC]</t>
  </si>
  <si>
    <t>Moca DC [1054 31st Street NW, WDC]</t>
  </si>
  <si>
    <t>Joe's Movement Emporium [3309 Bunker Hill Rd, Mt Rainier, MD]</t>
  </si>
  <si>
    <t>Telegraph Station [5735 Telegraph Road, Alexandria, VA]</t>
  </si>
  <si>
    <t>Pure Lounge [1326 U St NW, WDC]</t>
  </si>
  <si>
    <t>George Washington University: Charles E Smith Center [600 22nd St NW, Washington, DC]</t>
  </si>
  <si>
    <t>Hill House [16320 Point Lookout Rd, Lexington Park, MD]</t>
  </si>
  <si>
    <t>American University</t>
  </si>
  <si>
    <t>the Getaway [1400 Meridian Place NW, WDC]</t>
  </si>
  <si>
    <t>Carlyle Club [411 John Carlyle Street, Alexandria, VA]</t>
  </si>
  <si>
    <t>&lt;tr&gt;&lt;td&gt;&amp;nbsp;&lt;p&gt;&lt;b&gt;R.I.P.&lt;/b&gt;&lt;/td&gt;&lt;/tr&gt;</t>
  </si>
  <si>
    <t>Empire (formerly Jaxx)</t>
  </si>
  <si>
    <t>Orange Pinky [O St NW between 9th &amp; 10th, WDC]</t>
  </si>
  <si>
    <t>Maryland Hall for the Creative Arts [801 Chase Street, Annapolis, MD]</t>
  </si>
  <si>
    <t>Friday Night Live: 6:30 - 9 PM</t>
  </si>
  <si>
    <t>Clyde's of Gallery Place [707 7th St NW, WDC]</t>
  </si>
  <si>
    <t>the Kreeger Museum</t>
  </si>
  <si>
    <t>NGA East Building Auditorium</t>
  </si>
  <si>
    <t>Arena Stage at the Mead Center of American Theater</t>
  </si>
  <si>
    <t>Metropolitan Memorial United Methodist Church [3401 Nebrasca Ave NW, WDC]</t>
  </si>
  <si>
    <t>Cheesetique [2411 Mt Vernon Ave, Alexandria, VA]</t>
  </si>
  <si>
    <t>Puente de Oro [11123 Veirs Mill Rd, Wheaton, MD]</t>
  </si>
  <si>
    <t>Thomas Jefferson Middle School Auditorium [Arlington, VA]</t>
  </si>
  <si>
    <t>http://maps.google.com/maps?q=620+T+Street+NW,+Washington,+DC+&amp;hl=en&amp;sll=37.0625,-95.677068&amp;sspn=37.735377,84.199219&amp;hnear=620+T+St+NW,+Washington,+District+of+Columbia+20001&amp;t=m&amp;z=16</t>
  </si>
  <si>
    <t>443-842-7000</t>
  </si>
  <si>
    <t>Maryland Live! Casino, Arundel Mills Mall, 7002 Arundel Mills Circle #7777, Hanover, MD 21076</t>
  </si>
  <si>
    <t>http://maps.google.com/maps?q=7002+Arundel+Mills+Circle+%237777,+Hanover,+MD+21076&amp;hl=en&amp;sll=38.893596,-77.014576&amp;sspn=0.316912,0.64888&amp;hnear=7002+Arundel+Mills+Cir,+Hanover,+Maryland+21076&amp;t=m&amp;z=16</t>
  </si>
  <si>
    <t>U of Maryland Hoff Theatre at the Stamp Student Union [College Park, MD]</t>
  </si>
  <si>
    <t>First Break Cafe [46970 Community Plaza, Sterling, VA]</t>
  </si>
  <si>
    <t>Corner Store [900 South Carolina Ave SE, WDC]</t>
  </si>
  <si>
    <t>St. Anne's Church [199 Duke of Gloucester St, Annapolis, MD]</t>
  </si>
  <si>
    <t>Church of the Epiphany [1317 G St NW, WDC]</t>
  </si>
  <si>
    <t>Barracks Row Theatre [535 8th St SE, WDC]</t>
  </si>
  <si>
    <t>the Rats Nest [Frederick, MD]</t>
  </si>
  <si>
    <t>1919 [1919 East Fleet St in Fells Point, Baltimore, MD]</t>
  </si>
  <si>
    <t>Chez Billy [3815 Georgia Ave NW, WDC]</t>
  </si>
  <si>
    <t>Corcoran Gallery of Art [500 17th St NW, WDC]</t>
  </si>
  <si>
    <t>Hole in the Sky [2110 5th St NE, WDC]</t>
  </si>
  <si>
    <t>1732 Kenyon St NW, WDC</t>
  </si>
  <si>
    <t>the 16th Street Music House [6509 16th St NW, WDC]</t>
  </si>
  <si>
    <t>Black Rock Center for the Arts [12901 Town Commons Drive, Germantown, MD]</t>
  </si>
  <si>
    <t>Red Onion [1901 18th Street NW, WDC]</t>
  </si>
  <si>
    <t>http://www.cometpingpong.com/ &amp; http://www.facebook.com/#!/profile.php?id=1169469211&amp;sk=info   &amp; http://www.facebook.com/#!/CometPingPongLiveMusic</t>
  </si>
  <si>
    <t>Tosche Station [Springfield VA]</t>
  </si>
  <si>
    <t>1219 34th St NW, Washington DC</t>
  </si>
  <si>
    <t>http://www.fillmoresilverspring.com/event-calendar  -----  http://concerts.livenation.com/The-Fillmore-Silver-Spring-tickets-Silver-Spring/venue/172548?c=LNSM_CT_SilverSpring__fb_image_011413</t>
  </si>
  <si>
    <t>Love [1350 Okie St NE, WDC]</t>
  </si>
  <si>
    <t>Mary Graydon Center Tavern</t>
  </si>
  <si>
    <t>M Central [700 H St NE, WDC]</t>
  </si>
  <si>
    <t>http://www.baltimoresoundstage.com/calendar/</t>
  </si>
  <si>
    <t>Club K [2101 Maryland Ave, Baltimore, MD]</t>
  </si>
  <si>
    <t>Hyatt Inner Harbor Baltimore [300 Light Street, Baltimore, MD]</t>
  </si>
  <si>
    <t>Boardroom Heroes</t>
  </si>
  <si>
    <t>Walter E. Washington Convention Center [801 Mount Vernon Place NW, WDC]</t>
  </si>
  <si>
    <t>Peter Bradley Adams</t>
  </si>
  <si>
    <t>Sticky Fingers Bakery [1370 Park Rd NW, WDC]</t>
  </si>
  <si>
    <t>Chapala's Blue Beetle [15530 Old Columbia Pike, Burtonsville, MD]</t>
  </si>
  <si>
    <t>Capitale DC [1301 K St NW Suite 103, WDC]</t>
  </si>
  <si>
    <t>Paper Sun [Monroe between 11th &amp;amp; 13th, WDC]</t>
  </si>
  <si>
    <t>Porter Haus [3415 Porter St NW, WDC]</t>
  </si>
  <si>
    <t>the Joy Formidable</t>
  </si>
  <si>
    <t>Bethesda Chevy-Chase Regional Services Center [4805 Edgemoor Lane, Bethesda, MD]</t>
  </si>
  <si>
    <t>Dot Dash</t>
  </si>
  <si>
    <t>Blood Manor [18400 New Hampshire Ave, Ashton, MD]</t>
  </si>
  <si>
    <t>Free</t>
  </si>
  <si>
    <t>Father John Misty</t>
  </si>
  <si>
    <t>the Beanstalk Library</t>
  </si>
  <si>
    <t>the CopyCat Building [1501 Guilford Ave., Baltimore, MD]</t>
  </si>
  <si>
    <t>Joe's Record Paradise [8216 Georga Ave, Silver Spring, MD]</t>
  </si>
  <si>
    <t>Falls / Down [2981 Falls Rd, 3rd floor, Baltimore, MD]</t>
  </si>
  <si>
    <t>Haydee's [3102 Mt Pleasant St NW, WDC]</t>
  </si>
  <si>
    <t>Above the Bike Shop [2503 Champlain St NW, WDC]</t>
  </si>
  <si>
    <t>8908 34th Ave, College Park, MD</t>
  </si>
  <si>
    <t>1821 Opalocka Dr, McLean, VA</t>
  </si>
  <si>
    <t>Mt Pleasant Ice Arena [6101 Hillen Road, Baltimore, MD]</t>
  </si>
  <si>
    <t>Rid of Me [8413 48th Ave, College Park, MD]</t>
  </si>
  <si>
    <t>FNDTN Gallery &amp;amp; Liveroom [3762A Howard Avenue, Kensington, MD]</t>
  </si>
  <si>
    <t>Mr. Moccasin</t>
  </si>
  <si>
    <t>Old Town Theater [815 1/2 King Street, Alexandria, VA]</t>
  </si>
  <si>
    <t>TBA [VA]</t>
  </si>
  <si>
    <t>William Jeffrey's Tavern [2301 Columbia Pike, Arlington, VA]</t>
  </si>
  <si>
    <t>Uptown Tap House [3412 Connecticut Ave, WDC]</t>
  </si>
  <si>
    <t>TBA</t>
  </si>
  <si>
    <t>8908 34th Avenue, College Park, MD</t>
  </si>
  <si>
    <t>House of Rock [11445 Pulaski Hwy, White Marsh, MD]</t>
  </si>
  <si>
    <t>the 14Karat Cabaret [218 West Saratoga St, Baltimore, MD]</t>
  </si>
  <si>
    <t>Open Space [2720 Sisson Street, Baltimore, MD]</t>
  </si>
  <si>
    <t>Current Gallery [421 N Howard St, Baltimore, MD]</t>
  </si>
  <si>
    <t>the Beehive [1327 Delafield Pl NW, WDC]</t>
  </si>
  <si>
    <t>Ruth's Pie House [GA + Buchanan St NW, WDC]</t>
  </si>
  <si>
    <t>Whole Gallery, H &amp;amp; H Building [405 W. Franklin St, 5th Floor, Baltimore, MD]</t>
  </si>
  <si>
    <t>Christian Heurich House Museum [1307 New Hampshire Avenue NW, WDC]</t>
  </si>
  <si>
    <t>Tally Ho Theater [19 W Market St, Leesburg, VA]</t>
  </si>
  <si>
    <t>Madam's Organ [2461 18th St NW, WDC]</t>
  </si>
  <si>
    <t>Bethesda Blues &amp;amp; Jazz Club [7719 Wisconsin Ave, Bethesda, MD]</t>
  </si>
  <si>
    <t>National Museum of American History [14th St &amp; Constitution Ave, WDC]</t>
  </si>
  <si>
    <t>Boriken Night Club [4017 Eastern Ave, Baltimore, MD]</t>
  </si>
  <si>
    <t>http://www.piersixpavilion.com/listing/</t>
  </si>
  <si>
    <t>the Jamjar [1719 Lamont St NW, WDC]</t>
  </si>
  <si>
    <t>Perv Center [ex-Nerve Center, Baltimore, MD]</t>
  </si>
  <si>
    <t>Zoo Bear Cafe [3000 Connecticut Ave NW, WDC]</t>
  </si>
  <si>
    <t>National Theatre [1321 Pennsylvania Ave NW, WDC]</t>
  </si>
  <si>
    <t>Sergio's Place [11324 Fern Street, Wheaton, MD]</t>
  </si>
  <si>
    <t>Joe Squared [133 West North Ave, Baltimore, MD]</t>
  </si>
  <si>
    <t>Ze Mean Bean [1735 Fleet St, Baltimore, MD]</t>
  </si>
  <si>
    <t>Renaissance Arlington Capital View Hotel [2800 South Potomac Ave, Arlington, VA]</t>
  </si>
  <si>
    <t>Mobtown Studios [2603 N Charles St, Baltimore, MD]</t>
  </si>
  <si>
    <t>Mad Momos [3605 14th Street NW, WDC]</t>
  </si>
  <si>
    <t>Brixton [901 U St NW, WDC}</t>
  </si>
  <si>
    <t>Holy Underground [2021 Maryland Ave, Baltimore, MD]</t>
  </si>
  <si>
    <t>Lansburgh Theatre [450 7th St NW, WDC]</t>
  </si>
  <si>
    <t>Zeba Bar [3423 14th St NW, WDC]</t>
  </si>
  <si>
    <t>Dungeon Kids</t>
  </si>
  <si>
    <t>Beats [1219 9th St NW, WDC]</t>
  </si>
  <si>
    <t>Red Room at Normal's Books &amp; Records [425 E. 31st St, Baltimore, MD]</t>
  </si>
  <si>
    <t>Black Whiskey [1410 14th St NW, WDC]</t>
  </si>
  <si>
    <t>House Show [Baltimore, MD]</t>
  </si>
  <si>
    <t>Eleanor Friedberger</t>
  </si>
  <si>
    <t>Warehouse Theatre [1021 7th St NW, WDC]</t>
  </si>
  <si>
    <t>Studio 1469 [behind 15th &amp;amp; Harvard NW, WDC]</t>
  </si>
  <si>
    <t>Cry Baby</t>
  </si>
  <si>
    <t>500 Penn St NE, WDC</t>
  </si>
  <si>
    <t>Garag Mahal [24 Bryants Nursery Rd, Silver Spring, MD]</t>
  </si>
  <si>
    <t>UMBC [Baltimore, MD]</t>
  </si>
  <si>
    <t>Acadiana [901 New York Ave NW, WDC]</t>
  </si>
  <si>
    <t>Miracle Theatre [535 8th St SE, WDC]</t>
  </si>
  <si>
    <t>U of Maryland [College Park, MD]</t>
  </si>
  <si>
    <t>Tidal Basin Stage</t>
  </si>
  <si>
    <t>National Cherry Blossom Festival [Washington, DC]</t>
  </si>
  <si>
    <t>Evermay [1623 28th St NW, WDC]</t>
  </si>
  <si>
    <t>Taste of Vienna [400 Center St. South, Vienna, VA]</t>
  </si>
  <si>
    <t>UDC Theater of the Arts [4200 Connecticut Ave NW, WDC]</t>
  </si>
  <si>
    <t>Jewish Primary Day School of the Nation's Capital [6045 16th St NW, WDC]</t>
  </si>
  <si>
    <t>Stead Park [1625 P St NW, WDC]</t>
  </si>
  <si>
    <t>Caf&amp;eacute; Asia [1550 Wilson Blvd, Arlington, VA]</t>
  </si>
  <si>
    <t>the Abbey at St. Arnold's [3433 Connecticut Ave NW, WDC]</t>
  </si>
  <si>
    <t>National Presbyterian Church [4101 Nebraska Ave NW, WDC]</t>
  </si>
  <si>
    <t>Tree House Lounge [1006 Florida Ave NW, WDC]</t>
  </si>
  <si>
    <t>Glass Grill [6804 Eastern Ave, Baltimore, MD]</t>
  </si>
  <si>
    <t>United Church [1920 G St NW, WDC]</t>
  </si>
  <si>
    <t>First &amp;amp; Franklin Presbyterian Church [210 West Madison St, Baltimore, MD]</t>
  </si>
  <si>
    <t>Save Your Soul [Baltimore, MD]</t>
  </si>
  <si>
    <t>Gallery at Vivid Solutions &amp;amp; Honfleur Gallery [1241 Good Hope Road SE, WDC]</t>
  </si>
  <si>
    <t>Alamo Drafthouse Winchester [181 Kernstown Commons Blvd, Winchester, VA]</t>
  </si>
  <si>
    <t>the Nighthawks</t>
  </si>
  <si>
    <t>Whole Foods Clarendon [2700 Wilson Blvd, Arlington, VA]</t>
  </si>
  <si>
    <t>Musket Hawk</t>
  </si>
  <si>
    <t>George Washington University: Phillips Hall [801 22nd St NW, WDC]</t>
  </si>
  <si>
    <t>Western Presbyterian Church [2401 Virginia Ave NW, WDC]</t>
  </si>
  <si>
    <t>St. Paul's Episcopal Church [228 South Pitt St, Alexandria, VA}</t>
  </si>
  <si>
    <t>Parker's American Bistro [4824 Bethesda Ave, Bethesda, MD]</t>
  </si>
  <si>
    <t>VeraCruz Gallery [2108 Vermont Ave NW, WDC]</t>
  </si>
  <si>
    <t>Dangerously Delicious Pies Baltimore [2839 O'Donnell Street, Baltimore, MD]</t>
  </si>
  <si>
    <t>the Bier Baron Tavern [1523 22nd St NW, WDC]</t>
  </si>
  <si>
    <t>Blue Groove Soundz [5852 N Washington Blvd, Arlington, VA]</t>
  </si>
  <si>
    <t>Maryland Institute College of Art [Baltimore, MD]</t>
  </si>
  <si>
    <t>Towson Center Arena at Towson University [7500 Osler Drive, Towson, MD]</t>
  </si>
  <si>
    <t>Old Parish House [4711 Knox Rd, College Park, MD]</t>
  </si>
  <si>
    <t>U.S. Capitol [First St NW, WDC]</t>
  </si>
  <si>
    <t>the Sunshine District (formerly Ghion) [2010 9th St. NW, WDC]</t>
  </si>
  <si>
    <t>Noisem</t>
  </si>
  <si>
    <t>WUSA9 Studios [4100 Wisconsin Ave, WDC]</t>
  </si>
  <si>
    <t>the Body</t>
  </si>
  <si>
    <t>BDU House [McLean, VA]</t>
  </si>
  <si>
    <t>Baltimore Museum of Art [10 Art Museum Dr, Baltimore, MD]</t>
  </si>
  <si>
    <t>Metropolitan Kitchen &amp;amp; Lounge [169 West Street, Annapolis, MD]</t>
  </si>
  <si>
    <t>Cellar Stage Faith Community UMC [5315 Hartford Rd, Baltimore, MD]</t>
  </si>
  <si>
    <t>Power Plant Live [34 Market Place, Baltimore, MD]</t>
  </si>
  <si>
    <t>Port Covington [300 Cromwell St, Baltimore, MD]</t>
  </si>
  <si>
    <t>the Command Center [WDC]</t>
  </si>
  <si>
    <t>Busboys and Poets DC [2021 14th St NW, WDC]</t>
  </si>
  <si>
    <t>Busboys and Poets Shirlington [4251 S Campbell Ave, Arlington, VA]</t>
  </si>
  <si>
    <t>Vermillion [1120 King St, Alexandria, VA]</t>
  </si>
  <si>
    <t>Flying Dog Brewery [4607 Wedgewood Blvd, Frederick, MD]</t>
  </si>
  <si>
    <t>Deafheaven</t>
  </si>
  <si>
    <t>Sandy Point State Park [1100 E College Pkwy, Annapolis, MD]</t>
  </si>
  <si>
    <t>Weinberg Center for the Arts [20 W Patrick St, Frederick, MD]</t>
  </si>
  <si>
    <t>Yards Park [355 Water St SE, WDC]</t>
  </si>
  <si>
    <t>1451 Belmont St NW, Club Room, WDC</t>
  </si>
  <si>
    <t>Luther Place Memorial Church [1226 Vermont Ave NW, WDC]</t>
  </si>
  <si>
    <t>22 Kentburry Way, Bethesda, MD</t>
  </si>
  <si>
    <t>NowChild Soundstage [409 E Preston St, Baltimore, MD]</t>
  </si>
  <si>
    <t>Dishaus [Waverly, Baltimore, MD]</t>
  </si>
  <si>
    <t>Liam Flynn's Ale House [22 W. North Ave, Baltimore, MD]</t>
  </si>
  <si>
    <t>Episcopal Church of the Ascension [633 Sligo Ave, Silver Spring, MD]</t>
  </si>
  <si>
    <t>Sitar Arts Center [1700 Kalorama Rd NW, WDC]</t>
  </si>
  <si>
    <t>Chef Tony's Restaurant [4926 St. Elmo Ave, Bethesda, MD]</t>
  </si>
  <si>
    <t>Nerve Center [Baltimore, MD]</t>
  </si>
  <si>
    <t>Bath House [4611 Asbury Pl NW, WDC]</t>
  </si>
  <si>
    <t>Rats Nest [457 W. South Street, Frederick, MD]</t>
  </si>
  <si>
    <t>MySpace [Baltimore, MD]</t>
  </si>
  <si>
    <t>Living Social [918 F Street NW, WDC]</t>
  </si>
  <si>
    <t>Brad's House [Sterling, VA]</t>
  </si>
  <si>
    <t>West Mt. Vernon Park [Charles &amp;amp; Monument Streets, Baltimore, MD]</t>
  </si>
  <si>
    <t>Wintersun</t>
  </si>
  <si>
    <t>Signature Theatre/Library Plaza [4200 Campbell Ave, Arlington, VA]</t>
  </si>
  <si>
    <t>Safeway Barbecue Battle [Historic Pennsylvania Ave between 9th &amp;amp; 14th St NW, WDC]</t>
  </si>
  <si>
    <t>Mahalo Cove [46300 McClellan Way, Sterling, VA]</t>
  </si>
  <si>
    <t>Evening Star Cafe [2000 Mount Vernon Ave, Alexandria, VA]</t>
  </si>
  <si>
    <t>Wine Down - Wine &amp;amp; Music Series - 6:30 - 8:30 PM</t>
  </si>
  <si>
    <t>Lee District Park Amphitheater [6601 Telegraph Rd, Alexandria, VA]</t>
  </si>
  <si>
    <t>Wonderbread Factory [621 S St NW, WDC]</t>
  </si>
  <si>
    <t>Godspeed You Black Emperor</t>
  </si>
  <si>
    <t>Mobtown Ballroom [861 Washington Blvd, Baltimore, MD]</t>
  </si>
  <si>
    <t>Union Arts [411 New York Ave NE, WDC]</t>
  </si>
  <si>
    <t>U of Maryland Food Collective [B0203 Stamp Student Union, College Park, MD]</t>
  </si>
  <si>
    <t>St. Mark Coptic Orthodox Church Chapel [11911 Braddock Rd., Fairfax, VA]</t>
  </si>
  <si>
    <t>Walney Park [5040 Walney Rd, Chantilly, VA]</t>
  </si>
  <si>
    <t>Carroll Caf&amp;eacute; at Seekers Church [276 Carroll St NW, WDC]</t>
  </si>
  <si>
    <t>Montgomery College - Robert E. Parilla Performing Arts Center [51 Mannakee Street, Rockville, MD]</t>
  </si>
  <si>
    <t>Old Police Evidence Warehouse [2235 Shannon Place SE, WDC]</t>
  </si>
  <si>
    <t>Waterfront Hotel [1710 Thames St, Baltimore, MD]</t>
  </si>
  <si>
    <t>King's Tavern [19 South King St, Leesburg, VA]</t>
  </si>
  <si>
    <t>Austin Grill DC [750 E St NW, WDC]</t>
  </si>
  <si>
    <t>the Crown [1910 N. Charles St, Baltimore, MD]</t>
  </si>
  <si>
    <t>Veterans Park Bethesda [Norfolk &amp;amp; Woodmont Ave, Bethesda, MD]</t>
  </si>
  <si>
    <t>the Far Out House [2511 Fairland Rd, Silver Spring, MD]</t>
  </si>
  <si>
    <t>West Lawn of the US Capitol [1 1st Street NW, WDC]</t>
  </si>
  <si>
    <t>George Mason High School [7124 Leesburg Pike, Falls Church, VA]</t>
  </si>
  <si>
    <t>KT Tunstall</t>
  </si>
  <si>
    <t>Pinebox Art Center [101 N. Haven St., Suite 102, Baltimore, MD]</t>
  </si>
  <si>
    <t>Lucy's Ethiopian Restaurant [8301 Georgia Ave, Silver Spring, MD]</t>
  </si>
  <si>
    <t>El Paso Caf&amp;eacute; [4235 N Pershing Drive, Arlington, VA]</t>
  </si>
  <si>
    <t>LLF House [Washington, DC]</t>
  </si>
  <si>
    <t>Biowall Plaza [Cameron Streat &amp;amp; Spring, Silver Spring, MD]</t>
  </si>
  <si>
    <t>HowardTheatre</t>
  </si>
  <si>
    <t>Beacon Hotel - Skybar [1615 Rhode Island Ave NW, WDC]</t>
  </si>
  <si>
    <t>http://www.facebook.com/TheFillmoreSilverSpring</t>
  </si>
  <si>
    <t>DC Speakeasy at Sly Horse Studio [2375 Lewis Ave, Rockville, MD]</t>
  </si>
  <si>
    <t>the Communiverse [1406 Webster St NW, WDC]</t>
  </si>
  <si>
    <t>Cusbah [1128 H St NE, WDC]</t>
  </si>
  <si>
    <t>Sticky Rice Baltimore [1634 Aliceanna St, Baltimore, MD]</t>
  </si>
  <si>
    <t>Zed's Cafe [8225 Georgia Ave, Silver Spring, MD]</t>
  </si>
  <si>
    <t>the Purple Coconut [9710 Georgia Ave, Silver Spring, MD]</t>
  </si>
  <si>
    <t>Triple A Pavilion [4493 Arlington Blvd, Arlington, VA]</t>
  </si>
  <si>
    <t>City of Gaithersburg City Hall Concert Pavilion [31 South Summit Ave, Gaithersburg, MD]</t>
  </si>
  <si>
    <t>Thomas Jefferson Community Center [3501 Second Street South, Arlington, VA]</t>
  </si>
  <si>
    <t>Martin Luther King Jr. Memorial [1964 Independence Ave SE, WDC]</t>
  </si>
  <si>
    <t>the Argonaut [1433 H St NE, WDC]</t>
  </si>
  <si>
    <t>Cuzco Restaurant [2051 University Blvd, Hyattsville, MD]</t>
  </si>
  <si>
    <t>Lallo's [840 Jefferson Pike, Knoxville, MD]</t>
  </si>
  <si>
    <t>Sealab 2021 [NW, WDC]</t>
  </si>
  <si>
    <t>Village Tattoo [3627 Leonardtown Road, Waldorf, MD]</t>
  </si>
  <si>
    <t>National Zoo [3001 Connecticut Avenue NW, WDC]</t>
  </si>
  <si>
    <t>Station North Chicken Box [1 W North Ave, Baltimore, MD]</t>
  </si>
  <si>
    <t>Charles St. Lot [1712 N. Charles St, Baltimore, MD]</t>
  </si>
  <si>
    <t>North Ave. Lot [10 W. North Ave, Baltimore, MD]</t>
  </si>
  <si>
    <t>the Lot at Union Kitchen [1100 3rd St NE, WDC]</t>
  </si>
  <si>
    <t>Carroll Park [1500 Washington Blvd, Baltimore, MD]</t>
  </si>
  <si>
    <t>http://www.facebook.com/MetroGalleryBaltimore</t>
  </si>
  <si>
    <t>2100 Flagler Place NW, WDC</t>
  </si>
  <si>
    <t>New date.</t>
  </si>
  <si>
    <t>Backbar [815 V St NW, WDC]</t>
  </si>
  <si>
    <t>Ibiza [1222 First St NE, WDC]</t>
  </si>
  <si>
    <t>Adams Morgan Day Festival [18th St NW between Florida &amp;amp; Columbia Rd NW, WDC]</t>
  </si>
  <si>
    <t>Bobby B's Palace [2132 Turkey Point Rd, Essex, MD]</t>
  </si>
  <si>
    <t>St. Paul's School for Girls [11152 Falls Rd, Brooklandville/Towson, MD]</t>
  </si>
  <si>
    <t>the Theatre Project [45 W Preston St, Baltimore, MD]</t>
  </si>
  <si>
    <t>the Duskwhales</t>
  </si>
  <si>
    <t>&lt;s&gt;Goldfinger&lt;/s&gt;</t>
  </si>
  <si>
    <t>Five Iron Frenzy</t>
  </si>
  <si>
    <t>Halloween Cover Show: Descendents (members of Over &amp;amp; Out, Boardroom Heroes, &amp;amp; Kill Lincoln), the Lawrence Arms (Collapser), Lifetime (Playtime Revenue), NOFX (Blacksmithtomahawk)</t>
  </si>
  <si>
    <t>Hello Shark</t>
  </si>
  <si>
    <t>906 H St NE, Washington, DC</t>
  </si>
  <si>
    <t>http://www.sidebarbaltimore.com/schedule.html</t>
  </si>
  <si>
    <t>Old Friendship Baptist Church [734 1st St SW, WDC]</t>
  </si>
  <si>
    <t>http://www.facebook.com/TheLincolnDC</t>
  </si>
  <si>
    <t>TheLincolnDC</t>
  </si>
  <si>
    <t>Mason District Park Amphitheater [Annandale, VA]</t>
  </si>
  <si>
    <t>http://www.thelincolndc.com/</t>
  </si>
  <si>
    <t>National Stadium Lot [620 M St SE, WDC]</t>
  </si>
  <si>
    <t>Phase 1 [525 8th St SE, WDC]</t>
  </si>
  <si>
    <t>http://verizoncenter.monumentalnetwork.com/events/</t>
  </si>
  <si>
    <t>Gallery 788 [3602 Hickory Ave, Baltimore, MD]</t>
  </si>
  <si>
    <t>11th &amp; Kenyon St NW, WDC</t>
  </si>
  <si>
    <t>Hellzapoppin [Baltimore, MD]</t>
  </si>
  <si>
    <t>Refuge House [Baltimore, MD]</t>
  </si>
  <si>
    <t>the Star-Spangled Banner Flag House [844 E. Pratt St, Baltimore, MD]</t>
  </si>
  <si>
    <t>All Souls Church Unitarian [1500 Harvard St, WDC]</t>
  </si>
  <si>
    <t>Georgetown University - Davis Performing Arts Center [3700 O St NW, WDC]</t>
  </si>
  <si>
    <t>http://www.sixthandi.org/events/category/arts-entertainment/music/</t>
  </si>
  <si>
    <t>Dr. Martens Store [3108 M St NW, WDC]</t>
  </si>
  <si>
    <t>Dos Gringos [3116 Mt Pleasant St NW, WDC]</t>
  </si>
  <si>
    <t>Johns Hopkins University [Baltimore, MD]</t>
  </si>
  <si>
    <t>Union Market [1309 5th St NE, WDC]</t>
  </si>
  <si>
    <t>Rams Head Roadhouse [1773 Generals Highway, Annapolis, MD]</t>
  </si>
  <si>
    <t>Rhodeside Grill [1836 Wilson Blvd, Arlington, VA]</t>
  </si>
  <si>
    <t>American University, Bender Arena [4400 Massachusetts Ave NW, WDC]</t>
  </si>
  <si>
    <t>Club 24/7 [2407 1st St NW, WDC]</t>
  </si>
  <si>
    <t>Edison Lot [545 N High St, Baltimore, MD]</t>
  </si>
  <si>
    <t>SECU Arena at Towson University [8000 York Rd, Towson, MD]</t>
  </si>
  <si>
    <t>Dlub 347 [347 N. Calvert St, Baltimore, MD]</t>
  </si>
  <si>
    <t>Bradley Hills Presbyterian Church [6601 Bradley Blvd, Bethesda, MD]</t>
  </si>
  <si>
    <t>Clean Cuts Unisex [7918 Long Branch Parkway, Takoma Park, MD]</t>
  </si>
  <si>
    <t>Qballs [960 Bragg Rd, Fredericksburg, VA]</t>
  </si>
  <si>
    <t>Holy Frijoles [908 W 36th St, Baltimore, MD]</t>
  </si>
  <si>
    <t>First Congregational United Church of Christ [945 G St NW, WDC]</t>
  </si>
  <si>
    <t>St. John's Episcopal - Georgetown [3240 O St. NW, WDC]</t>
  </si>
  <si>
    <t>the Sphinx Club [1315 K St NW, WDC]</t>
  </si>
  <si>
    <t>Open Road Grill &amp;amp; Icehouse [8100 Lee Hwy #100, Falls Church, VA]</t>
  </si>
  <si>
    <t>Midnight DC [1707 L St NW, WDC]</t>
  </si>
  <si>
    <t>Scoby House [1210 Fairmont St NW, WDC]</t>
  </si>
  <si>
    <t>Greenbelt Arts Center [123 Centerway, Greenbelt, MD]</t>
  </si>
  <si>
    <t>xhamstax [Baltimore, MD]</t>
  </si>
  <si>
    <t>Ultrabar [911 F St NW, WDC]</t>
  </si>
  <si>
    <t>W Washington Hotel [515 15th St NW @ F St, WDC]</t>
  </si>
  <si>
    <t>Public House No. 7 [6315 Leesburg Pike, Falls Church, VA]</t>
  </si>
  <si>
    <t>George Mason University Center for the Arts [4373 Mason Pond Dr, Fairfax, VA]</t>
  </si>
  <si>
    <t>1210 Lamont St NW, WDC</t>
  </si>
  <si>
    <t>Two shows - 7 PM &amp;amp; 10 PM</t>
  </si>
  <si>
    <t>the Bun Shop [239 West Read St, Baltimore, MD]</t>
  </si>
  <si>
    <t>Montgomery College Cultural Arts Center [7995 Georgia Ave, Silver Spring, MD]</t>
  </si>
  <si>
    <t>Hostage House [7506 Adelphi Rd. Hyattsville, MD]</t>
  </si>
  <si>
    <t>the Gallery at Convergence [1801 N Quaker Lane, Alexandria, VA]</t>
  </si>
  <si>
    <t>Gypsy Sally's</t>
  </si>
  <si>
    <t>Wilcoms Inn [11234 Fingerboard Rd, Monrovia, MD]</t>
  </si>
  <si>
    <t>the Gold Bar [1910 N. Charles St, Baltimore, MD]</t>
  </si>
  <si>
    <t>http://www.facebook.com/bossadc</t>
  </si>
  <si>
    <t>BluesAlley</t>
  </si>
  <si>
    <t>the Fold [110A Frederick Avenue, Rockville, MD]</t>
  </si>
  <si>
    <t>Dark Tranquillity</t>
  </si>
  <si>
    <t>Nothing</t>
  </si>
  <si>
    <t>http://www.gypsysallys.com/listing/</t>
  </si>
  <si>
    <t>the Space Jam [1313 Delafield Place NW, WDC]</t>
  </si>
  <si>
    <t>Meyerhoff Symphony Hall [1212 Cathedral St, Baltimore, MD]</t>
  </si>
  <si>
    <t>Future Islands</t>
  </si>
  <si>
    <t>Chevy Chase Ballroom [5207 Wisconsin Ave NW #6, WDC]</t>
  </si>
  <si>
    <t>Dupont Circle [Washington DC]</t>
  </si>
  <si>
    <t>U St African American Civil War Memorial [Washington DC]</t>
  </si>
  <si>
    <t>McLean Bible Church [8925 Leesburg Pike, Vienna, VA]</t>
  </si>
  <si>
    <t>Holton-Arms School [7303 River Road, Bethesda, MD]</t>
  </si>
  <si>
    <t>Republic [6939 Laurel Ave, Takoma Park, MD]</t>
  </si>
  <si>
    <t>Club Orpheus [1003 East Pratt St, Baltimore, MD]</t>
  </si>
  <si>
    <t>194 35th St NE, WDC</t>
  </si>
  <si>
    <t>Takoma Park Middle School [7611 Piney Branch Rd, Takoma Park, MD]</t>
  </si>
  <si>
    <t>Flat Tuesdays [the Commons, 1000 Hilltop Circle, Baltimore, MD]</t>
  </si>
  <si>
    <t>Sydney Harman Hall [610 F St NW, WDC]</t>
  </si>
  <si>
    <t>MICA Brown Center [1301 W. Mount Royal Ave, Baltimore, MD]</t>
  </si>
  <si>
    <t>the Coliseum [1140 3rd St NE, WDC]</t>
  </si>
  <si>
    <t>Lost Rhino Brewing [21730 Red Rum Dr, Suite 147-157, Ashburn, VA]</t>
  </si>
  <si>
    <t>the Fresh Prince [4528 4th St NW, WDC]</t>
  </si>
  <si>
    <t>Hot Tub House [4320 8th St NW, WDC]</t>
  </si>
  <si>
    <t>Bathtub Republic [3119 11th St NW, WDC]</t>
  </si>
  <si>
    <t>Stem Graphics Printshop [1301 Continental Drive Suite 110, Abingdon, MD]</t>
  </si>
  <si>
    <t>http://www.bossaproject.com/live/ ----- http://www.bossadc.com/events</t>
  </si>
  <si>
    <t>Goethe Institute [812 7th St NW, WDC]</t>
  </si>
  <si>
    <t>BossaDC</t>
  </si>
  <si>
    <t>Dollhouse [Madison St NW, WDC]</t>
  </si>
  <si>
    <t>Lamont Street Collective [1822 Lamont St NW, WDC]</t>
  </si>
  <si>
    <t>Church of the Ascension and Saint Agnes [1217 Massachusetts Ave NW, WDC]</t>
  </si>
  <si>
    <t>Lima Lounge [1401 K St NW, WDC]</t>
  </si>
  <si>
    <t>Eutaw Place [2501 Eutaw Pl, Baltimore, MD]</t>
  </si>
  <si>
    <t>Little Miss Whiskey's Golden Dollar [1104 H St NE, WDC]</t>
  </si>
  <si>
    <t>Flash [645 Florida Ave NW, WDC]</t>
  </si>
  <si>
    <t>the GallAerie [1644 Newton St NW, WDC]</t>
  </si>
  <si>
    <t>Culture Coffee [709 Kennedy St NW, WDC]</t>
  </si>
  <si>
    <t>Now cancelled.</t>
  </si>
  <si>
    <t>https://www.facebook.com/TheHowardTheatre</t>
  </si>
  <si>
    <t>Anacostia Arts Center [1231 Good Hope Rd SE, WDC]</t>
  </si>
  <si>
    <t>Cellar Door [Annandale, VA]</t>
  </si>
  <si>
    <t>Hierarchy [1841 Columbia Rd NW, WDC]</t>
  </si>
  <si>
    <t>4413 Highland Ave, Bethesda MD</t>
  </si>
  <si>
    <t>Church + Company Hampden [3647 Falls Rd, Baltimore, MD]</t>
  </si>
  <si>
    <t>Wesley United Methodist Church [5312 Connecticut Ave NW, WDC]</t>
  </si>
  <si>
    <t>Rock Spring United Congregational Church [5010 Little Falls Rd, Arlington, VA]</t>
  </si>
  <si>
    <t>Belmont Mansion [1618 New Hampshire Ave NW, WDC]</t>
  </si>
  <si>
    <t>the Void [511 Lee Place, Frederick, MD]</t>
  </si>
  <si>
    <t>U of Maryland - Stamp Student Union &amp;amp; Nyumburu Cultural Center[College Park, MD]</t>
  </si>
  <si>
    <t>Dank Bank [Baltimore, MD]</t>
  </si>
  <si>
    <t>DC Brau [3178-B Bladensburg Rd NE, WDC]</t>
  </si>
  <si>
    <t>Takoma Station Tavern [6914 4th St NW, WDC]</t>
  </si>
  <si>
    <t>Firestation 1 [8131 Georgia Ave, Silver Spring, MD]</t>
  </si>
  <si>
    <t>E.M.P. Collective [307 W Baltimore St, Baltimore, MD]</t>
  </si>
  <si>
    <t>Refuge House [Baltimore MD]</t>
  </si>
  <si>
    <t>1940 9th St NW, WDC</t>
  </si>
  <si>
    <t>Malmaison [3401 K St NW, WDC]</t>
  </si>
  <si>
    <t>Vita Lounge / Mood Lounge [1318 9th St NW, WDC]</t>
  </si>
  <si>
    <t>DC Meet Market [1514 15th St NW, WDC]</t>
  </si>
  <si>
    <t>Studio V Recording [13505 Dulles Technology Drive, Suite 2, Herndon, VA]</t>
  </si>
  <si>
    <t>Shaw's Tavern [520 Florida Ave NW, WDC]</t>
  </si>
  <si>
    <t>Casa Phoenix [1307 Corcoran St NW, WDC]</t>
  </si>
  <si>
    <t>the Hill Center at the Old Naval Hospital [921 Pennsylvania Ave SE, WDC]</t>
  </si>
  <si>
    <t>Baying Hound Aleworks [1108 Taft Street, Rockville, MD]</t>
  </si>
  <si>
    <t>West Lawn - Backyard Barbecue presented by Hill Country - 4 PM</t>
  </si>
  <si>
    <t>Q Ball Caf&amp;eacute; [960 Bragg Rd, Fredericksburg, VA]</t>
  </si>
  <si>
    <t>the Gold Bar &amp;amp; the Crown [1910 N. Charles St, Baltimore, MD]</t>
  </si>
  <si>
    <t>Dirty Bar [1223 Connecticut Ave NW, WDC]</t>
  </si>
  <si>
    <t>St. Elizabeth East Gateway Pavilion [1100 Alabama Ave SE, WDC]</t>
  </si>
  <si>
    <t>Eurasian Hot Pot [4445 Wisconsin Ave NW, WDC]</t>
  </si>
  <si>
    <t>Anne Arundel County Fairgrounds [1450 General's Highway, Annapolis, MD]</t>
  </si>
  <si>
    <t>Oregon Ridge Park [13401 Beaver Dam Road, Cockeysville, MD]</t>
  </si>
  <si>
    <t>Patty Boom Boom [1359 U St NW, WDC]</t>
  </si>
  <si>
    <t>Archie Edwards Blues Heritage Foundation / Archie's Blues Barbershop [4701 Queensbury Road, Riverdale Park, MD]</t>
  </si>
  <si>
    <t>Helium Haus [8 East Mason Ave, Alexandria, VA]</t>
  </si>
  <si>
    <t>Mt. Vernon Place United Methodist Church [10 E. Mt. Vernon Place, Baltimore, MD]</t>
  </si>
  <si>
    <t>France-Merrick Performing Arts Center / Hippodrome [12 N Eutaw St, Baltimore, MD]</t>
  </si>
  <si>
    <t>National City Christian Church [5 Thomas Circle NW, WDC]</t>
  </si>
  <si>
    <t>Gala Hispanic Theatre [3333 14th St NW, WDC]</t>
  </si>
  <si>
    <t>Instagram</t>
  </si>
  <si>
    <t>Paparazzi [407 E Saratoga St, Baltimore, MD]</t>
  </si>
  <si>
    <t>Ft. Loko / BBHQ [2628 6th St NE, WDC]</t>
  </si>
  <si>
    <t>Francis Field [25th St between M and N Streets NW, WDC]</t>
  </si>
  <si>
    <t>Canton Waterfront Park [3001 Boston St, Baltimore, MD]</t>
  </si>
  <si>
    <t>First Thursdays Concerts in the Park - 7 PM to 10 PM</t>
  </si>
  <si>
    <t>the Circuit [104 Back River Neck Rd, Essex, MD]</t>
  </si>
  <si>
    <t>the Alamo [719 Shepherd St NW, WDC]</t>
  </si>
  <si>
    <t>Scooby Doo Mansion [3423 Oakwood Terrace NW, WDC]</t>
  </si>
  <si>
    <t>Radio Shock [3169 18th St NW, WDC]</t>
  </si>
  <si>
    <t>1222 N Calvert St, Baltimore, MD</t>
  </si>
  <si>
    <t>http://velvetloungedc.com/events</t>
  </si>
  <si>
    <t>Thomas Jefferson Memorial [900 Ohio Dr SW, WDC]</t>
  </si>
  <si>
    <t>the Bahamas [1511 Guilford Ave. B403, Baltimore, MD]</t>
  </si>
  <si>
    <t>Recessions Bar [1823 L St NW, WDC]</t>
  </si>
  <si>
    <t>the Lot at Atlantic Plumbing [945 Florida Ave NW, WDC]</t>
  </si>
  <si>
    <t>Baltimore Zoo [1876 Mansion House Drive, Baltimore, MD]</t>
  </si>
  <si>
    <t>National Geographic [1600 M St NW, WDC]</t>
  </si>
  <si>
    <t>Adams Morgan Plaza [Columbia &amp;amp; 18th St NW, WDC]</t>
  </si>
  <si>
    <t>Adams Morgan Summer Concert Series - 5 PM to 7 PM</t>
  </si>
  <si>
    <t>Damascus United Methodist Church [9700 New Church St, Damascus, MD]</t>
  </si>
  <si>
    <t>Alfred Street Baptist Church [301 S Alfred St, Alexandria, VA]</t>
  </si>
  <si>
    <t>St. Anne's Parish [199 Duke of Gloucester St, Annapolis, MD]</t>
  </si>
  <si>
    <t>Angelika Mosaic [2911 District Ave, Fairfax, VA]</t>
  </si>
  <si>
    <t>Rockville Town Square [Rockville, MD]</t>
  </si>
  <si>
    <t>the Rat Palace [3451 Holmead Place NW, WDC]</t>
  </si>
  <si>
    <t>Columbia Festival of the Arts [Lake Kittamaqundi - 10221 Wincopin Circle, Columbia, MD]</t>
  </si>
  <si>
    <t>Horowitz Visual &amp;amp; Performing Arts Center [19091 Little Patuxent Parkway, Columbia, MD]</t>
  </si>
  <si>
    <t>Jim Rouse Theatre [5460 Trumpeter Rd, Columbia, MD]</t>
  </si>
  <si>
    <t>Sonar [407 E Saratoga St, Baltimore, MD]</t>
  </si>
  <si>
    <t>Looking Glass Lounge [3634 Georgia Ave NW, WDC]</t>
  </si>
  <si>
    <t>1714 N. Charles St, Baltimore, MD [Metro Gallery Charles St Parking Lot]</t>
  </si>
  <si>
    <t>the Candy Shoppe [Baltimore, MD]</t>
  </si>
  <si>
    <t>CLOSED</t>
  </si>
  <si>
    <t>Penthouse 9 / PH9 [1318 9th St NW, WDC]</t>
  </si>
  <si>
    <t>Capital Pride Festival [Pennsylvania between 3rd &amp;amp; 7th St, WDC]</t>
  </si>
  <si>
    <t>Triangle House [1204 Lamont St NW, WDC]</t>
  </si>
  <si>
    <t>Scary House [Burke, VA]</t>
  </si>
  <si>
    <t>the Town Tavern DC [2323 18th St NW, WDC]</t>
  </si>
  <si>
    <t>Hill &amp;amp; Dale Records [1054 31st Street NW, WDC]</t>
  </si>
  <si>
    <t>GWLisner</t>
  </si>
  <si>
    <t>Inner Ear Studios [2701 S. Oakland St, Arlington, VA]</t>
  </si>
  <si>
    <t>5111 Newport Avenue, Bethesda, MD</t>
  </si>
  <si>
    <t>Justin Townes Earle</t>
  </si>
  <si>
    <t>Georgetown Waterfront [K St, Washington Harbor, DC]</t>
  </si>
  <si>
    <t>Georgetown Waterfront Summer Concerts: 5:30 PM to 7:30 PM</t>
  </si>
  <si>
    <t>Bethesda Summer Concert Series - 6-8 PM</t>
  </si>
  <si>
    <t>Rock the Row: 7-9 PM</t>
  </si>
  <si>
    <t>Union Center Plaza [810-840 First St NE, WDC]</t>
  </si>
  <si>
    <t>Rhythm in NoMa Lunchtime Concert: 11:30 AM to 1:30 PM</t>
  </si>
  <si>
    <t>Grist Mill Park [4710 Mt Vernon Memorial Hwy, Alexandria, VA]</t>
  </si>
  <si>
    <t>Potomac Overlook Regional Park [2845 N. Marcey Rd, Arlington, VA]</t>
  </si>
  <si>
    <t>Churreria Madrid [2505 Champlain St NW, WDC]</t>
  </si>
  <si>
    <t>Wyman Park [3100 Wyman Park Dr, Baltimore, MD]</t>
  </si>
  <si>
    <t>Stone Manor Farm [12535 Manor Rd, Glen Arm, MD]</t>
  </si>
  <si>
    <t>Mil-Haus [Springfield, VA]</t>
  </si>
  <si>
    <t>TicketFly ID</t>
  </si>
  <si>
    <t>Deceased</t>
  </si>
  <si>
    <t>700 Block of Shepherd St NW</t>
  </si>
  <si>
    <t>Sugar [1001 W. 36th St, Hampden, Baltimore, MD]</t>
  </si>
  <si>
    <t>Feed the Scene House [Baltimore, MD]</t>
  </si>
  <si>
    <t>Springfield House [Springfield, VA]</t>
  </si>
  <si>
    <t>the Room [128 1/2 Main St, Annapolis, MD]</t>
  </si>
  <si>
    <t>MLK Library [901 G St NW, WDC]</t>
  </si>
  <si>
    <t>Ezra Mae's [1711 Kenyon St NW, WDC]</t>
  </si>
  <si>
    <t>Crack Rock Creek Church [DC]</t>
  </si>
  <si>
    <t>District 2 Bar &amp;amp; Grille [3238 Wisconsin Ave NW, WDC]</t>
  </si>
  <si>
    <t>Gateway Pavilion [2700 Marin Luther Kin Jr. Ave SE, WDC]</t>
  </si>
  <si>
    <t>Uptown Concerts at Northminster Presbyterian Church [705 Main Street, Reistertown, MD]</t>
  </si>
  <si>
    <t>the Big Board [421 H St NE, WDC]</t>
  </si>
  <si>
    <t>Paper Sun [1205 Monroe St NW, WDC]</t>
  </si>
  <si>
    <t>the Slam Pad aka Rough House [2427 Otis St NE, WDC]</t>
  </si>
  <si>
    <t>709 Taylor St NW Basement, WDC</t>
  </si>
  <si>
    <t>the Commune [1605 15th Street NW, WDC]</t>
  </si>
  <si>
    <t>the Vapor Center [Silver Spring, MD]</t>
  </si>
  <si>
    <t>Zissimos Bar [1023 W 36th St, Baltimore, MD]</t>
  </si>
  <si>
    <t>Bathtub Republic of Columbia Heights [3119 11th St NW, WDC]</t>
  </si>
  <si>
    <t>http://www.gypsysallys.com</t>
  </si>
  <si>
    <t>gypsysallys.php</t>
  </si>
  <si>
    <t>301 K St NW, Washington, DC 20007</t>
  </si>
  <si>
    <t>202-333-7700</t>
  </si>
  <si>
    <t>http://www.google.com/maps/place/K+St+NW,+Washington,+DC+20007/@38.9026827,-77.0634732,17z/data=!3m1!4b1!4m2!3m1!1s0x89b7b7be5dc305f5:0xe8e5d852e5527e70</t>
  </si>
  <si>
    <t>GypsySallys</t>
  </si>
  <si>
    <t>http://www.facebook.com/gypsysallysdc</t>
  </si>
  <si>
    <t>Hemlines</t>
  </si>
  <si>
    <t>US Navy Memorial Theater [701 Pennsylvania Ave NW, WDC]</t>
  </si>
  <si>
    <t>Boneyard Studios [21 Evarts St NE, WDC]</t>
  </si>
  <si>
    <t>1824 Lamont St NW, WDC</t>
  </si>
  <si>
    <t>Buhi Skate Shop [316 Dominion Rd NE, Vienna, VA]</t>
  </si>
  <si>
    <t>Kenny's House [Takoma Park]</t>
  </si>
  <si>
    <t>House Show [College Park, MD]</t>
  </si>
  <si>
    <t>Tyson's Corner Center Plaza [across from the Microsoft store; 1961 Chain Bridge Rd, McLean, VA]</t>
  </si>
  <si>
    <t>Chesapeake Arts Center [194 Hammonds Lane, Brooklyn Park, MD]</t>
  </si>
  <si>
    <t>Arts Barn [311 Kent Square Road, Gaithersburg, MD]</t>
  </si>
  <si>
    <t>Lucky Day [Baltimore, MD]</t>
  </si>
  <si>
    <t>Patterson Park [27 S Patterson Park Ave, Baltimore, MD]</t>
  </si>
  <si>
    <t>Shriver Hall [105 Shriver Hall at 3400 N Charles St, Baltimore, MD]</t>
  </si>
  <si>
    <t>the End Dock [14 Dock Street, Annapolis, MD]</t>
  </si>
  <si>
    <t>the Great Frederick Fair at E-Ventplex [797 East Patrick Street Frederick, MD]</t>
  </si>
  <si>
    <t>Dunya [801 Florida Ave NW, WDC]</t>
  </si>
  <si>
    <t>Ramblewood Campgrounds [Darlington, MD]</t>
  </si>
  <si>
    <t>3119 Sherman Ave NW, WDC</t>
  </si>
  <si>
    <t>Northside Social [3211 Wilson Blvd, Arlington, VA]</t>
  </si>
  <si>
    <t>Kentlands Mansion [320 Kent Square Road, Gaithersburg, MD]</t>
  </si>
  <si>
    <t>http://www.facebook.com/rockandrollhoteldc</t>
  </si>
  <si>
    <t>Bourbon Adams Morgan [2321 18th St NW, WDC]</t>
  </si>
  <si>
    <t>Rosies &amp;amp; Rockers [2001 13th St NW, WDC]</t>
  </si>
  <si>
    <t>Piratz Tavern [8402 Georgia Ave, Silver Spring, MD]</t>
  </si>
  <si>
    <t>Green Island [2327 18th St NW, WDC]</t>
  </si>
  <si>
    <t>Keith House [317 E. 30th St, Baltimore, MD]</t>
  </si>
  <si>
    <t>Atlas Brew Works [2052 West Virginia Ave NE #102, WDC]</t>
  </si>
  <si>
    <t>2521 Pennsylvania Ave NW, WDC</t>
  </si>
  <si>
    <t>Historic Avalon Theatre [40 East Dover St, Easton, MD]</t>
  </si>
  <si>
    <t>Tour Bus Performance [DC]</t>
  </si>
  <si>
    <t>Angels Rockbar [10 Market Place, Baltimore, MD]</t>
  </si>
  <si>
    <t>Outer Space [606 Lamont St NW, WDC]</t>
  </si>
  <si>
    <t>the Passenger [1021 7th St NW, WDC]</t>
  </si>
  <si>
    <t>Observatory Park [100 DeSellum Ave, Gaithersburg, MD]</t>
  </si>
  <si>
    <t>Shockwave Records [7914 Harford Rd, Parkville, MD]</t>
  </si>
  <si>
    <t>Rio Washingtonian [209 Boardwalk Pl, Gaithersburg, MD]</t>
  </si>
  <si>
    <t>Hillyer Art Space [9 Hillyer Ct NW, WDC]</t>
  </si>
  <si>
    <t>the Deej [1400 block of Ingraham St NW, WDC]</t>
  </si>
  <si>
    <t>http://www.warnertheatredc.com ----- http://www.livenation.com/Warner-Theatre-tickets-Washington/venue/172129</t>
  </si>
  <si>
    <t>American University, Woods-Brown Amphitheater [4400 Massachusetts Ave NW, WDC]</t>
  </si>
  <si>
    <t>3524 13th St NW, WDC</t>
  </si>
  <si>
    <t>Maybelle's / Groove Rock Estates [1123 Buchanan St NW, WDC]</t>
  </si>
  <si>
    <t>Above the Bayou [2521 Pennsylvania Ave NW #3, WDC]</t>
  </si>
  <si>
    <t>the Get Down [701 S Bond St, Baltimore, MD]</t>
  </si>
  <si>
    <t>http://jamminjava.com/calendar</t>
  </si>
  <si>
    <t>Beatnik Bar &amp;amp; Restaurant [2101 Maryland Ave, Baltimore, MD]</t>
  </si>
  <si>
    <t>Beall ES Elementary School [451 Beall Ave, Rockville, MD]</t>
  </si>
  <si>
    <t>Impala DC [1358 H St NE, WDC]</t>
  </si>
  <si>
    <t>DC Reynolds [3628 Georgia Ave NW, WDC]</t>
  </si>
  <si>
    <t>House Show [Silver Spring, MD]</t>
  </si>
  <si>
    <t>Former Spanish Ambassador's Residence [2801 16th St NW, WDC]</t>
  </si>
  <si>
    <t>Casa Girard [1226 Girard St NW, WDC]</t>
  </si>
  <si>
    <t>Gallery CA [440 E Oliver St, Baltimore, MD]</t>
  </si>
  <si>
    <t>FREE</t>
  </si>
  <si>
    <t>Ben's Next Door [1211 U St NW, WDC]</t>
  </si>
  <si>
    <t>the Sealab [36 New York Ave NW, WDC]</t>
  </si>
  <si>
    <t>Babe City [22nd St NW &amp;amp; N St NW, WDC]</t>
  </si>
  <si>
    <t>Post Pink</t>
  </si>
  <si>
    <t>Charm City Skate Park [4301 O'Donnell St Suite 1, Baltimore, MD]</t>
  </si>
  <si>
    <t>Chillcago [4201 Illinois Ave NW, WDC]</t>
  </si>
  <si>
    <t>Showtime [113 Rhode Island Ave NW, WDC]</t>
  </si>
  <si>
    <t>Jake's American Grille [5018 Connecticut Ave NW, WDC]</t>
  </si>
  <si>
    <t>Spacelab-A [2407 N Capitol St NE, WDC]</t>
  </si>
  <si>
    <t>Safari DC [4306 Georga Ave NW, WDC]</t>
  </si>
  <si>
    <t>800 Block of Upshur St NW, WDC</t>
  </si>
  <si>
    <t>Takoma Park Presbyterian Church [310 Tulip Ave, Takoma Park, MD]</t>
  </si>
  <si>
    <t>House Show [DC]</t>
  </si>
  <si>
    <t>Free - in the Vinyl Lounge</t>
  </si>
  <si>
    <t>Scoby House aka Bunga Bunga House [1210 Fairmont St NW, WDC]</t>
  </si>
  <si>
    <t>the Castle in Logan Circle [1115 Rhode Island Ave NW, WDC]</t>
  </si>
  <si>
    <t>7518 Quigg St, Clifton, VA</t>
  </si>
  <si>
    <t>Gaylord National Resort &amp;amp; Convention Center [201 Waterfront St, National Harbor, MD]</t>
  </si>
  <si>
    <t>tix @ the door</t>
  </si>
  <si>
    <t>Tedeschi Trucks Band</t>
  </si>
  <si>
    <t>Georgetown University - Gaston Hall [3700 O St NW, WDC]</t>
  </si>
  <si>
    <t>DC Public Library, Petworth Branch [4200 Kansas Ave NW, WDC]</t>
  </si>
  <si>
    <t>DC Public Library, Anacostia Branch [1800 Good Hope Road SE, WDC]</t>
  </si>
  <si>
    <t>DC Public Library, Northeast Branch [330 7th St NE, WDC]</t>
  </si>
  <si>
    <t>DC Public Library, Southwest Branch [900 Wesley Place SW, WDC]</t>
  </si>
  <si>
    <t>the Meer</t>
  </si>
  <si>
    <t>Black Masala</t>
  </si>
  <si>
    <t>Mr. Henry's Restaurant [601 Pennsylvania Ave SE, WDC]</t>
  </si>
  <si>
    <t>Early show - 6:30 PM</t>
  </si>
  <si>
    <t>the Lodge at Red Rocks [1348 H St NE, WDC]</t>
  </si>
  <si>
    <t>Wolf Castle [NOVA DIY Space]</t>
  </si>
  <si>
    <t>K317H House [Charles Village, Baltimore, MD]</t>
  </si>
  <si>
    <t>DIY House Show</t>
  </si>
  <si>
    <t>free</t>
  </si>
  <si>
    <t>baltimorearena.php</t>
  </si>
  <si>
    <t>https://www.facebook.com/royalfarmsarena</t>
  </si>
  <si>
    <t>RoFoArena</t>
  </si>
  <si>
    <t>RoyalFarmsArena</t>
  </si>
  <si>
    <t>Baltimore Arena (Royal Farms Arena)</t>
  </si>
  <si>
    <t>RENAMED in 2014</t>
  </si>
  <si>
    <t>930club</t>
  </si>
  <si>
    <t>TheDepot Baltimore [1728 N Charles St, Baltimore, MD]</t>
  </si>
  <si>
    <t>Grog &amp;amp; Tankard [1243 Jefferson Davis Highway, Stafford, VA]</t>
  </si>
  <si>
    <t>Buffalo Wing University [10312 Willard Way, Fairfax, VA]</t>
  </si>
  <si>
    <t>Jason Aldean</t>
  </si>
  <si>
    <t>Lupo Verde [1401 T St NW, WDC}</t>
  </si>
  <si>
    <t>Outer Spaces</t>
  </si>
  <si>
    <t>AWOL Skate Shop [5310 East Dr, Arbutus, MD]</t>
  </si>
  <si>
    <t>221 Stonegate Dr, Silver Spring, MD</t>
  </si>
  <si>
    <t>https://www.ampbystrathmore.com</t>
  </si>
  <si>
    <t>amp.php</t>
  </si>
  <si>
    <t>11810 Grand Park Ave, North Bethesda, MD</t>
  </si>
  <si>
    <t>http://www.google.com/maps/place/11810+Grand+Park+Ave,+Mid-Pike+Plaza,+Rockville,+MD+20852/@39.0498869,-77.1172223,17z/data=!3m1!4b1!4m2!3m1!1s0x89b7cc3088ec09b7:0xb899c1de455f1024</t>
  </si>
  <si>
    <t>https://www.facebook.com/AMPbyStrathmore</t>
  </si>
  <si>
    <t>ampbystrathmore</t>
  </si>
  <si>
    <t>https://www.ampbystrathmore.com/live-shows</t>
  </si>
  <si>
    <t>Busboys &amp;amp; Poets Hyattsville [5331 Baltimore Ave, Hyattsville, MD]</t>
  </si>
  <si>
    <t>Time Is Fire</t>
  </si>
  <si>
    <t>the True Vine [3544 Hickory Ave, Baltimore, MD]</t>
  </si>
  <si>
    <t>Pike &amp;amp; Rose [11580 Old Georgetown Rd, North Bethesda, MD]</t>
  </si>
  <si>
    <t>Immanuel's Church [16819 New Hampshire Ave, Silver Spring, MD]</t>
  </si>
  <si>
    <t>Milhouse [453 Florida Ave NW, WDC]</t>
  </si>
  <si>
    <t>the Bungalow [13891 Metrotech Dr, Chantilly, VA]</t>
  </si>
  <si>
    <t>9720 Schreiner Lane, Great Falls, VA</t>
  </si>
  <si>
    <t>piersixpavilion</t>
  </si>
  <si>
    <t>ramsheadlive</t>
  </si>
  <si>
    <t>House of Sweden [2900 K St NW, WDC]</t>
  </si>
  <si>
    <t>5613 Berwyn Rd, Berwyn Heights, MD</t>
  </si>
  <si>
    <t>Schizophrenia Hall / Leyla's Restaurant [5607 Sargent Road Hyattsville, MD]</t>
  </si>
  <si>
    <t>Zodiac [1726 N Charles St, Baltimore, MD - adjoining Club Charles]</t>
  </si>
  <si>
    <t>Fish Head Cantina [4802 Benson Ave, Halethorpe, MD]</t>
  </si>
  <si>
    <t>2206 1st St NW, WDC</t>
  </si>
  <si>
    <t>the Apiary [3166 17th St NW, WDC]</t>
  </si>
  <si>
    <t>Capital Fringe [1358-1360 Florida Ave NW, WDC]</t>
  </si>
  <si>
    <t>http://www.facebook.com/pages/Twins-Jazz-Club/133105710085192</t>
  </si>
  <si>
    <t>http://www.facebook.com/ramsheadonstage</t>
  </si>
  <si>
    <t>http://www.facebook.com/WarnerTheatre</t>
  </si>
  <si>
    <t>Sheraton Premiere Hotel, Tyson's [8661 Leesburg Pike, Tysons Corner, VA]</t>
  </si>
  <si>
    <t>bmoresoundstage</t>
  </si>
  <si>
    <t>thebirchmere</t>
  </si>
  <si>
    <t>Adams Mill Treehouse [3115 Adams Mill Rd NW, WDC]</t>
  </si>
  <si>
    <t>Kenneth H. Nash American Legion Post #8 [224 D St SE, WDC]</t>
  </si>
  <si>
    <t>the Auld Shebeen [3971 Chain Bridge Rd, Fairfax, VA]</t>
  </si>
  <si>
    <t>the Ghost Office [48th Ave &amp;amp; Pontiac St, College Park, MD}</t>
  </si>
  <si>
    <t>Hagrids Club House [13656 Balmoral Greens Ave, Clifton, VA]</t>
  </si>
  <si>
    <t>Transformer [1404 P St NW, WDC]</t>
  </si>
  <si>
    <t>Annex 2E [419 E Oliver St, Baltimore, MD]</t>
  </si>
  <si>
    <t>The Studio DC [1710 Connecticut Ave NW, WDC]</t>
  </si>
  <si>
    <t>American University - Kay Spiritual Life Center Chapel [4400 Massachusetts Ave NW, WDC]</t>
  </si>
  <si>
    <t>Caf&amp;eacute; Saint-Ex [1847 14th St NW, WDC]</t>
  </si>
  <si>
    <t>Bertha's Mussels [734 S Broadway, Baltimore, MD]</t>
  </si>
  <si>
    <t>AMP</t>
  </si>
  <si>
    <t>Chicago</t>
  </si>
  <si>
    <t>gwlisner</t>
  </si>
  <si>
    <t>Floris United Methodist Church [13600 Frying Pan Rd, Herndon, VA]</t>
  </si>
  <si>
    <t>Katie's Woof [Friendship Heights, WDC]</t>
  </si>
  <si>
    <t>Clarendon Presbyterian Church [1305 N. Jackson, Arlington, VA]</t>
  </si>
  <si>
    <t>Lilly Trotter Tea Lounge [143 T St NW, WDC]</t>
  </si>
  <si>
    <t>the Bourgeois Garage [Arlington, VA]</t>
  </si>
  <si>
    <t>Piola Restaurant [2208 14th St NW, WDC]</t>
  </si>
  <si>
    <t>Druid Hill Park [2600 Madison Ave, Baltimore, MD]</t>
  </si>
  <si>
    <t>Ritz-Carlton Georgetown [3100 South Street NW, WDC]</t>
  </si>
  <si>
    <t>Peoples Congregational United Church of Christ [4704 13th Street, NW, WDC]</t>
  </si>
  <si>
    <t>Sankofa Caf&amp;eacute; [2714 Georgia Ave NW, WDC]</t>
  </si>
  <si>
    <t>1330 5th St NW, WDC</t>
  </si>
  <si>
    <t>8313 Tomlinson Ave, Bethesda, MD</t>
  </si>
  <si>
    <t>Boat Burning</t>
  </si>
  <si>
    <t>Wilson Ruritan Club [16204 National Pike, Hagerstown, MD]</t>
  </si>
  <si>
    <t>316 Tulip Ave, Takoma Park, MD</t>
  </si>
  <si>
    <t>Westover Beer Garden [5863 Washington Blvd, Arlington, VA]</t>
  </si>
  <si>
    <t>School of Rock Silver Spring [8634 Colesville Rd, Silver Spring, MD]</t>
  </si>
  <si>
    <t>Casa Fulano [1654 Irving St NW, WDC]</t>
  </si>
  <si>
    <t>Abramson Family Founders Room, SIS Building</t>
  </si>
  <si>
    <t>Bravo Bar [2917 Georgia Ave NW, WDC]</t>
  </si>
  <si>
    <t>Howard University - Ira Aldridge Theater [2455 6th St NW, WDC]</t>
  </si>
  <si>
    <t xml:space="preserve"> http://www.rockandrollhoteldc.com</t>
  </si>
  <si>
    <t>Dance Loft on 14 [4618 14th St NW, WDC]</t>
  </si>
  <si>
    <t>Mad Ox [7205 Rhode Island Ave, College Park, MD]</t>
  </si>
  <si>
    <t>the Noon [7918 Georgia Ave, Silver Spring, MD]</t>
  </si>
  <si>
    <t>Politics &amp;amp; Prose [5015 Connecticut Ave NW, WDC]</t>
  </si>
  <si>
    <t>1207 Emerson St NW, WDC</t>
  </si>
  <si>
    <t>House Show [Truxton Circle, DC]</t>
  </si>
  <si>
    <t>George Mason University - South Plaza JC Ground Floor Patio [Fairfax, VA]</t>
  </si>
  <si>
    <t>Blind Whino [700 Delaware Ave SW, WDC]</t>
  </si>
  <si>
    <t>Kid Claws</t>
  </si>
  <si>
    <t>West Potomac Park [West Basin Dr SW, WDC]</t>
  </si>
  <si>
    <t>DC Public Library, Watha T. Daniel/Shaw Branch [1630 7th St NW, WDC]</t>
  </si>
  <si>
    <t>DC Public Library, Dorothy I. Height/Benning Road Branch [3935 Benning Rd. NE, WDC]</t>
  </si>
  <si>
    <t>St. Aidan's Episcopal Church [8531 Riverside Rd, Alexandria, VA]</t>
  </si>
  <si>
    <t>Vino 9 Market [40602 Charlestown Pike, Paeonian Springs, VA]</t>
  </si>
  <si>
    <t>Sofitel DC [806 15th St NW, WDC]</t>
  </si>
  <si>
    <t>Vinyl Acres [25 E Patrick St, Frederick, MD]</t>
  </si>
  <si>
    <t>NASA Space Observatory [DIY Space]</t>
  </si>
  <si>
    <t>Sidwell Friends School [3825 Wisconsin Ave NW, WDC]</t>
  </si>
  <si>
    <t>the Koi Room</t>
  </si>
  <si>
    <t>Delmar Bar &amp;amp; Grill [16715 National Pike, Hagerstown, MD]</t>
  </si>
  <si>
    <t>School Without Walls at Francis-Stevens [2425 N St NW, WDC]</t>
  </si>
  <si>
    <t>1735 17th St NW, WDC</t>
  </si>
  <si>
    <t>Filthwreck House</t>
  </si>
  <si>
    <t>That 1 Place [6224 Driftwood Ave, Alexandria, VA]</t>
  </si>
  <si>
    <t>St. John's Episcopal Church [5649 Mount Gilead Rd, Centreville, VA]</t>
  </si>
  <si>
    <t>Governess</t>
  </si>
  <si>
    <t>Villain &amp;amp; Saint [7141 Wisconsin Ave, Bethesda, MD]</t>
  </si>
  <si>
    <t>the YNot Lot [W North &amp;amp; N Charles St, Baltimore, MD]</t>
  </si>
  <si>
    <t>the Bank [Baltimore, MD]</t>
  </si>
  <si>
    <t>Helium Haus [6209 Waterway Dr, Falls Church, VA]</t>
  </si>
  <si>
    <t>1964: the Tribute</t>
  </si>
  <si>
    <t>JICC: Japan Information and Culture Center, Embassy of Japan [1150 18th St NW, WDC]</t>
  </si>
  <si>
    <t>Hecht Warehouse [1401 New York Ave NE, WDC]</t>
  </si>
  <si>
    <t>Kabin Lounge [1337 Connecticut Ave NW, WDC]</t>
  </si>
  <si>
    <t>Busboys and Poets Brookland [625 Monroe St NE, WDC]</t>
  </si>
  <si>
    <t>MOW House [Silver Spring, MD]</t>
  </si>
  <si>
    <t>Studio 69 - Basement of Union Arts</t>
  </si>
  <si>
    <t>Split Tape Party Mansion [3828 Garfield St NW]</t>
  </si>
  <si>
    <t>Reverb [2112 N Charles St, Baltimore, MD]</t>
  </si>
  <si>
    <t>&lt;-- last performance in June</t>
  </si>
  <si>
    <t>&lt;-- last performance in May</t>
  </si>
  <si>
    <t>Ronald Reagan Building and International Trade Center [1300 Pennsylvania Ave NW, WDC]</t>
  </si>
  <si>
    <t>Mosaic District [2910 District Ave, Fairfax, VA]</t>
  </si>
  <si>
    <t>the Surge [1988 Kirby Road at Westmoreland, McLean, VA]</t>
  </si>
  <si>
    <t>http://www.wolftrap.org/tickets/calendar.aspx</t>
  </si>
  <si>
    <t>Simple Bar &amp;amp; Grill [5828 Georgia Ave NW, WDC]</t>
  </si>
  <si>
    <t>Chris Thomas King</t>
  </si>
  <si>
    <t>Rachelle Ferrell</t>
  </si>
  <si>
    <t>Najee</t>
  </si>
  <si>
    <t>Red Panda House [1725 Irving St NW, WDC]</t>
  </si>
  <si>
    <t>the Gangplank [600 Water St SW, WDC]</t>
  </si>
  <si>
    <t>Coffy Caf&amp;eacute; [3310 14th St NW, WDC]</t>
  </si>
  <si>
    <t>DC Public Library, Georgetown Branch [3260 R St NW, WDC]</t>
  </si>
  <si>
    <t>Two Ton Twig</t>
  </si>
  <si>
    <t>Cissel-Saxon American Legion Post 41 [905 Sligo Ave, Silver Spring, MD]</t>
  </si>
  <si>
    <t>Boomerang Pirate Ship [3100 K St NW, WDC]</t>
  </si>
  <si>
    <t>Baxter Building [DIY space in Wheaton, MD]</t>
  </si>
  <si>
    <t>AlleyCatHouse [734 Quebec St NW, WDC]</t>
  </si>
  <si>
    <t>GlowHouse [3110 13th St NW, WDC]</t>
  </si>
  <si>
    <t>Smithsonian Udvar-Hazy Center [14390 Air &amp;amp; Space Museum Parkway, Chantilly, VA]</t>
  </si>
  <si>
    <t>Fairfax Record &amp;amp; Tape Exchange [9448 Main St, Fairfax, VA]</t>
  </si>
  <si>
    <t>Stone Room Concerts at Studio Cole [1708 15th St NW, WDC]</t>
  </si>
  <si>
    <t>Lindsey Stirling</t>
  </si>
  <si>
    <t>Chuck Brown Memorial Park [20th &amp;amp; Franklin NE, WDC]</t>
  </si>
  <si>
    <t>730 21st Street NW, Washington, DC 20052</t>
  </si>
  <si>
    <t>Patriot Center / EagleBank Arena</t>
  </si>
  <si>
    <t>&lt;-- REBRANDED in 2015</t>
  </si>
  <si>
    <t>the Potter's House [1658 Columbia Rd NW, WDC]</t>
  </si>
  <si>
    <t>The Void (formerly Hostage House) [7506 Adelphi Rd. Hyattsville, MD]</t>
  </si>
  <si>
    <t>Wylder</t>
  </si>
  <si>
    <t>statetheatredc</t>
  </si>
  <si>
    <t>http://www.twinsjazz.com/index.php?option=com_eventlist&amp;view=details&amp;id=118&amp;Itemid=18            -----     http://www.instantseats.com/index.cfm?fuseaction=home.venue&amp;venueid=10    http://www.instantseats.com/index.cfm?fuseaction=home.venue&amp;venueid=10</t>
  </si>
  <si>
    <t>rocknrollhotel</t>
  </si>
  <si>
    <t>Kelsea Ballerini</t>
  </si>
  <si>
    <t>FB Link</t>
  </si>
  <si>
    <t>Armory Mall [2400 E. Capital Street, WDC]</t>
  </si>
  <si>
    <t>Sculpture Garden Jazz Brunch - noon &amp;amp; 1 PM</t>
  </si>
  <si>
    <t>West Building, West Garden Court - 3:30 PM</t>
  </si>
  <si>
    <t>East Building Auditorium - 3:30 PM</t>
  </si>
  <si>
    <t>Raw Ink Tattoo Studio [18630 Woodfield Rd, Gaithersburg, MD]</t>
  </si>
  <si>
    <t>Caf&amp;eacute; Asia DC [1720 I St NW, WDC]</t>
  </si>
  <si>
    <t>Skramden Yards [Baltimore DIY space]</t>
  </si>
  <si>
    <t>Dolcezza Gelato [550 Penn St NE, WDC]</t>
  </si>
  <si>
    <t>Skyline Ranch Resort [751 Mountain Rd, Front Royal, VA]</t>
  </si>
  <si>
    <t>DC Public Library, Mt. Pleasant Branch [3160 16th St NW, WDC]</t>
  </si>
  <si>
    <t>Blue Fox Billiards Bar &amp;amp; Grill [1160 Millwood Pike, Winchester, VA]</t>
  </si>
  <si>
    <t>The Falls Church Episcopal [115 E. Fairfax St, Falls Church, VA]</t>
  </si>
  <si>
    <t>George Washington University: University Yard [21st St NW, Washington, DC]</t>
  </si>
  <si>
    <t>Crossroads Tavern [354 Ritchie Hwy, Glen Burnie, MD]</t>
  </si>
  <si>
    <t>Hippo Hut [Baltimore, MD]</t>
  </si>
  <si>
    <t>Bathtub Republic's New Location [2511 10th Street NE, WDC]</t>
  </si>
  <si>
    <t>Bardo Brewpub [1200 Bladensburg Rd NE, WDC]</t>
  </si>
  <si>
    <t>Bump 'n' Grind [1200 East West Hwy, Silver Spring, MD]</t>
  </si>
  <si>
    <t>Adroit Theory [404 Browning Ct Unit C, Purcelville, VA]</t>
  </si>
  <si>
    <t>George Mason University - Side Pocket, Hub Building [4400 University Drive, Fairfax, VA]</t>
  </si>
  <si>
    <t>Great Pumpkin House [Eastern Market, WDC]</t>
  </si>
  <si>
    <t>DC Public Library, Southeast Branch [403 7th St SE, WDC]</t>
  </si>
  <si>
    <t>Red Onion [1628 U Street NW, WDC]</t>
  </si>
  <si>
    <t>Songbyrd Music House &amp;amp; Record Caf&amp;eacute; [2477-2475 18th St NW, WDC]</t>
  </si>
  <si>
    <t>All Saints Episcopal Church [106 W Church St or 123 W Patrick St, Frederick, MD]</t>
  </si>
  <si>
    <t>Matchbox at the Old City Farm &amp;amp; Guild [925 Rhode Island Avenue NW, WDC]</t>
  </si>
  <si>
    <t>Jeffrey Osborne</t>
  </si>
  <si>
    <t>http://patriotcenter.monumentalnetwork.com/events/   ---------- http://www.eaglebankarena.com/events/</t>
  </si>
  <si>
    <t>THEARC [1901 Mississippi Ave SE, WDC]</t>
  </si>
  <si>
    <t>Back Alley Theatre [1365 Kennedy St NW, WDC // 5501 Colorado Ave NW, WDC]</t>
  </si>
  <si>
    <t>the Dew Drop Inn DC [2801 8th St NE, WDC]</t>
  </si>
  <si>
    <t>All Saints Catholic Church [9300 Stonewall Rd, Manassas, VA]</t>
  </si>
  <si>
    <t>FORUM Arlington [3304 Washington Blvd, Arlington, VA]</t>
  </si>
  <si>
    <t>F Scott Fitzgerald Theatre at Rockville Civic Center Park [603 Edmonston Drive, Rockville, MD]</t>
  </si>
  <si>
    <t>Church of St. Clement [1701 N Quaker Lane, Alexandria, VA]</t>
  </si>
  <si>
    <t>http://www.ramsheadlive.com/events/all</t>
  </si>
  <si>
    <t>Smithsonian Discovery Theater, S. Dillon Ripley Center [1100 Jefferson Drive SW, WDC]</t>
  </si>
  <si>
    <t>Asian Taste Restaurant [916 W 36th St, Baltimore, MD]</t>
  </si>
  <si>
    <t>Jano Lounge &amp;amp; Bar [34 S Eutaw St, Baltimore, MD]</t>
  </si>
  <si>
    <t>the Dawn Drapes</t>
  </si>
  <si>
    <t>HI-Baltimore [17 W Mulberry St, Baltimore, MD]</t>
  </si>
  <si>
    <t>Ne Obliviscaris</t>
  </si>
  <si>
    <t>Boundary Stone [116 Rhode Island NW, WDC]</t>
  </si>
  <si>
    <t>Upshur Street Books [827 Upshur St NW, WDC]</t>
  </si>
  <si>
    <t>Julian</t>
  </si>
  <si>
    <t>Babe City's New Location [121 Madison St NW &amp;amp; First St NW, WDC]</t>
  </si>
  <si>
    <t>Evangelical Reformed [15 W Church St, Frederick, MD]</t>
  </si>
  <si>
    <t>St Mary Mother of God Parish [727 5th St NW, WDC]</t>
  </si>
  <si>
    <t>the Bayside Tigers (90s tribute)</t>
  </si>
  <si>
    <t>Incantation</t>
  </si>
  <si>
    <t>Sehkraft Brewing [925 N Garfield St, Suite A, Arlington, VA]</t>
  </si>
  <si>
    <t>Foreign Air</t>
  </si>
  <si>
    <t>http://www.lisner.org/ ----- http://www.ticketmaster.com/Lisner-Auditorium-tickets-Washington/venue/172067  -----   http://lisner.gwu.edu/</t>
  </si>
  <si>
    <t>http://lisner.gwu.edu/</t>
  </si>
  <si>
    <t>&lt;--- new web site</t>
  </si>
  <si>
    <t>Faith in Jane</t>
  </si>
  <si>
    <t>10:30 PM Free Loft Late Night Music</t>
  </si>
  <si>
    <t>Speakers of the House</t>
  </si>
  <si>
    <t>Canker Blossom</t>
  </si>
  <si>
    <t>St. John's College - Francis Scott Key Auditorium [60 College Avenue, Annapolis, MD]</t>
  </si>
  <si>
    <t>Jazz And Cultural Society [2813 12th St NE, WDC]</t>
  </si>
  <si>
    <t>Sotto Restaurant [1610 14th St NW, WDC]</t>
  </si>
  <si>
    <t>http://www.goldenwestcafe.com/events/  &amp; also Sonar &amp; also http://www.facebook.com/GoldenWestCafe</t>
  </si>
  <si>
    <t>http://www.baltimorearena.com/upcoming-events.php      ---     http://www.royalfarmsarena.com/events/all</t>
  </si>
  <si>
    <t>DC Public Library, Deanwood [1350 49th St NE, WDC]</t>
  </si>
  <si>
    <t>RhizomeDC [6950 Maple St NW, WDC]</t>
  </si>
  <si>
    <t>Joe Squared [33 West North Ave, Baltimore, MD]</t>
  </si>
  <si>
    <t>Slash Run [201 Upshur St NW, WDC]</t>
  </si>
  <si>
    <t>Jimmy Valentine's [1103 Bladensburg Rd NE, WDC]</t>
  </si>
  <si>
    <t>The Cuts [basement of 511 Gresham Place NW, WDC]</t>
  </si>
  <si>
    <t>Runny Yolk [3543 Alton Pl NW, WDC]</t>
  </si>
  <si>
    <t>Union Craft Brewing [1700 Union Avenue Suite D, Baltimore, MD]</t>
  </si>
  <si>
    <t>Tony Lucca</t>
  </si>
  <si>
    <t>The Airedale [3605 14th Street NW, WDC]</t>
  </si>
  <si>
    <t>Big Thief</t>
  </si>
  <si>
    <t>Tribal Seeds</t>
  </si>
  <si>
    <t>Renaissance Washington Hotel [1143 New Hampshire Ave NW, WDC]</t>
  </si>
  <si>
    <t>Brad Paisley</t>
  </si>
  <si>
    <t>El Gran Chaparral [8307 Annapolis Rd, New Carrolton, MD]</t>
  </si>
  <si>
    <t>George Mason University - JC Bistro [4400 University Drive, Fairfax, VA]</t>
  </si>
  <si>
    <t>Mobius Records [4007 University Dr, Fairfax, VA]</t>
  </si>
  <si>
    <t>Broken Dreams Club/MIGBar/Dr Clock's Nowhere Bar [2226 18th St NW, WC]</t>
  </si>
  <si>
    <t>Filene Center</t>
  </si>
  <si>
    <t>Club 1722 [1722 N Charles St, Baltimore, MD]</t>
  </si>
  <si>
    <t>Johns Hopkins University - Shriver Hall [3400 N Charles St, Baltimore, MD]</t>
  </si>
  <si>
    <t>Eric Roberson</t>
  </si>
  <si>
    <t>Kim Waters</t>
  </si>
  <si>
    <t>The Record Exchange [8642 Colesville Rd, Silver Spring, MD]</t>
  </si>
  <si>
    <t>Frankie Valli &amp;amp; the Four Seasons</t>
  </si>
  <si>
    <t>Sleep</t>
  </si>
  <si>
    <t>The Charles Theater [1711 N Charles St, Baltimore, MD]</t>
  </si>
  <si>
    <t>Moved.</t>
  </si>
  <si>
    <t>verizoncenter</t>
  </si>
  <si>
    <t>English First Institute [6896 Laurel St NW, WDC]</t>
  </si>
  <si>
    <t>Allyworld [7014 Westmoreland Ave, Takoma Park, MD]</t>
  </si>
  <si>
    <t>iHouse [822 I St NE, WDC]</t>
  </si>
  <si>
    <t>the Giant Peach [4301 Kansas Ave NW, WDC]</t>
  </si>
  <si>
    <t>9214 Willow Lane, Hyattville (Adelphi) MD</t>
  </si>
  <si>
    <t>The Lab - APC [9150 Brookville Rd, Silver Spring, MD]</t>
  </si>
  <si>
    <t>Third Floor Loft [Third Floor 4200 9th St NW, WDC]</t>
  </si>
  <si>
    <t>Casa Bellissima [1909 8th St NW, WDC]</t>
  </si>
  <si>
    <t>Calvary Methodist Church [1459 Columbia Rd NW, WDC]</t>
  </si>
  <si>
    <t>Open Studio DC [1135 Okie St NE, WDC]</t>
  </si>
  <si>
    <t>Sauf Haus Bier Hall &amp;amp; Garden [1216 18th St NW, WDC]</t>
  </si>
  <si>
    <t>Paradiso Italian Restaurant [6124 Franconia Rd, Alexandria, VA]</t>
  </si>
  <si>
    <t>Insect Factory</t>
  </si>
  <si>
    <t>Hippo Campus</t>
  </si>
  <si>
    <t>Creative Cauldron [410 S Maple Avenue, Falls Church, VA]</t>
  </si>
  <si>
    <t>Shenandoah Run</t>
  </si>
  <si>
    <t>Light Beams</t>
  </si>
  <si>
    <t>The Raven Inn [8636 Loch Raven Blvd, Baltimore, MD]</t>
  </si>
  <si>
    <t>Arizona House [2933 Arizona Ave NW, WDC]</t>
  </si>
  <si>
    <t>Park Snakes</t>
  </si>
  <si>
    <t>The Dancin' Shwartzin' [306 S Fillmore St, Arlington, VA]</t>
  </si>
  <si>
    <t>Crusaders Bar [7800 Biggs Ford Rd, Unit C, Frederick, MD]</t>
  </si>
  <si>
    <t>Two shows - 6 PM &amp;amp; 9 PM</t>
  </si>
  <si>
    <t>U of Maryland Memorial Chapel [1101 Memorial Chapel College Park MD]</t>
  </si>
  <si>
    <t>American University - Battelle Atrium [4400 Massachusetts Ave NW, WDC]</t>
  </si>
  <si>
    <t>Renwick Gallery of the Smithsonian American Art Museum  [1700 Pennsylvania Avenue NW, WDC]</t>
  </si>
  <si>
    <t>Black-Eyed Susan [2700 Lighthouse Pt, Baltimore, MD]</t>
  </si>
  <si>
    <t>Bulldog Alley [3800 Reservoir Rd NW, WDC]</t>
  </si>
  <si>
    <t>Storm Large (of Pink Martini)</t>
  </si>
  <si>
    <t>Northern Virginia Community College [8333 Little River Turnpike Annandale, VA]</t>
  </si>
  <si>
    <t xml:space="preserve">The Verizion Gallery - Richard J.Ernst Cultural Center </t>
  </si>
  <si>
    <t>Queen Wolf</t>
  </si>
  <si>
    <t>Khruangbin</t>
  </si>
  <si>
    <t>Ginuwine</t>
  </si>
  <si>
    <t>the Playroom [Friendship Heights]</t>
  </si>
  <si>
    <t>Denizens Brewing [1115 East-West Hwy, Silver Spring, MD]</t>
  </si>
  <si>
    <t>the Snack Bar [DIY space in Bethesda, MD]</t>
  </si>
  <si>
    <t>Takoma Trukgarten [201 Ethan Allen Ave, Takoma Park, MD]</t>
  </si>
  <si>
    <t>Club Penguin [DIY space in Silver Spring, MD]</t>
  </si>
  <si>
    <t>Busboys and Poets Takoma [235 Carroll St NW, WDC]</t>
  </si>
  <si>
    <t>The Urban Winery of Silver Spring [949 Bonifant St, Silver Spring, MD]</t>
  </si>
  <si>
    <t>Emerge a Tyrant</t>
  </si>
  <si>
    <t>Genocide Pact</t>
  </si>
  <si>
    <t>Brentwood Arts Exchange [3901 Rhode Island Ave, Brentwood, MD]</t>
  </si>
  <si>
    <t>VFW 350 [6420 Orchard Ave, Takoma Park, MD]</t>
  </si>
  <si>
    <t>3 Stars Brewing [6400 Chillum Place NW, WDC]</t>
  </si>
  <si>
    <t>Casa Gata [5706 8th St NW, WDC]</t>
  </si>
  <si>
    <t>Dope Francis</t>
  </si>
  <si>
    <t>the Codmother / Handsome Cock [1334 U St NW, WDC]</t>
  </si>
  <si>
    <t>Chinatown Coffee Company [475 H St NW, WDC]</t>
  </si>
  <si>
    <t>Providence Presbyterian Church [9019 Little River Tpke, Fairfax, VA]</t>
  </si>
  <si>
    <t>the Combs</t>
  </si>
  <si>
    <t>Arris [1331 4th Street, SE, WDC]</t>
  </si>
  <si>
    <t>Cemetery Piss</t>
  </si>
  <si>
    <t>MC Lars</t>
  </si>
  <si>
    <t>American Television</t>
  </si>
  <si>
    <t>BadWolf Brewing Company [8420 Kao Circle, Manassas, VA]</t>
  </si>
  <si>
    <t>Slim's Diner [4201 Georgia Ave NW, WDC]</t>
  </si>
  <si>
    <t>Otherfeels House [3408 Brown St NW, WDC]</t>
  </si>
  <si>
    <t>Honky Chateau [DIY venue in Mt Pleasant, WDC]</t>
  </si>
  <si>
    <t>Oliver Brewing Company [4216 Shannon Dr, Baltimore, MD]</t>
  </si>
  <si>
    <t>Slevven [DIY space in Baltimore, MD]</t>
  </si>
  <si>
    <t>Hank Dietle's Tavern [11010 Rockville Pike, Rockville, MD]</t>
  </si>
  <si>
    <t>Castle of Blackburn [15000 Blackburn Rd, Burtonsville, MD]</t>
  </si>
  <si>
    <t>H Restaurant &amp;amp; Night Club [11300 Georgia Ave, Silver Spring, MD]</t>
  </si>
  <si>
    <t>Petworth Recreation Center [801 Taylor St NW, WDC]</t>
  </si>
  <si>
    <t>Playground [DIY space in College Park, MD]</t>
  </si>
  <si>
    <t>Kokomo [DIY Space, NE DC]</t>
  </si>
  <si>
    <t>Fort Hunt National Park [8999 Fort Hunt Rd, Alexandria, VA]</t>
  </si>
  <si>
    <t>Franklin Park [901 14th St NW, WDC]</t>
  </si>
  <si>
    <t>Big Chief [2002 Fenwick St NE, WDC]</t>
  </si>
  <si>
    <t>Brent Cobb</t>
  </si>
  <si>
    <t>Adjective Animal</t>
  </si>
  <si>
    <t>Erlkonig</t>
  </si>
  <si>
    <t>FuzzQueen</t>
  </si>
  <si>
    <t>Sweet Magnolia Farms [1306 Farragut St NW, WDC]</t>
  </si>
  <si>
    <t>Don Zientara</t>
  </si>
  <si>
    <t>Old Engine 12 Firehouse Restaurant [1626 N Capitol St NW, WDC]</t>
  </si>
  <si>
    <t>Gateway DC [2300 Martin Luther King Jr. Blvd SE, WDC]</t>
  </si>
  <si>
    <t>7DL Studios [2008 8th St NW, WDC]</t>
  </si>
  <si>
    <t>3021 15th St NW, WDC</t>
  </si>
  <si>
    <t>the Swell Den [DIY space at 209 Ashley Manor Drive, Rockville, MD]</t>
  </si>
  <si>
    <t>Da Luft Lounge [1242 H St NE, WDC]</t>
  </si>
  <si>
    <t>the Revivalists</t>
  </si>
  <si>
    <t>Shovels &amp;amp; Rope</t>
  </si>
  <si>
    <t>the Bachelor Boys</t>
  </si>
  <si>
    <t>Julia Jacklin</t>
  </si>
  <si>
    <t>Haushouse [1349 Monroe St NE, WDC]</t>
  </si>
  <si>
    <t>Feed the Scene [3512 Bank St, Baltimore, MD]</t>
  </si>
  <si>
    <t>Calvary Baptist Church [755 8th St NW, WDC]</t>
  </si>
  <si>
    <t>One Circle Center [3804 Littleton Street, Silver Spring, MD]</t>
  </si>
  <si>
    <t>Hamiltonian Art Gallery [1353 U St NW, Suite 101, WDC]</t>
  </si>
  <si>
    <t>819 Norwood Ln, Woodbridge, VA</t>
  </si>
  <si>
    <t>Buckeye + Bear [1730 M St NW, WDC]</t>
  </si>
  <si>
    <t>Vagabon</t>
  </si>
  <si>
    <t>Yum's Asian Bistro [2501 N Charles St, Baltimore, MD]</t>
  </si>
  <si>
    <t>Piss Asylum [Baltimore DIY space]</t>
  </si>
  <si>
    <t>BumperDome / Hamlin Street Diner [1334 Hamlin St NE, WDC]</t>
  </si>
  <si>
    <t>1319 Naylor Ct NW, WDC</t>
  </si>
  <si>
    <t>Rachel M. Schlesinger Concert Hall and Arts Center [4915 E Campus Dr, Alexandria, VA]</t>
  </si>
  <si>
    <t>3628 Warder St NW, WDC</t>
  </si>
  <si>
    <t>George Mason University - Harris Theater [4400 University Drive, Fairfax, VA]</t>
  </si>
  <si>
    <t>Cole Studios [Carriage House in rear of 1714 15th St NW, WDC]</t>
  </si>
  <si>
    <t>Warm Sun</t>
  </si>
  <si>
    <t>Warby Parker [1924 8th St NW #105, WDC]</t>
  </si>
  <si>
    <t>the Growlers</t>
  </si>
  <si>
    <t>Passenger</t>
  </si>
  <si>
    <t>Catfrat [260 Waxter Way, Baltimore, MD]</t>
  </si>
  <si>
    <t>Cuba's Palace [DC DIY Space]</t>
  </si>
  <si>
    <t>Guinan Gallery [1225 15th St NW, WDC]</t>
  </si>
  <si>
    <t>Gordon Center for the Performing Arts at the Rosenbloom Owings Mill JCC [3506 Gynnbrook Avenue, Owings Mills, MD]</t>
  </si>
  <si>
    <t>Carbon Leaf</t>
  </si>
  <si>
    <t>Game of Thrones Live Concert Experience featuring Ramin Djawadi</t>
  </si>
  <si>
    <t>Amorphis</t>
  </si>
  <si>
    <t>Newton Abbey [740 Newton Place NW, WDC]</t>
  </si>
  <si>
    <t>Loi Loi</t>
  </si>
  <si>
    <t>the Marcus King Band</t>
  </si>
  <si>
    <t>Home in Columbia Heights, DC</t>
  </si>
  <si>
    <t>Takoma Ranch [7408 Blair Rd NW, WDC]</t>
  </si>
  <si>
    <t>Chester Hawkins</t>
  </si>
  <si>
    <t>VisArts Rockville [155 Gibbs St, Suite 300, Rockville, MD]</t>
  </si>
  <si>
    <t>Storey Park NoMa [1005 First St NE, WDC]</t>
  </si>
  <si>
    <t>the Keep [625 Newton Place NW, WDC]</t>
  </si>
  <si>
    <t>Quattracenta</t>
  </si>
  <si>
    <t>Owen Danoff</t>
  </si>
  <si>
    <t>Bestial Evil</t>
  </si>
  <si>
    <t>Purrer</t>
  </si>
  <si>
    <t>Washington Monument Grounds [Entrances at 17th &amp;amp; Constitution NW and 17th SW near Independence Ave]</t>
  </si>
  <si>
    <t>Canal Park [1000 2nd St SE, WDC]</t>
  </si>
  <si>
    <t>Jon Pardi</t>
  </si>
  <si>
    <t>the Shondes</t>
  </si>
  <si>
    <t>the Barns</t>
  </si>
  <si>
    <t>Tinariwen</t>
  </si>
  <si>
    <t>George Clinton &amp;amp; Parliament Funkadelic</t>
  </si>
  <si>
    <t>Jacob Sartorius</t>
  </si>
  <si>
    <t>Wicked Bloom [1540 N Capitol St NW, WDC]</t>
  </si>
  <si>
    <t>Daddy Issues</t>
  </si>
  <si>
    <t>Kid Brother</t>
  </si>
  <si>
    <t>Yarn</t>
  </si>
  <si>
    <t>Pat Metheny</t>
  </si>
  <si>
    <t>Foghound</t>
  </si>
  <si>
    <t>the Love + Solidarity Collective (formerly the Lamont Street Collective) [439 Park Rd NW, WDC]</t>
  </si>
  <si>
    <t>Takoma Park Gazebo [Takoma Park, MD]</t>
  </si>
  <si>
    <t>Bistro Bohem [600 Florida Ave NW, WDC]</t>
  </si>
  <si>
    <t>Seaton Haus [302 Seaton Pl NE, WDC]</t>
  </si>
  <si>
    <t>Saint Patrick's Episcopal Church [3241 Brush Dr, Falls Church, VA}</t>
  </si>
  <si>
    <t>Bunker Sports Caf&amp;eacute; [510 E Market St, Leesburg, VA]</t>
  </si>
  <si>
    <t>WithLoveDC [825 11th St NE, WDC]</t>
  </si>
  <si>
    <t>George Washington University: Square 80 [G St NW between 21st &amp;amp; 22nd St, WDC]</t>
  </si>
  <si>
    <t>1430 V St SE, WDC</t>
  </si>
  <si>
    <t>UMBC [1000 Hilltop Cir, Baltimore, MD]</t>
  </si>
  <si>
    <t>DC Public Library, William O. Lockridge [115 Atlantic St SE, WDC]</t>
  </si>
  <si>
    <t>St. Mary's County Fairgrounds [42455 Fairgrounds Rd, Leonardtown, MD]</t>
  </si>
  <si>
    <t>1239 Good Hope Rd SE, WDC</t>
  </si>
  <si>
    <t>Monroe Street Market [625 Monroe St NE, WDC]</t>
  </si>
  <si>
    <t>Us &amp;amp; Us Only</t>
  </si>
  <si>
    <t>Community Forklift [4671 Tanglewood Dr, Edmonston, MD]</t>
  </si>
  <si>
    <t>7:30 PM Evening Show</t>
  </si>
  <si>
    <t>Ivy City Smokehouse &amp;amp; Tavern [1356 Okie St NE, WDC]</t>
  </si>
  <si>
    <t>B&amp;amp;O Chateau [3442 Hickory Ave, Baltimore, MD]</t>
  </si>
  <si>
    <t>Holiday House [6427 Harford Rd, Baltimore, MD]</t>
  </si>
  <si>
    <t>Anorak City [PK's House in Baltimore, MD]</t>
  </si>
  <si>
    <t>Clara Barton Missing Soldiers Office [437 7th St NW, WDC]</t>
  </si>
  <si>
    <t>Artist's Proof [1533 Wisconsin Ave NW, WDC]</t>
  </si>
  <si>
    <t>Kenny Wesley</t>
  </si>
  <si>
    <t>3413 Tilden St, Brentwood, MD</t>
  </si>
  <si>
    <t>Aura Lounge [2147 P St NW, WDC]</t>
  </si>
  <si>
    <t>the Great Heights Band</t>
  </si>
  <si>
    <t>Georgetown University - McNeir Auditorium [3700 O St NW, WDC]</t>
  </si>
  <si>
    <t>Georgetown University - Edward B. Bunn S.J. Intercultural Center [3700 O St NW, WDC]</t>
  </si>
  <si>
    <t>the Stranger (Billy Joel tribute)</t>
  </si>
  <si>
    <t>Buddy Guy</t>
  </si>
  <si>
    <t>Bound by the Grave</t>
  </si>
  <si>
    <t>Clyde's of Chevy Chase [5441 Wisconsin Ave, Chevy Chase, MD]</t>
  </si>
  <si>
    <t>the Peace House DC [1005 Rhode Island Ave NE, WDC]</t>
  </si>
  <si>
    <t>LaWebstra [1430 Webster St NW, WDC]</t>
  </si>
  <si>
    <t>Irish Whiskey Public House [1207 19th St NW, WDC]</t>
  </si>
  <si>
    <t>Mansard Roof [DIY venue near AU, WDC]</t>
  </si>
  <si>
    <t>REI [Storey Park Noma, 1005 First St NE, WDC]</t>
  </si>
  <si>
    <t>Archipelago [1201 U St NW, WDC]</t>
  </si>
  <si>
    <t>Inwood Coffeehouse [10921 Inwood Ave, Silver Spring, MD]</t>
  </si>
  <si>
    <t>Cowboy Mouth</t>
  </si>
  <si>
    <t>Loston Harris</t>
  </si>
  <si>
    <t>Blank Range</t>
  </si>
  <si>
    <t>the Districts</t>
  </si>
  <si>
    <t>Tash Sultana</t>
  </si>
  <si>
    <t>Maysa</t>
  </si>
  <si>
    <t>Hayley Fahey</t>
  </si>
  <si>
    <t>the Rad Trads</t>
  </si>
  <si>
    <t>Audrey Moore Rec Center - Wakefield Skate Park [8100 Braddock Road, Annandale, VA]</t>
  </si>
  <si>
    <t>Tortoise &amp;amp; Hare Bar &amp;amp; Grill [567 23rd St S, Arlington, VA]</t>
  </si>
  <si>
    <t>Emily Henry</t>
  </si>
  <si>
    <t>the Meeting House [351 DuBois Rd, Annapolis, MD]</t>
  </si>
  <si>
    <t>Ka-Chunk! Records [78 Maryland Ave, Annapolis, MD]</t>
  </si>
  <si>
    <t>Georgetown University - Bulldog Alley - Leavey Center [3700 O St NW, WDC]</t>
  </si>
  <si>
    <t>Tikvat Israel Congregation [2200 Baltimore Rd, Rockville, MD]</t>
  </si>
  <si>
    <t>Joan of Arc</t>
  </si>
  <si>
    <t>Lamont Street Block Party [1700 Block of Lamont St NW, WDC]</t>
  </si>
  <si>
    <t>Lyon Park Community Center [414 N Fillmore St, Arlington, VA]</t>
  </si>
  <si>
    <t>the Theater at MGM National Harbor</t>
  </si>
  <si>
    <t>https://www.mgmnationalharbor.com/en/entertainment.html</t>
  </si>
  <si>
    <t>mgmtheater.php</t>
  </si>
  <si>
    <t>7100 Oxon Hill Rd, Oxon Hill, MD</t>
  </si>
  <si>
    <t>844-646-6847</t>
  </si>
  <si>
    <t>https://www.google.com/maps/place/7100+Oxon+Hill+Rd,+Oxon+Hill,+MD+20745/@38.7918322,-77.005148,17z/data=!3m1!4b1!4m5!3m4!1s0x89b7ba84f44563c9:0xe7106cd237884718!8m2!3d38.791828!4d-77.002954</t>
  </si>
  <si>
    <t>http://www.facebook.com/MGMNationalHarbor</t>
  </si>
  <si>
    <t>mgmnatlharbor</t>
  </si>
  <si>
    <t>Panic! at the Disco</t>
  </si>
  <si>
    <t>Drab Majesty</t>
  </si>
  <si>
    <t>Little Bird</t>
  </si>
  <si>
    <t>DIY Space on Osange St, College Park, MD</t>
  </si>
  <si>
    <t>Artificial Brain</t>
  </si>
  <si>
    <t>Sky Stage [59 South Carroll St, Frederick, MD]</t>
  </si>
  <si>
    <t>Morris Day &amp;amp; the Time</t>
  </si>
  <si>
    <t>Charly Bliss</t>
  </si>
  <si>
    <t>Jo Mersa Marley</t>
  </si>
  <si>
    <t>Hamilton Leithauser</t>
  </si>
  <si>
    <t>East Building - Evenings at the Edge</t>
  </si>
  <si>
    <t>Mobius Records [10409 Main St, Suite D, Fairfax, VA]</t>
  </si>
  <si>
    <t>Speakeasy Jazz Nights at the Alex [1075 Thomas Jefferson St NW, WDC]</t>
  </si>
  <si>
    <t>Washington National Cathedral [3101 Wisconsin Ave NW, WDC]</t>
  </si>
  <si>
    <t>the Dogpound [Petworth DIY space on Taylor St NW, WDC]</t>
  </si>
  <si>
    <t>Kathy Griffin</t>
  </si>
  <si>
    <t>Anthony David</t>
  </si>
  <si>
    <t>7 Locks Brewing [12227 Wilkins Ave, Rockville, MD]</t>
  </si>
  <si>
    <t>Pagan Reagan</t>
  </si>
  <si>
    <t>Emma Ruth Rundle</t>
  </si>
  <si>
    <t>the Midlands [3333 Georgia Ave NW, WDC]</t>
  </si>
  <si>
    <t>Dawes</t>
  </si>
  <si>
    <t>4860 Autumn Glory Way, Chantilly, VA</t>
  </si>
  <si>
    <t>Small Dad</t>
  </si>
  <si>
    <t>Records &amp;amp; Rarities, Springfield Town Center [6500 Springfield Mall, Springfield, VA]</t>
  </si>
  <si>
    <t>Gatecreeper</t>
  </si>
  <si>
    <t>Caz Gardiner</t>
  </si>
  <si>
    <t>Bleach Bones</t>
  </si>
  <si>
    <t>Cut Worms</t>
  </si>
  <si>
    <t>Jaye Jayle</t>
  </si>
  <si>
    <t>Cigarettes After Sex</t>
  </si>
  <si>
    <t>Luke Combs</t>
  </si>
  <si>
    <t>Maren Morris</t>
  </si>
  <si>
    <t>Japandroids</t>
  </si>
  <si>
    <t>Galactic</t>
  </si>
  <si>
    <t>Wreck the System</t>
  </si>
  <si>
    <t>Elizabeth II</t>
  </si>
  <si>
    <t>1 PM Afternoon Show</t>
  </si>
  <si>
    <t>the Nields</t>
  </si>
  <si>
    <t>Johnny Gill</t>
  </si>
  <si>
    <t>Breaking Benjamin</t>
  </si>
  <si>
    <t>Chuck Prophet &amp;amp; the Mission Express</t>
  </si>
  <si>
    <t>Rodney Crowell</t>
  </si>
  <si>
    <t>Anthrax</t>
  </si>
  <si>
    <t>Fern Mayo</t>
  </si>
  <si>
    <t>Heavy Breathing</t>
  </si>
  <si>
    <t>Jesse Ruben</t>
  </si>
  <si>
    <t>http://www.jamminjava.com</t>
  </si>
  <si>
    <t>Chill Factory [DIY Space in NW WDC]</t>
  </si>
  <si>
    <t>Old Dominion</t>
  </si>
  <si>
    <t>Pepper</t>
  </si>
  <si>
    <t>the Legwarmers (80s tribute)</t>
  </si>
  <si>
    <t>Rams Head On Stage (Annapolis)</t>
  </si>
  <si>
    <t>the Reagan Years (80s tribute)</t>
  </si>
  <si>
    <t>Martin Barre (of Jethro Tull)</t>
  </si>
  <si>
    <t>Jane Monheit</t>
  </si>
  <si>
    <t>https://www.marylandlivecasino.com/event-calendar?filters=entertainment</t>
  </si>
  <si>
    <t>Bacchae</t>
  </si>
  <si>
    <t>Spirit Plots</t>
  </si>
  <si>
    <t>Drugs of Faith</t>
  </si>
  <si>
    <t>DC Public Library, Takoma Park Branch 416 Cedar Street NW, WDC]</t>
  </si>
  <si>
    <t>Del Florida</t>
  </si>
  <si>
    <t>Arena Stage [1000 6th St SW, WDC]</t>
  </si>
  <si>
    <t>Ms Lauryn Hill</t>
  </si>
  <si>
    <t>the Doobie Brothers</t>
  </si>
  <si>
    <t>Wynonna &amp;amp; the Big Noise</t>
  </si>
  <si>
    <t>Big|Brave</t>
  </si>
  <si>
    <t>Rolling Blackouts Coastal Fever</t>
  </si>
  <si>
    <t>the xx</t>
  </si>
  <si>
    <t>Koshari</t>
  </si>
  <si>
    <t>Sego</t>
  </si>
  <si>
    <t>Ringworm</t>
  </si>
  <si>
    <t>Pissed Jeans</t>
  </si>
  <si>
    <t>Duane Eubanks Quintet</t>
  </si>
  <si>
    <t>Stacey Kent</t>
  </si>
  <si>
    <t>Teen Mortgage</t>
  </si>
  <si>
    <t>Kotic Couture</t>
  </si>
  <si>
    <t>Lo Moon</t>
  </si>
  <si>
    <t>Rorie</t>
  </si>
  <si>
    <t>Larry Keel Experience</t>
  </si>
  <si>
    <t>Ahab &amp;amp; Sir Alden</t>
  </si>
  <si>
    <t>Throwing Plates</t>
  </si>
  <si>
    <t>Lotion Princess</t>
  </si>
  <si>
    <t>1525 Newton St NW, WDC</t>
  </si>
  <si>
    <t>Jain</t>
  </si>
  <si>
    <t>Ann Wilson (of Heart)</t>
  </si>
  <si>
    <t>Friends Meeting of Washington [2111 Florida Ave NW, WDC]</t>
  </si>
  <si>
    <t>Little Junior</t>
  </si>
  <si>
    <t>Alex Lahey</t>
  </si>
  <si>
    <t>Naked Giants</t>
  </si>
  <si>
    <t>Artifacts</t>
  </si>
  <si>
    <t>Nothing Nowhere</t>
  </si>
  <si>
    <t>Howie Day</t>
  </si>
  <si>
    <t>Moved from DC9</t>
  </si>
  <si>
    <t>ANMHE</t>
  </si>
  <si>
    <t>Too Soon Jokes</t>
  </si>
  <si>
    <t>Smith Public Trust [3514 12th St NE, WDC]</t>
  </si>
  <si>
    <t>Luke Bryan</t>
  </si>
  <si>
    <t>Dierks Bentley</t>
  </si>
  <si>
    <t>Lady Antebellum</t>
  </si>
  <si>
    <t>Chris Young</t>
  </si>
  <si>
    <t>Kane Brown</t>
  </si>
  <si>
    <t>Tesla</t>
  </si>
  <si>
    <t>Idina Menzel</t>
  </si>
  <si>
    <t>Mother's Finest</t>
  </si>
  <si>
    <t>the Jayhawks</t>
  </si>
  <si>
    <t>Dee Calhoun</t>
  </si>
  <si>
    <t>Xtreme Haus [DIY space in Silver Spring, MD]</t>
  </si>
  <si>
    <t>Franklin Square Park [901 5th St NW, WDC]</t>
  </si>
  <si>
    <t>Malevich</t>
  </si>
  <si>
    <t>Common</t>
  </si>
  <si>
    <t>the National</t>
  </si>
  <si>
    <t>Edgewood Arts Center [3415 8th St NE, WDC]</t>
  </si>
  <si>
    <t>3 Doors Down</t>
  </si>
  <si>
    <t>Nikki Lane</t>
  </si>
  <si>
    <t>National Museum of African American History and Culture [1400 Constitution Avenue NW, WDC]</t>
  </si>
  <si>
    <t>A Boogie Wit Da Hoodie</t>
  </si>
  <si>
    <t>Wax Idols</t>
  </si>
  <si>
    <t>Billy Currington</t>
  </si>
  <si>
    <t>Turnpike Troubadours</t>
  </si>
  <si>
    <t>Mastodon</t>
  </si>
  <si>
    <t>NF</t>
  </si>
  <si>
    <t>Pixies</t>
  </si>
  <si>
    <t>Raindeer</t>
  </si>
  <si>
    <t>Avenged Sevenfold</t>
  </si>
  <si>
    <t>Georgetown Day School [4200 Davenport St NW, WDC]</t>
  </si>
  <si>
    <t>Revocation</t>
  </si>
  <si>
    <t>Mountainwolf</t>
  </si>
  <si>
    <t>Sean Rowe</t>
  </si>
  <si>
    <t>Alina Baraz</t>
  </si>
  <si>
    <t>Shadow Age</t>
  </si>
  <si>
    <t>Alice Bag</t>
  </si>
  <si>
    <t>Three Dog Night</t>
  </si>
  <si>
    <t>Lake Street Dive</t>
  </si>
  <si>
    <t>Gallant</t>
  </si>
  <si>
    <t>Jason Isbell &amp;amp; the 400 Unit</t>
  </si>
  <si>
    <t>Dispatch</t>
  </si>
  <si>
    <t>Ex Hex</t>
  </si>
  <si>
    <t>Preoccupations</t>
  </si>
  <si>
    <t>http://www.themetrogallery.net/calendar/</t>
  </si>
  <si>
    <t>Ampallang Infection</t>
  </si>
  <si>
    <t>Evil Terror</t>
  </si>
  <si>
    <t>Sangre Inedita</t>
  </si>
  <si>
    <t>Lauren Calve</t>
  </si>
  <si>
    <t>Lisa Said</t>
  </si>
  <si>
    <t>Mellow Diamond</t>
  </si>
  <si>
    <t>Ludovico Einaudi: Essential Einaudi</t>
  </si>
  <si>
    <t>Bellows</t>
  </si>
  <si>
    <t>Faunas</t>
  </si>
  <si>
    <t>Republic Restoratives Craft Distillery &amp;amp; Bar [1369 New York Ave NE, WDC]</t>
  </si>
  <si>
    <t>Virginia Creep</t>
  </si>
  <si>
    <t>Ravagers</t>
  </si>
  <si>
    <t>Bottled Up</t>
  </si>
  <si>
    <t>Ardamus</t>
  </si>
  <si>
    <t>Hellpie</t>
  </si>
  <si>
    <t>U Street, WDC</t>
  </si>
  <si>
    <t>Numbers Station</t>
  </si>
  <si>
    <t>7DrumCity [1506 North Capitol St NW, WDC]</t>
  </si>
  <si>
    <t>Marble House [2930 Albermarle St NW, WDC]</t>
  </si>
  <si>
    <t>Puff Pieces</t>
  </si>
  <si>
    <t>Catbus [Petworth DC DIY Space]</t>
  </si>
  <si>
    <t>Young the Giant</t>
  </si>
  <si>
    <t>Tight Fright</t>
  </si>
  <si>
    <t>Steel Panther</t>
  </si>
  <si>
    <t>Avatar</t>
  </si>
  <si>
    <t>the Struts</t>
  </si>
  <si>
    <t>Greta Van Fleet</t>
  </si>
  <si>
    <t>Descendents</t>
  </si>
  <si>
    <t>Mansard Roof [4707 Massachusetts Ave NW, WDC]</t>
  </si>
  <si>
    <t>Ulysses S. Grant Memorial at The United States Capitol, WDC</t>
  </si>
  <si>
    <t>Landmark's E Street Cinema [555 11th St NW, WDC]</t>
  </si>
  <si>
    <t>VFW McLean Post 8241 [1051 Spring Hill Rd, McLean, VA]</t>
  </si>
  <si>
    <t>Cavern</t>
  </si>
  <si>
    <t>Tim Whalen Quintet</t>
  </si>
  <si>
    <t>ZOSO (Led Zeppelin tribute)</t>
  </si>
  <si>
    <t>Quinn Sullivan</t>
  </si>
  <si>
    <t>Drive-By Truckers</t>
  </si>
  <si>
    <t>Waxahatchee</t>
  </si>
  <si>
    <t>Los Amigos Invisibles</t>
  </si>
  <si>
    <t>Valley Queen</t>
  </si>
  <si>
    <t>Sylvan Esso</t>
  </si>
  <si>
    <t>Car Seat Headrest</t>
  </si>
  <si>
    <t>Cloves</t>
  </si>
  <si>
    <t>the Record Company</t>
  </si>
  <si>
    <t>Bitch Sesh Live</t>
  </si>
  <si>
    <t>Mitski</t>
  </si>
  <si>
    <t>the Young Dubliners</t>
  </si>
  <si>
    <t>Chris Brown</t>
  </si>
  <si>
    <t>O.T. Genasis</t>
  </si>
  <si>
    <t>Venn</t>
  </si>
  <si>
    <t>Courtney Marie Andrews</t>
  </si>
  <si>
    <t>Iron Chic</t>
  </si>
  <si>
    <t>Dalek</t>
  </si>
  <si>
    <t>White Ford Bronco</t>
  </si>
  <si>
    <t>the Social Animals</t>
  </si>
  <si>
    <t>Badflower</t>
  </si>
  <si>
    <t>the Family Crest</t>
  </si>
  <si>
    <t>Saintseneca</t>
  </si>
  <si>
    <t>Rooney</t>
  </si>
  <si>
    <t>Rhiannon Giddens</t>
  </si>
  <si>
    <t>Paul Simon</t>
  </si>
  <si>
    <t>Lauren Alaina</t>
  </si>
  <si>
    <t>Fantastic Negrito</t>
  </si>
  <si>
    <t>Revelator Hill</t>
  </si>
  <si>
    <t>Sara Curtin</t>
  </si>
  <si>
    <t>Jesse Terry</t>
  </si>
  <si>
    <t>Trace Bundy</t>
  </si>
  <si>
    <t>Yngwie Malmsteen</t>
  </si>
  <si>
    <t>Dear Creek</t>
  </si>
  <si>
    <t>On the Border (Eagles tribute)</t>
  </si>
  <si>
    <t>Pinkwench</t>
  </si>
  <si>
    <t>Southside Johnny &amp;amp; the Asbury Jukes</t>
  </si>
  <si>
    <t>Roger Clyne &amp;amp; the Peacemakers</t>
  </si>
  <si>
    <t>Toad the Wet Sprocket</t>
  </si>
  <si>
    <t>Little River Band</t>
  </si>
  <si>
    <t>the Manhattans featuring Gerald Alston</t>
  </si>
  <si>
    <t>Distant Creatures</t>
  </si>
  <si>
    <t>Seasick Gladiator</t>
  </si>
  <si>
    <t>Mystic Braves</t>
  </si>
  <si>
    <t>the Creation Factory</t>
  </si>
  <si>
    <t>Gringo Star</t>
  </si>
  <si>
    <t>Tancred</t>
  </si>
  <si>
    <t>Homosuperior</t>
  </si>
  <si>
    <t>the Messthetics</t>
  </si>
  <si>
    <t>Gauche</t>
  </si>
  <si>
    <t>Bat Fangs</t>
  </si>
  <si>
    <t>Granger Smith</t>
  </si>
  <si>
    <t>311</t>
  </si>
  <si>
    <t>Future</t>
  </si>
  <si>
    <t>Incubus</t>
  </si>
  <si>
    <t>Chris Stapleton</t>
  </si>
  <si>
    <t>Anderson East</t>
  </si>
  <si>
    <t>REO Speedwagon</t>
  </si>
  <si>
    <t>Styx</t>
  </si>
  <si>
    <t>Counting Crows</t>
  </si>
  <si>
    <t>Da Kid Emm</t>
  </si>
  <si>
    <t>Seether</t>
  </si>
  <si>
    <t>a John Waters Christmas</t>
  </si>
  <si>
    <t>Brandy Clark</t>
  </si>
  <si>
    <t>John Mayall</t>
  </si>
  <si>
    <t>Joseph</t>
  </si>
  <si>
    <t>Louie Anderson</t>
  </si>
  <si>
    <t>10:30 AM Morning Show</t>
  </si>
  <si>
    <t>Euge Groove</t>
  </si>
  <si>
    <t>Donavon Frankenreiter</t>
  </si>
  <si>
    <t>Lena Seikaly</t>
  </si>
  <si>
    <t>Eric Felten Jazz Orchestra: The Big Band Sound of WWII</t>
  </si>
  <si>
    <t>Jean Carne</t>
  </si>
  <si>
    <t>Poncho Sanchez</t>
  </si>
  <si>
    <t>Leron Young</t>
  </si>
  <si>
    <t>Freddy Cole Quartet</t>
  </si>
  <si>
    <t>Yellowjackets</t>
  </si>
  <si>
    <t>the Phantom Killers</t>
  </si>
  <si>
    <t>Fire in Elysium</t>
  </si>
  <si>
    <t>Branch Manager</t>
  </si>
  <si>
    <t>Sound &amp;amp; Shape</t>
  </si>
  <si>
    <t>Xasthur</t>
  </si>
  <si>
    <t>Infinite Pizza</t>
  </si>
  <si>
    <t>Slightly Stoopid</t>
  </si>
  <si>
    <t>Bryan Adams</t>
  </si>
  <si>
    <t>Straight No Chaser</t>
  </si>
  <si>
    <t>Rebelution</t>
  </si>
  <si>
    <t>Goo Goo Dolls</t>
  </si>
  <si>
    <t>Phillip Phillips</t>
  </si>
  <si>
    <t>Nahko &amp;amp; Medicine for the People</t>
  </si>
  <si>
    <t>Lamb of God</t>
  </si>
  <si>
    <t>the B-52s</t>
  </si>
  <si>
    <t>Theatre-in-the-Woods - 10:30 AM</t>
  </si>
  <si>
    <t>Elvis Costello &amp;amp; the Imposters</t>
  </si>
  <si>
    <t>the Barns - 3 PM</t>
  </si>
  <si>
    <t>Aria Jukebox</t>
  </si>
  <si>
    <t>Ben Folds</t>
  </si>
  <si>
    <t>Punch Brothers</t>
  </si>
  <si>
    <t>Garbage</t>
  </si>
  <si>
    <t>Lyle Lovett &amp;amp; His Large Band</t>
  </si>
  <si>
    <t>Mary Chapin Carpenter</t>
  </si>
  <si>
    <t>Dock 5 at Union Market [1309 5th St NE, WDC]</t>
  </si>
  <si>
    <t>Let It Flow</t>
  </si>
  <si>
    <t>Strangelove (Depeche Mode tribute)</t>
  </si>
  <si>
    <t>Collective Soul</t>
  </si>
  <si>
    <t>Thrice</t>
  </si>
  <si>
    <t>Violent Femmes</t>
  </si>
  <si>
    <t>Little Dragon</t>
  </si>
  <si>
    <t>Needtobreathe</t>
  </si>
  <si>
    <t>the Bayside Tigers (90s Tribute)</t>
  </si>
  <si>
    <t>Trial By Fire (Journey tribute)</t>
  </si>
  <si>
    <t>Mobley</t>
  </si>
  <si>
    <t>Beres Hammond</t>
  </si>
  <si>
    <t>Maxi Priest</t>
  </si>
  <si>
    <t>Residente</t>
  </si>
  <si>
    <t>Halsey</t>
  </si>
  <si>
    <t>Miki Howard</t>
  </si>
  <si>
    <t>Herman's Hermits starring Peter Noone</t>
  </si>
  <si>
    <t>Mindi Abair &amp;amp; the Boneshakers</t>
  </si>
  <si>
    <t>Karla Bonoff</t>
  </si>
  <si>
    <t>Campdogzz</t>
  </si>
  <si>
    <t>Mt. Joy</t>
  </si>
  <si>
    <t>St. Matthew's United Methodist Church [14900 Anapolis Rd, Bowie, MD]</t>
  </si>
  <si>
    <t>Nerftoss</t>
  </si>
  <si>
    <t>Beth Ditto</t>
  </si>
  <si>
    <t>Ruse de Guerre</t>
  </si>
  <si>
    <t>the Firnats</t>
  </si>
  <si>
    <t>the Rocket Summer</t>
  </si>
  <si>
    <t>Kit &amp;amp; the Chardonnay Boys</t>
  </si>
  <si>
    <t>Cool Baby</t>
  </si>
  <si>
    <t>Leftover Salmon</t>
  </si>
  <si>
    <t>DJ Pancakes</t>
  </si>
  <si>
    <t>Culture Abuse</t>
  </si>
  <si>
    <t>Stone Horses</t>
  </si>
  <si>
    <t>Active Bird Community</t>
  </si>
  <si>
    <t>Social Distortion</t>
  </si>
  <si>
    <t>Evolve Tour</t>
  </si>
  <si>
    <t>Imagine Dragons</t>
  </si>
  <si>
    <t>the Fixx</t>
  </si>
  <si>
    <t>Stephanie Mills</t>
  </si>
  <si>
    <t>Virginia Man</t>
  </si>
  <si>
    <t>Sarah Shook &amp;amp; the Disarmers</t>
  </si>
  <si>
    <t>JD McPherson</t>
  </si>
  <si>
    <t>Jonny Lang</t>
  </si>
  <si>
    <t>Johnnyswim</t>
  </si>
  <si>
    <t>Dumb Waiter</t>
  </si>
  <si>
    <t>Late show - 9:30 PM</t>
  </si>
  <si>
    <t>Mutlu</t>
  </si>
  <si>
    <t>Zach Benson</t>
  </si>
  <si>
    <t>Nathan Angelo</t>
  </si>
  <si>
    <t>Dan Navarro</t>
  </si>
  <si>
    <t>Mangog</t>
  </si>
  <si>
    <t>Rat Infested</t>
  </si>
  <si>
    <t>Nuclear Tomb</t>
  </si>
  <si>
    <t>Gateway to Hell</t>
  </si>
  <si>
    <t>Bush</t>
  </si>
  <si>
    <t>Better Than Ezra</t>
  </si>
  <si>
    <t>Taking Back Sunday</t>
  </si>
  <si>
    <t>Kix</t>
  </si>
  <si>
    <t>the Cult</t>
  </si>
  <si>
    <t>Live from the Lawn</t>
  </si>
  <si>
    <t>Victor Provost</t>
  </si>
  <si>
    <t>Black Violin</t>
  </si>
  <si>
    <t>Music Center - 4 PM</t>
  </si>
  <si>
    <t>Music Center - 2 PM &amp;amp; 7 PM</t>
  </si>
  <si>
    <t>Moscow Ballet's great Russian Nutcracker</t>
  </si>
  <si>
    <t>Ray Wylie Hubbard</t>
  </si>
  <si>
    <t>Fireside Collective</t>
  </si>
  <si>
    <t>Braddock Station Garrison</t>
  </si>
  <si>
    <t>the Frights</t>
  </si>
  <si>
    <t>Arcade Fire</t>
  </si>
  <si>
    <t>&lt;-- NOW CALLED "Live! On Stage"</t>
  </si>
  <si>
    <t>James Wolf</t>
  </si>
  <si>
    <t>Last Train Home</t>
  </si>
  <si>
    <t>the Anthem</t>
  </si>
  <si>
    <t>https://www.facebook.com/TheAnthemDC/</t>
  </si>
  <si>
    <t>TheAnthemDC</t>
  </si>
  <si>
    <t>http://theanthemdc.com</t>
  </si>
  <si>
    <t>anthem.php</t>
  </si>
  <si>
    <t>901 Wharf Street SW, Washington, DC</t>
  </si>
  <si>
    <t>https://www.google.com/maps/place/901+Washington+Ave+SW,+Washington,+DC+20024/@38.8856276,-77.0139107,17z/data=!3m1!4b1!4m5!3m4!1s0x89b7b780f1512125:0xaa27220153434f61!8m2!3d38.8856276!4d-77.011722</t>
  </si>
  <si>
    <t>The Anthem</t>
  </si>
  <si>
    <t>Foo Fighters</t>
  </si>
  <si>
    <t>Paula Cole</t>
  </si>
  <si>
    <t>the Wild!</t>
  </si>
  <si>
    <t>Nothing More</t>
  </si>
  <si>
    <t>Billy Raffoul</t>
  </si>
  <si>
    <t>Melba Moore</t>
  </si>
  <si>
    <t>Swing Shift</t>
  </si>
  <si>
    <t>Ski Mask the Slump God</t>
  </si>
  <si>
    <t>Cosmic Romp</t>
  </si>
  <si>
    <t>Positive No</t>
  </si>
  <si>
    <t>Bike Thiefs</t>
  </si>
  <si>
    <t>No Small Children</t>
  </si>
  <si>
    <t>J.Robbins</t>
  </si>
  <si>
    <t>Max Frost</t>
  </si>
  <si>
    <t>ZZ Ward</t>
  </si>
  <si>
    <t>http://www.theanthemdc.com/calendar/</t>
  </si>
  <si>
    <t>Native Harrow</t>
  </si>
  <si>
    <t>Tempest</t>
  </si>
  <si>
    <t>the Currys</t>
  </si>
  <si>
    <t>Birds For Eyes</t>
  </si>
  <si>
    <t>Chicken &amp;amp; Mumbo Sauce</t>
  </si>
  <si>
    <t>Jon B</t>
  </si>
  <si>
    <t>Alison Krauss</t>
  </si>
  <si>
    <t>the Effects</t>
  </si>
  <si>
    <t>Brett Dennen</t>
  </si>
  <si>
    <t>Jake Shimabukuro</t>
  </si>
  <si>
    <t>the Seldom Scene &amp;amp; Jonathan Edwards</t>
  </si>
  <si>
    <t>Rufus Wainwright</t>
  </si>
  <si>
    <t>Ruston Kelly</t>
  </si>
  <si>
    <t>Shakira</t>
  </si>
  <si>
    <t>Lights</t>
  </si>
  <si>
    <t>Glass Animals</t>
  </si>
  <si>
    <t>Mura Masa</t>
  </si>
  <si>
    <t>Hunny</t>
  </si>
  <si>
    <t>Noah Kahan</t>
  </si>
  <si>
    <t>Remo Drive</t>
  </si>
  <si>
    <t>Gary Numan</t>
  </si>
  <si>
    <t>Fuzzqueen</t>
  </si>
  <si>
    <t>High Command</t>
  </si>
  <si>
    <t>Volahn</t>
  </si>
  <si>
    <t>DC Public Library, Woodridge [1801 Hamlin Street NE, WDC]</t>
  </si>
  <si>
    <t>Sahel</t>
  </si>
  <si>
    <t>Carolyn Wonderland</t>
  </si>
  <si>
    <t>Nicole Atkins</t>
  </si>
  <si>
    <t>the James Hunter Six</t>
  </si>
  <si>
    <t>Two shows - 7 PM &amp;amp; 10:30 PM</t>
  </si>
  <si>
    <t>http://www.930.com/</t>
  </si>
  <si>
    <t>Echosmith</t>
  </si>
  <si>
    <t>Barns Courtney</t>
  </si>
  <si>
    <t>the Breeders</t>
  </si>
  <si>
    <t>Abi Reimold</t>
  </si>
  <si>
    <t>Thrushes</t>
  </si>
  <si>
    <t>Together Pangea</t>
  </si>
  <si>
    <t>A Wilhelm Scream</t>
  </si>
  <si>
    <t>a Shrewdness of Apes</t>
  </si>
  <si>
    <t>See Sick</t>
  </si>
  <si>
    <t>Horseburner</t>
  </si>
  <si>
    <t>Melanin Free</t>
  </si>
  <si>
    <t>D.R.I.</t>
  </si>
  <si>
    <t>Sparta Inn [6400 N Point Rd, Sparrows Point, MD]</t>
  </si>
  <si>
    <t>Charlie Parr</t>
  </si>
  <si>
    <t>Wolf Parade</t>
  </si>
  <si>
    <t>Den-Mate</t>
  </si>
  <si>
    <t>Uniform</t>
  </si>
  <si>
    <t>Propagandhi</t>
  </si>
  <si>
    <t>Nothing But Thieves</t>
  </si>
  <si>
    <t>Speedy Ortiz</t>
  </si>
  <si>
    <t>Rata Blanca</t>
  </si>
  <si>
    <t>Blackberry Smoke</t>
  </si>
  <si>
    <t>Marilyn Manson</t>
  </si>
  <si>
    <t>Of Mice &amp;amp; Men</t>
  </si>
  <si>
    <t>Ministry</t>
  </si>
  <si>
    <t>Niall Horan</t>
  </si>
  <si>
    <t>the Barr Brothers</t>
  </si>
  <si>
    <t>Ezra Mae &amp;amp; the Gypsy Moon</t>
  </si>
  <si>
    <t>Gavin DeGraw</t>
  </si>
  <si>
    <t>Prophets of Rage</t>
  </si>
  <si>
    <t>Julien Baker</t>
  </si>
  <si>
    <t>Scroll Downers</t>
  </si>
  <si>
    <t>Wye Oak</t>
  </si>
  <si>
    <t>RENAMED in 2017</t>
  </si>
  <si>
    <t>capitalonearena.php</t>
  </si>
  <si>
    <t>Capital One Arena (formerly Verizon Center)</t>
  </si>
  <si>
    <t>Jay-Z</t>
  </si>
  <si>
    <t>Trevor Noah</t>
  </si>
  <si>
    <t>Monster Energy Outbreak Tour</t>
  </si>
  <si>
    <t>Trivium</t>
  </si>
  <si>
    <t>Amanda Shires</t>
  </si>
  <si>
    <t>Hot Tuna (acoustic)</t>
  </si>
  <si>
    <t>Tank &amp;amp; the Bangas</t>
  </si>
  <si>
    <t>Sweater Beats</t>
  </si>
  <si>
    <t>Bully</t>
  </si>
  <si>
    <t>Glue Traps</t>
  </si>
  <si>
    <t>Left Cross</t>
  </si>
  <si>
    <t>Scorched</t>
  </si>
  <si>
    <t>Gloop</t>
  </si>
  <si>
    <t>Racquet Club</t>
  </si>
  <si>
    <t>the Ballroom Thieves</t>
  </si>
  <si>
    <t>Kesha</t>
  </si>
  <si>
    <t>Midland</t>
  </si>
  <si>
    <t>CKY</t>
  </si>
  <si>
    <t>Macklemore</t>
  </si>
  <si>
    <t>Telekinetic Yeti</t>
  </si>
  <si>
    <t>Oneida</t>
  </si>
  <si>
    <t>No Age</t>
  </si>
  <si>
    <t>exits</t>
  </si>
  <si>
    <t>Andrew Combs</t>
  </si>
  <si>
    <t>Molly Parden</t>
  </si>
  <si>
    <t>Yautja</t>
  </si>
  <si>
    <t>Welch &amp;amp; Oshima</t>
  </si>
  <si>
    <t>Steely Dan</t>
  </si>
  <si>
    <t>Jenna Camille</t>
  </si>
  <si>
    <t>Grace VanderWaal</t>
  </si>
  <si>
    <t>the Word Alive</t>
  </si>
  <si>
    <t>https://capitalonearena.monumentalsportsnetwork.com</t>
  </si>
  <si>
    <t>https://capitalonearena.monumentalsportsnetwork.com/events</t>
  </si>
  <si>
    <t>https://www.facebook.com/capitalonearena/</t>
  </si>
  <si>
    <t>CapitalOneArena</t>
  </si>
  <si>
    <t>Shania Twain</t>
  </si>
  <si>
    <t>Now Tour</t>
  </si>
  <si>
    <t>Chief Keef</t>
  </si>
  <si>
    <t>Phinehas</t>
  </si>
  <si>
    <t>Suicide Silence</t>
  </si>
  <si>
    <t>the Quebe Sisters</t>
  </si>
  <si>
    <t>Fiona Silver</t>
  </si>
  <si>
    <t>Victor Archie</t>
  </si>
  <si>
    <t>Pearl Street Warehouse</t>
  </si>
  <si>
    <t>http://www.pearlstreetwarehouse.com</t>
  </si>
  <si>
    <t>pearlstreet.php</t>
  </si>
  <si>
    <t>pearlstreetlive</t>
  </si>
  <si>
    <t>https://www.facebook.com/PearlStreetWarehouse/</t>
  </si>
  <si>
    <t>33 Pearl Street SW, Washington, DC 20024</t>
  </si>
  <si>
    <t>https://www.google.com/maps/search/33+Pearl+Street+SW,+Washington,+DC+20024/@38.8756373,-77.0242009,17z</t>
  </si>
  <si>
    <t>202-380-9620</t>
  </si>
  <si>
    <t>Michael McDermott</t>
  </si>
  <si>
    <t>http://www.pearlstreetwarehouse.com/listing</t>
  </si>
  <si>
    <t>Petal</t>
  </si>
  <si>
    <t>Blitzen Trapper</t>
  </si>
  <si>
    <t>Glue Factory</t>
  </si>
  <si>
    <t>3 PM Show</t>
  </si>
  <si>
    <t>Babies with Rabies</t>
  </si>
  <si>
    <t>Perpetuated</t>
  </si>
  <si>
    <t>Kamasi Washington</t>
  </si>
  <si>
    <t>Sleigh Bells</t>
  </si>
  <si>
    <t>Gibbz</t>
  </si>
  <si>
    <t>H.E.R.</t>
  </si>
  <si>
    <t>Shooter Jennings</t>
  </si>
  <si>
    <t>Brain Stew (Green Day tribute)</t>
  </si>
  <si>
    <t>Applefeast</t>
  </si>
  <si>
    <t>Matt Pless</t>
  </si>
  <si>
    <t>Erin &amp;amp; the Wildfire</t>
  </si>
  <si>
    <t>Lil Uzi Vert</t>
  </si>
  <si>
    <t>Odetta Hartman</t>
  </si>
  <si>
    <t>the Score</t>
  </si>
  <si>
    <t>Castlecomer</t>
  </si>
  <si>
    <t>Okey Dokey</t>
  </si>
  <si>
    <t>Andy Grammer</t>
  </si>
  <si>
    <t>Red Fang</t>
  </si>
  <si>
    <t>First Aid Kit</t>
  </si>
  <si>
    <t>Van William</t>
  </si>
  <si>
    <t>Two shows - 3 PM &amp;amp; 7 PM</t>
  </si>
  <si>
    <t>Freddie McGregor</t>
  </si>
  <si>
    <t>Jorge Drexler</t>
  </si>
  <si>
    <t>Melanie Fiona</t>
  </si>
  <si>
    <r>
      <t xml:space="preserve">2640 Space at St. John's Church </t>
    </r>
    <r>
      <rPr>
        <sz val="10"/>
        <rFont val="Arial"/>
        <family val="2"/>
      </rPr>
      <t>[</t>
    </r>
    <r>
      <rPr>
        <sz val="10"/>
        <rFont val="Arial"/>
        <family val="2"/>
      </rPr>
      <t>2640 St Paul St, Baltimore, MD</t>
    </r>
    <r>
      <rPr>
        <sz val="10"/>
        <rFont val="Arial"/>
        <family val="2"/>
      </rPr>
      <t>]</t>
    </r>
  </si>
  <si>
    <r>
      <t>American University</t>
    </r>
    <r>
      <rPr>
        <sz val="10"/>
        <rFont val="Arial"/>
        <family val="2"/>
      </rPr>
      <t xml:space="preserve"> </t>
    </r>
    <r>
      <rPr>
        <sz val="10"/>
        <rFont val="Arial"/>
        <family val="2"/>
      </rPr>
      <t>[4400 Massachusetts Ave NW, WDC]</t>
    </r>
  </si>
  <si>
    <r>
      <t>El Caracol Caf</t>
    </r>
    <r>
      <rPr>
        <sz val="10"/>
        <rFont val="Arial"/>
        <family val="2"/>
      </rPr>
      <t>&amp;eacute;</t>
    </r>
    <r>
      <rPr>
        <sz val="10"/>
        <rFont val="Arial"/>
        <family val="2"/>
      </rPr>
      <t xml:space="preserve"> [609 Sligo Ave, Silver Spring, MD]</t>
    </r>
  </si>
  <si>
    <r>
      <t>Epicure Caf</t>
    </r>
    <r>
      <rPr>
        <sz val="10"/>
        <rFont val="Arial"/>
        <family val="2"/>
      </rPr>
      <t>&amp;eacute; [11104 Lee Highway, Fairfax, VA]</t>
    </r>
  </si>
  <si>
    <r>
      <t>Everlasting Life Caf</t>
    </r>
    <r>
      <rPr>
        <sz val="10"/>
        <rFont val="Arial"/>
        <family val="2"/>
      </rPr>
      <t>&amp;amp;</t>
    </r>
    <r>
      <rPr>
        <sz val="10"/>
        <rFont val="Arial"/>
        <family val="2"/>
      </rPr>
      <t xml:space="preserve"> [2928 Georgia Ave NW, WDC]</t>
    </r>
  </si>
  <si>
    <r>
      <rPr>
        <sz val="10"/>
        <rFont val="Arial"/>
        <family val="2"/>
      </rPr>
      <t>Man-Sized Safe House [Springfield, VA]</t>
    </r>
  </si>
  <si>
    <r>
      <t>Marx Caf</t>
    </r>
    <r>
      <rPr>
        <sz val="10"/>
        <rFont val="Arial"/>
        <family val="2"/>
      </rPr>
      <t>&amp;eacute;</t>
    </r>
    <r>
      <rPr>
        <sz val="10"/>
        <rFont val="Arial"/>
        <family val="2"/>
      </rPr>
      <t xml:space="preserve"> [3203 Mt Pleasant St NW, WDC]</t>
    </r>
  </si>
  <si>
    <r>
      <rPr>
        <sz val="10"/>
        <rFont val="Arial"/>
        <family val="2"/>
      </rPr>
      <t>the Rock and Raw Bar at Sobe's</t>
    </r>
    <r>
      <rPr>
        <sz val="10"/>
        <rFont val="Arial"/>
        <family val="2"/>
      </rPr>
      <t xml:space="preserve"> [3100 Clarendon Blvd, Arlington, VA]</t>
    </r>
  </si>
  <si>
    <t>the Wombats</t>
  </si>
  <si>
    <t>Chelsea Cutler</t>
  </si>
  <si>
    <t>Yungblud</t>
  </si>
  <si>
    <t>They Might Be Giants</t>
  </si>
  <si>
    <t>Tall Heights</t>
  </si>
  <si>
    <t>Carpenter Brut</t>
  </si>
  <si>
    <t>Alex Cameron</t>
  </si>
  <si>
    <t>Tyler Childers</t>
  </si>
  <si>
    <t>Kelsey Waldon</t>
  </si>
  <si>
    <t>MOVED TO ROCK &amp;amp; ROLL HOTEL</t>
  </si>
  <si>
    <t>the Atlas Moth</t>
  </si>
  <si>
    <t>Southern Accents (Tom Petty &amp;amp; the Heartbreakers tribute)</t>
  </si>
  <si>
    <t>Tom Misch</t>
  </si>
  <si>
    <t>Swearin'</t>
  </si>
  <si>
    <t>Ought</t>
  </si>
  <si>
    <t>We Capillaries</t>
  </si>
  <si>
    <t>the Day of the Beast</t>
  </si>
  <si>
    <t>Benjamin Clementine</t>
  </si>
  <si>
    <t>The Thrill Of It All Tour</t>
  </si>
  <si>
    <t>Sam Smith</t>
  </si>
  <si>
    <t>Maroon 5</t>
  </si>
  <si>
    <t>Red Pill Blues Tour</t>
  </si>
  <si>
    <t>Eagles</t>
  </si>
  <si>
    <t>James Taylor &amp;amp; His All-Star Band</t>
  </si>
  <si>
    <t>Papa Roach</t>
  </si>
  <si>
    <t>Weeer</t>
  </si>
  <si>
    <t>Flicker World Tour</t>
  </si>
  <si>
    <t>Alan Jackson</t>
  </si>
  <si>
    <t>Dermot Kennedy</t>
  </si>
  <si>
    <t>Goodbye July</t>
  </si>
  <si>
    <t>Pedro the Lion</t>
  </si>
  <si>
    <t>Phoebe Bridgers</t>
  </si>
  <si>
    <t>Locash</t>
  </si>
  <si>
    <t>DVSN</t>
  </si>
  <si>
    <t>Morgan Wallen</t>
  </si>
  <si>
    <t>Union Stage</t>
  </si>
  <si>
    <t>unionstage.php</t>
  </si>
  <si>
    <t>https://www.unionstage.com/listing/</t>
  </si>
  <si>
    <t>UnionStage</t>
  </si>
  <si>
    <t>&lt;-- NEED TO ADD TO VENUES LIST IN Twitter and follow on IG</t>
  </si>
  <si>
    <t>https://www.facebook.com/unionstage</t>
  </si>
  <si>
    <t>740 Water Street SW, Washington, DC 20024</t>
  </si>
  <si>
    <t>https://www.google.com/maps/place/The+Wharf+DC/@38.8810144,-77.0301636,17z/data=!3m1!4b1!4m5!3m4!1s0x89b7b77418106f3d:0x75e9d6379f3251ce!8m2!3d38.8810102!4d-77.0279749</t>
  </si>
  <si>
    <t>Winzday Love</t>
  </si>
  <si>
    <t>OG Lullabies</t>
  </si>
  <si>
    <t>Raul Mid&amp;oacute;n</t>
  </si>
  <si>
    <t>Shopping</t>
  </si>
  <si>
    <t>Justin Nozuka</t>
  </si>
  <si>
    <t>Addy's Lounge At Best Western Battlefield Inn [10820 Balls Ford Rd, Manassas, VA]</t>
  </si>
  <si>
    <t>New 2017</t>
  </si>
  <si>
    <t>Spyro Gyra</t>
  </si>
  <si>
    <t>Hiroshima</t>
  </si>
  <si>
    <t>Peter &amp;amp; Jeremy: Peter Asher (of Peter &amp;amp; Gordon) and Jeremy Clyde (of Chad &amp;amp; Jeremy)</t>
  </si>
  <si>
    <t>Gino Vannelli</t>
  </si>
  <si>
    <t>In the Vane of . . . Bob Dylan: Annapolis artists playing tributes &amp;amp; Dylan-inspired originals</t>
  </si>
  <si>
    <t>Lee Ann Womack</t>
  </si>
  <si>
    <t>Kevin Nealon</t>
  </si>
  <si>
    <t>Cowboy Junkies</t>
  </si>
  <si>
    <t>Torino Death Ride</t>
  </si>
  <si>
    <t>Infernal Coil</t>
  </si>
  <si>
    <t>Devil Master</t>
  </si>
  <si>
    <t>Zorn</t>
  </si>
  <si>
    <t>Mi Mariachi de Wheaton [2715 University Blvd W, Wheaton, MD]</t>
  </si>
  <si>
    <r>
      <rPr>
        <sz val="10"/>
        <rFont val="Arial"/>
        <family val="2"/>
      </rPr>
      <t>Milkboy ArtHouse</t>
    </r>
    <r>
      <rPr>
        <sz val="10"/>
        <rFont val="Arial"/>
        <family val="2"/>
      </rPr>
      <t xml:space="preserve"> - College Park [7416 Baltimore Avenue  College Park, MD]</t>
    </r>
  </si>
  <si>
    <t>Robbie Fulks</t>
  </si>
  <si>
    <t>Nora Jane Struthers</t>
  </si>
  <si>
    <t>Parthenon Huxley &amp;amp; Friends</t>
  </si>
  <si>
    <t>Snakes</t>
  </si>
  <si>
    <t>Rogue Conjurer</t>
  </si>
  <si>
    <t>Mess</t>
  </si>
  <si>
    <t>Fascinator</t>
  </si>
  <si>
    <t>Last Summer On Earth Tour</t>
  </si>
  <si>
    <t>Barenaked Ladies</t>
  </si>
  <si>
    <t>Augustus James</t>
  </si>
  <si>
    <t>G-Eazy</t>
  </si>
  <si>
    <t>Ten Tigers Parlour [3813 Georgia Ave NW, WDC]</t>
  </si>
  <si>
    <t>Sasha Sloan</t>
  </si>
  <si>
    <t>El Dorado World Tour - rescheduled from 1/16/18</t>
  </si>
  <si>
    <t>Justin Timberlake</t>
  </si>
  <si>
    <t>the Man of the Woods Tour</t>
  </si>
  <si>
    <t>Bill Maher</t>
  </si>
  <si>
    <t>Christian McBride's New Jawn</t>
  </si>
  <si>
    <t>Mark Whitfield Band featuring Sy Smith (vocals)</t>
  </si>
  <si>
    <t>Donnell Rawlings</t>
  </si>
  <si>
    <t>Ana Tijoux presents Roja y Negro: Canciones de Amor y Desamour</t>
  </si>
  <si>
    <t>NUEX</t>
  </si>
  <si>
    <t>Yashira</t>
  </si>
  <si>
    <t>Michael Henderson</t>
  </si>
  <si>
    <t>the Quebe Sisters Band</t>
  </si>
  <si>
    <t>David Byrne</t>
  </si>
  <si>
    <t>Hatsune Miku Expo 2018</t>
  </si>
  <si>
    <t>Brothers Osborne</t>
  </si>
  <si>
    <t>LANCO</t>
  </si>
  <si>
    <t>Still the Same Tour</t>
  </si>
  <si>
    <t>Sugarland</t>
  </si>
  <si>
    <t>Clare Bowen</t>
  </si>
  <si>
    <t>Phish</t>
  </si>
  <si>
    <t>the 2018 Country Megaticket</t>
  </si>
  <si>
    <t>Kenny Chesney</t>
  </si>
  <si>
    <t>Keith Urban</t>
  </si>
  <si>
    <t>Dan Tyminski</t>
  </si>
  <si>
    <t>Lady Antebellum &amp;amp; Darius Rucker with Russell Dickerson</t>
  </si>
  <si>
    <t>Last of the Street Survivors Farewell Tour</t>
  </si>
  <si>
    <t>Lynyrd Skynyrd</t>
  </si>
  <si>
    <t>Marty Stuart</t>
  </si>
  <si>
    <t>Ozzy Osbourne</t>
  </si>
  <si>
    <t>No More Tours 2</t>
  </si>
  <si>
    <t>Shamrock Inn [6044 Harford Rd, Hamilton, MD]</t>
  </si>
  <si>
    <r>
      <t>Falls Church VFW</t>
    </r>
    <r>
      <rPr>
        <sz val="10"/>
        <color indexed="12"/>
        <rFont val="Arial"/>
        <family val="2"/>
      </rPr>
      <t xml:space="preserve"> 9274</t>
    </r>
    <r>
      <rPr>
        <sz val="10"/>
        <color indexed="12"/>
        <rFont val="Arial"/>
        <family val="2"/>
      </rPr>
      <t xml:space="preserve"> [7118 Shreve Road, Falls Church, VA]</t>
    </r>
  </si>
  <si>
    <t>Midnite Hellion</t>
  </si>
  <si>
    <t>&lt;b&gt;Satan's Unholy Abomination Fest 6&lt;/b&gt;: Inferno and more TBA</t>
  </si>
  <si>
    <t>Analepsy</t>
  </si>
  <si>
    <t>Korpse</t>
  </si>
  <si>
    <t>Cognitive, Slamentation, Wormhole</t>
  </si>
  <si>
    <t>Cancer Priest</t>
  </si>
  <si>
    <t>KGD</t>
  </si>
  <si>
    <t>Summer Salt</t>
  </si>
  <si>
    <t>Rainbow Kitten Surprise</t>
  </si>
  <si>
    <t>Jukebox the Ghost</t>
  </si>
  <si>
    <t>Chromeo</t>
  </si>
  <si>
    <t>Kevin Hart</t>
  </si>
  <si>
    <t>Irresponsible Tour</t>
  </si>
  <si>
    <t>Farewell Yellow Brick Road Tour</t>
  </si>
  <si>
    <t>Elton John</t>
  </si>
  <si>
    <t>All American Road Show</t>
  </si>
  <si>
    <t>Jeff Daniels with Ben Daniels Band</t>
  </si>
  <si>
    <t>Tanya Tucker</t>
  </si>
  <si>
    <t>Giddeon Gallows</t>
  </si>
  <si>
    <t>Long Neck</t>
  </si>
  <si>
    <t>Claire Lynch Band &amp;amp; Steppin' At the Junction</t>
  </si>
  <si>
    <t>Red Sun Rising</t>
  </si>
  <si>
    <t>Scour</t>
  </si>
  <si>
    <t>Strong Intention</t>
  </si>
  <si>
    <t>Gloom, Cemetery Piss</t>
  </si>
  <si>
    <t>Moonspell</t>
  </si>
  <si>
    <t>Omnium Gatherum</t>
  </si>
  <si>
    <t>Shiny And Oh So Bright Tour</t>
  </si>
  <si>
    <t>Smashing Pumpkins</t>
  </si>
  <si>
    <t>Lil Skies</t>
  </si>
  <si>
    <t>Caitlyn Smith</t>
  </si>
  <si>
    <t>Whiskey Pull</t>
  </si>
  <si>
    <t>Jean-Luc Ponty: The Atlantic Years</t>
  </si>
  <si>
    <t>High Valley</t>
  </si>
  <si>
    <t>Cheryl Wheeler &amp;amp; Jonathan Edwards</t>
  </si>
  <si>
    <t>Jimmy Buffett and the Coral Reefer Band</t>
  </si>
  <si>
    <t>Joan Jett &amp;amp; The Blackhearts</t>
  </si>
  <si>
    <t>http://www.livenation.com/venue/jiffy-lube-live-tickets -- http://www.ticketmaster.com/Jiffy-Lube-Live-tickets-Bristow/venue/172099 -- https://www.livenation.com/venues/14407/jiffy-lube-live</t>
  </si>
  <si>
    <t>Stone Sour</t>
  </si>
  <si>
    <t>Raye Zaragoza</t>
  </si>
  <si>
    <t>American Utiopia Tour</t>
  </si>
  <si>
    <t>Darius Rucker</t>
  </si>
  <si>
    <t>Russell Dickerson</t>
  </si>
  <si>
    <t>Jason Mraz</t>
  </si>
  <si>
    <t>Ava Luna</t>
  </si>
  <si>
    <t>Tosser</t>
  </si>
  <si>
    <t>the Glitch Mob</t>
  </si>
  <si>
    <t>Belly</t>
  </si>
  <si>
    <t>Shy Glizzy</t>
  </si>
  <si>
    <t>Courtney Barnett</t>
  </si>
  <si>
    <t>Silvestre Dangond</t>
  </si>
  <si>
    <t>Mac Demarco</t>
  </si>
  <si>
    <t>Twin Jude</t>
  </si>
  <si>
    <t>Mating Ritual</t>
  </si>
  <si>
    <t>Megative</t>
  </si>
  <si>
    <t>Jonny Gofigure</t>
  </si>
  <si>
    <t>H.C. McEntire</t>
  </si>
  <si>
    <t>Tom Green</t>
  </si>
  <si>
    <t>Britney Spears</t>
  </si>
  <si>
    <t>Free Rein Summer Tour 2018</t>
  </si>
  <si>
    <t>Coheed &amp;amp; Cambria</t>
  </si>
  <si>
    <t>Schools Out for Summer 2018 Tour</t>
  </si>
  <si>
    <t>Kidz Bop Live 2018</t>
  </si>
  <si>
    <t>Reba McEntire</t>
  </si>
  <si>
    <t>Juanes</t>
  </si>
  <si>
    <t>&lt;em&gt;Harry Potter and the Prisoner of Azkaban&lt;/em&gt; in Concert: National Symphony Orchestra (Steven Reineke, conductor)</t>
  </si>
  <si>
    <t>Filene Center - Last Summer on Earth Tour</t>
  </si>
  <si>
    <t>&lt;em&gt;Jaws&lt;/em&gt; in Concert: National Symphony Orchestra (Emil de Cou, conductor)</t>
  </si>
  <si>
    <t>Queen Latifah</t>
  </si>
  <si>
    <t>&lt;em&gt;Wait Wait . . . Don't Tell Me!&lt;/em&gt;</t>
  </si>
  <si>
    <t>Beethoven's Ninth: National Symphony Orchestra (Bramwell Tovey, conductor)</t>
  </si>
  <si>
    <t>Yanni: &lt;em&gt;Live at the Acropolis 25th Anniversary Tour&lt;/em&gt;</t>
  </si>
  <si>
    <t>the Best of Wagner's &lt;em&gt;Ring&lt;/em&gt;: National Symphony Orchestra (Patrick Summers, conductor)</t>
  </si>
  <si>
    <t>Bernstein at 100: &lt;em&gt;A Celebration&lt;/em&gt;: National Symphony Orchestra (Michael Barrett, conductor)</t>
  </si>
  <si>
    <t>Charlie Puth</t>
  </si>
  <si>
    <t>Hailee Steinfeld</t>
  </si>
  <si>
    <t>Filene Center - the Voicenotes Tour</t>
  </si>
  <si>
    <t>Hiss Golden Messsenger</t>
  </si>
  <si>
    <t>Verdi's &lt;em&gt;Rigoletto&lt;/em&gt;: Wolf Trap Opera and National Symphony Orchestra (Grant Gershon, conductor)</t>
  </si>
  <si>
    <t>Francesco Turrisi</t>
  </si>
  <si>
    <t>Ang&amp;eacute;lique Kidjo's &lt;em&gt;Remain In Light&lt;/em&gt;</t>
  </si>
  <si>
    <t>Femi Kuti &amp;amp; the Positive Force</t>
  </si>
  <si>
    <t>the Avett Brothers</t>
  </si>
  <si>
    <t>ABBA The Concert</t>
  </si>
  <si>
    <t>Ian Anderson Presents Jethro Tull: 50th Anniversary Tour</t>
  </si>
  <si>
    <t>Shannon &amp;amp; the Clams</t>
  </si>
  <si>
    <t>World Be Gone Tour</t>
  </si>
  <si>
    <t>Erasure</t>
  </si>
  <si>
    <t>Lightmare</t>
  </si>
  <si>
    <t>Static Atlas</t>
  </si>
  <si>
    <t>the Touch</t>
  </si>
  <si>
    <t>Field Medic</t>
  </si>
  <si>
    <t>Hot Flash Heat Wave</t>
  </si>
  <si>
    <t>Thomas Anders &amp;amp; Modern Talking Band</t>
  </si>
  <si>
    <t>Kraus</t>
  </si>
  <si>
    <t>Savannah Conley</t>
  </si>
  <si>
    <t>the Ghost Wolves</t>
  </si>
  <si>
    <t>Heresiarch</t>
  </si>
  <si>
    <t>Antichrist Siege Machine</t>
  </si>
  <si>
    <t>Rare Candy</t>
  </si>
  <si>
    <t>Neolithic</t>
  </si>
  <si>
    <t>Triple Backflip Committee</t>
  </si>
  <si>
    <t>Punchline</t>
  </si>
  <si>
    <t>Demolition Hammer</t>
  </si>
  <si>
    <t>MASH featuring John Abraham, Alka Yagnik, Malaika Arora Khan, LV Revanth, Kubbra Sait, Bhoomi Trivedi, Sudesh, and Krushna</t>
  </si>
  <si>
    <t>Tommy Gann</t>
  </si>
  <si>
    <t>FY5</t>
  </si>
  <si>
    <t>Pentatonix</t>
  </si>
  <si>
    <t>Right Proper - Brookland [920 Girard St NE, WDC]</t>
  </si>
  <si>
    <t>Arctic Monkeys</t>
  </si>
  <si>
    <t>Beach House</t>
  </si>
  <si>
    <t>Madison Cunningham</t>
  </si>
  <si>
    <t>James Bay</t>
  </si>
  <si>
    <t>&lt;b&gt;Vans Warped Tour&lt;/b&gt;: 3OH!3, The Amity Affliction, As It Is, Assuming We Survive, August Burns Red, Broadside, Capstan, Chase Atlantic, Chelsea Grin, Crown The Empire, Dayseeker, Deez Nuts, Doll Skin, Don Broco, Every Time I Die, Farewell Winters, Four Year Strong, Grayscale, Ice Nine Kills, In Hearts Wake, The Interrupters, Issues, Knuckle Puck, Kublai Khan, Less Than Jake, Lighterburns, The Maine, Makeout, Mayday Parade, Motionless in White, Movements, Mychildren Mybride, Nekrogoblikon, Palaye Royale, Real Friends, Reel Big Fish, Sharptooth, Simple Plan, Sleep On It, State Champs, Story Untold, This Wild Life, Tonight Alive, Trash Boat, Twiztid, Unearth, Wage War, Waterparks, We the Kings, With Confidence</t>
  </si>
  <si>
    <t>Voodoo Threauxdown</t>
  </si>
  <si>
    <t>4th Annual Veterans Benefit Concert</t>
  </si>
  <si>
    <t>Stick Figure</t>
  </si>
  <si>
    <t>Trombone Shorty &amp;amp; Orleans Avenue with Galactic, Preservation Hall Jazz Band, and New Breed Brass Band, plus special guests</t>
  </si>
  <si>
    <t>Dylan Carlson</t>
  </si>
  <si>
    <t>Tank and the Bangas &amp;ajmp; Big Freedia with Naughty Professor</t>
  </si>
  <si>
    <t>Feinstein's Cabaret at AMP</t>
  </si>
  <si>
    <t>Kyle Guffey</t>
  </si>
  <si>
    <t>Ocean Alley</t>
  </si>
  <si>
    <t>Camp Cope</t>
  </si>
  <si>
    <t>Antonia</t>
  </si>
  <si>
    <t>Mortified: Live Podcast</t>
  </si>
  <si>
    <t>Risk! - Live Show &amp;amp; Podcast</t>
  </si>
  <si>
    <t>Two Inch Astronaut (Farewell Show)</t>
  </si>
  <si>
    <t>Rico Nasty</t>
  </si>
  <si>
    <t>5 Seconds of Summer</t>
  </si>
  <si>
    <t>Dream Wife</t>
  </si>
  <si>
    <t>When The Bird Sees the Solid Ground Tour</t>
  </si>
  <si>
    <t>the Tallest Man on Earth</t>
  </si>
  <si>
    <t>Animal Collective (performing &lt;em&gt;Sung Tongs&lt;/em&gt;)</t>
  </si>
  <si>
    <t>MOVED TO ATLAS BREW WORKS</t>
  </si>
  <si>
    <t>Joan Baez</t>
  </si>
  <si>
    <t>Fare Thee Well Tour</t>
  </si>
  <si>
    <t>Ohio Players</t>
  </si>
  <si>
    <t>Rescheduled from 2/26/18</t>
  </si>
  <si>
    <t>Nitty Gritty Dirt Band</t>
  </si>
  <si>
    <t>Hal Ketchum</t>
  </si>
  <si>
    <t>Guitar Legend Dick Dale</t>
  </si>
  <si>
    <t>Homeward Bound - Farewell Tour</t>
  </si>
  <si>
    <t>Childish Gambino</t>
  </si>
  <si>
    <t>Josh Groban</t>
  </si>
  <si>
    <t>Bridges Tour</t>
  </si>
  <si>
    <t>Rae Sremmurd</t>
  </si>
  <si>
    <t>Indigo Girls</t>
  </si>
  <si>
    <t>Filene Center - School's Out For Summer 2018</t>
  </si>
  <si>
    <t>Figure</t>
  </si>
  <si>
    <t>Gounod: &lt;em&gt;Rom&amp;eacute;o et Juliette&lt;/em&gt;</t>
  </si>
  <si>
    <t>Jessie Reyez</t>
  </si>
  <si>
    <t>Boy George &amp;amp; Culture Club</t>
  </si>
  <si>
    <t>Thompson Twins' Tom Bailey</t>
  </si>
  <si>
    <t>&lt;em&gt;Casino Royale&lt;/em&gt; in Concert - National Symphony Orchestra (Emil de Cou, conductor)</t>
  </si>
  <si>
    <t>Hanson: String Theory with National Symphony Orchestra (Emil de Cou, conductor)</t>
  </si>
  <si>
    <t>Disney: &lt;em&gt;Beauty &amp;amp; the Beast&lt;/em&gt; in concert film with live orchestra and sinters</t>
  </si>
  <si>
    <t>Gladys Knight &amp;amp; the O'Jays</t>
  </si>
  <si>
    <t>Michael McDonald and Peter Cetera</t>
  </si>
  <si>
    <t>Jeff Beck</t>
  </si>
  <si>
    <t>Trombone Shorty</t>
  </si>
  <si>
    <t>Preservation Hall</t>
  </si>
  <si>
    <t>Kenny G</t>
  </si>
  <si>
    <t>the Tenors</t>
  </si>
  <si>
    <t>Bollywood Boulevard: A Journey Through Hindi Cinema</t>
  </si>
  <si>
    <t>4U - A Symphonic Celebration of Prince with the Wolf Trap Orchestra</t>
  </si>
  <si>
    <t>Alanis Morissette</t>
  </si>
  <si>
    <t>Ziggy Marley</t>
  </si>
  <si>
    <t>Steel Pulse</t>
  </si>
  <si>
    <t>Vocal Colors: Wolf Trap Opera at the Phillips Collection</t>
  </si>
  <si>
    <t>Heat Death</t>
  </si>
  <si>
    <t>Signor Benedick the Moor</t>
  </si>
  <si>
    <t>Infinity Knives + Randi</t>
  </si>
  <si>
    <t>#YES50: Celebrating 50 Years of Yes</t>
  </si>
  <si>
    <t>Celtic Thunder</t>
  </si>
  <si>
    <t>Lost 80s Live</t>
  </si>
  <si>
    <t>Polar Bear Summer</t>
  </si>
  <si>
    <t>Jade Bird</t>
  </si>
  <si>
    <t>Yuno</t>
  </si>
  <si>
    <t>Rex Orange County</t>
  </si>
  <si>
    <t>Bill Burr</t>
  </si>
  <si>
    <t>Twins of Evil Tour</t>
  </si>
  <si>
    <t>Rob Zombie</t>
  </si>
  <si>
    <t>Godsmack</t>
  </si>
  <si>
    <t>Shinedown</t>
  </si>
  <si>
    <t>Like a Storm</t>
  </si>
  <si>
    <t>Five Finger Death Punch</t>
  </si>
  <si>
    <t>Evanescence</t>
  </si>
  <si>
    <t>Everything Now Continued</t>
  </si>
  <si>
    <t>End of the World Tour</t>
  </si>
  <si>
    <t>the Endless Summer Tour</t>
  </si>
  <si>
    <t>Alex Guthrie</t>
  </si>
  <si>
    <t>Amy Andrews</t>
  </si>
  <si>
    <t>Preston Reed</t>
  </si>
  <si>
    <t>the Chad Dukes Rodkast presents: "CollaorHAYtion", a Theatrical Production</t>
  </si>
  <si>
    <t>The Paperhaus [121 Rittenhouse St NW, WDC]</t>
  </si>
  <si>
    <t>Babbling April</t>
  </si>
  <si>
    <t>Bal Boheme</t>
  </si>
  <si>
    <t>the Rockwell [702 S Broadway, Fells Point, Baltimore, MD]</t>
  </si>
  <si>
    <t>Three Days Grace</t>
  </si>
  <si>
    <t>Wheaton Lounge [11300 Georgia Ave, Silver Spring, MD]</t>
  </si>
  <si>
    <t>Silk Leash</t>
  </si>
  <si>
    <t>Selfish Things</t>
  </si>
  <si>
    <t>Frass Green</t>
  </si>
  <si>
    <t>Live Beneath the Wye [51 West St, Annapolis, MD]</t>
  </si>
  <si>
    <t>Antigama</t>
  </si>
  <si>
    <t>Violent Opposition</t>
  </si>
  <si>
    <t>Spirit Adrift</t>
  </si>
  <si>
    <t>Witch Mountain</t>
  </si>
  <si>
    <t>Aparna Nancherla</t>
  </si>
  <si>
    <t>Bongripper</t>
  </si>
  <si>
    <t>Pyrolatrous</t>
  </si>
  <si>
    <t>Temple of Void</t>
  </si>
  <si>
    <t>&lt;b&gt;Maryland Folk Metal Fest IV&lt;/b&gt;: Helsott, Winter Nights, Sekengard, Goblin Hovel, Urn, Wandering Oak, Ferus Din, and Ashen</t>
  </si>
  <si>
    <t>Low Red Moon</t>
  </si>
  <si>
    <t>Mortuary Drape</t>
  </si>
  <si>
    <t>Voidspawn</t>
  </si>
  <si>
    <t>Aeviterne</t>
  </si>
  <si>
    <t>Malleus</t>
  </si>
  <si>
    <t>Total Maniac</t>
  </si>
  <si>
    <t>Moses Sumney</t>
  </si>
  <si>
    <t>Carlos Vives</t>
  </si>
  <si>
    <t>Leon Bridges</t>
  </si>
  <si>
    <t>Nick Cave &amp;amp; the Bad Seeds</t>
  </si>
  <si>
    <t>Marilyn Maye</t>
  </si>
  <si>
    <t>Al Stewart</t>
  </si>
  <si>
    <t>Sun Dogs (Rush tribute)</t>
  </si>
  <si>
    <t>Pray for the Wicked Tour</t>
  </si>
  <si>
    <t>Party Like It's</t>
  </si>
  <si>
    <t>Lingua Ignota</t>
  </si>
  <si>
    <t>Boayt (album release)</t>
  </si>
  <si>
    <t>the Fed</t>
  </si>
  <si>
    <t>&lt;b&gt;Tiny Cat - Dark Music Festival&lt;/b&gt;: Hante, Kontravoid, Technophobia, Remote/Control, Radiator Greys</t>
  </si>
  <si>
    <t>Backstage - a benefit for the Greater DC Diaper Bank</t>
  </si>
  <si>
    <t>&lt;b&gt;Tiny Cat - Dark Music Festival&lt;/b&gt;: Crash Course in Science, Sally Dige, Void Vision, Twins, Funeral Lace</t>
  </si>
  <si>
    <t>Wussy</t>
  </si>
  <si>
    <t>Memories Don't Die Tour</t>
  </si>
  <si>
    <t>Tory Lanez</t>
  </si>
  <si>
    <t>On My Side Tour</t>
  </si>
  <si>
    <t>Kim Walker-Smith</t>
  </si>
  <si>
    <t>BandHouse Gigs</t>
  </si>
  <si>
    <t>Dodie</t>
  </si>
  <si>
    <t>Teenage Bottlerock</t>
  </si>
  <si>
    <t>Ruth Ruth</t>
  </si>
  <si>
    <t>Soul Crackers</t>
  </si>
  <si>
    <t>Rare Essence with EU featuring Sugar Bear</t>
  </si>
  <si>
    <t>Bombino</t>
  </si>
  <si>
    <t>Nicki Bluhm</t>
  </si>
  <si>
    <t>YolanDa Brown</t>
  </si>
  <si>
    <t>Go Freddie Go True To My Roots 2018 Summer Tour</t>
  </si>
  <si>
    <t>the Dave Matthews Tribute Band</t>
  </si>
  <si>
    <t>Inna</t>
  </si>
  <si>
    <t>the Jesus Lizard</t>
  </si>
  <si>
    <t>Smokey Robinson</t>
  </si>
  <si>
    <t>Theresa Caputo (From TLC's Long Island Medium)</t>
  </si>
  <si>
    <t>Faceless Ones</t>
  </si>
  <si>
    <t>OTR II Tour</t>
  </si>
  <si>
    <t>Beyonc&amp;eacute;</t>
  </si>
  <si>
    <t>Heartbreak on a Full Moon Tour</t>
  </si>
  <si>
    <t>Rich the Kid</t>
  </si>
  <si>
    <t>25 Years and Counting</t>
  </si>
  <si>
    <t>Live</t>
  </si>
  <si>
    <t>Revolution 3 Tour</t>
  </si>
  <si>
    <t>Stone Temple Pilots</t>
  </si>
  <si>
    <t>the Offspring</t>
  </si>
  <si>
    <t>Gym Class Heroes</t>
  </si>
  <si>
    <t>Never-Ending Summer Tour</t>
  </si>
  <si>
    <t>Celebrating the Miseducation fo Lauryn Hill</t>
  </si>
  <si>
    <t>Ivan Amodei presents Secrets and Illusions</t>
  </si>
  <si>
    <t>Concrete and Gold Tour '18</t>
  </si>
  <si>
    <t>&lt;b&gt;Summer Spirit Festival - Part One&lt;/b&gt;: Erykah Badu, Nas, Method Man &amp;amp; Redman, Rapsody</t>
  </si>
  <si>
    <t>&lt;b&gt;Summer Spirit Festival - Part Two&lt;/b&gt;: the Roots, Anderson .Paak &amp;amp; the Free Nationals, Lizzo, Raheem DeVaughn, Masego, and more</t>
  </si>
  <si>
    <t>1 PM Doors</t>
  </si>
  <si>
    <t>Cake</t>
  </si>
  <si>
    <t>Cat Power</t>
  </si>
  <si>
    <t>La Nueva Religion Tour</t>
  </si>
  <si>
    <t>Bad Bunny</t>
  </si>
  <si>
    <t>Desde El Alma Tour 2018</t>
  </si>
  <si>
    <t>Chayanne</t>
  </si>
  <si>
    <t>Andr&amp;eacute; Rieu and his Johann Strauss Orchestra</t>
  </si>
  <si>
    <t>Rescheduled from 5/27/18</t>
  </si>
  <si>
    <t>City Winery DC</t>
  </si>
  <si>
    <t>https://www.citywinery.com/washingtondc/</t>
  </si>
  <si>
    <t>citywinery.php</t>
  </si>
  <si>
    <t>https://www.facebook.com/citywinerywashingtondc/</t>
  </si>
  <si>
    <t>citywinerydc</t>
  </si>
  <si>
    <t>CityWineryDC</t>
  </si>
  <si>
    <t>1350 Okie St NE, Washington, DC 20002</t>
  </si>
  <si>
    <t>https://www.google.com/maps/place/1350+Okie+St+NE,+Washington,+DC+20002/</t>
  </si>
  <si>
    <t>202-250-2531</t>
  </si>
  <si>
    <t>Billy Price</t>
  </si>
  <si>
    <t>Sail On [Beach Boys tribute]</t>
  </si>
  <si>
    <t>Aztec Two-Step featuring Rex Fowler &amp;amp; Friends performing Classic Duos: Songs of Simon &amp;amp; Garfunkel, Everly Brothers, and their own ATS classics</t>
  </si>
  <si>
    <t>Syleena Johnson</t>
  </si>
  <si>
    <t>The Rebirth of Soul Tour</t>
  </si>
  <si>
    <t>Hayes Carll (solo)</t>
  </si>
  <si>
    <t>Jump Little Children (album release party)</t>
  </si>
  <si>
    <t>Michael Flynn</t>
  </si>
  <si>
    <t>Shinyribs</t>
  </si>
  <si>
    <t>202-888-0020</t>
  </si>
  <si>
    <t>the Get Up Kids</t>
  </si>
  <si>
    <t>Ageist</t>
  </si>
  <si>
    <t>Allen Stone</t>
  </si>
  <si>
    <t>Nick Waterhouse</t>
  </si>
  <si>
    <t>Indianola</t>
  </si>
  <si>
    <t>Caroline Rose</t>
  </si>
  <si>
    <t>Bad Wolves</t>
  </si>
  <si>
    <t>Day 26</t>
  </si>
  <si>
    <t>Rage Fest</t>
  </si>
  <si>
    <t>Attila</t>
  </si>
  <si>
    <t>Volumes, Rings of Saturn, Spite</t>
  </si>
  <si>
    <t>Cross Your Fingers</t>
  </si>
  <si>
    <t>Dave Mason &amp;amp; Steve Cropper: Rock &amp;amp; Soul Revue with Gretchen Rhodes</t>
  </si>
  <si>
    <t>Life of Agony</t>
  </si>
  <si>
    <t>Silvertomb</t>
  </si>
  <si>
    <t>Angra</t>
  </si>
  <si>
    <t>Scarlet Aura</t>
  </si>
  <si>
    <t>Killing Joke</t>
  </si>
  <si>
    <t>Alestorm</t>
  </si>
  <si>
    <t>Gloryhammer</t>
  </si>
  <si>
    <t>Meteor King</t>
  </si>
  <si>
    <t>All Souls</t>
  </si>
  <si>
    <t>Bit Gen Gamer Fest XII: Super Madness, Cheap Dinosaurs, Lame Genie, Rare Candy (video game tribute), the X-Hunters, Master Sword, Cowabunga Pizza Time, Steel Samurai, Random Battles, Flabbercasters, Nelward, Wreck the System, Animal Style, Pocky Bros, Garbage Masher, DJ Super Sonic, Kenzie Black</t>
  </si>
  <si>
    <t>Kaustik</t>
  </si>
  <si>
    <t>Todd Wright</t>
  </si>
  <si>
    <t>the Dirty Grass Players perform Pickin' on the Dark Side of the Peach</t>
  </si>
  <si>
    <t>Quiet Slang</t>
  </si>
  <si>
    <t>Higher Numbers</t>
  </si>
  <si>
    <t>Prince Daddy &amp;amp; the Hyena</t>
  </si>
  <si>
    <t>Sales</t>
  </si>
  <si>
    <t>Sparta</t>
  </si>
  <si>
    <t>the Vaccines</t>
  </si>
  <si>
    <t>Loudwire's Gen X Summer</t>
  </si>
  <si>
    <t>Buckcherry</t>
  </si>
  <si>
    <t>P.O.D.</t>
  </si>
  <si>
    <t>the Rock &amp;amp; Roll Express Tour</t>
  </si>
  <si>
    <t>Intern John: Look What You've Done</t>
  </si>
  <si>
    <t>Whose Live Anyway?</t>
  </si>
  <si>
    <t>Maria Bamford Live</t>
  </si>
  <si>
    <t>Chris Robinson Brotherhood</t>
  </si>
  <si>
    <t>Country Boots Cancer featuring Jamey Johnson and Chris Hennessee</t>
  </si>
  <si>
    <t>Grunge-a-palooza</t>
  </si>
  <si>
    <t>Streetlight Manifesto (performing &lt;em&gt;Everything Goes Numb&lt;/em&gt; in its entirety)</t>
  </si>
  <si>
    <t>Mephiskapheles</t>
  </si>
  <si>
    <t>new!</t>
  </si>
  <si>
    <t>Making Movies</t>
  </si>
  <si>
    <t>the Chuck Brown Band</t>
  </si>
  <si>
    <t>UkeFest Finale</t>
  </si>
  <si>
    <t>Education Center</t>
  </si>
  <si>
    <t>UkeFest Evening Concerts</t>
  </si>
  <si>
    <t>Mark G. Meadows Sextet</t>
  </si>
  <si>
    <t>the Sweetback Sisters</t>
  </si>
  <si>
    <t>BSO: Beethoven Eroica Symphony</t>
  </si>
  <si>
    <t>National Philharmonic: On the Waterfront</t>
  </si>
  <si>
    <t>the Australian Pink Floyd Show</t>
  </si>
  <si>
    <t>BSO: Sibelius Sypmonies</t>
  </si>
  <si>
    <t>BSO SuperPops: Tony DeSare</t>
  </si>
  <si>
    <t>National Philharmonic: Lenny's Playlist</t>
  </si>
  <si>
    <t>Vinicius Cantu&amp;aacute;ria</t>
  </si>
  <si>
    <t>BSO: Vivaldi Four Seasons</t>
  </si>
  <si>
    <t>Lavinia Meijer</t>
  </si>
  <si>
    <t>Eve Ensler &amp;amp; Anne Lamott</t>
  </si>
  <si>
    <t>BSO: Grieg Piano Concerto</t>
  </si>
  <si>
    <t>Goran Bregovic</t>
  </si>
  <si>
    <t>Wanda Sykes</t>
  </si>
  <si>
    <t>Postmodern Jukebox</t>
  </si>
  <si>
    <t>Aida Cuevas</t>
  </si>
  <si>
    <t>the New Chinese Acrobats</t>
  </si>
  <si>
    <t>BSO: Poulenc Concerto for Two Pianos</t>
  </si>
  <si>
    <t>BSO Off the Cuff: Copland Symphony No. 3</t>
  </si>
  <si>
    <t>National Philharmonic: Bernstein Choral Celebration</t>
  </si>
  <si>
    <t>BSO: Copland Symphony No. 3</t>
  </si>
  <si>
    <t>BSO: Cirque Nutcracker</t>
  </si>
  <si>
    <t>National Philharmonic: Handel's Messiah</t>
  </si>
  <si>
    <t>BSO: Leon Fleischer's Birthday Celebration</t>
  </si>
  <si>
    <t>BSO Off the Cuff: Turangalia-symphonie</t>
  </si>
  <si>
    <t>BSO: Turangalia-symphonie</t>
  </si>
  <si>
    <t>BSO: Sibelius Violin Concerto</t>
  </si>
  <si>
    <t>BSO SuperPops: Rodgers &amp;amp; Hammerstein</t>
  </si>
  <si>
    <t>National Philharmonic: Infamous Brahms</t>
  </si>
  <si>
    <t>BSO: Respighi Pines of Rome</t>
  </si>
  <si>
    <t>National Philharmonic: Chopin - Recollections of Home</t>
  </si>
  <si>
    <t>Tessa Lark</t>
  </si>
  <si>
    <t>BSO: Mozart Symphony No. 40</t>
  </si>
  <si>
    <t>BSO: Liszt Piano Concerto No. 1</t>
  </si>
  <si>
    <t>National Symphony Orchestra of Cuba with Esperanza Spalding</t>
  </si>
  <si>
    <t>Farruquito</t>
  </si>
  <si>
    <t>BSO Off the Cuff: Elgar Cello Concerto</t>
  </si>
  <si>
    <t>National Philharmonic: the Debut</t>
  </si>
  <si>
    <t>BSO: Elgar Cello Concerto</t>
  </si>
  <si>
    <t>BSO SuperPops: Christina Bianco</t>
  </si>
  <si>
    <t>BSO: Scheherazade</t>
  </si>
  <si>
    <t>National Philharmonic: Sunday Serenades</t>
  </si>
  <si>
    <t>BSO: Appalachian Spring</t>
  </si>
  <si>
    <t>BSO: Brahms Piano Concert No. 1</t>
  </si>
  <si>
    <t>National Philharmonic: Sounds of New Orleans</t>
  </si>
  <si>
    <t>BSO: Cirque Goes Hollywood</t>
  </si>
  <si>
    <t>BSO: Porgy &amp;amp; Bess</t>
  </si>
  <si>
    <t>National Philharmonic: Verdi Requiem</t>
  </si>
  <si>
    <t>BSO: An American in Paris</t>
  </si>
  <si>
    <t>National Philharmonic: Bernstein &amp;amp; Beethoven Part I</t>
  </si>
  <si>
    <t>Chick Corea &amp;amp; B&amp;eacute;la Fleck</t>
  </si>
  <si>
    <t>BSO: Tchaikovsky Violin Concerto</t>
  </si>
  <si>
    <t>BSO: Brahms Violin Concerto</t>
  </si>
  <si>
    <t>BSO Off the Cuff: Andr&amp;eacute; Watts Performs Beethoven's Emperor</t>
  </si>
  <si>
    <t>National Philharmonic: Bernstein &amp;amp; Beethoven Part II</t>
  </si>
  <si>
    <t>BSO: Andr&amp;eacute; Watts Performs Beethoven's Emperor</t>
  </si>
  <si>
    <t>BSO: West Side Story</t>
  </si>
  <si>
    <t>Michael Bowie; Never Die</t>
  </si>
  <si>
    <t>Frank McComb</t>
  </si>
  <si>
    <t>Sylver Logan Sharp with The Groovement</t>
  </si>
  <si>
    <t>Levi Stephens</t>
  </si>
  <si>
    <t>Memphis Gold featuring Ms Zeno the Mojo Queen</t>
  </si>
  <si>
    <t>Jay Williams Project</t>
  </si>
  <si>
    <t>Fairfax Swing Jazz Ensemble</t>
  </si>
  <si>
    <t>Karen Linette</t>
  </si>
  <si>
    <t>Jeff Antoniuk &amp;amp; John D'Earth Quintet: MD Summer Jazz Opening Night</t>
  </si>
  <si>
    <t>Jazz Funk Soul: Jeff Lorber, Everette Harp, Paul Jackson Jr.</t>
  </si>
  <si>
    <t>Bob Boguslaw: CD Release Party</t>
  </si>
  <si>
    <t>Marcus Johnson: Urban Jam Band</t>
  </si>
  <si>
    <t>Earth, Wind, &amp;amp; Fire Tribute Band: Celebrating the Elements</t>
  </si>
  <si>
    <t>Chris Urquiaga: &lt;em&gt;I'm Here&lt;/em&gt; CD release party</t>
  </si>
  <si>
    <t>Cyrus Chestnut</t>
  </si>
  <si>
    <t>Steve Wilson Quartet with Raymond Angry, Willie Jones III, &amp;amp; Ben Williams</t>
  </si>
  <si>
    <t>Marshall Keys &amp;amp; the Soulful Path</t>
  </si>
  <si>
    <t>Elan Trotman &amp;amp; Bernie Williams: Caribbean Connection</t>
  </si>
  <si>
    <t>Paul McCandless with Charged Particles</t>
  </si>
  <si>
    <r>
      <t>Two shows</t>
    </r>
    <r>
      <rPr>
        <sz val="10"/>
        <rFont val="Arial"/>
        <family val="2"/>
      </rPr>
      <t xml:space="preserve"> - Rescheduled from 5/18-5/20</t>
    </r>
  </si>
  <si>
    <t>Kneebody</t>
  </si>
  <si>
    <t>Laruin Talese</t>
  </si>
  <si>
    <t>Mike Stern - Dennis Chambers with Bob Franceschini &amp;amp; Tom Kennedy</t>
  </si>
  <si>
    <t>Andaiye</t>
  </si>
  <si>
    <t>Rene Marie: Experiment in Truth</t>
  </si>
  <si>
    <t>Juanito Pascual's New Flamenco Trio</t>
  </si>
  <si>
    <t>Dee Dee Bridgewater</t>
  </si>
  <si>
    <t>Jacqui Naylor</t>
  </si>
  <si>
    <t>Frank Vignola: Hot Jazz Guitar Trio</t>
  </si>
  <si>
    <t>The Together Tour - Summer 2018</t>
  </si>
  <si>
    <t>Us the Duo</t>
  </si>
  <si>
    <t>Beth Hart: Special Solo Performance</t>
  </si>
  <si>
    <t>the Bacon Brothes</t>
  </si>
  <si>
    <t>the Voice of the Moody Blues Justin Hayward: "All the Way" in concert, featuring Mike Dawes</t>
  </si>
  <si>
    <t>the Steeldrivers with Kieran Kane &amp;amp; Rayna Gellert</t>
  </si>
  <si>
    <t>Eric Benet &amp;amp; Faith Evans</t>
  </si>
  <si>
    <t>the Chick Corea Trio: Vigilette with Carlitos Del Puerto and Marcus Gilmore</t>
  </si>
  <si>
    <t>John Hiatt &amp;amp; the Goners featuring Sonny Landreth</t>
  </si>
  <si>
    <t>Janie Barnett</t>
  </si>
  <si>
    <t>Megan Slankard</t>
  </si>
  <si>
    <t>Bob James Trio</t>
  </si>
  <si>
    <t>Nils Lofgren &amp;amp; Friends (an acoustic evening)</t>
  </si>
  <si>
    <t>Raven's Night: momento Mori 2018</t>
  </si>
  <si>
    <t>Candy Dulfer</t>
  </si>
  <si>
    <t>Ottmar Liebert &amp;amp; Luna Legra</t>
  </si>
  <si>
    <t>Brent Cowles</t>
  </si>
  <si>
    <t>Frog Eyes</t>
  </si>
  <si>
    <t>Howlin Rain</t>
  </si>
  <si>
    <t>Mountain Movers</t>
  </si>
  <si>
    <t>Sidney Gish</t>
  </si>
  <si>
    <t>Poseurs with DJ Mohawk Adam, DJ Michael Scruggs, Mike "Vanilla Moody" Olsen</t>
  </si>
  <si>
    <t>Chamberlain</t>
  </si>
  <si>
    <t>Fickle Friends</t>
  </si>
  <si>
    <t>Hey Ocean!</t>
  </si>
  <si>
    <t>Filene Center - Meet You There Tour</t>
  </si>
  <si>
    <t>David Finckel (cello ) &amp;amp; Wu Han (piano)</t>
  </si>
  <si>
    <t>Goon</t>
  </si>
  <si>
    <t>Blizzard Babies</t>
  </si>
  <si>
    <t>Luggage</t>
  </si>
  <si>
    <t>Giant Peach</t>
  </si>
  <si>
    <t>the Mauls</t>
  </si>
  <si>
    <t>Spooled Up</t>
  </si>
  <si>
    <t>Dent May</t>
  </si>
  <si>
    <t>Shannon Lay</t>
  </si>
  <si>
    <t>RitaRita</t>
  </si>
  <si>
    <t>Wild Love</t>
  </si>
  <si>
    <t>Blake Ruby</t>
  </si>
  <si>
    <t>Milo in the Doldrums (EP Release)</t>
  </si>
  <si>
    <t>Eric Scott</t>
  </si>
  <si>
    <t>Kiran Kairab</t>
  </si>
  <si>
    <t>Ethan Schaefer (CD release show)</t>
  </si>
  <si>
    <t>Riley Timmer</t>
  </si>
  <si>
    <t>SondorBlue</t>
  </si>
  <si>
    <t>the Newly Dead Game: A Murder Mystery</t>
  </si>
  <si>
    <t>7 PM Early Show Presented by Dye Laughing Productions</t>
  </si>
  <si>
    <t>Crowded Streets (Dave Matthews tribute)</t>
  </si>
  <si>
    <t>1:30 PM Afternoon Show - Shepherd's Center of Oakton Vienna Benefit Concert</t>
  </si>
  <si>
    <t>Sweet Yonder</t>
  </si>
  <si>
    <t>Zac Clark (of Andrew McMahon &amp;amp; the Wilderness)</t>
  </si>
  <si>
    <t>Bob Oxblood</t>
  </si>
  <si>
    <t>Mykey</t>
  </si>
  <si>
    <t>Virginia Music Adventures Summer Institute Ensemble</t>
  </si>
  <si>
    <t>Back to the 90s: Brains of J (Pearl Jam tribute), Getchoo (Weezer tribute), First Gentleman (Preseidents of the USA tribute), and Selling the Drama (Live tribute)</t>
  </si>
  <si>
    <t>Summer Jam XLV</t>
  </si>
  <si>
    <t>Former Best Friends Songwriter Circle: Chris Cassaday, Justin Trawick, Louisa Hall, Eli Lev</t>
  </si>
  <si>
    <t>Scott Kirby with guitarist Dave Edmisten</t>
  </si>
  <si>
    <t>the Influence (reunion show)</t>
  </si>
  <si>
    <t>Dr Robinson's Fiasco</t>
  </si>
  <si>
    <t>the Hunts</t>
  </si>
  <si>
    <t>Fox &amp;amp; the Bear</t>
  </si>
  <si>
    <t>Jammin Java's Mid-Atlantic Band Battle #19 - FINALS</t>
  </si>
  <si>
    <t>Cargo &amp;amp; the Heavy Lifters</t>
  </si>
  <si>
    <t>the Band Changed</t>
  </si>
  <si>
    <t>Rainbow Rock</t>
  </si>
  <si>
    <t>Patty Larkin</t>
  </si>
  <si>
    <t>Bwana &amp;amp; Nick Monaco</t>
  </si>
  <si>
    <t>Katie Herzig</t>
  </si>
  <si>
    <t>Sheck Wes</t>
  </si>
  <si>
    <t>Valee</t>
  </si>
  <si>
    <t>Renegade: The Reuinon</t>
  </si>
  <si>
    <t>the Dynamic Duo: Ms. Kim &amp;amp; Scooby</t>
  </si>
  <si>
    <t>Vintage DC / Roots Rock Songs to Drink Whiskey To</t>
  </si>
  <si>
    <t>Karl Straub Combo</t>
  </si>
  <si>
    <t>Kevin Royal Johnson</t>
  </si>
  <si>
    <t>Cancer Can Rock Benefit Concert</t>
  </si>
  <si>
    <t>Butch Walker</t>
  </si>
  <si>
    <t>Ashcraft &amp;amp; Gerel</t>
  </si>
  <si>
    <t>Rayland Baxter</t>
  </si>
  <si>
    <t>the Magic Numbers</t>
  </si>
  <si>
    <t>Neighbor Lady</t>
  </si>
  <si>
    <t>Jake Clemons (direct from Bruce Springsteen &amp;amp; the E Street Band Tour)</t>
  </si>
  <si>
    <t>the Brencore Allstar Band: A Tribute to the Music of Motown</t>
  </si>
  <si>
    <t>Moved to the Fillmore Silver Spring</t>
  </si>
  <si>
    <t>Bazzi</t>
  </si>
  <si>
    <t>Boy Pablo</t>
  </si>
  <si>
    <t>More Disco Songs About Love Tour</t>
  </si>
  <si>
    <t>De Lux</t>
  </si>
  <si>
    <t>Flashand 70s Showcase</t>
  </si>
  <si>
    <t>Warbling at the Wharf</t>
  </si>
  <si>
    <t>Teitur</t>
  </si>
  <si>
    <t>Joshua Hedley (&lt;em&gt;Mr. Jukebox&lt;/em&gt; record release show)</t>
  </si>
  <si>
    <t>SG Lewis</t>
  </si>
  <si>
    <t>the Julian Lage Trio</t>
  </si>
  <si>
    <t>Anna St. Louis</t>
  </si>
  <si>
    <t>Night Shop</t>
  </si>
  <si>
    <t>Harrison Whitford</t>
  </si>
  <si>
    <t>Noah Gundersen (acoustic)</t>
  </si>
  <si>
    <t>Mary Fahl of October Project(full band)</t>
  </si>
  <si>
    <t>Moved from Union Stage - the Cosmic Tour</t>
  </si>
  <si>
    <t>Lil Xan - Total Xanarchy</t>
  </si>
  <si>
    <t>Madisen Ward &amp;amp; the Mama Bear</t>
  </si>
  <si>
    <t>Grayling</t>
  </si>
  <si>
    <t>Fox Hollow</t>
  </si>
  <si>
    <t>Honey (EP Release Show)</t>
  </si>
  <si>
    <t>Hello Blue Roses</t>
  </si>
  <si>
    <t>Dwayne Gretzky</t>
  </si>
  <si>
    <t>Poster Children</t>
  </si>
  <si>
    <t>Mourn</t>
  </si>
  <si>
    <t>Chastity</t>
  </si>
  <si>
    <t>the Symposium</t>
  </si>
  <si>
    <t>Tacocat</t>
  </si>
  <si>
    <t>Saint Sister</t>
  </si>
  <si>
    <t>You Are Someone Else Tour</t>
  </si>
  <si>
    <t>Gruff Rhys</t>
  </si>
  <si>
    <t>1 PM Afternoon Show - Free</t>
  </si>
  <si>
    <t>Jonny Grave (album release)</t>
  </si>
  <si>
    <t>Ellis Dyson &amp;amp; the Shambles</t>
  </si>
  <si>
    <t>Cicada Rhythm</t>
  </si>
  <si>
    <t>Erin Lunsford (from Erin &amp;amp; the Wildfire)</t>
  </si>
  <si>
    <t>Slocan Ramblers</t>
  </si>
  <si>
    <t>Matt Schofield</t>
  </si>
  <si>
    <t>the Cordovas</t>
  </si>
  <si>
    <t>http://www.unionstage.com</t>
  </si>
  <si>
    <t>Just Coolin' - R&amp;amp;B Throwback Summe Jam</t>
  </si>
  <si>
    <t>Levert</t>
  </si>
  <si>
    <t>the Rude Boys</t>
  </si>
  <si>
    <t>Madz Johnson, Tee Sylk Harris</t>
  </si>
  <si>
    <t>Delasha</t>
  </si>
  <si>
    <t>the Faceless</t>
  </si>
  <si>
    <t>Lorna Shore</t>
  </si>
  <si>
    <t>Dyscarnate, Dead Eyes Always Dreaming</t>
  </si>
  <si>
    <t>Chris Webby</t>
  </si>
  <si>
    <t>Palm Trees in Moscow</t>
  </si>
  <si>
    <t>Matt Talley</t>
  </si>
  <si>
    <t>the Spill Canvas</t>
  </si>
  <si>
    <t>Within the Ruins</t>
  </si>
  <si>
    <t>TT the Artist</t>
  </si>
  <si>
    <t>the Music of Cream: 50th Anniversary</t>
  </si>
  <si>
    <t>Eden</t>
  </si>
  <si>
    <t>Alterbeast</t>
  </si>
  <si>
    <t>Inferi</t>
  </si>
  <si>
    <t>Reaping Asmodela, Condemn the Infected</t>
  </si>
  <si>
    <t>the Funky Dawgz Brass Band</t>
  </si>
  <si>
    <t>Incendio</t>
  </si>
  <si>
    <t>Dave Chappell</t>
  </si>
  <si>
    <t>Andrea Brachfeld</t>
  </si>
  <si>
    <t>Son Del Caribe</t>
  </si>
  <si>
    <t>3Divas</t>
  </si>
  <si>
    <t>Steve Hofstetter</t>
  </si>
  <si>
    <t>the Circus Life Podcast 5th Anniversary Concert: the Bumper Jacksons, Justin Trawick &amp;amp; the Common Good, Louisa Hall, and more</t>
  </si>
  <si>
    <t>That 70s Party with Champion Sound (live) and vinyl DJs Gudi and John Eamon</t>
  </si>
  <si>
    <t>Andrea Gibson</t>
  </si>
  <si>
    <t>Mary Lambert</t>
  </si>
  <si>
    <t>&lt;b&gt;DC Music Rocks Festival&lt;/b&gt;: Black Dog Prowl, Allthebestkids, Fellowcraft, Pebble to Pearl, Kid Brother</t>
  </si>
  <si>
    <t>Demob Happy</t>
  </si>
  <si>
    <t>Nightmare Air</t>
  </si>
  <si>
    <t>Owl City</t>
  </si>
  <si>
    <t>Matthew Thiessen &amp;amp; the Earthquakes</t>
  </si>
  <si>
    <t>Liz Phair</t>
  </si>
  <si>
    <t>Murder By Death</t>
  </si>
  <si>
    <t>Jamila Woods</t>
  </si>
  <si>
    <t>Walk Between Worlds Tour</t>
  </si>
  <si>
    <t>Simple Minds</t>
  </si>
  <si>
    <t>HONNE</t>
  </si>
  <si>
    <t>the Range of Light Wilderness</t>
  </si>
  <si>
    <t>Christine &amp;amp; the Queens</t>
  </si>
  <si>
    <t>Ty Segall (solo acoustic)</t>
  </si>
  <si>
    <t>Randy Rogers Band</t>
  </si>
  <si>
    <t>La Santa Cecilia</t>
  </si>
  <si>
    <t>Danny Rouhier</t>
  </si>
  <si>
    <t>Blackmore's Night</t>
  </si>
  <si>
    <t>the Wizard's Consort</t>
  </si>
  <si>
    <t>My New Moon Tour</t>
  </si>
  <si>
    <t>Amos Lee</t>
  </si>
  <si>
    <t>Blood Orange</t>
  </si>
  <si>
    <t>the Milk Carton Kids</t>
  </si>
  <si>
    <t>Version 2.0 20th Anniversary Tour</t>
  </si>
  <si>
    <t>RuPaul's Drag Race: Werq the World</t>
  </si>
  <si>
    <t>Marriage Blanc</t>
  </si>
  <si>
    <t>When Particles Collide</t>
  </si>
  <si>
    <t>Reminisce Live!</t>
  </si>
  <si>
    <t>Sleep (performing &lt;em&gt;Holy Mountain&lt;/em&gt;)</t>
  </si>
  <si>
    <t>Jeremih</t>
  </si>
  <si>
    <t>Teyana Taylor</t>
  </si>
  <si>
    <t>DaniLeigh</t>
  </si>
  <si>
    <t>Kyle Kinane</t>
  </si>
  <si>
    <t>MC50 - &lt;em&gt;Kick Out the Jams&lt;/em&gt; 50th Anniversary Tour featuring MC5s Brother Wayne Kramer, Soundgarden's Kim Thayil, Fugazi's Brendan Canty, Kings X's Dug Pinnick, and Zen Guerrilla's Marcus Durant</t>
  </si>
  <si>
    <t>Fidlar</t>
  </si>
  <si>
    <t>Dilly Dally</t>
  </si>
  <si>
    <t>Nobro</t>
  </si>
  <si>
    <t>Don Babylon</t>
  </si>
  <si>
    <t>Big Freedia</t>
  </si>
  <si>
    <t>Naughty Professor</t>
  </si>
  <si>
    <t>Jessica Lea Mayfield</t>
  </si>
  <si>
    <t>Kurt Vile &amp;amp; the Violators</t>
  </si>
  <si>
    <t>Jessica Pratt</t>
  </si>
  <si>
    <t>Whethan</t>
  </si>
  <si>
    <t>Andrew Luce</t>
  </si>
  <si>
    <t>Bob Moses</t>
  </si>
  <si>
    <t>Mansionair</t>
  </si>
  <si>
    <t>Drama</t>
  </si>
  <si>
    <t>Desure</t>
  </si>
  <si>
    <t>Wild Nothing</t>
  </si>
  <si>
    <t>the Dead South</t>
  </si>
  <si>
    <t>No Plans</t>
  </si>
  <si>
    <t>King Soul</t>
  </si>
  <si>
    <t>Taciturn</t>
  </si>
  <si>
    <t>Born Dad</t>
  </si>
  <si>
    <t>Messthetics</t>
  </si>
  <si>
    <t>Honey</t>
  </si>
  <si>
    <t>Tired All the Time</t>
  </si>
  <si>
    <t>Cave Baby</t>
  </si>
  <si>
    <t>Sound Proof Genie</t>
  </si>
  <si>
    <t>Wolves of the Dry Ravine</t>
  </si>
  <si>
    <t>the Way</t>
  </si>
  <si>
    <t>Pink Mass</t>
  </si>
  <si>
    <t>Vaulted</t>
  </si>
  <si>
    <t>Skull Crack, Brainpan</t>
  </si>
  <si>
    <t>Enforced</t>
  </si>
  <si>
    <t>Execution Hour</t>
  </si>
  <si>
    <t>Appalachian Terror Unit</t>
  </si>
  <si>
    <t>Exhumed</t>
  </si>
  <si>
    <t>Rivers of Nihil</t>
  </si>
  <si>
    <t>Black Fast</t>
  </si>
  <si>
    <t>Dopethrone</t>
  </si>
  <si>
    <t>Tombtokerr</t>
  </si>
  <si>
    <t>Tomboy</t>
  </si>
  <si>
    <t>Buruce James</t>
  </si>
  <si>
    <t>Wild Manes</t>
  </si>
  <si>
    <t>Shy Boys</t>
  </si>
  <si>
    <t>Second Letter</t>
  </si>
  <si>
    <t>Ahi</t>
  </si>
  <si>
    <t>the Osyx</t>
  </si>
  <si>
    <t>Erin Rae</t>
  </si>
  <si>
    <t>Zach and Kristin Will Make You Slumber Party</t>
  </si>
  <si>
    <t>the Prabir Trio</t>
  </si>
  <si>
    <t>Wooden/Apple/Heart</t>
  </si>
  <si>
    <t>Early show - 5 pM</t>
  </si>
  <si>
    <t>School of Rock All-Stars</t>
  </si>
  <si>
    <t>Rob Stokes</t>
  </si>
  <si>
    <t>Kyle Duke &amp;amp; the Brown Bag Boys</t>
  </si>
  <si>
    <t>Nick Cianci</t>
  </si>
  <si>
    <t>Many Rooms</t>
  </si>
  <si>
    <t>Angelo De Augustine</t>
  </si>
  <si>
    <t>DK the Drummer and Sucr&amp;eacute;</t>
  </si>
  <si>
    <t>North by North</t>
  </si>
  <si>
    <t>Slaughter Beach</t>
  </si>
  <si>
    <t>Dog</t>
  </si>
  <si>
    <t>Thin Lips</t>
  </si>
  <si>
    <t>Still Corners</t>
  </si>
  <si>
    <t>Hatchie</t>
  </si>
  <si>
    <t>LVL UP (Final Tour)</t>
  </si>
  <si>
    <t>the Beginners Mynd</t>
  </si>
  <si>
    <t>the Orphan the Poet</t>
  </si>
  <si>
    <t>Birthday</t>
  </si>
  <si>
    <t>the Deep Dark Woods</t>
  </si>
  <si>
    <t>Trad Gras Och Stenar</t>
  </si>
  <si>
    <t>Endless Boogie</t>
  </si>
  <si>
    <t>Christian French</t>
  </si>
  <si>
    <t>Delivery Tour</t>
  </si>
  <si>
    <t>Mikaela Davis</t>
  </si>
  <si>
    <t>21st Century Liability Tour</t>
  </si>
  <si>
    <t>Arrested Youth</t>
  </si>
  <si>
    <t>Upsahl</t>
  </si>
  <si>
    <t>Charlotte Lawrence</t>
  </si>
  <si>
    <t>Darwin Deez</t>
  </si>
  <si>
    <t>Tix @ Door</t>
  </si>
  <si>
    <t>Camp Core</t>
  </si>
  <si>
    <t>Dr. Badlove &amp;amp; the Remedies</t>
  </si>
  <si>
    <t>the Sheepdogs</t>
  </si>
  <si>
    <t>the Creachies</t>
  </si>
  <si>
    <t>the Let Go</t>
  </si>
  <si>
    <t>Black milk</t>
  </si>
  <si>
    <t>Desperry</t>
  </si>
  <si>
    <t>Lilnorinori</t>
  </si>
  <si>
    <t>Rock &amp; Roll Hotel 12 Year Anniversary</t>
  </si>
  <si>
    <t>Wicca Phase Springs Eternal</t>
  </si>
  <si>
    <t>Bogues, Lil West</t>
  </si>
  <si>
    <t>Jay Vee</t>
  </si>
  <si>
    <t>the Love Language</t>
  </si>
  <si>
    <t>Moon Racer</t>
  </si>
  <si>
    <t>Smut</t>
  </si>
  <si>
    <t>Sumac</t>
  </si>
  <si>
    <t>Arthur Buck</t>
  </si>
  <si>
    <t>Idles</t>
  </si>
  <si>
    <t>Bambaa</t>
  </si>
  <si>
    <t>Field Report (solo)</t>
  </si>
  <si>
    <t>Miniature Tigers</t>
  </si>
  <si>
    <t>Tell It To the Volcano 10th Anniversary Tour</t>
  </si>
  <si>
    <t>Great Lake Swimmers</t>
  </si>
  <si>
    <t>Furr 10th Anniversary Tour</t>
  </si>
  <si>
    <t>Hypochondriac Tour</t>
  </si>
  <si>
    <t>Lovelytheband</t>
  </si>
  <si>
    <t>Yellow Days</t>
  </si>
  <si>
    <t>Glorietta</t>
  </si>
  <si>
    <t>Amber Run</t>
  </si>
  <si>
    <t>Jammin Java's Mid-Atlantic Band Battle #19 - Prelims Night 1: A Note Two Self, the Sunsettlers, the Saviors, Java Sparrow, Cathy B &amp;amp; the Broadcasters, Formofexpression, Stone Mob</t>
  </si>
  <si>
    <t>Jammin Java's Mid-Atlantic Band Battle #19 - Prelims Night 2: Blue Home, the Bumperyachts, Hungry On Monday, Taciturn, Soundheist</t>
  </si>
  <si>
    <t>Jammin Java's Mid-Atlantic Band Battle #19 - Prelims Night 3: Space Koi, Petty Indulgences, 29 &amp;amp; Georgia, Liam B. Smith, Epitrope</t>
  </si>
  <si>
    <t>Jammin Java's Mid-Atlantic Band Battle #19 - Prelims Night 4: Christopher Marsh, Every King &amp;amp; Commoner, Taciturn, Schreiner, Jean Serene, Better Homes</t>
  </si>
  <si>
    <t>Mike Farris &amp;amp; the Fortunate Few</t>
  </si>
  <si>
    <t>Joe Grushecky &amp;amp; the House Rockers: Record Release Show &amp;amp; "Bruce Off Broadway": a Ukulele Tribute to the Boss with Jim Boggia</t>
  </si>
  <si>
    <t>Stand Up, Speak Out: A Music &amp;amp; Spoken Word Showcase for Everytown for Gun Safety</t>
  </si>
  <si>
    <t>Tish Hinojosa</t>
  </si>
  <si>
    <t>Gryzzle</t>
  </si>
  <si>
    <t>Vane Awdis</t>
  </si>
  <si>
    <t>&lt;s&gt;Flowerbomb&lt;/s&gt;</t>
  </si>
  <si>
    <t>Tyler Pplazio (&lt;em&gt;Memories&lt;/em&gt; EP release)</t>
  </si>
  <si>
    <t>Jammin Java Songwriters Circle: A Tribute to the Songs of the Eagles</t>
  </si>
  <si>
    <t>Mark Wenner's Blues Warriors</t>
  </si>
  <si>
    <t>the Hot Lanes Big Band presents the Great American Songbook</t>
  </si>
  <si>
    <t>Olivia Chaney</t>
  </si>
  <si>
    <t>A Watkins Glen Reunion featuring the Allman Others &amp;amp; On the Bus</t>
  </si>
  <si>
    <t>Andy Timmons</t>
  </si>
  <si>
    <t>Travis Larson Band</t>
  </si>
  <si>
    <t>Stu Larsen &amp;amp; Natsuki Kurai II with Tim Hart</t>
  </si>
  <si>
    <t>Steve Everett (album release show)</t>
  </si>
  <si>
    <t>Shiffley</t>
  </si>
  <si>
    <t>Sequel</t>
  </si>
  <si>
    <t>FLOODSTOCK featuring the Vi-Kings &amp;amp; the Rockits</t>
  </si>
  <si>
    <t>We Have a Dream Concert</t>
  </si>
  <si>
    <t>the Hot Lanes Big Band</t>
  </si>
  <si>
    <t>Gabriel Kahane</t>
  </si>
  <si>
    <t>John Craigie</t>
  </si>
  <si>
    <t>Daniel Rodriguez (of Elephant Revival)</t>
  </si>
  <si>
    <t>The Choir "Bloodshot"</t>
  </si>
  <si>
    <t>Grace &amp;amp; Pierce Pettis</t>
  </si>
  <si>
    <t>Rebekah Todd</t>
  </si>
  <si>
    <t>Lucy Spraggan</t>
  </si>
  <si>
    <t>Funny. Shlegl. Rouhier. Dukes</t>
  </si>
  <si>
    <t>Matt Holubowski &amp;amp; Vera Sola</t>
  </si>
  <si>
    <t>Linda Gail Lewis</t>
  </si>
  <si>
    <t>Family &amp;amp; Friends: Felix Culpa Tour</t>
  </si>
  <si>
    <t>Gazebo: Concert &amp;amp; New Wave Dance Party with DJ BPM</t>
  </si>
  <si>
    <t>Archie Fisher &amp;amp; Garnet Rogers: The Best Times After All</t>
  </si>
  <si>
    <t>Israel Nash &amp;amp; Band</t>
  </si>
  <si>
    <t>Lifted Tour 2018</t>
  </si>
  <si>
    <t>Donovan Woods &amp;amp; the Opposition</t>
  </si>
  <si>
    <t>Not Even</t>
  </si>
  <si>
    <t>JC &amp;amp; Teddy D</t>
  </si>
  <si>
    <t>Darden Smith: Songs and Stories from The Habit of Noticing: Using Creativity to Make a Life (and a Living)</t>
  </si>
  <si>
    <t>the Hot Lanes Big Band Presents the Original Music of Bobby Jasinski</t>
  </si>
  <si>
    <t>Matthew Perryman Jones</t>
  </si>
  <si>
    <t>Dying Star Fall Tour</t>
  </si>
  <si>
    <t>Katie Pruitt</t>
  </si>
  <si>
    <t>the Relapse Symphony (reunion show)</t>
  </si>
  <si>
    <t>Divine By Night</t>
  </si>
  <si>
    <t>Lucky Kaplansky</t>
  </si>
  <si>
    <t>Sabrina Benaim</t>
  </si>
  <si>
    <t>Clementine Von Radics</t>
  </si>
  <si>
    <t>.38 Special</t>
  </si>
  <si>
    <t>Foghat</t>
  </si>
  <si>
    <t>Atlanta Rhythm Section</t>
  </si>
  <si>
    <t>A$AP Rocky</t>
  </si>
  <si>
    <t>Deadly Apples</t>
  </si>
  <si>
    <t>Wiz Khalifa</t>
  </si>
  <si>
    <t>Calum Scott</t>
  </si>
  <si>
    <t>Ty Dolla $ign, YBN Nahmir, P-Lo</t>
  </si>
  <si>
    <t>Murda Beatz</t>
  </si>
  <si>
    <t>Van Morrison</t>
  </si>
  <si>
    <t>Janelle Mon&amp;aacute;e</t>
  </si>
  <si>
    <t>St. Beauty</t>
  </si>
  <si>
    <t>Echo &amp;amp; the Bunnymen</t>
  </si>
  <si>
    <t>Mini Mansions</t>
  </si>
  <si>
    <t>Papercuts</t>
  </si>
  <si>
    <t>Miguel</t>
  </si>
  <si>
    <t>Nonchalant Savant</t>
  </si>
  <si>
    <t>New Order</t>
  </si>
  <si>
    <t>Break the Mold Tour</t>
  </si>
  <si>
    <t>Jo Koy</t>
  </si>
  <si>
    <t>Troye Sivan</t>
  </si>
  <si>
    <t>Kim Petras</t>
  </si>
  <si>
    <t>Leland</t>
  </si>
  <si>
    <t>Florence + the Machine</t>
  </si>
  <si>
    <t>Nine Inch Nails</t>
  </si>
  <si>
    <t>the Jesus and Mary Chain</t>
  </si>
  <si>
    <t>Kite Base</t>
  </si>
  <si>
    <t>Ben Howard</t>
  </si>
  <si>
    <t>Chvrches</t>
  </si>
  <si>
    <t>Death Cab for Cutie</t>
  </si>
  <si>
    <t>Perception Tour</t>
  </si>
  <si>
    <t>Joe Russo's Almost Dead with Oteil Burbridge on bass</t>
  </si>
  <si>
    <t>Wu-Tang Clan</t>
  </si>
  <si>
    <t>Tenacious D</t>
  </si>
  <si>
    <t>Wynchester</t>
  </si>
  <si>
    <t>Flow State World Tour</t>
  </si>
  <si>
    <t>Chill Out Summer Acoustic Tour</t>
  </si>
  <si>
    <t>Sleeping with Sirens</t>
  </si>
  <si>
    <t>Kulick</t>
  </si>
  <si>
    <t>Brian Fallon (the Gaslight Anthem) &amp;amp; Craig Finn: Songs from the Hymnal</t>
  </si>
  <si>
    <t>Ghostland Observatory</t>
  </si>
  <si>
    <t>AMP Comedy Night</t>
  </si>
  <si>
    <t>Jay Nog &amp;amp; Mike Keegan</t>
  </si>
  <si>
    <t>Liz Russo &amp;amp; Andre Kim</t>
  </si>
  <si>
    <t>Jason Weems &amp;amp; Melissa Douty</t>
  </si>
  <si>
    <t>Hey Frase! A Live Podcast Taping with Sarah Fraser</t>
  </si>
  <si>
    <t>Charlie Sepulveda &amp;amp; the Turnaround</t>
  </si>
  <si>
    <t>Apple Core (Fab Four tribute)</t>
  </si>
  <si>
    <t>Julia Nixon: the Songs of Burt Bacharach &amp;amp; Hal David</t>
  </si>
  <si>
    <t>the Tins</t>
  </si>
  <si>
    <t>Pearl Crush</t>
  </si>
  <si>
    <t>Mock Identity (record release)</t>
  </si>
  <si>
    <t>Blaqestone</t>
  </si>
  <si>
    <t>Kesari</t>
  </si>
  <si>
    <t>Alireza</t>
  </si>
  <si>
    <t>Os Mutantes</t>
  </si>
  <si>
    <t>Paranoid Style</t>
  </si>
  <si>
    <t>Backstage - two shows - 8:30 PM &amp;amp; 10:30 PM</t>
  </si>
  <si>
    <t>Let Me Break You Up: an Anti-Dating Game Show hosted by Carly Ann Filbin</t>
  </si>
  <si>
    <t>Wild Moccasins</t>
  </si>
  <si>
    <t>Fitness</t>
  </si>
  <si>
    <t>Middle Kid</t>
  </si>
  <si>
    <t>Pearl Charles</t>
  </si>
  <si>
    <t>Dentist</t>
  </si>
  <si>
    <t>Romane &amp;amp; Lettuce</t>
  </si>
  <si>
    <t>Wilder Maker</t>
  </si>
  <si>
    <t>D.O.A.</t>
  </si>
  <si>
    <t>the Turbo AC's</t>
  </si>
  <si>
    <t>Wimps</t>
  </si>
  <si>
    <t>the Essex Green</t>
  </si>
  <si>
    <t>Kill Lincoln (&lt;em&gt;Good Riddance to Good Advice&lt;/em&gt; vinyl release show)</t>
  </si>
  <si>
    <t>Joystick</t>
  </si>
  <si>
    <t>Cup</t>
  </si>
  <si>
    <t>In the Whale</t>
  </si>
  <si>
    <t>This Is Not a Show Live featuring Ed Schrader's Music Beat, Opin, Trading the Inside</t>
  </si>
  <si>
    <t>Backstage - a benefit for Food Not Bombs</t>
  </si>
  <si>
    <t>&lt;b&gt;Garbagefest 3&lt;/b&gt;: Abby Huston, Cherry Ames, Baberage, the Osyx, the Greek Police, Crash Course in Science, a MARC Train Home, XK Scenario, I Against Eye</t>
  </si>
  <si>
    <t>Ohmme</t>
  </si>
  <si>
    <t>Film Screening: &lt;em&gt;Records Collecting Dust II&lt;/em&gt; with Q&amp;amp;A</t>
  </si>
  <si>
    <t>King Khan &amp;amp; the Shrines</t>
  </si>
  <si>
    <t>Gabriella Cohen</t>
  </si>
  <si>
    <t>Dead Sara</t>
  </si>
  <si>
    <t>Welles</t>
  </si>
  <si>
    <t>Roky Erickson</t>
  </si>
  <si>
    <t>Yaeji</t>
  </si>
  <si>
    <t>Disney Junior Dance Party on Tour</t>
  </si>
  <si>
    <t>Russell Peters</t>
  </si>
  <si>
    <t>Maze featuring Frankie Beverly and Joe</t>
  </si>
  <si>
    <t>Mike Epps</t>
  </si>
  <si>
    <t>New Year's Comedy Jam</t>
  </si>
  <si>
    <t>the Donkeys</t>
  </si>
  <si>
    <t>Sean Barna</t>
  </si>
  <si>
    <t>Hotel Neon</t>
  </si>
  <si>
    <t>Kee Avil</t>
  </si>
  <si>
    <t>Margaret Rorison</t>
  </si>
  <si>
    <t>Sb the Moor</t>
  </si>
  <si>
    <t>Airospace</t>
  </si>
  <si>
    <t>Raven Bauer Durham</t>
  </si>
  <si>
    <t>Stephen Carroll Palke</t>
  </si>
  <si>
    <t>Soakie</t>
  </si>
  <si>
    <t>Juice, Honey</t>
  </si>
  <si>
    <t>Onewayness/Tag Cloud Duo Set</t>
  </si>
  <si>
    <t>Grex (album release)</t>
  </si>
  <si>
    <t>Andrew Leahey &amp;amp; the Homestead</t>
  </si>
  <si>
    <t>Chemlab with C-Tec and Hellbent</t>
  </si>
  <si>
    <t>Coco Montoya</t>
  </si>
  <si>
    <t>Tribute to Los Fabulosos Cadillacs &amp;amp; Los Autenticos Decadentes</t>
  </si>
  <si>
    <t>Rockapella</t>
  </si>
  <si>
    <t>Poptone featuring members of Bauhaus, Love &amp;amp; Rockets, Tone on Tail with Automatic &amp;amp; Steven Faith</t>
  </si>
  <si>
    <t>Los Cafres - Sigo Caminando 2018 USA Tour</t>
  </si>
  <si>
    <t>Star Spangled Banger featuring Q Da Fool &amp;amp; Lightshow</t>
  </si>
  <si>
    <t>Masque Off: Cosplay Night</t>
  </si>
  <si>
    <t>Magpie Salute</t>
  </si>
  <si>
    <t>Made in Cameroon Music Festival</t>
  </si>
  <si>
    <t>Napalm Death</t>
  </si>
  <si>
    <t>DCLA Silent Headphone Party: East Vs West Vs Dirty South</t>
  </si>
  <si>
    <t>Big 100 Throwback Bash featuring the Great Rock N Roll Time Machine.</t>
  </si>
  <si>
    <t>Warren G</t>
  </si>
  <si>
    <t>Fishbone</t>
  </si>
  <si>
    <t>Paty Cantu</t>
  </si>
  <si>
    <t>Back to Black (Amy Winehouse tribute)</t>
  </si>
  <si>
    <t>In Real Life</t>
  </si>
  <si>
    <t>Tonight Belongs To You Tour</t>
  </si>
  <si>
    <t>Dinosaur Jr.</t>
  </si>
  <si>
    <t>Netherlands</t>
  </si>
  <si>
    <t>On Cinema Live! with Tim Heidecker and Gregg Turkington</t>
  </si>
  <si>
    <t>Johnny Marr</t>
  </si>
  <si>
    <t>Ninja Sex Party</t>
  </si>
  <si>
    <t>Slash featuring Myles Kennedy and the Conspirators</t>
  </si>
  <si>
    <t>Living the Dream Tour</t>
  </si>
  <si>
    <t>the R.O.S.E. Tour</t>
  </si>
  <si>
    <t>Jessie J</t>
  </si>
  <si>
    <t>Lily Allen</t>
  </si>
  <si>
    <t>the Revolution</t>
  </si>
  <si>
    <t>Back From the Dead Fest</t>
  </si>
  <si>
    <t>98 Degrees</t>
  </si>
  <si>
    <t>Igorrr</t>
  </si>
  <si>
    <t>Benny Okoto</t>
  </si>
  <si>
    <t>Newman, Louis Luv</t>
  </si>
  <si>
    <t>Joe Capone</t>
  </si>
  <si>
    <t>Zach &amp;amp; Kristin</t>
  </si>
  <si>
    <t>Olga</t>
  </si>
  <si>
    <t>Toyomansi</t>
  </si>
  <si>
    <t>Dezorah</t>
  </si>
  <si>
    <t>the Orange Tuxedo</t>
  </si>
  <si>
    <t>Karen Culi</t>
  </si>
  <si>
    <t>Fratmouth</t>
  </si>
  <si>
    <t>Alive/Alone, Slow Fix</t>
  </si>
  <si>
    <t>dc charges</t>
  </si>
  <si>
    <t>the World Peace Ensemble</t>
  </si>
  <si>
    <t>American Darling Valve</t>
  </si>
  <si>
    <t>Watersdeep</t>
  </si>
  <si>
    <t>Caterpillars</t>
  </si>
  <si>
    <t>Crushnpain</t>
  </si>
  <si>
    <t>Xoxok</t>
  </si>
  <si>
    <t>La Roche</t>
  </si>
  <si>
    <t>Casual War</t>
  </si>
  <si>
    <t>Impuritan</t>
  </si>
  <si>
    <t>Joshua Palace</t>
  </si>
  <si>
    <t>Pastel</t>
  </si>
  <si>
    <t>Tortuga</t>
  </si>
  <si>
    <t>Le'Asha Julius</t>
  </si>
  <si>
    <t>Caravela</t>
  </si>
  <si>
    <t>Wet Leather</t>
  </si>
  <si>
    <t>Jon Harmon</t>
  </si>
  <si>
    <t>&lt;b&gt;DC101 Kerfuffle&lt;/b&gt;: Fall Out Boy, Rise Against, Awolnation, AJR, Robert DeLong, Mt. Joy, L.I.F.T.</t>
  </si>
  <si>
    <t>Portugal The Man</t>
  </si>
  <si>
    <t>Lucious</t>
  </si>
  <si>
    <t>&lt;b&gt;Trillectro 2018&lt;/b&gt;: SZA, 2 Chainz, RL Grime, Young Thug, Playboi Carti, The Internet, Smokepurpp, Rico Nasty, Maxo Kream, Sheck Wes, Snoh Aalegra, Rayana Jay, Everyday People, Jungle Fever, Beau Young Prince, Good Intent, Rezt, Innanet James, Soduh, That Feel Good, Joy Club, Skin Valley, Closed Sessions, First Family, Girlaaa, Chicken &amp; Mumbo Sauce, True Laurels, Special Guest: Carnage</t>
  </si>
  <si>
    <t>&lt;b&gt;WPOC Sunday in the Country&lt;/b&gt;: Brett Eldredge, Dan + Shay, Dustin Lynch, Devin Dawson, Morgan Evans, Jimmie Allen, Jillian Jacqueline</t>
  </si>
  <si>
    <t>Ca8al</t>
  </si>
  <si>
    <t>Strawberry Sleepover</t>
  </si>
  <si>
    <t>Albert Bagman</t>
  </si>
  <si>
    <t>Thunder Club (EP Release Show)</t>
  </si>
  <si>
    <t>Taller Tales</t>
  </si>
  <si>
    <t>Outside Smoke</t>
  </si>
  <si>
    <t>Reputation Stadium Tour</t>
  </si>
  <si>
    <t>Taylor Swift</t>
  </si>
  <si>
    <t>Alms (album release)</t>
  </si>
  <si>
    <t>Zeke</t>
  </si>
  <si>
    <t>Salt Traderr</t>
  </si>
  <si>
    <t>Dark Thoughts</t>
  </si>
  <si>
    <t>Hyborian</t>
  </si>
  <si>
    <t>Wino (Scott Weinrich)</t>
  </si>
  <si>
    <t>Gang Gang Dance</t>
  </si>
  <si>
    <t>Nolife</t>
  </si>
  <si>
    <t>Back to the 90s Night</t>
  </si>
  <si>
    <t>Getchoo (Weezer tribute)</t>
  </si>
  <si>
    <t>Leo &amp;amp; Cygnus (single release)</t>
  </si>
  <si>
    <t>Kavoossi</t>
  </si>
  <si>
    <t>Dead Boys</t>
  </si>
  <si>
    <t>All Pigs Must Die</t>
  </si>
  <si>
    <t>Pohgoh</t>
  </si>
  <si>
    <t>Lydia Lunch Retrovirus (Weasel Walter + Bob Bert + Tim Dahl)</t>
  </si>
  <si>
    <t>MC Lars &amp;amp; I Fight Dragons</t>
  </si>
  <si>
    <t>Deafwish</t>
  </si>
  <si>
    <t>Gotobeds</t>
  </si>
  <si>
    <t>Pretty Please</t>
  </si>
  <si>
    <t>Graver</t>
  </si>
  <si>
    <t>A Deer A Horse</t>
  </si>
  <si>
    <t>Haybaby</t>
  </si>
  <si>
    <t>Woven In</t>
  </si>
  <si>
    <t>Valore</t>
  </si>
  <si>
    <t>Slow Groan</t>
  </si>
  <si>
    <t>Twanger Sisters</t>
  </si>
  <si>
    <t>Louise Page</t>
  </si>
  <si>
    <t>Lizzy Grief</t>
  </si>
  <si>
    <t>Bangladeafy, Snakefeast, Thought Eater, and Modern Fuzz</t>
  </si>
  <si>
    <t>Medicine Man</t>
  </si>
  <si>
    <t>Magic Item</t>
  </si>
  <si>
    <t>Future Country</t>
  </si>
  <si>
    <t>Shawn Shakya</t>
  </si>
  <si>
    <t>Fratmouth, Tremendous Athlete</t>
  </si>
  <si>
    <t>Lil Boosie, Boopac and Friends</t>
  </si>
  <si>
    <t>Nick Cannon Presents: Wild 'n Out Live</t>
  </si>
  <si>
    <t>NICKIHNDRXX Tour</t>
  </si>
  <si>
    <t>Nicki Minaj</t>
  </si>
  <si>
    <t>Fleetwood Mac</t>
  </si>
  <si>
    <t>Losing Sleep Tour</t>
  </si>
  <si>
    <t>After the Broken (EP Release)</t>
  </si>
  <si>
    <t>Rise Among Rivals, Tubefreeks</t>
  </si>
  <si>
    <t>Apollo's Prophecy</t>
  </si>
  <si>
    <t>Sounds Like Summer: Feltsideout, Red Bullett, Calsius, Follow Your Bliss, Bedroom Floor, Somniatis, the Bro-Mantics, 12 O'Clock Shadows, Doomsday Mavericks, So Badly, Adjust the Sails</t>
  </si>
  <si>
    <t>&lt;b&gt;Summer Slaughter Tour 2018&lt;/b&gt;: Veil of Maya, ERRA, the Agony Scene, Allegeon, Soreption, Entheos, Terror Universal</t>
  </si>
  <si>
    <t>Show Time (if known)</t>
  </si>
  <si>
    <t>the Prince Experience (tribute)</t>
  </si>
  <si>
    <t>Billy Lyve</t>
  </si>
  <si>
    <t>Mark Thomas</t>
  </si>
  <si>
    <t>Maliibu Mitch</t>
  </si>
  <si>
    <t>the Nasty Tour</t>
  </si>
  <si>
    <t>Lil Ugly Mane</t>
  </si>
  <si>
    <t>Nickelus F</t>
  </si>
  <si>
    <t>Backslider, End It, Butch Dawson &amp;amp; Black Zheep DZ</t>
  </si>
  <si>
    <t>the Shopping Mall Ball</t>
  </si>
  <si>
    <t>Bond St. District, Jay Royale</t>
  </si>
  <si>
    <t>Rovo Monty</t>
  </si>
  <si>
    <t>Great American Ghost, Dead Atlantic</t>
  </si>
  <si>
    <t>Pusha T</t>
  </si>
  <si>
    <t>the Daytona Tour 2018</t>
  </si>
  <si>
    <t>Classical Boom Tour</t>
  </si>
  <si>
    <t>M.O.P. + AZ with Icon Tha God, Tislam the Great, and DJ Doo Wop</t>
  </si>
  <si>
    <t>Deray Mckesson</t>
  </si>
  <si>
    <t>OhGr</t>
  </si>
  <si>
    <t>Lead Into Gold</t>
  </si>
  <si>
    <t>Omniflux</t>
  </si>
  <si>
    <t>DJ Hemlock</t>
  </si>
  <si>
    <t>Fortieth Anniversary World Tour 2018</t>
  </si>
  <si>
    <t>Offensive Offensive</t>
  </si>
  <si>
    <t>Blessthefall</t>
  </si>
  <si>
    <t>Ded, Thousand Below</t>
  </si>
  <si>
    <t>A War Within</t>
  </si>
  <si>
    <t>the Last Days of Summer Tour</t>
  </si>
  <si>
    <t>Greg Holden</t>
  </si>
  <si>
    <t>Cherub</t>
  </si>
  <si>
    <t>Maddy O'Neal</t>
  </si>
  <si>
    <t>the Big Redemption Tour</t>
  </si>
  <si>
    <t>Jay Rock</t>
  </si>
  <si>
    <t>Reason</t>
  </si>
  <si>
    <t>North American Forest Tour 2018</t>
  </si>
  <si>
    <t>Sarah Longfield</t>
  </si>
  <si>
    <t>the Good Parts Tour</t>
  </si>
  <si>
    <t>Revolver Presents: Contanimation Tour</t>
  </si>
  <si>
    <t>Monster Magnet</t>
  </si>
  <si>
    <t>Electric Citizen</t>
  </si>
  <si>
    <t>Dark Sky Funeral</t>
  </si>
  <si>
    <t>&lt;b&gt;Days of Darkness II&lt;/b&gt;: Alcest, Earth, Front Line Assembly, Die Krupps, Controlled Bleeding, Earth Electric, Rougemarine, Black Pyramid</t>
  </si>
  <si>
    <t>&lt;b&gt;Days of Darkness II&lt;/b&gt;: Bell Witch, Statiqbloom, Heavy Temple, Crowhurst, Crazy Bull, Electropathic, Pale Spring</t>
  </si>
  <si>
    <t>&lt;b&gt;Days of Darkness II&lt;/b&gt;: Rome, Bang, Satan's Satyrs, Child Bite, Ecstatic Vision, Pale Divine, John Haughm, Crud</t>
  </si>
  <si>
    <t>Doyle (of the Misfits)</t>
  </si>
  <si>
    <t>Sonci Creeps</t>
  </si>
  <si>
    <t>World Abomination Tour 2018</t>
  </si>
  <si>
    <t>Day of the Dreamer</t>
  </si>
  <si>
    <t>Renaissance</t>
  </si>
  <si>
    <t>&lt;b&gt;Days of Darkness II&lt;/b&gt;: Blue &amp;Ouml;yster Cult, Claudio Simonetti's Goblin (Suspiria live score), Anna Von Hausswolff, Acid Witch, Dan Terminus, Earthride, Lazerpunk, Alms</t>
  </si>
  <si>
    <t>the Out of Water Experience (album release party)</t>
  </si>
  <si>
    <t>Normandy Wood, the Revived</t>
  </si>
  <si>
    <t>Jimmy Warner</t>
  </si>
  <si>
    <t>Glassjaw &amp;amp; Quicksand with Primitive Weapons</t>
  </si>
  <si>
    <t>Colors Presents: R&amp;amp;B Only with Dauch&amp;eacute;, DJ Printz, and Jabari</t>
  </si>
  <si>
    <t>Offensive</t>
  </si>
  <si>
    <t>Alkaline Trio</t>
  </si>
  <si>
    <t>the Little Mermen (Disney rock tribute)</t>
  </si>
  <si>
    <t>Bandhunta Izzy</t>
  </si>
  <si>
    <t>Danny Towers</t>
  </si>
  <si>
    <t>DJ Scheme</t>
  </si>
  <si>
    <t>Off to the Races 2018 Tour . . . Continued!</t>
  </si>
  <si>
    <t>Ever Rise</t>
  </si>
  <si>
    <t>Tremonti</t>
  </si>
  <si>
    <t>Steven A. Clark</t>
  </si>
  <si>
    <t>the Sin and the Sentence World Tour</t>
  </si>
  <si>
    <t>Light the Torch</t>
  </si>
  <si>
    <t>Inhumation, Bestial Evil</t>
  </si>
  <si>
    <t>Slaves BC, Pathogenesis, Sloth Herder, and Erlkonig</t>
  </si>
  <si>
    <t>Mavradoxa, Elagabalus, Blunt Horse, and Fourth Dominion</t>
  </si>
  <si>
    <t>Dreadnought, Byrgan, and LORD</t>
  </si>
  <si>
    <r>
      <t>Black Squirrel</t>
    </r>
    <r>
      <rPr>
        <sz val="10"/>
        <rFont val="Arial"/>
        <family val="2"/>
      </rPr>
      <t xml:space="preserve"> - Dunn Loring</t>
    </r>
    <r>
      <rPr>
        <sz val="10"/>
        <rFont val="Arial"/>
        <family val="2"/>
      </rPr>
      <t xml:space="preserve"> </t>
    </r>
    <r>
      <rPr>
        <sz val="10"/>
        <rFont val="Arial"/>
        <family val="2"/>
      </rPr>
      <t>[2670 Avenir Place, Suite I, Vienna, VA]</t>
    </r>
  </si>
  <si>
    <t>EVILTERROR, Drowning Ares, One Slack Mind, &lt;s&gt;Kan of Worms&lt;/s&gt;, Darkening Skies, and &lt;s&gt;BackBlast&lt;/s&gt;</t>
  </si>
  <si>
    <t>https://www.facebook.com/events/875948979276746/</t>
  </si>
  <si>
    <t>No Raza</t>
  </si>
  <si>
    <t>EvilTerror</t>
  </si>
  <si>
    <t>https://www.facebook.com/events/253606995400400/</t>
  </si>
  <si>
    <t>Casual War, Stump Devils, and Phantom Scimitar</t>
  </si>
  <si>
    <t>https://www.facebook.com/events/523830374702825/</t>
  </si>
  <si>
    <t>Tin Cannon Brewing Company [7679 Limestone Dr Ste 130, Gainesville, VA]</t>
  </si>
  <si>
    <t>Metalheads Against Domstic Violence / Child Abuse / Human Trafficking</t>
  </si>
  <si>
    <t>Alluvion, the Osedax, Slaugh, Genosha, Machines of Living Death (M.O.L.D.)</t>
  </si>
  <si>
    <t>Drowning Ares</t>
  </si>
  <si>
    <t>https://www.facebook.com/events/1214403918694702/</t>
  </si>
  <si>
    <t>Blasphemous, No Mas</t>
  </si>
  <si>
    <t>Brooootal Head</t>
  </si>
  <si>
    <t>Vicious Circle, Percussor, Descendency, and Visceral Violation</t>
  </si>
  <si>
    <t>https://www.facebook.com/events/1678279482221386/</t>
  </si>
  <si>
    <t>Sasquatch, Asthma Castle, Thought Eater, and Haze Mage</t>
  </si>
  <si>
    <t>Foehammer (record release)</t>
  </si>
  <si>
    <t>El Laberinto Bar &amp;amp; Grill [2423 Hickerson Drive, Wheaton, MD]</t>
  </si>
  <si>
    <t>Sathanas, Percussor, Descendency, Bound By The Grave, Uncut, MoonFire, and Murder Method</t>
  </si>
  <si>
    <t>&lt;b&gt;Satan's Unholy Abomination Festival Vol. 6&lt;/b: Inferno, Sardonic Witchery, Uada, Bane, Sivad, Throne Ov Blood, Veiled, Panzerfaust, Terror Kult, Imperial Triumphant, Mithlond, Xeukatre</t>
  </si>
  <si>
    <t>NOTE: ShowlistDC does not support racism, but we do try to list every concert in the area, regardless of the bands' points of view or political beliefs. Please read up on the bands playing and consider if these are bands you want to support.</t>
  </si>
  <si>
    <t>Cryfemal, Vesterian, Muert, Rites of Sedition, Infidel, Metanium, Part Death, Worthles,s and Mithlond</t>
  </si>
  <si>
    <t>Brimstone Coven</t>
  </si>
  <si>
    <t>the Ominous Circle</t>
  </si>
  <si>
    <t>https://www.facebook.com/events/307304946474726/</t>
  </si>
  <si>
    <t>CANCELLED due to visa issues</t>
  </si>
  <si>
    <t>Dark Entity, Vilified, Screaming in Silence, Ace Holiday</t>
  </si>
  <si>
    <t>OnceDrowned</t>
  </si>
  <si>
    <t>Usnea</t>
  </si>
  <si>
    <t>Dirt Eater (CD Release Show)</t>
  </si>
  <si>
    <t>Film screening of &lt;em&gt;Slave to the Grind: A Film about Grindcore&lt;/em&gt; featuring a Q&amp;amp;A with director Doug Brown, plus performances by Brainpan (DC record release show), Funeral Leech, Carcosa, Total F*cking Destruction, Tossed Aside</t>
  </si>
  <si>
    <t>Film at 5 PM, bands at 8 PM</t>
  </si>
  <si>
    <t>https://www.facebook.com/events/1032227573595713/</t>
  </si>
  <si>
    <t>Impalers, Red Death, Asesinato</t>
  </si>
  <si>
    <t xml:space="preserve">The Chasm, Infernal Conjuration, Acerus, and The Day Of The Beast </t>
  </si>
  <si>
    <t>Wasted Theory, Foghound, and the Druids</t>
  </si>
  <si>
    <t>Eldritch Horror, Rotten, Bound By The Grave, Deathcrown, and Percussor</t>
  </si>
  <si>
    <t>Obeisance, Sivad, Satanik Goat Ritual, and Domnitor</t>
  </si>
  <si>
    <t>Zao</t>
  </si>
  <si>
    <t>Mexico Lindo de Maryland MXL Night Club [5652 Annapolis Rd, Bladensburg, MD]</t>
  </si>
  <si>
    <t>Tierra Santa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</si>
</sst>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4" formatCode="_(&quot;$&quot;* #,##0.00_);_(&quot;$&quot;* \(#,##0.00\);_(&quot;$&quot;* &quot;-&quot;??_);_(@_)"/>
    <numFmt numFmtId="43" formatCode="_(* #,##0.00_);_(* \(#,##0.00\);_(* &quot;-&quot;??_);_(@_)"/>
    <numFmt numFmtId="164" formatCode="d\ mmmm\ yyyy"/>
  </numFmts>
  <fonts count="27" x14ac:knownFonts="1">
    <font>
      <sz val="10"/>
      <name val="Arial"/>
      <family val="2"/>
    </font>
    <font>
      <sz val="10"/>
      <name val="Arial"/>
      <family val="2"/>
    </font>
    <font>
      <u/>
      <sz val="10"/>
      <color indexed="12"/>
      <name val="Arial"/>
      <family val="2"/>
    </font>
    <font>
      <strike/>
      <sz val="10"/>
      <name val="Arial"/>
      <family val="2"/>
    </font>
    <font>
      <sz val="10"/>
      <color indexed="12"/>
      <name val="Arial"/>
      <family val="2"/>
    </font>
    <font>
      <sz val="10"/>
      <name val="Arial"/>
      <family val="2"/>
    </font>
    <font>
      <strike/>
      <sz val="10"/>
      <color indexed="12"/>
      <name val="Arial"/>
      <family val="2"/>
    </font>
    <font>
      <sz val="10"/>
      <color indexed="39"/>
      <name val="Arial"/>
      <family val="2"/>
    </font>
    <font>
      <b/>
      <sz val="10"/>
      <name val="Arial"/>
      <family val="2"/>
    </font>
    <font>
      <sz val="10"/>
      <name val="Arial"/>
      <family val="2"/>
    </font>
    <font>
      <sz val="10"/>
      <color indexed="10"/>
      <name val="Arial"/>
      <family val="2"/>
    </font>
    <font>
      <sz val="10"/>
      <color indexed="12"/>
      <name val="Arial"/>
      <family val="2"/>
    </font>
    <font>
      <sz val="10"/>
      <color indexed="22"/>
      <name val="Arial"/>
      <family val="2"/>
    </font>
    <font>
      <sz val="10"/>
      <color indexed="9"/>
      <name val="Arial"/>
      <family val="2"/>
    </font>
    <font>
      <u/>
      <sz val="10"/>
      <color indexed="12"/>
      <name val="Arial"/>
      <family val="2"/>
    </font>
    <font>
      <b/>
      <sz val="10"/>
      <name val="Arial"/>
      <family val="2"/>
    </font>
    <font>
      <sz val="10"/>
      <name val="Arial"/>
      <family val="2"/>
    </font>
    <font>
      <sz val="10"/>
      <color indexed="39"/>
      <name val="Arial"/>
      <family val="2"/>
    </font>
    <font>
      <b/>
      <sz val="10"/>
      <color indexed="39"/>
      <name val="Arial"/>
      <family val="2"/>
    </font>
    <font>
      <strike/>
      <sz val="10"/>
      <name val="Arial"/>
      <family val="2"/>
    </font>
    <font>
      <strike/>
      <sz val="10"/>
      <color indexed="12"/>
      <name val="Arial"/>
      <family val="2"/>
    </font>
    <font>
      <sz val="10"/>
      <color indexed="12"/>
      <name val="Arial"/>
      <family val="2"/>
    </font>
    <font>
      <strike/>
      <sz val="10"/>
      <color indexed="39"/>
      <name val="Arial"/>
      <family val="2"/>
    </font>
    <font>
      <sz val="10"/>
      <color rgb="FF0000FF"/>
      <name val="Arial"/>
      <family val="2"/>
    </font>
    <font>
      <b/>
      <sz val="10"/>
      <color rgb="FF0000FF"/>
      <name val="Arial"/>
      <family val="2"/>
    </font>
    <font>
      <strike/>
      <sz val="10"/>
      <color rgb="FF0000FF"/>
      <name val="Arial"/>
      <family val="2"/>
    </font>
    <font>
      <sz val="10"/>
      <color rgb="FF000000"/>
      <name val="Tahoma"/>
      <family val="2"/>
    </font>
  </fonts>
  <fills count="39">
    <fill>
      <patternFill patternType="none"/>
    </fill>
    <fill>
      <patternFill patternType="gray125"/>
    </fill>
    <fill>
      <patternFill patternType="solid">
        <fgColor indexed="43"/>
        <bgColor indexed="64"/>
      </patternFill>
    </fill>
    <fill>
      <patternFill patternType="solid">
        <fgColor indexed="14"/>
        <bgColor indexed="64"/>
      </patternFill>
    </fill>
    <fill>
      <patternFill patternType="solid">
        <fgColor indexed="49"/>
        <bgColor indexed="64"/>
      </patternFill>
    </fill>
    <fill>
      <patternFill patternType="solid">
        <fgColor indexed="22"/>
        <bgColor indexed="64"/>
      </patternFill>
    </fill>
    <fill>
      <patternFill patternType="solid">
        <fgColor indexed="51"/>
        <bgColor indexed="64"/>
      </patternFill>
    </fill>
    <fill>
      <patternFill patternType="solid">
        <fgColor indexed="45"/>
        <bgColor indexed="64"/>
      </patternFill>
    </fill>
    <fill>
      <patternFill patternType="solid">
        <fgColor indexed="44"/>
        <bgColor indexed="64"/>
      </patternFill>
    </fill>
    <fill>
      <patternFill patternType="solid">
        <fgColor indexed="52"/>
        <bgColor indexed="64"/>
      </patternFill>
    </fill>
    <fill>
      <patternFill patternType="solid">
        <fgColor indexed="50"/>
        <bgColor indexed="64"/>
      </patternFill>
    </fill>
    <fill>
      <patternFill patternType="solid">
        <fgColor indexed="60"/>
        <bgColor indexed="64"/>
      </patternFill>
    </fill>
    <fill>
      <patternFill patternType="solid">
        <fgColor indexed="20"/>
        <bgColor indexed="64"/>
      </patternFill>
    </fill>
    <fill>
      <patternFill patternType="solid">
        <fgColor indexed="10"/>
        <bgColor indexed="64"/>
      </patternFill>
    </fill>
    <fill>
      <patternFill patternType="solid">
        <fgColor indexed="15"/>
        <bgColor indexed="64"/>
      </patternFill>
    </fill>
    <fill>
      <patternFill patternType="solid">
        <fgColor indexed="47"/>
        <bgColor indexed="64"/>
      </patternFill>
    </fill>
    <fill>
      <patternFill patternType="solid">
        <fgColor indexed="46"/>
        <bgColor indexed="64"/>
      </patternFill>
    </fill>
    <fill>
      <patternFill patternType="solid">
        <fgColor indexed="40"/>
        <bgColor indexed="64"/>
      </patternFill>
    </fill>
    <fill>
      <patternFill patternType="solid">
        <fgColor rgb="FFCCFFCC"/>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theme="7" tint="0.59999389629810485"/>
        <bgColor indexed="64"/>
      </patternFill>
    </fill>
    <fill>
      <patternFill patternType="solid">
        <fgColor theme="8" tint="-0.499984740745262"/>
        <bgColor indexed="64"/>
      </patternFill>
    </fill>
    <fill>
      <patternFill patternType="solid">
        <fgColor theme="7" tint="-0.249977111117893"/>
        <bgColor indexed="64"/>
      </patternFill>
    </fill>
    <fill>
      <patternFill patternType="solid">
        <fgColor theme="5" tint="-0.249977111117893"/>
        <bgColor indexed="64"/>
      </patternFill>
    </fill>
    <fill>
      <patternFill patternType="solid">
        <fgColor theme="3" tint="0.39997558519241921"/>
        <bgColor indexed="64"/>
      </patternFill>
    </fill>
    <fill>
      <patternFill patternType="solid">
        <fgColor rgb="FFFF000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79DDF2"/>
        <bgColor indexed="64"/>
      </patternFill>
    </fill>
    <fill>
      <patternFill patternType="solid">
        <fgColor theme="4" tint="-0.24997711111789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8" tint="-0.249977111117893"/>
        <bgColor indexed="64"/>
      </patternFill>
    </fill>
    <fill>
      <patternFill patternType="solid">
        <fgColor rgb="FFFFFF00"/>
        <bgColor indexed="64"/>
      </patternFill>
    </fill>
    <fill>
      <patternFill patternType="solid">
        <fgColor theme="3" tint="0.79998168889431442"/>
        <bgColor indexed="64"/>
      </patternFill>
    </fill>
    <fill>
      <patternFill patternType="solid">
        <fgColor theme="8" tint="0.39997558519241921"/>
        <bgColor indexed="64"/>
      </patternFill>
    </fill>
    <fill>
      <patternFill patternType="solid">
        <fgColor theme="5" tint="0.59999389629810485"/>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6">
    <xf numFmtId="0" fontId="0" fillId="0" borderId="0"/>
    <xf numFmtId="43" fontId="1" fillId="0" borderId="0" applyFont="0" applyFill="0" applyBorder="0" applyAlignment="0" applyProtection="0"/>
    <xf numFmtId="43" fontId="5" fillId="0" borderId="0" applyFont="0" applyFill="0" applyBorder="0" applyAlignment="0" applyProtection="0"/>
    <xf numFmtId="44" fontId="5" fillId="0" borderId="0" applyFont="0" applyFill="0" applyBorder="0" applyAlignment="0" applyProtection="0"/>
    <xf numFmtId="0" fontId="2" fillId="0" borderId="0" applyNumberFormat="0" applyFill="0" applyBorder="0" applyAlignment="0" applyProtection="0">
      <alignment vertical="top"/>
      <protection locked="0"/>
    </xf>
    <xf numFmtId="9" fontId="5" fillId="0" borderId="0" applyFont="0" applyFill="0" applyBorder="0" applyAlignment="0" applyProtection="0"/>
  </cellStyleXfs>
  <cellXfs count="179">
    <xf numFmtId="0" fontId="0" fillId="0" borderId="0" xfId="0"/>
    <xf numFmtId="0" fontId="4" fillId="0" borderId="0" xfId="0" applyFont="1"/>
    <xf numFmtId="0" fontId="3" fillId="0" borderId="0" xfId="0" applyFont="1"/>
    <xf numFmtId="0" fontId="4" fillId="0" borderId="0" xfId="0" applyFont="1" applyFill="1"/>
    <xf numFmtId="0" fontId="0" fillId="0" borderId="0" xfId="0" applyFont="1" applyFill="1"/>
    <xf numFmtId="0" fontId="3" fillId="2" borderId="0" xfId="0" applyFont="1" applyFill="1"/>
    <xf numFmtId="164" fontId="3" fillId="2" borderId="0" xfId="0" applyNumberFormat="1" applyFont="1" applyFill="1"/>
    <xf numFmtId="0" fontId="3" fillId="0" borderId="0" xfId="0" applyFont="1" applyFill="1"/>
    <xf numFmtId="0" fontId="4" fillId="3" borderId="0" xfId="0" applyFont="1" applyFill="1"/>
    <xf numFmtId="0" fontId="0" fillId="0" borderId="0" xfId="0" applyFont="1"/>
    <xf numFmtId="0" fontId="0" fillId="3" borderId="0" xfId="0" applyFont="1" applyFill="1"/>
    <xf numFmtId="0" fontId="0" fillId="0" borderId="0" xfId="0" quotePrefix="1" applyFont="1"/>
    <xf numFmtId="0" fontId="7" fillId="0" borderId="0" xfId="0" applyFont="1"/>
    <xf numFmtId="14" fontId="0" fillId="0" borderId="0" xfId="0" applyNumberFormat="1" applyFont="1"/>
    <xf numFmtId="0" fontId="0" fillId="2" borderId="0" xfId="0" applyFont="1" applyFill="1"/>
    <xf numFmtId="0" fontId="0" fillId="0" borderId="0" xfId="0" quotePrefix="1" applyFont="1" applyFill="1"/>
    <xf numFmtId="0" fontId="0" fillId="18" borderId="0" xfId="0" applyFont="1" applyFill="1"/>
    <xf numFmtId="0" fontId="4" fillId="18" borderId="0" xfId="0" applyFont="1" applyFill="1"/>
    <xf numFmtId="0" fontId="3" fillId="19" borderId="0" xfId="0" applyFont="1" applyFill="1"/>
    <xf numFmtId="0" fontId="4" fillId="20" borderId="0" xfId="0" applyFont="1" applyFill="1"/>
    <xf numFmtId="0" fontId="6" fillId="0" borderId="0" xfId="0" applyFont="1" applyFill="1"/>
    <xf numFmtId="0" fontId="6" fillId="0" borderId="0" xfId="0" applyFont="1"/>
    <xf numFmtId="14" fontId="3" fillId="0" borderId="0" xfId="0" applyNumberFormat="1" applyFont="1" applyAlignment="1">
      <alignment horizontal="right"/>
    </xf>
    <xf numFmtId="14" fontId="0" fillId="0" borderId="0" xfId="0" applyNumberFormat="1" applyFont="1" applyAlignment="1">
      <alignment horizontal="right"/>
    </xf>
    <xf numFmtId="0" fontId="8" fillId="0" borderId="0" xfId="0" applyFont="1" applyFill="1"/>
    <xf numFmtId="0" fontId="8" fillId="0" borderId="0" xfId="0" applyFont="1"/>
    <xf numFmtId="0" fontId="9" fillId="0" borderId="0" xfId="0" applyFont="1"/>
    <xf numFmtId="0" fontId="10" fillId="0" borderId="0" xfId="0" applyFont="1"/>
    <xf numFmtId="0" fontId="8" fillId="5" borderId="1" xfId="0" applyFont="1" applyFill="1" applyBorder="1" applyAlignment="1">
      <alignment horizontal="center"/>
    </xf>
    <xf numFmtId="14" fontId="9" fillId="0" borderId="1" xfId="0" applyNumberFormat="1" applyFont="1" applyBorder="1" applyAlignment="1">
      <alignment horizontal="center"/>
    </xf>
    <xf numFmtId="0" fontId="8" fillId="6" borderId="1" xfId="0" applyNumberFormat="1" applyFont="1" applyFill="1" applyBorder="1" applyAlignment="1">
      <alignment horizontal="center"/>
    </xf>
    <xf numFmtId="0" fontId="8" fillId="3" borderId="1" xfId="0" applyFont="1" applyFill="1" applyBorder="1" applyAlignment="1">
      <alignment horizontal="center"/>
    </xf>
    <xf numFmtId="0" fontId="9" fillId="0" borderId="0" xfId="0" quotePrefix="1" applyFont="1" applyFill="1"/>
    <xf numFmtId="0" fontId="9" fillId="2" borderId="0" xfId="0" applyFont="1" applyFill="1"/>
    <xf numFmtId="0" fontId="11" fillId="0" borderId="0" xfId="0" applyFont="1" applyFill="1"/>
    <xf numFmtId="0" fontId="9" fillId="0" borderId="0" xfId="0" applyFont="1" applyFill="1"/>
    <xf numFmtId="0" fontId="9" fillId="21" borderId="0" xfId="0" applyFont="1" applyFill="1"/>
    <xf numFmtId="14" fontId="9" fillId="0" borderId="0" xfId="0" applyNumberFormat="1" applyFont="1"/>
    <xf numFmtId="0" fontId="11" fillId="2" borderId="0" xfId="0" applyFont="1" applyFill="1"/>
    <xf numFmtId="0" fontId="9" fillId="0" borderId="0" xfId="0" quotePrefix="1" applyFont="1"/>
    <xf numFmtId="0" fontId="12" fillId="0" borderId="0" xfId="0" applyFont="1"/>
    <xf numFmtId="0" fontId="8" fillId="0" borderId="1" xfId="0" applyFont="1" applyBorder="1" applyAlignment="1">
      <alignment horizontal="center"/>
    </xf>
    <xf numFmtId="0" fontId="11" fillId="22" borderId="0" xfId="0" applyFont="1" applyFill="1"/>
    <xf numFmtId="0" fontId="9" fillId="22" borderId="0" xfId="0" applyFont="1" applyFill="1"/>
    <xf numFmtId="0" fontId="9" fillId="0" borderId="0" xfId="0" applyFont="1" applyAlignment="1">
      <alignment horizontal="right"/>
    </xf>
    <xf numFmtId="14" fontId="9" fillId="7" borderId="0" xfId="0" applyNumberFormat="1" applyFont="1" applyFill="1"/>
    <xf numFmtId="0" fontId="8" fillId="3" borderId="0" xfId="0" applyFont="1" applyFill="1" applyAlignment="1">
      <alignment horizontal="center"/>
    </xf>
    <xf numFmtId="0" fontId="8" fillId="0" borderId="2" xfId="0" applyFont="1" applyBorder="1" applyAlignment="1">
      <alignment horizontal="center"/>
    </xf>
    <xf numFmtId="0" fontId="8" fillId="0" borderId="3" xfId="0" applyFont="1" applyBorder="1" applyAlignment="1">
      <alignment horizontal="center"/>
    </xf>
    <xf numFmtId="0" fontId="9" fillId="8" borderId="0" xfId="0" applyFont="1" applyFill="1"/>
    <xf numFmtId="0" fontId="8" fillId="9" borderId="4" xfId="0" applyFont="1" applyFill="1" applyBorder="1" applyAlignment="1">
      <alignment horizontal="center"/>
    </xf>
    <xf numFmtId="0" fontId="8" fillId="9" borderId="5" xfId="0" applyNumberFormat="1" applyFont="1" applyFill="1" applyBorder="1" applyAlignment="1">
      <alignment horizontal="center"/>
    </xf>
    <xf numFmtId="0" fontId="9" fillId="0" borderId="0" xfId="0" quotePrefix="1" applyFont="1" applyAlignment="1">
      <alignment horizontal="left"/>
    </xf>
    <xf numFmtId="0" fontId="8" fillId="10" borderId="6" xfId="0" applyFont="1" applyFill="1" applyBorder="1" applyAlignment="1">
      <alignment horizontal="center"/>
    </xf>
    <xf numFmtId="0" fontId="8" fillId="10" borderId="7" xfId="0" applyFont="1" applyFill="1" applyBorder="1" applyAlignment="1">
      <alignment horizontal="center"/>
    </xf>
    <xf numFmtId="0" fontId="9" fillId="0" borderId="0" xfId="0" quotePrefix="1" applyFont="1" applyFill="1" applyAlignment="1">
      <alignment horizontal="left"/>
    </xf>
    <xf numFmtId="0" fontId="12" fillId="23" borderId="0" xfId="0" applyFont="1" applyFill="1"/>
    <xf numFmtId="0" fontId="8" fillId="0" borderId="0" xfId="0" applyFont="1" applyFill="1" applyBorder="1" applyAlignment="1">
      <alignment horizontal="center"/>
    </xf>
    <xf numFmtId="0" fontId="11" fillId="11" borderId="0" xfId="0" applyFont="1" applyFill="1"/>
    <xf numFmtId="0" fontId="11" fillId="21" borderId="0" xfId="0" applyFont="1" applyFill="1"/>
    <xf numFmtId="0" fontId="9" fillId="0" borderId="0" xfId="0" applyNumberFormat="1" applyFont="1"/>
    <xf numFmtId="0" fontId="9" fillId="24" borderId="0" xfId="0" applyFont="1" applyFill="1"/>
    <xf numFmtId="14" fontId="13" fillId="12" borderId="0" xfId="0" applyNumberFormat="1" applyFont="1" applyFill="1" applyAlignment="1">
      <alignment horizontal="center"/>
    </xf>
    <xf numFmtId="0" fontId="11" fillId="0" borderId="0" xfId="0" applyFont="1"/>
    <xf numFmtId="0" fontId="11" fillId="0" borderId="0" xfId="0" quotePrefix="1" applyFont="1" applyFill="1"/>
    <xf numFmtId="0" fontId="11" fillId="21" borderId="0" xfId="0" quotePrefix="1" applyFont="1" applyFill="1"/>
    <xf numFmtId="0" fontId="11" fillId="0" borderId="0" xfId="0" quotePrefix="1" applyFont="1"/>
    <xf numFmtId="0" fontId="14" fillId="0" borderId="0" xfId="4" applyFont="1" applyAlignment="1" applyProtection="1"/>
    <xf numFmtId="0" fontId="9" fillId="25" borderId="0" xfId="0" applyFont="1" applyFill="1"/>
    <xf numFmtId="0" fontId="11" fillId="26" borderId="0" xfId="0" quotePrefix="1" applyFont="1" applyFill="1"/>
    <xf numFmtId="0" fontId="9" fillId="26" borderId="0" xfId="0" applyFont="1" applyFill="1"/>
    <xf numFmtId="0" fontId="11" fillId="27" borderId="0" xfId="0" quotePrefix="1" applyFont="1" applyFill="1"/>
    <xf numFmtId="0" fontId="11" fillId="27" borderId="0" xfId="0" applyFont="1" applyFill="1"/>
    <xf numFmtId="0" fontId="12" fillId="25" borderId="0" xfId="0" applyFont="1" applyFill="1"/>
    <xf numFmtId="0" fontId="9" fillId="0" borderId="0" xfId="0" applyNumberFormat="1" applyFont="1" applyFill="1"/>
    <xf numFmtId="0" fontId="9" fillId="0" borderId="0" xfId="0" applyFont="1" applyAlignment="1"/>
    <xf numFmtId="0" fontId="9" fillId="27" borderId="0" xfId="0" applyFont="1" applyFill="1"/>
    <xf numFmtId="0" fontId="9" fillId="27" borderId="0" xfId="0" quotePrefix="1" applyFont="1" applyFill="1"/>
    <xf numFmtId="14" fontId="9" fillId="5" borderId="0" xfId="0" applyNumberFormat="1" applyFont="1" applyFill="1"/>
    <xf numFmtId="14" fontId="11" fillId="0" borderId="0" xfId="0" applyNumberFormat="1" applyFont="1"/>
    <xf numFmtId="14" fontId="13" fillId="0" borderId="0" xfId="0" applyNumberFormat="1" applyFont="1" applyFill="1" applyAlignment="1">
      <alignment horizontal="center"/>
    </xf>
    <xf numFmtId="0" fontId="12" fillId="0" borderId="0" xfId="0" applyFont="1" applyFill="1"/>
    <xf numFmtId="0" fontId="15" fillId="5" borderId="0" xfId="0" applyFont="1" applyFill="1" applyAlignment="1">
      <alignment horizontal="left"/>
    </xf>
    <xf numFmtId="0" fontId="15" fillId="5" borderId="0" xfId="0" applyFont="1" applyFill="1"/>
    <xf numFmtId="0" fontId="15" fillId="5" borderId="0" xfId="0" applyFont="1" applyFill="1" applyAlignment="1">
      <alignment horizontal="right"/>
    </xf>
    <xf numFmtId="0" fontId="15" fillId="6" borderId="0" xfId="0" applyFont="1" applyFill="1"/>
    <xf numFmtId="0" fontId="16" fillId="2" borderId="0" xfId="0" applyFont="1" applyFill="1"/>
    <xf numFmtId="0" fontId="15" fillId="0" borderId="0" xfId="0" applyFont="1" applyFill="1" applyAlignment="1"/>
    <xf numFmtId="0" fontId="15" fillId="13" borderId="0" xfId="0" applyFont="1" applyFill="1"/>
    <xf numFmtId="0" fontId="16" fillId="14" borderId="0" xfId="0" applyFont="1" applyFill="1"/>
    <xf numFmtId="0" fontId="16" fillId="0" borderId="0" xfId="0" applyFont="1"/>
    <xf numFmtId="14" fontId="16" fillId="0" borderId="0" xfId="0" applyNumberFormat="1" applyFont="1" applyAlignment="1">
      <alignment horizontal="right"/>
    </xf>
    <xf numFmtId="164" fontId="16" fillId="2" borderId="0" xfId="0" applyNumberFormat="1" applyFont="1" applyFill="1"/>
    <xf numFmtId="0" fontId="16" fillId="3" borderId="0" xfId="0" applyFont="1" applyFill="1"/>
    <xf numFmtId="0" fontId="16" fillId="0" borderId="0" xfId="0" applyFont="1" applyFill="1"/>
    <xf numFmtId="0" fontId="16" fillId="15" borderId="0" xfId="0" applyFont="1" applyFill="1"/>
    <xf numFmtId="0" fontId="16" fillId="16" borderId="0" xfId="0" applyFont="1" applyFill="1"/>
    <xf numFmtId="0" fontId="15" fillId="2" borderId="0" xfId="0" applyFont="1" applyFill="1" applyAlignment="1">
      <alignment horizontal="center"/>
    </xf>
    <xf numFmtId="0" fontId="16" fillId="3" borderId="0" xfId="0" quotePrefix="1" applyFont="1" applyFill="1"/>
    <xf numFmtId="0" fontId="17" fillId="0" borderId="0" xfId="0" applyFont="1"/>
    <xf numFmtId="0" fontId="17" fillId="16" borderId="0" xfId="0" applyFont="1" applyFill="1"/>
    <xf numFmtId="0" fontId="18" fillId="2" borderId="0" xfId="0" applyFont="1" applyFill="1" applyAlignment="1">
      <alignment horizontal="center"/>
    </xf>
    <xf numFmtId="0" fontId="16" fillId="18" borderId="0" xfId="0" applyFont="1" applyFill="1"/>
    <xf numFmtId="0" fontId="19" fillId="26" borderId="0" xfId="0" applyFont="1" applyFill="1"/>
    <xf numFmtId="0" fontId="16" fillId="0" borderId="0" xfId="0" applyFont="1" applyAlignment="1">
      <alignment horizontal="right"/>
    </xf>
    <xf numFmtId="0" fontId="20" fillId="26" borderId="0" xfId="0" applyFont="1" applyFill="1"/>
    <xf numFmtId="0" fontId="21" fillId="0" borderId="0" xfId="0" applyFont="1"/>
    <xf numFmtId="0" fontId="21" fillId="0" borderId="0" xfId="0" applyFont="1" applyFill="1"/>
    <xf numFmtId="0" fontId="16" fillId="8" borderId="0" xfId="0" applyFont="1" applyFill="1"/>
    <xf numFmtId="0" fontId="21" fillId="3" borderId="0" xfId="0" applyFont="1" applyFill="1"/>
    <xf numFmtId="14" fontId="16" fillId="0" borderId="0" xfId="0" applyNumberFormat="1" applyFont="1"/>
    <xf numFmtId="0" fontId="16" fillId="28" borderId="0" xfId="0" applyFont="1" applyFill="1"/>
    <xf numFmtId="0" fontId="16" fillId="29" borderId="0" xfId="0" applyFont="1" applyFill="1"/>
    <xf numFmtId="14" fontId="16" fillId="0" borderId="0" xfId="0" applyNumberFormat="1" applyFont="1" applyFill="1" applyAlignment="1">
      <alignment horizontal="right"/>
    </xf>
    <xf numFmtId="0" fontId="16" fillId="16" borderId="0" xfId="0" applyFont="1" applyFill="1" applyAlignment="1">
      <alignment horizontal="left"/>
    </xf>
    <xf numFmtId="0" fontId="15" fillId="2" borderId="0" xfId="0" applyFont="1" applyFill="1" applyAlignment="1">
      <alignment horizontal="left"/>
    </xf>
    <xf numFmtId="0" fontId="16" fillId="4" borderId="0" xfId="0" applyFont="1" applyFill="1"/>
    <xf numFmtId="0" fontId="23" fillId="0" borderId="0" xfId="0" applyFont="1"/>
    <xf numFmtId="0" fontId="23" fillId="2" borderId="0" xfId="0" applyFont="1" applyFill="1"/>
    <xf numFmtId="14" fontId="23" fillId="0" borderId="0" xfId="0" applyNumberFormat="1" applyFont="1" applyAlignment="1">
      <alignment horizontal="right"/>
    </xf>
    <xf numFmtId="164" fontId="23" fillId="2" borderId="0" xfId="0" applyNumberFormat="1" applyFont="1" applyFill="1"/>
    <xf numFmtId="0" fontId="23" fillId="3" borderId="0" xfId="0" applyFont="1" applyFill="1"/>
    <xf numFmtId="0" fontId="23" fillId="15" borderId="0" xfId="0" applyFont="1" applyFill="1"/>
    <xf numFmtId="0" fontId="16" fillId="7" borderId="0" xfId="0" applyFont="1" applyFill="1"/>
    <xf numFmtId="0" fontId="19" fillId="30" borderId="0" xfId="0" applyFont="1" applyFill="1"/>
    <xf numFmtId="0" fontId="16" fillId="22" borderId="0" xfId="0" applyFont="1" applyFill="1"/>
    <xf numFmtId="0" fontId="16" fillId="0" borderId="0" xfId="0" applyFont="1" applyAlignment="1"/>
    <xf numFmtId="0" fontId="21" fillId="4" borderId="0" xfId="0" applyFont="1" applyFill="1"/>
    <xf numFmtId="0" fontId="23" fillId="16" borderId="0" xfId="0" applyFont="1" applyFill="1"/>
    <xf numFmtId="0" fontId="24" fillId="2" borderId="0" xfId="0" applyFont="1" applyFill="1" applyAlignment="1">
      <alignment horizontal="center"/>
    </xf>
    <xf numFmtId="0" fontId="19" fillId="19" borderId="0" xfId="0" applyFont="1" applyFill="1"/>
    <xf numFmtId="0" fontId="21" fillId="2" borderId="0" xfId="0" applyFont="1" applyFill="1"/>
    <xf numFmtId="0" fontId="16" fillId="0" borderId="0" xfId="0" applyFont="1" applyBorder="1"/>
    <xf numFmtId="0" fontId="25" fillId="31" borderId="0" xfId="0" applyFont="1" applyFill="1"/>
    <xf numFmtId="0" fontId="19" fillId="32" borderId="0" xfId="0" applyFont="1" applyFill="1"/>
    <xf numFmtId="164" fontId="21" fillId="2" borderId="0" xfId="0" applyNumberFormat="1" applyFont="1" applyFill="1"/>
    <xf numFmtId="18" fontId="16" fillId="0" borderId="0" xfId="0" quotePrefix="1" applyNumberFormat="1" applyFont="1"/>
    <xf numFmtId="0" fontId="19" fillId="21" borderId="0" xfId="0" applyFont="1" applyFill="1"/>
    <xf numFmtId="0" fontId="19" fillId="33" borderId="0" xfId="0" applyFont="1" applyFill="1"/>
    <xf numFmtId="0" fontId="19" fillId="34" borderId="0" xfId="0" quotePrefix="1" applyFont="1" applyFill="1"/>
    <xf numFmtId="0" fontId="19" fillId="34" borderId="0" xfId="0" applyFont="1" applyFill="1"/>
    <xf numFmtId="0" fontId="21" fillId="32" borderId="0" xfId="0" applyFont="1" applyFill="1"/>
    <xf numFmtId="0" fontId="16" fillId="26" borderId="0" xfId="0" applyFont="1" applyFill="1"/>
    <xf numFmtId="14" fontId="21" fillId="0" borderId="0" xfId="0" applyNumberFormat="1" applyFont="1" applyAlignment="1">
      <alignment horizontal="right"/>
    </xf>
    <xf numFmtId="0" fontId="21" fillId="15" borderId="0" xfId="0" applyFont="1" applyFill="1"/>
    <xf numFmtId="14" fontId="16" fillId="0" borderId="0" xfId="0" applyNumberFormat="1" applyFont="1" applyFill="1"/>
    <xf numFmtId="14" fontId="17" fillId="0" borderId="0" xfId="0" applyNumberFormat="1" applyFont="1"/>
    <xf numFmtId="0" fontId="17" fillId="2" borderId="0" xfId="0" applyFont="1" applyFill="1"/>
    <xf numFmtId="0" fontId="19" fillId="17" borderId="0" xfId="0" applyFont="1" applyFill="1"/>
    <xf numFmtId="0" fontId="26" fillId="0" borderId="0" xfId="0" applyFont="1"/>
    <xf numFmtId="0" fontId="16" fillId="35" borderId="0" xfId="0" applyFont="1" applyFill="1"/>
    <xf numFmtId="0" fontId="16" fillId="0" borderId="0" xfId="0" applyFont="1" applyAlignment="1">
      <alignment horizontal="left"/>
    </xf>
    <xf numFmtId="164" fontId="19" fillId="26" borderId="0" xfId="0" applyNumberFormat="1" applyFont="1" applyFill="1"/>
    <xf numFmtId="0" fontId="19" fillId="31" borderId="0" xfId="0" applyFont="1" applyFill="1"/>
    <xf numFmtId="0" fontId="16" fillId="0" borderId="0" xfId="0" applyFont="1" applyFill="1" applyAlignment="1"/>
    <xf numFmtId="0" fontId="0" fillId="20" borderId="0" xfId="0" applyFont="1" applyFill="1"/>
    <xf numFmtId="0" fontId="0" fillId="24" borderId="0" xfId="0" applyFont="1" applyFill="1"/>
    <xf numFmtId="0" fontId="0" fillId="35" borderId="0" xfId="0" applyFont="1" applyFill="1" applyAlignment="1">
      <alignment horizontal="center"/>
    </xf>
    <xf numFmtId="43" fontId="16" fillId="0" borderId="0" xfId="1" applyFont="1"/>
    <xf numFmtId="0" fontId="4" fillId="0" borderId="0" xfId="0" quotePrefix="1" applyFont="1"/>
    <xf numFmtId="0" fontId="0" fillId="0" borderId="0" xfId="0" applyFont="1" applyAlignment="1"/>
    <xf numFmtId="0" fontId="16" fillId="36" borderId="0" xfId="0" applyFont="1" applyFill="1"/>
    <xf numFmtId="0" fontId="0" fillId="33" borderId="0" xfId="0" applyFont="1" applyFill="1"/>
    <xf numFmtId="0" fontId="4" fillId="33" borderId="0" xfId="0" applyFont="1" applyFill="1"/>
    <xf numFmtId="0" fontId="6" fillId="33" borderId="0" xfId="0" applyFont="1" applyFill="1"/>
    <xf numFmtId="0" fontId="0" fillId="21" borderId="0" xfId="0" applyFont="1" applyFill="1"/>
    <xf numFmtId="14" fontId="16" fillId="21" borderId="0" xfId="0" applyNumberFormat="1" applyFont="1" applyFill="1" applyAlignment="1">
      <alignment horizontal="right"/>
    </xf>
    <xf numFmtId="0" fontId="0" fillId="36" borderId="0" xfId="0" applyFont="1" applyFill="1"/>
    <xf numFmtId="0" fontId="0" fillId="22" borderId="0" xfId="0" applyFont="1" applyFill="1"/>
    <xf numFmtId="0" fontId="0" fillId="35" borderId="0" xfId="0" applyFont="1" applyFill="1"/>
    <xf numFmtId="0" fontId="2" fillId="0" borderId="0" xfId="4" applyFill="1" applyAlignment="1" applyProtection="1"/>
    <xf numFmtId="0" fontId="0" fillId="37" borderId="0" xfId="0" applyFont="1" applyFill="1"/>
    <xf numFmtId="18" fontId="16" fillId="0" borderId="0" xfId="0" applyNumberFormat="1" applyFont="1"/>
    <xf numFmtId="0" fontId="4" fillId="36" borderId="0" xfId="0" applyFont="1" applyFill="1"/>
    <xf numFmtId="0" fontId="0" fillId="36" borderId="0" xfId="0" applyFont="1" applyFill="1"/>
    <xf numFmtId="0" fontId="22" fillId="0" borderId="0" xfId="0" applyFont="1"/>
    <xf numFmtId="0" fontId="6" fillId="2" borderId="0" xfId="0" applyFont="1" applyFill="1"/>
    <xf numFmtId="0" fontId="22" fillId="36" borderId="0" xfId="0" applyFont="1" applyFill="1"/>
    <xf numFmtId="0" fontId="0" fillId="38" borderId="0" xfId="0" applyFont="1" applyFill="1"/>
  </cellXfs>
  <cellStyles count="6">
    <cellStyle name="Comma" xfId="1" builtinId="3"/>
    <cellStyle name="Comma 2" xfId="2"/>
    <cellStyle name="Currency 2" xfId="3"/>
    <cellStyle name="Hyperlink" xfId="4" builtinId="8"/>
    <cellStyle name="Normal" xfId="0" builtinId="0"/>
    <cellStyle name="Percent 2" xfId="5"/>
  </cellStyles>
  <dxfs count="45">
    <dxf>
      <fill>
        <patternFill>
          <bgColor theme="9" tint="0.59996337778862885"/>
        </patternFill>
      </fill>
    </dxf>
    <dxf>
      <fill>
        <patternFill>
          <bgColor rgb="FFFF33CC"/>
        </patternFill>
      </fill>
    </dxf>
    <dxf>
      <fill>
        <patternFill>
          <bgColor theme="9" tint="0.59996337778862885"/>
        </patternFill>
      </fill>
    </dxf>
    <dxf>
      <fill>
        <patternFill>
          <bgColor rgb="FFFF33CC"/>
        </patternFill>
      </fill>
    </dxf>
    <dxf>
      <fill>
        <patternFill>
          <bgColor theme="9" tint="0.59996337778862885"/>
        </patternFill>
      </fill>
    </dxf>
    <dxf>
      <fill>
        <patternFill>
          <bgColor rgb="FFFF33CC"/>
        </patternFill>
      </fill>
    </dxf>
    <dxf>
      <fill>
        <patternFill>
          <bgColor theme="9" tint="0.59996337778862885"/>
        </patternFill>
      </fill>
    </dxf>
    <dxf>
      <fill>
        <patternFill>
          <bgColor rgb="FFFF33CC"/>
        </patternFill>
      </fill>
    </dxf>
    <dxf>
      <fill>
        <patternFill>
          <bgColor theme="9" tint="0.59996337778862885"/>
        </patternFill>
      </fill>
    </dxf>
    <dxf>
      <fill>
        <patternFill>
          <bgColor rgb="FFFF33CC"/>
        </patternFill>
      </fill>
    </dxf>
    <dxf>
      <fill>
        <patternFill>
          <bgColor theme="9" tint="0.59996337778862885"/>
        </patternFill>
      </fill>
    </dxf>
    <dxf>
      <fill>
        <patternFill>
          <bgColor rgb="FFFF33CC"/>
        </patternFill>
      </fill>
    </dxf>
    <dxf>
      <fill>
        <patternFill>
          <bgColor theme="9" tint="0.59996337778862885"/>
        </patternFill>
      </fill>
    </dxf>
    <dxf>
      <fill>
        <patternFill>
          <bgColor rgb="FFFF33CC"/>
        </patternFill>
      </fill>
    </dxf>
    <dxf>
      <fill>
        <patternFill>
          <bgColor theme="9" tint="0.59996337778862885"/>
        </patternFill>
      </fill>
    </dxf>
    <dxf>
      <fill>
        <patternFill>
          <bgColor rgb="FFFF33CC"/>
        </patternFill>
      </fill>
    </dxf>
    <dxf>
      <font>
        <condense val="0"/>
        <extend val="0"/>
        <color auto="1"/>
      </font>
      <fill>
        <patternFill>
          <bgColor indexed="52"/>
        </patternFill>
      </fill>
    </dxf>
    <dxf>
      <font>
        <condense val="0"/>
        <extend val="0"/>
        <color auto="1"/>
      </font>
      <fill>
        <patternFill>
          <bgColor indexed="52"/>
        </patternFill>
      </fill>
    </dxf>
    <dxf>
      <fill>
        <patternFill>
          <bgColor theme="9" tint="0.59996337778862885"/>
        </patternFill>
      </fill>
    </dxf>
    <dxf>
      <fill>
        <patternFill>
          <bgColor rgb="FFFF33CC"/>
        </patternFill>
      </fill>
    </dxf>
    <dxf>
      <fill>
        <patternFill>
          <bgColor theme="9" tint="0.59996337778862885"/>
        </patternFill>
      </fill>
    </dxf>
    <dxf>
      <fill>
        <patternFill>
          <bgColor rgb="FFFF33CC"/>
        </patternFill>
      </fill>
    </dxf>
    <dxf>
      <fill>
        <patternFill>
          <bgColor theme="9" tint="0.59996337778862885"/>
        </patternFill>
      </fill>
    </dxf>
    <dxf>
      <fill>
        <patternFill>
          <bgColor rgb="FFFF33CC"/>
        </patternFill>
      </fill>
    </dxf>
    <dxf>
      <fill>
        <patternFill>
          <bgColor theme="9" tint="0.59996337778862885"/>
        </patternFill>
      </fill>
    </dxf>
    <dxf>
      <fill>
        <patternFill>
          <bgColor rgb="FFFF33CC"/>
        </patternFill>
      </fill>
    </dxf>
    <dxf>
      <fill>
        <patternFill>
          <bgColor theme="9" tint="0.59996337778862885"/>
        </patternFill>
      </fill>
    </dxf>
    <dxf>
      <fill>
        <patternFill>
          <bgColor rgb="FFFF33CC"/>
        </patternFill>
      </fill>
    </dxf>
    <dxf>
      <fill>
        <patternFill>
          <bgColor theme="9" tint="0.59996337778862885"/>
        </patternFill>
      </fill>
    </dxf>
    <dxf>
      <fill>
        <patternFill>
          <bgColor rgb="FFFF33CC"/>
        </patternFill>
      </fill>
    </dxf>
    <dxf>
      <fill>
        <patternFill>
          <bgColor theme="9" tint="0.59996337778862885"/>
        </patternFill>
      </fill>
    </dxf>
    <dxf>
      <fill>
        <patternFill>
          <bgColor rgb="FFFF33CC"/>
        </patternFill>
      </fill>
    </dxf>
    <dxf>
      <fill>
        <patternFill>
          <bgColor theme="9" tint="0.59996337778862885"/>
        </patternFill>
      </fill>
    </dxf>
    <dxf>
      <fill>
        <patternFill>
          <bgColor rgb="FFFF33CC"/>
        </patternFill>
      </fill>
    </dxf>
    <dxf>
      <font>
        <condense val="0"/>
        <extend val="0"/>
        <color auto="1"/>
      </font>
      <fill>
        <patternFill>
          <bgColor indexed="52"/>
        </patternFill>
      </fill>
    </dxf>
    <dxf>
      <font>
        <condense val="0"/>
        <extend val="0"/>
        <color auto="1"/>
      </font>
      <fill>
        <patternFill>
          <bgColor indexed="52"/>
        </patternFill>
      </fill>
    </dxf>
    <dxf>
      <font>
        <condense val="0"/>
        <extend val="0"/>
        <color auto="1"/>
      </font>
      <fill>
        <patternFill>
          <bgColor indexed="52"/>
        </patternFill>
      </fill>
    </dxf>
    <dxf>
      <font>
        <condense val="0"/>
        <extend val="0"/>
        <color auto="1"/>
      </font>
      <fill>
        <patternFill>
          <bgColor indexed="52"/>
        </patternFill>
      </fill>
    </dxf>
    <dxf>
      <font>
        <condense val="0"/>
        <extend val="0"/>
        <color auto="1"/>
      </font>
      <fill>
        <patternFill>
          <bgColor indexed="52"/>
        </patternFill>
      </fill>
    </dxf>
    <dxf>
      <font>
        <condense val="0"/>
        <extend val="0"/>
        <color auto="1"/>
      </font>
      <fill>
        <patternFill>
          <bgColor indexed="52"/>
        </patternFill>
      </fill>
    </dxf>
    <dxf>
      <font>
        <condense val="0"/>
        <extend val="0"/>
        <color auto="1"/>
      </font>
      <fill>
        <patternFill>
          <bgColor indexed="52"/>
        </patternFill>
      </fill>
    </dxf>
    <dxf>
      <font>
        <condense val="0"/>
        <extend val="0"/>
        <color auto="1"/>
      </font>
      <fill>
        <patternFill>
          <bgColor indexed="45"/>
        </patternFill>
      </fill>
    </dxf>
    <dxf>
      <font>
        <condense val="0"/>
        <extend val="0"/>
        <color auto="1"/>
      </font>
      <fill>
        <patternFill>
          <bgColor indexed="52"/>
        </patternFill>
      </fill>
    </dxf>
    <dxf>
      <fill>
        <patternFill>
          <bgColor indexed="47"/>
        </patternFill>
      </fill>
    </dxf>
    <dxf>
      <fill>
        <patternFill>
          <bgColor indexed="14"/>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xmlns="">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xmlns="">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indexed="8"/>
  </sheetPr>
  <dimension ref="A1:AJ7764"/>
  <sheetViews>
    <sheetView tabSelected="1" topLeftCell="N1" zoomScaleNormal="100" workbookViewId="0">
      <pane ySplit="1" topLeftCell="A2" activePane="bottomLeft" state="frozen"/>
      <selection activeCell="D4933" sqref="D4933"/>
      <selection pane="bottomLeft" activeCell="Z1" sqref="Z1"/>
    </sheetView>
  </sheetViews>
  <sheetFormatPr baseColWidth="10" defaultColWidth="11.5" defaultRowHeight="13" x14ac:dyDescent="0.15"/>
  <cols>
    <col min="1" max="1" width="12.5" style="90" bestFit="1" customWidth="1"/>
    <col min="2" max="2" width="11.1640625" style="90" bestFit="1" customWidth="1"/>
    <col min="3" max="5" width="11.1640625" style="90" customWidth="1"/>
    <col min="6" max="6" width="3.33203125" style="90" customWidth="1"/>
    <col min="7" max="7" width="13.1640625" style="104" customWidth="1"/>
    <col min="8" max="8" width="6" style="90" customWidth="1"/>
    <col min="9" max="9" width="9.6640625" style="90" customWidth="1"/>
    <col min="10" max="10" width="6.5" style="90" customWidth="1"/>
    <col min="11" max="11" width="12.83203125" style="90" customWidth="1"/>
    <col min="12" max="12" width="11.6640625" style="90" customWidth="1"/>
    <col min="13" max="13" width="4.5" style="90" customWidth="1"/>
    <col min="14" max="14" width="20.5" style="90" customWidth="1"/>
    <col min="15" max="15" width="24.6640625" style="154" customWidth="1"/>
    <col min="16" max="16" width="24.6640625" style="90" customWidth="1"/>
    <col min="17" max="17" width="13.83203125" style="90" customWidth="1"/>
    <col min="18" max="18" width="11.33203125" style="90" customWidth="1"/>
    <col min="19" max="20" width="7.5" style="90" customWidth="1"/>
    <col min="21" max="22" width="11.5" style="90" customWidth="1"/>
    <col min="23" max="23" width="4" style="90" customWidth="1"/>
    <col min="24" max="30" width="11.5" style="90" customWidth="1"/>
    <col min="31" max="31" width="9" style="90" customWidth="1"/>
    <col min="32" max="32" width="110.33203125" style="90" customWidth="1"/>
    <col min="33" max="33" width="12.6640625" style="90" bestFit="1" customWidth="1"/>
    <col min="34" max="35" width="11.6640625" style="90" bestFit="1" customWidth="1"/>
    <col min="36" max="16384" width="11.5" style="90"/>
  </cols>
  <sheetData>
    <row r="1" spans="1:36" x14ac:dyDescent="0.15">
      <c r="A1" s="82" t="s">
        <v>784</v>
      </c>
      <c r="B1" s="83" t="s">
        <v>429</v>
      </c>
      <c r="C1" s="83" t="s">
        <v>257</v>
      </c>
      <c r="D1" s="83" t="s">
        <v>161</v>
      </c>
      <c r="E1" s="83" t="s">
        <v>189</v>
      </c>
      <c r="F1" s="83" t="s">
        <v>361</v>
      </c>
      <c r="G1" s="84" t="s">
        <v>269</v>
      </c>
      <c r="H1" s="83"/>
      <c r="I1" s="83"/>
      <c r="J1" s="83"/>
      <c r="K1" s="83" t="s">
        <v>682</v>
      </c>
      <c r="L1" s="85" t="s">
        <v>681</v>
      </c>
      <c r="M1" s="85" t="s">
        <v>289</v>
      </c>
      <c r="N1" s="86"/>
      <c r="O1" s="87" t="s">
        <v>271</v>
      </c>
      <c r="P1" s="83" t="s">
        <v>531</v>
      </c>
      <c r="Q1" s="83" t="s">
        <v>626</v>
      </c>
      <c r="R1" s="83" t="s">
        <v>693</v>
      </c>
      <c r="S1" s="88"/>
      <c r="T1" s="85"/>
      <c r="U1" s="85"/>
      <c r="V1" s="85"/>
      <c r="W1" s="89" t="s">
        <v>467</v>
      </c>
      <c r="X1" s="90" t="s">
        <v>1289</v>
      </c>
      <c r="Y1" s="90" t="s">
        <v>1561</v>
      </c>
      <c r="Z1" s="178" t="s">
        <v>3512</v>
      </c>
      <c r="AE1" s="83"/>
      <c r="AF1" s="90" t="s">
        <v>424</v>
      </c>
      <c r="AG1" s="90" t="s">
        <v>662</v>
      </c>
      <c r="AH1" s="90" t="s">
        <v>561</v>
      </c>
      <c r="AI1" s="90" t="s">
        <v>562</v>
      </c>
    </row>
    <row r="2" spans="1:36" ht="12" customHeight="1" x14ac:dyDescent="0.15">
      <c r="D2" s="110">
        <v>43240</v>
      </c>
      <c r="E2" s="9" t="s">
        <v>795</v>
      </c>
      <c r="F2" s="86" t="str">
        <f t="shared" ref="F2:F65" si="0">IF(WEEKDAY(G2)=1,"Sunday",IF(WEEKDAY(G2)=2,"Monday",IF(WEEKDAY(G2)=3,"Tuesday",IF(WEEKDAY(G2)=4,"Wednesday",IF(WEEKDAY(G2)=5,"Thursday",IF(WEEKDAY(G2)=6,"Friday","Saturday"))))))</f>
        <v>Sunday</v>
      </c>
      <c r="G2" s="91">
        <v>43282</v>
      </c>
      <c r="H2" s="92" t="str">
        <f>VLOOKUP(MONTH(G2),VLOOKUP!$W$1:$X$24,2)</f>
        <v>July</v>
      </c>
      <c r="I2" s="92" t="str">
        <f t="shared" ref="I2:I65" si="1">IF(ISBLANK(G2),"",F2&amp;", "&amp;DAY(G2)&amp;" "&amp;H2&amp;" "&amp;YEAR(G2))</f>
        <v>Sunday, 1 July 2018</v>
      </c>
      <c r="J2" s="90" t="s">
        <v>484</v>
      </c>
      <c r="L2" s="86" t="str">
        <f t="shared" ref="L2:L65" si="2">IF(ISBLANK(K2),N2,N2&amp;" ("&amp;K2&amp;")")</f>
        <v>&lt;a href='dc9.php' title='list by venue'&gt;DC9&lt;/a&gt;</v>
      </c>
      <c r="M2" s="86" t="str">
        <f t="shared" ref="M2:M65" si="3">IF(ISBLANK(P2),O2,IF(ISBLANK(Q2),O2&amp;" and "&amp;P2,IF(ISBLANK(R2),O2&amp;", "&amp;P2&amp;", and "&amp;Q2, O2&amp;", "&amp;P2&amp;", "&amp;Q2&amp;", and "&amp;R2)))</f>
        <v>Bellows</v>
      </c>
      <c r="N2" s="86" t="str">
        <f>VLOOKUP(J2,VLOOKUP!$A$2:$S$54,19,FALSE)&amp;J2&amp;"&lt;/a&gt;"</f>
        <v>&lt;a href='dc9.php' title='list by venue'&gt;DC9&lt;/a&gt;</v>
      </c>
      <c r="O2" s="4" t="s">
        <v>2009</v>
      </c>
      <c r="P2" s="94"/>
      <c r="Q2" s="94"/>
      <c r="R2" s="94"/>
      <c r="S2" s="95" t="str">
        <f t="shared" ref="S2:S65" si="4">IF(LEFT(O2,2)="A ",RIGHT(O2,LEN(O2)-2),IF(LEFT(O2,3)="An ",RIGHT(O2,LEN(O2)-3),IF(LEFT(O2,4)="The ",RIGHT(O2,LEN(O2)-4),IF(LEFT(O2,3)="&lt;b&gt;",RIGHT(O2,LEN(O2)-3),IF(LEFT(O2,4)="&lt;em&gt;",RIGHT(O2,LEN(O2)-4),O2)))))</f>
        <v>Bellows</v>
      </c>
      <c r="T2" s="86" t="str">
        <f t="shared" ref="T2:T65" si="5">IF(ISBLANK(G2),"","&amp;#149; "&amp;IF(ISBLANK(C2),"","&lt;S&gt;")&amp;IF(ISBLANK(A2),"","&lt;a href='recommended.php#"&amp;AJ2&amp;"'&gt;&lt;b&gt;&lt;em&gt;&lt;font color='#9C004D'&gt;RECOMMENDED&lt;/font&gt;&lt;/em&gt;&lt;/b&gt;&lt;/a&gt; - ")&amp;M2&amp;" - &lt;b&gt;"&amp;L2&amp;"&lt;/b&gt; "&amp;IF(B2="Sold Out"," - &lt;font color='#000099'&gt;&lt;b&gt;&lt;I&gt;sold out&lt;/I&gt;&lt;/b&gt;&lt;/font&gt;","")&amp;IF(ISBLANK(C2),"","&lt;/S&gt; &lt;b&gt;"&amp;C2&amp;"&lt;/b&gt;")&amp;"&lt;br&gt;")</f>
        <v>&amp;#149; Bellows - &lt;b&gt;&lt;a href='dc9.php' title='list by venue'&gt;DC9&lt;/a&gt;&lt;/b&gt; &lt;br&gt;</v>
      </c>
      <c r="U2" s="112" t="str">
        <f>IF(ISBLANK(G2),"","&amp;#149; "&amp;IF(ISBLANK(C2),"","&lt;S&gt;")&amp;I2&amp;IF(ISBLANK(A2),""," - &lt;a href='recommended.php#"&amp;AJ2&amp;"'&gt;&lt;b&gt;&lt;em&gt;&lt;font color='#9C004D'&gt;RECOMMENDED&lt;/font&gt;&lt;/em&gt;&lt;/b&gt;&lt;/a&gt;")&amp;" - "&amp;M2&amp;IF(ISBLANK(K2),K2," - &lt;b&gt;"&amp;K2&amp;"&lt;/b&gt; ")&amp;IF(B2="Sold Out"," - &lt;font color='#000099'&gt;&lt;b&gt;&lt;I&gt;sold out&lt;/I&gt;&lt;/b&gt;&lt;/font&gt;"," - &lt;font color='#728C00'&gt;&lt;em&gt;&lt;a href='http://www.shareasale.com/r.cfm?u=529909&amp;b=234786&amp;m=27601&amp;afftrack=&amp;urllink=www%2Eticketfly%2Ecom%2Fpurchase%2Fevent%2F"&amp;X2&amp;"' target='_blank'&gt;buy tickets&lt;/a&gt;&lt;/em&gt;&lt;/font&gt;")&amp;IF(ISBLANK(C2),"","&lt;/S&gt; &lt;b&gt;"&amp;C2&amp;"&lt;/b&gt;")&amp;"&lt;p&gt;")</f>
        <v>&amp;#149; Sunday, 1 July 2018 - Bellows - &lt;font color='#728C00'&gt;&lt;em&gt;&lt;a href='http://www.shareasale.com/r.cfm?u=529909&amp;b=234786&amp;m=27601&amp;afftrack=&amp;urllink=www%2Eticketfly%2Ecom%2Fpurchase%2Fevent%2F1694532' target='_blank'&gt;buy tickets&lt;/a&gt;&lt;/em&gt;&lt;/font&gt;&lt;p&gt;</v>
      </c>
      <c r="V2" s="95" t="str">
        <f t="shared" ref="V2:V65" si="6">IF(ISBLANK(G2),"","&amp;#149; "&amp;IF(ISBLANK(C2),"","&lt;S&gt;")&amp;IF(ISBLANK(A2),"","&lt;a href='recommended.php#"&amp;AJ2&amp;"'&gt;&lt;b&gt;&lt;em&gt;&lt;font color='#9C004D'&gt;RECOMMENDED&lt;/font&gt;&lt;/em&gt;&lt;/b&gt;&lt;/a&gt; - ")&amp;M2&amp;" - &lt;b&gt;"&amp;L2&amp;"&lt;/b&gt; "&amp;IF(B2="Sold Out"," - &lt;font color='#000099'&gt;&lt;b&gt;&lt;I&gt;sold out&lt;/I&gt;&lt;/b&gt;&lt;/font&gt;","")&amp;IF(ISBLANK(C2),"","&lt;/S&gt; &lt;b&gt;"&amp;C2&amp;"&lt;/b&gt;")&amp;" - &lt;font color='#005500'&gt;&lt;b&gt;"&amp;E2&amp;"&lt;/b&gt;&lt;/font&gt;&lt;br&gt;")</f>
        <v>&amp;#149; Bellows - &lt;b&gt;&lt;a href='dc9.php' title='list by venue'&gt;DC9&lt;/a&gt;&lt;/b&gt;  - &lt;font color='#005500'&gt;&lt;b&gt;NEW!&lt;/b&gt;&lt;/font&gt;&lt;br&gt;</v>
      </c>
      <c r="X2" s="9">
        <v>1694532</v>
      </c>
      <c r="AE2" s="92" t="str">
        <f t="shared" ref="AE2:AE65" si="7">IF(ISBLANK(G2),"",F2&amp;", "&amp;DAY(G2)&amp;" "&amp;H2&amp;" "&amp;YEAR(G2)&amp;"      [&lt;a name='"&amp;AJ2&amp;"' href='#"&amp;AJ2&amp;"'&gt;link to this day&lt;/a&gt;]")</f>
        <v>Sunday, 1 July 2018      [&lt;a name='20180701' href='#20180701'&gt;link to this day&lt;/a&gt;]</v>
      </c>
      <c r="AF2" s="96" t="str">
        <f t="shared" ref="AF2:AF65" si="8">"&lt;a name='"&amp;AJ2&amp;"'&gt;&lt;b&gt;"&amp;I2&amp;": "&amp;M2&amp;" - "&amp;L2&amp;"&lt;/b&gt;&lt;/a&gt;&lt;br&gt;"</f>
        <v>&lt;a name='20180701'&gt;&lt;b&gt;Sunday, 1 July 2018: Bellows - &lt;a href='dc9.php' title='list by venue'&gt;DC9&lt;/a&gt;&lt;/b&gt;&lt;/a&gt;&lt;br&gt;</v>
      </c>
      <c r="AG2" s="97">
        <f t="shared" ref="AG2:AG65" si="9">YEAR(G2)</f>
        <v>2018</v>
      </c>
      <c r="AH2" s="97" t="str">
        <f t="shared" ref="AH2:AH65" si="10">IF(LEN(MONTH(G2))=1,"0"&amp;MONTH(G2),MONTH(G2))</f>
        <v>07</v>
      </c>
      <c r="AI2" s="97" t="str">
        <f t="shared" ref="AI2:AI65" si="11">IF(LEN(DAY(G2))=1,"0"&amp;DAY(G2),DAY(G2))</f>
        <v>01</v>
      </c>
      <c r="AJ2" s="97" t="str">
        <f t="shared" ref="AJ2:AJ65" si="12">AG2&amp;AH2&amp;AI2</f>
        <v>20180701</v>
      </c>
    </row>
    <row r="3" spans="1:36" ht="12" customHeight="1" x14ac:dyDescent="0.15">
      <c r="D3" s="110">
        <v>43209</v>
      </c>
      <c r="E3" s="9" t="s">
        <v>795</v>
      </c>
      <c r="F3" s="86" t="str">
        <f t="shared" si="0"/>
        <v>Sunday</v>
      </c>
      <c r="G3" s="91">
        <v>43282</v>
      </c>
      <c r="H3" s="92" t="str">
        <f>VLOOKUP(MONTH(G3),VLOOKUP!$W$1:$X$24,2)</f>
        <v>July</v>
      </c>
      <c r="I3" s="92" t="str">
        <f t="shared" si="1"/>
        <v>Sunday, 1 July 2018</v>
      </c>
      <c r="J3" s="107" t="s">
        <v>453</v>
      </c>
      <c r="K3" s="106"/>
      <c r="L3" s="86" t="str">
        <f t="shared" si="2"/>
        <v>&lt;a href='bmss.php' title='list by venue'&gt;Baltimore SoundStage&lt;/a&gt;</v>
      </c>
      <c r="M3" s="86" t="str">
        <f t="shared" si="3"/>
        <v>Day 26</v>
      </c>
      <c r="N3" s="86" t="str">
        <f>VLOOKUP(J3,VLOOKUP!$A$2:$S$54,19,FALSE)&amp;J3&amp;"&lt;/a&gt;"</f>
        <v>&lt;a href='bmss.php' title='list by venue'&gt;Baltimore SoundStage&lt;/a&gt;</v>
      </c>
      <c r="O3" s="3" t="s">
        <v>2807</v>
      </c>
      <c r="P3" s="107"/>
      <c r="Q3" s="107"/>
      <c r="R3" s="107"/>
      <c r="S3" s="95" t="str">
        <f t="shared" si="4"/>
        <v>Day 26</v>
      </c>
      <c r="T3" s="86" t="str">
        <f t="shared" si="5"/>
        <v>&amp;#149; Day 26 - &lt;b&gt;&lt;a href='bmss.php' title='list by venue'&gt;Baltimore SoundStage&lt;/a&gt;&lt;/b&gt; &lt;br&gt;</v>
      </c>
      <c r="U3" s="112" t="str">
        <f>IF(ISBLANK(G3),"","&amp;#149; "&amp;IF(ISBLANK(C3),"","&lt;S&gt;")&amp;I3&amp;IF(ISBLANK(A3),""," - &lt;a href='recommended.php#"&amp;AJ3&amp;"'&gt;&lt;b&gt;&lt;em&gt;&lt;font color='#9C004D'&gt;RECOMMENDED&lt;/font&gt;&lt;/em&gt;&lt;/b&gt;&lt;/a&gt;")&amp;" - "&amp;M3&amp;IF(ISBLANK(K3),K3," - &lt;b&gt;"&amp;K3&amp;"&lt;/b&gt; ")&amp;IF(B3="Sold Out"," - &lt;font color='#000099'&gt;&lt;b&gt;&lt;I&gt;sold out&lt;/I&gt;&lt;/b&gt;&lt;/font&gt;"," - &lt;font color='#728C00'&gt;&lt;em&gt;&lt;a href='http://www.shareasale.com/r.cfm?u=529909&amp;b=234786&amp;m=27601&amp;afftrack=&amp;urllink=www%2Eticketfly%2Ecom%2Fpurchase%2Fevent%2F"&amp;X3&amp;"' target='_blank'&gt;buy tickets&lt;/a&gt;&lt;/em&gt;&lt;/font&gt;")&amp;IF(ISBLANK(C3),"","&lt;/S&gt; &lt;b&gt;"&amp;C3&amp;"&lt;/b&gt;")&amp;"&lt;p&gt;")</f>
        <v>&amp;#149; Sunday, 1 July 2018 - Day 26 - &lt;font color='#728C00'&gt;&lt;em&gt;&lt;a href='http://www.shareasale.com/r.cfm?u=529909&amp;b=234786&amp;m=27601&amp;afftrack=&amp;urllink=www%2Eticketfly%2Ecom%2Fpurchase%2Fevent%2F1677806' target='_blank'&gt;buy tickets&lt;/a&gt;&lt;/em&gt;&lt;/font&gt;&lt;p&gt;</v>
      </c>
      <c r="V3" s="95" t="str">
        <f t="shared" si="6"/>
        <v>&amp;#149; Day 26 - &lt;b&gt;&lt;a href='bmss.php' title='list by venue'&gt;Baltimore SoundStage&lt;/a&gt;&lt;/b&gt;  - &lt;font color='#005500'&gt;&lt;b&gt;NEW!&lt;/b&gt;&lt;/font&gt;&lt;br&gt;</v>
      </c>
      <c r="W3" s="90" t="s">
        <v>282</v>
      </c>
      <c r="X3" s="9">
        <v>1677806</v>
      </c>
      <c r="AE3" s="92" t="str">
        <f t="shared" si="7"/>
        <v>Sunday, 1 July 2018      [&lt;a name='20180701' href='#20180701'&gt;link to this day&lt;/a&gt;]</v>
      </c>
      <c r="AF3" s="96" t="str">
        <f t="shared" si="8"/>
        <v>&lt;a name='20180701'&gt;&lt;b&gt;Sunday, 1 July 2018: Day 26 - &lt;a href='bmss.php' title='list by venue'&gt;Baltimore SoundStage&lt;/a&gt;&lt;/b&gt;&lt;/a&gt;&lt;br&gt;</v>
      </c>
      <c r="AG3" s="97">
        <f t="shared" si="9"/>
        <v>2018</v>
      </c>
      <c r="AH3" s="97" t="str">
        <f t="shared" si="10"/>
        <v>07</v>
      </c>
      <c r="AI3" s="97" t="str">
        <f t="shared" si="11"/>
        <v>01</v>
      </c>
      <c r="AJ3" s="97" t="str">
        <f t="shared" si="12"/>
        <v>20180701</v>
      </c>
    </row>
    <row r="4" spans="1:36" ht="12" customHeight="1" x14ac:dyDescent="0.15">
      <c r="D4" s="110">
        <v>43185</v>
      </c>
      <c r="E4" s="9" t="s">
        <v>795</v>
      </c>
      <c r="F4" s="86" t="str">
        <f t="shared" si="0"/>
        <v>Sunday</v>
      </c>
      <c r="G4" s="91">
        <v>43282</v>
      </c>
      <c r="H4" s="92" t="str">
        <f>VLOOKUP(MONTH(G4),VLOOKUP!$W$1:$X$24,2)</f>
        <v>July</v>
      </c>
      <c r="I4" s="92" t="str">
        <f t="shared" si="1"/>
        <v>Sunday, 1 July 2018</v>
      </c>
      <c r="J4" s="90" t="s">
        <v>446</v>
      </c>
      <c r="L4" s="86" t="str">
        <f t="shared" si="2"/>
        <v>&lt;a href='birchmere.php' title='list by venue'&gt;Birchmere&lt;/a&gt;</v>
      </c>
      <c r="M4" s="86" t="str">
        <f t="shared" si="3"/>
        <v>Hal Ketchum</v>
      </c>
      <c r="N4" s="86" t="str">
        <f>VLOOKUP(J4,VLOOKUP!$A$2:$S$54,19,FALSE)&amp;J4&amp;"&lt;/a&gt;"</f>
        <v>&lt;a href='birchmere.php' title='list by venue'&gt;Birchmere&lt;/a&gt;</v>
      </c>
      <c r="O4" s="9" t="s">
        <v>2640</v>
      </c>
      <c r="S4" s="95" t="str">
        <f t="shared" si="4"/>
        <v>Hal Ketchum</v>
      </c>
      <c r="T4" s="86" t="str">
        <f t="shared" si="5"/>
        <v>&amp;#149; Hal Ketchum - &lt;b&gt;&lt;a href='birchmere.php' title='list by venue'&gt;Birchmere&lt;/a&gt;&lt;/b&gt; &lt;br&gt;</v>
      </c>
      <c r="U4" s="86" t="str">
        <f>IF(ISBLANK(G4),"","&amp;#149; "&amp;IF(ISBLANK(C4),"","&lt;S&gt;")&amp;I4&amp;IF(ISBLANK(A4),""," - &lt;a href='recommended.php#"&amp;AJ4&amp;"'&gt;&lt;b&gt;&lt;em&gt;&lt;font color='#9C004D'&gt;RECOMMENDED&lt;/font&gt;&lt;/em&gt;&lt;/b&gt;&lt;/a&gt;")&amp;" - "&amp;M4&amp;IF(ISBLANK(K4),K4," - &lt;b&gt;"&amp;K4&amp;"&lt;/b&gt; ")&amp;IF(B4="Sold Out"," - &lt;font color='#000099'&gt;&lt;b&gt;&lt;I&gt;sold out&lt;/I&gt;&lt;/b&gt;&lt;/font&gt;","")&amp;IF(ISBLANK(C4),"","&lt;/S&gt; &lt;b&gt;"&amp;C4&amp;"&lt;/b&gt;")&amp;"&lt;p&gt;")</f>
        <v>&amp;#149; Sunday, 1 July 2018 - Hal Ketchum&lt;p&gt;</v>
      </c>
      <c r="V4" s="95" t="str">
        <f t="shared" si="6"/>
        <v>&amp;#149; Hal Ketchum - &lt;b&gt;&lt;a href='birchmere.php' title='list by venue'&gt;Birchmere&lt;/a&gt;&lt;/b&gt;  - &lt;font color='#005500'&gt;&lt;b&gt;NEW!&lt;/b&gt;&lt;/font&gt;&lt;br&gt;</v>
      </c>
      <c r="W4" s="90" t="s">
        <v>488</v>
      </c>
      <c r="AE4" s="92" t="str">
        <f t="shared" si="7"/>
        <v>Sunday, 1 July 2018      [&lt;a name='20180701' href='#20180701'&gt;link to this day&lt;/a&gt;]</v>
      </c>
      <c r="AF4" s="96" t="str">
        <f t="shared" si="8"/>
        <v>&lt;a name='20180701'&gt;&lt;b&gt;Sunday, 1 July 2018: Hal Ketchum - &lt;a href='birchmere.php' title='list by venue'&gt;Birchmere&lt;/a&gt;&lt;/b&gt;&lt;/a&gt;&lt;br&gt;</v>
      </c>
      <c r="AG4" s="97">
        <f t="shared" si="9"/>
        <v>2018</v>
      </c>
      <c r="AH4" s="97" t="str">
        <f t="shared" si="10"/>
        <v>07</v>
      </c>
      <c r="AI4" s="97" t="str">
        <f t="shared" si="11"/>
        <v>01</v>
      </c>
      <c r="AJ4" s="97" t="str">
        <f t="shared" si="12"/>
        <v>20180701</v>
      </c>
    </row>
    <row r="5" spans="1:36" ht="12" customHeight="1" x14ac:dyDescent="0.15">
      <c r="D5" s="110">
        <v>43185</v>
      </c>
      <c r="E5" s="9" t="s">
        <v>795</v>
      </c>
      <c r="F5" s="86" t="str">
        <f t="shared" si="0"/>
        <v>Sunday</v>
      </c>
      <c r="G5" s="91">
        <v>43282</v>
      </c>
      <c r="H5" s="92" t="str">
        <f>VLOOKUP(MONTH(G5),VLOOKUP!$W$1:$X$24,2)</f>
        <v>July</v>
      </c>
      <c r="I5" s="92" t="str">
        <f t="shared" si="1"/>
        <v>Sunday, 1 July 2018</v>
      </c>
      <c r="J5" s="90" t="s">
        <v>217</v>
      </c>
      <c r="L5" s="86" t="str">
        <f t="shared" si="2"/>
        <v>&lt;a href='jamminjava.php' title='list by venue'&gt;Jammin' Java&lt;/a&gt;</v>
      </c>
      <c r="M5" s="86" t="str">
        <f t="shared" si="3"/>
        <v>Jammin Java's Mid-Atlantic Band Battle #19 - Prelims Night 1: A Note Two Self, the Sunsettlers, the Saviors, Java Sparrow, Cathy B &amp;amp; the Broadcasters, Formofexpression, Stone Mob</v>
      </c>
      <c r="N5" s="86" t="str">
        <f>VLOOKUP(J5,VLOOKUP!$A$2:$S$54,19,FALSE)&amp;J5&amp;"&lt;/a&gt;"</f>
        <v>&lt;a href='jamminjava.php' title='list by venue'&gt;Jammin' Java&lt;/a&gt;</v>
      </c>
      <c r="O5" s="4" t="s">
        <v>3234</v>
      </c>
      <c r="S5" s="95" t="str">
        <f t="shared" si="4"/>
        <v>Jammin Java's Mid-Atlantic Band Battle #19 - Prelims Night 1: A Note Two Self, the Sunsettlers, the Saviors, Java Sparrow, Cathy B &amp;amp; the Broadcasters, Formofexpression, Stone Mob</v>
      </c>
      <c r="T5" s="86" t="str">
        <f t="shared" si="5"/>
        <v>&amp;#149; Jammin Java's Mid-Atlantic Band Battle #19 - Prelims Night 1: A Note Two Self, the Sunsettlers, the Saviors, Java Sparrow, Cathy B &amp;amp; the Broadcasters, Formofexpression, Stone Mob - &lt;b&gt;&lt;a href='jamminjava.php' title='list by venue'&gt;Jammin' Java&lt;/a&gt;&lt;/b&gt; &lt;br&gt;</v>
      </c>
      <c r="U5" s="112" t="str">
        <f>IF(ISBLANK(G5),"","&amp;#149; "&amp;IF(ISBLANK(C5),"","&lt;S&gt;")&amp;I5&amp;IF(ISBLANK(A5),""," - &lt;a href='recommended.php#"&amp;AJ5&amp;"'&gt;&lt;b&gt;&lt;em&gt;&lt;font color='#9C004D'&gt;RECOMMENDED&lt;/font&gt;&lt;/em&gt;&lt;/b&gt;&lt;/a&gt;")&amp;" - "&amp;M5&amp;IF(ISBLANK(K5),K5," - &lt;b&gt;"&amp;K5&amp;"&lt;/b&gt; ")&amp;IF(B5="Sold Out"," - &lt;font color='#000099'&gt;&lt;b&gt;&lt;I&gt;sold out&lt;/I&gt;&lt;/b&gt;&lt;/font&gt;"," - &lt;font color='#728C00'&gt;&lt;em&gt;&lt;a href='http://www.shareasale.com/r.cfm?u=529909&amp;b=234786&amp;m=27601&amp;afftrack=&amp;urllink=www%2Eticketfly%2Ecom%2Fpurchase%2Fevent%2F"&amp;X5&amp;"' target='_blank'&gt;buy tickets&lt;/a&gt;&lt;/em&gt;&lt;/font&gt;")&amp;IF(ISBLANK(C5),"","&lt;/S&gt; &lt;b&gt;"&amp;C5&amp;"&lt;/b&gt;")&amp;"&lt;p&gt;")</f>
        <v>&amp;#149; Sunday, 1 July 2018 - Jammin Java's Mid-Atlantic Band Battle #19 - Prelims Night 1: A Note Two Self, the Sunsettlers, the Saviors, Java Sparrow, Cathy B &amp;amp; the Broadcasters, Formofexpression, Stone Mob - &lt;font color='#728C00'&gt;&lt;em&gt;&lt;a href='http://www.shareasale.com/r.cfm?u=529909&amp;b=234786&amp;m=27601&amp;afftrack=&amp;urllink=www%2Eticketfly%2Ecom%2Fpurchase%2Fevent%2F1641010' target='_blank'&gt;buy tickets&lt;/a&gt;&lt;/em&gt;&lt;/font&gt;&lt;p&gt;</v>
      </c>
      <c r="V5" s="95" t="str">
        <f t="shared" si="6"/>
        <v>&amp;#149; Jammin Java's Mid-Atlantic Band Battle #19 - Prelims Night 1: A Note Two Self, the Sunsettlers, the Saviors, Java Sparrow, Cathy B &amp;amp; the Broadcasters, Formofexpression, Stone Mob - &lt;b&gt;&lt;a href='jamminjava.php' title='list by venue'&gt;Jammin' Java&lt;/a&gt;&lt;/b&gt;  - &lt;font color='#005500'&gt;&lt;b&gt;NEW!&lt;/b&gt;&lt;/font&gt;&lt;br&gt;</v>
      </c>
      <c r="X5" s="9">
        <v>1641010</v>
      </c>
      <c r="AE5" s="92" t="str">
        <f t="shared" si="7"/>
        <v>Sunday, 1 July 2018      [&lt;a name='20180701' href='#20180701'&gt;link to this day&lt;/a&gt;]</v>
      </c>
      <c r="AF5" s="96" t="str">
        <f t="shared" si="8"/>
        <v>&lt;a name='20180701'&gt;&lt;b&gt;Sunday, 1 July 2018: Jammin Java's Mid-Atlantic Band Battle #19 - Prelims Night 1: A Note Two Self, the Sunsettlers, the Saviors, Java Sparrow, Cathy B &amp;amp; the Broadcasters, Formofexpression, Stone Mob - &lt;a href='jamminjava.php' title='list by venue'&gt;Jammin' Java&lt;/a&gt;&lt;/b&gt;&lt;/a&gt;&lt;br&gt;</v>
      </c>
      <c r="AG5" s="97">
        <f t="shared" si="9"/>
        <v>2018</v>
      </c>
      <c r="AH5" s="97" t="str">
        <f t="shared" si="10"/>
        <v>07</v>
      </c>
      <c r="AI5" s="97" t="str">
        <f t="shared" si="11"/>
        <v>01</v>
      </c>
      <c r="AJ5" s="97" t="str">
        <f t="shared" si="12"/>
        <v>20180701</v>
      </c>
    </row>
    <row r="6" spans="1:36" ht="12" customHeight="1" x14ac:dyDescent="0.15">
      <c r="D6" s="110">
        <v>43207</v>
      </c>
      <c r="E6" s="9" t="s">
        <v>795</v>
      </c>
      <c r="F6" s="86" t="str">
        <f t="shared" si="0"/>
        <v>Sunday</v>
      </c>
      <c r="G6" s="91">
        <v>43282</v>
      </c>
      <c r="H6" s="92" t="str">
        <f>VLOOKUP(MONTH(G6),VLOOKUP!$W$1:$X$24,2)</f>
        <v>July</v>
      </c>
      <c r="I6" s="92" t="str">
        <f t="shared" si="1"/>
        <v>Sunday, 1 July 2018</v>
      </c>
      <c r="J6" s="93" t="s">
        <v>98</v>
      </c>
      <c r="L6" s="86" t="str">
        <f t="shared" si="2"/>
        <v>the Pinch [3548 14th St NW, WDC]</v>
      </c>
      <c r="M6" s="86" t="str">
        <f t="shared" si="3"/>
        <v>Malleus, Evil Terror, Total Maniac, and Nuclear Tomb</v>
      </c>
      <c r="N6" s="93" t="str">
        <f>J6</f>
        <v>the Pinch [3548 14th St NW, WDC]</v>
      </c>
      <c r="O6" s="167" t="s">
        <v>2718</v>
      </c>
      <c r="P6" s="167" t="s">
        <v>2003</v>
      </c>
      <c r="Q6" s="167" t="s">
        <v>2719</v>
      </c>
      <c r="R6" s="161" t="s">
        <v>2190</v>
      </c>
      <c r="S6" s="95" t="str">
        <f t="shared" si="4"/>
        <v>Malleus</v>
      </c>
      <c r="T6" s="86" t="str">
        <f t="shared" si="5"/>
        <v>&amp;#149; Malleus, Evil Terror, Total Maniac, and Nuclear Tomb - &lt;b&gt;the Pinch [3548 14th St NW, WDC]&lt;/b&gt; &lt;br&gt;</v>
      </c>
      <c r="U6" s="86" t="str">
        <f>IF(ISBLANK(G6),"","&amp;#149; "&amp;IF(ISBLANK(C6),"","&lt;S&gt;")&amp;I6&amp;IF(ISBLANK(A6),""," - &lt;a href='recommended.php#"&amp;AJ6&amp;"'&gt;&lt;b&gt;&lt;em&gt;&lt;font color='#9C004D'&gt;RECOMMENDED&lt;/font&gt;&lt;/em&gt;&lt;/b&gt;&lt;/a&gt;")&amp;" - "&amp;M6&amp;IF(ISBLANK(K6),K6," - &lt;b&gt;"&amp;K6&amp;"&lt;/b&gt; ")&amp;IF(B6="Sold Out"," - &lt;font color='#000099'&gt;&lt;b&gt;&lt;I&gt;sold out&lt;/I&gt;&lt;/b&gt;&lt;/font&gt;","")&amp;IF(ISBLANK(C6),"","&lt;/S&gt; &lt;b&gt;"&amp;C6&amp;"&lt;/b&gt;")&amp;"&lt;p&gt;")</f>
        <v>&amp;#149; Sunday, 1 July 2018 - Malleus, Evil Terror, Total Maniac, and Nuclear Tomb&lt;p&gt;</v>
      </c>
      <c r="V6" s="95" t="str">
        <f t="shared" si="6"/>
        <v>&amp;#149; Malleus, Evil Terror, Total Maniac, and Nuclear Tomb - &lt;b&gt;the Pinch [3548 14th St NW, WDC]&lt;/b&gt;  - &lt;font color='#005500'&gt;&lt;b&gt;NEW!&lt;/b&gt;&lt;/font&gt;&lt;br&gt;</v>
      </c>
      <c r="W6" s="90" t="s">
        <v>221</v>
      </c>
      <c r="AE6" s="92" t="str">
        <f t="shared" si="7"/>
        <v>Sunday, 1 July 2018      [&lt;a name='20180701' href='#20180701'&gt;link to this day&lt;/a&gt;]</v>
      </c>
      <c r="AF6" s="96" t="str">
        <f t="shared" si="8"/>
        <v>&lt;a name='20180701'&gt;&lt;b&gt;Sunday, 1 July 2018: Malleus, Evil Terror, Total Maniac, and Nuclear Tomb - the Pinch [3548 14th St NW, WDC]&lt;/b&gt;&lt;/a&gt;&lt;br&gt;</v>
      </c>
      <c r="AG6" s="97">
        <f t="shared" si="9"/>
        <v>2018</v>
      </c>
      <c r="AH6" s="97" t="str">
        <f t="shared" si="10"/>
        <v>07</v>
      </c>
      <c r="AI6" s="97" t="str">
        <f t="shared" si="11"/>
        <v>01</v>
      </c>
      <c r="AJ6" s="97" t="str">
        <f t="shared" si="12"/>
        <v>20180701</v>
      </c>
    </row>
    <row r="7" spans="1:36" ht="12" customHeight="1" x14ac:dyDescent="0.15">
      <c r="D7" s="110">
        <v>43110</v>
      </c>
      <c r="E7" s="9" t="s">
        <v>795</v>
      </c>
      <c r="F7" s="86" t="str">
        <f t="shared" si="0"/>
        <v>Sunday</v>
      </c>
      <c r="G7" s="91">
        <v>43282</v>
      </c>
      <c r="H7" s="92" t="str">
        <f>VLOOKUP(MONTH(G7),VLOOKUP!$W$1:$X$24,2)</f>
        <v>July</v>
      </c>
      <c r="I7" s="92" t="str">
        <f t="shared" si="1"/>
        <v>Sunday, 1 July 2018</v>
      </c>
      <c r="J7" s="90" t="s">
        <v>674</v>
      </c>
      <c r="K7" s="90" t="s">
        <v>454</v>
      </c>
      <c r="L7" s="86" t="str">
        <f t="shared" si="2"/>
        <v>&lt;a href='bluesalley.php' title='list by venue'&gt;Blues Alley&lt;/a&gt; (Two shows)</v>
      </c>
      <c r="M7" s="86" t="str">
        <f t="shared" si="3"/>
        <v>Mark Whitfield Band featuring Sy Smith (vocals)</v>
      </c>
      <c r="N7" s="86" t="str">
        <f>VLOOKUP(J7,VLOOKUP!$A$2:$S$54,19,FALSE)&amp;J7&amp;"&lt;/a&gt;"</f>
        <v>&lt;a href='bluesalley.php' title='list by venue'&gt;Blues Alley&lt;/a&gt;</v>
      </c>
      <c r="O7" s="160" t="s">
        <v>2473</v>
      </c>
      <c r="S7" s="95" t="str">
        <f t="shared" si="4"/>
        <v>Mark Whitfield Band featuring Sy Smith (vocals)</v>
      </c>
      <c r="T7" s="86" t="str">
        <f t="shared" si="5"/>
        <v>&amp;#149; Mark Whitfield Band featuring Sy Smith (vocals) - &lt;b&gt;&lt;a href='bluesalley.php' title='list by venue'&gt;Blues Alley&lt;/a&gt; (Two shows)&lt;/b&gt; &lt;br&gt;</v>
      </c>
      <c r="U7" s="86" t="str">
        <f>IF(ISBLANK(G7),"","&amp;#149; "&amp;IF(ISBLANK(C7),"","&lt;S&gt;")&amp;I7&amp;IF(ISBLANK(A7),""," - &lt;a href='recommended.php#"&amp;AJ7&amp;"'&gt;&lt;b&gt;&lt;em&gt;&lt;font color='#9C004D'&gt;RECOMMENDED&lt;/font&gt;&lt;/em&gt;&lt;/b&gt;&lt;/a&gt;")&amp;" - "&amp;M7&amp;IF(ISBLANK(K7),K7," - &lt;b&gt;"&amp;K7&amp;"&lt;/b&gt; ")&amp;IF(B7="Sold Out"," - &lt;font color='#000099'&gt;&lt;b&gt;&lt;I&gt;sold out&lt;/I&gt;&lt;/b&gt;&lt;/font&gt;","")&amp;IF(ISBLANK(C7),"","&lt;/S&gt; &lt;b&gt;"&amp;C7&amp;"&lt;/b&gt;")&amp;"&lt;p&gt;")</f>
        <v>&amp;#149; Sunday, 1 July 2018 - Mark Whitfield Band featuring Sy Smith (vocals) - &lt;b&gt;Two shows&lt;/b&gt; &lt;p&gt;</v>
      </c>
      <c r="V7" s="95" t="str">
        <f t="shared" si="6"/>
        <v>&amp;#149; Mark Whitfield Band featuring Sy Smith (vocals) - &lt;b&gt;&lt;a href='bluesalley.php' title='list by venue'&gt;Blues Alley&lt;/a&gt; (Two shows)&lt;/b&gt;  - &lt;font color='#005500'&gt;&lt;b&gt;NEW!&lt;/b&gt;&lt;/font&gt;&lt;br&gt;</v>
      </c>
      <c r="W7" s="90" t="s">
        <v>221</v>
      </c>
      <c r="AE7" s="92" t="str">
        <f t="shared" si="7"/>
        <v>Sunday, 1 July 2018      [&lt;a name='20180701' href='#20180701'&gt;link to this day&lt;/a&gt;]</v>
      </c>
      <c r="AF7" s="96" t="str">
        <f t="shared" si="8"/>
        <v>&lt;a name='20180701'&gt;&lt;b&gt;Sunday, 1 July 2018: Mark Whitfield Band featuring Sy Smith (vocals) - &lt;a href='bluesalley.php' title='list by venue'&gt;Blues Alley&lt;/a&gt; (Two shows)&lt;/b&gt;&lt;/a&gt;&lt;br&gt;</v>
      </c>
      <c r="AG7" s="97">
        <f t="shared" si="9"/>
        <v>2018</v>
      </c>
      <c r="AH7" s="97" t="str">
        <f t="shared" si="10"/>
        <v>07</v>
      </c>
      <c r="AI7" s="97" t="str">
        <f t="shared" si="11"/>
        <v>01</v>
      </c>
      <c r="AJ7" s="97" t="str">
        <f t="shared" si="12"/>
        <v>20180701</v>
      </c>
    </row>
    <row r="8" spans="1:36" ht="12" customHeight="1" x14ac:dyDescent="0.15">
      <c r="D8" s="110">
        <v>43276</v>
      </c>
      <c r="E8" s="9" t="s">
        <v>795</v>
      </c>
      <c r="F8" s="86" t="str">
        <f t="shared" si="0"/>
        <v>Sunday</v>
      </c>
      <c r="G8" s="91">
        <v>43282</v>
      </c>
      <c r="H8" s="92" t="str">
        <f>VLOOKUP(MONTH(G8),VLOOKUP!$W$1:$X$24,2)</f>
        <v>July</v>
      </c>
      <c r="I8" s="92" t="str">
        <f t="shared" si="1"/>
        <v>Sunday, 1 July 2018</v>
      </c>
      <c r="J8" s="90" t="s">
        <v>450</v>
      </c>
      <c r="L8" s="86" t="str">
        <f t="shared" si="2"/>
        <v>&lt;a href='fillmore.php' title='list by venue'&gt;Fillmore Silver Spring&lt;/a&gt;</v>
      </c>
      <c r="M8" s="86" t="str">
        <f t="shared" si="3"/>
        <v>Poptone featuring members of Bauhaus, Love &amp;amp; Rockets, Tone on Tail with Automatic &amp;amp; Steven Faith</v>
      </c>
      <c r="N8" s="86" t="str">
        <f>VLOOKUP(J8,VLOOKUP!$A$2:$S$54,19,FALSE)&amp;J8&amp;"&lt;/a&gt;"</f>
        <v>&lt;a href='fillmore.php' title='list by venue'&gt;Fillmore Silver Spring&lt;/a&gt;</v>
      </c>
      <c r="O8" s="9" t="s">
        <v>3396</v>
      </c>
      <c r="S8" s="95" t="str">
        <f t="shared" si="4"/>
        <v>Poptone featuring members of Bauhaus, Love &amp;amp; Rockets, Tone on Tail with Automatic &amp;amp; Steven Faith</v>
      </c>
      <c r="T8" s="86" t="str">
        <f t="shared" si="5"/>
        <v>&amp;#149; Poptone featuring members of Bauhaus, Love &amp;amp; Rockets, Tone on Tail with Automatic &amp;amp; Steven Faith - &lt;b&gt;&lt;a href='fillmore.php' title='list by venue'&gt;Fillmore Silver Spring&lt;/a&gt;&lt;/b&gt; &lt;br&gt;</v>
      </c>
      <c r="U8" s="86" t="str">
        <f>IF(ISBLANK(G8),"","&amp;#149; "&amp;IF(ISBLANK(C8),"","&lt;S&gt;")&amp;I8&amp;IF(ISBLANK(A8),""," - &lt;a href='recommended.php#"&amp;AJ8&amp;"'&gt;&lt;b&gt;&lt;em&gt;&lt;font color='#9C004D'&gt;RECOMMENDED&lt;/font&gt;&lt;/em&gt;&lt;/b&gt;&lt;/a&gt;")&amp;" - "&amp;M8&amp;IF(ISBLANK(K8),K8," - &lt;b&gt;"&amp;K8&amp;"&lt;/b&gt; ")&amp;IF(B8="Sold Out"," - &lt;font color='#000099'&gt;&lt;b&gt;&lt;I&gt;sold out&lt;/I&gt;&lt;/b&gt;&lt;/font&gt;","")&amp;IF(ISBLANK(C8),"","&lt;/S&gt; &lt;b&gt;"&amp;C8&amp;"&lt;/b&gt;")&amp;"&lt;p&gt;")</f>
        <v>&amp;#149; Sunday, 1 July 2018 - Poptone featuring members of Bauhaus, Love &amp;amp; Rockets, Tone on Tail with Automatic &amp;amp; Steven Faith&lt;p&gt;</v>
      </c>
      <c r="V8" s="95" t="str">
        <f t="shared" si="6"/>
        <v>&amp;#149; Poptone featuring members of Bauhaus, Love &amp;amp; Rockets, Tone on Tail with Automatic &amp;amp; Steven Faith - &lt;b&gt;&lt;a href='fillmore.php' title='list by venue'&gt;Fillmore Silver Spring&lt;/a&gt;&lt;/b&gt;  - &lt;font color='#005500'&gt;&lt;b&gt;NEW!&lt;/b&gt;&lt;/font&gt;&lt;br&gt;</v>
      </c>
      <c r="AE8" s="92" t="str">
        <f t="shared" si="7"/>
        <v>Sunday, 1 July 2018      [&lt;a name='20180701' href='#20180701'&gt;link to this day&lt;/a&gt;]</v>
      </c>
      <c r="AF8" s="96" t="str">
        <f t="shared" si="8"/>
        <v>&lt;a name='20180701'&gt;&lt;b&gt;Sunday, 1 July 2018: Poptone featuring members of Bauhaus, Love &amp;amp; Rockets, Tone on Tail with Automatic &amp;amp; Steven Faith - &lt;a href='fillmore.php' title='list by venue'&gt;Fillmore Silver Spring&lt;/a&gt;&lt;/b&gt;&lt;/a&gt;&lt;br&gt;</v>
      </c>
      <c r="AG8" s="97">
        <f t="shared" si="9"/>
        <v>2018</v>
      </c>
      <c r="AH8" s="97" t="str">
        <f t="shared" si="10"/>
        <v>07</v>
      </c>
      <c r="AI8" s="97" t="str">
        <f t="shared" si="11"/>
        <v>01</v>
      </c>
      <c r="AJ8" s="97" t="str">
        <f t="shared" si="12"/>
        <v>20180701</v>
      </c>
    </row>
    <row r="9" spans="1:36" ht="12" customHeight="1" x14ac:dyDescent="0.15">
      <c r="D9" s="110">
        <v>43153</v>
      </c>
      <c r="E9" s="9" t="s">
        <v>795</v>
      </c>
      <c r="F9" s="86" t="str">
        <f t="shared" si="0"/>
        <v>Sunday</v>
      </c>
      <c r="G9" s="91">
        <v>43282</v>
      </c>
      <c r="H9" s="92" t="str">
        <f>VLOOKUP(MONTH(G9),VLOOKUP!$W$1:$X$24,2)</f>
        <v>July</v>
      </c>
      <c r="I9" s="92" t="str">
        <f t="shared" si="1"/>
        <v>Sunday, 1 July 2018</v>
      </c>
      <c r="J9" s="90" t="s">
        <v>234</v>
      </c>
      <c r="K9" s="90" t="s">
        <v>1644</v>
      </c>
      <c r="L9" s="86" t="str">
        <f t="shared" si="2"/>
        <v>&lt;a href='wolftrap.php' title='list by venue'&gt;Wolf Trap&lt;/a&gt; (Filene Center)</v>
      </c>
      <c r="M9" s="86" t="str">
        <f t="shared" si="3"/>
        <v>Reba McEntire</v>
      </c>
      <c r="N9" s="86" t="str">
        <f>VLOOKUP(J9,VLOOKUP!$A$2:$S$54,19,FALSE)&amp;J9&amp;"&lt;/a&gt;"</f>
        <v>&lt;a href='wolftrap.php' title='list by venue'&gt;Wolf Trap&lt;/a&gt;</v>
      </c>
      <c r="O9" s="9" t="s">
        <v>2563</v>
      </c>
      <c r="S9" s="95" t="str">
        <f t="shared" si="4"/>
        <v>Reba McEntire</v>
      </c>
      <c r="T9" s="86" t="str">
        <f t="shared" si="5"/>
        <v>&amp;#149; Reba McEntire - &lt;b&gt;&lt;a href='wolftrap.php' title='list by venue'&gt;Wolf Trap&lt;/a&gt; (Filene Center)&lt;/b&gt; &lt;br&gt;</v>
      </c>
      <c r="U9" s="86" t="str">
        <f>IF(ISBLANK(G9),"","&amp;#149; "&amp;IF(ISBLANK(C9),"","&lt;S&gt;")&amp;I9&amp;IF(ISBLANK(A9),""," - &lt;a href='recommended.php#"&amp;AJ9&amp;"'&gt;&lt;b&gt;&lt;em&gt;&lt;font color='#9C004D'&gt;RECOMMENDED&lt;/font&gt;&lt;/em&gt;&lt;/b&gt;&lt;/a&gt;")&amp;" - "&amp;M9&amp;IF(ISBLANK(K9),K9," - &lt;b&gt;"&amp;K9&amp;"&lt;/b&gt; ")&amp;IF(B9="Sold Out"," - &lt;font color='#000099'&gt;&lt;b&gt;&lt;I&gt;sold out&lt;/I&gt;&lt;/b&gt;&lt;/font&gt;","")&amp;IF(ISBLANK(C9),"","&lt;/S&gt; &lt;b&gt;"&amp;C9&amp;"&lt;/b&gt;")&amp;"&lt;p&gt;")</f>
        <v>&amp;#149; Sunday, 1 July 2018 - Reba McEntire - &lt;b&gt;Filene Center&lt;/b&gt; &lt;p&gt;</v>
      </c>
      <c r="V9" s="95" t="str">
        <f t="shared" si="6"/>
        <v>&amp;#149; Reba McEntire - &lt;b&gt;&lt;a href='wolftrap.php' title='list by venue'&gt;Wolf Trap&lt;/a&gt; (Filene Center)&lt;/b&gt;  - &lt;font color='#005500'&gt;&lt;b&gt;NEW!&lt;/b&gt;&lt;/font&gt;&lt;br&gt;</v>
      </c>
      <c r="AE9" s="92" t="str">
        <f t="shared" si="7"/>
        <v>Sunday, 1 July 2018      [&lt;a name='20180701' href='#20180701'&gt;link to this day&lt;/a&gt;]</v>
      </c>
      <c r="AF9" s="96" t="str">
        <f t="shared" si="8"/>
        <v>&lt;a name='20180701'&gt;&lt;b&gt;Sunday, 1 July 2018: Reba McEntire - &lt;a href='wolftrap.php' title='list by venue'&gt;Wolf Trap&lt;/a&gt; (Filene Center)&lt;/b&gt;&lt;/a&gt;&lt;br&gt;</v>
      </c>
      <c r="AG9" s="97">
        <f t="shared" si="9"/>
        <v>2018</v>
      </c>
      <c r="AH9" s="97" t="str">
        <f t="shared" si="10"/>
        <v>07</v>
      </c>
      <c r="AI9" s="97" t="str">
        <f t="shared" si="11"/>
        <v>01</v>
      </c>
      <c r="AJ9" s="97" t="str">
        <f t="shared" si="12"/>
        <v>20180701</v>
      </c>
    </row>
    <row r="10" spans="1:36" ht="12" customHeight="1" x14ac:dyDescent="0.15">
      <c r="D10" s="110">
        <v>43153</v>
      </c>
      <c r="E10" s="9" t="s">
        <v>795</v>
      </c>
      <c r="F10" s="86" t="str">
        <f t="shared" si="0"/>
        <v>Sunday</v>
      </c>
      <c r="G10" s="91">
        <v>43282</v>
      </c>
      <c r="H10" s="92" t="str">
        <f>VLOOKUP(MONTH(G10),VLOOKUP!$W$1:$X$24,2)</f>
        <v>July</v>
      </c>
      <c r="I10" s="92" t="str">
        <f t="shared" si="1"/>
        <v>Sunday, 1 July 2018</v>
      </c>
      <c r="J10" s="90" t="s">
        <v>1854</v>
      </c>
      <c r="L10" s="86" t="str">
        <f t="shared" si="2"/>
        <v>&lt;a href='mgmtheater.php' title='list by venue'&gt;the Theater at MGM National Harbor&lt;/a&gt; [7100 Oxon Hill Rd, Oxon Hill, MD]</v>
      </c>
      <c r="M10" s="86" t="str">
        <f t="shared" si="3"/>
        <v>Rebelution</v>
      </c>
      <c r="N10" s="86" t="str">
        <f>VLOOKUP(J10,VLOOKUP!$A$2:$S$54,19,FALSE)&amp;J10&amp;"&lt;/a&gt; ["&amp;VLOOKUP(J10,VLOOKUP!$A$2:$S$54,3,FALSE)&amp;"]"</f>
        <v>&lt;a href='mgmtheater.php' title='list by venue'&gt;the Theater at MGM National Harbor&lt;/a&gt; [7100 Oxon Hill Rd, Oxon Hill, MD]</v>
      </c>
      <c r="O10" s="9" t="s">
        <v>2123</v>
      </c>
      <c r="S10" s="95" t="str">
        <f t="shared" si="4"/>
        <v>Rebelution</v>
      </c>
      <c r="T10" s="86" t="str">
        <f t="shared" si="5"/>
        <v>&amp;#149; Rebelution - &lt;b&gt;&lt;a href='mgmtheater.php' title='list by venue'&gt;the Theater at MGM National Harbor&lt;/a&gt; [7100 Oxon Hill Rd, Oxon Hill, MD]&lt;/b&gt; &lt;br&gt;</v>
      </c>
      <c r="U10" s="86" t="str">
        <f>IF(ISBLANK(G10),"","&amp;#149; "&amp;IF(ISBLANK(C10),"","&lt;S&gt;")&amp;I10&amp;IF(ISBLANK(A10),""," - &lt;a href='recommended.php#"&amp;AJ10&amp;"'&gt;&lt;b&gt;&lt;em&gt;&lt;font color='#9C004D'&gt;RECOMMENDED&lt;/font&gt;&lt;/em&gt;&lt;/b&gt;&lt;/a&gt;")&amp;" - "&amp;M10&amp;IF(ISBLANK(K10),K10," - &lt;b&gt;"&amp;K10&amp;"&lt;/b&gt; ")&amp;IF(B10="Sold Out"," - &lt;font color='#000099'&gt;&lt;b&gt;&lt;I&gt;sold out&lt;/I&gt;&lt;/b&gt;&lt;/font&gt;","")&amp;IF(ISBLANK(C10),"","&lt;/S&gt; &lt;b&gt;"&amp;C10&amp;"&lt;/b&gt;")&amp;"&lt;p&gt;")</f>
        <v>&amp;#149; Sunday, 1 July 2018 - Rebelution&lt;p&gt;</v>
      </c>
      <c r="V10" s="95" t="str">
        <f t="shared" si="6"/>
        <v>&amp;#149; Rebelution - &lt;b&gt;&lt;a href='mgmtheater.php' title='list by venue'&gt;the Theater at MGM National Harbor&lt;/a&gt; [7100 Oxon Hill Rd, Oxon Hill, MD]&lt;/b&gt;  - &lt;font color='#005500'&gt;&lt;b&gt;NEW!&lt;/b&gt;&lt;/font&gt;&lt;br&gt;</v>
      </c>
      <c r="AE10" s="92" t="str">
        <f t="shared" si="7"/>
        <v>Sunday, 1 July 2018      [&lt;a name='20180701' href='#20180701'&gt;link to this day&lt;/a&gt;]</v>
      </c>
      <c r="AF10" s="96" t="str">
        <f t="shared" si="8"/>
        <v>&lt;a name='20180701'&gt;&lt;b&gt;Sunday, 1 July 2018: Rebelution - &lt;a href='mgmtheater.php' title='list by venue'&gt;the Theater at MGM National Harbor&lt;/a&gt; [7100 Oxon Hill Rd, Oxon Hill, MD]&lt;/b&gt;&lt;/a&gt;&lt;br&gt;</v>
      </c>
      <c r="AG10" s="97">
        <f t="shared" si="9"/>
        <v>2018</v>
      </c>
      <c r="AH10" s="97" t="str">
        <f t="shared" si="10"/>
        <v>07</v>
      </c>
      <c r="AI10" s="97" t="str">
        <f t="shared" si="11"/>
        <v>01</v>
      </c>
      <c r="AJ10" s="97" t="str">
        <f t="shared" si="12"/>
        <v>20180701</v>
      </c>
    </row>
    <row r="11" spans="1:36" ht="12" customHeight="1" x14ac:dyDescent="0.15">
      <c r="D11" s="110">
        <v>43276</v>
      </c>
      <c r="E11" s="9" t="s">
        <v>795</v>
      </c>
      <c r="F11" s="86" t="str">
        <f t="shared" si="0"/>
        <v>Sunday</v>
      </c>
      <c r="G11" s="91">
        <v>43282</v>
      </c>
      <c r="H11" s="92" t="str">
        <f>VLOOKUP(MONTH(G11),VLOOKUP!$W$1:$X$24,2)</f>
        <v>July</v>
      </c>
      <c r="I11" s="92" t="str">
        <f t="shared" si="1"/>
        <v>Sunday, 1 July 2018</v>
      </c>
      <c r="J11" s="90" t="s">
        <v>235</v>
      </c>
      <c r="K11" s="9" t="s">
        <v>360</v>
      </c>
      <c r="L11" s="86" t="str">
        <f t="shared" si="2"/>
        <v>&lt;a href='blackcat.php' title='list by venue'&gt;Black Cat&lt;/a&gt; (Backstage)</v>
      </c>
      <c r="M11" s="86" t="str">
        <f t="shared" si="3"/>
        <v>the Tins, Twin Jude, and Lisa Said</v>
      </c>
      <c r="N11" s="86" t="str">
        <f>VLOOKUP(J11,VLOOKUP!$A$2:$S$54,19,FALSE)&amp;J11&amp;"&lt;/a&gt;"</f>
        <v>&lt;a href='blackcat.php' title='list by venue'&gt;Black Cat&lt;/a&gt;</v>
      </c>
      <c r="O11" s="9" t="s">
        <v>3337</v>
      </c>
      <c r="P11" s="9" t="s">
        <v>2552</v>
      </c>
      <c r="Q11" s="9" t="s">
        <v>2006</v>
      </c>
      <c r="S11" s="95" t="str">
        <f t="shared" si="4"/>
        <v>Tins</v>
      </c>
      <c r="T11" s="86" t="str">
        <f t="shared" si="5"/>
        <v>&amp;#149; the Tins, Twin Jude, and Lisa Said - &lt;b&gt;&lt;a href='blackcat.php' title='list by venue'&gt;Black Cat&lt;/a&gt; (Backstage)&lt;/b&gt; &lt;br&gt;</v>
      </c>
      <c r="U11" s="112" t="str">
        <f>IF(ISBLANK(G11),"","&amp;#149; "&amp;IF(ISBLANK(C11),"","&lt;S&gt;")&amp;I11&amp;IF(ISBLANK(A11),""," - &lt;a href='recommended.php#"&amp;AJ11&amp;"'&gt;&lt;b&gt;&lt;em&gt;&lt;font color='#9C004D'&gt;RECOMMENDED&lt;/font&gt;&lt;/em&gt;&lt;/b&gt;&lt;/a&gt;")&amp;" - "&amp;M11&amp;IF(ISBLANK(K11),K11," - &lt;b&gt;"&amp;K11&amp;"&lt;/b&gt; ")&amp;IF(B11="Sold Out"," - &lt;font color='#000099'&gt;&lt;b&gt;&lt;I&gt;sold out&lt;/I&gt;&lt;/b&gt;&lt;/font&gt;"," - &lt;font color='#728C00'&gt;&lt;em&gt;&lt;a href='http://www.shareasale.com/r.cfm?u=529909&amp;b=234786&amp;m=27601&amp;afftrack=&amp;urllink=www%2Eticketfly%2Ecom%2Fpurchase%2Fevent%2F"&amp;X11&amp;"' target='_blank'&gt;buy tickets&lt;/a&gt;&lt;/em&gt;&lt;/font&gt;")&amp;IF(ISBLANK(C11),"","&lt;/S&gt; &lt;b&gt;"&amp;C11&amp;"&lt;/b&gt;")&amp;"&lt;p&gt;")</f>
        <v>&amp;#149; Sunday, 1 July 2018 - the Tins, Twin Jude, and Lisa Said - &lt;b&gt;Backstage&lt;/b&gt;  - &lt;font color='#728C00'&gt;&lt;em&gt;&lt;a href='http://www.shareasale.com/r.cfm?u=529909&amp;b=234786&amp;m=27601&amp;afftrack=&amp;urllink=www%2Eticketfly%2Ecom%2Fpurchase%2Fevent%2F1690274' target='_blank'&gt;buy tickets&lt;/a&gt;&lt;/em&gt;&lt;/font&gt;&lt;p&gt;</v>
      </c>
      <c r="V11" s="95" t="str">
        <f t="shared" si="6"/>
        <v>&amp;#149; the Tins, Twin Jude, and Lisa Said - &lt;b&gt;&lt;a href='blackcat.php' title='list by venue'&gt;Black Cat&lt;/a&gt; (Backstage)&lt;/b&gt;  - &lt;font color='#005500'&gt;&lt;b&gt;NEW!&lt;/b&gt;&lt;/font&gt;&lt;br&gt;</v>
      </c>
      <c r="W11" s="90" t="s">
        <v>221</v>
      </c>
      <c r="X11" s="4">
        <v>1690274</v>
      </c>
      <c r="AE11" s="92" t="str">
        <f t="shared" si="7"/>
        <v>Sunday, 1 July 2018      [&lt;a name='20180701' href='#20180701'&gt;link to this day&lt;/a&gt;]</v>
      </c>
      <c r="AF11" s="96" t="str">
        <f t="shared" si="8"/>
        <v>&lt;a name='20180701'&gt;&lt;b&gt;Sunday, 1 July 2018: the Tins, Twin Jude, and Lisa Said - &lt;a href='blackcat.php' title='list by venue'&gt;Black Cat&lt;/a&gt; (Backstage)&lt;/b&gt;&lt;/a&gt;&lt;br&gt;</v>
      </c>
      <c r="AG11" s="97">
        <f t="shared" si="9"/>
        <v>2018</v>
      </c>
      <c r="AH11" s="97" t="str">
        <f t="shared" si="10"/>
        <v>07</v>
      </c>
      <c r="AI11" s="97" t="str">
        <f t="shared" si="11"/>
        <v>01</v>
      </c>
      <c r="AJ11" s="97" t="str">
        <f t="shared" si="12"/>
        <v>20180701</v>
      </c>
    </row>
    <row r="12" spans="1:36" ht="12" customHeight="1" x14ac:dyDescent="0.15">
      <c r="D12" s="110">
        <v>43276</v>
      </c>
      <c r="E12" s="9" t="s">
        <v>795</v>
      </c>
      <c r="F12" s="86" t="str">
        <f t="shared" si="0"/>
        <v>Monday</v>
      </c>
      <c r="G12" s="91">
        <v>43283</v>
      </c>
      <c r="H12" s="92" t="str">
        <f>VLOOKUP(MONTH(G12),VLOOKUP!$W$1:$X$24,2)</f>
        <v>July</v>
      </c>
      <c r="I12" s="92" t="str">
        <f t="shared" si="1"/>
        <v>Monday, 2 July 2018</v>
      </c>
      <c r="J12" s="90" t="s">
        <v>235</v>
      </c>
      <c r="K12" s="9" t="s">
        <v>360</v>
      </c>
      <c r="L12" s="86" t="str">
        <f t="shared" si="2"/>
        <v>&lt;a href='blackcat.php' title='list by venue'&gt;Black Cat&lt;/a&gt; (Backstage)</v>
      </c>
      <c r="M12" s="86" t="str">
        <f t="shared" si="3"/>
        <v>Antonia, Pearl Crush, and OG Lullabies</v>
      </c>
      <c r="N12" s="86" t="str">
        <f>VLOOKUP(J12,VLOOKUP!$A$2:$S$54,19,FALSE)&amp;J12&amp;"&lt;/a&gt;"</f>
        <v>&lt;a href='blackcat.php' title='list by venue'&gt;Black Cat&lt;/a&gt;</v>
      </c>
      <c r="O12" s="9" t="s">
        <v>2624</v>
      </c>
      <c r="P12" s="9" t="s">
        <v>3338</v>
      </c>
      <c r="Q12" s="9" t="s">
        <v>2435</v>
      </c>
      <c r="S12" s="95" t="str">
        <f t="shared" si="4"/>
        <v>Antonia</v>
      </c>
      <c r="T12" s="86" t="str">
        <f t="shared" si="5"/>
        <v>&amp;#149; Antonia, Pearl Crush, and OG Lullabies - &lt;b&gt;&lt;a href='blackcat.php' title='list by venue'&gt;Black Cat&lt;/a&gt; (Backstage)&lt;/b&gt; &lt;br&gt;</v>
      </c>
      <c r="U12" s="112" t="str">
        <f>IF(ISBLANK(G12),"","&amp;#149; "&amp;IF(ISBLANK(C12),"","&lt;S&gt;")&amp;I12&amp;IF(ISBLANK(A12),""," - &lt;a href='recommended.php#"&amp;AJ12&amp;"'&gt;&lt;b&gt;&lt;em&gt;&lt;font color='#9C004D'&gt;RECOMMENDED&lt;/font&gt;&lt;/em&gt;&lt;/b&gt;&lt;/a&gt;")&amp;" - "&amp;M12&amp;IF(ISBLANK(K12),K12," - &lt;b&gt;"&amp;K12&amp;"&lt;/b&gt; ")&amp;IF(B12="Sold Out"," - &lt;font color='#000099'&gt;&lt;b&gt;&lt;I&gt;sold out&lt;/I&gt;&lt;/b&gt;&lt;/font&gt;"," - &lt;font color='#728C00'&gt;&lt;em&gt;&lt;a href='http://www.shareasale.com/r.cfm?u=529909&amp;b=234786&amp;m=27601&amp;afftrack=&amp;urllink=www%2Eticketfly%2Ecom%2Fpurchase%2Fevent%2F"&amp;X12&amp;"' target='_blank'&gt;buy tickets&lt;/a&gt;&lt;/em&gt;&lt;/font&gt;")&amp;IF(ISBLANK(C12),"","&lt;/S&gt; &lt;b&gt;"&amp;C12&amp;"&lt;/b&gt;")&amp;"&lt;p&gt;")</f>
        <v>&amp;#149; Monday, 2 July 2018 - Antonia, Pearl Crush, and OG Lullabies - &lt;b&gt;Backstage&lt;/b&gt;  - &lt;font color='#728C00'&gt;&lt;em&gt;&lt;a href='http://www.shareasale.com/r.cfm?u=529909&amp;b=234786&amp;m=27601&amp;afftrack=&amp;urllink=www%2Eticketfly%2Ecom%2Fpurchase%2Fevent%2F1699669' target='_blank'&gt;buy tickets&lt;/a&gt;&lt;/em&gt;&lt;/font&gt;&lt;p&gt;</v>
      </c>
      <c r="V12" s="95" t="str">
        <f t="shared" si="6"/>
        <v>&amp;#149; Antonia, Pearl Crush, and OG Lullabies - &lt;b&gt;&lt;a href='blackcat.php' title='list by venue'&gt;Black Cat&lt;/a&gt; (Backstage)&lt;/b&gt;  - &lt;font color='#005500'&gt;&lt;b&gt;NEW!&lt;/b&gt;&lt;/font&gt;&lt;br&gt;</v>
      </c>
      <c r="W12" s="90" t="s">
        <v>221</v>
      </c>
      <c r="X12" s="4">
        <v>1699669</v>
      </c>
      <c r="AE12" s="92" t="str">
        <f t="shared" si="7"/>
        <v>Monday, 2 July 2018      [&lt;a name='20180702' href='#20180702'&gt;link to this day&lt;/a&gt;]</v>
      </c>
      <c r="AF12" s="96" t="str">
        <f t="shared" si="8"/>
        <v>&lt;a name='20180702'&gt;&lt;b&gt;Monday, 2 July 2018: Antonia, Pearl Crush, and OG Lullabies - &lt;a href='blackcat.php' title='list by venue'&gt;Black Cat&lt;/a&gt; (Backstage)&lt;/b&gt;&lt;/a&gt;&lt;br&gt;</v>
      </c>
      <c r="AG12" s="97">
        <f t="shared" si="9"/>
        <v>2018</v>
      </c>
      <c r="AH12" s="97" t="str">
        <f t="shared" si="10"/>
        <v>07</v>
      </c>
      <c r="AI12" s="97" t="str">
        <f t="shared" si="11"/>
        <v>02</v>
      </c>
      <c r="AJ12" s="97" t="str">
        <f t="shared" si="12"/>
        <v>20180702</v>
      </c>
    </row>
    <row r="13" spans="1:36" ht="12" customHeight="1" x14ac:dyDescent="0.15">
      <c r="D13" s="110">
        <v>43153</v>
      </c>
      <c r="E13" s="9" t="s">
        <v>795</v>
      </c>
      <c r="F13" s="86" t="str">
        <f t="shared" si="0"/>
        <v>Monday</v>
      </c>
      <c r="G13" s="91">
        <v>43283</v>
      </c>
      <c r="H13" s="92" t="str">
        <f>VLOOKUP(MONTH(G13),VLOOKUP!$W$1:$X$24,2)</f>
        <v>July</v>
      </c>
      <c r="I13" s="92" t="str">
        <f t="shared" si="1"/>
        <v>Monday, 2 July 2018</v>
      </c>
      <c r="J13" s="90" t="s">
        <v>234</v>
      </c>
      <c r="K13" s="9" t="s">
        <v>2566</v>
      </c>
      <c r="L13" s="86" t="str">
        <f t="shared" si="2"/>
        <v>&lt;a href='wolftrap.php' title='list by venue'&gt;Wolf Trap&lt;/a&gt; (Filene Center - Last Summer on Earth Tour)</v>
      </c>
      <c r="M13" s="86" t="str">
        <f t="shared" si="3"/>
        <v>Barenaked Ladies, Better Than Ezra, and KT Tunstall</v>
      </c>
      <c r="N13" s="86" t="str">
        <f>VLOOKUP(J13,VLOOKUP!$A$2:$S$54,19,FALSE)&amp;J13&amp;"&lt;/a&gt;"</f>
        <v>&lt;a href='wolftrap.php' title='list by venue'&gt;Wolf Trap&lt;/a&gt;</v>
      </c>
      <c r="O13" s="9" t="s">
        <v>2463</v>
      </c>
      <c r="P13" s="9" t="s">
        <v>2193</v>
      </c>
      <c r="Q13" s="9" t="s">
        <v>1054</v>
      </c>
      <c r="S13" s="95" t="str">
        <f t="shared" si="4"/>
        <v>Barenaked Ladies</v>
      </c>
      <c r="T13" s="86" t="str">
        <f t="shared" si="5"/>
        <v>&amp;#149; Barenaked Ladies, Better Than Ezra, and KT Tunstall - &lt;b&gt;&lt;a href='wolftrap.php' title='list by venue'&gt;Wolf Trap&lt;/a&gt; (Filene Center - Last Summer on Earth Tour)&lt;/b&gt; &lt;br&gt;</v>
      </c>
      <c r="U13" s="86" t="str">
        <f>IF(ISBLANK(G13),"","&amp;#149; "&amp;IF(ISBLANK(C13),"","&lt;S&gt;")&amp;I13&amp;IF(ISBLANK(A13),""," - &lt;a href='recommended.php#"&amp;AJ13&amp;"'&gt;&lt;b&gt;&lt;em&gt;&lt;font color='#9C004D'&gt;RECOMMENDED&lt;/font&gt;&lt;/em&gt;&lt;/b&gt;&lt;/a&gt;")&amp;" - "&amp;M13&amp;IF(ISBLANK(K13),K13," - &lt;b&gt;"&amp;K13&amp;"&lt;/b&gt; ")&amp;IF(B13="Sold Out"," - &lt;font color='#000099'&gt;&lt;b&gt;&lt;I&gt;sold out&lt;/I&gt;&lt;/b&gt;&lt;/font&gt;","")&amp;IF(ISBLANK(C13),"","&lt;/S&gt; &lt;b&gt;"&amp;C13&amp;"&lt;/b&gt;")&amp;"&lt;p&gt;")</f>
        <v>&amp;#149; Monday, 2 July 2018 - Barenaked Ladies, Better Than Ezra, and KT Tunstall - &lt;b&gt;Filene Center - Last Summer on Earth Tour&lt;/b&gt; &lt;p&gt;</v>
      </c>
      <c r="V13" s="95" t="str">
        <f t="shared" si="6"/>
        <v>&amp;#149; Barenaked Ladies, Better Than Ezra, and KT Tunstall - &lt;b&gt;&lt;a href='wolftrap.php' title='list by venue'&gt;Wolf Trap&lt;/a&gt; (Filene Center - Last Summer on Earth Tour)&lt;/b&gt;  - &lt;font color='#005500'&gt;&lt;b&gt;NEW!&lt;/b&gt;&lt;/font&gt;&lt;br&gt;</v>
      </c>
      <c r="AE13" s="92" t="str">
        <f t="shared" si="7"/>
        <v>Monday, 2 July 2018      [&lt;a name='20180702' href='#20180702'&gt;link to this day&lt;/a&gt;]</v>
      </c>
      <c r="AF13" s="96" t="str">
        <f t="shared" si="8"/>
        <v>&lt;a name='20180702'&gt;&lt;b&gt;Monday, 2 July 2018: Barenaked Ladies, Better Than Ezra, and KT Tunstall - &lt;a href='wolftrap.php' title='list by venue'&gt;Wolf Trap&lt;/a&gt; (Filene Center - Last Summer on Earth Tour)&lt;/b&gt;&lt;/a&gt;&lt;br&gt;</v>
      </c>
      <c r="AG13" s="97">
        <f t="shared" si="9"/>
        <v>2018</v>
      </c>
      <c r="AH13" s="97" t="str">
        <f t="shared" si="10"/>
        <v>07</v>
      </c>
      <c r="AI13" s="97" t="str">
        <f t="shared" si="11"/>
        <v>02</v>
      </c>
      <c r="AJ13" s="97" t="str">
        <f t="shared" si="12"/>
        <v>20180702</v>
      </c>
    </row>
    <row r="14" spans="1:36" ht="12" customHeight="1" x14ac:dyDescent="0.15">
      <c r="D14" s="110">
        <v>43276</v>
      </c>
      <c r="E14" s="9" t="s">
        <v>795</v>
      </c>
      <c r="F14" s="86" t="str">
        <f t="shared" si="0"/>
        <v>Monday</v>
      </c>
      <c r="G14" s="91">
        <v>43283</v>
      </c>
      <c r="H14" s="92" t="str">
        <f>VLOOKUP(MONTH(G14),VLOOKUP!$W$1:$X$24,2)</f>
        <v>July</v>
      </c>
      <c r="I14" s="92" t="str">
        <f t="shared" si="1"/>
        <v>Monday, 2 July 2018</v>
      </c>
      <c r="J14" s="90" t="s">
        <v>450</v>
      </c>
      <c r="L14" s="86" t="str">
        <f t="shared" si="2"/>
        <v>&lt;a href='fillmore.php' title='list by venue'&gt;Fillmore Silver Spring&lt;/a&gt;</v>
      </c>
      <c r="M14" s="86" t="str">
        <f t="shared" si="3"/>
        <v>A Boogie Wit Da Hoodie</v>
      </c>
      <c r="N14" s="86" t="str">
        <f>VLOOKUP(J14,VLOOKUP!$A$2:$S$54,19,FALSE)&amp;J14&amp;"&lt;/a&gt;"</f>
        <v>&lt;a href='fillmore.php' title='list by venue'&gt;Fillmore Silver Spring&lt;/a&gt;</v>
      </c>
      <c r="O14" s="9" t="s">
        <v>1978</v>
      </c>
      <c r="S14" s="95" t="str">
        <f t="shared" si="4"/>
        <v>Boogie Wit Da Hoodie</v>
      </c>
      <c r="T14" s="86" t="str">
        <f t="shared" si="5"/>
        <v>&amp;#149; A Boogie Wit Da Hoodie - &lt;b&gt;&lt;a href='fillmore.php' title='list by venue'&gt;Fillmore Silver Spring&lt;/a&gt;&lt;/b&gt; &lt;br&gt;</v>
      </c>
      <c r="U14" s="86" t="str">
        <f>IF(ISBLANK(G14),"","&amp;#149; "&amp;IF(ISBLANK(C14),"","&lt;S&gt;")&amp;I14&amp;IF(ISBLANK(A14),""," - &lt;a href='recommended.php#"&amp;AJ14&amp;"'&gt;&lt;b&gt;&lt;em&gt;&lt;font color='#9C004D'&gt;RECOMMENDED&lt;/font&gt;&lt;/em&gt;&lt;/b&gt;&lt;/a&gt;")&amp;" - "&amp;M14&amp;IF(ISBLANK(K14),K14," - &lt;b&gt;"&amp;K14&amp;"&lt;/b&gt; ")&amp;IF(B14="Sold Out"," - &lt;font color='#000099'&gt;&lt;b&gt;&lt;I&gt;sold out&lt;/I&gt;&lt;/b&gt;&lt;/font&gt;","")&amp;IF(ISBLANK(C14),"","&lt;/S&gt; &lt;b&gt;"&amp;C14&amp;"&lt;/b&gt;")&amp;"&lt;p&gt;")</f>
        <v>&amp;#149; Monday, 2 July 2018 - A Boogie Wit Da Hoodie&lt;p&gt;</v>
      </c>
      <c r="V14" s="95" t="str">
        <f t="shared" si="6"/>
        <v>&amp;#149; A Boogie Wit Da Hoodie - &lt;b&gt;&lt;a href='fillmore.php' title='list by venue'&gt;Fillmore Silver Spring&lt;/a&gt;&lt;/b&gt;  - &lt;font color='#005500'&gt;&lt;b&gt;NEW!&lt;/b&gt;&lt;/font&gt;&lt;br&gt;</v>
      </c>
      <c r="AE14" s="92" t="str">
        <f t="shared" si="7"/>
        <v>Monday, 2 July 2018      [&lt;a name='20180702' href='#20180702'&gt;link to this day&lt;/a&gt;]</v>
      </c>
      <c r="AF14" s="96" t="str">
        <f t="shared" si="8"/>
        <v>&lt;a name='20180702'&gt;&lt;b&gt;Monday, 2 July 2018: A Boogie Wit Da Hoodie - &lt;a href='fillmore.php' title='list by venue'&gt;Fillmore Silver Spring&lt;/a&gt;&lt;/b&gt;&lt;/a&gt;&lt;br&gt;</v>
      </c>
      <c r="AG14" s="97">
        <f t="shared" si="9"/>
        <v>2018</v>
      </c>
      <c r="AH14" s="97" t="str">
        <f t="shared" si="10"/>
        <v>07</v>
      </c>
      <c r="AI14" s="97" t="str">
        <f t="shared" si="11"/>
        <v>02</v>
      </c>
      <c r="AJ14" s="97" t="str">
        <f t="shared" si="12"/>
        <v>20180702</v>
      </c>
    </row>
    <row r="15" spans="1:36" ht="12" customHeight="1" x14ac:dyDescent="0.15">
      <c r="D15" s="110">
        <v>43276</v>
      </c>
      <c r="E15" s="9" t="s">
        <v>795</v>
      </c>
      <c r="F15" s="86" t="str">
        <f t="shared" si="0"/>
        <v>Monday</v>
      </c>
      <c r="G15" s="91">
        <v>43283</v>
      </c>
      <c r="H15" s="92" t="str">
        <f>VLOOKUP(MONTH(G15),VLOOKUP!$W$1:$X$24,2)</f>
        <v>July</v>
      </c>
      <c r="I15" s="92" t="str">
        <f t="shared" si="1"/>
        <v>Monday, 2 July 2018</v>
      </c>
      <c r="J15" s="93" t="s">
        <v>1627</v>
      </c>
      <c r="L15" s="86" t="str">
        <f t="shared" si="2"/>
        <v>RhizomeDC [6950 Maple St NW, WDC]</v>
      </c>
      <c r="M15" s="86" t="str">
        <f t="shared" si="3"/>
        <v>Hotel Neon, Welch &amp;amp; Oshima, and Low Red Moon</v>
      </c>
      <c r="N15" s="93" t="str">
        <f>J15</f>
        <v>RhizomeDC [6950 Maple St NW, WDC]</v>
      </c>
      <c r="O15" s="9" t="s">
        <v>3380</v>
      </c>
      <c r="P15" s="9" t="s">
        <v>2328</v>
      </c>
      <c r="Q15" s="9" t="s">
        <v>2714</v>
      </c>
      <c r="S15" s="95" t="str">
        <f t="shared" si="4"/>
        <v>Hotel Neon</v>
      </c>
      <c r="T15" s="86" t="str">
        <f t="shared" si="5"/>
        <v>&amp;#149; Hotel Neon, Welch &amp;amp; Oshima, and Low Red Moon - &lt;b&gt;RhizomeDC [6950 Maple St NW, WDC]&lt;/b&gt; &lt;br&gt;</v>
      </c>
      <c r="U15" s="86" t="str">
        <f>IF(ISBLANK(G15),"","&amp;#149; "&amp;IF(ISBLANK(C15),"","&lt;S&gt;")&amp;I15&amp;IF(ISBLANK(A15),""," - &lt;a href='recommended.php#"&amp;AJ15&amp;"'&gt;&lt;b&gt;&lt;em&gt;&lt;font color='#9C004D'&gt;RECOMMENDED&lt;/font&gt;&lt;/em&gt;&lt;/b&gt;&lt;/a&gt;")&amp;" - "&amp;M15&amp;IF(ISBLANK(K15),K15," - &lt;b&gt;"&amp;K15&amp;"&lt;/b&gt; ")&amp;IF(B15="Sold Out"," - &lt;font color='#000099'&gt;&lt;b&gt;&lt;I&gt;sold out&lt;/I&gt;&lt;/b&gt;&lt;/font&gt;","")&amp;IF(ISBLANK(C15),"","&lt;/S&gt; &lt;b&gt;"&amp;C15&amp;"&lt;/b&gt;")&amp;"&lt;p&gt;")</f>
        <v>&amp;#149; Monday, 2 July 2018 - Hotel Neon, Welch &amp;amp; Oshima, and Low Red Moon&lt;p&gt;</v>
      </c>
      <c r="V15" s="95" t="str">
        <f t="shared" si="6"/>
        <v>&amp;#149; Hotel Neon, Welch &amp;amp; Oshima, and Low Red Moon - &lt;b&gt;RhizomeDC [6950 Maple St NW, WDC]&lt;/b&gt;  - &lt;font color='#005500'&gt;&lt;b&gt;NEW!&lt;/b&gt;&lt;/font&gt;&lt;br&gt;</v>
      </c>
      <c r="AE15" s="92" t="str">
        <f t="shared" si="7"/>
        <v>Monday, 2 July 2018      [&lt;a name='20180702' href='#20180702'&gt;link to this day&lt;/a&gt;]</v>
      </c>
      <c r="AF15" s="96" t="str">
        <f t="shared" si="8"/>
        <v>&lt;a name='20180702'&gt;&lt;b&gt;Monday, 2 July 2018: Hotel Neon, Welch &amp;amp; Oshima, and Low Red Moon - RhizomeDC [6950 Maple St NW, WDC]&lt;/b&gt;&lt;/a&gt;&lt;br&gt;</v>
      </c>
      <c r="AG15" s="97">
        <f t="shared" si="9"/>
        <v>2018</v>
      </c>
      <c r="AH15" s="97" t="str">
        <f t="shared" si="10"/>
        <v>07</v>
      </c>
      <c r="AI15" s="97" t="str">
        <f t="shared" si="11"/>
        <v>02</v>
      </c>
      <c r="AJ15" s="97" t="str">
        <f t="shared" si="12"/>
        <v>20180702</v>
      </c>
    </row>
    <row r="16" spans="1:36" ht="12" customHeight="1" x14ac:dyDescent="0.15">
      <c r="D16" s="110">
        <v>43152</v>
      </c>
      <c r="E16" s="9" t="s">
        <v>795</v>
      </c>
      <c r="F16" s="86" t="str">
        <f t="shared" si="0"/>
        <v>Monday</v>
      </c>
      <c r="G16" s="91">
        <v>43283</v>
      </c>
      <c r="H16" s="92" t="str">
        <f>VLOOKUP(MONTH(G16),VLOOKUP!$W$1:$X$24,2)</f>
        <v>July</v>
      </c>
      <c r="I16" s="92" t="str">
        <f t="shared" si="1"/>
        <v>Monday, 2 July 2018</v>
      </c>
      <c r="J16" s="94" t="s">
        <v>308</v>
      </c>
      <c r="K16" s="9" t="s">
        <v>2173</v>
      </c>
      <c r="L16" s="86" t="str">
        <f t="shared" si="2"/>
        <v>&lt;a href='jll.php' title='list by venue'&gt;Jiffy Lube Live&lt;/a&gt; (Evolve Tour)</v>
      </c>
      <c r="M16" s="86" t="str">
        <f t="shared" si="3"/>
        <v>Imagine Dragons and Grace VanderWaal</v>
      </c>
      <c r="N16" s="86" t="str">
        <f>VLOOKUP(J16,VLOOKUP!$A$2:$S$54,19,FALSE)&amp;J16&amp;"&lt;/a&gt;"</f>
        <v>&lt;a href='jll.php' title='list by venue'&gt;Jiffy Lube Live&lt;/a&gt;</v>
      </c>
      <c r="O16" s="9" t="s">
        <v>2174</v>
      </c>
      <c r="P16" s="9" t="s">
        <v>2331</v>
      </c>
      <c r="S16" s="95" t="str">
        <f t="shared" si="4"/>
        <v>Imagine Dragons</v>
      </c>
      <c r="T16" s="86" t="str">
        <f t="shared" si="5"/>
        <v>&amp;#149; Imagine Dragons and Grace VanderWaal - &lt;b&gt;&lt;a href='jll.php' title='list by venue'&gt;Jiffy Lube Live&lt;/a&gt; (Evolve Tour)&lt;/b&gt; &lt;br&gt;</v>
      </c>
      <c r="U16" s="86" t="str">
        <f>IF(ISBLANK(G16),"","&amp;#149; "&amp;IF(ISBLANK(C16),"","&lt;S&gt;")&amp;I16&amp;IF(ISBLANK(A16),""," - &lt;a href='recommended.php#"&amp;AJ16&amp;"'&gt;&lt;b&gt;&lt;em&gt;&lt;font color='#9C004D'&gt;RECOMMENDED&lt;/font&gt;&lt;/em&gt;&lt;/b&gt;&lt;/a&gt;")&amp;" - "&amp;M16&amp;IF(ISBLANK(K16),K16," - &lt;b&gt;"&amp;K16&amp;"&lt;/b&gt; ")&amp;IF(B16="Sold Out"," - &lt;font color='#000099'&gt;&lt;b&gt;&lt;I&gt;sold out&lt;/I&gt;&lt;/b&gt;&lt;/font&gt;","")&amp;IF(ISBLANK(C16),"","&lt;/S&gt; &lt;b&gt;"&amp;C16&amp;"&lt;/b&gt;")&amp;"&lt;p&gt;")</f>
        <v>&amp;#149; Monday, 2 July 2018 - Imagine Dragons and Grace VanderWaal - &lt;b&gt;Evolve Tour&lt;/b&gt; &lt;p&gt;</v>
      </c>
      <c r="V16" s="95" t="str">
        <f t="shared" si="6"/>
        <v>&amp;#149; Imagine Dragons and Grace VanderWaal - &lt;b&gt;&lt;a href='jll.php' title='list by venue'&gt;Jiffy Lube Live&lt;/a&gt; (Evolve Tour)&lt;/b&gt;  - &lt;font color='#005500'&gt;&lt;b&gt;NEW!&lt;/b&gt;&lt;/font&gt;&lt;br&gt;</v>
      </c>
      <c r="AE16" s="92" t="str">
        <f t="shared" si="7"/>
        <v>Monday, 2 July 2018      [&lt;a name='20180702' href='#20180702'&gt;link to this day&lt;/a&gt;]</v>
      </c>
      <c r="AF16" s="96" t="str">
        <f t="shared" si="8"/>
        <v>&lt;a name='20180702'&gt;&lt;b&gt;Monday, 2 July 2018: Imagine Dragons and Grace VanderWaal - &lt;a href='jll.php' title='list by venue'&gt;Jiffy Lube Live&lt;/a&gt; (Evolve Tour)&lt;/b&gt;&lt;/a&gt;&lt;br&gt;</v>
      </c>
      <c r="AG16" s="97">
        <f t="shared" si="9"/>
        <v>2018</v>
      </c>
      <c r="AH16" s="97" t="str">
        <f t="shared" si="10"/>
        <v>07</v>
      </c>
      <c r="AI16" s="97" t="str">
        <f t="shared" si="11"/>
        <v>02</v>
      </c>
      <c r="AJ16" s="97" t="str">
        <f t="shared" si="12"/>
        <v>20180702</v>
      </c>
    </row>
    <row r="17" spans="4:36" ht="12" customHeight="1" x14ac:dyDescent="0.15">
      <c r="D17" s="110">
        <v>43185</v>
      </c>
      <c r="E17" s="9" t="s">
        <v>795</v>
      </c>
      <c r="F17" s="86" t="str">
        <f t="shared" si="0"/>
        <v>Monday</v>
      </c>
      <c r="G17" s="91">
        <v>43283</v>
      </c>
      <c r="H17" s="92" t="str">
        <f>VLOOKUP(MONTH(G17),VLOOKUP!$W$1:$X$24,2)</f>
        <v>July</v>
      </c>
      <c r="I17" s="92" t="str">
        <f t="shared" si="1"/>
        <v>Monday, 2 July 2018</v>
      </c>
      <c r="J17" s="90" t="s">
        <v>217</v>
      </c>
      <c r="L17" s="86" t="str">
        <f t="shared" si="2"/>
        <v>&lt;a href='jamminjava.php' title='list by venue'&gt;Jammin' Java&lt;/a&gt;</v>
      </c>
      <c r="M17" s="86" t="str">
        <f t="shared" si="3"/>
        <v>Jammin Java's Mid-Atlantic Band Battle #19 - Prelims Night 2: Blue Home, the Bumperyachts, Hungry On Monday, Taciturn, Soundheist</v>
      </c>
      <c r="N17" s="86" t="str">
        <f>VLOOKUP(J17,VLOOKUP!$A$2:$S$54,19,FALSE)&amp;J17&amp;"&lt;/a&gt;"</f>
        <v>&lt;a href='jamminjava.php' title='list by venue'&gt;Jammin' Java&lt;/a&gt;</v>
      </c>
      <c r="O17" s="4" t="s">
        <v>3235</v>
      </c>
      <c r="S17" s="95" t="str">
        <f t="shared" si="4"/>
        <v>Jammin Java's Mid-Atlantic Band Battle #19 - Prelims Night 2: Blue Home, the Bumperyachts, Hungry On Monday, Taciturn, Soundheist</v>
      </c>
      <c r="T17" s="86" t="str">
        <f t="shared" si="5"/>
        <v>&amp;#149; Jammin Java's Mid-Atlantic Band Battle #19 - Prelims Night 2: Blue Home, the Bumperyachts, Hungry On Monday, Taciturn, Soundheist - &lt;b&gt;&lt;a href='jamminjava.php' title='list by venue'&gt;Jammin' Java&lt;/a&gt;&lt;/b&gt; &lt;br&gt;</v>
      </c>
      <c r="U17" s="112" t="str">
        <f>IF(ISBLANK(G17),"","&amp;#149; "&amp;IF(ISBLANK(C17),"","&lt;S&gt;")&amp;I17&amp;IF(ISBLANK(A17),""," - &lt;a href='recommended.php#"&amp;AJ17&amp;"'&gt;&lt;b&gt;&lt;em&gt;&lt;font color='#9C004D'&gt;RECOMMENDED&lt;/font&gt;&lt;/em&gt;&lt;/b&gt;&lt;/a&gt;")&amp;" - "&amp;M17&amp;IF(ISBLANK(K17),K17," - &lt;b&gt;"&amp;K17&amp;"&lt;/b&gt; ")&amp;IF(B17="Sold Out"," - &lt;font color='#000099'&gt;&lt;b&gt;&lt;I&gt;sold out&lt;/I&gt;&lt;/b&gt;&lt;/font&gt;"," - &lt;font color='#728C00'&gt;&lt;em&gt;&lt;a href='http://www.shareasale.com/r.cfm?u=529909&amp;b=234786&amp;m=27601&amp;afftrack=&amp;urllink=www%2Eticketfly%2Ecom%2Fpurchase%2Fevent%2F"&amp;X17&amp;"' target='_blank'&gt;buy tickets&lt;/a&gt;&lt;/em&gt;&lt;/font&gt;")&amp;IF(ISBLANK(C17),"","&lt;/S&gt; &lt;b&gt;"&amp;C17&amp;"&lt;/b&gt;")&amp;"&lt;p&gt;")</f>
        <v>&amp;#149; Monday, 2 July 2018 - Jammin Java's Mid-Atlantic Band Battle #19 - Prelims Night 2: Blue Home, the Bumperyachts, Hungry On Monday, Taciturn, Soundheist - &lt;font color='#728C00'&gt;&lt;em&gt;&lt;a href='http://www.shareasale.com/r.cfm?u=529909&amp;b=234786&amp;m=27601&amp;afftrack=&amp;urllink=www%2Eticketfly%2Ecom%2Fpurchase%2Fevent%2F1641018' target='_blank'&gt;buy tickets&lt;/a&gt;&lt;/em&gt;&lt;/font&gt;&lt;p&gt;</v>
      </c>
      <c r="V17" s="95" t="str">
        <f t="shared" si="6"/>
        <v>&amp;#149; Jammin Java's Mid-Atlantic Band Battle #19 - Prelims Night 2: Blue Home, the Bumperyachts, Hungry On Monday, Taciturn, Soundheist - &lt;b&gt;&lt;a href='jamminjava.php' title='list by venue'&gt;Jammin' Java&lt;/a&gt;&lt;/b&gt;  - &lt;font color='#005500'&gt;&lt;b&gt;NEW!&lt;/b&gt;&lt;/font&gt;&lt;br&gt;</v>
      </c>
      <c r="X17" s="9">
        <v>1641018</v>
      </c>
      <c r="AE17" s="92" t="str">
        <f t="shared" si="7"/>
        <v>Monday, 2 July 2018      [&lt;a name='20180702' href='#20180702'&gt;link to this day&lt;/a&gt;]</v>
      </c>
      <c r="AF17" s="96" t="str">
        <f t="shared" si="8"/>
        <v>&lt;a name='20180702'&gt;&lt;b&gt;Monday, 2 July 2018: Jammin Java's Mid-Atlantic Band Battle #19 - Prelims Night 2: Blue Home, the Bumperyachts, Hungry On Monday, Taciturn, Soundheist - &lt;a href='jamminjava.php' title='list by venue'&gt;Jammin' Java&lt;/a&gt;&lt;/b&gt;&lt;/a&gt;&lt;br&gt;</v>
      </c>
      <c r="AG17" s="97">
        <f t="shared" si="9"/>
        <v>2018</v>
      </c>
      <c r="AH17" s="97" t="str">
        <f t="shared" si="10"/>
        <v>07</v>
      </c>
      <c r="AI17" s="97" t="str">
        <f t="shared" si="11"/>
        <v>02</v>
      </c>
      <c r="AJ17" s="97" t="str">
        <f t="shared" si="12"/>
        <v>20180702</v>
      </c>
    </row>
    <row r="18" spans="4:36" ht="12" customHeight="1" x14ac:dyDescent="0.15">
      <c r="D18" s="110">
        <v>43273</v>
      </c>
      <c r="E18" s="9" t="s">
        <v>795</v>
      </c>
      <c r="F18" s="86" t="str">
        <f t="shared" si="0"/>
        <v>Monday</v>
      </c>
      <c r="G18" s="91">
        <v>43283</v>
      </c>
      <c r="H18" s="92" t="str">
        <f>VLOOKUP(MONTH(G18),VLOOKUP!$W$1:$X$24,2)</f>
        <v>July</v>
      </c>
      <c r="I18" s="92" t="str">
        <f t="shared" si="1"/>
        <v>Monday, 2 July 2018</v>
      </c>
      <c r="J18" s="90" t="s">
        <v>474</v>
      </c>
      <c r="L18" s="86" t="str">
        <f t="shared" si="2"/>
        <v>&lt;a href='fortreno.php' title='list by venue'&gt;Fort Reno&lt;/a&gt;</v>
      </c>
      <c r="M18" s="86" t="str">
        <f t="shared" si="3"/>
        <v>Lotion Princess and Time Is Fire</v>
      </c>
      <c r="N18" s="86" t="str">
        <f>VLOOKUP(J18,VLOOKUP!$A$2:$S$54,19,FALSE)&amp;J18&amp;"&lt;/a&gt;"</f>
        <v>&lt;a href='fortreno.php' title='list by venue'&gt;Fort Reno&lt;/a&gt;</v>
      </c>
      <c r="O18" s="9" t="s">
        <v>1944</v>
      </c>
      <c r="P18" s="9" t="s">
        <v>1428</v>
      </c>
      <c r="S18" s="95" t="str">
        <f t="shared" si="4"/>
        <v>Lotion Princess</v>
      </c>
      <c r="T18" s="86" t="str">
        <f t="shared" si="5"/>
        <v>&amp;#149; Lotion Princess and Time Is Fire - &lt;b&gt;&lt;a href='fortreno.php' title='list by venue'&gt;Fort Reno&lt;/a&gt;&lt;/b&gt; &lt;br&gt;</v>
      </c>
      <c r="U18" s="86" t="str">
        <f>IF(ISBLANK(G18),"","&amp;#149; "&amp;IF(ISBLANK(C18),"","&lt;S&gt;")&amp;I18&amp;IF(ISBLANK(A18),""," - &lt;a href='recommended.php#"&amp;AJ18&amp;"'&gt;&lt;b&gt;&lt;em&gt;&lt;font color='#9C004D'&gt;RECOMMENDED&lt;/font&gt;&lt;/em&gt;&lt;/b&gt;&lt;/a&gt;")&amp;" - "&amp;M18&amp;IF(ISBLANK(K18),K18," - &lt;b&gt;"&amp;K18&amp;"&lt;/b&gt; ")&amp;IF(B18="Sold Out"," - &lt;font color='#000099'&gt;&lt;b&gt;&lt;I&gt;sold out&lt;/I&gt;&lt;/b&gt;&lt;/font&gt;","")&amp;IF(ISBLANK(C18),"","&lt;/S&gt; &lt;b&gt;"&amp;C18&amp;"&lt;/b&gt;")&amp;"&lt;p&gt;")</f>
        <v>&amp;#149; Monday, 2 July 2018 - Lotion Princess and Time Is Fire&lt;p&gt;</v>
      </c>
      <c r="V18" s="95" t="str">
        <f t="shared" si="6"/>
        <v>&amp;#149; Lotion Princess and Time Is Fire - &lt;b&gt;&lt;a href='fortreno.php' title='list by venue'&gt;Fort Reno&lt;/a&gt;&lt;/b&gt;  - &lt;font color='#005500'&gt;&lt;b&gt;NEW!&lt;/b&gt;&lt;/font&gt;&lt;br&gt;</v>
      </c>
      <c r="AE18" s="92" t="str">
        <f t="shared" si="7"/>
        <v>Monday, 2 July 2018      [&lt;a name='20180702' href='#20180702'&gt;link to this day&lt;/a&gt;]</v>
      </c>
      <c r="AF18" s="96" t="str">
        <f t="shared" si="8"/>
        <v>&lt;a name='20180702'&gt;&lt;b&gt;Monday, 2 July 2018: Lotion Princess and Time Is Fire - &lt;a href='fortreno.php' title='list by venue'&gt;Fort Reno&lt;/a&gt;&lt;/b&gt;&lt;/a&gt;&lt;br&gt;</v>
      </c>
      <c r="AG18" s="97">
        <f t="shared" si="9"/>
        <v>2018</v>
      </c>
      <c r="AH18" s="97" t="str">
        <f t="shared" si="10"/>
        <v>07</v>
      </c>
      <c r="AI18" s="97" t="str">
        <f t="shared" si="11"/>
        <v>02</v>
      </c>
      <c r="AJ18" s="97" t="str">
        <f t="shared" si="12"/>
        <v>20180702</v>
      </c>
    </row>
    <row r="19" spans="4:36" ht="12" customHeight="1" x14ac:dyDescent="0.15">
      <c r="D19" s="110">
        <v>43223</v>
      </c>
      <c r="E19" s="9" t="s">
        <v>795</v>
      </c>
      <c r="F19" s="86" t="str">
        <f t="shared" si="0"/>
        <v>Monday</v>
      </c>
      <c r="G19" s="91">
        <v>43283</v>
      </c>
      <c r="H19" s="92" t="str">
        <f>VLOOKUP(MONTH(G19),VLOOKUP!$W$1:$X$24,2)</f>
        <v>July</v>
      </c>
      <c r="I19" s="92" t="str">
        <f t="shared" si="1"/>
        <v>Monday, 2 July 2018</v>
      </c>
      <c r="J19" s="90" t="s">
        <v>674</v>
      </c>
      <c r="K19" s="90" t="s">
        <v>454</v>
      </c>
      <c r="L19" s="86" t="str">
        <f t="shared" si="2"/>
        <v>&lt;a href='bluesalley.php' title='list by venue'&gt;Blues Alley&lt;/a&gt; (Two shows)</v>
      </c>
      <c r="M19" s="86" t="str">
        <f t="shared" si="3"/>
        <v>Michael Bowie; Never Die</v>
      </c>
      <c r="N19" s="86" t="str">
        <f>VLOOKUP(J19,VLOOKUP!$A$2:$S$54,19,FALSE)&amp;J19&amp;"&lt;/a&gt;"</f>
        <v>&lt;a href='bluesalley.php' title='list by venue'&gt;Blues Alley&lt;/a&gt;</v>
      </c>
      <c r="O19" s="160" t="s">
        <v>2908</v>
      </c>
      <c r="S19" s="95" t="str">
        <f t="shared" si="4"/>
        <v>Michael Bowie; Never Die</v>
      </c>
      <c r="T19" s="86" t="str">
        <f t="shared" si="5"/>
        <v>&amp;#149; Michael Bowie; Never Die - &lt;b&gt;&lt;a href='bluesalley.php' title='list by venue'&gt;Blues Alley&lt;/a&gt; (Two shows)&lt;/b&gt; &lt;br&gt;</v>
      </c>
      <c r="U19" s="86" t="str">
        <f>IF(ISBLANK(G19),"","&amp;#149; "&amp;IF(ISBLANK(C19),"","&lt;S&gt;")&amp;I19&amp;IF(ISBLANK(A19),""," - &lt;a href='recommended.php#"&amp;AJ19&amp;"'&gt;&lt;b&gt;&lt;em&gt;&lt;font color='#9C004D'&gt;RECOMMENDED&lt;/font&gt;&lt;/em&gt;&lt;/b&gt;&lt;/a&gt;")&amp;" - "&amp;M19&amp;IF(ISBLANK(K19),K19," - &lt;b&gt;"&amp;K19&amp;"&lt;/b&gt; ")&amp;IF(B19="Sold Out"," - &lt;font color='#000099'&gt;&lt;b&gt;&lt;I&gt;sold out&lt;/I&gt;&lt;/b&gt;&lt;/font&gt;","")&amp;IF(ISBLANK(C19),"","&lt;/S&gt; &lt;b&gt;"&amp;C19&amp;"&lt;/b&gt;")&amp;"&lt;p&gt;")</f>
        <v>&amp;#149; Monday, 2 July 2018 - Michael Bowie; Never Die - &lt;b&gt;Two shows&lt;/b&gt; &lt;p&gt;</v>
      </c>
      <c r="V19" s="95" t="str">
        <f t="shared" si="6"/>
        <v>&amp;#149; Michael Bowie; Never Die - &lt;b&gt;&lt;a href='bluesalley.php' title='list by venue'&gt;Blues Alley&lt;/a&gt; (Two shows)&lt;/b&gt;  - &lt;font color='#005500'&gt;&lt;b&gt;NEW!&lt;/b&gt;&lt;/font&gt;&lt;br&gt;</v>
      </c>
      <c r="W19" s="90" t="s">
        <v>221</v>
      </c>
      <c r="AE19" s="92" t="str">
        <f t="shared" si="7"/>
        <v>Monday, 2 July 2018      [&lt;a name='20180702' href='#20180702'&gt;link to this day&lt;/a&gt;]</v>
      </c>
      <c r="AF19" s="96" t="str">
        <f t="shared" si="8"/>
        <v>&lt;a name='20180702'&gt;&lt;b&gt;Monday, 2 July 2018: Michael Bowie; Never Die - &lt;a href='bluesalley.php' title='list by venue'&gt;Blues Alley&lt;/a&gt; (Two shows)&lt;/b&gt;&lt;/a&gt;&lt;br&gt;</v>
      </c>
      <c r="AG19" s="97">
        <f t="shared" si="9"/>
        <v>2018</v>
      </c>
      <c r="AH19" s="97" t="str">
        <f t="shared" si="10"/>
        <v>07</v>
      </c>
      <c r="AI19" s="97" t="str">
        <f t="shared" si="11"/>
        <v>02</v>
      </c>
      <c r="AJ19" s="97" t="str">
        <f t="shared" si="12"/>
        <v>20180702</v>
      </c>
    </row>
    <row r="20" spans="4:36" ht="12" customHeight="1" x14ac:dyDescent="0.15">
      <c r="D20" s="110">
        <v>43233</v>
      </c>
      <c r="E20" s="9" t="s">
        <v>795</v>
      </c>
      <c r="F20" s="86" t="str">
        <f t="shared" si="0"/>
        <v>Tuesday</v>
      </c>
      <c r="G20" s="91">
        <v>43284</v>
      </c>
      <c r="H20" s="92" t="str">
        <f>VLOOKUP(MONTH(G20),VLOOKUP!$W$1:$X$24,2)</f>
        <v>July</v>
      </c>
      <c r="I20" s="92" t="str">
        <f t="shared" si="1"/>
        <v>Tuesday, 3 July 2018</v>
      </c>
      <c r="J20" s="9" t="s">
        <v>2426</v>
      </c>
      <c r="L20" s="86" t="str">
        <f t="shared" si="2"/>
        <v>&lt;a href='unionstage.php' title='list by venue'&gt;Union Stage&lt;/a&gt; [740 Water Street SW, Washington, DC 20024]</v>
      </c>
      <c r="M20" s="86" t="str">
        <f t="shared" si="3"/>
        <v>the Dynamic Duo: Ms. Kim &amp;amp; Scooby</v>
      </c>
      <c r="N20" s="86" t="str">
        <f>VLOOKUP(J20,VLOOKUP!$A$2:$S$54,19,FALSE)&amp;J20&amp;"&lt;/a&gt; ["&amp;VLOOKUP(J20,VLOOKUP!$A$2:$S$54,3,FALSE)&amp;"]"</f>
        <v>&lt;a href='unionstage.php' title='list by venue'&gt;Union Stage&lt;/a&gt; [740 Water Street SW, Washington, DC 20024]</v>
      </c>
      <c r="O20" s="9" t="s">
        <v>3008</v>
      </c>
      <c r="S20" s="95" t="str">
        <f t="shared" si="4"/>
        <v>Dynamic Duo: Ms. Kim &amp;amp; Scooby</v>
      </c>
      <c r="T20" s="86" t="str">
        <f t="shared" si="5"/>
        <v>&amp;#149; the Dynamic Duo: Ms. Kim &amp;amp; Scooby - &lt;b&gt;&lt;a href='unionstage.php' title='list by venue'&gt;Union Stage&lt;/a&gt; [740 Water Street SW, Washington, DC 20024]&lt;/b&gt; &lt;br&gt;</v>
      </c>
      <c r="U20" s="112" t="str">
        <f>IF(ISBLANK(G20),"","&amp;#149; "&amp;IF(ISBLANK(C20),"","&lt;S&gt;")&amp;I20&amp;IF(ISBLANK(A20),""," - &lt;a href='recommended.php#"&amp;AJ20&amp;"'&gt;&lt;b&gt;&lt;em&gt;&lt;font color='#9C004D'&gt;RECOMMENDED&lt;/font&gt;&lt;/em&gt;&lt;/b&gt;&lt;/a&gt;")&amp;" - "&amp;M20&amp;IF(ISBLANK(K20),K20," - &lt;b&gt;"&amp;K20&amp;"&lt;/b&gt; ")&amp;IF(B20="Sold Out"," - &lt;font color='#000099'&gt;&lt;b&gt;&lt;I&gt;sold out&lt;/I&gt;&lt;/b&gt;&lt;/font&gt;"," - &lt;font color='#728C00'&gt;&lt;em&gt;&lt;a href='http://www.shareasale.com/r.cfm?u=529909&amp;b=234786&amp;m=27601&amp;afftrack=&amp;urllink=www%2Eticketfly%2Ecom%2Fpurchase%2Fevent%2F"&amp;X20&amp;"' target='_blank'&gt;buy tickets&lt;/a&gt;&lt;/em&gt;&lt;/font&gt;")&amp;IF(ISBLANK(C20),"","&lt;/S&gt; &lt;b&gt;"&amp;C20&amp;"&lt;/b&gt;")&amp;"&lt;p&gt;")</f>
        <v>&amp;#149; Tuesday, 3 July 2018 - the Dynamic Duo: Ms. Kim &amp;amp; Scooby - &lt;font color='#728C00'&gt;&lt;em&gt;&lt;a href='http://www.shareasale.com/r.cfm?u=529909&amp;b=234786&amp;m=27601&amp;afftrack=&amp;urllink=www%2Eticketfly%2Ecom%2Fpurchase%2Fevent%2F1676746' target='_blank'&gt;buy tickets&lt;/a&gt;&lt;/em&gt;&lt;/font&gt;&lt;p&gt;</v>
      </c>
      <c r="V20" s="95" t="str">
        <f t="shared" si="6"/>
        <v>&amp;#149; the Dynamic Duo: Ms. Kim &amp;amp; Scooby - &lt;b&gt;&lt;a href='unionstage.php' title='list by venue'&gt;Union Stage&lt;/a&gt; [740 Water Street SW, Washington, DC 20024]&lt;/b&gt;  - &lt;font color='#005500'&gt;&lt;b&gt;NEW!&lt;/b&gt;&lt;/font&gt;&lt;br&gt;</v>
      </c>
      <c r="X20" s="9">
        <v>1676746</v>
      </c>
      <c r="AE20" s="92" t="str">
        <f t="shared" si="7"/>
        <v>Tuesday, 3 July 2018      [&lt;a name='20180703' href='#20180703'&gt;link to this day&lt;/a&gt;]</v>
      </c>
      <c r="AF20" s="96" t="str">
        <f t="shared" si="8"/>
        <v>&lt;a name='20180703'&gt;&lt;b&gt;Tuesday, 3 July 2018: the Dynamic Duo: Ms. Kim &amp;amp; Scooby - &lt;a href='unionstage.php' title='list by venue'&gt;Union Stage&lt;/a&gt; [740 Water Street SW, Washington, DC 20024]&lt;/b&gt;&lt;/a&gt;&lt;br&gt;</v>
      </c>
      <c r="AG20" s="97">
        <f t="shared" si="9"/>
        <v>2018</v>
      </c>
      <c r="AH20" s="97" t="str">
        <f t="shared" si="10"/>
        <v>07</v>
      </c>
      <c r="AI20" s="97" t="str">
        <f t="shared" si="11"/>
        <v>03</v>
      </c>
      <c r="AJ20" s="97" t="str">
        <f t="shared" si="12"/>
        <v>20180703</v>
      </c>
    </row>
    <row r="21" spans="4:36" ht="12" customHeight="1" x14ac:dyDescent="0.15">
      <c r="D21" s="110">
        <v>43223</v>
      </c>
      <c r="E21" s="9" t="s">
        <v>795</v>
      </c>
      <c r="F21" s="86" t="str">
        <f t="shared" si="0"/>
        <v>Tuesday</v>
      </c>
      <c r="G21" s="91">
        <v>43284</v>
      </c>
      <c r="H21" s="92" t="str">
        <f>VLOOKUP(MONTH(G21),VLOOKUP!$W$1:$X$24,2)</f>
        <v>July</v>
      </c>
      <c r="I21" s="92" t="str">
        <f t="shared" si="1"/>
        <v>Tuesday, 3 July 2018</v>
      </c>
      <c r="J21" s="90" t="s">
        <v>674</v>
      </c>
      <c r="K21" s="90" t="s">
        <v>454</v>
      </c>
      <c r="L21" s="86" t="str">
        <f t="shared" si="2"/>
        <v>&lt;a href='bluesalley.php' title='list by venue'&gt;Blues Alley&lt;/a&gt; (Two shows)</v>
      </c>
      <c r="M21" s="86" t="str">
        <f t="shared" si="3"/>
        <v>Eric Felten Jazz Orchestra: The Big Band Sound of WWII</v>
      </c>
      <c r="N21" s="86" t="str">
        <f>VLOOKUP(J21,VLOOKUP!$A$2:$S$54,19,FALSE)&amp;J21&amp;"&lt;/a&gt;"</f>
        <v>&lt;a href='bluesalley.php' title='list by venue'&gt;Blues Alley&lt;/a&gt;</v>
      </c>
      <c r="O21" s="160" t="s">
        <v>2108</v>
      </c>
      <c r="S21" s="95" t="str">
        <f t="shared" si="4"/>
        <v>Eric Felten Jazz Orchestra: The Big Band Sound of WWII</v>
      </c>
      <c r="T21" s="86" t="str">
        <f t="shared" si="5"/>
        <v>&amp;#149; Eric Felten Jazz Orchestra: The Big Band Sound of WWII - &lt;b&gt;&lt;a href='bluesalley.php' title='list by venue'&gt;Blues Alley&lt;/a&gt; (Two shows)&lt;/b&gt; &lt;br&gt;</v>
      </c>
      <c r="U21" s="86" t="str">
        <f>IF(ISBLANK(G21),"","&amp;#149; "&amp;IF(ISBLANK(C21),"","&lt;S&gt;")&amp;I21&amp;IF(ISBLANK(A21),""," - &lt;a href='recommended.php#"&amp;AJ21&amp;"'&gt;&lt;b&gt;&lt;em&gt;&lt;font color='#9C004D'&gt;RECOMMENDED&lt;/font&gt;&lt;/em&gt;&lt;/b&gt;&lt;/a&gt;")&amp;" - "&amp;M21&amp;IF(ISBLANK(K21),K21," - &lt;b&gt;"&amp;K21&amp;"&lt;/b&gt; ")&amp;IF(B21="Sold Out"," - &lt;font color='#000099'&gt;&lt;b&gt;&lt;I&gt;sold out&lt;/I&gt;&lt;/b&gt;&lt;/font&gt;","")&amp;IF(ISBLANK(C21),"","&lt;/S&gt; &lt;b&gt;"&amp;C21&amp;"&lt;/b&gt;")&amp;"&lt;p&gt;")</f>
        <v>&amp;#149; Tuesday, 3 July 2018 - Eric Felten Jazz Orchestra: The Big Band Sound of WWII - &lt;b&gt;Two shows&lt;/b&gt; &lt;p&gt;</v>
      </c>
      <c r="V21" s="95" t="str">
        <f t="shared" si="6"/>
        <v>&amp;#149; Eric Felten Jazz Orchestra: The Big Band Sound of WWII - &lt;b&gt;&lt;a href='bluesalley.php' title='list by venue'&gt;Blues Alley&lt;/a&gt; (Two shows)&lt;/b&gt;  - &lt;font color='#005500'&gt;&lt;b&gt;NEW!&lt;/b&gt;&lt;/font&gt;&lt;br&gt;</v>
      </c>
      <c r="W21" s="90" t="s">
        <v>221</v>
      </c>
      <c r="AE21" s="92" t="str">
        <f t="shared" si="7"/>
        <v>Tuesday, 3 July 2018      [&lt;a name='20180703' href='#20180703'&gt;link to this day&lt;/a&gt;]</v>
      </c>
      <c r="AF21" s="96" t="str">
        <f t="shared" si="8"/>
        <v>&lt;a name='20180703'&gt;&lt;b&gt;Tuesday, 3 July 2018: Eric Felten Jazz Orchestra: The Big Band Sound of WWII - &lt;a href='bluesalley.php' title='list by venue'&gt;Blues Alley&lt;/a&gt; (Two shows)&lt;/b&gt;&lt;/a&gt;&lt;br&gt;</v>
      </c>
      <c r="AG21" s="97">
        <f t="shared" si="9"/>
        <v>2018</v>
      </c>
      <c r="AH21" s="97" t="str">
        <f t="shared" si="10"/>
        <v>07</v>
      </c>
      <c r="AI21" s="97" t="str">
        <f t="shared" si="11"/>
        <v>03</v>
      </c>
      <c r="AJ21" s="97" t="str">
        <f t="shared" si="12"/>
        <v>20180703</v>
      </c>
    </row>
    <row r="22" spans="4:36" ht="12" customHeight="1" x14ac:dyDescent="0.15">
      <c r="D22" s="110">
        <v>43185</v>
      </c>
      <c r="E22" s="9" t="s">
        <v>795</v>
      </c>
      <c r="F22" s="86" t="str">
        <f t="shared" si="0"/>
        <v>Tuesday</v>
      </c>
      <c r="G22" s="91">
        <v>43284</v>
      </c>
      <c r="H22" s="92" t="str">
        <f>VLOOKUP(MONTH(G22),VLOOKUP!$W$1:$X$24,2)</f>
        <v>July</v>
      </c>
      <c r="I22" s="92" t="str">
        <f t="shared" si="1"/>
        <v>Tuesday, 3 July 2018</v>
      </c>
      <c r="J22" s="90" t="s">
        <v>217</v>
      </c>
      <c r="L22" s="86" t="str">
        <f t="shared" si="2"/>
        <v>&lt;a href='jamminjava.php' title='list by venue'&gt;Jammin' Java&lt;/a&gt;</v>
      </c>
      <c r="M22" s="86" t="str">
        <f t="shared" si="3"/>
        <v>Jammin Java's Mid-Atlantic Band Battle #19 - Prelims Night 3: Space Koi, Petty Indulgences, 29 &amp;amp; Georgia, Liam B. Smith, Epitrope</v>
      </c>
      <c r="N22" s="86" t="str">
        <f>VLOOKUP(J22,VLOOKUP!$A$2:$S$54,19,FALSE)&amp;J22&amp;"&lt;/a&gt;"</f>
        <v>&lt;a href='jamminjava.php' title='list by venue'&gt;Jammin' Java&lt;/a&gt;</v>
      </c>
      <c r="O22" s="4" t="s">
        <v>3236</v>
      </c>
      <c r="S22" s="95" t="str">
        <f t="shared" si="4"/>
        <v>Jammin Java's Mid-Atlantic Band Battle #19 - Prelims Night 3: Space Koi, Petty Indulgences, 29 &amp;amp; Georgia, Liam B. Smith, Epitrope</v>
      </c>
      <c r="T22" s="86" t="str">
        <f t="shared" si="5"/>
        <v>&amp;#149; Jammin Java's Mid-Atlantic Band Battle #19 - Prelims Night 3: Space Koi, Petty Indulgences, 29 &amp;amp; Georgia, Liam B. Smith, Epitrope - &lt;b&gt;&lt;a href='jamminjava.php' title='list by venue'&gt;Jammin' Java&lt;/a&gt;&lt;/b&gt; &lt;br&gt;</v>
      </c>
      <c r="U22" s="112" t="str">
        <f>IF(ISBLANK(G22),"","&amp;#149; "&amp;IF(ISBLANK(C22),"","&lt;S&gt;")&amp;I22&amp;IF(ISBLANK(A22),""," - &lt;a href='recommended.php#"&amp;AJ22&amp;"'&gt;&lt;b&gt;&lt;em&gt;&lt;font color='#9C004D'&gt;RECOMMENDED&lt;/font&gt;&lt;/em&gt;&lt;/b&gt;&lt;/a&gt;")&amp;" - "&amp;M22&amp;IF(ISBLANK(K22),K22," - &lt;b&gt;"&amp;K22&amp;"&lt;/b&gt; ")&amp;IF(B22="Sold Out"," - &lt;font color='#000099'&gt;&lt;b&gt;&lt;I&gt;sold out&lt;/I&gt;&lt;/b&gt;&lt;/font&gt;"," - &lt;font color='#728C00'&gt;&lt;em&gt;&lt;a href='http://www.shareasale.com/r.cfm?u=529909&amp;b=234786&amp;m=27601&amp;afftrack=&amp;urllink=www%2Eticketfly%2Ecom%2Fpurchase%2Fevent%2F"&amp;X22&amp;"' target='_blank'&gt;buy tickets&lt;/a&gt;&lt;/em&gt;&lt;/font&gt;")&amp;IF(ISBLANK(C22),"","&lt;/S&gt; &lt;b&gt;"&amp;C22&amp;"&lt;/b&gt;")&amp;"&lt;p&gt;")</f>
        <v>&amp;#149; Tuesday, 3 July 2018 - Jammin Java's Mid-Atlantic Band Battle #19 - Prelims Night 3: Space Koi, Petty Indulgences, 29 &amp;amp; Georgia, Liam B. Smith, Epitrope - &lt;font color='#728C00'&gt;&lt;em&gt;&lt;a href='http://www.shareasale.com/r.cfm?u=529909&amp;b=234786&amp;m=27601&amp;afftrack=&amp;urllink=www%2Eticketfly%2Ecom%2Fpurchase%2Fevent%2F1641023' target='_blank'&gt;buy tickets&lt;/a&gt;&lt;/em&gt;&lt;/font&gt;&lt;p&gt;</v>
      </c>
      <c r="V22" s="95" t="str">
        <f t="shared" si="6"/>
        <v>&amp;#149; Jammin Java's Mid-Atlantic Band Battle #19 - Prelims Night 3: Space Koi, Petty Indulgences, 29 &amp;amp; Georgia, Liam B. Smith, Epitrope - &lt;b&gt;&lt;a href='jamminjava.php' title='list by venue'&gt;Jammin' Java&lt;/a&gt;&lt;/b&gt;  - &lt;font color='#005500'&gt;&lt;b&gt;NEW!&lt;/b&gt;&lt;/font&gt;&lt;br&gt;</v>
      </c>
      <c r="X22" s="9">
        <v>1641023</v>
      </c>
      <c r="AE22" s="92" t="str">
        <f t="shared" si="7"/>
        <v>Tuesday, 3 July 2018      [&lt;a name='20180703' href='#20180703'&gt;link to this day&lt;/a&gt;]</v>
      </c>
      <c r="AF22" s="96" t="str">
        <f t="shared" si="8"/>
        <v>&lt;a name='20180703'&gt;&lt;b&gt;Tuesday, 3 July 2018: Jammin Java's Mid-Atlantic Band Battle #19 - Prelims Night 3: Space Koi, Petty Indulgences, 29 &amp;amp; Georgia, Liam B. Smith, Epitrope - &lt;a href='jamminjava.php' title='list by venue'&gt;Jammin' Java&lt;/a&gt;&lt;/b&gt;&lt;/a&gt;&lt;br&gt;</v>
      </c>
      <c r="AG22" s="97">
        <f t="shared" si="9"/>
        <v>2018</v>
      </c>
      <c r="AH22" s="97" t="str">
        <f t="shared" si="10"/>
        <v>07</v>
      </c>
      <c r="AI22" s="97" t="str">
        <f t="shared" si="11"/>
        <v>03</v>
      </c>
      <c r="AJ22" s="97" t="str">
        <f t="shared" si="12"/>
        <v>20180703</v>
      </c>
    </row>
    <row r="23" spans="4:36" ht="12" customHeight="1" x14ac:dyDescent="0.15">
      <c r="D23" s="110">
        <v>43276</v>
      </c>
      <c r="E23" s="9" t="s">
        <v>795</v>
      </c>
      <c r="F23" s="86" t="str">
        <f t="shared" si="0"/>
        <v>Tuesday</v>
      </c>
      <c r="G23" s="91">
        <v>43284</v>
      </c>
      <c r="H23" s="92" t="str">
        <f>VLOOKUP(MONTH(G23),VLOOKUP!$W$1:$X$24,2)</f>
        <v>July</v>
      </c>
      <c r="I23" s="92" t="str">
        <f t="shared" si="1"/>
        <v>Tuesday, 3 July 2018</v>
      </c>
      <c r="J23" s="90" t="s">
        <v>450</v>
      </c>
      <c r="L23" s="86" t="str">
        <f t="shared" si="2"/>
        <v>&lt;a href='fillmore.php' title='list by venue'&gt;Fillmore Silver Spring&lt;/a&gt;</v>
      </c>
      <c r="M23" s="86" t="str">
        <f t="shared" si="3"/>
        <v>Los Cafres - Sigo Caminando 2018 USA Tour</v>
      </c>
      <c r="N23" s="86" t="str">
        <f>VLOOKUP(J23,VLOOKUP!$A$2:$S$54,19,FALSE)&amp;J23&amp;"&lt;/a&gt;"</f>
        <v>&lt;a href='fillmore.php' title='list by venue'&gt;Fillmore Silver Spring&lt;/a&gt;</v>
      </c>
      <c r="O23" s="9" t="s">
        <v>3397</v>
      </c>
      <c r="S23" s="95" t="str">
        <f t="shared" si="4"/>
        <v>Los Cafres - Sigo Caminando 2018 USA Tour</v>
      </c>
      <c r="T23" s="86" t="str">
        <f t="shared" si="5"/>
        <v>&amp;#149; Los Cafres - Sigo Caminando 2018 USA Tour - &lt;b&gt;&lt;a href='fillmore.php' title='list by venue'&gt;Fillmore Silver Spring&lt;/a&gt;&lt;/b&gt; &lt;br&gt;</v>
      </c>
      <c r="U23" s="86" t="str">
        <f>IF(ISBLANK(G23),"","&amp;#149; "&amp;IF(ISBLANK(C23),"","&lt;S&gt;")&amp;I23&amp;IF(ISBLANK(A23),""," - &lt;a href='recommended.php#"&amp;AJ23&amp;"'&gt;&lt;b&gt;&lt;em&gt;&lt;font color='#9C004D'&gt;RECOMMENDED&lt;/font&gt;&lt;/em&gt;&lt;/b&gt;&lt;/a&gt;")&amp;" - "&amp;M23&amp;IF(ISBLANK(K23),K23," - &lt;b&gt;"&amp;K23&amp;"&lt;/b&gt; ")&amp;IF(B23="Sold Out"," - &lt;font color='#000099'&gt;&lt;b&gt;&lt;I&gt;sold out&lt;/I&gt;&lt;/b&gt;&lt;/font&gt;","")&amp;IF(ISBLANK(C23),"","&lt;/S&gt; &lt;b&gt;"&amp;C23&amp;"&lt;/b&gt;")&amp;"&lt;p&gt;")</f>
        <v>&amp;#149; Tuesday, 3 July 2018 - Los Cafres - Sigo Caminando 2018 USA Tour&lt;p&gt;</v>
      </c>
      <c r="V23" s="95" t="str">
        <f t="shared" si="6"/>
        <v>&amp;#149; Los Cafres - Sigo Caminando 2018 USA Tour - &lt;b&gt;&lt;a href='fillmore.php' title='list by venue'&gt;Fillmore Silver Spring&lt;/a&gt;&lt;/b&gt;  - &lt;font color='#005500'&gt;&lt;b&gt;NEW!&lt;/b&gt;&lt;/font&gt;&lt;br&gt;</v>
      </c>
      <c r="AE23" s="92" t="str">
        <f t="shared" si="7"/>
        <v>Tuesday, 3 July 2018      [&lt;a name='20180703' href='#20180703'&gt;link to this day&lt;/a&gt;]</v>
      </c>
      <c r="AF23" s="96" t="str">
        <f t="shared" si="8"/>
        <v>&lt;a name='20180703'&gt;&lt;b&gt;Tuesday, 3 July 2018: Los Cafres - Sigo Caminando 2018 USA Tour - &lt;a href='fillmore.php' title='list by venue'&gt;Fillmore Silver Spring&lt;/a&gt;&lt;/b&gt;&lt;/a&gt;&lt;br&gt;</v>
      </c>
      <c r="AG23" s="97">
        <f t="shared" si="9"/>
        <v>2018</v>
      </c>
      <c r="AH23" s="97" t="str">
        <f t="shared" si="10"/>
        <v>07</v>
      </c>
      <c r="AI23" s="97" t="str">
        <f t="shared" si="11"/>
        <v>03</v>
      </c>
      <c r="AJ23" s="97" t="str">
        <f t="shared" si="12"/>
        <v>20180703</v>
      </c>
    </row>
    <row r="24" spans="4:36" ht="12" customHeight="1" x14ac:dyDescent="0.15">
      <c r="D24" s="110">
        <v>43207</v>
      </c>
      <c r="E24" s="9" t="s">
        <v>795</v>
      </c>
      <c r="F24" s="86" t="str">
        <f t="shared" si="0"/>
        <v>Tuesday</v>
      </c>
      <c r="G24" s="91">
        <v>43284</v>
      </c>
      <c r="H24" s="92" t="str">
        <f>VLOOKUP(MONTH(G24),VLOOKUP!$W$1:$X$24,2)</f>
        <v>July</v>
      </c>
      <c r="I24" s="92" t="str">
        <f t="shared" si="1"/>
        <v>Tuesday, 3 July 2018</v>
      </c>
      <c r="J24" s="90" t="s">
        <v>199</v>
      </c>
      <c r="L24" s="86" t="str">
        <f t="shared" si="2"/>
        <v>&lt;a href='howard.php' title='list by venue'&gt;Howard Theatre&lt;/a&gt;</v>
      </c>
      <c r="M24" s="86" t="str">
        <f t="shared" si="3"/>
        <v>Maxi Priest</v>
      </c>
      <c r="N24" s="86" t="str">
        <f>VLOOKUP(J24,VLOOKUP!$A$2:$S$54,19,FALSE)&amp;J24&amp;"&lt;/a&gt;"</f>
        <v>&lt;a href='howard.php' title='list by venue'&gt;Howard Theatre&lt;/a&gt;</v>
      </c>
      <c r="O24" s="9" t="s">
        <v>2150</v>
      </c>
      <c r="S24" s="95" t="str">
        <f t="shared" si="4"/>
        <v>Maxi Priest</v>
      </c>
      <c r="T24" s="86" t="str">
        <f t="shared" si="5"/>
        <v>&amp;#149; Maxi Priest - &lt;b&gt;&lt;a href='howard.php' title='list by venue'&gt;Howard Theatre&lt;/a&gt;&lt;/b&gt; &lt;br&gt;</v>
      </c>
      <c r="U24" s="86" t="str">
        <f>IF(ISBLANK(G24),"","&amp;#149; "&amp;IF(ISBLANK(C24),"","&lt;S&gt;")&amp;I24&amp;IF(ISBLANK(A24),""," - &lt;a href='recommended.php#"&amp;AJ24&amp;"'&gt;&lt;b&gt;&lt;em&gt;&lt;font color='#9C004D'&gt;RECOMMENDED&lt;/font&gt;&lt;/em&gt;&lt;/b&gt;&lt;/a&gt;")&amp;" - "&amp;M24&amp;IF(ISBLANK(K24),K24," - &lt;b&gt;"&amp;K24&amp;"&lt;/b&gt; ")&amp;IF(B24="Sold Out"," - &lt;font color='#000099'&gt;&lt;b&gt;&lt;I&gt;sold out&lt;/I&gt;&lt;/b&gt;&lt;/font&gt;","")&amp;IF(ISBLANK(C24),"","&lt;/S&gt; &lt;b&gt;"&amp;C24&amp;"&lt;/b&gt;")&amp;"&lt;p&gt;")</f>
        <v>&amp;#149; Tuesday, 3 July 2018 - Maxi Priest&lt;p&gt;</v>
      </c>
      <c r="V24" s="95" t="str">
        <f t="shared" si="6"/>
        <v>&amp;#149; Maxi Priest - &lt;b&gt;&lt;a href='howard.php' title='list by venue'&gt;Howard Theatre&lt;/a&gt;&lt;/b&gt;  - &lt;font color='#005500'&gt;&lt;b&gt;NEW!&lt;/b&gt;&lt;/font&gt;&lt;br&gt;</v>
      </c>
      <c r="AE24" s="92" t="str">
        <f t="shared" si="7"/>
        <v>Tuesday, 3 July 2018      [&lt;a name='20180703' href='#20180703'&gt;link to this day&lt;/a&gt;]</v>
      </c>
      <c r="AF24" s="96" t="str">
        <f t="shared" si="8"/>
        <v>&lt;a name='20180703'&gt;&lt;b&gt;Tuesday, 3 July 2018: Maxi Priest - &lt;a href='howard.php' title='list by venue'&gt;Howard Theatre&lt;/a&gt;&lt;/b&gt;&lt;/a&gt;&lt;br&gt;</v>
      </c>
      <c r="AG24" s="97">
        <f t="shared" si="9"/>
        <v>2018</v>
      </c>
      <c r="AH24" s="97" t="str">
        <f t="shared" si="10"/>
        <v>07</v>
      </c>
      <c r="AI24" s="97" t="str">
        <f t="shared" si="11"/>
        <v>03</v>
      </c>
      <c r="AJ24" s="97" t="str">
        <f t="shared" si="12"/>
        <v>20180703</v>
      </c>
    </row>
    <row r="25" spans="4:36" ht="12" customHeight="1" x14ac:dyDescent="0.15">
      <c r="D25" s="110">
        <v>43207</v>
      </c>
      <c r="E25" s="9" t="s">
        <v>795</v>
      </c>
      <c r="F25" s="86" t="str">
        <f t="shared" si="0"/>
        <v>Tuesday</v>
      </c>
      <c r="G25" s="91">
        <v>43284</v>
      </c>
      <c r="H25" s="92" t="str">
        <f>VLOOKUP(MONTH(G25),VLOOKUP!$W$1:$X$24,2)</f>
        <v>July</v>
      </c>
      <c r="I25" s="92" t="str">
        <f t="shared" si="1"/>
        <v>Tuesday, 3 July 2018</v>
      </c>
      <c r="J25" s="94" t="s">
        <v>200</v>
      </c>
      <c r="L25" s="86" t="str">
        <f t="shared" si="2"/>
        <v>&lt;a href='hamilton.php' title='list by venue'&gt;the Hamilton&lt;/a&gt;</v>
      </c>
      <c r="M25" s="86" t="str">
        <f t="shared" si="3"/>
        <v>Rare Essence with EU featuring Sugar Bear</v>
      </c>
      <c r="N25" s="86" t="str">
        <f>VLOOKUP(J25,VLOOKUP!$A$2:$S$54,19,FALSE)&amp;J25&amp;"&lt;/a&gt;"</f>
        <v>&lt;a href='hamilton.php' title='list by venue'&gt;the Hamilton&lt;/a&gt;</v>
      </c>
      <c r="O25" s="4" t="s">
        <v>2745</v>
      </c>
      <c r="S25" s="95" t="str">
        <f t="shared" si="4"/>
        <v>Rare Essence with EU featuring Sugar Bear</v>
      </c>
      <c r="T25" s="86" t="str">
        <f t="shared" si="5"/>
        <v>&amp;#149; Rare Essence with EU featuring Sugar Bear - &lt;b&gt;&lt;a href='hamilton.php' title='list by venue'&gt;the Hamilton&lt;/a&gt;&lt;/b&gt; &lt;br&gt;</v>
      </c>
      <c r="U25" s="112" t="str">
        <f>IF(ISBLANK(G25),"","&amp;#149; "&amp;IF(ISBLANK(C25),"","&lt;S&gt;")&amp;I25&amp;IF(ISBLANK(A25),""," - &lt;a href='recommended.php#"&amp;AJ25&amp;"'&gt;&lt;b&gt;&lt;em&gt;&lt;font color='#9C004D'&gt;RECOMMENDED&lt;/font&gt;&lt;/em&gt;&lt;/b&gt;&lt;/a&gt;")&amp;" - "&amp;M25&amp;IF(ISBLANK(K25),K25," - &lt;b&gt;"&amp;K25&amp;"&lt;/b&gt; ")&amp;IF(B25="Sold Out"," - &lt;font color='#000099'&gt;&lt;b&gt;&lt;I&gt;sold out&lt;/I&gt;&lt;/b&gt;&lt;/font&gt;"," - &lt;font color='#728C00'&gt;&lt;em&gt;&lt;a href='http://www.shareasale.com/r.cfm?u=529909&amp;b=234786&amp;m=27601&amp;afftrack=&amp;urllink=www%2Eticketfly%2Ecom%2Fpurchase%2Fevent%2F"&amp;X25&amp;"' target='_blank'&gt;buy tickets&lt;/a&gt;&lt;/em&gt;&lt;/font&gt;")&amp;IF(ISBLANK(C25),"","&lt;/S&gt; &lt;b&gt;"&amp;C25&amp;"&lt;/b&gt;")&amp;"&lt;p&gt;")</f>
        <v>&amp;#149; Tuesday, 3 July 2018 - Rare Essence with EU featuring Sugar Bear - &lt;font color='#728C00'&gt;&lt;em&gt;&lt;a href='http://www.shareasale.com/r.cfm?u=529909&amp;b=234786&amp;m=27601&amp;afftrack=&amp;urllink=www%2Eticketfly%2Ecom%2Fpurchase%2Fevent%2F1678185' target='_blank'&gt;buy tickets&lt;/a&gt;&lt;/em&gt;&lt;/font&gt;&lt;p&gt;</v>
      </c>
      <c r="V25" s="95" t="str">
        <f t="shared" si="6"/>
        <v>&amp;#149; Rare Essence with EU featuring Sugar Bear - &lt;b&gt;&lt;a href='hamilton.php' title='list by venue'&gt;the Hamilton&lt;/a&gt;&lt;/b&gt;  - &lt;font color='#005500'&gt;&lt;b&gt;NEW!&lt;/b&gt;&lt;/font&gt;&lt;br&gt;</v>
      </c>
      <c r="X25" s="9">
        <v>1678185</v>
      </c>
      <c r="AE25" s="92" t="str">
        <f t="shared" si="7"/>
        <v>Tuesday, 3 July 2018      [&lt;a name='20180703' href='#20180703'&gt;link to this day&lt;/a&gt;]</v>
      </c>
      <c r="AF25" s="96" t="str">
        <f t="shared" si="8"/>
        <v>&lt;a name='20180703'&gt;&lt;b&gt;Tuesday, 3 July 2018: Rare Essence with EU featuring Sugar Bear - &lt;a href='hamilton.php' title='list by venue'&gt;the Hamilton&lt;/a&gt;&lt;/b&gt;&lt;/a&gt;&lt;br&gt;</v>
      </c>
      <c r="AG25" s="97">
        <f t="shared" si="9"/>
        <v>2018</v>
      </c>
      <c r="AH25" s="97" t="str">
        <f t="shared" si="10"/>
        <v>07</v>
      </c>
      <c r="AI25" s="97" t="str">
        <f t="shared" si="11"/>
        <v>03</v>
      </c>
      <c r="AJ25" s="97" t="str">
        <f t="shared" si="12"/>
        <v>20180703</v>
      </c>
    </row>
    <row r="26" spans="4:36" ht="12" customHeight="1" x14ac:dyDescent="0.15">
      <c r="D26" s="110">
        <v>43069</v>
      </c>
      <c r="E26" s="9" t="s">
        <v>795</v>
      </c>
      <c r="F26" s="86" t="str">
        <f t="shared" si="0"/>
        <v>Tuesday</v>
      </c>
      <c r="G26" s="91">
        <v>43284</v>
      </c>
      <c r="H26" s="92" t="str">
        <f>VLOOKUP(MONTH(G26),VLOOKUP!$W$1:$X$24,2)</f>
        <v>July</v>
      </c>
      <c r="I26" s="92" t="str">
        <f t="shared" si="1"/>
        <v>Tuesday, 3 July 2018</v>
      </c>
      <c r="J26" s="94" t="s">
        <v>2301</v>
      </c>
      <c r="K26" s="9" t="s">
        <v>2409</v>
      </c>
      <c r="L26" s="86" t="str">
        <f t="shared" si="2"/>
        <v>&lt;a href='capitalonearena.php' title='list by venue'&gt;Capital One Arena (formerly Verizon Center)&lt;/a&gt; (The Thrill Of It All Tour)</v>
      </c>
      <c r="M26" s="86" t="str">
        <f t="shared" si="3"/>
        <v>Sam Smith</v>
      </c>
      <c r="N26" s="86" t="str">
        <f>VLOOKUP(J26,VLOOKUP!$A$2:$S$54,19,FALSE)&amp;J26&amp;"&lt;/a&gt;"</f>
        <v>&lt;a href='capitalonearena.php' title='list by venue'&gt;Capital One Arena (formerly Verizon Center)&lt;/a&gt;</v>
      </c>
      <c r="O26" s="4" t="s">
        <v>2410</v>
      </c>
      <c r="S26" s="95" t="str">
        <f t="shared" si="4"/>
        <v>Sam Smith</v>
      </c>
      <c r="T26" s="86" t="str">
        <f t="shared" si="5"/>
        <v>&amp;#149; Sam Smith - &lt;b&gt;&lt;a href='capitalonearena.php' title='list by venue'&gt;Capital One Arena (formerly Verizon Center)&lt;/a&gt; (The Thrill Of It All Tour)&lt;/b&gt; &lt;br&gt;</v>
      </c>
      <c r="U26" s="86" t="str">
        <f>IF(ISBLANK(G26),"","&amp;#149; "&amp;IF(ISBLANK(C26),"","&lt;S&gt;")&amp;I26&amp;IF(ISBLANK(A26),""," - &lt;a href='recommended.php#"&amp;AJ26&amp;"'&gt;&lt;b&gt;&lt;em&gt;&lt;font color='#9C004D'&gt;RECOMMENDED&lt;/font&gt;&lt;/em&gt;&lt;/b&gt;&lt;/a&gt;")&amp;" - "&amp;M26&amp;IF(ISBLANK(K26),K26," - &lt;b&gt;"&amp;K26&amp;"&lt;/b&gt; ")&amp;IF(B26="Sold Out"," - &lt;font color='#000099'&gt;&lt;b&gt;&lt;I&gt;sold out&lt;/I&gt;&lt;/b&gt;&lt;/font&gt;","")&amp;IF(ISBLANK(C26),"","&lt;/S&gt; &lt;b&gt;"&amp;C26&amp;"&lt;/b&gt;")&amp;"&lt;p&gt;")</f>
        <v>&amp;#149; Tuesday, 3 July 2018 - Sam Smith - &lt;b&gt;The Thrill Of It All Tour&lt;/b&gt; &lt;p&gt;</v>
      </c>
      <c r="V26" s="95" t="str">
        <f t="shared" si="6"/>
        <v>&amp;#149; Sam Smith - &lt;b&gt;&lt;a href='capitalonearena.php' title='list by venue'&gt;Capital One Arena (formerly Verizon Center)&lt;/a&gt; (The Thrill Of It All Tour)&lt;/b&gt;  - &lt;font color='#005500'&gt;&lt;b&gt;NEW!&lt;/b&gt;&lt;/font&gt;&lt;br&gt;</v>
      </c>
      <c r="AE26" s="92" t="str">
        <f t="shared" si="7"/>
        <v>Tuesday, 3 July 2018      [&lt;a name='20180703' href='#20180703'&gt;link to this day&lt;/a&gt;]</v>
      </c>
      <c r="AF26" s="96" t="str">
        <f t="shared" si="8"/>
        <v>&lt;a name='20180703'&gt;&lt;b&gt;Tuesday, 3 July 2018: Sam Smith - &lt;a href='capitalonearena.php' title='list by venue'&gt;Capital One Arena (formerly Verizon Center)&lt;/a&gt; (The Thrill Of It All Tour)&lt;/b&gt;&lt;/a&gt;&lt;br&gt;</v>
      </c>
      <c r="AG26" s="97">
        <f t="shared" si="9"/>
        <v>2018</v>
      </c>
      <c r="AH26" s="97" t="str">
        <f t="shared" si="10"/>
        <v>07</v>
      </c>
      <c r="AI26" s="97" t="str">
        <f t="shared" si="11"/>
        <v>03</v>
      </c>
      <c r="AJ26" s="97" t="str">
        <f t="shared" si="12"/>
        <v>20180703</v>
      </c>
    </row>
    <row r="27" spans="4:36" ht="12" customHeight="1" x14ac:dyDescent="0.15">
      <c r="D27" s="110">
        <v>43185</v>
      </c>
      <c r="E27" s="9" t="s">
        <v>795</v>
      </c>
      <c r="F27" s="86" t="str">
        <f t="shared" si="0"/>
        <v>Thursday</v>
      </c>
      <c r="G27" s="91">
        <v>43286</v>
      </c>
      <c r="H27" s="92" t="str">
        <f>VLOOKUP(MONTH(G27),VLOOKUP!$W$1:$X$24,2)</f>
        <v>July</v>
      </c>
      <c r="I27" s="92" t="str">
        <f t="shared" si="1"/>
        <v>Thursday, 5 July 2018</v>
      </c>
      <c r="J27" s="90" t="s">
        <v>217</v>
      </c>
      <c r="L27" s="86" t="str">
        <f t="shared" si="2"/>
        <v>&lt;a href='jamminjava.php' title='list by venue'&gt;Jammin' Java&lt;/a&gt;</v>
      </c>
      <c r="M27" s="86" t="str">
        <f t="shared" si="3"/>
        <v>Jammin Java's Mid-Atlantic Band Battle #19 - Prelims Night 4: Christopher Marsh, Every King &amp;amp; Commoner, Taciturn, Schreiner, Jean Serene, Better Homes</v>
      </c>
      <c r="N27" s="86" t="str">
        <f>VLOOKUP(J27,VLOOKUP!$A$2:$S$54,19,FALSE)&amp;J27&amp;"&lt;/a&gt;"</f>
        <v>&lt;a href='jamminjava.php' title='list by venue'&gt;Jammin' Java&lt;/a&gt;</v>
      </c>
      <c r="O27" s="4" t="s">
        <v>3237</v>
      </c>
      <c r="S27" s="95" t="str">
        <f t="shared" si="4"/>
        <v>Jammin Java's Mid-Atlantic Band Battle #19 - Prelims Night 4: Christopher Marsh, Every King &amp;amp; Commoner, Taciturn, Schreiner, Jean Serene, Better Homes</v>
      </c>
      <c r="T27" s="86" t="str">
        <f t="shared" si="5"/>
        <v>&amp;#149; Jammin Java's Mid-Atlantic Band Battle #19 - Prelims Night 4: Christopher Marsh, Every King &amp;amp; Commoner, Taciturn, Schreiner, Jean Serene, Better Homes - &lt;b&gt;&lt;a href='jamminjava.php' title='list by venue'&gt;Jammin' Java&lt;/a&gt;&lt;/b&gt; &lt;br&gt;</v>
      </c>
      <c r="U27" s="112" t="str">
        <f>IF(ISBLANK(G27),"","&amp;#149; "&amp;IF(ISBLANK(C27),"","&lt;S&gt;")&amp;I27&amp;IF(ISBLANK(A27),""," - &lt;a href='recommended.php#"&amp;AJ27&amp;"'&gt;&lt;b&gt;&lt;em&gt;&lt;font color='#9C004D'&gt;RECOMMENDED&lt;/font&gt;&lt;/em&gt;&lt;/b&gt;&lt;/a&gt;")&amp;" - "&amp;M27&amp;IF(ISBLANK(K27),K27," - &lt;b&gt;"&amp;K27&amp;"&lt;/b&gt; ")&amp;IF(B27="Sold Out"," - &lt;font color='#000099'&gt;&lt;b&gt;&lt;I&gt;sold out&lt;/I&gt;&lt;/b&gt;&lt;/font&gt;"," - &lt;font color='#728C00'&gt;&lt;em&gt;&lt;a href='http://www.shareasale.com/r.cfm?u=529909&amp;b=234786&amp;m=27601&amp;afftrack=&amp;urllink=www%2Eticketfly%2Ecom%2Fpurchase%2Fevent%2F"&amp;X27&amp;"' target='_blank'&gt;buy tickets&lt;/a&gt;&lt;/em&gt;&lt;/font&gt;")&amp;IF(ISBLANK(C27),"","&lt;/S&gt; &lt;b&gt;"&amp;C27&amp;"&lt;/b&gt;")&amp;"&lt;p&gt;")</f>
        <v>&amp;#149; Thursday, 5 July 2018 - Jammin Java's Mid-Atlantic Band Battle #19 - Prelims Night 4: Christopher Marsh, Every King &amp;amp; Commoner, Taciturn, Schreiner, Jean Serene, Better Homes - &lt;font color='#728C00'&gt;&lt;em&gt;&lt;a href='http://www.shareasale.com/r.cfm?u=529909&amp;b=234786&amp;m=27601&amp;afftrack=&amp;urllink=www%2Eticketfly%2Ecom%2Fpurchase%2Fevent%2F1641025' target='_blank'&gt;buy tickets&lt;/a&gt;&lt;/em&gt;&lt;/font&gt;&lt;p&gt;</v>
      </c>
      <c r="V27" s="95" t="str">
        <f t="shared" si="6"/>
        <v>&amp;#149; Jammin Java's Mid-Atlantic Band Battle #19 - Prelims Night 4: Christopher Marsh, Every King &amp;amp; Commoner, Taciturn, Schreiner, Jean Serene, Better Homes - &lt;b&gt;&lt;a href='jamminjava.php' title='list by venue'&gt;Jammin' Java&lt;/a&gt;&lt;/b&gt;  - &lt;font color='#005500'&gt;&lt;b&gt;NEW!&lt;/b&gt;&lt;/font&gt;&lt;br&gt;</v>
      </c>
      <c r="X27" s="9">
        <v>1641025</v>
      </c>
      <c r="AE27" s="92" t="str">
        <f t="shared" si="7"/>
        <v>Thursday, 5 July 2018      [&lt;a name='20180705' href='#20180705'&gt;link to this day&lt;/a&gt;]</v>
      </c>
      <c r="AF27" s="96" t="str">
        <f t="shared" si="8"/>
        <v>&lt;a name='20180705'&gt;&lt;b&gt;Thursday, 5 July 2018: Jammin Java's Mid-Atlantic Band Battle #19 - Prelims Night 4: Christopher Marsh, Every King &amp;amp; Commoner, Taciturn, Schreiner, Jean Serene, Better Homes - &lt;a href='jamminjava.php' title='list by venue'&gt;Jammin' Java&lt;/a&gt;&lt;/b&gt;&lt;/a&gt;&lt;br&gt;</v>
      </c>
      <c r="AG27" s="97">
        <f t="shared" si="9"/>
        <v>2018</v>
      </c>
      <c r="AH27" s="97" t="str">
        <f t="shared" si="10"/>
        <v>07</v>
      </c>
      <c r="AI27" s="97" t="str">
        <f t="shared" si="11"/>
        <v>05</v>
      </c>
      <c r="AJ27" s="97" t="str">
        <f t="shared" si="12"/>
        <v>20180705</v>
      </c>
    </row>
    <row r="28" spans="4:36" ht="12" customHeight="1" x14ac:dyDescent="0.15">
      <c r="D28" s="110">
        <v>43276</v>
      </c>
      <c r="E28" s="9" t="s">
        <v>795</v>
      </c>
      <c r="F28" s="86" t="str">
        <f t="shared" si="0"/>
        <v>Thursday</v>
      </c>
      <c r="G28" s="91">
        <v>43286</v>
      </c>
      <c r="H28" s="92" t="str">
        <f>VLOOKUP(MONTH(G28),VLOOKUP!$W$1:$X$24,2)</f>
        <v>July</v>
      </c>
      <c r="I28" s="92" t="str">
        <f t="shared" si="1"/>
        <v>Thursday, 5 July 2018</v>
      </c>
      <c r="J28" s="90" t="s">
        <v>235</v>
      </c>
      <c r="K28" s="9" t="s">
        <v>360</v>
      </c>
      <c r="L28" s="86" t="str">
        <f t="shared" si="2"/>
        <v>&lt;a href='blackcat.php' title='list by venue'&gt;Black Cat&lt;/a&gt; (Backstage)</v>
      </c>
      <c r="M28" s="86" t="str">
        <f t="shared" si="3"/>
        <v>Mock Identity (record release), Puff Pieces, Faunas, and Born Dad</v>
      </c>
      <c r="N28" s="86" t="str">
        <f>VLOOKUP(J28,VLOOKUP!$A$2:$S$54,19,FALSE)&amp;J28&amp;"&lt;/a&gt;"</f>
        <v>&lt;a href='blackcat.php' title='list by venue'&gt;Black Cat&lt;/a&gt;</v>
      </c>
      <c r="O28" s="9" t="s">
        <v>3339</v>
      </c>
      <c r="P28" s="9" t="s">
        <v>2021</v>
      </c>
      <c r="Q28" s="9" t="s">
        <v>2010</v>
      </c>
      <c r="R28" s="9" t="s">
        <v>3145</v>
      </c>
      <c r="S28" s="95" t="str">
        <f t="shared" si="4"/>
        <v>Mock Identity (record release)</v>
      </c>
      <c r="T28" s="86" t="str">
        <f t="shared" si="5"/>
        <v>&amp;#149; Mock Identity (record release), Puff Pieces, Faunas, and Born Dad - &lt;b&gt;&lt;a href='blackcat.php' title='list by venue'&gt;Black Cat&lt;/a&gt; (Backstage)&lt;/b&gt; &lt;br&gt;</v>
      </c>
      <c r="U28" s="112" t="str">
        <f>IF(ISBLANK(G28),"","&amp;#149; "&amp;IF(ISBLANK(C28),"","&lt;S&gt;")&amp;I28&amp;IF(ISBLANK(A28),""," - &lt;a href='recommended.php#"&amp;AJ28&amp;"'&gt;&lt;b&gt;&lt;em&gt;&lt;font color='#9C004D'&gt;RECOMMENDED&lt;/font&gt;&lt;/em&gt;&lt;/b&gt;&lt;/a&gt;")&amp;" - "&amp;M28&amp;IF(ISBLANK(K28),K28," - &lt;b&gt;"&amp;K28&amp;"&lt;/b&gt; ")&amp;IF(B28="Sold Out"," - &lt;font color='#000099'&gt;&lt;b&gt;&lt;I&gt;sold out&lt;/I&gt;&lt;/b&gt;&lt;/font&gt;"," - &lt;font color='#728C00'&gt;&lt;em&gt;&lt;a href='http://www.shareasale.com/r.cfm?u=529909&amp;b=234786&amp;m=27601&amp;afftrack=&amp;urllink=www%2Eticketfly%2Ecom%2Fpurchase%2Fevent%2F"&amp;X28&amp;"' target='_blank'&gt;buy tickets&lt;/a&gt;&lt;/em&gt;&lt;/font&gt;")&amp;IF(ISBLANK(C28),"","&lt;/S&gt; &lt;b&gt;"&amp;C28&amp;"&lt;/b&gt;")&amp;"&lt;p&gt;")</f>
        <v>&amp;#149; Thursday, 5 July 2018 - Mock Identity (record release), Puff Pieces, Faunas, and Born Dad - &lt;b&gt;Backstage&lt;/b&gt;  - &lt;font color='#728C00'&gt;&lt;em&gt;&lt;a href='http://www.shareasale.com/r.cfm?u=529909&amp;b=234786&amp;m=27601&amp;afftrack=&amp;urllink=www%2Eticketfly%2Ecom%2Fpurchase%2Fevent%2F1703024' target='_blank'&gt;buy tickets&lt;/a&gt;&lt;/em&gt;&lt;/font&gt;&lt;p&gt;</v>
      </c>
      <c r="V28" s="95" t="str">
        <f t="shared" si="6"/>
        <v>&amp;#149; Mock Identity (record release), Puff Pieces, Faunas, and Born Dad - &lt;b&gt;&lt;a href='blackcat.php' title='list by venue'&gt;Black Cat&lt;/a&gt; (Backstage)&lt;/b&gt;  - &lt;font color='#005500'&gt;&lt;b&gt;NEW!&lt;/b&gt;&lt;/font&gt;&lt;br&gt;</v>
      </c>
      <c r="W28" s="90" t="s">
        <v>221</v>
      </c>
      <c r="X28" s="4">
        <v>1703024</v>
      </c>
      <c r="AE28" s="92" t="str">
        <f t="shared" si="7"/>
        <v>Thursday, 5 July 2018      [&lt;a name='20180705' href='#20180705'&gt;link to this day&lt;/a&gt;]</v>
      </c>
      <c r="AF28" s="96" t="str">
        <f t="shared" si="8"/>
        <v>&lt;a name='20180705'&gt;&lt;b&gt;Thursday, 5 July 2018: Mock Identity (record release), Puff Pieces, Faunas, and Born Dad - &lt;a href='blackcat.php' title='list by venue'&gt;Black Cat&lt;/a&gt; (Backstage)&lt;/b&gt;&lt;/a&gt;&lt;br&gt;</v>
      </c>
      <c r="AG28" s="97">
        <f t="shared" si="9"/>
        <v>2018</v>
      </c>
      <c r="AH28" s="97" t="str">
        <f t="shared" si="10"/>
        <v>07</v>
      </c>
      <c r="AI28" s="97" t="str">
        <f t="shared" si="11"/>
        <v>05</v>
      </c>
      <c r="AJ28" s="97" t="str">
        <f t="shared" si="12"/>
        <v>20180705</v>
      </c>
    </row>
    <row r="29" spans="4:36" ht="12" customHeight="1" x14ac:dyDescent="0.15">
      <c r="D29" s="110">
        <v>43273</v>
      </c>
      <c r="E29" s="9" t="s">
        <v>795</v>
      </c>
      <c r="F29" s="86" t="str">
        <f t="shared" si="0"/>
        <v>Thursday</v>
      </c>
      <c r="G29" s="91">
        <v>43286</v>
      </c>
      <c r="H29" s="92" t="str">
        <f>VLOOKUP(MONTH(G29),VLOOKUP!$W$1:$X$24,2)</f>
        <v>July</v>
      </c>
      <c r="I29" s="92" t="str">
        <f t="shared" si="1"/>
        <v>Thursday, 5 July 2018</v>
      </c>
      <c r="J29" s="90" t="s">
        <v>474</v>
      </c>
      <c r="L29" s="86" t="str">
        <f t="shared" si="2"/>
        <v>&lt;a href='fortreno.php' title='list by venue'&gt;Fort Reno&lt;/a&gt;</v>
      </c>
      <c r="M29" s="86" t="str">
        <f t="shared" si="3"/>
        <v>No Plans, Victor Archie, and Don Zientara</v>
      </c>
      <c r="N29" s="86" t="str">
        <f>VLOOKUP(J29,VLOOKUP!$A$2:$S$54,19,FALSE)&amp;J29&amp;"&lt;/a&gt;"</f>
        <v>&lt;a href='fortreno.php' title='list by venue'&gt;Fort Reno&lt;/a&gt;</v>
      </c>
      <c r="O29" s="9" t="s">
        <v>3142</v>
      </c>
      <c r="P29" s="9" t="s">
        <v>2344</v>
      </c>
      <c r="Q29" s="9" t="s">
        <v>1731</v>
      </c>
      <c r="S29" s="95" t="str">
        <f t="shared" si="4"/>
        <v>No Plans</v>
      </c>
      <c r="T29" s="86" t="str">
        <f t="shared" si="5"/>
        <v>&amp;#149; No Plans, Victor Archie, and Don Zientara - &lt;b&gt;&lt;a href='fortreno.php' title='list by venue'&gt;Fort Reno&lt;/a&gt;&lt;/b&gt; &lt;br&gt;</v>
      </c>
      <c r="U29" s="86" t="str">
        <f>IF(ISBLANK(G29),"","&amp;#149; "&amp;IF(ISBLANK(C29),"","&lt;S&gt;")&amp;I29&amp;IF(ISBLANK(A29),""," - &lt;a href='recommended.php#"&amp;AJ29&amp;"'&gt;&lt;b&gt;&lt;em&gt;&lt;font color='#9C004D'&gt;RECOMMENDED&lt;/font&gt;&lt;/em&gt;&lt;/b&gt;&lt;/a&gt;")&amp;" - "&amp;M29&amp;IF(ISBLANK(K29),K29," - &lt;b&gt;"&amp;K29&amp;"&lt;/b&gt; ")&amp;IF(B29="Sold Out"," - &lt;font color='#000099'&gt;&lt;b&gt;&lt;I&gt;sold out&lt;/I&gt;&lt;/b&gt;&lt;/font&gt;","")&amp;IF(ISBLANK(C29),"","&lt;/S&gt; &lt;b&gt;"&amp;C29&amp;"&lt;/b&gt;")&amp;"&lt;p&gt;")</f>
        <v>&amp;#149; Thursday, 5 July 2018 - No Plans, Victor Archie, and Don Zientara&lt;p&gt;</v>
      </c>
      <c r="V29" s="95" t="str">
        <f t="shared" si="6"/>
        <v>&amp;#149; No Plans, Victor Archie, and Don Zientara - &lt;b&gt;&lt;a href='fortreno.php' title='list by venue'&gt;Fort Reno&lt;/a&gt;&lt;/b&gt;  - &lt;font color='#005500'&gt;&lt;b&gt;NEW!&lt;/b&gt;&lt;/font&gt;&lt;br&gt;</v>
      </c>
      <c r="AE29" s="92" t="str">
        <f t="shared" si="7"/>
        <v>Thursday, 5 July 2018      [&lt;a name='20180705' href='#20180705'&gt;link to this day&lt;/a&gt;]</v>
      </c>
      <c r="AF29" s="96" t="str">
        <f t="shared" si="8"/>
        <v>&lt;a name='20180705'&gt;&lt;b&gt;Thursday, 5 July 2018: No Plans, Victor Archie, and Don Zientara - &lt;a href='fortreno.php' title='list by venue'&gt;Fort Reno&lt;/a&gt;&lt;/b&gt;&lt;/a&gt;&lt;br&gt;</v>
      </c>
      <c r="AG29" s="97">
        <f t="shared" si="9"/>
        <v>2018</v>
      </c>
      <c r="AH29" s="97" t="str">
        <f t="shared" si="10"/>
        <v>07</v>
      </c>
      <c r="AI29" s="97" t="str">
        <f t="shared" si="11"/>
        <v>05</v>
      </c>
      <c r="AJ29" s="97" t="str">
        <f t="shared" si="12"/>
        <v>20180705</v>
      </c>
    </row>
    <row r="30" spans="4:36" ht="12" customHeight="1" x14ac:dyDescent="0.15">
      <c r="D30" s="110">
        <v>43185</v>
      </c>
      <c r="E30" s="9" t="s">
        <v>795</v>
      </c>
      <c r="F30" s="86" t="str">
        <f t="shared" si="0"/>
        <v>Thursday</v>
      </c>
      <c r="G30" s="91">
        <v>43286</v>
      </c>
      <c r="H30" s="92" t="str">
        <f>VLOOKUP(MONTH(G30),VLOOKUP!$W$1:$X$24,2)</f>
        <v>July</v>
      </c>
      <c r="I30" s="92" t="str">
        <f t="shared" si="1"/>
        <v>Thursday, 5 July 2018</v>
      </c>
      <c r="J30" s="90" t="s">
        <v>446</v>
      </c>
      <c r="L30" s="86" t="str">
        <f t="shared" si="2"/>
        <v>&lt;a href='birchmere.php' title='list by venue'&gt;Birchmere&lt;/a&gt;</v>
      </c>
      <c r="M30" s="86" t="str">
        <f t="shared" si="3"/>
        <v>Ohio Players</v>
      </c>
      <c r="N30" s="86" t="str">
        <f>VLOOKUP(J30,VLOOKUP!$A$2:$S$54,19,FALSE)&amp;J30&amp;"&lt;/a&gt;"</f>
        <v>&lt;a href='birchmere.php' title='list by venue'&gt;Birchmere&lt;/a&gt;</v>
      </c>
      <c r="O30" s="9" t="s">
        <v>2637</v>
      </c>
      <c r="S30" s="95" t="str">
        <f t="shared" si="4"/>
        <v>Ohio Players</v>
      </c>
      <c r="T30" s="86" t="str">
        <f t="shared" si="5"/>
        <v>&amp;#149; Ohio Players - &lt;b&gt;&lt;a href='birchmere.php' title='list by venue'&gt;Birchmere&lt;/a&gt;&lt;/b&gt; &lt;br&gt;</v>
      </c>
      <c r="U30" s="86" t="str">
        <f>IF(ISBLANK(G30),"","&amp;#149; "&amp;IF(ISBLANK(C30),"","&lt;S&gt;")&amp;I30&amp;IF(ISBLANK(A30),""," - &lt;a href='recommended.php#"&amp;AJ30&amp;"'&gt;&lt;b&gt;&lt;em&gt;&lt;font color='#9C004D'&gt;RECOMMENDED&lt;/font&gt;&lt;/em&gt;&lt;/b&gt;&lt;/a&gt;")&amp;" - "&amp;M30&amp;IF(ISBLANK(K30),K30," - &lt;b&gt;"&amp;K30&amp;"&lt;/b&gt; ")&amp;IF(B30="Sold Out"," - &lt;font color='#000099'&gt;&lt;b&gt;&lt;I&gt;sold out&lt;/I&gt;&lt;/b&gt;&lt;/font&gt;","")&amp;IF(ISBLANK(C30),"","&lt;/S&gt; &lt;b&gt;"&amp;C30&amp;"&lt;/b&gt;")&amp;"&lt;p&gt;")</f>
        <v>&amp;#149; Thursday, 5 July 2018 - Ohio Players&lt;p&gt;</v>
      </c>
      <c r="V30" s="95" t="str">
        <f t="shared" si="6"/>
        <v>&amp;#149; Ohio Players - &lt;b&gt;&lt;a href='birchmere.php' title='list by venue'&gt;Birchmere&lt;/a&gt;&lt;/b&gt;  - &lt;font color='#005500'&gt;&lt;b&gt;NEW!&lt;/b&gt;&lt;/font&gt;&lt;br&gt;</v>
      </c>
      <c r="W30" s="90" t="s">
        <v>488</v>
      </c>
      <c r="AE30" s="92" t="str">
        <f t="shared" si="7"/>
        <v>Thursday, 5 July 2018      [&lt;a name='20180705' href='#20180705'&gt;link to this day&lt;/a&gt;]</v>
      </c>
      <c r="AF30" s="96" t="str">
        <f t="shared" si="8"/>
        <v>&lt;a name='20180705'&gt;&lt;b&gt;Thursday, 5 July 2018: Ohio Players - &lt;a href='birchmere.php' title='list by venue'&gt;Birchmere&lt;/a&gt;&lt;/b&gt;&lt;/a&gt;&lt;br&gt;</v>
      </c>
      <c r="AG30" s="97">
        <f t="shared" si="9"/>
        <v>2018</v>
      </c>
      <c r="AH30" s="97" t="str">
        <f t="shared" si="10"/>
        <v>07</v>
      </c>
      <c r="AI30" s="97" t="str">
        <f t="shared" si="11"/>
        <v>05</v>
      </c>
      <c r="AJ30" s="97" t="str">
        <f t="shared" si="12"/>
        <v>20180705</v>
      </c>
    </row>
    <row r="31" spans="4:36" ht="12" customHeight="1" x14ac:dyDescent="0.15">
      <c r="D31" s="110">
        <v>43153</v>
      </c>
      <c r="E31" s="9" t="s">
        <v>795</v>
      </c>
      <c r="F31" s="86" t="str">
        <f t="shared" si="0"/>
        <v>Thursday</v>
      </c>
      <c r="G31" s="91">
        <v>43286</v>
      </c>
      <c r="H31" s="92" t="str">
        <f>VLOOKUP(MONTH(G31),VLOOKUP!$W$1:$X$24,2)</f>
        <v>July</v>
      </c>
      <c r="I31" s="92" t="str">
        <f t="shared" si="1"/>
        <v>Thursday, 5 July 2018</v>
      </c>
      <c r="J31" s="107" t="s">
        <v>436</v>
      </c>
      <c r="K31" s="9" t="s">
        <v>2559</v>
      </c>
      <c r="L31" s="86" t="str">
        <f t="shared" si="2"/>
        <v>&lt;a href='piersix.php' title='list by venue'&gt;Pier Six Pavilion (Baltimore)&lt;/a&gt; (Free Rein Summer Tour 2018)</v>
      </c>
      <c r="M31" s="86" t="str">
        <f t="shared" si="3"/>
        <v>Rebelution</v>
      </c>
      <c r="N31" s="86" t="str">
        <f>VLOOKUP(J31,VLOOKUP!$A$2:$S$54,19,FALSE)&amp;J31&amp;"&lt;/a&gt;"</f>
        <v>&lt;a href='piersix.php' title='list by venue'&gt;Pier Six Pavilion (Baltimore)&lt;/a&gt;</v>
      </c>
      <c r="O31" s="1" t="s">
        <v>2123</v>
      </c>
      <c r="P31" s="106"/>
      <c r="Q31" s="106"/>
      <c r="R31" s="106"/>
      <c r="S31" s="95" t="str">
        <f t="shared" si="4"/>
        <v>Rebelution</v>
      </c>
      <c r="T31" s="86" t="str">
        <f t="shared" si="5"/>
        <v>&amp;#149; Rebelution - &lt;b&gt;&lt;a href='piersix.php' title='list by venue'&gt;Pier Six Pavilion (Baltimore)&lt;/a&gt; (Free Rein Summer Tour 2018)&lt;/b&gt; &lt;br&gt;</v>
      </c>
      <c r="U31" s="86" t="str">
        <f>IF(ISBLANK(G31),"","&amp;#149; "&amp;IF(ISBLANK(C31),"","&lt;S&gt;")&amp;I31&amp;IF(ISBLANK(A31),""," - &lt;a href='recommended.php#"&amp;AJ31&amp;"'&gt;&lt;b&gt;&lt;em&gt;&lt;font color='#9C004D'&gt;RECOMMENDED&lt;/font&gt;&lt;/em&gt;&lt;/b&gt;&lt;/a&gt;")&amp;" - "&amp;M31&amp;IF(ISBLANK(K31),K31," - &lt;b&gt;"&amp;K31&amp;"&lt;/b&gt; ")&amp;IF(B31="Sold Out"," - &lt;font color='#000099'&gt;&lt;b&gt;&lt;I&gt;sold out&lt;/I&gt;&lt;/b&gt;&lt;/font&gt;","")&amp;IF(ISBLANK(C31),"","&lt;/S&gt; &lt;b&gt;"&amp;C31&amp;"&lt;/b&gt;")&amp;"&lt;p&gt;")</f>
        <v>&amp;#149; Thursday, 5 July 2018 - Rebelution - &lt;b&gt;Free Rein Summer Tour 2018&lt;/b&gt; &lt;p&gt;</v>
      </c>
      <c r="V31" s="95" t="str">
        <f t="shared" si="6"/>
        <v>&amp;#149; Rebelution - &lt;b&gt;&lt;a href='piersix.php' title='list by venue'&gt;Pier Six Pavilion (Baltimore)&lt;/a&gt; (Free Rein Summer Tour 2018)&lt;/b&gt;  - &lt;font color='#005500'&gt;&lt;b&gt;NEW!&lt;/b&gt;&lt;/font&gt;&lt;br&gt;</v>
      </c>
      <c r="AE31" s="92" t="str">
        <f t="shared" si="7"/>
        <v>Thursday, 5 July 2018      [&lt;a name='20180705' href='#20180705'&gt;link to this day&lt;/a&gt;]</v>
      </c>
      <c r="AF31" s="96" t="str">
        <f t="shared" si="8"/>
        <v>&lt;a name='20180705'&gt;&lt;b&gt;Thursday, 5 July 2018: Rebelution - &lt;a href='piersix.php' title='list by venue'&gt;Pier Six Pavilion (Baltimore)&lt;/a&gt; (Free Rein Summer Tour 2018)&lt;/b&gt;&lt;/a&gt;&lt;br&gt;</v>
      </c>
      <c r="AG31" s="97">
        <f t="shared" si="9"/>
        <v>2018</v>
      </c>
      <c r="AH31" s="97" t="str">
        <f t="shared" si="10"/>
        <v>07</v>
      </c>
      <c r="AI31" s="97" t="str">
        <f t="shared" si="11"/>
        <v>05</v>
      </c>
      <c r="AJ31" s="97" t="str">
        <f t="shared" si="12"/>
        <v>20180705</v>
      </c>
    </row>
    <row r="32" spans="4:36" ht="12" customHeight="1" x14ac:dyDescent="0.15">
      <c r="D32" s="110">
        <v>43146</v>
      </c>
      <c r="E32" s="9" t="s">
        <v>795</v>
      </c>
      <c r="F32" s="86" t="str">
        <f t="shared" si="0"/>
        <v>Thursday</v>
      </c>
      <c r="G32" s="91">
        <v>43286</v>
      </c>
      <c r="H32" s="92" t="str">
        <f>VLOOKUP(MONTH(G32),VLOOKUP!$W$1:$X$24,2)</f>
        <v>July</v>
      </c>
      <c r="I32" s="92" t="str">
        <f t="shared" si="1"/>
        <v>Thursday, 5 July 2018</v>
      </c>
      <c r="J32" s="107" t="s">
        <v>453</v>
      </c>
      <c r="K32" s="106"/>
      <c r="L32" s="86" t="str">
        <f t="shared" si="2"/>
        <v>&lt;a href='bmss.php' title='list by venue'&gt;Baltimore SoundStage&lt;/a&gt;</v>
      </c>
      <c r="M32" s="86" t="str">
        <f t="shared" si="3"/>
        <v>Scour, Strong Intention, Gloom, Cemetery Piss, and Ampallang Infection</v>
      </c>
      <c r="N32" s="86" t="str">
        <f>VLOOKUP(J32,VLOOKUP!$A$2:$S$54,19,FALSE)&amp;J32&amp;"&lt;/a&gt;"</f>
        <v>&lt;a href='bmss.php' title='list by venue'&gt;Baltimore SoundStage&lt;/a&gt;</v>
      </c>
      <c r="O32" s="19" t="s">
        <v>2522</v>
      </c>
      <c r="P32" s="19" t="s">
        <v>2523</v>
      </c>
      <c r="Q32" s="19" t="s">
        <v>2524</v>
      </c>
      <c r="R32" s="19" t="s">
        <v>2002</v>
      </c>
      <c r="S32" s="95" t="str">
        <f t="shared" si="4"/>
        <v>Scour</v>
      </c>
      <c r="T32" s="86" t="str">
        <f t="shared" si="5"/>
        <v>&amp;#149; Scour, Strong Intention, Gloom, Cemetery Piss, and Ampallang Infection - &lt;b&gt;&lt;a href='bmss.php' title='list by venue'&gt;Baltimore SoundStage&lt;/a&gt;&lt;/b&gt; &lt;br&gt;</v>
      </c>
      <c r="U32" s="112" t="str">
        <f>IF(ISBLANK(G32),"","&amp;#149; "&amp;IF(ISBLANK(C32),"","&lt;S&gt;")&amp;I32&amp;IF(ISBLANK(A32),""," - &lt;a href='recommended.php#"&amp;AJ32&amp;"'&gt;&lt;b&gt;&lt;em&gt;&lt;font color='#9C004D'&gt;RECOMMENDED&lt;/font&gt;&lt;/em&gt;&lt;/b&gt;&lt;/a&gt;")&amp;" - "&amp;M32&amp;IF(ISBLANK(K32),K32," - &lt;b&gt;"&amp;K32&amp;"&lt;/b&gt; ")&amp;IF(B32="Sold Out"," - &lt;font color='#000099'&gt;&lt;b&gt;&lt;I&gt;sold out&lt;/I&gt;&lt;/b&gt;&lt;/font&gt;"," - &lt;font color='#728C00'&gt;&lt;em&gt;&lt;a href='http://www.shareasale.com/r.cfm?u=529909&amp;b=234786&amp;m=27601&amp;afftrack=&amp;urllink=www%2Eticketfly%2Ecom%2Fpurchase%2Fevent%2F"&amp;X32&amp;"' target='_blank'&gt;buy tickets&lt;/a&gt;&lt;/em&gt;&lt;/font&gt;")&amp;IF(ISBLANK(C32),"","&lt;/S&gt; &lt;b&gt;"&amp;C32&amp;"&lt;/b&gt;")&amp;"&lt;p&gt;")</f>
        <v>&amp;#149; Thursday, 5 July 2018 - Scour, Strong Intention, Gloom, Cemetery Piss, and Ampallang Infection - &lt;font color='#728C00'&gt;&lt;em&gt;&lt;a href='http://www.shareasale.com/r.cfm?u=529909&amp;b=234786&amp;m=27601&amp;afftrack=&amp;urllink=www%2Eticketfly%2Ecom%2Fpurchase%2Fevent%2F1615707' target='_blank'&gt;buy tickets&lt;/a&gt;&lt;/em&gt;&lt;/font&gt;&lt;p&gt;</v>
      </c>
      <c r="V32" s="95" t="str">
        <f t="shared" si="6"/>
        <v>&amp;#149; Scour, Strong Intention, Gloom, Cemetery Piss, and Ampallang Infection - &lt;b&gt;&lt;a href='bmss.php' title='list by venue'&gt;Baltimore SoundStage&lt;/a&gt;&lt;/b&gt;  - &lt;font color='#005500'&gt;&lt;b&gt;NEW!&lt;/b&gt;&lt;/font&gt;&lt;br&gt;</v>
      </c>
      <c r="W32" s="90" t="s">
        <v>282</v>
      </c>
      <c r="X32" s="9">
        <v>1615707</v>
      </c>
      <c r="AE32" s="92" t="str">
        <f t="shared" si="7"/>
        <v>Thursday, 5 July 2018      [&lt;a name='20180705' href='#20180705'&gt;link to this day&lt;/a&gt;]</v>
      </c>
      <c r="AF32" s="96" t="str">
        <f t="shared" si="8"/>
        <v>&lt;a name='20180705'&gt;&lt;b&gt;Thursday, 5 July 2018: Scour, Strong Intention, Gloom, Cemetery Piss, and Ampallang Infection - &lt;a href='bmss.php' title='list by venue'&gt;Baltimore SoundStage&lt;/a&gt;&lt;/b&gt;&lt;/a&gt;&lt;br&gt;</v>
      </c>
      <c r="AG32" s="97">
        <f t="shared" si="9"/>
        <v>2018</v>
      </c>
      <c r="AH32" s="97" t="str">
        <f t="shared" si="10"/>
        <v>07</v>
      </c>
      <c r="AI32" s="97" t="str">
        <f t="shared" si="11"/>
        <v>05</v>
      </c>
      <c r="AJ32" s="97" t="str">
        <f t="shared" si="12"/>
        <v>20180705</v>
      </c>
    </row>
    <row r="33" spans="2:36" ht="12" customHeight="1" x14ac:dyDescent="0.15">
      <c r="D33" s="110">
        <v>43223</v>
      </c>
      <c r="E33" s="9" t="s">
        <v>795</v>
      </c>
      <c r="F33" s="86" t="str">
        <f t="shared" si="0"/>
        <v>Thursday</v>
      </c>
      <c r="G33" s="91">
        <v>43286</v>
      </c>
      <c r="H33" s="92" t="str">
        <f>VLOOKUP(MONTH(G33),VLOOKUP!$W$1:$X$24,2)</f>
        <v>July</v>
      </c>
      <c r="I33" s="92" t="str">
        <f t="shared" si="1"/>
        <v>Thursday, 5 July 2018</v>
      </c>
      <c r="J33" s="90" t="s">
        <v>674</v>
      </c>
      <c r="K33" s="90" t="s">
        <v>454</v>
      </c>
      <c r="L33" s="86" t="str">
        <f t="shared" si="2"/>
        <v>&lt;a href='bluesalley.php' title='list by venue'&gt;Blues Alley&lt;/a&gt; (Two shows)</v>
      </c>
      <c r="M33" s="86" t="str">
        <f t="shared" si="3"/>
        <v>Sylver Logan Sharp with The Groovement</v>
      </c>
      <c r="N33" s="86" t="str">
        <f>VLOOKUP(J33,VLOOKUP!$A$2:$S$54,19,FALSE)&amp;J33&amp;"&lt;/a&gt;"</f>
        <v>&lt;a href='bluesalley.php' title='list by venue'&gt;Blues Alley&lt;/a&gt;</v>
      </c>
      <c r="O33" s="160" t="s">
        <v>2910</v>
      </c>
      <c r="S33" s="95" t="str">
        <f t="shared" si="4"/>
        <v>Sylver Logan Sharp with The Groovement</v>
      </c>
      <c r="T33" s="86" t="str">
        <f t="shared" si="5"/>
        <v>&amp;#149; Sylver Logan Sharp with The Groovement - &lt;b&gt;&lt;a href='bluesalley.php' title='list by venue'&gt;Blues Alley&lt;/a&gt; (Two shows)&lt;/b&gt; &lt;br&gt;</v>
      </c>
      <c r="U33" s="86" t="str">
        <f>IF(ISBLANK(G33),"","&amp;#149; "&amp;IF(ISBLANK(C33),"","&lt;S&gt;")&amp;I33&amp;IF(ISBLANK(A33),""," - &lt;a href='recommended.php#"&amp;AJ33&amp;"'&gt;&lt;b&gt;&lt;em&gt;&lt;font color='#9C004D'&gt;RECOMMENDED&lt;/font&gt;&lt;/em&gt;&lt;/b&gt;&lt;/a&gt;")&amp;" - "&amp;M33&amp;IF(ISBLANK(K33),K33," - &lt;b&gt;"&amp;K33&amp;"&lt;/b&gt; ")&amp;IF(B33="Sold Out"," - &lt;font color='#000099'&gt;&lt;b&gt;&lt;I&gt;sold out&lt;/I&gt;&lt;/b&gt;&lt;/font&gt;","")&amp;IF(ISBLANK(C33),"","&lt;/S&gt; &lt;b&gt;"&amp;C33&amp;"&lt;/b&gt;")&amp;"&lt;p&gt;")</f>
        <v>&amp;#149; Thursday, 5 July 2018 - Sylver Logan Sharp with The Groovement - &lt;b&gt;Two shows&lt;/b&gt; &lt;p&gt;</v>
      </c>
      <c r="V33" s="95" t="str">
        <f t="shared" si="6"/>
        <v>&amp;#149; Sylver Logan Sharp with The Groovement - &lt;b&gt;&lt;a href='bluesalley.php' title='list by venue'&gt;Blues Alley&lt;/a&gt; (Two shows)&lt;/b&gt;  - &lt;font color='#005500'&gt;&lt;b&gt;NEW!&lt;/b&gt;&lt;/font&gt;&lt;br&gt;</v>
      </c>
      <c r="W33" s="90" t="s">
        <v>221</v>
      </c>
      <c r="AE33" s="92" t="str">
        <f t="shared" si="7"/>
        <v>Thursday, 5 July 2018      [&lt;a name='20180705' href='#20180705'&gt;link to this day&lt;/a&gt;]</v>
      </c>
      <c r="AF33" s="96" t="str">
        <f t="shared" si="8"/>
        <v>&lt;a name='20180705'&gt;&lt;b&gt;Thursday, 5 July 2018: Sylver Logan Sharp with The Groovement - &lt;a href='bluesalley.php' title='list by venue'&gt;Blues Alley&lt;/a&gt; (Two shows)&lt;/b&gt;&lt;/a&gt;&lt;br&gt;</v>
      </c>
      <c r="AG33" s="97">
        <f t="shared" si="9"/>
        <v>2018</v>
      </c>
      <c r="AH33" s="97" t="str">
        <f t="shared" si="10"/>
        <v>07</v>
      </c>
      <c r="AI33" s="97" t="str">
        <f t="shared" si="11"/>
        <v>05</v>
      </c>
      <c r="AJ33" s="97" t="str">
        <f t="shared" si="12"/>
        <v>20180705</v>
      </c>
    </row>
    <row r="34" spans="2:36" ht="12" customHeight="1" x14ac:dyDescent="0.15">
      <c r="F34" s="86" t="str">
        <f t="shared" si="0"/>
        <v>Friday</v>
      </c>
      <c r="G34" s="91">
        <v>43287</v>
      </c>
      <c r="H34" s="92" t="str">
        <f>VLOOKUP(MONTH(G34),VLOOKUP!$W$1:$X$24,2)</f>
        <v>July</v>
      </c>
      <c r="I34" s="92" t="str">
        <f t="shared" si="1"/>
        <v>Friday, 6 July 2018</v>
      </c>
      <c r="J34" s="93" t="s">
        <v>338</v>
      </c>
      <c r="K34" s="90" t="s">
        <v>680</v>
      </c>
      <c r="L34" s="86" t="str">
        <f t="shared" si="2"/>
        <v>National Gallery of Art Sculpture Garden [DC] (Jazz in the Garden at 5 PM)</v>
      </c>
      <c r="M34" s="86" t="str">
        <f t="shared" si="3"/>
        <v>Black Masala</v>
      </c>
      <c r="N34" s="93" t="str">
        <f>J34</f>
        <v>National Gallery of Art Sculpture Garden [DC]</v>
      </c>
      <c r="O34" s="9" t="s">
        <v>1397</v>
      </c>
      <c r="S34" s="95" t="str">
        <f t="shared" si="4"/>
        <v>Black Masala</v>
      </c>
      <c r="T34" s="86" t="str">
        <f t="shared" si="5"/>
        <v>&amp;#149; Black Masala - &lt;b&gt;National Gallery of Art Sculpture Garden [DC] (Jazz in the Garden at 5 PM)&lt;/b&gt; &lt;br&gt;</v>
      </c>
      <c r="U34" s="86" t="str">
        <f>IF(ISBLANK(G34),"","&amp;#149; "&amp;IF(ISBLANK(C34),"","&lt;S&gt;")&amp;I34&amp;IF(ISBLANK(A34),""," - &lt;a href='recommended.php#"&amp;AJ34&amp;"'&gt;&lt;b&gt;&lt;em&gt;&lt;font color='#9C004D'&gt;RECOMMENDED&lt;/font&gt;&lt;/em&gt;&lt;/b&gt;&lt;/a&gt;")&amp;" - "&amp;M34&amp;IF(ISBLANK(K34),K34," - &lt;b&gt;"&amp;K34&amp;"&lt;/b&gt; ")&amp;IF(B34="Sold Out"," - &lt;font color='#000099'&gt;&lt;b&gt;&lt;I&gt;sold out&lt;/I&gt;&lt;/b&gt;&lt;/font&gt;","")&amp;IF(ISBLANK(C34),"","&lt;/S&gt; &lt;b&gt;"&amp;C34&amp;"&lt;/b&gt;")&amp;"&lt;p&gt;")</f>
        <v>&amp;#149; Friday, 6 July 2018 - Black Masala - &lt;b&gt;Jazz in the Garden at 5 PM&lt;/b&gt; &lt;p&gt;</v>
      </c>
      <c r="V34" s="95" t="str">
        <f t="shared" si="6"/>
        <v>&amp;#149; Black Masala - &lt;b&gt;National Gallery of Art Sculpture Garden [DC] (Jazz in the Garden at 5 PM)&lt;/b&gt;  - &lt;font color='#005500'&gt;&lt;b&gt;&lt;/b&gt;&lt;/font&gt;&lt;br&gt;</v>
      </c>
      <c r="W34" s="90" t="s">
        <v>221</v>
      </c>
      <c r="AE34" s="92" t="str">
        <f t="shared" si="7"/>
        <v>Friday, 6 July 2018      [&lt;a name='20180706' href='#20180706'&gt;link to this day&lt;/a&gt;]</v>
      </c>
      <c r="AF34" s="96" t="str">
        <f t="shared" si="8"/>
        <v>&lt;a name='20180706'&gt;&lt;b&gt;Friday, 6 July 2018: Black Masala - National Gallery of Art Sculpture Garden [DC] (Jazz in the Garden at 5 PM)&lt;/b&gt;&lt;/a&gt;&lt;br&gt;</v>
      </c>
      <c r="AG34" s="97">
        <f t="shared" si="9"/>
        <v>2018</v>
      </c>
      <c r="AH34" s="97" t="str">
        <f t="shared" si="10"/>
        <v>07</v>
      </c>
      <c r="AI34" s="97" t="str">
        <f t="shared" si="11"/>
        <v>06</v>
      </c>
      <c r="AJ34" s="97" t="str">
        <f t="shared" si="12"/>
        <v>20180706</v>
      </c>
    </row>
    <row r="35" spans="2:36" ht="12" customHeight="1" x14ac:dyDescent="0.15">
      <c r="D35" s="110">
        <v>43233</v>
      </c>
      <c r="E35" s="9" t="s">
        <v>795</v>
      </c>
      <c r="F35" s="86" t="str">
        <f t="shared" si="0"/>
        <v>Friday</v>
      </c>
      <c r="G35" s="91">
        <v>43287</v>
      </c>
      <c r="H35" s="92" t="str">
        <f>VLOOKUP(MONTH(G35),VLOOKUP!$W$1:$X$24,2)</f>
        <v>July</v>
      </c>
      <c r="I35" s="92" t="str">
        <f t="shared" si="1"/>
        <v>Friday, 6 July 2018</v>
      </c>
      <c r="J35" s="90" t="s">
        <v>215</v>
      </c>
      <c r="K35" s="9" t="s">
        <v>721</v>
      </c>
      <c r="L35" s="86" t="str">
        <f t="shared" si="2"/>
        <v>&lt;a href='usmh.php' title='list by venue'&gt;U St Music Hall&lt;/a&gt; (Late show - 10 PM)</v>
      </c>
      <c r="M35" s="86" t="str">
        <f t="shared" si="3"/>
        <v>Bwana &amp;amp; Nick Monaco</v>
      </c>
      <c r="N35" s="86" t="str">
        <f>VLOOKUP(J35,VLOOKUP!$A$2:$S$54,19,FALSE)&amp;J35&amp;"&lt;/a&gt;"</f>
        <v>&lt;a href='usmh.php' title='list by venue'&gt;U St Music Hall&lt;/a&gt;</v>
      </c>
      <c r="O35" s="9" t="s">
        <v>3003</v>
      </c>
      <c r="S35" s="95" t="str">
        <f t="shared" si="4"/>
        <v>Bwana &amp;amp; Nick Monaco</v>
      </c>
      <c r="T35" s="86" t="str">
        <f t="shared" si="5"/>
        <v>&amp;#149; Bwana &amp;amp; Nick Monaco - &lt;b&gt;&lt;a href='usmh.php' title='list by venue'&gt;U St Music Hall&lt;/a&gt; (Late show - 10 PM)&lt;/b&gt; &lt;br&gt;</v>
      </c>
      <c r="U35" s="112" t="str">
        <f>IF(ISBLANK(G35),"","&amp;#149; "&amp;IF(ISBLANK(C35),"","&lt;S&gt;")&amp;I35&amp;IF(ISBLANK(A35),""," - &lt;a href='recommended.php#"&amp;AJ35&amp;"'&gt;&lt;b&gt;&lt;em&gt;&lt;font color='#9C004D'&gt;RECOMMENDED&lt;/font&gt;&lt;/em&gt;&lt;/b&gt;&lt;/a&gt;")&amp;" - "&amp;M35&amp;IF(ISBLANK(K35),K35," - &lt;b&gt;"&amp;K35&amp;"&lt;/b&gt; ")&amp;IF(B35="Sold Out"," - &lt;font color='#000099'&gt;&lt;b&gt;&lt;I&gt;sold out&lt;/I&gt;&lt;/b&gt;&lt;/font&gt;"," - &lt;font color='#728C00'&gt;&lt;em&gt;&lt;a href='http://www.shareasale.com/r.cfm?u=529909&amp;b=234786&amp;m=27601&amp;afftrack=&amp;urllink=www%2Eticketfly%2Ecom%2Fpurchase%2Fevent%2F"&amp;X35&amp;"' target='_blank'&gt;buy tickets&lt;/a&gt;&lt;/em&gt;&lt;/font&gt;")&amp;IF(ISBLANK(C35),"","&lt;/S&gt; &lt;b&gt;"&amp;C35&amp;"&lt;/b&gt;")&amp;"&lt;p&gt;")</f>
        <v>&amp;#149; Friday, 6 July 2018 - Bwana &amp;amp; Nick Monaco - &lt;b&gt;Late show - 10 PM&lt;/b&gt;  - &lt;font color='#728C00'&gt;&lt;em&gt;&lt;a href='http://www.shareasale.com/r.cfm?u=529909&amp;b=234786&amp;m=27601&amp;afftrack=&amp;urllink=www%2Eticketfly%2Ecom%2Fpurchase%2Fevent%2F1696171' target='_blank'&gt;buy tickets&lt;/a&gt;&lt;/em&gt;&lt;/font&gt;&lt;p&gt;</v>
      </c>
      <c r="V35" s="95" t="str">
        <f t="shared" si="6"/>
        <v>&amp;#149; Bwana &amp;amp; Nick Monaco - &lt;b&gt;&lt;a href='usmh.php' title='list by venue'&gt;U St Music Hall&lt;/a&gt; (Late show - 10 PM)&lt;/b&gt;  - &lt;font color='#005500'&gt;&lt;b&gt;NEW!&lt;/b&gt;&lt;/font&gt;&lt;br&gt;</v>
      </c>
      <c r="X35" s="9">
        <v>1696171</v>
      </c>
      <c r="AE35" s="92" t="str">
        <f t="shared" si="7"/>
        <v>Friday, 6 July 2018      [&lt;a name='20180706' href='#20180706'&gt;link to this day&lt;/a&gt;]</v>
      </c>
      <c r="AF35" s="96" t="str">
        <f t="shared" si="8"/>
        <v>&lt;a name='20180706'&gt;&lt;b&gt;Friday, 6 July 2018: Bwana &amp;amp; Nick Monaco - &lt;a href='usmh.php' title='list by venue'&gt;U St Music Hall&lt;/a&gt; (Late show - 10 PM)&lt;/b&gt;&lt;/a&gt;&lt;br&gt;</v>
      </c>
      <c r="AG35" s="97">
        <f t="shared" si="9"/>
        <v>2018</v>
      </c>
      <c r="AH35" s="97" t="str">
        <f t="shared" si="10"/>
        <v>07</v>
      </c>
      <c r="AI35" s="97" t="str">
        <f t="shared" si="11"/>
        <v>06</v>
      </c>
      <c r="AJ35" s="97" t="str">
        <f t="shared" si="12"/>
        <v>20180706</v>
      </c>
    </row>
    <row r="36" spans="2:36" ht="12" customHeight="1" x14ac:dyDescent="0.15">
      <c r="D36" s="110"/>
      <c r="F36" s="86" t="str">
        <f t="shared" si="0"/>
        <v>Friday</v>
      </c>
      <c r="G36" s="91">
        <v>43287</v>
      </c>
      <c r="H36" s="92" t="str">
        <f>VLOOKUP(MONTH(G36),VLOOKUP!$W$1:$X$24,2)</f>
        <v>July</v>
      </c>
      <c r="I36" s="92" t="str">
        <f t="shared" si="1"/>
        <v>Friday, 6 July 2018</v>
      </c>
      <c r="J36" s="106" t="s">
        <v>606</v>
      </c>
      <c r="L36" s="86" t="str">
        <f t="shared" si="2"/>
        <v>&lt;a href='ottobar.php' title='list by venue'&gt;Ottobar (Baltimore)&lt;/a&gt;</v>
      </c>
      <c r="M36" s="86" t="str">
        <f t="shared" si="3"/>
        <v>Deceased, the Day of the Beast, Inhumation, Bestial Evil, and Rat Infested</v>
      </c>
      <c r="N36" s="86" t="str">
        <f>VLOOKUP(J36,VLOOKUP!$A$2:$S$54,19,FALSE)&amp;J36&amp;"&lt;/a&gt;"</f>
        <v>&lt;a href='ottobar.php' title='list by venue'&gt;Ottobar (Baltimore)&lt;/a&gt;</v>
      </c>
      <c r="O36" s="1" t="s">
        <v>1290</v>
      </c>
      <c r="P36" s="1" t="s">
        <v>2407</v>
      </c>
      <c r="Q36" s="1" t="s">
        <v>3579</v>
      </c>
      <c r="R36" s="1" t="s">
        <v>2189</v>
      </c>
      <c r="S36" s="95" t="str">
        <f t="shared" si="4"/>
        <v>Deceased</v>
      </c>
      <c r="T36" s="86" t="str">
        <f t="shared" si="5"/>
        <v>&amp;#149; Deceased, the Day of the Beast, Inhumation, Bestial Evil, and Rat Infested - &lt;b&gt;&lt;a href='ottobar.php' title='list by venue'&gt;Ottobar (Baltimore)&lt;/a&gt;&lt;/b&gt; &lt;br&gt;</v>
      </c>
      <c r="U36" s="112" t="str">
        <f>IF(ISBLANK(G36),"","&amp;#149; "&amp;IF(ISBLANK(C36),"","&lt;S&gt;")&amp;I36&amp;IF(ISBLANK(A36),""," - &lt;a href='recommended.php#"&amp;AJ36&amp;"'&gt;&lt;b&gt;&lt;em&gt;&lt;font color='#9C004D'&gt;RECOMMENDED&lt;/font&gt;&lt;/em&gt;&lt;/b&gt;&lt;/a&gt;")&amp;" - "&amp;M36&amp;IF(ISBLANK(K36),K36," - &lt;b&gt;"&amp;K36&amp;"&lt;/b&gt; ")&amp;IF(B36="Sold Out"," - &lt;font color='#000099'&gt;&lt;b&gt;&lt;I&gt;sold out&lt;/I&gt;&lt;/b&gt;&lt;/font&gt;"," - &lt;font color='#728C00'&gt;&lt;em&gt;&lt;a href='http://www.shareasale.com/r.cfm?u=529909&amp;b=234786&amp;m=27601&amp;afftrack=&amp;urllink=www%2Eticketfly%2Ecom%2Fpurchase%2Fevent%2F"&amp;X36&amp;"' target='_blank'&gt;buy tickets&lt;/a&gt;&lt;/em&gt;&lt;/font&gt;")&amp;IF(ISBLANK(C36),"","&lt;/S&gt; &lt;b&gt;"&amp;C36&amp;"&lt;/b&gt;")&amp;"&lt;p&gt;")</f>
        <v>&amp;#149; Friday, 6 July 2018 - Deceased, the Day of the Beast, Inhumation, Bestial Evil, and Rat Infested - &lt;font color='#728C00'&gt;&lt;em&gt;&lt;a href='http://www.shareasale.com/r.cfm?u=529909&amp;b=234786&amp;m=27601&amp;afftrack=&amp;urllink=www%2Eticketfly%2Ecom%2Fpurchase%2Fevent%2F1696401' target='_blank'&gt;buy tickets&lt;/a&gt;&lt;/em&gt;&lt;/font&gt;&lt;p&gt;</v>
      </c>
      <c r="V36" s="95" t="str">
        <f t="shared" si="6"/>
        <v>&amp;#149; Deceased, the Day of the Beast, Inhumation, Bestial Evil, and Rat Infested - &lt;b&gt;&lt;a href='ottobar.php' title='list by venue'&gt;Ottobar (Baltimore)&lt;/a&gt;&lt;/b&gt;  - &lt;font color='#005500'&gt;&lt;b&gt;&lt;/b&gt;&lt;/font&gt;&lt;br&gt;</v>
      </c>
      <c r="X36" s="90">
        <v>1696401</v>
      </c>
      <c r="AE36" s="92" t="str">
        <f t="shared" si="7"/>
        <v>Friday, 6 July 2018      [&lt;a name='20180706' href='#20180706'&gt;link to this day&lt;/a&gt;]</v>
      </c>
      <c r="AF36" s="96" t="str">
        <f t="shared" si="8"/>
        <v>&lt;a name='20180706'&gt;&lt;b&gt;Friday, 6 July 2018: Deceased, the Day of the Beast, Inhumation, Bestial Evil, and Rat Infested - &lt;a href='ottobar.php' title='list by venue'&gt;Ottobar (Baltimore)&lt;/a&gt;&lt;/b&gt;&lt;/a&gt;&lt;br&gt;</v>
      </c>
      <c r="AG36" s="97">
        <f t="shared" si="9"/>
        <v>2018</v>
      </c>
      <c r="AH36" s="97" t="str">
        <f t="shared" si="10"/>
        <v>07</v>
      </c>
      <c r="AI36" s="97" t="str">
        <f t="shared" si="11"/>
        <v>06</v>
      </c>
      <c r="AJ36" s="97" t="str">
        <f t="shared" si="12"/>
        <v>20180706</v>
      </c>
    </row>
    <row r="37" spans="2:36" ht="12" customHeight="1" x14ac:dyDescent="0.15">
      <c r="D37" s="110">
        <v>43240</v>
      </c>
      <c r="E37" s="9" t="s">
        <v>795</v>
      </c>
      <c r="F37" s="86" t="str">
        <f t="shared" si="0"/>
        <v>Friday</v>
      </c>
      <c r="G37" s="91">
        <v>43287</v>
      </c>
      <c r="H37" s="92" t="str">
        <f>VLOOKUP(MONTH(G37),VLOOKUP!$W$1:$X$24,2)</f>
        <v>July</v>
      </c>
      <c r="I37" s="92" t="str">
        <f t="shared" si="1"/>
        <v>Friday, 6 July 2018</v>
      </c>
      <c r="J37" s="90" t="s">
        <v>484</v>
      </c>
      <c r="L37" s="86" t="str">
        <f t="shared" si="2"/>
        <v>&lt;a href='dc9.php' title='list by venue'&gt;DC9&lt;/a&gt;</v>
      </c>
      <c r="M37" s="86" t="str">
        <f t="shared" si="3"/>
        <v>Distant Creatures, Grayling, Fox Hollow, and Babbling April</v>
      </c>
      <c r="N37" s="86" t="str">
        <f>VLOOKUP(J37,VLOOKUP!$A$2:$S$54,19,FALSE)&amp;J37&amp;"&lt;/a&gt;"</f>
        <v>&lt;a href='dc9.php' title='list by venue'&gt;DC9&lt;/a&gt;</v>
      </c>
      <c r="O37" s="4" t="s">
        <v>2078</v>
      </c>
      <c r="P37" s="4" t="s">
        <v>3039</v>
      </c>
      <c r="Q37" s="4" t="s">
        <v>3040</v>
      </c>
      <c r="R37" s="4" t="s">
        <v>2696</v>
      </c>
      <c r="S37" s="95" t="str">
        <f t="shared" si="4"/>
        <v>Distant Creatures</v>
      </c>
      <c r="T37" s="86" t="str">
        <f t="shared" si="5"/>
        <v>&amp;#149; Distant Creatures, Grayling, Fox Hollow, and Babbling April - &lt;b&gt;&lt;a href='dc9.php' title='list by venue'&gt;DC9&lt;/a&gt;&lt;/b&gt; &lt;br&gt;</v>
      </c>
      <c r="U37" s="86" t="str">
        <f>IF(ISBLANK(G37),"","&amp;#149; "&amp;IF(ISBLANK(C37),"","&lt;S&gt;")&amp;I37&amp;IF(ISBLANK(A37),""," - &lt;a href='recommended.php#"&amp;AJ37&amp;"'&gt;&lt;b&gt;&lt;em&gt;&lt;font color='#9C004D'&gt;RECOMMENDED&lt;/font&gt;&lt;/em&gt;&lt;/b&gt;&lt;/a&gt;")&amp;" - "&amp;M37&amp;IF(ISBLANK(K37),K37," - &lt;b&gt;"&amp;K37&amp;"&lt;/b&gt; ")&amp;IF(B37="Sold Out"," - &lt;font color='#000099'&gt;&lt;b&gt;&lt;I&gt;sold out&lt;/I&gt;&lt;/b&gt;&lt;/font&gt;","")&amp;IF(ISBLANK(C37),"","&lt;/S&gt; &lt;b&gt;"&amp;C37&amp;"&lt;/b&gt;")&amp;"&lt;p&gt;")</f>
        <v>&amp;#149; Friday, 6 July 2018 - Distant Creatures, Grayling, Fox Hollow, and Babbling April&lt;p&gt;</v>
      </c>
      <c r="V37" s="95" t="str">
        <f t="shared" si="6"/>
        <v>&amp;#149; Distant Creatures, Grayling, Fox Hollow, and Babbling April - &lt;b&gt;&lt;a href='dc9.php' title='list by venue'&gt;DC9&lt;/a&gt;&lt;/b&gt;  - &lt;font color='#005500'&gt;&lt;b&gt;NEW!&lt;/b&gt;&lt;/font&gt;&lt;br&gt;</v>
      </c>
      <c r="X37" s="86" t="s">
        <v>1389</v>
      </c>
      <c r="AE37" s="92" t="str">
        <f t="shared" si="7"/>
        <v>Friday, 6 July 2018      [&lt;a name='20180706' href='#20180706'&gt;link to this day&lt;/a&gt;]</v>
      </c>
      <c r="AF37" s="96" t="str">
        <f t="shared" si="8"/>
        <v>&lt;a name='20180706'&gt;&lt;b&gt;Friday, 6 July 2018: Distant Creatures, Grayling, Fox Hollow, and Babbling April - &lt;a href='dc9.php' title='list by venue'&gt;DC9&lt;/a&gt;&lt;/b&gt;&lt;/a&gt;&lt;br&gt;</v>
      </c>
      <c r="AG37" s="97">
        <f t="shared" si="9"/>
        <v>2018</v>
      </c>
      <c r="AH37" s="97" t="str">
        <f t="shared" si="10"/>
        <v>07</v>
      </c>
      <c r="AI37" s="97" t="str">
        <f t="shared" si="11"/>
        <v>06</v>
      </c>
      <c r="AJ37" s="97" t="str">
        <f t="shared" si="12"/>
        <v>20180706</v>
      </c>
    </row>
    <row r="38" spans="2:36" ht="12" customHeight="1" x14ac:dyDescent="0.15">
      <c r="B38" s="9" t="s">
        <v>629</v>
      </c>
      <c r="F38" s="86" t="str">
        <f t="shared" si="0"/>
        <v>Friday</v>
      </c>
      <c r="G38" s="91">
        <v>43287</v>
      </c>
      <c r="H38" s="92" t="str">
        <f>VLOOKUP(MONTH(G38),VLOOKUP!$W$1:$X$24,2)</f>
        <v>July</v>
      </c>
      <c r="I38" s="92" t="str">
        <f t="shared" si="1"/>
        <v>Friday, 6 July 2018</v>
      </c>
      <c r="J38" s="90" t="s">
        <v>443</v>
      </c>
      <c r="K38" s="9" t="s">
        <v>2769</v>
      </c>
      <c r="L38" s="86" t="str">
        <f t="shared" si="2"/>
        <v>&lt;a href='mpp.php' title='list by venue'&gt;Merriweather Post Pavilion&lt;/a&gt; (Concrete and Gold Tour '18)</v>
      </c>
      <c r="M38" s="86" t="str">
        <f t="shared" si="3"/>
        <v>Foo Fighters and the Struts</v>
      </c>
      <c r="N38" s="86" t="str">
        <f>VLOOKUP(J38,VLOOKUP!$A$2:$S$54,19,FALSE)&amp;J38&amp;"&lt;/a&gt;"</f>
        <v>&lt;a href='mpp.php' title='list by venue'&gt;Merriweather Post Pavilion&lt;/a&gt;</v>
      </c>
      <c r="O38" s="9" t="s">
        <v>2219</v>
      </c>
      <c r="P38" s="9" t="s">
        <v>2027</v>
      </c>
      <c r="S38" s="95" t="str">
        <f t="shared" si="4"/>
        <v>Foo Fighters</v>
      </c>
      <c r="T38" s="86" t="str">
        <f t="shared" si="5"/>
        <v>&amp;#149; Foo Fighters and the Struts - &lt;b&gt;&lt;a href='mpp.php' title='list by venue'&gt;Merriweather Post Pavilion&lt;/a&gt; (Concrete and Gold Tour '18)&lt;/b&gt;  - &lt;font color='#000099'&gt;&lt;b&gt;&lt;I&gt;sold out&lt;/I&gt;&lt;/b&gt;&lt;/font&gt;&lt;br&gt;</v>
      </c>
      <c r="U38" s="112" t="str">
        <f>IF(ISBLANK(G38),"","&amp;#149; "&amp;IF(ISBLANK(C38),"","&lt;S&gt;")&amp;I38&amp;IF(ISBLANK(A38),""," - &lt;a href='recommended.php#"&amp;AJ38&amp;"'&gt;&lt;b&gt;&lt;em&gt;&lt;font color='#9C004D'&gt;RECOMMENDED&lt;/font&gt;&lt;/em&gt;&lt;/b&gt;&lt;/a&gt;")&amp;" - "&amp;M38&amp;IF(ISBLANK(K38),K38," - &lt;b&gt;"&amp;K38&amp;"&lt;/b&gt; ")&amp;IF(B38="Sold Out"," - &lt;font color='#000099'&gt;&lt;b&gt;&lt;I&gt;sold out&lt;/I&gt;&lt;/b&gt;&lt;/font&gt;"," - &lt;font color='#728C00'&gt;&lt;em&gt;&lt;a href='http://www.shareasale.com/r.cfm?u=529909&amp;b=234786&amp;m=27601&amp;afftrack=&amp;urllink=www%2Eticketfly%2Ecom%2Fpurchase%2Fevent%2F"&amp;X38&amp;"' target='_blank'&gt;buy tickets&lt;/a&gt;&lt;/em&gt;&lt;/font&gt;")&amp;IF(ISBLANK(C38),"","&lt;/S&gt; &lt;b&gt;"&amp;C38&amp;"&lt;/b&gt;")&amp;"&lt;p&gt;")</f>
        <v>&amp;#149; Friday, 6 July 2018 - Foo Fighters and the Struts - &lt;b&gt;Concrete and Gold Tour '18&lt;/b&gt;  - &lt;font color='#000099'&gt;&lt;b&gt;&lt;I&gt;sold out&lt;/I&gt;&lt;/b&gt;&lt;/font&gt;&lt;p&gt;</v>
      </c>
      <c r="V38" s="95" t="str">
        <f t="shared" si="6"/>
        <v>&amp;#149; Foo Fighters and the Struts - &lt;b&gt;&lt;a href='mpp.php' title='list by venue'&gt;Merriweather Post Pavilion&lt;/a&gt; (Concrete and Gold Tour '18)&lt;/b&gt;  - &lt;font color='#000099'&gt;&lt;b&gt;&lt;I&gt;sold out&lt;/I&gt;&lt;/b&gt;&lt;/font&gt; - &lt;font color='#005500'&gt;&lt;b&gt;&lt;/b&gt;&lt;/font&gt;&lt;br&gt;</v>
      </c>
      <c r="X38" s="9">
        <v>1679725</v>
      </c>
      <c r="AE38" s="92" t="str">
        <f t="shared" si="7"/>
        <v>Friday, 6 July 2018      [&lt;a name='20180706' href='#20180706'&gt;link to this day&lt;/a&gt;]</v>
      </c>
      <c r="AF38" s="96" t="str">
        <f t="shared" si="8"/>
        <v>&lt;a name='20180706'&gt;&lt;b&gt;Friday, 6 July 2018: Foo Fighters and the Struts - &lt;a href='mpp.php' title='list by venue'&gt;Merriweather Post Pavilion&lt;/a&gt; (Concrete and Gold Tour '18)&lt;/b&gt;&lt;/a&gt;&lt;br&gt;</v>
      </c>
      <c r="AG38" s="97">
        <f t="shared" si="9"/>
        <v>2018</v>
      </c>
      <c r="AH38" s="97" t="str">
        <f t="shared" si="10"/>
        <v>07</v>
      </c>
      <c r="AI38" s="97" t="str">
        <f t="shared" si="11"/>
        <v>06</v>
      </c>
      <c r="AJ38" s="97" t="str">
        <f t="shared" si="12"/>
        <v>20180706</v>
      </c>
    </row>
    <row r="39" spans="2:36" ht="12" customHeight="1" x14ac:dyDescent="0.15">
      <c r="D39" s="110">
        <v>43223</v>
      </c>
      <c r="E39" s="9" t="s">
        <v>795</v>
      </c>
      <c r="F39" s="86" t="str">
        <f t="shared" si="0"/>
        <v>Friday</v>
      </c>
      <c r="G39" s="91">
        <v>43287</v>
      </c>
      <c r="H39" s="92" t="str">
        <f>VLOOKUP(MONTH(G39),VLOOKUP!$W$1:$X$24,2)</f>
        <v>July</v>
      </c>
      <c r="I39" s="92" t="str">
        <f t="shared" si="1"/>
        <v>Friday, 6 July 2018</v>
      </c>
      <c r="J39" s="90" t="s">
        <v>674</v>
      </c>
      <c r="K39" s="90" t="s">
        <v>454</v>
      </c>
      <c r="L39" s="86" t="str">
        <f t="shared" si="2"/>
        <v>&lt;a href='bluesalley.php' title='list by venue'&gt;Blues Alley&lt;/a&gt; (Two shows)</v>
      </c>
      <c r="M39" s="86" t="str">
        <f t="shared" si="3"/>
        <v>Frank McComb</v>
      </c>
      <c r="N39" s="86" t="str">
        <f>VLOOKUP(J39,VLOOKUP!$A$2:$S$54,19,FALSE)&amp;J39&amp;"&lt;/a&gt;"</f>
        <v>&lt;a href='bluesalley.php' title='list by venue'&gt;Blues Alley&lt;/a&gt;</v>
      </c>
      <c r="O39" s="160" t="s">
        <v>2909</v>
      </c>
      <c r="S39" s="95" t="str">
        <f t="shared" si="4"/>
        <v>Frank McComb</v>
      </c>
      <c r="T39" s="86" t="str">
        <f t="shared" si="5"/>
        <v>&amp;#149; Frank McComb - &lt;b&gt;&lt;a href='bluesalley.php' title='list by venue'&gt;Blues Alley&lt;/a&gt; (Two shows)&lt;/b&gt; &lt;br&gt;</v>
      </c>
      <c r="U39" s="86" t="str">
        <f>IF(ISBLANK(G39),"","&amp;#149; "&amp;IF(ISBLANK(C39),"","&lt;S&gt;")&amp;I39&amp;IF(ISBLANK(A39),""," - &lt;a href='recommended.php#"&amp;AJ39&amp;"'&gt;&lt;b&gt;&lt;em&gt;&lt;font color='#9C004D'&gt;RECOMMENDED&lt;/font&gt;&lt;/em&gt;&lt;/b&gt;&lt;/a&gt;")&amp;" - "&amp;M39&amp;IF(ISBLANK(K39),K39," - &lt;b&gt;"&amp;K39&amp;"&lt;/b&gt; ")&amp;IF(B39="Sold Out"," - &lt;font color='#000099'&gt;&lt;b&gt;&lt;I&gt;sold out&lt;/I&gt;&lt;/b&gt;&lt;/font&gt;","")&amp;IF(ISBLANK(C39),"","&lt;/S&gt; &lt;b&gt;"&amp;C39&amp;"&lt;/b&gt;")&amp;"&lt;p&gt;")</f>
        <v>&amp;#149; Friday, 6 July 2018 - Frank McComb - &lt;b&gt;Two shows&lt;/b&gt; &lt;p&gt;</v>
      </c>
      <c r="V39" s="95" t="str">
        <f t="shared" si="6"/>
        <v>&amp;#149; Frank McComb - &lt;b&gt;&lt;a href='bluesalley.php' title='list by venue'&gt;Blues Alley&lt;/a&gt; (Two shows)&lt;/b&gt;  - &lt;font color='#005500'&gt;&lt;b&gt;NEW!&lt;/b&gt;&lt;/font&gt;&lt;br&gt;</v>
      </c>
      <c r="W39" s="90" t="s">
        <v>221</v>
      </c>
      <c r="AE39" s="92" t="str">
        <f t="shared" si="7"/>
        <v>Friday, 6 July 2018      [&lt;a name='20180706' href='#20180706'&gt;link to this day&lt;/a&gt;]</v>
      </c>
      <c r="AF39" s="96" t="str">
        <f t="shared" si="8"/>
        <v>&lt;a name='20180706'&gt;&lt;b&gt;Friday, 6 July 2018: Frank McComb - &lt;a href='bluesalley.php' title='list by venue'&gt;Blues Alley&lt;/a&gt; (Two shows)&lt;/b&gt;&lt;/a&gt;&lt;br&gt;</v>
      </c>
      <c r="AG39" s="97">
        <f t="shared" si="9"/>
        <v>2018</v>
      </c>
      <c r="AH39" s="97" t="str">
        <f t="shared" si="10"/>
        <v>07</v>
      </c>
      <c r="AI39" s="97" t="str">
        <f t="shared" si="11"/>
        <v>06</v>
      </c>
      <c r="AJ39" s="97" t="str">
        <f t="shared" si="12"/>
        <v>20180706</v>
      </c>
    </row>
    <row r="40" spans="2:36" ht="12" customHeight="1" x14ac:dyDescent="0.15">
      <c r="D40" s="110">
        <v>43153</v>
      </c>
      <c r="E40" s="9" t="s">
        <v>795</v>
      </c>
      <c r="F40" s="86" t="str">
        <f t="shared" si="0"/>
        <v>Friday</v>
      </c>
      <c r="G40" s="91">
        <v>43287</v>
      </c>
      <c r="H40" s="92" t="str">
        <f>VLOOKUP(MONTH(G40),VLOOKUP!$W$1:$X$24,2)</f>
        <v>July</v>
      </c>
      <c r="I40" s="92" t="str">
        <f t="shared" si="1"/>
        <v>Friday, 6 July 2018</v>
      </c>
      <c r="J40" s="90" t="s">
        <v>234</v>
      </c>
      <c r="K40" s="90" t="s">
        <v>1644</v>
      </c>
      <c r="L40" s="86" t="str">
        <f t="shared" si="2"/>
        <v>&lt;a href='wolftrap.php' title='list by venue'&gt;Wolf Trap&lt;/a&gt; (Filene Center)</v>
      </c>
      <c r="M40" s="86" t="str">
        <f t="shared" si="3"/>
        <v>&lt;em&gt;Harry Potter and the Prisoner of Azkaban&lt;/em&gt; in Concert: National Symphony Orchestra (Steven Reineke, conductor)</v>
      </c>
      <c r="N40" s="86" t="str">
        <f>VLOOKUP(J40,VLOOKUP!$A$2:$S$54,19,FALSE)&amp;J40&amp;"&lt;/a&gt;"</f>
        <v>&lt;a href='wolftrap.php' title='list by venue'&gt;Wolf Trap&lt;/a&gt;</v>
      </c>
      <c r="O40" s="9" t="s">
        <v>2565</v>
      </c>
      <c r="S40" s="95" t="str">
        <f t="shared" si="4"/>
        <v>Harry Potter and the Prisoner of Azkaban&lt;/em&gt; in Concert: National Symphony Orchestra (Steven Reineke, conductor)</v>
      </c>
      <c r="T40" s="86" t="str">
        <f t="shared" si="5"/>
        <v>&amp;#149; &lt;em&gt;Harry Potter and the Prisoner of Azkaban&lt;/em&gt; in Concert: National Symphony Orchestra (Steven Reineke, conductor) - &lt;b&gt;&lt;a href='wolftrap.php' title='list by venue'&gt;Wolf Trap&lt;/a&gt; (Filene Center)&lt;/b&gt; &lt;br&gt;</v>
      </c>
      <c r="U40" s="86" t="str">
        <f>IF(ISBLANK(G40),"","&amp;#149; "&amp;IF(ISBLANK(C40),"","&lt;S&gt;")&amp;I40&amp;IF(ISBLANK(A40),""," - &lt;a href='recommended.php#"&amp;AJ40&amp;"'&gt;&lt;b&gt;&lt;em&gt;&lt;font color='#9C004D'&gt;RECOMMENDED&lt;/font&gt;&lt;/em&gt;&lt;/b&gt;&lt;/a&gt;")&amp;" - "&amp;M40&amp;IF(ISBLANK(K40),K40," - &lt;b&gt;"&amp;K40&amp;"&lt;/b&gt; ")&amp;IF(B40="Sold Out"," - &lt;font color='#000099'&gt;&lt;b&gt;&lt;I&gt;sold out&lt;/I&gt;&lt;/b&gt;&lt;/font&gt;","")&amp;IF(ISBLANK(C40),"","&lt;/S&gt; &lt;b&gt;"&amp;C40&amp;"&lt;/b&gt;")&amp;"&lt;p&gt;")</f>
        <v>&amp;#149; Friday, 6 July 2018 - &lt;em&gt;Harry Potter and the Prisoner of Azkaban&lt;/em&gt; in Concert: National Symphony Orchestra (Steven Reineke, conductor) - &lt;b&gt;Filene Center&lt;/b&gt; &lt;p&gt;</v>
      </c>
      <c r="V40" s="95" t="str">
        <f t="shared" si="6"/>
        <v>&amp;#149; &lt;em&gt;Harry Potter and the Prisoner of Azkaban&lt;/em&gt; in Concert: National Symphony Orchestra (Steven Reineke, conductor) - &lt;b&gt;&lt;a href='wolftrap.php' title='list by venue'&gt;Wolf Trap&lt;/a&gt; (Filene Center)&lt;/b&gt;  - &lt;font color='#005500'&gt;&lt;b&gt;NEW!&lt;/b&gt;&lt;/font&gt;&lt;br&gt;</v>
      </c>
      <c r="AE40" s="92" t="str">
        <f t="shared" si="7"/>
        <v>Friday, 6 July 2018      [&lt;a name='20180706' href='#20180706'&gt;link to this day&lt;/a&gt;]</v>
      </c>
      <c r="AF40" s="96" t="str">
        <f t="shared" si="8"/>
        <v>&lt;a name='20180706'&gt;&lt;b&gt;Friday, 6 July 2018: &lt;em&gt;Harry Potter and the Prisoner of Azkaban&lt;/em&gt; in Concert: National Symphony Orchestra (Steven Reineke, conductor) - &lt;a href='wolftrap.php' title='list by venue'&gt;Wolf Trap&lt;/a&gt; (Filene Center)&lt;/b&gt;&lt;/a&gt;&lt;br&gt;</v>
      </c>
      <c r="AG40" s="97">
        <f t="shared" si="9"/>
        <v>2018</v>
      </c>
      <c r="AH40" s="97" t="str">
        <f t="shared" si="10"/>
        <v>07</v>
      </c>
      <c r="AI40" s="97" t="str">
        <f t="shared" si="11"/>
        <v>06</v>
      </c>
      <c r="AJ40" s="97" t="str">
        <f t="shared" si="12"/>
        <v>20180706</v>
      </c>
    </row>
    <row r="41" spans="2:36" ht="12" customHeight="1" x14ac:dyDescent="0.15">
      <c r="D41" s="110">
        <v>43185</v>
      </c>
      <c r="E41" s="9" t="s">
        <v>795</v>
      </c>
      <c r="F41" s="86" t="str">
        <f t="shared" si="0"/>
        <v>Friday</v>
      </c>
      <c r="G41" s="91">
        <v>43287</v>
      </c>
      <c r="H41" s="92" t="str">
        <f>VLOOKUP(MONTH(G41),VLOOKUP!$W$1:$X$24,2)</f>
        <v>July</v>
      </c>
      <c r="I41" s="92" t="str">
        <f t="shared" si="1"/>
        <v>Friday, 6 July 2018</v>
      </c>
      <c r="J41" s="90" t="s">
        <v>217</v>
      </c>
      <c r="L41" s="86" t="str">
        <f t="shared" si="2"/>
        <v>&lt;a href='jamminjava.php' title='list by venue'&gt;Jammin' Java&lt;/a&gt;</v>
      </c>
      <c r="M41" s="86" t="str">
        <f t="shared" si="3"/>
        <v>Mike Farris &amp;amp; the Fortunate Few and Braddock Station Garrison</v>
      </c>
      <c r="N41" s="86" t="str">
        <f>VLOOKUP(J41,VLOOKUP!$A$2:$S$54,19,FALSE)&amp;J41&amp;"&lt;/a&gt;"</f>
        <v>&lt;a href='jamminjava.php' title='list by venue'&gt;Jammin' Java&lt;/a&gt;</v>
      </c>
      <c r="O41" s="9" t="s">
        <v>3238</v>
      </c>
      <c r="P41" s="9" t="s">
        <v>2205</v>
      </c>
      <c r="S41" s="95" t="str">
        <f t="shared" si="4"/>
        <v>Mike Farris &amp;amp; the Fortunate Few</v>
      </c>
      <c r="T41" s="86" t="str">
        <f t="shared" si="5"/>
        <v>&amp;#149; Mike Farris &amp;amp; the Fortunate Few and Braddock Station Garrison - &lt;b&gt;&lt;a href='jamminjava.php' title='list by venue'&gt;Jammin' Java&lt;/a&gt;&lt;/b&gt; &lt;br&gt;</v>
      </c>
      <c r="U41" s="112" t="str">
        <f>IF(ISBLANK(G41),"","&amp;#149; "&amp;IF(ISBLANK(C41),"","&lt;S&gt;")&amp;I41&amp;IF(ISBLANK(A41),""," - &lt;a href='recommended.php#"&amp;AJ41&amp;"'&gt;&lt;b&gt;&lt;em&gt;&lt;font color='#9C004D'&gt;RECOMMENDED&lt;/font&gt;&lt;/em&gt;&lt;/b&gt;&lt;/a&gt;")&amp;" - "&amp;M41&amp;IF(ISBLANK(K41),K41," - &lt;b&gt;"&amp;K41&amp;"&lt;/b&gt; ")&amp;IF(B41="Sold Out"," - &lt;font color='#000099'&gt;&lt;b&gt;&lt;I&gt;sold out&lt;/I&gt;&lt;/b&gt;&lt;/font&gt;"," - &lt;font color='#728C00'&gt;&lt;em&gt;&lt;a href='http://www.shareasale.com/r.cfm?u=529909&amp;b=234786&amp;m=27601&amp;afftrack=&amp;urllink=www%2Eticketfly%2Ecom%2Fpurchase%2Fevent%2F"&amp;X41&amp;"' target='_blank'&gt;buy tickets&lt;/a&gt;&lt;/em&gt;&lt;/font&gt;")&amp;IF(ISBLANK(C41),"","&lt;/S&gt; &lt;b&gt;"&amp;C41&amp;"&lt;/b&gt;")&amp;"&lt;p&gt;")</f>
        <v>&amp;#149; Friday, 6 July 2018 - Mike Farris &amp;amp; the Fortunate Few and Braddock Station Garrison - &lt;font color='#728C00'&gt;&lt;em&gt;&lt;a href='http://www.shareasale.com/r.cfm?u=529909&amp;b=234786&amp;m=27601&amp;afftrack=&amp;urllink=www%2Eticketfly%2Ecom%2Fpurchase%2Fevent%2F1653872' target='_blank'&gt;buy tickets&lt;/a&gt;&lt;/em&gt;&lt;/font&gt;&lt;p&gt;</v>
      </c>
      <c r="V41" s="95" t="str">
        <f t="shared" si="6"/>
        <v>&amp;#149; Mike Farris &amp;amp; the Fortunate Few and Braddock Station Garrison - &lt;b&gt;&lt;a href='jamminjava.php' title='list by venue'&gt;Jammin' Java&lt;/a&gt;&lt;/b&gt;  - &lt;font color='#005500'&gt;&lt;b&gt;NEW!&lt;/b&gt;&lt;/font&gt;&lt;br&gt;</v>
      </c>
      <c r="X41" s="90">
        <v>1653872</v>
      </c>
      <c r="AE41" s="92" t="str">
        <f t="shared" si="7"/>
        <v>Friday, 6 July 2018      [&lt;a name='20180706' href='#20180706'&gt;link to this day&lt;/a&gt;]</v>
      </c>
      <c r="AF41" s="96" t="str">
        <f t="shared" si="8"/>
        <v>&lt;a name='20180706'&gt;&lt;b&gt;Friday, 6 July 2018: Mike Farris &amp;amp; the Fortunate Few and Braddock Station Garrison - &lt;a href='jamminjava.php' title='list by venue'&gt;Jammin' Java&lt;/a&gt;&lt;/b&gt;&lt;/a&gt;&lt;br&gt;</v>
      </c>
      <c r="AG41" s="97">
        <f t="shared" si="9"/>
        <v>2018</v>
      </c>
      <c r="AH41" s="97" t="str">
        <f t="shared" si="10"/>
        <v>07</v>
      </c>
      <c r="AI41" s="97" t="str">
        <f t="shared" si="11"/>
        <v>06</v>
      </c>
      <c r="AJ41" s="97" t="str">
        <f t="shared" si="12"/>
        <v>20180706</v>
      </c>
    </row>
    <row r="42" spans="2:36" ht="12" customHeight="1" x14ac:dyDescent="0.15">
      <c r="D42" s="110">
        <v>43273</v>
      </c>
      <c r="E42" s="9" t="s">
        <v>795</v>
      </c>
      <c r="F42" s="86" t="str">
        <f t="shared" si="0"/>
        <v>Friday</v>
      </c>
      <c r="G42" s="91">
        <v>43287</v>
      </c>
      <c r="H42" s="92" t="str">
        <f>VLOOKUP(MONTH(G42),VLOOKUP!$W$1:$X$24,2)</f>
        <v>July</v>
      </c>
      <c r="I42" s="92" t="str">
        <f t="shared" si="1"/>
        <v>Friday, 6 July 2018</v>
      </c>
      <c r="J42" s="90" t="s">
        <v>258</v>
      </c>
      <c r="L42" s="86" t="str">
        <f t="shared" si="2"/>
        <v>&lt;a href='930.php' title='list by venue'&gt;9:30 Club&lt;/a&gt;</v>
      </c>
      <c r="M42" s="86" t="str">
        <f t="shared" si="3"/>
        <v>Reminisce Live!</v>
      </c>
      <c r="N42" s="86" t="str">
        <f>VLOOKUP(J42,VLOOKUP!$A$2:$S$54,19,FALSE)&amp;J42&amp;"&lt;/a&gt;"</f>
        <v>&lt;a href='930.php' title='list by venue'&gt;9:30 Club&lt;/a&gt;</v>
      </c>
      <c r="O42" s="9" t="s">
        <v>3118</v>
      </c>
      <c r="S42" s="95" t="str">
        <f t="shared" si="4"/>
        <v>Reminisce Live!</v>
      </c>
      <c r="T42" s="86" t="str">
        <f t="shared" si="5"/>
        <v>&amp;#149; Reminisce Live! - &lt;b&gt;&lt;a href='930.php' title='list by venue'&gt;9:30 Club&lt;/a&gt;&lt;/b&gt; &lt;br&gt;</v>
      </c>
      <c r="U42" s="112" t="str">
        <f>IF(ISBLANK(G42),"","&amp;#149; "&amp;IF(ISBLANK(C42),"","&lt;S&gt;")&amp;I42&amp;IF(ISBLANK(A42),""," - &lt;a href='recommended.php#"&amp;AJ42&amp;"'&gt;&lt;b&gt;&lt;em&gt;&lt;font color='#9C004D'&gt;RECOMMENDED&lt;/font&gt;&lt;/em&gt;&lt;/b&gt;&lt;/a&gt;")&amp;" - "&amp;M42&amp;IF(ISBLANK(K42),K42," - &lt;b&gt;"&amp;K42&amp;"&lt;/b&gt; ")&amp;IF(B42="Sold Out"," - &lt;font color='#000099'&gt;&lt;b&gt;&lt;I&gt;sold out&lt;/I&gt;&lt;/b&gt;&lt;/font&gt;"," - &lt;font color='#728C00'&gt;&lt;em&gt;&lt;a href='http://www.shareasale.com/r.cfm?u=529909&amp;b=234786&amp;m=27601&amp;afftrack=&amp;urllink=www%2Eticketfly%2Ecom%2Fpurchase%2Fevent%2F"&amp;X42&amp;"' target='_blank'&gt;buy tickets&lt;/a&gt;&lt;/em&gt;&lt;/font&gt;")&amp;IF(ISBLANK(C42),"","&lt;/S&gt; &lt;b&gt;"&amp;C42&amp;"&lt;/b&gt;")&amp;"&lt;p&gt;")</f>
        <v>&amp;#149; Friday, 6 July 2018 - Reminisce Live! - &lt;font color='#728C00'&gt;&lt;em&gt;&lt;a href='http://www.shareasale.com/r.cfm?u=529909&amp;b=234786&amp;m=27601&amp;afftrack=&amp;urllink=www%2Eticketfly%2Ecom%2Fpurchase%2Fevent%2F1708829' target='_blank'&gt;buy tickets&lt;/a&gt;&lt;/em&gt;&lt;/font&gt;&lt;p&gt;</v>
      </c>
      <c r="V42" s="95" t="str">
        <f t="shared" si="6"/>
        <v>&amp;#149; Reminisce Live! - &lt;b&gt;&lt;a href='930.php' title='list by venue'&gt;9:30 Club&lt;/a&gt;&lt;/b&gt;  - &lt;font color='#005500'&gt;&lt;b&gt;NEW!&lt;/b&gt;&lt;/font&gt;&lt;br&gt;</v>
      </c>
      <c r="W42" s="90" t="s">
        <v>221</v>
      </c>
      <c r="X42" s="9">
        <v>1708829</v>
      </c>
      <c r="AE42" s="92" t="str">
        <f t="shared" si="7"/>
        <v>Friday, 6 July 2018      [&lt;a name='20180706' href='#20180706'&gt;link to this day&lt;/a&gt;]</v>
      </c>
      <c r="AF42" s="96" t="str">
        <f t="shared" si="8"/>
        <v>&lt;a name='20180706'&gt;&lt;b&gt;Friday, 6 July 2018: Reminisce Live! - &lt;a href='930.php' title='list by venue'&gt;9:30 Club&lt;/a&gt;&lt;/b&gt;&lt;/a&gt;&lt;br&gt;</v>
      </c>
      <c r="AG42" s="97">
        <f t="shared" si="9"/>
        <v>2018</v>
      </c>
      <c r="AH42" s="97" t="str">
        <f t="shared" si="10"/>
        <v>07</v>
      </c>
      <c r="AI42" s="97" t="str">
        <f t="shared" si="11"/>
        <v>06</v>
      </c>
      <c r="AJ42" s="97" t="str">
        <f t="shared" si="12"/>
        <v>20180706</v>
      </c>
    </row>
    <row r="43" spans="2:36" ht="12" customHeight="1" x14ac:dyDescent="0.15">
      <c r="D43" s="110">
        <v>43233</v>
      </c>
      <c r="E43" s="9" t="s">
        <v>795</v>
      </c>
      <c r="F43" s="86" t="str">
        <f t="shared" si="0"/>
        <v>Friday</v>
      </c>
      <c r="G43" s="91">
        <v>43287</v>
      </c>
      <c r="H43" s="92" t="str">
        <f>VLOOKUP(MONTH(G43),VLOOKUP!$W$1:$X$24,2)</f>
        <v>July</v>
      </c>
      <c r="I43" s="92" t="str">
        <f t="shared" si="1"/>
        <v>Friday, 6 July 2018</v>
      </c>
      <c r="J43" s="9" t="s">
        <v>2426</v>
      </c>
      <c r="L43" s="86" t="str">
        <f t="shared" si="2"/>
        <v>&lt;a href='unionstage.php' title='list by venue'&gt;Union Stage&lt;/a&gt; [740 Water Street SW, Washington, DC 20024]</v>
      </c>
      <c r="M43" s="86" t="str">
        <f t="shared" si="3"/>
        <v>Renegade: The Reuinon</v>
      </c>
      <c r="N43" s="86" t="str">
        <f>VLOOKUP(J43,VLOOKUP!$A$2:$S$54,19,FALSE)&amp;J43&amp;"&lt;/a&gt; ["&amp;VLOOKUP(J43,VLOOKUP!$A$2:$S$54,3,FALSE)&amp;"]"</f>
        <v>&lt;a href='unionstage.php' title='list by venue'&gt;Union Stage&lt;/a&gt; [740 Water Street SW, Washington, DC 20024]</v>
      </c>
      <c r="O43" s="9" t="s">
        <v>3007</v>
      </c>
      <c r="S43" s="95" t="str">
        <f t="shared" si="4"/>
        <v>Renegade: The Reuinon</v>
      </c>
      <c r="T43" s="86" t="str">
        <f t="shared" si="5"/>
        <v>&amp;#149; Renegade: The Reuinon - &lt;b&gt;&lt;a href='unionstage.php' title='list by venue'&gt;Union Stage&lt;/a&gt; [740 Water Street SW, Washington, DC 20024]&lt;/b&gt; &lt;br&gt;</v>
      </c>
      <c r="U43" s="112" t="str">
        <f>IF(ISBLANK(G43),"","&amp;#149; "&amp;IF(ISBLANK(C43),"","&lt;S&gt;")&amp;I43&amp;IF(ISBLANK(A43),""," - &lt;a href='recommended.php#"&amp;AJ43&amp;"'&gt;&lt;b&gt;&lt;em&gt;&lt;font color='#9C004D'&gt;RECOMMENDED&lt;/font&gt;&lt;/em&gt;&lt;/b&gt;&lt;/a&gt;")&amp;" - "&amp;M43&amp;IF(ISBLANK(K43),K43," - &lt;b&gt;"&amp;K43&amp;"&lt;/b&gt; ")&amp;IF(B43="Sold Out"," - &lt;font color='#000099'&gt;&lt;b&gt;&lt;I&gt;sold out&lt;/I&gt;&lt;/b&gt;&lt;/font&gt;"," - &lt;font color='#728C00'&gt;&lt;em&gt;&lt;a href='http://www.shareasale.com/r.cfm?u=529909&amp;b=234786&amp;m=27601&amp;afftrack=&amp;urllink=www%2Eticketfly%2Ecom%2Fpurchase%2Fevent%2F"&amp;X43&amp;"' target='_blank'&gt;buy tickets&lt;/a&gt;&lt;/em&gt;&lt;/font&gt;")&amp;IF(ISBLANK(C43),"","&lt;/S&gt; &lt;b&gt;"&amp;C43&amp;"&lt;/b&gt;")&amp;"&lt;p&gt;")</f>
        <v>&amp;#149; Friday, 6 July 2018 - Renegade: The Reuinon - &lt;font color='#728C00'&gt;&lt;em&gt;&lt;a href='http://www.shareasale.com/r.cfm?u=529909&amp;b=234786&amp;m=27601&amp;afftrack=&amp;urllink=www%2Eticketfly%2Ecom%2Fpurchase%2Fevent%2F1655759' target='_blank'&gt;buy tickets&lt;/a&gt;&lt;/em&gt;&lt;/font&gt;&lt;p&gt;</v>
      </c>
      <c r="V43" s="95" t="str">
        <f t="shared" si="6"/>
        <v>&amp;#149; Renegade: The Reuinon - &lt;b&gt;&lt;a href='unionstage.php' title='list by venue'&gt;Union Stage&lt;/a&gt; [740 Water Street SW, Washington, DC 20024]&lt;/b&gt;  - &lt;font color='#005500'&gt;&lt;b&gt;NEW!&lt;/b&gt;&lt;/font&gt;&lt;br&gt;</v>
      </c>
      <c r="X43" s="9">
        <v>1655759</v>
      </c>
      <c r="AE43" s="92" t="str">
        <f t="shared" si="7"/>
        <v>Friday, 6 July 2018      [&lt;a name='20180706' href='#20180706'&gt;link to this day&lt;/a&gt;]</v>
      </c>
      <c r="AF43" s="96" t="str">
        <f t="shared" si="8"/>
        <v>&lt;a name='20180706'&gt;&lt;b&gt;Friday, 6 July 2018: Renegade: The Reuinon - &lt;a href='unionstage.php' title='list by venue'&gt;Union Stage&lt;/a&gt; [740 Water Street SW, Washington, DC 20024]&lt;/b&gt;&lt;/a&gt;&lt;br&gt;</v>
      </c>
      <c r="AG43" s="97">
        <f t="shared" si="9"/>
        <v>2018</v>
      </c>
      <c r="AH43" s="97" t="str">
        <f t="shared" si="10"/>
        <v>07</v>
      </c>
      <c r="AI43" s="97" t="str">
        <f t="shared" si="11"/>
        <v>06</v>
      </c>
      <c r="AJ43" s="97" t="str">
        <f t="shared" si="12"/>
        <v>20180706</v>
      </c>
    </row>
    <row r="44" spans="2:36" ht="12" customHeight="1" x14ac:dyDescent="0.15">
      <c r="D44" s="110">
        <v>43233</v>
      </c>
      <c r="E44" s="9" t="s">
        <v>795</v>
      </c>
      <c r="F44" s="86" t="str">
        <f t="shared" si="0"/>
        <v>Friday</v>
      </c>
      <c r="G44" s="91">
        <v>43287</v>
      </c>
      <c r="H44" s="92" t="str">
        <f>VLOOKUP(MONTH(G44),VLOOKUP!$W$1:$X$24,2)</f>
        <v>July</v>
      </c>
      <c r="I44" s="92" t="str">
        <f t="shared" si="1"/>
        <v>Friday, 6 July 2018</v>
      </c>
      <c r="J44" s="90" t="s">
        <v>450</v>
      </c>
      <c r="L44" s="86" t="str">
        <f t="shared" si="2"/>
        <v>&lt;a href='fillmore.php' title='list by venue'&gt;Fillmore Silver Spring&lt;/a&gt;</v>
      </c>
      <c r="M44" s="86" t="str">
        <f t="shared" si="3"/>
        <v>Shy Glizzy</v>
      </c>
      <c r="N44" s="86" t="str">
        <f>VLOOKUP(J44,VLOOKUP!$A$2:$S$54,19,FALSE)&amp;J44&amp;"&lt;/a&gt;"</f>
        <v>&lt;a href='fillmore.php' title='list by venue'&gt;Fillmore Silver Spring&lt;/a&gt;</v>
      </c>
      <c r="O44" s="9" t="s">
        <v>2548</v>
      </c>
      <c r="S44" s="95" t="str">
        <f t="shared" si="4"/>
        <v>Shy Glizzy</v>
      </c>
      <c r="T44" s="86" t="str">
        <f t="shared" si="5"/>
        <v>&amp;#149; Shy Glizzy - &lt;b&gt;&lt;a href='fillmore.php' title='list by venue'&gt;Fillmore Silver Spring&lt;/a&gt;&lt;/b&gt; &lt;br&gt;</v>
      </c>
      <c r="U44" s="86" t="str">
        <f t="shared" ref="U44:U53" si="13">IF(ISBLANK(G44),"","&amp;#149; "&amp;IF(ISBLANK(C44),"","&lt;S&gt;")&amp;I44&amp;IF(ISBLANK(A44),""," - &lt;a href='recommended.php#"&amp;AJ44&amp;"'&gt;&lt;b&gt;&lt;em&gt;&lt;font color='#9C004D'&gt;RECOMMENDED&lt;/font&gt;&lt;/em&gt;&lt;/b&gt;&lt;/a&gt;")&amp;" - "&amp;M44&amp;IF(ISBLANK(K44),K44," - &lt;b&gt;"&amp;K44&amp;"&lt;/b&gt; ")&amp;IF(B44="Sold Out"," - &lt;font color='#000099'&gt;&lt;b&gt;&lt;I&gt;sold out&lt;/I&gt;&lt;/b&gt;&lt;/font&gt;","")&amp;IF(ISBLANK(C44),"","&lt;/S&gt; &lt;b&gt;"&amp;C44&amp;"&lt;/b&gt;")&amp;"&lt;p&gt;")</f>
        <v>&amp;#149; Friday, 6 July 2018 - Shy Glizzy&lt;p&gt;</v>
      </c>
      <c r="V44" s="95" t="str">
        <f t="shared" si="6"/>
        <v>&amp;#149; Shy Glizzy - &lt;b&gt;&lt;a href='fillmore.php' title='list by venue'&gt;Fillmore Silver Spring&lt;/a&gt;&lt;/b&gt;  - &lt;font color='#005500'&gt;&lt;b&gt;NEW!&lt;/b&gt;&lt;/font&gt;&lt;br&gt;</v>
      </c>
      <c r="AE44" s="92" t="str">
        <f t="shared" si="7"/>
        <v>Friday, 6 July 2018      [&lt;a name='20180706' href='#20180706'&gt;link to this day&lt;/a&gt;]</v>
      </c>
      <c r="AF44" s="96" t="str">
        <f t="shared" si="8"/>
        <v>&lt;a name='20180706'&gt;&lt;b&gt;Friday, 6 July 2018: Shy Glizzy - &lt;a href='fillmore.php' title='list by venue'&gt;Fillmore Silver Spring&lt;/a&gt;&lt;/b&gt;&lt;/a&gt;&lt;br&gt;</v>
      </c>
      <c r="AG44" s="97">
        <f t="shared" si="9"/>
        <v>2018</v>
      </c>
      <c r="AH44" s="97" t="str">
        <f t="shared" si="10"/>
        <v>07</v>
      </c>
      <c r="AI44" s="97" t="str">
        <f t="shared" si="11"/>
        <v>06</v>
      </c>
      <c r="AJ44" s="97" t="str">
        <f t="shared" si="12"/>
        <v>20180706</v>
      </c>
    </row>
    <row r="45" spans="2:36" ht="12" customHeight="1" x14ac:dyDescent="0.15">
      <c r="D45" s="110">
        <v>43276</v>
      </c>
      <c r="E45" s="9" t="s">
        <v>795</v>
      </c>
      <c r="F45" s="86" t="str">
        <f t="shared" si="0"/>
        <v>Friday</v>
      </c>
      <c r="G45" s="91">
        <v>43287</v>
      </c>
      <c r="H45" s="92" t="str">
        <f>VLOOKUP(MONTH(G45),VLOOKUP!$W$1:$X$24,2)</f>
        <v>July</v>
      </c>
      <c r="I45" s="92" t="str">
        <f t="shared" si="1"/>
        <v>Friday, 6 July 2018</v>
      </c>
      <c r="J45" s="93" t="s">
        <v>1627</v>
      </c>
      <c r="L45" s="86" t="str">
        <f t="shared" si="2"/>
        <v>RhizomeDC [6950 Maple St NW, WDC]</v>
      </c>
      <c r="M45" s="86" t="str">
        <f t="shared" si="3"/>
        <v>Soakie, Gauche, Juice, Honey, and Onewayness/Tag Cloud Duo Set</v>
      </c>
      <c r="N45" s="93" t="str">
        <f>J45</f>
        <v>RhizomeDC [6950 Maple St NW, WDC]</v>
      </c>
      <c r="O45" s="9" t="s">
        <v>3387</v>
      </c>
      <c r="P45" s="9" t="s">
        <v>2086</v>
      </c>
      <c r="Q45" s="9" t="s">
        <v>3388</v>
      </c>
      <c r="R45" s="9" t="s">
        <v>3389</v>
      </c>
      <c r="S45" s="95" t="str">
        <f t="shared" si="4"/>
        <v>Soakie</v>
      </c>
      <c r="T45" s="86" t="str">
        <f t="shared" si="5"/>
        <v>&amp;#149; Soakie, Gauche, Juice, Honey, and Onewayness/Tag Cloud Duo Set - &lt;b&gt;RhizomeDC [6950 Maple St NW, WDC]&lt;/b&gt; &lt;br&gt;</v>
      </c>
      <c r="U45" s="86" t="str">
        <f t="shared" si="13"/>
        <v>&amp;#149; Friday, 6 July 2018 - Soakie, Gauche, Juice, Honey, and Onewayness/Tag Cloud Duo Set&lt;p&gt;</v>
      </c>
      <c r="V45" s="95" t="str">
        <f t="shared" si="6"/>
        <v>&amp;#149; Soakie, Gauche, Juice, Honey, and Onewayness/Tag Cloud Duo Set - &lt;b&gt;RhizomeDC [6950 Maple St NW, WDC]&lt;/b&gt;  - &lt;font color='#005500'&gt;&lt;b&gt;NEW!&lt;/b&gt;&lt;/font&gt;&lt;br&gt;</v>
      </c>
      <c r="AE45" s="92" t="str">
        <f t="shared" si="7"/>
        <v>Friday, 6 July 2018      [&lt;a name='20180706' href='#20180706'&gt;link to this day&lt;/a&gt;]</v>
      </c>
      <c r="AF45" s="96" t="str">
        <f t="shared" si="8"/>
        <v>&lt;a name='20180706'&gt;&lt;b&gt;Friday, 6 July 2018: Soakie, Gauche, Juice, Honey, and Onewayness/Tag Cloud Duo Set - RhizomeDC [6950 Maple St NW, WDC]&lt;/b&gt;&lt;/a&gt;&lt;br&gt;</v>
      </c>
      <c r="AG45" s="97">
        <f t="shared" si="9"/>
        <v>2018</v>
      </c>
      <c r="AH45" s="97" t="str">
        <f t="shared" si="10"/>
        <v>07</v>
      </c>
      <c r="AI45" s="97" t="str">
        <f t="shared" si="11"/>
        <v>06</v>
      </c>
      <c r="AJ45" s="97" t="str">
        <f t="shared" si="12"/>
        <v>20180706</v>
      </c>
    </row>
    <row r="46" spans="2:36" ht="12" customHeight="1" x14ac:dyDescent="0.15">
      <c r="D46" s="110">
        <v>43200</v>
      </c>
      <c r="E46" s="9" t="s">
        <v>795</v>
      </c>
      <c r="F46" s="86" t="str">
        <f t="shared" si="0"/>
        <v>Friday</v>
      </c>
      <c r="G46" s="91">
        <v>43287</v>
      </c>
      <c r="H46" s="92" t="str">
        <f>VLOOKUP(MONTH(G46),VLOOKUP!$W$1:$X$24,2)</f>
        <v>July</v>
      </c>
      <c r="I46" s="92" t="str">
        <f t="shared" si="1"/>
        <v>Friday, 6 July 2018</v>
      </c>
      <c r="J46" s="90" t="s">
        <v>439</v>
      </c>
      <c r="L46" s="86" t="str">
        <f t="shared" si="2"/>
        <v>&lt;a href='statethetre.php' title='list by venue'&gt;State Theatre&lt;/a&gt;</v>
      </c>
      <c r="M46" s="86" t="str">
        <f t="shared" si="3"/>
        <v>Southern Accents (Tom Petty &amp;amp; the Heartbreakers tribute)</v>
      </c>
      <c r="N46" s="86" t="str">
        <f>VLOOKUP(J46,VLOOKUP!$A$2:$S$54,19,FALSE)&amp;J46&amp;"&lt;/a&gt;"</f>
        <v>&lt;a href='statethetre.php' title='list by venue'&gt;State Theatre&lt;/a&gt;</v>
      </c>
      <c r="O46" s="9" t="s">
        <v>2402</v>
      </c>
      <c r="S46" s="95" t="str">
        <f t="shared" si="4"/>
        <v>Southern Accents (Tom Petty &amp;amp; the Heartbreakers tribute)</v>
      </c>
      <c r="T46" s="86" t="str">
        <f t="shared" si="5"/>
        <v>&amp;#149; Southern Accents (Tom Petty &amp;amp; the Heartbreakers tribute) - &lt;b&gt;&lt;a href='statethetre.php' title='list by venue'&gt;State Theatre&lt;/a&gt;&lt;/b&gt; &lt;br&gt;</v>
      </c>
      <c r="U46" s="86" t="str">
        <f t="shared" si="13"/>
        <v>&amp;#149; Friday, 6 July 2018 - Southern Accents (Tom Petty &amp;amp; the Heartbreakers tribute)&lt;p&gt;</v>
      </c>
      <c r="V46" s="95" t="str">
        <f t="shared" si="6"/>
        <v>&amp;#149; Southern Accents (Tom Petty &amp;amp; the Heartbreakers tribute) - &lt;b&gt;&lt;a href='statethetre.php' title='list by venue'&gt;State Theatre&lt;/a&gt;&lt;/b&gt;  - &lt;font color='#005500'&gt;&lt;b&gt;NEW!&lt;/b&gt;&lt;/font&gt;&lt;br&gt;</v>
      </c>
      <c r="AE46" s="92" t="str">
        <f t="shared" si="7"/>
        <v>Friday, 6 July 2018      [&lt;a name='20180706' href='#20180706'&gt;link to this day&lt;/a&gt;]</v>
      </c>
      <c r="AF46" s="96" t="str">
        <f t="shared" si="8"/>
        <v>&lt;a name='20180706'&gt;&lt;b&gt;Friday, 6 July 2018: Southern Accents (Tom Petty &amp;amp; the Heartbreakers tribute) - &lt;a href='statethetre.php' title='list by venue'&gt;State Theatre&lt;/a&gt;&lt;/b&gt;&lt;/a&gt;&lt;br&gt;</v>
      </c>
      <c r="AG46" s="97">
        <f t="shared" si="9"/>
        <v>2018</v>
      </c>
      <c r="AH46" s="97" t="str">
        <f t="shared" si="10"/>
        <v>07</v>
      </c>
      <c r="AI46" s="97" t="str">
        <f t="shared" si="11"/>
        <v>06</v>
      </c>
      <c r="AJ46" s="97" t="str">
        <f t="shared" si="12"/>
        <v>20180706</v>
      </c>
    </row>
    <row r="47" spans="2:36" ht="12" customHeight="1" x14ac:dyDescent="0.15">
      <c r="D47" s="110">
        <v>43185</v>
      </c>
      <c r="E47" s="9" t="s">
        <v>795</v>
      </c>
      <c r="F47" s="86" t="str">
        <f t="shared" si="0"/>
        <v>Friday</v>
      </c>
      <c r="G47" s="91">
        <v>43287</v>
      </c>
      <c r="H47" s="92" t="str">
        <f>VLOOKUP(MONTH(G47),VLOOKUP!$W$1:$X$24,2)</f>
        <v>July</v>
      </c>
      <c r="I47" s="92" t="str">
        <f t="shared" si="1"/>
        <v>Friday, 6 July 2018</v>
      </c>
      <c r="J47" s="90" t="s">
        <v>446</v>
      </c>
      <c r="L47" s="86" t="str">
        <f t="shared" si="2"/>
        <v>&lt;a href='birchmere.php' title='list by venue'&gt;Birchmere&lt;/a&gt;</v>
      </c>
      <c r="M47" s="86" t="str">
        <f t="shared" si="3"/>
        <v>Southside Johnny &amp;amp; the Asbury Jukes</v>
      </c>
      <c r="N47" s="86" t="str">
        <f>VLOOKUP(J47,VLOOKUP!$A$2:$S$54,19,FALSE)&amp;J47&amp;"&lt;/a&gt;"</f>
        <v>&lt;a href='birchmere.php' title='list by venue'&gt;Birchmere&lt;/a&gt;</v>
      </c>
      <c r="O47" s="9" t="s">
        <v>2073</v>
      </c>
      <c r="S47" s="95" t="str">
        <f t="shared" si="4"/>
        <v>Southside Johnny &amp;amp; the Asbury Jukes</v>
      </c>
      <c r="T47" s="86" t="str">
        <f t="shared" si="5"/>
        <v>&amp;#149; Southside Johnny &amp;amp; the Asbury Jukes - &lt;b&gt;&lt;a href='birchmere.php' title='list by venue'&gt;Birchmere&lt;/a&gt;&lt;/b&gt; &lt;br&gt;</v>
      </c>
      <c r="U47" s="86" t="str">
        <f t="shared" si="13"/>
        <v>&amp;#149; Friday, 6 July 2018 - Southside Johnny &amp;amp; the Asbury Jukes&lt;p&gt;</v>
      </c>
      <c r="V47" s="95" t="str">
        <f t="shared" si="6"/>
        <v>&amp;#149; Southside Johnny &amp;amp; the Asbury Jukes - &lt;b&gt;&lt;a href='birchmere.php' title='list by venue'&gt;Birchmere&lt;/a&gt;&lt;/b&gt;  - &lt;font color='#005500'&gt;&lt;b&gt;NEW!&lt;/b&gt;&lt;/font&gt;&lt;br&gt;</v>
      </c>
      <c r="W47" s="90" t="s">
        <v>488</v>
      </c>
      <c r="AE47" s="92" t="str">
        <f t="shared" si="7"/>
        <v>Friday, 6 July 2018      [&lt;a name='20180706' href='#20180706'&gt;link to this day&lt;/a&gt;]</v>
      </c>
      <c r="AF47" s="96" t="str">
        <f t="shared" si="8"/>
        <v>&lt;a name='20180706'&gt;&lt;b&gt;Friday, 6 July 2018: Southside Johnny &amp;amp; the Asbury Jukes - &lt;a href='birchmere.php' title='list by venue'&gt;Birchmere&lt;/a&gt;&lt;/b&gt;&lt;/a&gt;&lt;br&gt;</v>
      </c>
      <c r="AG47" s="97">
        <f t="shared" si="9"/>
        <v>2018</v>
      </c>
      <c r="AH47" s="97" t="str">
        <f t="shared" si="10"/>
        <v>07</v>
      </c>
      <c r="AI47" s="97" t="str">
        <f t="shared" si="11"/>
        <v>06</v>
      </c>
      <c r="AJ47" s="97" t="str">
        <f t="shared" si="12"/>
        <v>20180706</v>
      </c>
    </row>
    <row r="48" spans="2:36" ht="12" customHeight="1" x14ac:dyDescent="0.15">
      <c r="D48" s="110">
        <v>43276</v>
      </c>
      <c r="E48" s="9" t="s">
        <v>795</v>
      </c>
      <c r="F48" s="86" t="str">
        <f t="shared" si="0"/>
        <v>Friday</v>
      </c>
      <c r="G48" s="91">
        <v>43287</v>
      </c>
      <c r="H48" s="92" t="str">
        <f>VLOOKUP(MONTH(G48),VLOOKUP!$W$1:$X$24,2)</f>
        <v>July</v>
      </c>
      <c r="I48" s="92" t="str">
        <f t="shared" si="1"/>
        <v>Friday, 6 July 2018</v>
      </c>
      <c r="J48" s="90" t="s">
        <v>216</v>
      </c>
      <c r="L48" s="86" t="str">
        <f t="shared" si="2"/>
        <v>&lt;a href='velvetlounge.php' title='list by venue'&gt;Velvet Lounge&lt;/a&gt;</v>
      </c>
      <c r="M48" s="86" t="str">
        <f t="shared" si="3"/>
        <v>Zach &amp;amp; Kristin and Olga</v>
      </c>
      <c r="N48" s="86" t="str">
        <f>VLOOKUP(J48,VLOOKUP!$A$2:$S$54,19,FALSE)&amp;J48&amp;"&lt;/a&gt;"</f>
        <v>&lt;a href='velvetlounge.php' title='list by venue'&gt;Velvet Lounge&lt;/a&gt;</v>
      </c>
      <c r="O48" s="9" t="s">
        <v>3428</v>
      </c>
      <c r="P48" s="9" t="s">
        <v>3429</v>
      </c>
      <c r="S48" s="95" t="str">
        <f t="shared" si="4"/>
        <v>Zach &amp;amp; Kristin</v>
      </c>
      <c r="T48" s="86" t="str">
        <f t="shared" si="5"/>
        <v>&amp;#149; Zach &amp;amp; Kristin and Olga - &lt;b&gt;&lt;a href='velvetlounge.php' title='list by venue'&gt;Velvet Lounge&lt;/a&gt;&lt;/b&gt; &lt;br&gt;</v>
      </c>
      <c r="U48" s="86" t="str">
        <f t="shared" si="13"/>
        <v>&amp;#149; Friday, 6 July 2018 - Zach &amp;amp; Kristin and Olga&lt;p&gt;</v>
      </c>
      <c r="V48" s="95" t="str">
        <f t="shared" si="6"/>
        <v>&amp;#149; Zach &amp;amp; Kristin and Olga - &lt;b&gt;&lt;a href='velvetlounge.php' title='list by venue'&gt;Velvet Lounge&lt;/a&gt;&lt;/b&gt;  - &lt;font color='#005500'&gt;&lt;b&gt;NEW!&lt;/b&gt;&lt;/font&gt;&lt;br&gt;</v>
      </c>
      <c r="AE48" s="92" t="str">
        <f t="shared" si="7"/>
        <v>Friday, 6 July 2018      [&lt;a name='20180706' href='#20180706'&gt;link to this day&lt;/a&gt;]</v>
      </c>
      <c r="AF48" s="96" t="str">
        <f t="shared" si="8"/>
        <v>&lt;a name='20180706'&gt;&lt;b&gt;Friday, 6 July 2018: Zach &amp;amp; Kristin and Olga - &lt;a href='velvetlounge.php' title='list by venue'&gt;Velvet Lounge&lt;/a&gt;&lt;/b&gt;&lt;/a&gt;&lt;br&gt;</v>
      </c>
      <c r="AG48" s="97">
        <f t="shared" si="9"/>
        <v>2018</v>
      </c>
      <c r="AH48" s="97" t="str">
        <f t="shared" si="10"/>
        <v>07</v>
      </c>
      <c r="AI48" s="97" t="str">
        <f t="shared" si="11"/>
        <v>06</v>
      </c>
      <c r="AJ48" s="97" t="str">
        <f t="shared" si="12"/>
        <v>20180706</v>
      </c>
    </row>
    <row r="49" spans="4:36" ht="12" customHeight="1" x14ac:dyDescent="0.15">
      <c r="D49" s="110">
        <v>43276</v>
      </c>
      <c r="E49" s="9" t="s">
        <v>795</v>
      </c>
      <c r="F49" s="86" t="str">
        <f t="shared" si="0"/>
        <v>Saturday</v>
      </c>
      <c r="G49" s="91">
        <v>43288</v>
      </c>
      <c r="H49" s="92" t="str">
        <f>VLOOKUP(MONTH(G49),VLOOKUP!$W$1:$X$24,2)</f>
        <v>July</v>
      </c>
      <c r="I49" s="92" t="str">
        <f t="shared" si="1"/>
        <v>Saturday, 7 July 2018</v>
      </c>
      <c r="J49" s="90" t="s">
        <v>216</v>
      </c>
      <c r="L49" s="86" t="str">
        <f t="shared" si="2"/>
        <v>&lt;a href='velvetlounge.php' title='list by venue'&gt;Velvet Lounge&lt;/a&gt;</v>
      </c>
      <c r="M49" s="86" t="str">
        <f t="shared" si="3"/>
        <v>Airospace, Benny Okoto, Newman, Louis Luv, and Joe Capone</v>
      </c>
      <c r="N49" s="86" t="str">
        <f>VLOOKUP(J49,VLOOKUP!$A$2:$S$54,19,FALSE)&amp;J49&amp;"&lt;/a&gt;"</f>
        <v>&lt;a href='velvetlounge.php' title='list by venue'&gt;Velvet Lounge&lt;/a&gt;</v>
      </c>
      <c r="O49" s="9" t="s">
        <v>3384</v>
      </c>
      <c r="P49" s="9" t="s">
        <v>3425</v>
      </c>
      <c r="Q49" s="9" t="s">
        <v>3426</v>
      </c>
      <c r="R49" s="9" t="s">
        <v>3427</v>
      </c>
      <c r="S49" s="95" t="str">
        <f t="shared" si="4"/>
        <v>Airospace</v>
      </c>
      <c r="T49" s="86" t="str">
        <f t="shared" si="5"/>
        <v>&amp;#149; Airospace, Benny Okoto, Newman, Louis Luv, and Joe Capone - &lt;b&gt;&lt;a href='velvetlounge.php' title='list by venue'&gt;Velvet Lounge&lt;/a&gt;&lt;/b&gt; &lt;br&gt;</v>
      </c>
      <c r="U49" s="86" t="str">
        <f t="shared" si="13"/>
        <v>&amp;#149; Saturday, 7 July 2018 - Airospace, Benny Okoto, Newman, Louis Luv, and Joe Capone&lt;p&gt;</v>
      </c>
      <c r="V49" s="95" t="str">
        <f t="shared" si="6"/>
        <v>&amp;#149; Airospace, Benny Okoto, Newman, Louis Luv, and Joe Capone - &lt;b&gt;&lt;a href='velvetlounge.php' title='list by venue'&gt;Velvet Lounge&lt;/a&gt;&lt;/b&gt;  - &lt;font color='#005500'&gt;&lt;b&gt;NEW!&lt;/b&gt;&lt;/font&gt;&lt;br&gt;</v>
      </c>
      <c r="AE49" s="92" t="str">
        <f t="shared" si="7"/>
        <v>Saturday, 7 July 2018      [&lt;a name='20180707' href='#20180707'&gt;link to this day&lt;/a&gt;]</v>
      </c>
      <c r="AF49" s="96" t="str">
        <f t="shared" si="8"/>
        <v>&lt;a name='20180707'&gt;&lt;b&gt;Saturday, 7 July 2018: Airospace, Benny Okoto, Newman, Louis Luv, and Joe Capone - &lt;a href='velvetlounge.php' title='list by venue'&gt;Velvet Lounge&lt;/a&gt;&lt;/b&gt;&lt;/a&gt;&lt;br&gt;</v>
      </c>
      <c r="AG49" s="97">
        <f t="shared" si="9"/>
        <v>2018</v>
      </c>
      <c r="AH49" s="97" t="str">
        <f t="shared" si="10"/>
        <v>07</v>
      </c>
      <c r="AI49" s="97" t="str">
        <f t="shared" si="11"/>
        <v>07</v>
      </c>
      <c r="AJ49" s="97" t="str">
        <f t="shared" si="12"/>
        <v>20180707</v>
      </c>
    </row>
    <row r="50" spans="4:36" ht="12" customHeight="1" x14ac:dyDescent="0.15">
      <c r="D50" s="110">
        <v>43209</v>
      </c>
      <c r="E50" s="9" t="s">
        <v>795</v>
      </c>
      <c r="F50" s="86" t="str">
        <f t="shared" si="0"/>
        <v>Saturday</v>
      </c>
      <c r="G50" s="91">
        <v>43288</v>
      </c>
      <c r="H50" s="92" t="str">
        <f>VLOOKUP(MONTH(G50),VLOOKUP!$W$1:$X$24,2)</f>
        <v>July</v>
      </c>
      <c r="I50" s="92" t="str">
        <f t="shared" si="1"/>
        <v>Saturday, 7 July 2018</v>
      </c>
      <c r="J50" s="107" t="s">
        <v>436</v>
      </c>
      <c r="K50" s="9" t="s">
        <v>2832</v>
      </c>
      <c r="L50" s="86" t="str">
        <f t="shared" si="2"/>
        <v>&lt;a href='piersix.php' title='list by venue'&gt;Pier Six Pavilion (Baltimore)&lt;/a&gt; (Loudwire's Gen X Summer)</v>
      </c>
      <c r="M50" s="86" t="str">
        <f t="shared" si="3"/>
        <v>Buckcherry and P.O.D.</v>
      </c>
      <c r="N50" s="86" t="str">
        <f>VLOOKUP(J50,VLOOKUP!$A$2:$S$54,19,FALSE)&amp;J50&amp;"&lt;/a&gt;"</f>
        <v>&lt;a href='piersix.php' title='list by venue'&gt;Pier Six Pavilion (Baltimore)&lt;/a&gt;</v>
      </c>
      <c r="O50" s="1" t="s">
        <v>2833</v>
      </c>
      <c r="P50" s="1" t="s">
        <v>2834</v>
      </c>
      <c r="Q50" s="106"/>
      <c r="R50" s="106"/>
      <c r="S50" s="95" t="str">
        <f t="shared" si="4"/>
        <v>Buckcherry</v>
      </c>
      <c r="T50" s="86" t="str">
        <f t="shared" si="5"/>
        <v>&amp;#149; Buckcherry and P.O.D. - &lt;b&gt;&lt;a href='piersix.php' title='list by venue'&gt;Pier Six Pavilion (Baltimore)&lt;/a&gt; (Loudwire's Gen X Summer)&lt;/b&gt; &lt;br&gt;</v>
      </c>
      <c r="U50" s="86" t="str">
        <f t="shared" si="13"/>
        <v>&amp;#149; Saturday, 7 July 2018 - Buckcherry and P.O.D. - &lt;b&gt;Loudwire's Gen X Summer&lt;/b&gt; &lt;p&gt;</v>
      </c>
      <c r="V50" s="95" t="str">
        <f t="shared" si="6"/>
        <v>&amp;#149; Buckcherry and P.O.D. - &lt;b&gt;&lt;a href='piersix.php' title='list by venue'&gt;Pier Six Pavilion (Baltimore)&lt;/a&gt; (Loudwire's Gen X Summer)&lt;/b&gt;  - &lt;font color='#005500'&gt;&lt;b&gt;NEW!&lt;/b&gt;&lt;/font&gt;&lt;br&gt;</v>
      </c>
      <c r="AE50" s="92" t="str">
        <f t="shared" si="7"/>
        <v>Saturday, 7 July 2018      [&lt;a name='20180707' href='#20180707'&gt;link to this day&lt;/a&gt;]</v>
      </c>
      <c r="AF50" s="96" t="str">
        <f t="shared" si="8"/>
        <v>&lt;a name='20180707'&gt;&lt;b&gt;Saturday, 7 July 2018: Buckcherry and P.O.D. - &lt;a href='piersix.php' title='list by venue'&gt;Pier Six Pavilion (Baltimore)&lt;/a&gt; (Loudwire's Gen X Summer)&lt;/b&gt;&lt;/a&gt;&lt;br&gt;</v>
      </c>
      <c r="AG50" s="97">
        <f t="shared" si="9"/>
        <v>2018</v>
      </c>
      <c r="AH50" s="97" t="str">
        <f t="shared" si="10"/>
        <v>07</v>
      </c>
      <c r="AI50" s="97" t="str">
        <f t="shared" si="11"/>
        <v>07</v>
      </c>
      <c r="AJ50" s="97" t="str">
        <f t="shared" si="12"/>
        <v>20180707</v>
      </c>
    </row>
    <row r="51" spans="4:36" ht="12" customHeight="1" x14ac:dyDescent="0.15">
      <c r="D51" s="110">
        <v>43153</v>
      </c>
      <c r="E51" s="9" t="s">
        <v>795</v>
      </c>
      <c r="F51" s="86" t="str">
        <f t="shared" si="0"/>
        <v>Saturday</v>
      </c>
      <c r="G51" s="91">
        <v>43288</v>
      </c>
      <c r="H51" s="92" t="str">
        <f>VLOOKUP(MONTH(G51),VLOOKUP!$W$1:$X$24,2)</f>
        <v>July</v>
      </c>
      <c r="I51" s="92" t="str">
        <f t="shared" si="1"/>
        <v>Saturday, 7 July 2018</v>
      </c>
      <c r="J51" s="90" t="s">
        <v>234</v>
      </c>
      <c r="K51" s="90" t="s">
        <v>1644</v>
      </c>
      <c r="L51" s="86" t="str">
        <f t="shared" si="2"/>
        <v>&lt;a href='wolftrap.php' title='list by venue'&gt;Wolf Trap&lt;/a&gt; (Filene Center)</v>
      </c>
      <c r="M51" s="86" t="str">
        <f t="shared" si="3"/>
        <v>&lt;em&gt;Harry Potter and the Prisoner of Azkaban&lt;/em&gt; in Concert: National Symphony Orchestra (Steven Reineke, conductor)</v>
      </c>
      <c r="N51" s="86" t="str">
        <f>VLOOKUP(J51,VLOOKUP!$A$2:$S$54,19,FALSE)&amp;J51&amp;"&lt;/a&gt;"</f>
        <v>&lt;a href='wolftrap.php' title='list by venue'&gt;Wolf Trap&lt;/a&gt;</v>
      </c>
      <c r="O51" s="9" t="s">
        <v>2565</v>
      </c>
      <c r="S51" s="95" t="str">
        <f t="shared" si="4"/>
        <v>Harry Potter and the Prisoner of Azkaban&lt;/em&gt; in Concert: National Symphony Orchestra (Steven Reineke, conductor)</v>
      </c>
      <c r="T51" s="86" t="str">
        <f t="shared" si="5"/>
        <v>&amp;#149; &lt;em&gt;Harry Potter and the Prisoner of Azkaban&lt;/em&gt; in Concert: National Symphony Orchestra (Steven Reineke, conductor) - &lt;b&gt;&lt;a href='wolftrap.php' title='list by venue'&gt;Wolf Trap&lt;/a&gt; (Filene Center)&lt;/b&gt; &lt;br&gt;</v>
      </c>
      <c r="U51" s="86" t="str">
        <f t="shared" si="13"/>
        <v>&amp;#149; Saturday, 7 July 2018 - &lt;em&gt;Harry Potter and the Prisoner of Azkaban&lt;/em&gt; in Concert: National Symphony Orchestra (Steven Reineke, conductor) - &lt;b&gt;Filene Center&lt;/b&gt; &lt;p&gt;</v>
      </c>
      <c r="V51" s="95" t="str">
        <f t="shared" si="6"/>
        <v>&amp;#149; &lt;em&gt;Harry Potter and the Prisoner of Azkaban&lt;/em&gt; in Concert: National Symphony Orchestra (Steven Reineke, conductor) - &lt;b&gt;&lt;a href='wolftrap.php' title='list by venue'&gt;Wolf Trap&lt;/a&gt; (Filene Center)&lt;/b&gt;  - &lt;font color='#005500'&gt;&lt;b&gt;NEW!&lt;/b&gt;&lt;/font&gt;&lt;br&gt;</v>
      </c>
      <c r="AE51" s="92" t="str">
        <f t="shared" si="7"/>
        <v>Saturday, 7 July 2018      [&lt;a name='20180707' href='#20180707'&gt;link to this day&lt;/a&gt;]</v>
      </c>
      <c r="AF51" s="96" t="str">
        <f t="shared" si="8"/>
        <v>&lt;a name='20180707'&gt;&lt;b&gt;Saturday, 7 July 2018: &lt;em&gt;Harry Potter and the Prisoner of Azkaban&lt;/em&gt; in Concert: National Symphony Orchestra (Steven Reineke, conductor) - &lt;a href='wolftrap.php' title='list by venue'&gt;Wolf Trap&lt;/a&gt; (Filene Center)&lt;/b&gt;&lt;/a&gt;&lt;br&gt;</v>
      </c>
      <c r="AG51" s="97">
        <f t="shared" si="9"/>
        <v>2018</v>
      </c>
      <c r="AH51" s="97" t="str">
        <f t="shared" si="10"/>
        <v>07</v>
      </c>
      <c r="AI51" s="97" t="str">
        <f t="shared" si="11"/>
        <v>07</v>
      </c>
      <c r="AJ51" s="97" t="str">
        <f t="shared" si="12"/>
        <v>20180707</v>
      </c>
    </row>
    <row r="52" spans="4:36" ht="12" customHeight="1" x14ac:dyDescent="0.15">
      <c r="D52" s="110">
        <v>43240</v>
      </c>
      <c r="E52" s="9" t="s">
        <v>795</v>
      </c>
      <c r="F52" s="86" t="str">
        <f t="shared" si="0"/>
        <v>Saturday</v>
      </c>
      <c r="G52" s="91">
        <v>43288</v>
      </c>
      <c r="H52" s="92" t="str">
        <f>VLOOKUP(MONTH(G52),VLOOKUP!$W$1:$X$24,2)</f>
        <v>July</v>
      </c>
      <c r="I52" s="92" t="str">
        <f t="shared" si="1"/>
        <v>Saturday, 7 July 2018</v>
      </c>
      <c r="J52" s="90" t="s">
        <v>484</v>
      </c>
      <c r="L52" s="86" t="str">
        <f t="shared" si="2"/>
        <v>&lt;a href='dc9.php' title='list by venue'&gt;DC9&lt;/a&gt;</v>
      </c>
      <c r="M52" s="86" t="str">
        <f t="shared" si="3"/>
        <v>Honey (EP Release Show), Tomboy, and Buruce James</v>
      </c>
      <c r="N52" s="86" t="str">
        <f>VLOOKUP(J52,VLOOKUP!$A$2:$S$54,19,FALSE)&amp;J52&amp;"&lt;/a&gt;"</f>
        <v>&lt;a href='dc9.php' title='list by venue'&gt;DC9&lt;/a&gt;</v>
      </c>
      <c r="O52" s="4" t="s">
        <v>3041</v>
      </c>
      <c r="P52" s="4" t="s">
        <v>3164</v>
      </c>
      <c r="Q52" s="4" t="s">
        <v>3165</v>
      </c>
      <c r="R52" s="94"/>
      <c r="S52" s="95" t="str">
        <f t="shared" si="4"/>
        <v>Honey (EP Release Show)</v>
      </c>
      <c r="T52" s="86" t="str">
        <f t="shared" si="5"/>
        <v>&amp;#149; Honey (EP Release Show), Tomboy, and Buruce James - &lt;b&gt;&lt;a href='dc9.php' title='list by venue'&gt;DC9&lt;/a&gt;&lt;/b&gt; &lt;br&gt;</v>
      </c>
      <c r="U52" s="86" t="str">
        <f t="shared" si="13"/>
        <v>&amp;#149; Saturday, 7 July 2018 - Honey (EP Release Show), Tomboy, and Buruce James&lt;p&gt;</v>
      </c>
      <c r="V52" s="95" t="str">
        <f t="shared" si="6"/>
        <v>&amp;#149; Honey (EP Release Show), Tomboy, and Buruce James - &lt;b&gt;&lt;a href='dc9.php' title='list by venue'&gt;DC9&lt;/a&gt;&lt;/b&gt;  - &lt;font color='#005500'&gt;&lt;b&gt;NEW!&lt;/b&gt;&lt;/font&gt;&lt;br&gt;</v>
      </c>
      <c r="X52" s="86" t="s">
        <v>1389</v>
      </c>
      <c r="AE52" s="92" t="str">
        <f t="shared" si="7"/>
        <v>Saturday, 7 July 2018      [&lt;a name='20180707' href='#20180707'&gt;link to this day&lt;/a&gt;]</v>
      </c>
      <c r="AF52" s="96" t="str">
        <f t="shared" si="8"/>
        <v>&lt;a name='20180707'&gt;&lt;b&gt;Saturday, 7 July 2018: Honey (EP Release Show), Tomboy, and Buruce James - &lt;a href='dc9.php' title='list by venue'&gt;DC9&lt;/a&gt;&lt;/b&gt;&lt;/a&gt;&lt;br&gt;</v>
      </c>
      <c r="AG52" s="97">
        <f t="shared" si="9"/>
        <v>2018</v>
      </c>
      <c r="AH52" s="97" t="str">
        <f t="shared" si="10"/>
        <v>07</v>
      </c>
      <c r="AI52" s="97" t="str">
        <f t="shared" si="11"/>
        <v>07</v>
      </c>
      <c r="AJ52" s="97" t="str">
        <f t="shared" si="12"/>
        <v>20180707</v>
      </c>
    </row>
    <row r="53" spans="4:36" ht="12" customHeight="1" x14ac:dyDescent="0.15">
      <c r="D53" s="110">
        <v>43185</v>
      </c>
      <c r="E53" s="9" t="s">
        <v>795</v>
      </c>
      <c r="F53" s="86" t="str">
        <f t="shared" si="0"/>
        <v>Saturday</v>
      </c>
      <c r="G53" s="91">
        <v>43288</v>
      </c>
      <c r="H53" s="92" t="str">
        <f>VLOOKUP(MONTH(G53),VLOOKUP!$W$1:$X$24,2)</f>
        <v>July</v>
      </c>
      <c r="I53" s="92" t="str">
        <f t="shared" si="1"/>
        <v>Saturday, 7 July 2018</v>
      </c>
      <c r="J53" s="90" t="s">
        <v>547</v>
      </c>
      <c r="L53" s="86" t="str">
        <f t="shared" si="2"/>
        <v>&lt;a href='windup.php' title='list by venue'&gt;Wind-Up Space (Baltimore)&lt;/a&gt;</v>
      </c>
      <c r="M53" s="86" t="str">
        <f t="shared" si="3"/>
        <v>Infinite Pizza, Tight Fright, Canker Blossom, and Heat Death</v>
      </c>
      <c r="N53" s="86" t="str">
        <f>VLOOKUP(J53,VLOOKUP!$A$2:$S$54,19,FALSE)&amp;J53&amp;"&lt;/a&gt;"</f>
        <v>&lt;a href='windup.php' title='list by venue'&gt;Wind-Up Space (Baltimore)&lt;/a&gt;</v>
      </c>
      <c r="O53" s="9" t="s">
        <v>2119</v>
      </c>
      <c r="P53" s="9" t="s">
        <v>2024</v>
      </c>
      <c r="Q53" s="9" t="s">
        <v>1620</v>
      </c>
      <c r="R53" s="9" t="s">
        <v>2670</v>
      </c>
      <c r="S53" s="95" t="str">
        <f t="shared" si="4"/>
        <v>Infinite Pizza</v>
      </c>
      <c r="T53" s="86" t="str">
        <f t="shared" si="5"/>
        <v>&amp;#149; Infinite Pizza, Tight Fright, Canker Blossom, and Heat Death - &lt;b&gt;&lt;a href='windup.php' title='list by venue'&gt;Wind-Up Space (Baltimore)&lt;/a&gt;&lt;/b&gt; &lt;br&gt;</v>
      </c>
      <c r="U53" s="86" t="str">
        <f t="shared" si="13"/>
        <v>&amp;#149; Saturday, 7 July 2018 - Infinite Pizza, Tight Fright, Canker Blossom, and Heat Death&lt;p&gt;</v>
      </c>
      <c r="V53" s="95" t="str">
        <f t="shared" si="6"/>
        <v>&amp;#149; Infinite Pizza, Tight Fright, Canker Blossom, and Heat Death - &lt;b&gt;&lt;a href='windup.php' title='list by venue'&gt;Wind-Up Space (Baltimore)&lt;/a&gt;&lt;/b&gt;  - &lt;font color='#005500'&gt;&lt;b&gt;NEW!&lt;/b&gt;&lt;/font&gt;&lt;br&gt;</v>
      </c>
      <c r="AE53" s="92" t="str">
        <f t="shared" si="7"/>
        <v>Saturday, 7 July 2018      [&lt;a name='20180707' href='#20180707'&gt;link to this day&lt;/a&gt;]</v>
      </c>
      <c r="AF53" s="96" t="str">
        <f t="shared" si="8"/>
        <v>&lt;a name='20180707'&gt;&lt;b&gt;Saturday, 7 July 2018: Infinite Pizza, Tight Fright, Canker Blossom, and Heat Death - &lt;a href='windup.php' title='list by venue'&gt;Wind-Up Space (Baltimore)&lt;/a&gt;&lt;/b&gt;&lt;/a&gt;&lt;br&gt;</v>
      </c>
      <c r="AG53" s="97">
        <f t="shared" si="9"/>
        <v>2018</v>
      </c>
      <c r="AH53" s="97" t="str">
        <f t="shared" si="10"/>
        <v>07</v>
      </c>
      <c r="AI53" s="97" t="str">
        <f t="shared" si="11"/>
        <v>07</v>
      </c>
      <c r="AJ53" s="97" t="str">
        <f t="shared" si="12"/>
        <v>20180707</v>
      </c>
    </row>
    <row r="54" spans="4:36" ht="12" customHeight="1" x14ac:dyDescent="0.15">
      <c r="D54" s="110">
        <v>43233</v>
      </c>
      <c r="E54" s="9" t="s">
        <v>795</v>
      </c>
      <c r="F54" s="86" t="str">
        <f t="shared" si="0"/>
        <v>Saturday</v>
      </c>
      <c r="G54" s="91">
        <v>43288</v>
      </c>
      <c r="H54" s="92" t="str">
        <f>VLOOKUP(MONTH(G54),VLOOKUP!$W$1:$X$24,2)</f>
        <v>July</v>
      </c>
      <c r="I54" s="92" t="str">
        <f t="shared" si="1"/>
        <v>Saturday, 7 July 2018</v>
      </c>
      <c r="J54" s="90" t="s">
        <v>217</v>
      </c>
      <c r="L54" s="86" t="str">
        <f t="shared" si="2"/>
        <v>&lt;a href='jamminjava.php' title='list by venue'&gt;Jammin' Java&lt;/a&gt;</v>
      </c>
      <c r="M54" s="86" t="str">
        <f t="shared" si="3"/>
        <v>Joe Grushecky &amp;amp; the House Rockers: Record Release Show &amp;amp; "Bruce Off Broadway": a Ukulele Tribute to the Boss with Jim Boggia</v>
      </c>
      <c r="N54" s="86" t="str">
        <f>VLOOKUP(J54,VLOOKUP!$A$2:$S$54,19,FALSE)&amp;J54&amp;"&lt;/a&gt;"</f>
        <v>&lt;a href='jamminjava.php' title='list by venue'&gt;Jammin' Java&lt;/a&gt;</v>
      </c>
      <c r="O54" s="9" t="s">
        <v>3239</v>
      </c>
      <c r="S54" s="95" t="str">
        <f t="shared" si="4"/>
        <v>Joe Grushecky &amp;amp; the House Rockers: Record Release Show &amp;amp; "Bruce Off Broadway": a Ukulele Tribute to the Boss with Jim Boggia</v>
      </c>
      <c r="T54" s="86" t="str">
        <f t="shared" si="5"/>
        <v>&amp;#149; Joe Grushecky &amp;amp; the House Rockers: Record Release Show &amp;amp; "Bruce Off Broadway": a Ukulele Tribute to the Boss with Jim Boggia - &lt;b&gt;&lt;a href='jamminjava.php' title='list by venue'&gt;Jammin' Java&lt;/a&gt;&lt;/b&gt; &lt;br&gt;</v>
      </c>
      <c r="U54" s="112" t="str">
        <f>IF(ISBLANK(G54),"","&amp;#149; "&amp;IF(ISBLANK(C54),"","&lt;S&gt;")&amp;I54&amp;IF(ISBLANK(A54),""," - &lt;a href='recommended.php#"&amp;AJ54&amp;"'&gt;&lt;b&gt;&lt;em&gt;&lt;font color='#9C004D'&gt;RECOMMENDED&lt;/font&gt;&lt;/em&gt;&lt;/b&gt;&lt;/a&gt;")&amp;" - "&amp;M54&amp;IF(ISBLANK(K54),K54," - &lt;b&gt;"&amp;K54&amp;"&lt;/b&gt; ")&amp;IF(B54="Sold Out"," - &lt;font color='#000099'&gt;&lt;b&gt;&lt;I&gt;sold out&lt;/I&gt;&lt;/b&gt;&lt;/font&gt;"," - &lt;font color='#728C00'&gt;&lt;em&gt;&lt;a href='http://www.shareasale.com/r.cfm?u=529909&amp;b=234786&amp;m=27601&amp;afftrack=&amp;urllink=www%2Eticketfly%2Ecom%2Fpurchase%2Fevent%2F"&amp;X54&amp;"' target='_blank'&gt;buy tickets&lt;/a&gt;&lt;/em&gt;&lt;/font&gt;")&amp;IF(ISBLANK(C54),"","&lt;/S&gt; &lt;b&gt;"&amp;C54&amp;"&lt;/b&gt;")&amp;"&lt;p&gt;")</f>
        <v>&amp;#149; Saturday, 7 July 2018 - Joe Grushecky &amp;amp; the House Rockers: Record Release Show &amp;amp; "Bruce Off Broadway": a Ukulele Tribute to the Boss with Jim Boggia - &lt;font color='#728C00'&gt;&lt;em&gt;&lt;a href='http://www.shareasale.com/r.cfm?u=529909&amp;b=234786&amp;m=27601&amp;afftrack=&amp;urllink=www%2Eticketfly%2Ecom%2Fpurchase%2Fevent%2F1674826' target='_blank'&gt;buy tickets&lt;/a&gt;&lt;/em&gt;&lt;/font&gt;&lt;p&gt;</v>
      </c>
      <c r="V54" s="95" t="str">
        <f t="shared" si="6"/>
        <v>&amp;#149; Joe Grushecky &amp;amp; the House Rockers: Record Release Show &amp;amp; "Bruce Off Broadway": a Ukulele Tribute to the Boss with Jim Boggia - &lt;b&gt;&lt;a href='jamminjava.php' title='list by venue'&gt;Jammin' Java&lt;/a&gt;&lt;/b&gt;  - &lt;font color='#005500'&gt;&lt;b&gt;NEW!&lt;/b&gt;&lt;/font&gt;&lt;br&gt;</v>
      </c>
      <c r="X54" s="9">
        <v>1674826</v>
      </c>
      <c r="AE54" s="92" t="str">
        <f t="shared" si="7"/>
        <v>Saturday, 7 July 2018      [&lt;a name='20180707' href='#20180707'&gt;link to this day&lt;/a&gt;]</v>
      </c>
      <c r="AF54" s="96" t="str">
        <f t="shared" si="8"/>
        <v>&lt;a name='20180707'&gt;&lt;b&gt;Saturday, 7 July 2018: Joe Grushecky &amp;amp; the House Rockers: Record Release Show &amp;amp; "Bruce Off Broadway": a Ukulele Tribute to the Boss with Jim Boggia - &lt;a href='jamminjava.php' title='list by venue'&gt;Jammin' Java&lt;/a&gt;&lt;/b&gt;&lt;/a&gt;&lt;br&gt;</v>
      </c>
      <c r="AG54" s="97">
        <f t="shared" si="9"/>
        <v>2018</v>
      </c>
      <c r="AH54" s="97" t="str">
        <f t="shared" si="10"/>
        <v>07</v>
      </c>
      <c r="AI54" s="97" t="str">
        <f t="shared" si="11"/>
        <v>07</v>
      </c>
      <c r="AJ54" s="97" t="str">
        <f t="shared" si="12"/>
        <v>20180707</v>
      </c>
    </row>
    <row r="55" spans="4:36" ht="12" customHeight="1" x14ac:dyDescent="0.15">
      <c r="D55" s="110">
        <v>43240</v>
      </c>
      <c r="E55" s="9" t="s">
        <v>795</v>
      </c>
      <c r="F55" s="86" t="str">
        <f t="shared" si="0"/>
        <v>Saturday</v>
      </c>
      <c r="G55" s="91">
        <v>43288</v>
      </c>
      <c r="H55" s="92" t="str">
        <f>VLOOKUP(MONTH(G55),VLOOKUP!$W$1:$X$24,2)</f>
        <v>July</v>
      </c>
      <c r="I55" s="92" t="str">
        <f t="shared" si="1"/>
        <v>Saturday, 7 July 2018</v>
      </c>
      <c r="J55" s="90" t="s">
        <v>2345</v>
      </c>
      <c r="L55" s="86" t="str">
        <f t="shared" si="2"/>
        <v>&lt;a href='pearlstreet.php' title='list by venue'&gt;Pearl Street Warehouse&lt;/a&gt; [33 Pearl Street SW, Washington, DC 20024]</v>
      </c>
      <c r="M55" s="86" t="str">
        <f t="shared" si="3"/>
        <v>Jonny Grave (album release) and Lauren Calve</v>
      </c>
      <c r="N55" s="86" t="str">
        <f>VLOOKUP(J55,VLOOKUP!$A$2:$S$54,19,FALSE)&amp;J55&amp;"&lt;/a&gt; ["&amp;VLOOKUP(J55,VLOOKUP!$A$2:$S$54,3,FALSE)&amp;"]"</f>
        <v>&lt;a href='pearlstreet.php' title='list by venue'&gt;Pearl Street Warehouse&lt;/a&gt; [33 Pearl Street SW, Washington, DC 20024]</v>
      </c>
      <c r="O55" s="9" t="s">
        <v>3053</v>
      </c>
      <c r="P55" s="9" t="s">
        <v>2005</v>
      </c>
      <c r="S55" s="95" t="str">
        <f t="shared" si="4"/>
        <v>Jonny Grave (album release)</v>
      </c>
      <c r="T55" s="86" t="str">
        <f t="shared" si="5"/>
        <v>&amp;#149; Jonny Grave (album release) and Lauren Calve - &lt;b&gt;&lt;a href='pearlstreet.php' title='list by venue'&gt;Pearl Street Warehouse&lt;/a&gt; [33 Pearl Street SW, Washington, DC 20024]&lt;/b&gt; &lt;br&gt;</v>
      </c>
      <c r="U55" s="112" t="str">
        <f>IF(ISBLANK(G55),"","&amp;#149; "&amp;IF(ISBLANK(C55),"","&lt;S&gt;")&amp;I55&amp;IF(ISBLANK(A55),""," - &lt;a href='recommended.php#"&amp;AJ55&amp;"'&gt;&lt;b&gt;&lt;em&gt;&lt;font color='#9C004D'&gt;RECOMMENDED&lt;/font&gt;&lt;/em&gt;&lt;/b&gt;&lt;/a&gt;")&amp;" - "&amp;M55&amp;IF(ISBLANK(K55),K55," - &lt;b&gt;"&amp;K55&amp;"&lt;/b&gt; ")&amp;IF(B55="Sold Out"," - &lt;font color='#000099'&gt;&lt;b&gt;&lt;I&gt;sold out&lt;/I&gt;&lt;/b&gt;&lt;/font&gt;"," - &lt;font color='#728C00'&gt;&lt;em&gt;&lt;a href='http://www.shareasale.com/r.cfm?u=529909&amp;b=234786&amp;m=27601&amp;afftrack=&amp;urllink=www%2Eticketfly%2Ecom%2Fpurchase%2Fevent%2F"&amp;X55&amp;"' target='_blank'&gt;buy tickets&lt;/a&gt;&lt;/em&gt;&lt;/font&gt;")&amp;IF(ISBLANK(C55),"","&lt;/S&gt; &lt;b&gt;"&amp;C55&amp;"&lt;/b&gt;")&amp;"&lt;p&gt;")</f>
        <v>&amp;#149; Saturday, 7 July 2018 - Jonny Grave (album release) and Lauren Calve - &lt;font color='#728C00'&gt;&lt;em&gt;&lt;a href='http://www.shareasale.com/r.cfm?u=529909&amp;b=234786&amp;m=27601&amp;afftrack=&amp;urllink=www%2Eticketfly%2Ecom%2Fpurchase%2Fevent%2F1694373' target='_blank'&gt;buy tickets&lt;/a&gt;&lt;/em&gt;&lt;/font&gt;&lt;p&gt;</v>
      </c>
      <c r="V55" s="95" t="str">
        <f t="shared" si="6"/>
        <v>&amp;#149; Jonny Grave (album release) and Lauren Calve - &lt;b&gt;&lt;a href='pearlstreet.php' title='list by venue'&gt;Pearl Street Warehouse&lt;/a&gt; [33 Pearl Street SW, Washington, DC 20024]&lt;/b&gt;  - &lt;font color='#005500'&gt;&lt;b&gt;NEW!&lt;/b&gt;&lt;/font&gt;&lt;br&gt;</v>
      </c>
      <c r="X55" s="9">
        <v>1694373</v>
      </c>
      <c r="AE55" s="92" t="str">
        <f t="shared" si="7"/>
        <v>Saturday, 7 July 2018      [&lt;a name='20180707' href='#20180707'&gt;link to this day&lt;/a&gt;]</v>
      </c>
      <c r="AF55" s="96" t="str">
        <f t="shared" si="8"/>
        <v>&lt;a name='20180707'&gt;&lt;b&gt;Saturday, 7 July 2018: Jonny Grave (album release) and Lauren Calve - &lt;a href='pearlstreet.php' title='list by venue'&gt;Pearl Street Warehouse&lt;/a&gt; [33 Pearl Street SW, Washington, DC 20024]&lt;/b&gt;&lt;/a&gt;&lt;br&gt;</v>
      </c>
      <c r="AG55" s="97">
        <f t="shared" si="9"/>
        <v>2018</v>
      </c>
      <c r="AH55" s="97" t="str">
        <f t="shared" si="10"/>
        <v>07</v>
      </c>
      <c r="AI55" s="97" t="str">
        <f t="shared" si="11"/>
        <v>07</v>
      </c>
      <c r="AJ55" s="97" t="str">
        <f t="shared" si="12"/>
        <v>20180707</v>
      </c>
    </row>
    <row r="56" spans="4:36" ht="12" customHeight="1" x14ac:dyDescent="0.15">
      <c r="D56" s="110">
        <v>43233</v>
      </c>
      <c r="E56" s="9" t="s">
        <v>795</v>
      </c>
      <c r="F56" s="86" t="str">
        <f t="shared" si="0"/>
        <v>Saturday</v>
      </c>
      <c r="G56" s="91">
        <v>43288</v>
      </c>
      <c r="H56" s="92" t="str">
        <f>VLOOKUP(MONTH(G56),VLOOKUP!$W$1:$X$24,2)</f>
        <v>July</v>
      </c>
      <c r="I56" s="92" t="str">
        <f t="shared" si="1"/>
        <v>Saturday, 7 July 2018</v>
      </c>
      <c r="J56" s="9" t="s">
        <v>2426</v>
      </c>
      <c r="K56" s="9" t="s">
        <v>3009</v>
      </c>
      <c r="L56" s="86" t="str">
        <f t="shared" si="2"/>
        <v>&lt;a href='unionstage.php' title='list by venue'&gt;Union Stage&lt;/a&gt; [740 Water Street SW, Washington, DC 20024] (Vintage DC / Roots Rock Songs to Drink Whiskey To)</v>
      </c>
      <c r="M56" s="86" t="str">
        <f t="shared" si="3"/>
        <v>Last Train Home, Karl Straub Combo, and Kevin Royal Johnson</v>
      </c>
      <c r="N56" s="86" t="str">
        <f>VLOOKUP(J56,VLOOKUP!$A$2:$S$54,19,FALSE)&amp;J56&amp;"&lt;/a&gt; ["&amp;VLOOKUP(J56,VLOOKUP!$A$2:$S$54,3,FALSE)&amp;"]"</f>
        <v>&lt;a href='unionstage.php' title='list by venue'&gt;Union Stage&lt;/a&gt; [740 Water Street SW, Washington, DC 20024]</v>
      </c>
      <c r="O56" s="9" t="s">
        <v>2210</v>
      </c>
      <c r="P56" s="9" t="s">
        <v>3010</v>
      </c>
      <c r="Q56" s="9" t="s">
        <v>3011</v>
      </c>
      <c r="S56" s="95" t="str">
        <f t="shared" si="4"/>
        <v>Last Train Home</v>
      </c>
      <c r="T56" s="86" t="str">
        <f t="shared" si="5"/>
        <v>&amp;#149; Last Train Home, Karl Straub Combo, and Kevin Royal Johnson - &lt;b&gt;&lt;a href='unionstage.php' title='list by venue'&gt;Union Stage&lt;/a&gt; [740 Water Street SW, Washington, DC 20024] (Vintage DC / Roots Rock Songs to Drink Whiskey To)&lt;/b&gt; &lt;br&gt;</v>
      </c>
      <c r="U56" s="112" t="str">
        <f>IF(ISBLANK(G56),"","&amp;#149; "&amp;IF(ISBLANK(C56),"","&lt;S&gt;")&amp;I56&amp;IF(ISBLANK(A56),""," - &lt;a href='recommended.php#"&amp;AJ56&amp;"'&gt;&lt;b&gt;&lt;em&gt;&lt;font color='#9C004D'&gt;RECOMMENDED&lt;/font&gt;&lt;/em&gt;&lt;/b&gt;&lt;/a&gt;")&amp;" - "&amp;M56&amp;IF(ISBLANK(K56),K56," - &lt;b&gt;"&amp;K56&amp;"&lt;/b&gt; ")&amp;IF(B56="Sold Out"," - &lt;font color='#000099'&gt;&lt;b&gt;&lt;I&gt;sold out&lt;/I&gt;&lt;/b&gt;&lt;/font&gt;"," - &lt;font color='#728C00'&gt;&lt;em&gt;&lt;a href='http://www.shareasale.com/r.cfm?u=529909&amp;b=234786&amp;m=27601&amp;afftrack=&amp;urllink=www%2Eticketfly%2Ecom%2Fpurchase%2Fevent%2F"&amp;X56&amp;"' target='_blank'&gt;buy tickets&lt;/a&gt;&lt;/em&gt;&lt;/font&gt;")&amp;IF(ISBLANK(C56),"","&lt;/S&gt; &lt;b&gt;"&amp;C56&amp;"&lt;/b&gt;")&amp;"&lt;p&gt;")</f>
        <v>&amp;#149; Saturday, 7 July 2018 - Last Train Home, Karl Straub Combo, and Kevin Royal Johnson - &lt;b&gt;Vintage DC / Roots Rock Songs to Drink Whiskey To&lt;/b&gt;  - &lt;font color='#728C00'&gt;&lt;em&gt;&lt;a href='http://www.shareasale.com/r.cfm?u=529909&amp;b=234786&amp;m=27601&amp;afftrack=&amp;urllink=www%2Eticketfly%2Ecom%2Fpurchase%2Fevent%2F1693428' target='_blank'&gt;buy tickets&lt;/a&gt;&lt;/em&gt;&lt;/font&gt;&lt;p&gt;</v>
      </c>
      <c r="V56" s="95" t="str">
        <f t="shared" si="6"/>
        <v>&amp;#149; Last Train Home, Karl Straub Combo, and Kevin Royal Johnson - &lt;b&gt;&lt;a href='unionstage.php' title='list by venue'&gt;Union Stage&lt;/a&gt; [740 Water Street SW, Washington, DC 20024] (Vintage DC / Roots Rock Songs to Drink Whiskey To)&lt;/b&gt;  - &lt;font color='#005500'&gt;&lt;b&gt;NEW!&lt;/b&gt;&lt;/font&gt;&lt;br&gt;</v>
      </c>
      <c r="X56" s="9">
        <v>1693428</v>
      </c>
      <c r="AE56" s="92" t="str">
        <f t="shared" si="7"/>
        <v>Saturday, 7 July 2018      [&lt;a name='20180707' href='#20180707'&gt;link to this day&lt;/a&gt;]</v>
      </c>
      <c r="AF56" s="96" t="str">
        <f t="shared" si="8"/>
        <v>&lt;a name='20180707'&gt;&lt;b&gt;Saturday, 7 July 2018: Last Train Home, Karl Straub Combo, and Kevin Royal Johnson - &lt;a href='unionstage.php' title='list by venue'&gt;Union Stage&lt;/a&gt; [740 Water Street SW, Washington, DC 20024] (Vintage DC / Roots Rock Songs to Drink Whiskey To)&lt;/b&gt;&lt;/a&gt;&lt;br&gt;</v>
      </c>
      <c r="AG56" s="97">
        <f t="shared" si="9"/>
        <v>2018</v>
      </c>
      <c r="AH56" s="97" t="str">
        <f t="shared" si="10"/>
        <v>07</v>
      </c>
      <c r="AI56" s="97" t="str">
        <f t="shared" si="11"/>
        <v>07</v>
      </c>
      <c r="AJ56" s="97" t="str">
        <f t="shared" si="12"/>
        <v>20180707</v>
      </c>
    </row>
    <row r="57" spans="4:36" ht="12" customHeight="1" x14ac:dyDescent="0.15">
      <c r="D57" s="110">
        <v>43137</v>
      </c>
      <c r="E57" s="9" t="s">
        <v>795</v>
      </c>
      <c r="F57" s="86" t="str">
        <f t="shared" si="0"/>
        <v>Saturday</v>
      </c>
      <c r="G57" s="91">
        <v>43288</v>
      </c>
      <c r="H57" s="92" t="str">
        <f>VLOOKUP(MONTH(G57),VLOOKUP!$W$1:$X$24,2)</f>
        <v>July</v>
      </c>
      <c r="I57" s="92" t="str">
        <f t="shared" si="1"/>
        <v>Saturday, 7 July 2018</v>
      </c>
      <c r="J57" s="94" t="s">
        <v>308</v>
      </c>
      <c r="K57" s="9" t="s">
        <v>2493</v>
      </c>
      <c r="L57" s="86" t="str">
        <f t="shared" si="2"/>
        <v>&lt;a href='jll.php' title='list by venue'&gt;Jiffy Lube Live&lt;/a&gt; (Last of the Street Survivors Farewell Tour)</v>
      </c>
      <c r="M57" s="86" t="str">
        <f t="shared" si="3"/>
        <v>Lynyrd Skynyrd, .38 Special, Foghat, and Atlanta Rhythm Section</v>
      </c>
      <c r="N57" s="86" t="str">
        <f>VLOOKUP(J57,VLOOKUP!$A$2:$S$54,19,FALSE)&amp;J57&amp;"&lt;/a&gt;"</f>
        <v>&lt;a href='jll.php' title='list by venue'&gt;Jiffy Lube Live&lt;/a&gt;</v>
      </c>
      <c r="O57" s="9" t="s">
        <v>2494</v>
      </c>
      <c r="P57" s="9" t="s">
        <v>3288</v>
      </c>
      <c r="Q57" s="9" t="s">
        <v>3289</v>
      </c>
      <c r="R57" s="9" t="s">
        <v>3290</v>
      </c>
      <c r="S57" s="95" t="str">
        <f t="shared" si="4"/>
        <v>Lynyrd Skynyrd</v>
      </c>
      <c r="T57" s="86" t="str">
        <f t="shared" si="5"/>
        <v>&amp;#149; Lynyrd Skynyrd, .38 Special, Foghat, and Atlanta Rhythm Section - &lt;b&gt;&lt;a href='jll.php' title='list by venue'&gt;Jiffy Lube Live&lt;/a&gt; (Last of the Street Survivors Farewell Tour)&lt;/b&gt; &lt;br&gt;</v>
      </c>
      <c r="U57" s="86" t="str">
        <f t="shared" ref="U57:U64" si="14">IF(ISBLANK(G57),"","&amp;#149; "&amp;IF(ISBLANK(C57),"","&lt;S&gt;")&amp;I57&amp;IF(ISBLANK(A57),""," - &lt;a href='recommended.php#"&amp;AJ57&amp;"'&gt;&lt;b&gt;&lt;em&gt;&lt;font color='#9C004D'&gt;RECOMMENDED&lt;/font&gt;&lt;/em&gt;&lt;/b&gt;&lt;/a&gt;")&amp;" - "&amp;M57&amp;IF(ISBLANK(K57),K57," - &lt;b&gt;"&amp;K57&amp;"&lt;/b&gt; ")&amp;IF(B57="Sold Out"," - &lt;font color='#000099'&gt;&lt;b&gt;&lt;I&gt;sold out&lt;/I&gt;&lt;/b&gt;&lt;/font&gt;","")&amp;IF(ISBLANK(C57),"","&lt;/S&gt; &lt;b&gt;"&amp;C57&amp;"&lt;/b&gt;")&amp;"&lt;p&gt;")</f>
        <v>&amp;#149; Saturday, 7 July 2018 - Lynyrd Skynyrd, .38 Special, Foghat, and Atlanta Rhythm Section - &lt;b&gt;Last of the Street Survivors Farewell Tour&lt;/b&gt; &lt;p&gt;</v>
      </c>
      <c r="V57" s="95" t="str">
        <f t="shared" si="6"/>
        <v>&amp;#149; Lynyrd Skynyrd, .38 Special, Foghat, and Atlanta Rhythm Section - &lt;b&gt;&lt;a href='jll.php' title='list by venue'&gt;Jiffy Lube Live&lt;/a&gt; (Last of the Street Survivors Farewell Tour)&lt;/b&gt;  - &lt;font color='#005500'&gt;&lt;b&gt;NEW!&lt;/b&gt;&lt;/font&gt;&lt;br&gt;</v>
      </c>
      <c r="AE57" s="92" t="str">
        <f t="shared" si="7"/>
        <v>Saturday, 7 July 2018      [&lt;a name='20180707' href='#20180707'&gt;link to this day&lt;/a&gt;]</v>
      </c>
      <c r="AF57" s="96" t="str">
        <f t="shared" si="8"/>
        <v>&lt;a name='20180707'&gt;&lt;b&gt;Saturday, 7 July 2018: Lynyrd Skynyrd, .38 Special, Foghat, and Atlanta Rhythm Section - &lt;a href='jll.php' title='list by venue'&gt;Jiffy Lube Live&lt;/a&gt; (Last of the Street Survivors Farewell Tour)&lt;/b&gt;&lt;/a&gt;&lt;br&gt;</v>
      </c>
      <c r="AG57" s="97">
        <f t="shared" si="9"/>
        <v>2018</v>
      </c>
      <c r="AH57" s="97" t="str">
        <f t="shared" si="10"/>
        <v>07</v>
      </c>
      <c r="AI57" s="97" t="str">
        <f t="shared" si="11"/>
        <v>07</v>
      </c>
      <c r="AJ57" s="97" t="str">
        <f t="shared" si="12"/>
        <v>20180707</v>
      </c>
    </row>
    <row r="58" spans="4:36" ht="12" customHeight="1" x14ac:dyDescent="0.15">
      <c r="D58" s="110">
        <v>43152</v>
      </c>
      <c r="E58" s="9" t="s">
        <v>795</v>
      </c>
      <c r="F58" s="86" t="str">
        <f t="shared" si="0"/>
        <v>Saturday</v>
      </c>
      <c r="G58" s="91">
        <v>43288</v>
      </c>
      <c r="H58" s="92" t="str">
        <f>VLOOKUP(MONTH(G58),VLOOKUP!$W$1:$X$24,2)</f>
        <v>July</v>
      </c>
      <c r="I58" s="92" t="str">
        <f t="shared" si="1"/>
        <v>Saturday, 7 July 2018</v>
      </c>
      <c r="J58" s="90" t="s">
        <v>446</v>
      </c>
      <c r="L58" s="86" t="str">
        <f t="shared" si="2"/>
        <v>&lt;a href='birchmere.php' title='list by venue'&gt;Birchmere&lt;/a&gt;</v>
      </c>
      <c r="M58" s="86" t="str">
        <f t="shared" si="3"/>
        <v>Maysa</v>
      </c>
      <c r="N58" s="86" t="str">
        <f>VLOOKUP(J58,VLOOKUP!$A$2:$S$54,19,FALSE)&amp;J58&amp;"&lt;/a&gt;"</f>
        <v>&lt;a href='birchmere.php' title='list by venue'&gt;Birchmere&lt;/a&gt;</v>
      </c>
      <c r="O58" s="9" t="s">
        <v>1841</v>
      </c>
      <c r="S58" s="95" t="str">
        <f t="shared" si="4"/>
        <v>Maysa</v>
      </c>
      <c r="T58" s="86" t="str">
        <f t="shared" si="5"/>
        <v>&amp;#149; Maysa - &lt;b&gt;&lt;a href='birchmere.php' title='list by venue'&gt;Birchmere&lt;/a&gt;&lt;/b&gt; &lt;br&gt;</v>
      </c>
      <c r="U58" s="86" t="str">
        <f t="shared" si="14"/>
        <v>&amp;#149; Saturday, 7 July 2018 - Maysa&lt;p&gt;</v>
      </c>
      <c r="V58" s="95" t="str">
        <f t="shared" si="6"/>
        <v>&amp;#149; Maysa - &lt;b&gt;&lt;a href='birchmere.php' title='list by venue'&gt;Birchmere&lt;/a&gt;&lt;/b&gt;  - &lt;font color='#005500'&gt;&lt;b&gt;NEW!&lt;/b&gt;&lt;/font&gt;&lt;br&gt;</v>
      </c>
      <c r="W58" s="90" t="s">
        <v>488</v>
      </c>
      <c r="AE58" s="92" t="str">
        <f t="shared" si="7"/>
        <v>Saturday, 7 July 2018      [&lt;a name='20180707' href='#20180707'&gt;link to this day&lt;/a&gt;]</v>
      </c>
      <c r="AF58" s="96" t="str">
        <f t="shared" si="8"/>
        <v>&lt;a name='20180707'&gt;&lt;b&gt;Saturday, 7 July 2018: Maysa - &lt;a href='birchmere.php' title='list by venue'&gt;Birchmere&lt;/a&gt;&lt;/b&gt;&lt;/a&gt;&lt;br&gt;</v>
      </c>
      <c r="AG58" s="97">
        <f t="shared" si="9"/>
        <v>2018</v>
      </c>
      <c r="AH58" s="97" t="str">
        <f t="shared" si="10"/>
        <v>07</v>
      </c>
      <c r="AI58" s="97" t="str">
        <f t="shared" si="11"/>
        <v>07</v>
      </c>
      <c r="AJ58" s="97" t="str">
        <f t="shared" si="12"/>
        <v>20180707</v>
      </c>
    </row>
    <row r="59" spans="4:36" ht="12" customHeight="1" x14ac:dyDescent="0.15">
      <c r="D59" s="110">
        <v>43110</v>
      </c>
      <c r="E59" s="9" t="s">
        <v>795</v>
      </c>
      <c r="F59" s="86" t="str">
        <f t="shared" si="0"/>
        <v>Saturday</v>
      </c>
      <c r="G59" s="91">
        <v>43288</v>
      </c>
      <c r="H59" s="92" t="str">
        <f>VLOOKUP(MONTH(G59),VLOOKUP!$W$1:$X$24,2)</f>
        <v>July</v>
      </c>
      <c r="I59" s="92" t="str">
        <f t="shared" si="1"/>
        <v>Saturday, 7 July 2018</v>
      </c>
      <c r="J59" s="90" t="s">
        <v>674</v>
      </c>
      <c r="K59" s="90" t="s">
        <v>454</v>
      </c>
      <c r="L59" s="86" t="str">
        <f t="shared" si="2"/>
        <v>&lt;a href='bluesalley.php' title='list by venue'&gt;Blues Alley&lt;/a&gt; (Two shows)</v>
      </c>
      <c r="M59" s="86" t="str">
        <f t="shared" si="3"/>
        <v>Miki Howard</v>
      </c>
      <c r="N59" s="86" t="str">
        <f>VLOOKUP(J59,VLOOKUP!$A$2:$S$54,19,FALSE)&amp;J59&amp;"&lt;/a&gt;"</f>
        <v>&lt;a href='bluesalley.php' title='list by venue'&gt;Blues Alley&lt;/a&gt;</v>
      </c>
      <c r="O59" s="160" t="s">
        <v>2153</v>
      </c>
      <c r="S59" s="95" t="str">
        <f t="shared" si="4"/>
        <v>Miki Howard</v>
      </c>
      <c r="T59" s="86" t="str">
        <f t="shared" si="5"/>
        <v>&amp;#149; Miki Howard - &lt;b&gt;&lt;a href='bluesalley.php' title='list by venue'&gt;Blues Alley&lt;/a&gt; (Two shows)&lt;/b&gt; &lt;br&gt;</v>
      </c>
      <c r="U59" s="86" t="str">
        <f t="shared" si="14"/>
        <v>&amp;#149; Saturday, 7 July 2018 - Miki Howard - &lt;b&gt;Two shows&lt;/b&gt; &lt;p&gt;</v>
      </c>
      <c r="V59" s="95" t="str">
        <f t="shared" si="6"/>
        <v>&amp;#149; Miki Howard - &lt;b&gt;&lt;a href='bluesalley.php' title='list by venue'&gt;Blues Alley&lt;/a&gt; (Two shows)&lt;/b&gt;  - &lt;font color='#005500'&gt;&lt;b&gt;NEW!&lt;/b&gt;&lt;/font&gt;&lt;br&gt;</v>
      </c>
      <c r="W59" s="90" t="s">
        <v>221</v>
      </c>
      <c r="AE59" s="92" t="str">
        <f t="shared" si="7"/>
        <v>Saturday, 7 July 2018      [&lt;a name='20180707' href='#20180707'&gt;link to this day&lt;/a&gt;]</v>
      </c>
      <c r="AF59" s="96" t="str">
        <f t="shared" si="8"/>
        <v>&lt;a name='20180707'&gt;&lt;b&gt;Saturday, 7 July 2018: Miki Howard - &lt;a href='bluesalley.php' title='list by venue'&gt;Blues Alley&lt;/a&gt; (Two shows)&lt;/b&gt;&lt;/a&gt;&lt;br&gt;</v>
      </c>
      <c r="AG59" s="97">
        <f t="shared" si="9"/>
        <v>2018</v>
      </c>
      <c r="AH59" s="97" t="str">
        <f t="shared" si="10"/>
        <v>07</v>
      </c>
      <c r="AI59" s="97" t="str">
        <f t="shared" si="11"/>
        <v>07</v>
      </c>
      <c r="AJ59" s="97" t="str">
        <f t="shared" si="12"/>
        <v>20180707</v>
      </c>
    </row>
    <row r="60" spans="4:36" ht="12" customHeight="1" x14ac:dyDescent="0.15">
      <c r="D60" s="110">
        <v>43273</v>
      </c>
      <c r="E60" s="9" t="s">
        <v>795</v>
      </c>
      <c r="F60" s="86" t="str">
        <f t="shared" si="0"/>
        <v>Saturday</v>
      </c>
      <c r="G60" s="91">
        <v>43288</v>
      </c>
      <c r="H60" s="92" t="str">
        <f>VLOOKUP(MONTH(G60),VLOOKUP!$W$1:$X$24,2)</f>
        <v>July</v>
      </c>
      <c r="I60" s="92" t="str">
        <f t="shared" si="1"/>
        <v>Saturday, 7 July 2018</v>
      </c>
      <c r="J60" s="93" t="s">
        <v>98</v>
      </c>
      <c r="L60" s="86" t="str">
        <f t="shared" si="2"/>
        <v>the Pinch [3548 14th St NW, WDC]</v>
      </c>
      <c r="M60" s="86" t="str">
        <f t="shared" si="3"/>
        <v>Pink Mass, Vaulted, Skull Crack, Brainpan, and Ampallang Infection</v>
      </c>
      <c r="N60" s="93" t="str">
        <f>J60</f>
        <v>the Pinch [3548 14th St NW, WDC]</v>
      </c>
      <c r="O60" s="167" t="s">
        <v>3153</v>
      </c>
      <c r="P60" s="9" t="s">
        <v>3154</v>
      </c>
      <c r="Q60" s="9" t="s">
        <v>3155</v>
      </c>
      <c r="R60" s="9" t="s">
        <v>2002</v>
      </c>
      <c r="S60" s="95" t="str">
        <f t="shared" si="4"/>
        <v>Pink Mass</v>
      </c>
      <c r="T60" s="86" t="str">
        <f t="shared" si="5"/>
        <v>&amp;#149; Pink Mass, Vaulted, Skull Crack, Brainpan, and Ampallang Infection - &lt;b&gt;the Pinch [3548 14th St NW, WDC]&lt;/b&gt; &lt;br&gt;</v>
      </c>
      <c r="U60" s="86" t="str">
        <f t="shared" si="14"/>
        <v>&amp;#149; Saturday, 7 July 2018 - Pink Mass, Vaulted, Skull Crack, Brainpan, and Ampallang Infection&lt;p&gt;</v>
      </c>
      <c r="V60" s="95" t="str">
        <f t="shared" si="6"/>
        <v>&amp;#149; Pink Mass, Vaulted, Skull Crack, Brainpan, and Ampallang Infection - &lt;b&gt;the Pinch [3548 14th St NW, WDC]&lt;/b&gt;  - &lt;font color='#005500'&gt;&lt;b&gt;NEW!&lt;/b&gt;&lt;/font&gt;&lt;br&gt;</v>
      </c>
      <c r="W60" s="90" t="s">
        <v>221</v>
      </c>
      <c r="AE60" s="92" t="str">
        <f t="shared" si="7"/>
        <v>Saturday, 7 July 2018      [&lt;a name='20180707' href='#20180707'&gt;link to this day&lt;/a&gt;]</v>
      </c>
      <c r="AF60" s="96" t="str">
        <f t="shared" si="8"/>
        <v>&lt;a name='20180707'&gt;&lt;b&gt;Saturday, 7 July 2018: Pink Mass, Vaulted, Skull Crack, Brainpan, and Ampallang Infection - the Pinch [3548 14th St NW, WDC]&lt;/b&gt;&lt;/a&gt;&lt;br&gt;</v>
      </c>
      <c r="AG60" s="97">
        <f t="shared" si="9"/>
        <v>2018</v>
      </c>
      <c r="AH60" s="97" t="str">
        <f t="shared" si="10"/>
        <v>07</v>
      </c>
      <c r="AI60" s="97" t="str">
        <f t="shared" si="11"/>
        <v>07</v>
      </c>
      <c r="AJ60" s="97" t="str">
        <f t="shared" si="12"/>
        <v>20180707</v>
      </c>
    </row>
    <row r="61" spans="4:36" ht="12" customHeight="1" x14ac:dyDescent="0.15">
      <c r="D61" s="110">
        <v>43287</v>
      </c>
      <c r="E61" s="9" t="s">
        <v>795</v>
      </c>
      <c r="F61" s="86" t="str">
        <f t="shared" si="0"/>
        <v>Saturday</v>
      </c>
      <c r="G61" s="91">
        <v>43288</v>
      </c>
      <c r="H61" s="92" t="str">
        <f>VLOOKUP(MONTH(G61),VLOOKUP!$W$1:$X$24,2)</f>
        <v>July</v>
      </c>
      <c r="I61" s="92" t="str">
        <f t="shared" si="1"/>
        <v>Saturday, 7 July 2018</v>
      </c>
      <c r="J61" s="93" t="s">
        <v>1628</v>
      </c>
      <c r="L61" s="86" t="str">
        <f t="shared" si="2"/>
        <v>Joe Squared [33 West North Ave, Baltimore, MD]</v>
      </c>
      <c r="M61" s="86" t="str">
        <f t="shared" si="3"/>
        <v>Pretty Please, Gloop, Graver, and See Sick</v>
      </c>
      <c r="N61" s="93" t="str">
        <f>J61</f>
        <v>Joe Squared [33 West North Ave, Baltimore, MD]</v>
      </c>
      <c r="O61" s="4" t="s">
        <v>3485</v>
      </c>
      <c r="P61" s="9" t="s">
        <v>2314</v>
      </c>
      <c r="Q61" s="9" t="s">
        <v>3486</v>
      </c>
      <c r="R61" s="9" t="s">
        <v>2274</v>
      </c>
      <c r="S61" s="95" t="str">
        <f t="shared" si="4"/>
        <v>Pretty Please</v>
      </c>
      <c r="T61" s="86" t="str">
        <f t="shared" si="5"/>
        <v>&amp;#149; Pretty Please, Gloop, Graver, and See Sick - &lt;b&gt;Joe Squared [33 West North Ave, Baltimore, MD]&lt;/b&gt; &lt;br&gt;</v>
      </c>
      <c r="U61" s="86" t="str">
        <f t="shared" si="14"/>
        <v>&amp;#149; Saturday, 7 July 2018 - Pretty Please, Gloop, Graver, and See Sick&lt;p&gt;</v>
      </c>
      <c r="V61" s="95" t="str">
        <f t="shared" si="6"/>
        <v>&amp;#149; Pretty Please, Gloop, Graver, and See Sick - &lt;b&gt;Joe Squared [33 West North Ave, Baltimore, MD]&lt;/b&gt;  - &lt;font color='#005500'&gt;&lt;b&gt;NEW!&lt;/b&gt;&lt;/font&gt;&lt;br&gt;</v>
      </c>
      <c r="AE61" s="92" t="str">
        <f t="shared" si="7"/>
        <v>Saturday, 7 July 2018      [&lt;a name='20180707' href='#20180707'&gt;link to this day&lt;/a&gt;]</v>
      </c>
      <c r="AF61" s="96" t="str">
        <f t="shared" si="8"/>
        <v>&lt;a name='20180707'&gt;&lt;b&gt;Saturday, 7 July 2018: Pretty Please, Gloop, Graver, and See Sick - Joe Squared [33 West North Ave, Baltimore, MD]&lt;/b&gt;&lt;/a&gt;&lt;br&gt;</v>
      </c>
      <c r="AG61" s="97">
        <f t="shared" si="9"/>
        <v>2018</v>
      </c>
      <c r="AH61" s="97" t="str">
        <f t="shared" si="10"/>
        <v>07</v>
      </c>
      <c r="AI61" s="97" t="str">
        <f t="shared" si="11"/>
        <v>07</v>
      </c>
      <c r="AJ61" s="97" t="str">
        <f t="shared" si="12"/>
        <v>20180707</v>
      </c>
    </row>
    <row r="62" spans="4:36" ht="12" customHeight="1" x14ac:dyDescent="0.15">
      <c r="D62" s="110">
        <v>43209</v>
      </c>
      <c r="E62" s="9" t="s">
        <v>795</v>
      </c>
      <c r="F62" s="86" t="str">
        <f t="shared" si="0"/>
        <v>Saturday</v>
      </c>
      <c r="G62" s="91">
        <v>43288</v>
      </c>
      <c r="H62" s="92" t="str">
        <f>VLOOKUP(MONTH(G62),VLOOKUP!$W$1:$X$24,2)</f>
        <v>July</v>
      </c>
      <c r="I62" s="92" t="str">
        <f t="shared" si="1"/>
        <v>Saturday, 7 July 2018</v>
      </c>
      <c r="J62" s="9" t="s">
        <v>2781</v>
      </c>
      <c r="L62" s="86" t="str">
        <f t="shared" si="2"/>
        <v>&lt;a href='citywinery.php' title='list by venue'&gt;City Winery DC&lt;/a&gt; [1350 Okie St NE, Washington, DC 20002]</v>
      </c>
      <c r="M62" s="86" t="str">
        <f t="shared" si="3"/>
        <v>Sail On [Beach Boys tribute]</v>
      </c>
      <c r="N62" s="86" t="str">
        <f>VLOOKUP(J62,VLOOKUP!$A$2:$S$54,19,FALSE)&amp;J62&amp;"&lt;/a&gt; ["&amp;VLOOKUP(J62,VLOOKUP!$A$2:$S$54,3,FALSE)&amp;"]"</f>
        <v>&lt;a href='citywinery.php' title='list by venue'&gt;City Winery DC&lt;/a&gt; [1350 Okie St NE, Washington, DC 20002]</v>
      </c>
      <c r="O62" s="9" t="s">
        <v>2791</v>
      </c>
      <c r="S62" s="95" t="str">
        <f t="shared" si="4"/>
        <v>Sail On [Beach Boys tribute]</v>
      </c>
      <c r="T62" s="86" t="str">
        <f t="shared" si="5"/>
        <v>&amp;#149; Sail On [Beach Boys tribute] - &lt;b&gt;&lt;a href='citywinery.php' title='list by venue'&gt;City Winery DC&lt;/a&gt; [1350 Okie St NE, Washington, DC 20002]&lt;/b&gt; &lt;br&gt;</v>
      </c>
      <c r="U62" s="86" t="str">
        <f t="shared" si="14"/>
        <v>&amp;#149; Saturday, 7 July 2018 - Sail On [Beach Boys tribute]&lt;p&gt;</v>
      </c>
      <c r="V62" s="95" t="str">
        <f t="shared" si="6"/>
        <v>&amp;#149; Sail On [Beach Boys tribute] - &lt;b&gt;&lt;a href='citywinery.php' title='list by venue'&gt;City Winery DC&lt;/a&gt; [1350 Okie St NE, Washington, DC 20002]&lt;/b&gt;  - &lt;font color='#005500'&gt;&lt;b&gt;NEW!&lt;/b&gt;&lt;/font&gt;&lt;br&gt;</v>
      </c>
      <c r="AE62" s="92" t="str">
        <f t="shared" si="7"/>
        <v>Saturday, 7 July 2018      [&lt;a name='20180707' href='#20180707'&gt;link to this day&lt;/a&gt;]</v>
      </c>
      <c r="AF62" s="96" t="str">
        <f t="shared" si="8"/>
        <v>&lt;a name='20180707'&gt;&lt;b&gt;Saturday, 7 July 2018: Sail On [Beach Boys tribute] - &lt;a href='citywinery.php' title='list by venue'&gt;City Winery DC&lt;/a&gt; [1350 Okie St NE, Washington, DC 20002]&lt;/b&gt;&lt;/a&gt;&lt;br&gt;</v>
      </c>
      <c r="AG62" s="97">
        <f t="shared" si="9"/>
        <v>2018</v>
      </c>
      <c r="AH62" s="97" t="str">
        <f t="shared" si="10"/>
        <v>07</v>
      </c>
      <c r="AI62" s="97" t="str">
        <f t="shared" si="11"/>
        <v>07</v>
      </c>
      <c r="AJ62" s="97" t="str">
        <f t="shared" si="12"/>
        <v>20180707</v>
      </c>
    </row>
    <row r="63" spans="4:36" ht="12" customHeight="1" x14ac:dyDescent="0.15">
      <c r="D63" s="110"/>
      <c r="E63" s="9"/>
      <c r="F63" s="86" t="str">
        <f t="shared" si="0"/>
        <v>Saturday</v>
      </c>
      <c r="G63" s="91">
        <v>43288</v>
      </c>
      <c r="H63" s="92" t="str">
        <f>VLOOKUP(MONTH(G63),VLOOKUP!$W$1:$X$24,2)</f>
        <v>July</v>
      </c>
      <c r="I63" s="92" t="str">
        <f t="shared" si="1"/>
        <v>Saturday, 7 July 2018</v>
      </c>
      <c r="J63" s="93" t="s">
        <v>1412</v>
      </c>
      <c r="L63" s="86" t="str">
        <f t="shared" si="2"/>
        <v>TheDepot Baltimore [1728 N Charles St, Baltimore, MD]</v>
      </c>
      <c r="M63" s="86" t="str">
        <f t="shared" si="3"/>
        <v>Slaves BC, Pathogenesis, Sloth Herder, and Erlkonig</v>
      </c>
      <c r="N63" s="93" t="str">
        <f>J63</f>
        <v>TheDepot Baltimore [1728 N Charles St, Baltimore, MD]</v>
      </c>
      <c r="O63" s="174" t="s">
        <v>3580</v>
      </c>
      <c r="S63" s="95" t="str">
        <f t="shared" si="4"/>
        <v>Slaves BC, Pathogenesis, Sloth Herder, and Erlkonig</v>
      </c>
      <c r="T63" s="86" t="str">
        <f t="shared" si="5"/>
        <v>&amp;#149; Slaves BC, Pathogenesis, Sloth Herder, and Erlkonig - &lt;b&gt;TheDepot Baltimore [1728 N Charles St, Baltimore, MD]&lt;/b&gt; &lt;br&gt;</v>
      </c>
      <c r="U63" s="86" t="str">
        <f t="shared" si="14"/>
        <v>&amp;#149; Saturday, 7 July 2018 - Slaves BC, Pathogenesis, Sloth Herder, and Erlkonig&lt;p&gt;</v>
      </c>
      <c r="V63" s="95" t="str">
        <f t="shared" si="6"/>
        <v>&amp;#149; Slaves BC, Pathogenesis, Sloth Herder, and Erlkonig - &lt;b&gt;TheDepot Baltimore [1728 N Charles St, Baltimore, MD]&lt;/b&gt;  - &lt;font color='#005500'&gt;&lt;b&gt;&lt;/b&gt;&lt;/font&gt;&lt;br&gt;</v>
      </c>
      <c r="AE63" s="92" t="str">
        <f t="shared" si="7"/>
        <v>Saturday, 7 July 2018      [&lt;a name='20180707' href='#20180707'&gt;link to this day&lt;/a&gt;]</v>
      </c>
      <c r="AF63" s="96" t="str">
        <f t="shared" si="8"/>
        <v>&lt;a name='20180707'&gt;&lt;b&gt;Saturday, 7 July 2018: Slaves BC, Pathogenesis, Sloth Herder, and Erlkonig - TheDepot Baltimore [1728 N Charles St, Baltimore, MD]&lt;/b&gt;&lt;/a&gt;&lt;br&gt;</v>
      </c>
      <c r="AG63" s="97">
        <f t="shared" si="9"/>
        <v>2018</v>
      </c>
      <c r="AH63" s="97" t="str">
        <f t="shared" si="10"/>
        <v>07</v>
      </c>
      <c r="AI63" s="97" t="str">
        <f t="shared" si="11"/>
        <v>07</v>
      </c>
      <c r="AJ63" s="97" t="str">
        <f t="shared" si="12"/>
        <v>20180707</v>
      </c>
    </row>
    <row r="64" spans="4:36" ht="12" customHeight="1" x14ac:dyDescent="0.15">
      <c r="D64" s="110">
        <v>43276</v>
      </c>
      <c r="E64" s="9" t="s">
        <v>795</v>
      </c>
      <c r="F64" s="86" t="str">
        <f t="shared" si="0"/>
        <v>Saturday</v>
      </c>
      <c r="G64" s="91">
        <v>43288</v>
      </c>
      <c r="H64" s="92" t="str">
        <f>VLOOKUP(MONTH(G64),VLOOKUP!$W$1:$X$24,2)</f>
        <v>July</v>
      </c>
      <c r="I64" s="92" t="str">
        <f t="shared" si="1"/>
        <v>Saturday, 7 July 2018</v>
      </c>
      <c r="J64" s="107" t="s">
        <v>647</v>
      </c>
      <c r="K64" s="106"/>
      <c r="L64" s="86" t="str">
        <f t="shared" si="2"/>
        <v>&lt;a href='metrogallery.php' title='list by venue'&gt;Metro Gallery (Baltimore)&lt;/a&gt;</v>
      </c>
      <c r="M64" s="86" t="str">
        <f t="shared" si="3"/>
        <v>Snakes, Raindeer, and Strawberry Sleepover</v>
      </c>
      <c r="N64" s="86" t="str">
        <f>VLOOKUP(J64,VLOOKUP!$A$2:$S$54,19,FALSE)&amp;J64&amp;"&lt;/a&gt;"</f>
        <v>&lt;a href='metrogallery.php' title='list by venue'&gt;Metro Gallery (Baltimore)&lt;/a&gt;</v>
      </c>
      <c r="O64" s="3" t="s">
        <v>2458</v>
      </c>
      <c r="P64" s="3" t="s">
        <v>1985</v>
      </c>
      <c r="Q64" s="3" t="s">
        <v>3459</v>
      </c>
      <c r="R64" s="107"/>
      <c r="S64" s="95" t="str">
        <f t="shared" si="4"/>
        <v>Snakes</v>
      </c>
      <c r="T64" s="86" t="str">
        <f t="shared" si="5"/>
        <v>&amp;#149; Snakes, Raindeer, and Strawberry Sleepover - &lt;b&gt;&lt;a href='metrogallery.php' title='list by venue'&gt;Metro Gallery (Baltimore)&lt;/a&gt;&lt;/b&gt; &lt;br&gt;</v>
      </c>
      <c r="U64" s="86" t="str">
        <f t="shared" si="14"/>
        <v>&amp;#149; Saturday, 7 July 2018 - Snakes, Raindeer, and Strawberry Sleepover&lt;p&gt;</v>
      </c>
      <c r="V64" s="95" t="str">
        <f t="shared" si="6"/>
        <v>&amp;#149; Snakes, Raindeer, and Strawberry Sleepover - &lt;b&gt;&lt;a href='metrogallery.php' title='list by venue'&gt;Metro Gallery (Baltimore)&lt;/a&gt;&lt;/b&gt;  - &lt;font color='#005500'&gt;&lt;b&gt;NEW!&lt;/b&gt;&lt;/font&gt;&lt;br&gt;</v>
      </c>
      <c r="AE64" s="92" t="str">
        <f t="shared" si="7"/>
        <v>Saturday, 7 July 2018      [&lt;a name='20180707' href='#20180707'&gt;link to this day&lt;/a&gt;]</v>
      </c>
      <c r="AF64" s="96" t="str">
        <f t="shared" si="8"/>
        <v>&lt;a name='20180707'&gt;&lt;b&gt;Saturday, 7 July 2018: Snakes, Raindeer, and Strawberry Sleepover - &lt;a href='metrogallery.php' title='list by venue'&gt;Metro Gallery (Baltimore)&lt;/a&gt;&lt;/b&gt;&lt;/a&gt;&lt;br&gt;</v>
      </c>
      <c r="AG64" s="97">
        <f t="shared" si="9"/>
        <v>2018</v>
      </c>
      <c r="AH64" s="97" t="str">
        <f t="shared" si="10"/>
        <v>07</v>
      </c>
      <c r="AI64" s="97" t="str">
        <f t="shared" si="11"/>
        <v>07</v>
      </c>
      <c r="AJ64" s="97" t="str">
        <f t="shared" si="12"/>
        <v>20180707</v>
      </c>
    </row>
    <row r="65" spans="4:36" ht="12" customHeight="1" x14ac:dyDescent="0.15">
      <c r="D65" s="110">
        <v>43207</v>
      </c>
      <c r="E65" s="9" t="s">
        <v>795</v>
      </c>
      <c r="F65" s="86" t="str">
        <f t="shared" si="0"/>
        <v>Saturday</v>
      </c>
      <c r="G65" s="91">
        <v>43288</v>
      </c>
      <c r="H65" s="92" t="str">
        <f>VLOOKUP(MONTH(G65),VLOOKUP!$W$1:$X$24,2)</f>
        <v>July</v>
      </c>
      <c r="I65" s="92" t="str">
        <f t="shared" si="1"/>
        <v>Saturday, 7 July 2018</v>
      </c>
      <c r="J65" s="94" t="s">
        <v>200</v>
      </c>
      <c r="L65" s="86" t="str">
        <f t="shared" si="2"/>
        <v>&lt;a href='hamilton.php' title='list by venue'&gt;the Hamilton&lt;/a&gt;</v>
      </c>
      <c r="M65" s="86" t="str">
        <f t="shared" si="3"/>
        <v>Soul Crackers</v>
      </c>
      <c r="N65" s="86" t="str">
        <f>VLOOKUP(J65,VLOOKUP!$A$2:$S$54,19,FALSE)&amp;J65&amp;"&lt;/a&gt;"</f>
        <v>&lt;a href='hamilton.php' title='list by venue'&gt;the Hamilton&lt;/a&gt;</v>
      </c>
      <c r="O65" s="4" t="s">
        <v>2744</v>
      </c>
      <c r="S65" s="95" t="str">
        <f t="shared" si="4"/>
        <v>Soul Crackers</v>
      </c>
      <c r="T65" s="86" t="str">
        <f t="shared" si="5"/>
        <v>&amp;#149; Soul Crackers - &lt;b&gt;&lt;a href='hamilton.php' title='list by venue'&gt;the Hamilton&lt;/a&gt;&lt;/b&gt; &lt;br&gt;</v>
      </c>
      <c r="U65" s="112" t="str">
        <f>IF(ISBLANK(G65),"","&amp;#149; "&amp;IF(ISBLANK(C65),"","&lt;S&gt;")&amp;I65&amp;IF(ISBLANK(A65),""," - &lt;a href='recommended.php#"&amp;AJ65&amp;"'&gt;&lt;b&gt;&lt;em&gt;&lt;font color='#9C004D'&gt;RECOMMENDED&lt;/font&gt;&lt;/em&gt;&lt;/b&gt;&lt;/a&gt;")&amp;" - "&amp;M65&amp;IF(ISBLANK(K65),K65," - &lt;b&gt;"&amp;K65&amp;"&lt;/b&gt; ")&amp;IF(B65="Sold Out"," - &lt;font color='#000099'&gt;&lt;b&gt;&lt;I&gt;sold out&lt;/I&gt;&lt;/b&gt;&lt;/font&gt;"," - &lt;font color='#728C00'&gt;&lt;em&gt;&lt;a href='http://www.shareasale.com/r.cfm?u=529909&amp;b=234786&amp;m=27601&amp;afftrack=&amp;urllink=www%2Eticketfly%2Ecom%2Fpurchase%2Fevent%2F"&amp;X65&amp;"' target='_blank'&gt;buy tickets&lt;/a&gt;&lt;/em&gt;&lt;/font&gt;")&amp;IF(ISBLANK(C65),"","&lt;/S&gt; &lt;b&gt;"&amp;C65&amp;"&lt;/b&gt;")&amp;"&lt;p&gt;")</f>
        <v>&amp;#149; Saturday, 7 July 2018 - Soul Crackers - &lt;font color='#728C00'&gt;&lt;em&gt;&lt;a href='http://www.shareasale.com/r.cfm?u=529909&amp;b=234786&amp;m=27601&amp;afftrack=&amp;urllink=www%2Eticketfly%2Ecom%2Fpurchase%2Fevent%2F1678196' target='_blank'&gt;buy tickets&lt;/a&gt;&lt;/em&gt;&lt;/font&gt;&lt;p&gt;</v>
      </c>
      <c r="V65" s="95" t="str">
        <f t="shared" si="6"/>
        <v>&amp;#149; Soul Crackers - &lt;b&gt;&lt;a href='hamilton.php' title='list by venue'&gt;the Hamilton&lt;/a&gt;&lt;/b&gt;  - &lt;font color='#005500'&gt;&lt;b&gt;NEW!&lt;/b&gt;&lt;/font&gt;&lt;br&gt;</v>
      </c>
      <c r="X65" s="9">
        <v>1678196</v>
      </c>
      <c r="AE65" s="92" t="str">
        <f t="shared" si="7"/>
        <v>Saturday, 7 July 2018      [&lt;a name='20180707' href='#20180707'&gt;link to this day&lt;/a&gt;]</v>
      </c>
      <c r="AF65" s="96" t="str">
        <f t="shared" si="8"/>
        <v>&lt;a name='20180707'&gt;&lt;b&gt;Saturday, 7 July 2018: Soul Crackers - &lt;a href='hamilton.php' title='list by venue'&gt;the Hamilton&lt;/a&gt;&lt;/b&gt;&lt;/a&gt;&lt;br&gt;</v>
      </c>
      <c r="AG65" s="97">
        <f t="shared" si="9"/>
        <v>2018</v>
      </c>
      <c r="AH65" s="97" t="str">
        <f t="shared" si="10"/>
        <v>07</v>
      </c>
      <c r="AI65" s="97" t="str">
        <f t="shared" si="11"/>
        <v>07</v>
      </c>
      <c r="AJ65" s="97" t="str">
        <f t="shared" si="12"/>
        <v>20180707</v>
      </c>
    </row>
    <row r="66" spans="4:36" ht="12" customHeight="1" x14ac:dyDescent="0.15">
      <c r="D66" s="110">
        <v>43276</v>
      </c>
      <c r="E66" s="9" t="s">
        <v>795</v>
      </c>
      <c r="F66" s="86" t="str">
        <f t="shared" ref="F66:F129" si="15">IF(WEEKDAY(G66)=1,"Sunday",IF(WEEKDAY(G66)=2,"Monday",IF(WEEKDAY(G66)=3,"Tuesday",IF(WEEKDAY(G66)=4,"Wednesday",IF(WEEKDAY(G66)=5,"Thursday",IF(WEEKDAY(G66)=6,"Friday","Saturday"))))))</f>
        <v>Saturday</v>
      </c>
      <c r="G66" s="91">
        <v>43288</v>
      </c>
      <c r="H66" s="92" t="str">
        <f>VLOOKUP(MONTH(G66),VLOOKUP!$W$1:$X$24,2)</f>
        <v>July</v>
      </c>
      <c r="I66" s="92" t="str">
        <f t="shared" ref="I66:I129" si="16">IF(ISBLANK(G66),"",F66&amp;", "&amp;DAY(G66)&amp;" "&amp;H66&amp;" "&amp;YEAR(G66))</f>
        <v>Saturday, 7 July 2018</v>
      </c>
      <c r="J66" s="90" t="s">
        <v>450</v>
      </c>
      <c r="L66" s="86" t="str">
        <f t="shared" ref="L66:L129" si="17">IF(ISBLANK(K66),N66,N66&amp;" ("&amp;K66&amp;")")</f>
        <v>&lt;a href='fillmore.php' title='list by venue'&gt;Fillmore Silver Spring&lt;/a&gt;</v>
      </c>
      <c r="M66" s="86" t="str">
        <f t="shared" ref="M66:M129" si="18">IF(ISBLANK(P66),O66,IF(ISBLANK(Q66),O66&amp;" and "&amp;P66,IF(ISBLANK(R66),O66&amp;", "&amp;P66&amp;", and "&amp;Q66, O66&amp;", "&amp;P66&amp;", "&amp;Q66&amp;", and "&amp;R66)))</f>
        <v>Star Spangled Banger featuring Q Da Fool &amp;amp; Lightshow</v>
      </c>
      <c r="N66" s="86" t="str">
        <f>VLOOKUP(J66,VLOOKUP!$A$2:$S$54,19,FALSE)&amp;J66&amp;"&lt;/a&gt;"</f>
        <v>&lt;a href='fillmore.php' title='list by venue'&gt;Fillmore Silver Spring&lt;/a&gt;</v>
      </c>
      <c r="O66" s="9" t="s">
        <v>3398</v>
      </c>
      <c r="S66" s="95" t="str">
        <f t="shared" ref="S66:S129" si="19">IF(LEFT(O66,2)="A ",RIGHT(O66,LEN(O66)-2),IF(LEFT(O66,3)="An ",RIGHT(O66,LEN(O66)-3),IF(LEFT(O66,4)="The ",RIGHT(O66,LEN(O66)-4),IF(LEFT(O66,3)="&lt;b&gt;",RIGHT(O66,LEN(O66)-3),IF(LEFT(O66,4)="&lt;em&gt;",RIGHT(O66,LEN(O66)-4),O66)))))</f>
        <v>Star Spangled Banger featuring Q Da Fool &amp;amp; Lightshow</v>
      </c>
      <c r="T66" s="86" t="str">
        <f t="shared" ref="T66:T129" si="20">IF(ISBLANK(G66),"","&amp;#149; "&amp;IF(ISBLANK(C66),"","&lt;S&gt;")&amp;IF(ISBLANK(A66),"","&lt;a href='recommended.php#"&amp;AJ66&amp;"'&gt;&lt;b&gt;&lt;em&gt;&lt;font color='#9C004D'&gt;RECOMMENDED&lt;/font&gt;&lt;/em&gt;&lt;/b&gt;&lt;/a&gt; - ")&amp;M66&amp;" - &lt;b&gt;"&amp;L66&amp;"&lt;/b&gt; "&amp;IF(B66="Sold Out"," - &lt;font color='#000099'&gt;&lt;b&gt;&lt;I&gt;sold out&lt;/I&gt;&lt;/b&gt;&lt;/font&gt;","")&amp;IF(ISBLANK(C66),"","&lt;/S&gt; &lt;b&gt;"&amp;C66&amp;"&lt;/b&gt;")&amp;"&lt;br&gt;")</f>
        <v>&amp;#149; Star Spangled Banger featuring Q Da Fool &amp;amp; Lightshow - &lt;b&gt;&lt;a href='fillmore.php' title='list by venue'&gt;Fillmore Silver Spring&lt;/a&gt;&lt;/b&gt; &lt;br&gt;</v>
      </c>
      <c r="U66" s="86" t="str">
        <f>IF(ISBLANK(G66),"","&amp;#149; "&amp;IF(ISBLANK(C66),"","&lt;S&gt;")&amp;I66&amp;IF(ISBLANK(A66),""," - &lt;a href='recommended.php#"&amp;AJ66&amp;"'&gt;&lt;b&gt;&lt;em&gt;&lt;font color='#9C004D'&gt;RECOMMENDED&lt;/font&gt;&lt;/em&gt;&lt;/b&gt;&lt;/a&gt;")&amp;" - "&amp;M66&amp;IF(ISBLANK(K66),K66," - &lt;b&gt;"&amp;K66&amp;"&lt;/b&gt; ")&amp;IF(B66="Sold Out"," - &lt;font color='#000099'&gt;&lt;b&gt;&lt;I&gt;sold out&lt;/I&gt;&lt;/b&gt;&lt;/font&gt;","")&amp;IF(ISBLANK(C66),"","&lt;/S&gt; &lt;b&gt;"&amp;C66&amp;"&lt;/b&gt;")&amp;"&lt;p&gt;")</f>
        <v>&amp;#149; Saturday, 7 July 2018 - Star Spangled Banger featuring Q Da Fool &amp;amp; Lightshow&lt;p&gt;</v>
      </c>
      <c r="V66" s="95" t="str">
        <f t="shared" ref="V66:V129" si="21">IF(ISBLANK(G66),"","&amp;#149; "&amp;IF(ISBLANK(C66),"","&lt;S&gt;")&amp;IF(ISBLANK(A66),"","&lt;a href='recommended.php#"&amp;AJ66&amp;"'&gt;&lt;b&gt;&lt;em&gt;&lt;font color='#9C004D'&gt;RECOMMENDED&lt;/font&gt;&lt;/em&gt;&lt;/b&gt;&lt;/a&gt; - ")&amp;M66&amp;" - &lt;b&gt;"&amp;L66&amp;"&lt;/b&gt; "&amp;IF(B66="Sold Out"," - &lt;font color='#000099'&gt;&lt;b&gt;&lt;I&gt;sold out&lt;/I&gt;&lt;/b&gt;&lt;/font&gt;","")&amp;IF(ISBLANK(C66),"","&lt;/S&gt; &lt;b&gt;"&amp;C66&amp;"&lt;/b&gt;")&amp;" - &lt;font color='#005500'&gt;&lt;b&gt;"&amp;E66&amp;"&lt;/b&gt;&lt;/font&gt;&lt;br&gt;")</f>
        <v>&amp;#149; Star Spangled Banger featuring Q Da Fool &amp;amp; Lightshow - &lt;b&gt;&lt;a href='fillmore.php' title='list by venue'&gt;Fillmore Silver Spring&lt;/a&gt;&lt;/b&gt;  - &lt;font color='#005500'&gt;&lt;b&gt;NEW!&lt;/b&gt;&lt;/font&gt;&lt;br&gt;</v>
      </c>
      <c r="AE66" s="92" t="str">
        <f t="shared" ref="AE66:AE129" si="22">IF(ISBLANK(G66),"",F66&amp;", "&amp;DAY(G66)&amp;" "&amp;H66&amp;" "&amp;YEAR(G66)&amp;"      [&lt;a name='"&amp;AJ66&amp;"' href='#"&amp;AJ66&amp;"'&gt;link to this day&lt;/a&gt;]")</f>
        <v>Saturday, 7 July 2018      [&lt;a name='20180707' href='#20180707'&gt;link to this day&lt;/a&gt;]</v>
      </c>
      <c r="AF66" s="96" t="str">
        <f t="shared" ref="AF66:AF129" si="23">"&lt;a name='"&amp;AJ66&amp;"'&gt;&lt;b&gt;"&amp;I66&amp;": "&amp;M66&amp;" - "&amp;L66&amp;"&lt;/b&gt;&lt;/a&gt;&lt;br&gt;"</f>
        <v>&lt;a name='20180707'&gt;&lt;b&gt;Saturday, 7 July 2018: Star Spangled Banger featuring Q Da Fool &amp;amp; Lightshow - &lt;a href='fillmore.php' title='list by venue'&gt;Fillmore Silver Spring&lt;/a&gt;&lt;/b&gt;&lt;/a&gt;&lt;br&gt;</v>
      </c>
      <c r="AG66" s="97">
        <f t="shared" ref="AG66:AG129" si="24">YEAR(G66)</f>
        <v>2018</v>
      </c>
      <c r="AH66" s="97" t="str">
        <f t="shared" ref="AH66:AH129" si="25">IF(LEN(MONTH(G66))=1,"0"&amp;MONTH(G66),MONTH(G66))</f>
        <v>07</v>
      </c>
      <c r="AI66" s="97" t="str">
        <f t="shared" ref="AI66:AI129" si="26">IF(LEN(DAY(G66))=1,"0"&amp;DAY(G66),DAY(G66))</f>
        <v>07</v>
      </c>
      <c r="AJ66" s="97" t="str">
        <f t="shared" ref="AJ66:AJ129" si="27">AG66&amp;AH66&amp;AI66</f>
        <v>20180707</v>
      </c>
    </row>
    <row r="67" spans="4:36" ht="12" customHeight="1" x14ac:dyDescent="0.15">
      <c r="D67" s="110">
        <v>43242</v>
      </c>
      <c r="E67" s="9" t="s">
        <v>795</v>
      </c>
      <c r="F67" s="86" t="str">
        <f t="shared" si="15"/>
        <v>Saturday</v>
      </c>
      <c r="G67" s="91">
        <v>43288</v>
      </c>
      <c r="H67" s="92" t="str">
        <f>VLOOKUP(MONTH(G67),VLOOKUP!$W$1:$X$24,2)</f>
        <v>July</v>
      </c>
      <c r="I67" s="92" t="str">
        <f t="shared" si="16"/>
        <v>Saturday, 7 July 2018</v>
      </c>
      <c r="J67" s="90" t="s">
        <v>258</v>
      </c>
      <c r="L67" s="86" t="str">
        <f t="shared" si="17"/>
        <v>&lt;a href='930.php' title='list by venue'&gt;9:30 Club&lt;/a&gt;</v>
      </c>
      <c r="M67" s="86" t="str">
        <f t="shared" si="18"/>
        <v>Steve Hofstetter</v>
      </c>
      <c r="N67" s="86" t="str">
        <f>VLOOKUP(J67,VLOOKUP!$A$2:$S$54,19,FALSE)&amp;J67&amp;"&lt;/a&gt;"</f>
        <v>&lt;a href='930.php' title='list by venue'&gt;9:30 Club&lt;/a&gt;</v>
      </c>
      <c r="O67" s="9" t="s">
        <v>3086</v>
      </c>
      <c r="S67" s="95" t="str">
        <f t="shared" si="19"/>
        <v>Steve Hofstetter</v>
      </c>
      <c r="T67" s="86" t="str">
        <f t="shared" si="20"/>
        <v>&amp;#149; Steve Hofstetter - &lt;b&gt;&lt;a href='930.php' title='list by venue'&gt;9:30 Club&lt;/a&gt;&lt;/b&gt; &lt;br&gt;</v>
      </c>
      <c r="U67" s="112" t="str">
        <f>IF(ISBLANK(G67),"","&amp;#149; "&amp;IF(ISBLANK(C67),"","&lt;S&gt;")&amp;I67&amp;IF(ISBLANK(A67),""," - &lt;a href='recommended.php#"&amp;AJ67&amp;"'&gt;&lt;b&gt;&lt;em&gt;&lt;font color='#9C004D'&gt;RECOMMENDED&lt;/font&gt;&lt;/em&gt;&lt;/b&gt;&lt;/a&gt;")&amp;" - "&amp;M67&amp;IF(ISBLANK(K67),K67," - &lt;b&gt;"&amp;K67&amp;"&lt;/b&gt; ")&amp;IF(B67="Sold Out"," - &lt;font color='#000099'&gt;&lt;b&gt;&lt;I&gt;sold out&lt;/I&gt;&lt;/b&gt;&lt;/font&gt;"," - &lt;font color='#728C00'&gt;&lt;em&gt;&lt;a href='http://www.shareasale.com/r.cfm?u=529909&amp;b=234786&amp;m=27601&amp;afftrack=&amp;urllink=www%2Eticketfly%2Ecom%2Fpurchase%2Fevent%2F"&amp;X67&amp;"' target='_blank'&gt;buy tickets&lt;/a&gt;&lt;/em&gt;&lt;/font&gt;")&amp;IF(ISBLANK(C67),"","&lt;/S&gt; &lt;b&gt;"&amp;C67&amp;"&lt;/b&gt;")&amp;"&lt;p&gt;")</f>
        <v>&amp;#149; Saturday, 7 July 2018 - Steve Hofstetter - &lt;font color='#728C00'&gt;&lt;em&gt;&lt;a href='http://www.shareasale.com/r.cfm?u=529909&amp;b=234786&amp;m=27601&amp;afftrack=&amp;urllink=www%2Eticketfly%2Ecom%2Fpurchase%2Fevent%2F1698923' target='_blank'&gt;buy tickets&lt;/a&gt;&lt;/em&gt;&lt;/font&gt;&lt;p&gt;</v>
      </c>
      <c r="V67" s="95" t="str">
        <f t="shared" si="21"/>
        <v>&amp;#149; Steve Hofstetter - &lt;b&gt;&lt;a href='930.php' title='list by venue'&gt;9:30 Club&lt;/a&gt;&lt;/b&gt;  - &lt;font color='#005500'&gt;&lt;b&gt;NEW!&lt;/b&gt;&lt;/font&gt;&lt;br&gt;</v>
      </c>
      <c r="W67" s="90" t="s">
        <v>221</v>
      </c>
      <c r="X67" s="9">
        <v>1698923</v>
      </c>
      <c r="AE67" s="92" t="str">
        <f t="shared" si="22"/>
        <v>Saturday, 7 July 2018      [&lt;a name='20180707' href='#20180707'&gt;link to this day&lt;/a&gt;]</v>
      </c>
      <c r="AF67" s="96" t="str">
        <f t="shared" si="23"/>
        <v>&lt;a name='20180707'&gt;&lt;b&gt;Saturday, 7 July 2018: Steve Hofstetter - &lt;a href='930.php' title='list by venue'&gt;9:30 Club&lt;/a&gt;&lt;/b&gt;&lt;/a&gt;&lt;br&gt;</v>
      </c>
      <c r="AG67" s="97">
        <f t="shared" si="24"/>
        <v>2018</v>
      </c>
      <c r="AH67" s="97" t="str">
        <f t="shared" si="25"/>
        <v>07</v>
      </c>
      <c r="AI67" s="97" t="str">
        <f t="shared" si="26"/>
        <v>07</v>
      </c>
      <c r="AJ67" s="97" t="str">
        <f t="shared" si="27"/>
        <v>20180707</v>
      </c>
    </row>
    <row r="68" spans="4:36" ht="12" customHeight="1" x14ac:dyDescent="0.15">
      <c r="D68" s="110">
        <v>43276</v>
      </c>
      <c r="E68" s="9" t="s">
        <v>795</v>
      </c>
      <c r="F68" s="86" t="str">
        <f t="shared" si="15"/>
        <v>Saturday</v>
      </c>
      <c r="G68" s="91">
        <v>43288</v>
      </c>
      <c r="H68" s="92" t="str">
        <f>VLOOKUP(MONTH(G68),VLOOKUP!$W$1:$X$24,2)</f>
        <v>July</v>
      </c>
      <c r="I68" s="92" t="str">
        <f t="shared" si="16"/>
        <v>Saturday, 7 July 2018</v>
      </c>
      <c r="J68" s="90" t="s">
        <v>235</v>
      </c>
      <c r="K68" s="9" t="s">
        <v>360</v>
      </c>
      <c r="L68" s="86" t="str">
        <f t="shared" si="17"/>
        <v>&lt;a href='blackcat.php' title='list by venue'&gt;Black Cat&lt;/a&gt; (Backstage)</v>
      </c>
      <c r="M68" s="86" t="str">
        <f t="shared" si="18"/>
        <v>Winzday Love, Blaqestone, Kesari, and Alireza</v>
      </c>
      <c r="N68" s="86" t="str">
        <f>VLOOKUP(J68,VLOOKUP!$A$2:$S$54,19,FALSE)&amp;J68&amp;"&lt;/a&gt;"</f>
        <v>&lt;a href='blackcat.php' title='list by venue'&gt;Black Cat&lt;/a&gt;</v>
      </c>
      <c r="O68" s="9" t="s">
        <v>2434</v>
      </c>
      <c r="P68" s="9" t="s">
        <v>3340</v>
      </c>
      <c r="Q68" s="9" t="s">
        <v>3341</v>
      </c>
      <c r="R68" s="9" t="s">
        <v>3342</v>
      </c>
      <c r="S68" s="95" t="str">
        <f t="shared" si="19"/>
        <v>Winzday Love</v>
      </c>
      <c r="T68" s="86" t="str">
        <f t="shared" si="20"/>
        <v>&amp;#149; Winzday Love, Blaqestone, Kesari, and Alireza - &lt;b&gt;&lt;a href='blackcat.php' title='list by venue'&gt;Black Cat&lt;/a&gt; (Backstage)&lt;/b&gt; &lt;br&gt;</v>
      </c>
      <c r="U68" s="112" t="str">
        <f>IF(ISBLANK(G68),"","&amp;#149; "&amp;IF(ISBLANK(C68),"","&lt;S&gt;")&amp;I68&amp;IF(ISBLANK(A68),""," - &lt;a href='recommended.php#"&amp;AJ68&amp;"'&gt;&lt;b&gt;&lt;em&gt;&lt;font color='#9C004D'&gt;RECOMMENDED&lt;/font&gt;&lt;/em&gt;&lt;/b&gt;&lt;/a&gt;")&amp;" - "&amp;M68&amp;IF(ISBLANK(K68),K68," - &lt;b&gt;"&amp;K68&amp;"&lt;/b&gt; ")&amp;IF(B68="Sold Out"," - &lt;font color='#000099'&gt;&lt;b&gt;&lt;I&gt;sold out&lt;/I&gt;&lt;/b&gt;&lt;/font&gt;"," - &lt;font color='#728C00'&gt;&lt;em&gt;&lt;a href='http://www.shareasale.com/r.cfm?u=529909&amp;b=234786&amp;m=27601&amp;afftrack=&amp;urllink=www%2Eticketfly%2Ecom%2Fpurchase%2Fevent%2F"&amp;X68&amp;"' target='_blank'&gt;buy tickets&lt;/a&gt;&lt;/em&gt;&lt;/font&gt;")&amp;IF(ISBLANK(C68),"","&lt;/S&gt; &lt;b&gt;"&amp;C68&amp;"&lt;/b&gt;")&amp;"&lt;p&gt;")</f>
        <v>&amp;#149; Saturday, 7 July 2018 - Winzday Love, Blaqestone, Kesari, and Alireza - &lt;b&gt;Backstage&lt;/b&gt;  - &lt;font color='#728C00'&gt;&lt;em&gt;&lt;a href='http://www.shareasale.com/r.cfm?u=529909&amp;b=234786&amp;m=27601&amp;afftrack=&amp;urllink=www%2Eticketfly%2Ecom%2Fpurchase%2Fevent%2F1703913' target='_blank'&gt;buy tickets&lt;/a&gt;&lt;/em&gt;&lt;/font&gt;&lt;p&gt;</v>
      </c>
      <c r="V68" s="95" t="str">
        <f t="shared" si="21"/>
        <v>&amp;#149; Winzday Love, Blaqestone, Kesari, and Alireza - &lt;b&gt;&lt;a href='blackcat.php' title='list by venue'&gt;Black Cat&lt;/a&gt; (Backstage)&lt;/b&gt;  - &lt;font color='#005500'&gt;&lt;b&gt;NEW!&lt;/b&gt;&lt;/font&gt;&lt;br&gt;</v>
      </c>
      <c r="W68" s="90" t="s">
        <v>221</v>
      </c>
      <c r="X68" s="4">
        <v>1703913</v>
      </c>
      <c r="AE68" s="92" t="str">
        <f t="shared" si="22"/>
        <v>Saturday, 7 July 2018      [&lt;a name='20180707' href='#20180707'&gt;link to this day&lt;/a&gt;]</v>
      </c>
      <c r="AF68" s="100" t="str">
        <f t="shared" si="23"/>
        <v>&lt;a name='20180707'&gt;&lt;b&gt;Saturday, 7 July 2018: Winzday Love, Blaqestone, Kesari, and Alireza - &lt;a href='blackcat.php' title='list by venue'&gt;Black Cat&lt;/a&gt; (Backstage)&lt;/b&gt;&lt;/a&gt;&lt;br&gt;</v>
      </c>
      <c r="AG68" s="101">
        <f t="shared" si="24"/>
        <v>2018</v>
      </c>
      <c r="AH68" s="101" t="str">
        <f t="shared" si="25"/>
        <v>07</v>
      </c>
      <c r="AI68" s="101" t="str">
        <f t="shared" si="26"/>
        <v>07</v>
      </c>
      <c r="AJ68" s="101" t="str">
        <f t="shared" si="27"/>
        <v>20180707</v>
      </c>
    </row>
    <row r="69" spans="4:36" ht="12" customHeight="1" x14ac:dyDescent="0.15">
      <c r="D69" s="110">
        <v>43273</v>
      </c>
      <c r="E69" s="9" t="s">
        <v>795</v>
      </c>
      <c r="F69" s="86" t="str">
        <f t="shared" si="15"/>
        <v>Sunday</v>
      </c>
      <c r="G69" s="91">
        <v>43289</v>
      </c>
      <c r="H69" s="92" t="str">
        <f>VLOOKUP(MONTH(G69),VLOOKUP!$W$1:$X$24,2)</f>
        <v>July</v>
      </c>
      <c r="I69" s="92" t="str">
        <f t="shared" si="16"/>
        <v>Sunday, 8 July 2018</v>
      </c>
      <c r="J69" s="93" t="s">
        <v>1629</v>
      </c>
      <c r="L69" s="86" t="str">
        <f t="shared" si="17"/>
        <v>Slash Run [201 Upshur St NW, WDC]</v>
      </c>
      <c r="M69" s="86" t="str">
        <f t="shared" si="18"/>
        <v>Appalachian Terror Unit and Zorn</v>
      </c>
      <c r="N69" s="93" t="str">
        <f>J69</f>
        <v>Slash Run [201 Upshur St NW, WDC]</v>
      </c>
      <c r="O69" s="9" t="s">
        <v>3158</v>
      </c>
      <c r="P69" s="9" t="s">
        <v>2452</v>
      </c>
      <c r="S69" s="95" t="str">
        <f t="shared" si="19"/>
        <v>Appalachian Terror Unit</v>
      </c>
      <c r="T69" s="86" t="str">
        <f t="shared" si="20"/>
        <v>&amp;#149; Appalachian Terror Unit and Zorn - &lt;b&gt;Slash Run [201 Upshur St NW, WDC]&lt;/b&gt; &lt;br&gt;</v>
      </c>
      <c r="U69" s="86" t="str">
        <f t="shared" ref="U69:U75" si="28">IF(ISBLANK(G69),"","&amp;#149; "&amp;IF(ISBLANK(C69),"","&lt;S&gt;")&amp;I69&amp;IF(ISBLANK(A69),""," - &lt;a href='recommended.php#"&amp;AJ69&amp;"'&gt;&lt;b&gt;&lt;em&gt;&lt;font color='#9C004D'&gt;RECOMMENDED&lt;/font&gt;&lt;/em&gt;&lt;/b&gt;&lt;/a&gt;")&amp;" - "&amp;M69&amp;IF(ISBLANK(K69),K69," - &lt;b&gt;"&amp;K69&amp;"&lt;/b&gt; ")&amp;IF(B69="Sold Out"," - &lt;font color='#000099'&gt;&lt;b&gt;&lt;I&gt;sold out&lt;/I&gt;&lt;/b&gt;&lt;/font&gt;","")&amp;IF(ISBLANK(C69),"","&lt;/S&gt; &lt;b&gt;"&amp;C69&amp;"&lt;/b&gt;")&amp;"&lt;p&gt;")</f>
        <v>&amp;#149; Sunday, 8 July 2018 - Appalachian Terror Unit and Zorn&lt;p&gt;</v>
      </c>
      <c r="V69" s="95" t="str">
        <f t="shared" si="21"/>
        <v>&amp;#149; Appalachian Terror Unit and Zorn - &lt;b&gt;Slash Run [201 Upshur St NW, WDC]&lt;/b&gt;  - &lt;font color='#005500'&gt;&lt;b&gt;NEW!&lt;/b&gt;&lt;/font&gt;&lt;br&gt;</v>
      </c>
      <c r="AE69" s="92" t="str">
        <f t="shared" si="22"/>
        <v>Sunday, 8 July 2018      [&lt;a name='20180708' href='#20180708'&gt;link to this day&lt;/a&gt;]</v>
      </c>
      <c r="AF69" s="96" t="str">
        <f t="shared" si="23"/>
        <v>&lt;a name='20180708'&gt;&lt;b&gt;Sunday, 8 July 2018: Appalachian Terror Unit and Zorn - Slash Run [201 Upshur St NW, WDC]&lt;/b&gt;&lt;/a&gt;&lt;br&gt;</v>
      </c>
      <c r="AG69" s="97">
        <f t="shared" si="24"/>
        <v>2018</v>
      </c>
      <c r="AH69" s="97" t="str">
        <f t="shared" si="25"/>
        <v>07</v>
      </c>
      <c r="AI69" s="97" t="str">
        <f t="shared" si="26"/>
        <v>08</v>
      </c>
      <c r="AJ69" s="97" t="str">
        <f t="shared" si="27"/>
        <v>20180708</v>
      </c>
    </row>
    <row r="70" spans="4:36" ht="12" customHeight="1" x14ac:dyDescent="0.15">
      <c r="D70" s="110">
        <v>43209</v>
      </c>
      <c r="E70" s="9" t="s">
        <v>795</v>
      </c>
      <c r="F70" s="86" t="str">
        <f t="shared" si="15"/>
        <v>Sunday</v>
      </c>
      <c r="G70" s="91">
        <v>43289</v>
      </c>
      <c r="H70" s="92" t="str">
        <f>VLOOKUP(MONTH(G70),VLOOKUP!$W$1:$X$24,2)</f>
        <v>July</v>
      </c>
      <c r="I70" s="92" t="str">
        <f t="shared" si="16"/>
        <v>Sunday, 8 July 2018</v>
      </c>
      <c r="J70" s="9" t="s">
        <v>2781</v>
      </c>
      <c r="L70" s="86" t="str">
        <f t="shared" si="17"/>
        <v>&lt;a href='citywinery.php' title='list by venue'&gt;City Winery DC&lt;/a&gt; [1350 Okie St NE, Washington, DC 20002]</v>
      </c>
      <c r="M70" s="86" t="str">
        <f t="shared" si="18"/>
        <v>Aztec Two-Step featuring Rex Fowler &amp;amp; Friends performing Classic Duos: Songs of Simon &amp;amp; Garfunkel, Everly Brothers, and their own ATS classics</v>
      </c>
      <c r="N70" s="86" t="str">
        <f>VLOOKUP(J70,VLOOKUP!$A$2:$S$54,19,FALSE)&amp;J70&amp;"&lt;/a&gt; ["&amp;VLOOKUP(J70,VLOOKUP!$A$2:$S$54,3,FALSE)&amp;"]"</f>
        <v>&lt;a href='citywinery.php' title='list by venue'&gt;City Winery DC&lt;/a&gt; [1350 Okie St NE, Washington, DC 20002]</v>
      </c>
      <c r="O70" s="9" t="s">
        <v>2792</v>
      </c>
      <c r="S70" s="95" t="str">
        <f t="shared" si="19"/>
        <v>Aztec Two-Step featuring Rex Fowler &amp;amp; Friends performing Classic Duos: Songs of Simon &amp;amp; Garfunkel, Everly Brothers, and their own ATS classics</v>
      </c>
      <c r="T70" s="86" t="str">
        <f t="shared" si="20"/>
        <v>&amp;#149; Aztec Two-Step featuring Rex Fowler &amp;amp; Friends performing Classic Duos: Songs of Simon &amp;amp; Garfunkel, Everly Brothers, and their own ATS classics - &lt;b&gt;&lt;a href='citywinery.php' title='list by venue'&gt;City Winery DC&lt;/a&gt; [1350 Okie St NE, Washington, DC 20002]&lt;/b&gt; &lt;br&gt;</v>
      </c>
      <c r="U70" s="86" t="str">
        <f t="shared" si="28"/>
        <v>&amp;#149; Sunday, 8 July 2018 - Aztec Two-Step featuring Rex Fowler &amp;amp; Friends performing Classic Duos: Songs of Simon &amp;amp; Garfunkel, Everly Brothers, and their own ATS classics&lt;p&gt;</v>
      </c>
      <c r="V70" s="95" t="str">
        <f t="shared" si="21"/>
        <v>&amp;#149; Aztec Two-Step featuring Rex Fowler &amp;amp; Friends performing Classic Duos: Songs of Simon &amp;amp; Garfunkel, Everly Brothers, and their own ATS classics - &lt;b&gt;&lt;a href='citywinery.php' title='list by venue'&gt;City Winery DC&lt;/a&gt; [1350 Okie St NE, Washington, DC 20002]&lt;/b&gt;  - &lt;font color='#005500'&gt;&lt;b&gt;NEW!&lt;/b&gt;&lt;/font&gt;&lt;br&gt;</v>
      </c>
      <c r="AE70" s="92" t="str">
        <f t="shared" si="22"/>
        <v>Sunday, 8 July 2018      [&lt;a name='20180708' href='#20180708'&gt;link to this day&lt;/a&gt;]</v>
      </c>
      <c r="AF70" s="96" t="str">
        <f t="shared" si="23"/>
        <v>&lt;a name='20180708'&gt;&lt;b&gt;Sunday, 8 July 2018: Aztec Two-Step featuring Rex Fowler &amp;amp; Friends performing Classic Duos: Songs of Simon &amp;amp; Garfunkel, Everly Brothers, and their own ATS classics - &lt;a href='citywinery.php' title='list by venue'&gt;City Winery DC&lt;/a&gt; [1350 Okie St NE, Washington, DC 20002]&lt;/b&gt;&lt;/a&gt;&lt;br&gt;</v>
      </c>
      <c r="AG70" s="97">
        <f t="shared" si="24"/>
        <v>2018</v>
      </c>
      <c r="AH70" s="97" t="str">
        <f t="shared" si="25"/>
        <v>07</v>
      </c>
      <c r="AI70" s="97" t="str">
        <f t="shared" si="26"/>
        <v>08</v>
      </c>
      <c r="AJ70" s="97" t="str">
        <f t="shared" si="27"/>
        <v>20180708</v>
      </c>
    </row>
    <row r="71" spans="4:36" ht="12" customHeight="1" x14ac:dyDescent="0.15">
      <c r="D71" s="110">
        <v>43152</v>
      </c>
      <c r="E71" s="9" t="s">
        <v>795</v>
      </c>
      <c r="F71" s="86" t="str">
        <f t="shared" si="15"/>
        <v>Sunday</v>
      </c>
      <c r="G71" s="91">
        <v>43289</v>
      </c>
      <c r="H71" s="92" t="str">
        <f>VLOOKUP(MONTH(G71),VLOOKUP!$W$1:$X$24,2)</f>
        <v>July</v>
      </c>
      <c r="I71" s="92" t="str">
        <f t="shared" si="16"/>
        <v>Sunday, 8 July 2018</v>
      </c>
      <c r="J71" s="90" t="s">
        <v>446</v>
      </c>
      <c r="L71" s="86" t="str">
        <f t="shared" si="17"/>
        <v>&lt;a href='birchmere.php' title='list by venue'&gt;Birchmere&lt;/a&gt;</v>
      </c>
      <c r="M71" s="86" t="str">
        <f t="shared" si="18"/>
        <v>Cheryl Wheeler &amp;amp; Jonathan Edwards</v>
      </c>
      <c r="N71" s="86" t="str">
        <f>VLOOKUP(J71,VLOOKUP!$A$2:$S$54,19,FALSE)&amp;J71&amp;"&lt;/a&gt;"</f>
        <v>&lt;a href='birchmere.php' title='list by venue'&gt;Birchmere&lt;/a&gt;</v>
      </c>
      <c r="O71" s="9" t="s">
        <v>2534</v>
      </c>
      <c r="S71" s="95" t="str">
        <f t="shared" si="19"/>
        <v>Cheryl Wheeler &amp;amp; Jonathan Edwards</v>
      </c>
      <c r="T71" s="86" t="str">
        <f t="shared" si="20"/>
        <v>&amp;#149; Cheryl Wheeler &amp;amp; Jonathan Edwards - &lt;b&gt;&lt;a href='birchmere.php' title='list by venue'&gt;Birchmere&lt;/a&gt;&lt;/b&gt; &lt;br&gt;</v>
      </c>
      <c r="U71" s="86" t="str">
        <f t="shared" si="28"/>
        <v>&amp;#149; Sunday, 8 July 2018 - Cheryl Wheeler &amp;amp; Jonathan Edwards&lt;p&gt;</v>
      </c>
      <c r="V71" s="95" t="str">
        <f t="shared" si="21"/>
        <v>&amp;#149; Cheryl Wheeler &amp;amp; Jonathan Edwards - &lt;b&gt;&lt;a href='birchmere.php' title='list by venue'&gt;Birchmere&lt;/a&gt;&lt;/b&gt;  - &lt;font color='#005500'&gt;&lt;b&gt;NEW!&lt;/b&gt;&lt;/font&gt;&lt;br&gt;</v>
      </c>
      <c r="W71" s="90" t="s">
        <v>488</v>
      </c>
      <c r="AE71" s="92" t="str">
        <f t="shared" si="22"/>
        <v>Sunday, 8 July 2018      [&lt;a name='20180708' href='#20180708'&gt;link to this day&lt;/a&gt;]</v>
      </c>
      <c r="AF71" s="96" t="str">
        <f t="shared" si="23"/>
        <v>&lt;a name='20180708'&gt;&lt;b&gt;Sunday, 8 July 2018: Cheryl Wheeler &amp;amp; Jonathan Edwards - &lt;a href='birchmere.php' title='list by venue'&gt;Birchmere&lt;/a&gt;&lt;/b&gt;&lt;/a&gt;&lt;br&gt;</v>
      </c>
      <c r="AG71" s="97">
        <f t="shared" si="24"/>
        <v>2018</v>
      </c>
      <c r="AH71" s="97" t="str">
        <f t="shared" si="25"/>
        <v>07</v>
      </c>
      <c r="AI71" s="97" t="str">
        <f t="shared" si="26"/>
        <v>08</v>
      </c>
      <c r="AJ71" s="97" t="str">
        <f t="shared" si="27"/>
        <v>20180708</v>
      </c>
    </row>
    <row r="72" spans="4:36" ht="12" customHeight="1" x14ac:dyDescent="0.15">
      <c r="D72" s="110">
        <v>43276</v>
      </c>
      <c r="E72" s="9" t="s">
        <v>795</v>
      </c>
      <c r="F72" s="86" t="str">
        <f t="shared" si="15"/>
        <v>Sunday</v>
      </c>
      <c r="G72" s="91">
        <v>43289</v>
      </c>
      <c r="H72" s="92" t="str">
        <f>VLOOKUP(MONTH(G72),VLOOKUP!$W$1:$X$24,2)</f>
        <v>July</v>
      </c>
      <c r="I72" s="92" t="str">
        <f t="shared" si="16"/>
        <v>Sunday, 8 July 2018</v>
      </c>
      <c r="J72" s="90" t="s">
        <v>556</v>
      </c>
      <c r="L72" s="86" t="str">
        <f t="shared" si="17"/>
        <v>&lt;a href='galaxyhut.php' title='list by venue'&gt;Galaxy Hut&lt;/a&gt;</v>
      </c>
      <c r="M72" s="86" t="str">
        <f t="shared" si="18"/>
        <v>Grex (album release) and Chester Hawkins</v>
      </c>
      <c r="N72" s="86" t="str">
        <f>VLOOKUP(J72,VLOOKUP!$A$2:$S$54,19,FALSE)&amp;J72&amp;"&lt;/a&gt;"</f>
        <v>&lt;a href='galaxyhut.php' title='list by venue'&gt;Galaxy Hut&lt;/a&gt;</v>
      </c>
      <c r="O72" s="4" t="s">
        <v>3390</v>
      </c>
      <c r="P72" s="9" t="s">
        <v>1774</v>
      </c>
      <c r="S72" s="95" t="str">
        <f t="shared" si="19"/>
        <v>Grex (album release)</v>
      </c>
      <c r="T72" s="86" t="str">
        <f t="shared" si="20"/>
        <v>&amp;#149; Grex (album release) and Chester Hawkins - &lt;b&gt;&lt;a href='galaxyhut.php' title='list by venue'&gt;Galaxy Hut&lt;/a&gt;&lt;/b&gt; &lt;br&gt;</v>
      </c>
      <c r="U72" s="86" t="str">
        <f t="shared" si="28"/>
        <v>&amp;#149; Sunday, 8 July 2018 - Grex (album release) and Chester Hawkins&lt;p&gt;</v>
      </c>
      <c r="V72" s="95" t="str">
        <f t="shared" si="21"/>
        <v>&amp;#149; Grex (album release) and Chester Hawkins - &lt;b&gt;&lt;a href='galaxyhut.php' title='list by venue'&gt;Galaxy Hut&lt;/a&gt;&lt;/b&gt;  - &lt;font color='#005500'&gt;&lt;b&gt;NEW!&lt;/b&gt;&lt;/font&gt;&lt;br&gt;</v>
      </c>
      <c r="AE72" s="92" t="str">
        <f t="shared" si="22"/>
        <v>Sunday, 8 July 2018      [&lt;a name='20180708' href='#20180708'&gt;link to this day&lt;/a&gt;]</v>
      </c>
      <c r="AF72" s="96" t="str">
        <f t="shared" si="23"/>
        <v>&lt;a name='20180708'&gt;&lt;b&gt;Sunday, 8 July 2018: Grex (album release) and Chester Hawkins - &lt;a href='galaxyhut.php' title='list by venue'&gt;Galaxy Hut&lt;/a&gt;&lt;/b&gt;&lt;/a&gt;&lt;br&gt;</v>
      </c>
      <c r="AG72" s="97">
        <f t="shared" si="24"/>
        <v>2018</v>
      </c>
      <c r="AH72" s="97" t="str">
        <f t="shared" si="25"/>
        <v>07</v>
      </c>
      <c r="AI72" s="97" t="str">
        <f t="shared" si="26"/>
        <v>08</v>
      </c>
      <c r="AJ72" s="97" t="str">
        <f t="shared" si="27"/>
        <v>20180708</v>
      </c>
    </row>
    <row r="73" spans="4:36" ht="12" customHeight="1" x14ac:dyDescent="0.15">
      <c r="D73" s="110">
        <v>43185</v>
      </c>
      <c r="E73" s="9" t="s">
        <v>795</v>
      </c>
      <c r="F73" s="86" t="str">
        <f t="shared" si="15"/>
        <v>Sunday</v>
      </c>
      <c r="G73" s="91">
        <v>43289</v>
      </c>
      <c r="H73" s="92" t="str">
        <f>VLOOKUP(MONTH(G73),VLOOKUP!$W$1:$X$24,2)</f>
        <v>July</v>
      </c>
      <c r="I73" s="92" t="str">
        <f t="shared" si="16"/>
        <v>Sunday, 8 July 2018</v>
      </c>
      <c r="J73" s="90" t="s">
        <v>234</v>
      </c>
      <c r="K73" s="90" t="s">
        <v>1644</v>
      </c>
      <c r="L73" s="86" t="str">
        <f t="shared" si="17"/>
        <v>&lt;a href='wolftrap.php' title='list by venue'&gt;Wolf Trap&lt;/a&gt; (Filene Center)</v>
      </c>
      <c r="M73" s="86" t="str">
        <f t="shared" si="18"/>
        <v>Ludovico Einaudi: Essential Einaudi</v>
      </c>
      <c r="N73" s="86" t="str">
        <f>VLOOKUP(J73,VLOOKUP!$A$2:$S$54,19,FALSE)&amp;J73&amp;"&lt;/a&gt;"</f>
        <v>&lt;a href='wolftrap.php' title='list by venue'&gt;Wolf Trap&lt;/a&gt;</v>
      </c>
      <c r="O73" s="9" t="s">
        <v>2008</v>
      </c>
      <c r="S73" s="95" t="str">
        <f t="shared" si="19"/>
        <v>Ludovico Einaudi: Essential Einaudi</v>
      </c>
      <c r="T73" s="86" t="str">
        <f t="shared" si="20"/>
        <v>&amp;#149; Ludovico Einaudi: Essential Einaudi - &lt;b&gt;&lt;a href='wolftrap.php' title='list by venue'&gt;Wolf Trap&lt;/a&gt; (Filene Center)&lt;/b&gt; &lt;br&gt;</v>
      </c>
      <c r="U73" s="86" t="str">
        <f t="shared" si="28"/>
        <v>&amp;#149; Sunday, 8 July 2018 - Ludovico Einaudi: Essential Einaudi - &lt;b&gt;Filene Center&lt;/b&gt; &lt;p&gt;</v>
      </c>
      <c r="V73" s="95" t="str">
        <f t="shared" si="21"/>
        <v>&amp;#149; Ludovico Einaudi: Essential Einaudi - &lt;b&gt;&lt;a href='wolftrap.php' title='list by venue'&gt;Wolf Trap&lt;/a&gt; (Filene Center)&lt;/b&gt;  - &lt;font color='#005500'&gt;&lt;b&gt;NEW!&lt;/b&gt;&lt;/font&gt;&lt;br&gt;</v>
      </c>
      <c r="AE73" s="92" t="str">
        <f t="shared" si="22"/>
        <v>Sunday, 8 July 2018      [&lt;a name='20180708' href='#20180708'&gt;link to this day&lt;/a&gt;]</v>
      </c>
      <c r="AF73" s="96" t="str">
        <f t="shared" si="23"/>
        <v>&lt;a name='20180708'&gt;&lt;b&gt;Sunday, 8 July 2018: Ludovico Einaudi: Essential Einaudi - &lt;a href='wolftrap.php' title='list by venue'&gt;Wolf Trap&lt;/a&gt; (Filene Center)&lt;/b&gt;&lt;/a&gt;&lt;br&gt;</v>
      </c>
      <c r="AG73" s="97">
        <f t="shared" si="24"/>
        <v>2018</v>
      </c>
      <c r="AH73" s="97" t="str">
        <f t="shared" si="25"/>
        <v>07</v>
      </c>
      <c r="AI73" s="97" t="str">
        <f t="shared" si="26"/>
        <v>08</v>
      </c>
      <c r="AJ73" s="97" t="str">
        <f t="shared" si="27"/>
        <v>20180708</v>
      </c>
    </row>
    <row r="74" spans="4:36" ht="12" customHeight="1" x14ac:dyDescent="0.15">
      <c r="D74" s="110">
        <v>43110</v>
      </c>
      <c r="E74" s="9" t="s">
        <v>795</v>
      </c>
      <c r="F74" s="86" t="str">
        <f t="shared" si="15"/>
        <v>Sunday</v>
      </c>
      <c r="G74" s="91">
        <v>43289</v>
      </c>
      <c r="H74" s="92" t="str">
        <f>VLOOKUP(MONTH(G74),VLOOKUP!$W$1:$X$24,2)</f>
        <v>July</v>
      </c>
      <c r="I74" s="92" t="str">
        <f t="shared" si="16"/>
        <v>Sunday, 8 July 2018</v>
      </c>
      <c r="J74" s="90" t="s">
        <v>674</v>
      </c>
      <c r="K74" s="90" t="s">
        <v>454</v>
      </c>
      <c r="L74" s="86" t="str">
        <f t="shared" si="17"/>
        <v>&lt;a href='bluesalley.php' title='list by venue'&gt;Blues Alley&lt;/a&gt; (Two shows)</v>
      </c>
      <c r="M74" s="86" t="str">
        <f t="shared" si="18"/>
        <v>Miki Howard</v>
      </c>
      <c r="N74" s="86" t="str">
        <f>VLOOKUP(J74,VLOOKUP!$A$2:$S$54,19,FALSE)&amp;J74&amp;"&lt;/a&gt;"</f>
        <v>&lt;a href='bluesalley.php' title='list by venue'&gt;Blues Alley&lt;/a&gt;</v>
      </c>
      <c r="O74" s="160" t="s">
        <v>2153</v>
      </c>
      <c r="S74" s="95" t="str">
        <f t="shared" si="19"/>
        <v>Miki Howard</v>
      </c>
      <c r="T74" s="86" t="str">
        <f t="shared" si="20"/>
        <v>&amp;#149; Miki Howard - &lt;b&gt;&lt;a href='bluesalley.php' title='list by venue'&gt;Blues Alley&lt;/a&gt; (Two shows)&lt;/b&gt; &lt;br&gt;</v>
      </c>
      <c r="U74" s="86" t="str">
        <f t="shared" si="28"/>
        <v>&amp;#149; Sunday, 8 July 2018 - Miki Howard - &lt;b&gt;Two shows&lt;/b&gt; &lt;p&gt;</v>
      </c>
      <c r="V74" s="95" t="str">
        <f t="shared" si="21"/>
        <v>&amp;#149; Miki Howard - &lt;b&gt;&lt;a href='bluesalley.php' title='list by venue'&gt;Blues Alley&lt;/a&gt; (Two shows)&lt;/b&gt;  - &lt;font color='#005500'&gt;&lt;b&gt;NEW!&lt;/b&gt;&lt;/font&gt;&lt;br&gt;</v>
      </c>
      <c r="W74" s="90" t="s">
        <v>221</v>
      </c>
      <c r="AE74" s="92" t="str">
        <f t="shared" si="22"/>
        <v>Sunday, 8 July 2018      [&lt;a name='20180708' href='#20180708'&gt;link to this day&lt;/a&gt;]</v>
      </c>
      <c r="AF74" s="96" t="str">
        <f t="shared" si="23"/>
        <v>&lt;a name='20180708'&gt;&lt;b&gt;Sunday, 8 July 2018: Miki Howard - &lt;a href='bluesalley.php' title='list by venue'&gt;Blues Alley&lt;/a&gt; (Two shows)&lt;/b&gt;&lt;/a&gt;&lt;br&gt;</v>
      </c>
      <c r="AG74" s="97">
        <f t="shared" si="24"/>
        <v>2018</v>
      </c>
      <c r="AH74" s="97" t="str">
        <f t="shared" si="25"/>
        <v>07</v>
      </c>
      <c r="AI74" s="97" t="str">
        <f t="shared" si="26"/>
        <v>08</v>
      </c>
      <c r="AJ74" s="97" t="str">
        <f t="shared" si="27"/>
        <v>20180708</v>
      </c>
    </row>
    <row r="75" spans="4:36" ht="12" customHeight="1" x14ac:dyDescent="0.15">
      <c r="D75" s="110">
        <v>43207</v>
      </c>
      <c r="E75" s="9" t="s">
        <v>795</v>
      </c>
      <c r="F75" s="86" t="str">
        <f t="shared" si="15"/>
        <v>Sunday</v>
      </c>
      <c r="G75" s="91">
        <v>43289</v>
      </c>
      <c r="H75" s="92" t="str">
        <f>VLOOKUP(MONTH(G75),VLOOKUP!$W$1:$X$24,2)</f>
        <v>July</v>
      </c>
      <c r="I75" s="92" t="str">
        <f t="shared" si="16"/>
        <v>Sunday, 8 July 2018</v>
      </c>
      <c r="J75" s="94" t="s">
        <v>308</v>
      </c>
      <c r="K75" s="9" t="s">
        <v>2767</v>
      </c>
      <c r="L75" s="86" t="str">
        <f t="shared" si="17"/>
        <v>&lt;a href='jll.php' title='list by venue'&gt;Jiffy Lube Live&lt;/a&gt; (Celebrating the Miseducation fo Lauryn Hill)</v>
      </c>
      <c r="M75" s="86" t="str">
        <f t="shared" si="18"/>
        <v>Ms Lauryn Hill, A$AP Rocky, and Jo Mersa Marley</v>
      </c>
      <c r="N75" s="86" t="str">
        <f>VLOOKUP(J75,VLOOKUP!$A$2:$S$54,19,FALSE)&amp;J75&amp;"&lt;/a&gt;"</f>
        <v>&lt;a href='jll.php' title='list by venue'&gt;Jiffy Lube Live&lt;/a&gt;</v>
      </c>
      <c r="O75" s="9" t="s">
        <v>1925</v>
      </c>
      <c r="P75" s="9" t="s">
        <v>3291</v>
      </c>
      <c r="Q75" s="9" t="s">
        <v>1870</v>
      </c>
      <c r="S75" s="95" t="str">
        <f t="shared" si="19"/>
        <v>Ms Lauryn Hill</v>
      </c>
      <c r="T75" s="86" t="str">
        <f t="shared" si="20"/>
        <v>&amp;#149; Ms Lauryn Hill, A$AP Rocky, and Jo Mersa Marley - &lt;b&gt;&lt;a href='jll.php' title='list by venue'&gt;Jiffy Lube Live&lt;/a&gt; (Celebrating the Miseducation fo Lauryn Hill)&lt;/b&gt; &lt;br&gt;</v>
      </c>
      <c r="U75" s="86" t="str">
        <f t="shared" si="28"/>
        <v>&amp;#149; Sunday, 8 July 2018 - Ms Lauryn Hill, A$AP Rocky, and Jo Mersa Marley - &lt;b&gt;Celebrating the Miseducation fo Lauryn Hill&lt;/b&gt; &lt;p&gt;</v>
      </c>
      <c r="V75" s="95" t="str">
        <f t="shared" si="21"/>
        <v>&amp;#149; Ms Lauryn Hill, A$AP Rocky, and Jo Mersa Marley - &lt;b&gt;&lt;a href='jll.php' title='list by venue'&gt;Jiffy Lube Live&lt;/a&gt; (Celebrating the Miseducation fo Lauryn Hill)&lt;/b&gt;  - &lt;font color='#005500'&gt;&lt;b&gt;NEW!&lt;/b&gt;&lt;/font&gt;&lt;br&gt;</v>
      </c>
      <c r="AE75" s="92" t="str">
        <f t="shared" si="22"/>
        <v>Sunday, 8 July 2018      [&lt;a name='20180708' href='#20180708'&gt;link to this day&lt;/a&gt;]</v>
      </c>
      <c r="AF75" s="96" t="str">
        <f t="shared" si="23"/>
        <v>&lt;a name='20180708'&gt;&lt;b&gt;Sunday, 8 July 2018: Ms Lauryn Hill, A$AP Rocky, and Jo Mersa Marley - &lt;a href='jll.php' title='list by venue'&gt;Jiffy Lube Live&lt;/a&gt; (Celebrating the Miseducation fo Lauryn Hill)&lt;/b&gt;&lt;/a&gt;&lt;br&gt;</v>
      </c>
      <c r="AG75" s="97">
        <f t="shared" si="24"/>
        <v>2018</v>
      </c>
      <c r="AH75" s="97" t="str">
        <f t="shared" si="25"/>
        <v>07</v>
      </c>
      <c r="AI75" s="97" t="str">
        <f t="shared" si="26"/>
        <v>08</v>
      </c>
      <c r="AJ75" s="97" t="str">
        <f t="shared" si="27"/>
        <v>20180708</v>
      </c>
    </row>
    <row r="76" spans="4:36" ht="12" customHeight="1" x14ac:dyDescent="0.15">
      <c r="D76" s="110">
        <v>43276</v>
      </c>
      <c r="E76" s="9" t="s">
        <v>795</v>
      </c>
      <c r="F76" s="86" t="str">
        <f t="shared" si="15"/>
        <v>Sunday</v>
      </c>
      <c r="G76" s="91">
        <v>43289</v>
      </c>
      <c r="H76" s="92" t="str">
        <f>VLOOKUP(MONTH(G76),VLOOKUP!$W$1:$X$24,2)</f>
        <v>July</v>
      </c>
      <c r="I76" s="92" t="str">
        <f t="shared" si="16"/>
        <v>Sunday, 8 July 2018</v>
      </c>
      <c r="J76" s="90" t="s">
        <v>217</v>
      </c>
      <c r="K76" s="9" t="s">
        <v>1899</v>
      </c>
      <c r="L76" s="86" t="str">
        <f t="shared" si="17"/>
        <v>&lt;a href='jamminjava.php' title='list by venue'&gt;Jammin' Java&lt;/a&gt; (1 PM Afternoon Show)</v>
      </c>
      <c r="M76" s="86" t="str">
        <f t="shared" si="18"/>
        <v>Stand Up, Speak Out: A Music &amp;amp; Spoken Word Showcase for Everytown for Gun Safety</v>
      </c>
      <c r="N76" s="86" t="str">
        <f>VLOOKUP(J76,VLOOKUP!$A$2:$S$54,19,FALSE)&amp;J76&amp;"&lt;/a&gt;"</f>
        <v>&lt;a href='jamminjava.php' title='list by venue'&gt;Jammin' Java&lt;/a&gt;</v>
      </c>
      <c r="O76" s="9" t="s">
        <v>3240</v>
      </c>
      <c r="S76" s="95" t="str">
        <f t="shared" si="19"/>
        <v>Stand Up, Speak Out: A Music &amp;amp; Spoken Word Showcase for Everytown for Gun Safety</v>
      </c>
      <c r="T76" s="86" t="str">
        <f t="shared" si="20"/>
        <v>&amp;#149; Stand Up, Speak Out: A Music &amp;amp; Spoken Word Showcase for Everytown for Gun Safety - &lt;b&gt;&lt;a href='jamminjava.php' title='list by venue'&gt;Jammin' Java&lt;/a&gt; (1 PM Afternoon Show)&lt;/b&gt; &lt;br&gt;</v>
      </c>
      <c r="U76" s="112" t="str">
        <f>IF(ISBLANK(G76),"","&amp;#149; "&amp;IF(ISBLANK(C76),"","&lt;S&gt;")&amp;I76&amp;IF(ISBLANK(A76),""," - &lt;a href='recommended.php#"&amp;AJ76&amp;"'&gt;&lt;b&gt;&lt;em&gt;&lt;font color='#9C004D'&gt;RECOMMENDED&lt;/font&gt;&lt;/em&gt;&lt;/b&gt;&lt;/a&gt;")&amp;" - "&amp;M76&amp;IF(ISBLANK(K76),K76," - &lt;b&gt;"&amp;K76&amp;"&lt;/b&gt; ")&amp;IF(B76="Sold Out"," - &lt;font color='#000099'&gt;&lt;b&gt;&lt;I&gt;sold out&lt;/I&gt;&lt;/b&gt;&lt;/font&gt;"," - &lt;font color='#728C00'&gt;&lt;em&gt;&lt;a href='http://www.shareasale.com/r.cfm?u=529909&amp;b=234786&amp;m=27601&amp;afftrack=&amp;urllink=www%2Eticketfly%2Ecom%2Fpurchase%2Fevent%2F"&amp;X76&amp;"' target='_blank'&gt;buy tickets&lt;/a&gt;&lt;/em&gt;&lt;/font&gt;")&amp;IF(ISBLANK(C76),"","&lt;/S&gt; &lt;b&gt;"&amp;C76&amp;"&lt;/b&gt;")&amp;"&lt;p&gt;")</f>
        <v>&amp;#149; Sunday, 8 July 2018 - Stand Up, Speak Out: A Music &amp;amp; Spoken Word Showcase for Everytown for Gun Safety - &lt;b&gt;1 PM Afternoon Show&lt;/b&gt;  - &lt;font color='#728C00'&gt;&lt;em&gt;&lt;a href='http://www.shareasale.com/r.cfm?u=529909&amp;b=234786&amp;m=27601&amp;afftrack=&amp;urllink=www%2Eticketfly%2Ecom%2Fpurchase%2Fevent%2F1713855' target='_blank'&gt;buy tickets&lt;/a&gt;&lt;/em&gt;&lt;/font&gt;&lt;p&gt;</v>
      </c>
      <c r="V76" s="95" t="str">
        <f t="shared" si="21"/>
        <v>&amp;#149; Stand Up, Speak Out: A Music &amp;amp; Spoken Word Showcase for Everytown for Gun Safety - &lt;b&gt;&lt;a href='jamminjava.php' title='list by venue'&gt;Jammin' Java&lt;/a&gt; (1 PM Afternoon Show)&lt;/b&gt;  - &lt;font color='#005500'&gt;&lt;b&gt;NEW!&lt;/b&gt;&lt;/font&gt;&lt;br&gt;</v>
      </c>
      <c r="X76" s="9">
        <v>1713855</v>
      </c>
      <c r="AE76" s="92" t="str">
        <f t="shared" si="22"/>
        <v>Sunday, 8 July 2018      [&lt;a name='20180708' href='#20180708'&gt;link to this day&lt;/a&gt;]</v>
      </c>
      <c r="AF76" s="96" t="str">
        <f t="shared" si="23"/>
        <v>&lt;a name='20180708'&gt;&lt;b&gt;Sunday, 8 July 2018: Stand Up, Speak Out: A Music &amp;amp; Spoken Word Showcase for Everytown for Gun Safety - &lt;a href='jamminjava.php' title='list by venue'&gt;Jammin' Java&lt;/a&gt; (1 PM Afternoon Show)&lt;/b&gt;&lt;/a&gt;&lt;br&gt;</v>
      </c>
      <c r="AG76" s="97">
        <f t="shared" si="24"/>
        <v>2018</v>
      </c>
      <c r="AH76" s="97" t="str">
        <f t="shared" si="25"/>
        <v>07</v>
      </c>
      <c r="AI76" s="97" t="str">
        <f t="shared" si="26"/>
        <v>08</v>
      </c>
      <c r="AJ76" s="97" t="str">
        <f t="shared" si="27"/>
        <v>20180708</v>
      </c>
    </row>
    <row r="77" spans="4:36" ht="12" customHeight="1" x14ac:dyDescent="0.15">
      <c r="D77" s="110">
        <v>43276</v>
      </c>
      <c r="E77" s="9" t="s">
        <v>795</v>
      </c>
      <c r="F77" s="86" t="str">
        <f t="shared" si="15"/>
        <v>Sunday</v>
      </c>
      <c r="G77" s="91">
        <v>43289</v>
      </c>
      <c r="H77" s="92" t="str">
        <f>VLOOKUP(MONTH(G77),VLOOKUP!$W$1:$X$24,2)</f>
        <v>July</v>
      </c>
      <c r="I77" s="92" t="str">
        <f t="shared" si="16"/>
        <v>Sunday, 8 July 2018</v>
      </c>
      <c r="J77" s="90" t="s">
        <v>217</v>
      </c>
      <c r="L77" s="86" t="str">
        <f t="shared" si="17"/>
        <v>&lt;a href='jamminjava.php' title='list by venue'&gt;Jammin' Java&lt;/a&gt;</v>
      </c>
      <c r="M77" s="86" t="str">
        <f t="shared" si="18"/>
        <v>Tish Hinojosa</v>
      </c>
      <c r="N77" s="86" t="str">
        <f>VLOOKUP(J77,VLOOKUP!$A$2:$S$54,19,FALSE)&amp;J77&amp;"&lt;/a&gt;"</f>
        <v>&lt;a href='jamminjava.php' title='list by venue'&gt;Jammin' Java&lt;/a&gt;</v>
      </c>
      <c r="O77" s="9" t="s">
        <v>3241</v>
      </c>
      <c r="S77" s="95" t="str">
        <f t="shared" si="19"/>
        <v>Tish Hinojosa</v>
      </c>
      <c r="T77" s="86" t="str">
        <f t="shared" si="20"/>
        <v>&amp;#149; Tish Hinojosa - &lt;b&gt;&lt;a href='jamminjava.php' title='list by venue'&gt;Jammin' Java&lt;/a&gt;&lt;/b&gt; &lt;br&gt;</v>
      </c>
      <c r="U77" s="112" t="str">
        <f>IF(ISBLANK(G77),"","&amp;#149; "&amp;IF(ISBLANK(C77),"","&lt;S&gt;")&amp;I77&amp;IF(ISBLANK(A77),""," - &lt;a href='recommended.php#"&amp;AJ77&amp;"'&gt;&lt;b&gt;&lt;em&gt;&lt;font color='#9C004D'&gt;RECOMMENDED&lt;/font&gt;&lt;/em&gt;&lt;/b&gt;&lt;/a&gt;")&amp;" - "&amp;M77&amp;IF(ISBLANK(K77),K77," - &lt;b&gt;"&amp;K77&amp;"&lt;/b&gt; ")&amp;IF(B77="Sold Out"," - &lt;font color='#000099'&gt;&lt;b&gt;&lt;I&gt;sold out&lt;/I&gt;&lt;/b&gt;&lt;/font&gt;"," - &lt;font color='#728C00'&gt;&lt;em&gt;&lt;a href='http://www.shareasale.com/r.cfm?u=529909&amp;b=234786&amp;m=27601&amp;afftrack=&amp;urllink=www%2Eticketfly%2Ecom%2Fpurchase%2Fevent%2F"&amp;X77&amp;"' target='_blank'&gt;buy tickets&lt;/a&gt;&lt;/em&gt;&lt;/font&gt;")&amp;IF(ISBLANK(C77),"","&lt;/S&gt; &lt;b&gt;"&amp;C77&amp;"&lt;/b&gt;")&amp;"&lt;p&gt;")</f>
        <v>&amp;#149; Sunday, 8 July 2018 - Tish Hinojosa - &lt;font color='#728C00'&gt;&lt;em&gt;&lt;a href='http://www.shareasale.com/r.cfm?u=529909&amp;b=234786&amp;m=27601&amp;afftrack=&amp;urllink=www%2Eticketfly%2Ecom%2Fpurchase%2Fevent%2F1713991' target='_blank'&gt;buy tickets&lt;/a&gt;&lt;/em&gt;&lt;/font&gt;&lt;p&gt;</v>
      </c>
      <c r="V77" s="95" t="str">
        <f t="shared" si="21"/>
        <v>&amp;#149; Tish Hinojosa - &lt;b&gt;&lt;a href='jamminjava.php' title='list by venue'&gt;Jammin' Java&lt;/a&gt;&lt;/b&gt;  - &lt;font color='#005500'&gt;&lt;b&gt;NEW!&lt;/b&gt;&lt;/font&gt;&lt;br&gt;</v>
      </c>
      <c r="X77" s="9">
        <v>1713991</v>
      </c>
      <c r="AE77" s="92" t="str">
        <f t="shared" si="22"/>
        <v>Sunday, 8 July 2018      [&lt;a name='20180708' href='#20180708'&gt;link to this day&lt;/a&gt;]</v>
      </c>
      <c r="AF77" s="96" t="str">
        <f t="shared" si="23"/>
        <v>&lt;a name='20180708'&gt;&lt;b&gt;Sunday, 8 July 2018: Tish Hinojosa - &lt;a href='jamminjava.php' title='list by venue'&gt;Jammin' Java&lt;/a&gt;&lt;/b&gt;&lt;/a&gt;&lt;br&gt;</v>
      </c>
      <c r="AG77" s="97">
        <f t="shared" si="24"/>
        <v>2018</v>
      </c>
      <c r="AH77" s="97" t="str">
        <f t="shared" si="25"/>
        <v>07</v>
      </c>
      <c r="AI77" s="97" t="str">
        <f t="shared" si="26"/>
        <v>08</v>
      </c>
      <c r="AJ77" s="97" t="str">
        <f t="shared" si="27"/>
        <v>20180708</v>
      </c>
    </row>
    <row r="78" spans="4:36" ht="12" customHeight="1" x14ac:dyDescent="0.15">
      <c r="D78" s="110">
        <v>43287</v>
      </c>
      <c r="E78" s="9" t="s">
        <v>795</v>
      </c>
      <c r="F78" s="86" t="str">
        <f t="shared" si="15"/>
        <v>Sunday</v>
      </c>
      <c r="G78" s="91">
        <v>43289</v>
      </c>
      <c r="H78" s="92" t="str">
        <f>VLOOKUP(MONTH(G78),VLOOKUP!$W$1:$X$24,2)</f>
        <v>July</v>
      </c>
      <c r="I78" s="92" t="str">
        <f t="shared" si="16"/>
        <v>Sunday, 8 July 2018</v>
      </c>
      <c r="J78" s="93" t="s">
        <v>1628</v>
      </c>
      <c r="L78" s="86" t="str">
        <f t="shared" si="17"/>
        <v>Joe Squared [33 West North Ave, Baltimore, MD]</v>
      </c>
      <c r="M78" s="86" t="str">
        <f t="shared" si="18"/>
        <v>Twanger Sisters, Louise Page, and Lizzy Grief</v>
      </c>
      <c r="N78" s="93" t="str">
        <f>J78</f>
        <v>Joe Squared [33 West North Ave, Baltimore, MD]</v>
      </c>
      <c r="O78" s="4" t="s">
        <v>3492</v>
      </c>
      <c r="P78" s="9" t="s">
        <v>3493</v>
      </c>
      <c r="Q78" s="9" t="s">
        <v>3494</v>
      </c>
      <c r="S78" s="95" t="str">
        <f t="shared" si="19"/>
        <v>Twanger Sisters</v>
      </c>
      <c r="T78" s="86" t="str">
        <f t="shared" si="20"/>
        <v>&amp;#149; Twanger Sisters, Louise Page, and Lizzy Grief - &lt;b&gt;Joe Squared [33 West North Ave, Baltimore, MD]&lt;/b&gt; &lt;br&gt;</v>
      </c>
      <c r="U78" s="86" t="str">
        <f>IF(ISBLANK(G78),"","&amp;#149; "&amp;IF(ISBLANK(C78),"","&lt;S&gt;")&amp;I78&amp;IF(ISBLANK(A78),""," - &lt;a href='recommended.php#"&amp;AJ78&amp;"'&gt;&lt;b&gt;&lt;em&gt;&lt;font color='#9C004D'&gt;RECOMMENDED&lt;/font&gt;&lt;/em&gt;&lt;/b&gt;&lt;/a&gt;")&amp;" - "&amp;M78&amp;IF(ISBLANK(K78),K78," - &lt;b&gt;"&amp;K78&amp;"&lt;/b&gt; ")&amp;IF(B78="Sold Out"," - &lt;font color='#000099'&gt;&lt;b&gt;&lt;I&gt;sold out&lt;/I&gt;&lt;/b&gt;&lt;/font&gt;","")&amp;IF(ISBLANK(C78),"","&lt;/S&gt; &lt;b&gt;"&amp;C78&amp;"&lt;/b&gt;")&amp;"&lt;p&gt;")</f>
        <v>&amp;#149; Sunday, 8 July 2018 - Twanger Sisters, Louise Page, and Lizzy Grief&lt;p&gt;</v>
      </c>
      <c r="V78" s="95" t="str">
        <f t="shared" si="21"/>
        <v>&amp;#149; Twanger Sisters, Louise Page, and Lizzy Grief - &lt;b&gt;Joe Squared [33 West North Ave, Baltimore, MD]&lt;/b&gt;  - &lt;font color='#005500'&gt;&lt;b&gt;NEW!&lt;/b&gt;&lt;/font&gt;&lt;br&gt;</v>
      </c>
      <c r="AE78" s="92" t="str">
        <f t="shared" si="22"/>
        <v>Sunday, 8 July 2018      [&lt;a name='20180708' href='#20180708'&gt;link to this day&lt;/a&gt;]</v>
      </c>
      <c r="AF78" s="96" t="str">
        <f t="shared" si="23"/>
        <v>&lt;a name='20180708'&gt;&lt;b&gt;Sunday, 8 July 2018: Twanger Sisters, Louise Page, and Lizzy Grief - Joe Squared [33 West North Ave, Baltimore, MD]&lt;/b&gt;&lt;/a&gt;&lt;br&gt;</v>
      </c>
      <c r="AG78" s="97">
        <f t="shared" si="24"/>
        <v>2018</v>
      </c>
      <c r="AH78" s="97" t="str">
        <f t="shared" si="25"/>
        <v>07</v>
      </c>
      <c r="AI78" s="97" t="str">
        <f t="shared" si="26"/>
        <v>08</v>
      </c>
      <c r="AJ78" s="97" t="str">
        <f t="shared" si="27"/>
        <v>20180708</v>
      </c>
    </row>
    <row r="79" spans="4:36" ht="12" customHeight="1" x14ac:dyDescent="0.15">
      <c r="D79" s="110">
        <v>43223</v>
      </c>
      <c r="E79" s="9" t="s">
        <v>795</v>
      </c>
      <c r="F79" s="86" t="str">
        <f t="shared" si="15"/>
        <v>Monday</v>
      </c>
      <c r="G79" s="91">
        <v>43290</v>
      </c>
      <c r="H79" s="92" t="str">
        <f>VLOOKUP(MONTH(G79),VLOOKUP!$W$1:$X$24,2)</f>
        <v>July</v>
      </c>
      <c r="I79" s="92" t="str">
        <f t="shared" si="16"/>
        <v>Monday, 9 July 2018</v>
      </c>
      <c r="J79" s="90" t="s">
        <v>484</v>
      </c>
      <c r="L79" s="86" t="str">
        <f t="shared" si="17"/>
        <v>&lt;a href='dc9.php' title='list by venue'&gt;DC9&lt;/a&gt;</v>
      </c>
      <c r="M79" s="86" t="str">
        <f t="shared" si="18"/>
        <v>Frog Eyes and Hello Blue Roses</v>
      </c>
      <c r="N79" s="86" t="str">
        <f>VLOOKUP(J79,VLOOKUP!$A$2:$S$54,19,FALSE)&amp;J79&amp;"&lt;/a&gt;"</f>
        <v>&lt;a href='dc9.php' title='list by venue'&gt;DC9&lt;/a&gt;</v>
      </c>
      <c r="O79" s="4" t="s">
        <v>2954</v>
      </c>
      <c r="P79" s="4" t="s">
        <v>3042</v>
      </c>
      <c r="Q79" s="94"/>
      <c r="R79" s="94"/>
      <c r="S79" s="95" t="str">
        <f t="shared" si="19"/>
        <v>Frog Eyes</v>
      </c>
      <c r="T79" s="86" t="str">
        <f t="shared" si="20"/>
        <v>&amp;#149; Frog Eyes and Hello Blue Roses - &lt;b&gt;&lt;a href='dc9.php' title='list by venue'&gt;DC9&lt;/a&gt;&lt;/b&gt; &lt;br&gt;</v>
      </c>
      <c r="U79" s="112" t="str">
        <f>IF(ISBLANK(G79),"","&amp;#149; "&amp;IF(ISBLANK(C79),"","&lt;S&gt;")&amp;I79&amp;IF(ISBLANK(A79),""," - &lt;a href='recommended.php#"&amp;AJ79&amp;"'&gt;&lt;b&gt;&lt;em&gt;&lt;font color='#9C004D'&gt;RECOMMENDED&lt;/font&gt;&lt;/em&gt;&lt;/b&gt;&lt;/a&gt;")&amp;" - "&amp;M79&amp;IF(ISBLANK(K79),K79," - &lt;b&gt;"&amp;K79&amp;"&lt;/b&gt; ")&amp;IF(B79="Sold Out"," - &lt;font color='#000099'&gt;&lt;b&gt;&lt;I&gt;sold out&lt;/I&gt;&lt;/b&gt;&lt;/font&gt;"," - &lt;font color='#728C00'&gt;&lt;em&gt;&lt;a href='http://www.shareasale.com/r.cfm?u=529909&amp;b=234786&amp;m=27601&amp;afftrack=&amp;urllink=www%2Eticketfly%2Ecom%2Fpurchase%2Fevent%2F"&amp;X79&amp;"' target='_blank'&gt;buy tickets&lt;/a&gt;&lt;/em&gt;&lt;/font&gt;")&amp;IF(ISBLANK(C79),"","&lt;/S&gt; &lt;b&gt;"&amp;C79&amp;"&lt;/b&gt;")&amp;"&lt;p&gt;")</f>
        <v>&amp;#149; Monday, 9 July 2018 - Frog Eyes and Hello Blue Roses - &lt;font color='#728C00'&gt;&lt;em&gt;&lt;a href='http://www.shareasale.com/r.cfm?u=529909&amp;b=234786&amp;m=27601&amp;afftrack=&amp;urllink=www%2Eticketfly%2Ecom%2Fpurchase%2Fevent%2F1673201' target='_blank'&gt;buy tickets&lt;/a&gt;&lt;/em&gt;&lt;/font&gt;&lt;p&gt;</v>
      </c>
      <c r="V79" s="95" t="str">
        <f t="shared" si="21"/>
        <v>&amp;#149; Frog Eyes and Hello Blue Roses - &lt;b&gt;&lt;a href='dc9.php' title='list by venue'&gt;DC9&lt;/a&gt;&lt;/b&gt;  - &lt;font color='#005500'&gt;&lt;b&gt;NEW!&lt;/b&gt;&lt;/font&gt;&lt;br&gt;</v>
      </c>
      <c r="X79" s="9">
        <v>1673201</v>
      </c>
      <c r="AE79" s="92" t="str">
        <f t="shared" si="22"/>
        <v>Monday, 9 July 2018      [&lt;a name='20180709' href='#20180709'&gt;link to this day&lt;/a&gt;]</v>
      </c>
      <c r="AF79" s="96" t="str">
        <f t="shared" si="23"/>
        <v>&lt;a name='20180709'&gt;&lt;b&gt;Monday, 9 July 2018: Frog Eyes and Hello Blue Roses - &lt;a href='dc9.php' title='list by venue'&gt;DC9&lt;/a&gt;&lt;/b&gt;&lt;/a&gt;&lt;br&gt;</v>
      </c>
      <c r="AG79" s="97">
        <f t="shared" si="24"/>
        <v>2018</v>
      </c>
      <c r="AH79" s="97" t="str">
        <f t="shared" si="25"/>
        <v>07</v>
      </c>
      <c r="AI79" s="97" t="str">
        <f t="shared" si="26"/>
        <v>09</v>
      </c>
      <c r="AJ79" s="97" t="str">
        <f t="shared" si="27"/>
        <v>20180709</v>
      </c>
    </row>
    <row r="80" spans="4:36" ht="12" customHeight="1" x14ac:dyDescent="0.15">
      <c r="D80" s="110">
        <v>43273</v>
      </c>
      <c r="E80" s="9" t="s">
        <v>795</v>
      </c>
      <c r="F80" s="86" t="str">
        <f t="shared" si="15"/>
        <v>Monday</v>
      </c>
      <c r="G80" s="91">
        <v>43290</v>
      </c>
      <c r="H80" s="92" t="str">
        <f>VLOOKUP(MONTH(G80),VLOOKUP!$W$1:$X$24,2)</f>
        <v>July</v>
      </c>
      <c r="I80" s="92" t="str">
        <f t="shared" si="16"/>
        <v>Monday, 9 July 2018</v>
      </c>
      <c r="J80" s="90" t="s">
        <v>474</v>
      </c>
      <c r="L80" s="86" t="str">
        <f t="shared" si="17"/>
        <v>&lt;a href='fortreno.php' title='list by venue'&gt;Fort Reno&lt;/a&gt;</v>
      </c>
      <c r="M80" s="86" t="str">
        <f t="shared" si="18"/>
        <v>Cool Baby, We Capillaries, and King Soul</v>
      </c>
      <c r="N80" s="86" t="str">
        <f>VLOOKUP(J80,VLOOKUP!$A$2:$S$54,19,FALSE)&amp;J80&amp;"&lt;/a&gt;"</f>
        <v>&lt;a href='fortreno.php' title='list by venue'&gt;Fort Reno&lt;/a&gt;</v>
      </c>
      <c r="O80" s="9" t="s">
        <v>2166</v>
      </c>
      <c r="P80" s="9" t="s">
        <v>2406</v>
      </c>
      <c r="Q80" s="9" t="s">
        <v>3143</v>
      </c>
      <c r="S80" s="95" t="str">
        <f t="shared" si="19"/>
        <v>Cool Baby</v>
      </c>
      <c r="T80" s="86" t="str">
        <f t="shared" si="20"/>
        <v>&amp;#149; Cool Baby, We Capillaries, and King Soul - &lt;b&gt;&lt;a href='fortreno.php' title='list by venue'&gt;Fort Reno&lt;/a&gt;&lt;/b&gt; &lt;br&gt;</v>
      </c>
      <c r="U80" s="86" t="str">
        <f t="shared" ref="U80:U85" si="29">IF(ISBLANK(G80),"","&amp;#149; "&amp;IF(ISBLANK(C80),"","&lt;S&gt;")&amp;I80&amp;IF(ISBLANK(A80),""," - &lt;a href='recommended.php#"&amp;AJ80&amp;"'&gt;&lt;b&gt;&lt;em&gt;&lt;font color='#9C004D'&gt;RECOMMENDED&lt;/font&gt;&lt;/em&gt;&lt;/b&gt;&lt;/a&gt;")&amp;" - "&amp;M80&amp;IF(ISBLANK(K80),K80," - &lt;b&gt;"&amp;K80&amp;"&lt;/b&gt; ")&amp;IF(B80="Sold Out"," - &lt;font color='#000099'&gt;&lt;b&gt;&lt;I&gt;sold out&lt;/I&gt;&lt;/b&gt;&lt;/font&gt;","")&amp;IF(ISBLANK(C80),"","&lt;/S&gt; &lt;b&gt;"&amp;C80&amp;"&lt;/b&gt;")&amp;"&lt;p&gt;")</f>
        <v>&amp;#149; Monday, 9 July 2018 - Cool Baby, We Capillaries, and King Soul&lt;p&gt;</v>
      </c>
      <c r="V80" s="95" t="str">
        <f t="shared" si="21"/>
        <v>&amp;#149; Cool Baby, We Capillaries, and King Soul - &lt;b&gt;&lt;a href='fortreno.php' title='list by venue'&gt;Fort Reno&lt;/a&gt;&lt;/b&gt;  - &lt;font color='#005500'&gt;&lt;b&gt;NEW!&lt;/b&gt;&lt;/font&gt;&lt;br&gt;</v>
      </c>
      <c r="AE80" s="92" t="str">
        <f t="shared" si="22"/>
        <v>Monday, 9 July 2018      [&lt;a name='20180709' href='#20180709'&gt;link to this day&lt;/a&gt;]</v>
      </c>
      <c r="AF80" s="96" t="str">
        <f t="shared" si="23"/>
        <v>&lt;a name='20180709'&gt;&lt;b&gt;Monday, 9 July 2018: Cool Baby, We Capillaries, and King Soul - &lt;a href='fortreno.php' title='list by venue'&gt;Fort Reno&lt;/a&gt;&lt;/b&gt;&lt;/a&gt;&lt;br&gt;</v>
      </c>
      <c r="AG80" s="97">
        <f t="shared" si="24"/>
        <v>2018</v>
      </c>
      <c r="AH80" s="97" t="str">
        <f t="shared" si="25"/>
        <v>07</v>
      </c>
      <c r="AI80" s="97" t="str">
        <f t="shared" si="26"/>
        <v>09</v>
      </c>
      <c r="AJ80" s="97" t="str">
        <f t="shared" si="27"/>
        <v>20180709</v>
      </c>
    </row>
    <row r="81" spans="3:36" ht="12" customHeight="1" x14ac:dyDescent="0.15">
      <c r="D81" s="110">
        <v>43233</v>
      </c>
      <c r="E81" s="9" t="s">
        <v>795</v>
      </c>
      <c r="F81" s="86" t="str">
        <f t="shared" si="15"/>
        <v>Monday</v>
      </c>
      <c r="G81" s="91">
        <v>43290</v>
      </c>
      <c r="H81" s="92" t="str">
        <f>VLOOKUP(MONTH(G81),VLOOKUP!$W$1:$X$24,2)</f>
        <v>July</v>
      </c>
      <c r="I81" s="92" t="str">
        <f t="shared" si="16"/>
        <v>Monday, 9 July 2018</v>
      </c>
      <c r="J81" s="90" t="s">
        <v>217</v>
      </c>
      <c r="L81" s="86" t="str">
        <f t="shared" si="17"/>
        <v>&lt;a href='jamminjava.php' title='list by venue'&gt;Jammin' Java&lt;/a&gt;</v>
      </c>
      <c r="M81" s="86" t="str">
        <f t="shared" si="18"/>
        <v>the Bachelor Boys</v>
      </c>
      <c r="N81" s="86" t="str">
        <f>VLOOKUP(J81,VLOOKUP!$A$2:$S$54,19,FALSE)&amp;J81&amp;"&lt;/a&gt;"</f>
        <v>&lt;a href='jamminjava.php' title='list by venue'&gt;Jammin' Java&lt;/a&gt;</v>
      </c>
      <c r="O81" s="9" t="s">
        <v>1740</v>
      </c>
      <c r="S81" s="95" t="str">
        <f t="shared" si="19"/>
        <v>Bachelor Boys</v>
      </c>
      <c r="T81" s="86" t="str">
        <f t="shared" si="20"/>
        <v>&amp;#149; the Bachelor Boys - &lt;b&gt;&lt;a href='jamminjava.php' title='list by venue'&gt;Jammin' Java&lt;/a&gt;&lt;/b&gt; &lt;br&gt;</v>
      </c>
      <c r="U81" s="86" t="str">
        <f t="shared" si="29"/>
        <v>&amp;#149; Monday, 9 July 2018 - the Bachelor Boys&lt;p&gt;</v>
      </c>
      <c r="V81" s="95" t="str">
        <f t="shared" si="21"/>
        <v>&amp;#149; the Bachelor Boys - &lt;b&gt;&lt;a href='jamminjava.php' title='list by venue'&gt;Jammin' Java&lt;/a&gt;&lt;/b&gt;  - &lt;font color='#005500'&gt;&lt;b&gt;NEW!&lt;/b&gt;&lt;/font&gt;&lt;br&gt;</v>
      </c>
      <c r="X81" s="155" t="s">
        <v>1370</v>
      </c>
      <c r="AE81" s="92" t="str">
        <f t="shared" si="22"/>
        <v>Monday, 9 July 2018      [&lt;a name='20180709' href='#20180709'&gt;link to this day&lt;/a&gt;]</v>
      </c>
      <c r="AF81" s="96" t="str">
        <f t="shared" si="23"/>
        <v>&lt;a name='20180709'&gt;&lt;b&gt;Monday, 9 July 2018: the Bachelor Boys - &lt;a href='jamminjava.php' title='list by venue'&gt;Jammin' Java&lt;/a&gt;&lt;/b&gt;&lt;/a&gt;&lt;br&gt;</v>
      </c>
      <c r="AG81" s="97">
        <f t="shared" si="24"/>
        <v>2018</v>
      </c>
      <c r="AH81" s="97" t="str">
        <f t="shared" si="25"/>
        <v>07</v>
      </c>
      <c r="AI81" s="97" t="str">
        <f t="shared" si="26"/>
        <v>09</v>
      </c>
      <c r="AJ81" s="97" t="str">
        <f t="shared" si="27"/>
        <v>20180709</v>
      </c>
    </row>
    <row r="82" spans="3:36" ht="12" customHeight="1" x14ac:dyDescent="0.15">
      <c r="D82" s="110">
        <v>43287</v>
      </c>
      <c r="E82" s="9" t="s">
        <v>795</v>
      </c>
      <c r="F82" s="86" t="str">
        <f t="shared" si="15"/>
        <v>Monday</v>
      </c>
      <c r="G82" s="91">
        <v>43290</v>
      </c>
      <c r="H82" s="92" t="str">
        <f>VLOOKUP(MONTH(G82),VLOOKUP!$W$1:$X$24,2)</f>
        <v>July</v>
      </c>
      <c r="I82" s="92" t="str">
        <f t="shared" si="16"/>
        <v>Monday, 9 July 2018</v>
      </c>
      <c r="J82" s="107" t="s">
        <v>647</v>
      </c>
      <c r="K82" s="106"/>
      <c r="L82" s="86" t="str">
        <f t="shared" si="17"/>
        <v>&lt;a href='metrogallery.php' title='list by venue'&gt;Metro Gallery (Baltimore)&lt;/a&gt;</v>
      </c>
      <c r="M82" s="86" t="str">
        <f t="shared" si="18"/>
        <v>Alms (album release), Luggage, and Rogue Conjurer</v>
      </c>
      <c r="N82" s="86" t="str">
        <f>VLOOKUP(J82,VLOOKUP!$A$2:$S$54,19,FALSE)&amp;J82&amp;"&lt;/a&gt;"</f>
        <v>&lt;a href='metrogallery.php' title='list by venue'&gt;Metro Gallery (Baltimore)&lt;/a&gt;</v>
      </c>
      <c r="O82" s="173" t="s">
        <v>3466</v>
      </c>
      <c r="P82" s="3" t="s">
        <v>2966</v>
      </c>
      <c r="Q82" s="3" t="s">
        <v>2459</v>
      </c>
      <c r="R82" s="107"/>
      <c r="S82" s="95" t="str">
        <f t="shared" si="19"/>
        <v>Alms (album release)</v>
      </c>
      <c r="T82" s="86" t="str">
        <f t="shared" si="20"/>
        <v>&amp;#149; Alms (album release), Luggage, and Rogue Conjurer - &lt;b&gt;&lt;a href='metrogallery.php' title='list by venue'&gt;Metro Gallery (Baltimore)&lt;/a&gt;&lt;/b&gt; &lt;br&gt;</v>
      </c>
      <c r="U82" s="86" t="str">
        <f t="shared" si="29"/>
        <v>&amp;#149; Monday, 9 July 2018 - Alms (album release), Luggage, and Rogue Conjurer&lt;p&gt;</v>
      </c>
      <c r="V82" s="95" t="str">
        <f t="shared" si="21"/>
        <v>&amp;#149; Alms (album release), Luggage, and Rogue Conjurer - &lt;b&gt;&lt;a href='metrogallery.php' title='list by venue'&gt;Metro Gallery (Baltimore)&lt;/a&gt;&lt;/b&gt;  - &lt;font color='#005500'&gt;&lt;b&gt;NEW!&lt;/b&gt;&lt;/font&gt;&lt;br&gt;</v>
      </c>
      <c r="AE82" s="92" t="str">
        <f t="shared" si="22"/>
        <v>Monday, 9 July 2018      [&lt;a name='20180709' href='#20180709'&gt;link to this day&lt;/a&gt;]</v>
      </c>
      <c r="AF82" s="96" t="str">
        <f t="shared" si="23"/>
        <v>&lt;a name='20180709'&gt;&lt;b&gt;Monday, 9 July 2018: Alms (album release), Luggage, and Rogue Conjurer - &lt;a href='metrogallery.php' title='list by venue'&gt;Metro Gallery (Baltimore)&lt;/a&gt;&lt;/b&gt;&lt;/a&gt;&lt;br&gt;</v>
      </c>
      <c r="AG82" s="97">
        <f t="shared" si="24"/>
        <v>2018</v>
      </c>
      <c r="AH82" s="97" t="str">
        <f t="shared" si="25"/>
        <v>07</v>
      </c>
      <c r="AI82" s="97" t="str">
        <f t="shared" si="26"/>
        <v>09</v>
      </c>
      <c r="AJ82" s="97" t="str">
        <f t="shared" si="27"/>
        <v>20180709</v>
      </c>
    </row>
    <row r="83" spans="3:36" ht="12" customHeight="1" x14ac:dyDescent="0.15">
      <c r="D83" s="110">
        <v>43105</v>
      </c>
      <c r="E83" s="9" t="s">
        <v>795</v>
      </c>
      <c r="F83" s="86" t="str">
        <f t="shared" si="15"/>
        <v>Monday</v>
      </c>
      <c r="G83" s="91">
        <v>43290</v>
      </c>
      <c r="H83" s="92" t="str">
        <f>VLOOKUP(MONTH(G83),VLOOKUP!$W$1:$X$24,2)</f>
        <v>July</v>
      </c>
      <c r="I83" s="92" t="str">
        <f t="shared" si="16"/>
        <v>Monday, 9 July 2018</v>
      </c>
      <c r="J83" s="107" t="s">
        <v>436</v>
      </c>
      <c r="K83" s="9" t="s">
        <v>2462</v>
      </c>
      <c r="L83" s="86" t="str">
        <f t="shared" si="17"/>
        <v>&lt;a href='piersix.php' title='list by venue'&gt;Pier Six Pavilion (Baltimore)&lt;/a&gt; (Last Summer On Earth Tour)</v>
      </c>
      <c r="M83" s="86" t="str">
        <f t="shared" si="18"/>
        <v>Barenaked Ladies</v>
      </c>
      <c r="N83" s="86" t="str">
        <f>VLOOKUP(J83,VLOOKUP!$A$2:$S$54,19,FALSE)&amp;J83&amp;"&lt;/a&gt;"</f>
        <v>&lt;a href='piersix.php' title='list by venue'&gt;Pier Six Pavilion (Baltimore)&lt;/a&gt;</v>
      </c>
      <c r="O83" s="1" t="s">
        <v>2463</v>
      </c>
      <c r="P83" s="106"/>
      <c r="Q83" s="106"/>
      <c r="R83" s="106"/>
      <c r="S83" s="95" t="str">
        <f t="shared" si="19"/>
        <v>Barenaked Ladies</v>
      </c>
      <c r="T83" s="86" t="str">
        <f t="shared" si="20"/>
        <v>&amp;#149; Barenaked Ladies - &lt;b&gt;&lt;a href='piersix.php' title='list by venue'&gt;Pier Six Pavilion (Baltimore)&lt;/a&gt; (Last Summer On Earth Tour)&lt;/b&gt; &lt;br&gt;</v>
      </c>
      <c r="U83" s="86" t="str">
        <f t="shared" si="29"/>
        <v>&amp;#149; Monday, 9 July 2018 - Barenaked Ladies - &lt;b&gt;Last Summer On Earth Tour&lt;/b&gt; &lt;p&gt;</v>
      </c>
      <c r="V83" s="95" t="str">
        <f t="shared" si="21"/>
        <v>&amp;#149; Barenaked Ladies - &lt;b&gt;&lt;a href='piersix.php' title='list by venue'&gt;Pier Six Pavilion (Baltimore)&lt;/a&gt; (Last Summer On Earth Tour)&lt;/b&gt;  - &lt;font color='#005500'&gt;&lt;b&gt;NEW!&lt;/b&gt;&lt;/font&gt;&lt;br&gt;</v>
      </c>
      <c r="AE83" s="92" t="str">
        <f t="shared" si="22"/>
        <v>Monday, 9 July 2018      [&lt;a name='20180709' href='#20180709'&gt;link to this day&lt;/a&gt;]</v>
      </c>
      <c r="AF83" s="96" t="str">
        <f t="shared" si="23"/>
        <v>&lt;a name='20180709'&gt;&lt;b&gt;Monday, 9 July 2018: Barenaked Ladies - &lt;a href='piersix.php' title='list by venue'&gt;Pier Six Pavilion (Baltimore)&lt;/a&gt; (Last Summer On Earth Tour)&lt;/b&gt;&lt;/a&gt;&lt;br&gt;</v>
      </c>
      <c r="AG83" s="97">
        <f t="shared" si="24"/>
        <v>2018</v>
      </c>
      <c r="AH83" s="97" t="str">
        <f t="shared" si="25"/>
        <v>07</v>
      </c>
      <c r="AI83" s="97" t="str">
        <f t="shared" si="26"/>
        <v>09</v>
      </c>
      <c r="AJ83" s="97" t="str">
        <f t="shared" si="27"/>
        <v>20180709</v>
      </c>
    </row>
    <row r="84" spans="3:36" ht="12" customHeight="1" x14ac:dyDescent="0.15">
      <c r="D84" s="110">
        <v>43276</v>
      </c>
      <c r="E84" s="9" t="s">
        <v>795</v>
      </c>
      <c r="F84" s="86" t="str">
        <f t="shared" si="15"/>
        <v>Monday</v>
      </c>
      <c r="G84" s="91">
        <v>43290</v>
      </c>
      <c r="H84" s="92" t="str">
        <f>VLOOKUP(MONTH(G84),VLOOKUP!$W$1:$X$24,2)</f>
        <v>July</v>
      </c>
      <c r="I84" s="92" t="str">
        <f t="shared" si="16"/>
        <v>Monday, 9 July 2018</v>
      </c>
      <c r="J84" s="93" t="s">
        <v>1627</v>
      </c>
      <c r="L84" s="86" t="str">
        <f t="shared" si="17"/>
        <v>RhizomeDC [6950 Maple St NW, WDC]</v>
      </c>
      <c r="M84" s="86" t="str">
        <f t="shared" si="18"/>
        <v>Kee Avil, Insect Factory, and Margaret Rorison</v>
      </c>
      <c r="N84" s="93" t="str">
        <f>J84</f>
        <v>RhizomeDC [6950 Maple St NW, WDC]</v>
      </c>
      <c r="O84" s="9" t="s">
        <v>3381</v>
      </c>
      <c r="P84" s="9" t="s">
        <v>1667</v>
      </c>
      <c r="Q84" s="9" t="s">
        <v>3382</v>
      </c>
      <c r="S84" s="95" t="str">
        <f t="shared" si="19"/>
        <v>Kee Avil</v>
      </c>
      <c r="T84" s="86" t="str">
        <f t="shared" si="20"/>
        <v>&amp;#149; Kee Avil, Insect Factory, and Margaret Rorison - &lt;b&gt;RhizomeDC [6950 Maple St NW, WDC]&lt;/b&gt; &lt;br&gt;</v>
      </c>
      <c r="U84" s="86" t="str">
        <f t="shared" si="29"/>
        <v>&amp;#149; Monday, 9 July 2018 - Kee Avil, Insect Factory, and Margaret Rorison&lt;p&gt;</v>
      </c>
      <c r="V84" s="95" t="str">
        <f t="shared" si="21"/>
        <v>&amp;#149; Kee Avil, Insect Factory, and Margaret Rorison - &lt;b&gt;RhizomeDC [6950 Maple St NW, WDC]&lt;/b&gt;  - &lt;font color='#005500'&gt;&lt;b&gt;NEW!&lt;/b&gt;&lt;/font&gt;&lt;br&gt;</v>
      </c>
      <c r="AE84" s="92" t="str">
        <f t="shared" si="22"/>
        <v>Monday, 9 July 2018      [&lt;a name='20180709' href='#20180709'&gt;link to this day&lt;/a&gt;]</v>
      </c>
      <c r="AF84" s="96" t="str">
        <f t="shared" si="23"/>
        <v>&lt;a name='20180709'&gt;&lt;b&gt;Monday, 9 July 2018: Kee Avil, Insect Factory, and Margaret Rorison - RhizomeDC [6950 Maple St NW, WDC]&lt;/b&gt;&lt;/a&gt;&lt;br&gt;</v>
      </c>
      <c r="AG84" s="97">
        <f t="shared" si="24"/>
        <v>2018</v>
      </c>
      <c r="AH84" s="97" t="str">
        <f t="shared" si="25"/>
        <v>07</v>
      </c>
      <c r="AI84" s="97" t="str">
        <f t="shared" si="26"/>
        <v>09</v>
      </c>
      <c r="AJ84" s="97" t="str">
        <f t="shared" si="27"/>
        <v>20180709</v>
      </c>
    </row>
    <row r="85" spans="3:36" ht="12" customHeight="1" x14ac:dyDescent="0.15">
      <c r="D85" s="110">
        <v>43207</v>
      </c>
      <c r="E85" s="9" t="s">
        <v>795</v>
      </c>
      <c r="F85" s="86" t="str">
        <f t="shared" si="15"/>
        <v>Tuesday</v>
      </c>
      <c r="G85" s="91">
        <v>43291</v>
      </c>
      <c r="H85" s="92" t="str">
        <f>VLOOKUP(MONTH(G85),VLOOKUP!$W$1:$X$24,2)</f>
        <v>July</v>
      </c>
      <c r="I85" s="92" t="str">
        <f t="shared" si="16"/>
        <v>Tuesday, 10 July 2018</v>
      </c>
      <c r="J85" s="93" t="s">
        <v>1343</v>
      </c>
      <c r="L85" s="86" t="str">
        <f t="shared" si="17"/>
        <v>Atlas Brew Works [2052 West Virginia Ave NE #102, WDC]</v>
      </c>
      <c r="M85" s="86" t="str">
        <f t="shared" si="18"/>
        <v>Artificial Brain, Voidspawn, Aeviterne, and Perpetuated</v>
      </c>
      <c r="N85" s="93" t="str">
        <f>J85</f>
        <v>Atlas Brew Works [2052 West Virginia Ave NE #102, WDC]</v>
      </c>
      <c r="O85" s="174" t="s">
        <v>1866</v>
      </c>
      <c r="P85" s="9" t="s">
        <v>2716</v>
      </c>
      <c r="Q85" s="9" t="s">
        <v>2717</v>
      </c>
      <c r="R85" s="9" t="s">
        <v>2360</v>
      </c>
      <c r="S85" s="95" t="str">
        <f t="shared" si="19"/>
        <v>Artificial Brain</v>
      </c>
      <c r="T85" s="86" t="str">
        <f t="shared" si="20"/>
        <v>&amp;#149; Artificial Brain, Voidspawn, Aeviterne, and Perpetuated - &lt;b&gt;Atlas Brew Works [2052 West Virginia Ave NE #102, WDC]&lt;/b&gt; &lt;br&gt;</v>
      </c>
      <c r="U85" s="86" t="str">
        <f t="shared" si="29"/>
        <v>&amp;#149; Tuesday, 10 July 2018 - Artificial Brain, Voidspawn, Aeviterne, and Perpetuated&lt;p&gt;</v>
      </c>
      <c r="V85" s="95" t="str">
        <f t="shared" si="21"/>
        <v>&amp;#149; Artificial Brain, Voidspawn, Aeviterne, and Perpetuated - &lt;b&gt;Atlas Brew Works [2052 West Virginia Ave NE #102, WDC]&lt;/b&gt;  - &lt;font color='#005500'&gt;&lt;b&gt;NEW!&lt;/b&gt;&lt;/font&gt;&lt;br&gt;</v>
      </c>
      <c r="W85" s="90" t="s">
        <v>221</v>
      </c>
      <c r="AE85" s="92" t="str">
        <f t="shared" si="22"/>
        <v>Tuesday, 10 July 2018      [&lt;a name='20180710' href='#20180710'&gt;link to this day&lt;/a&gt;]</v>
      </c>
      <c r="AF85" s="96" t="str">
        <f t="shared" si="23"/>
        <v>&lt;a name='20180710'&gt;&lt;b&gt;Tuesday, 10 July 2018: Artificial Brain, Voidspawn, Aeviterne, and Perpetuated - Atlas Brew Works [2052 West Virginia Ave NE #102, WDC]&lt;/b&gt;&lt;/a&gt;&lt;br&gt;</v>
      </c>
      <c r="AG85" s="97">
        <f t="shared" si="24"/>
        <v>2018</v>
      </c>
      <c r="AH85" s="97" t="str">
        <f t="shared" si="25"/>
        <v>07</v>
      </c>
      <c r="AI85" s="97">
        <f t="shared" si="26"/>
        <v>10</v>
      </c>
      <c r="AJ85" s="97" t="str">
        <f t="shared" si="27"/>
        <v>20180710</v>
      </c>
    </row>
    <row r="86" spans="3:36" ht="12" customHeight="1" x14ac:dyDescent="0.15">
      <c r="D86" s="110">
        <v>43276</v>
      </c>
      <c r="E86" s="9" t="s">
        <v>795</v>
      </c>
      <c r="F86" s="86" t="str">
        <f t="shared" si="15"/>
        <v>Tuesday</v>
      </c>
      <c r="G86" s="91">
        <v>43291</v>
      </c>
      <c r="H86" s="92" t="str">
        <f>VLOOKUP(MONTH(G86),VLOOKUP!$W$1:$X$24,2)</f>
        <v>July</v>
      </c>
      <c r="I86" s="92" t="str">
        <f t="shared" si="16"/>
        <v>Tuesday, 10 July 2018</v>
      </c>
      <c r="J86" s="90" t="s">
        <v>235</v>
      </c>
      <c r="K86" s="9" t="s">
        <v>360</v>
      </c>
      <c r="L86" s="86" t="str">
        <f t="shared" si="17"/>
        <v>&lt;a href='blackcat.php' title='list by venue'&gt;Black Cat&lt;/a&gt; (Backstage)</v>
      </c>
      <c r="M86" s="86" t="str">
        <f t="shared" si="18"/>
        <v>Os Mutantes and Warm Sun</v>
      </c>
      <c r="N86" s="86" t="str">
        <f>VLOOKUP(J86,VLOOKUP!$A$2:$S$54,19,FALSE)&amp;J86&amp;"&lt;/a&gt;"</f>
        <v>&lt;a href='blackcat.php' title='list by venue'&gt;Black Cat&lt;/a&gt;</v>
      </c>
      <c r="O86" s="16" t="s">
        <v>3343</v>
      </c>
      <c r="P86" s="9" t="s">
        <v>1758</v>
      </c>
      <c r="S86" s="95" t="str">
        <f t="shared" si="19"/>
        <v>Os Mutantes</v>
      </c>
      <c r="T86" s="86" t="str">
        <f t="shared" si="20"/>
        <v>&amp;#149; Os Mutantes and Warm Sun - &lt;b&gt;&lt;a href='blackcat.php' title='list by venue'&gt;Black Cat&lt;/a&gt; (Backstage)&lt;/b&gt; &lt;br&gt;</v>
      </c>
      <c r="U86" s="112" t="str">
        <f>IF(ISBLANK(G86),"","&amp;#149; "&amp;IF(ISBLANK(C86),"","&lt;S&gt;")&amp;I86&amp;IF(ISBLANK(A86),""," - &lt;a href='recommended.php#"&amp;AJ86&amp;"'&gt;&lt;b&gt;&lt;em&gt;&lt;font color='#9C004D'&gt;RECOMMENDED&lt;/font&gt;&lt;/em&gt;&lt;/b&gt;&lt;/a&gt;")&amp;" - "&amp;M86&amp;IF(ISBLANK(K86),K86," - &lt;b&gt;"&amp;K86&amp;"&lt;/b&gt; ")&amp;IF(B86="Sold Out"," - &lt;font color='#000099'&gt;&lt;b&gt;&lt;I&gt;sold out&lt;/I&gt;&lt;/b&gt;&lt;/font&gt;"," - &lt;font color='#728C00'&gt;&lt;em&gt;&lt;a href='http://www.shareasale.com/r.cfm?u=529909&amp;b=234786&amp;m=27601&amp;afftrack=&amp;urllink=www%2Eticketfly%2Ecom%2Fpurchase%2Fevent%2F"&amp;X86&amp;"' target='_blank'&gt;buy tickets&lt;/a&gt;&lt;/em&gt;&lt;/font&gt;")&amp;IF(ISBLANK(C86),"","&lt;/S&gt; &lt;b&gt;"&amp;C86&amp;"&lt;/b&gt;")&amp;"&lt;p&gt;")</f>
        <v>&amp;#149; Tuesday, 10 July 2018 - Os Mutantes and Warm Sun - &lt;b&gt;Backstage&lt;/b&gt;  - &lt;font color='#728C00'&gt;&lt;em&gt;&lt;a href='http://www.shareasale.com/r.cfm?u=529909&amp;b=234786&amp;m=27601&amp;afftrack=&amp;urllink=www%2Eticketfly%2Ecom%2Fpurchase%2Fevent%2F1697521' target='_blank'&gt;buy tickets&lt;/a&gt;&lt;/em&gt;&lt;/font&gt;&lt;p&gt;</v>
      </c>
      <c r="V86" s="95" t="str">
        <f t="shared" si="21"/>
        <v>&amp;#149; Os Mutantes and Warm Sun - &lt;b&gt;&lt;a href='blackcat.php' title='list by venue'&gt;Black Cat&lt;/a&gt; (Backstage)&lt;/b&gt;  - &lt;font color='#005500'&gt;&lt;b&gt;NEW!&lt;/b&gt;&lt;/font&gt;&lt;br&gt;</v>
      </c>
      <c r="W86" s="90" t="s">
        <v>221</v>
      </c>
      <c r="X86" s="4">
        <v>1697521</v>
      </c>
      <c r="AE86" s="92" t="str">
        <f t="shared" si="22"/>
        <v>Tuesday, 10 July 2018      [&lt;a name='20180710' href='#20180710'&gt;link to this day&lt;/a&gt;]</v>
      </c>
      <c r="AF86" s="96" t="str">
        <f t="shared" si="23"/>
        <v>&lt;a name='20180710'&gt;&lt;b&gt;Tuesday, 10 July 2018: Os Mutantes and Warm Sun - &lt;a href='blackcat.php' title='list by venue'&gt;Black Cat&lt;/a&gt; (Backstage)&lt;/b&gt;&lt;/a&gt;&lt;br&gt;</v>
      </c>
      <c r="AG86" s="97">
        <f t="shared" si="24"/>
        <v>2018</v>
      </c>
      <c r="AH86" s="97" t="str">
        <f t="shared" si="25"/>
        <v>07</v>
      </c>
      <c r="AI86" s="97">
        <f t="shared" si="26"/>
        <v>10</v>
      </c>
      <c r="AJ86" s="97" t="str">
        <f t="shared" si="27"/>
        <v>20180710</v>
      </c>
    </row>
    <row r="87" spans="3:36" ht="12" customHeight="1" x14ac:dyDescent="0.15">
      <c r="D87" s="110">
        <v>43223</v>
      </c>
      <c r="E87" s="9" t="s">
        <v>795</v>
      </c>
      <c r="F87" s="86" t="str">
        <f t="shared" si="15"/>
        <v>Tuesday</v>
      </c>
      <c r="G87" s="91">
        <v>43291</v>
      </c>
      <c r="H87" s="92" t="str">
        <f>VLOOKUP(MONTH(G87),VLOOKUP!$W$1:$X$24,2)</f>
        <v>July</v>
      </c>
      <c r="I87" s="92" t="str">
        <f t="shared" si="16"/>
        <v>Tuesday, 10 July 2018</v>
      </c>
      <c r="J87" s="90" t="s">
        <v>674</v>
      </c>
      <c r="K87" s="90" t="s">
        <v>454</v>
      </c>
      <c r="L87" s="86" t="str">
        <f t="shared" si="17"/>
        <v>&lt;a href='bluesalley.php' title='list by venue'&gt;Blues Alley&lt;/a&gt; (Two shows)</v>
      </c>
      <c r="M87" s="86" t="str">
        <f t="shared" si="18"/>
        <v>Memphis Gold featuring Ms Zeno the Mojo Queen</v>
      </c>
      <c r="N87" s="86" t="str">
        <f>VLOOKUP(J87,VLOOKUP!$A$2:$S$54,19,FALSE)&amp;J87&amp;"&lt;/a&gt;"</f>
        <v>&lt;a href='bluesalley.php' title='list by venue'&gt;Blues Alley&lt;/a&gt;</v>
      </c>
      <c r="O87" s="160" t="s">
        <v>2912</v>
      </c>
      <c r="S87" s="95" t="str">
        <f t="shared" si="19"/>
        <v>Memphis Gold featuring Ms Zeno the Mojo Queen</v>
      </c>
      <c r="T87" s="86" t="str">
        <f t="shared" si="20"/>
        <v>&amp;#149; Memphis Gold featuring Ms Zeno the Mojo Queen - &lt;b&gt;&lt;a href='bluesalley.php' title='list by venue'&gt;Blues Alley&lt;/a&gt; (Two shows)&lt;/b&gt; &lt;br&gt;</v>
      </c>
      <c r="U87" s="86" t="str">
        <f>IF(ISBLANK(G87),"","&amp;#149; "&amp;IF(ISBLANK(C87),"","&lt;S&gt;")&amp;I87&amp;IF(ISBLANK(A87),""," - &lt;a href='recommended.php#"&amp;AJ87&amp;"'&gt;&lt;b&gt;&lt;em&gt;&lt;font color='#9C004D'&gt;RECOMMENDED&lt;/font&gt;&lt;/em&gt;&lt;/b&gt;&lt;/a&gt;")&amp;" - "&amp;M87&amp;IF(ISBLANK(K87),K87," - &lt;b&gt;"&amp;K87&amp;"&lt;/b&gt; ")&amp;IF(B87="Sold Out"," - &lt;font color='#000099'&gt;&lt;b&gt;&lt;I&gt;sold out&lt;/I&gt;&lt;/b&gt;&lt;/font&gt;","")&amp;IF(ISBLANK(C87),"","&lt;/S&gt; &lt;b&gt;"&amp;C87&amp;"&lt;/b&gt;")&amp;"&lt;p&gt;")</f>
        <v>&amp;#149; Tuesday, 10 July 2018 - Memphis Gold featuring Ms Zeno the Mojo Queen - &lt;b&gt;Two shows&lt;/b&gt; &lt;p&gt;</v>
      </c>
      <c r="V87" s="95" t="str">
        <f t="shared" si="21"/>
        <v>&amp;#149; Memphis Gold featuring Ms Zeno the Mojo Queen - &lt;b&gt;&lt;a href='bluesalley.php' title='list by venue'&gt;Blues Alley&lt;/a&gt; (Two shows)&lt;/b&gt;  - &lt;font color='#005500'&gt;&lt;b&gt;NEW!&lt;/b&gt;&lt;/font&gt;&lt;br&gt;</v>
      </c>
      <c r="W87" s="90" t="s">
        <v>221</v>
      </c>
      <c r="AE87" s="92" t="str">
        <f t="shared" si="22"/>
        <v>Tuesday, 10 July 2018      [&lt;a name='20180710' href='#20180710'&gt;link to this day&lt;/a&gt;]</v>
      </c>
      <c r="AF87" s="96" t="str">
        <f t="shared" si="23"/>
        <v>&lt;a name='20180710'&gt;&lt;b&gt;Tuesday, 10 July 2018: Memphis Gold featuring Ms Zeno the Mojo Queen - &lt;a href='bluesalley.php' title='list by venue'&gt;Blues Alley&lt;/a&gt; (Two shows)&lt;/b&gt;&lt;/a&gt;&lt;br&gt;</v>
      </c>
      <c r="AG87" s="97">
        <f t="shared" si="24"/>
        <v>2018</v>
      </c>
      <c r="AH87" s="97" t="str">
        <f t="shared" si="25"/>
        <v>07</v>
      </c>
      <c r="AI87" s="97">
        <f t="shared" si="26"/>
        <v>10</v>
      </c>
      <c r="AJ87" s="97" t="str">
        <f t="shared" si="27"/>
        <v>20180710</v>
      </c>
    </row>
    <row r="88" spans="3:36" ht="12" customHeight="1" x14ac:dyDescent="0.15">
      <c r="C88" s="9" t="s">
        <v>173</v>
      </c>
      <c r="D88" s="110">
        <v>43273</v>
      </c>
      <c r="E88" s="9" t="s">
        <v>1191</v>
      </c>
      <c r="F88" s="5" t="str">
        <f t="shared" si="15"/>
        <v>Tuesday</v>
      </c>
      <c r="G88" s="22">
        <v>43291</v>
      </c>
      <c r="H88" s="6" t="str">
        <f>VLOOKUP(MONTH(G88),VLOOKUP!$W$1:$X$24,2)</f>
        <v>July</v>
      </c>
      <c r="I88" s="6" t="str">
        <f t="shared" si="16"/>
        <v>Tuesday, 10 July 2018</v>
      </c>
      <c r="J88" s="2" t="s">
        <v>484</v>
      </c>
      <c r="K88" s="2"/>
      <c r="L88" s="5" t="str">
        <f t="shared" si="17"/>
        <v>&lt;a href='dc9.php' title='list by venue'&gt;DC9&lt;/a&gt;</v>
      </c>
      <c r="M88" s="5" t="str">
        <f t="shared" si="18"/>
        <v>Dwayne Gretzky</v>
      </c>
      <c r="N88" s="5" t="str">
        <f>VLOOKUP(J88,VLOOKUP!$A$2:$S$54,19,FALSE)&amp;J88&amp;"&lt;/a&gt;"</f>
        <v>&lt;a href='dc9.php' title='list by venue'&gt;DC9&lt;/a&gt;</v>
      </c>
      <c r="O88" s="7" t="s">
        <v>3043</v>
      </c>
      <c r="P88" s="7"/>
      <c r="Q88" s="7"/>
      <c r="R88" s="7"/>
      <c r="S88" s="95" t="str">
        <f t="shared" si="19"/>
        <v>Dwayne Gretzky</v>
      </c>
      <c r="T88" s="86" t="str">
        <f t="shared" si="20"/>
        <v>&amp;#149; &lt;S&gt;Dwayne Gretzky - &lt;b&gt;&lt;a href='dc9.php' title='list by venue'&gt;DC9&lt;/a&gt;&lt;/b&gt; &lt;/S&gt; &lt;b&gt;CANCELLED&lt;/b&gt;&lt;br&gt;</v>
      </c>
      <c r="U88" s="112" t="str">
        <f>IF(ISBLANK(G88),"","&amp;#149; "&amp;IF(ISBLANK(C88),"","&lt;S&gt;")&amp;I88&amp;IF(ISBLANK(A88),""," - &lt;a href='recommended.php#"&amp;AJ88&amp;"'&gt;&lt;b&gt;&lt;em&gt;&lt;font color='#9C004D'&gt;RECOMMENDED&lt;/font&gt;&lt;/em&gt;&lt;/b&gt;&lt;/a&gt;")&amp;" - "&amp;M88&amp;IF(ISBLANK(K88),K88," - &lt;b&gt;"&amp;K88&amp;"&lt;/b&gt; ")&amp;IF(B88="Sold Out"," - &lt;font color='#000099'&gt;&lt;b&gt;&lt;I&gt;sold out&lt;/I&gt;&lt;/b&gt;&lt;/font&gt;"," - &lt;font color='#728C00'&gt;&lt;em&gt;&lt;a href='http://www.shareasale.com/r.cfm?u=529909&amp;b=234786&amp;m=27601&amp;afftrack=&amp;urllink=www%2Eticketfly%2Ecom%2Fpurchase%2Fevent%2F"&amp;X88&amp;"' target='_blank'&gt;buy tickets&lt;/a&gt;&lt;/em&gt;&lt;/font&gt;")&amp;IF(ISBLANK(C88),"","&lt;/S&gt; &lt;b&gt;"&amp;C88&amp;"&lt;/b&gt;")&amp;"&lt;p&gt;")</f>
        <v>&amp;#149; &lt;S&gt;Tuesday, 10 July 2018 - Dwayne Gretzky - &lt;font color='#728C00'&gt;&lt;em&gt;&lt;a href='http://www.shareasale.com/r.cfm?u=529909&amp;b=234786&amp;m=27601&amp;afftrack=&amp;urllink=www%2Eticketfly%2Ecom%2Fpurchase%2Fevent%2F1700618' target='_blank'&gt;buy tickets&lt;/a&gt;&lt;/em&gt;&lt;/font&gt;&lt;/S&gt; &lt;b&gt;CANCELLED&lt;/b&gt;&lt;p&gt;</v>
      </c>
      <c r="V88" s="95" t="str">
        <f t="shared" si="21"/>
        <v>&amp;#149; &lt;S&gt;Dwayne Gretzky - &lt;b&gt;&lt;a href='dc9.php' title='list by venue'&gt;DC9&lt;/a&gt;&lt;/b&gt; &lt;/S&gt; &lt;b&gt;CANCELLED&lt;/b&gt; - &lt;font color='#005500'&gt;&lt;b&gt;Now cancelled.&lt;/b&gt;&lt;/font&gt;&lt;br&gt;</v>
      </c>
      <c r="X88" s="90">
        <v>1700618</v>
      </c>
      <c r="AE88" s="92" t="str">
        <f t="shared" si="22"/>
        <v>Tuesday, 10 July 2018      [&lt;a name='20180710' href='#20180710'&gt;link to this day&lt;/a&gt;]</v>
      </c>
      <c r="AF88" s="96" t="str">
        <f t="shared" si="23"/>
        <v>&lt;a name='20180710'&gt;&lt;b&gt;Tuesday, 10 July 2018: Dwayne Gretzky - &lt;a href='dc9.php' title='list by venue'&gt;DC9&lt;/a&gt;&lt;/b&gt;&lt;/a&gt;&lt;br&gt;</v>
      </c>
      <c r="AG88" s="97">
        <f t="shared" si="24"/>
        <v>2018</v>
      </c>
      <c r="AH88" s="97" t="str">
        <f t="shared" si="25"/>
        <v>07</v>
      </c>
      <c r="AI88" s="97">
        <f t="shared" si="26"/>
        <v>10</v>
      </c>
      <c r="AJ88" s="97" t="str">
        <f t="shared" si="27"/>
        <v>20180710</v>
      </c>
    </row>
    <row r="89" spans="3:36" ht="12" customHeight="1" x14ac:dyDescent="0.15">
      <c r="F89" s="86" t="str">
        <f t="shared" si="15"/>
        <v>Tuesday</v>
      </c>
      <c r="G89" s="91">
        <v>43291</v>
      </c>
      <c r="H89" s="92" t="str">
        <f>VLOOKUP(MONTH(G89),VLOOKUP!$W$1:$X$24,2)</f>
        <v>July</v>
      </c>
      <c r="I89" s="92" t="str">
        <f t="shared" si="16"/>
        <v>Tuesday, 10 July 2018</v>
      </c>
      <c r="J89" s="93" t="s">
        <v>718</v>
      </c>
      <c r="K89" s="9" t="s">
        <v>3464</v>
      </c>
      <c r="L89" s="86" t="str">
        <f t="shared" si="17"/>
        <v>FedEx Field [1600 FedEx Way, Landover, MD 20785] (Reputation Stadium Tour)</v>
      </c>
      <c r="M89" s="86" t="str">
        <f t="shared" si="18"/>
        <v>Taylor Swift</v>
      </c>
      <c r="N89" s="93" t="str">
        <f>J89</f>
        <v>FedEx Field [1600 FedEx Way, Landover, MD 20785]</v>
      </c>
      <c r="O89" s="9" t="s">
        <v>3465</v>
      </c>
      <c r="S89" s="95" t="str">
        <f t="shared" si="19"/>
        <v>Taylor Swift</v>
      </c>
      <c r="T89" s="86" t="str">
        <f t="shared" si="20"/>
        <v>&amp;#149; Taylor Swift - &lt;b&gt;FedEx Field [1600 FedEx Way, Landover, MD 20785] (Reputation Stadium Tour)&lt;/b&gt; &lt;br&gt;</v>
      </c>
      <c r="U89" s="86" t="str">
        <f>IF(ISBLANK(G89),"","&amp;#149; "&amp;IF(ISBLANK(C89),"","&lt;S&gt;")&amp;I89&amp;IF(ISBLANK(A89),""," - &lt;a href='recommended.php#"&amp;AJ89&amp;"'&gt;&lt;b&gt;&lt;em&gt;&lt;font color='#9C004D'&gt;RECOMMENDED&lt;/font&gt;&lt;/em&gt;&lt;/b&gt;&lt;/a&gt;")&amp;" - "&amp;M89&amp;IF(ISBLANK(K89),K89," - &lt;b&gt;"&amp;K89&amp;"&lt;/b&gt; ")&amp;IF(B89="Sold Out"," - &lt;font color='#000099'&gt;&lt;b&gt;&lt;I&gt;sold out&lt;/I&gt;&lt;/b&gt;&lt;/font&gt;","")&amp;IF(ISBLANK(C89),"","&lt;/S&gt; &lt;b&gt;"&amp;C89&amp;"&lt;/b&gt;")&amp;"&lt;p&gt;")</f>
        <v>&amp;#149; Tuesday, 10 July 2018 - Taylor Swift - &lt;b&gt;Reputation Stadium Tour&lt;/b&gt; &lt;p&gt;</v>
      </c>
      <c r="V89" s="95" t="str">
        <f t="shared" si="21"/>
        <v>&amp;#149; Taylor Swift - &lt;b&gt;FedEx Field [1600 FedEx Way, Landover, MD 20785] (Reputation Stadium Tour)&lt;/b&gt;  - &lt;font color='#005500'&gt;&lt;b&gt;&lt;/b&gt;&lt;/font&gt;&lt;br&gt;</v>
      </c>
      <c r="AE89" s="92" t="str">
        <f t="shared" si="22"/>
        <v>Tuesday, 10 July 2018      [&lt;a name='20180710' href='#20180710'&gt;link to this day&lt;/a&gt;]</v>
      </c>
      <c r="AF89" s="96" t="str">
        <f t="shared" si="23"/>
        <v>&lt;a name='20180710'&gt;&lt;b&gt;Tuesday, 10 July 2018: Taylor Swift - FedEx Field [1600 FedEx Way, Landover, MD 20785] (Reputation Stadium Tour)&lt;/b&gt;&lt;/a&gt;&lt;br&gt;</v>
      </c>
      <c r="AG89" s="97">
        <f t="shared" si="24"/>
        <v>2018</v>
      </c>
      <c r="AH89" s="97" t="str">
        <f t="shared" si="25"/>
        <v>07</v>
      </c>
      <c r="AI89" s="97">
        <f t="shared" si="26"/>
        <v>10</v>
      </c>
      <c r="AJ89" s="97" t="str">
        <f t="shared" si="27"/>
        <v>20180710</v>
      </c>
    </row>
    <row r="90" spans="3:36" ht="12" customHeight="1" x14ac:dyDescent="0.15">
      <c r="D90" s="110">
        <v>43276</v>
      </c>
      <c r="E90" s="9" t="s">
        <v>795</v>
      </c>
      <c r="F90" s="86" t="str">
        <f t="shared" si="15"/>
        <v>Tuesday</v>
      </c>
      <c r="G90" s="91">
        <v>43291</v>
      </c>
      <c r="H90" s="92" t="str">
        <f>VLOOKUP(MONTH(G90),VLOOKUP!$W$1:$X$24,2)</f>
        <v>July</v>
      </c>
      <c r="I90" s="92" t="str">
        <f t="shared" si="16"/>
        <v>Tuesday, 10 July 2018</v>
      </c>
      <c r="J90" s="90" t="s">
        <v>217</v>
      </c>
      <c r="L90" s="86" t="str">
        <f t="shared" si="17"/>
        <v>&lt;a href='jamminjava.php' title='list by venue'&gt;Jammin' Java&lt;/a&gt;</v>
      </c>
      <c r="M90" s="86" t="str">
        <f t="shared" si="18"/>
        <v>Gryzzle, Ahab &amp;amp; Sir Alden, and Vane Awdis</v>
      </c>
      <c r="N90" s="86" t="str">
        <f>VLOOKUP(J90,VLOOKUP!$A$2:$S$54,19,FALSE)&amp;J90&amp;"&lt;/a&gt;"</f>
        <v>&lt;a href='jamminjava.php' title='list by venue'&gt;Jammin' Java&lt;/a&gt;</v>
      </c>
      <c r="O90" s="9" t="s">
        <v>3242</v>
      </c>
      <c r="P90" s="9" t="s">
        <v>1942</v>
      </c>
      <c r="Q90" s="9" t="s">
        <v>3243</v>
      </c>
      <c r="S90" s="95" t="str">
        <f t="shared" si="19"/>
        <v>Gryzzle</v>
      </c>
      <c r="T90" s="86" t="str">
        <f t="shared" si="20"/>
        <v>&amp;#149; Gryzzle, Ahab &amp;amp; Sir Alden, and Vane Awdis - &lt;b&gt;&lt;a href='jamminjava.php' title='list by venue'&gt;Jammin' Java&lt;/a&gt;&lt;/b&gt; &lt;br&gt;</v>
      </c>
      <c r="U90" s="112" t="str">
        <f>IF(ISBLANK(G90),"","&amp;#149; "&amp;IF(ISBLANK(C90),"","&lt;S&gt;")&amp;I90&amp;IF(ISBLANK(A90),""," - &lt;a href='recommended.php#"&amp;AJ90&amp;"'&gt;&lt;b&gt;&lt;em&gt;&lt;font color='#9C004D'&gt;RECOMMENDED&lt;/font&gt;&lt;/em&gt;&lt;/b&gt;&lt;/a&gt;")&amp;" - "&amp;M90&amp;IF(ISBLANK(K90),K90," - &lt;b&gt;"&amp;K90&amp;"&lt;/b&gt; ")&amp;IF(B90="Sold Out"," - &lt;font color='#000099'&gt;&lt;b&gt;&lt;I&gt;sold out&lt;/I&gt;&lt;/b&gt;&lt;/font&gt;"," - &lt;font color='#728C00'&gt;&lt;em&gt;&lt;a href='http://www.shareasale.com/r.cfm?u=529909&amp;b=234786&amp;m=27601&amp;afftrack=&amp;urllink=www%2Eticketfly%2Ecom%2Fpurchase%2Fevent%2F"&amp;X90&amp;"' target='_blank'&gt;buy tickets&lt;/a&gt;&lt;/em&gt;&lt;/font&gt;")&amp;IF(ISBLANK(C90),"","&lt;/S&gt; &lt;b&gt;"&amp;C90&amp;"&lt;/b&gt;")&amp;"&lt;p&gt;")</f>
        <v>&amp;#149; Tuesday, 10 July 2018 - Gryzzle, Ahab &amp;amp; Sir Alden, and Vane Awdis - &lt;font color='#728C00'&gt;&lt;em&gt;&lt;a href='http://www.shareasale.com/r.cfm?u=529909&amp;b=234786&amp;m=27601&amp;afftrack=&amp;urllink=www%2Eticketfly%2Ecom%2Fpurchase%2Fevent%2F1701583' target='_blank'&gt;buy tickets&lt;/a&gt;&lt;/em&gt;&lt;/font&gt;&lt;p&gt;</v>
      </c>
      <c r="V90" s="95" t="str">
        <f t="shared" si="21"/>
        <v>&amp;#149; Gryzzle, Ahab &amp;amp; Sir Alden, and Vane Awdis - &lt;b&gt;&lt;a href='jamminjava.php' title='list by venue'&gt;Jammin' Java&lt;/a&gt;&lt;/b&gt;  - &lt;font color='#005500'&gt;&lt;b&gt;NEW!&lt;/b&gt;&lt;/font&gt;&lt;br&gt;</v>
      </c>
      <c r="X90" s="9">
        <v>1701583</v>
      </c>
      <c r="AE90" s="92" t="str">
        <f t="shared" si="22"/>
        <v>Tuesday, 10 July 2018      [&lt;a name='20180710' href='#20180710'&gt;link to this day&lt;/a&gt;]</v>
      </c>
      <c r="AF90" s="96" t="str">
        <f t="shared" si="23"/>
        <v>&lt;a name='20180710'&gt;&lt;b&gt;Tuesday, 10 July 2018: Gryzzle, Ahab &amp;amp; Sir Alden, and Vane Awdis - &lt;a href='jamminjava.php' title='list by venue'&gt;Jammin' Java&lt;/a&gt;&lt;/b&gt;&lt;/a&gt;&lt;br&gt;</v>
      </c>
      <c r="AG90" s="97">
        <f t="shared" si="24"/>
        <v>2018</v>
      </c>
      <c r="AH90" s="97" t="str">
        <f t="shared" si="25"/>
        <v>07</v>
      </c>
      <c r="AI90" s="97">
        <f t="shared" si="26"/>
        <v>10</v>
      </c>
      <c r="AJ90" s="97" t="str">
        <f t="shared" si="27"/>
        <v>20180710</v>
      </c>
    </row>
    <row r="91" spans="3:36" ht="12" customHeight="1" x14ac:dyDescent="0.15">
      <c r="D91" s="110">
        <v>43108</v>
      </c>
      <c r="E91" s="9" t="s">
        <v>795</v>
      </c>
      <c r="F91" s="86" t="str">
        <f t="shared" si="15"/>
        <v>Tuesday</v>
      </c>
      <c r="G91" s="91">
        <v>43291</v>
      </c>
      <c r="H91" s="92" t="str">
        <f>VLOOKUP(MONTH(G91),VLOOKUP!$W$1:$X$24,2)</f>
        <v>July</v>
      </c>
      <c r="I91" s="92" t="str">
        <f t="shared" si="16"/>
        <v>Tuesday, 10 July 2018</v>
      </c>
      <c r="J91" s="94" t="s">
        <v>308</v>
      </c>
      <c r="L91" s="86" t="str">
        <f t="shared" si="17"/>
        <v>&lt;a href='jll.php' title='list by venue'&gt;Jiffy Lube Live&lt;/a&gt;</v>
      </c>
      <c r="M91" s="86" t="str">
        <f t="shared" si="18"/>
        <v>Steely Dan and the Doobie Brothers</v>
      </c>
      <c r="N91" s="86" t="str">
        <f>VLOOKUP(J91,VLOOKUP!$A$2:$S$54,19,FALSE)&amp;J91&amp;"&lt;/a&gt;"</f>
        <v>&lt;a href='jll.php' title='list by venue'&gt;Jiffy Lube Live&lt;/a&gt;</v>
      </c>
      <c r="O91" s="9" t="s">
        <v>2329</v>
      </c>
      <c r="P91" s="9" t="s">
        <v>1926</v>
      </c>
      <c r="S91" s="95" t="str">
        <f t="shared" si="19"/>
        <v>Steely Dan</v>
      </c>
      <c r="T91" s="86" t="str">
        <f t="shared" si="20"/>
        <v>&amp;#149; Steely Dan and the Doobie Brothers - &lt;b&gt;&lt;a href='jll.php' title='list by venue'&gt;Jiffy Lube Live&lt;/a&gt;&lt;/b&gt; &lt;br&gt;</v>
      </c>
      <c r="U91" s="86" t="str">
        <f>IF(ISBLANK(G91),"","&amp;#149; "&amp;IF(ISBLANK(C91),"","&lt;S&gt;")&amp;I91&amp;IF(ISBLANK(A91),""," - &lt;a href='recommended.php#"&amp;AJ91&amp;"'&gt;&lt;b&gt;&lt;em&gt;&lt;font color='#9C004D'&gt;RECOMMENDED&lt;/font&gt;&lt;/em&gt;&lt;/b&gt;&lt;/a&gt;")&amp;" - "&amp;M91&amp;IF(ISBLANK(K91),K91," - &lt;b&gt;"&amp;K91&amp;"&lt;/b&gt; ")&amp;IF(B91="Sold Out"," - &lt;font color='#000099'&gt;&lt;b&gt;&lt;I&gt;sold out&lt;/I&gt;&lt;/b&gt;&lt;/font&gt;","")&amp;IF(ISBLANK(C91),"","&lt;/S&gt; &lt;b&gt;"&amp;C91&amp;"&lt;/b&gt;")&amp;"&lt;p&gt;")</f>
        <v>&amp;#149; Tuesday, 10 July 2018 - Steely Dan and the Doobie Brothers&lt;p&gt;</v>
      </c>
      <c r="V91" s="95" t="str">
        <f t="shared" si="21"/>
        <v>&amp;#149; Steely Dan and the Doobie Brothers - &lt;b&gt;&lt;a href='jll.php' title='list by venue'&gt;Jiffy Lube Live&lt;/a&gt;&lt;/b&gt;  - &lt;font color='#005500'&gt;&lt;b&gt;NEW!&lt;/b&gt;&lt;/font&gt;&lt;br&gt;</v>
      </c>
      <c r="AE91" s="92" t="str">
        <f t="shared" si="22"/>
        <v>Tuesday, 10 July 2018      [&lt;a name='20180710' href='#20180710'&gt;link to this day&lt;/a&gt;]</v>
      </c>
      <c r="AF91" s="96" t="str">
        <f t="shared" si="23"/>
        <v>&lt;a name='20180710'&gt;&lt;b&gt;Tuesday, 10 July 2018: Steely Dan and the Doobie Brothers - &lt;a href='jll.php' title='list by venue'&gt;Jiffy Lube Live&lt;/a&gt;&lt;/b&gt;&lt;/a&gt;&lt;br&gt;</v>
      </c>
      <c r="AG91" s="97">
        <f t="shared" si="24"/>
        <v>2018</v>
      </c>
      <c r="AH91" s="97" t="str">
        <f t="shared" si="25"/>
        <v>07</v>
      </c>
      <c r="AI91" s="97">
        <f t="shared" si="26"/>
        <v>10</v>
      </c>
      <c r="AJ91" s="97" t="str">
        <f t="shared" si="27"/>
        <v>20180710</v>
      </c>
    </row>
    <row r="92" spans="3:36" ht="12" customHeight="1" x14ac:dyDescent="0.15">
      <c r="D92" s="110">
        <v>43185</v>
      </c>
      <c r="E92" s="9" t="s">
        <v>795</v>
      </c>
      <c r="F92" s="86" t="str">
        <f t="shared" si="15"/>
        <v>Tuesday</v>
      </c>
      <c r="G92" s="91">
        <v>43291</v>
      </c>
      <c r="H92" s="92" t="str">
        <f>VLOOKUP(MONTH(G92),VLOOKUP!$W$1:$X$24,2)</f>
        <v>July</v>
      </c>
      <c r="I92" s="92" t="str">
        <f t="shared" si="16"/>
        <v>Tuesday, 10 July 2018</v>
      </c>
      <c r="J92" s="90" t="s">
        <v>234</v>
      </c>
      <c r="K92" s="90" t="s">
        <v>1644</v>
      </c>
      <c r="L92" s="86" t="str">
        <f t="shared" si="17"/>
        <v>&lt;a href='wolftrap.php' title='list by venue'&gt;Wolf Trap&lt;/a&gt; (Filene Center)</v>
      </c>
      <c r="M92" s="86" t="str">
        <f t="shared" si="18"/>
        <v>Indigo Girls</v>
      </c>
      <c r="N92" s="86" t="str">
        <f>VLOOKUP(J92,VLOOKUP!$A$2:$S$54,19,FALSE)&amp;J92&amp;"&lt;/a&gt;"</f>
        <v>&lt;a href='wolftrap.php' title='list by venue'&gt;Wolf Trap&lt;/a&gt;</v>
      </c>
      <c r="O92" s="9" t="s">
        <v>2647</v>
      </c>
      <c r="S92" s="95" t="str">
        <f t="shared" si="19"/>
        <v>Indigo Girls</v>
      </c>
      <c r="T92" s="86" t="str">
        <f t="shared" si="20"/>
        <v>&amp;#149; Indigo Girls - &lt;b&gt;&lt;a href='wolftrap.php' title='list by venue'&gt;Wolf Trap&lt;/a&gt; (Filene Center)&lt;/b&gt; &lt;br&gt;</v>
      </c>
      <c r="U92" s="86" t="str">
        <f>IF(ISBLANK(G92),"","&amp;#149; "&amp;IF(ISBLANK(C92),"","&lt;S&gt;")&amp;I92&amp;IF(ISBLANK(A92),""," - &lt;a href='recommended.php#"&amp;AJ92&amp;"'&gt;&lt;b&gt;&lt;em&gt;&lt;font color='#9C004D'&gt;RECOMMENDED&lt;/font&gt;&lt;/em&gt;&lt;/b&gt;&lt;/a&gt;")&amp;" - "&amp;M92&amp;IF(ISBLANK(K92),K92," - &lt;b&gt;"&amp;K92&amp;"&lt;/b&gt; ")&amp;IF(B92="Sold Out"," - &lt;font color='#000099'&gt;&lt;b&gt;&lt;I&gt;sold out&lt;/I&gt;&lt;/b&gt;&lt;/font&gt;","")&amp;IF(ISBLANK(C92),"","&lt;/S&gt; &lt;b&gt;"&amp;C92&amp;"&lt;/b&gt;")&amp;"&lt;p&gt;")</f>
        <v>&amp;#149; Tuesday, 10 July 2018 - Indigo Girls - &lt;b&gt;Filene Center&lt;/b&gt; &lt;p&gt;</v>
      </c>
      <c r="V92" s="95" t="str">
        <f t="shared" si="21"/>
        <v>&amp;#149; Indigo Girls - &lt;b&gt;&lt;a href='wolftrap.php' title='list by venue'&gt;Wolf Trap&lt;/a&gt; (Filene Center)&lt;/b&gt;  - &lt;font color='#005500'&gt;&lt;b&gt;NEW!&lt;/b&gt;&lt;/font&gt;&lt;br&gt;</v>
      </c>
      <c r="AE92" s="92" t="str">
        <f t="shared" si="22"/>
        <v>Tuesday, 10 July 2018      [&lt;a name='20180710' href='#20180710'&gt;link to this day&lt;/a&gt;]</v>
      </c>
      <c r="AF92" s="96" t="str">
        <f t="shared" si="23"/>
        <v>&lt;a name='20180710'&gt;&lt;b&gt;Tuesday, 10 July 2018: Indigo Girls - &lt;a href='wolftrap.php' title='list by venue'&gt;Wolf Trap&lt;/a&gt; (Filene Center)&lt;/b&gt;&lt;/a&gt;&lt;br&gt;</v>
      </c>
      <c r="AG92" s="97">
        <f t="shared" si="24"/>
        <v>2018</v>
      </c>
      <c r="AH92" s="97" t="str">
        <f t="shared" si="25"/>
        <v>07</v>
      </c>
      <c r="AI92" s="97">
        <f t="shared" si="26"/>
        <v>10</v>
      </c>
      <c r="AJ92" s="97" t="str">
        <f t="shared" si="27"/>
        <v>20180710</v>
      </c>
    </row>
    <row r="93" spans="3:36" ht="12" customHeight="1" x14ac:dyDescent="0.15">
      <c r="D93" s="110">
        <v>43185</v>
      </c>
      <c r="E93" s="9" t="s">
        <v>795</v>
      </c>
      <c r="F93" s="86" t="str">
        <f t="shared" si="15"/>
        <v>Wednesday</v>
      </c>
      <c r="G93" s="91">
        <v>43292</v>
      </c>
      <c r="H93" s="92" t="str">
        <f>VLOOKUP(MONTH(G93),VLOOKUP!$W$1:$X$24,2)</f>
        <v>July</v>
      </c>
      <c r="I93" s="92" t="str">
        <f t="shared" si="16"/>
        <v>Wednesday, 11 July 2018</v>
      </c>
      <c r="J93" s="90" t="s">
        <v>446</v>
      </c>
      <c r="K93" s="9" t="s">
        <v>2638</v>
      </c>
      <c r="L93" s="86" t="str">
        <f t="shared" si="17"/>
        <v>&lt;a href='birchmere.php' title='list by venue'&gt;Birchmere&lt;/a&gt; (Rescheduled from 2/26/18)</v>
      </c>
      <c r="M93" s="86" t="str">
        <f t="shared" si="18"/>
        <v>Ana Tijoux presents Roja y Negro: Canciones de Amor y Desamour</v>
      </c>
      <c r="N93" s="86" t="str">
        <f>VLOOKUP(J93,VLOOKUP!$A$2:$S$54,19,FALSE)&amp;J93&amp;"&lt;/a&gt;"</f>
        <v>&lt;a href='birchmere.php' title='list by venue'&gt;Birchmere&lt;/a&gt;</v>
      </c>
      <c r="O93" s="9" t="s">
        <v>2475</v>
      </c>
      <c r="S93" s="95" t="str">
        <f t="shared" si="19"/>
        <v>Ana Tijoux presents Roja y Negro: Canciones de Amor y Desamour</v>
      </c>
      <c r="T93" s="86" t="str">
        <f t="shared" si="20"/>
        <v>&amp;#149; Ana Tijoux presents Roja y Negro: Canciones de Amor y Desamour - &lt;b&gt;&lt;a href='birchmere.php' title='list by venue'&gt;Birchmere&lt;/a&gt; (Rescheduled from 2/26/18)&lt;/b&gt; &lt;br&gt;</v>
      </c>
      <c r="U93" s="86" t="str">
        <f>IF(ISBLANK(G93),"","&amp;#149; "&amp;IF(ISBLANK(C93),"","&lt;S&gt;")&amp;I93&amp;IF(ISBLANK(A93),""," - &lt;a href='recommended.php#"&amp;AJ93&amp;"'&gt;&lt;b&gt;&lt;em&gt;&lt;font color='#9C004D'&gt;RECOMMENDED&lt;/font&gt;&lt;/em&gt;&lt;/b&gt;&lt;/a&gt;")&amp;" - "&amp;M93&amp;IF(ISBLANK(K93),K93," - &lt;b&gt;"&amp;K93&amp;"&lt;/b&gt; ")&amp;IF(B93="Sold Out"," - &lt;font color='#000099'&gt;&lt;b&gt;&lt;I&gt;sold out&lt;/I&gt;&lt;/b&gt;&lt;/font&gt;","")&amp;IF(ISBLANK(C93),"","&lt;/S&gt; &lt;b&gt;"&amp;C93&amp;"&lt;/b&gt;")&amp;"&lt;p&gt;")</f>
        <v>&amp;#149; Wednesday, 11 July 2018 - Ana Tijoux presents Roja y Negro: Canciones de Amor y Desamour - &lt;b&gt;Rescheduled from 2/26/18&lt;/b&gt; &lt;p&gt;</v>
      </c>
      <c r="V93" s="95" t="str">
        <f t="shared" si="21"/>
        <v>&amp;#149; Ana Tijoux presents Roja y Negro: Canciones de Amor y Desamour - &lt;b&gt;&lt;a href='birchmere.php' title='list by venue'&gt;Birchmere&lt;/a&gt; (Rescheduled from 2/26/18)&lt;/b&gt;  - &lt;font color='#005500'&gt;&lt;b&gt;NEW!&lt;/b&gt;&lt;/font&gt;&lt;br&gt;</v>
      </c>
      <c r="W93" s="90" t="s">
        <v>488</v>
      </c>
      <c r="AE93" s="92" t="str">
        <f t="shared" si="22"/>
        <v>Wednesday, 11 July 2018      [&lt;a name='20180711' href='#20180711'&gt;link to this day&lt;/a&gt;]</v>
      </c>
      <c r="AF93" s="96" t="str">
        <f t="shared" si="23"/>
        <v>&lt;a name='20180711'&gt;&lt;b&gt;Wednesday, 11 July 2018: Ana Tijoux presents Roja y Negro: Canciones de Amor y Desamour - &lt;a href='birchmere.php' title='list by venue'&gt;Birchmere&lt;/a&gt; (Rescheduled from 2/26/18)&lt;/b&gt;&lt;/a&gt;&lt;br&gt;</v>
      </c>
      <c r="AG93" s="97">
        <f t="shared" si="24"/>
        <v>2018</v>
      </c>
      <c r="AH93" s="97" t="str">
        <f t="shared" si="25"/>
        <v>07</v>
      </c>
      <c r="AI93" s="97">
        <f t="shared" si="26"/>
        <v>11</v>
      </c>
      <c r="AJ93" s="97" t="str">
        <f t="shared" si="27"/>
        <v>20180711</v>
      </c>
    </row>
    <row r="94" spans="3:36" ht="12" customHeight="1" x14ac:dyDescent="0.15">
      <c r="D94" s="110">
        <v>43207</v>
      </c>
      <c r="E94" s="9" t="s">
        <v>795</v>
      </c>
      <c r="F94" s="86" t="str">
        <f t="shared" si="15"/>
        <v>Wednesday</v>
      </c>
      <c r="G94" s="91">
        <v>43292</v>
      </c>
      <c r="H94" s="92" t="str">
        <f>VLOOKUP(MONTH(G94),VLOOKUP!$W$1:$X$24,2)</f>
        <v>July</v>
      </c>
      <c r="I94" s="92" t="str">
        <f t="shared" si="16"/>
        <v>Wednesday, 11 July 2018</v>
      </c>
      <c r="J94" s="90" t="s">
        <v>235</v>
      </c>
      <c r="K94" s="9" t="s">
        <v>360</v>
      </c>
      <c r="L94" s="86" t="str">
        <f t="shared" si="17"/>
        <v>&lt;a href='blackcat.php' title='list by venue'&gt;Black Cat&lt;/a&gt; (Backstage)</v>
      </c>
      <c r="M94" s="86" t="str">
        <f t="shared" si="18"/>
        <v>the Body, Big|Brave, and Lingua Ignota</v>
      </c>
      <c r="N94" s="86" t="str">
        <f>VLOOKUP(J94,VLOOKUP!$A$2:$S$54,19,FALSE)&amp;J94&amp;"&lt;/a&gt;"</f>
        <v>&lt;a href='blackcat.php' title='list by venue'&gt;Black Cat&lt;/a&gt;</v>
      </c>
      <c r="O94" s="174" t="s">
        <v>997</v>
      </c>
      <c r="P94" s="9" t="s">
        <v>1928</v>
      </c>
      <c r="Q94" s="9" t="s">
        <v>2729</v>
      </c>
      <c r="S94" s="95" t="str">
        <f t="shared" si="19"/>
        <v>Body</v>
      </c>
      <c r="T94" s="86" t="str">
        <f t="shared" si="20"/>
        <v>&amp;#149; the Body, Big|Brave, and Lingua Ignota - &lt;b&gt;&lt;a href='blackcat.php' title='list by venue'&gt;Black Cat&lt;/a&gt; (Backstage)&lt;/b&gt; &lt;br&gt;</v>
      </c>
      <c r="U94" s="112" t="str">
        <f>IF(ISBLANK(G94),"","&amp;#149; "&amp;IF(ISBLANK(C94),"","&lt;S&gt;")&amp;I94&amp;IF(ISBLANK(A94),""," - &lt;a href='recommended.php#"&amp;AJ94&amp;"'&gt;&lt;b&gt;&lt;em&gt;&lt;font color='#9C004D'&gt;RECOMMENDED&lt;/font&gt;&lt;/em&gt;&lt;/b&gt;&lt;/a&gt;")&amp;" - "&amp;M94&amp;IF(ISBLANK(K94),K94," - &lt;b&gt;"&amp;K94&amp;"&lt;/b&gt; ")&amp;IF(B94="Sold Out"," - &lt;font color='#000099'&gt;&lt;b&gt;&lt;I&gt;sold out&lt;/I&gt;&lt;/b&gt;&lt;/font&gt;"," - &lt;font color='#728C00'&gt;&lt;em&gt;&lt;a href='http://www.shareasale.com/r.cfm?u=529909&amp;b=234786&amp;m=27601&amp;afftrack=&amp;urllink=www%2Eticketfly%2Ecom%2Fpurchase%2Fevent%2F"&amp;X94&amp;"' target='_blank'&gt;buy tickets&lt;/a&gt;&lt;/em&gt;&lt;/font&gt;")&amp;IF(ISBLANK(C94),"","&lt;/S&gt; &lt;b&gt;"&amp;C94&amp;"&lt;/b&gt;")&amp;"&lt;p&gt;")</f>
        <v>&amp;#149; Wednesday, 11 July 2018 - the Body, Big|Brave, and Lingua Ignota - &lt;b&gt;Backstage&lt;/b&gt;  - &lt;font color='#728C00'&gt;&lt;em&gt;&lt;a href='http://www.shareasale.com/r.cfm?u=529909&amp;b=234786&amp;m=27601&amp;afftrack=&amp;urllink=www%2Eticketfly%2Ecom%2Fpurchase%2Fevent%2F1675028' target='_blank'&gt;buy tickets&lt;/a&gt;&lt;/em&gt;&lt;/font&gt;&lt;p&gt;</v>
      </c>
      <c r="V94" s="95" t="str">
        <f t="shared" si="21"/>
        <v>&amp;#149; the Body, Big|Brave, and Lingua Ignota - &lt;b&gt;&lt;a href='blackcat.php' title='list by venue'&gt;Black Cat&lt;/a&gt; (Backstage)&lt;/b&gt;  - &lt;font color='#005500'&gt;&lt;b&gt;NEW!&lt;/b&gt;&lt;/font&gt;&lt;br&gt;</v>
      </c>
      <c r="W94" s="90" t="s">
        <v>221</v>
      </c>
      <c r="X94" s="4">
        <v>1675028</v>
      </c>
      <c r="AE94" s="92" t="str">
        <f t="shared" si="22"/>
        <v>Wednesday, 11 July 2018      [&lt;a name='20180711' href='#20180711'&gt;link to this day&lt;/a&gt;]</v>
      </c>
      <c r="AF94" s="96" t="str">
        <f t="shared" si="23"/>
        <v>&lt;a name='20180711'&gt;&lt;b&gt;Wednesday, 11 July 2018: the Body, Big|Brave, and Lingua Ignota - &lt;a href='blackcat.php' title='list by venue'&gt;Black Cat&lt;/a&gt; (Backstage)&lt;/b&gt;&lt;/a&gt;&lt;br&gt;</v>
      </c>
      <c r="AG94" s="97">
        <f t="shared" si="24"/>
        <v>2018</v>
      </c>
      <c r="AH94" s="97" t="str">
        <f t="shared" si="25"/>
        <v>07</v>
      </c>
      <c r="AI94" s="97">
        <f t="shared" si="26"/>
        <v>11</v>
      </c>
      <c r="AJ94" s="97" t="str">
        <f t="shared" si="27"/>
        <v>20180711</v>
      </c>
    </row>
    <row r="95" spans="3:36" ht="12" customHeight="1" x14ac:dyDescent="0.15">
      <c r="D95" s="110">
        <v>43223</v>
      </c>
      <c r="E95" s="9" t="s">
        <v>795</v>
      </c>
      <c r="F95" s="86" t="str">
        <f t="shared" si="15"/>
        <v>Wednesday</v>
      </c>
      <c r="G95" s="91">
        <v>43292</v>
      </c>
      <c r="H95" s="92" t="str">
        <f>VLOOKUP(MONTH(G95),VLOOKUP!$W$1:$X$24,2)</f>
        <v>July</v>
      </c>
      <c r="I95" s="92" t="str">
        <f t="shared" si="16"/>
        <v>Wednesday, 11 July 2018</v>
      </c>
      <c r="J95" s="90" t="s">
        <v>674</v>
      </c>
      <c r="K95" s="90" t="s">
        <v>454</v>
      </c>
      <c r="L95" s="86" t="str">
        <f t="shared" si="17"/>
        <v>&lt;a href='bluesalley.php' title='list by venue'&gt;Blues Alley&lt;/a&gt; (Two shows)</v>
      </c>
      <c r="M95" s="86" t="str">
        <f t="shared" si="18"/>
        <v>Levi Stephens</v>
      </c>
      <c r="N95" s="86" t="str">
        <f>VLOOKUP(J95,VLOOKUP!$A$2:$S$54,19,FALSE)&amp;J95&amp;"&lt;/a&gt;"</f>
        <v>&lt;a href='bluesalley.php' title='list by venue'&gt;Blues Alley&lt;/a&gt;</v>
      </c>
      <c r="O95" s="160" t="s">
        <v>2911</v>
      </c>
      <c r="S95" s="95" t="str">
        <f t="shared" si="19"/>
        <v>Levi Stephens</v>
      </c>
      <c r="T95" s="86" t="str">
        <f t="shared" si="20"/>
        <v>&amp;#149; Levi Stephens - &lt;b&gt;&lt;a href='bluesalley.php' title='list by venue'&gt;Blues Alley&lt;/a&gt; (Two shows)&lt;/b&gt; &lt;br&gt;</v>
      </c>
      <c r="U95" s="86" t="str">
        <f>IF(ISBLANK(G95),"","&amp;#149; "&amp;IF(ISBLANK(C95),"","&lt;S&gt;")&amp;I95&amp;IF(ISBLANK(A95),""," - &lt;a href='recommended.php#"&amp;AJ95&amp;"'&gt;&lt;b&gt;&lt;em&gt;&lt;font color='#9C004D'&gt;RECOMMENDED&lt;/font&gt;&lt;/em&gt;&lt;/b&gt;&lt;/a&gt;")&amp;" - "&amp;M95&amp;IF(ISBLANK(K95),K95," - &lt;b&gt;"&amp;K95&amp;"&lt;/b&gt; ")&amp;IF(B95="Sold Out"," - &lt;font color='#000099'&gt;&lt;b&gt;&lt;I&gt;sold out&lt;/I&gt;&lt;/b&gt;&lt;/font&gt;","")&amp;IF(ISBLANK(C95),"","&lt;/S&gt; &lt;b&gt;"&amp;C95&amp;"&lt;/b&gt;")&amp;"&lt;p&gt;")</f>
        <v>&amp;#149; Wednesday, 11 July 2018 - Levi Stephens - &lt;b&gt;Two shows&lt;/b&gt; &lt;p&gt;</v>
      </c>
      <c r="V95" s="95" t="str">
        <f t="shared" si="21"/>
        <v>&amp;#149; Levi Stephens - &lt;b&gt;&lt;a href='bluesalley.php' title='list by venue'&gt;Blues Alley&lt;/a&gt; (Two shows)&lt;/b&gt;  - &lt;font color='#005500'&gt;&lt;b&gt;NEW!&lt;/b&gt;&lt;/font&gt;&lt;br&gt;</v>
      </c>
      <c r="W95" s="90" t="s">
        <v>221</v>
      </c>
      <c r="AE95" s="92" t="str">
        <f t="shared" si="22"/>
        <v>Wednesday, 11 July 2018      [&lt;a name='20180711' href='#20180711'&gt;link to this day&lt;/a&gt;]</v>
      </c>
      <c r="AF95" s="96" t="str">
        <f t="shared" si="23"/>
        <v>&lt;a name='20180711'&gt;&lt;b&gt;Wednesday, 11 July 2018: Levi Stephens - &lt;a href='bluesalley.php' title='list by venue'&gt;Blues Alley&lt;/a&gt; (Two shows)&lt;/b&gt;&lt;/a&gt;&lt;br&gt;</v>
      </c>
      <c r="AG95" s="97">
        <f t="shared" si="24"/>
        <v>2018</v>
      </c>
      <c r="AH95" s="97" t="str">
        <f t="shared" si="25"/>
        <v>07</v>
      </c>
      <c r="AI95" s="97">
        <f t="shared" si="26"/>
        <v>11</v>
      </c>
      <c r="AJ95" s="97" t="str">
        <f t="shared" si="27"/>
        <v>20180711</v>
      </c>
    </row>
    <row r="96" spans="3:36" ht="12" customHeight="1" x14ac:dyDescent="0.15">
      <c r="D96" s="110">
        <v>43223</v>
      </c>
      <c r="E96" s="9" t="s">
        <v>795</v>
      </c>
      <c r="F96" s="86" t="str">
        <f t="shared" si="15"/>
        <v>Wednesday</v>
      </c>
      <c r="G96" s="91">
        <v>43292</v>
      </c>
      <c r="H96" s="92" t="str">
        <f>VLOOKUP(MONTH(G96),VLOOKUP!$W$1:$X$24,2)</f>
        <v>July</v>
      </c>
      <c r="I96" s="92" t="str">
        <f t="shared" si="16"/>
        <v>Wednesday, 11 July 2018</v>
      </c>
      <c r="J96" s="90" t="s">
        <v>484</v>
      </c>
      <c r="L96" s="86" t="str">
        <f t="shared" si="17"/>
        <v>&lt;a href='dc9.php' title='list by venue'&gt;DC9&lt;/a&gt;</v>
      </c>
      <c r="M96" s="86" t="str">
        <f t="shared" si="18"/>
        <v>Howlin Rain and Mountain Movers</v>
      </c>
      <c r="N96" s="86" t="str">
        <f>VLOOKUP(J96,VLOOKUP!$A$2:$S$54,19,FALSE)&amp;J96&amp;"&lt;/a&gt;"</f>
        <v>&lt;a href='dc9.php' title='list by venue'&gt;DC9&lt;/a&gt;</v>
      </c>
      <c r="O96" s="4" t="s">
        <v>2955</v>
      </c>
      <c r="P96" s="4" t="s">
        <v>2956</v>
      </c>
      <c r="Q96" s="94"/>
      <c r="R96" s="94"/>
      <c r="S96" s="95" t="str">
        <f t="shared" si="19"/>
        <v>Howlin Rain</v>
      </c>
      <c r="T96" s="86" t="str">
        <f t="shared" si="20"/>
        <v>&amp;#149; Howlin Rain and Mountain Movers - &lt;b&gt;&lt;a href='dc9.php' title='list by venue'&gt;DC9&lt;/a&gt;&lt;/b&gt; &lt;br&gt;</v>
      </c>
      <c r="U96" s="112" t="str">
        <f>IF(ISBLANK(G96),"","&amp;#149; "&amp;IF(ISBLANK(C96),"","&lt;S&gt;")&amp;I96&amp;IF(ISBLANK(A96),""," - &lt;a href='recommended.php#"&amp;AJ96&amp;"'&gt;&lt;b&gt;&lt;em&gt;&lt;font color='#9C004D'&gt;RECOMMENDED&lt;/font&gt;&lt;/em&gt;&lt;/b&gt;&lt;/a&gt;")&amp;" - "&amp;M96&amp;IF(ISBLANK(K96),K96," - &lt;b&gt;"&amp;K96&amp;"&lt;/b&gt; ")&amp;IF(B96="Sold Out"," - &lt;font color='#000099'&gt;&lt;b&gt;&lt;I&gt;sold out&lt;/I&gt;&lt;/b&gt;&lt;/font&gt;"," - &lt;font color='#728C00'&gt;&lt;em&gt;&lt;a href='http://www.shareasale.com/r.cfm?u=529909&amp;b=234786&amp;m=27601&amp;afftrack=&amp;urllink=www%2Eticketfly%2Ecom%2Fpurchase%2Fevent%2F"&amp;X96&amp;"' target='_blank'&gt;buy tickets&lt;/a&gt;&lt;/em&gt;&lt;/font&gt;")&amp;IF(ISBLANK(C96),"","&lt;/S&gt; &lt;b&gt;"&amp;C96&amp;"&lt;/b&gt;")&amp;"&lt;p&gt;")</f>
        <v>&amp;#149; Wednesday, 11 July 2018 - Howlin Rain and Mountain Movers - &lt;font color='#728C00'&gt;&lt;em&gt;&lt;a href='http://www.shareasale.com/r.cfm?u=529909&amp;b=234786&amp;m=27601&amp;afftrack=&amp;urllink=www%2Eticketfly%2Ecom%2Fpurchase%2Fevent%2F1688743' target='_blank'&gt;buy tickets&lt;/a&gt;&lt;/em&gt;&lt;/font&gt;&lt;p&gt;</v>
      </c>
      <c r="V96" s="95" t="str">
        <f t="shared" si="21"/>
        <v>&amp;#149; Howlin Rain and Mountain Movers - &lt;b&gt;&lt;a href='dc9.php' title='list by venue'&gt;DC9&lt;/a&gt;&lt;/b&gt;  - &lt;font color='#005500'&gt;&lt;b&gt;NEW!&lt;/b&gt;&lt;/font&gt;&lt;br&gt;</v>
      </c>
      <c r="X96" s="9">
        <v>1688743</v>
      </c>
      <c r="AE96" s="92" t="str">
        <f t="shared" si="22"/>
        <v>Wednesday, 11 July 2018      [&lt;a name='20180711' href='#20180711'&gt;link to this day&lt;/a&gt;]</v>
      </c>
      <c r="AF96" s="96" t="str">
        <f t="shared" si="23"/>
        <v>&lt;a name='20180711'&gt;&lt;b&gt;Wednesday, 11 July 2018: Howlin Rain and Mountain Movers - &lt;a href='dc9.php' title='list by venue'&gt;DC9&lt;/a&gt;&lt;/b&gt;&lt;/a&gt;&lt;br&gt;</v>
      </c>
      <c r="AG96" s="97">
        <f t="shared" si="24"/>
        <v>2018</v>
      </c>
      <c r="AH96" s="97" t="str">
        <f t="shared" si="25"/>
        <v>07</v>
      </c>
      <c r="AI96" s="97">
        <f t="shared" si="26"/>
        <v>11</v>
      </c>
      <c r="AJ96" s="97" t="str">
        <f t="shared" si="27"/>
        <v>20180711</v>
      </c>
    </row>
    <row r="97" spans="4:36" ht="12" customHeight="1" x14ac:dyDescent="0.15">
      <c r="F97" s="86" t="str">
        <f t="shared" si="15"/>
        <v>Wednesday</v>
      </c>
      <c r="G97" s="91">
        <v>43292</v>
      </c>
      <c r="H97" s="92" t="str">
        <f>VLOOKUP(MONTH(G97),VLOOKUP!$W$1:$X$24,2)</f>
        <v>July</v>
      </c>
      <c r="I97" s="92" t="str">
        <f t="shared" si="16"/>
        <v>Wednesday, 11 July 2018</v>
      </c>
      <c r="J97" s="93" t="s">
        <v>718</v>
      </c>
      <c r="K97" s="9" t="s">
        <v>3464</v>
      </c>
      <c r="L97" s="86" t="str">
        <f t="shared" si="17"/>
        <v>FedEx Field [1600 FedEx Way, Landover, MD 20785] (Reputation Stadium Tour)</v>
      </c>
      <c r="M97" s="86" t="str">
        <f t="shared" si="18"/>
        <v>Taylor Swift</v>
      </c>
      <c r="N97" s="93" t="str">
        <f>J97</f>
        <v>FedEx Field [1600 FedEx Way, Landover, MD 20785]</v>
      </c>
      <c r="O97" s="9" t="s">
        <v>3465</v>
      </c>
      <c r="S97" s="95" t="str">
        <f t="shared" si="19"/>
        <v>Taylor Swift</v>
      </c>
      <c r="T97" s="86" t="str">
        <f t="shared" si="20"/>
        <v>&amp;#149; Taylor Swift - &lt;b&gt;FedEx Field [1600 FedEx Way, Landover, MD 20785] (Reputation Stadium Tour)&lt;/b&gt; &lt;br&gt;</v>
      </c>
      <c r="U97" s="86" t="str">
        <f>IF(ISBLANK(G97),"","&amp;#149; "&amp;IF(ISBLANK(C97),"","&lt;S&gt;")&amp;I97&amp;IF(ISBLANK(A97),""," - &lt;a href='recommended.php#"&amp;AJ97&amp;"'&gt;&lt;b&gt;&lt;em&gt;&lt;font color='#9C004D'&gt;RECOMMENDED&lt;/font&gt;&lt;/em&gt;&lt;/b&gt;&lt;/a&gt;")&amp;" - "&amp;M97&amp;IF(ISBLANK(K97),K97," - &lt;b&gt;"&amp;K97&amp;"&lt;/b&gt; ")&amp;IF(B97="Sold Out"," - &lt;font color='#000099'&gt;&lt;b&gt;&lt;I&gt;sold out&lt;/I&gt;&lt;/b&gt;&lt;/font&gt;","")&amp;IF(ISBLANK(C97),"","&lt;/S&gt; &lt;b&gt;"&amp;C97&amp;"&lt;/b&gt;")&amp;"&lt;p&gt;")</f>
        <v>&amp;#149; Wednesday, 11 July 2018 - Taylor Swift - &lt;b&gt;Reputation Stadium Tour&lt;/b&gt; &lt;p&gt;</v>
      </c>
      <c r="V97" s="95" t="str">
        <f t="shared" si="21"/>
        <v>&amp;#149; Taylor Swift - &lt;b&gt;FedEx Field [1600 FedEx Way, Landover, MD 20785] (Reputation Stadium Tour)&lt;/b&gt;  - &lt;font color='#005500'&gt;&lt;b&gt;&lt;/b&gt;&lt;/font&gt;&lt;br&gt;</v>
      </c>
      <c r="AE97" s="92" t="str">
        <f t="shared" si="22"/>
        <v>Wednesday, 11 July 2018      [&lt;a name='20180711' href='#20180711'&gt;link to this day&lt;/a&gt;]</v>
      </c>
      <c r="AF97" s="96" t="str">
        <f t="shared" si="23"/>
        <v>&lt;a name='20180711'&gt;&lt;b&gt;Wednesday, 11 July 2018: Taylor Swift - FedEx Field [1600 FedEx Way, Landover, MD 20785] (Reputation Stadium Tour)&lt;/b&gt;&lt;/a&gt;&lt;br&gt;</v>
      </c>
      <c r="AG97" s="97">
        <f t="shared" si="24"/>
        <v>2018</v>
      </c>
      <c r="AH97" s="97" t="str">
        <f t="shared" si="25"/>
        <v>07</v>
      </c>
      <c r="AI97" s="97">
        <f t="shared" si="26"/>
        <v>11</v>
      </c>
      <c r="AJ97" s="97" t="str">
        <f t="shared" si="27"/>
        <v>20180711</v>
      </c>
    </row>
    <row r="98" spans="4:36" ht="12" customHeight="1" x14ac:dyDescent="0.15">
      <c r="D98" s="110">
        <v>43207</v>
      </c>
      <c r="E98" s="9" t="s">
        <v>795</v>
      </c>
      <c r="F98" s="86" t="str">
        <f t="shared" si="15"/>
        <v>Wednesday</v>
      </c>
      <c r="G98" s="91">
        <v>43292</v>
      </c>
      <c r="H98" s="92" t="str">
        <f>VLOOKUP(MONTH(G98),VLOOKUP!$W$1:$X$24,2)</f>
        <v>July</v>
      </c>
      <c r="I98" s="92" t="str">
        <f t="shared" si="16"/>
        <v>Wednesday, 11 July 2018</v>
      </c>
      <c r="J98" s="90" t="s">
        <v>199</v>
      </c>
      <c r="K98" s="9" t="s">
        <v>2749</v>
      </c>
      <c r="L98" s="86" t="str">
        <f t="shared" si="17"/>
        <v>&lt;a href='howard.php' title='list by venue'&gt;Howard Theatre&lt;/a&gt; (Go Freddie Go True To My Roots 2018 Summer Tour)</v>
      </c>
      <c r="M98" s="86" t="str">
        <f t="shared" si="18"/>
        <v>Freddie McGregor</v>
      </c>
      <c r="N98" s="86" t="str">
        <f>VLOOKUP(J98,VLOOKUP!$A$2:$S$54,19,FALSE)&amp;J98&amp;"&lt;/a&gt;"</f>
        <v>&lt;a href='howard.php' title='list by venue'&gt;Howard Theatre&lt;/a&gt;</v>
      </c>
      <c r="O98" s="9" t="s">
        <v>2380</v>
      </c>
      <c r="S98" s="95" t="str">
        <f t="shared" si="19"/>
        <v>Freddie McGregor</v>
      </c>
      <c r="T98" s="86" t="str">
        <f t="shared" si="20"/>
        <v>&amp;#149; Freddie McGregor - &lt;b&gt;&lt;a href='howard.php' title='list by venue'&gt;Howard Theatre&lt;/a&gt; (Go Freddie Go True To My Roots 2018 Summer Tour)&lt;/b&gt; &lt;br&gt;</v>
      </c>
      <c r="U98" s="86" t="str">
        <f>IF(ISBLANK(G98),"","&amp;#149; "&amp;IF(ISBLANK(C98),"","&lt;S&gt;")&amp;I98&amp;IF(ISBLANK(A98),""," - &lt;a href='recommended.php#"&amp;AJ98&amp;"'&gt;&lt;b&gt;&lt;em&gt;&lt;font color='#9C004D'&gt;RECOMMENDED&lt;/font&gt;&lt;/em&gt;&lt;/b&gt;&lt;/a&gt;")&amp;" - "&amp;M98&amp;IF(ISBLANK(K98),K98," - &lt;b&gt;"&amp;K98&amp;"&lt;/b&gt; ")&amp;IF(B98="Sold Out"," - &lt;font color='#000099'&gt;&lt;b&gt;&lt;I&gt;sold out&lt;/I&gt;&lt;/b&gt;&lt;/font&gt;","")&amp;IF(ISBLANK(C98),"","&lt;/S&gt; &lt;b&gt;"&amp;C98&amp;"&lt;/b&gt;")&amp;"&lt;p&gt;")</f>
        <v>&amp;#149; Wednesday, 11 July 2018 - Freddie McGregor - &lt;b&gt;Go Freddie Go True To My Roots 2018 Summer Tour&lt;/b&gt; &lt;p&gt;</v>
      </c>
      <c r="V98" s="95" t="str">
        <f t="shared" si="21"/>
        <v>&amp;#149; Freddie McGregor - &lt;b&gt;&lt;a href='howard.php' title='list by venue'&gt;Howard Theatre&lt;/a&gt; (Go Freddie Go True To My Roots 2018 Summer Tour)&lt;/b&gt;  - &lt;font color='#005500'&gt;&lt;b&gt;NEW!&lt;/b&gt;&lt;/font&gt;&lt;br&gt;</v>
      </c>
      <c r="AE98" s="92" t="str">
        <f t="shared" si="22"/>
        <v>Wednesday, 11 July 2018      [&lt;a name='20180711' href='#20180711'&gt;link to this day&lt;/a&gt;]</v>
      </c>
      <c r="AF98" s="96" t="str">
        <f t="shared" si="23"/>
        <v>&lt;a name='20180711'&gt;&lt;b&gt;Wednesday, 11 July 2018: Freddie McGregor - &lt;a href='howard.php' title='list by venue'&gt;Howard Theatre&lt;/a&gt; (Go Freddie Go True To My Roots 2018 Summer Tour)&lt;/b&gt;&lt;/a&gt;&lt;br&gt;</v>
      </c>
      <c r="AG98" s="97">
        <f t="shared" si="24"/>
        <v>2018</v>
      </c>
      <c r="AH98" s="97" t="str">
        <f t="shared" si="25"/>
        <v>07</v>
      </c>
      <c r="AI98" s="97">
        <f t="shared" si="26"/>
        <v>11</v>
      </c>
      <c r="AJ98" s="97" t="str">
        <f t="shared" si="27"/>
        <v>20180711</v>
      </c>
    </row>
    <row r="99" spans="4:36" ht="12" customHeight="1" x14ac:dyDescent="0.15">
      <c r="D99" s="110">
        <v>43233</v>
      </c>
      <c r="E99" s="9" t="s">
        <v>795</v>
      </c>
      <c r="F99" s="86" t="str">
        <f t="shared" si="15"/>
        <v>Wednesday</v>
      </c>
      <c r="G99" s="91">
        <v>43292</v>
      </c>
      <c r="H99" s="92" t="str">
        <f>VLOOKUP(MONTH(G99),VLOOKUP!$W$1:$X$24,2)</f>
        <v>July</v>
      </c>
      <c r="I99" s="92" t="str">
        <f t="shared" si="16"/>
        <v>Wednesday, 11 July 2018</v>
      </c>
      <c r="J99" s="90" t="s">
        <v>217</v>
      </c>
      <c r="L99" s="86" t="str">
        <f t="shared" si="17"/>
        <v>&lt;a href='jamminjava.php' title='list by venue'&gt;Jammin' Java&lt;/a&gt;</v>
      </c>
      <c r="M99" s="86" t="str">
        <f t="shared" si="18"/>
        <v>Dent May and Shannon Lay</v>
      </c>
      <c r="N99" s="86" t="str">
        <f>VLOOKUP(J99,VLOOKUP!$A$2:$S$54,19,FALSE)&amp;J99&amp;"&lt;/a&gt;"</f>
        <v>&lt;a href='jamminjava.php' title='list by venue'&gt;Jammin' Java&lt;/a&gt;</v>
      </c>
      <c r="O99" s="9" t="s">
        <v>2970</v>
      </c>
      <c r="P99" s="9" t="s">
        <v>2971</v>
      </c>
      <c r="S99" s="95" t="str">
        <f t="shared" si="19"/>
        <v>Dent May</v>
      </c>
      <c r="T99" s="86" t="str">
        <f t="shared" si="20"/>
        <v>&amp;#149; Dent May and Shannon Lay - &lt;b&gt;&lt;a href='jamminjava.php' title='list by venue'&gt;Jammin' Java&lt;/a&gt;&lt;/b&gt; &lt;br&gt;</v>
      </c>
      <c r="U99" s="112" t="str">
        <f>IF(ISBLANK(G99),"","&amp;#149; "&amp;IF(ISBLANK(C99),"","&lt;S&gt;")&amp;I99&amp;IF(ISBLANK(A99),""," - &lt;a href='recommended.php#"&amp;AJ99&amp;"'&gt;&lt;b&gt;&lt;em&gt;&lt;font color='#9C004D'&gt;RECOMMENDED&lt;/font&gt;&lt;/em&gt;&lt;/b&gt;&lt;/a&gt;")&amp;" - "&amp;M99&amp;IF(ISBLANK(K99),K99," - &lt;b&gt;"&amp;K99&amp;"&lt;/b&gt; ")&amp;IF(B99="Sold Out"," - &lt;font color='#000099'&gt;&lt;b&gt;&lt;I&gt;sold out&lt;/I&gt;&lt;/b&gt;&lt;/font&gt;"," - &lt;font color='#728C00'&gt;&lt;em&gt;&lt;a href='http://www.shareasale.com/r.cfm?u=529909&amp;b=234786&amp;m=27601&amp;afftrack=&amp;urllink=www%2Eticketfly%2Ecom%2Fpurchase%2Fevent%2F"&amp;X99&amp;"' target='_blank'&gt;buy tickets&lt;/a&gt;&lt;/em&gt;&lt;/font&gt;")&amp;IF(ISBLANK(C99),"","&lt;/S&gt; &lt;b&gt;"&amp;C99&amp;"&lt;/b&gt;")&amp;"&lt;p&gt;")</f>
        <v>&amp;#149; Wednesday, 11 July 2018 - Dent May and Shannon Lay - &lt;font color='#728C00'&gt;&lt;em&gt;&lt;a href='http://www.shareasale.com/r.cfm?u=529909&amp;b=234786&amp;m=27601&amp;afftrack=&amp;urllink=www%2Eticketfly%2Ecom%2Fpurchase%2Fevent%2F1692265' target='_blank'&gt;buy tickets&lt;/a&gt;&lt;/em&gt;&lt;/font&gt;&lt;p&gt;</v>
      </c>
      <c r="V99" s="95" t="str">
        <f t="shared" si="21"/>
        <v>&amp;#149; Dent May and Shannon Lay - &lt;b&gt;&lt;a href='jamminjava.php' title='list by venue'&gt;Jammin' Java&lt;/a&gt;&lt;/b&gt;  - &lt;font color='#005500'&gt;&lt;b&gt;NEW!&lt;/b&gt;&lt;/font&gt;&lt;br&gt;</v>
      </c>
      <c r="X99" s="90">
        <v>1692265</v>
      </c>
      <c r="AE99" s="92" t="str">
        <f t="shared" si="22"/>
        <v>Wednesday, 11 July 2018      [&lt;a name='20180711' href='#20180711'&gt;link to this day&lt;/a&gt;]</v>
      </c>
      <c r="AF99" s="96" t="str">
        <f t="shared" si="23"/>
        <v>&lt;a name='20180711'&gt;&lt;b&gt;Wednesday, 11 July 2018: Dent May and Shannon Lay - &lt;a href='jamminjava.php' title='list by venue'&gt;Jammin' Java&lt;/a&gt;&lt;/b&gt;&lt;/a&gt;&lt;br&gt;</v>
      </c>
      <c r="AG99" s="97">
        <f t="shared" si="24"/>
        <v>2018</v>
      </c>
      <c r="AH99" s="97" t="str">
        <f t="shared" si="25"/>
        <v>07</v>
      </c>
      <c r="AI99" s="97">
        <f t="shared" si="26"/>
        <v>11</v>
      </c>
      <c r="AJ99" s="97" t="str">
        <f t="shared" si="27"/>
        <v>20180711</v>
      </c>
    </row>
    <row r="100" spans="4:36" ht="12" customHeight="1" x14ac:dyDescent="0.15">
      <c r="D100" s="110">
        <v>43287</v>
      </c>
      <c r="E100" s="9" t="s">
        <v>795</v>
      </c>
      <c r="F100" s="86" t="str">
        <f t="shared" si="15"/>
        <v>Wednesday</v>
      </c>
      <c r="G100" s="91">
        <v>43292</v>
      </c>
      <c r="H100" s="92" t="str">
        <f>VLOOKUP(MONTH(G100),VLOOKUP!$W$1:$X$24,2)</f>
        <v>July</v>
      </c>
      <c r="I100" s="92" t="str">
        <f t="shared" si="16"/>
        <v>Wednesday, 11 July 2018</v>
      </c>
      <c r="J100" s="93" t="s">
        <v>1628</v>
      </c>
      <c r="L100" s="86" t="str">
        <f t="shared" si="17"/>
        <v>Joe Squared [33 West North Ave, Baltimore, MD]</v>
      </c>
      <c r="M100" s="86" t="str">
        <f t="shared" si="18"/>
        <v>Purrer, A Deer A Horse, Haybaby, and Pagan Reagan</v>
      </c>
      <c r="N100" s="93" t="str">
        <f>J100</f>
        <v>Joe Squared [33 West North Ave, Baltimore, MD]</v>
      </c>
      <c r="O100" s="4" t="s">
        <v>1781</v>
      </c>
      <c r="P100" s="9" t="s">
        <v>3487</v>
      </c>
      <c r="Q100" s="9" t="s">
        <v>3488</v>
      </c>
      <c r="R100" s="9" t="s">
        <v>1880</v>
      </c>
      <c r="S100" s="95" t="str">
        <f t="shared" si="19"/>
        <v>Purrer</v>
      </c>
      <c r="T100" s="86" t="str">
        <f t="shared" si="20"/>
        <v>&amp;#149; Purrer, A Deer A Horse, Haybaby, and Pagan Reagan - &lt;b&gt;Joe Squared [33 West North Ave, Baltimore, MD]&lt;/b&gt; &lt;br&gt;</v>
      </c>
      <c r="U100" s="86" t="str">
        <f>IF(ISBLANK(G100),"","&amp;#149; "&amp;IF(ISBLANK(C100),"","&lt;S&gt;")&amp;I100&amp;IF(ISBLANK(A100),""," - &lt;a href='recommended.php#"&amp;AJ100&amp;"'&gt;&lt;b&gt;&lt;em&gt;&lt;font color='#9C004D'&gt;RECOMMENDED&lt;/font&gt;&lt;/em&gt;&lt;/b&gt;&lt;/a&gt;")&amp;" - "&amp;M100&amp;IF(ISBLANK(K100),K100," - &lt;b&gt;"&amp;K100&amp;"&lt;/b&gt; ")&amp;IF(B100="Sold Out"," - &lt;font color='#000099'&gt;&lt;b&gt;&lt;I&gt;sold out&lt;/I&gt;&lt;/b&gt;&lt;/font&gt;","")&amp;IF(ISBLANK(C100),"","&lt;/S&gt; &lt;b&gt;"&amp;C100&amp;"&lt;/b&gt;")&amp;"&lt;p&gt;")</f>
        <v>&amp;#149; Wednesday, 11 July 2018 - Purrer, A Deer A Horse, Haybaby, and Pagan Reagan&lt;p&gt;</v>
      </c>
      <c r="V100" s="95" t="str">
        <f t="shared" si="21"/>
        <v>&amp;#149; Purrer, A Deer A Horse, Haybaby, and Pagan Reagan - &lt;b&gt;Joe Squared [33 West North Ave, Baltimore, MD]&lt;/b&gt;  - &lt;font color='#005500'&gt;&lt;b&gt;NEW!&lt;/b&gt;&lt;/font&gt;&lt;br&gt;</v>
      </c>
      <c r="AE100" s="92" t="str">
        <f t="shared" si="22"/>
        <v>Wednesday, 11 July 2018      [&lt;a name='20180711' href='#20180711'&gt;link to this day&lt;/a&gt;]</v>
      </c>
      <c r="AF100" s="96" t="str">
        <f t="shared" si="23"/>
        <v>&lt;a name='20180711'&gt;&lt;b&gt;Wednesday, 11 July 2018: Purrer, A Deer A Horse, Haybaby, and Pagan Reagan - Joe Squared [33 West North Ave, Baltimore, MD]&lt;/b&gt;&lt;/a&gt;&lt;br&gt;</v>
      </c>
      <c r="AG100" s="97">
        <f t="shared" si="24"/>
        <v>2018</v>
      </c>
      <c r="AH100" s="97" t="str">
        <f t="shared" si="25"/>
        <v>07</v>
      </c>
      <c r="AI100" s="97">
        <f t="shared" si="26"/>
        <v>11</v>
      </c>
      <c r="AJ100" s="97" t="str">
        <f t="shared" si="27"/>
        <v>20180711</v>
      </c>
    </row>
    <row r="101" spans="4:36" ht="12" customHeight="1" x14ac:dyDescent="0.15">
      <c r="D101" s="110">
        <v>43276</v>
      </c>
      <c r="E101" s="9" t="s">
        <v>795</v>
      </c>
      <c r="F101" s="86" t="str">
        <f t="shared" si="15"/>
        <v>Wednesday</v>
      </c>
      <c r="G101" s="91">
        <v>43292</v>
      </c>
      <c r="H101" s="92" t="str">
        <f>VLOOKUP(MONTH(G101),VLOOKUP!$W$1:$X$24,2)</f>
        <v>July</v>
      </c>
      <c r="I101" s="92" t="str">
        <f t="shared" si="16"/>
        <v>Wednesday, 11 July 2018</v>
      </c>
      <c r="J101" s="107" t="s">
        <v>647</v>
      </c>
      <c r="K101" s="106"/>
      <c r="L101" s="86" t="str">
        <f t="shared" si="17"/>
        <v>&lt;a href='metrogallery.php' title='list by venue'&gt;Metro Gallery (Baltimore)&lt;/a&gt;</v>
      </c>
      <c r="M101" s="86" t="str">
        <f t="shared" si="18"/>
        <v>Wilder Maker, Us &amp;amp; Us Only, and Albert Bagman</v>
      </c>
      <c r="N101" s="86" t="str">
        <f>VLOOKUP(J101,VLOOKUP!$A$2:$S$54,19,FALSE)&amp;J101&amp;"&lt;/a&gt;"</f>
        <v>&lt;a href='metrogallery.php' title='list by venue'&gt;Metro Gallery (Baltimore)&lt;/a&gt;</v>
      </c>
      <c r="O101" s="3" t="s">
        <v>3353</v>
      </c>
      <c r="P101" s="3" t="s">
        <v>1810</v>
      </c>
      <c r="Q101" s="3" t="s">
        <v>3460</v>
      </c>
      <c r="R101" s="107"/>
      <c r="S101" s="95" t="str">
        <f t="shared" si="19"/>
        <v>Wilder Maker</v>
      </c>
      <c r="T101" s="86" t="str">
        <f t="shared" si="20"/>
        <v>&amp;#149; Wilder Maker, Us &amp;amp; Us Only, and Albert Bagman - &lt;b&gt;&lt;a href='metrogallery.php' title='list by venue'&gt;Metro Gallery (Baltimore)&lt;/a&gt;&lt;/b&gt; &lt;br&gt;</v>
      </c>
      <c r="U101" s="86" t="str">
        <f>IF(ISBLANK(G101),"","&amp;#149; "&amp;IF(ISBLANK(C101),"","&lt;S&gt;")&amp;I101&amp;IF(ISBLANK(A101),""," - &lt;a href='recommended.php#"&amp;AJ101&amp;"'&gt;&lt;b&gt;&lt;em&gt;&lt;font color='#9C004D'&gt;RECOMMENDED&lt;/font&gt;&lt;/em&gt;&lt;/b&gt;&lt;/a&gt;")&amp;" - "&amp;M101&amp;IF(ISBLANK(K101),K101," - &lt;b&gt;"&amp;K101&amp;"&lt;/b&gt; ")&amp;IF(B101="Sold Out"," - &lt;font color='#000099'&gt;&lt;b&gt;&lt;I&gt;sold out&lt;/I&gt;&lt;/b&gt;&lt;/font&gt;","")&amp;IF(ISBLANK(C101),"","&lt;/S&gt; &lt;b&gt;"&amp;C101&amp;"&lt;/b&gt;")&amp;"&lt;p&gt;")</f>
        <v>&amp;#149; Wednesday, 11 July 2018 - Wilder Maker, Us &amp;amp; Us Only, and Albert Bagman&lt;p&gt;</v>
      </c>
      <c r="V101" s="95" t="str">
        <f t="shared" si="21"/>
        <v>&amp;#149; Wilder Maker, Us &amp;amp; Us Only, and Albert Bagman - &lt;b&gt;&lt;a href='metrogallery.php' title='list by venue'&gt;Metro Gallery (Baltimore)&lt;/a&gt;&lt;/b&gt;  - &lt;font color='#005500'&gt;&lt;b&gt;NEW!&lt;/b&gt;&lt;/font&gt;&lt;br&gt;</v>
      </c>
      <c r="AE101" s="92" t="str">
        <f t="shared" si="22"/>
        <v>Wednesday, 11 July 2018      [&lt;a name='20180711' href='#20180711'&gt;link to this day&lt;/a&gt;]</v>
      </c>
      <c r="AF101" s="96" t="str">
        <f t="shared" si="23"/>
        <v>&lt;a name='20180711'&gt;&lt;b&gt;Wednesday, 11 July 2018: Wilder Maker, Us &amp;amp; Us Only, and Albert Bagman - &lt;a href='metrogallery.php' title='list by venue'&gt;Metro Gallery (Baltimore)&lt;/a&gt;&lt;/b&gt;&lt;/a&gt;&lt;br&gt;</v>
      </c>
      <c r="AG101" s="97">
        <f t="shared" si="24"/>
        <v>2018</v>
      </c>
      <c r="AH101" s="97" t="str">
        <f t="shared" si="25"/>
        <v>07</v>
      </c>
      <c r="AI101" s="97">
        <f t="shared" si="26"/>
        <v>11</v>
      </c>
      <c r="AJ101" s="97" t="str">
        <f t="shared" si="27"/>
        <v>20180711</v>
      </c>
    </row>
    <row r="102" spans="4:36" ht="12" customHeight="1" x14ac:dyDescent="0.15">
      <c r="D102" s="110">
        <v>43217</v>
      </c>
      <c r="E102" s="9" t="s">
        <v>795</v>
      </c>
      <c r="F102" s="86" t="str">
        <f t="shared" si="15"/>
        <v>Wednesday</v>
      </c>
      <c r="G102" s="91">
        <v>43292</v>
      </c>
      <c r="H102" s="92" t="str">
        <f>VLOOKUP(MONTH(G102),VLOOKUP!$W$1:$X$24,2)</f>
        <v>July</v>
      </c>
      <c r="I102" s="92" t="str">
        <f t="shared" si="16"/>
        <v>Wednesday, 11 July 2018</v>
      </c>
      <c r="J102" s="90" t="s">
        <v>654</v>
      </c>
      <c r="K102" s="9" t="s">
        <v>2197</v>
      </c>
      <c r="L102" s="86" t="str">
        <f t="shared" si="17"/>
        <v>&lt;a href='strathmore.php' title='list by venue'&gt;Strathmore&lt;/a&gt; (Live from the Lawn)</v>
      </c>
      <c r="M102" s="86" t="str">
        <f t="shared" si="18"/>
        <v>Making Movies</v>
      </c>
      <c r="N102" s="86" t="str">
        <f>VLOOKUP(J102,VLOOKUP!$A$2:$S$54,19,FALSE)&amp;J102&amp;"&lt;/a&gt;"</f>
        <v>&lt;a href='strathmore.php' title='list by venue'&gt;Strathmore&lt;/a&gt;</v>
      </c>
      <c r="O102" s="9" t="s">
        <v>2845</v>
      </c>
      <c r="S102" s="95" t="str">
        <f t="shared" si="19"/>
        <v>Making Movies</v>
      </c>
      <c r="T102" s="86" t="str">
        <f t="shared" si="20"/>
        <v>&amp;#149; Making Movies - &lt;b&gt;&lt;a href='strathmore.php' title='list by venue'&gt;Strathmore&lt;/a&gt; (Live from the Lawn)&lt;/b&gt; &lt;br&gt;</v>
      </c>
      <c r="U102" s="86" t="str">
        <f>IF(ISBLANK(G102),"","&amp;#149; "&amp;IF(ISBLANK(C102),"","&lt;S&gt;")&amp;I102&amp;IF(ISBLANK(A102),""," - &lt;a href='recommended.php#"&amp;AJ102&amp;"'&gt;&lt;b&gt;&lt;em&gt;&lt;font color='#9C004D'&gt;RECOMMENDED&lt;/font&gt;&lt;/em&gt;&lt;/b&gt;&lt;/a&gt;")&amp;" - "&amp;M102&amp;IF(ISBLANK(K102),K102," - &lt;b&gt;"&amp;K102&amp;"&lt;/b&gt; ")&amp;IF(B102="Sold Out"," - &lt;font color='#000099'&gt;&lt;b&gt;&lt;I&gt;sold out&lt;/I&gt;&lt;/b&gt;&lt;/font&gt;","")&amp;IF(ISBLANK(C102),"","&lt;/S&gt; &lt;b&gt;"&amp;C102&amp;"&lt;/b&gt;")&amp;"&lt;p&gt;")</f>
        <v>&amp;#149; Wednesday, 11 July 2018 - Making Movies - &lt;b&gt;Live from the Lawn&lt;/b&gt; &lt;p&gt;</v>
      </c>
      <c r="V102" s="95" t="str">
        <f t="shared" si="21"/>
        <v>&amp;#149; Making Movies - &lt;b&gt;&lt;a href='strathmore.php' title='list by venue'&gt;Strathmore&lt;/a&gt; (Live from the Lawn)&lt;/b&gt;  - &lt;font color='#005500'&gt;&lt;b&gt;NEW!&lt;/b&gt;&lt;/font&gt;&lt;br&gt;</v>
      </c>
      <c r="AE102" s="92" t="str">
        <f t="shared" si="22"/>
        <v>Wednesday, 11 July 2018      [&lt;a name='20180711' href='#20180711'&gt;link to this day&lt;/a&gt;]</v>
      </c>
      <c r="AF102" s="96" t="str">
        <f t="shared" si="23"/>
        <v>&lt;a name='20180711'&gt;&lt;b&gt;Wednesday, 11 July 2018: Making Movies - &lt;a href='strathmore.php' title='list by venue'&gt;Strathmore&lt;/a&gt; (Live from the Lawn)&lt;/b&gt;&lt;/a&gt;&lt;br&gt;</v>
      </c>
      <c r="AG102" s="97">
        <f t="shared" si="24"/>
        <v>2018</v>
      </c>
      <c r="AH102" s="97" t="str">
        <f t="shared" si="25"/>
        <v>07</v>
      </c>
      <c r="AI102" s="97">
        <f t="shared" si="26"/>
        <v>11</v>
      </c>
      <c r="AJ102" s="97" t="str">
        <f t="shared" si="27"/>
        <v>20180711</v>
      </c>
    </row>
    <row r="103" spans="4:36" ht="12" customHeight="1" x14ac:dyDescent="0.15">
      <c r="D103" s="110">
        <v>43289</v>
      </c>
      <c r="E103" s="9" t="s">
        <v>795</v>
      </c>
      <c r="F103" s="86" t="str">
        <f t="shared" si="15"/>
        <v>Wednesday</v>
      </c>
      <c r="G103" s="91">
        <v>43292</v>
      </c>
      <c r="H103" s="92" t="str">
        <f>VLOOKUP(MONTH(G103),VLOOKUP!$W$1:$X$24,2)</f>
        <v>July</v>
      </c>
      <c r="I103" s="92" t="str">
        <f t="shared" si="16"/>
        <v>Wednesday, 11 July 2018</v>
      </c>
      <c r="J103" s="93" t="s">
        <v>1412</v>
      </c>
      <c r="L103" s="86" t="str">
        <f t="shared" si="17"/>
        <v>TheDepot Baltimore [1728 N Charles St, Baltimore, MD]</v>
      </c>
      <c r="M103" s="86" t="str">
        <f t="shared" si="18"/>
        <v>Mavradoxa, Elagabalus, Blunt Horse, and Fourth Dominion</v>
      </c>
      <c r="N103" s="93" t="str">
        <f>J103</f>
        <v>TheDepot Baltimore [1728 N Charles St, Baltimore, MD]</v>
      </c>
      <c r="O103" s="174" t="s">
        <v>3581</v>
      </c>
      <c r="S103" s="95" t="str">
        <f t="shared" si="19"/>
        <v>Mavradoxa, Elagabalus, Blunt Horse, and Fourth Dominion</v>
      </c>
      <c r="T103" s="86" t="str">
        <f t="shared" si="20"/>
        <v>&amp;#149; Mavradoxa, Elagabalus, Blunt Horse, and Fourth Dominion - &lt;b&gt;TheDepot Baltimore [1728 N Charles St, Baltimore, MD]&lt;/b&gt; &lt;br&gt;</v>
      </c>
      <c r="U103" s="86" t="str">
        <f>IF(ISBLANK(G103),"","&amp;#149; "&amp;IF(ISBLANK(C103),"","&lt;S&gt;")&amp;I103&amp;IF(ISBLANK(A103),""," - &lt;a href='recommended.php#"&amp;AJ103&amp;"'&gt;&lt;b&gt;&lt;em&gt;&lt;font color='#9C004D'&gt;RECOMMENDED&lt;/font&gt;&lt;/em&gt;&lt;/b&gt;&lt;/a&gt;")&amp;" - "&amp;M103&amp;IF(ISBLANK(K103),K103," - &lt;b&gt;"&amp;K103&amp;"&lt;/b&gt; ")&amp;IF(B103="Sold Out"," - &lt;font color='#000099'&gt;&lt;b&gt;&lt;I&gt;sold out&lt;/I&gt;&lt;/b&gt;&lt;/font&gt;","")&amp;IF(ISBLANK(C103),"","&lt;/S&gt; &lt;b&gt;"&amp;C103&amp;"&lt;/b&gt;")&amp;"&lt;p&gt;")</f>
        <v>&amp;#149; Wednesday, 11 July 2018 - Mavradoxa, Elagabalus, Blunt Horse, and Fourth Dominion&lt;p&gt;</v>
      </c>
      <c r="V103" s="95" t="str">
        <f t="shared" si="21"/>
        <v>&amp;#149; Mavradoxa, Elagabalus, Blunt Horse, and Fourth Dominion - &lt;b&gt;TheDepot Baltimore [1728 N Charles St, Baltimore, MD]&lt;/b&gt;  - &lt;font color='#005500'&gt;&lt;b&gt;NEW!&lt;/b&gt;&lt;/font&gt;&lt;br&gt;</v>
      </c>
      <c r="AE103" s="92" t="str">
        <f t="shared" si="22"/>
        <v>Wednesday, 11 July 2018      [&lt;a name='20180711' href='#20180711'&gt;link to this day&lt;/a&gt;]</v>
      </c>
      <c r="AF103" s="96" t="str">
        <f t="shared" si="23"/>
        <v>&lt;a name='20180711'&gt;&lt;b&gt;Wednesday, 11 July 2018: Mavradoxa, Elagabalus, Blunt Horse, and Fourth Dominion - TheDepot Baltimore [1728 N Charles St, Baltimore, MD]&lt;/b&gt;&lt;/a&gt;&lt;br&gt;</v>
      </c>
      <c r="AG103" s="97">
        <f t="shared" si="24"/>
        <v>2018</v>
      </c>
      <c r="AH103" s="97" t="str">
        <f t="shared" si="25"/>
        <v>07</v>
      </c>
      <c r="AI103" s="97">
        <f t="shared" si="26"/>
        <v>11</v>
      </c>
      <c r="AJ103" s="97" t="str">
        <f t="shared" si="27"/>
        <v>20180711</v>
      </c>
    </row>
    <row r="104" spans="4:36" ht="12" customHeight="1" x14ac:dyDescent="0.15">
      <c r="D104" s="110">
        <v>43233</v>
      </c>
      <c r="E104" s="9" t="s">
        <v>795</v>
      </c>
      <c r="F104" s="86" t="str">
        <f t="shared" si="15"/>
        <v>Wednesday</v>
      </c>
      <c r="G104" s="91">
        <v>43292</v>
      </c>
      <c r="H104" s="92" t="str">
        <f>VLOOKUP(MONTH(G104),VLOOKUP!$W$1:$X$24,2)</f>
        <v>July</v>
      </c>
      <c r="I104" s="92" t="str">
        <f t="shared" si="16"/>
        <v>Wednesday, 11 July 2018</v>
      </c>
      <c r="J104" s="9" t="s">
        <v>2426</v>
      </c>
      <c r="K104" s="9" t="s">
        <v>3012</v>
      </c>
      <c r="L104" s="86" t="str">
        <f t="shared" si="17"/>
        <v>&lt;a href='unionstage.php' title='list by venue'&gt;Union Stage&lt;/a&gt; [740 Water Street SW, Washington, DC 20024] (Cancer Can Rock Benefit Concert)</v>
      </c>
      <c r="M104" s="86" t="str">
        <f t="shared" si="18"/>
        <v>Butch Walker, Todd Wright, Tommy Gann, and Ashcraft &amp;amp; Gerel</v>
      </c>
      <c r="N104" s="86" t="str">
        <f>VLOOKUP(J104,VLOOKUP!$A$2:$S$54,19,FALSE)&amp;J104&amp;"&lt;/a&gt; ["&amp;VLOOKUP(J104,VLOOKUP!$A$2:$S$54,3,FALSE)&amp;"]"</f>
        <v>&lt;a href='unionstage.php' title='list by venue'&gt;Union Stage&lt;/a&gt; [740 Water Street SW, Washington, DC 20024]</v>
      </c>
      <c r="O104" s="9" t="s">
        <v>3013</v>
      </c>
      <c r="P104" s="9" t="s">
        <v>2824</v>
      </c>
      <c r="Q104" s="9" t="s">
        <v>2605</v>
      </c>
      <c r="R104" s="9" t="s">
        <v>3014</v>
      </c>
      <c r="S104" s="95" t="str">
        <f t="shared" si="19"/>
        <v>Butch Walker</v>
      </c>
      <c r="T104" s="86" t="str">
        <f t="shared" si="20"/>
        <v>&amp;#149; Butch Walker, Todd Wright, Tommy Gann, and Ashcraft &amp;amp; Gerel - &lt;b&gt;&lt;a href='unionstage.php' title='list by venue'&gt;Union Stage&lt;/a&gt; [740 Water Street SW, Washington, DC 20024] (Cancer Can Rock Benefit Concert)&lt;/b&gt; &lt;br&gt;</v>
      </c>
      <c r="U104" s="112" t="str">
        <f>IF(ISBLANK(G104),"","&amp;#149; "&amp;IF(ISBLANK(C104),"","&lt;S&gt;")&amp;I104&amp;IF(ISBLANK(A104),""," - &lt;a href='recommended.php#"&amp;AJ104&amp;"'&gt;&lt;b&gt;&lt;em&gt;&lt;font color='#9C004D'&gt;RECOMMENDED&lt;/font&gt;&lt;/em&gt;&lt;/b&gt;&lt;/a&gt;")&amp;" - "&amp;M104&amp;IF(ISBLANK(K104),K104," - &lt;b&gt;"&amp;K104&amp;"&lt;/b&gt; ")&amp;IF(B104="Sold Out"," - &lt;font color='#000099'&gt;&lt;b&gt;&lt;I&gt;sold out&lt;/I&gt;&lt;/b&gt;&lt;/font&gt;"," - &lt;font color='#728C00'&gt;&lt;em&gt;&lt;a href='http://www.shareasale.com/r.cfm?u=529909&amp;b=234786&amp;m=27601&amp;afftrack=&amp;urllink=www%2Eticketfly%2Ecom%2Fpurchase%2Fevent%2F"&amp;X104&amp;"' target='_blank'&gt;buy tickets&lt;/a&gt;&lt;/em&gt;&lt;/font&gt;")&amp;IF(ISBLANK(C104),"","&lt;/S&gt; &lt;b&gt;"&amp;C104&amp;"&lt;/b&gt;")&amp;"&lt;p&gt;")</f>
        <v>&amp;#149; Wednesday, 11 July 2018 - Butch Walker, Todd Wright, Tommy Gann, and Ashcraft &amp;amp; Gerel - &lt;b&gt;Cancer Can Rock Benefit Concert&lt;/b&gt;  - &lt;font color='#728C00'&gt;&lt;em&gt;&lt;a href='http://www.shareasale.com/r.cfm?u=529909&amp;b=234786&amp;m=27601&amp;afftrack=&amp;urllink=www%2Eticketfly%2Ecom%2Fpurchase%2Fevent%2F1686786' target='_blank'&gt;buy tickets&lt;/a&gt;&lt;/em&gt;&lt;/font&gt;&lt;p&gt;</v>
      </c>
      <c r="V104" s="95" t="str">
        <f t="shared" si="21"/>
        <v>&amp;#149; Butch Walker, Todd Wright, Tommy Gann, and Ashcraft &amp;amp; Gerel - &lt;b&gt;&lt;a href='unionstage.php' title='list by venue'&gt;Union Stage&lt;/a&gt; [740 Water Street SW, Washington, DC 20024] (Cancer Can Rock Benefit Concert)&lt;/b&gt;  - &lt;font color='#005500'&gt;&lt;b&gt;NEW!&lt;/b&gt;&lt;/font&gt;&lt;br&gt;</v>
      </c>
      <c r="X104" s="9">
        <v>1686786</v>
      </c>
      <c r="AE104" s="92" t="str">
        <f t="shared" si="22"/>
        <v>Wednesday, 11 July 2018      [&lt;a name='20180711' href='#20180711'&gt;link to this day&lt;/a&gt;]</v>
      </c>
      <c r="AF104" s="96" t="str">
        <f t="shared" si="23"/>
        <v>&lt;a name='20180711'&gt;&lt;b&gt;Wednesday, 11 July 2018: Butch Walker, Todd Wright, Tommy Gann, and Ashcraft &amp;amp; Gerel - &lt;a href='unionstage.php' title='list by venue'&gt;Union Stage&lt;/a&gt; [740 Water Street SW, Washington, DC 20024] (Cancer Can Rock Benefit Concert)&lt;/b&gt;&lt;/a&gt;&lt;br&gt;</v>
      </c>
      <c r="AG104" s="97">
        <f t="shared" si="24"/>
        <v>2018</v>
      </c>
      <c r="AH104" s="97" t="str">
        <f t="shared" si="25"/>
        <v>07</v>
      </c>
      <c r="AI104" s="97">
        <f t="shared" si="26"/>
        <v>11</v>
      </c>
      <c r="AJ104" s="97" t="str">
        <f t="shared" si="27"/>
        <v>20180711</v>
      </c>
    </row>
    <row r="105" spans="4:36" ht="12" customHeight="1" x14ac:dyDescent="0.15">
      <c r="D105" s="110">
        <v>43276</v>
      </c>
      <c r="E105" s="9" t="s">
        <v>795</v>
      </c>
      <c r="F105" s="86" t="str">
        <f t="shared" si="15"/>
        <v>Wednesday</v>
      </c>
      <c r="G105" s="91">
        <v>43292</v>
      </c>
      <c r="H105" s="92" t="str">
        <f>VLOOKUP(MONTH(G105),VLOOKUP!$W$1:$X$24,2)</f>
        <v>July</v>
      </c>
      <c r="I105" s="92" t="str">
        <f t="shared" si="16"/>
        <v>Wednesday, 11 July 2018</v>
      </c>
      <c r="J105" s="90" t="s">
        <v>216</v>
      </c>
      <c r="L105" s="86" t="str">
        <f t="shared" si="17"/>
        <v>&lt;a href='velvetlounge.php' title='list by venue'&gt;Velvet Lounge&lt;/a&gt;</v>
      </c>
      <c r="M105" s="86" t="str">
        <f t="shared" si="18"/>
        <v>Silk Leash, Fratmouth, and Gloop</v>
      </c>
      <c r="N105" s="86" t="str">
        <f>VLOOKUP(J105,VLOOKUP!$A$2:$S$54,19,FALSE)&amp;J105&amp;"&lt;/a&gt;"</f>
        <v>&lt;a href='velvetlounge.php' title='list by venue'&gt;Velvet Lounge&lt;/a&gt;</v>
      </c>
      <c r="O105" s="9" t="s">
        <v>2701</v>
      </c>
      <c r="P105" s="9" t="s">
        <v>3434</v>
      </c>
      <c r="Q105" s="9" t="s">
        <v>2314</v>
      </c>
      <c r="S105" s="95" t="str">
        <f t="shared" si="19"/>
        <v>Silk Leash</v>
      </c>
      <c r="T105" s="86" t="str">
        <f t="shared" si="20"/>
        <v>&amp;#149; Silk Leash, Fratmouth, and Gloop - &lt;b&gt;&lt;a href='velvetlounge.php' title='list by venue'&gt;Velvet Lounge&lt;/a&gt;&lt;/b&gt; &lt;br&gt;</v>
      </c>
      <c r="U105" s="86" t="str">
        <f>IF(ISBLANK(G105),"","&amp;#149; "&amp;IF(ISBLANK(C105),"","&lt;S&gt;")&amp;I105&amp;IF(ISBLANK(A105),""," - &lt;a href='recommended.php#"&amp;AJ105&amp;"'&gt;&lt;b&gt;&lt;em&gt;&lt;font color='#9C004D'&gt;RECOMMENDED&lt;/font&gt;&lt;/em&gt;&lt;/b&gt;&lt;/a&gt;")&amp;" - "&amp;M105&amp;IF(ISBLANK(K105),K105," - &lt;b&gt;"&amp;K105&amp;"&lt;/b&gt; ")&amp;IF(B105="Sold Out"," - &lt;font color='#000099'&gt;&lt;b&gt;&lt;I&gt;sold out&lt;/I&gt;&lt;/b&gt;&lt;/font&gt;","")&amp;IF(ISBLANK(C105),"","&lt;/S&gt; &lt;b&gt;"&amp;C105&amp;"&lt;/b&gt;")&amp;"&lt;p&gt;")</f>
        <v>&amp;#149; Wednesday, 11 July 2018 - Silk Leash, Fratmouth, and Gloop&lt;p&gt;</v>
      </c>
      <c r="V105" s="95" t="str">
        <f t="shared" si="21"/>
        <v>&amp;#149; Silk Leash, Fratmouth, and Gloop - &lt;b&gt;&lt;a href='velvetlounge.php' title='list by venue'&gt;Velvet Lounge&lt;/a&gt;&lt;/b&gt;  - &lt;font color='#005500'&gt;&lt;b&gt;NEW!&lt;/b&gt;&lt;/font&gt;&lt;br&gt;</v>
      </c>
      <c r="AE105" s="92" t="str">
        <f t="shared" si="22"/>
        <v>Wednesday, 11 July 2018      [&lt;a name='20180711' href='#20180711'&gt;link to this day&lt;/a&gt;]</v>
      </c>
      <c r="AF105" s="96" t="str">
        <f t="shared" si="23"/>
        <v>&lt;a name='20180711'&gt;&lt;b&gt;Wednesday, 11 July 2018: Silk Leash, Fratmouth, and Gloop - &lt;a href='velvetlounge.php' title='list by venue'&gt;Velvet Lounge&lt;/a&gt;&lt;/b&gt;&lt;/a&gt;&lt;br&gt;</v>
      </c>
      <c r="AG105" s="97">
        <f t="shared" si="24"/>
        <v>2018</v>
      </c>
      <c r="AH105" s="97" t="str">
        <f t="shared" si="25"/>
        <v>07</v>
      </c>
      <c r="AI105" s="97">
        <f t="shared" si="26"/>
        <v>11</v>
      </c>
      <c r="AJ105" s="97" t="str">
        <f t="shared" si="27"/>
        <v>20180711</v>
      </c>
    </row>
    <row r="106" spans="4:36" ht="12" customHeight="1" x14ac:dyDescent="0.15">
      <c r="D106" s="110">
        <v>43153</v>
      </c>
      <c r="E106" s="9" t="s">
        <v>795</v>
      </c>
      <c r="F106" s="86" t="str">
        <f t="shared" si="15"/>
        <v>Wednesday</v>
      </c>
      <c r="G106" s="91">
        <v>43292</v>
      </c>
      <c r="H106" s="92" t="str">
        <f>VLOOKUP(MONTH(G106),VLOOKUP!$W$1:$X$24,2)</f>
        <v>July</v>
      </c>
      <c r="I106" s="92" t="str">
        <f t="shared" si="16"/>
        <v>Wednesday, 11 July 2018</v>
      </c>
      <c r="J106" s="90" t="s">
        <v>234</v>
      </c>
      <c r="K106" s="90" t="s">
        <v>1644</v>
      </c>
      <c r="L106" s="86" t="str">
        <f t="shared" si="17"/>
        <v>&lt;a href='wolftrap.php' title='list by venue'&gt;Wolf Trap&lt;/a&gt; (Filene Center)</v>
      </c>
      <c r="M106" s="86" t="str">
        <f t="shared" si="18"/>
        <v>Tedeschi Trucks Band, Drive-By Truckers, and the Marcus King Band</v>
      </c>
      <c r="N106" s="86" t="str">
        <f>VLOOKUP(J106,VLOOKUP!$A$2:$S$54,19,FALSE)&amp;J106&amp;"&lt;/a&gt;"</f>
        <v>&lt;a href='wolftrap.php' title='list by venue'&gt;Wolf Trap&lt;/a&gt;</v>
      </c>
      <c r="O106" s="9" t="s">
        <v>1390</v>
      </c>
      <c r="P106" s="9" t="s">
        <v>2038</v>
      </c>
      <c r="Q106" s="9" t="s">
        <v>1771</v>
      </c>
      <c r="S106" s="95" t="str">
        <f t="shared" si="19"/>
        <v>Tedeschi Trucks Band</v>
      </c>
      <c r="T106" s="86" t="str">
        <f t="shared" si="20"/>
        <v>&amp;#149; Tedeschi Trucks Band, Drive-By Truckers, and the Marcus King Band - &lt;b&gt;&lt;a href='wolftrap.php' title='list by venue'&gt;Wolf Trap&lt;/a&gt; (Filene Center)&lt;/b&gt; &lt;br&gt;</v>
      </c>
      <c r="U106" s="86" t="str">
        <f>IF(ISBLANK(G106),"","&amp;#149; "&amp;IF(ISBLANK(C106),"","&lt;S&gt;")&amp;I106&amp;IF(ISBLANK(A106),""," - &lt;a href='recommended.php#"&amp;AJ106&amp;"'&gt;&lt;b&gt;&lt;em&gt;&lt;font color='#9C004D'&gt;RECOMMENDED&lt;/font&gt;&lt;/em&gt;&lt;/b&gt;&lt;/a&gt;")&amp;" - "&amp;M106&amp;IF(ISBLANK(K106),K106," - &lt;b&gt;"&amp;K106&amp;"&lt;/b&gt; ")&amp;IF(B106="Sold Out"," - &lt;font color='#000099'&gt;&lt;b&gt;&lt;I&gt;sold out&lt;/I&gt;&lt;/b&gt;&lt;/font&gt;","")&amp;IF(ISBLANK(C106),"","&lt;/S&gt; &lt;b&gt;"&amp;C106&amp;"&lt;/b&gt;")&amp;"&lt;p&gt;")</f>
        <v>&amp;#149; Wednesday, 11 July 2018 - Tedeschi Trucks Band, Drive-By Truckers, and the Marcus King Band - &lt;b&gt;Filene Center&lt;/b&gt; &lt;p&gt;</v>
      </c>
      <c r="V106" s="95" t="str">
        <f t="shared" si="21"/>
        <v>&amp;#149; Tedeschi Trucks Band, Drive-By Truckers, and the Marcus King Band - &lt;b&gt;&lt;a href='wolftrap.php' title='list by venue'&gt;Wolf Trap&lt;/a&gt; (Filene Center)&lt;/b&gt;  - &lt;font color='#005500'&gt;&lt;b&gt;NEW!&lt;/b&gt;&lt;/font&gt;&lt;br&gt;</v>
      </c>
      <c r="AE106" s="92" t="str">
        <f t="shared" si="22"/>
        <v>Wednesday, 11 July 2018      [&lt;a name='20180711' href='#20180711'&gt;link to this day&lt;/a&gt;]</v>
      </c>
      <c r="AF106" s="96" t="str">
        <f t="shared" si="23"/>
        <v>&lt;a name='20180711'&gt;&lt;b&gt;Wednesday, 11 July 2018: Tedeschi Trucks Band, Drive-By Truckers, and the Marcus King Band - &lt;a href='wolftrap.php' title='list by venue'&gt;Wolf Trap&lt;/a&gt; (Filene Center)&lt;/b&gt;&lt;/a&gt;&lt;br&gt;</v>
      </c>
      <c r="AG106" s="97">
        <f t="shared" si="24"/>
        <v>2018</v>
      </c>
      <c r="AH106" s="97" t="str">
        <f t="shared" si="25"/>
        <v>07</v>
      </c>
      <c r="AI106" s="97">
        <f t="shared" si="26"/>
        <v>11</v>
      </c>
      <c r="AJ106" s="97" t="str">
        <f t="shared" si="27"/>
        <v>20180711</v>
      </c>
    </row>
    <row r="107" spans="4:36" ht="12" customHeight="1" x14ac:dyDescent="0.15">
      <c r="D107" s="110">
        <v>43276</v>
      </c>
      <c r="E107" s="9" t="s">
        <v>795</v>
      </c>
      <c r="F107" s="86" t="str">
        <f t="shared" si="15"/>
        <v>Thursday</v>
      </c>
      <c r="G107" s="91">
        <v>43293</v>
      </c>
      <c r="H107" s="92" t="str">
        <f>VLOOKUP(MONTH(G107),VLOOKUP!$W$1:$X$24,2)</f>
        <v>July</v>
      </c>
      <c r="I107" s="92" t="str">
        <f t="shared" si="16"/>
        <v>Thursday, 12 July 2018</v>
      </c>
      <c r="J107" s="90" t="s">
        <v>1462</v>
      </c>
      <c r="K107" s="9" t="s">
        <v>3329</v>
      </c>
      <c r="L107" s="86" t="str">
        <f t="shared" si="17"/>
        <v>&lt;a href='amp.php' title='list by venue'&gt;AMP&lt;/a&gt; (AMP Comedy Night)</v>
      </c>
      <c r="M107" s="86" t="str">
        <f t="shared" si="18"/>
        <v>Jay Nog &amp;amp; Mike Keegan</v>
      </c>
      <c r="N107" s="86" t="str">
        <f>VLOOKUP(J107,VLOOKUP!$A$2:$S$54,19,FALSE)&amp;J107&amp;"&lt;/a&gt;"</f>
        <v>&lt;a href='amp.php' title='list by venue'&gt;AMP&lt;/a&gt;</v>
      </c>
      <c r="O107" s="9" t="s">
        <v>3330</v>
      </c>
      <c r="S107" s="95" t="str">
        <f t="shared" si="19"/>
        <v>Jay Nog &amp;amp; Mike Keegan</v>
      </c>
      <c r="T107" s="86" t="str">
        <f t="shared" si="20"/>
        <v>&amp;#149; Jay Nog &amp;amp; Mike Keegan - &lt;b&gt;&lt;a href='amp.php' title='list by venue'&gt;AMP&lt;/a&gt; (AMP Comedy Night)&lt;/b&gt; &lt;br&gt;</v>
      </c>
      <c r="U107" s="86" t="str">
        <f>IF(ISBLANK(G107),"","&amp;#149; "&amp;IF(ISBLANK(C107),"","&lt;S&gt;")&amp;I107&amp;IF(ISBLANK(A107),""," - &lt;a href='recommended.php#"&amp;AJ107&amp;"'&gt;&lt;b&gt;&lt;em&gt;&lt;font color='#9C004D'&gt;RECOMMENDED&lt;/font&gt;&lt;/em&gt;&lt;/b&gt;&lt;/a&gt;")&amp;" - "&amp;M107&amp;IF(ISBLANK(K107),K107," - &lt;b&gt;"&amp;K107&amp;"&lt;/b&gt; ")&amp;IF(B107="Sold Out"," - &lt;font color='#000099'&gt;&lt;b&gt;&lt;I&gt;sold out&lt;/I&gt;&lt;/b&gt;&lt;/font&gt;","")&amp;IF(ISBLANK(C107),"","&lt;/S&gt; &lt;b&gt;"&amp;C107&amp;"&lt;/b&gt;")&amp;"&lt;p&gt;")</f>
        <v>&amp;#149; Thursday, 12 July 2018 - Jay Nog &amp;amp; Mike Keegan - &lt;b&gt;AMP Comedy Night&lt;/b&gt; &lt;p&gt;</v>
      </c>
      <c r="V107" s="95" t="str">
        <f t="shared" si="21"/>
        <v>&amp;#149; Jay Nog &amp;amp; Mike Keegan - &lt;b&gt;&lt;a href='amp.php' title='list by venue'&gt;AMP&lt;/a&gt; (AMP Comedy Night)&lt;/b&gt;  - &lt;font color='#005500'&gt;&lt;b&gt;NEW!&lt;/b&gt;&lt;/font&gt;&lt;br&gt;</v>
      </c>
      <c r="X107" s="99"/>
      <c r="Y107" s="99"/>
      <c r="AE107" s="92" t="str">
        <f t="shared" si="22"/>
        <v>Thursday, 12 July 2018      [&lt;a name='20180712' href='#20180712'&gt;link to this day&lt;/a&gt;]</v>
      </c>
      <c r="AF107" s="96" t="str">
        <f t="shared" si="23"/>
        <v>&lt;a name='20180712'&gt;&lt;b&gt;Thursday, 12 July 2018: Jay Nog &amp;amp; Mike Keegan - &lt;a href='amp.php' title='list by venue'&gt;AMP&lt;/a&gt; (AMP Comedy Night)&lt;/b&gt;&lt;/a&gt;&lt;br&gt;</v>
      </c>
      <c r="AG107" s="97">
        <f t="shared" si="24"/>
        <v>2018</v>
      </c>
      <c r="AH107" s="97" t="str">
        <f t="shared" si="25"/>
        <v>07</v>
      </c>
      <c r="AI107" s="97">
        <f t="shared" si="26"/>
        <v>12</v>
      </c>
      <c r="AJ107" s="97" t="str">
        <f t="shared" si="27"/>
        <v>20180712</v>
      </c>
    </row>
    <row r="108" spans="4:36" ht="12" customHeight="1" x14ac:dyDescent="0.15">
      <c r="D108" s="110">
        <v>43207</v>
      </c>
      <c r="E108" s="9" t="s">
        <v>795</v>
      </c>
      <c r="F108" s="86" t="str">
        <f t="shared" si="15"/>
        <v>Thursday</v>
      </c>
      <c r="G108" s="91">
        <v>43293</v>
      </c>
      <c r="H108" s="92" t="str">
        <f>VLOOKUP(MONTH(G108),VLOOKUP!$W$1:$X$24,2)</f>
        <v>July</v>
      </c>
      <c r="I108" s="92" t="str">
        <f t="shared" si="16"/>
        <v>Thursday, 12 July 2018</v>
      </c>
      <c r="J108" s="90" t="s">
        <v>235</v>
      </c>
      <c r="K108" s="9" t="s">
        <v>360</v>
      </c>
      <c r="L108" s="86" t="str">
        <f t="shared" si="17"/>
        <v>&lt;a href='blackcat.php' title='list by venue'&gt;Black Cat&lt;/a&gt; (Backstage)</v>
      </c>
      <c r="M108" s="86" t="str">
        <f t="shared" si="18"/>
        <v>Boayt (album release), Elizabeth II, and the Fed</v>
      </c>
      <c r="N108" s="86" t="str">
        <f>VLOOKUP(J108,VLOOKUP!$A$2:$S$54,19,FALSE)&amp;J108&amp;"&lt;/a&gt;"</f>
        <v>&lt;a href='blackcat.php' title='list by venue'&gt;Black Cat&lt;/a&gt;</v>
      </c>
      <c r="O108" s="9" t="s">
        <v>2730</v>
      </c>
      <c r="P108" s="9" t="s">
        <v>1898</v>
      </c>
      <c r="Q108" s="9" t="s">
        <v>2731</v>
      </c>
      <c r="S108" s="95" t="str">
        <f t="shared" si="19"/>
        <v>Boayt (album release)</v>
      </c>
      <c r="T108" s="86" t="str">
        <f t="shared" si="20"/>
        <v>&amp;#149; Boayt (album release), Elizabeth II, and the Fed - &lt;b&gt;&lt;a href='blackcat.php' title='list by venue'&gt;Black Cat&lt;/a&gt; (Backstage)&lt;/b&gt; &lt;br&gt;</v>
      </c>
      <c r="U108" s="112" t="str">
        <f>IF(ISBLANK(G108),"","&amp;#149; "&amp;IF(ISBLANK(C108),"","&lt;S&gt;")&amp;I108&amp;IF(ISBLANK(A108),""," - &lt;a href='recommended.php#"&amp;AJ108&amp;"'&gt;&lt;b&gt;&lt;em&gt;&lt;font color='#9C004D'&gt;RECOMMENDED&lt;/font&gt;&lt;/em&gt;&lt;/b&gt;&lt;/a&gt;")&amp;" - "&amp;M108&amp;IF(ISBLANK(K108),K108," - &lt;b&gt;"&amp;K108&amp;"&lt;/b&gt; ")&amp;IF(B108="Sold Out"," - &lt;font color='#000099'&gt;&lt;b&gt;&lt;I&gt;sold out&lt;/I&gt;&lt;/b&gt;&lt;/font&gt;"," - &lt;font color='#728C00'&gt;&lt;em&gt;&lt;a href='http://www.shareasale.com/r.cfm?u=529909&amp;b=234786&amp;m=27601&amp;afftrack=&amp;urllink=www%2Eticketfly%2Ecom%2Fpurchase%2Fevent%2F"&amp;X108&amp;"' target='_blank'&gt;buy tickets&lt;/a&gt;&lt;/em&gt;&lt;/font&gt;")&amp;IF(ISBLANK(C108),"","&lt;/S&gt; &lt;b&gt;"&amp;C108&amp;"&lt;/b&gt;")&amp;"&lt;p&gt;")</f>
        <v>&amp;#149; Thursday, 12 July 2018 - Boayt (album release), Elizabeth II, and the Fed - &lt;b&gt;Backstage&lt;/b&gt;  - &lt;font color='#728C00'&gt;&lt;em&gt;&lt;a href='http://www.shareasale.com/r.cfm?u=529909&amp;b=234786&amp;m=27601&amp;afftrack=&amp;urllink=www%2Eticketfly%2Ecom%2Fpurchase%2Fevent%2F1675111' target='_blank'&gt;buy tickets&lt;/a&gt;&lt;/em&gt;&lt;/font&gt;&lt;p&gt;</v>
      </c>
      <c r="V108" s="95" t="str">
        <f t="shared" si="21"/>
        <v>&amp;#149; Boayt (album release), Elizabeth II, and the Fed - &lt;b&gt;&lt;a href='blackcat.php' title='list by venue'&gt;Black Cat&lt;/a&gt; (Backstage)&lt;/b&gt;  - &lt;font color='#005500'&gt;&lt;b&gt;NEW!&lt;/b&gt;&lt;/font&gt;&lt;br&gt;</v>
      </c>
      <c r="W108" s="90" t="s">
        <v>221</v>
      </c>
      <c r="X108" s="4">
        <v>1675111</v>
      </c>
      <c r="AE108" s="92" t="str">
        <f t="shared" si="22"/>
        <v>Thursday, 12 July 2018      [&lt;a name='20180712' href='#20180712'&gt;link to this day&lt;/a&gt;]</v>
      </c>
      <c r="AF108" s="96" t="str">
        <f t="shared" si="23"/>
        <v>&lt;a name='20180712'&gt;&lt;b&gt;Thursday, 12 July 2018: Boayt (album release), Elizabeth II, and the Fed - &lt;a href='blackcat.php' title='list by venue'&gt;Black Cat&lt;/a&gt; (Backstage)&lt;/b&gt;&lt;/a&gt;&lt;br&gt;</v>
      </c>
      <c r="AG108" s="97">
        <f t="shared" si="24"/>
        <v>2018</v>
      </c>
      <c r="AH108" s="97" t="str">
        <f t="shared" si="25"/>
        <v>07</v>
      </c>
      <c r="AI108" s="97">
        <f t="shared" si="26"/>
        <v>12</v>
      </c>
      <c r="AJ108" s="97" t="str">
        <f t="shared" si="27"/>
        <v>20180712</v>
      </c>
    </row>
    <row r="109" spans="4:36" ht="12" customHeight="1" x14ac:dyDescent="0.15">
      <c r="D109" s="110">
        <v>43223</v>
      </c>
      <c r="E109" s="9" t="s">
        <v>795</v>
      </c>
      <c r="F109" s="86" t="str">
        <f t="shared" si="15"/>
        <v>Thursday</v>
      </c>
      <c r="G109" s="91">
        <v>43293</v>
      </c>
      <c r="H109" s="92" t="str">
        <f>VLOOKUP(MONTH(G109),VLOOKUP!$W$1:$X$24,2)</f>
        <v>July</v>
      </c>
      <c r="I109" s="92" t="str">
        <f t="shared" si="16"/>
        <v>Thursday, 12 July 2018</v>
      </c>
      <c r="J109" s="90" t="s">
        <v>674</v>
      </c>
      <c r="K109" s="90" t="s">
        <v>454</v>
      </c>
      <c r="L109" s="86" t="str">
        <f t="shared" si="17"/>
        <v>&lt;a href='bluesalley.php' title='list by venue'&gt;Blues Alley&lt;/a&gt; (Two shows)</v>
      </c>
      <c r="M109" s="86" t="str">
        <f t="shared" si="18"/>
        <v>Jean Carne</v>
      </c>
      <c r="N109" s="86" t="str">
        <f>VLOOKUP(J109,VLOOKUP!$A$2:$S$54,19,FALSE)&amp;J109&amp;"&lt;/a&gt;"</f>
        <v>&lt;a href='bluesalley.php' title='list by venue'&gt;Blues Alley&lt;/a&gt;</v>
      </c>
      <c r="O109" s="160" t="s">
        <v>2109</v>
      </c>
      <c r="S109" s="95" t="str">
        <f t="shared" si="19"/>
        <v>Jean Carne</v>
      </c>
      <c r="T109" s="86" t="str">
        <f t="shared" si="20"/>
        <v>&amp;#149; Jean Carne - &lt;b&gt;&lt;a href='bluesalley.php' title='list by venue'&gt;Blues Alley&lt;/a&gt; (Two shows)&lt;/b&gt; &lt;br&gt;</v>
      </c>
      <c r="U109" s="86" t="str">
        <f>IF(ISBLANK(G109),"","&amp;#149; "&amp;IF(ISBLANK(C109),"","&lt;S&gt;")&amp;I109&amp;IF(ISBLANK(A109),""," - &lt;a href='recommended.php#"&amp;AJ109&amp;"'&gt;&lt;b&gt;&lt;em&gt;&lt;font color='#9C004D'&gt;RECOMMENDED&lt;/font&gt;&lt;/em&gt;&lt;/b&gt;&lt;/a&gt;")&amp;" - "&amp;M109&amp;IF(ISBLANK(K109),K109," - &lt;b&gt;"&amp;K109&amp;"&lt;/b&gt; ")&amp;IF(B109="Sold Out"," - &lt;font color='#000099'&gt;&lt;b&gt;&lt;I&gt;sold out&lt;/I&gt;&lt;/b&gt;&lt;/font&gt;","")&amp;IF(ISBLANK(C109),"","&lt;/S&gt; &lt;b&gt;"&amp;C109&amp;"&lt;/b&gt;")&amp;"&lt;p&gt;")</f>
        <v>&amp;#149; Thursday, 12 July 2018 - Jean Carne - &lt;b&gt;Two shows&lt;/b&gt; &lt;p&gt;</v>
      </c>
      <c r="V109" s="95" t="str">
        <f t="shared" si="21"/>
        <v>&amp;#149; Jean Carne - &lt;b&gt;&lt;a href='bluesalley.php' title='list by venue'&gt;Blues Alley&lt;/a&gt; (Two shows)&lt;/b&gt;  - &lt;font color='#005500'&gt;&lt;b&gt;NEW!&lt;/b&gt;&lt;/font&gt;&lt;br&gt;</v>
      </c>
      <c r="W109" s="90" t="s">
        <v>221</v>
      </c>
      <c r="AE109" s="92" t="str">
        <f t="shared" si="22"/>
        <v>Thursday, 12 July 2018      [&lt;a name='20180712' href='#20180712'&gt;link to this day&lt;/a&gt;]</v>
      </c>
      <c r="AF109" s="96" t="str">
        <f t="shared" si="23"/>
        <v>&lt;a name='20180712'&gt;&lt;b&gt;Thursday, 12 July 2018: Jean Carne - &lt;a href='bluesalley.php' title='list by venue'&gt;Blues Alley&lt;/a&gt; (Two shows)&lt;/b&gt;&lt;/a&gt;&lt;br&gt;</v>
      </c>
      <c r="AG109" s="97">
        <f t="shared" si="24"/>
        <v>2018</v>
      </c>
      <c r="AH109" s="97" t="str">
        <f t="shared" si="25"/>
        <v>07</v>
      </c>
      <c r="AI109" s="97">
        <f t="shared" si="26"/>
        <v>12</v>
      </c>
      <c r="AJ109" s="97" t="str">
        <f t="shared" si="27"/>
        <v>20180712</v>
      </c>
    </row>
    <row r="110" spans="4:36" ht="12" customHeight="1" x14ac:dyDescent="0.15">
      <c r="D110" s="110">
        <v>43209</v>
      </c>
      <c r="E110" s="9" t="s">
        <v>795</v>
      </c>
      <c r="F110" s="86" t="str">
        <f t="shared" si="15"/>
        <v>Thursday</v>
      </c>
      <c r="G110" s="91">
        <v>43293</v>
      </c>
      <c r="H110" s="92" t="str">
        <f>VLOOKUP(MONTH(G110),VLOOKUP!$W$1:$X$24,2)</f>
        <v>July</v>
      </c>
      <c r="I110" s="92" t="str">
        <f t="shared" si="16"/>
        <v>Thursday, 12 July 2018</v>
      </c>
      <c r="J110" s="9" t="s">
        <v>2781</v>
      </c>
      <c r="L110" s="86" t="str">
        <f t="shared" si="17"/>
        <v>&lt;a href='citywinery.php' title='list by venue'&gt;City Winery DC&lt;/a&gt; [1350 Okie St NE, Washington, DC 20002]</v>
      </c>
      <c r="M110" s="86" t="str">
        <f t="shared" si="18"/>
        <v>Yarn</v>
      </c>
      <c r="N110" s="86" t="str">
        <f>VLOOKUP(J110,VLOOKUP!$A$2:$S$54,19,FALSE)&amp;J110&amp;"&lt;/a&gt; ["&amp;VLOOKUP(J110,VLOOKUP!$A$2:$S$54,3,FALSE)&amp;"]"</f>
        <v>&lt;a href='citywinery.php' title='list by venue'&gt;City Winery DC&lt;/a&gt; [1350 Okie St NE, Washington, DC 20002]</v>
      </c>
      <c r="O110" s="9" t="s">
        <v>1793</v>
      </c>
      <c r="S110" s="95" t="str">
        <f t="shared" si="19"/>
        <v>Yarn</v>
      </c>
      <c r="T110" s="86" t="str">
        <f t="shared" si="20"/>
        <v>&amp;#149; Yarn - &lt;b&gt;&lt;a href='citywinery.php' title='list by venue'&gt;City Winery DC&lt;/a&gt; [1350 Okie St NE, Washington, DC 20002]&lt;/b&gt; &lt;br&gt;</v>
      </c>
      <c r="U110" s="86" t="str">
        <f>IF(ISBLANK(G110),"","&amp;#149; "&amp;IF(ISBLANK(C110),"","&lt;S&gt;")&amp;I110&amp;IF(ISBLANK(A110),""," - &lt;a href='recommended.php#"&amp;AJ110&amp;"'&gt;&lt;b&gt;&lt;em&gt;&lt;font color='#9C004D'&gt;RECOMMENDED&lt;/font&gt;&lt;/em&gt;&lt;/b&gt;&lt;/a&gt;")&amp;" - "&amp;M110&amp;IF(ISBLANK(K110),K110," - &lt;b&gt;"&amp;K110&amp;"&lt;/b&gt; ")&amp;IF(B110="Sold Out"," - &lt;font color='#000099'&gt;&lt;b&gt;&lt;I&gt;sold out&lt;/I&gt;&lt;/b&gt;&lt;/font&gt;","")&amp;IF(ISBLANK(C110),"","&lt;/S&gt; &lt;b&gt;"&amp;C110&amp;"&lt;/b&gt;")&amp;"&lt;p&gt;")</f>
        <v>&amp;#149; Thursday, 12 July 2018 - Yarn&lt;p&gt;</v>
      </c>
      <c r="V110" s="95" t="str">
        <f t="shared" si="21"/>
        <v>&amp;#149; Yarn - &lt;b&gt;&lt;a href='citywinery.php' title='list by venue'&gt;City Winery DC&lt;/a&gt; [1350 Okie St NE, Washington, DC 20002]&lt;/b&gt;  - &lt;font color='#005500'&gt;&lt;b&gt;NEW!&lt;/b&gt;&lt;/font&gt;&lt;br&gt;</v>
      </c>
      <c r="AE110" s="92" t="str">
        <f t="shared" si="22"/>
        <v>Thursday, 12 July 2018      [&lt;a name='20180712' href='#20180712'&gt;link to this day&lt;/a&gt;]</v>
      </c>
      <c r="AF110" s="96" t="str">
        <f t="shared" si="23"/>
        <v>&lt;a name='20180712'&gt;&lt;b&gt;Thursday, 12 July 2018: Yarn - &lt;a href='citywinery.php' title='list by venue'&gt;City Winery DC&lt;/a&gt; [1350 Okie St NE, Washington, DC 20002]&lt;/b&gt;&lt;/a&gt;&lt;br&gt;</v>
      </c>
      <c r="AG110" s="97">
        <f t="shared" si="24"/>
        <v>2018</v>
      </c>
      <c r="AH110" s="97" t="str">
        <f t="shared" si="25"/>
        <v>07</v>
      </c>
      <c r="AI110" s="97">
        <f t="shared" si="26"/>
        <v>12</v>
      </c>
      <c r="AJ110" s="97" t="str">
        <f t="shared" si="27"/>
        <v>20180712</v>
      </c>
    </row>
    <row r="111" spans="4:36" ht="12" customHeight="1" x14ac:dyDescent="0.15">
      <c r="D111" s="110">
        <v>43273</v>
      </c>
      <c r="E111" s="9" t="s">
        <v>795</v>
      </c>
      <c r="F111" s="86" t="str">
        <f t="shared" si="15"/>
        <v>Thursday</v>
      </c>
      <c r="G111" s="91">
        <v>43293</v>
      </c>
      <c r="H111" s="92" t="str">
        <f>VLOOKUP(MONTH(G111),VLOOKUP!$W$1:$X$24,2)</f>
        <v>July</v>
      </c>
      <c r="I111" s="92" t="str">
        <f t="shared" si="16"/>
        <v>Thursday, 12 July 2018</v>
      </c>
      <c r="J111" s="90" t="s">
        <v>484</v>
      </c>
      <c r="L111" s="86" t="str">
        <f t="shared" si="17"/>
        <v>&lt;a href='dc9.php' title='list by venue'&gt;DC9&lt;/a&gt;</v>
      </c>
      <c r="M111" s="86" t="str">
        <f t="shared" si="18"/>
        <v>Kelsey Waldon</v>
      </c>
      <c r="N111" s="86" t="str">
        <f>VLOOKUP(J111,VLOOKUP!$A$2:$S$54,19,FALSE)&amp;J111&amp;"&lt;/a&gt;"</f>
        <v>&lt;a href='dc9.php' title='list by venue'&gt;DC9&lt;/a&gt;</v>
      </c>
      <c r="O111" s="4" t="s">
        <v>2399</v>
      </c>
      <c r="P111" s="94"/>
      <c r="Q111" s="94"/>
      <c r="R111" s="94"/>
      <c r="S111" s="95" t="str">
        <f t="shared" si="19"/>
        <v>Kelsey Waldon</v>
      </c>
      <c r="T111" s="86" t="str">
        <f t="shared" si="20"/>
        <v>&amp;#149; Kelsey Waldon - &lt;b&gt;&lt;a href='dc9.php' title='list by venue'&gt;DC9&lt;/a&gt;&lt;/b&gt; &lt;br&gt;</v>
      </c>
      <c r="U111" s="112" t="str">
        <f>IF(ISBLANK(G111),"","&amp;#149; "&amp;IF(ISBLANK(C111),"","&lt;S&gt;")&amp;I111&amp;IF(ISBLANK(A111),""," - &lt;a href='recommended.php#"&amp;AJ111&amp;"'&gt;&lt;b&gt;&lt;em&gt;&lt;font color='#9C004D'&gt;RECOMMENDED&lt;/font&gt;&lt;/em&gt;&lt;/b&gt;&lt;/a&gt;")&amp;" - "&amp;M111&amp;IF(ISBLANK(K111),K111," - &lt;b&gt;"&amp;K111&amp;"&lt;/b&gt; ")&amp;IF(B111="Sold Out"," - &lt;font color='#000099'&gt;&lt;b&gt;&lt;I&gt;sold out&lt;/I&gt;&lt;/b&gt;&lt;/font&gt;"," - &lt;font color='#728C00'&gt;&lt;em&gt;&lt;a href='http://www.shareasale.com/r.cfm?u=529909&amp;b=234786&amp;m=27601&amp;afftrack=&amp;urllink=www%2Eticketfly%2Ecom%2Fpurchase%2Fevent%2F"&amp;X111&amp;"' target='_blank'&gt;buy tickets&lt;/a&gt;&lt;/em&gt;&lt;/font&gt;")&amp;IF(ISBLANK(C111),"","&lt;/S&gt; &lt;b&gt;"&amp;C111&amp;"&lt;/b&gt;")&amp;"&lt;p&gt;")</f>
        <v>&amp;#149; Thursday, 12 July 2018 - Kelsey Waldon - &lt;font color='#728C00'&gt;&lt;em&gt;&lt;a href='http://www.shareasale.com/r.cfm?u=529909&amp;b=234786&amp;m=27601&amp;afftrack=&amp;urllink=www%2Eticketfly%2Ecom%2Fpurchase%2Fevent%2F1711255' target='_blank'&gt;buy tickets&lt;/a&gt;&lt;/em&gt;&lt;/font&gt;&lt;p&gt;</v>
      </c>
      <c r="V111" s="95" t="str">
        <f t="shared" si="21"/>
        <v>&amp;#149; Kelsey Waldon - &lt;b&gt;&lt;a href='dc9.php' title='list by venue'&gt;DC9&lt;/a&gt;&lt;/b&gt;  - &lt;font color='#005500'&gt;&lt;b&gt;NEW!&lt;/b&gt;&lt;/font&gt;&lt;br&gt;</v>
      </c>
      <c r="X111" s="9">
        <v>1711255</v>
      </c>
      <c r="AE111" s="92" t="str">
        <f t="shared" si="22"/>
        <v>Thursday, 12 July 2018      [&lt;a name='20180712' href='#20180712'&gt;link to this day&lt;/a&gt;]</v>
      </c>
      <c r="AF111" s="96" t="str">
        <f t="shared" si="23"/>
        <v>&lt;a name='20180712'&gt;&lt;b&gt;Thursday, 12 July 2018: Kelsey Waldon - &lt;a href='dc9.php' title='list by venue'&gt;DC9&lt;/a&gt;&lt;/b&gt;&lt;/a&gt;&lt;br&gt;</v>
      </c>
      <c r="AG111" s="97">
        <f t="shared" si="24"/>
        <v>2018</v>
      </c>
      <c r="AH111" s="97" t="str">
        <f t="shared" si="25"/>
        <v>07</v>
      </c>
      <c r="AI111" s="97">
        <f t="shared" si="26"/>
        <v>12</v>
      </c>
      <c r="AJ111" s="97" t="str">
        <f t="shared" si="27"/>
        <v>20180712</v>
      </c>
    </row>
    <row r="112" spans="4:36" ht="12" customHeight="1" x14ac:dyDescent="0.15">
      <c r="D112" s="110">
        <v>43273</v>
      </c>
      <c r="E112" s="9" t="s">
        <v>795</v>
      </c>
      <c r="F112" s="86" t="str">
        <f t="shared" si="15"/>
        <v>Thursday</v>
      </c>
      <c r="G112" s="91">
        <v>43293</v>
      </c>
      <c r="H112" s="92" t="str">
        <f>VLOOKUP(MONTH(G112),VLOOKUP!$W$1:$X$24,2)</f>
        <v>July</v>
      </c>
      <c r="I112" s="92" t="str">
        <f t="shared" si="16"/>
        <v>Thursday, 12 July 2018</v>
      </c>
      <c r="J112" s="90" t="s">
        <v>474</v>
      </c>
      <c r="L112" s="86" t="str">
        <f t="shared" si="17"/>
        <v>&lt;a href='fortreno.php' title='list by venue'&gt;Fort Reno&lt;/a&gt;</v>
      </c>
      <c r="M112" s="86" t="str">
        <f t="shared" si="18"/>
        <v>Taciturn, Born Dad, and Messthetics</v>
      </c>
      <c r="N112" s="86" t="str">
        <f>VLOOKUP(J112,VLOOKUP!$A$2:$S$54,19,FALSE)&amp;J112&amp;"&lt;/a&gt;"</f>
        <v>&lt;a href='fortreno.php' title='list by venue'&gt;Fort Reno&lt;/a&gt;</v>
      </c>
      <c r="O112" s="9" t="s">
        <v>3144</v>
      </c>
      <c r="P112" s="9" t="s">
        <v>3145</v>
      </c>
      <c r="Q112" s="9" t="s">
        <v>3146</v>
      </c>
      <c r="S112" s="95" t="str">
        <f t="shared" si="19"/>
        <v>Taciturn</v>
      </c>
      <c r="T112" s="86" t="str">
        <f t="shared" si="20"/>
        <v>&amp;#149; Taciturn, Born Dad, and Messthetics - &lt;b&gt;&lt;a href='fortreno.php' title='list by venue'&gt;Fort Reno&lt;/a&gt;&lt;/b&gt; &lt;br&gt;</v>
      </c>
      <c r="U112" s="86" t="str">
        <f>IF(ISBLANK(G112),"","&amp;#149; "&amp;IF(ISBLANK(C112),"","&lt;S&gt;")&amp;I112&amp;IF(ISBLANK(A112),""," - &lt;a href='recommended.php#"&amp;AJ112&amp;"'&gt;&lt;b&gt;&lt;em&gt;&lt;font color='#9C004D'&gt;RECOMMENDED&lt;/font&gt;&lt;/em&gt;&lt;/b&gt;&lt;/a&gt;")&amp;" - "&amp;M112&amp;IF(ISBLANK(K112),K112," - &lt;b&gt;"&amp;K112&amp;"&lt;/b&gt; ")&amp;IF(B112="Sold Out"," - &lt;font color='#000099'&gt;&lt;b&gt;&lt;I&gt;sold out&lt;/I&gt;&lt;/b&gt;&lt;/font&gt;","")&amp;IF(ISBLANK(C112),"","&lt;/S&gt; &lt;b&gt;"&amp;C112&amp;"&lt;/b&gt;")&amp;"&lt;p&gt;")</f>
        <v>&amp;#149; Thursday, 12 July 2018 - Taciturn, Born Dad, and Messthetics&lt;p&gt;</v>
      </c>
      <c r="V112" s="95" t="str">
        <f t="shared" si="21"/>
        <v>&amp;#149; Taciturn, Born Dad, and Messthetics - &lt;b&gt;&lt;a href='fortreno.php' title='list by venue'&gt;Fort Reno&lt;/a&gt;&lt;/b&gt;  - &lt;font color='#005500'&gt;&lt;b&gt;NEW!&lt;/b&gt;&lt;/font&gt;&lt;br&gt;</v>
      </c>
      <c r="AE112" s="92" t="str">
        <f t="shared" si="22"/>
        <v>Thursday, 12 July 2018      [&lt;a name='20180712' href='#20180712'&gt;link to this day&lt;/a&gt;]</v>
      </c>
      <c r="AF112" s="96" t="str">
        <f t="shared" si="23"/>
        <v>&lt;a name='20180712'&gt;&lt;b&gt;Thursday, 12 July 2018: Taciturn, Born Dad, and Messthetics - &lt;a href='fortreno.php' title='list by venue'&gt;Fort Reno&lt;/a&gt;&lt;/b&gt;&lt;/a&gt;&lt;br&gt;</v>
      </c>
      <c r="AG112" s="97">
        <f t="shared" si="24"/>
        <v>2018</v>
      </c>
      <c r="AH112" s="97" t="str">
        <f t="shared" si="25"/>
        <v>07</v>
      </c>
      <c r="AI112" s="97">
        <f t="shared" si="26"/>
        <v>12</v>
      </c>
      <c r="AJ112" s="97" t="str">
        <f t="shared" si="27"/>
        <v>20180712</v>
      </c>
    </row>
    <row r="113" spans="4:36" ht="12" customHeight="1" x14ac:dyDescent="0.15">
      <c r="D113" s="110">
        <v>43233</v>
      </c>
      <c r="E113" s="9" t="s">
        <v>795</v>
      </c>
      <c r="F113" s="86" t="str">
        <f t="shared" si="15"/>
        <v>Thursday</v>
      </c>
      <c r="G113" s="91">
        <v>43293</v>
      </c>
      <c r="H113" s="92" t="str">
        <f>VLOOKUP(MONTH(G113),VLOOKUP!$W$1:$X$24,2)</f>
        <v>July</v>
      </c>
      <c r="I113" s="92" t="str">
        <f t="shared" si="16"/>
        <v>Thursday, 12 July 2018</v>
      </c>
      <c r="J113" s="90" t="s">
        <v>217</v>
      </c>
      <c r="L113" s="86" t="str">
        <f t="shared" si="17"/>
        <v>&lt;a href='jamminjava.php' title='list by venue'&gt;Jammin' Java&lt;/a&gt;</v>
      </c>
      <c r="M113" s="86" t="str">
        <f t="shared" si="18"/>
        <v>RitaRita, Wild Love, and Blake Ruby</v>
      </c>
      <c r="N113" s="86" t="str">
        <f>VLOOKUP(J113,VLOOKUP!$A$2:$S$54,19,FALSE)&amp;J113&amp;"&lt;/a&gt;"</f>
        <v>&lt;a href='jamminjava.php' title='list by venue'&gt;Jammin' Java&lt;/a&gt;</v>
      </c>
      <c r="O113" s="9" t="s">
        <v>2972</v>
      </c>
      <c r="P113" s="9" t="s">
        <v>2973</v>
      </c>
      <c r="Q113" s="9" t="s">
        <v>2974</v>
      </c>
      <c r="S113" s="95" t="str">
        <f t="shared" si="19"/>
        <v>RitaRita</v>
      </c>
      <c r="T113" s="86" t="str">
        <f t="shared" si="20"/>
        <v>&amp;#149; RitaRita, Wild Love, and Blake Ruby - &lt;b&gt;&lt;a href='jamminjava.php' title='list by venue'&gt;Jammin' Java&lt;/a&gt;&lt;/b&gt; &lt;br&gt;</v>
      </c>
      <c r="U113" s="112" t="str">
        <f>IF(ISBLANK(G113),"","&amp;#149; "&amp;IF(ISBLANK(C113),"","&lt;S&gt;")&amp;I113&amp;IF(ISBLANK(A113),""," - &lt;a href='recommended.php#"&amp;AJ113&amp;"'&gt;&lt;b&gt;&lt;em&gt;&lt;font color='#9C004D'&gt;RECOMMENDED&lt;/font&gt;&lt;/em&gt;&lt;/b&gt;&lt;/a&gt;")&amp;" - "&amp;M113&amp;IF(ISBLANK(K113),K113," - &lt;b&gt;"&amp;K113&amp;"&lt;/b&gt; ")&amp;IF(B113="Sold Out"," - &lt;font color='#000099'&gt;&lt;b&gt;&lt;I&gt;sold out&lt;/I&gt;&lt;/b&gt;&lt;/font&gt;"," - &lt;font color='#728C00'&gt;&lt;em&gt;&lt;a href='http://www.shareasale.com/r.cfm?u=529909&amp;b=234786&amp;m=27601&amp;afftrack=&amp;urllink=www%2Eticketfly%2Ecom%2Fpurchase%2Fevent%2F"&amp;X113&amp;"' target='_blank'&gt;buy tickets&lt;/a&gt;&lt;/em&gt;&lt;/font&gt;")&amp;IF(ISBLANK(C113),"","&lt;/S&gt; &lt;b&gt;"&amp;C113&amp;"&lt;/b&gt;")&amp;"&lt;p&gt;")</f>
        <v>&amp;#149; Thursday, 12 July 2018 - RitaRita, Wild Love, and Blake Ruby - &lt;font color='#728C00'&gt;&lt;em&gt;&lt;a href='http://www.shareasale.com/r.cfm?u=529909&amp;b=234786&amp;m=27601&amp;afftrack=&amp;urllink=www%2Eticketfly%2Ecom%2Fpurchase%2Fevent%2F1692442' target='_blank'&gt;buy tickets&lt;/a&gt;&lt;/em&gt;&lt;/font&gt;&lt;p&gt;</v>
      </c>
      <c r="V113" s="95" t="str">
        <f t="shared" si="21"/>
        <v>&amp;#149; RitaRita, Wild Love, and Blake Ruby - &lt;b&gt;&lt;a href='jamminjava.php' title='list by venue'&gt;Jammin' Java&lt;/a&gt;&lt;/b&gt;  - &lt;font color='#005500'&gt;&lt;b&gt;NEW!&lt;/b&gt;&lt;/font&gt;&lt;br&gt;</v>
      </c>
      <c r="X113" s="90">
        <v>1692442</v>
      </c>
      <c r="AE113" s="92" t="str">
        <f t="shared" si="22"/>
        <v>Thursday, 12 July 2018      [&lt;a name='20180712' href='#20180712'&gt;link to this day&lt;/a&gt;]</v>
      </c>
      <c r="AF113" s="96" t="str">
        <f t="shared" si="23"/>
        <v>&lt;a name='20180712'&gt;&lt;b&gt;Thursday, 12 July 2018: RitaRita, Wild Love, and Blake Ruby - &lt;a href='jamminjava.php' title='list by venue'&gt;Jammin' Java&lt;/a&gt;&lt;/b&gt;&lt;/a&gt;&lt;br&gt;</v>
      </c>
      <c r="AG113" s="97">
        <f t="shared" si="24"/>
        <v>2018</v>
      </c>
      <c r="AH113" s="97" t="str">
        <f t="shared" si="25"/>
        <v>07</v>
      </c>
      <c r="AI113" s="97">
        <f t="shared" si="26"/>
        <v>12</v>
      </c>
      <c r="AJ113" s="97" t="str">
        <f t="shared" si="27"/>
        <v>20180712</v>
      </c>
    </row>
    <row r="114" spans="4:36" ht="12" customHeight="1" x14ac:dyDescent="0.15">
      <c r="D114" s="110">
        <v>43207</v>
      </c>
      <c r="E114" s="9" t="s">
        <v>795</v>
      </c>
      <c r="F114" s="86" t="str">
        <f t="shared" si="15"/>
        <v>Thursday</v>
      </c>
      <c r="G114" s="91">
        <v>43293</v>
      </c>
      <c r="H114" s="92" t="str">
        <f>VLOOKUP(MONTH(G114),VLOOKUP!$W$1:$X$24,2)</f>
        <v>July</v>
      </c>
      <c r="I114" s="92" t="str">
        <f t="shared" si="16"/>
        <v>Thursday, 12 July 2018</v>
      </c>
      <c r="J114" s="94" t="s">
        <v>308</v>
      </c>
      <c r="K114" s="9" t="s">
        <v>2758</v>
      </c>
      <c r="L114" s="86" t="str">
        <f t="shared" si="17"/>
        <v>&lt;a href='jll.php' title='list by venue'&gt;Jiffy Lube Live&lt;/a&gt; (Heartbreak on a Full Moon Tour)</v>
      </c>
      <c r="M114" s="86" t="str">
        <f t="shared" si="18"/>
        <v>Chris Brown, H.E.R., and Rich the Kid</v>
      </c>
      <c r="N114" s="86" t="str">
        <f>VLOOKUP(J114,VLOOKUP!$A$2:$S$54,19,FALSE)&amp;J114&amp;"&lt;/a&gt;"</f>
        <v>&lt;a href='jll.php' title='list by venue'&gt;Jiffy Lube Live&lt;/a&gt;</v>
      </c>
      <c r="O114" s="9" t="s">
        <v>2049</v>
      </c>
      <c r="P114" s="9" t="s">
        <v>2364</v>
      </c>
      <c r="Q114" s="9" t="s">
        <v>2759</v>
      </c>
      <c r="S114" s="95" t="str">
        <f t="shared" si="19"/>
        <v>Chris Brown</v>
      </c>
      <c r="T114" s="86" t="str">
        <f t="shared" si="20"/>
        <v>&amp;#149; Chris Brown, H.E.R., and Rich the Kid - &lt;b&gt;&lt;a href='jll.php' title='list by venue'&gt;Jiffy Lube Live&lt;/a&gt; (Heartbreak on a Full Moon Tour)&lt;/b&gt; &lt;br&gt;</v>
      </c>
      <c r="U114" s="86" t="str">
        <f>IF(ISBLANK(G114),"","&amp;#149; "&amp;IF(ISBLANK(C114),"","&lt;S&gt;")&amp;I114&amp;IF(ISBLANK(A114),""," - &lt;a href='recommended.php#"&amp;AJ114&amp;"'&gt;&lt;b&gt;&lt;em&gt;&lt;font color='#9C004D'&gt;RECOMMENDED&lt;/font&gt;&lt;/em&gt;&lt;/b&gt;&lt;/a&gt;")&amp;" - "&amp;M114&amp;IF(ISBLANK(K114),K114," - &lt;b&gt;"&amp;K114&amp;"&lt;/b&gt; ")&amp;IF(B114="Sold Out"," - &lt;font color='#000099'&gt;&lt;b&gt;&lt;I&gt;sold out&lt;/I&gt;&lt;/b&gt;&lt;/font&gt;","")&amp;IF(ISBLANK(C114),"","&lt;/S&gt; &lt;b&gt;"&amp;C114&amp;"&lt;/b&gt;")&amp;"&lt;p&gt;")</f>
        <v>&amp;#149; Thursday, 12 July 2018 - Chris Brown, H.E.R., and Rich the Kid - &lt;b&gt;Heartbreak on a Full Moon Tour&lt;/b&gt; &lt;p&gt;</v>
      </c>
      <c r="V114" s="95" t="str">
        <f t="shared" si="21"/>
        <v>&amp;#149; Chris Brown, H.E.R., and Rich the Kid - &lt;b&gt;&lt;a href='jll.php' title='list by venue'&gt;Jiffy Lube Live&lt;/a&gt; (Heartbreak on a Full Moon Tour)&lt;/b&gt;  - &lt;font color='#005500'&gt;&lt;b&gt;NEW!&lt;/b&gt;&lt;/font&gt;&lt;br&gt;</v>
      </c>
      <c r="AE114" s="92" t="str">
        <f t="shared" si="22"/>
        <v>Thursday, 12 July 2018      [&lt;a name='20180712' href='#20180712'&gt;link to this day&lt;/a&gt;]</v>
      </c>
      <c r="AF114" s="96" t="str">
        <f t="shared" si="23"/>
        <v>&lt;a name='20180712'&gt;&lt;b&gt;Thursday, 12 July 2018: Chris Brown, H.E.R., and Rich the Kid - &lt;a href='jll.php' title='list by venue'&gt;Jiffy Lube Live&lt;/a&gt; (Heartbreak on a Full Moon Tour)&lt;/b&gt;&lt;/a&gt;&lt;br&gt;</v>
      </c>
      <c r="AG114" s="97">
        <f t="shared" si="24"/>
        <v>2018</v>
      </c>
      <c r="AH114" s="97" t="str">
        <f t="shared" si="25"/>
        <v>07</v>
      </c>
      <c r="AI114" s="97">
        <f t="shared" si="26"/>
        <v>12</v>
      </c>
      <c r="AJ114" s="97" t="str">
        <f t="shared" si="27"/>
        <v>20180712</v>
      </c>
    </row>
    <row r="115" spans="4:36" ht="12" customHeight="1" x14ac:dyDescent="0.15">
      <c r="D115" s="110">
        <v>43276</v>
      </c>
      <c r="E115" s="9" t="s">
        <v>795</v>
      </c>
      <c r="F115" s="86" t="str">
        <f t="shared" si="15"/>
        <v>Thursday</v>
      </c>
      <c r="G115" s="91">
        <v>43293</v>
      </c>
      <c r="H115" s="92" t="str">
        <f>VLOOKUP(MONTH(G115),VLOOKUP!$W$1:$X$24,2)</f>
        <v>July</v>
      </c>
      <c r="I115" s="92" t="str">
        <f t="shared" si="16"/>
        <v>Thursday, 12 July 2018</v>
      </c>
      <c r="J115" s="107" t="s">
        <v>647</v>
      </c>
      <c r="K115" s="106"/>
      <c r="L115" s="86" t="str">
        <f t="shared" si="17"/>
        <v>&lt;a href='metrogallery.php' title='list by venue'&gt;Metro Gallery (Baltimore)&lt;/a&gt;</v>
      </c>
      <c r="M115" s="86" t="str">
        <f t="shared" si="18"/>
        <v>Sego, Kit &amp;amp; the Chardonnay Boys, and Faceless Ones</v>
      </c>
      <c r="N115" s="86" t="str">
        <f>VLOOKUP(J115,VLOOKUP!$A$2:$S$54,19,FALSE)&amp;J115&amp;"&lt;/a&gt;"</f>
        <v>&lt;a href='metrogallery.php' title='list by venue'&gt;Metro Gallery (Baltimore)&lt;/a&gt;</v>
      </c>
      <c r="O115" s="3" t="s">
        <v>1932</v>
      </c>
      <c r="P115" s="3" t="s">
        <v>2165</v>
      </c>
      <c r="Q115" s="3" t="s">
        <v>2755</v>
      </c>
      <c r="R115" s="107"/>
      <c r="S115" s="95" t="str">
        <f t="shared" si="19"/>
        <v>Sego</v>
      </c>
      <c r="T115" s="86" t="str">
        <f t="shared" si="20"/>
        <v>&amp;#149; Sego, Kit &amp;amp; the Chardonnay Boys, and Faceless Ones - &lt;b&gt;&lt;a href='metrogallery.php' title='list by venue'&gt;Metro Gallery (Baltimore)&lt;/a&gt;&lt;/b&gt; &lt;br&gt;</v>
      </c>
      <c r="U115" s="86" t="str">
        <f>IF(ISBLANK(G115),"","&amp;#149; "&amp;IF(ISBLANK(C115),"","&lt;S&gt;")&amp;I115&amp;IF(ISBLANK(A115),""," - &lt;a href='recommended.php#"&amp;AJ115&amp;"'&gt;&lt;b&gt;&lt;em&gt;&lt;font color='#9C004D'&gt;RECOMMENDED&lt;/font&gt;&lt;/em&gt;&lt;/b&gt;&lt;/a&gt;")&amp;" - "&amp;M115&amp;IF(ISBLANK(K115),K115," - &lt;b&gt;"&amp;K115&amp;"&lt;/b&gt; ")&amp;IF(B115="Sold Out"," - &lt;font color='#000099'&gt;&lt;b&gt;&lt;I&gt;sold out&lt;/I&gt;&lt;/b&gt;&lt;/font&gt;","")&amp;IF(ISBLANK(C115),"","&lt;/S&gt; &lt;b&gt;"&amp;C115&amp;"&lt;/b&gt;")&amp;"&lt;p&gt;")</f>
        <v>&amp;#149; Thursday, 12 July 2018 - Sego, Kit &amp;amp; the Chardonnay Boys, and Faceless Ones&lt;p&gt;</v>
      </c>
      <c r="V115" s="95" t="str">
        <f t="shared" si="21"/>
        <v>&amp;#149; Sego, Kit &amp;amp; the Chardonnay Boys, and Faceless Ones - &lt;b&gt;&lt;a href='metrogallery.php' title='list by venue'&gt;Metro Gallery (Baltimore)&lt;/a&gt;&lt;/b&gt;  - &lt;font color='#005500'&gt;&lt;b&gt;NEW!&lt;/b&gt;&lt;/font&gt;&lt;br&gt;</v>
      </c>
      <c r="AE115" s="92" t="str">
        <f t="shared" si="22"/>
        <v>Thursday, 12 July 2018      [&lt;a name='20180712' href='#20180712'&gt;link to this day&lt;/a&gt;]</v>
      </c>
      <c r="AF115" s="96" t="str">
        <f t="shared" si="23"/>
        <v>&lt;a name='20180712'&gt;&lt;b&gt;Thursday, 12 July 2018: Sego, Kit &amp;amp; the Chardonnay Boys, and Faceless Ones - &lt;a href='metrogallery.php' title='list by venue'&gt;Metro Gallery (Baltimore)&lt;/a&gt;&lt;/b&gt;&lt;/a&gt;&lt;br&gt;</v>
      </c>
      <c r="AG115" s="97">
        <f t="shared" si="24"/>
        <v>2018</v>
      </c>
      <c r="AH115" s="97" t="str">
        <f t="shared" si="25"/>
        <v>07</v>
      </c>
      <c r="AI115" s="97">
        <f t="shared" si="26"/>
        <v>12</v>
      </c>
      <c r="AJ115" s="97" t="str">
        <f t="shared" si="27"/>
        <v>20180712</v>
      </c>
    </row>
    <row r="116" spans="4:36" ht="12" customHeight="1" x14ac:dyDescent="0.15">
      <c r="D116" s="110">
        <v>43240</v>
      </c>
      <c r="E116" s="9" t="s">
        <v>795</v>
      </c>
      <c r="F116" s="86" t="str">
        <f t="shared" si="15"/>
        <v>Thursday</v>
      </c>
      <c r="G116" s="91">
        <v>43293</v>
      </c>
      <c r="H116" s="92" t="str">
        <f>VLOOKUP(MONTH(G116),VLOOKUP!$W$1:$X$24,2)</f>
        <v>July</v>
      </c>
      <c r="I116" s="92" t="str">
        <f t="shared" si="16"/>
        <v>Thursday, 12 July 2018</v>
      </c>
      <c r="J116" s="90" t="s">
        <v>2345</v>
      </c>
      <c r="L116" s="86" t="str">
        <f t="shared" si="17"/>
        <v>&lt;a href='pearlstreet.php' title='list by venue'&gt;Pearl Street Warehouse&lt;/a&gt; [33 Pearl Street SW, Washington, DC 20024]</v>
      </c>
      <c r="M116" s="86" t="str">
        <f t="shared" si="18"/>
        <v>FY5</v>
      </c>
      <c r="N116" s="86" t="str">
        <f>VLOOKUP(J116,VLOOKUP!$A$2:$S$54,19,FALSE)&amp;J116&amp;"&lt;/a&gt; ["&amp;VLOOKUP(J116,VLOOKUP!$A$2:$S$54,3,FALSE)&amp;"]"</f>
        <v>&lt;a href='pearlstreet.php' title='list by venue'&gt;Pearl Street Warehouse&lt;/a&gt; [33 Pearl Street SW, Washington, DC 20024]</v>
      </c>
      <c r="O116" s="9" t="s">
        <v>2606</v>
      </c>
      <c r="S116" s="95" t="str">
        <f t="shared" si="19"/>
        <v>FY5</v>
      </c>
      <c r="T116" s="86" t="str">
        <f t="shared" si="20"/>
        <v>&amp;#149; FY5 - &lt;b&gt;&lt;a href='pearlstreet.php' title='list by venue'&gt;Pearl Street Warehouse&lt;/a&gt; [33 Pearl Street SW, Washington, DC 20024]&lt;/b&gt; &lt;br&gt;</v>
      </c>
      <c r="U116" s="112" t="str">
        <f>IF(ISBLANK(G116),"","&amp;#149; "&amp;IF(ISBLANK(C116),"","&lt;S&gt;")&amp;I116&amp;IF(ISBLANK(A116),""," - &lt;a href='recommended.php#"&amp;AJ116&amp;"'&gt;&lt;b&gt;&lt;em&gt;&lt;font color='#9C004D'&gt;RECOMMENDED&lt;/font&gt;&lt;/em&gt;&lt;/b&gt;&lt;/a&gt;")&amp;" - "&amp;M116&amp;IF(ISBLANK(K116),K116," - &lt;b&gt;"&amp;K116&amp;"&lt;/b&gt; ")&amp;IF(B116="Sold Out"," - &lt;font color='#000099'&gt;&lt;b&gt;&lt;I&gt;sold out&lt;/I&gt;&lt;/b&gt;&lt;/font&gt;"," - &lt;font color='#728C00'&gt;&lt;em&gt;&lt;a href='http://www.shareasale.com/r.cfm?u=529909&amp;b=234786&amp;m=27601&amp;afftrack=&amp;urllink=www%2Eticketfly%2Ecom%2Fpurchase%2Fevent%2F"&amp;X116&amp;"' target='_blank'&gt;buy tickets&lt;/a&gt;&lt;/em&gt;&lt;/font&gt;")&amp;IF(ISBLANK(C116),"","&lt;/S&gt; &lt;b&gt;"&amp;C116&amp;"&lt;/b&gt;")&amp;"&lt;p&gt;")</f>
        <v>&amp;#149; Thursday, 12 July 2018 - FY5 - &lt;font color='#728C00'&gt;&lt;em&gt;&lt;a href='http://www.shareasale.com/r.cfm?u=529909&amp;b=234786&amp;m=27601&amp;afftrack=&amp;urllink=www%2Eticketfly%2Ecom%2Fpurchase%2Fevent%2F1703202' target='_blank'&gt;buy tickets&lt;/a&gt;&lt;/em&gt;&lt;/font&gt;&lt;p&gt;</v>
      </c>
      <c r="V116" s="95" t="str">
        <f t="shared" si="21"/>
        <v>&amp;#149; FY5 - &lt;b&gt;&lt;a href='pearlstreet.php' title='list by venue'&gt;Pearl Street Warehouse&lt;/a&gt; [33 Pearl Street SW, Washington, DC 20024]&lt;/b&gt;  - &lt;font color='#005500'&gt;&lt;b&gt;NEW!&lt;/b&gt;&lt;/font&gt;&lt;br&gt;</v>
      </c>
      <c r="X116" s="9">
        <v>1703202</v>
      </c>
      <c r="AE116" s="92" t="str">
        <f t="shared" si="22"/>
        <v>Thursday, 12 July 2018      [&lt;a name='20180712' href='#20180712'&gt;link to this day&lt;/a&gt;]</v>
      </c>
      <c r="AF116" s="96" t="str">
        <f t="shared" si="23"/>
        <v>&lt;a name='20180712'&gt;&lt;b&gt;Thursday, 12 July 2018: FY5 - &lt;a href='pearlstreet.php' title='list by venue'&gt;Pearl Street Warehouse&lt;/a&gt; [33 Pearl Street SW, Washington, DC 20024]&lt;/b&gt;&lt;/a&gt;&lt;br&gt;</v>
      </c>
      <c r="AG116" s="97">
        <f t="shared" si="24"/>
        <v>2018</v>
      </c>
      <c r="AH116" s="97" t="str">
        <f t="shared" si="25"/>
        <v>07</v>
      </c>
      <c r="AI116" s="97">
        <f t="shared" si="26"/>
        <v>12</v>
      </c>
      <c r="AJ116" s="97" t="str">
        <f t="shared" si="27"/>
        <v>20180712</v>
      </c>
    </row>
    <row r="117" spans="4:36" ht="12" customHeight="1" x14ac:dyDescent="0.15">
      <c r="D117" s="110">
        <v>43273</v>
      </c>
      <c r="E117" s="9" t="s">
        <v>795</v>
      </c>
      <c r="F117" s="86" t="str">
        <f t="shared" si="15"/>
        <v>Thursday</v>
      </c>
      <c r="G117" s="91">
        <v>43293</v>
      </c>
      <c r="H117" s="92" t="str">
        <f>VLOOKUP(MONTH(G117),VLOOKUP!$W$1:$X$24,2)</f>
        <v>July</v>
      </c>
      <c r="I117" s="92" t="str">
        <f t="shared" si="16"/>
        <v>Thursday, 12 July 2018</v>
      </c>
      <c r="J117" s="94" t="s">
        <v>605</v>
      </c>
      <c r="L117" s="86" t="str">
        <f t="shared" si="17"/>
        <v>&lt;a href='rnrh.php' title='list by venue'&gt;Rock &amp; Roll Hotel&lt;/a&gt;</v>
      </c>
      <c r="M117" s="86" t="str">
        <f t="shared" si="18"/>
        <v>Quiet Slang and Abi Reimold</v>
      </c>
      <c r="N117" s="86" t="str">
        <f>VLOOKUP(J117,VLOOKUP!$A$2:$S$54,19,FALSE)&amp;J117&amp;"&lt;/a&gt;"</f>
        <v>&lt;a href='rnrh.php' title='list by venue'&gt;Rock &amp; Roll Hotel&lt;/a&gt;</v>
      </c>
      <c r="O117" s="9" t="s">
        <v>2826</v>
      </c>
      <c r="P117" s="9" t="s">
        <v>2269</v>
      </c>
      <c r="S117" s="95" t="str">
        <f t="shared" si="19"/>
        <v>Quiet Slang</v>
      </c>
      <c r="T117" s="86" t="str">
        <f t="shared" si="20"/>
        <v>&amp;#149; Quiet Slang and Abi Reimold - &lt;b&gt;&lt;a href='rnrh.php' title='list by venue'&gt;Rock &amp; Roll Hotel&lt;/a&gt;&lt;/b&gt; &lt;br&gt;</v>
      </c>
      <c r="U117" s="112" t="str">
        <f>IF(ISBLANK(G117),"","&amp;#149; "&amp;IF(ISBLANK(C117),"","&lt;S&gt;")&amp;I117&amp;IF(ISBLANK(A117),""," - &lt;a href='recommended.php#"&amp;AJ117&amp;"'&gt;&lt;b&gt;&lt;em&gt;&lt;font color='#9C004D'&gt;RECOMMENDED&lt;/font&gt;&lt;/em&gt;&lt;/b&gt;&lt;/a&gt;")&amp;" - "&amp;M117&amp;IF(ISBLANK(K117),K117," - &lt;b&gt;"&amp;K117&amp;"&lt;/b&gt; ")&amp;IF(B117="Sold Out"," - &lt;font color='#000099'&gt;&lt;b&gt;&lt;I&gt;sold out&lt;/I&gt;&lt;/b&gt;&lt;/font&gt;"," - &lt;font color='#728C00'&gt;&lt;em&gt;&lt;a href='http://www.shareasale.com/r.cfm?u=529909&amp;b=234786&amp;m=27601&amp;afftrack=&amp;urllink=www%2Eticketfly%2Ecom%2Fpurchase%2Fevent%2F"&amp;X117&amp;"' target='_blank'&gt;buy tickets&lt;/a&gt;&lt;/em&gt;&lt;/font&gt;")&amp;IF(ISBLANK(C117),"","&lt;/S&gt; &lt;b&gt;"&amp;C117&amp;"&lt;/b&gt;")&amp;"&lt;p&gt;")</f>
        <v>&amp;#149; Thursday, 12 July 2018 - Quiet Slang and Abi Reimold - &lt;font color='#728C00'&gt;&lt;em&gt;&lt;a href='http://www.shareasale.com/r.cfm?u=529909&amp;b=234786&amp;m=27601&amp;afftrack=&amp;urllink=www%2Eticketfly%2Ecom%2Fpurchase%2Fevent%2F1672325' target='_blank'&gt;buy tickets&lt;/a&gt;&lt;/em&gt;&lt;/font&gt;&lt;p&gt;</v>
      </c>
      <c r="V117" s="95" t="str">
        <f t="shared" si="21"/>
        <v>&amp;#149; Quiet Slang and Abi Reimold - &lt;b&gt;&lt;a href='rnrh.php' title='list by venue'&gt;Rock &amp; Roll Hotel&lt;/a&gt;&lt;/b&gt;  - &lt;font color='#005500'&gt;&lt;b&gt;NEW!&lt;/b&gt;&lt;/font&gt;&lt;br&gt;</v>
      </c>
      <c r="X117" s="90">
        <v>1672325</v>
      </c>
      <c r="AE117" s="92" t="str">
        <f t="shared" si="22"/>
        <v>Thursday, 12 July 2018      [&lt;a name='20180712' href='#20180712'&gt;link to this day&lt;/a&gt;]</v>
      </c>
      <c r="AF117" s="96" t="str">
        <f t="shared" si="23"/>
        <v>&lt;a name='20180712'&gt;&lt;b&gt;Thursday, 12 July 2018: Quiet Slang and Abi Reimold - &lt;a href='rnrh.php' title='list by venue'&gt;Rock &amp; Roll Hotel&lt;/a&gt;&lt;/b&gt;&lt;/a&gt;&lt;br&gt;</v>
      </c>
      <c r="AG117" s="97">
        <f t="shared" si="24"/>
        <v>2018</v>
      </c>
      <c r="AH117" s="97" t="str">
        <f t="shared" si="25"/>
        <v>07</v>
      </c>
      <c r="AI117" s="97">
        <f t="shared" si="26"/>
        <v>12</v>
      </c>
      <c r="AJ117" s="97" t="str">
        <f t="shared" si="27"/>
        <v>20180712</v>
      </c>
    </row>
    <row r="118" spans="4:36" ht="12" customHeight="1" x14ac:dyDescent="0.15">
      <c r="D118" s="110">
        <v>43242</v>
      </c>
      <c r="E118" s="9" t="s">
        <v>795</v>
      </c>
      <c r="F118" s="86" t="str">
        <f t="shared" si="15"/>
        <v>Thursday</v>
      </c>
      <c r="G118" s="91">
        <v>43293</v>
      </c>
      <c r="H118" s="92" t="str">
        <f>VLOOKUP(MONTH(G118),VLOOKUP!$W$1:$X$24,2)</f>
        <v>July</v>
      </c>
      <c r="I118" s="92" t="str">
        <f t="shared" si="16"/>
        <v>Thursday, 12 July 2018</v>
      </c>
      <c r="J118" s="90" t="s">
        <v>439</v>
      </c>
      <c r="L118" s="86" t="str">
        <f t="shared" si="17"/>
        <v>&lt;a href='statethetre.php' title='list by venue'&gt;State Theatre&lt;/a&gt;</v>
      </c>
      <c r="M118" s="86" t="str">
        <f t="shared" si="18"/>
        <v>Jorge Drexler</v>
      </c>
      <c r="N118" s="86" t="str">
        <f>VLOOKUP(J118,VLOOKUP!$A$2:$S$54,19,FALSE)&amp;J118&amp;"&lt;/a&gt;"</f>
        <v>&lt;a href='statethetre.php' title='list by venue'&gt;State Theatre&lt;/a&gt;</v>
      </c>
      <c r="O118" s="9" t="s">
        <v>2381</v>
      </c>
      <c r="S118" s="95" t="str">
        <f t="shared" si="19"/>
        <v>Jorge Drexler</v>
      </c>
      <c r="T118" s="86" t="str">
        <f t="shared" si="20"/>
        <v>&amp;#149; Jorge Drexler - &lt;b&gt;&lt;a href='statethetre.php' title='list by venue'&gt;State Theatre&lt;/a&gt;&lt;/b&gt; &lt;br&gt;</v>
      </c>
      <c r="U118" s="86" t="str">
        <f>IF(ISBLANK(G118),"","&amp;#149; "&amp;IF(ISBLANK(C118),"","&lt;S&gt;")&amp;I118&amp;IF(ISBLANK(A118),""," - &lt;a href='recommended.php#"&amp;AJ118&amp;"'&gt;&lt;b&gt;&lt;em&gt;&lt;font color='#9C004D'&gt;RECOMMENDED&lt;/font&gt;&lt;/em&gt;&lt;/b&gt;&lt;/a&gt;")&amp;" - "&amp;M118&amp;IF(ISBLANK(K118),K118," - &lt;b&gt;"&amp;K118&amp;"&lt;/b&gt; ")&amp;IF(B118="Sold Out"," - &lt;font color='#000099'&gt;&lt;b&gt;&lt;I&gt;sold out&lt;/I&gt;&lt;/b&gt;&lt;/font&gt;","")&amp;IF(ISBLANK(C118),"","&lt;/S&gt; &lt;b&gt;"&amp;C118&amp;"&lt;/b&gt;")&amp;"&lt;p&gt;")</f>
        <v>&amp;#149; Thursday, 12 July 2018 - Jorge Drexler&lt;p&gt;</v>
      </c>
      <c r="V118" s="95" t="str">
        <f t="shared" si="21"/>
        <v>&amp;#149; Jorge Drexler - &lt;b&gt;&lt;a href='statethetre.php' title='list by venue'&gt;State Theatre&lt;/a&gt;&lt;/b&gt;  - &lt;font color='#005500'&gt;&lt;b&gt;NEW!&lt;/b&gt;&lt;/font&gt;&lt;br&gt;</v>
      </c>
      <c r="AE118" s="92" t="str">
        <f t="shared" si="22"/>
        <v>Thursday, 12 July 2018      [&lt;a name='20180712' href='#20180712'&gt;link to this day&lt;/a&gt;]</v>
      </c>
      <c r="AF118" s="96" t="str">
        <f t="shared" si="23"/>
        <v>&lt;a name='20180712'&gt;&lt;b&gt;Thursday, 12 July 2018: Jorge Drexler - &lt;a href='statethetre.php' title='list by venue'&gt;State Theatre&lt;/a&gt;&lt;/b&gt;&lt;/a&gt;&lt;br&gt;</v>
      </c>
      <c r="AG118" s="97">
        <f t="shared" si="24"/>
        <v>2018</v>
      </c>
      <c r="AH118" s="97" t="str">
        <f t="shared" si="25"/>
        <v>07</v>
      </c>
      <c r="AI118" s="97">
        <f t="shared" si="26"/>
        <v>12</v>
      </c>
      <c r="AJ118" s="97" t="str">
        <f t="shared" si="27"/>
        <v>20180712</v>
      </c>
    </row>
    <row r="119" spans="4:36" ht="12" customHeight="1" x14ac:dyDescent="0.15">
      <c r="D119" s="110">
        <v>43124</v>
      </c>
      <c r="E119" s="9" t="s">
        <v>795</v>
      </c>
      <c r="F119" s="86" t="str">
        <f t="shared" si="15"/>
        <v>Thursday</v>
      </c>
      <c r="G119" s="91">
        <v>43293</v>
      </c>
      <c r="H119" s="92" t="str">
        <f>VLOOKUP(MONTH(G119),VLOOKUP!$W$1:$X$24,2)</f>
        <v>July</v>
      </c>
      <c r="I119" s="92" t="str">
        <f t="shared" si="16"/>
        <v>Thursday, 12 July 2018</v>
      </c>
      <c r="J119" s="90" t="s">
        <v>2218</v>
      </c>
      <c r="L119" s="86" t="str">
        <f t="shared" si="17"/>
        <v>&lt;a href='anthem.php' title='list by venue'&gt;The Anthem&lt;/a&gt; [901 Wharf Street SW, Washington, DC]</v>
      </c>
      <c r="M119" s="86" t="str">
        <f t="shared" si="18"/>
        <v>Hatsune Miku Expo 2018</v>
      </c>
      <c r="N119" s="86" t="str">
        <f>VLOOKUP(J119,VLOOKUP!$A$2:$S$54,19,FALSE)&amp;J119&amp;"&lt;/a&gt; ["&amp;VLOOKUP(J119,VLOOKUP!$A$2:$S$54,3,FALSE)&amp;"]"</f>
        <v>&lt;a href='anthem.php' title='list by venue'&gt;The Anthem&lt;/a&gt; [901 Wharf Street SW, Washington, DC]</v>
      </c>
      <c r="O119" s="9" t="s">
        <v>2481</v>
      </c>
      <c r="S119" s="95" t="str">
        <f t="shared" si="19"/>
        <v>Hatsune Miku Expo 2018</v>
      </c>
      <c r="T119" s="86" t="str">
        <f t="shared" si="20"/>
        <v>&amp;#149; Hatsune Miku Expo 2018 - &lt;b&gt;&lt;a href='anthem.php' title='list by venue'&gt;The Anthem&lt;/a&gt; [901 Wharf Street SW, Washington, DC]&lt;/b&gt; &lt;br&gt;</v>
      </c>
      <c r="U119" s="112" t="str">
        <f>IF(ISBLANK(G119),"","&amp;#149; "&amp;IF(ISBLANK(C119),"","&lt;S&gt;")&amp;I119&amp;IF(ISBLANK(A119),""," - &lt;a href='recommended.php#"&amp;AJ119&amp;"'&gt;&lt;b&gt;&lt;em&gt;&lt;font color='#9C004D'&gt;RECOMMENDED&lt;/font&gt;&lt;/em&gt;&lt;/b&gt;&lt;/a&gt;")&amp;" - "&amp;M119&amp;IF(ISBLANK(K119),K119," - &lt;b&gt;"&amp;K119&amp;"&lt;/b&gt; ")&amp;IF(B119="Sold Out"," - &lt;font color='#000099'&gt;&lt;b&gt;&lt;I&gt;sold out&lt;/I&gt;&lt;/b&gt;&lt;/font&gt;"," - &lt;font color='#728C00'&gt;&lt;em&gt;&lt;a href='http://www.shareasale.com/r.cfm?u=529909&amp;b=234786&amp;m=27601&amp;afftrack=&amp;urllink=www%2Eticketfly%2Ecom%2Fpurchase%2Fevent%2F"&amp;X119&amp;"' target='_blank'&gt;buy tickets&lt;/a&gt;&lt;/em&gt;&lt;/font&gt;")&amp;IF(ISBLANK(C119),"","&lt;/S&gt; &lt;b&gt;"&amp;C119&amp;"&lt;/b&gt;")&amp;"&lt;p&gt;")</f>
        <v>&amp;#149; Thursday, 12 July 2018 - Hatsune Miku Expo 2018 - &lt;font color='#728C00'&gt;&lt;em&gt;&lt;a href='http://www.shareasale.com/r.cfm?u=529909&amp;b=234786&amp;m=27601&amp;afftrack=&amp;urllink=www%2Eticketfly%2Ecom%2Fpurchase%2Fevent%2F1624560' target='_blank'&gt;buy tickets&lt;/a&gt;&lt;/em&gt;&lt;/font&gt;&lt;p&gt;</v>
      </c>
      <c r="V119" s="95" t="str">
        <f t="shared" si="21"/>
        <v>&amp;#149; Hatsune Miku Expo 2018 - &lt;b&gt;&lt;a href='anthem.php' title='list by venue'&gt;The Anthem&lt;/a&gt; [901 Wharf Street SW, Washington, DC]&lt;/b&gt;  - &lt;font color='#005500'&gt;&lt;b&gt;NEW!&lt;/b&gt;&lt;/font&gt;&lt;br&gt;</v>
      </c>
      <c r="X119" s="9">
        <v>1624560</v>
      </c>
      <c r="AE119" s="92" t="str">
        <f t="shared" si="22"/>
        <v>Thursday, 12 July 2018      [&lt;a name='20180712' href='#20180712'&gt;link to this day&lt;/a&gt;]</v>
      </c>
      <c r="AF119" s="96" t="str">
        <f t="shared" si="23"/>
        <v>&lt;a name='20180712'&gt;&lt;b&gt;Thursday, 12 July 2018: Hatsune Miku Expo 2018 - &lt;a href='anthem.php' title='list by venue'&gt;The Anthem&lt;/a&gt; [901 Wharf Street SW, Washington, DC]&lt;/b&gt;&lt;/a&gt;&lt;br&gt;</v>
      </c>
      <c r="AG119" s="97">
        <f t="shared" si="24"/>
        <v>2018</v>
      </c>
      <c r="AH119" s="97" t="str">
        <f t="shared" si="25"/>
        <v>07</v>
      </c>
      <c r="AI119" s="97">
        <f t="shared" si="26"/>
        <v>12</v>
      </c>
      <c r="AJ119" s="97" t="str">
        <f t="shared" si="27"/>
        <v>20180712</v>
      </c>
    </row>
    <row r="120" spans="4:36" ht="12" customHeight="1" x14ac:dyDescent="0.15">
      <c r="D120" s="110">
        <v>43207</v>
      </c>
      <c r="E120" s="9" t="s">
        <v>795</v>
      </c>
      <c r="F120" s="86" t="str">
        <f t="shared" si="15"/>
        <v>Thursday</v>
      </c>
      <c r="G120" s="91">
        <v>43293</v>
      </c>
      <c r="H120" s="92" t="str">
        <f>VLOOKUP(MONTH(G120),VLOOKUP!$W$1:$X$24,2)</f>
        <v>July</v>
      </c>
      <c r="I120" s="92" t="str">
        <f t="shared" si="16"/>
        <v>Thursday, 12 July 2018</v>
      </c>
      <c r="J120" s="94" t="s">
        <v>200</v>
      </c>
      <c r="L120" s="86" t="str">
        <f t="shared" si="17"/>
        <v>&lt;a href='hamilton.php' title='list by venue'&gt;the Hamilton&lt;/a&gt;</v>
      </c>
      <c r="M120" s="86" t="str">
        <f t="shared" si="18"/>
        <v>Bombino and Sahel</v>
      </c>
      <c r="N120" s="86" t="str">
        <f>VLOOKUP(J120,VLOOKUP!$A$2:$S$54,19,FALSE)&amp;J120&amp;"&lt;/a&gt;"</f>
        <v>&lt;a href='hamilton.php' title='list by venue'&gt;the Hamilton&lt;/a&gt;</v>
      </c>
      <c r="O120" s="4" t="s">
        <v>2746</v>
      </c>
      <c r="P120" s="9" t="s">
        <v>2260</v>
      </c>
      <c r="S120" s="95" t="str">
        <f t="shared" si="19"/>
        <v>Bombino</v>
      </c>
      <c r="T120" s="86" t="str">
        <f t="shared" si="20"/>
        <v>&amp;#149; Bombino and Sahel - &lt;b&gt;&lt;a href='hamilton.php' title='list by venue'&gt;the Hamilton&lt;/a&gt;&lt;/b&gt; &lt;br&gt;</v>
      </c>
      <c r="U120" s="112" t="str">
        <f>IF(ISBLANK(G120),"","&amp;#149; "&amp;IF(ISBLANK(C120),"","&lt;S&gt;")&amp;I120&amp;IF(ISBLANK(A120),""," - &lt;a href='recommended.php#"&amp;AJ120&amp;"'&gt;&lt;b&gt;&lt;em&gt;&lt;font color='#9C004D'&gt;RECOMMENDED&lt;/font&gt;&lt;/em&gt;&lt;/b&gt;&lt;/a&gt;")&amp;" - "&amp;M120&amp;IF(ISBLANK(K120),K120," - &lt;b&gt;"&amp;K120&amp;"&lt;/b&gt; ")&amp;IF(B120="Sold Out"," - &lt;font color='#000099'&gt;&lt;b&gt;&lt;I&gt;sold out&lt;/I&gt;&lt;/b&gt;&lt;/font&gt;"," - &lt;font color='#728C00'&gt;&lt;em&gt;&lt;a href='http://www.shareasale.com/r.cfm?u=529909&amp;b=234786&amp;m=27601&amp;afftrack=&amp;urllink=www%2Eticketfly%2Ecom%2Fpurchase%2Fevent%2F"&amp;X120&amp;"' target='_blank'&gt;buy tickets&lt;/a&gt;&lt;/em&gt;&lt;/font&gt;")&amp;IF(ISBLANK(C120),"","&lt;/S&gt; &lt;b&gt;"&amp;C120&amp;"&lt;/b&gt;")&amp;"&lt;p&gt;")</f>
        <v>&amp;#149; Thursday, 12 July 2018 - Bombino and Sahel - &lt;font color='#728C00'&gt;&lt;em&gt;&lt;a href='http://www.shareasale.com/r.cfm?u=529909&amp;b=234786&amp;m=27601&amp;afftrack=&amp;urllink=www%2Eticketfly%2Ecom%2Fpurchase%2Fevent%2F1658642' target='_blank'&gt;buy tickets&lt;/a&gt;&lt;/em&gt;&lt;/font&gt;&lt;p&gt;</v>
      </c>
      <c r="V120" s="95" t="str">
        <f t="shared" si="21"/>
        <v>&amp;#149; Bombino and Sahel - &lt;b&gt;&lt;a href='hamilton.php' title='list by venue'&gt;the Hamilton&lt;/a&gt;&lt;/b&gt;  - &lt;font color='#005500'&gt;&lt;b&gt;NEW!&lt;/b&gt;&lt;/font&gt;&lt;br&gt;</v>
      </c>
      <c r="X120" s="9">
        <v>1658642</v>
      </c>
      <c r="AE120" s="92" t="str">
        <f t="shared" si="22"/>
        <v>Thursday, 12 July 2018      [&lt;a name='20180712' href='#20180712'&gt;link to this day&lt;/a&gt;]</v>
      </c>
      <c r="AF120" s="96" t="str">
        <f t="shared" si="23"/>
        <v>&lt;a name='20180712'&gt;&lt;b&gt;Thursday, 12 July 2018: Bombino and Sahel - &lt;a href='hamilton.php' title='list by venue'&gt;the Hamilton&lt;/a&gt;&lt;/b&gt;&lt;/a&gt;&lt;br&gt;</v>
      </c>
      <c r="AG120" s="97">
        <f t="shared" si="24"/>
        <v>2018</v>
      </c>
      <c r="AH120" s="97" t="str">
        <f t="shared" si="25"/>
        <v>07</v>
      </c>
      <c r="AI120" s="97">
        <f t="shared" si="26"/>
        <v>12</v>
      </c>
      <c r="AJ120" s="97" t="str">
        <f t="shared" si="27"/>
        <v>20180712</v>
      </c>
    </row>
    <row r="121" spans="4:36" ht="12" customHeight="1" x14ac:dyDescent="0.15">
      <c r="D121" s="110">
        <v>43153</v>
      </c>
      <c r="E121" s="9" t="s">
        <v>795</v>
      </c>
      <c r="F121" s="86" t="str">
        <f t="shared" si="15"/>
        <v>Thursday</v>
      </c>
      <c r="G121" s="91">
        <v>43293</v>
      </c>
      <c r="H121" s="92" t="str">
        <f>VLOOKUP(MONTH(G121),VLOOKUP!$W$1:$X$24,2)</f>
        <v>July</v>
      </c>
      <c r="I121" s="92" t="str">
        <f t="shared" si="16"/>
        <v>Thursday, 12 July 2018</v>
      </c>
      <c r="J121" s="90" t="s">
        <v>1854</v>
      </c>
      <c r="L121" s="86" t="str">
        <f t="shared" si="17"/>
        <v>&lt;a href='mgmtheater.php' title='list by venue'&gt;the Theater at MGM National Harbor&lt;/a&gt; [7100 Oxon Hill Rd, Oxon Hill, MD]</v>
      </c>
      <c r="M121" s="86" t="str">
        <f t="shared" si="18"/>
        <v>Britney Spears</v>
      </c>
      <c r="N121" s="86" t="str">
        <f>VLOOKUP(J121,VLOOKUP!$A$2:$S$54,19,FALSE)&amp;J121&amp;"&lt;/a&gt; ["&amp;VLOOKUP(J121,VLOOKUP!$A$2:$S$54,3,FALSE)&amp;"]"</f>
        <v>&lt;a href='mgmtheater.php' title='list by venue'&gt;the Theater at MGM National Harbor&lt;/a&gt; [7100 Oxon Hill Rd, Oxon Hill, MD]</v>
      </c>
      <c r="O121" s="9" t="s">
        <v>2558</v>
      </c>
      <c r="S121" s="95" t="str">
        <f t="shared" si="19"/>
        <v>Britney Spears</v>
      </c>
      <c r="T121" s="86" t="str">
        <f t="shared" si="20"/>
        <v>&amp;#149; Britney Spears - &lt;b&gt;&lt;a href='mgmtheater.php' title='list by venue'&gt;the Theater at MGM National Harbor&lt;/a&gt; [7100 Oxon Hill Rd, Oxon Hill, MD]&lt;/b&gt; &lt;br&gt;</v>
      </c>
      <c r="U121" s="86" t="str">
        <f>IF(ISBLANK(G121),"","&amp;#149; "&amp;IF(ISBLANK(C121),"","&lt;S&gt;")&amp;I121&amp;IF(ISBLANK(A121),""," - &lt;a href='recommended.php#"&amp;AJ121&amp;"'&gt;&lt;b&gt;&lt;em&gt;&lt;font color='#9C004D'&gt;RECOMMENDED&lt;/font&gt;&lt;/em&gt;&lt;/b&gt;&lt;/a&gt;")&amp;" - "&amp;M121&amp;IF(ISBLANK(K121),K121," - &lt;b&gt;"&amp;K121&amp;"&lt;/b&gt; ")&amp;IF(B121="Sold Out"," - &lt;font color='#000099'&gt;&lt;b&gt;&lt;I&gt;sold out&lt;/I&gt;&lt;/b&gt;&lt;/font&gt;","")&amp;IF(ISBLANK(C121),"","&lt;/S&gt; &lt;b&gt;"&amp;C121&amp;"&lt;/b&gt;")&amp;"&lt;p&gt;")</f>
        <v>&amp;#149; Thursday, 12 July 2018 - Britney Spears&lt;p&gt;</v>
      </c>
      <c r="V121" s="95" t="str">
        <f t="shared" si="21"/>
        <v>&amp;#149; Britney Spears - &lt;b&gt;&lt;a href='mgmtheater.php' title='list by venue'&gt;the Theater at MGM National Harbor&lt;/a&gt; [7100 Oxon Hill Rd, Oxon Hill, MD]&lt;/b&gt;  - &lt;font color='#005500'&gt;&lt;b&gt;NEW!&lt;/b&gt;&lt;/font&gt;&lt;br&gt;</v>
      </c>
      <c r="AE121" s="92" t="str">
        <f t="shared" si="22"/>
        <v>Thursday, 12 July 2018      [&lt;a name='20180712' href='#20180712'&gt;link to this day&lt;/a&gt;]</v>
      </c>
      <c r="AF121" s="96" t="str">
        <f t="shared" si="23"/>
        <v>&lt;a name='20180712'&gt;&lt;b&gt;Thursday, 12 July 2018: Britney Spears - &lt;a href='mgmtheater.php' title='list by venue'&gt;the Theater at MGM National Harbor&lt;/a&gt; [7100 Oxon Hill Rd, Oxon Hill, MD]&lt;/b&gt;&lt;/a&gt;&lt;br&gt;</v>
      </c>
      <c r="AG121" s="97">
        <f t="shared" si="24"/>
        <v>2018</v>
      </c>
      <c r="AH121" s="97" t="str">
        <f t="shared" si="25"/>
        <v>07</v>
      </c>
      <c r="AI121" s="97">
        <f t="shared" si="26"/>
        <v>12</v>
      </c>
      <c r="AJ121" s="97" t="str">
        <f t="shared" si="27"/>
        <v>20180712</v>
      </c>
    </row>
    <row r="122" spans="4:36" ht="12" customHeight="1" x14ac:dyDescent="0.15">
      <c r="D122" s="110">
        <v>43233</v>
      </c>
      <c r="E122" s="9" t="s">
        <v>795</v>
      </c>
      <c r="F122" s="86" t="str">
        <f t="shared" si="15"/>
        <v>Thursday</v>
      </c>
      <c r="G122" s="91">
        <v>43293</v>
      </c>
      <c r="H122" s="92" t="str">
        <f>VLOOKUP(MONTH(G122),VLOOKUP!$W$1:$X$24,2)</f>
        <v>July</v>
      </c>
      <c r="I122" s="92" t="str">
        <f t="shared" si="16"/>
        <v>Thursday, 12 July 2018</v>
      </c>
      <c r="J122" s="9" t="s">
        <v>2426</v>
      </c>
      <c r="L122" s="86" t="str">
        <f t="shared" si="17"/>
        <v>&lt;a href='unionstage.php' title='list by venue'&gt;Union Stage&lt;/a&gt; [740 Water Street SW, Washington, DC 20024]</v>
      </c>
      <c r="M122" s="86" t="str">
        <f t="shared" si="18"/>
        <v>Rayland Baxter and Okey Dokey</v>
      </c>
      <c r="N122" s="86" t="str">
        <f>VLOOKUP(J122,VLOOKUP!$A$2:$S$54,19,FALSE)&amp;J122&amp;"&lt;/a&gt; ["&amp;VLOOKUP(J122,VLOOKUP!$A$2:$S$54,3,FALSE)&amp;"]"</f>
        <v>&lt;a href='unionstage.php' title='list by venue'&gt;Union Stage&lt;/a&gt; [740 Water Street SW, Washington, DC 20024]</v>
      </c>
      <c r="O122" s="9" t="s">
        <v>3015</v>
      </c>
      <c r="P122" s="9" t="s">
        <v>2374</v>
      </c>
      <c r="S122" s="95" t="str">
        <f t="shared" si="19"/>
        <v>Rayland Baxter</v>
      </c>
      <c r="T122" s="86" t="str">
        <f t="shared" si="20"/>
        <v>&amp;#149; Rayland Baxter and Okey Dokey - &lt;b&gt;&lt;a href='unionstage.php' title='list by venue'&gt;Union Stage&lt;/a&gt; [740 Water Street SW, Washington, DC 20024]&lt;/b&gt; &lt;br&gt;</v>
      </c>
      <c r="U122" s="112" t="str">
        <f>IF(ISBLANK(G122),"","&amp;#149; "&amp;IF(ISBLANK(C122),"","&lt;S&gt;")&amp;I122&amp;IF(ISBLANK(A122),""," - &lt;a href='recommended.php#"&amp;AJ122&amp;"'&gt;&lt;b&gt;&lt;em&gt;&lt;font color='#9C004D'&gt;RECOMMENDED&lt;/font&gt;&lt;/em&gt;&lt;/b&gt;&lt;/a&gt;")&amp;" - "&amp;M122&amp;IF(ISBLANK(K122),K122," - &lt;b&gt;"&amp;K122&amp;"&lt;/b&gt; ")&amp;IF(B122="Sold Out"," - &lt;font color='#000099'&gt;&lt;b&gt;&lt;I&gt;sold out&lt;/I&gt;&lt;/b&gt;&lt;/font&gt;"," - &lt;font color='#728C00'&gt;&lt;em&gt;&lt;a href='http://www.shareasale.com/r.cfm?u=529909&amp;b=234786&amp;m=27601&amp;afftrack=&amp;urllink=www%2Eticketfly%2Ecom%2Fpurchase%2Fevent%2F"&amp;X122&amp;"' target='_blank'&gt;buy tickets&lt;/a&gt;&lt;/em&gt;&lt;/font&gt;")&amp;IF(ISBLANK(C122),"","&lt;/S&gt; &lt;b&gt;"&amp;C122&amp;"&lt;/b&gt;")&amp;"&lt;p&gt;")</f>
        <v>&amp;#149; Thursday, 12 July 2018 - Rayland Baxter and Okey Dokey - &lt;font color='#728C00'&gt;&lt;em&gt;&lt;a href='http://www.shareasale.com/r.cfm?u=529909&amp;b=234786&amp;m=27601&amp;afftrack=&amp;urllink=www%2Eticketfly%2Ecom%2Fpurchase%2Fevent%2F1696731' target='_blank'&gt;buy tickets&lt;/a&gt;&lt;/em&gt;&lt;/font&gt;&lt;p&gt;</v>
      </c>
      <c r="V122" s="95" t="str">
        <f t="shared" si="21"/>
        <v>&amp;#149; Rayland Baxter and Okey Dokey - &lt;b&gt;&lt;a href='unionstage.php' title='list by venue'&gt;Union Stage&lt;/a&gt; [740 Water Street SW, Washington, DC 20024]&lt;/b&gt;  - &lt;font color='#005500'&gt;&lt;b&gt;NEW!&lt;/b&gt;&lt;/font&gt;&lt;br&gt;</v>
      </c>
      <c r="X122" s="9">
        <v>1696731</v>
      </c>
      <c r="AE122" s="92" t="str">
        <f t="shared" si="22"/>
        <v>Thursday, 12 July 2018      [&lt;a name='20180712' href='#20180712'&gt;link to this day&lt;/a&gt;]</v>
      </c>
      <c r="AF122" s="96" t="str">
        <f t="shared" si="23"/>
        <v>&lt;a name='20180712'&gt;&lt;b&gt;Thursday, 12 July 2018: Rayland Baxter and Okey Dokey - &lt;a href='unionstage.php' title='list by venue'&gt;Union Stage&lt;/a&gt; [740 Water Street SW, Washington, DC 20024]&lt;/b&gt;&lt;/a&gt;&lt;br&gt;</v>
      </c>
      <c r="AG122" s="97">
        <f t="shared" si="24"/>
        <v>2018</v>
      </c>
      <c r="AH122" s="97" t="str">
        <f t="shared" si="25"/>
        <v>07</v>
      </c>
      <c r="AI122" s="97">
        <f t="shared" si="26"/>
        <v>12</v>
      </c>
      <c r="AJ122" s="97" t="str">
        <f t="shared" si="27"/>
        <v>20180712</v>
      </c>
    </row>
    <row r="123" spans="4:36" ht="12" customHeight="1" x14ac:dyDescent="0.15">
      <c r="D123" s="110">
        <v>43185</v>
      </c>
      <c r="E123" s="9" t="s">
        <v>795</v>
      </c>
      <c r="F123" s="86" t="str">
        <f t="shared" si="15"/>
        <v>Thursday</v>
      </c>
      <c r="G123" s="91">
        <v>43293</v>
      </c>
      <c r="H123" s="92" t="str">
        <f>VLOOKUP(MONTH(G123),VLOOKUP!$W$1:$X$24,2)</f>
        <v>July</v>
      </c>
      <c r="I123" s="92" t="str">
        <f t="shared" si="16"/>
        <v>Thursday, 12 July 2018</v>
      </c>
      <c r="J123" s="90" t="s">
        <v>234</v>
      </c>
      <c r="K123" s="9" t="s">
        <v>2648</v>
      </c>
      <c r="L123" s="86" t="str">
        <f t="shared" si="17"/>
        <v>&lt;a href='wolftrap.php' title='list by venue'&gt;Wolf Trap&lt;/a&gt; (Filene Center - School's Out For Summer 2018)</v>
      </c>
      <c r="M123" s="86" t="str">
        <f t="shared" si="18"/>
        <v>Slightly Stoopid, Figure, and Pepper</v>
      </c>
      <c r="N123" s="86" t="str">
        <f>VLOOKUP(J123,VLOOKUP!$A$2:$S$54,19,FALSE)&amp;J123&amp;"&lt;/a&gt;"</f>
        <v>&lt;a href='wolftrap.php' title='list by venue'&gt;Wolf Trap&lt;/a&gt;</v>
      </c>
      <c r="O123" s="9" t="s">
        <v>2120</v>
      </c>
      <c r="P123" s="9" t="s">
        <v>2649</v>
      </c>
      <c r="Q123" s="9" t="s">
        <v>1912</v>
      </c>
      <c r="S123" s="95" t="str">
        <f t="shared" si="19"/>
        <v>Slightly Stoopid</v>
      </c>
      <c r="T123" s="86" t="str">
        <f t="shared" si="20"/>
        <v>&amp;#149; Slightly Stoopid, Figure, and Pepper - &lt;b&gt;&lt;a href='wolftrap.php' title='list by venue'&gt;Wolf Trap&lt;/a&gt; (Filene Center - School's Out For Summer 2018)&lt;/b&gt; &lt;br&gt;</v>
      </c>
      <c r="U123" s="86" t="str">
        <f>IF(ISBLANK(G123),"","&amp;#149; "&amp;IF(ISBLANK(C123),"","&lt;S&gt;")&amp;I123&amp;IF(ISBLANK(A123),""," - &lt;a href='recommended.php#"&amp;AJ123&amp;"'&gt;&lt;b&gt;&lt;em&gt;&lt;font color='#9C004D'&gt;RECOMMENDED&lt;/font&gt;&lt;/em&gt;&lt;/b&gt;&lt;/a&gt;")&amp;" - "&amp;M123&amp;IF(ISBLANK(K123),K123," - &lt;b&gt;"&amp;K123&amp;"&lt;/b&gt; ")&amp;IF(B123="Sold Out"," - &lt;font color='#000099'&gt;&lt;b&gt;&lt;I&gt;sold out&lt;/I&gt;&lt;/b&gt;&lt;/font&gt;","")&amp;IF(ISBLANK(C123),"","&lt;/S&gt; &lt;b&gt;"&amp;C123&amp;"&lt;/b&gt;")&amp;"&lt;p&gt;")</f>
        <v>&amp;#149; Thursday, 12 July 2018 - Slightly Stoopid, Figure, and Pepper - &lt;b&gt;Filene Center - School's Out For Summer 2018&lt;/b&gt; &lt;p&gt;</v>
      </c>
      <c r="V123" s="95" t="str">
        <f t="shared" si="21"/>
        <v>&amp;#149; Slightly Stoopid, Figure, and Pepper - &lt;b&gt;&lt;a href='wolftrap.php' title='list by venue'&gt;Wolf Trap&lt;/a&gt; (Filene Center - School's Out For Summer 2018)&lt;/b&gt;  - &lt;font color='#005500'&gt;&lt;b&gt;NEW!&lt;/b&gt;&lt;/font&gt;&lt;br&gt;</v>
      </c>
      <c r="AE123" s="92" t="str">
        <f t="shared" si="22"/>
        <v>Thursday, 12 July 2018      [&lt;a name='20180712' href='#20180712'&gt;link to this day&lt;/a&gt;]</v>
      </c>
      <c r="AF123" s="96" t="str">
        <f t="shared" si="23"/>
        <v>&lt;a name='20180712'&gt;&lt;b&gt;Thursday, 12 July 2018: Slightly Stoopid, Figure, and Pepper - &lt;a href='wolftrap.php' title='list by venue'&gt;Wolf Trap&lt;/a&gt; (Filene Center - School's Out For Summer 2018)&lt;/b&gt;&lt;/a&gt;&lt;br&gt;</v>
      </c>
      <c r="AG123" s="97">
        <f t="shared" si="24"/>
        <v>2018</v>
      </c>
      <c r="AH123" s="97" t="str">
        <f t="shared" si="25"/>
        <v>07</v>
      </c>
      <c r="AI123" s="97">
        <f t="shared" si="26"/>
        <v>12</v>
      </c>
      <c r="AJ123" s="97" t="str">
        <f t="shared" si="27"/>
        <v>20180712</v>
      </c>
    </row>
    <row r="124" spans="4:36" ht="12" customHeight="1" x14ac:dyDescent="0.15">
      <c r="D124" s="110">
        <v>43289</v>
      </c>
      <c r="E124" s="9" t="s">
        <v>795</v>
      </c>
      <c r="F124" s="86" t="str">
        <f t="shared" si="15"/>
        <v>Friday</v>
      </c>
      <c r="G124" s="91">
        <v>43294</v>
      </c>
      <c r="H124" s="92" t="str">
        <f>VLOOKUP(MONTH(G124),VLOOKUP!$W$1:$X$24,2)</f>
        <v>July</v>
      </c>
      <c r="I124" s="92" t="str">
        <f t="shared" si="16"/>
        <v>Friday, 13 July 2018</v>
      </c>
      <c r="J124" s="107" t="s">
        <v>453</v>
      </c>
      <c r="K124" s="106"/>
      <c r="L124" s="86" t="str">
        <f t="shared" si="17"/>
        <v>&lt;a href='bmss.php' title='list by venue'&gt;Baltimore SoundStage&lt;/a&gt;</v>
      </c>
      <c r="M124" s="86" t="str">
        <f t="shared" si="18"/>
        <v>After the Broken (EP Release), Stone Horses, Rise Among Rivals, Tubefreeks, and Apollo's Prophecy</v>
      </c>
      <c r="N124" s="86" t="str">
        <f>VLOOKUP(J124,VLOOKUP!$A$2:$S$54,19,FALSE)&amp;J124&amp;"&lt;/a&gt;"</f>
        <v>&lt;a href='bmss.php' title='list by venue'&gt;Baltimore SoundStage&lt;/a&gt;</v>
      </c>
      <c r="O124" s="3" t="s">
        <v>3507</v>
      </c>
      <c r="P124" s="3" t="s">
        <v>2170</v>
      </c>
      <c r="Q124" s="3" t="s">
        <v>3508</v>
      </c>
      <c r="R124" s="3" t="s">
        <v>3509</v>
      </c>
      <c r="S124" s="95" t="str">
        <f t="shared" si="19"/>
        <v>After the Broken (EP Release)</v>
      </c>
      <c r="T124" s="86" t="str">
        <f t="shared" si="20"/>
        <v>&amp;#149; After the Broken (EP Release), Stone Horses, Rise Among Rivals, Tubefreeks, and Apollo's Prophecy - &lt;b&gt;&lt;a href='bmss.php' title='list by venue'&gt;Baltimore SoundStage&lt;/a&gt;&lt;/b&gt; &lt;br&gt;</v>
      </c>
      <c r="U124" s="86" t="str">
        <f>IF(ISBLANK(G124),"","&amp;#149; "&amp;IF(ISBLANK(C124),"","&lt;S&gt;")&amp;I124&amp;IF(ISBLANK(A124),""," - &lt;a href='recommended.php#"&amp;AJ124&amp;"'&gt;&lt;b&gt;&lt;em&gt;&lt;font color='#9C004D'&gt;RECOMMENDED&lt;/font&gt;&lt;/em&gt;&lt;/b&gt;&lt;/a&gt;")&amp;" - "&amp;M124&amp;IF(ISBLANK(K124),K124," - &lt;b&gt;"&amp;K124&amp;"&lt;/b&gt; ")&amp;IF(B124="Sold Out"," - &lt;font color='#000099'&gt;&lt;b&gt;&lt;I&gt;sold out&lt;/I&gt;&lt;/b&gt;&lt;/font&gt;","")&amp;IF(ISBLANK(C124),"","&lt;/S&gt; &lt;b&gt;"&amp;C124&amp;"&lt;/b&gt;")&amp;"&lt;p&gt;")</f>
        <v>&amp;#149; Friday, 13 July 2018 - After the Broken (EP Release), Stone Horses, Rise Among Rivals, Tubefreeks, and Apollo's Prophecy&lt;p&gt;</v>
      </c>
      <c r="V124" s="95" t="str">
        <f t="shared" si="21"/>
        <v>&amp;#149; After the Broken (EP Release), Stone Horses, Rise Among Rivals, Tubefreeks, and Apollo's Prophecy - &lt;b&gt;&lt;a href='bmss.php' title='list by venue'&gt;Baltimore SoundStage&lt;/a&gt;&lt;/b&gt;  - &lt;font color='#005500'&gt;&lt;b&gt;NEW!&lt;/b&gt;&lt;/font&gt;&lt;br&gt;</v>
      </c>
      <c r="W124" s="90" t="s">
        <v>282</v>
      </c>
      <c r="Z124" s="172">
        <v>0.8125</v>
      </c>
      <c r="AB124" s="172"/>
      <c r="AE124" s="92" t="str">
        <f t="shared" si="22"/>
        <v>Friday, 13 July 2018      [&lt;a name='20180713' href='#20180713'&gt;link to this day&lt;/a&gt;]</v>
      </c>
      <c r="AF124" s="96" t="str">
        <f t="shared" si="23"/>
        <v>&lt;a name='20180713'&gt;&lt;b&gt;Friday, 13 July 2018: After the Broken (EP Release), Stone Horses, Rise Among Rivals, Tubefreeks, and Apollo's Prophecy - &lt;a href='bmss.php' title='list by venue'&gt;Baltimore SoundStage&lt;/a&gt;&lt;/b&gt;&lt;/a&gt;&lt;br&gt;</v>
      </c>
      <c r="AG124" s="97">
        <f t="shared" si="24"/>
        <v>2018</v>
      </c>
      <c r="AH124" s="97" t="str">
        <f t="shared" si="25"/>
        <v>07</v>
      </c>
      <c r="AI124" s="97">
        <f t="shared" si="26"/>
        <v>13</v>
      </c>
      <c r="AJ124" s="97" t="str">
        <f t="shared" si="27"/>
        <v>20180713</v>
      </c>
    </row>
    <row r="125" spans="4:36" ht="12" customHeight="1" x14ac:dyDescent="0.15">
      <c r="D125" s="110">
        <v>43110</v>
      </c>
      <c r="E125" s="9" t="s">
        <v>795</v>
      </c>
      <c r="F125" s="86" t="str">
        <f t="shared" si="15"/>
        <v>Friday</v>
      </c>
      <c r="G125" s="91">
        <v>43294</v>
      </c>
      <c r="H125" s="92" t="str">
        <f>VLOOKUP(MONTH(G125),VLOOKUP!$W$1:$X$24,2)</f>
        <v>July</v>
      </c>
      <c r="I125" s="92" t="str">
        <f t="shared" si="16"/>
        <v>Friday, 13 July 2018</v>
      </c>
      <c r="J125" s="90" t="s">
        <v>446</v>
      </c>
      <c r="L125" s="86" t="str">
        <f t="shared" si="17"/>
        <v>&lt;a href='birchmere.php' title='list by venue'&gt;Birchmere&lt;/a&gt;</v>
      </c>
      <c r="M125" s="86" t="str">
        <f t="shared" si="18"/>
        <v>Donnell Rawlings</v>
      </c>
      <c r="N125" s="86" t="str">
        <f>VLOOKUP(J125,VLOOKUP!$A$2:$S$54,19,FALSE)&amp;J125&amp;"&lt;/a&gt;"</f>
        <v>&lt;a href='birchmere.php' title='list by venue'&gt;Birchmere&lt;/a&gt;</v>
      </c>
      <c r="O125" s="9" t="s">
        <v>2474</v>
      </c>
      <c r="S125" s="95" t="str">
        <f t="shared" si="19"/>
        <v>Donnell Rawlings</v>
      </c>
      <c r="T125" s="86" t="str">
        <f t="shared" si="20"/>
        <v>&amp;#149; Donnell Rawlings - &lt;b&gt;&lt;a href='birchmere.php' title='list by venue'&gt;Birchmere&lt;/a&gt;&lt;/b&gt; &lt;br&gt;</v>
      </c>
      <c r="U125" s="86" t="str">
        <f>IF(ISBLANK(G125),"","&amp;#149; "&amp;IF(ISBLANK(C125),"","&lt;S&gt;")&amp;I125&amp;IF(ISBLANK(A125),""," - &lt;a href='recommended.php#"&amp;AJ125&amp;"'&gt;&lt;b&gt;&lt;em&gt;&lt;font color='#9C004D'&gt;RECOMMENDED&lt;/font&gt;&lt;/em&gt;&lt;/b&gt;&lt;/a&gt;")&amp;" - "&amp;M125&amp;IF(ISBLANK(K125),K125," - &lt;b&gt;"&amp;K125&amp;"&lt;/b&gt; ")&amp;IF(B125="Sold Out"," - &lt;font color='#000099'&gt;&lt;b&gt;&lt;I&gt;sold out&lt;/I&gt;&lt;/b&gt;&lt;/font&gt;","")&amp;IF(ISBLANK(C125),"","&lt;/S&gt; &lt;b&gt;"&amp;C125&amp;"&lt;/b&gt;")&amp;"&lt;p&gt;")</f>
        <v>&amp;#149; Friday, 13 July 2018 - Donnell Rawlings&lt;p&gt;</v>
      </c>
      <c r="V125" s="95" t="str">
        <f t="shared" si="21"/>
        <v>&amp;#149; Donnell Rawlings - &lt;b&gt;&lt;a href='birchmere.php' title='list by venue'&gt;Birchmere&lt;/a&gt;&lt;/b&gt;  - &lt;font color='#005500'&gt;&lt;b&gt;NEW!&lt;/b&gt;&lt;/font&gt;&lt;br&gt;</v>
      </c>
      <c r="W125" s="90" t="s">
        <v>488</v>
      </c>
      <c r="AE125" s="92" t="str">
        <f t="shared" si="22"/>
        <v>Friday, 13 July 2018      [&lt;a name='20180713' href='#20180713'&gt;link to this day&lt;/a&gt;]</v>
      </c>
      <c r="AF125" s="96" t="str">
        <f t="shared" si="23"/>
        <v>&lt;a name='20180713'&gt;&lt;b&gt;Friday, 13 July 2018: Donnell Rawlings - &lt;a href='birchmere.php' title='list by venue'&gt;Birchmere&lt;/a&gt;&lt;/b&gt;&lt;/a&gt;&lt;br&gt;</v>
      </c>
      <c r="AG125" s="97">
        <f t="shared" si="24"/>
        <v>2018</v>
      </c>
      <c r="AH125" s="97" t="str">
        <f t="shared" si="25"/>
        <v>07</v>
      </c>
      <c r="AI125" s="97">
        <f t="shared" si="26"/>
        <v>13</v>
      </c>
      <c r="AJ125" s="97" t="str">
        <f t="shared" si="27"/>
        <v>20180713</v>
      </c>
    </row>
    <row r="126" spans="4:36" ht="12" customHeight="1" x14ac:dyDescent="0.15">
      <c r="D126" s="110">
        <v>43276</v>
      </c>
      <c r="E126" s="9" t="s">
        <v>795</v>
      </c>
      <c r="F126" s="86" t="str">
        <f t="shared" si="15"/>
        <v>Friday</v>
      </c>
      <c r="G126" s="91">
        <v>43294</v>
      </c>
      <c r="H126" s="92" t="str">
        <f>VLOOKUP(MONTH(G126),VLOOKUP!$W$1:$X$24,2)</f>
        <v>July</v>
      </c>
      <c r="I126" s="92" t="str">
        <f t="shared" si="16"/>
        <v>Friday, 13 July 2018</v>
      </c>
      <c r="J126" s="90" t="s">
        <v>235</v>
      </c>
      <c r="K126" s="9" t="s">
        <v>3345</v>
      </c>
      <c r="L126" s="86" t="str">
        <f t="shared" si="17"/>
        <v>&lt;a href='blackcat.php' title='list by venue'&gt;Black Cat&lt;/a&gt; (Backstage - two shows - 8:30 PM &amp;amp; 10:30 PM)</v>
      </c>
      <c r="M126" s="86" t="str">
        <f t="shared" si="18"/>
        <v>Let Me Break You Up: an Anti-Dating Game Show hosted by Carly Ann Filbin</v>
      </c>
      <c r="N126" s="86" t="str">
        <f>VLOOKUP(J126,VLOOKUP!$A$2:$S$54,19,FALSE)&amp;J126&amp;"&lt;/a&gt;"</f>
        <v>&lt;a href='blackcat.php' title='list by venue'&gt;Black Cat&lt;/a&gt;</v>
      </c>
      <c r="O126" s="9" t="s">
        <v>3346</v>
      </c>
      <c r="S126" s="95" t="str">
        <f t="shared" si="19"/>
        <v>Let Me Break You Up: an Anti-Dating Game Show hosted by Carly Ann Filbin</v>
      </c>
      <c r="T126" s="86" t="str">
        <f t="shared" si="20"/>
        <v>&amp;#149; Let Me Break You Up: an Anti-Dating Game Show hosted by Carly Ann Filbin - &lt;b&gt;&lt;a href='blackcat.php' title='list by venue'&gt;Black Cat&lt;/a&gt; (Backstage - two shows - 8:30 PM &amp;amp; 10:30 PM)&lt;/b&gt; &lt;br&gt;</v>
      </c>
      <c r="U126" s="112" t="str">
        <f>IF(ISBLANK(G126),"","&amp;#149; "&amp;IF(ISBLANK(C126),"","&lt;S&gt;")&amp;I126&amp;IF(ISBLANK(A126),""," - &lt;a href='recommended.php#"&amp;AJ126&amp;"'&gt;&lt;b&gt;&lt;em&gt;&lt;font color='#9C004D'&gt;RECOMMENDED&lt;/font&gt;&lt;/em&gt;&lt;/b&gt;&lt;/a&gt;")&amp;" - "&amp;M126&amp;IF(ISBLANK(K126),K126," - &lt;b&gt;"&amp;K126&amp;"&lt;/b&gt; ")&amp;IF(B126="Sold Out"," - &lt;font color='#000099'&gt;&lt;b&gt;&lt;I&gt;sold out&lt;/I&gt;&lt;/b&gt;&lt;/font&gt;"," - &lt;font color='#728C00'&gt;&lt;em&gt;&lt;a href='http://www.shareasale.com/r.cfm?u=529909&amp;b=234786&amp;m=27601&amp;afftrack=&amp;urllink=www%2Eticketfly%2Ecom%2Fpurchase%2Fevent%2F"&amp;X126&amp;"' target='_blank'&gt;buy tickets&lt;/a&gt;&lt;/em&gt;&lt;/font&gt;")&amp;IF(ISBLANK(C126),"","&lt;/S&gt; &lt;b&gt;"&amp;C126&amp;"&lt;/b&gt;")&amp;"&lt;p&gt;")</f>
        <v>&amp;#149; Friday, 13 July 2018 - Let Me Break You Up: an Anti-Dating Game Show hosted by Carly Ann Filbin - &lt;b&gt;Backstage - two shows - 8:30 PM &amp;amp; 10:30 PM&lt;/b&gt;  - &lt;font color='#728C00'&gt;&lt;em&gt;&lt;a href='http://www.shareasale.com/r.cfm?u=529909&amp;b=234786&amp;m=27601&amp;afftrack=&amp;urllink=www%2Eticketfly%2Ecom%2Fpurchase%2Fevent%2F1712192' target='_blank'&gt;buy tickets&lt;/a&gt;&lt;/em&gt;&lt;/font&gt;&lt;p&gt;</v>
      </c>
      <c r="V126" s="95" t="str">
        <f t="shared" si="21"/>
        <v>&amp;#149; Let Me Break You Up: an Anti-Dating Game Show hosted by Carly Ann Filbin - &lt;b&gt;&lt;a href='blackcat.php' title='list by venue'&gt;Black Cat&lt;/a&gt; (Backstage - two shows - 8:30 PM &amp;amp; 10:30 PM)&lt;/b&gt;  - &lt;font color='#005500'&gt;&lt;b&gt;NEW!&lt;/b&gt;&lt;/font&gt;&lt;br&gt;</v>
      </c>
      <c r="W126" s="90" t="s">
        <v>221</v>
      </c>
      <c r="X126" s="4">
        <v>1712192</v>
      </c>
      <c r="AE126" s="92" t="str">
        <f t="shared" si="22"/>
        <v>Friday, 13 July 2018      [&lt;a name='20180713' href='#20180713'&gt;link to this day&lt;/a&gt;]</v>
      </c>
      <c r="AF126" s="96" t="str">
        <f t="shared" si="23"/>
        <v>&lt;a name='20180713'&gt;&lt;b&gt;Friday, 13 July 2018: Let Me Break You Up: an Anti-Dating Game Show hosted by Carly Ann Filbin - &lt;a href='blackcat.php' title='list by venue'&gt;Black Cat&lt;/a&gt; (Backstage - two shows - 8:30 PM &amp;amp; 10:30 PM)&lt;/b&gt;&lt;/a&gt;&lt;br&gt;</v>
      </c>
      <c r="AG126" s="97">
        <f t="shared" si="24"/>
        <v>2018</v>
      </c>
      <c r="AH126" s="97" t="str">
        <f t="shared" si="25"/>
        <v>07</v>
      </c>
      <c r="AI126" s="97">
        <f t="shared" si="26"/>
        <v>13</v>
      </c>
      <c r="AJ126" s="97" t="str">
        <f t="shared" si="27"/>
        <v>20180713</v>
      </c>
    </row>
    <row r="127" spans="4:36" ht="12" customHeight="1" x14ac:dyDescent="0.15">
      <c r="D127" s="110">
        <v>43223</v>
      </c>
      <c r="E127" s="9" t="s">
        <v>795</v>
      </c>
      <c r="F127" s="86" t="str">
        <f t="shared" si="15"/>
        <v>Friday</v>
      </c>
      <c r="G127" s="91">
        <v>43294</v>
      </c>
      <c r="H127" s="92" t="str">
        <f>VLOOKUP(MONTH(G127),VLOOKUP!$W$1:$X$24,2)</f>
        <v>July</v>
      </c>
      <c r="I127" s="92" t="str">
        <f t="shared" si="16"/>
        <v>Friday, 13 July 2018</v>
      </c>
      <c r="J127" s="90" t="s">
        <v>674</v>
      </c>
      <c r="K127" s="90" t="s">
        <v>454</v>
      </c>
      <c r="L127" s="86" t="str">
        <f t="shared" si="17"/>
        <v>&lt;a href='bluesalley.php' title='list by venue'&gt;Blues Alley&lt;/a&gt; (Two shows)</v>
      </c>
      <c r="M127" s="86" t="str">
        <f t="shared" si="18"/>
        <v>Jean Carne</v>
      </c>
      <c r="N127" s="86" t="str">
        <f>VLOOKUP(J127,VLOOKUP!$A$2:$S$54,19,FALSE)&amp;J127&amp;"&lt;/a&gt;"</f>
        <v>&lt;a href='bluesalley.php' title='list by venue'&gt;Blues Alley&lt;/a&gt;</v>
      </c>
      <c r="O127" s="160" t="s">
        <v>2109</v>
      </c>
      <c r="S127" s="95" t="str">
        <f t="shared" si="19"/>
        <v>Jean Carne</v>
      </c>
      <c r="T127" s="86" t="str">
        <f t="shared" si="20"/>
        <v>&amp;#149; Jean Carne - &lt;b&gt;&lt;a href='bluesalley.php' title='list by venue'&gt;Blues Alley&lt;/a&gt; (Two shows)&lt;/b&gt; &lt;br&gt;</v>
      </c>
      <c r="U127" s="86" t="str">
        <f>IF(ISBLANK(G127),"","&amp;#149; "&amp;IF(ISBLANK(C127),"","&lt;S&gt;")&amp;I127&amp;IF(ISBLANK(A127),""," - &lt;a href='recommended.php#"&amp;AJ127&amp;"'&gt;&lt;b&gt;&lt;em&gt;&lt;font color='#9C004D'&gt;RECOMMENDED&lt;/font&gt;&lt;/em&gt;&lt;/b&gt;&lt;/a&gt;")&amp;" - "&amp;M127&amp;IF(ISBLANK(K127),K127," - &lt;b&gt;"&amp;K127&amp;"&lt;/b&gt; ")&amp;IF(B127="Sold Out"," - &lt;font color='#000099'&gt;&lt;b&gt;&lt;I&gt;sold out&lt;/I&gt;&lt;/b&gt;&lt;/font&gt;","")&amp;IF(ISBLANK(C127),"","&lt;/S&gt; &lt;b&gt;"&amp;C127&amp;"&lt;/b&gt;")&amp;"&lt;p&gt;")</f>
        <v>&amp;#149; Friday, 13 July 2018 - Jean Carne - &lt;b&gt;Two shows&lt;/b&gt; &lt;p&gt;</v>
      </c>
      <c r="V127" s="95" t="str">
        <f t="shared" si="21"/>
        <v>&amp;#149; Jean Carne - &lt;b&gt;&lt;a href='bluesalley.php' title='list by venue'&gt;Blues Alley&lt;/a&gt; (Two shows)&lt;/b&gt;  - &lt;font color='#005500'&gt;&lt;b&gt;NEW!&lt;/b&gt;&lt;/font&gt;&lt;br&gt;</v>
      </c>
      <c r="W127" s="90" t="s">
        <v>221</v>
      </c>
      <c r="AE127" s="92" t="str">
        <f t="shared" si="22"/>
        <v>Friday, 13 July 2018      [&lt;a name='20180713' href='#20180713'&gt;link to this day&lt;/a&gt;]</v>
      </c>
      <c r="AF127" s="96" t="str">
        <f t="shared" si="23"/>
        <v>&lt;a name='20180713'&gt;&lt;b&gt;Friday, 13 July 2018: Jean Carne - &lt;a href='bluesalley.php' title='list by venue'&gt;Blues Alley&lt;/a&gt; (Two shows)&lt;/b&gt;&lt;/a&gt;&lt;br&gt;</v>
      </c>
      <c r="AG127" s="97">
        <f t="shared" si="24"/>
        <v>2018</v>
      </c>
      <c r="AH127" s="97" t="str">
        <f t="shared" si="25"/>
        <v>07</v>
      </c>
      <c r="AI127" s="97">
        <f t="shared" si="26"/>
        <v>13</v>
      </c>
      <c r="AJ127" s="97" t="str">
        <f t="shared" si="27"/>
        <v>20180713</v>
      </c>
    </row>
    <row r="128" spans="4:36" ht="12" customHeight="1" x14ac:dyDescent="0.15">
      <c r="D128" s="110">
        <v>43233</v>
      </c>
      <c r="E128" s="9" t="s">
        <v>795</v>
      </c>
      <c r="F128" s="86" t="str">
        <f t="shared" si="15"/>
        <v>Friday</v>
      </c>
      <c r="G128" s="91">
        <v>43294</v>
      </c>
      <c r="H128" s="92" t="str">
        <f>VLOOKUP(MONTH(G128),VLOOKUP!$W$1:$X$24,2)</f>
        <v>July</v>
      </c>
      <c r="I128" s="92" t="str">
        <f t="shared" si="16"/>
        <v>Friday, 13 July 2018</v>
      </c>
      <c r="J128" s="90" t="s">
        <v>217</v>
      </c>
      <c r="L128" s="86" t="str">
        <f t="shared" si="17"/>
        <v>&lt;a href='jamminjava.php' title='list by venue'&gt;Jammin' Java&lt;/a&gt;</v>
      </c>
      <c r="M128" s="86" t="str">
        <f t="shared" si="18"/>
        <v>Milo in the Doldrums (EP Release), the Duskwhales, &lt;s&gt;Flowerbomb&lt;/s&gt;, and Kid Brother</v>
      </c>
      <c r="N128" s="86" t="str">
        <f>VLOOKUP(J128,VLOOKUP!$A$2:$S$54,19,FALSE)&amp;J128&amp;"&lt;/a&gt;"</f>
        <v>&lt;a href='jamminjava.php' title='list by venue'&gt;Jammin' Java&lt;/a&gt;</v>
      </c>
      <c r="O128" s="9" t="s">
        <v>2975</v>
      </c>
      <c r="P128" s="9" t="s">
        <v>1093</v>
      </c>
      <c r="Q128" s="9" t="s">
        <v>3244</v>
      </c>
      <c r="R128" s="9" t="s">
        <v>1792</v>
      </c>
      <c r="S128" s="95" t="str">
        <f t="shared" si="19"/>
        <v>Milo in the Doldrums (EP Release)</v>
      </c>
      <c r="T128" s="86" t="str">
        <f t="shared" si="20"/>
        <v>&amp;#149; Milo in the Doldrums (EP Release), the Duskwhales, &lt;s&gt;Flowerbomb&lt;/s&gt;, and Kid Brother - &lt;b&gt;&lt;a href='jamminjava.php' title='list by venue'&gt;Jammin' Java&lt;/a&gt;&lt;/b&gt; &lt;br&gt;</v>
      </c>
      <c r="U128" s="112" t="str">
        <f>IF(ISBLANK(G128),"","&amp;#149; "&amp;IF(ISBLANK(C128),"","&lt;S&gt;")&amp;I128&amp;IF(ISBLANK(A128),""," - &lt;a href='recommended.php#"&amp;AJ128&amp;"'&gt;&lt;b&gt;&lt;em&gt;&lt;font color='#9C004D'&gt;RECOMMENDED&lt;/font&gt;&lt;/em&gt;&lt;/b&gt;&lt;/a&gt;")&amp;" - "&amp;M128&amp;IF(ISBLANK(K128),K128," - &lt;b&gt;"&amp;K128&amp;"&lt;/b&gt; ")&amp;IF(B128="Sold Out"," - &lt;font color='#000099'&gt;&lt;b&gt;&lt;I&gt;sold out&lt;/I&gt;&lt;/b&gt;&lt;/font&gt;"," - &lt;font color='#728C00'&gt;&lt;em&gt;&lt;a href='http://www.shareasale.com/r.cfm?u=529909&amp;b=234786&amp;m=27601&amp;afftrack=&amp;urllink=www%2Eticketfly%2Ecom%2Fpurchase%2Fevent%2F"&amp;X128&amp;"' target='_blank'&gt;buy tickets&lt;/a&gt;&lt;/em&gt;&lt;/font&gt;")&amp;IF(ISBLANK(C128),"","&lt;/S&gt; &lt;b&gt;"&amp;C128&amp;"&lt;/b&gt;")&amp;"&lt;p&gt;")</f>
        <v>&amp;#149; Friday, 13 July 2018 - Milo in the Doldrums (EP Release), the Duskwhales, &lt;s&gt;Flowerbomb&lt;/s&gt;, and Kid Brother - &lt;font color='#728C00'&gt;&lt;em&gt;&lt;a href='http://www.shareasale.com/r.cfm?u=529909&amp;b=234786&amp;m=27601&amp;afftrack=&amp;urllink=www%2Eticketfly%2Ecom%2Fpurchase%2Fevent%2F1673918' target='_blank'&gt;buy tickets&lt;/a&gt;&lt;/em&gt;&lt;/font&gt;&lt;p&gt;</v>
      </c>
      <c r="V128" s="95" t="str">
        <f t="shared" si="21"/>
        <v>&amp;#149; Milo in the Doldrums (EP Release), the Duskwhales, &lt;s&gt;Flowerbomb&lt;/s&gt;, and Kid Brother - &lt;b&gt;&lt;a href='jamminjava.php' title='list by venue'&gt;Jammin' Java&lt;/a&gt;&lt;/b&gt;  - &lt;font color='#005500'&gt;&lt;b&gt;NEW!&lt;/b&gt;&lt;/font&gt;&lt;br&gt;</v>
      </c>
      <c r="X128" s="9">
        <v>1673918</v>
      </c>
      <c r="AE128" s="92" t="str">
        <f t="shared" si="22"/>
        <v>Friday, 13 July 2018      [&lt;a name='20180713' href='#20180713'&gt;link to this day&lt;/a&gt;]</v>
      </c>
      <c r="AF128" s="96" t="str">
        <f t="shared" si="23"/>
        <v>&lt;a name='20180713'&gt;&lt;b&gt;Friday, 13 July 2018: Milo in the Doldrums (EP Release), the Duskwhales, &lt;s&gt;Flowerbomb&lt;/s&gt;, and Kid Brother - &lt;a href='jamminjava.php' title='list by venue'&gt;Jammin' Java&lt;/a&gt;&lt;/b&gt;&lt;/a&gt;&lt;br&gt;</v>
      </c>
      <c r="AG128" s="97">
        <f t="shared" si="24"/>
        <v>2018</v>
      </c>
      <c r="AH128" s="97" t="str">
        <f t="shared" si="25"/>
        <v>07</v>
      </c>
      <c r="AI128" s="97">
        <f t="shared" si="26"/>
        <v>13</v>
      </c>
      <c r="AJ128" s="97" t="str">
        <f t="shared" si="27"/>
        <v>20180713</v>
      </c>
    </row>
    <row r="129" spans="3:36" ht="12" customHeight="1" x14ac:dyDescent="0.15">
      <c r="D129" s="110">
        <v>43152</v>
      </c>
      <c r="E129" s="9" t="s">
        <v>795</v>
      </c>
      <c r="F129" s="86" t="str">
        <f t="shared" si="15"/>
        <v>Friday</v>
      </c>
      <c r="G129" s="91">
        <v>43294</v>
      </c>
      <c r="H129" s="92" t="str">
        <f>VLOOKUP(MONTH(G129),VLOOKUP!$W$1:$X$24,2)</f>
        <v>July</v>
      </c>
      <c r="I129" s="92" t="str">
        <f t="shared" si="16"/>
        <v>Friday, 13 July 2018</v>
      </c>
      <c r="J129" s="94" t="s">
        <v>308</v>
      </c>
      <c r="L129" s="86" t="str">
        <f t="shared" si="17"/>
        <v>&lt;a href='jll.php' title='list by venue'&gt;Jiffy Lube Live&lt;/a&gt;</v>
      </c>
      <c r="M129" s="86" t="str">
        <f t="shared" si="18"/>
        <v>Styx, Joan Jett &amp;amp; The Blackhearts, and Tesla</v>
      </c>
      <c r="N129" s="86" t="str">
        <f>VLOOKUP(J129,VLOOKUP!$A$2:$S$54,19,FALSE)&amp;J129&amp;"&lt;/a&gt;"</f>
        <v>&lt;a href='jll.php' title='list by venue'&gt;Jiffy Lube Live&lt;/a&gt;</v>
      </c>
      <c r="O129" s="9" t="s">
        <v>2095</v>
      </c>
      <c r="P129" s="9" t="s">
        <v>2536</v>
      </c>
      <c r="Q129" s="9" t="s">
        <v>1964</v>
      </c>
      <c r="S129" s="95" t="str">
        <f t="shared" si="19"/>
        <v>Styx</v>
      </c>
      <c r="T129" s="86" t="str">
        <f t="shared" si="20"/>
        <v>&amp;#149; Styx, Joan Jett &amp;amp; The Blackhearts, and Tesla - &lt;b&gt;&lt;a href='jll.php' title='list by venue'&gt;Jiffy Lube Live&lt;/a&gt;&lt;/b&gt; &lt;br&gt;</v>
      </c>
      <c r="U129" s="86" t="str">
        <f t="shared" ref="U129:U135" si="30">IF(ISBLANK(G129),"","&amp;#149; "&amp;IF(ISBLANK(C129),"","&lt;S&gt;")&amp;I129&amp;IF(ISBLANK(A129),""," - &lt;a href='recommended.php#"&amp;AJ129&amp;"'&gt;&lt;b&gt;&lt;em&gt;&lt;font color='#9C004D'&gt;RECOMMENDED&lt;/font&gt;&lt;/em&gt;&lt;/b&gt;&lt;/a&gt;")&amp;" - "&amp;M129&amp;IF(ISBLANK(K129),K129," - &lt;b&gt;"&amp;K129&amp;"&lt;/b&gt; ")&amp;IF(B129="Sold Out"," - &lt;font color='#000099'&gt;&lt;b&gt;&lt;I&gt;sold out&lt;/I&gt;&lt;/b&gt;&lt;/font&gt;","")&amp;IF(ISBLANK(C129),"","&lt;/S&gt; &lt;b&gt;"&amp;C129&amp;"&lt;/b&gt;")&amp;"&lt;p&gt;")</f>
        <v>&amp;#149; Friday, 13 July 2018 - Styx, Joan Jett &amp;amp; The Blackhearts, and Tesla&lt;p&gt;</v>
      </c>
      <c r="V129" s="95" t="str">
        <f t="shared" si="21"/>
        <v>&amp;#149; Styx, Joan Jett &amp;amp; The Blackhearts, and Tesla - &lt;b&gt;&lt;a href='jll.php' title='list by venue'&gt;Jiffy Lube Live&lt;/a&gt;&lt;/b&gt;  - &lt;font color='#005500'&gt;&lt;b&gt;NEW!&lt;/b&gt;&lt;/font&gt;&lt;br&gt;</v>
      </c>
      <c r="AE129" s="92" t="str">
        <f t="shared" si="22"/>
        <v>Friday, 13 July 2018      [&lt;a name='20180713' href='#20180713'&gt;link to this day&lt;/a&gt;]</v>
      </c>
      <c r="AF129" s="96" t="str">
        <f t="shared" si="23"/>
        <v>&lt;a name='20180713'&gt;&lt;b&gt;Friday, 13 July 2018: Styx, Joan Jett &amp;amp; The Blackhearts, and Tesla - &lt;a href='jll.php' title='list by venue'&gt;Jiffy Lube Live&lt;/a&gt;&lt;/b&gt;&lt;/a&gt;&lt;br&gt;</v>
      </c>
      <c r="AG129" s="97">
        <f t="shared" si="24"/>
        <v>2018</v>
      </c>
      <c r="AH129" s="97" t="str">
        <f t="shared" si="25"/>
        <v>07</v>
      </c>
      <c r="AI129" s="97">
        <f t="shared" si="26"/>
        <v>13</v>
      </c>
      <c r="AJ129" s="97" t="str">
        <f t="shared" si="27"/>
        <v>20180713</v>
      </c>
    </row>
    <row r="130" spans="3:36" ht="12" customHeight="1" x14ac:dyDescent="0.15">
      <c r="D130" s="110">
        <v>43287</v>
      </c>
      <c r="E130" s="9" t="s">
        <v>795</v>
      </c>
      <c r="F130" s="86" t="str">
        <f t="shared" ref="F130:F193" si="31">IF(WEEKDAY(G130)=1,"Sunday",IF(WEEKDAY(G130)=2,"Monday",IF(WEEKDAY(G130)=3,"Tuesday",IF(WEEKDAY(G130)=4,"Wednesday",IF(WEEKDAY(G130)=5,"Thursday",IF(WEEKDAY(G130)=6,"Friday","Saturday"))))))</f>
        <v>Friday</v>
      </c>
      <c r="G130" s="91">
        <v>43294</v>
      </c>
      <c r="H130" s="92" t="str">
        <f>VLOOKUP(MONTH(G130),VLOOKUP!$W$1:$X$24,2)</f>
        <v>July</v>
      </c>
      <c r="I130" s="92" t="str">
        <f t="shared" ref="I130:I193" si="32">IF(ISBLANK(G130),"",F130&amp;", "&amp;DAY(G130)&amp;" "&amp;H130&amp;" "&amp;YEAR(G130))</f>
        <v>Friday, 13 July 2018</v>
      </c>
      <c r="J130" s="93" t="s">
        <v>1628</v>
      </c>
      <c r="L130" s="86" t="str">
        <f t="shared" ref="L130:L193" si="33">IF(ISBLANK(K130),N130,N130&amp;" ("&amp;K130&amp;")")</f>
        <v>Joe Squared [33 West North Ave, Baltimore, MD]</v>
      </c>
      <c r="M130" s="86" t="str">
        <f t="shared" ref="M130:M193" si="34">IF(ISBLANK(P130),O130,IF(ISBLANK(Q130),O130&amp;" and "&amp;P130,IF(ISBLANK(R130),O130&amp;", "&amp;P130&amp;", and "&amp;Q130, O130&amp;", "&amp;P130&amp;", "&amp;Q130&amp;", and "&amp;R130)))</f>
        <v>Bangladeafy, Snakefeast, Thought Eater, and Modern Fuzz</v>
      </c>
      <c r="N130" s="93" t="str">
        <f>J130</f>
        <v>Joe Squared [33 West North Ave, Baltimore, MD]</v>
      </c>
      <c r="O130" s="4" t="s">
        <v>3495</v>
      </c>
      <c r="S130" s="95" t="str">
        <f t="shared" ref="S130:S193" si="35">IF(LEFT(O130,2)="A ",RIGHT(O130,LEN(O130)-2),IF(LEFT(O130,3)="An ",RIGHT(O130,LEN(O130)-3),IF(LEFT(O130,4)="The ",RIGHT(O130,LEN(O130)-4),IF(LEFT(O130,3)="&lt;b&gt;",RIGHT(O130,LEN(O130)-3),IF(LEFT(O130,4)="&lt;em&gt;",RIGHT(O130,LEN(O130)-4),O130)))))</f>
        <v>Bangladeafy, Snakefeast, Thought Eater, and Modern Fuzz</v>
      </c>
      <c r="T130" s="86" t="str">
        <f t="shared" ref="T130:T193" si="36">IF(ISBLANK(G130),"","&amp;#149; "&amp;IF(ISBLANK(C130),"","&lt;S&gt;")&amp;IF(ISBLANK(A130),"","&lt;a href='recommended.php#"&amp;AJ130&amp;"'&gt;&lt;b&gt;&lt;em&gt;&lt;font color='#9C004D'&gt;RECOMMENDED&lt;/font&gt;&lt;/em&gt;&lt;/b&gt;&lt;/a&gt; - ")&amp;M130&amp;" - &lt;b&gt;"&amp;L130&amp;"&lt;/b&gt; "&amp;IF(B130="Sold Out"," - &lt;font color='#000099'&gt;&lt;b&gt;&lt;I&gt;sold out&lt;/I&gt;&lt;/b&gt;&lt;/font&gt;","")&amp;IF(ISBLANK(C130),"","&lt;/S&gt; &lt;b&gt;"&amp;C130&amp;"&lt;/b&gt;")&amp;"&lt;br&gt;")</f>
        <v>&amp;#149; Bangladeafy, Snakefeast, Thought Eater, and Modern Fuzz - &lt;b&gt;Joe Squared [33 West North Ave, Baltimore, MD]&lt;/b&gt; &lt;br&gt;</v>
      </c>
      <c r="U130" s="86" t="str">
        <f t="shared" si="30"/>
        <v>&amp;#149; Friday, 13 July 2018 - Bangladeafy, Snakefeast, Thought Eater, and Modern Fuzz&lt;p&gt;</v>
      </c>
      <c r="V130" s="95" t="str">
        <f t="shared" ref="V130:V193" si="37">IF(ISBLANK(G130),"","&amp;#149; "&amp;IF(ISBLANK(C130),"","&lt;S&gt;")&amp;IF(ISBLANK(A130),"","&lt;a href='recommended.php#"&amp;AJ130&amp;"'&gt;&lt;b&gt;&lt;em&gt;&lt;font color='#9C004D'&gt;RECOMMENDED&lt;/font&gt;&lt;/em&gt;&lt;/b&gt;&lt;/a&gt; - ")&amp;M130&amp;" - &lt;b&gt;"&amp;L130&amp;"&lt;/b&gt; "&amp;IF(B130="Sold Out"," - &lt;font color='#000099'&gt;&lt;b&gt;&lt;I&gt;sold out&lt;/I&gt;&lt;/b&gt;&lt;/font&gt;","")&amp;IF(ISBLANK(C130),"","&lt;/S&gt; &lt;b&gt;"&amp;C130&amp;"&lt;/b&gt;")&amp;" - &lt;font color='#005500'&gt;&lt;b&gt;"&amp;E130&amp;"&lt;/b&gt;&lt;/font&gt;&lt;br&gt;")</f>
        <v>&amp;#149; Bangladeafy, Snakefeast, Thought Eater, and Modern Fuzz - &lt;b&gt;Joe Squared [33 West North Ave, Baltimore, MD]&lt;/b&gt;  - &lt;font color='#005500'&gt;&lt;b&gt;NEW!&lt;/b&gt;&lt;/font&gt;&lt;br&gt;</v>
      </c>
      <c r="AE130" s="92" t="str">
        <f t="shared" ref="AE130:AE193" si="38">IF(ISBLANK(G130),"",F130&amp;", "&amp;DAY(G130)&amp;" "&amp;H130&amp;" "&amp;YEAR(G130)&amp;"      [&lt;a name='"&amp;AJ130&amp;"' href='#"&amp;AJ130&amp;"'&gt;link to this day&lt;/a&gt;]")</f>
        <v>Friday, 13 July 2018      [&lt;a name='20180713' href='#20180713'&gt;link to this day&lt;/a&gt;]</v>
      </c>
      <c r="AF130" s="96" t="str">
        <f t="shared" ref="AF130:AF193" si="39">"&lt;a name='"&amp;AJ130&amp;"'&gt;&lt;b&gt;"&amp;I130&amp;": "&amp;M130&amp;" - "&amp;L130&amp;"&lt;/b&gt;&lt;/a&gt;&lt;br&gt;"</f>
        <v>&lt;a name='20180713'&gt;&lt;b&gt;Friday, 13 July 2018: Bangladeafy, Snakefeast, Thought Eater, and Modern Fuzz - Joe Squared [33 West North Ave, Baltimore, MD]&lt;/b&gt;&lt;/a&gt;&lt;br&gt;</v>
      </c>
      <c r="AG130" s="97">
        <f t="shared" ref="AG130:AG193" si="40">YEAR(G130)</f>
        <v>2018</v>
      </c>
      <c r="AH130" s="97" t="str">
        <f t="shared" ref="AH130:AH193" si="41">IF(LEN(MONTH(G130))=1,"0"&amp;MONTH(G130),MONTH(G130))</f>
        <v>07</v>
      </c>
      <c r="AI130" s="97">
        <f t="shared" ref="AI130:AI193" si="42">IF(LEN(DAY(G130))=1,"0"&amp;DAY(G130),DAY(G130))</f>
        <v>13</v>
      </c>
      <c r="AJ130" s="97" t="str">
        <f t="shared" ref="AJ130:AJ193" si="43">AG130&amp;AH130&amp;AI130</f>
        <v>20180713</v>
      </c>
    </row>
    <row r="131" spans="3:36" ht="12" customHeight="1" x14ac:dyDescent="0.15">
      <c r="F131" s="86" t="str">
        <f t="shared" si="31"/>
        <v>Friday</v>
      </c>
      <c r="G131" s="91">
        <v>43294</v>
      </c>
      <c r="H131" s="92" t="str">
        <f>VLOOKUP(MONTH(G131),VLOOKUP!$W$1:$X$24,2)</f>
        <v>July</v>
      </c>
      <c r="I131" s="92" t="str">
        <f t="shared" si="32"/>
        <v>Friday, 13 July 2018</v>
      </c>
      <c r="J131" s="93" t="s">
        <v>338</v>
      </c>
      <c r="K131" s="90" t="s">
        <v>680</v>
      </c>
      <c r="L131" s="86" t="str">
        <f t="shared" si="33"/>
        <v>National Gallery of Art Sculpture Garden [DC] (Jazz in the Garden at 5 PM)</v>
      </c>
      <c r="M131" s="86" t="str">
        <f t="shared" si="34"/>
        <v>the Funky Dawgz Brass Band</v>
      </c>
      <c r="N131" s="93" t="str">
        <f>J131</f>
        <v>National Gallery of Art Sculpture Garden [DC]</v>
      </c>
      <c r="O131" s="9" t="s">
        <v>3080</v>
      </c>
      <c r="S131" s="95" t="str">
        <f t="shared" si="35"/>
        <v>Funky Dawgz Brass Band</v>
      </c>
      <c r="T131" s="86" t="str">
        <f t="shared" si="36"/>
        <v>&amp;#149; the Funky Dawgz Brass Band - &lt;b&gt;National Gallery of Art Sculpture Garden [DC] (Jazz in the Garden at 5 PM)&lt;/b&gt; &lt;br&gt;</v>
      </c>
      <c r="U131" s="86" t="str">
        <f t="shared" si="30"/>
        <v>&amp;#149; Friday, 13 July 2018 - the Funky Dawgz Brass Band - &lt;b&gt;Jazz in the Garden at 5 PM&lt;/b&gt; &lt;p&gt;</v>
      </c>
      <c r="V131" s="95" t="str">
        <f t="shared" si="37"/>
        <v>&amp;#149; the Funky Dawgz Brass Band - &lt;b&gt;National Gallery of Art Sculpture Garden [DC] (Jazz in the Garden at 5 PM)&lt;/b&gt;  - &lt;font color='#005500'&gt;&lt;b&gt;&lt;/b&gt;&lt;/font&gt;&lt;br&gt;</v>
      </c>
      <c r="W131" s="90" t="s">
        <v>221</v>
      </c>
      <c r="AE131" s="92" t="str">
        <f t="shared" si="38"/>
        <v>Friday, 13 July 2018      [&lt;a name='20180713' href='#20180713'&gt;link to this day&lt;/a&gt;]</v>
      </c>
      <c r="AF131" s="96" t="str">
        <f t="shared" si="39"/>
        <v>&lt;a name='20180713'&gt;&lt;b&gt;Friday, 13 July 2018: the Funky Dawgz Brass Band - National Gallery of Art Sculpture Garden [DC] (Jazz in the Garden at 5 PM)&lt;/b&gt;&lt;/a&gt;&lt;br&gt;</v>
      </c>
      <c r="AG131" s="97">
        <f t="shared" si="40"/>
        <v>2018</v>
      </c>
      <c r="AH131" s="97" t="str">
        <f t="shared" si="41"/>
        <v>07</v>
      </c>
      <c r="AI131" s="97">
        <f t="shared" si="42"/>
        <v>13</v>
      </c>
      <c r="AJ131" s="97" t="str">
        <f t="shared" si="43"/>
        <v>20180713</v>
      </c>
    </row>
    <row r="132" spans="3:36" ht="12" customHeight="1" x14ac:dyDescent="0.15">
      <c r="D132" s="110">
        <v>43153</v>
      </c>
      <c r="E132" s="9" t="s">
        <v>795</v>
      </c>
      <c r="F132" s="86" t="str">
        <f t="shared" si="31"/>
        <v>Friday</v>
      </c>
      <c r="G132" s="91">
        <v>43294</v>
      </c>
      <c r="H132" s="92" t="str">
        <f>VLOOKUP(MONTH(G132),VLOOKUP!$W$1:$X$24,2)</f>
        <v>July</v>
      </c>
      <c r="I132" s="92" t="str">
        <f t="shared" si="32"/>
        <v>Friday, 13 July 2018</v>
      </c>
      <c r="J132" s="90" t="s">
        <v>1854</v>
      </c>
      <c r="L132" s="86" t="str">
        <f t="shared" si="33"/>
        <v>&lt;a href='mgmtheater.php' title='list by venue'&gt;the Theater at MGM National Harbor&lt;/a&gt; [7100 Oxon Hill Rd, Oxon Hill, MD]</v>
      </c>
      <c r="M132" s="86" t="str">
        <f t="shared" si="34"/>
        <v>Britney Spears</v>
      </c>
      <c r="N132" s="86" t="str">
        <f>VLOOKUP(J132,VLOOKUP!$A$2:$S$54,19,FALSE)&amp;J132&amp;"&lt;/a&gt; ["&amp;VLOOKUP(J132,VLOOKUP!$A$2:$S$54,3,FALSE)&amp;"]"</f>
        <v>&lt;a href='mgmtheater.php' title='list by venue'&gt;the Theater at MGM National Harbor&lt;/a&gt; [7100 Oxon Hill Rd, Oxon Hill, MD]</v>
      </c>
      <c r="O132" s="9" t="s">
        <v>2558</v>
      </c>
      <c r="S132" s="95" t="str">
        <f t="shared" si="35"/>
        <v>Britney Spears</v>
      </c>
      <c r="T132" s="86" t="str">
        <f t="shared" si="36"/>
        <v>&amp;#149; Britney Spears - &lt;b&gt;&lt;a href='mgmtheater.php' title='list by venue'&gt;the Theater at MGM National Harbor&lt;/a&gt; [7100 Oxon Hill Rd, Oxon Hill, MD]&lt;/b&gt; &lt;br&gt;</v>
      </c>
      <c r="U132" s="86" t="str">
        <f t="shared" si="30"/>
        <v>&amp;#149; Friday, 13 July 2018 - Britney Spears&lt;p&gt;</v>
      </c>
      <c r="V132" s="95" t="str">
        <f t="shared" si="37"/>
        <v>&amp;#149; Britney Spears - &lt;b&gt;&lt;a href='mgmtheater.php' title='list by venue'&gt;the Theater at MGM National Harbor&lt;/a&gt; [7100 Oxon Hill Rd, Oxon Hill, MD]&lt;/b&gt;  - &lt;font color='#005500'&gt;&lt;b&gt;NEW!&lt;/b&gt;&lt;/font&gt;&lt;br&gt;</v>
      </c>
      <c r="AE132" s="92" t="str">
        <f t="shared" si="38"/>
        <v>Friday, 13 July 2018      [&lt;a name='20180713' href='#20180713'&gt;link to this day&lt;/a&gt;]</v>
      </c>
      <c r="AF132" s="96" t="str">
        <f t="shared" si="39"/>
        <v>&lt;a name='20180713'&gt;&lt;b&gt;Friday, 13 July 2018: Britney Spears - &lt;a href='mgmtheater.php' title='list by venue'&gt;the Theater at MGM National Harbor&lt;/a&gt; [7100 Oxon Hill Rd, Oxon Hill, MD]&lt;/b&gt;&lt;/a&gt;&lt;br&gt;</v>
      </c>
      <c r="AG132" s="97">
        <f t="shared" si="40"/>
        <v>2018</v>
      </c>
      <c r="AH132" s="97" t="str">
        <f t="shared" si="41"/>
        <v>07</v>
      </c>
      <c r="AI132" s="97">
        <f t="shared" si="42"/>
        <v>13</v>
      </c>
      <c r="AJ132" s="97" t="str">
        <f t="shared" si="43"/>
        <v>20180713</v>
      </c>
    </row>
    <row r="133" spans="3:36" ht="12" customHeight="1" x14ac:dyDescent="0.15">
      <c r="D133" s="110">
        <v>43276</v>
      </c>
      <c r="E133" s="9" t="s">
        <v>795</v>
      </c>
      <c r="F133" s="86" t="str">
        <f t="shared" si="31"/>
        <v>Friday</v>
      </c>
      <c r="G133" s="91">
        <v>43294</v>
      </c>
      <c r="H133" s="92" t="str">
        <f>VLOOKUP(MONTH(G133),VLOOKUP!$W$1:$X$24,2)</f>
        <v>July</v>
      </c>
      <c r="I133" s="92" t="str">
        <f t="shared" si="32"/>
        <v>Friday, 13 July 2018</v>
      </c>
      <c r="J133" s="90" t="s">
        <v>216</v>
      </c>
      <c r="L133" s="86" t="str">
        <f t="shared" si="33"/>
        <v>&lt;a href='velvetlounge.php' title='list by venue'&gt;Velvet Lounge&lt;/a&gt;</v>
      </c>
      <c r="M133" s="86" t="str">
        <f t="shared" si="34"/>
        <v>Whiskey Pull, the Orange Tuxedo, and Karen Culi</v>
      </c>
      <c r="N133" s="86" t="str">
        <f>VLOOKUP(J133,VLOOKUP!$A$2:$S$54,19,FALSE)&amp;J133&amp;"&lt;/a&gt;"</f>
        <v>&lt;a href='velvetlounge.php' title='list by venue'&gt;Velvet Lounge&lt;/a&gt;</v>
      </c>
      <c r="O133" s="9" t="s">
        <v>2531</v>
      </c>
      <c r="P133" s="9" t="s">
        <v>3432</v>
      </c>
      <c r="Q133" s="9" t="s">
        <v>3433</v>
      </c>
      <c r="S133" s="95" t="str">
        <f t="shared" si="35"/>
        <v>Whiskey Pull</v>
      </c>
      <c r="T133" s="86" t="str">
        <f t="shared" si="36"/>
        <v>&amp;#149; Whiskey Pull, the Orange Tuxedo, and Karen Culi - &lt;b&gt;&lt;a href='velvetlounge.php' title='list by venue'&gt;Velvet Lounge&lt;/a&gt;&lt;/b&gt; &lt;br&gt;</v>
      </c>
      <c r="U133" s="86" t="str">
        <f t="shared" si="30"/>
        <v>&amp;#149; Friday, 13 July 2018 - Whiskey Pull, the Orange Tuxedo, and Karen Culi&lt;p&gt;</v>
      </c>
      <c r="V133" s="95" t="str">
        <f t="shared" si="37"/>
        <v>&amp;#149; Whiskey Pull, the Orange Tuxedo, and Karen Culi - &lt;b&gt;&lt;a href='velvetlounge.php' title='list by venue'&gt;Velvet Lounge&lt;/a&gt;&lt;/b&gt;  - &lt;font color='#005500'&gt;&lt;b&gt;NEW!&lt;/b&gt;&lt;/font&gt;&lt;br&gt;</v>
      </c>
      <c r="AE133" s="92" t="str">
        <f t="shared" si="38"/>
        <v>Friday, 13 July 2018      [&lt;a name='20180713' href='#20180713'&gt;link to this day&lt;/a&gt;]</v>
      </c>
      <c r="AF133" s="96" t="str">
        <f t="shared" si="39"/>
        <v>&lt;a name='20180713'&gt;&lt;b&gt;Friday, 13 July 2018: Whiskey Pull, the Orange Tuxedo, and Karen Culi - &lt;a href='velvetlounge.php' title='list by venue'&gt;Velvet Lounge&lt;/a&gt;&lt;/b&gt;&lt;/a&gt;&lt;br&gt;</v>
      </c>
      <c r="AG133" s="97">
        <f t="shared" si="40"/>
        <v>2018</v>
      </c>
      <c r="AH133" s="97" t="str">
        <f t="shared" si="41"/>
        <v>07</v>
      </c>
      <c r="AI133" s="97">
        <f t="shared" si="42"/>
        <v>13</v>
      </c>
      <c r="AJ133" s="97" t="str">
        <f t="shared" si="43"/>
        <v>20180713</v>
      </c>
    </row>
    <row r="134" spans="3:36" ht="12" customHeight="1" x14ac:dyDescent="0.15">
      <c r="D134" s="110">
        <v>43233</v>
      </c>
      <c r="E134" s="9" t="s">
        <v>795</v>
      </c>
      <c r="F134" s="86" t="str">
        <f t="shared" si="31"/>
        <v>Friday</v>
      </c>
      <c r="G134" s="91">
        <v>43294</v>
      </c>
      <c r="H134" s="92" t="str">
        <f>VLOOKUP(MONTH(G134),VLOOKUP!$W$1:$X$24,2)</f>
        <v>July</v>
      </c>
      <c r="I134" s="92" t="str">
        <f t="shared" si="32"/>
        <v>Friday, 13 July 2018</v>
      </c>
      <c r="J134" s="93" t="s">
        <v>1513</v>
      </c>
      <c r="L134" s="86" t="str">
        <f t="shared" si="33"/>
        <v>Villain &amp;amp; Saint [7141 Wisconsin Ave, Bethesda, MD]</v>
      </c>
      <c r="M134" s="86" t="str">
        <f t="shared" si="34"/>
        <v>the Pietasters</v>
      </c>
      <c r="N134" s="93" t="str">
        <f>J134</f>
        <v>Villain &amp;amp; Saint [7141 Wisconsin Ave, Bethesda, MD]</v>
      </c>
      <c r="O134" s="4" t="s">
        <v>56</v>
      </c>
      <c r="S134" s="95" t="str">
        <f t="shared" si="35"/>
        <v>Pietasters</v>
      </c>
      <c r="T134" s="86" t="str">
        <f t="shared" si="36"/>
        <v>&amp;#149; the Pietasters - &lt;b&gt;Villain &amp;amp; Saint [7141 Wisconsin Ave, Bethesda, MD]&lt;/b&gt; &lt;br&gt;</v>
      </c>
      <c r="U134" s="86" t="str">
        <f t="shared" si="30"/>
        <v>&amp;#149; Friday, 13 July 2018 - the Pietasters&lt;p&gt;</v>
      </c>
      <c r="V134" s="95" t="str">
        <f t="shared" si="37"/>
        <v>&amp;#149; the Pietasters - &lt;b&gt;Villain &amp;amp; Saint [7141 Wisconsin Ave, Bethesda, MD]&lt;/b&gt;  - &lt;font color='#005500'&gt;&lt;b&gt;NEW!&lt;/b&gt;&lt;/font&gt;&lt;br&gt;</v>
      </c>
      <c r="AE134" s="92" t="str">
        <f t="shared" si="38"/>
        <v>Friday, 13 July 2018      [&lt;a name='20180713' href='#20180713'&gt;link to this day&lt;/a&gt;]</v>
      </c>
      <c r="AF134" s="96" t="str">
        <f t="shared" si="39"/>
        <v>&lt;a name='20180713'&gt;&lt;b&gt;Friday, 13 July 2018: the Pietasters - Villain &amp;amp; Saint [7141 Wisconsin Ave, Bethesda, MD]&lt;/b&gt;&lt;/a&gt;&lt;br&gt;</v>
      </c>
      <c r="AG134" s="97">
        <f t="shared" si="40"/>
        <v>2018</v>
      </c>
      <c r="AH134" s="97" t="str">
        <f t="shared" si="41"/>
        <v>07</v>
      </c>
      <c r="AI134" s="97">
        <f t="shared" si="42"/>
        <v>13</v>
      </c>
      <c r="AJ134" s="97" t="str">
        <f t="shared" si="43"/>
        <v>20180713</v>
      </c>
    </row>
    <row r="135" spans="3:36" ht="12" customHeight="1" x14ac:dyDescent="0.15">
      <c r="D135" s="110">
        <v>43153</v>
      </c>
      <c r="E135" s="9" t="s">
        <v>795</v>
      </c>
      <c r="F135" s="86" t="str">
        <f t="shared" si="31"/>
        <v>Friday</v>
      </c>
      <c r="G135" s="91">
        <v>43294</v>
      </c>
      <c r="H135" s="92" t="str">
        <f>VLOOKUP(MONTH(G135),VLOOKUP!$W$1:$X$24,2)</f>
        <v>July</v>
      </c>
      <c r="I135" s="92" t="str">
        <f t="shared" si="32"/>
        <v>Friday, 13 July 2018</v>
      </c>
      <c r="J135" s="90" t="s">
        <v>234</v>
      </c>
      <c r="K135" s="90" t="s">
        <v>1644</v>
      </c>
      <c r="L135" s="86" t="str">
        <f t="shared" si="33"/>
        <v>&lt;a href='wolftrap.php' title='list by venue'&gt;Wolf Trap&lt;/a&gt; (Filene Center)</v>
      </c>
      <c r="M135" s="86" t="str">
        <f t="shared" si="34"/>
        <v>Juanes</v>
      </c>
      <c r="N135" s="86" t="str">
        <f>VLOOKUP(J135,VLOOKUP!$A$2:$S$54,19,FALSE)&amp;J135&amp;"&lt;/a&gt;"</f>
        <v>&lt;a href='wolftrap.php' title='list by venue'&gt;Wolf Trap&lt;/a&gt;</v>
      </c>
      <c r="O135" s="9" t="s">
        <v>2564</v>
      </c>
      <c r="S135" s="95" t="str">
        <f t="shared" si="35"/>
        <v>Juanes</v>
      </c>
      <c r="T135" s="86" t="str">
        <f t="shared" si="36"/>
        <v>&amp;#149; Juanes - &lt;b&gt;&lt;a href='wolftrap.php' title='list by venue'&gt;Wolf Trap&lt;/a&gt; (Filene Center)&lt;/b&gt; &lt;br&gt;</v>
      </c>
      <c r="U135" s="86" t="str">
        <f t="shared" si="30"/>
        <v>&amp;#149; Friday, 13 July 2018 - Juanes - &lt;b&gt;Filene Center&lt;/b&gt; &lt;p&gt;</v>
      </c>
      <c r="V135" s="95" t="str">
        <f t="shared" si="37"/>
        <v>&amp;#149; Juanes - &lt;b&gt;&lt;a href='wolftrap.php' title='list by venue'&gt;Wolf Trap&lt;/a&gt; (Filene Center)&lt;/b&gt;  - &lt;font color='#005500'&gt;&lt;b&gt;NEW!&lt;/b&gt;&lt;/font&gt;&lt;br&gt;</v>
      </c>
      <c r="AE135" s="92" t="str">
        <f t="shared" si="38"/>
        <v>Friday, 13 July 2018      [&lt;a name='20180713' href='#20180713'&gt;link to this day&lt;/a&gt;]</v>
      </c>
      <c r="AF135" s="96" t="str">
        <f t="shared" si="39"/>
        <v>&lt;a name='20180713'&gt;&lt;b&gt;Friday, 13 July 2018: Juanes - &lt;a href='wolftrap.php' title='list by venue'&gt;Wolf Trap&lt;/a&gt; (Filene Center)&lt;/b&gt;&lt;/a&gt;&lt;br&gt;</v>
      </c>
      <c r="AG135" s="97">
        <f t="shared" si="40"/>
        <v>2018</v>
      </c>
      <c r="AH135" s="97" t="str">
        <f t="shared" si="41"/>
        <v>07</v>
      </c>
      <c r="AI135" s="97">
        <f t="shared" si="42"/>
        <v>13</v>
      </c>
      <c r="AJ135" s="97" t="str">
        <f t="shared" si="43"/>
        <v>20180713</v>
      </c>
    </row>
    <row r="136" spans="3:36" ht="12" customHeight="1" x14ac:dyDescent="0.15">
      <c r="D136" s="110">
        <v>43242</v>
      </c>
      <c r="E136" s="9" t="s">
        <v>795</v>
      </c>
      <c r="F136" s="86" t="str">
        <f t="shared" si="31"/>
        <v>Saturday</v>
      </c>
      <c r="G136" s="91">
        <v>43295</v>
      </c>
      <c r="H136" s="92" t="str">
        <f>VLOOKUP(MONTH(G136),VLOOKUP!$W$1:$X$24,2)</f>
        <v>July</v>
      </c>
      <c r="I136" s="92" t="str">
        <f t="shared" si="32"/>
        <v>Saturday, 14 July 2018</v>
      </c>
      <c r="J136" s="90" t="s">
        <v>258</v>
      </c>
      <c r="L136" s="86" t="str">
        <f t="shared" si="33"/>
        <v>&lt;a href='930.php' title='list by venue'&gt;9:30 Club&lt;/a&gt;</v>
      </c>
      <c r="M136" s="86" t="str">
        <f t="shared" si="34"/>
        <v>the Circus Life Podcast 5th Anniversary Concert: the Bumper Jacksons, Justin Trawick &amp;amp; the Common Good, Louisa Hall, and more</v>
      </c>
      <c r="N136" s="86" t="str">
        <f>VLOOKUP(J136,VLOOKUP!$A$2:$S$54,19,FALSE)&amp;J136&amp;"&lt;/a&gt;"</f>
        <v>&lt;a href='930.php' title='list by venue'&gt;9:30 Club&lt;/a&gt;</v>
      </c>
      <c r="O136" s="9" t="s">
        <v>3087</v>
      </c>
      <c r="S136" s="95" t="str">
        <f t="shared" si="35"/>
        <v>Circus Life Podcast 5th Anniversary Concert: the Bumper Jacksons, Justin Trawick &amp;amp; the Common Good, Louisa Hall, and more</v>
      </c>
      <c r="T136" s="86" t="str">
        <f t="shared" si="36"/>
        <v>&amp;#149; the Circus Life Podcast 5th Anniversary Concert: the Bumper Jacksons, Justin Trawick &amp;amp; the Common Good, Louisa Hall, and more - &lt;b&gt;&lt;a href='930.php' title='list by venue'&gt;9:30 Club&lt;/a&gt;&lt;/b&gt; &lt;br&gt;</v>
      </c>
      <c r="U136" s="112" t="str">
        <f>IF(ISBLANK(G136),"","&amp;#149; "&amp;IF(ISBLANK(C136),"","&lt;S&gt;")&amp;I136&amp;IF(ISBLANK(A136),""," - &lt;a href='recommended.php#"&amp;AJ136&amp;"'&gt;&lt;b&gt;&lt;em&gt;&lt;font color='#9C004D'&gt;RECOMMENDED&lt;/font&gt;&lt;/em&gt;&lt;/b&gt;&lt;/a&gt;")&amp;" - "&amp;M136&amp;IF(ISBLANK(K136),K136," - &lt;b&gt;"&amp;K136&amp;"&lt;/b&gt; ")&amp;IF(B136="Sold Out"," - &lt;font color='#000099'&gt;&lt;b&gt;&lt;I&gt;sold out&lt;/I&gt;&lt;/b&gt;&lt;/font&gt;"," - &lt;font color='#728C00'&gt;&lt;em&gt;&lt;a href='http://www.shareasale.com/r.cfm?u=529909&amp;b=234786&amp;m=27601&amp;afftrack=&amp;urllink=www%2Eticketfly%2Ecom%2Fpurchase%2Fevent%2F"&amp;X136&amp;"' target='_blank'&gt;buy tickets&lt;/a&gt;&lt;/em&gt;&lt;/font&gt;")&amp;IF(ISBLANK(C136),"","&lt;/S&gt; &lt;b&gt;"&amp;C136&amp;"&lt;/b&gt;")&amp;"&lt;p&gt;")</f>
        <v>&amp;#149; Saturday, 14 July 2018 - the Circus Life Podcast 5th Anniversary Concert: the Bumper Jacksons, Justin Trawick &amp;amp; the Common Good, Louisa Hall, and more - &lt;font color='#728C00'&gt;&lt;em&gt;&lt;a href='http://www.shareasale.com/r.cfm?u=529909&amp;b=234786&amp;m=27601&amp;afftrack=&amp;urllink=www%2Eticketfly%2Ecom%2Fpurchase%2Fevent%2F1699468' target='_blank'&gt;buy tickets&lt;/a&gt;&lt;/em&gt;&lt;/font&gt;&lt;p&gt;</v>
      </c>
      <c r="V136" s="95" t="str">
        <f t="shared" si="37"/>
        <v>&amp;#149; the Circus Life Podcast 5th Anniversary Concert: the Bumper Jacksons, Justin Trawick &amp;amp; the Common Good, Louisa Hall, and more - &lt;b&gt;&lt;a href='930.php' title='list by venue'&gt;9:30 Club&lt;/a&gt;&lt;/b&gt;  - &lt;font color='#005500'&gt;&lt;b&gt;NEW!&lt;/b&gt;&lt;/font&gt;&lt;br&gt;</v>
      </c>
      <c r="W136" s="90" t="s">
        <v>221</v>
      </c>
      <c r="X136" s="9">
        <v>1699468</v>
      </c>
      <c r="AE136" s="92" t="str">
        <f t="shared" si="38"/>
        <v>Saturday, 14 July 2018      [&lt;a name='20180714' href='#20180714'&gt;link to this day&lt;/a&gt;]</v>
      </c>
      <c r="AF136" s="96" t="str">
        <f t="shared" si="39"/>
        <v>&lt;a name='20180714'&gt;&lt;b&gt;Saturday, 14 July 2018: the Circus Life Podcast 5th Anniversary Concert: the Bumper Jacksons, Justin Trawick &amp;amp; the Common Good, Louisa Hall, and more - &lt;a href='930.php' title='list by venue'&gt;9:30 Club&lt;/a&gt;&lt;/b&gt;&lt;/a&gt;&lt;br&gt;</v>
      </c>
      <c r="AG136" s="97">
        <f t="shared" si="40"/>
        <v>2018</v>
      </c>
      <c r="AH136" s="97" t="str">
        <f t="shared" si="41"/>
        <v>07</v>
      </c>
      <c r="AI136" s="97">
        <f t="shared" si="42"/>
        <v>14</v>
      </c>
      <c r="AJ136" s="97" t="str">
        <f t="shared" si="43"/>
        <v>20180714</v>
      </c>
    </row>
    <row r="137" spans="3:36" ht="12" customHeight="1" x14ac:dyDescent="0.15">
      <c r="D137" s="110">
        <v>43207</v>
      </c>
      <c r="E137" s="9" t="s">
        <v>795</v>
      </c>
      <c r="F137" s="86" t="str">
        <f t="shared" si="31"/>
        <v>Saturday</v>
      </c>
      <c r="G137" s="91">
        <v>43295</v>
      </c>
      <c r="H137" s="92" t="str">
        <f>VLOOKUP(MONTH(G137),VLOOKUP!$W$1:$X$24,2)</f>
        <v>July</v>
      </c>
      <c r="I137" s="92" t="str">
        <f t="shared" si="32"/>
        <v>Saturday, 14 July 2018</v>
      </c>
      <c r="J137" s="90" t="s">
        <v>1462</v>
      </c>
      <c r="K137" s="9" t="s">
        <v>2620</v>
      </c>
      <c r="L137" s="86" t="str">
        <f t="shared" si="33"/>
        <v>&lt;a href='amp.php' title='list by venue'&gt;AMP&lt;/a&gt; (Feinstein's Cabaret at AMP)</v>
      </c>
      <c r="M137" s="86" t="str">
        <f t="shared" si="34"/>
        <v>Marilyn Maye</v>
      </c>
      <c r="N137" s="86" t="str">
        <f>VLOOKUP(J137,VLOOKUP!$A$2:$S$54,19,FALSE)&amp;J137&amp;"&lt;/a&gt;"</f>
        <v>&lt;a href='amp.php' title='list by venue'&gt;AMP&lt;/a&gt;</v>
      </c>
      <c r="O137" s="9" t="s">
        <v>2724</v>
      </c>
      <c r="S137" s="95" t="str">
        <f t="shared" si="35"/>
        <v>Marilyn Maye</v>
      </c>
      <c r="T137" s="86" t="str">
        <f t="shared" si="36"/>
        <v>&amp;#149; Marilyn Maye - &lt;b&gt;&lt;a href='amp.php' title='list by venue'&gt;AMP&lt;/a&gt; (Feinstein's Cabaret at AMP)&lt;/b&gt; &lt;br&gt;</v>
      </c>
      <c r="U137" s="86" t="str">
        <f>IF(ISBLANK(G137),"","&amp;#149; "&amp;IF(ISBLANK(C137),"","&lt;S&gt;")&amp;I137&amp;IF(ISBLANK(A137),""," - &lt;a href='recommended.php#"&amp;AJ137&amp;"'&gt;&lt;b&gt;&lt;em&gt;&lt;font color='#9C004D'&gt;RECOMMENDED&lt;/font&gt;&lt;/em&gt;&lt;/b&gt;&lt;/a&gt;")&amp;" - "&amp;M137&amp;IF(ISBLANK(K137),K137," - &lt;b&gt;"&amp;K137&amp;"&lt;/b&gt; ")&amp;IF(B137="Sold Out"," - &lt;font color='#000099'&gt;&lt;b&gt;&lt;I&gt;sold out&lt;/I&gt;&lt;/b&gt;&lt;/font&gt;","")&amp;IF(ISBLANK(C137),"","&lt;/S&gt; &lt;b&gt;"&amp;C137&amp;"&lt;/b&gt;")&amp;"&lt;p&gt;")</f>
        <v>&amp;#149; Saturday, 14 July 2018 - Marilyn Maye - &lt;b&gt;Feinstein's Cabaret at AMP&lt;/b&gt; &lt;p&gt;</v>
      </c>
      <c r="V137" s="95" t="str">
        <f t="shared" si="37"/>
        <v>&amp;#149; Marilyn Maye - &lt;b&gt;&lt;a href='amp.php' title='list by venue'&gt;AMP&lt;/a&gt; (Feinstein's Cabaret at AMP)&lt;/b&gt;  - &lt;font color='#005500'&gt;&lt;b&gt;NEW!&lt;/b&gt;&lt;/font&gt;&lt;br&gt;</v>
      </c>
      <c r="X137" s="99"/>
      <c r="Y137" s="99"/>
      <c r="AE137" s="92" t="str">
        <f t="shared" si="38"/>
        <v>Saturday, 14 July 2018      [&lt;a name='20180714' href='#20180714'&gt;link to this day&lt;/a&gt;]</v>
      </c>
      <c r="AF137" s="96" t="str">
        <f t="shared" si="39"/>
        <v>&lt;a name='20180714'&gt;&lt;b&gt;Saturday, 14 July 2018: Marilyn Maye - &lt;a href='amp.php' title='list by venue'&gt;AMP&lt;/a&gt; (Feinstein's Cabaret at AMP)&lt;/b&gt;&lt;/a&gt;&lt;br&gt;</v>
      </c>
      <c r="AG137" s="97">
        <f t="shared" si="40"/>
        <v>2018</v>
      </c>
      <c r="AH137" s="97" t="str">
        <f t="shared" si="41"/>
        <v>07</v>
      </c>
      <c r="AI137" s="97">
        <f t="shared" si="42"/>
        <v>14</v>
      </c>
      <c r="AJ137" s="97" t="str">
        <f t="shared" si="43"/>
        <v>20180714</v>
      </c>
    </row>
    <row r="138" spans="3:36" ht="12" customHeight="1" x14ac:dyDescent="0.15">
      <c r="D138" s="110">
        <v>43289</v>
      </c>
      <c r="E138" s="9" t="s">
        <v>795</v>
      </c>
      <c r="F138" s="86" t="str">
        <f t="shared" si="31"/>
        <v>Saturday</v>
      </c>
      <c r="G138" s="91">
        <v>43295</v>
      </c>
      <c r="H138" s="92" t="str">
        <f>VLOOKUP(MONTH(G138),VLOOKUP!$W$1:$X$24,2)</f>
        <v>July</v>
      </c>
      <c r="I138" s="92" t="str">
        <f t="shared" si="32"/>
        <v>Saturday, 14 July 2018</v>
      </c>
      <c r="J138" s="93" t="s">
        <v>1343</v>
      </c>
      <c r="L138" s="86" t="str">
        <f t="shared" si="33"/>
        <v>Atlas Brew Works [2052 West Virginia Ave NE #102, WDC]</v>
      </c>
      <c r="M138" s="86" t="str">
        <f t="shared" si="34"/>
        <v>Dirt Eater (CD Release Show), Torino Death Ride, and ANMHE</v>
      </c>
      <c r="N138" s="93" t="str">
        <f>J138</f>
        <v>Atlas Brew Works [2052 West Virginia Ave NE #102, WDC]</v>
      </c>
      <c r="O138" s="174" t="s">
        <v>3614</v>
      </c>
      <c r="P138" s="9" t="s">
        <v>2449</v>
      </c>
      <c r="Q138" s="9" t="s">
        <v>1956</v>
      </c>
      <c r="S138" s="95" t="str">
        <f t="shared" si="35"/>
        <v>Dirt Eater (CD Release Show)</v>
      </c>
      <c r="T138" s="86" t="str">
        <f t="shared" si="36"/>
        <v>&amp;#149; Dirt Eater (CD Release Show), Torino Death Ride, and ANMHE - &lt;b&gt;Atlas Brew Works [2052 West Virginia Ave NE #102, WDC]&lt;/b&gt; &lt;br&gt;</v>
      </c>
      <c r="U138" s="86" t="str">
        <f>IF(ISBLANK(G138),"","&amp;#149; "&amp;IF(ISBLANK(C138),"","&lt;S&gt;")&amp;I138&amp;IF(ISBLANK(A138),""," - &lt;a href='recommended.php#"&amp;AJ138&amp;"'&gt;&lt;b&gt;&lt;em&gt;&lt;font color='#9C004D'&gt;RECOMMENDED&lt;/font&gt;&lt;/em&gt;&lt;/b&gt;&lt;/a&gt;")&amp;" - "&amp;M138&amp;IF(ISBLANK(K138),K138," - &lt;b&gt;"&amp;K138&amp;"&lt;/b&gt; ")&amp;IF(B138="Sold Out"," - &lt;font color='#000099'&gt;&lt;b&gt;&lt;I&gt;sold out&lt;/I&gt;&lt;/b&gt;&lt;/font&gt;","")&amp;IF(ISBLANK(C138),"","&lt;/S&gt; &lt;b&gt;"&amp;C138&amp;"&lt;/b&gt;")&amp;"&lt;p&gt;")</f>
        <v>&amp;#149; Saturday, 14 July 2018 - Dirt Eater (CD Release Show), Torino Death Ride, and ANMHE&lt;p&gt;</v>
      </c>
      <c r="V138" s="95" t="str">
        <f t="shared" si="37"/>
        <v>&amp;#149; Dirt Eater (CD Release Show), Torino Death Ride, and ANMHE - &lt;b&gt;Atlas Brew Works [2052 West Virginia Ave NE #102, WDC]&lt;/b&gt;  - &lt;font color='#005500'&gt;&lt;b&gt;NEW!&lt;/b&gt;&lt;/font&gt;&lt;br&gt;</v>
      </c>
      <c r="W138" s="90" t="s">
        <v>221</v>
      </c>
      <c r="AE138" s="92" t="str">
        <f t="shared" si="38"/>
        <v>Saturday, 14 July 2018      [&lt;a name='20180714' href='#20180714'&gt;link to this day&lt;/a&gt;]</v>
      </c>
      <c r="AF138" s="96" t="str">
        <f t="shared" si="39"/>
        <v>&lt;a name='20180714'&gt;&lt;b&gt;Saturday, 14 July 2018: Dirt Eater (CD Release Show), Torino Death Ride, and ANMHE - Atlas Brew Works [2052 West Virginia Ave NE #102, WDC]&lt;/b&gt;&lt;/a&gt;&lt;br&gt;</v>
      </c>
      <c r="AG138" s="97">
        <f t="shared" si="40"/>
        <v>2018</v>
      </c>
      <c r="AH138" s="97" t="str">
        <f t="shared" si="41"/>
        <v>07</v>
      </c>
      <c r="AI138" s="97">
        <f t="shared" si="42"/>
        <v>14</v>
      </c>
      <c r="AJ138" s="97" t="str">
        <f t="shared" si="43"/>
        <v>20180714</v>
      </c>
    </row>
    <row r="139" spans="3:36" ht="12" customHeight="1" x14ac:dyDescent="0.15">
      <c r="D139" s="110">
        <v>43289</v>
      </c>
      <c r="E139" s="9" t="s">
        <v>795</v>
      </c>
      <c r="F139" s="86" t="str">
        <f t="shared" si="31"/>
        <v>Saturday</v>
      </c>
      <c r="G139" s="91">
        <v>43295</v>
      </c>
      <c r="H139" s="92" t="str">
        <f>VLOOKUP(MONTH(G139),VLOOKUP!$W$1:$X$24,2)</f>
        <v>July</v>
      </c>
      <c r="I139" s="92" t="str">
        <f t="shared" si="32"/>
        <v>Saturday, 14 July 2018</v>
      </c>
      <c r="J139" s="107" t="s">
        <v>1409</v>
      </c>
      <c r="K139" s="106"/>
      <c r="L139" s="86" t="str">
        <f t="shared" si="33"/>
        <v>&lt;a href='baltimorearena.php' title='list by venue'&gt;Baltimore Arena (Royal Farms Arena)&lt;/a&gt;</v>
      </c>
      <c r="M139" s="86" t="str">
        <f t="shared" si="34"/>
        <v>Lil Boosie, Boopac and Friends</v>
      </c>
      <c r="N139" s="86" t="str">
        <f>VLOOKUP(J139,VLOOKUP!$A$2:$S$54,19,FALSE)&amp;J139&amp;"&lt;/a&gt;"</f>
        <v>&lt;a href='baltimorearena.php' title='list by venue'&gt;Baltimore Arena (Royal Farms Arena)&lt;/a&gt;</v>
      </c>
      <c r="O139" s="3" t="s">
        <v>3501</v>
      </c>
      <c r="P139" s="107"/>
      <c r="Q139" s="107"/>
      <c r="R139" s="107"/>
      <c r="S139" s="95" t="str">
        <f t="shared" si="35"/>
        <v>Lil Boosie, Boopac and Friends</v>
      </c>
      <c r="T139" s="86" t="str">
        <f t="shared" si="36"/>
        <v>&amp;#149; Lil Boosie, Boopac and Friends - &lt;b&gt;&lt;a href='baltimorearena.php' title='list by venue'&gt;Baltimore Arena (Royal Farms Arena)&lt;/a&gt;&lt;/b&gt; &lt;br&gt;</v>
      </c>
      <c r="U139" s="86" t="str">
        <f>IF(ISBLANK(G139),"","&amp;#149; "&amp;IF(ISBLANK(C139),"","&lt;S&gt;")&amp;I139&amp;IF(ISBLANK(A139),""," - &lt;a href='recommended.php#"&amp;AJ139&amp;"'&gt;&lt;b&gt;&lt;em&gt;&lt;font color='#9C004D'&gt;RECOMMENDED&lt;/font&gt;&lt;/em&gt;&lt;/b&gt;&lt;/a&gt;")&amp;" - "&amp;M139&amp;IF(ISBLANK(K139),K139," - &lt;b&gt;"&amp;K139&amp;"&lt;/b&gt; ")&amp;IF(B139="Sold Out"," - &lt;font color='#000099'&gt;&lt;b&gt;&lt;I&gt;sold out&lt;/I&gt;&lt;/b&gt;&lt;/font&gt;","")&amp;IF(ISBLANK(C139),"","&lt;/S&gt; &lt;b&gt;"&amp;C139&amp;"&lt;/b&gt;")&amp;"&lt;p&gt;")</f>
        <v>&amp;#149; Saturday, 14 July 2018 - Lil Boosie, Boopac and Friends&lt;p&gt;</v>
      </c>
      <c r="V139" s="95" t="str">
        <f t="shared" si="37"/>
        <v>&amp;#149; Lil Boosie, Boopac and Friends - &lt;b&gt;&lt;a href='baltimorearena.php' title='list by venue'&gt;Baltimore Arena (Royal Farms Arena)&lt;/a&gt;&lt;/b&gt;  - &lt;font color='#005500'&gt;&lt;b&gt;NEW!&lt;/b&gt;&lt;/font&gt;&lt;br&gt;</v>
      </c>
      <c r="W139" s="108" t="s">
        <v>282</v>
      </c>
      <c r="AE139" s="92" t="str">
        <f t="shared" si="38"/>
        <v>Saturday, 14 July 2018      [&lt;a name='20180714' href='#20180714'&gt;link to this day&lt;/a&gt;]</v>
      </c>
      <c r="AF139" s="96" t="str">
        <f t="shared" si="39"/>
        <v>&lt;a name='20180714'&gt;&lt;b&gt;Saturday, 14 July 2018: Lil Boosie, Boopac and Friends - &lt;a href='baltimorearena.php' title='list by venue'&gt;Baltimore Arena (Royal Farms Arena)&lt;/a&gt;&lt;/b&gt;&lt;/a&gt;&lt;br&gt;</v>
      </c>
      <c r="AG139" s="97">
        <f t="shared" si="40"/>
        <v>2018</v>
      </c>
      <c r="AH139" s="97" t="str">
        <f t="shared" si="41"/>
        <v>07</v>
      </c>
      <c r="AI139" s="97">
        <f t="shared" si="42"/>
        <v>14</v>
      </c>
      <c r="AJ139" s="97" t="str">
        <f t="shared" si="43"/>
        <v>20180714</v>
      </c>
    </row>
    <row r="140" spans="3:36" ht="12" customHeight="1" x14ac:dyDescent="0.15">
      <c r="C140" s="9" t="s">
        <v>434</v>
      </c>
      <c r="D140" s="110">
        <v>43242</v>
      </c>
      <c r="E140" s="9" t="s">
        <v>795</v>
      </c>
      <c r="F140" s="5" t="str">
        <f t="shared" si="31"/>
        <v>Saturday</v>
      </c>
      <c r="G140" s="22">
        <v>43295</v>
      </c>
      <c r="H140" s="6" t="str">
        <f>VLOOKUP(MONTH(G140),VLOOKUP!$W$1:$X$24,2)</f>
        <v>July</v>
      </c>
      <c r="I140" s="6" t="str">
        <f t="shared" si="32"/>
        <v>Saturday, 14 July 2018</v>
      </c>
      <c r="J140" s="20" t="s">
        <v>453</v>
      </c>
      <c r="K140" s="21" t="s">
        <v>3061</v>
      </c>
      <c r="L140" s="5" t="str">
        <f t="shared" si="33"/>
        <v>&lt;a href='bmss.php' title='list by venue'&gt;Baltimore SoundStage&lt;/a&gt; (Just Coolin' - R&amp;amp;B Throwback Summe Jam)</v>
      </c>
      <c r="M140" s="5" t="str">
        <f t="shared" si="34"/>
        <v>Levert, the Rude Boys, Madz Johnson, Tee Sylk Harris, and Delasha</v>
      </c>
      <c r="N140" s="5" t="str">
        <f>VLOOKUP(J140,VLOOKUP!$A$2:$S$54,19,FALSE)&amp;J140&amp;"&lt;/a&gt;"</f>
        <v>&lt;a href='bmss.php' title='list by venue'&gt;Baltimore SoundStage&lt;/a&gt;</v>
      </c>
      <c r="O140" s="20" t="s">
        <v>3062</v>
      </c>
      <c r="P140" s="20" t="s">
        <v>3063</v>
      </c>
      <c r="Q140" s="20" t="s">
        <v>3064</v>
      </c>
      <c r="R140" s="20" t="s">
        <v>3065</v>
      </c>
      <c r="S140" s="95" t="str">
        <f t="shared" si="35"/>
        <v>Levert</v>
      </c>
      <c r="T140" s="86" t="str">
        <f t="shared" si="36"/>
        <v>&amp;#149; &lt;S&gt;Levert, the Rude Boys, Madz Johnson, Tee Sylk Harris, and Delasha - &lt;b&gt;&lt;a href='bmss.php' title='list by venue'&gt;Baltimore SoundStage&lt;/a&gt; (Just Coolin' - R&amp;amp;B Throwback Summe Jam)&lt;/b&gt; &lt;/S&gt; &lt;b&gt;NO LONGER ON VENUE WEB SITE&lt;/b&gt;&lt;br&gt;</v>
      </c>
      <c r="U140" s="112" t="str">
        <f>IF(ISBLANK(G140),"","&amp;#149; "&amp;IF(ISBLANK(C140),"","&lt;S&gt;")&amp;I140&amp;IF(ISBLANK(A140),""," - &lt;a href='recommended.php#"&amp;AJ140&amp;"'&gt;&lt;b&gt;&lt;em&gt;&lt;font color='#9C004D'&gt;RECOMMENDED&lt;/font&gt;&lt;/em&gt;&lt;/b&gt;&lt;/a&gt;")&amp;" - "&amp;M140&amp;IF(ISBLANK(K140),K140," - &lt;b&gt;"&amp;K140&amp;"&lt;/b&gt; ")&amp;IF(B140="Sold Out"," - &lt;font color='#000099'&gt;&lt;b&gt;&lt;I&gt;sold out&lt;/I&gt;&lt;/b&gt;&lt;/font&gt;"," - &lt;font color='#728C00'&gt;&lt;em&gt;&lt;a href='http://www.shareasale.com/r.cfm?u=529909&amp;b=234786&amp;m=27601&amp;afftrack=&amp;urllink=www%2Eticketfly%2Ecom%2Fpurchase%2Fevent%2F"&amp;X140&amp;"' target='_blank'&gt;buy tickets&lt;/a&gt;&lt;/em&gt;&lt;/font&gt;")&amp;IF(ISBLANK(C140),"","&lt;/S&gt; &lt;b&gt;"&amp;C140&amp;"&lt;/b&gt;")&amp;"&lt;p&gt;")</f>
        <v>&amp;#149; &lt;S&gt;Saturday, 14 July 2018 - Levert, the Rude Boys, Madz Johnson, Tee Sylk Harris, and Delasha - &lt;b&gt;Just Coolin' - R&amp;amp;B Throwback Summe Jam&lt;/b&gt;  - &lt;font color='#728C00'&gt;&lt;em&gt;&lt;a href='http://www.shareasale.com/r.cfm?u=529909&amp;b=234786&amp;m=27601&amp;afftrack=&amp;urllink=www%2Eticketfly%2Ecom%2Fpurchase%2Fevent%2F1704461' target='_blank'&gt;buy tickets&lt;/a&gt;&lt;/em&gt;&lt;/font&gt;&lt;/S&gt; &lt;b&gt;NO LONGER ON VENUE WEB SITE&lt;/b&gt;&lt;p&gt;</v>
      </c>
      <c r="V140" s="95" t="str">
        <f t="shared" si="37"/>
        <v>&amp;#149; &lt;S&gt;Levert, the Rude Boys, Madz Johnson, Tee Sylk Harris, and Delasha - &lt;b&gt;&lt;a href='bmss.php' title='list by venue'&gt;Baltimore SoundStage&lt;/a&gt; (Just Coolin' - R&amp;amp;B Throwback Summe Jam)&lt;/b&gt; &lt;/S&gt; &lt;b&gt;NO LONGER ON VENUE WEB SITE&lt;/b&gt; - &lt;font color='#005500'&gt;&lt;b&gt;NEW!&lt;/b&gt;&lt;/font&gt;&lt;br&gt;</v>
      </c>
      <c r="W140" s="90" t="s">
        <v>282</v>
      </c>
      <c r="X140" s="9">
        <v>1704461</v>
      </c>
      <c r="AE140" s="92" t="str">
        <f t="shared" si="38"/>
        <v>Saturday, 14 July 2018      [&lt;a name='20180714' href='#20180714'&gt;link to this day&lt;/a&gt;]</v>
      </c>
      <c r="AF140" s="96" t="str">
        <f t="shared" si="39"/>
        <v>&lt;a name='20180714'&gt;&lt;b&gt;Saturday, 14 July 2018: Levert, the Rude Boys, Madz Johnson, Tee Sylk Harris, and Delasha - &lt;a href='bmss.php' title='list by venue'&gt;Baltimore SoundStage&lt;/a&gt; (Just Coolin' - R&amp;amp;B Throwback Summe Jam)&lt;/b&gt;&lt;/a&gt;&lt;br&gt;</v>
      </c>
      <c r="AG140" s="97">
        <f t="shared" si="40"/>
        <v>2018</v>
      </c>
      <c r="AH140" s="97" t="str">
        <f t="shared" si="41"/>
        <v>07</v>
      </c>
      <c r="AI140" s="97">
        <f t="shared" si="42"/>
        <v>14</v>
      </c>
      <c r="AJ140" s="97" t="str">
        <f t="shared" si="43"/>
        <v>20180714</v>
      </c>
    </row>
    <row r="141" spans="3:36" ht="12" customHeight="1" x14ac:dyDescent="0.15">
      <c r="D141" s="110">
        <v>43223</v>
      </c>
      <c r="E141" s="9" t="s">
        <v>795</v>
      </c>
      <c r="F141" s="86" t="str">
        <f t="shared" si="31"/>
        <v>Saturday</v>
      </c>
      <c r="G141" s="91">
        <v>43295</v>
      </c>
      <c r="H141" s="92" t="str">
        <f>VLOOKUP(MONTH(G141),VLOOKUP!$W$1:$X$24,2)</f>
        <v>July</v>
      </c>
      <c r="I141" s="92" t="str">
        <f t="shared" si="32"/>
        <v>Saturday, 14 July 2018</v>
      </c>
      <c r="J141" s="90" t="s">
        <v>446</v>
      </c>
      <c r="L141" s="86" t="str">
        <f t="shared" si="33"/>
        <v>&lt;a href='birchmere.php' title='list by venue'&gt;Birchmere&lt;/a&gt;</v>
      </c>
      <c r="M141" s="86" t="str">
        <f t="shared" si="34"/>
        <v>Melanie Fiona</v>
      </c>
      <c r="N141" s="86" t="str">
        <f>VLOOKUP(J141,VLOOKUP!$A$2:$S$54,19,FALSE)&amp;J141&amp;"&lt;/a&gt;"</f>
        <v>&lt;a href='birchmere.php' title='list by venue'&gt;Birchmere&lt;/a&gt;</v>
      </c>
      <c r="O141" s="9" t="s">
        <v>2382</v>
      </c>
      <c r="S141" s="95" t="str">
        <f t="shared" si="35"/>
        <v>Melanie Fiona</v>
      </c>
      <c r="T141" s="86" t="str">
        <f t="shared" si="36"/>
        <v>&amp;#149; Melanie Fiona - &lt;b&gt;&lt;a href='birchmere.php' title='list by venue'&gt;Birchmere&lt;/a&gt;&lt;/b&gt; &lt;br&gt;</v>
      </c>
      <c r="U141" s="86" t="str">
        <f>IF(ISBLANK(G141),"","&amp;#149; "&amp;IF(ISBLANK(C141),"","&lt;S&gt;")&amp;I141&amp;IF(ISBLANK(A141),""," - &lt;a href='recommended.php#"&amp;AJ141&amp;"'&gt;&lt;b&gt;&lt;em&gt;&lt;font color='#9C004D'&gt;RECOMMENDED&lt;/font&gt;&lt;/em&gt;&lt;/b&gt;&lt;/a&gt;")&amp;" - "&amp;M141&amp;IF(ISBLANK(K141),K141," - &lt;b&gt;"&amp;K141&amp;"&lt;/b&gt; ")&amp;IF(B141="Sold Out"," - &lt;font color='#000099'&gt;&lt;b&gt;&lt;I&gt;sold out&lt;/I&gt;&lt;/b&gt;&lt;/font&gt;","")&amp;IF(ISBLANK(C141),"","&lt;/S&gt; &lt;b&gt;"&amp;C141&amp;"&lt;/b&gt;")&amp;"&lt;p&gt;")</f>
        <v>&amp;#149; Saturday, 14 July 2018 - Melanie Fiona&lt;p&gt;</v>
      </c>
      <c r="V141" s="95" t="str">
        <f t="shared" si="37"/>
        <v>&amp;#149; Melanie Fiona - &lt;b&gt;&lt;a href='birchmere.php' title='list by venue'&gt;Birchmere&lt;/a&gt;&lt;/b&gt;  - &lt;font color='#005500'&gt;&lt;b&gt;NEW!&lt;/b&gt;&lt;/font&gt;&lt;br&gt;</v>
      </c>
      <c r="W141" s="90" t="s">
        <v>488</v>
      </c>
      <c r="AE141" s="92" t="str">
        <f t="shared" si="38"/>
        <v>Saturday, 14 July 2018      [&lt;a name='20180714' href='#20180714'&gt;link to this day&lt;/a&gt;]</v>
      </c>
      <c r="AF141" s="96" t="str">
        <f t="shared" si="39"/>
        <v>&lt;a name='20180714'&gt;&lt;b&gt;Saturday, 14 July 2018: Melanie Fiona - &lt;a href='birchmere.php' title='list by venue'&gt;Birchmere&lt;/a&gt;&lt;/b&gt;&lt;/a&gt;&lt;br&gt;</v>
      </c>
      <c r="AG141" s="97">
        <f t="shared" si="40"/>
        <v>2018</v>
      </c>
      <c r="AH141" s="97" t="str">
        <f t="shared" si="41"/>
        <v>07</v>
      </c>
      <c r="AI141" s="97">
        <f t="shared" si="42"/>
        <v>14</v>
      </c>
      <c r="AJ141" s="97" t="str">
        <f t="shared" si="43"/>
        <v>20180714</v>
      </c>
    </row>
    <row r="142" spans="3:36" ht="12" customHeight="1" x14ac:dyDescent="0.15">
      <c r="D142" s="110">
        <v>43207</v>
      </c>
      <c r="E142" s="9" t="s">
        <v>795</v>
      </c>
      <c r="F142" s="86" t="str">
        <f t="shared" si="31"/>
        <v>Saturday</v>
      </c>
      <c r="G142" s="91">
        <v>43295</v>
      </c>
      <c r="H142" s="92" t="str">
        <f>VLOOKUP(MONTH(G142),VLOOKUP!$W$1:$X$24,2)</f>
        <v>July</v>
      </c>
      <c r="I142" s="92" t="str">
        <f t="shared" si="32"/>
        <v>Saturday, 14 July 2018</v>
      </c>
      <c r="J142" s="90" t="s">
        <v>235</v>
      </c>
      <c r="K142" s="9" t="s">
        <v>360</v>
      </c>
      <c r="L142" s="86" t="str">
        <f t="shared" si="33"/>
        <v>&lt;a href='blackcat.php' title='list by venue'&gt;Black Cat&lt;/a&gt; (Backstage)</v>
      </c>
      <c r="M142" s="86" t="str">
        <f t="shared" si="34"/>
        <v>Wussy and Paranoid Style</v>
      </c>
      <c r="N142" s="86" t="str">
        <f>VLOOKUP(J142,VLOOKUP!$A$2:$S$54,19,FALSE)&amp;J142&amp;"&lt;/a&gt;"</f>
        <v>&lt;a href='blackcat.php' title='list by venue'&gt;Black Cat&lt;/a&gt;</v>
      </c>
      <c r="O142" s="9" t="s">
        <v>2735</v>
      </c>
      <c r="P142" s="9" t="s">
        <v>3344</v>
      </c>
      <c r="S142" s="95" t="str">
        <f t="shared" si="35"/>
        <v>Wussy</v>
      </c>
      <c r="T142" s="86" t="str">
        <f t="shared" si="36"/>
        <v>&amp;#149; Wussy and Paranoid Style - &lt;b&gt;&lt;a href='blackcat.php' title='list by venue'&gt;Black Cat&lt;/a&gt; (Backstage)&lt;/b&gt; &lt;br&gt;</v>
      </c>
      <c r="U142" s="112" t="str">
        <f>IF(ISBLANK(G142),"","&amp;#149; "&amp;IF(ISBLANK(C142),"","&lt;S&gt;")&amp;I142&amp;IF(ISBLANK(A142),""," - &lt;a href='recommended.php#"&amp;AJ142&amp;"'&gt;&lt;b&gt;&lt;em&gt;&lt;font color='#9C004D'&gt;RECOMMENDED&lt;/font&gt;&lt;/em&gt;&lt;/b&gt;&lt;/a&gt;")&amp;" - "&amp;M142&amp;IF(ISBLANK(K142),K142," - &lt;b&gt;"&amp;K142&amp;"&lt;/b&gt; ")&amp;IF(B142="Sold Out"," - &lt;font color='#000099'&gt;&lt;b&gt;&lt;I&gt;sold out&lt;/I&gt;&lt;/b&gt;&lt;/font&gt;"," - &lt;font color='#728C00'&gt;&lt;em&gt;&lt;a href='http://www.shareasale.com/r.cfm?u=529909&amp;b=234786&amp;m=27601&amp;afftrack=&amp;urllink=www%2Eticketfly%2Ecom%2Fpurchase%2Fevent%2F"&amp;X142&amp;"' target='_blank'&gt;buy tickets&lt;/a&gt;&lt;/em&gt;&lt;/font&gt;")&amp;IF(ISBLANK(C142),"","&lt;/S&gt; &lt;b&gt;"&amp;C142&amp;"&lt;/b&gt;")&amp;"&lt;p&gt;")</f>
        <v>&amp;#149; Saturday, 14 July 2018 - Wussy and Paranoid Style - &lt;b&gt;Backstage&lt;/b&gt;  - &lt;font color='#728C00'&gt;&lt;em&gt;&lt;a href='http://www.shareasale.com/r.cfm?u=529909&amp;b=234786&amp;m=27601&amp;afftrack=&amp;urllink=www%2Eticketfly%2Ecom%2Fpurchase%2Fevent%2F1678635' target='_blank'&gt;buy tickets&lt;/a&gt;&lt;/em&gt;&lt;/font&gt;&lt;p&gt;</v>
      </c>
      <c r="V142" s="95" t="str">
        <f t="shared" si="37"/>
        <v>&amp;#149; Wussy and Paranoid Style - &lt;b&gt;&lt;a href='blackcat.php' title='list by venue'&gt;Black Cat&lt;/a&gt; (Backstage)&lt;/b&gt;  - &lt;font color='#005500'&gt;&lt;b&gt;NEW!&lt;/b&gt;&lt;/font&gt;&lt;br&gt;</v>
      </c>
      <c r="W142" s="90" t="s">
        <v>221</v>
      </c>
      <c r="X142" s="4">
        <v>1678635</v>
      </c>
      <c r="AE142" s="92" t="str">
        <f t="shared" si="38"/>
        <v>Saturday, 14 July 2018      [&lt;a name='20180714' href='#20180714'&gt;link to this day&lt;/a&gt;]</v>
      </c>
      <c r="AF142" s="96" t="str">
        <f t="shared" si="39"/>
        <v>&lt;a name='20180714'&gt;&lt;b&gt;Saturday, 14 July 2018: Wussy and Paranoid Style - &lt;a href='blackcat.php' title='list by venue'&gt;Black Cat&lt;/a&gt; (Backstage)&lt;/b&gt;&lt;/a&gt;&lt;br&gt;</v>
      </c>
      <c r="AG142" s="97">
        <f t="shared" si="40"/>
        <v>2018</v>
      </c>
      <c r="AH142" s="97" t="str">
        <f t="shared" si="41"/>
        <v>07</v>
      </c>
      <c r="AI142" s="97">
        <f t="shared" si="42"/>
        <v>14</v>
      </c>
      <c r="AJ142" s="97" t="str">
        <f t="shared" si="43"/>
        <v>20180714</v>
      </c>
    </row>
    <row r="143" spans="3:36" ht="12" customHeight="1" x14ac:dyDescent="0.15">
      <c r="D143" s="110">
        <v>43223</v>
      </c>
      <c r="E143" s="9" t="s">
        <v>795</v>
      </c>
      <c r="F143" s="86" t="str">
        <f t="shared" si="31"/>
        <v>Saturday</v>
      </c>
      <c r="G143" s="91">
        <v>43295</v>
      </c>
      <c r="H143" s="92" t="str">
        <f>VLOOKUP(MONTH(G143),VLOOKUP!$W$1:$X$24,2)</f>
        <v>July</v>
      </c>
      <c r="I143" s="92" t="str">
        <f t="shared" si="32"/>
        <v>Saturday, 14 July 2018</v>
      </c>
      <c r="J143" s="90" t="s">
        <v>674</v>
      </c>
      <c r="K143" s="90" t="s">
        <v>454</v>
      </c>
      <c r="L143" s="86" t="str">
        <f t="shared" si="33"/>
        <v>&lt;a href='bluesalley.php' title='list by venue'&gt;Blues Alley&lt;/a&gt; (Two shows)</v>
      </c>
      <c r="M143" s="86" t="str">
        <f t="shared" si="34"/>
        <v>Jean Carne</v>
      </c>
      <c r="N143" s="86" t="str">
        <f>VLOOKUP(J143,VLOOKUP!$A$2:$S$54,19,FALSE)&amp;J143&amp;"&lt;/a&gt;"</f>
        <v>&lt;a href='bluesalley.php' title='list by venue'&gt;Blues Alley&lt;/a&gt;</v>
      </c>
      <c r="O143" s="160" t="s">
        <v>2109</v>
      </c>
      <c r="S143" s="95" t="str">
        <f t="shared" si="35"/>
        <v>Jean Carne</v>
      </c>
      <c r="T143" s="86" t="str">
        <f t="shared" si="36"/>
        <v>&amp;#149; Jean Carne - &lt;b&gt;&lt;a href='bluesalley.php' title='list by venue'&gt;Blues Alley&lt;/a&gt; (Two shows)&lt;/b&gt; &lt;br&gt;</v>
      </c>
      <c r="U143" s="86" t="str">
        <f>IF(ISBLANK(G143),"","&amp;#149; "&amp;IF(ISBLANK(C143),"","&lt;S&gt;")&amp;I143&amp;IF(ISBLANK(A143),""," - &lt;a href='recommended.php#"&amp;AJ143&amp;"'&gt;&lt;b&gt;&lt;em&gt;&lt;font color='#9C004D'&gt;RECOMMENDED&lt;/font&gt;&lt;/em&gt;&lt;/b&gt;&lt;/a&gt;")&amp;" - "&amp;M143&amp;IF(ISBLANK(K143),K143," - &lt;b&gt;"&amp;K143&amp;"&lt;/b&gt; ")&amp;IF(B143="Sold Out"," - &lt;font color='#000099'&gt;&lt;b&gt;&lt;I&gt;sold out&lt;/I&gt;&lt;/b&gt;&lt;/font&gt;","")&amp;IF(ISBLANK(C143),"","&lt;/S&gt; &lt;b&gt;"&amp;C143&amp;"&lt;/b&gt;")&amp;"&lt;p&gt;")</f>
        <v>&amp;#149; Saturday, 14 July 2018 - Jean Carne - &lt;b&gt;Two shows&lt;/b&gt; &lt;p&gt;</v>
      </c>
      <c r="V143" s="95" t="str">
        <f t="shared" si="37"/>
        <v>&amp;#149; Jean Carne - &lt;b&gt;&lt;a href='bluesalley.php' title='list by venue'&gt;Blues Alley&lt;/a&gt; (Two shows)&lt;/b&gt;  - &lt;font color='#005500'&gt;&lt;b&gt;NEW!&lt;/b&gt;&lt;/font&gt;&lt;br&gt;</v>
      </c>
      <c r="W143" s="90" t="s">
        <v>221</v>
      </c>
      <c r="AE143" s="92" t="str">
        <f t="shared" si="38"/>
        <v>Saturday, 14 July 2018      [&lt;a name='20180714' href='#20180714'&gt;link to this day&lt;/a&gt;]</v>
      </c>
      <c r="AF143" s="96" t="str">
        <f t="shared" si="39"/>
        <v>&lt;a name='20180714'&gt;&lt;b&gt;Saturday, 14 July 2018: Jean Carne - &lt;a href='bluesalley.php' title='list by venue'&gt;Blues Alley&lt;/a&gt; (Two shows)&lt;/b&gt;&lt;/a&gt;&lt;br&gt;</v>
      </c>
      <c r="AG143" s="97">
        <f t="shared" si="40"/>
        <v>2018</v>
      </c>
      <c r="AH143" s="97" t="str">
        <f t="shared" si="41"/>
        <v>07</v>
      </c>
      <c r="AI143" s="97">
        <f t="shared" si="42"/>
        <v>14</v>
      </c>
      <c r="AJ143" s="97" t="str">
        <f t="shared" si="43"/>
        <v>20180714</v>
      </c>
    </row>
    <row r="144" spans="3:36" ht="12" customHeight="1" x14ac:dyDescent="0.15">
      <c r="D144" s="110">
        <v>43209</v>
      </c>
      <c r="E144" s="9" t="s">
        <v>795</v>
      </c>
      <c r="F144" s="86" t="str">
        <f t="shared" si="31"/>
        <v>Saturday</v>
      </c>
      <c r="G144" s="91">
        <v>43295</v>
      </c>
      <c r="H144" s="92" t="str">
        <f>VLOOKUP(MONTH(G144),VLOOKUP!$W$1:$X$24,2)</f>
        <v>July</v>
      </c>
      <c r="I144" s="92" t="str">
        <f t="shared" si="32"/>
        <v>Saturday, 14 July 2018</v>
      </c>
      <c r="J144" s="9" t="s">
        <v>2781</v>
      </c>
      <c r="L144" s="86" t="str">
        <f t="shared" si="33"/>
        <v>&lt;a href='citywinery.php' title='list by venue'&gt;City Winery DC&lt;/a&gt; [1350 Okie St NE, Washington, DC 20002]</v>
      </c>
      <c r="M144" s="86" t="str">
        <f t="shared" si="34"/>
        <v>Anthony David</v>
      </c>
      <c r="N144" s="86" t="str">
        <f>VLOOKUP(J144,VLOOKUP!$A$2:$S$54,19,FALSE)&amp;J144&amp;"&lt;/a&gt; ["&amp;VLOOKUP(J144,VLOOKUP!$A$2:$S$54,3,FALSE)&amp;"]"</f>
        <v>&lt;a href='citywinery.php' title='list by venue'&gt;City Winery DC&lt;/a&gt; [1350 Okie St NE, Washington, DC 20002]</v>
      </c>
      <c r="O144" s="9" t="s">
        <v>1878</v>
      </c>
      <c r="S144" s="95" t="str">
        <f t="shared" si="35"/>
        <v>Anthony David</v>
      </c>
      <c r="T144" s="86" t="str">
        <f t="shared" si="36"/>
        <v>&amp;#149; Anthony David - &lt;b&gt;&lt;a href='citywinery.php' title='list by venue'&gt;City Winery DC&lt;/a&gt; [1350 Okie St NE, Washington, DC 20002]&lt;/b&gt; &lt;br&gt;</v>
      </c>
      <c r="U144" s="86" t="str">
        <f>IF(ISBLANK(G144),"","&amp;#149; "&amp;IF(ISBLANK(C144),"","&lt;S&gt;")&amp;I144&amp;IF(ISBLANK(A144),""," - &lt;a href='recommended.php#"&amp;AJ144&amp;"'&gt;&lt;b&gt;&lt;em&gt;&lt;font color='#9C004D'&gt;RECOMMENDED&lt;/font&gt;&lt;/em&gt;&lt;/b&gt;&lt;/a&gt;")&amp;" - "&amp;M144&amp;IF(ISBLANK(K144),K144," - &lt;b&gt;"&amp;K144&amp;"&lt;/b&gt; ")&amp;IF(B144="Sold Out"," - &lt;font color='#000099'&gt;&lt;b&gt;&lt;I&gt;sold out&lt;/I&gt;&lt;/b&gt;&lt;/font&gt;","")&amp;IF(ISBLANK(C144),"","&lt;/S&gt; &lt;b&gt;"&amp;C144&amp;"&lt;/b&gt;")&amp;"&lt;p&gt;")</f>
        <v>&amp;#149; Saturday, 14 July 2018 - Anthony David&lt;p&gt;</v>
      </c>
      <c r="V144" s="95" t="str">
        <f t="shared" si="37"/>
        <v>&amp;#149; Anthony David - &lt;b&gt;&lt;a href='citywinery.php' title='list by venue'&gt;City Winery DC&lt;/a&gt; [1350 Okie St NE, Washington, DC 20002]&lt;/b&gt;  - &lt;font color='#005500'&gt;&lt;b&gt;NEW!&lt;/b&gt;&lt;/font&gt;&lt;br&gt;</v>
      </c>
      <c r="AE144" s="92" t="str">
        <f t="shared" si="38"/>
        <v>Saturday, 14 July 2018      [&lt;a name='20180714' href='#20180714'&gt;link to this day&lt;/a&gt;]</v>
      </c>
      <c r="AF144" s="96" t="str">
        <f t="shared" si="39"/>
        <v>&lt;a name='20180714'&gt;&lt;b&gt;Saturday, 14 July 2018: Anthony David - &lt;a href='citywinery.php' title='list by venue'&gt;City Winery DC&lt;/a&gt; [1350 Okie St NE, Washington, DC 20002]&lt;/b&gt;&lt;/a&gt;&lt;br&gt;</v>
      </c>
      <c r="AG144" s="97">
        <f t="shared" si="40"/>
        <v>2018</v>
      </c>
      <c r="AH144" s="97" t="str">
        <f t="shared" si="41"/>
        <v>07</v>
      </c>
      <c r="AI144" s="97">
        <f t="shared" si="42"/>
        <v>14</v>
      </c>
      <c r="AJ144" s="97" t="str">
        <f t="shared" si="43"/>
        <v>20180714</v>
      </c>
    </row>
    <row r="145" spans="4:36" ht="12" customHeight="1" x14ac:dyDescent="0.15">
      <c r="D145" s="110">
        <v>43233</v>
      </c>
      <c r="E145" s="9" t="s">
        <v>795</v>
      </c>
      <c r="F145" s="86" t="str">
        <f t="shared" si="31"/>
        <v>Saturday</v>
      </c>
      <c r="G145" s="91">
        <v>43295</v>
      </c>
      <c r="H145" s="92" t="str">
        <f>VLOOKUP(MONTH(G145),VLOOKUP!$W$1:$X$24,2)</f>
        <v>July</v>
      </c>
      <c r="I145" s="92" t="str">
        <f t="shared" si="32"/>
        <v>Saturday, 14 July 2018</v>
      </c>
      <c r="J145" s="94" t="s">
        <v>535</v>
      </c>
      <c r="L145" s="86" t="str">
        <f t="shared" si="33"/>
        <v>&lt;a href='cometpingpong.php' title='list by venue'&gt;Comet Ping Pong&lt;/a&gt;</v>
      </c>
      <c r="M145" s="86" t="str">
        <f t="shared" si="34"/>
        <v>Light Beams, Blizzard Babies, Luggage, and Giant Peach</v>
      </c>
      <c r="N145" s="86" t="str">
        <f>VLOOKUP(J145,VLOOKUP!$A$2:$S$54,19,FALSE)&amp;J145&amp;"&lt;/a&gt;"</f>
        <v>&lt;a href='cometpingpong.php' title='list by venue'&gt;Comet Ping Pong&lt;/a&gt;</v>
      </c>
      <c r="O145" s="9" t="s">
        <v>1671</v>
      </c>
      <c r="P145" s="9" t="s">
        <v>2965</v>
      </c>
      <c r="Q145" s="9" t="s">
        <v>2966</v>
      </c>
      <c r="R145" s="9" t="s">
        <v>2967</v>
      </c>
      <c r="S145" s="95" t="str">
        <f t="shared" si="35"/>
        <v>Light Beams</v>
      </c>
      <c r="T145" s="86" t="str">
        <f t="shared" si="36"/>
        <v>&amp;#149; Light Beams, Blizzard Babies, Luggage, and Giant Peach - &lt;b&gt;&lt;a href='cometpingpong.php' title='list by venue'&gt;Comet Ping Pong&lt;/a&gt;&lt;/b&gt; &lt;br&gt;</v>
      </c>
      <c r="U145" s="86" t="str">
        <f>IF(ISBLANK(G145),"","&amp;#149; "&amp;IF(ISBLANK(C145),"","&lt;S&gt;")&amp;I145&amp;IF(ISBLANK(A145),""," - &lt;a href='recommended.php#"&amp;AJ145&amp;"'&gt;&lt;b&gt;&lt;em&gt;&lt;font color='#9C004D'&gt;RECOMMENDED&lt;/font&gt;&lt;/em&gt;&lt;/b&gt;&lt;/a&gt;")&amp;" - "&amp;M145&amp;IF(ISBLANK(K145),K145," - &lt;b&gt;"&amp;K145&amp;"&lt;/b&gt; ")&amp;IF(B145="Sold Out"," - &lt;font color='#000099'&gt;&lt;b&gt;&lt;I&gt;sold out&lt;/I&gt;&lt;/b&gt;&lt;/font&gt;","")&amp;IF(ISBLANK(C145),"","&lt;/S&gt; &lt;b&gt;"&amp;C145&amp;"&lt;/b&gt;")&amp;"&lt;p&gt;")</f>
        <v>&amp;#149; Saturday, 14 July 2018 - Light Beams, Blizzard Babies, Luggage, and Giant Peach&lt;p&gt;</v>
      </c>
      <c r="V145" s="95" t="str">
        <f t="shared" si="37"/>
        <v>&amp;#149; Light Beams, Blizzard Babies, Luggage, and Giant Peach - &lt;b&gt;&lt;a href='cometpingpong.php' title='list by venue'&gt;Comet Ping Pong&lt;/a&gt;&lt;/b&gt;  - &lt;font color='#005500'&gt;&lt;b&gt;NEW!&lt;/b&gt;&lt;/font&gt;&lt;br&gt;</v>
      </c>
      <c r="W145" s="90" t="s">
        <v>221</v>
      </c>
      <c r="AE145" s="92" t="str">
        <f t="shared" si="38"/>
        <v>Saturday, 14 July 2018      [&lt;a name='20180714' href='#20180714'&gt;link to this day&lt;/a&gt;]</v>
      </c>
      <c r="AF145" s="96" t="str">
        <f t="shared" si="39"/>
        <v>&lt;a name='20180714'&gt;&lt;b&gt;Saturday, 14 July 2018: Light Beams, Blizzard Babies, Luggage, and Giant Peach - &lt;a href='cometpingpong.php' title='list by venue'&gt;Comet Ping Pong&lt;/a&gt;&lt;/b&gt;&lt;/a&gt;&lt;br&gt;</v>
      </c>
      <c r="AG145" s="97">
        <f t="shared" si="40"/>
        <v>2018</v>
      </c>
      <c r="AH145" s="97" t="str">
        <f t="shared" si="41"/>
        <v>07</v>
      </c>
      <c r="AI145" s="97">
        <f t="shared" si="42"/>
        <v>14</v>
      </c>
      <c r="AJ145" s="97" t="str">
        <f t="shared" si="43"/>
        <v>20180714</v>
      </c>
    </row>
    <row r="146" spans="4:36" ht="12" customHeight="1" x14ac:dyDescent="0.15">
      <c r="D146" s="110">
        <v>43108</v>
      </c>
      <c r="E146" s="9" t="s">
        <v>795</v>
      </c>
      <c r="F146" s="86" t="str">
        <f t="shared" si="31"/>
        <v>Saturday</v>
      </c>
      <c r="G146" s="91">
        <v>43295</v>
      </c>
      <c r="H146" s="92" t="str">
        <f>VLOOKUP(MONTH(G146),VLOOKUP!$W$1:$X$24,2)</f>
        <v>July</v>
      </c>
      <c r="I146" s="92" t="str">
        <f t="shared" si="32"/>
        <v>Saturday, 14 July 2018</v>
      </c>
      <c r="J146" s="90" t="s">
        <v>251</v>
      </c>
      <c r="L146" s="86" t="str">
        <f t="shared" si="33"/>
        <v>&lt;a href='constitutionhall.php' title='list by venue'&gt;DAR Constitution Hall&lt;/a&gt;</v>
      </c>
      <c r="M146" s="86" t="str">
        <f t="shared" si="34"/>
        <v>Bill Maher</v>
      </c>
      <c r="N146" s="86" t="str">
        <f>VLOOKUP(J146,VLOOKUP!$A$2:$S$54,19,FALSE)&amp;J146&amp;"&lt;/a&gt;"</f>
        <v>&lt;a href='constitutionhall.php' title='list by venue'&gt;DAR Constitution Hall&lt;/a&gt;</v>
      </c>
      <c r="O146" s="9" t="s">
        <v>2471</v>
      </c>
      <c r="P146" s="94"/>
      <c r="Q146" s="94"/>
      <c r="R146" s="94"/>
      <c r="S146" s="95" t="str">
        <f t="shared" si="35"/>
        <v>Bill Maher</v>
      </c>
      <c r="T146" s="86" t="str">
        <f t="shared" si="36"/>
        <v>&amp;#149; Bill Maher - &lt;b&gt;&lt;a href='constitutionhall.php' title='list by venue'&gt;DAR Constitution Hall&lt;/a&gt;&lt;/b&gt; &lt;br&gt;</v>
      </c>
      <c r="U146" s="86" t="str">
        <f>IF(ISBLANK(G146),"","&amp;#149; "&amp;IF(ISBLANK(C146),"","&lt;S&gt;")&amp;I146&amp;IF(ISBLANK(A146),""," - &lt;a href='recommended.php#"&amp;AJ146&amp;"'&gt;&lt;b&gt;&lt;em&gt;&lt;font color='#9C004D'&gt;RECOMMENDED&lt;/font&gt;&lt;/em&gt;&lt;/b&gt;&lt;/a&gt;")&amp;" - "&amp;M146&amp;IF(ISBLANK(K146),K146," - &lt;b&gt;"&amp;K146&amp;"&lt;/b&gt; ")&amp;IF(B146="Sold Out"," - &lt;font color='#000099'&gt;&lt;b&gt;&lt;I&gt;sold out&lt;/I&gt;&lt;/b&gt;&lt;/font&gt;","")&amp;IF(ISBLANK(C146),"","&lt;/S&gt; &lt;b&gt;"&amp;C146&amp;"&lt;/b&gt;")&amp;"&lt;p&gt;")</f>
        <v>&amp;#149; Saturday, 14 July 2018 - Bill Maher&lt;p&gt;</v>
      </c>
      <c r="V146" s="95" t="str">
        <f t="shared" si="37"/>
        <v>&amp;#149; Bill Maher - &lt;b&gt;&lt;a href='constitutionhall.php' title='list by venue'&gt;DAR Constitution Hall&lt;/a&gt;&lt;/b&gt;  - &lt;font color='#005500'&gt;&lt;b&gt;NEW!&lt;/b&gt;&lt;/font&gt;&lt;br&gt;</v>
      </c>
      <c r="AE146" s="92" t="str">
        <f t="shared" si="38"/>
        <v>Saturday, 14 July 2018      [&lt;a name='20180714' href='#20180714'&gt;link to this day&lt;/a&gt;]</v>
      </c>
      <c r="AF146" s="96" t="str">
        <f t="shared" si="39"/>
        <v>&lt;a name='20180714'&gt;&lt;b&gt;Saturday, 14 July 2018: Bill Maher - &lt;a href='constitutionhall.php' title='list by venue'&gt;DAR Constitution Hall&lt;/a&gt;&lt;/b&gt;&lt;/a&gt;&lt;br&gt;</v>
      </c>
      <c r="AG146" s="97">
        <f t="shared" si="40"/>
        <v>2018</v>
      </c>
      <c r="AH146" s="97" t="str">
        <f t="shared" si="41"/>
        <v>07</v>
      </c>
      <c r="AI146" s="97">
        <f t="shared" si="42"/>
        <v>14</v>
      </c>
      <c r="AJ146" s="97" t="str">
        <f t="shared" si="43"/>
        <v>20180714</v>
      </c>
    </row>
    <row r="147" spans="4:36" ht="12" customHeight="1" x14ac:dyDescent="0.15">
      <c r="D147" s="110">
        <v>43273</v>
      </c>
      <c r="E147" s="9" t="s">
        <v>795</v>
      </c>
      <c r="F147" s="86" t="str">
        <f t="shared" si="31"/>
        <v>Saturday</v>
      </c>
      <c r="G147" s="91">
        <v>43295</v>
      </c>
      <c r="H147" s="92" t="str">
        <f>VLOOKUP(MONTH(G147),VLOOKUP!$W$1:$X$24,2)</f>
        <v>July</v>
      </c>
      <c r="I147" s="92" t="str">
        <f t="shared" si="32"/>
        <v>Saturday, 14 July 2018</v>
      </c>
      <c r="J147" s="90" t="s">
        <v>484</v>
      </c>
      <c r="L147" s="86" t="str">
        <f t="shared" si="33"/>
        <v>&lt;a href='dc9.php' title='list by venue'&gt;DC9&lt;/a&gt;</v>
      </c>
      <c r="M147" s="86" t="str">
        <f t="shared" si="34"/>
        <v>Dear Creek, Wild Manes, and Emily Henry</v>
      </c>
      <c r="N147" s="86" t="str">
        <f>VLOOKUP(J147,VLOOKUP!$A$2:$S$54,19,FALSE)&amp;J147&amp;"&lt;/a&gt;"</f>
        <v>&lt;a href='dc9.php' title='list by venue'&gt;DC9&lt;/a&gt;</v>
      </c>
      <c r="O147" s="4" t="s">
        <v>2070</v>
      </c>
      <c r="P147" s="4" t="s">
        <v>3166</v>
      </c>
      <c r="Q147" s="4" t="s">
        <v>1846</v>
      </c>
      <c r="R147" s="94"/>
      <c r="S147" s="95" t="str">
        <f t="shared" si="35"/>
        <v>Dear Creek</v>
      </c>
      <c r="T147" s="86" t="str">
        <f t="shared" si="36"/>
        <v>&amp;#149; Dear Creek, Wild Manes, and Emily Henry - &lt;b&gt;&lt;a href='dc9.php' title='list by venue'&gt;DC9&lt;/a&gt;&lt;/b&gt; &lt;br&gt;</v>
      </c>
      <c r="U147" s="112" t="str">
        <f>IF(ISBLANK(G147),"","&amp;#149; "&amp;IF(ISBLANK(C147),"","&lt;S&gt;")&amp;I147&amp;IF(ISBLANK(A147),""," - &lt;a href='recommended.php#"&amp;AJ147&amp;"'&gt;&lt;b&gt;&lt;em&gt;&lt;font color='#9C004D'&gt;RECOMMENDED&lt;/font&gt;&lt;/em&gt;&lt;/b&gt;&lt;/a&gt;")&amp;" - "&amp;M147&amp;IF(ISBLANK(K147),K147," - &lt;b&gt;"&amp;K147&amp;"&lt;/b&gt; ")&amp;IF(B147="Sold Out"," - &lt;font color='#000099'&gt;&lt;b&gt;&lt;I&gt;sold out&lt;/I&gt;&lt;/b&gt;&lt;/font&gt;"," - &lt;font color='#728C00'&gt;&lt;em&gt;&lt;a href='http://www.shareasale.com/r.cfm?u=529909&amp;b=234786&amp;m=27601&amp;afftrack=&amp;urllink=www%2Eticketfly%2Ecom%2Fpurchase%2Fevent%2F"&amp;X147&amp;"' target='_blank'&gt;buy tickets&lt;/a&gt;&lt;/em&gt;&lt;/font&gt;")&amp;IF(ISBLANK(C147),"","&lt;/S&gt; &lt;b&gt;"&amp;C147&amp;"&lt;/b&gt;")&amp;"&lt;p&gt;")</f>
        <v>&amp;#149; Saturday, 14 July 2018 - Dear Creek, Wild Manes, and Emily Henry - &lt;font color='#728C00'&gt;&lt;em&gt;&lt;a href='http://www.shareasale.com/r.cfm?u=529909&amp;b=234786&amp;m=27601&amp;afftrack=&amp;urllink=www%2Eticketfly%2Ecom%2Fpurchase%2Fevent%2F1720972' target='_blank'&gt;buy tickets&lt;/a&gt;&lt;/em&gt;&lt;/font&gt;&lt;p&gt;</v>
      </c>
      <c r="V147" s="95" t="str">
        <f t="shared" si="37"/>
        <v>&amp;#149; Dear Creek, Wild Manes, and Emily Henry - &lt;b&gt;&lt;a href='dc9.php' title='list by venue'&gt;DC9&lt;/a&gt;&lt;/b&gt;  - &lt;font color='#005500'&gt;&lt;b&gt;NEW!&lt;/b&gt;&lt;/font&gt;&lt;br&gt;</v>
      </c>
      <c r="X147" s="9">
        <v>1720972</v>
      </c>
      <c r="AE147" s="92" t="str">
        <f t="shared" si="38"/>
        <v>Saturday, 14 July 2018      [&lt;a name='20180714' href='#20180714'&gt;link to this day&lt;/a&gt;]</v>
      </c>
      <c r="AF147" s="96" t="str">
        <f t="shared" si="39"/>
        <v>&lt;a name='20180714'&gt;&lt;b&gt;Saturday, 14 July 2018: Dear Creek, Wild Manes, and Emily Henry - &lt;a href='dc9.php' title='list by venue'&gt;DC9&lt;/a&gt;&lt;/b&gt;&lt;/a&gt;&lt;br&gt;</v>
      </c>
      <c r="AG147" s="97">
        <f t="shared" si="40"/>
        <v>2018</v>
      </c>
      <c r="AH147" s="97" t="str">
        <f t="shared" si="41"/>
        <v>07</v>
      </c>
      <c r="AI147" s="97">
        <f t="shared" si="42"/>
        <v>14</v>
      </c>
      <c r="AJ147" s="97" t="str">
        <f t="shared" si="43"/>
        <v>20180714</v>
      </c>
    </row>
    <row r="148" spans="4:36" ht="12" customHeight="1" x14ac:dyDescent="0.15">
      <c r="D148" s="110">
        <v>43276</v>
      </c>
      <c r="E148" s="9" t="s">
        <v>795</v>
      </c>
      <c r="F148" s="86" t="str">
        <f t="shared" si="31"/>
        <v>Saturday</v>
      </c>
      <c r="G148" s="91">
        <v>43295</v>
      </c>
      <c r="H148" s="92" t="str">
        <f>VLOOKUP(MONTH(G148),VLOOKUP!$W$1:$X$24,2)</f>
        <v>July</v>
      </c>
      <c r="I148" s="92" t="str">
        <f t="shared" si="32"/>
        <v>Saturday, 14 July 2018</v>
      </c>
      <c r="J148" s="90" t="s">
        <v>450</v>
      </c>
      <c r="L148" s="86" t="str">
        <f t="shared" si="33"/>
        <v>&lt;a href='fillmore.php' title='list by venue'&gt;Fillmore Silver Spring&lt;/a&gt;</v>
      </c>
      <c r="M148" s="86" t="str">
        <f t="shared" si="34"/>
        <v>Chicken &amp;amp; Mumbo Sauce</v>
      </c>
      <c r="N148" s="86" t="str">
        <f>VLOOKUP(J148,VLOOKUP!$A$2:$S$54,19,FALSE)&amp;J148&amp;"&lt;/a&gt;"</f>
        <v>&lt;a href='fillmore.php' title='list by venue'&gt;Fillmore Silver Spring&lt;/a&gt;</v>
      </c>
      <c r="O148" s="9" t="s">
        <v>2239</v>
      </c>
      <c r="S148" s="95" t="str">
        <f t="shared" si="35"/>
        <v>Chicken &amp;amp; Mumbo Sauce</v>
      </c>
      <c r="T148" s="86" t="str">
        <f t="shared" si="36"/>
        <v>&amp;#149; Chicken &amp;amp; Mumbo Sauce - &lt;b&gt;&lt;a href='fillmore.php' title='list by venue'&gt;Fillmore Silver Spring&lt;/a&gt;&lt;/b&gt; &lt;br&gt;</v>
      </c>
      <c r="U148" s="86" t="str">
        <f>IF(ISBLANK(G148),"","&amp;#149; "&amp;IF(ISBLANK(C148),"","&lt;S&gt;")&amp;I148&amp;IF(ISBLANK(A148),""," - &lt;a href='recommended.php#"&amp;AJ148&amp;"'&gt;&lt;b&gt;&lt;em&gt;&lt;font color='#9C004D'&gt;RECOMMENDED&lt;/font&gt;&lt;/em&gt;&lt;/b&gt;&lt;/a&gt;")&amp;" - "&amp;M148&amp;IF(ISBLANK(K148),K148," - &lt;b&gt;"&amp;K148&amp;"&lt;/b&gt; ")&amp;IF(B148="Sold Out"," - &lt;font color='#000099'&gt;&lt;b&gt;&lt;I&gt;sold out&lt;/I&gt;&lt;/b&gt;&lt;/font&gt;","")&amp;IF(ISBLANK(C148),"","&lt;/S&gt; &lt;b&gt;"&amp;C148&amp;"&lt;/b&gt;")&amp;"&lt;p&gt;")</f>
        <v>&amp;#149; Saturday, 14 July 2018 - Chicken &amp;amp; Mumbo Sauce&lt;p&gt;</v>
      </c>
      <c r="V148" s="95" t="str">
        <f t="shared" si="37"/>
        <v>&amp;#149; Chicken &amp;amp; Mumbo Sauce - &lt;b&gt;&lt;a href='fillmore.php' title='list by venue'&gt;Fillmore Silver Spring&lt;/a&gt;&lt;/b&gt;  - &lt;font color='#005500'&gt;&lt;b&gt;NEW!&lt;/b&gt;&lt;/font&gt;&lt;br&gt;</v>
      </c>
      <c r="AE148" s="92" t="str">
        <f t="shared" si="38"/>
        <v>Saturday, 14 July 2018      [&lt;a name='20180714' href='#20180714'&gt;link to this day&lt;/a&gt;]</v>
      </c>
      <c r="AF148" s="96" t="str">
        <f t="shared" si="39"/>
        <v>&lt;a name='20180714'&gt;&lt;b&gt;Saturday, 14 July 2018: Chicken &amp;amp; Mumbo Sauce - &lt;a href='fillmore.php' title='list by venue'&gt;Fillmore Silver Spring&lt;/a&gt;&lt;/b&gt;&lt;/a&gt;&lt;br&gt;</v>
      </c>
      <c r="AG148" s="97">
        <f t="shared" si="40"/>
        <v>2018</v>
      </c>
      <c r="AH148" s="97" t="str">
        <f t="shared" si="41"/>
        <v>07</v>
      </c>
      <c r="AI148" s="97">
        <f t="shared" si="42"/>
        <v>14</v>
      </c>
      <c r="AJ148" s="97" t="str">
        <f t="shared" si="43"/>
        <v>20180714</v>
      </c>
    </row>
    <row r="149" spans="4:36" ht="12" customHeight="1" x14ac:dyDescent="0.15">
      <c r="D149" s="110">
        <v>43185</v>
      </c>
      <c r="E149" s="9" t="s">
        <v>795</v>
      </c>
      <c r="F149" s="86" t="str">
        <f t="shared" si="31"/>
        <v>Saturday</v>
      </c>
      <c r="G149" s="91">
        <v>43295</v>
      </c>
      <c r="H149" s="92" t="str">
        <f>VLOOKUP(MONTH(G149),VLOOKUP!$W$1:$X$24,2)</f>
        <v>July</v>
      </c>
      <c r="I149" s="92" t="str">
        <f t="shared" si="32"/>
        <v>Saturday, 14 July 2018</v>
      </c>
      <c r="J149" s="90" t="s">
        <v>217</v>
      </c>
      <c r="K149" s="9" t="s">
        <v>725</v>
      </c>
      <c r="L149" s="86" t="str">
        <f t="shared" si="33"/>
        <v>&lt;a href='jamminjava.php' title='list by venue'&gt;Jammin' Java&lt;/a&gt; (Early show - 6 PM)</v>
      </c>
      <c r="M149" s="86" t="str">
        <f t="shared" si="34"/>
        <v>Alex Guthrie and Amy Andrews</v>
      </c>
      <c r="N149" s="86" t="str">
        <f>VLOOKUP(J149,VLOOKUP!$A$2:$S$54,19,FALSE)&amp;J149&amp;"&lt;/a&gt;"</f>
        <v>&lt;a href='jamminjava.php' title='list by venue'&gt;Jammin' Java&lt;/a&gt;</v>
      </c>
      <c r="O149" s="9" t="s">
        <v>2691</v>
      </c>
      <c r="P149" s="9" t="s">
        <v>2692</v>
      </c>
      <c r="S149" s="95" t="str">
        <f t="shared" si="35"/>
        <v>Alex Guthrie</v>
      </c>
      <c r="T149" s="86" t="str">
        <f t="shared" si="36"/>
        <v>&amp;#149; Alex Guthrie and Amy Andrews - &lt;b&gt;&lt;a href='jamminjava.php' title='list by venue'&gt;Jammin' Java&lt;/a&gt; (Early show - 6 PM)&lt;/b&gt; &lt;br&gt;</v>
      </c>
      <c r="U149" s="112" t="str">
        <f>IF(ISBLANK(G149),"","&amp;#149; "&amp;IF(ISBLANK(C149),"","&lt;S&gt;")&amp;I149&amp;IF(ISBLANK(A149),""," - &lt;a href='recommended.php#"&amp;AJ149&amp;"'&gt;&lt;b&gt;&lt;em&gt;&lt;font color='#9C004D'&gt;RECOMMENDED&lt;/font&gt;&lt;/em&gt;&lt;/b&gt;&lt;/a&gt;")&amp;" - "&amp;M149&amp;IF(ISBLANK(K149),K149," - &lt;b&gt;"&amp;K149&amp;"&lt;/b&gt; ")&amp;IF(B149="Sold Out"," - &lt;font color='#000099'&gt;&lt;b&gt;&lt;I&gt;sold out&lt;/I&gt;&lt;/b&gt;&lt;/font&gt;"," - &lt;font color='#728C00'&gt;&lt;em&gt;&lt;a href='http://www.shareasale.com/r.cfm?u=529909&amp;b=234786&amp;m=27601&amp;afftrack=&amp;urllink=www%2Eticketfly%2Ecom%2Fpurchase%2Fevent%2F"&amp;X149&amp;"' target='_blank'&gt;buy tickets&lt;/a&gt;&lt;/em&gt;&lt;/font&gt;")&amp;IF(ISBLANK(C149),"","&lt;/S&gt; &lt;b&gt;"&amp;C149&amp;"&lt;/b&gt;")&amp;"&lt;p&gt;")</f>
        <v>&amp;#149; Saturday, 14 July 2018 - Alex Guthrie and Amy Andrews - &lt;b&gt;Early show - 6 PM&lt;/b&gt;  - &lt;font color='#728C00'&gt;&lt;em&gt;&lt;a href='http://www.shareasale.com/r.cfm?u=529909&amp;b=234786&amp;m=27601&amp;afftrack=&amp;urllink=www%2Eticketfly%2Ecom%2Fpurchase%2Fevent%2F1640982' target='_blank'&gt;buy tickets&lt;/a&gt;&lt;/em&gt;&lt;/font&gt;&lt;p&gt;</v>
      </c>
      <c r="V149" s="95" t="str">
        <f t="shared" si="37"/>
        <v>&amp;#149; Alex Guthrie and Amy Andrews - &lt;b&gt;&lt;a href='jamminjava.php' title='list by venue'&gt;Jammin' Java&lt;/a&gt; (Early show - 6 PM)&lt;/b&gt;  - &lt;font color='#005500'&gt;&lt;b&gt;NEW!&lt;/b&gt;&lt;/font&gt;&lt;br&gt;</v>
      </c>
      <c r="X149" s="90">
        <v>1640982</v>
      </c>
      <c r="AE149" s="92" t="str">
        <f t="shared" si="38"/>
        <v>Saturday, 14 July 2018      [&lt;a name='20180714' href='#20180714'&gt;link to this day&lt;/a&gt;]</v>
      </c>
      <c r="AF149" s="96" t="str">
        <f t="shared" si="39"/>
        <v>&lt;a name='20180714'&gt;&lt;b&gt;Saturday, 14 July 2018: Alex Guthrie and Amy Andrews - &lt;a href='jamminjava.php' title='list by venue'&gt;Jammin' Java&lt;/a&gt; (Early show - 6 PM)&lt;/b&gt;&lt;/a&gt;&lt;br&gt;</v>
      </c>
      <c r="AG149" s="97">
        <f t="shared" si="40"/>
        <v>2018</v>
      </c>
      <c r="AH149" s="97" t="str">
        <f t="shared" si="41"/>
        <v>07</v>
      </c>
      <c r="AI149" s="97">
        <f t="shared" si="42"/>
        <v>14</v>
      </c>
      <c r="AJ149" s="97" t="str">
        <f t="shared" si="43"/>
        <v>20180714</v>
      </c>
    </row>
    <row r="150" spans="4:36" ht="12" customHeight="1" x14ac:dyDescent="0.15">
      <c r="D150" s="110">
        <v>43233</v>
      </c>
      <c r="E150" s="9" t="s">
        <v>795</v>
      </c>
      <c r="F150" s="86" t="str">
        <f t="shared" si="31"/>
        <v>Saturday</v>
      </c>
      <c r="G150" s="91">
        <v>43295</v>
      </c>
      <c r="H150" s="92" t="str">
        <f>VLOOKUP(MONTH(G150),VLOOKUP!$W$1:$X$24,2)</f>
        <v>July</v>
      </c>
      <c r="I150" s="92" t="str">
        <f t="shared" si="32"/>
        <v>Saturday, 14 July 2018</v>
      </c>
      <c r="J150" s="90" t="s">
        <v>217</v>
      </c>
      <c r="K150" s="9" t="s">
        <v>2183</v>
      </c>
      <c r="L150" s="86" t="str">
        <f t="shared" si="33"/>
        <v>&lt;a href='jamminjava.php' title='list by venue'&gt;Jammin' Java&lt;/a&gt; (Late show - 9:30 PM)</v>
      </c>
      <c r="M150" s="86" t="str">
        <f t="shared" si="34"/>
        <v>Tyler Pplazio (&lt;em&gt;Memories&lt;/em&gt; EP release) and the Great Heights Band</v>
      </c>
      <c r="N150" s="86" t="str">
        <f>VLOOKUP(J150,VLOOKUP!$A$2:$S$54,19,FALSE)&amp;J150&amp;"&lt;/a&gt;"</f>
        <v>&lt;a href='jamminjava.php' title='list by venue'&gt;Jammin' Java&lt;/a&gt;</v>
      </c>
      <c r="O150" s="9" t="s">
        <v>3245</v>
      </c>
      <c r="P150" s="9" t="s">
        <v>1822</v>
      </c>
      <c r="S150" s="95" t="str">
        <f t="shared" si="35"/>
        <v>Tyler Pplazio (&lt;em&gt;Memories&lt;/em&gt; EP release)</v>
      </c>
      <c r="T150" s="86" t="str">
        <f t="shared" si="36"/>
        <v>&amp;#149; Tyler Pplazio (&lt;em&gt;Memories&lt;/em&gt; EP release) and the Great Heights Band - &lt;b&gt;&lt;a href='jamminjava.php' title='list by venue'&gt;Jammin' Java&lt;/a&gt; (Late show - 9:30 PM)&lt;/b&gt; &lt;br&gt;</v>
      </c>
      <c r="U150" s="112" t="str">
        <f>IF(ISBLANK(G150),"","&amp;#149; "&amp;IF(ISBLANK(C150),"","&lt;S&gt;")&amp;I150&amp;IF(ISBLANK(A150),""," - &lt;a href='recommended.php#"&amp;AJ150&amp;"'&gt;&lt;b&gt;&lt;em&gt;&lt;font color='#9C004D'&gt;RECOMMENDED&lt;/font&gt;&lt;/em&gt;&lt;/b&gt;&lt;/a&gt;")&amp;" - "&amp;M150&amp;IF(ISBLANK(K150),K150," - &lt;b&gt;"&amp;K150&amp;"&lt;/b&gt; ")&amp;IF(B150="Sold Out"," - &lt;font color='#000099'&gt;&lt;b&gt;&lt;I&gt;sold out&lt;/I&gt;&lt;/b&gt;&lt;/font&gt;"," - &lt;font color='#728C00'&gt;&lt;em&gt;&lt;a href='http://www.shareasale.com/r.cfm?u=529909&amp;b=234786&amp;m=27601&amp;afftrack=&amp;urllink=www%2Eticketfly%2Ecom%2Fpurchase%2Fevent%2F"&amp;X150&amp;"' target='_blank'&gt;buy tickets&lt;/a&gt;&lt;/em&gt;&lt;/font&gt;")&amp;IF(ISBLANK(C150),"","&lt;/S&gt; &lt;b&gt;"&amp;C150&amp;"&lt;/b&gt;")&amp;"&lt;p&gt;")</f>
        <v>&amp;#149; Saturday, 14 July 2018 - Tyler Pplazio (&lt;em&gt;Memories&lt;/em&gt; EP release) and the Great Heights Band - &lt;b&gt;Late show - 9:30 PM&lt;/b&gt;  - &lt;font color='#728C00'&gt;&lt;em&gt;&lt;a href='http://www.shareasale.com/r.cfm?u=529909&amp;b=234786&amp;m=27601&amp;afftrack=&amp;urllink=www%2Eticketfly%2Ecom%2Fpurchase%2Fevent%2F1692385' target='_blank'&gt;buy tickets&lt;/a&gt;&lt;/em&gt;&lt;/font&gt;&lt;p&gt;</v>
      </c>
      <c r="V150" s="95" t="str">
        <f t="shared" si="37"/>
        <v>&amp;#149; Tyler Pplazio (&lt;em&gt;Memories&lt;/em&gt; EP release) and the Great Heights Band - &lt;b&gt;&lt;a href='jamminjava.php' title='list by venue'&gt;Jammin' Java&lt;/a&gt; (Late show - 9:30 PM)&lt;/b&gt;  - &lt;font color='#005500'&gt;&lt;b&gt;NEW!&lt;/b&gt;&lt;/font&gt;&lt;br&gt;</v>
      </c>
      <c r="X150" s="9">
        <v>1692385</v>
      </c>
      <c r="AE150" s="92" t="str">
        <f t="shared" si="38"/>
        <v>Saturday, 14 July 2018      [&lt;a name='20180714' href='#20180714'&gt;link to this day&lt;/a&gt;]</v>
      </c>
      <c r="AF150" s="96" t="str">
        <f t="shared" si="39"/>
        <v>&lt;a name='20180714'&gt;&lt;b&gt;Saturday, 14 July 2018: Tyler Pplazio (&lt;em&gt;Memories&lt;/em&gt; EP release) and the Great Heights Band - &lt;a href='jamminjava.php' title='list by venue'&gt;Jammin' Java&lt;/a&gt; (Late show - 9:30 PM)&lt;/b&gt;&lt;/a&gt;&lt;br&gt;</v>
      </c>
      <c r="AG150" s="97">
        <f t="shared" si="40"/>
        <v>2018</v>
      </c>
      <c r="AH150" s="97" t="str">
        <f t="shared" si="41"/>
        <v>07</v>
      </c>
      <c r="AI150" s="97">
        <f t="shared" si="42"/>
        <v>14</v>
      </c>
      <c r="AJ150" s="97" t="str">
        <f t="shared" si="43"/>
        <v>20180714</v>
      </c>
    </row>
    <row r="151" spans="4:36" ht="12" customHeight="1" x14ac:dyDescent="0.15">
      <c r="D151" s="110">
        <v>43137</v>
      </c>
      <c r="E151" s="9" t="s">
        <v>795</v>
      </c>
      <c r="F151" s="86" t="str">
        <f t="shared" si="31"/>
        <v>Saturday</v>
      </c>
      <c r="G151" s="91">
        <v>43295</v>
      </c>
      <c r="H151" s="92" t="str">
        <f>VLOOKUP(MONTH(G151),VLOOKUP!$W$1:$X$24,2)</f>
        <v>July</v>
      </c>
      <c r="I151" s="92" t="str">
        <f t="shared" si="32"/>
        <v>Saturday, 14 July 2018</v>
      </c>
      <c r="J151" s="94" t="s">
        <v>308</v>
      </c>
      <c r="K151" s="9" t="s">
        <v>2488</v>
      </c>
      <c r="L151" s="86" t="str">
        <f t="shared" si="33"/>
        <v>&lt;a href='jll.php' title='list by venue'&gt;Jiffy Lube Live&lt;/a&gt; (the 2018 Country Megaticket)</v>
      </c>
      <c r="M151" s="86" t="str">
        <f t="shared" si="34"/>
        <v>Jason Aldean, Luke Combs, and Lauren Alaina</v>
      </c>
      <c r="N151" s="86" t="str">
        <f>VLOOKUP(J151,VLOOKUP!$A$2:$S$54,19,FALSE)&amp;J151&amp;"&lt;/a&gt;"</f>
        <v>&lt;a href='jll.php' title='list by venue'&gt;Jiffy Lube Live&lt;/a&gt;</v>
      </c>
      <c r="O151" s="9" t="s">
        <v>1415</v>
      </c>
      <c r="P151" s="9" t="s">
        <v>1893</v>
      </c>
      <c r="Q151" s="9" t="s">
        <v>2063</v>
      </c>
      <c r="S151" s="95" t="str">
        <f t="shared" si="35"/>
        <v>Jason Aldean</v>
      </c>
      <c r="T151" s="86" t="str">
        <f t="shared" si="36"/>
        <v>&amp;#149; Jason Aldean, Luke Combs, and Lauren Alaina - &lt;b&gt;&lt;a href='jll.php' title='list by venue'&gt;Jiffy Lube Live&lt;/a&gt; (the 2018 Country Megaticket)&lt;/b&gt; &lt;br&gt;</v>
      </c>
      <c r="U151" s="86" t="str">
        <f>IF(ISBLANK(G151),"","&amp;#149; "&amp;IF(ISBLANK(C151),"","&lt;S&gt;")&amp;I151&amp;IF(ISBLANK(A151),""," - &lt;a href='recommended.php#"&amp;AJ151&amp;"'&gt;&lt;b&gt;&lt;em&gt;&lt;font color='#9C004D'&gt;RECOMMENDED&lt;/font&gt;&lt;/em&gt;&lt;/b&gt;&lt;/a&gt;")&amp;" - "&amp;M151&amp;IF(ISBLANK(K151),K151," - &lt;b&gt;"&amp;K151&amp;"&lt;/b&gt; ")&amp;IF(B151="Sold Out"," - &lt;font color='#000099'&gt;&lt;b&gt;&lt;I&gt;sold out&lt;/I&gt;&lt;/b&gt;&lt;/font&gt;","")&amp;IF(ISBLANK(C151),"","&lt;/S&gt; &lt;b&gt;"&amp;C151&amp;"&lt;/b&gt;")&amp;"&lt;p&gt;")</f>
        <v>&amp;#149; Saturday, 14 July 2018 - Jason Aldean, Luke Combs, and Lauren Alaina - &lt;b&gt;the 2018 Country Megaticket&lt;/b&gt; &lt;p&gt;</v>
      </c>
      <c r="V151" s="95" t="str">
        <f t="shared" si="37"/>
        <v>&amp;#149; Jason Aldean, Luke Combs, and Lauren Alaina - &lt;b&gt;&lt;a href='jll.php' title='list by venue'&gt;Jiffy Lube Live&lt;/a&gt; (the 2018 Country Megaticket)&lt;/b&gt;  - &lt;font color='#005500'&gt;&lt;b&gt;NEW!&lt;/b&gt;&lt;/font&gt;&lt;br&gt;</v>
      </c>
      <c r="AE151" s="92" t="str">
        <f t="shared" si="38"/>
        <v>Saturday, 14 July 2018      [&lt;a name='20180714' href='#20180714'&gt;link to this day&lt;/a&gt;]</v>
      </c>
      <c r="AF151" s="96" t="str">
        <f t="shared" si="39"/>
        <v>&lt;a name='20180714'&gt;&lt;b&gt;Saturday, 14 July 2018: Jason Aldean, Luke Combs, and Lauren Alaina - &lt;a href='jll.php' title='list by venue'&gt;Jiffy Lube Live&lt;/a&gt; (the 2018 Country Megaticket)&lt;/b&gt;&lt;/a&gt;&lt;br&gt;</v>
      </c>
      <c r="AG151" s="97">
        <f t="shared" si="40"/>
        <v>2018</v>
      </c>
      <c r="AH151" s="97" t="str">
        <f t="shared" si="41"/>
        <v>07</v>
      </c>
      <c r="AI151" s="97">
        <f t="shared" si="42"/>
        <v>14</v>
      </c>
      <c r="AJ151" s="97" t="str">
        <f t="shared" si="43"/>
        <v>20180714</v>
      </c>
    </row>
    <row r="152" spans="4:36" ht="12" customHeight="1" x14ac:dyDescent="0.15">
      <c r="D152" s="110">
        <v>43124</v>
      </c>
      <c r="E152" s="9" t="s">
        <v>795</v>
      </c>
      <c r="F152" s="86" t="str">
        <f t="shared" si="31"/>
        <v>Saturday</v>
      </c>
      <c r="G152" s="91">
        <v>43295</v>
      </c>
      <c r="H152" s="92" t="str">
        <f>VLOOKUP(MONTH(G152),VLOOKUP!$W$1:$X$24,2)</f>
        <v>July</v>
      </c>
      <c r="I152" s="92" t="str">
        <f t="shared" si="32"/>
        <v>Saturday, 14 July 2018</v>
      </c>
      <c r="J152" s="90" t="s">
        <v>443</v>
      </c>
      <c r="K152" s="9" t="s">
        <v>2484</v>
      </c>
      <c r="L152" s="86" t="str">
        <f t="shared" si="33"/>
        <v>&lt;a href='mpp.php' title='list by venue'&gt;Merriweather Post Pavilion&lt;/a&gt; (Still the Same Tour)</v>
      </c>
      <c r="M152" s="86" t="str">
        <f t="shared" si="34"/>
        <v>Sugarland, Brandy Clark, and Clare Bowen</v>
      </c>
      <c r="N152" s="86" t="str">
        <f>VLOOKUP(J152,VLOOKUP!$A$2:$S$54,19,FALSE)&amp;J152&amp;"&lt;/a&gt;"</f>
        <v>&lt;a href='mpp.php' title='list by venue'&gt;Merriweather Post Pavilion&lt;/a&gt;</v>
      </c>
      <c r="O152" s="9" t="s">
        <v>2485</v>
      </c>
      <c r="P152" s="9" t="s">
        <v>2100</v>
      </c>
      <c r="Q152" s="9" t="s">
        <v>2486</v>
      </c>
      <c r="S152" s="95" t="str">
        <f t="shared" si="35"/>
        <v>Sugarland</v>
      </c>
      <c r="T152" s="86" t="str">
        <f t="shared" si="36"/>
        <v>&amp;#149; Sugarland, Brandy Clark, and Clare Bowen - &lt;b&gt;&lt;a href='mpp.php' title='list by venue'&gt;Merriweather Post Pavilion&lt;/a&gt; (Still the Same Tour)&lt;/b&gt; &lt;br&gt;</v>
      </c>
      <c r="U152" s="112" t="str">
        <f>IF(ISBLANK(G152),"","&amp;#149; "&amp;IF(ISBLANK(C152),"","&lt;S&gt;")&amp;I152&amp;IF(ISBLANK(A152),""," - &lt;a href='recommended.php#"&amp;AJ152&amp;"'&gt;&lt;b&gt;&lt;em&gt;&lt;font color='#9C004D'&gt;RECOMMENDED&lt;/font&gt;&lt;/em&gt;&lt;/b&gt;&lt;/a&gt;")&amp;" - "&amp;M152&amp;IF(ISBLANK(K152),K152," - &lt;b&gt;"&amp;K152&amp;"&lt;/b&gt; ")&amp;IF(B152="Sold Out"," - &lt;font color='#000099'&gt;&lt;b&gt;&lt;I&gt;sold out&lt;/I&gt;&lt;/b&gt;&lt;/font&gt;"," - &lt;font color='#728C00'&gt;&lt;em&gt;&lt;a href='http://www.shareasale.com/r.cfm?u=529909&amp;b=234786&amp;m=27601&amp;afftrack=&amp;urllink=www%2Eticketfly%2Ecom%2Fpurchase%2Fevent%2F"&amp;X152&amp;"' target='_blank'&gt;buy tickets&lt;/a&gt;&lt;/em&gt;&lt;/font&gt;")&amp;IF(ISBLANK(C152),"","&lt;/S&gt; &lt;b&gt;"&amp;C152&amp;"&lt;/b&gt;")&amp;"&lt;p&gt;")</f>
        <v>&amp;#149; Saturday, 14 July 2018 - Sugarland, Brandy Clark, and Clare Bowen - &lt;b&gt;Still the Same Tour&lt;/b&gt;  - &lt;font color='#728C00'&gt;&lt;em&gt;&lt;a href='http://www.shareasale.com/r.cfm?u=529909&amp;b=234786&amp;m=27601&amp;afftrack=&amp;urllink=www%2Eticketfly%2Ecom%2Fpurchase%2Fevent%2F1624205' target='_blank'&gt;buy tickets&lt;/a&gt;&lt;/em&gt;&lt;/font&gt;&lt;p&gt;</v>
      </c>
      <c r="V152" s="95" t="str">
        <f t="shared" si="37"/>
        <v>&amp;#149; Sugarland, Brandy Clark, and Clare Bowen - &lt;b&gt;&lt;a href='mpp.php' title='list by venue'&gt;Merriweather Post Pavilion&lt;/a&gt; (Still the Same Tour)&lt;/b&gt;  - &lt;font color='#005500'&gt;&lt;b&gt;NEW!&lt;/b&gt;&lt;/font&gt;&lt;br&gt;</v>
      </c>
      <c r="X152" s="90">
        <v>1624205</v>
      </c>
      <c r="AE152" s="92" t="str">
        <f t="shared" si="38"/>
        <v>Saturday, 14 July 2018      [&lt;a name='20180714' href='#20180714'&gt;link to this day&lt;/a&gt;]</v>
      </c>
      <c r="AF152" s="96" t="str">
        <f t="shared" si="39"/>
        <v>&lt;a name='20180714'&gt;&lt;b&gt;Saturday, 14 July 2018: Sugarland, Brandy Clark, and Clare Bowen - &lt;a href='mpp.php' title='list by venue'&gt;Merriweather Post Pavilion&lt;/a&gt; (Still the Same Tour)&lt;/b&gt;&lt;/a&gt;&lt;br&gt;</v>
      </c>
      <c r="AG152" s="97">
        <f t="shared" si="40"/>
        <v>2018</v>
      </c>
      <c r="AH152" s="97" t="str">
        <f t="shared" si="41"/>
        <v>07</v>
      </c>
      <c r="AI152" s="97">
        <f t="shared" si="42"/>
        <v>14</v>
      </c>
      <c r="AJ152" s="97" t="str">
        <f t="shared" si="43"/>
        <v>20180714</v>
      </c>
    </row>
    <row r="153" spans="4:36" ht="12" customHeight="1" x14ac:dyDescent="0.15">
      <c r="D153" s="110">
        <v>43276</v>
      </c>
      <c r="E153" s="9" t="s">
        <v>795</v>
      </c>
      <c r="F153" s="86" t="str">
        <f t="shared" si="31"/>
        <v>Saturday</v>
      </c>
      <c r="G153" s="91">
        <v>43295</v>
      </c>
      <c r="H153" s="92" t="str">
        <f>VLOOKUP(MONTH(G153),VLOOKUP!$W$1:$X$24,2)</f>
        <v>July</v>
      </c>
      <c r="I153" s="92" t="str">
        <f t="shared" si="32"/>
        <v>Saturday, 14 July 2018</v>
      </c>
      <c r="J153" s="107" t="s">
        <v>647</v>
      </c>
      <c r="K153" s="106"/>
      <c r="L153" s="86" t="str">
        <f t="shared" si="33"/>
        <v>&lt;a href='metrogallery.php' title='list by venue'&gt;Metro Gallery (Baltimore)&lt;/a&gt;</v>
      </c>
      <c r="M153" s="86" t="str">
        <f t="shared" si="34"/>
        <v>Thunder Club (EP Release Show), Taller Tales, Applefeast, and Outside Smoke</v>
      </c>
      <c r="N153" s="86" t="str">
        <f>VLOOKUP(J153,VLOOKUP!$A$2:$S$54,19,FALSE)&amp;J153&amp;"&lt;/a&gt;"</f>
        <v>&lt;a href='metrogallery.php' title='list by venue'&gt;Metro Gallery (Baltimore)&lt;/a&gt;</v>
      </c>
      <c r="O153" s="3" t="s">
        <v>3461</v>
      </c>
      <c r="P153" s="3" t="s">
        <v>3462</v>
      </c>
      <c r="Q153" s="3" t="s">
        <v>2367</v>
      </c>
      <c r="R153" s="3" t="s">
        <v>3463</v>
      </c>
      <c r="S153" s="95" t="str">
        <f t="shared" si="35"/>
        <v>Thunder Club (EP Release Show)</v>
      </c>
      <c r="T153" s="86" t="str">
        <f t="shared" si="36"/>
        <v>&amp;#149; Thunder Club (EP Release Show), Taller Tales, Applefeast, and Outside Smoke - &lt;b&gt;&lt;a href='metrogallery.php' title='list by venue'&gt;Metro Gallery (Baltimore)&lt;/a&gt;&lt;/b&gt; &lt;br&gt;</v>
      </c>
      <c r="U153" s="86" t="str">
        <f>IF(ISBLANK(G153),"","&amp;#149; "&amp;IF(ISBLANK(C153),"","&lt;S&gt;")&amp;I153&amp;IF(ISBLANK(A153),""," - &lt;a href='recommended.php#"&amp;AJ153&amp;"'&gt;&lt;b&gt;&lt;em&gt;&lt;font color='#9C004D'&gt;RECOMMENDED&lt;/font&gt;&lt;/em&gt;&lt;/b&gt;&lt;/a&gt;")&amp;" - "&amp;M153&amp;IF(ISBLANK(K153),K153," - &lt;b&gt;"&amp;K153&amp;"&lt;/b&gt; ")&amp;IF(B153="Sold Out"," - &lt;font color='#000099'&gt;&lt;b&gt;&lt;I&gt;sold out&lt;/I&gt;&lt;/b&gt;&lt;/font&gt;","")&amp;IF(ISBLANK(C153),"","&lt;/S&gt; &lt;b&gt;"&amp;C153&amp;"&lt;/b&gt;")&amp;"&lt;p&gt;")</f>
        <v>&amp;#149; Saturday, 14 July 2018 - Thunder Club (EP Release Show), Taller Tales, Applefeast, and Outside Smoke&lt;p&gt;</v>
      </c>
      <c r="V153" s="95" t="str">
        <f t="shared" si="37"/>
        <v>&amp;#149; Thunder Club (EP Release Show), Taller Tales, Applefeast, and Outside Smoke - &lt;b&gt;&lt;a href='metrogallery.php' title='list by venue'&gt;Metro Gallery (Baltimore)&lt;/a&gt;&lt;/b&gt;  - &lt;font color='#005500'&gt;&lt;b&gt;NEW!&lt;/b&gt;&lt;/font&gt;&lt;br&gt;</v>
      </c>
      <c r="AE153" s="92" t="str">
        <f t="shared" si="38"/>
        <v>Saturday, 14 July 2018      [&lt;a name='20180714' href='#20180714'&gt;link to this day&lt;/a&gt;]</v>
      </c>
      <c r="AF153" s="96" t="str">
        <f t="shared" si="39"/>
        <v>&lt;a name='20180714'&gt;&lt;b&gt;Saturday, 14 July 2018: Thunder Club (EP Release Show), Taller Tales, Applefeast, and Outside Smoke - &lt;a href='metrogallery.php' title='list by venue'&gt;Metro Gallery (Baltimore)&lt;/a&gt;&lt;/b&gt;&lt;/a&gt;&lt;br&gt;</v>
      </c>
      <c r="AG153" s="97">
        <f t="shared" si="40"/>
        <v>2018</v>
      </c>
      <c r="AH153" s="97" t="str">
        <f t="shared" si="41"/>
        <v>07</v>
      </c>
      <c r="AI153" s="97">
        <f t="shared" si="42"/>
        <v>14</v>
      </c>
      <c r="AJ153" s="97" t="str">
        <f t="shared" si="43"/>
        <v>20180714</v>
      </c>
    </row>
    <row r="154" spans="4:36" ht="12" customHeight="1" x14ac:dyDescent="0.15">
      <c r="D154" s="110">
        <v>43240</v>
      </c>
      <c r="E154" s="9" t="s">
        <v>795</v>
      </c>
      <c r="F154" s="86" t="str">
        <f t="shared" si="31"/>
        <v>Saturday</v>
      </c>
      <c r="G154" s="91">
        <v>43295</v>
      </c>
      <c r="H154" s="92" t="str">
        <f>VLOOKUP(MONTH(G154),VLOOKUP!$W$1:$X$24,2)</f>
        <v>July</v>
      </c>
      <c r="I154" s="92" t="str">
        <f t="shared" si="32"/>
        <v>Saturday, 14 July 2018</v>
      </c>
      <c r="J154" s="90" t="s">
        <v>2345</v>
      </c>
      <c r="K154" s="9" t="s">
        <v>3052</v>
      </c>
      <c r="L154" s="86" t="str">
        <f t="shared" si="33"/>
        <v>&lt;a href='pearlstreet.php' title='list by venue'&gt;Pearl Street Warehouse&lt;/a&gt; [33 Pearl Street SW, Washington, DC 20024] (1 PM Afternoon Show - Free)</v>
      </c>
      <c r="M154" s="86" t="str">
        <f t="shared" si="34"/>
        <v>Ellis Dyson &amp;amp; the Shambles</v>
      </c>
      <c r="N154" s="86" t="str">
        <f>VLOOKUP(J154,VLOOKUP!$A$2:$S$54,19,FALSE)&amp;J154&amp;"&lt;/a&gt; ["&amp;VLOOKUP(J154,VLOOKUP!$A$2:$S$54,3,FALSE)&amp;"]"</f>
        <v>&lt;a href='pearlstreet.php' title='list by venue'&gt;Pearl Street Warehouse&lt;/a&gt; [33 Pearl Street SW, Washington, DC 20024]</v>
      </c>
      <c r="O154" s="9" t="s">
        <v>3054</v>
      </c>
      <c r="S154" s="95" t="str">
        <f t="shared" si="35"/>
        <v>Ellis Dyson &amp;amp; the Shambles</v>
      </c>
      <c r="T154" s="86" t="str">
        <f t="shared" si="36"/>
        <v>&amp;#149; Ellis Dyson &amp;amp; the Shambles - &lt;b&gt;&lt;a href='pearlstreet.php' title='list by venue'&gt;Pearl Street Warehouse&lt;/a&gt; [33 Pearl Street SW, Washington, DC 20024] (1 PM Afternoon Show - Free)&lt;/b&gt; &lt;br&gt;</v>
      </c>
      <c r="U154" s="86" t="str">
        <f>IF(ISBLANK(G154),"","&amp;#149; "&amp;IF(ISBLANK(C154),"","&lt;S&gt;")&amp;I154&amp;IF(ISBLANK(A154),""," - &lt;a href='recommended.php#"&amp;AJ154&amp;"'&gt;&lt;b&gt;&lt;em&gt;&lt;font color='#9C004D'&gt;RECOMMENDED&lt;/font&gt;&lt;/em&gt;&lt;/b&gt;&lt;/a&gt;")&amp;" - "&amp;M154&amp;IF(ISBLANK(K154),K154," - &lt;b&gt;"&amp;K154&amp;"&lt;/b&gt; ")&amp;IF(B154="Sold Out"," - &lt;font color='#000099'&gt;&lt;b&gt;&lt;I&gt;sold out&lt;/I&gt;&lt;/b&gt;&lt;/font&gt;","")&amp;IF(ISBLANK(C154),"","&lt;/S&gt; &lt;b&gt;"&amp;C154&amp;"&lt;/b&gt;")&amp;"&lt;p&gt;")</f>
        <v>&amp;#149; Saturday, 14 July 2018 - Ellis Dyson &amp;amp; the Shambles - &lt;b&gt;1 PM Afternoon Show - Free&lt;/b&gt; &lt;p&gt;</v>
      </c>
      <c r="V154" s="95" t="str">
        <f t="shared" si="37"/>
        <v>&amp;#149; Ellis Dyson &amp;amp; the Shambles - &lt;b&gt;&lt;a href='pearlstreet.php' title='list by venue'&gt;Pearl Street Warehouse&lt;/a&gt; [33 Pearl Street SW, Washington, DC 20024] (1 PM Afternoon Show - Free)&lt;/b&gt;  - &lt;font color='#005500'&gt;&lt;b&gt;NEW!&lt;/b&gt;&lt;/font&gt;&lt;br&gt;</v>
      </c>
      <c r="X154" s="169" t="s">
        <v>899</v>
      </c>
      <c r="AE154" s="92" t="str">
        <f t="shared" si="38"/>
        <v>Saturday, 14 July 2018      [&lt;a name='20180714' href='#20180714'&gt;link to this day&lt;/a&gt;]</v>
      </c>
      <c r="AF154" s="96" t="str">
        <f t="shared" si="39"/>
        <v>&lt;a name='20180714'&gt;&lt;b&gt;Saturday, 14 July 2018: Ellis Dyson &amp;amp; the Shambles - &lt;a href='pearlstreet.php' title='list by venue'&gt;Pearl Street Warehouse&lt;/a&gt; [33 Pearl Street SW, Washington, DC 20024] (1 PM Afternoon Show - Free)&lt;/b&gt;&lt;/a&gt;&lt;br&gt;</v>
      </c>
      <c r="AG154" s="97">
        <f t="shared" si="40"/>
        <v>2018</v>
      </c>
      <c r="AH154" s="97" t="str">
        <f t="shared" si="41"/>
        <v>07</v>
      </c>
      <c r="AI154" s="97">
        <f t="shared" si="42"/>
        <v>14</v>
      </c>
      <c r="AJ154" s="97" t="str">
        <f t="shared" si="43"/>
        <v>20180714</v>
      </c>
    </row>
    <row r="155" spans="4:36" ht="12" customHeight="1" x14ac:dyDescent="0.15">
      <c r="D155" s="110">
        <v>43240</v>
      </c>
      <c r="E155" s="9" t="s">
        <v>795</v>
      </c>
      <c r="F155" s="86" t="str">
        <f t="shared" si="31"/>
        <v>Saturday</v>
      </c>
      <c r="G155" s="91">
        <v>43295</v>
      </c>
      <c r="H155" s="92" t="str">
        <f>VLOOKUP(MONTH(G155),VLOOKUP!$W$1:$X$24,2)</f>
        <v>July</v>
      </c>
      <c r="I155" s="92" t="str">
        <f t="shared" si="32"/>
        <v>Saturday, 14 July 2018</v>
      </c>
      <c r="J155" s="90" t="s">
        <v>2345</v>
      </c>
      <c r="L155" s="86" t="str">
        <f t="shared" si="33"/>
        <v>&lt;a href='pearlstreet.php' title='list by venue'&gt;Pearl Street Warehouse&lt;/a&gt; [33 Pearl Street SW, Washington, DC 20024]</v>
      </c>
      <c r="M155" s="86" t="str">
        <f t="shared" si="34"/>
        <v>Revelator Hill and Erin Lunsford (from Erin &amp;amp; the Wildfire)</v>
      </c>
      <c r="N155" s="86" t="str">
        <f>VLOOKUP(J155,VLOOKUP!$A$2:$S$54,19,FALSE)&amp;J155&amp;"&lt;/a&gt; ["&amp;VLOOKUP(J155,VLOOKUP!$A$2:$S$54,3,FALSE)&amp;"]"</f>
        <v>&lt;a href='pearlstreet.php' title='list by venue'&gt;Pearl Street Warehouse&lt;/a&gt; [33 Pearl Street SW, Washington, DC 20024]</v>
      </c>
      <c r="O155" s="9" t="s">
        <v>2065</v>
      </c>
      <c r="P155" s="9" t="s">
        <v>3056</v>
      </c>
      <c r="S155" s="95" t="str">
        <f t="shared" si="35"/>
        <v>Revelator Hill</v>
      </c>
      <c r="T155" s="86" t="str">
        <f t="shared" si="36"/>
        <v>&amp;#149; Revelator Hill and Erin Lunsford (from Erin &amp;amp; the Wildfire) - &lt;b&gt;&lt;a href='pearlstreet.php' title='list by venue'&gt;Pearl Street Warehouse&lt;/a&gt; [33 Pearl Street SW, Washington, DC 20024]&lt;/b&gt; &lt;br&gt;</v>
      </c>
      <c r="U155" s="112" t="str">
        <f>IF(ISBLANK(G155),"","&amp;#149; "&amp;IF(ISBLANK(C155),"","&lt;S&gt;")&amp;I155&amp;IF(ISBLANK(A155),""," - &lt;a href='recommended.php#"&amp;AJ155&amp;"'&gt;&lt;b&gt;&lt;em&gt;&lt;font color='#9C004D'&gt;RECOMMENDED&lt;/font&gt;&lt;/em&gt;&lt;/b&gt;&lt;/a&gt;")&amp;" - "&amp;M155&amp;IF(ISBLANK(K155),K155," - &lt;b&gt;"&amp;K155&amp;"&lt;/b&gt; ")&amp;IF(B155="Sold Out"," - &lt;font color='#000099'&gt;&lt;b&gt;&lt;I&gt;sold out&lt;/I&gt;&lt;/b&gt;&lt;/font&gt;"," - &lt;font color='#728C00'&gt;&lt;em&gt;&lt;a href='http://www.shareasale.com/r.cfm?u=529909&amp;b=234786&amp;m=27601&amp;afftrack=&amp;urllink=www%2Eticketfly%2Ecom%2Fpurchase%2Fevent%2F"&amp;X155&amp;"' target='_blank'&gt;buy tickets&lt;/a&gt;&lt;/em&gt;&lt;/font&gt;")&amp;IF(ISBLANK(C155),"","&lt;/S&gt; &lt;b&gt;"&amp;C155&amp;"&lt;/b&gt;")&amp;"&lt;p&gt;")</f>
        <v>&amp;#149; Saturday, 14 July 2018 - Revelator Hill and Erin Lunsford (from Erin &amp;amp; the Wildfire) - &lt;font color='#728C00'&gt;&lt;em&gt;&lt;a href='http://www.shareasale.com/r.cfm?u=529909&amp;b=234786&amp;m=27601&amp;afftrack=&amp;urllink=www%2Eticketfly%2Ecom%2Fpurchase%2Fevent%2F1703210' target='_blank'&gt;buy tickets&lt;/a&gt;&lt;/em&gt;&lt;/font&gt;&lt;p&gt;</v>
      </c>
      <c r="V155" s="95" t="str">
        <f t="shared" si="37"/>
        <v>&amp;#149; Revelator Hill and Erin Lunsford (from Erin &amp;amp; the Wildfire) - &lt;b&gt;&lt;a href='pearlstreet.php' title='list by venue'&gt;Pearl Street Warehouse&lt;/a&gt; [33 Pearl Street SW, Washington, DC 20024]&lt;/b&gt;  - &lt;font color='#005500'&gt;&lt;b&gt;NEW!&lt;/b&gt;&lt;/font&gt;&lt;br&gt;</v>
      </c>
      <c r="X155" s="9">
        <v>1703210</v>
      </c>
      <c r="AE155" s="92" t="str">
        <f t="shared" si="38"/>
        <v>Saturday, 14 July 2018      [&lt;a name='20180714' href='#20180714'&gt;link to this day&lt;/a&gt;]</v>
      </c>
      <c r="AF155" s="96" t="str">
        <f t="shared" si="39"/>
        <v>&lt;a name='20180714'&gt;&lt;b&gt;Saturday, 14 July 2018: Revelator Hill and Erin Lunsford (from Erin &amp;amp; the Wildfire) - &lt;a href='pearlstreet.php' title='list by venue'&gt;Pearl Street Warehouse&lt;/a&gt; [33 Pearl Street SW, Washington, DC 20024]&lt;/b&gt;&lt;/a&gt;&lt;br&gt;</v>
      </c>
      <c r="AG155" s="97">
        <f t="shared" si="40"/>
        <v>2018</v>
      </c>
      <c r="AH155" s="97" t="str">
        <f t="shared" si="41"/>
        <v>07</v>
      </c>
      <c r="AI155" s="97">
        <f t="shared" si="42"/>
        <v>14</v>
      </c>
      <c r="AJ155" s="97" t="str">
        <f t="shared" si="43"/>
        <v>20180714</v>
      </c>
    </row>
    <row r="156" spans="4:36" ht="12" customHeight="1" x14ac:dyDescent="0.15">
      <c r="D156" s="110">
        <v>43273</v>
      </c>
      <c r="E156" s="9" t="s">
        <v>795</v>
      </c>
      <c r="F156" s="86" t="str">
        <f t="shared" si="31"/>
        <v>Saturday</v>
      </c>
      <c r="G156" s="91">
        <v>43295</v>
      </c>
      <c r="H156" s="92" t="str">
        <f>VLOOKUP(MONTH(G156),VLOOKUP!$W$1:$X$24,2)</f>
        <v>July</v>
      </c>
      <c r="I156" s="92" t="str">
        <f t="shared" si="32"/>
        <v>Saturday, 14 July 2018</v>
      </c>
      <c r="J156" s="94" t="s">
        <v>605</v>
      </c>
      <c r="L156" s="86" t="str">
        <f t="shared" si="33"/>
        <v>&lt;a href='rnrh.php' title='list by venue'&gt;Rock &amp; Roll Hotel&lt;/a&gt;</v>
      </c>
      <c r="M156" s="86" t="str">
        <f t="shared" si="34"/>
        <v>White Ford Bronco</v>
      </c>
      <c r="N156" s="86" t="str">
        <f>VLOOKUP(J156,VLOOKUP!$A$2:$S$54,19,FALSE)&amp;J156&amp;"&lt;/a&gt;"</f>
        <v>&lt;a href='rnrh.php' title='list by venue'&gt;Rock &amp; Roll Hotel&lt;/a&gt;</v>
      </c>
      <c r="O156" s="9" t="s">
        <v>2055</v>
      </c>
      <c r="S156" s="95" t="str">
        <f t="shared" si="35"/>
        <v>White Ford Bronco</v>
      </c>
      <c r="T156" s="86" t="str">
        <f t="shared" si="36"/>
        <v>&amp;#149; White Ford Bronco - &lt;b&gt;&lt;a href='rnrh.php' title='list by venue'&gt;Rock &amp; Roll Hotel&lt;/a&gt;&lt;/b&gt; &lt;br&gt;</v>
      </c>
      <c r="U156" s="112" t="str">
        <f>IF(ISBLANK(G156),"","&amp;#149; "&amp;IF(ISBLANK(C156),"","&lt;S&gt;")&amp;I156&amp;IF(ISBLANK(A156),""," - &lt;a href='recommended.php#"&amp;AJ156&amp;"'&gt;&lt;b&gt;&lt;em&gt;&lt;font color='#9C004D'&gt;RECOMMENDED&lt;/font&gt;&lt;/em&gt;&lt;/b&gt;&lt;/a&gt;")&amp;" - "&amp;M156&amp;IF(ISBLANK(K156),K156," - &lt;b&gt;"&amp;K156&amp;"&lt;/b&gt; ")&amp;IF(B156="Sold Out"," - &lt;font color='#000099'&gt;&lt;b&gt;&lt;I&gt;sold out&lt;/I&gt;&lt;/b&gt;&lt;/font&gt;"," - &lt;font color='#728C00'&gt;&lt;em&gt;&lt;a href='http://www.shareasale.com/r.cfm?u=529909&amp;b=234786&amp;m=27601&amp;afftrack=&amp;urllink=www%2Eticketfly%2Ecom%2Fpurchase%2Fevent%2F"&amp;X156&amp;"' target='_blank'&gt;buy tickets&lt;/a&gt;&lt;/em&gt;&lt;/font&gt;")&amp;IF(ISBLANK(C156),"","&lt;/S&gt; &lt;b&gt;"&amp;C156&amp;"&lt;/b&gt;")&amp;"&lt;p&gt;")</f>
        <v>&amp;#149; Saturday, 14 July 2018 - White Ford Bronco - &lt;font color='#728C00'&gt;&lt;em&gt;&lt;a href='http://www.shareasale.com/r.cfm?u=529909&amp;b=234786&amp;m=27601&amp;afftrack=&amp;urllink=www%2Eticketfly%2Ecom%2Fpurchase%2Fevent%2F1706627' target='_blank'&gt;buy tickets&lt;/a&gt;&lt;/em&gt;&lt;/font&gt;&lt;p&gt;</v>
      </c>
      <c r="V156" s="95" t="str">
        <f t="shared" si="37"/>
        <v>&amp;#149; White Ford Bronco - &lt;b&gt;&lt;a href='rnrh.php' title='list by venue'&gt;Rock &amp; Roll Hotel&lt;/a&gt;&lt;/b&gt;  - &lt;font color='#005500'&gt;&lt;b&gt;NEW!&lt;/b&gt;&lt;/font&gt;&lt;br&gt;</v>
      </c>
      <c r="X156" s="90">
        <v>1706627</v>
      </c>
      <c r="AE156" s="92" t="str">
        <f t="shared" si="38"/>
        <v>Saturday, 14 July 2018      [&lt;a name='20180714' href='#20180714'&gt;link to this day&lt;/a&gt;]</v>
      </c>
      <c r="AF156" s="96" t="str">
        <f t="shared" si="39"/>
        <v>&lt;a name='20180714'&gt;&lt;b&gt;Saturday, 14 July 2018: White Ford Bronco - &lt;a href='rnrh.php' title='list by venue'&gt;Rock &amp; Roll Hotel&lt;/a&gt;&lt;/b&gt;&lt;/a&gt;&lt;br&gt;</v>
      </c>
      <c r="AG156" s="97">
        <f t="shared" si="40"/>
        <v>2018</v>
      </c>
      <c r="AH156" s="97" t="str">
        <f t="shared" si="41"/>
        <v>07</v>
      </c>
      <c r="AI156" s="97">
        <f t="shared" si="42"/>
        <v>14</v>
      </c>
      <c r="AJ156" s="97" t="str">
        <f t="shared" si="43"/>
        <v>20180714</v>
      </c>
    </row>
    <row r="157" spans="4:36" ht="12" customHeight="1" x14ac:dyDescent="0.15">
      <c r="D157" s="110">
        <v>43207</v>
      </c>
      <c r="E157" s="9" t="s">
        <v>795</v>
      </c>
      <c r="F157" s="86" t="str">
        <f t="shared" si="31"/>
        <v>Saturday</v>
      </c>
      <c r="G157" s="91">
        <v>43295</v>
      </c>
      <c r="H157" s="92" t="str">
        <f>VLOOKUP(MONTH(G157),VLOOKUP!$W$1:$X$24,2)</f>
        <v>July</v>
      </c>
      <c r="I157" s="92" t="str">
        <f t="shared" si="32"/>
        <v>Saturday, 14 July 2018</v>
      </c>
      <c r="J157" s="94" t="s">
        <v>200</v>
      </c>
      <c r="L157" s="86" t="str">
        <f t="shared" si="33"/>
        <v>&lt;a href='hamilton.php' title='list by venue'&gt;the Hamilton&lt;/a&gt;</v>
      </c>
      <c r="M157" s="86" t="str">
        <f t="shared" si="34"/>
        <v>Carbon Leaf</v>
      </c>
      <c r="N157" s="86" t="str">
        <f>VLOOKUP(J157,VLOOKUP!$A$2:$S$54,19,FALSE)&amp;J157&amp;"&lt;/a&gt;"</f>
        <v>&lt;a href='hamilton.php' title='list by venue'&gt;the Hamilton&lt;/a&gt;</v>
      </c>
      <c r="O157" s="4" t="s">
        <v>1766</v>
      </c>
      <c r="S157" s="95" t="str">
        <f t="shared" si="35"/>
        <v>Carbon Leaf</v>
      </c>
      <c r="T157" s="86" t="str">
        <f t="shared" si="36"/>
        <v>&amp;#149; Carbon Leaf - &lt;b&gt;&lt;a href='hamilton.php' title='list by venue'&gt;the Hamilton&lt;/a&gt;&lt;/b&gt; &lt;br&gt;</v>
      </c>
      <c r="U157" s="112" t="str">
        <f>IF(ISBLANK(G157),"","&amp;#149; "&amp;IF(ISBLANK(C157),"","&lt;S&gt;")&amp;I157&amp;IF(ISBLANK(A157),""," - &lt;a href='recommended.php#"&amp;AJ157&amp;"'&gt;&lt;b&gt;&lt;em&gt;&lt;font color='#9C004D'&gt;RECOMMENDED&lt;/font&gt;&lt;/em&gt;&lt;/b&gt;&lt;/a&gt;")&amp;" - "&amp;M157&amp;IF(ISBLANK(K157),K157," - &lt;b&gt;"&amp;K157&amp;"&lt;/b&gt; ")&amp;IF(B157="Sold Out"," - &lt;font color='#000099'&gt;&lt;b&gt;&lt;I&gt;sold out&lt;/I&gt;&lt;/b&gt;&lt;/font&gt;"," - &lt;font color='#728C00'&gt;&lt;em&gt;&lt;a href='http://www.shareasale.com/r.cfm?u=529909&amp;b=234786&amp;m=27601&amp;afftrack=&amp;urllink=www%2Eticketfly%2Ecom%2Fpurchase%2Fevent%2F"&amp;X157&amp;"' target='_blank'&gt;buy tickets&lt;/a&gt;&lt;/em&gt;&lt;/font&gt;")&amp;IF(ISBLANK(C157),"","&lt;/S&gt; &lt;b&gt;"&amp;C157&amp;"&lt;/b&gt;")&amp;"&lt;p&gt;")</f>
        <v>&amp;#149; Saturday, 14 July 2018 - Carbon Leaf - &lt;font color='#728C00'&gt;&lt;em&gt;&lt;a href='http://www.shareasale.com/r.cfm?u=529909&amp;b=234786&amp;m=27601&amp;afftrack=&amp;urllink=www%2Eticketfly%2Ecom%2Fpurchase%2Fevent%2F1666492' target='_blank'&gt;buy tickets&lt;/a&gt;&lt;/em&gt;&lt;/font&gt;&lt;p&gt;</v>
      </c>
      <c r="V157" s="95" t="str">
        <f t="shared" si="37"/>
        <v>&amp;#149; Carbon Leaf - &lt;b&gt;&lt;a href='hamilton.php' title='list by venue'&gt;the Hamilton&lt;/a&gt;&lt;/b&gt;  - &lt;font color='#005500'&gt;&lt;b&gt;NEW!&lt;/b&gt;&lt;/font&gt;&lt;br&gt;</v>
      </c>
      <c r="X157" s="9">
        <v>1666492</v>
      </c>
      <c r="AE157" s="92" t="str">
        <f t="shared" si="38"/>
        <v>Saturday, 14 July 2018      [&lt;a name='20180714' href='#20180714'&gt;link to this day&lt;/a&gt;]</v>
      </c>
      <c r="AF157" s="96" t="str">
        <f t="shared" si="39"/>
        <v>&lt;a name='20180714'&gt;&lt;b&gt;Saturday, 14 July 2018: Carbon Leaf - &lt;a href='hamilton.php' title='list by venue'&gt;the Hamilton&lt;/a&gt;&lt;/b&gt;&lt;/a&gt;&lt;br&gt;</v>
      </c>
      <c r="AG157" s="97">
        <f t="shared" si="40"/>
        <v>2018</v>
      </c>
      <c r="AH157" s="97" t="str">
        <f t="shared" si="41"/>
        <v>07</v>
      </c>
      <c r="AI157" s="97">
        <f t="shared" si="42"/>
        <v>14</v>
      </c>
      <c r="AJ157" s="97" t="str">
        <f t="shared" si="43"/>
        <v>20180714</v>
      </c>
    </row>
    <row r="158" spans="4:36" ht="12" customHeight="1" x14ac:dyDescent="0.15">
      <c r="D158" s="110">
        <v>43289</v>
      </c>
      <c r="E158" s="9" t="s">
        <v>795</v>
      </c>
      <c r="F158" s="86" t="str">
        <f t="shared" si="31"/>
        <v>Saturday</v>
      </c>
      <c r="G158" s="91">
        <v>43295</v>
      </c>
      <c r="H158" s="92" t="str">
        <f>VLOOKUP(MONTH(G158),VLOOKUP!$W$1:$X$24,2)</f>
        <v>July</v>
      </c>
      <c r="I158" s="92" t="str">
        <f t="shared" si="32"/>
        <v>Saturday, 14 July 2018</v>
      </c>
      <c r="J158" s="93" t="s">
        <v>1412</v>
      </c>
      <c r="L158" s="86" t="str">
        <f t="shared" si="33"/>
        <v>TheDepot Baltimore [1728 N Charles St, Baltimore, MD]</v>
      </c>
      <c r="M158" s="86" t="str">
        <f t="shared" si="34"/>
        <v>Bound by the Grave, Midnite Hellion, Blasphemous, No Mas, and Brooootal Head</v>
      </c>
      <c r="N158" s="93" t="str">
        <f>J158</f>
        <v>TheDepot Baltimore [1728 N Charles St, Baltimore, MD]</v>
      </c>
      <c r="O158" s="174" t="s">
        <v>1827</v>
      </c>
      <c r="P158" s="9" t="s">
        <v>2500</v>
      </c>
      <c r="Q158" s="9" t="s">
        <v>3596</v>
      </c>
      <c r="R158" s="9" t="s">
        <v>3597</v>
      </c>
      <c r="S158" s="95" t="str">
        <f t="shared" si="35"/>
        <v>Bound by the Grave</v>
      </c>
      <c r="T158" s="86" t="str">
        <f t="shared" si="36"/>
        <v>&amp;#149; Bound by the Grave, Midnite Hellion, Blasphemous, No Mas, and Brooootal Head - &lt;b&gt;TheDepot Baltimore [1728 N Charles St, Baltimore, MD]&lt;/b&gt; &lt;br&gt;</v>
      </c>
      <c r="U158" s="86" t="str">
        <f>IF(ISBLANK(G158),"","&amp;#149; "&amp;IF(ISBLANK(C158),"","&lt;S&gt;")&amp;I158&amp;IF(ISBLANK(A158),""," - &lt;a href='recommended.php#"&amp;AJ158&amp;"'&gt;&lt;b&gt;&lt;em&gt;&lt;font color='#9C004D'&gt;RECOMMENDED&lt;/font&gt;&lt;/em&gt;&lt;/b&gt;&lt;/a&gt;")&amp;" - "&amp;M158&amp;IF(ISBLANK(K158),K158," - &lt;b&gt;"&amp;K158&amp;"&lt;/b&gt; ")&amp;IF(B158="Sold Out"," - &lt;font color='#000099'&gt;&lt;b&gt;&lt;I&gt;sold out&lt;/I&gt;&lt;/b&gt;&lt;/font&gt;","")&amp;IF(ISBLANK(C158),"","&lt;/S&gt; &lt;b&gt;"&amp;C158&amp;"&lt;/b&gt;")&amp;"&lt;p&gt;")</f>
        <v>&amp;#149; Saturday, 14 July 2018 - Bound by the Grave, Midnite Hellion, Blasphemous, No Mas, and Brooootal Head&lt;p&gt;</v>
      </c>
      <c r="V158" s="95" t="str">
        <f t="shared" si="37"/>
        <v>&amp;#149; Bound by the Grave, Midnite Hellion, Blasphemous, No Mas, and Brooootal Head - &lt;b&gt;TheDepot Baltimore [1728 N Charles St, Baltimore, MD]&lt;/b&gt;  - &lt;font color='#005500'&gt;&lt;b&gt;NEW!&lt;/b&gt;&lt;/font&gt;&lt;br&gt;</v>
      </c>
      <c r="Z158" s="172">
        <v>0.79166666666666663</v>
      </c>
      <c r="AE158" s="92" t="str">
        <f t="shared" si="38"/>
        <v>Saturday, 14 July 2018      [&lt;a name='20180714' href='#20180714'&gt;link to this day&lt;/a&gt;]</v>
      </c>
      <c r="AF158" s="96" t="str">
        <f t="shared" si="39"/>
        <v>&lt;a name='20180714'&gt;&lt;b&gt;Saturday, 14 July 2018: Bound by the Grave, Midnite Hellion, Blasphemous, No Mas, and Brooootal Head - TheDepot Baltimore [1728 N Charles St, Baltimore, MD]&lt;/b&gt;&lt;/a&gt;&lt;br&gt;</v>
      </c>
      <c r="AG158" s="97">
        <f t="shared" si="40"/>
        <v>2018</v>
      </c>
      <c r="AH158" s="97" t="str">
        <f t="shared" si="41"/>
        <v>07</v>
      </c>
      <c r="AI158" s="97">
        <f t="shared" si="42"/>
        <v>14</v>
      </c>
      <c r="AJ158" s="97" t="str">
        <f t="shared" si="43"/>
        <v>20180714</v>
      </c>
    </row>
    <row r="159" spans="4:36" ht="12" customHeight="1" x14ac:dyDescent="0.15">
      <c r="D159" s="110"/>
      <c r="F159" s="86" t="str">
        <f t="shared" si="31"/>
        <v>Saturday</v>
      </c>
      <c r="G159" s="91">
        <v>43295</v>
      </c>
      <c r="H159" s="92" t="str">
        <f>VLOOKUP(MONTH(G159),VLOOKUP!$W$1:$X$24,2)</f>
        <v>July</v>
      </c>
      <c r="I159" s="92" t="str">
        <f t="shared" si="32"/>
        <v>Saturday, 14 July 2018</v>
      </c>
      <c r="J159" s="10" t="s">
        <v>3591</v>
      </c>
      <c r="K159" s="9" t="s">
        <v>3592</v>
      </c>
      <c r="L159" s="86" t="str">
        <f t="shared" si="33"/>
        <v>Tin Cannon Brewing Company [7679 Limestone Dr Ste 130, Gainesville, VA] (Metalheads Against Domstic Violence / Child Abuse / Human Trafficking)</v>
      </c>
      <c r="M159" s="86" t="str">
        <f t="shared" si="34"/>
        <v>Hellpie, Bestial Evil, Alluvion, the Osedax, Slaugh, Genosha, Machines of Living Death (M.O.L.D.), and Drowning Ares</v>
      </c>
      <c r="N159" s="93" t="str">
        <f>J159</f>
        <v>Tin Cannon Brewing Company [7679 Limestone Dr Ste 130, Gainesville, VA]</v>
      </c>
      <c r="O159" s="9" t="s">
        <v>2016</v>
      </c>
      <c r="P159" s="9" t="s">
        <v>1780</v>
      </c>
      <c r="Q159" s="9" t="s">
        <v>3593</v>
      </c>
      <c r="R159" s="9" t="s">
        <v>3594</v>
      </c>
      <c r="S159" s="95" t="str">
        <f t="shared" si="35"/>
        <v>Hellpie</v>
      </c>
      <c r="T159" s="86" t="str">
        <f t="shared" si="36"/>
        <v>&amp;#149; Hellpie, Bestial Evil, Alluvion, the Osedax, Slaugh, Genosha, Machines of Living Death (M.O.L.D.), and Drowning Ares - &lt;b&gt;Tin Cannon Brewing Company [7679 Limestone Dr Ste 130, Gainesville, VA] (Metalheads Against Domstic Violence / Child Abuse / Human Trafficking)&lt;/b&gt; &lt;br&gt;</v>
      </c>
      <c r="U159" s="86" t="str">
        <f>IF(ISBLANK(G159),"","&amp;#149; "&amp;IF(ISBLANK(C159),"","&lt;S&gt;")&amp;I159&amp;IF(ISBLANK(A159),""," - &lt;a href='recommended.php#"&amp;AJ159&amp;"'&gt;&lt;b&gt;&lt;em&gt;&lt;font color='#9C004D'&gt;RECOMMENDED&lt;/font&gt;&lt;/em&gt;&lt;/b&gt;&lt;/a&gt;")&amp;" - "&amp;M159&amp;IF(ISBLANK(K159),K159," - &lt;b&gt;"&amp;K159&amp;"&lt;/b&gt; ")&amp;IF(B159="Sold Out"," - &lt;font color='#000099'&gt;&lt;b&gt;&lt;I&gt;sold out&lt;/I&gt;&lt;/b&gt;&lt;/font&gt;","")&amp;IF(ISBLANK(C159),"","&lt;/S&gt; &lt;b&gt;"&amp;C159&amp;"&lt;/b&gt;")&amp;"&lt;p&gt;")</f>
        <v>&amp;#149; Saturday, 14 July 2018 - Hellpie, Bestial Evil, Alluvion, the Osedax, Slaugh, Genosha, Machines of Living Death (M.O.L.D.), and Drowning Ares - &lt;b&gt;Metalheads Against Domstic Violence / Child Abuse / Human Trafficking&lt;/b&gt; &lt;p&gt;</v>
      </c>
      <c r="V159" s="95" t="str">
        <f t="shared" si="37"/>
        <v>&amp;#149; Hellpie, Bestial Evil, Alluvion, the Osedax, Slaugh, Genosha, Machines of Living Death (M.O.L.D.), and Drowning Ares - &lt;b&gt;Tin Cannon Brewing Company [7679 Limestone Dr Ste 130, Gainesville, VA] (Metalheads Against Domstic Violence / Child Abuse / Human Trafficking)&lt;/b&gt;  - &lt;font color='#005500'&gt;&lt;b&gt;&lt;/b&gt;&lt;/font&gt;&lt;br&gt;</v>
      </c>
      <c r="W159" s="90" t="s">
        <v>221</v>
      </c>
      <c r="Y159" s="90" t="s">
        <v>3595</v>
      </c>
      <c r="Z159" s="172">
        <v>0.70833333333333337</v>
      </c>
      <c r="AE159" s="92" t="str">
        <f t="shared" si="38"/>
        <v>Saturday, 14 July 2018      [&lt;a name='20180714' href='#20180714'&gt;link to this day&lt;/a&gt;]</v>
      </c>
      <c r="AF159" s="96" t="str">
        <f t="shared" si="39"/>
        <v>&lt;a name='20180714'&gt;&lt;b&gt;Saturday, 14 July 2018: Hellpie, Bestial Evil, Alluvion, the Osedax, Slaugh, Genosha, Machines of Living Death (M.O.L.D.), and Drowning Ares - Tin Cannon Brewing Company [7679 Limestone Dr Ste 130, Gainesville, VA] (Metalheads Against Domstic Violence / Child Abuse / Human Trafficking)&lt;/b&gt;&lt;/a&gt;&lt;br&gt;</v>
      </c>
      <c r="AG159" s="97">
        <f t="shared" si="40"/>
        <v>2018</v>
      </c>
      <c r="AH159" s="97" t="str">
        <f t="shared" si="41"/>
        <v>07</v>
      </c>
      <c r="AI159" s="97">
        <f t="shared" si="42"/>
        <v>14</v>
      </c>
      <c r="AJ159" s="97" t="str">
        <f t="shared" si="43"/>
        <v>20180714</v>
      </c>
    </row>
    <row r="160" spans="4:36" ht="12" customHeight="1" x14ac:dyDescent="0.15">
      <c r="D160" s="110">
        <v>43233</v>
      </c>
      <c r="E160" s="9" t="s">
        <v>795</v>
      </c>
      <c r="F160" s="86" t="str">
        <f t="shared" si="31"/>
        <v>Saturday</v>
      </c>
      <c r="G160" s="91">
        <v>43295</v>
      </c>
      <c r="H160" s="92" t="str">
        <f>VLOOKUP(MONTH(G160),VLOOKUP!$W$1:$X$24,2)</f>
        <v>July</v>
      </c>
      <c r="I160" s="92" t="str">
        <f t="shared" si="32"/>
        <v>Saturday, 14 July 2018</v>
      </c>
      <c r="J160" s="90" t="s">
        <v>215</v>
      </c>
      <c r="K160" s="9" t="s">
        <v>719</v>
      </c>
      <c r="L160" s="86" t="str">
        <f t="shared" si="33"/>
        <v>&lt;a href='usmh.php' title='list by venue'&gt;U St Music Hall&lt;/a&gt; (Early show - 7 PM)</v>
      </c>
      <c r="M160" s="86" t="str">
        <f t="shared" si="34"/>
        <v>Katie Herzig</v>
      </c>
      <c r="N160" s="86" t="str">
        <f>VLOOKUP(J160,VLOOKUP!$A$2:$S$54,19,FALSE)&amp;J160&amp;"&lt;/a&gt;"</f>
        <v>&lt;a href='usmh.php' title='list by venue'&gt;U St Music Hall&lt;/a&gt;</v>
      </c>
      <c r="O160" s="16" t="s">
        <v>3004</v>
      </c>
      <c r="S160" s="95" t="str">
        <f t="shared" si="35"/>
        <v>Katie Herzig</v>
      </c>
      <c r="T160" s="86" t="str">
        <f t="shared" si="36"/>
        <v>&amp;#149; Katie Herzig - &lt;b&gt;&lt;a href='usmh.php' title='list by venue'&gt;U St Music Hall&lt;/a&gt; (Early show - 7 PM)&lt;/b&gt; &lt;br&gt;</v>
      </c>
      <c r="U160" s="112" t="str">
        <f>IF(ISBLANK(G160),"","&amp;#149; "&amp;IF(ISBLANK(C160),"","&lt;S&gt;")&amp;I160&amp;IF(ISBLANK(A160),""," - &lt;a href='recommended.php#"&amp;AJ160&amp;"'&gt;&lt;b&gt;&lt;em&gt;&lt;font color='#9C004D'&gt;RECOMMENDED&lt;/font&gt;&lt;/em&gt;&lt;/b&gt;&lt;/a&gt;")&amp;" - "&amp;M160&amp;IF(ISBLANK(K160),K160," - &lt;b&gt;"&amp;K160&amp;"&lt;/b&gt; ")&amp;IF(B160="Sold Out"," - &lt;font color='#000099'&gt;&lt;b&gt;&lt;I&gt;sold out&lt;/I&gt;&lt;/b&gt;&lt;/font&gt;"," - &lt;font color='#728C00'&gt;&lt;em&gt;&lt;a href='http://www.shareasale.com/r.cfm?u=529909&amp;b=234786&amp;m=27601&amp;afftrack=&amp;urllink=www%2Eticketfly%2Ecom%2Fpurchase%2Fevent%2F"&amp;X160&amp;"' target='_blank'&gt;buy tickets&lt;/a&gt;&lt;/em&gt;&lt;/font&gt;")&amp;IF(ISBLANK(C160),"","&lt;/S&gt; &lt;b&gt;"&amp;C160&amp;"&lt;/b&gt;")&amp;"&lt;p&gt;")</f>
        <v>&amp;#149; Saturday, 14 July 2018 - Katie Herzig - &lt;b&gt;Early show - 7 PM&lt;/b&gt;  - &lt;font color='#728C00'&gt;&lt;em&gt;&lt;a href='http://www.shareasale.com/r.cfm?u=529909&amp;b=234786&amp;m=27601&amp;afftrack=&amp;urllink=www%2Eticketfly%2Ecom%2Fpurchase%2Fevent%2F1677543' target='_blank'&gt;buy tickets&lt;/a&gt;&lt;/em&gt;&lt;/font&gt;&lt;p&gt;</v>
      </c>
      <c r="V160" s="95" t="str">
        <f t="shared" si="37"/>
        <v>&amp;#149; Katie Herzig - &lt;b&gt;&lt;a href='usmh.php' title='list by venue'&gt;U St Music Hall&lt;/a&gt; (Early show - 7 PM)&lt;/b&gt;  - &lt;font color='#005500'&gt;&lt;b&gt;NEW!&lt;/b&gt;&lt;/font&gt;&lt;br&gt;</v>
      </c>
      <c r="X160" s="9">
        <v>1677543</v>
      </c>
      <c r="AE160" s="92" t="str">
        <f t="shared" si="38"/>
        <v>Saturday, 14 July 2018      [&lt;a name='20180714' href='#20180714'&gt;link to this day&lt;/a&gt;]</v>
      </c>
      <c r="AF160" s="96" t="str">
        <f t="shared" si="39"/>
        <v>&lt;a name='20180714'&gt;&lt;b&gt;Saturday, 14 July 2018: Katie Herzig - &lt;a href='usmh.php' title='list by venue'&gt;U St Music Hall&lt;/a&gt; (Early show - 7 PM)&lt;/b&gt;&lt;/a&gt;&lt;br&gt;</v>
      </c>
      <c r="AG160" s="97">
        <f t="shared" si="40"/>
        <v>2018</v>
      </c>
      <c r="AH160" s="97" t="str">
        <f t="shared" si="41"/>
        <v>07</v>
      </c>
      <c r="AI160" s="97">
        <f t="shared" si="42"/>
        <v>14</v>
      </c>
      <c r="AJ160" s="97" t="str">
        <f t="shared" si="43"/>
        <v>20180714</v>
      </c>
    </row>
    <row r="161" spans="4:36" ht="12" customHeight="1" x14ac:dyDescent="0.15">
      <c r="D161" s="110">
        <v>43153</v>
      </c>
      <c r="E161" s="9" t="s">
        <v>795</v>
      </c>
      <c r="F161" s="86" t="str">
        <f t="shared" si="31"/>
        <v>Saturday</v>
      </c>
      <c r="G161" s="91">
        <v>43295</v>
      </c>
      <c r="H161" s="92" t="str">
        <f>VLOOKUP(MONTH(G161),VLOOKUP!$W$1:$X$24,2)</f>
        <v>July</v>
      </c>
      <c r="I161" s="92" t="str">
        <f t="shared" si="32"/>
        <v>Saturday, 14 July 2018</v>
      </c>
      <c r="J161" s="90" t="s">
        <v>234</v>
      </c>
      <c r="K161" s="90" t="s">
        <v>1644</v>
      </c>
      <c r="L161" s="86" t="str">
        <f t="shared" si="33"/>
        <v>&lt;a href='wolftrap.php' title='list by venue'&gt;Wolf Trap&lt;/a&gt; (Filene Center)</v>
      </c>
      <c r="M161" s="86" t="str">
        <f t="shared" si="34"/>
        <v>Beethoven's Ninth: National Symphony Orchestra (Bramwell Tovey, conductor)</v>
      </c>
      <c r="N161" s="86" t="str">
        <f>VLOOKUP(J161,VLOOKUP!$A$2:$S$54,19,FALSE)&amp;J161&amp;"&lt;/a&gt;"</f>
        <v>&lt;a href='wolftrap.php' title='list by venue'&gt;Wolf Trap&lt;/a&gt;</v>
      </c>
      <c r="O161" s="9" t="s">
        <v>2570</v>
      </c>
      <c r="S161" s="95" t="str">
        <f t="shared" si="35"/>
        <v>Beethoven's Ninth: National Symphony Orchestra (Bramwell Tovey, conductor)</v>
      </c>
      <c r="T161" s="86" t="str">
        <f t="shared" si="36"/>
        <v>&amp;#149; Beethoven's Ninth: National Symphony Orchestra (Bramwell Tovey, conductor) - &lt;b&gt;&lt;a href='wolftrap.php' title='list by venue'&gt;Wolf Trap&lt;/a&gt; (Filene Center)&lt;/b&gt; &lt;br&gt;</v>
      </c>
      <c r="U161" s="86" t="str">
        <f>IF(ISBLANK(G161),"","&amp;#149; "&amp;IF(ISBLANK(C161),"","&lt;S&gt;")&amp;I161&amp;IF(ISBLANK(A161),""," - &lt;a href='recommended.php#"&amp;AJ161&amp;"'&gt;&lt;b&gt;&lt;em&gt;&lt;font color='#9C004D'&gt;RECOMMENDED&lt;/font&gt;&lt;/em&gt;&lt;/b&gt;&lt;/a&gt;")&amp;" - "&amp;M161&amp;IF(ISBLANK(K161),K161," - &lt;b&gt;"&amp;K161&amp;"&lt;/b&gt; ")&amp;IF(B161="Sold Out"," - &lt;font color='#000099'&gt;&lt;b&gt;&lt;I&gt;sold out&lt;/I&gt;&lt;/b&gt;&lt;/font&gt;","")&amp;IF(ISBLANK(C161),"","&lt;/S&gt; &lt;b&gt;"&amp;C161&amp;"&lt;/b&gt;")&amp;"&lt;p&gt;")</f>
        <v>&amp;#149; Saturday, 14 July 2018 - Beethoven's Ninth: National Symphony Orchestra (Bramwell Tovey, conductor) - &lt;b&gt;Filene Center&lt;/b&gt; &lt;p&gt;</v>
      </c>
      <c r="V161" s="95" t="str">
        <f t="shared" si="37"/>
        <v>&amp;#149; Beethoven's Ninth: National Symphony Orchestra (Bramwell Tovey, conductor) - &lt;b&gt;&lt;a href='wolftrap.php' title='list by venue'&gt;Wolf Trap&lt;/a&gt; (Filene Center)&lt;/b&gt;  - &lt;font color='#005500'&gt;&lt;b&gt;NEW!&lt;/b&gt;&lt;/font&gt;&lt;br&gt;</v>
      </c>
      <c r="AE161" s="92" t="str">
        <f t="shared" si="38"/>
        <v>Saturday, 14 July 2018      [&lt;a name='20180714' href='#20180714'&gt;link to this day&lt;/a&gt;]</v>
      </c>
      <c r="AF161" s="96" t="str">
        <f t="shared" si="39"/>
        <v>&lt;a name='20180714'&gt;&lt;b&gt;Saturday, 14 July 2018: Beethoven's Ninth: National Symphony Orchestra (Bramwell Tovey, conductor) - &lt;a href='wolftrap.php' title='list by venue'&gt;Wolf Trap&lt;/a&gt; (Filene Center)&lt;/b&gt;&lt;/a&gt;&lt;br&gt;</v>
      </c>
      <c r="AG161" s="97">
        <f t="shared" si="40"/>
        <v>2018</v>
      </c>
      <c r="AH161" s="97" t="str">
        <f t="shared" si="41"/>
        <v>07</v>
      </c>
      <c r="AI161" s="97">
        <f t="shared" si="42"/>
        <v>14</v>
      </c>
      <c r="AJ161" s="97" t="str">
        <f t="shared" si="43"/>
        <v>20180714</v>
      </c>
    </row>
    <row r="162" spans="4:36" ht="12" customHeight="1" x14ac:dyDescent="0.15">
      <c r="D162" s="110">
        <v>43276</v>
      </c>
      <c r="E162" s="9" t="s">
        <v>795</v>
      </c>
      <c r="F162" s="86" t="str">
        <f t="shared" si="31"/>
        <v>Sunday</v>
      </c>
      <c r="G162" s="91">
        <v>43296</v>
      </c>
      <c r="H162" s="92" t="str">
        <f>VLOOKUP(MONTH(G162),VLOOKUP!$W$1:$X$24,2)</f>
        <v>July</v>
      </c>
      <c r="I162" s="92" t="str">
        <f t="shared" si="32"/>
        <v>Sunday, 15 July 2018</v>
      </c>
      <c r="J162" s="94" t="s">
        <v>212</v>
      </c>
      <c r="K162" s="9" t="s">
        <v>3324</v>
      </c>
      <c r="L162" s="86" t="str">
        <f t="shared" si="33"/>
        <v>&lt;a href='6thandi.php' title='list by venue'&gt;6th &amp; I&lt;/a&gt; (Chill Out Summer Acoustic Tour)</v>
      </c>
      <c r="M162" s="86" t="str">
        <f t="shared" si="34"/>
        <v>Sleeping with Sirens, the Rocket Summer, and Kulick</v>
      </c>
      <c r="N162" s="86" t="str">
        <f>VLOOKUP(J162,VLOOKUP!$A$2:$S$54,19,FALSE)&amp;J162&amp;"&lt;/a&gt;"</f>
        <v>&lt;a href='6thandi.php' title='list by venue'&gt;6th &amp; I&lt;/a&gt;</v>
      </c>
      <c r="O162" s="9" t="s">
        <v>3325</v>
      </c>
      <c r="P162" s="9" t="s">
        <v>2164</v>
      </c>
      <c r="Q162" s="9" t="s">
        <v>3326</v>
      </c>
      <c r="S162" s="95" t="str">
        <f t="shared" si="35"/>
        <v>Sleeping with Sirens</v>
      </c>
      <c r="T162" s="86" t="str">
        <f t="shared" si="36"/>
        <v>&amp;#149; Sleeping with Sirens, the Rocket Summer, and Kulick - &lt;b&gt;&lt;a href='6thandi.php' title='list by venue'&gt;6th &amp; I&lt;/a&gt; (Chill Out Summer Acoustic Tour)&lt;/b&gt; &lt;br&gt;</v>
      </c>
      <c r="U162" s="86" t="str">
        <f>IF(ISBLANK(G162),"","&amp;#149; "&amp;IF(ISBLANK(C162),"","&lt;S&gt;")&amp;I162&amp;IF(ISBLANK(A162),""," - &lt;a href='recommended.php#"&amp;AJ162&amp;"'&gt;&lt;b&gt;&lt;em&gt;&lt;font color='#9C004D'&gt;RECOMMENDED&lt;/font&gt;&lt;/em&gt;&lt;/b&gt;&lt;/a&gt;")&amp;" - "&amp;M162&amp;IF(ISBLANK(K162),K162," - &lt;b&gt;"&amp;K162&amp;"&lt;/b&gt; ")&amp;IF(B162="Sold Out"," - &lt;font color='#000099'&gt;&lt;b&gt;&lt;I&gt;sold out&lt;/I&gt;&lt;/b&gt;&lt;/font&gt;","")&amp;IF(ISBLANK(C162),"","&lt;/S&gt; &lt;b&gt;"&amp;C162&amp;"&lt;/b&gt;")&amp;"&lt;p&gt;")</f>
        <v>&amp;#149; Sunday, 15 July 2018 - Sleeping with Sirens, the Rocket Summer, and Kulick - &lt;b&gt;Chill Out Summer Acoustic Tour&lt;/b&gt; &lt;p&gt;</v>
      </c>
      <c r="V162" s="95" t="str">
        <f t="shared" si="37"/>
        <v>&amp;#149; Sleeping with Sirens, the Rocket Summer, and Kulick - &lt;b&gt;&lt;a href='6thandi.php' title='list by venue'&gt;6th &amp; I&lt;/a&gt; (Chill Out Summer Acoustic Tour)&lt;/b&gt;  - &lt;font color='#005500'&gt;&lt;b&gt;NEW!&lt;/b&gt;&lt;/font&gt;&lt;br&gt;</v>
      </c>
      <c r="W162" s="90" t="s">
        <v>221</v>
      </c>
      <c r="AE162" s="92" t="str">
        <f t="shared" si="38"/>
        <v>Sunday, 15 July 2018      [&lt;a name='20180715' href='#20180715'&gt;link to this day&lt;/a&gt;]</v>
      </c>
      <c r="AF162" s="96" t="str">
        <f t="shared" si="39"/>
        <v>&lt;a name='20180715'&gt;&lt;b&gt;Sunday, 15 July 2018: Sleeping with Sirens, the Rocket Summer, and Kulick - &lt;a href='6thandi.php' title='list by venue'&gt;6th &amp; I&lt;/a&gt; (Chill Out Summer Acoustic Tour)&lt;/b&gt;&lt;/a&gt;&lt;br&gt;</v>
      </c>
      <c r="AG162" s="97">
        <f t="shared" si="40"/>
        <v>2018</v>
      </c>
      <c r="AH162" s="97" t="str">
        <f t="shared" si="41"/>
        <v>07</v>
      </c>
      <c r="AI162" s="97">
        <f t="shared" si="42"/>
        <v>15</v>
      </c>
      <c r="AJ162" s="97" t="str">
        <f t="shared" si="43"/>
        <v>20180715</v>
      </c>
    </row>
    <row r="163" spans="4:36" ht="12" customHeight="1" x14ac:dyDescent="0.15">
      <c r="D163" s="110">
        <v>43209</v>
      </c>
      <c r="E163" s="9" t="s">
        <v>795</v>
      </c>
      <c r="F163" s="86" t="str">
        <f t="shared" si="31"/>
        <v>Sunday</v>
      </c>
      <c r="G163" s="91">
        <v>43296</v>
      </c>
      <c r="H163" s="92" t="str">
        <f>VLOOKUP(MONTH(G163),VLOOKUP!$W$1:$X$24,2)</f>
        <v>July</v>
      </c>
      <c r="I163" s="92" t="str">
        <f t="shared" si="32"/>
        <v>Sunday, 15 July 2018</v>
      </c>
      <c r="J163" s="90" t="s">
        <v>258</v>
      </c>
      <c r="L163" s="86" t="str">
        <f t="shared" si="33"/>
        <v>&lt;a href='930.php' title='list by venue'&gt;9:30 Club&lt;/a&gt;</v>
      </c>
      <c r="M163" s="86" t="str">
        <f t="shared" si="34"/>
        <v>the Get Up Kids, Racquet Club, and Ageist</v>
      </c>
      <c r="N163" s="86" t="str">
        <f>VLOOKUP(J163,VLOOKUP!$A$2:$S$54,19,FALSE)&amp;J163&amp;"&lt;/a&gt;"</f>
        <v>&lt;a href='930.php' title='list by venue'&gt;9:30 Club&lt;/a&gt;</v>
      </c>
      <c r="O163" s="9" t="s">
        <v>2800</v>
      </c>
      <c r="P163" s="9" t="s">
        <v>2315</v>
      </c>
      <c r="Q163" s="9" t="s">
        <v>2801</v>
      </c>
      <c r="S163" s="95" t="str">
        <f t="shared" si="35"/>
        <v>Get Up Kids</v>
      </c>
      <c r="T163" s="86" t="str">
        <f t="shared" si="36"/>
        <v>&amp;#149; the Get Up Kids, Racquet Club, and Ageist - &lt;b&gt;&lt;a href='930.php' title='list by venue'&gt;9:30 Club&lt;/a&gt;&lt;/b&gt; &lt;br&gt;</v>
      </c>
      <c r="U163" s="112" t="str">
        <f>IF(ISBLANK(G163),"","&amp;#149; "&amp;IF(ISBLANK(C163),"","&lt;S&gt;")&amp;I163&amp;IF(ISBLANK(A163),""," - &lt;a href='recommended.php#"&amp;AJ163&amp;"'&gt;&lt;b&gt;&lt;em&gt;&lt;font color='#9C004D'&gt;RECOMMENDED&lt;/font&gt;&lt;/em&gt;&lt;/b&gt;&lt;/a&gt;")&amp;" - "&amp;M163&amp;IF(ISBLANK(K163),K163," - &lt;b&gt;"&amp;K163&amp;"&lt;/b&gt; ")&amp;IF(B163="Sold Out"," - &lt;font color='#000099'&gt;&lt;b&gt;&lt;I&gt;sold out&lt;/I&gt;&lt;/b&gt;&lt;/font&gt;"," - &lt;font color='#728C00'&gt;&lt;em&gt;&lt;a href='http://www.shareasale.com/r.cfm?u=529909&amp;b=234786&amp;m=27601&amp;afftrack=&amp;urllink=www%2Eticketfly%2Ecom%2Fpurchase%2Fevent%2F"&amp;X163&amp;"' target='_blank'&gt;buy tickets&lt;/a&gt;&lt;/em&gt;&lt;/font&gt;")&amp;IF(ISBLANK(C163),"","&lt;/S&gt; &lt;b&gt;"&amp;C163&amp;"&lt;/b&gt;")&amp;"&lt;p&gt;")</f>
        <v>&amp;#149; Sunday, 15 July 2018 - the Get Up Kids, Racquet Club, and Ageist - &lt;font color='#728C00'&gt;&lt;em&gt;&lt;a href='http://www.shareasale.com/r.cfm?u=529909&amp;b=234786&amp;m=27601&amp;afftrack=&amp;urllink=www%2Eticketfly%2Ecom%2Fpurchase%2Fevent%2F1673948' target='_blank'&gt;buy tickets&lt;/a&gt;&lt;/em&gt;&lt;/font&gt;&lt;p&gt;</v>
      </c>
      <c r="V163" s="95" t="str">
        <f t="shared" si="37"/>
        <v>&amp;#149; the Get Up Kids, Racquet Club, and Ageist - &lt;b&gt;&lt;a href='930.php' title='list by venue'&gt;9:30 Club&lt;/a&gt;&lt;/b&gt;  - &lt;font color='#005500'&gt;&lt;b&gt;NEW!&lt;/b&gt;&lt;/font&gt;&lt;br&gt;</v>
      </c>
      <c r="W163" s="90" t="s">
        <v>221</v>
      </c>
      <c r="X163" s="9">
        <v>1673948</v>
      </c>
      <c r="AE163" s="92" t="str">
        <f t="shared" si="38"/>
        <v>Sunday, 15 July 2018      [&lt;a name='20180715' href='#20180715'&gt;link to this day&lt;/a&gt;]</v>
      </c>
      <c r="AF163" s="96" t="str">
        <f t="shared" si="39"/>
        <v>&lt;a name='20180715'&gt;&lt;b&gt;Sunday, 15 July 2018: the Get Up Kids, Racquet Club, and Ageist - &lt;a href='930.php' title='list by venue'&gt;9:30 Club&lt;/a&gt;&lt;/b&gt;&lt;/a&gt;&lt;br&gt;</v>
      </c>
      <c r="AG163" s="97">
        <f t="shared" si="40"/>
        <v>2018</v>
      </c>
      <c r="AH163" s="97" t="str">
        <f t="shared" si="41"/>
        <v>07</v>
      </c>
      <c r="AI163" s="97">
        <f t="shared" si="42"/>
        <v>15</v>
      </c>
      <c r="AJ163" s="97" t="str">
        <f t="shared" si="43"/>
        <v>20180715</v>
      </c>
    </row>
    <row r="164" spans="4:36" ht="12" customHeight="1" x14ac:dyDescent="0.15">
      <c r="D164" s="110">
        <v>43289</v>
      </c>
      <c r="E164" s="9" t="s">
        <v>795</v>
      </c>
      <c r="F164" s="86" t="str">
        <f t="shared" si="31"/>
        <v>Sunday</v>
      </c>
      <c r="G164" s="91">
        <v>43296</v>
      </c>
      <c r="H164" s="92" t="str">
        <f>VLOOKUP(MONTH(G164),VLOOKUP!$W$1:$X$24,2)</f>
        <v>July</v>
      </c>
      <c r="I164" s="92" t="str">
        <f t="shared" si="32"/>
        <v>Sunday, 15 July 2018</v>
      </c>
      <c r="J164" s="107" t="s">
        <v>453</v>
      </c>
      <c r="K164" s="106"/>
      <c r="L164" s="86" t="str">
        <f t="shared" si="33"/>
        <v>&lt;a href='bmss.php' title='list by venue'&gt;Baltimore SoundStage&lt;/a&gt;</v>
      </c>
      <c r="M164" s="86" t="str">
        <f t="shared" si="34"/>
        <v>Sounds Like Summer: Feltsideout, Red Bullett, Calsius, Follow Your Bliss, Bedroom Floor, Somniatis, the Bro-Mantics, 12 O'Clock Shadows, Doomsday Mavericks, So Badly, Adjust the Sails</v>
      </c>
      <c r="N164" s="86" t="str">
        <f>VLOOKUP(J164,VLOOKUP!$A$2:$S$54,19,FALSE)&amp;J164&amp;"&lt;/a&gt;"</f>
        <v>&lt;a href='bmss.php' title='list by venue'&gt;Baltimore SoundStage&lt;/a&gt;</v>
      </c>
      <c r="O164" s="3" t="s">
        <v>3510</v>
      </c>
      <c r="P164" s="107"/>
      <c r="Q164" s="107"/>
      <c r="R164" s="107"/>
      <c r="S164" s="95" t="str">
        <f t="shared" si="35"/>
        <v>Sounds Like Summer: Feltsideout, Red Bullett, Calsius, Follow Your Bliss, Bedroom Floor, Somniatis, the Bro-Mantics, 12 O'Clock Shadows, Doomsday Mavericks, So Badly, Adjust the Sails</v>
      </c>
      <c r="T164" s="86" t="str">
        <f t="shared" si="36"/>
        <v>&amp;#149; Sounds Like Summer: Feltsideout, Red Bullett, Calsius, Follow Your Bliss, Bedroom Floor, Somniatis, the Bro-Mantics, 12 O'Clock Shadows, Doomsday Mavericks, So Badly, Adjust the Sails - &lt;b&gt;&lt;a href='bmss.php' title='list by venue'&gt;Baltimore SoundStage&lt;/a&gt;&lt;/b&gt; &lt;br&gt;</v>
      </c>
      <c r="U164" s="86" t="str">
        <f>IF(ISBLANK(G164),"","&amp;#149; "&amp;IF(ISBLANK(C164),"","&lt;S&gt;")&amp;I164&amp;IF(ISBLANK(A164),""," - &lt;a href='recommended.php#"&amp;AJ164&amp;"'&gt;&lt;b&gt;&lt;em&gt;&lt;font color='#9C004D'&gt;RECOMMENDED&lt;/font&gt;&lt;/em&gt;&lt;/b&gt;&lt;/a&gt;")&amp;" - "&amp;M164&amp;IF(ISBLANK(K164),K164," - &lt;b&gt;"&amp;K164&amp;"&lt;/b&gt; ")&amp;IF(B164="Sold Out"," - &lt;font color='#000099'&gt;&lt;b&gt;&lt;I&gt;sold out&lt;/I&gt;&lt;/b&gt;&lt;/font&gt;","")&amp;IF(ISBLANK(C164),"","&lt;/S&gt; &lt;b&gt;"&amp;C164&amp;"&lt;/b&gt;")&amp;"&lt;p&gt;")</f>
        <v>&amp;#149; Sunday, 15 July 2018 - Sounds Like Summer: Feltsideout, Red Bullett, Calsius, Follow Your Bliss, Bedroom Floor, Somniatis, the Bro-Mantics, 12 O'Clock Shadows, Doomsday Mavericks, So Badly, Adjust the Sails&lt;p&gt;</v>
      </c>
      <c r="V164" s="95" t="str">
        <f t="shared" si="37"/>
        <v>&amp;#149; Sounds Like Summer: Feltsideout, Red Bullett, Calsius, Follow Your Bliss, Bedroom Floor, Somniatis, the Bro-Mantics, 12 O'Clock Shadows, Doomsday Mavericks, So Badly, Adjust the Sails - &lt;b&gt;&lt;a href='bmss.php' title='list by venue'&gt;Baltimore SoundStage&lt;/a&gt;&lt;/b&gt;  - &lt;font color='#005500'&gt;&lt;b&gt;NEW!&lt;/b&gt;&lt;/font&gt;&lt;br&gt;</v>
      </c>
      <c r="W164" s="90" t="s">
        <v>282</v>
      </c>
      <c r="Z164" s="172">
        <v>0.72916666666666663</v>
      </c>
      <c r="AB164" s="172"/>
      <c r="AE164" s="92" t="str">
        <f t="shared" si="38"/>
        <v>Sunday, 15 July 2018      [&lt;a name='20180715' href='#20180715'&gt;link to this day&lt;/a&gt;]</v>
      </c>
      <c r="AF164" s="96" t="str">
        <f t="shared" si="39"/>
        <v>&lt;a name='20180715'&gt;&lt;b&gt;Sunday, 15 July 2018: Sounds Like Summer: Feltsideout, Red Bullett, Calsius, Follow Your Bliss, Bedroom Floor, Somniatis, the Bro-Mantics, 12 O'Clock Shadows, Doomsday Mavericks, So Badly, Adjust the Sails - &lt;a href='bmss.php' title='list by venue'&gt;Baltimore SoundStage&lt;/a&gt;&lt;/b&gt;&lt;/a&gt;&lt;br&gt;</v>
      </c>
      <c r="AG164" s="97">
        <f t="shared" si="40"/>
        <v>2018</v>
      </c>
      <c r="AH164" s="97" t="str">
        <f t="shared" si="41"/>
        <v>07</v>
      </c>
      <c r="AI164" s="97">
        <f t="shared" si="42"/>
        <v>15</v>
      </c>
      <c r="AJ164" s="97" t="str">
        <f t="shared" si="43"/>
        <v>20180715</v>
      </c>
    </row>
    <row r="165" spans="4:36" ht="12" customHeight="1" x14ac:dyDescent="0.15">
      <c r="D165" s="110">
        <v>43124</v>
      </c>
      <c r="E165" s="9" t="s">
        <v>795</v>
      </c>
      <c r="F165" s="86" t="str">
        <f t="shared" si="31"/>
        <v>Sunday</v>
      </c>
      <c r="G165" s="91">
        <v>43296</v>
      </c>
      <c r="H165" s="92" t="str">
        <f>VLOOKUP(MONTH(G165),VLOOKUP!$W$1:$X$24,2)</f>
        <v>July</v>
      </c>
      <c r="I165" s="92" t="str">
        <f t="shared" si="32"/>
        <v>Sunday, 15 July 2018</v>
      </c>
      <c r="J165" s="90" t="s">
        <v>446</v>
      </c>
      <c r="L165" s="86" t="str">
        <f t="shared" si="33"/>
        <v>&lt;a href='birchmere.php' title='list by venue'&gt;Birchmere&lt;/a&gt;</v>
      </c>
      <c r="M165" s="86" t="str">
        <f t="shared" si="34"/>
        <v>Michael Henderson</v>
      </c>
      <c r="N165" s="86" t="str">
        <f>VLOOKUP(J165,VLOOKUP!$A$2:$S$54,19,FALSE)&amp;J165&amp;"&lt;/a&gt;"</f>
        <v>&lt;a href='birchmere.php' title='list by venue'&gt;Birchmere&lt;/a&gt;</v>
      </c>
      <c r="O165" s="9" t="s">
        <v>2478</v>
      </c>
      <c r="S165" s="95" t="str">
        <f t="shared" si="35"/>
        <v>Michael Henderson</v>
      </c>
      <c r="T165" s="86" t="str">
        <f t="shared" si="36"/>
        <v>&amp;#149; Michael Henderson - &lt;b&gt;&lt;a href='birchmere.php' title='list by venue'&gt;Birchmere&lt;/a&gt;&lt;/b&gt; &lt;br&gt;</v>
      </c>
      <c r="U165" s="86" t="str">
        <f>IF(ISBLANK(G165),"","&amp;#149; "&amp;IF(ISBLANK(C165),"","&lt;S&gt;")&amp;I165&amp;IF(ISBLANK(A165),""," - &lt;a href='recommended.php#"&amp;AJ165&amp;"'&gt;&lt;b&gt;&lt;em&gt;&lt;font color='#9C004D'&gt;RECOMMENDED&lt;/font&gt;&lt;/em&gt;&lt;/b&gt;&lt;/a&gt;")&amp;" - "&amp;M165&amp;IF(ISBLANK(K165),K165," - &lt;b&gt;"&amp;K165&amp;"&lt;/b&gt; ")&amp;IF(B165="Sold Out"," - &lt;font color='#000099'&gt;&lt;b&gt;&lt;I&gt;sold out&lt;/I&gt;&lt;/b&gt;&lt;/font&gt;","")&amp;IF(ISBLANK(C165),"","&lt;/S&gt; &lt;b&gt;"&amp;C165&amp;"&lt;/b&gt;")&amp;"&lt;p&gt;")</f>
        <v>&amp;#149; Sunday, 15 July 2018 - Michael Henderson&lt;p&gt;</v>
      </c>
      <c r="V165" s="95" t="str">
        <f t="shared" si="37"/>
        <v>&amp;#149; Michael Henderson - &lt;b&gt;&lt;a href='birchmere.php' title='list by venue'&gt;Birchmere&lt;/a&gt;&lt;/b&gt;  - &lt;font color='#005500'&gt;&lt;b&gt;NEW!&lt;/b&gt;&lt;/font&gt;&lt;br&gt;</v>
      </c>
      <c r="W165" s="90" t="s">
        <v>488</v>
      </c>
      <c r="AE165" s="92" t="str">
        <f t="shared" si="38"/>
        <v>Sunday, 15 July 2018      [&lt;a name='20180715' href='#20180715'&gt;link to this day&lt;/a&gt;]</v>
      </c>
      <c r="AF165" s="96" t="str">
        <f t="shared" si="39"/>
        <v>&lt;a name='20180715'&gt;&lt;b&gt;Sunday, 15 July 2018: Michael Henderson - &lt;a href='birchmere.php' title='list by venue'&gt;Birchmere&lt;/a&gt;&lt;/b&gt;&lt;/a&gt;&lt;br&gt;</v>
      </c>
      <c r="AG165" s="97">
        <f t="shared" si="40"/>
        <v>2018</v>
      </c>
      <c r="AH165" s="97" t="str">
        <f t="shared" si="41"/>
        <v>07</v>
      </c>
      <c r="AI165" s="97">
        <f t="shared" si="42"/>
        <v>15</v>
      </c>
      <c r="AJ165" s="97" t="str">
        <f t="shared" si="43"/>
        <v>20180715</v>
      </c>
    </row>
    <row r="166" spans="4:36" ht="12" customHeight="1" x14ac:dyDescent="0.15">
      <c r="D166" s="110">
        <v>43276</v>
      </c>
      <c r="E166" s="9" t="s">
        <v>795</v>
      </c>
      <c r="F166" s="86" t="str">
        <f t="shared" si="31"/>
        <v>Sunday</v>
      </c>
      <c r="G166" s="91">
        <v>43296</v>
      </c>
      <c r="H166" s="92" t="str">
        <f>VLOOKUP(MONTH(G166),VLOOKUP!$W$1:$X$24,2)</f>
        <v>July</v>
      </c>
      <c r="I166" s="92" t="str">
        <f t="shared" si="32"/>
        <v>Sunday, 15 July 2018</v>
      </c>
      <c r="J166" s="90" t="s">
        <v>235</v>
      </c>
      <c r="K166" s="9" t="s">
        <v>360</v>
      </c>
      <c r="L166" s="86" t="str">
        <f t="shared" si="33"/>
        <v>&lt;a href='blackcat.php' title='list by venue'&gt;Black Cat&lt;/a&gt; (Backstage)</v>
      </c>
      <c r="M166" s="86" t="str">
        <f t="shared" si="34"/>
        <v>Wild Moccasins, Fitness, and Bleach Bones</v>
      </c>
      <c r="N166" s="86" t="str">
        <f>VLOOKUP(J166,VLOOKUP!$A$2:$S$54,19,FALSE)&amp;J166&amp;"&lt;/a&gt;"</f>
        <v>&lt;a href='blackcat.php' title='list by venue'&gt;Black Cat&lt;/a&gt;</v>
      </c>
      <c r="O166" s="9" t="s">
        <v>3347</v>
      </c>
      <c r="P166" s="9" t="s">
        <v>3348</v>
      </c>
      <c r="Q166" s="9" t="s">
        <v>1889</v>
      </c>
      <c r="S166" s="95" t="str">
        <f t="shared" si="35"/>
        <v>Wild Moccasins</v>
      </c>
      <c r="T166" s="86" t="str">
        <f t="shared" si="36"/>
        <v>&amp;#149; Wild Moccasins, Fitness, and Bleach Bones - &lt;b&gt;&lt;a href='blackcat.php' title='list by venue'&gt;Black Cat&lt;/a&gt; (Backstage)&lt;/b&gt; &lt;br&gt;</v>
      </c>
      <c r="U166" s="112" t="str">
        <f>IF(ISBLANK(G166),"","&amp;#149; "&amp;IF(ISBLANK(C166),"","&lt;S&gt;")&amp;I166&amp;IF(ISBLANK(A166),""," - &lt;a href='recommended.php#"&amp;AJ166&amp;"'&gt;&lt;b&gt;&lt;em&gt;&lt;font color='#9C004D'&gt;RECOMMENDED&lt;/font&gt;&lt;/em&gt;&lt;/b&gt;&lt;/a&gt;")&amp;" - "&amp;M166&amp;IF(ISBLANK(K166),K166," - &lt;b&gt;"&amp;K166&amp;"&lt;/b&gt; ")&amp;IF(B166="Sold Out"," - &lt;font color='#000099'&gt;&lt;b&gt;&lt;I&gt;sold out&lt;/I&gt;&lt;/b&gt;&lt;/font&gt;"," - &lt;font color='#728C00'&gt;&lt;em&gt;&lt;a href='http://www.shareasale.com/r.cfm?u=529909&amp;b=234786&amp;m=27601&amp;afftrack=&amp;urllink=www%2Eticketfly%2Ecom%2Fpurchase%2Fevent%2F"&amp;X166&amp;"' target='_blank'&gt;buy tickets&lt;/a&gt;&lt;/em&gt;&lt;/font&gt;")&amp;IF(ISBLANK(C166),"","&lt;/S&gt; &lt;b&gt;"&amp;C166&amp;"&lt;/b&gt;")&amp;"&lt;p&gt;")</f>
        <v>&amp;#149; Sunday, 15 July 2018 - Wild Moccasins, Fitness, and Bleach Bones - &lt;b&gt;Backstage&lt;/b&gt;  - &lt;font color='#728C00'&gt;&lt;em&gt;&lt;a href='http://www.shareasale.com/r.cfm?u=529909&amp;b=234786&amp;m=27601&amp;afftrack=&amp;urllink=www%2Eticketfly%2Ecom%2Fpurchase%2Fevent%2F1711914' target='_blank'&gt;buy tickets&lt;/a&gt;&lt;/em&gt;&lt;/font&gt;&lt;p&gt;</v>
      </c>
      <c r="V166" s="95" t="str">
        <f t="shared" si="37"/>
        <v>&amp;#149; Wild Moccasins, Fitness, and Bleach Bones - &lt;b&gt;&lt;a href='blackcat.php' title='list by venue'&gt;Black Cat&lt;/a&gt; (Backstage)&lt;/b&gt;  - &lt;font color='#005500'&gt;&lt;b&gt;NEW!&lt;/b&gt;&lt;/font&gt;&lt;br&gt;</v>
      </c>
      <c r="W166" s="90" t="s">
        <v>221</v>
      </c>
      <c r="X166" s="94">
        <v>1711914</v>
      </c>
      <c r="AE166" s="92" t="str">
        <f t="shared" si="38"/>
        <v>Sunday, 15 July 2018      [&lt;a name='20180715' href='#20180715'&gt;link to this day&lt;/a&gt;]</v>
      </c>
      <c r="AF166" s="96" t="str">
        <f t="shared" si="39"/>
        <v>&lt;a name='20180715'&gt;&lt;b&gt;Sunday, 15 July 2018: Wild Moccasins, Fitness, and Bleach Bones - &lt;a href='blackcat.php' title='list by venue'&gt;Black Cat&lt;/a&gt; (Backstage)&lt;/b&gt;&lt;/a&gt;&lt;br&gt;</v>
      </c>
      <c r="AG166" s="97">
        <f t="shared" si="40"/>
        <v>2018</v>
      </c>
      <c r="AH166" s="97" t="str">
        <f t="shared" si="41"/>
        <v>07</v>
      </c>
      <c r="AI166" s="97">
        <f t="shared" si="42"/>
        <v>15</v>
      </c>
      <c r="AJ166" s="97" t="str">
        <f t="shared" si="43"/>
        <v>20180715</v>
      </c>
    </row>
    <row r="167" spans="4:36" ht="12" customHeight="1" x14ac:dyDescent="0.15">
      <c r="D167" s="110">
        <v>43223</v>
      </c>
      <c r="E167" s="9" t="s">
        <v>795</v>
      </c>
      <c r="F167" s="86" t="str">
        <f t="shared" si="31"/>
        <v>Sunday</v>
      </c>
      <c r="G167" s="91">
        <v>43296</v>
      </c>
      <c r="H167" s="92" t="str">
        <f>VLOOKUP(MONTH(G167),VLOOKUP!$W$1:$X$24,2)</f>
        <v>July</v>
      </c>
      <c r="I167" s="92" t="str">
        <f t="shared" si="32"/>
        <v>Sunday, 15 July 2018</v>
      </c>
      <c r="J167" s="90" t="s">
        <v>674</v>
      </c>
      <c r="K167" s="90" t="s">
        <v>454</v>
      </c>
      <c r="L167" s="86" t="str">
        <f t="shared" si="33"/>
        <v>&lt;a href='bluesalley.php' title='list by venue'&gt;Blues Alley&lt;/a&gt; (Two shows)</v>
      </c>
      <c r="M167" s="86" t="str">
        <f t="shared" si="34"/>
        <v>Jean Carne</v>
      </c>
      <c r="N167" s="86" t="str">
        <f>VLOOKUP(J167,VLOOKUP!$A$2:$S$54,19,FALSE)&amp;J167&amp;"&lt;/a&gt;"</f>
        <v>&lt;a href='bluesalley.php' title='list by venue'&gt;Blues Alley&lt;/a&gt;</v>
      </c>
      <c r="O167" s="160" t="s">
        <v>2109</v>
      </c>
      <c r="S167" s="95" t="str">
        <f t="shared" si="35"/>
        <v>Jean Carne</v>
      </c>
      <c r="T167" s="86" t="str">
        <f t="shared" si="36"/>
        <v>&amp;#149; Jean Carne - &lt;b&gt;&lt;a href='bluesalley.php' title='list by venue'&gt;Blues Alley&lt;/a&gt; (Two shows)&lt;/b&gt; &lt;br&gt;</v>
      </c>
      <c r="U167" s="86" t="str">
        <f>IF(ISBLANK(G167),"","&amp;#149; "&amp;IF(ISBLANK(C167),"","&lt;S&gt;")&amp;I167&amp;IF(ISBLANK(A167),""," - &lt;a href='recommended.php#"&amp;AJ167&amp;"'&gt;&lt;b&gt;&lt;em&gt;&lt;font color='#9C004D'&gt;RECOMMENDED&lt;/font&gt;&lt;/em&gt;&lt;/b&gt;&lt;/a&gt;")&amp;" - "&amp;M167&amp;IF(ISBLANK(K167),K167," - &lt;b&gt;"&amp;K167&amp;"&lt;/b&gt; ")&amp;IF(B167="Sold Out"," - &lt;font color='#000099'&gt;&lt;b&gt;&lt;I&gt;sold out&lt;/I&gt;&lt;/b&gt;&lt;/font&gt;","")&amp;IF(ISBLANK(C167),"","&lt;/S&gt; &lt;b&gt;"&amp;C167&amp;"&lt;/b&gt;")&amp;"&lt;p&gt;")</f>
        <v>&amp;#149; Sunday, 15 July 2018 - Jean Carne - &lt;b&gt;Two shows&lt;/b&gt; &lt;p&gt;</v>
      </c>
      <c r="V167" s="95" t="str">
        <f t="shared" si="37"/>
        <v>&amp;#149; Jean Carne - &lt;b&gt;&lt;a href='bluesalley.php' title='list by venue'&gt;Blues Alley&lt;/a&gt; (Two shows)&lt;/b&gt;  - &lt;font color='#005500'&gt;&lt;b&gt;NEW!&lt;/b&gt;&lt;/font&gt;&lt;br&gt;</v>
      </c>
      <c r="W167" s="90" t="s">
        <v>221</v>
      </c>
      <c r="AE167" s="92" t="str">
        <f t="shared" si="38"/>
        <v>Sunday, 15 July 2018      [&lt;a name='20180715' href='#20180715'&gt;link to this day&lt;/a&gt;]</v>
      </c>
      <c r="AF167" s="96" t="str">
        <f t="shared" si="39"/>
        <v>&lt;a name='20180715'&gt;&lt;b&gt;Sunday, 15 July 2018: Jean Carne - &lt;a href='bluesalley.php' title='list by venue'&gt;Blues Alley&lt;/a&gt; (Two shows)&lt;/b&gt;&lt;/a&gt;&lt;br&gt;</v>
      </c>
      <c r="AG167" s="97">
        <f t="shared" si="40"/>
        <v>2018</v>
      </c>
      <c r="AH167" s="97" t="str">
        <f t="shared" si="41"/>
        <v>07</v>
      </c>
      <c r="AI167" s="97">
        <f t="shared" si="42"/>
        <v>15</v>
      </c>
      <c r="AJ167" s="97" t="str">
        <f t="shared" si="43"/>
        <v>20180715</v>
      </c>
    </row>
    <row r="168" spans="4:36" ht="12" customHeight="1" x14ac:dyDescent="0.15">
      <c r="D168" s="110">
        <v>42983</v>
      </c>
      <c r="E168" s="90" t="s">
        <v>795</v>
      </c>
      <c r="F168" s="86" t="str">
        <f t="shared" si="31"/>
        <v>Sunday</v>
      </c>
      <c r="G168" s="91">
        <v>43296</v>
      </c>
      <c r="H168" s="92" t="str">
        <f>VLOOKUP(MONTH(G168),VLOOKUP!$W$1:$X$24,2)</f>
        <v>July</v>
      </c>
      <c r="I168" s="92" t="str">
        <f t="shared" si="32"/>
        <v>Sunday, 15 July 2018</v>
      </c>
      <c r="J168" s="94" t="s">
        <v>2301</v>
      </c>
      <c r="K168" s="90" t="s">
        <v>2338</v>
      </c>
      <c r="L168" s="86" t="str">
        <f t="shared" si="33"/>
        <v>&lt;a href='capitalonearena.php' title='list by venue'&gt;Capital One Arena (formerly Verizon Center)&lt;/a&gt; (Now Tour)</v>
      </c>
      <c r="M168" s="86" t="str">
        <f t="shared" si="34"/>
        <v>Shania Twain</v>
      </c>
      <c r="N168" s="86" t="str">
        <f>VLOOKUP(J168,VLOOKUP!$A$2:$S$54,19,FALSE)&amp;J168&amp;"&lt;/a&gt;"</f>
        <v>&lt;a href='capitalonearena.php' title='list by venue'&gt;Capital One Arena (formerly Verizon Center)&lt;/a&gt;</v>
      </c>
      <c r="O168" s="94" t="s">
        <v>2337</v>
      </c>
      <c r="S168" s="95" t="str">
        <f t="shared" si="35"/>
        <v>Shania Twain</v>
      </c>
      <c r="T168" s="86" t="str">
        <f t="shared" si="36"/>
        <v>&amp;#149; Shania Twain - &lt;b&gt;&lt;a href='capitalonearena.php' title='list by venue'&gt;Capital One Arena (formerly Verizon Center)&lt;/a&gt; (Now Tour)&lt;/b&gt; &lt;br&gt;</v>
      </c>
      <c r="U168" s="86" t="str">
        <f>IF(ISBLANK(G168),"","&amp;#149; "&amp;IF(ISBLANK(C168),"","&lt;S&gt;")&amp;I168&amp;IF(ISBLANK(A168),""," - &lt;a href='recommended.php#"&amp;AJ168&amp;"'&gt;&lt;b&gt;&lt;em&gt;&lt;font color='#9C004D'&gt;RECOMMENDED&lt;/font&gt;&lt;/em&gt;&lt;/b&gt;&lt;/a&gt;")&amp;" - "&amp;M168&amp;IF(ISBLANK(K168),K168," - &lt;b&gt;"&amp;K168&amp;"&lt;/b&gt; ")&amp;IF(B168="Sold Out"," - &lt;font color='#000099'&gt;&lt;b&gt;&lt;I&gt;sold out&lt;/I&gt;&lt;/b&gt;&lt;/font&gt;","")&amp;IF(ISBLANK(C168),"","&lt;/S&gt; &lt;b&gt;"&amp;C168&amp;"&lt;/b&gt;")&amp;"&lt;p&gt;")</f>
        <v>&amp;#149; Sunday, 15 July 2018 - Shania Twain - &lt;b&gt;Now Tour&lt;/b&gt; &lt;p&gt;</v>
      </c>
      <c r="V168" s="95" t="str">
        <f t="shared" si="37"/>
        <v>&amp;#149; Shania Twain - &lt;b&gt;&lt;a href='capitalonearena.php' title='list by venue'&gt;Capital One Arena (formerly Verizon Center)&lt;/a&gt; (Now Tour)&lt;/b&gt;  - &lt;font color='#005500'&gt;&lt;b&gt;NEW!&lt;/b&gt;&lt;/font&gt;&lt;br&gt;</v>
      </c>
      <c r="AE168" s="92" t="str">
        <f t="shared" si="38"/>
        <v>Sunday, 15 July 2018      [&lt;a name='20180715' href='#20180715'&gt;link to this day&lt;/a&gt;]</v>
      </c>
      <c r="AF168" s="96" t="str">
        <f t="shared" si="39"/>
        <v>&lt;a name='20180715'&gt;&lt;b&gt;Sunday, 15 July 2018: Shania Twain - &lt;a href='capitalonearena.php' title='list by venue'&gt;Capital One Arena (formerly Verizon Center)&lt;/a&gt; (Now Tour)&lt;/b&gt;&lt;/a&gt;&lt;br&gt;</v>
      </c>
      <c r="AG168" s="97">
        <f t="shared" si="40"/>
        <v>2018</v>
      </c>
      <c r="AH168" s="97" t="str">
        <f t="shared" si="41"/>
        <v>07</v>
      </c>
      <c r="AI168" s="97">
        <f t="shared" si="42"/>
        <v>15</v>
      </c>
      <c r="AJ168" s="97" t="str">
        <f t="shared" si="43"/>
        <v>20180715</v>
      </c>
    </row>
    <row r="169" spans="4:36" ht="12" customHeight="1" x14ac:dyDescent="0.15">
      <c r="D169" s="110">
        <v>43209</v>
      </c>
      <c r="E169" s="9" t="s">
        <v>795</v>
      </c>
      <c r="F169" s="86" t="str">
        <f t="shared" si="31"/>
        <v>Sunday</v>
      </c>
      <c r="G169" s="91">
        <v>43296</v>
      </c>
      <c r="H169" s="92" t="str">
        <f>VLOOKUP(MONTH(G169),VLOOKUP!$W$1:$X$24,2)</f>
        <v>July</v>
      </c>
      <c r="I169" s="92" t="str">
        <f t="shared" si="32"/>
        <v>Sunday, 15 July 2018</v>
      </c>
      <c r="J169" s="9" t="s">
        <v>2781</v>
      </c>
      <c r="K169" s="9" t="s">
        <v>2794</v>
      </c>
      <c r="L169" s="86" t="str">
        <f t="shared" si="33"/>
        <v>&lt;a href='citywinery.php' title='list by venue'&gt;City Winery DC&lt;/a&gt; [1350 Okie St NE, Washington, DC 20002] (The Rebirth of Soul Tour)</v>
      </c>
      <c r="M169" s="86" t="str">
        <f t="shared" si="34"/>
        <v>Syleena Johnson</v>
      </c>
      <c r="N169" s="86" t="str">
        <f>VLOOKUP(J169,VLOOKUP!$A$2:$S$54,19,FALSE)&amp;J169&amp;"&lt;/a&gt; ["&amp;VLOOKUP(J169,VLOOKUP!$A$2:$S$54,3,FALSE)&amp;"]"</f>
        <v>&lt;a href='citywinery.php' title='list by venue'&gt;City Winery DC&lt;/a&gt; [1350 Okie St NE, Washington, DC 20002]</v>
      </c>
      <c r="O169" s="9" t="s">
        <v>2793</v>
      </c>
      <c r="S169" s="95" t="str">
        <f t="shared" si="35"/>
        <v>Syleena Johnson</v>
      </c>
      <c r="T169" s="86" t="str">
        <f t="shared" si="36"/>
        <v>&amp;#149; Syleena Johnson - &lt;b&gt;&lt;a href='citywinery.php' title='list by venue'&gt;City Winery DC&lt;/a&gt; [1350 Okie St NE, Washington, DC 20002] (The Rebirth of Soul Tour)&lt;/b&gt; &lt;br&gt;</v>
      </c>
      <c r="U169" s="86" t="str">
        <f>IF(ISBLANK(G169),"","&amp;#149; "&amp;IF(ISBLANK(C169),"","&lt;S&gt;")&amp;I169&amp;IF(ISBLANK(A169),""," - &lt;a href='recommended.php#"&amp;AJ169&amp;"'&gt;&lt;b&gt;&lt;em&gt;&lt;font color='#9C004D'&gt;RECOMMENDED&lt;/font&gt;&lt;/em&gt;&lt;/b&gt;&lt;/a&gt;")&amp;" - "&amp;M169&amp;IF(ISBLANK(K169),K169," - &lt;b&gt;"&amp;K169&amp;"&lt;/b&gt; ")&amp;IF(B169="Sold Out"," - &lt;font color='#000099'&gt;&lt;b&gt;&lt;I&gt;sold out&lt;/I&gt;&lt;/b&gt;&lt;/font&gt;","")&amp;IF(ISBLANK(C169),"","&lt;/S&gt; &lt;b&gt;"&amp;C169&amp;"&lt;/b&gt;")&amp;"&lt;p&gt;")</f>
        <v>&amp;#149; Sunday, 15 July 2018 - Syleena Johnson - &lt;b&gt;The Rebirth of Soul Tour&lt;/b&gt; &lt;p&gt;</v>
      </c>
      <c r="V169" s="95" t="str">
        <f t="shared" si="37"/>
        <v>&amp;#149; Syleena Johnson - &lt;b&gt;&lt;a href='citywinery.php' title='list by venue'&gt;City Winery DC&lt;/a&gt; [1350 Okie St NE, Washington, DC 20002] (The Rebirth of Soul Tour)&lt;/b&gt;  - &lt;font color='#005500'&gt;&lt;b&gt;NEW!&lt;/b&gt;&lt;/font&gt;&lt;br&gt;</v>
      </c>
      <c r="AE169" s="92" t="str">
        <f t="shared" si="38"/>
        <v>Sunday, 15 July 2018      [&lt;a name='20180715' href='#20180715'&gt;link to this day&lt;/a&gt;]</v>
      </c>
      <c r="AF169" s="96" t="str">
        <f t="shared" si="39"/>
        <v>&lt;a name='20180715'&gt;&lt;b&gt;Sunday, 15 July 2018: Syleena Johnson - &lt;a href='citywinery.php' title='list by venue'&gt;City Winery DC&lt;/a&gt; [1350 Okie St NE, Washington, DC 20002] (The Rebirth of Soul Tour)&lt;/b&gt;&lt;/a&gt;&lt;br&gt;</v>
      </c>
      <c r="AG169" s="97">
        <f t="shared" si="40"/>
        <v>2018</v>
      </c>
      <c r="AH169" s="97" t="str">
        <f t="shared" si="41"/>
        <v>07</v>
      </c>
      <c r="AI169" s="97">
        <f t="shared" si="42"/>
        <v>15</v>
      </c>
      <c r="AJ169" s="97" t="str">
        <f t="shared" si="43"/>
        <v>20180715</v>
      </c>
    </row>
    <row r="170" spans="4:36" ht="12" customHeight="1" x14ac:dyDescent="0.15">
      <c r="D170" s="110">
        <v>43233</v>
      </c>
      <c r="E170" s="9" t="s">
        <v>795</v>
      </c>
      <c r="F170" s="86" t="str">
        <f t="shared" si="31"/>
        <v>Sunday</v>
      </c>
      <c r="G170" s="91">
        <v>43296</v>
      </c>
      <c r="H170" s="92" t="str">
        <f>VLOOKUP(MONTH(G170),VLOOKUP!$W$1:$X$24,2)</f>
        <v>July</v>
      </c>
      <c r="I170" s="92" t="str">
        <f t="shared" si="32"/>
        <v>Sunday, 15 July 2018</v>
      </c>
      <c r="J170" s="94" t="s">
        <v>535</v>
      </c>
      <c r="L170" s="86" t="str">
        <f t="shared" si="33"/>
        <v>&lt;a href='cometpingpong.php' title='list by venue'&gt;Comet Ping Pong&lt;/a&gt;</v>
      </c>
      <c r="M170" s="86" t="str">
        <f t="shared" si="34"/>
        <v>Outer Spaces, Goon, and Bacchae</v>
      </c>
      <c r="N170" s="86" t="str">
        <f>VLOOKUP(J170,VLOOKUP!$A$2:$S$54,19,FALSE)&amp;J170&amp;"&lt;/a&gt;"</f>
        <v>&lt;a href='cometpingpong.php' title='list by venue'&gt;Comet Ping Pong&lt;/a&gt;</v>
      </c>
      <c r="O170" s="9" t="s">
        <v>1417</v>
      </c>
      <c r="P170" s="9" t="s">
        <v>2964</v>
      </c>
      <c r="Q170" s="9" t="s">
        <v>1919</v>
      </c>
      <c r="S170" s="95" t="str">
        <f t="shared" si="35"/>
        <v>Outer Spaces</v>
      </c>
      <c r="T170" s="86" t="str">
        <f t="shared" si="36"/>
        <v>&amp;#149; Outer Spaces, Goon, and Bacchae - &lt;b&gt;&lt;a href='cometpingpong.php' title='list by venue'&gt;Comet Ping Pong&lt;/a&gt;&lt;/b&gt; &lt;br&gt;</v>
      </c>
      <c r="U170" s="86" t="str">
        <f>IF(ISBLANK(G170),"","&amp;#149; "&amp;IF(ISBLANK(C170),"","&lt;S&gt;")&amp;I170&amp;IF(ISBLANK(A170),""," - &lt;a href='recommended.php#"&amp;AJ170&amp;"'&gt;&lt;b&gt;&lt;em&gt;&lt;font color='#9C004D'&gt;RECOMMENDED&lt;/font&gt;&lt;/em&gt;&lt;/b&gt;&lt;/a&gt;")&amp;" - "&amp;M170&amp;IF(ISBLANK(K170),K170," - &lt;b&gt;"&amp;K170&amp;"&lt;/b&gt; ")&amp;IF(B170="Sold Out"," - &lt;font color='#000099'&gt;&lt;b&gt;&lt;I&gt;sold out&lt;/I&gt;&lt;/b&gt;&lt;/font&gt;","")&amp;IF(ISBLANK(C170),"","&lt;/S&gt; &lt;b&gt;"&amp;C170&amp;"&lt;/b&gt;")&amp;"&lt;p&gt;")</f>
        <v>&amp;#149; Sunday, 15 July 2018 - Outer Spaces, Goon, and Bacchae&lt;p&gt;</v>
      </c>
      <c r="V170" s="95" t="str">
        <f t="shared" si="37"/>
        <v>&amp;#149; Outer Spaces, Goon, and Bacchae - &lt;b&gt;&lt;a href='cometpingpong.php' title='list by venue'&gt;Comet Ping Pong&lt;/a&gt;&lt;/b&gt;  - &lt;font color='#005500'&gt;&lt;b&gt;NEW!&lt;/b&gt;&lt;/font&gt;&lt;br&gt;</v>
      </c>
      <c r="W170" s="90" t="s">
        <v>221</v>
      </c>
      <c r="AE170" s="92" t="str">
        <f t="shared" si="38"/>
        <v>Sunday, 15 July 2018      [&lt;a name='20180715' href='#20180715'&gt;link to this day&lt;/a&gt;]</v>
      </c>
      <c r="AF170" s="96" t="str">
        <f t="shared" si="39"/>
        <v>&lt;a name='20180715'&gt;&lt;b&gt;Sunday, 15 July 2018: Outer Spaces, Goon, and Bacchae - &lt;a href='cometpingpong.php' title='list by venue'&gt;Comet Ping Pong&lt;/a&gt;&lt;/b&gt;&lt;/a&gt;&lt;br&gt;</v>
      </c>
      <c r="AG170" s="97">
        <f t="shared" si="40"/>
        <v>2018</v>
      </c>
      <c r="AH170" s="97" t="str">
        <f t="shared" si="41"/>
        <v>07</v>
      </c>
      <c r="AI170" s="97">
        <f t="shared" si="42"/>
        <v>15</v>
      </c>
      <c r="AJ170" s="97" t="str">
        <f t="shared" si="43"/>
        <v>20180715</v>
      </c>
    </row>
    <row r="171" spans="4:36" ht="12" customHeight="1" x14ac:dyDescent="0.15">
      <c r="D171" s="110">
        <v>43273</v>
      </c>
      <c r="E171" s="9" t="s">
        <v>795</v>
      </c>
      <c r="F171" s="86" t="str">
        <f t="shared" si="31"/>
        <v>Sunday</v>
      </c>
      <c r="G171" s="91">
        <v>43296</v>
      </c>
      <c r="H171" s="92" t="str">
        <f>VLOOKUP(MONTH(G171),VLOOKUP!$W$1:$X$24,2)</f>
        <v>July</v>
      </c>
      <c r="I171" s="92" t="str">
        <f t="shared" si="32"/>
        <v>Sunday, 15 July 2018</v>
      </c>
      <c r="J171" s="90" t="s">
        <v>484</v>
      </c>
      <c r="L171" s="86" t="str">
        <f t="shared" si="33"/>
        <v>&lt;a href='dc9.php' title='list by venue'&gt;DC9&lt;/a&gt;</v>
      </c>
      <c r="M171" s="86" t="str">
        <f t="shared" si="34"/>
        <v>Badflower</v>
      </c>
      <c r="N171" s="86" t="str">
        <f>VLOOKUP(J171,VLOOKUP!$A$2:$S$54,19,FALSE)&amp;J171&amp;"&lt;/a&gt;"</f>
        <v>&lt;a href='dc9.php' title='list by venue'&gt;DC9&lt;/a&gt;</v>
      </c>
      <c r="O171" s="4" t="s">
        <v>2057</v>
      </c>
      <c r="P171" s="94"/>
      <c r="Q171" s="94"/>
      <c r="R171" s="94"/>
      <c r="S171" s="95" t="str">
        <f t="shared" si="35"/>
        <v>Badflower</v>
      </c>
      <c r="T171" s="86" t="str">
        <f t="shared" si="36"/>
        <v>&amp;#149; Badflower - &lt;b&gt;&lt;a href='dc9.php' title='list by venue'&gt;DC9&lt;/a&gt;&lt;/b&gt; &lt;br&gt;</v>
      </c>
      <c r="U171" s="112" t="str">
        <f>IF(ISBLANK(G171),"","&amp;#149; "&amp;IF(ISBLANK(C171),"","&lt;S&gt;")&amp;I171&amp;IF(ISBLANK(A171),""," - &lt;a href='recommended.php#"&amp;AJ171&amp;"'&gt;&lt;b&gt;&lt;em&gt;&lt;font color='#9C004D'&gt;RECOMMENDED&lt;/font&gt;&lt;/em&gt;&lt;/b&gt;&lt;/a&gt;")&amp;" - "&amp;M171&amp;IF(ISBLANK(K171),K171," - &lt;b&gt;"&amp;K171&amp;"&lt;/b&gt; ")&amp;IF(B171="Sold Out"," - &lt;font color='#000099'&gt;&lt;b&gt;&lt;I&gt;sold out&lt;/I&gt;&lt;/b&gt;&lt;/font&gt;"," - &lt;font color='#728C00'&gt;&lt;em&gt;&lt;a href='http://www.shareasale.com/r.cfm?u=529909&amp;b=234786&amp;m=27601&amp;afftrack=&amp;urllink=www%2Eticketfly%2Ecom%2Fpurchase%2Fevent%2F"&amp;X171&amp;"' target='_blank'&gt;buy tickets&lt;/a&gt;&lt;/em&gt;&lt;/font&gt;")&amp;IF(ISBLANK(C171),"","&lt;/S&gt; &lt;b&gt;"&amp;C171&amp;"&lt;/b&gt;")&amp;"&lt;p&gt;")</f>
        <v>&amp;#149; Sunday, 15 July 2018 - Badflower - &lt;font color='#728C00'&gt;&lt;em&gt;&lt;a href='http://www.shareasale.com/r.cfm?u=529909&amp;b=234786&amp;m=27601&amp;afftrack=&amp;urllink=www%2Eticketfly%2Ecom%2Fpurchase%2Fevent%2F1717204' target='_blank'&gt;buy tickets&lt;/a&gt;&lt;/em&gt;&lt;/font&gt;&lt;p&gt;</v>
      </c>
      <c r="V171" s="95" t="str">
        <f t="shared" si="37"/>
        <v>&amp;#149; Badflower - &lt;b&gt;&lt;a href='dc9.php' title='list by venue'&gt;DC9&lt;/a&gt;&lt;/b&gt;  - &lt;font color='#005500'&gt;&lt;b&gt;NEW!&lt;/b&gt;&lt;/font&gt;&lt;br&gt;</v>
      </c>
      <c r="X171" s="9">
        <v>1717204</v>
      </c>
      <c r="AE171" s="92" t="str">
        <f t="shared" si="38"/>
        <v>Sunday, 15 July 2018      [&lt;a name='20180715' href='#20180715'&gt;link to this day&lt;/a&gt;]</v>
      </c>
      <c r="AF171" s="96" t="str">
        <f t="shared" si="39"/>
        <v>&lt;a name='20180715'&gt;&lt;b&gt;Sunday, 15 July 2018: Badflower - &lt;a href='dc9.php' title='list by venue'&gt;DC9&lt;/a&gt;&lt;/b&gt;&lt;/a&gt;&lt;br&gt;</v>
      </c>
      <c r="AG171" s="97">
        <f t="shared" si="40"/>
        <v>2018</v>
      </c>
      <c r="AH171" s="97" t="str">
        <f t="shared" si="41"/>
        <v>07</v>
      </c>
      <c r="AI171" s="97">
        <f t="shared" si="42"/>
        <v>15</v>
      </c>
      <c r="AJ171" s="97" t="str">
        <f t="shared" si="43"/>
        <v>20180715</v>
      </c>
    </row>
    <row r="172" spans="4:36" ht="12" customHeight="1" x14ac:dyDescent="0.15">
      <c r="D172" s="110">
        <v>43233</v>
      </c>
      <c r="E172" s="9" t="s">
        <v>795</v>
      </c>
      <c r="F172" s="86" t="str">
        <f t="shared" si="31"/>
        <v>Sunday</v>
      </c>
      <c r="G172" s="91">
        <v>43296</v>
      </c>
      <c r="H172" s="92" t="str">
        <f>VLOOKUP(MONTH(G172),VLOOKUP!$W$1:$X$24,2)</f>
        <v>July</v>
      </c>
      <c r="I172" s="92" t="str">
        <f t="shared" si="32"/>
        <v>Sunday, 15 July 2018</v>
      </c>
      <c r="J172" s="90" t="s">
        <v>217</v>
      </c>
      <c r="L172" s="86" t="str">
        <f t="shared" si="33"/>
        <v>&lt;a href='jamminjava.php' title='list by venue'&gt;Jammin' Java&lt;/a&gt;</v>
      </c>
      <c r="M172" s="86" t="str">
        <f t="shared" si="34"/>
        <v>Jammin Java Songwriters Circle: A Tribute to the Songs of the Eagles</v>
      </c>
      <c r="N172" s="86" t="str">
        <f>VLOOKUP(J172,VLOOKUP!$A$2:$S$54,19,FALSE)&amp;J172&amp;"&lt;/a&gt;"</f>
        <v>&lt;a href='jamminjava.php' title='list by venue'&gt;Jammin' Java&lt;/a&gt;</v>
      </c>
      <c r="O172" s="9" t="s">
        <v>3246</v>
      </c>
      <c r="S172" s="95" t="str">
        <f t="shared" si="35"/>
        <v>Jammin Java Songwriters Circle: A Tribute to the Songs of the Eagles</v>
      </c>
      <c r="T172" s="86" t="str">
        <f t="shared" si="36"/>
        <v>&amp;#149; Jammin Java Songwriters Circle: A Tribute to the Songs of the Eagles - &lt;b&gt;&lt;a href='jamminjava.php' title='list by venue'&gt;Jammin' Java&lt;/a&gt;&lt;/b&gt; &lt;br&gt;</v>
      </c>
      <c r="U172" s="112" t="str">
        <f>IF(ISBLANK(G172),"","&amp;#149; "&amp;IF(ISBLANK(C172),"","&lt;S&gt;")&amp;I172&amp;IF(ISBLANK(A172),""," - &lt;a href='recommended.php#"&amp;AJ172&amp;"'&gt;&lt;b&gt;&lt;em&gt;&lt;font color='#9C004D'&gt;RECOMMENDED&lt;/font&gt;&lt;/em&gt;&lt;/b&gt;&lt;/a&gt;")&amp;" - "&amp;M172&amp;IF(ISBLANK(K172),K172," - &lt;b&gt;"&amp;K172&amp;"&lt;/b&gt; ")&amp;IF(B172="Sold Out"," - &lt;font color='#000099'&gt;&lt;b&gt;&lt;I&gt;sold out&lt;/I&gt;&lt;/b&gt;&lt;/font&gt;"," - &lt;font color='#728C00'&gt;&lt;em&gt;&lt;a href='http://www.shareasale.com/r.cfm?u=529909&amp;b=234786&amp;m=27601&amp;afftrack=&amp;urllink=www%2Eticketfly%2Ecom%2Fpurchase%2Fevent%2F"&amp;X172&amp;"' target='_blank'&gt;buy tickets&lt;/a&gt;&lt;/em&gt;&lt;/font&gt;")&amp;IF(ISBLANK(C172),"","&lt;/S&gt; &lt;b&gt;"&amp;C172&amp;"&lt;/b&gt;")&amp;"&lt;p&gt;")</f>
        <v>&amp;#149; Sunday, 15 July 2018 - Jammin Java Songwriters Circle: A Tribute to the Songs of the Eagles - &lt;font color='#728C00'&gt;&lt;em&gt;&lt;a href='http://www.shareasale.com/r.cfm?u=529909&amp;b=234786&amp;m=27601&amp;afftrack=&amp;urllink=www%2Eticketfly%2Ecom%2Fpurchase%2Fevent%2F1699358' target='_blank'&gt;buy tickets&lt;/a&gt;&lt;/em&gt;&lt;/font&gt;&lt;p&gt;</v>
      </c>
      <c r="V172" s="95" t="str">
        <f t="shared" si="37"/>
        <v>&amp;#149; Jammin Java Songwriters Circle: A Tribute to the Songs of the Eagles - &lt;b&gt;&lt;a href='jamminjava.php' title='list by venue'&gt;Jammin' Java&lt;/a&gt;&lt;/b&gt;  - &lt;font color='#005500'&gt;&lt;b&gt;NEW!&lt;/b&gt;&lt;/font&gt;&lt;br&gt;</v>
      </c>
      <c r="X172" s="9">
        <v>1699358</v>
      </c>
      <c r="AE172" s="92" t="str">
        <f t="shared" si="38"/>
        <v>Sunday, 15 July 2018      [&lt;a name='20180715' href='#20180715'&gt;link to this day&lt;/a&gt;]</v>
      </c>
      <c r="AF172" s="96" t="str">
        <f t="shared" si="39"/>
        <v>&lt;a name='20180715'&gt;&lt;b&gt;Sunday, 15 July 2018: Jammin Java Songwriters Circle: A Tribute to the Songs of the Eagles - &lt;a href='jamminjava.php' title='list by venue'&gt;Jammin' Java&lt;/a&gt;&lt;/b&gt;&lt;/a&gt;&lt;br&gt;</v>
      </c>
      <c r="AG172" s="97">
        <f t="shared" si="40"/>
        <v>2018</v>
      </c>
      <c r="AH172" s="97" t="str">
        <f t="shared" si="41"/>
        <v>07</v>
      </c>
      <c r="AI172" s="97">
        <f t="shared" si="42"/>
        <v>15</v>
      </c>
      <c r="AJ172" s="97" t="str">
        <f t="shared" si="43"/>
        <v>20180715</v>
      </c>
    </row>
    <row r="173" spans="4:36" ht="12" customHeight="1" x14ac:dyDescent="0.15">
      <c r="D173" s="110">
        <v>43240</v>
      </c>
      <c r="E173" s="9" t="s">
        <v>795</v>
      </c>
      <c r="F173" s="86" t="str">
        <f t="shared" si="31"/>
        <v>Sunday</v>
      </c>
      <c r="G173" s="91">
        <v>43296</v>
      </c>
      <c r="H173" s="92" t="str">
        <f>VLOOKUP(MONTH(G173),VLOOKUP!$W$1:$X$24,2)</f>
        <v>July</v>
      </c>
      <c r="I173" s="92" t="str">
        <f t="shared" si="32"/>
        <v>Sunday, 15 July 2018</v>
      </c>
      <c r="J173" s="90" t="s">
        <v>2345</v>
      </c>
      <c r="L173" s="86" t="str">
        <f t="shared" si="33"/>
        <v>&lt;a href='pearlstreet.php' title='list by venue'&gt;Pearl Street Warehouse&lt;/a&gt; [33 Pearl Street SW, Washington, DC 20024]</v>
      </c>
      <c r="M173" s="86" t="str">
        <f t="shared" si="34"/>
        <v>Cicada Rhythm</v>
      </c>
      <c r="N173" s="86" t="str">
        <f>VLOOKUP(J173,VLOOKUP!$A$2:$S$54,19,FALSE)&amp;J173&amp;"&lt;/a&gt; ["&amp;VLOOKUP(J173,VLOOKUP!$A$2:$S$54,3,FALSE)&amp;"]"</f>
        <v>&lt;a href='pearlstreet.php' title='list by venue'&gt;Pearl Street Warehouse&lt;/a&gt; [33 Pearl Street SW, Washington, DC 20024]</v>
      </c>
      <c r="O173" s="9" t="s">
        <v>3055</v>
      </c>
      <c r="S173" s="95" t="str">
        <f t="shared" si="35"/>
        <v>Cicada Rhythm</v>
      </c>
      <c r="T173" s="86" t="str">
        <f t="shared" si="36"/>
        <v>&amp;#149; Cicada Rhythm - &lt;b&gt;&lt;a href='pearlstreet.php' title='list by venue'&gt;Pearl Street Warehouse&lt;/a&gt; [33 Pearl Street SW, Washington, DC 20024]&lt;/b&gt; &lt;br&gt;</v>
      </c>
      <c r="U173" s="112" t="str">
        <f>IF(ISBLANK(G173),"","&amp;#149; "&amp;IF(ISBLANK(C173),"","&lt;S&gt;")&amp;I173&amp;IF(ISBLANK(A173),""," - &lt;a href='recommended.php#"&amp;AJ173&amp;"'&gt;&lt;b&gt;&lt;em&gt;&lt;font color='#9C004D'&gt;RECOMMENDED&lt;/font&gt;&lt;/em&gt;&lt;/b&gt;&lt;/a&gt;")&amp;" - "&amp;M173&amp;IF(ISBLANK(K173),K173," - &lt;b&gt;"&amp;K173&amp;"&lt;/b&gt; ")&amp;IF(B173="Sold Out"," - &lt;font color='#000099'&gt;&lt;b&gt;&lt;I&gt;sold out&lt;/I&gt;&lt;/b&gt;&lt;/font&gt;"," - &lt;font color='#728C00'&gt;&lt;em&gt;&lt;a href='http://www.shareasale.com/r.cfm?u=529909&amp;b=234786&amp;m=27601&amp;afftrack=&amp;urllink=www%2Eticketfly%2Ecom%2Fpurchase%2Fevent%2F"&amp;X173&amp;"' target='_blank'&gt;buy tickets&lt;/a&gt;&lt;/em&gt;&lt;/font&gt;")&amp;IF(ISBLANK(C173),"","&lt;/S&gt; &lt;b&gt;"&amp;C173&amp;"&lt;/b&gt;")&amp;"&lt;p&gt;")</f>
        <v>&amp;#149; Sunday, 15 July 2018 - Cicada Rhythm - &lt;font color='#728C00'&gt;&lt;em&gt;&lt;a href='http://www.shareasale.com/r.cfm?u=529909&amp;b=234786&amp;m=27601&amp;afftrack=&amp;urllink=www%2Eticketfly%2Ecom%2Fpurchase%2Fevent%2F1703203' target='_blank'&gt;buy tickets&lt;/a&gt;&lt;/em&gt;&lt;/font&gt;&lt;p&gt;</v>
      </c>
      <c r="V173" s="95" t="str">
        <f t="shared" si="37"/>
        <v>&amp;#149; Cicada Rhythm - &lt;b&gt;&lt;a href='pearlstreet.php' title='list by venue'&gt;Pearl Street Warehouse&lt;/a&gt; [33 Pearl Street SW, Washington, DC 20024]&lt;/b&gt;  - &lt;font color='#005500'&gt;&lt;b&gt;NEW!&lt;/b&gt;&lt;/font&gt;&lt;br&gt;</v>
      </c>
      <c r="X173" s="9">
        <v>1703203</v>
      </c>
      <c r="AE173" s="92" t="str">
        <f t="shared" si="38"/>
        <v>Sunday, 15 July 2018      [&lt;a name='20180715' href='#20180715'&gt;link to this day&lt;/a&gt;]</v>
      </c>
      <c r="AF173" s="96" t="str">
        <f t="shared" si="39"/>
        <v>&lt;a name='20180715'&gt;&lt;b&gt;Sunday, 15 July 2018: Cicada Rhythm - &lt;a href='pearlstreet.php' title='list by venue'&gt;Pearl Street Warehouse&lt;/a&gt; [33 Pearl Street SW, Washington, DC 20024]&lt;/b&gt;&lt;/a&gt;&lt;br&gt;</v>
      </c>
      <c r="AG173" s="97">
        <f t="shared" si="40"/>
        <v>2018</v>
      </c>
      <c r="AH173" s="97" t="str">
        <f t="shared" si="41"/>
        <v>07</v>
      </c>
      <c r="AI173" s="97">
        <f t="shared" si="42"/>
        <v>15</v>
      </c>
      <c r="AJ173" s="97" t="str">
        <f t="shared" si="43"/>
        <v>20180715</v>
      </c>
    </row>
    <row r="174" spans="4:36" ht="12" customHeight="1" x14ac:dyDescent="0.15">
      <c r="D174" s="110">
        <v>43153</v>
      </c>
      <c r="E174" s="9" t="s">
        <v>795</v>
      </c>
      <c r="F174" s="86" t="str">
        <f t="shared" si="31"/>
        <v>Sunday</v>
      </c>
      <c r="G174" s="91">
        <v>43296</v>
      </c>
      <c r="H174" s="92" t="str">
        <f>VLOOKUP(MONTH(G174),VLOOKUP!$W$1:$X$24,2)</f>
        <v>July</v>
      </c>
      <c r="I174" s="92" t="str">
        <f t="shared" si="32"/>
        <v>Sunday, 15 July 2018</v>
      </c>
      <c r="J174" s="107" t="s">
        <v>436</v>
      </c>
      <c r="L174" s="86" t="str">
        <f t="shared" si="33"/>
        <v>&lt;a href='piersix.php' title='list by venue'&gt;Pier Six Pavilion (Baltimore)&lt;/a&gt;</v>
      </c>
      <c r="M174" s="86" t="str">
        <f t="shared" si="34"/>
        <v>Coheed &amp;amp; Cambria and Taking Back Sunday</v>
      </c>
      <c r="N174" s="86" t="str">
        <f>VLOOKUP(J174,VLOOKUP!$A$2:$S$54,19,FALSE)&amp;J174&amp;"&lt;/a&gt;"</f>
        <v>&lt;a href='piersix.php' title='list by venue'&gt;Pier Six Pavilion (Baltimore)&lt;/a&gt;</v>
      </c>
      <c r="O174" s="163" t="s">
        <v>2560</v>
      </c>
      <c r="P174" s="163" t="s">
        <v>2194</v>
      </c>
      <c r="Q174" s="106"/>
      <c r="R174" s="106"/>
      <c r="S174" s="95" t="str">
        <f t="shared" si="35"/>
        <v>Coheed &amp;amp; Cambria</v>
      </c>
      <c r="T174" s="86" t="str">
        <f t="shared" si="36"/>
        <v>&amp;#149; Coheed &amp;amp; Cambria and Taking Back Sunday - &lt;b&gt;&lt;a href='piersix.php' title='list by venue'&gt;Pier Six Pavilion (Baltimore)&lt;/a&gt;&lt;/b&gt; &lt;br&gt;</v>
      </c>
      <c r="U174" s="86" t="str">
        <f t="shared" ref="U174:U180" si="44">IF(ISBLANK(G174),"","&amp;#149; "&amp;IF(ISBLANK(C174),"","&lt;S&gt;")&amp;I174&amp;IF(ISBLANK(A174),""," - &lt;a href='recommended.php#"&amp;AJ174&amp;"'&gt;&lt;b&gt;&lt;em&gt;&lt;font color='#9C004D'&gt;RECOMMENDED&lt;/font&gt;&lt;/em&gt;&lt;/b&gt;&lt;/a&gt;")&amp;" - "&amp;M174&amp;IF(ISBLANK(K174),K174," - &lt;b&gt;"&amp;K174&amp;"&lt;/b&gt; ")&amp;IF(B174="Sold Out"," - &lt;font color='#000099'&gt;&lt;b&gt;&lt;I&gt;sold out&lt;/I&gt;&lt;/b&gt;&lt;/font&gt;","")&amp;IF(ISBLANK(C174),"","&lt;/S&gt; &lt;b&gt;"&amp;C174&amp;"&lt;/b&gt;")&amp;"&lt;p&gt;")</f>
        <v>&amp;#149; Sunday, 15 July 2018 - Coheed &amp;amp; Cambria and Taking Back Sunday&lt;p&gt;</v>
      </c>
      <c r="V174" s="95" t="str">
        <f t="shared" si="37"/>
        <v>&amp;#149; Coheed &amp;amp; Cambria and Taking Back Sunday - &lt;b&gt;&lt;a href='piersix.php' title='list by venue'&gt;Pier Six Pavilion (Baltimore)&lt;/a&gt;&lt;/b&gt;  - &lt;font color='#005500'&gt;&lt;b&gt;NEW!&lt;/b&gt;&lt;/font&gt;&lt;br&gt;</v>
      </c>
      <c r="AE174" s="92" t="str">
        <f t="shared" si="38"/>
        <v>Sunday, 15 July 2018      [&lt;a name='20180715' href='#20180715'&gt;link to this day&lt;/a&gt;]</v>
      </c>
      <c r="AF174" s="96" t="str">
        <f t="shared" si="39"/>
        <v>&lt;a name='20180715'&gt;&lt;b&gt;Sunday, 15 July 2018: Coheed &amp;amp; Cambria and Taking Back Sunday - &lt;a href='piersix.php' title='list by venue'&gt;Pier Six Pavilion (Baltimore)&lt;/a&gt;&lt;/b&gt;&lt;/a&gt;&lt;br&gt;</v>
      </c>
      <c r="AG174" s="97">
        <f t="shared" si="40"/>
        <v>2018</v>
      </c>
      <c r="AH174" s="97" t="str">
        <f t="shared" si="41"/>
        <v>07</v>
      </c>
      <c r="AI174" s="97">
        <f t="shared" si="42"/>
        <v>15</v>
      </c>
      <c r="AJ174" s="97" t="str">
        <f t="shared" si="43"/>
        <v>20180715</v>
      </c>
    </row>
    <row r="175" spans="4:36" ht="12" customHeight="1" x14ac:dyDescent="0.15">
      <c r="D175" s="110">
        <v>43242</v>
      </c>
      <c r="E175" s="9" t="s">
        <v>795</v>
      </c>
      <c r="F175" s="86" t="str">
        <f t="shared" si="31"/>
        <v>Sunday</v>
      </c>
      <c r="G175" s="91">
        <v>43296</v>
      </c>
      <c r="H175" s="92" t="str">
        <f>VLOOKUP(MONTH(G175),VLOOKUP!$W$1:$X$24,2)</f>
        <v>July</v>
      </c>
      <c r="I175" s="92" t="str">
        <f t="shared" si="32"/>
        <v>Sunday, 15 July 2018</v>
      </c>
      <c r="J175" s="90" t="s">
        <v>439</v>
      </c>
      <c r="L175" s="86" t="str">
        <f t="shared" si="33"/>
        <v>&lt;a href='statethetre.php' title='list by venue'&gt;State Theatre&lt;/a&gt;</v>
      </c>
      <c r="M175" s="86" t="str">
        <f t="shared" si="34"/>
        <v>La Santa Cecilia</v>
      </c>
      <c r="N175" s="86" t="str">
        <f>VLOOKUP(J175,VLOOKUP!$A$2:$S$54,19,FALSE)&amp;J175&amp;"&lt;/a&gt;"</f>
        <v>&lt;a href='statethetre.php' title='list by venue'&gt;State Theatre&lt;/a&gt;</v>
      </c>
      <c r="O175" s="9" t="s">
        <v>3106</v>
      </c>
      <c r="S175" s="95" t="str">
        <f t="shared" si="35"/>
        <v>La Santa Cecilia</v>
      </c>
      <c r="T175" s="86" t="str">
        <f t="shared" si="36"/>
        <v>&amp;#149; La Santa Cecilia - &lt;b&gt;&lt;a href='statethetre.php' title='list by venue'&gt;State Theatre&lt;/a&gt;&lt;/b&gt; &lt;br&gt;</v>
      </c>
      <c r="U175" s="86" t="str">
        <f t="shared" si="44"/>
        <v>&amp;#149; Sunday, 15 July 2018 - La Santa Cecilia&lt;p&gt;</v>
      </c>
      <c r="V175" s="95" t="str">
        <f t="shared" si="37"/>
        <v>&amp;#149; La Santa Cecilia - &lt;b&gt;&lt;a href='statethetre.php' title='list by venue'&gt;State Theatre&lt;/a&gt;&lt;/b&gt;  - &lt;font color='#005500'&gt;&lt;b&gt;NEW!&lt;/b&gt;&lt;/font&gt;&lt;br&gt;</v>
      </c>
      <c r="AE175" s="92" t="str">
        <f t="shared" si="38"/>
        <v>Sunday, 15 July 2018      [&lt;a name='20180715' href='#20180715'&gt;link to this day&lt;/a&gt;]</v>
      </c>
      <c r="AF175" s="96" t="str">
        <f t="shared" si="39"/>
        <v>&lt;a name='20180715'&gt;&lt;b&gt;Sunday, 15 July 2018: La Santa Cecilia - &lt;a href='statethetre.php' title='list by venue'&gt;State Theatre&lt;/a&gt;&lt;/b&gt;&lt;/a&gt;&lt;br&gt;</v>
      </c>
      <c r="AG175" s="97">
        <f t="shared" si="40"/>
        <v>2018</v>
      </c>
      <c r="AH175" s="97" t="str">
        <f t="shared" si="41"/>
        <v>07</v>
      </c>
      <c r="AI175" s="97">
        <f t="shared" si="42"/>
        <v>15</v>
      </c>
      <c r="AJ175" s="97" t="str">
        <f t="shared" si="43"/>
        <v>20180715</v>
      </c>
    </row>
    <row r="176" spans="4:36" ht="12" customHeight="1" x14ac:dyDescent="0.15">
      <c r="D176" s="110">
        <v>43276</v>
      </c>
      <c r="E176" s="9" t="s">
        <v>795</v>
      </c>
      <c r="F176" s="86" t="str">
        <f t="shared" si="31"/>
        <v>Sunday</v>
      </c>
      <c r="G176" s="91">
        <v>43296</v>
      </c>
      <c r="H176" s="92" t="str">
        <f>VLOOKUP(MONTH(G176),VLOOKUP!$W$1:$X$24,2)</f>
        <v>July</v>
      </c>
      <c r="I176" s="92" t="str">
        <f t="shared" si="32"/>
        <v>Sunday, 15 July 2018</v>
      </c>
      <c r="J176" s="90" t="s">
        <v>216</v>
      </c>
      <c r="L176" s="86" t="str">
        <f t="shared" si="33"/>
        <v>&lt;a href='velvetlounge.php' title='list by venue'&gt;Velvet Lounge&lt;/a&gt;</v>
      </c>
      <c r="M176" s="86" t="str">
        <f t="shared" si="34"/>
        <v>Polar Bear Summer, Toyomansi, Dezorah, and a Shrewdness of Apes</v>
      </c>
      <c r="N176" s="86" t="str">
        <f>VLOOKUP(J176,VLOOKUP!$A$2:$S$54,19,FALSE)&amp;J176&amp;"&lt;/a&gt;"</f>
        <v>&lt;a href='velvetlounge.php' title='list by venue'&gt;Velvet Lounge&lt;/a&gt;</v>
      </c>
      <c r="O176" s="9" t="s">
        <v>2676</v>
      </c>
      <c r="P176" s="9" t="s">
        <v>3430</v>
      </c>
      <c r="Q176" s="9" t="s">
        <v>3431</v>
      </c>
      <c r="R176" s="9" t="s">
        <v>2273</v>
      </c>
      <c r="S176" s="95" t="str">
        <f t="shared" si="35"/>
        <v>Polar Bear Summer</v>
      </c>
      <c r="T176" s="86" t="str">
        <f t="shared" si="36"/>
        <v>&amp;#149; Polar Bear Summer, Toyomansi, Dezorah, and a Shrewdness of Apes - &lt;b&gt;&lt;a href='velvetlounge.php' title='list by venue'&gt;Velvet Lounge&lt;/a&gt;&lt;/b&gt; &lt;br&gt;</v>
      </c>
      <c r="U176" s="86" t="str">
        <f t="shared" si="44"/>
        <v>&amp;#149; Sunday, 15 July 2018 - Polar Bear Summer, Toyomansi, Dezorah, and a Shrewdness of Apes&lt;p&gt;</v>
      </c>
      <c r="V176" s="95" t="str">
        <f t="shared" si="37"/>
        <v>&amp;#149; Polar Bear Summer, Toyomansi, Dezorah, and a Shrewdness of Apes - &lt;b&gt;&lt;a href='velvetlounge.php' title='list by venue'&gt;Velvet Lounge&lt;/a&gt;&lt;/b&gt;  - &lt;font color='#005500'&gt;&lt;b&gt;NEW!&lt;/b&gt;&lt;/font&gt;&lt;br&gt;</v>
      </c>
      <c r="AE176" s="92" t="str">
        <f t="shared" si="38"/>
        <v>Sunday, 15 July 2018      [&lt;a name='20180715' href='#20180715'&gt;link to this day&lt;/a&gt;]</v>
      </c>
      <c r="AF176" s="96" t="str">
        <f t="shared" si="39"/>
        <v>&lt;a name='20180715'&gt;&lt;b&gt;Sunday, 15 July 2018: Polar Bear Summer, Toyomansi, Dezorah, and a Shrewdness of Apes - &lt;a href='velvetlounge.php' title='list by venue'&gt;Velvet Lounge&lt;/a&gt;&lt;/b&gt;&lt;/a&gt;&lt;br&gt;</v>
      </c>
      <c r="AG176" s="97">
        <f t="shared" si="40"/>
        <v>2018</v>
      </c>
      <c r="AH176" s="97" t="str">
        <f t="shared" si="41"/>
        <v>07</v>
      </c>
      <c r="AI176" s="97">
        <f t="shared" si="42"/>
        <v>15</v>
      </c>
      <c r="AJ176" s="97" t="str">
        <f t="shared" si="43"/>
        <v>20180715</v>
      </c>
    </row>
    <row r="177" spans="4:36" ht="12" customHeight="1" x14ac:dyDescent="0.15">
      <c r="D177" s="110">
        <v>43185</v>
      </c>
      <c r="E177" s="9" t="s">
        <v>795</v>
      </c>
      <c r="F177" s="86" t="str">
        <f t="shared" si="31"/>
        <v>Sunday</v>
      </c>
      <c r="G177" s="91">
        <v>43296</v>
      </c>
      <c r="H177" s="92" t="str">
        <f>VLOOKUP(MONTH(G177),VLOOKUP!$W$1:$X$24,2)</f>
        <v>July</v>
      </c>
      <c r="I177" s="92" t="str">
        <f t="shared" si="32"/>
        <v>Sunday, 15 July 2018</v>
      </c>
      <c r="J177" s="90" t="s">
        <v>234</v>
      </c>
      <c r="K177" s="9" t="s">
        <v>2131</v>
      </c>
      <c r="L177" s="86" t="str">
        <f t="shared" si="33"/>
        <v>&lt;a href='wolftrap.php' title='list by venue'&gt;Wolf Trap&lt;/a&gt; (the Barns - 3 PM)</v>
      </c>
      <c r="M177" s="86" t="str">
        <f t="shared" si="34"/>
        <v>Gounod: &lt;em&gt;Rom&amp;eacute;o et Juliette&lt;/em&gt;</v>
      </c>
      <c r="N177" s="86" t="str">
        <f>VLOOKUP(J177,VLOOKUP!$A$2:$S$54,19,FALSE)&amp;J177&amp;"&lt;/a&gt;"</f>
        <v>&lt;a href='wolftrap.php' title='list by venue'&gt;Wolf Trap&lt;/a&gt;</v>
      </c>
      <c r="O177" s="9" t="s">
        <v>2650</v>
      </c>
      <c r="S177" s="95" t="str">
        <f t="shared" si="35"/>
        <v>Gounod: &lt;em&gt;Rom&amp;eacute;o et Juliette&lt;/em&gt;</v>
      </c>
      <c r="T177" s="86" t="str">
        <f t="shared" si="36"/>
        <v>&amp;#149; Gounod: &lt;em&gt;Rom&amp;eacute;o et Juliette&lt;/em&gt; - &lt;b&gt;&lt;a href='wolftrap.php' title='list by venue'&gt;Wolf Trap&lt;/a&gt; (the Barns - 3 PM)&lt;/b&gt; &lt;br&gt;</v>
      </c>
      <c r="U177" s="86" t="str">
        <f t="shared" si="44"/>
        <v>&amp;#149; Sunday, 15 July 2018 - Gounod: &lt;em&gt;Rom&amp;eacute;o et Juliette&lt;/em&gt; - &lt;b&gt;the Barns - 3 PM&lt;/b&gt; &lt;p&gt;</v>
      </c>
      <c r="V177" s="95" t="str">
        <f t="shared" si="37"/>
        <v>&amp;#149; Gounod: &lt;em&gt;Rom&amp;eacute;o et Juliette&lt;/em&gt; - &lt;b&gt;&lt;a href='wolftrap.php' title='list by venue'&gt;Wolf Trap&lt;/a&gt; (the Barns - 3 PM)&lt;/b&gt;  - &lt;font color='#005500'&gt;&lt;b&gt;NEW!&lt;/b&gt;&lt;/font&gt;&lt;br&gt;</v>
      </c>
      <c r="AE177" s="92" t="str">
        <f t="shared" si="38"/>
        <v>Sunday, 15 July 2018      [&lt;a name='20180715' href='#20180715'&gt;link to this day&lt;/a&gt;]</v>
      </c>
      <c r="AF177" s="96" t="str">
        <f t="shared" si="39"/>
        <v>&lt;a name='20180715'&gt;&lt;b&gt;Sunday, 15 July 2018: Gounod: &lt;em&gt;Rom&amp;eacute;o et Juliette&lt;/em&gt; - &lt;a href='wolftrap.php' title='list by venue'&gt;Wolf Trap&lt;/a&gt; (the Barns - 3 PM)&lt;/b&gt;&lt;/a&gt;&lt;br&gt;</v>
      </c>
      <c r="AG177" s="97">
        <f t="shared" si="40"/>
        <v>2018</v>
      </c>
      <c r="AH177" s="97" t="str">
        <f t="shared" si="41"/>
        <v>07</v>
      </c>
      <c r="AI177" s="97">
        <f t="shared" si="42"/>
        <v>15</v>
      </c>
      <c r="AJ177" s="97" t="str">
        <f t="shared" si="43"/>
        <v>20180715</v>
      </c>
    </row>
    <row r="178" spans="4:36" ht="12" customHeight="1" x14ac:dyDescent="0.15">
      <c r="D178" s="110">
        <v>43185</v>
      </c>
      <c r="E178" s="9" t="s">
        <v>795</v>
      </c>
      <c r="F178" s="86" t="str">
        <f t="shared" si="31"/>
        <v>Sunday</v>
      </c>
      <c r="G178" s="91">
        <v>43296</v>
      </c>
      <c r="H178" s="92" t="str">
        <f>VLOOKUP(MONTH(G178),VLOOKUP!$W$1:$X$24,2)</f>
        <v>July</v>
      </c>
      <c r="I178" s="92" t="str">
        <f t="shared" si="32"/>
        <v>Sunday, 15 July 2018</v>
      </c>
      <c r="J178" s="90" t="s">
        <v>234</v>
      </c>
      <c r="K178" s="90" t="s">
        <v>1644</v>
      </c>
      <c r="L178" s="86" t="str">
        <f t="shared" si="33"/>
        <v>&lt;a href='wolftrap.php' title='list by venue'&gt;Wolf Trap&lt;/a&gt; (Filene Center)</v>
      </c>
      <c r="M178" s="86" t="str">
        <f t="shared" si="34"/>
        <v>Halsey and Jessie Reyez</v>
      </c>
      <c r="N178" s="86" t="str">
        <f>VLOOKUP(J178,VLOOKUP!$A$2:$S$54,19,FALSE)&amp;J178&amp;"&lt;/a&gt;"</f>
        <v>&lt;a href='wolftrap.php' title='list by venue'&gt;Wolf Trap&lt;/a&gt;</v>
      </c>
      <c r="O178" s="9" t="s">
        <v>2152</v>
      </c>
      <c r="P178" s="9" t="s">
        <v>2651</v>
      </c>
      <c r="S178" s="95" t="str">
        <f t="shared" si="35"/>
        <v>Halsey</v>
      </c>
      <c r="T178" s="86" t="str">
        <f t="shared" si="36"/>
        <v>&amp;#149; Halsey and Jessie Reyez - &lt;b&gt;&lt;a href='wolftrap.php' title='list by venue'&gt;Wolf Trap&lt;/a&gt; (Filene Center)&lt;/b&gt; &lt;br&gt;</v>
      </c>
      <c r="U178" s="86" t="str">
        <f t="shared" si="44"/>
        <v>&amp;#149; Sunday, 15 July 2018 - Halsey and Jessie Reyez - &lt;b&gt;Filene Center&lt;/b&gt; &lt;p&gt;</v>
      </c>
      <c r="V178" s="95" t="str">
        <f t="shared" si="37"/>
        <v>&amp;#149; Halsey and Jessie Reyez - &lt;b&gt;&lt;a href='wolftrap.php' title='list by venue'&gt;Wolf Trap&lt;/a&gt; (Filene Center)&lt;/b&gt;  - &lt;font color='#005500'&gt;&lt;b&gt;NEW!&lt;/b&gt;&lt;/font&gt;&lt;br&gt;</v>
      </c>
      <c r="AE178" s="92" t="str">
        <f t="shared" si="38"/>
        <v>Sunday, 15 July 2018      [&lt;a name='20180715' href='#20180715'&gt;link to this day&lt;/a&gt;]</v>
      </c>
      <c r="AF178" s="96" t="str">
        <f t="shared" si="39"/>
        <v>&lt;a name='20180715'&gt;&lt;b&gt;Sunday, 15 July 2018: Halsey and Jessie Reyez - &lt;a href='wolftrap.php' title='list by venue'&gt;Wolf Trap&lt;/a&gt; (Filene Center)&lt;/b&gt;&lt;/a&gt;&lt;br&gt;</v>
      </c>
      <c r="AG178" s="97">
        <f t="shared" si="40"/>
        <v>2018</v>
      </c>
      <c r="AH178" s="97" t="str">
        <f t="shared" si="41"/>
        <v>07</v>
      </c>
      <c r="AI178" s="97">
        <f t="shared" si="42"/>
        <v>15</v>
      </c>
      <c r="AJ178" s="97" t="str">
        <f t="shared" si="43"/>
        <v>20180715</v>
      </c>
    </row>
    <row r="179" spans="4:36" ht="12" customHeight="1" x14ac:dyDescent="0.15">
      <c r="D179" s="110">
        <v>43207</v>
      </c>
      <c r="E179" s="9" t="s">
        <v>795</v>
      </c>
      <c r="F179" s="86" t="str">
        <f t="shared" si="31"/>
        <v>Monday</v>
      </c>
      <c r="G179" s="91">
        <v>43297</v>
      </c>
      <c r="H179" s="92" t="str">
        <f>VLOOKUP(MONTH(G179),VLOOKUP!$W$1:$X$24,2)</f>
        <v>July</v>
      </c>
      <c r="I179" s="92" t="str">
        <f t="shared" si="32"/>
        <v>Monday, 16 July 2018</v>
      </c>
      <c r="J179" s="93" t="s">
        <v>1343</v>
      </c>
      <c r="L179" s="86" t="str">
        <f t="shared" si="33"/>
        <v>Atlas Brew Works [2052 West Virginia Ave NE #102, WDC]</v>
      </c>
      <c r="M179" s="86" t="str">
        <f t="shared" si="34"/>
        <v>Mortuary Drape, Volahn, and Devil Master</v>
      </c>
      <c r="N179" s="93" t="str">
        <f>J179</f>
        <v>Atlas Brew Works [2052 West Virginia Ave NE #102, WDC]</v>
      </c>
      <c r="O179" s="174" t="s">
        <v>2715</v>
      </c>
      <c r="P179" s="9" t="s">
        <v>2258</v>
      </c>
      <c r="Q179" s="9" t="s">
        <v>2451</v>
      </c>
      <c r="S179" s="95" t="str">
        <f t="shared" si="35"/>
        <v>Mortuary Drape</v>
      </c>
      <c r="T179" s="86" t="str">
        <f t="shared" si="36"/>
        <v>&amp;#149; Mortuary Drape, Volahn, and Devil Master - &lt;b&gt;Atlas Brew Works [2052 West Virginia Ave NE #102, WDC]&lt;/b&gt; &lt;br&gt;</v>
      </c>
      <c r="U179" s="86" t="str">
        <f t="shared" si="44"/>
        <v>&amp;#149; Monday, 16 July 2018 - Mortuary Drape, Volahn, and Devil Master&lt;p&gt;</v>
      </c>
      <c r="V179" s="95" t="str">
        <f t="shared" si="37"/>
        <v>&amp;#149; Mortuary Drape, Volahn, and Devil Master - &lt;b&gt;Atlas Brew Works [2052 West Virginia Ave NE #102, WDC]&lt;/b&gt;  - &lt;font color='#005500'&gt;&lt;b&gt;NEW!&lt;/b&gt;&lt;/font&gt;&lt;br&gt;</v>
      </c>
      <c r="W179" s="90" t="s">
        <v>221</v>
      </c>
      <c r="AE179" s="92" t="str">
        <f t="shared" si="38"/>
        <v>Monday, 16 July 2018      [&lt;a name='20180716' href='#20180716'&gt;link to this day&lt;/a&gt;]</v>
      </c>
      <c r="AF179" s="96" t="str">
        <f t="shared" si="39"/>
        <v>&lt;a name='20180716'&gt;&lt;b&gt;Monday, 16 July 2018: Mortuary Drape, Volahn, and Devil Master - Atlas Brew Works [2052 West Virginia Ave NE #102, WDC]&lt;/b&gt;&lt;/a&gt;&lt;br&gt;</v>
      </c>
      <c r="AG179" s="97">
        <f t="shared" si="40"/>
        <v>2018</v>
      </c>
      <c r="AH179" s="97" t="str">
        <f t="shared" si="41"/>
        <v>07</v>
      </c>
      <c r="AI179" s="97">
        <f t="shared" si="42"/>
        <v>16</v>
      </c>
      <c r="AJ179" s="97" t="str">
        <f t="shared" si="43"/>
        <v>20180716</v>
      </c>
    </row>
    <row r="180" spans="4:36" ht="12" customHeight="1" x14ac:dyDescent="0.15">
      <c r="D180" s="110">
        <v>43223</v>
      </c>
      <c r="E180" s="9" t="s">
        <v>795</v>
      </c>
      <c r="F180" s="86" t="str">
        <f t="shared" si="31"/>
        <v>Monday</v>
      </c>
      <c r="G180" s="91">
        <v>43297</v>
      </c>
      <c r="H180" s="92" t="str">
        <f>VLOOKUP(MONTH(G180),VLOOKUP!$W$1:$X$24,2)</f>
        <v>July</v>
      </c>
      <c r="I180" s="92" t="str">
        <f t="shared" si="32"/>
        <v>Monday, 16 July 2018</v>
      </c>
      <c r="J180" s="90" t="s">
        <v>674</v>
      </c>
      <c r="K180" s="90" t="s">
        <v>454</v>
      </c>
      <c r="L180" s="86" t="str">
        <f t="shared" si="33"/>
        <v>&lt;a href='bluesalley.php' title='list by venue'&gt;Blues Alley&lt;/a&gt; (Two shows)</v>
      </c>
      <c r="M180" s="86" t="str">
        <f t="shared" si="34"/>
        <v>Fairfax Swing Jazz Ensemble</v>
      </c>
      <c r="N180" s="86" t="str">
        <f>VLOOKUP(J180,VLOOKUP!$A$2:$S$54,19,FALSE)&amp;J180&amp;"&lt;/a&gt;"</f>
        <v>&lt;a href='bluesalley.php' title='list by venue'&gt;Blues Alley&lt;/a&gt;</v>
      </c>
      <c r="O180" s="160" t="s">
        <v>2914</v>
      </c>
      <c r="S180" s="95" t="str">
        <f t="shared" si="35"/>
        <v>Fairfax Swing Jazz Ensemble</v>
      </c>
      <c r="T180" s="86" t="str">
        <f t="shared" si="36"/>
        <v>&amp;#149; Fairfax Swing Jazz Ensemble - &lt;b&gt;&lt;a href='bluesalley.php' title='list by venue'&gt;Blues Alley&lt;/a&gt; (Two shows)&lt;/b&gt; &lt;br&gt;</v>
      </c>
      <c r="U180" s="86" t="str">
        <f t="shared" si="44"/>
        <v>&amp;#149; Monday, 16 July 2018 - Fairfax Swing Jazz Ensemble - &lt;b&gt;Two shows&lt;/b&gt; &lt;p&gt;</v>
      </c>
      <c r="V180" s="95" t="str">
        <f t="shared" si="37"/>
        <v>&amp;#149; Fairfax Swing Jazz Ensemble - &lt;b&gt;&lt;a href='bluesalley.php' title='list by venue'&gt;Blues Alley&lt;/a&gt; (Two shows)&lt;/b&gt;  - &lt;font color='#005500'&gt;&lt;b&gt;NEW!&lt;/b&gt;&lt;/font&gt;&lt;br&gt;</v>
      </c>
      <c r="W180" s="90" t="s">
        <v>221</v>
      </c>
      <c r="AE180" s="92" t="str">
        <f t="shared" si="38"/>
        <v>Monday, 16 July 2018      [&lt;a name='20180716' href='#20180716'&gt;link to this day&lt;/a&gt;]</v>
      </c>
      <c r="AF180" s="96" t="str">
        <f t="shared" si="39"/>
        <v>&lt;a name='20180716'&gt;&lt;b&gt;Monday, 16 July 2018: Fairfax Swing Jazz Ensemble - &lt;a href='bluesalley.php' title='list by venue'&gt;Blues Alley&lt;/a&gt; (Two shows)&lt;/b&gt;&lt;/a&gt;&lt;br&gt;</v>
      </c>
      <c r="AG180" s="97">
        <f t="shared" si="40"/>
        <v>2018</v>
      </c>
      <c r="AH180" s="97" t="str">
        <f t="shared" si="41"/>
        <v>07</v>
      </c>
      <c r="AI180" s="97">
        <f t="shared" si="42"/>
        <v>16</v>
      </c>
      <c r="AJ180" s="97" t="str">
        <f t="shared" si="43"/>
        <v>20180716</v>
      </c>
    </row>
    <row r="181" spans="4:36" ht="12" customHeight="1" x14ac:dyDescent="0.15">
      <c r="D181" s="110">
        <v>43273</v>
      </c>
      <c r="E181" s="9" t="s">
        <v>795</v>
      </c>
      <c r="F181" s="86" t="str">
        <f t="shared" si="31"/>
        <v>Monday</v>
      </c>
      <c r="G181" s="91">
        <v>43297</v>
      </c>
      <c r="H181" s="92" t="str">
        <f>VLOOKUP(MONTH(G181),VLOOKUP!$W$1:$X$24,2)</f>
        <v>July</v>
      </c>
      <c r="I181" s="92" t="str">
        <f t="shared" si="32"/>
        <v>Monday, 16 July 2018</v>
      </c>
      <c r="J181" s="90" t="s">
        <v>484</v>
      </c>
      <c r="L181" s="86" t="str">
        <f t="shared" si="33"/>
        <v>&lt;a href='dc9.php' title='list by venue'&gt;DC9&lt;/a&gt;</v>
      </c>
      <c r="M181" s="86" t="str">
        <f t="shared" si="34"/>
        <v>Cut Worms and Shy Boys</v>
      </c>
      <c r="N181" s="86" t="str">
        <f>VLOOKUP(J181,VLOOKUP!$A$2:$S$54,19,FALSE)&amp;J181&amp;"&lt;/a&gt;"</f>
        <v>&lt;a href='dc9.php' title='list by venue'&gt;DC9&lt;/a&gt;</v>
      </c>
      <c r="O181" s="4" t="s">
        <v>1890</v>
      </c>
      <c r="P181" s="4" t="s">
        <v>3167</v>
      </c>
      <c r="Q181" s="94"/>
      <c r="R181" s="94"/>
      <c r="S181" s="95" t="str">
        <f t="shared" si="35"/>
        <v>Cut Worms</v>
      </c>
      <c r="T181" s="86" t="str">
        <f t="shared" si="36"/>
        <v>&amp;#149; Cut Worms and Shy Boys - &lt;b&gt;&lt;a href='dc9.php' title='list by venue'&gt;DC9&lt;/a&gt;&lt;/b&gt; &lt;br&gt;</v>
      </c>
      <c r="U181" s="112" t="str">
        <f>IF(ISBLANK(G181),"","&amp;#149; "&amp;IF(ISBLANK(C181),"","&lt;S&gt;")&amp;I181&amp;IF(ISBLANK(A181),""," - &lt;a href='recommended.php#"&amp;AJ181&amp;"'&gt;&lt;b&gt;&lt;em&gt;&lt;font color='#9C004D'&gt;RECOMMENDED&lt;/font&gt;&lt;/em&gt;&lt;/b&gt;&lt;/a&gt;")&amp;" - "&amp;M181&amp;IF(ISBLANK(K181),K181," - &lt;b&gt;"&amp;K181&amp;"&lt;/b&gt; ")&amp;IF(B181="Sold Out"," - &lt;font color='#000099'&gt;&lt;b&gt;&lt;I&gt;sold out&lt;/I&gt;&lt;/b&gt;&lt;/font&gt;"," - &lt;font color='#728C00'&gt;&lt;em&gt;&lt;a href='http://www.shareasale.com/r.cfm?u=529909&amp;b=234786&amp;m=27601&amp;afftrack=&amp;urllink=www%2Eticketfly%2Ecom%2Fpurchase%2Fevent%2F"&amp;X181&amp;"' target='_blank'&gt;buy tickets&lt;/a&gt;&lt;/em&gt;&lt;/font&gt;")&amp;IF(ISBLANK(C181),"","&lt;/S&gt; &lt;b&gt;"&amp;C181&amp;"&lt;/b&gt;")&amp;"&lt;p&gt;")</f>
        <v>&amp;#149; Monday, 16 July 2018 - Cut Worms and Shy Boys - &lt;font color='#728C00'&gt;&lt;em&gt;&lt;a href='http://www.shareasale.com/r.cfm?u=529909&amp;b=234786&amp;m=27601&amp;afftrack=&amp;urllink=www%2Eticketfly%2Ecom%2Fpurchase%2Fevent%2F1701513' target='_blank'&gt;buy tickets&lt;/a&gt;&lt;/em&gt;&lt;/font&gt;&lt;p&gt;</v>
      </c>
      <c r="V181" s="95" t="str">
        <f t="shared" si="37"/>
        <v>&amp;#149; Cut Worms and Shy Boys - &lt;b&gt;&lt;a href='dc9.php' title='list by venue'&gt;DC9&lt;/a&gt;&lt;/b&gt;  - &lt;font color='#005500'&gt;&lt;b&gt;NEW!&lt;/b&gt;&lt;/font&gt;&lt;br&gt;</v>
      </c>
      <c r="X181" s="9">
        <v>1701513</v>
      </c>
      <c r="AE181" s="92" t="str">
        <f t="shared" si="38"/>
        <v>Monday, 16 July 2018      [&lt;a name='20180716' href='#20180716'&gt;link to this day&lt;/a&gt;]</v>
      </c>
      <c r="AF181" s="96" t="str">
        <f t="shared" si="39"/>
        <v>&lt;a name='20180716'&gt;&lt;b&gt;Monday, 16 July 2018: Cut Worms and Shy Boys - &lt;a href='dc9.php' title='list by venue'&gt;DC9&lt;/a&gt;&lt;/b&gt;&lt;/a&gt;&lt;br&gt;</v>
      </c>
      <c r="AG181" s="97">
        <f t="shared" si="40"/>
        <v>2018</v>
      </c>
      <c r="AH181" s="97" t="str">
        <f t="shared" si="41"/>
        <v>07</v>
      </c>
      <c r="AI181" s="97">
        <f t="shared" si="42"/>
        <v>16</v>
      </c>
      <c r="AJ181" s="97" t="str">
        <f t="shared" si="43"/>
        <v>20180716</v>
      </c>
    </row>
    <row r="182" spans="4:36" ht="12" customHeight="1" x14ac:dyDescent="0.15">
      <c r="D182" s="110">
        <v>43273</v>
      </c>
      <c r="E182" s="9" t="s">
        <v>795</v>
      </c>
      <c r="F182" s="86" t="str">
        <f t="shared" si="31"/>
        <v>Monday</v>
      </c>
      <c r="G182" s="91">
        <v>43297</v>
      </c>
      <c r="H182" s="92" t="str">
        <f>VLOOKUP(MONTH(G182),VLOOKUP!$W$1:$X$24,2)</f>
        <v>July</v>
      </c>
      <c r="I182" s="92" t="str">
        <f t="shared" si="32"/>
        <v>Monday, 16 July 2018</v>
      </c>
      <c r="J182" s="90" t="s">
        <v>474</v>
      </c>
      <c r="L182" s="86" t="str">
        <f t="shared" si="33"/>
        <v>&lt;a href='fortreno.php' title='list by venue'&gt;Fort Reno&lt;/a&gt;</v>
      </c>
      <c r="M182" s="86" t="str">
        <f t="shared" si="34"/>
        <v>Honey, Tired All the Time, and Sara Curtin</v>
      </c>
      <c r="N182" s="86" t="str">
        <f>VLOOKUP(J182,VLOOKUP!$A$2:$S$54,19,FALSE)&amp;J182&amp;"&lt;/a&gt;"</f>
        <v>&lt;a href='fortreno.php' title='list by venue'&gt;Fort Reno&lt;/a&gt;</v>
      </c>
      <c r="O182" s="9" t="s">
        <v>3147</v>
      </c>
      <c r="P182" s="9" t="s">
        <v>3148</v>
      </c>
      <c r="Q182" s="9" t="s">
        <v>2066</v>
      </c>
      <c r="S182" s="95" t="str">
        <f t="shared" si="35"/>
        <v>Honey</v>
      </c>
      <c r="T182" s="86" t="str">
        <f t="shared" si="36"/>
        <v>&amp;#149; Honey, Tired All the Time, and Sara Curtin - &lt;b&gt;&lt;a href='fortreno.php' title='list by venue'&gt;Fort Reno&lt;/a&gt;&lt;/b&gt; &lt;br&gt;</v>
      </c>
      <c r="U182" s="86" t="str">
        <f>IF(ISBLANK(G182),"","&amp;#149; "&amp;IF(ISBLANK(C182),"","&lt;S&gt;")&amp;I182&amp;IF(ISBLANK(A182),""," - &lt;a href='recommended.php#"&amp;AJ182&amp;"'&gt;&lt;b&gt;&lt;em&gt;&lt;font color='#9C004D'&gt;RECOMMENDED&lt;/font&gt;&lt;/em&gt;&lt;/b&gt;&lt;/a&gt;")&amp;" - "&amp;M182&amp;IF(ISBLANK(K182),K182," - &lt;b&gt;"&amp;K182&amp;"&lt;/b&gt; ")&amp;IF(B182="Sold Out"," - &lt;font color='#000099'&gt;&lt;b&gt;&lt;I&gt;sold out&lt;/I&gt;&lt;/b&gt;&lt;/font&gt;","")&amp;IF(ISBLANK(C182),"","&lt;/S&gt; &lt;b&gt;"&amp;C182&amp;"&lt;/b&gt;")&amp;"&lt;p&gt;")</f>
        <v>&amp;#149; Monday, 16 July 2018 - Honey, Tired All the Time, and Sara Curtin&lt;p&gt;</v>
      </c>
      <c r="V182" s="95" t="str">
        <f t="shared" si="37"/>
        <v>&amp;#149; Honey, Tired All the Time, and Sara Curtin - &lt;b&gt;&lt;a href='fortreno.php' title='list by venue'&gt;Fort Reno&lt;/a&gt;&lt;/b&gt;  - &lt;font color='#005500'&gt;&lt;b&gt;NEW!&lt;/b&gt;&lt;/font&gt;&lt;br&gt;</v>
      </c>
      <c r="AE182" s="92" t="str">
        <f t="shared" si="38"/>
        <v>Monday, 16 July 2018      [&lt;a name='20180716' href='#20180716'&gt;link to this day&lt;/a&gt;]</v>
      </c>
      <c r="AF182" s="96" t="str">
        <f t="shared" si="39"/>
        <v>&lt;a name='20180716'&gt;&lt;b&gt;Monday, 16 July 2018: Honey, Tired All the Time, and Sara Curtin - &lt;a href='fortreno.php' title='list by venue'&gt;Fort Reno&lt;/a&gt;&lt;/b&gt;&lt;/a&gt;&lt;br&gt;</v>
      </c>
      <c r="AG182" s="97">
        <f t="shared" si="40"/>
        <v>2018</v>
      </c>
      <c r="AH182" s="97" t="str">
        <f t="shared" si="41"/>
        <v>07</v>
      </c>
      <c r="AI182" s="97">
        <f t="shared" si="42"/>
        <v>16</v>
      </c>
      <c r="AJ182" s="97" t="str">
        <f t="shared" si="43"/>
        <v>20180716</v>
      </c>
    </row>
    <row r="183" spans="4:36" ht="12" customHeight="1" x14ac:dyDescent="0.15">
      <c r="D183" s="110">
        <v>43233</v>
      </c>
      <c r="E183" s="9" t="s">
        <v>795</v>
      </c>
      <c r="F183" s="86" t="str">
        <f t="shared" si="31"/>
        <v>Monday</v>
      </c>
      <c r="G183" s="91">
        <v>43297</v>
      </c>
      <c r="H183" s="92" t="str">
        <f>VLOOKUP(MONTH(G183),VLOOKUP!$W$1:$X$24,2)</f>
        <v>July</v>
      </c>
      <c r="I183" s="92" t="str">
        <f t="shared" si="32"/>
        <v>Monday, 16 July 2018</v>
      </c>
      <c r="J183" s="90" t="s">
        <v>217</v>
      </c>
      <c r="L183" s="86" t="str">
        <f t="shared" si="33"/>
        <v>&lt;a href='jamminjava.php' title='list by venue'&gt;Jammin' Java&lt;/a&gt;</v>
      </c>
      <c r="M183" s="86" t="str">
        <f t="shared" si="34"/>
        <v>Mobley and NUEX</v>
      </c>
      <c r="N183" s="86" t="str">
        <f>VLOOKUP(J183,VLOOKUP!$A$2:$S$54,19,FALSE)&amp;J183&amp;"&lt;/a&gt;"</f>
        <v>&lt;a href='jamminjava.php' title='list by venue'&gt;Jammin' Java&lt;/a&gt;</v>
      </c>
      <c r="O183" s="9" t="s">
        <v>2148</v>
      </c>
      <c r="P183" s="9" t="s">
        <v>2476</v>
      </c>
      <c r="S183" s="95" t="str">
        <f t="shared" si="35"/>
        <v>Mobley</v>
      </c>
      <c r="T183" s="86" t="str">
        <f t="shared" si="36"/>
        <v>&amp;#149; Mobley and NUEX - &lt;b&gt;&lt;a href='jamminjava.php' title='list by venue'&gt;Jammin' Java&lt;/a&gt;&lt;/b&gt; &lt;br&gt;</v>
      </c>
      <c r="U183" s="112" t="str">
        <f>IF(ISBLANK(G183),"","&amp;#149; "&amp;IF(ISBLANK(C183),"","&lt;S&gt;")&amp;I183&amp;IF(ISBLANK(A183),""," - &lt;a href='recommended.php#"&amp;AJ183&amp;"'&gt;&lt;b&gt;&lt;em&gt;&lt;font color='#9C004D'&gt;RECOMMENDED&lt;/font&gt;&lt;/em&gt;&lt;/b&gt;&lt;/a&gt;")&amp;" - "&amp;M183&amp;IF(ISBLANK(K183),K183," - &lt;b&gt;"&amp;K183&amp;"&lt;/b&gt; ")&amp;IF(B183="Sold Out"," - &lt;font color='#000099'&gt;&lt;b&gt;&lt;I&gt;sold out&lt;/I&gt;&lt;/b&gt;&lt;/font&gt;"," - &lt;font color='#728C00'&gt;&lt;em&gt;&lt;a href='http://www.shareasale.com/r.cfm?u=529909&amp;b=234786&amp;m=27601&amp;afftrack=&amp;urllink=www%2Eticketfly%2Ecom%2Fpurchase%2Fevent%2F"&amp;X183&amp;"' target='_blank'&gt;buy tickets&lt;/a&gt;&lt;/em&gt;&lt;/font&gt;")&amp;IF(ISBLANK(C183),"","&lt;/S&gt; &lt;b&gt;"&amp;C183&amp;"&lt;/b&gt;")&amp;"&lt;p&gt;")</f>
        <v>&amp;#149; Monday, 16 July 2018 - Mobley and NUEX - &lt;font color='#728C00'&gt;&lt;em&gt;&lt;a href='http://www.shareasale.com/r.cfm?u=529909&amp;b=234786&amp;m=27601&amp;afftrack=&amp;urllink=www%2Eticketfly%2Ecom%2Fpurchase%2Fevent%2F1691327' target='_blank'&gt;buy tickets&lt;/a&gt;&lt;/em&gt;&lt;/font&gt;&lt;p&gt;</v>
      </c>
      <c r="V183" s="95" t="str">
        <f t="shared" si="37"/>
        <v>&amp;#149; Mobley and NUEX - &lt;b&gt;&lt;a href='jamminjava.php' title='list by venue'&gt;Jammin' Java&lt;/a&gt;&lt;/b&gt;  - &lt;font color='#005500'&gt;&lt;b&gt;NEW!&lt;/b&gt;&lt;/font&gt;&lt;br&gt;</v>
      </c>
      <c r="X183" s="9">
        <v>1691327</v>
      </c>
      <c r="AE183" s="92" t="str">
        <f t="shared" si="38"/>
        <v>Monday, 16 July 2018      [&lt;a name='20180716' href='#20180716'&gt;link to this day&lt;/a&gt;]</v>
      </c>
      <c r="AF183" s="96" t="str">
        <f t="shared" si="39"/>
        <v>&lt;a name='20180716'&gt;&lt;b&gt;Monday, 16 July 2018: Mobley and NUEX - &lt;a href='jamminjava.php' title='list by venue'&gt;Jammin' Java&lt;/a&gt;&lt;/b&gt;&lt;/a&gt;&lt;br&gt;</v>
      </c>
      <c r="AG183" s="97">
        <f t="shared" si="40"/>
        <v>2018</v>
      </c>
      <c r="AH183" s="97" t="str">
        <f t="shared" si="41"/>
        <v>07</v>
      </c>
      <c r="AI183" s="97">
        <f t="shared" si="42"/>
        <v>16</v>
      </c>
      <c r="AJ183" s="97" t="str">
        <f t="shared" si="43"/>
        <v>20180716</v>
      </c>
    </row>
    <row r="184" spans="4:36" ht="12" customHeight="1" x14ac:dyDescent="0.15">
      <c r="D184" s="110">
        <v>43233</v>
      </c>
      <c r="E184" s="9" t="s">
        <v>795</v>
      </c>
      <c r="F184" s="86" t="str">
        <f t="shared" si="31"/>
        <v>Monday</v>
      </c>
      <c r="G184" s="91">
        <v>43297</v>
      </c>
      <c r="H184" s="92" t="str">
        <f>VLOOKUP(MONTH(G184),VLOOKUP!$W$1:$X$24,2)</f>
        <v>July</v>
      </c>
      <c r="I184" s="92" t="str">
        <f t="shared" si="32"/>
        <v>Monday, 16 July 2018</v>
      </c>
      <c r="J184" s="9" t="s">
        <v>2426</v>
      </c>
      <c r="L184" s="86" t="str">
        <f t="shared" si="33"/>
        <v>&lt;a href='unionstage.php' title='list by venue'&gt;Union Stage&lt;/a&gt; [740 Water Street SW, Washington, DC 20024]</v>
      </c>
      <c r="M184" s="86" t="str">
        <f t="shared" si="34"/>
        <v>the Magic Numbers and Neighbor Lady</v>
      </c>
      <c r="N184" s="86" t="str">
        <f>VLOOKUP(J184,VLOOKUP!$A$2:$S$54,19,FALSE)&amp;J184&amp;"&lt;/a&gt; ["&amp;VLOOKUP(J184,VLOOKUP!$A$2:$S$54,3,FALSE)&amp;"]"</f>
        <v>&lt;a href='unionstage.php' title='list by venue'&gt;Union Stage&lt;/a&gt; [740 Water Street SW, Washington, DC 20024]</v>
      </c>
      <c r="O184" s="9" t="s">
        <v>3016</v>
      </c>
      <c r="P184" s="9" t="s">
        <v>3017</v>
      </c>
      <c r="S184" s="95" t="str">
        <f t="shared" si="35"/>
        <v>Magic Numbers</v>
      </c>
      <c r="T184" s="86" t="str">
        <f t="shared" si="36"/>
        <v>&amp;#149; the Magic Numbers and Neighbor Lady - &lt;b&gt;&lt;a href='unionstage.php' title='list by venue'&gt;Union Stage&lt;/a&gt; [740 Water Street SW, Washington, DC 20024]&lt;/b&gt; &lt;br&gt;</v>
      </c>
      <c r="U184" s="112" t="str">
        <f>IF(ISBLANK(G184),"","&amp;#149; "&amp;IF(ISBLANK(C184),"","&lt;S&gt;")&amp;I184&amp;IF(ISBLANK(A184),""," - &lt;a href='recommended.php#"&amp;AJ184&amp;"'&gt;&lt;b&gt;&lt;em&gt;&lt;font color='#9C004D'&gt;RECOMMENDED&lt;/font&gt;&lt;/em&gt;&lt;/b&gt;&lt;/a&gt;")&amp;" - "&amp;M184&amp;IF(ISBLANK(K184),K184," - &lt;b&gt;"&amp;K184&amp;"&lt;/b&gt; ")&amp;IF(B184="Sold Out"," - &lt;font color='#000099'&gt;&lt;b&gt;&lt;I&gt;sold out&lt;/I&gt;&lt;/b&gt;&lt;/font&gt;"," - &lt;font color='#728C00'&gt;&lt;em&gt;&lt;a href='http://www.shareasale.com/r.cfm?u=529909&amp;b=234786&amp;m=27601&amp;afftrack=&amp;urllink=www%2Eticketfly%2Ecom%2Fpurchase%2Fevent%2F"&amp;X184&amp;"' target='_blank'&gt;buy tickets&lt;/a&gt;&lt;/em&gt;&lt;/font&gt;")&amp;IF(ISBLANK(C184),"","&lt;/S&gt; &lt;b&gt;"&amp;C184&amp;"&lt;/b&gt;")&amp;"&lt;p&gt;")</f>
        <v>&amp;#149; Monday, 16 July 2018 - the Magic Numbers and Neighbor Lady - &lt;font color='#728C00'&gt;&lt;em&gt;&lt;a href='http://www.shareasale.com/r.cfm?u=529909&amp;b=234786&amp;m=27601&amp;afftrack=&amp;urllink=www%2Eticketfly%2Ecom%2Fpurchase%2Fevent%2F1684769' target='_blank'&gt;buy tickets&lt;/a&gt;&lt;/em&gt;&lt;/font&gt;&lt;p&gt;</v>
      </c>
      <c r="V184" s="95" t="str">
        <f t="shared" si="37"/>
        <v>&amp;#149; the Magic Numbers and Neighbor Lady - &lt;b&gt;&lt;a href='unionstage.php' title='list by venue'&gt;Union Stage&lt;/a&gt; [740 Water Street SW, Washington, DC 20024]&lt;/b&gt;  - &lt;font color='#005500'&gt;&lt;b&gt;NEW!&lt;/b&gt;&lt;/font&gt;&lt;br&gt;</v>
      </c>
      <c r="X184" s="9">
        <v>1684769</v>
      </c>
      <c r="AE184" s="92" t="str">
        <f t="shared" si="38"/>
        <v>Monday, 16 July 2018      [&lt;a name='20180716' href='#20180716'&gt;link to this day&lt;/a&gt;]</v>
      </c>
      <c r="AF184" s="96" t="str">
        <f t="shared" si="39"/>
        <v>&lt;a name='20180716'&gt;&lt;b&gt;Monday, 16 July 2018: the Magic Numbers and Neighbor Lady - &lt;a href='unionstage.php' title='list by venue'&gt;Union Stage&lt;/a&gt; [740 Water Street SW, Washington, DC 20024]&lt;/b&gt;&lt;/a&gt;&lt;br&gt;</v>
      </c>
      <c r="AG184" s="97">
        <f t="shared" si="40"/>
        <v>2018</v>
      </c>
      <c r="AH184" s="97" t="str">
        <f t="shared" si="41"/>
        <v>07</v>
      </c>
      <c r="AI184" s="97">
        <f t="shared" si="42"/>
        <v>16</v>
      </c>
      <c r="AJ184" s="97" t="str">
        <f t="shared" si="43"/>
        <v>20180716</v>
      </c>
    </row>
    <row r="185" spans="4:36" ht="12" customHeight="1" x14ac:dyDescent="0.15">
      <c r="D185" s="110">
        <v>43276</v>
      </c>
      <c r="E185" s="9" t="s">
        <v>795</v>
      </c>
      <c r="F185" s="86" t="str">
        <f t="shared" si="31"/>
        <v>Monday</v>
      </c>
      <c r="G185" s="91">
        <v>43297</v>
      </c>
      <c r="H185" s="92" t="str">
        <f>VLOOKUP(MONTH(G185),VLOOKUP!$W$1:$X$24,2)</f>
        <v>July</v>
      </c>
      <c r="I185" s="92" t="str">
        <f t="shared" si="32"/>
        <v>Monday, 16 July 2018</v>
      </c>
      <c r="J185" s="90" t="s">
        <v>216</v>
      </c>
      <c r="L185" s="86" t="str">
        <f t="shared" si="33"/>
        <v>&lt;a href='velvetlounge.php' title='list by venue'&gt;Velvet Lounge&lt;/a&gt;</v>
      </c>
      <c r="M185" s="86" t="str">
        <f t="shared" si="34"/>
        <v>Watersdeep, Caterpillars, and Triple Backflip Committee</v>
      </c>
      <c r="N185" s="86" t="str">
        <f>VLOOKUP(J185,VLOOKUP!$A$2:$S$54,19,FALSE)&amp;J185&amp;"&lt;/a&gt;"</f>
        <v>&lt;a href='velvetlounge.php' title='list by venue'&gt;Velvet Lounge&lt;/a&gt;</v>
      </c>
      <c r="O185" s="9" t="s">
        <v>3439</v>
      </c>
      <c r="P185" s="9" t="s">
        <v>3440</v>
      </c>
      <c r="Q185" s="9" t="s">
        <v>2601</v>
      </c>
      <c r="S185" s="95" t="str">
        <f t="shared" si="35"/>
        <v>Watersdeep</v>
      </c>
      <c r="T185" s="86" t="str">
        <f t="shared" si="36"/>
        <v>&amp;#149; Watersdeep, Caterpillars, and Triple Backflip Committee - &lt;b&gt;&lt;a href='velvetlounge.php' title='list by venue'&gt;Velvet Lounge&lt;/a&gt;&lt;/b&gt; &lt;br&gt;</v>
      </c>
      <c r="U185" s="86" t="str">
        <f>IF(ISBLANK(G185),"","&amp;#149; "&amp;IF(ISBLANK(C185),"","&lt;S&gt;")&amp;I185&amp;IF(ISBLANK(A185),""," - &lt;a href='recommended.php#"&amp;AJ185&amp;"'&gt;&lt;b&gt;&lt;em&gt;&lt;font color='#9C004D'&gt;RECOMMENDED&lt;/font&gt;&lt;/em&gt;&lt;/b&gt;&lt;/a&gt;")&amp;" - "&amp;M185&amp;IF(ISBLANK(K185),K185," - &lt;b&gt;"&amp;K185&amp;"&lt;/b&gt; ")&amp;IF(B185="Sold Out"," - &lt;font color='#000099'&gt;&lt;b&gt;&lt;I&gt;sold out&lt;/I&gt;&lt;/b&gt;&lt;/font&gt;","")&amp;IF(ISBLANK(C185),"","&lt;/S&gt; &lt;b&gt;"&amp;C185&amp;"&lt;/b&gt;")&amp;"&lt;p&gt;")</f>
        <v>&amp;#149; Monday, 16 July 2018 - Watersdeep, Caterpillars, and Triple Backflip Committee&lt;p&gt;</v>
      </c>
      <c r="V185" s="95" t="str">
        <f t="shared" si="37"/>
        <v>&amp;#149; Watersdeep, Caterpillars, and Triple Backflip Committee - &lt;b&gt;&lt;a href='velvetlounge.php' title='list by venue'&gt;Velvet Lounge&lt;/a&gt;&lt;/b&gt;  - &lt;font color='#005500'&gt;&lt;b&gt;NEW!&lt;/b&gt;&lt;/font&gt;&lt;br&gt;</v>
      </c>
      <c r="AE185" s="92" t="str">
        <f t="shared" si="38"/>
        <v>Monday, 16 July 2018      [&lt;a name='20180716' href='#20180716'&gt;link to this day&lt;/a&gt;]</v>
      </c>
      <c r="AF185" s="96" t="str">
        <f t="shared" si="39"/>
        <v>&lt;a name='20180716'&gt;&lt;b&gt;Monday, 16 July 2018: Watersdeep, Caterpillars, and Triple Backflip Committee - &lt;a href='velvetlounge.php' title='list by venue'&gt;Velvet Lounge&lt;/a&gt;&lt;/b&gt;&lt;/a&gt;&lt;br&gt;</v>
      </c>
      <c r="AG185" s="97">
        <f t="shared" si="40"/>
        <v>2018</v>
      </c>
      <c r="AH185" s="97" t="str">
        <f t="shared" si="41"/>
        <v>07</v>
      </c>
      <c r="AI185" s="97">
        <f t="shared" si="42"/>
        <v>16</v>
      </c>
      <c r="AJ185" s="97" t="str">
        <f t="shared" si="43"/>
        <v>20180716</v>
      </c>
    </row>
    <row r="186" spans="4:36" ht="12" customHeight="1" x14ac:dyDescent="0.15">
      <c r="D186" s="110">
        <v>43276</v>
      </c>
      <c r="E186" s="9" t="s">
        <v>795</v>
      </c>
      <c r="F186" s="86" t="str">
        <f t="shared" si="31"/>
        <v>Tuesday</v>
      </c>
      <c r="G186" s="91">
        <v>43298</v>
      </c>
      <c r="H186" s="92" t="str">
        <f>VLOOKUP(MONTH(G186),VLOOKUP!$W$1:$X$24,2)</f>
        <v>July</v>
      </c>
      <c r="I186" s="92" t="str">
        <f t="shared" si="32"/>
        <v>Tuesday, 17 July 2018</v>
      </c>
      <c r="J186" s="90" t="s">
        <v>235</v>
      </c>
      <c r="K186" s="9" t="s">
        <v>360</v>
      </c>
      <c r="L186" s="86" t="str">
        <f t="shared" si="33"/>
        <v>&lt;a href='blackcat.php' title='list by venue'&gt;Black Cat&lt;/a&gt; (Backstage)</v>
      </c>
      <c r="M186" s="86" t="str">
        <f t="shared" si="34"/>
        <v>Little Junior and Middle Kid</v>
      </c>
      <c r="N186" s="86" t="str">
        <f>VLOOKUP(J186,VLOOKUP!$A$2:$S$54,19,FALSE)&amp;J186&amp;"&lt;/a&gt;"</f>
        <v>&lt;a href='blackcat.php' title='list by venue'&gt;Black Cat&lt;/a&gt;</v>
      </c>
      <c r="O186" s="9" t="s">
        <v>1949</v>
      </c>
      <c r="P186" s="9" t="s">
        <v>3349</v>
      </c>
      <c r="S186" s="95" t="str">
        <f t="shared" si="35"/>
        <v>Little Junior</v>
      </c>
      <c r="T186" s="86" t="str">
        <f t="shared" si="36"/>
        <v>&amp;#149; Little Junior and Middle Kid - &lt;b&gt;&lt;a href='blackcat.php' title='list by venue'&gt;Black Cat&lt;/a&gt; (Backstage)&lt;/b&gt; &lt;br&gt;</v>
      </c>
      <c r="U186" s="112" t="str">
        <f>IF(ISBLANK(G186),"","&amp;#149; "&amp;IF(ISBLANK(C186),"","&lt;S&gt;")&amp;I186&amp;IF(ISBLANK(A186),""," - &lt;a href='recommended.php#"&amp;AJ186&amp;"'&gt;&lt;b&gt;&lt;em&gt;&lt;font color='#9C004D'&gt;RECOMMENDED&lt;/font&gt;&lt;/em&gt;&lt;/b&gt;&lt;/a&gt;")&amp;" - "&amp;M186&amp;IF(ISBLANK(K186),K186," - &lt;b&gt;"&amp;K186&amp;"&lt;/b&gt; ")&amp;IF(B186="Sold Out"," - &lt;font color='#000099'&gt;&lt;b&gt;&lt;I&gt;sold out&lt;/I&gt;&lt;/b&gt;&lt;/font&gt;"," - &lt;font color='#728C00'&gt;&lt;em&gt;&lt;a href='http://www.shareasale.com/r.cfm?u=529909&amp;b=234786&amp;m=27601&amp;afftrack=&amp;urllink=www%2Eticketfly%2Ecom%2Fpurchase%2Fevent%2F"&amp;X186&amp;"' target='_blank'&gt;buy tickets&lt;/a&gt;&lt;/em&gt;&lt;/font&gt;")&amp;IF(ISBLANK(C186),"","&lt;/S&gt; &lt;b&gt;"&amp;C186&amp;"&lt;/b&gt;")&amp;"&lt;p&gt;")</f>
        <v>&amp;#149; Tuesday, 17 July 2018 - Little Junior and Middle Kid - &lt;b&gt;Backstage&lt;/b&gt;  - &lt;font color='#728C00'&gt;&lt;em&gt;&lt;a href='http://www.shareasale.com/r.cfm?u=529909&amp;b=234786&amp;m=27601&amp;afftrack=&amp;urllink=www%2Eticketfly%2Ecom%2Fpurchase%2Fevent%2F1714729' target='_blank'&gt;buy tickets&lt;/a&gt;&lt;/em&gt;&lt;/font&gt;&lt;p&gt;</v>
      </c>
      <c r="V186" s="95" t="str">
        <f t="shared" si="37"/>
        <v>&amp;#149; Little Junior and Middle Kid - &lt;b&gt;&lt;a href='blackcat.php' title='list by venue'&gt;Black Cat&lt;/a&gt; (Backstage)&lt;/b&gt;  - &lt;font color='#005500'&gt;&lt;b&gt;NEW!&lt;/b&gt;&lt;/font&gt;&lt;br&gt;</v>
      </c>
      <c r="W186" s="90" t="s">
        <v>221</v>
      </c>
      <c r="X186" s="94">
        <v>1714729</v>
      </c>
      <c r="AE186" s="92" t="str">
        <f t="shared" si="38"/>
        <v>Tuesday, 17 July 2018      [&lt;a name='20180717' href='#20180717'&gt;link to this day&lt;/a&gt;]</v>
      </c>
      <c r="AF186" s="100" t="str">
        <f t="shared" si="39"/>
        <v>&lt;a name='20180717'&gt;&lt;b&gt;Tuesday, 17 July 2018: Little Junior and Middle Kid - &lt;a href='blackcat.php' title='list by venue'&gt;Black Cat&lt;/a&gt; (Backstage)&lt;/b&gt;&lt;/a&gt;&lt;br&gt;</v>
      </c>
      <c r="AG186" s="101">
        <f t="shared" si="40"/>
        <v>2018</v>
      </c>
      <c r="AH186" s="101" t="str">
        <f t="shared" si="41"/>
        <v>07</v>
      </c>
      <c r="AI186" s="101">
        <f t="shared" si="42"/>
        <v>17</v>
      </c>
      <c r="AJ186" s="101" t="str">
        <f t="shared" si="43"/>
        <v>20180717</v>
      </c>
    </row>
    <row r="187" spans="4:36" ht="12" customHeight="1" x14ac:dyDescent="0.15">
      <c r="D187" s="110">
        <v>43223</v>
      </c>
      <c r="E187" s="9" t="s">
        <v>795</v>
      </c>
      <c r="F187" s="86" t="str">
        <f t="shared" si="31"/>
        <v>Tuesday</v>
      </c>
      <c r="G187" s="91">
        <v>43298</v>
      </c>
      <c r="H187" s="92" t="str">
        <f>VLOOKUP(MONTH(G187),VLOOKUP!$W$1:$X$24,2)</f>
        <v>July</v>
      </c>
      <c r="I187" s="92" t="str">
        <f t="shared" si="32"/>
        <v>Tuesday, 17 July 2018</v>
      </c>
      <c r="J187" s="90" t="s">
        <v>674</v>
      </c>
      <c r="K187" s="90" t="s">
        <v>454</v>
      </c>
      <c r="L187" s="86" t="str">
        <f t="shared" si="33"/>
        <v>&lt;a href='bluesalley.php' title='list by venue'&gt;Blues Alley&lt;/a&gt; (Two shows)</v>
      </c>
      <c r="M187" s="86" t="str">
        <f t="shared" si="34"/>
        <v>Jay Williams Project</v>
      </c>
      <c r="N187" s="86" t="str">
        <f>VLOOKUP(J187,VLOOKUP!$A$2:$S$54,19,FALSE)&amp;J187&amp;"&lt;/a&gt;"</f>
        <v>&lt;a href='bluesalley.php' title='list by venue'&gt;Blues Alley&lt;/a&gt;</v>
      </c>
      <c r="O187" s="160" t="s">
        <v>2913</v>
      </c>
      <c r="S187" s="95" t="str">
        <f t="shared" si="35"/>
        <v>Jay Williams Project</v>
      </c>
      <c r="T187" s="86" t="str">
        <f t="shared" si="36"/>
        <v>&amp;#149; Jay Williams Project - &lt;b&gt;&lt;a href='bluesalley.php' title='list by venue'&gt;Blues Alley&lt;/a&gt; (Two shows)&lt;/b&gt; &lt;br&gt;</v>
      </c>
      <c r="U187" s="86" t="str">
        <f>IF(ISBLANK(G187),"","&amp;#149; "&amp;IF(ISBLANK(C187),"","&lt;S&gt;")&amp;I187&amp;IF(ISBLANK(A187),""," - &lt;a href='recommended.php#"&amp;AJ187&amp;"'&gt;&lt;b&gt;&lt;em&gt;&lt;font color='#9C004D'&gt;RECOMMENDED&lt;/font&gt;&lt;/em&gt;&lt;/b&gt;&lt;/a&gt;")&amp;" - "&amp;M187&amp;IF(ISBLANK(K187),K187," - &lt;b&gt;"&amp;K187&amp;"&lt;/b&gt; ")&amp;IF(B187="Sold Out"," - &lt;font color='#000099'&gt;&lt;b&gt;&lt;I&gt;sold out&lt;/I&gt;&lt;/b&gt;&lt;/font&gt;","")&amp;IF(ISBLANK(C187),"","&lt;/S&gt; &lt;b&gt;"&amp;C187&amp;"&lt;/b&gt;")&amp;"&lt;p&gt;")</f>
        <v>&amp;#149; Tuesday, 17 July 2018 - Jay Williams Project - &lt;b&gt;Two shows&lt;/b&gt; &lt;p&gt;</v>
      </c>
      <c r="V187" s="95" t="str">
        <f t="shared" si="37"/>
        <v>&amp;#149; Jay Williams Project - &lt;b&gt;&lt;a href='bluesalley.php' title='list by venue'&gt;Blues Alley&lt;/a&gt; (Two shows)&lt;/b&gt;  - &lt;font color='#005500'&gt;&lt;b&gt;NEW!&lt;/b&gt;&lt;/font&gt;&lt;br&gt;</v>
      </c>
      <c r="W187" s="90" t="s">
        <v>221</v>
      </c>
      <c r="AE187" s="92" t="str">
        <f t="shared" si="38"/>
        <v>Tuesday, 17 July 2018      [&lt;a name='20180717' href='#20180717'&gt;link to this day&lt;/a&gt;]</v>
      </c>
      <c r="AF187" s="96" t="str">
        <f t="shared" si="39"/>
        <v>&lt;a name='20180717'&gt;&lt;b&gt;Tuesday, 17 July 2018: Jay Williams Project - &lt;a href='bluesalley.php' title='list by venue'&gt;Blues Alley&lt;/a&gt; (Two shows)&lt;/b&gt;&lt;/a&gt;&lt;br&gt;</v>
      </c>
      <c r="AG187" s="97">
        <f t="shared" si="40"/>
        <v>2018</v>
      </c>
      <c r="AH187" s="97" t="str">
        <f t="shared" si="41"/>
        <v>07</v>
      </c>
      <c r="AI187" s="97">
        <f t="shared" si="42"/>
        <v>17</v>
      </c>
      <c r="AJ187" s="97" t="str">
        <f t="shared" si="43"/>
        <v>20180717</v>
      </c>
    </row>
    <row r="188" spans="4:36" ht="12" customHeight="1" x14ac:dyDescent="0.15">
      <c r="D188" s="110">
        <v>43240</v>
      </c>
      <c r="E188" s="9" t="s">
        <v>795</v>
      </c>
      <c r="F188" s="86" t="str">
        <f t="shared" si="31"/>
        <v>Tuesday</v>
      </c>
      <c r="G188" s="91">
        <v>43298</v>
      </c>
      <c r="H188" s="92" t="str">
        <f>VLOOKUP(MONTH(G188),VLOOKUP!$W$1:$X$24,2)</f>
        <v>July</v>
      </c>
      <c r="I188" s="92" t="str">
        <f t="shared" si="32"/>
        <v>Tuesday, 17 July 2018</v>
      </c>
      <c r="J188" s="90" t="s">
        <v>484</v>
      </c>
      <c r="L188" s="86" t="str">
        <f t="shared" si="33"/>
        <v>&lt;a href='dc9.php' title='list by venue'&gt;DC9&lt;/a&gt;</v>
      </c>
      <c r="M188" s="86" t="str">
        <f t="shared" si="34"/>
        <v>the Social Animals and Augustus James</v>
      </c>
      <c r="N188" s="86" t="str">
        <f>VLOOKUP(J188,VLOOKUP!$A$2:$S$54,19,FALSE)&amp;J188&amp;"&lt;/a&gt;"</f>
        <v>&lt;a href='dc9.php' title='list by venue'&gt;DC9&lt;/a&gt;</v>
      </c>
      <c r="O188" s="4" t="s">
        <v>2056</v>
      </c>
      <c r="P188" s="4" t="s">
        <v>2464</v>
      </c>
      <c r="Q188" s="94"/>
      <c r="R188" s="94"/>
      <c r="S188" s="95" t="str">
        <f t="shared" si="35"/>
        <v>Social Animals</v>
      </c>
      <c r="T188" s="86" t="str">
        <f t="shared" si="36"/>
        <v>&amp;#149; the Social Animals and Augustus James - &lt;b&gt;&lt;a href='dc9.php' title='list by venue'&gt;DC9&lt;/a&gt;&lt;/b&gt; &lt;br&gt;</v>
      </c>
      <c r="U188" s="112" t="str">
        <f>IF(ISBLANK(G188),"","&amp;#149; "&amp;IF(ISBLANK(C188),"","&lt;S&gt;")&amp;I188&amp;IF(ISBLANK(A188),""," - &lt;a href='recommended.php#"&amp;AJ188&amp;"'&gt;&lt;b&gt;&lt;em&gt;&lt;font color='#9C004D'&gt;RECOMMENDED&lt;/font&gt;&lt;/em&gt;&lt;/b&gt;&lt;/a&gt;")&amp;" - "&amp;M188&amp;IF(ISBLANK(K188),K188," - &lt;b&gt;"&amp;K188&amp;"&lt;/b&gt; ")&amp;IF(B188="Sold Out"," - &lt;font color='#000099'&gt;&lt;b&gt;&lt;I&gt;sold out&lt;/I&gt;&lt;/b&gt;&lt;/font&gt;"," - &lt;font color='#728C00'&gt;&lt;em&gt;&lt;a href='http://www.shareasale.com/r.cfm?u=529909&amp;b=234786&amp;m=27601&amp;afftrack=&amp;urllink=www%2Eticketfly%2Ecom%2Fpurchase%2Fevent%2F"&amp;X188&amp;"' target='_blank'&gt;buy tickets&lt;/a&gt;&lt;/em&gt;&lt;/font&gt;")&amp;IF(ISBLANK(C188),"","&lt;/S&gt; &lt;b&gt;"&amp;C188&amp;"&lt;/b&gt;")&amp;"&lt;p&gt;")</f>
        <v>&amp;#149; Tuesday, 17 July 2018 - the Social Animals and Augustus James - &lt;font color='#728C00'&gt;&lt;em&gt;&lt;a href='http://www.shareasale.com/r.cfm?u=529909&amp;b=234786&amp;m=27601&amp;afftrack=&amp;urllink=www%2Eticketfly%2Ecom%2Fpurchase%2Fevent%2F1695234' target='_blank'&gt;buy tickets&lt;/a&gt;&lt;/em&gt;&lt;/font&gt;&lt;p&gt;</v>
      </c>
      <c r="V188" s="95" t="str">
        <f t="shared" si="37"/>
        <v>&amp;#149; the Social Animals and Augustus James - &lt;b&gt;&lt;a href='dc9.php' title='list by venue'&gt;DC9&lt;/a&gt;&lt;/b&gt;  - &lt;font color='#005500'&gt;&lt;b&gt;NEW!&lt;/b&gt;&lt;/font&gt;&lt;br&gt;</v>
      </c>
      <c r="X188" s="90">
        <v>1695234</v>
      </c>
      <c r="AE188" s="92" t="str">
        <f t="shared" si="38"/>
        <v>Tuesday, 17 July 2018      [&lt;a name='20180717' href='#20180717'&gt;link to this day&lt;/a&gt;]</v>
      </c>
      <c r="AF188" s="96" t="str">
        <f t="shared" si="39"/>
        <v>&lt;a name='20180717'&gt;&lt;b&gt;Tuesday, 17 July 2018: the Social Animals and Augustus James - &lt;a href='dc9.php' title='list by venue'&gt;DC9&lt;/a&gt;&lt;/b&gt;&lt;/a&gt;&lt;br&gt;</v>
      </c>
      <c r="AG188" s="97">
        <f t="shared" si="40"/>
        <v>2018</v>
      </c>
      <c r="AH188" s="97" t="str">
        <f t="shared" si="41"/>
        <v>07</v>
      </c>
      <c r="AI188" s="97">
        <f t="shared" si="42"/>
        <v>17</v>
      </c>
      <c r="AJ188" s="97" t="str">
        <f t="shared" si="43"/>
        <v>20180717</v>
      </c>
    </row>
    <row r="189" spans="4:36" ht="12" customHeight="1" x14ac:dyDescent="0.15">
      <c r="D189" s="110">
        <v>43233</v>
      </c>
      <c r="E189" s="9" t="s">
        <v>795</v>
      </c>
      <c r="F189" s="86" t="str">
        <f t="shared" si="31"/>
        <v>Tuesday</v>
      </c>
      <c r="G189" s="91">
        <v>43298</v>
      </c>
      <c r="H189" s="92" t="str">
        <f>VLOOKUP(MONTH(G189),VLOOKUP!$W$1:$X$24,2)</f>
        <v>July</v>
      </c>
      <c r="I189" s="92" t="str">
        <f t="shared" si="32"/>
        <v>Tuesday, 17 July 2018</v>
      </c>
      <c r="J189" s="90" t="s">
        <v>217</v>
      </c>
      <c r="L189" s="86" t="str">
        <f t="shared" si="33"/>
        <v>&lt;a href='jamminjava.php' title='list by venue'&gt;Jammin' Java&lt;/a&gt;</v>
      </c>
      <c r="M189" s="86" t="str">
        <f t="shared" si="34"/>
        <v>Ethan Schaefer (CD release show) and Riley Timmer</v>
      </c>
      <c r="N189" s="86" t="str">
        <f>VLOOKUP(J189,VLOOKUP!$A$2:$S$54,19,FALSE)&amp;J189&amp;"&lt;/a&gt;"</f>
        <v>&lt;a href='jamminjava.php' title='list by venue'&gt;Jammin' Java&lt;/a&gt;</v>
      </c>
      <c r="O189" s="9" t="s">
        <v>2978</v>
      </c>
      <c r="P189" s="9" t="s">
        <v>2979</v>
      </c>
      <c r="S189" s="95" t="str">
        <f t="shared" si="35"/>
        <v>Ethan Schaefer (CD release show)</v>
      </c>
      <c r="T189" s="86" t="str">
        <f t="shared" si="36"/>
        <v>&amp;#149; Ethan Schaefer (CD release show) and Riley Timmer - &lt;b&gt;&lt;a href='jamminjava.php' title='list by venue'&gt;Jammin' Java&lt;/a&gt;&lt;/b&gt; &lt;br&gt;</v>
      </c>
      <c r="U189" s="112" t="str">
        <f>IF(ISBLANK(G189),"","&amp;#149; "&amp;IF(ISBLANK(C189),"","&lt;S&gt;")&amp;I189&amp;IF(ISBLANK(A189),""," - &lt;a href='recommended.php#"&amp;AJ189&amp;"'&gt;&lt;b&gt;&lt;em&gt;&lt;font color='#9C004D'&gt;RECOMMENDED&lt;/font&gt;&lt;/em&gt;&lt;/b&gt;&lt;/a&gt;")&amp;" - "&amp;M189&amp;IF(ISBLANK(K189),K189," - &lt;b&gt;"&amp;K189&amp;"&lt;/b&gt; ")&amp;IF(B189="Sold Out"," - &lt;font color='#000099'&gt;&lt;b&gt;&lt;I&gt;sold out&lt;/I&gt;&lt;/b&gt;&lt;/font&gt;"," - &lt;font color='#728C00'&gt;&lt;em&gt;&lt;a href='http://www.shareasale.com/r.cfm?u=529909&amp;b=234786&amp;m=27601&amp;afftrack=&amp;urllink=www%2Eticketfly%2Ecom%2Fpurchase%2Fevent%2F"&amp;X189&amp;"' target='_blank'&gt;buy tickets&lt;/a&gt;&lt;/em&gt;&lt;/font&gt;")&amp;IF(ISBLANK(C189),"","&lt;/S&gt; &lt;b&gt;"&amp;C189&amp;"&lt;/b&gt;")&amp;"&lt;p&gt;")</f>
        <v>&amp;#149; Tuesday, 17 July 2018 - Ethan Schaefer (CD release show) and Riley Timmer - &lt;font color='#728C00'&gt;&lt;em&gt;&lt;a href='http://www.shareasale.com/r.cfm?u=529909&amp;b=234786&amp;m=27601&amp;afftrack=&amp;urllink=www%2Eticketfly%2Ecom%2Fpurchase%2Fevent%2F1696572' target='_blank'&gt;buy tickets&lt;/a&gt;&lt;/em&gt;&lt;/font&gt;&lt;p&gt;</v>
      </c>
      <c r="V189" s="95" t="str">
        <f t="shared" si="37"/>
        <v>&amp;#149; Ethan Schaefer (CD release show) and Riley Timmer - &lt;b&gt;&lt;a href='jamminjava.php' title='list by venue'&gt;Jammin' Java&lt;/a&gt;&lt;/b&gt;  - &lt;font color='#005500'&gt;&lt;b&gt;NEW!&lt;/b&gt;&lt;/font&gt;&lt;br&gt;</v>
      </c>
      <c r="X189" s="9">
        <v>1696572</v>
      </c>
      <c r="AE189" s="92" t="str">
        <f t="shared" si="38"/>
        <v>Tuesday, 17 July 2018      [&lt;a name='20180717' href='#20180717'&gt;link to this day&lt;/a&gt;]</v>
      </c>
      <c r="AF189" s="96" t="str">
        <f t="shared" si="39"/>
        <v>&lt;a name='20180717'&gt;&lt;b&gt;Tuesday, 17 July 2018: Ethan Schaefer (CD release show) and Riley Timmer - &lt;a href='jamminjava.php' title='list by venue'&gt;Jammin' Java&lt;/a&gt;&lt;/b&gt;&lt;/a&gt;&lt;br&gt;</v>
      </c>
      <c r="AG189" s="97">
        <f t="shared" si="40"/>
        <v>2018</v>
      </c>
      <c r="AH189" s="97" t="str">
        <f t="shared" si="41"/>
        <v>07</v>
      </c>
      <c r="AI189" s="97">
        <f t="shared" si="42"/>
        <v>17</v>
      </c>
      <c r="AJ189" s="97" t="str">
        <f t="shared" si="43"/>
        <v>20180717</v>
      </c>
    </row>
    <row r="190" spans="4:36" ht="12" customHeight="1" x14ac:dyDescent="0.15">
      <c r="D190" s="110">
        <v>43287</v>
      </c>
      <c r="E190" s="9" t="s">
        <v>795</v>
      </c>
      <c r="F190" s="86" t="str">
        <f t="shared" si="31"/>
        <v>Tuesday</v>
      </c>
      <c r="G190" s="91">
        <v>43298</v>
      </c>
      <c r="H190" s="92" t="str">
        <f>VLOOKUP(MONTH(G190),VLOOKUP!$W$1:$X$24,2)</f>
        <v>July</v>
      </c>
      <c r="I190" s="92" t="str">
        <f t="shared" si="32"/>
        <v>Tuesday, 17 July 2018</v>
      </c>
      <c r="J190" s="93" t="s">
        <v>1628</v>
      </c>
      <c r="L190" s="86" t="str">
        <f t="shared" si="33"/>
        <v>Joe Squared [33 West North Ave, Baltimore, MD]</v>
      </c>
      <c r="M190" s="86" t="str">
        <f t="shared" si="34"/>
        <v>Mess, Giant Peach, Spooled Up, and Pinkwench</v>
      </c>
      <c r="N190" s="93" t="str">
        <f>J190</f>
        <v>Joe Squared [33 West North Ave, Baltimore, MD]</v>
      </c>
      <c r="O190" s="4" t="s">
        <v>2460</v>
      </c>
      <c r="P190" s="9" t="s">
        <v>2967</v>
      </c>
      <c r="Q190" s="9" t="s">
        <v>2969</v>
      </c>
      <c r="R190" s="9" t="s">
        <v>2072</v>
      </c>
      <c r="S190" s="95" t="str">
        <f t="shared" si="35"/>
        <v>Mess</v>
      </c>
      <c r="T190" s="86" t="str">
        <f t="shared" si="36"/>
        <v>&amp;#149; Mess, Giant Peach, Spooled Up, and Pinkwench - &lt;b&gt;Joe Squared [33 West North Ave, Baltimore, MD]&lt;/b&gt; &lt;br&gt;</v>
      </c>
      <c r="U190" s="86" t="str">
        <f>IF(ISBLANK(G190),"","&amp;#149; "&amp;IF(ISBLANK(C190),"","&lt;S&gt;")&amp;I190&amp;IF(ISBLANK(A190),""," - &lt;a href='recommended.php#"&amp;AJ190&amp;"'&gt;&lt;b&gt;&lt;em&gt;&lt;font color='#9C004D'&gt;RECOMMENDED&lt;/font&gt;&lt;/em&gt;&lt;/b&gt;&lt;/a&gt;")&amp;" - "&amp;M190&amp;IF(ISBLANK(K190),K190," - &lt;b&gt;"&amp;K190&amp;"&lt;/b&gt; ")&amp;IF(B190="Sold Out"," - &lt;font color='#000099'&gt;&lt;b&gt;&lt;I&gt;sold out&lt;/I&gt;&lt;/b&gt;&lt;/font&gt;","")&amp;IF(ISBLANK(C190),"","&lt;/S&gt; &lt;b&gt;"&amp;C190&amp;"&lt;/b&gt;")&amp;"&lt;p&gt;")</f>
        <v>&amp;#149; Tuesday, 17 July 2018 - Mess, Giant Peach, Spooled Up, and Pinkwench&lt;p&gt;</v>
      </c>
      <c r="V190" s="95" t="str">
        <f t="shared" si="37"/>
        <v>&amp;#149; Mess, Giant Peach, Spooled Up, and Pinkwench - &lt;b&gt;Joe Squared [33 West North Ave, Baltimore, MD]&lt;/b&gt;  - &lt;font color='#005500'&gt;&lt;b&gt;NEW!&lt;/b&gt;&lt;/font&gt;&lt;br&gt;</v>
      </c>
      <c r="AE190" s="92" t="str">
        <f t="shared" si="38"/>
        <v>Tuesday, 17 July 2018      [&lt;a name='20180717' href='#20180717'&gt;link to this day&lt;/a&gt;]</v>
      </c>
      <c r="AF190" s="96" t="str">
        <f t="shared" si="39"/>
        <v>&lt;a name='20180717'&gt;&lt;b&gt;Tuesday, 17 July 2018: Mess, Giant Peach, Spooled Up, and Pinkwench - Joe Squared [33 West North Ave, Baltimore, MD]&lt;/b&gt;&lt;/a&gt;&lt;br&gt;</v>
      </c>
      <c r="AG190" s="97">
        <f t="shared" si="40"/>
        <v>2018</v>
      </c>
      <c r="AH190" s="97" t="str">
        <f t="shared" si="41"/>
        <v>07</v>
      </c>
      <c r="AI190" s="97">
        <f t="shared" si="42"/>
        <v>17</v>
      </c>
      <c r="AJ190" s="97" t="str">
        <f t="shared" si="43"/>
        <v>20180717</v>
      </c>
    </row>
    <row r="191" spans="4:36" ht="12" customHeight="1" x14ac:dyDescent="0.15">
      <c r="D191" s="110">
        <v>43209</v>
      </c>
      <c r="E191" s="9" t="s">
        <v>795</v>
      </c>
      <c r="F191" s="86" t="str">
        <f t="shared" si="31"/>
        <v>Tuesday</v>
      </c>
      <c r="G191" s="91">
        <v>43298</v>
      </c>
      <c r="H191" s="92" t="str">
        <f>VLOOKUP(MONTH(G191),VLOOKUP!$W$1:$X$24,2)</f>
        <v>July</v>
      </c>
      <c r="I191" s="92" t="str">
        <f t="shared" si="32"/>
        <v>Tuesday, 17 July 2018</v>
      </c>
      <c r="J191" s="106" t="s">
        <v>606</v>
      </c>
      <c r="L191" s="86" t="str">
        <f t="shared" si="33"/>
        <v>&lt;a href='ottobar.php' title='list by venue'&gt;Ottobar (Baltimore)&lt;/a&gt;</v>
      </c>
      <c r="M191" s="86" t="str">
        <f t="shared" si="34"/>
        <v>JD McPherson</v>
      </c>
      <c r="N191" s="86" t="str">
        <f>VLOOKUP(J191,VLOOKUP!$A$2:$S$54,19,FALSE)&amp;J191&amp;"&lt;/a&gt;"</f>
        <v>&lt;a href='ottobar.php' title='list by venue'&gt;Ottobar (Baltimore)&lt;/a&gt;</v>
      </c>
      <c r="O191" s="1" t="s">
        <v>2179</v>
      </c>
      <c r="P191" s="106"/>
      <c r="Q191" s="106"/>
      <c r="R191" s="106"/>
      <c r="S191" s="95" t="str">
        <f t="shared" si="35"/>
        <v>JD McPherson</v>
      </c>
      <c r="T191" s="86" t="str">
        <f t="shared" si="36"/>
        <v>&amp;#149; JD McPherson - &lt;b&gt;&lt;a href='ottobar.php' title='list by venue'&gt;Ottobar (Baltimore)&lt;/a&gt;&lt;/b&gt; &lt;br&gt;</v>
      </c>
      <c r="U191" s="112" t="str">
        <f>IF(ISBLANK(G191),"","&amp;#149; "&amp;IF(ISBLANK(C191),"","&lt;S&gt;")&amp;I191&amp;IF(ISBLANK(A191),""," - &lt;a href='recommended.php#"&amp;AJ191&amp;"'&gt;&lt;b&gt;&lt;em&gt;&lt;font color='#9C004D'&gt;RECOMMENDED&lt;/font&gt;&lt;/em&gt;&lt;/b&gt;&lt;/a&gt;")&amp;" - "&amp;M191&amp;IF(ISBLANK(K191),K191," - &lt;b&gt;"&amp;K191&amp;"&lt;/b&gt; ")&amp;IF(B191="Sold Out"," - &lt;font color='#000099'&gt;&lt;b&gt;&lt;I&gt;sold out&lt;/I&gt;&lt;/b&gt;&lt;/font&gt;"," - &lt;font color='#728C00'&gt;&lt;em&gt;&lt;a href='http://www.shareasale.com/r.cfm?u=529909&amp;b=234786&amp;m=27601&amp;afftrack=&amp;urllink=www%2Eticketfly%2Ecom%2Fpurchase%2Fevent%2F"&amp;X191&amp;"' target='_blank'&gt;buy tickets&lt;/a&gt;&lt;/em&gt;&lt;/font&gt;")&amp;IF(ISBLANK(C191),"","&lt;/S&gt; &lt;b&gt;"&amp;C191&amp;"&lt;/b&gt;")&amp;"&lt;p&gt;")</f>
        <v>&amp;#149; Tuesday, 17 July 2018 - JD McPherson - &lt;font color='#728C00'&gt;&lt;em&gt;&lt;a href='http://www.shareasale.com/r.cfm?u=529909&amp;b=234786&amp;m=27601&amp;afftrack=&amp;urllink=www%2Eticketfly%2Ecom%2Fpurchase%2Fevent%2F1678430' target='_blank'&gt;buy tickets&lt;/a&gt;&lt;/em&gt;&lt;/font&gt;&lt;p&gt;</v>
      </c>
      <c r="V191" s="95" t="str">
        <f t="shared" si="37"/>
        <v>&amp;#149; JD McPherson - &lt;b&gt;&lt;a href='ottobar.php' title='list by venue'&gt;Ottobar (Baltimore)&lt;/a&gt;&lt;/b&gt;  - &lt;font color='#005500'&gt;&lt;b&gt;NEW!&lt;/b&gt;&lt;/font&gt;&lt;br&gt;</v>
      </c>
      <c r="X191" s="90">
        <v>1678430</v>
      </c>
      <c r="AE191" s="92" t="str">
        <f t="shared" si="38"/>
        <v>Tuesday, 17 July 2018      [&lt;a name='20180717' href='#20180717'&gt;link to this day&lt;/a&gt;]</v>
      </c>
      <c r="AF191" s="96" t="str">
        <f t="shared" si="39"/>
        <v>&lt;a name='20180717'&gt;&lt;b&gt;Tuesday, 17 July 2018: JD McPherson - &lt;a href='ottobar.php' title='list by venue'&gt;Ottobar (Baltimore)&lt;/a&gt;&lt;/b&gt;&lt;/a&gt;&lt;br&gt;</v>
      </c>
      <c r="AG191" s="97">
        <f t="shared" si="40"/>
        <v>2018</v>
      </c>
      <c r="AH191" s="97" t="str">
        <f t="shared" si="41"/>
        <v>07</v>
      </c>
      <c r="AI191" s="97">
        <f t="shared" si="42"/>
        <v>17</v>
      </c>
      <c r="AJ191" s="97" t="str">
        <f t="shared" si="43"/>
        <v>20180717</v>
      </c>
    </row>
    <row r="192" spans="4:36" ht="12" customHeight="1" x14ac:dyDescent="0.15">
      <c r="D192" s="110">
        <v>43153</v>
      </c>
      <c r="E192" s="9" t="s">
        <v>795</v>
      </c>
      <c r="F192" s="86" t="str">
        <f t="shared" si="31"/>
        <v>Tuesday</v>
      </c>
      <c r="G192" s="91">
        <v>43298</v>
      </c>
      <c r="H192" s="92" t="str">
        <f>VLOOKUP(MONTH(G192),VLOOKUP!$W$1:$X$24,2)</f>
        <v>July</v>
      </c>
      <c r="I192" s="92" t="str">
        <f t="shared" si="32"/>
        <v>Tuesday, 17 July 2018</v>
      </c>
      <c r="J192" s="90" t="s">
        <v>439</v>
      </c>
      <c r="L192" s="86" t="str">
        <f t="shared" si="33"/>
        <v>&lt;a href='statethetre.php' title='list by venue'&gt;State Theatre&lt;/a&gt;</v>
      </c>
      <c r="M192" s="86" t="str">
        <f t="shared" si="34"/>
        <v>Jonny Lang</v>
      </c>
      <c r="N192" s="86" t="str">
        <f>VLOOKUP(J192,VLOOKUP!$A$2:$S$54,19,FALSE)&amp;J192&amp;"&lt;/a&gt;"</f>
        <v>&lt;a href='statethetre.php' title='list by venue'&gt;State Theatre&lt;/a&gt;</v>
      </c>
      <c r="O192" s="9" t="s">
        <v>2180</v>
      </c>
      <c r="S192" s="95" t="str">
        <f t="shared" si="35"/>
        <v>Jonny Lang</v>
      </c>
      <c r="T192" s="86" t="str">
        <f t="shared" si="36"/>
        <v>&amp;#149; Jonny Lang - &lt;b&gt;&lt;a href='statethetre.php' title='list by venue'&gt;State Theatre&lt;/a&gt;&lt;/b&gt; &lt;br&gt;</v>
      </c>
      <c r="U192" s="86" t="str">
        <f>IF(ISBLANK(G192),"","&amp;#149; "&amp;IF(ISBLANK(C192),"","&lt;S&gt;")&amp;I192&amp;IF(ISBLANK(A192),""," - &lt;a href='recommended.php#"&amp;AJ192&amp;"'&gt;&lt;b&gt;&lt;em&gt;&lt;font color='#9C004D'&gt;RECOMMENDED&lt;/font&gt;&lt;/em&gt;&lt;/b&gt;&lt;/a&gt;")&amp;" - "&amp;M192&amp;IF(ISBLANK(K192),K192," - &lt;b&gt;"&amp;K192&amp;"&lt;/b&gt; ")&amp;IF(B192="Sold Out"," - &lt;font color='#000099'&gt;&lt;b&gt;&lt;I&gt;sold out&lt;/I&gt;&lt;/b&gt;&lt;/font&gt;","")&amp;IF(ISBLANK(C192),"","&lt;/S&gt; &lt;b&gt;"&amp;C192&amp;"&lt;/b&gt;")&amp;"&lt;p&gt;")</f>
        <v>&amp;#149; Tuesday, 17 July 2018 - Jonny Lang&lt;p&gt;</v>
      </c>
      <c r="V192" s="95" t="str">
        <f t="shared" si="37"/>
        <v>&amp;#149; Jonny Lang - &lt;b&gt;&lt;a href='statethetre.php' title='list by venue'&gt;State Theatre&lt;/a&gt;&lt;/b&gt;  - &lt;font color='#005500'&gt;&lt;b&gt;NEW!&lt;/b&gt;&lt;/font&gt;&lt;br&gt;</v>
      </c>
      <c r="AE192" s="92" t="str">
        <f t="shared" si="38"/>
        <v>Tuesday, 17 July 2018      [&lt;a name='20180717' href='#20180717'&gt;link to this day&lt;/a&gt;]</v>
      </c>
      <c r="AF192" s="96" t="str">
        <f t="shared" si="39"/>
        <v>&lt;a name='20180717'&gt;&lt;b&gt;Tuesday, 17 July 2018: Jonny Lang - &lt;a href='statethetre.php' title='list by venue'&gt;State Theatre&lt;/a&gt;&lt;/b&gt;&lt;/a&gt;&lt;br&gt;</v>
      </c>
      <c r="AG192" s="97">
        <f t="shared" si="40"/>
        <v>2018</v>
      </c>
      <c r="AH192" s="97" t="str">
        <f t="shared" si="41"/>
        <v>07</v>
      </c>
      <c r="AI192" s="97">
        <f t="shared" si="42"/>
        <v>17</v>
      </c>
      <c r="AJ192" s="97" t="str">
        <f t="shared" si="43"/>
        <v>20180717</v>
      </c>
    </row>
    <row r="193" spans="2:36" ht="12" customHeight="1" x14ac:dyDescent="0.15">
      <c r="D193" s="110">
        <v>43287</v>
      </c>
      <c r="E193" s="9" t="s">
        <v>795</v>
      </c>
      <c r="F193" s="86" t="str">
        <f t="shared" si="31"/>
        <v>Tuesday</v>
      </c>
      <c r="G193" s="91">
        <v>43298</v>
      </c>
      <c r="H193" s="92" t="str">
        <f>VLOOKUP(MONTH(G193),VLOOKUP!$W$1:$X$24,2)</f>
        <v>July</v>
      </c>
      <c r="I193" s="92" t="str">
        <f t="shared" si="32"/>
        <v>Tuesday, 17 July 2018</v>
      </c>
      <c r="J193" s="90" t="s">
        <v>547</v>
      </c>
      <c r="L193" s="86" t="str">
        <f t="shared" si="33"/>
        <v>&lt;a href='windup.php' title='list by venue'&gt;Wind-Up Space (Baltimore)&lt;/a&gt;</v>
      </c>
      <c r="M193" s="86" t="str">
        <f t="shared" si="34"/>
        <v>Future Country, Ca8al, Fratmouth, Tremendous Athlete, and Shawn Shakya</v>
      </c>
      <c r="N193" s="86" t="str">
        <f>VLOOKUP(J193,VLOOKUP!$A$2:$S$54,19,FALSE)&amp;J193&amp;"&lt;/a&gt;"</f>
        <v>&lt;a href='windup.php' title='list by venue'&gt;Wind-Up Space (Baltimore)&lt;/a&gt;</v>
      </c>
      <c r="O193" s="9" t="s">
        <v>3498</v>
      </c>
      <c r="P193" s="9" t="s">
        <v>3458</v>
      </c>
      <c r="Q193" s="9" t="s">
        <v>3500</v>
      </c>
      <c r="R193" s="9" t="s">
        <v>3499</v>
      </c>
      <c r="S193" s="95" t="str">
        <f t="shared" si="35"/>
        <v>Future Country</v>
      </c>
      <c r="T193" s="86" t="str">
        <f t="shared" si="36"/>
        <v>&amp;#149; Future Country, Ca8al, Fratmouth, Tremendous Athlete, and Shawn Shakya - &lt;b&gt;&lt;a href='windup.php' title='list by venue'&gt;Wind-Up Space (Baltimore)&lt;/a&gt;&lt;/b&gt; &lt;br&gt;</v>
      </c>
      <c r="U193" s="86" t="str">
        <f>IF(ISBLANK(G193),"","&amp;#149; "&amp;IF(ISBLANK(C193),"","&lt;S&gt;")&amp;I193&amp;IF(ISBLANK(A193),""," - &lt;a href='recommended.php#"&amp;AJ193&amp;"'&gt;&lt;b&gt;&lt;em&gt;&lt;font color='#9C004D'&gt;RECOMMENDED&lt;/font&gt;&lt;/em&gt;&lt;/b&gt;&lt;/a&gt;")&amp;" - "&amp;M193&amp;IF(ISBLANK(K193),K193," - &lt;b&gt;"&amp;K193&amp;"&lt;/b&gt; ")&amp;IF(B193="Sold Out"," - &lt;font color='#000099'&gt;&lt;b&gt;&lt;I&gt;sold out&lt;/I&gt;&lt;/b&gt;&lt;/font&gt;","")&amp;IF(ISBLANK(C193),"","&lt;/S&gt; &lt;b&gt;"&amp;C193&amp;"&lt;/b&gt;")&amp;"&lt;p&gt;")</f>
        <v>&amp;#149; Tuesday, 17 July 2018 - Future Country, Ca8al, Fratmouth, Tremendous Athlete, and Shawn Shakya&lt;p&gt;</v>
      </c>
      <c r="V193" s="95" t="str">
        <f t="shared" si="37"/>
        <v>&amp;#149; Future Country, Ca8al, Fratmouth, Tremendous Athlete, and Shawn Shakya - &lt;b&gt;&lt;a href='windup.php' title='list by venue'&gt;Wind-Up Space (Baltimore)&lt;/a&gt;&lt;/b&gt;  - &lt;font color='#005500'&gt;&lt;b&gt;NEW!&lt;/b&gt;&lt;/font&gt;&lt;br&gt;</v>
      </c>
      <c r="AE193" s="92" t="str">
        <f t="shared" si="38"/>
        <v>Tuesday, 17 July 2018      [&lt;a name='20180717' href='#20180717'&gt;link to this day&lt;/a&gt;]</v>
      </c>
      <c r="AF193" s="96" t="str">
        <f t="shared" si="39"/>
        <v>&lt;a name='20180717'&gt;&lt;b&gt;Tuesday, 17 July 2018: Future Country, Ca8al, Fratmouth, Tremendous Athlete, and Shawn Shakya - &lt;a href='windup.php' title='list by venue'&gt;Wind-Up Space (Baltimore)&lt;/a&gt;&lt;/b&gt;&lt;/a&gt;&lt;br&gt;</v>
      </c>
      <c r="AG193" s="97">
        <f t="shared" si="40"/>
        <v>2018</v>
      </c>
      <c r="AH193" s="97" t="str">
        <f t="shared" si="41"/>
        <v>07</v>
      </c>
      <c r="AI193" s="97">
        <f t="shared" si="42"/>
        <v>17</v>
      </c>
      <c r="AJ193" s="97" t="str">
        <f t="shared" si="43"/>
        <v>20180717</v>
      </c>
    </row>
    <row r="194" spans="2:36" ht="12" customHeight="1" x14ac:dyDescent="0.15">
      <c r="D194" s="110">
        <v>43185</v>
      </c>
      <c r="E194" s="9" t="s">
        <v>795</v>
      </c>
      <c r="F194" s="86" t="str">
        <f t="shared" ref="F194:F257" si="45">IF(WEEKDAY(G194)=1,"Sunday",IF(WEEKDAY(G194)=2,"Monday",IF(WEEKDAY(G194)=3,"Tuesday",IF(WEEKDAY(G194)=4,"Wednesday",IF(WEEKDAY(G194)=5,"Thursday",IF(WEEKDAY(G194)=6,"Friday","Saturday"))))))</f>
        <v>Tuesday</v>
      </c>
      <c r="G194" s="91">
        <v>43298</v>
      </c>
      <c r="H194" s="92" t="str">
        <f>VLOOKUP(MONTH(G194),VLOOKUP!$W$1:$X$24,2)</f>
        <v>July</v>
      </c>
      <c r="I194" s="92" t="str">
        <f t="shared" ref="I194:I257" si="46">IF(ISBLANK(G194),"",F194&amp;", "&amp;DAY(G194)&amp;" "&amp;H194&amp;" "&amp;YEAR(G194))</f>
        <v>Tuesday, 17 July 2018</v>
      </c>
      <c r="J194" s="90" t="s">
        <v>234</v>
      </c>
      <c r="K194" s="90" t="s">
        <v>1786</v>
      </c>
      <c r="L194" s="86" t="str">
        <f t="shared" ref="L194:L257" si="47">IF(ISBLANK(K194),N194,N194&amp;" ("&amp;K194&amp;")")</f>
        <v>&lt;a href='wolftrap.php' title='list by venue'&gt;Wolf Trap&lt;/a&gt; (the Barns)</v>
      </c>
      <c r="M194" s="86" t="str">
        <f t="shared" ref="M194:M257" si="48">IF(ISBLANK(P194),O194,IF(ISBLANK(Q194),O194&amp;" and "&amp;P194,IF(ISBLANK(R194),O194&amp;", "&amp;P194&amp;", and "&amp;Q194, O194&amp;", "&amp;P194&amp;", "&amp;Q194&amp;", and "&amp;R194)))</f>
        <v>Gounod: &lt;em&gt;Rom&amp;eacute;o et Juliette&lt;/em&gt;</v>
      </c>
      <c r="N194" s="86" t="str">
        <f>VLOOKUP(J194,VLOOKUP!$A$2:$S$54,19,FALSE)&amp;J194&amp;"&lt;/a&gt;"</f>
        <v>&lt;a href='wolftrap.php' title='list by venue'&gt;Wolf Trap&lt;/a&gt;</v>
      </c>
      <c r="O194" s="9" t="s">
        <v>2650</v>
      </c>
      <c r="S194" s="95" t="str">
        <f t="shared" ref="S194:S257" si="49">IF(LEFT(O194,2)="A ",RIGHT(O194,LEN(O194)-2),IF(LEFT(O194,3)="An ",RIGHT(O194,LEN(O194)-3),IF(LEFT(O194,4)="The ",RIGHT(O194,LEN(O194)-4),IF(LEFT(O194,3)="&lt;b&gt;",RIGHT(O194,LEN(O194)-3),IF(LEFT(O194,4)="&lt;em&gt;",RIGHT(O194,LEN(O194)-4),O194)))))</f>
        <v>Gounod: &lt;em&gt;Rom&amp;eacute;o et Juliette&lt;/em&gt;</v>
      </c>
      <c r="T194" s="86" t="str">
        <f t="shared" ref="T194:T257" si="50">IF(ISBLANK(G194),"","&amp;#149; "&amp;IF(ISBLANK(C194),"","&lt;S&gt;")&amp;IF(ISBLANK(A194),"","&lt;a href='recommended.php#"&amp;AJ194&amp;"'&gt;&lt;b&gt;&lt;em&gt;&lt;font color='#9C004D'&gt;RECOMMENDED&lt;/font&gt;&lt;/em&gt;&lt;/b&gt;&lt;/a&gt; - ")&amp;M194&amp;" - &lt;b&gt;"&amp;L194&amp;"&lt;/b&gt; "&amp;IF(B194="Sold Out"," - &lt;font color='#000099'&gt;&lt;b&gt;&lt;I&gt;sold out&lt;/I&gt;&lt;/b&gt;&lt;/font&gt;","")&amp;IF(ISBLANK(C194),"","&lt;/S&gt; &lt;b&gt;"&amp;C194&amp;"&lt;/b&gt;")&amp;"&lt;br&gt;")</f>
        <v>&amp;#149; Gounod: &lt;em&gt;Rom&amp;eacute;o et Juliette&lt;/em&gt; - &lt;b&gt;&lt;a href='wolftrap.php' title='list by venue'&gt;Wolf Trap&lt;/a&gt; (the Barns)&lt;/b&gt; &lt;br&gt;</v>
      </c>
      <c r="U194" s="86" t="str">
        <f>IF(ISBLANK(G194),"","&amp;#149; "&amp;IF(ISBLANK(C194),"","&lt;S&gt;")&amp;I194&amp;IF(ISBLANK(A194),""," - &lt;a href='recommended.php#"&amp;AJ194&amp;"'&gt;&lt;b&gt;&lt;em&gt;&lt;font color='#9C004D'&gt;RECOMMENDED&lt;/font&gt;&lt;/em&gt;&lt;/b&gt;&lt;/a&gt;")&amp;" - "&amp;M194&amp;IF(ISBLANK(K194),K194," - &lt;b&gt;"&amp;K194&amp;"&lt;/b&gt; ")&amp;IF(B194="Sold Out"," - &lt;font color='#000099'&gt;&lt;b&gt;&lt;I&gt;sold out&lt;/I&gt;&lt;/b&gt;&lt;/font&gt;","")&amp;IF(ISBLANK(C194),"","&lt;/S&gt; &lt;b&gt;"&amp;C194&amp;"&lt;/b&gt;")&amp;"&lt;p&gt;")</f>
        <v>&amp;#149; Tuesday, 17 July 2018 - Gounod: &lt;em&gt;Rom&amp;eacute;o et Juliette&lt;/em&gt; - &lt;b&gt;the Barns&lt;/b&gt; &lt;p&gt;</v>
      </c>
      <c r="V194" s="95" t="str">
        <f t="shared" ref="V194:V257" si="51">IF(ISBLANK(G194),"","&amp;#149; "&amp;IF(ISBLANK(C194),"","&lt;S&gt;")&amp;IF(ISBLANK(A194),"","&lt;a href='recommended.php#"&amp;AJ194&amp;"'&gt;&lt;b&gt;&lt;em&gt;&lt;font color='#9C004D'&gt;RECOMMENDED&lt;/font&gt;&lt;/em&gt;&lt;/b&gt;&lt;/a&gt; - ")&amp;M194&amp;" - &lt;b&gt;"&amp;L194&amp;"&lt;/b&gt; "&amp;IF(B194="Sold Out"," - &lt;font color='#000099'&gt;&lt;b&gt;&lt;I&gt;sold out&lt;/I&gt;&lt;/b&gt;&lt;/font&gt;","")&amp;IF(ISBLANK(C194),"","&lt;/S&gt; &lt;b&gt;"&amp;C194&amp;"&lt;/b&gt;")&amp;" - &lt;font color='#005500'&gt;&lt;b&gt;"&amp;E194&amp;"&lt;/b&gt;&lt;/font&gt;&lt;br&gt;")</f>
        <v>&amp;#149; Gounod: &lt;em&gt;Rom&amp;eacute;o et Juliette&lt;/em&gt; - &lt;b&gt;&lt;a href='wolftrap.php' title='list by venue'&gt;Wolf Trap&lt;/a&gt; (the Barns)&lt;/b&gt;  - &lt;font color='#005500'&gt;&lt;b&gt;NEW!&lt;/b&gt;&lt;/font&gt;&lt;br&gt;</v>
      </c>
      <c r="AE194" s="92" t="str">
        <f t="shared" ref="AE194:AE257" si="52">IF(ISBLANK(G194),"",F194&amp;", "&amp;DAY(G194)&amp;" "&amp;H194&amp;" "&amp;YEAR(G194)&amp;"      [&lt;a name='"&amp;AJ194&amp;"' href='#"&amp;AJ194&amp;"'&gt;link to this day&lt;/a&gt;]")</f>
        <v>Tuesday, 17 July 2018      [&lt;a name='20180717' href='#20180717'&gt;link to this day&lt;/a&gt;]</v>
      </c>
      <c r="AF194" s="96" t="str">
        <f t="shared" ref="AF194:AF257" si="53">"&lt;a name='"&amp;AJ194&amp;"'&gt;&lt;b&gt;"&amp;I194&amp;": "&amp;M194&amp;" - "&amp;L194&amp;"&lt;/b&gt;&lt;/a&gt;&lt;br&gt;"</f>
        <v>&lt;a name='20180717'&gt;&lt;b&gt;Tuesday, 17 July 2018: Gounod: &lt;em&gt;Rom&amp;eacute;o et Juliette&lt;/em&gt; - &lt;a href='wolftrap.php' title='list by venue'&gt;Wolf Trap&lt;/a&gt; (the Barns)&lt;/b&gt;&lt;/a&gt;&lt;br&gt;</v>
      </c>
      <c r="AG194" s="97">
        <f t="shared" ref="AG194:AG257" si="54">YEAR(G194)</f>
        <v>2018</v>
      </c>
      <c r="AH194" s="97" t="str">
        <f t="shared" ref="AH194:AH257" si="55">IF(LEN(MONTH(G194))=1,"0"&amp;MONTH(G194),MONTH(G194))</f>
        <v>07</v>
      </c>
      <c r="AI194" s="97">
        <f t="shared" ref="AI194:AI257" si="56">IF(LEN(DAY(G194))=1,"0"&amp;DAY(G194),DAY(G194))</f>
        <v>17</v>
      </c>
      <c r="AJ194" s="97" t="str">
        <f t="shared" ref="AJ194:AJ257" si="57">AG194&amp;AH194&amp;AI194</f>
        <v>20180717</v>
      </c>
    </row>
    <row r="195" spans="2:36" ht="12" customHeight="1" x14ac:dyDescent="0.15">
      <c r="D195" s="110">
        <v>43153</v>
      </c>
      <c r="E195" s="9" t="s">
        <v>795</v>
      </c>
      <c r="F195" s="86" t="str">
        <f t="shared" si="45"/>
        <v>Tuesday</v>
      </c>
      <c r="G195" s="91">
        <v>43298</v>
      </c>
      <c r="H195" s="92" t="str">
        <f>VLOOKUP(MONTH(G195),VLOOKUP!$W$1:$X$24,2)</f>
        <v>July</v>
      </c>
      <c r="I195" s="92" t="str">
        <f t="shared" si="46"/>
        <v>Tuesday, 17 July 2018</v>
      </c>
      <c r="J195" s="90" t="s">
        <v>234</v>
      </c>
      <c r="K195" s="90" t="s">
        <v>1644</v>
      </c>
      <c r="L195" s="86" t="str">
        <f t="shared" si="47"/>
        <v>&lt;a href='wolftrap.php' title='list by venue'&gt;Wolf Trap&lt;/a&gt; (Filene Center)</v>
      </c>
      <c r="M195" s="86" t="str">
        <f t="shared" si="48"/>
        <v>Straight No Chaser</v>
      </c>
      <c r="N195" s="86" t="str">
        <f>VLOOKUP(J195,VLOOKUP!$A$2:$S$54,19,FALSE)&amp;J195&amp;"&lt;/a&gt;"</f>
        <v>&lt;a href='wolftrap.php' title='list by venue'&gt;Wolf Trap&lt;/a&gt;</v>
      </c>
      <c r="O195" s="168" t="s">
        <v>2122</v>
      </c>
      <c r="S195" s="95" t="str">
        <f t="shared" si="49"/>
        <v>Straight No Chaser</v>
      </c>
      <c r="T195" s="86" t="str">
        <f t="shared" si="50"/>
        <v>&amp;#149; Straight No Chaser - &lt;b&gt;&lt;a href='wolftrap.php' title='list by venue'&gt;Wolf Trap&lt;/a&gt; (Filene Center)&lt;/b&gt; &lt;br&gt;</v>
      </c>
      <c r="U195" s="86" t="str">
        <f>IF(ISBLANK(G195),"","&amp;#149; "&amp;IF(ISBLANK(C195),"","&lt;S&gt;")&amp;I195&amp;IF(ISBLANK(A195),""," - &lt;a href='recommended.php#"&amp;AJ195&amp;"'&gt;&lt;b&gt;&lt;em&gt;&lt;font color='#9C004D'&gt;RECOMMENDED&lt;/font&gt;&lt;/em&gt;&lt;/b&gt;&lt;/a&gt;")&amp;" - "&amp;M195&amp;IF(ISBLANK(K195),K195," - &lt;b&gt;"&amp;K195&amp;"&lt;/b&gt; ")&amp;IF(B195="Sold Out"," - &lt;font color='#000099'&gt;&lt;b&gt;&lt;I&gt;sold out&lt;/I&gt;&lt;/b&gt;&lt;/font&gt;","")&amp;IF(ISBLANK(C195),"","&lt;/S&gt; &lt;b&gt;"&amp;C195&amp;"&lt;/b&gt;")&amp;"&lt;p&gt;")</f>
        <v>&amp;#149; Tuesday, 17 July 2018 - Straight No Chaser - &lt;b&gt;Filene Center&lt;/b&gt; &lt;p&gt;</v>
      </c>
      <c r="V195" s="95" t="str">
        <f t="shared" si="51"/>
        <v>&amp;#149; Straight No Chaser - &lt;b&gt;&lt;a href='wolftrap.php' title='list by venue'&gt;Wolf Trap&lt;/a&gt; (Filene Center)&lt;/b&gt;  - &lt;font color='#005500'&gt;&lt;b&gt;NEW!&lt;/b&gt;&lt;/font&gt;&lt;br&gt;</v>
      </c>
      <c r="AE195" s="92" t="str">
        <f t="shared" si="52"/>
        <v>Tuesday, 17 July 2018      [&lt;a name='20180717' href='#20180717'&gt;link to this day&lt;/a&gt;]</v>
      </c>
      <c r="AF195" s="96" t="str">
        <f t="shared" si="53"/>
        <v>&lt;a name='20180717'&gt;&lt;b&gt;Tuesday, 17 July 2018: Straight No Chaser - &lt;a href='wolftrap.php' title='list by venue'&gt;Wolf Trap&lt;/a&gt; (Filene Center)&lt;/b&gt;&lt;/a&gt;&lt;br&gt;</v>
      </c>
      <c r="AG195" s="97">
        <f t="shared" si="54"/>
        <v>2018</v>
      </c>
      <c r="AH195" s="97" t="str">
        <f t="shared" si="55"/>
        <v>07</v>
      </c>
      <c r="AI195" s="97">
        <f t="shared" si="56"/>
        <v>17</v>
      </c>
      <c r="AJ195" s="97" t="str">
        <f t="shared" si="57"/>
        <v>20180717</v>
      </c>
    </row>
    <row r="196" spans="2:36" ht="12" customHeight="1" x14ac:dyDescent="0.15">
      <c r="D196" s="110">
        <v>43289</v>
      </c>
      <c r="E196" s="9" t="s">
        <v>795</v>
      </c>
      <c r="F196" s="86" t="str">
        <f t="shared" si="45"/>
        <v>Wednesday</v>
      </c>
      <c r="G196" s="91">
        <v>43299</v>
      </c>
      <c r="H196" s="92" t="str">
        <f>VLOOKUP(MONTH(G196),VLOOKUP!$W$1:$X$24,2)</f>
        <v>July</v>
      </c>
      <c r="I196" s="92" t="str">
        <f t="shared" si="46"/>
        <v>Wednesday, 18 July 2018</v>
      </c>
      <c r="J196" s="107" t="s">
        <v>453</v>
      </c>
      <c r="K196" s="106"/>
      <c r="L196" s="86" t="str">
        <f t="shared" si="47"/>
        <v>&lt;a href='bmss.php' title='list by venue'&gt;Baltimore SoundStage&lt;/a&gt;</v>
      </c>
      <c r="M196" s="86" t="str">
        <f t="shared" si="48"/>
        <v>&lt;b&gt;Summer Slaughter Tour 2018&lt;/b&gt;: Veil of Maya, ERRA, the Agony Scene, Allegeon, Soreption, Entheos, Terror Universal</v>
      </c>
      <c r="N196" s="86" t="str">
        <f>VLOOKUP(J196,VLOOKUP!$A$2:$S$54,19,FALSE)&amp;J196&amp;"&lt;/a&gt;"</f>
        <v>&lt;a href='bmss.php' title='list by venue'&gt;Baltimore SoundStage&lt;/a&gt;</v>
      </c>
      <c r="O196" s="173" t="s">
        <v>3511</v>
      </c>
      <c r="P196" s="107"/>
      <c r="Q196" s="107"/>
      <c r="R196" s="107"/>
      <c r="S196" s="95" t="str">
        <f t="shared" si="49"/>
        <v>Summer Slaughter Tour 2018&lt;/b&gt;: Veil of Maya, ERRA, the Agony Scene, Allegeon, Soreption, Entheos, Terror Universal</v>
      </c>
      <c r="T196" s="86" t="str">
        <f t="shared" si="50"/>
        <v>&amp;#149; &lt;b&gt;Summer Slaughter Tour 2018&lt;/b&gt;: Veil of Maya, ERRA, the Agony Scene, Allegeon, Soreption, Entheos, Terror Universal - &lt;b&gt;&lt;a href='bmss.php' title='list by venue'&gt;Baltimore SoundStage&lt;/a&gt;&lt;/b&gt; &lt;br&gt;</v>
      </c>
      <c r="U196" s="86" t="str">
        <f>IF(ISBLANK(G196),"","&amp;#149; "&amp;IF(ISBLANK(C196),"","&lt;S&gt;")&amp;I196&amp;IF(ISBLANK(A196),""," - &lt;a href='recommended.php#"&amp;AJ196&amp;"'&gt;&lt;b&gt;&lt;em&gt;&lt;font color='#9C004D'&gt;RECOMMENDED&lt;/font&gt;&lt;/em&gt;&lt;/b&gt;&lt;/a&gt;")&amp;" - "&amp;M196&amp;IF(ISBLANK(K196),K196," - &lt;b&gt;"&amp;K196&amp;"&lt;/b&gt; ")&amp;IF(B196="Sold Out"," - &lt;font color='#000099'&gt;&lt;b&gt;&lt;I&gt;sold out&lt;/I&gt;&lt;/b&gt;&lt;/font&gt;","")&amp;IF(ISBLANK(C196),"","&lt;/S&gt; &lt;b&gt;"&amp;C196&amp;"&lt;/b&gt;")&amp;"&lt;p&gt;")</f>
        <v>&amp;#149; Wednesday, 18 July 2018 - &lt;b&gt;Summer Slaughter Tour 2018&lt;/b&gt;: Veil of Maya, ERRA, the Agony Scene, Allegeon, Soreption, Entheos, Terror Universal&lt;p&gt;</v>
      </c>
      <c r="V196" s="95" t="str">
        <f t="shared" si="51"/>
        <v>&amp;#149; &lt;b&gt;Summer Slaughter Tour 2018&lt;/b&gt;: Veil of Maya, ERRA, the Agony Scene, Allegeon, Soreption, Entheos, Terror Universal - &lt;b&gt;&lt;a href='bmss.php' title='list by venue'&gt;Baltimore SoundStage&lt;/a&gt;&lt;/b&gt;  - &lt;font color='#005500'&gt;&lt;b&gt;NEW!&lt;/b&gt;&lt;/font&gt;&lt;br&gt;</v>
      </c>
      <c r="W196" s="90" t="s">
        <v>282</v>
      </c>
      <c r="Z196" s="172">
        <v>0.60416666666666663</v>
      </c>
      <c r="AB196" s="172"/>
      <c r="AE196" s="92" t="str">
        <f t="shared" si="52"/>
        <v>Wednesday, 18 July 2018      [&lt;a name='20180718' href='#20180718'&gt;link to this day&lt;/a&gt;]</v>
      </c>
      <c r="AF196" s="96" t="str">
        <f t="shared" si="53"/>
        <v>&lt;a name='20180718'&gt;&lt;b&gt;Wednesday, 18 July 2018: &lt;b&gt;Summer Slaughter Tour 2018&lt;/b&gt;: Veil of Maya, ERRA, the Agony Scene, Allegeon, Soreption, Entheos, Terror Universal - &lt;a href='bmss.php' title='list by venue'&gt;Baltimore SoundStage&lt;/a&gt;&lt;/b&gt;&lt;/a&gt;&lt;br&gt;</v>
      </c>
      <c r="AG196" s="97">
        <f t="shared" si="54"/>
        <v>2018</v>
      </c>
      <c r="AH196" s="97" t="str">
        <f t="shared" si="55"/>
        <v>07</v>
      </c>
      <c r="AI196" s="97">
        <f t="shared" si="56"/>
        <v>18</v>
      </c>
      <c r="AJ196" s="97" t="str">
        <f t="shared" si="57"/>
        <v>20180718</v>
      </c>
    </row>
    <row r="197" spans="2:36" ht="12" customHeight="1" x14ac:dyDescent="0.15">
      <c r="D197" s="110">
        <v>43276</v>
      </c>
      <c r="E197" s="9" t="s">
        <v>795</v>
      </c>
      <c r="F197" s="86" t="str">
        <f t="shared" si="45"/>
        <v>Wednesday</v>
      </c>
      <c r="G197" s="91">
        <v>43299</v>
      </c>
      <c r="H197" s="92" t="str">
        <f>VLOOKUP(MONTH(G197),VLOOKUP!$W$1:$X$24,2)</f>
        <v>July</v>
      </c>
      <c r="I197" s="92" t="str">
        <f t="shared" si="46"/>
        <v>Wednesday, 18 July 2018</v>
      </c>
      <c r="J197" s="90" t="s">
        <v>235</v>
      </c>
      <c r="K197" s="9" t="s">
        <v>360</v>
      </c>
      <c r="L197" s="86" t="str">
        <f t="shared" si="47"/>
        <v>&lt;a href='blackcat.php' title='list by venue'&gt;Black Cat&lt;/a&gt; (Backstage)</v>
      </c>
      <c r="M197" s="86" t="str">
        <f t="shared" si="48"/>
        <v>Pearl Charles, Fascinator, and the Dawn Drapes</v>
      </c>
      <c r="N197" s="86" t="str">
        <f>VLOOKUP(J197,VLOOKUP!$A$2:$S$54,19,FALSE)&amp;J197&amp;"&lt;/a&gt;"</f>
        <v>&lt;a href='blackcat.php' title='list by venue'&gt;Black Cat&lt;/a&gt;</v>
      </c>
      <c r="O197" s="9" t="s">
        <v>3350</v>
      </c>
      <c r="P197" s="9" t="s">
        <v>2461</v>
      </c>
      <c r="Q197" s="9" t="s">
        <v>1601</v>
      </c>
      <c r="S197" s="95" t="str">
        <f t="shared" si="49"/>
        <v>Pearl Charles</v>
      </c>
      <c r="T197" s="86" t="str">
        <f t="shared" si="50"/>
        <v>&amp;#149; Pearl Charles, Fascinator, and the Dawn Drapes - &lt;b&gt;&lt;a href='blackcat.php' title='list by venue'&gt;Black Cat&lt;/a&gt; (Backstage)&lt;/b&gt; &lt;br&gt;</v>
      </c>
      <c r="U197" s="112" t="str">
        <f>IF(ISBLANK(G197),"","&amp;#149; "&amp;IF(ISBLANK(C197),"","&lt;S&gt;")&amp;I197&amp;IF(ISBLANK(A197),""," - &lt;a href='recommended.php#"&amp;AJ197&amp;"'&gt;&lt;b&gt;&lt;em&gt;&lt;font color='#9C004D'&gt;RECOMMENDED&lt;/font&gt;&lt;/em&gt;&lt;/b&gt;&lt;/a&gt;")&amp;" - "&amp;M197&amp;IF(ISBLANK(K197),K197," - &lt;b&gt;"&amp;K197&amp;"&lt;/b&gt; ")&amp;IF(B197="Sold Out"," - &lt;font color='#000099'&gt;&lt;b&gt;&lt;I&gt;sold out&lt;/I&gt;&lt;/b&gt;&lt;/font&gt;"," - &lt;font color='#728C00'&gt;&lt;em&gt;&lt;a href='http://www.shareasale.com/r.cfm?u=529909&amp;b=234786&amp;m=27601&amp;afftrack=&amp;urllink=www%2Eticketfly%2Ecom%2Fpurchase%2Fevent%2F"&amp;X197&amp;"' target='_blank'&gt;buy tickets&lt;/a&gt;&lt;/em&gt;&lt;/font&gt;")&amp;IF(ISBLANK(C197),"","&lt;/S&gt; &lt;b&gt;"&amp;C197&amp;"&lt;/b&gt;")&amp;"&lt;p&gt;")</f>
        <v>&amp;#149; Wednesday, 18 July 2018 - Pearl Charles, Fascinator, and the Dawn Drapes - &lt;b&gt;Backstage&lt;/b&gt;  - &lt;font color='#728C00'&gt;&lt;em&gt;&lt;a href='http://www.shareasale.com/r.cfm?u=529909&amp;b=234786&amp;m=27601&amp;afftrack=&amp;urllink=www%2Eticketfly%2Ecom%2Fpurchase%2Fevent%2F1698188' target='_blank'&gt;buy tickets&lt;/a&gt;&lt;/em&gt;&lt;/font&gt;&lt;p&gt;</v>
      </c>
      <c r="V197" s="95" t="str">
        <f t="shared" si="51"/>
        <v>&amp;#149; Pearl Charles, Fascinator, and the Dawn Drapes - &lt;b&gt;&lt;a href='blackcat.php' title='list by venue'&gt;Black Cat&lt;/a&gt; (Backstage)&lt;/b&gt;  - &lt;font color='#005500'&gt;&lt;b&gt;NEW!&lt;/b&gt;&lt;/font&gt;&lt;br&gt;</v>
      </c>
      <c r="W197" s="90" t="s">
        <v>221</v>
      </c>
      <c r="X197" s="94">
        <v>1698188</v>
      </c>
      <c r="AE197" s="92" t="str">
        <f t="shared" si="52"/>
        <v>Wednesday, 18 July 2018      [&lt;a name='20180718' href='#20180718'&gt;link to this day&lt;/a&gt;]</v>
      </c>
      <c r="AF197" s="96" t="str">
        <f t="shared" si="53"/>
        <v>&lt;a name='20180718'&gt;&lt;b&gt;Wednesday, 18 July 2018: Pearl Charles, Fascinator, and the Dawn Drapes - &lt;a href='blackcat.php' title='list by venue'&gt;Black Cat&lt;/a&gt; (Backstage)&lt;/b&gt;&lt;/a&gt;&lt;br&gt;</v>
      </c>
      <c r="AG197" s="97">
        <f t="shared" si="54"/>
        <v>2018</v>
      </c>
      <c r="AH197" s="97" t="str">
        <f t="shared" si="55"/>
        <v>07</v>
      </c>
      <c r="AI197" s="97">
        <f t="shared" si="56"/>
        <v>18</v>
      </c>
      <c r="AJ197" s="97" t="str">
        <f t="shared" si="57"/>
        <v>20180718</v>
      </c>
    </row>
    <row r="198" spans="2:36" ht="12" customHeight="1" x14ac:dyDescent="0.15">
      <c r="D198" s="110">
        <v>43223</v>
      </c>
      <c r="E198" s="9" t="s">
        <v>795</v>
      </c>
      <c r="F198" s="86" t="str">
        <f t="shared" si="45"/>
        <v>Wednesday</v>
      </c>
      <c r="G198" s="91">
        <v>43299</v>
      </c>
      <c r="H198" s="92" t="str">
        <f>VLOOKUP(MONTH(G198),VLOOKUP!$W$1:$X$24,2)</f>
        <v>July</v>
      </c>
      <c r="I198" s="92" t="str">
        <f t="shared" si="46"/>
        <v>Wednesday, 18 July 2018</v>
      </c>
      <c r="J198" s="90" t="s">
        <v>674</v>
      </c>
      <c r="K198" s="90" t="s">
        <v>454</v>
      </c>
      <c r="L198" s="86" t="str">
        <f t="shared" si="47"/>
        <v>&lt;a href='bluesalley.php' title='list by venue'&gt;Blues Alley&lt;/a&gt; (Two shows)</v>
      </c>
      <c r="M198" s="86" t="str">
        <f t="shared" si="48"/>
        <v>Duane Eubanks Quintet</v>
      </c>
      <c r="N198" s="86" t="str">
        <f>VLOOKUP(J198,VLOOKUP!$A$2:$S$54,19,FALSE)&amp;J198&amp;"&lt;/a&gt;"</f>
        <v>&lt;a href='bluesalley.php' title='list by venue'&gt;Blues Alley&lt;/a&gt;</v>
      </c>
      <c r="O198" s="160" t="s">
        <v>1935</v>
      </c>
      <c r="S198" s="95" t="str">
        <f t="shared" si="49"/>
        <v>Duane Eubanks Quintet</v>
      </c>
      <c r="T198" s="86" t="str">
        <f t="shared" si="50"/>
        <v>&amp;#149; Duane Eubanks Quintet - &lt;b&gt;&lt;a href='bluesalley.php' title='list by venue'&gt;Blues Alley&lt;/a&gt; (Two shows)&lt;/b&gt; &lt;br&gt;</v>
      </c>
      <c r="U198" s="86" t="str">
        <f>IF(ISBLANK(G198),"","&amp;#149; "&amp;IF(ISBLANK(C198),"","&lt;S&gt;")&amp;I198&amp;IF(ISBLANK(A198),""," - &lt;a href='recommended.php#"&amp;AJ198&amp;"'&gt;&lt;b&gt;&lt;em&gt;&lt;font color='#9C004D'&gt;RECOMMENDED&lt;/font&gt;&lt;/em&gt;&lt;/b&gt;&lt;/a&gt;")&amp;" - "&amp;M198&amp;IF(ISBLANK(K198),K198," - &lt;b&gt;"&amp;K198&amp;"&lt;/b&gt; ")&amp;IF(B198="Sold Out"," - &lt;font color='#000099'&gt;&lt;b&gt;&lt;I&gt;sold out&lt;/I&gt;&lt;/b&gt;&lt;/font&gt;","")&amp;IF(ISBLANK(C198),"","&lt;/S&gt; &lt;b&gt;"&amp;C198&amp;"&lt;/b&gt;")&amp;"&lt;p&gt;")</f>
        <v>&amp;#149; Wednesday, 18 July 2018 - Duane Eubanks Quintet - &lt;b&gt;Two shows&lt;/b&gt; &lt;p&gt;</v>
      </c>
      <c r="V198" s="95" t="str">
        <f t="shared" si="51"/>
        <v>&amp;#149; Duane Eubanks Quintet - &lt;b&gt;&lt;a href='bluesalley.php' title='list by venue'&gt;Blues Alley&lt;/a&gt; (Two shows)&lt;/b&gt;  - &lt;font color='#005500'&gt;&lt;b&gt;NEW!&lt;/b&gt;&lt;/font&gt;&lt;br&gt;</v>
      </c>
      <c r="W198" s="90" t="s">
        <v>221</v>
      </c>
      <c r="AE198" s="92" t="str">
        <f t="shared" si="52"/>
        <v>Wednesday, 18 July 2018      [&lt;a name='20180718' href='#20180718'&gt;link to this day&lt;/a&gt;]</v>
      </c>
      <c r="AF198" s="96" t="str">
        <f t="shared" si="53"/>
        <v>&lt;a name='20180718'&gt;&lt;b&gt;Wednesday, 18 July 2018: Duane Eubanks Quintet - &lt;a href='bluesalley.php' title='list by venue'&gt;Blues Alley&lt;/a&gt; (Two shows)&lt;/b&gt;&lt;/a&gt;&lt;br&gt;</v>
      </c>
      <c r="AG198" s="97">
        <f t="shared" si="54"/>
        <v>2018</v>
      </c>
      <c r="AH198" s="97" t="str">
        <f t="shared" si="55"/>
        <v>07</v>
      </c>
      <c r="AI198" s="97">
        <f t="shared" si="56"/>
        <v>18</v>
      </c>
      <c r="AJ198" s="97" t="str">
        <f t="shared" si="57"/>
        <v>20180718</v>
      </c>
    </row>
    <row r="199" spans="2:36" ht="12" customHeight="1" x14ac:dyDescent="0.15">
      <c r="D199" s="110">
        <v>43276</v>
      </c>
      <c r="E199" s="9" t="s">
        <v>795</v>
      </c>
      <c r="F199" s="86" t="str">
        <f t="shared" si="45"/>
        <v>Wednesday</v>
      </c>
      <c r="G199" s="91">
        <v>43299</v>
      </c>
      <c r="H199" s="92" t="str">
        <f>VLOOKUP(MONTH(G199),VLOOKUP!$W$1:$X$24,2)</f>
        <v>July</v>
      </c>
      <c r="I199" s="92" t="str">
        <f t="shared" si="46"/>
        <v>Wednesday, 18 July 2018</v>
      </c>
      <c r="J199" s="94" t="s">
        <v>535</v>
      </c>
      <c r="L199" s="86" t="str">
        <f t="shared" si="47"/>
        <v>&lt;a href='cometpingpong.php' title='list by venue'&gt;Comet Ping Pong&lt;/a&gt;</v>
      </c>
      <c r="M199" s="86" t="str">
        <f t="shared" si="48"/>
        <v>the Donkeys and Sean Barna</v>
      </c>
      <c r="N199" s="86" t="str">
        <f>VLOOKUP(J199,VLOOKUP!$A$2:$S$54,19,FALSE)&amp;J199&amp;"&lt;/a&gt;"</f>
        <v>&lt;a href='cometpingpong.php' title='list by venue'&gt;Comet Ping Pong&lt;/a&gt;</v>
      </c>
      <c r="O199" s="9" t="s">
        <v>3378</v>
      </c>
      <c r="P199" s="9" t="s">
        <v>3379</v>
      </c>
      <c r="S199" s="95" t="str">
        <f t="shared" si="49"/>
        <v>Donkeys</v>
      </c>
      <c r="T199" s="86" t="str">
        <f t="shared" si="50"/>
        <v>&amp;#149; the Donkeys and Sean Barna - &lt;b&gt;&lt;a href='cometpingpong.php' title='list by venue'&gt;Comet Ping Pong&lt;/a&gt;&lt;/b&gt; &lt;br&gt;</v>
      </c>
      <c r="U199" s="86" t="str">
        <f>IF(ISBLANK(G199),"","&amp;#149; "&amp;IF(ISBLANK(C199),"","&lt;S&gt;")&amp;I199&amp;IF(ISBLANK(A199),""," - &lt;a href='recommended.php#"&amp;AJ199&amp;"'&gt;&lt;b&gt;&lt;em&gt;&lt;font color='#9C004D'&gt;RECOMMENDED&lt;/font&gt;&lt;/em&gt;&lt;/b&gt;&lt;/a&gt;")&amp;" - "&amp;M199&amp;IF(ISBLANK(K199),K199," - &lt;b&gt;"&amp;K199&amp;"&lt;/b&gt; ")&amp;IF(B199="Sold Out"," - &lt;font color='#000099'&gt;&lt;b&gt;&lt;I&gt;sold out&lt;/I&gt;&lt;/b&gt;&lt;/font&gt;","")&amp;IF(ISBLANK(C199),"","&lt;/S&gt; &lt;b&gt;"&amp;C199&amp;"&lt;/b&gt;")&amp;"&lt;p&gt;")</f>
        <v>&amp;#149; Wednesday, 18 July 2018 - the Donkeys and Sean Barna&lt;p&gt;</v>
      </c>
      <c r="V199" s="95" t="str">
        <f t="shared" si="51"/>
        <v>&amp;#149; the Donkeys and Sean Barna - &lt;b&gt;&lt;a href='cometpingpong.php' title='list by venue'&gt;Comet Ping Pong&lt;/a&gt;&lt;/b&gt;  - &lt;font color='#005500'&gt;&lt;b&gt;NEW!&lt;/b&gt;&lt;/font&gt;&lt;br&gt;</v>
      </c>
      <c r="W199" s="90" t="s">
        <v>221</v>
      </c>
      <c r="AE199" s="92" t="str">
        <f t="shared" si="52"/>
        <v>Wednesday, 18 July 2018      [&lt;a name='20180718' href='#20180718'&gt;link to this day&lt;/a&gt;]</v>
      </c>
      <c r="AF199" s="96" t="str">
        <f t="shared" si="53"/>
        <v>&lt;a name='20180718'&gt;&lt;b&gt;Wednesday, 18 July 2018: the Donkeys and Sean Barna - &lt;a href='cometpingpong.php' title='list by venue'&gt;Comet Ping Pong&lt;/a&gt;&lt;/b&gt;&lt;/a&gt;&lt;br&gt;</v>
      </c>
      <c r="AG199" s="97">
        <f t="shared" si="54"/>
        <v>2018</v>
      </c>
      <c r="AH199" s="97" t="str">
        <f t="shared" si="55"/>
        <v>07</v>
      </c>
      <c r="AI199" s="97">
        <f t="shared" si="56"/>
        <v>18</v>
      </c>
      <c r="AJ199" s="97" t="str">
        <f t="shared" si="57"/>
        <v>20180718</v>
      </c>
    </row>
    <row r="200" spans="2:36" ht="12" customHeight="1" x14ac:dyDescent="0.15">
      <c r="C200" s="9" t="s">
        <v>2400</v>
      </c>
      <c r="D200" s="110">
        <v>43273</v>
      </c>
      <c r="E200" s="9" t="s">
        <v>1653</v>
      </c>
      <c r="F200" s="5" t="str">
        <f t="shared" si="45"/>
        <v>Wednesday</v>
      </c>
      <c r="G200" s="22">
        <v>43299</v>
      </c>
      <c r="H200" s="6" t="str">
        <f>VLOOKUP(MONTH(G200),VLOOKUP!$W$1:$X$24,2)</f>
        <v>July</v>
      </c>
      <c r="I200" s="6" t="str">
        <f t="shared" si="46"/>
        <v>Wednesday, 18 July 2018</v>
      </c>
      <c r="J200" s="2" t="s">
        <v>484</v>
      </c>
      <c r="K200" s="2"/>
      <c r="L200" s="5" t="str">
        <f t="shared" si="47"/>
        <v>&lt;a href='dc9.php' title='list by venue'&gt;DC9&lt;/a&gt;</v>
      </c>
      <c r="M200" s="5" t="str">
        <f t="shared" si="48"/>
        <v>Petal, Camp Cope, and Sidney Gish</v>
      </c>
      <c r="N200" s="5" t="str">
        <f>VLOOKUP(J200,VLOOKUP!$A$2:$S$54,19,FALSE)&amp;J200&amp;"&lt;/a&gt;"</f>
        <v>&lt;a href='dc9.php' title='list by venue'&gt;DC9&lt;/a&gt;</v>
      </c>
      <c r="O200" s="7" t="s">
        <v>2355</v>
      </c>
      <c r="P200" s="7" t="s">
        <v>2623</v>
      </c>
      <c r="Q200" s="7" t="s">
        <v>2957</v>
      </c>
      <c r="R200" s="7"/>
      <c r="S200" s="95" t="str">
        <f t="shared" si="49"/>
        <v>Petal</v>
      </c>
      <c r="T200" s="86" t="str">
        <f t="shared" si="50"/>
        <v>&amp;#149; &lt;S&gt;Petal, Camp Cope, and Sidney Gish - &lt;b&gt;&lt;a href='dc9.php' title='list by venue'&gt;DC9&lt;/a&gt;&lt;/b&gt; &lt;/S&gt; &lt;b&gt;MOVED TO ROCK &amp;amp; ROLL HOTEL&lt;/b&gt;&lt;br&gt;</v>
      </c>
      <c r="U200" s="112" t="str">
        <f>IF(ISBLANK(G200),"","&amp;#149; "&amp;IF(ISBLANK(C200),"","&lt;S&gt;")&amp;I200&amp;IF(ISBLANK(A200),""," - &lt;a href='recommended.php#"&amp;AJ200&amp;"'&gt;&lt;b&gt;&lt;em&gt;&lt;font color='#9C004D'&gt;RECOMMENDED&lt;/font&gt;&lt;/em&gt;&lt;/b&gt;&lt;/a&gt;")&amp;" - "&amp;M200&amp;IF(ISBLANK(K200),K200," - &lt;b&gt;"&amp;K200&amp;"&lt;/b&gt; ")&amp;IF(B200="Sold Out"," - &lt;font color='#000099'&gt;&lt;b&gt;&lt;I&gt;sold out&lt;/I&gt;&lt;/b&gt;&lt;/font&gt;"," - &lt;font color='#728C00'&gt;&lt;em&gt;&lt;a href='http://www.shareasale.com/r.cfm?u=529909&amp;b=234786&amp;m=27601&amp;afftrack=&amp;urllink=www%2Eticketfly%2Ecom%2Fpurchase%2Fevent%2F"&amp;X200&amp;"' target='_blank'&gt;buy tickets&lt;/a&gt;&lt;/em&gt;&lt;/font&gt;")&amp;IF(ISBLANK(C200),"","&lt;/S&gt; &lt;b&gt;"&amp;C200&amp;"&lt;/b&gt;")&amp;"&lt;p&gt;")</f>
        <v>&amp;#149; &lt;S&gt;Wednesday, 18 July 2018 - Petal, Camp Cope, and Sidney Gish - &lt;font color='#728C00'&gt;&lt;em&gt;&lt;a href='http://www.shareasale.com/r.cfm?u=529909&amp;b=234786&amp;m=27601&amp;afftrack=&amp;urllink=www%2Eticketfly%2Ecom%2Fpurchase%2Fevent%2F1669107' target='_blank'&gt;buy tickets&lt;/a&gt;&lt;/em&gt;&lt;/font&gt;&lt;/S&gt; &lt;b&gt;MOVED TO ROCK &amp;amp; ROLL HOTEL&lt;/b&gt;&lt;p&gt;</v>
      </c>
      <c r="V200" s="95" t="str">
        <f t="shared" si="51"/>
        <v>&amp;#149; &lt;S&gt;Petal, Camp Cope, and Sidney Gish - &lt;b&gt;&lt;a href='dc9.php' title='list by venue'&gt;DC9&lt;/a&gt;&lt;/b&gt; &lt;/S&gt; &lt;b&gt;MOVED TO ROCK &amp;amp; ROLL HOTEL&lt;/b&gt; - &lt;font color='#005500'&gt;&lt;b&gt;Moved.&lt;/b&gt;&lt;/font&gt;&lt;br&gt;</v>
      </c>
      <c r="X200" s="9">
        <v>1669107</v>
      </c>
      <c r="AE200" s="92" t="str">
        <f t="shared" si="52"/>
        <v>Wednesday, 18 July 2018      [&lt;a name='20180718' href='#20180718'&gt;link to this day&lt;/a&gt;]</v>
      </c>
      <c r="AF200" s="96" t="str">
        <f t="shared" si="53"/>
        <v>&lt;a name='20180718'&gt;&lt;b&gt;Wednesday, 18 July 2018: Petal, Camp Cope, and Sidney Gish - &lt;a href='dc9.php' title='list by venue'&gt;DC9&lt;/a&gt;&lt;/b&gt;&lt;/a&gt;&lt;br&gt;</v>
      </c>
      <c r="AG200" s="97">
        <f t="shared" si="54"/>
        <v>2018</v>
      </c>
      <c r="AH200" s="97" t="str">
        <f t="shared" si="55"/>
        <v>07</v>
      </c>
      <c r="AI200" s="97">
        <f t="shared" si="56"/>
        <v>18</v>
      </c>
      <c r="AJ200" s="97" t="str">
        <f t="shared" si="57"/>
        <v>20180718</v>
      </c>
    </row>
    <row r="201" spans="2:36" ht="12" customHeight="1" x14ac:dyDescent="0.15">
      <c r="D201" s="110">
        <v>43273</v>
      </c>
      <c r="E201" s="9" t="s">
        <v>795</v>
      </c>
      <c r="F201" s="86" t="str">
        <f t="shared" si="45"/>
        <v>Wednesday</v>
      </c>
      <c r="G201" s="91">
        <v>43299</v>
      </c>
      <c r="H201" s="92" t="str">
        <f>VLOOKUP(MONTH(G201),VLOOKUP!$W$1:$X$24,2)</f>
        <v>July</v>
      </c>
      <c r="I201" s="92" t="str">
        <f t="shared" si="46"/>
        <v>Wednesday, 18 July 2018</v>
      </c>
      <c r="J201" s="90" t="s">
        <v>484</v>
      </c>
      <c r="L201" s="86" t="str">
        <f t="shared" si="47"/>
        <v>&lt;a href='dc9.php' title='list by venue'&gt;DC9&lt;/a&gt;</v>
      </c>
      <c r="M201" s="86" t="str">
        <f t="shared" si="48"/>
        <v>Second Letter, Spirit Plots, and the Beanstalk Library</v>
      </c>
      <c r="N201" s="86" t="str">
        <f>VLOOKUP(J201,VLOOKUP!$A$2:$S$54,19,FALSE)&amp;J201&amp;"&lt;/a&gt;"</f>
        <v>&lt;a href='dc9.php' title='list by venue'&gt;DC9&lt;/a&gt;</v>
      </c>
      <c r="O201" s="4" t="s">
        <v>3168</v>
      </c>
      <c r="P201" s="4" t="s">
        <v>1920</v>
      </c>
      <c r="Q201" s="4" t="s">
        <v>901</v>
      </c>
      <c r="R201" s="94"/>
      <c r="S201" s="95" t="str">
        <f t="shared" si="49"/>
        <v>Second Letter</v>
      </c>
      <c r="T201" s="86" t="str">
        <f t="shared" si="50"/>
        <v>&amp;#149; Second Letter, Spirit Plots, and the Beanstalk Library - &lt;b&gt;&lt;a href='dc9.php' title='list by venue'&gt;DC9&lt;/a&gt;&lt;/b&gt; &lt;br&gt;</v>
      </c>
      <c r="U201" s="112" t="str">
        <f>IF(ISBLANK(G201),"","&amp;#149; "&amp;IF(ISBLANK(C201),"","&lt;S&gt;")&amp;I201&amp;IF(ISBLANK(A201),""," - &lt;a href='recommended.php#"&amp;AJ201&amp;"'&gt;&lt;b&gt;&lt;em&gt;&lt;font color='#9C004D'&gt;RECOMMENDED&lt;/font&gt;&lt;/em&gt;&lt;/b&gt;&lt;/a&gt;")&amp;" - "&amp;M201&amp;IF(ISBLANK(K201),K201," - &lt;b&gt;"&amp;K201&amp;"&lt;/b&gt; ")&amp;IF(B201="Sold Out"," - &lt;font color='#000099'&gt;&lt;b&gt;&lt;I&gt;sold out&lt;/I&gt;&lt;/b&gt;&lt;/font&gt;"," - &lt;font color='#728C00'&gt;&lt;em&gt;&lt;a href='http://www.shareasale.com/r.cfm?u=529909&amp;b=234786&amp;m=27601&amp;afftrack=&amp;urllink=www%2Eticketfly%2Ecom%2Fpurchase%2Fevent%2F"&amp;X201&amp;"' target='_blank'&gt;buy tickets&lt;/a&gt;&lt;/em&gt;&lt;/font&gt;")&amp;IF(ISBLANK(C201),"","&lt;/S&gt; &lt;b&gt;"&amp;C201&amp;"&lt;/b&gt;")&amp;"&lt;p&gt;")</f>
        <v>&amp;#149; Wednesday, 18 July 2018 - Second Letter, Spirit Plots, and the Beanstalk Library - &lt;font color='#728C00'&gt;&lt;em&gt;&lt;a href='http://www.shareasale.com/r.cfm?u=529909&amp;b=234786&amp;m=27601&amp;afftrack=&amp;urllink=www%2Eticketfly%2Ecom%2Fpurchase%2Fevent%2F1705978' target='_blank'&gt;buy tickets&lt;/a&gt;&lt;/em&gt;&lt;/font&gt;&lt;p&gt;</v>
      </c>
      <c r="V201" s="95" t="str">
        <f t="shared" si="51"/>
        <v>&amp;#149; Second Letter, Spirit Plots, and the Beanstalk Library - &lt;b&gt;&lt;a href='dc9.php' title='list by venue'&gt;DC9&lt;/a&gt;&lt;/b&gt;  - &lt;font color='#005500'&gt;&lt;b&gt;NEW!&lt;/b&gt;&lt;/font&gt;&lt;br&gt;</v>
      </c>
      <c r="X201" s="90">
        <v>1705978</v>
      </c>
      <c r="AE201" s="92" t="str">
        <f t="shared" si="52"/>
        <v>Wednesday, 18 July 2018      [&lt;a name='20180718' href='#20180718'&gt;link to this day&lt;/a&gt;]</v>
      </c>
      <c r="AF201" s="96" t="str">
        <f t="shared" si="53"/>
        <v>&lt;a name='20180718'&gt;&lt;b&gt;Wednesday, 18 July 2018: Second Letter, Spirit Plots, and the Beanstalk Library - &lt;a href='dc9.php' title='list by venue'&gt;DC9&lt;/a&gt;&lt;/b&gt;&lt;/a&gt;&lt;br&gt;</v>
      </c>
      <c r="AG201" s="97">
        <f t="shared" si="54"/>
        <v>2018</v>
      </c>
      <c r="AH201" s="97" t="str">
        <f t="shared" si="55"/>
        <v>07</v>
      </c>
      <c r="AI201" s="97">
        <f t="shared" si="56"/>
        <v>18</v>
      </c>
      <c r="AJ201" s="97" t="str">
        <f t="shared" si="57"/>
        <v>20180718</v>
      </c>
    </row>
    <row r="202" spans="2:36" ht="12" customHeight="1" x14ac:dyDescent="0.15">
      <c r="D202" s="110">
        <v>43233</v>
      </c>
      <c r="E202" s="9" t="s">
        <v>795</v>
      </c>
      <c r="F202" s="86" t="str">
        <f t="shared" si="45"/>
        <v>Wednesday</v>
      </c>
      <c r="G202" s="91">
        <v>43299</v>
      </c>
      <c r="H202" s="92" t="str">
        <f>VLOOKUP(MONTH(G202),VLOOKUP!$W$1:$X$24,2)</f>
        <v>July</v>
      </c>
      <c r="I202" s="92" t="str">
        <f t="shared" si="46"/>
        <v>Wednesday, 18 July 2018</v>
      </c>
      <c r="J202" s="90" t="s">
        <v>217</v>
      </c>
      <c r="L202" s="86" t="str">
        <f t="shared" si="47"/>
        <v>&lt;a href='jamminjava.php' title='list by venue'&gt;Jammin' Java&lt;/a&gt;</v>
      </c>
      <c r="M202" s="86" t="str">
        <f t="shared" si="48"/>
        <v>Eric Scott, Mutlu, and Kiran Kairab</v>
      </c>
      <c r="N202" s="86" t="str">
        <f>VLOOKUP(J202,VLOOKUP!$A$2:$S$54,19,FALSE)&amp;J202&amp;"&lt;/a&gt;"</f>
        <v>&lt;a href='jamminjava.php' title='list by venue'&gt;Jammin' Java&lt;/a&gt;</v>
      </c>
      <c r="O202" s="9" t="s">
        <v>2976</v>
      </c>
      <c r="P202" s="9" t="s">
        <v>2184</v>
      </c>
      <c r="Q202" s="9" t="s">
        <v>2977</v>
      </c>
      <c r="S202" s="95" t="str">
        <f t="shared" si="49"/>
        <v>Eric Scott</v>
      </c>
      <c r="T202" s="86" t="str">
        <f t="shared" si="50"/>
        <v>&amp;#149; Eric Scott, Mutlu, and Kiran Kairab - &lt;b&gt;&lt;a href='jamminjava.php' title='list by venue'&gt;Jammin' Java&lt;/a&gt;&lt;/b&gt; &lt;br&gt;</v>
      </c>
      <c r="U202" s="112" t="str">
        <f>IF(ISBLANK(G202),"","&amp;#149; "&amp;IF(ISBLANK(C202),"","&lt;S&gt;")&amp;I202&amp;IF(ISBLANK(A202),""," - &lt;a href='recommended.php#"&amp;AJ202&amp;"'&gt;&lt;b&gt;&lt;em&gt;&lt;font color='#9C004D'&gt;RECOMMENDED&lt;/font&gt;&lt;/em&gt;&lt;/b&gt;&lt;/a&gt;")&amp;" - "&amp;M202&amp;IF(ISBLANK(K202),K202," - &lt;b&gt;"&amp;K202&amp;"&lt;/b&gt; ")&amp;IF(B202="Sold Out"," - &lt;font color='#000099'&gt;&lt;b&gt;&lt;I&gt;sold out&lt;/I&gt;&lt;/b&gt;&lt;/font&gt;"," - &lt;font color='#728C00'&gt;&lt;em&gt;&lt;a href='http://www.shareasale.com/r.cfm?u=529909&amp;b=234786&amp;m=27601&amp;afftrack=&amp;urllink=www%2Eticketfly%2Ecom%2Fpurchase%2Fevent%2F"&amp;X202&amp;"' target='_blank'&gt;buy tickets&lt;/a&gt;&lt;/em&gt;&lt;/font&gt;")&amp;IF(ISBLANK(C202),"","&lt;/S&gt; &lt;b&gt;"&amp;C202&amp;"&lt;/b&gt;")&amp;"&lt;p&gt;")</f>
        <v>&amp;#149; Wednesday, 18 July 2018 - Eric Scott, Mutlu, and Kiran Kairab - &lt;font color='#728C00'&gt;&lt;em&gt;&lt;a href='http://www.shareasale.com/r.cfm?u=529909&amp;b=234786&amp;m=27601&amp;afftrack=&amp;urllink=www%2Eticketfly%2Ecom%2Fpurchase%2Fevent%2F1696486' target='_blank'&gt;buy tickets&lt;/a&gt;&lt;/em&gt;&lt;/font&gt;&lt;p&gt;</v>
      </c>
      <c r="V202" s="95" t="str">
        <f t="shared" si="51"/>
        <v>&amp;#149; Eric Scott, Mutlu, and Kiran Kairab - &lt;b&gt;&lt;a href='jamminjava.php' title='list by venue'&gt;Jammin' Java&lt;/a&gt;&lt;/b&gt;  - &lt;font color='#005500'&gt;&lt;b&gt;NEW!&lt;/b&gt;&lt;/font&gt;&lt;br&gt;</v>
      </c>
      <c r="X202" s="9">
        <v>1696486</v>
      </c>
      <c r="AE202" s="92" t="str">
        <f t="shared" si="52"/>
        <v>Wednesday, 18 July 2018      [&lt;a name='20180718' href='#20180718'&gt;link to this day&lt;/a&gt;]</v>
      </c>
      <c r="AF202" s="96" t="str">
        <f t="shared" si="53"/>
        <v>&lt;a name='20180718'&gt;&lt;b&gt;Wednesday, 18 July 2018: Eric Scott, Mutlu, and Kiran Kairab - &lt;a href='jamminjava.php' title='list by venue'&gt;Jammin' Java&lt;/a&gt;&lt;/b&gt;&lt;/a&gt;&lt;br&gt;</v>
      </c>
      <c r="AG202" s="97">
        <f t="shared" si="54"/>
        <v>2018</v>
      </c>
      <c r="AH202" s="97" t="str">
        <f t="shared" si="55"/>
        <v>07</v>
      </c>
      <c r="AI202" s="97">
        <f t="shared" si="56"/>
        <v>18</v>
      </c>
      <c r="AJ202" s="97" t="str">
        <f t="shared" si="57"/>
        <v>20180718</v>
      </c>
    </row>
    <row r="203" spans="2:36" ht="12" customHeight="1" x14ac:dyDescent="0.15">
      <c r="D203" s="110">
        <v>43273</v>
      </c>
      <c r="E203" s="9" t="s">
        <v>795</v>
      </c>
      <c r="F203" s="86" t="str">
        <f t="shared" si="45"/>
        <v>Wednesday</v>
      </c>
      <c r="G203" s="91">
        <v>43299</v>
      </c>
      <c r="H203" s="92" t="str">
        <f>VLOOKUP(MONTH(G203),VLOOKUP!$W$1:$X$24,2)</f>
        <v>July</v>
      </c>
      <c r="I203" s="92" t="str">
        <f t="shared" si="46"/>
        <v>Wednesday, 18 July 2018</v>
      </c>
      <c r="J203" s="107" t="s">
        <v>647</v>
      </c>
      <c r="K203" s="106"/>
      <c r="L203" s="86" t="str">
        <f t="shared" si="47"/>
        <v>&lt;a href='metrogallery.php' title='list by venue'&gt;Metro Gallery (Baltimore)&lt;/a&gt;</v>
      </c>
      <c r="M203" s="86" t="str">
        <f t="shared" si="48"/>
        <v>Ringworm, Black Fast, Cemetery Piss, and Ampallang Infection</v>
      </c>
      <c r="N203" s="86" t="str">
        <f>VLOOKUP(J203,VLOOKUP!$A$2:$S$54,19,FALSE)&amp;J203&amp;"&lt;/a&gt;"</f>
        <v>&lt;a href='metrogallery.php' title='list by venue'&gt;Metro Gallery (Baltimore)&lt;/a&gt;</v>
      </c>
      <c r="O203" s="163" t="s">
        <v>1933</v>
      </c>
      <c r="P203" s="3" t="s">
        <v>3161</v>
      </c>
      <c r="Q203" s="3" t="s">
        <v>1708</v>
      </c>
      <c r="R203" s="3" t="s">
        <v>2002</v>
      </c>
      <c r="S203" s="95" t="str">
        <f t="shared" si="49"/>
        <v>Ringworm</v>
      </c>
      <c r="T203" s="86" t="str">
        <f t="shared" si="50"/>
        <v>&amp;#149; Ringworm, Black Fast, Cemetery Piss, and Ampallang Infection - &lt;b&gt;&lt;a href='metrogallery.php' title='list by venue'&gt;Metro Gallery (Baltimore)&lt;/a&gt;&lt;/b&gt; &lt;br&gt;</v>
      </c>
      <c r="U203" s="86" t="str">
        <f>IF(ISBLANK(G203),"","&amp;#149; "&amp;IF(ISBLANK(C203),"","&lt;S&gt;")&amp;I203&amp;IF(ISBLANK(A203),""," - &lt;a href='recommended.php#"&amp;AJ203&amp;"'&gt;&lt;b&gt;&lt;em&gt;&lt;font color='#9C004D'&gt;RECOMMENDED&lt;/font&gt;&lt;/em&gt;&lt;/b&gt;&lt;/a&gt;")&amp;" - "&amp;M203&amp;IF(ISBLANK(K203),K203," - &lt;b&gt;"&amp;K203&amp;"&lt;/b&gt; ")&amp;IF(B203="Sold Out"," - &lt;font color='#000099'&gt;&lt;b&gt;&lt;I&gt;sold out&lt;/I&gt;&lt;/b&gt;&lt;/font&gt;","")&amp;IF(ISBLANK(C203),"","&lt;/S&gt; &lt;b&gt;"&amp;C203&amp;"&lt;/b&gt;")&amp;"&lt;p&gt;")</f>
        <v>&amp;#149; Wednesday, 18 July 2018 - Ringworm, Black Fast, Cemetery Piss, and Ampallang Infection&lt;p&gt;</v>
      </c>
      <c r="V203" s="95" t="str">
        <f t="shared" si="51"/>
        <v>&amp;#149; Ringworm, Black Fast, Cemetery Piss, and Ampallang Infection - &lt;b&gt;&lt;a href='metrogallery.php' title='list by venue'&gt;Metro Gallery (Baltimore)&lt;/a&gt;&lt;/b&gt;  - &lt;font color='#005500'&gt;&lt;b&gt;NEW!&lt;/b&gt;&lt;/font&gt;&lt;br&gt;</v>
      </c>
      <c r="AE203" s="92" t="str">
        <f t="shared" si="52"/>
        <v>Wednesday, 18 July 2018      [&lt;a name='20180718' href='#20180718'&gt;link to this day&lt;/a&gt;]</v>
      </c>
      <c r="AF203" s="96" t="str">
        <f t="shared" si="53"/>
        <v>&lt;a name='20180718'&gt;&lt;b&gt;Wednesday, 18 July 2018: Ringworm, Black Fast, Cemetery Piss, and Ampallang Infection - &lt;a href='metrogallery.php' title='list by venue'&gt;Metro Gallery (Baltimore)&lt;/a&gt;&lt;/b&gt;&lt;/a&gt;&lt;br&gt;</v>
      </c>
      <c r="AG203" s="97">
        <f t="shared" si="54"/>
        <v>2018</v>
      </c>
      <c r="AH203" s="97" t="str">
        <f t="shared" si="55"/>
        <v>07</v>
      </c>
      <c r="AI203" s="97">
        <f t="shared" si="56"/>
        <v>18</v>
      </c>
      <c r="AJ203" s="97" t="str">
        <f t="shared" si="57"/>
        <v>20180718</v>
      </c>
    </row>
    <row r="204" spans="2:36" ht="12" customHeight="1" x14ac:dyDescent="0.15">
      <c r="D204" s="110">
        <v>43240</v>
      </c>
      <c r="E204" s="9" t="s">
        <v>795</v>
      </c>
      <c r="F204" s="86" t="str">
        <f t="shared" si="45"/>
        <v>Wednesday</v>
      </c>
      <c r="G204" s="91">
        <v>43299</v>
      </c>
      <c r="H204" s="92" t="str">
        <f>VLOOKUP(MONTH(G204),VLOOKUP!$W$1:$X$24,2)</f>
        <v>July</v>
      </c>
      <c r="I204" s="92" t="str">
        <f t="shared" si="46"/>
        <v>Wednesday, 18 July 2018</v>
      </c>
      <c r="J204" s="90" t="s">
        <v>2345</v>
      </c>
      <c r="L204" s="86" t="str">
        <f t="shared" si="47"/>
        <v>&lt;a href='pearlstreet.php' title='list by venue'&gt;Pearl Street Warehouse&lt;/a&gt; [33 Pearl Street SW, Washington, DC 20024]</v>
      </c>
      <c r="M204" s="86" t="str">
        <f t="shared" si="48"/>
        <v>Michael McDermott and Jesse Terry</v>
      </c>
      <c r="N204" s="86" t="str">
        <f>VLOOKUP(J204,VLOOKUP!$A$2:$S$54,19,FALSE)&amp;J204&amp;"&lt;/a&gt; ["&amp;VLOOKUP(J204,VLOOKUP!$A$2:$S$54,3,FALSE)&amp;"]"</f>
        <v>&lt;a href='pearlstreet.php' title='list by venue'&gt;Pearl Street Warehouse&lt;/a&gt; [33 Pearl Street SW, Washington, DC 20024]</v>
      </c>
      <c r="O204" s="9" t="s">
        <v>2353</v>
      </c>
      <c r="P204" s="9" t="s">
        <v>2067</v>
      </c>
      <c r="S204" s="95" t="str">
        <f t="shared" si="49"/>
        <v>Michael McDermott</v>
      </c>
      <c r="T204" s="86" t="str">
        <f t="shared" si="50"/>
        <v>&amp;#149; Michael McDermott and Jesse Terry - &lt;b&gt;&lt;a href='pearlstreet.php' title='list by venue'&gt;Pearl Street Warehouse&lt;/a&gt; [33 Pearl Street SW, Washington, DC 20024]&lt;/b&gt; &lt;br&gt;</v>
      </c>
      <c r="U204" s="112" t="str">
        <f>IF(ISBLANK(G204),"","&amp;#149; "&amp;IF(ISBLANK(C204),"","&lt;S&gt;")&amp;I204&amp;IF(ISBLANK(A204),""," - &lt;a href='recommended.php#"&amp;AJ204&amp;"'&gt;&lt;b&gt;&lt;em&gt;&lt;font color='#9C004D'&gt;RECOMMENDED&lt;/font&gt;&lt;/em&gt;&lt;/b&gt;&lt;/a&gt;")&amp;" - "&amp;M204&amp;IF(ISBLANK(K204),K204," - &lt;b&gt;"&amp;K204&amp;"&lt;/b&gt; ")&amp;IF(B204="Sold Out"," - &lt;font color='#000099'&gt;&lt;b&gt;&lt;I&gt;sold out&lt;/I&gt;&lt;/b&gt;&lt;/font&gt;"," - &lt;font color='#728C00'&gt;&lt;em&gt;&lt;a href='http://www.shareasale.com/r.cfm?u=529909&amp;b=234786&amp;m=27601&amp;afftrack=&amp;urllink=www%2Eticketfly%2Ecom%2Fpurchase%2Fevent%2F"&amp;X204&amp;"' target='_blank'&gt;buy tickets&lt;/a&gt;&lt;/em&gt;&lt;/font&gt;")&amp;IF(ISBLANK(C204),"","&lt;/S&gt; &lt;b&gt;"&amp;C204&amp;"&lt;/b&gt;")&amp;"&lt;p&gt;")</f>
        <v>&amp;#149; Wednesday, 18 July 2018 - Michael McDermott and Jesse Terry - &lt;font color='#728C00'&gt;&lt;em&gt;&lt;a href='http://www.shareasale.com/r.cfm?u=529909&amp;b=234786&amp;m=27601&amp;afftrack=&amp;urllink=www%2Eticketfly%2Ecom%2Fpurchase%2Fevent%2F1690470' target='_blank'&gt;buy tickets&lt;/a&gt;&lt;/em&gt;&lt;/font&gt;&lt;p&gt;</v>
      </c>
      <c r="V204" s="95" t="str">
        <f t="shared" si="51"/>
        <v>&amp;#149; Michael McDermott and Jesse Terry - &lt;b&gt;&lt;a href='pearlstreet.php' title='list by venue'&gt;Pearl Street Warehouse&lt;/a&gt; [33 Pearl Street SW, Washington, DC 20024]&lt;/b&gt;  - &lt;font color='#005500'&gt;&lt;b&gt;NEW!&lt;/b&gt;&lt;/font&gt;&lt;br&gt;</v>
      </c>
      <c r="X204" s="9">
        <v>1690470</v>
      </c>
      <c r="AE204" s="92" t="str">
        <f t="shared" si="52"/>
        <v>Wednesday, 18 July 2018      [&lt;a name='20180718' href='#20180718'&gt;link to this day&lt;/a&gt;]</v>
      </c>
      <c r="AF204" s="96" t="str">
        <f t="shared" si="53"/>
        <v>&lt;a name='20180718'&gt;&lt;b&gt;Wednesday, 18 July 2018: Michael McDermott and Jesse Terry - &lt;a href='pearlstreet.php' title='list by venue'&gt;Pearl Street Warehouse&lt;/a&gt; [33 Pearl Street SW, Washington, DC 20024]&lt;/b&gt;&lt;/a&gt;&lt;br&gt;</v>
      </c>
      <c r="AG204" s="97">
        <f t="shared" si="54"/>
        <v>2018</v>
      </c>
      <c r="AH204" s="97" t="str">
        <f t="shared" si="55"/>
        <v>07</v>
      </c>
      <c r="AI204" s="97">
        <f t="shared" si="56"/>
        <v>18</v>
      </c>
      <c r="AJ204" s="97" t="str">
        <f t="shared" si="57"/>
        <v>20180718</v>
      </c>
    </row>
    <row r="205" spans="2:36" ht="12" customHeight="1" x14ac:dyDescent="0.15">
      <c r="B205" s="9" t="s">
        <v>629</v>
      </c>
      <c r="F205" s="86" t="str">
        <f t="shared" si="45"/>
        <v>Wednesday</v>
      </c>
      <c r="G205" s="91">
        <v>43299</v>
      </c>
      <c r="H205" s="92" t="str">
        <f>VLOOKUP(MONTH(G205),VLOOKUP!$W$1:$X$24,2)</f>
        <v>July</v>
      </c>
      <c r="I205" s="92" t="str">
        <f t="shared" si="46"/>
        <v>Wednesday, 18 July 2018</v>
      </c>
      <c r="J205" s="106" t="s">
        <v>415</v>
      </c>
      <c r="L205" s="86" t="str">
        <f t="shared" si="47"/>
        <v>&lt;a href='ramsheadlive.php' title='list by venue'&gt;Rams Head Live! (Baltimore)&lt;/a&gt;</v>
      </c>
      <c r="M205" s="86" t="str">
        <f t="shared" si="48"/>
        <v>Glass Animals</v>
      </c>
      <c r="N205" s="86" t="str">
        <f>VLOOKUP(J205,VLOOKUP!$A$2:$S$54,19,FALSE)&amp;J205&amp;"&lt;/a&gt;"</f>
        <v>&lt;a href='ramsheadlive.php' title='list by venue'&gt;Rams Head Live! (Baltimore)&lt;/a&gt;</v>
      </c>
      <c r="O205" s="1" t="s">
        <v>2250</v>
      </c>
      <c r="P205" s="106"/>
      <c r="Q205" s="106"/>
      <c r="R205" s="106"/>
      <c r="S205" s="95" t="str">
        <f t="shared" si="49"/>
        <v>Glass Animals</v>
      </c>
      <c r="T205" s="86" t="str">
        <f t="shared" si="50"/>
        <v>&amp;#149; Glass Animals - &lt;b&gt;&lt;a href='ramsheadlive.php' title='list by venue'&gt;Rams Head Live! (Baltimore)&lt;/a&gt;&lt;/b&gt;  - &lt;font color='#000099'&gt;&lt;b&gt;&lt;I&gt;sold out&lt;/I&gt;&lt;/b&gt;&lt;/font&gt;&lt;br&gt;</v>
      </c>
      <c r="U205" s="86" t="str">
        <f>IF(ISBLANK(G205),"","&amp;#149; "&amp;IF(ISBLANK(C205),"","&lt;S&gt;")&amp;I205&amp;IF(ISBLANK(A205),""," - &lt;a href='recommended.php#"&amp;AJ205&amp;"'&gt;&lt;b&gt;&lt;em&gt;&lt;font color='#9C004D'&gt;RECOMMENDED&lt;/font&gt;&lt;/em&gt;&lt;/b&gt;&lt;/a&gt;")&amp;" - "&amp;M205&amp;IF(ISBLANK(K205),K205," - &lt;b&gt;"&amp;K205&amp;"&lt;/b&gt; ")&amp;IF(B205="Sold Out"," - &lt;font color='#000099'&gt;&lt;b&gt;&lt;I&gt;sold out&lt;/I&gt;&lt;/b&gt;&lt;/font&gt;","")&amp;IF(ISBLANK(C205),"","&lt;/S&gt; &lt;b&gt;"&amp;C205&amp;"&lt;/b&gt;")&amp;"&lt;p&gt;")</f>
        <v>&amp;#149; Wednesday, 18 July 2018 - Glass Animals - &lt;font color='#000099'&gt;&lt;b&gt;&lt;I&gt;sold out&lt;/I&gt;&lt;/b&gt;&lt;/font&gt;&lt;p&gt;</v>
      </c>
      <c r="V205" s="95" t="str">
        <f t="shared" si="51"/>
        <v>&amp;#149; Glass Animals - &lt;b&gt;&lt;a href='ramsheadlive.php' title='list by venue'&gt;Rams Head Live! (Baltimore)&lt;/a&gt;&lt;/b&gt;  - &lt;font color='#000099'&gt;&lt;b&gt;&lt;I&gt;sold out&lt;/I&gt;&lt;/b&gt;&lt;/font&gt; - &lt;font color='#005500'&gt;&lt;b&gt;&lt;/b&gt;&lt;/font&gt;&lt;br&gt;</v>
      </c>
      <c r="AE205" s="92" t="str">
        <f t="shared" si="52"/>
        <v>Wednesday, 18 July 2018      [&lt;a name='20180718' href='#20180718'&gt;link to this day&lt;/a&gt;]</v>
      </c>
      <c r="AF205" s="96" t="str">
        <f t="shared" si="53"/>
        <v>&lt;a name='20180718'&gt;&lt;b&gt;Wednesday, 18 July 2018: Glass Animals - &lt;a href='ramsheadlive.php' title='list by venue'&gt;Rams Head Live! (Baltimore)&lt;/a&gt;&lt;/b&gt;&lt;/a&gt;&lt;br&gt;</v>
      </c>
      <c r="AG205" s="97">
        <f t="shared" si="54"/>
        <v>2018</v>
      </c>
      <c r="AH205" s="97" t="str">
        <f t="shared" si="55"/>
        <v>07</v>
      </c>
      <c r="AI205" s="97">
        <f t="shared" si="56"/>
        <v>18</v>
      </c>
      <c r="AJ205" s="97" t="str">
        <f t="shared" si="57"/>
        <v>20180718</v>
      </c>
    </row>
    <row r="206" spans="2:36" ht="12" customHeight="1" x14ac:dyDescent="0.15">
      <c r="D206" s="110">
        <v>43273</v>
      </c>
      <c r="E206" s="9" t="s">
        <v>795</v>
      </c>
      <c r="F206" s="86" t="str">
        <f t="shared" si="45"/>
        <v>Wednesday</v>
      </c>
      <c r="G206" s="91">
        <v>43299</v>
      </c>
      <c r="H206" s="92" t="str">
        <f>VLOOKUP(MONTH(G206),VLOOKUP!$W$1:$X$24,2)</f>
        <v>July</v>
      </c>
      <c r="I206" s="92" t="str">
        <f t="shared" si="46"/>
        <v>Wednesday, 18 July 2018</v>
      </c>
      <c r="J206" s="94" t="s">
        <v>605</v>
      </c>
      <c r="K206" s="9" t="s">
        <v>1955</v>
      </c>
      <c r="L206" s="86" t="str">
        <f t="shared" si="47"/>
        <v>&lt;a href='rnrh.php' title='list by venue'&gt;Rock &amp; Roll Hotel&lt;/a&gt; (Moved from DC9)</v>
      </c>
      <c r="M206" s="86" t="str">
        <f t="shared" si="48"/>
        <v>Petal, Camp Core, and Sidney Gish</v>
      </c>
      <c r="N206" s="86" t="str">
        <f>VLOOKUP(J206,VLOOKUP!$A$2:$S$54,19,FALSE)&amp;J206&amp;"&lt;/a&gt;"</f>
        <v>&lt;a href='rnrh.php' title='list by venue'&gt;Rock &amp; Roll Hotel&lt;/a&gt;</v>
      </c>
      <c r="O206" s="9" t="s">
        <v>2355</v>
      </c>
      <c r="P206" s="9" t="s">
        <v>3205</v>
      </c>
      <c r="Q206" s="9" t="s">
        <v>2957</v>
      </c>
      <c r="S206" s="95" t="str">
        <f t="shared" si="49"/>
        <v>Petal</v>
      </c>
      <c r="T206" s="86" t="str">
        <f t="shared" si="50"/>
        <v>&amp;#149; Petal, Camp Core, and Sidney Gish - &lt;b&gt;&lt;a href='rnrh.php' title='list by venue'&gt;Rock &amp; Roll Hotel&lt;/a&gt; (Moved from DC9)&lt;/b&gt; &lt;br&gt;</v>
      </c>
      <c r="U206" s="112" t="str">
        <f>IF(ISBLANK(G206),"","&amp;#149; "&amp;IF(ISBLANK(C206),"","&lt;S&gt;")&amp;I206&amp;IF(ISBLANK(A206),""," - &lt;a href='recommended.php#"&amp;AJ206&amp;"'&gt;&lt;b&gt;&lt;em&gt;&lt;font color='#9C004D'&gt;RECOMMENDED&lt;/font&gt;&lt;/em&gt;&lt;/b&gt;&lt;/a&gt;")&amp;" - "&amp;M206&amp;IF(ISBLANK(K206),K206," - &lt;b&gt;"&amp;K206&amp;"&lt;/b&gt; ")&amp;IF(B206="Sold Out"," - &lt;font color='#000099'&gt;&lt;b&gt;&lt;I&gt;sold out&lt;/I&gt;&lt;/b&gt;&lt;/font&gt;"," - &lt;font color='#728C00'&gt;&lt;em&gt;&lt;a href='http://www.shareasale.com/r.cfm?u=529909&amp;b=234786&amp;m=27601&amp;afftrack=&amp;urllink=www%2Eticketfly%2Ecom%2Fpurchase%2Fevent%2F"&amp;X206&amp;"' target='_blank'&gt;buy tickets&lt;/a&gt;&lt;/em&gt;&lt;/font&gt;")&amp;IF(ISBLANK(C206),"","&lt;/S&gt; &lt;b&gt;"&amp;C206&amp;"&lt;/b&gt;")&amp;"&lt;p&gt;")</f>
        <v>&amp;#149; Wednesday, 18 July 2018 - Petal, Camp Core, and Sidney Gish - &lt;b&gt;Moved from DC9&lt;/b&gt;  - &lt;font color='#728C00'&gt;&lt;em&gt;&lt;a href='http://www.shareasale.com/r.cfm?u=529909&amp;b=234786&amp;m=27601&amp;afftrack=&amp;urllink=www%2Eticketfly%2Ecom%2Fpurchase%2Fevent%2F1698533' target='_blank'&gt;buy tickets&lt;/a&gt;&lt;/em&gt;&lt;/font&gt;&lt;p&gt;</v>
      </c>
      <c r="V206" s="95" t="str">
        <f t="shared" si="51"/>
        <v>&amp;#149; Petal, Camp Core, and Sidney Gish - &lt;b&gt;&lt;a href='rnrh.php' title='list by venue'&gt;Rock &amp; Roll Hotel&lt;/a&gt; (Moved from DC9)&lt;/b&gt;  - &lt;font color='#005500'&gt;&lt;b&gt;NEW!&lt;/b&gt;&lt;/font&gt;&lt;br&gt;</v>
      </c>
      <c r="X206" s="90">
        <v>1698533</v>
      </c>
      <c r="AE206" s="92" t="str">
        <f t="shared" si="52"/>
        <v>Wednesday, 18 July 2018      [&lt;a name='20180718' href='#20180718'&gt;link to this day&lt;/a&gt;]</v>
      </c>
      <c r="AF206" s="96" t="str">
        <f t="shared" si="53"/>
        <v>&lt;a name='20180718'&gt;&lt;b&gt;Wednesday, 18 July 2018: Petal, Camp Core, and Sidney Gish - &lt;a href='rnrh.php' title='list by venue'&gt;Rock &amp; Roll Hotel&lt;/a&gt; (Moved from DC9)&lt;/b&gt;&lt;/a&gt;&lt;br&gt;</v>
      </c>
      <c r="AG206" s="97">
        <f t="shared" si="54"/>
        <v>2018</v>
      </c>
      <c r="AH206" s="97" t="str">
        <f t="shared" si="55"/>
        <v>07</v>
      </c>
      <c r="AI206" s="97">
        <f t="shared" si="56"/>
        <v>18</v>
      </c>
      <c r="AJ206" s="97" t="str">
        <f t="shared" si="57"/>
        <v>20180718</v>
      </c>
    </row>
    <row r="207" spans="2:36" ht="12" customHeight="1" x14ac:dyDescent="0.15">
      <c r="D207" s="110">
        <v>43217</v>
      </c>
      <c r="E207" s="9" t="s">
        <v>795</v>
      </c>
      <c r="F207" s="86" t="str">
        <f t="shared" si="45"/>
        <v>Wednesday</v>
      </c>
      <c r="G207" s="91">
        <v>43299</v>
      </c>
      <c r="H207" s="92" t="str">
        <f>VLOOKUP(MONTH(G207),VLOOKUP!$W$1:$X$24,2)</f>
        <v>July</v>
      </c>
      <c r="I207" s="92" t="str">
        <f t="shared" si="46"/>
        <v>Wednesday, 18 July 2018</v>
      </c>
      <c r="J207" s="90" t="s">
        <v>654</v>
      </c>
      <c r="K207" s="9" t="s">
        <v>2197</v>
      </c>
      <c r="L207" s="86" t="str">
        <f t="shared" si="47"/>
        <v>&lt;a href='strathmore.php' title='list by venue'&gt;Strathmore&lt;/a&gt; (Live from the Lawn)</v>
      </c>
      <c r="M207" s="86" t="str">
        <f t="shared" si="48"/>
        <v>Lena Seikaly</v>
      </c>
      <c r="N207" s="86" t="str">
        <f>VLOOKUP(J207,VLOOKUP!$A$2:$S$54,19,FALSE)&amp;J207&amp;"&lt;/a&gt;"</f>
        <v>&lt;a href='strathmore.php' title='list by venue'&gt;Strathmore&lt;/a&gt;</v>
      </c>
      <c r="O207" s="9" t="s">
        <v>2107</v>
      </c>
      <c r="S207" s="95" t="str">
        <f t="shared" si="49"/>
        <v>Lena Seikaly</v>
      </c>
      <c r="T207" s="86" t="str">
        <f t="shared" si="50"/>
        <v>&amp;#149; Lena Seikaly - &lt;b&gt;&lt;a href='strathmore.php' title='list by venue'&gt;Strathmore&lt;/a&gt; (Live from the Lawn)&lt;/b&gt; &lt;br&gt;</v>
      </c>
      <c r="U207" s="86" t="str">
        <f>IF(ISBLANK(G207),"","&amp;#149; "&amp;IF(ISBLANK(C207),"","&lt;S&gt;")&amp;I207&amp;IF(ISBLANK(A207),""," - &lt;a href='recommended.php#"&amp;AJ207&amp;"'&gt;&lt;b&gt;&lt;em&gt;&lt;font color='#9C004D'&gt;RECOMMENDED&lt;/font&gt;&lt;/em&gt;&lt;/b&gt;&lt;/a&gt;")&amp;" - "&amp;M207&amp;IF(ISBLANK(K207),K207," - &lt;b&gt;"&amp;K207&amp;"&lt;/b&gt; ")&amp;IF(B207="Sold Out"," - &lt;font color='#000099'&gt;&lt;b&gt;&lt;I&gt;sold out&lt;/I&gt;&lt;/b&gt;&lt;/font&gt;","")&amp;IF(ISBLANK(C207),"","&lt;/S&gt; &lt;b&gt;"&amp;C207&amp;"&lt;/b&gt;")&amp;"&lt;p&gt;")</f>
        <v>&amp;#149; Wednesday, 18 July 2018 - Lena Seikaly - &lt;b&gt;Live from the Lawn&lt;/b&gt; &lt;p&gt;</v>
      </c>
      <c r="V207" s="95" t="str">
        <f t="shared" si="51"/>
        <v>&amp;#149; Lena Seikaly - &lt;b&gt;&lt;a href='strathmore.php' title='list by venue'&gt;Strathmore&lt;/a&gt; (Live from the Lawn)&lt;/b&gt;  - &lt;font color='#005500'&gt;&lt;b&gt;NEW!&lt;/b&gt;&lt;/font&gt;&lt;br&gt;</v>
      </c>
      <c r="AE207" s="92" t="str">
        <f t="shared" si="52"/>
        <v>Wednesday, 18 July 2018      [&lt;a name='20180718' href='#20180718'&gt;link to this day&lt;/a&gt;]</v>
      </c>
      <c r="AF207" s="96" t="str">
        <f t="shared" si="53"/>
        <v>&lt;a name='20180718'&gt;&lt;b&gt;Wednesday, 18 July 2018: Lena Seikaly - &lt;a href='strathmore.php' title='list by venue'&gt;Strathmore&lt;/a&gt; (Live from the Lawn)&lt;/b&gt;&lt;/a&gt;&lt;br&gt;</v>
      </c>
      <c r="AG207" s="97">
        <f t="shared" si="54"/>
        <v>2018</v>
      </c>
      <c r="AH207" s="97" t="str">
        <f t="shared" si="55"/>
        <v>07</v>
      </c>
      <c r="AI207" s="97">
        <f t="shared" si="56"/>
        <v>18</v>
      </c>
      <c r="AJ207" s="97" t="str">
        <f t="shared" si="57"/>
        <v>20180718</v>
      </c>
    </row>
    <row r="208" spans="2:36" ht="12" customHeight="1" x14ac:dyDescent="0.15">
      <c r="D208" s="110">
        <v>43233</v>
      </c>
      <c r="E208" s="9" t="s">
        <v>795</v>
      </c>
      <c r="F208" s="86" t="str">
        <f t="shared" si="45"/>
        <v>Wednesday</v>
      </c>
      <c r="G208" s="91">
        <v>43299</v>
      </c>
      <c r="H208" s="92" t="str">
        <f>VLOOKUP(MONTH(G208),VLOOKUP!$W$1:$X$24,2)</f>
        <v>July</v>
      </c>
      <c r="I208" s="92" t="str">
        <f t="shared" si="46"/>
        <v>Wednesday, 18 July 2018</v>
      </c>
      <c r="J208" s="9" t="s">
        <v>2426</v>
      </c>
      <c r="L208" s="86" t="str">
        <f t="shared" si="47"/>
        <v>&lt;a href='unionstage.php' title='list by venue'&gt;Union Stage&lt;/a&gt; [740 Water Street SW, Washington, DC 20024]</v>
      </c>
      <c r="M208" s="86" t="str">
        <f t="shared" si="48"/>
        <v>Jake Clemons (direct from Bruce Springsteen &amp;amp; the E Street Band Tour)</v>
      </c>
      <c r="N208" s="86" t="str">
        <f>VLOOKUP(J208,VLOOKUP!$A$2:$S$54,19,FALSE)&amp;J208&amp;"&lt;/a&gt; ["&amp;VLOOKUP(J208,VLOOKUP!$A$2:$S$54,3,FALSE)&amp;"]"</f>
        <v>&lt;a href='unionstage.php' title='list by venue'&gt;Union Stage&lt;/a&gt; [740 Water Street SW, Washington, DC 20024]</v>
      </c>
      <c r="O208" s="9" t="s">
        <v>3018</v>
      </c>
      <c r="S208" s="95" t="str">
        <f t="shared" si="49"/>
        <v>Jake Clemons (direct from Bruce Springsteen &amp;amp; the E Street Band Tour)</v>
      </c>
      <c r="T208" s="86" t="str">
        <f t="shared" si="50"/>
        <v>&amp;#149; Jake Clemons (direct from Bruce Springsteen &amp;amp; the E Street Band Tour) - &lt;b&gt;&lt;a href='unionstage.php' title='list by venue'&gt;Union Stage&lt;/a&gt; [740 Water Street SW, Washington, DC 20024]&lt;/b&gt; &lt;br&gt;</v>
      </c>
      <c r="U208" s="112" t="str">
        <f>IF(ISBLANK(G208),"","&amp;#149; "&amp;IF(ISBLANK(C208),"","&lt;S&gt;")&amp;I208&amp;IF(ISBLANK(A208),""," - &lt;a href='recommended.php#"&amp;AJ208&amp;"'&gt;&lt;b&gt;&lt;em&gt;&lt;font color='#9C004D'&gt;RECOMMENDED&lt;/font&gt;&lt;/em&gt;&lt;/b&gt;&lt;/a&gt;")&amp;" - "&amp;M208&amp;IF(ISBLANK(K208),K208," - &lt;b&gt;"&amp;K208&amp;"&lt;/b&gt; ")&amp;IF(B208="Sold Out"," - &lt;font color='#000099'&gt;&lt;b&gt;&lt;I&gt;sold out&lt;/I&gt;&lt;/b&gt;&lt;/font&gt;"," - &lt;font color='#728C00'&gt;&lt;em&gt;&lt;a href='http://www.shareasale.com/r.cfm?u=529909&amp;b=234786&amp;m=27601&amp;afftrack=&amp;urllink=www%2Eticketfly%2Ecom%2Fpurchase%2Fevent%2F"&amp;X208&amp;"' target='_blank'&gt;buy tickets&lt;/a&gt;&lt;/em&gt;&lt;/font&gt;")&amp;IF(ISBLANK(C208),"","&lt;/S&gt; &lt;b&gt;"&amp;C208&amp;"&lt;/b&gt;")&amp;"&lt;p&gt;")</f>
        <v>&amp;#149; Wednesday, 18 July 2018 - Jake Clemons (direct from Bruce Springsteen &amp;amp; the E Street Band Tour) - &lt;font color='#728C00'&gt;&lt;em&gt;&lt;a href='http://www.shareasale.com/r.cfm?u=529909&amp;b=234786&amp;m=27601&amp;afftrack=&amp;urllink=www%2Eticketfly%2Ecom%2Fpurchase%2Fevent%2F1694479' target='_blank'&gt;buy tickets&lt;/a&gt;&lt;/em&gt;&lt;/font&gt;&lt;p&gt;</v>
      </c>
      <c r="V208" s="95" t="str">
        <f t="shared" si="51"/>
        <v>&amp;#149; Jake Clemons (direct from Bruce Springsteen &amp;amp; the E Street Band Tour) - &lt;b&gt;&lt;a href='unionstage.php' title='list by venue'&gt;Union Stage&lt;/a&gt; [740 Water Street SW, Washington, DC 20024]&lt;/b&gt;  - &lt;font color='#005500'&gt;&lt;b&gt;NEW!&lt;/b&gt;&lt;/font&gt;&lt;br&gt;</v>
      </c>
      <c r="X208" s="9">
        <v>1694479</v>
      </c>
      <c r="AE208" s="92" t="str">
        <f t="shared" si="52"/>
        <v>Wednesday, 18 July 2018      [&lt;a name='20180718' href='#20180718'&gt;link to this day&lt;/a&gt;]</v>
      </c>
      <c r="AF208" s="96" t="str">
        <f t="shared" si="53"/>
        <v>&lt;a name='20180718'&gt;&lt;b&gt;Wednesday, 18 July 2018: Jake Clemons (direct from Bruce Springsteen &amp;amp; the E Street Band Tour) - &lt;a href='unionstage.php' title='list by venue'&gt;Union Stage&lt;/a&gt; [740 Water Street SW, Washington, DC 20024]&lt;/b&gt;&lt;/a&gt;&lt;br&gt;</v>
      </c>
      <c r="AG208" s="97">
        <f t="shared" si="54"/>
        <v>2018</v>
      </c>
      <c r="AH208" s="97" t="str">
        <f t="shared" si="55"/>
        <v>07</v>
      </c>
      <c r="AI208" s="97">
        <f t="shared" si="56"/>
        <v>18</v>
      </c>
      <c r="AJ208" s="97" t="str">
        <f t="shared" si="57"/>
        <v>20180718</v>
      </c>
    </row>
    <row r="209" spans="1:36" ht="12" customHeight="1" x14ac:dyDescent="0.15">
      <c r="D209" s="110">
        <v>43185</v>
      </c>
      <c r="E209" s="9" t="s">
        <v>795</v>
      </c>
      <c r="F209" s="86" t="str">
        <f t="shared" si="45"/>
        <v>Wednesday</v>
      </c>
      <c r="G209" s="91">
        <v>43299</v>
      </c>
      <c r="H209" s="92" t="str">
        <f>VLOOKUP(MONTH(G209),VLOOKUP!$W$1:$X$24,2)</f>
        <v>July</v>
      </c>
      <c r="I209" s="92" t="str">
        <f t="shared" si="46"/>
        <v>Wednesday, 18 July 2018</v>
      </c>
      <c r="J209" s="90" t="s">
        <v>234</v>
      </c>
      <c r="K209" s="90" t="s">
        <v>1644</v>
      </c>
      <c r="L209" s="86" t="str">
        <f t="shared" si="47"/>
        <v>&lt;a href='wolftrap.php' title='list by venue'&gt;Wolf Trap&lt;/a&gt; (Filene Center)</v>
      </c>
      <c r="M209" s="86" t="str">
        <f t="shared" si="48"/>
        <v>Boy George &amp;amp; Culture Club, the B-52s, and Thompson Twins' Tom Bailey</v>
      </c>
      <c r="N209" s="86" t="str">
        <f>VLOOKUP(J209,VLOOKUP!$A$2:$S$54,19,FALSE)&amp;J209&amp;"&lt;/a&gt;"</f>
        <v>&lt;a href='wolftrap.php' title='list by venue'&gt;Wolf Trap&lt;/a&gt;</v>
      </c>
      <c r="O209" s="9" t="s">
        <v>2652</v>
      </c>
      <c r="P209" s="9" t="s">
        <v>2128</v>
      </c>
      <c r="Q209" s="9" t="s">
        <v>2653</v>
      </c>
      <c r="S209" s="95" t="str">
        <f t="shared" si="49"/>
        <v>Boy George &amp;amp; Culture Club</v>
      </c>
      <c r="T209" s="86" t="str">
        <f t="shared" si="50"/>
        <v>&amp;#149; Boy George &amp;amp; Culture Club, the B-52s, and Thompson Twins' Tom Bailey - &lt;b&gt;&lt;a href='wolftrap.php' title='list by venue'&gt;Wolf Trap&lt;/a&gt; (Filene Center)&lt;/b&gt; &lt;br&gt;</v>
      </c>
      <c r="U209" s="86" t="str">
        <f>IF(ISBLANK(G209),"","&amp;#149; "&amp;IF(ISBLANK(C209),"","&lt;S&gt;")&amp;I209&amp;IF(ISBLANK(A209),""," - &lt;a href='recommended.php#"&amp;AJ209&amp;"'&gt;&lt;b&gt;&lt;em&gt;&lt;font color='#9C004D'&gt;RECOMMENDED&lt;/font&gt;&lt;/em&gt;&lt;/b&gt;&lt;/a&gt;")&amp;" - "&amp;M209&amp;IF(ISBLANK(K209),K209," - &lt;b&gt;"&amp;K209&amp;"&lt;/b&gt; ")&amp;IF(B209="Sold Out"," - &lt;font color='#000099'&gt;&lt;b&gt;&lt;I&gt;sold out&lt;/I&gt;&lt;/b&gt;&lt;/font&gt;","")&amp;IF(ISBLANK(C209),"","&lt;/S&gt; &lt;b&gt;"&amp;C209&amp;"&lt;/b&gt;")&amp;"&lt;p&gt;")</f>
        <v>&amp;#149; Wednesday, 18 July 2018 - Boy George &amp;amp; Culture Club, the B-52s, and Thompson Twins' Tom Bailey - &lt;b&gt;Filene Center&lt;/b&gt; &lt;p&gt;</v>
      </c>
      <c r="V209" s="95" t="str">
        <f t="shared" si="51"/>
        <v>&amp;#149; Boy George &amp;amp; Culture Club, the B-52s, and Thompson Twins' Tom Bailey - &lt;b&gt;&lt;a href='wolftrap.php' title='list by venue'&gt;Wolf Trap&lt;/a&gt; (Filene Center)&lt;/b&gt;  - &lt;font color='#005500'&gt;&lt;b&gt;NEW!&lt;/b&gt;&lt;/font&gt;&lt;br&gt;</v>
      </c>
      <c r="AE209" s="92" t="str">
        <f t="shared" si="52"/>
        <v>Wednesday, 18 July 2018      [&lt;a name='20180718' href='#20180718'&gt;link to this day&lt;/a&gt;]</v>
      </c>
      <c r="AF209" s="100" t="str">
        <f t="shared" si="53"/>
        <v>&lt;a name='20180718'&gt;&lt;b&gt;Wednesday, 18 July 2018: Boy George &amp;amp; Culture Club, the B-52s, and Thompson Twins' Tom Bailey - &lt;a href='wolftrap.php' title='list by venue'&gt;Wolf Trap&lt;/a&gt; (Filene Center)&lt;/b&gt;&lt;/a&gt;&lt;br&gt;</v>
      </c>
      <c r="AG209" s="101">
        <f t="shared" si="54"/>
        <v>2018</v>
      </c>
      <c r="AH209" s="101" t="str">
        <f t="shared" si="55"/>
        <v>07</v>
      </c>
      <c r="AI209" s="101">
        <f t="shared" si="56"/>
        <v>18</v>
      </c>
      <c r="AJ209" s="101" t="str">
        <f t="shared" si="57"/>
        <v>20180718</v>
      </c>
    </row>
    <row r="210" spans="1:36" ht="12" customHeight="1" x14ac:dyDescent="0.15">
      <c r="D210" s="110">
        <v>43242</v>
      </c>
      <c r="E210" s="9" t="s">
        <v>795</v>
      </c>
      <c r="F210" s="86" t="str">
        <f t="shared" si="45"/>
        <v>Thursday</v>
      </c>
      <c r="G210" s="91">
        <v>43300</v>
      </c>
      <c r="H210" s="92" t="str">
        <f>VLOOKUP(MONTH(G210),VLOOKUP!$W$1:$X$24,2)</f>
        <v>July</v>
      </c>
      <c r="I210" s="92" t="str">
        <f t="shared" si="46"/>
        <v>Thursday, 19 July 2018</v>
      </c>
      <c r="J210" s="107" t="s">
        <v>453</v>
      </c>
      <c r="K210" s="106"/>
      <c r="L210" s="86" t="str">
        <f t="shared" si="47"/>
        <v>&lt;a href='bmss.php' title='list by venue'&gt;Baltimore SoundStage&lt;/a&gt;</v>
      </c>
      <c r="M210" s="86" t="str">
        <f t="shared" si="48"/>
        <v>the Faceless, Lorna Shore, Dyscarnate, Dead Eyes Always Dreaming, and Artifacts</v>
      </c>
      <c r="N210" s="86" t="str">
        <f>VLOOKUP(J210,VLOOKUP!$A$2:$S$54,19,FALSE)&amp;J210&amp;"&lt;/a&gt;"</f>
        <v>&lt;a href='bmss.php' title='list by venue'&gt;Baltimore SoundStage&lt;/a&gt;</v>
      </c>
      <c r="O210" s="3" t="s">
        <v>3066</v>
      </c>
      <c r="P210" s="3" t="s">
        <v>3067</v>
      </c>
      <c r="Q210" s="3" t="s">
        <v>3068</v>
      </c>
      <c r="R210" s="3" t="s">
        <v>1952</v>
      </c>
      <c r="S210" s="95" t="str">
        <f t="shared" si="49"/>
        <v>Faceless</v>
      </c>
      <c r="T210" s="86" t="str">
        <f t="shared" si="50"/>
        <v>&amp;#149; the Faceless, Lorna Shore, Dyscarnate, Dead Eyes Always Dreaming, and Artifacts - &lt;b&gt;&lt;a href='bmss.php' title='list by venue'&gt;Baltimore SoundStage&lt;/a&gt;&lt;/b&gt; &lt;br&gt;</v>
      </c>
      <c r="U210" s="112" t="str">
        <f>IF(ISBLANK(G210),"","&amp;#149; "&amp;IF(ISBLANK(C210),"","&lt;S&gt;")&amp;I210&amp;IF(ISBLANK(A210),""," - &lt;a href='recommended.php#"&amp;AJ210&amp;"'&gt;&lt;b&gt;&lt;em&gt;&lt;font color='#9C004D'&gt;RECOMMENDED&lt;/font&gt;&lt;/em&gt;&lt;/b&gt;&lt;/a&gt;")&amp;" - "&amp;M210&amp;IF(ISBLANK(K210),K210," - &lt;b&gt;"&amp;K210&amp;"&lt;/b&gt; ")&amp;IF(B210="Sold Out"," - &lt;font color='#000099'&gt;&lt;b&gt;&lt;I&gt;sold out&lt;/I&gt;&lt;/b&gt;&lt;/font&gt;"," - &lt;font color='#728C00'&gt;&lt;em&gt;&lt;a href='http://www.shareasale.com/r.cfm?u=529909&amp;b=234786&amp;m=27601&amp;afftrack=&amp;urllink=www%2Eticketfly%2Ecom%2Fpurchase%2Fevent%2F"&amp;X210&amp;"' target='_blank'&gt;buy tickets&lt;/a&gt;&lt;/em&gt;&lt;/font&gt;")&amp;IF(ISBLANK(C210),"","&lt;/S&gt; &lt;b&gt;"&amp;C210&amp;"&lt;/b&gt;")&amp;"&lt;p&gt;")</f>
        <v>&amp;#149; Thursday, 19 July 2018 - the Faceless, Lorna Shore, Dyscarnate, Dead Eyes Always Dreaming, and Artifacts - &lt;font color='#728C00'&gt;&lt;em&gt;&lt;a href='http://www.shareasale.com/r.cfm?u=529909&amp;b=234786&amp;m=27601&amp;afftrack=&amp;urllink=www%2Eticketfly%2Ecom%2Fpurchase%2Fevent%2F1699957' target='_blank'&gt;buy tickets&lt;/a&gt;&lt;/em&gt;&lt;/font&gt;&lt;p&gt;</v>
      </c>
      <c r="V210" s="95" t="str">
        <f t="shared" si="51"/>
        <v>&amp;#149; the Faceless, Lorna Shore, Dyscarnate, Dead Eyes Always Dreaming, and Artifacts - &lt;b&gt;&lt;a href='bmss.php' title='list by venue'&gt;Baltimore SoundStage&lt;/a&gt;&lt;/b&gt;  - &lt;font color='#005500'&gt;&lt;b&gt;NEW!&lt;/b&gt;&lt;/font&gt;&lt;br&gt;</v>
      </c>
      <c r="W210" s="90" t="s">
        <v>282</v>
      </c>
      <c r="X210" s="9">
        <v>1699957</v>
      </c>
      <c r="Z210" s="172">
        <v>0.77083333333333337</v>
      </c>
      <c r="AE210" s="92" t="str">
        <f t="shared" si="52"/>
        <v>Thursday, 19 July 2018      [&lt;a name='20180719' href='#20180719'&gt;link to this day&lt;/a&gt;]</v>
      </c>
      <c r="AF210" s="96" t="str">
        <f t="shared" si="53"/>
        <v>&lt;a name='20180719'&gt;&lt;b&gt;Thursday, 19 July 2018: the Faceless, Lorna Shore, Dyscarnate, Dead Eyes Always Dreaming, and Artifacts - &lt;a href='bmss.php' title='list by venue'&gt;Baltimore SoundStage&lt;/a&gt;&lt;/b&gt;&lt;/a&gt;&lt;br&gt;</v>
      </c>
      <c r="AG210" s="97">
        <f t="shared" si="54"/>
        <v>2018</v>
      </c>
      <c r="AH210" s="97" t="str">
        <f t="shared" si="55"/>
        <v>07</v>
      </c>
      <c r="AI210" s="97">
        <f t="shared" si="56"/>
        <v>19</v>
      </c>
      <c r="AJ210" s="97" t="str">
        <f t="shared" si="57"/>
        <v>20180719</v>
      </c>
    </row>
    <row r="211" spans="1:36" ht="12" customHeight="1" x14ac:dyDescent="0.15">
      <c r="D211" s="110">
        <v>43185</v>
      </c>
      <c r="E211" s="9" t="s">
        <v>795</v>
      </c>
      <c r="F211" s="86" t="str">
        <f t="shared" si="45"/>
        <v>Thursday</v>
      </c>
      <c r="G211" s="91">
        <v>43300</v>
      </c>
      <c r="H211" s="92" t="str">
        <f>VLOOKUP(MONTH(G211),VLOOKUP!$W$1:$X$24,2)</f>
        <v>July</v>
      </c>
      <c r="I211" s="92" t="str">
        <f t="shared" si="46"/>
        <v>Thursday, 19 July 2018</v>
      </c>
      <c r="J211" s="90" t="s">
        <v>446</v>
      </c>
      <c r="L211" s="86" t="str">
        <f t="shared" si="47"/>
        <v>&lt;a href='birchmere.php' title='list by venue'&gt;Birchmere&lt;/a&gt;</v>
      </c>
      <c r="M211" s="86" t="str">
        <f t="shared" si="48"/>
        <v>Nitty Gritty Dirt Band</v>
      </c>
      <c r="N211" s="86" t="str">
        <f>VLOOKUP(J211,VLOOKUP!$A$2:$S$54,19,FALSE)&amp;J211&amp;"&lt;/a&gt;"</f>
        <v>&lt;a href='birchmere.php' title='list by venue'&gt;Birchmere&lt;/a&gt;</v>
      </c>
      <c r="O211" s="9" t="s">
        <v>2639</v>
      </c>
      <c r="S211" s="95" t="str">
        <f t="shared" si="49"/>
        <v>Nitty Gritty Dirt Band</v>
      </c>
      <c r="T211" s="86" t="str">
        <f t="shared" si="50"/>
        <v>&amp;#149; Nitty Gritty Dirt Band - &lt;b&gt;&lt;a href='birchmere.php' title='list by venue'&gt;Birchmere&lt;/a&gt;&lt;/b&gt; &lt;br&gt;</v>
      </c>
      <c r="U211" s="86" t="str">
        <f>IF(ISBLANK(G211),"","&amp;#149; "&amp;IF(ISBLANK(C211),"","&lt;S&gt;")&amp;I211&amp;IF(ISBLANK(A211),""," - &lt;a href='recommended.php#"&amp;AJ211&amp;"'&gt;&lt;b&gt;&lt;em&gt;&lt;font color='#9C004D'&gt;RECOMMENDED&lt;/font&gt;&lt;/em&gt;&lt;/b&gt;&lt;/a&gt;")&amp;" - "&amp;M211&amp;IF(ISBLANK(K211),K211," - &lt;b&gt;"&amp;K211&amp;"&lt;/b&gt; ")&amp;IF(B211="Sold Out"," - &lt;font color='#000099'&gt;&lt;b&gt;&lt;I&gt;sold out&lt;/I&gt;&lt;/b&gt;&lt;/font&gt;","")&amp;IF(ISBLANK(C211),"","&lt;/S&gt; &lt;b&gt;"&amp;C211&amp;"&lt;/b&gt;")&amp;"&lt;p&gt;")</f>
        <v>&amp;#149; Thursday, 19 July 2018 - Nitty Gritty Dirt Band&lt;p&gt;</v>
      </c>
      <c r="V211" s="95" t="str">
        <f t="shared" si="51"/>
        <v>&amp;#149; Nitty Gritty Dirt Band - &lt;b&gt;&lt;a href='birchmere.php' title='list by venue'&gt;Birchmere&lt;/a&gt;&lt;/b&gt;  - &lt;font color='#005500'&gt;&lt;b&gt;NEW!&lt;/b&gt;&lt;/font&gt;&lt;br&gt;</v>
      </c>
      <c r="W211" s="90" t="s">
        <v>488</v>
      </c>
      <c r="AE211" s="92" t="str">
        <f t="shared" si="52"/>
        <v>Thursday, 19 July 2018      [&lt;a name='20180719' href='#20180719'&gt;link to this day&lt;/a&gt;]</v>
      </c>
      <c r="AF211" s="96" t="str">
        <f t="shared" si="53"/>
        <v>&lt;a name='20180719'&gt;&lt;b&gt;Thursday, 19 July 2018: Nitty Gritty Dirt Band - &lt;a href='birchmere.php' title='list by venue'&gt;Birchmere&lt;/a&gt;&lt;/b&gt;&lt;/a&gt;&lt;br&gt;</v>
      </c>
      <c r="AG211" s="97">
        <f t="shared" si="54"/>
        <v>2018</v>
      </c>
      <c r="AH211" s="97" t="str">
        <f t="shared" si="55"/>
        <v>07</v>
      </c>
      <c r="AI211" s="97">
        <f t="shared" si="56"/>
        <v>19</v>
      </c>
      <c r="AJ211" s="97" t="str">
        <f t="shared" si="57"/>
        <v>20180719</v>
      </c>
    </row>
    <row r="212" spans="1:36" ht="12" customHeight="1" x14ac:dyDescent="0.15">
      <c r="D212" s="110">
        <v>43276</v>
      </c>
      <c r="E212" s="9" t="s">
        <v>795</v>
      </c>
      <c r="F212" s="86" t="str">
        <f t="shared" si="45"/>
        <v>Thursday</v>
      </c>
      <c r="G212" s="91">
        <v>43300</v>
      </c>
      <c r="H212" s="92" t="str">
        <f>VLOOKUP(MONTH(G212),VLOOKUP!$W$1:$X$24,2)</f>
        <v>July</v>
      </c>
      <c r="I212" s="92" t="str">
        <f t="shared" si="46"/>
        <v>Thursday, 19 July 2018</v>
      </c>
      <c r="J212" s="90" t="s">
        <v>235</v>
      </c>
      <c r="K212" s="9" t="s">
        <v>360</v>
      </c>
      <c r="L212" s="86" t="str">
        <f t="shared" si="47"/>
        <v>&lt;a href='blackcat.php' title='list by venue'&gt;Black Cat&lt;/a&gt; (Backstage)</v>
      </c>
      <c r="M212" s="86" t="str">
        <f t="shared" si="48"/>
        <v>Kid Claws, Dentist, and Pagan Reagan</v>
      </c>
      <c r="N212" s="86" t="str">
        <f>VLOOKUP(J212,VLOOKUP!$A$2:$S$54,19,FALSE)&amp;J212&amp;"&lt;/a&gt;"</f>
        <v>&lt;a href='blackcat.php' title='list by venue'&gt;Black Cat&lt;/a&gt;</v>
      </c>
      <c r="O212" s="9" t="s">
        <v>1495</v>
      </c>
      <c r="P212" s="9" t="s">
        <v>3351</v>
      </c>
      <c r="Q212" s="9" t="s">
        <v>1880</v>
      </c>
      <c r="S212" s="95" t="str">
        <f t="shared" si="49"/>
        <v>Kid Claws</v>
      </c>
      <c r="T212" s="86" t="str">
        <f t="shared" si="50"/>
        <v>&amp;#149; Kid Claws, Dentist, and Pagan Reagan - &lt;b&gt;&lt;a href='blackcat.php' title='list by venue'&gt;Black Cat&lt;/a&gt; (Backstage)&lt;/b&gt; &lt;br&gt;</v>
      </c>
      <c r="U212" s="112" t="str">
        <f>IF(ISBLANK(G212),"","&amp;#149; "&amp;IF(ISBLANK(C212),"","&lt;S&gt;")&amp;I212&amp;IF(ISBLANK(A212),""," - &lt;a href='recommended.php#"&amp;AJ212&amp;"'&gt;&lt;b&gt;&lt;em&gt;&lt;font color='#9C004D'&gt;RECOMMENDED&lt;/font&gt;&lt;/em&gt;&lt;/b&gt;&lt;/a&gt;")&amp;" - "&amp;M212&amp;IF(ISBLANK(K212),K212," - &lt;b&gt;"&amp;K212&amp;"&lt;/b&gt; ")&amp;IF(B212="Sold Out"," - &lt;font color='#000099'&gt;&lt;b&gt;&lt;I&gt;sold out&lt;/I&gt;&lt;/b&gt;&lt;/font&gt;"," - &lt;font color='#728C00'&gt;&lt;em&gt;&lt;a href='http://www.shareasale.com/r.cfm?u=529909&amp;b=234786&amp;m=27601&amp;afftrack=&amp;urllink=www%2Eticketfly%2Ecom%2Fpurchase%2Fevent%2F"&amp;X212&amp;"' target='_blank'&gt;buy tickets&lt;/a&gt;&lt;/em&gt;&lt;/font&gt;")&amp;IF(ISBLANK(C212),"","&lt;/S&gt; &lt;b&gt;"&amp;C212&amp;"&lt;/b&gt;")&amp;"&lt;p&gt;")</f>
        <v>&amp;#149; Thursday, 19 July 2018 - Kid Claws, Dentist, and Pagan Reagan - &lt;b&gt;Backstage&lt;/b&gt;  - &lt;font color='#728C00'&gt;&lt;em&gt;&lt;a href='http://www.shareasale.com/r.cfm?u=529909&amp;b=234786&amp;m=27601&amp;afftrack=&amp;urllink=www%2Eticketfly%2Ecom%2Fpurchase%2Fevent%2F1720148' target='_blank'&gt;buy tickets&lt;/a&gt;&lt;/em&gt;&lt;/font&gt;&lt;p&gt;</v>
      </c>
      <c r="V212" s="95" t="str">
        <f t="shared" si="51"/>
        <v>&amp;#149; Kid Claws, Dentist, and Pagan Reagan - &lt;b&gt;&lt;a href='blackcat.php' title='list by venue'&gt;Black Cat&lt;/a&gt; (Backstage)&lt;/b&gt;  - &lt;font color='#005500'&gt;&lt;b&gt;NEW!&lt;/b&gt;&lt;/font&gt;&lt;br&gt;</v>
      </c>
      <c r="W212" s="90" t="s">
        <v>221</v>
      </c>
      <c r="X212" s="4">
        <v>1720148</v>
      </c>
      <c r="AE212" s="92" t="str">
        <f t="shared" si="52"/>
        <v>Thursday, 19 July 2018      [&lt;a name='20180719' href='#20180719'&gt;link to this day&lt;/a&gt;]</v>
      </c>
      <c r="AF212" s="96" t="str">
        <f t="shared" si="53"/>
        <v>&lt;a name='20180719'&gt;&lt;b&gt;Thursday, 19 July 2018: Kid Claws, Dentist, and Pagan Reagan - &lt;a href='blackcat.php' title='list by venue'&gt;Black Cat&lt;/a&gt; (Backstage)&lt;/b&gt;&lt;/a&gt;&lt;br&gt;</v>
      </c>
      <c r="AG212" s="97">
        <f t="shared" si="54"/>
        <v>2018</v>
      </c>
      <c r="AH212" s="97" t="str">
        <f t="shared" si="55"/>
        <v>07</v>
      </c>
      <c r="AI212" s="97">
        <f t="shared" si="56"/>
        <v>19</v>
      </c>
      <c r="AJ212" s="97" t="str">
        <f t="shared" si="57"/>
        <v>20180719</v>
      </c>
    </row>
    <row r="213" spans="1:36" ht="12" customHeight="1" x14ac:dyDescent="0.15">
      <c r="D213" s="110">
        <v>43110</v>
      </c>
      <c r="E213" s="9" t="s">
        <v>795</v>
      </c>
      <c r="F213" s="86" t="str">
        <f t="shared" si="45"/>
        <v>Thursday</v>
      </c>
      <c r="G213" s="91">
        <v>43300</v>
      </c>
      <c r="H213" s="92" t="str">
        <f>VLOOKUP(MONTH(G213),VLOOKUP!$W$1:$X$24,2)</f>
        <v>July</v>
      </c>
      <c r="I213" s="92" t="str">
        <f t="shared" si="46"/>
        <v>Thursday, 19 July 2018</v>
      </c>
      <c r="J213" s="90" t="s">
        <v>674</v>
      </c>
      <c r="K213" s="90" t="s">
        <v>454</v>
      </c>
      <c r="L213" s="86" t="str">
        <f t="shared" si="47"/>
        <v>&lt;a href='bluesalley.php' title='list by venue'&gt;Blues Alley&lt;/a&gt; (Two shows)</v>
      </c>
      <c r="M213" s="86" t="str">
        <f t="shared" si="48"/>
        <v>Poncho Sanchez</v>
      </c>
      <c r="N213" s="86" t="str">
        <f>VLOOKUP(J213,VLOOKUP!$A$2:$S$54,19,FALSE)&amp;J213&amp;"&lt;/a&gt;"</f>
        <v>&lt;a href='bluesalley.php' title='list by venue'&gt;Blues Alley&lt;/a&gt;</v>
      </c>
      <c r="O213" s="160" t="s">
        <v>2110</v>
      </c>
      <c r="S213" s="95" t="str">
        <f t="shared" si="49"/>
        <v>Poncho Sanchez</v>
      </c>
      <c r="T213" s="86" t="str">
        <f t="shared" si="50"/>
        <v>&amp;#149; Poncho Sanchez - &lt;b&gt;&lt;a href='bluesalley.php' title='list by venue'&gt;Blues Alley&lt;/a&gt; (Two shows)&lt;/b&gt; &lt;br&gt;</v>
      </c>
      <c r="U213" s="86" t="str">
        <f>IF(ISBLANK(G213),"","&amp;#149; "&amp;IF(ISBLANK(C213),"","&lt;S&gt;")&amp;I213&amp;IF(ISBLANK(A213),""," - &lt;a href='recommended.php#"&amp;AJ213&amp;"'&gt;&lt;b&gt;&lt;em&gt;&lt;font color='#9C004D'&gt;RECOMMENDED&lt;/font&gt;&lt;/em&gt;&lt;/b&gt;&lt;/a&gt;")&amp;" - "&amp;M213&amp;IF(ISBLANK(K213),K213," - &lt;b&gt;"&amp;K213&amp;"&lt;/b&gt; ")&amp;IF(B213="Sold Out"," - &lt;font color='#000099'&gt;&lt;b&gt;&lt;I&gt;sold out&lt;/I&gt;&lt;/b&gt;&lt;/font&gt;","")&amp;IF(ISBLANK(C213),"","&lt;/S&gt; &lt;b&gt;"&amp;C213&amp;"&lt;/b&gt;")&amp;"&lt;p&gt;")</f>
        <v>&amp;#149; Thursday, 19 July 2018 - Poncho Sanchez - &lt;b&gt;Two shows&lt;/b&gt; &lt;p&gt;</v>
      </c>
      <c r="V213" s="95" t="str">
        <f t="shared" si="51"/>
        <v>&amp;#149; Poncho Sanchez - &lt;b&gt;&lt;a href='bluesalley.php' title='list by venue'&gt;Blues Alley&lt;/a&gt; (Two shows)&lt;/b&gt;  - &lt;font color='#005500'&gt;&lt;b&gt;NEW!&lt;/b&gt;&lt;/font&gt;&lt;br&gt;</v>
      </c>
      <c r="W213" s="90" t="s">
        <v>221</v>
      </c>
      <c r="AE213" s="92" t="str">
        <f t="shared" si="52"/>
        <v>Thursday, 19 July 2018      [&lt;a name='20180719' href='#20180719'&gt;link to this day&lt;/a&gt;]</v>
      </c>
      <c r="AF213" s="96" t="str">
        <f t="shared" si="53"/>
        <v>&lt;a name='20180719'&gt;&lt;b&gt;Thursday, 19 July 2018: Poncho Sanchez - &lt;a href='bluesalley.php' title='list by venue'&gt;Blues Alley&lt;/a&gt; (Two shows)&lt;/b&gt;&lt;/a&gt;&lt;br&gt;</v>
      </c>
      <c r="AG213" s="97">
        <f t="shared" si="54"/>
        <v>2018</v>
      </c>
      <c r="AH213" s="97" t="str">
        <f t="shared" si="55"/>
        <v>07</v>
      </c>
      <c r="AI213" s="97">
        <f t="shared" si="56"/>
        <v>19</v>
      </c>
      <c r="AJ213" s="97" t="str">
        <f t="shared" si="57"/>
        <v>20180719</v>
      </c>
    </row>
    <row r="214" spans="1:36" ht="12" customHeight="1" x14ac:dyDescent="0.15">
      <c r="D214" s="110">
        <v>43240</v>
      </c>
      <c r="E214" s="9" t="s">
        <v>795</v>
      </c>
      <c r="F214" s="86" t="str">
        <f t="shared" si="45"/>
        <v>Thursday</v>
      </c>
      <c r="G214" s="91">
        <v>43300</v>
      </c>
      <c r="H214" s="92" t="str">
        <f>VLOOKUP(MONTH(G214),VLOOKUP!$W$1:$X$24,2)</f>
        <v>July</v>
      </c>
      <c r="I214" s="92" t="str">
        <f t="shared" si="46"/>
        <v>Thursday, 19 July 2018</v>
      </c>
      <c r="J214" s="90" t="s">
        <v>484</v>
      </c>
      <c r="L214" s="86" t="str">
        <f t="shared" si="47"/>
        <v>&lt;a href='dc9.php' title='list by venue'&gt;DC9&lt;/a&gt;</v>
      </c>
      <c r="M214" s="86" t="str">
        <f t="shared" si="48"/>
        <v>Mourn, Chastity, and Venn</v>
      </c>
      <c r="N214" s="86" t="str">
        <f>VLOOKUP(J214,VLOOKUP!$A$2:$S$54,19,FALSE)&amp;J214&amp;"&lt;/a&gt;"</f>
        <v>&lt;a href='dc9.php' title='list by venue'&gt;DC9&lt;/a&gt;</v>
      </c>
      <c r="O214" s="4" t="s">
        <v>3045</v>
      </c>
      <c r="P214" s="4" t="s">
        <v>3046</v>
      </c>
      <c r="Q214" s="4" t="s">
        <v>2051</v>
      </c>
      <c r="R214" s="94"/>
      <c r="S214" s="95" t="str">
        <f t="shared" si="49"/>
        <v>Mourn</v>
      </c>
      <c r="T214" s="86" t="str">
        <f t="shared" si="50"/>
        <v>&amp;#149; Mourn, Chastity, and Venn - &lt;b&gt;&lt;a href='dc9.php' title='list by venue'&gt;DC9&lt;/a&gt;&lt;/b&gt; &lt;br&gt;</v>
      </c>
      <c r="U214" s="112" t="str">
        <f>IF(ISBLANK(G214),"","&amp;#149; "&amp;IF(ISBLANK(C214),"","&lt;S&gt;")&amp;I214&amp;IF(ISBLANK(A214),""," - &lt;a href='recommended.php#"&amp;AJ214&amp;"'&gt;&lt;b&gt;&lt;em&gt;&lt;font color='#9C004D'&gt;RECOMMENDED&lt;/font&gt;&lt;/em&gt;&lt;/b&gt;&lt;/a&gt;")&amp;" - "&amp;M214&amp;IF(ISBLANK(K214),K214," - &lt;b&gt;"&amp;K214&amp;"&lt;/b&gt; ")&amp;IF(B214="Sold Out"," - &lt;font color='#000099'&gt;&lt;b&gt;&lt;I&gt;sold out&lt;/I&gt;&lt;/b&gt;&lt;/font&gt;"," - &lt;font color='#728C00'&gt;&lt;em&gt;&lt;a href='http://www.shareasale.com/r.cfm?u=529909&amp;b=234786&amp;m=27601&amp;afftrack=&amp;urllink=www%2Eticketfly%2Ecom%2Fpurchase%2Fevent%2F"&amp;X214&amp;"' target='_blank'&gt;buy tickets&lt;/a&gt;&lt;/em&gt;&lt;/font&gt;")&amp;IF(ISBLANK(C214),"","&lt;/S&gt; &lt;b&gt;"&amp;C214&amp;"&lt;/b&gt;")&amp;"&lt;p&gt;")</f>
        <v>&amp;#149; Thursday, 19 July 2018 - Mourn, Chastity, and Venn - &lt;font color='#728C00'&gt;&lt;em&gt;&lt;a href='http://www.shareasale.com/r.cfm?u=529909&amp;b=234786&amp;m=27601&amp;afftrack=&amp;urllink=www%2Eticketfly%2Ecom%2Fpurchase%2Fevent%2F1698847' target='_blank'&gt;buy tickets&lt;/a&gt;&lt;/em&gt;&lt;/font&gt;&lt;p&gt;</v>
      </c>
      <c r="V214" s="95" t="str">
        <f t="shared" si="51"/>
        <v>&amp;#149; Mourn, Chastity, and Venn - &lt;b&gt;&lt;a href='dc9.php' title='list by venue'&gt;DC9&lt;/a&gt;&lt;/b&gt;  - &lt;font color='#005500'&gt;&lt;b&gt;NEW!&lt;/b&gt;&lt;/font&gt;&lt;br&gt;</v>
      </c>
      <c r="X214" s="9">
        <v>1698847</v>
      </c>
      <c r="AE214" s="92" t="str">
        <f t="shared" si="52"/>
        <v>Thursday, 19 July 2018      [&lt;a name='20180719' href='#20180719'&gt;link to this day&lt;/a&gt;]</v>
      </c>
      <c r="AF214" s="96" t="str">
        <f t="shared" si="53"/>
        <v>&lt;a name='20180719'&gt;&lt;b&gt;Thursday, 19 July 2018: Mourn, Chastity, and Venn - &lt;a href='dc9.php' title='list by venue'&gt;DC9&lt;/a&gt;&lt;/b&gt;&lt;/a&gt;&lt;br&gt;</v>
      </c>
      <c r="AG214" s="97">
        <f t="shared" si="54"/>
        <v>2018</v>
      </c>
      <c r="AH214" s="97" t="str">
        <f t="shared" si="55"/>
        <v>07</v>
      </c>
      <c r="AI214" s="97">
        <f t="shared" si="56"/>
        <v>19</v>
      </c>
      <c r="AJ214" s="97" t="str">
        <f t="shared" si="57"/>
        <v>20180719</v>
      </c>
    </row>
    <row r="215" spans="1:36" ht="12" customHeight="1" x14ac:dyDescent="0.15">
      <c r="D215" s="110">
        <v>43233</v>
      </c>
      <c r="E215" s="9" t="s">
        <v>795</v>
      </c>
      <c r="F215" s="86" t="str">
        <f t="shared" si="45"/>
        <v>Thursday</v>
      </c>
      <c r="G215" s="91">
        <v>43300</v>
      </c>
      <c r="H215" s="92" t="str">
        <f>VLOOKUP(MONTH(G215),VLOOKUP!$W$1:$X$24,2)</f>
        <v>July</v>
      </c>
      <c r="I215" s="92" t="str">
        <f t="shared" si="46"/>
        <v>Thursday, 19 July 2018</v>
      </c>
      <c r="J215" s="90" t="s">
        <v>217</v>
      </c>
      <c r="L215" s="86" t="str">
        <f t="shared" si="47"/>
        <v>&lt;a href='jamminjava.php' title='list by venue'&gt;Jammin' Java&lt;/a&gt;</v>
      </c>
      <c r="M215" s="86" t="str">
        <f t="shared" si="48"/>
        <v>Virginia Man and SondorBlue</v>
      </c>
      <c r="N215" s="86" t="str">
        <f>VLOOKUP(J215,VLOOKUP!$A$2:$S$54,19,FALSE)&amp;J215&amp;"&lt;/a&gt;"</f>
        <v>&lt;a href='jamminjava.php' title='list by venue'&gt;Jammin' Java&lt;/a&gt;</v>
      </c>
      <c r="O215" s="9" t="s">
        <v>2177</v>
      </c>
      <c r="P215" s="9" t="s">
        <v>2980</v>
      </c>
      <c r="S215" s="95" t="str">
        <f t="shared" si="49"/>
        <v>Virginia Man</v>
      </c>
      <c r="T215" s="86" t="str">
        <f t="shared" si="50"/>
        <v>&amp;#149; Virginia Man and SondorBlue - &lt;b&gt;&lt;a href='jamminjava.php' title='list by venue'&gt;Jammin' Java&lt;/a&gt;&lt;/b&gt; &lt;br&gt;</v>
      </c>
      <c r="U215" s="112" t="str">
        <f>IF(ISBLANK(G215),"","&amp;#149; "&amp;IF(ISBLANK(C215),"","&lt;S&gt;")&amp;I215&amp;IF(ISBLANK(A215),""," - &lt;a href='recommended.php#"&amp;AJ215&amp;"'&gt;&lt;b&gt;&lt;em&gt;&lt;font color='#9C004D'&gt;RECOMMENDED&lt;/font&gt;&lt;/em&gt;&lt;/b&gt;&lt;/a&gt;")&amp;" - "&amp;M215&amp;IF(ISBLANK(K215),K215," - &lt;b&gt;"&amp;K215&amp;"&lt;/b&gt; ")&amp;IF(B215="Sold Out"," - &lt;font color='#000099'&gt;&lt;b&gt;&lt;I&gt;sold out&lt;/I&gt;&lt;/b&gt;&lt;/font&gt;"," - &lt;font color='#728C00'&gt;&lt;em&gt;&lt;a href='http://www.shareasale.com/r.cfm?u=529909&amp;b=234786&amp;m=27601&amp;afftrack=&amp;urllink=www%2Eticketfly%2Ecom%2Fpurchase%2Fevent%2F"&amp;X215&amp;"' target='_blank'&gt;buy tickets&lt;/a&gt;&lt;/em&gt;&lt;/font&gt;")&amp;IF(ISBLANK(C215),"","&lt;/S&gt; &lt;b&gt;"&amp;C215&amp;"&lt;/b&gt;")&amp;"&lt;p&gt;")</f>
        <v>&amp;#149; Thursday, 19 July 2018 - Virginia Man and SondorBlue - &lt;font color='#728C00'&gt;&lt;em&gt;&lt;a href='http://www.shareasale.com/r.cfm?u=529909&amp;b=234786&amp;m=27601&amp;afftrack=&amp;urllink=www%2Eticketfly%2Ecom%2Fpurchase%2Fevent%2F1698511' target='_blank'&gt;buy tickets&lt;/a&gt;&lt;/em&gt;&lt;/font&gt;&lt;p&gt;</v>
      </c>
      <c r="V215" s="95" t="str">
        <f t="shared" si="51"/>
        <v>&amp;#149; Virginia Man and SondorBlue - &lt;b&gt;&lt;a href='jamminjava.php' title='list by venue'&gt;Jammin' Java&lt;/a&gt;&lt;/b&gt;  - &lt;font color='#005500'&gt;&lt;b&gt;NEW!&lt;/b&gt;&lt;/font&gt;&lt;br&gt;</v>
      </c>
      <c r="X215" s="9">
        <v>1698511</v>
      </c>
      <c r="AE215" s="92" t="str">
        <f t="shared" si="52"/>
        <v>Thursday, 19 July 2018      [&lt;a name='20180719' href='#20180719'&gt;link to this day&lt;/a&gt;]</v>
      </c>
      <c r="AF215" s="96" t="str">
        <f t="shared" si="53"/>
        <v>&lt;a name='20180719'&gt;&lt;b&gt;Thursday, 19 July 2018: Virginia Man and SondorBlue - &lt;a href='jamminjava.php' title='list by venue'&gt;Jammin' Java&lt;/a&gt;&lt;/b&gt;&lt;/a&gt;&lt;br&gt;</v>
      </c>
      <c r="AG215" s="97">
        <f t="shared" si="54"/>
        <v>2018</v>
      </c>
      <c r="AH215" s="97" t="str">
        <f t="shared" si="55"/>
        <v>07</v>
      </c>
      <c r="AI215" s="97">
        <f t="shared" si="56"/>
        <v>19</v>
      </c>
      <c r="AJ215" s="97" t="str">
        <f t="shared" si="57"/>
        <v>20180719</v>
      </c>
    </row>
    <row r="216" spans="1:36" ht="12" customHeight="1" x14ac:dyDescent="0.15">
      <c r="D216" s="110">
        <v>43289</v>
      </c>
      <c r="E216" s="9" t="s">
        <v>795</v>
      </c>
      <c r="F216" s="86" t="str">
        <f t="shared" si="45"/>
        <v>Thursday</v>
      </c>
      <c r="G216" s="91">
        <v>43300</v>
      </c>
      <c r="H216" s="92" t="str">
        <f>VLOOKUP(MONTH(G216),VLOOKUP!$W$1:$X$24,2)</f>
        <v>July</v>
      </c>
      <c r="I216" s="92" t="str">
        <f t="shared" si="46"/>
        <v>Thursday, 19 July 2018</v>
      </c>
      <c r="J216" s="106" t="s">
        <v>606</v>
      </c>
      <c r="L216" s="86" t="str">
        <f t="shared" si="47"/>
        <v>&lt;a href='ottobar.php' title='list by venue'&gt;Ottobar (Baltimore)&lt;/a&gt;</v>
      </c>
      <c r="M216" s="86" t="str">
        <f t="shared" si="48"/>
        <v>Sasquatch, Asthma Castle, Thought Eater, and Haze Mage</v>
      </c>
      <c r="N216" s="86" t="str">
        <f>VLOOKUP(J216,VLOOKUP!$A$2:$S$54,19,FALSE)&amp;J216&amp;"&lt;/a&gt;"</f>
        <v>&lt;a href='ottobar.php' title='list by venue'&gt;Ottobar (Baltimore)&lt;/a&gt;</v>
      </c>
      <c r="O216" s="1" t="s">
        <v>3600</v>
      </c>
      <c r="P216" s="106"/>
      <c r="Q216" s="106"/>
      <c r="R216" s="106"/>
      <c r="S216" s="95" t="str">
        <f t="shared" si="49"/>
        <v>Sasquatch, Asthma Castle, Thought Eater, and Haze Mage</v>
      </c>
      <c r="T216" s="86" t="str">
        <f t="shared" si="50"/>
        <v>&amp;#149; Sasquatch, Asthma Castle, Thought Eater, and Haze Mage - &lt;b&gt;&lt;a href='ottobar.php' title='list by venue'&gt;Ottobar (Baltimore)&lt;/a&gt;&lt;/b&gt; &lt;br&gt;</v>
      </c>
      <c r="U216" s="86" t="str">
        <f>IF(ISBLANK(G216),"","&amp;#149; "&amp;IF(ISBLANK(C216),"","&lt;S&gt;")&amp;I216&amp;IF(ISBLANK(A216),""," - &lt;a href='recommended.php#"&amp;AJ216&amp;"'&gt;&lt;b&gt;&lt;em&gt;&lt;font color='#9C004D'&gt;RECOMMENDED&lt;/font&gt;&lt;/em&gt;&lt;/b&gt;&lt;/a&gt;")&amp;" - "&amp;M216&amp;IF(ISBLANK(K216),K216," - &lt;b&gt;"&amp;K216&amp;"&lt;/b&gt; ")&amp;IF(B216="Sold Out"," - &lt;font color='#000099'&gt;&lt;b&gt;&lt;I&gt;sold out&lt;/I&gt;&lt;/b&gt;&lt;/font&gt;","")&amp;IF(ISBLANK(C216),"","&lt;/S&gt; &lt;b&gt;"&amp;C216&amp;"&lt;/b&gt;")&amp;"&lt;p&gt;")</f>
        <v>&amp;#149; Thursday, 19 July 2018 - Sasquatch, Asthma Castle, Thought Eater, and Haze Mage&lt;p&gt;</v>
      </c>
      <c r="V216" s="95" t="str">
        <f t="shared" si="51"/>
        <v>&amp;#149; Sasquatch, Asthma Castle, Thought Eater, and Haze Mage - &lt;b&gt;&lt;a href='ottobar.php' title='list by venue'&gt;Ottobar (Baltimore)&lt;/a&gt;&lt;/b&gt;  - &lt;font color='#005500'&gt;&lt;b&gt;NEW!&lt;/b&gt;&lt;/font&gt;&lt;br&gt;</v>
      </c>
      <c r="X216" s="90">
        <v>1719631</v>
      </c>
      <c r="AE216" s="92" t="str">
        <f t="shared" si="52"/>
        <v>Thursday, 19 July 2018      [&lt;a name='20180719' href='#20180719'&gt;link to this day&lt;/a&gt;]</v>
      </c>
      <c r="AF216" s="96" t="str">
        <f t="shared" si="53"/>
        <v>&lt;a name='20180719'&gt;&lt;b&gt;Thursday, 19 July 2018: Sasquatch, Asthma Castle, Thought Eater, and Haze Mage - &lt;a href='ottobar.php' title='list by venue'&gt;Ottobar (Baltimore)&lt;/a&gt;&lt;/b&gt;&lt;/a&gt;&lt;br&gt;</v>
      </c>
      <c r="AG216" s="97">
        <f t="shared" si="54"/>
        <v>2018</v>
      </c>
      <c r="AH216" s="97" t="str">
        <f t="shared" si="55"/>
        <v>07</v>
      </c>
      <c r="AI216" s="97">
        <f t="shared" si="56"/>
        <v>19</v>
      </c>
      <c r="AJ216" s="97" t="str">
        <f t="shared" si="57"/>
        <v>20180719</v>
      </c>
    </row>
    <row r="217" spans="1:36" ht="12" customHeight="1" x14ac:dyDescent="0.15">
      <c r="D217" s="110">
        <v>43240</v>
      </c>
      <c r="E217" s="9" t="s">
        <v>795</v>
      </c>
      <c r="F217" s="86" t="str">
        <f t="shared" si="45"/>
        <v>Thursday</v>
      </c>
      <c r="G217" s="91">
        <v>43300</v>
      </c>
      <c r="H217" s="92" t="str">
        <f>VLOOKUP(MONTH(G217),VLOOKUP!$W$1:$X$24,2)</f>
        <v>July</v>
      </c>
      <c r="I217" s="92" t="str">
        <f t="shared" si="46"/>
        <v>Thursday, 19 July 2018</v>
      </c>
      <c r="J217" s="90" t="s">
        <v>2345</v>
      </c>
      <c r="L217" s="86" t="str">
        <f t="shared" si="47"/>
        <v>&lt;a href='pearlstreet.php' title='list by venue'&gt;Pearl Street Warehouse&lt;/a&gt; [33 Pearl Street SW, Washington, DC 20024]</v>
      </c>
      <c r="M217" s="86" t="str">
        <f t="shared" si="48"/>
        <v>the James Hunter Six</v>
      </c>
      <c r="N217" s="86" t="str">
        <f>VLOOKUP(J217,VLOOKUP!$A$2:$S$54,19,FALSE)&amp;J217&amp;"&lt;/a&gt; ["&amp;VLOOKUP(J217,VLOOKUP!$A$2:$S$54,3,FALSE)&amp;"]"</f>
        <v>&lt;a href='pearlstreet.php' title='list by venue'&gt;Pearl Street Warehouse&lt;/a&gt; [33 Pearl Street SW, Washington, DC 20024]</v>
      </c>
      <c r="O217" s="9" t="s">
        <v>2263</v>
      </c>
      <c r="S217" s="95" t="str">
        <f t="shared" si="49"/>
        <v>James Hunter Six</v>
      </c>
      <c r="T217" s="86" t="str">
        <f t="shared" si="50"/>
        <v>&amp;#149; the James Hunter Six - &lt;b&gt;&lt;a href='pearlstreet.php' title='list by venue'&gt;Pearl Street Warehouse&lt;/a&gt; [33 Pearl Street SW, Washington, DC 20024]&lt;/b&gt; &lt;br&gt;</v>
      </c>
      <c r="U217" s="112" t="str">
        <f>IF(ISBLANK(G217),"","&amp;#149; "&amp;IF(ISBLANK(C217),"","&lt;S&gt;")&amp;I217&amp;IF(ISBLANK(A217),""," - &lt;a href='recommended.php#"&amp;AJ217&amp;"'&gt;&lt;b&gt;&lt;em&gt;&lt;font color='#9C004D'&gt;RECOMMENDED&lt;/font&gt;&lt;/em&gt;&lt;/b&gt;&lt;/a&gt;")&amp;" - "&amp;M217&amp;IF(ISBLANK(K217),K217," - &lt;b&gt;"&amp;K217&amp;"&lt;/b&gt; ")&amp;IF(B217="Sold Out"," - &lt;font color='#000099'&gt;&lt;b&gt;&lt;I&gt;sold out&lt;/I&gt;&lt;/b&gt;&lt;/font&gt;"," - &lt;font color='#728C00'&gt;&lt;em&gt;&lt;a href='http://www.shareasale.com/r.cfm?u=529909&amp;b=234786&amp;m=27601&amp;afftrack=&amp;urllink=www%2Eticketfly%2Ecom%2Fpurchase%2Fevent%2F"&amp;X217&amp;"' target='_blank'&gt;buy tickets&lt;/a&gt;&lt;/em&gt;&lt;/font&gt;")&amp;IF(ISBLANK(C217),"","&lt;/S&gt; &lt;b&gt;"&amp;C217&amp;"&lt;/b&gt;")&amp;"&lt;p&gt;")</f>
        <v>&amp;#149; Thursday, 19 July 2018 - the James Hunter Six - &lt;font color='#728C00'&gt;&lt;em&gt;&lt;a href='http://www.shareasale.com/r.cfm?u=529909&amp;b=234786&amp;m=27601&amp;afftrack=&amp;urllink=www%2Eticketfly%2Ecom%2Fpurchase%2Fevent%2F1690475' target='_blank'&gt;buy tickets&lt;/a&gt;&lt;/em&gt;&lt;/font&gt;&lt;p&gt;</v>
      </c>
      <c r="V217" s="95" t="str">
        <f t="shared" si="51"/>
        <v>&amp;#149; the James Hunter Six - &lt;b&gt;&lt;a href='pearlstreet.php' title='list by venue'&gt;Pearl Street Warehouse&lt;/a&gt; [33 Pearl Street SW, Washington, DC 20024]&lt;/b&gt;  - &lt;font color='#005500'&gt;&lt;b&gt;NEW!&lt;/b&gt;&lt;/font&gt;&lt;br&gt;</v>
      </c>
      <c r="X217" s="9">
        <v>1690475</v>
      </c>
      <c r="AE217" s="92" t="str">
        <f t="shared" si="52"/>
        <v>Thursday, 19 July 2018      [&lt;a name='20180719' href='#20180719'&gt;link to this day&lt;/a&gt;]</v>
      </c>
      <c r="AF217" s="96" t="str">
        <f t="shared" si="53"/>
        <v>&lt;a name='20180719'&gt;&lt;b&gt;Thursday, 19 July 2018: the James Hunter Six - &lt;a href='pearlstreet.php' title='list by venue'&gt;Pearl Street Warehouse&lt;/a&gt; [33 Pearl Street SW, Washington, DC 20024]&lt;/b&gt;&lt;/a&gt;&lt;br&gt;</v>
      </c>
      <c r="AG217" s="97">
        <f t="shared" si="54"/>
        <v>2018</v>
      </c>
      <c r="AH217" s="97" t="str">
        <f t="shared" si="55"/>
        <v>07</v>
      </c>
      <c r="AI217" s="97">
        <f t="shared" si="56"/>
        <v>19</v>
      </c>
      <c r="AJ217" s="97" t="str">
        <f t="shared" si="57"/>
        <v>20180719</v>
      </c>
    </row>
    <row r="218" spans="1:36" ht="12" customHeight="1" x14ac:dyDescent="0.15">
      <c r="B218" s="9" t="s">
        <v>629</v>
      </c>
      <c r="D218" s="110">
        <v>43209</v>
      </c>
      <c r="E218" s="9" t="s">
        <v>795</v>
      </c>
      <c r="F218" s="86" t="str">
        <f t="shared" si="45"/>
        <v>Thursday</v>
      </c>
      <c r="G218" s="91">
        <v>43300</v>
      </c>
      <c r="H218" s="92" t="str">
        <f>VLOOKUP(MONTH(G218),VLOOKUP!$W$1:$X$24,2)</f>
        <v>July</v>
      </c>
      <c r="I218" s="92" t="str">
        <f t="shared" si="46"/>
        <v>Thursday, 19 July 2018</v>
      </c>
      <c r="J218" s="94" t="s">
        <v>605</v>
      </c>
      <c r="L218" s="86" t="str">
        <f t="shared" si="47"/>
        <v>&lt;a href='rnrh.php' title='list by venue'&gt;Rock &amp; Roll Hotel&lt;/a&gt;</v>
      </c>
      <c r="M218" s="86" t="str">
        <f t="shared" si="48"/>
        <v>Japandroids</v>
      </c>
      <c r="N218" s="86" t="str">
        <f>VLOOKUP(J218,VLOOKUP!$A$2:$S$54,19,FALSE)&amp;J218&amp;"&lt;/a&gt;"</f>
        <v>&lt;a href='rnrh.php' title='list by venue'&gt;Rock &amp; Roll Hotel&lt;/a&gt;</v>
      </c>
      <c r="O218" s="9" t="s">
        <v>1895</v>
      </c>
      <c r="S218" s="95" t="str">
        <f t="shared" si="49"/>
        <v>Japandroids</v>
      </c>
      <c r="T218" s="86" t="str">
        <f t="shared" si="50"/>
        <v>&amp;#149; Japandroids - &lt;b&gt;&lt;a href='rnrh.php' title='list by venue'&gt;Rock &amp; Roll Hotel&lt;/a&gt;&lt;/b&gt;  - &lt;font color='#000099'&gt;&lt;b&gt;&lt;I&gt;sold out&lt;/I&gt;&lt;/b&gt;&lt;/font&gt;&lt;br&gt;</v>
      </c>
      <c r="U218" s="112" t="str">
        <f>IF(ISBLANK(G218),"","&amp;#149; "&amp;IF(ISBLANK(C218),"","&lt;S&gt;")&amp;I218&amp;IF(ISBLANK(A218),""," - &lt;a href='recommended.php#"&amp;AJ218&amp;"'&gt;&lt;b&gt;&lt;em&gt;&lt;font color='#9C004D'&gt;RECOMMENDED&lt;/font&gt;&lt;/em&gt;&lt;/b&gt;&lt;/a&gt;")&amp;" - "&amp;M218&amp;IF(ISBLANK(K218),K218," - &lt;b&gt;"&amp;K218&amp;"&lt;/b&gt; ")&amp;IF(B218="Sold Out"," - &lt;font color='#000099'&gt;&lt;b&gt;&lt;I&gt;sold out&lt;/I&gt;&lt;/b&gt;&lt;/font&gt;"," - &lt;font color='#728C00'&gt;&lt;em&gt;&lt;a href='http://www.shareasale.com/r.cfm?u=529909&amp;b=234786&amp;m=27601&amp;afftrack=&amp;urllink=www%2Eticketfly%2Ecom%2Fpurchase%2Fevent%2F"&amp;X218&amp;"' target='_blank'&gt;buy tickets&lt;/a&gt;&lt;/em&gt;&lt;/font&gt;")&amp;IF(ISBLANK(C218),"","&lt;/S&gt; &lt;b&gt;"&amp;C218&amp;"&lt;/b&gt;")&amp;"&lt;p&gt;")</f>
        <v>&amp;#149; Thursday, 19 July 2018 - Japandroids - &lt;font color='#000099'&gt;&lt;b&gt;&lt;I&gt;sold out&lt;/I&gt;&lt;/b&gt;&lt;/font&gt;&lt;p&gt;</v>
      </c>
      <c r="V218" s="95" t="str">
        <f t="shared" si="51"/>
        <v>&amp;#149; Japandroids - &lt;b&gt;&lt;a href='rnrh.php' title='list by venue'&gt;Rock &amp; Roll Hotel&lt;/a&gt;&lt;/b&gt;  - &lt;font color='#000099'&gt;&lt;b&gt;&lt;I&gt;sold out&lt;/I&gt;&lt;/b&gt;&lt;/font&gt; - &lt;font color='#005500'&gt;&lt;b&gt;NEW!&lt;/b&gt;&lt;/font&gt;&lt;br&gt;</v>
      </c>
      <c r="X218" s="9">
        <v>1674192</v>
      </c>
      <c r="AE218" s="92" t="str">
        <f t="shared" si="52"/>
        <v>Thursday, 19 July 2018      [&lt;a name='20180719' href='#20180719'&gt;link to this day&lt;/a&gt;]</v>
      </c>
      <c r="AF218" s="96" t="str">
        <f t="shared" si="53"/>
        <v>&lt;a name='20180719'&gt;&lt;b&gt;Thursday, 19 July 2018: Japandroids - &lt;a href='rnrh.php' title='list by venue'&gt;Rock &amp; Roll Hotel&lt;/a&gt;&lt;/b&gt;&lt;/a&gt;&lt;br&gt;</v>
      </c>
      <c r="AG218" s="97">
        <f t="shared" si="54"/>
        <v>2018</v>
      </c>
      <c r="AH218" s="97" t="str">
        <f t="shared" si="55"/>
        <v>07</v>
      </c>
      <c r="AI218" s="97">
        <f t="shared" si="56"/>
        <v>19</v>
      </c>
      <c r="AJ218" s="97" t="str">
        <f t="shared" si="57"/>
        <v>20180719</v>
      </c>
    </row>
    <row r="219" spans="1:36" ht="12" customHeight="1" x14ac:dyDescent="0.15">
      <c r="A219" s="99"/>
      <c r="B219" s="99"/>
      <c r="C219" s="99"/>
      <c r="D219" s="146">
        <v>43242</v>
      </c>
      <c r="E219" s="12" t="s">
        <v>795</v>
      </c>
      <c r="F219" s="86" t="str">
        <f t="shared" si="45"/>
        <v>Thursday</v>
      </c>
      <c r="G219" s="91">
        <v>43300</v>
      </c>
      <c r="H219" s="92" t="str">
        <f>VLOOKUP(MONTH(G219),VLOOKUP!$W$1:$X$24,2)</f>
        <v>July</v>
      </c>
      <c r="I219" s="92" t="str">
        <f t="shared" si="46"/>
        <v>Thursday, 19 July 2018</v>
      </c>
      <c r="J219" s="106" t="s">
        <v>833</v>
      </c>
      <c r="K219" s="99"/>
      <c r="L219" s="86" t="str">
        <f t="shared" si="47"/>
        <v>&lt;a href='sidebar.php' title='list by venue'&gt;Sidebar Tavern (Baltimore)&lt;/a&gt;</v>
      </c>
      <c r="M219" s="86" t="str">
        <f t="shared" si="48"/>
        <v>Alterbeast, Inferi, Reaping Asmodela, Condemn the Infected, and Emerge a Tyrant</v>
      </c>
      <c r="N219" s="131" t="str">
        <f>VLOOKUP(J219,VLOOKUP!$A$2:$S$54,19,FALSE)&amp;J219&amp;"&lt;/a&gt;"</f>
        <v>&lt;a href='sidebar.php' title='list by venue'&gt;Sidebar Tavern (Baltimore)&lt;/a&gt;</v>
      </c>
      <c r="O219" s="12" t="s">
        <v>3077</v>
      </c>
      <c r="P219" s="12" t="s">
        <v>3078</v>
      </c>
      <c r="Q219" s="12" t="s">
        <v>3079</v>
      </c>
      <c r="R219" s="12" t="s">
        <v>1696</v>
      </c>
      <c r="S219" s="95" t="str">
        <f t="shared" si="49"/>
        <v>Alterbeast</v>
      </c>
      <c r="T219" s="147" t="str">
        <f t="shared" si="50"/>
        <v>&amp;#149; Alterbeast, Inferi, Reaping Asmodela, Condemn the Infected, and Emerge a Tyrant - &lt;b&gt;&lt;a href='sidebar.php' title='list by venue'&gt;Sidebar Tavern (Baltimore)&lt;/a&gt;&lt;/b&gt; &lt;br&gt;</v>
      </c>
      <c r="U219" s="147" t="str">
        <f>IF(ISBLANK(G219),"","&amp;#149; "&amp;IF(ISBLANK(C219),"","&lt;S&gt;")&amp;I219&amp;IF(ISBLANK(A219),""," - &lt;a href='recommended.php#"&amp;AJ219&amp;"'&gt;&lt;b&gt;&lt;em&gt;&lt;font color='#9C004D'&gt;RECOMMENDED&lt;/font&gt;&lt;/em&gt;&lt;/b&gt;&lt;/a&gt;")&amp;" - "&amp;M219&amp;IF(ISBLANK(K219),K219," - &lt;b&gt;"&amp;K219&amp;"&lt;/b&gt; ")&amp;IF(B219="Sold Out"," - &lt;font color='#000099'&gt;&lt;b&gt;&lt;I&gt;sold out&lt;/I&gt;&lt;/b&gt;&lt;/font&gt;","")&amp;IF(ISBLANK(C219),"","&lt;/S&gt; &lt;b&gt;"&amp;C219&amp;"&lt;/b&gt;")&amp;"&lt;p&gt;")</f>
        <v>&amp;#149; Thursday, 19 July 2018 - Alterbeast, Inferi, Reaping Asmodela, Condemn the Infected, and Emerge a Tyrant&lt;p&gt;</v>
      </c>
      <c r="V219" s="95" t="str">
        <f t="shared" si="51"/>
        <v>&amp;#149; Alterbeast, Inferi, Reaping Asmodela, Condemn the Infected, and Emerge a Tyrant - &lt;b&gt;&lt;a href='sidebar.php' title='list by venue'&gt;Sidebar Tavern (Baltimore)&lt;/a&gt;&lt;/b&gt;  - &lt;font color='#005500'&gt;&lt;b&gt;NEW!&lt;/b&gt;&lt;/font&gt;&lt;br&gt;</v>
      </c>
      <c r="W219" s="99"/>
      <c r="AE219" s="92" t="str">
        <f t="shared" si="52"/>
        <v>Thursday, 19 July 2018      [&lt;a name='20180719' href='#20180719'&gt;link to this day&lt;/a&gt;]</v>
      </c>
      <c r="AF219" s="96" t="str">
        <f t="shared" si="53"/>
        <v>&lt;a name='20180719'&gt;&lt;b&gt;Thursday, 19 July 2018: Alterbeast, Inferi, Reaping Asmodela, Condemn the Infected, and Emerge a Tyrant - &lt;a href='sidebar.php' title='list by venue'&gt;Sidebar Tavern (Baltimore)&lt;/a&gt;&lt;/b&gt;&lt;/a&gt;&lt;br&gt;</v>
      </c>
      <c r="AG219" s="97">
        <f t="shared" si="54"/>
        <v>2018</v>
      </c>
      <c r="AH219" s="97" t="str">
        <f t="shared" si="55"/>
        <v>07</v>
      </c>
      <c r="AI219" s="97">
        <f t="shared" si="56"/>
        <v>19</v>
      </c>
      <c r="AJ219" s="97" t="str">
        <f t="shared" si="57"/>
        <v>20180719</v>
      </c>
    </row>
    <row r="220" spans="1:36" ht="12" customHeight="1" x14ac:dyDescent="0.15">
      <c r="D220" s="110">
        <v>43242</v>
      </c>
      <c r="E220" s="9" t="s">
        <v>795</v>
      </c>
      <c r="F220" s="86" t="str">
        <f t="shared" si="45"/>
        <v>Thursday</v>
      </c>
      <c r="G220" s="91">
        <v>43300</v>
      </c>
      <c r="H220" s="92" t="str">
        <f>VLOOKUP(MONTH(G220),VLOOKUP!$W$1:$X$24,2)</f>
        <v>July</v>
      </c>
      <c r="I220" s="92" t="str">
        <f t="shared" si="46"/>
        <v>Thursday, 19 July 2018</v>
      </c>
      <c r="J220" s="93" t="s">
        <v>1629</v>
      </c>
      <c r="L220" s="86" t="str">
        <f t="shared" si="47"/>
        <v>Slash Run [201 Upshur St NW, WDC]</v>
      </c>
      <c r="M220" s="86" t="str">
        <f t="shared" si="48"/>
        <v>When Particles Collide, Elizabeth II, and the Meer</v>
      </c>
      <c r="N220" s="93" t="str">
        <f>J220</f>
        <v>Slash Run [201 Upshur St NW, WDC]</v>
      </c>
      <c r="O220" s="9" t="s">
        <v>3117</v>
      </c>
      <c r="P220" s="9" t="s">
        <v>1898</v>
      </c>
      <c r="Q220" s="9" t="s">
        <v>1396</v>
      </c>
      <c r="S220" s="95" t="str">
        <f t="shared" si="49"/>
        <v>When Particles Collide</v>
      </c>
      <c r="T220" s="86" t="str">
        <f t="shared" si="50"/>
        <v>&amp;#149; When Particles Collide, Elizabeth II, and the Meer - &lt;b&gt;Slash Run [201 Upshur St NW, WDC]&lt;/b&gt; &lt;br&gt;</v>
      </c>
      <c r="U220" s="86" t="str">
        <f>IF(ISBLANK(G220),"","&amp;#149; "&amp;IF(ISBLANK(C220),"","&lt;S&gt;")&amp;I220&amp;IF(ISBLANK(A220),""," - &lt;a href='recommended.php#"&amp;AJ220&amp;"'&gt;&lt;b&gt;&lt;em&gt;&lt;font color='#9C004D'&gt;RECOMMENDED&lt;/font&gt;&lt;/em&gt;&lt;/b&gt;&lt;/a&gt;")&amp;" - "&amp;M220&amp;IF(ISBLANK(K220),K220," - &lt;b&gt;"&amp;K220&amp;"&lt;/b&gt; ")&amp;IF(B220="Sold Out"," - &lt;font color='#000099'&gt;&lt;b&gt;&lt;I&gt;sold out&lt;/I&gt;&lt;/b&gt;&lt;/font&gt;","")&amp;IF(ISBLANK(C220),"","&lt;/S&gt; &lt;b&gt;"&amp;C220&amp;"&lt;/b&gt;")&amp;"&lt;p&gt;")</f>
        <v>&amp;#149; Thursday, 19 July 2018 - When Particles Collide, Elizabeth II, and the Meer&lt;p&gt;</v>
      </c>
      <c r="V220" s="95" t="str">
        <f t="shared" si="51"/>
        <v>&amp;#149; When Particles Collide, Elizabeth II, and the Meer - &lt;b&gt;Slash Run [201 Upshur St NW, WDC]&lt;/b&gt;  - &lt;font color='#005500'&gt;&lt;b&gt;NEW!&lt;/b&gt;&lt;/font&gt;&lt;br&gt;</v>
      </c>
      <c r="AE220" s="92" t="str">
        <f t="shared" si="52"/>
        <v>Thursday, 19 July 2018      [&lt;a name='20180719' href='#20180719'&gt;link to this day&lt;/a&gt;]</v>
      </c>
      <c r="AF220" s="96" t="str">
        <f t="shared" si="53"/>
        <v>&lt;a name='20180719'&gt;&lt;b&gt;Thursday, 19 July 2018: When Particles Collide, Elizabeth II, and the Meer - Slash Run [201 Upshur St NW, WDC]&lt;/b&gt;&lt;/a&gt;&lt;br&gt;</v>
      </c>
      <c r="AG220" s="97">
        <f t="shared" si="54"/>
        <v>2018</v>
      </c>
      <c r="AH220" s="97" t="str">
        <f t="shared" si="55"/>
        <v>07</v>
      </c>
      <c r="AI220" s="97">
        <f t="shared" si="56"/>
        <v>19</v>
      </c>
      <c r="AJ220" s="97" t="str">
        <f t="shared" si="57"/>
        <v>20180719</v>
      </c>
    </row>
    <row r="221" spans="1:36" ht="12" customHeight="1" x14ac:dyDescent="0.15">
      <c r="D221" s="110">
        <v>43242</v>
      </c>
      <c r="E221" s="9" t="s">
        <v>795</v>
      </c>
      <c r="F221" s="86" t="str">
        <f t="shared" si="45"/>
        <v>Thursday</v>
      </c>
      <c r="G221" s="91">
        <v>43300</v>
      </c>
      <c r="H221" s="92" t="str">
        <f>VLOOKUP(MONTH(G221),VLOOKUP!$W$1:$X$24,2)</f>
        <v>July</v>
      </c>
      <c r="I221" s="92" t="str">
        <f t="shared" si="46"/>
        <v>Thursday, 19 July 2018</v>
      </c>
      <c r="J221" s="90" t="s">
        <v>439</v>
      </c>
      <c r="L221" s="86" t="str">
        <f t="shared" si="47"/>
        <v>&lt;a href='statethetre.php' title='list by venue'&gt;State Theatre&lt;/a&gt;</v>
      </c>
      <c r="M221" s="86" t="str">
        <f t="shared" si="48"/>
        <v>Buddy Guy and Quinn Sullivan</v>
      </c>
      <c r="N221" s="86" t="str">
        <f>VLOOKUP(J221,VLOOKUP!$A$2:$S$54,19,FALSE)&amp;J221&amp;"&lt;/a&gt;"</f>
        <v>&lt;a href='statethetre.php' title='list by venue'&gt;State Theatre&lt;/a&gt;</v>
      </c>
      <c r="O221" s="9" t="s">
        <v>1826</v>
      </c>
      <c r="P221" s="9" t="s">
        <v>2037</v>
      </c>
      <c r="S221" s="95" t="str">
        <f t="shared" si="49"/>
        <v>Buddy Guy</v>
      </c>
      <c r="T221" s="86" t="str">
        <f t="shared" si="50"/>
        <v>&amp;#149; Buddy Guy and Quinn Sullivan - &lt;b&gt;&lt;a href='statethetre.php' title='list by venue'&gt;State Theatre&lt;/a&gt;&lt;/b&gt; &lt;br&gt;</v>
      </c>
      <c r="U221" s="86" t="str">
        <f>IF(ISBLANK(G221),"","&amp;#149; "&amp;IF(ISBLANK(C221),"","&lt;S&gt;")&amp;I221&amp;IF(ISBLANK(A221),""," - &lt;a href='recommended.php#"&amp;AJ221&amp;"'&gt;&lt;b&gt;&lt;em&gt;&lt;font color='#9C004D'&gt;RECOMMENDED&lt;/font&gt;&lt;/em&gt;&lt;/b&gt;&lt;/a&gt;")&amp;" - "&amp;M221&amp;IF(ISBLANK(K221),K221," - &lt;b&gt;"&amp;K221&amp;"&lt;/b&gt; ")&amp;IF(B221="Sold Out"," - &lt;font color='#000099'&gt;&lt;b&gt;&lt;I&gt;sold out&lt;/I&gt;&lt;/b&gt;&lt;/font&gt;","")&amp;IF(ISBLANK(C221),"","&lt;/S&gt; &lt;b&gt;"&amp;C221&amp;"&lt;/b&gt;")&amp;"&lt;p&gt;")</f>
        <v>&amp;#149; Thursday, 19 July 2018 - Buddy Guy and Quinn Sullivan&lt;p&gt;</v>
      </c>
      <c r="V221" s="95" t="str">
        <f t="shared" si="51"/>
        <v>&amp;#149; Buddy Guy and Quinn Sullivan - &lt;b&gt;&lt;a href='statethetre.php' title='list by venue'&gt;State Theatre&lt;/a&gt;&lt;/b&gt;  - &lt;font color='#005500'&gt;&lt;b&gt;NEW!&lt;/b&gt;&lt;/font&gt;&lt;br&gt;</v>
      </c>
      <c r="AE221" s="92" t="str">
        <f t="shared" si="52"/>
        <v>Thursday, 19 July 2018      [&lt;a name='20180719' href='#20180719'&gt;link to this day&lt;/a&gt;]</v>
      </c>
      <c r="AF221" s="96" t="str">
        <f t="shared" si="53"/>
        <v>&lt;a name='20180719'&gt;&lt;b&gt;Thursday, 19 July 2018: Buddy Guy and Quinn Sullivan - &lt;a href='statethetre.php' title='list by venue'&gt;State Theatre&lt;/a&gt;&lt;/b&gt;&lt;/a&gt;&lt;br&gt;</v>
      </c>
      <c r="AG221" s="97">
        <f t="shared" si="54"/>
        <v>2018</v>
      </c>
      <c r="AH221" s="97" t="str">
        <f t="shared" si="55"/>
        <v>07</v>
      </c>
      <c r="AI221" s="97">
        <f t="shared" si="56"/>
        <v>19</v>
      </c>
      <c r="AJ221" s="97" t="str">
        <f t="shared" si="57"/>
        <v>20180719</v>
      </c>
    </row>
    <row r="222" spans="1:36" ht="12" customHeight="1" x14ac:dyDescent="0.15">
      <c r="D222" s="110">
        <v>43207</v>
      </c>
      <c r="E222" s="9" t="s">
        <v>795</v>
      </c>
      <c r="F222" s="86" t="str">
        <f t="shared" si="45"/>
        <v>Thursday</v>
      </c>
      <c r="G222" s="91">
        <v>43300</v>
      </c>
      <c r="H222" s="92" t="str">
        <f>VLOOKUP(MONTH(G222),VLOOKUP!$W$1:$X$24,2)</f>
        <v>July</v>
      </c>
      <c r="I222" s="92" t="str">
        <f t="shared" si="46"/>
        <v>Thursday, 19 July 2018</v>
      </c>
      <c r="J222" s="94" t="s">
        <v>200</v>
      </c>
      <c r="L222" s="86" t="str">
        <f t="shared" si="47"/>
        <v>&lt;a href='hamilton.php' title='list by venue'&gt;the Hamilton&lt;/a&gt;</v>
      </c>
      <c r="M222" s="86" t="str">
        <f t="shared" si="48"/>
        <v>Chuck Prophet &amp;amp; the Mission Express</v>
      </c>
      <c r="N222" s="86" t="str">
        <f>VLOOKUP(J222,VLOOKUP!$A$2:$S$54,19,FALSE)&amp;J222&amp;"&lt;/a&gt;"</f>
        <v>&lt;a href='hamilton.php' title='list by venue'&gt;the Hamilton&lt;/a&gt;</v>
      </c>
      <c r="O222" s="4" t="s">
        <v>1903</v>
      </c>
      <c r="S222" s="95" t="str">
        <f t="shared" si="49"/>
        <v>Chuck Prophet &amp;amp; the Mission Express</v>
      </c>
      <c r="T222" s="86" t="str">
        <f t="shared" si="50"/>
        <v>&amp;#149; Chuck Prophet &amp;amp; the Mission Express - &lt;b&gt;&lt;a href='hamilton.php' title='list by venue'&gt;the Hamilton&lt;/a&gt;&lt;/b&gt; &lt;br&gt;</v>
      </c>
      <c r="U222" s="112" t="str">
        <f>IF(ISBLANK(G222),"","&amp;#149; "&amp;IF(ISBLANK(C222),"","&lt;S&gt;")&amp;I222&amp;IF(ISBLANK(A222),""," - &lt;a href='recommended.php#"&amp;AJ222&amp;"'&gt;&lt;b&gt;&lt;em&gt;&lt;font color='#9C004D'&gt;RECOMMENDED&lt;/font&gt;&lt;/em&gt;&lt;/b&gt;&lt;/a&gt;")&amp;" - "&amp;M222&amp;IF(ISBLANK(K222),K222," - &lt;b&gt;"&amp;K222&amp;"&lt;/b&gt; ")&amp;IF(B222="Sold Out"," - &lt;font color='#000099'&gt;&lt;b&gt;&lt;I&gt;sold out&lt;/I&gt;&lt;/b&gt;&lt;/font&gt;"," - &lt;font color='#728C00'&gt;&lt;em&gt;&lt;a href='http://www.shareasale.com/r.cfm?u=529909&amp;b=234786&amp;m=27601&amp;afftrack=&amp;urllink=www%2Eticketfly%2Ecom%2Fpurchase%2Fevent%2F"&amp;X222&amp;"' target='_blank'&gt;buy tickets&lt;/a&gt;&lt;/em&gt;&lt;/font&gt;")&amp;IF(ISBLANK(C222),"","&lt;/S&gt; &lt;b&gt;"&amp;C222&amp;"&lt;/b&gt;")&amp;"&lt;p&gt;")</f>
        <v>&amp;#149; Thursday, 19 July 2018 - Chuck Prophet &amp;amp; the Mission Express - &lt;font color='#728C00'&gt;&lt;em&gt;&lt;a href='http://www.shareasale.com/r.cfm?u=529909&amp;b=234786&amp;m=27601&amp;afftrack=&amp;urllink=www%2Eticketfly%2Ecom%2Fpurchase%2Fevent%2F1657764' target='_blank'&gt;buy tickets&lt;/a&gt;&lt;/em&gt;&lt;/font&gt;&lt;p&gt;</v>
      </c>
      <c r="V222" s="95" t="str">
        <f t="shared" si="51"/>
        <v>&amp;#149; Chuck Prophet &amp;amp; the Mission Express - &lt;b&gt;&lt;a href='hamilton.php' title='list by venue'&gt;the Hamilton&lt;/a&gt;&lt;/b&gt;  - &lt;font color='#005500'&gt;&lt;b&gt;NEW!&lt;/b&gt;&lt;/font&gt;&lt;br&gt;</v>
      </c>
      <c r="X222" s="9">
        <v>1657764</v>
      </c>
      <c r="AE222" s="92" t="str">
        <f t="shared" si="52"/>
        <v>Thursday, 19 July 2018      [&lt;a name='20180719' href='#20180719'&gt;link to this day&lt;/a&gt;]</v>
      </c>
      <c r="AF222" s="96" t="str">
        <f t="shared" si="53"/>
        <v>&lt;a name='20180719'&gt;&lt;b&gt;Thursday, 19 July 2018: Chuck Prophet &amp;amp; the Mission Express - &lt;a href='hamilton.php' title='list by venue'&gt;the Hamilton&lt;/a&gt;&lt;/b&gt;&lt;/a&gt;&lt;br&gt;</v>
      </c>
      <c r="AG222" s="97">
        <f t="shared" si="54"/>
        <v>2018</v>
      </c>
      <c r="AH222" s="97" t="str">
        <f t="shared" si="55"/>
        <v>07</v>
      </c>
      <c r="AI222" s="97">
        <f t="shared" si="56"/>
        <v>19</v>
      </c>
      <c r="AJ222" s="97" t="str">
        <f t="shared" si="57"/>
        <v>20180719</v>
      </c>
    </row>
    <row r="223" spans="1:36" ht="12" customHeight="1" x14ac:dyDescent="0.15">
      <c r="D223" s="110">
        <v>43175</v>
      </c>
      <c r="E223" s="9" t="s">
        <v>795</v>
      </c>
      <c r="F223" s="86" t="str">
        <f t="shared" si="45"/>
        <v>Thursday</v>
      </c>
      <c r="G223" s="91">
        <v>43300</v>
      </c>
      <c r="H223" s="92" t="str">
        <f>VLOOKUP(MONTH(G223),VLOOKUP!$W$1:$X$24,2)</f>
        <v>July</v>
      </c>
      <c r="I223" s="92" t="str">
        <f t="shared" si="46"/>
        <v>Thursday, 19 July 2018</v>
      </c>
      <c r="J223" s="93" t="s">
        <v>268</v>
      </c>
      <c r="K223" s="136"/>
      <c r="L223" s="86" t="str">
        <f t="shared" si="47"/>
        <v>the Phillips Collection, Music Room [1600 21st St NW]</v>
      </c>
      <c r="M223" s="86" t="str">
        <f t="shared" si="48"/>
        <v>Vocal Colors: Wolf Trap Opera at the Phillips Collection</v>
      </c>
      <c r="N223" s="93" t="str">
        <f>J223</f>
        <v>the Phillips Collection, Music Room [1600 21st St NW]</v>
      </c>
      <c r="O223" s="4" t="s">
        <v>2669</v>
      </c>
      <c r="S223" s="95" t="str">
        <f t="shared" si="49"/>
        <v>Vocal Colors: Wolf Trap Opera at the Phillips Collection</v>
      </c>
      <c r="T223" s="86" t="str">
        <f t="shared" si="50"/>
        <v>&amp;#149; Vocal Colors: Wolf Trap Opera at the Phillips Collection - &lt;b&gt;the Phillips Collection, Music Room [1600 21st St NW]&lt;/b&gt; &lt;br&gt;</v>
      </c>
      <c r="U223" s="86" t="str">
        <f>IF(ISBLANK(G223),"","&amp;#149; "&amp;IF(ISBLANK(C223),"","&lt;S&gt;")&amp;I223&amp;IF(ISBLANK(A223),""," - &lt;a href='recommended.php#"&amp;AJ223&amp;"'&gt;&lt;b&gt;&lt;em&gt;&lt;font color='#9C004D'&gt;RECOMMENDED&lt;/font&gt;&lt;/em&gt;&lt;/b&gt;&lt;/a&gt;")&amp;" - "&amp;M223&amp;IF(ISBLANK(K223),K223," - &lt;b&gt;"&amp;K223&amp;"&lt;/b&gt; ")&amp;IF(B223="Sold Out"," - &lt;font color='#000099'&gt;&lt;b&gt;&lt;I&gt;sold out&lt;/I&gt;&lt;/b&gt;&lt;/font&gt;","")&amp;IF(ISBLANK(C223),"","&lt;/S&gt; &lt;b&gt;"&amp;C223&amp;"&lt;/b&gt;")&amp;"&lt;p&gt;")</f>
        <v>&amp;#149; Thursday, 19 July 2018 - Vocal Colors: Wolf Trap Opera at the Phillips Collection&lt;p&gt;</v>
      </c>
      <c r="V223" s="95" t="str">
        <f t="shared" si="51"/>
        <v>&amp;#149; Vocal Colors: Wolf Trap Opera at the Phillips Collection - &lt;b&gt;the Phillips Collection, Music Room [1600 21st St NW]&lt;/b&gt;  - &lt;font color='#005500'&gt;&lt;b&gt;NEW!&lt;/b&gt;&lt;/font&gt;&lt;br&gt;</v>
      </c>
      <c r="W223" s="90" t="s">
        <v>221</v>
      </c>
      <c r="AE223" s="92" t="str">
        <f t="shared" si="52"/>
        <v>Thursday, 19 July 2018      [&lt;a name='20180719' href='#20180719'&gt;link to this day&lt;/a&gt;]</v>
      </c>
      <c r="AF223" s="96" t="str">
        <f t="shared" si="53"/>
        <v>&lt;a name='20180719'&gt;&lt;b&gt;Thursday, 19 July 2018: Vocal Colors: Wolf Trap Opera at the Phillips Collection - the Phillips Collection, Music Room [1600 21st St NW]&lt;/b&gt;&lt;/a&gt;&lt;br&gt;</v>
      </c>
      <c r="AG223" s="97">
        <f t="shared" si="54"/>
        <v>2018</v>
      </c>
      <c r="AH223" s="97" t="str">
        <f t="shared" si="55"/>
        <v>07</v>
      </c>
      <c r="AI223" s="97">
        <f t="shared" si="56"/>
        <v>19</v>
      </c>
      <c r="AJ223" s="97" t="str">
        <f t="shared" si="57"/>
        <v>20180719</v>
      </c>
    </row>
    <row r="224" spans="1:36" ht="12" customHeight="1" x14ac:dyDescent="0.15">
      <c r="D224" s="110">
        <v>43276</v>
      </c>
      <c r="E224" s="9" t="s">
        <v>795</v>
      </c>
      <c r="F224" s="86" t="str">
        <f t="shared" si="45"/>
        <v>Thursday</v>
      </c>
      <c r="G224" s="91">
        <v>43300</v>
      </c>
      <c r="H224" s="92" t="str">
        <f>VLOOKUP(MONTH(G224),VLOOKUP!$W$1:$X$24,2)</f>
        <v>July</v>
      </c>
      <c r="I224" s="92" t="str">
        <f t="shared" si="46"/>
        <v>Thursday, 19 July 2018</v>
      </c>
      <c r="J224" s="90" t="s">
        <v>216</v>
      </c>
      <c r="L224" s="86" t="str">
        <f t="shared" si="47"/>
        <v>&lt;a href='velvetlounge.php' title='list by venue'&gt;Velvet Lounge&lt;/a&gt;</v>
      </c>
      <c r="M224" s="86" t="str">
        <f t="shared" si="48"/>
        <v>the World Peace Ensemble, Kyle Guffey, and American Darling Valve</v>
      </c>
      <c r="N224" s="86" t="str">
        <f>VLOOKUP(J224,VLOOKUP!$A$2:$S$54,19,FALSE)&amp;J224&amp;"&lt;/a&gt;"</f>
        <v>&lt;a href='velvetlounge.php' title='list by venue'&gt;Velvet Lounge&lt;/a&gt;</v>
      </c>
      <c r="O224" s="9" t="s">
        <v>3437</v>
      </c>
      <c r="P224" s="9" t="s">
        <v>2621</v>
      </c>
      <c r="Q224" s="9" t="s">
        <v>3438</v>
      </c>
      <c r="S224" s="95" t="str">
        <f t="shared" si="49"/>
        <v>World Peace Ensemble</v>
      </c>
      <c r="T224" s="86" t="str">
        <f t="shared" si="50"/>
        <v>&amp;#149; the World Peace Ensemble, Kyle Guffey, and American Darling Valve - &lt;b&gt;&lt;a href='velvetlounge.php' title='list by venue'&gt;Velvet Lounge&lt;/a&gt;&lt;/b&gt; &lt;br&gt;</v>
      </c>
      <c r="U224" s="86" t="str">
        <f>IF(ISBLANK(G224),"","&amp;#149; "&amp;IF(ISBLANK(C224),"","&lt;S&gt;")&amp;I224&amp;IF(ISBLANK(A224),""," - &lt;a href='recommended.php#"&amp;AJ224&amp;"'&gt;&lt;b&gt;&lt;em&gt;&lt;font color='#9C004D'&gt;RECOMMENDED&lt;/font&gt;&lt;/em&gt;&lt;/b&gt;&lt;/a&gt;")&amp;" - "&amp;M224&amp;IF(ISBLANK(K224),K224," - &lt;b&gt;"&amp;K224&amp;"&lt;/b&gt; ")&amp;IF(B224="Sold Out"," - &lt;font color='#000099'&gt;&lt;b&gt;&lt;I&gt;sold out&lt;/I&gt;&lt;/b&gt;&lt;/font&gt;","")&amp;IF(ISBLANK(C224),"","&lt;/S&gt; &lt;b&gt;"&amp;C224&amp;"&lt;/b&gt;")&amp;"&lt;p&gt;")</f>
        <v>&amp;#149; Thursday, 19 July 2018 - the World Peace Ensemble, Kyle Guffey, and American Darling Valve&lt;p&gt;</v>
      </c>
      <c r="V224" s="95" t="str">
        <f t="shared" si="51"/>
        <v>&amp;#149; the World Peace Ensemble, Kyle Guffey, and American Darling Valve - &lt;b&gt;&lt;a href='velvetlounge.php' title='list by venue'&gt;Velvet Lounge&lt;/a&gt;&lt;/b&gt;  - &lt;font color='#005500'&gt;&lt;b&gt;NEW!&lt;/b&gt;&lt;/font&gt;&lt;br&gt;</v>
      </c>
      <c r="AE224" s="92" t="str">
        <f t="shared" si="52"/>
        <v>Thursday, 19 July 2018      [&lt;a name='20180719' href='#20180719'&gt;link to this day&lt;/a&gt;]</v>
      </c>
      <c r="AF224" s="96" t="str">
        <f t="shared" si="53"/>
        <v>&lt;a name='20180719'&gt;&lt;b&gt;Thursday, 19 July 2018: the World Peace Ensemble, Kyle Guffey, and American Darling Valve - &lt;a href='velvetlounge.php' title='list by venue'&gt;Velvet Lounge&lt;/a&gt;&lt;/b&gt;&lt;/a&gt;&lt;br&gt;</v>
      </c>
      <c r="AG224" s="97">
        <f t="shared" si="54"/>
        <v>2018</v>
      </c>
      <c r="AH224" s="97" t="str">
        <f t="shared" si="55"/>
        <v>07</v>
      </c>
      <c r="AI224" s="97">
        <f t="shared" si="56"/>
        <v>19</v>
      </c>
      <c r="AJ224" s="97" t="str">
        <f t="shared" si="57"/>
        <v>20180719</v>
      </c>
    </row>
    <row r="225" spans="2:36" ht="12" customHeight="1" x14ac:dyDescent="0.15">
      <c r="D225" s="110">
        <v>43185</v>
      </c>
      <c r="E225" s="9" t="s">
        <v>795</v>
      </c>
      <c r="F225" s="86" t="str">
        <f t="shared" si="45"/>
        <v>Thursday</v>
      </c>
      <c r="G225" s="91">
        <v>43300</v>
      </c>
      <c r="H225" s="92" t="str">
        <f>VLOOKUP(MONTH(G225),VLOOKUP!$W$1:$X$24,2)</f>
        <v>July</v>
      </c>
      <c r="I225" s="92" t="str">
        <f t="shared" si="46"/>
        <v>Thursday, 19 July 2018</v>
      </c>
      <c r="J225" s="90" t="s">
        <v>234</v>
      </c>
      <c r="K225" s="90" t="s">
        <v>1786</v>
      </c>
      <c r="L225" s="86" t="str">
        <f t="shared" si="47"/>
        <v>&lt;a href='wolftrap.php' title='list by venue'&gt;Wolf Trap&lt;/a&gt; (the Barns)</v>
      </c>
      <c r="M225" s="86" t="str">
        <f t="shared" si="48"/>
        <v>Gounod: &lt;em&gt;Rom&amp;eacute;o et Juliette&lt;/em&gt;</v>
      </c>
      <c r="N225" s="86" t="str">
        <f>VLOOKUP(J225,VLOOKUP!$A$2:$S$54,19,FALSE)&amp;J225&amp;"&lt;/a&gt;"</f>
        <v>&lt;a href='wolftrap.php' title='list by venue'&gt;Wolf Trap&lt;/a&gt;</v>
      </c>
      <c r="O225" s="9" t="s">
        <v>2650</v>
      </c>
      <c r="S225" s="95" t="str">
        <f t="shared" si="49"/>
        <v>Gounod: &lt;em&gt;Rom&amp;eacute;o et Juliette&lt;/em&gt;</v>
      </c>
      <c r="T225" s="86" t="str">
        <f t="shared" si="50"/>
        <v>&amp;#149; Gounod: &lt;em&gt;Rom&amp;eacute;o et Juliette&lt;/em&gt; - &lt;b&gt;&lt;a href='wolftrap.php' title='list by venue'&gt;Wolf Trap&lt;/a&gt; (the Barns)&lt;/b&gt; &lt;br&gt;</v>
      </c>
      <c r="U225" s="86" t="str">
        <f>IF(ISBLANK(G225),"","&amp;#149; "&amp;IF(ISBLANK(C225),"","&lt;S&gt;")&amp;I225&amp;IF(ISBLANK(A225),""," - &lt;a href='recommended.php#"&amp;AJ225&amp;"'&gt;&lt;b&gt;&lt;em&gt;&lt;font color='#9C004D'&gt;RECOMMENDED&lt;/font&gt;&lt;/em&gt;&lt;/b&gt;&lt;/a&gt;")&amp;" - "&amp;M225&amp;IF(ISBLANK(K225),K225," - &lt;b&gt;"&amp;K225&amp;"&lt;/b&gt; ")&amp;IF(B225="Sold Out"," - &lt;font color='#000099'&gt;&lt;b&gt;&lt;I&gt;sold out&lt;/I&gt;&lt;/b&gt;&lt;/font&gt;","")&amp;IF(ISBLANK(C225),"","&lt;/S&gt; &lt;b&gt;"&amp;C225&amp;"&lt;/b&gt;")&amp;"&lt;p&gt;")</f>
        <v>&amp;#149; Thursday, 19 July 2018 - Gounod: &lt;em&gt;Rom&amp;eacute;o et Juliette&lt;/em&gt; - &lt;b&gt;the Barns&lt;/b&gt; &lt;p&gt;</v>
      </c>
      <c r="V225" s="95" t="str">
        <f t="shared" si="51"/>
        <v>&amp;#149; Gounod: &lt;em&gt;Rom&amp;eacute;o et Juliette&lt;/em&gt; - &lt;b&gt;&lt;a href='wolftrap.php' title='list by venue'&gt;Wolf Trap&lt;/a&gt; (the Barns)&lt;/b&gt;  - &lt;font color='#005500'&gt;&lt;b&gt;NEW!&lt;/b&gt;&lt;/font&gt;&lt;br&gt;</v>
      </c>
      <c r="AE225" s="92" t="str">
        <f t="shared" si="52"/>
        <v>Thursday, 19 July 2018      [&lt;a name='20180719' href='#20180719'&gt;link to this day&lt;/a&gt;]</v>
      </c>
      <c r="AF225" s="96" t="str">
        <f t="shared" si="53"/>
        <v>&lt;a name='20180719'&gt;&lt;b&gt;Thursday, 19 July 2018: Gounod: &lt;em&gt;Rom&amp;eacute;o et Juliette&lt;/em&gt; - &lt;a href='wolftrap.php' title='list by venue'&gt;Wolf Trap&lt;/a&gt; (the Barns)&lt;/b&gt;&lt;/a&gt;&lt;br&gt;</v>
      </c>
      <c r="AG225" s="97">
        <f t="shared" si="54"/>
        <v>2018</v>
      </c>
      <c r="AH225" s="97" t="str">
        <f t="shared" si="55"/>
        <v>07</v>
      </c>
      <c r="AI225" s="97">
        <f t="shared" si="56"/>
        <v>19</v>
      </c>
      <c r="AJ225" s="97" t="str">
        <f t="shared" si="57"/>
        <v>20180719</v>
      </c>
    </row>
    <row r="226" spans="2:36" ht="12" customHeight="1" x14ac:dyDescent="0.15">
      <c r="D226" s="110">
        <v>43153</v>
      </c>
      <c r="E226" s="9" t="s">
        <v>795</v>
      </c>
      <c r="F226" s="86" t="str">
        <f t="shared" si="45"/>
        <v>Thursday</v>
      </c>
      <c r="G226" s="91">
        <v>43300</v>
      </c>
      <c r="H226" s="92" t="str">
        <f>VLOOKUP(MONTH(G226),VLOOKUP!$W$1:$X$24,2)</f>
        <v>July</v>
      </c>
      <c r="I226" s="92" t="str">
        <f t="shared" si="46"/>
        <v>Thursday, 19 July 2018</v>
      </c>
      <c r="J226" s="90" t="s">
        <v>234</v>
      </c>
      <c r="K226" s="90" t="s">
        <v>1644</v>
      </c>
      <c r="L226" s="86" t="str">
        <f t="shared" si="47"/>
        <v>&lt;a href='wolftrap.php' title='list by venue'&gt;Wolf Trap&lt;/a&gt; (Filene Center)</v>
      </c>
      <c r="M226" s="86" t="str">
        <f t="shared" si="48"/>
        <v>&lt;em&gt;Wait Wait . . . Don't Tell Me!&lt;/em&gt;</v>
      </c>
      <c r="N226" s="86" t="str">
        <f>VLOOKUP(J226,VLOOKUP!$A$2:$S$54,19,FALSE)&amp;J226&amp;"&lt;/a&gt;"</f>
        <v>&lt;a href='wolftrap.php' title='list by venue'&gt;Wolf Trap&lt;/a&gt;</v>
      </c>
      <c r="O226" s="9" t="s">
        <v>2569</v>
      </c>
      <c r="S226" s="95" t="str">
        <f t="shared" si="49"/>
        <v>Wait Wait . . . Don't Tell Me!&lt;/em&gt;</v>
      </c>
      <c r="T226" s="86" t="str">
        <f t="shared" si="50"/>
        <v>&amp;#149; &lt;em&gt;Wait Wait . . . Don't Tell Me!&lt;/em&gt; - &lt;b&gt;&lt;a href='wolftrap.php' title='list by venue'&gt;Wolf Trap&lt;/a&gt; (Filene Center)&lt;/b&gt; &lt;br&gt;</v>
      </c>
      <c r="U226" s="86" t="str">
        <f>IF(ISBLANK(G226),"","&amp;#149; "&amp;IF(ISBLANK(C226),"","&lt;S&gt;")&amp;I226&amp;IF(ISBLANK(A226),""," - &lt;a href='recommended.php#"&amp;AJ226&amp;"'&gt;&lt;b&gt;&lt;em&gt;&lt;font color='#9C004D'&gt;RECOMMENDED&lt;/font&gt;&lt;/em&gt;&lt;/b&gt;&lt;/a&gt;")&amp;" - "&amp;M226&amp;IF(ISBLANK(K226),K226," - &lt;b&gt;"&amp;K226&amp;"&lt;/b&gt; ")&amp;IF(B226="Sold Out"," - &lt;font color='#000099'&gt;&lt;b&gt;&lt;I&gt;sold out&lt;/I&gt;&lt;/b&gt;&lt;/font&gt;","")&amp;IF(ISBLANK(C226),"","&lt;/S&gt; &lt;b&gt;"&amp;C226&amp;"&lt;/b&gt;")&amp;"&lt;p&gt;")</f>
        <v>&amp;#149; Thursday, 19 July 2018 - &lt;em&gt;Wait Wait . . . Don't Tell Me!&lt;/em&gt; - &lt;b&gt;Filene Center&lt;/b&gt; &lt;p&gt;</v>
      </c>
      <c r="V226" s="95" t="str">
        <f t="shared" si="51"/>
        <v>&amp;#149; &lt;em&gt;Wait Wait . . . Don't Tell Me!&lt;/em&gt; - &lt;b&gt;&lt;a href='wolftrap.php' title='list by venue'&gt;Wolf Trap&lt;/a&gt; (Filene Center)&lt;/b&gt;  - &lt;font color='#005500'&gt;&lt;b&gt;NEW!&lt;/b&gt;&lt;/font&gt;&lt;br&gt;</v>
      </c>
      <c r="AE226" s="92" t="str">
        <f t="shared" si="52"/>
        <v>Thursday, 19 July 2018      [&lt;a name='20180719' href='#20180719'&gt;link to this day&lt;/a&gt;]</v>
      </c>
      <c r="AF226" s="96" t="str">
        <f t="shared" si="53"/>
        <v>&lt;a name='20180719'&gt;&lt;b&gt;Thursday, 19 July 2018: &lt;em&gt;Wait Wait . . . Don't Tell Me!&lt;/em&gt; - &lt;a href='wolftrap.php' title='list by venue'&gt;Wolf Trap&lt;/a&gt; (Filene Center)&lt;/b&gt;&lt;/a&gt;&lt;br&gt;</v>
      </c>
      <c r="AG226" s="97">
        <f t="shared" si="54"/>
        <v>2018</v>
      </c>
      <c r="AH226" s="97" t="str">
        <f t="shared" si="55"/>
        <v>07</v>
      </c>
      <c r="AI226" s="97">
        <f t="shared" si="56"/>
        <v>19</v>
      </c>
      <c r="AJ226" s="97" t="str">
        <f t="shared" si="57"/>
        <v>20180719</v>
      </c>
    </row>
    <row r="227" spans="2:36" ht="12" customHeight="1" x14ac:dyDescent="0.15">
      <c r="B227" s="9" t="s">
        <v>629</v>
      </c>
      <c r="D227" s="110">
        <v>43153</v>
      </c>
      <c r="E227" s="9" t="s">
        <v>795</v>
      </c>
      <c r="F227" s="86" t="str">
        <f t="shared" si="45"/>
        <v>Friday</v>
      </c>
      <c r="G227" s="91">
        <v>43301</v>
      </c>
      <c r="H227" s="92" t="str">
        <f>VLOOKUP(MONTH(G227),VLOOKUP!$W$1:$X$24,2)</f>
        <v>July</v>
      </c>
      <c r="I227" s="92" t="str">
        <f t="shared" si="46"/>
        <v>Friday, 20 July 2018</v>
      </c>
      <c r="J227" s="90" t="s">
        <v>258</v>
      </c>
      <c r="L227" s="86" t="str">
        <f t="shared" si="47"/>
        <v>&lt;a href='930.php' title='list by venue'&gt;9:30 Club&lt;/a&gt;</v>
      </c>
      <c r="M227" s="86" t="str">
        <f t="shared" si="48"/>
        <v>Greta Van Fleet</v>
      </c>
      <c r="N227" s="86" t="str">
        <f>VLOOKUP(J227,VLOOKUP!$A$2:$S$54,19,FALSE)&amp;J227&amp;"&lt;/a&gt;"</f>
        <v>&lt;a href='930.php' title='list by venue'&gt;9:30 Club&lt;/a&gt;</v>
      </c>
      <c r="O227" s="9" t="s">
        <v>2028</v>
      </c>
      <c r="S227" s="95" t="str">
        <f t="shared" si="49"/>
        <v>Greta Van Fleet</v>
      </c>
      <c r="T227" s="86" t="str">
        <f t="shared" si="50"/>
        <v>&amp;#149; Greta Van Fleet - &lt;b&gt;&lt;a href='930.php' title='list by venue'&gt;9:30 Club&lt;/a&gt;&lt;/b&gt;  - &lt;font color='#000099'&gt;&lt;b&gt;&lt;I&gt;sold out&lt;/I&gt;&lt;/b&gt;&lt;/font&gt;&lt;br&gt;</v>
      </c>
      <c r="U227" s="112" t="str">
        <f>IF(ISBLANK(G227),"","&amp;#149; "&amp;IF(ISBLANK(C227),"","&lt;S&gt;")&amp;I227&amp;IF(ISBLANK(A227),""," - &lt;a href='recommended.php#"&amp;AJ227&amp;"'&gt;&lt;b&gt;&lt;em&gt;&lt;font color='#9C004D'&gt;RECOMMENDED&lt;/font&gt;&lt;/em&gt;&lt;/b&gt;&lt;/a&gt;")&amp;" - "&amp;M227&amp;IF(ISBLANK(K227),K227," - &lt;b&gt;"&amp;K227&amp;"&lt;/b&gt; ")&amp;IF(B227="Sold Out"," - &lt;font color='#000099'&gt;&lt;b&gt;&lt;I&gt;sold out&lt;/I&gt;&lt;/b&gt;&lt;/font&gt;"," - &lt;font color='#728C00'&gt;&lt;em&gt;&lt;a href='http://www.shareasale.com/r.cfm?u=529909&amp;b=234786&amp;m=27601&amp;afftrack=&amp;urllink=www%2Eticketfly%2Ecom%2Fpurchase%2Fevent%2F"&amp;X227&amp;"' target='_blank'&gt;buy tickets&lt;/a&gt;&lt;/em&gt;&lt;/font&gt;")&amp;IF(ISBLANK(C227),"","&lt;/S&gt; &lt;b&gt;"&amp;C227&amp;"&lt;/b&gt;")&amp;"&lt;p&gt;")</f>
        <v>&amp;#149; Friday, 20 July 2018 - Greta Van Fleet - &lt;font color='#000099'&gt;&lt;b&gt;&lt;I&gt;sold out&lt;/I&gt;&lt;/b&gt;&lt;/font&gt;&lt;p&gt;</v>
      </c>
      <c r="V227" s="95" t="str">
        <f t="shared" si="51"/>
        <v>&amp;#149; Greta Van Fleet - &lt;b&gt;&lt;a href='930.php' title='list by venue'&gt;9:30 Club&lt;/a&gt;&lt;/b&gt;  - &lt;font color='#000099'&gt;&lt;b&gt;&lt;I&gt;sold out&lt;/I&gt;&lt;/b&gt;&lt;/font&gt; - &lt;font color='#005500'&gt;&lt;b&gt;NEW!&lt;/b&gt;&lt;/font&gt;&lt;br&gt;</v>
      </c>
      <c r="W227" s="90" t="s">
        <v>221</v>
      </c>
      <c r="X227" s="9">
        <v>1649126</v>
      </c>
      <c r="AE227" s="92" t="str">
        <f t="shared" si="52"/>
        <v>Friday, 20 July 2018      [&lt;a name='20180720' href='#20180720'&gt;link to this day&lt;/a&gt;]</v>
      </c>
      <c r="AF227" s="96" t="str">
        <f t="shared" si="53"/>
        <v>&lt;a name='20180720'&gt;&lt;b&gt;Friday, 20 July 2018: Greta Van Fleet - &lt;a href='930.php' title='list by venue'&gt;9:30 Club&lt;/a&gt;&lt;/b&gt;&lt;/a&gt;&lt;br&gt;</v>
      </c>
      <c r="AG227" s="97">
        <f t="shared" si="54"/>
        <v>2018</v>
      </c>
      <c r="AH227" s="97" t="str">
        <f t="shared" si="55"/>
        <v>07</v>
      </c>
      <c r="AI227" s="97">
        <f t="shared" si="56"/>
        <v>20</v>
      </c>
      <c r="AJ227" s="97" t="str">
        <f t="shared" si="57"/>
        <v>20180720</v>
      </c>
    </row>
    <row r="228" spans="2:36" ht="12" customHeight="1" x14ac:dyDescent="0.15">
      <c r="D228" s="110">
        <v>43207</v>
      </c>
      <c r="E228" s="9" t="s">
        <v>795</v>
      </c>
      <c r="F228" s="86" t="str">
        <f t="shared" si="45"/>
        <v>Friday</v>
      </c>
      <c r="G228" s="91">
        <v>43301</v>
      </c>
      <c r="H228" s="92" t="str">
        <f>VLOOKUP(MONTH(G228),VLOOKUP!$W$1:$X$24,2)</f>
        <v>July</v>
      </c>
      <c r="I228" s="92" t="str">
        <f t="shared" si="46"/>
        <v>Friday, 20 July 2018</v>
      </c>
      <c r="J228" s="90" t="s">
        <v>1462</v>
      </c>
      <c r="L228" s="86" t="str">
        <f t="shared" si="47"/>
        <v>&lt;a href='amp.php' title='list by venue'&gt;AMP&lt;/a&gt;</v>
      </c>
      <c r="M228" s="86" t="str">
        <f t="shared" si="48"/>
        <v>Al Stewart</v>
      </c>
      <c r="N228" s="86" t="str">
        <f>VLOOKUP(J228,VLOOKUP!$A$2:$S$54,19,FALSE)&amp;J228&amp;"&lt;/a&gt;"</f>
        <v>&lt;a href='amp.php' title='list by venue'&gt;AMP&lt;/a&gt;</v>
      </c>
      <c r="O228" s="9" t="s">
        <v>2725</v>
      </c>
      <c r="S228" s="95" t="str">
        <f t="shared" si="49"/>
        <v>Al Stewart</v>
      </c>
      <c r="T228" s="86" t="str">
        <f t="shared" si="50"/>
        <v>&amp;#149; Al Stewart - &lt;b&gt;&lt;a href='amp.php' title='list by venue'&gt;AMP&lt;/a&gt;&lt;/b&gt; &lt;br&gt;</v>
      </c>
      <c r="U228" s="86" t="str">
        <f>IF(ISBLANK(G228),"","&amp;#149; "&amp;IF(ISBLANK(C228),"","&lt;S&gt;")&amp;I228&amp;IF(ISBLANK(A228),""," - &lt;a href='recommended.php#"&amp;AJ228&amp;"'&gt;&lt;b&gt;&lt;em&gt;&lt;font color='#9C004D'&gt;RECOMMENDED&lt;/font&gt;&lt;/em&gt;&lt;/b&gt;&lt;/a&gt;")&amp;" - "&amp;M228&amp;IF(ISBLANK(K228),K228," - &lt;b&gt;"&amp;K228&amp;"&lt;/b&gt; ")&amp;IF(B228="Sold Out"," - &lt;font color='#000099'&gt;&lt;b&gt;&lt;I&gt;sold out&lt;/I&gt;&lt;/b&gt;&lt;/font&gt;","")&amp;IF(ISBLANK(C228),"","&lt;/S&gt; &lt;b&gt;"&amp;C228&amp;"&lt;/b&gt;")&amp;"&lt;p&gt;")</f>
        <v>&amp;#149; Friday, 20 July 2018 - Al Stewart&lt;p&gt;</v>
      </c>
      <c r="V228" s="95" t="str">
        <f t="shared" si="51"/>
        <v>&amp;#149; Al Stewart - &lt;b&gt;&lt;a href='amp.php' title='list by venue'&gt;AMP&lt;/a&gt;&lt;/b&gt;  - &lt;font color='#005500'&gt;&lt;b&gt;NEW!&lt;/b&gt;&lt;/font&gt;&lt;br&gt;</v>
      </c>
      <c r="X228" s="99"/>
      <c r="Y228" s="99"/>
      <c r="AE228" s="92" t="str">
        <f t="shared" si="52"/>
        <v>Friday, 20 July 2018      [&lt;a name='20180720' href='#20180720'&gt;link to this day&lt;/a&gt;]</v>
      </c>
      <c r="AF228" s="96" t="str">
        <f t="shared" si="53"/>
        <v>&lt;a name='20180720'&gt;&lt;b&gt;Friday, 20 July 2018: Al Stewart - &lt;a href='amp.php' title='list by venue'&gt;AMP&lt;/a&gt;&lt;/b&gt;&lt;/a&gt;&lt;br&gt;</v>
      </c>
      <c r="AG228" s="97">
        <f t="shared" si="54"/>
        <v>2018</v>
      </c>
      <c r="AH228" s="97" t="str">
        <f t="shared" si="55"/>
        <v>07</v>
      </c>
      <c r="AI228" s="97">
        <f t="shared" si="56"/>
        <v>20</v>
      </c>
      <c r="AJ228" s="97" t="str">
        <f t="shared" si="57"/>
        <v>20180720</v>
      </c>
    </row>
    <row r="229" spans="2:36" ht="12" customHeight="1" x14ac:dyDescent="0.15">
      <c r="D229" s="110">
        <v>43289</v>
      </c>
      <c r="E229" s="9" t="s">
        <v>795</v>
      </c>
      <c r="F229" s="86" t="str">
        <f t="shared" si="45"/>
        <v>Friday</v>
      </c>
      <c r="G229" s="91">
        <v>43301</v>
      </c>
      <c r="H229" s="92" t="str">
        <f>VLOOKUP(MONTH(G229),VLOOKUP!$W$1:$X$24,2)</f>
        <v>July</v>
      </c>
      <c r="I229" s="92" t="str">
        <f t="shared" si="46"/>
        <v>Friday, 20 July 2018</v>
      </c>
      <c r="J229" s="107" t="s">
        <v>453</v>
      </c>
      <c r="K229" s="106"/>
      <c r="L229" s="86" t="str">
        <f t="shared" si="47"/>
        <v>&lt;a href='bmss.php' title='list by venue'&gt;Baltimore SoundStage&lt;/a&gt;</v>
      </c>
      <c r="M229" s="86" t="str">
        <f t="shared" si="48"/>
        <v>the Prince Experience (tribute)</v>
      </c>
      <c r="N229" s="86" t="str">
        <f>VLOOKUP(J229,VLOOKUP!$A$2:$S$54,19,FALSE)&amp;J229&amp;"&lt;/a&gt;"</f>
        <v>&lt;a href='bmss.php' title='list by venue'&gt;Baltimore SoundStage&lt;/a&gt;</v>
      </c>
      <c r="O229" s="3" t="s">
        <v>3513</v>
      </c>
      <c r="P229" s="3"/>
      <c r="Q229" s="107"/>
      <c r="R229" s="107"/>
      <c r="S229" s="95" t="str">
        <f t="shared" si="49"/>
        <v>Prince Experience (tribute)</v>
      </c>
      <c r="T229" s="86" t="str">
        <f t="shared" si="50"/>
        <v>&amp;#149; the Prince Experience (tribute) - &lt;b&gt;&lt;a href='bmss.php' title='list by venue'&gt;Baltimore SoundStage&lt;/a&gt;&lt;/b&gt; &lt;br&gt;</v>
      </c>
      <c r="U229" s="86" t="str">
        <f>IF(ISBLANK(G229),"","&amp;#149; "&amp;IF(ISBLANK(C229),"","&lt;S&gt;")&amp;I229&amp;IF(ISBLANK(A229),""," - &lt;a href='recommended.php#"&amp;AJ229&amp;"'&gt;&lt;b&gt;&lt;em&gt;&lt;font color='#9C004D'&gt;RECOMMENDED&lt;/font&gt;&lt;/em&gt;&lt;/b&gt;&lt;/a&gt;")&amp;" - "&amp;M229&amp;IF(ISBLANK(K229),K229," - &lt;b&gt;"&amp;K229&amp;"&lt;/b&gt; ")&amp;IF(B229="Sold Out"," - &lt;font color='#000099'&gt;&lt;b&gt;&lt;I&gt;sold out&lt;/I&gt;&lt;/b&gt;&lt;/font&gt;","")&amp;IF(ISBLANK(C229),"","&lt;/S&gt; &lt;b&gt;"&amp;C229&amp;"&lt;/b&gt;")&amp;"&lt;p&gt;")</f>
        <v>&amp;#149; Friday, 20 July 2018 - the Prince Experience (tribute)&lt;p&gt;</v>
      </c>
      <c r="V229" s="95" t="str">
        <f t="shared" si="51"/>
        <v>&amp;#149; the Prince Experience (tribute) - &lt;b&gt;&lt;a href='bmss.php' title='list by venue'&gt;Baltimore SoundStage&lt;/a&gt;&lt;/b&gt;  - &lt;font color='#005500'&gt;&lt;b&gt;NEW!&lt;/b&gt;&lt;/font&gt;&lt;br&gt;</v>
      </c>
      <c r="W229" s="90" t="s">
        <v>282</v>
      </c>
      <c r="Z229" s="172">
        <v>0.85416666666666663</v>
      </c>
      <c r="AE229" s="92" t="str">
        <f t="shared" si="52"/>
        <v>Friday, 20 July 2018      [&lt;a name='20180720' href='#20180720'&gt;link to this day&lt;/a&gt;]</v>
      </c>
      <c r="AF229" s="96" t="str">
        <f t="shared" si="53"/>
        <v>&lt;a name='20180720'&gt;&lt;b&gt;Friday, 20 July 2018: the Prince Experience (tribute) - &lt;a href='bmss.php' title='list by venue'&gt;Baltimore SoundStage&lt;/a&gt;&lt;/b&gt;&lt;/a&gt;&lt;br&gt;</v>
      </c>
      <c r="AG229" s="97">
        <f t="shared" si="54"/>
        <v>2018</v>
      </c>
      <c r="AH229" s="97" t="str">
        <f t="shared" si="55"/>
        <v>07</v>
      </c>
      <c r="AI229" s="97">
        <f t="shared" si="56"/>
        <v>20</v>
      </c>
      <c r="AJ229" s="97" t="str">
        <f t="shared" si="57"/>
        <v>20180720</v>
      </c>
    </row>
    <row r="230" spans="2:36" ht="12" customHeight="1" x14ac:dyDescent="0.15">
      <c r="D230" s="110">
        <v>43223</v>
      </c>
      <c r="E230" s="9" t="s">
        <v>795</v>
      </c>
      <c r="F230" s="86" t="str">
        <f t="shared" si="45"/>
        <v>Friday</v>
      </c>
      <c r="G230" s="91">
        <v>43301</v>
      </c>
      <c r="H230" s="92" t="str">
        <f>VLOOKUP(MONTH(G230),VLOOKUP!$W$1:$X$24,2)</f>
        <v>July</v>
      </c>
      <c r="I230" s="92" t="str">
        <f t="shared" si="46"/>
        <v>Friday, 20 July 2018</v>
      </c>
      <c r="J230" s="90" t="s">
        <v>446</v>
      </c>
      <c r="L230" s="86" t="str">
        <f t="shared" si="47"/>
        <v>&lt;a href='birchmere.php' title='list by venue'&gt;Birchmere&lt;/a&gt;</v>
      </c>
      <c r="M230" s="86" t="str">
        <f t="shared" si="48"/>
        <v>the Bacon Brothes and Janie Barnett</v>
      </c>
      <c r="N230" s="86" t="str">
        <f>VLOOKUP(J230,VLOOKUP!$A$2:$S$54,19,FALSE)&amp;J230&amp;"&lt;/a&gt;"</f>
        <v>&lt;a href='birchmere.php' title='list by venue'&gt;Birchmere&lt;/a&gt;</v>
      </c>
      <c r="O230" s="9" t="s">
        <v>2940</v>
      </c>
      <c r="P230" s="9" t="s">
        <v>2946</v>
      </c>
      <c r="S230" s="95" t="str">
        <f t="shared" si="49"/>
        <v>Bacon Brothes</v>
      </c>
      <c r="T230" s="86" t="str">
        <f t="shared" si="50"/>
        <v>&amp;#149; the Bacon Brothes and Janie Barnett - &lt;b&gt;&lt;a href='birchmere.php' title='list by venue'&gt;Birchmere&lt;/a&gt;&lt;/b&gt; &lt;br&gt;</v>
      </c>
      <c r="U230" s="86" t="str">
        <f>IF(ISBLANK(G230),"","&amp;#149; "&amp;IF(ISBLANK(C230),"","&lt;S&gt;")&amp;I230&amp;IF(ISBLANK(A230),""," - &lt;a href='recommended.php#"&amp;AJ230&amp;"'&gt;&lt;b&gt;&lt;em&gt;&lt;font color='#9C004D'&gt;RECOMMENDED&lt;/font&gt;&lt;/em&gt;&lt;/b&gt;&lt;/a&gt;")&amp;" - "&amp;M230&amp;IF(ISBLANK(K230),K230," - &lt;b&gt;"&amp;K230&amp;"&lt;/b&gt; ")&amp;IF(B230="Sold Out"," - &lt;font color='#000099'&gt;&lt;b&gt;&lt;I&gt;sold out&lt;/I&gt;&lt;/b&gt;&lt;/font&gt;","")&amp;IF(ISBLANK(C230),"","&lt;/S&gt; &lt;b&gt;"&amp;C230&amp;"&lt;/b&gt;")&amp;"&lt;p&gt;")</f>
        <v>&amp;#149; Friday, 20 July 2018 - the Bacon Brothes and Janie Barnett&lt;p&gt;</v>
      </c>
      <c r="V230" s="95" t="str">
        <f t="shared" si="51"/>
        <v>&amp;#149; the Bacon Brothes and Janie Barnett - &lt;b&gt;&lt;a href='birchmere.php' title='list by venue'&gt;Birchmere&lt;/a&gt;&lt;/b&gt;  - &lt;font color='#005500'&gt;&lt;b&gt;NEW!&lt;/b&gt;&lt;/font&gt;&lt;br&gt;</v>
      </c>
      <c r="W230" s="90" t="s">
        <v>488</v>
      </c>
      <c r="AE230" s="92" t="str">
        <f t="shared" si="52"/>
        <v>Friday, 20 July 2018      [&lt;a name='20180720' href='#20180720'&gt;link to this day&lt;/a&gt;]</v>
      </c>
      <c r="AF230" s="96" t="str">
        <f t="shared" si="53"/>
        <v>&lt;a name='20180720'&gt;&lt;b&gt;Friday, 20 July 2018: the Bacon Brothes and Janie Barnett - &lt;a href='birchmere.php' title='list by venue'&gt;Birchmere&lt;/a&gt;&lt;/b&gt;&lt;/a&gt;&lt;br&gt;</v>
      </c>
      <c r="AG230" s="97">
        <f t="shared" si="54"/>
        <v>2018</v>
      </c>
      <c r="AH230" s="97" t="str">
        <f t="shared" si="55"/>
        <v>07</v>
      </c>
      <c r="AI230" s="97">
        <f t="shared" si="56"/>
        <v>20</v>
      </c>
      <c r="AJ230" s="97" t="str">
        <f t="shared" si="57"/>
        <v>20180720</v>
      </c>
    </row>
    <row r="231" spans="2:36" ht="12" customHeight="1" x14ac:dyDescent="0.15">
      <c r="D231" s="110">
        <v>43182</v>
      </c>
      <c r="E231" s="9" t="s">
        <v>795</v>
      </c>
      <c r="F231" s="86" t="str">
        <f t="shared" si="45"/>
        <v>Friday</v>
      </c>
      <c r="G231" s="91">
        <v>43301</v>
      </c>
      <c r="H231" s="92" t="str">
        <f>VLOOKUP(MONTH(G231),VLOOKUP!$W$1:$X$24,2)</f>
        <v>July</v>
      </c>
      <c r="I231" s="92" t="str">
        <f t="shared" si="46"/>
        <v>Friday, 20 July 2018</v>
      </c>
      <c r="J231" s="90" t="s">
        <v>235</v>
      </c>
      <c r="K231" s="9" t="s">
        <v>360</v>
      </c>
      <c r="L231" s="86" t="str">
        <f t="shared" si="47"/>
        <v>&lt;a href='blackcat.php' title='list by venue'&gt;Black Cat&lt;/a&gt; (Backstage)</v>
      </c>
      <c r="M231" s="86" t="str">
        <f t="shared" si="48"/>
        <v>Two Inch Astronaut (Farewell Show), Den-Mate, and Julian</v>
      </c>
      <c r="N231" s="86" t="str">
        <f>VLOOKUP(J231,VLOOKUP!$A$2:$S$54,19,FALSE)&amp;J231&amp;"&lt;/a&gt;"</f>
        <v>&lt;a href='blackcat.php' title='list by venue'&gt;Black Cat&lt;/a&gt;</v>
      </c>
      <c r="O231" s="9" t="s">
        <v>2627</v>
      </c>
      <c r="P231" s="9" t="s">
        <v>2281</v>
      </c>
      <c r="Q231" s="9" t="s">
        <v>1606</v>
      </c>
      <c r="S231" s="95" t="str">
        <f t="shared" si="49"/>
        <v>Two Inch Astronaut (Farewell Show)</v>
      </c>
      <c r="T231" s="86" t="str">
        <f t="shared" si="50"/>
        <v>&amp;#149; Two Inch Astronaut (Farewell Show), Den-Mate, and Julian - &lt;b&gt;&lt;a href='blackcat.php' title='list by venue'&gt;Black Cat&lt;/a&gt; (Backstage)&lt;/b&gt; &lt;br&gt;</v>
      </c>
      <c r="U231" s="112" t="str">
        <f>IF(ISBLANK(G231),"","&amp;#149; "&amp;IF(ISBLANK(C231),"","&lt;S&gt;")&amp;I231&amp;IF(ISBLANK(A231),""," - &lt;a href='recommended.php#"&amp;AJ231&amp;"'&gt;&lt;b&gt;&lt;em&gt;&lt;font color='#9C004D'&gt;RECOMMENDED&lt;/font&gt;&lt;/em&gt;&lt;/b&gt;&lt;/a&gt;")&amp;" - "&amp;M231&amp;IF(ISBLANK(K231),K231," - &lt;b&gt;"&amp;K231&amp;"&lt;/b&gt; ")&amp;IF(B231="Sold Out"," - &lt;font color='#000099'&gt;&lt;b&gt;&lt;I&gt;sold out&lt;/I&gt;&lt;/b&gt;&lt;/font&gt;"," - &lt;font color='#728C00'&gt;&lt;em&gt;&lt;a href='http://www.shareasale.com/r.cfm?u=529909&amp;b=234786&amp;m=27601&amp;afftrack=&amp;urllink=www%2Eticketfly%2Ecom%2Fpurchase%2Fevent%2F"&amp;X231&amp;"' target='_blank'&gt;buy tickets&lt;/a&gt;&lt;/em&gt;&lt;/font&gt;")&amp;IF(ISBLANK(C231),"","&lt;/S&gt; &lt;b&gt;"&amp;C231&amp;"&lt;/b&gt;")&amp;"&lt;p&gt;")</f>
        <v>&amp;#149; Friday, 20 July 2018 - Two Inch Astronaut (Farewell Show), Den-Mate, and Julian - &lt;b&gt;Backstage&lt;/b&gt;  - &lt;font color='#728C00'&gt;&lt;em&gt;&lt;a href='http://www.shareasale.com/r.cfm?u=529909&amp;b=234786&amp;m=27601&amp;afftrack=&amp;urllink=www%2Eticketfly%2Ecom%2Fpurchase%2Fevent%2F1671333' target='_blank'&gt;buy tickets&lt;/a&gt;&lt;/em&gt;&lt;/font&gt;&lt;p&gt;</v>
      </c>
      <c r="V231" s="95" t="str">
        <f t="shared" si="51"/>
        <v>&amp;#149; Two Inch Astronaut (Farewell Show), Den-Mate, and Julian - &lt;b&gt;&lt;a href='blackcat.php' title='list by venue'&gt;Black Cat&lt;/a&gt; (Backstage)&lt;/b&gt;  - &lt;font color='#005500'&gt;&lt;b&gt;NEW!&lt;/b&gt;&lt;/font&gt;&lt;br&gt;</v>
      </c>
      <c r="W231" s="90" t="s">
        <v>221</v>
      </c>
      <c r="X231" s="4">
        <v>1671333</v>
      </c>
      <c r="AE231" s="92" t="str">
        <f t="shared" si="52"/>
        <v>Friday, 20 July 2018      [&lt;a name='20180720' href='#20180720'&gt;link to this day&lt;/a&gt;]</v>
      </c>
      <c r="AF231" s="96" t="str">
        <f t="shared" si="53"/>
        <v>&lt;a name='20180720'&gt;&lt;b&gt;Friday, 20 July 2018: Two Inch Astronaut (Farewell Show), Den-Mate, and Julian - &lt;a href='blackcat.php' title='list by venue'&gt;Black Cat&lt;/a&gt; (Backstage)&lt;/b&gt;&lt;/a&gt;&lt;br&gt;</v>
      </c>
      <c r="AG231" s="97">
        <f t="shared" si="54"/>
        <v>2018</v>
      </c>
      <c r="AH231" s="97" t="str">
        <f t="shared" si="55"/>
        <v>07</v>
      </c>
      <c r="AI231" s="97">
        <f t="shared" si="56"/>
        <v>20</v>
      </c>
      <c r="AJ231" s="97" t="str">
        <f t="shared" si="57"/>
        <v>20180720</v>
      </c>
    </row>
    <row r="232" spans="2:36" ht="12" customHeight="1" x14ac:dyDescent="0.15">
      <c r="D232" s="110">
        <v>43110</v>
      </c>
      <c r="E232" s="9" t="s">
        <v>795</v>
      </c>
      <c r="F232" s="86" t="str">
        <f t="shared" si="45"/>
        <v>Friday</v>
      </c>
      <c r="G232" s="91">
        <v>43301</v>
      </c>
      <c r="H232" s="92" t="str">
        <f>VLOOKUP(MONTH(G232),VLOOKUP!$W$1:$X$24,2)</f>
        <v>July</v>
      </c>
      <c r="I232" s="92" t="str">
        <f t="shared" si="46"/>
        <v>Friday, 20 July 2018</v>
      </c>
      <c r="J232" s="90" t="s">
        <v>674</v>
      </c>
      <c r="K232" s="90" t="s">
        <v>454</v>
      </c>
      <c r="L232" s="86" t="str">
        <f t="shared" si="47"/>
        <v>&lt;a href='bluesalley.php' title='list by venue'&gt;Blues Alley&lt;/a&gt; (Two shows)</v>
      </c>
      <c r="M232" s="86" t="str">
        <f t="shared" si="48"/>
        <v>Poncho Sanchez</v>
      </c>
      <c r="N232" s="86" t="str">
        <f>VLOOKUP(J232,VLOOKUP!$A$2:$S$54,19,FALSE)&amp;J232&amp;"&lt;/a&gt;"</f>
        <v>&lt;a href='bluesalley.php' title='list by venue'&gt;Blues Alley&lt;/a&gt;</v>
      </c>
      <c r="O232" s="160" t="s">
        <v>2110</v>
      </c>
      <c r="S232" s="95" t="str">
        <f t="shared" si="49"/>
        <v>Poncho Sanchez</v>
      </c>
      <c r="T232" s="86" t="str">
        <f t="shared" si="50"/>
        <v>&amp;#149; Poncho Sanchez - &lt;b&gt;&lt;a href='bluesalley.php' title='list by venue'&gt;Blues Alley&lt;/a&gt; (Two shows)&lt;/b&gt; &lt;br&gt;</v>
      </c>
      <c r="U232" s="86" t="str">
        <f>IF(ISBLANK(G232),"","&amp;#149; "&amp;IF(ISBLANK(C232),"","&lt;S&gt;")&amp;I232&amp;IF(ISBLANK(A232),""," - &lt;a href='recommended.php#"&amp;AJ232&amp;"'&gt;&lt;b&gt;&lt;em&gt;&lt;font color='#9C004D'&gt;RECOMMENDED&lt;/font&gt;&lt;/em&gt;&lt;/b&gt;&lt;/a&gt;")&amp;" - "&amp;M232&amp;IF(ISBLANK(K232),K232," - &lt;b&gt;"&amp;K232&amp;"&lt;/b&gt; ")&amp;IF(B232="Sold Out"," - &lt;font color='#000099'&gt;&lt;b&gt;&lt;I&gt;sold out&lt;/I&gt;&lt;/b&gt;&lt;/font&gt;","")&amp;IF(ISBLANK(C232),"","&lt;/S&gt; &lt;b&gt;"&amp;C232&amp;"&lt;/b&gt;")&amp;"&lt;p&gt;")</f>
        <v>&amp;#149; Friday, 20 July 2018 - Poncho Sanchez - &lt;b&gt;Two shows&lt;/b&gt; &lt;p&gt;</v>
      </c>
      <c r="V232" s="95" t="str">
        <f t="shared" si="51"/>
        <v>&amp;#149; Poncho Sanchez - &lt;b&gt;&lt;a href='bluesalley.php' title='list by venue'&gt;Blues Alley&lt;/a&gt; (Two shows)&lt;/b&gt;  - &lt;font color='#005500'&gt;&lt;b&gt;NEW!&lt;/b&gt;&lt;/font&gt;&lt;br&gt;</v>
      </c>
      <c r="W232" s="90" t="s">
        <v>221</v>
      </c>
      <c r="AE232" s="92" t="str">
        <f t="shared" si="52"/>
        <v>Friday, 20 July 2018      [&lt;a name='20180720' href='#20180720'&gt;link to this day&lt;/a&gt;]</v>
      </c>
      <c r="AF232" s="96" t="str">
        <f t="shared" si="53"/>
        <v>&lt;a name='20180720'&gt;&lt;b&gt;Friday, 20 July 2018: Poncho Sanchez - &lt;a href='bluesalley.php' title='list by venue'&gt;Blues Alley&lt;/a&gt; (Two shows)&lt;/b&gt;&lt;/a&gt;&lt;br&gt;</v>
      </c>
      <c r="AG232" s="97">
        <f t="shared" si="54"/>
        <v>2018</v>
      </c>
      <c r="AH232" s="97" t="str">
        <f t="shared" si="55"/>
        <v>07</v>
      </c>
      <c r="AI232" s="97">
        <f t="shared" si="56"/>
        <v>20</v>
      </c>
      <c r="AJ232" s="97" t="str">
        <f t="shared" si="57"/>
        <v>20180720</v>
      </c>
    </row>
    <row r="233" spans="2:36" ht="12" customHeight="1" x14ac:dyDescent="0.15">
      <c r="D233" s="110">
        <v>43209</v>
      </c>
      <c r="E233" s="9" t="s">
        <v>795</v>
      </c>
      <c r="F233" s="86" t="str">
        <f t="shared" si="45"/>
        <v>Friday</v>
      </c>
      <c r="G233" s="91">
        <v>43301</v>
      </c>
      <c r="H233" s="92" t="str">
        <f>VLOOKUP(MONTH(G233),VLOOKUP!$W$1:$X$24,2)</f>
        <v>July</v>
      </c>
      <c r="I233" s="92" t="str">
        <f t="shared" si="46"/>
        <v>Friday, 20 July 2018</v>
      </c>
      <c r="J233" s="9" t="s">
        <v>2781</v>
      </c>
      <c r="L233" s="86" t="str">
        <f t="shared" si="47"/>
        <v>&lt;a href='citywinery.php' title='list by venue'&gt;City Winery DC&lt;/a&gt; [1350 Okie St NE, Washington, DC 20002]</v>
      </c>
      <c r="M233" s="86" t="str">
        <f t="shared" si="48"/>
        <v>Paula Cole</v>
      </c>
      <c r="N233" s="86" t="str">
        <f>VLOOKUP(J233,VLOOKUP!$A$2:$S$54,19,FALSE)&amp;J233&amp;"&lt;/a&gt; ["&amp;VLOOKUP(J233,VLOOKUP!$A$2:$S$54,3,FALSE)&amp;"]"</f>
        <v>&lt;a href='citywinery.php' title='list by venue'&gt;City Winery DC&lt;/a&gt; [1350 Okie St NE, Washington, DC 20002]</v>
      </c>
      <c r="O233" s="9" t="s">
        <v>2220</v>
      </c>
      <c r="S233" s="95" t="str">
        <f t="shared" si="49"/>
        <v>Paula Cole</v>
      </c>
      <c r="T233" s="86" t="str">
        <f t="shared" si="50"/>
        <v>&amp;#149; Paula Cole - &lt;b&gt;&lt;a href='citywinery.php' title='list by venue'&gt;City Winery DC&lt;/a&gt; [1350 Okie St NE, Washington, DC 20002]&lt;/b&gt; &lt;br&gt;</v>
      </c>
      <c r="U233" s="86" t="str">
        <f>IF(ISBLANK(G233),"","&amp;#149; "&amp;IF(ISBLANK(C233),"","&lt;S&gt;")&amp;I233&amp;IF(ISBLANK(A233),""," - &lt;a href='recommended.php#"&amp;AJ233&amp;"'&gt;&lt;b&gt;&lt;em&gt;&lt;font color='#9C004D'&gt;RECOMMENDED&lt;/font&gt;&lt;/em&gt;&lt;/b&gt;&lt;/a&gt;")&amp;" - "&amp;M233&amp;IF(ISBLANK(K233),K233," - &lt;b&gt;"&amp;K233&amp;"&lt;/b&gt; ")&amp;IF(B233="Sold Out"," - &lt;font color='#000099'&gt;&lt;b&gt;&lt;I&gt;sold out&lt;/I&gt;&lt;/b&gt;&lt;/font&gt;","")&amp;IF(ISBLANK(C233),"","&lt;/S&gt; &lt;b&gt;"&amp;C233&amp;"&lt;/b&gt;")&amp;"&lt;p&gt;")</f>
        <v>&amp;#149; Friday, 20 July 2018 - Paula Cole&lt;p&gt;</v>
      </c>
      <c r="V233" s="95" t="str">
        <f t="shared" si="51"/>
        <v>&amp;#149; Paula Cole - &lt;b&gt;&lt;a href='citywinery.php' title='list by venue'&gt;City Winery DC&lt;/a&gt; [1350 Okie St NE, Washington, DC 20002]&lt;/b&gt;  - &lt;font color='#005500'&gt;&lt;b&gt;NEW!&lt;/b&gt;&lt;/font&gt;&lt;br&gt;</v>
      </c>
      <c r="AE233" s="92" t="str">
        <f t="shared" si="52"/>
        <v>Friday, 20 July 2018      [&lt;a name='20180720' href='#20180720'&gt;link to this day&lt;/a&gt;]</v>
      </c>
      <c r="AF233" s="96" t="str">
        <f t="shared" si="53"/>
        <v>&lt;a name='20180720'&gt;&lt;b&gt;Friday, 20 July 2018: Paula Cole - &lt;a href='citywinery.php' title='list by venue'&gt;City Winery DC&lt;/a&gt; [1350 Okie St NE, Washington, DC 20002]&lt;/b&gt;&lt;/a&gt;&lt;br&gt;</v>
      </c>
      <c r="AG233" s="97">
        <f t="shared" si="54"/>
        <v>2018</v>
      </c>
      <c r="AH233" s="97" t="str">
        <f t="shared" si="55"/>
        <v>07</v>
      </c>
      <c r="AI233" s="97">
        <f t="shared" si="56"/>
        <v>20</v>
      </c>
      <c r="AJ233" s="97" t="str">
        <f t="shared" si="57"/>
        <v>20180720</v>
      </c>
    </row>
    <row r="234" spans="2:36" ht="12" customHeight="1" x14ac:dyDescent="0.15">
      <c r="D234" s="110">
        <v>43273</v>
      </c>
      <c r="E234" s="9" t="s">
        <v>795</v>
      </c>
      <c r="F234" s="86" t="str">
        <f t="shared" si="45"/>
        <v>Friday</v>
      </c>
      <c r="G234" s="91">
        <v>43301</v>
      </c>
      <c r="H234" s="92" t="str">
        <f>VLOOKUP(MONTH(G234),VLOOKUP!$W$1:$X$24,2)</f>
        <v>July</v>
      </c>
      <c r="I234" s="92" t="str">
        <f t="shared" si="46"/>
        <v>Friday, 20 July 2018</v>
      </c>
      <c r="J234" s="90" t="s">
        <v>484</v>
      </c>
      <c r="L234" s="86" t="str">
        <f t="shared" si="47"/>
        <v>&lt;a href='dc9.php' title='list by venue'&gt;DC9&lt;/a&gt;</v>
      </c>
      <c r="M234" s="86" t="str">
        <f t="shared" si="48"/>
        <v>Ahi</v>
      </c>
      <c r="N234" s="86" t="str">
        <f>VLOOKUP(J234,VLOOKUP!$A$2:$S$54,19,FALSE)&amp;J234&amp;"&lt;/a&gt;"</f>
        <v>&lt;a href='dc9.php' title='list by venue'&gt;DC9&lt;/a&gt;</v>
      </c>
      <c r="O234" s="4" t="s">
        <v>3169</v>
      </c>
      <c r="P234" s="94"/>
      <c r="Q234" s="94"/>
      <c r="R234" s="94"/>
      <c r="S234" s="95" t="str">
        <f t="shared" si="49"/>
        <v>Ahi</v>
      </c>
      <c r="T234" s="86" t="str">
        <f t="shared" si="50"/>
        <v>&amp;#149; Ahi - &lt;b&gt;&lt;a href='dc9.php' title='list by venue'&gt;DC9&lt;/a&gt;&lt;/b&gt; &lt;br&gt;</v>
      </c>
      <c r="U234" s="112" t="str">
        <f>IF(ISBLANK(G234),"","&amp;#149; "&amp;IF(ISBLANK(C234),"","&lt;S&gt;")&amp;I234&amp;IF(ISBLANK(A234),""," - &lt;a href='recommended.php#"&amp;AJ234&amp;"'&gt;&lt;b&gt;&lt;em&gt;&lt;font color='#9C004D'&gt;RECOMMENDED&lt;/font&gt;&lt;/em&gt;&lt;/b&gt;&lt;/a&gt;")&amp;" - "&amp;M234&amp;IF(ISBLANK(K234),K234," - &lt;b&gt;"&amp;K234&amp;"&lt;/b&gt; ")&amp;IF(B234="Sold Out"," - &lt;font color='#000099'&gt;&lt;b&gt;&lt;I&gt;sold out&lt;/I&gt;&lt;/b&gt;&lt;/font&gt;"," - &lt;font color='#728C00'&gt;&lt;em&gt;&lt;a href='http://www.shareasale.com/r.cfm?u=529909&amp;b=234786&amp;m=27601&amp;afftrack=&amp;urllink=www%2Eticketfly%2Ecom%2Fpurchase%2Fevent%2F"&amp;X234&amp;"' target='_blank'&gt;buy tickets&lt;/a&gt;&lt;/em&gt;&lt;/font&gt;")&amp;IF(ISBLANK(C234),"","&lt;/S&gt; &lt;b&gt;"&amp;C234&amp;"&lt;/b&gt;")&amp;"&lt;p&gt;")</f>
        <v>&amp;#149; Friday, 20 July 2018 - Ahi - &lt;font color='#728C00'&gt;&lt;em&gt;&lt;a href='http://www.shareasale.com/r.cfm?u=529909&amp;b=234786&amp;m=27601&amp;afftrack=&amp;urllink=www%2Eticketfly%2Ecom%2Fpurchase%2Fevent%2F1714698' target='_blank'&gt;buy tickets&lt;/a&gt;&lt;/em&gt;&lt;/font&gt;&lt;p&gt;</v>
      </c>
      <c r="V234" s="95" t="str">
        <f t="shared" si="51"/>
        <v>&amp;#149; Ahi - &lt;b&gt;&lt;a href='dc9.php' title='list by venue'&gt;DC9&lt;/a&gt;&lt;/b&gt;  - &lt;font color='#005500'&gt;&lt;b&gt;NEW!&lt;/b&gt;&lt;/font&gt;&lt;br&gt;</v>
      </c>
      <c r="X234" s="90">
        <v>1714698</v>
      </c>
      <c r="AE234" s="92" t="str">
        <f t="shared" si="52"/>
        <v>Friday, 20 July 2018      [&lt;a name='20180720' href='#20180720'&gt;link to this day&lt;/a&gt;]</v>
      </c>
      <c r="AF234" s="96" t="str">
        <f t="shared" si="53"/>
        <v>&lt;a name='20180720'&gt;&lt;b&gt;Friday, 20 July 2018: Ahi - &lt;a href='dc9.php' title='list by venue'&gt;DC9&lt;/a&gt;&lt;/b&gt;&lt;/a&gt;&lt;br&gt;</v>
      </c>
      <c r="AG234" s="97">
        <f t="shared" si="54"/>
        <v>2018</v>
      </c>
      <c r="AH234" s="97" t="str">
        <f t="shared" si="55"/>
        <v>07</v>
      </c>
      <c r="AI234" s="97">
        <f t="shared" si="56"/>
        <v>20</v>
      </c>
      <c r="AJ234" s="97" t="str">
        <f t="shared" si="57"/>
        <v>20180720</v>
      </c>
    </row>
    <row r="235" spans="2:36" ht="12" customHeight="1" x14ac:dyDescent="0.15">
      <c r="D235" s="110">
        <v>43289</v>
      </c>
      <c r="E235" s="9" t="s">
        <v>795</v>
      </c>
      <c r="F235" s="86" t="str">
        <f t="shared" si="45"/>
        <v>Friday</v>
      </c>
      <c r="G235" s="91">
        <v>43301</v>
      </c>
      <c r="H235" s="92" t="str">
        <f>VLOOKUP(MONTH(G235),VLOOKUP!$W$1:$X$24,2)</f>
        <v>July</v>
      </c>
      <c r="I235" s="92" t="str">
        <f t="shared" si="46"/>
        <v>Friday, 20 July 2018</v>
      </c>
      <c r="J235" s="10" t="s">
        <v>3602</v>
      </c>
      <c r="L235" s="86" t="str">
        <f t="shared" si="47"/>
        <v>El Laberinto Bar &amp;amp; Grill [2423 Hickerson Drive, Wheaton, MD]</v>
      </c>
      <c r="M235" s="86" t="str">
        <f t="shared" si="48"/>
        <v>Sathanas, Percussor, Descendency, Bound By The Grave, Uncut, MoonFire, and Murder Method</v>
      </c>
      <c r="N235" s="93" t="str">
        <f>J235</f>
        <v>El Laberinto Bar &amp;amp; Grill [2423 Hickerson Drive, Wheaton, MD]</v>
      </c>
      <c r="O235" s="9" t="s">
        <v>3603</v>
      </c>
      <c r="S235" s="95" t="str">
        <f t="shared" si="49"/>
        <v>Sathanas, Percussor, Descendency, Bound By The Grave, Uncut, MoonFire, and Murder Method</v>
      </c>
      <c r="T235" s="86" t="str">
        <f t="shared" si="50"/>
        <v>&amp;#149; Sathanas, Percussor, Descendency, Bound By The Grave, Uncut, MoonFire, and Murder Method - &lt;b&gt;El Laberinto Bar &amp;amp; Grill [2423 Hickerson Drive, Wheaton, MD]&lt;/b&gt; &lt;br&gt;</v>
      </c>
      <c r="U235" s="86" t="str">
        <f>IF(ISBLANK(G235),"","&amp;#149; "&amp;IF(ISBLANK(C235),"","&lt;S&gt;")&amp;I235&amp;IF(ISBLANK(A235),""," - &lt;a href='recommended.php#"&amp;AJ235&amp;"'&gt;&lt;b&gt;&lt;em&gt;&lt;font color='#9C004D'&gt;RECOMMENDED&lt;/font&gt;&lt;/em&gt;&lt;/b&gt;&lt;/a&gt;")&amp;" - "&amp;M235&amp;IF(ISBLANK(K235),K235," - &lt;b&gt;"&amp;K235&amp;"&lt;/b&gt; ")&amp;IF(B235="Sold Out"," - &lt;font color='#000099'&gt;&lt;b&gt;&lt;I&gt;sold out&lt;/I&gt;&lt;/b&gt;&lt;/font&gt;","")&amp;IF(ISBLANK(C235),"","&lt;/S&gt; &lt;b&gt;"&amp;C235&amp;"&lt;/b&gt;")&amp;"&lt;p&gt;")</f>
        <v>&amp;#149; Friday, 20 July 2018 - Sathanas, Percussor, Descendency, Bound By The Grave, Uncut, MoonFire, and Murder Method&lt;p&gt;</v>
      </c>
      <c r="V235" s="95" t="str">
        <f t="shared" si="51"/>
        <v>&amp;#149; Sathanas, Percussor, Descendency, Bound By The Grave, Uncut, MoonFire, and Murder Method - &lt;b&gt;El Laberinto Bar &amp;amp; Grill [2423 Hickerson Drive, Wheaton, MD]&lt;/b&gt;  - &lt;font color='#005500'&gt;&lt;b&gt;NEW!&lt;/b&gt;&lt;/font&gt;&lt;br&gt;</v>
      </c>
      <c r="AE235" s="92" t="str">
        <f t="shared" si="52"/>
        <v>Friday, 20 July 2018      [&lt;a name='20180720' href='#20180720'&gt;link to this day&lt;/a&gt;]</v>
      </c>
      <c r="AF235" s="96" t="str">
        <f t="shared" si="53"/>
        <v>&lt;a name='20180720'&gt;&lt;b&gt;Friday, 20 July 2018: Sathanas, Percussor, Descendency, Bound By The Grave, Uncut, MoonFire, and Murder Method - El Laberinto Bar &amp;amp; Grill [2423 Hickerson Drive, Wheaton, MD]&lt;/b&gt;&lt;/a&gt;&lt;br&gt;</v>
      </c>
      <c r="AG235" s="97">
        <f t="shared" si="54"/>
        <v>2018</v>
      </c>
      <c r="AH235" s="97" t="str">
        <f t="shared" si="55"/>
        <v>07</v>
      </c>
      <c r="AI235" s="97">
        <f t="shared" si="56"/>
        <v>20</v>
      </c>
      <c r="AJ235" s="97" t="str">
        <f t="shared" si="57"/>
        <v>20180720</v>
      </c>
    </row>
    <row r="236" spans="2:36" ht="12" customHeight="1" x14ac:dyDescent="0.15">
      <c r="D236" s="110">
        <v>43207</v>
      </c>
      <c r="E236" s="9" t="s">
        <v>795</v>
      </c>
      <c r="F236" s="86" t="str">
        <f t="shared" si="45"/>
        <v>Friday</v>
      </c>
      <c r="G236" s="91">
        <v>43301</v>
      </c>
      <c r="H236" s="92" t="str">
        <f>VLOOKUP(MONTH(G236),VLOOKUP!$W$1:$X$24,2)</f>
        <v>July</v>
      </c>
      <c r="I236" s="92" t="str">
        <f t="shared" si="46"/>
        <v>Friday, 20 July 2018</v>
      </c>
      <c r="J236" s="90" t="s">
        <v>450</v>
      </c>
      <c r="K236" s="9" t="s">
        <v>2736</v>
      </c>
      <c r="L236" s="86" t="str">
        <f t="shared" si="47"/>
        <v>&lt;a href='fillmore.php' title='list by venue'&gt;Fillmore Silver Spring&lt;/a&gt; (Memories Don't Die Tour)</v>
      </c>
      <c r="M236" s="86" t="str">
        <f t="shared" si="48"/>
        <v>Tory Lanez</v>
      </c>
      <c r="N236" s="86" t="str">
        <f>VLOOKUP(J236,VLOOKUP!$A$2:$S$54,19,FALSE)&amp;J236&amp;"&lt;/a&gt;"</f>
        <v>&lt;a href='fillmore.php' title='list by venue'&gt;Fillmore Silver Spring&lt;/a&gt;</v>
      </c>
      <c r="O236" s="9" t="s">
        <v>2737</v>
      </c>
      <c r="S236" s="95" t="str">
        <f t="shared" si="49"/>
        <v>Tory Lanez</v>
      </c>
      <c r="T236" s="86" t="str">
        <f t="shared" si="50"/>
        <v>&amp;#149; Tory Lanez - &lt;b&gt;&lt;a href='fillmore.php' title='list by venue'&gt;Fillmore Silver Spring&lt;/a&gt; (Memories Don't Die Tour)&lt;/b&gt; &lt;br&gt;</v>
      </c>
      <c r="U236" s="86" t="str">
        <f>IF(ISBLANK(G236),"","&amp;#149; "&amp;IF(ISBLANK(C236),"","&lt;S&gt;")&amp;I236&amp;IF(ISBLANK(A236),""," - &lt;a href='recommended.php#"&amp;AJ236&amp;"'&gt;&lt;b&gt;&lt;em&gt;&lt;font color='#9C004D'&gt;RECOMMENDED&lt;/font&gt;&lt;/em&gt;&lt;/b&gt;&lt;/a&gt;")&amp;" - "&amp;M236&amp;IF(ISBLANK(K236),K236," - &lt;b&gt;"&amp;K236&amp;"&lt;/b&gt; ")&amp;IF(B236="Sold Out"," - &lt;font color='#000099'&gt;&lt;b&gt;&lt;I&gt;sold out&lt;/I&gt;&lt;/b&gt;&lt;/font&gt;","")&amp;IF(ISBLANK(C236),"","&lt;/S&gt; &lt;b&gt;"&amp;C236&amp;"&lt;/b&gt;")&amp;"&lt;p&gt;")</f>
        <v>&amp;#149; Friday, 20 July 2018 - Tory Lanez - &lt;b&gt;Memories Don't Die Tour&lt;/b&gt; &lt;p&gt;</v>
      </c>
      <c r="V236" s="95" t="str">
        <f t="shared" si="51"/>
        <v>&amp;#149; Tory Lanez - &lt;b&gt;&lt;a href='fillmore.php' title='list by venue'&gt;Fillmore Silver Spring&lt;/a&gt; (Memories Don't Die Tour)&lt;/b&gt;  - &lt;font color='#005500'&gt;&lt;b&gt;NEW!&lt;/b&gt;&lt;/font&gt;&lt;br&gt;</v>
      </c>
      <c r="AE236" s="92" t="str">
        <f t="shared" si="52"/>
        <v>Friday, 20 July 2018      [&lt;a name='20180720' href='#20180720'&gt;link to this day&lt;/a&gt;]</v>
      </c>
      <c r="AF236" s="96" t="str">
        <f t="shared" si="53"/>
        <v>&lt;a name='20180720'&gt;&lt;b&gt;Friday, 20 July 2018: Tory Lanez - &lt;a href='fillmore.php' title='list by venue'&gt;Fillmore Silver Spring&lt;/a&gt; (Memories Don't Die Tour)&lt;/b&gt;&lt;/a&gt;&lt;br&gt;</v>
      </c>
      <c r="AG236" s="97">
        <f t="shared" si="54"/>
        <v>2018</v>
      </c>
      <c r="AH236" s="97" t="str">
        <f t="shared" si="55"/>
        <v>07</v>
      </c>
      <c r="AI236" s="97">
        <f t="shared" si="56"/>
        <v>20</v>
      </c>
      <c r="AJ236" s="97" t="str">
        <f t="shared" si="57"/>
        <v>20180720</v>
      </c>
    </row>
    <row r="237" spans="2:36" ht="12" customHeight="1" x14ac:dyDescent="0.15">
      <c r="D237" s="110">
        <v>43233</v>
      </c>
      <c r="E237" s="9" t="s">
        <v>795</v>
      </c>
      <c r="F237" s="86" t="str">
        <f t="shared" si="45"/>
        <v>Friday</v>
      </c>
      <c r="G237" s="91">
        <v>43301</v>
      </c>
      <c r="H237" s="92" t="str">
        <f>VLOOKUP(MONTH(G237),VLOOKUP!$W$1:$X$24,2)</f>
        <v>July</v>
      </c>
      <c r="I237" s="92" t="str">
        <f t="shared" si="46"/>
        <v>Friday, 20 July 2018</v>
      </c>
      <c r="J237" s="90" t="s">
        <v>217</v>
      </c>
      <c r="L237" s="86" t="str">
        <f t="shared" si="47"/>
        <v>&lt;a href='jamminjava.php' title='list by venue'&gt;Jammin' Java&lt;/a&gt;</v>
      </c>
      <c r="M237" s="86" t="str">
        <f t="shared" si="48"/>
        <v>the Nighthawks and Mark Wenner's Blues Warriors</v>
      </c>
      <c r="N237" s="86" t="str">
        <f>VLOOKUP(J237,VLOOKUP!$A$2:$S$54,19,FALSE)&amp;J237&amp;"&lt;/a&gt;"</f>
        <v>&lt;a href='jamminjava.php' title='list by venue'&gt;Jammin' Java&lt;/a&gt;</v>
      </c>
      <c r="O237" s="9" t="s">
        <v>979</v>
      </c>
      <c r="P237" s="9" t="s">
        <v>3247</v>
      </c>
      <c r="S237" s="95" t="str">
        <f t="shared" si="49"/>
        <v>Nighthawks</v>
      </c>
      <c r="T237" s="86" t="str">
        <f t="shared" si="50"/>
        <v>&amp;#149; the Nighthawks and Mark Wenner's Blues Warriors - &lt;b&gt;&lt;a href='jamminjava.php' title='list by venue'&gt;Jammin' Java&lt;/a&gt;&lt;/b&gt; &lt;br&gt;</v>
      </c>
      <c r="U237" s="112" t="str">
        <f>IF(ISBLANK(G237),"","&amp;#149; "&amp;IF(ISBLANK(C237),"","&lt;S&gt;")&amp;I237&amp;IF(ISBLANK(A237),""," - &lt;a href='recommended.php#"&amp;AJ237&amp;"'&gt;&lt;b&gt;&lt;em&gt;&lt;font color='#9C004D'&gt;RECOMMENDED&lt;/font&gt;&lt;/em&gt;&lt;/b&gt;&lt;/a&gt;")&amp;" - "&amp;M237&amp;IF(ISBLANK(K237),K237," - &lt;b&gt;"&amp;K237&amp;"&lt;/b&gt; ")&amp;IF(B237="Sold Out"," - &lt;font color='#000099'&gt;&lt;b&gt;&lt;I&gt;sold out&lt;/I&gt;&lt;/b&gt;&lt;/font&gt;"," - &lt;font color='#728C00'&gt;&lt;em&gt;&lt;a href='http://www.shareasale.com/r.cfm?u=529909&amp;b=234786&amp;m=27601&amp;afftrack=&amp;urllink=www%2Eticketfly%2Ecom%2Fpurchase%2Fevent%2F"&amp;X237&amp;"' target='_blank'&gt;buy tickets&lt;/a&gt;&lt;/em&gt;&lt;/font&gt;")&amp;IF(ISBLANK(C237),"","&lt;/S&gt; &lt;b&gt;"&amp;C237&amp;"&lt;/b&gt;")&amp;"&lt;p&gt;")</f>
        <v>&amp;#149; Friday, 20 July 2018 - the Nighthawks and Mark Wenner's Blues Warriors - &lt;font color='#728C00'&gt;&lt;em&gt;&lt;a href='http://www.shareasale.com/r.cfm?u=529909&amp;b=234786&amp;m=27601&amp;afftrack=&amp;urllink=www%2Eticketfly%2Ecom%2Fpurchase%2Fevent%2F1692168' target='_blank'&gt;buy tickets&lt;/a&gt;&lt;/em&gt;&lt;/font&gt;&lt;p&gt;</v>
      </c>
      <c r="V237" s="95" t="str">
        <f t="shared" si="51"/>
        <v>&amp;#149; the Nighthawks and Mark Wenner's Blues Warriors - &lt;b&gt;&lt;a href='jamminjava.php' title='list by venue'&gt;Jammin' Java&lt;/a&gt;&lt;/b&gt;  - &lt;font color='#005500'&gt;&lt;b&gt;NEW!&lt;/b&gt;&lt;/font&gt;&lt;br&gt;</v>
      </c>
      <c r="X237" s="9">
        <v>1692168</v>
      </c>
      <c r="AE237" s="92" t="str">
        <f t="shared" si="52"/>
        <v>Friday, 20 July 2018      [&lt;a name='20180720' href='#20180720'&gt;link to this day&lt;/a&gt;]</v>
      </c>
      <c r="AF237" s="96" t="str">
        <f t="shared" si="53"/>
        <v>&lt;a name='20180720'&gt;&lt;b&gt;Friday, 20 July 2018: the Nighthawks and Mark Wenner's Blues Warriors - &lt;a href='jamminjava.php' title='list by venue'&gt;Jammin' Java&lt;/a&gt;&lt;/b&gt;&lt;/a&gt;&lt;br&gt;</v>
      </c>
      <c r="AG237" s="97">
        <f t="shared" si="54"/>
        <v>2018</v>
      </c>
      <c r="AH237" s="97" t="str">
        <f t="shared" si="55"/>
        <v>07</v>
      </c>
      <c r="AI237" s="97">
        <f t="shared" si="56"/>
        <v>20</v>
      </c>
      <c r="AJ237" s="97" t="str">
        <f t="shared" si="57"/>
        <v>20180720</v>
      </c>
    </row>
    <row r="238" spans="2:36" ht="12" customHeight="1" x14ac:dyDescent="0.15">
      <c r="D238" s="110">
        <v>43185</v>
      </c>
      <c r="E238" s="9" t="s">
        <v>795</v>
      </c>
      <c r="F238" s="86" t="str">
        <f t="shared" si="45"/>
        <v>Friday</v>
      </c>
      <c r="G238" s="91">
        <v>43301</v>
      </c>
      <c r="H238" s="92" t="str">
        <f>VLOOKUP(MONTH(G238),VLOOKUP!$W$1:$X$24,2)</f>
        <v>July</v>
      </c>
      <c r="I238" s="92" t="str">
        <f t="shared" si="46"/>
        <v>Friday, 20 July 2018</v>
      </c>
      <c r="J238" s="94" t="s">
        <v>308</v>
      </c>
      <c r="K238" s="9" t="s">
        <v>2688</v>
      </c>
      <c r="L238" s="86" t="str">
        <f t="shared" si="47"/>
        <v>&lt;a href='jll.php' title='list by venue'&gt;Jiffy Lube Live&lt;/a&gt; (Everything Now Continued)</v>
      </c>
      <c r="M238" s="86" t="str">
        <f t="shared" si="48"/>
        <v>Arcade Fire and Hamilton Leithauser</v>
      </c>
      <c r="N238" s="86" t="str">
        <f>VLOOKUP(J238,VLOOKUP!$A$2:$S$54,19,FALSE)&amp;J238&amp;"&lt;/a&gt;"</f>
        <v>&lt;a href='jll.php' title='list by venue'&gt;Jiffy Lube Live&lt;/a&gt;</v>
      </c>
      <c r="O238" s="9" t="s">
        <v>2207</v>
      </c>
      <c r="P238" s="9" t="s">
        <v>1871</v>
      </c>
      <c r="S238" s="95" t="str">
        <f t="shared" si="49"/>
        <v>Arcade Fire</v>
      </c>
      <c r="T238" s="86" t="str">
        <f t="shared" si="50"/>
        <v>&amp;#149; Arcade Fire and Hamilton Leithauser - &lt;b&gt;&lt;a href='jll.php' title='list by venue'&gt;Jiffy Lube Live&lt;/a&gt; (Everything Now Continued)&lt;/b&gt; &lt;br&gt;</v>
      </c>
      <c r="U238" s="86" t="str">
        <f>IF(ISBLANK(G238),"","&amp;#149; "&amp;IF(ISBLANK(C238),"","&lt;S&gt;")&amp;I238&amp;IF(ISBLANK(A238),""," - &lt;a href='recommended.php#"&amp;AJ238&amp;"'&gt;&lt;b&gt;&lt;em&gt;&lt;font color='#9C004D'&gt;RECOMMENDED&lt;/font&gt;&lt;/em&gt;&lt;/b&gt;&lt;/a&gt;")&amp;" - "&amp;M238&amp;IF(ISBLANK(K238),K238," - &lt;b&gt;"&amp;K238&amp;"&lt;/b&gt; ")&amp;IF(B238="Sold Out"," - &lt;font color='#000099'&gt;&lt;b&gt;&lt;I&gt;sold out&lt;/I&gt;&lt;/b&gt;&lt;/font&gt;","")&amp;IF(ISBLANK(C238),"","&lt;/S&gt; &lt;b&gt;"&amp;C238&amp;"&lt;/b&gt;")&amp;"&lt;p&gt;")</f>
        <v>&amp;#149; Friday, 20 July 2018 - Arcade Fire and Hamilton Leithauser - &lt;b&gt;Everything Now Continued&lt;/b&gt; &lt;p&gt;</v>
      </c>
      <c r="V238" s="95" t="str">
        <f t="shared" si="51"/>
        <v>&amp;#149; Arcade Fire and Hamilton Leithauser - &lt;b&gt;&lt;a href='jll.php' title='list by venue'&gt;Jiffy Lube Live&lt;/a&gt; (Everything Now Continued)&lt;/b&gt;  - &lt;font color='#005500'&gt;&lt;b&gt;NEW!&lt;/b&gt;&lt;/font&gt;&lt;br&gt;</v>
      </c>
      <c r="AE238" s="92" t="str">
        <f t="shared" si="52"/>
        <v>Friday, 20 July 2018      [&lt;a name='20180720' href='#20180720'&gt;link to this day&lt;/a&gt;]</v>
      </c>
      <c r="AF238" s="96" t="str">
        <f t="shared" si="53"/>
        <v>&lt;a name='20180720'&gt;&lt;b&gt;Friday, 20 July 2018: Arcade Fire and Hamilton Leithauser - &lt;a href='jll.php' title='list by venue'&gt;Jiffy Lube Live&lt;/a&gt; (Everything Now Continued)&lt;/b&gt;&lt;/a&gt;&lt;br&gt;</v>
      </c>
      <c r="AG238" s="97">
        <f t="shared" si="54"/>
        <v>2018</v>
      </c>
      <c r="AH238" s="97" t="str">
        <f t="shared" si="55"/>
        <v>07</v>
      </c>
      <c r="AI238" s="97">
        <f t="shared" si="56"/>
        <v>20</v>
      </c>
      <c r="AJ238" s="97" t="str">
        <f t="shared" si="57"/>
        <v>20180720</v>
      </c>
    </row>
    <row r="239" spans="2:36" ht="12" customHeight="1" x14ac:dyDescent="0.15">
      <c r="F239" s="86" t="str">
        <f t="shared" si="45"/>
        <v>Friday</v>
      </c>
      <c r="G239" s="91">
        <v>43301</v>
      </c>
      <c r="H239" s="92" t="str">
        <f>VLOOKUP(MONTH(G239),VLOOKUP!$W$1:$X$24,2)</f>
        <v>July</v>
      </c>
      <c r="I239" s="92" t="str">
        <f t="shared" si="46"/>
        <v>Friday, 20 July 2018</v>
      </c>
      <c r="J239" s="93" t="s">
        <v>338</v>
      </c>
      <c r="K239" s="90" t="s">
        <v>680</v>
      </c>
      <c r="L239" s="86" t="str">
        <f t="shared" si="47"/>
        <v>National Gallery of Art Sculpture Garden [DC] (Jazz in the Garden at 5 PM)</v>
      </c>
      <c r="M239" s="86" t="str">
        <f t="shared" si="48"/>
        <v>Dave Chappell</v>
      </c>
      <c r="N239" s="93" t="str">
        <f>J239</f>
        <v>National Gallery of Art Sculpture Garden [DC]</v>
      </c>
      <c r="O239" s="9" t="s">
        <v>3082</v>
      </c>
      <c r="S239" s="95" t="str">
        <f t="shared" si="49"/>
        <v>Dave Chappell</v>
      </c>
      <c r="T239" s="86" t="str">
        <f t="shared" si="50"/>
        <v>&amp;#149; Dave Chappell - &lt;b&gt;National Gallery of Art Sculpture Garden [DC] (Jazz in the Garden at 5 PM)&lt;/b&gt; &lt;br&gt;</v>
      </c>
      <c r="U239" s="86" t="str">
        <f>IF(ISBLANK(G239),"","&amp;#149; "&amp;IF(ISBLANK(C239),"","&lt;S&gt;")&amp;I239&amp;IF(ISBLANK(A239),""," - &lt;a href='recommended.php#"&amp;AJ239&amp;"'&gt;&lt;b&gt;&lt;em&gt;&lt;font color='#9C004D'&gt;RECOMMENDED&lt;/font&gt;&lt;/em&gt;&lt;/b&gt;&lt;/a&gt;")&amp;" - "&amp;M239&amp;IF(ISBLANK(K239),K239," - &lt;b&gt;"&amp;K239&amp;"&lt;/b&gt; ")&amp;IF(B239="Sold Out"," - &lt;font color='#000099'&gt;&lt;b&gt;&lt;I&gt;sold out&lt;/I&gt;&lt;/b&gt;&lt;/font&gt;","")&amp;IF(ISBLANK(C239),"","&lt;/S&gt; &lt;b&gt;"&amp;C239&amp;"&lt;/b&gt;")&amp;"&lt;p&gt;")</f>
        <v>&amp;#149; Friday, 20 July 2018 - Dave Chappell - &lt;b&gt;Jazz in the Garden at 5 PM&lt;/b&gt; &lt;p&gt;</v>
      </c>
      <c r="V239" s="95" t="str">
        <f t="shared" si="51"/>
        <v>&amp;#149; Dave Chappell - &lt;b&gt;National Gallery of Art Sculpture Garden [DC] (Jazz in the Garden at 5 PM)&lt;/b&gt;  - &lt;font color='#005500'&gt;&lt;b&gt;&lt;/b&gt;&lt;/font&gt;&lt;br&gt;</v>
      </c>
      <c r="W239" s="90" t="s">
        <v>221</v>
      </c>
      <c r="AE239" s="92" t="str">
        <f t="shared" si="52"/>
        <v>Friday, 20 July 2018      [&lt;a name='20180720' href='#20180720'&gt;link to this day&lt;/a&gt;]</v>
      </c>
      <c r="AF239" s="96" t="str">
        <f t="shared" si="53"/>
        <v>&lt;a name='20180720'&gt;&lt;b&gt;Friday, 20 July 2018: Dave Chappell - National Gallery of Art Sculpture Garden [DC] (Jazz in the Garden at 5 PM)&lt;/b&gt;&lt;/a&gt;&lt;br&gt;</v>
      </c>
      <c r="AG239" s="97">
        <f t="shared" si="54"/>
        <v>2018</v>
      </c>
      <c r="AH239" s="97" t="str">
        <f t="shared" si="55"/>
        <v>07</v>
      </c>
      <c r="AI239" s="97">
        <f t="shared" si="56"/>
        <v>20</v>
      </c>
      <c r="AJ239" s="97" t="str">
        <f t="shared" si="57"/>
        <v>20180720</v>
      </c>
    </row>
    <row r="240" spans="2:36" ht="12" customHeight="1" x14ac:dyDescent="0.15">
      <c r="B240" s="9" t="s">
        <v>629</v>
      </c>
      <c r="F240" s="86" t="str">
        <f t="shared" si="45"/>
        <v>Friday</v>
      </c>
      <c r="G240" s="91">
        <v>43301</v>
      </c>
      <c r="H240" s="92" t="str">
        <f>VLOOKUP(MONTH(G240),VLOOKUP!$W$1:$X$24,2)</f>
        <v>July</v>
      </c>
      <c r="I240" s="92" t="str">
        <f t="shared" si="46"/>
        <v>Friday, 20 July 2018</v>
      </c>
      <c r="J240" s="94" t="s">
        <v>605</v>
      </c>
      <c r="L240" s="86" t="str">
        <f t="shared" si="47"/>
        <v>&lt;a href='rnrh.php' title='list by venue'&gt;Rock &amp; Roll Hotel&lt;/a&gt;</v>
      </c>
      <c r="M240" s="86" t="str">
        <f t="shared" si="48"/>
        <v>Japandroids</v>
      </c>
      <c r="N240" s="86" t="str">
        <f>VLOOKUP(J240,VLOOKUP!$A$2:$S$54,19,FALSE)&amp;J240&amp;"&lt;/a&gt;"</f>
        <v>&lt;a href='rnrh.php' title='list by venue'&gt;Rock &amp; Roll Hotel&lt;/a&gt;</v>
      </c>
      <c r="O240" s="9" t="s">
        <v>1895</v>
      </c>
      <c r="S240" s="95" t="str">
        <f t="shared" si="49"/>
        <v>Japandroids</v>
      </c>
      <c r="T240" s="86" t="str">
        <f t="shared" si="50"/>
        <v>&amp;#149; Japandroids - &lt;b&gt;&lt;a href='rnrh.php' title='list by venue'&gt;Rock &amp; Roll Hotel&lt;/a&gt;&lt;/b&gt;  - &lt;font color='#000099'&gt;&lt;b&gt;&lt;I&gt;sold out&lt;/I&gt;&lt;/b&gt;&lt;/font&gt;&lt;br&gt;</v>
      </c>
      <c r="U240" s="86" t="str">
        <f>IF(ISBLANK(G240),"","&amp;#149; "&amp;IF(ISBLANK(C240),"","&lt;S&gt;")&amp;I240&amp;IF(ISBLANK(A240),""," - &lt;a href='recommended.php#"&amp;AJ240&amp;"'&gt;&lt;b&gt;&lt;em&gt;&lt;font color='#9C004D'&gt;RECOMMENDED&lt;/font&gt;&lt;/em&gt;&lt;/b&gt;&lt;/a&gt;")&amp;" - "&amp;M240&amp;IF(ISBLANK(K240),K240," - &lt;b&gt;"&amp;K240&amp;"&lt;/b&gt; ")&amp;IF(B240="Sold Out"," - &lt;font color='#000099'&gt;&lt;b&gt;&lt;I&gt;sold out&lt;/I&gt;&lt;/b&gt;&lt;/font&gt;","")&amp;IF(ISBLANK(C240),"","&lt;/S&gt; &lt;b&gt;"&amp;C240&amp;"&lt;/b&gt;")&amp;"&lt;p&gt;")</f>
        <v>&amp;#149; Friday, 20 July 2018 - Japandroids - &lt;font color='#000099'&gt;&lt;b&gt;&lt;I&gt;sold out&lt;/I&gt;&lt;/b&gt;&lt;/font&gt;&lt;p&gt;</v>
      </c>
      <c r="V240" s="95" t="str">
        <f t="shared" si="51"/>
        <v>&amp;#149; Japandroids - &lt;b&gt;&lt;a href='rnrh.php' title='list by venue'&gt;Rock &amp; Roll Hotel&lt;/a&gt;&lt;/b&gt;  - &lt;font color='#000099'&gt;&lt;b&gt;&lt;I&gt;sold out&lt;/I&gt;&lt;/b&gt;&lt;/font&gt; - &lt;font color='#005500'&gt;&lt;b&gt;&lt;/b&gt;&lt;/font&gt;&lt;br&gt;</v>
      </c>
      <c r="AE240" s="92" t="str">
        <f t="shared" si="52"/>
        <v>Friday, 20 July 2018      [&lt;a name='20180720' href='#20180720'&gt;link to this day&lt;/a&gt;]</v>
      </c>
      <c r="AF240" s="96" t="str">
        <f t="shared" si="53"/>
        <v>&lt;a name='20180720'&gt;&lt;b&gt;Friday, 20 July 2018: Japandroids - &lt;a href='rnrh.php' title='list by venue'&gt;Rock &amp; Roll Hotel&lt;/a&gt;&lt;/b&gt;&lt;/a&gt;&lt;br&gt;</v>
      </c>
      <c r="AG240" s="97">
        <f t="shared" si="54"/>
        <v>2018</v>
      </c>
      <c r="AH240" s="97" t="str">
        <f t="shared" si="55"/>
        <v>07</v>
      </c>
      <c r="AI240" s="97">
        <f t="shared" si="56"/>
        <v>20</v>
      </c>
      <c r="AJ240" s="97" t="str">
        <f t="shared" si="57"/>
        <v>20180720</v>
      </c>
    </row>
    <row r="241" spans="2:36" ht="12" customHeight="1" x14ac:dyDescent="0.15">
      <c r="B241" s="9" t="s">
        <v>629</v>
      </c>
      <c r="F241" s="86" t="str">
        <f t="shared" si="45"/>
        <v>Friday</v>
      </c>
      <c r="G241" s="91">
        <v>43301</v>
      </c>
      <c r="H241" s="92" t="str">
        <f>VLOOKUP(MONTH(G241),VLOOKUP!$W$1:$X$24,2)</f>
        <v>July</v>
      </c>
      <c r="I241" s="92" t="str">
        <f t="shared" si="46"/>
        <v>Friday, 20 July 2018</v>
      </c>
      <c r="J241" s="90" t="s">
        <v>2218</v>
      </c>
      <c r="L241" s="86" t="str">
        <f t="shared" si="47"/>
        <v>&lt;a href='anthem.php' title='list by venue'&gt;The Anthem&lt;/a&gt; [901 Wharf Street SW, Washington, DC]</v>
      </c>
      <c r="M241" s="86" t="str">
        <f t="shared" si="48"/>
        <v>Janelle Mon&amp;aacute;e and St. Beauty</v>
      </c>
      <c r="N241" s="86" t="str">
        <f>VLOOKUP(J241,VLOOKUP!$A$2:$S$54,19,FALSE)&amp;J241&amp;"&lt;/a&gt; ["&amp;VLOOKUP(J241,VLOOKUP!$A$2:$S$54,3,FALSE)&amp;"]"</f>
        <v>&lt;a href='anthem.php' title='list by venue'&gt;The Anthem&lt;/a&gt; [901 Wharf Street SW, Washington, DC]</v>
      </c>
      <c r="O241" s="9" t="s">
        <v>3298</v>
      </c>
      <c r="P241" s="9" t="s">
        <v>3299</v>
      </c>
      <c r="S241" s="95" t="str">
        <f t="shared" si="49"/>
        <v>Janelle Mon&amp;aacute;e</v>
      </c>
      <c r="T241" s="86" t="str">
        <f t="shared" si="50"/>
        <v>&amp;#149; Janelle Mon&amp;aacute;e and St. Beauty - &lt;b&gt;&lt;a href='anthem.php' title='list by venue'&gt;The Anthem&lt;/a&gt; [901 Wharf Street SW, Washington, DC]&lt;/b&gt;  - &lt;font color='#000099'&gt;&lt;b&gt;&lt;I&gt;sold out&lt;/I&gt;&lt;/b&gt;&lt;/font&gt;&lt;br&gt;</v>
      </c>
      <c r="U241" s="112" t="str">
        <f>IF(ISBLANK(G241),"","&amp;#149; "&amp;IF(ISBLANK(C241),"","&lt;S&gt;")&amp;I241&amp;IF(ISBLANK(A241),""," - &lt;a href='recommended.php#"&amp;AJ241&amp;"'&gt;&lt;b&gt;&lt;em&gt;&lt;font color='#9C004D'&gt;RECOMMENDED&lt;/font&gt;&lt;/em&gt;&lt;/b&gt;&lt;/a&gt;")&amp;" - "&amp;M241&amp;IF(ISBLANK(K241),K241," - &lt;b&gt;"&amp;K241&amp;"&lt;/b&gt; ")&amp;IF(B241="Sold Out"," - &lt;font color='#000099'&gt;&lt;b&gt;&lt;I&gt;sold out&lt;/I&gt;&lt;/b&gt;&lt;/font&gt;"," - &lt;font color='#728C00'&gt;&lt;em&gt;&lt;a href='http://www.shareasale.com/r.cfm?u=529909&amp;b=234786&amp;m=27601&amp;afftrack=&amp;urllink=www%2Eticketfly%2Ecom%2Fpurchase%2Fevent%2F"&amp;X241&amp;"' target='_blank'&gt;buy tickets&lt;/a&gt;&lt;/em&gt;&lt;/font&gt;")&amp;IF(ISBLANK(C241),"","&lt;/S&gt; &lt;b&gt;"&amp;C241&amp;"&lt;/b&gt;")&amp;"&lt;p&gt;")</f>
        <v>&amp;#149; Friday, 20 July 2018 - Janelle Mon&amp;aacute;e and St. Beauty - &lt;font color='#000099'&gt;&lt;b&gt;&lt;I&gt;sold out&lt;/I&gt;&lt;/b&gt;&lt;/font&gt;&lt;p&gt;</v>
      </c>
      <c r="V241" s="95" t="str">
        <f t="shared" si="51"/>
        <v>&amp;#149; Janelle Mon&amp;aacute;e and St. Beauty - &lt;b&gt;&lt;a href='anthem.php' title='list by venue'&gt;The Anthem&lt;/a&gt; [901 Wharf Street SW, Washington, DC]&lt;/b&gt;  - &lt;font color='#000099'&gt;&lt;b&gt;&lt;I&gt;sold out&lt;/I&gt;&lt;/b&gt;&lt;/font&gt; - &lt;font color='#005500'&gt;&lt;b&gt;&lt;/b&gt;&lt;/font&gt;&lt;br&gt;</v>
      </c>
      <c r="X241" s="90">
        <v>1687537</v>
      </c>
      <c r="AE241" s="92" t="str">
        <f t="shared" si="52"/>
        <v>Friday, 20 July 2018      [&lt;a name='20180720' href='#20180720'&gt;link to this day&lt;/a&gt;]</v>
      </c>
      <c r="AF241" s="96" t="str">
        <f t="shared" si="53"/>
        <v>&lt;a name='20180720'&gt;&lt;b&gt;Friday, 20 July 2018: Janelle Mon&amp;aacute;e and St. Beauty - &lt;a href='anthem.php' title='list by venue'&gt;The Anthem&lt;/a&gt; [901 Wharf Street SW, Washington, DC]&lt;/b&gt;&lt;/a&gt;&lt;br&gt;</v>
      </c>
      <c r="AG241" s="97">
        <f t="shared" si="54"/>
        <v>2018</v>
      </c>
      <c r="AH241" s="97" t="str">
        <f t="shared" si="55"/>
        <v>07</v>
      </c>
      <c r="AI241" s="97">
        <f t="shared" si="56"/>
        <v>20</v>
      </c>
      <c r="AJ241" s="97" t="str">
        <f t="shared" si="57"/>
        <v>20180720</v>
      </c>
    </row>
    <row r="242" spans="2:36" ht="12" customHeight="1" x14ac:dyDescent="0.15">
      <c r="D242" s="110">
        <v>43207</v>
      </c>
      <c r="E242" s="9" t="s">
        <v>795</v>
      </c>
      <c r="F242" s="86" t="str">
        <f t="shared" si="45"/>
        <v>Friday</v>
      </c>
      <c r="G242" s="91">
        <v>43301</v>
      </c>
      <c r="H242" s="92" t="str">
        <f>VLOOKUP(MONTH(G242),VLOOKUP!$W$1:$X$24,2)</f>
        <v>July</v>
      </c>
      <c r="I242" s="92" t="str">
        <f t="shared" si="46"/>
        <v>Friday, 20 July 2018</v>
      </c>
      <c r="J242" s="94" t="s">
        <v>200</v>
      </c>
      <c r="L242" s="86" t="str">
        <f t="shared" si="47"/>
        <v>&lt;a href='hamilton.php' title='list by venue'&gt;the Hamilton&lt;/a&gt;</v>
      </c>
      <c r="M242" s="86" t="str">
        <f t="shared" si="48"/>
        <v>Nicki Bluhm</v>
      </c>
      <c r="N242" s="86" t="str">
        <f>VLOOKUP(J242,VLOOKUP!$A$2:$S$54,19,FALSE)&amp;J242&amp;"&lt;/a&gt;"</f>
        <v>&lt;a href='hamilton.php' title='list by venue'&gt;the Hamilton&lt;/a&gt;</v>
      </c>
      <c r="O242" s="4" t="s">
        <v>2747</v>
      </c>
      <c r="S242" s="95" t="str">
        <f t="shared" si="49"/>
        <v>Nicki Bluhm</v>
      </c>
      <c r="T242" s="86" t="str">
        <f t="shared" si="50"/>
        <v>&amp;#149; Nicki Bluhm - &lt;b&gt;&lt;a href='hamilton.php' title='list by venue'&gt;the Hamilton&lt;/a&gt;&lt;/b&gt; &lt;br&gt;</v>
      </c>
      <c r="U242" s="112" t="str">
        <f>IF(ISBLANK(G242),"","&amp;#149; "&amp;IF(ISBLANK(C242),"","&lt;S&gt;")&amp;I242&amp;IF(ISBLANK(A242),""," - &lt;a href='recommended.php#"&amp;AJ242&amp;"'&gt;&lt;b&gt;&lt;em&gt;&lt;font color='#9C004D'&gt;RECOMMENDED&lt;/font&gt;&lt;/em&gt;&lt;/b&gt;&lt;/a&gt;")&amp;" - "&amp;M242&amp;IF(ISBLANK(K242),K242," - &lt;b&gt;"&amp;K242&amp;"&lt;/b&gt; ")&amp;IF(B242="Sold Out"," - &lt;font color='#000099'&gt;&lt;b&gt;&lt;I&gt;sold out&lt;/I&gt;&lt;/b&gt;&lt;/font&gt;"," - &lt;font color='#728C00'&gt;&lt;em&gt;&lt;a href='http://www.shareasale.com/r.cfm?u=529909&amp;b=234786&amp;m=27601&amp;afftrack=&amp;urllink=www%2Eticketfly%2Ecom%2Fpurchase%2Fevent%2F"&amp;X242&amp;"' target='_blank'&gt;buy tickets&lt;/a&gt;&lt;/em&gt;&lt;/font&gt;")&amp;IF(ISBLANK(C242),"","&lt;/S&gt; &lt;b&gt;"&amp;C242&amp;"&lt;/b&gt;")&amp;"&lt;p&gt;")</f>
        <v>&amp;#149; Friday, 20 July 2018 - Nicki Bluhm - &lt;font color='#728C00'&gt;&lt;em&gt;&lt;a href='http://www.shareasale.com/r.cfm?u=529909&amp;b=234786&amp;m=27601&amp;afftrack=&amp;urllink=www%2Eticketfly%2Ecom%2Fpurchase%2Fevent%2F1668989' target='_blank'&gt;buy tickets&lt;/a&gt;&lt;/em&gt;&lt;/font&gt;&lt;p&gt;</v>
      </c>
      <c r="V242" s="95" t="str">
        <f t="shared" si="51"/>
        <v>&amp;#149; Nicki Bluhm - &lt;b&gt;&lt;a href='hamilton.php' title='list by venue'&gt;the Hamilton&lt;/a&gt;&lt;/b&gt;  - &lt;font color='#005500'&gt;&lt;b&gt;NEW!&lt;/b&gt;&lt;/font&gt;&lt;br&gt;</v>
      </c>
      <c r="X242" s="9">
        <v>1668989</v>
      </c>
      <c r="AE242" s="92" t="str">
        <f t="shared" si="52"/>
        <v>Friday, 20 July 2018      [&lt;a name='20180720' href='#20180720'&gt;link to this day&lt;/a&gt;]</v>
      </c>
      <c r="AF242" s="96" t="str">
        <f t="shared" si="53"/>
        <v>&lt;a name='20180720'&gt;&lt;b&gt;Friday, 20 July 2018: Nicki Bluhm - &lt;a href='hamilton.php' title='list by venue'&gt;the Hamilton&lt;/a&gt;&lt;/b&gt;&lt;/a&gt;&lt;br&gt;</v>
      </c>
      <c r="AG242" s="97">
        <f t="shared" si="54"/>
        <v>2018</v>
      </c>
      <c r="AH242" s="97" t="str">
        <f t="shared" si="55"/>
        <v>07</v>
      </c>
      <c r="AI242" s="97">
        <f t="shared" si="56"/>
        <v>20</v>
      </c>
      <c r="AJ242" s="97" t="str">
        <f t="shared" si="57"/>
        <v>20180720</v>
      </c>
    </row>
    <row r="243" spans="2:36" ht="12" customHeight="1" x14ac:dyDescent="0.15">
      <c r="D243" s="110">
        <v>43273</v>
      </c>
      <c r="E243" s="9" t="s">
        <v>795</v>
      </c>
      <c r="F243" s="86" t="str">
        <f t="shared" si="45"/>
        <v>Friday</v>
      </c>
      <c r="G243" s="91">
        <v>43301</v>
      </c>
      <c r="H243" s="92" t="str">
        <f>VLOOKUP(MONTH(G243),VLOOKUP!$W$1:$X$24,2)</f>
        <v>July</v>
      </c>
      <c r="I243" s="92" t="str">
        <f t="shared" si="46"/>
        <v>Friday, 20 July 2018</v>
      </c>
      <c r="J243" s="93" t="s">
        <v>98</v>
      </c>
      <c r="L243" s="86" t="str">
        <f t="shared" si="47"/>
        <v>the Pinch [3548 14th St NW, WDC]</v>
      </c>
      <c r="M243" s="86" t="str">
        <f t="shared" si="48"/>
        <v>Drugs of Faith, Foehammer (record release), Malevich, and the Way</v>
      </c>
      <c r="N243" s="93" t="str">
        <f>J243</f>
        <v>the Pinch [3548 14th St NW, WDC]</v>
      </c>
      <c r="O243" s="174" t="s">
        <v>1921</v>
      </c>
      <c r="P243" s="9" t="s">
        <v>3601</v>
      </c>
      <c r="Q243" s="9" t="s">
        <v>1971</v>
      </c>
      <c r="R243" s="9" t="s">
        <v>3152</v>
      </c>
      <c r="S243" s="95" t="str">
        <f t="shared" si="49"/>
        <v>Drugs of Faith</v>
      </c>
      <c r="T243" s="86" t="str">
        <f t="shared" si="50"/>
        <v>&amp;#149; Drugs of Faith, Foehammer (record release), Malevich, and the Way - &lt;b&gt;the Pinch [3548 14th St NW, WDC]&lt;/b&gt; &lt;br&gt;</v>
      </c>
      <c r="U243" s="86" t="str">
        <f>IF(ISBLANK(G243),"","&amp;#149; "&amp;IF(ISBLANK(C243),"","&lt;S&gt;")&amp;I243&amp;IF(ISBLANK(A243),""," - &lt;a href='recommended.php#"&amp;AJ243&amp;"'&gt;&lt;b&gt;&lt;em&gt;&lt;font color='#9C004D'&gt;RECOMMENDED&lt;/font&gt;&lt;/em&gt;&lt;/b&gt;&lt;/a&gt;")&amp;" - "&amp;M243&amp;IF(ISBLANK(K243),K243," - &lt;b&gt;"&amp;K243&amp;"&lt;/b&gt; ")&amp;IF(B243="Sold Out"," - &lt;font color='#000099'&gt;&lt;b&gt;&lt;I&gt;sold out&lt;/I&gt;&lt;/b&gt;&lt;/font&gt;","")&amp;IF(ISBLANK(C243),"","&lt;/S&gt; &lt;b&gt;"&amp;C243&amp;"&lt;/b&gt;")&amp;"&lt;p&gt;")</f>
        <v>&amp;#149; Friday, 20 July 2018 - Drugs of Faith, Foehammer (record release), Malevich, and the Way&lt;p&gt;</v>
      </c>
      <c r="V243" s="95" t="str">
        <f t="shared" si="51"/>
        <v>&amp;#149; Drugs of Faith, Foehammer (record release), Malevich, and the Way - &lt;b&gt;the Pinch [3548 14th St NW, WDC]&lt;/b&gt;  - &lt;font color='#005500'&gt;&lt;b&gt;NEW!&lt;/b&gt;&lt;/font&gt;&lt;br&gt;</v>
      </c>
      <c r="W243" s="90" t="s">
        <v>221</v>
      </c>
      <c r="AE243" s="92" t="str">
        <f t="shared" si="52"/>
        <v>Friday, 20 July 2018      [&lt;a name='20180720' href='#20180720'&gt;link to this day&lt;/a&gt;]</v>
      </c>
      <c r="AF243" s="96" t="str">
        <f t="shared" si="53"/>
        <v>&lt;a name='20180720'&gt;&lt;b&gt;Friday, 20 July 2018: Drugs of Faith, Foehammer (record release), Malevich, and the Way - the Pinch [3548 14th St NW, WDC]&lt;/b&gt;&lt;/a&gt;&lt;br&gt;</v>
      </c>
      <c r="AG243" s="97">
        <f t="shared" si="54"/>
        <v>2018</v>
      </c>
      <c r="AH243" s="97" t="str">
        <f t="shared" si="55"/>
        <v>07</v>
      </c>
      <c r="AI243" s="97">
        <f t="shared" si="56"/>
        <v>20</v>
      </c>
      <c r="AJ243" s="97" t="str">
        <f t="shared" si="57"/>
        <v>20180720</v>
      </c>
    </row>
    <row r="244" spans="2:36" ht="12" customHeight="1" x14ac:dyDescent="0.15">
      <c r="D244" s="110">
        <v>43233</v>
      </c>
      <c r="E244" s="9" t="s">
        <v>795</v>
      </c>
      <c r="F244" s="86" t="str">
        <f t="shared" si="45"/>
        <v>Friday</v>
      </c>
      <c r="G244" s="91">
        <v>43301</v>
      </c>
      <c r="H244" s="92" t="str">
        <f>VLOOKUP(MONTH(G244),VLOOKUP!$W$1:$X$24,2)</f>
        <v>July</v>
      </c>
      <c r="I244" s="92" t="str">
        <f t="shared" si="46"/>
        <v>Friday, 20 July 2018</v>
      </c>
      <c r="J244" s="9" t="s">
        <v>2426</v>
      </c>
      <c r="L244" s="86" t="str">
        <f t="shared" si="47"/>
        <v>&lt;a href='unionstage.php' title='list by venue'&gt;Union Stage&lt;/a&gt; [740 Water Street SW, Washington, DC 20024]</v>
      </c>
      <c r="M244" s="86" t="str">
        <f t="shared" si="48"/>
        <v>the Brencore Allstar Band: A Tribute to the Music of Motown</v>
      </c>
      <c r="N244" s="86" t="str">
        <f>VLOOKUP(J244,VLOOKUP!$A$2:$S$54,19,FALSE)&amp;J244&amp;"&lt;/a&gt; ["&amp;VLOOKUP(J244,VLOOKUP!$A$2:$S$54,3,FALSE)&amp;"]"</f>
        <v>&lt;a href='unionstage.php' title='list by venue'&gt;Union Stage&lt;/a&gt; [740 Water Street SW, Washington, DC 20024]</v>
      </c>
      <c r="O244" s="9" t="s">
        <v>3019</v>
      </c>
      <c r="S244" s="95" t="str">
        <f t="shared" si="49"/>
        <v>Brencore Allstar Band: A Tribute to the Music of Motown</v>
      </c>
      <c r="T244" s="86" t="str">
        <f t="shared" si="50"/>
        <v>&amp;#149; the Brencore Allstar Band: A Tribute to the Music of Motown - &lt;b&gt;&lt;a href='unionstage.php' title='list by venue'&gt;Union Stage&lt;/a&gt; [740 Water Street SW, Washington, DC 20024]&lt;/b&gt; &lt;br&gt;</v>
      </c>
      <c r="U244" s="112" t="str">
        <f>IF(ISBLANK(G244),"","&amp;#149; "&amp;IF(ISBLANK(C244),"","&lt;S&gt;")&amp;I244&amp;IF(ISBLANK(A244),""," - &lt;a href='recommended.php#"&amp;AJ244&amp;"'&gt;&lt;b&gt;&lt;em&gt;&lt;font color='#9C004D'&gt;RECOMMENDED&lt;/font&gt;&lt;/em&gt;&lt;/b&gt;&lt;/a&gt;")&amp;" - "&amp;M244&amp;IF(ISBLANK(K244),K244," - &lt;b&gt;"&amp;K244&amp;"&lt;/b&gt; ")&amp;IF(B244="Sold Out"," - &lt;font color='#000099'&gt;&lt;b&gt;&lt;I&gt;sold out&lt;/I&gt;&lt;/b&gt;&lt;/font&gt;"," - &lt;font color='#728C00'&gt;&lt;em&gt;&lt;a href='http://www.shareasale.com/r.cfm?u=529909&amp;b=234786&amp;m=27601&amp;afftrack=&amp;urllink=www%2Eticketfly%2Ecom%2Fpurchase%2Fevent%2F"&amp;X244&amp;"' target='_blank'&gt;buy tickets&lt;/a&gt;&lt;/em&gt;&lt;/font&gt;")&amp;IF(ISBLANK(C244),"","&lt;/S&gt; &lt;b&gt;"&amp;C244&amp;"&lt;/b&gt;")&amp;"&lt;p&gt;")</f>
        <v>&amp;#149; Friday, 20 July 2018 - the Brencore Allstar Band: A Tribute to the Music of Motown - &lt;font color='#728C00'&gt;&lt;em&gt;&lt;a href='http://www.shareasale.com/r.cfm?u=529909&amp;b=234786&amp;m=27601&amp;afftrack=&amp;urllink=www%2Eticketfly%2Ecom%2Fpurchase%2Fevent%2F1692589' target='_blank'&gt;buy tickets&lt;/a&gt;&lt;/em&gt;&lt;/font&gt;&lt;p&gt;</v>
      </c>
      <c r="V244" s="95" t="str">
        <f t="shared" si="51"/>
        <v>&amp;#149; the Brencore Allstar Band: A Tribute to the Music of Motown - &lt;b&gt;&lt;a href='unionstage.php' title='list by venue'&gt;Union Stage&lt;/a&gt; [740 Water Street SW, Washington, DC 20024]&lt;/b&gt;  - &lt;font color='#005500'&gt;&lt;b&gt;NEW!&lt;/b&gt;&lt;/font&gt;&lt;br&gt;</v>
      </c>
      <c r="X244" s="9">
        <v>1692589</v>
      </c>
      <c r="AE244" s="92" t="str">
        <f t="shared" si="52"/>
        <v>Friday, 20 July 2018      [&lt;a name='20180720' href='#20180720'&gt;link to this day&lt;/a&gt;]</v>
      </c>
      <c r="AF244" s="96" t="str">
        <f t="shared" si="53"/>
        <v>&lt;a name='20180720'&gt;&lt;b&gt;Friday, 20 July 2018: the Brencore Allstar Band: A Tribute to the Music of Motown - &lt;a href='unionstage.php' title='list by venue'&gt;Union Stage&lt;/a&gt; [740 Water Street SW, Washington, DC 20024]&lt;/b&gt;&lt;/a&gt;&lt;br&gt;</v>
      </c>
      <c r="AG244" s="97">
        <f t="shared" si="54"/>
        <v>2018</v>
      </c>
      <c r="AH244" s="97" t="str">
        <f t="shared" si="55"/>
        <v>07</v>
      </c>
      <c r="AI244" s="97">
        <f t="shared" si="56"/>
        <v>20</v>
      </c>
      <c r="AJ244" s="97" t="str">
        <f t="shared" si="57"/>
        <v>20180720</v>
      </c>
    </row>
    <row r="245" spans="2:36" ht="12" customHeight="1" x14ac:dyDescent="0.15">
      <c r="B245" s="9" t="s">
        <v>629</v>
      </c>
      <c r="D245" s="110">
        <v>43153</v>
      </c>
      <c r="E245" s="9" t="s">
        <v>795</v>
      </c>
      <c r="F245" s="86" t="str">
        <f t="shared" si="45"/>
        <v>Friday</v>
      </c>
      <c r="G245" s="91">
        <v>43301</v>
      </c>
      <c r="H245" s="92" t="str">
        <f>VLOOKUP(MONTH(G245),VLOOKUP!$W$1:$X$24,2)</f>
        <v>July</v>
      </c>
      <c r="I245" s="92" t="str">
        <f t="shared" si="46"/>
        <v>Friday, 20 July 2018</v>
      </c>
      <c r="J245" s="90" t="s">
        <v>432</v>
      </c>
      <c r="K245" s="9" t="s">
        <v>2586</v>
      </c>
      <c r="L245" s="86" t="str">
        <f t="shared" si="47"/>
        <v>&lt;a href='warner.php' title='list by venue'&gt;Warner Theatre&lt;/a&gt; (World Be Gone Tour)</v>
      </c>
      <c r="M245" s="86" t="str">
        <f t="shared" si="48"/>
        <v>Erasure</v>
      </c>
      <c r="N245" s="86" t="str">
        <f>VLOOKUP(J245,VLOOKUP!$A$2:$S$54,19,FALSE)&amp;J245&amp;"&lt;/a&gt;"</f>
        <v>&lt;a href='warner.php' title='list by venue'&gt;Warner Theatre&lt;/a&gt;</v>
      </c>
      <c r="O245" s="9" t="s">
        <v>2587</v>
      </c>
      <c r="S245" s="95" t="str">
        <f t="shared" si="49"/>
        <v>Erasure</v>
      </c>
      <c r="T245" s="86" t="str">
        <f t="shared" si="50"/>
        <v>&amp;#149; Erasure - &lt;b&gt;&lt;a href='warner.php' title='list by venue'&gt;Warner Theatre&lt;/a&gt; (World Be Gone Tour)&lt;/b&gt;  - &lt;font color='#000099'&gt;&lt;b&gt;&lt;I&gt;sold out&lt;/I&gt;&lt;/b&gt;&lt;/font&gt;&lt;br&gt;</v>
      </c>
      <c r="U245" s="86" t="str">
        <f>IF(ISBLANK(G245),"","&amp;#149; "&amp;IF(ISBLANK(C245),"","&lt;S&gt;")&amp;I245&amp;IF(ISBLANK(A245),""," - &lt;a href='recommended.php#"&amp;AJ245&amp;"'&gt;&lt;b&gt;&lt;em&gt;&lt;font color='#9C004D'&gt;RECOMMENDED&lt;/font&gt;&lt;/em&gt;&lt;/b&gt;&lt;/a&gt;")&amp;" - "&amp;M245&amp;IF(ISBLANK(K245),K245," - &lt;b&gt;"&amp;K245&amp;"&lt;/b&gt; ")&amp;IF(B245="Sold Out"," - &lt;font color='#000099'&gt;&lt;b&gt;&lt;I&gt;sold out&lt;/I&gt;&lt;/b&gt;&lt;/font&gt;","")&amp;IF(ISBLANK(C245),"","&lt;/S&gt; &lt;b&gt;"&amp;C245&amp;"&lt;/b&gt;")&amp;"&lt;p&gt;")</f>
        <v>&amp;#149; Friday, 20 July 2018 - Erasure - &lt;b&gt;World Be Gone Tour&lt;/b&gt;  - &lt;font color='#000099'&gt;&lt;b&gt;&lt;I&gt;sold out&lt;/I&gt;&lt;/b&gt;&lt;/font&gt;&lt;p&gt;</v>
      </c>
      <c r="V245" s="95" t="str">
        <f t="shared" si="51"/>
        <v>&amp;#149; Erasure - &lt;b&gt;&lt;a href='warner.php' title='list by venue'&gt;Warner Theatre&lt;/a&gt; (World Be Gone Tour)&lt;/b&gt;  - &lt;font color='#000099'&gt;&lt;b&gt;&lt;I&gt;sold out&lt;/I&gt;&lt;/b&gt;&lt;/font&gt; - &lt;font color='#005500'&gt;&lt;b&gt;NEW!&lt;/b&gt;&lt;/font&gt;&lt;br&gt;</v>
      </c>
      <c r="AE245" s="92" t="str">
        <f t="shared" si="52"/>
        <v>Friday, 20 July 2018      [&lt;a name='20180720' href='#20180720'&gt;link to this day&lt;/a&gt;]</v>
      </c>
      <c r="AF245" s="96" t="str">
        <f t="shared" si="53"/>
        <v>&lt;a name='20180720'&gt;&lt;b&gt;Friday, 20 July 2018: Erasure - &lt;a href='warner.php' title='list by venue'&gt;Warner Theatre&lt;/a&gt; (World Be Gone Tour)&lt;/b&gt;&lt;/a&gt;&lt;br&gt;</v>
      </c>
      <c r="AG245" s="97">
        <f t="shared" si="54"/>
        <v>2018</v>
      </c>
      <c r="AH245" s="97" t="str">
        <f t="shared" si="55"/>
        <v>07</v>
      </c>
      <c r="AI245" s="97">
        <f t="shared" si="56"/>
        <v>20</v>
      </c>
      <c r="AJ245" s="97" t="str">
        <f t="shared" si="57"/>
        <v>20180720</v>
      </c>
    </row>
    <row r="246" spans="2:36" ht="12" customHeight="1" x14ac:dyDescent="0.15">
      <c r="D246" s="110">
        <v>43153</v>
      </c>
      <c r="E246" s="9" t="s">
        <v>795</v>
      </c>
      <c r="F246" s="86" t="str">
        <f t="shared" si="45"/>
        <v>Friday</v>
      </c>
      <c r="G246" s="91">
        <v>43301</v>
      </c>
      <c r="H246" s="92" t="str">
        <f>VLOOKUP(MONTH(G246),VLOOKUP!$W$1:$X$24,2)</f>
        <v>July</v>
      </c>
      <c r="I246" s="92" t="str">
        <f t="shared" si="46"/>
        <v>Friday, 20 July 2018</v>
      </c>
      <c r="J246" s="90" t="s">
        <v>234</v>
      </c>
      <c r="K246" s="90" t="s">
        <v>1644</v>
      </c>
      <c r="L246" s="86" t="str">
        <f t="shared" si="47"/>
        <v>&lt;a href='wolftrap.php' title='list by venue'&gt;Wolf Trap&lt;/a&gt; (Filene Center)</v>
      </c>
      <c r="M246" s="86" t="str">
        <f t="shared" si="48"/>
        <v>Queen Latifah and Common</v>
      </c>
      <c r="N246" s="86" t="str">
        <f>VLOOKUP(J246,VLOOKUP!$A$2:$S$54,19,FALSE)&amp;J246&amp;"&lt;/a&gt;"</f>
        <v>&lt;a href='wolftrap.php' title='list by venue'&gt;Wolf Trap&lt;/a&gt;</v>
      </c>
      <c r="O246" s="9" t="s">
        <v>2568</v>
      </c>
      <c r="P246" s="9" t="s">
        <v>1972</v>
      </c>
      <c r="S246" s="95" t="str">
        <f t="shared" si="49"/>
        <v>Queen Latifah</v>
      </c>
      <c r="T246" s="86" t="str">
        <f t="shared" si="50"/>
        <v>&amp;#149; Queen Latifah and Common - &lt;b&gt;&lt;a href='wolftrap.php' title='list by venue'&gt;Wolf Trap&lt;/a&gt; (Filene Center)&lt;/b&gt; &lt;br&gt;</v>
      </c>
      <c r="U246" s="86" t="str">
        <f>IF(ISBLANK(G246),"","&amp;#149; "&amp;IF(ISBLANK(C246),"","&lt;S&gt;")&amp;I246&amp;IF(ISBLANK(A246),""," - &lt;a href='recommended.php#"&amp;AJ246&amp;"'&gt;&lt;b&gt;&lt;em&gt;&lt;font color='#9C004D'&gt;RECOMMENDED&lt;/font&gt;&lt;/em&gt;&lt;/b&gt;&lt;/a&gt;")&amp;" - "&amp;M246&amp;IF(ISBLANK(K246),K246," - &lt;b&gt;"&amp;K246&amp;"&lt;/b&gt; ")&amp;IF(B246="Sold Out"," - &lt;font color='#000099'&gt;&lt;b&gt;&lt;I&gt;sold out&lt;/I&gt;&lt;/b&gt;&lt;/font&gt;","")&amp;IF(ISBLANK(C246),"","&lt;/S&gt; &lt;b&gt;"&amp;C246&amp;"&lt;/b&gt;")&amp;"&lt;p&gt;")</f>
        <v>&amp;#149; Friday, 20 July 2018 - Queen Latifah and Common - &lt;b&gt;Filene Center&lt;/b&gt; &lt;p&gt;</v>
      </c>
      <c r="V246" s="95" t="str">
        <f t="shared" si="51"/>
        <v>&amp;#149; Queen Latifah and Common - &lt;b&gt;&lt;a href='wolftrap.php' title='list by venue'&gt;Wolf Trap&lt;/a&gt; (Filene Center)&lt;/b&gt;  - &lt;font color='#005500'&gt;&lt;b&gt;NEW!&lt;/b&gt;&lt;/font&gt;&lt;br&gt;</v>
      </c>
      <c r="AE246" s="92" t="str">
        <f t="shared" si="52"/>
        <v>Friday, 20 July 2018      [&lt;a name='20180720' href='#20180720'&gt;link to this day&lt;/a&gt;]</v>
      </c>
      <c r="AF246" s="96" t="str">
        <f t="shared" si="53"/>
        <v>&lt;a name='20180720'&gt;&lt;b&gt;Friday, 20 July 2018: Queen Latifah and Common - &lt;a href='wolftrap.php' title='list by venue'&gt;Wolf Trap&lt;/a&gt; (Filene Center)&lt;/b&gt;&lt;/a&gt;&lt;br&gt;</v>
      </c>
      <c r="AG246" s="97">
        <f t="shared" si="54"/>
        <v>2018</v>
      </c>
      <c r="AH246" s="97" t="str">
        <f t="shared" si="55"/>
        <v>07</v>
      </c>
      <c r="AI246" s="97">
        <f t="shared" si="56"/>
        <v>20</v>
      </c>
      <c r="AJ246" s="97" t="str">
        <f t="shared" si="57"/>
        <v>20180720</v>
      </c>
    </row>
    <row r="247" spans="2:36" ht="12" customHeight="1" x14ac:dyDescent="0.15">
      <c r="D247" s="110">
        <v>43209</v>
      </c>
      <c r="E247" s="9" t="s">
        <v>795</v>
      </c>
      <c r="F247" s="86" t="str">
        <f t="shared" si="45"/>
        <v>Saturday</v>
      </c>
      <c r="G247" s="91">
        <v>43302</v>
      </c>
      <c r="H247" s="92" t="str">
        <f>VLOOKUP(MONTH(G247),VLOOKUP!$W$1:$X$24,2)</f>
        <v>July</v>
      </c>
      <c r="I247" s="92" t="str">
        <f t="shared" si="46"/>
        <v>Saturday, 21 July 2018</v>
      </c>
      <c r="J247" s="90" t="s">
        <v>258</v>
      </c>
      <c r="L247" s="86" t="str">
        <f t="shared" si="47"/>
        <v>&lt;a href='930.php' title='list by venue'&gt;9:30 Club&lt;/a&gt;</v>
      </c>
      <c r="M247" s="86" t="str">
        <f t="shared" si="48"/>
        <v>Deafheaven, Drab Majesty, and Uniform</v>
      </c>
      <c r="N247" s="86" t="str">
        <f>VLOOKUP(J247,VLOOKUP!$A$2:$S$54,19,FALSE)&amp;J247&amp;"&lt;/a&gt;"</f>
        <v>&lt;a href='930.php' title='list by venue'&gt;9:30 Club&lt;/a&gt;</v>
      </c>
      <c r="O247" s="174" t="s">
        <v>1009</v>
      </c>
      <c r="P247" s="9" t="s">
        <v>1863</v>
      </c>
      <c r="Q247" s="9" t="s">
        <v>2282</v>
      </c>
      <c r="S247" s="95" t="str">
        <f t="shared" si="49"/>
        <v>Deafheaven</v>
      </c>
      <c r="T247" s="86" t="str">
        <f t="shared" si="50"/>
        <v>&amp;#149; Deafheaven, Drab Majesty, and Uniform - &lt;b&gt;&lt;a href='930.php' title='list by venue'&gt;9:30 Club&lt;/a&gt;&lt;/b&gt; &lt;br&gt;</v>
      </c>
      <c r="U247" s="112" t="str">
        <f>IF(ISBLANK(G247),"","&amp;#149; "&amp;IF(ISBLANK(C247),"","&lt;S&gt;")&amp;I247&amp;IF(ISBLANK(A247),""," - &lt;a href='recommended.php#"&amp;AJ247&amp;"'&gt;&lt;b&gt;&lt;em&gt;&lt;font color='#9C004D'&gt;RECOMMENDED&lt;/font&gt;&lt;/em&gt;&lt;/b&gt;&lt;/a&gt;")&amp;" - "&amp;M247&amp;IF(ISBLANK(K247),K247," - &lt;b&gt;"&amp;K247&amp;"&lt;/b&gt; ")&amp;IF(B247="Sold Out"," - &lt;font color='#000099'&gt;&lt;b&gt;&lt;I&gt;sold out&lt;/I&gt;&lt;/b&gt;&lt;/font&gt;"," - &lt;font color='#728C00'&gt;&lt;em&gt;&lt;a href='http://www.shareasale.com/r.cfm?u=529909&amp;b=234786&amp;m=27601&amp;afftrack=&amp;urllink=www%2Eticketfly%2Ecom%2Fpurchase%2Fevent%2F"&amp;X247&amp;"' target='_blank'&gt;buy tickets&lt;/a&gt;&lt;/em&gt;&lt;/font&gt;")&amp;IF(ISBLANK(C247),"","&lt;/S&gt; &lt;b&gt;"&amp;C247&amp;"&lt;/b&gt;")&amp;"&lt;p&gt;")</f>
        <v>&amp;#149; Saturday, 21 July 2018 - Deafheaven, Drab Majesty, and Uniform - &lt;font color='#728C00'&gt;&lt;em&gt;&lt;a href='http://www.shareasale.com/r.cfm?u=529909&amp;b=234786&amp;m=27601&amp;afftrack=&amp;urllink=www%2Eticketfly%2Ecom%2Fpurchase%2Fevent%2F1683209' target='_blank'&gt;buy tickets&lt;/a&gt;&lt;/em&gt;&lt;/font&gt;&lt;p&gt;</v>
      </c>
      <c r="V247" s="95" t="str">
        <f t="shared" si="51"/>
        <v>&amp;#149; Deafheaven, Drab Majesty, and Uniform - &lt;b&gt;&lt;a href='930.php' title='list by venue'&gt;9:30 Club&lt;/a&gt;&lt;/b&gt;  - &lt;font color='#005500'&gt;&lt;b&gt;NEW!&lt;/b&gt;&lt;/font&gt;&lt;br&gt;</v>
      </c>
      <c r="W247" s="90" t="s">
        <v>221</v>
      </c>
      <c r="X247" s="9">
        <v>1683209</v>
      </c>
      <c r="AE247" s="92" t="str">
        <f t="shared" si="52"/>
        <v>Saturday, 21 July 2018      [&lt;a name='20180721' href='#20180721'&gt;link to this day&lt;/a&gt;]</v>
      </c>
      <c r="AF247" s="96" t="str">
        <f t="shared" si="53"/>
        <v>&lt;a name='20180721'&gt;&lt;b&gt;Saturday, 21 July 2018: Deafheaven, Drab Majesty, and Uniform - &lt;a href='930.php' title='list by venue'&gt;9:30 Club&lt;/a&gt;&lt;/b&gt;&lt;/a&gt;&lt;br&gt;</v>
      </c>
      <c r="AG247" s="97">
        <f t="shared" si="54"/>
        <v>2018</v>
      </c>
      <c r="AH247" s="97" t="str">
        <f t="shared" si="55"/>
        <v>07</v>
      </c>
      <c r="AI247" s="97">
        <f t="shared" si="56"/>
        <v>21</v>
      </c>
      <c r="AJ247" s="97" t="str">
        <f t="shared" si="57"/>
        <v>20180721</v>
      </c>
    </row>
    <row r="248" spans="2:36" ht="12" customHeight="1" x14ac:dyDescent="0.15">
      <c r="D248" s="110">
        <v>43207</v>
      </c>
      <c r="E248" s="9" t="s">
        <v>795</v>
      </c>
      <c r="F248" s="86" t="str">
        <f t="shared" si="45"/>
        <v>Saturday</v>
      </c>
      <c r="G248" s="91">
        <v>43302</v>
      </c>
      <c r="H248" s="92" t="str">
        <f>VLOOKUP(MONTH(G248),VLOOKUP!$W$1:$X$24,2)</f>
        <v>July</v>
      </c>
      <c r="I248" s="92" t="str">
        <f t="shared" si="46"/>
        <v>Saturday, 21 July 2018</v>
      </c>
      <c r="J248" s="107" t="s">
        <v>1409</v>
      </c>
      <c r="K248" s="1" t="s">
        <v>2727</v>
      </c>
      <c r="L248" s="86" t="str">
        <f t="shared" si="47"/>
        <v>&lt;a href='baltimorearena.php' title='list by venue'&gt;Baltimore Arena (Royal Farms Arena)&lt;/a&gt; (Pray for the Wicked Tour)</v>
      </c>
      <c r="M248" s="86" t="str">
        <f t="shared" si="48"/>
        <v>Panic! at the Disco</v>
      </c>
      <c r="N248" s="86" t="str">
        <f>VLOOKUP(J248,VLOOKUP!$A$2:$S$54,19,FALSE)&amp;J248&amp;"&lt;/a&gt;"</f>
        <v>&lt;a href='baltimorearena.php' title='list by venue'&gt;Baltimore Arena (Royal Farms Arena)&lt;/a&gt;</v>
      </c>
      <c r="O248" s="3" t="s">
        <v>1862</v>
      </c>
      <c r="P248" s="107"/>
      <c r="Q248" s="107"/>
      <c r="R248" s="107"/>
      <c r="S248" s="95" t="str">
        <f t="shared" si="49"/>
        <v>Panic! at the Disco</v>
      </c>
      <c r="T248" s="86" t="str">
        <f t="shared" si="50"/>
        <v>&amp;#149; Panic! at the Disco - &lt;b&gt;&lt;a href='baltimorearena.php' title='list by venue'&gt;Baltimore Arena (Royal Farms Arena)&lt;/a&gt; (Pray for the Wicked Tour)&lt;/b&gt; &lt;br&gt;</v>
      </c>
      <c r="U248" s="86" t="str">
        <f>IF(ISBLANK(G248),"","&amp;#149; "&amp;IF(ISBLANK(C248),"","&lt;S&gt;")&amp;I248&amp;IF(ISBLANK(A248),""," - &lt;a href='recommended.php#"&amp;AJ248&amp;"'&gt;&lt;b&gt;&lt;em&gt;&lt;font color='#9C004D'&gt;RECOMMENDED&lt;/font&gt;&lt;/em&gt;&lt;/b&gt;&lt;/a&gt;")&amp;" - "&amp;M248&amp;IF(ISBLANK(K248),K248," - &lt;b&gt;"&amp;K248&amp;"&lt;/b&gt; ")&amp;IF(B248="Sold Out"," - &lt;font color='#000099'&gt;&lt;b&gt;&lt;I&gt;sold out&lt;/I&gt;&lt;/b&gt;&lt;/font&gt;","")&amp;IF(ISBLANK(C248),"","&lt;/S&gt; &lt;b&gt;"&amp;C248&amp;"&lt;/b&gt;")&amp;"&lt;p&gt;")</f>
        <v>&amp;#149; Saturday, 21 July 2018 - Panic! at the Disco - &lt;b&gt;Pray for the Wicked Tour&lt;/b&gt; &lt;p&gt;</v>
      </c>
      <c r="V248" s="95" t="str">
        <f t="shared" si="51"/>
        <v>&amp;#149; Panic! at the Disco - &lt;b&gt;&lt;a href='baltimorearena.php' title='list by venue'&gt;Baltimore Arena (Royal Farms Arena)&lt;/a&gt; (Pray for the Wicked Tour)&lt;/b&gt;  - &lt;font color='#005500'&gt;&lt;b&gt;NEW!&lt;/b&gt;&lt;/font&gt;&lt;br&gt;</v>
      </c>
      <c r="W248" s="108" t="s">
        <v>282</v>
      </c>
      <c r="AE248" s="92" t="str">
        <f t="shared" si="52"/>
        <v>Saturday, 21 July 2018      [&lt;a name='20180721' href='#20180721'&gt;link to this day&lt;/a&gt;]</v>
      </c>
      <c r="AF248" s="96" t="str">
        <f t="shared" si="53"/>
        <v>&lt;a name='20180721'&gt;&lt;b&gt;Saturday, 21 July 2018: Panic! at the Disco - &lt;a href='baltimorearena.php' title='list by venue'&gt;Baltimore Arena (Royal Farms Arena)&lt;/a&gt; (Pray for the Wicked Tour)&lt;/b&gt;&lt;/a&gt;&lt;br&gt;</v>
      </c>
      <c r="AG248" s="97">
        <f t="shared" si="54"/>
        <v>2018</v>
      </c>
      <c r="AH248" s="97" t="str">
        <f t="shared" si="55"/>
        <v>07</v>
      </c>
      <c r="AI248" s="97">
        <f t="shared" si="56"/>
        <v>21</v>
      </c>
      <c r="AJ248" s="97" t="str">
        <f t="shared" si="57"/>
        <v>20180721</v>
      </c>
    </row>
    <row r="249" spans="2:36" ht="12" customHeight="1" x14ac:dyDescent="0.15">
      <c r="D249" s="110">
        <v>43242</v>
      </c>
      <c r="E249" s="9" t="s">
        <v>795</v>
      </c>
      <c r="F249" s="86" t="str">
        <f t="shared" si="45"/>
        <v>Saturday</v>
      </c>
      <c r="G249" s="91">
        <v>43302</v>
      </c>
      <c r="H249" s="92" t="str">
        <f>VLOOKUP(MONTH(G249),VLOOKUP!$W$1:$X$24,2)</f>
        <v>July</v>
      </c>
      <c r="I249" s="92" t="str">
        <f t="shared" si="46"/>
        <v>Saturday, 21 July 2018</v>
      </c>
      <c r="J249" s="107" t="s">
        <v>453</v>
      </c>
      <c r="K249" s="106"/>
      <c r="L249" s="86" t="str">
        <f t="shared" si="47"/>
        <v>&lt;a href='bmss.php' title='list by venue'&gt;Baltimore SoundStage&lt;/a&gt;</v>
      </c>
      <c r="M249" s="86" t="str">
        <f t="shared" si="48"/>
        <v>Chris Webby, Da Kid Emm, and Billy Lyve</v>
      </c>
      <c r="N249" s="86" t="str">
        <f>VLOOKUP(J249,VLOOKUP!$A$2:$S$54,19,FALSE)&amp;J249&amp;"&lt;/a&gt;"</f>
        <v>&lt;a href='bmss.php' title='list by venue'&gt;Baltimore SoundStage&lt;/a&gt;</v>
      </c>
      <c r="O249" s="3" t="s">
        <v>3069</v>
      </c>
      <c r="P249" s="3" t="s">
        <v>2097</v>
      </c>
      <c r="Q249" s="3" t="s">
        <v>3514</v>
      </c>
      <c r="R249" s="107"/>
      <c r="S249" s="95" t="str">
        <f t="shared" si="49"/>
        <v>Chris Webby</v>
      </c>
      <c r="T249" s="86" t="str">
        <f t="shared" si="50"/>
        <v>&amp;#149; Chris Webby, Da Kid Emm, and Billy Lyve - &lt;b&gt;&lt;a href='bmss.php' title='list by venue'&gt;Baltimore SoundStage&lt;/a&gt;&lt;/b&gt; &lt;br&gt;</v>
      </c>
      <c r="U249" s="112" t="str">
        <f>IF(ISBLANK(G249),"","&amp;#149; "&amp;IF(ISBLANK(C249),"","&lt;S&gt;")&amp;I249&amp;IF(ISBLANK(A249),""," - &lt;a href='recommended.php#"&amp;AJ249&amp;"'&gt;&lt;b&gt;&lt;em&gt;&lt;font color='#9C004D'&gt;RECOMMENDED&lt;/font&gt;&lt;/em&gt;&lt;/b&gt;&lt;/a&gt;")&amp;" - "&amp;M249&amp;IF(ISBLANK(K249),K249," - &lt;b&gt;"&amp;K249&amp;"&lt;/b&gt; ")&amp;IF(B249="Sold Out"," - &lt;font color='#000099'&gt;&lt;b&gt;&lt;I&gt;sold out&lt;/I&gt;&lt;/b&gt;&lt;/font&gt;"," - &lt;font color='#728C00'&gt;&lt;em&gt;&lt;a href='http://www.shareasale.com/r.cfm?u=529909&amp;b=234786&amp;m=27601&amp;afftrack=&amp;urllink=www%2Eticketfly%2Ecom%2Fpurchase%2Fevent%2F"&amp;X249&amp;"' target='_blank'&gt;buy tickets&lt;/a&gt;&lt;/em&gt;&lt;/font&gt;")&amp;IF(ISBLANK(C249),"","&lt;/S&gt; &lt;b&gt;"&amp;C249&amp;"&lt;/b&gt;")&amp;"&lt;p&gt;")</f>
        <v>&amp;#149; Saturday, 21 July 2018 - Chris Webby, Da Kid Emm, and Billy Lyve - &lt;font color='#728C00'&gt;&lt;em&gt;&lt;a href='http://www.shareasale.com/r.cfm?u=529909&amp;b=234786&amp;m=27601&amp;afftrack=&amp;urllink=www%2Eticketfly%2Ecom%2Fpurchase%2Fevent%2F1703124' target='_blank'&gt;buy tickets&lt;/a&gt;&lt;/em&gt;&lt;/font&gt;&lt;p&gt;</v>
      </c>
      <c r="V249" s="95" t="str">
        <f t="shared" si="51"/>
        <v>&amp;#149; Chris Webby, Da Kid Emm, and Billy Lyve - &lt;b&gt;&lt;a href='bmss.php' title='list by venue'&gt;Baltimore SoundStage&lt;/a&gt;&lt;/b&gt;  - &lt;font color='#005500'&gt;&lt;b&gt;NEW!&lt;/b&gt;&lt;/font&gt;&lt;br&gt;</v>
      </c>
      <c r="W249" s="90" t="s">
        <v>282</v>
      </c>
      <c r="X249" s="9">
        <v>1703124</v>
      </c>
      <c r="Z249" s="172">
        <v>0.85416666666666663</v>
      </c>
      <c r="AE249" s="92" t="str">
        <f t="shared" si="52"/>
        <v>Saturday, 21 July 2018      [&lt;a name='20180721' href='#20180721'&gt;link to this day&lt;/a&gt;]</v>
      </c>
      <c r="AF249" s="96" t="str">
        <f t="shared" si="53"/>
        <v>&lt;a name='20180721'&gt;&lt;b&gt;Saturday, 21 July 2018: Chris Webby, Da Kid Emm, and Billy Lyve - &lt;a href='bmss.php' title='list by venue'&gt;Baltimore SoundStage&lt;/a&gt;&lt;/b&gt;&lt;/a&gt;&lt;br&gt;</v>
      </c>
      <c r="AG249" s="97">
        <f t="shared" si="54"/>
        <v>2018</v>
      </c>
      <c r="AH249" s="97" t="str">
        <f t="shared" si="55"/>
        <v>07</v>
      </c>
      <c r="AI249" s="97">
        <f t="shared" si="56"/>
        <v>21</v>
      </c>
      <c r="AJ249" s="97" t="str">
        <f t="shared" si="57"/>
        <v>20180721</v>
      </c>
    </row>
    <row r="250" spans="2:36" ht="12" customHeight="1" x14ac:dyDescent="0.15">
      <c r="D250" s="110">
        <v>43223</v>
      </c>
      <c r="E250" s="9" t="s">
        <v>795</v>
      </c>
      <c r="F250" s="86" t="str">
        <f t="shared" si="45"/>
        <v>Saturday</v>
      </c>
      <c r="G250" s="91">
        <v>43302</v>
      </c>
      <c r="H250" s="92" t="str">
        <f>VLOOKUP(MONTH(G250),VLOOKUP!$W$1:$X$24,2)</f>
        <v>July</v>
      </c>
      <c r="I250" s="92" t="str">
        <f t="shared" si="46"/>
        <v>Saturday, 21 July 2018</v>
      </c>
      <c r="J250" s="90" t="s">
        <v>446</v>
      </c>
      <c r="L250" s="86" t="str">
        <f t="shared" si="47"/>
        <v>&lt;a href='birchmere.php' title='list by venue'&gt;Birchmere&lt;/a&gt;</v>
      </c>
      <c r="M250" s="86" t="str">
        <f t="shared" si="48"/>
        <v>the Bacon Brothes and Janie Barnett</v>
      </c>
      <c r="N250" s="86" t="str">
        <f>VLOOKUP(J250,VLOOKUP!$A$2:$S$54,19,FALSE)&amp;J250&amp;"&lt;/a&gt;"</f>
        <v>&lt;a href='birchmere.php' title='list by venue'&gt;Birchmere&lt;/a&gt;</v>
      </c>
      <c r="O250" s="9" t="s">
        <v>2940</v>
      </c>
      <c r="P250" s="9" t="s">
        <v>2946</v>
      </c>
      <c r="S250" s="95" t="str">
        <f t="shared" si="49"/>
        <v>Bacon Brothes</v>
      </c>
      <c r="T250" s="86" t="str">
        <f t="shared" si="50"/>
        <v>&amp;#149; the Bacon Brothes and Janie Barnett - &lt;b&gt;&lt;a href='birchmere.php' title='list by venue'&gt;Birchmere&lt;/a&gt;&lt;/b&gt; &lt;br&gt;</v>
      </c>
      <c r="U250" s="86" t="str">
        <f>IF(ISBLANK(G250),"","&amp;#149; "&amp;IF(ISBLANK(C250),"","&lt;S&gt;")&amp;I250&amp;IF(ISBLANK(A250),""," - &lt;a href='recommended.php#"&amp;AJ250&amp;"'&gt;&lt;b&gt;&lt;em&gt;&lt;font color='#9C004D'&gt;RECOMMENDED&lt;/font&gt;&lt;/em&gt;&lt;/b&gt;&lt;/a&gt;")&amp;" - "&amp;M250&amp;IF(ISBLANK(K250),K250," - &lt;b&gt;"&amp;K250&amp;"&lt;/b&gt; ")&amp;IF(B250="Sold Out"," - &lt;font color='#000099'&gt;&lt;b&gt;&lt;I&gt;sold out&lt;/I&gt;&lt;/b&gt;&lt;/font&gt;","")&amp;IF(ISBLANK(C250),"","&lt;/S&gt; &lt;b&gt;"&amp;C250&amp;"&lt;/b&gt;")&amp;"&lt;p&gt;")</f>
        <v>&amp;#149; Saturday, 21 July 2018 - the Bacon Brothes and Janie Barnett&lt;p&gt;</v>
      </c>
      <c r="V250" s="95" t="str">
        <f t="shared" si="51"/>
        <v>&amp;#149; the Bacon Brothes and Janie Barnett - &lt;b&gt;&lt;a href='birchmere.php' title='list by venue'&gt;Birchmere&lt;/a&gt;&lt;/b&gt;  - &lt;font color='#005500'&gt;&lt;b&gt;NEW!&lt;/b&gt;&lt;/font&gt;&lt;br&gt;</v>
      </c>
      <c r="W250" s="90" t="s">
        <v>488</v>
      </c>
      <c r="AE250" s="92" t="str">
        <f t="shared" si="52"/>
        <v>Saturday, 21 July 2018      [&lt;a name='20180721' href='#20180721'&gt;link to this day&lt;/a&gt;]</v>
      </c>
      <c r="AF250" s="100" t="str">
        <f t="shared" si="53"/>
        <v>&lt;a name='20180721'&gt;&lt;b&gt;Saturday, 21 July 2018: the Bacon Brothes and Janie Barnett - &lt;a href='birchmere.php' title='list by venue'&gt;Birchmere&lt;/a&gt;&lt;/b&gt;&lt;/a&gt;&lt;br&gt;</v>
      </c>
      <c r="AG250" s="101">
        <f t="shared" si="54"/>
        <v>2018</v>
      </c>
      <c r="AH250" s="101" t="str">
        <f t="shared" si="55"/>
        <v>07</v>
      </c>
      <c r="AI250" s="101">
        <f t="shared" si="56"/>
        <v>21</v>
      </c>
      <c r="AJ250" s="101" t="str">
        <f t="shared" si="57"/>
        <v>20180721</v>
      </c>
    </row>
    <row r="251" spans="2:36" ht="12" customHeight="1" x14ac:dyDescent="0.15">
      <c r="D251" s="110">
        <v>43110</v>
      </c>
      <c r="E251" s="9" t="s">
        <v>795</v>
      </c>
      <c r="F251" s="86" t="str">
        <f t="shared" si="45"/>
        <v>Saturday</v>
      </c>
      <c r="G251" s="91">
        <v>43302</v>
      </c>
      <c r="H251" s="92" t="str">
        <f>VLOOKUP(MONTH(G251),VLOOKUP!$W$1:$X$24,2)</f>
        <v>July</v>
      </c>
      <c r="I251" s="92" t="str">
        <f t="shared" si="46"/>
        <v>Saturday, 21 July 2018</v>
      </c>
      <c r="J251" s="90" t="s">
        <v>674</v>
      </c>
      <c r="K251" s="90" t="s">
        <v>454</v>
      </c>
      <c r="L251" s="86" t="str">
        <f t="shared" si="47"/>
        <v>&lt;a href='bluesalley.php' title='list by venue'&gt;Blues Alley&lt;/a&gt; (Two shows)</v>
      </c>
      <c r="M251" s="86" t="str">
        <f t="shared" si="48"/>
        <v>Poncho Sanchez</v>
      </c>
      <c r="N251" s="86" t="str">
        <f>VLOOKUP(J251,VLOOKUP!$A$2:$S$54,19,FALSE)&amp;J251&amp;"&lt;/a&gt;"</f>
        <v>&lt;a href='bluesalley.php' title='list by venue'&gt;Blues Alley&lt;/a&gt;</v>
      </c>
      <c r="O251" s="160" t="s">
        <v>2110</v>
      </c>
      <c r="S251" s="95" t="str">
        <f t="shared" si="49"/>
        <v>Poncho Sanchez</v>
      </c>
      <c r="T251" s="86" t="str">
        <f t="shared" si="50"/>
        <v>&amp;#149; Poncho Sanchez - &lt;b&gt;&lt;a href='bluesalley.php' title='list by venue'&gt;Blues Alley&lt;/a&gt; (Two shows)&lt;/b&gt; &lt;br&gt;</v>
      </c>
      <c r="U251" s="86" t="str">
        <f>IF(ISBLANK(G251),"","&amp;#149; "&amp;IF(ISBLANK(C251),"","&lt;S&gt;")&amp;I251&amp;IF(ISBLANK(A251),""," - &lt;a href='recommended.php#"&amp;AJ251&amp;"'&gt;&lt;b&gt;&lt;em&gt;&lt;font color='#9C004D'&gt;RECOMMENDED&lt;/font&gt;&lt;/em&gt;&lt;/b&gt;&lt;/a&gt;")&amp;" - "&amp;M251&amp;IF(ISBLANK(K251),K251," - &lt;b&gt;"&amp;K251&amp;"&lt;/b&gt; ")&amp;IF(B251="Sold Out"," - &lt;font color='#000099'&gt;&lt;b&gt;&lt;I&gt;sold out&lt;/I&gt;&lt;/b&gt;&lt;/font&gt;","")&amp;IF(ISBLANK(C251),"","&lt;/S&gt; &lt;b&gt;"&amp;C251&amp;"&lt;/b&gt;")&amp;"&lt;p&gt;")</f>
        <v>&amp;#149; Saturday, 21 July 2018 - Poncho Sanchez - &lt;b&gt;Two shows&lt;/b&gt; &lt;p&gt;</v>
      </c>
      <c r="V251" s="95" t="str">
        <f t="shared" si="51"/>
        <v>&amp;#149; Poncho Sanchez - &lt;b&gt;&lt;a href='bluesalley.php' title='list by venue'&gt;Blues Alley&lt;/a&gt; (Two shows)&lt;/b&gt;  - &lt;font color='#005500'&gt;&lt;b&gt;NEW!&lt;/b&gt;&lt;/font&gt;&lt;br&gt;</v>
      </c>
      <c r="W251" s="90" t="s">
        <v>221</v>
      </c>
      <c r="AE251" s="92" t="str">
        <f t="shared" si="52"/>
        <v>Saturday, 21 July 2018      [&lt;a name='20180721' href='#20180721'&gt;link to this day&lt;/a&gt;]</v>
      </c>
      <c r="AF251" s="96" t="str">
        <f t="shared" si="53"/>
        <v>&lt;a name='20180721'&gt;&lt;b&gt;Saturday, 21 July 2018: Poncho Sanchez - &lt;a href='bluesalley.php' title='list by venue'&gt;Blues Alley&lt;/a&gt; (Two shows)&lt;/b&gt;&lt;/a&gt;&lt;br&gt;</v>
      </c>
      <c r="AG251" s="97">
        <f t="shared" si="54"/>
        <v>2018</v>
      </c>
      <c r="AH251" s="97" t="str">
        <f t="shared" si="55"/>
        <v>07</v>
      </c>
      <c r="AI251" s="97">
        <f t="shared" si="56"/>
        <v>21</v>
      </c>
      <c r="AJ251" s="97" t="str">
        <f t="shared" si="57"/>
        <v>20180721</v>
      </c>
    </row>
    <row r="252" spans="2:36" ht="12" customHeight="1" x14ac:dyDescent="0.15">
      <c r="D252" s="110">
        <v>43209</v>
      </c>
      <c r="E252" s="9" t="s">
        <v>795</v>
      </c>
      <c r="F252" s="86" t="str">
        <f t="shared" si="45"/>
        <v>Saturday</v>
      </c>
      <c r="G252" s="91">
        <v>43302</v>
      </c>
      <c r="H252" s="92" t="str">
        <f>VLOOKUP(MONTH(G252),VLOOKUP!$W$1:$X$24,2)</f>
        <v>July</v>
      </c>
      <c r="I252" s="92" t="str">
        <f t="shared" si="46"/>
        <v>Saturday, 21 July 2018</v>
      </c>
      <c r="J252" s="9" t="s">
        <v>2781</v>
      </c>
      <c r="L252" s="86" t="str">
        <f t="shared" si="47"/>
        <v>&lt;a href='citywinery.php' title='list by venue'&gt;City Winery DC&lt;/a&gt; [1350 Okie St NE, Washington, DC 20002]</v>
      </c>
      <c r="M252" s="86" t="str">
        <f t="shared" si="48"/>
        <v>Ray Wylie Hubbard</v>
      </c>
      <c r="N252" s="86" t="str">
        <f>VLOOKUP(J252,VLOOKUP!$A$2:$S$54,19,FALSE)&amp;J252&amp;"&lt;/a&gt; ["&amp;VLOOKUP(J252,VLOOKUP!$A$2:$S$54,3,FALSE)&amp;"]"</f>
        <v>&lt;a href='citywinery.php' title='list by venue'&gt;City Winery DC&lt;/a&gt; [1350 Okie St NE, Washington, DC 20002]</v>
      </c>
      <c r="O252" s="9" t="s">
        <v>2203</v>
      </c>
      <c r="S252" s="95" t="str">
        <f t="shared" si="49"/>
        <v>Ray Wylie Hubbard</v>
      </c>
      <c r="T252" s="86" t="str">
        <f t="shared" si="50"/>
        <v>&amp;#149; Ray Wylie Hubbard - &lt;b&gt;&lt;a href='citywinery.php' title='list by venue'&gt;City Winery DC&lt;/a&gt; [1350 Okie St NE, Washington, DC 20002]&lt;/b&gt; &lt;br&gt;</v>
      </c>
      <c r="U252" s="86" t="str">
        <f>IF(ISBLANK(G252),"","&amp;#149; "&amp;IF(ISBLANK(C252),"","&lt;S&gt;")&amp;I252&amp;IF(ISBLANK(A252),""," - &lt;a href='recommended.php#"&amp;AJ252&amp;"'&gt;&lt;b&gt;&lt;em&gt;&lt;font color='#9C004D'&gt;RECOMMENDED&lt;/font&gt;&lt;/em&gt;&lt;/b&gt;&lt;/a&gt;")&amp;" - "&amp;M252&amp;IF(ISBLANK(K252),K252," - &lt;b&gt;"&amp;K252&amp;"&lt;/b&gt; ")&amp;IF(B252="Sold Out"," - &lt;font color='#000099'&gt;&lt;b&gt;&lt;I&gt;sold out&lt;/I&gt;&lt;/b&gt;&lt;/font&gt;","")&amp;IF(ISBLANK(C252),"","&lt;/S&gt; &lt;b&gt;"&amp;C252&amp;"&lt;/b&gt;")&amp;"&lt;p&gt;")</f>
        <v>&amp;#149; Saturday, 21 July 2018 - Ray Wylie Hubbard&lt;p&gt;</v>
      </c>
      <c r="V252" s="95" t="str">
        <f t="shared" si="51"/>
        <v>&amp;#149; Ray Wylie Hubbard - &lt;b&gt;&lt;a href='citywinery.php' title='list by venue'&gt;City Winery DC&lt;/a&gt; [1350 Okie St NE, Washington, DC 20002]&lt;/b&gt;  - &lt;font color='#005500'&gt;&lt;b&gt;NEW!&lt;/b&gt;&lt;/font&gt;&lt;br&gt;</v>
      </c>
      <c r="AE252" s="92" t="str">
        <f t="shared" si="52"/>
        <v>Saturday, 21 July 2018      [&lt;a name='20180721' href='#20180721'&gt;link to this day&lt;/a&gt;]</v>
      </c>
      <c r="AF252" s="96" t="str">
        <f t="shared" si="53"/>
        <v>&lt;a name='20180721'&gt;&lt;b&gt;Saturday, 21 July 2018: Ray Wylie Hubbard - &lt;a href='citywinery.php' title='list by venue'&gt;City Winery DC&lt;/a&gt; [1350 Okie St NE, Washington, DC 20002]&lt;/b&gt;&lt;/a&gt;&lt;br&gt;</v>
      </c>
      <c r="AG252" s="97">
        <f t="shared" si="54"/>
        <v>2018</v>
      </c>
      <c r="AH252" s="97" t="str">
        <f t="shared" si="55"/>
        <v>07</v>
      </c>
      <c r="AI252" s="97">
        <f t="shared" si="56"/>
        <v>21</v>
      </c>
      <c r="AJ252" s="97" t="str">
        <f t="shared" si="57"/>
        <v>20180721</v>
      </c>
    </row>
    <row r="253" spans="2:36" ht="12" customHeight="1" x14ac:dyDescent="0.15">
      <c r="D253" s="110">
        <v>43240</v>
      </c>
      <c r="E253" s="9" t="s">
        <v>795</v>
      </c>
      <c r="F253" s="86" t="str">
        <f t="shared" si="45"/>
        <v>Saturday</v>
      </c>
      <c r="G253" s="91">
        <v>43302</v>
      </c>
      <c r="H253" s="92" t="str">
        <f>VLOOKUP(MONTH(G253),VLOOKUP!$W$1:$X$24,2)</f>
        <v>July</v>
      </c>
      <c r="I253" s="92" t="str">
        <f t="shared" si="46"/>
        <v>Saturday, 21 July 2018</v>
      </c>
      <c r="J253" s="90" t="s">
        <v>484</v>
      </c>
      <c r="L253" s="86" t="str">
        <f t="shared" si="47"/>
        <v>&lt;a href='dc9.php' title='list by venue'&gt;DC9&lt;/a&gt;</v>
      </c>
      <c r="M253" s="86" t="str">
        <f t="shared" si="48"/>
        <v>Poster Children and Teen Mortgage</v>
      </c>
      <c r="N253" s="86" t="str">
        <f>VLOOKUP(J253,VLOOKUP!$A$2:$S$54,19,FALSE)&amp;J253&amp;"&lt;/a&gt;"</f>
        <v>&lt;a href='dc9.php' title='list by venue'&gt;DC9&lt;/a&gt;</v>
      </c>
      <c r="O253" s="4" t="s">
        <v>3044</v>
      </c>
      <c r="P253" s="4" t="s">
        <v>1937</v>
      </c>
      <c r="Q253" s="94"/>
      <c r="R253" s="94"/>
      <c r="S253" s="95" t="str">
        <f t="shared" si="49"/>
        <v>Poster Children</v>
      </c>
      <c r="T253" s="86" t="str">
        <f t="shared" si="50"/>
        <v>&amp;#149; Poster Children and Teen Mortgage - &lt;b&gt;&lt;a href='dc9.php' title='list by venue'&gt;DC9&lt;/a&gt;&lt;/b&gt; &lt;br&gt;</v>
      </c>
      <c r="U253" s="112" t="str">
        <f>IF(ISBLANK(G253),"","&amp;#149; "&amp;IF(ISBLANK(C253),"","&lt;S&gt;")&amp;I253&amp;IF(ISBLANK(A253),""," - &lt;a href='recommended.php#"&amp;AJ253&amp;"'&gt;&lt;b&gt;&lt;em&gt;&lt;font color='#9C004D'&gt;RECOMMENDED&lt;/font&gt;&lt;/em&gt;&lt;/b&gt;&lt;/a&gt;")&amp;" - "&amp;M253&amp;IF(ISBLANK(K253),K253," - &lt;b&gt;"&amp;K253&amp;"&lt;/b&gt; ")&amp;IF(B253="Sold Out"," - &lt;font color='#000099'&gt;&lt;b&gt;&lt;I&gt;sold out&lt;/I&gt;&lt;/b&gt;&lt;/font&gt;"," - &lt;font color='#728C00'&gt;&lt;em&gt;&lt;a href='http://www.shareasale.com/r.cfm?u=529909&amp;b=234786&amp;m=27601&amp;afftrack=&amp;urllink=www%2Eticketfly%2Ecom%2Fpurchase%2Fevent%2F"&amp;X253&amp;"' target='_blank'&gt;buy tickets&lt;/a&gt;&lt;/em&gt;&lt;/font&gt;")&amp;IF(ISBLANK(C253),"","&lt;/S&gt; &lt;b&gt;"&amp;C253&amp;"&lt;/b&gt;")&amp;"&lt;p&gt;")</f>
        <v>&amp;#149; Saturday, 21 July 2018 - Poster Children and Teen Mortgage - &lt;font color='#728C00'&gt;&lt;em&gt;&lt;a href='http://www.shareasale.com/r.cfm?u=529909&amp;b=234786&amp;m=27601&amp;afftrack=&amp;urllink=www%2Eticketfly%2Ecom%2Fpurchase%2Fevent%2F1697860' target='_blank'&gt;buy tickets&lt;/a&gt;&lt;/em&gt;&lt;/font&gt;&lt;p&gt;</v>
      </c>
      <c r="V253" s="95" t="str">
        <f t="shared" si="51"/>
        <v>&amp;#149; Poster Children and Teen Mortgage - &lt;b&gt;&lt;a href='dc9.php' title='list by venue'&gt;DC9&lt;/a&gt;&lt;/b&gt;  - &lt;font color='#005500'&gt;&lt;b&gt;NEW!&lt;/b&gt;&lt;/font&gt;&lt;br&gt;</v>
      </c>
      <c r="X253" s="9">
        <v>1697860</v>
      </c>
      <c r="AE253" s="92" t="str">
        <f t="shared" si="52"/>
        <v>Saturday, 21 July 2018      [&lt;a name='20180721' href='#20180721'&gt;link to this day&lt;/a&gt;]</v>
      </c>
      <c r="AF253" s="96" t="str">
        <f t="shared" si="53"/>
        <v>&lt;a name='20180721'&gt;&lt;b&gt;Saturday, 21 July 2018: Poster Children and Teen Mortgage - &lt;a href='dc9.php' title='list by venue'&gt;DC9&lt;/a&gt;&lt;/b&gt;&lt;/a&gt;&lt;br&gt;</v>
      </c>
      <c r="AG253" s="97">
        <f t="shared" si="54"/>
        <v>2018</v>
      </c>
      <c r="AH253" s="97" t="str">
        <f t="shared" si="55"/>
        <v>07</v>
      </c>
      <c r="AI253" s="97">
        <f t="shared" si="56"/>
        <v>21</v>
      </c>
      <c r="AJ253" s="97" t="str">
        <f t="shared" si="57"/>
        <v>20180721</v>
      </c>
    </row>
    <row r="254" spans="2:36" ht="12" customHeight="1" x14ac:dyDescent="0.15">
      <c r="D254" s="110">
        <v>43233</v>
      </c>
      <c r="E254" s="9" t="s">
        <v>795</v>
      </c>
      <c r="F254" s="86" t="str">
        <f t="shared" si="45"/>
        <v>Saturday</v>
      </c>
      <c r="G254" s="91">
        <v>43302</v>
      </c>
      <c r="H254" s="92" t="str">
        <f>VLOOKUP(MONTH(G254),VLOOKUP!$W$1:$X$24,2)</f>
        <v>July</v>
      </c>
      <c r="I254" s="92" t="str">
        <f t="shared" si="46"/>
        <v>Saturday, 21 July 2018</v>
      </c>
      <c r="J254" s="90" t="s">
        <v>450</v>
      </c>
      <c r="L254" s="86" t="str">
        <f t="shared" si="47"/>
        <v>&lt;a href='fillmore.php' title='list by venue'&gt;Fillmore Silver Spring&lt;/a&gt;</v>
      </c>
      <c r="M254" s="86" t="str">
        <f t="shared" si="48"/>
        <v>Masque Off: Cosplay Night</v>
      </c>
      <c r="N254" s="86" t="str">
        <f>VLOOKUP(J254,VLOOKUP!$A$2:$S$54,19,FALSE)&amp;J254&amp;"&lt;/a&gt;"</f>
        <v>&lt;a href='fillmore.php' title='list by venue'&gt;Fillmore Silver Spring&lt;/a&gt;</v>
      </c>
      <c r="O254" s="9" t="s">
        <v>3399</v>
      </c>
      <c r="S254" s="95" t="str">
        <f t="shared" si="49"/>
        <v>Masque Off: Cosplay Night</v>
      </c>
      <c r="T254" s="86" t="str">
        <f t="shared" si="50"/>
        <v>&amp;#149; Masque Off: Cosplay Night - &lt;b&gt;&lt;a href='fillmore.php' title='list by venue'&gt;Fillmore Silver Spring&lt;/a&gt;&lt;/b&gt; &lt;br&gt;</v>
      </c>
      <c r="U254" s="86" t="str">
        <f>IF(ISBLANK(G254),"","&amp;#149; "&amp;IF(ISBLANK(C254),"","&lt;S&gt;")&amp;I254&amp;IF(ISBLANK(A254),""," - &lt;a href='recommended.php#"&amp;AJ254&amp;"'&gt;&lt;b&gt;&lt;em&gt;&lt;font color='#9C004D'&gt;RECOMMENDED&lt;/font&gt;&lt;/em&gt;&lt;/b&gt;&lt;/a&gt;")&amp;" - "&amp;M254&amp;IF(ISBLANK(K254),K254," - &lt;b&gt;"&amp;K254&amp;"&lt;/b&gt; ")&amp;IF(B254="Sold Out"," - &lt;font color='#000099'&gt;&lt;b&gt;&lt;I&gt;sold out&lt;/I&gt;&lt;/b&gt;&lt;/font&gt;","")&amp;IF(ISBLANK(C254),"","&lt;/S&gt; &lt;b&gt;"&amp;C254&amp;"&lt;/b&gt;")&amp;"&lt;p&gt;")</f>
        <v>&amp;#149; Saturday, 21 July 2018 - Masque Off: Cosplay Night&lt;p&gt;</v>
      </c>
      <c r="V254" s="95" t="str">
        <f t="shared" si="51"/>
        <v>&amp;#149; Masque Off: Cosplay Night - &lt;b&gt;&lt;a href='fillmore.php' title='list by venue'&gt;Fillmore Silver Spring&lt;/a&gt;&lt;/b&gt;  - &lt;font color='#005500'&gt;&lt;b&gt;NEW!&lt;/b&gt;&lt;/font&gt;&lt;br&gt;</v>
      </c>
      <c r="AE254" s="92" t="str">
        <f t="shared" si="52"/>
        <v>Saturday, 21 July 2018      [&lt;a name='20180721' href='#20180721'&gt;link to this day&lt;/a&gt;]</v>
      </c>
      <c r="AF254" s="96" t="str">
        <f t="shared" si="53"/>
        <v>&lt;a name='20180721'&gt;&lt;b&gt;Saturday, 21 July 2018: Masque Off: Cosplay Night - &lt;a href='fillmore.php' title='list by venue'&gt;Fillmore Silver Spring&lt;/a&gt;&lt;/b&gt;&lt;/a&gt;&lt;br&gt;</v>
      </c>
      <c r="AG254" s="97">
        <f t="shared" si="54"/>
        <v>2018</v>
      </c>
      <c r="AH254" s="97" t="str">
        <f t="shared" si="55"/>
        <v>07</v>
      </c>
      <c r="AI254" s="97">
        <f t="shared" si="56"/>
        <v>21</v>
      </c>
      <c r="AJ254" s="97" t="str">
        <f t="shared" si="57"/>
        <v>20180721</v>
      </c>
    </row>
    <row r="255" spans="2:36" ht="12" customHeight="1" x14ac:dyDescent="0.15">
      <c r="D255" s="110">
        <v>43233</v>
      </c>
      <c r="E255" s="9" t="s">
        <v>795</v>
      </c>
      <c r="F255" s="86" t="str">
        <f t="shared" si="45"/>
        <v>Saturday</v>
      </c>
      <c r="G255" s="91">
        <v>43302</v>
      </c>
      <c r="H255" s="92" t="str">
        <f>VLOOKUP(MONTH(G255),VLOOKUP!$W$1:$X$24,2)</f>
        <v>July</v>
      </c>
      <c r="I255" s="92" t="str">
        <f t="shared" si="46"/>
        <v>Saturday, 21 July 2018</v>
      </c>
      <c r="J255" s="90" t="s">
        <v>217</v>
      </c>
      <c r="K255" s="9" t="s">
        <v>721</v>
      </c>
      <c r="L255" s="86" t="str">
        <f t="shared" si="47"/>
        <v>&lt;a href='jamminjava.php' title='list by venue'&gt;Jammin' Java&lt;/a&gt; (Late show - 10 PM)</v>
      </c>
      <c r="M255" s="86" t="str">
        <f t="shared" si="48"/>
        <v>Crowded Streets (Dave Matthews tribute)</v>
      </c>
      <c r="N255" s="86" t="str">
        <f>VLOOKUP(J255,VLOOKUP!$A$2:$S$54,19,FALSE)&amp;J255&amp;"&lt;/a&gt;"</f>
        <v>&lt;a href='jamminjava.php' title='list by venue'&gt;Jammin' Java&lt;/a&gt;</v>
      </c>
      <c r="O255" s="9" t="s">
        <v>2983</v>
      </c>
      <c r="S255" s="95" t="str">
        <f t="shared" si="49"/>
        <v>Crowded Streets (Dave Matthews tribute)</v>
      </c>
      <c r="T255" s="86" t="str">
        <f t="shared" si="50"/>
        <v>&amp;#149; Crowded Streets (Dave Matthews tribute) - &lt;b&gt;&lt;a href='jamminjava.php' title='list by venue'&gt;Jammin' Java&lt;/a&gt; (Late show - 10 PM)&lt;/b&gt; &lt;br&gt;</v>
      </c>
      <c r="U255" s="112" t="str">
        <f>IF(ISBLANK(G255),"","&amp;#149; "&amp;IF(ISBLANK(C255),"","&lt;S&gt;")&amp;I255&amp;IF(ISBLANK(A255),""," - &lt;a href='recommended.php#"&amp;AJ255&amp;"'&gt;&lt;b&gt;&lt;em&gt;&lt;font color='#9C004D'&gt;RECOMMENDED&lt;/font&gt;&lt;/em&gt;&lt;/b&gt;&lt;/a&gt;")&amp;" - "&amp;M255&amp;IF(ISBLANK(K255),K255," - &lt;b&gt;"&amp;K255&amp;"&lt;/b&gt; ")&amp;IF(B255="Sold Out"," - &lt;font color='#000099'&gt;&lt;b&gt;&lt;I&gt;sold out&lt;/I&gt;&lt;/b&gt;&lt;/font&gt;"," - &lt;font color='#728C00'&gt;&lt;em&gt;&lt;a href='http://www.shareasale.com/r.cfm?u=529909&amp;b=234786&amp;m=27601&amp;afftrack=&amp;urllink=www%2Eticketfly%2Ecom%2Fpurchase%2Fevent%2F"&amp;X255&amp;"' target='_blank'&gt;buy tickets&lt;/a&gt;&lt;/em&gt;&lt;/font&gt;")&amp;IF(ISBLANK(C255),"","&lt;/S&gt; &lt;b&gt;"&amp;C255&amp;"&lt;/b&gt;")&amp;"&lt;p&gt;")</f>
        <v>&amp;#149; Saturday, 21 July 2018 - Crowded Streets (Dave Matthews tribute) - &lt;b&gt;Late show - 10 PM&lt;/b&gt;  - &lt;font color='#728C00'&gt;&lt;em&gt;&lt;a href='http://www.shareasale.com/r.cfm?u=529909&amp;b=234786&amp;m=27601&amp;afftrack=&amp;urllink=www%2Eticketfly%2Ecom%2Fpurchase%2Fevent%2F1692667' target='_blank'&gt;buy tickets&lt;/a&gt;&lt;/em&gt;&lt;/font&gt;&lt;p&gt;</v>
      </c>
      <c r="V255" s="95" t="str">
        <f t="shared" si="51"/>
        <v>&amp;#149; Crowded Streets (Dave Matthews tribute) - &lt;b&gt;&lt;a href='jamminjava.php' title='list by venue'&gt;Jammin' Java&lt;/a&gt; (Late show - 10 PM)&lt;/b&gt;  - &lt;font color='#005500'&gt;&lt;b&gt;NEW!&lt;/b&gt;&lt;/font&gt;&lt;br&gt;</v>
      </c>
      <c r="X255" s="9">
        <v>1692667</v>
      </c>
      <c r="AE255" s="92" t="str">
        <f t="shared" si="52"/>
        <v>Saturday, 21 July 2018      [&lt;a name='20180721' href='#20180721'&gt;link to this day&lt;/a&gt;]</v>
      </c>
      <c r="AF255" s="96" t="str">
        <f t="shared" si="53"/>
        <v>&lt;a name='20180721'&gt;&lt;b&gt;Saturday, 21 July 2018: Crowded Streets (Dave Matthews tribute) - &lt;a href='jamminjava.php' title='list by venue'&gt;Jammin' Java&lt;/a&gt; (Late show - 10 PM)&lt;/b&gt;&lt;/a&gt;&lt;br&gt;</v>
      </c>
      <c r="AG255" s="97">
        <f t="shared" si="54"/>
        <v>2018</v>
      </c>
      <c r="AH255" s="97" t="str">
        <f t="shared" si="55"/>
        <v>07</v>
      </c>
      <c r="AI255" s="97">
        <f t="shared" si="56"/>
        <v>21</v>
      </c>
      <c r="AJ255" s="97" t="str">
        <f t="shared" si="57"/>
        <v>20180721</v>
      </c>
    </row>
    <row r="256" spans="2:36" ht="12" customHeight="1" x14ac:dyDescent="0.15">
      <c r="D256" s="110">
        <v>43276</v>
      </c>
      <c r="E256" s="9" t="s">
        <v>795</v>
      </c>
      <c r="F256" s="86" t="str">
        <f t="shared" si="45"/>
        <v>Saturday</v>
      </c>
      <c r="G256" s="91">
        <v>43302</v>
      </c>
      <c r="H256" s="92" t="str">
        <f>VLOOKUP(MONTH(G256),VLOOKUP!$W$1:$X$24,2)</f>
        <v>July</v>
      </c>
      <c r="I256" s="92" t="str">
        <f t="shared" si="46"/>
        <v>Saturday, 21 July 2018</v>
      </c>
      <c r="J256" s="90" t="s">
        <v>217</v>
      </c>
      <c r="K256" s="9" t="s">
        <v>1899</v>
      </c>
      <c r="L256" s="86" t="str">
        <f t="shared" si="47"/>
        <v>&lt;a href='jamminjava.php' title='list by venue'&gt;Jammin' Java&lt;/a&gt; (1 PM Afternoon Show)</v>
      </c>
      <c r="M256" s="86" t="str">
        <f t="shared" si="48"/>
        <v>the Hot Lanes Big Band presents the Great American Songbook</v>
      </c>
      <c r="N256" s="86" t="str">
        <f>VLOOKUP(J256,VLOOKUP!$A$2:$S$54,19,FALSE)&amp;J256&amp;"&lt;/a&gt;"</f>
        <v>&lt;a href='jamminjava.php' title='list by venue'&gt;Jammin' Java&lt;/a&gt;</v>
      </c>
      <c r="O256" s="9" t="s">
        <v>3248</v>
      </c>
      <c r="S256" s="95" t="str">
        <f t="shared" si="49"/>
        <v>Hot Lanes Big Band presents the Great American Songbook</v>
      </c>
      <c r="T256" s="86" t="str">
        <f t="shared" si="50"/>
        <v>&amp;#149; the Hot Lanes Big Band presents the Great American Songbook - &lt;b&gt;&lt;a href='jamminjava.php' title='list by venue'&gt;Jammin' Java&lt;/a&gt; (1 PM Afternoon Show)&lt;/b&gt; &lt;br&gt;</v>
      </c>
      <c r="U256" s="112" t="str">
        <f>IF(ISBLANK(G256),"","&amp;#149; "&amp;IF(ISBLANK(C256),"","&lt;S&gt;")&amp;I256&amp;IF(ISBLANK(A256),""," - &lt;a href='recommended.php#"&amp;AJ256&amp;"'&gt;&lt;b&gt;&lt;em&gt;&lt;font color='#9C004D'&gt;RECOMMENDED&lt;/font&gt;&lt;/em&gt;&lt;/b&gt;&lt;/a&gt;")&amp;" - "&amp;M256&amp;IF(ISBLANK(K256),K256," - &lt;b&gt;"&amp;K256&amp;"&lt;/b&gt; ")&amp;IF(B256="Sold Out"," - &lt;font color='#000099'&gt;&lt;b&gt;&lt;I&gt;sold out&lt;/I&gt;&lt;/b&gt;&lt;/font&gt;"," - &lt;font color='#728C00'&gt;&lt;em&gt;&lt;a href='http://www.shareasale.com/r.cfm?u=529909&amp;b=234786&amp;m=27601&amp;afftrack=&amp;urllink=www%2Eticketfly%2Ecom%2Fpurchase%2Fevent%2F"&amp;X256&amp;"' target='_blank'&gt;buy tickets&lt;/a&gt;&lt;/em&gt;&lt;/font&gt;")&amp;IF(ISBLANK(C256),"","&lt;/S&gt; &lt;b&gt;"&amp;C256&amp;"&lt;/b&gt;")&amp;"&lt;p&gt;")</f>
        <v>&amp;#149; Saturday, 21 July 2018 - the Hot Lanes Big Band presents the Great American Songbook - &lt;b&gt;1 PM Afternoon Show&lt;/b&gt;  - &lt;font color='#728C00'&gt;&lt;em&gt;&lt;a href='http://www.shareasale.com/r.cfm?u=529909&amp;b=234786&amp;m=27601&amp;afftrack=&amp;urllink=www%2Eticketfly%2Ecom%2Fpurchase%2Fevent%2F1703275' target='_blank'&gt;buy tickets&lt;/a&gt;&lt;/em&gt;&lt;/font&gt;&lt;p&gt;</v>
      </c>
      <c r="V256" s="95" t="str">
        <f t="shared" si="51"/>
        <v>&amp;#149; the Hot Lanes Big Band presents the Great American Songbook - &lt;b&gt;&lt;a href='jamminjava.php' title='list by venue'&gt;Jammin' Java&lt;/a&gt; (1 PM Afternoon Show)&lt;/b&gt;  - &lt;font color='#005500'&gt;&lt;b&gt;NEW!&lt;/b&gt;&lt;/font&gt;&lt;br&gt;</v>
      </c>
      <c r="X256" s="9">
        <v>1703275</v>
      </c>
      <c r="AE256" s="92" t="str">
        <f t="shared" si="52"/>
        <v>Saturday, 21 July 2018      [&lt;a name='20180721' href='#20180721'&gt;link to this day&lt;/a&gt;]</v>
      </c>
      <c r="AF256" s="96" t="str">
        <f t="shared" si="53"/>
        <v>&lt;a name='20180721'&gt;&lt;b&gt;Saturday, 21 July 2018: the Hot Lanes Big Band presents the Great American Songbook - &lt;a href='jamminjava.php' title='list by venue'&gt;Jammin' Java&lt;/a&gt; (1 PM Afternoon Show)&lt;/b&gt;&lt;/a&gt;&lt;br&gt;</v>
      </c>
      <c r="AG256" s="97">
        <f t="shared" si="54"/>
        <v>2018</v>
      </c>
      <c r="AH256" s="97" t="str">
        <f t="shared" si="55"/>
        <v>07</v>
      </c>
      <c r="AI256" s="97">
        <f t="shared" si="56"/>
        <v>21</v>
      </c>
      <c r="AJ256" s="97" t="str">
        <f t="shared" si="57"/>
        <v>20180721</v>
      </c>
    </row>
    <row r="257" spans="2:36" ht="12" customHeight="1" x14ac:dyDescent="0.15">
      <c r="D257" s="110">
        <v>43233</v>
      </c>
      <c r="E257" s="9" t="s">
        <v>795</v>
      </c>
      <c r="F257" s="86" t="str">
        <f t="shared" si="45"/>
        <v>Saturday</v>
      </c>
      <c r="G257" s="91">
        <v>43302</v>
      </c>
      <c r="H257" s="92" t="str">
        <f>VLOOKUP(MONTH(G257),VLOOKUP!$W$1:$X$24,2)</f>
        <v>July</v>
      </c>
      <c r="I257" s="92" t="str">
        <f t="shared" si="46"/>
        <v>Saturday, 21 July 2018</v>
      </c>
      <c r="J257" s="90" t="s">
        <v>217</v>
      </c>
      <c r="K257" s="9" t="s">
        <v>2982</v>
      </c>
      <c r="L257" s="86" t="str">
        <f t="shared" si="47"/>
        <v>&lt;a href='jamminjava.php' title='list by venue'&gt;Jammin' Java&lt;/a&gt; (7 PM Early Show Presented by Dye Laughing Productions)</v>
      </c>
      <c r="M257" s="86" t="str">
        <f t="shared" si="48"/>
        <v>the Newly Dead Game: A Murder Mystery</v>
      </c>
      <c r="N257" s="86" t="str">
        <f>VLOOKUP(J257,VLOOKUP!$A$2:$S$54,19,FALSE)&amp;J257&amp;"&lt;/a&gt;"</f>
        <v>&lt;a href='jamminjava.php' title='list by venue'&gt;Jammin' Java&lt;/a&gt;</v>
      </c>
      <c r="O257" s="9" t="s">
        <v>2981</v>
      </c>
      <c r="S257" s="95" t="str">
        <f t="shared" si="49"/>
        <v>Newly Dead Game: A Murder Mystery</v>
      </c>
      <c r="T257" s="86" t="str">
        <f t="shared" si="50"/>
        <v>&amp;#149; the Newly Dead Game: A Murder Mystery - &lt;b&gt;&lt;a href='jamminjava.php' title='list by venue'&gt;Jammin' Java&lt;/a&gt; (7 PM Early Show Presented by Dye Laughing Productions)&lt;/b&gt; &lt;br&gt;</v>
      </c>
      <c r="U257" s="112" t="str">
        <f>IF(ISBLANK(G257),"","&amp;#149; "&amp;IF(ISBLANK(C257),"","&lt;S&gt;")&amp;I257&amp;IF(ISBLANK(A257),""," - &lt;a href='recommended.php#"&amp;AJ257&amp;"'&gt;&lt;b&gt;&lt;em&gt;&lt;font color='#9C004D'&gt;RECOMMENDED&lt;/font&gt;&lt;/em&gt;&lt;/b&gt;&lt;/a&gt;")&amp;" - "&amp;M257&amp;IF(ISBLANK(K257),K257," - &lt;b&gt;"&amp;K257&amp;"&lt;/b&gt; ")&amp;IF(B257="Sold Out"," - &lt;font color='#000099'&gt;&lt;b&gt;&lt;I&gt;sold out&lt;/I&gt;&lt;/b&gt;&lt;/font&gt;"," - &lt;font color='#728C00'&gt;&lt;em&gt;&lt;a href='http://www.shareasale.com/r.cfm?u=529909&amp;b=234786&amp;m=27601&amp;afftrack=&amp;urllink=www%2Eticketfly%2Ecom%2Fpurchase%2Fevent%2F"&amp;X257&amp;"' target='_blank'&gt;buy tickets&lt;/a&gt;&lt;/em&gt;&lt;/font&gt;")&amp;IF(ISBLANK(C257),"","&lt;/S&gt; &lt;b&gt;"&amp;C257&amp;"&lt;/b&gt;")&amp;"&lt;p&gt;")</f>
        <v>&amp;#149; Saturday, 21 July 2018 - the Newly Dead Game: A Murder Mystery - &lt;b&gt;7 PM Early Show Presented by Dye Laughing Productions&lt;/b&gt;  - &lt;font color='#728C00'&gt;&lt;em&gt;&lt;a href='http://www.shareasale.com/r.cfm?u=529909&amp;b=234786&amp;m=27601&amp;afftrack=&amp;urllink=www%2Eticketfly%2Ecom%2Fpurchase%2Fevent%2F1684465' target='_blank'&gt;buy tickets&lt;/a&gt;&lt;/em&gt;&lt;/font&gt;&lt;p&gt;</v>
      </c>
      <c r="V257" s="95" t="str">
        <f t="shared" si="51"/>
        <v>&amp;#149; the Newly Dead Game: A Murder Mystery - &lt;b&gt;&lt;a href='jamminjava.php' title='list by venue'&gt;Jammin' Java&lt;/a&gt; (7 PM Early Show Presented by Dye Laughing Productions)&lt;/b&gt;  - &lt;font color='#005500'&gt;&lt;b&gt;NEW!&lt;/b&gt;&lt;/font&gt;&lt;br&gt;</v>
      </c>
      <c r="X257" s="9">
        <v>1684465</v>
      </c>
      <c r="AE257" s="92" t="str">
        <f t="shared" si="52"/>
        <v>Saturday, 21 July 2018      [&lt;a name='20180721' href='#20180721'&gt;link to this day&lt;/a&gt;]</v>
      </c>
      <c r="AF257" s="96" t="str">
        <f t="shared" si="53"/>
        <v>&lt;a name='20180721'&gt;&lt;b&gt;Saturday, 21 July 2018: the Newly Dead Game: A Murder Mystery - &lt;a href='jamminjava.php' title='list by venue'&gt;Jammin' Java&lt;/a&gt; (7 PM Early Show Presented by Dye Laughing Productions)&lt;/b&gt;&lt;/a&gt;&lt;br&gt;</v>
      </c>
      <c r="AG257" s="97">
        <f t="shared" si="54"/>
        <v>2018</v>
      </c>
      <c r="AH257" s="97" t="str">
        <f t="shared" si="55"/>
        <v>07</v>
      </c>
      <c r="AI257" s="97">
        <f t="shared" si="56"/>
        <v>21</v>
      </c>
      <c r="AJ257" s="97" t="str">
        <f t="shared" si="57"/>
        <v>20180721</v>
      </c>
    </row>
    <row r="258" spans="2:36" ht="12" customHeight="1" x14ac:dyDescent="0.15">
      <c r="D258" s="110">
        <v>43185</v>
      </c>
      <c r="E258" s="9" t="s">
        <v>795</v>
      </c>
      <c r="F258" s="86" t="str">
        <f t="shared" ref="F258:F321" si="58">IF(WEEKDAY(G258)=1,"Sunday",IF(WEEKDAY(G258)=2,"Monday",IF(WEEKDAY(G258)=3,"Tuesday",IF(WEEKDAY(G258)=4,"Wednesday",IF(WEEKDAY(G258)=5,"Thursday",IF(WEEKDAY(G258)=6,"Friday","Saturday"))))))</f>
        <v>Saturday</v>
      </c>
      <c r="G258" s="91">
        <v>43302</v>
      </c>
      <c r="H258" s="92" t="str">
        <f>VLOOKUP(MONTH(G258),VLOOKUP!$W$1:$X$24,2)</f>
        <v>July</v>
      </c>
      <c r="I258" s="92" t="str">
        <f t="shared" ref="I258:I321" si="59">IF(ISBLANK(G258),"",F258&amp;", "&amp;DAY(G258)&amp;" "&amp;H258&amp;" "&amp;YEAR(G258))</f>
        <v>Saturday, 21 July 2018</v>
      </c>
      <c r="J258" s="94" t="s">
        <v>308</v>
      </c>
      <c r="K258" s="9" t="s">
        <v>2681</v>
      </c>
      <c r="L258" s="86" t="str">
        <f t="shared" ref="L258:L321" si="60">IF(ISBLANK(K258),N258,N258&amp;" ("&amp;K258&amp;")")</f>
        <v>&lt;a href='jll.php' title='list by venue'&gt;Jiffy Lube Live&lt;/a&gt; (Twins of Evil Tour)</v>
      </c>
      <c r="M258" s="86" t="str">
        <f t="shared" ref="M258:M321" si="61">IF(ISBLANK(P258),O258,IF(ISBLANK(Q258),O258&amp;" and "&amp;P258,IF(ISBLANK(R258),O258&amp;", "&amp;P258&amp;", and "&amp;Q258, O258&amp;", "&amp;P258&amp;", "&amp;Q258&amp;", and "&amp;R258)))</f>
        <v>Rob Zombie, Marilyn Manson, and Deadly Apples</v>
      </c>
      <c r="N258" s="86" t="str">
        <f>VLOOKUP(J258,VLOOKUP!$A$2:$S$54,19,FALSE)&amp;J258&amp;"&lt;/a&gt;"</f>
        <v>&lt;a href='jll.php' title='list by venue'&gt;Jiffy Lube Live&lt;/a&gt;</v>
      </c>
      <c r="O258" s="174" t="s">
        <v>2682</v>
      </c>
      <c r="P258" s="9" t="s">
        <v>2288</v>
      </c>
      <c r="Q258" s="9" t="s">
        <v>3292</v>
      </c>
      <c r="S258" s="95" t="str">
        <f t="shared" ref="S258:S321" si="62">IF(LEFT(O258,2)="A ",RIGHT(O258,LEN(O258)-2),IF(LEFT(O258,3)="An ",RIGHT(O258,LEN(O258)-3),IF(LEFT(O258,4)="The ",RIGHT(O258,LEN(O258)-4),IF(LEFT(O258,3)="&lt;b&gt;",RIGHT(O258,LEN(O258)-3),IF(LEFT(O258,4)="&lt;em&gt;",RIGHT(O258,LEN(O258)-4),O258)))))</f>
        <v>Rob Zombie</v>
      </c>
      <c r="T258" s="86" t="str">
        <f t="shared" ref="T258:T321" si="63">IF(ISBLANK(G258),"","&amp;#149; "&amp;IF(ISBLANK(C258),"","&lt;S&gt;")&amp;IF(ISBLANK(A258),"","&lt;a href='recommended.php#"&amp;AJ258&amp;"'&gt;&lt;b&gt;&lt;em&gt;&lt;font color='#9C004D'&gt;RECOMMENDED&lt;/font&gt;&lt;/em&gt;&lt;/b&gt;&lt;/a&gt; - ")&amp;M258&amp;" - &lt;b&gt;"&amp;L258&amp;"&lt;/b&gt; "&amp;IF(B258="Sold Out"," - &lt;font color='#000099'&gt;&lt;b&gt;&lt;I&gt;sold out&lt;/I&gt;&lt;/b&gt;&lt;/font&gt;","")&amp;IF(ISBLANK(C258),"","&lt;/S&gt; &lt;b&gt;"&amp;C258&amp;"&lt;/b&gt;")&amp;"&lt;br&gt;")</f>
        <v>&amp;#149; Rob Zombie, Marilyn Manson, and Deadly Apples - &lt;b&gt;&lt;a href='jll.php' title='list by venue'&gt;Jiffy Lube Live&lt;/a&gt; (Twins of Evil Tour)&lt;/b&gt; &lt;br&gt;</v>
      </c>
      <c r="U258" s="86" t="str">
        <f>IF(ISBLANK(G258),"","&amp;#149; "&amp;IF(ISBLANK(C258),"","&lt;S&gt;")&amp;I258&amp;IF(ISBLANK(A258),""," - &lt;a href='recommended.php#"&amp;AJ258&amp;"'&gt;&lt;b&gt;&lt;em&gt;&lt;font color='#9C004D'&gt;RECOMMENDED&lt;/font&gt;&lt;/em&gt;&lt;/b&gt;&lt;/a&gt;")&amp;" - "&amp;M258&amp;IF(ISBLANK(K258),K258," - &lt;b&gt;"&amp;K258&amp;"&lt;/b&gt; ")&amp;IF(B258="Sold Out"," - &lt;font color='#000099'&gt;&lt;b&gt;&lt;I&gt;sold out&lt;/I&gt;&lt;/b&gt;&lt;/font&gt;","")&amp;IF(ISBLANK(C258),"","&lt;/S&gt; &lt;b&gt;"&amp;C258&amp;"&lt;/b&gt;")&amp;"&lt;p&gt;")</f>
        <v>&amp;#149; Saturday, 21 July 2018 - Rob Zombie, Marilyn Manson, and Deadly Apples - &lt;b&gt;Twins of Evil Tour&lt;/b&gt; &lt;p&gt;</v>
      </c>
      <c r="V258" s="95" t="str">
        <f t="shared" ref="V258:V321" si="64">IF(ISBLANK(G258),"","&amp;#149; "&amp;IF(ISBLANK(C258),"","&lt;S&gt;")&amp;IF(ISBLANK(A258),"","&lt;a href='recommended.php#"&amp;AJ258&amp;"'&gt;&lt;b&gt;&lt;em&gt;&lt;font color='#9C004D'&gt;RECOMMENDED&lt;/font&gt;&lt;/em&gt;&lt;/b&gt;&lt;/a&gt; - ")&amp;M258&amp;" - &lt;b&gt;"&amp;L258&amp;"&lt;/b&gt; "&amp;IF(B258="Sold Out"," - &lt;font color='#000099'&gt;&lt;b&gt;&lt;I&gt;sold out&lt;/I&gt;&lt;/b&gt;&lt;/font&gt;","")&amp;IF(ISBLANK(C258),"","&lt;/S&gt; &lt;b&gt;"&amp;C258&amp;"&lt;/b&gt;")&amp;" - &lt;font color='#005500'&gt;&lt;b&gt;"&amp;E258&amp;"&lt;/b&gt;&lt;/font&gt;&lt;br&gt;")</f>
        <v>&amp;#149; Rob Zombie, Marilyn Manson, and Deadly Apples - &lt;b&gt;&lt;a href='jll.php' title='list by venue'&gt;Jiffy Lube Live&lt;/a&gt; (Twins of Evil Tour)&lt;/b&gt;  - &lt;font color='#005500'&gt;&lt;b&gt;NEW!&lt;/b&gt;&lt;/font&gt;&lt;br&gt;</v>
      </c>
      <c r="AE258" s="92" t="str">
        <f t="shared" ref="AE258:AE321" si="65">IF(ISBLANK(G258),"",F258&amp;", "&amp;DAY(G258)&amp;" "&amp;H258&amp;" "&amp;YEAR(G258)&amp;"      [&lt;a name='"&amp;AJ258&amp;"' href='#"&amp;AJ258&amp;"'&gt;link to this day&lt;/a&gt;]")</f>
        <v>Saturday, 21 July 2018      [&lt;a name='20180721' href='#20180721'&gt;link to this day&lt;/a&gt;]</v>
      </c>
      <c r="AF258" s="96" t="str">
        <f t="shared" ref="AF258:AF321" si="66">"&lt;a name='"&amp;AJ258&amp;"'&gt;&lt;b&gt;"&amp;I258&amp;": "&amp;M258&amp;" - "&amp;L258&amp;"&lt;/b&gt;&lt;/a&gt;&lt;br&gt;"</f>
        <v>&lt;a name='20180721'&gt;&lt;b&gt;Saturday, 21 July 2018: Rob Zombie, Marilyn Manson, and Deadly Apples - &lt;a href='jll.php' title='list by venue'&gt;Jiffy Lube Live&lt;/a&gt; (Twins of Evil Tour)&lt;/b&gt;&lt;/a&gt;&lt;br&gt;</v>
      </c>
      <c r="AG258" s="97">
        <f t="shared" ref="AG258:AG321" si="67">YEAR(G258)</f>
        <v>2018</v>
      </c>
      <c r="AH258" s="97" t="str">
        <f t="shared" ref="AH258:AH321" si="68">IF(LEN(MONTH(G258))=1,"0"&amp;MONTH(G258),MONTH(G258))</f>
        <v>07</v>
      </c>
      <c r="AI258" s="97">
        <f t="shared" ref="AI258:AI321" si="69">IF(LEN(DAY(G258))=1,"0"&amp;DAY(G258),DAY(G258))</f>
        <v>21</v>
      </c>
      <c r="AJ258" s="97" t="str">
        <f t="shared" ref="AJ258:AJ321" si="70">AG258&amp;AH258&amp;AI258</f>
        <v>20180721</v>
      </c>
    </row>
    <row r="259" spans="2:36" ht="12" customHeight="1" x14ac:dyDescent="0.15">
      <c r="F259" s="86" t="str">
        <f t="shared" si="58"/>
        <v>Saturday</v>
      </c>
      <c r="G259" s="91">
        <v>43302</v>
      </c>
      <c r="H259" s="92" t="str">
        <f>VLOOKUP(MONTH(G259),VLOOKUP!$W$1:$X$24,2)</f>
        <v>July</v>
      </c>
      <c r="I259" s="92" t="str">
        <f t="shared" si="59"/>
        <v>Saturday, 21 July 2018</v>
      </c>
      <c r="J259" s="90" t="s">
        <v>613</v>
      </c>
      <c r="L259" s="86" t="str">
        <f t="shared" si="60"/>
        <v>&lt;a href='lincoln.php' title='list by venue'&gt;Lincoln Theatre&lt;/a&gt;</v>
      </c>
      <c r="M259" s="86" t="str">
        <f t="shared" si="61"/>
        <v>Animal Collective (performing &lt;em&gt;Sung Tongs&lt;/em&gt;)</v>
      </c>
      <c r="N259" s="86" t="str">
        <f>VLOOKUP(J259,VLOOKUP!$A$2:$S$54,19,FALSE)&amp;J259&amp;"&lt;/a&gt;"</f>
        <v>&lt;a href='lincoln.php' title='list by venue'&gt;Lincoln Theatre&lt;/a&gt;</v>
      </c>
      <c r="O259" s="16" t="s">
        <v>2633</v>
      </c>
      <c r="S259" s="95" t="str">
        <f t="shared" si="62"/>
        <v>Animal Collective (performing &lt;em&gt;Sung Tongs&lt;/em&gt;)</v>
      </c>
      <c r="T259" s="86" t="str">
        <f t="shared" si="63"/>
        <v>&amp;#149; Animal Collective (performing &lt;em&gt;Sung Tongs&lt;/em&gt;) - &lt;b&gt;&lt;a href='lincoln.php' title='list by venue'&gt;Lincoln Theatre&lt;/a&gt;&lt;/b&gt; &lt;br&gt;</v>
      </c>
      <c r="U259" s="112" t="str">
        <f>IF(ISBLANK(G259),"","&amp;#149; "&amp;IF(ISBLANK(C259),"","&lt;S&gt;")&amp;I259&amp;IF(ISBLANK(A259),""," - &lt;a href='recommended.php#"&amp;AJ259&amp;"'&gt;&lt;b&gt;&lt;em&gt;&lt;font color='#9C004D'&gt;RECOMMENDED&lt;/font&gt;&lt;/em&gt;&lt;/b&gt;&lt;/a&gt;")&amp;" - "&amp;M259&amp;IF(ISBLANK(K259),K259," - &lt;b&gt;"&amp;K259&amp;"&lt;/b&gt; ")&amp;IF(B259="Sold Out"," - &lt;font color='#000099'&gt;&lt;b&gt;&lt;I&gt;sold out&lt;/I&gt;&lt;/b&gt;&lt;/font&gt;"," - &lt;font color='#728C00'&gt;&lt;em&gt;&lt;a href='http://www.shareasale.com/r.cfm?u=529909&amp;b=234786&amp;m=27601&amp;afftrack=&amp;urllink=www%2Eticketfly%2Ecom%2Fpurchase%2Fevent%2F"&amp;X259&amp;"' target='_blank'&gt;buy tickets&lt;/a&gt;&lt;/em&gt;&lt;/font&gt;")&amp;IF(ISBLANK(C259),"","&lt;/S&gt; &lt;b&gt;"&amp;C259&amp;"&lt;/b&gt;")&amp;"&lt;p&gt;")</f>
        <v>&amp;#149; Saturday, 21 July 2018 - Animal Collective (performing &lt;em&gt;Sung Tongs&lt;/em&gt;) - &lt;font color='#728C00'&gt;&lt;em&gt;&lt;a href='http://www.shareasale.com/r.cfm?u=529909&amp;b=234786&amp;m=27601&amp;afftrack=&amp;urllink=www%2Eticketfly%2Ecom%2Fpurchase%2Fevent%2F1666341' target='_blank'&gt;buy tickets&lt;/a&gt;&lt;/em&gt;&lt;/font&gt;&lt;p&gt;</v>
      </c>
      <c r="V259" s="95" t="str">
        <f t="shared" si="64"/>
        <v>&amp;#149; Animal Collective (performing &lt;em&gt;Sung Tongs&lt;/em&gt;) - &lt;b&gt;&lt;a href='lincoln.php' title='list by venue'&gt;Lincoln Theatre&lt;/a&gt;&lt;/b&gt;  - &lt;font color='#005500'&gt;&lt;b&gt;&lt;/b&gt;&lt;/font&gt;&lt;br&gt;</v>
      </c>
      <c r="X259" s="9">
        <v>1666341</v>
      </c>
      <c r="AE259" s="92" t="str">
        <f t="shared" si="65"/>
        <v>Saturday, 21 July 2018      [&lt;a name='20180721' href='#20180721'&gt;link to this day&lt;/a&gt;]</v>
      </c>
      <c r="AF259" s="96" t="str">
        <f t="shared" si="66"/>
        <v>&lt;a name='20180721'&gt;&lt;b&gt;Saturday, 21 July 2018: Animal Collective (performing &lt;em&gt;Sung Tongs&lt;/em&gt;) - &lt;a href='lincoln.php' title='list by venue'&gt;Lincoln Theatre&lt;/a&gt;&lt;/b&gt;&lt;/a&gt;&lt;br&gt;</v>
      </c>
      <c r="AG259" s="97">
        <f t="shared" si="67"/>
        <v>2018</v>
      </c>
      <c r="AH259" s="97" t="str">
        <f t="shared" si="68"/>
        <v>07</v>
      </c>
      <c r="AI259" s="97">
        <f t="shared" si="69"/>
        <v>21</v>
      </c>
      <c r="AJ259" s="97" t="str">
        <f t="shared" si="70"/>
        <v>20180721</v>
      </c>
    </row>
    <row r="260" spans="2:36" ht="12" customHeight="1" x14ac:dyDescent="0.15">
      <c r="D260" s="110">
        <v>43152</v>
      </c>
      <c r="E260" s="9" t="s">
        <v>795</v>
      </c>
      <c r="F260" s="86" t="str">
        <f t="shared" si="58"/>
        <v>Saturday</v>
      </c>
      <c r="G260" s="91">
        <v>43302</v>
      </c>
      <c r="H260" s="92" t="str">
        <f>VLOOKUP(MONTH(G260),VLOOKUP!$W$1:$X$24,2)</f>
        <v>July</v>
      </c>
      <c r="I260" s="92" t="str">
        <f t="shared" si="59"/>
        <v>Saturday, 21 July 2018</v>
      </c>
      <c r="J260" s="90" t="s">
        <v>443</v>
      </c>
      <c r="L260" s="86" t="str">
        <f t="shared" si="60"/>
        <v>&lt;a href='mpp.php' title='list by venue'&gt;Merriweather Post Pavilion&lt;/a&gt;</v>
      </c>
      <c r="M260" s="86" t="str">
        <f t="shared" si="61"/>
        <v>Dispatch, Nahko &amp;amp; Medicine for the People, and Raye Zaragoza</v>
      </c>
      <c r="N260" s="86" t="str">
        <f>VLOOKUP(J260,VLOOKUP!$A$2:$S$54,19,FALSE)&amp;J260&amp;"&lt;/a&gt;"</f>
        <v>&lt;a href='mpp.php' title='list by venue'&gt;Merriweather Post Pavilion&lt;/a&gt;</v>
      </c>
      <c r="O260" s="9" t="s">
        <v>1998</v>
      </c>
      <c r="P260" s="9" t="s">
        <v>2126</v>
      </c>
      <c r="Q260" s="9" t="s">
        <v>2539</v>
      </c>
      <c r="S260" s="95" t="str">
        <f t="shared" si="62"/>
        <v>Dispatch</v>
      </c>
      <c r="T260" s="86" t="str">
        <f t="shared" si="63"/>
        <v>&amp;#149; Dispatch, Nahko &amp;amp; Medicine for the People, and Raye Zaragoza - &lt;b&gt;&lt;a href='mpp.php' title='list by venue'&gt;Merriweather Post Pavilion&lt;/a&gt;&lt;/b&gt; &lt;br&gt;</v>
      </c>
      <c r="U260" s="112" t="str">
        <f>IF(ISBLANK(G260),"","&amp;#149; "&amp;IF(ISBLANK(C260),"","&lt;S&gt;")&amp;I260&amp;IF(ISBLANK(A260),""," - &lt;a href='recommended.php#"&amp;AJ260&amp;"'&gt;&lt;b&gt;&lt;em&gt;&lt;font color='#9C004D'&gt;RECOMMENDED&lt;/font&gt;&lt;/em&gt;&lt;/b&gt;&lt;/a&gt;")&amp;" - "&amp;M260&amp;IF(ISBLANK(K260),K260," - &lt;b&gt;"&amp;K260&amp;"&lt;/b&gt; ")&amp;IF(B260="Sold Out"," - &lt;font color='#000099'&gt;&lt;b&gt;&lt;I&gt;sold out&lt;/I&gt;&lt;/b&gt;&lt;/font&gt;"," - &lt;font color='#728C00'&gt;&lt;em&gt;&lt;a href='http://www.shareasale.com/r.cfm?u=529909&amp;b=234786&amp;m=27601&amp;afftrack=&amp;urllink=www%2Eticketfly%2Ecom%2Fpurchase%2Fevent%2F"&amp;X260&amp;"' target='_blank'&gt;buy tickets&lt;/a&gt;&lt;/em&gt;&lt;/font&gt;")&amp;IF(ISBLANK(C260),"","&lt;/S&gt; &lt;b&gt;"&amp;C260&amp;"&lt;/b&gt;")&amp;"&lt;p&gt;")</f>
        <v>&amp;#149; Saturday, 21 July 2018 - Dispatch, Nahko &amp;amp; Medicine for the People, and Raye Zaragoza - &lt;font color='#728C00'&gt;&lt;em&gt;&lt;a href='http://www.shareasale.com/r.cfm?u=529909&amp;b=234786&amp;m=27601&amp;afftrack=&amp;urllink=www%2Eticketfly%2Ecom%2Fpurchase%2Fevent%2F1642617' target='_blank'&gt;buy tickets&lt;/a&gt;&lt;/em&gt;&lt;/font&gt;&lt;p&gt;</v>
      </c>
      <c r="V260" s="95" t="str">
        <f t="shared" si="64"/>
        <v>&amp;#149; Dispatch, Nahko &amp;amp; Medicine for the People, and Raye Zaragoza - &lt;b&gt;&lt;a href='mpp.php' title='list by venue'&gt;Merriweather Post Pavilion&lt;/a&gt;&lt;/b&gt;  - &lt;font color='#005500'&gt;&lt;b&gt;NEW!&lt;/b&gt;&lt;/font&gt;&lt;br&gt;</v>
      </c>
      <c r="X260" s="9">
        <v>1642617</v>
      </c>
      <c r="AE260" s="92" t="str">
        <f t="shared" si="65"/>
        <v>Saturday, 21 July 2018      [&lt;a name='20180721' href='#20180721'&gt;link to this day&lt;/a&gt;]</v>
      </c>
      <c r="AF260" s="96" t="str">
        <f t="shared" si="66"/>
        <v>&lt;a name='20180721'&gt;&lt;b&gt;Saturday, 21 July 2018: Dispatch, Nahko &amp;amp; Medicine for the People, and Raye Zaragoza - &lt;a href='mpp.php' title='list by venue'&gt;Merriweather Post Pavilion&lt;/a&gt;&lt;/b&gt;&lt;/a&gt;&lt;br&gt;</v>
      </c>
      <c r="AG260" s="97">
        <f t="shared" si="67"/>
        <v>2018</v>
      </c>
      <c r="AH260" s="97" t="str">
        <f t="shared" si="68"/>
        <v>07</v>
      </c>
      <c r="AI260" s="97">
        <f t="shared" si="69"/>
        <v>21</v>
      </c>
      <c r="AJ260" s="97" t="str">
        <f t="shared" si="70"/>
        <v>20180721</v>
      </c>
    </row>
    <row r="261" spans="2:36" ht="12" customHeight="1" x14ac:dyDescent="0.15">
      <c r="D261" s="110">
        <v>43153</v>
      </c>
      <c r="E261" s="9" t="s">
        <v>795</v>
      </c>
      <c r="F261" s="86" t="str">
        <f t="shared" si="58"/>
        <v>Saturday</v>
      </c>
      <c r="G261" s="91">
        <v>43302</v>
      </c>
      <c r="H261" s="92" t="str">
        <f>VLOOKUP(MONTH(G261),VLOOKUP!$W$1:$X$24,2)</f>
        <v>July</v>
      </c>
      <c r="I261" s="92" t="str">
        <f t="shared" si="59"/>
        <v>Saturday, 21 July 2018</v>
      </c>
      <c r="J261" s="106" t="s">
        <v>606</v>
      </c>
      <c r="L261" s="86" t="str">
        <f t="shared" si="60"/>
        <v>&lt;a href='ottobar.php' title='list by venue'&gt;Ottobar (Baltimore)&lt;/a&gt;</v>
      </c>
      <c r="M261" s="86" t="str">
        <f t="shared" si="61"/>
        <v>Demolition Hammer, Noisem, Genocide Pact, and Neolithic</v>
      </c>
      <c r="N261" s="86" t="str">
        <f>VLOOKUP(J261,VLOOKUP!$A$2:$S$54,19,FALSE)&amp;J261&amp;"&lt;/a&gt;"</f>
        <v>&lt;a href='ottobar.php' title='list by venue'&gt;Ottobar (Baltimore)&lt;/a&gt;</v>
      </c>
      <c r="O261" s="163" t="s">
        <v>2603</v>
      </c>
      <c r="P261" s="163" t="s">
        <v>995</v>
      </c>
      <c r="Q261" s="163" t="s">
        <v>1697</v>
      </c>
      <c r="R261" s="163" t="s">
        <v>2600</v>
      </c>
      <c r="S261" s="95" t="str">
        <f t="shared" si="62"/>
        <v>Demolition Hammer</v>
      </c>
      <c r="T261" s="86" t="str">
        <f t="shared" si="63"/>
        <v>&amp;#149; Demolition Hammer, Noisem, Genocide Pact, and Neolithic - &lt;b&gt;&lt;a href='ottobar.php' title='list by venue'&gt;Ottobar (Baltimore)&lt;/a&gt;&lt;/b&gt; &lt;br&gt;</v>
      </c>
      <c r="U261" s="112" t="str">
        <f>IF(ISBLANK(G261),"","&amp;#149; "&amp;IF(ISBLANK(C261),"","&lt;S&gt;")&amp;I261&amp;IF(ISBLANK(A261),""," - &lt;a href='recommended.php#"&amp;AJ261&amp;"'&gt;&lt;b&gt;&lt;em&gt;&lt;font color='#9C004D'&gt;RECOMMENDED&lt;/font&gt;&lt;/em&gt;&lt;/b&gt;&lt;/a&gt;")&amp;" - "&amp;M261&amp;IF(ISBLANK(K261),K261," - &lt;b&gt;"&amp;K261&amp;"&lt;/b&gt; ")&amp;IF(B261="Sold Out"," - &lt;font color='#000099'&gt;&lt;b&gt;&lt;I&gt;sold out&lt;/I&gt;&lt;/b&gt;&lt;/font&gt;"," - &lt;font color='#728C00'&gt;&lt;em&gt;&lt;a href='http://www.shareasale.com/r.cfm?u=529909&amp;b=234786&amp;m=27601&amp;afftrack=&amp;urllink=www%2Eticketfly%2Ecom%2Fpurchase%2Fevent%2F"&amp;X261&amp;"' target='_blank'&gt;buy tickets&lt;/a&gt;&lt;/em&gt;&lt;/font&gt;")&amp;IF(ISBLANK(C261),"","&lt;/S&gt; &lt;b&gt;"&amp;C261&amp;"&lt;/b&gt;")&amp;"&lt;p&gt;")</f>
        <v>&amp;#149; Saturday, 21 July 2018 - Demolition Hammer, Noisem, Genocide Pact, and Neolithic - &lt;font color='#728C00'&gt;&lt;em&gt;&lt;a href='http://www.shareasale.com/r.cfm?u=529909&amp;b=234786&amp;m=27601&amp;afftrack=&amp;urllink=www%2Eticketfly%2Ecom%2Fpurchase%2Fevent%2F1648204' target='_blank'&gt;buy tickets&lt;/a&gt;&lt;/em&gt;&lt;/font&gt;&lt;p&gt;</v>
      </c>
      <c r="V261" s="95" t="str">
        <f t="shared" si="64"/>
        <v>&amp;#149; Demolition Hammer, Noisem, Genocide Pact, and Neolithic - &lt;b&gt;&lt;a href='ottobar.php' title='list by venue'&gt;Ottobar (Baltimore)&lt;/a&gt;&lt;/b&gt;  - &lt;font color='#005500'&gt;&lt;b&gt;NEW!&lt;/b&gt;&lt;/font&gt;&lt;br&gt;</v>
      </c>
      <c r="X261" s="9">
        <v>1648204</v>
      </c>
      <c r="AE261" s="92" t="str">
        <f t="shared" si="65"/>
        <v>Saturday, 21 July 2018      [&lt;a name='20180721' href='#20180721'&gt;link to this day&lt;/a&gt;]</v>
      </c>
      <c r="AF261" s="96" t="str">
        <f t="shared" si="66"/>
        <v>&lt;a name='20180721'&gt;&lt;b&gt;Saturday, 21 July 2018: Demolition Hammer, Noisem, Genocide Pact, and Neolithic - &lt;a href='ottobar.php' title='list by venue'&gt;Ottobar (Baltimore)&lt;/a&gt;&lt;/b&gt;&lt;/a&gt;&lt;br&gt;</v>
      </c>
      <c r="AG261" s="97">
        <f t="shared" si="67"/>
        <v>2018</v>
      </c>
      <c r="AH261" s="97" t="str">
        <f t="shared" si="68"/>
        <v>07</v>
      </c>
      <c r="AI261" s="97">
        <f t="shared" si="69"/>
        <v>21</v>
      </c>
      <c r="AJ261" s="97" t="str">
        <f t="shared" si="70"/>
        <v>20180721</v>
      </c>
    </row>
    <row r="262" spans="2:36" ht="12" customHeight="1" x14ac:dyDescent="0.15">
      <c r="D262" s="110">
        <v>43289</v>
      </c>
      <c r="E262" s="9" t="s">
        <v>795</v>
      </c>
      <c r="F262" s="86" t="str">
        <f t="shared" si="58"/>
        <v>Saturday</v>
      </c>
      <c r="G262" s="91">
        <v>43302</v>
      </c>
      <c r="H262" s="92" t="str">
        <f>VLOOKUP(MONTH(G262),VLOOKUP!$W$1:$X$24,2)</f>
        <v>July</v>
      </c>
      <c r="I262" s="92" t="str">
        <f t="shared" si="59"/>
        <v>Saturday, 21 July 2018</v>
      </c>
      <c r="J262" s="106" t="s">
        <v>415</v>
      </c>
      <c r="L262" s="86" t="str">
        <f t="shared" si="60"/>
        <v>&lt;a href='ramsheadlive.php' title='list by venue'&gt;Rams Head Live! (Baltimore)&lt;/a&gt;</v>
      </c>
      <c r="M262" s="86" t="str">
        <f t="shared" si="61"/>
        <v>the Out of Water Experience (album release party), Goodbye July, Normandy Wood, the Revived, and Jimmy Warner</v>
      </c>
      <c r="N262" s="86" t="str">
        <f>VLOOKUP(J262,VLOOKUP!$A$2:$S$54,19,FALSE)&amp;J262&amp;"&lt;/a&gt;"</f>
        <v>&lt;a href='ramsheadlive.php' title='list by venue'&gt;Rams Head Live! (Baltimore)&lt;/a&gt;</v>
      </c>
      <c r="O262" s="1" t="s">
        <v>3562</v>
      </c>
      <c r="P262" s="1" t="s">
        <v>2420</v>
      </c>
      <c r="Q262" s="1" t="s">
        <v>3563</v>
      </c>
      <c r="R262" s="1" t="s">
        <v>3564</v>
      </c>
      <c r="S262" s="95" t="str">
        <f t="shared" si="62"/>
        <v>Out of Water Experience (album release party)</v>
      </c>
      <c r="T262" s="86" t="str">
        <f t="shared" si="63"/>
        <v>&amp;#149; the Out of Water Experience (album release party), Goodbye July, Normandy Wood, the Revived, and Jimmy Warner - &lt;b&gt;&lt;a href='ramsheadlive.php' title='list by venue'&gt;Rams Head Live! (Baltimore)&lt;/a&gt;&lt;/b&gt; &lt;br&gt;</v>
      </c>
      <c r="U262" s="86" t="str">
        <f>IF(ISBLANK(G262),"","&amp;#149; "&amp;IF(ISBLANK(C262),"","&lt;S&gt;")&amp;I262&amp;IF(ISBLANK(A262),""," - &lt;a href='recommended.php#"&amp;AJ262&amp;"'&gt;&lt;b&gt;&lt;em&gt;&lt;font color='#9C004D'&gt;RECOMMENDED&lt;/font&gt;&lt;/em&gt;&lt;/b&gt;&lt;/a&gt;")&amp;" - "&amp;M262&amp;IF(ISBLANK(K262),K262," - &lt;b&gt;"&amp;K262&amp;"&lt;/b&gt; ")&amp;IF(B262="Sold Out"," - &lt;font color='#000099'&gt;&lt;b&gt;&lt;I&gt;sold out&lt;/I&gt;&lt;/b&gt;&lt;/font&gt;","")&amp;IF(ISBLANK(C262),"","&lt;/S&gt; &lt;b&gt;"&amp;C262&amp;"&lt;/b&gt;")&amp;"&lt;p&gt;")</f>
        <v>&amp;#149; Saturday, 21 July 2018 - the Out of Water Experience (album release party), Goodbye July, Normandy Wood, the Revived, and Jimmy Warner&lt;p&gt;</v>
      </c>
      <c r="V262" s="95" t="str">
        <f t="shared" si="64"/>
        <v>&amp;#149; the Out of Water Experience (album release party), Goodbye July, Normandy Wood, the Revived, and Jimmy Warner - &lt;b&gt;&lt;a href='ramsheadlive.php' title='list by venue'&gt;Rams Head Live! (Baltimore)&lt;/a&gt;&lt;/b&gt;  - &lt;font color='#005500'&gt;&lt;b&gt;NEW!&lt;/b&gt;&lt;/font&gt;&lt;br&gt;</v>
      </c>
      <c r="Z262" s="172">
        <v>0.8125</v>
      </c>
      <c r="AE262" s="92" t="str">
        <f t="shared" si="65"/>
        <v>Saturday, 21 July 2018      [&lt;a name='20180721' href='#20180721'&gt;link to this day&lt;/a&gt;]</v>
      </c>
      <c r="AF262" s="96" t="str">
        <f t="shared" si="66"/>
        <v>&lt;a name='20180721'&gt;&lt;b&gt;Saturday, 21 July 2018: the Out of Water Experience (album release party), Goodbye July, Normandy Wood, the Revived, and Jimmy Warner - &lt;a href='ramsheadlive.php' title='list by venue'&gt;Rams Head Live! (Baltimore)&lt;/a&gt;&lt;/b&gt;&lt;/a&gt;&lt;br&gt;</v>
      </c>
      <c r="AG262" s="97">
        <f t="shared" si="67"/>
        <v>2018</v>
      </c>
      <c r="AH262" s="97" t="str">
        <f t="shared" si="68"/>
        <v>07</v>
      </c>
      <c r="AI262" s="97">
        <f t="shared" si="69"/>
        <v>21</v>
      </c>
      <c r="AJ262" s="97" t="str">
        <f t="shared" si="70"/>
        <v>20180721</v>
      </c>
    </row>
    <row r="263" spans="2:36" ht="12" customHeight="1" x14ac:dyDescent="0.15">
      <c r="D263" s="110">
        <v>43276</v>
      </c>
      <c r="E263" s="9" t="s">
        <v>795</v>
      </c>
      <c r="F263" s="86" t="str">
        <f t="shared" si="58"/>
        <v>Saturday</v>
      </c>
      <c r="G263" s="91">
        <v>43302</v>
      </c>
      <c r="H263" s="92" t="str">
        <f>VLOOKUP(MONTH(G263),VLOOKUP!$W$1:$X$24,2)</f>
        <v>July</v>
      </c>
      <c r="I263" s="92" t="str">
        <f t="shared" si="59"/>
        <v>Saturday, 21 July 2018</v>
      </c>
      <c r="J263" s="93" t="s">
        <v>1627</v>
      </c>
      <c r="L263" s="86" t="str">
        <f t="shared" si="60"/>
        <v>RhizomeDC [6950 Maple St NW, WDC]</v>
      </c>
      <c r="M263" s="86" t="str">
        <f t="shared" si="61"/>
        <v>James Wolf, Raven Bauer Durham, and Stephen Carroll Palke</v>
      </c>
      <c r="N263" s="93" t="str">
        <f>J263</f>
        <v>RhizomeDC [6950 Maple St NW, WDC]</v>
      </c>
      <c r="O263" s="9" t="s">
        <v>2209</v>
      </c>
      <c r="P263" s="9" t="s">
        <v>3385</v>
      </c>
      <c r="Q263" s="9" t="s">
        <v>3386</v>
      </c>
      <c r="S263" s="95" t="str">
        <f t="shared" si="62"/>
        <v>James Wolf</v>
      </c>
      <c r="T263" s="86" t="str">
        <f t="shared" si="63"/>
        <v>&amp;#149; James Wolf, Raven Bauer Durham, and Stephen Carroll Palke - &lt;b&gt;RhizomeDC [6950 Maple St NW, WDC]&lt;/b&gt; &lt;br&gt;</v>
      </c>
      <c r="U263" s="86" t="str">
        <f>IF(ISBLANK(G263),"","&amp;#149; "&amp;IF(ISBLANK(C263),"","&lt;S&gt;")&amp;I263&amp;IF(ISBLANK(A263),""," - &lt;a href='recommended.php#"&amp;AJ263&amp;"'&gt;&lt;b&gt;&lt;em&gt;&lt;font color='#9C004D'&gt;RECOMMENDED&lt;/font&gt;&lt;/em&gt;&lt;/b&gt;&lt;/a&gt;")&amp;" - "&amp;M263&amp;IF(ISBLANK(K263),K263," - &lt;b&gt;"&amp;K263&amp;"&lt;/b&gt; ")&amp;IF(B263="Sold Out"," - &lt;font color='#000099'&gt;&lt;b&gt;&lt;I&gt;sold out&lt;/I&gt;&lt;/b&gt;&lt;/font&gt;","")&amp;IF(ISBLANK(C263),"","&lt;/S&gt; &lt;b&gt;"&amp;C263&amp;"&lt;/b&gt;")&amp;"&lt;p&gt;")</f>
        <v>&amp;#149; Saturday, 21 July 2018 - James Wolf, Raven Bauer Durham, and Stephen Carroll Palke&lt;p&gt;</v>
      </c>
      <c r="V263" s="95" t="str">
        <f t="shared" si="64"/>
        <v>&amp;#149; James Wolf, Raven Bauer Durham, and Stephen Carroll Palke - &lt;b&gt;RhizomeDC [6950 Maple St NW, WDC]&lt;/b&gt;  - &lt;font color='#005500'&gt;&lt;b&gt;NEW!&lt;/b&gt;&lt;/font&gt;&lt;br&gt;</v>
      </c>
      <c r="AE263" s="92" t="str">
        <f t="shared" si="65"/>
        <v>Saturday, 21 July 2018      [&lt;a name='20180721' href='#20180721'&gt;link to this day&lt;/a&gt;]</v>
      </c>
      <c r="AF263" s="96" t="str">
        <f t="shared" si="66"/>
        <v>&lt;a name='20180721'&gt;&lt;b&gt;Saturday, 21 July 2018: James Wolf, Raven Bauer Durham, and Stephen Carroll Palke - RhizomeDC [6950 Maple St NW, WDC]&lt;/b&gt;&lt;/a&gt;&lt;br&gt;</v>
      </c>
      <c r="AG263" s="97">
        <f t="shared" si="67"/>
        <v>2018</v>
      </c>
      <c r="AH263" s="97" t="str">
        <f t="shared" si="68"/>
        <v>07</v>
      </c>
      <c r="AI263" s="97">
        <f t="shared" si="69"/>
        <v>21</v>
      </c>
      <c r="AJ263" s="97" t="str">
        <f t="shared" si="70"/>
        <v>20180721</v>
      </c>
    </row>
    <row r="264" spans="2:36" ht="12" customHeight="1" x14ac:dyDescent="0.15">
      <c r="D264" s="110">
        <v>43273</v>
      </c>
      <c r="E264" s="9" t="s">
        <v>795</v>
      </c>
      <c r="F264" s="86" t="str">
        <f t="shared" si="58"/>
        <v>Saturday</v>
      </c>
      <c r="G264" s="91">
        <v>43302</v>
      </c>
      <c r="H264" s="92" t="str">
        <f>VLOOKUP(MONTH(G264),VLOOKUP!$W$1:$X$24,2)</f>
        <v>July</v>
      </c>
      <c r="I264" s="92" t="str">
        <f t="shared" si="59"/>
        <v>Saturday, 21 July 2018</v>
      </c>
      <c r="J264" s="94" t="s">
        <v>605</v>
      </c>
      <c r="L264" s="86" t="str">
        <f t="shared" si="60"/>
        <v>&lt;a href='rnrh.php' title='list by venue'&gt;Rock &amp; Roll Hotel&lt;/a&gt;</v>
      </c>
      <c r="M264" s="86" t="str">
        <f t="shared" si="61"/>
        <v>Ezra Mae &amp;amp; the Gypsy Moon</v>
      </c>
      <c r="N264" s="86" t="str">
        <f>VLOOKUP(J264,VLOOKUP!$A$2:$S$54,19,FALSE)&amp;J264&amp;"&lt;/a&gt;"</f>
        <v>&lt;a href='rnrh.php' title='list by venue'&gt;Rock &amp; Roll Hotel&lt;/a&gt;</v>
      </c>
      <c r="O264" s="9" t="s">
        <v>2293</v>
      </c>
      <c r="S264" s="95" t="str">
        <f t="shared" si="62"/>
        <v>Ezra Mae &amp;amp; the Gypsy Moon</v>
      </c>
      <c r="T264" s="86" t="str">
        <f t="shared" si="63"/>
        <v>&amp;#149; Ezra Mae &amp;amp; the Gypsy Moon - &lt;b&gt;&lt;a href='rnrh.php' title='list by venue'&gt;Rock &amp; Roll Hotel&lt;/a&gt;&lt;/b&gt; &lt;br&gt;</v>
      </c>
      <c r="U264" s="112" t="str">
        <f>IF(ISBLANK(G264),"","&amp;#149; "&amp;IF(ISBLANK(C264),"","&lt;S&gt;")&amp;I264&amp;IF(ISBLANK(A264),""," - &lt;a href='recommended.php#"&amp;AJ264&amp;"'&gt;&lt;b&gt;&lt;em&gt;&lt;font color='#9C004D'&gt;RECOMMENDED&lt;/font&gt;&lt;/em&gt;&lt;/b&gt;&lt;/a&gt;")&amp;" - "&amp;M264&amp;IF(ISBLANK(K264),K264," - &lt;b&gt;"&amp;K264&amp;"&lt;/b&gt; ")&amp;IF(B264="Sold Out"," - &lt;font color='#000099'&gt;&lt;b&gt;&lt;I&gt;sold out&lt;/I&gt;&lt;/b&gt;&lt;/font&gt;"," - &lt;font color='#728C00'&gt;&lt;em&gt;&lt;a href='http://www.shareasale.com/r.cfm?u=529909&amp;b=234786&amp;m=27601&amp;afftrack=&amp;urllink=www%2Eticketfly%2Ecom%2Fpurchase%2Fevent%2F"&amp;X264&amp;"' target='_blank'&gt;buy tickets&lt;/a&gt;&lt;/em&gt;&lt;/font&gt;")&amp;IF(ISBLANK(C264),"","&lt;/S&gt; &lt;b&gt;"&amp;C264&amp;"&lt;/b&gt;")&amp;"&lt;p&gt;")</f>
        <v>&amp;#149; Saturday, 21 July 2018 - Ezra Mae &amp;amp; the Gypsy Moon - &lt;font color='#728C00'&gt;&lt;em&gt;&lt;a href='http://www.shareasale.com/r.cfm?u=529909&amp;b=234786&amp;m=27601&amp;afftrack=&amp;urllink=www%2Eticketfly%2Ecom%2Fpurchase%2Fevent%2F1713298' target='_blank'&gt;buy tickets&lt;/a&gt;&lt;/em&gt;&lt;/font&gt;&lt;p&gt;</v>
      </c>
      <c r="V264" s="95" t="str">
        <f t="shared" si="64"/>
        <v>&amp;#149; Ezra Mae &amp;amp; the Gypsy Moon - &lt;b&gt;&lt;a href='rnrh.php' title='list by venue'&gt;Rock &amp; Roll Hotel&lt;/a&gt;&lt;/b&gt;  - &lt;font color='#005500'&gt;&lt;b&gt;NEW!&lt;/b&gt;&lt;/font&gt;&lt;br&gt;</v>
      </c>
      <c r="X264" s="9">
        <v>1713298</v>
      </c>
      <c r="AE264" s="92" t="str">
        <f t="shared" si="65"/>
        <v>Saturday, 21 July 2018      [&lt;a name='20180721' href='#20180721'&gt;link to this day&lt;/a&gt;]</v>
      </c>
      <c r="AF264" s="96" t="str">
        <f t="shared" si="66"/>
        <v>&lt;a name='20180721'&gt;&lt;b&gt;Saturday, 21 July 2018: Ezra Mae &amp;amp; the Gypsy Moon - &lt;a href='rnrh.php' title='list by venue'&gt;Rock &amp; Roll Hotel&lt;/a&gt;&lt;/b&gt;&lt;/a&gt;&lt;br&gt;</v>
      </c>
      <c r="AG264" s="97">
        <f t="shared" si="67"/>
        <v>2018</v>
      </c>
      <c r="AH264" s="97" t="str">
        <f t="shared" si="68"/>
        <v>07</v>
      </c>
      <c r="AI264" s="97">
        <f t="shared" si="69"/>
        <v>21</v>
      </c>
      <c r="AJ264" s="97" t="str">
        <f t="shared" si="70"/>
        <v>20180721</v>
      </c>
    </row>
    <row r="265" spans="2:36" ht="12" customHeight="1" x14ac:dyDescent="0.15">
      <c r="D265" s="110">
        <v>43124</v>
      </c>
      <c r="E265" s="9" t="s">
        <v>795</v>
      </c>
      <c r="F265" s="86" t="str">
        <f t="shared" si="58"/>
        <v>Saturday</v>
      </c>
      <c r="G265" s="91">
        <v>43302</v>
      </c>
      <c r="H265" s="92" t="str">
        <f>VLOOKUP(MONTH(G265),VLOOKUP!$W$1:$X$24,2)</f>
        <v>July</v>
      </c>
      <c r="I265" s="92" t="str">
        <f t="shared" si="59"/>
        <v>Saturday, 21 July 2018</v>
      </c>
      <c r="J265" s="90" t="s">
        <v>439</v>
      </c>
      <c r="L265" s="86" t="str">
        <f t="shared" si="60"/>
        <v>&lt;a href='statethetre.php' title='list by venue'&gt;State Theatre&lt;/a&gt;</v>
      </c>
      <c r="M265" s="86" t="str">
        <f t="shared" si="61"/>
        <v>On the Border (Eagles tribute)</v>
      </c>
      <c r="N265" s="86" t="str">
        <f>VLOOKUP(J265,VLOOKUP!$A$2:$S$54,19,FALSE)&amp;J265&amp;"&lt;/a&gt;"</f>
        <v>&lt;a href='statethetre.php' title='list by venue'&gt;State Theatre&lt;/a&gt;</v>
      </c>
      <c r="O265" s="9" t="s">
        <v>2071</v>
      </c>
      <c r="S265" s="95" t="str">
        <f t="shared" si="62"/>
        <v>On the Border (Eagles tribute)</v>
      </c>
      <c r="T265" s="86" t="str">
        <f t="shared" si="63"/>
        <v>&amp;#149; On the Border (Eagles tribute) - &lt;b&gt;&lt;a href='statethetre.php' title='list by venue'&gt;State Theatre&lt;/a&gt;&lt;/b&gt; &lt;br&gt;</v>
      </c>
      <c r="U265" s="86" t="str">
        <f>IF(ISBLANK(G265),"","&amp;#149; "&amp;IF(ISBLANK(C265),"","&lt;S&gt;")&amp;I265&amp;IF(ISBLANK(A265),""," - &lt;a href='recommended.php#"&amp;AJ265&amp;"'&gt;&lt;b&gt;&lt;em&gt;&lt;font color='#9C004D'&gt;RECOMMENDED&lt;/font&gt;&lt;/em&gt;&lt;/b&gt;&lt;/a&gt;")&amp;" - "&amp;M265&amp;IF(ISBLANK(K265),K265," - &lt;b&gt;"&amp;K265&amp;"&lt;/b&gt; ")&amp;IF(B265="Sold Out"," - &lt;font color='#000099'&gt;&lt;b&gt;&lt;I&gt;sold out&lt;/I&gt;&lt;/b&gt;&lt;/font&gt;","")&amp;IF(ISBLANK(C265),"","&lt;/S&gt; &lt;b&gt;"&amp;C265&amp;"&lt;/b&gt;")&amp;"&lt;p&gt;")</f>
        <v>&amp;#149; Saturday, 21 July 2018 - On the Border (Eagles tribute)&lt;p&gt;</v>
      </c>
      <c r="V265" s="95" t="str">
        <f t="shared" si="64"/>
        <v>&amp;#149; On the Border (Eagles tribute) - &lt;b&gt;&lt;a href='statethetre.php' title='list by venue'&gt;State Theatre&lt;/a&gt;&lt;/b&gt;  - &lt;font color='#005500'&gt;&lt;b&gt;NEW!&lt;/b&gt;&lt;/font&gt;&lt;br&gt;</v>
      </c>
      <c r="AE265" s="92" t="str">
        <f t="shared" si="65"/>
        <v>Saturday, 21 July 2018      [&lt;a name='20180721' href='#20180721'&gt;link to this day&lt;/a&gt;]</v>
      </c>
      <c r="AF265" s="96" t="str">
        <f t="shared" si="66"/>
        <v>&lt;a name='20180721'&gt;&lt;b&gt;Saturday, 21 July 2018: On the Border (Eagles tribute) - &lt;a href='statethetre.php' title='list by venue'&gt;State Theatre&lt;/a&gt;&lt;/b&gt;&lt;/a&gt;&lt;br&gt;</v>
      </c>
      <c r="AG265" s="97">
        <f t="shared" si="67"/>
        <v>2018</v>
      </c>
      <c r="AH265" s="97" t="str">
        <f t="shared" si="68"/>
        <v>07</v>
      </c>
      <c r="AI265" s="97">
        <f t="shared" si="69"/>
        <v>21</v>
      </c>
      <c r="AJ265" s="97" t="str">
        <f t="shared" si="70"/>
        <v>20180721</v>
      </c>
    </row>
    <row r="266" spans="2:36" ht="12" customHeight="1" x14ac:dyDescent="0.15">
      <c r="B266" s="9" t="s">
        <v>629</v>
      </c>
      <c r="D266" s="110">
        <v>43181</v>
      </c>
      <c r="E266" s="9" t="s">
        <v>795</v>
      </c>
      <c r="F266" s="86" t="str">
        <f t="shared" si="58"/>
        <v>Saturday</v>
      </c>
      <c r="G266" s="91">
        <v>43302</v>
      </c>
      <c r="H266" s="92" t="str">
        <f>VLOOKUP(MONTH(G266),VLOOKUP!$W$1:$X$24,2)</f>
        <v>July</v>
      </c>
      <c r="I266" s="92" t="str">
        <f t="shared" si="59"/>
        <v>Saturday, 21 July 2018</v>
      </c>
      <c r="J266" s="90" t="s">
        <v>2218</v>
      </c>
      <c r="L266" s="86" t="str">
        <f t="shared" si="60"/>
        <v>&lt;a href='anthem.php' title='list by venue'&gt;The Anthem&lt;/a&gt; [901 Wharf Street SW, Washington, DC]</v>
      </c>
      <c r="M266" s="86" t="str">
        <f t="shared" si="61"/>
        <v>Greta Van Fleet and Cloves</v>
      </c>
      <c r="N266" s="86" t="str">
        <f>VLOOKUP(J266,VLOOKUP!$A$2:$S$54,19,FALSE)&amp;J266&amp;"&lt;/a&gt; ["&amp;VLOOKUP(J266,VLOOKUP!$A$2:$S$54,3,FALSE)&amp;"]"</f>
        <v>&lt;a href='anthem.php' title='list by venue'&gt;The Anthem&lt;/a&gt; [901 Wharf Street SW, Washington, DC]</v>
      </c>
      <c r="O266" s="9" t="s">
        <v>2028</v>
      </c>
      <c r="P266" s="9" t="s">
        <v>2044</v>
      </c>
      <c r="S266" s="95" t="str">
        <f t="shared" si="62"/>
        <v>Greta Van Fleet</v>
      </c>
      <c r="T266" s="86" t="str">
        <f t="shared" si="63"/>
        <v>&amp;#149; Greta Van Fleet and Cloves - &lt;b&gt;&lt;a href='anthem.php' title='list by venue'&gt;The Anthem&lt;/a&gt; [901 Wharf Street SW, Washington, DC]&lt;/b&gt;  - &lt;font color='#000099'&gt;&lt;b&gt;&lt;I&gt;sold out&lt;/I&gt;&lt;/b&gt;&lt;/font&gt;&lt;br&gt;</v>
      </c>
      <c r="U266" s="112" t="str">
        <f>IF(ISBLANK(G266),"","&amp;#149; "&amp;IF(ISBLANK(C266),"","&lt;S&gt;")&amp;I266&amp;IF(ISBLANK(A266),""," - &lt;a href='recommended.php#"&amp;AJ266&amp;"'&gt;&lt;b&gt;&lt;em&gt;&lt;font color='#9C004D'&gt;RECOMMENDED&lt;/font&gt;&lt;/em&gt;&lt;/b&gt;&lt;/a&gt;")&amp;" - "&amp;M266&amp;IF(ISBLANK(K266),K266," - &lt;b&gt;"&amp;K266&amp;"&lt;/b&gt; ")&amp;IF(B266="Sold Out"," - &lt;font color='#000099'&gt;&lt;b&gt;&lt;I&gt;sold out&lt;/I&gt;&lt;/b&gt;&lt;/font&gt;"," - &lt;font color='#728C00'&gt;&lt;em&gt;&lt;a href='http://www.shareasale.com/r.cfm?u=529909&amp;b=234786&amp;m=27601&amp;afftrack=&amp;urllink=www%2Eticketfly%2Ecom%2Fpurchase%2Fevent%2F"&amp;X266&amp;"' target='_blank'&gt;buy tickets&lt;/a&gt;&lt;/em&gt;&lt;/font&gt;")&amp;IF(ISBLANK(C266),"","&lt;/S&gt; &lt;b&gt;"&amp;C266&amp;"&lt;/b&gt;")&amp;"&lt;p&gt;")</f>
        <v>&amp;#149; Saturday, 21 July 2018 - Greta Van Fleet and Cloves - &lt;font color='#000099'&gt;&lt;b&gt;&lt;I&gt;sold out&lt;/I&gt;&lt;/b&gt;&lt;/font&gt;&lt;p&gt;</v>
      </c>
      <c r="V266" s="95" t="str">
        <f t="shared" si="64"/>
        <v>&amp;#149; Greta Van Fleet and Cloves - &lt;b&gt;&lt;a href='anthem.php' title='list by venue'&gt;The Anthem&lt;/a&gt; [901 Wharf Street SW, Washington, DC]&lt;/b&gt;  - &lt;font color='#000099'&gt;&lt;b&gt;&lt;I&gt;sold out&lt;/I&gt;&lt;/b&gt;&lt;/font&gt; - &lt;font color='#005500'&gt;&lt;b&gt;NEW!&lt;/b&gt;&lt;/font&gt;&lt;br&gt;</v>
      </c>
      <c r="X266" s="9">
        <v>1650674</v>
      </c>
      <c r="AE266" s="92" t="str">
        <f t="shared" si="65"/>
        <v>Saturday, 21 July 2018      [&lt;a name='20180721' href='#20180721'&gt;link to this day&lt;/a&gt;]</v>
      </c>
      <c r="AF266" s="96" t="str">
        <f t="shared" si="66"/>
        <v>&lt;a name='20180721'&gt;&lt;b&gt;Saturday, 21 July 2018: Greta Van Fleet and Cloves - &lt;a href='anthem.php' title='list by venue'&gt;The Anthem&lt;/a&gt; [901 Wharf Street SW, Washington, DC]&lt;/b&gt;&lt;/a&gt;&lt;br&gt;</v>
      </c>
      <c r="AG266" s="97">
        <f t="shared" si="67"/>
        <v>2018</v>
      </c>
      <c r="AH266" s="97" t="str">
        <f t="shared" si="68"/>
        <v>07</v>
      </c>
      <c r="AI266" s="97">
        <f t="shared" si="69"/>
        <v>21</v>
      </c>
      <c r="AJ266" s="97" t="str">
        <f t="shared" si="70"/>
        <v>20180721</v>
      </c>
    </row>
    <row r="267" spans="2:36" ht="12" customHeight="1" x14ac:dyDescent="0.15">
      <c r="D267" s="110">
        <v>43153</v>
      </c>
      <c r="E267" s="9" t="s">
        <v>795</v>
      </c>
      <c r="F267" s="86" t="str">
        <f t="shared" si="58"/>
        <v>Saturday</v>
      </c>
      <c r="G267" s="91">
        <v>43302</v>
      </c>
      <c r="H267" s="92" t="str">
        <f>VLOOKUP(MONTH(G267),VLOOKUP!$W$1:$X$24,2)</f>
        <v>July</v>
      </c>
      <c r="I267" s="92" t="str">
        <f t="shared" si="59"/>
        <v>Saturday, 21 July 2018</v>
      </c>
      <c r="J267" s="90" t="s">
        <v>432</v>
      </c>
      <c r="K267" s="9" t="s">
        <v>2586</v>
      </c>
      <c r="L267" s="86" t="str">
        <f t="shared" si="60"/>
        <v>&lt;a href='warner.php' title='list by venue'&gt;Warner Theatre&lt;/a&gt; (World Be Gone Tour)</v>
      </c>
      <c r="M267" s="86" t="str">
        <f t="shared" si="61"/>
        <v>Erasure</v>
      </c>
      <c r="N267" s="86" t="str">
        <f>VLOOKUP(J267,VLOOKUP!$A$2:$S$54,19,FALSE)&amp;J267&amp;"&lt;/a&gt;"</f>
        <v>&lt;a href='warner.php' title='list by venue'&gt;Warner Theatre&lt;/a&gt;</v>
      </c>
      <c r="O267" s="9" t="s">
        <v>2587</v>
      </c>
      <c r="S267" s="95" t="str">
        <f t="shared" si="62"/>
        <v>Erasure</v>
      </c>
      <c r="T267" s="86" t="str">
        <f t="shared" si="63"/>
        <v>&amp;#149; Erasure - &lt;b&gt;&lt;a href='warner.php' title='list by venue'&gt;Warner Theatre&lt;/a&gt; (World Be Gone Tour)&lt;/b&gt; &lt;br&gt;</v>
      </c>
      <c r="U267" s="86" t="str">
        <f>IF(ISBLANK(G267),"","&amp;#149; "&amp;IF(ISBLANK(C267),"","&lt;S&gt;")&amp;I267&amp;IF(ISBLANK(A267),""," - &lt;a href='recommended.php#"&amp;AJ267&amp;"'&gt;&lt;b&gt;&lt;em&gt;&lt;font color='#9C004D'&gt;RECOMMENDED&lt;/font&gt;&lt;/em&gt;&lt;/b&gt;&lt;/a&gt;")&amp;" - "&amp;M267&amp;IF(ISBLANK(K267),K267," - &lt;b&gt;"&amp;K267&amp;"&lt;/b&gt; ")&amp;IF(B267="Sold Out"," - &lt;font color='#000099'&gt;&lt;b&gt;&lt;I&gt;sold out&lt;/I&gt;&lt;/b&gt;&lt;/font&gt;","")&amp;IF(ISBLANK(C267),"","&lt;/S&gt; &lt;b&gt;"&amp;C267&amp;"&lt;/b&gt;")&amp;"&lt;p&gt;")</f>
        <v>&amp;#149; Saturday, 21 July 2018 - Erasure - &lt;b&gt;World Be Gone Tour&lt;/b&gt; &lt;p&gt;</v>
      </c>
      <c r="V267" s="95" t="str">
        <f t="shared" si="64"/>
        <v>&amp;#149; Erasure - &lt;b&gt;&lt;a href='warner.php' title='list by venue'&gt;Warner Theatre&lt;/a&gt; (World Be Gone Tour)&lt;/b&gt;  - &lt;font color='#005500'&gt;&lt;b&gt;NEW!&lt;/b&gt;&lt;/font&gt;&lt;br&gt;</v>
      </c>
      <c r="AE267" s="92" t="str">
        <f t="shared" si="65"/>
        <v>Saturday, 21 July 2018      [&lt;a name='20180721' href='#20180721'&gt;link to this day&lt;/a&gt;]</v>
      </c>
      <c r="AF267" s="96" t="str">
        <f t="shared" si="66"/>
        <v>&lt;a name='20180721'&gt;&lt;b&gt;Saturday, 21 July 2018: Erasure - &lt;a href='warner.php' title='list by venue'&gt;Warner Theatre&lt;/a&gt; (World Be Gone Tour)&lt;/b&gt;&lt;/a&gt;&lt;br&gt;</v>
      </c>
      <c r="AG267" s="97">
        <f t="shared" si="67"/>
        <v>2018</v>
      </c>
      <c r="AH267" s="97" t="str">
        <f t="shared" si="68"/>
        <v>07</v>
      </c>
      <c r="AI267" s="97">
        <f t="shared" si="69"/>
        <v>21</v>
      </c>
      <c r="AJ267" s="97" t="str">
        <f t="shared" si="70"/>
        <v>20180721</v>
      </c>
    </row>
    <row r="268" spans="2:36" ht="12" customHeight="1" x14ac:dyDescent="0.15">
      <c r="D268" s="110">
        <v>43185</v>
      </c>
      <c r="E268" s="9" t="s">
        <v>795</v>
      </c>
      <c r="F268" s="86" t="str">
        <f t="shared" si="58"/>
        <v>Saturday</v>
      </c>
      <c r="G268" s="91">
        <v>43302</v>
      </c>
      <c r="H268" s="92" t="str">
        <f>VLOOKUP(MONTH(G268),VLOOKUP!$W$1:$X$24,2)</f>
        <v>July</v>
      </c>
      <c r="I268" s="92" t="str">
        <f t="shared" si="59"/>
        <v>Saturday, 21 July 2018</v>
      </c>
      <c r="J268" s="90" t="s">
        <v>234</v>
      </c>
      <c r="K268" s="90" t="s">
        <v>1786</v>
      </c>
      <c r="L268" s="86" t="str">
        <f t="shared" si="60"/>
        <v>&lt;a href='wolftrap.php' title='list by venue'&gt;Wolf Trap&lt;/a&gt; (the Barns)</v>
      </c>
      <c r="M268" s="86" t="str">
        <f t="shared" si="61"/>
        <v>Gounod: &lt;em&gt;Rom&amp;eacute;o et Juliette&lt;/em&gt;</v>
      </c>
      <c r="N268" s="86" t="str">
        <f>VLOOKUP(J268,VLOOKUP!$A$2:$S$54,19,FALSE)&amp;J268&amp;"&lt;/a&gt;"</f>
        <v>&lt;a href='wolftrap.php' title='list by venue'&gt;Wolf Trap&lt;/a&gt;</v>
      </c>
      <c r="O268" s="9" t="s">
        <v>2650</v>
      </c>
      <c r="S268" s="95" t="str">
        <f t="shared" si="62"/>
        <v>Gounod: &lt;em&gt;Rom&amp;eacute;o et Juliette&lt;/em&gt;</v>
      </c>
      <c r="T268" s="86" t="str">
        <f t="shared" si="63"/>
        <v>&amp;#149; Gounod: &lt;em&gt;Rom&amp;eacute;o et Juliette&lt;/em&gt; - &lt;b&gt;&lt;a href='wolftrap.php' title='list by venue'&gt;Wolf Trap&lt;/a&gt; (the Barns)&lt;/b&gt; &lt;br&gt;</v>
      </c>
      <c r="U268" s="86" t="str">
        <f>IF(ISBLANK(G268),"","&amp;#149; "&amp;IF(ISBLANK(C268),"","&lt;S&gt;")&amp;I268&amp;IF(ISBLANK(A268),""," - &lt;a href='recommended.php#"&amp;AJ268&amp;"'&gt;&lt;b&gt;&lt;em&gt;&lt;font color='#9C004D'&gt;RECOMMENDED&lt;/font&gt;&lt;/em&gt;&lt;/b&gt;&lt;/a&gt;")&amp;" - "&amp;M268&amp;IF(ISBLANK(K268),K268," - &lt;b&gt;"&amp;K268&amp;"&lt;/b&gt; ")&amp;IF(B268="Sold Out"," - &lt;font color='#000099'&gt;&lt;b&gt;&lt;I&gt;sold out&lt;/I&gt;&lt;/b&gt;&lt;/font&gt;","")&amp;IF(ISBLANK(C268),"","&lt;/S&gt; &lt;b&gt;"&amp;C268&amp;"&lt;/b&gt;")&amp;"&lt;p&gt;")</f>
        <v>&amp;#149; Saturday, 21 July 2018 - Gounod: &lt;em&gt;Rom&amp;eacute;o et Juliette&lt;/em&gt; - &lt;b&gt;the Barns&lt;/b&gt; &lt;p&gt;</v>
      </c>
      <c r="V268" s="95" t="str">
        <f t="shared" si="64"/>
        <v>&amp;#149; Gounod: &lt;em&gt;Rom&amp;eacute;o et Juliette&lt;/em&gt; - &lt;b&gt;&lt;a href='wolftrap.php' title='list by venue'&gt;Wolf Trap&lt;/a&gt; (the Barns)&lt;/b&gt;  - &lt;font color='#005500'&gt;&lt;b&gt;NEW!&lt;/b&gt;&lt;/font&gt;&lt;br&gt;</v>
      </c>
      <c r="AE268" s="92" t="str">
        <f t="shared" si="65"/>
        <v>Saturday, 21 July 2018      [&lt;a name='20180721' href='#20180721'&gt;link to this day&lt;/a&gt;]</v>
      </c>
      <c r="AF268" s="96" t="str">
        <f t="shared" si="66"/>
        <v>&lt;a name='20180721'&gt;&lt;b&gt;Saturday, 21 July 2018: Gounod: &lt;em&gt;Rom&amp;eacute;o et Juliette&lt;/em&gt; - &lt;a href='wolftrap.php' title='list by venue'&gt;Wolf Trap&lt;/a&gt; (the Barns)&lt;/b&gt;&lt;/a&gt;&lt;br&gt;</v>
      </c>
      <c r="AG268" s="97">
        <f t="shared" si="67"/>
        <v>2018</v>
      </c>
      <c r="AH268" s="97" t="str">
        <f t="shared" si="68"/>
        <v>07</v>
      </c>
      <c r="AI268" s="97">
        <f t="shared" si="69"/>
        <v>21</v>
      </c>
      <c r="AJ268" s="97" t="str">
        <f t="shared" si="70"/>
        <v>20180721</v>
      </c>
    </row>
    <row r="269" spans="2:36" ht="12" customHeight="1" x14ac:dyDescent="0.15">
      <c r="D269" s="110">
        <v>43153</v>
      </c>
      <c r="E269" s="9" t="s">
        <v>795</v>
      </c>
      <c r="F269" s="86" t="str">
        <f t="shared" si="58"/>
        <v>Saturday</v>
      </c>
      <c r="G269" s="91">
        <v>43302</v>
      </c>
      <c r="H269" s="92" t="str">
        <f>VLOOKUP(MONTH(G269),VLOOKUP!$W$1:$X$24,2)</f>
        <v>July</v>
      </c>
      <c r="I269" s="92" t="str">
        <f t="shared" si="59"/>
        <v>Saturday, 21 July 2018</v>
      </c>
      <c r="J269" s="90" t="s">
        <v>234</v>
      </c>
      <c r="K269" s="90" t="s">
        <v>1644</v>
      </c>
      <c r="L269" s="86" t="str">
        <f t="shared" si="60"/>
        <v>&lt;a href='wolftrap.php' title='list by venue'&gt;Wolf Trap&lt;/a&gt; (Filene Center)</v>
      </c>
      <c r="M269" s="86" t="str">
        <f t="shared" si="61"/>
        <v>&lt;em&gt;Jaws&lt;/em&gt; in Concert: National Symphony Orchestra (Emil de Cou, conductor)</v>
      </c>
      <c r="N269" s="86" t="str">
        <f>VLOOKUP(J269,VLOOKUP!$A$2:$S$54,19,FALSE)&amp;J269&amp;"&lt;/a&gt;"</f>
        <v>&lt;a href='wolftrap.php' title='list by venue'&gt;Wolf Trap&lt;/a&gt;</v>
      </c>
      <c r="O269" s="9" t="s">
        <v>2567</v>
      </c>
      <c r="S269" s="95" t="str">
        <f t="shared" si="62"/>
        <v>Jaws&lt;/em&gt; in Concert: National Symphony Orchestra (Emil de Cou, conductor)</v>
      </c>
      <c r="T269" s="86" t="str">
        <f t="shared" si="63"/>
        <v>&amp;#149; &lt;em&gt;Jaws&lt;/em&gt; in Concert: National Symphony Orchestra (Emil de Cou, conductor) - &lt;b&gt;&lt;a href='wolftrap.php' title='list by venue'&gt;Wolf Trap&lt;/a&gt; (Filene Center)&lt;/b&gt; &lt;br&gt;</v>
      </c>
      <c r="U269" s="86" t="str">
        <f>IF(ISBLANK(G269),"","&amp;#149; "&amp;IF(ISBLANK(C269),"","&lt;S&gt;")&amp;I269&amp;IF(ISBLANK(A269),""," - &lt;a href='recommended.php#"&amp;AJ269&amp;"'&gt;&lt;b&gt;&lt;em&gt;&lt;font color='#9C004D'&gt;RECOMMENDED&lt;/font&gt;&lt;/em&gt;&lt;/b&gt;&lt;/a&gt;")&amp;" - "&amp;M269&amp;IF(ISBLANK(K269),K269," - &lt;b&gt;"&amp;K269&amp;"&lt;/b&gt; ")&amp;IF(B269="Sold Out"," - &lt;font color='#000099'&gt;&lt;b&gt;&lt;I&gt;sold out&lt;/I&gt;&lt;/b&gt;&lt;/font&gt;","")&amp;IF(ISBLANK(C269),"","&lt;/S&gt; &lt;b&gt;"&amp;C269&amp;"&lt;/b&gt;")&amp;"&lt;p&gt;")</f>
        <v>&amp;#149; Saturday, 21 July 2018 - &lt;em&gt;Jaws&lt;/em&gt; in Concert: National Symphony Orchestra (Emil de Cou, conductor) - &lt;b&gt;Filene Center&lt;/b&gt; &lt;p&gt;</v>
      </c>
      <c r="V269" s="95" t="str">
        <f t="shared" si="64"/>
        <v>&amp;#149; &lt;em&gt;Jaws&lt;/em&gt; in Concert: National Symphony Orchestra (Emil de Cou, conductor) - &lt;b&gt;&lt;a href='wolftrap.php' title='list by venue'&gt;Wolf Trap&lt;/a&gt; (Filene Center)&lt;/b&gt;  - &lt;font color='#005500'&gt;&lt;b&gt;NEW!&lt;/b&gt;&lt;/font&gt;&lt;br&gt;</v>
      </c>
      <c r="AE269" s="92" t="str">
        <f t="shared" si="65"/>
        <v>Saturday, 21 July 2018      [&lt;a name='20180721' href='#20180721'&gt;link to this day&lt;/a&gt;]</v>
      </c>
      <c r="AF269" s="96" t="str">
        <f t="shared" si="66"/>
        <v>&lt;a name='20180721'&gt;&lt;b&gt;Saturday, 21 July 2018: &lt;em&gt;Jaws&lt;/em&gt; in Concert: National Symphony Orchestra (Emil de Cou, conductor) - &lt;a href='wolftrap.php' title='list by venue'&gt;Wolf Trap&lt;/a&gt; (Filene Center)&lt;/b&gt;&lt;/a&gt;&lt;br&gt;</v>
      </c>
      <c r="AG269" s="97">
        <f t="shared" si="67"/>
        <v>2018</v>
      </c>
      <c r="AH269" s="97" t="str">
        <f t="shared" si="68"/>
        <v>07</v>
      </c>
      <c r="AI269" s="97">
        <f t="shared" si="69"/>
        <v>21</v>
      </c>
      <c r="AJ269" s="97" t="str">
        <f t="shared" si="70"/>
        <v>20180721</v>
      </c>
    </row>
    <row r="270" spans="2:36" ht="12" customHeight="1" x14ac:dyDescent="0.15">
      <c r="B270" s="9" t="s">
        <v>629</v>
      </c>
      <c r="D270" s="110">
        <v>43153</v>
      </c>
      <c r="E270" s="9" t="s">
        <v>795</v>
      </c>
      <c r="F270" s="86" t="str">
        <f t="shared" si="58"/>
        <v>Sunday</v>
      </c>
      <c r="G270" s="91">
        <v>43303</v>
      </c>
      <c r="H270" s="92" t="str">
        <f>VLOOKUP(MONTH(G270),VLOOKUP!$W$1:$X$24,2)</f>
        <v>July</v>
      </c>
      <c r="I270" s="92" t="str">
        <f t="shared" si="59"/>
        <v>Sunday, 22 July 2018</v>
      </c>
      <c r="J270" s="90" t="s">
        <v>258</v>
      </c>
      <c r="L270" s="86" t="str">
        <f t="shared" si="60"/>
        <v>&lt;a href='930.php' title='list by venue'&gt;9:30 Club&lt;/a&gt;</v>
      </c>
      <c r="M270" s="86" t="str">
        <f t="shared" si="61"/>
        <v>Sleep and Dylan Carlson</v>
      </c>
      <c r="N270" s="86" t="str">
        <f>VLOOKUP(J270,VLOOKUP!$A$2:$S$54,19,FALSE)&amp;J270&amp;"&lt;/a&gt;"</f>
        <v>&lt;a href='930.php' title='list by venue'&gt;9:30 Club&lt;/a&gt;</v>
      </c>
      <c r="O270" s="162" t="s">
        <v>1651</v>
      </c>
      <c r="P270" s="162" t="s">
        <v>2618</v>
      </c>
      <c r="S270" s="95" t="str">
        <f t="shared" si="62"/>
        <v>Sleep</v>
      </c>
      <c r="T270" s="86" t="str">
        <f t="shared" si="63"/>
        <v>&amp;#149; Sleep and Dylan Carlson - &lt;b&gt;&lt;a href='930.php' title='list by venue'&gt;9:30 Club&lt;/a&gt;&lt;/b&gt;  - &lt;font color='#000099'&gt;&lt;b&gt;&lt;I&gt;sold out&lt;/I&gt;&lt;/b&gt;&lt;/font&gt;&lt;br&gt;</v>
      </c>
      <c r="U270" s="112" t="str">
        <f>IF(ISBLANK(G270),"","&amp;#149; "&amp;IF(ISBLANK(C270),"","&lt;S&gt;")&amp;I270&amp;IF(ISBLANK(A270),""," - &lt;a href='recommended.php#"&amp;AJ270&amp;"'&gt;&lt;b&gt;&lt;em&gt;&lt;font color='#9C004D'&gt;RECOMMENDED&lt;/font&gt;&lt;/em&gt;&lt;/b&gt;&lt;/a&gt;")&amp;" - "&amp;M270&amp;IF(ISBLANK(K270),K270," - &lt;b&gt;"&amp;K270&amp;"&lt;/b&gt; ")&amp;IF(B270="Sold Out"," - &lt;font color='#000099'&gt;&lt;b&gt;&lt;I&gt;sold out&lt;/I&gt;&lt;/b&gt;&lt;/font&gt;"," - &lt;font color='#728C00'&gt;&lt;em&gt;&lt;a href='http://www.shareasale.com/r.cfm?u=529909&amp;b=234786&amp;m=27601&amp;afftrack=&amp;urllink=www%2Eticketfly%2Ecom%2Fpurchase%2Fevent%2F"&amp;X270&amp;"' target='_blank'&gt;buy tickets&lt;/a&gt;&lt;/em&gt;&lt;/font&gt;")&amp;IF(ISBLANK(C270),"","&lt;/S&gt; &lt;b&gt;"&amp;C270&amp;"&lt;/b&gt;")&amp;"&lt;p&gt;")</f>
        <v>&amp;#149; Sunday, 22 July 2018 - Sleep and Dylan Carlson - &lt;font color='#000099'&gt;&lt;b&gt;&lt;I&gt;sold out&lt;/I&gt;&lt;/b&gt;&lt;/font&gt;&lt;p&gt;</v>
      </c>
      <c r="V270" s="95" t="str">
        <f t="shared" si="64"/>
        <v>&amp;#149; Sleep and Dylan Carlson - &lt;b&gt;&lt;a href='930.php' title='list by venue'&gt;9:30 Club&lt;/a&gt;&lt;/b&gt;  - &lt;font color='#000099'&gt;&lt;b&gt;&lt;I&gt;sold out&lt;/I&gt;&lt;/b&gt;&lt;/font&gt; - &lt;font color='#005500'&gt;&lt;b&gt;NEW!&lt;/b&gt;&lt;/font&gt;&lt;br&gt;</v>
      </c>
      <c r="W270" s="90" t="s">
        <v>221</v>
      </c>
      <c r="X270" s="9">
        <v>1642464</v>
      </c>
      <c r="AE270" s="92" t="str">
        <f t="shared" si="65"/>
        <v>Sunday, 22 July 2018      [&lt;a name='20180722' href='#20180722'&gt;link to this day&lt;/a&gt;]</v>
      </c>
      <c r="AF270" s="96" t="str">
        <f t="shared" si="66"/>
        <v>&lt;a name='20180722'&gt;&lt;b&gt;Sunday, 22 July 2018: Sleep and Dylan Carlson - &lt;a href='930.php' title='list by venue'&gt;9:30 Club&lt;/a&gt;&lt;/b&gt;&lt;/a&gt;&lt;br&gt;</v>
      </c>
      <c r="AG270" s="97">
        <f t="shared" si="67"/>
        <v>2018</v>
      </c>
      <c r="AH270" s="97" t="str">
        <f t="shared" si="68"/>
        <v>07</v>
      </c>
      <c r="AI270" s="97">
        <f t="shared" si="69"/>
        <v>22</v>
      </c>
      <c r="AJ270" s="97" t="str">
        <f t="shared" si="70"/>
        <v>20180722</v>
      </c>
    </row>
    <row r="271" spans="2:36" ht="12" customHeight="1" x14ac:dyDescent="0.15">
      <c r="D271" s="110">
        <v>43223</v>
      </c>
      <c r="E271" s="9" t="s">
        <v>795</v>
      </c>
      <c r="F271" s="86" t="str">
        <f t="shared" si="58"/>
        <v>Sunday</v>
      </c>
      <c r="G271" s="91">
        <v>43303</v>
      </c>
      <c r="H271" s="92" t="str">
        <f>VLOOKUP(MONTH(G271),VLOOKUP!$W$1:$X$24,2)</f>
        <v>July</v>
      </c>
      <c r="I271" s="92" t="str">
        <f t="shared" si="59"/>
        <v>Sunday, 22 July 2018</v>
      </c>
      <c r="J271" s="90" t="s">
        <v>446</v>
      </c>
      <c r="L271" s="86" t="str">
        <f t="shared" si="60"/>
        <v>&lt;a href='birchmere.php' title='list by venue'&gt;Birchmere&lt;/a&gt;</v>
      </c>
      <c r="M271" s="86" t="str">
        <f t="shared" si="61"/>
        <v>the Bacon Brothes and Janie Barnett</v>
      </c>
      <c r="N271" s="86" t="str">
        <f>VLOOKUP(J271,VLOOKUP!$A$2:$S$54,19,FALSE)&amp;J271&amp;"&lt;/a&gt;"</f>
        <v>&lt;a href='birchmere.php' title='list by venue'&gt;Birchmere&lt;/a&gt;</v>
      </c>
      <c r="O271" s="9" t="s">
        <v>2940</v>
      </c>
      <c r="P271" s="9" t="s">
        <v>2946</v>
      </c>
      <c r="S271" s="95" t="str">
        <f t="shared" si="62"/>
        <v>Bacon Brothes</v>
      </c>
      <c r="T271" s="86" t="str">
        <f t="shared" si="63"/>
        <v>&amp;#149; the Bacon Brothes and Janie Barnett - &lt;b&gt;&lt;a href='birchmere.php' title='list by venue'&gt;Birchmere&lt;/a&gt;&lt;/b&gt; &lt;br&gt;</v>
      </c>
      <c r="U271" s="86" t="str">
        <f>IF(ISBLANK(G271),"","&amp;#149; "&amp;IF(ISBLANK(C271),"","&lt;S&gt;")&amp;I271&amp;IF(ISBLANK(A271),""," - &lt;a href='recommended.php#"&amp;AJ271&amp;"'&gt;&lt;b&gt;&lt;em&gt;&lt;font color='#9C004D'&gt;RECOMMENDED&lt;/font&gt;&lt;/em&gt;&lt;/b&gt;&lt;/a&gt;")&amp;" - "&amp;M271&amp;IF(ISBLANK(K271),K271," - &lt;b&gt;"&amp;K271&amp;"&lt;/b&gt; ")&amp;IF(B271="Sold Out"," - &lt;font color='#000099'&gt;&lt;b&gt;&lt;I&gt;sold out&lt;/I&gt;&lt;/b&gt;&lt;/font&gt;","")&amp;IF(ISBLANK(C271),"","&lt;/S&gt; &lt;b&gt;"&amp;C271&amp;"&lt;/b&gt;")&amp;"&lt;p&gt;")</f>
        <v>&amp;#149; Sunday, 22 July 2018 - the Bacon Brothes and Janie Barnett&lt;p&gt;</v>
      </c>
      <c r="V271" s="95" t="str">
        <f t="shared" si="64"/>
        <v>&amp;#149; the Bacon Brothes and Janie Barnett - &lt;b&gt;&lt;a href='birchmere.php' title='list by venue'&gt;Birchmere&lt;/a&gt;&lt;/b&gt;  - &lt;font color='#005500'&gt;&lt;b&gt;NEW!&lt;/b&gt;&lt;/font&gt;&lt;br&gt;</v>
      </c>
      <c r="W271" s="90" t="s">
        <v>488</v>
      </c>
      <c r="AE271" s="92" t="str">
        <f t="shared" si="65"/>
        <v>Sunday, 22 July 2018      [&lt;a name='20180722' href='#20180722'&gt;link to this day&lt;/a&gt;]</v>
      </c>
      <c r="AF271" s="96" t="str">
        <f t="shared" si="66"/>
        <v>&lt;a name='20180722'&gt;&lt;b&gt;Sunday, 22 July 2018: the Bacon Brothes and Janie Barnett - &lt;a href='birchmere.php' title='list by venue'&gt;Birchmere&lt;/a&gt;&lt;/b&gt;&lt;/a&gt;&lt;br&gt;</v>
      </c>
      <c r="AG271" s="97">
        <f t="shared" si="67"/>
        <v>2018</v>
      </c>
      <c r="AH271" s="97" t="str">
        <f t="shared" si="68"/>
        <v>07</v>
      </c>
      <c r="AI271" s="97">
        <f t="shared" si="69"/>
        <v>22</v>
      </c>
      <c r="AJ271" s="97" t="str">
        <f t="shared" si="70"/>
        <v>20180722</v>
      </c>
    </row>
    <row r="272" spans="2:36" ht="12" customHeight="1" x14ac:dyDescent="0.15">
      <c r="D272" s="110">
        <v>43276</v>
      </c>
      <c r="E272" s="9" t="s">
        <v>795</v>
      </c>
      <c r="F272" s="86" t="str">
        <f t="shared" si="58"/>
        <v>Sunday</v>
      </c>
      <c r="G272" s="91">
        <v>43303</v>
      </c>
      <c r="H272" s="92" t="str">
        <f>VLOOKUP(MONTH(G272),VLOOKUP!$W$1:$X$24,2)</f>
        <v>July</v>
      </c>
      <c r="I272" s="92" t="str">
        <f t="shared" si="59"/>
        <v>Sunday, 22 July 2018</v>
      </c>
      <c r="J272" s="90" t="s">
        <v>235</v>
      </c>
      <c r="K272" s="9" t="s">
        <v>360</v>
      </c>
      <c r="L272" s="86" t="str">
        <f t="shared" si="60"/>
        <v>&lt;a href='blackcat.php' title='list by venue'&gt;Black Cat&lt;/a&gt; (Backstage)</v>
      </c>
      <c r="M272" s="86" t="str">
        <f t="shared" si="61"/>
        <v>Romane &amp;amp; Lettuce</v>
      </c>
      <c r="N272" s="86" t="str">
        <f>VLOOKUP(J272,VLOOKUP!$A$2:$S$54,19,FALSE)&amp;J272&amp;"&lt;/a&gt;"</f>
        <v>&lt;a href='blackcat.php' title='list by venue'&gt;Black Cat&lt;/a&gt;</v>
      </c>
      <c r="O272" s="9" t="s">
        <v>3352</v>
      </c>
      <c r="S272" s="95" t="str">
        <f t="shared" si="62"/>
        <v>Romane &amp;amp; Lettuce</v>
      </c>
      <c r="T272" s="86" t="str">
        <f t="shared" si="63"/>
        <v>&amp;#149; Romane &amp;amp; Lettuce - &lt;b&gt;&lt;a href='blackcat.php' title='list by venue'&gt;Black Cat&lt;/a&gt; (Backstage)&lt;/b&gt; &lt;br&gt;</v>
      </c>
      <c r="U272" s="112" t="str">
        <f>IF(ISBLANK(G272),"","&amp;#149; "&amp;IF(ISBLANK(C272),"","&lt;S&gt;")&amp;I272&amp;IF(ISBLANK(A272),""," - &lt;a href='recommended.php#"&amp;AJ272&amp;"'&gt;&lt;b&gt;&lt;em&gt;&lt;font color='#9C004D'&gt;RECOMMENDED&lt;/font&gt;&lt;/em&gt;&lt;/b&gt;&lt;/a&gt;")&amp;" - "&amp;M272&amp;IF(ISBLANK(K272),K272," - &lt;b&gt;"&amp;K272&amp;"&lt;/b&gt; ")&amp;IF(B272="Sold Out"," - &lt;font color='#000099'&gt;&lt;b&gt;&lt;I&gt;sold out&lt;/I&gt;&lt;/b&gt;&lt;/font&gt;"," - &lt;font color='#728C00'&gt;&lt;em&gt;&lt;a href='http://www.shareasale.com/r.cfm?u=529909&amp;b=234786&amp;m=27601&amp;afftrack=&amp;urllink=www%2Eticketfly%2Ecom%2Fpurchase%2Fevent%2F"&amp;X272&amp;"' target='_blank'&gt;buy tickets&lt;/a&gt;&lt;/em&gt;&lt;/font&gt;")&amp;IF(ISBLANK(C272),"","&lt;/S&gt; &lt;b&gt;"&amp;C272&amp;"&lt;/b&gt;")&amp;"&lt;p&gt;")</f>
        <v>&amp;#149; Sunday, 22 July 2018 - Romane &amp;amp; Lettuce - &lt;b&gt;Backstage&lt;/b&gt;  - &lt;font color='#728C00'&gt;&lt;em&gt;&lt;a href='http://www.shareasale.com/r.cfm?u=529909&amp;b=234786&amp;m=27601&amp;afftrack=&amp;urllink=www%2Eticketfly%2Ecom%2Fpurchase%2Fevent%2F1717993' target='_blank'&gt;buy tickets&lt;/a&gt;&lt;/em&gt;&lt;/font&gt;&lt;p&gt;</v>
      </c>
      <c r="V272" s="95" t="str">
        <f t="shared" si="64"/>
        <v>&amp;#149; Romane &amp;amp; Lettuce - &lt;b&gt;&lt;a href='blackcat.php' title='list by venue'&gt;Black Cat&lt;/a&gt; (Backstage)&lt;/b&gt;  - &lt;font color='#005500'&gt;&lt;b&gt;NEW!&lt;/b&gt;&lt;/font&gt;&lt;br&gt;</v>
      </c>
      <c r="W272" s="90" t="s">
        <v>221</v>
      </c>
      <c r="X272" s="4">
        <v>1717993</v>
      </c>
      <c r="AE272" s="92" t="str">
        <f t="shared" si="65"/>
        <v>Sunday, 22 July 2018      [&lt;a name='20180722' href='#20180722'&gt;link to this day&lt;/a&gt;]</v>
      </c>
      <c r="AF272" s="96" t="str">
        <f t="shared" si="66"/>
        <v>&lt;a name='20180722'&gt;&lt;b&gt;Sunday, 22 July 2018: Romane &amp;amp; Lettuce - &lt;a href='blackcat.php' title='list by venue'&gt;Black Cat&lt;/a&gt; (Backstage)&lt;/b&gt;&lt;/a&gt;&lt;br&gt;</v>
      </c>
      <c r="AG272" s="97">
        <f t="shared" si="67"/>
        <v>2018</v>
      </c>
      <c r="AH272" s="97" t="str">
        <f t="shared" si="68"/>
        <v>07</v>
      </c>
      <c r="AI272" s="97">
        <f t="shared" si="69"/>
        <v>22</v>
      </c>
      <c r="AJ272" s="97" t="str">
        <f t="shared" si="70"/>
        <v>20180722</v>
      </c>
    </row>
    <row r="273" spans="4:36" ht="12" customHeight="1" x14ac:dyDescent="0.15">
      <c r="D273" s="110">
        <v>43110</v>
      </c>
      <c r="E273" s="9" t="s">
        <v>795</v>
      </c>
      <c r="F273" s="86" t="str">
        <f t="shared" si="58"/>
        <v>Sunday</v>
      </c>
      <c r="G273" s="91">
        <v>43303</v>
      </c>
      <c r="H273" s="92" t="str">
        <f>VLOOKUP(MONTH(G273),VLOOKUP!$W$1:$X$24,2)</f>
        <v>July</v>
      </c>
      <c r="I273" s="92" t="str">
        <f t="shared" si="59"/>
        <v>Sunday, 22 July 2018</v>
      </c>
      <c r="J273" s="90" t="s">
        <v>674</v>
      </c>
      <c r="K273" s="90" t="s">
        <v>454</v>
      </c>
      <c r="L273" s="86" t="str">
        <f t="shared" si="60"/>
        <v>&lt;a href='bluesalley.php' title='list by venue'&gt;Blues Alley&lt;/a&gt; (Two shows)</v>
      </c>
      <c r="M273" s="86" t="str">
        <f t="shared" si="61"/>
        <v>Poncho Sanchez</v>
      </c>
      <c r="N273" s="86" t="str">
        <f>VLOOKUP(J273,VLOOKUP!$A$2:$S$54,19,FALSE)&amp;J273&amp;"&lt;/a&gt;"</f>
        <v>&lt;a href='bluesalley.php' title='list by venue'&gt;Blues Alley&lt;/a&gt;</v>
      </c>
      <c r="O273" s="160" t="s">
        <v>2110</v>
      </c>
      <c r="S273" s="95" t="str">
        <f t="shared" si="62"/>
        <v>Poncho Sanchez</v>
      </c>
      <c r="T273" s="86" t="str">
        <f t="shared" si="63"/>
        <v>&amp;#149; Poncho Sanchez - &lt;b&gt;&lt;a href='bluesalley.php' title='list by venue'&gt;Blues Alley&lt;/a&gt; (Two shows)&lt;/b&gt; &lt;br&gt;</v>
      </c>
      <c r="U273" s="86" t="str">
        <f>IF(ISBLANK(G273),"","&amp;#149; "&amp;IF(ISBLANK(C273),"","&lt;S&gt;")&amp;I273&amp;IF(ISBLANK(A273),""," - &lt;a href='recommended.php#"&amp;AJ273&amp;"'&gt;&lt;b&gt;&lt;em&gt;&lt;font color='#9C004D'&gt;RECOMMENDED&lt;/font&gt;&lt;/em&gt;&lt;/b&gt;&lt;/a&gt;")&amp;" - "&amp;M273&amp;IF(ISBLANK(K273),K273," - &lt;b&gt;"&amp;K273&amp;"&lt;/b&gt; ")&amp;IF(B273="Sold Out"," - &lt;font color='#000099'&gt;&lt;b&gt;&lt;I&gt;sold out&lt;/I&gt;&lt;/b&gt;&lt;/font&gt;","")&amp;IF(ISBLANK(C273),"","&lt;/S&gt; &lt;b&gt;"&amp;C273&amp;"&lt;/b&gt;")&amp;"&lt;p&gt;")</f>
        <v>&amp;#149; Sunday, 22 July 2018 - Poncho Sanchez - &lt;b&gt;Two shows&lt;/b&gt; &lt;p&gt;</v>
      </c>
      <c r="V273" s="95" t="str">
        <f t="shared" si="64"/>
        <v>&amp;#149; Poncho Sanchez - &lt;b&gt;&lt;a href='bluesalley.php' title='list by venue'&gt;Blues Alley&lt;/a&gt; (Two shows)&lt;/b&gt;  - &lt;font color='#005500'&gt;&lt;b&gt;NEW!&lt;/b&gt;&lt;/font&gt;&lt;br&gt;</v>
      </c>
      <c r="W273" s="90" t="s">
        <v>221</v>
      </c>
      <c r="AE273" s="92" t="str">
        <f t="shared" si="65"/>
        <v>Sunday, 22 July 2018      [&lt;a name='20180722' href='#20180722'&gt;link to this day&lt;/a&gt;]</v>
      </c>
      <c r="AF273" s="96" t="str">
        <f t="shared" si="66"/>
        <v>&lt;a name='20180722'&gt;&lt;b&gt;Sunday, 22 July 2018: Poncho Sanchez - &lt;a href='bluesalley.php' title='list by venue'&gt;Blues Alley&lt;/a&gt; (Two shows)&lt;/b&gt;&lt;/a&gt;&lt;br&gt;</v>
      </c>
      <c r="AG273" s="97">
        <f t="shared" si="67"/>
        <v>2018</v>
      </c>
      <c r="AH273" s="97" t="str">
        <f t="shared" si="68"/>
        <v>07</v>
      </c>
      <c r="AI273" s="97">
        <f t="shared" si="69"/>
        <v>22</v>
      </c>
      <c r="AJ273" s="97" t="str">
        <f t="shared" si="70"/>
        <v>20180722</v>
      </c>
    </row>
    <row r="274" spans="4:36" ht="12" customHeight="1" x14ac:dyDescent="0.15">
      <c r="D274" s="110">
        <v>43276</v>
      </c>
      <c r="E274" s="9" t="s">
        <v>795</v>
      </c>
      <c r="F274" s="86" t="str">
        <f t="shared" si="58"/>
        <v>Sunday</v>
      </c>
      <c r="G274" s="91">
        <v>43303</v>
      </c>
      <c r="H274" s="92" t="str">
        <f>VLOOKUP(MONTH(G274),VLOOKUP!$W$1:$X$24,2)</f>
        <v>July</v>
      </c>
      <c r="I274" s="92" t="str">
        <f t="shared" si="59"/>
        <v>Sunday, 22 July 2018</v>
      </c>
      <c r="J274" s="90" t="s">
        <v>450</v>
      </c>
      <c r="L274" s="86" t="str">
        <f t="shared" si="60"/>
        <v>&lt;a href='fillmore.php' title='list by venue'&gt;Fillmore Silver Spring&lt;/a&gt;</v>
      </c>
      <c r="M274" s="86" t="str">
        <f t="shared" si="61"/>
        <v>Blackberry Smoke and Magpie Salute</v>
      </c>
      <c r="N274" s="86" t="str">
        <f>VLOOKUP(J274,VLOOKUP!$A$2:$S$54,19,FALSE)&amp;J274&amp;"&lt;/a&gt;"</f>
        <v>&lt;a href='fillmore.php' title='list by venue'&gt;Fillmore Silver Spring&lt;/a&gt;</v>
      </c>
      <c r="O274" s="9" t="s">
        <v>2287</v>
      </c>
      <c r="P274" s="9" t="s">
        <v>3400</v>
      </c>
      <c r="S274" s="95" t="str">
        <f t="shared" si="62"/>
        <v>Blackberry Smoke</v>
      </c>
      <c r="T274" s="86" t="str">
        <f t="shared" si="63"/>
        <v>&amp;#149; Blackberry Smoke and Magpie Salute - &lt;b&gt;&lt;a href='fillmore.php' title='list by venue'&gt;Fillmore Silver Spring&lt;/a&gt;&lt;/b&gt; &lt;br&gt;</v>
      </c>
      <c r="U274" s="86" t="str">
        <f>IF(ISBLANK(G274),"","&amp;#149; "&amp;IF(ISBLANK(C274),"","&lt;S&gt;")&amp;I274&amp;IF(ISBLANK(A274),""," - &lt;a href='recommended.php#"&amp;AJ274&amp;"'&gt;&lt;b&gt;&lt;em&gt;&lt;font color='#9C004D'&gt;RECOMMENDED&lt;/font&gt;&lt;/em&gt;&lt;/b&gt;&lt;/a&gt;")&amp;" - "&amp;M274&amp;IF(ISBLANK(K274),K274," - &lt;b&gt;"&amp;K274&amp;"&lt;/b&gt; ")&amp;IF(B274="Sold Out"," - &lt;font color='#000099'&gt;&lt;b&gt;&lt;I&gt;sold out&lt;/I&gt;&lt;/b&gt;&lt;/font&gt;","")&amp;IF(ISBLANK(C274),"","&lt;/S&gt; &lt;b&gt;"&amp;C274&amp;"&lt;/b&gt;")&amp;"&lt;p&gt;")</f>
        <v>&amp;#149; Sunday, 22 July 2018 - Blackberry Smoke and Magpie Salute&lt;p&gt;</v>
      </c>
      <c r="V274" s="95" t="str">
        <f t="shared" si="64"/>
        <v>&amp;#149; Blackberry Smoke and Magpie Salute - &lt;b&gt;&lt;a href='fillmore.php' title='list by venue'&gt;Fillmore Silver Spring&lt;/a&gt;&lt;/b&gt;  - &lt;font color='#005500'&gt;&lt;b&gt;NEW!&lt;/b&gt;&lt;/font&gt;&lt;br&gt;</v>
      </c>
      <c r="AE274" s="92" t="str">
        <f t="shared" si="65"/>
        <v>Sunday, 22 July 2018      [&lt;a name='20180722' href='#20180722'&gt;link to this day&lt;/a&gt;]</v>
      </c>
      <c r="AF274" s="96" t="str">
        <f t="shared" si="66"/>
        <v>&lt;a name='20180722'&gt;&lt;b&gt;Sunday, 22 July 2018: Blackberry Smoke and Magpie Salute - &lt;a href='fillmore.php' title='list by venue'&gt;Fillmore Silver Spring&lt;/a&gt;&lt;/b&gt;&lt;/a&gt;&lt;br&gt;</v>
      </c>
      <c r="AG274" s="97">
        <f t="shared" si="67"/>
        <v>2018</v>
      </c>
      <c r="AH274" s="97" t="str">
        <f t="shared" si="68"/>
        <v>07</v>
      </c>
      <c r="AI274" s="97">
        <f t="shared" si="69"/>
        <v>22</v>
      </c>
      <c r="AJ274" s="97" t="str">
        <f t="shared" si="70"/>
        <v>20180722</v>
      </c>
    </row>
    <row r="275" spans="4:36" ht="12" customHeight="1" x14ac:dyDescent="0.15">
      <c r="D275" s="110">
        <v>43233</v>
      </c>
      <c r="E275" s="9" t="s">
        <v>795</v>
      </c>
      <c r="F275" s="86" t="str">
        <f t="shared" si="58"/>
        <v>Sunday</v>
      </c>
      <c r="G275" s="91">
        <v>43303</v>
      </c>
      <c r="H275" s="92" t="str">
        <f>VLOOKUP(MONTH(G275),VLOOKUP!$W$1:$X$24,2)</f>
        <v>July</v>
      </c>
      <c r="I275" s="92" t="str">
        <f t="shared" si="59"/>
        <v>Sunday, 22 July 2018</v>
      </c>
      <c r="J275" s="90" t="s">
        <v>217</v>
      </c>
      <c r="K275" s="9" t="s">
        <v>2984</v>
      </c>
      <c r="L275" s="86" t="str">
        <f t="shared" si="60"/>
        <v>&lt;a href='jamminjava.php' title='list by venue'&gt;Jammin' Java&lt;/a&gt; (1:30 PM Afternoon Show - Shepherd's Center of Oakton Vienna Benefit Concert)</v>
      </c>
      <c r="M275" s="86" t="str">
        <f t="shared" si="61"/>
        <v>Sweet Yonder</v>
      </c>
      <c r="N275" s="86" t="str">
        <f>VLOOKUP(J275,VLOOKUP!$A$2:$S$54,19,FALSE)&amp;J275&amp;"&lt;/a&gt;"</f>
        <v>&lt;a href='jamminjava.php' title='list by venue'&gt;Jammin' Java&lt;/a&gt;</v>
      </c>
      <c r="O275" s="9" t="s">
        <v>2985</v>
      </c>
      <c r="S275" s="95" t="str">
        <f t="shared" si="62"/>
        <v>Sweet Yonder</v>
      </c>
      <c r="T275" s="86" t="str">
        <f t="shared" si="63"/>
        <v>&amp;#149; Sweet Yonder - &lt;b&gt;&lt;a href='jamminjava.php' title='list by venue'&gt;Jammin' Java&lt;/a&gt; (1:30 PM Afternoon Show - Shepherd's Center of Oakton Vienna Benefit Concert)&lt;/b&gt; &lt;br&gt;</v>
      </c>
      <c r="U275" s="112" t="str">
        <f>IF(ISBLANK(G275),"","&amp;#149; "&amp;IF(ISBLANK(C275),"","&lt;S&gt;")&amp;I275&amp;IF(ISBLANK(A275),""," - &lt;a href='recommended.php#"&amp;AJ275&amp;"'&gt;&lt;b&gt;&lt;em&gt;&lt;font color='#9C004D'&gt;RECOMMENDED&lt;/font&gt;&lt;/em&gt;&lt;/b&gt;&lt;/a&gt;")&amp;" - "&amp;M275&amp;IF(ISBLANK(K275),K275," - &lt;b&gt;"&amp;K275&amp;"&lt;/b&gt; ")&amp;IF(B275="Sold Out"," - &lt;font color='#000099'&gt;&lt;b&gt;&lt;I&gt;sold out&lt;/I&gt;&lt;/b&gt;&lt;/font&gt;"," - &lt;font color='#728C00'&gt;&lt;em&gt;&lt;a href='http://www.shareasale.com/r.cfm?u=529909&amp;b=234786&amp;m=27601&amp;afftrack=&amp;urllink=www%2Eticketfly%2Ecom%2Fpurchase%2Fevent%2F"&amp;X275&amp;"' target='_blank'&gt;buy tickets&lt;/a&gt;&lt;/em&gt;&lt;/font&gt;")&amp;IF(ISBLANK(C275),"","&lt;/S&gt; &lt;b&gt;"&amp;C275&amp;"&lt;/b&gt;")&amp;"&lt;p&gt;")</f>
        <v>&amp;#149; Sunday, 22 July 2018 - Sweet Yonder - &lt;b&gt;1:30 PM Afternoon Show - Shepherd's Center of Oakton Vienna Benefit Concert&lt;/b&gt;  - &lt;font color='#728C00'&gt;&lt;em&gt;&lt;a href='http://www.shareasale.com/r.cfm?u=529909&amp;b=234786&amp;m=27601&amp;afftrack=&amp;urllink=www%2Eticketfly%2Ecom%2Fpurchase%2Fevent%2F1691320' target='_blank'&gt;buy tickets&lt;/a&gt;&lt;/em&gt;&lt;/font&gt;&lt;p&gt;</v>
      </c>
      <c r="V275" s="95" t="str">
        <f t="shared" si="64"/>
        <v>&amp;#149; Sweet Yonder - &lt;b&gt;&lt;a href='jamminjava.php' title='list by venue'&gt;Jammin' Java&lt;/a&gt; (1:30 PM Afternoon Show - Shepherd's Center of Oakton Vienna Benefit Concert)&lt;/b&gt;  - &lt;font color='#005500'&gt;&lt;b&gt;NEW!&lt;/b&gt;&lt;/font&gt;&lt;br&gt;</v>
      </c>
      <c r="X275" s="9">
        <v>1691320</v>
      </c>
      <c r="AE275" s="92" t="str">
        <f t="shared" si="65"/>
        <v>Sunday, 22 July 2018      [&lt;a name='20180722' href='#20180722'&gt;link to this day&lt;/a&gt;]</v>
      </c>
      <c r="AF275" s="96" t="str">
        <f t="shared" si="66"/>
        <v>&lt;a name='20180722'&gt;&lt;b&gt;Sunday, 22 July 2018: Sweet Yonder - &lt;a href='jamminjava.php' title='list by venue'&gt;Jammin' Java&lt;/a&gt; (1:30 PM Afternoon Show - Shepherd's Center of Oakton Vienna Benefit Concert)&lt;/b&gt;&lt;/a&gt;&lt;br&gt;</v>
      </c>
      <c r="AG275" s="97">
        <f t="shared" si="67"/>
        <v>2018</v>
      </c>
      <c r="AH275" s="97" t="str">
        <f t="shared" si="68"/>
        <v>07</v>
      </c>
      <c r="AI275" s="97">
        <f t="shared" si="69"/>
        <v>22</v>
      </c>
      <c r="AJ275" s="97" t="str">
        <f t="shared" si="70"/>
        <v>20180722</v>
      </c>
    </row>
    <row r="276" spans="4:36" ht="12" customHeight="1" x14ac:dyDescent="0.15">
      <c r="D276" s="110">
        <v>43233</v>
      </c>
      <c r="E276" s="9" t="s">
        <v>795</v>
      </c>
      <c r="F276" s="86" t="str">
        <f t="shared" si="58"/>
        <v>Sunday</v>
      </c>
      <c r="G276" s="91">
        <v>43303</v>
      </c>
      <c r="H276" s="92" t="str">
        <f>VLOOKUP(MONTH(G276),VLOOKUP!$W$1:$X$24,2)</f>
        <v>July</v>
      </c>
      <c r="I276" s="92" t="str">
        <f t="shared" si="59"/>
        <v>Sunday, 22 July 2018</v>
      </c>
      <c r="J276" s="90" t="s">
        <v>217</v>
      </c>
      <c r="K276" s="9" t="s">
        <v>1812</v>
      </c>
      <c r="L276" s="86" t="str">
        <f t="shared" si="60"/>
        <v>&lt;a href='jamminjava.php' title='list by venue'&gt;Jammin' Java&lt;/a&gt; (7:30 PM Evening Show)</v>
      </c>
      <c r="M276" s="86" t="str">
        <f t="shared" si="61"/>
        <v>Zac Clark (of Andrew McMahon &amp;amp; the Wilderness), Bob Oxblood, and Mykey</v>
      </c>
      <c r="N276" s="86" t="str">
        <f>VLOOKUP(J276,VLOOKUP!$A$2:$S$54,19,FALSE)&amp;J276&amp;"&lt;/a&gt;"</f>
        <v>&lt;a href='jamminjava.php' title='list by venue'&gt;Jammin' Java&lt;/a&gt;</v>
      </c>
      <c r="O276" s="9" t="s">
        <v>2986</v>
      </c>
      <c r="P276" s="9" t="s">
        <v>2987</v>
      </c>
      <c r="Q276" s="9" t="s">
        <v>2988</v>
      </c>
      <c r="S276" s="95" t="str">
        <f t="shared" si="62"/>
        <v>Zac Clark (of Andrew McMahon &amp;amp; the Wilderness)</v>
      </c>
      <c r="T276" s="86" t="str">
        <f t="shared" si="63"/>
        <v>&amp;#149; Zac Clark (of Andrew McMahon &amp;amp; the Wilderness), Bob Oxblood, and Mykey - &lt;b&gt;&lt;a href='jamminjava.php' title='list by venue'&gt;Jammin' Java&lt;/a&gt; (7:30 PM Evening Show)&lt;/b&gt; &lt;br&gt;</v>
      </c>
      <c r="U276" s="112" t="str">
        <f>IF(ISBLANK(G276),"","&amp;#149; "&amp;IF(ISBLANK(C276),"","&lt;S&gt;")&amp;I276&amp;IF(ISBLANK(A276),""," - &lt;a href='recommended.php#"&amp;AJ276&amp;"'&gt;&lt;b&gt;&lt;em&gt;&lt;font color='#9C004D'&gt;RECOMMENDED&lt;/font&gt;&lt;/em&gt;&lt;/b&gt;&lt;/a&gt;")&amp;" - "&amp;M276&amp;IF(ISBLANK(K276),K276," - &lt;b&gt;"&amp;K276&amp;"&lt;/b&gt; ")&amp;IF(B276="Sold Out"," - &lt;font color='#000099'&gt;&lt;b&gt;&lt;I&gt;sold out&lt;/I&gt;&lt;/b&gt;&lt;/font&gt;"," - &lt;font color='#728C00'&gt;&lt;em&gt;&lt;a href='http://www.shareasale.com/r.cfm?u=529909&amp;b=234786&amp;m=27601&amp;afftrack=&amp;urllink=www%2Eticketfly%2Ecom%2Fpurchase%2Fevent%2F"&amp;X276&amp;"' target='_blank'&gt;buy tickets&lt;/a&gt;&lt;/em&gt;&lt;/font&gt;")&amp;IF(ISBLANK(C276),"","&lt;/S&gt; &lt;b&gt;"&amp;C276&amp;"&lt;/b&gt;")&amp;"&lt;p&gt;")</f>
        <v>&amp;#149; Sunday, 22 July 2018 - Zac Clark (of Andrew McMahon &amp;amp; the Wilderness), Bob Oxblood, and Mykey - &lt;b&gt;7:30 PM Evening Show&lt;/b&gt;  - &lt;font color='#728C00'&gt;&lt;em&gt;&lt;a href='http://www.shareasale.com/r.cfm?u=529909&amp;b=234786&amp;m=27601&amp;afftrack=&amp;urllink=www%2Eticketfly%2Ecom%2Fpurchase%2Fevent%2F1673624' target='_blank'&gt;buy tickets&lt;/a&gt;&lt;/em&gt;&lt;/font&gt;&lt;p&gt;</v>
      </c>
      <c r="V276" s="95" t="str">
        <f t="shared" si="64"/>
        <v>&amp;#149; Zac Clark (of Andrew McMahon &amp;amp; the Wilderness), Bob Oxblood, and Mykey - &lt;b&gt;&lt;a href='jamminjava.php' title='list by venue'&gt;Jammin' Java&lt;/a&gt; (7:30 PM Evening Show)&lt;/b&gt;  - &lt;font color='#005500'&gt;&lt;b&gt;NEW!&lt;/b&gt;&lt;/font&gt;&lt;br&gt;</v>
      </c>
      <c r="X276" s="9">
        <v>1673624</v>
      </c>
      <c r="AE276" s="92" t="str">
        <f t="shared" si="65"/>
        <v>Sunday, 22 July 2018      [&lt;a name='20180722' href='#20180722'&gt;link to this day&lt;/a&gt;]</v>
      </c>
      <c r="AF276" s="96" t="str">
        <f t="shared" si="66"/>
        <v>&lt;a name='20180722'&gt;&lt;b&gt;Sunday, 22 July 2018: Zac Clark (of Andrew McMahon &amp;amp; the Wilderness), Bob Oxblood, and Mykey - &lt;a href='jamminjava.php' title='list by venue'&gt;Jammin' Java&lt;/a&gt; (7:30 PM Evening Show)&lt;/b&gt;&lt;/a&gt;&lt;br&gt;</v>
      </c>
      <c r="AG276" s="97">
        <f t="shared" si="67"/>
        <v>2018</v>
      </c>
      <c r="AH276" s="97" t="str">
        <f t="shared" si="68"/>
        <v>07</v>
      </c>
      <c r="AI276" s="97">
        <f t="shared" si="69"/>
        <v>22</v>
      </c>
      <c r="AJ276" s="97" t="str">
        <f t="shared" si="70"/>
        <v>20180722</v>
      </c>
    </row>
    <row r="277" spans="4:36" ht="12" customHeight="1" x14ac:dyDescent="0.15">
      <c r="D277" s="110">
        <v>43069</v>
      </c>
      <c r="E277" s="9" t="s">
        <v>795</v>
      </c>
      <c r="F277" s="86" t="str">
        <f t="shared" si="58"/>
        <v>Sunday</v>
      </c>
      <c r="G277" s="91">
        <v>43303</v>
      </c>
      <c r="H277" s="92" t="str">
        <f>VLOOKUP(MONTH(G277),VLOOKUP!$W$1:$X$24,2)</f>
        <v>July</v>
      </c>
      <c r="I277" s="92" t="str">
        <f t="shared" si="59"/>
        <v>Sunday, 22 July 2018</v>
      </c>
      <c r="J277" s="94" t="s">
        <v>308</v>
      </c>
      <c r="L277" s="86" t="str">
        <f t="shared" si="60"/>
        <v>&lt;a href='jll.php' title='list by venue'&gt;Jiffy Lube Live&lt;/a&gt;</v>
      </c>
      <c r="M277" s="86" t="str">
        <f t="shared" si="61"/>
        <v>Weeer, Pixies, and Sleigh Bells</v>
      </c>
      <c r="N277" s="86" t="str">
        <f>VLOOKUP(J277,VLOOKUP!$A$2:$S$54,19,FALSE)&amp;J277&amp;"&lt;/a&gt;"</f>
        <v>&lt;a href='jll.php' title='list by venue'&gt;Jiffy Lube Live&lt;/a&gt;</v>
      </c>
      <c r="O277" s="9" t="s">
        <v>2416</v>
      </c>
      <c r="P277" s="16" t="s">
        <v>1984</v>
      </c>
      <c r="Q277" s="9" t="s">
        <v>2362</v>
      </c>
      <c r="S277" s="95" t="str">
        <f t="shared" si="62"/>
        <v>Weeer</v>
      </c>
      <c r="T277" s="86" t="str">
        <f t="shared" si="63"/>
        <v>&amp;#149; Weeer, Pixies, and Sleigh Bells - &lt;b&gt;&lt;a href='jll.php' title='list by venue'&gt;Jiffy Lube Live&lt;/a&gt;&lt;/b&gt; &lt;br&gt;</v>
      </c>
      <c r="U277" s="86" t="str">
        <f>IF(ISBLANK(G277),"","&amp;#149; "&amp;IF(ISBLANK(C277),"","&lt;S&gt;")&amp;I277&amp;IF(ISBLANK(A277),""," - &lt;a href='recommended.php#"&amp;AJ277&amp;"'&gt;&lt;b&gt;&lt;em&gt;&lt;font color='#9C004D'&gt;RECOMMENDED&lt;/font&gt;&lt;/em&gt;&lt;/b&gt;&lt;/a&gt;")&amp;" - "&amp;M277&amp;IF(ISBLANK(K277),K277," - &lt;b&gt;"&amp;K277&amp;"&lt;/b&gt; ")&amp;IF(B277="Sold Out"," - &lt;font color='#000099'&gt;&lt;b&gt;&lt;I&gt;sold out&lt;/I&gt;&lt;/b&gt;&lt;/font&gt;","")&amp;IF(ISBLANK(C277),"","&lt;/S&gt; &lt;b&gt;"&amp;C277&amp;"&lt;/b&gt;")&amp;"&lt;p&gt;")</f>
        <v>&amp;#149; Sunday, 22 July 2018 - Weeer, Pixies, and Sleigh Bells&lt;p&gt;</v>
      </c>
      <c r="V277" s="95" t="str">
        <f t="shared" si="64"/>
        <v>&amp;#149; Weeer, Pixies, and Sleigh Bells - &lt;b&gt;&lt;a href='jll.php' title='list by venue'&gt;Jiffy Lube Live&lt;/a&gt;&lt;/b&gt;  - &lt;font color='#005500'&gt;&lt;b&gt;NEW!&lt;/b&gt;&lt;/font&gt;&lt;br&gt;</v>
      </c>
      <c r="AE277" s="92" t="str">
        <f t="shared" si="65"/>
        <v>Sunday, 22 July 2018      [&lt;a name='20180722' href='#20180722'&gt;link to this day&lt;/a&gt;]</v>
      </c>
      <c r="AF277" s="96" t="str">
        <f t="shared" si="66"/>
        <v>&lt;a name='20180722'&gt;&lt;b&gt;Sunday, 22 July 2018: Weeer, Pixies, and Sleigh Bells - &lt;a href='jll.php' title='list by venue'&gt;Jiffy Lube Live&lt;/a&gt;&lt;/b&gt;&lt;/a&gt;&lt;br&gt;</v>
      </c>
      <c r="AG277" s="97">
        <f t="shared" si="67"/>
        <v>2018</v>
      </c>
      <c r="AH277" s="97" t="str">
        <f t="shared" si="68"/>
        <v>07</v>
      </c>
      <c r="AI277" s="97">
        <f t="shared" si="69"/>
        <v>22</v>
      </c>
      <c r="AJ277" s="97" t="str">
        <f t="shared" si="70"/>
        <v>20180722</v>
      </c>
    </row>
    <row r="278" spans="4:36" ht="12" customHeight="1" x14ac:dyDescent="0.15">
      <c r="D278" s="110">
        <v>43276</v>
      </c>
      <c r="E278" s="9" t="s">
        <v>795</v>
      </c>
      <c r="F278" s="86" t="str">
        <f t="shared" si="58"/>
        <v>Sunday</v>
      </c>
      <c r="G278" s="91">
        <v>43303</v>
      </c>
      <c r="H278" s="92" t="str">
        <f>VLOOKUP(MONTH(G278),VLOOKUP!$W$1:$X$24,2)</f>
        <v>July</v>
      </c>
      <c r="I278" s="92" t="str">
        <f t="shared" si="59"/>
        <v>Sunday, 22 July 2018</v>
      </c>
      <c r="J278" s="90" t="s">
        <v>443</v>
      </c>
      <c r="L278" s="86" t="str">
        <f t="shared" si="60"/>
        <v>&lt;a href='mpp.php' title='list by venue'&gt;Merriweather Post Pavilion&lt;/a&gt;</v>
      </c>
      <c r="M278" s="86" t="str">
        <f t="shared" si="61"/>
        <v>&lt;b&gt;DC101 Kerfuffle&lt;/b&gt;: Fall Out Boy, Rise Against, Awolnation, AJR, Robert DeLong, Mt. Joy, L.I.F.T.</v>
      </c>
      <c r="N278" s="86" t="str">
        <f>VLOOKUP(J278,VLOOKUP!$A$2:$S$54,19,FALSE)&amp;J278&amp;"&lt;/a&gt;"</f>
        <v>&lt;a href='mpp.php' title='list by venue'&gt;Merriweather Post Pavilion&lt;/a&gt;</v>
      </c>
      <c r="O278" s="9" t="s">
        <v>3453</v>
      </c>
      <c r="S278" s="95" t="str">
        <f t="shared" si="62"/>
        <v>DC101 Kerfuffle&lt;/b&gt;: Fall Out Boy, Rise Against, Awolnation, AJR, Robert DeLong, Mt. Joy, L.I.F.T.</v>
      </c>
      <c r="T278" s="86" t="str">
        <f t="shared" si="63"/>
        <v>&amp;#149; &lt;b&gt;DC101 Kerfuffle&lt;/b&gt;: Fall Out Boy, Rise Against, Awolnation, AJR, Robert DeLong, Mt. Joy, L.I.F.T. - &lt;b&gt;&lt;a href='mpp.php' title='list by venue'&gt;Merriweather Post Pavilion&lt;/a&gt;&lt;/b&gt; &lt;br&gt;</v>
      </c>
      <c r="U278" s="112" t="str">
        <f>IF(ISBLANK(G278),"","&amp;#149; "&amp;IF(ISBLANK(C278),"","&lt;S&gt;")&amp;I278&amp;IF(ISBLANK(A278),""," - &lt;a href='recommended.php#"&amp;AJ278&amp;"'&gt;&lt;b&gt;&lt;em&gt;&lt;font color='#9C004D'&gt;RECOMMENDED&lt;/font&gt;&lt;/em&gt;&lt;/b&gt;&lt;/a&gt;")&amp;" - "&amp;M278&amp;IF(ISBLANK(K278),K278," - &lt;b&gt;"&amp;K278&amp;"&lt;/b&gt; ")&amp;IF(B278="Sold Out"," - &lt;font color='#000099'&gt;&lt;b&gt;&lt;I&gt;sold out&lt;/I&gt;&lt;/b&gt;&lt;/font&gt;"," - &lt;font color='#728C00'&gt;&lt;em&gt;&lt;a href='http://www.shareasale.com/r.cfm?u=529909&amp;b=234786&amp;m=27601&amp;afftrack=&amp;urllink=www%2Eticketfly%2Ecom%2Fpurchase%2Fevent%2F"&amp;X278&amp;"' target='_blank'&gt;buy tickets&lt;/a&gt;&lt;/em&gt;&lt;/font&gt;")&amp;IF(ISBLANK(C278),"","&lt;/S&gt; &lt;b&gt;"&amp;C278&amp;"&lt;/b&gt;")&amp;"&lt;p&gt;")</f>
        <v>&amp;#149; Sunday, 22 July 2018 - &lt;b&gt;DC101 Kerfuffle&lt;/b&gt;: Fall Out Boy, Rise Against, Awolnation, AJR, Robert DeLong, Mt. Joy, L.I.F.T. - &lt;font color='#728C00'&gt;&lt;em&gt;&lt;a href='http://www.shareasale.com/r.cfm?u=529909&amp;b=234786&amp;m=27601&amp;afftrack=&amp;urllink=www%2Eticketfly%2Ecom%2Fpurchase%2Fevent%2F1703482' target='_blank'&gt;buy tickets&lt;/a&gt;&lt;/em&gt;&lt;/font&gt;&lt;p&gt;</v>
      </c>
      <c r="V278" s="95" t="str">
        <f t="shared" si="64"/>
        <v>&amp;#149; &lt;b&gt;DC101 Kerfuffle&lt;/b&gt;: Fall Out Boy, Rise Against, Awolnation, AJR, Robert DeLong, Mt. Joy, L.I.F.T. - &lt;b&gt;&lt;a href='mpp.php' title='list by venue'&gt;Merriweather Post Pavilion&lt;/a&gt;&lt;/b&gt;  - &lt;font color='#005500'&gt;&lt;b&gt;NEW!&lt;/b&gt;&lt;/font&gt;&lt;br&gt;</v>
      </c>
      <c r="X278" s="9">
        <v>1703482</v>
      </c>
      <c r="AE278" s="92" t="str">
        <f t="shared" si="65"/>
        <v>Sunday, 22 July 2018      [&lt;a name='20180722' href='#20180722'&gt;link to this day&lt;/a&gt;]</v>
      </c>
      <c r="AF278" s="96" t="str">
        <f t="shared" si="66"/>
        <v>&lt;a name='20180722'&gt;&lt;b&gt;Sunday, 22 July 2018: &lt;b&gt;DC101 Kerfuffle&lt;/b&gt;: Fall Out Boy, Rise Against, Awolnation, AJR, Robert DeLong, Mt. Joy, L.I.F.T. - &lt;a href='mpp.php' title='list by venue'&gt;Merriweather Post Pavilion&lt;/a&gt;&lt;/b&gt;&lt;/a&gt;&lt;br&gt;</v>
      </c>
      <c r="AG278" s="97">
        <f t="shared" si="67"/>
        <v>2018</v>
      </c>
      <c r="AH278" s="97" t="str">
        <f t="shared" si="68"/>
        <v>07</v>
      </c>
      <c r="AI278" s="97">
        <f t="shared" si="69"/>
        <v>22</v>
      </c>
      <c r="AJ278" s="97" t="str">
        <f t="shared" si="70"/>
        <v>20180722</v>
      </c>
    </row>
    <row r="279" spans="4:36" ht="12" customHeight="1" x14ac:dyDescent="0.15">
      <c r="D279" s="110">
        <v>43181</v>
      </c>
      <c r="E279" s="9" t="s">
        <v>795</v>
      </c>
      <c r="F279" s="86" t="str">
        <f t="shared" si="58"/>
        <v>Sunday</v>
      </c>
      <c r="G279" s="91">
        <v>43303</v>
      </c>
      <c r="H279" s="92" t="str">
        <f>VLOOKUP(MONTH(G279),VLOOKUP!$W$1:$X$24,2)</f>
        <v>July</v>
      </c>
      <c r="I279" s="92" t="str">
        <f t="shared" si="59"/>
        <v>Sunday, 22 July 2018</v>
      </c>
      <c r="J279" s="90" t="s">
        <v>439</v>
      </c>
      <c r="L279" s="86" t="str">
        <f t="shared" si="60"/>
        <v>&lt;a href='statethetre.php' title='list by venue'&gt;State Theatre&lt;/a&gt;</v>
      </c>
      <c r="M279" s="86" t="str">
        <f t="shared" si="61"/>
        <v>Louie Anderson and Danny Rouhier</v>
      </c>
      <c r="N279" s="86" t="str">
        <f>VLOOKUP(J279,VLOOKUP!$A$2:$S$54,19,FALSE)&amp;J279&amp;"&lt;/a&gt;"</f>
        <v>&lt;a href='statethetre.php' title='list by venue'&gt;State Theatre&lt;/a&gt;</v>
      </c>
      <c r="O279" s="9" t="s">
        <v>2103</v>
      </c>
      <c r="P279" s="9" t="s">
        <v>3107</v>
      </c>
      <c r="S279" s="95" t="str">
        <f t="shared" si="62"/>
        <v>Louie Anderson</v>
      </c>
      <c r="T279" s="86" t="str">
        <f t="shared" si="63"/>
        <v>&amp;#149; Louie Anderson and Danny Rouhier - &lt;b&gt;&lt;a href='statethetre.php' title='list by venue'&gt;State Theatre&lt;/a&gt;&lt;/b&gt; &lt;br&gt;</v>
      </c>
      <c r="U279" s="86" t="str">
        <f>IF(ISBLANK(G279),"","&amp;#149; "&amp;IF(ISBLANK(C279),"","&lt;S&gt;")&amp;I279&amp;IF(ISBLANK(A279),""," - &lt;a href='recommended.php#"&amp;AJ279&amp;"'&gt;&lt;b&gt;&lt;em&gt;&lt;font color='#9C004D'&gt;RECOMMENDED&lt;/font&gt;&lt;/em&gt;&lt;/b&gt;&lt;/a&gt;")&amp;" - "&amp;M279&amp;IF(ISBLANK(K279),K279," - &lt;b&gt;"&amp;K279&amp;"&lt;/b&gt; ")&amp;IF(B279="Sold Out"," - &lt;font color='#000099'&gt;&lt;b&gt;&lt;I&gt;sold out&lt;/I&gt;&lt;/b&gt;&lt;/font&gt;","")&amp;IF(ISBLANK(C279),"","&lt;/S&gt; &lt;b&gt;"&amp;C279&amp;"&lt;/b&gt;")&amp;"&lt;p&gt;")</f>
        <v>&amp;#149; Sunday, 22 July 2018 - Louie Anderson and Danny Rouhier&lt;p&gt;</v>
      </c>
      <c r="V279" s="95" t="str">
        <f t="shared" si="64"/>
        <v>&amp;#149; Louie Anderson and Danny Rouhier - &lt;b&gt;&lt;a href='statethetre.php' title='list by venue'&gt;State Theatre&lt;/a&gt;&lt;/b&gt;  - &lt;font color='#005500'&gt;&lt;b&gt;NEW!&lt;/b&gt;&lt;/font&gt;&lt;br&gt;</v>
      </c>
      <c r="AE279" s="92" t="str">
        <f t="shared" si="65"/>
        <v>Sunday, 22 July 2018      [&lt;a name='20180722' href='#20180722'&gt;link to this day&lt;/a&gt;]</v>
      </c>
      <c r="AF279" s="96" t="str">
        <f t="shared" si="66"/>
        <v>&lt;a name='20180722'&gt;&lt;b&gt;Sunday, 22 July 2018: Louie Anderson and Danny Rouhier - &lt;a href='statethetre.php' title='list by venue'&gt;State Theatre&lt;/a&gt;&lt;/b&gt;&lt;/a&gt;&lt;br&gt;</v>
      </c>
      <c r="AG279" s="97">
        <f t="shared" si="67"/>
        <v>2018</v>
      </c>
      <c r="AH279" s="97" t="str">
        <f t="shared" si="68"/>
        <v>07</v>
      </c>
      <c r="AI279" s="97">
        <f t="shared" si="69"/>
        <v>22</v>
      </c>
      <c r="AJ279" s="97" t="str">
        <f t="shared" si="70"/>
        <v>20180722</v>
      </c>
    </row>
    <row r="280" spans="4:36" ht="12" customHeight="1" x14ac:dyDescent="0.15">
      <c r="D280" s="110">
        <v>43153</v>
      </c>
      <c r="E280" s="9" t="s">
        <v>795</v>
      </c>
      <c r="F280" s="86" t="str">
        <f t="shared" si="58"/>
        <v>Sunday</v>
      </c>
      <c r="G280" s="91">
        <v>43303</v>
      </c>
      <c r="H280" s="92" t="str">
        <f>VLOOKUP(MONTH(G280),VLOOKUP!$W$1:$X$24,2)</f>
        <v>July</v>
      </c>
      <c r="I280" s="92" t="str">
        <f t="shared" si="59"/>
        <v>Sunday, 22 July 2018</v>
      </c>
      <c r="J280" s="90" t="s">
        <v>234</v>
      </c>
      <c r="K280" s="9" t="s">
        <v>2131</v>
      </c>
      <c r="L280" s="86" t="str">
        <f t="shared" si="60"/>
        <v>&lt;a href='wolftrap.php' title='list by venue'&gt;Wolf Trap&lt;/a&gt; (the Barns - 3 PM)</v>
      </c>
      <c r="M280" s="86" t="str">
        <f t="shared" si="61"/>
        <v>Aria Jukebox</v>
      </c>
      <c r="N280" s="86" t="str">
        <f>VLOOKUP(J280,VLOOKUP!$A$2:$S$54,19,FALSE)&amp;J280&amp;"&lt;/a&gt;"</f>
        <v>&lt;a href='wolftrap.php' title='list by venue'&gt;Wolf Trap&lt;/a&gt;</v>
      </c>
      <c r="O280" s="9" t="s">
        <v>2132</v>
      </c>
      <c r="S280" s="95" t="str">
        <f t="shared" si="62"/>
        <v>Aria Jukebox</v>
      </c>
      <c r="T280" s="86" t="str">
        <f t="shared" si="63"/>
        <v>&amp;#149; Aria Jukebox - &lt;b&gt;&lt;a href='wolftrap.php' title='list by venue'&gt;Wolf Trap&lt;/a&gt; (the Barns - 3 PM)&lt;/b&gt; &lt;br&gt;</v>
      </c>
      <c r="U280" s="86" t="str">
        <f>IF(ISBLANK(G280),"","&amp;#149; "&amp;IF(ISBLANK(C280),"","&lt;S&gt;")&amp;I280&amp;IF(ISBLANK(A280),""," - &lt;a href='recommended.php#"&amp;AJ280&amp;"'&gt;&lt;b&gt;&lt;em&gt;&lt;font color='#9C004D'&gt;RECOMMENDED&lt;/font&gt;&lt;/em&gt;&lt;/b&gt;&lt;/a&gt;")&amp;" - "&amp;M280&amp;IF(ISBLANK(K280),K280," - &lt;b&gt;"&amp;K280&amp;"&lt;/b&gt; ")&amp;IF(B280="Sold Out"," - &lt;font color='#000099'&gt;&lt;b&gt;&lt;I&gt;sold out&lt;/I&gt;&lt;/b&gt;&lt;/font&gt;","")&amp;IF(ISBLANK(C280),"","&lt;/S&gt; &lt;b&gt;"&amp;C280&amp;"&lt;/b&gt;")&amp;"&lt;p&gt;")</f>
        <v>&amp;#149; Sunday, 22 July 2018 - Aria Jukebox - &lt;b&gt;the Barns - 3 PM&lt;/b&gt; &lt;p&gt;</v>
      </c>
      <c r="V280" s="95" t="str">
        <f t="shared" si="64"/>
        <v>&amp;#149; Aria Jukebox - &lt;b&gt;&lt;a href='wolftrap.php' title='list by venue'&gt;Wolf Trap&lt;/a&gt; (the Barns - 3 PM)&lt;/b&gt;  - &lt;font color='#005500'&gt;&lt;b&gt;NEW!&lt;/b&gt;&lt;/font&gt;&lt;br&gt;</v>
      </c>
      <c r="AE280" s="92" t="str">
        <f t="shared" si="65"/>
        <v>Sunday, 22 July 2018      [&lt;a name='20180722' href='#20180722'&gt;link to this day&lt;/a&gt;]</v>
      </c>
      <c r="AF280" s="96" t="str">
        <f t="shared" si="66"/>
        <v>&lt;a name='20180722'&gt;&lt;b&gt;Sunday, 22 July 2018: Aria Jukebox - &lt;a href='wolftrap.php' title='list by venue'&gt;Wolf Trap&lt;/a&gt; (the Barns - 3 PM)&lt;/b&gt;&lt;/a&gt;&lt;br&gt;</v>
      </c>
      <c r="AG280" s="97">
        <f t="shared" si="67"/>
        <v>2018</v>
      </c>
      <c r="AH280" s="97" t="str">
        <f t="shared" si="68"/>
        <v>07</v>
      </c>
      <c r="AI280" s="97">
        <f t="shared" si="69"/>
        <v>22</v>
      </c>
      <c r="AJ280" s="97" t="str">
        <f t="shared" si="70"/>
        <v>20180722</v>
      </c>
    </row>
    <row r="281" spans="4:36" ht="12" customHeight="1" x14ac:dyDescent="0.15">
      <c r="D281" s="110">
        <v>43185</v>
      </c>
      <c r="E281" s="9" t="s">
        <v>795</v>
      </c>
      <c r="F281" s="86" t="str">
        <f t="shared" si="58"/>
        <v>Sunday</v>
      </c>
      <c r="G281" s="91">
        <v>43303</v>
      </c>
      <c r="H281" s="92" t="str">
        <f>VLOOKUP(MONTH(G281),VLOOKUP!$W$1:$X$24,2)</f>
        <v>July</v>
      </c>
      <c r="I281" s="92" t="str">
        <f t="shared" si="59"/>
        <v>Sunday, 22 July 2018</v>
      </c>
      <c r="J281" s="90" t="s">
        <v>234</v>
      </c>
      <c r="K281" s="90" t="s">
        <v>1644</v>
      </c>
      <c r="L281" s="86" t="str">
        <f t="shared" si="60"/>
        <v>&lt;a href='wolftrap.php' title='list by venue'&gt;Wolf Trap&lt;/a&gt; (Filene Center)</v>
      </c>
      <c r="M281" s="86" t="str">
        <f t="shared" si="61"/>
        <v>&lt;em&gt;Casino Royale&lt;/em&gt; in Concert - National Symphony Orchestra (Emil de Cou, conductor)</v>
      </c>
      <c r="N281" s="86" t="str">
        <f>VLOOKUP(J281,VLOOKUP!$A$2:$S$54,19,FALSE)&amp;J281&amp;"&lt;/a&gt;"</f>
        <v>&lt;a href='wolftrap.php' title='list by venue'&gt;Wolf Trap&lt;/a&gt;</v>
      </c>
      <c r="O281" s="9" t="s">
        <v>2654</v>
      </c>
      <c r="S281" s="95" t="str">
        <f t="shared" si="62"/>
        <v>Casino Royale&lt;/em&gt; in Concert - National Symphony Orchestra (Emil de Cou, conductor)</v>
      </c>
      <c r="T281" s="86" t="str">
        <f t="shared" si="63"/>
        <v>&amp;#149; &lt;em&gt;Casino Royale&lt;/em&gt; in Concert - National Symphony Orchestra (Emil de Cou, conductor) - &lt;b&gt;&lt;a href='wolftrap.php' title='list by venue'&gt;Wolf Trap&lt;/a&gt; (Filene Center)&lt;/b&gt; &lt;br&gt;</v>
      </c>
      <c r="U281" s="86" t="str">
        <f>IF(ISBLANK(G281),"","&amp;#149; "&amp;IF(ISBLANK(C281),"","&lt;S&gt;")&amp;I281&amp;IF(ISBLANK(A281),""," - &lt;a href='recommended.php#"&amp;AJ281&amp;"'&gt;&lt;b&gt;&lt;em&gt;&lt;font color='#9C004D'&gt;RECOMMENDED&lt;/font&gt;&lt;/em&gt;&lt;/b&gt;&lt;/a&gt;")&amp;" - "&amp;M281&amp;IF(ISBLANK(K281),K281," - &lt;b&gt;"&amp;K281&amp;"&lt;/b&gt; ")&amp;IF(B281="Sold Out"," - &lt;font color='#000099'&gt;&lt;b&gt;&lt;I&gt;sold out&lt;/I&gt;&lt;/b&gt;&lt;/font&gt;","")&amp;IF(ISBLANK(C281),"","&lt;/S&gt; &lt;b&gt;"&amp;C281&amp;"&lt;/b&gt;")&amp;"&lt;p&gt;")</f>
        <v>&amp;#149; Sunday, 22 July 2018 - &lt;em&gt;Casino Royale&lt;/em&gt; in Concert - National Symphony Orchestra (Emil de Cou, conductor) - &lt;b&gt;Filene Center&lt;/b&gt; &lt;p&gt;</v>
      </c>
      <c r="V281" s="95" t="str">
        <f t="shared" si="64"/>
        <v>&amp;#149; &lt;em&gt;Casino Royale&lt;/em&gt; in Concert - National Symphony Orchestra (Emil de Cou, conductor) - &lt;b&gt;&lt;a href='wolftrap.php' title='list by venue'&gt;Wolf Trap&lt;/a&gt; (Filene Center)&lt;/b&gt;  - &lt;font color='#005500'&gt;&lt;b&gt;NEW!&lt;/b&gt;&lt;/font&gt;&lt;br&gt;</v>
      </c>
      <c r="AE281" s="92" t="str">
        <f t="shared" si="65"/>
        <v>Sunday, 22 July 2018      [&lt;a name='20180722' href='#20180722'&gt;link to this day&lt;/a&gt;]</v>
      </c>
      <c r="AF281" s="96" t="str">
        <f t="shared" si="66"/>
        <v>&lt;a name='20180722'&gt;&lt;b&gt;Sunday, 22 July 2018: &lt;em&gt;Casino Royale&lt;/em&gt; in Concert - National Symphony Orchestra (Emil de Cou, conductor) - &lt;a href='wolftrap.php' title='list by venue'&gt;Wolf Trap&lt;/a&gt; (Filene Center)&lt;/b&gt;&lt;/a&gt;&lt;br&gt;</v>
      </c>
      <c r="AG281" s="97">
        <f t="shared" si="67"/>
        <v>2018</v>
      </c>
      <c r="AH281" s="97" t="str">
        <f t="shared" si="68"/>
        <v>07</v>
      </c>
      <c r="AI281" s="97">
        <f t="shared" si="69"/>
        <v>22</v>
      </c>
      <c r="AJ281" s="97" t="str">
        <f t="shared" si="70"/>
        <v>20180722</v>
      </c>
    </row>
    <row r="282" spans="4:36" ht="12" customHeight="1" x14ac:dyDescent="0.15">
      <c r="D282" s="110">
        <v>43273</v>
      </c>
      <c r="E282" s="9" t="s">
        <v>795</v>
      </c>
      <c r="F282" s="86" t="str">
        <f t="shared" si="58"/>
        <v>Monday</v>
      </c>
      <c r="G282" s="91">
        <v>43304</v>
      </c>
      <c r="H282" s="92" t="str">
        <f>VLOOKUP(MONTH(G282),VLOOKUP!$W$1:$X$24,2)</f>
        <v>July</v>
      </c>
      <c r="I282" s="92" t="str">
        <f t="shared" si="59"/>
        <v>Monday, 23 July 2018</v>
      </c>
      <c r="J282" s="90" t="s">
        <v>258</v>
      </c>
      <c r="L282" s="86" t="str">
        <f t="shared" si="60"/>
        <v>&lt;a href='930.php' title='list by venue'&gt;9:30 Club&lt;/a&gt;</v>
      </c>
      <c r="M282" s="86" t="str">
        <f t="shared" si="61"/>
        <v>Sleep (performing &lt;em&gt;Holy Mountain&lt;/em&gt;) and Dylan Carlson</v>
      </c>
      <c r="N282" s="86" t="str">
        <f>VLOOKUP(J282,VLOOKUP!$A$2:$S$54,19,FALSE)&amp;J282&amp;"&lt;/a&gt;"</f>
        <v>&lt;a href='930.php' title='list by venue'&gt;9:30 Club&lt;/a&gt;</v>
      </c>
      <c r="O282" s="174" t="s">
        <v>3119</v>
      </c>
      <c r="P282" s="174" t="s">
        <v>2618</v>
      </c>
      <c r="S282" s="95" t="str">
        <f t="shared" si="62"/>
        <v>Sleep (performing &lt;em&gt;Holy Mountain&lt;/em&gt;)</v>
      </c>
      <c r="T282" s="86" t="str">
        <f t="shared" si="63"/>
        <v>&amp;#149; Sleep (performing &lt;em&gt;Holy Mountain&lt;/em&gt;) and Dylan Carlson - &lt;b&gt;&lt;a href='930.php' title='list by venue'&gt;9:30 Club&lt;/a&gt;&lt;/b&gt; &lt;br&gt;</v>
      </c>
      <c r="U282" s="112" t="str">
        <f>IF(ISBLANK(G282),"","&amp;#149; "&amp;IF(ISBLANK(C282),"","&lt;S&gt;")&amp;I282&amp;IF(ISBLANK(A282),""," - &lt;a href='recommended.php#"&amp;AJ282&amp;"'&gt;&lt;b&gt;&lt;em&gt;&lt;font color='#9C004D'&gt;RECOMMENDED&lt;/font&gt;&lt;/em&gt;&lt;/b&gt;&lt;/a&gt;")&amp;" - "&amp;M282&amp;IF(ISBLANK(K282),K282," - &lt;b&gt;"&amp;K282&amp;"&lt;/b&gt; ")&amp;IF(B282="Sold Out"," - &lt;font color='#000099'&gt;&lt;b&gt;&lt;I&gt;sold out&lt;/I&gt;&lt;/b&gt;&lt;/font&gt;"," - &lt;font color='#728C00'&gt;&lt;em&gt;&lt;a href='http://www.shareasale.com/r.cfm?u=529909&amp;b=234786&amp;m=27601&amp;afftrack=&amp;urllink=www%2Eticketfly%2Ecom%2Fpurchase%2Fevent%2F"&amp;X282&amp;"' target='_blank'&gt;buy tickets&lt;/a&gt;&lt;/em&gt;&lt;/font&gt;")&amp;IF(ISBLANK(C282),"","&lt;/S&gt; &lt;b&gt;"&amp;C282&amp;"&lt;/b&gt;")&amp;"&lt;p&gt;")</f>
        <v>&amp;#149; Monday, 23 July 2018 - Sleep (performing &lt;em&gt;Holy Mountain&lt;/em&gt;) and Dylan Carlson - &lt;font color='#728C00'&gt;&lt;em&gt;&lt;a href='http://www.shareasale.com/r.cfm?u=529909&amp;b=234786&amp;m=27601&amp;afftrack=&amp;urllink=www%2Eticketfly%2Ecom%2Fpurchase%2Fevent%2F1642467' target='_blank'&gt;buy tickets&lt;/a&gt;&lt;/em&gt;&lt;/font&gt;&lt;p&gt;</v>
      </c>
      <c r="V282" s="95" t="str">
        <f t="shared" si="64"/>
        <v>&amp;#149; Sleep (performing &lt;em&gt;Holy Mountain&lt;/em&gt;) and Dylan Carlson - &lt;b&gt;&lt;a href='930.php' title='list by venue'&gt;9:30 Club&lt;/a&gt;&lt;/b&gt;  - &lt;font color='#005500'&gt;&lt;b&gt;NEW!&lt;/b&gt;&lt;/font&gt;&lt;br&gt;</v>
      </c>
      <c r="W282" s="90" t="s">
        <v>221</v>
      </c>
      <c r="X282" s="9">
        <v>1642467</v>
      </c>
      <c r="AE282" s="92" t="str">
        <f t="shared" si="65"/>
        <v>Monday, 23 July 2018      [&lt;a name='20180723' href='#20180723'&gt;link to this day&lt;/a&gt;]</v>
      </c>
      <c r="AF282" s="96" t="str">
        <f t="shared" si="66"/>
        <v>&lt;a name='20180723'&gt;&lt;b&gt;Monday, 23 July 2018: Sleep (performing &lt;em&gt;Holy Mountain&lt;/em&gt;) and Dylan Carlson - &lt;a href='930.php' title='list by venue'&gt;9:30 Club&lt;/a&gt;&lt;/b&gt;&lt;/a&gt;&lt;br&gt;</v>
      </c>
      <c r="AG282" s="97">
        <f t="shared" si="67"/>
        <v>2018</v>
      </c>
      <c r="AH282" s="97" t="str">
        <f t="shared" si="68"/>
        <v>07</v>
      </c>
      <c r="AI282" s="97">
        <f t="shared" si="69"/>
        <v>23</v>
      </c>
      <c r="AJ282" s="97" t="str">
        <f t="shared" si="70"/>
        <v>20180723</v>
      </c>
    </row>
    <row r="283" spans="4:36" ht="12" customHeight="1" x14ac:dyDescent="0.15">
      <c r="D283" s="110">
        <v>43200</v>
      </c>
      <c r="E283" s="9" t="s">
        <v>795</v>
      </c>
      <c r="F283" s="86" t="str">
        <f t="shared" si="58"/>
        <v>Monday</v>
      </c>
      <c r="G283" s="91">
        <v>43304</v>
      </c>
      <c r="H283" s="92" t="str">
        <f>VLOOKUP(MONTH(G283),VLOOKUP!$W$1:$X$24,2)</f>
        <v>July</v>
      </c>
      <c r="I283" s="92" t="str">
        <f t="shared" si="59"/>
        <v>Monday, 23 July 2018</v>
      </c>
      <c r="J283" s="93" t="s">
        <v>1343</v>
      </c>
      <c r="L283" s="86" t="str">
        <f t="shared" si="60"/>
        <v>Atlas Brew Works [2052 West Virginia Ave NE #102, WDC]</v>
      </c>
      <c r="M283" s="86" t="str">
        <f t="shared" si="61"/>
        <v>Bongripper, Pyrolatrous, and Caustic Casanova</v>
      </c>
      <c r="N283" s="93" t="str">
        <f>J283</f>
        <v>Atlas Brew Works [2052 West Virginia Ave NE #102, WDC]</v>
      </c>
      <c r="O283" s="174" t="s">
        <v>2710</v>
      </c>
      <c r="P283" s="174" t="s">
        <v>2711</v>
      </c>
      <c r="Q283" s="161" t="s">
        <v>2</v>
      </c>
      <c r="S283" s="95" t="str">
        <f t="shared" si="62"/>
        <v>Bongripper</v>
      </c>
      <c r="T283" s="86" t="str">
        <f t="shared" si="63"/>
        <v>&amp;#149; Bongripper, Pyrolatrous, and Caustic Casanova - &lt;b&gt;Atlas Brew Works [2052 West Virginia Ave NE #102, WDC]&lt;/b&gt; &lt;br&gt;</v>
      </c>
      <c r="U283" s="86" t="str">
        <f>IF(ISBLANK(G283),"","&amp;#149; "&amp;IF(ISBLANK(C283),"","&lt;S&gt;")&amp;I283&amp;IF(ISBLANK(A283),""," - &lt;a href='recommended.php#"&amp;AJ283&amp;"'&gt;&lt;b&gt;&lt;em&gt;&lt;font color='#9C004D'&gt;RECOMMENDED&lt;/font&gt;&lt;/em&gt;&lt;/b&gt;&lt;/a&gt;")&amp;" - "&amp;M283&amp;IF(ISBLANK(K283),K283," - &lt;b&gt;"&amp;K283&amp;"&lt;/b&gt; ")&amp;IF(B283="Sold Out"," - &lt;font color='#000099'&gt;&lt;b&gt;&lt;I&gt;sold out&lt;/I&gt;&lt;/b&gt;&lt;/font&gt;","")&amp;IF(ISBLANK(C283),"","&lt;/S&gt; &lt;b&gt;"&amp;C283&amp;"&lt;/b&gt;")&amp;"&lt;p&gt;")</f>
        <v>&amp;#149; Monday, 23 July 2018 - Bongripper, Pyrolatrous, and Caustic Casanova&lt;p&gt;</v>
      </c>
      <c r="V283" s="95" t="str">
        <f t="shared" si="64"/>
        <v>&amp;#149; Bongripper, Pyrolatrous, and Caustic Casanova - &lt;b&gt;Atlas Brew Works [2052 West Virginia Ave NE #102, WDC]&lt;/b&gt;  - &lt;font color='#005500'&gt;&lt;b&gt;NEW!&lt;/b&gt;&lt;/font&gt;&lt;br&gt;</v>
      </c>
      <c r="W283" s="90" t="s">
        <v>221</v>
      </c>
      <c r="AE283" s="92" t="str">
        <f t="shared" si="65"/>
        <v>Monday, 23 July 2018      [&lt;a name='20180723' href='#20180723'&gt;link to this day&lt;/a&gt;]</v>
      </c>
      <c r="AF283" s="96" t="str">
        <f t="shared" si="66"/>
        <v>&lt;a name='20180723'&gt;&lt;b&gt;Monday, 23 July 2018: Bongripper, Pyrolatrous, and Caustic Casanova - Atlas Brew Works [2052 West Virginia Ave NE #102, WDC]&lt;/b&gt;&lt;/a&gt;&lt;br&gt;</v>
      </c>
      <c r="AG283" s="97">
        <f t="shared" si="67"/>
        <v>2018</v>
      </c>
      <c r="AH283" s="97" t="str">
        <f t="shared" si="68"/>
        <v>07</v>
      </c>
      <c r="AI283" s="97">
        <f t="shared" si="69"/>
        <v>23</v>
      </c>
      <c r="AJ283" s="97" t="str">
        <f t="shared" si="70"/>
        <v>20180723</v>
      </c>
    </row>
    <row r="284" spans="4:36" ht="12" customHeight="1" x14ac:dyDescent="0.15">
      <c r="D284" s="110">
        <v>43276</v>
      </c>
      <c r="E284" s="9" t="s">
        <v>795</v>
      </c>
      <c r="F284" s="86" t="str">
        <f t="shared" si="58"/>
        <v>Monday</v>
      </c>
      <c r="G284" s="91">
        <v>43304</v>
      </c>
      <c r="H284" s="92" t="str">
        <f>VLOOKUP(MONTH(G284),VLOOKUP!$W$1:$X$24,2)</f>
        <v>July</v>
      </c>
      <c r="I284" s="92" t="str">
        <f t="shared" si="59"/>
        <v>Monday, 23 July 2018</v>
      </c>
      <c r="J284" s="90" t="s">
        <v>235</v>
      </c>
      <c r="K284" s="9" t="s">
        <v>360</v>
      </c>
      <c r="L284" s="86" t="str">
        <f t="shared" si="60"/>
        <v>&lt;a href='blackcat.php' title='list by venue'&gt;Black Cat&lt;/a&gt; (Backstage)</v>
      </c>
      <c r="M284" s="86" t="str">
        <f t="shared" si="61"/>
        <v>D.O.A., the Turbo AC's, and Dot Dash</v>
      </c>
      <c r="N284" s="86" t="str">
        <f>VLOOKUP(J284,VLOOKUP!$A$2:$S$54,19,FALSE)&amp;J284&amp;"&lt;/a&gt;"</f>
        <v>&lt;a href='blackcat.php' title='list by venue'&gt;Black Cat&lt;/a&gt;</v>
      </c>
      <c r="O284" s="9" t="s">
        <v>3354</v>
      </c>
      <c r="P284" s="9" t="s">
        <v>3355</v>
      </c>
      <c r="Q284" s="9" t="s">
        <v>897</v>
      </c>
      <c r="S284" s="95" t="str">
        <f t="shared" si="62"/>
        <v>D.O.A.</v>
      </c>
      <c r="T284" s="86" t="str">
        <f t="shared" si="63"/>
        <v>&amp;#149; D.O.A., the Turbo AC's, and Dot Dash - &lt;b&gt;&lt;a href='blackcat.php' title='list by venue'&gt;Black Cat&lt;/a&gt; (Backstage)&lt;/b&gt; &lt;br&gt;</v>
      </c>
      <c r="U284" s="112" t="str">
        <f>IF(ISBLANK(G284),"","&amp;#149; "&amp;IF(ISBLANK(C284),"","&lt;S&gt;")&amp;I284&amp;IF(ISBLANK(A284),""," - &lt;a href='recommended.php#"&amp;AJ284&amp;"'&gt;&lt;b&gt;&lt;em&gt;&lt;font color='#9C004D'&gt;RECOMMENDED&lt;/font&gt;&lt;/em&gt;&lt;/b&gt;&lt;/a&gt;")&amp;" - "&amp;M284&amp;IF(ISBLANK(K284),K284," - &lt;b&gt;"&amp;K284&amp;"&lt;/b&gt; ")&amp;IF(B284="Sold Out"," - &lt;font color='#000099'&gt;&lt;b&gt;&lt;I&gt;sold out&lt;/I&gt;&lt;/b&gt;&lt;/font&gt;"," - &lt;font color='#728C00'&gt;&lt;em&gt;&lt;a href='http://www.shareasale.com/r.cfm?u=529909&amp;b=234786&amp;m=27601&amp;afftrack=&amp;urllink=www%2Eticketfly%2Ecom%2Fpurchase%2Fevent%2F"&amp;X284&amp;"' target='_blank'&gt;buy tickets&lt;/a&gt;&lt;/em&gt;&lt;/font&gt;")&amp;IF(ISBLANK(C284),"","&lt;/S&gt; &lt;b&gt;"&amp;C284&amp;"&lt;/b&gt;")&amp;"&lt;p&gt;")</f>
        <v>&amp;#149; Monday, 23 July 2018 - D.O.A., the Turbo AC's, and Dot Dash - &lt;b&gt;Backstage&lt;/b&gt;  - &lt;font color='#728C00'&gt;&lt;em&gt;&lt;a href='http://www.shareasale.com/r.cfm?u=529909&amp;b=234786&amp;m=27601&amp;afftrack=&amp;urllink=www%2Eticketfly%2Ecom%2Fpurchase%2Fevent%2F1715981' target='_blank'&gt;buy tickets&lt;/a&gt;&lt;/em&gt;&lt;/font&gt;&lt;p&gt;</v>
      </c>
      <c r="V284" s="95" t="str">
        <f t="shared" si="64"/>
        <v>&amp;#149; D.O.A., the Turbo AC's, and Dot Dash - &lt;b&gt;&lt;a href='blackcat.php' title='list by venue'&gt;Black Cat&lt;/a&gt; (Backstage)&lt;/b&gt;  - &lt;font color='#005500'&gt;&lt;b&gt;NEW!&lt;/b&gt;&lt;/font&gt;&lt;br&gt;</v>
      </c>
      <c r="W284" s="90" t="s">
        <v>221</v>
      </c>
      <c r="X284" s="4">
        <v>1715981</v>
      </c>
      <c r="AE284" s="92" t="str">
        <f t="shared" si="65"/>
        <v>Monday, 23 July 2018      [&lt;a name='20180723' href='#20180723'&gt;link to this day&lt;/a&gt;]</v>
      </c>
      <c r="AF284" s="96" t="str">
        <f t="shared" si="66"/>
        <v>&lt;a name='20180723'&gt;&lt;b&gt;Monday, 23 July 2018: D.O.A., the Turbo AC's, and Dot Dash - &lt;a href='blackcat.php' title='list by venue'&gt;Black Cat&lt;/a&gt; (Backstage)&lt;/b&gt;&lt;/a&gt;&lt;br&gt;</v>
      </c>
      <c r="AG284" s="97">
        <f t="shared" si="67"/>
        <v>2018</v>
      </c>
      <c r="AH284" s="97" t="str">
        <f t="shared" si="68"/>
        <v>07</v>
      </c>
      <c r="AI284" s="97">
        <f t="shared" si="69"/>
        <v>23</v>
      </c>
      <c r="AJ284" s="97" t="str">
        <f t="shared" si="70"/>
        <v>20180723</v>
      </c>
    </row>
    <row r="285" spans="4:36" ht="12" customHeight="1" x14ac:dyDescent="0.15">
      <c r="D285" s="110">
        <v>43273</v>
      </c>
      <c r="E285" s="9" t="s">
        <v>795</v>
      </c>
      <c r="F285" s="86" t="str">
        <f t="shared" si="58"/>
        <v>Monday</v>
      </c>
      <c r="G285" s="91">
        <v>43304</v>
      </c>
      <c r="H285" s="92" t="str">
        <f>VLOOKUP(MONTH(G285),VLOOKUP!$W$1:$X$24,2)</f>
        <v>July</v>
      </c>
      <c r="I285" s="92" t="str">
        <f t="shared" si="59"/>
        <v>Monday, 23 July 2018</v>
      </c>
      <c r="J285" s="90" t="s">
        <v>474</v>
      </c>
      <c r="L285" s="86" t="str">
        <f t="shared" si="60"/>
        <v>&lt;a href='fortreno.php' title='list by venue'&gt;Fort Reno&lt;/a&gt;</v>
      </c>
      <c r="M285" s="86" t="str">
        <f t="shared" si="61"/>
        <v>Small Dad, Cave Baby, and the NRIs</v>
      </c>
      <c r="N285" s="86" t="str">
        <f>VLOOKUP(J285,VLOOKUP!$A$2:$S$54,19,FALSE)&amp;J285&amp;"&lt;/a&gt;"</f>
        <v>&lt;a href='fortreno.php' title='list by venue'&gt;Fort Reno&lt;/a&gt;</v>
      </c>
      <c r="O285" s="9" t="s">
        <v>1885</v>
      </c>
      <c r="P285" s="9" t="s">
        <v>3149</v>
      </c>
      <c r="Q285" s="9" t="s">
        <v>144</v>
      </c>
      <c r="S285" s="95" t="str">
        <f t="shared" si="62"/>
        <v>Small Dad</v>
      </c>
      <c r="T285" s="86" t="str">
        <f t="shared" si="63"/>
        <v>&amp;#149; Small Dad, Cave Baby, and the NRIs - &lt;b&gt;&lt;a href='fortreno.php' title='list by venue'&gt;Fort Reno&lt;/a&gt;&lt;/b&gt; &lt;br&gt;</v>
      </c>
      <c r="U285" s="86" t="str">
        <f>IF(ISBLANK(G285),"","&amp;#149; "&amp;IF(ISBLANK(C285),"","&lt;S&gt;")&amp;I285&amp;IF(ISBLANK(A285),""," - &lt;a href='recommended.php#"&amp;AJ285&amp;"'&gt;&lt;b&gt;&lt;em&gt;&lt;font color='#9C004D'&gt;RECOMMENDED&lt;/font&gt;&lt;/em&gt;&lt;/b&gt;&lt;/a&gt;")&amp;" - "&amp;M285&amp;IF(ISBLANK(K285),K285," - &lt;b&gt;"&amp;K285&amp;"&lt;/b&gt; ")&amp;IF(B285="Sold Out"," - &lt;font color='#000099'&gt;&lt;b&gt;&lt;I&gt;sold out&lt;/I&gt;&lt;/b&gt;&lt;/font&gt;","")&amp;IF(ISBLANK(C285),"","&lt;/S&gt; &lt;b&gt;"&amp;C285&amp;"&lt;/b&gt;")&amp;"&lt;p&gt;")</f>
        <v>&amp;#149; Monday, 23 July 2018 - Small Dad, Cave Baby, and the NRIs&lt;p&gt;</v>
      </c>
      <c r="V285" s="95" t="str">
        <f t="shared" si="64"/>
        <v>&amp;#149; Small Dad, Cave Baby, and the NRIs - &lt;b&gt;&lt;a href='fortreno.php' title='list by venue'&gt;Fort Reno&lt;/a&gt;&lt;/b&gt;  - &lt;font color='#005500'&gt;&lt;b&gt;NEW!&lt;/b&gt;&lt;/font&gt;&lt;br&gt;</v>
      </c>
      <c r="AE285" s="92" t="str">
        <f t="shared" si="65"/>
        <v>Monday, 23 July 2018      [&lt;a name='20180723' href='#20180723'&gt;link to this day&lt;/a&gt;]</v>
      </c>
      <c r="AF285" s="96" t="str">
        <f t="shared" si="66"/>
        <v>&lt;a name='20180723'&gt;&lt;b&gt;Monday, 23 July 2018: Small Dad, Cave Baby, and the NRIs - &lt;a href='fortreno.php' title='list by venue'&gt;Fort Reno&lt;/a&gt;&lt;/b&gt;&lt;/a&gt;&lt;br&gt;</v>
      </c>
      <c r="AG285" s="97">
        <f t="shared" si="67"/>
        <v>2018</v>
      </c>
      <c r="AH285" s="97" t="str">
        <f t="shared" si="68"/>
        <v>07</v>
      </c>
      <c r="AI285" s="97">
        <f t="shared" si="69"/>
        <v>23</v>
      </c>
      <c r="AJ285" s="97" t="str">
        <f t="shared" si="70"/>
        <v>20180723</v>
      </c>
    </row>
    <row r="286" spans="4:36" ht="12" customHeight="1" x14ac:dyDescent="0.15">
      <c r="D286" s="110">
        <v>43153</v>
      </c>
      <c r="E286" s="9" t="s">
        <v>795</v>
      </c>
      <c r="F286" s="86" t="str">
        <f t="shared" si="58"/>
        <v>Monday</v>
      </c>
      <c r="G286" s="91">
        <v>43304</v>
      </c>
      <c r="H286" s="92" t="str">
        <f>VLOOKUP(MONTH(G286),VLOOKUP!$W$1:$X$24,2)</f>
        <v>July</v>
      </c>
      <c r="I286" s="92" t="str">
        <f t="shared" si="59"/>
        <v>Monday, 23 July 2018</v>
      </c>
      <c r="J286" s="90" t="s">
        <v>216</v>
      </c>
      <c r="L286" s="86" t="str">
        <f t="shared" si="60"/>
        <v>&lt;a href='velvetlounge.php' title='list by venue'&gt;Velvet Lounge&lt;/a&gt;</v>
      </c>
      <c r="M286" s="86" t="str">
        <f t="shared" si="61"/>
        <v>Del Florida, Static Atlas, the Touch, and Bottled Up</v>
      </c>
      <c r="N286" s="86" t="str">
        <f>VLOOKUP(J286,VLOOKUP!$A$2:$S$54,19,FALSE)&amp;J286&amp;"&lt;/a&gt;"</f>
        <v>&lt;a href='velvetlounge.php' title='list by venue'&gt;Velvet Lounge&lt;/a&gt;</v>
      </c>
      <c r="O286" s="9" t="s">
        <v>1923</v>
      </c>
      <c r="P286" s="9" t="s">
        <v>2589</v>
      </c>
      <c r="Q286" s="9" t="s">
        <v>2590</v>
      </c>
      <c r="R286" s="9" t="s">
        <v>2014</v>
      </c>
      <c r="S286" s="95" t="str">
        <f t="shared" si="62"/>
        <v>Del Florida</v>
      </c>
      <c r="T286" s="86" t="str">
        <f t="shared" si="63"/>
        <v>&amp;#149; Del Florida, Static Atlas, the Touch, and Bottled Up - &lt;b&gt;&lt;a href='velvetlounge.php' title='list by venue'&gt;Velvet Lounge&lt;/a&gt;&lt;/b&gt; &lt;br&gt;</v>
      </c>
      <c r="U286" s="86" t="str">
        <f>IF(ISBLANK(G286),"","&amp;#149; "&amp;IF(ISBLANK(C286),"","&lt;S&gt;")&amp;I286&amp;IF(ISBLANK(A286),""," - &lt;a href='recommended.php#"&amp;AJ286&amp;"'&gt;&lt;b&gt;&lt;em&gt;&lt;font color='#9C004D'&gt;RECOMMENDED&lt;/font&gt;&lt;/em&gt;&lt;/b&gt;&lt;/a&gt;")&amp;" - "&amp;M286&amp;IF(ISBLANK(K286),K286," - &lt;b&gt;"&amp;K286&amp;"&lt;/b&gt; ")&amp;IF(B286="Sold Out"," - &lt;font color='#000099'&gt;&lt;b&gt;&lt;I&gt;sold out&lt;/I&gt;&lt;/b&gt;&lt;/font&gt;","")&amp;IF(ISBLANK(C286),"","&lt;/S&gt; &lt;b&gt;"&amp;C286&amp;"&lt;/b&gt;")&amp;"&lt;p&gt;")</f>
        <v>&amp;#149; Monday, 23 July 2018 - Del Florida, Static Atlas, the Touch, and Bottled Up&lt;p&gt;</v>
      </c>
      <c r="V286" s="95" t="str">
        <f t="shared" si="64"/>
        <v>&amp;#149; Del Florida, Static Atlas, the Touch, and Bottled Up - &lt;b&gt;&lt;a href='velvetlounge.php' title='list by venue'&gt;Velvet Lounge&lt;/a&gt;&lt;/b&gt;  - &lt;font color='#005500'&gt;&lt;b&gt;NEW!&lt;/b&gt;&lt;/font&gt;&lt;br&gt;</v>
      </c>
      <c r="AE286" s="92" t="str">
        <f t="shared" si="65"/>
        <v>Monday, 23 July 2018      [&lt;a name='20180723' href='#20180723'&gt;link to this day&lt;/a&gt;]</v>
      </c>
      <c r="AF286" s="96" t="str">
        <f t="shared" si="66"/>
        <v>&lt;a name='20180723'&gt;&lt;b&gt;Monday, 23 July 2018: Del Florida, Static Atlas, the Touch, and Bottled Up - &lt;a href='velvetlounge.php' title='list by venue'&gt;Velvet Lounge&lt;/a&gt;&lt;/b&gt;&lt;/a&gt;&lt;br&gt;</v>
      </c>
      <c r="AG286" s="97">
        <f t="shared" si="67"/>
        <v>2018</v>
      </c>
      <c r="AH286" s="97" t="str">
        <f t="shared" si="68"/>
        <v>07</v>
      </c>
      <c r="AI286" s="97">
        <f t="shared" si="69"/>
        <v>23</v>
      </c>
      <c r="AJ286" s="97" t="str">
        <f t="shared" si="70"/>
        <v>20180723</v>
      </c>
    </row>
    <row r="287" spans="4:36" ht="12" customHeight="1" x14ac:dyDescent="0.15">
      <c r="D287" s="110">
        <v>43185</v>
      </c>
      <c r="E287" s="9" t="s">
        <v>795</v>
      </c>
      <c r="F287" s="86" t="str">
        <f t="shared" si="58"/>
        <v>Monday</v>
      </c>
      <c r="G287" s="91">
        <v>43304</v>
      </c>
      <c r="H287" s="92" t="str">
        <f>VLOOKUP(MONTH(G287),VLOOKUP!$W$1:$X$24,2)</f>
        <v>July</v>
      </c>
      <c r="I287" s="92" t="str">
        <f t="shared" si="59"/>
        <v>Monday, 23 July 2018</v>
      </c>
      <c r="J287" s="90" t="s">
        <v>432</v>
      </c>
      <c r="L287" s="86" t="str">
        <f t="shared" si="60"/>
        <v>&lt;a href='warner.php' title='list by venue'&gt;Warner Theatre&lt;/a&gt;</v>
      </c>
      <c r="M287" s="86" t="str">
        <f t="shared" si="61"/>
        <v>#YES50: Celebrating 50 Years of Yes</v>
      </c>
      <c r="N287" s="86" t="str">
        <f>VLOOKUP(J287,VLOOKUP!$A$2:$S$54,19,FALSE)&amp;J287&amp;"&lt;/a&gt;"</f>
        <v>&lt;a href='warner.php' title='list by venue'&gt;Warner Theatre&lt;/a&gt;</v>
      </c>
      <c r="O287" s="16" t="s">
        <v>2673</v>
      </c>
      <c r="S287" s="95" t="str">
        <f t="shared" si="62"/>
        <v>#YES50: Celebrating 50 Years of Yes</v>
      </c>
      <c r="T287" s="86" t="str">
        <f t="shared" si="63"/>
        <v>&amp;#149; #YES50: Celebrating 50 Years of Yes - &lt;b&gt;&lt;a href='warner.php' title='list by venue'&gt;Warner Theatre&lt;/a&gt;&lt;/b&gt; &lt;br&gt;</v>
      </c>
      <c r="U287" s="86" t="str">
        <f>IF(ISBLANK(G287),"","&amp;#149; "&amp;IF(ISBLANK(C287),"","&lt;S&gt;")&amp;I287&amp;IF(ISBLANK(A287),""," - &lt;a href='recommended.php#"&amp;AJ287&amp;"'&gt;&lt;b&gt;&lt;em&gt;&lt;font color='#9C004D'&gt;RECOMMENDED&lt;/font&gt;&lt;/em&gt;&lt;/b&gt;&lt;/a&gt;")&amp;" - "&amp;M287&amp;IF(ISBLANK(K287),K287," - &lt;b&gt;"&amp;K287&amp;"&lt;/b&gt; ")&amp;IF(B287="Sold Out"," - &lt;font color='#000099'&gt;&lt;b&gt;&lt;I&gt;sold out&lt;/I&gt;&lt;/b&gt;&lt;/font&gt;","")&amp;IF(ISBLANK(C287),"","&lt;/S&gt; &lt;b&gt;"&amp;C287&amp;"&lt;/b&gt;")&amp;"&lt;p&gt;")</f>
        <v>&amp;#149; Monday, 23 July 2018 - #YES50: Celebrating 50 Years of Yes&lt;p&gt;</v>
      </c>
      <c r="V287" s="95" t="str">
        <f t="shared" si="64"/>
        <v>&amp;#149; #YES50: Celebrating 50 Years of Yes - &lt;b&gt;&lt;a href='warner.php' title='list by venue'&gt;Warner Theatre&lt;/a&gt;&lt;/b&gt;  - &lt;font color='#005500'&gt;&lt;b&gt;NEW!&lt;/b&gt;&lt;/font&gt;&lt;br&gt;</v>
      </c>
      <c r="AE287" s="92" t="str">
        <f t="shared" si="65"/>
        <v>Monday, 23 July 2018      [&lt;a name='20180723' href='#20180723'&gt;link to this day&lt;/a&gt;]</v>
      </c>
      <c r="AF287" s="100" t="str">
        <f t="shared" si="66"/>
        <v>&lt;a name='20180723'&gt;&lt;b&gt;Monday, 23 July 2018: #YES50: Celebrating 50 Years of Yes - &lt;a href='warner.php' title='list by venue'&gt;Warner Theatre&lt;/a&gt;&lt;/b&gt;&lt;/a&gt;&lt;br&gt;</v>
      </c>
      <c r="AG287" s="101">
        <f t="shared" si="67"/>
        <v>2018</v>
      </c>
      <c r="AH287" s="101" t="str">
        <f t="shared" si="68"/>
        <v>07</v>
      </c>
      <c r="AI287" s="101">
        <f t="shared" si="69"/>
        <v>23</v>
      </c>
      <c r="AJ287" s="101" t="str">
        <f t="shared" si="70"/>
        <v>20180723</v>
      </c>
    </row>
    <row r="288" spans="4:36" ht="12" customHeight="1" x14ac:dyDescent="0.15">
      <c r="D288" s="110">
        <v>43276</v>
      </c>
      <c r="E288" s="9" t="s">
        <v>795</v>
      </c>
      <c r="F288" s="86" t="str">
        <f t="shared" si="58"/>
        <v>Monday</v>
      </c>
      <c r="G288" s="91">
        <v>43304</v>
      </c>
      <c r="H288" s="92" t="str">
        <f>VLOOKUP(MONTH(G288),VLOOKUP!$W$1:$X$24,2)</f>
        <v>July</v>
      </c>
      <c r="I288" s="92" t="str">
        <f t="shared" si="59"/>
        <v>Monday, 23 July 2018</v>
      </c>
      <c r="J288" s="90" t="s">
        <v>547</v>
      </c>
      <c r="L288" s="86" t="str">
        <f t="shared" si="60"/>
        <v>&lt;a href='windup.php' title='list by venue'&gt;Wind-Up Space (Baltimore)&lt;/a&gt;</v>
      </c>
      <c r="M288" s="86" t="str">
        <f t="shared" si="61"/>
        <v>Sb the Moor, Melanin Free, Giddeon Gallows, and Infinity Knives + Randi</v>
      </c>
      <c r="N288" s="86" t="str">
        <f>VLOOKUP(J288,VLOOKUP!$A$2:$S$54,19,FALSE)&amp;J288&amp;"&lt;/a&gt;"</f>
        <v>&lt;a href='windup.php' title='list by venue'&gt;Wind-Up Space (Baltimore)&lt;/a&gt;</v>
      </c>
      <c r="O288" s="9" t="s">
        <v>3383</v>
      </c>
      <c r="P288" s="9" t="s">
        <v>2276</v>
      </c>
      <c r="Q288" s="9" t="s">
        <v>2518</v>
      </c>
      <c r="R288" s="9" t="s">
        <v>2672</v>
      </c>
      <c r="S288" s="95" t="str">
        <f t="shared" si="62"/>
        <v>Sb the Moor</v>
      </c>
      <c r="T288" s="86" t="str">
        <f t="shared" si="63"/>
        <v>&amp;#149; Sb the Moor, Melanin Free, Giddeon Gallows, and Infinity Knives + Randi - &lt;b&gt;&lt;a href='windup.php' title='list by venue'&gt;Wind-Up Space (Baltimore)&lt;/a&gt;&lt;/b&gt; &lt;br&gt;</v>
      </c>
      <c r="U288" s="86" t="str">
        <f>IF(ISBLANK(G288),"","&amp;#149; "&amp;IF(ISBLANK(C288),"","&lt;S&gt;")&amp;I288&amp;IF(ISBLANK(A288),""," - &lt;a href='recommended.php#"&amp;AJ288&amp;"'&gt;&lt;b&gt;&lt;em&gt;&lt;font color='#9C004D'&gt;RECOMMENDED&lt;/font&gt;&lt;/em&gt;&lt;/b&gt;&lt;/a&gt;")&amp;" - "&amp;M288&amp;IF(ISBLANK(K288),K288," - &lt;b&gt;"&amp;K288&amp;"&lt;/b&gt; ")&amp;IF(B288="Sold Out"," - &lt;font color='#000099'&gt;&lt;b&gt;&lt;I&gt;sold out&lt;/I&gt;&lt;/b&gt;&lt;/font&gt;","")&amp;IF(ISBLANK(C288),"","&lt;/S&gt; &lt;b&gt;"&amp;C288&amp;"&lt;/b&gt;")&amp;"&lt;p&gt;")</f>
        <v>&amp;#149; Monday, 23 July 2018 - Sb the Moor, Melanin Free, Giddeon Gallows, and Infinity Knives + Randi&lt;p&gt;</v>
      </c>
      <c r="V288" s="95" t="str">
        <f t="shared" si="64"/>
        <v>&amp;#149; Sb the Moor, Melanin Free, Giddeon Gallows, and Infinity Knives + Randi - &lt;b&gt;&lt;a href='windup.php' title='list by venue'&gt;Wind-Up Space (Baltimore)&lt;/a&gt;&lt;/b&gt;  - &lt;font color='#005500'&gt;&lt;b&gt;NEW!&lt;/b&gt;&lt;/font&gt;&lt;br&gt;</v>
      </c>
      <c r="AE288" s="92" t="str">
        <f t="shared" si="65"/>
        <v>Monday, 23 July 2018      [&lt;a name='20180723' href='#20180723'&gt;link to this day&lt;/a&gt;]</v>
      </c>
      <c r="AF288" s="96" t="str">
        <f t="shared" si="66"/>
        <v>&lt;a name='20180723'&gt;&lt;b&gt;Monday, 23 July 2018: Sb the Moor, Melanin Free, Giddeon Gallows, and Infinity Knives + Randi - &lt;a href='windup.php' title='list by venue'&gt;Wind-Up Space (Baltimore)&lt;/a&gt;&lt;/b&gt;&lt;/a&gt;&lt;br&gt;</v>
      </c>
      <c r="AG288" s="97">
        <f t="shared" si="67"/>
        <v>2018</v>
      </c>
      <c r="AH288" s="97" t="str">
        <f t="shared" si="68"/>
        <v>07</v>
      </c>
      <c r="AI288" s="97">
        <f t="shared" si="69"/>
        <v>23</v>
      </c>
      <c r="AJ288" s="97" t="str">
        <f t="shared" si="70"/>
        <v>20180723</v>
      </c>
    </row>
    <row r="289" spans="2:36" ht="12" customHeight="1" x14ac:dyDescent="0.15">
      <c r="D289" s="110">
        <v>43185</v>
      </c>
      <c r="E289" s="9" t="s">
        <v>795</v>
      </c>
      <c r="F289" s="86" t="str">
        <f t="shared" si="58"/>
        <v>Monday</v>
      </c>
      <c r="G289" s="91">
        <v>43304</v>
      </c>
      <c r="H289" s="92" t="str">
        <f>VLOOKUP(MONTH(G289),VLOOKUP!$W$1:$X$24,2)</f>
        <v>July</v>
      </c>
      <c r="I289" s="92" t="str">
        <f t="shared" si="59"/>
        <v>Monday, 23 July 2018</v>
      </c>
      <c r="J289" s="90" t="s">
        <v>547</v>
      </c>
      <c r="L289" s="86" t="str">
        <f t="shared" si="60"/>
        <v>&lt;a href='windup.php' title='list by venue'&gt;Wind-Up Space (Baltimore)&lt;/a&gt;</v>
      </c>
      <c r="M289" s="86" t="str">
        <f t="shared" si="61"/>
        <v>Signor Benedick the Moor, Melanin Free, Giddeon Gallows, and Infinity Knives + Randi</v>
      </c>
      <c r="N289" s="86" t="str">
        <f>VLOOKUP(J289,VLOOKUP!$A$2:$S$54,19,FALSE)&amp;J289&amp;"&lt;/a&gt;"</f>
        <v>&lt;a href='windup.php' title='list by venue'&gt;Wind-Up Space (Baltimore)&lt;/a&gt;</v>
      </c>
      <c r="O289" s="9" t="s">
        <v>2671</v>
      </c>
      <c r="P289" s="9" t="s">
        <v>2276</v>
      </c>
      <c r="Q289" s="9" t="s">
        <v>2518</v>
      </c>
      <c r="R289" s="9" t="s">
        <v>2672</v>
      </c>
      <c r="S289" s="95" t="str">
        <f t="shared" si="62"/>
        <v>Signor Benedick the Moor</v>
      </c>
      <c r="T289" s="86" t="str">
        <f t="shared" si="63"/>
        <v>&amp;#149; Signor Benedick the Moor, Melanin Free, Giddeon Gallows, and Infinity Knives + Randi - &lt;b&gt;&lt;a href='windup.php' title='list by venue'&gt;Wind-Up Space (Baltimore)&lt;/a&gt;&lt;/b&gt; &lt;br&gt;</v>
      </c>
      <c r="U289" s="86" t="str">
        <f>IF(ISBLANK(G289),"","&amp;#149; "&amp;IF(ISBLANK(C289),"","&lt;S&gt;")&amp;I289&amp;IF(ISBLANK(A289),""," - &lt;a href='recommended.php#"&amp;AJ289&amp;"'&gt;&lt;b&gt;&lt;em&gt;&lt;font color='#9C004D'&gt;RECOMMENDED&lt;/font&gt;&lt;/em&gt;&lt;/b&gt;&lt;/a&gt;")&amp;" - "&amp;M289&amp;IF(ISBLANK(K289),K289," - &lt;b&gt;"&amp;K289&amp;"&lt;/b&gt; ")&amp;IF(B289="Sold Out"," - &lt;font color='#000099'&gt;&lt;b&gt;&lt;I&gt;sold out&lt;/I&gt;&lt;/b&gt;&lt;/font&gt;","")&amp;IF(ISBLANK(C289),"","&lt;/S&gt; &lt;b&gt;"&amp;C289&amp;"&lt;/b&gt;")&amp;"&lt;p&gt;")</f>
        <v>&amp;#149; Monday, 23 July 2018 - Signor Benedick the Moor, Melanin Free, Giddeon Gallows, and Infinity Knives + Randi&lt;p&gt;</v>
      </c>
      <c r="V289" s="95" t="str">
        <f t="shared" si="64"/>
        <v>&amp;#149; Signor Benedick the Moor, Melanin Free, Giddeon Gallows, and Infinity Knives + Randi - &lt;b&gt;&lt;a href='windup.php' title='list by venue'&gt;Wind-Up Space (Baltimore)&lt;/a&gt;&lt;/b&gt;  - &lt;font color='#005500'&gt;&lt;b&gt;NEW!&lt;/b&gt;&lt;/font&gt;&lt;br&gt;</v>
      </c>
      <c r="AE289" s="92" t="str">
        <f t="shared" si="65"/>
        <v>Monday, 23 July 2018      [&lt;a name='20180723' href='#20180723'&gt;link to this day&lt;/a&gt;]</v>
      </c>
      <c r="AF289" s="96" t="str">
        <f t="shared" si="66"/>
        <v>&lt;a name='20180723'&gt;&lt;b&gt;Monday, 23 July 2018: Signor Benedick the Moor, Melanin Free, Giddeon Gallows, and Infinity Knives + Randi - &lt;a href='windup.php' title='list by venue'&gt;Wind-Up Space (Baltimore)&lt;/a&gt;&lt;/b&gt;&lt;/a&gt;&lt;br&gt;</v>
      </c>
      <c r="AG289" s="97">
        <f t="shared" si="67"/>
        <v>2018</v>
      </c>
      <c r="AH289" s="97" t="str">
        <f t="shared" si="68"/>
        <v>07</v>
      </c>
      <c r="AI289" s="97">
        <f t="shared" si="69"/>
        <v>23</v>
      </c>
      <c r="AJ289" s="97" t="str">
        <f t="shared" si="70"/>
        <v>20180723</v>
      </c>
    </row>
    <row r="290" spans="2:36" ht="12" customHeight="1" x14ac:dyDescent="0.15">
      <c r="D290" s="110">
        <v>43276</v>
      </c>
      <c r="E290" s="9" t="s">
        <v>795</v>
      </c>
      <c r="F290" s="86" t="str">
        <f t="shared" si="58"/>
        <v>Tuesday</v>
      </c>
      <c r="G290" s="91">
        <v>43305</v>
      </c>
      <c r="H290" s="92" t="str">
        <f>VLOOKUP(MONTH(G290),VLOOKUP!$W$1:$X$24,2)</f>
        <v>July</v>
      </c>
      <c r="I290" s="92" t="str">
        <f t="shared" si="59"/>
        <v>Tuesday, 24 July 2018</v>
      </c>
      <c r="J290" s="90" t="s">
        <v>235</v>
      </c>
      <c r="K290" s="9" t="s">
        <v>360</v>
      </c>
      <c r="L290" s="86" t="str">
        <f t="shared" si="60"/>
        <v>&lt;a href='blackcat.php' title='list by venue'&gt;Black Cat&lt;/a&gt; (Backstage)</v>
      </c>
      <c r="M290" s="86" t="str">
        <f t="shared" si="61"/>
        <v>Charlie Parr</v>
      </c>
      <c r="N290" s="86" t="str">
        <f>VLOOKUP(J290,VLOOKUP!$A$2:$S$54,19,FALSE)&amp;J290&amp;"&lt;/a&gt;"</f>
        <v>&lt;a href='blackcat.php' title='list by venue'&gt;Black Cat&lt;/a&gt;</v>
      </c>
      <c r="O290" s="9" t="s">
        <v>2279</v>
      </c>
      <c r="S290" s="95" t="str">
        <f t="shared" si="62"/>
        <v>Charlie Parr</v>
      </c>
      <c r="T290" s="86" t="str">
        <f t="shared" si="63"/>
        <v>&amp;#149; Charlie Parr - &lt;b&gt;&lt;a href='blackcat.php' title='list by venue'&gt;Black Cat&lt;/a&gt; (Backstage)&lt;/b&gt; &lt;br&gt;</v>
      </c>
      <c r="U290" s="112" t="str">
        <f>IF(ISBLANK(G290),"","&amp;#149; "&amp;IF(ISBLANK(C290),"","&lt;S&gt;")&amp;I290&amp;IF(ISBLANK(A290),""," - &lt;a href='recommended.php#"&amp;AJ290&amp;"'&gt;&lt;b&gt;&lt;em&gt;&lt;font color='#9C004D'&gt;RECOMMENDED&lt;/font&gt;&lt;/em&gt;&lt;/b&gt;&lt;/a&gt;")&amp;" - "&amp;M290&amp;IF(ISBLANK(K290),K290," - &lt;b&gt;"&amp;K290&amp;"&lt;/b&gt; ")&amp;IF(B290="Sold Out"," - &lt;font color='#000099'&gt;&lt;b&gt;&lt;I&gt;sold out&lt;/I&gt;&lt;/b&gt;&lt;/font&gt;"," - &lt;font color='#728C00'&gt;&lt;em&gt;&lt;a href='http://www.shareasale.com/r.cfm?u=529909&amp;b=234786&amp;m=27601&amp;afftrack=&amp;urllink=www%2Eticketfly%2Ecom%2Fpurchase%2Fevent%2F"&amp;X290&amp;"' target='_blank'&gt;buy tickets&lt;/a&gt;&lt;/em&gt;&lt;/font&gt;")&amp;IF(ISBLANK(C290),"","&lt;/S&gt; &lt;b&gt;"&amp;C290&amp;"&lt;/b&gt;")&amp;"&lt;p&gt;")</f>
        <v>&amp;#149; Tuesday, 24 July 2018 - Charlie Parr - &lt;b&gt;Backstage&lt;/b&gt;  - &lt;font color='#728C00'&gt;&lt;em&gt;&lt;a href='http://www.shareasale.com/r.cfm?u=529909&amp;b=234786&amp;m=27601&amp;afftrack=&amp;urllink=www%2Eticketfly%2Ecom%2Fpurchase%2Fevent%2F1723189' target='_blank'&gt;buy tickets&lt;/a&gt;&lt;/em&gt;&lt;/font&gt;&lt;p&gt;</v>
      </c>
      <c r="V290" s="95" t="str">
        <f t="shared" si="64"/>
        <v>&amp;#149; Charlie Parr - &lt;b&gt;&lt;a href='blackcat.php' title='list by venue'&gt;Black Cat&lt;/a&gt; (Backstage)&lt;/b&gt;  - &lt;font color='#005500'&gt;&lt;b&gt;NEW!&lt;/b&gt;&lt;/font&gt;&lt;br&gt;</v>
      </c>
      <c r="W290" s="90" t="s">
        <v>221</v>
      </c>
      <c r="X290" s="4">
        <v>1723189</v>
      </c>
      <c r="AE290" s="92" t="str">
        <f t="shared" si="65"/>
        <v>Tuesday, 24 July 2018      [&lt;a name='20180724' href='#20180724'&gt;link to this day&lt;/a&gt;]</v>
      </c>
      <c r="AF290" s="100" t="str">
        <f t="shared" si="66"/>
        <v>&lt;a name='20180724'&gt;&lt;b&gt;Tuesday, 24 July 2018: Charlie Parr - &lt;a href='blackcat.php' title='list by venue'&gt;Black Cat&lt;/a&gt; (Backstage)&lt;/b&gt;&lt;/a&gt;&lt;br&gt;</v>
      </c>
      <c r="AG290" s="101">
        <f t="shared" si="67"/>
        <v>2018</v>
      </c>
      <c r="AH290" s="101" t="str">
        <f t="shared" si="68"/>
        <v>07</v>
      </c>
      <c r="AI290" s="101">
        <f t="shared" si="69"/>
        <v>24</v>
      </c>
      <c r="AJ290" s="101" t="str">
        <f t="shared" si="70"/>
        <v>20180724</v>
      </c>
    </row>
    <row r="291" spans="2:36" ht="12" customHeight="1" x14ac:dyDescent="0.15">
      <c r="D291" s="110">
        <v>43223</v>
      </c>
      <c r="E291" s="9" t="s">
        <v>795</v>
      </c>
      <c r="F291" s="86" t="str">
        <f t="shared" si="58"/>
        <v>Tuesday</v>
      </c>
      <c r="G291" s="91">
        <v>43305</v>
      </c>
      <c r="H291" s="92" t="str">
        <f>VLOOKUP(MONTH(G291),VLOOKUP!$W$1:$X$24,2)</f>
        <v>July</v>
      </c>
      <c r="I291" s="92" t="str">
        <f t="shared" si="59"/>
        <v>Tuesday, 24 July 2018</v>
      </c>
      <c r="J291" s="90" t="s">
        <v>674</v>
      </c>
      <c r="K291" s="90" t="s">
        <v>454</v>
      </c>
      <c r="L291" s="86" t="str">
        <f t="shared" si="60"/>
        <v>&lt;a href='bluesalley.php' title='list by venue'&gt;Blues Alley&lt;/a&gt; (Two shows)</v>
      </c>
      <c r="M291" s="86" t="str">
        <f t="shared" si="61"/>
        <v>Jeff Antoniuk &amp;amp; John D'Earth Quintet: MD Summer Jazz Opening Night</v>
      </c>
      <c r="N291" s="86" t="str">
        <f>VLOOKUP(J291,VLOOKUP!$A$2:$S$54,19,FALSE)&amp;J291&amp;"&lt;/a&gt;"</f>
        <v>&lt;a href='bluesalley.php' title='list by venue'&gt;Blues Alley&lt;/a&gt;</v>
      </c>
      <c r="O291" s="160" t="s">
        <v>2916</v>
      </c>
      <c r="S291" s="95" t="str">
        <f t="shared" si="62"/>
        <v>Jeff Antoniuk &amp;amp; John D'Earth Quintet: MD Summer Jazz Opening Night</v>
      </c>
      <c r="T291" s="86" t="str">
        <f t="shared" si="63"/>
        <v>&amp;#149; Jeff Antoniuk &amp;amp; John D'Earth Quintet: MD Summer Jazz Opening Night - &lt;b&gt;&lt;a href='bluesalley.php' title='list by venue'&gt;Blues Alley&lt;/a&gt; (Two shows)&lt;/b&gt; &lt;br&gt;</v>
      </c>
      <c r="U291" s="86" t="str">
        <f>IF(ISBLANK(G291),"","&amp;#149; "&amp;IF(ISBLANK(C291),"","&lt;S&gt;")&amp;I291&amp;IF(ISBLANK(A291),""," - &lt;a href='recommended.php#"&amp;AJ291&amp;"'&gt;&lt;b&gt;&lt;em&gt;&lt;font color='#9C004D'&gt;RECOMMENDED&lt;/font&gt;&lt;/em&gt;&lt;/b&gt;&lt;/a&gt;")&amp;" - "&amp;M291&amp;IF(ISBLANK(K291),K291," - &lt;b&gt;"&amp;K291&amp;"&lt;/b&gt; ")&amp;IF(B291="Sold Out"," - &lt;font color='#000099'&gt;&lt;b&gt;&lt;I&gt;sold out&lt;/I&gt;&lt;/b&gt;&lt;/font&gt;","")&amp;IF(ISBLANK(C291),"","&lt;/S&gt; &lt;b&gt;"&amp;C291&amp;"&lt;/b&gt;")&amp;"&lt;p&gt;")</f>
        <v>&amp;#149; Tuesday, 24 July 2018 - Jeff Antoniuk &amp;amp; John D'Earth Quintet: MD Summer Jazz Opening Night - &lt;b&gt;Two shows&lt;/b&gt; &lt;p&gt;</v>
      </c>
      <c r="V291" s="95" t="str">
        <f t="shared" si="64"/>
        <v>&amp;#149; Jeff Antoniuk &amp;amp; John D'Earth Quintet: MD Summer Jazz Opening Night - &lt;b&gt;&lt;a href='bluesalley.php' title='list by venue'&gt;Blues Alley&lt;/a&gt; (Two shows)&lt;/b&gt;  - &lt;font color='#005500'&gt;&lt;b&gt;NEW!&lt;/b&gt;&lt;/font&gt;&lt;br&gt;</v>
      </c>
      <c r="W291" s="90" t="s">
        <v>221</v>
      </c>
      <c r="AE291" s="92" t="str">
        <f t="shared" si="65"/>
        <v>Tuesday, 24 July 2018      [&lt;a name='20180724' href='#20180724'&gt;link to this day&lt;/a&gt;]</v>
      </c>
      <c r="AF291" s="96" t="str">
        <f t="shared" si="66"/>
        <v>&lt;a name='20180724'&gt;&lt;b&gt;Tuesday, 24 July 2018: Jeff Antoniuk &amp;amp; John D'Earth Quintet: MD Summer Jazz Opening Night - &lt;a href='bluesalley.php' title='list by venue'&gt;Blues Alley&lt;/a&gt; (Two shows)&lt;/b&gt;&lt;/a&gt;&lt;br&gt;</v>
      </c>
      <c r="AG291" s="97">
        <f t="shared" si="67"/>
        <v>2018</v>
      </c>
      <c r="AH291" s="97" t="str">
        <f t="shared" si="68"/>
        <v>07</v>
      </c>
      <c r="AI291" s="97">
        <f t="shared" si="69"/>
        <v>24</v>
      </c>
      <c r="AJ291" s="97" t="str">
        <f t="shared" si="70"/>
        <v>20180724</v>
      </c>
    </row>
    <row r="292" spans="2:36" ht="12" customHeight="1" x14ac:dyDescent="0.15">
      <c r="D292" s="110">
        <v>43240</v>
      </c>
      <c r="E292" s="9" t="s">
        <v>795</v>
      </c>
      <c r="F292" s="86" t="str">
        <f t="shared" si="58"/>
        <v>Tuesday</v>
      </c>
      <c r="G292" s="91">
        <v>43305</v>
      </c>
      <c r="H292" s="92" t="str">
        <f>VLOOKUP(MONTH(G292),VLOOKUP!$W$1:$X$24,2)</f>
        <v>July</v>
      </c>
      <c r="I292" s="92" t="str">
        <f t="shared" si="59"/>
        <v>Tuesday, 24 July 2018</v>
      </c>
      <c r="J292" s="90" t="s">
        <v>484</v>
      </c>
      <c r="L292" s="86" t="str">
        <f t="shared" si="60"/>
        <v>&lt;a href='dc9.php' title='list by venue'&gt;DC9&lt;/a&gt;</v>
      </c>
      <c r="M292" s="86" t="str">
        <f t="shared" si="61"/>
        <v>Summer Salt, Hot Flash Heat Wave, and the Symposium</v>
      </c>
      <c r="N292" s="86" t="str">
        <f>VLOOKUP(J292,VLOOKUP!$A$2:$S$54,19,FALSE)&amp;J292&amp;"&lt;/a&gt;"</f>
        <v>&lt;a href='dc9.php' title='list by venue'&gt;DC9&lt;/a&gt;</v>
      </c>
      <c r="O292" s="4" t="s">
        <v>2507</v>
      </c>
      <c r="P292" s="4" t="s">
        <v>2592</v>
      </c>
      <c r="Q292" s="4" t="s">
        <v>3047</v>
      </c>
      <c r="R292" s="94"/>
      <c r="S292" s="95" t="str">
        <f t="shared" si="62"/>
        <v>Summer Salt</v>
      </c>
      <c r="T292" s="86" t="str">
        <f t="shared" si="63"/>
        <v>&amp;#149; Summer Salt, Hot Flash Heat Wave, and the Symposium - &lt;b&gt;&lt;a href='dc9.php' title='list by venue'&gt;DC9&lt;/a&gt;&lt;/b&gt; &lt;br&gt;</v>
      </c>
      <c r="U292" s="112" t="str">
        <f>IF(ISBLANK(G292),"","&amp;#149; "&amp;IF(ISBLANK(C292),"","&lt;S&gt;")&amp;I292&amp;IF(ISBLANK(A292),""," - &lt;a href='recommended.php#"&amp;AJ292&amp;"'&gt;&lt;b&gt;&lt;em&gt;&lt;font color='#9C004D'&gt;RECOMMENDED&lt;/font&gt;&lt;/em&gt;&lt;/b&gt;&lt;/a&gt;")&amp;" - "&amp;M292&amp;IF(ISBLANK(K292),K292," - &lt;b&gt;"&amp;K292&amp;"&lt;/b&gt; ")&amp;IF(B292="Sold Out"," - &lt;font color='#000099'&gt;&lt;b&gt;&lt;I&gt;sold out&lt;/I&gt;&lt;/b&gt;&lt;/font&gt;"," - &lt;font color='#728C00'&gt;&lt;em&gt;&lt;a href='http://www.shareasale.com/r.cfm?u=529909&amp;b=234786&amp;m=27601&amp;afftrack=&amp;urllink=www%2Eticketfly%2Ecom%2Fpurchase%2Fevent%2F"&amp;X292&amp;"' target='_blank'&gt;buy tickets&lt;/a&gt;&lt;/em&gt;&lt;/font&gt;")&amp;IF(ISBLANK(C292),"","&lt;/S&gt; &lt;b&gt;"&amp;C292&amp;"&lt;/b&gt;")&amp;"&lt;p&gt;")</f>
        <v>&amp;#149; Tuesday, 24 July 2018 - Summer Salt, Hot Flash Heat Wave, and the Symposium - &lt;font color='#728C00'&gt;&lt;em&gt;&lt;a href='http://www.shareasale.com/r.cfm?u=529909&amp;b=234786&amp;m=27601&amp;afftrack=&amp;urllink=www%2Eticketfly%2Ecom%2Fpurchase%2Fevent%2F1695197' target='_blank'&gt;buy tickets&lt;/a&gt;&lt;/em&gt;&lt;/font&gt;&lt;p&gt;</v>
      </c>
      <c r="V292" s="95" t="str">
        <f t="shared" si="64"/>
        <v>&amp;#149; Summer Salt, Hot Flash Heat Wave, and the Symposium - &lt;b&gt;&lt;a href='dc9.php' title='list by venue'&gt;DC9&lt;/a&gt;&lt;/b&gt;  - &lt;font color='#005500'&gt;&lt;b&gt;NEW!&lt;/b&gt;&lt;/font&gt;&lt;br&gt;</v>
      </c>
      <c r="X292" s="9">
        <v>1695197</v>
      </c>
      <c r="AE292" s="92" t="str">
        <f t="shared" si="65"/>
        <v>Tuesday, 24 July 2018      [&lt;a name='20180724' href='#20180724'&gt;link to this day&lt;/a&gt;]</v>
      </c>
      <c r="AF292" s="96" t="str">
        <f t="shared" si="66"/>
        <v>&lt;a name='20180724'&gt;&lt;b&gt;Tuesday, 24 July 2018: Summer Salt, Hot Flash Heat Wave, and the Symposium - &lt;a href='dc9.php' title='list by venue'&gt;DC9&lt;/a&gt;&lt;/b&gt;&lt;/a&gt;&lt;br&gt;</v>
      </c>
      <c r="AG292" s="97">
        <f t="shared" si="67"/>
        <v>2018</v>
      </c>
      <c r="AH292" s="97" t="str">
        <f t="shared" si="68"/>
        <v>07</v>
      </c>
      <c r="AI292" s="97">
        <f t="shared" si="69"/>
        <v>24</v>
      </c>
      <c r="AJ292" s="97" t="str">
        <f t="shared" si="70"/>
        <v>20180724</v>
      </c>
    </row>
    <row r="293" spans="2:36" ht="12" customHeight="1" x14ac:dyDescent="0.15">
      <c r="D293" s="110">
        <v>43276</v>
      </c>
      <c r="E293" s="9" t="s">
        <v>795</v>
      </c>
      <c r="F293" s="86" t="str">
        <f t="shared" si="58"/>
        <v>Tuesday</v>
      </c>
      <c r="G293" s="91">
        <v>43305</v>
      </c>
      <c r="H293" s="92" t="str">
        <f>VLOOKUP(MONTH(G293),VLOOKUP!$W$1:$X$24,2)</f>
        <v>July</v>
      </c>
      <c r="I293" s="92" t="str">
        <f t="shared" si="59"/>
        <v>Tuesday, 24 July 2018</v>
      </c>
      <c r="J293" s="93" t="s">
        <v>61</v>
      </c>
      <c r="L293" s="86" t="str">
        <f t="shared" si="60"/>
        <v>Electric Maid [268 Carroll St NW, WDC]</v>
      </c>
      <c r="M293" s="86" t="str">
        <f t="shared" si="61"/>
        <v>Sb the Moor, Ardamus, and Airospace</v>
      </c>
      <c r="N293" s="93" t="str">
        <f>J293</f>
        <v>Electric Maid [268 Carroll St NW, WDC]</v>
      </c>
      <c r="O293" s="4" t="s">
        <v>3383</v>
      </c>
      <c r="P293" s="9" t="s">
        <v>2015</v>
      </c>
      <c r="Q293" s="9" t="s">
        <v>3384</v>
      </c>
      <c r="S293" s="95" t="str">
        <f t="shared" si="62"/>
        <v>Sb the Moor</v>
      </c>
      <c r="T293" s="86" t="str">
        <f t="shared" si="63"/>
        <v>&amp;#149; Sb the Moor, Ardamus, and Airospace - &lt;b&gt;Electric Maid [268 Carroll St NW, WDC]&lt;/b&gt; &lt;br&gt;</v>
      </c>
      <c r="U293" s="86" t="str">
        <f>IF(ISBLANK(G293),"","&amp;#149; "&amp;IF(ISBLANK(C293),"","&lt;S&gt;")&amp;I293&amp;IF(ISBLANK(A293),""," - &lt;a href='recommended.php#"&amp;AJ293&amp;"'&gt;&lt;b&gt;&lt;em&gt;&lt;font color='#9C004D'&gt;RECOMMENDED&lt;/font&gt;&lt;/em&gt;&lt;/b&gt;&lt;/a&gt;")&amp;" - "&amp;M293&amp;IF(ISBLANK(K293),K293," - &lt;b&gt;"&amp;K293&amp;"&lt;/b&gt; ")&amp;IF(B293="Sold Out"," - &lt;font color='#000099'&gt;&lt;b&gt;&lt;I&gt;sold out&lt;/I&gt;&lt;/b&gt;&lt;/font&gt;","")&amp;IF(ISBLANK(C293),"","&lt;/S&gt; &lt;b&gt;"&amp;C293&amp;"&lt;/b&gt;")&amp;"&lt;p&gt;")</f>
        <v>&amp;#149; Tuesday, 24 July 2018 - Sb the Moor, Ardamus, and Airospace&lt;p&gt;</v>
      </c>
      <c r="V293" s="95" t="str">
        <f t="shared" si="64"/>
        <v>&amp;#149; Sb the Moor, Ardamus, and Airospace - &lt;b&gt;Electric Maid [268 Carroll St NW, WDC]&lt;/b&gt;  - &lt;font color='#005500'&gt;&lt;b&gt;NEW!&lt;/b&gt;&lt;/font&gt;&lt;br&gt;</v>
      </c>
      <c r="Z293" s="99"/>
      <c r="AA293" s="99"/>
      <c r="AB293" s="99"/>
      <c r="AC293" s="99"/>
      <c r="AD293" s="99"/>
      <c r="AE293" s="92" t="str">
        <f t="shared" si="65"/>
        <v>Tuesday, 24 July 2018      [&lt;a name='20180724' href='#20180724'&gt;link to this day&lt;/a&gt;]</v>
      </c>
      <c r="AF293" s="96" t="str">
        <f t="shared" si="66"/>
        <v>&lt;a name='20180724'&gt;&lt;b&gt;Tuesday, 24 July 2018: Sb the Moor, Ardamus, and Airospace - Electric Maid [268 Carroll St NW, WDC]&lt;/b&gt;&lt;/a&gt;&lt;br&gt;</v>
      </c>
      <c r="AG293" s="97">
        <f t="shared" si="67"/>
        <v>2018</v>
      </c>
      <c r="AH293" s="97" t="str">
        <f t="shared" si="68"/>
        <v>07</v>
      </c>
      <c r="AI293" s="97">
        <f t="shared" si="69"/>
        <v>24</v>
      </c>
      <c r="AJ293" s="97" t="str">
        <f t="shared" si="70"/>
        <v>20180724</v>
      </c>
    </row>
    <row r="294" spans="2:36" ht="12" customHeight="1" x14ac:dyDescent="0.15">
      <c r="D294" s="110">
        <v>43185</v>
      </c>
      <c r="E294" s="9" t="s">
        <v>795</v>
      </c>
      <c r="F294" s="86" t="str">
        <f t="shared" si="58"/>
        <v>Tuesday</v>
      </c>
      <c r="G294" s="91">
        <v>43305</v>
      </c>
      <c r="H294" s="92" t="str">
        <f>VLOOKUP(MONTH(G294),VLOOKUP!$W$1:$X$24,2)</f>
        <v>July</v>
      </c>
      <c r="I294" s="92" t="str">
        <f t="shared" si="59"/>
        <v>Tuesday, 24 July 2018</v>
      </c>
      <c r="J294" s="94" t="s">
        <v>308</v>
      </c>
      <c r="L294" s="86" t="str">
        <f t="shared" si="60"/>
        <v>&lt;a href='jll.php' title='list by venue'&gt;Jiffy Lube Live&lt;/a&gt;</v>
      </c>
      <c r="M294" s="86" t="str">
        <f t="shared" si="61"/>
        <v>Evanescence and Lindsey Stirling</v>
      </c>
      <c r="N294" s="86" t="str">
        <f>VLOOKUP(J294,VLOOKUP!$A$2:$S$54,19,FALSE)&amp;J294&amp;"&lt;/a&gt;"</f>
        <v>&lt;a href='jll.php' title='list by venue'&gt;Jiffy Lube Live&lt;/a&gt;</v>
      </c>
      <c r="O294" s="9" t="s">
        <v>2687</v>
      </c>
      <c r="P294" s="9" t="s">
        <v>1549</v>
      </c>
      <c r="S294" s="95" t="str">
        <f t="shared" si="62"/>
        <v>Evanescence</v>
      </c>
      <c r="T294" s="86" t="str">
        <f t="shared" si="63"/>
        <v>&amp;#149; Evanescence and Lindsey Stirling - &lt;b&gt;&lt;a href='jll.php' title='list by venue'&gt;Jiffy Lube Live&lt;/a&gt;&lt;/b&gt; &lt;br&gt;</v>
      </c>
      <c r="U294" s="86" t="str">
        <f>IF(ISBLANK(G294),"","&amp;#149; "&amp;IF(ISBLANK(C294),"","&lt;S&gt;")&amp;I294&amp;IF(ISBLANK(A294),""," - &lt;a href='recommended.php#"&amp;AJ294&amp;"'&gt;&lt;b&gt;&lt;em&gt;&lt;font color='#9C004D'&gt;RECOMMENDED&lt;/font&gt;&lt;/em&gt;&lt;/b&gt;&lt;/a&gt;")&amp;" - "&amp;M294&amp;IF(ISBLANK(K294),K294," - &lt;b&gt;"&amp;K294&amp;"&lt;/b&gt; ")&amp;IF(B294="Sold Out"," - &lt;font color='#000099'&gt;&lt;b&gt;&lt;I&gt;sold out&lt;/I&gt;&lt;/b&gt;&lt;/font&gt;","")&amp;IF(ISBLANK(C294),"","&lt;/S&gt; &lt;b&gt;"&amp;C294&amp;"&lt;/b&gt;")&amp;"&lt;p&gt;")</f>
        <v>&amp;#149; Tuesday, 24 July 2018 - Evanescence and Lindsey Stirling&lt;p&gt;</v>
      </c>
      <c r="V294" s="95" t="str">
        <f t="shared" si="64"/>
        <v>&amp;#149; Evanescence and Lindsey Stirling - &lt;b&gt;&lt;a href='jll.php' title='list by venue'&gt;Jiffy Lube Live&lt;/a&gt;&lt;/b&gt;  - &lt;font color='#005500'&gt;&lt;b&gt;NEW!&lt;/b&gt;&lt;/font&gt;&lt;br&gt;</v>
      </c>
      <c r="AE294" s="92" t="str">
        <f t="shared" si="65"/>
        <v>Tuesday, 24 July 2018      [&lt;a name='20180724' href='#20180724'&gt;link to this day&lt;/a&gt;]</v>
      </c>
      <c r="AF294" s="96" t="str">
        <f t="shared" si="66"/>
        <v>&lt;a name='20180724'&gt;&lt;b&gt;Tuesday, 24 July 2018: Evanescence and Lindsey Stirling - &lt;a href='jll.php' title='list by venue'&gt;Jiffy Lube Live&lt;/a&gt;&lt;/b&gt;&lt;/a&gt;&lt;br&gt;</v>
      </c>
      <c r="AG294" s="97">
        <f t="shared" si="67"/>
        <v>2018</v>
      </c>
      <c r="AH294" s="97" t="str">
        <f t="shared" si="68"/>
        <v>07</v>
      </c>
      <c r="AI294" s="97">
        <f t="shared" si="69"/>
        <v>24</v>
      </c>
      <c r="AJ294" s="97" t="str">
        <f t="shared" si="70"/>
        <v>20180724</v>
      </c>
    </row>
    <row r="295" spans="2:36" ht="12" customHeight="1" x14ac:dyDescent="0.15">
      <c r="C295" s="9" t="s">
        <v>2634</v>
      </c>
      <c r="D295" s="110">
        <v>43184</v>
      </c>
      <c r="E295" s="9" t="s">
        <v>1653</v>
      </c>
      <c r="F295" s="5" t="str">
        <f t="shared" si="58"/>
        <v>Tuesday</v>
      </c>
      <c r="G295" s="22">
        <v>43305</v>
      </c>
      <c r="H295" s="6" t="str">
        <f>VLOOKUP(MONTH(G295),VLOOKUP!$W$1:$X$24,2)</f>
        <v>July</v>
      </c>
      <c r="I295" s="6" t="str">
        <f t="shared" si="59"/>
        <v>Tuesday, 24 July 2018</v>
      </c>
      <c r="J295" s="20" t="s">
        <v>647</v>
      </c>
      <c r="K295" s="21"/>
      <c r="L295" s="5" t="str">
        <f t="shared" si="60"/>
        <v>&lt;a href='metrogallery.php' title='list by venue'&gt;Metro Gallery (Baltimore)&lt;/a&gt;</v>
      </c>
      <c r="M295" s="5" t="str">
        <f t="shared" si="61"/>
        <v>Heresiarch, Antichrist Siege Machine, and Erlkonig</v>
      </c>
      <c r="N295" s="5" t="str">
        <f>VLOOKUP(J295,VLOOKUP!$A$2:$S$54,19,FALSE)&amp;J295&amp;"&lt;/a&gt;"</f>
        <v>&lt;a href='metrogallery.php' title='list by venue'&gt;Metro Gallery (Baltimore)&lt;/a&gt;</v>
      </c>
      <c r="O295" s="164" t="s">
        <v>2597</v>
      </c>
      <c r="P295" s="20" t="s">
        <v>2598</v>
      </c>
      <c r="Q295" s="20" t="s">
        <v>1728</v>
      </c>
      <c r="R295" s="20"/>
      <c r="S295" s="95" t="str">
        <f t="shared" si="62"/>
        <v>Heresiarch</v>
      </c>
      <c r="T295" s="86" t="str">
        <f t="shared" si="63"/>
        <v>&amp;#149; &lt;S&gt;Heresiarch, Antichrist Siege Machine, and Erlkonig - &lt;b&gt;&lt;a href='metrogallery.php' title='list by venue'&gt;Metro Gallery (Baltimore)&lt;/a&gt;&lt;/b&gt; &lt;/S&gt; &lt;b&gt;MOVED TO ATLAS BREW WORKS&lt;/b&gt;&lt;br&gt;</v>
      </c>
      <c r="U295" s="86" t="str">
        <f>IF(ISBLANK(G295),"","&amp;#149; "&amp;IF(ISBLANK(C295),"","&lt;S&gt;")&amp;I295&amp;IF(ISBLANK(A295),""," - &lt;a href='recommended.php#"&amp;AJ295&amp;"'&gt;&lt;b&gt;&lt;em&gt;&lt;font color='#9C004D'&gt;RECOMMENDED&lt;/font&gt;&lt;/em&gt;&lt;/b&gt;&lt;/a&gt;")&amp;" - "&amp;M295&amp;IF(ISBLANK(K295),K295," - &lt;b&gt;"&amp;K295&amp;"&lt;/b&gt; ")&amp;IF(B295="Sold Out"," - &lt;font color='#000099'&gt;&lt;b&gt;&lt;I&gt;sold out&lt;/I&gt;&lt;/b&gt;&lt;/font&gt;","")&amp;IF(ISBLANK(C295),"","&lt;/S&gt; &lt;b&gt;"&amp;C295&amp;"&lt;/b&gt;")&amp;"&lt;p&gt;")</f>
        <v>&amp;#149; &lt;S&gt;Tuesday, 24 July 2018 - Heresiarch, Antichrist Siege Machine, and Erlkonig&lt;/S&gt; &lt;b&gt;MOVED TO ATLAS BREW WORKS&lt;/b&gt;&lt;p&gt;</v>
      </c>
      <c r="V295" s="95" t="str">
        <f t="shared" si="64"/>
        <v>&amp;#149; &lt;S&gt;Heresiarch, Antichrist Siege Machine, and Erlkonig - &lt;b&gt;&lt;a href='metrogallery.php' title='list by venue'&gt;Metro Gallery (Baltimore)&lt;/a&gt;&lt;/b&gt; &lt;/S&gt; &lt;b&gt;MOVED TO ATLAS BREW WORKS&lt;/b&gt; - &lt;font color='#005500'&gt;&lt;b&gt;Moved.&lt;/b&gt;&lt;/font&gt;&lt;br&gt;</v>
      </c>
      <c r="AE295" s="92" t="str">
        <f t="shared" si="65"/>
        <v>Tuesday, 24 July 2018      [&lt;a name='20180724' href='#20180724'&gt;link to this day&lt;/a&gt;]</v>
      </c>
      <c r="AF295" s="96" t="str">
        <f t="shared" si="66"/>
        <v>&lt;a name='20180724'&gt;&lt;b&gt;Tuesday, 24 July 2018: Heresiarch, Antichrist Siege Machine, and Erlkonig - &lt;a href='metrogallery.php' title='list by venue'&gt;Metro Gallery (Baltimore)&lt;/a&gt;&lt;/b&gt;&lt;/a&gt;&lt;br&gt;</v>
      </c>
      <c r="AG295" s="97">
        <f t="shared" si="67"/>
        <v>2018</v>
      </c>
      <c r="AH295" s="97" t="str">
        <f t="shared" si="68"/>
        <v>07</v>
      </c>
      <c r="AI295" s="97">
        <f t="shared" si="69"/>
        <v>24</v>
      </c>
      <c r="AJ295" s="97" t="str">
        <f t="shared" si="70"/>
        <v>20180724</v>
      </c>
    </row>
    <row r="296" spans="2:36" ht="12" customHeight="1" x14ac:dyDescent="0.15">
      <c r="D296" s="110">
        <v>43153</v>
      </c>
      <c r="E296" s="9" t="s">
        <v>795</v>
      </c>
      <c r="F296" s="86" t="str">
        <f t="shared" si="58"/>
        <v>Tuesday</v>
      </c>
      <c r="G296" s="91">
        <v>43305</v>
      </c>
      <c r="H296" s="92" t="str">
        <f>VLOOKUP(MONTH(G296),VLOOKUP!$W$1:$X$24,2)</f>
        <v>July</v>
      </c>
      <c r="I296" s="92" t="str">
        <f t="shared" si="59"/>
        <v>Tuesday, 24 July 2018</v>
      </c>
      <c r="J296" s="90" t="s">
        <v>2218</v>
      </c>
      <c r="L296" s="86" t="str">
        <f t="shared" si="60"/>
        <v>&lt;a href='anthem.php' title='list by venue'&gt;The Anthem&lt;/a&gt; [901 Wharf Street SW, Washington, DC]</v>
      </c>
      <c r="M296" s="86" t="str">
        <f t="shared" si="61"/>
        <v>Courtney Barnett, Julien Baker, and Vagabon</v>
      </c>
      <c r="N296" s="86" t="str">
        <f>VLOOKUP(J296,VLOOKUP!$A$2:$S$54,19,FALSE)&amp;J296&amp;"&lt;/a&gt; ["&amp;VLOOKUP(J296,VLOOKUP!$A$2:$S$54,3,FALSE)&amp;"]"</f>
        <v>&lt;a href='anthem.php' title='list by venue'&gt;The Anthem&lt;/a&gt; [901 Wharf Street SW, Washington, DC]</v>
      </c>
      <c r="O296" s="9" t="s">
        <v>2549</v>
      </c>
      <c r="P296" s="9" t="s">
        <v>2296</v>
      </c>
      <c r="Q296" s="9" t="s">
        <v>1749</v>
      </c>
      <c r="S296" s="95" t="str">
        <f t="shared" si="62"/>
        <v>Courtney Barnett</v>
      </c>
      <c r="T296" s="86" t="str">
        <f t="shared" si="63"/>
        <v>&amp;#149; Courtney Barnett, Julien Baker, and Vagabon - &lt;b&gt;&lt;a href='anthem.php' title='list by venue'&gt;The Anthem&lt;/a&gt; [901 Wharf Street SW, Washington, DC]&lt;/b&gt; &lt;br&gt;</v>
      </c>
      <c r="U296" s="112" t="str">
        <f>IF(ISBLANK(G296),"","&amp;#149; "&amp;IF(ISBLANK(C296),"","&lt;S&gt;")&amp;I296&amp;IF(ISBLANK(A296),""," - &lt;a href='recommended.php#"&amp;AJ296&amp;"'&gt;&lt;b&gt;&lt;em&gt;&lt;font color='#9C004D'&gt;RECOMMENDED&lt;/font&gt;&lt;/em&gt;&lt;/b&gt;&lt;/a&gt;")&amp;" - "&amp;M296&amp;IF(ISBLANK(K296),K296," - &lt;b&gt;"&amp;K296&amp;"&lt;/b&gt; ")&amp;IF(B296="Sold Out"," - &lt;font color='#000099'&gt;&lt;b&gt;&lt;I&gt;sold out&lt;/I&gt;&lt;/b&gt;&lt;/font&gt;"," - &lt;font color='#728C00'&gt;&lt;em&gt;&lt;a href='http://www.shareasale.com/r.cfm?u=529909&amp;b=234786&amp;m=27601&amp;afftrack=&amp;urllink=www%2Eticketfly%2Ecom%2Fpurchase%2Fevent%2F"&amp;X296&amp;"' target='_blank'&gt;buy tickets&lt;/a&gt;&lt;/em&gt;&lt;/font&gt;")&amp;IF(ISBLANK(C296),"","&lt;/S&gt; &lt;b&gt;"&amp;C296&amp;"&lt;/b&gt;")&amp;"&lt;p&gt;")</f>
        <v>&amp;#149; Tuesday, 24 July 2018 - Courtney Barnett, Julien Baker, and Vagabon - &lt;font color='#728C00'&gt;&lt;em&gt;&lt;a href='http://www.shareasale.com/r.cfm?u=529909&amp;b=234786&amp;m=27601&amp;afftrack=&amp;urllink=www%2Eticketfly%2Ecom%2Fpurchase%2Fevent%2F1649952' target='_blank'&gt;buy tickets&lt;/a&gt;&lt;/em&gt;&lt;/font&gt;&lt;p&gt;</v>
      </c>
      <c r="V296" s="95" t="str">
        <f t="shared" si="64"/>
        <v>&amp;#149; Courtney Barnett, Julien Baker, and Vagabon - &lt;b&gt;&lt;a href='anthem.php' title='list by venue'&gt;The Anthem&lt;/a&gt; [901 Wharf Street SW, Washington, DC]&lt;/b&gt;  - &lt;font color='#005500'&gt;&lt;b&gt;NEW!&lt;/b&gt;&lt;/font&gt;&lt;br&gt;</v>
      </c>
      <c r="X296" s="9">
        <v>1649952</v>
      </c>
      <c r="AE296" s="92" t="str">
        <f t="shared" si="65"/>
        <v>Tuesday, 24 July 2018      [&lt;a name='20180724' href='#20180724'&gt;link to this day&lt;/a&gt;]</v>
      </c>
      <c r="AF296" s="96" t="str">
        <f t="shared" si="66"/>
        <v>&lt;a name='20180724'&gt;&lt;b&gt;Tuesday, 24 July 2018: Courtney Barnett, Julien Baker, and Vagabon - &lt;a href='anthem.php' title='list by venue'&gt;The Anthem&lt;/a&gt; [901 Wharf Street SW, Washington, DC]&lt;/b&gt;&lt;/a&gt;&lt;br&gt;</v>
      </c>
      <c r="AG296" s="97">
        <f t="shared" si="67"/>
        <v>2018</v>
      </c>
      <c r="AH296" s="97" t="str">
        <f t="shared" si="68"/>
        <v>07</v>
      </c>
      <c r="AI296" s="97">
        <f t="shared" si="69"/>
        <v>24</v>
      </c>
      <c r="AJ296" s="97" t="str">
        <f t="shared" si="70"/>
        <v>20180724</v>
      </c>
    </row>
    <row r="297" spans="2:36" ht="12" customHeight="1" x14ac:dyDescent="0.15">
      <c r="D297" s="110">
        <v>43184</v>
      </c>
      <c r="E297" s="9" t="s">
        <v>795</v>
      </c>
      <c r="F297" s="86" t="str">
        <f t="shared" si="58"/>
        <v>Tuesday</v>
      </c>
      <c r="G297" s="91">
        <v>43305</v>
      </c>
      <c r="H297" s="92" t="str">
        <f>VLOOKUP(MONTH(G297),VLOOKUP!$W$1:$X$24,2)</f>
        <v>July</v>
      </c>
      <c r="I297" s="92" t="str">
        <f t="shared" si="59"/>
        <v>Tuesday, 24 July 2018</v>
      </c>
      <c r="J297" s="93" t="s">
        <v>98</v>
      </c>
      <c r="L297" s="86" t="str">
        <f t="shared" si="60"/>
        <v>the Pinch [3548 14th St NW, WDC]</v>
      </c>
      <c r="M297" s="86" t="str">
        <f t="shared" si="61"/>
        <v>Heresiarch, Antichrist Siege Machine, and Erlkonig</v>
      </c>
      <c r="N297" s="93" t="str">
        <f>J297</f>
        <v>the Pinch [3548 14th St NW, WDC]</v>
      </c>
      <c r="O297" s="174" t="s">
        <v>2597</v>
      </c>
      <c r="P297" s="9" t="s">
        <v>2598</v>
      </c>
      <c r="Q297" s="9" t="s">
        <v>1728</v>
      </c>
      <c r="S297" s="95" t="str">
        <f t="shared" si="62"/>
        <v>Heresiarch</v>
      </c>
      <c r="T297" s="86" t="str">
        <f t="shared" si="63"/>
        <v>&amp;#149; Heresiarch, Antichrist Siege Machine, and Erlkonig - &lt;b&gt;the Pinch [3548 14th St NW, WDC]&lt;/b&gt; &lt;br&gt;</v>
      </c>
      <c r="U297" s="86" t="str">
        <f>IF(ISBLANK(G297),"","&amp;#149; "&amp;IF(ISBLANK(C297),"","&lt;S&gt;")&amp;I297&amp;IF(ISBLANK(A297),""," - &lt;a href='recommended.php#"&amp;AJ297&amp;"'&gt;&lt;b&gt;&lt;em&gt;&lt;font color='#9C004D'&gt;RECOMMENDED&lt;/font&gt;&lt;/em&gt;&lt;/b&gt;&lt;/a&gt;")&amp;" - "&amp;M297&amp;IF(ISBLANK(K297),K297," - &lt;b&gt;"&amp;K297&amp;"&lt;/b&gt; ")&amp;IF(B297="Sold Out"," - &lt;font color='#000099'&gt;&lt;b&gt;&lt;I&gt;sold out&lt;/I&gt;&lt;/b&gt;&lt;/font&gt;","")&amp;IF(ISBLANK(C297),"","&lt;/S&gt; &lt;b&gt;"&amp;C297&amp;"&lt;/b&gt;")&amp;"&lt;p&gt;")</f>
        <v>&amp;#149; Tuesday, 24 July 2018 - Heresiarch, Antichrist Siege Machine, and Erlkonig&lt;p&gt;</v>
      </c>
      <c r="V297" s="95" t="str">
        <f t="shared" si="64"/>
        <v>&amp;#149; Heresiarch, Antichrist Siege Machine, and Erlkonig - &lt;b&gt;the Pinch [3548 14th St NW, WDC]&lt;/b&gt;  - &lt;font color='#005500'&gt;&lt;b&gt;NEW!&lt;/b&gt;&lt;/font&gt;&lt;br&gt;</v>
      </c>
      <c r="W297" s="90" t="s">
        <v>221</v>
      </c>
      <c r="AE297" s="92" t="str">
        <f t="shared" si="65"/>
        <v>Tuesday, 24 July 2018      [&lt;a name='20180724' href='#20180724'&gt;link to this day&lt;/a&gt;]</v>
      </c>
      <c r="AF297" s="96" t="str">
        <f t="shared" si="66"/>
        <v>&lt;a name='20180724'&gt;&lt;b&gt;Tuesday, 24 July 2018: Heresiarch, Antichrist Siege Machine, and Erlkonig - the Pinch [3548 14th St NW, WDC]&lt;/b&gt;&lt;/a&gt;&lt;br&gt;</v>
      </c>
      <c r="AG297" s="97">
        <f t="shared" si="67"/>
        <v>2018</v>
      </c>
      <c r="AH297" s="97" t="str">
        <f t="shared" si="68"/>
        <v>07</v>
      </c>
      <c r="AI297" s="97">
        <f t="shared" si="69"/>
        <v>24</v>
      </c>
      <c r="AJ297" s="97" t="str">
        <f t="shared" si="70"/>
        <v>20180724</v>
      </c>
    </row>
    <row r="298" spans="2:36" ht="12" customHeight="1" x14ac:dyDescent="0.15">
      <c r="D298" s="110">
        <v>43153</v>
      </c>
      <c r="E298" s="9" t="s">
        <v>795</v>
      </c>
      <c r="F298" s="86" t="str">
        <f t="shared" si="58"/>
        <v>Tuesday</v>
      </c>
      <c r="G298" s="91">
        <v>43305</v>
      </c>
      <c r="H298" s="92" t="str">
        <f>VLOOKUP(MONTH(G298),VLOOKUP!$W$1:$X$24,2)</f>
        <v>July</v>
      </c>
      <c r="I298" s="92" t="str">
        <f t="shared" si="59"/>
        <v>Tuesday, 24 July 2018</v>
      </c>
      <c r="J298" s="90" t="s">
        <v>234</v>
      </c>
      <c r="K298" s="90" t="s">
        <v>1644</v>
      </c>
      <c r="L298" s="86" t="str">
        <f t="shared" si="60"/>
        <v>&lt;a href='wolftrap.php' title='list by venue'&gt;Wolf Trap&lt;/a&gt; (Filene Center)</v>
      </c>
      <c r="M298" s="86" t="str">
        <f t="shared" si="61"/>
        <v>Jason Isbell &amp;amp; the 400 Unit and Hiss Golden Messsenger</v>
      </c>
      <c r="N298" s="86" t="str">
        <f>VLOOKUP(J298,VLOOKUP!$A$2:$S$54,19,FALSE)&amp;J298&amp;"&lt;/a&gt;"</f>
        <v>&lt;a href='wolftrap.php' title='list by venue'&gt;Wolf Trap&lt;/a&gt;</v>
      </c>
      <c r="O298" s="9" t="s">
        <v>1997</v>
      </c>
      <c r="P298" s="9" t="s">
        <v>2577</v>
      </c>
      <c r="S298" s="95" t="str">
        <f t="shared" si="62"/>
        <v>Jason Isbell &amp;amp; the 400 Unit</v>
      </c>
      <c r="T298" s="86" t="str">
        <f t="shared" si="63"/>
        <v>&amp;#149; Jason Isbell &amp;amp; the 400 Unit and Hiss Golden Messsenger - &lt;b&gt;&lt;a href='wolftrap.php' title='list by venue'&gt;Wolf Trap&lt;/a&gt; (Filene Center)&lt;/b&gt; &lt;br&gt;</v>
      </c>
      <c r="U298" s="86" t="str">
        <f>IF(ISBLANK(G298),"","&amp;#149; "&amp;IF(ISBLANK(C298),"","&lt;S&gt;")&amp;I298&amp;IF(ISBLANK(A298),""," - &lt;a href='recommended.php#"&amp;AJ298&amp;"'&gt;&lt;b&gt;&lt;em&gt;&lt;font color='#9C004D'&gt;RECOMMENDED&lt;/font&gt;&lt;/em&gt;&lt;/b&gt;&lt;/a&gt;")&amp;" - "&amp;M298&amp;IF(ISBLANK(K298),K298," - &lt;b&gt;"&amp;K298&amp;"&lt;/b&gt; ")&amp;IF(B298="Sold Out"," - &lt;font color='#000099'&gt;&lt;b&gt;&lt;I&gt;sold out&lt;/I&gt;&lt;/b&gt;&lt;/font&gt;","")&amp;IF(ISBLANK(C298),"","&lt;/S&gt; &lt;b&gt;"&amp;C298&amp;"&lt;/b&gt;")&amp;"&lt;p&gt;")</f>
        <v>&amp;#149; Tuesday, 24 July 2018 - Jason Isbell &amp;amp; the 400 Unit and Hiss Golden Messsenger - &lt;b&gt;Filene Center&lt;/b&gt; &lt;p&gt;</v>
      </c>
      <c r="V298" s="95" t="str">
        <f t="shared" si="64"/>
        <v>&amp;#149; Jason Isbell &amp;amp; the 400 Unit and Hiss Golden Messsenger - &lt;b&gt;&lt;a href='wolftrap.php' title='list by venue'&gt;Wolf Trap&lt;/a&gt; (Filene Center)&lt;/b&gt;  - &lt;font color='#005500'&gt;&lt;b&gt;NEW!&lt;/b&gt;&lt;/font&gt;&lt;br&gt;</v>
      </c>
      <c r="AE298" s="92" t="str">
        <f t="shared" si="65"/>
        <v>Tuesday, 24 July 2018      [&lt;a name='20180724' href='#20180724'&gt;link to this day&lt;/a&gt;]</v>
      </c>
      <c r="AF298" s="96" t="str">
        <f t="shared" si="66"/>
        <v>&lt;a name='20180724'&gt;&lt;b&gt;Tuesday, 24 July 2018: Jason Isbell &amp;amp; the 400 Unit and Hiss Golden Messsenger - &lt;a href='wolftrap.php' title='list by venue'&gt;Wolf Trap&lt;/a&gt; (Filene Center)&lt;/b&gt;&lt;/a&gt;&lt;br&gt;</v>
      </c>
      <c r="AG298" s="97">
        <f t="shared" si="67"/>
        <v>2018</v>
      </c>
      <c r="AH298" s="97" t="str">
        <f t="shared" si="68"/>
        <v>07</v>
      </c>
      <c r="AI298" s="97">
        <f t="shared" si="69"/>
        <v>24</v>
      </c>
      <c r="AJ298" s="97" t="str">
        <f t="shared" si="70"/>
        <v>20180724</v>
      </c>
    </row>
    <row r="299" spans="2:36" ht="12" customHeight="1" x14ac:dyDescent="0.15">
      <c r="D299" s="110">
        <v>43200</v>
      </c>
      <c r="E299" s="9" t="s">
        <v>795</v>
      </c>
      <c r="F299" s="86" t="str">
        <f t="shared" si="58"/>
        <v>Wednesday</v>
      </c>
      <c r="G299" s="91">
        <v>43306</v>
      </c>
      <c r="H299" s="92" t="str">
        <f>VLOOKUP(MONTH(G299),VLOOKUP!$W$1:$X$24,2)</f>
        <v>July</v>
      </c>
      <c r="I299" s="92" t="str">
        <f t="shared" si="59"/>
        <v>Wednesday, 25 July 2018</v>
      </c>
      <c r="J299" s="94" t="s">
        <v>212</v>
      </c>
      <c r="L299" s="86" t="str">
        <f t="shared" si="60"/>
        <v>&lt;a href='6thandi.php' title='list by venue'&gt;6th &amp; I&lt;/a&gt;</v>
      </c>
      <c r="M299" s="86" t="str">
        <f t="shared" si="61"/>
        <v>Fantastic Negrito</v>
      </c>
      <c r="N299" s="86" t="str">
        <f>VLOOKUP(J299,VLOOKUP!$A$2:$S$54,19,FALSE)&amp;J299&amp;"&lt;/a&gt;"</f>
        <v>&lt;a href='6thandi.php' title='list by venue'&gt;6th &amp; I&lt;/a&gt;</v>
      </c>
      <c r="O299" s="9" t="s">
        <v>2064</v>
      </c>
      <c r="S299" s="95" t="str">
        <f t="shared" si="62"/>
        <v>Fantastic Negrito</v>
      </c>
      <c r="T299" s="86" t="str">
        <f t="shared" si="63"/>
        <v>&amp;#149; Fantastic Negrito - &lt;b&gt;&lt;a href='6thandi.php' title='list by venue'&gt;6th &amp; I&lt;/a&gt;&lt;/b&gt; &lt;br&gt;</v>
      </c>
      <c r="U299" s="86" t="str">
        <f>IF(ISBLANK(G299),"","&amp;#149; "&amp;IF(ISBLANK(C299),"","&lt;S&gt;")&amp;I299&amp;IF(ISBLANK(A299),""," - &lt;a href='recommended.php#"&amp;AJ299&amp;"'&gt;&lt;b&gt;&lt;em&gt;&lt;font color='#9C004D'&gt;RECOMMENDED&lt;/font&gt;&lt;/em&gt;&lt;/b&gt;&lt;/a&gt;")&amp;" - "&amp;M299&amp;IF(ISBLANK(K299),K299," - &lt;b&gt;"&amp;K299&amp;"&lt;/b&gt; ")&amp;IF(B299="Sold Out"," - &lt;font color='#000099'&gt;&lt;b&gt;&lt;I&gt;sold out&lt;/I&gt;&lt;/b&gt;&lt;/font&gt;","")&amp;IF(ISBLANK(C299),"","&lt;/S&gt; &lt;b&gt;"&amp;C299&amp;"&lt;/b&gt;")&amp;"&lt;p&gt;")</f>
        <v>&amp;#149; Wednesday, 25 July 2018 - Fantastic Negrito&lt;p&gt;</v>
      </c>
      <c r="V299" s="95" t="str">
        <f t="shared" si="64"/>
        <v>&amp;#149; Fantastic Negrito - &lt;b&gt;&lt;a href='6thandi.php' title='list by venue'&gt;6th &amp; I&lt;/a&gt;&lt;/b&gt;  - &lt;font color='#005500'&gt;&lt;b&gt;NEW!&lt;/b&gt;&lt;/font&gt;&lt;br&gt;</v>
      </c>
      <c r="W299" s="90" t="s">
        <v>221</v>
      </c>
      <c r="AE299" s="92" t="str">
        <f t="shared" si="65"/>
        <v>Wednesday, 25 July 2018      [&lt;a name='20180725' href='#20180725'&gt;link to this day&lt;/a&gt;]</v>
      </c>
      <c r="AF299" s="96" t="str">
        <f t="shared" si="66"/>
        <v>&lt;a name='20180725'&gt;&lt;b&gt;Wednesday, 25 July 2018: Fantastic Negrito - &lt;a href='6thandi.php' title='list by venue'&gt;6th &amp; I&lt;/a&gt;&lt;/b&gt;&lt;/a&gt;&lt;br&gt;</v>
      </c>
      <c r="AG299" s="97">
        <f t="shared" si="67"/>
        <v>2018</v>
      </c>
      <c r="AH299" s="97" t="str">
        <f t="shared" si="68"/>
        <v>07</v>
      </c>
      <c r="AI299" s="97">
        <f t="shared" si="69"/>
        <v>25</v>
      </c>
      <c r="AJ299" s="97" t="str">
        <f t="shared" si="70"/>
        <v>20180725</v>
      </c>
    </row>
    <row r="300" spans="2:36" ht="12" customHeight="1" x14ac:dyDescent="0.15">
      <c r="B300" s="9" t="s">
        <v>629</v>
      </c>
      <c r="F300" s="86" t="str">
        <f t="shared" si="58"/>
        <v>Wednesday</v>
      </c>
      <c r="G300" s="91">
        <v>43306</v>
      </c>
      <c r="H300" s="92" t="str">
        <f>VLOOKUP(MONTH(G300),VLOOKUP!$W$1:$X$24,2)</f>
        <v>July</v>
      </c>
      <c r="I300" s="92" t="str">
        <f t="shared" si="59"/>
        <v>Wednesday, 25 July 2018</v>
      </c>
      <c r="J300" s="90" t="s">
        <v>258</v>
      </c>
      <c r="L300" s="86" t="str">
        <f t="shared" si="60"/>
        <v>&lt;a href='930.php' title='list by venue'&gt;9:30 Club&lt;/a&gt;</v>
      </c>
      <c r="M300" s="86" t="str">
        <f t="shared" si="61"/>
        <v>the xx</v>
      </c>
      <c r="N300" s="86" t="str">
        <f>VLOOKUP(J300,VLOOKUP!$A$2:$S$54,19,FALSE)&amp;J300&amp;"&lt;/a&gt;"</f>
        <v>&lt;a href='930.php' title='list by venue'&gt;9:30 Club&lt;/a&gt;</v>
      </c>
      <c r="O300" s="9" t="s">
        <v>1930</v>
      </c>
      <c r="S300" s="95" t="str">
        <f t="shared" si="62"/>
        <v>xx</v>
      </c>
      <c r="T300" s="86" t="str">
        <f t="shared" si="63"/>
        <v>&amp;#149; the xx - &lt;b&gt;&lt;a href='930.php' title='list by venue'&gt;9:30 Club&lt;/a&gt;&lt;/b&gt;  - &lt;font color='#000099'&gt;&lt;b&gt;&lt;I&gt;sold out&lt;/I&gt;&lt;/b&gt;&lt;/font&gt;&lt;br&gt;</v>
      </c>
      <c r="U300" s="112" t="str">
        <f>IF(ISBLANK(G300),"","&amp;#149; "&amp;IF(ISBLANK(C300),"","&lt;S&gt;")&amp;I300&amp;IF(ISBLANK(A300),""," - &lt;a href='recommended.php#"&amp;AJ300&amp;"'&gt;&lt;b&gt;&lt;em&gt;&lt;font color='#9C004D'&gt;RECOMMENDED&lt;/font&gt;&lt;/em&gt;&lt;/b&gt;&lt;/a&gt;")&amp;" - "&amp;M300&amp;IF(ISBLANK(K300),K300," - &lt;b&gt;"&amp;K300&amp;"&lt;/b&gt; ")&amp;IF(B300="Sold Out"," - &lt;font color='#000099'&gt;&lt;b&gt;&lt;I&gt;sold out&lt;/I&gt;&lt;/b&gt;&lt;/font&gt;"," - &lt;font color='#728C00'&gt;&lt;em&gt;&lt;a href='http://www.shareasale.com/r.cfm?u=529909&amp;b=234786&amp;m=27601&amp;afftrack=&amp;urllink=www%2Eticketfly%2Ecom%2Fpurchase%2Fevent%2F"&amp;X300&amp;"' target='_blank'&gt;buy tickets&lt;/a&gt;&lt;/em&gt;&lt;/font&gt;")&amp;IF(ISBLANK(C300),"","&lt;/S&gt; &lt;b&gt;"&amp;C300&amp;"&lt;/b&gt;")&amp;"&lt;p&gt;")</f>
        <v>&amp;#149; Wednesday, 25 July 2018 - the xx - &lt;font color='#000099'&gt;&lt;b&gt;&lt;I&gt;sold out&lt;/I&gt;&lt;/b&gt;&lt;/font&gt;&lt;p&gt;</v>
      </c>
      <c r="V300" s="95" t="str">
        <f t="shared" si="64"/>
        <v>&amp;#149; the xx - &lt;b&gt;&lt;a href='930.php' title='list by venue'&gt;9:30 Club&lt;/a&gt;&lt;/b&gt;  - &lt;font color='#000099'&gt;&lt;b&gt;&lt;I&gt;sold out&lt;/I&gt;&lt;/b&gt;&lt;/font&gt; - &lt;font color='#005500'&gt;&lt;b&gt;&lt;/b&gt;&lt;/font&gt;&lt;br&gt;</v>
      </c>
      <c r="W300" s="90" t="s">
        <v>221</v>
      </c>
      <c r="X300" s="9">
        <v>1694517</v>
      </c>
      <c r="AE300" s="92" t="str">
        <f t="shared" si="65"/>
        <v>Wednesday, 25 July 2018      [&lt;a name='20180725' href='#20180725'&gt;link to this day&lt;/a&gt;]</v>
      </c>
      <c r="AF300" s="96" t="str">
        <f t="shared" si="66"/>
        <v>&lt;a name='20180725'&gt;&lt;b&gt;Wednesday, 25 July 2018: the xx - &lt;a href='930.php' title='list by venue'&gt;9:30 Club&lt;/a&gt;&lt;/b&gt;&lt;/a&gt;&lt;br&gt;</v>
      </c>
      <c r="AG300" s="97">
        <f t="shared" si="67"/>
        <v>2018</v>
      </c>
      <c r="AH300" s="97" t="str">
        <f t="shared" si="68"/>
        <v>07</v>
      </c>
      <c r="AI300" s="97">
        <f t="shared" si="69"/>
        <v>25</v>
      </c>
      <c r="AJ300" s="97" t="str">
        <f t="shared" si="70"/>
        <v>20180725</v>
      </c>
    </row>
    <row r="301" spans="2:36" ht="12" customHeight="1" x14ac:dyDescent="0.15">
      <c r="D301" s="110">
        <v>43242</v>
      </c>
      <c r="E301" s="9" t="s">
        <v>795</v>
      </c>
      <c r="F301" s="86" t="str">
        <f t="shared" si="58"/>
        <v>Wednesday</v>
      </c>
      <c r="G301" s="91">
        <v>43306</v>
      </c>
      <c r="H301" s="92" t="str">
        <f>VLOOKUP(MONTH(G301),VLOOKUP!$W$1:$X$24,2)</f>
        <v>July</v>
      </c>
      <c r="I301" s="92" t="str">
        <f t="shared" si="59"/>
        <v>Wednesday, 25 July 2018</v>
      </c>
      <c r="J301" s="107" t="s">
        <v>453</v>
      </c>
      <c r="K301" s="106"/>
      <c r="L301" s="86" t="str">
        <f t="shared" si="60"/>
        <v>&lt;a href='bmss.php' title='list by venue'&gt;Baltimore SoundStage&lt;/a&gt;</v>
      </c>
      <c r="M301" s="86" t="str">
        <f t="shared" si="61"/>
        <v>CKY, Palm Trees in Moscow, and Matt Talley</v>
      </c>
      <c r="N301" s="86" t="str">
        <f>VLOOKUP(J301,VLOOKUP!$A$2:$S$54,19,FALSE)&amp;J301&amp;"&lt;/a&gt;"</f>
        <v>&lt;a href='bmss.php' title='list by venue'&gt;Baltimore SoundStage&lt;/a&gt;</v>
      </c>
      <c r="O301" s="3" t="s">
        <v>2319</v>
      </c>
      <c r="P301" s="3" t="s">
        <v>3070</v>
      </c>
      <c r="Q301" s="3" t="s">
        <v>3071</v>
      </c>
      <c r="R301" s="107"/>
      <c r="S301" s="95" t="str">
        <f t="shared" si="62"/>
        <v>CKY</v>
      </c>
      <c r="T301" s="86" t="str">
        <f t="shared" si="63"/>
        <v>&amp;#149; CKY, Palm Trees in Moscow, and Matt Talley - &lt;b&gt;&lt;a href='bmss.php' title='list by venue'&gt;Baltimore SoundStage&lt;/a&gt;&lt;/b&gt; &lt;br&gt;</v>
      </c>
      <c r="U301" s="112" t="str">
        <f>IF(ISBLANK(G301),"","&amp;#149; "&amp;IF(ISBLANK(C301),"","&lt;S&gt;")&amp;I301&amp;IF(ISBLANK(A301),""," - &lt;a href='recommended.php#"&amp;AJ301&amp;"'&gt;&lt;b&gt;&lt;em&gt;&lt;font color='#9C004D'&gt;RECOMMENDED&lt;/font&gt;&lt;/em&gt;&lt;/b&gt;&lt;/a&gt;")&amp;" - "&amp;M301&amp;IF(ISBLANK(K301),K301," - &lt;b&gt;"&amp;K301&amp;"&lt;/b&gt; ")&amp;IF(B301="Sold Out"," - &lt;font color='#000099'&gt;&lt;b&gt;&lt;I&gt;sold out&lt;/I&gt;&lt;/b&gt;&lt;/font&gt;"," - &lt;font color='#728C00'&gt;&lt;em&gt;&lt;a href='http://www.shareasale.com/r.cfm?u=529909&amp;b=234786&amp;m=27601&amp;afftrack=&amp;urllink=www%2Eticketfly%2Ecom%2Fpurchase%2Fevent%2F"&amp;X301&amp;"' target='_blank'&gt;buy tickets&lt;/a&gt;&lt;/em&gt;&lt;/font&gt;")&amp;IF(ISBLANK(C301),"","&lt;/S&gt; &lt;b&gt;"&amp;C301&amp;"&lt;/b&gt;")&amp;"&lt;p&gt;")</f>
        <v>&amp;#149; Wednesday, 25 July 2018 - CKY, Palm Trees in Moscow, and Matt Talley - &lt;font color='#728C00'&gt;&lt;em&gt;&lt;a href='http://www.shareasale.com/r.cfm?u=529909&amp;b=234786&amp;m=27601&amp;afftrack=&amp;urllink=www%2Eticketfly%2Ecom%2Fpurchase%2Fevent%2F1693377' target='_blank'&gt;buy tickets&lt;/a&gt;&lt;/em&gt;&lt;/font&gt;&lt;p&gt;</v>
      </c>
      <c r="V301" s="95" t="str">
        <f t="shared" si="64"/>
        <v>&amp;#149; CKY, Palm Trees in Moscow, and Matt Talley - &lt;b&gt;&lt;a href='bmss.php' title='list by venue'&gt;Baltimore SoundStage&lt;/a&gt;&lt;/b&gt;  - &lt;font color='#005500'&gt;&lt;b&gt;NEW!&lt;/b&gt;&lt;/font&gt;&lt;br&gt;</v>
      </c>
      <c r="W301" s="90" t="s">
        <v>282</v>
      </c>
      <c r="X301" s="9">
        <v>1693377</v>
      </c>
      <c r="Z301" s="172">
        <v>0.83333333333333337</v>
      </c>
      <c r="AE301" s="92" t="str">
        <f t="shared" si="65"/>
        <v>Wednesday, 25 July 2018      [&lt;a name='20180725' href='#20180725'&gt;link to this day&lt;/a&gt;]</v>
      </c>
      <c r="AF301" s="96" t="str">
        <f t="shared" si="66"/>
        <v>&lt;a name='20180725'&gt;&lt;b&gt;Wednesday, 25 July 2018: CKY, Palm Trees in Moscow, and Matt Talley - &lt;a href='bmss.php' title='list by venue'&gt;Baltimore SoundStage&lt;/a&gt;&lt;/b&gt;&lt;/a&gt;&lt;br&gt;</v>
      </c>
      <c r="AG301" s="97">
        <f t="shared" si="67"/>
        <v>2018</v>
      </c>
      <c r="AH301" s="97" t="str">
        <f t="shared" si="68"/>
        <v>07</v>
      </c>
      <c r="AI301" s="97">
        <f t="shared" si="69"/>
        <v>25</v>
      </c>
      <c r="AJ301" s="97" t="str">
        <f t="shared" si="70"/>
        <v>20180725</v>
      </c>
    </row>
    <row r="302" spans="2:36" ht="12" customHeight="1" x14ac:dyDescent="0.15">
      <c r="D302" s="110">
        <v>43276</v>
      </c>
      <c r="E302" s="9" t="s">
        <v>795</v>
      </c>
      <c r="F302" s="86" t="str">
        <f t="shared" si="58"/>
        <v>Wednesday</v>
      </c>
      <c r="G302" s="91">
        <v>43306</v>
      </c>
      <c r="H302" s="92" t="str">
        <f>VLOOKUP(MONTH(G302),VLOOKUP!$W$1:$X$24,2)</f>
        <v>July</v>
      </c>
      <c r="I302" s="92" t="str">
        <f t="shared" si="59"/>
        <v>Wednesday, 25 July 2018</v>
      </c>
      <c r="J302" s="90" t="s">
        <v>235</v>
      </c>
      <c r="K302" s="9" t="s">
        <v>360</v>
      </c>
      <c r="L302" s="86" t="str">
        <f t="shared" si="60"/>
        <v>&lt;a href='blackcat.php' title='list by venue'&gt;Black Cat&lt;/a&gt; (Backstage)</v>
      </c>
      <c r="M302" s="86" t="str">
        <f t="shared" si="61"/>
        <v>Wilder Maker and Odetta Hartman</v>
      </c>
      <c r="N302" s="86" t="str">
        <f>VLOOKUP(J302,VLOOKUP!$A$2:$S$54,19,FALSE)&amp;J302&amp;"&lt;/a&gt;"</f>
        <v>&lt;a href='blackcat.php' title='list by venue'&gt;Black Cat&lt;/a&gt;</v>
      </c>
      <c r="O302" s="9" t="s">
        <v>3353</v>
      </c>
      <c r="P302" s="9" t="s">
        <v>2371</v>
      </c>
      <c r="S302" s="95" t="str">
        <f t="shared" si="62"/>
        <v>Wilder Maker</v>
      </c>
      <c r="T302" s="86" t="str">
        <f t="shared" si="63"/>
        <v>&amp;#149; Wilder Maker and Odetta Hartman - &lt;b&gt;&lt;a href='blackcat.php' title='list by venue'&gt;Black Cat&lt;/a&gt; (Backstage)&lt;/b&gt; &lt;br&gt;</v>
      </c>
      <c r="U302" s="112" t="str">
        <f>IF(ISBLANK(G302),"","&amp;#149; "&amp;IF(ISBLANK(C302),"","&lt;S&gt;")&amp;I302&amp;IF(ISBLANK(A302),""," - &lt;a href='recommended.php#"&amp;AJ302&amp;"'&gt;&lt;b&gt;&lt;em&gt;&lt;font color='#9C004D'&gt;RECOMMENDED&lt;/font&gt;&lt;/em&gt;&lt;/b&gt;&lt;/a&gt;")&amp;" - "&amp;M302&amp;IF(ISBLANK(K302),K302," - &lt;b&gt;"&amp;K302&amp;"&lt;/b&gt; ")&amp;IF(B302="Sold Out"," - &lt;font color='#000099'&gt;&lt;b&gt;&lt;I&gt;sold out&lt;/I&gt;&lt;/b&gt;&lt;/font&gt;"," - &lt;font color='#728C00'&gt;&lt;em&gt;&lt;a href='http://www.shareasale.com/r.cfm?u=529909&amp;b=234786&amp;m=27601&amp;afftrack=&amp;urllink=www%2Eticketfly%2Ecom%2Fpurchase%2Fevent%2F"&amp;X302&amp;"' target='_blank'&gt;buy tickets&lt;/a&gt;&lt;/em&gt;&lt;/font&gt;")&amp;IF(ISBLANK(C302),"","&lt;/S&gt; &lt;b&gt;"&amp;C302&amp;"&lt;/b&gt;")&amp;"&lt;p&gt;")</f>
        <v>&amp;#149; Wednesday, 25 July 2018 - Wilder Maker and Odetta Hartman - &lt;b&gt;Backstage&lt;/b&gt;  - &lt;font color='#728C00'&gt;&lt;em&gt;&lt;a href='http://www.shareasale.com/r.cfm?u=529909&amp;b=234786&amp;m=27601&amp;afftrack=&amp;urllink=www%2Eticketfly%2Ecom%2Fpurchase%2Fevent%2F1717507' target='_blank'&gt;buy tickets&lt;/a&gt;&lt;/em&gt;&lt;/font&gt;&lt;p&gt;</v>
      </c>
      <c r="V302" s="95" t="str">
        <f t="shared" si="64"/>
        <v>&amp;#149; Wilder Maker and Odetta Hartman - &lt;b&gt;&lt;a href='blackcat.php' title='list by venue'&gt;Black Cat&lt;/a&gt; (Backstage)&lt;/b&gt;  - &lt;font color='#005500'&gt;&lt;b&gt;NEW!&lt;/b&gt;&lt;/font&gt;&lt;br&gt;</v>
      </c>
      <c r="W302" s="90" t="s">
        <v>221</v>
      </c>
      <c r="X302" s="4">
        <v>1717507</v>
      </c>
      <c r="AE302" s="92" t="str">
        <f t="shared" si="65"/>
        <v>Wednesday, 25 July 2018      [&lt;a name='20180725' href='#20180725'&gt;link to this day&lt;/a&gt;]</v>
      </c>
      <c r="AF302" s="96" t="str">
        <f t="shared" si="66"/>
        <v>&lt;a name='20180725'&gt;&lt;b&gt;Wednesday, 25 July 2018: Wilder Maker and Odetta Hartman - &lt;a href='blackcat.php' title='list by venue'&gt;Black Cat&lt;/a&gt; (Backstage)&lt;/b&gt;&lt;/a&gt;&lt;br&gt;</v>
      </c>
      <c r="AG302" s="97">
        <f t="shared" si="67"/>
        <v>2018</v>
      </c>
      <c r="AH302" s="97" t="str">
        <f t="shared" si="68"/>
        <v>07</v>
      </c>
      <c r="AI302" s="97">
        <f t="shared" si="69"/>
        <v>25</v>
      </c>
      <c r="AJ302" s="97" t="str">
        <f t="shared" si="70"/>
        <v>20180725</v>
      </c>
    </row>
    <row r="303" spans="2:36" ht="12" customHeight="1" x14ac:dyDescent="0.15">
      <c r="D303" s="110">
        <v>43223</v>
      </c>
      <c r="E303" s="9" t="s">
        <v>795</v>
      </c>
      <c r="F303" s="86" t="str">
        <f t="shared" si="58"/>
        <v>Wednesday</v>
      </c>
      <c r="G303" s="91">
        <v>43306</v>
      </c>
      <c r="H303" s="92" t="str">
        <f>VLOOKUP(MONTH(G303),VLOOKUP!$W$1:$X$24,2)</f>
        <v>July</v>
      </c>
      <c r="I303" s="92" t="str">
        <f t="shared" si="59"/>
        <v>Wednesday, 25 July 2018</v>
      </c>
      <c r="J303" s="90" t="s">
        <v>674</v>
      </c>
      <c r="K303" s="90" t="s">
        <v>454</v>
      </c>
      <c r="L303" s="86" t="str">
        <f t="shared" si="60"/>
        <v>&lt;a href='bluesalley.php' title='list by venue'&gt;Blues Alley&lt;/a&gt; (Two shows)</v>
      </c>
      <c r="M303" s="86" t="str">
        <f t="shared" si="61"/>
        <v>Karen Linette</v>
      </c>
      <c r="N303" s="86" t="str">
        <f>VLOOKUP(J303,VLOOKUP!$A$2:$S$54,19,FALSE)&amp;J303&amp;"&lt;/a&gt;"</f>
        <v>&lt;a href='bluesalley.php' title='list by venue'&gt;Blues Alley&lt;/a&gt;</v>
      </c>
      <c r="O303" s="160" t="s">
        <v>2915</v>
      </c>
      <c r="S303" s="95" t="str">
        <f t="shared" si="62"/>
        <v>Karen Linette</v>
      </c>
      <c r="T303" s="86" t="str">
        <f t="shared" si="63"/>
        <v>&amp;#149; Karen Linette - &lt;b&gt;&lt;a href='bluesalley.php' title='list by venue'&gt;Blues Alley&lt;/a&gt; (Two shows)&lt;/b&gt; &lt;br&gt;</v>
      </c>
      <c r="U303" s="86" t="str">
        <f>IF(ISBLANK(G303),"","&amp;#149; "&amp;IF(ISBLANK(C303),"","&lt;S&gt;")&amp;I303&amp;IF(ISBLANK(A303),""," - &lt;a href='recommended.php#"&amp;AJ303&amp;"'&gt;&lt;b&gt;&lt;em&gt;&lt;font color='#9C004D'&gt;RECOMMENDED&lt;/font&gt;&lt;/em&gt;&lt;/b&gt;&lt;/a&gt;")&amp;" - "&amp;M303&amp;IF(ISBLANK(K303),K303," - &lt;b&gt;"&amp;K303&amp;"&lt;/b&gt; ")&amp;IF(B303="Sold Out"," - &lt;font color='#000099'&gt;&lt;b&gt;&lt;I&gt;sold out&lt;/I&gt;&lt;/b&gt;&lt;/font&gt;","")&amp;IF(ISBLANK(C303),"","&lt;/S&gt; &lt;b&gt;"&amp;C303&amp;"&lt;/b&gt;")&amp;"&lt;p&gt;")</f>
        <v>&amp;#149; Wednesday, 25 July 2018 - Karen Linette - &lt;b&gt;Two shows&lt;/b&gt; &lt;p&gt;</v>
      </c>
      <c r="V303" s="95" t="str">
        <f t="shared" si="64"/>
        <v>&amp;#149; Karen Linette - &lt;b&gt;&lt;a href='bluesalley.php' title='list by venue'&gt;Blues Alley&lt;/a&gt; (Two shows)&lt;/b&gt;  - &lt;font color='#005500'&gt;&lt;b&gt;NEW!&lt;/b&gt;&lt;/font&gt;&lt;br&gt;</v>
      </c>
      <c r="W303" s="90" t="s">
        <v>221</v>
      </c>
      <c r="AE303" s="92" t="str">
        <f t="shared" si="65"/>
        <v>Wednesday, 25 July 2018      [&lt;a name='20180725' href='#20180725'&gt;link to this day&lt;/a&gt;]</v>
      </c>
      <c r="AF303" s="96" t="str">
        <f t="shared" si="66"/>
        <v>&lt;a name='20180725'&gt;&lt;b&gt;Wednesday, 25 July 2018: Karen Linette - &lt;a href='bluesalley.php' title='list by venue'&gt;Blues Alley&lt;/a&gt; (Two shows)&lt;/b&gt;&lt;/a&gt;&lt;br&gt;</v>
      </c>
      <c r="AG303" s="97">
        <f t="shared" si="67"/>
        <v>2018</v>
      </c>
      <c r="AH303" s="97" t="str">
        <f t="shared" si="68"/>
        <v>07</v>
      </c>
      <c r="AI303" s="97">
        <f t="shared" si="69"/>
        <v>25</v>
      </c>
      <c r="AJ303" s="97" t="str">
        <f t="shared" si="70"/>
        <v>20180725</v>
      </c>
    </row>
    <row r="304" spans="2:36" ht="12" customHeight="1" x14ac:dyDescent="0.15">
      <c r="D304" s="110">
        <v>43209</v>
      </c>
      <c r="E304" s="9" t="s">
        <v>795</v>
      </c>
      <c r="F304" s="86" t="str">
        <f t="shared" si="58"/>
        <v>Wednesday</v>
      </c>
      <c r="G304" s="91">
        <v>43306</v>
      </c>
      <c r="H304" s="92" t="str">
        <f>VLOOKUP(MONTH(G304),VLOOKUP!$W$1:$X$24,2)</f>
        <v>July</v>
      </c>
      <c r="I304" s="92" t="str">
        <f t="shared" si="59"/>
        <v>Wednesday, 25 July 2018</v>
      </c>
      <c r="J304" s="9" t="s">
        <v>2781</v>
      </c>
      <c r="L304" s="86" t="str">
        <f t="shared" si="60"/>
        <v>&lt;a href='citywinery.php' title='list by venue'&gt;City Winery DC&lt;/a&gt; [1350 Okie St NE, Washington, DC 20002]</v>
      </c>
      <c r="M304" s="86" t="str">
        <f t="shared" si="61"/>
        <v>the Quebe Sisters</v>
      </c>
      <c r="N304" s="86" t="str">
        <f>VLOOKUP(J304,VLOOKUP!$A$2:$S$54,19,FALSE)&amp;J304&amp;"&lt;/a&gt; ["&amp;VLOOKUP(J304,VLOOKUP!$A$2:$S$54,3,FALSE)&amp;"]"</f>
        <v>&lt;a href='citywinery.php' title='list by venue'&gt;City Winery DC&lt;/a&gt; [1350 Okie St NE, Washington, DC 20002]</v>
      </c>
      <c r="O304" s="9" t="s">
        <v>2342</v>
      </c>
      <c r="S304" s="95" t="str">
        <f t="shared" si="62"/>
        <v>Quebe Sisters</v>
      </c>
      <c r="T304" s="86" t="str">
        <f t="shared" si="63"/>
        <v>&amp;#149; the Quebe Sisters - &lt;b&gt;&lt;a href='citywinery.php' title='list by venue'&gt;City Winery DC&lt;/a&gt; [1350 Okie St NE, Washington, DC 20002]&lt;/b&gt; &lt;br&gt;</v>
      </c>
      <c r="U304" s="86" t="str">
        <f>IF(ISBLANK(G304),"","&amp;#149; "&amp;IF(ISBLANK(C304),"","&lt;S&gt;")&amp;I304&amp;IF(ISBLANK(A304),""," - &lt;a href='recommended.php#"&amp;AJ304&amp;"'&gt;&lt;b&gt;&lt;em&gt;&lt;font color='#9C004D'&gt;RECOMMENDED&lt;/font&gt;&lt;/em&gt;&lt;/b&gt;&lt;/a&gt;")&amp;" - "&amp;M304&amp;IF(ISBLANK(K304),K304," - &lt;b&gt;"&amp;K304&amp;"&lt;/b&gt; ")&amp;IF(B304="Sold Out"," - &lt;font color='#000099'&gt;&lt;b&gt;&lt;I&gt;sold out&lt;/I&gt;&lt;/b&gt;&lt;/font&gt;","")&amp;IF(ISBLANK(C304),"","&lt;/S&gt; &lt;b&gt;"&amp;C304&amp;"&lt;/b&gt;")&amp;"&lt;p&gt;")</f>
        <v>&amp;#149; Wednesday, 25 July 2018 - the Quebe Sisters&lt;p&gt;</v>
      </c>
      <c r="V304" s="95" t="str">
        <f t="shared" si="64"/>
        <v>&amp;#149; the Quebe Sisters - &lt;b&gt;&lt;a href='citywinery.php' title='list by venue'&gt;City Winery DC&lt;/a&gt; [1350 Okie St NE, Washington, DC 20002]&lt;/b&gt;  - &lt;font color='#005500'&gt;&lt;b&gt;NEW!&lt;/b&gt;&lt;/font&gt;&lt;br&gt;</v>
      </c>
      <c r="AE304" s="92" t="str">
        <f t="shared" si="65"/>
        <v>Wednesday, 25 July 2018      [&lt;a name='20180725' href='#20180725'&gt;link to this day&lt;/a&gt;]</v>
      </c>
      <c r="AF304" s="96" t="str">
        <f t="shared" si="66"/>
        <v>&lt;a name='20180725'&gt;&lt;b&gt;Wednesday, 25 July 2018: the Quebe Sisters - &lt;a href='citywinery.php' title='list by venue'&gt;City Winery DC&lt;/a&gt; [1350 Okie St NE, Washington, DC 20002]&lt;/b&gt;&lt;/a&gt;&lt;br&gt;</v>
      </c>
      <c r="AG304" s="97">
        <f t="shared" si="67"/>
        <v>2018</v>
      </c>
      <c r="AH304" s="97" t="str">
        <f t="shared" si="68"/>
        <v>07</v>
      </c>
      <c r="AI304" s="97">
        <f t="shared" si="69"/>
        <v>25</v>
      </c>
      <c r="AJ304" s="97" t="str">
        <f t="shared" si="70"/>
        <v>20180725</v>
      </c>
    </row>
    <row r="305" spans="2:36" ht="12" customHeight="1" x14ac:dyDescent="0.15">
      <c r="D305" s="110">
        <v>43207</v>
      </c>
      <c r="E305" s="9" t="s">
        <v>795</v>
      </c>
      <c r="F305" s="86" t="str">
        <f t="shared" si="58"/>
        <v>Wednesday</v>
      </c>
      <c r="G305" s="91">
        <v>43306</v>
      </c>
      <c r="H305" s="92" t="str">
        <f>VLOOKUP(MONTH(G305),VLOOKUP!$W$1:$X$24,2)</f>
        <v>July</v>
      </c>
      <c r="I305" s="92" t="str">
        <f t="shared" si="59"/>
        <v>Wednesday, 25 July 2018</v>
      </c>
      <c r="J305" s="90" t="s">
        <v>199</v>
      </c>
      <c r="L305" s="86" t="str">
        <f t="shared" si="60"/>
        <v>&lt;a href='howard.php' title='list by venue'&gt;Howard Theatre&lt;/a&gt;</v>
      </c>
      <c r="M305" s="86" t="str">
        <f t="shared" si="61"/>
        <v>the Dave Matthews Tribute Band</v>
      </c>
      <c r="N305" s="86" t="str">
        <f>VLOOKUP(J305,VLOOKUP!$A$2:$S$54,19,FALSE)&amp;J305&amp;"&lt;/a&gt;"</f>
        <v>&lt;a href='howard.php' title='list by venue'&gt;Howard Theatre&lt;/a&gt;</v>
      </c>
      <c r="O305" s="9" t="s">
        <v>2750</v>
      </c>
      <c r="S305" s="95" t="str">
        <f t="shared" si="62"/>
        <v>Dave Matthews Tribute Band</v>
      </c>
      <c r="T305" s="86" t="str">
        <f t="shared" si="63"/>
        <v>&amp;#149; the Dave Matthews Tribute Band - &lt;b&gt;&lt;a href='howard.php' title='list by venue'&gt;Howard Theatre&lt;/a&gt;&lt;/b&gt; &lt;br&gt;</v>
      </c>
      <c r="U305" s="86" t="str">
        <f>IF(ISBLANK(G305),"","&amp;#149; "&amp;IF(ISBLANK(C305),"","&lt;S&gt;")&amp;I305&amp;IF(ISBLANK(A305),""," - &lt;a href='recommended.php#"&amp;AJ305&amp;"'&gt;&lt;b&gt;&lt;em&gt;&lt;font color='#9C004D'&gt;RECOMMENDED&lt;/font&gt;&lt;/em&gt;&lt;/b&gt;&lt;/a&gt;")&amp;" - "&amp;M305&amp;IF(ISBLANK(K305),K305," - &lt;b&gt;"&amp;K305&amp;"&lt;/b&gt; ")&amp;IF(B305="Sold Out"," - &lt;font color='#000099'&gt;&lt;b&gt;&lt;I&gt;sold out&lt;/I&gt;&lt;/b&gt;&lt;/font&gt;","")&amp;IF(ISBLANK(C305),"","&lt;/S&gt; &lt;b&gt;"&amp;C305&amp;"&lt;/b&gt;")&amp;"&lt;p&gt;")</f>
        <v>&amp;#149; Wednesday, 25 July 2018 - the Dave Matthews Tribute Band&lt;p&gt;</v>
      </c>
      <c r="V305" s="95" t="str">
        <f t="shared" si="64"/>
        <v>&amp;#149; the Dave Matthews Tribute Band - &lt;b&gt;&lt;a href='howard.php' title='list by venue'&gt;Howard Theatre&lt;/a&gt;&lt;/b&gt;  - &lt;font color='#005500'&gt;&lt;b&gt;NEW!&lt;/b&gt;&lt;/font&gt;&lt;br&gt;</v>
      </c>
      <c r="AE305" s="92" t="str">
        <f t="shared" si="65"/>
        <v>Wednesday, 25 July 2018      [&lt;a name='20180725' href='#20180725'&gt;link to this day&lt;/a&gt;]</v>
      </c>
      <c r="AF305" s="96" t="str">
        <f t="shared" si="66"/>
        <v>&lt;a name='20180725'&gt;&lt;b&gt;Wednesday, 25 July 2018: the Dave Matthews Tribute Band - &lt;a href='howard.php' title='list by venue'&gt;Howard Theatre&lt;/a&gt;&lt;/b&gt;&lt;/a&gt;&lt;br&gt;</v>
      </c>
      <c r="AG305" s="97">
        <f t="shared" si="67"/>
        <v>2018</v>
      </c>
      <c r="AH305" s="97" t="str">
        <f t="shared" si="68"/>
        <v>07</v>
      </c>
      <c r="AI305" s="97">
        <f t="shared" si="69"/>
        <v>25</v>
      </c>
      <c r="AJ305" s="97" t="str">
        <f t="shared" si="70"/>
        <v>20180725</v>
      </c>
    </row>
    <row r="306" spans="2:36" ht="12" customHeight="1" x14ac:dyDescent="0.15">
      <c r="D306" s="110">
        <v>43233</v>
      </c>
      <c r="E306" s="9" t="s">
        <v>795</v>
      </c>
      <c r="F306" s="86" t="str">
        <f t="shared" si="58"/>
        <v>Wednesday</v>
      </c>
      <c r="G306" s="91">
        <v>43306</v>
      </c>
      <c r="H306" s="92" t="str">
        <f>VLOOKUP(MONTH(G306),VLOOKUP!$W$1:$X$24,2)</f>
        <v>July</v>
      </c>
      <c r="I306" s="92" t="str">
        <f t="shared" si="59"/>
        <v>Wednesday, 25 July 2018</v>
      </c>
      <c r="J306" s="90" t="s">
        <v>217</v>
      </c>
      <c r="L306" s="86" t="str">
        <f t="shared" si="60"/>
        <v>&lt;a href='jamminjava.php' title='list by venue'&gt;Jammin' Java&lt;/a&gt;</v>
      </c>
      <c r="M306" s="86" t="str">
        <f t="shared" si="61"/>
        <v>Virginia Music Adventures Summer Institute Ensemble</v>
      </c>
      <c r="N306" s="86" t="str">
        <f>VLOOKUP(J306,VLOOKUP!$A$2:$S$54,19,FALSE)&amp;J306&amp;"&lt;/a&gt;"</f>
        <v>&lt;a href='jamminjava.php' title='list by venue'&gt;Jammin' Java&lt;/a&gt;</v>
      </c>
      <c r="O306" s="9" t="s">
        <v>2989</v>
      </c>
      <c r="S306" s="95" t="str">
        <f t="shared" si="62"/>
        <v>Virginia Music Adventures Summer Institute Ensemble</v>
      </c>
      <c r="T306" s="86" t="str">
        <f t="shared" si="63"/>
        <v>&amp;#149; Virginia Music Adventures Summer Institute Ensemble - &lt;b&gt;&lt;a href='jamminjava.php' title='list by venue'&gt;Jammin' Java&lt;/a&gt;&lt;/b&gt; &lt;br&gt;</v>
      </c>
      <c r="U306" s="112" t="str">
        <f>IF(ISBLANK(G306),"","&amp;#149; "&amp;IF(ISBLANK(C306),"","&lt;S&gt;")&amp;I306&amp;IF(ISBLANK(A306),""," - &lt;a href='recommended.php#"&amp;AJ306&amp;"'&gt;&lt;b&gt;&lt;em&gt;&lt;font color='#9C004D'&gt;RECOMMENDED&lt;/font&gt;&lt;/em&gt;&lt;/b&gt;&lt;/a&gt;")&amp;" - "&amp;M306&amp;IF(ISBLANK(K306),K306," - &lt;b&gt;"&amp;K306&amp;"&lt;/b&gt; ")&amp;IF(B306="Sold Out"," - &lt;font color='#000099'&gt;&lt;b&gt;&lt;I&gt;sold out&lt;/I&gt;&lt;/b&gt;&lt;/font&gt;"," - &lt;font color='#728C00'&gt;&lt;em&gt;&lt;a href='http://www.shareasale.com/r.cfm?u=529909&amp;b=234786&amp;m=27601&amp;afftrack=&amp;urllink=www%2Eticketfly%2Ecom%2Fpurchase%2Fevent%2F"&amp;X306&amp;"' target='_blank'&gt;buy tickets&lt;/a&gt;&lt;/em&gt;&lt;/font&gt;")&amp;IF(ISBLANK(C306),"","&lt;/S&gt; &lt;b&gt;"&amp;C306&amp;"&lt;/b&gt;")&amp;"&lt;p&gt;")</f>
        <v>&amp;#149; Wednesday, 25 July 2018 - Virginia Music Adventures Summer Institute Ensemble - &lt;font color='#728C00'&gt;&lt;em&gt;&lt;a href='http://www.shareasale.com/r.cfm?u=529909&amp;b=234786&amp;m=27601&amp;afftrack=&amp;urllink=www%2Eticketfly%2Ecom%2Fpurchase%2Fevent%2F1692364' target='_blank'&gt;buy tickets&lt;/a&gt;&lt;/em&gt;&lt;/font&gt;&lt;p&gt;</v>
      </c>
      <c r="V306" s="95" t="str">
        <f t="shared" si="64"/>
        <v>&amp;#149; Virginia Music Adventures Summer Institute Ensemble - &lt;b&gt;&lt;a href='jamminjava.php' title='list by venue'&gt;Jammin' Java&lt;/a&gt;&lt;/b&gt;  - &lt;font color='#005500'&gt;&lt;b&gt;NEW!&lt;/b&gt;&lt;/font&gt;&lt;br&gt;</v>
      </c>
      <c r="X306" s="9">
        <v>1692364</v>
      </c>
      <c r="AE306" s="92" t="str">
        <f t="shared" si="65"/>
        <v>Wednesday, 25 July 2018      [&lt;a name='20180725' href='#20180725'&gt;link to this day&lt;/a&gt;]</v>
      </c>
      <c r="AF306" s="96" t="str">
        <f t="shared" si="66"/>
        <v>&lt;a name='20180725'&gt;&lt;b&gt;Wednesday, 25 July 2018: Virginia Music Adventures Summer Institute Ensemble - &lt;a href='jamminjava.php' title='list by venue'&gt;Jammin' Java&lt;/a&gt;&lt;/b&gt;&lt;/a&gt;&lt;br&gt;</v>
      </c>
      <c r="AG306" s="97">
        <f t="shared" si="67"/>
        <v>2018</v>
      </c>
      <c r="AH306" s="97" t="str">
        <f t="shared" si="68"/>
        <v>07</v>
      </c>
      <c r="AI306" s="97">
        <f t="shared" si="69"/>
        <v>25</v>
      </c>
      <c r="AJ306" s="97" t="str">
        <f t="shared" si="70"/>
        <v>20180725</v>
      </c>
    </row>
    <row r="307" spans="2:36" ht="12" customHeight="1" x14ac:dyDescent="0.15">
      <c r="D307" s="110">
        <v>43137</v>
      </c>
      <c r="E307" s="9" t="s">
        <v>795</v>
      </c>
      <c r="F307" s="86" t="str">
        <f t="shared" si="58"/>
        <v>Wednesday</v>
      </c>
      <c r="G307" s="91">
        <v>43306</v>
      </c>
      <c r="H307" s="92" t="str">
        <f>VLOOKUP(MONTH(G307),VLOOKUP!$W$1:$X$24,2)</f>
        <v>July</v>
      </c>
      <c r="I307" s="92" t="str">
        <f t="shared" si="59"/>
        <v>Wednesday, 25 July 2018</v>
      </c>
      <c r="J307" s="94" t="s">
        <v>308</v>
      </c>
      <c r="L307" s="86" t="str">
        <f t="shared" si="60"/>
        <v>&lt;a href='jll.php' title='list by venue'&gt;Jiffy Lube Live&lt;/a&gt;</v>
      </c>
      <c r="M307" s="86" t="str">
        <f t="shared" si="61"/>
        <v>Chicago and REO Speedwagon</v>
      </c>
      <c r="N307" s="86" t="str">
        <f>VLOOKUP(J307,VLOOKUP!$A$2:$S$54,19,FALSE)&amp;J307&amp;"&lt;/a&gt;"</f>
        <v>&lt;a href='jll.php' title='list by venue'&gt;Jiffy Lube Live&lt;/a&gt;</v>
      </c>
      <c r="O307" s="9" t="s">
        <v>1463</v>
      </c>
      <c r="P307" s="9" t="s">
        <v>2094</v>
      </c>
      <c r="S307" s="95" t="str">
        <f t="shared" si="62"/>
        <v>Chicago</v>
      </c>
      <c r="T307" s="86" t="str">
        <f t="shared" si="63"/>
        <v>&amp;#149; Chicago and REO Speedwagon - &lt;b&gt;&lt;a href='jll.php' title='list by venue'&gt;Jiffy Lube Live&lt;/a&gt;&lt;/b&gt; &lt;br&gt;</v>
      </c>
      <c r="U307" s="86" t="str">
        <f>IF(ISBLANK(G307),"","&amp;#149; "&amp;IF(ISBLANK(C307),"","&lt;S&gt;")&amp;I307&amp;IF(ISBLANK(A307),""," - &lt;a href='recommended.php#"&amp;AJ307&amp;"'&gt;&lt;b&gt;&lt;em&gt;&lt;font color='#9C004D'&gt;RECOMMENDED&lt;/font&gt;&lt;/em&gt;&lt;/b&gt;&lt;/a&gt;")&amp;" - "&amp;M307&amp;IF(ISBLANK(K307),K307," - &lt;b&gt;"&amp;K307&amp;"&lt;/b&gt; ")&amp;IF(B307="Sold Out"," - &lt;font color='#000099'&gt;&lt;b&gt;&lt;I&gt;sold out&lt;/I&gt;&lt;/b&gt;&lt;/font&gt;","")&amp;IF(ISBLANK(C307),"","&lt;/S&gt; &lt;b&gt;"&amp;C307&amp;"&lt;/b&gt;")&amp;"&lt;p&gt;")</f>
        <v>&amp;#149; Wednesday, 25 July 2018 - Chicago and REO Speedwagon&lt;p&gt;</v>
      </c>
      <c r="V307" s="95" t="str">
        <f t="shared" si="64"/>
        <v>&amp;#149; Chicago and REO Speedwagon - &lt;b&gt;&lt;a href='jll.php' title='list by venue'&gt;Jiffy Lube Live&lt;/a&gt;&lt;/b&gt;  - &lt;font color='#005500'&gt;&lt;b&gt;NEW!&lt;/b&gt;&lt;/font&gt;&lt;br&gt;</v>
      </c>
      <c r="AE307" s="92" t="str">
        <f t="shared" si="65"/>
        <v>Wednesday, 25 July 2018      [&lt;a name='20180725' href='#20180725'&gt;link to this day&lt;/a&gt;]</v>
      </c>
      <c r="AF307" s="96" t="str">
        <f t="shared" si="66"/>
        <v>&lt;a name='20180725'&gt;&lt;b&gt;Wednesday, 25 July 2018: Chicago and REO Speedwagon - &lt;a href='jll.php' title='list by venue'&gt;Jiffy Lube Live&lt;/a&gt;&lt;/b&gt;&lt;/a&gt;&lt;br&gt;</v>
      </c>
      <c r="AG307" s="97">
        <f t="shared" si="67"/>
        <v>2018</v>
      </c>
      <c r="AH307" s="97" t="str">
        <f t="shared" si="68"/>
        <v>07</v>
      </c>
      <c r="AI307" s="97">
        <f t="shared" si="69"/>
        <v>25</v>
      </c>
      <c r="AJ307" s="97" t="str">
        <f t="shared" si="70"/>
        <v>20180725</v>
      </c>
    </row>
    <row r="308" spans="2:36" ht="12" customHeight="1" x14ac:dyDescent="0.15">
      <c r="D308" s="110">
        <v>43242</v>
      </c>
      <c r="E308" s="9" t="s">
        <v>795</v>
      </c>
      <c r="F308" s="86" t="str">
        <f t="shared" si="58"/>
        <v>Wednesday</v>
      </c>
      <c r="G308" s="91">
        <v>43306</v>
      </c>
      <c r="H308" s="92" t="str">
        <f>VLOOKUP(MONTH(G308),VLOOKUP!$W$1:$X$24,2)</f>
        <v>July</v>
      </c>
      <c r="I308" s="92" t="str">
        <f t="shared" si="59"/>
        <v>Wednesday, 25 July 2018</v>
      </c>
      <c r="J308" s="90" t="s">
        <v>613</v>
      </c>
      <c r="L308" s="86" t="str">
        <f t="shared" si="60"/>
        <v>&lt;a href='lincoln.php' title='list by venue'&gt;Lincoln Theatre&lt;/a&gt;</v>
      </c>
      <c r="M308" s="86" t="str">
        <f t="shared" si="61"/>
        <v>Blackmore's Night and the Wizard's Consort</v>
      </c>
      <c r="N308" s="86" t="str">
        <f>VLOOKUP(J308,VLOOKUP!$A$2:$S$54,19,FALSE)&amp;J308&amp;"&lt;/a&gt;"</f>
        <v>&lt;a href='lincoln.php' title='list by venue'&gt;Lincoln Theatre&lt;/a&gt;</v>
      </c>
      <c r="O308" s="9" t="s">
        <v>3108</v>
      </c>
      <c r="P308" s="9" t="s">
        <v>3109</v>
      </c>
      <c r="S308" s="95" t="str">
        <f t="shared" si="62"/>
        <v>Blackmore's Night</v>
      </c>
      <c r="T308" s="86" t="str">
        <f t="shared" si="63"/>
        <v>&amp;#149; Blackmore's Night and the Wizard's Consort - &lt;b&gt;&lt;a href='lincoln.php' title='list by venue'&gt;Lincoln Theatre&lt;/a&gt;&lt;/b&gt; &lt;br&gt;</v>
      </c>
      <c r="U308" s="112" t="str">
        <f>IF(ISBLANK(G308),"","&amp;#149; "&amp;IF(ISBLANK(C308),"","&lt;S&gt;")&amp;I308&amp;IF(ISBLANK(A308),""," - &lt;a href='recommended.php#"&amp;AJ308&amp;"'&gt;&lt;b&gt;&lt;em&gt;&lt;font color='#9C004D'&gt;RECOMMENDED&lt;/font&gt;&lt;/em&gt;&lt;/b&gt;&lt;/a&gt;")&amp;" - "&amp;M308&amp;IF(ISBLANK(K308),K308," - &lt;b&gt;"&amp;K308&amp;"&lt;/b&gt; ")&amp;IF(B308="Sold Out"," - &lt;font color='#000099'&gt;&lt;b&gt;&lt;I&gt;sold out&lt;/I&gt;&lt;/b&gt;&lt;/font&gt;"," - &lt;font color='#728C00'&gt;&lt;em&gt;&lt;a href='http://www.shareasale.com/r.cfm?u=529909&amp;b=234786&amp;m=27601&amp;afftrack=&amp;urllink=www%2Eticketfly%2Ecom%2Fpurchase%2Fevent%2F"&amp;X308&amp;"' target='_blank'&gt;buy tickets&lt;/a&gt;&lt;/em&gt;&lt;/font&gt;")&amp;IF(ISBLANK(C308),"","&lt;/S&gt; &lt;b&gt;"&amp;C308&amp;"&lt;/b&gt;")&amp;"&lt;p&gt;")</f>
        <v>&amp;#149; Wednesday, 25 July 2018 - Blackmore's Night and the Wizard's Consort - &lt;font color='#728C00'&gt;&lt;em&gt;&lt;a href='http://www.shareasale.com/r.cfm?u=529909&amp;b=234786&amp;m=27601&amp;afftrack=&amp;urllink=www%2Eticketfly%2Ecom%2Fpurchase%2Fevent%2F1687266' target='_blank'&gt;buy tickets&lt;/a&gt;&lt;/em&gt;&lt;/font&gt;&lt;p&gt;</v>
      </c>
      <c r="V308" s="95" t="str">
        <f t="shared" si="64"/>
        <v>&amp;#149; Blackmore's Night and the Wizard's Consort - &lt;b&gt;&lt;a href='lincoln.php' title='list by venue'&gt;Lincoln Theatre&lt;/a&gt;&lt;/b&gt;  - &lt;font color='#005500'&gt;&lt;b&gt;NEW!&lt;/b&gt;&lt;/font&gt;&lt;br&gt;</v>
      </c>
      <c r="X308" s="9">
        <v>1687266</v>
      </c>
      <c r="AE308" s="92" t="str">
        <f t="shared" si="65"/>
        <v>Wednesday, 25 July 2018      [&lt;a name='20180725' href='#20180725'&gt;link to this day&lt;/a&gt;]</v>
      </c>
      <c r="AF308" s="96" t="str">
        <f t="shared" si="66"/>
        <v>&lt;a name='20180725'&gt;&lt;b&gt;Wednesday, 25 July 2018: Blackmore's Night and the Wizard's Consort - &lt;a href='lincoln.php' title='list by venue'&gt;Lincoln Theatre&lt;/a&gt;&lt;/b&gt;&lt;/a&gt;&lt;br&gt;</v>
      </c>
      <c r="AG308" s="97">
        <f t="shared" si="67"/>
        <v>2018</v>
      </c>
      <c r="AH308" s="97" t="str">
        <f t="shared" si="68"/>
        <v>07</v>
      </c>
      <c r="AI308" s="97">
        <f t="shared" si="69"/>
        <v>25</v>
      </c>
      <c r="AJ308" s="97" t="str">
        <f t="shared" si="70"/>
        <v>20180725</v>
      </c>
    </row>
    <row r="309" spans="2:36" ht="12" customHeight="1" x14ac:dyDescent="0.15">
      <c r="D309" s="110">
        <v>43273</v>
      </c>
      <c r="E309" s="9" t="s">
        <v>795</v>
      </c>
      <c r="F309" s="86" t="str">
        <f t="shared" si="58"/>
        <v>Wednesday</v>
      </c>
      <c r="G309" s="91">
        <v>43306</v>
      </c>
      <c r="H309" s="92" t="str">
        <f>VLOOKUP(MONTH(G309),VLOOKUP!$W$1:$X$24,2)</f>
        <v>July</v>
      </c>
      <c r="I309" s="92" t="str">
        <f t="shared" si="59"/>
        <v>Wednesday, 25 July 2018</v>
      </c>
      <c r="J309" s="94" t="s">
        <v>605</v>
      </c>
      <c r="L309" s="86" t="str">
        <f t="shared" si="60"/>
        <v>&lt;a href='rnrh.php' title='list by venue'&gt;Rock &amp; Roll Hotel&lt;/a&gt;</v>
      </c>
      <c r="M309" s="86" t="str">
        <f t="shared" si="61"/>
        <v>Nikki Lane and Blank Range</v>
      </c>
      <c r="N309" s="86" t="str">
        <f>VLOOKUP(J309,VLOOKUP!$A$2:$S$54,19,FALSE)&amp;J309&amp;"&lt;/a&gt;"</f>
        <v>&lt;a href='rnrh.php' title='list by venue'&gt;Rock &amp; Roll Hotel&lt;/a&gt;</v>
      </c>
      <c r="O309" s="9" t="s">
        <v>1976</v>
      </c>
      <c r="P309" s="9" t="s">
        <v>1838</v>
      </c>
      <c r="S309" s="95" t="str">
        <f t="shared" si="62"/>
        <v>Nikki Lane</v>
      </c>
      <c r="T309" s="86" t="str">
        <f t="shared" si="63"/>
        <v>&amp;#149; Nikki Lane and Blank Range - &lt;b&gt;&lt;a href='rnrh.php' title='list by venue'&gt;Rock &amp; Roll Hotel&lt;/a&gt;&lt;/b&gt; &lt;br&gt;</v>
      </c>
      <c r="U309" s="112" t="str">
        <f>IF(ISBLANK(G309),"","&amp;#149; "&amp;IF(ISBLANK(C309),"","&lt;S&gt;")&amp;I309&amp;IF(ISBLANK(A309),""," - &lt;a href='recommended.php#"&amp;AJ309&amp;"'&gt;&lt;b&gt;&lt;em&gt;&lt;font color='#9C004D'&gt;RECOMMENDED&lt;/font&gt;&lt;/em&gt;&lt;/b&gt;&lt;/a&gt;")&amp;" - "&amp;M309&amp;IF(ISBLANK(K309),K309," - &lt;b&gt;"&amp;K309&amp;"&lt;/b&gt; ")&amp;IF(B309="Sold Out"," - &lt;font color='#000099'&gt;&lt;b&gt;&lt;I&gt;sold out&lt;/I&gt;&lt;/b&gt;&lt;/font&gt;"," - &lt;font color='#728C00'&gt;&lt;em&gt;&lt;a href='http://www.shareasale.com/r.cfm?u=529909&amp;b=234786&amp;m=27601&amp;afftrack=&amp;urllink=www%2Eticketfly%2Ecom%2Fpurchase%2Fevent%2F"&amp;X309&amp;"' target='_blank'&gt;buy tickets&lt;/a&gt;&lt;/em&gt;&lt;/font&gt;")&amp;IF(ISBLANK(C309),"","&lt;/S&gt; &lt;b&gt;"&amp;C309&amp;"&lt;/b&gt;")&amp;"&lt;p&gt;")</f>
        <v>&amp;#149; Wednesday, 25 July 2018 - Nikki Lane and Blank Range - &lt;font color='#728C00'&gt;&lt;em&gt;&lt;a href='http://www.shareasale.com/r.cfm?u=529909&amp;b=234786&amp;m=27601&amp;afftrack=&amp;urllink=www%2Eticketfly%2Ecom%2Fpurchase%2Fevent%2F1707202' target='_blank'&gt;buy tickets&lt;/a&gt;&lt;/em&gt;&lt;/font&gt;&lt;p&gt;</v>
      </c>
      <c r="V309" s="95" t="str">
        <f t="shared" si="64"/>
        <v>&amp;#149; Nikki Lane and Blank Range - &lt;b&gt;&lt;a href='rnrh.php' title='list by venue'&gt;Rock &amp; Roll Hotel&lt;/a&gt;&lt;/b&gt;  - &lt;font color='#005500'&gt;&lt;b&gt;NEW!&lt;/b&gt;&lt;/font&gt;&lt;br&gt;</v>
      </c>
      <c r="X309" s="9">
        <v>1707202</v>
      </c>
      <c r="AE309" s="92" t="str">
        <f t="shared" si="65"/>
        <v>Wednesday, 25 July 2018      [&lt;a name='20180725' href='#20180725'&gt;link to this day&lt;/a&gt;]</v>
      </c>
      <c r="AF309" s="96" t="str">
        <f t="shared" si="66"/>
        <v>&lt;a name='20180725'&gt;&lt;b&gt;Wednesday, 25 July 2018: Nikki Lane and Blank Range - &lt;a href='rnrh.php' title='list by venue'&gt;Rock &amp; Roll Hotel&lt;/a&gt;&lt;/b&gt;&lt;/a&gt;&lt;br&gt;</v>
      </c>
      <c r="AG309" s="97">
        <f t="shared" si="67"/>
        <v>2018</v>
      </c>
      <c r="AH309" s="97" t="str">
        <f t="shared" si="68"/>
        <v>07</v>
      </c>
      <c r="AI309" s="97">
        <f t="shared" si="69"/>
        <v>25</v>
      </c>
      <c r="AJ309" s="97" t="str">
        <f t="shared" si="70"/>
        <v>20180725</v>
      </c>
    </row>
    <row r="310" spans="2:36" ht="12" customHeight="1" x14ac:dyDescent="0.15">
      <c r="D310" s="110">
        <v>43217</v>
      </c>
      <c r="E310" s="9" t="s">
        <v>795</v>
      </c>
      <c r="F310" s="86" t="str">
        <f t="shared" si="58"/>
        <v>Wednesday</v>
      </c>
      <c r="G310" s="91">
        <v>43306</v>
      </c>
      <c r="H310" s="92" t="str">
        <f>VLOOKUP(MONTH(G310),VLOOKUP!$W$1:$X$24,2)</f>
        <v>July</v>
      </c>
      <c r="I310" s="92" t="str">
        <f t="shared" si="59"/>
        <v>Wednesday, 25 July 2018</v>
      </c>
      <c r="J310" s="90" t="s">
        <v>654</v>
      </c>
      <c r="K310" s="9" t="s">
        <v>2197</v>
      </c>
      <c r="L310" s="86" t="str">
        <f t="shared" si="60"/>
        <v>&lt;a href='strathmore.php' title='list by venue'&gt;Strathmore&lt;/a&gt; (Live from the Lawn)</v>
      </c>
      <c r="M310" s="86" t="str">
        <f t="shared" si="61"/>
        <v>the Rad Trads</v>
      </c>
      <c r="N310" s="86" t="str">
        <f>VLOOKUP(J310,VLOOKUP!$A$2:$S$54,19,FALSE)&amp;J310&amp;"&lt;/a&gt;"</f>
        <v>&lt;a href='strathmore.php' title='list by venue'&gt;Strathmore&lt;/a&gt;</v>
      </c>
      <c r="O310" s="9" t="s">
        <v>1843</v>
      </c>
      <c r="S310" s="95" t="str">
        <f t="shared" si="62"/>
        <v>Rad Trads</v>
      </c>
      <c r="T310" s="86" t="str">
        <f t="shared" si="63"/>
        <v>&amp;#149; the Rad Trads - &lt;b&gt;&lt;a href='strathmore.php' title='list by venue'&gt;Strathmore&lt;/a&gt; (Live from the Lawn)&lt;/b&gt; &lt;br&gt;</v>
      </c>
      <c r="U310" s="86" t="str">
        <f>IF(ISBLANK(G310),"","&amp;#149; "&amp;IF(ISBLANK(C310),"","&lt;S&gt;")&amp;I310&amp;IF(ISBLANK(A310),""," - &lt;a href='recommended.php#"&amp;AJ310&amp;"'&gt;&lt;b&gt;&lt;em&gt;&lt;font color='#9C004D'&gt;RECOMMENDED&lt;/font&gt;&lt;/em&gt;&lt;/b&gt;&lt;/a&gt;")&amp;" - "&amp;M310&amp;IF(ISBLANK(K310),K310," - &lt;b&gt;"&amp;K310&amp;"&lt;/b&gt; ")&amp;IF(B310="Sold Out"," - &lt;font color='#000099'&gt;&lt;b&gt;&lt;I&gt;sold out&lt;/I&gt;&lt;/b&gt;&lt;/font&gt;","")&amp;IF(ISBLANK(C310),"","&lt;/S&gt; &lt;b&gt;"&amp;C310&amp;"&lt;/b&gt;")&amp;"&lt;p&gt;")</f>
        <v>&amp;#149; Wednesday, 25 July 2018 - the Rad Trads - &lt;b&gt;Live from the Lawn&lt;/b&gt; &lt;p&gt;</v>
      </c>
      <c r="V310" s="95" t="str">
        <f t="shared" si="64"/>
        <v>&amp;#149; the Rad Trads - &lt;b&gt;&lt;a href='strathmore.php' title='list by venue'&gt;Strathmore&lt;/a&gt; (Live from the Lawn)&lt;/b&gt;  - &lt;font color='#005500'&gt;&lt;b&gt;NEW!&lt;/b&gt;&lt;/font&gt;&lt;br&gt;</v>
      </c>
      <c r="AE310" s="92" t="str">
        <f t="shared" si="65"/>
        <v>Wednesday, 25 July 2018      [&lt;a name='20180725' href='#20180725'&gt;link to this day&lt;/a&gt;]</v>
      </c>
      <c r="AF310" s="96" t="str">
        <f t="shared" si="66"/>
        <v>&lt;a name='20180725'&gt;&lt;b&gt;Wednesday, 25 July 2018: the Rad Trads - &lt;a href='strathmore.php' title='list by venue'&gt;Strathmore&lt;/a&gt; (Live from the Lawn)&lt;/b&gt;&lt;/a&gt;&lt;br&gt;</v>
      </c>
      <c r="AG310" s="97">
        <f t="shared" si="67"/>
        <v>2018</v>
      </c>
      <c r="AH310" s="97" t="str">
        <f t="shared" si="68"/>
        <v>07</v>
      </c>
      <c r="AI310" s="97">
        <f t="shared" si="69"/>
        <v>25</v>
      </c>
      <c r="AJ310" s="97" t="str">
        <f t="shared" si="70"/>
        <v>20180725</v>
      </c>
    </row>
    <row r="311" spans="2:36" ht="12" customHeight="1" x14ac:dyDescent="0.15">
      <c r="D311" s="110">
        <v>43276</v>
      </c>
      <c r="E311" s="9" t="s">
        <v>795</v>
      </c>
      <c r="F311" s="86" t="str">
        <f t="shared" si="58"/>
        <v>Wednesday</v>
      </c>
      <c r="G311" s="91">
        <v>43306</v>
      </c>
      <c r="H311" s="92" t="str">
        <f>VLOOKUP(MONTH(G311),VLOOKUP!$W$1:$X$24,2)</f>
        <v>July</v>
      </c>
      <c r="I311" s="92" t="str">
        <f t="shared" si="59"/>
        <v>Wednesday, 25 July 2018</v>
      </c>
      <c r="J311" s="90" t="s">
        <v>2218</v>
      </c>
      <c r="L311" s="86" t="str">
        <f t="shared" si="60"/>
        <v>&lt;a href='anthem.php' title='list by venue'&gt;The Anthem&lt;/a&gt; [901 Wharf Street SW, Washington, DC]</v>
      </c>
      <c r="M311" s="86" t="str">
        <f t="shared" si="61"/>
        <v>Echo &amp;amp; the Bunnymen and Violent Femmes</v>
      </c>
      <c r="N311" s="86" t="str">
        <f>VLOOKUP(J311,VLOOKUP!$A$2:$S$54,19,FALSE)&amp;J311&amp;"&lt;/a&gt; ["&amp;VLOOKUP(J311,VLOOKUP!$A$2:$S$54,3,FALSE)&amp;"]"</f>
        <v>&lt;a href='anthem.php' title='list by venue'&gt;The Anthem&lt;/a&gt; [901 Wharf Street SW, Washington, DC]</v>
      </c>
      <c r="O311" s="9" t="s">
        <v>3300</v>
      </c>
      <c r="P311" s="9" t="s">
        <v>2143</v>
      </c>
      <c r="S311" s="95" t="str">
        <f t="shared" si="62"/>
        <v>Echo &amp;amp; the Bunnymen</v>
      </c>
      <c r="T311" s="86" t="str">
        <f t="shared" si="63"/>
        <v>&amp;#149; Echo &amp;amp; the Bunnymen and Violent Femmes - &lt;b&gt;&lt;a href='anthem.php' title='list by venue'&gt;The Anthem&lt;/a&gt; [901 Wharf Street SW, Washington, DC]&lt;/b&gt; &lt;br&gt;</v>
      </c>
      <c r="U311" s="112" t="str">
        <f>IF(ISBLANK(G311),"","&amp;#149; "&amp;IF(ISBLANK(C311),"","&lt;S&gt;")&amp;I311&amp;IF(ISBLANK(A311),""," - &lt;a href='recommended.php#"&amp;AJ311&amp;"'&gt;&lt;b&gt;&lt;em&gt;&lt;font color='#9C004D'&gt;RECOMMENDED&lt;/font&gt;&lt;/em&gt;&lt;/b&gt;&lt;/a&gt;")&amp;" - "&amp;M311&amp;IF(ISBLANK(K311),K311," - &lt;b&gt;"&amp;K311&amp;"&lt;/b&gt; ")&amp;IF(B311="Sold Out"," - &lt;font color='#000099'&gt;&lt;b&gt;&lt;I&gt;sold out&lt;/I&gt;&lt;/b&gt;&lt;/font&gt;"," - &lt;font color='#728C00'&gt;&lt;em&gt;&lt;a href='http://www.shareasale.com/r.cfm?u=529909&amp;b=234786&amp;m=27601&amp;afftrack=&amp;urllink=www%2Eticketfly%2Ecom%2Fpurchase%2Fevent%2F"&amp;X311&amp;"' target='_blank'&gt;buy tickets&lt;/a&gt;&lt;/em&gt;&lt;/font&gt;")&amp;IF(ISBLANK(C311),"","&lt;/S&gt; &lt;b&gt;"&amp;C311&amp;"&lt;/b&gt;")&amp;"&lt;p&gt;")</f>
        <v>&amp;#149; Wednesday, 25 July 2018 - Echo &amp;amp; the Bunnymen and Violent Femmes - &lt;font color='#728C00'&gt;&lt;em&gt;&lt;a href='http://www.shareasale.com/r.cfm?u=529909&amp;b=234786&amp;m=27601&amp;afftrack=&amp;urllink=www%2Eticketfly%2Ecom%2Fpurchase%2Fevent%2F1687414' target='_blank'&gt;buy tickets&lt;/a&gt;&lt;/em&gt;&lt;/font&gt;&lt;p&gt;</v>
      </c>
      <c r="V311" s="95" t="str">
        <f t="shared" si="64"/>
        <v>&amp;#149; Echo &amp;amp; the Bunnymen and Violent Femmes - &lt;b&gt;&lt;a href='anthem.php' title='list by venue'&gt;The Anthem&lt;/a&gt; [901 Wharf Street SW, Washington, DC]&lt;/b&gt;  - &lt;font color='#005500'&gt;&lt;b&gt;NEW!&lt;/b&gt;&lt;/font&gt;&lt;br&gt;</v>
      </c>
      <c r="X311" s="90">
        <v>1687414</v>
      </c>
      <c r="AE311" s="92" t="str">
        <f t="shared" si="65"/>
        <v>Wednesday, 25 July 2018      [&lt;a name='20180725' href='#20180725'&gt;link to this day&lt;/a&gt;]</v>
      </c>
      <c r="AF311" s="96" t="str">
        <f t="shared" si="66"/>
        <v>&lt;a name='20180725'&gt;&lt;b&gt;Wednesday, 25 July 2018: Echo &amp;amp; the Bunnymen and Violent Femmes - &lt;a href='anthem.php' title='list by venue'&gt;The Anthem&lt;/a&gt; [901 Wharf Street SW, Washington, DC]&lt;/b&gt;&lt;/a&gt;&lt;br&gt;</v>
      </c>
      <c r="AG311" s="97">
        <f t="shared" si="67"/>
        <v>2018</v>
      </c>
      <c r="AH311" s="97" t="str">
        <f t="shared" si="68"/>
        <v>07</v>
      </c>
      <c r="AI311" s="97">
        <f t="shared" si="69"/>
        <v>25</v>
      </c>
      <c r="AJ311" s="97" t="str">
        <f t="shared" si="70"/>
        <v>20180725</v>
      </c>
    </row>
    <row r="312" spans="2:36" ht="12" customHeight="1" x14ac:dyDescent="0.15">
      <c r="D312" s="110">
        <v>43153</v>
      </c>
      <c r="E312" s="9" t="s">
        <v>795</v>
      </c>
      <c r="F312" s="86" t="str">
        <f t="shared" si="58"/>
        <v>Wednesday</v>
      </c>
      <c r="G312" s="91">
        <v>43306</v>
      </c>
      <c r="H312" s="92" t="str">
        <f>VLOOKUP(MONTH(G312),VLOOKUP!$W$1:$X$24,2)</f>
        <v>July</v>
      </c>
      <c r="I312" s="92" t="str">
        <f t="shared" si="59"/>
        <v>Wednesday, 25 July 2018</v>
      </c>
      <c r="J312" s="90" t="s">
        <v>234</v>
      </c>
      <c r="K312" s="9" t="s">
        <v>2576</v>
      </c>
      <c r="L312" s="86" t="str">
        <f t="shared" si="60"/>
        <v>&lt;a href='wolftrap.php' title='list by venue'&gt;Wolf Trap&lt;/a&gt; (Filene Center - the Voicenotes Tour)</v>
      </c>
      <c r="M312" s="86" t="str">
        <f t="shared" si="61"/>
        <v>Charlie Puth and Hailee Steinfeld</v>
      </c>
      <c r="N312" s="86" t="str">
        <f>VLOOKUP(J312,VLOOKUP!$A$2:$S$54,19,FALSE)&amp;J312&amp;"&lt;/a&gt;"</f>
        <v>&lt;a href='wolftrap.php' title='list by venue'&gt;Wolf Trap&lt;/a&gt;</v>
      </c>
      <c r="O312" s="9" t="s">
        <v>2574</v>
      </c>
      <c r="P312" s="9" t="s">
        <v>2575</v>
      </c>
      <c r="S312" s="95" t="str">
        <f t="shared" si="62"/>
        <v>Charlie Puth</v>
      </c>
      <c r="T312" s="86" t="str">
        <f t="shared" si="63"/>
        <v>&amp;#149; Charlie Puth and Hailee Steinfeld - &lt;b&gt;&lt;a href='wolftrap.php' title='list by venue'&gt;Wolf Trap&lt;/a&gt; (Filene Center - the Voicenotes Tour)&lt;/b&gt; &lt;br&gt;</v>
      </c>
      <c r="U312" s="86" t="str">
        <f>IF(ISBLANK(G312),"","&amp;#149; "&amp;IF(ISBLANK(C312),"","&lt;S&gt;")&amp;I312&amp;IF(ISBLANK(A312),""," - &lt;a href='recommended.php#"&amp;AJ312&amp;"'&gt;&lt;b&gt;&lt;em&gt;&lt;font color='#9C004D'&gt;RECOMMENDED&lt;/font&gt;&lt;/em&gt;&lt;/b&gt;&lt;/a&gt;")&amp;" - "&amp;M312&amp;IF(ISBLANK(K312),K312," - &lt;b&gt;"&amp;K312&amp;"&lt;/b&gt; ")&amp;IF(B312="Sold Out"," - &lt;font color='#000099'&gt;&lt;b&gt;&lt;I&gt;sold out&lt;/I&gt;&lt;/b&gt;&lt;/font&gt;","")&amp;IF(ISBLANK(C312),"","&lt;/S&gt; &lt;b&gt;"&amp;C312&amp;"&lt;/b&gt;")&amp;"&lt;p&gt;")</f>
        <v>&amp;#149; Wednesday, 25 July 2018 - Charlie Puth and Hailee Steinfeld - &lt;b&gt;Filene Center - the Voicenotes Tour&lt;/b&gt; &lt;p&gt;</v>
      </c>
      <c r="V312" s="95" t="str">
        <f t="shared" si="64"/>
        <v>&amp;#149; Charlie Puth and Hailee Steinfeld - &lt;b&gt;&lt;a href='wolftrap.php' title='list by venue'&gt;Wolf Trap&lt;/a&gt; (Filene Center - the Voicenotes Tour)&lt;/b&gt;  - &lt;font color='#005500'&gt;&lt;b&gt;NEW!&lt;/b&gt;&lt;/font&gt;&lt;br&gt;</v>
      </c>
      <c r="AE312" s="92" t="str">
        <f t="shared" si="65"/>
        <v>Wednesday, 25 July 2018      [&lt;a name='20180725' href='#20180725'&gt;link to this day&lt;/a&gt;]</v>
      </c>
      <c r="AF312" s="96" t="str">
        <f t="shared" si="66"/>
        <v>&lt;a name='20180725'&gt;&lt;b&gt;Wednesday, 25 July 2018: Charlie Puth and Hailee Steinfeld - &lt;a href='wolftrap.php' title='list by venue'&gt;Wolf Trap&lt;/a&gt; (Filene Center - the Voicenotes Tour)&lt;/b&gt;&lt;/a&gt;&lt;br&gt;</v>
      </c>
      <c r="AG312" s="97">
        <f t="shared" si="67"/>
        <v>2018</v>
      </c>
      <c r="AH312" s="97" t="str">
        <f t="shared" si="68"/>
        <v>07</v>
      </c>
      <c r="AI312" s="97">
        <f t="shared" si="69"/>
        <v>25</v>
      </c>
      <c r="AJ312" s="97" t="str">
        <f t="shared" si="70"/>
        <v>20180725</v>
      </c>
    </row>
    <row r="313" spans="2:36" ht="12" customHeight="1" x14ac:dyDescent="0.15">
      <c r="B313" s="9" t="s">
        <v>629</v>
      </c>
      <c r="F313" s="86" t="str">
        <f t="shared" si="58"/>
        <v>Thursday</v>
      </c>
      <c r="G313" s="91">
        <v>43307</v>
      </c>
      <c r="H313" s="92" t="str">
        <f>VLOOKUP(MONTH(G313),VLOOKUP!$W$1:$X$24,2)</f>
        <v>July</v>
      </c>
      <c r="I313" s="92" t="str">
        <f t="shared" si="59"/>
        <v>Thursday, 26 July 2018</v>
      </c>
      <c r="J313" s="90" t="s">
        <v>258</v>
      </c>
      <c r="L313" s="86" t="str">
        <f t="shared" si="60"/>
        <v>&lt;a href='930.php' title='list by venue'&gt;9:30 Club&lt;/a&gt;</v>
      </c>
      <c r="M313" s="86" t="str">
        <f t="shared" si="61"/>
        <v>the xx</v>
      </c>
      <c r="N313" s="86" t="str">
        <f>VLOOKUP(J313,VLOOKUP!$A$2:$S$54,19,FALSE)&amp;J313&amp;"&lt;/a&gt;"</f>
        <v>&lt;a href='930.php' title='list by venue'&gt;9:30 Club&lt;/a&gt;</v>
      </c>
      <c r="O313" s="9" t="s">
        <v>1930</v>
      </c>
      <c r="S313" s="95" t="str">
        <f t="shared" si="62"/>
        <v>xx</v>
      </c>
      <c r="T313" s="86" t="str">
        <f t="shared" si="63"/>
        <v>&amp;#149; the xx - &lt;b&gt;&lt;a href='930.php' title='list by venue'&gt;9:30 Club&lt;/a&gt;&lt;/b&gt;  - &lt;font color='#000099'&gt;&lt;b&gt;&lt;I&gt;sold out&lt;/I&gt;&lt;/b&gt;&lt;/font&gt;&lt;br&gt;</v>
      </c>
      <c r="U313" s="112" t="str">
        <f>IF(ISBLANK(G313),"","&amp;#149; "&amp;IF(ISBLANK(C313),"","&lt;S&gt;")&amp;I313&amp;IF(ISBLANK(A313),""," - &lt;a href='recommended.php#"&amp;AJ313&amp;"'&gt;&lt;b&gt;&lt;em&gt;&lt;font color='#9C004D'&gt;RECOMMENDED&lt;/font&gt;&lt;/em&gt;&lt;/b&gt;&lt;/a&gt;")&amp;" - "&amp;M313&amp;IF(ISBLANK(K313),K313," - &lt;b&gt;"&amp;K313&amp;"&lt;/b&gt; ")&amp;IF(B313="Sold Out"," - &lt;font color='#000099'&gt;&lt;b&gt;&lt;I&gt;sold out&lt;/I&gt;&lt;/b&gt;&lt;/font&gt;"," - &lt;font color='#728C00'&gt;&lt;em&gt;&lt;a href='http://www.shareasale.com/r.cfm?u=529909&amp;b=234786&amp;m=27601&amp;afftrack=&amp;urllink=www%2Eticketfly%2Ecom%2Fpurchase%2Fevent%2F"&amp;X313&amp;"' target='_blank'&gt;buy tickets&lt;/a&gt;&lt;/em&gt;&lt;/font&gt;")&amp;IF(ISBLANK(C313),"","&lt;/S&gt; &lt;b&gt;"&amp;C313&amp;"&lt;/b&gt;")&amp;"&lt;p&gt;")</f>
        <v>&amp;#149; Thursday, 26 July 2018 - the xx - &lt;font color='#000099'&gt;&lt;b&gt;&lt;I&gt;sold out&lt;/I&gt;&lt;/b&gt;&lt;/font&gt;&lt;p&gt;</v>
      </c>
      <c r="V313" s="95" t="str">
        <f t="shared" si="64"/>
        <v>&amp;#149; the xx - &lt;b&gt;&lt;a href='930.php' title='list by venue'&gt;9:30 Club&lt;/a&gt;&lt;/b&gt;  - &lt;font color='#000099'&gt;&lt;b&gt;&lt;I&gt;sold out&lt;/I&gt;&lt;/b&gt;&lt;/font&gt; - &lt;font color='#005500'&gt;&lt;b&gt;&lt;/b&gt;&lt;/font&gt;&lt;br&gt;</v>
      </c>
      <c r="W313" s="90" t="s">
        <v>221</v>
      </c>
      <c r="X313" s="9">
        <v>1689248</v>
      </c>
      <c r="AE313" s="92" t="str">
        <f t="shared" si="65"/>
        <v>Thursday, 26 July 2018      [&lt;a name='20180726' href='#20180726'&gt;link to this day&lt;/a&gt;]</v>
      </c>
      <c r="AF313" s="96" t="str">
        <f t="shared" si="66"/>
        <v>&lt;a name='20180726'&gt;&lt;b&gt;Thursday, 26 July 2018: the xx - &lt;a href='930.php' title='list by venue'&gt;9:30 Club&lt;/a&gt;&lt;/b&gt;&lt;/a&gt;&lt;br&gt;</v>
      </c>
      <c r="AG313" s="97">
        <f t="shared" si="67"/>
        <v>2018</v>
      </c>
      <c r="AH313" s="97" t="str">
        <f t="shared" si="68"/>
        <v>07</v>
      </c>
      <c r="AI313" s="97">
        <f t="shared" si="69"/>
        <v>26</v>
      </c>
      <c r="AJ313" s="97" t="str">
        <f t="shared" si="70"/>
        <v>20180726</v>
      </c>
    </row>
    <row r="314" spans="2:36" ht="12" customHeight="1" x14ac:dyDescent="0.15">
      <c r="D314" s="110">
        <v>43276</v>
      </c>
      <c r="E314" s="9" t="s">
        <v>795</v>
      </c>
      <c r="F314" s="86" t="str">
        <f t="shared" si="58"/>
        <v>Thursday</v>
      </c>
      <c r="G314" s="91">
        <v>43307</v>
      </c>
      <c r="H314" s="92" t="str">
        <f>VLOOKUP(MONTH(G314),VLOOKUP!$W$1:$X$24,2)</f>
        <v>July</v>
      </c>
      <c r="I314" s="92" t="str">
        <f t="shared" si="59"/>
        <v>Thursday, 26 July 2018</v>
      </c>
      <c r="J314" s="90" t="s">
        <v>1462</v>
      </c>
      <c r="K314" s="9" t="s">
        <v>3329</v>
      </c>
      <c r="L314" s="86" t="str">
        <f t="shared" si="60"/>
        <v>&lt;a href='amp.php' title='list by venue'&gt;AMP&lt;/a&gt; (AMP Comedy Night)</v>
      </c>
      <c r="M314" s="86" t="str">
        <f t="shared" si="61"/>
        <v>Liz Russo &amp;amp; Andre Kim</v>
      </c>
      <c r="N314" s="86" t="str">
        <f>VLOOKUP(J314,VLOOKUP!$A$2:$S$54,19,FALSE)&amp;J314&amp;"&lt;/a&gt;"</f>
        <v>&lt;a href='amp.php' title='list by venue'&gt;AMP&lt;/a&gt;</v>
      </c>
      <c r="O314" s="9" t="s">
        <v>3331</v>
      </c>
      <c r="S314" s="95" t="str">
        <f t="shared" si="62"/>
        <v>Liz Russo &amp;amp; Andre Kim</v>
      </c>
      <c r="T314" s="86" t="str">
        <f t="shared" si="63"/>
        <v>&amp;#149; Liz Russo &amp;amp; Andre Kim - &lt;b&gt;&lt;a href='amp.php' title='list by venue'&gt;AMP&lt;/a&gt; (AMP Comedy Night)&lt;/b&gt; &lt;br&gt;</v>
      </c>
      <c r="U314" s="86" t="str">
        <f>IF(ISBLANK(G314),"","&amp;#149; "&amp;IF(ISBLANK(C314),"","&lt;S&gt;")&amp;I314&amp;IF(ISBLANK(A314),""," - &lt;a href='recommended.php#"&amp;AJ314&amp;"'&gt;&lt;b&gt;&lt;em&gt;&lt;font color='#9C004D'&gt;RECOMMENDED&lt;/font&gt;&lt;/em&gt;&lt;/b&gt;&lt;/a&gt;")&amp;" - "&amp;M314&amp;IF(ISBLANK(K314),K314," - &lt;b&gt;"&amp;K314&amp;"&lt;/b&gt; ")&amp;IF(B314="Sold Out"," - &lt;font color='#000099'&gt;&lt;b&gt;&lt;I&gt;sold out&lt;/I&gt;&lt;/b&gt;&lt;/font&gt;","")&amp;IF(ISBLANK(C314),"","&lt;/S&gt; &lt;b&gt;"&amp;C314&amp;"&lt;/b&gt;")&amp;"&lt;p&gt;")</f>
        <v>&amp;#149; Thursday, 26 July 2018 - Liz Russo &amp;amp; Andre Kim - &lt;b&gt;AMP Comedy Night&lt;/b&gt; &lt;p&gt;</v>
      </c>
      <c r="V314" s="95" t="str">
        <f t="shared" si="64"/>
        <v>&amp;#149; Liz Russo &amp;amp; Andre Kim - &lt;b&gt;&lt;a href='amp.php' title='list by venue'&gt;AMP&lt;/a&gt; (AMP Comedy Night)&lt;/b&gt;  - &lt;font color='#005500'&gt;&lt;b&gt;NEW!&lt;/b&gt;&lt;/font&gt;&lt;br&gt;</v>
      </c>
      <c r="X314" s="99"/>
      <c r="Y314" s="99"/>
      <c r="AE314" s="92" t="str">
        <f t="shared" si="65"/>
        <v>Thursday, 26 July 2018      [&lt;a name='20180726' href='#20180726'&gt;link to this day&lt;/a&gt;]</v>
      </c>
      <c r="AF314" s="96" t="str">
        <f t="shared" si="66"/>
        <v>&lt;a name='20180726'&gt;&lt;b&gt;Thursday, 26 July 2018: Liz Russo &amp;amp; Andre Kim - &lt;a href='amp.php' title='list by venue'&gt;AMP&lt;/a&gt; (AMP Comedy Night)&lt;/b&gt;&lt;/a&gt;&lt;br&gt;</v>
      </c>
      <c r="AG314" s="97">
        <f t="shared" si="67"/>
        <v>2018</v>
      </c>
      <c r="AH314" s="97" t="str">
        <f t="shared" si="68"/>
        <v>07</v>
      </c>
      <c r="AI314" s="97">
        <f t="shared" si="69"/>
        <v>26</v>
      </c>
      <c r="AJ314" s="97" t="str">
        <f t="shared" si="70"/>
        <v>20180726</v>
      </c>
    </row>
    <row r="315" spans="2:36" ht="12" customHeight="1" x14ac:dyDescent="0.15">
      <c r="D315" s="110">
        <v>43209</v>
      </c>
      <c r="E315" s="9" t="s">
        <v>795</v>
      </c>
      <c r="F315" s="86" t="str">
        <f t="shared" si="58"/>
        <v>Thursday</v>
      </c>
      <c r="G315" s="91">
        <v>43307</v>
      </c>
      <c r="H315" s="92" t="str">
        <f>VLOOKUP(MONTH(G315),VLOOKUP!$W$1:$X$24,2)</f>
        <v>July</v>
      </c>
      <c r="I315" s="92" t="str">
        <f t="shared" si="59"/>
        <v>Thursday, 26 July 2018</v>
      </c>
      <c r="J315" s="107" t="s">
        <v>453</v>
      </c>
      <c r="K315" s="106"/>
      <c r="L315" s="86" t="str">
        <f t="shared" si="60"/>
        <v>&lt;a href='bmss.php' title='list by venue'&gt;Baltimore SoundStage&lt;/a&gt;</v>
      </c>
      <c r="M315" s="86" t="str">
        <f t="shared" si="61"/>
        <v>Eric Roberson</v>
      </c>
      <c r="N315" s="86" t="str">
        <f>VLOOKUP(J315,VLOOKUP!$A$2:$S$54,19,FALSE)&amp;J315&amp;"&lt;/a&gt;"</f>
        <v>&lt;a href='bmss.php' title='list by venue'&gt;Baltimore SoundStage&lt;/a&gt;</v>
      </c>
      <c r="O315" s="3" t="s">
        <v>1647</v>
      </c>
      <c r="P315" s="107"/>
      <c r="Q315" s="107"/>
      <c r="R315" s="107"/>
      <c r="S315" s="95" t="str">
        <f t="shared" si="62"/>
        <v>Eric Roberson</v>
      </c>
      <c r="T315" s="86" t="str">
        <f t="shared" si="63"/>
        <v>&amp;#149; Eric Roberson - &lt;b&gt;&lt;a href='bmss.php' title='list by venue'&gt;Baltimore SoundStage&lt;/a&gt;&lt;/b&gt; &lt;br&gt;</v>
      </c>
      <c r="U315" s="112" t="str">
        <f>IF(ISBLANK(G315),"","&amp;#149; "&amp;IF(ISBLANK(C315),"","&lt;S&gt;")&amp;I315&amp;IF(ISBLANK(A315),""," - &lt;a href='recommended.php#"&amp;AJ315&amp;"'&gt;&lt;b&gt;&lt;em&gt;&lt;font color='#9C004D'&gt;RECOMMENDED&lt;/font&gt;&lt;/em&gt;&lt;/b&gt;&lt;/a&gt;")&amp;" - "&amp;M315&amp;IF(ISBLANK(K315),K315," - &lt;b&gt;"&amp;K315&amp;"&lt;/b&gt; ")&amp;IF(B315="Sold Out"," - &lt;font color='#000099'&gt;&lt;b&gt;&lt;I&gt;sold out&lt;/I&gt;&lt;/b&gt;&lt;/font&gt;"," - &lt;font color='#728C00'&gt;&lt;em&gt;&lt;a href='http://www.shareasale.com/r.cfm?u=529909&amp;b=234786&amp;m=27601&amp;afftrack=&amp;urllink=www%2Eticketfly%2Ecom%2Fpurchase%2Fevent%2F"&amp;X315&amp;"' target='_blank'&gt;buy tickets&lt;/a&gt;&lt;/em&gt;&lt;/font&gt;")&amp;IF(ISBLANK(C315),"","&lt;/S&gt; &lt;b&gt;"&amp;C315&amp;"&lt;/b&gt;")&amp;"&lt;p&gt;")</f>
        <v>&amp;#149; Thursday, 26 July 2018 - Eric Roberson - &lt;font color='#728C00'&gt;&lt;em&gt;&lt;a href='http://www.shareasale.com/r.cfm?u=529909&amp;b=234786&amp;m=27601&amp;afftrack=&amp;urllink=www%2Eticketfly%2Ecom%2Fpurchase%2Fevent%2F1676196' target='_blank'&gt;buy tickets&lt;/a&gt;&lt;/em&gt;&lt;/font&gt;&lt;p&gt;</v>
      </c>
      <c r="V315" s="95" t="str">
        <f t="shared" si="64"/>
        <v>&amp;#149; Eric Roberson - &lt;b&gt;&lt;a href='bmss.php' title='list by venue'&gt;Baltimore SoundStage&lt;/a&gt;&lt;/b&gt;  - &lt;font color='#005500'&gt;&lt;b&gt;NEW!&lt;/b&gt;&lt;/font&gt;&lt;br&gt;</v>
      </c>
      <c r="W315" s="90" t="s">
        <v>282</v>
      </c>
      <c r="X315" s="9">
        <v>1676196</v>
      </c>
      <c r="Z315" s="172">
        <v>0.83333333333333337</v>
      </c>
      <c r="AE315" s="92" t="str">
        <f t="shared" si="65"/>
        <v>Thursday, 26 July 2018      [&lt;a name='20180726' href='#20180726'&gt;link to this day&lt;/a&gt;]</v>
      </c>
      <c r="AF315" s="96" t="str">
        <f t="shared" si="66"/>
        <v>&lt;a name='20180726'&gt;&lt;b&gt;Thursday, 26 July 2018: Eric Roberson - &lt;a href='bmss.php' title='list by venue'&gt;Baltimore SoundStage&lt;/a&gt;&lt;/b&gt;&lt;/a&gt;&lt;br&gt;</v>
      </c>
      <c r="AG315" s="97">
        <f t="shared" si="67"/>
        <v>2018</v>
      </c>
      <c r="AH315" s="97" t="str">
        <f t="shared" si="68"/>
        <v>07</v>
      </c>
      <c r="AI315" s="97">
        <f t="shared" si="69"/>
        <v>26</v>
      </c>
      <c r="AJ315" s="97" t="str">
        <f t="shared" si="70"/>
        <v>20180726</v>
      </c>
    </row>
    <row r="316" spans="2:36" ht="12" customHeight="1" x14ac:dyDescent="0.15">
      <c r="D316" s="110">
        <v>43223</v>
      </c>
      <c r="E316" s="9" t="s">
        <v>795</v>
      </c>
      <c r="F316" s="86" t="str">
        <f t="shared" si="58"/>
        <v>Thursday</v>
      </c>
      <c r="G316" s="91">
        <v>43307</v>
      </c>
      <c r="H316" s="92" t="str">
        <f>VLOOKUP(MONTH(G316),VLOOKUP!$W$1:$X$24,2)</f>
        <v>July</v>
      </c>
      <c r="I316" s="92" t="str">
        <f t="shared" si="59"/>
        <v>Thursday, 26 July 2018</v>
      </c>
      <c r="J316" s="90" t="s">
        <v>446</v>
      </c>
      <c r="L316" s="86" t="str">
        <f t="shared" si="60"/>
        <v>&lt;a href='birchmere.php' title='list by venue'&gt;Birchmere&lt;/a&gt;</v>
      </c>
      <c r="M316" s="86" t="str">
        <f t="shared" si="61"/>
        <v>Cowboy Junkies</v>
      </c>
      <c r="N316" s="86" t="str">
        <f>VLOOKUP(J316,VLOOKUP!$A$2:$S$54,19,FALSE)&amp;J316&amp;"&lt;/a&gt;"</f>
        <v>&lt;a href='birchmere.php' title='list by venue'&gt;Birchmere&lt;/a&gt;</v>
      </c>
      <c r="O316" s="9" t="s">
        <v>2448</v>
      </c>
      <c r="S316" s="95" t="str">
        <f t="shared" si="62"/>
        <v>Cowboy Junkies</v>
      </c>
      <c r="T316" s="86" t="str">
        <f t="shared" si="63"/>
        <v>&amp;#149; Cowboy Junkies - &lt;b&gt;&lt;a href='birchmere.php' title='list by venue'&gt;Birchmere&lt;/a&gt;&lt;/b&gt; &lt;br&gt;</v>
      </c>
      <c r="U316" s="86" t="str">
        <f>IF(ISBLANK(G316),"","&amp;#149; "&amp;IF(ISBLANK(C316),"","&lt;S&gt;")&amp;I316&amp;IF(ISBLANK(A316),""," - &lt;a href='recommended.php#"&amp;AJ316&amp;"'&gt;&lt;b&gt;&lt;em&gt;&lt;font color='#9C004D'&gt;RECOMMENDED&lt;/font&gt;&lt;/em&gt;&lt;/b&gt;&lt;/a&gt;")&amp;" - "&amp;M316&amp;IF(ISBLANK(K316),K316," - &lt;b&gt;"&amp;K316&amp;"&lt;/b&gt; ")&amp;IF(B316="Sold Out"," - &lt;font color='#000099'&gt;&lt;b&gt;&lt;I&gt;sold out&lt;/I&gt;&lt;/b&gt;&lt;/font&gt;","")&amp;IF(ISBLANK(C316),"","&lt;/S&gt; &lt;b&gt;"&amp;C316&amp;"&lt;/b&gt;")&amp;"&lt;p&gt;")</f>
        <v>&amp;#149; Thursday, 26 July 2018 - Cowboy Junkies&lt;p&gt;</v>
      </c>
      <c r="V316" s="95" t="str">
        <f t="shared" si="64"/>
        <v>&amp;#149; Cowboy Junkies - &lt;b&gt;&lt;a href='birchmere.php' title='list by venue'&gt;Birchmere&lt;/a&gt;&lt;/b&gt;  - &lt;font color='#005500'&gt;&lt;b&gt;NEW!&lt;/b&gt;&lt;/font&gt;&lt;br&gt;</v>
      </c>
      <c r="W316" s="90" t="s">
        <v>488</v>
      </c>
      <c r="AE316" s="92" t="str">
        <f t="shared" si="65"/>
        <v>Thursday, 26 July 2018      [&lt;a name='20180726' href='#20180726'&gt;link to this day&lt;/a&gt;]</v>
      </c>
      <c r="AF316" s="96" t="str">
        <f t="shared" si="66"/>
        <v>&lt;a name='20180726'&gt;&lt;b&gt;Thursday, 26 July 2018: Cowboy Junkies - &lt;a href='birchmere.php' title='list by venue'&gt;Birchmere&lt;/a&gt;&lt;/b&gt;&lt;/a&gt;&lt;br&gt;</v>
      </c>
      <c r="AG316" s="97">
        <f t="shared" si="67"/>
        <v>2018</v>
      </c>
      <c r="AH316" s="97" t="str">
        <f t="shared" si="68"/>
        <v>07</v>
      </c>
      <c r="AI316" s="97">
        <f t="shared" si="69"/>
        <v>26</v>
      </c>
      <c r="AJ316" s="97" t="str">
        <f t="shared" si="70"/>
        <v>20180726</v>
      </c>
    </row>
    <row r="317" spans="2:36" ht="12" customHeight="1" x14ac:dyDescent="0.15">
      <c r="D317" s="110">
        <v>43223</v>
      </c>
      <c r="E317" s="9" t="s">
        <v>795</v>
      </c>
      <c r="F317" s="86" t="str">
        <f t="shared" si="58"/>
        <v>Thursday</v>
      </c>
      <c r="G317" s="91">
        <v>43307</v>
      </c>
      <c r="H317" s="92" t="str">
        <f>VLOOKUP(MONTH(G317),VLOOKUP!$W$1:$X$24,2)</f>
        <v>July</v>
      </c>
      <c r="I317" s="92" t="str">
        <f t="shared" si="59"/>
        <v>Thursday, 26 July 2018</v>
      </c>
      <c r="J317" s="90" t="s">
        <v>674</v>
      </c>
      <c r="K317" s="90" t="s">
        <v>454</v>
      </c>
      <c r="L317" s="86" t="str">
        <f t="shared" si="60"/>
        <v>&lt;a href='bluesalley.php' title='list by venue'&gt;Blues Alley&lt;/a&gt; (Two shows)</v>
      </c>
      <c r="M317" s="86" t="str">
        <f t="shared" si="61"/>
        <v>Jazz Funk Soul: Jeff Lorber, Everette Harp, Paul Jackson Jr.</v>
      </c>
      <c r="N317" s="86" t="str">
        <f>VLOOKUP(J317,VLOOKUP!$A$2:$S$54,19,FALSE)&amp;J317&amp;"&lt;/a&gt;"</f>
        <v>&lt;a href='bluesalley.php' title='list by venue'&gt;Blues Alley&lt;/a&gt;</v>
      </c>
      <c r="O317" s="160" t="s">
        <v>2917</v>
      </c>
      <c r="S317" s="95" t="str">
        <f t="shared" si="62"/>
        <v>Jazz Funk Soul: Jeff Lorber, Everette Harp, Paul Jackson Jr.</v>
      </c>
      <c r="T317" s="86" t="str">
        <f t="shared" si="63"/>
        <v>&amp;#149; Jazz Funk Soul: Jeff Lorber, Everette Harp, Paul Jackson Jr. - &lt;b&gt;&lt;a href='bluesalley.php' title='list by venue'&gt;Blues Alley&lt;/a&gt; (Two shows)&lt;/b&gt; &lt;br&gt;</v>
      </c>
      <c r="U317" s="86" t="str">
        <f>IF(ISBLANK(G317),"","&amp;#149; "&amp;IF(ISBLANK(C317),"","&lt;S&gt;")&amp;I317&amp;IF(ISBLANK(A317),""," - &lt;a href='recommended.php#"&amp;AJ317&amp;"'&gt;&lt;b&gt;&lt;em&gt;&lt;font color='#9C004D'&gt;RECOMMENDED&lt;/font&gt;&lt;/em&gt;&lt;/b&gt;&lt;/a&gt;")&amp;" - "&amp;M317&amp;IF(ISBLANK(K317),K317," - &lt;b&gt;"&amp;K317&amp;"&lt;/b&gt; ")&amp;IF(B317="Sold Out"," - &lt;font color='#000099'&gt;&lt;b&gt;&lt;I&gt;sold out&lt;/I&gt;&lt;/b&gt;&lt;/font&gt;","")&amp;IF(ISBLANK(C317),"","&lt;/S&gt; &lt;b&gt;"&amp;C317&amp;"&lt;/b&gt;")&amp;"&lt;p&gt;")</f>
        <v>&amp;#149; Thursday, 26 July 2018 - Jazz Funk Soul: Jeff Lorber, Everette Harp, Paul Jackson Jr. - &lt;b&gt;Two shows&lt;/b&gt; &lt;p&gt;</v>
      </c>
      <c r="V317" s="95" t="str">
        <f t="shared" si="64"/>
        <v>&amp;#149; Jazz Funk Soul: Jeff Lorber, Everette Harp, Paul Jackson Jr. - &lt;b&gt;&lt;a href='bluesalley.php' title='list by venue'&gt;Blues Alley&lt;/a&gt; (Two shows)&lt;/b&gt;  - &lt;font color='#005500'&gt;&lt;b&gt;NEW!&lt;/b&gt;&lt;/font&gt;&lt;br&gt;</v>
      </c>
      <c r="W317" s="90" t="s">
        <v>221</v>
      </c>
      <c r="AE317" s="92" t="str">
        <f t="shared" si="65"/>
        <v>Thursday, 26 July 2018      [&lt;a name='20180726' href='#20180726'&gt;link to this day&lt;/a&gt;]</v>
      </c>
      <c r="AF317" s="96" t="str">
        <f t="shared" si="66"/>
        <v>&lt;a name='20180726'&gt;&lt;b&gt;Thursday, 26 July 2018: Jazz Funk Soul: Jeff Lorber, Everette Harp, Paul Jackson Jr. - &lt;a href='bluesalley.php' title='list by venue'&gt;Blues Alley&lt;/a&gt; (Two shows)&lt;/b&gt;&lt;/a&gt;&lt;br&gt;</v>
      </c>
      <c r="AG317" s="97">
        <f t="shared" si="67"/>
        <v>2018</v>
      </c>
      <c r="AH317" s="97" t="str">
        <f t="shared" si="68"/>
        <v>07</v>
      </c>
      <c r="AI317" s="97">
        <f t="shared" si="69"/>
        <v>26</v>
      </c>
      <c r="AJ317" s="97" t="str">
        <f t="shared" si="70"/>
        <v>20180726</v>
      </c>
    </row>
    <row r="318" spans="2:36" ht="12" customHeight="1" x14ac:dyDescent="0.15">
      <c r="B318" s="9" t="s">
        <v>629</v>
      </c>
      <c r="F318" s="86" t="str">
        <f t="shared" si="58"/>
        <v>Thursday</v>
      </c>
      <c r="G318" s="91">
        <v>43307</v>
      </c>
      <c r="H318" s="92" t="str">
        <f>VLOOKUP(MONTH(G318),VLOOKUP!$W$1:$X$24,2)</f>
        <v>July</v>
      </c>
      <c r="I318" s="92" t="str">
        <f t="shared" si="59"/>
        <v>Thursday, 26 July 2018</v>
      </c>
      <c r="J318" s="90" t="s">
        <v>450</v>
      </c>
      <c r="K318" s="9" t="s">
        <v>3036</v>
      </c>
      <c r="L318" s="86" t="str">
        <f t="shared" si="60"/>
        <v>&lt;a href='fillmore.php' title='list by venue'&gt;Fillmore Silver Spring&lt;/a&gt; (Moved from Union Stage - the Cosmic Tour)</v>
      </c>
      <c r="M318" s="86" t="str">
        <f t="shared" si="61"/>
        <v>Bazzi</v>
      </c>
      <c r="N318" s="86" t="str">
        <f>VLOOKUP(J318,VLOOKUP!$A$2:$S$54,19,FALSE)&amp;J318&amp;"&lt;/a&gt;"</f>
        <v>&lt;a href='fillmore.php' title='list by venue'&gt;Fillmore Silver Spring&lt;/a&gt;</v>
      </c>
      <c r="O318" s="9" t="s">
        <v>3021</v>
      </c>
      <c r="S318" s="95" t="str">
        <f t="shared" si="62"/>
        <v>Bazzi</v>
      </c>
      <c r="T318" s="86" t="str">
        <f t="shared" si="63"/>
        <v>&amp;#149; Bazzi - &lt;b&gt;&lt;a href='fillmore.php' title='list by venue'&gt;Fillmore Silver Spring&lt;/a&gt; (Moved from Union Stage - the Cosmic Tour)&lt;/b&gt;  - &lt;font color='#000099'&gt;&lt;b&gt;&lt;I&gt;sold out&lt;/I&gt;&lt;/b&gt;&lt;/font&gt;&lt;br&gt;</v>
      </c>
      <c r="U318" s="86" t="str">
        <f>IF(ISBLANK(G318),"","&amp;#149; "&amp;IF(ISBLANK(C318),"","&lt;S&gt;")&amp;I318&amp;IF(ISBLANK(A318),""," - &lt;a href='recommended.php#"&amp;AJ318&amp;"'&gt;&lt;b&gt;&lt;em&gt;&lt;font color='#9C004D'&gt;RECOMMENDED&lt;/font&gt;&lt;/em&gt;&lt;/b&gt;&lt;/a&gt;")&amp;" - "&amp;M318&amp;IF(ISBLANK(K318),K318," - &lt;b&gt;"&amp;K318&amp;"&lt;/b&gt; ")&amp;IF(B318="Sold Out"," - &lt;font color='#000099'&gt;&lt;b&gt;&lt;I&gt;sold out&lt;/I&gt;&lt;/b&gt;&lt;/font&gt;","")&amp;IF(ISBLANK(C318),"","&lt;/S&gt; &lt;b&gt;"&amp;C318&amp;"&lt;/b&gt;")&amp;"&lt;p&gt;")</f>
        <v>&amp;#149; Thursday, 26 July 2018 - Bazzi - &lt;b&gt;Moved from Union Stage - the Cosmic Tour&lt;/b&gt;  - &lt;font color='#000099'&gt;&lt;b&gt;&lt;I&gt;sold out&lt;/I&gt;&lt;/b&gt;&lt;/font&gt;&lt;p&gt;</v>
      </c>
      <c r="V318" s="95" t="str">
        <f t="shared" si="64"/>
        <v>&amp;#149; Bazzi - &lt;b&gt;&lt;a href='fillmore.php' title='list by venue'&gt;Fillmore Silver Spring&lt;/a&gt; (Moved from Union Stage - the Cosmic Tour)&lt;/b&gt;  - &lt;font color='#000099'&gt;&lt;b&gt;&lt;I&gt;sold out&lt;/I&gt;&lt;/b&gt;&lt;/font&gt; - &lt;font color='#005500'&gt;&lt;b&gt;&lt;/b&gt;&lt;/font&gt;&lt;br&gt;</v>
      </c>
      <c r="AE318" s="92" t="str">
        <f t="shared" si="65"/>
        <v>Thursday, 26 July 2018      [&lt;a name='20180726' href='#20180726'&gt;link to this day&lt;/a&gt;]</v>
      </c>
      <c r="AF318" s="96" t="str">
        <f t="shared" si="66"/>
        <v>&lt;a name='20180726'&gt;&lt;b&gt;Thursday, 26 July 2018: Bazzi - &lt;a href='fillmore.php' title='list by venue'&gt;Fillmore Silver Spring&lt;/a&gt; (Moved from Union Stage - the Cosmic Tour)&lt;/b&gt;&lt;/a&gt;&lt;br&gt;</v>
      </c>
      <c r="AG318" s="97">
        <f t="shared" si="67"/>
        <v>2018</v>
      </c>
      <c r="AH318" s="97" t="str">
        <f t="shared" si="68"/>
        <v>07</v>
      </c>
      <c r="AI318" s="97">
        <f t="shared" si="69"/>
        <v>26</v>
      </c>
      <c r="AJ318" s="97" t="str">
        <f t="shared" si="70"/>
        <v>20180726</v>
      </c>
    </row>
    <row r="319" spans="2:36" ht="12" customHeight="1" x14ac:dyDescent="0.15">
      <c r="D319" s="110">
        <v>43276</v>
      </c>
      <c r="E319" s="9" t="s">
        <v>795</v>
      </c>
      <c r="F319" s="86" t="str">
        <f t="shared" si="58"/>
        <v>Thursday</v>
      </c>
      <c r="G319" s="91">
        <v>43307</v>
      </c>
      <c r="H319" s="92" t="str">
        <f>VLOOKUP(MONTH(G319),VLOOKUP!$W$1:$X$24,2)</f>
        <v>July</v>
      </c>
      <c r="I319" s="92" t="str">
        <f t="shared" si="59"/>
        <v>Thursday, 26 July 2018</v>
      </c>
      <c r="J319" s="90" t="s">
        <v>217</v>
      </c>
      <c r="L319" s="86" t="str">
        <f t="shared" si="60"/>
        <v>&lt;a href='jamminjava.php' title='list by venue'&gt;Jammin' Java&lt;/a&gt;</v>
      </c>
      <c r="M319" s="86" t="str">
        <f t="shared" si="61"/>
        <v>Olivia Chaney</v>
      </c>
      <c r="N319" s="86" t="str">
        <f>VLOOKUP(J319,VLOOKUP!$A$2:$S$54,19,FALSE)&amp;J319&amp;"&lt;/a&gt;"</f>
        <v>&lt;a href='jamminjava.php' title='list by venue'&gt;Jammin' Java&lt;/a&gt;</v>
      </c>
      <c r="O319" s="9" t="s">
        <v>3249</v>
      </c>
      <c r="S319" s="95" t="str">
        <f t="shared" si="62"/>
        <v>Olivia Chaney</v>
      </c>
      <c r="T319" s="86" t="str">
        <f t="shared" si="63"/>
        <v>&amp;#149; Olivia Chaney - &lt;b&gt;&lt;a href='jamminjava.php' title='list by venue'&gt;Jammin' Java&lt;/a&gt;&lt;/b&gt; &lt;br&gt;</v>
      </c>
      <c r="U319" s="112" t="str">
        <f>IF(ISBLANK(G319),"","&amp;#149; "&amp;IF(ISBLANK(C319),"","&lt;S&gt;")&amp;I319&amp;IF(ISBLANK(A319),""," - &lt;a href='recommended.php#"&amp;AJ319&amp;"'&gt;&lt;b&gt;&lt;em&gt;&lt;font color='#9C004D'&gt;RECOMMENDED&lt;/font&gt;&lt;/em&gt;&lt;/b&gt;&lt;/a&gt;")&amp;" - "&amp;M319&amp;IF(ISBLANK(K319),K319," - &lt;b&gt;"&amp;K319&amp;"&lt;/b&gt; ")&amp;IF(B319="Sold Out"," - &lt;font color='#000099'&gt;&lt;b&gt;&lt;I&gt;sold out&lt;/I&gt;&lt;/b&gt;&lt;/font&gt;"," - &lt;font color='#728C00'&gt;&lt;em&gt;&lt;a href='http://www.shareasale.com/r.cfm?u=529909&amp;b=234786&amp;m=27601&amp;afftrack=&amp;urllink=www%2Eticketfly%2Ecom%2Fpurchase%2Fevent%2F"&amp;X319&amp;"' target='_blank'&gt;buy tickets&lt;/a&gt;&lt;/em&gt;&lt;/font&gt;")&amp;IF(ISBLANK(C319),"","&lt;/S&gt; &lt;b&gt;"&amp;C319&amp;"&lt;/b&gt;")&amp;"&lt;p&gt;")</f>
        <v>&amp;#149; Thursday, 26 July 2018 - Olivia Chaney - &lt;font color='#728C00'&gt;&lt;em&gt;&lt;a href='http://www.shareasale.com/r.cfm?u=529909&amp;b=234786&amp;m=27601&amp;afftrack=&amp;urllink=www%2Eticketfly%2Ecom%2Fpurchase%2Fevent%2F1715345' target='_blank'&gt;buy tickets&lt;/a&gt;&lt;/em&gt;&lt;/font&gt;&lt;p&gt;</v>
      </c>
      <c r="V319" s="95" t="str">
        <f t="shared" si="64"/>
        <v>&amp;#149; Olivia Chaney - &lt;b&gt;&lt;a href='jamminjava.php' title='list by venue'&gt;Jammin' Java&lt;/a&gt;&lt;/b&gt;  - &lt;font color='#005500'&gt;&lt;b&gt;NEW!&lt;/b&gt;&lt;/font&gt;&lt;br&gt;</v>
      </c>
      <c r="X319" s="9">
        <v>1715345</v>
      </c>
      <c r="AE319" s="92" t="str">
        <f t="shared" si="65"/>
        <v>Thursday, 26 July 2018      [&lt;a name='20180726' href='#20180726'&gt;link to this day&lt;/a&gt;]</v>
      </c>
      <c r="AF319" s="96" t="str">
        <f t="shared" si="66"/>
        <v>&lt;a name='20180726'&gt;&lt;b&gt;Thursday, 26 July 2018: Olivia Chaney - &lt;a href='jamminjava.php' title='list by venue'&gt;Jammin' Java&lt;/a&gt;&lt;/b&gt;&lt;/a&gt;&lt;br&gt;</v>
      </c>
      <c r="AG319" s="97">
        <f t="shared" si="67"/>
        <v>2018</v>
      </c>
      <c r="AH319" s="97" t="str">
        <f t="shared" si="68"/>
        <v>07</v>
      </c>
      <c r="AI319" s="97">
        <f t="shared" si="69"/>
        <v>26</v>
      </c>
      <c r="AJ319" s="97" t="str">
        <f t="shared" si="70"/>
        <v>20180726</v>
      </c>
    </row>
    <row r="320" spans="2:36" ht="12" customHeight="1" x14ac:dyDescent="0.15">
      <c r="D320" s="110">
        <v>43276</v>
      </c>
      <c r="E320" s="9" t="s">
        <v>795</v>
      </c>
      <c r="F320" s="86" t="str">
        <f t="shared" si="58"/>
        <v>Thursday</v>
      </c>
      <c r="G320" s="91">
        <v>43307</v>
      </c>
      <c r="H320" s="92" t="str">
        <f>VLOOKUP(MONTH(G320),VLOOKUP!$W$1:$X$24,2)</f>
        <v>July</v>
      </c>
      <c r="I320" s="92" t="str">
        <f t="shared" si="59"/>
        <v>Thursday, 26 July 2018</v>
      </c>
      <c r="J320" s="107" t="s">
        <v>647</v>
      </c>
      <c r="K320" s="106"/>
      <c r="L320" s="86" t="str">
        <f t="shared" si="60"/>
        <v>&lt;a href='metrogallery.php' title='list by venue'&gt;Metro Gallery (Baltimore)&lt;/a&gt;</v>
      </c>
      <c r="M320" s="86" t="str">
        <f t="shared" si="61"/>
        <v>Little Bird</v>
      </c>
      <c r="N320" s="86" t="str">
        <f>VLOOKUP(J320,VLOOKUP!$A$2:$S$54,19,FALSE)&amp;J320&amp;"&lt;/a&gt;"</f>
        <v>&lt;a href='metrogallery.php' title='list by venue'&gt;Metro Gallery (Baltimore)&lt;/a&gt;</v>
      </c>
      <c r="O320" s="3" t="s">
        <v>1864</v>
      </c>
      <c r="P320" s="107"/>
      <c r="Q320" s="107"/>
      <c r="R320" s="107"/>
      <c r="S320" s="95" t="str">
        <f t="shared" si="62"/>
        <v>Little Bird</v>
      </c>
      <c r="T320" s="86" t="str">
        <f t="shared" si="63"/>
        <v>&amp;#149; Little Bird - &lt;b&gt;&lt;a href='metrogallery.php' title='list by venue'&gt;Metro Gallery (Baltimore)&lt;/a&gt;&lt;/b&gt; &lt;br&gt;</v>
      </c>
      <c r="U320" s="86" t="str">
        <f>IF(ISBLANK(G320),"","&amp;#149; "&amp;IF(ISBLANK(C320),"","&lt;S&gt;")&amp;I320&amp;IF(ISBLANK(A320),""," - &lt;a href='recommended.php#"&amp;AJ320&amp;"'&gt;&lt;b&gt;&lt;em&gt;&lt;font color='#9C004D'&gt;RECOMMENDED&lt;/font&gt;&lt;/em&gt;&lt;/b&gt;&lt;/a&gt;")&amp;" - "&amp;M320&amp;IF(ISBLANK(K320),K320," - &lt;b&gt;"&amp;K320&amp;"&lt;/b&gt; ")&amp;IF(B320="Sold Out"," - &lt;font color='#000099'&gt;&lt;b&gt;&lt;I&gt;sold out&lt;/I&gt;&lt;/b&gt;&lt;/font&gt;","")&amp;IF(ISBLANK(C320),"","&lt;/S&gt; &lt;b&gt;"&amp;C320&amp;"&lt;/b&gt;")&amp;"&lt;p&gt;")</f>
        <v>&amp;#149; Thursday, 26 July 2018 - Little Bird&lt;p&gt;</v>
      </c>
      <c r="V320" s="95" t="str">
        <f t="shared" si="64"/>
        <v>&amp;#149; Little Bird - &lt;b&gt;&lt;a href='metrogallery.php' title='list by venue'&gt;Metro Gallery (Baltimore)&lt;/a&gt;&lt;/b&gt;  - &lt;font color='#005500'&gt;&lt;b&gt;NEW!&lt;/b&gt;&lt;/font&gt;&lt;br&gt;</v>
      </c>
      <c r="AE320" s="92" t="str">
        <f t="shared" si="65"/>
        <v>Thursday, 26 July 2018      [&lt;a name='20180726' href='#20180726'&gt;link to this day&lt;/a&gt;]</v>
      </c>
      <c r="AF320" s="96" t="str">
        <f t="shared" si="66"/>
        <v>&lt;a name='20180726'&gt;&lt;b&gt;Thursday, 26 July 2018: Little Bird - &lt;a href='metrogallery.php' title='list by venue'&gt;Metro Gallery (Baltimore)&lt;/a&gt;&lt;/b&gt;&lt;/a&gt;&lt;br&gt;</v>
      </c>
      <c r="AG320" s="97">
        <f t="shared" si="67"/>
        <v>2018</v>
      </c>
      <c r="AH320" s="97" t="str">
        <f t="shared" si="68"/>
        <v>07</v>
      </c>
      <c r="AI320" s="97">
        <f t="shared" si="69"/>
        <v>26</v>
      </c>
      <c r="AJ320" s="97" t="str">
        <f t="shared" si="70"/>
        <v>20180726</v>
      </c>
    </row>
    <row r="321" spans="2:36" ht="12" customHeight="1" x14ac:dyDescent="0.15">
      <c r="D321" s="110">
        <v>43069</v>
      </c>
      <c r="E321" s="9" t="s">
        <v>795</v>
      </c>
      <c r="F321" s="86" t="str">
        <f t="shared" si="58"/>
        <v>Thursday</v>
      </c>
      <c r="G321" s="91">
        <v>43307</v>
      </c>
      <c r="H321" s="92" t="str">
        <f>VLOOKUP(MONTH(G321),VLOOKUP!$W$1:$X$24,2)</f>
        <v>July</v>
      </c>
      <c r="I321" s="92" t="str">
        <f t="shared" si="59"/>
        <v>Thursday, 26 July 2018</v>
      </c>
      <c r="J321" s="93" t="s">
        <v>811</v>
      </c>
      <c r="L321" s="86" t="str">
        <f t="shared" si="60"/>
        <v>Nationals Park [1500 South Capitol St SE, WDC]</v>
      </c>
      <c r="M321" s="86" t="str">
        <f t="shared" si="61"/>
        <v>Eagles and James Taylor &amp;amp; His All-Star Band</v>
      </c>
      <c r="N321" s="93" t="str">
        <f>J321</f>
        <v>Nationals Park [1500 South Capitol St SE, WDC]</v>
      </c>
      <c r="O321" s="9" t="s">
        <v>2413</v>
      </c>
      <c r="P321" s="9" t="s">
        <v>2414</v>
      </c>
      <c r="S321" s="95" t="str">
        <f t="shared" si="62"/>
        <v>Eagles</v>
      </c>
      <c r="T321" s="86" t="str">
        <f t="shared" si="63"/>
        <v>&amp;#149; Eagles and James Taylor &amp;amp; His All-Star Band - &lt;b&gt;Nationals Park [1500 South Capitol St SE, WDC]&lt;/b&gt; &lt;br&gt;</v>
      </c>
      <c r="U321" s="86" t="str">
        <f>IF(ISBLANK(G321),"","&amp;#149; "&amp;IF(ISBLANK(C321),"","&lt;S&gt;")&amp;I321&amp;IF(ISBLANK(A321),""," - &lt;a href='recommended.php#"&amp;AJ321&amp;"'&gt;&lt;b&gt;&lt;em&gt;&lt;font color='#9C004D'&gt;RECOMMENDED&lt;/font&gt;&lt;/em&gt;&lt;/b&gt;&lt;/a&gt;")&amp;" - "&amp;M321&amp;IF(ISBLANK(K321),K321," - &lt;b&gt;"&amp;K321&amp;"&lt;/b&gt; ")&amp;IF(B321="Sold Out"," - &lt;font color='#000099'&gt;&lt;b&gt;&lt;I&gt;sold out&lt;/I&gt;&lt;/b&gt;&lt;/font&gt;","")&amp;IF(ISBLANK(C321),"","&lt;/S&gt; &lt;b&gt;"&amp;C321&amp;"&lt;/b&gt;")&amp;"&lt;p&gt;")</f>
        <v>&amp;#149; Thursday, 26 July 2018 - Eagles and James Taylor &amp;amp; His All-Star Band&lt;p&gt;</v>
      </c>
      <c r="V321" s="95" t="str">
        <f t="shared" si="64"/>
        <v>&amp;#149; Eagles and James Taylor &amp;amp; His All-Star Band - &lt;b&gt;Nationals Park [1500 South Capitol St SE, WDC]&lt;/b&gt;  - &lt;font color='#005500'&gt;&lt;b&gt;NEW!&lt;/b&gt;&lt;/font&gt;&lt;br&gt;</v>
      </c>
      <c r="W321" s="90" t="s">
        <v>282</v>
      </c>
      <c r="AE321" s="92" t="str">
        <f t="shared" si="65"/>
        <v>Thursday, 26 July 2018      [&lt;a name='20180726' href='#20180726'&gt;link to this day&lt;/a&gt;]</v>
      </c>
      <c r="AF321" s="96" t="str">
        <f t="shared" si="66"/>
        <v>&lt;a name='20180726'&gt;&lt;b&gt;Thursday, 26 July 2018: Eagles and James Taylor &amp;amp; His All-Star Band - Nationals Park [1500 South Capitol St SE, WDC]&lt;/b&gt;&lt;/a&gt;&lt;br&gt;</v>
      </c>
      <c r="AG321" s="97">
        <f t="shared" si="67"/>
        <v>2018</v>
      </c>
      <c r="AH321" s="97" t="str">
        <f t="shared" si="68"/>
        <v>07</v>
      </c>
      <c r="AI321" s="97">
        <f t="shared" si="69"/>
        <v>26</v>
      </c>
      <c r="AJ321" s="97" t="str">
        <f t="shared" si="70"/>
        <v>20180726</v>
      </c>
    </row>
    <row r="322" spans="2:36" ht="12" customHeight="1" x14ac:dyDescent="0.15">
      <c r="D322" s="110">
        <v>43240</v>
      </c>
      <c r="E322" s="9" t="s">
        <v>795</v>
      </c>
      <c r="F322" s="86" t="str">
        <f t="shared" ref="F322:F385" si="71">IF(WEEKDAY(G322)=1,"Sunday",IF(WEEKDAY(G322)=2,"Monday",IF(WEEKDAY(G322)=3,"Tuesday",IF(WEEKDAY(G322)=4,"Wednesday",IF(WEEKDAY(G322)=5,"Thursday",IF(WEEKDAY(G322)=6,"Friday","Saturday"))))))</f>
        <v>Thursday</v>
      </c>
      <c r="G322" s="91">
        <v>43307</v>
      </c>
      <c r="H322" s="92" t="str">
        <f>VLOOKUP(MONTH(G322),VLOOKUP!$W$1:$X$24,2)</f>
        <v>July</v>
      </c>
      <c r="I322" s="92" t="str">
        <f t="shared" ref="I322:I385" si="72">IF(ISBLANK(G322),"",F322&amp;", "&amp;DAY(G322)&amp;" "&amp;H322&amp;" "&amp;YEAR(G322))</f>
        <v>Thursday, 26 July 2018</v>
      </c>
      <c r="J322" s="90" t="s">
        <v>2345</v>
      </c>
      <c r="L322" s="86" t="str">
        <f t="shared" ref="L322:L385" si="73">IF(ISBLANK(K322),N322,N322&amp;" ("&amp;K322&amp;")")</f>
        <v>&lt;a href='pearlstreet.php' title='list by venue'&gt;Pearl Street Warehouse&lt;/a&gt; [33 Pearl Street SW, Washington, DC 20024]</v>
      </c>
      <c r="M322" s="86" t="str">
        <f t="shared" ref="M322:M385" si="74">IF(ISBLANK(P322),O322,IF(ISBLANK(Q322),O322&amp;" and "&amp;P322,IF(ISBLANK(R322),O322&amp;", "&amp;P322&amp;", and "&amp;Q322, O322&amp;", "&amp;P322&amp;", "&amp;Q322&amp;", and "&amp;R322)))</f>
        <v>Larry Keel Experience</v>
      </c>
      <c r="N322" s="86" t="str">
        <f>VLOOKUP(J322,VLOOKUP!$A$2:$S$54,19,FALSE)&amp;J322&amp;"&lt;/a&gt; ["&amp;VLOOKUP(J322,VLOOKUP!$A$2:$S$54,3,FALSE)&amp;"]"</f>
        <v>&lt;a href='pearlstreet.php' title='list by venue'&gt;Pearl Street Warehouse&lt;/a&gt; [33 Pearl Street SW, Washington, DC 20024]</v>
      </c>
      <c r="O322" s="9" t="s">
        <v>1941</v>
      </c>
      <c r="S322" s="95" t="str">
        <f t="shared" ref="S322:S385" si="75">IF(LEFT(O322,2)="A ",RIGHT(O322,LEN(O322)-2),IF(LEFT(O322,3)="An ",RIGHT(O322,LEN(O322)-3),IF(LEFT(O322,4)="The ",RIGHT(O322,LEN(O322)-4),IF(LEFT(O322,3)="&lt;b&gt;",RIGHT(O322,LEN(O322)-3),IF(LEFT(O322,4)="&lt;em&gt;",RIGHT(O322,LEN(O322)-4),O322)))))</f>
        <v>Larry Keel Experience</v>
      </c>
      <c r="T322" s="86" t="str">
        <f t="shared" ref="T322:T385" si="76">IF(ISBLANK(G322),"","&amp;#149; "&amp;IF(ISBLANK(C322),"","&lt;S&gt;")&amp;IF(ISBLANK(A322),"","&lt;a href='recommended.php#"&amp;AJ322&amp;"'&gt;&lt;b&gt;&lt;em&gt;&lt;font color='#9C004D'&gt;RECOMMENDED&lt;/font&gt;&lt;/em&gt;&lt;/b&gt;&lt;/a&gt; - ")&amp;M322&amp;" - &lt;b&gt;"&amp;L322&amp;"&lt;/b&gt; "&amp;IF(B322="Sold Out"," - &lt;font color='#000099'&gt;&lt;b&gt;&lt;I&gt;sold out&lt;/I&gt;&lt;/b&gt;&lt;/font&gt;","")&amp;IF(ISBLANK(C322),"","&lt;/S&gt; &lt;b&gt;"&amp;C322&amp;"&lt;/b&gt;")&amp;"&lt;br&gt;")</f>
        <v>&amp;#149; Larry Keel Experience - &lt;b&gt;&lt;a href='pearlstreet.php' title='list by venue'&gt;Pearl Street Warehouse&lt;/a&gt; [33 Pearl Street SW, Washington, DC 20024]&lt;/b&gt; &lt;br&gt;</v>
      </c>
      <c r="U322" s="112" t="str">
        <f>IF(ISBLANK(G322),"","&amp;#149; "&amp;IF(ISBLANK(C322),"","&lt;S&gt;")&amp;I322&amp;IF(ISBLANK(A322),""," - &lt;a href='recommended.php#"&amp;AJ322&amp;"'&gt;&lt;b&gt;&lt;em&gt;&lt;font color='#9C004D'&gt;RECOMMENDED&lt;/font&gt;&lt;/em&gt;&lt;/b&gt;&lt;/a&gt;")&amp;" - "&amp;M322&amp;IF(ISBLANK(K322),K322," - &lt;b&gt;"&amp;K322&amp;"&lt;/b&gt; ")&amp;IF(B322="Sold Out"," - &lt;font color='#000099'&gt;&lt;b&gt;&lt;I&gt;sold out&lt;/I&gt;&lt;/b&gt;&lt;/font&gt;"," - &lt;font color='#728C00'&gt;&lt;em&gt;&lt;a href='http://www.shareasale.com/r.cfm?u=529909&amp;b=234786&amp;m=27601&amp;afftrack=&amp;urllink=www%2Eticketfly%2Ecom%2Fpurchase%2Fevent%2F"&amp;X322&amp;"' target='_blank'&gt;buy tickets&lt;/a&gt;&lt;/em&gt;&lt;/font&gt;")&amp;IF(ISBLANK(C322),"","&lt;/S&gt; &lt;b&gt;"&amp;C322&amp;"&lt;/b&gt;")&amp;"&lt;p&gt;")</f>
        <v>&amp;#149; Thursday, 26 July 2018 - Larry Keel Experience - &lt;font color='#728C00'&gt;&lt;em&gt;&lt;a href='http://www.shareasale.com/r.cfm?u=529909&amp;b=234786&amp;m=27601&amp;afftrack=&amp;urllink=www%2Eticketfly%2Ecom%2Fpurchase%2Fevent%2F1697330' target='_blank'&gt;buy tickets&lt;/a&gt;&lt;/em&gt;&lt;/font&gt;&lt;p&gt;</v>
      </c>
      <c r="V322" s="95" t="str">
        <f t="shared" ref="V322:V385" si="77">IF(ISBLANK(G322),"","&amp;#149; "&amp;IF(ISBLANK(C322),"","&lt;S&gt;")&amp;IF(ISBLANK(A322),"","&lt;a href='recommended.php#"&amp;AJ322&amp;"'&gt;&lt;b&gt;&lt;em&gt;&lt;font color='#9C004D'&gt;RECOMMENDED&lt;/font&gt;&lt;/em&gt;&lt;/b&gt;&lt;/a&gt; - ")&amp;M322&amp;" - &lt;b&gt;"&amp;L322&amp;"&lt;/b&gt; "&amp;IF(B322="Sold Out"," - &lt;font color='#000099'&gt;&lt;b&gt;&lt;I&gt;sold out&lt;/I&gt;&lt;/b&gt;&lt;/font&gt;","")&amp;IF(ISBLANK(C322),"","&lt;/S&gt; &lt;b&gt;"&amp;C322&amp;"&lt;/b&gt;")&amp;" - &lt;font color='#005500'&gt;&lt;b&gt;"&amp;E322&amp;"&lt;/b&gt;&lt;/font&gt;&lt;br&gt;")</f>
        <v>&amp;#149; Larry Keel Experience - &lt;b&gt;&lt;a href='pearlstreet.php' title='list by venue'&gt;Pearl Street Warehouse&lt;/a&gt; [33 Pearl Street SW, Washington, DC 20024]&lt;/b&gt;  - &lt;font color='#005500'&gt;&lt;b&gt;NEW!&lt;/b&gt;&lt;/font&gt;&lt;br&gt;</v>
      </c>
      <c r="X322" s="90">
        <v>1697330</v>
      </c>
      <c r="AE322" s="92" t="str">
        <f t="shared" ref="AE322:AE385" si="78">IF(ISBLANK(G322),"",F322&amp;", "&amp;DAY(G322)&amp;" "&amp;H322&amp;" "&amp;YEAR(G322)&amp;"      [&lt;a name='"&amp;AJ322&amp;"' href='#"&amp;AJ322&amp;"'&gt;link to this day&lt;/a&gt;]")</f>
        <v>Thursday, 26 July 2018      [&lt;a name='20180726' href='#20180726'&gt;link to this day&lt;/a&gt;]</v>
      </c>
      <c r="AF322" s="96" t="str">
        <f t="shared" ref="AF322:AF385" si="79">"&lt;a name='"&amp;AJ322&amp;"'&gt;&lt;b&gt;"&amp;I322&amp;": "&amp;M322&amp;" - "&amp;L322&amp;"&lt;/b&gt;&lt;/a&gt;&lt;br&gt;"</f>
        <v>&lt;a name='20180726'&gt;&lt;b&gt;Thursday, 26 July 2018: Larry Keel Experience - &lt;a href='pearlstreet.php' title='list by venue'&gt;Pearl Street Warehouse&lt;/a&gt; [33 Pearl Street SW, Washington, DC 20024]&lt;/b&gt;&lt;/a&gt;&lt;br&gt;</v>
      </c>
      <c r="AG322" s="97">
        <f t="shared" ref="AG322:AG385" si="80">YEAR(G322)</f>
        <v>2018</v>
      </c>
      <c r="AH322" s="97" t="str">
        <f t="shared" ref="AH322:AH385" si="81">IF(LEN(MONTH(G322))=1,"0"&amp;MONTH(G322),MONTH(G322))</f>
        <v>07</v>
      </c>
      <c r="AI322" s="97">
        <f t="shared" ref="AI322:AI385" si="82">IF(LEN(DAY(G322))=1,"0"&amp;DAY(G322),DAY(G322))</f>
        <v>26</v>
      </c>
      <c r="AJ322" s="97" t="str">
        <f t="shared" ref="AJ322:AJ385" si="83">AG322&amp;AH322&amp;AI322</f>
        <v>20180726</v>
      </c>
    </row>
    <row r="323" spans="2:36" ht="12" customHeight="1" x14ac:dyDescent="0.15">
      <c r="D323" s="110">
        <v>43153</v>
      </c>
      <c r="E323" s="9" t="s">
        <v>795</v>
      </c>
      <c r="F323" s="86" t="str">
        <f t="shared" si="71"/>
        <v>Thursday</v>
      </c>
      <c r="G323" s="91">
        <v>43307</v>
      </c>
      <c r="H323" s="92" t="str">
        <f>VLOOKUP(MONTH(G323),VLOOKUP!$W$1:$X$24,2)</f>
        <v>July</v>
      </c>
      <c r="I323" s="92" t="str">
        <f t="shared" si="72"/>
        <v>Thursday, 26 July 2018</v>
      </c>
      <c r="J323" s="107" t="s">
        <v>436</v>
      </c>
      <c r="K323" s="9" t="s">
        <v>2561</v>
      </c>
      <c r="L323" s="86" t="str">
        <f t="shared" si="73"/>
        <v>&lt;a href='piersix.php' title='list by venue'&gt;Pier Six Pavilion (Baltimore)&lt;/a&gt; (Schools Out for Summer 2018 Tour)</v>
      </c>
      <c r="M323" s="86" t="str">
        <f t="shared" si="74"/>
        <v>Slightly Stoopid, Stick Figure, and Pepper</v>
      </c>
      <c r="N323" s="86" t="str">
        <f>VLOOKUP(J323,VLOOKUP!$A$2:$S$54,19,FALSE)&amp;J323&amp;"&lt;/a&gt;"</f>
        <v>&lt;a href='piersix.php' title='list by venue'&gt;Pier Six Pavilion (Baltimore)&lt;/a&gt;</v>
      </c>
      <c r="O323" s="1" t="s">
        <v>2120</v>
      </c>
      <c r="P323" s="1" t="s">
        <v>2616</v>
      </c>
      <c r="Q323" s="1" t="s">
        <v>1912</v>
      </c>
      <c r="R323" s="106"/>
      <c r="S323" s="95" t="str">
        <f t="shared" si="75"/>
        <v>Slightly Stoopid</v>
      </c>
      <c r="T323" s="86" t="str">
        <f t="shared" si="76"/>
        <v>&amp;#149; Slightly Stoopid, Stick Figure, and Pepper - &lt;b&gt;&lt;a href='piersix.php' title='list by venue'&gt;Pier Six Pavilion (Baltimore)&lt;/a&gt; (Schools Out for Summer 2018 Tour)&lt;/b&gt; &lt;br&gt;</v>
      </c>
      <c r="U323" s="86" t="str">
        <f>IF(ISBLANK(G323),"","&amp;#149; "&amp;IF(ISBLANK(C323),"","&lt;S&gt;")&amp;I323&amp;IF(ISBLANK(A323),""," - &lt;a href='recommended.php#"&amp;AJ323&amp;"'&gt;&lt;b&gt;&lt;em&gt;&lt;font color='#9C004D'&gt;RECOMMENDED&lt;/font&gt;&lt;/em&gt;&lt;/b&gt;&lt;/a&gt;")&amp;" - "&amp;M323&amp;IF(ISBLANK(K323),K323," - &lt;b&gt;"&amp;K323&amp;"&lt;/b&gt; ")&amp;IF(B323="Sold Out"," - &lt;font color='#000099'&gt;&lt;b&gt;&lt;I&gt;sold out&lt;/I&gt;&lt;/b&gt;&lt;/font&gt;","")&amp;IF(ISBLANK(C323),"","&lt;/S&gt; &lt;b&gt;"&amp;C323&amp;"&lt;/b&gt;")&amp;"&lt;p&gt;")</f>
        <v>&amp;#149; Thursday, 26 July 2018 - Slightly Stoopid, Stick Figure, and Pepper - &lt;b&gt;Schools Out for Summer 2018 Tour&lt;/b&gt; &lt;p&gt;</v>
      </c>
      <c r="V323" s="95" t="str">
        <f t="shared" si="77"/>
        <v>&amp;#149; Slightly Stoopid, Stick Figure, and Pepper - &lt;b&gt;&lt;a href='piersix.php' title='list by venue'&gt;Pier Six Pavilion (Baltimore)&lt;/a&gt; (Schools Out for Summer 2018 Tour)&lt;/b&gt;  - &lt;font color='#005500'&gt;&lt;b&gt;NEW!&lt;/b&gt;&lt;/font&gt;&lt;br&gt;</v>
      </c>
      <c r="AE323" s="92" t="str">
        <f t="shared" si="78"/>
        <v>Thursday, 26 July 2018      [&lt;a name='20180726' href='#20180726'&gt;link to this day&lt;/a&gt;]</v>
      </c>
      <c r="AF323" s="96" t="str">
        <f t="shared" si="79"/>
        <v>&lt;a name='20180726'&gt;&lt;b&gt;Thursday, 26 July 2018: Slightly Stoopid, Stick Figure, and Pepper - &lt;a href='piersix.php' title='list by venue'&gt;Pier Six Pavilion (Baltimore)&lt;/a&gt; (Schools Out for Summer 2018 Tour)&lt;/b&gt;&lt;/a&gt;&lt;br&gt;</v>
      </c>
      <c r="AG323" s="97">
        <f t="shared" si="80"/>
        <v>2018</v>
      </c>
      <c r="AH323" s="97" t="str">
        <f t="shared" si="81"/>
        <v>07</v>
      </c>
      <c r="AI323" s="97">
        <f t="shared" si="82"/>
        <v>26</v>
      </c>
      <c r="AJ323" s="97" t="str">
        <f t="shared" si="83"/>
        <v>20180726</v>
      </c>
    </row>
    <row r="324" spans="2:36" ht="12" customHeight="1" x14ac:dyDescent="0.15">
      <c r="D324" s="110">
        <v>43124</v>
      </c>
      <c r="E324" s="9" t="s">
        <v>795</v>
      </c>
      <c r="F324" s="86" t="str">
        <f t="shared" si="71"/>
        <v>Thursday</v>
      </c>
      <c r="G324" s="91">
        <v>43307</v>
      </c>
      <c r="H324" s="92" t="str">
        <f>VLOOKUP(MONTH(G324),VLOOKUP!$W$1:$X$24,2)</f>
        <v>July</v>
      </c>
      <c r="I324" s="92" t="str">
        <f t="shared" si="72"/>
        <v>Thursday, 26 July 2018</v>
      </c>
      <c r="J324" s="106" t="s">
        <v>1914</v>
      </c>
      <c r="K324" s="106"/>
      <c r="L324" s="86" t="str">
        <f t="shared" si="73"/>
        <v>&lt;a href='ramsheadtavern.php' title='list by venue'&gt;Rams Head On Stage (Annapolis)&lt;/a&gt;</v>
      </c>
      <c r="M324" s="86" t="str">
        <f t="shared" si="74"/>
        <v>the Quebe Sisters Band</v>
      </c>
      <c r="N324" s="86" t="str">
        <f>VLOOKUP(J324,VLOOKUP!$A$2:$S$54,19,FALSE)&amp;J324&amp;"&lt;/a&gt;"</f>
        <v>&lt;a href='ramsheadtavern.php' title='list by venue'&gt;Rams Head On Stage (Annapolis)&lt;/a&gt;</v>
      </c>
      <c r="O324" s="1" t="s">
        <v>2479</v>
      </c>
      <c r="P324" s="106"/>
      <c r="Q324" s="106"/>
      <c r="R324" s="106"/>
      <c r="S324" s="95" t="str">
        <f t="shared" si="75"/>
        <v>Quebe Sisters Band</v>
      </c>
      <c r="T324" s="86" t="str">
        <f t="shared" si="76"/>
        <v>&amp;#149; the Quebe Sisters Band - &lt;b&gt;&lt;a href='ramsheadtavern.php' title='list by venue'&gt;Rams Head On Stage (Annapolis)&lt;/a&gt;&lt;/b&gt; &lt;br&gt;</v>
      </c>
      <c r="U324" s="86" t="str">
        <f>IF(ISBLANK(G324),"","&amp;#149; "&amp;IF(ISBLANK(C324),"","&lt;S&gt;")&amp;I324&amp;IF(ISBLANK(A324),""," - &lt;a href='recommended.php#"&amp;AJ324&amp;"'&gt;&lt;b&gt;&lt;em&gt;&lt;font color='#9C004D'&gt;RECOMMENDED&lt;/font&gt;&lt;/em&gt;&lt;/b&gt;&lt;/a&gt;")&amp;" - "&amp;M324&amp;IF(ISBLANK(K324),K324," - &lt;b&gt;"&amp;K324&amp;"&lt;/b&gt; ")&amp;IF(B324="Sold Out"," - &lt;font color='#000099'&gt;&lt;b&gt;&lt;I&gt;sold out&lt;/I&gt;&lt;/b&gt;&lt;/font&gt;","")&amp;IF(ISBLANK(C324),"","&lt;/S&gt; &lt;b&gt;"&amp;C324&amp;"&lt;/b&gt;")&amp;"&lt;p&gt;")</f>
        <v>&amp;#149; Thursday, 26 July 2018 - the Quebe Sisters Band&lt;p&gt;</v>
      </c>
      <c r="V324" s="95" t="str">
        <f t="shared" si="77"/>
        <v>&amp;#149; the Quebe Sisters Band - &lt;b&gt;&lt;a href='ramsheadtavern.php' title='list by venue'&gt;Rams Head On Stage (Annapolis)&lt;/a&gt;&lt;/b&gt;  - &lt;font color='#005500'&gt;&lt;b&gt;NEW!&lt;/b&gt;&lt;/font&gt;&lt;br&gt;</v>
      </c>
      <c r="AE324" s="92" t="str">
        <f t="shared" si="78"/>
        <v>Thursday, 26 July 2018      [&lt;a name='20180726' href='#20180726'&gt;link to this day&lt;/a&gt;]</v>
      </c>
      <c r="AF324" s="96" t="str">
        <f t="shared" si="79"/>
        <v>&lt;a name='20180726'&gt;&lt;b&gt;Thursday, 26 July 2018: the Quebe Sisters Band - &lt;a href='ramsheadtavern.php' title='list by venue'&gt;Rams Head On Stage (Annapolis)&lt;/a&gt;&lt;/b&gt;&lt;/a&gt;&lt;br&gt;</v>
      </c>
      <c r="AG324" s="97">
        <f t="shared" si="80"/>
        <v>2018</v>
      </c>
      <c r="AH324" s="97" t="str">
        <f t="shared" si="81"/>
        <v>07</v>
      </c>
      <c r="AI324" s="97">
        <f t="shared" si="82"/>
        <v>26</v>
      </c>
      <c r="AJ324" s="97" t="str">
        <f t="shared" si="83"/>
        <v>20180726</v>
      </c>
    </row>
    <row r="325" spans="2:36" ht="12" customHeight="1" x14ac:dyDescent="0.15">
      <c r="D325" s="110">
        <v>43124</v>
      </c>
      <c r="E325" s="9" t="s">
        <v>795</v>
      </c>
      <c r="F325" s="86" t="str">
        <f t="shared" si="71"/>
        <v>Thursday</v>
      </c>
      <c r="G325" s="91">
        <v>43307</v>
      </c>
      <c r="H325" s="92" t="str">
        <f>VLOOKUP(MONTH(G325),VLOOKUP!$W$1:$X$24,2)</f>
        <v>July</v>
      </c>
      <c r="I325" s="92" t="str">
        <f t="shared" si="72"/>
        <v>Thursday, 26 July 2018</v>
      </c>
      <c r="J325" s="90" t="s">
        <v>2218</v>
      </c>
      <c r="L325" s="86" t="str">
        <f t="shared" si="73"/>
        <v>&lt;a href='anthem.php' title='list by venue'&gt;The Anthem&lt;/a&gt; [901 Wharf Street SW, Washington, DC]</v>
      </c>
      <c r="M325" s="86" t="str">
        <f t="shared" si="74"/>
        <v>Sylvan Esso and Moses Sumney</v>
      </c>
      <c r="N325" s="86" t="str">
        <f>VLOOKUP(J325,VLOOKUP!$A$2:$S$54,19,FALSE)&amp;J325&amp;"&lt;/a&gt; ["&amp;VLOOKUP(J325,VLOOKUP!$A$2:$S$54,3,FALSE)&amp;"]"</f>
        <v>&lt;a href='anthem.php' title='list by venue'&gt;The Anthem&lt;/a&gt; [901 Wharf Street SW, Washington, DC]</v>
      </c>
      <c r="O325" s="9" t="s">
        <v>2042</v>
      </c>
      <c r="P325" s="9" t="s">
        <v>2720</v>
      </c>
      <c r="S325" s="95" t="str">
        <f t="shared" si="75"/>
        <v>Sylvan Esso</v>
      </c>
      <c r="T325" s="86" t="str">
        <f t="shared" si="76"/>
        <v>&amp;#149; Sylvan Esso and Moses Sumney - &lt;b&gt;&lt;a href='anthem.php' title='list by venue'&gt;The Anthem&lt;/a&gt; [901 Wharf Street SW, Washington, DC]&lt;/b&gt; &lt;br&gt;</v>
      </c>
      <c r="U325" s="112" t="str">
        <f>IF(ISBLANK(G325),"","&amp;#149; "&amp;IF(ISBLANK(C325),"","&lt;S&gt;")&amp;I325&amp;IF(ISBLANK(A325),""," - &lt;a href='recommended.php#"&amp;AJ325&amp;"'&gt;&lt;b&gt;&lt;em&gt;&lt;font color='#9C004D'&gt;RECOMMENDED&lt;/font&gt;&lt;/em&gt;&lt;/b&gt;&lt;/a&gt;")&amp;" - "&amp;M325&amp;IF(ISBLANK(K325),K325," - &lt;b&gt;"&amp;K325&amp;"&lt;/b&gt; ")&amp;IF(B325="Sold Out"," - &lt;font color='#000099'&gt;&lt;b&gt;&lt;I&gt;sold out&lt;/I&gt;&lt;/b&gt;&lt;/font&gt;"," - &lt;font color='#728C00'&gt;&lt;em&gt;&lt;a href='http://www.shareasale.com/r.cfm?u=529909&amp;b=234786&amp;m=27601&amp;afftrack=&amp;urllink=www%2Eticketfly%2Ecom%2Fpurchase%2Fevent%2F"&amp;X325&amp;"' target='_blank'&gt;buy tickets&lt;/a&gt;&lt;/em&gt;&lt;/font&gt;")&amp;IF(ISBLANK(C325),"","&lt;/S&gt; &lt;b&gt;"&amp;C325&amp;"&lt;/b&gt;")&amp;"&lt;p&gt;")</f>
        <v>&amp;#149; Thursday, 26 July 2018 - Sylvan Esso and Moses Sumney - &lt;font color='#728C00'&gt;&lt;em&gt;&lt;a href='http://www.shareasale.com/r.cfm?u=529909&amp;b=234786&amp;m=27601&amp;afftrack=&amp;urllink=www%2Eticketfly%2Ecom%2Fpurchase%2Fevent%2F1605606' target='_blank'&gt;buy tickets&lt;/a&gt;&lt;/em&gt;&lt;/font&gt;&lt;p&gt;</v>
      </c>
      <c r="V325" s="95" t="str">
        <f t="shared" si="77"/>
        <v>&amp;#149; Sylvan Esso and Moses Sumney - &lt;b&gt;&lt;a href='anthem.php' title='list by venue'&gt;The Anthem&lt;/a&gt; [901 Wharf Street SW, Washington, DC]&lt;/b&gt;  - &lt;font color='#005500'&gt;&lt;b&gt;NEW!&lt;/b&gt;&lt;/font&gt;&lt;br&gt;</v>
      </c>
      <c r="X325" s="9">
        <v>1605606</v>
      </c>
      <c r="AE325" s="92" t="str">
        <f t="shared" si="78"/>
        <v>Thursday, 26 July 2018      [&lt;a name='20180726' href='#20180726'&gt;link to this day&lt;/a&gt;]</v>
      </c>
      <c r="AF325" s="96" t="str">
        <f t="shared" si="79"/>
        <v>&lt;a name='20180726'&gt;&lt;b&gt;Thursday, 26 July 2018: Sylvan Esso and Moses Sumney - &lt;a href='anthem.php' title='list by venue'&gt;The Anthem&lt;/a&gt; [901 Wharf Street SW, Washington, DC]&lt;/b&gt;&lt;/a&gt;&lt;br&gt;</v>
      </c>
      <c r="AG325" s="97">
        <f t="shared" si="80"/>
        <v>2018</v>
      </c>
      <c r="AH325" s="97" t="str">
        <f t="shared" si="81"/>
        <v>07</v>
      </c>
      <c r="AI325" s="97">
        <f t="shared" si="82"/>
        <v>26</v>
      </c>
      <c r="AJ325" s="97" t="str">
        <f t="shared" si="83"/>
        <v>20180726</v>
      </c>
    </row>
    <row r="326" spans="2:36" ht="12" customHeight="1" x14ac:dyDescent="0.15">
      <c r="D326" s="110">
        <v>43233</v>
      </c>
      <c r="E326" s="9" t="s">
        <v>795</v>
      </c>
      <c r="F326" s="86" t="str">
        <f t="shared" si="71"/>
        <v>Thursday</v>
      </c>
      <c r="G326" s="91">
        <v>43307</v>
      </c>
      <c r="H326" s="92" t="str">
        <f>VLOOKUP(MONTH(G326),VLOOKUP!$W$1:$X$24,2)</f>
        <v>July</v>
      </c>
      <c r="I326" s="92" t="str">
        <f t="shared" si="72"/>
        <v>Thursday, 26 July 2018</v>
      </c>
      <c r="J326" s="90" t="s">
        <v>215</v>
      </c>
      <c r="K326" s="9" t="s">
        <v>719</v>
      </c>
      <c r="L326" s="86" t="str">
        <f t="shared" si="73"/>
        <v>&lt;a href='usmh.php' title='list by venue'&gt;U St Music Hall&lt;/a&gt; (Early show - 7 PM)</v>
      </c>
      <c r="M326" s="86" t="str">
        <f t="shared" si="74"/>
        <v>Shannon &amp;amp; the Clams</v>
      </c>
      <c r="N326" s="86" t="str">
        <f>VLOOKUP(J326,VLOOKUP!$A$2:$S$54,19,FALSE)&amp;J326&amp;"&lt;/a&gt;"</f>
        <v>&lt;a href='usmh.php' title='list by venue'&gt;U St Music Hall&lt;/a&gt;</v>
      </c>
      <c r="O326" s="9" t="s">
        <v>2585</v>
      </c>
      <c r="S326" s="95" t="str">
        <f t="shared" si="75"/>
        <v>Shannon &amp;amp; the Clams</v>
      </c>
      <c r="T326" s="86" t="str">
        <f t="shared" si="76"/>
        <v>&amp;#149; Shannon &amp;amp; the Clams - &lt;b&gt;&lt;a href='usmh.php' title='list by venue'&gt;U St Music Hall&lt;/a&gt; (Early show - 7 PM)&lt;/b&gt; &lt;br&gt;</v>
      </c>
      <c r="U326" s="112" t="str">
        <f>IF(ISBLANK(G326),"","&amp;#149; "&amp;IF(ISBLANK(C326),"","&lt;S&gt;")&amp;I326&amp;IF(ISBLANK(A326),""," - &lt;a href='recommended.php#"&amp;AJ326&amp;"'&gt;&lt;b&gt;&lt;em&gt;&lt;font color='#9C004D'&gt;RECOMMENDED&lt;/font&gt;&lt;/em&gt;&lt;/b&gt;&lt;/a&gt;")&amp;" - "&amp;M326&amp;IF(ISBLANK(K326),K326," - &lt;b&gt;"&amp;K326&amp;"&lt;/b&gt; ")&amp;IF(B326="Sold Out"," - &lt;font color='#000099'&gt;&lt;b&gt;&lt;I&gt;sold out&lt;/I&gt;&lt;/b&gt;&lt;/font&gt;"," - &lt;font color='#728C00'&gt;&lt;em&gt;&lt;a href='http://www.shareasale.com/r.cfm?u=529909&amp;b=234786&amp;m=27601&amp;afftrack=&amp;urllink=www%2Eticketfly%2Ecom%2Fpurchase%2Fevent%2F"&amp;X326&amp;"' target='_blank'&gt;buy tickets&lt;/a&gt;&lt;/em&gt;&lt;/font&gt;")&amp;IF(ISBLANK(C326),"","&lt;/S&gt; &lt;b&gt;"&amp;C326&amp;"&lt;/b&gt;")&amp;"&lt;p&gt;")</f>
        <v>&amp;#149; Thursday, 26 July 2018 - Shannon &amp;amp; the Clams - &lt;b&gt;Early show - 7 PM&lt;/b&gt;  - &lt;font color='#728C00'&gt;&lt;em&gt;&lt;a href='http://www.shareasale.com/r.cfm?u=529909&amp;b=234786&amp;m=27601&amp;afftrack=&amp;urllink=www%2Eticketfly%2Ecom%2Fpurchase%2Fevent%2F1695455' target='_blank'&gt;buy tickets&lt;/a&gt;&lt;/em&gt;&lt;/font&gt;&lt;p&gt;</v>
      </c>
      <c r="V326" s="95" t="str">
        <f t="shared" si="77"/>
        <v>&amp;#149; Shannon &amp;amp; the Clams - &lt;b&gt;&lt;a href='usmh.php' title='list by venue'&gt;U St Music Hall&lt;/a&gt; (Early show - 7 PM)&lt;/b&gt;  - &lt;font color='#005500'&gt;&lt;b&gt;NEW!&lt;/b&gt;&lt;/font&gt;&lt;br&gt;</v>
      </c>
      <c r="X326" s="9">
        <v>1695455</v>
      </c>
      <c r="AE326" s="92" t="str">
        <f t="shared" si="78"/>
        <v>Thursday, 26 July 2018      [&lt;a name='20180726' href='#20180726'&gt;link to this day&lt;/a&gt;]</v>
      </c>
      <c r="AF326" s="96" t="str">
        <f t="shared" si="79"/>
        <v>&lt;a name='20180726'&gt;&lt;b&gt;Thursday, 26 July 2018: Shannon &amp;amp; the Clams - &lt;a href='usmh.php' title='list by venue'&gt;U St Music Hall&lt;/a&gt; (Early show - 7 PM)&lt;/b&gt;&lt;/a&gt;&lt;br&gt;</v>
      </c>
      <c r="AG326" s="97">
        <f t="shared" si="80"/>
        <v>2018</v>
      </c>
      <c r="AH326" s="97" t="str">
        <f t="shared" si="81"/>
        <v>07</v>
      </c>
      <c r="AI326" s="97">
        <f t="shared" si="82"/>
        <v>26</v>
      </c>
      <c r="AJ326" s="97" t="str">
        <f t="shared" si="83"/>
        <v>20180726</v>
      </c>
    </row>
    <row r="327" spans="2:36" ht="12" customHeight="1" x14ac:dyDescent="0.15">
      <c r="B327" s="9" t="s">
        <v>629</v>
      </c>
      <c r="C327" s="9" t="s">
        <v>3020</v>
      </c>
      <c r="F327" s="86" t="str">
        <f t="shared" si="71"/>
        <v>Thursday</v>
      </c>
      <c r="G327" s="91">
        <v>43307</v>
      </c>
      <c r="H327" s="92" t="str">
        <f>VLOOKUP(MONTH(G327),VLOOKUP!$W$1:$X$24,2)</f>
        <v>July</v>
      </c>
      <c r="I327" s="92" t="str">
        <f t="shared" si="72"/>
        <v>Thursday, 26 July 2018</v>
      </c>
      <c r="J327" s="9" t="s">
        <v>2426</v>
      </c>
      <c r="L327" s="86" t="str">
        <f t="shared" si="73"/>
        <v>&lt;a href='unionstage.php' title='list by venue'&gt;Union Stage&lt;/a&gt; [740 Water Street SW, Washington, DC 20024]</v>
      </c>
      <c r="M327" s="86" t="str">
        <f t="shared" si="74"/>
        <v>Bazzi</v>
      </c>
      <c r="N327" s="86" t="str">
        <f>VLOOKUP(J327,VLOOKUP!$A$2:$S$54,19,FALSE)&amp;J327&amp;"&lt;/a&gt; ["&amp;VLOOKUP(J327,VLOOKUP!$A$2:$S$54,3,FALSE)&amp;"]"</f>
        <v>&lt;a href='unionstage.php' title='list by venue'&gt;Union Stage&lt;/a&gt; [740 Water Street SW, Washington, DC 20024]</v>
      </c>
      <c r="O327" s="9" t="s">
        <v>3021</v>
      </c>
      <c r="S327" s="95" t="str">
        <f t="shared" si="75"/>
        <v>Bazzi</v>
      </c>
      <c r="T327" s="86" t="str">
        <f t="shared" si="76"/>
        <v>&amp;#149; &lt;S&gt;Bazzi - &lt;b&gt;&lt;a href='unionstage.php' title='list by venue'&gt;Union Stage&lt;/a&gt; [740 Water Street SW, Washington, DC 20024]&lt;/b&gt;  - &lt;font color='#000099'&gt;&lt;b&gt;&lt;I&gt;sold out&lt;/I&gt;&lt;/b&gt;&lt;/font&gt;&lt;/S&gt; &lt;b&gt;Moved to the Fillmore Silver Spring&lt;/b&gt;&lt;br&gt;</v>
      </c>
      <c r="U327" s="112" t="str">
        <f>IF(ISBLANK(G327),"","&amp;#149; "&amp;IF(ISBLANK(C327),"","&lt;S&gt;")&amp;I327&amp;IF(ISBLANK(A327),""," - &lt;a href='recommended.php#"&amp;AJ327&amp;"'&gt;&lt;b&gt;&lt;em&gt;&lt;font color='#9C004D'&gt;RECOMMENDED&lt;/font&gt;&lt;/em&gt;&lt;/b&gt;&lt;/a&gt;")&amp;" - "&amp;M327&amp;IF(ISBLANK(K327),K327," - &lt;b&gt;"&amp;K327&amp;"&lt;/b&gt; ")&amp;IF(B327="Sold Out"," - &lt;font color='#000099'&gt;&lt;b&gt;&lt;I&gt;sold out&lt;/I&gt;&lt;/b&gt;&lt;/font&gt;"," - &lt;font color='#728C00'&gt;&lt;em&gt;&lt;a href='http://www.shareasale.com/r.cfm?u=529909&amp;b=234786&amp;m=27601&amp;afftrack=&amp;urllink=www%2Eticketfly%2Ecom%2Fpurchase%2Fevent%2F"&amp;X327&amp;"' target='_blank'&gt;buy tickets&lt;/a&gt;&lt;/em&gt;&lt;/font&gt;")&amp;IF(ISBLANK(C327),"","&lt;/S&gt; &lt;b&gt;"&amp;C327&amp;"&lt;/b&gt;")&amp;"&lt;p&gt;")</f>
        <v>&amp;#149; &lt;S&gt;Thursday, 26 July 2018 - Bazzi - &lt;font color='#000099'&gt;&lt;b&gt;&lt;I&gt;sold out&lt;/I&gt;&lt;/b&gt;&lt;/font&gt;&lt;/S&gt; &lt;b&gt;Moved to the Fillmore Silver Spring&lt;/b&gt;&lt;p&gt;</v>
      </c>
      <c r="V327" s="95" t="str">
        <f t="shared" si="77"/>
        <v>&amp;#149; &lt;S&gt;Bazzi - &lt;b&gt;&lt;a href='unionstage.php' title='list by venue'&gt;Union Stage&lt;/a&gt; [740 Water Street SW, Washington, DC 20024]&lt;/b&gt;  - &lt;font color='#000099'&gt;&lt;b&gt;&lt;I&gt;sold out&lt;/I&gt;&lt;/b&gt;&lt;/font&gt;&lt;/S&gt; &lt;b&gt;Moved to the Fillmore Silver Spring&lt;/b&gt; - &lt;font color='#005500'&gt;&lt;b&gt;&lt;/b&gt;&lt;/font&gt;&lt;br&gt;</v>
      </c>
      <c r="X327" s="9">
        <v>1690936</v>
      </c>
      <c r="AE327" s="92" t="str">
        <f t="shared" si="78"/>
        <v>Thursday, 26 July 2018      [&lt;a name='20180726' href='#20180726'&gt;link to this day&lt;/a&gt;]</v>
      </c>
      <c r="AF327" s="96" t="str">
        <f t="shared" si="79"/>
        <v>&lt;a name='20180726'&gt;&lt;b&gt;Thursday, 26 July 2018: Bazzi - &lt;a href='unionstage.php' title='list by venue'&gt;Union Stage&lt;/a&gt; [740 Water Street SW, Washington, DC 20024]&lt;/b&gt;&lt;/a&gt;&lt;br&gt;</v>
      </c>
      <c r="AG327" s="97">
        <f t="shared" si="80"/>
        <v>2018</v>
      </c>
      <c r="AH327" s="97" t="str">
        <f t="shared" si="81"/>
        <v>07</v>
      </c>
      <c r="AI327" s="97">
        <f t="shared" si="82"/>
        <v>26</v>
      </c>
      <c r="AJ327" s="97" t="str">
        <f t="shared" si="83"/>
        <v>20180726</v>
      </c>
    </row>
    <row r="328" spans="2:36" ht="12" customHeight="1" x14ac:dyDescent="0.15">
      <c r="D328" s="110">
        <v>43276</v>
      </c>
      <c r="E328" s="9" t="s">
        <v>795</v>
      </c>
      <c r="F328" s="86" t="str">
        <f t="shared" si="71"/>
        <v>Thursday</v>
      </c>
      <c r="G328" s="91">
        <v>43307</v>
      </c>
      <c r="H328" s="92" t="str">
        <f>VLOOKUP(MONTH(G328),VLOOKUP!$W$1:$X$24,2)</f>
        <v>July</v>
      </c>
      <c r="I328" s="92" t="str">
        <f t="shared" si="72"/>
        <v>Thursday, 26 July 2018</v>
      </c>
      <c r="J328" s="90" t="s">
        <v>216</v>
      </c>
      <c r="L328" s="86" t="str">
        <f t="shared" si="73"/>
        <v>&lt;a href='velvetlounge.php' title='list by venue'&gt;Velvet Lounge&lt;/a&gt;</v>
      </c>
      <c r="M328" s="86" t="str">
        <f t="shared" si="74"/>
        <v>Taciturn, Birds For Eyes, Alive/Alone, Slow Fix, and dc charges</v>
      </c>
      <c r="N328" s="86" t="str">
        <f>VLOOKUP(J328,VLOOKUP!$A$2:$S$54,19,FALSE)&amp;J328&amp;"&lt;/a&gt;"</f>
        <v>&lt;a href='velvetlounge.php' title='list by venue'&gt;Velvet Lounge&lt;/a&gt;</v>
      </c>
      <c r="O328" s="9" t="s">
        <v>3144</v>
      </c>
      <c r="P328" s="9" t="s">
        <v>2238</v>
      </c>
      <c r="Q328" s="9" t="s">
        <v>3435</v>
      </c>
      <c r="R328" s="9" t="s">
        <v>3436</v>
      </c>
      <c r="S328" s="95" t="str">
        <f t="shared" si="75"/>
        <v>Taciturn</v>
      </c>
      <c r="T328" s="86" t="str">
        <f t="shared" si="76"/>
        <v>&amp;#149; Taciturn, Birds For Eyes, Alive/Alone, Slow Fix, and dc charges - &lt;b&gt;&lt;a href='velvetlounge.php' title='list by venue'&gt;Velvet Lounge&lt;/a&gt;&lt;/b&gt; &lt;br&gt;</v>
      </c>
      <c r="U328" s="86" t="str">
        <f>IF(ISBLANK(G328),"","&amp;#149; "&amp;IF(ISBLANK(C328),"","&lt;S&gt;")&amp;I328&amp;IF(ISBLANK(A328),""," - &lt;a href='recommended.php#"&amp;AJ328&amp;"'&gt;&lt;b&gt;&lt;em&gt;&lt;font color='#9C004D'&gt;RECOMMENDED&lt;/font&gt;&lt;/em&gt;&lt;/b&gt;&lt;/a&gt;")&amp;" - "&amp;M328&amp;IF(ISBLANK(K328),K328," - &lt;b&gt;"&amp;K328&amp;"&lt;/b&gt; ")&amp;IF(B328="Sold Out"," - &lt;font color='#000099'&gt;&lt;b&gt;&lt;I&gt;sold out&lt;/I&gt;&lt;/b&gt;&lt;/font&gt;","")&amp;IF(ISBLANK(C328),"","&lt;/S&gt; &lt;b&gt;"&amp;C328&amp;"&lt;/b&gt;")&amp;"&lt;p&gt;")</f>
        <v>&amp;#149; Thursday, 26 July 2018 - Taciturn, Birds For Eyes, Alive/Alone, Slow Fix, and dc charges&lt;p&gt;</v>
      </c>
      <c r="V328" s="95" t="str">
        <f t="shared" si="77"/>
        <v>&amp;#149; Taciturn, Birds For Eyes, Alive/Alone, Slow Fix, and dc charges - &lt;b&gt;&lt;a href='velvetlounge.php' title='list by venue'&gt;Velvet Lounge&lt;/a&gt;&lt;/b&gt;  - &lt;font color='#005500'&gt;&lt;b&gt;NEW!&lt;/b&gt;&lt;/font&gt;&lt;br&gt;</v>
      </c>
      <c r="AE328" s="92" t="str">
        <f t="shared" si="78"/>
        <v>Thursday, 26 July 2018      [&lt;a name='20180726' href='#20180726'&gt;link to this day&lt;/a&gt;]</v>
      </c>
      <c r="AF328" s="96" t="str">
        <f t="shared" si="79"/>
        <v>&lt;a name='20180726'&gt;&lt;b&gt;Thursday, 26 July 2018: Taciturn, Birds For Eyes, Alive/Alone, Slow Fix, and dc charges - &lt;a href='velvetlounge.php' title='list by venue'&gt;Velvet Lounge&lt;/a&gt;&lt;/b&gt;&lt;/a&gt;&lt;br&gt;</v>
      </c>
      <c r="AG328" s="97">
        <f t="shared" si="80"/>
        <v>2018</v>
      </c>
      <c r="AH328" s="97" t="str">
        <f t="shared" si="81"/>
        <v>07</v>
      </c>
      <c r="AI328" s="97">
        <f t="shared" si="82"/>
        <v>26</v>
      </c>
      <c r="AJ328" s="97" t="str">
        <f t="shared" si="83"/>
        <v>20180726</v>
      </c>
    </row>
    <row r="329" spans="2:36" ht="12" customHeight="1" x14ac:dyDescent="0.15">
      <c r="B329" s="9" t="s">
        <v>629</v>
      </c>
      <c r="F329" s="86" t="str">
        <f t="shared" si="71"/>
        <v>Friday</v>
      </c>
      <c r="G329" s="91">
        <v>43308</v>
      </c>
      <c r="H329" s="92" t="str">
        <f>VLOOKUP(MONTH(G329),VLOOKUP!$W$1:$X$24,2)</f>
        <v>July</v>
      </c>
      <c r="I329" s="92" t="str">
        <f t="shared" si="72"/>
        <v>Friday, 27 July 2018</v>
      </c>
      <c r="J329" s="90" t="s">
        <v>258</v>
      </c>
      <c r="L329" s="86" t="str">
        <f t="shared" si="73"/>
        <v>&lt;a href='930.php' title='list by venue'&gt;9:30 Club&lt;/a&gt;</v>
      </c>
      <c r="M329" s="86" t="str">
        <f t="shared" si="74"/>
        <v>the xx</v>
      </c>
      <c r="N329" s="86" t="str">
        <f>VLOOKUP(J329,VLOOKUP!$A$2:$S$54,19,FALSE)&amp;J329&amp;"&lt;/a&gt;"</f>
        <v>&lt;a href='930.php' title='list by venue'&gt;9:30 Club&lt;/a&gt;</v>
      </c>
      <c r="O329" s="9" t="s">
        <v>1930</v>
      </c>
      <c r="S329" s="95" t="str">
        <f t="shared" si="75"/>
        <v>xx</v>
      </c>
      <c r="T329" s="86" t="str">
        <f t="shared" si="76"/>
        <v>&amp;#149; the xx - &lt;b&gt;&lt;a href='930.php' title='list by venue'&gt;9:30 Club&lt;/a&gt;&lt;/b&gt;  - &lt;font color='#000099'&gt;&lt;b&gt;&lt;I&gt;sold out&lt;/I&gt;&lt;/b&gt;&lt;/font&gt;&lt;br&gt;</v>
      </c>
      <c r="U329" s="112" t="str">
        <f>IF(ISBLANK(G329),"","&amp;#149; "&amp;IF(ISBLANK(C329),"","&lt;S&gt;")&amp;I329&amp;IF(ISBLANK(A329),""," - &lt;a href='recommended.php#"&amp;AJ329&amp;"'&gt;&lt;b&gt;&lt;em&gt;&lt;font color='#9C004D'&gt;RECOMMENDED&lt;/font&gt;&lt;/em&gt;&lt;/b&gt;&lt;/a&gt;")&amp;" - "&amp;M329&amp;IF(ISBLANK(K329),K329," - &lt;b&gt;"&amp;K329&amp;"&lt;/b&gt; ")&amp;IF(B329="Sold Out"," - &lt;font color='#000099'&gt;&lt;b&gt;&lt;I&gt;sold out&lt;/I&gt;&lt;/b&gt;&lt;/font&gt;"," - &lt;font color='#728C00'&gt;&lt;em&gt;&lt;a href='http://www.shareasale.com/r.cfm?u=529909&amp;b=234786&amp;m=27601&amp;afftrack=&amp;urllink=www%2Eticketfly%2Ecom%2Fpurchase%2Fevent%2F"&amp;X329&amp;"' target='_blank'&gt;buy tickets&lt;/a&gt;&lt;/em&gt;&lt;/font&gt;")&amp;IF(ISBLANK(C329),"","&lt;/S&gt; &lt;b&gt;"&amp;C329&amp;"&lt;/b&gt;")&amp;"&lt;p&gt;")</f>
        <v>&amp;#149; Friday, 27 July 2018 - the xx - &lt;font color='#000099'&gt;&lt;b&gt;&lt;I&gt;sold out&lt;/I&gt;&lt;/b&gt;&lt;/font&gt;&lt;p&gt;</v>
      </c>
      <c r="V329" s="95" t="str">
        <f t="shared" si="77"/>
        <v>&amp;#149; the xx - &lt;b&gt;&lt;a href='930.php' title='list by venue'&gt;9:30 Club&lt;/a&gt;&lt;/b&gt;  - &lt;font color='#000099'&gt;&lt;b&gt;&lt;I&gt;sold out&lt;/I&gt;&lt;/b&gt;&lt;/font&gt; - &lt;font color='#005500'&gt;&lt;b&gt;&lt;/b&gt;&lt;/font&gt;&lt;br&gt;</v>
      </c>
      <c r="W329" s="90" t="s">
        <v>221</v>
      </c>
      <c r="X329" s="9">
        <v>1689256</v>
      </c>
      <c r="AE329" s="92" t="str">
        <f t="shared" si="78"/>
        <v>Friday, 27 July 2018      [&lt;a name='20180727' href='#20180727'&gt;link to this day&lt;/a&gt;]</v>
      </c>
      <c r="AF329" s="96" t="str">
        <f t="shared" si="79"/>
        <v>&lt;a name='20180727'&gt;&lt;b&gt;Friday, 27 July 2018: the xx - &lt;a href='930.php' title='list by venue'&gt;9:30 Club&lt;/a&gt;&lt;/b&gt;&lt;/a&gt;&lt;br&gt;</v>
      </c>
      <c r="AG329" s="97">
        <f t="shared" si="80"/>
        <v>2018</v>
      </c>
      <c r="AH329" s="97" t="str">
        <f t="shared" si="81"/>
        <v>07</v>
      </c>
      <c r="AI329" s="97">
        <f t="shared" si="82"/>
        <v>27</v>
      </c>
      <c r="AJ329" s="97" t="str">
        <f t="shared" si="83"/>
        <v>20180727</v>
      </c>
    </row>
    <row r="330" spans="2:36" ht="12" customHeight="1" x14ac:dyDescent="0.15">
      <c r="D330" s="110">
        <v>43207</v>
      </c>
      <c r="E330" s="9" t="s">
        <v>795</v>
      </c>
      <c r="F330" s="86" t="str">
        <f t="shared" si="71"/>
        <v>Friday</v>
      </c>
      <c r="G330" s="91">
        <v>43308</v>
      </c>
      <c r="H330" s="92" t="str">
        <f>VLOOKUP(MONTH(G330),VLOOKUP!$W$1:$X$24,2)</f>
        <v>July</v>
      </c>
      <c r="I330" s="92" t="str">
        <f t="shared" si="72"/>
        <v>Friday, 27 July 2018</v>
      </c>
      <c r="J330" s="90" t="s">
        <v>1462</v>
      </c>
      <c r="L330" s="86" t="str">
        <f t="shared" si="73"/>
        <v>&lt;a href='amp.php' title='list by venue'&gt;AMP&lt;/a&gt;</v>
      </c>
      <c r="M330" s="86" t="str">
        <f t="shared" si="74"/>
        <v>Sun Dogs (Rush tribute)</v>
      </c>
      <c r="N330" s="86" t="str">
        <f>VLOOKUP(J330,VLOOKUP!$A$2:$S$54,19,FALSE)&amp;J330&amp;"&lt;/a&gt;"</f>
        <v>&lt;a href='amp.php' title='list by venue'&gt;AMP&lt;/a&gt;</v>
      </c>
      <c r="O330" s="9" t="s">
        <v>2726</v>
      </c>
      <c r="S330" s="95" t="str">
        <f t="shared" si="75"/>
        <v>Sun Dogs (Rush tribute)</v>
      </c>
      <c r="T330" s="86" t="str">
        <f t="shared" si="76"/>
        <v>&amp;#149; Sun Dogs (Rush tribute) - &lt;b&gt;&lt;a href='amp.php' title='list by venue'&gt;AMP&lt;/a&gt;&lt;/b&gt; &lt;br&gt;</v>
      </c>
      <c r="U330" s="86" t="str">
        <f t="shared" ref="U330:U337" si="84">IF(ISBLANK(G330),"","&amp;#149; "&amp;IF(ISBLANK(C330),"","&lt;S&gt;")&amp;I330&amp;IF(ISBLANK(A330),""," - &lt;a href='recommended.php#"&amp;AJ330&amp;"'&gt;&lt;b&gt;&lt;em&gt;&lt;font color='#9C004D'&gt;RECOMMENDED&lt;/font&gt;&lt;/em&gt;&lt;/b&gt;&lt;/a&gt;")&amp;" - "&amp;M330&amp;IF(ISBLANK(K330),K330," - &lt;b&gt;"&amp;K330&amp;"&lt;/b&gt; ")&amp;IF(B330="Sold Out"," - &lt;font color='#000099'&gt;&lt;b&gt;&lt;I&gt;sold out&lt;/I&gt;&lt;/b&gt;&lt;/font&gt;","")&amp;IF(ISBLANK(C330),"","&lt;/S&gt; &lt;b&gt;"&amp;C330&amp;"&lt;/b&gt;")&amp;"&lt;p&gt;")</f>
        <v>&amp;#149; Friday, 27 July 2018 - Sun Dogs (Rush tribute)&lt;p&gt;</v>
      </c>
      <c r="V330" s="95" t="str">
        <f t="shared" si="77"/>
        <v>&amp;#149; Sun Dogs (Rush tribute) - &lt;b&gt;&lt;a href='amp.php' title='list by venue'&gt;AMP&lt;/a&gt;&lt;/b&gt;  - &lt;font color='#005500'&gt;&lt;b&gt;NEW!&lt;/b&gt;&lt;/font&gt;&lt;br&gt;</v>
      </c>
      <c r="X330" s="99"/>
      <c r="Y330" s="99"/>
      <c r="AE330" s="92" t="str">
        <f t="shared" si="78"/>
        <v>Friday, 27 July 2018      [&lt;a name='20180727' href='#20180727'&gt;link to this day&lt;/a&gt;]</v>
      </c>
      <c r="AF330" s="96" t="str">
        <f t="shared" si="79"/>
        <v>&lt;a name='20180727'&gt;&lt;b&gt;Friday, 27 July 2018: Sun Dogs (Rush tribute) - &lt;a href='amp.php' title='list by venue'&gt;AMP&lt;/a&gt;&lt;/b&gt;&lt;/a&gt;&lt;br&gt;</v>
      </c>
      <c r="AG330" s="97">
        <f t="shared" si="80"/>
        <v>2018</v>
      </c>
      <c r="AH330" s="97" t="str">
        <f t="shared" si="81"/>
        <v>07</v>
      </c>
      <c r="AI330" s="97">
        <f t="shared" si="82"/>
        <v>27</v>
      </c>
      <c r="AJ330" s="97" t="str">
        <f t="shared" si="83"/>
        <v>20180727</v>
      </c>
    </row>
    <row r="331" spans="2:36" ht="12" customHeight="1" x14ac:dyDescent="0.15">
      <c r="D331" s="110">
        <v>43200</v>
      </c>
      <c r="E331" s="9" t="s">
        <v>795</v>
      </c>
      <c r="F331" s="86" t="str">
        <f t="shared" si="71"/>
        <v>Friday</v>
      </c>
      <c r="G331" s="91">
        <v>43308</v>
      </c>
      <c r="H331" s="92" t="str">
        <f>VLOOKUP(MONTH(G331),VLOOKUP!$W$1:$X$24,2)</f>
        <v>July</v>
      </c>
      <c r="I331" s="92" t="str">
        <f t="shared" si="72"/>
        <v>Friday, 27 July 2018</v>
      </c>
      <c r="J331" s="93" t="s">
        <v>1343</v>
      </c>
      <c r="L331" s="86" t="str">
        <f t="shared" si="73"/>
        <v>Atlas Brew Works [2052 West Virginia Ave NE #102, WDC]</v>
      </c>
      <c r="M331" s="86" t="str">
        <f t="shared" si="74"/>
        <v>Temple of Void</v>
      </c>
      <c r="N331" s="93" t="str">
        <f>J331</f>
        <v>Atlas Brew Works [2052 West Virginia Ave NE #102, WDC]</v>
      </c>
      <c r="O331" s="174" t="s">
        <v>2712</v>
      </c>
      <c r="S331" s="95" t="str">
        <f t="shared" si="75"/>
        <v>Temple of Void</v>
      </c>
      <c r="T331" s="86" t="str">
        <f t="shared" si="76"/>
        <v>&amp;#149; Temple of Void - &lt;b&gt;Atlas Brew Works [2052 West Virginia Ave NE #102, WDC]&lt;/b&gt; &lt;br&gt;</v>
      </c>
      <c r="U331" s="86" t="str">
        <f t="shared" si="84"/>
        <v>&amp;#149; Friday, 27 July 2018 - Temple of Void&lt;p&gt;</v>
      </c>
      <c r="V331" s="95" t="str">
        <f t="shared" si="77"/>
        <v>&amp;#149; Temple of Void - &lt;b&gt;Atlas Brew Works [2052 West Virginia Ave NE #102, WDC]&lt;/b&gt;  - &lt;font color='#005500'&gt;&lt;b&gt;NEW!&lt;/b&gt;&lt;/font&gt;&lt;br&gt;</v>
      </c>
      <c r="W331" s="90" t="s">
        <v>221</v>
      </c>
      <c r="AE331" s="92" t="str">
        <f t="shared" si="78"/>
        <v>Friday, 27 July 2018      [&lt;a name='20180727' href='#20180727'&gt;link to this day&lt;/a&gt;]</v>
      </c>
      <c r="AF331" s="96" t="str">
        <f t="shared" si="79"/>
        <v>&lt;a name='20180727'&gt;&lt;b&gt;Friday, 27 July 2018: Temple of Void - Atlas Brew Works [2052 West Virginia Ave NE #102, WDC]&lt;/b&gt;&lt;/a&gt;&lt;br&gt;</v>
      </c>
      <c r="AG331" s="97">
        <f t="shared" si="80"/>
        <v>2018</v>
      </c>
      <c r="AH331" s="97" t="str">
        <f t="shared" si="81"/>
        <v>07</v>
      </c>
      <c r="AI331" s="97">
        <f t="shared" si="82"/>
        <v>27</v>
      </c>
      <c r="AJ331" s="97" t="str">
        <f t="shared" si="83"/>
        <v>20180727</v>
      </c>
    </row>
    <row r="332" spans="2:36" ht="12" customHeight="1" x14ac:dyDescent="0.15">
      <c r="D332" s="110">
        <v>43146</v>
      </c>
      <c r="E332" s="9" t="s">
        <v>795</v>
      </c>
      <c r="F332" s="86" t="str">
        <f t="shared" si="71"/>
        <v>Friday</v>
      </c>
      <c r="G332" s="91">
        <v>43308</v>
      </c>
      <c r="H332" s="92" t="str">
        <f>VLOOKUP(MONTH(G332),VLOOKUP!$W$1:$X$24,2)</f>
        <v>July</v>
      </c>
      <c r="I332" s="92" t="str">
        <f t="shared" si="72"/>
        <v>Friday, 27 July 2018</v>
      </c>
      <c r="J332" s="107" t="s">
        <v>1409</v>
      </c>
      <c r="K332" s="1" t="s">
        <v>2527</v>
      </c>
      <c r="L332" s="86" t="str">
        <f t="shared" si="73"/>
        <v>&lt;a href='baltimorearena.php' title='list by venue'&gt;Baltimore Arena (Royal Farms Arena)&lt;/a&gt; (Shiny And Oh So Bright Tour)</v>
      </c>
      <c r="M332" s="86" t="str">
        <f t="shared" si="74"/>
        <v>Smashing Pumpkins</v>
      </c>
      <c r="N332" s="86" t="str">
        <f>VLOOKUP(J332,VLOOKUP!$A$2:$S$54,19,FALSE)&amp;J332&amp;"&lt;/a&gt;"</f>
        <v>&lt;a href='baltimorearena.php' title='list by venue'&gt;Baltimore Arena (Royal Farms Arena)&lt;/a&gt;</v>
      </c>
      <c r="O332" s="3" t="s">
        <v>2528</v>
      </c>
      <c r="P332" s="107"/>
      <c r="Q332" s="107"/>
      <c r="R332" s="107"/>
      <c r="S332" s="95" t="str">
        <f t="shared" si="75"/>
        <v>Smashing Pumpkins</v>
      </c>
      <c r="T332" s="86" t="str">
        <f t="shared" si="76"/>
        <v>&amp;#149; Smashing Pumpkins - &lt;b&gt;&lt;a href='baltimorearena.php' title='list by venue'&gt;Baltimore Arena (Royal Farms Arena)&lt;/a&gt; (Shiny And Oh So Bright Tour)&lt;/b&gt; &lt;br&gt;</v>
      </c>
      <c r="U332" s="86" t="str">
        <f t="shared" si="84"/>
        <v>&amp;#149; Friday, 27 July 2018 - Smashing Pumpkins - &lt;b&gt;Shiny And Oh So Bright Tour&lt;/b&gt; &lt;p&gt;</v>
      </c>
      <c r="V332" s="95" t="str">
        <f t="shared" si="77"/>
        <v>&amp;#149; Smashing Pumpkins - &lt;b&gt;&lt;a href='baltimorearena.php' title='list by venue'&gt;Baltimore Arena (Royal Farms Arena)&lt;/a&gt; (Shiny And Oh So Bright Tour)&lt;/b&gt;  - &lt;font color='#005500'&gt;&lt;b&gt;NEW!&lt;/b&gt;&lt;/font&gt;&lt;br&gt;</v>
      </c>
      <c r="W332" s="108" t="s">
        <v>282</v>
      </c>
      <c r="AE332" s="92" t="str">
        <f t="shared" si="78"/>
        <v>Friday, 27 July 2018      [&lt;a name='20180727' href='#20180727'&gt;link to this day&lt;/a&gt;]</v>
      </c>
      <c r="AF332" s="96" t="str">
        <f t="shared" si="79"/>
        <v>&lt;a name='20180727'&gt;&lt;b&gt;Friday, 27 July 2018: Smashing Pumpkins - &lt;a href='baltimorearena.php' title='list by venue'&gt;Baltimore Arena (Royal Farms Arena)&lt;/a&gt; (Shiny And Oh So Bright Tour)&lt;/b&gt;&lt;/a&gt;&lt;br&gt;</v>
      </c>
      <c r="AG332" s="97">
        <f t="shared" si="80"/>
        <v>2018</v>
      </c>
      <c r="AH332" s="97" t="str">
        <f t="shared" si="81"/>
        <v>07</v>
      </c>
      <c r="AI332" s="97">
        <f t="shared" si="82"/>
        <v>27</v>
      </c>
      <c r="AJ332" s="97" t="str">
        <f t="shared" si="83"/>
        <v>20180727</v>
      </c>
    </row>
    <row r="333" spans="2:36" ht="12" customHeight="1" x14ac:dyDescent="0.15">
      <c r="D333" s="110">
        <v>43289</v>
      </c>
      <c r="E333" s="9" t="s">
        <v>795</v>
      </c>
      <c r="F333" s="86" t="str">
        <f t="shared" si="71"/>
        <v>Friday</v>
      </c>
      <c r="G333" s="91">
        <v>43308</v>
      </c>
      <c r="H333" s="92" t="str">
        <f>VLOOKUP(MONTH(G333),VLOOKUP!$W$1:$X$24,2)</f>
        <v>July</v>
      </c>
      <c r="I333" s="92" t="str">
        <f t="shared" si="72"/>
        <v>Friday, 27 July 2018</v>
      </c>
      <c r="J333" s="107" t="s">
        <v>453</v>
      </c>
      <c r="K333" s="106"/>
      <c r="L333" s="86" t="str">
        <f t="shared" si="73"/>
        <v>&lt;a href='bmss.php' title='list by venue'&gt;Baltimore SoundStage&lt;/a&gt;</v>
      </c>
      <c r="M333" s="86" t="str">
        <f t="shared" si="74"/>
        <v>Mark Thomas</v>
      </c>
      <c r="N333" s="86" t="str">
        <f>VLOOKUP(J333,VLOOKUP!$A$2:$S$54,19,FALSE)&amp;J333&amp;"&lt;/a&gt;"</f>
        <v>&lt;a href='bmss.php' title='list by venue'&gt;Baltimore SoundStage&lt;/a&gt;</v>
      </c>
      <c r="O333" s="3" t="s">
        <v>3515</v>
      </c>
      <c r="P333" s="107"/>
      <c r="Q333" s="107"/>
      <c r="R333" s="107"/>
      <c r="S333" s="95" t="str">
        <f t="shared" si="75"/>
        <v>Mark Thomas</v>
      </c>
      <c r="T333" s="86" t="str">
        <f t="shared" si="76"/>
        <v>&amp;#149; Mark Thomas - &lt;b&gt;&lt;a href='bmss.php' title='list by venue'&gt;Baltimore SoundStage&lt;/a&gt;&lt;/b&gt; &lt;br&gt;</v>
      </c>
      <c r="U333" s="86" t="str">
        <f t="shared" si="84"/>
        <v>&amp;#149; Friday, 27 July 2018 - Mark Thomas&lt;p&gt;</v>
      </c>
      <c r="V333" s="95" t="str">
        <f t="shared" si="77"/>
        <v>&amp;#149; Mark Thomas - &lt;b&gt;&lt;a href='bmss.php' title='list by venue'&gt;Baltimore SoundStage&lt;/a&gt;&lt;/b&gt;  - &lt;font color='#005500'&gt;&lt;b&gt;NEW!&lt;/b&gt;&lt;/font&gt;&lt;br&gt;</v>
      </c>
      <c r="W333" s="90" t="s">
        <v>282</v>
      </c>
      <c r="Z333" s="172">
        <v>0.83333333333333337</v>
      </c>
      <c r="AE333" s="92" t="str">
        <f t="shared" si="78"/>
        <v>Friday, 27 July 2018      [&lt;a name='20180727' href='#20180727'&gt;link to this day&lt;/a&gt;]</v>
      </c>
      <c r="AF333" s="96" t="str">
        <f t="shared" si="79"/>
        <v>&lt;a name='20180727'&gt;&lt;b&gt;Friday, 27 July 2018: Mark Thomas - &lt;a href='bmss.php' title='list by venue'&gt;Baltimore SoundStage&lt;/a&gt;&lt;/b&gt;&lt;/a&gt;&lt;br&gt;</v>
      </c>
      <c r="AG333" s="97">
        <f t="shared" si="80"/>
        <v>2018</v>
      </c>
      <c r="AH333" s="97" t="str">
        <f t="shared" si="81"/>
        <v>07</v>
      </c>
      <c r="AI333" s="97">
        <f t="shared" si="82"/>
        <v>27</v>
      </c>
      <c r="AJ333" s="97" t="str">
        <f t="shared" si="83"/>
        <v>20180727</v>
      </c>
    </row>
    <row r="334" spans="2:36" ht="12" customHeight="1" x14ac:dyDescent="0.15">
      <c r="D334" s="110">
        <v>43152</v>
      </c>
      <c r="E334" s="9" t="s">
        <v>795</v>
      </c>
      <c r="F334" s="86" t="str">
        <f t="shared" si="71"/>
        <v>Friday</v>
      </c>
      <c r="G334" s="91">
        <v>43308</v>
      </c>
      <c r="H334" s="92" t="str">
        <f>VLOOKUP(MONTH(G334),VLOOKUP!$W$1:$X$24,2)</f>
        <v>July</v>
      </c>
      <c r="I334" s="92" t="str">
        <f t="shared" si="72"/>
        <v>Friday, 27 July 2018</v>
      </c>
      <c r="J334" s="90" t="s">
        <v>446</v>
      </c>
      <c r="L334" s="86" t="str">
        <f t="shared" si="73"/>
        <v>&lt;a href='birchmere.php' title='list by venue'&gt;Birchmere&lt;/a&gt;</v>
      </c>
      <c r="M334" s="86" t="str">
        <f t="shared" si="74"/>
        <v>Johnny Gill</v>
      </c>
      <c r="N334" s="86" t="str">
        <f>VLOOKUP(J334,VLOOKUP!$A$2:$S$54,19,FALSE)&amp;J334&amp;"&lt;/a&gt;"</f>
        <v>&lt;a href='birchmere.php' title='list by venue'&gt;Birchmere&lt;/a&gt;</v>
      </c>
      <c r="O334" s="9" t="s">
        <v>1901</v>
      </c>
      <c r="S334" s="95" t="str">
        <f t="shared" si="75"/>
        <v>Johnny Gill</v>
      </c>
      <c r="T334" s="86" t="str">
        <f t="shared" si="76"/>
        <v>&amp;#149; Johnny Gill - &lt;b&gt;&lt;a href='birchmere.php' title='list by venue'&gt;Birchmere&lt;/a&gt;&lt;/b&gt; &lt;br&gt;</v>
      </c>
      <c r="U334" s="86" t="str">
        <f t="shared" si="84"/>
        <v>&amp;#149; Friday, 27 July 2018 - Johnny Gill&lt;p&gt;</v>
      </c>
      <c r="V334" s="95" t="str">
        <f t="shared" si="77"/>
        <v>&amp;#149; Johnny Gill - &lt;b&gt;&lt;a href='birchmere.php' title='list by venue'&gt;Birchmere&lt;/a&gt;&lt;/b&gt;  - &lt;font color='#005500'&gt;&lt;b&gt;NEW!&lt;/b&gt;&lt;/font&gt;&lt;br&gt;</v>
      </c>
      <c r="W334" s="90" t="s">
        <v>488</v>
      </c>
      <c r="AE334" s="92" t="str">
        <f t="shared" si="78"/>
        <v>Friday, 27 July 2018      [&lt;a name='20180727' href='#20180727'&gt;link to this day&lt;/a&gt;]</v>
      </c>
      <c r="AF334" s="96" t="str">
        <f t="shared" si="79"/>
        <v>&lt;a name='20180727'&gt;&lt;b&gt;Friday, 27 July 2018: Johnny Gill - &lt;a href='birchmere.php' title='list by venue'&gt;Birchmere&lt;/a&gt;&lt;/b&gt;&lt;/a&gt;&lt;br&gt;</v>
      </c>
      <c r="AG334" s="97">
        <f t="shared" si="80"/>
        <v>2018</v>
      </c>
      <c r="AH334" s="97" t="str">
        <f t="shared" si="81"/>
        <v>07</v>
      </c>
      <c r="AI334" s="97">
        <f t="shared" si="82"/>
        <v>27</v>
      </c>
      <c r="AJ334" s="97" t="str">
        <f t="shared" si="83"/>
        <v>20180727</v>
      </c>
    </row>
    <row r="335" spans="2:36" ht="12" customHeight="1" x14ac:dyDescent="0.15">
      <c r="D335" s="110">
        <v>43223</v>
      </c>
      <c r="E335" s="9" t="s">
        <v>795</v>
      </c>
      <c r="F335" s="86" t="str">
        <f t="shared" si="71"/>
        <v>Friday</v>
      </c>
      <c r="G335" s="91">
        <v>43308</v>
      </c>
      <c r="H335" s="92" t="str">
        <f>VLOOKUP(MONTH(G335),VLOOKUP!$W$1:$X$24,2)</f>
        <v>July</v>
      </c>
      <c r="I335" s="92" t="str">
        <f t="shared" si="72"/>
        <v>Friday, 27 July 2018</v>
      </c>
      <c r="J335" s="90" t="s">
        <v>674</v>
      </c>
      <c r="K335" s="90" t="s">
        <v>454</v>
      </c>
      <c r="L335" s="86" t="str">
        <f t="shared" si="73"/>
        <v>&lt;a href='bluesalley.php' title='list by venue'&gt;Blues Alley&lt;/a&gt; (Two shows)</v>
      </c>
      <c r="M335" s="86" t="str">
        <f t="shared" si="74"/>
        <v>Jazz Funk Soul: Jeff Lorber, Everette Harp, Paul Jackson Jr.</v>
      </c>
      <c r="N335" s="86" t="str">
        <f>VLOOKUP(J335,VLOOKUP!$A$2:$S$54,19,FALSE)&amp;J335&amp;"&lt;/a&gt;"</f>
        <v>&lt;a href='bluesalley.php' title='list by venue'&gt;Blues Alley&lt;/a&gt;</v>
      </c>
      <c r="O335" s="160" t="s">
        <v>2917</v>
      </c>
      <c r="S335" s="95" t="str">
        <f t="shared" si="75"/>
        <v>Jazz Funk Soul: Jeff Lorber, Everette Harp, Paul Jackson Jr.</v>
      </c>
      <c r="T335" s="86" t="str">
        <f t="shared" si="76"/>
        <v>&amp;#149; Jazz Funk Soul: Jeff Lorber, Everette Harp, Paul Jackson Jr. - &lt;b&gt;&lt;a href='bluesalley.php' title='list by venue'&gt;Blues Alley&lt;/a&gt; (Two shows)&lt;/b&gt; &lt;br&gt;</v>
      </c>
      <c r="U335" s="86" t="str">
        <f t="shared" si="84"/>
        <v>&amp;#149; Friday, 27 July 2018 - Jazz Funk Soul: Jeff Lorber, Everette Harp, Paul Jackson Jr. - &lt;b&gt;Two shows&lt;/b&gt; &lt;p&gt;</v>
      </c>
      <c r="V335" s="95" t="str">
        <f t="shared" si="77"/>
        <v>&amp;#149; Jazz Funk Soul: Jeff Lorber, Everette Harp, Paul Jackson Jr. - &lt;b&gt;&lt;a href='bluesalley.php' title='list by venue'&gt;Blues Alley&lt;/a&gt; (Two shows)&lt;/b&gt;  - &lt;font color='#005500'&gt;&lt;b&gt;NEW!&lt;/b&gt;&lt;/font&gt;&lt;br&gt;</v>
      </c>
      <c r="W335" s="90" t="s">
        <v>221</v>
      </c>
      <c r="AE335" s="92" t="str">
        <f t="shared" si="78"/>
        <v>Friday, 27 July 2018      [&lt;a name='20180727' href='#20180727'&gt;link to this day&lt;/a&gt;]</v>
      </c>
      <c r="AF335" s="96" t="str">
        <f t="shared" si="79"/>
        <v>&lt;a name='20180727'&gt;&lt;b&gt;Friday, 27 July 2018: Jazz Funk Soul: Jeff Lorber, Everette Harp, Paul Jackson Jr. - &lt;a href='bluesalley.php' title='list by venue'&gt;Blues Alley&lt;/a&gt; (Two shows)&lt;/b&gt;&lt;/a&gt;&lt;br&gt;</v>
      </c>
      <c r="AG335" s="97">
        <f t="shared" si="80"/>
        <v>2018</v>
      </c>
      <c r="AH335" s="97" t="str">
        <f t="shared" si="81"/>
        <v>07</v>
      </c>
      <c r="AI335" s="97">
        <f t="shared" si="82"/>
        <v>27</v>
      </c>
      <c r="AJ335" s="97" t="str">
        <f t="shared" si="83"/>
        <v>20180727</v>
      </c>
    </row>
    <row r="336" spans="2:36" ht="12" customHeight="1" x14ac:dyDescent="0.15">
      <c r="D336" s="110">
        <v>43209</v>
      </c>
      <c r="E336" s="9" t="s">
        <v>795</v>
      </c>
      <c r="F336" s="86" t="str">
        <f t="shared" si="71"/>
        <v>Friday</v>
      </c>
      <c r="G336" s="91">
        <v>43308</v>
      </c>
      <c r="H336" s="92" t="str">
        <f>VLOOKUP(MONTH(G336),VLOOKUP!$W$1:$X$24,2)</f>
        <v>July</v>
      </c>
      <c r="I336" s="92" t="str">
        <f t="shared" si="72"/>
        <v>Friday, 27 July 2018</v>
      </c>
      <c r="J336" s="9" t="s">
        <v>2781</v>
      </c>
      <c r="L336" s="86" t="str">
        <f t="shared" si="73"/>
        <v>&lt;a href='citywinery.php' title='list by venue'&gt;City Winery DC&lt;/a&gt; [1350 Okie St NE, Washington, DC 20002]</v>
      </c>
      <c r="M336" s="86" t="str">
        <f t="shared" si="74"/>
        <v>Eric Roberson</v>
      </c>
      <c r="N336" s="86" t="str">
        <f>VLOOKUP(J336,VLOOKUP!$A$2:$S$54,19,FALSE)&amp;J336&amp;"&lt;/a&gt; ["&amp;VLOOKUP(J336,VLOOKUP!$A$2:$S$54,3,FALSE)&amp;"]"</f>
        <v>&lt;a href='citywinery.php' title='list by venue'&gt;City Winery DC&lt;/a&gt; [1350 Okie St NE, Washington, DC 20002]</v>
      </c>
      <c r="O336" s="9" t="s">
        <v>1647</v>
      </c>
      <c r="S336" s="95" t="str">
        <f t="shared" si="75"/>
        <v>Eric Roberson</v>
      </c>
      <c r="T336" s="86" t="str">
        <f t="shared" si="76"/>
        <v>&amp;#149; Eric Roberson - &lt;b&gt;&lt;a href='citywinery.php' title='list by venue'&gt;City Winery DC&lt;/a&gt; [1350 Okie St NE, Washington, DC 20002]&lt;/b&gt; &lt;br&gt;</v>
      </c>
      <c r="U336" s="86" t="str">
        <f t="shared" si="84"/>
        <v>&amp;#149; Friday, 27 July 2018 - Eric Roberson&lt;p&gt;</v>
      </c>
      <c r="V336" s="95" t="str">
        <f t="shared" si="77"/>
        <v>&amp;#149; Eric Roberson - &lt;b&gt;&lt;a href='citywinery.php' title='list by venue'&gt;City Winery DC&lt;/a&gt; [1350 Okie St NE, Washington, DC 20002]&lt;/b&gt;  - &lt;font color='#005500'&gt;&lt;b&gt;NEW!&lt;/b&gt;&lt;/font&gt;&lt;br&gt;</v>
      </c>
      <c r="AE336" s="92" t="str">
        <f t="shared" si="78"/>
        <v>Friday, 27 July 2018      [&lt;a name='20180727' href='#20180727'&gt;link to this day&lt;/a&gt;]</v>
      </c>
      <c r="AF336" s="96" t="str">
        <f t="shared" si="79"/>
        <v>&lt;a name='20180727'&gt;&lt;b&gt;Friday, 27 July 2018: Eric Roberson - &lt;a href='citywinery.php' title='list by venue'&gt;City Winery DC&lt;/a&gt; [1350 Okie St NE, Washington, DC 20002]&lt;/b&gt;&lt;/a&gt;&lt;br&gt;</v>
      </c>
      <c r="AG336" s="97">
        <f t="shared" si="80"/>
        <v>2018</v>
      </c>
      <c r="AH336" s="97" t="str">
        <f t="shared" si="81"/>
        <v>07</v>
      </c>
      <c r="AI336" s="97">
        <f t="shared" si="82"/>
        <v>27</v>
      </c>
      <c r="AJ336" s="97" t="str">
        <f t="shared" si="83"/>
        <v>20180727</v>
      </c>
    </row>
    <row r="337" spans="4:36" ht="12" customHeight="1" x14ac:dyDescent="0.15">
      <c r="D337" s="110">
        <v>43276</v>
      </c>
      <c r="E337" s="9" t="s">
        <v>795</v>
      </c>
      <c r="F337" s="86" t="str">
        <f t="shared" si="71"/>
        <v>Friday</v>
      </c>
      <c r="G337" s="91">
        <v>43308</v>
      </c>
      <c r="H337" s="92" t="str">
        <f>VLOOKUP(MONTH(G337),VLOOKUP!$W$1:$X$24,2)</f>
        <v>July</v>
      </c>
      <c r="I337" s="92" t="str">
        <f t="shared" si="72"/>
        <v>Friday, 27 July 2018</v>
      </c>
      <c r="J337" s="94" t="s">
        <v>535</v>
      </c>
      <c r="L337" s="86" t="str">
        <f t="shared" si="73"/>
        <v>&lt;a href='cometpingpong.php' title='list by venue'&gt;Comet Ping Pong&lt;/a&gt;</v>
      </c>
      <c r="M337" s="86" t="str">
        <f t="shared" si="74"/>
        <v>Glue Factory, Positive No, and Warm Sun</v>
      </c>
      <c r="N337" s="86" t="str">
        <f>VLOOKUP(J337,VLOOKUP!$A$2:$S$54,19,FALSE)&amp;J337&amp;"&lt;/a&gt;"</f>
        <v>&lt;a href='cometpingpong.php' title='list by venue'&gt;Comet Ping Pong&lt;/a&gt;</v>
      </c>
      <c r="O337" s="9" t="s">
        <v>2357</v>
      </c>
      <c r="P337" s="9" t="s">
        <v>2228</v>
      </c>
      <c r="Q337" s="9" t="s">
        <v>1758</v>
      </c>
      <c r="S337" s="95" t="str">
        <f t="shared" si="75"/>
        <v>Glue Factory</v>
      </c>
      <c r="T337" s="86" t="str">
        <f t="shared" si="76"/>
        <v>&amp;#149; Glue Factory, Positive No, and Warm Sun - &lt;b&gt;&lt;a href='cometpingpong.php' title='list by venue'&gt;Comet Ping Pong&lt;/a&gt;&lt;/b&gt; &lt;br&gt;</v>
      </c>
      <c r="U337" s="86" t="str">
        <f t="shared" si="84"/>
        <v>&amp;#149; Friday, 27 July 2018 - Glue Factory, Positive No, and Warm Sun&lt;p&gt;</v>
      </c>
      <c r="V337" s="95" t="str">
        <f t="shared" si="77"/>
        <v>&amp;#149; Glue Factory, Positive No, and Warm Sun - &lt;b&gt;&lt;a href='cometpingpong.php' title='list by venue'&gt;Comet Ping Pong&lt;/a&gt;&lt;/b&gt;  - &lt;font color='#005500'&gt;&lt;b&gt;NEW!&lt;/b&gt;&lt;/font&gt;&lt;br&gt;</v>
      </c>
      <c r="W337" s="90" t="s">
        <v>221</v>
      </c>
      <c r="AE337" s="92" t="str">
        <f t="shared" si="78"/>
        <v>Friday, 27 July 2018      [&lt;a name='20180727' href='#20180727'&gt;link to this day&lt;/a&gt;]</v>
      </c>
      <c r="AF337" s="96" t="str">
        <f t="shared" si="79"/>
        <v>&lt;a name='20180727'&gt;&lt;b&gt;Friday, 27 July 2018: Glue Factory, Positive No, and Warm Sun - &lt;a href='cometpingpong.php' title='list by venue'&gt;Comet Ping Pong&lt;/a&gt;&lt;/b&gt;&lt;/a&gt;&lt;br&gt;</v>
      </c>
      <c r="AG337" s="97">
        <f t="shared" si="80"/>
        <v>2018</v>
      </c>
      <c r="AH337" s="97" t="str">
        <f t="shared" si="81"/>
        <v>07</v>
      </c>
      <c r="AI337" s="97">
        <f t="shared" si="82"/>
        <v>27</v>
      </c>
      <c r="AJ337" s="97" t="str">
        <f t="shared" si="83"/>
        <v>20180727</v>
      </c>
    </row>
    <row r="338" spans="4:36" ht="12" customHeight="1" x14ac:dyDescent="0.15">
      <c r="D338" s="110">
        <v>43273</v>
      </c>
      <c r="E338" s="9" t="s">
        <v>795</v>
      </c>
      <c r="F338" s="86" t="str">
        <f t="shared" si="71"/>
        <v>Friday</v>
      </c>
      <c r="G338" s="91">
        <v>43308</v>
      </c>
      <c r="H338" s="92" t="str">
        <f>VLOOKUP(MONTH(G338),VLOOKUP!$W$1:$X$24,2)</f>
        <v>July</v>
      </c>
      <c r="I338" s="92" t="str">
        <f t="shared" si="72"/>
        <v>Friday, 27 July 2018</v>
      </c>
      <c r="J338" s="90" t="s">
        <v>484</v>
      </c>
      <c r="L338" s="86" t="str">
        <f t="shared" si="73"/>
        <v>&lt;a href='dc9.php' title='list by venue'&gt;DC9&lt;/a&gt;</v>
      </c>
      <c r="M338" s="86" t="str">
        <f t="shared" si="74"/>
        <v>Erin Rae</v>
      </c>
      <c r="N338" s="86" t="str">
        <f>VLOOKUP(J338,VLOOKUP!$A$2:$S$54,19,FALSE)&amp;J338&amp;"&lt;/a&gt;"</f>
        <v>&lt;a href='dc9.php' title='list by venue'&gt;DC9&lt;/a&gt;</v>
      </c>
      <c r="O338" s="4" t="s">
        <v>3171</v>
      </c>
      <c r="P338" s="94"/>
      <c r="Q338" s="94"/>
      <c r="R338" s="94"/>
      <c r="S338" s="95" t="str">
        <f t="shared" si="75"/>
        <v>Erin Rae</v>
      </c>
      <c r="T338" s="86" t="str">
        <f t="shared" si="76"/>
        <v>&amp;#149; Erin Rae - &lt;b&gt;&lt;a href='dc9.php' title='list by venue'&gt;DC9&lt;/a&gt;&lt;/b&gt; &lt;br&gt;</v>
      </c>
      <c r="U338" s="112" t="str">
        <f>IF(ISBLANK(G338),"","&amp;#149; "&amp;IF(ISBLANK(C338),"","&lt;S&gt;")&amp;I338&amp;IF(ISBLANK(A338),""," - &lt;a href='recommended.php#"&amp;AJ338&amp;"'&gt;&lt;b&gt;&lt;em&gt;&lt;font color='#9C004D'&gt;RECOMMENDED&lt;/font&gt;&lt;/em&gt;&lt;/b&gt;&lt;/a&gt;")&amp;" - "&amp;M338&amp;IF(ISBLANK(K338),K338," - &lt;b&gt;"&amp;K338&amp;"&lt;/b&gt; ")&amp;IF(B338="Sold Out"," - &lt;font color='#000099'&gt;&lt;b&gt;&lt;I&gt;sold out&lt;/I&gt;&lt;/b&gt;&lt;/font&gt;"," - &lt;font color='#728C00'&gt;&lt;em&gt;&lt;a href='http://www.shareasale.com/r.cfm?u=529909&amp;b=234786&amp;m=27601&amp;afftrack=&amp;urllink=www%2Eticketfly%2Ecom%2Fpurchase%2Fevent%2F"&amp;X338&amp;"' target='_blank'&gt;buy tickets&lt;/a&gt;&lt;/em&gt;&lt;/font&gt;")&amp;IF(ISBLANK(C338),"","&lt;/S&gt; &lt;b&gt;"&amp;C338&amp;"&lt;/b&gt;")&amp;"&lt;p&gt;")</f>
        <v>&amp;#149; Friday, 27 July 2018 - Erin Rae - &lt;font color='#728C00'&gt;&lt;em&gt;&lt;a href='http://www.shareasale.com/r.cfm?u=529909&amp;b=234786&amp;m=27601&amp;afftrack=&amp;urllink=www%2Eticketfly%2Ecom%2Fpurchase%2Fevent%2F1707184' target='_blank'&gt;buy tickets&lt;/a&gt;&lt;/em&gt;&lt;/font&gt;&lt;p&gt;</v>
      </c>
      <c r="V338" s="95" t="str">
        <f t="shared" si="77"/>
        <v>&amp;#149; Erin Rae - &lt;b&gt;&lt;a href='dc9.php' title='list by venue'&gt;DC9&lt;/a&gt;&lt;/b&gt;  - &lt;font color='#005500'&gt;&lt;b&gt;NEW!&lt;/b&gt;&lt;/font&gt;&lt;br&gt;</v>
      </c>
      <c r="X338" s="90">
        <v>1707184</v>
      </c>
      <c r="AE338" s="92" t="str">
        <f t="shared" si="78"/>
        <v>Friday, 27 July 2018      [&lt;a name='20180727' href='#20180727'&gt;link to this day&lt;/a&gt;]</v>
      </c>
      <c r="AF338" s="96" t="str">
        <f t="shared" si="79"/>
        <v>&lt;a name='20180727'&gt;&lt;b&gt;Friday, 27 July 2018: Erin Rae - &lt;a href='dc9.php' title='list by venue'&gt;DC9&lt;/a&gt;&lt;/b&gt;&lt;/a&gt;&lt;br&gt;</v>
      </c>
      <c r="AG338" s="97">
        <f t="shared" si="80"/>
        <v>2018</v>
      </c>
      <c r="AH338" s="97" t="str">
        <f t="shared" si="81"/>
        <v>07</v>
      </c>
      <c r="AI338" s="97">
        <f t="shared" si="82"/>
        <v>27</v>
      </c>
      <c r="AJ338" s="97" t="str">
        <f t="shared" si="83"/>
        <v>20180727</v>
      </c>
    </row>
    <row r="339" spans="4:36" ht="12" customHeight="1" x14ac:dyDescent="0.15">
      <c r="F339" s="86" t="str">
        <f t="shared" si="71"/>
        <v>Friday</v>
      </c>
      <c r="G339" s="91">
        <v>43308</v>
      </c>
      <c r="H339" s="92" t="str">
        <f>VLOOKUP(MONTH(G339),VLOOKUP!$W$1:$X$24,2)</f>
        <v>July</v>
      </c>
      <c r="I339" s="92" t="str">
        <f t="shared" si="72"/>
        <v>Friday, 27 July 2018</v>
      </c>
      <c r="J339" s="93" t="s">
        <v>718</v>
      </c>
      <c r="K339" s="9" t="s">
        <v>2756</v>
      </c>
      <c r="L339" s="86" t="str">
        <f t="shared" si="73"/>
        <v>FedEx Field [1600 FedEx Way, Landover, MD 20785] (OTR II Tour)</v>
      </c>
      <c r="M339" s="86" t="str">
        <f t="shared" si="74"/>
        <v>Jay-Z and Beyonc&amp;eacute;</v>
      </c>
      <c r="N339" s="93" t="str">
        <f>J339</f>
        <v>FedEx Field [1600 FedEx Way, Landover, MD 20785]</v>
      </c>
      <c r="O339" s="9" t="s">
        <v>2302</v>
      </c>
      <c r="P339" s="9" t="s">
        <v>2757</v>
      </c>
      <c r="S339" s="95" t="str">
        <f t="shared" si="75"/>
        <v>Jay-Z</v>
      </c>
      <c r="T339" s="86" t="str">
        <f t="shared" si="76"/>
        <v>&amp;#149; Jay-Z and Beyonc&amp;eacute; - &lt;b&gt;FedEx Field [1600 FedEx Way, Landover, MD 20785] (OTR II Tour)&lt;/b&gt; &lt;br&gt;</v>
      </c>
      <c r="U339" s="86" t="str">
        <f>IF(ISBLANK(G339),"","&amp;#149; "&amp;IF(ISBLANK(C339),"","&lt;S&gt;")&amp;I339&amp;IF(ISBLANK(A339),""," - &lt;a href='recommended.php#"&amp;AJ339&amp;"'&gt;&lt;b&gt;&lt;em&gt;&lt;font color='#9C004D'&gt;RECOMMENDED&lt;/font&gt;&lt;/em&gt;&lt;/b&gt;&lt;/a&gt;")&amp;" - "&amp;M339&amp;IF(ISBLANK(K339),K339," - &lt;b&gt;"&amp;K339&amp;"&lt;/b&gt; ")&amp;IF(B339="Sold Out"," - &lt;font color='#000099'&gt;&lt;b&gt;&lt;I&gt;sold out&lt;/I&gt;&lt;/b&gt;&lt;/font&gt;","")&amp;IF(ISBLANK(C339),"","&lt;/S&gt; &lt;b&gt;"&amp;C339&amp;"&lt;/b&gt;")&amp;"&lt;p&gt;")</f>
        <v>&amp;#149; Friday, 27 July 2018 - Jay-Z and Beyonc&amp;eacute; - &lt;b&gt;OTR II Tour&lt;/b&gt; &lt;p&gt;</v>
      </c>
      <c r="V339" s="95" t="str">
        <f t="shared" si="77"/>
        <v>&amp;#149; Jay-Z and Beyonc&amp;eacute; - &lt;b&gt;FedEx Field [1600 FedEx Way, Landover, MD 20785] (OTR II Tour)&lt;/b&gt;  - &lt;font color='#005500'&gt;&lt;b&gt;&lt;/b&gt;&lt;/font&gt;&lt;br&gt;</v>
      </c>
      <c r="AE339" s="92" t="str">
        <f t="shared" si="78"/>
        <v>Friday, 27 July 2018      [&lt;a name='20180727' href='#20180727'&gt;link to this day&lt;/a&gt;]</v>
      </c>
      <c r="AF339" s="96" t="str">
        <f t="shared" si="79"/>
        <v>&lt;a name='20180727'&gt;&lt;b&gt;Friday, 27 July 2018: Jay-Z and Beyonc&amp;eacute; - FedEx Field [1600 FedEx Way, Landover, MD 20785] (OTR II Tour)&lt;/b&gt;&lt;/a&gt;&lt;br&gt;</v>
      </c>
      <c r="AG339" s="97">
        <f t="shared" si="80"/>
        <v>2018</v>
      </c>
      <c r="AH339" s="97" t="str">
        <f t="shared" si="81"/>
        <v>07</v>
      </c>
      <c r="AI339" s="97">
        <f t="shared" si="82"/>
        <v>27</v>
      </c>
      <c r="AJ339" s="97" t="str">
        <f t="shared" si="83"/>
        <v>20180727</v>
      </c>
    </row>
    <row r="340" spans="4:36" ht="12" customHeight="1" x14ac:dyDescent="0.15">
      <c r="D340" s="110">
        <v>43207</v>
      </c>
      <c r="E340" s="9" t="s">
        <v>795</v>
      </c>
      <c r="F340" s="86" t="str">
        <f t="shared" si="71"/>
        <v>Friday</v>
      </c>
      <c r="G340" s="91">
        <v>43308</v>
      </c>
      <c r="H340" s="92" t="str">
        <f>VLOOKUP(MONTH(G340),VLOOKUP!$W$1:$X$24,2)</f>
        <v>July</v>
      </c>
      <c r="I340" s="92" t="str">
        <f t="shared" si="72"/>
        <v>Friday, 27 July 2018</v>
      </c>
      <c r="J340" s="90" t="s">
        <v>450</v>
      </c>
      <c r="K340" s="9" t="s">
        <v>2738</v>
      </c>
      <c r="L340" s="86" t="str">
        <f t="shared" si="73"/>
        <v>&lt;a href='fillmore.php' title='list by venue'&gt;Fillmore Silver Spring&lt;/a&gt; (On My Side Tour)</v>
      </c>
      <c r="M340" s="86" t="str">
        <f t="shared" si="74"/>
        <v>Kim Walker-Smith</v>
      </c>
      <c r="N340" s="86" t="str">
        <f>VLOOKUP(J340,VLOOKUP!$A$2:$S$54,19,FALSE)&amp;J340&amp;"&lt;/a&gt;"</f>
        <v>&lt;a href='fillmore.php' title='list by venue'&gt;Fillmore Silver Spring&lt;/a&gt;</v>
      </c>
      <c r="O340" s="9" t="s">
        <v>2739</v>
      </c>
      <c r="S340" s="95" t="str">
        <f t="shared" si="75"/>
        <v>Kim Walker-Smith</v>
      </c>
      <c r="T340" s="86" t="str">
        <f t="shared" si="76"/>
        <v>&amp;#149; Kim Walker-Smith - &lt;b&gt;&lt;a href='fillmore.php' title='list by venue'&gt;Fillmore Silver Spring&lt;/a&gt; (On My Side Tour)&lt;/b&gt; &lt;br&gt;</v>
      </c>
      <c r="U340" s="86" t="str">
        <f>IF(ISBLANK(G340),"","&amp;#149; "&amp;IF(ISBLANK(C340),"","&lt;S&gt;")&amp;I340&amp;IF(ISBLANK(A340),""," - &lt;a href='recommended.php#"&amp;AJ340&amp;"'&gt;&lt;b&gt;&lt;em&gt;&lt;font color='#9C004D'&gt;RECOMMENDED&lt;/font&gt;&lt;/em&gt;&lt;/b&gt;&lt;/a&gt;")&amp;" - "&amp;M340&amp;IF(ISBLANK(K340),K340," - &lt;b&gt;"&amp;K340&amp;"&lt;/b&gt; ")&amp;IF(B340="Sold Out"," - &lt;font color='#000099'&gt;&lt;b&gt;&lt;I&gt;sold out&lt;/I&gt;&lt;/b&gt;&lt;/font&gt;","")&amp;IF(ISBLANK(C340),"","&lt;/S&gt; &lt;b&gt;"&amp;C340&amp;"&lt;/b&gt;")&amp;"&lt;p&gt;")</f>
        <v>&amp;#149; Friday, 27 July 2018 - Kim Walker-Smith - &lt;b&gt;On My Side Tour&lt;/b&gt; &lt;p&gt;</v>
      </c>
      <c r="V340" s="95" t="str">
        <f t="shared" si="77"/>
        <v>&amp;#149; Kim Walker-Smith - &lt;b&gt;&lt;a href='fillmore.php' title='list by venue'&gt;Fillmore Silver Spring&lt;/a&gt; (On My Side Tour)&lt;/b&gt;  - &lt;font color='#005500'&gt;&lt;b&gt;NEW!&lt;/b&gt;&lt;/font&gt;&lt;br&gt;</v>
      </c>
      <c r="AE340" s="92" t="str">
        <f t="shared" si="78"/>
        <v>Friday, 27 July 2018      [&lt;a name='20180727' href='#20180727'&gt;link to this day&lt;/a&gt;]</v>
      </c>
      <c r="AF340" s="96" t="str">
        <f t="shared" si="79"/>
        <v>&lt;a name='20180727'&gt;&lt;b&gt;Friday, 27 July 2018: Kim Walker-Smith - &lt;a href='fillmore.php' title='list by venue'&gt;Fillmore Silver Spring&lt;/a&gt; (On My Side Tour)&lt;/b&gt;&lt;/a&gt;&lt;br&gt;</v>
      </c>
      <c r="AG340" s="97">
        <f t="shared" si="80"/>
        <v>2018</v>
      </c>
      <c r="AH340" s="97" t="str">
        <f t="shared" si="81"/>
        <v>07</v>
      </c>
      <c r="AI340" s="97">
        <f t="shared" si="82"/>
        <v>27</v>
      </c>
      <c r="AJ340" s="97" t="str">
        <f t="shared" si="83"/>
        <v>20180727</v>
      </c>
    </row>
    <row r="341" spans="4:36" ht="12" customHeight="1" x14ac:dyDescent="0.15">
      <c r="D341" s="110">
        <v>43233</v>
      </c>
      <c r="E341" s="9" t="s">
        <v>795</v>
      </c>
      <c r="F341" s="86" t="str">
        <f t="shared" si="71"/>
        <v>Friday</v>
      </c>
      <c r="G341" s="91">
        <v>43308</v>
      </c>
      <c r="H341" s="92" t="str">
        <f>VLOOKUP(MONTH(G341),VLOOKUP!$W$1:$X$24,2)</f>
        <v>July</v>
      </c>
      <c r="I341" s="92" t="str">
        <f t="shared" si="72"/>
        <v>Friday, 27 July 2018</v>
      </c>
      <c r="J341" s="90" t="s">
        <v>217</v>
      </c>
      <c r="L341" s="86" t="str">
        <f t="shared" si="73"/>
        <v>&lt;a href='jamminjava.php' title='list by venue'&gt;Jammin' Java&lt;/a&gt;</v>
      </c>
      <c r="M341" s="86" t="str">
        <f t="shared" si="74"/>
        <v>Back to the 90s: Brains of J (Pearl Jam tribute), Getchoo (Weezer tribute), First Gentleman (Preseidents of the USA tribute), and Selling the Drama (Live tribute)</v>
      </c>
      <c r="N341" s="86" t="str">
        <f>VLOOKUP(J341,VLOOKUP!$A$2:$S$54,19,FALSE)&amp;J341&amp;"&lt;/a&gt;"</f>
        <v>&lt;a href='jamminjava.php' title='list by venue'&gt;Jammin' Java&lt;/a&gt;</v>
      </c>
      <c r="O341" s="9" t="s">
        <v>2990</v>
      </c>
      <c r="S341" s="95" t="str">
        <f t="shared" si="75"/>
        <v>Back to the 90s: Brains of J (Pearl Jam tribute), Getchoo (Weezer tribute), First Gentleman (Preseidents of the USA tribute), and Selling the Drama (Live tribute)</v>
      </c>
      <c r="T341" s="86" t="str">
        <f t="shared" si="76"/>
        <v>&amp;#149; Back to the 90s: Brains of J (Pearl Jam tribute), Getchoo (Weezer tribute), First Gentleman (Preseidents of the USA tribute), and Selling the Drama (Live tribute) - &lt;b&gt;&lt;a href='jamminjava.php' title='list by venue'&gt;Jammin' Java&lt;/a&gt;&lt;/b&gt; &lt;br&gt;</v>
      </c>
      <c r="U341" s="112" t="str">
        <f>IF(ISBLANK(G341),"","&amp;#149; "&amp;IF(ISBLANK(C341),"","&lt;S&gt;")&amp;I341&amp;IF(ISBLANK(A341),""," - &lt;a href='recommended.php#"&amp;AJ341&amp;"'&gt;&lt;b&gt;&lt;em&gt;&lt;font color='#9C004D'&gt;RECOMMENDED&lt;/font&gt;&lt;/em&gt;&lt;/b&gt;&lt;/a&gt;")&amp;" - "&amp;M341&amp;IF(ISBLANK(K341),K341," - &lt;b&gt;"&amp;K341&amp;"&lt;/b&gt; ")&amp;IF(B341="Sold Out"," - &lt;font color='#000099'&gt;&lt;b&gt;&lt;I&gt;sold out&lt;/I&gt;&lt;/b&gt;&lt;/font&gt;"," - &lt;font color='#728C00'&gt;&lt;em&gt;&lt;a href='http://www.shareasale.com/r.cfm?u=529909&amp;b=234786&amp;m=27601&amp;afftrack=&amp;urllink=www%2Eticketfly%2Ecom%2Fpurchase%2Fevent%2F"&amp;X341&amp;"' target='_blank'&gt;buy tickets&lt;/a&gt;&lt;/em&gt;&lt;/font&gt;")&amp;IF(ISBLANK(C341),"","&lt;/S&gt; &lt;b&gt;"&amp;C341&amp;"&lt;/b&gt;")&amp;"&lt;p&gt;")</f>
        <v>&amp;#149; Friday, 27 July 2018 - Back to the 90s: Brains of J (Pearl Jam tribute), Getchoo (Weezer tribute), First Gentleman (Preseidents of the USA tribute), and Selling the Drama (Live tribute) - &lt;font color='#728C00'&gt;&lt;em&gt;&lt;a href='http://www.shareasale.com/r.cfm?u=529909&amp;b=234786&amp;m=27601&amp;afftrack=&amp;urllink=www%2Eticketfly%2Ecom%2Fpurchase%2Fevent%2F1696407' target='_blank'&gt;buy tickets&lt;/a&gt;&lt;/em&gt;&lt;/font&gt;&lt;p&gt;</v>
      </c>
      <c r="V341" s="95" t="str">
        <f t="shared" si="77"/>
        <v>&amp;#149; Back to the 90s: Brains of J (Pearl Jam tribute), Getchoo (Weezer tribute), First Gentleman (Preseidents of the USA tribute), and Selling the Drama (Live tribute) - &lt;b&gt;&lt;a href='jamminjava.php' title='list by venue'&gt;Jammin' Java&lt;/a&gt;&lt;/b&gt;  - &lt;font color='#005500'&gt;&lt;b&gt;NEW!&lt;/b&gt;&lt;/font&gt;&lt;br&gt;</v>
      </c>
      <c r="X341" s="9">
        <v>1696407</v>
      </c>
      <c r="AE341" s="92" t="str">
        <f t="shared" si="78"/>
        <v>Friday, 27 July 2018      [&lt;a name='20180727' href='#20180727'&gt;link to this day&lt;/a&gt;]</v>
      </c>
      <c r="AF341" s="96" t="str">
        <f t="shared" si="79"/>
        <v>&lt;a name='20180727'&gt;&lt;b&gt;Friday, 27 July 2018: Back to the 90s: Brains of J (Pearl Jam tribute), Getchoo (Weezer tribute), First Gentleman (Preseidents of the USA tribute), and Selling the Drama (Live tribute) - &lt;a href='jamminjava.php' title='list by venue'&gt;Jammin' Java&lt;/a&gt;&lt;/b&gt;&lt;/a&gt;&lt;br&gt;</v>
      </c>
      <c r="AG341" s="97">
        <f t="shared" si="80"/>
        <v>2018</v>
      </c>
      <c r="AH341" s="97" t="str">
        <f t="shared" si="81"/>
        <v>07</v>
      </c>
      <c r="AI341" s="97">
        <f t="shared" si="82"/>
        <v>27</v>
      </c>
      <c r="AJ341" s="97" t="str">
        <f t="shared" si="83"/>
        <v>20180727</v>
      </c>
    </row>
    <row r="342" spans="4:36" ht="12" customHeight="1" x14ac:dyDescent="0.15">
      <c r="D342" s="110">
        <v>43200</v>
      </c>
      <c r="E342" s="9" t="s">
        <v>795</v>
      </c>
      <c r="F342" s="86" t="str">
        <f t="shared" si="71"/>
        <v>Friday</v>
      </c>
      <c r="G342" s="91">
        <v>43308</v>
      </c>
      <c r="H342" s="92" t="str">
        <f>VLOOKUP(MONTH(G342),VLOOKUP!$W$1:$X$24,2)</f>
        <v>July</v>
      </c>
      <c r="I342" s="92" t="str">
        <f t="shared" si="72"/>
        <v>Friday, 27 July 2018</v>
      </c>
      <c r="J342" s="107" t="s">
        <v>647</v>
      </c>
      <c r="K342" s="106"/>
      <c r="L342" s="86" t="str">
        <f t="shared" si="73"/>
        <v>&lt;a href='metrogallery.php' title='list by venue'&gt;Metro Gallery (Baltimore)&lt;/a&gt;</v>
      </c>
      <c r="M342" s="86" t="str">
        <f t="shared" si="74"/>
        <v>Witch Mountain, Brimstone Coven, Queen Wolf, and Cavern</v>
      </c>
      <c r="N342" s="86" t="str">
        <f>VLOOKUP(J342,VLOOKUP!$A$2:$S$54,19,FALSE)&amp;J342&amp;"&lt;/a&gt;"</f>
        <v>&lt;a href='metrogallery.php' title='list by venue'&gt;Metro Gallery (Baltimore)&lt;/a&gt;</v>
      </c>
      <c r="O342" s="173" t="s">
        <v>2708</v>
      </c>
      <c r="P342" s="3" t="s">
        <v>3607</v>
      </c>
      <c r="Q342" s="3" t="s">
        <v>1686</v>
      </c>
      <c r="R342" s="3" t="s">
        <v>2034</v>
      </c>
      <c r="S342" s="95" t="str">
        <f t="shared" si="75"/>
        <v>Witch Mountain</v>
      </c>
      <c r="T342" s="86" t="str">
        <f t="shared" si="76"/>
        <v>&amp;#149; Witch Mountain, Brimstone Coven, Queen Wolf, and Cavern - &lt;b&gt;&lt;a href='metrogallery.php' title='list by venue'&gt;Metro Gallery (Baltimore)&lt;/a&gt;&lt;/b&gt; &lt;br&gt;</v>
      </c>
      <c r="U342" s="86" t="str">
        <f>IF(ISBLANK(G342),"","&amp;#149; "&amp;IF(ISBLANK(C342),"","&lt;S&gt;")&amp;I342&amp;IF(ISBLANK(A342),""," - &lt;a href='recommended.php#"&amp;AJ342&amp;"'&gt;&lt;b&gt;&lt;em&gt;&lt;font color='#9C004D'&gt;RECOMMENDED&lt;/font&gt;&lt;/em&gt;&lt;/b&gt;&lt;/a&gt;")&amp;" - "&amp;M342&amp;IF(ISBLANK(K342),K342," - &lt;b&gt;"&amp;K342&amp;"&lt;/b&gt; ")&amp;IF(B342="Sold Out"," - &lt;font color='#000099'&gt;&lt;b&gt;&lt;I&gt;sold out&lt;/I&gt;&lt;/b&gt;&lt;/font&gt;","")&amp;IF(ISBLANK(C342),"","&lt;/S&gt; &lt;b&gt;"&amp;C342&amp;"&lt;/b&gt;")&amp;"&lt;p&gt;")</f>
        <v>&amp;#149; Friday, 27 July 2018 - Witch Mountain, Brimstone Coven, Queen Wolf, and Cavern&lt;p&gt;</v>
      </c>
      <c r="V342" s="95" t="str">
        <f t="shared" si="77"/>
        <v>&amp;#149; Witch Mountain, Brimstone Coven, Queen Wolf, and Cavern - &lt;b&gt;&lt;a href='metrogallery.php' title='list by venue'&gt;Metro Gallery (Baltimore)&lt;/a&gt;&lt;/b&gt;  - &lt;font color='#005500'&gt;&lt;b&gt;NEW!&lt;/b&gt;&lt;/font&gt;&lt;br&gt;</v>
      </c>
      <c r="AE342" s="92" t="str">
        <f t="shared" si="78"/>
        <v>Friday, 27 July 2018      [&lt;a name='20180727' href='#20180727'&gt;link to this day&lt;/a&gt;]</v>
      </c>
      <c r="AF342" s="96" t="str">
        <f t="shared" si="79"/>
        <v>&lt;a name='20180727'&gt;&lt;b&gt;Friday, 27 July 2018: Witch Mountain, Brimstone Coven, Queen Wolf, and Cavern - &lt;a href='metrogallery.php' title='list by venue'&gt;Metro Gallery (Baltimore)&lt;/a&gt;&lt;/b&gt;&lt;/a&gt;&lt;br&gt;</v>
      </c>
      <c r="AG342" s="97">
        <f t="shared" si="80"/>
        <v>2018</v>
      </c>
      <c r="AH342" s="97" t="str">
        <f t="shared" si="81"/>
        <v>07</v>
      </c>
      <c r="AI342" s="97">
        <f t="shared" si="82"/>
        <v>27</v>
      </c>
      <c r="AJ342" s="97" t="str">
        <f t="shared" si="83"/>
        <v>20180727</v>
      </c>
    </row>
    <row r="343" spans="4:36" ht="12" customHeight="1" x14ac:dyDescent="0.15">
      <c r="F343" s="86" t="str">
        <f t="shared" si="71"/>
        <v>Friday</v>
      </c>
      <c r="G343" s="91">
        <v>43308</v>
      </c>
      <c r="H343" s="92" t="str">
        <f>VLOOKUP(MONTH(G343),VLOOKUP!$W$1:$X$24,2)</f>
        <v>July</v>
      </c>
      <c r="I343" s="92" t="str">
        <f t="shared" si="72"/>
        <v>Friday, 27 July 2018</v>
      </c>
      <c r="J343" s="93" t="s">
        <v>338</v>
      </c>
      <c r="K343" s="90" t="s">
        <v>680</v>
      </c>
      <c r="L343" s="86" t="str">
        <f t="shared" si="73"/>
        <v>National Gallery of Art Sculpture Garden [DC] (Jazz in the Garden at 5 PM)</v>
      </c>
      <c r="M343" s="86" t="str">
        <f t="shared" si="74"/>
        <v>Incendio</v>
      </c>
      <c r="N343" s="93" t="str">
        <f>J343</f>
        <v>National Gallery of Art Sculpture Garden [DC]</v>
      </c>
      <c r="O343" s="9" t="s">
        <v>3081</v>
      </c>
      <c r="S343" s="95" t="str">
        <f t="shared" si="75"/>
        <v>Incendio</v>
      </c>
      <c r="T343" s="86" t="str">
        <f t="shared" si="76"/>
        <v>&amp;#149; Incendio - &lt;b&gt;National Gallery of Art Sculpture Garden [DC] (Jazz in the Garden at 5 PM)&lt;/b&gt; &lt;br&gt;</v>
      </c>
      <c r="U343" s="86" t="str">
        <f>IF(ISBLANK(G343),"","&amp;#149; "&amp;IF(ISBLANK(C343),"","&lt;S&gt;")&amp;I343&amp;IF(ISBLANK(A343),""," - &lt;a href='recommended.php#"&amp;AJ343&amp;"'&gt;&lt;b&gt;&lt;em&gt;&lt;font color='#9C004D'&gt;RECOMMENDED&lt;/font&gt;&lt;/em&gt;&lt;/b&gt;&lt;/a&gt;")&amp;" - "&amp;M343&amp;IF(ISBLANK(K343),K343," - &lt;b&gt;"&amp;K343&amp;"&lt;/b&gt; ")&amp;IF(B343="Sold Out"," - &lt;font color='#000099'&gt;&lt;b&gt;&lt;I&gt;sold out&lt;/I&gt;&lt;/b&gt;&lt;/font&gt;","")&amp;IF(ISBLANK(C343),"","&lt;/S&gt; &lt;b&gt;"&amp;C343&amp;"&lt;/b&gt;")&amp;"&lt;p&gt;")</f>
        <v>&amp;#149; Friday, 27 July 2018 - Incendio - &lt;b&gt;Jazz in the Garden at 5 PM&lt;/b&gt; &lt;p&gt;</v>
      </c>
      <c r="V343" s="95" t="str">
        <f t="shared" si="77"/>
        <v>&amp;#149; Incendio - &lt;b&gt;National Gallery of Art Sculpture Garden [DC] (Jazz in the Garden at 5 PM)&lt;/b&gt;  - &lt;font color='#005500'&gt;&lt;b&gt;&lt;/b&gt;&lt;/font&gt;&lt;br&gt;</v>
      </c>
      <c r="W343" s="90" t="s">
        <v>221</v>
      </c>
      <c r="AE343" s="92" t="str">
        <f t="shared" si="78"/>
        <v>Friday, 27 July 2018      [&lt;a name='20180727' href='#20180727'&gt;link to this day&lt;/a&gt;]</v>
      </c>
      <c r="AF343" s="96" t="str">
        <f t="shared" si="79"/>
        <v>&lt;a name='20180727'&gt;&lt;b&gt;Friday, 27 July 2018: Incendio - National Gallery of Art Sculpture Garden [DC] (Jazz in the Garden at 5 PM)&lt;/b&gt;&lt;/a&gt;&lt;br&gt;</v>
      </c>
      <c r="AG343" s="97">
        <f t="shared" si="80"/>
        <v>2018</v>
      </c>
      <c r="AH343" s="97" t="str">
        <f t="shared" si="81"/>
        <v>07</v>
      </c>
      <c r="AI343" s="97">
        <f t="shared" si="82"/>
        <v>27</v>
      </c>
      <c r="AJ343" s="97" t="str">
        <f t="shared" si="83"/>
        <v>20180727</v>
      </c>
    </row>
    <row r="344" spans="4:36" ht="12" customHeight="1" x14ac:dyDescent="0.15">
      <c r="D344" s="110">
        <v>43209</v>
      </c>
      <c r="E344" s="9" t="s">
        <v>795</v>
      </c>
      <c r="F344" s="86" t="str">
        <f t="shared" si="71"/>
        <v>Friday</v>
      </c>
      <c r="G344" s="91">
        <v>43308</v>
      </c>
      <c r="H344" s="92" t="str">
        <f>VLOOKUP(MONTH(G344),VLOOKUP!$W$1:$X$24,2)</f>
        <v>July</v>
      </c>
      <c r="I344" s="92" t="str">
        <f t="shared" si="72"/>
        <v>Friday, 27 July 2018</v>
      </c>
      <c r="J344" s="90" t="s">
        <v>2345</v>
      </c>
      <c r="L344" s="86" t="str">
        <f t="shared" si="73"/>
        <v>&lt;a href='pearlstreet.php' title='list by venue'&gt;Pearl Street Warehouse&lt;/a&gt; [33 Pearl Street SW, Washington, DC 20024]</v>
      </c>
      <c r="M344" s="86" t="str">
        <f t="shared" si="74"/>
        <v>the Dirty Grass Players perform Pickin' on the Dark Side of the Peach and Two Ton Twig</v>
      </c>
      <c r="N344" s="86" t="str">
        <f>VLOOKUP(J344,VLOOKUP!$A$2:$S$54,19,FALSE)&amp;J344&amp;"&lt;/a&gt; ["&amp;VLOOKUP(J344,VLOOKUP!$A$2:$S$54,3,FALSE)&amp;"]"</f>
        <v>&lt;a href='pearlstreet.php' title='list by venue'&gt;Pearl Street Warehouse&lt;/a&gt; [33 Pearl Street SW, Washington, DC 20024]</v>
      </c>
      <c r="O344" s="9" t="s">
        <v>2825</v>
      </c>
      <c r="P344" s="9" t="s">
        <v>1540</v>
      </c>
      <c r="S344" s="95" t="str">
        <f t="shared" si="75"/>
        <v>Dirty Grass Players perform Pickin' on the Dark Side of the Peach</v>
      </c>
      <c r="T344" s="86" t="str">
        <f t="shared" si="76"/>
        <v>&amp;#149; the Dirty Grass Players perform Pickin' on the Dark Side of the Peach and Two Ton Twig - &lt;b&gt;&lt;a href='pearlstreet.php' title='list by venue'&gt;Pearl Street Warehouse&lt;/a&gt; [33 Pearl Street SW, Washington, DC 20024]&lt;/b&gt; &lt;br&gt;</v>
      </c>
      <c r="U344" s="112" t="str">
        <f>IF(ISBLANK(G344),"","&amp;#149; "&amp;IF(ISBLANK(C344),"","&lt;S&gt;")&amp;I344&amp;IF(ISBLANK(A344),""," - &lt;a href='recommended.php#"&amp;AJ344&amp;"'&gt;&lt;b&gt;&lt;em&gt;&lt;font color='#9C004D'&gt;RECOMMENDED&lt;/font&gt;&lt;/em&gt;&lt;/b&gt;&lt;/a&gt;")&amp;" - "&amp;M344&amp;IF(ISBLANK(K344),K344," - &lt;b&gt;"&amp;K344&amp;"&lt;/b&gt; ")&amp;IF(B344="Sold Out"," - &lt;font color='#000099'&gt;&lt;b&gt;&lt;I&gt;sold out&lt;/I&gt;&lt;/b&gt;&lt;/font&gt;"," - &lt;font color='#728C00'&gt;&lt;em&gt;&lt;a href='http://www.shareasale.com/r.cfm?u=529909&amp;b=234786&amp;m=27601&amp;afftrack=&amp;urllink=www%2Eticketfly%2Ecom%2Fpurchase%2Fevent%2F"&amp;X344&amp;"' target='_blank'&gt;buy tickets&lt;/a&gt;&lt;/em&gt;&lt;/font&gt;")&amp;IF(ISBLANK(C344),"","&lt;/S&gt; &lt;b&gt;"&amp;C344&amp;"&lt;/b&gt;")&amp;"&lt;p&gt;")</f>
        <v>&amp;#149; Friday, 27 July 2018 - the Dirty Grass Players perform Pickin' on the Dark Side of the Peach and Two Ton Twig - &lt;font color='#728C00'&gt;&lt;em&gt;&lt;a href='http://www.shareasale.com/r.cfm?u=529909&amp;b=234786&amp;m=27601&amp;afftrack=&amp;urllink=www%2Eticketfly%2Ecom%2Fpurchase%2Fevent%2F1672763' target='_blank'&gt;buy tickets&lt;/a&gt;&lt;/em&gt;&lt;/font&gt;&lt;p&gt;</v>
      </c>
      <c r="V344" s="95" t="str">
        <f t="shared" si="77"/>
        <v>&amp;#149; the Dirty Grass Players perform Pickin' on the Dark Side of the Peach and Two Ton Twig - &lt;b&gt;&lt;a href='pearlstreet.php' title='list by venue'&gt;Pearl Street Warehouse&lt;/a&gt; [33 Pearl Street SW, Washington, DC 20024]&lt;/b&gt;  - &lt;font color='#005500'&gt;&lt;b&gt;NEW!&lt;/b&gt;&lt;/font&gt;&lt;br&gt;</v>
      </c>
      <c r="X344" s="9">
        <v>1672763</v>
      </c>
      <c r="AE344" s="92" t="str">
        <f t="shared" si="78"/>
        <v>Friday, 27 July 2018      [&lt;a name='20180727' href='#20180727'&gt;link to this day&lt;/a&gt;]</v>
      </c>
      <c r="AF344" s="96" t="str">
        <f t="shared" si="79"/>
        <v>&lt;a name='20180727'&gt;&lt;b&gt;Friday, 27 July 2018: the Dirty Grass Players perform Pickin' on the Dark Side of the Peach and Two Ton Twig - &lt;a href='pearlstreet.php' title='list by venue'&gt;Pearl Street Warehouse&lt;/a&gt; [33 Pearl Street SW, Washington, DC 20024]&lt;/b&gt;&lt;/a&gt;&lt;br&gt;</v>
      </c>
      <c r="AG344" s="97">
        <f t="shared" si="80"/>
        <v>2018</v>
      </c>
      <c r="AH344" s="97" t="str">
        <f t="shared" si="81"/>
        <v>07</v>
      </c>
      <c r="AI344" s="97">
        <f t="shared" si="82"/>
        <v>27</v>
      </c>
      <c r="AJ344" s="97" t="str">
        <f t="shared" si="83"/>
        <v>20180727</v>
      </c>
    </row>
    <row r="345" spans="4:36" ht="12" customHeight="1" x14ac:dyDescent="0.15">
      <c r="D345" s="110">
        <v>43273</v>
      </c>
      <c r="E345" s="9" t="s">
        <v>795</v>
      </c>
      <c r="F345" s="86" t="str">
        <f t="shared" si="71"/>
        <v>Friday</v>
      </c>
      <c r="G345" s="91">
        <v>43308</v>
      </c>
      <c r="H345" s="92" t="str">
        <f>VLOOKUP(MONTH(G345),VLOOKUP!$W$1:$X$24,2)</f>
        <v>July</v>
      </c>
      <c r="I345" s="92" t="str">
        <f t="shared" si="72"/>
        <v>Friday, 27 July 2018</v>
      </c>
      <c r="J345" s="94" t="s">
        <v>605</v>
      </c>
      <c r="L345" s="86" t="str">
        <f t="shared" si="73"/>
        <v>&lt;a href='rnrh.php' title='list by venue'&gt;Rock &amp; Roll Hotel&lt;/a&gt;</v>
      </c>
      <c r="M345" s="86" t="str">
        <f t="shared" si="74"/>
        <v>Frass Green</v>
      </c>
      <c r="N345" s="86" t="str">
        <f>VLOOKUP(J345,VLOOKUP!$A$2:$S$54,19,FALSE)&amp;J345&amp;"&lt;/a&gt;"</f>
        <v>&lt;a href='rnrh.php' title='list by venue'&gt;Rock &amp; Roll Hotel&lt;/a&gt;</v>
      </c>
      <c r="O345" s="9" t="s">
        <v>2703</v>
      </c>
      <c r="S345" s="95" t="str">
        <f t="shared" si="75"/>
        <v>Frass Green</v>
      </c>
      <c r="T345" s="86" t="str">
        <f t="shared" si="76"/>
        <v>&amp;#149; Frass Green - &lt;b&gt;&lt;a href='rnrh.php' title='list by venue'&gt;Rock &amp; Roll Hotel&lt;/a&gt;&lt;/b&gt; &lt;br&gt;</v>
      </c>
      <c r="U345" s="112" t="str">
        <f>IF(ISBLANK(G345),"","&amp;#149; "&amp;IF(ISBLANK(C345),"","&lt;S&gt;")&amp;I345&amp;IF(ISBLANK(A345),""," - &lt;a href='recommended.php#"&amp;AJ345&amp;"'&gt;&lt;b&gt;&lt;em&gt;&lt;font color='#9C004D'&gt;RECOMMENDED&lt;/font&gt;&lt;/em&gt;&lt;/b&gt;&lt;/a&gt;")&amp;" - "&amp;M345&amp;IF(ISBLANK(K345),K345," - &lt;b&gt;"&amp;K345&amp;"&lt;/b&gt; ")&amp;IF(B345="Sold Out"," - &lt;font color='#000099'&gt;&lt;b&gt;&lt;I&gt;sold out&lt;/I&gt;&lt;/b&gt;&lt;/font&gt;"," - &lt;font color='#728C00'&gt;&lt;em&gt;&lt;a href='http://www.shareasale.com/r.cfm?u=529909&amp;b=234786&amp;m=27601&amp;afftrack=&amp;urllink=www%2Eticketfly%2Ecom%2Fpurchase%2Fevent%2F"&amp;X345&amp;"' target='_blank'&gt;buy tickets&lt;/a&gt;&lt;/em&gt;&lt;/font&gt;")&amp;IF(ISBLANK(C345),"","&lt;/S&gt; &lt;b&gt;"&amp;C345&amp;"&lt;/b&gt;")&amp;"&lt;p&gt;")</f>
        <v>&amp;#149; Friday, 27 July 2018 - Frass Green - &lt;font color='#728C00'&gt;&lt;em&gt;&lt;a href='http://www.shareasale.com/r.cfm?u=529909&amp;b=234786&amp;m=27601&amp;afftrack=&amp;urllink=www%2Eticketfly%2Ecom%2Fpurchase%2Fevent%2F1712168' target='_blank'&gt;buy tickets&lt;/a&gt;&lt;/em&gt;&lt;/font&gt;&lt;p&gt;</v>
      </c>
      <c r="V345" s="95" t="str">
        <f t="shared" si="77"/>
        <v>&amp;#149; Frass Green - &lt;b&gt;&lt;a href='rnrh.php' title='list by venue'&gt;Rock &amp; Roll Hotel&lt;/a&gt;&lt;/b&gt;  - &lt;font color='#005500'&gt;&lt;b&gt;NEW!&lt;/b&gt;&lt;/font&gt;&lt;br&gt;</v>
      </c>
      <c r="X345" s="9">
        <v>1712168</v>
      </c>
      <c r="AE345" s="92" t="str">
        <f t="shared" si="78"/>
        <v>Friday, 27 July 2018      [&lt;a name='20180727' href='#20180727'&gt;link to this day&lt;/a&gt;]</v>
      </c>
      <c r="AF345" s="96" t="str">
        <f t="shared" si="79"/>
        <v>&lt;a name='20180727'&gt;&lt;b&gt;Friday, 27 July 2018: Frass Green - &lt;a href='rnrh.php' title='list by venue'&gt;Rock &amp; Roll Hotel&lt;/a&gt;&lt;/b&gt;&lt;/a&gt;&lt;br&gt;</v>
      </c>
      <c r="AG345" s="97">
        <f t="shared" si="80"/>
        <v>2018</v>
      </c>
      <c r="AH345" s="97" t="str">
        <f t="shared" si="81"/>
        <v>07</v>
      </c>
      <c r="AI345" s="97">
        <f t="shared" si="82"/>
        <v>27</v>
      </c>
      <c r="AJ345" s="97" t="str">
        <f t="shared" si="83"/>
        <v>20180727</v>
      </c>
    </row>
    <row r="346" spans="4:36" ht="12" customHeight="1" x14ac:dyDescent="0.15">
      <c r="D346" s="110">
        <v>43181</v>
      </c>
      <c r="E346" s="9" t="s">
        <v>795</v>
      </c>
      <c r="F346" s="86" t="str">
        <f t="shared" si="71"/>
        <v>Friday</v>
      </c>
      <c r="G346" s="91">
        <v>43308</v>
      </c>
      <c r="H346" s="92" t="str">
        <f>VLOOKUP(MONTH(G346),VLOOKUP!$W$1:$X$24,2)</f>
        <v>July</v>
      </c>
      <c r="I346" s="92" t="str">
        <f t="shared" si="72"/>
        <v>Friday, 27 July 2018</v>
      </c>
      <c r="J346" s="90" t="s">
        <v>439</v>
      </c>
      <c r="L346" s="86" t="str">
        <f t="shared" si="73"/>
        <v>&lt;a href='statethetre.php' title='list by venue'&gt;State Theatre&lt;/a&gt;</v>
      </c>
      <c r="M346" s="86" t="str">
        <f t="shared" si="74"/>
        <v>Roger Clyne &amp;amp; the Peacemakers and Andrew Leahey &amp;amp; the Homestead</v>
      </c>
      <c r="N346" s="86" t="str">
        <f>VLOOKUP(J346,VLOOKUP!$A$2:$S$54,19,FALSE)&amp;J346&amp;"&lt;/a&gt;"</f>
        <v>&lt;a href='statethetre.php' title='list by venue'&gt;State Theatre&lt;/a&gt;</v>
      </c>
      <c r="O346" s="9" t="s">
        <v>2074</v>
      </c>
      <c r="P346" s="9" t="s">
        <v>3391</v>
      </c>
      <c r="S346" s="95" t="str">
        <f t="shared" si="75"/>
        <v>Roger Clyne &amp;amp; the Peacemakers</v>
      </c>
      <c r="T346" s="86" t="str">
        <f t="shared" si="76"/>
        <v>&amp;#149; Roger Clyne &amp;amp; the Peacemakers and Andrew Leahey &amp;amp; the Homestead - &lt;b&gt;&lt;a href='statethetre.php' title='list by venue'&gt;State Theatre&lt;/a&gt;&lt;/b&gt; &lt;br&gt;</v>
      </c>
      <c r="U346" s="86" t="str">
        <f>IF(ISBLANK(G346),"","&amp;#149; "&amp;IF(ISBLANK(C346),"","&lt;S&gt;")&amp;I346&amp;IF(ISBLANK(A346),""," - &lt;a href='recommended.php#"&amp;AJ346&amp;"'&gt;&lt;b&gt;&lt;em&gt;&lt;font color='#9C004D'&gt;RECOMMENDED&lt;/font&gt;&lt;/em&gt;&lt;/b&gt;&lt;/a&gt;")&amp;" - "&amp;M346&amp;IF(ISBLANK(K346),K346," - &lt;b&gt;"&amp;K346&amp;"&lt;/b&gt; ")&amp;IF(B346="Sold Out"," - &lt;font color='#000099'&gt;&lt;b&gt;&lt;I&gt;sold out&lt;/I&gt;&lt;/b&gt;&lt;/font&gt;","")&amp;IF(ISBLANK(C346),"","&lt;/S&gt; &lt;b&gt;"&amp;C346&amp;"&lt;/b&gt;")&amp;"&lt;p&gt;")</f>
        <v>&amp;#149; Friday, 27 July 2018 - Roger Clyne &amp;amp; the Peacemakers and Andrew Leahey &amp;amp; the Homestead&lt;p&gt;</v>
      </c>
      <c r="V346" s="95" t="str">
        <f t="shared" si="77"/>
        <v>&amp;#149; Roger Clyne &amp;amp; the Peacemakers and Andrew Leahey &amp;amp; the Homestead - &lt;b&gt;&lt;a href='statethetre.php' title='list by venue'&gt;State Theatre&lt;/a&gt;&lt;/b&gt;  - &lt;font color='#005500'&gt;&lt;b&gt;NEW!&lt;/b&gt;&lt;/font&gt;&lt;br&gt;</v>
      </c>
      <c r="AE346" s="92" t="str">
        <f t="shared" si="78"/>
        <v>Friday, 27 July 2018      [&lt;a name='20180727' href='#20180727'&gt;link to this day&lt;/a&gt;]</v>
      </c>
      <c r="AF346" s="96" t="str">
        <f t="shared" si="79"/>
        <v>&lt;a name='20180727'&gt;&lt;b&gt;Friday, 27 July 2018: Roger Clyne &amp;amp; the Peacemakers and Andrew Leahey &amp;amp; the Homestead - &lt;a href='statethetre.php' title='list by venue'&gt;State Theatre&lt;/a&gt;&lt;/b&gt;&lt;/a&gt;&lt;br&gt;</v>
      </c>
      <c r="AG346" s="97">
        <f t="shared" si="80"/>
        <v>2018</v>
      </c>
      <c r="AH346" s="97" t="str">
        <f t="shared" si="81"/>
        <v>07</v>
      </c>
      <c r="AI346" s="97">
        <f t="shared" si="82"/>
        <v>27</v>
      </c>
      <c r="AJ346" s="97" t="str">
        <f t="shared" si="83"/>
        <v>20180727</v>
      </c>
    </row>
    <row r="347" spans="4:36" ht="12" customHeight="1" x14ac:dyDescent="0.15">
      <c r="D347" s="110">
        <v>43153</v>
      </c>
      <c r="E347" s="9" t="s">
        <v>795</v>
      </c>
      <c r="F347" s="86" t="str">
        <f t="shared" si="71"/>
        <v>Friday</v>
      </c>
      <c r="G347" s="91">
        <v>43308</v>
      </c>
      <c r="H347" s="92" t="str">
        <f>VLOOKUP(MONTH(G347),VLOOKUP!$W$1:$X$24,2)</f>
        <v>July</v>
      </c>
      <c r="I347" s="92" t="str">
        <f t="shared" si="72"/>
        <v>Friday, 27 July 2018</v>
      </c>
      <c r="J347" s="90" t="s">
        <v>2218</v>
      </c>
      <c r="L347" s="86" t="str">
        <f t="shared" si="73"/>
        <v>&lt;a href='anthem.php' title='list by venue'&gt;The Anthem&lt;/a&gt; [901 Wharf Street SW, Washington, DC]</v>
      </c>
      <c r="M347" s="86" t="str">
        <f t="shared" si="74"/>
        <v>Silvestre Dangond</v>
      </c>
      <c r="N347" s="86" t="str">
        <f>VLOOKUP(J347,VLOOKUP!$A$2:$S$54,19,FALSE)&amp;J347&amp;"&lt;/a&gt; ["&amp;VLOOKUP(J347,VLOOKUP!$A$2:$S$54,3,FALSE)&amp;"]"</f>
        <v>&lt;a href='anthem.php' title='list by venue'&gt;The Anthem&lt;/a&gt; [901 Wharf Street SW, Washington, DC]</v>
      </c>
      <c r="O347" s="9" t="s">
        <v>2550</v>
      </c>
      <c r="S347" s="95" t="str">
        <f t="shared" si="75"/>
        <v>Silvestre Dangond</v>
      </c>
      <c r="T347" s="86" t="str">
        <f t="shared" si="76"/>
        <v>&amp;#149; Silvestre Dangond - &lt;b&gt;&lt;a href='anthem.php' title='list by venue'&gt;The Anthem&lt;/a&gt; [901 Wharf Street SW, Washington, DC]&lt;/b&gt; &lt;br&gt;</v>
      </c>
      <c r="U347" s="112" t="str">
        <f>IF(ISBLANK(G347),"","&amp;#149; "&amp;IF(ISBLANK(C347),"","&lt;S&gt;")&amp;I347&amp;IF(ISBLANK(A347),""," - &lt;a href='recommended.php#"&amp;AJ347&amp;"'&gt;&lt;b&gt;&lt;em&gt;&lt;font color='#9C004D'&gt;RECOMMENDED&lt;/font&gt;&lt;/em&gt;&lt;/b&gt;&lt;/a&gt;")&amp;" - "&amp;M347&amp;IF(ISBLANK(K347),K347," - &lt;b&gt;"&amp;K347&amp;"&lt;/b&gt; ")&amp;IF(B347="Sold Out"," - &lt;font color='#000099'&gt;&lt;b&gt;&lt;I&gt;sold out&lt;/I&gt;&lt;/b&gt;&lt;/font&gt;"," - &lt;font color='#728C00'&gt;&lt;em&gt;&lt;a href='http://www.shareasale.com/r.cfm?u=529909&amp;b=234786&amp;m=27601&amp;afftrack=&amp;urllink=www%2Eticketfly%2Ecom%2Fpurchase%2Fevent%2F"&amp;X347&amp;"' target='_blank'&gt;buy tickets&lt;/a&gt;&lt;/em&gt;&lt;/font&gt;")&amp;IF(ISBLANK(C347),"","&lt;/S&gt; &lt;b&gt;"&amp;C347&amp;"&lt;/b&gt;")&amp;"&lt;p&gt;")</f>
        <v>&amp;#149; Friday, 27 July 2018 - Silvestre Dangond - &lt;font color='#728C00'&gt;&lt;em&gt;&lt;a href='http://www.shareasale.com/r.cfm?u=529909&amp;b=234786&amp;m=27601&amp;afftrack=&amp;urllink=www%2Eticketfly%2Ecom%2Fpurchase%2Fevent%2F1636213' target='_blank'&gt;buy tickets&lt;/a&gt;&lt;/em&gt;&lt;/font&gt;&lt;p&gt;</v>
      </c>
      <c r="V347" s="95" t="str">
        <f t="shared" si="77"/>
        <v>&amp;#149; Silvestre Dangond - &lt;b&gt;&lt;a href='anthem.php' title='list by venue'&gt;The Anthem&lt;/a&gt; [901 Wharf Street SW, Washington, DC]&lt;/b&gt;  - &lt;font color='#005500'&gt;&lt;b&gt;NEW!&lt;/b&gt;&lt;/font&gt;&lt;br&gt;</v>
      </c>
      <c r="X347" s="9">
        <v>1636213</v>
      </c>
      <c r="AE347" s="92" t="str">
        <f t="shared" si="78"/>
        <v>Friday, 27 July 2018      [&lt;a name='20180727' href='#20180727'&gt;link to this day&lt;/a&gt;]</v>
      </c>
      <c r="AF347" s="96" t="str">
        <f t="shared" si="79"/>
        <v>&lt;a name='20180727'&gt;&lt;b&gt;Friday, 27 July 2018: Silvestre Dangond - &lt;a href='anthem.php' title='list by venue'&gt;The Anthem&lt;/a&gt; [901 Wharf Street SW, Washington, DC]&lt;/b&gt;&lt;/a&gt;&lt;br&gt;</v>
      </c>
      <c r="AG347" s="97">
        <f t="shared" si="80"/>
        <v>2018</v>
      </c>
      <c r="AH347" s="97" t="str">
        <f t="shared" si="81"/>
        <v>07</v>
      </c>
      <c r="AI347" s="97">
        <f t="shared" si="82"/>
        <v>27</v>
      </c>
      <c r="AJ347" s="97" t="str">
        <f t="shared" si="83"/>
        <v>20180727</v>
      </c>
    </row>
    <row r="348" spans="4:36" ht="12" customHeight="1" x14ac:dyDescent="0.15">
      <c r="D348" s="110">
        <v>43276</v>
      </c>
      <c r="E348" s="9" t="s">
        <v>795</v>
      </c>
      <c r="F348" s="86" t="str">
        <f t="shared" si="71"/>
        <v>Friday</v>
      </c>
      <c r="G348" s="91">
        <v>43308</v>
      </c>
      <c r="H348" s="92" t="str">
        <f>VLOOKUP(MONTH(G348),VLOOKUP!$W$1:$X$24,2)</f>
        <v>July</v>
      </c>
      <c r="I348" s="92" t="str">
        <f t="shared" si="72"/>
        <v>Friday, 27 July 2018</v>
      </c>
      <c r="J348" s="90" t="s">
        <v>216</v>
      </c>
      <c r="L348" s="86" t="str">
        <f t="shared" si="73"/>
        <v>&lt;a href='velvetlounge.php' title='list by venue'&gt;Velvet Lounge&lt;/a&gt;</v>
      </c>
      <c r="M348" s="86" t="str">
        <f t="shared" si="74"/>
        <v>Bal Boheme, Caravela, Wet Leather, and Jon Harmon</v>
      </c>
      <c r="N348" s="86" t="str">
        <f>VLOOKUP(J348,VLOOKUP!$A$2:$S$54,19,FALSE)&amp;J348&amp;"&lt;/a&gt;"</f>
        <v>&lt;a href='velvetlounge.php' title='list by venue'&gt;Velvet Lounge&lt;/a&gt;</v>
      </c>
      <c r="O348" s="9" t="s">
        <v>2697</v>
      </c>
      <c r="P348" s="9" t="s">
        <v>3450</v>
      </c>
      <c r="Q348" s="9" t="s">
        <v>3451</v>
      </c>
      <c r="R348" s="9" t="s">
        <v>3452</v>
      </c>
      <c r="S348" s="95" t="str">
        <f t="shared" si="75"/>
        <v>Bal Boheme</v>
      </c>
      <c r="T348" s="86" t="str">
        <f t="shared" si="76"/>
        <v>&amp;#149; Bal Boheme, Caravela, Wet Leather, and Jon Harmon - &lt;b&gt;&lt;a href='velvetlounge.php' title='list by venue'&gt;Velvet Lounge&lt;/a&gt;&lt;/b&gt; &lt;br&gt;</v>
      </c>
      <c r="U348" s="86" t="str">
        <f>IF(ISBLANK(G348),"","&amp;#149; "&amp;IF(ISBLANK(C348),"","&lt;S&gt;")&amp;I348&amp;IF(ISBLANK(A348),""," - &lt;a href='recommended.php#"&amp;AJ348&amp;"'&gt;&lt;b&gt;&lt;em&gt;&lt;font color='#9C004D'&gt;RECOMMENDED&lt;/font&gt;&lt;/em&gt;&lt;/b&gt;&lt;/a&gt;")&amp;" - "&amp;M348&amp;IF(ISBLANK(K348),K348," - &lt;b&gt;"&amp;K348&amp;"&lt;/b&gt; ")&amp;IF(B348="Sold Out"," - &lt;font color='#000099'&gt;&lt;b&gt;&lt;I&gt;sold out&lt;/I&gt;&lt;/b&gt;&lt;/font&gt;","")&amp;IF(ISBLANK(C348),"","&lt;/S&gt; &lt;b&gt;"&amp;C348&amp;"&lt;/b&gt;")&amp;"&lt;p&gt;")</f>
        <v>&amp;#149; Friday, 27 July 2018 - Bal Boheme, Caravela, Wet Leather, and Jon Harmon&lt;p&gt;</v>
      </c>
      <c r="V348" s="95" t="str">
        <f t="shared" si="77"/>
        <v>&amp;#149; Bal Boheme, Caravela, Wet Leather, and Jon Harmon - &lt;b&gt;&lt;a href='velvetlounge.php' title='list by venue'&gt;Velvet Lounge&lt;/a&gt;&lt;/b&gt;  - &lt;font color='#005500'&gt;&lt;b&gt;NEW!&lt;/b&gt;&lt;/font&gt;&lt;br&gt;</v>
      </c>
      <c r="AE348" s="92" t="str">
        <f t="shared" si="78"/>
        <v>Friday, 27 July 2018      [&lt;a name='20180727' href='#20180727'&gt;link to this day&lt;/a&gt;]</v>
      </c>
      <c r="AF348" s="96" t="str">
        <f t="shared" si="79"/>
        <v>&lt;a name='20180727'&gt;&lt;b&gt;Friday, 27 July 2018: Bal Boheme, Caravela, Wet Leather, and Jon Harmon - &lt;a href='velvetlounge.php' title='list by venue'&gt;Velvet Lounge&lt;/a&gt;&lt;/b&gt;&lt;/a&gt;&lt;br&gt;</v>
      </c>
      <c r="AG348" s="97">
        <f t="shared" si="80"/>
        <v>2018</v>
      </c>
      <c r="AH348" s="97" t="str">
        <f t="shared" si="81"/>
        <v>07</v>
      </c>
      <c r="AI348" s="97">
        <f t="shared" si="82"/>
        <v>27</v>
      </c>
      <c r="AJ348" s="97" t="str">
        <f t="shared" si="83"/>
        <v>20180727</v>
      </c>
    </row>
    <row r="349" spans="4:36" ht="12" customHeight="1" x14ac:dyDescent="0.15">
      <c r="D349" s="110">
        <v>43153</v>
      </c>
      <c r="E349" s="9" t="s">
        <v>795</v>
      </c>
      <c r="F349" s="86" t="str">
        <f t="shared" si="71"/>
        <v>Friday</v>
      </c>
      <c r="G349" s="91">
        <v>43308</v>
      </c>
      <c r="H349" s="92" t="str">
        <f>VLOOKUP(MONTH(G349),VLOOKUP!$W$1:$X$24,2)</f>
        <v>July</v>
      </c>
      <c r="I349" s="92" t="str">
        <f t="shared" si="72"/>
        <v>Friday, 27 July 2018</v>
      </c>
      <c r="J349" s="90" t="s">
        <v>234</v>
      </c>
      <c r="K349" s="90" t="s">
        <v>1644</v>
      </c>
      <c r="L349" s="86" t="str">
        <f t="shared" si="73"/>
        <v>&lt;a href='wolftrap.php' title='list by venue'&gt;Wolf Trap&lt;/a&gt; (Filene Center)</v>
      </c>
      <c r="M349" s="86" t="str">
        <f t="shared" si="74"/>
        <v>Bernstein at 100: &lt;em&gt;A Celebration&lt;/em&gt;: National Symphony Orchestra (Michael Barrett, conductor)</v>
      </c>
      <c r="N349" s="86" t="str">
        <f>VLOOKUP(J349,VLOOKUP!$A$2:$S$54,19,FALSE)&amp;J349&amp;"&lt;/a&gt;"</f>
        <v>&lt;a href='wolftrap.php' title='list by venue'&gt;Wolf Trap&lt;/a&gt;</v>
      </c>
      <c r="O349" s="9" t="s">
        <v>2573</v>
      </c>
      <c r="S349" s="95" t="str">
        <f t="shared" si="75"/>
        <v>Bernstein at 100: &lt;em&gt;A Celebration&lt;/em&gt;: National Symphony Orchestra (Michael Barrett, conductor)</v>
      </c>
      <c r="T349" s="86" t="str">
        <f t="shared" si="76"/>
        <v>&amp;#149; Bernstein at 100: &lt;em&gt;A Celebration&lt;/em&gt;: National Symphony Orchestra (Michael Barrett, conductor) - &lt;b&gt;&lt;a href='wolftrap.php' title='list by venue'&gt;Wolf Trap&lt;/a&gt; (Filene Center)&lt;/b&gt; &lt;br&gt;</v>
      </c>
      <c r="U349" s="86" t="str">
        <f>IF(ISBLANK(G349),"","&amp;#149; "&amp;IF(ISBLANK(C349),"","&lt;S&gt;")&amp;I349&amp;IF(ISBLANK(A349),""," - &lt;a href='recommended.php#"&amp;AJ349&amp;"'&gt;&lt;b&gt;&lt;em&gt;&lt;font color='#9C004D'&gt;RECOMMENDED&lt;/font&gt;&lt;/em&gt;&lt;/b&gt;&lt;/a&gt;")&amp;" - "&amp;M349&amp;IF(ISBLANK(K349),K349," - &lt;b&gt;"&amp;K349&amp;"&lt;/b&gt; ")&amp;IF(B349="Sold Out"," - &lt;font color='#000099'&gt;&lt;b&gt;&lt;I&gt;sold out&lt;/I&gt;&lt;/b&gt;&lt;/font&gt;","")&amp;IF(ISBLANK(C349),"","&lt;/S&gt; &lt;b&gt;"&amp;C349&amp;"&lt;/b&gt;")&amp;"&lt;p&gt;")</f>
        <v>&amp;#149; Friday, 27 July 2018 - Bernstein at 100: &lt;em&gt;A Celebration&lt;/em&gt;: National Symphony Orchestra (Michael Barrett, conductor) - &lt;b&gt;Filene Center&lt;/b&gt; &lt;p&gt;</v>
      </c>
      <c r="V349" s="95" t="str">
        <f t="shared" si="77"/>
        <v>&amp;#149; Bernstein at 100: &lt;em&gt;A Celebration&lt;/em&gt;: National Symphony Orchestra (Michael Barrett, conductor) - &lt;b&gt;&lt;a href='wolftrap.php' title='list by venue'&gt;Wolf Trap&lt;/a&gt; (Filene Center)&lt;/b&gt;  - &lt;font color='#005500'&gt;&lt;b&gt;NEW!&lt;/b&gt;&lt;/font&gt;&lt;br&gt;</v>
      </c>
      <c r="AE349" s="92" t="str">
        <f t="shared" si="78"/>
        <v>Friday, 27 July 2018      [&lt;a name='20180727' href='#20180727'&gt;link to this day&lt;/a&gt;]</v>
      </c>
      <c r="AF349" s="96" t="str">
        <f t="shared" si="79"/>
        <v>&lt;a name='20180727'&gt;&lt;b&gt;Friday, 27 July 2018: Bernstein at 100: &lt;em&gt;A Celebration&lt;/em&gt;: National Symphony Orchestra (Michael Barrett, conductor) - &lt;a href='wolftrap.php' title='list by venue'&gt;Wolf Trap&lt;/a&gt; (Filene Center)&lt;/b&gt;&lt;/a&gt;&lt;br&gt;</v>
      </c>
      <c r="AG349" s="97">
        <f t="shared" si="80"/>
        <v>2018</v>
      </c>
      <c r="AH349" s="97" t="str">
        <f t="shared" si="81"/>
        <v>07</v>
      </c>
      <c r="AI349" s="97">
        <f t="shared" si="82"/>
        <v>27</v>
      </c>
      <c r="AJ349" s="97" t="str">
        <f t="shared" si="83"/>
        <v>20180727</v>
      </c>
    </row>
    <row r="350" spans="4:36" ht="12" customHeight="1" x14ac:dyDescent="0.15">
      <c r="D350" s="110">
        <v>43242</v>
      </c>
      <c r="E350" s="9" t="s">
        <v>795</v>
      </c>
      <c r="F350" s="86" t="str">
        <f t="shared" si="71"/>
        <v>Saturday</v>
      </c>
      <c r="G350" s="91">
        <v>43309</v>
      </c>
      <c r="H350" s="92" t="str">
        <f>VLOOKUP(MONTH(G350),VLOOKUP!$W$1:$X$24,2)</f>
        <v>July</v>
      </c>
      <c r="I350" s="92" t="str">
        <f t="shared" si="72"/>
        <v>Saturday, 28 July 2018</v>
      </c>
      <c r="J350" s="90" t="s">
        <v>258</v>
      </c>
      <c r="L350" s="86" t="str">
        <f t="shared" si="73"/>
        <v>&lt;a href='930.php' title='list by venue'&gt;9:30 Club&lt;/a&gt;</v>
      </c>
      <c r="M350" s="86" t="str">
        <f t="shared" si="74"/>
        <v>That 70s Party with Champion Sound (live) and vinyl DJs Gudi and John Eamon</v>
      </c>
      <c r="N350" s="86" t="str">
        <f>VLOOKUP(J350,VLOOKUP!$A$2:$S$54,19,FALSE)&amp;J350&amp;"&lt;/a&gt;"</f>
        <v>&lt;a href='930.php' title='list by venue'&gt;9:30 Club&lt;/a&gt;</v>
      </c>
      <c r="O350" s="9" t="s">
        <v>3088</v>
      </c>
      <c r="S350" s="95" t="str">
        <f t="shared" si="75"/>
        <v>That 70s Party with Champion Sound (live) and vinyl DJs Gudi and John Eamon</v>
      </c>
      <c r="T350" s="86" t="str">
        <f t="shared" si="76"/>
        <v>&amp;#149; That 70s Party with Champion Sound (live) and vinyl DJs Gudi and John Eamon - &lt;b&gt;&lt;a href='930.php' title='list by venue'&gt;9:30 Club&lt;/a&gt;&lt;/b&gt; &lt;br&gt;</v>
      </c>
      <c r="U350" s="112" t="str">
        <f>IF(ISBLANK(G350),"","&amp;#149; "&amp;IF(ISBLANK(C350),"","&lt;S&gt;")&amp;I350&amp;IF(ISBLANK(A350),""," - &lt;a href='recommended.php#"&amp;AJ350&amp;"'&gt;&lt;b&gt;&lt;em&gt;&lt;font color='#9C004D'&gt;RECOMMENDED&lt;/font&gt;&lt;/em&gt;&lt;/b&gt;&lt;/a&gt;")&amp;" - "&amp;M350&amp;IF(ISBLANK(K350),K350," - &lt;b&gt;"&amp;K350&amp;"&lt;/b&gt; ")&amp;IF(B350="Sold Out"," - &lt;font color='#000099'&gt;&lt;b&gt;&lt;I&gt;sold out&lt;/I&gt;&lt;/b&gt;&lt;/font&gt;"," - &lt;font color='#728C00'&gt;&lt;em&gt;&lt;a href='http://www.shareasale.com/r.cfm?u=529909&amp;b=234786&amp;m=27601&amp;afftrack=&amp;urllink=www%2Eticketfly%2Ecom%2Fpurchase%2Fevent%2F"&amp;X350&amp;"' target='_blank'&gt;buy tickets&lt;/a&gt;&lt;/em&gt;&lt;/font&gt;")&amp;IF(ISBLANK(C350),"","&lt;/S&gt; &lt;b&gt;"&amp;C350&amp;"&lt;/b&gt;")&amp;"&lt;p&gt;")</f>
        <v>&amp;#149; Saturday, 28 July 2018 - That 70s Party with Champion Sound (live) and vinyl DJs Gudi and John Eamon - &lt;font color='#728C00'&gt;&lt;em&gt;&lt;a href='http://www.shareasale.com/r.cfm?u=529909&amp;b=234786&amp;m=27601&amp;afftrack=&amp;urllink=www%2Eticketfly%2Ecom%2Fpurchase%2Fevent%2F1700702' target='_blank'&gt;buy tickets&lt;/a&gt;&lt;/em&gt;&lt;/font&gt;&lt;p&gt;</v>
      </c>
      <c r="V350" s="95" t="str">
        <f t="shared" si="77"/>
        <v>&amp;#149; That 70s Party with Champion Sound (live) and vinyl DJs Gudi and John Eamon - &lt;b&gt;&lt;a href='930.php' title='list by venue'&gt;9:30 Club&lt;/a&gt;&lt;/b&gt;  - &lt;font color='#005500'&gt;&lt;b&gt;NEW!&lt;/b&gt;&lt;/font&gt;&lt;br&gt;</v>
      </c>
      <c r="W350" s="90" t="s">
        <v>221</v>
      </c>
      <c r="X350" s="9">
        <v>1700702</v>
      </c>
      <c r="AE350" s="92" t="str">
        <f t="shared" si="78"/>
        <v>Saturday, 28 July 2018      [&lt;a name='20180728' href='#20180728'&gt;link to this day&lt;/a&gt;]</v>
      </c>
      <c r="AF350" s="96" t="str">
        <f t="shared" si="79"/>
        <v>&lt;a name='20180728'&gt;&lt;b&gt;Saturday, 28 July 2018: That 70s Party with Champion Sound (live) and vinyl DJs Gudi and John Eamon - &lt;a href='930.php' title='list by venue'&gt;9:30 Club&lt;/a&gt;&lt;/b&gt;&lt;/a&gt;&lt;br&gt;</v>
      </c>
      <c r="AG350" s="97">
        <f t="shared" si="80"/>
        <v>2018</v>
      </c>
      <c r="AH350" s="97" t="str">
        <f t="shared" si="81"/>
        <v>07</v>
      </c>
      <c r="AI350" s="97">
        <f t="shared" si="82"/>
        <v>28</v>
      </c>
      <c r="AJ350" s="97" t="str">
        <f t="shared" si="83"/>
        <v>20180728</v>
      </c>
    </row>
    <row r="351" spans="4:36" ht="12" customHeight="1" x14ac:dyDescent="0.15">
      <c r="D351" s="110">
        <v>43146</v>
      </c>
      <c r="E351" s="9" t="s">
        <v>795</v>
      </c>
      <c r="F351" s="86" t="str">
        <f t="shared" si="71"/>
        <v>Saturday</v>
      </c>
      <c r="G351" s="91">
        <v>43309</v>
      </c>
      <c r="H351" s="92" t="str">
        <f>VLOOKUP(MONTH(G351),VLOOKUP!$W$1:$X$24,2)</f>
        <v>July</v>
      </c>
      <c r="I351" s="92" t="str">
        <f t="shared" si="72"/>
        <v>Saturday, 28 July 2018</v>
      </c>
      <c r="J351" s="90" t="s">
        <v>1462</v>
      </c>
      <c r="L351" s="86" t="str">
        <f t="shared" si="73"/>
        <v>&lt;a href='amp.php' title='list by venue'&gt;AMP&lt;/a&gt;</v>
      </c>
      <c r="M351" s="86" t="str">
        <f t="shared" si="74"/>
        <v>Claire Lynch Band &amp;amp; Steppin' At the Junction</v>
      </c>
      <c r="N351" s="86" t="str">
        <f>VLOOKUP(J351,VLOOKUP!$A$2:$S$54,19,FALSE)&amp;J351&amp;"&lt;/a&gt;"</f>
        <v>&lt;a href='amp.php' title='list by venue'&gt;AMP&lt;/a&gt;</v>
      </c>
      <c r="O351" s="9" t="s">
        <v>2520</v>
      </c>
      <c r="S351" s="95" t="str">
        <f t="shared" si="75"/>
        <v>Claire Lynch Band &amp;amp; Steppin' At the Junction</v>
      </c>
      <c r="T351" s="86" t="str">
        <f t="shared" si="76"/>
        <v>&amp;#149; Claire Lynch Band &amp;amp; Steppin' At the Junction - &lt;b&gt;&lt;a href='amp.php' title='list by venue'&gt;AMP&lt;/a&gt;&lt;/b&gt; &lt;br&gt;</v>
      </c>
      <c r="U351" s="86" t="str">
        <f>IF(ISBLANK(G351),"","&amp;#149; "&amp;IF(ISBLANK(C351),"","&lt;S&gt;")&amp;I351&amp;IF(ISBLANK(A351),""," - &lt;a href='recommended.php#"&amp;AJ351&amp;"'&gt;&lt;b&gt;&lt;em&gt;&lt;font color='#9C004D'&gt;RECOMMENDED&lt;/font&gt;&lt;/em&gt;&lt;/b&gt;&lt;/a&gt;")&amp;" - "&amp;M351&amp;IF(ISBLANK(K351),K351," - &lt;b&gt;"&amp;K351&amp;"&lt;/b&gt; ")&amp;IF(B351="Sold Out"," - &lt;font color='#000099'&gt;&lt;b&gt;&lt;I&gt;sold out&lt;/I&gt;&lt;/b&gt;&lt;/font&gt;","")&amp;IF(ISBLANK(C351),"","&lt;/S&gt; &lt;b&gt;"&amp;C351&amp;"&lt;/b&gt;")&amp;"&lt;p&gt;")</f>
        <v>&amp;#149; Saturday, 28 July 2018 - Claire Lynch Band &amp;amp; Steppin' At the Junction&lt;p&gt;</v>
      </c>
      <c r="V351" s="95" t="str">
        <f t="shared" si="77"/>
        <v>&amp;#149; Claire Lynch Band &amp;amp; Steppin' At the Junction - &lt;b&gt;&lt;a href='amp.php' title='list by venue'&gt;AMP&lt;/a&gt;&lt;/b&gt;  - &lt;font color='#005500'&gt;&lt;b&gt;NEW!&lt;/b&gt;&lt;/font&gt;&lt;br&gt;</v>
      </c>
      <c r="X351" s="99"/>
      <c r="Y351" s="99"/>
      <c r="AE351" s="92" t="str">
        <f t="shared" si="78"/>
        <v>Saturday, 28 July 2018      [&lt;a name='20180728' href='#20180728'&gt;link to this day&lt;/a&gt;]</v>
      </c>
      <c r="AF351" s="96" t="str">
        <f t="shared" si="79"/>
        <v>&lt;a name='20180728'&gt;&lt;b&gt;Saturday, 28 July 2018: Claire Lynch Band &amp;amp; Steppin' At the Junction - &lt;a href='amp.php' title='list by venue'&gt;AMP&lt;/a&gt;&lt;/b&gt;&lt;/a&gt;&lt;br&gt;</v>
      </c>
      <c r="AG351" s="97">
        <f t="shared" si="80"/>
        <v>2018</v>
      </c>
      <c r="AH351" s="97" t="str">
        <f t="shared" si="81"/>
        <v>07</v>
      </c>
      <c r="AI351" s="97">
        <f t="shared" si="82"/>
        <v>28</v>
      </c>
      <c r="AJ351" s="97" t="str">
        <f t="shared" si="83"/>
        <v>20180728</v>
      </c>
    </row>
    <row r="352" spans="4:36" ht="12" customHeight="1" x14ac:dyDescent="0.15">
      <c r="D352" s="110">
        <v>43152</v>
      </c>
      <c r="E352" s="9" t="s">
        <v>795</v>
      </c>
      <c r="F352" s="86" t="str">
        <f t="shared" si="71"/>
        <v>Saturday</v>
      </c>
      <c r="G352" s="91">
        <v>43309</v>
      </c>
      <c r="H352" s="92" t="str">
        <f>VLOOKUP(MONTH(G352),VLOOKUP!$W$1:$X$24,2)</f>
        <v>July</v>
      </c>
      <c r="I352" s="92" t="str">
        <f t="shared" si="72"/>
        <v>Saturday, 28 July 2018</v>
      </c>
      <c r="J352" s="90" t="s">
        <v>446</v>
      </c>
      <c r="L352" s="86" t="str">
        <f t="shared" si="73"/>
        <v>&lt;a href='birchmere.php' title='list by venue'&gt;Birchmere&lt;/a&gt;</v>
      </c>
      <c r="M352" s="86" t="str">
        <f t="shared" si="74"/>
        <v>Johnny Gill</v>
      </c>
      <c r="N352" s="86" t="str">
        <f>VLOOKUP(J352,VLOOKUP!$A$2:$S$54,19,FALSE)&amp;J352&amp;"&lt;/a&gt;"</f>
        <v>&lt;a href='birchmere.php' title='list by venue'&gt;Birchmere&lt;/a&gt;</v>
      </c>
      <c r="O352" s="9" t="s">
        <v>1901</v>
      </c>
      <c r="S352" s="95" t="str">
        <f t="shared" si="75"/>
        <v>Johnny Gill</v>
      </c>
      <c r="T352" s="86" t="str">
        <f t="shared" si="76"/>
        <v>&amp;#149; Johnny Gill - &lt;b&gt;&lt;a href='birchmere.php' title='list by venue'&gt;Birchmere&lt;/a&gt;&lt;/b&gt; &lt;br&gt;</v>
      </c>
      <c r="U352" s="86" t="str">
        <f>IF(ISBLANK(G352),"","&amp;#149; "&amp;IF(ISBLANK(C352),"","&lt;S&gt;")&amp;I352&amp;IF(ISBLANK(A352),""," - &lt;a href='recommended.php#"&amp;AJ352&amp;"'&gt;&lt;b&gt;&lt;em&gt;&lt;font color='#9C004D'&gt;RECOMMENDED&lt;/font&gt;&lt;/em&gt;&lt;/b&gt;&lt;/a&gt;")&amp;" - "&amp;M352&amp;IF(ISBLANK(K352),K352," - &lt;b&gt;"&amp;K352&amp;"&lt;/b&gt; ")&amp;IF(B352="Sold Out"," - &lt;font color='#000099'&gt;&lt;b&gt;&lt;I&gt;sold out&lt;/I&gt;&lt;/b&gt;&lt;/font&gt;","")&amp;IF(ISBLANK(C352),"","&lt;/S&gt; &lt;b&gt;"&amp;C352&amp;"&lt;/b&gt;")&amp;"&lt;p&gt;")</f>
        <v>&amp;#149; Saturday, 28 July 2018 - Johnny Gill&lt;p&gt;</v>
      </c>
      <c r="V352" s="95" t="str">
        <f t="shared" si="77"/>
        <v>&amp;#149; Johnny Gill - &lt;b&gt;&lt;a href='birchmere.php' title='list by venue'&gt;Birchmere&lt;/a&gt;&lt;/b&gt;  - &lt;font color='#005500'&gt;&lt;b&gt;NEW!&lt;/b&gt;&lt;/font&gt;&lt;br&gt;</v>
      </c>
      <c r="W352" s="90" t="s">
        <v>488</v>
      </c>
      <c r="AE352" s="92" t="str">
        <f t="shared" si="78"/>
        <v>Saturday, 28 July 2018      [&lt;a name='20180728' href='#20180728'&gt;link to this day&lt;/a&gt;]</v>
      </c>
      <c r="AF352" s="96" t="str">
        <f t="shared" si="79"/>
        <v>&lt;a name='20180728'&gt;&lt;b&gt;Saturday, 28 July 2018: Johnny Gill - &lt;a href='birchmere.php' title='list by venue'&gt;Birchmere&lt;/a&gt;&lt;/b&gt;&lt;/a&gt;&lt;br&gt;</v>
      </c>
      <c r="AG352" s="97">
        <f t="shared" si="80"/>
        <v>2018</v>
      </c>
      <c r="AH352" s="97" t="str">
        <f t="shared" si="81"/>
        <v>07</v>
      </c>
      <c r="AI352" s="97">
        <f t="shared" si="82"/>
        <v>28</v>
      </c>
      <c r="AJ352" s="97" t="str">
        <f t="shared" si="83"/>
        <v>20180728</v>
      </c>
    </row>
    <row r="353" spans="2:36" ht="12" customHeight="1" x14ac:dyDescent="0.15">
      <c r="D353" s="110">
        <v>43223</v>
      </c>
      <c r="E353" s="9" t="s">
        <v>795</v>
      </c>
      <c r="F353" s="86" t="str">
        <f t="shared" si="71"/>
        <v>Saturday</v>
      </c>
      <c r="G353" s="91">
        <v>43309</v>
      </c>
      <c r="H353" s="92" t="str">
        <f>VLOOKUP(MONTH(G353),VLOOKUP!$W$1:$X$24,2)</f>
        <v>July</v>
      </c>
      <c r="I353" s="92" t="str">
        <f t="shared" si="72"/>
        <v>Saturday, 28 July 2018</v>
      </c>
      <c r="J353" s="90" t="s">
        <v>674</v>
      </c>
      <c r="K353" s="90" t="s">
        <v>454</v>
      </c>
      <c r="L353" s="86" t="str">
        <f t="shared" si="73"/>
        <v>&lt;a href='bluesalley.php' title='list by venue'&gt;Blues Alley&lt;/a&gt; (Two shows)</v>
      </c>
      <c r="M353" s="86" t="str">
        <f t="shared" si="74"/>
        <v>Jazz Funk Soul: Jeff Lorber, Everette Harp, Paul Jackson Jr.</v>
      </c>
      <c r="N353" s="86" t="str">
        <f>VLOOKUP(J353,VLOOKUP!$A$2:$S$54,19,FALSE)&amp;J353&amp;"&lt;/a&gt;"</f>
        <v>&lt;a href='bluesalley.php' title='list by venue'&gt;Blues Alley&lt;/a&gt;</v>
      </c>
      <c r="O353" s="160" t="s">
        <v>2917</v>
      </c>
      <c r="S353" s="95" t="str">
        <f t="shared" si="75"/>
        <v>Jazz Funk Soul: Jeff Lorber, Everette Harp, Paul Jackson Jr.</v>
      </c>
      <c r="T353" s="86" t="str">
        <f t="shared" si="76"/>
        <v>&amp;#149; Jazz Funk Soul: Jeff Lorber, Everette Harp, Paul Jackson Jr. - &lt;b&gt;&lt;a href='bluesalley.php' title='list by venue'&gt;Blues Alley&lt;/a&gt; (Two shows)&lt;/b&gt; &lt;br&gt;</v>
      </c>
      <c r="U353" s="86" t="str">
        <f>IF(ISBLANK(G353),"","&amp;#149; "&amp;IF(ISBLANK(C353),"","&lt;S&gt;")&amp;I353&amp;IF(ISBLANK(A353),""," - &lt;a href='recommended.php#"&amp;AJ353&amp;"'&gt;&lt;b&gt;&lt;em&gt;&lt;font color='#9C004D'&gt;RECOMMENDED&lt;/font&gt;&lt;/em&gt;&lt;/b&gt;&lt;/a&gt;")&amp;" - "&amp;M353&amp;IF(ISBLANK(K353),K353," - &lt;b&gt;"&amp;K353&amp;"&lt;/b&gt; ")&amp;IF(B353="Sold Out"," - &lt;font color='#000099'&gt;&lt;b&gt;&lt;I&gt;sold out&lt;/I&gt;&lt;/b&gt;&lt;/font&gt;","")&amp;IF(ISBLANK(C353),"","&lt;/S&gt; &lt;b&gt;"&amp;C353&amp;"&lt;/b&gt;")&amp;"&lt;p&gt;")</f>
        <v>&amp;#149; Saturday, 28 July 2018 - Jazz Funk Soul: Jeff Lorber, Everette Harp, Paul Jackson Jr. - &lt;b&gt;Two shows&lt;/b&gt; &lt;p&gt;</v>
      </c>
      <c r="V353" s="95" t="str">
        <f t="shared" si="77"/>
        <v>&amp;#149; Jazz Funk Soul: Jeff Lorber, Everette Harp, Paul Jackson Jr. - &lt;b&gt;&lt;a href='bluesalley.php' title='list by venue'&gt;Blues Alley&lt;/a&gt; (Two shows)&lt;/b&gt;  - &lt;font color='#005500'&gt;&lt;b&gt;NEW!&lt;/b&gt;&lt;/font&gt;&lt;br&gt;</v>
      </c>
      <c r="W353" s="90" t="s">
        <v>221</v>
      </c>
      <c r="AE353" s="92" t="str">
        <f t="shared" si="78"/>
        <v>Saturday, 28 July 2018      [&lt;a name='20180728' href='#20180728'&gt;link to this day&lt;/a&gt;]</v>
      </c>
      <c r="AF353" s="96" t="str">
        <f t="shared" si="79"/>
        <v>&lt;a name='20180728'&gt;&lt;b&gt;Saturday, 28 July 2018: Jazz Funk Soul: Jeff Lorber, Everette Harp, Paul Jackson Jr. - &lt;a href='bluesalley.php' title='list by venue'&gt;Blues Alley&lt;/a&gt; (Two shows)&lt;/b&gt;&lt;/a&gt;&lt;br&gt;</v>
      </c>
      <c r="AG353" s="97">
        <f t="shared" si="80"/>
        <v>2018</v>
      </c>
      <c r="AH353" s="97" t="str">
        <f t="shared" si="81"/>
        <v>07</v>
      </c>
      <c r="AI353" s="97">
        <f t="shared" si="82"/>
        <v>28</v>
      </c>
      <c r="AJ353" s="97" t="str">
        <f t="shared" si="83"/>
        <v>20180728</v>
      </c>
    </row>
    <row r="354" spans="2:36" ht="12" customHeight="1" x14ac:dyDescent="0.15">
      <c r="D354" s="110">
        <v>43209</v>
      </c>
      <c r="E354" s="9" t="s">
        <v>795</v>
      </c>
      <c r="F354" s="86" t="str">
        <f t="shared" si="71"/>
        <v>Saturday</v>
      </c>
      <c r="G354" s="91">
        <v>43309</v>
      </c>
      <c r="H354" s="92" t="str">
        <f>VLOOKUP(MONTH(G354),VLOOKUP!$W$1:$X$24,2)</f>
        <v>July</v>
      </c>
      <c r="I354" s="92" t="str">
        <f t="shared" si="72"/>
        <v>Saturday, 28 July 2018</v>
      </c>
      <c r="J354" s="9" t="s">
        <v>2781</v>
      </c>
      <c r="L354" s="86" t="str">
        <f t="shared" si="73"/>
        <v>&lt;a href='citywinery.php' title='list by venue'&gt;City Winery DC&lt;/a&gt; [1350 Okie St NE, Washington, DC 20002]</v>
      </c>
      <c r="M354" s="86" t="str">
        <f t="shared" si="74"/>
        <v>Eric Roberson</v>
      </c>
      <c r="N354" s="86" t="str">
        <f>VLOOKUP(J354,VLOOKUP!$A$2:$S$54,19,FALSE)&amp;J354&amp;"&lt;/a&gt; ["&amp;VLOOKUP(J354,VLOOKUP!$A$2:$S$54,3,FALSE)&amp;"]"</f>
        <v>&lt;a href='citywinery.php' title='list by venue'&gt;City Winery DC&lt;/a&gt; [1350 Okie St NE, Washington, DC 20002]</v>
      </c>
      <c r="O354" s="9" t="s">
        <v>1647</v>
      </c>
      <c r="S354" s="95" t="str">
        <f t="shared" si="75"/>
        <v>Eric Roberson</v>
      </c>
      <c r="T354" s="86" t="str">
        <f t="shared" si="76"/>
        <v>&amp;#149; Eric Roberson - &lt;b&gt;&lt;a href='citywinery.php' title='list by venue'&gt;City Winery DC&lt;/a&gt; [1350 Okie St NE, Washington, DC 20002]&lt;/b&gt; &lt;br&gt;</v>
      </c>
      <c r="U354" s="86" t="str">
        <f>IF(ISBLANK(G354),"","&amp;#149; "&amp;IF(ISBLANK(C354),"","&lt;S&gt;")&amp;I354&amp;IF(ISBLANK(A354),""," - &lt;a href='recommended.php#"&amp;AJ354&amp;"'&gt;&lt;b&gt;&lt;em&gt;&lt;font color='#9C004D'&gt;RECOMMENDED&lt;/font&gt;&lt;/em&gt;&lt;/b&gt;&lt;/a&gt;")&amp;" - "&amp;M354&amp;IF(ISBLANK(K354),K354," - &lt;b&gt;"&amp;K354&amp;"&lt;/b&gt; ")&amp;IF(B354="Sold Out"," - &lt;font color='#000099'&gt;&lt;b&gt;&lt;I&gt;sold out&lt;/I&gt;&lt;/b&gt;&lt;/font&gt;","")&amp;IF(ISBLANK(C354),"","&lt;/S&gt; &lt;b&gt;"&amp;C354&amp;"&lt;/b&gt;")&amp;"&lt;p&gt;")</f>
        <v>&amp;#149; Saturday, 28 July 2018 - Eric Roberson&lt;p&gt;</v>
      </c>
      <c r="V354" s="95" t="str">
        <f t="shared" si="77"/>
        <v>&amp;#149; Eric Roberson - &lt;b&gt;&lt;a href='citywinery.php' title='list by venue'&gt;City Winery DC&lt;/a&gt; [1350 Okie St NE, Washington, DC 20002]&lt;/b&gt;  - &lt;font color='#005500'&gt;&lt;b&gt;NEW!&lt;/b&gt;&lt;/font&gt;&lt;br&gt;</v>
      </c>
      <c r="AE354" s="92" t="str">
        <f t="shared" si="78"/>
        <v>Saturday, 28 July 2018      [&lt;a name='20180728' href='#20180728'&gt;link to this day&lt;/a&gt;]</v>
      </c>
      <c r="AF354" s="96" t="str">
        <f t="shared" si="79"/>
        <v>&lt;a name='20180728'&gt;&lt;b&gt;Saturday, 28 July 2018: Eric Roberson - &lt;a href='citywinery.php' title='list by venue'&gt;City Winery DC&lt;/a&gt; [1350 Okie St NE, Washington, DC 20002]&lt;/b&gt;&lt;/a&gt;&lt;br&gt;</v>
      </c>
      <c r="AG354" s="97">
        <f t="shared" si="80"/>
        <v>2018</v>
      </c>
      <c r="AH354" s="97" t="str">
        <f t="shared" si="81"/>
        <v>07</v>
      </c>
      <c r="AI354" s="97">
        <f t="shared" si="82"/>
        <v>28</v>
      </c>
      <c r="AJ354" s="97" t="str">
        <f t="shared" si="83"/>
        <v>20180728</v>
      </c>
    </row>
    <row r="355" spans="2:36" ht="12" customHeight="1" x14ac:dyDescent="0.15">
      <c r="D355" s="110">
        <v>43273</v>
      </c>
      <c r="E355" s="9" t="s">
        <v>795</v>
      </c>
      <c r="F355" s="86" t="str">
        <f t="shared" si="71"/>
        <v>Saturday</v>
      </c>
      <c r="G355" s="91">
        <v>43309</v>
      </c>
      <c r="H355" s="92" t="str">
        <f>VLOOKUP(MONTH(G355),VLOOKUP!$W$1:$X$24,2)</f>
        <v>July</v>
      </c>
      <c r="I355" s="92" t="str">
        <f t="shared" si="72"/>
        <v>Saturday, 28 July 2018</v>
      </c>
      <c r="J355" s="90" t="s">
        <v>484</v>
      </c>
      <c r="L355" s="86" t="str">
        <f t="shared" si="73"/>
        <v>&lt;a href='dc9.php' title='list by venue'&gt;DC9&lt;/a&gt;</v>
      </c>
      <c r="M355" s="86" t="str">
        <f t="shared" si="74"/>
        <v>American Television, Virginia Creep, the Osyx, and the Combs</v>
      </c>
      <c r="N355" s="86" t="str">
        <f>VLOOKUP(J355,VLOOKUP!$A$2:$S$54,19,FALSE)&amp;J355&amp;"&lt;/a&gt;"</f>
        <v>&lt;a href='dc9.php' title='list by venue'&gt;DC9&lt;/a&gt;</v>
      </c>
      <c r="O355" s="4" t="s">
        <v>1710</v>
      </c>
      <c r="P355" s="162" t="s">
        <v>2012</v>
      </c>
      <c r="Q355" s="4" t="s">
        <v>3170</v>
      </c>
      <c r="R355" s="4" t="s">
        <v>1706</v>
      </c>
      <c r="S355" s="95" t="str">
        <f t="shared" si="75"/>
        <v>American Television</v>
      </c>
      <c r="T355" s="86" t="str">
        <f t="shared" si="76"/>
        <v>&amp;#149; American Television, Virginia Creep, the Osyx, and the Combs - &lt;b&gt;&lt;a href='dc9.php' title='list by venue'&gt;DC9&lt;/a&gt;&lt;/b&gt; &lt;br&gt;</v>
      </c>
      <c r="U355" s="112" t="str">
        <f>IF(ISBLANK(G355),"","&amp;#149; "&amp;IF(ISBLANK(C355),"","&lt;S&gt;")&amp;I355&amp;IF(ISBLANK(A355),""," - &lt;a href='recommended.php#"&amp;AJ355&amp;"'&gt;&lt;b&gt;&lt;em&gt;&lt;font color='#9C004D'&gt;RECOMMENDED&lt;/font&gt;&lt;/em&gt;&lt;/b&gt;&lt;/a&gt;")&amp;" - "&amp;M355&amp;IF(ISBLANK(K355),K355," - &lt;b&gt;"&amp;K355&amp;"&lt;/b&gt; ")&amp;IF(B355="Sold Out"," - &lt;font color='#000099'&gt;&lt;b&gt;&lt;I&gt;sold out&lt;/I&gt;&lt;/b&gt;&lt;/font&gt;"," - &lt;font color='#728C00'&gt;&lt;em&gt;&lt;a href='http://www.shareasale.com/r.cfm?u=529909&amp;b=234786&amp;m=27601&amp;afftrack=&amp;urllink=www%2Eticketfly%2Ecom%2Fpurchase%2Fevent%2F"&amp;X355&amp;"' target='_blank'&gt;buy tickets&lt;/a&gt;&lt;/em&gt;&lt;/font&gt;")&amp;IF(ISBLANK(C355),"","&lt;/S&gt; &lt;b&gt;"&amp;C355&amp;"&lt;/b&gt;")&amp;"&lt;p&gt;")</f>
        <v>&amp;#149; Saturday, 28 July 2018 - American Television, Virginia Creep, the Osyx, and the Combs - &lt;font color='#728C00'&gt;&lt;em&gt;&lt;a href='http://www.shareasale.com/r.cfm?u=529909&amp;b=234786&amp;m=27601&amp;afftrack=&amp;urllink=www%2Eticketfly%2Ecom%2Fpurchase%2Fevent%2F1712609' target='_blank'&gt;buy tickets&lt;/a&gt;&lt;/em&gt;&lt;/font&gt;&lt;p&gt;</v>
      </c>
      <c r="V355" s="95" t="str">
        <f t="shared" si="77"/>
        <v>&amp;#149; American Television, Virginia Creep, the Osyx, and the Combs - &lt;b&gt;&lt;a href='dc9.php' title='list by venue'&gt;DC9&lt;/a&gt;&lt;/b&gt;  - &lt;font color='#005500'&gt;&lt;b&gt;NEW!&lt;/b&gt;&lt;/font&gt;&lt;br&gt;</v>
      </c>
      <c r="X355" s="9">
        <v>1712609</v>
      </c>
      <c r="AE355" s="92" t="str">
        <f t="shared" si="78"/>
        <v>Saturday, 28 July 2018      [&lt;a name='20180728' href='#20180728'&gt;link to this day&lt;/a&gt;]</v>
      </c>
      <c r="AF355" s="96" t="str">
        <f t="shared" si="79"/>
        <v>&lt;a name='20180728'&gt;&lt;b&gt;Saturday, 28 July 2018: American Television, Virginia Creep, the Osyx, and the Combs - &lt;a href='dc9.php' title='list by venue'&gt;DC9&lt;/a&gt;&lt;/b&gt;&lt;/a&gt;&lt;br&gt;</v>
      </c>
      <c r="AG355" s="97">
        <f t="shared" si="80"/>
        <v>2018</v>
      </c>
      <c r="AH355" s="97" t="str">
        <f t="shared" si="81"/>
        <v>07</v>
      </c>
      <c r="AI355" s="97">
        <f t="shared" si="82"/>
        <v>28</v>
      </c>
      <c r="AJ355" s="97" t="str">
        <f t="shared" si="83"/>
        <v>20180728</v>
      </c>
    </row>
    <row r="356" spans="2:36" ht="12" customHeight="1" x14ac:dyDescent="0.15">
      <c r="F356" s="86" t="str">
        <f t="shared" si="71"/>
        <v>Saturday</v>
      </c>
      <c r="G356" s="91">
        <v>43309</v>
      </c>
      <c r="H356" s="92" t="str">
        <f>VLOOKUP(MONTH(G356),VLOOKUP!$W$1:$X$24,2)</f>
        <v>July</v>
      </c>
      <c r="I356" s="92" t="str">
        <f t="shared" si="72"/>
        <v>Saturday, 28 July 2018</v>
      </c>
      <c r="J356" s="93" t="s">
        <v>718</v>
      </c>
      <c r="K356" s="9" t="s">
        <v>2756</v>
      </c>
      <c r="L356" s="86" t="str">
        <f t="shared" si="73"/>
        <v>FedEx Field [1600 FedEx Way, Landover, MD 20785] (OTR II Tour)</v>
      </c>
      <c r="M356" s="86" t="str">
        <f t="shared" si="74"/>
        <v>Jay-Z and Beyonc&amp;eacute;</v>
      </c>
      <c r="N356" s="93" t="str">
        <f>J356</f>
        <v>FedEx Field [1600 FedEx Way, Landover, MD 20785]</v>
      </c>
      <c r="O356" s="9" t="s">
        <v>2302</v>
      </c>
      <c r="P356" s="9" t="s">
        <v>2757</v>
      </c>
      <c r="S356" s="95" t="str">
        <f t="shared" si="75"/>
        <v>Jay-Z</v>
      </c>
      <c r="T356" s="86" t="str">
        <f t="shared" si="76"/>
        <v>&amp;#149; Jay-Z and Beyonc&amp;eacute; - &lt;b&gt;FedEx Field [1600 FedEx Way, Landover, MD 20785] (OTR II Tour)&lt;/b&gt; &lt;br&gt;</v>
      </c>
      <c r="U356" s="86" t="str">
        <f>IF(ISBLANK(G356),"","&amp;#149; "&amp;IF(ISBLANK(C356),"","&lt;S&gt;")&amp;I356&amp;IF(ISBLANK(A356),""," - &lt;a href='recommended.php#"&amp;AJ356&amp;"'&gt;&lt;b&gt;&lt;em&gt;&lt;font color='#9C004D'&gt;RECOMMENDED&lt;/font&gt;&lt;/em&gt;&lt;/b&gt;&lt;/a&gt;")&amp;" - "&amp;M356&amp;IF(ISBLANK(K356),K356," - &lt;b&gt;"&amp;K356&amp;"&lt;/b&gt; ")&amp;IF(B356="Sold Out"," - &lt;font color='#000099'&gt;&lt;b&gt;&lt;I&gt;sold out&lt;/I&gt;&lt;/b&gt;&lt;/font&gt;","")&amp;IF(ISBLANK(C356),"","&lt;/S&gt; &lt;b&gt;"&amp;C356&amp;"&lt;/b&gt;")&amp;"&lt;p&gt;")</f>
        <v>&amp;#149; Saturday, 28 July 2018 - Jay-Z and Beyonc&amp;eacute; - &lt;b&gt;OTR II Tour&lt;/b&gt; &lt;p&gt;</v>
      </c>
      <c r="V356" s="95" t="str">
        <f t="shared" si="77"/>
        <v>&amp;#149; Jay-Z and Beyonc&amp;eacute; - &lt;b&gt;FedEx Field [1600 FedEx Way, Landover, MD 20785] (OTR II Tour)&lt;/b&gt;  - &lt;font color='#005500'&gt;&lt;b&gt;&lt;/b&gt;&lt;/font&gt;&lt;br&gt;</v>
      </c>
      <c r="AE356" s="92" t="str">
        <f t="shared" si="78"/>
        <v>Saturday, 28 July 2018      [&lt;a name='20180728' href='#20180728'&gt;link to this day&lt;/a&gt;]</v>
      </c>
      <c r="AF356" s="96" t="str">
        <f t="shared" si="79"/>
        <v>&lt;a name='20180728'&gt;&lt;b&gt;Saturday, 28 July 2018: Jay-Z and Beyonc&amp;eacute; - FedEx Field [1600 FedEx Way, Landover, MD 20785] (OTR II Tour)&lt;/b&gt;&lt;/a&gt;&lt;br&gt;</v>
      </c>
      <c r="AG356" s="97">
        <f t="shared" si="80"/>
        <v>2018</v>
      </c>
      <c r="AH356" s="97" t="str">
        <f t="shared" si="81"/>
        <v>07</v>
      </c>
      <c r="AI356" s="97">
        <f t="shared" si="82"/>
        <v>28</v>
      </c>
      <c r="AJ356" s="97" t="str">
        <f t="shared" si="83"/>
        <v>20180728</v>
      </c>
    </row>
    <row r="357" spans="2:36" ht="12" customHeight="1" x14ac:dyDescent="0.15">
      <c r="D357" s="110">
        <v>43276</v>
      </c>
      <c r="E357" s="9" t="s">
        <v>795</v>
      </c>
      <c r="F357" s="86" t="str">
        <f t="shared" si="71"/>
        <v>Saturday</v>
      </c>
      <c r="G357" s="91">
        <v>43309</v>
      </c>
      <c r="H357" s="92" t="str">
        <f>VLOOKUP(MONTH(G357),VLOOKUP!$W$1:$X$24,2)</f>
        <v>July</v>
      </c>
      <c r="I357" s="92" t="str">
        <f t="shared" si="72"/>
        <v>Saturday, 28 July 2018</v>
      </c>
      <c r="J357" s="90" t="s">
        <v>450</v>
      </c>
      <c r="L357" s="86" t="str">
        <f t="shared" si="73"/>
        <v>&lt;a href='fillmore.php' title='list by venue'&gt;Fillmore Silver Spring&lt;/a&gt;</v>
      </c>
      <c r="M357" s="86" t="str">
        <f t="shared" si="74"/>
        <v>Made in Cameroon Music Festival</v>
      </c>
      <c r="N357" s="86" t="str">
        <f>VLOOKUP(J357,VLOOKUP!$A$2:$S$54,19,FALSE)&amp;J357&amp;"&lt;/a&gt;"</f>
        <v>&lt;a href='fillmore.php' title='list by venue'&gt;Fillmore Silver Spring&lt;/a&gt;</v>
      </c>
      <c r="O357" s="9" t="s">
        <v>3401</v>
      </c>
      <c r="S357" s="95" t="str">
        <f t="shared" si="75"/>
        <v>Made in Cameroon Music Festival</v>
      </c>
      <c r="T357" s="86" t="str">
        <f t="shared" si="76"/>
        <v>&amp;#149; Made in Cameroon Music Festival - &lt;b&gt;&lt;a href='fillmore.php' title='list by venue'&gt;Fillmore Silver Spring&lt;/a&gt;&lt;/b&gt; &lt;br&gt;</v>
      </c>
      <c r="U357" s="86" t="str">
        <f>IF(ISBLANK(G357),"","&amp;#149; "&amp;IF(ISBLANK(C357),"","&lt;S&gt;")&amp;I357&amp;IF(ISBLANK(A357),""," - &lt;a href='recommended.php#"&amp;AJ357&amp;"'&gt;&lt;b&gt;&lt;em&gt;&lt;font color='#9C004D'&gt;RECOMMENDED&lt;/font&gt;&lt;/em&gt;&lt;/b&gt;&lt;/a&gt;")&amp;" - "&amp;M357&amp;IF(ISBLANK(K357),K357," - &lt;b&gt;"&amp;K357&amp;"&lt;/b&gt; ")&amp;IF(B357="Sold Out"," - &lt;font color='#000099'&gt;&lt;b&gt;&lt;I&gt;sold out&lt;/I&gt;&lt;/b&gt;&lt;/font&gt;","")&amp;IF(ISBLANK(C357),"","&lt;/S&gt; &lt;b&gt;"&amp;C357&amp;"&lt;/b&gt;")&amp;"&lt;p&gt;")</f>
        <v>&amp;#149; Saturday, 28 July 2018 - Made in Cameroon Music Festival&lt;p&gt;</v>
      </c>
      <c r="V357" s="95" t="str">
        <f t="shared" si="77"/>
        <v>&amp;#149; Made in Cameroon Music Festival - &lt;b&gt;&lt;a href='fillmore.php' title='list by venue'&gt;Fillmore Silver Spring&lt;/a&gt;&lt;/b&gt;  - &lt;font color='#005500'&gt;&lt;b&gt;NEW!&lt;/b&gt;&lt;/font&gt;&lt;br&gt;</v>
      </c>
      <c r="AE357" s="92" t="str">
        <f t="shared" si="78"/>
        <v>Saturday, 28 July 2018      [&lt;a name='20180728' href='#20180728'&gt;link to this day&lt;/a&gt;]</v>
      </c>
      <c r="AF357" s="96" t="str">
        <f t="shared" si="79"/>
        <v>&lt;a name='20180728'&gt;&lt;b&gt;Saturday, 28 July 2018: Made in Cameroon Music Festival - &lt;a href='fillmore.php' title='list by venue'&gt;Fillmore Silver Spring&lt;/a&gt;&lt;/b&gt;&lt;/a&gt;&lt;br&gt;</v>
      </c>
      <c r="AG357" s="97">
        <f t="shared" si="80"/>
        <v>2018</v>
      </c>
      <c r="AH357" s="97" t="str">
        <f t="shared" si="81"/>
        <v>07</v>
      </c>
      <c r="AI357" s="97">
        <f t="shared" si="82"/>
        <v>28</v>
      </c>
      <c r="AJ357" s="97" t="str">
        <f t="shared" si="83"/>
        <v>20180728</v>
      </c>
    </row>
    <row r="358" spans="2:36" ht="12" customHeight="1" x14ac:dyDescent="0.15">
      <c r="D358" s="110">
        <v>43233</v>
      </c>
      <c r="E358" s="9" t="s">
        <v>795</v>
      </c>
      <c r="F358" s="86" t="str">
        <f t="shared" si="71"/>
        <v>Saturday</v>
      </c>
      <c r="G358" s="91">
        <v>43309</v>
      </c>
      <c r="H358" s="92" t="str">
        <f>VLOOKUP(MONTH(G358),VLOOKUP!$W$1:$X$24,2)</f>
        <v>July</v>
      </c>
      <c r="I358" s="92" t="str">
        <f t="shared" si="72"/>
        <v>Saturday, 28 July 2018</v>
      </c>
      <c r="J358" s="90" t="s">
        <v>217</v>
      </c>
      <c r="K358" s="9" t="s">
        <v>2991</v>
      </c>
      <c r="L358" s="86" t="str">
        <f t="shared" si="73"/>
        <v>&lt;a href='jamminjava.php' title='list by venue'&gt;Jammin' Java&lt;/a&gt; (Summer Jam XLV)</v>
      </c>
      <c r="M358" s="86" t="str">
        <f t="shared" si="74"/>
        <v>A Watkins Glen Reunion featuring the Allman Others &amp;amp; On the Bus</v>
      </c>
      <c r="N358" s="86" t="str">
        <f>VLOOKUP(J358,VLOOKUP!$A$2:$S$54,19,FALSE)&amp;J358&amp;"&lt;/a&gt;"</f>
        <v>&lt;a href='jamminjava.php' title='list by venue'&gt;Jammin' Java&lt;/a&gt;</v>
      </c>
      <c r="O358" s="9" t="s">
        <v>3250</v>
      </c>
      <c r="S358" s="95" t="str">
        <f t="shared" si="75"/>
        <v>Watkins Glen Reunion featuring the Allman Others &amp;amp; On the Bus</v>
      </c>
      <c r="T358" s="86" t="str">
        <f t="shared" si="76"/>
        <v>&amp;#149; A Watkins Glen Reunion featuring the Allman Others &amp;amp; On the Bus - &lt;b&gt;&lt;a href='jamminjava.php' title='list by venue'&gt;Jammin' Java&lt;/a&gt; (Summer Jam XLV)&lt;/b&gt; &lt;br&gt;</v>
      </c>
      <c r="U358" s="112" t="str">
        <f>IF(ISBLANK(G358),"","&amp;#149; "&amp;IF(ISBLANK(C358),"","&lt;S&gt;")&amp;I358&amp;IF(ISBLANK(A358),""," - &lt;a href='recommended.php#"&amp;AJ358&amp;"'&gt;&lt;b&gt;&lt;em&gt;&lt;font color='#9C004D'&gt;RECOMMENDED&lt;/font&gt;&lt;/em&gt;&lt;/b&gt;&lt;/a&gt;")&amp;" - "&amp;M358&amp;IF(ISBLANK(K358),K358," - &lt;b&gt;"&amp;K358&amp;"&lt;/b&gt; ")&amp;IF(B358="Sold Out"," - &lt;font color='#000099'&gt;&lt;b&gt;&lt;I&gt;sold out&lt;/I&gt;&lt;/b&gt;&lt;/font&gt;"," - &lt;font color='#728C00'&gt;&lt;em&gt;&lt;a href='http://www.shareasale.com/r.cfm?u=529909&amp;b=234786&amp;m=27601&amp;afftrack=&amp;urllink=www%2Eticketfly%2Ecom%2Fpurchase%2Fevent%2F"&amp;X358&amp;"' target='_blank'&gt;buy tickets&lt;/a&gt;&lt;/em&gt;&lt;/font&gt;")&amp;IF(ISBLANK(C358),"","&lt;/S&gt; &lt;b&gt;"&amp;C358&amp;"&lt;/b&gt;")&amp;"&lt;p&gt;")</f>
        <v>&amp;#149; Saturday, 28 July 2018 - A Watkins Glen Reunion featuring the Allman Others &amp;amp; On the Bus - &lt;b&gt;Summer Jam XLV&lt;/b&gt;  - &lt;font color='#728C00'&gt;&lt;em&gt;&lt;a href='http://www.shareasale.com/r.cfm?u=529909&amp;b=234786&amp;m=27601&amp;afftrack=&amp;urllink=www%2Eticketfly%2Ecom%2Fpurchase%2Fevent%2F1699801' target='_blank'&gt;buy tickets&lt;/a&gt;&lt;/em&gt;&lt;/font&gt;&lt;p&gt;</v>
      </c>
      <c r="V358" s="95" t="str">
        <f t="shared" si="77"/>
        <v>&amp;#149; A Watkins Glen Reunion featuring the Allman Others &amp;amp; On the Bus - &lt;b&gt;&lt;a href='jamminjava.php' title='list by venue'&gt;Jammin' Java&lt;/a&gt; (Summer Jam XLV)&lt;/b&gt;  - &lt;font color='#005500'&gt;&lt;b&gt;NEW!&lt;/b&gt;&lt;/font&gt;&lt;br&gt;</v>
      </c>
      <c r="X358" s="90">
        <v>1699801</v>
      </c>
      <c r="AE358" s="92" t="str">
        <f t="shared" si="78"/>
        <v>Saturday, 28 July 2018      [&lt;a name='20180728' href='#20180728'&gt;link to this day&lt;/a&gt;]</v>
      </c>
      <c r="AF358" s="96" t="str">
        <f t="shared" si="79"/>
        <v>&lt;a name='20180728'&gt;&lt;b&gt;Saturday, 28 July 2018: A Watkins Glen Reunion featuring the Allman Others &amp;amp; On the Bus - &lt;a href='jamminjava.php' title='list by venue'&gt;Jammin' Java&lt;/a&gt; (Summer Jam XLV)&lt;/b&gt;&lt;/a&gt;&lt;br&gt;</v>
      </c>
      <c r="AG358" s="97">
        <f t="shared" si="80"/>
        <v>2018</v>
      </c>
      <c r="AH358" s="97" t="str">
        <f t="shared" si="81"/>
        <v>07</v>
      </c>
      <c r="AI358" s="97">
        <f t="shared" si="82"/>
        <v>28</v>
      </c>
      <c r="AJ358" s="97" t="str">
        <f t="shared" si="83"/>
        <v>20180728</v>
      </c>
    </row>
    <row r="359" spans="2:36" ht="12" customHeight="1" x14ac:dyDescent="0.15">
      <c r="D359" s="110">
        <v>43108</v>
      </c>
      <c r="E359" s="9" t="s">
        <v>795</v>
      </c>
      <c r="F359" s="86" t="str">
        <f t="shared" si="71"/>
        <v>Saturday</v>
      </c>
      <c r="G359" s="91">
        <v>43309</v>
      </c>
      <c r="H359" s="92" t="str">
        <f>VLOOKUP(MONTH(G359),VLOOKUP!$W$1:$X$24,2)</f>
        <v>July</v>
      </c>
      <c r="I359" s="92" t="str">
        <f t="shared" si="72"/>
        <v>Saturday, 28 July 2018</v>
      </c>
      <c r="J359" s="94" t="s">
        <v>308</v>
      </c>
      <c r="L359" s="86" t="str">
        <f t="shared" si="73"/>
        <v>&lt;a href='jll.php' title='list by venue'&gt;Jiffy Lube Live&lt;/a&gt;</v>
      </c>
      <c r="M359" s="86" t="str">
        <f t="shared" si="74"/>
        <v>Kesha and Macklemore</v>
      </c>
      <c r="N359" s="86" t="str">
        <f>VLOOKUP(J359,VLOOKUP!$A$2:$S$54,19,FALSE)&amp;J359&amp;"&lt;/a&gt;"</f>
        <v>&lt;a href='jll.php' title='list by venue'&gt;Jiffy Lube Live&lt;/a&gt;</v>
      </c>
      <c r="O359" s="9" t="s">
        <v>2317</v>
      </c>
      <c r="P359" s="9" t="s">
        <v>2320</v>
      </c>
      <c r="S359" s="95" t="str">
        <f t="shared" si="75"/>
        <v>Kesha</v>
      </c>
      <c r="T359" s="86" t="str">
        <f t="shared" si="76"/>
        <v>&amp;#149; Kesha and Macklemore - &lt;b&gt;&lt;a href='jll.php' title='list by venue'&gt;Jiffy Lube Live&lt;/a&gt;&lt;/b&gt; &lt;br&gt;</v>
      </c>
      <c r="U359" s="86" t="str">
        <f>IF(ISBLANK(G359),"","&amp;#149; "&amp;IF(ISBLANK(C359),"","&lt;S&gt;")&amp;I359&amp;IF(ISBLANK(A359),""," - &lt;a href='recommended.php#"&amp;AJ359&amp;"'&gt;&lt;b&gt;&lt;em&gt;&lt;font color='#9C004D'&gt;RECOMMENDED&lt;/font&gt;&lt;/em&gt;&lt;/b&gt;&lt;/a&gt;")&amp;" - "&amp;M359&amp;IF(ISBLANK(K359),K359," - &lt;b&gt;"&amp;K359&amp;"&lt;/b&gt; ")&amp;IF(B359="Sold Out"," - &lt;font color='#000099'&gt;&lt;b&gt;&lt;I&gt;sold out&lt;/I&gt;&lt;/b&gt;&lt;/font&gt;","")&amp;IF(ISBLANK(C359),"","&lt;/S&gt; &lt;b&gt;"&amp;C359&amp;"&lt;/b&gt;")&amp;"&lt;p&gt;")</f>
        <v>&amp;#149; Saturday, 28 July 2018 - Kesha and Macklemore&lt;p&gt;</v>
      </c>
      <c r="V359" s="95" t="str">
        <f t="shared" si="77"/>
        <v>&amp;#149; Kesha and Macklemore - &lt;b&gt;&lt;a href='jll.php' title='list by venue'&gt;Jiffy Lube Live&lt;/a&gt;&lt;/b&gt;  - &lt;font color='#005500'&gt;&lt;b&gt;NEW!&lt;/b&gt;&lt;/font&gt;&lt;br&gt;</v>
      </c>
      <c r="AE359" s="92" t="str">
        <f t="shared" si="78"/>
        <v>Saturday, 28 July 2018      [&lt;a name='20180728' href='#20180728'&gt;link to this day&lt;/a&gt;]</v>
      </c>
      <c r="AF359" s="96" t="str">
        <f t="shared" si="79"/>
        <v>&lt;a name='20180728'&gt;&lt;b&gt;Saturday, 28 July 2018: Kesha and Macklemore - &lt;a href='jll.php' title='list by venue'&gt;Jiffy Lube Live&lt;/a&gt;&lt;/b&gt;&lt;/a&gt;&lt;br&gt;</v>
      </c>
      <c r="AG359" s="97">
        <f t="shared" si="80"/>
        <v>2018</v>
      </c>
      <c r="AH359" s="97" t="str">
        <f t="shared" si="81"/>
        <v>07</v>
      </c>
      <c r="AI359" s="97">
        <f t="shared" si="82"/>
        <v>28</v>
      </c>
      <c r="AJ359" s="97" t="str">
        <f t="shared" si="83"/>
        <v>20180728</v>
      </c>
    </row>
    <row r="360" spans="2:36" ht="12" customHeight="1" x14ac:dyDescent="0.15">
      <c r="D360" s="110">
        <v>43287</v>
      </c>
      <c r="E360" s="9" t="s">
        <v>795</v>
      </c>
      <c r="F360" s="86" t="str">
        <f t="shared" si="71"/>
        <v>Saturday</v>
      </c>
      <c r="G360" s="91">
        <v>43309</v>
      </c>
      <c r="H360" s="92" t="str">
        <f>VLOOKUP(MONTH(G360),VLOOKUP!$W$1:$X$24,2)</f>
        <v>July</v>
      </c>
      <c r="I360" s="92" t="str">
        <f t="shared" si="72"/>
        <v>Saturday, 28 July 2018</v>
      </c>
      <c r="J360" s="93" t="s">
        <v>1628</v>
      </c>
      <c r="L360" s="86" t="str">
        <f t="shared" si="73"/>
        <v>Joe Squared [33 West North Ave, Baltimore, MD]</v>
      </c>
      <c r="M360" s="86" t="str">
        <f t="shared" si="74"/>
        <v>Woven In, Matt Pless, Valore, and Slow Groan</v>
      </c>
      <c r="N360" s="93" t="str">
        <f>J360</f>
        <v>Joe Squared [33 West North Ave, Baltimore, MD]</v>
      </c>
      <c r="O360" s="4" t="s">
        <v>3489</v>
      </c>
      <c r="P360" s="9" t="s">
        <v>2368</v>
      </c>
      <c r="Q360" s="9" t="s">
        <v>3490</v>
      </c>
      <c r="R360" s="9" t="s">
        <v>3491</v>
      </c>
      <c r="S360" s="95" t="str">
        <f t="shared" si="75"/>
        <v>Woven In</v>
      </c>
      <c r="T360" s="86" t="str">
        <f t="shared" si="76"/>
        <v>&amp;#149; Woven In, Matt Pless, Valore, and Slow Groan - &lt;b&gt;Joe Squared [33 West North Ave, Baltimore, MD]&lt;/b&gt; &lt;br&gt;</v>
      </c>
      <c r="U360" s="86" t="str">
        <f>IF(ISBLANK(G360),"","&amp;#149; "&amp;IF(ISBLANK(C360),"","&lt;S&gt;")&amp;I360&amp;IF(ISBLANK(A360),""," - &lt;a href='recommended.php#"&amp;AJ360&amp;"'&gt;&lt;b&gt;&lt;em&gt;&lt;font color='#9C004D'&gt;RECOMMENDED&lt;/font&gt;&lt;/em&gt;&lt;/b&gt;&lt;/a&gt;")&amp;" - "&amp;M360&amp;IF(ISBLANK(K360),K360," - &lt;b&gt;"&amp;K360&amp;"&lt;/b&gt; ")&amp;IF(B360="Sold Out"," - &lt;font color='#000099'&gt;&lt;b&gt;&lt;I&gt;sold out&lt;/I&gt;&lt;/b&gt;&lt;/font&gt;","")&amp;IF(ISBLANK(C360),"","&lt;/S&gt; &lt;b&gt;"&amp;C360&amp;"&lt;/b&gt;")&amp;"&lt;p&gt;")</f>
        <v>&amp;#149; Saturday, 28 July 2018 - Woven In, Matt Pless, Valore, and Slow Groan&lt;p&gt;</v>
      </c>
      <c r="V360" s="95" t="str">
        <f t="shared" si="77"/>
        <v>&amp;#149; Woven In, Matt Pless, Valore, and Slow Groan - &lt;b&gt;Joe Squared [33 West North Ave, Baltimore, MD]&lt;/b&gt;  - &lt;font color='#005500'&gt;&lt;b&gt;NEW!&lt;/b&gt;&lt;/font&gt;&lt;br&gt;</v>
      </c>
      <c r="AE360" s="92" t="str">
        <f t="shared" si="78"/>
        <v>Saturday, 28 July 2018      [&lt;a name='20180728' href='#20180728'&gt;link to this day&lt;/a&gt;]</v>
      </c>
      <c r="AF360" s="96" t="str">
        <f t="shared" si="79"/>
        <v>&lt;a name='20180728'&gt;&lt;b&gt;Saturday, 28 July 2018: Woven In, Matt Pless, Valore, and Slow Groan - Joe Squared [33 West North Ave, Baltimore, MD]&lt;/b&gt;&lt;/a&gt;&lt;br&gt;</v>
      </c>
      <c r="AG360" s="97">
        <f t="shared" si="80"/>
        <v>2018</v>
      </c>
      <c r="AH360" s="97" t="str">
        <f t="shared" si="81"/>
        <v>07</v>
      </c>
      <c r="AI360" s="97">
        <f t="shared" si="82"/>
        <v>28</v>
      </c>
      <c r="AJ360" s="97" t="str">
        <f t="shared" si="83"/>
        <v>20180728</v>
      </c>
    </row>
    <row r="361" spans="2:36" ht="12" customHeight="1" x14ac:dyDescent="0.15">
      <c r="D361" s="110">
        <v>43152</v>
      </c>
      <c r="E361" s="9" t="s">
        <v>795</v>
      </c>
      <c r="F361" s="86" t="str">
        <f t="shared" si="71"/>
        <v>Saturday</v>
      </c>
      <c r="G361" s="91">
        <v>43309</v>
      </c>
      <c r="H361" s="92" t="str">
        <f>VLOOKUP(MONTH(G361),VLOOKUP!$W$1:$X$24,2)</f>
        <v>July</v>
      </c>
      <c r="I361" s="92" t="str">
        <f t="shared" si="72"/>
        <v>Saturday, 28 July 2018</v>
      </c>
      <c r="J361" s="90" t="s">
        <v>443</v>
      </c>
      <c r="K361" s="9" t="s">
        <v>2540</v>
      </c>
      <c r="L361" s="86" t="str">
        <f t="shared" si="73"/>
        <v>&lt;a href='mpp.php' title='list by venue'&gt;Merriweather Post Pavilion&lt;/a&gt; (American Utiopia Tour)</v>
      </c>
      <c r="M361" s="86" t="str">
        <f t="shared" si="74"/>
        <v>David Byrne and Benjamin Clementine</v>
      </c>
      <c r="N361" s="86" t="str">
        <f>VLOOKUP(J361,VLOOKUP!$A$2:$S$54,19,FALSE)&amp;J361&amp;"&lt;/a&gt;"</f>
        <v>&lt;a href='mpp.php' title='list by venue'&gt;Merriweather Post Pavilion&lt;/a&gt;</v>
      </c>
      <c r="O361" s="9" t="s">
        <v>2480</v>
      </c>
      <c r="P361" s="9" t="s">
        <v>2408</v>
      </c>
      <c r="S361" s="95" t="str">
        <f t="shared" si="75"/>
        <v>David Byrne</v>
      </c>
      <c r="T361" s="86" t="str">
        <f t="shared" si="76"/>
        <v>&amp;#149; David Byrne and Benjamin Clementine - &lt;b&gt;&lt;a href='mpp.php' title='list by venue'&gt;Merriweather Post Pavilion&lt;/a&gt; (American Utiopia Tour)&lt;/b&gt; &lt;br&gt;</v>
      </c>
      <c r="U361" s="112" t="str">
        <f>IF(ISBLANK(G361),"","&amp;#149; "&amp;IF(ISBLANK(C361),"","&lt;S&gt;")&amp;I361&amp;IF(ISBLANK(A361),""," - &lt;a href='recommended.php#"&amp;AJ361&amp;"'&gt;&lt;b&gt;&lt;em&gt;&lt;font color='#9C004D'&gt;RECOMMENDED&lt;/font&gt;&lt;/em&gt;&lt;/b&gt;&lt;/a&gt;")&amp;" - "&amp;M361&amp;IF(ISBLANK(K361),K361," - &lt;b&gt;"&amp;K361&amp;"&lt;/b&gt; ")&amp;IF(B361="Sold Out"," - &lt;font color='#000099'&gt;&lt;b&gt;&lt;I&gt;sold out&lt;/I&gt;&lt;/b&gt;&lt;/font&gt;"," - &lt;font color='#728C00'&gt;&lt;em&gt;&lt;a href='http://www.shareasale.com/r.cfm?u=529909&amp;b=234786&amp;m=27601&amp;afftrack=&amp;urllink=www%2Eticketfly%2Ecom%2Fpurchase%2Fevent%2F"&amp;X361&amp;"' target='_blank'&gt;buy tickets&lt;/a&gt;&lt;/em&gt;&lt;/font&gt;")&amp;IF(ISBLANK(C361),"","&lt;/S&gt; &lt;b&gt;"&amp;C361&amp;"&lt;/b&gt;")&amp;"&lt;p&gt;")</f>
        <v>&amp;#149; Saturday, 28 July 2018 - David Byrne and Benjamin Clementine - &lt;b&gt;American Utiopia Tour&lt;/b&gt;  - &lt;font color='#728C00'&gt;&lt;em&gt;&lt;a href='http://www.shareasale.com/r.cfm?u=529909&amp;b=234786&amp;m=27601&amp;afftrack=&amp;urllink=www%2Eticketfly%2Ecom%2Fpurchase%2Fevent%2F1640977' target='_blank'&gt;buy tickets&lt;/a&gt;&lt;/em&gt;&lt;/font&gt;&lt;p&gt;</v>
      </c>
      <c r="V361" s="95" t="str">
        <f t="shared" si="77"/>
        <v>&amp;#149; David Byrne and Benjamin Clementine - &lt;b&gt;&lt;a href='mpp.php' title='list by venue'&gt;Merriweather Post Pavilion&lt;/a&gt; (American Utiopia Tour)&lt;/b&gt;  - &lt;font color='#005500'&gt;&lt;b&gt;NEW!&lt;/b&gt;&lt;/font&gt;&lt;br&gt;</v>
      </c>
      <c r="X361" s="9">
        <v>1640977</v>
      </c>
      <c r="AE361" s="92" t="str">
        <f t="shared" si="78"/>
        <v>Saturday, 28 July 2018      [&lt;a name='20180728' href='#20180728'&gt;link to this day&lt;/a&gt;]</v>
      </c>
      <c r="AF361" s="96" t="str">
        <f t="shared" si="79"/>
        <v>&lt;a name='20180728'&gt;&lt;b&gt;Saturday, 28 July 2018: David Byrne and Benjamin Clementine - &lt;a href='mpp.php' title='list by venue'&gt;Merriweather Post Pavilion&lt;/a&gt; (American Utiopia Tour)&lt;/b&gt;&lt;/a&gt;&lt;br&gt;</v>
      </c>
      <c r="AG361" s="97">
        <f t="shared" si="80"/>
        <v>2018</v>
      </c>
      <c r="AH361" s="97" t="str">
        <f t="shared" si="81"/>
        <v>07</v>
      </c>
      <c r="AI361" s="97">
        <f t="shared" si="82"/>
        <v>28</v>
      </c>
      <c r="AJ361" s="97" t="str">
        <f t="shared" si="83"/>
        <v>20180728</v>
      </c>
    </row>
    <row r="362" spans="2:36" ht="12" customHeight="1" x14ac:dyDescent="0.15">
      <c r="D362" s="110">
        <v>43200</v>
      </c>
      <c r="E362" s="9" t="s">
        <v>795</v>
      </c>
      <c r="F362" s="86" t="str">
        <f t="shared" si="71"/>
        <v>Saturday</v>
      </c>
      <c r="G362" s="91">
        <v>43309</v>
      </c>
      <c r="H362" s="92" t="str">
        <f>VLOOKUP(MONTH(G362),VLOOKUP!$W$1:$X$24,2)</f>
        <v>July</v>
      </c>
      <c r="I362" s="92" t="str">
        <f t="shared" si="72"/>
        <v>Saturday, 28 July 2018</v>
      </c>
      <c r="J362" s="107" t="s">
        <v>647</v>
      </c>
      <c r="K362" s="106"/>
      <c r="L362" s="86" t="str">
        <f t="shared" si="73"/>
        <v>&lt;a href='metrogallery.php' title='list by venue'&gt;Metro Gallery (Baltimore)&lt;/a&gt;</v>
      </c>
      <c r="M362" s="86" t="str">
        <f t="shared" si="74"/>
        <v>Pissed Jeans</v>
      </c>
      <c r="N362" s="86" t="str">
        <f>VLOOKUP(J362,VLOOKUP!$A$2:$S$54,19,FALSE)&amp;J362&amp;"&lt;/a&gt;"</f>
        <v>&lt;a href='metrogallery.php' title='list by venue'&gt;Metro Gallery (Baltimore)&lt;/a&gt;</v>
      </c>
      <c r="O362" s="3" t="s">
        <v>1934</v>
      </c>
      <c r="P362" s="107"/>
      <c r="Q362" s="107"/>
      <c r="R362" s="107"/>
      <c r="S362" s="95" t="str">
        <f t="shared" si="75"/>
        <v>Pissed Jeans</v>
      </c>
      <c r="T362" s="86" t="str">
        <f t="shared" si="76"/>
        <v>&amp;#149; Pissed Jeans - &lt;b&gt;&lt;a href='metrogallery.php' title='list by venue'&gt;Metro Gallery (Baltimore)&lt;/a&gt;&lt;/b&gt; &lt;br&gt;</v>
      </c>
      <c r="U362" s="86" t="str">
        <f>IF(ISBLANK(G362),"","&amp;#149; "&amp;IF(ISBLANK(C362),"","&lt;S&gt;")&amp;I362&amp;IF(ISBLANK(A362),""," - &lt;a href='recommended.php#"&amp;AJ362&amp;"'&gt;&lt;b&gt;&lt;em&gt;&lt;font color='#9C004D'&gt;RECOMMENDED&lt;/font&gt;&lt;/em&gt;&lt;/b&gt;&lt;/a&gt;")&amp;" - "&amp;M362&amp;IF(ISBLANK(K362),K362," - &lt;b&gt;"&amp;K362&amp;"&lt;/b&gt; ")&amp;IF(B362="Sold Out"," - &lt;font color='#000099'&gt;&lt;b&gt;&lt;I&gt;sold out&lt;/I&gt;&lt;/b&gt;&lt;/font&gt;","")&amp;IF(ISBLANK(C362),"","&lt;/S&gt; &lt;b&gt;"&amp;C362&amp;"&lt;/b&gt;")&amp;"&lt;p&gt;")</f>
        <v>&amp;#149; Saturday, 28 July 2018 - Pissed Jeans&lt;p&gt;</v>
      </c>
      <c r="V362" s="95" t="str">
        <f t="shared" si="77"/>
        <v>&amp;#149; Pissed Jeans - &lt;b&gt;&lt;a href='metrogallery.php' title='list by venue'&gt;Metro Gallery (Baltimore)&lt;/a&gt;&lt;/b&gt;  - &lt;font color='#005500'&gt;&lt;b&gt;NEW!&lt;/b&gt;&lt;/font&gt;&lt;br&gt;</v>
      </c>
      <c r="AE362" s="92" t="str">
        <f t="shared" si="78"/>
        <v>Saturday, 28 July 2018      [&lt;a name='20180728' href='#20180728'&gt;link to this day&lt;/a&gt;]</v>
      </c>
      <c r="AF362" s="96" t="str">
        <f t="shared" si="79"/>
        <v>&lt;a name='20180728'&gt;&lt;b&gt;Saturday, 28 July 2018: Pissed Jeans - &lt;a href='metrogallery.php' title='list by venue'&gt;Metro Gallery (Baltimore)&lt;/a&gt;&lt;/b&gt;&lt;/a&gt;&lt;br&gt;</v>
      </c>
      <c r="AG362" s="97">
        <f t="shared" si="80"/>
        <v>2018</v>
      </c>
      <c r="AH362" s="97" t="str">
        <f t="shared" si="81"/>
        <v>07</v>
      </c>
      <c r="AI362" s="97">
        <f t="shared" si="82"/>
        <v>28</v>
      </c>
      <c r="AJ362" s="97" t="str">
        <f t="shared" si="83"/>
        <v>20180728</v>
      </c>
    </row>
    <row r="363" spans="2:36" ht="12" customHeight="1" x14ac:dyDescent="0.15">
      <c r="D363" s="110">
        <v>43209</v>
      </c>
      <c r="E363" s="9" t="s">
        <v>795</v>
      </c>
      <c r="F363" s="86" t="str">
        <f t="shared" si="71"/>
        <v>Saturday</v>
      </c>
      <c r="G363" s="91">
        <v>43309</v>
      </c>
      <c r="H363" s="92" t="str">
        <f>VLOOKUP(MONTH(G363),VLOOKUP!$W$1:$X$24,2)</f>
        <v>July</v>
      </c>
      <c r="I363" s="92" t="str">
        <f t="shared" si="72"/>
        <v>Saturday, 28 July 2018</v>
      </c>
      <c r="J363" s="106" t="s">
        <v>606</v>
      </c>
      <c r="K363" s="9" t="s">
        <v>2358</v>
      </c>
      <c r="L363" s="86" t="str">
        <f t="shared" si="73"/>
        <v>&lt;a href='ottobar.php' title='list by venue'&gt;Ottobar (Baltimore)&lt;/a&gt; (3 PM Show)</v>
      </c>
      <c r="M363" s="86" t="str">
        <f t="shared" si="74"/>
        <v>Bit Gen Gamer Fest XII: Super Madness, Cheap Dinosaurs, Lame Genie, Rare Candy (video game tribute), the X-Hunters, Master Sword, Cowabunga Pizza Time, Steel Samurai, Random Battles, Flabbercasters, Nelward, Wreck the System, Animal Style, Pocky Bros, Garbage Masher, DJ Super Sonic, Kenzie Black</v>
      </c>
      <c r="N363" s="86" t="str">
        <f>VLOOKUP(J363,VLOOKUP!$A$2:$S$54,19,FALSE)&amp;J363&amp;"&lt;/a&gt;"</f>
        <v>&lt;a href='ottobar.php' title='list by venue'&gt;Ottobar (Baltimore)&lt;/a&gt;</v>
      </c>
      <c r="O363" s="1" t="s">
        <v>2822</v>
      </c>
      <c r="P363" s="106"/>
      <c r="Q363" s="106"/>
      <c r="R363" s="106"/>
      <c r="S363" s="95" t="str">
        <f t="shared" si="75"/>
        <v>Bit Gen Gamer Fest XII: Super Madness, Cheap Dinosaurs, Lame Genie, Rare Candy (video game tribute), the X-Hunters, Master Sword, Cowabunga Pizza Time, Steel Samurai, Random Battles, Flabbercasters, Nelward, Wreck the System, Animal Style, Pocky Bros, Garbage Masher, DJ Super Sonic, Kenzie Black</v>
      </c>
      <c r="T363" s="86" t="str">
        <f t="shared" si="76"/>
        <v>&amp;#149; Bit Gen Gamer Fest XII: Super Madness, Cheap Dinosaurs, Lame Genie, Rare Candy (video game tribute), the X-Hunters, Master Sword, Cowabunga Pizza Time, Steel Samurai, Random Battles, Flabbercasters, Nelward, Wreck the System, Animal Style, Pocky Bros, Garbage Masher, DJ Super Sonic, Kenzie Black - &lt;b&gt;&lt;a href='ottobar.php' title='list by venue'&gt;Ottobar (Baltimore)&lt;/a&gt; (3 PM Show)&lt;/b&gt; &lt;br&gt;</v>
      </c>
      <c r="U363" s="112" t="str">
        <f>IF(ISBLANK(G363),"","&amp;#149; "&amp;IF(ISBLANK(C363),"","&lt;S&gt;")&amp;I363&amp;IF(ISBLANK(A363),""," - &lt;a href='recommended.php#"&amp;AJ363&amp;"'&gt;&lt;b&gt;&lt;em&gt;&lt;font color='#9C004D'&gt;RECOMMENDED&lt;/font&gt;&lt;/em&gt;&lt;/b&gt;&lt;/a&gt;")&amp;" - "&amp;M363&amp;IF(ISBLANK(K363),K363," - &lt;b&gt;"&amp;K363&amp;"&lt;/b&gt; ")&amp;IF(B363="Sold Out"," - &lt;font color='#000099'&gt;&lt;b&gt;&lt;I&gt;sold out&lt;/I&gt;&lt;/b&gt;&lt;/font&gt;"," - &lt;font color='#728C00'&gt;&lt;em&gt;&lt;a href='http://www.shareasale.com/r.cfm?u=529909&amp;b=234786&amp;m=27601&amp;afftrack=&amp;urllink=www%2Eticketfly%2Ecom%2Fpurchase%2Fevent%2F"&amp;X363&amp;"' target='_blank'&gt;buy tickets&lt;/a&gt;&lt;/em&gt;&lt;/font&gt;")&amp;IF(ISBLANK(C363),"","&lt;/S&gt; &lt;b&gt;"&amp;C363&amp;"&lt;/b&gt;")&amp;"&lt;p&gt;")</f>
        <v>&amp;#149; Saturday, 28 July 2018 - Bit Gen Gamer Fest XII: Super Madness, Cheap Dinosaurs, Lame Genie, Rare Candy (video game tribute), the X-Hunters, Master Sword, Cowabunga Pizza Time, Steel Samurai, Random Battles, Flabbercasters, Nelward, Wreck the System, Animal Style, Pocky Bros, Garbage Masher, DJ Super Sonic, Kenzie Black - &lt;b&gt;3 PM Show&lt;/b&gt;  - &lt;font color='#728C00'&gt;&lt;em&gt;&lt;a href='http://www.shareasale.com/r.cfm?u=529909&amp;b=234786&amp;m=27601&amp;afftrack=&amp;urllink=www%2Eticketfly%2Ecom%2Fpurchase%2Fevent%2F1674132' target='_blank'&gt;buy tickets&lt;/a&gt;&lt;/em&gt;&lt;/font&gt;&lt;p&gt;</v>
      </c>
      <c r="V363" s="95" t="str">
        <f t="shared" si="77"/>
        <v>&amp;#149; Bit Gen Gamer Fest XII: Super Madness, Cheap Dinosaurs, Lame Genie, Rare Candy (video game tribute), the X-Hunters, Master Sword, Cowabunga Pizza Time, Steel Samurai, Random Battles, Flabbercasters, Nelward, Wreck the System, Animal Style, Pocky Bros, Garbage Masher, DJ Super Sonic, Kenzie Black - &lt;b&gt;&lt;a href='ottobar.php' title='list by venue'&gt;Ottobar (Baltimore)&lt;/a&gt; (3 PM Show)&lt;/b&gt;  - &lt;font color='#005500'&gt;&lt;b&gt;NEW!&lt;/b&gt;&lt;/font&gt;&lt;br&gt;</v>
      </c>
      <c r="X363" s="9">
        <v>1674132</v>
      </c>
      <c r="AE363" s="92" t="str">
        <f t="shared" si="78"/>
        <v>Saturday, 28 July 2018      [&lt;a name='20180728' href='#20180728'&gt;link to this day&lt;/a&gt;]</v>
      </c>
      <c r="AF363" s="96" t="str">
        <f t="shared" si="79"/>
        <v>&lt;a name='20180728'&gt;&lt;b&gt;Saturday, 28 July 2018: Bit Gen Gamer Fest XII: Super Madness, Cheap Dinosaurs, Lame Genie, Rare Candy (video game tribute), the X-Hunters, Master Sword, Cowabunga Pizza Time, Steel Samurai, Random Battles, Flabbercasters, Nelward, Wreck the System, Animal Style, Pocky Bros, Garbage Masher, DJ Super Sonic, Kenzie Black - &lt;a href='ottobar.php' title='list by venue'&gt;Ottobar (Baltimore)&lt;/a&gt; (3 PM Show)&lt;/b&gt;&lt;/a&gt;&lt;br&gt;</v>
      </c>
      <c r="AG363" s="97">
        <f t="shared" si="80"/>
        <v>2018</v>
      </c>
      <c r="AH363" s="97" t="str">
        <f t="shared" si="81"/>
        <v>07</v>
      </c>
      <c r="AI363" s="97">
        <f t="shared" si="82"/>
        <v>28</v>
      </c>
      <c r="AJ363" s="97" t="str">
        <f t="shared" si="83"/>
        <v>20180728</v>
      </c>
    </row>
    <row r="364" spans="2:36" ht="12" customHeight="1" x14ac:dyDescent="0.15">
      <c r="D364" s="110">
        <v>43273</v>
      </c>
      <c r="E364" s="9" t="s">
        <v>795</v>
      </c>
      <c r="F364" s="86" t="str">
        <f t="shared" si="71"/>
        <v>Saturday</v>
      </c>
      <c r="G364" s="91">
        <v>43309</v>
      </c>
      <c r="H364" s="92" t="str">
        <f>VLOOKUP(MONTH(G364),VLOOKUP!$W$1:$X$24,2)</f>
        <v>July</v>
      </c>
      <c r="I364" s="92" t="str">
        <f t="shared" si="72"/>
        <v>Saturday, 28 July 2018</v>
      </c>
      <c r="J364" s="94" t="s">
        <v>605</v>
      </c>
      <c r="L364" s="86" t="str">
        <f t="shared" si="73"/>
        <v>&lt;a href='rnrh.php' title='list by venue'&gt;Rock &amp; Roll Hotel&lt;/a&gt;</v>
      </c>
      <c r="M364" s="86" t="str">
        <f t="shared" si="74"/>
        <v>Dr. Badlove &amp;amp; the Remedies, Cosmic Romp, and Dope Francis</v>
      </c>
      <c r="N364" s="86" t="str">
        <f>VLOOKUP(J364,VLOOKUP!$A$2:$S$54,19,FALSE)&amp;J364&amp;"&lt;/a&gt;"</f>
        <v>&lt;a href='rnrh.php' title='list by venue'&gt;Rock &amp; Roll Hotel&lt;/a&gt;</v>
      </c>
      <c r="O364" s="9" t="s">
        <v>3206</v>
      </c>
      <c r="P364" s="9" t="s">
        <v>2227</v>
      </c>
      <c r="Q364" s="9" t="s">
        <v>1702</v>
      </c>
      <c r="S364" s="95" t="str">
        <f t="shared" si="75"/>
        <v>Dr. Badlove &amp;amp; the Remedies</v>
      </c>
      <c r="T364" s="86" t="str">
        <f t="shared" si="76"/>
        <v>&amp;#149; Dr. Badlove &amp;amp; the Remedies, Cosmic Romp, and Dope Francis - &lt;b&gt;&lt;a href='rnrh.php' title='list by venue'&gt;Rock &amp; Roll Hotel&lt;/a&gt;&lt;/b&gt; &lt;br&gt;</v>
      </c>
      <c r="U364" s="112" t="str">
        <f>IF(ISBLANK(G364),"","&amp;#149; "&amp;IF(ISBLANK(C364),"","&lt;S&gt;")&amp;I364&amp;IF(ISBLANK(A364),""," - &lt;a href='recommended.php#"&amp;AJ364&amp;"'&gt;&lt;b&gt;&lt;em&gt;&lt;font color='#9C004D'&gt;RECOMMENDED&lt;/font&gt;&lt;/em&gt;&lt;/b&gt;&lt;/a&gt;")&amp;" - "&amp;M364&amp;IF(ISBLANK(K364),K364," - &lt;b&gt;"&amp;K364&amp;"&lt;/b&gt; ")&amp;IF(B364="Sold Out"," - &lt;font color='#000099'&gt;&lt;b&gt;&lt;I&gt;sold out&lt;/I&gt;&lt;/b&gt;&lt;/font&gt;"," - &lt;font color='#728C00'&gt;&lt;em&gt;&lt;a href='http://www.shareasale.com/r.cfm?u=529909&amp;b=234786&amp;m=27601&amp;afftrack=&amp;urllink=www%2Eticketfly%2Ecom%2Fpurchase%2Fevent%2F"&amp;X364&amp;"' target='_blank'&gt;buy tickets&lt;/a&gt;&lt;/em&gt;&lt;/font&gt;")&amp;IF(ISBLANK(C364),"","&lt;/S&gt; &lt;b&gt;"&amp;C364&amp;"&lt;/b&gt;")&amp;"&lt;p&gt;")</f>
        <v>&amp;#149; Saturday, 28 July 2018 - Dr. Badlove &amp;amp; the Remedies, Cosmic Romp, and Dope Francis - &lt;font color='#728C00'&gt;&lt;em&gt;&lt;a href='http://www.shareasale.com/r.cfm?u=529909&amp;b=234786&amp;m=27601&amp;afftrack=&amp;urllink=www%2Eticketfly%2Ecom%2Fpurchase%2Fevent%2F1693341' target='_blank'&gt;buy tickets&lt;/a&gt;&lt;/em&gt;&lt;/font&gt;&lt;p&gt;</v>
      </c>
      <c r="V364" s="95" t="str">
        <f t="shared" si="77"/>
        <v>&amp;#149; Dr. Badlove &amp;amp; the Remedies, Cosmic Romp, and Dope Francis - &lt;b&gt;&lt;a href='rnrh.php' title='list by venue'&gt;Rock &amp; Roll Hotel&lt;/a&gt;&lt;/b&gt;  - &lt;font color='#005500'&gt;&lt;b&gt;NEW!&lt;/b&gt;&lt;/font&gt;&lt;br&gt;</v>
      </c>
      <c r="X364" s="9">
        <v>1693341</v>
      </c>
      <c r="AE364" s="92" t="str">
        <f t="shared" si="78"/>
        <v>Saturday, 28 July 2018      [&lt;a name='20180728' href='#20180728'&gt;link to this day&lt;/a&gt;]</v>
      </c>
      <c r="AF364" s="96" t="str">
        <f t="shared" si="79"/>
        <v>&lt;a name='20180728'&gt;&lt;b&gt;Saturday, 28 July 2018: Dr. Badlove &amp;amp; the Remedies, Cosmic Romp, and Dope Francis - &lt;a href='rnrh.php' title='list by venue'&gt;Rock &amp; Roll Hotel&lt;/a&gt;&lt;/b&gt;&lt;/a&gt;&lt;br&gt;</v>
      </c>
      <c r="AG364" s="97">
        <f t="shared" si="80"/>
        <v>2018</v>
      </c>
      <c r="AH364" s="97" t="str">
        <f t="shared" si="81"/>
        <v>07</v>
      </c>
      <c r="AI364" s="97">
        <f t="shared" si="82"/>
        <v>28</v>
      </c>
      <c r="AJ364" s="97" t="str">
        <f t="shared" si="83"/>
        <v>20180728</v>
      </c>
    </row>
    <row r="365" spans="2:36" ht="12" customHeight="1" x14ac:dyDescent="0.15">
      <c r="D365" s="110">
        <v>43276</v>
      </c>
      <c r="E365" s="9" t="s">
        <v>795</v>
      </c>
      <c r="F365" s="86" t="str">
        <f t="shared" si="71"/>
        <v>Saturday</v>
      </c>
      <c r="G365" s="91">
        <v>43309</v>
      </c>
      <c r="H365" s="92" t="str">
        <f>VLOOKUP(MONTH(G365),VLOOKUP!$W$1:$X$24,2)</f>
        <v>July</v>
      </c>
      <c r="I365" s="92" t="str">
        <f t="shared" si="72"/>
        <v>Saturday, 28 July 2018</v>
      </c>
      <c r="J365" s="90" t="s">
        <v>439</v>
      </c>
      <c r="L365" s="86" t="str">
        <f t="shared" si="73"/>
        <v>&lt;a href='statethetre.php' title='list by venue'&gt;State Theatre&lt;/a&gt;</v>
      </c>
      <c r="M365" s="86" t="str">
        <f t="shared" si="74"/>
        <v>the Legwarmers (80s tribute)</v>
      </c>
      <c r="N365" s="86" t="str">
        <f>VLOOKUP(J365,VLOOKUP!$A$2:$S$54,19,FALSE)&amp;J365&amp;"&lt;/a&gt;"</f>
        <v>&lt;a href='statethetre.php' title='list by venue'&gt;State Theatre&lt;/a&gt;</v>
      </c>
      <c r="O365" s="9" t="s">
        <v>1913</v>
      </c>
      <c r="S365" s="95" t="str">
        <f t="shared" si="75"/>
        <v>Legwarmers (80s tribute)</v>
      </c>
      <c r="T365" s="86" t="str">
        <f t="shared" si="76"/>
        <v>&amp;#149; the Legwarmers (80s tribute) - &lt;b&gt;&lt;a href='statethetre.php' title='list by venue'&gt;State Theatre&lt;/a&gt;&lt;/b&gt; &lt;br&gt;</v>
      </c>
      <c r="U365" s="86" t="str">
        <f>IF(ISBLANK(G365),"","&amp;#149; "&amp;IF(ISBLANK(C365),"","&lt;S&gt;")&amp;I365&amp;IF(ISBLANK(A365),""," - &lt;a href='recommended.php#"&amp;AJ365&amp;"'&gt;&lt;b&gt;&lt;em&gt;&lt;font color='#9C004D'&gt;RECOMMENDED&lt;/font&gt;&lt;/em&gt;&lt;/b&gt;&lt;/a&gt;")&amp;" - "&amp;M365&amp;IF(ISBLANK(K365),K365," - &lt;b&gt;"&amp;K365&amp;"&lt;/b&gt; ")&amp;IF(B365="Sold Out"," - &lt;font color='#000099'&gt;&lt;b&gt;&lt;I&gt;sold out&lt;/I&gt;&lt;/b&gt;&lt;/font&gt;","")&amp;IF(ISBLANK(C365),"","&lt;/S&gt; &lt;b&gt;"&amp;C365&amp;"&lt;/b&gt;")&amp;"&lt;p&gt;")</f>
        <v>&amp;#149; Saturday, 28 July 2018 - the Legwarmers (80s tribute)&lt;p&gt;</v>
      </c>
      <c r="V365" s="95" t="str">
        <f t="shared" si="77"/>
        <v>&amp;#149; the Legwarmers (80s tribute) - &lt;b&gt;&lt;a href='statethetre.php' title='list by venue'&gt;State Theatre&lt;/a&gt;&lt;/b&gt;  - &lt;font color='#005500'&gt;&lt;b&gt;NEW!&lt;/b&gt;&lt;/font&gt;&lt;br&gt;</v>
      </c>
      <c r="AE365" s="92" t="str">
        <f t="shared" si="78"/>
        <v>Saturday, 28 July 2018      [&lt;a name='20180728' href='#20180728'&gt;link to this day&lt;/a&gt;]</v>
      </c>
      <c r="AF365" s="96" t="str">
        <f t="shared" si="79"/>
        <v>&lt;a name='20180728'&gt;&lt;b&gt;Saturday, 28 July 2018: the Legwarmers (80s tribute) - &lt;a href='statethetre.php' title='list by venue'&gt;State Theatre&lt;/a&gt;&lt;/b&gt;&lt;/a&gt;&lt;br&gt;</v>
      </c>
      <c r="AG365" s="97">
        <f t="shared" si="80"/>
        <v>2018</v>
      </c>
      <c r="AH365" s="97" t="str">
        <f t="shared" si="81"/>
        <v>07</v>
      </c>
      <c r="AI365" s="97">
        <f t="shared" si="82"/>
        <v>28</v>
      </c>
      <c r="AJ365" s="97" t="str">
        <f t="shared" si="83"/>
        <v>20180728</v>
      </c>
    </row>
    <row r="366" spans="2:36" ht="12" customHeight="1" x14ac:dyDescent="0.15">
      <c r="B366" s="9" t="s">
        <v>629</v>
      </c>
      <c r="F366" s="86" t="str">
        <f t="shared" si="71"/>
        <v>Saturday</v>
      </c>
      <c r="G366" s="91">
        <v>43309</v>
      </c>
      <c r="H366" s="92" t="str">
        <f>VLOOKUP(MONTH(G366),VLOOKUP!$W$1:$X$24,2)</f>
        <v>July</v>
      </c>
      <c r="I366" s="92" t="str">
        <f t="shared" si="72"/>
        <v>Saturday, 28 July 2018</v>
      </c>
      <c r="J366" s="90" t="s">
        <v>2218</v>
      </c>
      <c r="L366" s="86" t="str">
        <f t="shared" si="73"/>
        <v>&lt;a href='anthem.php' title='list by venue'&gt;The Anthem&lt;/a&gt; [901 Wharf Street SW, Washington, DC]</v>
      </c>
      <c r="M366" s="86" t="str">
        <f t="shared" si="74"/>
        <v>Arctic Monkeys and Mini Mansions</v>
      </c>
      <c r="N366" s="86" t="str">
        <f>VLOOKUP(J366,VLOOKUP!$A$2:$S$54,19,FALSE)&amp;J366&amp;"&lt;/a&gt; ["&amp;VLOOKUP(J366,VLOOKUP!$A$2:$S$54,3,FALSE)&amp;"]"</f>
        <v>&lt;a href='anthem.php' title='list by venue'&gt;The Anthem&lt;/a&gt; [901 Wharf Street SW, Washington, DC]</v>
      </c>
      <c r="O366" s="9" t="s">
        <v>2609</v>
      </c>
      <c r="P366" s="9" t="s">
        <v>3301</v>
      </c>
      <c r="S366" s="95" t="str">
        <f t="shared" si="75"/>
        <v>Arctic Monkeys</v>
      </c>
      <c r="T366" s="86" t="str">
        <f t="shared" si="76"/>
        <v>&amp;#149; Arctic Monkeys and Mini Mansions - &lt;b&gt;&lt;a href='anthem.php' title='list by venue'&gt;The Anthem&lt;/a&gt; [901 Wharf Street SW, Washington, DC]&lt;/b&gt;  - &lt;font color='#000099'&gt;&lt;b&gt;&lt;I&gt;sold out&lt;/I&gt;&lt;/b&gt;&lt;/font&gt;&lt;br&gt;</v>
      </c>
      <c r="U366" s="112" t="str">
        <f>IF(ISBLANK(G366),"","&amp;#149; "&amp;IF(ISBLANK(C366),"","&lt;S&gt;")&amp;I366&amp;IF(ISBLANK(A366),""," - &lt;a href='recommended.php#"&amp;AJ366&amp;"'&gt;&lt;b&gt;&lt;em&gt;&lt;font color='#9C004D'&gt;RECOMMENDED&lt;/font&gt;&lt;/em&gt;&lt;/b&gt;&lt;/a&gt;")&amp;" - "&amp;M366&amp;IF(ISBLANK(K366),K366," - &lt;b&gt;"&amp;K366&amp;"&lt;/b&gt; ")&amp;IF(B366="Sold Out"," - &lt;font color='#000099'&gt;&lt;b&gt;&lt;I&gt;sold out&lt;/I&gt;&lt;/b&gt;&lt;/font&gt;"," - &lt;font color='#728C00'&gt;&lt;em&gt;&lt;a href='http://www.shareasale.com/r.cfm?u=529909&amp;b=234786&amp;m=27601&amp;afftrack=&amp;urllink=www%2Eticketfly%2Ecom%2Fpurchase%2Fevent%2F"&amp;X366&amp;"' target='_blank'&gt;buy tickets&lt;/a&gt;&lt;/em&gt;&lt;/font&gt;")&amp;IF(ISBLANK(C366),"","&lt;/S&gt; &lt;b&gt;"&amp;C366&amp;"&lt;/b&gt;")&amp;"&lt;p&gt;")</f>
        <v>&amp;#149; Saturday, 28 July 2018 - Arctic Monkeys and Mini Mansions - &lt;font color='#000099'&gt;&lt;b&gt;&lt;I&gt;sold out&lt;/I&gt;&lt;/b&gt;&lt;/font&gt;&lt;p&gt;</v>
      </c>
      <c r="V366" s="95" t="str">
        <f t="shared" si="77"/>
        <v>&amp;#149; Arctic Monkeys and Mini Mansions - &lt;b&gt;&lt;a href='anthem.php' title='list by venue'&gt;The Anthem&lt;/a&gt; [901 Wharf Street SW, Washington, DC]&lt;/b&gt;  - &lt;font color='#000099'&gt;&lt;b&gt;&lt;I&gt;sold out&lt;/I&gt;&lt;/b&gt;&lt;/font&gt; - &lt;font color='#005500'&gt;&lt;b&gt;&lt;/b&gt;&lt;/font&gt;&lt;br&gt;</v>
      </c>
      <c r="X366" s="9">
        <v>1660900</v>
      </c>
      <c r="AE366" s="92" t="str">
        <f t="shared" si="78"/>
        <v>Saturday, 28 July 2018      [&lt;a name='20180728' href='#20180728'&gt;link to this day&lt;/a&gt;]</v>
      </c>
      <c r="AF366" s="96" t="str">
        <f t="shared" si="79"/>
        <v>&lt;a name='20180728'&gt;&lt;b&gt;Saturday, 28 July 2018: Arctic Monkeys and Mini Mansions - &lt;a href='anthem.php' title='list by venue'&gt;The Anthem&lt;/a&gt; [901 Wharf Street SW, Washington, DC]&lt;/b&gt;&lt;/a&gt;&lt;br&gt;</v>
      </c>
      <c r="AG366" s="97">
        <f t="shared" si="80"/>
        <v>2018</v>
      </c>
      <c r="AH366" s="97" t="str">
        <f t="shared" si="81"/>
        <v>07</v>
      </c>
      <c r="AI366" s="97">
        <f t="shared" si="82"/>
        <v>28</v>
      </c>
      <c r="AJ366" s="97" t="str">
        <f t="shared" si="83"/>
        <v>20180728</v>
      </c>
    </row>
    <row r="367" spans="2:36" ht="12" customHeight="1" x14ac:dyDescent="0.15">
      <c r="D367" s="110">
        <v>43289</v>
      </c>
      <c r="E367" s="9" t="s">
        <v>795</v>
      </c>
      <c r="F367" s="86" t="str">
        <f t="shared" si="71"/>
        <v>Saturday</v>
      </c>
      <c r="G367" s="91">
        <v>43309</v>
      </c>
      <c r="H367" s="92" t="str">
        <f>VLOOKUP(MONTH(G367),VLOOKUP!$W$1:$X$24,2)</f>
        <v>July</v>
      </c>
      <c r="I367" s="92" t="str">
        <f t="shared" si="72"/>
        <v>Saturday, 28 July 2018</v>
      </c>
      <c r="J367" s="93" t="s">
        <v>1412</v>
      </c>
      <c r="L367" s="86" t="str">
        <f t="shared" si="73"/>
        <v>TheDepot Baltimore [1728 N Charles St, Baltimore, MD]</v>
      </c>
      <c r="M367" s="86" t="str">
        <f t="shared" si="74"/>
        <v>Vicious Circle, Percussor, Descendency, and Visceral Violation</v>
      </c>
      <c r="N367" s="93" t="str">
        <f>J367</f>
        <v>TheDepot Baltimore [1728 N Charles St, Baltimore, MD]</v>
      </c>
      <c r="O367" s="174" t="s">
        <v>3598</v>
      </c>
      <c r="S367" s="95" t="str">
        <f t="shared" si="75"/>
        <v>Vicious Circle, Percussor, Descendency, and Visceral Violation</v>
      </c>
      <c r="T367" s="86" t="str">
        <f t="shared" si="76"/>
        <v>&amp;#149; Vicious Circle, Percussor, Descendency, and Visceral Violation - &lt;b&gt;TheDepot Baltimore [1728 N Charles St, Baltimore, MD]&lt;/b&gt; &lt;br&gt;</v>
      </c>
      <c r="U367" s="86" t="str">
        <f>IF(ISBLANK(G367),"","&amp;#149; "&amp;IF(ISBLANK(C367),"","&lt;S&gt;")&amp;I367&amp;IF(ISBLANK(A367),""," - &lt;a href='recommended.php#"&amp;AJ367&amp;"'&gt;&lt;b&gt;&lt;em&gt;&lt;font color='#9C004D'&gt;RECOMMENDED&lt;/font&gt;&lt;/em&gt;&lt;/b&gt;&lt;/a&gt;")&amp;" - "&amp;M367&amp;IF(ISBLANK(K367),K367," - &lt;b&gt;"&amp;K367&amp;"&lt;/b&gt; ")&amp;IF(B367="Sold Out"," - &lt;font color='#000099'&gt;&lt;b&gt;&lt;I&gt;sold out&lt;/I&gt;&lt;/b&gt;&lt;/font&gt;","")&amp;IF(ISBLANK(C367),"","&lt;/S&gt; &lt;b&gt;"&amp;C367&amp;"&lt;/b&gt;")&amp;"&lt;p&gt;")</f>
        <v>&amp;#149; Saturday, 28 July 2018 - Vicious Circle, Percussor, Descendency, and Visceral Violation&lt;p&gt;</v>
      </c>
      <c r="V367" s="95" t="str">
        <f t="shared" si="77"/>
        <v>&amp;#149; Vicious Circle, Percussor, Descendency, and Visceral Violation - &lt;b&gt;TheDepot Baltimore [1728 N Charles St, Baltimore, MD]&lt;/b&gt;  - &lt;font color='#005500'&gt;&lt;b&gt;NEW!&lt;/b&gt;&lt;/font&gt;&lt;br&gt;</v>
      </c>
      <c r="Y367" s="90" t="s">
        <v>3599</v>
      </c>
      <c r="Z367" s="172">
        <v>0.83333333333333337</v>
      </c>
      <c r="AE367" s="92" t="str">
        <f t="shared" si="78"/>
        <v>Saturday, 28 July 2018      [&lt;a name='20180728' href='#20180728'&gt;link to this day&lt;/a&gt;]</v>
      </c>
      <c r="AF367" s="96" t="str">
        <f t="shared" si="79"/>
        <v>&lt;a name='20180728'&gt;&lt;b&gt;Saturday, 28 July 2018: Vicious Circle, Percussor, Descendency, and Visceral Violation - TheDepot Baltimore [1728 N Charles St, Baltimore, MD]&lt;/b&gt;&lt;/a&gt;&lt;br&gt;</v>
      </c>
      <c r="AG367" s="97">
        <f t="shared" si="80"/>
        <v>2018</v>
      </c>
      <c r="AH367" s="97" t="str">
        <f t="shared" si="81"/>
        <v>07</v>
      </c>
      <c r="AI367" s="97">
        <f t="shared" si="82"/>
        <v>28</v>
      </c>
      <c r="AJ367" s="97" t="str">
        <f t="shared" si="83"/>
        <v>20180728</v>
      </c>
    </row>
    <row r="368" spans="2:36" ht="12" customHeight="1" x14ac:dyDescent="0.15">
      <c r="D368" s="110">
        <v>43153</v>
      </c>
      <c r="E368" s="9" t="s">
        <v>795</v>
      </c>
      <c r="F368" s="86" t="str">
        <f t="shared" si="71"/>
        <v>Saturday</v>
      </c>
      <c r="G368" s="91">
        <v>43309</v>
      </c>
      <c r="H368" s="92" t="str">
        <f>VLOOKUP(MONTH(G368),VLOOKUP!$W$1:$X$24,2)</f>
        <v>July</v>
      </c>
      <c r="I368" s="92" t="str">
        <f t="shared" si="72"/>
        <v>Saturday, 28 July 2018</v>
      </c>
      <c r="J368" s="90" t="s">
        <v>234</v>
      </c>
      <c r="K368" s="90" t="s">
        <v>1644</v>
      </c>
      <c r="L368" s="86" t="str">
        <f t="shared" si="73"/>
        <v>&lt;a href='wolftrap.php' title='list by venue'&gt;Wolf Trap&lt;/a&gt; (Filene Center)</v>
      </c>
      <c r="M368" s="86" t="str">
        <f t="shared" si="74"/>
        <v>the Best of Wagner's &lt;em&gt;Ring&lt;/em&gt;: National Symphony Orchestra (Patrick Summers, conductor)</v>
      </c>
      <c r="N368" s="86" t="str">
        <f>VLOOKUP(J368,VLOOKUP!$A$2:$S$54,19,FALSE)&amp;J368&amp;"&lt;/a&gt;"</f>
        <v>&lt;a href='wolftrap.php' title='list by venue'&gt;Wolf Trap&lt;/a&gt;</v>
      </c>
      <c r="O368" s="9" t="s">
        <v>2572</v>
      </c>
      <c r="S368" s="95" t="str">
        <f t="shared" si="75"/>
        <v>Best of Wagner's &lt;em&gt;Ring&lt;/em&gt;: National Symphony Orchestra (Patrick Summers, conductor)</v>
      </c>
      <c r="T368" s="86" t="str">
        <f t="shared" si="76"/>
        <v>&amp;#149; the Best of Wagner's &lt;em&gt;Ring&lt;/em&gt;: National Symphony Orchestra (Patrick Summers, conductor) - &lt;b&gt;&lt;a href='wolftrap.php' title='list by venue'&gt;Wolf Trap&lt;/a&gt; (Filene Center)&lt;/b&gt; &lt;br&gt;</v>
      </c>
      <c r="U368" s="86" t="str">
        <f>IF(ISBLANK(G368),"","&amp;#149; "&amp;IF(ISBLANK(C368),"","&lt;S&gt;")&amp;I368&amp;IF(ISBLANK(A368),""," - &lt;a href='recommended.php#"&amp;AJ368&amp;"'&gt;&lt;b&gt;&lt;em&gt;&lt;font color='#9C004D'&gt;RECOMMENDED&lt;/font&gt;&lt;/em&gt;&lt;/b&gt;&lt;/a&gt;")&amp;" - "&amp;M368&amp;IF(ISBLANK(K368),K368," - &lt;b&gt;"&amp;K368&amp;"&lt;/b&gt; ")&amp;IF(B368="Sold Out"," - &lt;font color='#000099'&gt;&lt;b&gt;&lt;I&gt;sold out&lt;/I&gt;&lt;/b&gt;&lt;/font&gt;","")&amp;IF(ISBLANK(C368),"","&lt;/S&gt; &lt;b&gt;"&amp;C368&amp;"&lt;/b&gt;")&amp;"&lt;p&gt;")</f>
        <v>&amp;#149; Saturday, 28 July 2018 - the Best of Wagner's &lt;em&gt;Ring&lt;/em&gt;: National Symphony Orchestra (Patrick Summers, conductor) - &lt;b&gt;Filene Center&lt;/b&gt; &lt;p&gt;</v>
      </c>
      <c r="V368" s="95" t="str">
        <f t="shared" si="77"/>
        <v>&amp;#149; the Best of Wagner's &lt;em&gt;Ring&lt;/em&gt;: National Symphony Orchestra (Patrick Summers, conductor) - &lt;b&gt;&lt;a href='wolftrap.php' title='list by venue'&gt;Wolf Trap&lt;/a&gt; (Filene Center)&lt;/b&gt;  - &lt;font color='#005500'&gt;&lt;b&gt;NEW!&lt;/b&gt;&lt;/font&gt;&lt;br&gt;</v>
      </c>
      <c r="AE368" s="92" t="str">
        <f t="shared" si="78"/>
        <v>Saturday, 28 July 2018      [&lt;a name='20180728' href='#20180728'&gt;link to this day&lt;/a&gt;]</v>
      </c>
      <c r="AF368" s="96" t="str">
        <f t="shared" si="79"/>
        <v>&lt;a name='20180728'&gt;&lt;b&gt;Saturday, 28 July 2018: the Best of Wagner's &lt;em&gt;Ring&lt;/em&gt;: National Symphony Orchestra (Patrick Summers, conductor) - &lt;a href='wolftrap.php' title='list by venue'&gt;Wolf Trap&lt;/a&gt; (Filene Center)&lt;/b&gt;&lt;/a&gt;&lt;br&gt;</v>
      </c>
      <c r="AG368" s="97">
        <f t="shared" si="80"/>
        <v>2018</v>
      </c>
      <c r="AH368" s="97" t="str">
        <f t="shared" si="81"/>
        <v>07</v>
      </c>
      <c r="AI368" s="97">
        <f t="shared" si="82"/>
        <v>28</v>
      </c>
      <c r="AJ368" s="97" t="str">
        <f t="shared" si="83"/>
        <v>20180728</v>
      </c>
    </row>
    <row r="369" spans="4:36" ht="12" customHeight="1" x14ac:dyDescent="0.15">
      <c r="D369" s="110">
        <v>43289</v>
      </c>
      <c r="E369" s="9" t="s">
        <v>795</v>
      </c>
      <c r="F369" s="86" t="str">
        <f t="shared" si="71"/>
        <v>Sunday</v>
      </c>
      <c r="G369" s="91">
        <v>43310</v>
      </c>
      <c r="H369" s="92" t="str">
        <f>VLOOKUP(MONTH(G369),VLOOKUP!$W$1:$X$24,2)</f>
        <v>July</v>
      </c>
      <c r="I369" s="92" t="str">
        <f t="shared" si="72"/>
        <v>Sunday, 29 July 2018</v>
      </c>
      <c r="J369" s="107" t="s">
        <v>453</v>
      </c>
      <c r="K369" s="1" t="s">
        <v>3517</v>
      </c>
      <c r="L369" s="86" t="str">
        <f t="shared" si="73"/>
        <v>&lt;a href='bmss.php' title='list by venue'&gt;Baltimore SoundStage&lt;/a&gt; (the Nasty Tour)</v>
      </c>
      <c r="M369" s="86" t="str">
        <f t="shared" si="74"/>
        <v>Rico Nasty and Maliibu Mitch</v>
      </c>
      <c r="N369" s="86" t="str">
        <f>VLOOKUP(J369,VLOOKUP!$A$2:$S$54,19,FALSE)&amp;J369&amp;"&lt;/a&gt;"</f>
        <v>&lt;a href='bmss.php' title='list by venue'&gt;Baltimore SoundStage&lt;/a&gt;</v>
      </c>
      <c r="O369" s="3" t="s">
        <v>2628</v>
      </c>
      <c r="P369" s="3" t="s">
        <v>3516</v>
      </c>
      <c r="Q369" s="107"/>
      <c r="R369" s="107"/>
      <c r="S369" s="95" t="str">
        <f t="shared" si="75"/>
        <v>Rico Nasty</v>
      </c>
      <c r="T369" s="86" t="str">
        <f t="shared" si="76"/>
        <v>&amp;#149; Rico Nasty and Maliibu Mitch - &lt;b&gt;&lt;a href='bmss.php' title='list by venue'&gt;Baltimore SoundStage&lt;/a&gt; (the Nasty Tour)&lt;/b&gt; &lt;br&gt;</v>
      </c>
      <c r="U369" s="86" t="str">
        <f>IF(ISBLANK(G369),"","&amp;#149; "&amp;IF(ISBLANK(C369),"","&lt;S&gt;")&amp;I369&amp;IF(ISBLANK(A369),""," - &lt;a href='recommended.php#"&amp;AJ369&amp;"'&gt;&lt;b&gt;&lt;em&gt;&lt;font color='#9C004D'&gt;RECOMMENDED&lt;/font&gt;&lt;/em&gt;&lt;/b&gt;&lt;/a&gt;")&amp;" - "&amp;M369&amp;IF(ISBLANK(K369),K369," - &lt;b&gt;"&amp;K369&amp;"&lt;/b&gt; ")&amp;IF(B369="Sold Out"," - &lt;font color='#000099'&gt;&lt;b&gt;&lt;I&gt;sold out&lt;/I&gt;&lt;/b&gt;&lt;/font&gt;","")&amp;IF(ISBLANK(C369),"","&lt;/S&gt; &lt;b&gt;"&amp;C369&amp;"&lt;/b&gt;")&amp;"&lt;p&gt;")</f>
        <v>&amp;#149; Sunday, 29 July 2018 - Rico Nasty and Maliibu Mitch - &lt;b&gt;the Nasty Tour&lt;/b&gt; &lt;p&gt;</v>
      </c>
      <c r="V369" s="95" t="str">
        <f t="shared" si="77"/>
        <v>&amp;#149; Rico Nasty and Maliibu Mitch - &lt;b&gt;&lt;a href='bmss.php' title='list by venue'&gt;Baltimore SoundStage&lt;/a&gt; (the Nasty Tour)&lt;/b&gt;  - &lt;font color='#005500'&gt;&lt;b&gt;NEW!&lt;/b&gt;&lt;/font&gt;&lt;br&gt;</v>
      </c>
      <c r="W369" s="90" t="s">
        <v>282</v>
      </c>
      <c r="Z369" s="172">
        <v>0.79166666666666663</v>
      </c>
      <c r="AE369" s="92" t="str">
        <f t="shared" si="78"/>
        <v>Sunday, 29 July 2018      [&lt;a name='20180729' href='#20180729'&gt;link to this day&lt;/a&gt;]</v>
      </c>
      <c r="AF369" s="96" t="str">
        <f t="shared" si="79"/>
        <v>&lt;a name='20180729'&gt;&lt;b&gt;Sunday, 29 July 2018: Rico Nasty and Maliibu Mitch - &lt;a href='bmss.php' title='list by venue'&gt;Baltimore SoundStage&lt;/a&gt; (the Nasty Tour)&lt;/b&gt;&lt;/a&gt;&lt;br&gt;</v>
      </c>
      <c r="AG369" s="97">
        <f t="shared" si="80"/>
        <v>2018</v>
      </c>
      <c r="AH369" s="97" t="str">
        <f t="shared" si="81"/>
        <v>07</v>
      </c>
      <c r="AI369" s="97">
        <f t="shared" si="82"/>
        <v>29</v>
      </c>
      <c r="AJ369" s="97" t="str">
        <f t="shared" si="83"/>
        <v>20180729</v>
      </c>
    </row>
    <row r="370" spans="4:36" ht="12" customHeight="1" x14ac:dyDescent="0.15">
      <c r="D370" s="110">
        <v>43185</v>
      </c>
      <c r="E370" s="9" t="s">
        <v>795</v>
      </c>
      <c r="F370" s="86" t="str">
        <f t="shared" si="71"/>
        <v>Sunday</v>
      </c>
      <c r="G370" s="91">
        <v>43310</v>
      </c>
      <c r="H370" s="92" t="str">
        <f>VLOOKUP(MONTH(G370),VLOOKUP!$W$1:$X$24,2)</f>
        <v>July</v>
      </c>
      <c r="I370" s="92" t="str">
        <f t="shared" si="72"/>
        <v>Sunday, 29 July 2018</v>
      </c>
      <c r="J370" s="90" t="s">
        <v>446</v>
      </c>
      <c r="L370" s="86" t="str">
        <f t="shared" si="73"/>
        <v>&lt;a href='birchmere.php' title='list by venue'&gt;Birchmere&lt;/a&gt;</v>
      </c>
      <c r="M370" s="86" t="str">
        <f t="shared" si="74"/>
        <v>Mother's Finest</v>
      </c>
      <c r="N370" s="86" t="str">
        <f>VLOOKUP(J370,VLOOKUP!$A$2:$S$54,19,FALSE)&amp;J370&amp;"&lt;/a&gt;"</f>
        <v>&lt;a href='birchmere.php' title='list by venue'&gt;Birchmere&lt;/a&gt;</v>
      </c>
      <c r="O370" s="9" t="s">
        <v>1966</v>
      </c>
      <c r="S370" s="95" t="str">
        <f t="shared" si="75"/>
        <v>Mother's Finest</v>
      </c>
      <c r="T370" s="86" t="str">
        <f t="shared" si="76"/>
        <v>&amp;#149; Mother's Finest - &lt;b&gt;&lt;a href='birchmere.php' title='list by venue'&gt;Birchmere&lt;/a&gt;&lt;/b&gt; &lt;br&gt;</v>
      </c>
      <c r="U370" s="86" t="str">
        <f>IF(ISBLANK(G370),"","&amp;#149; "&amp;IF(ISBLANK(C370),"","&lt;S&gt;")&amp;I370&amp;IF(ISBLANK(A370),""," - &lt;a href='recommended.php#"&amp;AJ370&amp;"'&gt;&lt;b&gt;&lt;em&gt;&lt;font color='#9C004D'&gt;RECOMMENDED&lt;/font&gt;&lt;/em&gt;&lt;/b&gt;&lt;/a&gt;")&amp;" - "&amp;M370&amp;IF(ISBLANK(K370),K370," - &lt;b&gt;"&amp;K370&amp;"&lt;/b&gt; ")&amp;IF(B370="Sold Out"," - &lt;font color='#000099'&gt;&lt;b&gt;&lt;I&gt;sold out&lt;/I&gt;&lt;/b&gt;&lt;/font&gt;","")&amp;IF(ISBLANK(C370),"","&lt;/S&gt; &lt;b&gt;"&amp;C370&amp;"&lt;/b&gt;")&amp;"&lt;p&gt;")</f>
        <v>&amp;#149; Sunday, 29 July 2018 - Mother's Finest&lt;p&gt;</v>
      </c>
      <c r="V370" s="95" t="str">
        <f t="shared" si="77"/>
        <v>&amp;#149; Mother's Finest - &lt;b&gt;&lt;a href='birchmere.php' title='list by venue'&gt;Birchmere&lt;/a&gt;&lt;/b&gt;  - &lt;font color='#005500'&gt;&lt;b&gt;NEW!&lt;/b&gt;&lt;/font&gt;&lt;br&gt;</v>
      </c>
      <c r="W370" s="90" t="s">
        <v>488</v>
      </c>
      <c r="AE370" s="92" t="str">
        <f t="shared" si="78"/>
        <v>Sunday, 29 July 2018      [&lt;a name='20180729' href='#20180729'&gt;link to this day&lt;/a&gt;]</v>
      </c>
      <c r="AF370" s="96" t="str">
        <f t="shared" si="79"/>
        <v>&lt;a name='20180729'&gt;&lt;b&gt;Sunday, 29 July 2018: Mother's Finest - &lt;a href='birchmere.php' title='list by venue'&gt;Birchmere&lt;/a&gt;&lt;/b&gt;&lt;/a&gt;&lt;br&gt;</v>
      </c>
      <c r="AG370" s="97">
        <f t="shared" si="80"/>
        <v>2018</v>
      </c>
      <c r="AH370" s="97" t="str">
        <f t="shared" si="81"/>
        <v>07</v>
      </c>
      <c r="AI370" s="97">
        <f t="shared" si="82"/>
        <v>29</v>
      </c>
      <c r="AJ370" s="97" t="str">
        <f t="shared" si="83"/>
        <v>20180729</v>
      </c>
    </row>
    <row r="371" spans="4:36" ht="12" customHeight="1" x14ac:dyDescent="0.15">
      <c r="D371" s="110">
        <v>43223</v>
      </c>
      <c r="E371" s="9" t="s">
        <v>795</v>
      </c>
      <c r="F371" s="86" t="str">
        <f t="shared" si="71"/>
        <v>Sunday</v>
      </c>
      <c r="G371" s="91">
        <v>43310</v>
      </c>
      <c r="H371" s="92" t="str">
        <f>VLOOKUP(MONTH(G371),VLOOKUP!$W$1:$X$24,2)</f>
        <v>July</v>
      </c>
      <c r="I371" s="92" t="str">
        <f t="shared" si="72"/>
        <v>Sunday, 29 July 2018</v>
      </c>
      <c r="J371" s="90" t="s">
        <v>674</v>
      </c>
      <c r="K371" s="90" t="s">
        <v>454</v>
      </c>
      <c r="L371" s="86" t="str">
        <f t="shared" si="73"/>
        <v>&lt;a href='bluesalley.php' title='list by venue'&gt;Blues Alley&lt;/a&gt; (Two shows)</v>
      </c>
      <c r="M371" s="86" t="str">
        <f t="shared" si="74"/>
        <v>Jazz Funk Soul: Jeff Lorber, Everette Harp, Paul Jackson Jr.</v>
      </c>
      <c r="N371" s="86" t="str">
        <f>VLOOKUP(J371,VLOOKUP!$A$2:$S$54,19,FALSE)&amp;J371&amp;"&lt;/a&gt;"</f>
        <v>&lt;a href='bluesalley.php' title='list by venue'&gt;Blues Alley&lt;/a&gt;</v>
      </c>
      <c r="O371" s="160" t="s">
        <v>2917</v>
      </c>
      <c r="S371" s="95" t="str">
        <f t="shared" si="75"/>
        <v>Jazz Funk Soul: Jeff Lorber, Everette Harp, Paul Jackson Jr.</v>
      </c>
      <c r="T371" s="86" t="str">
        <f t="shared" si="76"/>
        <v>&amp;#149; Jazz Funk Soul: Jeff Lorber, Everette Harp, Paul Jackson Jr. - &lt;b&gt;&lt;a href='bluesalley.php' title='list by venue'&gt;Blues Alley&lt;/a&gt; (Two shows)&lt;/b&gt; &lt;br&gt;</v>
      </c>
      <c r="U371" s="86" t="str">
        <f>IF(ISBLANK(G371),"","&amp;#149; "&amp;IF(ISBLANK(C371),"","&lt;S&gt;")&amp;I371&amp;IF(ISBLANK(A371),""," - &lt;a href='recommended.php#"&amp;AJ371&amp;"'&gt;&lt;b&gt;&lt;em&gt;&lt;font color='#9C004D'&gt;RECOMMENDED&lt;/font&gt;&lt;/em&gt;&lt;/b&gt;&lt;/a&gt;")&amp;" - "&amp;M371&amp;IF(ISBLANK(K371),K371," - &lt;b&gt;"&amp;K371&amp;"&lt;/b&gt; ")&amp;IF(B371="Sold Out"," - &lt;font color='#000099'&gt;&lt;b&gt;&lt;I&gt;sold out&lt;/I&gt;&lt;/b&gt;&lt;/font&gt;","")&amp;IF(ISBLANK(C371),"","&lt;/S&gt; &lt;b&gt;"&amp;C371&amp;"&lt;/b&gt;")&amp;"&lt;p&gt;")</f>
        <v>&amp;#149; Sunday, 29 July 2018 - Jazz Funk Soul: Jeff Lorber, Everette Harp, Paul Jackson Jr. - &lt;b&gt;Two shows&lt;/b&gt; &lt;p&gt;</v>
      </c>
      <c r="V371" s="95" t="str">
        <f t="shared" si="77"/>
        <v>&amp;#149; Jazz Funk Soul: Jeff Lorber, Everette Harp, Paul Jackson Jr. - &lt;b&gt;&lt;a href='bluesalley.php' title='list by venue'&gt;Blues Alley&lt;/a&gt; (Two shows)&lt;/b&gt;  - &lt;font color='#005500'&gt;&lt;b&gt;NEW!&lt;/b&gt;&lt;/font&gt;&lt;br&gt;</v>
      </c>
      <c r="W371" s="90" t="s">
        <v>221</v>
      </c>
      <c r="AE371" s="92" t="str">
        <f t="shared" si="78"/>
        <v>Sunday, 29 July 2018      [&lt;a name='20180729' href='#20180729'&gt;link to this day&lt;/a&gt;]</v>
      </c>
      <c r="AF371" s="96" t="str">
        <f t="shared" si="79"/>
        <v>&lt;a name='20180729'&gt;&lt;b&gt;Sunday, 29 July 2018: Jazz Funk Soul: Jeff Lorber, Everette Harp, Paul Jackson Jr. - &lt;a href='bluesalley.php' title='list by venue'&gt;Blues Alley&lt;/a&gt; (Two shows)&lt;/b&gt;&lt;/a&gt;&lt;br&gt;</v>
      </c>
      <c r="AG371" s="97">
        <f t="shared" si="80"/>
        <v>2018</v>
      </c>
      <c r="AH371" s="97" t="str">
        <f t="shared" si="81"/>
        <v>07</v>
      </c>
      <c r="AI371" s="97">
        <f t="shared" si="82"/>
        <v>29</v>
      </c>
      <c r="AJ371" s="97" t="str">
        <f t="shared" si="83"/>
        <v>20180729</v>
      </c>
    </row>
    <row r="372" spans="4:36" ht="12" customHeight="1" x14ac:dyDescent="0.15">
      <c r="D372" s="110">
        <v>43273</v>
      </c>
      <c r="E372" s="9" t="s">
        <v>795</v>
      </c>
      <c r="F372" s="86" t="str">
        <f t="shared" si="71"/>
        <v>Sunday</v>
      </c>
      <c r="G372" s="91">
        <v>43310</v>
      </c>
      <c r="H372" s="92" t="str">
        <f>VLOOKUP(MONTH(G372),VLOOKUP!$W$1:$X$24,2)</f>
        <v>July</v>
      </c>
      <c r="I372" s="92" t="str">
        <f t="shared" si="72"/>
        <v>Sunday, 29 July 2018</v>
      </c>
      <c r="J372" s="90" t="s">
        <v>484</v>
      </c>
      <c r="L372" s="86" t="str">
        <f t="shared" si="73"/>
        <v>&lt;a href='dc9.php' title='list by venue'&gt;DC9&lt;/a&gt;</v>
      </c>
      <c r="M372" s="86" t="str">
        <f t="shared" si="74"/>
        <v>Lightmare, the Prabir Trio, and Wooden/Apple/Heart</v>
      </c>
      <c r="N372" s="86" t="str">
        <f>VLOOKUP(J372,VLOOKUP!$A$2:$S$54,19,FALSE)&amp;J372&amp;"&lt;/a&gt;"</f>
        <v>&lt;a href='dc9.php' title='list by venue'&gt;DC9&lt;/a&gt;</v>
      </c>
      <c r="O372" s="4" t="s">
        <v>2588</v>
      </c>
      <c r="P372" s="4" t="s">
        <v>3173</v>
      </c>
      <c r="Q372" s="4" t="s">
        <v>3174</v>
      </c>
      <c r="R372" s="94"/>
      <c r="S372" s="95" t="str">
        <f t="shared" si="75"/>
        <v>Lightmare</v>
      </c>
      <c r="T372" s="86" t="str">
        <f t="shared" si="76"/>
        <v>&amp;#149; Lightmare, the Prabir Trio, and Wooden/Apple/Heart - &lt;b&gt;&lt;a href='dc9.php' title='list by venue'&gt;DC9&lt;/a&gt;&lt;/b&gt; &lt;br&gt;</v>
      </c>
      <c r="U372" s="112" t="str">
        <f>IF(ISBLANK(G372),"","&amp;#149; "&amp;IF(ISBLANK(C372),"","&lt;S&gt;")&amp;I372&amp;IF(ISBLANK(A372),""," - &lt;a href='recommended.php#"&amp;AJ372&amp;"'&gt;&lt;b&gt;&lt;em&gt;&lt;font color='#9C004D'&gt;RECOMMENDED&lt;/font&gt;&lt;/em&gt;&lt;/b&gt;&lt;/a&gt;")&amp;" - "&amp;M372&amp;IF(ISBLANK(K372),K372," - &lt;b&gt;"&amp;K372&amp;"&lt;/b&gt; ")&amp;IF(B372="Sold Out"," - &lt;font color='#000099'&gt;&lt;b&gt;&lt;I&gt;sold out&lt;/I&gt;&lt;/b&gt;&lt;/font&gt;"," - &lt;font color='#728C00'&gt;&lt;em&gt;&lt;a href='http://www.shareasale.com/r.cfm?u=529909&amp;b=234786&amp;m=27601&amp;afftrack=&amp;urllink=www%2Eticketfly%2Ecom%2Fpurchase%2Fevent%2F"&amp;X372&amp;"' target='_blank'&gt;buy tickets&lt;/a&gt;&lt;/em&gt;&lt;/font&gt;")&amp;IF(ISBLANK(C372),"","&lt;/S&gt; &lt;b&gt;"&amp;C372&amp;"&lt;/b&gt;")&amp;"&lt;p&gt;")</f>
        <v>&amp;#149; Sunday, 29 July 2018 - Lightmare, the Prabir Trio, and Wooden/Apple/Heart - &lt;font color='#728C00'&gt;&lt;em&gt;&lt;a href='http://www.shareasale.com/r.cfm?u=529909&amp;b=234786&amp;m=27601&amp;afftrack=&amp;urllink=www%2Eticketfly%2Ecom%2Fpurchase%2Fevent%2F1714147' target='_blank'&gt;buy tickets&lt;/a&gt;&lt;/em&gt;&lt;/font&gt;&lt;p&gt;</v>
      </c>
      <c r="V372" s="95" t="str">
        <f t="shared" si="77"/>
        <v>&amp;#149; Lightmare, the Prabir Trio, and Wooden/Apple/Heart - &lt;b&gt;&lt;a href='dc9.php' title='list by venue'&gt;DC9&lt;/a&gt;&lt;/b&gt;  - &lt;font color='#005500'&gt;&lt;b&gt;NEW!&lt;/b&gt;&lt;/font&gt;&lt;br&gt;</v>
      </c>
      <c r="X372" s="9">
        <v>1714147</v>
      </c>
      <c r="AE372" s="92" t="str">
        <f t="shared" si="78"/>
        <v>Sunday, 29 July 2018      [&lt;a name='20180729' href='#20180729'&gt;link to this day&lt;/a&gt;]</v>
      </c>
      <c r="AF372" s="96" t="str">
        <f t="shared" si="79"/>
        <v>&lt;a name='20180729'&gt;&lt;b&gt;Sunday, 29 July 2018: Lightmare, the Prabir Trio, and Wooden/Apple/Heart - &lt;a href='dc9.php' title='list by venue'&gt;DC9&lt;/a&gt;&lt;/b&gt;&lt;/a&gt;&lt;br&gt;</v>
      </c>
      <c r="AG372" s="97">
        <f t="shared" si="80"/>
        <v>2018</v>
      </c>
      <c r="AH372" s="97" t="str">
        <f t="shared" si="81"/>
        <v>07</v>
      </c>
      <c r="AI372" s="97">
        <f t="shared" si="82"/>
        <v>29</v>
      </c>
      <c r="AJ372" s="97" t="str">
        <f t="shared" si="83"/>
        <v>20180729</v>
      </c>
    </row>
    <row r="373" spans="4:36" ht="12" customHeight="1" x14ac:dyDescent="0.15">
      <c r="D373" s="110">
        <v>43233</v>
      </c>
      <c r="E373" s="9" t="s">
        <v>795</v>
      </c>
      <c r="F373" s="86" t="str">
        <f t="shared" si="71"/>
        <v>Sunday</v>
      </c>
      <c r="G373" s="91">
        <v>43310</v>
      </c>
      <c r="H373" s="92" t="str">
        <f>VLOOKUP(MONTH(G373),VLOOKUP!$W$1:$X$24,2)</f>
        <v>July</v>
      </c>
      <c r="I373" s="92" t="str">
        <f t="shared" si="72"/>
        <v>Sunday, 29 July 2018</v>
      </c>
      <c r="J373" s="90" t="s">
        <v>217</v>
      </c>
      <c r="L373" s="86" t="str">
        <f t="shared" si="73"/>
        <v>&lt;a href='jamminjava.php' title='list by venue'&gt;Jammin' Java&lt;/a&gt;</v>
      </c>
      <c r="M373" s="86" t="str">
        <f t="shared" si="74"/>
        <v>No Small Children and Caz Gardiner</v>
      </c>
      <c r="N373" s="86" t="str">
        <f>VLOOKUP(J373,VLOOKUP!$A$2:$S$54,19,FALSE)&amp;J373&amp;"&lt;/a&gt;"</f>
        <v>&lt;a href='jamminjava.php' title='list by venue'&gt;Jammin' Java&lt;/a&gt;</v>
      </c>
      <c r="O373" s="9" t="s">
        <v>2230</v>
      </c>
      <c r="P373" s="9" t="s">
        <v>1888</v>
      </c>
      <c r="S373" s="95" t="str">
        <f t="shared" si="75"/>
        <v>No Small Children</v>
      </c>
      <c r="T373" s="86" t="str">
        <f t="shared" si="76"/>
        <v>&amp;#149; No Small Children and Caz Gardiner - &lt;b&gt;&lt;a href='jamminjava.php' title='list by venue'&gt;Jammin' Java&lt;/a&gt;&lt;/b&gt; &lt;br&gt;</v>
      </c>
      <c r="U373" s="112" t="str">
        <f>IF(ISBLANK(G373),"","&amp;#149; "&amp;IF(ISBLANK(C373),"","&lt;S&gt;")&amp;I373&amp;IF(ISBLANK(A373),""," - &lt;a href='recommended.php#"&amp;AJ373&amp;"'&gt;&lt;b&gt;&lt;em&gt;&lt;font color='#9C004D'&gt;RECOMMENDED&lt;/font&gt;&lt;/em&gt;&lt;/b&gt;&lt;/a&gt;")&amp;" - "&amp;M373&amp;IF(ISBLANK(K373),K373," - &lt;b&gt;"&amp;K373&amp;"&lt;/b&gt; ")&amp;IF(B373="Sold Out"," - &lt;font color='#000099'&gt;&lt;b&gt;&lt;I&gt;sold out&lt;/I&gt;&lt;/b&gt;&lt;/font&gt;"," - &lt;font color='#728C00'&gt;&lt;em&gt;&lt;a href='http://www.shareasale.com/r.cfm?u=529909&amp;b=234786&amp;m=27601&amp;afftrack=&amp;urllink=www%2Eticketfly%2Ecom%2Fpurchase%2Fevent%2F"&amp;X373&amp;"' target='_blank'&gt;buy tickets&lt;/a&gt;&lt;/em&gt;&lt;/font&gt;")&amp;IF(ISBLANK(C373),"","&lt;/S&gt; &lt;b&gt;"&amp;C373&amp;"&lt;/b&gt;")&amp;"&lt;p&gt;")</f>
        <v>&amp;#149; Sunday, 29 July 2018 - No Small Children and Caz Gardiner - &lt;font color='#728C00'&gt;&lt;em&gt;&lt;a href='http://www.shareasale.com/r.cfm?u=529909&amp;b=234786&amp;m=27601&amp;afftrack=&amp;urllink=www%2Eticketfly%2Ecom%2Fpurchase%2Fevent%2F1673562' target='_blank'&gt;buy tickets&lt;/a&gt;&lt;/em&gt;&lt;/font&gt;&lt;p&gt;</v>
      </c>
      <c r="V373" s="95" t="str">
        <f t="shared" si="77"/>
        <v>&amp;#149; No Small Children and Caz Gardiner - &lt;b&gt;&lt;a href='jamminjava.php' title='list by venue'&gt;Jammin' Java&lt;/a&gt;&lt;/b&gt;  - &lt;font color='#005500'&gt;&lt;b&gt;NEW!&lt;/b&gt;&lt;/font&gt;&lt;br&gt;</v>
      </c>
      <c r="X373" s="90">
        <v>1673562</v>
      </c>
      <c r="AE373" s="92" t="str">
        <f t="shared" si="78"/>
        <v>Sunday, 29 July 2018      [&lt;a name='20180729' href='#20180729'&gt;link to this day&lt;/a&gt;]</v>
      </c>
      <c r="AF373" s="96" t="str">
        <f t="shared" si="79"/>
        <v>&lt;a name='20180729'&gt;&lt;b&gt;Sunday, 29 July 2018: No Small Children and Caz Gardiner - &lt;a href='jamminjava.php' title='list by venue'&gt;Jammin' Java&lt;/a&gt;&lt;/b&gt;&lt;/a&gt;&lt;br&gt;</v>
      </c>
      <c r="AG373" s="97">
        <f t="shared" si="80"/>
        <v>2018</v>
      </c>
      <c r="AH373" s="97" t="str">
        <f t="shared" si="81"/>
        <v>07</v>
      </c>
      <c r="AI373" s="97">
        <f t="shared" si="82"/>
        <v>29</v>
      </c>
      <c r="AJ373" s="97" t="str">
        <f t="shared" si="83"/>
        <v>20180729</v>
      </c>
    </row>
    <row r="374" spans="4:36" ht="12" customHeight="1" x14ac:dyDescent="0.15">
      <c r="D374" s="110">
        <v>43287</v>
      </c>
      <c r="E374" s="9" t="s">
        <v>795</v>
      </c>
      <c r="F374" s="86" t="str">
        <f t="shared" si="71"/>
        <v>Sunday</v>
      </c>
      <c r="G374" s="91">
        <v>43310</v>
      </c>
      <c r="H374" s="92" t="str">
        <f>VLOOKUP(MONTH(G374),VLOOKUP!$W$1:$X$24,2)</f>
        <v>July</v>
      </c>
      <c r="I374" s="92" t="str">
        <f t="shared" si="72"/>
        <v>Sunday, 29 July 2018</v>
      </c>
      <c r="J374" s="93" t="s">
        <v>1628</v>
      </c>
      <c r="L374" s="86" t="str">
        <f t="shared" si="73"/>
        <v>Joe Squared [33 West North Ave, Baltimore, MD]</v>
      </c>
      <c r="M374" s="86" t="str">
        <f t="shared" si="74"/>
        <v>Medicine Man, Magic Item, and Adjective Animal</v>
      </c>
      <c r="N374" s="93" t="str">
        <f>J374</f>
        <v>Joe Squared [33 West North Ave, Baltimore, MD]</v>
      </c>
      <c r="O374" s="4" t="s">
        <v>3496</v>
      </c>
      <c r="P374" s="9" t="s">
        <v>3497</v>
      </c>
      <c r="Q374" s="90" t="s">
        <v>1727</v>
      </c>
      <c r="S374" s="95" t="str">
        <f t="shared" si="75"/>
        <v>Medicine Man</v>
      </c>
      <c r="T374" s="86" t="str">
        <f t="shared" si="76"/>
        <v>&amp;#149; Medicine Man, Magic Item, and Adjective Animal - &lt;b&gt;Joe Squared [33 West North Ave, Baltimore, MD]&lt;/b&gt; &lt;br&gt;</v>
      </c>
      <c r="U374" s="86" t="str">
        <f>IF(ISBLANK(G374),"","&amp;#149; "&amp;IF(ISBLANK(C374),"","&lt;S&gt;")&amp;I374&amp;IF(ISBLANK(A374),""," - &lt;a href='recommended.php#"&amp;AJ374&amp;"'&gt;&lt;b&gt;&lt;em&gt;&lt;font color='#9C004D'&gt;RECOMMENDED&lt;/font&gt;&lt;/em&gt;&lt;/b&gt;&lt;/a&gt;")&amp;" - "&amp;M374&amp;IF(ISBLANK(K374),K374," - &lt;b&gt;"&amp;K374&amp;"&lt;/b&gt; ")&amp;IF(B374="Sold Out"," - &lt;font color='#000099'&gt;&lt;b&gt;&lt;I&gt;sold out&lt;/I&gt;&lt;/b&gt;&lt;/font&gt;","")&amp;IF(ISBLANK(C374),"","&lt;/S&gt; &lt;b&gt;"&amp;C374&amp;"&lt;/b&gt;")&amp;"&lt;p&gt;")</f>
        <v>&amp;#149; Sunday, 29 July 2018 - Medicine Man, Magic Item, and Adjective Animal&lt;p&gt;</v>
      </c>
      <c r="V374" s="95" t="str">
        <f t="shared" si="77"/>
        <v>&amp;#149; Medicine Man, Magic Item, and Adjective Animal - &lt;b&gt;Joe Squared [33 West North Ave, Baltimore, MD]&lt;/b&gt;  - &lt;font color='#005500'&gt;&lt;b&gt;NEW!&lt;/b&gt;&lt;/font&gt;&lt;br&gt;</v>
      </c>
      <c r="AE374" s="92" t="str">
        <f t="shared" si="78"/>
        <v>Sunday, 29 July 2018      [&lt;a name='20180729' href='#20180729'&gt;link to this day&lt;/a&gt;]</v>
      </c>
      <c r="AF374" s="96" t="str">
        <f t="shared" si="79"/>
        <v>&lt;a name='20180729'&gt;&lt;b&gt;Sunday, 29 July 2018: Medicine Man, Magic Item, and Adjective Animal - Joe Squared [33 West North Ave, Baltimore, MD]&lt;/b&gt;&lt;/a&gt;&lt;br&gt;</v>
      </c>
      <c r="AG374" s="97">
        <f t="shared" si="80"/>
        <v>2018</v>
      </c>
      <c r="AH374" s="97" t="str">
        <f t="shared" si="81"/>
        <v>07</v>
      </c>
      <c r="AI374" s="97">
        <f t="shared" si="82"/>
        <v>29</v>
      </c>
      <c r="AJ374" s="97" t="str">
        <f t="shared" si="83"/>
        <v>20180729</v>
      </c>
    </row>
    <row r="375" spans="4:36" ht="12" customHeight="1" x14ac:dyDescent="0.15">
      <c r="D375" s="110">
        <v>43181</v>
      </c>
      <c r="E375" s="9" t="s">
        <v>795</v>
      </c>
      <c r="F375" s="86" t="str">
        <f t="shared" si="71"/>
        <v>Sunday</v>
      </c>
      <c r="G375" s="91">
        <v>43310</v>
      </c>
      <c r="H375" s="92" t="str">
        <f>VLOOKUP(MONTH(G375),VLOOKUP!$W$1:$X$24,2)</f>
        <v>July</v>
      </c>
      <c r="I375" s="92" t="str">
        <f t="shared" si="72"/>
        <v>Sunday, 29 July 2018</v>
      </c>
      <c r="J375" s="90" t="s">
        <v>443</v>
      </c>
      <c r="L375" s="86" t="str">
        <f t="shared" si="73"/>
        <v>&lt;a href='mpp.php' title='list by venue'&gt;Merriweather Post Pavilion&lt;/a&gt;</v>
      </c>
      <c r="M375" s="86" t="str">
        <f t="shared" si="74"/>
        <v>&lt;b&gt;Vans Warped Tour&lt;/b&gt;: 3OH!3, The Amity Affliction, As It Is, Assuming We Survive, August Burns Red, Broadside, Capstan, Chase Atlantic, Chelsea Grin, Crown The Empire, Dayseeker, Deez Nuts, Doll Skin, Don Broco, Every Time I Die, Farewell Winters, Four Year Strong, Grayscale, Ice Nine Kills, In Hearts Wake, The Interrupters, Issues, Knuckle Puck, Kublai Khan, Less Than Jake, Lighterburns, The Maine, Makeout, Mayday Parade, Motionless in White, Movements, Mychildren Mybride, Nekrogoblikon, Palaye Royale, Real Friends, Reel Big Fish, Sharptooth, Simple Plan, Sleep On It, State Champs, Story Untold, This Wild Life, Tonight Alive, Trash Boat, Twiztid, Unearth, Wage War, Waterparks, We the Kings, With Confidence</v>
      </c>
      <c r="N375" s="86" t="str">
        <f>VLOOKUP(J375,VLOOKUP!$A$2:$S$54,19,FALSE)&amp;J375&amp;"&lt;/a&gt;"</f>
        <v>&lt;a href='mpp.php' title='list by venue'&gt;Merriweather Post Pavilion&lt;/a&gt;</v>
      </c>
      <c r="O375" s="9" t="s">
        <v>2613</v>
      </c>
      <c r="S375" s="95" t="str">
        <f t="shared" si="75"/>
        <v>Vans Warped Tour&lt;/b&gt;: 3OH!3, The Amity Affliction, As It Is, Assuming We Survive, August Burns Red, Broadside, Capstan, Chase Atlantic, Chelsea Grin, Crown The Empire, Dayseeker, Deez Nuts, Doll Skin, Don Broco, Every Time I Die, Farewell Winters, Four Year Strong, Grayscale, Ice Nine Kills, In Hearts Wake, The Interrupters, Issues, Knuckle Puck, Kublai Khan, Less Than Jake, Lighterburns, The Maine, Makeout, Mayday Parade, Motionless in White, Movements, Mychildren Mybride, Nekrogoblikon, Palaye Royale, Real Friends, Reel Big Fish, Sharptooth, Simple Plan, Sleep On It, State Champs, Story Untold, This Wild Life, Tonight Alive, Trash Boat, Twiztid, Unearth, Wage War, Waterparks, We the Kings, With Confidence</v>
      </c>
      <c r="T375" s="86" t="str">
        <f t="shared" si="76"/>
        <v>&amp;#149; &lt;b&gt;Vans Warped Tour&lt;/b&gt;: 3OH!3, The Amity Affliction, As It Is, Assuming We Survive, August Burns Red, Broadside, Capstan, Chase Atlantic, Chelsea Grin, Crown The Empire, Dayseeker, Deez Nuts, Doll Skin, Don Broco, Every Time I Die, Farewell Winters, Four Year Strong, Grayscale, Ice Nine Kills, In Hearts Wake, The Interrupters, Issues, Knuckle Puck, Kublai Khan, Less Than Jake, Lighterburns, The Maine, Makeout, Mayday Parade, Motionless in White, Movements, Mychildren Mybride, Nekrogoblikon, Palaye Royale, Real Friends, Reel Big Fish, Sharptooth, Simple Plan, Sleep On It, State Champs, Story Untold, This Wild Life, Tonight Alive, Trash Boat, Twiztid, Unearth, Wage War, Waterparks, We the Kings, With Confidence - &lt;b&gt;&lt;a href='mpp.php' title='list by venue'&gt;Merriweather Post Pavilion&lt;/a&gt;&lt;/b&gt; &lt;br&gt;</v>
      </c>
      <c r="U375" s="112" t="str">
        <f>IF(ISBLANK(G375),"","&amp;#149; "&amp;IF(ISBLANK(C375),"","&lt;S&gt;")&amp;I375&amp;IF(ISBLANK(A375),""," - &lt;a href='recommended.php#"&amp;AJ375&amp;"'&gt;&lt;b&gt;&lt;em&gt;&lt;font color='#9C004D'&gt;RECOMMENDED&lt;/font&gt;&lt;/em&gt;&lt;/b&gt;&lt;/a&gt;")&amp;" - "&amp;M375&amp;IF(ISBLANK(K375),K375," - &lt;b&gt;"&amp;K375&amp;"&lt;/b&gt; ")&amp;IF(B375="Sold Out"," - &lt;font color='#000099'&gt;&lt;b&gt;&lt;I&gt;sold out&lt;/I&gt;&lt;/b&gt;&lt;/font&gt;"," - &lt;font color='#728C00'&gt;&lt;em&gt;&lt;a href='http://www.shareasale.com/r.cfm?u=529909&amp;b=234786&amp;m=27601&amp;afftrack=&amp;urllink=www%2Eticketfly%2Ecom%2Fpurchase%2Fevent%2F"&amp;X375&amp;"' target='_blank'&gt;buy tickets&lt;/a&gt;&lt;/em&gt;&lt;/font&gt;")&amp;IF(ISBLANK(C375),"","&lt;/S&gt; &lt;b&gt;"&amp;C375&amp;"&lt;/b&gt;")&amp;"&lt;p&gt;")</f>
        <v>&amp;#149; Sunday, 29 July 2018 - &lt;b&gt;Vans Warped Tour&lt;/b&gt;: 3OH!3, The Amity Affliction, As It Is, Assuming We Survive, August Burns Red, Broadside, Capstan, Chase Atlantic, Chelsea Grin, Crown The Empire, Dayseeker, Deez Nuts, Doll Skin, Don Broco, Every Time I Die, Farewell Winters, Four Year Strong, Grayscale, Ice Nine Kills, In Hearts Wake, The Interrupters, Issues, Knuckle Puck, Kublai Khan, Less Than Jake, Lighterburns, The Maine, Makeout, Mayday Parade, Motionless in White, Movements, Mychildren Mybride, Nekrogoblikon, Palaye Royale, Real Friends, Reel Big Fish, Sharptooth, Simple Plan, Sleep On It, State Champs, Story Untold, This Wild Life, Tonight Alive, Trash Boat, Twiztid, Unearth, Wage War, Waterparks, We the Kings, With Confidence - &lt;font color='#728C00'&gt;&lt;em&gt;&lt;a href='http://www.shareasale.com/r.cfm?u=529909&amp;b=234786&amp;m=27601&amp;afftrack=&amp;urllink=www%2Eticketfly%2Ecom%2Fpurchase%2Fevent%2F1653701' target='_blank'&gt;buy tickets&lt;/a&gt;&lt;/em&gt;&lt;/font&gt;&lt;p&gt;</v>
      </c>
      <c r="V375" s="95" t="str">
        <f t="shared" si="77"/>
        <v>&amp;#149; &lt;b&gt;Vans Warped Tour&lt;/b&gt;: 3OH!3, The Amity Affliction, As It Is, Assuming We Survive, August Burns Red, Broadside, Capstan, Chase Atlantic, Chelsea Grin, Crown The Empire, Dayseeker, Deez Nuts, Doll Skin, Don Broco, Every Time I Die, Farewell Winters, Four Year Strong, Grayscale, Ice Nine Kills, In Hearts Wake, The Interrupters, Issues, Knuckle Puck, Kublai Khan, Less Than Jake, Lighterburns, The Maine, Makeout, Mayday Parade, Motionless in White, Movements, Mychildren Mybride, Nekrogoblikon, Palaye Royale, Real Friends, Reel Big Fish, Sharptooth, Simple Plan, Sleep On It, State Champs, Story Untold, This Wild Life, Tonight Alive, Trash Boat, Twiztid, Unearth, Wage War, Waterparks, We the Kings, With Confidence - &lt;b&gt;&lt;a href='mpp.php' title='list by venue'&gt;Merriweather Post Pavilion&lt;/a&gt;&lt;/b&gt;  - &lt;font color='#005500'&gt;&lt;b&gt;NEW!&lt;/b&gt;&lt;/font&gt;&lt;br&gt;</v>
      </c>
      <c r="X375" s="9">
        <v>1653701</v>
      </c>
      <c r="AE375" s="92" t="str">
        <f t="shared" si="78"/>
        <v>Sunday, 29 July 2018      [&lt;a name='20180729' href='#20180729'&gt;link to this day&lt;/a&gt;]</v>
      </c>
      <c r="AF375" s="96" t="str">
        <f t="shared" si="79"/>
        <v>&lt;a name='20180729'&gt;&lt;b&gt;Sunday, 29 July 2018: &lt;b&gt;Vans Warped Tour&lt;/b&gt;: 3OH!3, The Amity Affliction, As It Is, Assuming We Survive, August Burns Red, Broadside, Capstan, Chase Atlantic, Chelsea Grin, Crown The Empire, Dayseeker, Deez Nuts, Doll Skin, Don Broco, Every Time I Die, Farewell Winters, Four Year Strong, Grayscale, Ice Nine Kills, In Hearts Wake, The Interrupters, Issues, Knuckle Puck, Kublai Khan, Less Than Jake, Lighterburns, The Maine, Makeout, Mayday Parade, Motionless in White, Movements, Mychildren Mybride, Nekrogoblikon, Palaye Royale, Real Friends, Reel Big Fish, Sharptooth, Simple Plan, Sleep On It, State Champs, Story Untold, This Wild Life, Tonight Alive, Trash Boat, Twiztid, Unearth, Wage War, Waterparks, We the Kings, With Confidence - &lt;a href='mpp.php' title='list by venue'&gt;Merriweather Post Pavilion&lt;/a&gt;&lt;/b&gt;&lt;/a&gt;&lt;br&gt;</v>
      </c>
      <c r="AG375" s="97">
        <f t="shared" si="80"/>
        <v>2018</v>
      </c>
      <c r="AH375" s="97" t="str">
        <f t="shared" si="81"/>
        <v>07</v>
      </c>
      <c r="AI375" s="97">
        <f t="shared" si="82"/>
        <v>29</v>
      </c>
      <c r="AJ375" s="97" t="str">
        <f t="shared" si="83"/>
        <v>20180729</v>
      </c>
    </row>
    <row r="376" spans="4:36" ht="12" customHeight="1" x14ac:dyDescent="0.15">
      <c r="D376" s="110">
        <v>43200</v>
      </c>
      <c r="E376" s="9" t="s">
        <v>795</v>
      </c>
      <c r="F376" s="86" t="str">
        <f t="shared" si="71"/>
        <v>Sunday</v>
      </c>
      <c r="G376" s="91">
        <v>43310</v>
      </c>
      <c r="H376" s="92" t="str">
        <f>VLOOKUP(MONTH(G376),VLOOKUP!$W$1:$X$24,2)</f>
        <v>July</v>
      </c>
      <c r="I376" s="92" t="str">
        <f t="shared" si="72"/>
        <v>Sunday, 29 July 2018</v>
      </c>
      <c r="J376" s="107" t="s">
        <v>647</v>
      </c>
      <c r="K376" s="106"/>
      <c r="L376" s="86" t="str">
        <f t="shared" si="73"/>
        <v>&lt;a href='metrogallery.php' title='list by venue'&gt;Metro Gallery (Baltimore)&lt;/a&gt;</v>
      </c>
      <c r="M376" s="86" t="str">
        <f t="shared" si="74"/>
        <v>Spirit Adrift</v>
      </c>
      <c r="N376" s="86" t="str">
        <f>VLOOKUP(J376,VLOOKUP!$A$2:$S$54,19,FALSE)&amp;J376&amp;"&lt;/a&gt;"</f>
        <v>&lt;a href='metrogallery.php' title='list by venue'&gt;Metro Gallery (Baltimore)&lt;/a&gt;</v>
      </c>
      <c r="O376" s="173" t="s">
        <v>2707</v>
      </c>
      <c r="P376" s="107"/>
      <c r="Q376" s="107"/>
      <c r="R376" s="107"/>
      <c r="S376" s="95" t="str">
        <f t="shared" si="75"/>
        <v>Spirit Adrift</v>
      </c>
      <c r="T376" s="86" t="str">
        <f t="shared" si="76"/>
        <v>&amp;#149; Spirit Adrift - &lt;b&gt;&lt;a href='metrogallery.php' title='list by venue'&gt;Metro Gallery (Baltimore)&lt;/a&gt;&lt;/b&gt; &lt;br&gt;</v>
      </c>
      <c r="U376" s="86" t="str">
        <f>IF(ISBLANK(G376),"","&amp;#149; "&amp;IF(ISBLANK(C376),"","&lt;S&gt;")&amp;I376&amp;IF(ISBLANK(A376),""," - &lt;a href='recommended.php#"&amp;AJ376&amp;"'&gt;&lt;b&gt;&lt;em&gt;&lt;font color='#9C004D'&gt;RECOMMENDED&lt;/font&gt;&lt;/em&gt;&lt;/b&gt;&lt;/a&gt;")&amp;" - "&amp;M376&amp;IF(ISBLANK(K376),K376," - &lt;b&gt;"&amp;K376&amp;"&lt;/b&gt; ")&amp;IF(B376="Sold Out"," - &lt;font color='#000099'&gt;&lt;b&gt;&lt;I&gt;sold out&lt;/I&gt;&lt;/b&gt;&lt;/font&gt;","")&amp;IF(ISBLANK(C376),"","&lt;/S&gt; &lt;b&gt;"&amp;C376&amp;"&lt;/b&gt;")&amp;"&lt;p&gt;")</f>
        <v>&amp;#149; Sunday, 29 July 2018 - Spirit Adrift&lt;p&gt;</v>
      </c>
      <c r="V376" s="95" t="str">
        <f t="shared" si="77"/>
        <v>&amp;#149; Spirit Adrift - &lt;b&gt;&lt;a href='metrogallery.php' title='list by venue'&gt;Metro Gallery (Baltimore)&lt;/a&gt;&lt;/b&gt;  - &lt;font color='#005500'&gt;&lt;b&gt;NEW!&lt;/b&gt;&lt;/font&gt;&lt;br&gt;</v>
      </c>
      <c r="AE376" s="92" t="str">
        <f t="shared" si="78"/>
        <v>Sunday, 29 July 2018      [&lt;a name='20180729' href='#20180729'&gt;link to this day&lt;/a&gt;]</v>
      </c>
      <c r="AF376" s="96" t="str">
        <f t="shared" si="79"/>
        <v>&lt;a name='20180729'&gt;&lt;b&gt;Sunday, 29 July 2018: Spirit Adrift - &lt;a href='metrogallery.php' title='list by venue'&gt;Metro Gallery (Baltimore)&lt;/a&gt;&lt;/b&gt;&lt;/a&gt;&lt;br&gt;</v>
      </c>
      <c r="AG376" s="97">
        <f t="shared" si="80"/>
        <v>2018</v>
      </c>
      <c r="AH376" s="97" t="str">
        <f t="shared" si="81"/>
        <v>07</v>
      </c>
      <c r="AI376" s="97">
        <f t="shared" si="82"/>
        <v>29</v>
      </c>
      <c r="AJ376" s="97" t="str">
        <f t="shared" si="83"/>
        <v>20180729</v>
      </c>
    </row>
    <row r="377" spans="4:36" ht="12" customHeight="1" x14ac:dyDescent="0.15">
      <c r="D377" s="110">
        <v>43217</v>
      </c>
      <c r="E377" s="9" t="s">
        <v>795</v>
      </c>
      <c r="F377" s="86" t="str">
        <f t="shared" si="71"/>
        <v>Sunday</v>
      </c>
      <c r="G377" s="91">
        <v>43310</v>
      </c>
      <c r="H377" s="92" t="str">
        <f>VLOOKUP(MONTH(G377),VLOOKUP!$W$1:$X$24,2)</f>
        <v>July</v>
      </c>
      <c r="I377" s="92" t="str">
        <f t="shared" si="72"/>
        <v>Sunday, 29 July 2018</v>
      </c>
      <c r="J377" s="106" t="s">
        <v>415</v>
      </c>
      <c r="L377" s="86" t="str">
        <f t="shared" si="73"/>
        <v>&lt;a href='ramsheadlive.php' title='list by venue'&gt;Rams Head Live! (Baltimore)&lt;/a&gt;</v>
      </c>
      <c r="M377" s="86" t="str">
        <f t="shared" si="74"/>
        <v>Glassjaw &amp;amp; Quicksand with Primitive Weapons</v>
      </c>
      <c r="N377" s="86" t="str">
        <f>VLOOKUP(J377,VLOOKUP!$A$2:$S$54,19,FALSE)&amp;J377&amp;"&lt;/a&gt;"</f>
        <v>&lt;a href='ramsheadlive.php' title='list by venue'&gt;Rams Head Live! (Baltimore)&lt;/a&gt;</v>
      </c>
      <c r="O377" s="1" t="s">
        <v>3565</v>
      </c>
      <c r="P377" s="106"/>
      <c r="Q377" s="106"/>
      <c r="R377" s="106"/>
      <c r="S377" s="95" t="str">
        <f t="shared" si="75"/>
        <v>Glassjaw &amp;amp; Quicksand with Primitive Weapons</v>
      </c>
      <c r="T377" s="86" t="str">
        <f t="shared" si="76"/>
        <v>&amp;#149; Glassjaw &amp;amp; Quicksand with Primitive Weapons - &lt;b&gt;&lt;a href='ramsheadlive.php' title='list by venue'&gt;Rams Head Live! (Baltimore)&lt;/a&gt;&lt;/b&gt; &lt;br&gt;</v>
      </c>
      <c r="U377" s="86" t="str">
        <f>IF(ISBLANK(G377),"","&amp;#149; "&amp;IF(ISBLANK(C377),"","&lt;S&gt;")&amp;I377&amp;IF(ISBLANK(A377),""," - &lt;a href='recommended.php#"&amp;AJ377&amp;"'&gt;&lt;b&gt;&lt;em&gt;&lt;font color='#9C004D'&gt;RECOMMENDED&lt;/font&gt;&lt;/em&gt;&lt;/b&gt;&lt;/a&gt;")&amp;" - "&amp;M377&amp;IF(ISBLANK(K377),K377," - &lt;b&gt;"&amp;K377&amp;"&lt;/b&gt; ")&amp;IF(B377="Sold Out"," - &lt;font color='#000099'&gt;&lt;b&gt;&lt;I&gt;sold out&lt;/I&gt;&lt;/b&gt;&lt;/font&gt;","")&amp;IF(ISBLANK(C377),"","&lt;/S&gt; &lt;b&gt;"&amp;C377&amp;"&lt;/b&gt;")&amp;"&lt;p&gt;")</f>
        <v>&amp;#149; Sunday, 29 July 2018 - Glassjaw &amp;amp; Quicksand with Primitive Weapons&lt;p&gt;</v>
      </c>
      <c r="V377" s="95" t="str">
        <f t="shared" si="77"/>
        <v>&amp;#149; Glassjaw &amp;amp; Quicksand with Primitive Weapons - &lt;b&gt;&lt;a href='ramsheadlive.php' title='list by venue'&gt;Rams Head Live! (Baltimore)&lt;/a&gt;&lt;/b&gt;  - &lt;font color='#005500'&gt;&lt;b&gt;NEW!&lt;/b&gt;&lt;/font&gt;&lt;br&gt;</v>
      </c>
      <c r="Z377" s="172">
        <v>0.8125</v>
      </c>
      <c r="AE377" s="92" t="str">
        <f t="shared" si="78"/>
        <v>Sunday, 29 July 2018      [&lt;a name='20180729' href='#20180729'&gt;link to this day&lt;/a&gt;]</v>
      </c>
      <c r="AF377" s="96" t="str">
        <f t="shared" si="79"/>
        <v>&lt;a name='20180729'&gt;&lt;b&gt;Sunday, 29 July 2018: Glassjaw &amp;amp; Quicksand with Primitive Weapons - &lt;a href='ramsheadlive.php' title='list by venue'&gt;Rams Head Live! (Baltimore)&lt;/a&gt;&lt;/b&gt;&lt;/a&gt;&lt;br&gt;</v>
      </c>
      <c r="AG377" s="97">
        <f t="shared" si="80"/>
        <v>2018</v>
      </c>
      <c r="AH377" s="97" t="str">
        <f t="shared" si="81"/>
        <v>07</v>
      </c>
      <c r="AI377" s="97">
        <f t="shared" si="82"/>
        <v>29</v>
      </c>
      <c r="AJ377" s="97" t="str">
        <f t="shared" si="83"/>
        <v>20180729</v>
      </c>
    </row>
    <row r="378" spans="4:36" ht="12" customHeight="1" x14ac:dyDescent="0.15">
      <c r="D378" s="110">
        <v>43276</v>
      </c>
      <c r="E378" s="9" t="s">
        <v>795</v>
      </c>
      <c r="F378" s="86" t="str">
        <f t="shared" si="71"/>
        <v>Sunday</v>
      </c>
      <c r="G378" s="91">
        <v>43310</v>
      </c>
      <c r="H378" s="92" t="str">
        <f>VLOOKUP(MONTH(G378),VLOOKUP!$W$1:$X$24,2)</f>
        <v>July</v>
      </c>
      <c r="I378" s="92" t="str">
        <f t="shared" si="72"/>
        <v>Sunday, 29 July 2018</v>
      </c>
      <c r="J378" s="90" t="s">
        <v>2218</v>
      </c>
      <c r="L378" s="86" t="str">
        <f t="shared" si="73"/>
        <v>&lt;a href='anthem.php' title='list by venue'&gt;The Anthem&lt;/a&gt; [901 Wharf Street SW, Washington, DC]</v>
      </c>
      <c r="M378" s="86" t="str">
        <f t="shared" si="74"/>
        <v>Arctic Monkeys and Mini Mansions</v>
      </c>
      <c r="N378" s="86" t="str">
        <f>VLOOKUP(J378,VLOOKUP!$A$2:$S$54,19,FALSE)&amp;J378&amp;"&lt;/a&gt; ["&amp;VLOOKUP(J378,VLOOKUP!$A$2:$S$54,3,FALSE)&amp;"]"</f>
        <v>&lt;a href='anthem.php' title='list by venue'&gt;The Anthem&lt;/a&gt; [901 Wharf Street SW, Washington, DC]</v>
      </c>
      <c r="O378" s="9" t="s">
        <v>2609</v>
      </c>
      <c r="P378" s="9" t="s">
        <v>3301</v>
      </c>
      <c r="S378" s="95" t="str">
        <f t="shared" si="75"/>
        <v>Arctic Monkeys</v>
      </c>
      <c r="T378" s="86" t="str">
        <f t="shared" si="76"/>
        <v>&amp;#149; Arctic Monkeys and Mini Mansions - &lt;b&gt;&lt;a href='anthem.php' title='list by venue'&gt;The Anthem&lt;/a&gt; [901 Wharf Street SW, Washington, DC]&lt;/b&gt; &lt;br&gt;</v>
      </c>
      <c r="U378" s="112" t="str">
        <f>IF(ISBLANK(G378),"","&amp;#149; "&amp;IF(ISBLANK(C378),"","&lt;S&gt;")&amp;I378&amp;IF(ISBLANK(A378),""," - &lt;a href='recommended.php#"&amp;AJ378&amp;"'&gt;&lt;b&gt;&lt;em&gt;&lt;font color='#9C004D'&gt;RECOMMENDED&lt;/font&gt;&lt;/em&gt;&lt;/b&gt;&lt;/a&gt;")&amp;" - "&amp;M378&amp;IF(ISBLANK(K378),K378," - &lt;b&gt;"&amp;K378&amp;"&lt;/b&gt; ")&amp;IF(B378="Sold Out"," - &lt;font color='#000099'&gt;&lt;b&gt;&lt;I&gt;sold out&lt;/I&gt;&lt;/b&gt;&lt;/font&gt;"," - &lt;font color='#728C00'&gt;&lt;em&gt;&lt;a href='http://www.shareasale.com/r.cfm?u=529909&amp;b=234786&amp;m=27601&amp;afftrack=&amp;urllink=www%2Eticketfly%2Ecom%2Fpurchase%2Fevent%2F"&amp;X378&amp;"' target='_blank'&gt;buy tickets&lt;/a&gt;&lt;/em&gt;&lt;/font&gt;")&amp;IF(ISBLANK(C378),"","&lt;/S&gt; &lt;b&gt;"&amp;C378&amp;"&lt;/b&gt;")&amp;"&lt;p&gt;")</f>
        <v>&amp;#149; Sunday, 29 July 2018 - Arctic Monkeys and Mini Mansions - &lt;font color='#728C00'&gt;&lt;em&gt;&lt;a href='http://www.shareasale.com/r.cfm?u=529909&amp;b=234786&amp;m=27601&amp;afftrack=&amp;urllink=www%2Eticketfly%2Ecom%2Fpurchase%2Fevent%2F1715481' target='_blank'&gt;buy tickets&lt;/a&gt;&lt;/em&gt;&lt;/font&gt;&lt;p&gt;</v>
      </c>
      <c r="V378" s="95" t="str">
        <f t="shared" si="77"/>
        <v>&amp;#149; Arctic Monkeys and Mini Mansions - &lt;b&gt;&lt;a href='anthem.php' title='list by venue'&gt;The Anthem&lt;/a&gt; [901 Wharf Street SW, Washington, DC]&lt;/b&gt;  - &lt;font color='#005500'&gt;&lt;b&gt;NEW!&lt;/b&gt;&lt;/font&gt;&lt;br&gt;</v>
      </c>
      <c r="X378" s="90">
        <v>1715481</v>
      </c>
      <c r="AE378" s="92" t="str">
        <f t="shared" si="78"/>
        <v>Sunday, 29 July 2018      [&lt;a name='20180729' href='#20180729'&gt;link to this day&lt;/a&gt;]</v>
      </c>
      <c r="AF378" s="96" t="str">
        <f t="shared" si="79"/>
        <v>&lt;a name='20180729'&gt;&lt;b&gt;Sunday, 29 July 2018: Arctic Monkeys and Mini Mansions - &lt;a href='anthem.php' title='list by venue'&gt;The Anthem&lt;/a&gt; [901 Wharf Street SW, Washington, DC]&lt;/b&gt;&lt;/a&gt;&lt;br&gt;</v>
      </c>
      <c r="AG378" s="97">
        <f t="shared" si="80"/>
        <v>2018</v>
      </c>
      <c r="AH378" s="97" t="str">
        <f t="shared" si="81"/>
        <v>07</v>
      </c>
      <c r="AI378" s="97">
        <f t="shared" si="82"/>
        <v>29</v>
      </c>
      <c r="AJ378" s="97" t="str">
        <f t="shared" si="83"/>
        <v>20180729</v>
      </c>
    </row>
    <row r="379" spans="4:36" ht="12" customHeight="1" x14ac:dyDescent="0.15">
      <c r="D379" s="110">
        <v>43276</v>
      </c>
      <c r="E379" s="9" t="s">
        <v>795</v>
      </c>
      <c r="F379" s="86" t="str">
        <f t="shared" si="71"/>
        <v>Sunday</v>
      </c>
      <c r="G379" s="91">
        <v>43310</v>
      </c>
      <c r="H379" s="92" t="str">
        <f>VLOOKUP(MONTH(G379),VLOOKUP!$W$1:$X$24,2)</f>
        <v>July</v>
      </c>
      <c r="I379" s="92" t="str">
        <f t="shared" si="72"/>
        <v>Sunday, 29 July 2018</v>
      </c>
      <c r="J379" s="90" t="s">
        <v>216</v>
      </c>
      <c r="L379" s="86" t="str">
        <f t="shared" si="73"/>
        <v>&lt;a href='velvetlounge.php' title='list by venue'&gt;Velvet Lounge&lt;/a&gt;</v>
      </c>
      <c r="M379" s="86" t="str">
        <f t="shared" si="74"/>
        <v>Pastel, Tortuga, Le'Asha Julius, and Jenna Camille</v>
      </c>
      <c r="N379" s="86" t="str">
        <f>VLOOKUP(J379,VLOOKUP!$A$2:$S$54,19,FALSE)&amp;J379&amp;"&lt;/a&gt;"</f>
        <v>&lt;a href='velvetlounge.php' title='list by venue'&gt;Velvet Lounge&lt;/a&gt;</v>
      </c>
      <c r="O379" s="9" t="s">
        <v>3447</v>
      </c>
      <c r="P379" s="9" t="s">
        <v>3448</v>
      </c>
      <c r="Q379" s="9" t="s">
        <v>3449</v>
      </c>
      <c r="R379" s="9" t="s">
        <v>2330</v>
      </c>
      <c r="S379" s="95" t="str">
        <f t="shared" si="75"/>
        <v>Pastel</v>
      </c>
      <c r="T379" s="86" t="str">
        <f t="shared" si="76"/>
        <v>&amp;#149; Pastel, Tortuga, Le'Asha Julius, and Jenna Camille - &lt;b&gt;&lt;a href='velvetlounge.php' title='list by venue'&gt;Velvet Lounge&lt;/a&gt;&lt;/b&gt; &lt;br&gt;</v>
      </c>
      <c r="U379" s="86" t="str">
        <f t="shared" ref="U379:U384" si="85">IF(ISBLANK(G379),"","&amp;#149; "&amp;IF(ISBLANK(C379),"","&lt;S&gt;")&amp;I379&amp;IF(ISBLANK(A379),""," - &lt;a href='recommended.php#"&amp;AJ379&amp;"'&gt;&lt;b&gt;&lt;em&gt;&lt;font color='#9C004D'&gt;RECOMMENDED&lt;/font&gt;&lt;/em&gt;&lt;/b&gt;&lt;/a&gt;")&amp;" - "&amp;M379&amp;IF(ISBLANK(K379),K379," - &lt;b&gt;"&amp;K379&amp;"&lt;/b&gt; ")&amp;IF(B379="Sold Out"," - &lt;font color='#000099'&gt;&lt;b&gt;&lt;I&gt;sold out&lt;/I&gt;&lt;/b&gt;&lt;/font&gt;","")&amp;IF(ISBLANK(C379),"","&lt;/S&gt; &lt;b&gt;"&amp;C379&amp;"&lt;/b&gt;")&amp;"&lt;p&gt;")</f>
        <v>&amp;#149; Sunday, 29 July 2018 - Pastel, Tortuga, Le'Asha Julius, and Jenna Camille&lt;p&gt;</v>
      </c>
      <c r="V379" s="95" t="str">
        <f t="shared" si="77"/>
        <v>&amp;#149; Pastel, Tortuga, Le'Asha Julius, and Jenna Camille - &lt;b&gt;&lt;a href='velvetlounge.php' title='list by venue'&gt;Velvet Lounge&lt;/a&gt;&lt;/b&gt;  - &lt;font color='#005500'&gt;&lt;b&gt;NEW!&lt;/b&gt;&lt;/font&gt;&lt;br&gt;</v>
      </c>
      <c r="AE379" s="92" t="str">
        <f t="shared" si="78"/>
        <v>Sunday, 29 July 2018      [&lt;a name='20180729' href='#20180729'&gt;link to this day&lt;/a&gt;]</v>
      </c>
      <c r="AF379" s="96" t="str">
        <f t="shared" si="79"/>
        <v>&lt;a name='20180729'&gt;&lt;b&gt;Sunday, 29 July 2018: Pastel, Tortuga, Le'Asha Julius, and Jenna Camille - &lt;a href='velvetlounge.php' title='list by venue'&gt;Velvet Lounge&lt;/a&gt;&lt;/b&gt;&lt;/a&gt;&lt;br&gt;</v>
      </c>
      <c r="AG379" s="97">
        <f t="shared" si="80"/>
        <v>2018</v>
      </c>
      <c r="AH379" s="97" t="str">
        <f t="shared" si="81"/>
        <v>07</v>
      </c>
      <c r="AI379" s="97">
        <f t="shared" si="82"/>
        <v>29</v>
      </c>
      <c r="AJ379" s="97" t="str">
        <f t="shared" si="83"/>
        <v>20180729</v>
      </c>
    </row>
    <row r="380" spans="4:36" ht="12" customHeight="1" x14ac:dyDescent="0.15">
      <c r="D380" s="110">
        <v>43185</v>
      </c>
      <c r="E380" s="9" t="s">
        <v>795</v>
      </c>
      <c r="F380" s="86" t="str">
        <f t="shared" si="71"/>
        <v>Sunday</v>
      </c>
      <c r="G380" s="91">
        <v>43310</v>
      </c>
      <c r="H380" s="92" t="str">
        <f>VLOOKUP(MONTH(G380),VLOOKUP!$W$1:$X$24,2)</f>
        <v>July</v>
      </c>
      <c r="I380" s="92" t="str">
        <f t="shared" si="72"/>
        <v>Sunday, 29 July 2018</v>
      </c>
      <c r="J380" s="90" t="s">
        <v>432</v>
      </c>
      <c r="L380" s="86" t="str">
        <f t="shared" si="73"/>
        <v>&lt;a href='warner.php' title='list by venue'&gt;Warner Theatre&lt;/a&gt;</v>
      </c>
      <c r="M380" s="86" t="str">
        <f t="shared" si="74"/>
        <v>Tinariwen</v>
      </c>
      <c r="N380" s="86" t="str">
        <f>VLOOKUP(J380,VLOOKUP!$A$2:$S$54,19,FALSE)&amp;J380&amp;"&lt;/a&gt;"</f>
        <v>&lt;a href='warner.php' title='list by venue'&gt;Warner Theatre&lt;/a&gt;</v>
      </c>
      <c r="O380" s="9" t="s">
        <v>1787</v>
      </c>
      <c r="S380" s="95" t="str">
        <f t="shared" si="75"/>
        <v>Tinariwen</v>
      </c>
      <c r="T380" s="86" t="str">
        <f t="shared" si="76"/>
        <v>&amp;#149; Tinariwen - &lt;b&gt;&lt;a href='warner.php' title='list by venue'&gt;Warner Theatre&lt;/a&gt;&lt;/b&gt; &lt;br&gt;</v>
      </c>
      <c r="U380" s="86" t="str">
        <f t="shared" si="85"/>
        <v>&amp;#149; Sunday, 29 July 2018 - Tinariwen&lt;p&gt;</v>
      </c>
      <c r="V380" s="95" t="str">
        <f t="shared" si="77"/>
        <v>&amp;#149; Tinariwen - &lt;b&gt;&lt;a href='warner.php' title='list by venue'&gt;Warner Theatre&lt;/a&gt;&lt;/b&gt;  - &lt;font color='#005500'&gt;&lt;b&gt;NEW!&lt;/b&gt;&lt;/font&gt;&lt;br&gt;</v>
      </c>
      <c r="AE380" s="92" t="str">
        <f t="shared" si="78"/>
        <v>Sunday, 29 July 2018      [&lt;a name='20180729' href='#20180729'&gt;link to this day&lt;/a&gt;]</v>
      </c>
      <c r="AF380" s="96" t="str">
        <f t="shared" si="79"/>
        <v>&lt;a name='20180729'&gt;&lt;b&gt;Sunday, 29 July 2018: Tinariwen - &lt;a href='warner.php' title='list by venue'&gt;Warner Theatre&lt;/a&gt;&lt;/b&gt;&lt;/a&gt;&lt;br&gt;</v>
      </c>
      <c r="AG380" s="97">
        <f t="shared" si="80"/>
        <v>2018</v>
      </c>
      <c r="AH380" s="97" t="str">
        <f t="shared" si="81"/>
        <v>07</v>
      </c>
      <c r="AI380" s="97">
        <f t="shared" si="82"/>
        <v>29</v>
      </c>
      <c r="AJ380" s="97" t="str">
        <f t="shared" si="83"/>
        <v>20180729</v>
      </c>
    </row>
    <row r="381" spans="4:36" ht="12" customHeight="1" x14ac:dyDescent="0.15">
      <c r="D381" s="110">
        <v>43153</v>
      </c>
      <c r="E381" s="9" t="s">
        <v>795</v>
      </c>
      <c r="F381" s="86" t="str">
        <f t="shared" si="71"/>
        <v>Sunday</v>
      </c>
      <c r="G381" s="91">
        <v>43310</v>
      </c>
      <c r="H381" s="92" t="str">
        <f>VLOOKUP(MONTH(G381),VLOOKUP!$W$1:$X$24,2)</f>
        <v>July</v>
      </c>
      <c r="I381" s="92" t="str">
        <f t="shared" si="72"/>
        <v>Sunday, 29 July 2018</v>
      </c>
      <c r="J381" s="90" t="s">
        <v>234</v>
      </c>
      <c r="K381" s="90" t="s">
        <v>1644</v>
      </c>
      <c r="L381" s="86" t="str">
        <f t="shared" si="73"/>
        <v>&lt;a href='wolftrap.php' title='list by venue'&gt;Wolf Trap&lt;/a&gt; (Filene Center)</v>
      </c>
      <c r="M381" s="86" t="str">
        <f t="shared" si="74"/>
        <v>Yanni: &lt;em&gt;Live at the Acropolis 25th Anniversary Tour&lt;/em&gt;</v>
      </c>
      <c r="N381" s="86" t="str">
        <f>VLOOKUP(J381,VLOOKUP!$A$2:$S$54,19,FALSE)&amp;J381&amp;"&lt;/a&gt;"</f>
        <v>&lt;a href='wolftrap.php' title='list by venue'&gt;Wolf Trap&lt;/a&gt;</v>
      </c>
      <c r="O381" s="9" t="s">
        <v>2571</v>
      </c>
      <c r="S381" s="95" t="str">
        <f t="shared" si="75"/>
        <v>Yanni: &lt;em&gt;Live at the Acropolis 25th Anniversary Tour&lt;/em&gt;</v>
      </c>
      <c r="T381" s="86" t="str">
        <f t="shared" si="76"/>
        <v>&amp;#149; Yanni: &lt;em&gt;Live at the Acropolis 25th Anniversary Tour&lt;/em&gt; - &lt;b&gt;&lt;a href='wolftrap.php' title='list by venue'&gt;Wolf Trap&lt;/a&gt; (Filene Center)&lt;/b&gt; &lt;br&gt;</v>
      </c>
      <c r="U381" s="86" t="str">
        <f t="shared" si="85"/>
        <v>&amp;#149; Sunday, 29 July 2018 - Yanni: &lt;em&gt;Live at the Acropolis 25th Anniversary Tour&lt;/em&gt; - &lt;b&gt;Filene Center&lt;/b&gt; &lt;p&gt;</v>
      </c>
      <c r="V381" s="95" t="str">
        <f t="shared" si="77"/>
        <v>&amp;#149; Yanni: &lt;em&gt;Live at the Acropolis 25th Anniversary Tour&lt;/em&gt; - &lt;b&gt;&lt;a href='wolftrap.php' title='list by venue'&gt;Wolf Trap&lt;/a&gt; (Filene Center)&lt;/b&gt;  - &lt;font color='#005500'&gt;&lt;b&gt;NEW!&lt;/b&gt;&lt;/font&gt;&lt;br&gt;</v>
      </c>
      <c r="AE381" s="92" t="str">
        <f t="shared" si="78"/>
        <v>Sunday, 29 July 2018      [&lt;a name='20180729' href='#20180729'&gt;link to this day&lt;/a&gt;]</v>
      </c>
      <c r="AF381" s="96" t="str">
        <f t="shared" si="79"/>
        <v>&lt;a name='20180729'&gt;&lt;b&gt;Sunday, 29 July 2018: Yanni: &lt;em&gt;Live at the Acropolis 25th Anniversary Tour&lt;/em&gt; - &lt;a href='wolftrap.php' title='list by venue'&gt;Wolf Trap&lt;/a&gt; (Filene Center)&lt;/b&gt;&lt;/a&gt;&lt;br&gt;</v>
      </c>
      <c r="AG381" s="97">
        <f t="shared" si="80"/>
        <v>2018</v>
      </c>
      <c r="AH381" s="97" t="str">
        <f t="shared" si="81"/>
        <v>07</v>
      </c>
      <c r="AI381" s="97">
        <f t="shared" si="82"/>
        <v>29</v>
      </c>
      <c r="AJ381" s="97" t="str">
        <f t="shared" si="83"/>
        <v>20180729</v>
      </c>
    </row>
    <row r="382" spans="4:36" ht="12" customHeight="1" x14ac:dyDescent="0.15">
      <c r="D382" s="110">
        <v>43289</v>
      </c>
      <c r="E382" s="9" t="s">
        <v>795</v>
      </c>
      <c r="F382" s="86" t="str">
        <f t="shared" si="71"/>
        <v>Monday</v>
      </c>
      <c r="G382" s="91">
        <v>43311</v>
      </c>
      <c r="H382" s="92" t="str">
        <f>VLOOKUP(MONTH(G382),VLOOKUP!$W$1:$X$24,2)</f>
        <v>July</v>
      </c>
      <c r="I382" s="92" t="str">
        <f t="shared" si="72"/>
        <v>Monday, 30 July 2018</v>
      </c>
      <c r="J382" s="93" t="s">
        <v>1343</v>
      </c>
      <c r="L382" s="86" t="str">
        <f t="shared" si="73"/>
        <v>Atlas Brew Works [2052 West Virginia Ave NE #102, WDC]</v>
      </c>
      <c r="M382" s="86" t="str">
        <f t="shared" si="74"/>
        <v>the Ominous Circle, Scorched, and Neolithic</v>
      </c>
      <c r="N382" s="93" t="str">
        <f>J382</f>
        <v>Atlas Brew Works [2052 West Virginia Ave NE #102, WDC]</v>
      </c>
      <c r="O382" s="174" t="s">
        <v>3608</v>
      </c>
      <c r="P382" s="174" t="s">
        <v>2313</v>
      </c>
      <c r="Q382" s="174" t="s">
        <v>2600</v>
      </c>
      <c r="S382" s="95" t="str">
        <f t="shared" si="75"/>
        <v>Ominous Circle</v>
      </c>
      <c r="T382" s="86" t="str">
        <f t="shared" si="76"/>
        <v>&amp;#149; the Ominous Circle, Scorched, and Neolithic - &lt;b&gt;Atlas Brew Works [2052 West Virginia Ave NE #102, WDC]&lt;/b&gt; &lt;br&gt;</v>
      </c>
      <c r="U382" s="86" t="str">
        <f t="shared" si="85"/>
        <v>&amp;#149; Monday, 30 July 2018 - the Ominous Circle, Scorched, and Neolithic&lt;p&gt;</v>
      </c>
      <c r="V382" s="95" t="str">
        <f t="shared" si="77"/>
        <v>&amp;#149; the Ominous Circle, Scorched, and Neolithic - &lt;b&gt;Atlas Brew Works [2052 West Virginia Ave NE #102, WDC]&lt;/b&gt;  - &lt;font color='#005500'&gt;&lt;b&gt;NEW!&lt;/b&gt;&lt;/font&gt;&lt;br&gt;</v>
      </c>
      <c r="W382" s="90" t="s">
        <v>221</v>
      </c>
      <c r="Y382" s="90" t="s">
        <v>3609</v>
      </c>
      <c r="Z382" s="172">
        <v>0.83333333333333337</v>
      </c>
      <c r="AE382" s="92" t="str">
        <f t="shared" si="78"/>
        <v>Monday, 30 July 2018      [&lt;a name='20180730' href='#20180730'&gt;link to this day&lt;/a&gt;]</v>
      </c>
      <c r="AF382" s="96" t="str">
        <f t="shared" si="79"/>
        <v>&lt;a name='20180730'&gt;&lt;b&gt;Monday, 30 July 2018: the Ominous Circle, Scorched, and Neolithic - Atlas Brew Works [2052 West Virginia Ave NE #102, WDC]&lt;/b&gt;&lt;/a&gt;&lt;br&gt;</v>
      </c>
      <c r="AG382" s="97">
        <f t="shared" si="80"/>
        <v>2018</v>
      </c>
      <c r="AH382" s="97" t="str">
        <f t="shared" si="81"/>
        <v>07</v>
      </c>
      <c r="AI382" s="97">
        <f t="shared" si="82"/>
        <v>30</v>
      </c>
      <c r="AJ382" s="97" t="str">
        <f t="shared" si="83"/>
        <v>20180730</v>
      </c>
    </row>
    <row r="383" spans="4:36" ht="12" customHeight="1" x14ac:dyDescent="0.15">
      <c r="D383" s="110">
        <v>43276</v>
      </c>
      <c r="E383" s="9" t="s">
        <v>795</v>
      </c>
      <c r="F383" s="86" t="str">
        <f t="shared" si="71"/>
        <v>Monday</v>
      </c>
      <c r="G383" s="91">
        <v>43311</v>
      </c>
      <c r="H383" s="92" t="str">
        <f>VLOOKUP(MONTH(G383),VLOOKUP!$W$1:$X$24,2)</f>
        <v>July</v>
      </c>
      <c r="I383" s="92" t="str">
        <f t="shared" si="72"/>
        <v>Monday, 30 July 2018</v>
      </c>
      <c r="J383" s="90" t="s">
        <v>450</v>
      </c>
      <c r="L383" s="86" t="str">
        <f t="shared" si="73"/>
        <v>&lt;a href='fillmore.php' title='list by venue'&gt;Fillmore Silver Spring&lt;/a&gt;</v>
      </c>
      <c r="M383" s="86" t="str">
        <f t="shared" si="74"/>
        <v>Lamb of God, Anthrax, Testament, and Napalm Death</v>
      </c>
      <c r="N383" s="86" t="str">
        <f>VLOOKUP(J383,VLOOKUP!$A$2:$S$54,19,FALSE)&amp;J383&amp;"&lt;/a&gt;"</f>
        <v>&lt;a href='fillmore.php' title='list by venue'&gt;Fillmore Silver Spring&lt;/a&gt;</v>
      </c>
      <c r="O383" s="174" t="s">
        <v>2127</v>
      </c>
      <c r="P383" s="174" t="s">
        <v>1905</v>
      </c>
      <c r="Q383" s="174" t="s">
        <v>12</v>
      </c>
      <c r="R383" s="174" t="s">
        <v>3402</v>
      </c>
      <c r="S383" s="95" t="str">
        <f t="shared" si="75"/>
        <v>Lamb of God</v>
      </c>
      <c r="T383" s="86" t="str">
        <f t="shared" si="76"/>
        <v>&amp;#149; Lamb of God, Anthrax, Testament, and Napalm Death - &lt;b&gt;&lt;a href='fillmore.php' title='list by venue'&gt;Fillmore Silver Spring&lt;/a&gt;&lt;/b&gt; &lt;br&gt;</v>
      </c>
      <c r="U383" s="86" t="str">
        <f t="shared" si="85"/>
        <v>&amp;#149; Monday, 30 July 2018 - Lamb of God, Anthrax, Testament, and Napalm Death&lt;p&gt;</v>
      </c>
      <c r="V383" s="95" t="str">
        <f t="shared" si="77"/>
        <v>&amp;#149; Lamb of God, Anthrax, Testament, and Napalm Death - &lt;b&gt;&lt;a href='fillmore.php' title='list by venue'&gt;Fillmore Silver Spring&lt;/a&gt;&lt;/b&gt;  - &lt;font color='#005500'&gt;&lt;b&gt;NEW!&lt;/b&gt;&lt;/font&gt;&lt;br&gt;</v>
      </c>
      <c r="AE383" s="92" t="str">
        <f t="shared" si="78"/>
        <v>Monday, 30 July 2018      [&lt;a name='20180730' href='#20180730'&gt;link to this day&lt;/a&gt;]</v>
      </c>
      <c r="AF383" s="96" t="str">
        <f t="shared" si="79"/>
        <v>&lt;a name='20180730'&gt;&lt;b&gt;Monday, 30 July 2018: Lamb of God, Anthrax, Testament, and Napalm Death - &lt;a href='fillmore.php' title='list by venue'&gt;Fillmore Silver Spring&lt;/a&gt;&lt;/b&gt;&lt;/a&gt;&lt;br&gt;</v>
      </c>
      <c r="AG383" s="97">
        <f t="shared" si="80"/>
        <v>2018</v>
      </c>
      <c r="AH383" s="97" t="str">
        <f t="shared" si="81"/>
        <v>07</v>
      </c>
      <c r="AI383" s="97">
        <f t="shared" si="82"/>
        <v>30</v>
      </c>
      <c r="AJ383" s="97" t="str">
        <f t="shared" si="83"/>
        <v>20180730</v>
      </c>
    </row>
    <row r="384" spans="4:36" ht="12" customHeight="1" x14ac:dyDescent="0.15">
      <c r="D384" s="110">
        <v>43273</v>
      </c>
      <c r="E384" s="9" t="s">
        <v>795</v>
      </c>
      <c r="F384" s="86" t="str">
        <f t="shared" si="71"/>
        <v>Monday</v>
      </c>
      <c r="G384" s="91">
        <v>43311</v>
      </c>
      <c r="H384" s="92" t="str">
        <f>VLOOKUP(MONTH(G384),VLOOKUP!$W$1:$X$24,2)</f>
        <v>July</v>
      </c>
      <c r="I384" s="92" t="str">
        <f t="shared" si="72"/>
        <v>Monday, 30 July 2018</v>
      </c>
      <c r="J384" s="90" t="s">
        <v>474</v>
      </c>
      <c r="L384" s="86" t="str">
        <f t="shared" si="73"/>
        <v>&lt;a href='fortreno.php' title='list by venue'&gt;Fort Reno&lt;/a&gt;</v>
      </c>
      <c r="M384" s="86" t="str">
        <f t="shared" si="74"/>
        <v>Wolves of the Dry Ravine, the Effects, and Koshari</v>
      </c>
      <c r="N384" s="86" t="str">
        <f>VLOOKUP(J384,VLOOKUP!$A$2:$S$54,19,FALSE)&amp;J384&amp;"&lt;/a&gt;"</f>
        <v>&lt;a href='fortreno.php' title='list by venue'&gt;Fort Reno&lt;/a&gt;</v>
      </c>
      <c r="O384" s="9" t="s">
        <v>3151</v>
      </c>
      <c r="P384" s="9" t="s">
        <v>2242</v>
      </c>
      <c r="Q384" s="9" t="s">
        <v>1931</v>
      </c>
      <c r="S384" s="95" t="str">
        <f t="shared" si="75"/>
        <v>Wolves of the Dry Ravine</v>
      </c>
      <c r="T384" s="86" t="str">
        <f t="shared" si="76"/>
        <v>&amp;#149; Wolves of the Dry Ravine, the Effects, and Koshari - &lt;b&gt;&lt;a href='fortreno.php' title='list by venue'&gt;Fort Reno&lt;/a&gt;&lt;/b&gt; &lt;br&gt;</v>
      </c>
      <c r="U384" s="86" t="str">
        <f t="shared" si="85"/>
        <v>&amp;#149; Monday, 30 July 2018 - Wolves of the Dry Ravine, the Effects, and Koshari&lt;p&gt;</v>
      </c>
      <c r="V384" s="95" t="str">
        <f t="shared" si="77"/>
        <v>&amp;#149; Wolves of the Dry Ravine, the Effects, and Koshari - &lt;b&gt;&lt;a href='fortreno.php' title='list by venue'&gt;Fort Reno&lt;/a&gt;&lt;/b&gt;  - &lt;font color='#005500'&gt;&lt;b&gt;NEW!&lt;/b&gt;&lt;/font&gt;&lt;br&gt;</v>
      </c>
      <c r="AE384" s="92" t="str">
        <f t="shared" si="78"/>
        <v>Monday, 30 July 2018      [&lt;a name='20180730' href='#20180730'&gt;link to this day&lt;/a&gt;]</v>
      </c>
      <c r="AF384" s="96" t="str">
        <f t="shared" si="79"/>
        <v>&lt;a name='20180730'&gt;&lt;b&gt;Monday, 30 July 2018: Wolves of the Dry Ravine, the Effects, and Koshari - &lt;a href='fortreno.php' title='list by venue'&gt;Fort Reno&lt;/a&gt;&lt;/b&gt;&lt;/a&gt;&lt;br&gt;</v>
      </c>
      <c r="AG384" s="97">
        <f t="shared" si="80"/>
        <v>2018</v>
      </c>
      <c r="AH384" s="97" t="str">
        <f t="shared" si="81"/>
        <v>07</v>
      </c>
      <c r="AI384" s="97">
        <f t="shared" si="82"/>
        <v>30</v>
      </c>
      <c r="AJ384" s="97" t="str">
        <f t="shared" si="83"/>
        <v>20180730</v>
      </c>
    </row>
    <row r="385" spans="2:36" ht="12" customHeight="1" x14ac:dyDescent="0.15">
      <c r="D385" s="110">
        <v>43276</v>
      </c>
      <c r="E385" s="9" t="s">
        <v>795</v>
      </c>
      <c r="F385" s="86" t="str">
        <f t="shared" si="71"/>
        <v>Monday</v>
      </c>
      <c r="G385" s="91">
        <v>43311</v>
      </c>
      <c r="H385" s="92" t="str">
        <f>VLOOKUP(MONTH(G385),VLOOKUP!$W$1:$X$24,2)</f>
        <v>July</v>
      </c>
      <c r="I385" s="92" t="str">
        <f t="shared" si="72"/>
        <v>Monday, 30 July 2018</v>
      </c>
      <c r="J385" s="90" t="s">
        <v>217</v>
      </c>
      <c r="L385" s="86" t="str">
        <f t="shared" si="73"/>
        <v>&lt;a href='jamminjava.php' title='list by venue'&gt;Jammin' Java&lt;/a&gt;</v>
      </c>
      <c r="M385" s="86" t="str">
        <f t="shared" si="74"/>
        <v>Andy Timmons and Travis Larson Band</v>
      </c>
      <c r="N385" s="86" t="str">
        <f>VLOOKUP(J385,VLOOKUP!$A$2:$S$54,19,FALSE)&amp;J385&amp;"&lt;/a&gt;"</f>
        <v>&lt;a href='jamminjava.php' title='list by venue'&gt;Jammin' Java&lt;/a&gt;</v>
      </c>
      <c r="O385" s="9" t="s">
        <v>3251</v>
      </c>
      <c r="P385" s="9" t="s">
        <v>3252</v>
      </c>
      <c r="S385" s="95" t="str">
        <f t="shared" si="75"/>
        <v>Andy Timmons</v>
      </c>
      <c r="T385" s="86" t="str">
        <f t="shared" si="76"/>
        <v>&amp;#149; Andy Timmons and Travis Larson Band - &lt;b&gt;&lt;a href='jamminjava.php' title='list by venue'&gt;Jammin' Java&lt;/a&gt;&lt;/b&gt; &lt;br&gt;</v>
      </c>
      <c r="U385" s="112" t="str">
        <f>IF(ISBLANK(G385),"","&amp;#149; "&amp;IF(ISBLANK(C385),"","&lt;S&gt;")&amp;I385&amp;IF(ISBLANK(A385),""," - &lt;a href='recommended.php#"&amp;AJ385&amp;"'&gt;&lt;b&gt;&lt;em&gt;&lt;font color='#9C004D'&gt;RECOMMENDED&lt;/font&gt;&lt;/em&gt;&lt;/b&gt;&lt;/a&gt;")&amp;" - "&amp;M385&amp;IF(ISBLANK(K385),K385," - &lt;b&gt;"&amp;K385&amp;"&lt;/b&gt; ")&amp;IF(B385="Sold Out"," - &lt;font color='#000099'&gt;&lt;b&gt;&lt;I&gt;sold out&lt;/I&gt;&lt;/b&gt;&lt;/font&gt;"," - &lt;font color='#728C00'&gt;&lt;em&gt;&lt;a href='http://www.shareasale.com/r.cfm?u=529909&amp;b=234786&amp;m=27601&amp;afftrack=&amp;urllink=www%2Eticketfly%2Ecom%2Fpurchase%2Fevent%2F"&amp;X385&amp;"' target='_blank'&gt;buy tickets&lt;/a&gt;&lt;/em&gt;&lt;/font&gt;")&amp;IF(ISBLANK(C385),"","&lt;/S&gt; &lt;b&gt;"&amp;C385&amp;"&lt;/b&gt;")&amp;"&lt;p&gt;")</f>
        <v>&amp;#149; Monday, 30 July 2018 - Andy Timmons and Travis Larson Band - &lt;font color='#728C00'&gt;&lt;em&gt;&lt;a href='http://www.shareasale.com/r.cfm?u=529909&amp;b=234786&amp;m=27601&amp;afftrack=&amp;urllink=www%2Eticketfly%2Ecom%2Fpurchase%2Fevent%2F1704438' target='_blank'&gt;buy tickets&lt;/a&gt;&lt;/em&gt;&lt;/font&gt;&lt;p&gt;</v>
      </c>
      <c r="V385" s="95" t="str">
        <f t="shared" si="77"/>
        <v>&amp;#149; Andy Timmons and Travis Larson Band - &lt;b&gt;&lt;a href='jamminjava.php' title='list by venue'&gt;Jammin' Java&lt;/a&gt;&lt;/b&gt;  - &lt;font color='#005500'&gt;&lt;b&gt;NEW!&lt;/b&gt;&lt;/font&gt;&lt;br&gt;</v>
      </c>
      <c r="X385" s="9">
        <v>1704438</v>
      </c>
      <c r="AE385" s="92" t="str">
        <f t="shared" si="78"/>
        <v>Monday, 30 July 2018      [&lt;a name='20180730' href='#20180730'&gt;link to this day&lt;/a&gt;]</v>
      </c>
      <c r="AF385" s="96" t="str">
        <f t="shared" si="79"/>
        <v>&lt;a name='20180730'&gt;&lt;b&gt;Monday, 30 July 2018: Andy Timmons and Travis Larson Band - &lt;a href='jamminjava.php' title='list by venue'&gt;Jammin' Java&lt;/a&gt;&lt;/b&gt;&lt;/a&gt;&lt;br&gt;</v>
      </c>
      <c r="AG385" s="97">
        <f t="shared" si="80"/>
        <v>2018</v>
      </c>
      <c r="AH385" s="97" t="str">
        <f t="shared" si="81"/>
        <v>07</v>
      </c>
      <c r="AI385" s="97">
        <f t="shared" si="82"/>
        <v>30</v>
      </c>
      <c r="AJ385" s="97" t="str">
        <f t="shared" si="83"/>
        <v>20180730</v>
      </c>
    </row>
    <row r="386" spans="2:36" ht="12" customHeight="1" x14ac:dyDescent="0.15">
      <c r="D386" s="110">
        <v>43200</v>
      </c>
      <c r="E386" s="9" t="s">
        <v>795</v>
      </c>
      <c r="F386" s="86" t="str">
        <f t="shared" ref="F386:F449" si="86">IF(WEEKDAY(G386)=1,"Sunday",IF(WEEKDAY(G386)=2,"Monday",IF(WEEKDAY(G386)=3,"Tuesday",IF(WEEKDAY(G386)=4,"Wednesday",IF(WEEKDAY(G386)=5,"Thursday",IF(WEEKDAY(G386)=6,"Friday","Saturday"))))))</f>
        <v>Monday</v>
      </c>
      <c r="G386" s="91">
        <v>43311</v>
      </c>
      <c r="H386" s="92" t="str">
        <f>VLOOKUP(MONTH(G386),VLOOKUP!$W$1:$X$24,2)</f>
        <v>July</v>
      </c>
      <c r="I386" s="92" t="str">
        <f t="shared" ref="I386:I449" si="87">IF(ISBLANK(G386),"",F386&amp;", "&amp;DAY(G386)&amp;" "&amp;H386&amp;" "&amp;YEAR(G386))</f>
        <v>Monday, 30 July 2018</v>
      </c>
      <c r="J386" s="107" t="s">
        <v>647</v>
      </c>
      <c r="K386" s="106"/>
      <c r="L386" s="86" t="str">
        <f t="shared" ref="L386:L449" si="88">IF(ISBLANK(K386),N386,N386&amp;" ("&amp;K386&amp;")")</f>
        <v>&lt;a href='metrogallery.php' title='list by venue'&gt;Metro Gallery (Baltimore)&lt;/a&gt;</v>
      </c>
      <c r="M386" s="86" t="str">
        <f t="shared" ref="M386:M449" si="89">IF(ISBLANK(P386),O386,IF(ISBLANK(Q386),O386&amp;" and "&amp;P386,IF(ISBLANK(R386),O386&amp;", "&amp;P386&amp;", and "&amp;Q386, O386&amp;", "&amp;P386&amp;", "&amp;Q386&amp;", and "&amp;R386)))</f>
        <v>Alex Cameron</v>
      </c>
      <c r="N386" s="86" t="str">
        <f>VLOOKUP(J386,VLOOKUP!$A$2:$S$54,19,FALSE)&amp;J386&amp;"&lt;/a&gt;"</f>
        <v>&lt;a href='metrogallery.php' title='list by venue'&gt;Metro Gallery (Baltimore)&lt;/a&gt;</v>
      </c>
      <c r="O386" s="3" t="s">
        <v>2397</v>
      </c>
      <c r="P386" s="107"/>
      <c r="Q386" s="107"/>
      <c r="R386" s="107"/>
      <c r="S386" s="95" t="str">
        <f t="shared" ref="S386:S449" si="90">IF(LEFT(O386,2)="A ",RIGHT(O386,LEN(O386)-2),IF(LEFT(O386,3)="An ",RIGHT(O386,LEN(O386)-3),IF(LEFT(O386,4)="The ",RIGHT(O386,LEN(O386)-4),IF(LEFT(O386,3)="&lt;b&gt;",RIGHT(O386,LEN(O386)-3),IF(LEFT(O386,4)="&lt;em&gt;",RIGHT(O386,LEN(O386)-4),O386)))))</f>
        <v>Alex Cameron</v>
      </c>
      <c r="T386" s="86" t="str">
        <f t="shared" ref="T386:T449" si="91">IF(ISBLANK(G386),"","&amp;#149; "&amp;IF(ISBLANK(C386),"","&lt;S&gt;")&amp;IF(ISBLANK(A386),"","&lt;a href='recommended.php#"&amp;AJ386&amp;"'&gt;&lt;b&gt;&lt;em&gt;&lt;font color='#9C004D'&gt;RECOMMENDED&lt;/font&gt;&lt;/em&gt;&lt;/b&gt;&lt;/a&gt; - ")&amp;M386&amp;" - &lt;b&gt;"&amp;L386&amp;"&lt;/b&gt; "&amp;IF(B386="Sold Out"," - &lt;font color='#000099'&gt;&lt;b&gt;&lt;I&gt;sold out&lt;/I&gt;&lt;/b&gt;&lt;/font&gt;","")&amp;IF(ISBLANK(C386),"","&lt;/S&gt; &lt;b&gt;"&amp;C386&amp;"&lt;/b&gt;")&amp;"&lt;br&gt;")</f>
        <v>&amp;#149; Alex Cameron - &lt;b&gt;&lt;a href='metrogallery.php' title='list by venue'&gt;Metro Gallery (Baltimore)&lt;/a&gt;&lt;/b&gt; &lt;br&gt;</v>
      </c>
      <c r="U386" s="86" t="str">
        <f>IF(ISBLANK(G386),"","&amp;#149; "&amp;IF(ISBLANK(C386),"","&lt;S&gt;")&amp;I386&amp;IF(ISBLANK(A386),""," - &lt;a href='recommended.php#"&amp;AJ386&amp;"'&gt;&lt;b&gt;&lt;em&gt;&lt;font color='#9C004D'&gt;RECOMMENDED&lt;/font&gt;&lt;/em&gt;&lt;/b&gt;&lt;/a&gt;")&amp;" - "&amp;M386&amp;IF(ISBLANK(K386),K386," - &lt;b&gt;"&amp;K386&amp;"&lt;/b&gt; ")&amp;IF(B386="Sold Out"," - &lt;font color='#000099'&gt;&lt;b&gt;&lt;I&gt;sold out&lt;/I&gt;&lt;/b&gt;&lt;/font&gt;","")&amp;IF(ISBLANK(C386),"","&lt;/S&gt; &lt;b&gt;"&amp;C386&amp;"&lt;/b&gt;")&amp;"&lt;p&gt;")</f>
        <v>&amp;#149; Monday, 30 July 2018 - Alex Cameron&lt;p&gt;</v>
      </c>
      <c r="V386" s="95" t="str">
        <f t="shared" ref="V386:V449" si="92">IF(ISBLANK(G386),"","&amp;#149; "&amp;IF(ISBLANK(C386),"","&lt;S&gt;")&amp;IF(ISBLANK(A386),"","&lt;a href='recommended.php#"&amp;AJ386&amp;"'&gt;&lt;b&gt;&lt;em&gt;&lt;font color='#9C004D'&gt;RECOMMENDED&lt;/font&gt;&lt;/em&gt;&lt;/b&gt;&lt;/a&gt; - ")&amp;M386&amp;" - &lt;b&gt;"&amp;L386&amp;"&lt;/b&gt; "&amp;IF(B386="Sold Out"," - &lt;font color='#000099'&gt;&lt;b&gt;&lt;I&gt;sold out&lt;/I&gt;&lt;/b&gt;&lt;/font&gt;","")&amp;IF(ISBLANK(C386),"","&lt;/S&gt; &lt;b&gt;"&amp;C386&amp;"&lt;/b&gt;")&amp;" - &lt;font color='#005500'&gt;&lt;b&gt;"&amp;E386&amp;"&lt;/b&gt;&lt;/font&gt;&lt;br&gt;")</f>
        <v>&amp;#149; Alex Cameron - &lt;b&gt;&lt;a href='metrogallery.php' title='list by venue'&gt;Metro Gallery (Baltimore)&lt;/a&gt;&lt;/b&gt;  - &lt;font color='#005500'&gt;&lt;b&gt;NEW!&lt;/b&gt;&lt;/font&gt;&lt;br&gt;</v>
      </c>
      <c r="AE386" s="92" t="str">
        <f t="shared" ref="AE386:AE449" si="93">IF(ISBLANK(G386),"",F386&amp;", "&amp;DAY(G386)&amp;" "&amp;H386&amp;" "&amp;YEAR(G386)&amp;"      [&lt;a name='"&amp;AJ386&amp;"' href='#"&amp;AJ386&amp;"'&gt;link to this day&lt;/a&gt;]")</f>
        <v>Monday, 30 July 2018      [&lt;a name='20180730' href='#20180730'&gt;link to this day&lt;/a&gt;]</v>
      </c>
      <c r="AF386" s="96" t="str">
        <f t="shared" ref="AF386:AF449" si="94">"&lt;a name='"&amp;AJ386&amp;"'&gt;&lt;b&gt;"&amp;I386&amp;": "&amp;M386&amp;" - "&amp;L386&amp;"&lt;/b&gt;&lt;/a&gt;&lt;br&gt;"</f>
        <v>&lt;a name='20180730'&gt;&lt;b&gt;Monday, 30 July 2018: Alex Cameron - &lt;a href='metrogallery.php' title='list by venue'&gt;Metro Gallery (Baltimore)&lt;/a&gt;&lt;/b&gt;&lt;/a&gt;&lt;br&gt;</v>
      </c>
      <c r="AG386" s="97">
        <f t="shared" ref="AG386:AG449" si="95">YEAR(G386)</f>
        <v>2018</v>
      </c>
      <c r="AH386" s="97" t="str">
        <f t="shared" ref="AH386:AH449" si="96">IF(LEN(MONTH(G386))=1,"0"&amp;MONTH(G386),MONTH(G386))</f>
        <v>07</v>
      </c>
      <c r="AI386" s="97">
        <f t="shared" ref="AI386:AI449" si="97">IF(LEN(DAY(G386))=1,"0"&amp;DAY(G386),DAY(G386))</f>
        <v>30</v>
      </c>
      <c r="AJ386" s="97" t="str">
        <f t="shared" ref="AJ386:AJ449" si="98">AG386&amp;AH386&amp;AI386</f>
        <v>20180730</v>
      </c>
    </row>
    <row r="387" spans="2:36" ht="12" customHeight="1" x14ac:dyDescent="0.15">
      <c r="D387" s="110">
        <v>43217</v>
      </c>
      <c r="E387" s="9" t="s">
        <v>795</v>
      </c>
      <c r="F387" s="86" t="str">
        <f t="shared" si="86"/>
        <v>Monday</v>
      </c>
      <c r="G387" s="91">
        <v>43311</v>
      </c>
      <c r="H387" s="92" t="str">
        <f>VLOOKUP(MONTH(G387),VLOOKUP!$W$1:$X$24,2)</f>
        <v>July</v>
      </c>
      <c r="I387" s="92" t="str">
        <f t="shared" si="87"/>
        <v>Monday, 30 July 2018</v>
      </c>
      <c r="J387" s="106" t="s">
        <v>415</v>
      </c>
      <c r="L387" s="86" t="str">
        <f t="shared" si="88"/>
        <v>&lt;a href='ramsheadlive.php' title='list by venue'&gt;Rams Head Live! (Baltimore)&lt;/a&gt;</v>
      </c>
      <c r="M387" s="86" t="str">
        <f t="shared" si="89"/>
        <v>Beres Hammond</v>
      </c>
      <c r="N387" s="86" t="str">
        <f>VLOOKUP(J387,VLOOKUP!$A$2:$S$54,19,FALSE)&amp;J387&amp;"&lt;/a&gt;"</f>
        <v>&lt;a href='ramsheadlive.php' title='list by venue'&gt;Rams Head Live! (Baltimore)&lt;/a&gt;</v>
      </c>
      <c r="O387" s="1" t="s">
        <v>2149</v>
      </c>
      <c r="P387" s="106"/>
      <c r="Q387" s="106"/>
      <c r="R387" s="106"/>
      <c r="S387" s="95" t="str">
        <f t="shared" si="90"/>
        <v>Beres Hammond</v>
      </c>
      <c r="T387" s="86" t="str">
        <f t="shared" si="91"/>
        <v>&amp;#149; Beres Hammond - &lt;b&gt;&lt;a href='ramsheadlive.php' title='list by venue'&gt;Rams Head Live! (Baltimore)&lt;/a&gt;&lt;/b&gt; &lt;br&gt;</v>
      </c>
      <c r="U387" s="86" t="str">
        <f>IF(ISBLANK(G387),"","&amp;#149; "&amp;IF(ISBLANK(C387),"","&lt;S&gt;")&amp;I387&amp;IF(ISBLANK(A387),""," - &lt;a href='recommended.php#"&amp;AJ387&amp;"'&gt;&lt;b&gt;&lt;em&gt;&lt;font color='#9C004D'&gt;RECOMMENDED&lt;/font&gt;&lt;/em&gt;&lt;/b&gt;&lt;/a&gt;")&amp;" - "&amp;M387&amp;IF(ISBLANK(K387),K387," - &lt;b&gt;"&amp;K387&amp;"&lt;/b&gt; ")&amp;IF(B387="Sold Out"," - &lt;font color='#000099'&gt;&lt;b&gt;&lt;I&gt;sold out&lt;/I&gt;&lt;/b&gt;&lt;/font&gt;","")&amp;IF(ISBLANK(C387),"","&lt;/S&gt; &lt;b&gt;"&amp;C387&amp;"&lt;/b&gt;")&amp;"&lt;p&gt;")</f>
        <v>&amp;#149; Monday, 30 July 2018 - Beres Hammond&lt;p&gt;</v>
      </c>
      <c r="V387" s="95" t="str">
        <f t="shared" si="92"/>
        <v>&amp;#149; Beres Hammond - &lt;b&gt;&lt;a href='ramsheadlive.php' title='list by venue'&gt;Rams Head Live! (Baltimore)&lt;/a&gt;&lt;/b&gt;  - &lt;font color='#005500'&gt;&lt;b&gt;NEW!&lt;/b&gt;&lt;/font&gt;&lt;br&gt;</v>
      </c>
      <c r="Z387" s="172">
        <v>0.83333333333333337</v>
      </c>
      <c r="AE387" s="92" t="str">
        <f t="shared" si="93"/>
        <v>Monday, 30 July 2018      [&lt;a name='20180730' href='#20180730'&gt;link to this day&lt;/a&gt;]</v>
      </c>
      <c r="AF387" s="96" t="str">
        <f t="shared" si="94"/>
        <v>&lt;a name='20180730'&gt;&lt;b&gt;Monday, 30 July 2018: Beres Hammond - &lt;a href='ramsheadlive.php' title='list by venue'&gt;Rams Head Live! (Baltimore)&lt;/a&gt;&lt;/b&gt;&lt;/a&gt;&lt;br&gt;</v>
      </c>
      <c r="AG387" s="97">
        <f t="shared" si="95"/>
        <v>2018</v>
      </c>
      <c r="AH387" s="97" t="str">
        <f t="shared" si="96"/>
        <v>07</v>
      </c>
      <c r="AI387" s="97">
        <f t="shared" si="97"/>
        <v>30</v>
      </c>
      <c r="AJ387" s="97" t="str">
        <f t="shared" si="98"/>
        <v>20180730</v>
      </c>
    </row>
    <row r="388" spans="2:36" ht="12" customHeight="1" x14ac:dyDescent="0.15">
      <c r="B388" s="9" t="s">
        <v>629</v>
      </c>
      <c r="F388" s="86" t="str">
        <f t="shared" si="86"/>
        <v>Monday</v>
      </c>
      <c r="G388" s="91">
        <v>43311</v>
      </c>
      <c r="H388" s="92" t="str">
        <f>VLOOKUP(MONTH(G388),VLOOKUP!$W$1:$X$24,2)</f>
        <v>July</v>
      </c>
      <c r="I388" s="92" t="str">
        <f t="shared" si="87"/>
        <v>Monday, 30 July 2018</v>
      </c>
      <c r="J388" s="90" t="s">
        <v>215</v>
      </c>
      <c r="K388" s="9" t="s">
        <v>719</v>
      </c>
      <c r="L388" s="86" t="str">
        <f t="shared" si="88"/>
        <v>&lt;a href='usmh.php' title='list by venue'&gt;U St Music Hall&lt;/a&gt; (Early show - 7 PM)</v>
      </c>
      <c r="M388" s="86" t="str">
        <f t="shared" si="89"/>
        <v>Rex Orange County</v>
      </c>
      <c r="N388" s="86" t="str">
        <f>VLOOKUP(J388,VLOOKUP!$A$2:$S$54,19,FALSE)&amp;J388&amp;"&lt;/a&gt;"</f>
        <v>&lt;a href='usmh.php' title='list by venue'&gt;U St Music Hall&lt;/a&gt;</v>
      </c>
      <c r="O388" s="9" t="s">
        <v>2679</v>
      </c>
      <c r="S388" s="95" t="str">
        <f t="shared" si="90"/>
        <v>Rex Orange County</v>
      </c>
      <c r="T388" s="86" t="str">
        <f t="shared" si="91"/>
        <v>&amp;#149; Rex Orange County - &lt;b&gt;&lt;a href='usmh.php' title='list by venue'&gt;U St Music Hall&lt;/a&gt; (Early show - 7 PM)&lt;/b&gt;  - &lt;font color='#000099'&gt;&lt;b&gt;&lt;I&gt;sold out&lt;/I&gt;&lt;/b&gt;&lt;/font&gt;&lt;br&gt;</v>
      </c>
      <c r="U388" s="112" t="str">
        <f>IF(ISBLANK(G388),"","&amp;#149; "&amp;IF(ISBLANK(C388),"","&lt;S&gt;")&amp;I388&amp;IF(ISBLANK(A388),""," - &lt;a href='recommended.php#"&amp;AJ388&amp;"'&gt;&lt;b&gt;&lt;em&gt;&lt;font color='#9C004D'&gt;RECOMMENDED&lt;/font&gt;&lt;/em&gt;&lt;/b&gt;&lt;/a&gt;")&amp;" - "&amp;M388&amp;IF(ISBLANK(K388),K388," - &lt;b&gt;"&amp;K388&amp;"&lt;/b&gt; ")&amp;IF(B388="Sold Out"," - &lt;font color='#000099'&gt;&lt;b&gt;&lt;I&gt;sold out&lt;/I&gt;&lt;/b&gt;&lt;/font&gt;"," - &lt;font color='#728C00'&gt;&lt;em&gt;&lt;a href='http://www.shareasale.com/r.cfm?u=529909&amp;b=234786&amp;m=27601&amp;afftrack=&amp;urllink=www%2Eticketfly%2Ecom%2Fpurchase%2Fevent%2F"&amp;X388&amp;"' target='_blank'&gt;buy tickets&lt;/a&gt;&lt;/em&gt;&lt;/font&gt;")&amp;IF(ISBLANK(C388),"","&lt;/S&gt; &lt;b&gt;"&amp;C388&amp;"&lt;/b&gt;")&amp;"&lt;p&gt;")</f>
        <v>&amp;#149; Monday, 30 July 2018 - Rex Orange County - &lt;b&gt;Early show - 7 PM&lt;/b&gt;  - &lt;font color='#000099'&gt;&lt;b&gt;&lt;I&gt;sold out&lt;/I&gt;&lt;/b&gt;&lt;/font&gt;&lt;p&gt;</v>
      </c>
      <c r="V388" s="95" t="str">
        <f t="shared" si="92"/>
        <v>&amp;#149; Rex Orange County - &lt;b&gt;&lt;a href='usmh.php' title='list by venue'&gt;U St Music Hall&lt;/a&gt; (Early show - 7 PM)&lt;/b&gt;  - &lt;font color='#000099'&gt;&lt;b&gt;&lt;I&gt;sold out&lt;/I&gt;&lt;/b&gt;&lt;/font&gt; - &lt;font color='#005500'&gt;&lt;b&gt;&lt;/b&gt;&lt;/font&gt;&lt;br&gt;</v>
      </c>
      <c r="X388" s="9">
        <v>1663220</v>
      </c>
      <c r="AE388" s="92" t="str">
        <f t="shared" si="93"/>
        <v>Monday, 30 July 2018      [&lt;a name='20180730' href='#20180730'&gt;link to this day&lt;/a&gt;]</v>
      </c>
      <c r="AF388" s="96" t="str">
        <f t="shared" si="94"/>
        <v>&lt;a name='20180730'&gt;&lt;b&gt;Monday, 30 July 2018: Rex Orange County - &lt;a href='usmh.php' title='list by venue'&gt;U St Music Hall&lt;/a&gt; (Early show - 7 PM)&lt;/b&gt;&lt;/a&gt;&lt;br&gt;</v>
      </c>
      <c r="AG388" s="97">
        <f t="shared" si="95"/>
        <v>2018</v>
      </c>
      <c r="AH388" s="97" t="str">
        <f t="shared" si="96"/>
        <v>07</v>
      </c>
      <c r="AI388" s="97">
        <f t="shared" si="97"/>
        <v>30</v>
      </c>
      <c r="AJ388" s="97" t="str">
        <f t="shared" si="98"/>
        <v>20180730</v>
      </c>
    </row>
    <row r="389" spans="2:36" ht="12" customHeight="1" x14ac:dyDescent="0.15">
      <c r="D389" s="110">
        <v>43223</v>
      </c>
      <c r="E389" s="9" t="s">
        <v>795</v>
      </c>
      <c r="F389" s="86" t="str">
        <f t="shared" si="86"/>
        <v>Tuesday</v>
      </c>
      <c r="G389" s="91">
        <v>43312</v>
      </c>
      <c r="H389" s="92" t="str">
        <f>VLOOKUP(MONTH(G389),VLOOKUP!$W$1:$X$24,2)</f>
        <v>July</v>
      </c>
      <c r="I389" s="92" t="str">
        <f t="shared" si="87"/>
        <v>Tuesday, 31 July 2018</v>
      </c>
      <c r="J389" s="94" t="s">
        <v>212</v>
      </c>
      <c r="K389" s="9" t="s">
        <v>2937</v>
      </c>
      <c r="L389" s="86" t="str">
        <f t="shared" si="88"/>
        <v>&lt;a href='6thandi.php' title='list by venue'&gt;6th &amp; I&lt;/a&gt; (The Together Tour - Summer 2018)</v>
      </c>
      <c r="M389" s="86" t="str">
        <f t="shared" si="89"/>
        <v>Us the Duo and Justin Nozuka</v>
      </c>
      <c r="N389" s="86" t="str">
        <f>VLOOKUP(J389,VLOOKUP!$A$2:$S$54,19,FALSE)&amp;J389&amp;"&lt;/a&gt;"</f>
        <v>&lt;a href='6thandi.php' title='list by venue'&gt;6th &amp; I&lt;/a&gt;</v>
      </c>
      <c r="O389" s="9" t="s">
        <v>2938</v>
      </c>
      <c r="P389" s="9" t="s">
        <v>2438</v>
      </c>
      <c r="S389" s="95" t="str">
        <f t="shared" si="90"/>
        <v>Us the Duo</v>
      </c>
      <c r="T389" s="86" t="str">
        <f t="shared" si="91"/>
        <v>&amp;#149; Us the Duo and Justin Nozuka - &lt;b&gt;&lt;a href='6thandi.php' title='list by venue'&gt;6th &amp; I&lt;/a&gt; (The Together Tour - Summer 2018)&lt;/b&gt; &lt;br&gt;</v>
      </c>
      <c r="U389" s="86" t="str">
        <f>IF(ISBLANK(G389),"","&amp;#149; "&amp;IF(ISBLANK(C389),"","&lt;S&gt;")&amp;I389&amp;IF(ISBLANK(A389),""," - &lt;a href='recommended.php#"&amp;AJ389&amp;"'&gt;&lt;b&gt;&lt;em&gt;&lt;font color='#9C004D'&gt;RECOMMENDED&lt;/font&gt;&lt;/em&gt;&lt;/b&gt;&lt;/a&gt;")&amp;" - "&amp;M389&amp;IF(ISBLANK(K389),K389," - &lt;b&gt;"&amp;K389&amp;"&lt;/b&gt; ")&amp;IF(B389="Sold Out"," - &lt;font color='#000099'&gt;&lt;b&gt;&lt;I&gt;sold out&lt;/I&gt;&lt;/b&gt;&lt;/font&gt;","")&amp;IF(ISBLANK(C389),"","&lt;/S&gt; &lt;b&gt;"&amp;C389&amp;"&lt;/b&gt;")&amp;"&lt;p&gt;")</f>
        <v>&amp;#149; Tuesday, 31 July 2018 - Us the Duo and Justin Nozuka - &lt;b&gt;The Together Tour - Summer 2018&lt;/b&gt; &lt;p&gt;</v>
      </c>
      <c r="V389" s="95" t="str">
        <f t="shared" si="92"/>
        <v>&amp;#149; Us the Duo and Justin Nozuka - &lt;b&gt;&lt;a href='6thandi.php' title='list by venue'&gt;6th &amp; I&lt;/a&gt; (The Together Tour - Summer 2018)&lt;/b&gt;  - &lt;font color='#005500'&gt;&lt;b&gt;NEW!&lt;/b&gt;&lt;/font&gt;&lt;br&gt;</v>
      </c>
      <c r="W389" s="90" t="s">
        <v>221</v>
      </c>
      <c r="AE389" s="92" t="str">
        <f t="shared" si="93"/>
        <v>Tuesday, 31 July 2018      [&lt;a name='20180731' href='#20180731'&gt;link to this day&lt;/a&gt;]</v>
      </c>
      <c r="AF389" s="96" t="str">
        <f t="shared" si="94"/>
        <v>&lt;a name='20180731'&gt;&lt;b&gt;Tuesday, 31 July 2018: Us the Duo and Justin Nozuka - &lt;a href='6thandi.php' title='list by venue'&gt;6th &amp; I&lt;/a&gt; (The Together Tour - Summer 2018)&lt;/b&gt;&lt;/a&gt;&lt;br&gt;</v>
      </c>
      <c r="AG389" s="97">
        <f t="shared" si="95"/>
        <v>2018</v>
      </c>
      <c r="AH389" s="97" t="str">
        <f t="shared" si="96"/>
        <v>07</v>
      </c>
      <c r="AI389" s="97">
        <f t="shared" si="97"/>
        <v>31</v>
      </c>
      <c r="AJ389" s="97" t="str">
        <f t="shared" si="98"/>
        <v>20180731</v>
      </c>
    </row>
    <row r="390" spans="2:36" ht="12" customHeight="1" x14ac:dyDescent="0.15">
      <c r="D390" s="110">
        <v>43242</v>
      </c>
      <c r="E390" s="9" t="s">
        <v>795</v>
      </c>
      <c r="F390" s="86" t="str">
        <f t="shared" si="86"/>
        <v>Tuesday</v>
      </c>
      <c r="G390" s="91">
        <v>43312</v>
      </c>
      <c r="H390" s="92" t="str">
        <f>VLOOKUP(MONTH(G390),VLOOKUP!$W$1:$X$24,2)</f>
        <v>July</v>
      </c>
      <c r="I390" s="92" t="str">
        <f t="shared" si="87"/>
        <v>Tuesday, 31 July 2018</v>
      </c>
      <c r="J390" s="107" t="s">
        <v>453</v>
      </c>
      <c r="K390" s="106"/>
      <c r="L390" s="86" t="str">
        <f t="shared" si="88"/>
        <v>&lt;a href='bmss.php' title='list by venue'&gt;Baltimore SoundStage&lt;/a&gt;</v>
      </c>
      <c r="M390" s="86" t="str">
        <f t="shared" si="89"/>
        <v>the Spill Canvas, Punchline, Selfish Things, and Too Soon Jokes</v>
      </c>
      <c r="N390" s="86" t="str">
        <f>VLOOKUP(J390,VLOOKUP!$A$2:$S$54,19,FALSE)&amp;J390&amp;"&lt;/a&gt;"</f>
        <v>&lt;a href='bmss.php' title='list by venue'&gt;Baltimore SoundStage&lt;/a&gt;</v>
      </c>
      <c r="O390" s="3" t="s">
        <v>3072</v>
      </c>
      <c r="P390" s="3" t="s">
        <v>2602</v>
      </c>
      <c r="Q390" s="3" t="s">
        <v>2702</v>
      </c>
      <c r="R390" s="3" t="s">
        <v>1957</v>
      </c>
      <c r="S390" s="95" t="str">
        <f t="shared" si="90"/>
        <v>Spill Canvas</v>
      </c>
      <c r="T390" s="86" t="str">
        <f t="shared" si="91"/>
        <v>&amp;#149; the Spill Canvas, Punchline, Selfish Things, and Too Soon Jokes - &lt;b&gt;&lt;a href='bmss.php' title='list by venue'&gt;Baltimore SoundStage&lt;/a&gt;&lt;/b&gt; &lt;br&gt;</v>
      </c>
      <c r="U390" s="112" t="str">
        <f>IF(ISBLANK(G390),"","&amp;#149; "&amp;IF(ISBLANK(C390),"","&lt;S&gt;")&amp;I390&amp;IF(ISBLANK(A390),""," - &lt;a href='recommended.php#"&amp;AJ390&amp;"'&gt;&lt;b&gt;&lt;em&gt;&lt;font color='#9C004D'&gt;RECOMMENDED&lt;/font&gt;&lt;/em&gt;&lt;/b&gt;&lt;/a&gt;")&amp;" - "&amp;M390&amp;IF(ISBLANK(K390),K390," - &lt;b&gt;"&amp;K390&amp;"&lt;/b&gt; ")&amp;IF(B390="Sold Out"," - &lt;font color='#000099'&gt;&lt;b&gt;&lt;I&gt;sold out&lt;/I&gt;&lt;/b&gt;&lt;/font&gt;"," - &lt;font color='#728C00'&gt;&lt;em&gt;&lt;a href='http://www.shareasale.com/r.cfm?u=529909&amp;b=234786&amp;m=27601&amp;afftrack=&amp;urllink=www%2Eticketfly%2Ecom%2Fpurchase%2Fevent%2F"&amp;X390&amp;"' target='_blank'&gt;buy tickets&lt;/a&gt;&lt;/em&gt;&lt;/font&gt;")&amp;IF(ISBLANK(C390),"","&lt;/S&gt; &lt;b&gt;"&amp;C390&amp;"&lt;/b&gt;")&amp;"&lt;p&gt;")</f>
        <v>&amp;#149; Tuesday, 31 July 2018 - the Spill Canvas, Punchline, Selfish Things, and Too Soon Jokes - &lt;font color='#728C00'&gt;&lt;em&gt;&lt;a href='http://www.shareasale.com/r.cfm?u=529909&amp;b=234786&amp;m=27601&amp;afftrack=&amp;urllink=www%2Eticketfly%2Ecom%2Fpurchase%2Fevent%2F1703147' target='_blank'&gt;buy tickets&lt;/a&gt;&lt;/em&gt;&lt;/font&gt;&lt;p&gt;</v>
      </c>
      <c r="V390" s="95" t="str">
        <f t="shared" si="92"/>
        <v>&amp;#149; the Spill Canvas, Punchline, Selfish Things, and Too Soon Jokes - &lt;b&gt;&lt;a href='bmss.php' title='list by venue'&gt;Baltimore SoundStage&lt;/a&gt;&lt;/b&gt;  - &lt;font color='#005500'&gt;&lt;b&gt;NEW!&lt;/b&gt;&lt;/font&gt;&lt;br&gt;</v>
      </c>
      <c r="W390" s="90" t="s">
        <v>282</v>
      </c>
      <c r="X390" s="9">
        <v>1703147</v>
      </c>
      <c r="Z390" s="172">
        <v>0.79166666666666663</v>
      </c>
      <c r="AE390" s="92" t="str">
        <f t="shared" si="93"/>
        <v>Tuesday, 31 July 2018      [&lt;a name='20180731' href='#20180731'&gt;link to this day&lt;/a&gt;]</v>
      </c>
      <c r="AF390" s="96" t="str">
        <f t="shared" si="94"/>
        <v>&lt;a name='20180731'&gt;&lt;b&gt;Tuesday, 31 July 2018: the Spill Canvas, Punchline, Selfish Things, and Too Soon Jokes - &lt;a href='bmss.php' title='list by venue'&gt;Baltimore SoundStage&lt;/a&gt;&lt;/b&gt;&lt;/a&gt;&lt;br&gt;</v>
      </c>
      <c r="AG390" s="97">
        <f t="shared" si="95"/>
        <v>2018</v>
      </c>
      <c r="AH390" s="97" t="str">
        <f t="shared" si="96"/>
        <v>07</v>
      </c>
      <c r="AI390" s="97">
        <f t="shared" si="97"/>
        <v>31</v>
      </c>
      <c r="AJ390" s="97" t="str">
        <f t="shared" si="98"/>
        <v>20180731</v>
      </c>
    </row>
    <row r="391" spans="2:36" ht="12" customHeight="1" x14ac:dyDescent="0.15">
      <c r="D391" s="110">
        <v>43223</v>
      </c>
      <c r="E391" s="9" t="s">
        <v>795</v>
      </c>
      <c r="F391" s="86" t="str">
        <f t="shared" si="86"/>
        <v>Tuesday</v>
      </c>
      <c r="G391" s="91">
        <v>43312</v>
      </c>
      <c r="H391" s="92" t="str">
        <f>VLOOKUP(MONTH(G391),VLOOKUP!$W$1:$X$24,2)</f>
        <v>July</v>
      </c>
      <c r="I391" s="92" t="str">
        <f t="shared" si="87"/>
        <v>Tuesday, 31 July 2018</v>
      </c>
      <c r="J391" s="90" t="s">
        <v>674</v>
      </c>
      <c r="K391" s="90" t="s">
        <v>454</v>
      </c>
      <c r="L391" s="86" t="str">
        <f t="shared" si="88"/>
        <v>&lt;a href='bluesalley.php' title='list by venue'&gt;Blues Alley&lt;/a&gt; (Two shows)</v>
      </c>
      <c r="M391" s="86" t="str">
        <f t="shared" si="89"/>
        <v>Bob Boguslaw: CD Release Party</v>
      </c>
      <c r="N391" s="86" t="str">
        <f>VLOOKUP(J391,VLOOKUP!$A$2:$S$54,19,FALSE)&amp;J391&amp;"&lt;/a&gt;"</f>
        <v>&lt;a href='bluesalley.php' title='list by venue'&gt;Blues Alley&lt;/a&gt;</v>
      </c>
      <c r="O391" s="160" t="s">
        <v>2918</v>
      </c>
      <c r="S391" s="95" t="str">
        <f t="shared" si="90"/>
        <v>Bob Boguslaw: CD Release Party</v>
      </c>
      <c r="T391" s="86" t="str">
        <f t="shared" si="91"/>
        <v>&amp;#149; Bob Boguslaw: CD Release Party - &lt;b&gt;&lt;a href='bluesalley.php' title='list by venue'&gt;Blues Alley&lt;/a&gt; (Two shows)&lt;/b&gt; &lt;br&gt;</v>
      </c>
      <c r="U391" s="86" t="str">
        <f>IF(ISBLANK(G391),"","&amp;#149; "&amp;IF(ISBLANK(C391),"","&lt;S&gt;")&amp;I391&amp;IF(ISBLANK(A391),""," - &lt;a href='recommended.php#"&amp;AJ391&amp;"'&gt;&lt;b&gt;&lt;em&gt;&lt;font color='#9C004D'&gt;RECOMMENDED&lt;/font&gt;&lt;/em&gt;&lt;/b&gt;&lt;/a&gt;")&amp;" - "&amp;M391&amp;IF(ISBLANK(K391),K391," - &lt;b&gt;"&amp;K391&amp;"&lt;/b&gt; ")&amp;IF(B391="Sold Out"," - &lt;font color='#000099'&gt;&lt;b&gt;&lt;I&gt;sold out&lt;/I&gt;&lt;/b&gt;&lt;/font&gt;","")&amp;IF(ISBLANK(C391),"","&lt;/S&gt; &lt;b&gt;"&amp;C391&amp;"&lt;/b&gt;")&amp;"&lt;p&gt;")</f>
        <v>&amp;#149; Tuesday, 31 July 2018 - Bob Boguslaw: CD Release Party - &lt;b&gt;Two shows&lt;/b&gt; &lt;p&gt;</v>
      </c>
      <c r="V391" s="95" t="str">
        <f t="shared" si="92"/>
        <v>&amp;#149; Bob Boguslaw: CD Release Party - &lt;b&gt;&lt;a href='bluesalley.php' title='list by venue'&gt;Blues Alley&lt;/a&gt; (Two shows)&lt;/b&gt;  - &lt;font color='#005500'&gt;&lt;b&gt;NEW!&lt;/b&gt;&lt;/font&gt;&lt;br&gt;</v>
      </c>
      <c r="W391" s="90" t="s">
        <v>221</v>
      </c>
      <c r="AE391" s="92" t="str">
        <f t="shared" si="93"/>
        <v>Tuesday, 31 July 2018      [&lt;a name='20180731' href='#20180731'&gt;link to this day&lt;/a&gt;]</v>
      </c>
      <c r="AF391" s="96" t="str">
        <f t="shared" si="94"/>
        <v>&lt;a name='20180731'&gt;&lt;b&gt;Tuesday, 31 July 2018: Bob Boguslaw: CD Release Party - &lt;a href='bluesalley.php' title='list by venue'&gt;Blues Alley&lt;/a&gt; (Two shows)&lt;/b&gt;&lt;/a&gt;&lt;br&gt;</v>
      </c>
      <c r="AG391" s="97">
        <f t="shared" si="95"/>
        <v>2018</v>
      </c>
      <c r="AH391" s="97" t="str">
        <f t="shared" si="96"/>
        <v>07</v>
      </c>
      <c r="AI391" s="97">
        <f t="shared" si="97"/>
        <v>31</v>
      </c>
      <c r="AJ391" s="97" t="str">
        <f t="shared" si="98"/>
        <v>20180731</v>
      </c>
    </row>
    <row r="392" spans="2:36" ht="12" customHeight="1" x14ac:dyDescent="0.15">
      <c r="D392" s="110">
        <v>43276</v>
      </c>
      <c r="E392" s="9" t="s">
        <v>795</v>
      </c>
      <c r="F392" s="86" t="str">
        <f t="shared" si="86"/>
        <v>Tuesday</v>
      </c>
      <c r="G392" s="91">
        <v>43312</v>
      </c>
      <c r="H392" s="92" t="str">
        <f>VLOOKUP(MONTH(G392),VLOOKUP!$W$1:$X$24,2)</f>
        <v>July</v>
      </c>
      <c r="I392" s="92" t="str">
        <f t="shared" si="87"/>
        <v>Tuesday, 31 July 2018</v>
      </c>
      <c r="J392" s="90" t="s">
        <v>217</v>
      </c>
      <c r="L392" s="86" t="str">
        <f t="shared" si="88"/>
        <v>&lt;a href='jamminjava.php' title='list by venue'&gt;Jammin' Java&lt;/a&gt;</v>
      </c>
      <c r="M392" s="86" t="str">
        <f t="shared" si="89"/>
        <v>Peter &amp;amp; Jeremy: Peter Asher (of Peter &amp;amp; Gordon) and Jeremy Clyde (of Chad &amp;amp; Jeremy)</v>
      </c>
      <c r="N392" s="86" t="str">
        <f>VLOOKUP(J392,VLOOKUP!$A$2:$S$54,19,FALSE)&amp;J392&amp;"&lt;/a&gt;"</f>
        <v>&lt;a href='jamminjava.php' title='list by venue'&gt;Jammin' Java&lt;/a&gt;</v>
      </c>
      <c r="O392" s="9" t="s">
        <v>2443</v>
      </c>
      <c r="S392" s="95" t="str">
        <f t="shared" si="90"/>
        <v>Peter &amp;amp; Jeremy: Peter Asher (of Peter &amp;amp; Gordon) and Jeremy Clyde (of Chad &amp;amp; Jeremy)</v>
      </c>
      <c r="T392" s="86" t="str">
        <f t="shared" si="91"/>
        <v>&amp;#149; Peter &amp;amp; Jeremy: Peter Asher (of Peter &amp;amp; Gordon) and Jeremy Clyde (of Chad &amp;amp; Jeremy) - &lt;b&gt;&lt;a href='jamminjava.php' title='list by venue'&gt;Jammin' Java&lt;/a&gt;&lt;/b&gt; &lt;br&gt;</v>
      </c>
      <c r="U392" s="112" t="str">
        <f>IF(ISBLANK(G392),"","&amp;#149; "&amp;IF(ISBLANK(C392),"","&lt;S&gt;")&amp;I392&amp;IF(ISBLANK(A392),""," - &lt;a href='recommended.php#"&amp;AJ392&amp;"'&gt;&lt;b&gt;&lt;em&gt;&lt;font color='#9C004D'&gt;RECOMMENDED&lt;/font&gt;&lt;/em&gt;&lt;/b&gt;&lt;/a&gt;")&amp;" - "&amp;M392&amp;IF(ISBLANK(K392),K392," - &lt;b&gt;"&amp;K392&amp;"&lt;/b&gt; ")&amp;IF(B392="Sold Out"," - &lt;font color='#000099'&gt;&lt;b&gt;&lt;I&gt;sold out&lt;/I&gt;&lt;/b&gt;&lt;/font&gt;"," - &lt;font color='#728C00'&gt;&lt;em&gt;&lt;a href='http://www.shareasale.com/r.cfm?u=529909&amp;b=234786&amp;m=27601&amp;afftrack=&amp;urllink=www%2Eticketfly%2Ecom%2Fpurchase%2Fevent%2F"&amp;X392&amp;"' target='_blank'&gt;buy tickets&lt;/a&gt;&lt;/em&gt;&lt;/font&gt;")&amp;IF(ISBLANK(C392),"","&lt;/S&gt; &lt;b&gt;"&amp;C392&amp;"&lt;/b&gt;")&amp;"&lt;p&gt;")</f>
        <v>&amp;#149; Tuesday, 31 July 2018 - Peter &amp;amp; Jeremy: Peter Asher (of Peter &amp;amp; Gordon) and Jeremy Clyde (of Chad &amp;amp; Jeremy) - &lt;font color='#728C00'&gt;&lt;em&gt;&lt;a href='http://www.shareasale.com/r.cfm?u=529909&amp;b=234786&amp;m=27601&amp;afftrack=&amp;urllink=www%2Eticketfly%2Ecom%2Fpurchase%2Fevent%2F1704474' target='_blank'&gt;buy tickets&lt;/a&gt;&lt;/em&gt;&lt;/font&gt;&lt;p&gt;</v>
      </c>
      <c r="V392" s="95" t="str">
        <f t="shared" si="92"/>
        <v>&amp;#149; Peter &amp;amp; Jeremy: Peter Asher (of Peter &amp;amp; Gordon) and Jeremy Clyde (of Chad &amp;amp; Jeremy) - &lt;b&gt;&lt;a href='jamminjava.php' title='list by venue'&gt;Jammin' Java&lt;/a&gt;&lt;/b&gt;  - &lt;font color='#005500'&gt;&lt;b&gt;NEW!&lt;/b&gt;&lt;/font&gt;&lt;br&gt;</v>
      </c>
      <c r="X392" s="9">
        <v>1704474</v>
      </c>
      <c r="AE392" s="92" t="str">
        <f t="shared" si="93"/>
        <v>Tuesday, 31 July 2018      [&lt;a name='20180731' href='#20180731'&gt;link to this day&lt;/a&gt;]</v>
      </c>
      <c r="AF392" s="96" t="str">
        <f t="shared" si="94"/>
        <v>&lt;a name='20180731'&gt;&lt;b&gt;Tuesday, 31 July 2018: Peter &amp;amp; Jeremy: Peter Asher (of Peter &amp;amp; Gordon) and Jeremy Clyde (of Chad &amp;amp; Jeremy) - &lt;a href='jamminjava.php' title='list by venue'&gt;Jammin' Java&lt;/a&gt;&lt;/b&gt;&lt;/a&gt;&lt;br&gt;</v>
      </c>
      <c r="AG392" s="97">
        <f t="shared" si="95"/>
        <v>2018</v>
      </c>
      <c r="AH392" s="97" t="str">
        <f t="shared" si="96"/>
        <v>07</v>
      </c>
      <c r="AI392" s="97">
        <f t="shared" si="97"/>
        <v>31</v>
      </c>
      <c r="AJ392" s="97" t="str">
        <f t="shared" si="98"/>
        <v>20180731</v>
      </c>
    </row>
    <row r="393" spans="2:36" ht="12" customHeight="1" x14ac:dyDescent="0.15">
      <c r="D393" s="110">
        <v>43287</v>
      </c>
      <c r="E393" s="9" t="s">
        <v>795</v>
      </c>
      <c r="F393" s="86" t="str">
        <f t="shared" si="86"/>
        <v>Tuesday</v>
      </c>
      <c r="G393" s="91">
        <v>43312</v>
      </c>
      <c r="H393" s="92" t="str">
        <f>VLOOKUP(MONTH(G393),VLOOKUP!$W$1:$X$24,2)</f>
        <v>July</v>
      </c>
      <c r="I393" s="92" t="str">
        <f t="shared" si="87"/>
        <v>Tuesday, 31 July 2018</v>
      </c>
      <c r="J393" s="107" t="s">
        <v>647</v>
      </c>
      <c r="K393" s="106"/>
      <c r="L393" s="86" t="str">
        <f t="shared" si="88"/>
        <v>&lt;a href='metrogallery.php' title='list by venue'&gt;Metro Gallery (Baltimore)&lt;/a&gt;</v>
      </c>
      <c r="M393" s="86" t="str">
        <f t="shared" si="89"/>
        <v>Zeke, Foghound, the Phantom Killers, and Salt Traderr</v>
      </c>
      <c r="N393" s="86" t="str">
        <f>VLOOKUP(J393,VLOOKUP!$A$2:$S$54,19,FALSE)&amp;J393&amp;"&lt;/a&gt;"</f>
        <v>&lt;a href='metrogallery.php' title='list by venue'&gt;Metro Gallery (Baltimore)&lt;/a&gt;</v>
      </c>
      <c r="O393" s="173" t="s">
        <v>3467</v>
      </c>
      <c r="P393" s="3" t="s">
        <v>1795</v>
      </c>
      <c r="Q393" s="3" t="s">
        <v>2114</v>
      </c>
      <c r="R393" s="3" t="s">
        <v>3468</v>
      </c>
      <c r="S393" s="95" t="str">
        <f t="shared" si="90"/>
        <v>Zeke</v>
      </c>
      <c r="T393" s="86" t="str">
        <f t="shared" si="91"/>
        <v>&amp;#149; Zeke, Foghound, the Phantom Killers, and Salt Traderr - &lt;b&gt;&lt;a href='metrogallery.php' title='list by venue'&gt;Metro Gallery (Baltimore)&lt;/a&gt;&lt;/b&gt; &lt;br&gt;</v>
      </c>
      <c r="U393" s="86" t="str">
        <f>IF(ISBLANK(G393),"","&amp;#149; "&amp;IF(ISBLANK(C393),"","&lt;S&gt;")&amp;I393&amp;IF(ISBLANK(A393),""," - &lt;a href='recommended.php#"&amp;AJ393&amp;"'&gt;&lt;b&gt;&lt;em&gt;&lt;font color='#9C004D'&gt;RECOMMENDED&lt;/font&gt;&lt;/em&gt;&lt;/b&gt;&lt;/a&gt;")&amp;" - "&amp;M393&amp;IF(ISBLANK(K393),K393," - &lt;b&gt;"&amp;K393&amp;"&lt;/b&gt; ")&amp;IF(B393="Sold Out"," - &lt;font color='#000099'&gt;&lt;b&gt;&lt;I&gt;sold out&lt;/I&gt;&lt;/b&gt;&lt;/font&gt;","")&amp;IF(ISBLANK(C393),"","&lt;/S&gt; &lt;b&gt;"&amp;C393&amp;"&lt;/b&gt;")&amp;"&lt;p&gt;")</f>
        <v>&amp;#149; Tuesday, 31 July 2018 - Zeke, Foghound, the Phantom Killers, and Salt Traderr&lt;p&gt;</v>
      </c>
      <c r="V393" s="95" t="str">
        <f t="shared" si="92"/>
        <v>&amp;#149; Zeke, Foghound, the Phantom Killers, and Salt Traderr - &lt;b&gt;&lt;a href='metrogallery.php' title='list by venue'&gt;Metro Gallery (Baltimore)&lt;/a&gt;&lt;/b&gt;  - &lt;font color='#005500'&gt;&lt;b&gt;NEW!&lt;/b&gt;&lt;/font&gt;&lt;br&gt;</v>
      </c>
      <c r="AE393" s="92" t="str">
        <f t="shared" si="93"/>
        <v>Tuesday, 31 July 2018      [&lt;a name='20180731' href='#20180731'&gt;link to this day&lt;/a&gt;]</v>
      </c>
      <c r="AF393" s="96" t="str">
        <f t="shared" si="94"/>
        <v>&lt;a name='20180731'&gt;&lt;b&gt;Tuesday, 31 July 2018: Zeke, Foghound, the Phantom Killers, and Salt Traderr - &lt;a href='metrogallery.php' title='list by venue'&gt;Metro Gallery (Baltimore)&lt;/a&gt;&lt;/b&gt;&lt;/a&gt;&lt;br&gt;</v>
      </c>
      <c r="AG393" s="97">
        <f t="shared" si="95"/>
        <v>2018</v>
      </c>
      <c r="AH393" s="97" t="str">
        <f t="shared" si="96"/>
        <v>07</v>
      </c>
      <c r="AI393" s="97">
        <f t="shared" si="97"/>
        <v>31</v>
      </c>
      <c r="AJ393" s="97" t="str">
        <f t="shared" si="98"/>
        <v>20180731</v>
      </c>
    </row>
    <row r="394" spans="2:36" ht="12" customHeight="1" x14ac:dyDescent="0.15">
      <c r="D394" s="110">
        <v>43217</v>
      </c>
      <c r="E394" s="9" t="s">
        <v>795</v>
      </c>
      <c r="F394" s="86" t="str">
        <f t="shared" si="86"/>
        <v>Tuesday</v>
      </c>
      <c r="G394" s="91">
        <v>43312</v>
      </c>
      <c r="H394" s="92" t="str">
        <f>VLOOKUP(MONTH(G394),VLOOKUP!$W$1:$X$24,2)</f>
        <v>July</v>
      </c>
      <c r="I394" s="92" t="str">
        <f t="shared" si="87"/>
        <v>Tuesday, 31 July 2018</v>
      </c>
      <c r="J394" s="106" t="s">
        <v>415</v>
      </c>
      <c r="L394" s="86" t="str">
        <f t="shared" si="88"/>
        <v>&lt;a href='ramsheadlive.php' title='list by venue'&gt;Rams Head Live! (Baltimore)&lt;/a&gt;</v>
      </c>
      <c r="M394" s="86" t="str">
        <f t="shared" si="89"/>
        <v>Chris Robinson Brotherhood</v>
      </c>
      <c r="N394" s="86" t="str">
        <f>VLOOKUP(J394,VLOOKUP!$A$2:$S$54,19,FALSE)&amp;J394&amp;"&lt;/a&gt;"</f>
        <v>&lt;a href='ramsheadlive.php' title='list by venue'&gt;Rams Head Live! (Baltimore)&lt;/a&gt;</v>
      </c>
      <c r="O394" s="1" t="s">
        <v>2839</v>
      </c>
      <c r="P394" s="106"/>
      <c r="Q394" s="106"/>
      <c r="R394" s="106"/>
      <c r="S394" s="95" t="str">
        <f t="shared" si="90"/>
        <v>Chris Robinson Brotherhood</v>
      </c>
      <c r="T394" s="86" t="str">
        <f t="shared" si="91"/>
        <v>&amp;#149; Chris Robinson Brotherhood - &lt;b&gt;&lt;a href='ramsheadlive.php' title='list by venue'&gt;Rams Head Live! (Baltimore)&lt;/a&gt;&lt;/b&gt; &lt;br&gt;</v>
      </c>
      <c r="U394" s="86" t="str">
        <f>IF(ISBLANK(G394),"","&amp;#149; "&amp;IF(ISBLANK(C394),"","&lt;S&gt;")&amp;I394&amp;IF(ISBLANK(A394),""," - &lt;a href='recommended.php#"&amp;AJ394&amp;"'&gt;&lt;b&gt;&lt;em&gt;&lt;font color='#9C004D'&gt;RECOMMENDED&lt;/font&gt;&lt;/em&gt;&lt;/b&gt;&lt;/a&gt;")&amp;" - "&amp;M394&amp;IF(ISBLANK(K394),K394," - &lt;b&gt;"&amp;K394&amp;"&lt;/b&gt; ")&amp;IF(B394="Sold Out"," - &lt;font color='#000099'&gt;&lt;b&gt;&lt;I&gt;sold out&lt;/I&gt;&lt;/b&gt;&lt;/font&gt;","")&amp;IF(ISBLANK(C394),"","&lt;/S&gt; &lt;b&gt;"&amp;C394&amp;"&lt;/b&gt;")&amp;"&lt;p&gt;")</f>
        <v>&amp;#149; Tuesday, 31 July 2018 - Chris Robinson Brotherhood&lt;p&gt;</v>
      </c>
      <c r="V394" s="95" t="str">
        <f t="shared" si="92"/>
        <v>&amp;#149; Chris Robinson Brotherhood - &lt;b&gt;&lt;a href='ramsheadlive.php' title='list by venue'&gt;Rams Head Live! (Baltimore)&lt;/a&gt;&lt;/b&gt;  - &lt;font color='#005500'&gt;&lt;b&gt;NEW!&lt;/b&gt;&lt;/font&gt;&lt;br&gt;</v>
      </c>
      <c r="Z394" s="172">
        <v>0.83333333333333337</v>
      </c>
      <c r="AE394" s="92" t="str">
        <f t="shared" si="93"/>
        <v>Tuesday, 31 July 2018      [&lt;a name='20180731' href='#20180731'&gt;link to this day&lt;/a&gt;]</v>
      </c>
      <c r="AF394" s="96" t="str">
        <f t="shared" si="94"/>
        <v>&lt;a name='20180731'&gt;&lt;b&gt;Tuesday, 31 July 2018: Chris Robinson Brotherhood - &lt;a href='ramsheadlive.php' title='list by venue'&gt;Rams Head Live! (Baltimore)&lt;/a&gt;&lt;/b&gt;&lt;/a&gt;&lt;br&gt;</v>
      </c>
      <c r="AG394" s="97">
        <f t="shared" si="95"/>
        <v>2018</v>
      </c>
      <c r="AH394" s="97" t="str">
        <f t="shared" si="96"/>
        <v>07</v>
      </c>
      <c r="AI394" s="97">
        <f t="shared" si="97"/>
        <v>31</v>
      </c>
      <c r="AJ394" s="97" t="str">
        <f t="shared" si="98"/>
        <v>20180731</v>
      </c>
    </row>
    <row r="395" spans="2:36" ht="12" customHeight="1" x14ac:dyDescent="0.15">
      <c r="B395" s="9" t="s">
        <v>629</v>
      </c>
      <c r="D395" s="110">
        <v>43209</v>
      </c>
      <c r="E395" s="9" t="s">
        <v>795</v>
      </c>
      <c r="F395" s="86" t="str">
        <f t="shared" si="86"/>
        <v>Tuesday</v>
      </c>
      <c r="G395" s="91">
        <v>43312</v>
      </c>
      <c r="H395" s="92" t="str">
        <f>VLOOKUP(MONTH(G395),VLOOKUP!$W$1:$X$24,2)</f>
        <v>July</v>
      </c>
      <c r="I395" s="92" t="str">
        <f t="shared" si="87"/>
        <v>Tuesday, 31 July 2018</v>
      </c>
      <c r="J395" s="94" t="s">
        <v>605</v>
      </c>
      <c r="L395" s="86" t="str">
        <f t="shared" si="88"/>
        <v>&lt;a href='rnrh.php' title='list by venue'&gt;Rock &amp; Roll Hotel&lt;/a&gt;</v>
      </c>
      <c r="M395" s="86" t="str">
        <f t="shared" si="89"/>
        <v>the Vaccines</v>
      </c>
      <c r="N395" s="86" t="str">
        <f>VLOOKUP(J395,VLOOKUP!$A$2:$S$54,19,FALSE)&amp;J395&amp;"&lt;/a&gt;"</f>
        <v>&lt;a href='rnrh.php' title='list by venue'&gt;Rock &amp; Roll Hotel&lt;/a&gt;</v>
      </c>
      <c r="O395" s="9" t="s">
        <v>2831</v>
      </c>
      <c r="S395" s="95" t="str">
        <f t="shared" si="90"/>
        <v>Vaccines</v>
      </c>
      <c r="T395" s="86" t="str">
        <f t="shared" si="91"/>
        <v>&amp;#149; the Vaccines - &lt;b&gt;&lt;a href='rnrh.php' title='list by venue'&gt;Rock &amp; Roll Hotel&lt;/a&gt;&lt;/b&gt;  - &lt;font color='#000099'&gt;&lt;b&gt;&lt;I&gt;sold out&lt;/I&gt;&lt;/b&gt;&lt;/font&gt;&lt;br&gt;</v>
      </c>
      <c r="U395" s="112" t="str">
        <f>IF(ISBLANK(G395),"","&amp;#149; "&amp;IF(ISBLANK(C395),"","&lt;S&gt;")&amp;I395&amp;IF(ISBLANK(A395),""," - &lt;a href='recommended.php#"&amp;AJ395&amp;"'&gt;&lt;b&gt;&lt;em&gt;&lt;font color='#9C004D'&gt;RECOMMENDED&lt;/font&gt;&lt;/em&gt;&lt;/b&gt;&lt;/a&gt;")&amp;" - "&amp;M395&amp;IF(ISBLANK(K395),K395," - &lt;b&gt;"&amp;K395&amp;"&lt;/b&gt; ")&amp;IF(B395="Sold Out"," - &lt;font color='#000099'&gt;&lt;b&gt;&lt;I&gt;sold out&lt;/I&gt;&lt;/b&gt;&lt;/font&gt;"," - &lt;font color='#728C00'&gt;&lt;em&gt;&lt;a href='http://www.shareasale.com/r.cfm?u=529909&amp;b=234786&amp;m=27601&amp;afftrack=&amp;urllink=www%2Eticketfly%2Ecom%2Fpurchase%2Fevent%2F"&amp;X395&amp;"' target='_blank'&gt;buy tickets&lt;/a&gt;&lt;/em&gt;&lt;/font&gt;")&amp;IF(ISBLANK(C395),"","&lt;/S&gt; &lt;b&gt;"&amp;C395&amp;"&lt;/b&gt;")&amp;"&lt;p&gt;")</f>
        <v>&amp;#149; Tuesday, 31 July 2018 - the Vaccines - &lt;font color='#000099'&gt;&lt;b&gt;&lt;I&gt;sold out&lt;/I&gt;&lt;/b&gt;&lt;/font&gt;&lt;p&gt;</v>
      </c>
      <c r="V395" s="95" t="str">
        <f t="shared" si="92"/>
        <v>&amp;#149; the Vaccines - &lt;b&gt;&lt;a href='rnrh.php' title='list by venue'&gt;Rock &amp; Roll Hotel&lt;/a&gt;&lt;/b&gt;  - &lt;font color='#000099'&gt;&lt;b&gt;&lt;I&gt;sold out&lt;/I&gt;&lt;/b&gt;&lt;/font&gt; - &lt;font color='#005500'&gt;&lt;b&gt;NEW!&lt;/b&gt;&lt;/font&gt;&lt;br&gt;</v>
      </c>
      <c r="X395" s="90">
        <v>1674273</v>
      </c>
      <c r="AE395" s="92" t="str">
        <f t="shared" si="93"/>
        <v>Tuesday, 31 July 2018      [&lt;a name='20180731' href='#20180731'&gt;link to this day&lt;/a&gt;]</v>
      </c>
      <c r="AF395" s="96" t="str">
        <f t="shared" si="94"/>
        <v>&lt;a name='20180731'&gt;&lt;b&gt;Tuesday, 31 July 2018: the Vaccines - &lt;a href='rnrh.php' title='list by venue'&gt;Rock &amp; Roll Hotel&lt;/a&gt;&lt;/b&gt;&lt;/a&gt;&lt;br&gt;</v>
      </c>
      <c r="AG395" s="97">
        <f t="shared" si="95"/>
        <v>2018</v>
      </c>
      <c r="AH395" s="97" t="str">
        <f t="shared" si="96"/>
        <v>07</v>
      </c>
      <c r="AI395" s="97">
        <f t="shared" si="97"/>
        <v>31</v>
      </c>
      <c r="AJ395" s="97" t="str">
        <f t="shared" si="98"/>
        <v>20180731</v>
      </c>
    </row>
    <row r="396" spans="2:36" ht="12" customHeight="1" x14ac:dyDescent="0.15">
      <c r="D396" s="110">
        <v>43233</v>
      </c>
      <c r="E396" s="9" t="s">
        <v>795</v>
      </c>
      <c r="F396" s="86" t="str">
        <f t="shared" si="86"/>
        <v>Tuesday</v>
      </c>
      <c r="G396" s="91">
        <v>43312</v>
      </c>
      <c r="H396" s="92" t="str">
        <f>VLOOKUP(MONTH(G396),VLOOKUP!$W$1:$X$24,2)</f>
        <v>July</v>
      </c>
      <c r="I396" s="92" t="str">
        <f t="shared" si="87"/>
        <v>Tuesday, 31 July 2018</v>
      </c>
      <c r="J396" s="9" t="s">
        <v>2426</v>
      </c>
      <c r="L396" s="86" t="str">
        <f t="shared" si="88"/>
        <v>&lt;a href='unionstage.php' title='list by venue'&gt;Union Stage&lt;/a&gt; [740 Water Street SW, Washington, DC 20024]</v>
      </c>
      <c r="M396" s="86" t="str">
        <f t="shared" si="89"/>
        <v>Boy Pablo</v>
      </c>
      <c r="N396" s="86" t="str">
        <f>VLOOKUP(J396,VLOOKUP!$A$2:$S$54,19,FALSE)&amp;J396&amp;"&lt;/a&gt; ["&amp;VLOOKUP(J396,VLOOKUP!$A$2:$S$54,3,FALSE)&amp;"]"</f>
        <v>&lt;a href='unionstage.php' title='list by venue'&gt;Union Stage&lt;/a&gt; [740 Water Street SW, Washington, DC 20024]</v>
      </c>
      <c r="O396" s="9" t="s">
        <v>3022</v>
      </c>
      <c r="S396" s="95" t="str">
        <f t="shared" si="90"/>
        <v>Boy Pablo</v>
      </c>
      <c r="T396" s="86" t="str">
        <f t="shared" si="91"/>
        <v>&amp;#149; Boy Pablo - &lt;b&gt;&lt;a href='unionstage.php' title='list by venue'&gt;Union Stage&lt;/a&gt; [740 Water Street SW, Washington, DC 20024]&lt;/b&gt; &lt;br&gt;</v>
      </c>
      <c r="U396" s="112" t="str">
        <f>IF(ISBLANK(G396),"","&amp;#149; "&amp;IF(ISBLANK(C396),"","&lt;S&gt;")&amp;I396&amp;IF(ISBLANK(A396),""," - &lt;a href='recommended.php#"&amp;AJ396&amp;"'&gt;&lt;b&gt;&lt;em&gt;&lt;font color='#9C004D'&gt;RECOMMENDED&lt;/font&gt;&lt;/em&gt;&lt;/b&gt;&lt;/a&gt;")&amp;" - "&amp;M396&amp;IF(ISBLANK(K396),K396," - &lt;b&gt;"&amp;K396&amp;"&lt;/b&gt; ")&amp;IF(B396="Sold Out"," - &lt;font color='#000099'&gt;&lt;b&gt;&lt;I&gt;sold out&lt;/I&gt;&lt;/b&gt;&lt;/font&gt;"," - &lt;font color='#728C00'&gt;&lt;em&gt;&lt;a href='http://www.shareasale.com/r.cfm?u=529909&amp;b=234786&amp;m=27601&amp;afftrack=&amp;urllink=www%2Eticketfly%2Ecom%2Fpurchase%2Fevent%2F"&amp;X396&amp;"' target='_blank'&gt;buy tickets&lt;/a&gt;&lt;/em&gt;&lt;/font&gt;")&amp;IF(ISBLANK(C396),"","&lt;/S&gt; &lt;b&gt;"&amp;C396&amp;"&lt;/b&gt;")&amp;"&lt;p&gt;")</f>
        <v>&amp;#149; Tuesday, 31 July 2018 - Boy Pablo - &lt;font color='#728C00'&gt;&lt;em&gt;&lt;a href='http://www.shareasale.com/r.cfm?u=529909&amp;b=234786&amp;m=27601&amp;afftrack=&amp;urllink=www%2Eticketfly%2Ecom%2Fpurchase%2Fevent%2F1689139' target='_blank'&gt;buy tickets&lt;/a&gt;&lt;/em&gt;&lt;/font&gt;&lt;p&gt;</v>
      </c>
      <c r="V396" s="95" t="str">
        <f t="shared" si="92"/>
        <v>&amp;#149; Boy Pablo - &lt;b&gt;&lt;a href='unionstage.php' title='list by venue'&gt;Union Stage&lt;/a&gt; [740 Water Street SW, Washington, DC 20024]&lt;/b&gt;  - &lt;font color='#005500'&gt;&lt;b&gt;NEW!&lt;/b&gt;&lt;/font&gt;&lt;br&gt;</v>
      </c>
      <c r="X396" s="9">
        <v>1689139</v>
      </c>
      <c r="AE396" s="92" t="str">
        <f t="shared" si="93"/>
        <v>Tuesday, 31 July 2018      [&lt;a name='20180731' href='#20180731'&gt;link to this day&lt;/a&gt;]</v>
      </c>
      <c r="AF396" s="96" t="str">
        <f t="shared" si="94"/>
        <v>&lt;a name='20180731'&gt;&lt;b&gt;Tuesday, 31 July 2018: Boy Pablo - &lt;a href='unionstage.php' title='list by venue'&gt;Union Stage&lt;/a&gt; [740 Water Street SW, Washington, DC 20024]&lt;/b&gt;&lt;/a&gt;&lt;br&gt;</v>
      </c>
      <c r="AG396" s="97">
        <f t="shared" si="95"/>
        <v>2018</v>
      </c>
      <c r="AH396" s="97" t="str">
        <f t="shared" si="96"/>
        <v>07</v>
      </c>
      <c r="AI396" s="97">
        <f t="shared" si="97"/>
        <v>31</v>
      </c>
      <c r="AJ396" s="97" t="str">
        <f t="shared" si="98"/>
        <v>20180731</v>
      </c>
    </row>
    <row r="397" spans="2:36" ht="12" customHeight="1" x14ac:dyDescent="0.15">
      <c r="D397" s="110">
        <v>43223</v>
      </c>
      <c r="E397" s="9" t="s">
        <v>795</v>
      </c>
      <c r="F397" s="86" t="str">
        <f t="shared" si="86"/>
        <v>Wednesday</v>
      </c>
      <c r="G397" s="91">
        <v>43313</v>
      </c>
      <c r="H397" s="92" t="str">
        <f>VLOOKUP(MONTH(G397),VLOOKUP!$W$1:$X$24,2)</f>
        <v>August</v>
      </c>
      <c r="I397" s="92" t="str">
        <f t="shared" si="87"/>
        <v>Wednesday, 1 August 2018</v>
      </c>
      <c r="J397" s="90" t="s">
        <v>674</v>
      </c>
      <c r="K397" s="90" t="s">
        <v>454</v>
      </c>
      <c r="L397" s="86" t="str">
        <f t="shared" si="88"/>
        <v>&lt;a href='bluesalley.php' title='list by venue'&gt;Blues Alley&lt;/a&gt; (Two shows)</v>
      </c>
      <c r="M397" s="86" t="str">
        <f t="shared" si="89"/>
        <v>Leron Young</v>
      </c>
      <c r="N397" s="86" t="str">
        <f>VLOOKUP(J397,VLOOKUP!$A$2:$S$54,19,FALSE)&amp;J397&amp;"&lt;/a&gt;"</f>
        <v>&lt;a href='bluesalley.php' title='list by venue'&gt;Blues Alley&lt;/a&gt;</v>
      </c>
      <c r="O397" s="160" t="s">
        <v>2111</v>
      </c>
      <c r="S397" s="95" t="str">
        <f t="shared" si="90"/>
        <v>Leron Young</v>
      </c>
      <c r="T397" s="86" t="str">
        <f t="shared" si="91"/>
        <v>&amp;#149; Leron Young - &lt;b&gt;&lt;a href='bluesalley.php' title='list by venue'&gt;Blues Alley&lt;/a&gt; (Two shows)&lt;/b&gt; &lt;br&gt;</v>
      </c>
      <c r="U397" s="86" t="str">
        <f>IF(ISBLANK(G397),"","&amp;#149; "&amp;IF(ISBLANK(C397),"","&lt;S&gt;")&amp;I397&amp;IF(ISBLANK(A397),""," - &lt;a href='recommended.php#"&amp;AJ397&amp;"'&gt;&lt;b&gt;&lt;em&gt;&lt;font color='#9C004D'&gt;RECOMMENDED&lt;/font&gt;&lt;/em&gt;&lt;/b&gt;&lt;/a&gt;")&amp;" - "&amp;M397&amp;IF(ISBLANK(K397),K397," - &lt;b&gt;"&amp;K397&amp;"&lt;/b&gt; ")&amp;IF(B397="Sold Out"," - &lt;font color='#000099'&gt;&lt;b&gt;&lt;I&gt;sold out&lt;/I&gt;&lt;/b&gt;&lt;/font&gt;","")&amp;IF(ISBLANK(C397),"","&lt;/S&gt; &lt;b&gt;"&amp;C397&amp;"&lt;/b&gt;")&amp;"&lt;p&gt;")</f>
        <v>&amp;#149; Wednesday, 1 August 2018 - Leron Young - &lt;b&gt;Two shows&lt;/b&gt; &lt;p&gt;</v>
      </c>
      <c r="V397" s="95" t="str">
        <f t="shared" si="92"/>
        <v>&amp;#149; Leron Young - &lt;b&gt;&lt;a href='bluesalley.php' title='list by venue'&gt;Blues Alley&lt;/a&gt; (Two shows)&lt;/b&gt;  - &lt;font color='#005500'&gt;&lt;b&gt;NEW!&lt;/b&gt;&lt;/font&gt;&lt;br&gt;</v>
      </c>
      <c r="W397" s="90" t="s">
        <v>221</v>
      </c>
      <c r="AE397" s="92" t="str">
        <f t="shared" si="93"/>
        <v>Wednesday, 1 August 2018      [&lt;a name='20180801' href='#20180801'&gt;link to this day&lt;/a&gt;]</v>
      </c>
      <c r="AF397" s="96" t="str">
        <f t="shared" si="94"/>
        <v>&lt;a name='20180801'&gt;&lt;b&gt;Wednesday, 1 August 2018: Leron Young - &lt;a href='bluesalley.php' title='list by venue'&gt;Blues Alley&lt;/a&gt; (Two shows)&lt;/b&gt;&lt;/a&gt;&lt;br&gt;</v>
      </c>
      <c r="AG397" s="97">
        <f t="shared" si="95"/>
        <v>2018</v>
      </c>
      <c r="AH397" s="97" t="str">
        <f t="shared" si="96"/>
        <v>08</v>
      </c>
      <c r="AI397" s="97" t="str">
        <f t="shared" si="97"/>
        <v>01</v>
      </c>
      <c r="AJ397" s="97" t="str">
        <f t="shared" si="98"/>
        <v>20180801</v>
      </c>
    </row>
    <row r="398" spans="2:36" ht="12" customHeight="1" x14ac:dyDescent="0.15">
      <c r="D398" s="110">
        <v>43273</v>
      </c>
      <c r="E398" s="9" t="s">
        <v>795</v>
      </c>
      <c r="F398" s="86" t="str">
        <f t="shared" si="86"/>
        <v>Wednesday</v>
      </c>
      <c r="G398" s="23">
        <v>43313</v>
      </c>
      <c r="H398" s="92" t="str">
        <f>VLOOKUP(MONTH(G398),VLOOKUP!$W$1:$X$24,2)</f>
        <v>August</v>
      </c>
      <c r="I398" s="92" t="str">
        <f t="shared" si="87"/>
        <v>Wednesday, 1 August 2018</v>
      </c>
      <c r="J398" s="90" t="s">
        <v>484</v>
      </c>
      <c r="L398" s="86" t="str">
        <f t="shared" si="88"/>
        <v>&lt;a href='dc9.php' title='list by venue'&gt;DC9&lt;/a&gt;</v>
      </c>
      <c r="M398" s="86" t="str">
        <f t="shared" si="89"/>
        <v>Zach and Kristin Will Make You Slumber Party</v>
      </c>
      <c r="N398" s="86" t="str">
        <f>VLOOKUP(J398,VLOOKUP!$A$2:$S$54,19,FALSE)&amp;J398&amp;"&lt;/a&gt;"</f>
        <v>&lt;a href='dc9.php' title='list by venue'&gt;DC9&lt;/a&gt;</v>
      </c>
      <c r="O398" s="4" t="s">
        <v>3172</v>
      </c>
      <c r="P398" s="94"/>
      <c r="Q398" s="94"/>
      <c r="R398" s="94"/>
      <c r="S398" s="95" t="str">
        <f t="shared" si="90"/>
        <v>Zach and Kristin Will Make You Slumber Party</v>
      </c>
      <c r="T398" s="86" t="str">
        <f t="shared" si="91"/>
        <v>&amp;#149; Zach and Kristin Will Make You Slumber Party - &lt;b&gt;&lt;a href='dc9.php' title='list by venue'&gt;DC9&lt;/a&gt;&lt;/b&gt; &lt;br&gt;</v>
      </c>
      <c r="U398" s="86" t="str">
        <f>IF(ISBLANK(G398),"","&amp;#149; "&amp;IF(ISBLANK(C398),"","&lt;S&gt;")&amp;I398&amp;IF(ISBLANK(A398),""," - &lt;a href='recommended.php#"&amp;AJ398&amp;"'&gt;&lt;b&gt;&lt;em&gt;&lt;font color='#9C004D'&gt;RECOMMENDED&lt;/font&gt;&lt;/em&gt;&lt;/b&gt;&lt;/a&gt;")&amp;" - "&amp;M398&amp;IF(ISBLANK(K398),K398," - &lt;b&gt;"&amp;K398&amp;"&lt;/b&gt; ")&amp;IF(B398="Sold Out"," - &lt;font color='#000099'&gt;&lt;b&gt;&lt;I&gt;sold out&lt;/I&gt;&lt;/b&gt;&lt;/font&gt;","")&amp;IF(ISBLANK(C398),"","&lt;/S&gt; &lt;b&gt;"&amp;C398&amp;"&lt;/b&gt;")&amp;"&lt;p&gt;")</f>
        <v>&amp;#149; Wednesday, 1 August 2018 - Zach and Kristin Will Make You Slumber Party&lt;p&gt;</v>
      </c>
      <c r="V398" s="95" t="str">
        <f t="shared" si="92"/>
        <v>&amp;#149; Zach and Kristin Will Make You Slumber Party - &lt;b&gt;&lt;a href='dc9.php' title='list by venue'&gt;DC9&lt;/a&gt;&lt;/b&gt;  - &lt;font color='#005500'&gt;&lt;b&gt;NEW!&lt;/b&gt;&lt;/font&gt;&lt;br&gt;</v>
      </c>
      <c r="X398" s="14" t="s">
        <v>1370</v>
      </c>
      <c r="AE398" s="92" t="str">
        <f t="shared" si="93"/>
        <v>Wednesday, 1 August 2018      [&lt;a name='20180801' href='#20180801'&gt;link to this day&lt;/a&gt;]</v>
      </c>
      <c r="AF398" s="96" t="str">
        <f t="shared" si="94"/>
        <v>&lt;a name='20180801'&gt;&lt;b&gt;Wednesday, 1 August 2018: Zach and Kristin Will Make You Slumber Party - &lt;a href='dc9.php' title='list by venue'&gt;DC9&lt;/a&gt;&lt;/b&gt;&lt;/a&gt;&lt;br&gt;</v>
      </c>
      <c r="AG398" s="97">
        <f t="shared" si="95"/>
        <v>2018</v>
      </c>
      <c r="AH398" s="97" t="str">
        <f t="shared" si="96"/>
        <v>08</v>
      </c>
      <c r="AI398" s="97" t="str">
        <f t="shared" si="97"/>
        <v>01</v>
      </c>
      <c r="AJ398" s="97" t="str">
        <f t="shared" si="98"/>
        <v>20180801</v>
      </c>
    </row>
    <row r="399" spans="2:36" ht="12" customHeight="1" x14ac:dyDescent="0.15">
      <c r="D399" s="110">
        <v>43276</v>
      </c>
      <c r="E399" s="9" t="s">
        <v>795</v>
      </c>
      <c r="F399" s="86" t="str">
        <f t="shared" si="86"/>
        <v>Wednesday</v>
      </c>
      <c r="G399" s="91">
        <v>43313</v>
      </c>
      <c r="H399" s="92" t="str">
        <f>VLOOKUP(MONTH(G399),VLOOKUP!$W$1:$X$24,2)</f>
        <v>August</v>
      </c>
      <c r="I399" s="92" t="str">
        <f t="shared" si="87"/>
        <v>Wednesday, 1 August 2018</v>
      </c>
      <c r="J399" s="90" t="s">
        <v>450</v>
      </c>
      <c r="L399" s="86" t="str">
        <f t="shared" si="88"/>
        <v>&lt;a href='fillmore.php' title='list by venue'&gt;Fillmore Silver Spring&lt;/a&gt;</v>
      </c>
      <c r="M399" s="86" t="str">
        <f t="shared" si="89"/>
        <v>Rico Nasty</v>
      </c>
      <c r="N399" s="86" t="str">
        <f>VLOOKUP(J399,VLOOKUP!$A$2:$S$54,19,FALSE)&amp;J399&amp;"&lt;/a&gt;"</f>
        <v>&lt;a href='fillmore.php' title='list by venue'&gt;Fillmore Silver Spring&lt;/a&gt;</v>
      </c>
      <c r="O399" s="9" t="s">
        <v>2628</v>
      </c>
      <c r="S399" s="95" t="str">
        <f t="shared" si="90"/>
        <v>Rico Nasty</v>
      </c>
      <c r="T399" s="86" t="str">
        <f t="shared" si="91"/>
        <v>&amp;#149; Rico Nasty - &lt;b&gt;&lt;a href='fillmore.php' title='list by venue'&gt;Fillmore Silver Spring&lt;/a&gt;&lt;/b&gt; &lt;br&gt;</v>
      </c>
      <c r="U399" s="86" t="str">
        <f>IF(ISBLANK(G399),"","&amp;#149; "&amp;IF(ISBLANK(C399),"","&lt;S&gt;")&amp;I399&amp;IF(ISBLANK(A399),""," - &lt;a href='recommended.php#"&amp;AJ399&amp;"'&gt;&lt;b&gt;&lt;em&gt;&lt;font color='#9C004D'&gt;RECOMMENDED&lt;/font&gt;&lt;/em&gt;&lt;/b&gt;&lt;/a&gt;")&amp;" - "&amp;M399&amp;IF(ISBLANK(K399),K399," - &lt;b&gt;"&amp;K399&amp;"&lt;/b&gt; ")&amp;IF(B399="Sold Out"," - &lt;font color='#000099'&gt;&lt;b&gt;&lt;I&gt;sold out&lt;/I&gt;&lt;/b&gt;&lt;/font&gt;","")&amp;IF(ISBLANK(C399),"","&lt;/S&gt; &lt;b&gt;"&amp;C399&amp;"&lt;/b&gt;")&amp;"&lt;p&gt;")</f>
        <v>&amp;#149; Wednesday, 1 August 2018 - Rico Nasty&lt;p&gt;</v>
      </c>
      <c r="V399" s="95" t="str">
        <f t="shared" si="92"/>
        <v>&amp;#149; Rico Nasty - &lt;b&gt;&lt;a href='fillmore.php' title='list by venue'&gt;Fillmore Silver Spring&lt;/a&gt;&lt;/b&gt;  - &lt;font color='#005500'&gt;&lt;b&gt;NEW!&lt;/b&gt;&lt;/font&gt;&lt;br&gt;</v>
      </c>
      <c r="AE399" s="92" t="str">
        <f t="shared" si="93"/>
        <v>Wednesday, 1 August 2018      [&lt;a name='20180801' href='#20180801'&gt;link to this day&lt;/a&gt;]</v>
      </c>
      <c r="AF399" s="96" t="str">
        <f t="shared" si="94"/>
        <v>&lt;a name='20180801'&gt;&lt;b&gt;Wednesday, 1 August 2018: Rico Nasty - &lt;a href='fillmore.php' title='list by venue'&gt;Fillmore Silver Spring&lt;/a&gt;&lt;/b&gt;&lt;/a&gt;&lt;br&gt;</v>
      </c>
      <c r="AG399" s="97">
        <f t="shared" si="95"/>
        <v>2018</v>
      </c>
      <c r="AH399" s="97" t="str">
        <f t="shared" si="96"/>
        <v>08</v>
      </c>
      <c r="AI399" s="97" t="str">
        <f t="shared" si="97"/>
        <v>01</v>
      </c>
      <c r="AJ399" s="97" t="str">
        <f t="shared" si="98"/>
        <v>20180801</v>
      </c>
    </row>
    <row r="400" spans="2:36" ht="12" customHeight="1" x14ac:dyDescent="0.15">
      <c r="D400" s="110">
        <v>43233</v>
      </c>
      <c r="E400" s="9" t="s">
        <v>795</v>
      </c>
      <c r="F400" s="86" t="str">
        <f t="shared" si="86"/>
        <v>Wednesday</v>
      </c>
      <c r="G400" s="91">
        <v>43313</v>
      </c>
      <c r="H400" s="92" t="str">
        <f>VLOOKUP(MONTH(G400),VLOOKUP!$W$1:$X$24,2)</f>
        <v>August</v>
      </c>
      <c r="I400" s="92" t="str">
        <f t="shared" si="87"/>
        <v>Wednesday, 1 August 2018</v>
      </c>
      <c r="J400" s="90" t="s">
        <v>217</v>
      </c>
      <c r="L400" s="86" t="str">
        <f t="shared" si="88"/>
        <v>&lt;a href='jamminjava.php' title='list by venue'&gt;Jammin' Java&lt;/a&gt;</v>
      </c>
      <c r="M400" s="86" t="str">
        <f t="shared" si="89"/>
        <v>Former Best Friends Songwriter Circle: Chris Cassaday, Justin Trawick, Louisa Hall, Eli Lev</v>
      </c>
      <c r="N400" s="86" t="str">
        <f>VLOOKUP(J400,VLOOKUP!$A$2:$S$54,19,FALSE)&amp;J400&amp;"&lt;/a&gt;"</f>
        <v>&lt;a href='jamminjava.php' title='list by venue'&gt;Jammin' Java&lt;/a&gt;</v>
      </c>
      <c r="O400" s="9" t="s">
        <v>2992</v>
      </c>
      <c r="S400" s="95" t="str">
        <f t="shared" si="90"/>
        <v>Former Best Friends Songwriter Circle: Chris Cassaday, Justin Trawick, Louisa Hall, Eli Lev</v>
      </c>
      <c r="T400" s="86" t="str">
        <f t="shared" si="91"/>
        <v>&amp;#149; Former Best Friends Songwriter Circle: Chris Cassaday, Justin Trawick, Louisa Hall, Eli Lev - &lt;b&gt;&lt;a href='jamminjava.php' title='list by venue'&gt;Jammin' Java&lt;/a&gt;&lt;/b&gt; &lt;br&gt;</v>
      </c>
      <c r="U400" s="112" t="str">
        <f>IF(ISBLANK(G400),"","&amp;#149; "&amp;IF(ISBLANK(C400),"","&lt;S&gt;")&amp;I400&amp;IF(ISBLANK(A400),""," - &lt;a href='recommended.php#"&amp;AJ400&amp;"'&gt;&lt;b&gt;&lt;em&gt;&lt;font color='#9C004D'&gt;RECOMMENDED&lt;/font&gt;&lt;/em&gt;&lt;/b&gt;&lt;/a&gt;")&amp;" - "&amp;M400&amp;IF(ISBLANK(K400),K400," - &lt;b&gt;"&amp;K400&amp;"&lt;/b&gt; ")&amp;IF(B400="Sold Out"," - &lt;font color='#000099'&gt;&lt;b&gt;&lt;I&gt;sold out&lt;/I&gt;&lt;/b&gt;&lt;/font&gt;"," - &lt;font color='#728C00'&gt;&lt;em&gt;&lt;a href='http://www.shareasale.com/r.cfm?u=529909&amp;b=234786&amp;m=27601&amp;afftrack=&amp;urllink=www%2Eticketfly%2Ecom%2Fpurchase%2Fevent%2F"&amp;X400&amp;"' target='_blank'&gt;buy tickets&lt;/a&gt;&lt;/em&gt;&lt;/font&gt;")&amp;IF(ISBLANK(C400),"","&lt;/S&gt; &lt;b&gt;"&amp;C400&amp;"&lt;/b&gt;")&amp;"&lt;p&gt;")</f>
        <v>&amp;#149; Wednesday, 1 August 2018 - Former Best Friends Songwriter Circle: Chris Cassaday, Justin Trawick, Louisa Hall, Eli Lev - &lt;font color='#728C00'&gt;&lt;em&gt;&lt;a href='http://www.shareasale.com/r.cfm?u=529909&amp;b=234786&amp;m=27601&amp;afftrack=&amp;urllink=www%2Eticketfly%2Ecom%2Fpurchase%2Fevent%2F1684551' target='_blank'&gt;buy tickets&lt;/a&gt;&lt;/em&gt;&lt;/font&gt;&lt;p&gt;</v>
      </c>
      <c r="V400" s="95" t="str">
        <f t="shared" si="92"/>
        <v>&amp;#149; Former Best Friends Songwriter Circle: Chris Cassaday, Justin Trawick, Louisa Hall, Eli Lev - &lt;b&gt;&lt;a href='jamminjava.php' title='list by venue'&gt;Jammin' Java&lt;/a&gt;&lt;/b&gt;  - &lt;font color='#005500'&gt;&lt;b&gt;NEW!&lt;/b&gt;&lt;/font&gt;&lt;br&gt;</v>
      </c>
      <c r="X400" s="90">
        <v>1684551</v>
      </c>
      <c r="AE400" s="92" t="str">
        <f t="shared" si="93"/>
        <v>Wednesday, 1 August 2018      [&lt;a name='20180801' href='#20180801'&gt;link to this day&lt;/a&gt;]</v>
      </c>
      <c r="AF400" s="96" t="str">
        <f t="shared" si="94"/>
        <v>&lt;a name='20180801'&gt;&lt;b&gt;Wednesday, 1 August 2018: Former Best Friends Songwriter Circle: Chris Cassaday, Justin Trawick, Louisa Hall, Eli Lev - &lt;a href='jamminjava.php' title='list by venue'&gt;Jammin' Java&lt;/a&gt;&lt;/b&gt;&lt;/a&gt;&lt;br&gt;</v>
      </c>
      <c r="AG400" s="97">
        <f t="shared" si="95"/>
        <v>2018</v>
      </c>
      <c r="AH400" s="97" t="str">
        <f t="shared" si="96"/>
        <v>08</v>
      </c>
      <c r="AI400" s="97" t="str">
        <f t="shared" si="97"/>
        <v>01</v>
      </c>
      <c r="AJ400" s="97" t="str">
        <f t="shared" si="98"/>
        <v>20180801</v>
      </c>
    </row>
    <row r="401" spans="4:36" ht="12" customHeight="1" x14ac:dyDescent="0.15">
      <c r="D401" s="110">
        <v>43185</v>
      </c>
      <c r="E401" s="9" t="s">
        <v>795</v>
      </c>
      <c r="F401" s="86" t="str">
        <f t="shared" si="86"/>
        <v>Wednesday</v>
      </c>
      <c r="G401" s="91">
        <v>43313</v>
      </c>
      <c r="H401" s="92" t="str">
        <f>VLOOKUP(MONTH(G401),VLOOKUP!$W$1:$X$24,2)</f>
        <v>August</v>
      </c>
      <c r="I401" s="92" t="str">
        <f t="shared" si="87"/>
        <v>Wednesday, 1 August 2018</v>
      </c>
      <c r="J401" s="94" t="s">
        <v>308</v>
      </c>
      <c r="K401" s="9" t="s">
        <v>2689</v>
      </c>
      <c r="L401" s="86" t="str">
        <f t="shared" si="88"/>
        <v>&lt;a href='jll.php' title='list by venue'&gt;Jiffy Lube Live&lt;/a&gt; (End of the World Tour)</v>
      </c>
      <c r="M401" s="86" t="str">
        <f t="shared" si="89"/>
        <v>Avenged Sevenfold, Prophets of Rage, and Three Days Grace</v>
      </c>
      <c r="N401" s="86" t="str">
        <f>VLOOKUP(J401,VLOOKUP!$A$2:$S$54,19,FALSE)&amp;J401&amp;"&lt;/a&gt;"</f>
        <v>&lt;a href='jll.php' title='list by venue'&gt;Jiffy Lube Live&lt;/a&gt;</v>
      </c>
      <c r="O401" s="9" t="s">
        <v>1986</v>
      </c>
      <c r="P401" s="9" t="s">
        <v>2295</v>
      </c>
      <c r="Q401" s="9" t="s">
        <v>2699</v>
      </c>
      <c r="S401" s="95" t="str">
        <f t="shared" si="90"/>
        <v>Avenged Sevenfold</v>
      </c>
      <c r="T401" s="86" t="str">
        <f t="shared" si="91"/>
        <v>&amp;#149; Avenged Sevenfold, Prophets of Rage, and Three Days Grace - &lt;b&gt;&lt;a href='jll.php' title='list by venue'&gt;Jiffy Lube Live&lt;/a&gt; (End of the World Tour)&lt;/b&gt; &lt;br&gt;</v>
      </c>
      <c r="U401" s="86" t="str">
        <f>IF(ISBLANK(G401),"","&amp;#149; "&amp;IF(ISBLANK(C401),"","&lt;S&gt;")&amp;I401&amp;IF(ISBLANK(A401),""," - &lt;a href='recommended.php#"&amp;AJ401&amp;"'&gt;&lt;b&gt;&lt;em&gt;&lt;font color='#9C004D'&gt;RECOMMENDED&lt;/font&gt;&lt;/em&gt;&lt;/b&gt;&lt;/a&gt;")&amp;" - "&amp;M401&amp;IF(ISBLANK(K401),K401," - &lt;b&gt;"&amp;K401&amp;"&lt;/b&gt; ")&amp;IF(B401="Sold Out"," - &lt;font color='#000099'&gt;&lt;b&gt;&lt;I&gt;sold out&lt;/I&gt;&lt;/b&gt;&lt;/font&gt;","")&amp;IF(ISBLANK(C401),"","&lt;/S&gt; &lt;b&gt;"&amp;C401&amp;"&lt;/b&gt;")&amp;"&lt;p&gt;")</f>
        <v>&amp;#149; Wednesday, 1 August 2018 - Avenged Sevenfold, Prophets of Rage, and Three Days Grace - &lt;b&gt;End of the World Tour&lt;/b&gt; &lt;p&gt;</v>
      </c>
      <c r="V401" s="95" t="str">
        <f t="shared" si="92"/>
        <v>&amp;#149; Avenged Sevenfold, Prophets of Rage, and Three Days Grace - &lt;b&gt;&lt;a href='jll.php' title='list by venue'&gt;Jiffy Lube Live&lt;/a&gt; (End of the World Tour)&lt;/b&gt;  - &lt;font color='#005500'&gt;&lt;b&gt;NEW!&lt;/b&gt;&lt;/font&gt;&lt;br&gt;</v>
      </c>
      <c r="AE401" s="92" t="str">
        <f t="shared" si="93"/>
        <v>Wednesday, 1 August 2018      [&lt;a name='20180801' href='#20180801'&gt;link to this day&lt;/a&gt;]</v>
      </c>
      <c r="AF401" s="96" t="str">
        <f t="shared" si="94"/>
        <v>&lt;a name='20180801'&gt;&lt;b&gt;Wednesday, 1 August 2018: Avenged Sevenfold, Prophets of Rage, and Three Days Grace - &lt;a href='jll.php' title='list by venue'&gt;Jiffy Lube Live&lt;/a&gt; (End of the World Tour)&lt;/b&gt;&lt;/a&gt;&lt;br&gt;</v>
      </c>
      <c r="AG401" s="97">
        <f t="shared" si="95"/>
        <v>2018</v>
      </c>
      <c r="AH401" s="97" t="str">
        <f t="shared" si="96"/>
        <v>08</v>
      </c>
      <c r="AI401" s="97" t="str">
        <f t="shared" si="97"/>
        <v>01</v>
      </c>
      <c r="AJ401" s="97" t="str">
        <f t="shared" si="98"/>
        <v>20180801</v>
      </c>
    </row>
    <row r="402" spans="4:36" ht="12" customHeight="1" x14ac:dyDescent="0.15">
      <c r="D402" s="110">
        <v>43287</v>
      </c>
      <c r="E402" s="9" t="s">
        <v>795</v>
      </c>
      <c r="F402" s="86" t="str">
        <f t="shared" si="86"/>
        <v>Wednesday</v>
      </c>
      <c r="G402" s="91">
        <v>43313</v>
      </c>
      <c r="H402" s="92" t="str">
        <f>VLOOKUP(MONTH(G402),VLOOKUP!$W$1:$X$24,2)</f>
        <v>August</v>
      </c>
      <c r="I402" s="92" t="str">
        <f t="shared" si="87"/>
        <v>Wednesday, 1 August 2018</v>
      </c>
      <c r="J402" s="107" t="s">
        <v>647</v>
      </c>
      <c r="K402" s="106"/>
      <c r="L402" s="86" t="str">
        <f t="shared" si="88"/>
        <v>&lt;a href='metrogallery.php' title='list by venue'&gt;Metro Gallery (Baltimore)&lt;/a&gt;</v>
      </c>
      <c r="M402" s="86" t="str">
        <f t="shared" si="89"/>
        <v>Telekinetic Yeti, Hyborian, and Faith in Jane</v>
      </c>
      <c r="N402" s="86" t="str">
        <f>VLOOKUP(J402,VLOOKUP!$A$2:$S$54,19,FALSE)&amp;J402&amp;"&lt;/a&gt;"</f>
        <v>&lt;a href='metrogallery.php' title='list by venue'&gt;Metro Gallery (Baltimore)&lt;/a&gt;</v>
      </c>
      <c r="O402" s="173" t="s">
        <v>2321</v>
      </c>
      <c r="P402" s="3" t="s">
        <v>3470</v>
      </c>
      <c r="Q402" s="3" t="s">
        <v>1617</v>
      </c>
      <c r="R402" s="107"/>
      <c r="S402" s="95" t="str">
        <f t="shared" si="90"/>
        <v>Telekinetic Yeti</v>
      </c>
      <c r="T402" s="86" t="str">
        <f t="shared" si="91"/>
        <v>&amp;#149; Telekinetic Yeti, Hyborian, and Faith in Jane - &lt;b&gt;&lt;a href='metrogallery.php' title='list by venue'&gt;Metro Gallery (Baltimore)&lt;/a&gt;&lt;/b&gt; &lt;br&gt;</v>
      </c>
      <c r="U402" s="86" t="str">
        <f>IF(ISBLANK(G402),"","&amp;#149; "&amp;IF(ISBLANK(C402),"","&lt;S&gt;")&amp;I402&amp;IF(ISBLANK(A402),""," - &lt;a href='recommended.php#"&amp;AJ402&amp;"'&gt;&lt;b&gt;&lt;em&gt;&lt;font color='#9C004D'&gt;RECOMMENDED&lt;/font&gt;&lt;/em&gt;&lt;/b&gt;&lt;/a&gt;")&amp;" - "&amp;M402&amp;IF(ISBLANK(K402),K402," - &lt;b&gt;"&amp;K402&amp;"&lt;/b&gt; ")&amp;IF(B402="Sold Out"," - &lt;font color='#000099'&gt;&lt;b&gt;&lt;I&gt;sold out&lt;/I&gt;&lt;/b&gt;&lt;/font&gt;","")&amp;IF(ISBLANK(C402),"","&lt;/S&gt; &lt;b&gt;"&amp;C402&amp;"&lt;/b&gt;")&amp;"&lt;p&gt;")</f>
        <v>&amp;#149; Wednesday, 1 August 2018 - Telekinetic Yeti, Hyborian, and Faith in Jane&lt;p&gt;</v>
      </c>
      <c r="V402" s="95" t="str">
        <f t="shared" si="92"/>
        <v>&amp;#149; Telekinetic Yeti, Hyborian, and Faith in Jane - &lt;b&gt;&lt;a href='metrogallery.php' title='list by venue'&gt;Metro Gallery (Baltimore)&lt;/a&gt;&lt;/b&gt;  - &lt;font color='#005500'&gt;&lt;b&gt;NEW!&lt;/b&gt;&lt;/font&gt;&lt;br&gt;</v>
      </c>
      <c r="AE402" s="92" t="str">
        <f t="shared" si="93"/>
        <v>Wednesday, 1 August 2018      [&lt;a name='20180801' href='#20180801'&gt;link to this day&lt;/a&gt;]</v>
      </c>
      <c r="AF402" s="96" t="str">
        <f t="shared" si="94"/>
        <v>&lt;a name='20180801'&gt;&lt;b&gt;Wednesday, 1 August 2018: Telekinetic Yeti, Hyborian, and Faith in Jane - &lt;a href='metrogallery.php' title='list by venue'&gt;Metro Gallery (Baltimore)&lt;/a&gt;&lt;/b&gt;&lt;/a&gt;&lt;br&gt;</v>
      </c>
      <c r="AG402" s="97">
        <f t="shared" si="95"/>
        <v>2018</v>
      </c>
      <c r="AH402" s="97" t="str">
        <f t="shared" si="96"/>
        <v>08</v>
      </c>
      <c r="AI402" s="97" t="str">
        <f t="shared" si="97"/>
        <v>01</v>
      </c>
      <c r="AJ402" s="97" t="str">
        <f t="shared" si="98"/>
        <v>20180801</v>
      </c>
    </row>
    <row r="403" spans="4:36" ht="12" customHeight="1" x14ac:dyDescent="0.15">
      <c r="D403" s="110">
        <v>43273</v>
      </c>
      <c r="E403" s="9" t="s">
        <v>795</v>
      </c>
      <c r="F403" s="86" t="str">
        <f t="shared" si="86"/>
        <v>Wednesday</v>
      </c>
      <c r="G403" s="91">
        <v>43313</v>
      </c>
      <c r="H403" s="92" t="str">
        <f>VLOOKUP(MONTH(G403),VLOOKUP!$W$1:$X$24,2)</f>
        <v>August</v>
      </c>
      <c r="I403" s="92" t="str">
        <f t="shared" si="87"/>
        <v>Wednesday, 1 August 2018</v>
      </c>
      <c r="J403" s="94" t="s">
        <v>605</v>
      </c>
      <c r="L403" s="86" t="str">
        <f t="shared" si="88"/>
        <v>&lt;a href='rnrh.php' title='list by venue'&gt;Rock &amp; Roll Hotel&lt;/a&gt;</v>
      </c>
      <c r="M403" s="86" t="str">
        <f t="shared" si="89"/>
        <v>the Sheepdogs and Brent Cowles</v>
      </c>
      <c r="N403" s="86" t="str">
        <f>VLOOKUP(J403,VLOOKUP!$A$2:$S$54,19,FALSE)&amp;J403&amp;"&lt;/a&gt;"</f>
        <v>&lt;a href='rnrh.php' title='list by venue'&gt;Rock &amp; Roll Hotel&lt;/a&gt;</v>
      </c>
      <c r="O403" s="9" t="s">
        <v>3207</v>
      </c>
      <c r="P403" s="9" t="s">
        <v>2953</v>
      </c>
      <c r="S403" s="95" t="str">
        <f t="shared" si="90"/>
        <v>Sheepdogs</v>
      </c>
      <c r="T403" s="86" t="str">
        <f t="shared" si="91"/>
        <v>&amp;#149; the Sheepdogs and Brent Cowles - &lt;b&gt;&lt;a href='rnrh.php' title='list by venue'&gt;Rock &amp; Roll Hotel&lt;/a&gt;&lt;/b&gt; &lt;br&gt;</v>
      </c>
      <c r="U403" s="112" t="str">
        <f>IF(ISBLANK(G403),"","&amp;#149; "&amp;IF(ISBLANK(C403),"","&lt;S&gt;")&amp;I403&amp;IF(ISBLANK(A403),""," - &lt;a href='recommended.php#"&amp;AJ403&amp;"'&gt;&lt;b&gt;&lt;em&gt;&lt;font color='#9C004D'&gt;RECOMMENDED&lt;/font&gt;&lt;/em&gt;&lt;/b&gt;&lt;/a&gt;")&amp;" - "&amp;M403&amp;IF(ISBLANK(K403),K403," - &lt;b&gt;"&amp;K403&amp;"&lt;/b&gt; ")&amp;IF(B403="Sold Out"," - &lt;font color='#000099'&gt;&lt;b&gt;&lt;I&gt;sold out&lt;/I&gt;&lt;/b&gt;&lt;/font&gt;"," - &lt;font color='#728C00'&gt;&lt;em&gt;&lt;a href='http://www.shareasale.com/r.cfm?u=529909&amp;b=234786&amp;m=27601&amp;afftrack=&amp;urllink=www%2Eticketfly%2Ecom%2Fpurchase%2Fevent%2F"&amp;X403&amp;"' target='_blank'&gt;buy tickets&lt;/a&gt;&lt;/em&gt;&lt;/font&gt;")&amp;IF(ISBLANK(C403),"","&lt;/S&gt; &lt;b&gt;"&amp;C403&amp;"&lt;/b&gt;")&amp;"&lt;p&gt;")</f>
        <v>&amp;#149; Wednesday, 1 August 2018 - the Sheepdogs and Brent Cowles - &lt;font color='#728C00'&gt;&lt;em&gt;&lt;a href='http://www.shareasale.com/r.cfm?u=529909&amp;b=234786&amp;m=27601&amp;afftrack=&amp;urllink=www%2Eticketfly%2Ecom%2Fpurchase%2Fevent%2F1701636' target='_blank'&gt;buy tickets&lt;/a&gt;&lt;/em&gt;&lt;/font&gt;&lt;p&gt;</v>
      </c>
      <c r="V403" s="95" t="str">
        <f t="shared" si="92"/>
        <v>&amp;#149; the Sheepdogs and Brent Cowles - &lt;b&gt;&lt;a href='rnrh.php' title='list by venue'&gt;Rock &amp; Roll Hotel&lt;/a&gt;&lt;/b&gt;  - &lt;font color='#005500'&gt;&lt;b&gt;NEW!&lt;/b&gt;&lt;/font&gt;&lt;br&gt;</v>
      </c>
      <c r="X403" s="9">
        <v>1701636</v>
      </c>
      <c r="AE403" s="92" t="str">
        <f t="shared" si="93"/>
        <v>Wednesday, 1 August 2018      [&lt;a name='20180801' href='#20180801'&gt;link to this day&lt;/a&gt;]</v>
      </c>
      <c r="AF403" s="96" t="str">
        <f t="shared" si="94"/>
        <v>&lt;a name='20180801'&gt;&lt;b&gt;Wednesday, 1 August 2018: the Sheepdogs and Brent Cowles - &lt;a href='rnrh.php' title='list by venue'&gt;Rock &amp; Roll Hotel&lt;/a&gt;&lt;/b&gt;&lt;/a&gt;&lt;br&gt;</v>
      </c>
      <c r="AG403" s="97">
        <f t="shared" si="95"/>
        <v>2018</v>
      </c>
      <c r="AH403" s="97" t="str">
        <f t="shared" si="96"/>
        <v>08</v>
      </c>
      <c r="AI403" s="97" t="str">
        <f t="shared" si="97"/>
        <v>01</v>
      </c>
      <c r="AJ403" s="97" t="str">
        <f t="shared" si="98"/>
        <v>20180801</v>
      </c>
    </row>
    <row r="404" spans="4:36" ht="12" customHeight="1" x14ac:dyDescent="0.15">
      <c r="D404" s="110">
        <v>43217</v>
      </c>
      <c r="E404" s="9" t="s">
        <v>795</v>
      </c>
      <c r="F404" s="86" t="str">
        <f t="shared" si="86"/>
        <v>Wednesday</v>
      </c>
      <c r="G404" s="91">
        <v>43313</v>
      </c>
      <c r="H404" s="92" t="str">
        <f>VLOOKUP(MONTH(G404),VLOOKUP!$W$1:$X$24,2)</f>
        <v>August</v>
      </c>
      <c r="I404" s="92" t="str">
        <f t="shared" si="87"/>
        <v>Wednesday, 1 August 2018</v>
      </c>
      <c r="J404" s="90" t="s">
        <v>654</v>
      </c>
      <c r="K404" s="9" t="s">
        <v>2197</v>
      </c>
      <c r="L404" s="86" t="str">
        <f t="shared" si="88"/>
        <v>&lt;a href='strathmore.php' title='list by venue'&gt;Strathmore&lt;/a&gt; (Live from the Lawn)</v>
      </c>
      <c r="M404" s="86" t="str">
        <f t="shared" si="89"/>
        <v>the Chuck Brown Band</v>
      </c>
      <c r="N404" s="86" t="str">
        <f>VLOOKUP(J404,VLOOKUP!$A$2:$S$54,19,FALSE)&amp;J404&amp;"&lt;/a&gt;"</f>
        <v>&lt;a href='strathmore.php' title='list by venue'&gt;Strathmore&lt;/a&gt;</v>
      </c>
      <c r="O404" s="9" t="s">
        <v>2846</v>
      </c>
      <c r="S404" s="95" t="str">
        <f t="shared" si="90"/>
        <v>Chuck Brown Band</v>
      </c>
      <c r="T404" s="86" t="str">
        <f t="shared" si="91"/>
        <v>&amp;#149; the Chuck Brown Band - &lt;b&gt;&lt;a href='strathmore.php' title='list by venue'&gt;Strathmore&lt;/a&gt; (Live from the Lawn)&lt;/b&gt; &lt;br&gt;</v>
      </c>
      <c r="U404" s="86" t="str">
        <f>IF(ISBLANK(G404),"","&amp;#149; "&amp;IF(ISBLANK(C404),"","&lt;S&gt;")&amp;I404&amp;IF(ISBLANK(A404),""," - &lt;a href='recommended.php#"&amp;AJ404&amp;"'&gt;&lt;b&gt;&lt;em&gt;&lt;font color='#9C004D'&gt;RECOMMENDED&lt;/font&gt;&lt;/em&gt;&lt;/b&gt;&lt;/a&gt;")&amp;" - "&amp;M404&amp;IF(ISBLANK(K404),K404," - &lt;b&gt;"&amp;K404&amp;"&lt;/b&gt; ")&amp;IF(B404="Sold Out"," - &lt;font color='#000099'&gt;&lt;b&gt;&lt;I&gt;sold out&lt;/I&gt;&lt;/b&gt;&lt;/font&gt;","")&amp;IF(ISBLANK(C404),"","&lt;/S&gt; &lt;b&gt;"&amp;C404&amp;"&lt;/b&gt;")&amp;"&lt;p&gt;")</f>
        <v>&amp;#149; Wednesday, 1 August 2018 - the Chuck Brown Band - &lt;b&gt;Live from the Lawn&lt;/b&gt; &lt;p&gt;</v>
      </c>
      <c r="V404" s="95" t="str">
        <f t="shared" si="92"/>
        <v>&amp;#149; the Chuck Brown Band - &lt;b&gt;&lt;a href='strathmore.php' title='list by venue'&gt;Strathmore&lt;/a&gt; (Live from the Lawn)&lt;/b&gt;  - &lt;font color='#005500'&gt;&lt;b&gt;NEW!&lt;/b&gt;&lt;/font&gt;&lt;br&gt;</v>
      </c>
      <c r="AE404" s="92" t="str">
        <f t="shared" si="93"/>
        <v>Wednesday, 1 August 2018      [&lt;a name='20180801' href='#20180801'&gt;link to this day&lt;/a&gt;]</v>
      </c>
      <c r="AF404" s="96" t="str">
        <f t="shared" si="94"/>
        <v>&lt;a name='20180801'&gt;&lt;b&gt;Wednesday, 1 August 2018: the Chuck Brown Band - &lt;a href='strathmore.php' title='list by venue'&gt;Strathmore&lt;/a&gt; (Live from the Lawn)&lt;/b&gt;&lt;/a&gt;&lt;br&gt;</v>
      </c>
      <c r="AG404" s="97">
        <f t="shared" si="95"/>
        <v>2018</v>
      </c>
      <c r="AH404" s="97" t="str">
        <f t="shared" si="96"/>
        <v>08</v>
      </c>
      <c r="AI404" s="97" t="str">
        <f t="shared" si="97"/>
        <v>01</v>
      </c>
      <c r="AJ404" s="97" t="str">
        <f t="shared" si="98"/>
        <v>20180801</v>
      </c>
    </row>
    <row r="405" spans="4:36" ht="12" customHeight="1" x14ac:dyDescent="0.15">
      <c r="D405" s="110">
        <v>43242</v>
      </c>
      <c r="E405" s="9" t="s">
        <v>795</v>
      </c>
      <c r="F405" s="86" t="str">
        <f t="shared" si="86"/>
        <v>Thursday</v>
      </c>
      <c r="G405" s="91">
        <v>43314</v>
      </c>
      <c r="H405" s="92" t="str">
        <f>VLOOKUP(MONTH(G405),VLOOKUP!$W$1:$X$24,2)</f>
        <v>August</v>
      </c>
      <c r="I405" s="92" t="str">
        <f t="shared" si="87"/>
        <v>Thursday, 2 August 2018</v>
      </c>
      <c r="J405" s="90" t="s">
        <v>258</v>
      </c>
      <c r="L405" s="86" t="str">
        <f t="shared" si="88"/>
        <v>&lt;a href='930.php' title='list by venue'&gt;9:30 Club&lt;/a&gt;</v>
      </c>
      <c r="M405" s="86" t="str">
        <f t="shared" si="89"/>
        <v>George Clinton &amp;amp; Parliament Funkadelic</v>
      </c>
      <c r="N405" s="86" t="str">
        <f>VLOOKUP(J405,VLOOKUP!$A$2:$S$54,19,FALSE)&amp;J405&amp;"&lt;/a&gt;"</f>
        <v>&lt;a href='930.php' title='list by venue'&gt;9:30 Club&lt;/a&gt;</v>
      </c>
      <c r="O405" s="9" t="s">
        <v>1788</v>
      </c>
      <c r="S405" s="95" t="str">
        <f t="shared" si="90"/>
        <v>George Clinton &amp;amp; Parliament Funkadelic</v>
      </c>
      <c r="T405" s="86" t="str">
        <f t="shared" si="91"/>
        <v>&amp;#149; George Clinton &amp;amp; Parliament Funkadelic - &lt;b&gt;&lt;a href='930.php' title='list by venue'&gt;9:30 Club&lt;/a&gt;&lt;/b&gt; &lt;br&gt;</v>
      </c>
      <c r="U405" s="112" t="str">
        <f>IF(ISBLANK(G405),"","&amp;#149; "&amp;IF(ISBLANK(C405),"","&lt;S&gt;")&amp;I405&amp;IF(ISBLANK(A405),""," - &lt;a href='recommended.php#"&amp;AJ405&amp;"'&gt;&lt;b&gt;&lt;em&gt;&lt;font color='#9C004D'&gt;RECOMMENDED&lt;/font&gt;&lt;/em&gt;&lt;/b&gt;&lt;/a&gt;")&amp;" - "&amp;M405&amp;IF(ISBLANK(K405),K405," - &lt;b&gt;"&amp;K405&amp;"&lt;/b&gt; ")&amp;IF(B405="Sold Out"," - &lt;font color='#000099'&gt;&lt;b&gt;&lt;I&gt;sold out&lt;/I&gt;&lt;/b&gt;&lt;/font&gt;"," - &lt;font color='#728C00'&gt;&lt;em&gt;&lt;a href='http://www.shareasale.com/r.cfm?u=529909&amp;b=234786&amp;m=27601&amp;afftrack=&amp;urllink=www%2Eticketfly%2Ecom%2Fpurchase%2Fevent%2F"&amp;X405&amp;"' target='_blank'&gt;buy tickets&lt;/a&gt;&lt;/em&gt;&lt;/font&gt;")&amp;IF(ISBLANK(C405),"","&lt;/S&gt; &lt;b&gt;"&amp;C405&amp;"&lt;/b&gt;")&amp;"&lt;p&gt;")</f>
        <v>&amp;#149; Thursday, 2 August 2018 - George Clinton &amp;amp; Parliament Funkadelic - &lt;font color='#728C00'&gt;&lt;em&gt;&lt;a href='http://www.shareasale.com/r.cfm?u=529909&amp;b=234786&amp;m=27601&amp;afftrack=&amp;urllink=www%2Eticketfly%2Ecom%2Fpurchase%2Fevent%2F1698915' target='_blank'&gt;buy tickets&lt;/a&gt;&lt;/em&gt;&lt;/font&gt;&lt;p&gt;</v>
      </c>
      <c r="V405" s="95" t="str">
        <f t="shared" si="92"/>
        <v>&amp;#149; George Clinton &amp;amp; Parliament Funkadelic - &lt;b&gt;&lt;a href='930.php' title='list by venue'&gt;9:30 Club&lt;/a&gt;&lt;/b&gt;  - &lt;font color='#005500'&gt;&lt;b&gt;NEW!&lt;/b&gt;&lt;/font&gt;&lt;br&gt;</v>
      </c>
      <c r="W405" s="90" t="s">
        <v>221</v>
      </c>
      <c r="X405" s="9">
        <v>1698915</v>
      </c>
      <c r="AE405" s="92" t="str">
        <f t="shared" si="93"/>
        <v>Thursday, 2 August 2018      [&lt;a name='20180802' href='#20180802'&gt;link to this day&lt;/a&gt;]</v>
      </c>
      <c r="AF405" s="96" t="str">
        <f t="shared" si="94"/>
        <v>&lt;a name='20180802'&gt;&lt;b&gt;Thursday, 2 August 2018: George Clinton &amp;amp; Parliament Funkadelic - &lt;a href='930.php' title='list by venue'&gt;9:30 Club&lt;/a&gt;&lt;/b&gt;&lt;/a&gt;&lt;br&gt;</v>
      </c>
      <c r="AG405" s="97">
        <f t="shared" si="95"/>
        <v>2018</v>
      </c>
      <c r="AH405" s="97" t="str">
        <f t="shared" si="96"/>
        <v>08</v>
      </c>
      <c r="AI405" s="97" t="str">
        <f t="shared" si="97"/>
        <v>02</v>
      </c>
      <c r="AJ405" s="97" t="str">
        <f t="shared" si="98"/>
        <v>20180802</v>
      </c>
    </row>
    <row r="406" spans="4:36" ht="12" customHeight="1" x14ac:dyDescent="0.15">
      <c r="D406" s="110">
        <v>43289</v>
      </c>
      <c r="E406" s="9" t="s">
        <v>795</v>
      </c>
      <c r="F406" s="86" t="str">
        <f t="shared" si="86"/>
        <v>Thursday</v>
      </c>
      <c r="G406" s="91">
        <v>43314</v>
      </c>
      <c r="H406" s="92" t="str">
        <f>VLOOKUP(MONTH(G406),VLOOKUP!$W$1:$X$24,2)</f>
        <v>August</v>
      </c>
      <c r="I406" s="92" t="str">
        <f t="shared" si="87"/>
        <v>Thursday, 2 August 2018</v>
      </c>
      <c r="J406" s="107" t="s">
        <v>453</v>
      </c>
      <c r="K406" s="106"/>
      <c r="L406" s="86" t="str">
        <f t="shared" si="88"/>
        <v>&lt;a href='bmss.php' title='list by venue'&gt;Baltimore SoundStage&lt;/a&gt;</v>
      </c>
      <c r="M406" s="86" t="str">
        <f t="shared" si="89"/>
        <v>Lil Ugly Mane, Nickelus F, Backslider, End It, Butch Dawson &amp;amp; Black Zheep DZ, and DJ Pancakes</v>
      </c>
      <c r="N406" s="86" t="str">
        <f>VLOOKUP(J406,VLOOKUP!$A$2:$S$54,19,FALSE)&amp;J406&amp;"&lt;/a&gt;"</f>
        <v>&lt;a href='bmss.php' title='list by venue'&gt;Baltimore SoundStage&lt;/a&gt;</v>
      </c>
      <c r="O406" s="3" t="s">
        <v>3518</v>
      </c>
      <c r="P406" s="3" t="s">
        <v>3519</v>
      </c>
      <c r="Q406" s="3" t="s">
        <v>3520</v>
      </c>
      <c r="R406" s="3" t="s">
        <v>2168</v>
      </c>
      <c r="S406" s="95" t="str">
        <f t="shared" si="90"/>
        <v>Lil Ugly Mane</v>
      </c>
      <c r="T406" s="86" t="str">
        <f t="shared" si="91"/>
        <v>&amp;#149; Lil Ugly Mane, Nickelus F, Backslider, End It, Butch Dawson &amp;amp; Black Zheep DZ, and DJ Pancakes - &lt;b&gt;&lt;a href='bmss.php' title='list by venue'&gt;Baltimore SoundStage&lt;/a&gt;&lt;/b&gt; &lt;br&gt;</v>
      </c>
      <c r="U406" s="86" t="str">
        <f>IF(ISBLANK(G406),"","&amp;#149; "&amp;IF(ISBLANK(C406),"","&lt;S&gt;")&amp;I406&amp;IF(ISBLANK(A406),""," - &lt;a href='recommended.php#"&amp;AJ406&amp;"'&gt;&lt;b&gt;&lt;em&gt;&lt;font color='#9C004D'&gt;RECOMMENDED&lt;/font&gt;&lt;/em&gt;&lt;/b&gt;&lt;/a&gt;")&amp;" - "&amp;M406&amp;IF(ISBLANK(K406),K406," - &lt;b&gt;"&amp;K406&amp;"&lt;/b&gt; ")&amp;IF(B406="Sold Out"," - &lt;font color='#000099'&gt;&lt;b&gt;&lt;I&gt;sold out&lt;/I&gt;&lt;/b&gt;&lt;/font&gt;","")&amp;IF(ISBLANK(C406),"","&lt;/S&gt; &lt;b&gt;"&amp;C406&amp;"&lt;/b&gt;")&amp;"&lt;p&gt;")</f>
        <v>&amp;#149; Thursday, 2 August 2018 - Lil Ugly Mane, Nickelus F, Backslider, End It, Butch Dawson &amp;amp; Black Zheep DZ, and DJ Pancakes&lt;p&gt;</v>
      </c>
      <c r="V406" s="95" t="str">
        <f t="shared" si="92"/>
        <v>&amp;#149; Lil Ugly Mane, Nickelus F, Backslider, End It, Butch Dawson &amp;amp; Black Zheep DZ, and DJ Pancakes - &lt;b&gt;&lt;a href='bmss.php' title='list by venue'&gt;Baltimore SoundStage&lt;/a&gt;&lt;/b&gt;  - &lt;font color='#005500'&gt;&lt;b&gt;NEW!&lt;/b&gt;&lt;/font&gt;&lt;br&gt;</v>
      </c>
      <c r="W406" s="90" t="s">
        <v>282</v>
      </c>
      <c r="Z406" s="172">
        <v>0.85416666666666663</v>
      </c>
      <c r="AE406" s="92" t="str">
        <f t="shared" si="93"/>
        <v>Thursday, 2 August 2018      [&lt;a name='20180802' href='#20180802'&gt;link to this day&lt;/a&gt;]</v>
      </c>
      <c r="AF406" s="96" t="str">
        <f t="shared" si="94"/>
        <v>&lt;a name='20180802'&gt;&lt;b&gt;Thursday, 2 August 2018: Lil Ugly Mane, Nickelus F, Backslider, End It, Butch Dawson &amp;amp; Black Zheep DZ, and DJ Pancakes - &lt;a href='bmss.php' title='list by venue'&gt;Baltimore SoundStage&lt;/a&gt;&lt;/b&gt;&lt;/a&gt;&lt;br&gt;</v>
      </c>
      <c r="AG406" s="97">
        <f t="shared" si="95"/>
        <v>2018</v>
      </c>
      <c r="AH406" s="97" t="str">
        <f t="shared" si="96"/>
        <v>08</v>
      </c>
      <c r="AI406" s="97" t="str">
        <f t="shared" si="97"/>
        <v>02</v>
      </c>
      <c r="AJ406" s="97" t="str">
        <f t="shared" si="98"/>
        <v>20180802</v>
      </c>
    </row>
    <row r="407" spans="4:36" ht="12" customHeight="1" x14ac:dyDescent="0.15">
      <c r="D407" s="110">
        <v>43223</v>
      </c>
      <c r="E407" s="9" t="s">
        <v>795</v>
      </c>
      <c r="F407" s="86" t="str">
        <f t="shared" si="86"/>
        <v>Thursday</v>
      </c>
      <c r="G407" s="91">
        <v>43314</v>
      </c>
      <c r="H407" s="92" t="str">
        <f>VLOOKUP(MONTH(G407),VLOOKUP!$W$1:$X$24,2)</f>
        <v>August</v>
      </c>
      <c r="I407" s="92" t="str">
        <f t="shared" si="87"/>
        <v>Thursday, 2 August 2018</v>
      </c>
      <c r="J407" s="90" t="s">
        <v>446</v>
      </c>
      <c r="L407" s="86" t="str">
        <f t="shared" si="88"/>
        <v>&lt;a href='birchmere.php' title='list by venue'&gt;Birchmere&lt;/a&gt;</v>
      </c>
      <c r="M407" s="86" t="str">
        <f t="shared" si="89"/>
        <v>Amanda Shires and Sean Rowe</v>
      </c>
      <c r="N407" s="86" t="str">
        <f>VLOOKUP(J407,VLOOKUP!$A$2:$S$54,19,FALSE)&amp;J407&amp;"&lt;/a&gt;"</f>
        <v>&lt;a href='birchmere.php' title='list by venue'&gt;Birchmere&lt;/a&gt;</v>
      </c>
      <c r="O407" s="9" t="s">
        <v>2306</v>
      </c>
      <c r="P407" s="9" t="s">
        <v>1990</v>
      </c>
      <c r="S407" s="95" t="str">
        <f t="shared" si="90"/>
        <v>Amanda Shires</v>
      </c>
      <c r="T407" s="86" t="str">
        <f t="shared" si="91"/>
        <v>&amp;#149; Amanda Shires and Sean Rowe - &lt;b&gt;&lt;a href='birchmere.php' title='list by venue'&gt;Birchmere&lt;/a&gt;&lt;/b&gt; &lt;br&gt;</v>
      </c>
      <c r="U407" s="86" t="str">
        <f>IF(ISBLANK(G407),"","&amp;#149; "&amp;IF(ISBLANK(C407),"","&lt;S&gt;")&amp;I407&amp;IF(ISBLANK(A407),""," - &lt;a href='recommended.php#"&amp;AJ407&amp;"'&gt;&lt;b&gt;&lt;em&gt;&lt;font color='#9C004D'&gt;RECOMMENDED&lt;/font&gt;&lt;/em&gt;&lt;/b&gt;&lt;/a&gt;")&amp;" - "&amp;M407&amp;IF(ISBLANK(K407),K407," - &lt;b&gt;"&amp;K407&amp;"&lt;/b&gt; ")&amp;IF(B407="Sold Out"," - &lt;font color='#000099'&gt;&lt;b&gt;&lt;I&gt;sold out&lt;/I&gt;&lt;/b&gt;&lt;/font&gt;","")&amp;IF(ISBLANK(C407),"","&lt;/S&gt; &lt;b&gt;"&amp;C407&amp;"&lt;/b&gt;")&amp;"&lt;p&gt;")</f>
        <v>&amp;#149; Thursday, 2 August 2018 - Amanda Shires and Sean Rowe&lt;p&gt;</v>
      </c>
      <c r="V407" s="95" t="str">
        <f t="shared" si="92"/>
        <v>&amp;#149; Amanda Shires and Sean Rowe - &lt;b&gt;&lt;a href='birchmere.php' title='list by venue'&gt;Birchmere&lt;/a&gt;&lt;/b&gt;  - &lt;font color='#005500'&gt;&lt;b&gt;NEW!&lt;/b&gt;&lt;/font&gt;&lt;br&gt;</v>
      </c>
      <c r="W407" s="90" t="s">
        <v>488</v>
      </c>
      <c r="AE407" s="92" t="str">
        <f t="shared" si="93"/>
        <v>Thursday, 2 August 2018      [&lt;a name='20180802' href='#20180802'&gt;link to this day&lt;/a&gt;]</v>
      </c>
      <c r="AF407" s="96" t="str">
        <f t="shared" si="94"/>
        <v>&lt;a name='20180802'&gt;&lt;b&gt;Thursday, 2 August 2018: Amanda Shires and Sean Rowe - &lt;a href='birchmere.php' title='list by venue'&gt;Birchmere&lt;/a&gt;&lt;/b&gt;&lt;/a&gt;&lt;br&gt;</v>
      </c>
      <c r="AG407" s="97">
        <f t="shared" si="95"/>
        <v>2018</v>
      </c>
      <c r="AH407" s="97" t="str">
        <f t="shared" si="96"/>
        <v>08</v>
      </c>
      <c r="AI407" s="97" t="str">
        <f t="shared" si="97"/>
        <v>02</v>
      </c>
      <c r="AJ407" s="97" t="str">
        <f t="shared" si="98"/>
        <v>20180802</v>
      </c>
    </row>
    <row r="408" spans="4:36" ht="12" customHeight="1" x14ac:dyDescent="0.15">
      <c r="D408" s="110">
        <v>43223</v>
      </c>
      <c r="E408" s="9" t="s">
        <v>795</v>
      </c>
      <c r="F408" s="86" t="str">
        <f t="shared" si="86"/>
        <v>Thursday</v>
      </c>
      <c r="G408" s="91">
        <v>43314</v>
      </c>
      <c r="H408" s="92" t="str">
        <f>VLOOKUP(MONTH(G408),VLOOKUP!$W$1:$X$24,2)</f>
        <v>August</v>
      </c>
      <c r="I408" s="92" t="str">
        <f t="shared" si="87"/>
        <v>Thursday, 2 August 2018</v>
      </c>
      <c r="J408" s="90" t="s">
        <v>674</v>
      </c>
      <c r="K408" s="90" t="s">
        <v>454</v>
      </c>
      <c r="L408" s="86" t="str">
        <f t="shared" si="88"/>
        <v>&lt;a href='bluesalley.php' title='list by venue'&gt;Blues Alley&lt;/a&gt; (Two shows)</v>
      </c>
      <c r="M408" s="86" t="str">
        <f t="shared" si="89"/>
        <v>Freddy Cole Quartet</v>
      </c>
      <c r="N408" s="86" t="str">
        <f>VLOOKUP(J408,VLOOKUP!$A$2:$S$54,19,FALSE)&amp;J408&amp;"&lt;/a&gt;"</f>
        <v>&lt;a href='bluesalley.php' title='list by venue'&gt;Blues Alley&lt;/a&gt;</v>
      </c>
      <c r="O408" s="160" t="s">
        <v>2112</v>
      </c>
      <c r="S408" s="95" t="str">
        <f t="shared" si="90"/>
        <v>Freddy Cole Quartet</v>
      </c>
      <c r="T408" s="86" t="str">
        <f t="shared" si="91"/>
        <v>&amp;#149; Freddy Cole Quartet - &lt;b&gt;&lt;a href='bluesalley.php' title='list by venue'&gt;Blues Alley&lt;/a&gt; (Two shows)&lt;/b&gt; &lt;br&gt;</v>
      </c>
      <c r="U408" s="86" t="str">
        <f>IF(ISBLANK(G408),"","&amp;#149; "&amp;IF(ISBLANK(C408),"","&lt;S&gt;")&amp;I408&amp;IF(ISBLANK(A408),""," - &lt;a href='recommended.php#"&amp;AJ408&amp;"'&gt;&lt;b&gt;&lt;em&gt;&lt;font color='#9C004D'&gt;RECOMMENDED&lt;/font&gt;&lt;/em&gt;&lt;/b&gt;&lt;/a&gt;")&amp;" - "&amp;M408&amp;IF(ISBLANK(K408),K408," - &lt;b&gt;"&amp;K408&amp;"&lt;/b&gt; ")&amp;IF(B408="Sold Out"," - &lt;font color='#000099'&gt;&lt;b&gt;&lt;I&gt;sold out&lt;/I&gt;&lt;/b&gt;&lt;/font&gt;","")&amp;IF(ISBLANK(C408),"","&lt;/S&gt; &lt;b&gt;"&amp;C408&amp;"&lt;/b&gt;")&amp;"&lt;p&gt;")</f>
        <v>&amp;#149; Thursday, 2 August 2018 - Freddy Cole Quartet - &lt;b&gt;Two shows&lt;/b&gt; &lt;p&gt;</v>
      </c>
      <c r="V408" s="95" t="str">
        <f t="shared" si="92"/>
        <v>&amp;#149; Freddy Cole Quartet - &lt;b&gt;&lt;a href='bluesalley.php' title='list by venue'&gt;Blues Alley&lt;/a&gt; (Two shows)&lt;/b&gt;  - &lt;font color='#005500'&gt;&lt;b&gt;NEW!&lt;/b&gt;&lt;/font&gt;&lt;br&gt;</v>
      </c>
      <c r="W408" s="90" t="s">
        <v>221</v>
      </c>
      <c r="AE408" s="92" t="str">
        <f t="shared" si="93"/>
        <v>Thursday, 2 August 2018      [&lt;a name='20180802' href='#20180802'&gt;link to this day&lt;/a&gt;]</v>
      </c>
      <c r="AF408" s="96" t="str">
        <f t="shared" si="94"/>
        <v>&lt;a name='20180802'&gt;&lt;b&gt;Thursday, 2 August 2018: Freddy Cole Quartet - &lt;a href='bluesalley.php' title='list by venue'&gt;Blues Alley&lt;/a&gt; (Two shows)&lt;/b&gt;&lt;/a&gt;&lt;br&gt;</v>
      </c>
      <c r="AG408" s="97">
        <f t="shared" si="95"/>
        <v>2018</v>
      </c>
      <c r="AH408" s="97" t="str">
        <f t="shared" si="96"/>
        <v>08</v>
      </c>
      <c r="AI408" s="97" t="str">
        <f t="shared" si="97"/>
        <v>02</v>
      </c>
      <c r="AJ408" s="97" t="str">
        <f t="shared" si="98"/>
        <v>20180802</v>
      </c>
    </row>
    <row r="409" spans="4:36" ht="12" customHeight="1" x14ac:dyDescent="0.15">
      <c r="D409" s="110">
        <v>43240</v>
      </c>
      <c r="E409" s="9" t="s">
        <v>795</v>
      </c>
      <c r="F409" s="86" t="str">
        <f t="shared" si="86"/>
        <v>Thursday</v>
      </c>
      <c r="G409" s="91">
        <v>43314</v>
      </c>
      <c r="H409" s="92" t="str">
        <f>VLOOKUP(MONTH(G409),VLOOKUP!$W$1:$X$24,2)</f>
        <v>August</v>
      </c>
      <c r="I409" s="92" t="str">
        <f t="shared" si="87"/>
        <v>Thursday, 2 August 2018</v>
      </c>
      <c r="J409" s="90" t="s">
        <v>484</v>
      </c>
      <c r="L409" s="86" t="str">
        <f t="shared" si="88"/>
        <v>&lt;a href='dc9.php' title='list by venue'&gt;DC9&lt;/a&gt;</v>
      </c>
      <c r="M409" s="86" t="str">
        <f t="shared" si="89"/>
        <v>Castlecomer</v>
      </c>
      <c r="N409" s="86" t="str">
        <f>VLOOKUP(J409,VLOOKUP!$A$2:$S$54,19,FALSE)&amp;J409&amp;"&lt;/a&gt;"</f>
        <v>&lt;a href='dc9.php' title='list by venue'&gt;DC9&lt;/a&gt;</v>
      </c>
      <c r="O409" s="4" t="s">
        <v>2373</v>
      </c>
      <c r="P409" s="94"/>
      <c r="Q409" s="94"/>
      <c r="R409" s="94"/>
      <c r="S409" s="95" t="str">
        <f t="shared" si="90"/>
        <v>Castlecomer</v>
      </c>
      <c r="T409" s="86" t="str">
        <f t="shared" si="91"/>
        <v>&amp;#149; Castlecomer - &lt;b&gt;&lt;a href='dc9.php' title='list by venue'&gt;DC9&lt;/a&gt;&lt;/b&gt; &lt;br&gt;</v>
      </c>
      <c r="U409" s="112" t="str">
        <f>IF(ISBLANK(G409),"","&amp;#149; "&amp;IF(ISBLANK(C409),"","&lt;S&gt;")&amp;I409&amp;IF(ISBLANK(A409),""," - &lt;a href='recommended.php#"&amp;AJ409&amp;"'&gt;&lt;b&gt;&lt;em&gt;&lt;font color='#9C004D'&gt;RECOMMENDED&lt;/font&gt;&lt;/em&gt;&lt;/b&gt;&lt;/a&gt;")&amp;" - "&amp;M409&amp;IF(ISBLANK(K409),K409," - &lt;b&gt;"&amp;K409&amp;"&lt;/b&gt; ")&amp;IF(B409="Sold Out"," - &lt;font color='#000099'&gt;&lt;b&gt;&lt;I&gt;sold out&lt;/I&gt;&lt;/b&gt;&lt;/font&gt;"," - &lt;font color='#728C00'&gt;&lt;em&gt;&lt;a href='http://www.shareasale.com/r.cfm?u=529909&amp;b=234786&amp;m=27601&amp;afftrack=&amp;urllink=www%2Eticketfly%2Ecom%2Fpurchase%2Fevent%2F"&amp;X409&amp;"' target='_blank'&gt;buy tickets&lt;/a&gt;&lt;/em&gt;&lt;/font&gt;")&amp;IF(ISBLANK(C409),"","&lt;/S&gt; &lt;b&gt;"&amp;C409&amp;"&lt;/b&gt;")&amp;"&lt;p&gt;")</f>
        <v>&amp;#149; Thursday, 2 August 2018 - Castlecomer - &lt;font color='#728C00'&gt;&lt;em&gt;&lt;a href='http://www.shareasale.com/r.cfm?u=529909&amp;b=234786&amp;m=27601&amp;afftrack=&amp;urllink=www%2Eticketfly%2Ecom%2Fpurchase%2Fevent%2F1699026' target='_blank'&gt;buy tickets&lt;/a&gt;&lt;/em&gt;&lt;/font&gt;&lt;p&gt;</v>
      </c>
      <c r="V409" s="95" t="str">
        <f t="shared" si="92"/>
        <v>&amp;#149; Castlecomer - &lt;b&gt;&lt;a href='dc9.php' title='list by venue'&gt;DC9&lt;/a&gt;&lt;/b&gt;  - &lt;font color='#005500'&gt;&lt;b&gt;NEW!&lt;/b&gt;&lt;/font&gt;&lt;br&gt;</v>
      </c>
      <c r="X409" s="9">
        <v>1699026</v>
      </c>
      <c r="AE409" s="92" t="str">
        <f t="shared" si="93"/>
        <v>Thursday, 2 August 2018      [&lt;a name='20180802' href='#20180802'&gt;link to this day&lt;/a&gt;]</v>
      </c>
      <c r="AF409" s="96" t="str">
        <f t="shared" si="94"/>
        <v>&lt;a name='20180802'&gt;&lt;b&gt;Thursday, 2 August 2018: Castlecomer - &lt;a href='dc9.php' title='list by venue'&gt;DC9&lt;/a&gt;&lt;/b&gt;&lt;/a&gt;&lt;br&gt;</v>
      </c>
      <c r="AG409" s="97">
        <f t="shared" si="95"/>
        <v>2018</v>
      </c>
      <c r="AH409" s="97" t="str">
        <f t="shared" si="96"/>
        <v>08</v>
      </c>
      <c r="AI409" s="97" t="str">
        <f t="shared" si="97"/>
        <v>02</v>
      </c>
      <c r="AJ409" s="97" t="str">
        <f t="shared" si="98"/>
        <v>20180802</v>
      </c>
    </row>
    <row r="410" spans="4:36" ht="12" customHeight="1" x14ac:dyDescent="0.15">
      <c r="D410" s="110">
        <v>43273</v>
      </c>
      <c r="E410" s="9" t="s">
        <v>795</v>
      </c>
      <c r="F410" s="86" t="str">
        <f t="shared" si="86"/>
        <v>Thursday</v>
      </c>
      <c r="G410" s="91">
        <v>43314</v>
      </c>
      <c r="H410" s="92" t="str">
        <f>VLOOKUP(MONTH(G410),VLOOKUP!$W$1:$X$24,2)</f>
        <v>August</v>
      </c>
      <c r="I410" s="92" t="str">
        <f t="shared" si="87"/>
        <v>Thursday, 2 August 2018</v>
      </c>
      <c r="J410" s="90" t="s">
        <v>474</v>
      </c>
      <c r="L410" s="86" t="str">
        <f t="shared" si="88"/>
        <v>&lt;a href='fortreno.php' title='list by venue'&gt;Fort Reno&lt;/a&gt;</v>
      </c>
      <c r="M410" s="86" t="str">
        <f t="shared" si="89"/>
        <v>Sound Proof Genie and Branch Manager</v>
      </c>
      <c r="N410" s="86" t="str">
        <f>VLOOKUP(J410,VLOOKUP!$A$2:$S$54,19,FALSE)&amp;J410&amp;"&lt;/a&gt;"</f>
        <v>&lt;a href='fortreno.php' title='list by venue'&gt;Fort Reno&lt;/a&gt;</v>
      </c>
      <c r="O410" s="9" t="s">
        <v>3150</v>
      </c>
      <c r="P410" s="9" t="s">
        <v>2116</v>
      </c>
      <c r="S410" s="95" t="str">
        <f t="shared" si="90"/>
        <v>Sound Proof Genie</v>
      </c>
      <c r="T410" s="86" t="str">
        <f t="shared" si="91"/>
        <v>&amp;#149; Sound Proof Genie and Branch Manager - &lt;b&gt;&lt;a href='fortreno.php' title='list by venue'&gt;Fort Reno&lt;/a&gt;&lt;/b&gt; &lt;br&gt;</v>
      </c>
      <c r="U410" s="86" t="str">
        <f>IF(ISBLANK(G410),"","&amp;#149; "&amp;IF(ISBLANK(C410),"","&lt;S&gt;")&amp;I410&amp;IF(ISBLANK(A410),""," - &lt;a href='recommended.php#"&amp;AJ410&amp;"'&gt;&lt;b&gt;&lt;em&gt;&lt;font color='#9C004D'&gt;RECOMMENDED&lt;/font&gt;&lt;/em&gt;&lt;/b&gt;&lt;/a&gt;")&amp;" - "&amp;M410&amp;IF(ISBLANK(K410),K410," - &lt;b&gt;"&amp;K410&amp;"&lt;/b&gt; ")&amp;IF(B410="Sold Out"," - &lt;font color='#000099'&gt;&lt;b&gt;&lt;I&gt;sold out&lt;/I&gt;&lt;/b&gt;&lt;/font&gt;","")&amp;IF(ISBLANK(C410),"","&lt;/S&gt; &lt;b&gt;"&amp;C410&amp;"&lt;/b&gt;")&amp;"&lt;p&gt;")</f>
        <v>&amp;#149; Thursday, 2 August 2018 - Sound Proof Genie and Branch Manager&lt;p&gt;</v>
      </c>
      <c r="V410" s="95" t="str">
        <f t="shared" si="92"/>
        <v>&amp;#149; Sound Proof Genie and Branch Manager - &lt;b&gt;&lt;a href='fortreno.php' title='list by venue'&gt;Fort Reno&lt;/a&gt;&lt;/b&gt;  - &lt;font color='#005500'&gt;&lt;b&gt;NEW!&lt;/b&gt;&lt;/font&gt;&lt;br&gt;</v>
      </c>
      <c r="AE410" s="92" t="str">
        <f t="shared" si="93"/>
        <v>Thursday, 2 August 2018      [&lt;a name='20180802' href='#20180802'&gt;link to this day&lt;/a&gt;]</v>
      </c>
      <c r="AF410" s="96" t="str">
        <f t="shared" si="94"/>
        <v>&lt;a name='20180802'&gt;&lt;b&gt;Thursday, 2 August 2018: Sound Proof Genie and Branch Manager - &lt;a href='fortreno.php' title='list by venue'&gt;Fort Reno&lt;/a&gt;&lt;/b&gt;&lt;/a&gt;&lt;br&gt;</v>
      </c>
      <c r="AG410" s="97">
        <f t="shared" si="95"/>
        <v>2018</v>
      </c>
      <c r="AH410" s="97" t="str">
        <f t="shared" si="96"/>
        <v>08</v>
      </c>
      <c r="AI410" s="97" t="str">
        <f t="shared" si="97"/>
        <v>02</v>
      </c>
      <c r="AJ410" s="97" t="str">
        <f t="shared" si="98"/>
        <v>20180802</v>
      </c>
    </row>
    <row r="411" spans="4:36" ht="12" customHeight="1" x14ac:dyDescent="0.15">
      <c r="D411" s="110">
        <v>43185</v>
      </c>
      <c r="E411" s="9" t="s">
        <v>795</v>
      </c>
      <c r="F411" s="86" t="str">
        <f t="shared" si="86"/>
        <v>Thursday</v>
      </c>
      <c r="G411" s="91">
        <v>43314</v>
      </c>
      <c r="H411" s="92" t="str">
        <f>VLOOKUP(MONTH(G411),VLOOKUP!$W$1:$X$24,2)</f>
        <v>August</v>
      </c>
      <c r="I411" s="92" t="str">
        <f t="shared" si="87"/>
        <v>Thursday, 2 August 2018</v>
      </c>
      <c r="J411" s="90" t="s">
        <v>217</v>
      </c>
      <c r="L411" s="86" t="str">
        <f t="shared" si="88"/>
        <v>&lt;a href='jamminjava.php' title='list by venue'&gt;Jammin' Java&lt;/a&gt;</v>
      </c>
      <c r="M411" s="86" t="str">
        <f t="shared" si="89"/>
        <v>Preston Reed</v>
      </c>
      <c r="N411" s="86" t="str">
        <f>VLOOKUP(J411,VLOOKUP!$A$2:$S$54,19,FALSE)&amp;J411&amp;"&lt;/a&gt;"</f>
        <v>&lt;a href='jamminjava.php' title='list by venue'&gt;Jammin' Java&lt;/a&gt;</v>
      </c>
      <c r="O411" s="9" t="s">
        <v>2693</v>
      </c>
      <c r="S411" s="95" t="str">
        <f t="shared" si="90"/>
        <v>Preston Reed</v>
      </c>
      <c r="T411" s="86" t="str">
        <f t="shared" si="91"/>
        <v>&amp;#149; Preston Reed - &lt;b&gt;&lt;a href='jamminjava.php' title='list by venue'&gt;Jammin' Java&lt;/a&gt;&lt;/b&gt; &lt;br&gt;</v>
      </c>
      <c r="U411" s="112" t="str">
        <f>IF(ISBLANK(G411),"","&amp;#149; "&amp;IF(ISBLANK(C411),"","&lt;S&gt;")&amp;I411&amp;IF(ISBLANK(A411),""," - &lt;a href='recommended.php#"&amp;AJ411&amp;"'&gt;&lt;b&gt;&lt;em&gt;&lt;font color='#9C004D'&gt;RECOMMENDED&lt;/font&gt;&lt;/em&gt;&lt;/b&gt;&lt;/a&gt;")&amp;" - "&amp;M411&amp;IF(ISBLANK(K411),K411," - &lt;b&gt;"&amp;K411&amp;"&lt;/b&gt; ")&amp;IF(B411="Sold Out"," - &lt;font color='#000099'&gt;&lt;b&gt;&lt;I&gt;sold out&lt;/I&gt;&lt;/b&gt;&lt;/font&gt;"," - &lt;font color='#728C00'&gt;&lt;em&gt;&lt;a href='http://www.shareasale.com/r.cfm?u=529909&amp;b=234786&amp;m=27601&amp;afftrack=&amp;urllink=www%2Eticketfly%2Ecom%2Fpurchase%2Fevent%2F"&amp;X411&amp;"' target='_blank'&gt;buy tickets&lt;/a&gt;&lt;/em&gt;&lt;/font&gt;")&amp;IF(ISBLANK(C411),"","&lt;/S&gt; &lt;b&gt;"&amp;C411&amp;"&lt;/b&gt;")&amp;"&lt;p&gt;")</f>
        <v>&amp;#149; Thursday, 2 August 2018 - Preston Reed - &lt;font color='#728C00'&gt;&lt;em&gt;&lt;a href='http://www.shareasale.com/r.cfm?u=529909&amp;b=234786&amp;m=27601&amp;afftrack=&amp;urllink=www%2Eticketfly%2Ecom%2Fpurchase%2Fevent%2F1647416' target='_blank'&gt;buy tickets&lt;/a&gt;&lt;/em&gt;&lt;/font&gt;&lt;p&gt;</v>
      </c>
      <c r="V411" s="95" t="str">
        <f t="shared" si="92"/>
        <v>&amp;#149; Preston Reed - &lt;b&gt;&lt;a href='jamminjava.php' title='list by venue'&gt;Jammin' Java&lt;/a&gt;&lt;/b&gt;  - &lt;font color='#005500'&gt;&lt;b&gt;NEW!&lt;/b&gt;&lt;/font&gt;&lt;br&gt;</v>
      </c>
      <c r="X411" s="90">
        <v>1647416</v>
      </c>
      <c r="AE411" s="92" t="str">
        <f t="shared" si="93"/>
        <v>Thursday, 2 August 2018      [&lt;a name='20180802' href='#20180802'&gt;link to this day&lt;/a&gt;]</v>
      </c>
      <c r="AF411" s="96" t="str">
        <f t="shared" si="94"/>
        <v>&lt;a name='20180802'&gt;&lt;b&gt;Thursday, 2 August 2018: Preston Reed - &lt;a href='jamminjava.php' title='list by venue'&gt;Jammin' Java&lt;/a&gt;&lt;/b&gt;&lt;/a&gt;&lt;br&gt;</v>
      </c>
      <c r="AG411" s="97">
        <f t="shared" si="95"/>
        <v>2018</v>
      </c>
      <c r="AH411" s="97" t="str">
        <f t="shared" si="96"/>
        <v>08</v>
      </c>
      <c r="AI411" s="97" t="str">
        <f t="shared" si="97"/>
        <v>02</v>
      </c>
      <c r="AJ411" s="97" t="str">
        <f t="shared" si="98"/>
        <v>20180802</v>
      </c>
    </row>
    <row r="412" spans="4:36" ht="12" customHeight="1" x14ac:dyDescent="0.15">
      <c r="D412" s="110">
        <v>43152</v>
      </c>
      <c r="E412" s="9" t="s">
        <v>795</v>
      </c>
      <c r="F412" s="86" t="str">
        <f t="shared" si="86"/>
        <v>Thursday</v>
      </c>
      <c r="G412" s="91">
        <v>43314</v>
      </c>
      <c r="H412" s="92" t="str">
        <f>VLOOKUP(MONTH(G412),VLOOKUP!$W$1:$X$24,2)</f>
        <v>August</v>
      </c>
      <c r="I412" s="92" t="str">
        <f t="shared" si="87"/>
        <v>Thursday, 2 August 2018</v>
      </c>
      <c r="J412" s="90" t="s">
        <v>443</v>
      </c>
      <c r="L412" s="86" t="str">
        <f t="shared" si="88"/>
        <v>&lt;a href='mpp.php' title='list by venue'&gt;Merriweather Post Pavilion&lt;/a&gt;</v>
      </c>
      <c r="M412" s="86" t="str">
        <f t="shared" si="89"/>
        <v>Lady Antebellum, Darius Rucker, and Russell Dickerson</v>
      </c>
      <c r="N412" s="86" t="str">
        <f>VLOOKUP(J412,VLOOKUP!$A$2:$S$54,19,FALSE)&amp;J412&amp;"&lt;/a&gt;"</f>
        <v>&lt;a href='mpp.php' title='list by venue'&gt;Merriweather Post Pavilion&lt;/a&gt;</v>
      </c>
      <c r="O412" s="9" t="s">
        <v>1961</v>
      </c>
      <c r="P412" s="9" t="s">
        <v>2541</v>
      </c>
      <c r="Q412" s="9" t="s">
        <v>2542</v>
      </c>
      <c r="S412" s="95" t="str">
        <f t="shared" si="90"/>
        <v>Lady Antebellum</v>
      </c>
      <c r="T412" s="86" t="str">
        <f t="shared" si="91"/>
        <v>&amp;#149; Lady Antebellum, Darius Rucker, and Russell Dickerson - &lt;b&gt;&lt;a href='mpp.php' title='list by venue'&gt;Merriweather Post Pavilion&lt;/a&gt;&lt;/b&gt; &lt;br&gt;</v>
      </c>
      <c r="U412" s="112" t="str">
        <f>IF(ISBLANK(G412),"","&amp;#149; "&amp;IF(ISBLANK(C412),"","&lt;S&gt;")&amp;I412&amp;IF(ISBLANK(A412),""," - &lt;a href='recommended.php#"&amp;AJ412&amp;"'&gt;&lt;b&gt;&lt;em&gt;&lt;font color='#9C004D'&gt;RECOMMENDED&lt;/font&gt;&lt;/em&gt;&lt;/b&gt;&lt;/a&gt;")&amp;" - "&amp;M412&amp;IF(ISBLANK(K412),K412," - &lt;b&gt;"&amp;K412&amp;"&lt;/b&gt; ")&amp;IF(B412="Sold Out"," - &lt;font color='#000099'&gt;&lt;b&gt;&lt;I&gt;sold out&lt;/I&gt;&lt;/b&gt;&lt;/font&gt;"," - &lt;font color='#728C00'&gt;&lt;em&gt;&lt;a href='http://www.shareasale.com/r.cfm?u=529909&amp;b=234786&amp;m=27601&amp;afftrack=&amp;urllink=www%2Eticketfly%2Ecom%2Fpurchase%2Fevent%2F"&amp;X412&amp;"' target='_blank'&gt;buy tickets&lt;/a&gt;&lt;/em&gt;&lt;/font&gt;")&amp;IF(ISBLANK(C412),"","&lt;/S&gt; &lt;b&gt;"&amp;C412&amp;"&lt;/b&gt;")&amp;"&lt;p&gt;")</f>
        <v>&amp;#149; Thursday, 2 August 2018 - Lady Antebellum, Darius Rucker, and Russell Dickerson - &lt;font color='#728C00'&gt;&lt;em&gt;&lt;a href='http://www.shareasale.com/r.cfm?u=529909&amp;b=234786&amp;m=27601&amp;afftrack=&amp;urllink=www%2Eticketfly%2Ecom%2Fpurchase%2Fevent%2F1637148' target='_blank'&gt;buy tickets&lt;/a&gt;&lt;/em&gt;&lt;/font&gt;&lt;p&gt;</v>
      </c>
      <c r="V412" s="95" t="str">
        <f t="shared" si="92"/>
        <v>&amp;#149; Lady Antebellum, Darius Rucker, and Russell Dickerson - &lt;b&gt;&lt;a href='mpp.php' title='list by venue'&gt;Merriweather Post Pavilion&lt;/a&gt;&lt;/b&gt;  - &lt;font color='#005500'&gt;&lt;b&gt;NEW!&lt;/b&gt;&lt;/font&gt;&lt;br&gt;</v>
      </c>
      <c r="X412" s="9">
        <v>1637148</v>
      </c>
      <c r="AE412" s="92" t="str">
        <f t="shared" si="93"/>
        <v>Thursday, 2 August 2018      [&lt;a name='20180802' href='#20180802'&gt;link to this day&lt;/a&gt;]</v>
      </c>
      <c r="AF412" s="96" t="str">
        <f t="shared" si="94"/>
        <v>&lt;a name='20180802'&gt;&lt;b&gt;Thursday, 2 August 2018: Lady Antebellum, Darius Rucker, and Russell Dickerson - &lt;a href='mpp.php' title='list by venue'&gt;Merriweather Post Pavilion&lt;/a&gt;&lt;/b&gt;&lt;/a&gt;&lt;br&gt;</v>
      </c>
      <c r="AG412" s="97">
        <f t="shared" si="95"/>
        <v>2018</v>
      </c>
      <c r="AH412" s="97" t="str">
        <f t="shared" si="96"/>
        <v>08</v>
      </c>
      <c r="AI412" s="97" t="str">
        <f t="shared" si="97"/>
        <v>02</v>
      </c>
      <c r="AJ412" s="97" t="str">
        <f t="shared" si="98"/>
        <v>20180802</v>
      </c>
    </row>
    <row r="413" spans="4:36" ht="12" customHeight="1" x14ac:dyDescent="0.15">
      <c r="D413" s="110">
        <v>43287</v>
      </c>
      <c r="E413" s="9" t="s">
        <v>795</v>
      </c>
      <c r="F413" s="86" t="str">
        <f t="shared" si="86"/>
        <v>Thursday</v>
      </c>
      <c r="G413" s="91">
        <v>43314</v>
      </c>
      <c r="H413" s="92" t="str">
        <f>VLOOKUP(MONTH(G413),VLOOKUP!$W$1:$X$24,2)</f>
        <v>August</v>
      </c>
      <c r="I413" s="92" t="str">
        <f t="shared" si="87"/>
        <v>Thursday, 2 August 2018</v>
      </c>
      <c r="J413" s="107" t="s">
        <v>647</v>
      </c>
      <c r="K413" s="106"/>
      <c r="L413" s="86" t="str">
        <f t="shared" si="88"/>
        <v>&lt;a href='metrogallery.php' title='list by venue'&gt;Metro Gallery (Baltimore)&lt;/a&gt;</v>
      </c>
      <c r="M413" s="86" t="str">
        <f t="shared" si="89"/>
        <v>Wino (Scott Weinrich), Xasthur, and Dee Calhoun</v>
      </c>
      <c r="N413" s="86" t="str">
        <f>VLOOKUP(J413,VLOOKUP!$A$2:$S$54,19,FALSE)&amp;J413&amp;"&lt;/a&gt;"</f>
        <v>&lt;a href='metrogallery.php' title='list by venue'&gt;Metro Gallery (Baltimore)&lt;/a&gt;</v>
      </c>
      <c r="O413" s="173" t="s">
        <v>3471</v>
      </c>
      <c r="P413" s="173" t="s">
        <v>2118</v>
      </c>
      <c r="Q413" s="173" t="s">
        <v>1968</v>
      </c>
      <c r="R413" s="107"/>
      <c r="S413" s="95" t="str">
        <f t="shared" si="90"/>
        <v>Wino (Scott Weinrich)</v>
      </c>
      <c r="T413" s="86" t="str">
        <f t="shared" si="91"/>
        <v>&amp;#149; Wino (Scott Weinrich), Xasthur, and Dee Calhoun - &lt;b&gt;&lt;a href='metrogallery.php' title='list by venue'&gt;Metro Gallery (Baltimore)&lt;/a&gt;&lt;/b&gt; &lt;br&gt;</v>
      </c>
      <c r="U413" s="86" t="str">
        <f>IF(ISBLANK(G413),"","&amp;#149; "&amp;IF(ISBLANK(C413),"","&lt;S&gt;")&amp;I413&amp;IF(ISBLANK(A413),""," - &lt;a href='recommended.php#"&amp;AJ413&amp;"'&gt;&lt;b&gt;&lt;em&gt;&lt;font color='#9C004D'&gt;RECOMMENDED&lt;/font&gt;&lt;/em&gt;&lt;/b&gt;&lt;/a&gt;")&amp;" - "&amp;M413&amp;IF(ISBLANK(K413),K413," - &lt;b&gt;"&amp;K413&amp;"&lt;/b&gt; ")&amp;IF(B413="Sold Out"," - &lt;font color='#000099'&gt;&lt;b&gt;&lt;I&gt;sold out&lt;/I&gt;&lt;/b&gt;&lt;/font&gt;","")&amp;IF(ISBLANK(C413),"","&lt;/S&gt; &lt;b&gt;"&amp;C413&amp;"&lt;/b&gt;")&amp;"&lt;p&gt;")</f>
        <v>&amp;#149; Thursday, 2 August 2018 - Wino (Scott Weinrich), Xasthur, and Dee Calhoun&lt;p&gt;</v>
      </c>
      <c r="V413" s="95" t="str">
        <f t="shared" si="92"/>
        <v>&amp;#149; Wino (Scott Weinrich), Xasthur, and Dee Calhoun - &lt;b&gt;&lt;a href='metrogallery.php' title='list by venue'&gt;Metro Gallery (Baltimore)&lt;/a&gt;&lt;/b&gt;  - &lt;font color='#005500'&gt;&lt;b&gt;NEW!&lt;/b&gt;&lt;/font&gt;&lt;br&gt;</v>
      </c>
      <c r="AE413" s="92" t="str">
        <f t="shared" si="93"/>
        <v>Thursday, 2 August 2018      [&lt;a name='20180802' href='#20180802'&gt;link to this day&lt;/a&gt;]</v>
      </c>
      <c r="AF413" s="96" t="str">
        <f t="shared" si="94"/>
        <v>&lt;a name='20180802'&gt;&lt;b&gt;Thursday, 2 August 2018: Wino (Scott Weinrich), Xasthur, and Dee Calhoun - &lt;a href='metrogallery.php' title='list by venue'&gt;Metro Gallery (Baltimore)&lt;/a&gt;&lt;/b&gt;&lt;/a&gt;&lt;br&gt;</v>
      </c>
      <c r="AG413" s="97">
        <f t="shared" si="95"/>
        <v>2018</v>
      </c>
      <c r="AH413" s="97" t="str">
        <f t="shared" si="96"/>
        <v>08</v>
      </c>
      <c r="AI413" s="97" t="str">
        <f t="shared" si="97"/>
        <v>02</v>
      </c>
      <c r="AJ413" s="97" t="str">
        <f t="shared" si="98"/>
        <v>20180802</v>
      </c>
    </row>
    <row r="414" spans="4:36" ht="12" customHeight="1" x14ac:dyDescent="0.15">
      <c r="D414" s="110">
        <v>43273</v>
      </c>
      <c r="E414" s="9" t="s">
        <v>795</v>
      </c>
      <c r="F414" s="86" t="str">
        <f t="shared" si="86"/>
        <v>Thursday</v>
      </c>
      <c r="G414" s="91">
        <v>43314</v>
      </c>
      <c r="H414" s="92" t="str">
        <f>VLOOKUP(MONTH(G414),VLOOKUP!$W$1:$X$24,2)</f>
        <v>August</v>
      </c>
      <c r="I414" s="92" t="str">
        <f t="shared" si="87"/>
        <v>Thursday, 2 August 2018</v>
      </c>
      <c r="J414" s="94" t="s">
        <v>605</v>
      </c>
      <c r="L414" s="86" t="str">
        <f t="shared" si="88"/>
        <v>&lt;a href='rnrh.php' title='list by venue'&gt;Rock &amp; Roll Hotel&lt;/a&gt;</v>
      </c>
      <c r="M414" s="86" t="str">
        <f t="shared" si="89"/>
        <v>Black milk</v>
      </c>
      <c r="N414" s="86" t="str">
        <f>VLOOKUP(J414,VLOOKUP!$A$2:$S$54,19,FALSE)&amp;J414&amp;"&lt;/a&gt;"</f>
        <v>&lt;a href='rnrh.php' title='list by venue'&gt;Rock &amp; Roll Hotel&lt;/a&gt;</v>
      </c>
      <c r="O414" s="9" t="s">
        <v>3210</v>
      </c>
      <c r="S414" s="95" t="str">
        <f t="shared" si="90"/>
        <v>Black milk</v>
      </c>
      <c r="T414" s="86" t="str">
        <f t="shared" si="91"/>
        <v>&amp;#149; Black milk - &lt;b&gt;&lt;a href='rnrh.php' title='list by venue'&gt;Rock &amp; Roll Hotel&lt;/a&gt;&lt;/b&gt; &lt;br&gt;</v>
      </c>
      <c r="U414" s="112" t="str">
        <f>IF(ISBLANK(G414),"","&amp;#149; "&amp;IF(ISBLANK(C414),"","&lt;S&gt;")&amp;I414&amp;IF(ISBLANK(A414),""," - &lt;a href='recommended.php#"&amp;AJ414&amp;"'&gt;&lt;b&gt;&lt;em&gt;&lt;font color='#9C004D'&gt;RECOMMENDED&lt;/font&gt;&lt;/em&gt;&lt;/b&gt;&lt;/a&gt;")&amp;" - "&amp;M414&amp;IF(ISBLANK(K414),K414," - &lt;b&gt;"&amp;K414&amp;"&lt;/b&gt; ")&amp;IF(B414="Sold Out"," - &lt;font color='#000099'&gt;&lt;b&gt;&lt;I&gt;sold out&lt;/I&gt;&lt;/b&gt;&lt;/font&gt;"," - &lt;font color='#728C00'&gt;&lt;em&gt;&lt;a href='http://www.shareasale.com/r.cfm?u=529909&amp;b=234786&amp;m=27601&amp;afftrack=&amp;urllink=www%2Eticketfly%2Ecom%2Fpurchase%2Fevent%2F"&amp;X414&amp;"' target='_blank'&gt;buy tickets&lt;/a&gt;&lt;/em&gt;&lt;/font&gt;")&amp;IF(ISBLANK(C414),"","&lt;/S&gt; &lt;b&gt;"&amp;C414&amp;"&lt;/b&gt;")&amp;"&lt;p&gt;")</f>
        <v>&amp;#149; Thursday, 2 August 2018 - Black milk - &lt;font color='#728C00'&gt;&lt;em&gt;&lt;a href='http://www.shareasale.com/r.cfm?u=529909&amp;b=234786&amp;m=27601&amp;afftrack=&amp;urllink=www%2Eticketfly%2Ecom%2Fpurchase%2Fevent%2F1687184' target='_blank'&gt;buy tickets&lt;/a&gt;&lt;/em&gt;&lt;/font&gt;&lt;p&gt;</v>
      </c>
      <c r="V414" s="95" t="str">
        <f t="shared" si="92"/>
        <v>&amp;#149; Black milk - &lt;b&gt;&lt;a href='rnrh.php' title='list by venue'&gt;Rock &amp; Roll Hotel&lt;/a&gt;&lt;/b&gt;  - &lt;font color='#005500'&gt;&lt;b&gt;NEW!&lt;/b&gt;&lt;/font&gt;&lt;br&gt;</v>
      </c>
      <c r="X414" s="9">
        <v>1687184</v>
      </c>
      <c r="AE414" s="92" t="str">
        <f t="shared" si="93"/>
        <v>Thursday, 2 August 2018      [&lt;a name='20180802' href='#20180802'&gt;link to this day&lt;/a&gt;]</v>
      </c>
      <c r="AF414" s="96" t="str">
        <f t="shared" si="94"/>
        <v>&lt;a name='20180802'&gt;&lt;b&gt;Thursday, 2 August 2018: Black milk - &lt;a href='rnrh.php' title='list by venue'&gt;Rock &amp; Roll Hotel&lt;/a&gt;&lt;/b&gt;&lt;/a&gt;&lt;br&gt;</v>
      </c>
      <c r="AG414" s="97">
        <f t="shared" si="95"/>
        <v>2018</v>
      </c>
      <c r="AH414" s="97" t="str">
        <f t="shared" si="96"/>
        <v>08</v>
      </c>
      <c r="AI414" s="97" t="str">
        <f t="shared" si="97"/>
        <v>02</v>
      </c>
      <c r="AJ414" s="97" t="str">
        <f t="shared" si="98"/>
        <v>20180802</v>
      </c>
    </row>
    <row r="415" spans="4:36" ht="12" customHeight="1" x14ac:dyDescent="0.15">
      <c r="D415" s="110">
        <v>43276</v>
      </c>
      <c r="E415" s="9" t="s">
        <v>795</v>
      </c>
      <c r="F415" s="86" t="str">
        <f t="shared" si="86"/>
        <v>Thursday</v>
      </c>
      <c r="G415" s="91">
        <v>43314</v>
      </c>
      <c r="H415" s="92" t="str">
        <f>VLOOKUP(MONTH(G415),VLOOKUP!$W$1:$X$24,2)</f>
        <v>August</v>
      </c>
      <c r="I415" s="92" t="str">
        <f t="shared" si="87"/>
        <v>Thursday, 2 August 2018</v>
      </c>
      <c r="J415" s="90" t="s">
        <v>2218</v>
      </c>
      <c r="L415" s="86" t="str">
        <f t="shared" si="88"/>
        <v>&lt;a href='anthem.php' title='list by venue'&gt;The Anthem&lt;/a&gt; [901 Wharf Street SW, Washington, DC]</v>
      </c>
      <c r="M415" s="86" t="str">
        <f t="shared" si="89"/>
        <v>Father John Misty and Bully</v>
      </c>
      <c r="N415" s="86" t="str">
        <f>VLOOKUP(J415,VLOOKUP!$A$2:$S$54,19,FALSE)&amp;J415&amp;"&lt;/a&gt; ["&amp;VLOOKUP(J415,VLOOKUP!$A$2:$S$54,3,FALSE)&amp;"]"</f>
        <v>&lt;a href='anthem.php' title='list by venue'&gt;The Anthem&lt;/a&gt; [901 Wharf Street SW, Washington, DC]</v>
      </c>
      <c r="O415" s="9" t="s">
        <v>900</v>
      </c>
      <c r="P415" s="9" t="s">
        <v>2310</v>
      </c>
      <c r="S415" s="95" t="str">
        <f t="shared" si="90"/>
        <v>Father John Misty</v>
      </c>
      <c r="T415" s="86" t="str">
        <f t="shared" si="91"/>
        <v>&amp;#149; Father John Misty and Bully - &lt;b&gt;&lt;a href='anthem.php' title='list by venue'&gt;The Anthem&lt;/a&gt; [901 Wharf Street SW, Washington, DC]&lt;/b&gt; &lt;br&gt;</v>
      </c>
      <c r="U415" s="112" t="str">
        <f>IF(ISBLANK(G415),"","&amp;#149; "&amp;IF(ISBLANK(C415),"","&lt;S&gt;")&amp;I415&amp;IF(ISBLANK(A415),""," - &lt;a href='recommended.php#"&amp;AJ415&amp;"'&gt;&lt;b&gt;&lt;em&gt;&lt;font color='#9C004D'&gt;RECOMMENDED&lt;/font&gt;&lt;/em&gt;&lt;/b&gt;&lt;/a&gt;")&amp;" - "&amp;M415&amp;IF(ISBLANK(K415),K415," - &lt;b&gt;"&amp;K415&amp;"&lt;/b&gt; ")&amp;IF(B415="Sold Out"," - &lt;font color='#000099'&gt;&lt;b&gt;&lt;I&gt;sold out&lt;/I&gt;&lt;/b&gt;&lt;/font&gt;"," - &lt;font color='#728C00'&gt;&lt;em&gt;&lt;a href='http://www.shareasale.com/r.cfm?u=529909&amp;b=234786&amp;m=27601&amp;afftrack=&amp;urllink=www%2Eticketfly%2Ecom%2Fpurchase%2Fevent%2F"&amp;X415&amp;"' target='_blank'&gt;buy tickets&lt;/a&gt;&lt;/em&gt;&lt;/font&gt;")&amp;IF(ISBLANK(C415),"","&lt;/S&gt; &lt;b&gt;"&amp;C415&amp;"&lt;/b&gt;")&amp;"&lt;p&gt;")</f>
        <v>&amp;#149; Thursday, 2 August 2018 - Father John Misty and Bully - &lt;font color='#728C00'&gt;&lt;em&gt;&lt;a href='http://www.shareasale.com/r.cfm?u=529909&amp;b=234786&amp;m=27601&amp;afftrack=&amp;urllink=www%2Eticketfly%2Ecom%2Fpurchase%2Fevent%2F1692613' target='_blank'&gt;buy tickets&lt;/a&gt;&lt;/em&gt;&lt;/font&gt;&lt;p&gt;</v>
      </c>
      <c r="V415" s="95" t="str">
        <f t="shared" si="92"/>
        <v>&amp;#149; Father John Misty and Bully - &lt;b&gt;&lt;a href='anthem.php' title='list by venue'&gt;The Anthem&lt;/a&gt; [901 Wharf Street SW, Washington, DC]&lt;/b&gt;  - &lt;font color='#005500'&gt;&lt;b&gt;NEW!&lt;/b&gt;&lt;/font&gt;&lt;br&gt;</v>
      </c>
      <c r="X415" s="9">
        <v>1692613</v>
      </c>
      <c r="AE415" s="92" t="str">
        <f t="shared" si="93"/>
        <v>Thursday, 2 August 2018      [&lt;a name='20180802' href='#20180802'&gt;link to this day&lt;/a&gt;]</v>
      </c>
      <c r="AF415" s="96" t="str">
        <f t="shared" si="94"/>
        <v>&lt;a name='20180802'&gt;&lt;b&gt;Thursday, 2 August 2018: Father John Misty and Bully - &lt;a href='anthem.php' title='list by venue'&gt;The Anthem&lt;/a&gt; [901 Wharf Street SW, Washington, DC]&lt;/b&gt;&lt;/a&gt;&lt;br&gt;</v>
      </c>
      <c r="AG415" s="97">
        <f t="shared" si="95"/>
        <v>2018</v>
      </c>
      <c r="AH415" s="97" t="str">
        <f t="shared" si="96"/>
        <v>08</v>
      </c>
      <c r="AI415" s="97" t="str">
        <f t="shared" si="97"/>
        <v>02</v>
      </c>
      <c r="AJ415" s="97" t="str">
        <f t="shared" si="98"/>
        <v>20180802</v>
      </c>
    </row>
    <row r="416" spans="4:36" ht="12" customHeight="1" x14ac:dyDescent="0.15">
      <c r="D416" s="110">
        <v>43242</v>
      </c>
      <c r="E416" s="9" t="s">
        <v>795</v>
      </c>
      <c r="F416" s="86" t="str">
        <f t="shared" si="86"/>
        <v>Friday</v>
      </c>
      <c r="G416" s="91">
        <v>43315</v>
      </c>
      <c r="H416" s="92" t="str">
        <f>VLOOKUP(MONTH(G416),VLOOKUP!$W$1:$X$24,2)</f>
        <v>August</v>
      </c>
      <c r="I416" s="92" t="str">
        <f t="shared" si="87"/>
        <v>Friday, 3 August 2018</v>
      </c>
      <c r="J416" s="90" t="s">
        <v>258</v>
      </c>
      <c r="L416" s="86" t="str">
        <f t="shared" si="88"/>
        <v>&lt;a href='930.php' title='list by venue'&gt;9:30 Club&lt;/a&gt;</v>
      </c>
      <c r="M416" s="86" t="str">
        <f t="shared" si="89"/>
        <v>Andrea Gibson and Mary Lambert</v>
      </c>
      <c r="N416" s="86" t="str">
        <f>VLOOKUP(J416,VLOOKUP!$A$2:$S$54,19,FALSE)&amp;J416&amp;"&lt;/a&gt;"</f>
        <v>&lt;a href='930.php' title='list by venue'&gt;9:30 Club&lt;/a&gt;</v>
      </c>
      <c r="O416" s="9" t="s">
        <v>3089</v>
      </c>
      <c r="P416" s="9" t="s">
        <v>3090</v>
      </c>
      <c r="S416" s="95" t="str">
        <f t="shared" si="90"/>
        <v>Andrea Gibson</v>
      </c>
      <c r="T416" s="86" t="str">
        <f t="shared" si="91"/>
        <v>&amp;#149; Andrea Gibson and Mary Lambert - &lt;b&gt;&lt;a href='930.php' title='list by venue'&gt;9:30 Club&lt;/a&gt;&lt;/b&gt; &lt;br&gt;</v>
      </c>
      <c r="U416" s="112" t="str">
        <f>IF(ISBLANK(G416),"","&amp;#149; "&amp;IF(ISBLANK(C416),"","&lt;S&gt;")&amp;I416&amp;IF(ISBLANK(A416),""," - &lt;a href='recommended.php#"&amp;AJ416&amp;"'&gt;&lt;b&gt;&lt;em&gt;&lt;font color='#9C004D'&gt;RECOMMENDED&lt;/font&gt;&lt;/em&gt;&lt;/b&gt;&lt;/a&gt;")&amp;" - "&amp;M416&amp;IF(ISBLANK(K416),K416," - &lt;b&gt;"&amp;K416&amp;"&lt;/b&gt; ")&amp;IF(B416="Sold Out"," - &lt;font color='#000099'&gt;&lt;b&gt;&lt;I&gt;sold out&lt;/I&gt;&lt;/b&gt;&lt;/font&gt;"," - &lt;font color='#728C00'&gt;&lt;em&gt;&lt;a href='http://www.shareasale.com/r.cfm?u=529909&amp;b=234786&amp;m=27601&amp;afftrack=&amp;urllink=www%2Eticketfly%2Ecom%2Fpurchase%2Fevent%2F"&amp;X416&amp;"' target='_blank'&gt;buy tickets&lt;/a&gt;&lt;/em&gt;&lt;/font&gt;")&amp;IF(ISBLANK(C416),"","&lt;/S&gt; &lt;b&gt;"&amp;C416&amp;"&lt;/b&gt;")&amp;"&lt;p&gt;")</f>
        <v>&amp;#149; Friday, 3 August 2018 - Andrea Gibson and Mary Lambert - &lt;font color='#728C00'&gt;&lt;em&gt;&lt;a href='http://www.shareasale.com/r.cfm?u=529909&amp;b=234786&amp;m=27601&amp;afftrack=&amp;urllink=www%2Eticketfly%2Ecom%2Fpurchase%2Fevent%2F1688114' target='_blank'&gt;buy tickets&lt;/a&gt;&lt;/em&gt;&lt;/font&gt;&lt;p&gt;</v>
      </c>
      <c r="V416" s="95" t="str">
        <f t="shared" si="92"/>
        <v>&amp;#149; Andrea Gibson and Mary Lambert - &lt;b&gt;&lt;a href='930.php' title='list by venue'&gt;9:30 Club&lt;/a&gt;&lt;/b&gt;  - &lt;font color='#005500'&gt;&lt;b&gt;NEW!&lt;/b&gt;&lt;/font&gt;&lt;br&gt;</v>
      </c>
      <c r="W416" s="90" t="s">
        <v>221</v>
      </c>
      <c r="X416" s="9">
        <v>1688114</v>
      </c>
      <c r="AE416" s="92" t="str">
        <f t="shared" si="93"/>
        <v>Friday, 3 August 2018      [&lt;a name='20180803' href='#20180803'&gt;link to this day&lt;/a&gt;]</v>
      </c>
      <c r="AF416" s="96" t="str">
        <f t="shared" si="94"/>
        <v>&lt;a name='20180803'&gt;&lt;b&gt;Friday, 3 August 2018: Andrea Gibson and Mary Lambert - &lt;a href='930.php' title='list by venue'&gt;9:30 Club&lt;/a&gt;&lt;/b&gt;&lt;/a&gt;&lt;br&gt;</v>
      </c>
      <c r="AG416" s="97">
        <f t="shared" si="95"/>
        <v>2018</v>
      </c>
      <c r="AH416" s="97" t="str">
        <f t="shared" si="96"/>
        <v>08</v>
      </c>
      <c r="AI416" s="97" t="str">
        <f t="shared" si="97"/>
        <v>03</v>
      </c>
      <c r="AJ416" s="97" t="str">
        <f t="shared" si="98"/>
        <v>20180803</v>
      </c>
    </row>
    <row r="417" spans="1:36" ht="12" customHeight="1" x14ac:dyDescent="0.15">
      <c r="D417" s="110">
        <v>43276</v>
      </c>
      <c r="E417" s="9" t="s">
        <v>795</v>
      </c>
      <c r="F417" s="86" t="str">
        <f t="shared" si="86"/>
        <v>Friday</v>
      </c>
      <c r="G417" s="91">
        <v>43315</v>
      </c>
      <c r="H417" s="92" t="str">
        <f>VLOOKUP(MONTH(G417),VLOOKUP!$W$1:$X$24,2)</f>
        <v>August</v>
      </c>
      <c r="I417" s="92" t="str">
        <f t="shared" si="87"/>
        <v>Friday, 3 August 2018</v>
      </c>
      <c r="J417" s="90" t="s">
        <v>1462</v>
      </c>
      <c r="L417" s="86" t="str">
        <f t="shared" si="88"/>
        <v>&lt;a href='amp.php' title='list by venue'&gt;AMP&lt;/a&gt;</v>
      </c>
      <c r="M417" s="86" t="str">
        <f t="shared" si="89"/>
        <v>Hey Frase! A Live Podcast Taping with Sarah Fraser</v>
      </c>
      <c r="N417" s="86" t="str">
        <f>VLOOKUP(J417,VLOOKUP!$A$2:$S$54,19,FALSE)&amp;J417&amp;"&lt;/a&gt;"</f>
        <v>&lt;a href='amp.php' title='list by venue'&gt;AMP&lt;/a&gt;</v>
      </c>
      <c r="O417" s="9" t="s">
        <v>3333</v>
      </c>
      <c r="S417" s="95" t="str">
        <f t="shared" si="90"/>
        <v>Hey Frase! A Live Podcast Taping with Sarah Fraser</v>
      </c>
      <c r="T417" s="86" t="str">
        <f t="shared" si="91"/>
        <v>&amp;#149; Hey Frase! A Live Podcast Taping with Sarah Fraser - &lt;b&gt;&lt;a href='amp.php' title='list by venue'&gt;AMP&lt;/a&gt;&lt;/b&gt; &lt;br&gt;</v>
      </c>
      <c r="U417" s="86" t="str">
        <f>IF(ISBLANK(G417),"","&amp;#149; "&amp;IF(ISBLANK(C417),"","&lt;S&gt;")&amp;I417&amp;IF(ISBLANK(A417),""," - &lt;a href='recommended.php#"&amp;AJ417&amp;"'&gt;&lt;b&gt;&lt;em&gt;&lt;font color='#9C004D'&gt;RECOMMENDED&lt;/font&gt;&lt;/em&gt;&lt;/b&gt;&lt;/a&gt;")&amp;" - "&amp;M417&amp;IF(ISBLANK(K417),K417," - &lt;b&gt;"&amp;K417&amp;"&lt;/b&gt; ")&amp;IF(B417="Sold Out"," - &lt;font color='#000099'&gt;&lt;b&gt;&lt;I&gt;sold out&lt;/I&gt;&lt;/b&gt;&lt;/font&gt;","")&amp;IF(ISBLANK(C417),"","&lt;/S&gt; &lt;b&gt;"&amp;C417&amp;"&lt;/b&gt;")&amp;"&lt;p&gt;")</f>
        <v>&amp;#149; Friday, 3 August 2018 - Hey Frase! A Live Podcast Taping with Sarah Fraser&lt;p&gt;</v>
      </c>
      <c r="V417" s="95" t="str">
        <f t="shared" si="92"/>
        <v>&amp;#149; Hey Frase! A Live Podcast Taping with Sarah Fraser - &lt;b&gt;&lt;a href='amp.php' title='list by venue'&gt;AMP&lt;/a&gt;&lt;/b&gt;  - &lt;font color='#005500'&gt;&lt;b&gt;NEW!&lt;/b&gt;&lt;/font&gt;&lt;br&gt;</v>
      </c>
      <c r="X417" s="99"/>
      <c r="Y417" s="99"/>
      <c r="AE417" s="92" t="str">
        <f t="shared" si="93"/>
        <v>Friday, 3 August 2018      [&lt;a name='20180803' href='#20180803'&gt;link to this day&lt;/a&gt;]</v>
      </c>
      <c r="AF417" s="96" t="str">
        <f t="shared" si="94"/>
        <v>&lt;a name='20180803'&gt;&lt;b&gt;Friday, 3 August 2018: Hey Frase! A Live Podcast Taping with Sarah Fraser - &lt;a href='amp.php' title='list by venue'&gt;AMP&lt;/a&gt;&lt;/b&gt;&lt;/a&gt;&lt;br&gt;</v>
      </c>
      <c r="AG417" s="97">
        <f t="shared" si="95"/>
        <v>2018</v>
      </c>
      <c r="AH417" s="97" t="str">
        <f t="shared" si="96"/>
        <v>08</v>
      </c>
      <c r="AI417" s="97" t="str">
        <f t="shared" si="97"/>
        <v>03</v>
      </c>
      <c r="AJ417" s="97" t="str">
        <f t="shared" si="98"/>
        <v>20180803</v>
      </c>
    </row>
    <row r="418" spans="1:36" ht="12" customHeight="1" x14ac:dyDescent="0.15">
      <c r="D418" s="110">
        <v>43209</v>
      </c>
      <c r="E418" s="9" t="s">
        <v>795</v>
      </c>
      <c r="F418" s="86" t="str">
        <f t="shared" si="86"/>
        <v>Friday</v>
      </c>
      <c r="G418" s="91">
        <v>43315</v>
      </c>
      <c r="H418" s="92" t="str">
        <f>VLOOKUP(MONTH(G418),VLOOKUP!$W$1:$X$24,2)</f>
        <v>August</v>
      </c>
      <c r="I418" s="92" t="str">
        <f t="shared" si="87"/>
        <v>Friday, 3 August 2018</v>
      </c>
      <c r="J418" s="107" t="s">
        <v>453</v>
      </c>
      <c r="K418" s="1" t="s">
        <v>2808</v>
      </c>
      <c r="L418" s="86" t="str">
        <f t="shared" si="88"/>
        <v>&lt;a href='bmss.php' title='list by venue'&gt;Baltimore SoundStage&lt;/a&gt; (Rage Fest)</v>
      </c>
      <c r="M418" s="86" t="str">
        <f t="shared" si="89"/>
        <v>Attila, Suicide Silence, Volumes, Rings of Saturn, Spite, and Cross Your Fingers</v>
      </c>
      <c r="N418" s="86" t="str">
        <f>VLOOKUP(J418,VLOOKUP!$A$2:$S$54,19,FALSE)&amp;J418&amp;"&lt;/a&gt;"</f>
        <v>&lt;a href='bmss.php' title='list by venue'&gt;Baltimore SoundStage&lt;/a&gt;</v>
      </c>
      <c r="O418" s="173" t="s">
        <v>2809</v>
      </c>
      <c r="P418" s="173" t="s">
        <v>2341</v>
      </c>
      <c r="Q418" s="173" t="s">
        <v>2810</v>
      </c>
      <c r="R418" s="173" t="s">
        <v>2811</v>
      </c>
      <c r="S418" s="95" t="str">
        <f t="shared" si="90"/>
        <v>Attila</v>
      </c>
      <c r="T418" s="86" t="str">
        <f t="shared" si="91"/>
        <v>&amp;#149; Attila, Suicide Silence, Volumes, Rings of Saturn, Spite, and Cross Your Fingers - &lt;b&gt;&lt;a href='bmss.php' title='list by venue'&gt;Baltimore SoundStage&lt;/a&gt; (Rage Fest)&lt;/b&gt; &lt;br&gt;</v>
      </c>
      <c r="U418" s="112" t="str">
        <f>IF(ISBLANK(G418),"","&amp;#149; "&amp;IF(ISBLANK(C418),"","&lt;S&gt;")&amp;I418&amp;IF(ISBLANK(A418),""," - &lt;a href='recommended.php#"&amp;AJ418&amp;"'&gt;&lt;b&gt;&lt;em&gt;&lt;font color='#9C004D'&gt;RECOMMENDED&lt;/font&gt;&lt;/em&gt;&lt;/b&gt;&lt;/a&gt;")&amp;" - "&amp;M418&amp;IF(ISBLANK(K418),K418," - &lt;b&gt;"&amp;K418&amp;"&lt;/b&gt; ")&amp;IF(B418="Sold Out"," - &lt;font color='#000099'&gt;&lt;b&gt;&lt;I&gt;sold out&lt;/I&gt;&lt;/b&gt;&lt;/font&gt;"," - &lt;font color='#728C00'&gt;&lt;em&gt;&lt;a href='http://www.shareasale.com/r.cfm?u=529909&amp;b=234786&amp;m=27601&amp;afftrack=&amp;urllink=www%2Eticketfly%2Ecom%2Fpurchase%2Fevent%2F"&amp;X418&amp;"' target='_blank'&gt;buy tickets&lt;/a&gt;&lt;/em&gt;&lt;/font&gt;")&amp;IF(ISBLANK(C418),"","&lt;/S&gt; &lt;b&gt;"&amp;C418&amp;"&lt;/b&gt;")&amp;"&lt;p&gt;")</f>
        <v>&amp;#149; Friday, 3 August 2018 - Attila, Suicide Silence, Volumes, Rings of Saturn, Spite, and Cross Your Fingers - &lt;b&gt;Rage Fest&lt;/b&gt;  - &lt;font color='#728C00'&gt;&lt;em&gt;&lt;a href='http://www.shareasale.com/r.cfm?u=529909&amp;b=234786&amp;m=27601&amp;afftrack=&amp;urllink=www%2Eticketfly%2Ecom%2Fpurchase%2Fevent%2F1673230' target='_blank'&gt;buy tickets&lt;/a&gt;&lt;/em&gt;&lt;/font&gt;&lt;p&gt;</v>
      </c>
      <c r="V418" s="95" t="str">
        <f t="shared" si="92"/>
        <v>&amp;#149; Attila, Suicide Silence, Volumes, Rings of Saturn, Spite, and Cross Your Fingers - &lt;b&gt;&lt;a href='bmss.php' title='list by venue'&gt;Baltimore SoundStage&lt;/a&gt; (Rage Fest)&lt;/b&gt;  - &lt;font color='#005500'&gt;&lt;b&gt;NEW!&lt;/b&gt;&lt;/font&gt;&lt;br&gt;</v>
      </c>
      <c r="W418" s="90" t="s">
        <v>282</v>
      </c>
      <c r="X418" s="9">
        <v>1673230</v>
      </c>
      <c r="Z418" s="172">
        <v>0.75</v>
      </c>
      <c r="AE418" s="92" t="str">
        <f t="shared" si="93"/>
        <v>Friday, 3 August 2018      [&lt;a name='20180803' href='#20180803'&gt;link to this day&lt;/a&gt;]</v>
      </c>
      <c r="AF418" s="96" t="str">
        <f t="shared" si="94"/>
        <v>&lt;a name='20180803'&gt;&lt;b&gt;Friday, 3 August 2018: Attila, Suicide Silence, Volumes, Rings of Saturn, Spite, and Cross Your Fingers - &lt;a href='bmss.php' title='list by venue'&gt;Baltimore SoundStage&lt;/a&gt; (Rage Fest)&lt;/b&gt;&lt;/a&gt;&lt;br&gt;</v>
      </c>
      <c r="AG418" s="97">
        <f t="shared" si="95"/>
        <v>2018</v>
      </c>
      <c r="AH418" s="97" t="str">
        <f t="shared" si="96"/>
        <v>08</v>
      </c>
      <c r="AI418" s="97" t="str">
        <f t="shared" si="97"/>
        <v>03</v>
      </c>
      <c r="AJ418" s="97" t="str">
        <f t="shared" si="98"/>
        <v>20180803</v>
      </c>
    </row>
    <row r="419" spans="1:36" ht="12" customHeight="1" x14ac:dyDescent="0.15">
      <c r="D419" s="110">
        <v>43207</v>
      </c>
      <c r="E419" s="9" t="s">
        <v>795</v>
      </c>
      <c r="F419" s="86" t="str">
        <f t="shared" si="86"/>
        <v>Friday</v>
      </c>
      <c r="G419" s="91">
        <v>43315</v>
      </c>
      <c r="H419" s="92" t="str">
        <f>VLOOKUP(MONTH(G419),VLOOKUP!$W$1:$X$24,2)</f>
        <v>August</v>
      </c>
      <c r="I419" s="92" t="str">
        <f t="shared" si="87"/>
        <v>Friday, 3 August 2018</v>
      </c>
      <c r="J419" s="90" t="s">
        <v>235</v>
      </c>
      <c r="K419" s="9" t="s">
        <v>2733</v>
      </c>
      <c r="L419" s="86" t="str">
        <f t="shared" si="88"/>
        <v>&lt;a href='blackcat.php' title='list by venue'&gt;Black Cat&lt;/a&gt; (Backstage - a benefit for the Greater DC Diaper Bank)</v>
      </c>
      <c r="M419" s="86" t="str">
        <f t="shared" si="89"/>
        <v>&lt;b&gt;Tiny Cat - Dark Music Festival&lt;/b&gt;: Hante, Kontravoid, Technophobia, Remote/Control, Radiator Greys</v>
      </c>
      <c r="N419" s="86" t="str">
        <f>VLOOKUP(J419,VLOOKUP!$A$2:$S$54,19,FALSE)&amp;J419&amp;"&lt;/a&gt;"</f>
        <v>&lt;a href='blackcat.php' title='list by venue'&gt;Black Cat&lt;/a&gt;</v>
      </c>
      <c r="O419" s="9" t="s">
        <v>2732</v>
      </c>
      <c r="S419" s="95" t="str">
        <f t="shared" si="90"/>
        <v>Tiny Cat - Dark Music Festival&lt;/b&gt;: Hante, Kontravoid, Technophobia, Remote/Control, Radiator Greys</v>
      </c>
      <c r="T419" s="86" t="str">
        <f t="shared" si="91"/>
        <v>&amp;#149; &lt;b&gt;Tiny Cat - Dark Music Festival&lt;/b&gt;: Hante, Kontravoid, Technophobia, Remote/Control, Radiator Greys - &lt;b&gt;&lt;a href='blackcat.php' title='list by venue'&gt;Black Cat&lt;/a&gt; (Backstage - a benefit for the Greater DC Diaper Bank)&lt;/b&gt; &lt;br&gt;</v>
      </c>
      <c r="U419" s="112" t="str">
        <f>IF(ISBLANK(G419),"","&amp;#149; "&amp;IF(ISBLANK(C419),"","&lt;S&gt;")&amp;I419&amp;IF(ISBLANK(A419),""," - &lt;a href='recommended.php#"&amp;AJ419&amp;"'&gt;&lt;b&gt;&lt;em&gt;&lt;font color='#9C004D'&gt;RECOMMENDED&lt;/font&gt;&lt;/em&gt;&lt;/b&gt;&lt;/a&gt;")&amp;" - "&amp;M419&amp;IF(ISBLANK(K419),K419," - &lt;b&gt;"&amp;K419&amp;"&lt;/b&gt; ")&amp;IF(B419="Sold Out"," - &lt;font color='#000099'&gt;&lt;b&gt;&lt;I&gt;sold out&lt;/I&gt;&lt;/b&gt;&lt;/font&gt;"," - &lt;font color='#728C00'&gt;&lt;em&gt;&lt;a href='http://www.shareasale.com/r.cfm?u=529909&amp;b=234786&amp;m=27601&amp;afftrack=&amp;urllink=www%2Eticketfly%2Ecom%2Fpurchase%2Fevent%2F"&amp;X419&amp;"' target='_blank'&gt;buy tickets&lt;/a&gt;&lt;/em&gt;&lt;/font&gt;")&amp;IF(ISBLANK(C419),"","&lt;/S&gt; &lt;b&gt;"&amp;C419&amp;"&lt;/b&gt;")&amp;"&lt;p&gt;")</f>
        <v>&amp;#149; Friday, 3 August 2018 - &lt;b&gt;Tiny Cat - Dark Music Festival&lt;/b&gt;: Hante, Kontravoid, Technophobia, Remote/Control, Radiator Greys - &lt;b&gt;Backstage - a benefit for the Greater DC Diaper Bank&lt;/b&gt;  - &lt;font color='#728C00'&gt;&lt;em&gt;&lt;a href='http://www.shareasale.com/r.cfm?u=529909&amp;b=234786&amp;m=27601&amp;afftrack=&amp;urllink=www%2Eticketfly%2Ecom%2Fpurchase%2Fevent%2F1675196' target='_blank'&gt;buy tickets&lt;/a&gt;&lt;/em&gt;&lt;/font&gt;&lt;p&gt;</v>
      </c>
      <c r="V419" s="95" t="str">
        <f t="shared" si="92"/>
        <v>&amp;#149; &lt;b&gt;Tiny Cat - Dark Music Festival&lt;/b&gt;: Hante, Kontravoid, Technophobia, Remote/Control, Radiator Greys - &lt;b&gt;&lt;a href='blackcat.php' title='list by venue'&gt;Black Cat&lt;/a&gt; (Backstage - a benefit for the Greater DC Diaper Bank)&lt;/b&gt;  - &lt;font color='#005500'&gt;&lt;b&gt;NEW!&lt;/b&gt;&lt;/font&gt;&lt;br&gt;</v>
      </c>
      <c r="W419" s="90" t="s">
        <v>221</v>
      </c>
      <c r="X419" s="94">
        <v>1675196</v>
      </c>
      <c r="AE419" s="92" t="str">
        <f t="shared" si="93"/>
        <v>Friday, 3 August 2018      [&lt;a name='20180803' href='#20180803'&gt;link to this day&lt;/a&gt;]</v>
      </c>
      <c r="AF419" s="96" t="str">
        <f t="shared" si="94"/>
        <v>&lt;a name='20180803'&gt;&lt;b&gt;Friday, 3 August 2018: &lt;b&gt;Tiny Cat - Dark Music Festival&lt;/b&gt;: Hante, Kontravoid, Technophobia, Remote/Control, Radiator Greys - &lt;a href='blackcat.php' title='list by venue'&gt;Black Cat&lt;/a&gt; (Backstage - a benefit for the Greater DC Diaper Bank)&lt;/b&gt;&lt;/a&gt;&lt;br&gt;</v>
      </c>
      <c r="AG419" s="97">
        <f t="shared" si="95"/>
        <v>2018</v>
      </c>
      <c r="AH419" s="97" t="str">
        <f t="shared" si="96"/>
        <v>08</v>
      </c>
      <c r="AI419" s="97" t="str">
        <f t="shared" si="97"/>
        <v>03</v>
      </c>
      <c r="AJ419" s="97" t="str">
        <f t="shared" si="98"/>
        <v>20180803</v>
      </c>
    </row>
    <row r="420" spans="1:36" ht="12" customHeight="1" x14ac:dyDescent="0.15">
      <c r="D420" s="110">
        <v>43223</v>
      </c>
      <c r="E420" s="9" t="s">
        <v>795</v>
      </c>
      <c r="F420" s="86" t="str">
        <f t="shared" si="86"/>
        <v>Friday</v>
      </c>
      <c r="G420" s="91">
        <v>43315</v>
      </c>
      <c r="H420" s="92" t="str">
        <f>VLOOKUP(MONTH(G420),VLOOKUP!$W$1:$X$24,2)</f>
        <v>August</v>
      </c>
      <c r="I420" s="92" t="str">
        <f t="shared" si="87"/>
        <v>Friday, 3 August 2018</v>
      </c>
      <c r="J420" s="90" t="s">
        <v>674</v>
      </c>
      <c r="K420" s="90" t="s">
        <v>454</v>
      </c>
      <c r="L420" s="86" t="str">
        <f t="shared" si="88"/>
        <v>&lt;a href='bluesalley.php' title='list by venue'&gt;Blues Alley&lt;/a&gt; (Two shows)</v>
      </c>
      <c r="M420" s="86" t="str">
        <f t="shared" si="89"/>
        <v>Freddy Cole Quartet</v>
      </c>
      <c r="N420" s="86" t="str">
        <f>VLOOKUP(J420,VLOOKUP!$A$2:$S$54,19,FALSE)&amp;J420&amp;"&lt;/a&gt;"</f>
        <v>&lt;a href='bluesalley.php' title='list by venue'&gt;Blues Alley&lt;/a&gt;</v>
      </c>
      <c r="O420" s="160" t="s">
        <v>2112</v>
      </c>
      <c r="S420" s="95" t="str">
        <f t="shared" si="90"/>
        <v>Freddy Cole Quartet</v>
      </c>
      <c r="T420" s="86" t="str">
        <f t="shared" si="91"/>
        <v>&amp;#149; Freddy Cole Quartet - &lt;b&gt;&lt;a href='bluesalley.php' title='list by venue'&gt;Blues Alley&lt;/a&gt; (Two shows)&lt;/b&gt; &lt;br&gt;</v>
      </c>
      <c r="U420" s="86" t="str">
        <f>IF(ISBLANK(G420),"","&amp;#149; "&amp;IF(ISBLANK(C420),"","&lt;S&gt;")&amp;I420&amp;IF(ISBLANK(A420),""," - &lt;a href='recommended.php#"&amp;AJ420&amp;"'&gt;&lt;b&gt;&lt;em&gt;&lt;font color='#9C004D'&gt;RECOMMENDED&lt;/font&gt;&lt;/em&gt;&lt;/b&gt;&lt;/a&gt;")&amp;" - "&amp;M420&amp;IF(ISBLANK(K420),K420," - &lt;b&gt;"&amp;K420&amp;"&lt;/b&gt; ")&amp;IF(B420="Sold Out"," - &lt;font color='#000099'&gt;&lt;b&gt;&lt;I&gt;sold out&lt;/I&gt;&lt;/b&gt;&lt;/font&gt;","")&amp;IF(ISBLANK(C420),"","&lt;/S&gt; &lt;b&gt;"&amp;C420&amp;"&lt;/b&gt;")&amp;"&lt;p&gt;")</f>
        <v>&amp;#149; Friday, 3 August 2018 - Freddy Cole Quartet - &lt;b&gt;Two shows&lt;/b&gt; &lt;p&gt;</v>
      </c>
      <c r="V420" s="95" t="str">
        <f t="shared" si="92"/>
        <v>&amp;#149; Freddy Cole Quartet - &lt;b&gt;&lt;a href='bluesalley.php' title='list by venue'&gt;Blues Alley&lt;/a&gt; (Two shows)&lt;/b&gt;  - &lt;font color='#005500'&gt;&lt;b&gt;NEW!&lt;/b&gt;&lt;/font&gt;&lt;br&gt;</v>
      </c>
      <c r="W420" s="90" t="s">
        <v>221</v>
      </c>
      <c r="AE420" s="92" t="str">
        <f t="shared" si="93"/>
        <v>Friday, 3 August 2018      [&lt;a name='20180803' href='#20180803'&gt;link to this day&lt;/a&gt;]</v>
      </c>
      <c r="AF420" s="96" t="str">
        <f t="shared" si="94"/>
        <v>&lt;a name='20180803'&gt;&lt;b&gt;Friday, 3 August 2018: Freddy Cole Quartet - &lt;a href='bluesalley.php' title='list by venue'&gt;Blues Alley&lt;/a&gt; (Two shows)&lt;/b&gt;&lt;/a&gt;&lt;br&gt;</v>
      </c>
      <c r="AG420" s="97">
        <f t="shared" si="95"/>
        <v>2018</v>
      </c>
      <c r="AH420" s="97" t="str">
        <f t="shared" si="96"/>
        <v>08</v>
      </c>
      <c r="AI420" s="97" t="str">
        <f t="shared" si="97"/>
        <v>03</v>
      </c>
      <c r="AJ420" s="97" t="str">
        <f t="shared" si="98"/>
        <v>20180803</v>
      </c>
    </row>
    <row r="421" spans="1:36" ht="12" customHeight="1" x14ac:dyDescent="0.15">
      <c r="D421" s="110">
        <v>43240</v>
      </c>
      <c r="E421" s="9" t="s">
        <v>795</v>
      </c>
      <c r="F421" s="86" t="str">
        <f t="shared" si="86"/>
        <v>Friday</v>
      </c>
      <c r="G421" s="91">
        <v>43315</v>
      </c>
      <c r="H421" s="92" t="str">
        <f>VLOOKUP(MONTH(G421),VLOOKUP!$W$1:$X$24,2)</f>
        <v>August</v>
      </c>
      <c r="I421" s="92" t="str">
        <f t="shared" si="87"/>
        <v>Friday, 3 August 2018</v>
      </c>
      <c r="J421" s="90" t="s">
        <v>484</v>
      </c>
      <c r="L421" s="86" t="str">
        <f t="shared" si="88"/>
        <v>&lt;a href='dc9.php' title='list by venue'&gt;DC9&lt;/a&gt;</v>
      </c>
      <c r="M421" s="86" t="str">
        <f t="shared" si="89"/>
        <v>the Family Crest and Wylder</v>
      </c>
      <c r="N421" s="86" t="str">
        <f>VLOOKUP(J421,VLOOKUP!$A$2:$S$54,19,FALSE)&amp;J421&amp;"&lt;/a&gt;"</f>
        <v>&lt;a href='dc9.php' title='list by venue'&gt;DC9&lt;/a&gt;</v>
      </c>
      <c r="O421" s="4" t="s">
        <v>2058</v>
      </c>
      <c r="P421" s="4" t="s">
        <v>1556</v>
      </c>
      <c r="Q421" s="94"/>
      <c r="R421" s="94"/>
      <c r="S421" s="95" t="str">
        <f t="shared" si="90"/>
        <v>Family Crest</v>
      </c>
      <c r="T421" s="86" t="str">
        <f t="shared" si="91"/>
        <v>&amp;#149; the Family Crest and Wylder - &lt;b&gt;&lt;a href='dc9.php' title='list by venue'&gt;DC9&lt;/a&gt;&lt;/b&gt; &lt;br&gt;</v>
      </c>
      <c r="U421" s="112" t="str">
        <f>IF(ISBLANK(G421),"","&amp;#149; "&amp;IF(ISBLANK(C421),"","&lt;S&gt;")&amp;I421&amp;IF(ISBLANK(A421),""," - &lt;a href='recommended.php#"&amp;AJ421&amp;"'&gt;&lt;b&gt;&lt;em&gt;&lt;font color='#9C004D'&gt;RECOMMENDED&lt;/font&gt;&lt;/em&gt;&lt;/b&gt;&lt;/a&gt;")&amp;" - "&amp;M421&amp;IF(ISBLANK(K421),K421," - &lt;b&gt;"&amp;K421&amp;"&lt;/b&gt; ")&amp;IF(B421="Sold Out"," - &lt;font color='#000099'&gt;&lt;b&gt;&lt;I&gt;sold out&lt;/I&gt;&lt;/b&gt;&lt;/font&gt;"," - &lt;font color='#728C00'&gt;&lt;em&gt;&lt;a href='http://www.shareasale.com/r.cfm?u=529909&amp;b=234786&amp;m=27601&amp;afftrack=&amp;urllink=www%2Eticketfly%2Ecom%2Fpurchase%2Fevent%2F"&amp;X421&amp;"' target='_blank'&gt;buy tickets&lt;/a&gt;&lt;/em&gt;&lt;/font&gt;")&amp;IF(ISBLANK(C421),"","&lt;/S&gt; &lt;b&gt;"&amp;C421&amp;"&lt;/b&gt;")&amp;"&lt;p&gt;")</f>
        <v>&amp;#149; Friday, 3 August 2018 - the Family Crest and Wylder - &lt;font color='#728C00'&gt;&lt;em&gt;&lt;a href='http://www.shareasale.com/r.cfm?u=529909&amp;b=234786&amp;m=27601&amp;afftrack=&amp;urllink=www%2Eticketfly%2Ecom%2Fpurchase%2Fevent%2F1694563' target='_blank'&gt;buy tickets&lt;/a&gt;&lt;/em&gt;&lt;/font&gt;&lt;p&gt;</v>
      </c>
      <c r="V421" s="95" t="str">
        <f t="shared" si="92"/>
        <v>&amp;#149; the Family Crest and Wylder - &lt;b&gt;&lt;a href='dc9.php' title='list by venue'&gt;DC9&lt;/a&gt;&lt;/b&gt;  - &lt;font color='#005500'&gt;&lt;b&gt;NEW!&lt;/b&gt;&lt;/font&gt;&lt;br&gt;</v>
      </c>
      <c r="X421" s="9">
        <v>1694563</v>
      </c>
      <c r="AE421" s="92" t="str">
        <f t="shared" si="93"/>
        <v>Friday, 3 August 2018      [&lt;a name='20180803' href='#20180803'&gt;link to this day&lt;/a&gt;]</v>
      </c>
      <c r="AF421" s="96" t="str">
        <f t="shared" si="94"/>
        <v>&lt;a name='20180803'&gt;&lt;b&gt;Friday, 3 August 2018: the Family Crest and Wylder - &lt;a href='dc9.php' title='list by venue'&gt;DC9&lt;/a&gt;&lt;/b&gt;&lt;/a&gt;&lt;br&gt;</v>
      </c>
      <c r="AG421" s="97">
        <f t="shared" si="95"/>
        <v>2018</v>
      </c>
      <c r="AH421" s="97" t="str">
        <f t="shared" si="96"/>
        <v>08</v>
      </c>
      <c r="AI421" s="97" t="str">
        <f t="shared" si="97"/>
        <v>03</v>
      </c>
      <c r="AJ421" s="97" t="str">
        <f t="shared" si="98"/>
        <v>20180803</v>
      </c>
    </row>
    <row r="422" spans="1:36" ht="12" customHeight="1" x14ac:dyDescent="0.15">
      <c r="D422" s="110">
        <v>43276</v>
      </c>
      <c r="E422" s="9" t="s">
        <v>795</v>
      </c>
      <c r="F422" s="86" t="str">
        <f t="shared" si="86"/>
        <v>Friday</v>
      </c>
      <c r="G422" s="91">
        <v>43315</v>
      </c>
      <c r="H422" s="92" t="str">
        <f>VLOOKUP(MONTH(G422),VLOOKUP!$W$1:$X$24,2)</f>
        <v>August</v>
      </c>
      <c r="I422" s="92" t="str">
        <f t="shared" si="87"/>
        <v>Friday, 3 August 2018</v>
      </c>
      <c r="J422" s="90" t="s">
        <v>450</v>
      </c>
      <c r="L422" s="86" t="str">
        <f t="shared" si="88"/>
        <v>&lt;a href='fillmore.php' title='list by venue'&gt;Fillmore Silver Spring&lt;/a&gt;</v>
      </c>
      <c r="M422" s="86" t="str">
        <f t="shared" si="89"/>
        <v>DCLA Silent Headphone Party: East Vs West Vs Dirty South</v>
      </c>
      <c r="N422" s="86" t="str">
        <f>VLOOKUP(J422,VLOOKUP!$A$2:$S$54,19,FALSE)&amp;J422&amp;"&lt;/a&gt;"</f>
        <v>&lt;a href='fillmore.php' title='list by venue'&gt;Fillmore Silver Spring&lt;/a&gt;</v>
      </c>
      <c r="O422" s="9" t="s">
        <v>3403</v>
      </c>
      <c r="S422" s="95" t="str">
        <f t="shared" si="90"/>
        <v>DCLA Silent Headphone Party: East Vs West Vs Dirty South</v>
      </c>
      <c r="T422" s="86" t="str">
        <f t="shared" si="91"/>
        <v>&amp;#149; DCLA Silent Headphone Party: East Vs West Vs Dirty South - &lt;b&gt;&lt;a href='fillmore.php' title='list by venue'&gt;Fillmore Silver Spring&lt;/a&gt;&lt;/b&gt; &lt;br&gt;</v>
      </c>
      <c r="U422" s="86" t="str">
        <f>IF(ISBLANK(G422),"","&amp;#149; "&amp;IF(ISBLANK(C422),"","&lt;S&gt;")&amp;I422&amp;IF(ISBLANK(A422),""," - &lt;a href='recommended.php#"&amp;AJ422&amp;"'&gt;&lt;b&gt;&lt;em&gt;&lt;font color='#9C004D'&gt;RECOMMENDED&lt;/font&gt;&lt;/em&gt;&lt;/b&gt;&lt;/a&gt;")&amp;" - "&amp;M422&amp;IF(ISBLANK(K422),K422," - &lt;b&gt;"&amp;K422&amp;"&lt;/b&gt; ")&amp;IF(B422="Sold Out"," - &lt;font color='#000099'&gt;&lt;b&gt;&lt;I&gt;sold out&lt;/I&gt;&lt;/b&gt;&lt;/font&gt;","")&amp;IF(ISBLANK(C422),"","&lt;/S&gt; &lt;b&gt;"&amp;C422&amp;"&lt;/b&gt;")&amp;"&lt;p&gt;")</f>
        <v>&amp;#149; Friday, 3 August 2018 - DCLA Silent Headphone Party: East Vs West Vs Dirty South&lt;p&gt;</v>
      </c>
      <c r="V422" s="95" t="str">
        <f t="shared" si="92"/>
        <v>&amp;#149; DCLA Silent Headphone Party: East Vs West Vs Dirty South - &lt;b&gt;&lt;a href='fillmore.php' title='list by venue'&gt;Fillmore Silver Spring&lt;/a&gt;&lt;/b&gt;  - &lt;font color='#005500'&gt;&lt;b&gt;NEW!&lt;/b&gt;&lt;/font&gt;&lt;br&gt;</v>
      </c>
      <c r="AE422" s="92" t="str">
        <f t="shared" si="93"/>
        <v>Friday, 3 August 2018      [&lt;a name='20180803' href='#20180803'&gt;link to this day&lt;/a&gt;]</v>
      </c>
      <c r="AF422" s="96" t="str">
        <f t="shared" si="94"/>
        <v>&lt;a name='20180803'&gt;&lt;b&gt;Friday, 3 August 2018: DCLA Silent Headphone Party: East Vs West Vs Dirty South - &lt;a href='fillmore.php' title='list by venue'&gt;Fillmore Silver Spring&lt;/a&gt;&lt;/b&gt;&lt;/a&gt;&lt;br&gt;</v>
      </c>
      <c r="AG422" s="97">
        <f t="shared" si="95"/>
        <v>2018</v>
      </c>
      <c r="AH422" s="97" t="str">
        <f t="shared" si="96"/>
        <v>08</v>
      </c>
      <c r="AI422" s="97" t="str">
        <f t="shared" si="97"/>
        <v>03</v>
      </c>
      <c r="AJ422" s="97" t="str">
        <f t="shared" si="98"/>
        <v>20180803</v>
      </c>
    </row>
    <row r="423" spans="1:36" ht="12" customHeight="1" x14ac:dyDescent="0.15">
      <c r="D423" s="110">
        <v>43233</v>
      </c>
      <c r="E423" s="9" t="s">
        <v>795</v>
      </c>
      <c r="F423" s="86" t="str">
        <f t="shared" si="86"/>
        <v>Friday</v>
      </c>
      <c r="G423" s="91">
        <v>43315</v>
      </c>
      <c r="H423" s="92" t="str">
        <f>VLOOKUP(MONTH(G423),VLOOKUP!$W$1:$X$24,2)</f>
        <v>August</v>
      </c>
      <c r="I423" s="92" t="str">
        <f t="shared" si="87"/>
        <v>Friday, 3 August 2018</v>
      </c>
      <c r="J423" s="90" t="s">
        <v>217</v>
      </c>
      <c r="L423" s="86" t="str">
        <f t="shared" si="88"/>
        <v>&lt;a href='jamminjava.php' title='list by venue'&gt;Jammin' Java&lt;/a&gt;</v>
      </c>
      <c r="M423" s="86" t="str">
        <f t="shared" si="89"/>
        <v>Parthenon Huxley &amp;amp; Friends</v>
      </c>
      <c r="N423" s="86" t="str">
        <f>VLOOKUP(J423,VLOOKUP!$A$2:$S$54,19,FALSE)&amp;J423&amp;"&lt;/a&gt;"</f>
        <v>&lt;a href='jamminjava.php' title='list by venue'&gt;Jammin' Java&lt;/a&gt;</v>
      </c>
      <c r="O423" s="9" t="s">
        <v>2457</v>
      </c>
      <c r="S423" s="95" t="str">
        <f t="shared" si="90"/>
        <v>Parthenon Huxley &amp;amp; Friends</v>
      </c>
      <c r="T423" s="86" t="str">
        <f t="shared" si="91"/>
        <v>&amp;#149; Parthenon Huxley &amp;amp; Friends - &lt;b&gt;&lt;a href='jamminjava.php' title='list by venue'&gt;Jammin' Java&lt;/a&gt;&lt;/b&gt; &lt;br&gt;</v>
      </c>
      <c r="U423" s="112" t="str">
        <f>IF(ISBLANK(G423),"","&amp;#149; "&amp;IF(ISBLANK(C423),"","&lt;S&gt;")&amp;I423&amp;IF(ISBLANK(A423),""," - &lt;a href='recommended.php#"&amp;AJ423&amp;"'&gt;&lt;b&gt;&lt;em&gt;&lt;font color='#9C004D'&gt;RECOMMENDED&lt;/font&gt;&lt;/em&gt;&lt;/b&gt;&lt;/a&gt;")&amp;" - "&amp;M423&amp;IF(ISBLANK(K423),K423," - &lt;b&gt;"&amp;K423&amp;"&lt;/b&gt; ")&amp;IF(B423="Sold Out"," - &lt;font color='#000099'&gt;&lt;b&gt;&lt;I&gt;sold out&lt;/I&gt;&lt;/b&gt;&lt;/font&gt;"," - &lt;font color='#728C00'&gt;&lt;em&gt;&lt;a href='http://www.shareasale.com/r.cfm?u=529909&amp;b=234786&amp;m=27601&amp;afftrack=&amp;urllink=www%2Eticketfly%2Ecom%2Fpurchase%2Fevent%2F"&amp;X423&amp;"' target='_blank'&gt;buy tickets&lt;/a&gt;&lt;/em&gt;&lt;/font&gt;")&amp;IF(ISBLANK(C423),"","&lt;/S&gt; &lt;b&gt;"&amp;C423&amp;"&lt;/b&gt;")&amp;"&lt;p&gt;")</f>
        <v>&amp;#149; Friday, 3 August 2018 - Parthenon Huxley &amp;amp; Friends - &lt;font color='#728C00'&gt;&lt;em&gt;&lt;a href='http://www.shareasale.com/r.cfm?u=529909&amp;b=234786&amp;m=27601&amp;afftrack=&amp;urllink=www%2Eticketfly%2Ecom%2Fpurchase%2Fevent%2F1673421' target='_blank'&gt;buy tickets&lt;/a&gt;&lt;/em&gt;&lt;/font&gt;&lt;p&gt;</v>
      </c>
      <c r="V423" s="95" t="str">
        <f t="shared" si="92"/>
        <v>&amp;#149; Parthenon Huxley &amp;amp; Friends - &lt;b&gt;&lt;a href='jamminjava.php' title='list by venue'&gt;Jammin' Java&lt;/a&gt;&lt;/b&gt;  - &lt;font color='#005500'&gt;&lt;b&gt;NEW!&lt;/b&gt;&lt;/font&gt;&lt;br&gt;</v>
      </c>
      <c r="X423" s="9">
        <v>1673421</v>
      </c>
      <c r="AE423" s="92" t="str">
        <f t="shared" si="93"/>
        <v>Friday, 3 August 2018      [&lt;a name='20180803' href='#20180803'&gt;link to this day&lt;/a&gt;]</v>
      </c>
      <c r="AF423" s="96" t="str">
        <f t="shared" si="94"/>
        <v>&lt;a name='20180803'&gt;&lt;b&gt;Friday, 3 August 2018: Parthenon Huxley &amp;amp; Friends - &lt;a href='jamminjava.php' title='list by venue'&gt;Jammin' Java&lt;/a&gt;&lt;/b&gt;&lt;/a&gt;&lt;br&gt;</v>
      </c>
      <c r="AG423" s="97">
        <f t="shared" si="95"/>
        <v>2018</v>
      </c>
      <c r="AH423" s="97" t="str">
        <f t="shared" si="96"/>
        <v>08</v>
      </c>
      <c r="AI423" s="97" t="str">
        <f t="shared" si="97"/>
        <v>03</v>
      </c>
      <c r="AJ423" s="97" t="str">
        <f t="shared" si="98"/>
        <v>20180803</v>
      </c>
    </row>
    <row r="424" spans="1:36" ht="12" customHeight="1" x14ac:dyDescent="0.15">
      <c r="F424" s="86" t="str">
        <f t="shared" si="86"/>
        <v>Friday</v>
      </c>
      <c r="G424" s="91">
        <v>43315</v>
      </c>
      <c r="H424" s="92" t="str">
        <f>VLOOKUP(MONTH(G424),VLOOKUP!$W$1:$X$24,2)</f>
        <v>August</v>
      </c>
      <c r="I424" s="92" t="str">
        <f t="shared" si="87"/>
        <v>Friday, 3 August 2018</v>
      </c>
      <c r="J424" s="93" t="s">
        <v>338</v>
      </c>
      <c r="K424" s="90" t="s">
        <v>680</v>
      </c>
      <c r="L424" s="86" t="str">
        <f t="shared" si="88"/>
        <v>National Gallery of Art Sculpture Garden [DC] (Jazz in the Garden at 5 PM)</v>
      </c>
      <c r="M424" s="86" t="str">
        <f t="shared" si="89"/>
        <v>Son Del Caribe</v>
      </c>
      <c r="N424" s="93" t="str">
        <f>J424</f>
        <v>National Gallery of Art Sculpture Garden [DC]</v>
      </c>
      <c r="O424" s="9" t="s">
        <v>3084</v>
      </c>
      <c r="S424" s="95" t="str">
        <f t="shared" si="90"/>
        <v>Son Del Caribe</v>
      </c>
      <c r="T424" s="86" t="str">
        <f t="shared" si="91"/>
        <v>&amp;#149; Son Del Caribe - &lt;b&gt;National Gallery of Art Sculpture Garden [DC] (Jazz in the Garden at 5 PM)&lt;/b&gt; &lt;br&gt;</v>
      </c>
      <c r="U424" s="86" t="str">
        <f>IF(ISBLANK(G424),"","&amp;#149; "&amp;IF(ISBLANK(C424),"","&lt;S&gt;")&amp;I424&amp;IF(ISBLANK(A424),""," - &lt;a href='recommended.php#"&amp;AJ424&amp;"'&gt;&lt;b&gt;&lt;em&gt;&lt;font color='#9C004D'&gt;RECOMMENDED&lt;/font&gt;&lt;/em&gt;&lt;/b&gt;&lt;/a&gt;")&amp;" - "&amp;M424&amp;IF(ISBLANK(K424),K424," - &lt;b&gt;"&amp;K424&amp;"&lt;/b&gt; ")&amp;IF(B424="Sold Out"," - &lt;font color='#000099'&gt;&lt;b&gt;&lt;I&gt;sold out&lt;/I&gt;&lt;/b&gt;&lt;/font&gt;","")&amp;IF(ISBLANK(C424),"","&lt;/S&gt; &lt;b&gt;"&amp;C424&amp;"&lt;/b&gt;")&amp;"&lt;p&gt;")</f>
        <v>&amp;#149; Friday, 3 August 2018 - Son Del Caribe - &lt;b&gt;Jazz in the Garden at 5 PM&lt;/b&gt; &lt;p&gt;</v>
      </c>
      <c r="V424" s="95" t="str">
        <f t="shared" si="92"/>
        <v>&amp;#149; Son Del Caribe - &lt;b&gt;National Gallery of Art Sculpture Garden [DC] (Jazz in the Garden at 5 PM)&lt;/b&gt;  - &lt;font color='#005500'&gt;&lt;b&gt;&lt;/b&gt;&lt;/font&gt;&lt;br&gt;</v>
      </c>
      <c r="W424" s="90" t="s">
        <v>221</v>
      </c>
      <c r="AE424" s="92" t="str">
        <f t="shared" si="93"/>
        <v>Friday, 3 August 2018      [&lt;a name='20180803' href='#20180803'&gt;link to this day&lt;/a&gt;]</v>
      </c>
      <c r="AF424" s="96" t="str">
        <f t="shared" si="94"/>
        <v>&lt;a name='20180803'&gt;&lt;b&gt;Friday, 3 August 2018: Son Del Caribe - National Gallery of Art Sculpture Garden [DC] (Jazz in the Garden at 5 PM)&lt;/b&gt;&lt;/a&gt;&lt;br&gt;</v>
      </c>
      <c r="AG424" s="97">
        <f t="shared" si="95"/>
        <v>2018</v>
      </c>
      <c r="AH424" s="97" t="str">
        <f t="shared" si="96"/>
        <v>08</v>
      </c>
      <c r="AI424" s="97" t="str">
        <f t="shared" si="97"/>
        <v>03</v>
      </c>
      <c r="AJ424" s="97" t="str">
        <f t="shared" si="98"/>
        <v>20180803</v>
      </c>
    </row>
    <row r="425" spans="1:36" ht="12" customHeight="1" x14ac:dyDescent="0.15">
      <c r="D425" s="110">
        <v>43182</v>
      </c>
      <c r="E425" s="9" t="s">
        <v>795</v>
      </c>
      <c r="F425" s="86" t="str">
        <f t="shared" si="86"/>
        <v>Friday</v>
      </c>
      <c r="G425" s="91">
        <v>43315</v>
      </c>
      <c r="H425" s="92" t="str">
        <f>VLOOKUP(MONTH(G425),VLOOKUP!$W$1:$X$24,2)</f>
        <v>August</v>
      </c>
      <c r="I425" s="92" t="str">
        <f t="shared" si="87"/>
        <v>Friday, 3 August 2018</v>
      </c>
      <c r="J425" s="107" t="s">
        <v>436</v>
      </c>
      <c r="K425" s="9" t="s">
        <v>2614</v>
      </c>
      <c r="L425" s="86" t="str">
        <f t="shared" si="88"/>
        <v>&lt;a href='piersix.php' title='list by venue'&gt;Pier Six Pavilion (Baltimore)&lt;/a&gt; (Voodoo Threauxdown)</v>
      </c>
      <c r="M425" s="86" t="str">
        <f t="shared" si="89"/>
        <v>Trombone Shorty &amp;amp; Orleans Avenue with Galactic, Preservation Hall Jazz Band, and New Breed Brass Band, plus special guests</v>
      </c>
      <c r="N425" s="86" t="str">
        <f>VLOOKUP(J425,VLOOKUP!$A$2:$S$54,19,FALSE)&amp;J425&amp;"&lt;/a&gt;"</f>
        <v>&lt;a href='piersix.php' title='list by venue'&gt;Pier Six Pavilion (Baltimore)&lt;/a&gt;</v>
      </c>
      <c r="O425" s="1" t="s">
        <v>2617</v>
      </c>
      <c r="P425" s="1"/>
      <c r="Q425" s="106"/>
      <c r="R425" s="106"/>
      <c r="S425" s="95" t="str">
        <f t="shared" si="90"/>
        <v>Trombone Shorty &amp;amp; Orleans Avenue with Galactic, Preservation Hall Jazz Band, and New Breed Brass Band, plus special guests</v>
      </c>
      <c r="T425" s="86" t="str">
        <f t="shared" si="91"/>
        <v>&amp;#149; Trombone Shorty &amp;amp; Orleans Avenue with Galactic, Preservation Hall Jazz Band, and New Breed Brass Band, plus special guests - &lt;b&gt;&lt;a href='piersix.php' title='list by venue'&gt;Pier Six Pavilion (Baltimore)&lt;/a&gt; (Voodoo Threauxdown)&lt;/b&gt; &lt;br&gt;</v>
      </c>
      <c r="U425" s="86" t="str">
        <f>IF(ISBLANK(G425),"","&amp;#149; "&amp;IF(ISBLANK(C425),"","&lt;S&gt;")&amp;I425&amp;IF(ISBLANK(A425),""," - &lt;a href='recommended.php#"&amp;AJ425&amp;"'&gt;&lt;b&gt;&lt;em&gt;&lt;font color='#9C004D'&gt;RECOMMENDED&lt;/font&gt;&lt;/em&gt;&lt;/b&gt;&lt;/a&gt;")&amp;" - "&amp;M425&amp;IF(ISBLANK(K425),K425," - &lt;b&gt;"&amp;K425&amp;"&lt;/b&gt; ")&amp;IF(B425="Sold Out"," - &lt;font color='#000099'&gt;&lt;b&gt;&lt;I&gt;sold out&lt;/I&gt;&lt;/b&gt;&lt;/font&gt;","")&amp;IF(ISBLANK(C425),"","&lt;/S&gt; &lt;b&gt;"&amp;C425&amp;"&lt;/b&gt;")&amp;"&lt;p&gt;")</f>
        <v>&amp;#149; Friday, 3 August 2018 - Trombone Shorty &amp;amp; Orleans Avenue with Galactic, Preservation Hall Jazz Band, and New Breed Brass Band, plus special guests - &lt;b&gt;Voodoo Threauxdown&lt;/b&gt; &lt;p&gt;</v>
      </c>
      <c r="V425" s="95" t="str">
        <f t="shared" si="92"/>
        <v>&amp;#149; Trombone Shorty &amp;amp; Orleans Avenue with Galactic, Preservation Hall Jazz Band, and New Breed Brass Band, plus special guests - &lt;b&gt;&lt;a href='piersix.php' title='list by venue'&gt;Pier Six Pavilion (Baltimore)&lt;/a&gt; (Voodoo Threauxdown)&lt;/b&gt;  - &lt;font color='#005500'&gt;&lt;b&gt;NEW!&lt;/b&gt;&lt;/font&gt;&lt;br&gt;</v>
      </c>
      <c r="AE425" s="92" t="str">
        <f t="shared" si="93"/>
        <v>Friday, 3 August 2018      [&lt;a name='20180803' href='#20180803'&gt;link to this day&lt;/a&gt;]</v>
      </c>
      <c r="AF425" s="96" t="str">
        <f t="shared" si="94"/>
        <v>&lt;a name='20180803'&gt;&lt;b&gt;Friday, 3 August 2018: Trombone Shorty &amp;amp; Orleans Avenue with Galactic, Preservation Hall Jazz Band, and New Breed Brass Band, plus special guests - &lt;a href='piersix.php' title='list by venue'&gt;Pier Six Pavilion (Baltimore)&lt;/a&gt; (Voodoo Threauxdown)&lt;/b&gt;&lt;/a&gt;&lt;br&gt;</v>
      </c>
      <c r="AG425" s="97">
        <f t="shared" si="95"/>
        <v>2018</v>
      </c>
      <c r="AH425" s="97" t="str">
        <f t="shared" si="96"/>
        <v>08</v>
      </c>
      <c r="AI425" s="97" t="str">
        <f t="shared" si="97"/>
        <v>03</v>
      </c>
      <c r="AJ425" s="97" t="str">
        <f t="shared" si="98"/>
        <v>20180803</v>
      </c>
    </row>
    <row r="426" spans="1:36" ht="12" customHeight="1" x14ac:dyDescent="0.15">
      <c r="D426" s="110">
        <v>43289</v>
      </c>
      <c r="E426" s="9" t="s">
        <v>795</v>
      </c>
      <c r="F426" s="86" t="str">
        <f t="shared" si="86"/>
        <v>Friday</v>
      </c>
      <c r="G426" s="91">
        <v>43315</v>
      </c>
      <c r="H426" s="92" t="str">
        <f>VLOOKUP(MONTH(G426),VLOOKUP!$W$1:$X$24,2)</f>
        <v>August</v>
      </c>
      <c r="I426" s="92" t="str">
        <f t="shared" si="87"/>
        <v>Friday, 3 August 2018</v>
      </c>
      <c r="J426" s="106" t="s">
        <v>415</v>
      </c>
      <c r="L426" s="86" t="str">
        <f t="shared" si="88"/>
        <v>&lt;a href='ramsheadlive.php' title='list by venue'&gt;Rams Head Live! (Baltimore)&lt;/a&gt;</v>
      </c>
      <c r="M426" s="86" t="str">
        <f t="shared" si="89"/>
        <v>Colors Presents: R&amp;amp;B Only with Dauch&amp;eacute;, DJ Printz, and Jabari</v>
      </c>
      <c r="N426" s="86" t="str">
        <f>VLOOKUP(J426,VLOOKUP!$A$2:$S$54,19,FALSE)&amp;J426&amp;"&lt;/a&gt;"</f>
        <v>&lt;a href='ramsheadlive.php' title='list by venue'&gt;Rams Head Live! (Baltimore)&lt;/a&gt;</v>
      </c>
      <c r="O426" s="1" t="s">
        <v>3566</v>
      </c>
      <c r="P426" s="106"/>
      <c r="Q426" s="106"/>
      <c r="R426" s="106"/>
      <c r="S426" s="95" t="str">
        <f t="shared" si="90"/>
        <v>Colors Presents: R&amp;amp;B Only with Dauch&amp;eacute;, DJ Printz, and Jabari</v>
      </c>
      <c r="T426" s="86" t="str">
        <f t="shared" si="91"/>
        <v>&amp;#149; Colors Presents: R&amp;amp;B Only with Dauch&amp;eacute;, DJ Printz, and Jabari - &lt;b&gt;&lt;a href='ramsheadlive.php' title='list by venue'&gt;Rams Head Live! (Baltimore)&lt;/a&gt;&lt;/b&gt; &lt;br&gt;</v>
      </c>
      <c r="U426" s="86" t="str">
        <f>IF(ISBLANK(G426),"","&amp;#149; "&amp;IF(ISBLANK(C426),"","&lt;S&gt;")&amp;I426&amp;IF(ISBLANK(A426),""," - &lt;a href='recommended.php#"&amp;AJ426&amp;"'&gt;&lt;b&gt;&lt;em&gt;&lt;font color='#9C004D'&gt;RECOMMENDED&lt;/font&gt;&lt;/em&gt;&lt;/b&gt;&lt;/a&gt;")&amp;" - "&amp;M426&amp;IF(ISBLANK(K426),K426," - &lt;b&gt;"&amp;K426&amp;"&lt;/b&gt; ")&amp;IF(B426="Sold Out"," - &lt;font color='#000099'&gt;&lt;b&gt;&lt;I&gt;sold out&lt;/I&gt;&lt;/b&gt;&lt;/font&gt;","")&amp;IF(ISBLANK(C426),"","&lt;/S&gt; &lt;b&gt;"&amp;C426&amp;"&lt;/b&gt;")&amp;"&lt;p&gt;")</f>
        <v>&amp;#149; Friday, 3 August 2018 - Colors Presents: R&amp;amp;B Only with Dauch&amp;eacute;, DJ Printz, and Jabari&lt;p&gt;</v>
      </c>
      <c r="V426" s="95" t="str">
        <f t="shared" si="92"/>
        <v>&amp;#149; Colors Presents: R&amp;amp;B Only with Dauch&amp;eacute;, DJ Printz, and Jabari - &lt;b&gt;&lt;a href='ramsheadlive.php' title='list by venue'&gt;Rams Head Live! (Baltimore)&lt;/a&gt;&lt;/b&gt;  - &lt;font color='#005500'&gt;&lt;b&gt;NEW!&lt;/b&gt;&lt;/font&gt;&lt;br&gt;</v>
      </c>
      <c r="Z426" s="172">
        <v>0.85416666666666663</v>
      </c>
      <c r="AE426" s="92" t="str">
        <f t="shared" si="93"/>
        <v>Friday, 3 August 2018      [&lt;a name='20180803' href='#20180803'&gt;link to this day&lt;/a&gt;]</v>
      </c>
      <c r="AF426" s="96" t="str">
        <f t="shared" si="94"/>
        <v>&lt;a name='20180803'&gt;&lt;b&gt;Friday, 3 August 2018: Colors Presents: R&amp;amp;B Only with Dauch&amp;eacute;, DJ Printz, and Jabari - &lt;a href='ramsheadlive.php' title='list by venue'&gt;Rams Head Live! (Baltimore)&lt;/a&gt;&lt;/b&gt;&lt;/a&gt;&lt;br&gt;</v>
      </c>
      <c r="AG426" s="97">
        <f t="shared" si="95"/>
        <v>2018</v>
      </c>
      <c r="AH426" s="97" t="str">
        <f t="shared" si="96"/>
        <v>08</v>
      </c>
      <c r="AI426" s="97" t="str">
        <f t="shared" si="97"/>
        <v>03</v>
      </c>
      <c r="AJ426" s="97" t="str">
        <f t="shared" si="98"/>
        <v>20180803</v>
      </c>
    </row>
    <row r="427" spans="1:36" ht="12" customHeight="1" x14ac:dyDescent="0.15">
      <c r="D427" s="110">
        <v>43273</v>
      </c>
      <c r="E427" s="9" t="s">
        <v>795</v>
      </c>
      <c r="F427" s="86" t="str">
        <f t="shared" si="86"/>
        <v>Friday</v>
      </c>
      <c r="G427" s="91">
        <v>43315</v>
      </c>
      <c r="H427" s="92" t="str">
        <f>VLOOKUP(MONTH(G427),VLOOKUP!$W$1:$X$24,2)</f>
        <v>August</v>
      </c>
      <c r="I427" s="92" t="str">
        <f t="shared" si="87"/>
        <v>Friday, 3 August 2018</v>
      </c>
      <c r="J427" s="94" t="s">
        <v>605</v>
      </c>
      <c r="L427" s="86" t="str">
        <f t="shared" si="88"/>
        <v>&lt;a href='rnrh.php' title='list by venue'&gt;Rock &amp; Roll Hotel&lt;/a&gt;</v>
      </c>
      <c r="M427" s="86" t="str">
        <f t="shared" si="89"/>
        <v>Party Like It's, the Osyx, the Creachies, and the Let Go</v>
      </c>
      <c r="N427" s="86" t="str">
        <f>VLOOKUP(J427,VLOOKUP!$A$2:$S$54,19,FALSE)&amp;J427&amp;"&lt;/a&gt;"</f>
        <v>&lt;a href='rnrh.php' title='list by venue'&gt;Rock &amp; Roll Hotel&lt;/a&gt;</v>
      </c>
      <c r="O427" s="9" t="s">
        <v>2728</v>
      </c>
      <c r="P427" s="9" t="s">
        <v>3170</v>
      </c>
      <c r="Q427" s="9" t="s">
        <v>3208</v>
      </c>
      <c r="R427" s="9" t="s">
        <v>3209</v>
      </c>
      <c r="S427" s="95" t="str">
        <f t="shared" si="90"/>
        <v>Party Like It's</v>
      </c>
      <c r="T427" s="86" t="str">
        <f t="shared" si="91"/>
        <v>&amp;#149; Party Like It's, the Osyx, the Creachies, and the Let Go - &lt;b&gt;&lt;a href='rnrh.php' title='list by venue'&gt;Rock &amp; Roll Hotel&lt;/a&gt;&lt;/b&gt; &lt;br&gt;</v>
      </c>
      <c r="U427" s="112" t="str">
        <f>IF(ISBLANK(G427),"","&amp;#149; "&amp;IF(ISBLANK(C427),"","&lt;S&gt;")&amp;I427&amp;IF(ISBLANK(A427),""," - &lt;a href='recommended.php#"&amp;AJ427&amp;"'&gt;&lt;b&gt;&lt;em&gt;&lt;font color='#9C004D'&gt;RECOMMENDED&lt;/font&gt;&lt;/em&gt;&lt;/b&gt;&lt;/a&gt;")&amp;" - "&amp;M427&amp;IF(ISBLANK(K427),K427," - &lt;b&gt;"&amp;K427&amp;"&lt;/b&gt; ")&amp;IF(B427="Sold Out"," - &lt;font color='#000099'&gt;&lt;b&gt;&lt;I&gt;sold out&lt;/I&gt;&lt;/b&gt;&lt;/font&gt;"," - &lt;font color='#728C00'&gt;&lt;em&gt;&lt;a href='http://www.shareasale.com/r.cfm?u=529909&amp;b=234786&amp;m=27601&amp;afftrack=&amp;urllink=www%2Eticketfly%2Ecom%2Fpurchase%2Fevent%2F"&amp;X427&amp;"' target='_blank'&gt;buy tickets&lt;/a&gt;&lt;/em&gt;&lt;/font&gt;")&amp;IF(ISBLANK(C427),"","&lt;/S&gt; &lt;b&gt;"&amp;C427&amp;"&lt;/b&gt;")&amp;"&lt;p&gt;")</f>
        <v>&amp;#149; Friday, 3 August 2018 - Party Like It's, the Osyx, the Creachies, and the Let Go - &lt;font color='#728C00'&gt;&lt;em&gt;&lt;a href='http://www.shareasale.com/r.cfm?u=529909&amp;b=234786&amp;m=27601&amp;afftrack=&amp;urllink=www%2Eticketfly%2Ecom%2Fpurchase%2Fevent%2F1712157' target='_blank'&gt;buy tickets&lt;/a&gt;&lt;/em&gt;&lt;/font&gt;&lt;p&gt;</v>
      </c>
      <c r="V427" s="95" t="str">
        <f t="shared" si="92"/>
        <v>&amp;#149; Party Like It's, the Osyx, the Creachies, and the Let Go - &lt;b&gt;&lt;a href='rnrh.php' title='list by venue'&gt;Rock &amp; Roll Hotel&lt;/a&gt;&lt;/b&gt;  - &lt;font color='#005500'&gt;&lt;b&gt;NEW!&lt;/b&gt;&lt;/font&gt;&lt;br&gt;</v>
      </c>
      <c r="X427" s="9">
        <v>1712157</v>
      </c>
      <c r="AE427" s="92" t="str">
        <f t="shared" si="93"/>
        <v>Friday, 3 August 2018      [&lt;a name='20180803' href='#20180803'&gt;link to this day&lt;/a&gt;]</v>
      </c>
      <c r="AF427" s="96" t="str">
        <f t="shared" si="94"/>
        <v>&lt;a name='20180803'&gt;&lt;b&gt;Friday, 3 August 2018: Party Like It's, the Osyx, the Creachies, and the Let Go - &lt;a href='rnrh.php' title='list by venue'&gt;Rock &amp; Roll Hotel&lt;/a&gt;&lt;/b&gt;&lt;/a&gt;&lt;br&gt;</v>
      </c>
      <c r="AG427" s="97">
        <f t="shared" si="95"/>
        <v>2018</v>
      </c>
      <c r="AH427" s="97" t="str">
        <f t="shared" si="96"/>
        <v>08</v>
      </c>
      <c r="AI427" s="97" t="str">
        <f t="shared" si="97"/>
        <v>03</v>
      </c>
      <c r="AJ427" s="97" t="str">
        <f t="shared" si="98"/>
        <v>20180803</v>
      </c>
    </row>
    <row r="428" spans="1:36" ht="12" customHeight="1" x14ac:dyDescent="0.15">
      <c r="A428" s="99"/>
      <c r="B428" s="99"/>
      <c r="C428" s="12" t="s">
        <v>3610</v>
      </c>
      <c r="D428" s="146">
        <v>43289</v>
      </c>
      <c r="E428" s="12" t="s">
        <v>1191</v>
      </c>
      <c r="F428" s="5" t="str">
        <f t="shared" si="86"/>
        <v>Friday</v>
      </c>
      <c r="G428" s="22">
        <v>43315</v>
      </c>
      <c r="H428" s="6" t="str">
        <f>VLOOKUP(MONTH(G428),VLOOKUP!$W$1:$X$24,2)</f>
        <v>August</v>
      </c>
      <c r="I428" s="6" t="str">
        <f t="shared" si="87"/>
        <v>Friday, 3 August 2018</v>
      </c>
      <c r="J428" s="21" t="s">
        <v>833</v>
      </c>
      <c r="K428" s="175"/>
      <c r="L428" s="5" t="str">
        <f t="shared" si="88"/>
        <v>&lt;a href='sidebar.php' title='list by venue'&gt;Sidebar Tavern (Baltimore)&lt;/a&gt;</v>
      </c>
      <c r="M428" s="5" t="str">
        <f t="shared" si="89"/>
        <v>Analepsy, Korpse, Cognitive, Slamentation, Wormhole, and Cancer Priest</v>
      </c>
      <c r="N428" s="176" t="str">
        <f>VLOOKUP(J428,VLOOKUP!$A$2:$S$54,19,FALSE)&amp;J428&amp;"&lt;/a&gt;"</f>
        <v>&lt;a href='sidebar.php' title='list by venue'&gt;Sidebar Tavern (Baltimore)&lt;/a&gt;</v>
      </c>
      <c r="O428" s="177" t="s">
        <v>2502</v>
      </c>
      <c r="P428" s="177" t="s">
        <v>2503</v>
      </c>
      <c r="Q428" s="177" t="s">
        <v>2504</v>
      </c>
      <c r="R428" s="177" t="s">
        <v>2505</v>
      </c>
      <c r="S428" s="95" t="str">
        <f t="shared" si="90"/>
        <v>Analepsy</v>
      </c>
      <c r="T428" s="147" t="str">
        <f t="shared" si="91"/>
        <v>&amp;#149; &lt;S&gt;Analepsy, Korpse, Cognitive, Slamentation, Wormhole, and Cancer Priest - &lt;b&gt;&lt;a href='sidebar.php' title='list by venue'&gt;Sidebar Tavern (Baltimore)&lt;/a&gt;&lt;/b&gt; &lt;/S&gt; &lt;b&gt;CANCELLED due to visa issues&lt;/b&gt;&lt;br&gt;</v>
      </c>
      <c r="U428" s="147" t="str">
        <f>IF(ISBLANK(G428),"","&amp;#149; "&amp;IF(ISBLANK(C428),"","&lt;S&gt;")&amp;I428&amp;IF(ISBLANK(A428),""," - &lt;a href='recommended.php#"&amp;AJ428&amp;"'&gt;&lt;b&gt;&lt;em&gt;&lt;font color='#9C004D'&gt;RECOMMENDED&lt;/font&gt;&lt;/em&gt;&lt;/b&gt;&lt;/a&gt;")&amp;" - "&amp;M428&amp;IF(ISBLANK(K428),K428," - &lt;b&gt;"&amp;K428&amp;"&lt;/b&gt; ")&amp;IF(B428="Sold Out"," - &lt;font color='#000099'&gt;&lt;b&gt;&lt;I&gt;sold out&lt;/I&gt;&lt;/b&gt;&lt;/font&gt;","")&amp;IF(ISBLANK(C428),"","&lt;/S&gt; &lt;b&gt;"&amp;C428&amp;"&lt;/b&gt;")&amp;"&lt;p&gt;")</f>
        <v>&amp;#149; &lt;S&gt;Friday, 3 August 2018 - Analepsy, Korpse, Cognitive, Slamentation, Wormhole, and Cancer Priest&lt;/S&gt; &lt;b&gt;CANCELLED due to visa issues&lt;/b&gt;&lt;p&gt;</v>
      </c>
      <c r="V428" s="95" t="str">
        <f t="shared" si="92"/>
        <v>&amp;#149; &lt;S&gt;Analepsy, Korpse, Cognitive, Slamentation, Wormhole, and Cancer Priest - &lt;b&gt;&lt;a href='sidebar.php' title='list by venue'&gt;Sidebar Tavern (Baltimore)&lt;/a&gt;&lt;/b&gt; &lt;/S&gt; &lt;b&gt;CANCELLED due to visa issues&lt;/b&gt; - &lt;font color='#005500'&gt;&lt;b&gt;Now cancelled.&lt;/b&gt;&lt;/font&gt;&lt;br&gt;</v>
      </c>
      <c r="W428" s="99"/>
      <c r="AE428" s="92" t="str">
        <f t="shared" si="93"/>
        <v>Friday, 3 August 2018      [&lt;a name='20180803' href='#20180803'&gt;link to this day&lt;/a&gt;]</v>
      </c>
      <c r="AF428" s="96" t="str">
        <f t="shared" si="94"/>
        <v>&lt;a name='20180803'&gt;&lt;b&gt;Friday, 3 August 2018: Analepsy, Korpse, Cognitive, Slamentation, Wormhole, and Cancer Priest - &lt;a href='sidebar.php' title='list by venue'&gt;Sidebar Tavern (Baltimore)&lt;/a&gt;&lt;/b&gt;&lt;/a&gt;&lt;br&gt;</v>
      </c>
      <c r="AG428" s="97">
        <f t="shared" si="95"/>
        <v>2018</v>
      </c>
      <c r="AH428" s="97" t="str">
        <f t="shared" si="96"/>
        <v>08</v>
      </c>
      <c r="AI428" s="97" t="str">
        <f t="shared" si="97"/>
        <v>03</v>
      </c>
      <c r="AJ428" s="97" t="str">
        <f t="shared" si="98"/>
        <v>20180803</v>
      </c>
    </row>
    <row r="429" spans="1:36" ht="12" customHeight="1" x14ac:dyDescent="0.15">
      <c r="D429" s="110">
        <v>43153</v>
      </c>
      <c r="E429" s="9" t="s">
        <v>795</v>
      </c>
      <c r="F429" s="86" t="str">
        <f t="shared" si="86"/>
        <v>Friday</v>
      </c>
      <c r="G429" s="91">
        <v>43315</v>
      </c>
      <c r="H429" s="92" t="str">
        <f>VLOOKUP(MONTH(G429),VLOOKUP!$W$1:$X$24,2)</f>
        <v>August</v>
      </c>
      <c r="I429" s="92" t="str">
        <f t="shared" si="87"/>
        <v>Friday, 3 August 2018</v>
      </c>
      <c r="J429" s="90" t="s">
        <v>234</v>
      </c>
      <c r="K429" s="90" t="s">
        <v>1644</v>
      </c>
      <c r="L429" s="86" t="str">
        <f t="shared" si="88"/>
        <v>&lt;a href='wolftrap.php' title='list by venue'&gt;Wolf Trap&lt;/a&gt; (Filene Center)</v>
      </c>
      <c r="M429" s="86" t="str">
        <f t="shared" si="89"/>
        <v>Verdi's &lt;em&gt;Rigoletto&lt;/em&gt;: Wolf Trap Opera and National Symphony Orchestra (Grant Gershon, conductor)</v>
      </c>
      <c r="N429" s="86" t="str">
        <f>VLOOKUP(J429,VLOOKUP!$A$2:$S$54,19,FALSE)&amp;J429&amp;"&lt;/a&gt;"</f>
        <v>&lt;a href='wolftrap.php' title='list by venue'&gt;Wolf Trap&lt;/a&gt;</v>
      </c>
      <c r="O429" s="9" t="s">
        <v>2578</v>
      </c>
      <c r="S429" s="95" t="str">
        <f t="shared" si="90"/>
        <v>Verdi's &lt;em&gt;Rigoletto&lt;/em&gt;: Wolf Trap Opera and National Symphony Orchestra (Grant Gershon, conductor)</v>
      </c>
      <c r="T429" s="86" t="str">
        <f t="shared" si="91"/>
        <v>&amp;#149; Verdi's &lt;em&gt;Rigoletto&lt;/em&gt;: Wolf Trap Opera and National Symphony Orchestra (Grant Gershon, conductor) - &lt;b&gt;&lt;a href='wolftrap.php' title='list by venue'&gt;Wolf Trap&lt;/a&gt; (Filene Center)&lt;/b&gt; &lt;br&gt;</v>
      </c>
      <c r="U429" s="86" t="str">
        <f>IF(ISBLANK(G429),"","&amp;#149; "&amp;IF(ISBLANK(C429),"","&lt;S&gt;")&amp;I429&amp;IF(ISBLANK(A429),""," - &lt;a href='recommended.php#"&amp;AJ429&amp;"'&gt;&lt;b&gt;&lt;em&gt;&lt;font color='#9C004D'&gt;RECOMMENDED&lt;/font&gt;&lt;/em&gt;&lt;/b&gt;&lt;/a&gt;")&amp;" - "&amp;M429&amp;IF(ISBLANK(K429),K429," - &lt;b&gt;"&amp;K429&amp;"&lt;/b&gt; ")&amp;IF(B429="Sold Out"," - &lt;font color='#000099'&gt;&lt;b&gt;&lt;I&gt;sold out&lt;/I&gt;&lt;/b&gt;&lt;/font&gt;","")&amp;IF(ISBLANK(C429),"","&lt;/S&gt; &lt;b&gt;"&amp;C429&amp;"&lt;/b&gt;")&amp;"&lt;p&gt;")</f>
        <v>&amp;#149; Friday, 3 August 2018 - Verdi's &lt;em&gt;Rigoletto&lt;/em&gt;: Wolf Trap Opera and National Symphony Orchestra (Grant Gershon, conductor) - &lt;b&gt;Filene Center&lt;/b&gt; &lt;p&gt;</v>
      </c>
      <c r="V429" s="95" t="str">
        <f t="shared" si="92"/>
        <v>&amp;#149; Verdi's &lt;em&gt;Rigoletto&lt;/em&gt;: Wolf Trap Opera and National Symphony Orchestra (Grant Gershon, conductor) - &lt;b&gt;&lt;a href='wolftrap.php' title='list by venue'&gt;Wolf Trap&lt;/a&gt; (Filene Center)&lt;/b&gt;  - &lt;font color='#005500'&gt;&lt;b&gt;NEW!&lt;/b&gt;&lt;/font&gt;&lt;br&gt;</v>
      </c>
      <c r="AE429" s="92" t="str">
        <f t="shared" si="93"/>
        <v>Friday, 3 August 2018      [&lt;a name='20180803' href='#20180803'&gt;link to this day&lt;/a&gt;]</v>
      </c>
      <c r="AF429" s="96" t="str">
        <f t="shared" si="94"/>
        <v>&lt;a name='20180803'&gt;&lt;b&gt;Friday, 3 August 2018: Verdi's &lt;em&gt;Rigoletto&lt;/em&gt;: Wolf Trap Opera and National Symphony Orchestra (Grant Gershon, conductor) - &lt;a href='wolftrap.php' title='list by venue'&gt;Wolf Trap&lt;/a&gt; (Filene Center)&lt;/b&gt;&lt;/a&gt;&lt;br&gt;</v>
      </c>
      <c r="AG429" s="97">
        <f t="shared" si="95"/>
        <v>2018</v>
      </c>
      <c r="AH429" s="97" t="str">
        <f t="shared" si="96"/>
        <v>08</v>
      </c>
      <c r="AI429" s="97" t="str">
        <f t="shared" si="97"/>
        <v>03</v>
      </c>
      <c r="AJ429" s="97" t="str">
        <f t="shared" si="98"/>
        <v>20180803</v>
      </c>
    </row>
    <row r="430" spans="1:36" ht="12" customHeight="1" x14ac:dyDescent="0.15">
      <c r="D430" s="110">
        <v>43289</v>
      </c>
      <c r="E430" s="9" t="s">
        <v>795</v>
      </c>
      <c r="F430" s="86" t="str">
        <f t="shared" si="86"/>
        <v>Saturday</v>
      </c>
      <c r="G430" s="91">
        <v>43316</v>
      </c>
      <c r="H430" s="92" t="str">
        <f>VLOOKUP(MONTH(G430),VLOOKUP!$W$1:$X$24,2)</f>
        <v>August</v>
      </c>
      <c r="I430" s="92" t="str">
        <f t="shared" si="87"/>
        <v>Saturday, 4 August 2018</v>
      </c>
      <c r="J430" s="107" t="s">
        <v>453</v>
      </c>
      <c r="K430" s="1" t="s">
        <v>3521</v>
      </c>
      <c r="L430" s="86" t="str">
        <f t="shared" si="88"/>
        <v>&lt;a href='bmss.php' title='list by venue'&gt;Baltimore SoundStage&lt;/a&gt; (the Shopping Mall Ball)</v>
      </c>
      <c r="M430" s="86" t="str">
        <f t="shared" si="89"/>
        <v>TT the Artist, Kotic Couture, Bond St. District, Jay Royale, and Rovo Monty</v>
      </c>
      <c r="N430" s="86" t="str">
        <f>VLOOKUP(J430,VLOOKUP!$A$2:$S$54,19,FALSE)&amp;J430&amp;"&lt;/a&gt;"</f>
        <v>&lt;a href='bmss.php' title='list by venue'&gt;Baltimore SoundStage&lt;/a&gt;</v>
      </c>
      <c r="O430" s="3" t="s">
        <v>3074</v>
      </c>
      <c r="P430" s="3" t="s">
        <v>1938</v>
      </c>
      <c r="Q430" s="3" t="s">
        <v>3522</v>
      </c>
      <c r="R430" s="3" t="s">
        <v>3523</v>
      </c>
      <c r="S430" s="95" t="str">
        <f t="shared" si="90"/>
        <v>TT the Artist</v>
      </c>
      <c r="T430" s="86" t="str">
        <f t="shared" si="91"/>
        <v>&amp;#149; TT the Artist, Kotic Couture, Bond St. District, Jay Royale, and Rovo Monty - &lt;b&gt;&lt;a href='bmss.php' title='list by venue'&gt;Baltimore SoundStage&lt;/a&gt; (the Shopping Mall Ball)&lt;/b&gt; &lt;br&gt;</v>
      </c>
      <c r="U430" s="86" t="str">
        <f>IF(ISBLANK(G430),"","&amp;#149; "&amp;IF(ISBLANK(C430),"","&lt;S&gt;")&amp;I430&amp;IF(ISBLANK(A430),""," - &lt;a href='recommended.php#"&amp;AJ430&amp;"'&gt;&lt;b&gt;&lt;em&gt;&lt;font color='#9C004D'&gt;RECOMMENDED&lt;/font&gt;&lt;/em&gt;&lt;/b&gt;&lt;/a&gt;")&amp;" - "&amp;M430&amp;IF(ISBLANK(K430),K430," - &lt;b&gt;"&amp;K430&amp;"&lt;/b&gt; ")&amp;IF(B430="Sold Out"," - &lt;font color='#000099'&gt;&lt;b&gt;&lt;I&gt;sold out&lt;/I&gt;&lt;/b&gt;&lt;/font&gt;","")&amp;IF(ISBLANK(C430),"","&lt;/S&gt; &lt;b&gt;"&amp;C430&amp;"&lt;/b&gt;")&amp;"&lt;p&gt;")</f>
        <v>&amp;#149; Saturday, 4 August 2018 - TT the Artist, Kotic Couture, Bond St. District, Jay Royale, and Rovo Monty - &lt;b&gt;the Shopping Mall Ball&lt;/b&gt; &lt;p&gt;</v>
      </c>
      <c r="V430" s="95" t="str">
        <f t="shared" si="92"/>
        <v>&amp;#149; TT the Artist, Kotic Couture, Bond St. District, Jay Royale, and Rovo Monty - &lt;b&gt;&lt;a href='bmss.php' title='list by venue'&gt;Baltimore SoundStage&lt;/a&gt; (the Shopping Mall Ball)&lt;/b&gt;  - &lt;font color='#005500'&gt;&lt;b&gt;NEW!&lt;/b&gt;&lt;/font&gt;&lt;br&gt;</v>
      </c>
      <c r="W430" s="90" t="s">
        <v>282</v>
      </c>
      <c r="Z430" s="172">
        <v>0.875</v>
      </c>
      <c r="AE430" s="92" t="str">
        <f t="shared" si="93"/>
        <v>Saturday, 4 August 2018      [&lt;a name='20180804' href='#20180804'&gt;link to this day&lt;/a&gt;]</v>
      </c>
      <c r="AF430" s="96" t="str">
        <f t="shared" si="94"/>
        <v>&lt;a name='20180804'&gt;&lt;b&gt;Saturday, 4 August 2018: TT the Artist, Kotic Couture, Bond St. District, Jay Royale, and Rovo Monty - &lt;a href='bmss.php' title='list by venue'&gt;Baltimore SoundStage&lt;/a&gt; (the Shopping Mall Ball)&lt;/b&gt;&lt;/a&gt;&lt;br&gt;</v>
      </c>
      <c r="AG430" s="97">
        <f t="shared" si="95"/>
        <v>2018</v>
      </c>
      <c r="AH430" s="97" t="str">
        <f t="shared" si="96"/>
        <v>08</v>
      </c>
      <c r="AI430" s="97" t="str">
        <f t="shared" si="97"/>
        <v>04</v>
      </c>
      <c r="AJ430" s="97" t="str">
        <f t="shared" si="98"/>
        <v>20180804</v>
      </c>
    </row>
    <row r="431" spans="1:36" ht="12" customHeight="1" x14ac:dyDescent="0.15">
      <c r="D431" s="110">
        <v>43185</v>
      </c>
      <c r="E431" s="9" t="s">
        <v>795</v>
      </c>
      <c r="F431" s="86" t="str">
        <f t="shared" si="86"/>
        <v>Saturday</v>
      </c>
      <c r="G431" s="91">
        <v>43316</v>
      </c>
      <c r="H431" s="92" t="str">
        <f>VLOOKUP(MONTH(G431),VLOOKUP!$W$1:$X$24,2)</f>
        <v>August</v>
      </c>
      <c r="I431" s="92" t="str">
        <f t="shared" si="87"/>
        <v>Saturday, 4 August 2018</v>
      </c>
      <c r="J431" s="90" t="s">
        <v>446</v>
      </c>
      <c r="L431" s="86" t="str">
        <f t="shared" si="88"/>
        <v>&lt;a href='birchmere.php' title='list by venue'&gt;Birchmere&lt;/a&gt;</v>
      </c>
      <c r="M431" s="86" t="str">
        <f t="shared" si="89"/>
        <v>1964: the Tribute</v>
      </c>
      <c r="N431" s="86" t="str">
        <f>VLOOKUP(J431,VLOOKUP!$A$2:$S$54,19,FALSE)&amp;J431&amp;"&lt;/a&gt;"</f>
        <v>&lt;a href='birchmere.php' title='list by venue'&gt;Birchmere&lt;/a&gt;</v>
      </c>
      <c r="O431" s="9" t="s">
        <v>1517</v>
      </c>
      <c r="S431" s="95" t="str">
        <f t="shared" si="90"/>
        <v>1964: the Tribute</v>
      </c>
      <c r="T431" s="86" t="str">
        <f t="shared" si="91"/>
        <v>&amp;#149; 1964: the Tribute - &lt;b&gt;&lt;a href='birchmere.php' title='list by venue'&gt;Birchmere&lt;/a&gt;&lt;/b&gt; &lt;br&gt;</v>
      </c>
      <c r="U431" s="86" t="str">
        <f>IF(ISBLANK(G431),"","&amp;#149; "&amp;IF(ISBLANK(C431),"","&lt;S&gt;")&amp;I431&amp;IF(ISBLANK(A431),""," - &lt;a href='recommended.php#"&amp;AJ431&amp;"'&gt;&lt;b&gt;&lt;em&gt;&lt;font color='#9C004D'&gt;RECOMMENDED&lt;/font&gt;&lt;/em&gt;&lt;/b&gt;&lt;/a&gt;")&amp;" - "&amp;M431&amp;IF(ISBLANK(K431),K431," - &lt;b&gt;"&amp;K431&amp;"&lt;/b&gt; ")&amp;IF(B431="Sold Out"," - &lt;font color='#000099'&gt;&lt;b&gt;&lt;I&gt;sold out&lt;/I&gt;&lt;/b&gt;&lt;/font&gt;","")&amp;IF(ISBLANK(C431),"","&lt;/S&gt; &lt;b&gt;"&amp;C431&amp;"&lt;/b&gt;")&amp;"&lt;p&gt;")</f>
        <v>&amp;#149; Saturday, 4 August 2018 - 1964: the Tribute&lt;p&gt;</v>
      </c>
      <c r="V431" s="95" t="str">
        <f t="shared" si="92"/>
        <v>&amp;#149; 1964: the Tribute - &lt;b&gt;&lt;a href='birchmere.php' title='list by venue'&gt;Birchmere&lt;/a&gt;&lt;/b&gt;  - &lt;font color='#005500'&gt;&lt;b&gt;NEW!&lt;/b&gt;&lt;/font&gt;&lt;br&gt;</v>
      </c>
      <c r="W431" s="90" t="s">
        <v>488</v>
      </c>
      <c r="AE431" s="92" t="str">
        <f t="shared" si="93"/>
        <v>Saturday, 4 August 2018      [&lt;a name='20180804' href='#20180804'&gt;link to this day&lt;/a&gt;]</v>
      </c>
      <c r="AF431" s="96" t="str">
        <f t="shared" si="94"/>
        <v>&lt;a name='20180804'&gt;&lt;b&gt;Saturday, 4 August 2018: 1964: the Tribute - &lt;a href='birchmere.php' title='list by venue'&gt;Birchmere&lt;/a&gt;&lt;/b&gt;&lt;/a&gt;&lt;br&gt;</v>
      </c>
      <c r="AG431" s="97">
        <f t="shared" si="95"/>
        <v>2018</v>
      </c>
      <c r="AH431" s="97" t="str">
        <f t="shared" si="96"/>
        <v>08</v>
      </c>
      <c r="AI431" s="97" t="str">
        <f t="shared" si="97"/>
        <v>04</v>
      </c>
      <c r="AJ431" s="97" t="str">
        <f t="shared" si="98"/>
        <v>20180804</v>
      </c>
    </row>
    <row r="432" spans="1:36" ht="12" customHeight="1" x14ac:dyDescent="0.15">
      <c r="D432" s="110">
        <v>43207</v>
      </c>
      <c r="E432" s="9" t="s">
        <v>795</v>
      </c>
      <c r="F432" s="86" t="str">
        <f t="shared" si="86"/>
        <v>Saturday</v>
      </c>
      <c r="G432" s="91">
        <v>43316</v>
      </c>
      <c r="H432" s="92" t="str">
        <f>VLOOKUP(MONTH(G432),VLOOKUP!$W$1:$X$24,2)</f>
        <v>August</v>
      </c>
      <c r="I432" s="92" t="str">
        <f t="shared" si="87"/>
        <v>Saturday, 4 August 2018</v>
      </c>
      <c r="J432" s="90" t="s">
        <v>235</v>
      </c>
      <c r="K432" s="9" t="s">
        <v>2733</v>
      </c>
      <c r="L432" s="86" t="str">
        <f t="shared" si="88"/>
        <v>&lt;a href='blackcat.php' title='list by venue'&gt;Black Cat&lt;/a&gt; (Backstage - a benefit for the Greater DC Diaper Bank)</v>
      </c>
      <c r="M432" s="86" t="str">
        <f t="shared" si="89"/>
        <v>&lt;b&gt;Tiny Cat - Dark Music Festival&lt;/b&gt;: Crash Course in Science, Sally Dige, Void Vision, Twins, Funeral Lace</v>
      </c>
      <c r="N432" s="86" t="str">
        <f>VLOOKUP(J432,VLOOKUP!$A$2:$S$54,19,FALSE)&amp;J432&amp;"&lt;/a&gt;"</f>
        <v>&lt;a href='blackcat.php' title='list by venue'&gt;Black Cat&lt;/a&gt;</v>
      </c>
      <c r="O432" s="9" t="s">
        <v>2734</v>
      </c>
      <c r="S432" s="95" t="str">
        <f t="shared" si="90"/>
        <v>Tiny Cat - Dark Music Festival&lt;/b&gt;: Crash Course in Science, Sally Dige, Void Vision, Twins, Funeral Lace</v>
      </c>
      <c r="T432" s="86" t="str">
        <f t="shared" si="91"/>
        <v>&amp;#149; &lt;b&gt;Tiny Cat - Dark Music Festival&lt;/b&gt;: Crash Course in Science, Sally Dige, Void Vision, Twins, Funeral Lace - &lt;b&gt;&lt;a href='blackcat.php' title='list by venue'&gt;Black Cat&lt;/a&gt; (Backstage - a benefit for the Greater DC Diaper Bank)&lt;/b&gt; &lt;br&gt;</v>
      </c>
      <c r="U432" s="112" t="str">
        <f>IF(ISBLANK(G432),"","&amp;#149; "&amp;IF(ISBLANK(C432),"","&lt;S&gt;")&amp;I432&amp;IF(ISBLANK(A432),""," - &lt;a href='recommended.php#"&amp;AJ432&amp;"'&gt;&lt;b&gt;&lt;em&gt;&lt;font color='#9C004D'&gt;RECOMMENDED&lt;/font&gt;&lt;/em&gt;&lt;/b&gt;&lt;/a&gt;")&amp;" - "&amp;M432&amp;IF(ISBLANK(K432),K432," - &lt;b&gt;"&amp;K432&amp;"&lt;/b&gt; ")&amp;IF(B432="Sold Out"," - &lt;font color='#000099'&gt;&lt;b&gt;&lt;I&gt;sold out&lt;/I&gt;&lt;/b&gt;&lt;/font&gt;"," - &lt;font color='#728C00'&gt;&lt;em&gt;&lt;a href='http://www.shareasale.com/r.cfm?u=529909&amp;b=234786&amp;m=27601&amp;afftrack=&amp;urllink=www%2Eticketfly%2Ecom%2Fpurchase%2Fevent%2F"&amp;X432&amp;"' target='_blank'&gt;buy tickets&lt;/a&gt;&lt;/em&gt;&lt;/font&gt;")&amp;IF(ISBLANK(C432),"","&lt;/S&gt; &lt;b&gt;"&amp;C432&amp;"&lt;/b&gt;")&amp;"&lt;p&gt;")</f>
        <v>&amp;#149; Saturday, 4 August 2018 - &lt;b&gt;Tiny Cat - Dark Music Festival&lt;/b&gt;: Crash Course in Science, Sally Dige, Void Vision, Twins, Funeral Lace - &lt;b&gt;Backstage - a benefit for the Greater DC Diaper Bank&lt;/b&gt;  - &lt;font color='#728C00'&gt;&lt;em&gt;&lt;a href='http://www.shareasale.com/r.cfm?u=529909&amp;b=234786&amp;m=27601&amp;afftrack=&amp;urllink=www%2Eticketfly%2Ecom%2Fpurchase%2Fevent%2F1675201' target='_blank'&gt;buy tickets&lt;/a&gt;&lt;/em&gt;&lt;/font&gt;&lt;p&gt;</v>
      </c>
      <c r="V432" s="95" t="str">
        <f t="shared" si="92"/>
        <v>&amp;#149; &lt;b&gt;Tiny Cat - Dark Music Festival&lt;/b&gt;: Crash Course in Science, Sally Dige, Void Vision, Twins, Funeral Lace - &lt;b&gt;&lt;a href='blackcat.php' title='list by venue'&gt;Black Cat&lt;/a&gt; (Backstage - a benefit for the Greater DC Diaper Bank)&lt;/b&gt;  - &lt;font color='#005500'&gt;&lt;b&gt;NEW!&lt;/b&gt;&lt;/font&gt;&lt;br&gt;</v>
      </c>
      <c r="W432" s="90" t="s">
        <v>221</v>
      </c>
      <c r="X432" s="94">
        <v>1675201</v>
      </c>
      <c r="AE432" s="92" t="str">
        <f t="shared" si="93"/>
        <v>Saturday, 4 August 2018      [&lt;a name='20180804' href='#20180804'&gt;link to this day&lt;/a&gt;]</v>
      </c>
      <c r="AF432" s="96" t="str">
        <f t="shared" si="94"/>
        <v>&lt;a name='20180804'&gt;&lt;b&gt;Saturday, 4 August 2018: &lt;b&gt;Tiny Cat - Dark Music Festival&lt;/b&gt;: Crash Course in Science, Sally Dige, Void Vision, Twins, Funeral Lace - &lt;a href='blackcat.php' title='list by venue'&gt;Black Cat&lt;/a&gt; (Backstage - a benefit for the Greater DC Diaper Bank)&lt;/b&gt;&lt;/a&gt;&lt;br&gt;</v>
      </c>
      <c r="AG432" s="97">
        <f t="shared" si="95"/>
        <v>2018</v>
      </c>
      <c r="AH432" s="97" t="str">
        <f t="shared" si="96"/>
        <v>08</v>
      </c>
      <c r="AI432" s="97" t="str">
        <f t="shared" si="97"/>
        <v>04</v>
      </c>
      <c r="AJ432" s="97" t="str">
        <f t="shared" si="98"/>
        <v>20180804</v>
      </c>
    </row>
    <row r="433" spans="2:36" ht="12" customHeight="1" x14ac:dyDescent="0.15">
      <c r="D433" s="110">
        <v>43223</v>
      </c>
      <c r="E433" s="9" t="s">
        <v>795</v>
      </c>
      <c r="F433" s="86" t="str">
        <f t="shared" si="86"/>
        <v>Saturday</v>
      </c>
      <c r="G433" s="91">
        <v>43316</v>
      </c>
      <c r="H433" s="92" t="str">
        <f>VLOOKUP(MONTH(G433),VLOOKUP!$W$1:$X$24,2)</f>
        <v>August</v>
      </c>
      <c r="I433" s="92" t="str">
        <f t="shared" si="87"/>
        <v>Saturday, 4 August 2018</v>
      </c>
      <c r="J433" s="90" t="s">
        <v>674</v>
      </c>
      <c r="K433" s="90" t="s">
        <v>454</v>
      </c>
      <c r="L433" s="86" t="str">
        <f t="shared" si="88"/>
        <v>&lt;a href='bluesalley.php' title='list by venue'&gt;Blues Alley&lt;/a&gt; (Two shows)</v>
      </c>
      <c r="M433" s="86" t="str">
        <f t="shared" si="89"/>
        <v>Freddy Cole Quartet</v>
      </c>
      <c r="N433" s="86" t="str">
        <f>VLOOKUP(J433,VLOOKUP!$A$2:$S$54,19,FALSE)&amp;J433&amp;"&lt;/a&gt;"</f>
        <v>&lt;a href='bluesalley.php' title='list by venue'&gt;Blues Alley&lt;/a&gt;</v>
      </c>
      <c r="O433" s="160" t="s">
        <v>2112</v>
      </c>
      <c r="S433" s="95" t="str">
        <f t="shared" si="90"/>
        <v>Freddy Cole Quartet</v>
      </c>
      <c r="T433" s="86" t="str">
        <f t="shared" si="91"/>
        <v>&amp;#149; Freddy Cole Quartet - &lt;b&gt;&lt;a href='bluesalley.php' title='list by venue'&gt;Blues Alley&lt;/a&gt; (Two shows)&lt;/b&gt; &lt;br&gt;</v>
      </c>
      <c r="U433" s="86" t="str">
        <f>IF(ISBLANK(G433),"","&amp;#149; "&amp;IF(ISBLANK(C433),"","&lt;S&gt;")&amp;I433&amp;IF(ISBLANK(A433),""," - &lt;a href='recommended.php#"&amp;AJ433&amp;"'&gt;&lt;b&gt;&lt;em&gt;&lt;font color='#9C004D'&gt;RECOMMENDED&lt;/font&gt;&lt;/em&gt;&lt;/b&gt;&lt;/a&gt;")&amp;" - "&amp;M433&amp;IF(ISBLANK(K433),K433," - &lt;b&gt;"&amp;K433&amp;"&lt;/b&gt; ")&amp;IF(B433="Sold Out"," - &lt;font color='#000099'&gt;&lt;b&gt;&lt;I&gt;sold out&lt;/I&gt;&lt;/b&gt;&lt;/font&gt;","")&amp;IF(ISBLANK(C433),"","&lt;/S&gt; &lt;b&gt;"&amp;C433&amp;"&lt;/b&gt;")&amp;"&lt;p&gt;")</f>
        <v>&amp;#149; Saturday, 4 August 2018 - Freddy Cole Quartet - &lt;b&gt;Two shows&lt;/b&gt; &lt;p&gt;</v>
      </c>
      <c r="V433" s="95" t="str">
        <f t="shared" si="92"/>
        <v>&amp;#149; Freddy Cole Quartet - &lt;b&gt;&lt;a href='bluesalley.php' title='list by venue'&gt;Blues Alley&lt;/a&gt; (Two shows)&lt;/b&gt;  - &lt;font color='#005500'&gt;&lt;b&gt;NEW!&lt;/b&gt;&lt;/font&gt;&lt;br&gt;</v>
      </c>
      <c r="W433" s="90" t="s">
        <v>221</v>
      </c>
      <c r="AE433" s="92" t="str">
        <f t="shared" si="93"/>
        <v>Saturday, 4 August 2018      [&lt;a name='20180804' href='#20180804'&gt;link to this day&lt;/a&gt;]</v>
      </c>
      <c r="AF433" s="96" t="str">
        <f t="shared" si="94"/>
        <v>&lt;a name='20180804'&gt;&lt;b&gt;Saturday, 4 August 2018: Freddy Cole Quartet - &lt;a href='bluesalley.php' title='list by venue'&gt;Blues Alley&lt;/a&gt; (Two shows)&lt;/b&gt;&lt;/a&gt;&lt;br&gt;</v>
      </c>
      <c r="AG433" s="97">
        <f t="shared" si="95"/>
        <v>2018</v>
      </c>
      <c r="AH433" s="97" t="str">
        <f t="shared" si="96"/>
        <v>08</v>
      </c>
      <c r="AI433" s="97" t="str">
        <f t="shared" si="97"/>
        <v>04</v>
      </c>
      <c r="AJ433" s="97" t="str">
        <f t="shared" si="98"/>
        <v>20180804</v>
      </c>
    </row>
    <row r="434" spans="2:36" ht="12" customHeight="1" x14ac:dyDescent="0.15">
      <c r="D434" s="110">
        <v>43209</v>
      </c>
      <c r="E434" s="9" t="s">
        <v>795</v>
      </c>
      <c r="F434" s="86" t="str">
        <f t="shared" si="86"/>
        <v>Saturday</v>
      </c>
      <c r="G434" s="91">
        <v>43316</v>
      </c>
      <c r="H434" s="92" t="str">
        <f>VLOOKUP(MONTH(G434),VLOOKUP!$W$1:$X$24,2)</f>
        <v>August</v>
      </c>
      <c r="I434" s="92" t="str">
        <f t="shared" si="87"/>
        <v>Saturday, 4 August 2018</v>
      </c>
      <c r="J434" s="9" t="s">
        <v>2781</v>
      </c>
      <c r="L434" s="86" t="str">
        <f t="shared" si="88"/>
        <v>&lt;a href='citywinery.php' title='list by venue'&gt;City Winery DC&lt;/a&gt; [1350 Okie St NE, Washington, DC 20002]</v>
      </c>
      <c r="M434" s="86" t="str">
        <f t="shared" si="89"/>
        <v>Hayes Carll (solo)</v>
      </c>
      <c r="N434" s="86" t="str">
        <f>VLOOKUP(J434,VLOOKUP!$A$2:$S$54,19,FALSE)&amp;J434&amp;"&lt;/a&gt; ["&amp;VLOOKUP(J434,VLOOKUP!$A$2:$S$54,3,FALSE)&amp;"]"</f>
        <v>&lt;a href='citywinery.php' title='list by venue'&gt;City Winery DC&lt;/a&gt; [1350 Okie St NE, Washington, DC 20002]</v>
      </c>
      <c r="O434" s="9" t="s">
        <v>2795</v>
      </c>
      <c r="S434" s="95" t="str">
        <f t="shared" si="90"/>
        <v>Hayes Carll (solo)</v>
      </c>
      <c r="T434" s="86" t="str">
        <f t="shared" si="91"/>
        <v>&amp;#149; Hayes Carll (solo) - &lt;b&gt;&lt;a href='citywinery.php' title='list by venue'&gt;City Winery DC&lt;/a&gt; [1350 Okie St NE, Washington, DC 20002]&lt;/b&gt; &lt;br&gt;</v>
      </c>
      <c r="U434" s="86" t="str">
        <f>IF(ISBLANK(G434),"","&amp;#149; "&amp;IF(ISBLANK(C434),"","&lt;S&gt;")&amp;I434&amp;IF(ISBLANK(A434),""," - &lt;a href='recommended.php#"&amp;AJ434&amp;"'&gt;&lt;b&gt;&lt;em&gt;&lt;font color='#9C004D'&gt;RECOMMENDED&lt;/font&gt;&lt;/em&gt;&lt;/b&gt;&lt;/a&gt;")&amp;" - "&amp;M434&amp;IF(ISBLANK(K434),K434," - &lt;b&gt;"&amp;K434&amp;"&lt;/b&gt; ")&amp;IF(B434="Sold Out"," - &lt;font color='#000099'&gt;&lt;b&gt;&lt;I&gt;sold out&lt;/I&gt;&lt;/b&gt;&lt;/font&gt;","")&amp;IF(ISBLANK(C434),"","&lt;/S&gt; &lt;b&gt;"&amp;C434&amp;"&lt;/b&gt;")&amp;"&lt;p&gt;")</f>
        <v>&amp;#149; Saturday, 4 August 2018 - Hayes Carll (solo)&lt;p&gt;</v>
      </c>
      <c r="V434" s="95" t="str">
        <f t="shared" si="92"/>
        <v>&amp;#149; Hayes Carll (solo) - &lt;b&gt;&lt;a href='citywinery.php' title='list by venue'&gt;City Winery DC&lt;/a&gt; [1350 Okie St NE, Washington, DC 20002]&lt;/b&gt;  - &lt;font color='#005500'&gt;&lt;b&gt;NEW!&lt;/b&gt;&lt;/font&gt;&lt;br&gt;</v>
      </c>
      <c r="AE434" s="92" t="str">
        <f t="shared" si="93"/>
        <v>Saturday, 4 August 2018      [&lt;a name='20180804' href='#20180804'&gt;link to this day&lt;/a&gt;]</v>
      </c>
      <c r="AF434" s="96" t="str">
        <f t="shared" si="94"/>
        <v>&lt;a name='20180804'&gt;&lt;b&gt;Saturday, 4 August 2018: Hayes Carll (solo) - &lt;a href='citywinery.php' title='list by venue'&gt;City Winery DC&lt;/a&gt; [1350 Okie St NE, Washington, DC 20002]&lt;/b&gt;&lt;/a&gt;&lt;br&gt;</v>
      </c>
      <c r="AG434" s="97">
        <f t="shared" si="95"/>
        <v>2018</v>
      </c>
      <c r="AH434" s="97" t="str">
        <f t="shared" si="96"/>
        <v>08</v>
      </c>
      <c r="AI434" s="97" t="str">
        <f t="shared" si="97"/>
        <v>04</v>
      </c>
      <c r="AJ434" s="97" t="str">
        <f t="shared" si="98"/>
        <v>20180804</v>
      </c>
    </row>
    <row r="435" spans="2:36" ht="12" customHeight="1" x14ac:dyDescent="0.15">
      <c r="D435" s="110">
        <v>43273</v>
      </c>
      <c r="E435" s="9" t="s">
        <v>795</v>
      </c>
      <c r="F435" s="86" t="str">
        <f t="shared" si="86"/>
        <v>Saturday</v>
      </c>
      <c r="G435" s="91">
        <v>43316</v>
      </c>
      <c r="H435" s="92" t="str">
        <f>VLOOKUP(MONTH(G435),VLOOKUP!$W$1:$X$24,2)</f>
        <v>August</v>
      </c>
      <c r="I435" s="92" t="str">
        <f t="shared" si="87"/>
        <v>Saturday, 4 August 2018</v>
      </c>
      <c r="J435" s="90" t="s">
        <v>484</v>
      </c>
      <c r="K435" s="9" t="s">
        <v>3175</v>
      </c>
      <c r="L435" s="86" t="str">
        <f t="shared" si="88"/>
        <v>&lt;a href='dc9.php' title='list by venue'&gt;DC9&lt;/a&gt; (Early show - 5 pM)</v>
      </c>
      <c r="M435" s="86" t="str">
        <f t="shared" si="89"/>
        <v>School of Rock All-Stars</v>
      </c>
      <c r="N435" s="86" t="str">
        <f>VLOOKUP(J435,VLOOKUP!$A$2:$S$54,19,FALSE)&amp;J435&amp;"&lt;/a&gt;"</f>
        <v>&lt;a href='dc9.php' title='list by venue'&gt;DC9&lt;/a&gt;</v>
      </c>
      <c r="O435" s="4" t="s">
        <v>3176</v>
      </c>
      <c r="P435" s="94"/>
      <c r="Q435" s="94"/>
      <c r="R435" s="94"/>
      <c r="S435" s="95" t="str">
        <f t="shared" si="90"/>
        <v>School of Rock All-Stars</v>
      </c>
      <c r="T435" s="86" t="str">
        <f t="shared" si="91"/>
        <v>&amp;#149; School of Rock All-Stars - &lt;b&gt;&lt;a href='dc9.php' title='list by venue'&gt;DC9&lt;/a&gt; (Early show - 5 pM)&lt;/b&gt; &lt;br&gt;</v>
      </c>
      <c r="U435" s="112" t="str">
        <f>IF(ISBLANK(G435),"","&amp;#149; "&amp;IF(ISBLANK(C435),"","&lt;S&gt;")&amp;I435&amp;IF(ISBLANK(A435),""," - &lt;a href='recommended.php#"&amp;AJ435&amp;"'&gt;&lt;b&gt;&lt;em&gt;&lt;font color='#9C004D'&gt;RECOMMENDED&lt;/font&gt;&lt;/em&gt;&lt;/b&gt;&lt;/a&gt;")&amp;" - "&amp;M435&amp;IF(ISBLANK(K435),K435," - &lt;b&gt;"&amp;K435&amp;"&lt;/b&gt; ")&amp;IF(B435="Sold Out"," - &lt;font color='#000099'&gt;&lt;b&gt;&lt;I&gt;sold out&lt;/I&gt;&lt;/b&gt;&lt;/font&gt;"," - &lt;font color='#728C00'&gt;&lt;em&gt;&lt;a href='http://www.shareasale.com/r.cfm?u=529909&amp;b=234786&amp;m=27601&amp;afftrack=&amp;urllink=www%2Eticketfly%2Ecom%2Fpurchase%2Fevent%2F"&amp;X435&amp;"' target='_blank'&gt;buy tickets&lt;/a&gt;&lt;/em&gt;&lt;/font&gt;")&amp;IF(ISBLANK(C435),"","&lt;/S&gt; &lt;b&gt;"&amp;C435&amp;"&lt;/b&gt;")&amp;"&lt;p&gt;")</f>
        <v>&amp;#149; Saturday, 4 August 2018 - School of Rock All-Stars - &lt;b&gt;Early show - 5 pM&lt;/b&gt;  - &lt;font color='#728C00'&gt;&lt;em&gt;&lt;a href='http://www.shareasale.com/r.cfm?u=529909&amp;b=234786&amp;m=27601&amp;afftrack=&amp;urllink=www%2Eticketfly%2Ecom%2Fpurchase%2Fevent%2F1703628' target='_blank'&gt;buy tickets&lt;/a&gt;&lt;/em&gt;&lt;/font&gt;&lt;p&gt;</v>
      </c>
      <c r="V435" s="95" t="str">
        <f t="shared" si="92"/>
        <v>&amp;#149; School of Rock All-Stars - &lt;b&gt;&lt;a href='dc9.php' title='list by venue'&gt;DC9&lt;/a&gt; (Early show - 5 pM)&lt;/b&gt;  - &lt;font color='#005500'&gt;&lt;b&gt;NEW!&lt;/b&gt;&lt;/font&gt;&lt;br&gt;</v>
      </c>
      <c r="X435" s="9">
        <v>1703628</v>
      </c>
      <c r="AE435" s="92" t="str">
        <f t="shared" si="93"/>
        <v>Saturday, 4 August 2018      [&lt;a name='20180804' href='#20180804'&gt;link to this day&lt;/a&gt;]</v>
      </c>
      <c r="AF435" s="96" t="str">
        <f t="shared" si="94"/>
        <v>&lt;a name='20180804'&gt;&lt;b&gt;Saturday, 4 August 2018: School of Rock All-Stars - &lt;a href='dc9.php' title='list by venue'&gt;DC9&lt;/a&gt; (Early show - 5 pM)&lt;/b&gt;&lt;/a&gt;&lt;br&gt;</v>
      </c>
      <c r="AG435" s="97">
        <f t="shared" si="95"/>
        <v>2018</v>
      </c>
      <c r="AH435" s="97" t="str">
        <f t="shared" si="96"/>
        <v>08</v>
      </c>
      <c r="AI435" s="97" t="str">
        <f t="shared" si="97"/>
        <v>04</v>
      </c>
      <c r="AJ435" s="97" t="str">
        <f t="shared" si="98"/>
        <v>20180804</v>
      </c>
    </row>
    <row r="436" spans="2:36" ht="12" customHeight="1" x14ac:dyDescent="0.15">
      <c r="D436" s="110">
        <v>43276</v>
      </c>
      <c r="E436" s="9" t="s">
        <v>795</v>
      </c>
      <c r="F436" s="86" t="str">
        <f t="shared" si="86"/>
        <v>Saturday</v>
      </c>
      <c r="G436" s="91">
        <v>43316</v>
      </c>
      <c r="H436" s="92" t="str">
        <f>VLOOKUP(MONTH(G436),VLOOKUP!$W$1:$X$24,2)</f>
        <v>August</v>
      </c>
      <c r="I436" s="92" t="str">
        <f t="shared" si="87"/>
        <v>Saturday, 4 August 2018</v>
      </c>
      <c r="J436" s="90" t="s">
        <v>450</v>
      </c>
      <c r="L436" s="86" t="str">
        <f t="shared" si="88"/>
        <v>&lt;a href='fillmore.php' title='list by venue'&gt;Fillmore Silver Spring&lt;/a&gt;</v>
      </c>
      <c r="M436" s="86" t="str">
        <f t="shared" si="89"/>
        <v>Strangelove (Depeche Mode tribute)</v>
      </c>
      <c r="N436" s="86" t="str">
        <f>VLOOKUP(J436,VLOOKUP!$A$2:$S$54,19,FALSE)&amp;J436&amp;"&lt;/a&gt;"</f>
        <v>&lt;a href='fillmore.php' title='list by venue'&gt;Fillmore Silver Spring&lt;/a&gt;</v>
      </c>
      <c r="O436" s="9" t="s">
        <v>2140</v>
      </c>
      <c r="S436" s="95" t="str">
        <f t="shared" si="90"/>
        <v>Strangelove (Depeche Mode tribute)</v>
      </c>
      <c r="T436" s="86" t="str">
        <f t="shared" si="91"/>
        <v>&amp;#149; Strangelove (Depeche Mode tribute) - &lt;b&gt;&lt;a href='fillmore.php' title='list by venue'&gt;Fillmore Silver Spring&lt;/a&gt;&lt;/b&gt; &lt;br&gt;</v>
      </c>
      <c r="U436" s="86" t="str">
        <f>IF(ISBLANK(G436),"","&amp;#149; "&amp;IF(ISBLANK(C436),"","&lt;S&gt;")&amp;I436&amp;IF(ISBLANK(A436),""," - &lt;a href='recommended.php#"&amp;AJ436&amp;"'&gt;&lt;b&gt;&lt;em&gt;&lt;font color='#9C004D'&gt;RECOMMENDED&lt;/font&gt;&lt;/em&gt;&lt;/b&gt;&lt;/a&gt;")&amp;" - "&amp;M436&amp;IF(ISBLANK(K436),K436," - &lt;b&gt;"&amp;K436&amp;"&lt;/b&gt; ")&amp;IF(B436="Sold Out"," - &lt;font color='#000099'&gt;&lt;b&gt;&lt;I&gt;sold out&lt;/I&gt;&lt;/b&gt;&lt;/font&gt;","")&amp;IF(ISBLANK(C436),"","&lt;/S&gt; &lt;b&gt;"&amp;C436&amp;"&lt;/b&gt;")&amp;"&lt;p&gt;")</f>
        <v>&amp;#149; Saturday, 4 August 2018 - Strangelove (Depeche Mode tribute)&lt;p&gt;</v>
      </c>
      <c r="V436" s="95" t="str">
        <f t="shared" si="92"/>
        <v>&amp;#149; Strangelove (Depeche Mode tribute) - &lt;b&gt;&lt;a href='fillmore.php' title='list by venue'&gt;Fillmore Silver Spring&lt;/a&gt;&lt;/b&gt;  - &lt;font color='#005500'&gt;&lt;b&gt;NEW!&lt;/b&gt;&lt;/font&gt;&lt;br&gt;</v>
      </c>
      <c r="AE436" s="92" t="str">
        <f t="shared" si="93"/>
        <v>Saturday, 4 August 2018      [&lt;a name='20180804' href='#20180804'&gt;link to this day&lt;/a&gt;]</v>
      </c>
      <c r="AF436" s="96" t="str">
        <f t="shared" si="94"/>
        <v>&lt;a name='20180804'&gt;&lt;b&gt;Saturday, 4 August 2018: Strangelove (Depeche Mode tribute) - &lt;a href='fillmore.php' title='list by venue'&gt;Fillmore Silver Spring&lt;/a&gt;&lt;/b&gt;&lt;/a&gt;&lt;br&gt;</v>
      </c>
      <c r="AG436" s="97">
        <f t="shared" si="95"/>
        <v>2018</v>
      </c>
      <c r="AH436" s="97" t="str">
        <f t="shared" si="96"/>
        <v>08</v>
      </c>
      <c r="AI436" s="97" t="str">
        <f t="shared" si="97"/>
        <v>04</v>
      </c>
      <c r="AJ436" s="97" t="str">
        <f t="shared" si="98"/>
        <v>20180804</v>
      </c>
    </row>
    <row r="437" spans="2:36" ht="12" customHeight="1" x14ac:dyDescent="0.15">
      <c r="D437" s="110">
        <v>43276</v>
      </c>
      <c r="E437" s="9" t="s">
        <v>795</v>
      </c>
      <c r="F437" s="86" t="str">
        <f t="shared" si="86"/>
        <v>Saturday</v>
      </c>
      <c r="G437" s="91">
        <v>43316</v>
      </c>
      <c r="H437" s="92" t="str">
        <f>VLOOKUP(MONTH(G437),VLOOKUP!$W$1:$X$24,2)</f>
        <v>August</v>
      </c>
      <c r="I437" s="92" t="str">
        <f t="shared" si="87"/>
        <v>Saturday, 4 August 2018</v>
      </c>
      <c r="J437" s="90" t="s">
        <v>217</v>
      </c>
      <c r="L437" s="86" t="str">
        <f t="shared" si="88"/>
        <v>&lt;a href='jamminjava.php' title='list by venue'&gt;Jammin' Java&lt;/a&gt;</v>
      </c>
      <c r="M437" s="86" t="str">
        <f t="shared" si="89"/>
        <v>Stu Larsen &amp;amp; Natsuki Kurai II with Tim Hart</v>
      </c>
      <c r="N437" s="86" t="str">
        <f>VLOOKUP(J437,VLOOKUP!$A$2:$S$54,19,FALSE)&amp;J437&amp;"&lt;/a&gt;"</f>
        <v>&lt;a href='jamminjava.php' title='list by venue'&gt;Jammin' Java&lt;/a&gt;</v>
      </c>
      <c r="O437" s="9" t="s">
        <v>3253</v>
      </c>
      <c r="S437" s="95" t="str">
        <f t="shared" si="90"/>
        <v>Stu Larsen &amp;amp; Natsuki Kurai II with Tim Hart</v>
      </c>
      <c r="T437" s="86" t="str">
        <f t="shared" si="91"/>
        <v>&amp;#149; Stu Larsen &amp;amp; Natsuki Kurai II with Tim Hart - &lt;b&gt;&lt;a href='jamminjava.php' title='list by venue'&gt;Jammin' Java&lt;/a&gt;&lt;/b&gt; &lt;br&gt;</v>
      </c>
      <c r="U437" s="112" t="str">
        <f>IF(ISBLANK(G437),"","&amp;#149; "&amp;IF(ISBLANK(C437),"","&lt;S&gt;")&amp;I437&amp;IF(ISBLANK(A437),""," - &lt;a href='recommended.php#"&amp;AJ437&amp;"'&gt;&lt;b&gt;&lt;em&gt;&lt;font color='#9C004D'&gt;RECOMMENDED&lt;/font&gt;&lt;/em&gt;&lt;/b&gt;&lt;/a&gt;")&amp;" - "&amp;M437&amp;IF(ISBLANK(K437),K437," - &lt;b&gt;"&amp;K437&amp;"&lt;/b&gt; ")&amp;IF(B437="Sold Out"," - &lt;font color='#000099'&gt;&lt;b&gt;&lt;I&gt;sold out&lt;/I&gt;&lt;/b&gt;&lt;/font&gt;"," - &lt;font color='#728C00'&gt;&lt;em&gt;&lt;a href='http://www.shareasale.com/r.cfm?u=529909&amp;b=234786&amp;m=27601&amp;afftrack=&amp;urllink=www%2Eticketfly%2Ecom%2Fpurchase%2Fevent%2F"&amp;X437&amp;"' target='_blank'&gt;buy tickets&lt;/a&gt;&lt;/em&gt;&lt;/font&gt;")&amp;IF(ISBLANK(C437),"","&lt;/S&gt; &lt;b&gt;"&amp;C437&amp;"&lt;/b&gt;")&amp;"&lt;p&gt;")</f>
        <v>&amp;#149; Saturday, 4 August 2018 - Stu Larsen &amp;amp; Natsuki Kurai II with Tim Hart - &lt;font color='#728C00'&gt;&lt;em&gt;&lt;a href='http://www.shareasale.com/r.cfm?u=529909&amp;b=234786&amp;m=27601&amp;afftrack=&amp;urllink=www%2Eticketfly%2Ecom%2Fpurchase%2Fevent%2F1699739' target='_blank'&gt;buy tickets&lt;/a&gt;&lt;/em&gt;&lt;/font&gt;&lt;p&gt;</v>
      </c>
      <c r="V437" s="95" t="str">
        <f t="shared" si="92"/>
        <v>&amp;#149; Stu Larsen &amp;amp; Natsuki Kurai II with Tim Hart - &lt;b&gt;&lt;a href='jamminjava.php' title='list by venue'&gt;Jammin' Java&lt;/a&gt;&lt;/b&gt;  - &lt;font color='#005500'&gt;&lt;b&gt;NEW!&lt;/b&gt;&lt;/font&gt;&lt;br&gt;</v>
      </c>
      <c r="X437" s="9">
        <v>1699739</v>
      </c>
      <c r="AE437" s="92" t="str">
        <f t="shared" si="93"/>
        <v>Saturday, 4 August 2018      [&lt;a name='20180804' href='#20180804'&gt;link to this day&lt;/a&gt;]</v>
      </c>
      <c r="AF437" s="96" t="str">
        <f t="shared" si="94"/>
        <v>&lt;a name='20180804'&gt;&lt;b&gt;Saturday, 4 August 2018: Stu Larsen &amp;amp; Natsuki Kurai II with Tim Hart - &lt;a href='jamminjava.php' title='list by venue'&gt;Jammin' Java&lt;/a&gt;&lt;/b&gt;&lt;/a&gt;&lt;br&gt;</v>
      </c>
      <c r="AG437" s="97">
        <f t="shared" si="95"/>
        <v>2018</v>
      </c>
      <c r="AH437" s="97" t="str">
        <f t="shared" si="96"/>
        <v>08</v>
      </c>
      <c r="AI437" s="97" t="str">
        <f t="shared" si="97"/>
        <v>04</v>
      </c>
      <c r="AJ437" s="97" t="str">
        <f t="shared" si="98"/>
        <v>20180804</v>
      </c>
    </row>
    <row r="438" spans="2:36" ht="12" customHeight="1" x14ac:dyDescent="0.15">
      <c r="D438" s="110">
        <v>43152</v>
      </c>
      <c r="E438" s="9" t="s">
        <v>795</v>
      </c>
      <c r="F438" s="86" t="str">
        <f t="shared" si="86"/>
        <v>Saturday</v>
      </c>
      <c r="G438" s="91">
        <v>43316</v>
      </c>
      <c r="H438" s="92" t="str">
        <f>VLOOKUP(MONTH(G438),VLOOKUP!$W$1:$X$24,2)</f>
        <v>August</v>
      </c>
      <c r="I438" s="92" t="str">
        <f t="shared" si="87"/>
        <v>Saturday, 4 August 2018</v>
      </c>
      <c r="J438" s="94" t="s">
        <v>308</v>
      </c>
      <c r="L438" s="86" t="str">
        <f t="shared" si="88"/>
        <v>&lt;a href='jll.php' title='list by venue'&gt;Jiffy Lube Live&lt;/a&gt;</v>
      </c>
      <c r="M438" s="86" t="str">
        <f t="shared" si="89"/>
        <v>Jimmy Buffett and the Coral Reefer Band</v>
      </c>
      <c r="N438" s="86" t="str">
        <f>VLOOKUP(J438,VLOOKUP!$A$2:$S$54,19,FALSE)&amp;J438&amp;"&lt;/a&gt;"</f>
        <v>&lt;a href='jll.php' title='list by venue'&gt;Jiffy Lube Live&lt;/a&gt;</v>
      </c>
      <c r="O438" s="9" t="s">
        <v>2535</v>
      </c>
      <c r="S438" s="95" t="str">
        <f t="shared" si="90"/>
        <v>Jimmy Buffett and the Coral Reefer Band</v>
      </c>
      <c r="T438" s="86" t="str">
        <f t="shared" si="91"/>
        <v>&amp;#149; Jimmy Buffett and the Coral Reefer Band - &lt;b&gt;&lt;a href='jll.php' title='list by venue'&gt;Jiffy Lube Live&lt;/a&gt;&lt;/b&gt; &lt;br&gt;</v>
      </c>
      <c r="U438" s="86" t="str">
        <f>IF(ISBLANK(G438),"","&amp;#149; "&amp;IF(ISBLANK(C438),"","&lt;S&gt;")&amp;I438&amp;IF(ISBLANK(A438),""," - &lt;a href='recommended.php#"&amp;AJ438&amp;"'&gt;&lt;b&gt;&lt;em&gt;&lt;font color='#9C004D'&gt;RECOMMENDED&lt;/font&gt;&lt;/em&gt;&lt;/b&gt;&lt;/a&gt;")&amp;" - "&amp;M438&amp;IF(ISBLANK(K438),K438," - &lt;b&gt;"&amp;K438&amp;"&lt;/b&gt; ")&amp;IF(B438="Sold Out"," - &lt;font color='#000099'&gt;&lt;b&gt;&lt;I&gt;sold out&lt;/I&gt;&lt;/b&gt;&lt;/font&gt;","")&amp;IF(ISBLANK(C438),"","&lt;/S&gt; &lt;b&gt;"&amp;C438&amp;"&lt;/b&gt;")&amp;"&lt;p&gt;")</f>
        <v>&amp;#149; Saturday, 4 August 2018 - Jimmy Buffett and the Coral Reefer Band&lt;p&gt;</v>
      </c>
      <c r="V438" s="95" t="str">
        <f t="shared" si="92"/>
        <v>&amp;#149; Jimmy Buffett and the Coral Reefer Band - &lt;b&gt;&lt;a href='jll.php' title='list by venue'&gt;Jiffy Lube Live&lt;/a&gt;&lt;/b&gt;  - &lt;font color='#005500'&gt;&lt;b&gt;NEW!&lt;/b&gt;&lt;/font&gt;&lt;br&gt;</v>
      </c>
      <c r="AE438" s="92" t="str">
        <f t="shared" si="93"/>
        <v>Saturday, 4 August 2018      [&lt;a name='20180804' href='#20180804'&gt;link to this day&lt;/a&gt;]</v>
      </c>
      <c r="AF438" s="96" t="str">
        <f t="shared" si="94"/>
        <v>&lt;a name='20180804'&gt;&lt;b&gt;Saturday, 4 August 2018: Jimmy Buffett and the Coral Reefer Band - &lt;a href='jll.php' title='list by venue'&gt;Jiffy Lube Live&lt;/a&gt;&lt;/b&gt;&lt;/a&gt;&lt;br&gt;</v>
      </c>
      <c r="AG438" s="97">
        <f t="shared" si="95"/>
        <v>2018</v>
      </c>
      <c r="AH438" s="97" t="str">
        <f t="shared" si="96"/>
        <v>08</v>
      </c>
      <c r="AI438" s="97" t="str">
        <f t="shared" si="97"/>
        <v>04</v>
      </c>
      <c r="AJ438" s="97" t="str">
        <f t="shared" si="98"/>
        <v>20180804</v>
      </c>
    </row>
    <row r="439" spans="2:36" ht="12" customHeight="1" x14ac:dyDescent="0.15">
      <c r="D439" s="110">
        <v>43181</v>
      </c>
      <c r="E439" s="9" t="s">
        <v>795</v>
      </c>
      <c r="F439" s="86" t="str">
        <f t="shared" si="86"/>
        <v>Saturday</v>
      </c>
      <c r="G439" s="91">
        <v>43316</v>
      </c>
      <c r="H439" s="92" t="str">
        <f>VLOOKUP(MONTH(G439),VLOOKUP!$W$1:$X$24,2)</f>
        <v>August</v>
      </c>
      <c r="I439" s="92" t="str">
        <f t="shared" si="87"/>
        <v>Saturday, 4 August 2018</v>
      </c>
      <c r="J439" s="90" t="s">
        <v>443</v>
      </c>
      <c r="L439" s="86" t="str">
        <f t="shared" si="88"/>
        <v>&lt;a href='mpp.php' title='list by venue'&gt;Merriweather Post Pavilion&lt;/a&gt;</v>
      </c>
      <c r="M439" s="86" t="str">
        <f t="shared" si="89"/>
        <v>&lt;b&gt;Summer Spirit Festival - Part One&lt;/b&gt;: Erykah Badu, Nas, Method Man &amp;amp; Redman, Rapsody</v>
      </c>
      <c r="N439" s="86" t="str">
        <f>VLOOKUP(J439,VLOOKUP!$A$2:$S$54,19,FALSE)&amp;J439&amp;"&lt;/a&gt;"</f>
        <v>&lt;a href='mpp.php' title='list by venue'&gt;Merriweather Post Pavilion&lt;/a&gt;</v>
      </c>
      <c r="O439" s="9" t="s">
        <v>2770</v>
      </c>
      <c r="S439" s="95" t="str">
        <f t="shared" si="90"/>
        <v>Summer Spirit Festival - Part One&lt;/b&gt;: Erykah Badu, Nas, Method Man &amp;amp; Redman, Rapsody</v>
      </c>
      <c r="T439" s="86" t="str">
        <f t="shared" si="91"/>
        <v>&amp;#149; &lt;b&gt;Summer Spirit Festival - Part One&lt;/b&gt;: Erykah Badu, Nas, Method Man &amp;amp; Redman, Rapsody - &lt;b&gt;&lt;a href='mpp.php' title='list by venue'&gt;Merriweather Post Pavilion&lt;/a&gt;&lt;/b&gt; &lt;br&gt;</v>
      </c>
      <c r="U439" s="112" t="str">
        <f>IF(ISBLANK(G439),"","&amp;#149; "&amp;IF(ISBLANK(C439),"","&lt;S&gt;")&amp;I439&amp;IF(ISBLANK(A439),""," - &lt;a href='recommended.php#"&amp;AJ439&amp;"'&gt;&lt;b&gt;&lt;em&gt;&lt;font color='#9C004D'&gt;RECOMMENDED&lt;/font&gt;&lt;/em&gt;&lt;/b&gt;&lt;/a&gt;")&amp;" - "&amp;M439&amp;IF(ISBLANK(K439),K439," - &lt;b&gt;"&amp;K439&amp;"&lt;/b&gt; ")&amp;IF(B439="Sold Out"," - &lt;font color='#000099'&gt;&lt;b&gt;&lt;I&gt;sold out&lt;/I&gt;&lt;/b&gt;&lt;/font&gt;"," - &lt;font color='#728C00'&gt;&lt;em&gt;&lt;a href='http://www.shareasale.com/r.cfm?u=529909&amp;b=234786&amp;m=27601&amp;afftrack=&amp;urllink=www%2Eticketfly%2Ecom%2Fpurchase%2Fevent%2F"&amp;X439&amp;"' target='_blank'&gt;buy tickets&lt;/a&gt;&lt;/em&gt;&lt;/font&gt;")&amp;IF(ISBLANK(C439),"","&lt;/S&gt; &lt;b&gt;"&amp;C439&amp;"&lt;/b&gt;")&amp;"&lt;p&gt;")</f>
        <v>&amp;#149; Saturday, 4 August 2018 - &lt;b&gt;Summer Spirit Festival - Part One&lt;/b&gt;: Erykah Badu, Nas, Method Man &amp;amp; Redman, Rapsody - &lt;font color='#728C00'&gt;&lt;em&gt;&lt;a href='http://www.shareasale.com/r.cfm?u=529909&amp;b=234786&amp;m=27601&amp;afftrack=&amp;urllink=www%2Eticketfly%2Ecom%2Fpurchase%2Fevent%2F1662494' target='_blank'&gt;buy tickets&lt;/a&gt;&lt;/em&gt;&lt;/font&gt;&lt;p&gt;</v>
      </c>
      <c r="V439" s="95" t="str">
        <f t="shared" si="92"/>
        <v>&amp;#149; &lt;b&gt;Summer Spirit Festival - Part One&lt;/b&gt;: Erykah Badu, Nas, Method Man &amp;amp; Redman, Rapsody - &lt;b&gt;&lt;a href='mpp.php' title='list by venue'&gt;Merriweather Post Pavilion&lt;/a&gt;&lt;/b&gt;  - &lt;font color='#005500'&gt;&lt;b&gt;NEW!&lt;/b&gt;&lt;/font&gt;&lt;br&gt;</v>
      </c>
      <c r="X439" s="9">
        <v>1662494</v>
      </c>
      <c r="AE439" s="92" t="str">
        <f t="shared" si="93"/>
        <v>Saturday, 4 August 2018      [&lt;a name='20180804' href='#20180804'&gt;link to this day&lt;/a&gt;]</v>
      </c>
      <c r="AF439" s="96" t="str">
        <f t="shared" si="94"/>
        <v>&lt;a name='20180804'&gt;&lt;b&gt;Saturday, 4 August 2018: &lt;b&gt;Summer Spirit Festival - Part One&lt;/b&gt;: Erykah Badu, Nas, Method Man &amp;amp; Redman, Rapsody - &lt;a href='mpp.php' title='list by venue'&gt;Merriweather Post Pavilion&lt;/a&gt;&lt;/b&gt;&lt;/a&gt;&lt;br&gt;</v>
      </c>
      <c r="AG439" s="97">
        <f t="shared" si="95"/>
        <v>2018</v>
      </c>
      <c r="AH439" s="97" t="str">
        <f t="shared" si="96"/>
        <v>08</v>
      </c>
      <c r="AI439" s="97" t="str">
        <f t="shared" si="97"/>
        <v>04</v>
      </c>
      <c r="AJ439" s="97" t="str">
        <f t="shared" si="98"/>
        <v>20180804</v>
      </c>
    </row>
    <row r="440" spans="2:36" ht="12" customHeight="1" x14ac:dyDescent="0.15">
      <c r="D440" s="110">
        <v>43287</v>
      </c>
      <c r="E440" s="9" t="s">
        <v>795</v>
      </c>
      <c r="F440" s="86" t="str">
        <f t="shared" si="86"/>
        <v>Saturday</v>
      </c>
      <c r="G440" s="91">
        <v>43316</v>
      </c>
      <c r="H440" s="92" t="str">
        <f>VLOOKUP(MONTH(G440),VLOOKUP!$W$1:$X$24,2)</f>
        <v>August</v>
      </c>
      <c r="I440" s="92" t="str">
        <f t="shared" si="87"/>
        <v>Saturday, 4 August 2018</v>
      </c>
      <c r="J440" s="107" t="s">
        <v>647</v>
      </c>
      <c r="K440" s="1" t="s">
        <v>3474</v>
      </c>
      <c r="L440" s="86" t="str">
        <f t="shared" si="88"/>
        <v>&lt;a href='metrogallery.php' title='list by venue'&gt;Metro Gallery (Baltimore)&lt;/a&gt; (Back to the 90s Night)</v>
      </c>
      <c r="M440" s="86" t="str">
        <f t="shared" si="89"/>
        <v>Brain Stew (Green Day tribute) and Getchoo (Weezer tribute)</v>
      </c>
      <c r="N440" s="86" t="str">
        <f>VLOOKUP(J440,VLOOKUP!$A$2:$S$54,19,FALSE)&amp;J440&amp;"&lt;/a&gt;"</f>
        <v>&lt;a href='metrogallery.php' title='list by venue'&gt;Metro Gallery (Baltimore)&lt;/a&gt;</v>
      </c>
      <c r="O440" s="3" t="s">
        <v>2366</v>
      </c>
      <c r="P440" s="3" t="s">
        <v>3475</v>
      </c>
      <c r="Q440" s="107"/>
      <c r="R440" s="107"/>
      <c r="S440" s="95" t="str">
        <f t="shared" si="90"/>
        <v>Brain Stew (Green Day tribute)</v>
      </c>
      <c r="T440" s="86" t="str">
        <f t="shared" si="91"/>
        <v>&amp;#149; Brain Stew (Green Day tribute) and Getchoo (Weezer tribute) - &lt;b&gt;&lt;a href='metrogallery.php' title='list by venue'&gt;Metro Gallery (Baltimore)&lt;/a&gt; (Back to the 90s Night)&lt;/b&gt; &lt;br&gt;</v>
      </c>
      <c r="U440" s="86" t="str">
        <f>IF(ISBLANK(G440),"","&amp;#149; "&amp;IF(ISBLANK(C440),"","&lt;S&gt;")&amp;I440&amp;IF(ISBLANK(A440),""," - &lt;a href='recommended.php#"&amp;AJ440&amp;"'&gt;&lt;b&gt;&lt;em&gt;&lt;font color='#9C004D'&gt;RECOMMENDED&lt;/font&gt;&lt;/em&gt;&lt;/b&gt;&lt;/a&gt;")&amp;" - "&amp;M440&amp;IF(ISBLANK(K440),K440," - &lt;b&gt;"&amp;K440&amp;"&lt;/b&gt; ")&amp;IF(B440="Sold Out"," - &lt;font color='#000099'&gt;&lt;b&gt;&lt;I&gt;sold out&lt;/I&gt;&lt;/b&gt;&lt;/font&gt;","")&amp;IF(ISBLANK(C440),"","&lt;/S&gt; &lt;b&gt;"&amp;C440&amp;"&lt;/b&gt;")&amp;"&lt;p&gt;")</f>
        <v>&amp;#149; Saturday, 4 August 2018 - Brain Stew (Green Day tribute) and Getchoo (Weezer tribute) - &lt;b&gt;Back to the 90s Night&lt;/b&gt; &lt;p&gt;</v>
      </c>
      <c r="V440" s="95" t="str">
        <f t="shared" si="92"/>
        <v>&amp;#149; Brain Stew (Green Day tribute) and Getchoo (Weezer tribute) - &lt;b&gt;&lt;a href='metrogallery.php' title='list by venue'&gt;Metro Gallery (Baltimore)&lt;/a&gt; (Back to the 90s Night)&lt;/b&gt;  - &lt;font color='#005500'&gt;&lt;b&gt;NEW!&lt;/b&gt;&lt;/font&gt;&lt;br&gt;</v>
      </c>
      <c r="AE440" s="92" t="str">
        <f t="shared" si="93"/>
        <v>Saturday, 4 August 2018      [&lt;a name='20180804' href='#20180804'&gt;link to this day&lt;/a&gt;]</v>
      </c>
      <c r="AF440" s="96" t="str">
        <f t="shared" si="94"/>
        <v>&lt;a name='20180804'&gt;&lt;b&gt;Saturday, 4 August 2018: Brain Stew (Green Day tribute) and Getchoo (Weezer tribute) - &lt;a href='metrogallery.php' title='list by venue'&gt;Metro Gallery (Baltimore)&lt;/a&gt; (Back to the 90s Night)&lt;/b&gt;&lt;/a&gt;&lt;br&gt;</v>
      </c>
      <c r="AG440" s="97">
        <f t="shared" si="95"/>
        <v>2018</v>
      </c>
      <c r="AH440" s="97" t="str">
        <f t="shared" si="96"/>
        <v>08</v>
      </c>
      <c r="AI440" s="97" t="str">
        <f t="shared" si="97"/>
        <v>04</v>
      </c>
      <c r="AJ440" s="97" t="str">
        <f t="shared" si="98"/>
        <v>20180804</v>
      </c>
    </row>
    <row r="441" spans="2:36" ht="12" customHeight="1" x14ac:dyDescent="0.15">
      <c r="D441" s="110">
        <v>43209</v>
      </c>
      <c r="E441" s="9" t="s">
        <v>795</v>
      </c>
      <c r="F441" s="86" t="str">
        <f t="shared" si="86"/>
        <v>Saturday</v>
      </c>
      <c r="G441" s="91">
        <v>43316</v>
      </c>
      <c r="H441" s="92" t="str">
        <f>VLOOKUP(MONTH(G441),VLOOKUP!$W$1:$X$24,2)</f>
        <v>August</v>
      </c>
      <c r="I441" s="92" t="str">
        <f t="shared" si="87"/>
        <v>Saturday, 4 August 2018</v>
      </c>
      <c r="J441" s="106" t="s">
        <v>606</v>
      </c>
      <c r="L441" s="86" t="str">
        <f t="shared" si="88"/>
        <v>&lt;a href='ottobar.php' title='list by venue'&gt;Ottobar (Baltimore)&lt;/a&gt;</v>
      </c>
      <c r="M441" s="86" t="str">
        <f t="shared" si="89"/>
        <v>Oneida, Quattracenta, Scroll Downers, and Nerftoss</v>
      </c>
      <c r="N441" s="86" t="str">
        <f>VLOOKUP(J441,VLOOKUP!$A$2:$S$54,19,FALSE)&amp;J441&amp;"&lt;/a&gt;"</f>
        <v>&lt;a href='ottobar.php' title='list by venue'&gt;Ottobar (Baltimore)&lt;/a&gt;</v>
      </c>
      <c r="O441" s="1" t="s">
        <v>2322</v>
      </c>
      <c r="P441" s="1" t="s">
        <v>1778</v>
      </c>
      <c r="Q441" s="1" t="s">
        <v>2297</v>
      </c>
      <c r="R441" s="1" t="s">
        <v>2160</v>
      </c>
      <c r="S441" s="95" t="str">
        <f t="shared" si="90"/>
        <v>Oneida</v>
      </c>
      <c r="T441" s="86" t="str">
        <f t="shared" si="91"/>
        <v>&amp;#149; Oneida, Quattracenta, Scroll Downers, and Nerftoss - &lt;b&gt;&lt;a href='ottobar.php' title='list by venue'&gt;Ottobar (Baltimore)&lt;/a&gt;&lt;/b&gt; &lt;br&gt;</v>
      </c>
      <c r="U441" s="112" t="str">
        <f>IF(ISBLANK(G441),"","&amp;#149; "&amp;IF(ISBLANK(C441),"","&lt;S&gt;")&amp;I441&amp;IF(ISBLANK(A441),""," - &lt;a href='recommended.php#"&amp;AJ441&amp;"'&gt;&lt;b&gt;&lt;em&gt;&lt;font color='#9C004D'&gt;RECOMMENDED&lt;/font&gt;&lt;/em&gt;&lt;/b&gt;&lt;/a&gt;")&amp;" - "&amp;M441&amp;IF(ISBLANK(K441),K441," - &lt;b&gt;"&amp;K441&amp;"&lt;/b&gt; ")&amp;IF(B441="Sold Out"," - &lt;font color='#000099'&gt;&lt;b&gt;&lt;I&gt;sold out&lt;/I&gt;&lt;/b&gt;&lt;/font&gt;"," - &lt;font color='#728C00'&gt;&lt;em&gt;&lt;a href='http://www.shareasale.com/r.cfm?u=529909&amp;b=234786&amp;m=27601&amp;afftrack=&amp;urllink=www%2Eticketfly%2Ecom%2Fpurchase%2Fevent%2F"&amp;X441&amp;"' target='_blank'&gt;buy tickets&lt;/a&gt;&lt;/em&gt;&lt;/font&gt;")&amp;IF(ISBLANK(C441),"","&lt;/S&gt; &lt;b&gt;"&amp;C441&amp;"&lt;/b&gt;")&amp;"&lt;p&gt;")</f>
        <v>&amp;#149; Saturday, 4 August 2018 - Oneida, Quattracenta, Scroll Downers, and Nerftoss - &lt;font color='#728C00'&gt;&lt;em&gt;&lt;a href='http://www.shareasale.com/r.cfm?u=529909&amp;b=234786&amp;m=27601&amp;afftrack=&amp;urllink=www%2Eticketfly%2Ecom%2Fpurchase%2Fevent%2F1665877' target='_blank'&gt;buy tickets&lt;/a&gt;&lt;/em&gt;&lt;/font&gt;&lt;p&gt;</v>
      </c>
      <c r="V441" s="95" t="str">
        <f t="shared" si="92"/>
        <v>&amp;#149; Oneida, Quattracenta, Scroll Downers, and Nerftoss - &lt;b&gt;&lt;a href='ottobar.php' title='list by venue'&gt;Ottobar (Baltimore)&lt;/a&gt;&lt;/b&gt;  - &lt;font color='#005500'&gt;&lt;b&gt;NEW!&lt;/b&gt;&lt;/font&gt;&lt;br&gt;</v>
      </c>
      <c r="X441" s="9">
        <v>1665877</v>
      </c>
      <c r="AE441" s="92" t="str">
        <f t="shared" si="93"/>
        <v>Saturday, 4 August 2018      [&lt;a name='20180804' href='#20180804'&gt;link to this day&lt;/a&gt;]</v>
      </c>
      <c r="AF441" s="96" t="str">
        <f t="shared" si="94"/>
        <v>&lt;a name='20180804'&gt;&lt;b&gt;Saturday, 4 August 2018: Oneida, Quattracenta, Scroll Downers, and Nerftoss - &lt;a href='ottobar.php' title='list by venue'&gt;Ottobar (Baltimore)&lt;/a&gt;&lt;/b&gt;&lt;/a&gt;&lt;br&gt;</v>
      </c>
      <c r="AG441" s="97">
        <f t="shared" si="95"/>
        <v>2018</v>
      </c>
      <c r="AH441" s="97" t="str">
        <f t="shared" si="96"/>
        <v>08</v>
      </c>
      <c r="AI441" s="97" t="str">
        <f t="shared" si="97"/>
        <v>04</v>
      </c>
      <c r="AJ441" s="97" t="str">
        <f t="shared" si="98"/>
        <v>20180804</v>
      </c>
    </row>
    <row r="442" spans="2:36" ht="12" customHeight="1" x14ac:dyDescent="0.15">
      <c r="D442" s="110">
        <v>43289</v>
      </c>
      <c r="E442" s="9" t="s">
        <v>795</v>
      </c>
      <c r="F442" s="86" t="str">
        <f t="shared" si="86"/>
        <v>Saturday</v>
      </c>
      <c r="G442" s="91">
        <v>43316</v>
      </c>
      <c r="H442" s="92" t="str">
        <f>VLOOKUP(MONTH(G442),VLOOKUP!$W$1:$X$24,2)</f>
        <v>August</v>
      </c>
      <c r="I442" s="92" t="str">
        <f t="shared" si="87"/>
        <v>Saturday, 4 August 2018</v>
      </c>
      <c r="J442" s="106" t="s">
        <v>415</v>
      </c>
      <c r="L442" s="86" t="str">
        <f t="shared" si="88"/>
        <v>&lt;a href='ramsheadlive.php' title='list by venue'&gt;Rams Head Live! (Baltimore)&lt;/a&gt;</v>
      </c>
      <c r="M442" s="86" t="str">
        <f t="shared" si="89"/>
        <v>A Sound of Thunder, Offensive, Dark Entity, Vilified, Screaming in Silence, Ace Holiday, and OnceDrowned</v>
      </c>
      <c r="N442" s="86" t="str">
        <f>VLOOKUP(J442,VLOOKUP!$A$2:$S$54,19,FALSE)&amp;J442&amp;"&lt;/a&gt;"</f>
        <v>&lt;a href='ramsheadlive.php' title='list by venue'&gt;Rams Head Live! (Baltimore)&lt;/a&gt;</v>
      </c>
      <c r="O442" s="173" t="s">
        <v>761</v>
      </c>
      <c r="P442" s="1" t="s">
        <v>3567</v>
      </c>
      <c r="Q442" s="1" t="s">
        <v>3611</v>
      </c>
      <c r="R442" s="1" t="s">
        <v>3612</v>
      </c>
      <c r="S442" s="95" t="str">
        <f t="shared" si="90"/>
        <v>Sound of Thunder</v>
      </c>
      <c r="T442" s="86" t="str">
        <f t="shared" si="91"/>
        <v>&amp;#149; A Sound of Thunder, Offensive, Dark Entity, Vilified, Screaming in Silence, Ace Holiday, and OnceDrowned - &lt;b&gt;&lt;a href='ramsheadlive.php' title='list by venue'&gt;Rams Head Live! (Baltimore)&lt;/a&gt;&lt;/b&gt; &lt;br&gt;</v>
      </c>
      <c r="U442" s="86" t="str">
        <f>IF(ISBLANK(G442),"","&amp;#149; "&amp;IF(ISBLANK(C442),"","&lt;S&gt;")&amp;I442&amp;IF(ISBLANK(A442),""," - &lt;a href='recommended.php#"&amp;AJ442&amp;"'&gt;&lt;b&gt;&lt;em&gt;&lt;font color='#9C004D'&gt;RECOMMENDED&lt;/font&gt;&lt;/em&gt;&lt;/b&gt;&lt;/a&gt;")&amp;" - "&amp;M442&amp;IF(ISBLANK(K442),K442," - &lt;b&gt;"&amp;K442&amp;"&lt;/b&gt; ")&amp;IF(B442="Sold Out"," - &lt;font color='#000099'&gt;&lt;b&gt;&lt;I&gt;sold out&lt;/I&gt;&lt;/b&gt;&lt;/font&gt;","")&amp;IF(ISBLANK(C442),"","&lt;/S&gt; &lt;b&gt;"&amp;C442&amp;"&lt;/b&gt;")&amp;"&lt;p&gt;")</f>
        <v>&amp;#149; Saturday, 4 August 2018 - A Sound of Thunder, Offensive, Dark Entity, Vilified, Screaming in Silence, Ace Holiday, and OnceDrowned&lt;p&gt;</v>
      </c>
      <c r="V442" s="95" t="str">
        <f t="shared" si="92"/>
        <v>&amp;#149; A Sound of Thunder, Offensive, Dark Entity, Vilified, Screaming in Silence, Ace Holiday, and OnceDrowned - &lt;b&gt;&lt;a href='ramsheadlive.php' title='list by venue'&gt;Rams Head Live! (Baltimore)&lt;/a&gt;&lt;/b&gt;  - &lt;font color='#005500'&gt;&lt;b&gt;NEW!&lt;/b&gt;&lt;/font&gt;&lt;br&gt;</v>
      </c>
      <c r="Z442" s="172">
        <v>0.79166666666666663</v>
      </c>
      <c r="AE442" s="92" t="str">
        <f t="shared" si="93"/>
        <v>Saturday, 4 August 2018      [&lt;a name='20180804' href='#20180804'&gt;link to this day&lt;/a&gt;]</v>
      </c>
      <c r="AF442" s="96" t="str">
        <f t="shared" si="94"/>
        <v>&lt;a name='20180804'&gt;&lt;b&gt;Saturday, 4 August 2018: A Sound of Thunder, Offensive, Dark Entity, Vilified, Screaming in Silence, Ace Holiday, and OnceDrowned - &lt;a href='ramsheadlive.php' title='list by venue'&gt;Rams Head Live! (Baltimore)&lt;/a&gt;&lt;/b&gt;&lt;/a&gt;&lt;br&gt;</v>
      </c>
      <c r="AG442" s="97">
        <f t="shared" si="95"/>
        <v>2018</v>
      </c>
      <c r="AH442" s="97" t="str">
        <f t="shared" si="96"/>
        <v>08</v>
      </c>
      <c r="AI442" s="97" t="str">
        <f t="shared" si="97"/>
        <v>04</v>
      </c>
      <c r="AJ442" s="97" t="str">
        <f t="shared" si="98"/>
        <v>20180804</v>
      </c>
    </row>
    <row r="443" spans="2:36" ht="12" customHeight="1" x14ac:dyDescent="0.15">
      <c r="D443" s="110">
        <v>43289</v>
      </c>
      <c r="E443" s="9" t="s">
        <v>795</v>
      </c>
      <c r="F443" s="86" t="str">
        <f t="shared" si="86"/>
        <v>Saturday</v>
      </c>
      <c r="G443" s="91">
        <v>43316</v>
      </c>
      <c r="H443" s="92" t="str">
        <f>VLOOKUP(MONTH(G443),VLOOKUP!$W$1:$X$24,2)</f>
        <v>August</v>
      </c>
      <c r="I443" s="92" t="str">
        <f t="shared" si="87"/>
        <v>Saturday, 4 August 2018</v>
      </c>
      <c r="J443" s="93" t="s">
        <v>1412</v>
      </c>
      <c r="L443" s="86" t="str">
        <f t="shared" si="88"/>
        <v>TheDepot Baltimore [1728 N Charles St, Baltimore, MD]</v>
      </c>
      <c r="M443" s="86" t="str">
        <f t="shared" si="89"/>
        <v>Dreadnought, Byrgan, and LORD</v>
      </c>
      <c r="N443" s="93" t="str">
        <f>J443</f>
        <v>TheDepot Baltimore [1728 N Charles St, Baltimore, MD]</v>
      </c>
      <c r="O443" s="174" t="s">
        <v>3582</v>
      </c>
      <c r="S443" s="95" t="str">
        <f t="shared" si="90"/>
        <v>Dreadnought, Byrgan, and LORD</v>
      </c>
      <c r="T443" s="86" t="str">
        <f t="shared" si="91"/>
        <v>&amp;#149; Dreadnought, Byrgan, and LORD - &lt;b&gt;TheDepot Baltimore [1728 N Charles St, Baltimore, MD]&lt;/b&gt; &lt;br&gt;</v>
      </c>
      <c r="U443" s="86" t="str">
        <f>IF(ISBLANK(G443),"","&amp;#149; "&amp;IF(ISBLANK(C443),"","&lt;S&gt;")&amp;I443&amp;IF(ISBLANK(A443),""," - &lt;a href='recommended.php#"&amp;AJ443&amp;"'&gt;&lt;b&gt;&lt;em&gt;&lt;font color='#9C004D'&gt;RECOMMENDED&lt;/font&gt;&lt;/em&gt;&lt;/b&gt;&lt;/a&gt;")&amp;" - "&amp;M443&amp;IF(ISBLANK(K443),K443," - &lt;b&gt;"&amp;K443&amp;"&lt;/b&gt; ")&amp;IF(B443="Sold Out"," - &lt;font color='#000099'&gt;&lt;b&gt;&lt;I&gt;sold out&lt;/I&gt;&lt;/b&gt;&lt;/font&gt;","")&amp;IF(ISBLANK(C443),"","&lt;/S&gt; &lt;b&gt;"&amp;C443&amp;"&lt;/b&gt;")&amp;"&lt;p&gt;")</f>
        <v>&amp;#149; Saturday, 4 August 2018 - Dreadnought, Byrgan, and LORD&lt;p&gt;</v>
      </c>
      <c r="V443" s="95" t="str">
        <f t="shared" si="92"/>
        <v>&amp;#149; Dreadnought, Byrgan, and LORD - &lt;b&gt;TheDepot Baltimore [1728 N Charles St, Baltimore, MD]&lt;/b&gt;  - &lt;font color='#005500'&gt;&lt;b&gt;NEW!&lt;/b&gt;&lt;/font&gt;&lt;br&gt;</v>
      </c>
      <c r="AE443" s="92" t="str">
        <f t="shared" si="93"/>
        <v>Saturday, 4 August 2018      [&lt;a name='20180804' href='#20180804'&gt;link to this day&lt;/a&gt;]</v>
      </c>
      <c r="AF443" s="96" t="str">
        <f t="shared" si="94"/>
        <v>&lt;a name='20180804'&gt;&lt;b&gt;Saturday, 4 August 2018: Dreadnought, Byrgan, and LORD - TheDepot Baltimore [1728 N Charles St, Baltimore, MD]&lt;/b&gt;&lt;/a&gt;&lt;br&gt;</v>
      </c>
      <c r="AG443" s="97">
        <f t="shared" si="95"/>
        <v>2018</v>
      </c>
      <c r="AH443" s="97" t="str">
        <f t="shared" si="96"/>
        <v>08</v>
      </c>
      <c r="AI443" s="97" t="str">
        <f t="shared" si="97"/>
        <v>04</v>
      </c>
      <c r="AJ443" s="97" t="str">
        <f t="shared" si="98"/>
        <v>20180804</v>
      </c>
    </row>
    <row r="444" spans="2:36" ht="12" customHeight="1" x14ac:dyDescent="0.15">
      <c r="D444" s="110">
        <v>43233</v>
      </c>
      <c r="E444" s="9" t="s">
        <v>795</v>
      </c>
      <c r="F444" s="86" t="str">
        <f t="shared" si="86"/>
        <v>Saturday</v>
      </c>
      <c r="G444" s="91">
        <v>43316</v>
      </c>
      <c r="H444" s="92" t="str">
        <f>VLOOKUP(MONTH(G444),VLOOKUP!$W$1:$X$24,2)</f>
        <v>August</v>
      </c>
      <c r="I444" s="92" t="str">
        <f t="shared" si="87"/>
        <v>Saturday, 4 August 2018</v>
      </c>
      <c r="J444" s="9" t="s">
        <v>2426</v>
      </c>
      <c r="L444" s="86" t="str">
        <f t="shared" si="88"/>
        <v>&lt;a href='unionstage.php' title='list by venue'&gt;Union Stage&lt;/a&gt; [740 Water Street SW, Washington, DC 20024]</v>
      </c>
      <c r="M444" s="86" t="str">
        <f t="shared" si="89"/>
        <v>Flashand 70s Showcase</v>
      </c>
      <c r="N444" s="86" t="str">
        <f>VLOOKUP(J444,VLOOKUP!$A$2:$S$54,19,FALSE)&amp;J444&amp;"&lt;/a&gt; ["&amp;VLOOKUP(J444,VLOOKUP!$A$2:$S$54,3,FALSE)&amp;"]"</f>
        <v>&lt;a href='unionstage.php' title='list by venue'&gt;Union Stage&lt;/a&gt; [740 Water Street SW, Washington, DC 20024]</v>
      </c>
      <c r="O444" s="9" t="s">
        <v>3025</v>
      </c>
      <c r="S444" s="95" t="str">
        <f t="shared" si="90"/>
        <v>Flashand 70s Showcase</v>
      </c>
      <c r="T444" s="86" t="str">
        <f t="shared" si="91"/>
        <v>&amp;#149; Flashand 70s Showcase - &lt;b&gt;&lt;a href='unionstage.php' title='list by venue'&gt;Union Stage&lt;/a&gt; [740 Water Street SW, Washington, DC 20024]&lt;/b&gt; &lt;br&gt;</v>
      </c>
      <c r="U444" s="112" t="str">
        <f>IF(ISBLANK(G444),"","&amp;#149; "&amp;IF(ISBLANK(C444),"","&lt;S&gt;")&amp;I444&amp;IF(ISBLANK(A444),""," - &lt;a href='recommended.php#"&amp;AJ444&amp;"'&gt;&lt;b&gt;&lt;em&gt;&lt;font color='#9C004D'&gt;RECOMMENDED&lt;/font&gt;&lt;/em&gt;&lt;/b&gt;&lt;/a&gt;")&amp;" - "&amp;M444&amp;IF(ISBLANK(K444),K444," - &lt;b&gt;"&amp;K444&amp;"&lt;/b&gt; ")&amp;IF(B444="Sold Out"," - &lt;font color='#000099'&gt;&lt;b&gt;&lt;I&gt;sold out&lt;/I&gt;&lt;/b&gt;&lt;/font&gt;"," - &lt;font color='#728C00'&gt;&lt;em&gt;&lt;a href='http://www.shareasale.com/r.cfm?u=529909&amp;b=234786&amp;m=27601&amp;afftrack=&amp;urllink=www%2Eticketfly%2Ecom%2Fpurchase%2Fevent%2F"&amp;X444&amp;"' target='_blank'&gt;buy tickets&lt;/a&gt;&lt;/em&gt;&lt;/font&gt;")&amp;IF(ISBLANK(C444),"","&lt;/S&gt; &lt;b&gt;"&amp;C444&amp;"&lt;/b&gt;")&amp;"&lt;p&gt;")</f>
        <v>&amp;#149; Saturday, 4 August 2018 - Flashand 70s Showcase - &lt;font color='#728C00'&gt;&lt;em&gt;&lt;a href='http://www.shareasale.com/r.cfm?u=529909&amp;b=234786&amp;m=27601&amp;afftrack=&amp;urllink=www%2Eticketfly%2Ecom%2Fpurchase%2Fevent%2F1677280' target='_blank'&gt;buy tickets&lt;/a&gt;&lt;/em&gt;&lt;/font&gt;&lt;p&gt;</v>
      </c>
      <c r="V444" s="95" t="str">
        <f t="shared" si="92"/>
        <v>&amp;#149; Flashand 70s Showcase - &lt;b&gt;&lt;a href='unionstage.php' title='list by venue'&gt;Union Stage&lt;/a&gt; [740 Water Street SW, Washington, DC 20024]&lt;/b&gt;  - &lt;font color='#005500'&gt;&lt;b&gt;NEW!&lt;/b&gt;&lt;/font&gt;&lt;br&gt;</v>
      </c>
      <c r="X444" s="9">
        <v>1677280</v>
      </c>
      <c r="AE444" s="92" t="str">
        <f t="shared" si="93"/>
        <v>Saturday, 4 August 2018      [&lt;a name='20180804' href='#20180804'&gt;link to this day&lt;/a&gt;]</v>
      </c>
      <c r="AF444" s="96" t="str">
        <f t="shared" si="94"/>
        <v>&lt;a name='20180804'&gt;&lt;b&gt;Saturday, 4 August 2018: Flashand 70s Showcase - &lt;a href='unionstage.php' title='list by venue'&gt;Union Stage&lt;/a&gt; [740 Water Street SW, Washington, DC 20024]&lt;/b&gt;&lt;/a&gt;&lt;br&gt;</v>
      </c>
      <c r="AG444" s="97">
        <f t="shared" si="95"/>
        <v>2018</v>
      </c>
      <c r="AH444" s="97" t="str">
        <f t="shared" si="96"/>
        <v>08</v>
      </c>
      <c r="AI444" s="97" t="str">
        <f t="shared" si="97"/>
        <v>04</v>
      </c>
      <c r="AJ444" s="97" t="str">
        <f t="shared" si="98"/>
        <v>20180804</v>
      </c>
    </row>
    <row r="445" spans="2:36" ht="12" customHeight="1" x14ac:dyDescent="0.15">
      <c r="D445" s="110">
        <v>43185</v>
      </c>
      <c r="E445" s="9" t="s">
        <v>795</v>
      </c>
      <c r="F445" s="86" t="str">
        <f t="shared" si="86"/>
        <v>Saturday</v>
      </c>
      <c r="G445" s="91">
        <v>43316</v>
      </c>
      <c r="H445" s="92" t="str">
        <f>VLOOKUP(MONTH(G445),VLOOKUP!$W$1:$X$24,2)</f>
        <v>August</v>
      </c>
      <c r="I445" s="92" t="str">
        <f t="shared" si="87"/>
        <v>Saturday, 4 August 2018</v>
      </c>
      <c r="J445" s="90" t="s">
        <v>234</v>
      </c>
      <c r="K445" s="90" t="s">
        <v>1644</v>
      </c>
      <c r="L445" s="86" t="str">
        <f t="shared" si="88"/>
        <v>&lt;a href='wolftrap.php' title='list by venue'&gt;Wolf Trap&lt;/a&gt; (Filene Center)</v>
      </c>
      <c r="M445" s="86" t="str">
        <f t="shared" si="89"/>
        <v>Hanson: String Theory with National Symphony Orchestra (Emil de Cou, conductor)</v>
      </c>
      <c r="N445" s="86" t="str">
        <f>VLOOKUP(J445,VLOOKUP!$A$2:$S$54,19,FALSE)&amp;J445&amp;"&lt;/a&gt;"</f>
        <v>&lt;a href='wolftrap.php' title='list by venue'&gt;Wolf Trap&lt;/a&gt;</v>
      </c>
      <c r="O445" s="9" t="s">
        <v>2655</v>
      </c>
      <c r="S445" s="95" t="str">
        <f t="shared" si="90"/>
        <v>Hanson: String Theory with National Symphony Orchestra (Emil de Cou, conductor)</v>
      </c>
      <c r="T445" s="86" t="str">
        <f t="shared" si="91"/>
        <v>&amp;#149; Hanson: String Theory with National Symphony Orchestra (Emil de Cou, conductor) - &lt;b&gt;&lt;a href='wolftrap.php' title='list by venue'&gt;Wolf Trap&lt;/a&gt; (Filene Center)&lt;/b&gt; &lt;br&gt;</v>
      </c>
      <c r="U445" s="86" t="str">
        <f>IF(ISBLANK(G445),"","&amp;#149; "&amp;IF(ISBLANK(C445),"","&lt;S&gt;")&amp;I445&amp;IF(ISBLANK(A445),""," - &lt;a href='recommended.php#"&amp;AJ445&amp;"'&gt;&lt;b&gt;&lt;em&gt;&lt;font color='#9C004D'&gt;RECOMMENDED&lt;/font&gt;&lt;/em&gt;&lt;/b&gt;&lt;/a&gt;")&amp;" - "&amp;M445&amp;IF(ISBLANK(K445),K445," - &lt;b&gt;"&amp;K445&amp;"&lt;/b&gt; ")&amp;IF(B445="Sold Out"," - &lt;font color='#000099'&gt;&lt;b&gt;&lt;I&gt;sold out&lt;/I&gt;&lt;/b&gt;&lt;/font&gt;","")&amp;IF(ISBLANK(C445),"","&lt;/S&gt; &lt;b&gt;"&amp;C445&amp;"&lt;/b&gt;")&amp;"&lt;p&gt;")</f>
        <v>&amp;#149; Saturday, 4 August 2018 - Hanson: String Theory with National Symphony Orchestra (Emil de Cou, conductor) - &lt;b&gt;Filene Center&lt;/b&gt; &lt;p&gt;</v>
      </c>
      <c r="V445" s="95" t="str">
        <f t="shared" si="92"/>
        <v>&amp;#149; Hanson: String Theory with National Symphony Orchestra (Emil de Cou, conductor) - &lt;b&gt;&lt;a href='wolftrap.php' title='list by venue'&gt;Wolf Trap&lt;/a&gt; (Filene Center)&lt;/b&gt;  - &lt;font color='#005500'&gt;&lt;b&gt;NEW!&lt;/b&gt;&lt;/font&gt;&lt;br&gt;</v>
      </c>
      <c r="AE445" s="92" t="str">
        <f t="shared" si="93"/>
        <v>Saturday, 4 August 2018      [&lt;a name='20180804' href='#20180804'&gt;link to this day&lt;/a&gt;]</v>
      </c>
      <c r="AF445" s="96" t="str">
        <f t="shared" si="94"/>
        <v>&lt;a name='20180804'&gt;&lt;b&gt;Saturday, 4 August 2018: Hanson: String Theory with National Symphony Orchestra (Emil de Cou, conductor) - &lt;a href='wolftrap.php' title='list by venue'&gt;Wolf Trap&lt;/a&gt; (Filene Center)&lt;/b&gt;&lt;/a&gt;&lt;br&gt;</v>
      </c>
      <c r="AG445" s="97">
        <f t="shared" si="95"/>
        <v>2018</v>
      </c>
      <c r="AH445" s="97" t="str">
        <f t="shared" si="96"/>
        <v>08</v>
      </c>
      <c r="AI445" s="97" t="str">
        <f t="shared" si="97"/>
        <v>04</v>
      </c>
      <c r="AJ445" s="97" t="str">
        <f t="shared" si="98"/>
        <v>20180804</v>
      </c>
    </row>
    <row r="446" spans="2:36" ht="12" customHeight="1" x14ac:dyDescent="0.15">
      <c r="B446" s="9" t="s">
        <v>629</v>
      </c>
      <c r="D446" s="110">
        <v>43182</v>
      </c>
      <c r="E446" s="9" t="s">
        <v>795</v>
      </c>
      <c r="F446" s="86" t="str">
        <f t="shared" si="86"/>
        <v>Sunday</v>
      </c>
      <c r="G446" s="91">
        <v>43317</v>
      </c>
      <c r="H446" s="92" t="str">
        <f>VLOOKUP(MONTH(G446),VLOOKUP!$W$1:$X$24,2)</f>
        <v>August</v>
      </c>
      <c r="I446" s="92" t="str">
        <f t="shared" si="87"/>
        <v>Sunday, 5 August 2018</v>
      </c>
      <c r="J446" s="90" t="s">
        <v>258</v>
      </c>
      <c r="K446" s="9" t="s">
        <v>2379</v>
      </c>
      <c r="L446" s="86" t="str">
        <f t="shared" si="88"/>
        <v>&lt;a href='930.php' title='list by venue'&gt;9:30 Club&lt;/a&gt; (Two shows - 3 PM &amp;amp; 7 PM)</v>
      </c>
      <c r="M446" s="86" t="str">
        <f t="shared" si="89"/>
        <v>Bitch Sesh Live</v>
      </c>
      <c r="N446" s="86" t="str">
        <f>VLOOKUP(J446,VLOOKUP!$A$2:$S$54,19,FALSE)&amp;J446&amp;"&lt;/a&gt;"</f>
        <v>&lt;a href='930.php' title='list by venue'&gt;9:30 Club&lt;/a&gt;</v>
      </c>
      <c r="O446" s="9" t="s">
        <v>2046</v>
      </c>
      <c r="S446" s="95" t="str">
        <f t="shared" si="90"/>
        <v>Bitch Sesh Live</v>
      </c>
      <c r="T446" s="86" t="str">
        <f t="shared" si="91"/>
        <v>&amp;#149; Bitch Sesh Live - &lt;b&gt;&lt;a href='930.php' title='list by venue'&gt;9:30 Club&lt;/a&gt; (Two shows - 3 PM &amp;amp; 7 PM)&lt;/b&gt;  - &lt;font color='#000099'&gt;&lt;b&gt;&lt;I&gt;sold out&lt;/I&gt;&lt;/b&gt;&lt;/font&gt;&lt;br&gt;</v>
      </c>
      <c r="U446" s="112" t="str">
        <f>IF(ISBLANK(G446),"","&amp;#149; "&amp;IF(ISBLANK(C446),"","&lt;S&gt;")&amp;I446&amp;IF(ISBLANK(A446),""," - &lt;a href='recommended.php#"&amp;AJ446&amp;"'&gt;&lt;b&gt;&lt;em&gt;&lt;font color='#9C004D'&gt;RECOMMENDED&lt;/font&gt;&lt;/em&gt;&lt;/b&gt;&lt;/a&gt;")&amp;" - "&amp;M446&amp;IF(ISBLANK(K446),K446," - &lt;b&gt;"&amp;K446&amp;"&lt;/b&gt; ")&amp;IF(B446="Sold Out"," - &lt;font color='#000099'&gt;&lt;b&gt;&lt;I&gt;sold out&lt;/I&gt;&lt;/b&gt;&lt;/font&gt;"," - &lt;font color='#728C00'&gt;&lt;em&gt;&lt;a href='http://www.shareasale.com/r.cfm?u=529909&amp;b=234786&amp;m=27601&amp;afftrack=&amp;urllink=www%2Eticketfly%2Ecom%2Fpurchase%2Fevent%2F"&amp;X446&amp;"' target='_blank'&gt;buy tickets&lt;/a&gt;&lt;/em&gt;&lt;/font&gt;")&amp;IF(ISBLANK(C446),"","&lt;/S&gt; &lt;b&gt;"&amp;C446&amp;"&lt;/b&gt;")&amp;"&lt;p&gt;")</f>
        <v>&amp;#149; Sunday, 5 August 2018 - Bitch Sesh Live - &lt;b&gt;Two shows - 3 PM &amp;amp; 7 PM&lt;/b&gt;  - &lt;font color='#000099'&gt;&lt;b&gt;&lt;I&gt;sold out&lt;/I&gt;&lt;/b&gt;&lt;/font&gt;&lt;p&gt;</v>
      </c>
      <c r="V446" s="95" t="str">
        <f t="shared" si="92"/>
        <v>&amp;#149; Bitch Sesh Live - &lt;b&gt;&lt;a href='930.php' title='list by venue'&gt;9:30 Club&lt;/a&gt; (Two shows - 3 PM &amp;amp; 7 PM)&lt;/b&gt;  - &lt;font color='#000099'&gt;&lt;b&gt;&lt;I&gt;sold out&lt;/I&gt;&lt;/b&gt;&lt;/font&gt; - &lt;font color='#005500'&gt;&lt;b&gt;NEW!&lt;/b&gt;&lt;/font&gt;&lt;br&gt;</v>
      </c>
      <c r="W446" s="90" t="s">
        <v>221</v>
      </c>
      <c r="X446" s="90">
        <v>1653707</v>
      </c>
      <c r="AE446" s="92" t="str">
        <f t="shared" si="93"/>
        <v>Sunday, 5 August 2018      [&lt;a name='20180805' href='#20180805'&gt;link to this day&lt;/a&gt;]</v>
      </c>
      <c r="AF446" s="96" t="str">
        <f t="shared" si="94"/>
        <v>&lt;a name='20180805'&gt;&lt;b&gt;Sunday, 5 August 2018: Bitch Sesh Live - &lt;a href='930.php' title='list by venue'&gt;9:30 Club&lt;/a&gt; (Two shows - 3 PM &amp;amp; 7 PM)&lt;/b&gt;&lt;/a&gt;&lt;br&gt;</v>
      </c>
      <c r="AG446" s="97">
        <f t="shared" si="95"/>
        <v>2018</v>
      </c>
      <c r="AH446" s="97" t="str">
        <f t="shared" si="96"/>
        <v>08</v>
      </c>
      <c r="AI446" s="97" t="str">
        <f t="shared" si="97"/>
        <v>05</v>
      </c>
      <c r="AJ446" s="97" t="str">
        <f t="shared" si="98"/>
        <v>20180805</v>
      </c>
    </row>
    <row r="447" spans="2:36" ht="12" customHeight="1" x14ac:dyDescent="0.15">
      <c r="D447" s="110">
        <v>43185</v>
      </c>
      <c r="E447" s="9" t="s">
        <v>795</v>
      </c>
      <c r="F447" s="86" t="str">
        <f t="shared" si="86"/>
        <v>Sunday</v>
      </c>
      <c r="G447" s="91">
        <v>43317</v>
      </c>
      <c r="H447" s="92" t="str">
        <f>VLOOKUP(MONTH(G447),VLOOKUP!$W$1:$X$24,2)</f>
        <v>August</v>
      </c>
      <c r="I447" s="92" t="str">
        <f t="shared" si="87"/>
        <v>Sunday, 5 August 2018</v>
      </c>
      <c r="J447" s="90" t="s">
        <v>446</v>
      </c>
      <c r="L447" s="86" t="str">
        <f t="shared" si="88"/>
        <v>&lt;a href='birchmere.php' title='list by venue'&gt;Birchmere&lt;/a&gt;</v>
      </c>
      <c r="M447" s="86" t="str">
        <f t="shared" si="89"/>
        <v>Jake Shimabukuro</v>
      </c>
      <c r="N447" s="86" t="str">
        <f>VLOOKUP(J447,VLOOKUP!$A$2:$S$54,19,FALSE)&amp;J447&amp;"&lt;/a&gt;"</f>
        <v>&lt;a href='birchmere.php' title='list by venue'&gt;Birchmere&lt;/a&gt;</v>
      </c>
      <c r="O447" s="9" t="s">
        <v>2244</v>
      </c>
      <c r="S447" s="95" t="str">
        <f t="shared" si="90"/>
        <v>Jake Shimabukuro</v>
      </c>
      <c r="T447" s="86" t="str">
        <f t="shared" si="91"/>
        <v>&amp;#149; Jake Shimabukuro - &lt;b&gt;&lt;a href='birchmere.php' title='list by venue'&gt;Birchmere&lt;/a&gt;&lt;/b&gt; &lt;br&gt;</v>
      </c>
      <c r="U447" s="86" t="str">
        <f>IF(ISBLANK(G447),"","&amp;#149; "&amp;IF(ISBLANK(C447),"","&lt;S&gt;")&amp;I447&amp;IF(ISBLANK(A447),""," - &lt;a href='recommended.php#"&amp;AJ447&amp;"'&gt;&lt;b&gt;&lt;em&gt;&lt;font color='#9C004D'&gt;RECOMMENDED&lt;/font&gt;&lt;/em&gt;&lt;/b&gt;&lt;/a&gt;")&amp;" - "&amp;M447&amp;IF(ISBLANK(K447),K447," - &lt;b&gt;"&amp;K447&amp;"&lt;/b&gt; ")&amp;IF(B447="Sold Out"," - &lt;font color='#000099'&gt;&lt;b&gt;&lt;I&gt;sold out&lt;/I&gt;&lt;/b&gt;&lt;/font&gt;","")&amp;IF(ISBLANK(C447),"","&lt;/S&gt; &lt;b&gt;"&amp;C447&amp;"&lt;/b&gt;")&amp;"&lt;p&gt;")</f>
        <v>&amp;#149; Sunday, 5 August 2018 - Jake Shimabukuro&lt;p&gt;</v>
      </c>
      <c r="V447" s="95" t="str">
        <f t="shared" si="92"/>
        <v>&amp;#149; Jake Shimabukuro - &lt;b&gt;&lt;a href='birchmere.php' title='list by venue'&gt;Birchmere&lt;/a&gt;&lt;/b&gt;  - &lt;font color='#005500'&gt;&lt;b&gt;NEW!&lt;/b&gt;&lt;/font&gt;&lt;br&gt;</v>
      </c>
      <c r="W447" s="90" t="s">
        <v>488</v>
      </c>
      <c r="AE447" s="92" t="str">
        <f t="shared" si="93"/>
        <v>Sunday, 5 August 2018      [&lt;a name='20180805' href='#20180805'&gt;link to this day&lt;/a&gt;]</v>
      </c>
      <c r="AF447" s="96" t="str">
        <f t="shared" si="94"/>
        <v>&lt;a name='20180805'&gt;&lt;b&gt;Sunday, 5 August 2018: Jake Shimabukuro - &lt;a href='birchmere.php' title='list by venue'&gt;Birchmere&lt;/a&gt;&lt;/b&gt;&lt;/a&gt;&lt;br&gt;</v>
      </c>
      <c r="AG447" s="97">
        <f t="shared" si="95"/>
        <v>2018</v>
      </c>
      <c r="AH447" s="97" t="str">
        <f t="shared" si="96"/>
        <v>08</v>
      </c>
      <c r="AI447" s="97" t="str">
        <f t="shared" si="97"/>
        <v>05</v>
      </c>
      <c r="AJ447" s="97" t="str">
        <f t="shared" si="98"/>
        <v>20180805</v>
      </c>
    </row>
    <row r="448" spans="2:36" ht="12" customHeight="1" x14ac:dyDescent="0.15">
      <c r="D448" s="110">
        <v>43223</v>
      </c>
      <c r="E448" s="9" t="s">
        <v>795</v>
      </c>
      <c r="F448" s="86" t="str">
        <f t="shared" si="86"/>
        <v>Sunday</v>
      </c>
      <c r="G448" s="91">
        <v>43317</v>
      </c>
      <c r="H448" s="92" t="str">
        <f>VLOOKUP(MONTH(G448),VLOOKUP!$W$1:$X$24,2)</f>
        <v>August</v>
      </c>
      <c r="I448" s="92" t="str">
        <f t="shared" si="87"/>
        <v>Sunday, 5 August 2018</v>
      </c>
      <c r="J448" s="90" t="s">
        <v>674</v>
      </c>
      <c r="K448" s="90" t="s">
        <v>454</v>
      </c>
      <c r="L448" s="86" t="str">
        <f t="shared" si="88"/>
        <v>&lt;a href='bluesalley.php' title='list by venue'&gt;Blues Alley&lt;/a&gt; (Two shows)</v>
      </c>
      <c r="M448" s="86" t="str">
        <f t="shared" si="89"/>
        <v>Freddy Cole Quartet</v>
      </c>
      <c r="N448" s="86" t="str">
        <f>VLOOKUP(J448,VLOOKUP!$A$2:$S$54,19,FALSE)&amp;J448&amp;"&lt;/a&gt;"</f>
        <v>&lt;a href='bluesalley.php' title='list by venue'&gt;Blues Alley&lt;/a&gt;</v>
      </c>
      <c r="O448" s="160" t="s">
        <v>2112</v>
      </c>
      <c r="S448" s="95" t="str">
        <f t="shared" si="90"/>
        <v>Freddy Cole Quartet</v>
      </c>
      <c r="T448" s="86" t="str">
        <f t="shared" si="91"/>
        <v>&amp;#149; Freddy Cole Quartet - &lt;b&gt;&lt;a href='bluesalley.php' title='list by venue'&gt;Blues Alley&lt;/a&gt; (Two shows)&lt;/b&gt; &lt;br&gt;</v>
      </c>
      <c r="U448" s="86" t="str">
        <f>IF(ISBLANK(G448),"","&amp;#149; "&amp;IF(ISBLANK(C448),"","&lt;S&gt;")&amp;I448&amp;IF(ISBLANK(A448),""," - &lt;a href='recommended.php#"&amp;AJ448&amp;"'&gt;&lt;b&gt;&lt;em&gt;&lt;font color='#9C004D'&gt;RECOMMENDED&lt;/font&gt;&lt;/em&gt;&lt;/b&gt;&lt;/a&gt;")&amp;" - "&amp;M448&amp;IF(ISBLANK(K448),K448," - &lt;b&gt;"&amp;K448&amp;"&lt;/b&gt; ")&amp;IF(B448="Sold Out"," - &lt;font color='#000099'&gt;&lt;b&gt;&lt;I&gt;sold out&lt;/I&gt;&lt;/b&gt;&lt;/font&gt;","")&amp;IF(ISBLANK(C448),"","&lt;/S&gt; &lt;b&gt;"&amp;C448&amp;"&lt;/b&gt;")&amp;"&lt;p&gt;")</f>
        <v>&amp;#149; Sunday, 5 August 2018 - Freddy Cole Quartet - &lt;b&gt;Two shows&lt;/b&gt; &lt;p&gt;</v>
      </c>
      <c r="V448" s="95" t="str">
        <f t="shared" si="92"/>
        <v>&amp;#149; Freddy Cole Quartet - &lt;b&gt;&lt;a href='bluesalley.php' title='list by venue'&gt;Blues Alley&lt;/a&gt; (Two shows)&lt;/b&gt;  - &lt;font color='#005500'&gt;&lt;b&gt;NEW!&lt;/b&gt;&lt;/font&gt;&lt;br&gt;</v>
      </c>
      <c r="W448" s="90" t="s">
        <v>221</v>
      </c>
      <c r="AE448" s="92" t="str">
        <f t="shared" si="93"/>
        <v>Sunday, 5 August 2018      [&lt;a name='20180805' href='#20180805'&gt;link to this day&lt;/a&gt;]</v>
      </c>
      <c r="AF448" s="96" t="str">
        <f t="shared" si="94"/>
        <v>&lt;a name='20180805'&gt;&lt;b&gt;Sunday, 5 August 2018: Freddy Cole Quartet - &lt;a href='bluesalley.php' title='list by venue'&gt;Blues Alley&lt;/a&gt; (Two shows)&lt;/b&gt;&lt;/a&gt;&lt;br&gt;</v>
      </c>
      <c r="AG448" s="97">
        <f t="shared" si="95"/>
        <v>2018</v>
      </c>
      <c r="AH448" s="97" t="str">
        <f t="shared" si="96"/>
        <v>08</v>
      </c>
      <c r="AI448" s="97" t="str">
        <f t="shared" si="97"/>
        <v>05</v>
      </c>
      <c r="AJ448" s="97" t="str">
        <f t="shared" si="98"/>
        <v>20180805</v>
      </c>
    </row>
    <row r="449" spans="4:36" ht="12" customHeight="1" x14ac:dyDescent="0.15">
      <c r="D449" s="110">
        <v>43273</v>
      </c>
      <c r="E449" s="9" t="s">
        <v>795</v>
      </c>
      <c r="F449" s="86" t="str">
        <f t="shared" si="86"/>
        <v>Sunday</v>
      </c>
      <c r="G449" s="91">
        <v>43317</v>
      </c>
      <c r="H449" s="92" t="str">
        <f>VLOOKUP(MONTH(G449),VLOOKUP!$W$1:$X$24,2)</f>
        <v>August</v>
      </c>
      <c r="I449" s="92" t="str">
        <f t="shared" si="87"/>
        <v>Sunday, 5 August 2018</v>
      </c>
      <c r="J449" s="90" t="s">
        <v>484</v>
      </c>
      <c r="L449" s="86" t="str">
        <f t="shared" si="88"/>
        <v>&lt;a href='dc9.php' title='list by venue'&gt;DC9&lt;/a&gt;</v>
      </c>
      <c r="M449" s="86" t="str">
        <f t="shared" si="89"/>
        <v>Rob Stokes, Kyle Duke &amp;amp; the Brown Bag Boys, and Nick Cianci</v>
      </c>
      <c r="N449" s="86" t="str">
        <f>VLOOKUP(J449,VLOOKUP!$A$2:$S$54,19,FALSE)&amp;J449&amp;"&lt;/a&gt;"</f>
        <v>&lt;a href='dc9.php' title='list by venue'&gt;DC9&lt;/a&gt;</v>
      </c>
      <c r="O449" s="4" t="s">
        <v>3177</v>
      </c>
      <c r="P449" s="4" t="s">
        <v>3178</v>
      </c>
      <c r="Q449" s="4" t="s">
        <v>3179</v>
      </c>
      <c r="R449" s="94"/>
      <c r="S449" s="95" t="str">
        <f t="shared" si="90"/>
        <v>Rob Stokes</v>
      </c>
      <c r="T449" s="86" t="str">
        <f t="shared" si="91"/>
        <v>&amp;#149; Rob Stokes, Kyle Duke &amp;amp; the Brown Bag Boys, and Nick Cianci - &lt;b&gt;&lt;a href='dc9.php' title='list by venue'&gt;DC9&lt;/a&gt;&lt;/b&gt; &lt;br&gt;</v>
      </c>
      <c r="U449" s="86" t="str">
        <f>IF(ISBLANK(G449),"","&amp;#149; "&amp;IF(ISBLANK(C449),"","&lt;S&gt;")&amp;I449&amp;IF(ISBLANK(A449),""," - &lt;a href='recommended.php#"&amp;AJ449&amp;"'&gt;&lt;b&gt;&lt;em&gt;&lt;font color='#9C004D'&gt;RECOMMENDED&lt;/font&gt;&lt;/em&gt;&lt;/b&gt;&lt;/a&gt;")&amp;" - "&amp;M449&amp;IF(ISBLANK(K449),K449," - &lt;b&gt;"&amp;K449&amp;"&lt;/b&gt; ")&amp;IF(B449="Sold Out"," - &lt;font color='#000099'&gt;&lt;b&gt;&lt;I&gt;sold out&lt;/I&gt;&lt;/b&gt;&lt;/font&gt;","")&amp;IF(ISBLANK(C449),"","&lt;/S&gt; &lt;b&gt;"&amp;C449&amp;"&lt;/b&gt;")&amp;"&lt;p&gt;")</f>
        <v>&amp;#149; Sunday, 5 August 2018 - Rob Stokes, Kyle Duke &amp;amp; the Brown Bag Boys, and Nick Cianci&lt;p&gt;</v>
      </c>
      <c r="V449" s="95" t="str">
        <f t="shared" si="92"/>
        <v>&amp;#149; Rob Stokes, Kyle Duke &amp;amp; the Brown Bag Boys, and Nick Cianci - &lt;b&gt;&lt;a href='dc9.php' title='list by venue'&gt;DC9&lt;/a&gt;&lt;/b&gt;  - &lt;font color='#005500'&gt;&lt;b&gt;NEW!&lt;/b&gt;&lt;/font&gt;&lt;br&gt;</v>
      </c>
      <c r="X449" s="86" t="s">
        <v>1389</v>
      </c>
      <c r="AE449" s="92" t="str">
        <f t="shared" si="93"/>
        <v>Sunday, 5 August 2018      [&lt;a name='20180805' href='#20180805'&gt;link to this day&lt;/a&gt;]</v>
      </c>
      <c r="AF449" s="96" t="str">
        <f t="shared" si="94"/>
        <v>&lt;a name='20180805'&gt;&lt;b&gt;Sunday, 5 August 2018: Rob Stokes, Kyle Duke &amp;amp; the Brown Bag Boys, and Nick Cianci - &lt;a href='dc9.php' title='list by venue'&gt;DC9&lt;/a&gt;&lt;/b&gt;&lt;/a&gt;&lt;br&gt;</v>
      </c>
      <c r="AG449" s="97">
        <f t="shared" si="95"/>
        <v>2018</v>
      </c>
      <c r="AH449" s="97" t="str">
        <f t="shared" si="96"/>
        <v>08</v>
      </c>
      <c r="AI449" s="97" t="str">
        <f t="shared" si="97"/>
        <v>05</v>
      </c>
      <c r="AJ449" s="97" t="str">
        <f t="shared" si="98"/>
        <v>20180805</v>
      </c>
    </row>
    <row r="450" spans="4:36" ht="12" customHeight="1" x14ac:dyDescent="0.15">
      <c r="D450" s="110">
        <v>43276</v>
      </c>
      <c r="E450" s="9" t="s">
        <v>795</v>
      </c>
      <c r="F450" s="86" t="str">
        <f t="shared" ref="F450:F513" si="99">IF(WEEKDAY(G450)=1,"Sunday",IF(WEEKDAY(G450)=2,"Monday",IF(WEEKDAY(G450)=3,"Tuesday",IF(WEEKDAY(G450)=4,"Wednesday",IF(WEEKDAY(G450)=5,"Thursday",IF(WEEKDAY(G450)=6,"Friday","Saturday"))))))</f>
        <v>Sunday</v>
      </c>
      <c r="G450" s="91">
        <v>43317</v>
      </c>
      <c r="H450" s="92" t="str">
        <f>VLOOKUP(MONTH(G450),VLOOKUP!$W$1:$X$24,2)</f>
        <v>August</v>
      </c>
      <c r="I450" s="92" t="str">
        <f t="shared" ref="I450:I513" si="100">IF(ISBLANK(G450),"",F450&amp;", "&amp;DAY(G450)&amp;" "&amp;H450&amp;" "&amp;YEAR(G450))</f>
        <v>Sunday, 5 August 2018</v>
      </c>
      <c r="J450" s="90" t="s">
        <v>217</v>
      </c>
      <c r="L450" s="86" t="str">
        <f t="shared" ref="L450:L513" si="101">IF(ISBLANK(K450),N450,N450&amp;" ("&amp;K450&amp;")")</f>
        <v>&lt;a href='jamminjava.php' title='list by venue'&gt;Jammin' Java&lt;/a&gt;</v>
      </c>
      <c r="M450" s="86" t="str">
        <f t="shared" ref="M450:M513" si="102">IF(ISBLANK(P450),O450,IF(ISBLANK(Q450),O450&amp;" and "&amp;P450,IF(ISBLANK(R450),O450&amp;", "&amp;P450&amp;", and "&amp;Q450, O450&amp;", "&amp;P450&amp;", "&amp;Q450&amp;", and "&amp;R450)))</f>
        <v>Steve Everett (album release show) and the Currys</v>
      </c>
      <c r="N450" s="86" t="str">
        <f>VLOOKUP(J450,VLOOKUP!$A$2:$S$54,19,FALSE)&amp;J450&amp;"&lt;/a&gt;"</f>
        <v>&lt;a href='jamminjava.php' title='list by venue'&gt;Jammin' Java&lt;/a&gt;</v>
      </c>
      <c r="O450" s="9" t="s">
        <v>3254</v>
      </c>
      <c r="P450" s="9" t="s">
        <v>2237</v>
      </c>
      <c r="S450" s="95" t="str">
        <f t="shared" ref="S450:S513" si="103">IF(LEFT(O450,2)="A ",RIGHT(O450,LEN(O450)-2),IF(LEFT(O450,3)="An ",RIGHT(O450,LEN(O450)-3),IF(LEFT(O450,4)="The ",RIGHT(O450,LEN(O450)-4),IF(LEFT(O450,3)="&lt;b&gt;",RIGHT(O450,LEN(O450)-3),IF(LEFT(O450,4)="&lt;em&gt;",RIGHT(O450,LEN(O450)-4),O450)))))</f>
        <v>Steve Everett (album release show)</v>
      </c>
      <c r="T450" s="86" t="str">
        <f t="shared" ref="T450:T513" si="104">IF(ISBLANK(G450),"","&amp;#149; "&amp;IF(ISBLANK(C450),"","&lt;S&gt;")&amp;IF(ISBLANK(A450),"","&lt;a href='recommended.php#"&amp;AJ450&amp;"'&gt;&lt;b&gt;&lt;em&gt;&lt;font color='#9C004D'&gt;RECOMMENDED&lt;/font&gt;&lt;/em&gt;&lt;/b&gt;&lt;/a&gt; - ")&amp;M450&amp;" - &lt;b&gt;"&amp;L450&amp;"&lt;/b&gt; "&amp;IF(B450="Sold Out"," - &lt;font color='#000099'&gt;&lt;b&gt;&lt;I&gt;sold out&lt;/I&gt;&lt;/b&gt;&lt;/font&gt;","")&amp;IF(ISBLANK(C450),"","&lt;/S&gt; &lt;b&gt;"&amp;C450&amp;"&lt;/b&gt;")&amp;"&lt;br&gt;")</f>
        <v>&amp;#149; Steve Everett (album release show) and the Currys - &lt;b&gt;&lt;a href='jamminjava.php' title='list by venue'&gt;Jammin' Java&lt;/a&gt;&lt;/b&gt; &lt;br&gt;</v>
      </c>
      <c r="U450" s="112" t="str">
        <f>IF(ISBLANK(G450),"","&amp;#149; "&amp;IF(ISBLANK(C450),"","&lt;S&gt;")&amp;I450&amp;IF(ISBLANK(A450),""," - &lt;a href='recommended.php#"&amp;AJ450&amp;"'&gt;&lt;b&gt;&lt;em&gt;&lt;font color='#9C004D'&gt;RECOMMENDED&lt;/font&gt;&lt;/em&gt;&lt;/b&gt;&lt;/a&gt;")&amp;" - "&amp;M450&amp;IF(ISBLANK(K450),K450," - &lt;b&gt;"&amp;K450&amp;"&lt;/b&gt; ")&amp;IF(B450="Sold Out"," - &lt;font color='#000099'&gt;&lt;b&gt;&lt;I&gt;sold out&lt;/I&gt;&lt;/b&gt;&lt;/font&gt;"," - &lt;font color='#728C00'&gt;&lt;em&gt;&lt;a href='http://www.shareasale.com/r.cfm?u=529909&amp;b=234786&amp;m=27601&amp;afftrack=&amp;urllink=www%2Eticketfly%2Ecom%2Fpurchase%2Fevent%2F"&amp;X450&amp;"' target='_blank'&gt;buy tickets&lt;/a&gt;&lt;/em&gt;&lt;/font&gt;")&amp;IF(ISBLANK(C450),"","&lt;/S&gt; &lt;b&gt;"&amp;C450&amp;"&lt;/b&gt;")&amp;"&lt;p&gt;")</f>
        <v>&amp;#149; Sunday, 5 August 2018 - Steve Everett (album release show) and the Currys - &lt;font color='#728C00'&gt;&lt;em&gt;&lt;a href='http://www.shareasale.com/r.cfm?u=529909&amp;b=234786&amp;m=27601&amp;afftrack=&amp;urllink=www%2Eticketfly%2Ecom%2Fpurchase%2Fevent%2F1706937' target='_blank'&gt;buy tickets&lt;/a&gt;&lt;/em&gt;&lt;/font&gt;&lt;p&gt;</v>
      </c>
      <c r="V450" s="95" t="str">
        <f t="shared" ref="V450:V513" si="105">IF(ISBLANK(G450),"","&amp;#149; "&amp;IF(ISBLANK(C450),"","&lt;S&gt;")&amp;IF(ISBLANK(A450),"","&lt;a href='recommended.php#"&amp;AJ450&amp;"'&gt;&lt;b&gt;&lt;em&gt;&lt;font color='#9C004D'&gt;RECOMMENDED&lt;/font&gt;&lt;/em&gt;&lt;/b&gt;&lt;/a&gt; - ")&amp;M450&amp;" - &lt;b&gt;"&amp;L450&amp;"&lt;/b&gt; "&amp;IF(B450="Sold Out"," - &lt;font color='#000099'&gt;&lt;b&gt;&lt;I&gt;sold out&lt;/I&gt;&lt;/b&gt;&lt;/font&gt;","")&amp;IF(ISBLANK(C450),"","&lt;/S&gt; &lt;b&gt;"&amp;C450&amp;"&lt;/b&gt;")&amp;" - &lt;font color='#005500'&gt;&lt;b&gt;"&amp;E450&amp;"&lt;/b&gt;&lt;/font&gt;&lt;br&gt;")</f>
        <v>&amp;#149; Steve Everett (album release show) and the Currys - &lt;b&gt;&lt;a href='jamminjava.php' title='list by venue'&gt;Jammin' Java&lt;/a&gt;&lt;/b&gt;  - &lt;font color='#005500'&gt;&lt;b&gt;NEW!&lt;/b&gt;&lt;/font&gt;&lt;br&gt;</v>
      </c>
      <c r="X450" s="9">
        <v>1706937</v>
      </c>
      <c r="AE450" s="92" t="str">
        <f t="shared" ref="AE450:AE513" si="106">IF(ISBLANK(G450),"",F450&amp;", "&amp;DAY(G450)&amp;" "&amp;H450&amp;" "&amp;YEAR(G450)&amp;"      [&lt;a name='"&amp;AJ450&amp;"' href='#"&amp;AJ450&amp;"'&gt;link to this day&lt;/a&gt;]")</f>
        <v>Sunday, 5 August 2018      [&lt;a name='20180805' href='#20180805'&gt;link to this day&lt;/a&gt;]</v>
      </c>
      <c r="AF450" s="96" t="str">
        <f t="shared" ref="AF450:AF513" si="107">"&lt;a name='"&amp;AJ450&amp;"'&gt;&lt;b&gt;"&amp;I450&amp;": "&amp;M450&amp;" - "&amp;L450&amp;"&lt;/b&gt;&lt;/a&gt;&lt;br&gt;"</f>
        <v>&lt;a name='20180805'&gt;&lt;b&gt;Sunday, 5 August 2018: Steve Everett (album release show) and the Currys - &lt;a href='jamminjava.php' title='list by venue'&gt;Jammin' Java&lt;/a&gt;&lt;/b&gt;&lt;/a&gt;&lt;br&gt;</v>
      </c>
      <c r="AG450" s="97">
        <f t="shared" ref="AG450:AG513" si="108">YEAR(G450)</f>
        <v>2018</v>
      </c>
      <c r="AH450" s="97" t="str">
        <f t="shared" ref="AH450:AH513" si="109">IF(LEN(MONTH(G450))=1,"0"&amp;MONTH(G450),MONTH(G450))</f>
        <v>08</v>
      </c>
      <c r="AI450" s="97" t="str">
        <f t="shared" ref="AI450:AI513" si="110">IF(LEN(DAY(G450))=1,"0"&amp;DAY(G450),DAY(G450))</f>
        <v>05</v>
      </c>
      <c r="AJ450" s="97" t="str">
        <f t="shared" ref="AJ450:AJ513" si="111">AG450&amp;AH450&amp;AI450</f>
        <v>20180805</v>
      </c>
    </row>
    <row r="451" spans="4:36" ht="12" customHeight="1" x14ac:dyDescent="0.15">
      <c r="D451" s="110">
        <v>43207</v>
      </c>
      <c r="E451" s="9" t="s">
        <v>795</v>
      </c>
      <c r="F451" s="86" t="str">
        <f t="shared" si="99"/>
        <v>Sunday</v>
      </c>
      <c r="G451" s="91">
        <v>43317</v>
      </c>
      <c r="H451" s="92" t="str">
        <f>VLOOKUP(MONTH(G451),VLOOKUP!$W$1:$X$24,2)</f>
        <v>August</v>
      </c>
      <c r="I451" s="92" t="str">
        <f t="shared" si="100"/>
        <v>Sunday, 5 August 2018</v>
      </c>
      <c r="J451" s="94" t="s">
        <v>308</v>
      </c>
      <c r="K451" s="9" t="s">
        <v>2762</v>
      </c>
      <c r="L451" s="86" t="str">
        <f t="shared" si="101"/>
        <v>&lt;a href='jll.php' title='list by venue'&gt;Jiffy Lube Live&lt;/a&gt; (Revolution 3 Tour)</v>
      </c>
      <c r="M451" s="86" t="str">
        <f t="shared" si="102"/>
        <v>Bush, Stone Temple Pilots, and the Cult</v>
      </c>
      <c r="N451" s="86" t="str">
        <f>VLOOKUP(J451,VLOOKUP!$A$2:$S$54,19,FALSE)&amp;J451&amp;"&lt;/a&gt;"</f>
        <v>&lt;a href='jll.php' title='list by venue'&gt;Jiffy Lube Live&lt;/a&gt;</v>
      </c>
      <c r="O451" s="9" t="s">
        <v>2192</v>
      </c>
      <c r="P451" s="9" t="s">
        <v>2763</v>
      </c>
      <c r="Q451" s="9" t="s">
        <v>2196</v>
      </c>
      <c r="S451" s="95" t="str">
        <f t="shared" si="103"/>
        <v>Bush</v>
      </c>
      <c r="T451" s="86" t="str">
        <f t="shared" si="104"/>
        <v>&amp;#149; Bush, Stone Temple Pilots, and the Cult - &lt;b&gt;&lt;a href='jll.php' title='list by venue'&gt;Jiffy Lube Live&lt;/a&gt; (Revolution 3 Tour)&lt;/b&gt; &lt;br&gt;</v>
      </c>
      <c r="U451" s="86" t="str">
        <f>IF(ISBLANK(G451),"","&amp;#149; "&amp;IF(ISBLANK(C451),"","&lt;S&gt;")&amp;I451&amp;IF(ISBLANK(A451),""," - &lt;a href='recommended.php#"&amp;AJ451&amp;"'&gt;&lt;b&gt;&lt;em&gt;&lt;font color='#9C004D'&gt;RECOMMENDED&lt;/font&gt;&lt;/em&gt;&lt;/b&gt;&lt;/a&gt;")&amp;" - "&amp;M451&amp;IF(ISBLANK(K451),K451," - &lt;b&gt;"&amp;K451&amp;"&lt;/b&gt; ")&amp;IF(B451="Sold Out"," - &lt;font color='#000099'&gt;&lt;b&gt;&lt;I&gt;sold out&lt;/I&gt;&lt;/b&gt;&lt;/font&gt;","")&amp;IF(ISBLANK(C451),"","&lt;/S&gt; &lt;b&gt;"&amp;C451&amp;"&lt;/b&gt;")&amp;"&lt;p&gt;")</f>
        <v>&amp;#149; Sunday, 5 August 2018 - Bush, Stone Temple Pilots, and the Cult - &lt;b&gt;Revolution 3 Tour&lt;/b&gt; &lt;p&gt;</v>
      </c>
      <c r="V451" s="95" t="str">
        <f t="shared" si="105"/>
        <v>&amp;#149; Bush, Stone Temple Pilots, and the Cult - &lt;b&gt;&lt;a href='jll.php' title='list by venue'&gt;Jiffy Lube Live&lt;/a&gt; (Revolution 3 Tour)&lt;/b&gt;  - &lt;font color='#005500'&gt;&lt;b&gt;NEW!&lt;/b&gt;&lt;/font&gt;&lt;br&gt;</v>
      </c>
      <c r="AE451" s="92" t="str">
        <f t="shared" si="106"/>
        <v>Sunday, 5 August 2018      [&lt;a name='20180805' href='#20180805'&gt;link to this day&lt;/a&gt;]</v>
      </c>
      <c r="AF451" s="96" t="str">
        <f t="shared" si="107"/>
        <v>&lt;a name='20180805'&gt;&lt;b&gt;Sunday, 5 August 2018: Bush, Stone Temple Pilots, and the Cult - &lt;a href='jll.php' title='list by venue'&gt;Jiffy Lube Live&lt;/a&gt; (Revolution 3 Tour)&lt;/b&gt;&lt;/a&gt;&lt;br&gt;</v>
      </c>
      <c r="AG451" s="97">
        <f t="shared" si="108"/>
        <v>2018</v>
      </c>
      <c r="AH451" s="97" t="str">
        <f t="shared" si="109"/>
        <v>08</v>
      </c>
      <c r="AI451" s="97" t="str">
        <f t="shared" si="110"/>
        <v>05</v>
      </c>
      <c r="AJ451" s="97" t="str">
        <f t="shared" si="111"/>
        <v>20180805</v>
      </c>
    </row>
    <row r="452" spans="4:36" ht="12" customHeight="1" x14ac:dyDescent="0.15">
      <c r="D452" s="110">
        <v>43207</v>
      </c>
      <c r="E452" s="9" t="s">
        <v>795</v>
      </c>
      <c r="F452" s="86" t="str">
        <f t="shared" si="99"/>
        <v>Sunday</v>
      </c>
      <c r="G452" s="91">
        <v>43317</v>
      </c>
      <c r="H452" s="92" t="str">
        <f>VLOOKUP(MONTH(G452),VLOOKUP!$W$1:$X$24,2)</f>
        <v>August</v>
      </c>
      <c r="I452" s="92" t="str">
        <f t="shared" si="100"/>
        <v>Sunday, 5 August 2018</v>
      </c>
      <c r="J452" s="90" t="s">
        <v>443</v>
      </c>
      <c r="K452" s="9" t="s">
        <v>2772</v>
      </c>
      <c r="L452" s="86" t="str">
        <f t="shared" si="101"/>
        <v>&lt;a href='mpp.php' title='list by venue'&gt;Merriweather Post Pavilion&lt;/a&gt; (1 PM Doors)</v>
      </c>
      <c r="M452" s="86" t="str">
        <f t="shared" si="102"/>
        <v>&lt;b&gt;Summer Spirit Festival - Part Two&lt;/b&gt;: the Roots, Anderson .Paak &amp;amp; the Free Nationals, Lizzo, Raheem DeVaughn, Masego, and more</v>
      </c>
      <c r="N452" s="86" t="str">
        <f>VLOOKUP(J452,VLOOKUP!$A$2:$S$54,19,FALSE)&amp;J452&amp;"&lt;/a&gt;"</f>
        <v>&lt;a href='mpp.php' title='list by venue'&gt;Merriweather Post Pavilion&lt;/a&gt;</v>
      </c>
      <c r="O452" s="9" t="s">
        <v>2771</v>
      </c>
      <c r="S452" s="95" t="str">
        <f t="shared" si="103"/>
        <v>Summer Spirit Festival - Part Two&lt;/b&gt;: the Roots, Anderson .Paak &amp;amp; the Free Nationals, Lizzo, Raheem DeVaughn, Masego, and more</v>
      </c>
      <c r="T452" s="86" t="str">
        <f t="shared" si="104"/>
        <v>&amp;#149; &lt;b&gt;Summer Spirit Festival - Part Two&lt;/b&gt;: the Roots, Anderson .Paak &amp;amp; the Free Nationals, Lizzo, Raheem DeVaughn, Masego, and more - &lt;b&gt;&lt;a href='mpp.php' title='list by venue'&gt;Merriweather Post Pavilion&lt;/a&gt; (1 PM Doors)&lt;/b&gt; &lt;br&gt;</v>
      </c>
      <c r="U452" s="112" t="str">
        <f>IF(ISBLANK(G452),"","&amp;#149; "&amp;IF(ISBLANK(C452),"","&lt;S&gt;")&amp;I452&amp;IF(ISBLANK(A452),""," - &lt;a href='recommended.php#"&amp;AJ452&amp;"'&gt;&lt;b&gt;&lt;em&gt;&lt;font color='#9C004D'&gt;RECOMMENDED&lt;/font&gt;&lt;/em&gt;&lt;/b&gt;&lt;/a&gt;")&amp;" - "&amp;M452&amp;IF(ISBLANK(K452),K452," - &lt;b&gt;"&amp;K452&amp;"&lt;/b&gt; ")&amp;IF(B452="Sold Out"," - &lt;font color='#000099'&gt;&lt;b&gt;&lt;I&gt;sold out&lt;/I&gt;&lt;/b&gt;&lt;/font&gt;"," - &lt;font color='#728C00'&gt;&lt;em&gt;&lt;a href='http://www.shareasale.com/r.cfm?u=529909&amp;b=234786&amp;m=27601&amp;afftrack=&amp;urllink=www%2Eticketfly%2Ecom%2Fpurchase%2Fevent%2F"&amp;X452&amp;"' target='_blank'&gt;buy tickets&lt;/a&gt;&lt;/em&gt;&lt;/font&gt;")&amp;IF(ISBLANK(C452),"","&lt;/S&gt; &lt;b&gt;"&amp;C452&amp;"&lt;/b&gt;")&amp;"&lt;p&gt;")</f>
        <v>&amp;#149; Sunday, 5 August 2018 - &lt;b&gt;Summer Spirit Festival - Part Two&lt;/b&gt;: the Roots, Anderson .Paak &amp;amp; the Free Nationals, Lizzo, Raheem DeVaughn, Masego, and more - &lt;b&gt;1 PM Doors&lt;/b&gt;  - &lt;font color='#728C00'&gt;&lt;em&gt;&lt;a href='http://www.shareasale.com/r.cfm?u=529909&amp;b=234786&amp;m=27601&amp;afftrack=&amp;urllink=www%2Eticketfly%2Ecom%2Fpurchase%2Fevent%2F1669965' target='_blank'&gt;buy tickets&lt;/a&gt;&lt;/em&gt;&lt;/font&gt;&lt;p&gt;</v>
      </c>
      <c r="V452" s="95" t="str">
        <f t="shared" si="105"/>
        <v>&amp;#149; &lt;b&gt;Summer Spirit Festival - Part Two&lt;/b&gt;: the Roots, Anderson .Paak &amp;amp; the Free Nationals, Lizzo, Raheem DeVaughn, Masego, and more - &lt;b&gt;&lt;a href='mpp.php' title='list by venue'&gt;Merriweather Post Pavilion&lt;/a&gt; (1 PM Doors)&lt;/b&gt;  - &lt;font color='#005500'&gt;&lt;b&gt;NEW!&lt;/b&gt;&lt;/font&gt;&lt;br&gt;</v>
      </c>
      <c r="X452" s="9">
        <v>1669965</v>
      </c>
      <c r="AE452" s="92" t="str">
        <f t="shared" si="106"/>
        <v>Sunday, 5 August 2018      [&lt;a name='20180805' href='#20180805'&gt;link to this day&lt;/a&gt;]</v>
      </c>
      <c r="AF452" s="96" t="str">
        <f t="shared" si="107"/>
        <v>&lt;a name='20180805'&gt;&lt;b&gt;Sunday, 5 August 2018: &lt;b&gt;Summer Spirit Festival - Part Two&lt;/b&gt;: the Roots, Anderson .Paak &amp;amp; the Free Nationals, Lizzo, Raheem DeVaughn, Masego, and more - &lt;a href='mpp.php' title='list by venue'&gt;Merriweather Post Pavilion&lt;/a&gt; (1 PM Doors)&lt;/b&gt;&lt;/a&gt;&lt;br&gt;</v>
      </c>
      <c r="AG452" s="97">
        <f t="shared" si="108"/>
        <v>2018</v>
      </c>
      <c r="AH452" s="97" t="str">
        <f t="shared" si="109"/>
        <v>08</v>
      </c>
      <c r="AI452" s="97" t="str">
        <f t="shared" si="110"/>
        <v>05</v>
      </c>
      <c r="AJ452" s="97" t="str">
        <f t="shared" si="111"/>
        <v>20180805</v>
      </c>
    </row>
    <row r="453" spans="4:36" ht="12" customHeight="1" x14ac:dyDescent="0.15">
      <c r="D453" s="110">
        <v>43153</v>
      </c>
      <c r="E453" s="9" t="s">
        <v>795</v>
      </c>
      <c r="F453" s="86" t="str">
        <f t="shared" si="99"/>
        <v>Sunday</v>
      </c>
      <c r="G453" s="91">
        <v>43317</v>
      </c>
      <c r="H453" s="92" t="str">
        <f>VLOOKUP(MONTH(G453),VLOOKUP!$W$1:$X$24,2)</f>
        <v>August</v>
      </c>
      <c r="I453" s="92" t="str">
        <f t="shared" si="100"/>
        <v>Sunday, 5 August 2018</v>
      </c>
      <c r="J453" s="90" t="s">
        <v>234</v>
      </c>
      <c r="K453" s="90" t="s">
        <v>1644</v>
      </c>
      <c r="L453" s="86" t="str">
        <f t="shared" si="101"/>
        <v>&lt;a href='wolftrap.php' title='list by venue'&gt;Wolf Trap&lt;/a&gt; (Filene Center)</v>
      </c>
      <c r="M453" s="86" t="str">
        <f t="shared" si="102"/>
        <v>Bryan Adams</v>
      </c>
      <c r="N453" s="86" t="str">
        <f>VLOOKUP(J453,VLOOKUP!$A$2:$S$54,19,FALSE)&amp;J453&amp;"&lt;/a&gt;"</f>
        <v>&lt;a href='wolftrap.php' title='list by venue'&gt;Wolf Trap&lt;/a&gt;</v>
      </c>
      <c r="O453" s="9" t="s">
        <v>2121</v>
      </c>
      <c r="S453" s="95" t="str">
        <f t="shared" si="103"/>
        <v>Bryan Adams</v>
      </c>
      <c r="T453" s="86" t="str">
        <f t="shared" si="104"/>
        <v>&amp;#149; Bryan Adams - &lt;b&gt;&lt;a href='wolftrap.php' title='list by venue'&gt;Wolf Trap&lt;/a&gt; (Filene Center)&lt;/b&gt; &lt;br&gt;</v>
      </c>
      <c r="U453" s="86" t="str">
        <f>IF(ISBLANK(G453),"","&amp;#149; "&amp;IF(ISBLANK(C453),"","&lt;S&gt;")&amp;I453&amp;IF(ISBLANK(A453),""," - &lt;a href='recommended.php#"&amp;AJ453&amp;"'&gt;&lt;b&gt;&lt;em&gt;&lt;font color='#9C004D'&gt;RECOMMENDED&lt;/font&gt;&lt;/em&gt;&lt;/b&gt;&lt;/a&gt;")&amp;" - "&amp;M453&amp;IF(ISBLANK(K453),K453," - &lt;b&gt;"&amp;K453&amp;"&lt;/b&gt; ")&amp;IF(B453="Sold Out"," - &lt;font color='#000099'&gt;&lt;b&gt;&lt;I&gt;sold out&lt;/I&gt;&lt;/b&gt;&lt;/font&gt;","")&amp;IF(ISBLANK(C453),"","&lt;/S&gt; &lt;b&gt;"&amp;C453&amp;"&lt;/b&gt;")&amp;"&lt;p&gt;")</f>
        <v>&amp;#149; Sunday, 5 August 2018 - Bryan Adams - &lt;b&gt;Filene Center&lt;/b&gt; &lt;p&gt;</v>
      </c>
      <c r="V453" s="95" t="str">
        <f t="shared" si="105"/>
        <v>&amp;#149; Bryan Adams - &lt;b&gt;&lt;a href='wolftrap.php' title='list by venue'&gt;Wolf Trap&lt;/a&gt; (Filene Center)&lt;/b&gt;  - &lt;font color='#005500'&gt;&lt;b&gt;NEW!&lt;/b&gt;&lt;/font&gt;&lt;br&gt;</v>
      </c>
      <c r="AE453" s="92" t="str">
        <f t="shared" si="106"/>
        <v>Sunday, 5 August 2018      [&lt;a name='20180805' href='#20180805'&gt;link to this day&lt;/a&gt;]</v>
      </c>
      <c r="AF453" s="96" t="str">
        <f t="shared" si="107"/>
        <v>&lt;a name='20180805'&gt;&lt;b&gt;Sunday, 5 August 2018: Bryan Adams - &lt;a href='wolftrap.php' title='list by venue'&gt;Wolf Trap&lt;/a&gt; (Filene Center)&lt;/b&gt;&lt;/a&gt;&lt;br&gt;</v>
      </c>
      <c r="AG453" s="97">
        <f t="shared" si="108"/>
        <v>2018</v>
      </c>
      <c r="AH453" s="97" t="str">
        <f t="shared" si="109"/>
        <v>08</v>
      </c>
      <c r="AI453" s="97" t="str">
        <f t="shared" si="110"/>
        <v>05</v>
      </c>
      <c r="AJ453" s="97" t="str">
        <f t="shared" si="111"/>
        <v>20180805</v>
      </c>
    </row>
    <row r="454" spans="4:36" ht="12" customHeight="1" x14ac:dyDescent="0.15">
      <c r="D454" s="110">
        <v>43273</v>
      </c>
      <c r="E454" s="9" t="s">
        <v>795</v>
      </c>
      <c r="F454" s="86" t="str">
        <f t="shared" si="99"/>
        <v>Monday</v>
      </c>
      <c r="G454" s="91">
        <v>43318</v>
      </c>
      <c r="H454" s="92" t="str">
        <f>VLOOKUP(MONTH(G454),VLOOKUP!$W$1:$X$24,2)</f>
        <v>August</v>
      </c>
      <c r="I454" s="92" t="str">
        <f t="shared" si="100"/>
        <v>Monday, 6 August 2018</v>
      </c>
      <c r="J454" s="90" t="s">
        <v>484</v>
      </c>
      <c r="L454" s="86" t="str">
        <f t="shared" si="101"/>
        <v>&lt;a href='dc9.php' title='list by venue'&gt;DC9&lt;/a&gt;</v>
      </c>
      <c r="M454" s="86" t="str">
        <f t="shared" si="102"/>
        <v>Many Rooms and Angelo De Augustine</v>
      </c>
      <c r="N454" s="86" t="str">
        <f>VLOOKUP(J454,VLOOKUP!$A$2:$S$54,19,FALSE)&amp;J454&amp;"&lt;/a&gt;"</f>
        <v>&lt;a href='dc9.php' title='list by venue'&gt;DC9&lt;/a&gt;</v>
      </c>
      <c r="O454" s="4" t="s">
        <v>3180</v>
      </c>
      <c r="P454" s="4" t="s">
        <v>3181</v>
      </c>
      <c r="Q454" s="94"/>
      <c r="R454" s="94"/>
      <c r="S454" s="95" t="str">
        <f t="shared" si="103"/>
        <v>Many Rooms</v>
      </c>
      <c r="T454" s="86" t="str">
        <f t="shared" si="104"/>
        <v>&amp;#149; Many Rooms and Angelo De Augustine - &lt;b&gt;&lt;a href='dc9.php' title='list by venue'&gt;DC9&lt;/a&gt;&lt;/b&gt; &lt;br&gt;</v>
      </c>
      <c r="U454" s="112" t="str">
        <f>IF(ISBLANK(G454),"","&amp;#149; "&amp;IF(ISBLANK(C454),"","&lt;S&gt;")&amp;I454&amp;IF(ISBLANK(A454),""," - &lt;a href='recommended.php#"&amp;AJ454&amp;"'&gt;&lt;b&gt;&lt;em&gt;&lt;font color='#9C004D'&gt;RECOMMENDED&lt;/font&gt;&lt;/em&gt;&lt;/b&gt;&lt;/a&gt;")&amp;" - "&amp;M454&amp;IF(ISBLANK(K454),K454," - &lt;b&gt;"&amp;K454&amp;"&lt;/b&gt; ")&amp;IF(B454="Sold Out"," - &lt;font color='#000099'&gt;&lt;b&gt;&lt;I&gt;sold out&lt;/I&gt;&lt;/b&gt;&lt;/font&gt;"," - &lt;font color='#728C00'&gt;&lt;em&gt;&lt;a href='http://www.shareasale.com/r.cfm?u=529909&amp;b=234786&amp;m=27601&amp;afftrack=&amp;urllink=www%2Eticketfly%2Ecom%2Fpurchase%2Fevent%2F"&amp;X454&amp;"' target='_blank'&gt;buy tickets&lt;/a&gt;&lt;/em&gt;&lt;/font&gt;")&amp;IF(ISBLANK(C454),"","&lt;/S&gt; &lt;b&gt;"&amp;C454&amp;"&lt;/b&gt;")&amp;"&lt;p&gt;")</f>
        <v>&amp;#149; Monday, 6 August 2018 - Many Rooms and Angelo De Augustine - &lt;font color='#728C00'&gt;&lt;em&gt;&lt;a href='http://www.shareasale.com/r.cfm?u=529909&amp;b=234786&amp;m=27601&amp;afftrack=&amp;urllink=www%2Eticketfly%2Ecom%2Fpurchase%2Fevent%2F1709972' target='_blank'&gt;buy tickets&lt;/a&gt;&lt;/em&gt;&lt;/font&gt;&lt;p&gt;</v>
      </c>
      <c r="V454" s="95" t="str">
        <f t="shared" si="105"/>
        <v>&amp;#149; Many Rooms and Angelo De Augustine - &lt;b&gt;&lt;a href='dc9.php' title='list by venue'&gt;DC9&lt;/a&gt;&lt;/b&gt;  - &lt;font color='#005500'&gt;&lt;b&gt;NEW!&lt;/b&gt;&lt;/font&gt;&lt;br&gt;</v>
      </c>
      <c r="X454" s="9">
        <v>1709972</v>
      </c>
      <c r="AE454" s="92" t="str">
        <f t="shared" si="106"/>
        <v>Monday, 6 August 2018      [&lt;a name='20180806' href='#20180806'&gt;link to this day&lt;/a&gt;]</v>
      </c>
      <c r="AF454" s="96" t="str">
        <f t="shared" si="107"/>
        <v>&lt;a name='20180806'&gt;&lt;b&gt;Monday, 6 August 2018: Many Rooms and Angelo De Augustine - &lt;a href='dc9.php' title='list by venue'&gt;DC9&lt;/a&gt;&lt;/b&gt;&lt;/a&gt;&lt;br&gt;</v>
      </c>
      <c r="AG454" s="97">
        <f t="shared" si="108"/>
        <v>2018</v>
      </c>
      <c r="AH454" s="97" t="str">
        <f t="shared" si="109"/>
        <v>08</v>
      </c>
      <c r="AI454" s="97" t="str">
        <f t="shared" si="110"/>
        <v>06</v>
      </c>
      <c r="AJ454" s="97" t="str">
        <f t="shared" si="111"/>
        <v>20180806</v>
      </c>
    </row>
    <row r="455" spans="4:36" ht="12" customHeight="1" x14ac:dyDescent="0.15">
      <c r="D455" s="110">
        <v>43233</v>
      </c>
      <c r="E455" s="9" t="s">
        <v>795</v>
      </c>
      <c r="F455" s="86" t="str">
        <f t="shared" si="99"/>
        <v>Monday</v>
      </c>
      <c r="G455" s="91">
        <v>43318</v>
      </c>
      <c r="H455" s="92" t="str">
        <f>VLOOKUP(MONTH(G455),VLOOKUP!$W$1:$X$24,2)</f>
        <v>August</v>
      </c>
      <c r="I455" s="92" t="str">
        <f t="shared" si="100"/>
        <v>Monday, 6 August 2018</v>
      </c>
      <c r="J455" s="90" t="s">
        <v>556</v>
      </c>
      <c r="L455" s="86" t="str">
        <f t="shared" si="101"/>
        <v>&lt;a href='galaxyhut.php' title='list by venue'&gt;Galaxy Hut&lt;/a&gt;</v>
      </c>
      <c r="M455" s="86" t="str">
        <f t="shared" si="102"/>
        <v>the Mauls and Numbers Station</v>
      </c>
      <c r="N455" s="86" t="str">
        <f>VLOOKUP(J455,VLOOKUP!$A$2:$S$54,19,FALSE)&amp;J455&amp;"&lt;/a&gt;"</f>
        <v>&lt;a href='galaxyhut.php' title='list by venue'&gt;Galaxy Hut&lt;/a&gt;</v>
      </c>
      <c r="O455" s="4" t="s">
        <v>2968</v>
      </c>
      <c r="P455" s="9" t="s">
        <v>2018</v>
      </c>
      <c r="S455" s="95" t="str">
        <f t="shared" si="103"/>
        <v>Mauls</v>
      </c>
      <c r="T455" s="86" t="str">
        <f t="shared" si="104"/>
        <v>&amp;#149; the Mauls and Numbers Station - &lt;b&gt;&lt;a href='galaxyhut.php' title='list by venue'&gt;Galaxy Hut&lt;/a&gt;&lt;/b&gt; &lt;br&gt;</v>
      </c>
      <c r="U455" s="86" t="str">
        <f>IF(ISBLANK(G455),"","&amp;#149; "&amp;IF(ISBLANK(C455),"","&lt;S&gt;")&amp;I455&amp;IF(ISBLANK(A455),""," - &lt;a href='recommended.php#"&amp;AJ455&amp;"'&gt;&lt;b&gt;&lt;em&gt;&lt;font color='#9C004D'&gt;RECOMMENDED&lt;/font&gt;&lt;/em&gt;&lt;/b&gt;&lt;/a&gt;")&amp;" - "&amp;M455&amp;IF(ISBLANK(K455),K455," - &lt;b&gt;"&amp;K455&amp;"&lt;/b&gt; ")&amp;IF(B455="Sold Out"," - &lt;font color='#000099'&gt;&lt;b&gt;&lt;I&gt;sold out&lt;/I&gt;&lt;/b&gt;&lt;/font&gt;","")&amp;IF(ISBLANK(C455),"","&lt;/S&gt; &lt;b&gt;"&amp;C455&amp;"&lt;/b&gt;")&amp;"&lt;p&gt;")</f>
        <v>&amp;#149; Monday, 6 August 2018 - the Mauls and Numbers Station&lt;p&gt;</v>
      </c>
      <c r="V455" s="95" t="str">
        <f t="shared" si="105"/>
        <v>&amp;#149; the Mauls and Numbers Station - &lt;b&gt;&lt;a href='galaxyhut.php' title='list by venue'&gt;Galaxy Hut&lt;/a&gt;&lt;/b&gt;  - &lt;font color='#005500'&gt;&lt;b&gt;NEW!&lt;/b&gt;&lt;/font&gt;&lt;br&gt;</v>
      </c>
      <c r="AE455" s="92" t="str">
        <f t="shared" si="106"/>
        <v>Monday, 6 August 2018      [&lt;a name='20180806' href='#20180806'&gt;link to this day&lt;/a&gt;]</v>
      </c>
      <c r="AF455" s="96" t="str">
        <f t="shared" si="107"/>
        <v>&lt;a name='20180806'&gt;&lt;b&gt;Monday, 6 August 2018: the Mauls and Numbers Station - &lt;a href='galaxyhut.php' title='list by venue'&gt;Galaxy Hut&lt;/a&gt;&lt;/b&gt;&lt;/a&gt;&lt;br&gt;</v>
      </c>
      <c r="AG455" s="97">
        <f t="shared" si="108"/>
        <v>2018</v>
      </c>
      <c r="AH455" s="97" t="str">
        <f t="shared" si="109"/>
        <v>08</v>
      </c>
      <c r="AI455" s="97" t="str">
        <f t="shared" si="110"/>
        <v>06</v>
      </c>
      <c r="AJ455" s="97" t="str">
        <f t="shared" si="111"/>
        <v>20180806</v>
      </c>
    </row>
    <row r="456" spans="4:36" ht="12" customHeight="1" x14ac:dyDescent="0.15">
      <c r="D456" s="110">
        <v>43233</v>
      </c>
      <c r="E456" s="9" t="s">
        <v>795</v>
      </c>
      <c r="F456" s="86" t="str">
        <f t="shared" si="99"/>
        <v>Monday</v>
      </c>
      <c r="G456" s="91">
        <v>43318</v>
      </c>
      <c r="H456" s="92" t="str">
        <f>VLOOKUP(MONTH(G456),VLOOKUP!$W$1:$X$24,2)</f>
        <v>August</v>
      </c>
      <c r="I456" s="92" t="str">
        <f t="shared" si="100"/>
        <v>Monday, 6 August 2018</v>
      </c>
      <c r="J456" s="90" t="s">
        <v>217</v>
      </c>
      <c r="L456" s="86" t="str">
        <f t="shared" si="101"/>
        <v>&lt;a href='jamminjava.php' title='list by venue'&gt;Jammin' Java&lt;/a&gt;</v>
      </c>
      <c r="M456" s="86" t="str">
        <f t="shared" si="102"/>
        <v>the Bachelor Boys</v>
      </c>
      <c r="N456" s="86" t="str">
        <f>VLOOKUP(J456,VLOOKUP!$A$2:$S$54,19,FALSE)&amp;J456&amp;"&lt;/a&gt;"</f>
        <v>&lt;a href='jamminjava.php' title='list by venue'&gt;Jammin' Java&lt;/a&gt;</v>
      </c>
      <c r="O456" s="9" t="s">
        <v>1740</v>
      </c>
      <c r="S456" s="95" t="str">
        <f t="shared" si="103"/>
        <v>Bachelor Boys</v>
      </c>
      <c r="T456" s="86" t="str">
        <f t="shared" si="104"/>
        <v>&amp;#149; the Bachelor Boys - &lt;b&gt;&lt;a href='jamminjava.php' title='list by venue'&gt;Jammin' Java&lt;/a&gt;&lt;/b&gt; &lt;br&gt;</v>
      </c>
      <c r="U456" s="86" t="str">
        <f>IF(ISBLANK(G456),"","&amp;#149; "&amp;IF(ISBLANK(C456),"","&lt;S&gt;")&amp;I456&amp;IF(ISBLANK(A456),""," - &lt;a href='recommended.php#"&amp;AJ456&amp;"'&gt;&lt;b&gt;&lt;em&gt;&lt;font color='#9C004D'&gt;RECOMMENDED&lt;/font&gt;&lt;/em&gt;&lt;/b&gt;&lt;/a&gt;")&amp;" - "&amp;M456&amp;IF(ISBLANK(K456),K456," - &lt;b&gt;"&amp;K456&amp;"&lt;/b&gt; ")&amp;IF(B456="Sold Out"," - &lt;font color='#000099'&gt;&lt;b&gt;&lt;I&gt;sold out&lt;/I&gt;&lt;/b&gt;&lt;/font&gt;","")&amp;IF(ISBLANK(C456),"","&lt;/S&gt; &lt;b&gt;"&amp;C456&amp;"&lt;/b&gt;")&amp;"&lt;p&gt;")</f>
        <v>&amp;#149; Monday, 6 August 2018 - the Bachelor Boys&lt;p&gt;</v>
      </c>
      <c r="V456" s="95" t="str">
        <f t="shared" si="105"/>
        <v>&amp;#149; the Bachelor Boys - &lt;b&gt;&lt;a href='jamminjava.php' title='list by venue'&gt;Jammin' Java&lt;/a&gt;&lt;/b&gt;  - &lt;font color='#005500'&gt;&lt;b&gt;NEW!&lt;/b&gt;&lt;/font&gt;&lt;br&gt;</v>
      </c>
      <c r="X456" s="155" t="s">
        <v>1370</v>
      </c>
      <c r="AE456" s="92" t="str">
        <f t="shared" si="106"/>
        <v>Monday, 6 August 2018      [&lt;a name='20180806' href='#20180806'&gt;link to this day&lt;/a&gt;]</v>
      </c>
      <c r="AF456" s="96" t="str">
        <f t="shared" si="107"/>
        <v>&lt;a name='20180806'&gt;&lt;b&gt;Monday, 6 August 2018: the Bachelor Boys - &lt;a href='jamminjava.php' title='list by venue'&gt;Jammin' Java&lt;/a&gt;&lt;/b&gt;&lt;/a&gt;&lt;br&gt;</v>
      </c>
      <c r="AG456" s="97">
        <f t="shared" si="108"/>
        <v>2018</v>
      </c>
      <c r="AH456" s="97" t="str">
        <f t="shared" si="109"/>
        <v>08</v>
      </c>
      <c r="AI456" s="97" t="str">
        <f t="shared" si="110"/>
        <v>06</v>
      </c>
      <c r="AJ456" s="97" t="str">
        <f t="shared" si="111"/>
        <v>20180806</v>
      </c>
    </row>
    <row r="457" spans="4:36" ht="12" customHeight="1" x14ac:dyDescent="0.15">
      <c r="D457" s="110">
        <v>43233</v>
      </c>
      <c r="E457" s="9" t="s">
        <v>795</v>
      </c>
      <c r="F457" s="86" t="str">
        <f t="shared" si="99"/>
        <v>Monday</v>
      </c>
      <c r="G457" s="91">
        <v>43318</v>
      </c>
      <c r="H457" s="92" t="str">
        <f>VLOOKUP(MONTH(G457),VLOOKUP!$W$1:$X$24,2)</f>
        <v>August</v>
      </c>
      <c r="I457" s="92" t="str">
        <f t="shared" si="100"/>
        <v>Monday, 6 August 2018</v>
      </c>
      <c r="J457" s="9" t="s">
        <v>2426</v>
      </c>
      <c r="K457" s="9" t="s">
        <v>3023</v>
      </c>
      <c r="L457" s="86" t="str">
        <f t="shared" si="101"/>
        <v>&lt;a href='unionstage.php' title='list by venue'&gt;Union Stage&lt;/a&gt; [740 Water Street SW, Washington, DC 20024] (More Disco Songs About Love Tour)</v>
      </c>
      <c r="M457" s="86" t="str">
        <f t="shared" si="102"/>
        <v>De Lux</v>
      </c>
      <c r="N457" s="86" t="str">
        <f>VLOOKUP(J457,VLOOKUP!$A$2:$S$54,19,FALSE)&amp;J457&amp;"&lt;/a&gt; ["&amp;VLOOKUP(J457,VLOOKUP!$A$2:$S$54,3,FALSE)&amp;"]"</f>
        <v>&lt;a href='unionstage.php' title='list by venue'&gt;Union Stage&lt;/a&gt; [740 Water Street SW, Washington, DC 20024]</v>
      </c>
      <c r="O457" s="9" t="s">
        <v>3024</v>
      </c>
      <c r="S457" s="95" t="str">
        <f t="shared" si="103"/>
        <v>De Lux</v>
      </c>
      <c r="T457" s="86" t="str">
        <f t="shared" si="104"/>
        <v>&amp;#149; De Lux - &lt;b&gt;&lt;a href='unionstage.php' title='list by venue'&gt;Union Stage&lt;/a&gt; [740 Water Street SW, Washington, DC 20024] (More Disco Songs About Love Tour)&lt;/b&gt; &lt;br&gt;</v>
      </c>
      <c r="U457" s="112" t="str">
        <f>IF(ISBLANK(G457),"","&amp;#149; "&amp;IF(ISBLANK(C457),"","&lt;S&gt;")&amp;I457&amp;IF(ISBLANK(A457),""," - &lt;a href='recommended.php#"&amp;AJ457&amp;"'&gt;&lt;b&gt;&lt;em&gt;&lt;font color='#9C004D'&gt;RECOMMENDED&lt;/font&gt;&lt;/em&gt;&lt;/b&gt;&lt;/a&gt;")&amp;" - "&amp;M457&amp;IF(ISBLANK(K457),K457," - &lt;b&gt;"&amp;K457&amp;"&lt;/b&gt; ")&amp;IF(B457="Sold Out"," - &lt;font color='#000099'&gt;&lt;b&gt;&lt;I&gt;sold out&lt;/I&gt;&lt;/b&gt;&lt;/font&gt;"," - &lt;font color='#728C00'&gt;&lt;em&gt;&lt;a href='http://www.shareasale.com/r.cfm?u=529909&amp;b=234786&amp;m=27601&amp;afftrack=&amp;urllink=www%2Eticketfly%2Ecom%2Fpurchase%2Fevent%2F"&amp;X457&amp;"' target='_blank'&gt;buy tickets&lt;/a&gt;&lt;/em&gt;&lt;/font&gt;")&amp;IF(ISBLANK(C457),"","&lt;/S&gt; &lt;b&gt;"&amp;C457&amp;"&lt;/b&gt;")&amp;"&lt;p&gt;")</f>
        <v>&amp;#149; Monday, 6 August 2018 - De Lux - &lt;b&gt;More Disco Songs About Love Tour&lt;/b&gt;  - &lt;font color='#728C00'&gt;&lt;em&gt;&lt;a href='http://www.shareasale.com/r.cfm?u=529909&amp;b=234786&amp;m=27601&amp;afftrack=&amp;urllink=www%2Eticketfly%2Ecom%2Fpurchase%2Fevent%2F1692618' target='_blank'&gt;buy tickets&lt;/a&gt;&lt;/em&gt;&lt;/font&gt;&lt;p&gt;</v>
      </c>
      <c r="V457" s="95" t="str">
        <f t="shared" si="105"/>
        <v>&amp;#149; De Lux - &lt;b&gt;&lt;a href='unionstage.php' title='list by venue'&gt;Union Stage&lt;/a&gt; [740 Water Street SW, Washington, DC 20024] (More Disco Songs About Love Tour)&lt;/b&gt;  - &lt;font color='#005500'&gt;&lt;b&gt;NEW!&lt;/b&gt;&lt;/font&gt;&lt;br&gt;</v>
      </c>
      <c r="X457" s="9">
        <v>1692618</v>
      </c>
      <c r="AE457" s="92" t="str">
        <f t="shared" si="106"/>
        <v>Monday, 6 August 2018      [&lt;a name='20180806' href='#20180806'&gt;link to this day&lt;/a&gt;]</v>
      </c>
      <c r="AF457" s="96" t="str">
        <f t="shared" si="107"/>
        <v>&lt;a name='20180806'&gt;&lt;b&gt;Monday, 6 August 2018: De Lux - &lt;a href='unionstage.php' title='list by venue'&gt;Union Stage&lt;/a&gt; [740 Water Street SW, Washington, DC 20024] (More Disco Songs About Love Tour)&lt;/b&gt;&lt;/a&gt;&lt;br&gt;</v>
      </c>
      <c r="AG457" s="97">
        <f t="shared" si="108"/>
        <v>2018</v>
      </c>
      <c r="AH457" s="97" t="str">
        <f t="shared" si="109"/>
        <v>08</v>
      </c>
      <c r="AI457" s="97" t="str">
        <f t="shared" si="110"/>
        <v>06</v>
      </c>
      <c r="AJ457" s="97" t="str">
        <f t="shared" si="111"/>
        <v>20180806</v>
      </c>
    </row>
    <row r="458" spans="4:36" ht="12" customHeight="1" x14ac:dyDescent="0.15">
      <c r="D458" s="110">
        <v>43276</v>
      </c>
      <c r="E458" s="9" t="s">
        <v>795</v>
      </c>
      <c r="F458" s="86" t="str">
        <f t="shared" si="99"/>
        <v>Tuesday</v>
      </c>
      <c r="G458" s="91">
        <v>43319</v>
      </c>
      <c r="H458" s="92" t="str">
        <f>VLOOKUP(MONTH(G458),VLOOKUP!$W$1:$X$24,2)</f>
        <v>August</v>
      </c>
      <c r="I458" s="92" t="str">
        <f t="shared" si="100"/>
        <v>Tuesday, 7 August 2018</v>
      </c>
      <c r="J458" s="90" t="s">
        <v>235</v>
      </c>
      <c r="K458" s="9" t="s">
        <v>360</v>
      </c>
      <c r="L458" s="86" t="str">
        <f t="shared" si="101"/>
        <v>&lt;a href='blackcat.php' title='list by venue'&gt;Black Cat&lt;/a&gt; (Backstage)</v>
      </c>
      <c r="M458" s="86" t="str">
        <f t="shared" si="102"/>
        <v>the Essex Green</v>
      </c>
      <c r="N458" s="86" t="str">
        <f>VLOOKUP(J458,VLOOKUP!$A$2:$S$54,19,FALSE)&amp;J458&amp;"&lt;/a&gt;"</f>
        <v>&lt;a href='blackcat.php' title='list by venue'&gt;Black Cat&lt;/a&gt;</v>
      </c>
      <c r="O458" s="9" t="s">
        <v>3357</v>
      </c>
      <c r="S458" s="95" t="str">
        <f t="shared" si="103"/>
        <v>Essex Green</v>
      </c>
      <c r="T458" s="86" t="str">
        <f t="shared" si="104"/>
        <v>&amp;#149; the Essex Green - &lt;b&gt;&lt;a href='blackcat.php' title='list by venue'&gt;Black Cat&lt;/a&gt; (Backstage)&lt;/b&gt; &lt;br&gt;</v>
      </c>
      <c r="U458" s="112" t="str">
        <f>IF(ISBLANK(G458),"","&amp;#149; "&amp;IF(ISBLANK(C458),"","&lt;S&gt;")&amp;I458&amp;IF(ISBLANK(A458),""," - &lt;a href='recommended.php#"&amp;AJ458&amp;"'&gt;&lt;b&gt;&lt;em&gt;&lt;font color='#9C004D'&gt;RECOMMENDED&lt;/font&gt;&lt;/em&gt;&lt;/b&gt;&lt;/a&gt;")&amp;" - "&amp;M458&amp;IF(ISBLANK(K458),K458," - &lt;b&gt;"&amp;K458&amp;"&lt;/b&gt; ")&amp;IF(B458="Sold Out"," - &lt;font color='#000099'&gt;&lt;b&gt;&lt;I&gt;sold out&lt;/I&gt;&lt;/b&gt;&lt;/font&gt;"," - &lt;font color='#728C00'&gt;&lt;em&gt;&lt;a href='http://www.shareasale.com/r.cfm?u=529909&amp;b=234786&amp;m=27601&amp;afftrack=&amp;urllink=www%2Eticketfly%2Ecom%2Fpurchase%2Fevent%2F"&amp;X458&amp;"' target='_blank'&gt;buy tickets&lt;/a&gt;&lt;/em&gt;&lt;/font&gt;")&amp;IF(ISBLANK(C458),"","&lt;/S&gt; &lt;b&gt;"&amp;C458&amp;"&lt;/b&gt;")&amp;"&lt;p&gt;")</f>
        <v>&amp;#149; Tuesday, 7 August 2018 - the Essex Green - &lt;b&gt;Backstage&lt;/b&gt;  - &lt;font color='#728C00'&gt;&lt;em&gt;&lt;a href='http://www.shareasale.com/r.cfm?u=529909&amp;b=234786&amp;m=27601&amp;afftrack=&amp;urllink=www%2Eticketfly%2Ecom%2Fpurchase%2Fevent%2F1683849' target='_blank'&gt;buy tickets&lt;/a&gt;&lt;/em&gt;&lt;/font&gt;&lt;p&gt;</v>
      </c>
      <c r="V458" s="95" t="str">
        <f t="shared" si="105"/>
        <v>&amp;#149; the Essex Green - &lt;b&gt;&lt;a href='blackcat.php' title='list by venue'&gt;Black Cat&lt;/a&gt; (Backstage)&lt;/b&gt;  - &lt;font color='#005500'&gt;&lt;b&gt;NEW!&lt;/b&gt;&lt;/font&gt;&lt;br&gt;</v>
      </c>
      <c r="W458" s="90" t="s">
        <v>221</v>
      </c>
      <c r="X458" s="4">
        <v>1683849</v>
      </c>
      <c r="AE458" s="92" t="str">
        <f t="shared" si="106"/>
        <v>Tuesday, 7 August 2018      [&lt;a name='20180807' href='#20180807'&gt;link to this day&lt;/a&gt;]</v>
      </c>
      <c r="AF458" s="96" t="str">
        <f t="shared" si="107"/>
        <v>&lt;a name='20180807'&gt;&lt;b&gt;Tuesday, 7 August 2018: the Essex Green - &lt;a href='blackcat.php' title='list by venue'&gt;Black Cat&lt;/a&gt; (Backstage)&lt;/b&gt;&lt;/a&gt;&lt;br&gt;</v>
      </c>
      <c r="AG458" s="97">
        <f t="shared" si="108"/>
        <v>2018</v>
      </c>
      <c r="AH458" s="97" t="str">
        <f t="shared" si="109"/>
        <v>08</v>
      </c>
      <c r="AI458" s="97" t="str">
        <f t="shared" si="110"/>
        <v>07</v>
      </c>
      <c r="AJ458" s="97" t="str">
        <f t="shared" si="111"/>
        <v>20180807</v>
      </c>
    </row>
    <row r="459" spans="4:36" ht="12" customHeight="1" x14ac:dyDescent="0.15">
      <c r="D459" s="110">
        <v>43223</v>
      </c>
      <c r="E459" s="9" t="s">
        <v>795</v>
      </c>
      <c r="F459" s="86" t="str">
        <f t="shared" si="99"/>
        <v>Tuesday</v>
      </c>
      <c r="G459" s="91">
        <v>43319</v>
      </c>
      <c r="H459" s="92" t="str">
        <f>VLOOKUP(MONTH(G459),VLOOKUP!$W$1:$X$24,2)</f>
        <v>August</v>
      </c>
      <c r="I459" s="92" t="str">
        <f t="shared" si="100"/>
        <v>Tuesday, 7 August 2018</v>
      </c>
      <c r="J459" s="90" t="s">
        <v>674</v>
      </c>
      <c r="K459" s="90" t="s">
        <v>454</v>
      </c>
      <c r="L459" s="86" t="str">
        <f t="shared" si="101"/>
        <v>&lt;a href='bluesalley.php' title='list by venue'&gt;Blues Alley&lt;/a&gt; (Two shows)</v>
      </c>
      <c r="M459" s="86" t="str">
        <f t="shared" si="102"/>
        <v>Kenny Wesley</v>
      </c>
      <c r="N459" s="86" t="str">
        <f>VLOOKUP(J459,VLOOKUP!$A$2:$S$54,19,FALSE)&amp;J459&amp;"&lt;/a&gt;"</f>
        <v>&lt;a href='bluesalley.php' title='list by venue'&gt;Blues Alley&lt;/a&gt;</v>
      </c>
      <c r="O459" s="160" t="s">
        <v>1819</v>
      </c>
      <c r="S459" s="95" t="str">
        <f t="shared" si="103"/>
        <v>Kenny Wesley</v>
      </c>
      <c r="T459" s="86" t="str">
        <f t="shared" si="104"/>
        <v>&amp;#149; Kenny Wesley - &lt;b&gt;&lt;a href='bluesalley.php' title='list by venue'&gt;Blues Alley&lt;/a&gt; (Two shows)&lt;/b&gt; &lt;br&gt;</v>
      </c>
      <c r="U459" s="86" t="str">
        <f>IF(ISBLANK(G459),"","&amp;#149; "&amp;IF(ISBLANK(C459),"","&lt;S&gt;")&amp;I459&amp;IF(ISBLANK(A459),""," - &lt;a href='recommended.php#"&amp;AJ459&amp;"'&gt;&lt;b&gt;&lt;em&gt;&lt;font color='#9C004D'&gt;RECOMMENDED&lt;/font&gt;&lt;/em&gt;&lt;/b&gt;&lt;/a&gt;")&amp;" - "&amp;M459&amp;IF(ISBLANK(K459),K459," - &lt;b&gt;"&amp;K459&amp;"&lt;/b&gt; ")&amp;IF(B459="Sold Out"," - &lt;font color='#000099'&gt;&lt;b&gt;&lt;I&gt;sold out&lt;/I&gt;&lt;/b&gt;&lt;/font&gt;","")&amp;IF(ISBLANK(C459),"","&lt;/S&gt; &lt;b&gt;"&amp;C459&amp;"&lt;/b&gt;")&amp;"&lt;p&gt;")</f>
        <v>&amp;#149; Tuesday, 7 August 2018 - Kenny Wesley - &lt;b&gt;Two shows&lt;/b&gt; &lt;p&gt;</v>
      </c>
      <c r="V459" s="95" t="str">
        <f t="shared" si="105"/>
        <v>&amp;#149; Kenny Wesley - &lt;b&gt;&lt;a href='bluesalley.php' title='list by venue'&gt;Blues Alley&lt;/a&gt; (Two shows)&lt;/b&gt;  - &lt;font color='#005500'&gt;&lt;b&gt;NEW!&lt;/b&gt;&lt;/font&gt;&lt;br&gt;</v>
      </c>
      <c r="W459" s="90" t="s">
        <v>221</v>
      </c>
      <c r="AE459" s="92" t="str">
        <f t="shared" si="106"/>
        <v>Tuesday, 7 August 2018      [&lt;a name='20180807' href='#20180807'&gt;link to this day&lt;/a&gt;]</v>
      </c>
      <c r="AF459" s="96" t="str">
        <f t="shared" si="107"/>
        <v>&lt;a name='20180807'&gt;&lt;b&gt;Tuesday, 7 August 2018: Kenny Wesley - &lt;a href='bluesalley.php' title='list by venue'&gt;Blues Alley&lt;/a&gt; (Two shows)&lt;/b&gt;&lt;/a&gt;&lt;br&gt;</v>
      </c>
      <c r="AG459" s="97">
        <f t="shared" si="108"/>
        <v>2018</v>
      </c>
      <c r="AH459" s="97" t="str">
        <f t="shared" si="109"/>
        <v>08</v>
      </c>
      <c r="AI459" s="97" t="str">
        <f t="shared" si="110"/>
        <v>07</v>
      </c>
      <c r="AJ459" s="97" t="str">
        <f t="shared" si="111"/>
        <v>20180807</v>
      </c>
    </row>
    <row r="460" spans="4:36" ht="12" customHeight="1" x14ac:dyDescent="0.15">
      <c r="D460" s="110">
        <v>43223</v>
      </c>
      <c r="E460" s="9" t="s">
        <v>795</v>
      </c>
      <c r="F460" s="86" t="str">
        <f t="shared" si="99"/>
        <v>Tuesday</v>
      </c>
      <c r="G460" s="91">
        <v>43319</v>
      </c>
      <c r="H460" s="92" t="str">
        <f>VLOOKUP(MONTH(G460),VLOOKUP!$W$1:$X$24,2)</f>
        <v>August</v>
      </c>
      <c r="I460" s="92" t="str">
        <f t="shared" si="100"/>
        <v>Tuesday, 7 August 2018</v>
      </c>
      <c r="J460" s="90" t="s">
        <v>484</v>
      </c>
      <c r="L460" s="86" t="str">
        <f t="shared" si="101"/>
        <v>&lt;a href='dc9.php' title='list by venue'&gt;DC9&lt;/a&gt;</v>
      </c>
      <c r="M460" s="86" t="str">
        <f t="shared" si="102"/>
        <v>Joan of Arc</v>
      </c>
      <c r="N460" s="86" t="str">
        <f>VLOOKUP(J460,VLOOKUP!$A$2:$S$54,19,FALSE)&amp;J460&amp;"&lt;/a&gt;"</f>
        <v>&lt;a href='dc9.php' title='list by venue'&gt;DC9&lt;/a&gt;</v>
      </c>
      <c r="O460" s="4" t="s">
        <v>1851</v>
      </c>
      <c r="P460" s="94"/>
      <c r="Q460" s="94"/>
      <c r="R460" s="94"/>
      <c r="S460" s="95" t="str">
        <f t="shared" si="103"/>
        <v>Joan of Arc</v>
      </c>
      <c r="T460" s="86" t="str">
        <f t="shared" si="104"/>
        <v>&amp;#149; Joan of Arc - &lt;b&gt;&lt;a href='dc9.php' title='list by venue'&gt;DC9&lt;/a&gt;&lt;/b&gt; &lt;br&gt;</v>
      </c>
      <c r="U460" s="112" t="str">
        <f>IF(ISBLANK(G460),"","&amp;#149; "&amp;IF(ISBLANK(C460),"","&lt;S&gt;")&amp;I460&amp;IF(ISBLANK(A460),""," - &lt;a href='recommended.php#"&amp;AJ460&amp;"'&gt;&lt;b&gt;&lt;em&gt;&lt;font color='#9C004D'&gt;RECOMMENDED&lt;/font&gt;&lt;/em&gt;&lt;/b&gt;&lt;/a&gt;")&amp;" - "&amp;M460&amp;IF(ISBLANK(K460),K460," - &lt;b&gt;"&amp;K460&amp;"&lt;/b&gt; ")&amp;IF(B460="Sold Out"," - &lt;font color='#000099'&gt;&lt;b&gt;&lt;I&gt;sold out&lt;/I&gt;&lt;/b&gt;&lt;/font&gt;"," - &lt;font color='#728C00'&gt;&lt;em&gt;&lt;a href='http://www.shareasale.com/r.cfm?u=529909&amp;b=234786&amp;m=27601&amp;afftrack=&amp;urllink=www%2Eticketfly%2Ecom%2Fpurchase%2Fevent%2F"&amp;X460&amp;"' target='_blank'&gt;buy tickets&lt;/a&gt;&lt;/em&gt;&lt;/font&gt;")&amp;IF(ISBLANK(C460),"","&lt;/S&gt; &lt;b&gt;"&amp;C460&amp;"&lt;/b&gt;")&amp;"&lt;p&gt;")</f>
        <v>&amp;#149; Tuesday, 7 August 2018 - Joan of Arc - &lt;font color='#728C00'&gt;&lt;em&gt;&lt;a href='http://www.shareasale.com/r.cfm?u=529909&amp;b=234786&amp;m=27601&amp;afftrack=&amp;urllink=www%2Eticketfly%2Ecom%2Fpurchase%2Fevent%2F1687335' target='_blank'&gt;buy tickets&lt;/a&gt;&lt;/em&gt;&lt;/font&gt;&lt;p&gt;</v>
      </c>
      <c r="V460" s="95" t="str">
        <f t="shared" si="105"/>
        <v>&amp;#149; Joan of Arc - &lt;b&gt;&lt;a href='dc9.php' title='list by venue'&gt;DC9&lt;/a&gt;&lt;/b&gt;  - &lt;font color='#005500'&gt;&lt;b&gt;NEW!&lt;/b&gt;&lt;/font&gt;&lt;br&gt;</v>
      </c>
      <c r="X460" s="9">
        <v>1687335</v>
      </c>
      <c r="AE460" s="92" t="str">
        <f t="shared" si="106"/>
        <v>Tuesday, 7 August 2018      [&lt;a name='20180807' href='#20180807'&gt;link to this day&lt;/a&gt;]</v>
      </c>
      <c r="AF460" s="96" t="str">
        <f t="shared" si="107"/>
        <v>&lt;a name='20180807'&gt;&lt;b&gt;Tuesday, 7 August 2018: Joan of Arc - &lt;a href='dc9.php' title='list by venue'&gt;DC9&lt;/a&gt;&lt;/b&gt;&lt;/a&gt;&lt;br&gt;</v>
      </c>
      <c r="AG460" s="97">
        <f t="shared" si="108"/>
        <v>2018</v>
      </c>
      <c r="AH460" s="97" t="str">
        <f t="shared" si="109"/>
        <v>08</v>
      </c>
      <c r="AI460" s="97" t="str">
        <f t="shared" si="110"/>
        <v>07</v>
      </c>
      <c r="AJ460" s="97" t="str">
        <f t="shared" si="111"/>
        <v>20180807</v>
      </c>
    </row>
    <row r="461" spans="4:36" ht="12" customHeight="1" x14ac:dyDescent="0.15">
      <c r="D461" s="110">
        <v>43276</v>
      </c>
      <c r="E461" s="9" t="s">
        <v>795</v>
      </c>
      <c r="F461" s="86" t="str">
        <f t="shared" si="99"/>
        <v>Tuesday</v>
      </c>
      <c r="G461" s="91">
        <v>43319</v>
      </c>
      <c r="H461" s="92" t="str">
        <f>VLOOKUP(MONTH(G461),VLOOKUP!$W$1:$X$24,2)</f>
        <v>August</v>
      </c>
      <c r="I461" s="92" t="str">
        <f t="shared" si="100"/>
        <v>Tuesday, 7 August 2018</v>
      </c>
      <c r="J461" s="90" t="s">
        <v>217</v>
      </c>
      <c r="L461" s="86" t="str">
        <f t="shared" si="101"/>
        <v>&lt;a href='jamminjava.php' title='list by venue'&gt;Jammin' Java&lt;/a&gt;</v>
      </c>
      <c r="M461" s="86" t="str">
        <f t="shared" si="102"/>
        <v>Sequel</v>
      </c>
      <c r="N461" s="86" t="str">
        <f>VLOOKUP(J461,VLOOKUP!$A$2:$S$54,19,FALSE)&amp;J461&amp;"&lt;/a&gt;"</f>
        <v>&lt;a href='jamminjava.php' title='list by venue'&gt;Jammin' Java&lt;/a&gt;</v>
      </c>
      <c r="O461" s="9" t="s">
        <v>3256</v>
      </c>
      <c r="S461" s="95" t="str">
        <f t="shared" si="103"/>
        <v>Sequel</v>
      </c>
      <c r="T461" s="86" t="str">
        <f t="shared" si="104"/>
        <v>&amp;#149; Sequel - &lt;b&gt;&lt;a href='jamminjava.php' title='list by venue'&gt;Jammin' Java&lt;/a&gt;&lt;/b&gt; &lt;br&gt;</v>
      </c>
      <c r="U461" s="112" t="str">
        <f>IF(ISBLANK(G461),"","&amp;#149; "&amp;IF(ISBLANK(C461),"","&lt;S&gt;")&amp;I461&amp;IF(ISBLANK(A461),""," - &lt;a href='recommended.php#"&amp;AJ461&amp;"'&gt;&lt;b&gt;&lt;em&gt;&lt;font color='#9C004D'&gt;RECOMMENDED&lt;/font&gt;&lt;/em&gt;&lt;/b&gt;&lt;/a&gt;")&amp;" - "&amp;M461&amp;IF(ISBLANK(K461),K461," - &lt;b&gt;"&amp;K461&amp;"&lt;/b&gt; ")&amp;IF(B461="Sold Out"," - &lt;font color='#000099'&gt;&lt;b&gt;&lt;I&gt;sold out&lt;/I&gt;&lt;/b&gt;&lt;/font&gt;"," - &lt;font color='#728C00'&gt;&lt;em&gt;&lt;a href='http://www.shareasale.com/r.cfm?u=529909&amp;b=234786&amp;m=27601&amp;afftrack=&amp;urllink=www%2Eticketfly%2Ecom%2Fpurchase%2Fevent%2F"&amp;X461&amp;"' target='_blank'&gt;buy tickets&lt;/a&gt;&lt;/em&gt;&lt;/font&gt;")&amp;IF(ISBLANK(C461),"","&lt;/S&gt; &lt;b&gt;"&amp;C461&amp;"&lt;/b&gt;")&amp;"&lt;p&gt;")</f>
        <v>&amp;#149; Tuesday, 7 August 2018 - Sequel - &lt;font color='#728C00'&gt;&lt;em&gt;&lt;a href='http://www.shareasale.com/r.cfm?u=529909&amp;b=234786&amp;m=27601&amp;afftrack=&amp;urllink=www%2Eticketfly%2Ecom%2Fpurchase%2Fevent%2F1722310' target='_blank'&gt;buy tickets&lt;/a&gt;&lt;/em&gt;&lt;/font&gt;&lt;p&gt;</v>
      </c>
      <c r="V461" s="95" t="str">
        <f t="shared" si="105"/>
        <v>&amp;#149; Sequel - &lt;b&gt;&lt;a href='jamminjava.php' title='list by venue'&gt;Jammin' Java&lt;/a&gt;&lt;/b&gt;  - &lt;font color='#005500'&gt;&lt;b&gt;NEW!&lt;/b&gt;&lt;/font&gt;&lt;br&gt;</v>
      </c>
      <c r="X461" s="9">
        <v>1722310</v>
      </c>
      <c r="AE461" s="92" t="str">
        <f t="shared" si="106"/>
        <v>Tuesday, 7 August 2018      [&lt;a name='20180807' href='#20180807'&gt;link to this day&lt;/a&gt;]</v>
      </c>
      <c r="AF461" s="96" t="str">
        <f t="shared" si="107"/>
        <v>&lt;a name='20180807'&gt;&lt;b&gt;Tuesday, 7 August 2018: Sequel - &lt;a href='jamminjava.php' title='list by venue'&gt;Jammin' Java&lt;/a&gt;&lt;/b&gt;&lt;/a&gt;&lt;br&gt;</v>
      </c>
      <c r="AG461" s="97">
        <f t="shared" si="108"/>
        <v>2018</v>
      </c>
      <c r="AH461" s="97" t="str">
        <f t="shared" si="109"/>
        <v>08</v>
      </c>
      <c r="AI461" s="97" t="str">
        <f t="shared" si="110"/>
        <v>07</v>
      </c>
      <c r="AJ461" s="97" t="str">
        <f t="shared" si="111"/>
        <v>20180807</v>
      </c>
    </row>
    <row r="462" spans="4:36" ht="12" customHeight="1" x14ac:dyDescent="0.15">
      <c r="D462" s="110">
        <v>43153</v>
      </c>
      <c r="E462" s="9" t="s">
        <v>795</v>
      </c>
      <c r="F462" s="86" t="str">
        <f t="shared" si="99"/>
        <v>Tuesday</v>
      </c>
      <c r="G462" s="91">
        <v>43319</v>
      </c>
      <c r="H462" s="92" t="str">
        <f>VLOOKUP(MONTH(G462),VLOOKUP!$W$1:$X$24,2)</f>
        <v>August</v>
      </c>
      <c r="I462" s="92" t="str">
        <f t="shared" si="100"/>
        <v>Tuesday, 7 August 2018</v>
      </c>
      <c r="J462" s="90" t="s">
        <v>234</v>
      </c>
      <c r="K462" s="90" t="s">
        <v>1644</v>
      </c>
      <c r="L462" s="86" t="str">
        <f t="shared" si="101"/>
        <v>&lt;a href='wolftrap.php' title='list by venue'&gt;Wolf Trap&lt;/a&gt; (Filene Center)</v>
      </c>
      <c r="M462" s="86" t="str">
        <f t="shared" si="102"/>
        <v>Ang&amp;eacute;lique Kidjo's &lt;em&gt;Remain In Light&lt;/em&gt; and Femi Kuti &amp;amp; the Positive Force</v>
      </c>
      <c r="N462" s="86" t="str">
        <f>VLOOKUP(J462,VLOOKUP!$A$2:$S$54,19,FALSE)&amp;J462&amp;"&lt;/a&gt;"</f>
        <v>&lt;a href='wolftrap.php' title='list by venue'&gt;Wolf Trap&lt;/a&gt;</v>
      </c>
      <c r="O462" s="9" t="s">
        <v>2580</v>
      </c>
      <c r="P462" s="9" t="s">
        <v>2581</v>
      </c>
      <c r="S462" s="95" t="str">
        <f t="shared" si="103"/>
        <v>Ang&amp;eacute;lique Kidjo's &lt;em&gt;Remain In Light&lt;/em&gt;</v>
      </c>
      <c r="T462" s="86" t="str">
        <f t="shared" si="104"/>
        <v>&amp;#149; Ang&amp;eacute;lique Kidjo's &lt;em&gt;Remain In Light&lt;/em&gt; and Femi Kuti &amp;amp; the Positive Force - &lt;b&gt;&lt;a href='wolftrap.php' title='list by venue'&gt;Wolf Trap&lt;/a&gt; (Filene Center)&lt;/b&gt; &lt;br&gt;</v>
      </c>
      <c r="U462" s="86" t="str">
        <f>IF(ISBLANK(G462),"","&amp;#149; "&amp;IF(ISBLANK(C462),"","&lt;S&gt;")&amp;I462&amp;IF(ISBLANK(A462),""," - &lt;a href='recommended.php#"&amp;AJ462&amp;"'&gt;&lt;b&gt;&lt;em&gt;&lt;font color='#9C004D'&gt;RECOMMENDED&lt;/font&gt;&lt;/em&gt;&lt;/b&gt;&lt;/a&gt;")&amp;" - "&amp;M462&amp;IF(ISBLANK(K462),K462," - &lt;b&gt;"&amp;K462&amp;"&lt;/b&gt; ")&amp;IF(B462="Sold Out"," - &lt;font color='#000099'&gt;&lt;b&gt;&lt;I&gt;sold out&lt;/I&gt;&lt;/b&gt;&lt;/font&gt;","")&amp;IF(ISBLANK(C462),"","&lt;/S&gt; &lt;b&gt;"&amp;C462&amp;"&lt;/b&gt;")&amp;"&lt;p&gt;")</f>
        <v>&amp;#149; Tuesday, 7 August 2018 - Ang&amp;eacute;lique Kidjo's &lt;em&gt;Remain In Light&lt;/em&gt; and Femi Kuti &amp;amp; the Positive Force - &lt;b&gt;Filene Center&lt;/b&gt; &lt;p&gt;</v>
      </c>
      <c r="V462" s="95" t="str">
        <f t="shared" si="105"/>
        <v>&amp;#149; Ang&amp;eacute;lique Kidjo's &lt;em&gt;Remain In Light&lt;/em&gt; and Femi Kuti &amp;amp; the Positive Force - &lt;b&gt;&lt;a href='wolftrap.php' title='list by venue'&gt;Wolf Trap&lt;/a&gt; (Filene Center)&lt;/b&gt;  - &lt;font color='#005500'&gt;&lt;b&gt;NEW!&lt;/b&gt;&lt;/font&gt;&lt;br&gt;</v>
      </c>
      <c r="AE462" s="92" t="str">
        <f t="shared" si="106"/>
        <v>Tuesday, 7 August 2018      [&lt;a name='20180807' href='#20180807'&gt;link to this day&lt;/a&gt;]</v>
      </c>
      <c r="AF462" s="96" t="str">
        <f t="shared" si="107"/>
        <v>&lt;a name='20180807'&gt;&lt;b&gt;Tuesday, 7 August 2018: Ang&amp;eacute;lique Kidjo's &lt;em&gt;Remain In Light&lt;/em&gt; and Femi Kuti &amp;amp; the Positive Force - &lt;a href='wolftrap.php' title='list by venue'&gt;Wolf Trap&lt;/a&gt; (Filene Center)&lt;/b&gt;&lt;/a&gt;&lt;br&gt;</v>
      </c>
      <c r="AG462" s="97">
        <f t="shared" si="108"/>
        <v>2018</v>
      </c>
      <c r="AH462" s="97" t="str">
        <f t="shared" si="109"/>
        <v>08</v>
      </c>
      <c r="AI462" s="97" t="str">
        <f t="shared" si="110"/>
        <v>07</v>
      </c>
      <c r="AJ462" s="97" t="str">
        <f t="shared" si="111"/>
        <v>20180807</v>
      </c>
    </row>
    <row r="463" spans="4:36" ht="12" customHeight="1" x14ac:dyDescent="0.15">
      <c r="D463" s="110">
        <v>43276</v>
      </c>
      <c r="E463" s="9" t="s">
        <v>795</v>
      </c>
      <c r="F463" s="86" t="str">
        <f t="shared" si="99"/>
        <v>Wednesday</v>
      </c>
      <c r="G463" s="91">
        <v>43320</v>
      </c>
      <c r="H463" s="92" t="str">
        <f>VLOOKUP(MONTH(G463),VLOOKUP!$W$1:$X$24,2)</f>
        <v>August</v>
      </c>
      <c r="I463" s="92" t="str">
        <f t="shared" si="100"/>
        <v>Wednesday, 8 August 2018</v>
      </c>
      <c r="J463" s="90" t="s">
        <v>235</v>
      </c>
      <c r="K463" s="9" t="s">
        <v>360</v>
      </c>
      <c r="L463" s="86" t="str">
        <f t="shared" si="101"/>
        <v>&lt;a href='blackcat.php' title='list by venue'&gt;Black Cat&lt;/a&gt; (Backstage)</v>
      </c>
      <c r="M463" s="86" t="str">
        <f t="shared" si="102"/>
        <v>Wimps and Bacchae</v>
      </c>
      <c r="N463" s="86" t="str">
        <f>VLOOKUP(J463,VLOOKUP!$A$2:$S$54,19,FALSE)&amp;J463&amp;"&lt;/a&gt;"</f>
        <v>&lt;a href='blackcat.php' title='list by venue'&gt;Black Cat&lt;/a&gt;</v>
      </c>
      <c r="O463" s="9" t="s">
        <v>3356</v>
      </c>
      <c r="P463" s="9" t="s">
        <v>1919</v>
      </c>
      <c r="S463" s="95" t="str">
        <f t="shared" si="103"/>
        <v>Wimps</v>
      </c>
      <c r="T463" s="86" t="str">
        <f t="shared" si="104"/>
        <v>&amp;#149; Wimps and Bacchae - &lt;b&gt;&lt;a href='blackcat.php' title='list by venue'&gt;Black Cat&lt;/a&gt; (Backstage)&lt;/b&gt; &lt;br&gt;</v>
      </c>
      <c r="U463" s="112" t="str">
        <f>IF(ISBLANK(G463),"","&amp;#149; "&amp;IF(ISBLANK(C463),"","&lt;S&gt;")&amp;I463&amp;IF(ISBLANK(A463),""," - &lt;a href='recommended.php#"&amp;AJ463&amp;"'&gt;&lt;b&gt;&lt;em&gt;&lt;font color='#9C004D'&gt;RECOMMENDED&lt;/font&gt;&lt;/em&gt;&lt;/b&gt;&lt;/a&gt;")&amp;" - "&amp;M463&amp;IF(ISBLANK(K463),K463," - &lt;b&gt;"&amp;K463&amp;"&lt;/b&gt; ")&amp;IF(B463="Sold Out"," - &lt;font color='#000099'&gt;&lt;b&gt;&lt;I&gt;sold out&lt;/I&gt;&lt;/b&gt;&lt;/font&gt;"," - &lt;font color='#728C00'&gt;&lt;em&gt;&lt;a href='http://www.shareasale.com/r.cfm?u=529909&amp;b=234786&amp;m=27601&amp;afftrack=&amp;urllink=www%2Eticketfly%2Ecom%2Fpurchase%2Fevent%2F"&amp;X463&amp;"' target='_blank'&gt;buy tickets&lt;/a&gt;&lt;/em&gt;&lt;/font&gt;")&amp;IF(ISBLANK(C463),"","&lt;/S&gt; &lt;b&gt;"&amp;C463&amp;"&lt;/b&gt;")&amp;"&lt;p&gt;")</f>
        <v>&amp;#149; Wednesday, 8 August 2018 - Wimps and Bacchae - &lt;b&gt;Backstage&lt;/b&gt;  - &lt;font color='#728C00'&gt;&lt;em&gt;&lt;a href='http://www.shareasale.com/r.cfm?u=529909&amp;b=234786&amp;m=27601&amp;afftrack=&amp;urllink=www%2Eticketfly%2Ecom%2Fpurchase%2Fevent%2F1697425' target='_blank'&gt;buy tickets&lt;/a&gt;&lt;/em&gt;&lt;/font&gt;&lt;p&gt;</v>
      </c>
      <c r="V463" s="95" t="str">
        <f t="shared" si="105"/>
        <v>&amp;#149; Wimps and Bacchae - &lt;b&gt;&lt;a href='blackcat.php' title='list by venue'&gt;Black Cat&lt;/a&gt; (Backstage)&lt;/b&gt;  - &lt;font color='#005500'&gt;&lt;b&gt;NEW!&lt;/b&gt;&lt;/font&gt;&lt;br&gt;</v>
      </c>
      <c r="W463" s="90" t="s">
        <v>221</v>
      </c>
      <c r="X463" s="4">
        <v>1697425</v>
      </c>
      <c r="AE463" s="92" t="str">
        <f t="shared" si="106"/>
        <v>Wednesday, 8 August 2018      [&lt;a name='20180808' href='#20180808'&gt;link to this day&lt;/a&gt;]</v>
      </c>
      <c r="AF463" s="96" t="str">
        <f t="shared" si="107"/>
        <v>&lt;a name='20180808'&gt;&lt;b&gt;Wednesday, 8 August 2018: Wimps and Bacchae - &lt;a href='blackcat.php' title='list by venue'&gt;Black Cat&lt;/a&gt; (Backstage)&lt;/b&gt;&lt;/a&gt;&lt;br&gt;</v>
      </c>
      <c r="AG463" s="97">
        <f t="shared" si="108"/>
        <v>2018</v>
      </c>
      <c r="AH463" s="97" t="str">
        <f t="shared" si="109"/>
        <v>08</v>
      </c>
      <c r="AI463" s="97" t="str">
        <f t="shared" si="110"/>
        <v>08</v>
      </c>
      <c r="AJ463" s="97" t="str">
        <f t="shared" si="111"/>
        <v>20180808</v>
      </c>
    </row>
    <row r="464" spans="4:36" ht="12" customHeight="1" x14ac:dyDescent="0.15">
      <c r="D464" s="110">
        <v>43223</v>
      </c>
      <c r="E464" s="9" t="s">
        <v>795</v>
      </c>
      <c r="F464" s="86" t="str">
        <f t="shared" si="99"/>
        <v>Wednesday</v>
      </c>
      <c r="G464" s="91">
        <v>43320</v>
      </c>
      <c r="H464" s="92" t="str">
        <f>VLOOKUP(MONTH(G464),VLOOKUP!$W$1:$X$24,2)</f>
        <v>August</v>
      </c>
      <c r="I464" s="92" t="str">
        <f t="shared" si="100"/>
        <v>Wednesday, 8 August 2018</v>
      </c>
      <c r="J464" s="90" t="s">
        <v>674</v>
      </c>
      <c r="K464" s="90" t="s">
        <v>454</v>
      </c>
      <c r="L464" s="86" t="str">
        <f t="shared" si="101"/>
        <v>&lt;a href='bluesalley.php' title='list by venue'&gt;Blues Alley&lt;/a&gt; (Two shows)</v>
      </c>
      <c r="M464" s="86" t="str">
        <f t="shared" si="102"/>
        <v>Victor Provost</v>
      </c>
      <c r="N464" s="86" t="str">
        <f>VLOOKUP(J464,VLOOKUP!$A$2:$S$54,19,FALSE)&amp;J464&amp;"&lt;/a&gt;"</f>
        <v>&lt;a href='bluesalley.php' title='list by venue'&gt;Blues Alley&lt;/a&gt;</v>
      </c>
      <c r="O464" s="160" t="s">
        <v>2198</v>
      </c>
      <c r="S464" s="95" t="str">
        <f t="shared" si="103"/>
        <v>Victor Provost</v>
      </c>
      <c r="T464" s="86" t="str">
        <f t="shared" si="104"/>
        <v>&amp;#149; Victor Provost - &lt;b&gt;&lt;a href='bluesalley.php' title='list by venue'&gt;Blues Alley&lt;/a&gt; (Two shows)&lt;/b&gt; &lt;br&gt;</v>
      </c>
      <c r="U464" s="86" t="str">
        <f>IF(ISBLANK(G464),"","&amp;#149; "&amp;IF(ISBLANK(C464),"","&lt;S&gt;")&amp;I464&amp;IF(ISBLANK(A464),""," - &lt;a href='recommended.php#"&amp;AJ464&amp;"'&gt;&lt;b&gt;&lt;em&gt;&lt;font color='#9C004D'&gt;RECOMMENDED&lt;/font&gt;&lt;/em&gt;&lt;/b&gt;&lt;/a&gt;")&amp;" - "&amp;M464&amp;IF(ISBLANK(K464),K464," - &lt;b&gt;"&amp;K464&amp;"&lt;/b&gt; ")&amp;IF(B464="Sold Out"," - &lt;font color='#000099'&gt;&lt;b&gt;&lt;I&gt;sold out&lt;/I&gt;&lt;/b&gt;&lt;/font&gt;","")&amp;IF(ISBLANK(C464),"","&lt;/S&gt; &lt;b&gt;"&amp;C464&amp;"&lt;/b&gt;")&amp;"&lt;p&gt;")</f>
        <v>&amp;#149; Wednesday, 8 August 2018 - Victor Provost - &lt;b&gt;Two shows&lt;/b&gt; &lt;p&gt;</v>
      </c>
      <c r="V464" s="95" t="str">
        <f t="shared" si="105"/>
        <v>&amp;#149; Victor Provost - &lt;b&gt;&lt;a href='bluesalley.php' title='list by venue'&gt;Blues Alley&lt;/a&gt; (Two shows)&lt;/b&gt;  - &lt;font color='#005500'&gt;&lt;b&gt;NEW!&lt;/b&gt;&lt;/font&gt;&lt;br&gt;</v>
      </c>
      <c r="W464" s="90" t="s">
        <v>221</v>
      </c>
      <c r="AE464" s="92" t="str">
        <f t="shared" si="106"/>
        <v>Wednesday, 8 August 2018      [&lt;a name='20180808' href='#20180808'&gt;link to this day&lt;/a&gt;]</v>
      </c>
      <c r="AF464" s="96" t="str">
        <f t="shared" si="107"/>
        <v>&lt;a name='20180808'&gt;&lt;b&gt;Wednesday, 8 August 2018: Victor Provost - &lt;a href='bluesalley.php' title='list by venue'&gt;Blues Alley&lt;/a&gt; (Two shows)&lt;/b&gt;&lt;/a&gt;&lt;br&gt;</v>
      </c>
      <c r="AG464" s="97">
        <f t="shared" si="108"/>
        <v>2018</v>
      </c>
      <c r="AH464" s="97" t="str">
        <f t="shared" si="109"/>
        <v>08</v>
      </c>
      <c r="AI464" s="97" t="str">
        <f t="shared" si="110"/>
        <v>08</v>
      </c>
      <c r="AJ464" s="97" t="str">
        <f t="shared" si="111"/>
        <v>20180808</v>
      </c>
    </row>
    <row r="465" spans="4:36" ht="12" customHeight="1" x14ac:dyDescent="0.15">
      <c r="D465" s="110">
        <v>43276</v>
      </c>
      <c r="E465" s="9" t="s">
        <v>795</v>
      </c>
      <c r="F465" s="86" t="str">
        <f t="shared" si="99"/>
        <v>Wednesday</v>
      </c>
      <c r="G465" s="91">
        <v>43320</v>
      </c>
      <c r="H465" s="92" t="str">
        <f>VLOOKUP(MONTH(G465),VLOOKUP!$W$1:$X$24,2)</f>
        <v>August</v>
      </c>
      <c r="I465" s="92" t="str">
        <f t="shared" si="100"/>
        <v>Wednesday, 8 August 2018</v>
      </c>
      <c r="J465" s="90" t="s">
        <v>217</v>
      </c>
      <c r="L465" s="86" t="str">
        <f t="shared" si="101"/>
        <v>&lt;a href='jamminjava.php' title='list by venue'&gt;Jammin' Java&lt;/a&gt;</v>
      </c>
      <c r="M465" s="86" t="str">
        <f t="shared" si="102"/>
        <v>exits, Shiffley, and Zach Benson</v>
      </c>
      <c r="N465" s="86" t="str">
        <f>VLOOKUP(J465,VLOOKUP!$A$2:$S$54,19,FALSE)&amp;J465&amp;"&lt;/a&gt;"</f>
        <v>&lt;a href='jamminjava.php' title='list by venue'&gt;Jammin' Java&lt;/a&gt;</v>
      </c>
      <c r="O465" s="9" t="s">
        <v>2324</v>
      </c>
      <c r="P465" s="9" t="s">
        <v>3255</v>
      </c>
      <c r="Q465" s="9" t="s">
        <v>2185</v>
      </c>
      <c r="S465" s="95" t="str">
        <f t="shared" si="103"/>
        <v>exits</v>
      </c>
      <c r="T465" s="86" t="str">
        <f t="shared" si="104"/>
        <v>&amp;#149; exits, Shiffley, and Zach Benson - &lt;b&gt;&lt;a href='jamminjava.php' title='list by venue'&gt;Jammin' Java&lt;/a&gt;&lt;/b&gt; &lt;br&gt;</v>
      </c>
      <c r="U465" s="112" t="str">
        <f>IF(ISBLANK(G465),"","&amp;#149; "&amp;IF(ISBLANK(C465),"","&lt;S&gt;")&amp;I465&amp;IF(ISBLANK(A465),""," - &lt;a href='recommended.php#"&amp;AJ465&amp;"'&gt;&lt;b&gt;&lt;em&gt;&lt;font color='#9C004D'&gt;RECOMMENDED&lt;/font&gt;&lt;/em&gt;&lt;/b&gt;&lt;/a&gt;")&amp;" - "&amp;M465&amp;IF(ISBLANK(K465),K465," - &lt;b&gt;"&amp;K465&amp;"&lt;/b&gt; ")&amp;IF(B465="Sold Out"," - &lt;font color='#000099'&gt;&lt;b&gt;&lt;I&gt;sold out&lt;/I&gt;&lt;/b&gt;&lt;/font&gt;"," - &lt;font color='#728C00'&gt;&lt;em&gt;&lt;a href='http://www.shareasale.com/r.cfm?u=529909&amp;b=234786&amp;m=27601&amp;afftrack=&amp;urllink=www%2Eticketfly%2Ecom%2Fpurchase%2Fevent%2F"&amp;X465&amp;"' target='_blank'&gt;buy tickets&lt;/a&gt;&lt;/em&gt;&lt;/font&gt;")&amp;IF(ISBLANK(C465),"","&lt;/S&gt; &lt;b&gt;"&amp;C465&amp;"&lt;/b&gt;")&amp;"&lt;p&gt;")</f>
        <v>&amp;#149; Wednesday, 8 August 2018 - exits, Shiffley, and Zach Benson - &lt;font color='#728C00'&gt;&lt;em&gt;&lt;a href='http://www.shareasale.com/r.cfm?u=529909&amp;b=234786&amp;m=27601&amp;afftrack=&amp;urllink=www%2Eticketfly%2Ecom%2Fpurchase%2Fevent%2F1703538' target='_blank'&gt;buy tickets&lt;/a&gt;&lt;/em&gt;&lt;/font&gt;&lt;p&gt;</v>
      </c>
      <c r="V465" s="95" t="str">
        <f t="shared" si="105"/>
        <v>&amp;#149; exits, Shiffley, and Zach Benson - &lt;b&gt;&lt;a href='jamminjava.php' title='list by venue'&gt;Jammin' Java&lt;/a&gt;&lt;/b&gt;  - &lt;font color='#005500'&gt;&lt;b&gt;NEW!&lt;/b&gt;&lt;/font&gt;&lt;br&gt;</v>
      </c>
      <c r="X465" s="9">
        <v>1703538</v>
      </c>
      <c r="AE465" s="92" t="str">
        <f t="shared" si="106"/>
        <v>Wednesday, 8 August 2018      [&lt;a name='20180808' href='#20180808'&gt;link to this day&lt;/a&gt;]</v>
      </c>
      <c r="AF465" s="96" t="str">
        <f t="shared" si="107"/>
        <v>&lt;a name='20180808'&gt;&lt;b&gt;Wednesday, 8 August 2018: exits, Shiffley, and Zach Benson - &lt;a href='jamminjava.php' title='list by venue'&gt;Jammin' Java&lt;/a&gt;&lt;/b&gt;&lt;/a&gt;&lt;br&gt;</v>
      </c>
      <c r="AG465" s="97">
        <f t="shared" si="108"/>
        <v>2018</v>
      </c>
      <c r="AH465" s="97" t="str">
        <f t="shared" si="109"/>
        <v>08</v>
      </c>
      <c r="AI465" s="97" t="str">
        <f t="shared" si="110"/>
        <v>08</v>
      </c>
      <c r="AJ465" s="97" t="str">
        <f t="shared" si="111"/>
        <v>20180808</v>
      </c>
    </row>
    <row r="466" spans="4:36" ht="12" customHeight="1" x14ac:dyDescent="0.15">
      <c r="D466" s="110">
        <v>43207</v>
      </c>
      <c r="E466" s="9" t="s">
        <v>795</v>
      </c>
      <c r="F466" s="86" t="str">
        <f t="shared" si="99"/>
        <v>Wednesday</v>
      </c>
      <c r="G466" s="91">
        <v>43320</v>
      </c>
      <c r="H466" s="92" t="str">
        <f>VLOOKUP(MONTH(G466),VLOOKUP!$W$1:$X$24,2)</f>
        <v>August</v>
      </c>
      <c r="I466" s="92" t="str">
        <f t="shared" si="100"/>
        <v>Wednesday, 8 August 2018</v>
      </c>
      <c r="J466" s="94" t="s">
        <v>308</v>
      </c>
      <c r="K466" s="9" t="s">
        <v>2760</v>
      </c>
      <c r="L466" s="86" t="str">
        <f t="shared" si="101"/>
        <v>&lt;a href='jll.php' title='list by venue'&gt;Jiffy Lube Live&lt;/a&gt; (25 Years and Counting)</v>
      </c>
      <c r="M466" s="86" t="str">
        <f t="shared" si="102"/>
        <v>Counting Crows and Live</v>
      </c>
      <c r="N466" s="86" t="str">
        <f>VLOOKUP(J466,VLOOKUP!$A$2:$S$54,19,FALSE)&amp;J466&amp;"&lt;/a&gt;"</f>
        <v>&lt;a href='jll.php' title='list by venue'&gt;Jiffy Lube Live&lt;/a&gt;</v>
      </c>
      <c r="O466" s="9" t="s">
        <v>2096</v>
      </c>
      <c r="P466" s="9" t="s">
        <v>2761</v>
      </c>
      <c r="S466" s="95" t="str">
        <f t="shared" si="103"/>
        <v>Counting Crows</v>
      </c>
      <c r="T466" s="86" t="str">
        <f t="shared" si="104"/>
        <v>&amp;#149; Counting Crows and Live - &lt;b&gt;&lt;a href='jll.php' title='list by venue'&gt;Jiffy Lube Live&lt;/a&gt; (25 Years and Counting)&lt;/b&gt; &lt;br&gt;</v>
      </c>
      <c r="U466" s="86" t="str">
        <f>IF(ISBLANK(G466),"","&amp;#149; "&amp;IF(ISBLANK(C466),"","&lt;S&gt;")&amp;I466&amp;IF(ISBLANK(A466),""," - &lt;a href='recommended.php#"&amp;AJ466&amp;"'&gt;&lt;b&gt;&lt;em&gt;&lt;font color='#9C004D'&gt;RECOMMENDED&lt;/font&gt;&lt;/em&gt;&lt;/b&gt;&lt;/a&gt;")&amp;" - "&amp;M466&amp;IF(ISBLANK(K466),K466," - &lt;b&gt;"&amp;K466&amp;"&lt;/b&gt; ")&amp;IF(B466="Sold Out"," - &lt;font color='#000099'&gt;&lt;b&gt;&lt;I&gt;sold out&lt;/I&gt;&lt;/b&gt;&lt;/font&gt;","")&amp;IF(ISBLANK(C466),"","&lt;/S&gt; &lt;b&gt;"&amp;C466&amp;"&lt;/b&gt;")&amp;"&lt;p&gt;")</f>
        <v>&amp;#149; Wednesday, 8 August 2018 - Counting Crows and Live - &lt;b&gt;25 Years and Counting&lt;/b&gt; &lt;p&gt;</v>
      </c>
      <c r="V466" s="95" t="str">
        <f t="shared" si="105"/>
        <v>&amp;#149; Counting Crows and Live - &lt;b&gt;&lt;a href='jll.php' title='list by venue'&gt;Jiffy Lube Live&lt;/a&gt; (25 Years and Counting)&lt;/b&gt;  - &lt;font color='#005500'&gt;&lt;b&gt;NEW!&lt;/b&gt;&lt;/font&gt;&lt;br&gt;</v>
      </c>
      <c r="AE466" s="92" t="str">
        <f t="shared" si="106"/>
        <v>Wednesday, 8 August 2018      [&lt;a name='20180808' href='#20180808'&gt;link to this day&lt;/a&gt;]</v>
      </c>
      <c r="AF466" s="96" t="str">
        <f t="shared" si="107"/>
        <v>&lt;a name='20180808'&gt;&lt;b&gt;Wednesday, 8 August 2018: Counting Crows and Live - &lt;a href='jll.php' title='list by venue'&gt;Jiffy Lube Live&lt;/a&gt; (25 Years and Counting)&lt;/b&gt;&lt;/a&gt;&lt;br&gt;</v>
      </c>
      <c r="AG466" s="97">
        <f t="shared" si="108"/>
        <v>2018</v>
      </c>
      <c r="AH466" s="97" t="str">
        <f t="shared" si="109"/>
        <v>08</v>
      </c>
      <c r="AI466" s="97" t="str">
        <f t="shared" si="110"/>
        <v>08</v>
      </c>
      <c r="AJ466" s="97" t="str">
        <f t="shared" si="111"/>
        <v>20180808</v>
      </c>
    </row>
    <row r="467" spans="4:36" ht="12" customHeight="1" x14ac:dyDescent="0.15">
      <c r="D467" s="110">
        <v>43287</v>
      </c>
      <c r="E467" s="9" t="s">
        <v>795</v>
      </c>
      <c r="F467" s="86" t="str">
        <f t="shared" si="99"/>
        <v>Wednesday</v>
      </c>
      <c r="G467" s="91">
        <v>43320</v>
      </c>
      <c r="H467" s="92" t="str">
        <f>VLOOKUP(MONTH(G467),VLOOKUP!$W$1:$X$24,2)</f>
        <v>August</v>
      </c>
      <c r="I467" s="92" t="str">
        <f t="shared" si="100"/>
        <v>Wednesday, 8 August 2018</v>
      </c>
      <c r="J467" s="107" t="s">
        <v>647</v>
      </c>
      <c r="K467" s="106"/>
      <c r="L467" s="86" t="str">
        <f t="shared" si="101"/>
        <v>&lt;a href='metrogallery.php' title='list by venue'&gt;Metro Gallery (Baltimore)&lt;/a&gt;</v>
      </c>
      <c r="M467" s="86" t="str">
        <f t="shared" si="102"/>
        <v>Kraus, Nolife, Pinkwench, and Mess</v>
      </c>
      <c r="N467" s="86" t="str">
        <f>VLOOKUP(J467,VLOOKUP!$A$2:$S$54,19,FALSE)&amp;J467&amp;"&lt;/a&gt;"</f>
        <v>&lt;a href='metrogallery.php' title='list by venue'&gt;Metro Gallery (Baltimore)&lt;/a&gt;</v>
      </c>
      <c r="O467" s="3" t="s">
        <v>2594</v>
      </c>
      <c r="P467" s="3" t="s">
        <v>3473</v>
      </c>
      <c r="Q467" s="3" t="s">
        <v>2072</v>
      </c>
      <c r="R467" s="3" t="s">
        <v>2460</v>
      </c>
      <c r="S467" s="95" t="str">
        <f t="shared" si="103"/>
        <v>Kraus</v>
      </c>
      <c r="T467" s="86" t="str">
        <f t="shared" si="104"/>
        <v>&amp;#149; Kraus, Nolife, Pinkwench, and Mess - &lt;b&gt;&lt;a href='metrogallery.php' title='list by venue'&gt;Metro Gallery (Baltimore)&lt;/a&gt;&lt;/b&gt; &lt;br&gt;</v>
      </c>
      <c r="U467" s="86" t="str">
        <f>IF(ISBLANK(G467),"","&amp;#149; "&amp;IF(ISBLANK(C467),"","&lt;S&gt;")&amp;I467&amp;IF(ISBLANK(A467),""," - &lt;a href='recommended.php#"&amp;AJ467&amp;"'&gt;&lt;b&gt;&lt;em&gt;&lt;font color='#9C004D'&gt;RECOMMENDED&lt;/font&gt;&lt;/em&gt;&lt;/b&gt;&lt;/a&gt;")&amp;" - "&amp;M467&amp;IF(ISBLANK(K467),K467," - &lt;b&gt;"&amp;K467&amp;"&lt;/b&gt; ")&amp;IF(B467="Sold Out"," - &lt;font color='#000099'&gt;&lt;b&gt;&lt;I&gt;sold out&lt;/I&gt;&lt;/b&gt;&lt;/font&gt;","")&amp;IF(ISBLANK(C467),"","&lt;/S&gt; &lt;b&gt;"&amp;C467&amp;"&lt;/b&gt;")&amp;"&lt;p&gt;")</f>
        <v>&amp;#149; Wednesday, 8 August 2018 - Kraus, Nolife, Pinkwench, and Mess&lt;p&gt;</v>
      </c>
      <c r="V467" s="95" t="str">
        <f t="shared" si="105"/>
        <v>&amp;#149; Kraus, Nolife, Pinkwench, and Mess - &lt;b&gt;&lt;a href='metrogallery.php' title='list by venue'&gt;Metro Gallery (Baltimore)&lt;/a&gt;&lt;/b&gt;  - &lt;font color='#005500'&gt;&lt;b&gt;NEW!&lt;/b&gt;&lt;/font&gt;&lt;br&gt;</v>
      </c>
      <c r="AE467" s="92" t="str">
        <f t="shared" si="106"/>
        <v>Wednesday, 8 August 2018      [&lt;a name='20180808' href='#20180808'&gt;link to this day&lt;/a&gt;]</v>
      </c>
      <c r="AF467" s="96" t="str">
        <f t="shared" si="107"/>
        <v>&lt;a name='20180808'&gt;&lt;b&gt;Wednesday, 8 August 2018: Kraus, Nolife, Pinkwench, and Mess - &lt;a href='metrogallery.php' title='list by venue'&gt;Metro Gallery (Baltimore)&lt;/a&gt;&lt;/b&gt;&lt;/a&gt;&lt;br&gt;</v>
      </c>
      <c r="AG467" s="97">
        <f t="shared" si="108"/>
        <v>2018</v>
      </c>
      <c r="AH467" s="97" t="str">
        <f t="shared" si="109"/>
        <v>08</v>
      </c>
      <c r="AI467" s="97" t="str">
        <f t="shared" si="110"/>
        <v>08</v>
      </c>
      <c r="AJ467" s="97" t="str">
        <f t="shared" si="111"/>
        <v>20180808</v>
      </c>
    </row>
    <row r="468" spans="4:36" ht="12" customHeight="1" x14ac:dyDescent="0.15">
      <c r="D468" s="110">
        <v>43240</v>
      </c>
      <c r="E468" s="9" t="s">
        <v>795</v>
      </c>
      <c r="F468" s="86" t="str">
        <f t="shared" si="99"/>
        <v>Wednesday</v>
      </c>
      <c r="G468" s="91">
        <v>43320</v>
      </c>
      <c r="H468" s="92" t="str">
        <f>VLOOKUP(MONTH(G468),VLOOKUP!$W$1:$X$24,2)</f>
        <v>August</v>
      </c>
      <c r="I468" s="92" t="str">
        <f t="shared" si="100"/>
        <v>Wednesday, 8 August 2018</v>
      </c>
      <c r="J468" s="90" t="s">
        <v>2345</v>
      </c>
      <c r="L468" s="86" t="str">
        <f t="shared" si="101"/>
        <v>&lt;a href='pearlstreet.php' title='list by venue'&gt;Pearl Street Warehouse&lt;/a&gt; [33 Pearl Street SW, Washington, DC 20024]</v>
      </c>
      <c r="M468" s="86" t="str">
        <f t="shared" si="102"/>
        <v>Matt Schofield</v>
      </c>
      <c r="N468" s="86" t="str">
        <f>VLOOKUP(J468,VLOOKUP!$A$2:$S$54,19,FALSE)&amp;J468&amp;"&lt;/a&gt; ["&amp;VLOOKUP(J468,VLOOKUP!$A$2:$S$54,3,FALSE)&amp;"]"</f>
        <v>&lt;a href='pearlstreet.php' title='list by venue'&gt;Pearl Street Warehouse&lt;/a&gt; [33 Pearl Street SW, Washington, DC 20024]</v>
      </c>
      <c r="O468" s="9" t="s">
        <v>3058</v>
      </c>
      <c r="S468" s="95" t="str">
        <f t="shared" si="103"/>
        <v>Matt Schofield</v>
      </c>
      <c r="T468" s="86" t="str">
        <f t="shared" si="104"/>
        <v>&amp;#149; Matt Schofield - &lt;b&gt;&lt;a href='pearlstreet.php' title='list by venue'&gt;Pearl Street Warehouse&lt;/a&gt; [33 Pearl Street SW, Washington, DC 20024]&lt;/b&gt; &lt;br&gt;</v>
      </c>
      <c r="U468" s="112" t="str">
        <f>IF(ISBLANK(G468),"","&amp;#149; "&amp;IF(ISBLANK(C468),"","&lt;S&gt;")&amp;I468&amp;IF(ISBLANK(A468),""," - &lt;a href='recommended.php#"&amp;AJ468&amp;"'&gt;&lt;b&gt;&lt;em&gt;&lt;font color='#9C004D'&gt;RECOMMENDED&lt;/font&gt;&lt;/em&gt;&lt;/b&gt;&lt;/a&gt;")&amp;" - "&amp;M468&amp;IF(ISBLANK(K468),K468," - &lt;b&gt;"&amp;K468&amp;"&lt;/b&gt; ")&amp;IF(B468="Sold Out"," - &lt;font color='#000099'&gt;&lt;b&gt;&lt;I&gt;sold out&lt;/I&gt;&lt;/b&gt;&lt;/font&gt;"," - &lt;font color='#728C00'&gt;&lt;em&gt;&lt;a href='http://www.shareasale.com/r.cfm?u=529909&amp;b=234786&amp;m=27601&amp;afftrack=&amp;urllink=www%2Eticketfly%2Ecom%2Fpurchase%2Fevent%2F"&amp;X468&amp;"' target='_blank'&gt;buy tickets&lt;/a&gt;&lt;/em&gt;&lt;/font&gt;")&amp;IF(ISBLANK(C468),"","&lt;/S&gt; &lt;b&gt;"&amp;C468&amp;"&lt;/b&gt;")&amp;"&lt;p&gt;")</f>
        <v>&amp;#149; Wednesday, 8 August 2018 - Matt Schofield - &lt;font color='#728C00'&gt;&lt;em&gt;&lt;a href='http://www.shareasale.com/r.cfm?u=529909&amp;b=234786&amp;m=27601&amp;afftrack=&amp;urllink=www%2Eticketfly%2Ecom%2Fpurchase%2Fevent%2F1694369' target='_blank'&gt;buy tickets&lt;/a&gt;&lt;/em&gt;&lt;/font&gt;&lt;p&gt;</v>
      </c>
      <c r="V468" s="95" t="str">
        <f t="shared" si="105"/>
        <v>&amp;#149; Matt Schofield - &lt;b&gt;&lt;a href='pearlstreet.php' title='list by venue'&gt;Pearl Street Warehouse&lt;/a&gt; [33 Pearl Street SW, Washington, DC 20024]&lt;/b&gt;  - &lt;font color='#005500'&gt;&lt;b&gt;NEW!&lt;/b&gt;&lt;/font&gt;&lt;br&gt;</v>
      </c>
      <c r="X468" s="90">
        <v>1694369</v>
      </c>
      <c r="AE468" s="92" t="str">
        <f t="shared" si="106"/>
        <v>Wednesday, 8 August 2018      [&lt;a name='20180808' href='#20180808'&gt;link to this day&lt;/a&gt;]</v>
      </c>
      <c r="AF468" s="96" t="str">
        <f t="shared" si="107"/>
        <v>&lt;a name='20180808'&gt;&lt;b&gt;Wednesday, 8 August 2018: Matt Schofield - &lt;a href='pearlstreet.php' title='list by venue'&gt;Pearl Street Warehouse&lt;/a&gt; [33 Pearl Street SW, Washington, DC 20024]&lt;/b&gt;&lt;/a&gt;&lt;br&gt;</v>
      </c>
      <c r="AG468" s="97">
        <f t="shared" si="108"/>
        <v>2018</v>
      </c>
      <c r="AH468" s="97" t="str">
        <f t="shared" si="109"/>
        <v>08</v>
      </c>
      <c r="AI468" s="97" t="str">
        <f t="shared" si="110"/>
        <v>08</v>
      </c>
      <c r="AJ468" s="97" t="str">
        <f t="shared" si="111"/>
        <v>20180808</v>
      </c>
    </row>
    <row r="469" spans="4:36" ht="12" customHeight="1" x14ac:dyDescent="0.15">
      <c r="D469" s="110">
        <v>43273</v>
      </c>
      <c r="E469" s="9" t="s">
        <v>795</v>
      </c>
      <c r="F469" s="86" t="str">
        <f t="shared" si="99"/>
        <v>Wednesday</v>
      </c>
      <c r="G469" s="91">
        <v>43320</v>
      </c>
      <c r="H469" s="92" t="str">
        <f>VLOOKUP(MONTH(G469),VLOOKUP!$W$1:$X$24,2)</f>
        <v>August</v>
      </c>
      <c r="I469" s="92" t="str">
        <f t="shared" si="100"/>
        <v>Wednesday, 8 August 2018</v>
      </c>
      <c r="J469" s="94" t="s">
        <v>605</v>
      </c>
      <c r="L469" s="86" t="str">
        <f t="shared" si="101"/>
        <v>&lt;a href='rnrh.php' title='list by venue'&gt;Rock &amp; Roll Hotel&lt;/a&gt;</v>
      </c>
      <c r="M469" s="86" t="str">
        <f t="shared" si="102"/>
        <v>Alex Lahey</v>
      </c>
      <c r="N469" s="86" t="str">
        <f>VLOOKUP(J469,VLOOKUP!$A$2:$S$54,19,FALSE)&amp;J469&amp;"&lt;/a&gt;"</f>
        <v>&lt;a href='rnrh.php' title='list by venue'&gt;Rock &amp; Roll Hotel&lt;/a&gt;</v>
      </c>
      <c r="O469" s="9" t="s">
        <v>1950</v>
      </c>
      <c r="S469" s="95" t="str">
        <f t="shared" si="103"/>
        <v>Alex Lahey</v>
      </c>
      <c r="T469" s="86" t="str">
        <f t="shared" si="104"/>
        <v>&amp;#149; Alex Lahey - &lt;b&gt;&lt;a href='rnrh.php' title='list by venue'&gt;Rock &amp; Roll Hotel&lt;/a&gt;&lt;/b&gt; &lt;br&gt;</v>
      </c>
      <c r="U469" s="112" t="str">
        <f>IF(ISBLANK(G469),"","&amp;#149; "&amp;IF(ISBLANK(C469),"","&lt;S&gt;")&amp;I469&amp;IF(ISBLANK(A469),""," - &lt;a href='recommended.php#"&amp;AJ469&amp;"'&gt;&lt;b&gt;&lt;em&gt;&lt;font color='#9C004D'&gt;RECOMMENDED&lt;/font&gt;&lt;/em&gt;&lt;/b&gt;&lt;/a&gt;")&amp;" - "&amp;M469&amp;IF(ISBLANK(K469),K469," - &lt;b&gt;"&amp;K469&amp;"&lt;/b&gt; ")&amp;IF(B469="Sold Out"," - &lt;font color='#000099'&gt;&lt;b&gt;&lt;I&gt;sold out&lt;/I&gt;&lt;/b&gt;&lt;/font&gt;"," - &lt;font color='#728C00'&gt;&lt;em&gt;&lt;a href='http://www.shareasale.com/r.cfm?u=529909&amp;b=234786&amp;m=27601&amp;afftrack=&amp;urllink=www%2Eticketfly%2Ecom%2Fpurchase%2Fevent%2F"&amp;X469&amp;"' target='_blank'&gt;buy tickets&lt;/a&gt;&lt;/em&gt;&lt;/font&gt;")&amp;IF(ISBLANK(C469),"","&lt;/S&gt; &lt;b&gt;"&amp;C469&amp;"&lt;/b&gt;")&amp;"&lt;p&gt;")</f>
        <v>&amp;#149; Wednesday, 8 August 2018 - Alex Lahey - &lt;font color='#728C00'&gt;&lt;em&gt;&lt;a href='http://www.shareasale.com/r.cfm?u=529909&amp;b=234786&amp;m=27601&amp;afftrack=&amp;urllink=www%2Eticketfly%2Ecom%2Fpurchase%2Fevent%2F1714750' target='_blank'&gt;buy tickets&lt;/a&gt;&lt;/em&gt;&lt;/font&gt;&lt;p&gt;</v>
      </c>
      <c r="V469" s="95" t="str">
        <f t="shared" si="105"/>
        <v>&amp;#149; Alex Lahey - &lt;b&gt;&lt;a href='rnrh.php' title='list by venue'&gt;Rock &amp; Roll Hotel&lt;/a&gt;&lt;/b&gt;  - &lt;font color='#005500'&gt;&lt;b&gt;NEW!&lt;/b&gt;&lt;/font&gt;&lt;br&gt;</v>
      </c>
      <c r="X469" s="90">
        <v>1714750</v>
      </c>
      <c r="AE469" s="92" t="str">
        <f t="shared" si="106"/>
        <v>Wednesday, 8 August 2018      [&lt;a name='20180808' href='#20180808'&gt;link to this day&lt;/a&gt;]</v>
      </c>
      <c r="AF469" s="96" t="str">
        <f t="shared" si="107"/>
        <v>&lt;a name='20180808'&gt;&lt;b&gt;Wednesday, 8 August 2018: Alex Lahey - &lt;a href='rnrh.php' title='list by venue'&gt;Rock &amp; Roll Hotel&lt;/a&gt;&lt;/b&gt;&lt;/a&gt;&lt;br&gt;</v>
      </c>
      <c r="AG469" s="97">
        <f t="shared" si="108"/>
        <v>2018</v>
      </c>
      <c r="AH469" s="97" t="str">
        <f t="shared" si="109"/>
        <v>08</v>
      </c>
      <c r="AI469" s="97" t="str">
        <f t="shared" si="110"/>
        <v>08</v>
      </c>
      <c r="AJ469" s="97" t="str">
        <f t="shared" si="111"/>
        <v>20180808</v>
      </c>
    </row>
    <row r="470" spans="4:36" ht="12" customHeight="1" x14ac:dyDescent="0.15">
      <c r="D470" s="110">
        <v>43217</v>
      </c>
      <c r="E470" s="9" t="s">
        <v>795</v>
      </c>
      <c r="F470" s="86" t="str">
        <f t="shared" si="99"/>
        <v>Wednesday</v>
      </c>
      <c r="G470" s="91">
        <v>43320</v>
      </c>
      <c r="H470" s="92" t="str">
        <f>VLOOKUP(MONTH(G470),VLOOKUP!$W$1:$X$24,2)</f>
        <v>August</v>
      </c>
      <c r="I470" s="92" t="str">
        <f t="shared" si="100"/>
        <v>Wednesday, 8 August 2018</v>
      </c>
      <c r="J470" s="90" t="s">
        <v>654</v>
      </c>
      <c r="K470" s="9" t="s">
        <v>2197</v>
      </c>
      <c r="L470" s="86" t="str">
        <f t="shared" si="101"/>
        <v>&lt;a href='strathmore.php' title='list by venue'&gt;Strathmore&lt;/a&gt; (Live from the Lawn)</v>
      </c>
      <c r="M470" s="86" t="str">
        <f t="shared" si="102"/>
        <v>Erin &amp;amp; the Wildfire</v>
      </c>
      <c r="N470" s="86" t="str">
        <f>VLOOKUP(J470,VLOOKUP!$A$2:$S$54,19,FALSE)&amp;J470&amp;"&lt;/a&gt;"</f>
        <v>&lt;a href='strathmore.php' title='list by venue'&gt;Strathmore&lt;/a&gt;</v>
      </c>
      <c r="O470" s="9" t="s">
        <v>2369</v>
      </c>
      <c r="S470" s="95" t="str">
        <f t="shared" si="103"/>
        <v>Erin &amp;amp; the Wildfire</v>
      </c>
      <c r="T470" s="86" t="str">
        <f t="shared" si="104"/>
        <v>&amp;#149; Erin &amp;amp; the Wildfire - &lt;b&gt;&lt;a href='strathmore.php' title='list by venue'&gt;Strathmore&lt;/a&gt; (Live from the Lawn)&lt;/b&gt; &lt;br&gt;</v>
      </c>
      <c r="U470" s="86" t="str">
        <f>IF(ISBLANK(G470),"","&amp;#149; "&amp;IF(ISBLANK(C470),"","&lt;S&gt;")&amp;I470&amp;IF(ISBLANK(A470),""," - &lt;a href='recommended.php#"&amp;AJ470&amp;"'&gt;&lt;b&gt;&lt;em&gt;&lt;font color='#9C004D'&gt;RECOMMENDED&lt;/font&gt;&lt;/em&gt;&lt;/b&gt;&lt;/a&gt;")&amp;" - "&amp;M470&amp;IF(ISBLANK(K470),K470," - &lt;b&gt;"&amp;K470&amp;"&lt;/b&gt; ")&amp;IF(B470="Sold Out"," - &lt;font color='#000099'&gt;&lt;b&gt;&lt;I&gt;sold out&lt;/I&gt;&lt;/b&gt;&lt;/font&gt;","")&amp;IF(ISBLANK(C470),"","&lt;/S&gt; &lt;b&gt;"&amp;C470&amp;"&lt;/b&gt;")&amp;"&lt;p&gt;")</f>
        <v>&amp;#149; Wednesday, 8 August 2018 - Erin &amp;amp; the Wildfire - &lt;b&gt;Live from the Lawn&lt;/b&gt; &lt;p&gt;</v>
      </c>
      <c r="V470" s="95" t="str">
        <f t="shared" si="105"/>
        <v>&amp;#149; Erin &amp;amp; the Wildfire - &lt;b&gt;&lt;a href='strathmore.php' title='list by venue'&gt;Strathmore&lt;/a&gt; (Live from the Lawn)&lt;/b&gt;  - &lt;font color='#005500'&gt;&lt;b&gt;NEW!&lt;/b&gt;&lt;/font&gt;&lt;br&gt;</v>
      </c>
      <c r="AE470" s="92" t="str">
        <f t="shared" si="106"/>
        <v>Wednesday, 8 August 2018      [&lt;a name='20180808' href='#20180808'&gt;link to this day&lt;/a&gt;]</v>
      </c>
      <c r="AF470" s="96" t="str">
        <f t="shared" si="107"/>
        <v>&lt;a name='20180808'&gt;&lt;b&gt;Wednesday, 8 August 2018: Erin &amp;amp; the Wildfire - &lt;a href='strathmore.php' title='list by venue'&gt;Strathmore&lt;/a&gt; (Live from the Lawn)&lt;/b&gt;&lt;/a&gt;&lt;br&gt;</v>
      </c>
      <c r="AG470" s="97">
        <f t="shared" si="108"/>
        <v>2018</v>
      </c>
      <c r="AH470" s="97" t="str">
        <f t="shared" si="109"/>
        <v>08</v>
      </c>
      <c r="AI470" s="97" t="str">
        <f t="shared" si="110"/>
        <v>08</v>
      </c>
      <c r="AJ470" s="97" t="str">
        <f t="shared" si="111"/>
        <v>20180808</v>
      </c>
    </row>
    <row r="471" spans="4:36" ht="12" customHeight="1" x14ac:dyDescent="0.15">
      <c r="D471" s="110">
        <v>43185</v>
      </c>
      <c r="E471" s="9" t="s">
        <v>795</v>
      </c>
      <c r="F471" s="86" t="str">
        <f t="shared" si="99"/>
        <v>Wednesday</v>
      </c>
      <c r="G471" s="91">
        <v>43320</v>
      </c>
      <c r="H471" s="92" t="str">
        <f>VLOOKUP(MONTH(G471),VLOOKUP!$W$1:$X$24,2)</f>
        <v>August</v>
      </c>
      <c r="I471" s="92" t="str">
        <f t="shared" si="100"/>
        <v>Wednesday, 8 August 2018</v>
      </c>
      <c r="J471" s="90" t="s">
        <v>234</v>
      </c>
      <c r="K471" s="90" t="s">
        <v>1644</v>
      </c>
      <c r="L471" s="86" t="str">
        <f t="shared" si="101"/>
        <v>&lt;a href='wolftrap.php' title='list by venue'&gt;Wolf Trap&lt;/a&gt; (Filene Center)</v>
      </c>
      <c r="M471" s="86" t="str">
        <f t="shared" si="102"/>
        <v>Disney: &lt;em&gt;Beauty &amp;amp; the Beast&lt;/em&gt; in concert film with live orchestra and sinters</v>
      </c>
      <c r="N471" s="86" t="str">
        <f>VLOOKUP(J471,VLOOKUP!$A$2:$S$54,19,FALSE)&amp;J471&amp;"&lt;/a&gt;"</f>
        <v>&lt;a href='wolftrap.php' title='list by venue'&gt;Wolf Trap&lt;/a&gt;</v>
      </c>
      <c r="O471" s="9" t="s">
        <v>2656</v>
      </c>
      <c r="S471" s="95" t="str">
        <f t="shared" si="103"/>
        <v>Disney: &lt;em&gt;Beauty &amp;amp; the Beast&lt;/em&gt; in concert film with live orchestra and sinters</v>
      </c>
      <c r="T471" s="86" t="str">
        <f t="shared" si="104"/>
        <v>&amp;#149; Disney: &lt;em&gt;Beauty &amp;amp; the Beast&lt;/em&gt; in concert film with live orchestra and sinters - &lt;b&gt;&lt;a href='wolftrap.php' title='list by venue'&gt;Wolf Trap&lt;/a&gt; (Filene Center)&lt;/b&gt; &lt;br&gt;</v>
      </c>
      <c r="U471" s="86" t="str">
        <f>IF(ISBLANK(G471),"","&amp;#149; "&amp;IF(ISBLANK(C471),"","&lt;S&gt;")&amp;I471&amp;IF(ISBLANK(A471),""," - &lt;a href='recommended.php#"&amp;AJ471&amp;"'&gt;&lt;b&gt;&lt;em&gt;&lt;font color='#9C004D'&gt;RECOMMENDED&lt;/font&gt;&lt;/em&gt;&lt;/b&gt;&lt;/a&gt;")&amp;" - "&amp;M471&amp;IF(ISBLANK(K471),K471," - &lt;b&gt;"&amp;K471&amp;"&lt;/b&gt; ")&amp;IF(B471="Sold Out"," - &lt;font color='#000099'&gt;&lt;b&gt;&lt;I&gt;sold out&lt;/I&gt;&lt;/b&gt;&lt;/font&gt;","")&amp;IF(ISBLANK(C471),"","&lt;/S&gt; &lt;b&gt;"&amp;C471&amp;"&lt;/b&gt;")&amp;"&lt;p&gt;")</f>
        <v>&amp;#149; Wednesday, 8 August 2018 - Disney: &lt;em&gt;Beauty &amp;amp; the Beast&lt;/em&gt; in concert film with live orchestra and sinters - &lt;b&gt;Filene Center&lt;/b&gt; &lt;p&gt;</v>
      </c>
      <c r="V471" s="95" t="str">
        <f t="shared" si="105"/>
        <v>&amp;#149; Disney: &lt;em&gt;Beauty &amp;amp; the Beast&lt;/em&gt; in concert film with live orchestra and sinters - &lt;b&gt;&lt;a href='wolftrap.php' title='list by venue'&gt;Wolf Trap&lt;/a&gt; (Filene Center)&lt;/b&gt;  - &lt;font color='#005500'&gt;&lt;b&gt;NEW!&lt;/b&gt;&lt;/font&gt;&lt;br&gt;</v>
      </c>
      <c r="AE471" s="92" t="str">
        <f t="shared" si="106"/>
        <v>Wednesday, 8 August 2018      [&lt;a name='20180808' href='#20180808'&gt;link to this day&lt;/a&gt;]</v>
      </c>
      <c r="AF471" s="96" t="str">
        <f t="shared" si="107"/>
        <v>&lt;a name='20180808'&gt;&lt;b&gt;Wednesday, 8 August 2018: Disney: &lt;em&gt;Beauty &amp;amp; the Beast&lt;/em&gt; in concert film with live orchestra and sinters - &lt;a href='wolftrap.php' title='list by venue'&gt;Wolf Trap&lt;/a&gt; (Filene Center)&lt;/b&gt;&lt;/a&gt;&lt;br&gt;</v>
      </c>
      <c r="AG471" s="97">
        <f t="shared" si="108"/>
        <v>2018</v>
      </c>
      <c r="AH471" s="97" t="str">
        <f t="shared" si="109"/>
        <v>08</v>
      </c>
      <c r="AI471" s="97" t="str">
        <f t="shared" si="110"/>
        <v>08</v>
      </c>
      <c r="AJ471" s="97" t="str">
        <f t="shared" si="111"/>
        <v>20180808</v>
      </c>
    </row>
    <row r="472" spans="4:36" ht="12" customHeight="1" x14ac:dyDescent="0.15">
      <c r="D472" s="110">
        <v>43276</v>
      </c>
      <c r="E472" s="9" t="s">
        <v>795</v>
      </c>
      <c r="F472" s="86" t="str">
        <f t="shared" si="99"/>
        <v>Thursday</v>
      </c>
      <c r="G472" s="91">
        <v>43321</v>
      </c>
      <c r="H472" s="92" t="str">
        <f>VLOOKUP(MONTH(G472),VLOOKUP!$W$1:$X$24,2)</f>
        <v>August</v>
      </c>
      <c r="I472" s="92" t="str">
        <f t="shared" si="100"/>
        <v>Thursday, 9 August 2018</v>
      </c>
      <c r="J472" s="90" t="s">
        <v>1462</v>
      </c>
      <c r="K472" s="9" t="s">
        <v>3329</v>
      </c>
      <c r="L472" s="86" t="str">
        <f t="shared" si="101"/>
        <v>&lt;a href='amp.php' title='list by venue'&gt;AMP&lt;/a&gt; (AMP Comedy Night)</v>
      </c>
      <c r="M472" s="86" t="str">
        <f t="shared" si="102"/>
        <v>Jason Weems &amp;amp; Melissa Douty</v>
      </c>
      <c r="N472" s="86" t="str">
        <f>VLOOKUP(J472,VLOOKUP!$A$2:$S$54,19,FALSE)&amp;J472&amp;"&lt;/a&gt;"</f>
        <v>&lt;a href='amp.php' title='list by venue'&gt;AMP&lt;/a&gt;</v>
      </c>
      <c r="O472" s="9" t="s">
        <v>3332</v>
      </c>
      <c r="S472" s="95" t="str">
        <f t="shared" si="103"/>
        <v>Jason Weems &amp;amp; Melissa Douty</v>
      </c>
      <c r="T472" s="86" t="str">
        <f t="shared" si="104"/>
        <v>&amp;#149; Jason Weems &amp;amp; Melissa Douty - &lt;b&gt;&lt;a href='amp.php' title='list by venue'&gt;AMP&lt;/a&gt; (AMP Comedy Night)&lt;/b&gt; &lt;br&gt;</v>
      </c>
      <c r="U472" s="86" t="str">
        <f>IF(ISBLANK(G472),"","&amp;#149; "&amp;IF(ISBLANK(C472),"","&lt;S&gt;")&amp;I472&amp;IF(ISBLANK(A472),""," - &lt;a href='recommended.php#"&amp;AJ472&amp;"'&gt;&lt;b&gt;&lt;em&gt;&lt;font color='#9C004D'&gt;RECOMMENDED&lt;/font&gt;&lt;/em&gt;&lt;/b&gt;&lt;/a&gt;")&amp;" - "&amp;M472&amp;IF(ISBLANK(K472),K472," - &lt;b&gt;"&amp;K472&amp;"&lt;/b&gt; ")&amp;IF(B472="Sold Out"," - &lt;font color='#000099'&gt;&lt;b&gt;&lt;I&gt;sold out&lt;/I&gt;&lt;/b&gt;&lt;/font&gt;","")&amp;IF(ISBLANK(C472),"","&lt;/S&gt; &lt;b&gt;"&amp;C472&amp;"&lt;/b&gt;")&amp;"&lt;p&gt;")</f>
        <v>&amp;#149; Thursday, 9 August 2018 - Jason Weems &amp;amp; Melissa Douty - &lt;b&gt;AMP Comedy Night&lt;/b&gt; &lt;p&gt;</v>
      </c>
      <c r="V472" s="95" t="str">
        <f t="shared" si="105"/>
        <v>&amp;#149; Jason Weems &amp;amp; Melissa Douty - &lt;b&gt;&lt;a href='amp.php' title='list by venue'&gt;AMP&lt;/a&gt; (AMP Comedy Night)&lt;/b&gt;  - &lt;font color='#005500'&gt;&lt;b&gt;NEW!&lt;/b&gt;&lt;/font&gt;&lt;br&gt;</v>
      </c>
      <c r="X472" s="99"/>
      <c r="Y472" s="99"/>
      <c r="AE472" s="92" t="str">
        <f t="shared" si="106"/>
        <v>Thursday, 9 August 2018      [&lt;a name='20180809' href='#20180809'&gt;link to this day&lt;/a&gt;]</v>
      </c>
      <c r="AF472" s="96" t="str">
        <f t="shared" si="107"/>
        <v>&lt;a name='20180809'&gt;&lt;b&gt;Thursday, 9 August 2018: Jason Weems &amp;amp; Melissa Douty - &lt;a href='amp.php' title='list by venue'&gt;AMP&lt;/a&gt; (AMP Comedy Night)&lt;/b&gt;&lt;/a&gt;&lt;br&gt;</v>
      </c>
      <c r="AG472" s="97">
        <f t="shared" si="108"/>
        <v>2018</v>
      </c>
      <c r="AH472" s="97" t="str">
        <f t="shared" si="109"/>
        <v>08</v>
      </c>
      <c r="AI472" s="97" t="str">
        <f t="shared" si="110"/>
        <v>09</v>
      </c>
      <c r="AJ472" s="97" t="str">
        <f t="shared" si="111"/>
        <v>20180809</v>
      </c>
    </row>
    <row r="473" spans="4:36" ht="12" customHeight="1" x14ac:dyDescent="0.15">
      <c r="D473" s="110">
        <v>43242</v>
      </c>
      <c r="E473" s="9" t="s">
        <v>795</v>
      </c>
      <c r="F473" s="86" t="str">
        <f t="shared" si="99"/>
        <v>Thursday</v>
      </c>
      <c r="G473" s="91">
        <v>43321</v>
      </c>
      <c r="H473" s="92" t="str">
        <f>VLOOKUP(MONTH(G473),VLOOKUP!$W$1:$X$24,2)</f>
        <v>August</v>
      </c>
      <c r="I473" s="92" t="str">
        <f t="shared" si="100"/>
        <v>Thursday, 9 August 2018</v>
      </c>
      <c r="J473" s="107" t="s">
        <v>453</v>
      </c>
      <c r="K473" s="106"/>
      <c r="L473" s="86" t="str">
        <f t="shared" si="101"/>
        <v>&lt;a href='bmss.php' title='list by venue'&gt;Baltimore SoundStage&lt;/a&gt;</v>
      </c>
      <c r="M473" s="86" t="str">
        <f t="shared" si="102"/>
        <v>Within the Ruins, Phinehas, Great American Ghost, Dead Atlantic, and Fire in Elysium</v>
      </c>
      <c r="N473" s="86" t="str">
        <f>VLOOKUP(J473,VLOOKUP!$A$2:$S$54,19,FALSE)&amp;J473&amp;"&lt;/a&gt;"</f>
        <v>&lt;a href='bmss.php' title='list by venue'&gt;Baltimore SoundStage&lt;/a&gt;</v>
      </c>
      <c r="O473" s="3" t="s">
        <v>3073</v>
      </c>
      <c r="P473" s="3" t="s">
        <v>2340</v>
      </c>
      <c r="Q473" s="3" t="s">
        <v>3524</v>
      </c>
      <c r="R473" s="3" t="s">
        <v>2115</v>
      </c>
      <c r="S473" s="95" t="str">
        <f t="shared" si="103"/>
        <v>Within the Ruins</v>
      </c>
      <c r="T473" s="86" t="str">
        <f t="shared" si="104"/>
        <v>&amp;#149; Within the Ruins, Phinehas, Great American Ghost, Dead Atlantic, and Fire in Elysium - &lt;b&gt;&lt;a href='bmss.php' title='list by venue'&gt;Baltimore SoundStage&lt;/a&gt;&lt;/b&gt; &lt;br&gt;</v>
      </c>
      <c r="U473" s="112" t="str">
        <f>IF(ISBLANK(G473),"","&amp;#149; "&amp;IF(ISBLANK(C473),"","&lt;S&gt;")&amp;I473&amp;IF(ISBLANK(A473),""," - &lt;a href='recommended.php#"&amp;AJ473&amp;"'&gt;&lt;b&gt;&lt;em&gt;&lt;font color='#9C004D'&gt;RECOMMENDED&lt;/font&gt;&lt;/em&gt;&lt;/b&gt;&lt;/a&gt;")&amp;" - "&amp;M473&amp;IF(ISBLANK(K473),K473," - &lt;b&gt;"&amp;K473&amp;"&lt;/b&gt; ")&amp;IF(B473="Sold Out"," - &lt;font color='#000099'&gt;&lt;b&gt;&lt;I&gt;sold out&lt;/I&gt;&lt;/b&gt;&lt;/font&gt;"," - &lt;font color='#728C00'&gt;&lt;em&gt;&lt;a href='http://www.shareasale.com/r.cfm?u=529909&amp;b=234786&amp;m=27601&amp;afftrack=&amp;urllink=www%2Eticketfly%2Ecom%2Fpurchase%2Fevent%2F"&amp;X473&amp;"' target='_blank'&gt;buy tickets&lt;/a&gt;&lt;/em&gt;&lt;/font&gt;")&amp;IF(ISBLANK(C473),"","&lt;/S&gt; &lt;b&gt;"&amp;C473&amp;"&lt;/b&gt;")&amp;"&lt;p&gt;")</f>
        <v>&amp;#149; Thursday, 9 August 2018 - Within the Ruins, Phinehas, Great American Ghost, Dead Atlantic, and Fire in Elysium - &lt;font color='#728C00'&gt;&lt;em&gt;&lt;a href='http://www.shareasale.com/r.cfm?u=529909&amp;b=234786&amp;m=27601&amp;afftrack=&amp;urllink=www%2Eticketfly%2Ecom%2Fpurchase%2Fevent%2F1690614' target='_blank'&gt;buy tickets&lt;/a&gt;&lt;/em&gt;&lt;/font&gt;&lt;p&gt;</v>
      </c>
      <c r="V473" s="95" t="str">
        <f t="shared" si="105"/>
        <v>&amp;#149; Within the Ruins, Phinehas, Great American Ghost, Dead Atlantic, and Fire in Elysium - &lt;b&gt;&lt;a href='bmss.php' title='list by venue'&gt;Baltimore SoundStage&lt;/a&gt;&lt;/b&gt;  - &lt;font color='#005500'&gt;&lt;b&gt;NEW!&lt;/b&gt;&lt;/font&gt;&lt;br&gt;</v>
      </c>
      <c r="W473" s="90" t="s">
        <v>282</v>
      </c>
      <c r="X473" s="9">
        <v>1690614</v>
      </c>
      <c r="Z473" s="172">
        <v>0.79166666666666663</v>
      </c>
      <c r="AE473" s="92" t="str">
        <f t="shared" si="106"/>
        <v>Thursday, 9 August 2018      [&lt;a name='20180809' href='#20180809'&gt;link to this day&lt;/a&gt;]</v>
      </c>
      <c r="AF473" s="96" t="str">
        <f t="shared" si="107"/>
        <v>&lt;a name='20180809'&gt;&lt;b&gt;Thursday, 9 August 2018: Within the Ruins, Phinehas, Great American Ghost, Dead Atlantic, and Fire in Elysium - &lt;a href='bmss.php' title='list by venue'&gt;Baltimore SoundStage&lt;/a&gt;&lt;/b&gt;&lt;/a&gt;&lt;br&gt;</v>
      </c>
      <c r="AG473" s="97">
        <f t="shared" si="108"/>
        <v>2018</v>
      </c>
      <c r="AH473" s="97" t="str">
        <f t="shared" si="109"/>
        <v>08</v>
      </c>
      <c r="AI473" s="97" t="str">
        <f t="shared" si="110"/>
        <v>09</v>
      </c>
      <c r="AJ473" s="97" t="str">
        <f t="shared" si="111"/>
        <v>20180809</v>
      </c>
    </row>
    <row r="474" spans="4:36" ht="12" customHeight="1" x14ac:dyDescent="0.15">
      <c r="D474" s="110">
        <v>43223</v>
      </c>
      <c r="E474" s="9" t="s">
        <v>795</v>
      </c>
      <c r="F474" s="86" t="str">
        <f t="shared" si="99"/>
        <v>Thursday</v>
      </c>
      <c r="G474" s="91">
        <v>43321</v>
      </c>
      <c r="H474" s="92" t="str">
        <f>VLOOKUP(MONTH(G474),VLOOKUP!$W$1:$X$24,2)</f>
        <v>August</v>
      </c>
      <c r="I474" s="92" t="str">
        <f t="shared" si="100"/>
        <v>Thursday, 9 August 2018</v>
      </c>
      <c r="J474" s="90" t="s">
        <v>446</v>
      </c>
      <c r="L474" s="86" t="str">
        <f t="shared" si="101"/>
        <v>&lt;a href='birchmere.php' title='list by venue'&gt;Birchmere&lt;/a&gt;</v>
      </c>
      <c r="M474" s="86" t="str">
        <f t="shared" si="102"/>
        <v>Toad the Wet Sprocket and Megan Slankard</v>
      </c>
      <c r="N474" s="86" t="str">
        <f>VLOOKUP(J474,VLOOKUP!$A$2:$S$54,19,FALSE)&amp;J474&amp;"&lt;/a&gt;"</f>
        <v>&lt;a href='birchmere.php' title='list by venue'&gt;Birchmere&lt;/a&gt;</v>
      </c>
      <c r="O474" s="9" t="s">
        <v>2075</v>
      </c>
      <c r="P474" s="9" t="s">
        <v>2947</v>
      </c>
      <c r="S474" s="95" t="str">
        <f t="shared" si="103"/>
        <v>Toad the Wet Sprocket</v>
      </c>
      <c r="T474" s="86" t="str">
        <f t="shared" si="104"/>
        <v>&amp;#149; Toad the Wet Sprocket and Megan Slankard - &lt;b&gt;&lt;a href='birchmere.php' title='list by venue'&gt;Birchmere&lt;/a&gt;&lt;/b&gt; &lt;br&gt;</v>
      </c>
      <c r="U474" s="86" t="str">
        <f>IF(ISBLANK(G474),"","&amp;#149; "&amp;IF(ISBLANK(C474),"","&lt;S&gt;")&amp;I474&amp;IF(ISBLANK(A474),""," - &lt;a href='recommended.php#"&amp;AJ474&amp;"'&gt;&lt;b&gt;&lt;em&gt;&lt;font color='#9C004D'&gt;RECOMMENDED&lt;/font&gt;&lt;/em&gt;&lt;/b&gt;&lt;/a&gt;")&amp;" - "&amp;M474&amp;IF(ISBLANK(K474),K474," - &lt;b&gt;"&amp;K474&amp;"&lt;/b&gt; ")&amp;IF(B474="Sold Out"," - &lt;font color='#000099'&gt;&lt;b&gt;&lt;I&gt;sold out&lt;/I&gt;&lt;/b&gt;&lt;/font&gt;","")&amp;IF(ISBLANK(C474),"","&lt;/S&gt; &lt;b&gt;"&amp;C474&amp;"&lt;/b&gt;")&amp;"&lt;p&gt;")</f>
        <v>&amp;#149; Thursday, 9 August 2018 - Toad the Wet Sprocket and Megan Slankard&lt;p&gt;</v>
      </c>
      <c r="V474" s="95" t="str">
        <f t="shared" si="105"/>
        <v>&amp;#149; Toad the Wet Sprocket and Megan Slankard - &lt;b&gt;&lt;a href='birchmere.php' title='list by venue'&gt;Birchmere&lt;/a&gt;&lt;/b&gt;  - &lt;font color='#005500'&gt;&lt;b&gt;NEW!&lt;/b&gt;&lt;/font&gt;&lt;br&gt;</v>
      </c>
      <c r="W474" s="90" t="s">
        <v>488</v>
      </c>
      <c r="AE474" s="92" t="str">
        <f t="shared" si="106"/>
        <v>Thursday, 9 August 2018      [&lt;a name='20180809' href='#20180809'&gt;link to this day&lt;/a&gt;]</v>
      </c>
      <c r="AF474" s="96" t="str">
        <f t="shared" si="107"/>
        <v>&lt;a name='20180809'&gt;&lt;b&gt;Thursday, 9 August 2018: Toad the Wet Sprocket and Megan Slankard - &lt;a href='birchmere.php' title='list by venue'&gt;Birchmere&lt;/a&gt;&lt;/b&gt;&lt;/a&gt;&lt;br&gt;</v>
      </c>
      <c r="AG474" s="97">
        <f t="shared" si="108"/>
        <v>2018</v>
      </c>
      <c r="AH474" s="97" t="str">
        <f t="shared" si="109"/>
        <v>08</v>
      </c>
      <c r="AI474" s="97" t="str">
        <f t="shared" si="110"/>
        <v>09</v>
      </c>
      <c r="AJ474" s="97" t="str">
        <f t="shared" si="111"/>
        <v>20180809</v>
      </c>
    </row>
    <row r="475" spans="4:36" ht="12" customHeight="1" x14ac:dyDescent="0.15">
      <c r="D475" s="110">
        <v>43276</v>
      </c>
      <c r="E475" s="9" t="s">
        <v>795</v>
      </c>
      <c r="F475" s="86" t="str">
        <f t="shared" si="99"/>
        <v>Thursday</v>
      </c>
      <c r="G475" s="91">
        <v>43321</v>
      </c>
      <c r="H475" s="92" t="str">
        <f>VLOOKUP(MONTH(G475),VLOOKUP!$W$1:$X$24,2)</f>
        <v>August</v>
      </c>
      <c r="I475" s="92" t="str">
        <f t="shared" si="100"/>
        <v>Thursday, 9 August 2018</v>
      </c>
      <c r="J475" s="90" t="s">
        <v>235</v>
      </c>
      <c r="K475" s="9" t="s">
        <v>360</v>
      </c>
      <c r="L475" s="86" t="str">
        <f t="shared" si="101"/>
        <v>&lt;a href='blackcat.php' title='list by venue'&gt;Black Cat&lt;/a&gt; (Backstage)</v>
      </c>
      <c r="M475" s="86" t="str">
        <f t="shared" si="102"/>
        <v>the Shondes, Governess, and Hemlines</v>
      </c>
      <c r="N475" s="86" t="str">
        <f>VLOOKUP(J475,VLOOKUP!$A$2:$S$54,19,FALSE)&amp;J475&amp;"&lt;/a&gt;"</f>
        <v>&lt;a href='blackcat.php' title='list by venue'&gt;Black Cat&lt;/a&gt;</v>
      </c>
      <c r="O475" s="9" t="s">
        <v>1785</v>
      </c>
      <c r="P475" s="9" t="s">
        <v>1512</v>
      </c>
      <c r="Q475" s="9" t="s">
        <v>1317</v>
      </c>
      <c r="S475" s="95" t="str">
        <f t="shared" si="103"/>
        <v>Shondes</v>
      </c>
      <c r="T475" s="86" t="str">
        <f t="shared" si="104"/>
        <v>&amp;#149; the Shondes, Governess, and Hemlines - &lt;b&gt;&lt;a href='blackcat.php' title='list by venue'&gt;Black Cat&lt;/a&gt; (Backstage)&lt;/b&gt; &lt;br&gt;</v>
      </c>
      <c r="U475" s="112" t="str">
        <f>IF(ISBLANK(G475),"","&amp;#149; "&amp;IF(ISBLANK(C475),"","&lt;S&gt;")&amp;I475&amp;IF(ISBLANK(A475),""," - &lt;a href='recommended.php#"&amp;AJ475&amp;"'&gt;&lt;b&gt;&lt;em&gt;&lt;font color='#9C004D'&gt;RECOMMENDED&lt;/font&gt;&lt;/em&gt;&lt;/b&gt;&lt;/a&gt;")&amp;" - "&amp;M475&amp;IF(ISBLANK(K475),K475," - &lt;b&gt;"&amp;K475&amp;"&lt;/b&gt; ")&amp;IF(B475="Sold Out"," - &lt;font color='#000099'&gt;&lt;b&gt;&lt;I&gt;sold out&lt;/I&gt;&lt;/b&gt;&lt;/font&gt;"," - &lt;font color='#728C00'&gt;&lt;em&gt;&lt;a href='http://www.shareasale.com/r.cfm?u=529909&amp;b=234786&amp;m=27601&amp;afftrack=&amp;urllink=www%2Eticketfly%2Ecom%2Fpurchase%2Fevent%2F"&amp;X475&amp;"' target='_blank'&gt;buy tickets&lt;/a&gt;&lt;/em&gt;&lt;/font&gt;")&amp;IF(ISBLANK(C475),"","&lt;/S&gt; &lt;b&gt;"&amp;C475&amp;"&lt;/b&gt;")&amp;"&lt;p&gt;")</f>
        <v>&amp;#149; Thursday, 9 August 2018 - the Shondes, Governess, and Hemlines - &lt;b&gt;Backstage&lt;/b&gt;  - &lt;font color='#728C00'&gt;&lt;em&gt;&lt;a href='http://www.shareasale.com/r.cfm?u=529909&amp;b=234786&amp;m=27601&amp;afftrack=&amp;urllink=www%2Eticketfly%2Ecom%2Fpurchase%2Fevent%2F1693223' target='_blank'&gt;buy tickets&lt;/a&gt;&lt;/em&gt;&lt;/font&gt;&lt;p&gt;</v>
      </c>
      <c r="V475" s="95" t="str">
        <f t="shared" si="105"/>
        <v>&amp;#149; the Shondes, Governess, and Hemlines - &lt;b&gt;&lt;a href='blackcat.php' title='list by venue'&gt;Black Cat&lt;/a&gt; (Backstage)&lt;/b&gt;  - &lt;font color='#005500'&gt;&lt;b&gt;NEW!&lt;/b&gt;&lt;/font&gt;&lt;br&gt;</v>
      </c>
      <c r="W475" s="90" t="s">
        <v>221</v>
      </c>
      <c r="X475" s="4">
        <v>1693223</v>
      </c>
      <c r="AE475" s="92" t="str">
        <f t="shared" si="106"/>
        <v>Thursday, 9 August 2018      [&lt;a name='20180809' href='#20180809'&gt;link to this day&lt;/a&gt;]</v>
      </c>
      <c r="AF475" s="100" t="str">
        <f t="shared" si="107"/>
        <v>&lt;a name='20180809'&gt;&lt;b&gt;Thursday, 9 August 2018: the Shondes, Governess, and Hemlines - &lt;a href='blackcat.php' title='list by venue'&gt;Black Cat&lt;/a&gt; (Backstage)&lt;/b&gt;&lt;/a&gt;&lt;br&gt;</v>
      </c>
      <c r="AG475" s="101">
        <f t="shared" si="108"/>
        <v>2018</v>
      </c>
      <c r="AH475" s="101" t="str">
        <f t="shared" si="109"/>
        <v>08</v>
      </c>
      <c r="AI475" s="101" t="str">
        <f t="shared" si="110"/>
        <v>09</v>
      </c>
      <c r="AJ475" s="101" t="str">
        <f t="shared" si="111"/>
        <v>20180809</v>
      </c>
    </row>
    <row r="476" spans="4:36" ht="12" customHeight="1" x14ac:dyDescent="0.15">
      <c r="D476" s="110">
        <v>43223</v>
      </c>
      <c r="E476" s="9" t="s">
        <v>795</v>
      </c>
      <c r="F476" s="86" t="str">
        <f t="shared" si="99"/>
        <v>Thursday</v>
      </c>
      <c r="G476" s="91">
        <v>43321</v>
      </c>
      <c r="H476" s="92" t="str">
        <f>VLOOKUP(MONTH(G476),VLOOKUP!$W$1:$X$24,2)</f>
        <v>August</v>
      </c>
      <c r="I476" s="92" t="str">
        <f t="shared" si="100"/>
        <v>Thursday, 9 August 2018</v>
      </c>
      <c r="J476" s="90" t="s">
        <v>674</v>
      </c>
      <c r="K476" s="90" t="s">
        <v>454</v>
      </c>
      <c r="L476" s="86" t="str">
        <f t="shared" si="101"/>
        <v>&lt;a href='bluesalley.php' title='list by venue'&gt;Blues Alley&lt;/a&gt; (Two shows)</v>
      </c>
      <c r="M476" s="86" t="str">
        <f t="shared" si="102"/>
        <v>Marcus Johnson: Urban Jam Band</v>
      </c>
      <c r="N476" s="86" t="str">
        <f>VLOOKUP(J476,VLOOKUP!$A$2:$S$54,19,FALSE)&amp;J476&amp;"&lt;/a&gt;"</f>
        <v>&lt;a href='bluesalley.php' title='list by venue'&gt;Blues Alley&lt;/a&gt;</v>
      </c>
      <c r="O476" s="160" t="s">
        <v>2919</v>
      </c>
      <c r="S476" s="95" t="str">
        <f t="shared" si="103"/>
        <v>Marcus Johnson: Urban Jam Band</v>
      </c>
      <c r="T476" s="86" t="str">
        <f t="shared" si="104"/>
        <v>&amp;#149; Marcus Johnson: Urban Jam Band - &lt;b&gt;&lt;a href='bluesalley.php' title='list by venue'&gt;Blues Alley&lt;/a&gt; (Two shows)&lt;/b&gt; &lt;br&gt;</v>
      </c>
      <c r="U476" s="86" t="str">
        <f>IF(ISBLANK(G476),"","&amp;#149; "&amp;IF(ISBLANK(C476),"","&lt;S&gt;")&amp;I476&amp;IF(ISBLANK(A476),""," - &lt;a href='recommended.php#"&amp;AJ476&amp;"'&gt;&lt;b&gt;&lt;em&gt;&lt;font color='#9C004D'&gt;RECOMMENDED&lt;/font&gt;&lt;/em&gt;&lt;/b&gt;&lt;/a&gt;")&amp;" - "&amp;M476&amp;IF(ISBLANK(K476),K476," - &lt;b&gt;"&amp;K476&amp;"&lt;/b&gt; ")&amp;IF(B476="Sold Out"," - &lt;font color='#000099'&gt;&lt;b&gt;&lt;I&gt;sold out&lt;/I&gt;&lt;/b&gt;&lt;/font&gt;","")&amp;IF(ISBLANK(C476),"","&lt;/S&gt; &lt;b&gt;"&amp;C476&amp;"&lt;/b&gt;")&amp;"&lt;p&gt;")</f>
        <v>&amp;#149; Thursday, 9 August 2018 - Marcus Johnson: Urban Jam Band - &lt;b&gt;Two shows&lt;/b&gt; &lt;p&gt;</v>
      </c>
      <c r="V476" s="95" t="str">
        <f t="shared" si="105"/>
        <v>&amp;#149; Marcus Johnson: Urban Jam Band - &lt;b&gt;&lt;a href='bluesalley.php' title='list by venue'&gt;Blues Alley&lt;/a&gt; (Two shows)&lt;/b&gt;  - &lt;font color='#005500'&gt;&lt;b&gt;NEW!&lt;/b&gt;&lt;/font&gt;&lt;br&gt;</v>
      </c>
      <c r="W476" s="90" t="s">
        <v>221</v>
      </c>
      <c r="AE476" s="92" t="str">
        <f t="shared" si="106"/>
        <v>Thursday, 9 August 2018      [&lt;a name='20180809' href='#20180809'&gt;link to this day&lt;/a&gt;]</v>
      </c>
      <c r="AF476" s="96" t="str">
        <f t="shared" si="107"/>
        <v>&lt;a name='20180809'&gt;&lt;b&gt;Thursday, 9 August 2018: Marcus Johnson: Urban Jam Band - &lt;a href='bluesalley.php' title='list by venue'&gt;Blues Alley&lt;/a&gt; (Two shows)&lt;/b&gt;&lt;/a&gt;&lt;br&gt;</v>
      </c>
      <c r="AG476" s="97">
        <f t="shared" si="108"/>
        <v>2018</v>
      </c>
      <c r="AH476" s="97" t="str">
        <f t="shared" si="109"/>
        <v>08</v>
      </c>
      <c r="AI476" s="97" t="str">
        <f t="shared" si="110"/>
        <v>09</v>
      </c>
      <c r="AJ476" s="97" t="str">
        <f t="shared" si="111"/>
        <v>20180809</v>
      </c>
    </row>
    <row r="477" spans="4:36" ht="12" customHeight="1" x14ac:dyDescent="0.15">
      <c r="D477" s="110">
        <v>43273</v>
      </c>
      <c r="E477" s="9" t="s">
        <v>795</v>
      </c>
      <c r="F477" s="86" t="str">
        <f t="shared" si="99"/>
        <v>Thursday</v>
      </c>
      <c r="G477" s="91">
        <v>43321</v>
      </c>
      <c r="H477" s="92" t="str">
        <f>VLOOKUP(MONTH(G477),VLOOKUP!$W$1:$X$24,2)</f>
        <v>August</v>
      </c>
      <c r="I477" s="92" t="str">
        <f t="shared" si="100"/>
        <v>Thursday, 9 August 2018</v>
      </c>
      <c r="J477" s="90" t="s">
        <v>484</v>
      </c>
      <c r="L477" s="86" t="str">
        <f t="shared" si="101"/>
        <v>&lt;a href='dc9.php' title='list by venue'&gt;DC9&lt;/a&gt;</v>
      </c>
      <c r="M477" s="86" t="str">
        <f t="shared" si="102"/>
        <v>Andrew Combs</v>
      </c>
      <c r="N477" s="86" t="str">
        <f>VLOOKUP(J477,VLOOKUP!$A$2:$S$54,19,FALSE)&amp;J477&amp;"&lt;/a&gt;"</f>
        <v>&lt;a href='dc9.php' title='list by venue'&gt;DC9&lt;/a&gt;</v>
      </c>
      <c r="O477" s="4" t="s">
        <v>2325</v>
      </c>
      <c r="P477" s="94"/>
      <c r="Q477" s="94"/>
      <c r="R477" s="94"/>
      <c r="S477" s="95" t="str">
        <f t="shared" si="103"/>
        <v>Andrew Combs</v>
      </c>
      <c r="T477" s="86" t="str">
        <f t="shared" si="104"/>
        <v>&amp;#149; Andrew Combs - &lt;b&gt;&lt;a href='dc9.php' title='list by venue'&gt;DC9&lt;/a&gt;&lt;/b&gt; &lt;br&gt;</v>
      </c>
      <c r="U477" s="112" t="str">
        <f>IF(ISBLANK(G477),"","&amp;#149; "&amp;IF(ISBLANK(C477),"","&lt;S&gt;")&amp;I477&amp;IF(ISBLANK(A477),""," - &lt;a href='recommended.php#"&amp;AJ477&amp;"'&gt;&lt;b&gt;&lt;em&gt;&lt;font color='#9C004D'&gt;RECOMMENDED&lt;/font&gt;&lt;/em&gt;&lt;/b&gt;&lt;/a&gt;")&amp;" - "&amp;M477&amp;IF(ISBLANK(K477),K477," - &lt;b&gt;"&amp;K477&amp;"&lt;/b&gt; ")&amp;IF(B477="Sold Out"," - &lt;font color='#000099'&gt;&lt;b&gt;&lt;I&gt;sold out&lt;/I&gt;&lt;/b&gt;&lt;/font&gt;"," - &lt;font color='#728C00'&gt;&lt;em&gt;&lt;a href='http://www.shareasale.com/r.cfm?u=529909&amp;b=234786&amp;m=27601&amp;afftrack=&amp;urllink=www%2Eticketfly%2Ecom%2Fpurchase%2Fevent%2F"&amp;X477&amp;"' target='_blank'&gt;buy tickets&lt;/a&gt;&lt;/em&gt;&lt;/font&gt;")&amp;IF(ISBLANK(C477),"","&lt;/S&gt; &lt;b&gt;"&amp;C477&amp;"&lt;/b&gt;")&amp;"&lt;p&gt;")</f>
        <v>&amp;#149; Thursday, 9 August 2018 - Andrew Combs - &lt;font color='#728C00'&gt;&lt;em&gt;&lt;a href='http://www.shareasale.com/r.cfm?u=529909&amp;b=234786&amp;m=27601&amp;afftrack=&amp;urllink=www%2Eticketfly%2Ecom%2Fpurchase%2Fevent%2F1710716' target='_blank'&gt;buy tickets&lt;/a&gt;&lt;/em&gt;&lt;/font&gt;&lt;p&gt;</v>
      </c>
      <c r="V477" s="95" t="str">
        <f t="shared" si="105"/>
        <v>&amp;#149; Andrew Combs - &lt;b&gt;&lt;a href='dc9.php' title='list by venue'&gt;DC9&lt;/a&gt;&lt;/b&gt;  - &lt;font color='#005500'&gt;&lt;b&gt;NEW!&lt;/b&gt;&lt;/font&gt;&lt;br&gt;</v>
      </c>
      <c r="X477" s="9">
        <v>1710716</v>
      </c>
      <c r="AE477" s="92" t="str">
        <f t="shared" si="106"/>
        <v>Thursday, 9 August 2018      [&lt;a name='20180809' href='#20180809'&gt;link to this day&lt;/a&gt;]</v>
      </c>
      <c r="AF477" s="96" t="str">
        <f t="shared" si="107"/>
        <v>&lt;a name='20180809'&gt;&lt;b&gt;Thursday, 9 August 2018: Andrew Combs - &lt;a href='dc9.php' title='list by venue'&gt;DC9&lt;/a&gt;&lt;/b&gt;&lt;/a&gt;&lt;br&gt;</v>
      </c>
      <c r="AG477" s="97">
        <f t="shared" si="108"/>
        <v>2018</v>
      </c>
      <c r="AH477" s="97" t="str">
        <f t="shared" si="109"/>
        <v>08</v>
      </c>
      <c r="AI477" s="97" t="str">
        <f t="shared" si="110"/>
        <v>09</v>
      </c>
      <c r="AJ477" s="97" t="str">
        <f t="shared" si="111"/>
        <v>20180809</v>
      </c>
    </row>
    <row r="478" spans="4:36" ht="12" customHeight="1" x14ac:dyDescent="0.15">
      <c r="D478" s="110">
        <v>43185</v>
      </c>
      <c r="E478" s="9" t="s">
        <v>795</v>
      </c>
      <c r="F478" s="86" t="str">
        <f t="shared" si="99"/>
        <v>Thursday</v>
      </c>
      <c r="G478" s="91">
        <v>43321</v>
      </c>
      <c r="H478" s="92" t="str">
        <f>VLOOKUP(MONTH(G478),VLOOKUP!$W$1:$X$24,2)</f>
        <v>August</v>
      </c>
      <c r="I478" s="92" t="str">
        <f t="shared" si="100"/>
        <v>Thursday, 9 August 2018</v>
      </c>
      <c r="J478" s="90" t="s">
        <v>217</v>
      </c>
      <c r="L478" s="86" t="str">
        <f t="shared" si="101"/>
        <v>&lt;a href='jamminjava.php' title='list by venue'&gt;Jammin' Java&lt;/a&gt;</v>
      </c>
      <c r="M478" s="86" t="str">
        <f t="shared" si="102"/>
        <v>Tony Lucca and Jesse Ruben</v>
      </c>
      <c r="N478" s="86" t="str">
        <f>VLOOKUP(J478,VLOOKUP!$A$2:$S$54,19,FALSE)&amp;J478&amp;"&lt;/a&gt;"</f>
        <v>&lt;a href='jamminjava.php' title='list by venue'&gt;Jammin' Java&lt;/a&gt;</v>
      </c>
      <c r="O478" s="9" t="s">
        <v>1634</v>
      </c>
      <c r="P478" s="9" t="s">
        <v>1908</v>
      </c>
      <c r="S478" s="95" t="str">
        <f t="shared" si="103"/>
        <v>Tony Lucca</v>
      </c>
      <c r="T478" s="86" t="str">
        <f t="shared" si="104"/>
        <v>&amp;#149; Tony Lucca and Jesse Ruben - &lt;b&gt;&lt;a href='jamminjava.php' title='list by venue'&gt;Jammin' Java&lt;/a&gt;&lt;/b&gt; &lt;br&gt;</v>
      </c>
      <c r="U478" s="112" t="str">
        <f>IF(ISBLANK(G478),"","&amp;#149; "&amp;IF(ISBLANK(C478),"","&lt;S&gt;")&amp;I478&amp;IF(ISBLANK(A478),""," - &lt;a href='recommended.php#"&amp;AJ478&amp;"'&gt;&lt;b&gt;&lt;em&gt;&lt;font color='#9C004D'&gt;RECOMMENDED&lt;/font&gt;&lt;/em&gt;&lt;/b&gt;&lt;/a&gt;")&amp;" - "&amp;M478&amp;IF(ISBLANK(K478),K478," - &lt;b&gt;"&amp;K478&amp;"&lt;/b&gt; ")&amp;IF(B478="Sold Out"," - &lt;font color='#000099'&gt;&lt;b&gt;&lt;I&gt;sold out&lt;/I&gt;&lt;/b&gt;&lt;/font&gt;"," - &lt;font color='#728C00'&gt;&lt;em&gt;&lt;a href='http://www.shareasale.com/r.cfm?u=529909&amp;b=234786&amp;m=27601&amp;afftrack=&amp;urllink=www%2Eticketfly%2Ecom%2Fpurchase%2Fevent%2F"&amp;X478&amp;"' target='_blank'&gt;buy tickets&lt;/a&gt;&lt;/em&gt;&lt;/font&gt;")&amp;IF(ISBLANK(C478),"","&lt;/S&gt; &lt;b&gt;"&amp;C478&amp;"&lt;/b&gt;")&amp;"&lt;p&gt;")</f>
        <v>&amp;#149; Thursday, 9 August 2018 - Tony Lucca and Jesse Ruben - &lt;font color='#728C00'&gt;&lt;em&gt;&lt;a href='http://www.shareasale.com/r.cfm?u=529909&amp;b=234786&amp;m=27601&amp;afftrack=&amp;urllink=www%2Eticketfly%2Ecom%2Fpurchase%2Fevent%2F1659576' target='_blank'&gt;buy tickets&lt;/a&gt;&lt;/em&gt;&lt;/font&gt;&lt;p&gt;</v>
      </c>
      <c r="V478" s="95" t="str">
        <f t="shared" si="105"/>
        <v>&amp;#149; Tony Lucca and Jesse Ruben - &lt;b&gt;&lt;a href='jamminjava.php' title='list by venue'&gt;Jammin' Java&lt;/a&gt;&lt;/b&gt;  - &lt;font color='#005500'&gt;&lt;b&gt;NEW!&lt;/b&gt;&lt;/font&gt;&lt;br&gt;</v>
      </c>
      <c r="X478" s="9">
        <v>1659576</v>
      </c>
      <c r="AE478" s="92" t="str">
        <f t="shared" si="106"/>
        <v>Thursday, 9 August 2018      [&lt;a name='20180809' href='#20180809'&gt;link to this day&lt;/a&gt;]</v>
      </c>
      <c r="AF478" s="96" t="str">
        <f t="shared" si="107"/>
        <v>&lt;a name='20180809'&gt;&lt;b&gt;Thursday, 9 August 2018: Tony Lucca and Jesse Ruben - &lt;a href='jamminjava.php' title='list by venue'&gt;Jammin' Java&lt;/a&gt;&lt;/b&gt;&lt;/a&gt;&lt;br&gt;</v>
      </c>
      <c r="AG478" s="97">
        <f t="shared" si="108"/>
        <v>2018</v>
      </c>
      <c r="AH478" s="97" t="str">
        <f t="shared" si="109"/>
        <v>08</v>
      </c>
      <c r="AI478" s="97" t="str">
        <f t="shared" si="110"/>
        <v>09</v>
      </c>
      <c r="AJ478" s="97" t="str">
        <f t="shared" si="111"/>
        <v>20180809</v>
      </c>
    </row>
    <row r="479" spans="4:36" ht="12" customHeight="1" x14ac:dyDescent="0.15">
      <c r="D479" s="110">
        <v>43276</v>
      </c>
      <c r="E479" s="9" t="s">
        <v>795</v>
      </c>
      <c r="F479" s="86" t="str">
        <f t="shared" si="99"/>
        <v>Thursday</v>
      </c>
      <c r="G479" s="91">
        <v>43321</v>
      </c>
      <c r="H479" s="92" t="str">
        <f>VLOOKUP(MONTH(G479),VLOOKUP!$W$1:$X$24,2)</f>
        <v>August</v>
      </c>
      <c r="I479" s="92" t="str">
        <f t="shared" si="100"/>
        <v>Thursday, 9 August 2018</v>
      </c>
      <c r="J479" s="94" t="s">
        <v>308</v>
      </c>
      <c r="L479" s="86" t="str">
        <f t="shared" si="101"/>
        <v>&lt;a href='jll.php' title='list by venue'&gt;Jiffy Lube Live&lt;/a&gt;</v>
      </c>
      <c r="M479" s="86" t="str">
        <f t="shared" si="102"/>
        <v>Wiz Khalifa, Rae Sremmurd, Lil Skies, and O.T. Genasis</v>
      </c>
      <c r="N479" s="86" t="str">
        <f>VLOOKUP(J479,VLOOKUP!$A$2:$S$54,19,FALSE)&amp;J479&amp;"&lt;/a&gt;"</f>
        <v>&lt;a href='jll.php' title='list by venue'&gt;Jiffy Lube Live&lt;/a&gt;</v>
      </c>
      <c r="O479" s="9" t="s">
        <v>3293</v>
      </c>
      <c r="P479" s="9" t="s">
        <v>2646</v>
      </c>
      <c r="Q479" s="9" t="s">
        <v>2529</v>
      </c>
      <c r="R479" s="9" t="s">
        <v>2050</v>
      </c>
      <c r="S479" s="95" t="str">
        <f t="shared" si="103"/>
        <v>Wiz Khalifa</v>
      </c>
      <c r="T479" s="86" t="str">
        <f t="shared" si="104"/>
        <v>&amp;#149; Wiz Khalifa, Rae Sremmurd, Lil Skies, and O.T. Genasis - &lt;b&gt;&lt;a href='jll.php' title='list by venue'&gt;Jiffy Lube Live&lt;/a&gt;&lt;/b&gt; &lt;br&gt;</v>
      </c>
      <c r="U479" s="86" t="str">
        <f>IF(ISBLANK(G479),"","&amp;#149; "&amp;IF(ISBLANK(C479),"","&lt;S&gt;")&amp;I479&amp;IF(ISBLANK(A479),""," - &lt;a href='recommended.php#"&amp;AJ479&amp;"'&gt;&lt;b&gt;&lt;em&gt;&lt;font color='#9C004D'&gt;RECOMMENDED&lt;/font&gt;&lt;/em&gt;&lt;/b&gt;&lt;/a&gt;")&amp;" - "&amp;M479&amp;IF(ISBLANK(K479),K479," - &lt;b&gt;"&amp;K479&amp;"&lt;/b&gt; ")&amp;IF(B479="Sold Out"," - &lt;font color='#000099'&gt;&lt;b&gt;&lt;I&gt;sold out&lt;/I&gt;&lt;/b&gt;&lt;/font&gt;","")&amp;IF(ISBLANK(C479),"","&lt;/S&gt; &lt;b&gt;"&amp;C479&amp;"&lt;/b&gt;")&amp;"&lt;p&gt;")</f>
        <v>&amp;#149; Thursday, 9 August 2018 - Wiz Khalifa, Rae Sremmurd, Lil Skies, and O.T. Genasis&lt;p&gt;</v>
      </c>
      <c r="V479" s="95" t="str">
        <f t="shared" si="105"/>
        <v>&amp;#149; Wiz Khalifa, Rae Sremmurd, Lil Skies, and O.T. Genasis - &lt;b&gt;&lt;a href='jll.php' title='list by venue'&gt;Jiffy Lube Live&lt;/a&gt;&lt;/b&gt;  - &lt;font color='#005500'&gt;&lt;b&gt;NEW!&lt;/b&gt;&lt;/font&gt;&lt;br&gt;</v>
      </c>
      <c r="AE479" s="92" t="str">
        <f t="shared" si="106"/>
        <v>Thursday, 9 August 2018      [&lt;a name='20180809' href='#20180809'&gt;link to this day&lt;/a&gt;]</v>
      </c>
      <c r="AF479" s="96" t="str">
        <f t="shared" si="107"/>
        <v>&lt;a name='20180809'&gt;&lt;b&gt;Thursday, 9 August 2018: Wiz Khalifa, Rae Sremmurd, Lil Skies, and O.T. Genasis - &lt;a href='jll.php' title='list by venue'&gt;Jiffy Lube Live&lt;/a&gt;&lt;/b&gt;&lt;/a&gt;&lt;br&gt;</v>
      </c>
      <c r="AG479" s="97">
        <f t="shared" si="108"/>
        <v>2018</v>
      </c>
      <c r="AH479" s="97" t="str">
        <f t="shared" si="109"/>
        <v>08</v>
      </c>
      <c r="AI479" s="97" t="str">
        <f t="shared" si="110"/>
        <v>09</v>
      </c>
      <c r="AJ479" s="97" t="str">
        <f t="shared" si="111"/>
        <v>20180809</v>
      </c>
    </row>
    <row r="480" spans="4:36" ht="12" customHeight="1" x14ac:dyDescent="0.15">
      <c r="D480" s="110">
        <v>43289</v>
      </c>
      <c r="E480" s="9" t="s">
        <v>795</v>
      </c>
      <c r="F480" s="86" t="str">
        <f t="shared" si="99"/>
        <v>Thursday</v>
      </c>
      <c r="G480" s="91">
        <v>43321</v>
      </c>
      <c r="H480" s="92" t="str">
        <f>VLOOKUP(MONTH(G480),VLOOKUP!$W$1:$X$24,2)</f>
        <v>August</v>
      </c>
      <c r="I480" s="92" t="str">
        <f t="shared" si="100"/>
        <v>Thursday, 9 August 2018</v>
      </c>
      <c r="J480" s="106" t="s">
        <v>415</v>
      </c>
      <c r="L480" s="86" t="str">
        <f t="shared" si="101"/>
        <v>&lt;a href='ramsheadlive.php' title='list by venue'&gt;Rams Head Live! (Baltimore)&lt;/a&gt;</v>
      </c>
      <c r="M480" s="86" t="str">
        <f t="shared" si="102"/>
        <v>the Breeders and Post Pink</v>
      </c>
      <c r="N480" s="86" t="str">
        <f>VLOOKUP(J480,VLOOKUP!$A$2:$S$54,19,FALSE)&amp;J480&amp;"&lt;/a&gt;"</f>
        <v>&lt;a href='ramsheadlive.php' title='list by venue'&gt;Rams Head Live! (Baltimore)&lt;/a&gt;</v>
      </c>
      <c r="O480" s="1" t="s">
        <v>2268</v>
      </c>
      <c r="P480" s="1" t="s">
        <v>1374</v>
      </c>
      <c r="Q480" s="106"/>
      <c r="R480" s="106"/>
      <c r="S480" s="95" t="str">
        <f t="shared" si="103"/>
        <v>Breeders</v>
      </c>
      <c r="T480" s="86" t="str">
        <f t="shared" si="104"/>
        <v>&amp;#149; the Breeders and Post Pink - &lt;b&gt;&lt;a href='ramsheadlive.php' title='list by venue'&gt;Rams Head Live! (Baltimore)&lt;/a&gt;&lt;/b&gt; &lt;br&gt;</v>
      </c>
      <c r="U480" s="86" t="str">
        <f>IF(ISBLANK(G480),"","&amp;#149; "&amp;IF(ISBLANK(C480),"","&lt;S&gt;")&amp;I480&amp;IF(ISBLANK(A480),""," - &lt;a href='recommended.php#"&amp;AJ480&amp;"'&gt;&lt;b&gt;&lt;em&gt;&lt;font color='#9C004D'&gt;RECOMMENDED&lt;/font&gt;&lt;/em&gt;&lt;/b&gt;&lt;/a&gt;")&amp;" - "&amp;M480&amp;IF(ISBLANK(K480),K480," - &lt;b&gt;"&amp;K480&amp;"&lt;/b&gt; ")&amp;IF(B480="Sold Out"," - &lt;font color='#000099'&gt;&lt;b&gt;&lt;I&gt;sold out&lt;/I&gt;&lt;/b&gt;&lt;/font&gt;","")&amp;IF(ISBLANK(C480),"","&lt;/S&gt; &lt;b&gt;"&amp;C480&amp;"&lt;/b&gt;")&amp;"&lt;p&gt;")</f>
        <v>&amp;#149; Thursday, 9 August 2018 - the Breeders and Post Pink&lt;p&gt;</v>
      </c>
      <c r="V480" s="95" t="str">
        <f t="shared" si="105"/>
        <v>&amp;#149; the Breeders and Post Pink - &lt;b&gt;&lt;a href='ramsheadlive.php' title='list by venue'&gt;Rams Head Live! (Baltimore)&lt;/a&gt;&lt;/b&gt;  - &lt;font color='#005500'&gt;&lt;b&gt;NEW!&lt;/b&gt;&lt;/font&gt;&lt;br&gt;</v>
      </c>
      <c r="Z480" s="172">
        <v>0.83333333333333337</v>
      </c>
      <c r="AE480" s="92" t="str">
        <f t="shared" si="106"/>
        <v>Thursday, 9 August 2018      [&lt;a name='20180809' href='#20180809'&gt;link to this day&lt;/a&gt;]</v>
      </c>
      <c r="AF480" s="96" t="str">
        <f t="shared" si="107"/>
        <v>&lt;a name='20180809'&gt;&lt;b&gt;Thursday, 9 August 2018: the Breeders and Post Pink - &lt;a href='ramsheadlive.php' title='list by venue'&gt;Rams Head Live! (Baltimore)&lt;/a&gt;&lt;/b&gt;&lt;/a&gt;&lt;br&gt;</v>
      </c>
      <c r="AG480" s="97">
        <f t="shared" si="108"/>
        <v>2018</v>
      </c>
      <c r="AH480" s="97" t="str">
        <f t="shared" si="109"/>
        <v>08</v>
      </c>
      <c r="AI480" s="97" t="str">
        <f t="shared" si="110"/>
        <v>09</v>
      </c>
      <c r="AJ480" s="97" t="str">
        <f t="shared" si="111"/>
        <v>20180809</v>
      </c>
    </row>
    <row r="481" spans="4:36" ht="12" customHeight="1" x14ac:dyDescent="0.15">
      <c r="D481" s="110">
        <v>43273</v>
      </c>
      <c r="E481" s="9" t="s">
        <v>795</v>
      </c>
      <c r="F481" s="86" t="str">
        <f t="shared" si="99"/>
        <v>Thursday</v>
      </c>
      <c r="G481" s="91">
        <v>43321</v>
      </c>
      <c r="H481" s="92" t="str">
        <f>VLOOKUP(MONTH(G481),VLOOKUP!$W$1:$X$24,2)</f>
        <v>August</v>
      </c>
      <c r="I481" s="92" t="str">
        <f t="shared" si="100"/>
        <v>Thursday, 9 August 2018</v>
      </c>
      <c r="J481" s="94" t="s">
        <v>605</v>
      </c>
      <c r="L481" s="86" t="str">
        <f t="shared" si="101"/>
        <v>&lt;a href='rnrh.php' title='list by venue'&gt;Rock &amp; Roll Hotel&lt;/a&gt;</v>
      </c>
      <c r="M481" s="86" t="str">
        <f t="shared" si="102"/>
        <v>Ruse de Guerre, the Firnats, Desperry, and Lilnorinori</v>
      </c>
      <c r="N481" s="86" t="str">
        <f>VLOOKUP(J481,VLOOKUP!$A$2:$S$54,19,FALSE)&amp;J481&amp;"&lt;/a&gt;"</f>
        <v>&lt;a href='rnrh.php' title='list by venue'&gt;Rock &amp; Roll Hotel&lt;/a&gt;</v>
      </c>
      <c r="O481" s="9" t="s">
        <v>2162</v>
      </c>
      <c r="P481" s="9" t="s">
        <v>2163</v>
      </c>
      <c r="Q481" s="9" t="s">
        <v>3211</v>
      </c>
      <c r="R481" s="9" t="s">
        <v>3212</v>
      </c>
      <c r="S481" s="95" t="str">
        <f t="shared" si="103"/>
        <v>Ruse de Guerre</v>
      </c>
      <c r="T481" s="86" t="str">
        <f t="shared" si="104"/>
        <v>&amp;#149; Ruse de Guerre, the Firnats, Desperry, and Lilnorinori - &lt;b&gt;&lt;a href='rnrh.php' title='list by venue'&gt;Rock &amp; Roll Hotel&lt;/a&gt;&lt;/b&gt; &lt;br&gt;</v>
      </c>
      <c r="U481" s="112" t="str">
        <f>IF(ISBLANK(G481),"","&amp;#149; "&amp;IF(ISBLANK(C481),"","&lt;S&gt;")&amp;I481&amp;IF(ISBLANK(A481),""," - &lt;a href='recommended.php#"&amp;AJ481&amp;"'&gt;&lt;b&gt;&lt;em&gt;&lt;font color='#9C004D'&gt;RECOMMENDED&lt;/font&gt;&lt;/em&gt;&lt;/b&gt;&lt;/a&gt;")&amp;" - "&amp;M481&amp;IF(ISBLANK(K481),K481," - &lt;b&gt;"&amp;K481&amp;"&lt;/b&gt; ")&amp;IF(B481="Sold Out"," - &lt;font color='#000099'&gt;&lt;b&gt;&lt;I&gt;sold out&lt;/I&gt;&lt;/b&gt;&lt;/font&gt;"," - &lt;font color='#728C00'&gt;&lt;em&gt;&lt;a href='http://www.shareasale.com/r.cfm?u=529909&amp;b=234786&amp;m=27601&amp;afftrack=&amp;urllink=www%2Eticketfly%2Ecom%2Fpurchase%2Fevent%2F"&amp;X481&amp;"' target='_blank'&gt;buy tickets&lt;/a&gt;&lt;/em&gt;&lt;/font&gt;")&amp;IF(ISBLANK(C481),"","&lt;/S&gt; &lt;b&gt;"&amp;C481&amp;"&lt;/b&gt;")&amp;"&lt;p&gt;")</f>
        <v>&amp;#149; Thursday, 9 August 2018 - Ruse de Guerre, the Firnats, Desperry, and Lilnorinori - &lt;font color='#728C00'&gt;&lt;em&gt;&lt;a href='http://www.shareasale.com/r.cfm?u=529909&amp;b=234786&amp;m=27601&amp;afftrack=&amp;urllink=www%2Eticketfly%2Ecom%2Fpurchase%2Fevent%2F1717230' target='_blank'&gt;buy tickets&lt;/a&gt;&lt;/em&gt;&lt;/font&gt;&lt;p&gt;</v>
      </c>
      <c r="V481" s="95" t="str">
        <f t="shared" si="105"/>
        <v>&amp;#149; Ruse de Guerre, the Firnats, Desperry, and Lilnorinori - &lt;b&gt;&lt;a href='rnrh.php' title='list by venue'&gt;Rock &amp; Roll Hotel&lt;/a&gt;&lt;/b&gt;  - &lt;font color='#005500'&gt;&lt;b&gt;NEW!&lt;/b&gt;&lt;/font&gt;&lt;br&gt;</v>
      </c>
      <c r="X481" s="9">
        <v>1717230</v>
      </c>
      <c r="AE481" s="92" t="str">
        <f t="shared" si="106"/>
        <v>Thursday, 9 August 2018      [&lt;a name='20180809' href='#20180809'&gt;link to this day&lt;/a&gt;]</v>
      </c>
      <c r="AF481" s="96" t="str">
        <f t="shared" si="107"/>
        <v>&lt;a name='20180809'&gt;&lt;b&gt;Thursday, 9 August 2018: Ruse de Guerre, the Firnats, Desperry, and Lilnorinori - &lt;a href='rnrh.php' title='list by venue'&gt;Rock &amp; Roll Hotel&lt;/a&gt;&lt;/b&gt;&lt;/a&gt;&lt;br&gt;</v>
      </c>
      <c r="AG481" s="97">
        <f t="shared" si="108"/>
        <v>2018</v>
      </c>
      <c r="AH481" s="97" t="str">
        <f t="shared" si="109"/>
        <v>08</v>
      </c>
      <c r="AI481" s="97" t="str">
        <f t="shared" si="110"/>
        <v>09</v>
      </c>
      <c r="AJ481" s="97" t="str">
        <f t="shared" si="111"/>
        <v>20180809</v>
      </c>
    </row>
    <row r="482" spans="4:36" ht="12" customHeight="1" x14ac:dyDescent="0.15">
      <c r="D482" s="110">
        <v>43185</v>
      </c>
      <c r="E482" s="9" t="s">
        <v>795</v>
      </c>
      <c r="F482" s="86" t="str">
        <f t="shared" si="99"/>
        <v>Thursday</v>
      </c>
      <c r="G482" s="91">
        <v>43321</v>
      </c>
      <c r="H482" s="92" t="str">
        <f>VLOOKUP(MONTH(G482),VLOOKUP!$W$1:$X$24,2)</f>
        <v>August</v>
      </c>
      <c r="I482" s="92" t="str">
        <f t="shared" si="100"/>
        <v>Thursday, 9 August 2018</v>
      </c>
      <c r="J482" s="90" t="s">
        <v>234</v>
      </c>
      <c r="K482" s="90" t="s">
        <v>1644</v>
      </c>
      <c r="L482" s="86" t="str">
        <f t="shared" si="101"/>
        <v>&lt;a href='wolftrap.php' title='list by venue'&gt;Wolf Trap&lt;/a&gt; (Filene Center)</v>
      </c>
      <c r="M482" s="86" t="str">
        <f t="shared" si="102"/>
        <v>Disney: &lt;em&gt;Beauty &amp;amp; the Beast&lt;/em&gt; in concert film with live orchestra and sinters</v>
      </c>
      <c r="N482" s="86" t="str">
        <f>VLOOKUP(J482,VLOOKUP!$A$2:$S$54,19,FALSE)&amp;J482&amp;"&lt;/a&gt;"</f>
        <v>&lt;a href='wolftrap.php' title='list by venue'&gt;Wolf Trap&lt;/a&gt;</v>
      </c>
      <c r="O482" s="9" t="s">
        <v>2656</v>
      </c>
      <c r="S482" s="95" t="str">
        <f t="shared" si="103"/>
        <v>Disney: &lt;em&gt;Beauty &amp;amp; the Beast&lt;/em&gt; in concert film with live orchestra and sinters</v>
      </c>
      <c r="T482" s="86" t="str">
        <f t="shared" si="104"/>
        <v>&amp;#149; Disney: &lt;em&gt;Beauty &amp;amp; the Beast&lt;/em&gt; in concert film with live orchestra and sinters - &lt;b&gt;&lt;a href='wolftrap.php' title='list by venue'&gt;Wolf Trap&lt;/a&gt; (Filene Center)&lt;/b&gt; &lt;br&gt;</v>
      </c>
      <c r="U482" s="86" t="str">
        <f>IF(ISBLANK(G482),"","&amp;#149; "&amp;IF(ISBLANK(C482),"","&lt;S&gt;")&amp;I482&amp;IF(ISBLANK(A482),""," - &lt;a href='recommended.php#"&amp;AJ482&amp;"'&gt;&lt;b&gt;&lt;em&gt;&lt;font color='#9C004D'&gt;RECOMMENDED&lt;/font&gt;&lt;/em&gt;&lt;/b&gt;&lt;/a&gt;")&amp;" - "&amp;M482&amp;IF(ISBLANK(K482),K482," - &lt;b&gt;"&amp;K482&amp;"&lt;/b&gt; ")&amp;IF(B482="Sold Out"," - &lt;font color='#000099'&gt;&lt;b&gt;&lt;I&gt;sold out&lt;/I&gt;&lt;/b&gt;&lt;/font&gt;","")&amp;IF(ISBLANK(C482),"","&lt;/S&gt; &lt;b&gt;"&amp;C482&amp;"&lt;/b&gt;")&amp;"&lt;p&gt;")</f>
        <v>&amp;#149; Thursday, 9 August 2018 - Disney: &lt;em&gt;Beauty &amp;amp; the Beast&lt;/em&gt; in concert film with live orchestra and sinters - &lt;b&gt;Filene Center&lt;/b&gt; &lt;p&gt;</v>
      </c>
      <c r="V482" s="95" t="str">
        <f t="shared" si="105"/>
        <v>&amp;#149; Disney: &lt;em&gt;Beauty &amp;amp; the Beast&lt;/em&gt; in concert film with live orchestra and sinters - &lt;b&gt;&lt;a href='wolftrap.php' title='list by venue'&gt;Wolf Trap&lt;/a&gt; (Filene Center)&lt;/b&gt;  - &lt;font color='#005500'&gt;&lt;b&gt;NEW!&lt;/b&gt;&lt;/font&gt;&lt;br&gt;</v>
      </c>
      <c r="AE482" s="92" t="str">
        <f t="shared" si="106"/>
        <v>Thursday, 9 August 2018      [&lt;a name='20180809' href='#20180809'&gt;link to this day&lt;/a&gt;]</v>
      </c>
      <c r="AF482" s="96" t="str">
        <f t="shared" si="107"/>
        <v>&lt;a name='20180809'&gt;&lt;b&gt;Thursday, 9 August 2018: Disney: &lt;em&gt;Beauty &amp;amp; the Beast&lt;/em&gt; in concert film with live orchestra and sinters - &lt;a href='wolftrap.php' title='list by venue'&gt;Wolf Trap&lt;/a&gt; (Filene Center)&lt;/b&gt;&lt;/a&gt;&lt;br&gt;</v>
      </c>
      <c r="AG482" s="97">
        <f t="shared" si="108"/>
        <v>2018</v>
      </c>
      <c r="AH482" s="97" t="str">
        <f t="shared" si="109"/>
        <v>08</v>
      </c>
      <c r="AI482" s="97" t="str">
        <f t="shared" si="110"/>
        <v>09</v>
      </c>
      <c r="AJ482" s="97" t="str">
        <f t="shared" si="111"/>
        <v>20180809</v>
      </c>
    </row>
    <row r="483" spans="4:36" ht="12" customHeight="1" x14ac:dyDescent="0.15">
      <c r="D483" s="110">
        <v>43223</v>
      </c>
      <c r="E483" s="9" t="s">
        <v>795</v>
      </c>
      <c r="F483" s="86" t="str">
        <f t="shared" si="99"/>
        <v>Friday</v>
      </c>
      <c r="G483" s="91">
        <v>43322</v>
      </c>
      <c r="H483" s="92" t="str">
        <f>VLOOKUP(MONTH(G483),VLOOKUP!$W$1:$X$24,2)</f>
        <v>August</v>
      </c>
      <c r="I483" s="92" t="str">
        <f t="shared" si="100"/>
        <v>Friday, 10 August 2018</v>
      </c>
      <c r="J483" s="90" t="s">
        <v>446</v>
      </c>
      <c r="L483" s="86" t="str">
        <f t="shared" si="101"/>
        <v>&lt;a href='birchmere.php' title='list by venue'&gt;Birchmere&lt;/a&gt;</v>
      </c>
      <c r="M483" s="86" t="str">
        <f t="shared" si="102"/>
        <v>Toad the Wet Sprocket and Megan Slankard</v>
      </c>
      <c r="N483" s="86" t="str">
        <f>VLOOKUP(J483,VLOOKUP!$A$2:$S$54,19,FALSE)&amp;J483&amp;"&lt;/a&gt;"</f>
        <v>&lt;a href='birchmere.php' title='list by venue'&gt;Birchmere&lt;/a&gt;</v>
      </c>
      <c r="O483" s="9" t="s">
        <v>2075</v>
      </c>
      <c r="P483" s="9" t="s">
        <v>2947</v>
      </c>
      <c r="S483" s="95" t="str">
        <f t="shared" si="103"/>
        <v>Toad the Wet Sprocket</v>
      </c>
      <c r="T483" s="86" t="str">
        <f t="shared" si="104"/>
        <v>&amp;#149; Toad the Wet Sprocket and Megan Slankard - &lt;b&gt;&lt;a href='birchmere.php' title='list by venue'&gt;Birchmere&lt;/a&gt;&lt;/b&gt; &lt;br&gt;</v>
      </c>
      <c r="U483" s="86" t="str">
        <f>IF(ISBLANK(G483),"","&amp;#149; "&amp;IF(ISBLANK(C483),"","&lt;S&gt;")&amp;I483&amp;IF(ISBLANK(A483),""," - &lt;a href='recommended.php#"&amp;AJ483&amp;"'&gt;&lt;b&gt;&lt;em&gt;&lt;font color='#9C004D'&gt;RECOMMENDED&lt;/font&gt;&lt;/em&gt;&lt;/b&gt;&lt;/a&gt;")&amp;" - "&amp;M483&amp;IF(ISBLANK(K483),K483," - &lt;b&gt;"&amp;K483&amp;"&lt;/b&gt; ")&amp;IF(B483="Sold Out"," - &lt;font color='#000099'&gt;&lt;b&gt;&lt;I&gt;sold out&lt;/I&gt;&lt;/b&gt;&lt;/font&gt;","")&amp;IF(ISBLANK(C483),"","&lt;/S&gt; &lt;b&gt;"&amp;C483&amp;"&lt;/b&gt;")&amp;"&lt;p&gt;")</f>
        <v>&amp;#149; Friday, 10 August 2018 - Toad the Wet Sprocket and Megan Slankard&lt;p&gt;</v>
      </c>
      <c r="V483" s="95" t="str">
        <f t="shared" si="105"/>
        <v>&amp;#149; Toad the Wet Sprocket and Megan Slankard - &lt;b&gt;&lt;a href='birchmere.php' title='list by venue'&gt;Birchmere&lt;/a&gt;&lt;/b&gt;  - &lt;font color='#005500'&gt;&lt;b&gt;NEW!&lt;/b&gt;&lt;/font&gt;&lt;br&gt;</v>
      </c>
      <c r="W483" s="90" t="s">
        <v>488</v>
      </c>
      <c r="AE483" s="92" t="str">
        <f t="shared" si="106"/>
        <v>Friday, 10 August 2018      [&lt;a name='20180810' href='#20180810'&gt;link to this day&lt;/a&gt;]</v>
      </c>
      <c r="AF483" s="96" t="str">
        <f t="shared" si="107"/>
        <v>&lt;a name='20180810'&gt;&lt;b&gt;Friday, 10 August 2018: Toad the Wet Sprocket and Megan Slankard - &lt;a href='birchmere.php' title='list by venue'&gt;Birchmere&lt;/a&gt;&lt;/b&gt;&lt;/a&gt;&lt;br&gt;</v>
      </c>
      <c r="AG483" s="97">
        <f t="shared" si="108"/>
        <v>2018</v>
      </c>
      <c r="AH483" s="97" t="str">
        <f t="shared" si="109"/>
        <v>08</v>
      </c>
      <c r="AI483" s="97">
        <f t="shared" si="110"/>
        <v>10</v>
      </c>
      <c r="AJ483" s="97" t="str">
        <f t="shared" si="111"/>
        <v>20180810</v>
      </c>
    </row>
    <row r="484" spans="4:36" ht="12" customHeight="1" x14ac:dyDescent="0.15">
      <c r="D484" s="110">
        <v>43276</v>
      </c>
      <c r="E484" s="9" t="s">
        <v>795</v>
      </c>
      <c r="F484" s="86" t="str">
        <f t="shared" si="99"/>
        <v>Friday</v>
      </c>
      <c r="G484" s="91">
        <v>43322</v>
      </c>
      <c r="H484" s="92" t="str">
        <f>VLOOKUP(MONTH(G484),VLOOKUP!$W$1:$X$24,2)</f>
        <v>August</v>
      </c>
      <c r="I484" s="92" t="str">
        <f t="shared" si="100"/>
        <v>Friday, 10 August 2018</v>
      </c>
      <c r="J484" s="90" t="s">
        <v>235</v>
      </c>
      <c r="K484" s="9" t="s">
        <v>360</v>
      </c>
      <c r="L484" s="86" t="str">
        <f t="shared" si="101"/>
        <v>&lt;a href='blackcat.php' title='list by venue'&gt;Black Cat&lt;/a&gt; (Backstage)</v>
      </c>
      <c r="M484" s="86" t="str">
        <f t="shared" si="102"/>
        <v>Kill Lincoln (&lt;em&gt;Good Riddance to Good Advice&lt;/em&gt; vinyl release show), Joystick, and Boardroom Heroes</v>
      </c>
      <c r="N484" s="86" t="str">
        <f>VLOOKUP(J484,VLOOKUP!$A$2:$S$54,19,FALSE)&amp;J484&amp;"&lt;/a&gt;"</f>
        <v>&lt;a href='blackcat.php' title='list by venue'&gt;Black Cat&lt;/a&gt;</v>
      </c>
      <c r="O484" s="9" t="s">
        <v>3358</v>
      </c>
      <c r="P484" s="9" t="s">
        <v>3359</v>
      </c>
      <c r="Q484" s="9" t="s">
        <v>887</v>
      </c>
      <c r="S484" s="95" t="str">
        <f t="shared" si="103"/>
        <v>Kill Lincoln (&lt;em&gt;Good Riddance to Good Advice&lt;/em&gt; vinyl release show)</v>
      </c>
      <c r="T484" s="86" t="str">
        <f t="shared" si="104"/>
        <v>&amp;#149; Kill Lincoln (&lt;em&gt;Good Riddance to Good Advice&lt;/em&gt; vinyl release show), Joystick, and Boardroom Heroes - &lt;b&gt;&lt;a href='blackcat.php' title='list by venue'&gt;Black Cat&lt;/a&gt; (Backstage)&lt;/b&gt; &lt;br&gt;</v>
      </c>
      <c r="U484" s="112" t="str">
        <f>IF(ISBLANK(G484),"","&amp;#149; "&amp;IF(ISBLANK(C484),"","&lt;S&gt;")&amp;I484&amp;IF(ISBLANK(A484),""," - &lt;a href='recommended.php#"&amp;AJ484&amp;"'&gt;&lt;b&gt;&lt;em&gt;&lt;font color='#9C004D'&gt;RECOMMENDED&lt;/font&gt;&lt;/em&gt;&lt;/b&gt;&lt;/a&gt;")&amp;" - "&amp;M484&amp;IF(ISBLANK(K484),K484," - &lt;b&gt;"&amp;K484&amp;"&lt;/b&gt; ")&amp;IF(B484="Sold Out"," - &lt;font color='#000099'&gt;&lt;b&gt;&lt;I&gt;sold out&lt;/I&gt;&lt;/b&gt;&lt;/font&gt;"," - &lt;font color='#728C00'&gt;&lt;em&gt;&lt;a href='http://www.shareasale.com/r.cfm?u=529909&amp;b=234786&amp;m=27601&amp;afftrack=&amp;urllink=www%2Eticketfly%2Ecom%2Fpurchase%2Fevent%2F"&amp;X484&amp;"' target='_blank'&gt;buy tickets&lt;/a&gt;&lt;/em&gt;&lt;/font&gt;")&amp;IF(ISBLANK(C484),"","&lt;/S&gt; &lt;b&gt;"&amp;C484&amp;"&lt;/b&gt;")&amp;"&lt;p&gt;")</f>
        <v>&amp;#149; Friday, 10 August 2018 - Kill Lincoln (&lt;em&gt;Good Riddance to Good Advice&lt;/em&gt; vinyl release show), Joystick, and Boardroom Heroes - &lt;b&gt;Backstage&lt;/b&gt;  - &lt;font color='#728C00'&gt;&lt;em&gt;&lt;a href='http://www.shareasale.com/r.cfm?u=529909&amp;b=234786&amp;m=27601&amp;afftrack=&amp;urllink=www%2Eticketfly%2Ecom%2Fpurchase%2Fevent%2F1711945' target='_blank'&gt;buy tickets&lt;/a&gt;&lt;/em&gt;&lt;/font&gt;&lt;p&gt;</v>
      </c>
      <c r="V484" s="95" t="str">
        <f t="shared" si="105"/>
        <v>&amp;#149; Kill Lincoln (&lt;em&gt;Good Riddance to Good Advice&lt;/em&gt; vinyl release show), Joystick, and Boardroom Heroes - &lt;b&gt;&lt;a href='blackcat.php' title='list by venue'&gt;Black Cat&lt;/a&gt; (Backstage)&lt;/b&gt;  - &lt;font color='#005500'&gt;&lt;b&gt;NEW!&lt;/b&gt;&lt;/font&gt;&lt;br&gt;</v>
      </c>
      <c r="W484" s="90" t="s">
        <v>221</v>
      </c>
      <c r="X484" s="4">
        <v>1711945</v>
      </c>
      <c r="AE484" s="92" t="str">
        <f t="shared" si="106"/>
        <v>Friday, 10 August 2018      [&lt;a name='20180810' href='#20180810'&gt;link to this day&lt;/a&gt;]</v>
      </c>
      <c r="AF484" s="96" t="str">
        <f t="shared" si="107"/>
        <v>&lt;a name='20180810'&gt;&lt;b&gt;Friday, 10 August 2018: Kill Lincoln (&lt;em&gt;Good Riddance to Good Advice&lt;/em&gt; vinyl release show), Joystick, and Boardroom Heroes - &lt;a href='blackcat.php' title='list by venue'&gt;Black Cat&lt;/a&gt; (Backstage)&lt;/b&gt;&lt;/a&gt;&lt;br&gt;</v>
      </c>
      <c r="AG484" s="97">
        <f t="shared" si="108"/>
        <v>2018</v>
      </c>
      <c r="AH484" s="97" t="str">
        <f t="shared" si="109"/>
        <v>08</v>
      </c>
      <c r="AI484" s="97">
        <f t="shared" si="110"/>
        <v>10</v>
      </c>
      <c r="AJ484" s="97" t="str">
        <f t="shared" si="111"/>
        <v>20180810</v>
      </c>
    </row>
    <row r="485" spans="4:36" ht="12" customHeight="1" x14ac:dyDescent="0.15">
      <c r="D485" s="110">
        <v>43223</v>
      </c>
      <c r="E485" s="9" t="s">
        <v>795</v>
      </c>
      <c r="F485" s="86" t="str">
        <f t="shared" si="99"/>
        <v>Friday</v>
      </c>
      <c r="G485" s="91">
        <v>43322</v>
      </c>
      <c r="H485" s="92" t="str">
        <f>VLOOKUP(MONTH(G485),VLOOKUP!$W$1:$X$24,2)</f>
        <v>August</v>
      </c>
      <c r="I485" s="92" t="str">
        <f t="shared" si="100"/>
        <v>Friday, 10 August 2018</v>
      </c>
      <c r="J485" s="90" t="s">
        <v>674</v>
      </c>
      <c r="K485" s="90" t="s">
        <v>454</v>
      </c>
      <c r="L485" s="86" t="str">
        <f t="shared" si="101"/>
        <v>&lt;a href='bluesalley.php' title='list by venue'&gt;Blues Alley&lt;/a&gt; (Two shows)</v>
      </c>
      <c r="M485" s="86" t="str">
        <f t="shared" si="102"/>
        <v>Marcus Johnson: Urban Jam Band</v>
      </c>
      <c r="N485" s="86" t="str">
        <f>VLOOKUP(J485,VLOOKUP!$A$2:$S$54,19,FALSE)&amp;J485&amp;"&lt;/a&gt;"</f>
        <v>&lt;a href='bluesalley.php' title='list by venue'&gt;Blues Alley&lt;/a&gt;</v>
      </c>
      <c r="O485" s="160" t="s">
        <v>2919</v>
      </c>
      <c r="S485" s="95" t="str">
        <f t="shared" si="103"/>
        <v>Marcus Johnson: Urban Jam Band</v>
      </c>
      <c r="T485" s="86" t="str">
        <f t="shared" si="104"/>
        <v>&amp;#149; Marcus Johnson: Urban Jam Band - &lt;b&gt;&lt;a href='bluesalley.php' title='list by venue'&gt;Blues Alley&lt;/a&gt; (Two shows)&lt;/b&gt; &lt;br&gt;</v>
      </c>
      <c r="U485" s="86" t="str">
        <f>IF(ISBLANK(G485),"","&amp;#149; "&amp;IF(ISBLANK(C485),"","&lt;S&gt;")&amp;I485&amp;IF(ISBLANK(A485),""," - &lt;a href='recommended.php#"&amp;AJ485&amp;"'&gt;&lt;b&gt;&lt;em&gt;&lt;font color='#9C004D'&gt;RECOMMENDED&lt;/font&gt;&lt;/em&gt;&lt;/b&gt;&lt;/a&gt;")&amp;" - "&amp;M485&amp;IF(ISBLANK(K485),K485," - &lt;b&gt;"&amp;K485&amp;"&lt;/b&gt; ")&amp;IF(B485="Sold Out"," - &lt;font color='#000099'&gt;&lt;b&gt;&lt;I&gt;sold out&lt;/I&gt;&lt;/b&gt;&lt;/font&gt;","")&amp;IF(ISBLANK(C485),"","&lt;/S&gt; &lt;b&gt;"&amp;C485&amp;"&lt;/b&gt;")&amp;"&lt;p&gt;")</f>
        <v>&amp;#149; Friday, 10 August 2018 - Marcus Johnson: Urban Jam Band - &lt;b&gt;Two shows&lt;/b&gt; &lt;p&gt;</v>
      </c>
      <c r="V485" s="95" t="str">
        <f t="shared" si="105"/>
        <v>&amp;#149; Marcus Johnson: Urban Jam Band - &lt;b&gt;&lt;a href='bluesalley.php' title='list by venue'&gt;Blues Alley&lt;/a&gt; (Two shows)&lt;/b&gt;  - &lt;font color='#005500'&gt;&lt;b&gt;NEW!&lt;/b&gt;&lt;/font&gt;&lt;br&gt;</v>
      </c>
      <c r="W485" s="90" t="s">
        <v>221</v>
      </c>
      <c r="AE485" s="92" t="str">
        <f t="shared" si="106"/>
        <v>Friday, 10 August 2018      [&lt;a name='20180810' href='#20180810'&gt;link to this day&lt;/a&gt;]</v>
      </c>
      <c r="AF485" s="96" t="str">
        <f t="shared" si="107"/>
        <v>&lt;a name='20180810'&gt;&lt;b&gt;Friday, 10 August 2018: Marcus Johnson: Urban Jam Band - &lt;a href='bluesalley.php' title='list by venue'&gt;Blues Alley&lt;/a&gt; (Two shows)&lt;/b&gt;&lt;/a&gt;&lt;br&gt;</v>
      </c>
      <c r="AG485" s="97">
        <f t="shared" si="108"/>
        <v>2018</v>
      </c>
      <c r="AH485" s="97" t="str">
        <f t="shared" si="109"/>
        <v>08</v>
      </c>
      <c r="AI485" s="97">
        <f t="shared" si="110"/>
        <v>10</v>
      </c>
      <c r="AJ485" s="97" t="str">
        <f t="shared" si="111"/>
        <v>20180810</v>
      </c>
    </row>
    <row r="486" spans="4:36" ht="12" customHeight="1" x14ac:dyDescent="0.15">
      <c r="D486" s="110">
        <v>43273</v>
      </c>
      <c r="E486" s="9" t="s">
        <v>795</v>
      </c>
      <c r="F486" s="86" t="str">
        <f t="shared" si="99"/>
        <v>Friday</v>
      </c>
      <c r="G486" s="91">
        <v>43322</v>
      </c>
      <c r="H486" s="92" t="str">
        <f>VLOOKUP(MONTH(G486),VLOOKUP!$W$1:$X$24,2)</f>
        <v>August</v>
      </c>
      <c r="I486" s="92" t="str">
        <f t="shared" si="100"/>
        <v>Friday, 10 August 2018</v>
      </c>
      <c r="J486" s="90" t="s">
        <v>484</v>
      </c>
      <c r="L486" s="86" t="str">
        <f t="shared" si="101"/>
        <v>&lt;a href='dc9.php' title='list by venue'&gt;DC9&lt;/a&gt;</v>
      </c>
      <c r="M486" s="86" t="str">
        <f t="shared" si="102"/>
        <v>Campdogzz</v>
      </c>
      <c r="N486" s="86" t="str">
        <f>VLOOKUP(J486,VLOOKUP!$A$2:$S$54,19,FALSE)&amp;J486&amp;"&lt;/a&gt;"</f>
        <v>&lt;a href='dc9.php' title='list by venue'&gt;DC9&lt;/a&gt;</v>
      </c>
      <c r="O486" s="4" t="s">
        <v>2157</v>
      </c>
      <c r="P486" s="94"/>
      <c r="Q486" s="94"/>
      <c r="R486" s="94"/>
      <c r="S486" s="95" t="str">
        <f t="shared" si="103"/>
        <v>Campdogzz</v>
      </c>
      <c r="T486" s="86" t="str">
        <f t="shared" si="104"/>
        <v>&amp;#149; Campdogzz - &lt;b&gt;&lt;a href='dc9.php' title='list by venue'&gt;DC9&lt;/a&gt;&lt;/b&gt; &lt;br&gt;</v>
      </c>
      <c r="U486" s="112" t="str">
        <f>IF(ISBLANK(G486),"","&amp;#149; "&amp;IF(ISBLANK(C486),"","&lt;S&gt;")&amp;I486&amp;IF(ISBLANK(A486),""," - &lt;a href='recommended.php#"&amp;AJ486&amp;"'&gt;&lt;b&gt;&lt;em&gt;&lt;font color='#9C004D'&gt;RECOMMENDED&lt;/font&gt;&lt;/em&gt;&lt;/b&gt;&lt;/a&gt;")&amp;" - "&amp;M486&amp;IF(ISBLANK(K486),K486," - &lt;b&gt;"&amp;K486&amp;"&lt;/b&gt; ")&amp;IF(B486="Sold Out"," - &lt;font color='#000099'&gt;&lt;b&gt;&lt;I&gt;sold out&lt;/I&gt;&lt;/b&gt;&lt;/font&gt;"," - &lt;font color='#728C00'&gt;&lt;em&gt;&lt;a href='http://www.shareasale.com/r.cfm?u=529909&amp;b=234786&amp;m=27601&amp;afftrack=&amp;urllink=www%2Eticketfly%2Ecom%2Fpurchase%2Fevent%2F"&amp;X486&amp;"' target='_blank'&gt;buy tickets&lt;/a&gt;&lt;/em&gt;&lt;/font&gt;")&amp;IF(ISBLANK(C486),"","&lt;/S&gt; &lt;b&gt;"&amp;C486&amp;"&lt;/b&gt;")&amp;"&lt;p&gt;")</f>
        <v>&amp;#149; Friday, 10 August 2018 - Campdogzz - &lt;font color='#728C00'&gt;&lt;em&gt;&lt;a href='http://www.shareasale.com/r.cfm?u=529909&amp;b=234786&amp;m=27601&amp;afftrack=&amp;urllink=www%2Eticketfly%2Ecom%2Fpurchase%2Fevent%2F1705566' target='_blank'&gt;buy tickets&lt;/a&gt;&lt;/em&gt;&lt;/font&gt;&lt;p&gt;</v>
      </c>
      <c r="V486" s="95" t="str">
        <f t="shared" si="105"/>
        <v>&amp;#149; Campdogzz - &lt;b&gt;&lt;a href='dc9.php' title='list by venue'&gt;DC9&lt;/a&gt;&lt;/b&gt;  - &lt;font color='#005500'&gt;&lt;b&gt;NEW!&lt;/b&gt;&lt;/font&gt;&lt;br&gt;</v>
      </c>
      <c r="X486" s="9">
        <v>1705566</v>
      </c>
      <c r="AE486" s="92" t="str">
        <f t="shared" si="106"/>
        <v>Friday, 10 August 2018      [&lt;a name='20180810' href='#20180810'&gt;link to this day&lt;/a&gt;]</v>
      </c>
      <c r="AF486" s="96" t="str">
        <f t="shared" si="107"/>
        <v>&lt;a name='20180810'&gt;&lt;b&gt;Friday, 10 August 2018: Campdogzz - &lt;a href='dc9.php' title='list by venue'&gt;DC9&lt;/a&gt;&lt;/b&gt;&lt;/a&gt;&lt;br&gt;</v>
      </c>
      <c r="AG486" s="97">
        <f t="shared" si="108"/>
        <v>2018</v>
      </c>
      <c r="AH486" s="97" t="str">
        <f t="shared" si="109"/>
        <v>08</v>
      </c>
      <c r="AI486" s="97">
        <f t="shared" si="110"/>
        <v>10</v>
      </c>
      <c r="AJ486" s="97" t="str">
        <f t="shared" si="111"/>
        <v>20180810</v>
      </c>
    </row>
    <row r="487" spans="4:36" ht="12" customHeight="1" x14ac:dyDescent="0.15">
      <c r="D487" s="110">
        <v>43152</v>
      </c>
      <c r="E487" s="9" t="s">
        <v>795</v>
      </c>
      <c r="F487" s="86" t="str">
        <f t="shared" si="99"/>
        <v>Friday</v>
      </c>
      <c r="G487" s="91">
        <v>43322</v>
      </c>
      <c r="H487" s="92" t="str">
        <f>VLOOKUP(MONTH(G487),VLOOKUP!$W$1:$X$24,2)</f>
        <v>August</v>
      </c>
      <c r="I487" s="92" t="str">
        <f t="shared" si="100"/>
        <v>Friday, 10 August 2018</v>
      </c>
      <c r="J487" s="90" t="s">
        <v>443</v>
      </c>
      <c r="L487" s="86" t="str">
        <f t="shared" si="101"/>
        <v>&lt;a href='mpp.php' title='list by venue'&gt;Merriweather Post Pavilion&lt;/a&gt;</v>
      </c>
      <c r="M487" s="86" t="str">
        <f t="shared" si="102"/>
        <v>Jason Mraz and Brett Dennen</v>
      </c>
      <c r="N487" s="86" t="str">
        <f>VLOOKUP(J487,VLOOKUP!$A$2:$S$54,19,FALSE)&amp;J487&amp;"&lt;/a&gt;"</f>
        <v>&lt;a href='mpp.php' title='list by venue'&gt;Merriweather Post Pavilion&lt;/a&gt;</v>
      </c>
      <c r="O487" s="9" t="s">
        <v>2543</v>
      </c>
      <c r="P487" s="9" t="s">
        <v>2243</v>
      </c>
      <c r="S487" s="95" t="str">
        <f t="shared" si="103"/>
        <v>Jason Mraz</v>
      </c>
      <c r="T487" s="86" t="str">
        <f t="shared" si="104"/>
        <v>&amp;#149; Jason Mraz and Brett Dennen - &lt;b&gt;&lt;a href='mpp.php' title='list by venue'&gt;Merriweather Post Pavilion&lt;/a&gt;&lt;/b&gt; &lt;br&gt;</v>
      </c>
      <c r="U487" s="112" t="str">
        <f>IF(ISBLANK(G487),"","&amp;#149; "&amp;IF(ISBLANK(C487),"","&lt;S&gt;")&amp;I487&amp;IF(ISBLANK(A487),""," - &lt;a href='recommended.php#"&amp;AJ487&amp;"'&gt;&lt;b&gt;&lt;em&gt;&lt;font color='#9C004D'&gt;RECOMMENDED&lt;/font&gt;&lt;/em&gt;&lt;/b&gt;&lt;/a&gt;")&amp;" - "&amp;M487&amp;IF(ISBLANK(K487),K487," - &lt;b&gt;"&amp;K487&amp;"&lt;/b&gt; ")&amp;IF(B487="Sold Out"," - &lt;font color='#000099'&gt;&lt;b&gt;&lt;I&gt;sold out&lt;/I&gt;&lt;/b&gt;&lt;/font&gt;"," - &lt;font color='#728C00'&gt;&lt;em&gt;&lt;a href='http://www.shareasale.com/r.cfm?u=529909&amp;b=234786&amp;m=27601&amp;afftrack=&amp;urllink=www%2Eticketfly%2Ecom%2Fpurchase%2Fevent%2F"&amp;X487&amp;"' target='_blank'&gt;buy tickets&lt;/a&gt;&lt;/em&gt;&lt;/font&gt;")&amp;IF(ISBLANK(C487),"","&lt;/S&gt; &lt;b&gt;"&amp;C487&amp;"&lt;/b&gt;")&amp;"&lt;p&gt;")</f>
        <v>&amp;#149; Friday, 10 August 2018 - Jason Mraz and Brett Dennen - &lt;font color='#728C00'&gt;&lt;em&gt;&lt;a href='http://www.shareasale.com/r.cfm?u=529909&amp;b=234786&amp;m=27601&amp;afftrack=&amp;urllink=www%2Eticketfly%2Ecom%2Fpurchase%2Fevent%2F1646206' target='_blank'&gt;buy tickets&lt;/a&gt;&lt;/em&gt;&lt;/font&gt;&lt;p&gt;</v>
      </c>
      <c r="V487" s="95" t="str">
        <f t="shared" si="105"/>
        <v>&amp;#149; Jason Mraz and Brett Dennen - &lt;b&gt;&lt;a href='mpp.php' title='list by venue'&gt;Merriweather Post Pavilion&lt;/a&gt;&lt;/b&gt;  - &lt;font color='#005500'&gt;&lt;b&gt;NEW!&lt;/b&gt;&lt;/font&gt;&lt;br&gt;</v>
      </c>
      <c r="X487" s="9">
        <v>1646206</v>
      </c>
      <c r="AE487" s="92" t="str">
        <f t="shared" si="106"/>
        <v>Friday, 10 August 2018      [&lt;a name='20180810' href='#20180810'&gt;link to this day&lt;/a&gt;]</v>
      </c>
      <c r="AF487" s="96" t="str">
        <f t="shared" si="107"/>
        <v>&lt;a name='20180810'&gt;&lt;b&gt;Friday, 10 August 2018: Jason Mraz and Brett Dennen - &lt;a href='mpp.php' title='list by venue'&gt;Merriweather Post Pavilion&lt;/a&gt;&lt;/b&gt;&lt;/a&gt;&lt;br&gt;</v>
      </c>
      <c r="AG487" s="97">
        <f t="shared" si="108"/>
        <v>2018</v>
      </c>
      <c r="AH487" s="97" t="str">
        <f t="shared" si="109"/>
        <v>08</v>
      </c>
      <c r="AI487" s="97">
        <f t="shared" si="110"/>
        <v>10</v>
      </c>
      <c r="AJ487" s="97" t="str">
        <f t="shared" si="111"/>
        <v>20180810</v>
      </c>
    </row>
    <row r="488" spans="4:36" ht="12" customHeight="1" x14ac:dyDescent="0.15">
      <c r="F488" s="86" t="str">
        <f t="shared" si="99"/>
        <v>Friday</v>
      </c>
      <c r="G488" s="91">
        <v>43322</v>
      </c>
      <c r="H488" s="92" t="str">
        <f>VLOOKUP(MONTH(G488),VLOOKUP!$W$1:$X$24,2)</f>
        <v>August</v>
      </c>
      <c r="I488" s="92" t="str">
        <f t="shared" si="100"/>
        <v>Friday, 10 August 2018</v>
      </c>
      <c r="J488" s="93" t="s">
        <v>338</v>
      </c>
      <c r="K488" s="90" t="s">
        <v>680</v>
      </c>
      <c r="L488" s="86" t="str">
        <f t="shared" si="101"/>
        <v>National Gallery of Art Sculpture Garden [DC] (Jazz in the Garden at 5 PM)</v>
      </c>
      <c r="M488" s="86" t="str">
        <f t="shared" si="102"/>
        <v>Andrea Brachfeld</v>
      </c>
      <c r="N488" s="93" t="str">
        <f>J488</f>
        <v>National Gallery of Art Sculpture Garden [DC]</v>
      </c>
      <c r="O488" s="9" t="s">
        <v>3083</v>
      </c>
      <c r="S488" s="95" t="str">
        <f t="shared" si="103"/>
        <v>Andrea Brachfeld</v>
      </c>
      <c r="T488" s="86" t="str">
        <f t="shared" si="104"/>
        <v>&amp;#149; Andrea Brachfeld - &lt;b&gt;National Gallery of Art Sculpture Garden [DC] (Jazz in the Garden at 5 PM)&lt;/b&gt; &lt;br&gt;</v>
      </c>
      <c r="U488" s="86" t="str">
        <f>IF(ISBLANK(G488),"","&amp;#149; "&amp;IF(ISBLANK(C488),"","&lt;S&gt;")&amp;I488&amp;IF(ISBLANK(A488),""," - &lt;a href='recommended.php#"&amp;AJ488&amp;"'&gt;&lt;b&gt;&lt;em&gt;&lt;font color='#9C004D'&gt;RECOMMENDED&lt;/font&gt;&lt;/em&gt;&lt;/b&gt;&lt;/a&gt;")&amp;" - "&amp;M488&amp;IF(ISBLANK(K488),K488," - &lt;b&gt;"&amp;K488&amp;"&lt;/b&gt; ")&amp;IF(B488="Sold Out"," - &lt;font color='#000099'&gt;&lt;b&gt;&lt;I&gt;sold out&lt;/I&gt;&lt;/b&gt;&lt;/font&gt;","")&amp;IF(ISBLANK(C488),"","&lt;/S&gt; &lt;b&gt;"&amp;C488&amp;"&lt;/b&gt;")&amp;"&lt;p&gt;")</f>
        <v>&amp;#149; Friday, 10 August 2018 - Andrea Brachfeld - &lt;b&gt;Jazz in the Garden at 5 PM&lt;/b&gt; &lt;p&gt;</v>
      </c>
      <c r="V488" s="95" t="str">
        <f t="shared" si="105"/>
        <v>&amp;#149; Andrea Brachfeld - &lt;b&gt;National Gallery of Art Sculpture Garden [DC] (Jazz in the Garden at 5 PM)&lt;/b&gt;  - &lt;font color='#005500'&gt;&lt;b&gt;&lt;/b&gt;&lt;/font&gt;&lt;br&gt;</v>
      </c>
      <c r="W488" s="90" t="s">
        <v>221</v>
      </c>
      <c r="AE488" s="92" t="str">
        <f t="shared" si="106"/>
        <v>Friday, 10 August 2018      [&lt;a name='20180810' href='#20180810'&gt;link to this day&lt;/a&gt;]</v>
      </c>
      <c r="AF488" s="96" t="str">
        <f t="shared" si="107"/>
        <v>&lt;a name='20180810'&gt;&lt;b&gt;Friday, 10 August 2018: Andrea Brachfeld - National Gallery of Art Sculpture Garden [DC] (Jazz in the Garden at 5 PM)&lt;/b&gt;&lt;/a&gt;&lt;br&gt;</v>
      </c>
      <c r="AG488" s="97">
        <f t="shared" si="108"/>
        <v>2018</v>
      </c>
      <c r="AH488" s="97" t="str">
        <f t="shared" si="109"/>
        <v>08</v>
      </c>
      <c r="AI488" s="97">
        <f t="shared" si="110"/>
        <v>10</v>
      </c>
      <c r="AJ488" s="97" t="str">
        <f t="shared" si="111"/>
        <v>20180810</v>
      </c>
    </row>
    <row r="489" spans="4:36" ht="12" customHeight="1" x14ac:dyDescent="0.15">
      <c r="D489" s="110">
        <v>43153</v>
      </c>
      <c r="E489" s="9" t="s">
        <v>795</v>
      </c>
      <c r="F489" s="86" t="str">
        <f t="shared" si="99"/>
        <v>Friday</v>
      </c>
      <c r="G489" s="91">
        <v>43322</v>
      </c>
      <c r="H489" s="92" t="str">
        <f>VLOOKUP(MONTH(G489),VLOOKUP!$W$1:$X$24,2)</f>
        <v>August</v>
      </c>
      <c r="I489" s="92" t="str">
        <f t="shared" si="100"/>
        <v>Friday, 10 August 2018</v>
      </c>
      <c r="J489" s="107" t="s">
        <v>436</v>
      </c>
      <c r="L489" s="86" t="str">
        <f t="shared" si="101"/>
        <v>&lt;a href='piersix.php' title='list by venue'&gt;Pier Six Pavilion (Baltimore)&lt;/a&gt;</v>
      </c>
      <c r="M489" s="86" t="str">
        <f t="shared" si="102"/>
        <v>Kidz Bop Live 2018</v>
      </c>
      <c r="N489" s="86" t="str">
        <f>VLOOKUP(J489,VLOOKUP!$A$2:$S$54,19,FALSE)&amp;J489&amp;"&lt;/a&gt;"</f>
        <v>&lt;a href='piersix.php' title='list by venue'&gt;Pier Six Pavilion (Baltimore)&lt;/a&gt;</v>
      </c>
      <c r="O489" s="1" t="s">
        <v>2562</v>
      </c>
      <c r="P489" s="106"/>
      <c r="Q489" s="106"/>
      <c r="R489" s="106"/>
      <c r="S489" s="95" t="str">
        <f t="shared" si="103"/>
        <v>Kidz Bop Live 2018</v>
      </c>
      <c r="T489" s="86" t="str">
        <f t="shared" si="104"/>
        <v>&amp;#149; Kidz Bop Live 2018 - &lt;b&gt;&lt;a href='piersix.php' title='list by venue'&gt;Pier Six Pavilion (Baltimore)&lt;/a&gt;&lt;/b&gt; &lt;br&gt;</v>
      </c>
      <c r="U489" s="86" t="str">
        <f>IF(ISBLANK(G489),"","&amp;#149; "&amp;IF(ISBLANK(C489),"","&lt;S&gt;")&amp;I489&amp;IF(ISBLANK(A489),""," - &lt;a href='recommended.php#"&amp;AJ489&amp;"'&gt;&lt;b&gt;&lt;em&gt;&lt;font color='#9C004D'&gt;RECOMMENDED&lt;/font&gt;&lt;/em&gt;&lt;/b&gt;&lt;/a&gt;")&amp;" - "&amp;M489&amp;IF(ISBLANK(K489),K489," - &lt;b&gt;"&amp;K489&amp;"&lt;/b&gt; ")&amp;IF(B489="Sold Out"," - &lt;font color='#000099'&gt;&lt;b&gt;&lt;I&gt;sold out&lt;/I&gt;&lt;/b&gt;&lt;/font&gt;","")&amp;IF(ISBLANK(C489),"","&lt;/S&gt; &lt;b&gt;"&amp;C489&amp;"&lt;/b&gt;")&amp;"&lt;p&gt;")</f>
        <v>&amp;#149; Friday, 10 August 2018 - Kidz Bop Live 2018&lt;p&gt;</v>
      </c>
      <c r="V489" s="95" t="str">
        <f t="shared" si="105"/>
        <v>&amp;#149; Kidz Bop Live 2018 - &lt;b&gt;&lt;a href='piersix.php' title='list by venue'&gt;Pier Six Pavilion (Baltimore)&lt;/a&gt;&lt;/b&gt;  - &lt;font color='#005500'&gt;&lt;b&gt;NEW!&lt;/b&gt;&lt;/font&gt;&lt;br&gt;</v>
      </c>
      <c r="AE489" s="92" t="str">
        <f t="shared" si="106"/>
        <v>Friday, 10 August 2018      [&lt;a name='20180810' href='#20180810'&gt;link to this day&lt;/a&gt;]</v>
      </c>
      <c r="AF489" s="96" t="str">
        <f t="shared" si="107"/>
        <v>&lt;a name='20180810'&gt;&lt;b&gt;Friday, 10 August 2018: Kidz Bop Live 2018 - &lt;a href='piersix.php' title='list by venue'&gt;Pier Six Pavilion (Baltimore)&lt;/a&gt;&lt;/b&gt;&lt;/a&gt;&lt;br&gt;</v>
      </c>
      <c r="AG489" s="97">
        <f t="shared" si="108"/>
        <v>2018</v>
      </c>
      <c r="AH489" s="97" t="str">
        <f t="shared" si="109"/>
        <v>08</v>
      </c>
      <c r="AI489" s="97">
        <f t="shared" si="110"/>
        <v>10</v>
      </c>
      <c r="AJ489" s="97" t="str">
        <f t="shared" si="111"/>
        <v>20180810</v>
      </c>
    </row>
    <row r="490" spans="4:36" ht="12" customHeight="1" x14ac:dyDescent="0.15">
      <c r="D490" s="110">
        <v>43273</v>
      </c>
      <c r="E490" s="9" t="s">
        <v>795</v>
      </c>
      <c r="F490" s="86" t="str">
        <f t="shared" si="99"/>
        <v>Friday</v>
      </c>
      <c r="G490" s="91">
        <v>43322</v>
      </c>
      <c r="H490" s="92" t="str">
        <f>VLOOKUP(MONTH(G490),VLOOKUP!$W$1:$X$24,2)</f>
        <v>August</v>
      </c>
      <c r="I490" s="92" t="str">
        <f t="shared" si="100"/>
        <v>Friday, 10 August 2018</v>
      </c>
      <c r="J490" s="94" t="s">
        <v>605</v>
      </c>
      <c r="L490" s="86" t="str">
        <f t="shared" si="101"/>
        <v>&lt;a href='rnrh.php' title='list by venue'&gt;Rock &amp; Roll Hotel&lt;/a&gt;</v>
      </c>
      <c r="M490" s="86" t="str">
        <f t="shared" si="102"/>
        <v>Fuzzqueen, Fiona Silver, Loi Loi, and Higher Numbers</v>
      </c>
      <c r="N490" s="86" t="str">
        <f>VLOOKUP(J490,VLOOKUP!$A$2:$S$54,19,FALSE)&amp;J490&amp;"&lt;/a&gt;"</f>
        <v>&lt;a href='rnrh.php' title='list by venue'&gt;Rock &amp; Roll Hotel&lt;/a&gt;</v>
      </c>
      <c r="O490" s="9" t="s">
        <v>2256</v>
      </c>
      <c r="P490" s="9" t="s">
        <v>2343</v>
      </c>
      <c r="Q490" s="9" t="s">
        <v>1770</v>
      </c>
      <c r="R490" s="9" t="s">
        <v>2827</v>
      </c>
      <c r="S490" s="95" t="str">
        <f t="shared" si="103"/>
        <v>Fuzzqueen</v>
      </c>
      <c r="T490" s="86" t="str">
        <f t="shared" si="104"/>
        <v>&amp;#149; Fuzzqueen, Fiona Silver, Loi Loi, and Higher Numbers - &lt;b&gt;&lt;a href='rnrh.php' title='list by venue'&gt;Rock &amp; Roll Hotel&lt;/a&gt;&lt;/b&gt; &lt;br&gt;</v>
      </c>
      <c r="U490" s="112" t="str">
        <f>IF(ISBLANK(G490),"","&amp;#149; "&amp;IF(ISBLANK(C490),"","&lt;S&gt;")&amp;I490&amp;IF(ISBLANK(A490),""," - &lt;a href='recommended.php#"&amp;AJ490&amp;"'&gt;&lt;b&gt;&lt;em&gt;&lt;font color='#9C004D'&gt;RECOMMENDED&lt;/font&gt;&lt;/em&gt;&lt;/b&gt;&lt;/a&gt;")&amp;" - "&amp;M490&amp;IF(ISBLANK(K490),K490," - &lt;b&gt;"&amp;K490&amp;"&lt;/b&gt; ")&amp;IF(B490="Sold Out"," - &lt;font color='#000099'&gt;&lt;b&gt;&lt;I&gt;sold out&lt;/I&gt;&lt;/b&gt;&lt;/font&gt;"," - &lt;font color='#728C00'&gt;&lt;em&gt;&lt;a href='http://www.shareasale.com/r.cfm?u=529909&amp;b=234786&amp;m=27601&amp;afftrack=&amp;urllink=www%2Eticketfly%2Ecom%2Fpurchase%2Fevent%2F"&amp;X490&amp;"' target='_blank'&gt;buy tickets&lt;/a&gt;&lt;/em&gt;&lt;/font&gt;")&amp;IF(ISBLANK(C490),"","&lt;/S&gt; &lt;b&gt;"&amp;C490&amp;"&lt;/b&gt;")&amp;"&lt;p&gt;")</f>
        <v>&amp;#149; Friday, 10 August 2018 - Fuzzqueen, Fiona Silver, Loi Loi, and Higher Numbers - &lt;font color='#728C00'&gt;&lt;em&gt;&lt;a href='http://www.shareasale.com/r.cfm?u=529909&amp;b=234786&amp;m=27601&amp;afftrack=&amp;urllink=www%2Eticketfly%2Ecom%2Fpurchase%2Fevent%2F1717837' target='_blank'&gt;buy tickets&lt;/a&gt;&lt;/em&gt;&lt;/font&gt;&lt;p&gt;</v>
      </c>
      <c r="V490" s="95" t="str">
        <f t="shared" si="105"/>
        <v>&amp;#149; Fuzzqueen, Fiona Silver, Loi Loi, and Higher Numbers - &lt;b&gt;&lt;a href='rnrh.php' title='list by venue'&gt;Rock &amp; Roll Hotel&lt;/a&gt;&lt;/b&gt;  - &lt;font color='#005500'&gt;&lt;b&gt;NEW!&lt;/b&gt;&lt;/font&gt;&lt;br&gt;</v>
      </c>
      <c r="X490" s="9">
        <v>1717837</v>
      </c>
      <c r="AE490" s="92" t="str">
        <f t="shared" si="106"/>
        <v>Friday, 10 August 2018      [&lt;a name='20180810' href='#20180810'&gt;link to this day&lt;/a&gt;]</v>
      </c>
      <c r="AF490" s="96" t="str">
        <f t="shared" si="107"/>
        <v>&lt;a name='20180810'&gt;&lt;b&gt;Friday, 10 August 2018: Fuzzqueen, Fiona Silver, Loi Loi, and Higher Numbers - &lt;a href='rnrh.php' title='list by venue'&gt;Rock &amp; Roll Hotel&lt;/a&gt;&lt;/b&gt;&lt;/a&gt;&lt;br&gt;</v>
      </c>
      <c r="AG490" s="97">
        <f t="shared" si="108"/>
        <v>2018</v>
      </c>
      <c r="AH490" s="97" t="str">
        <f t="shared" si="109"/>
        <v>08</v>
      </c>
      <c r="AI490" s="97">
        <f t="shared" si="110"/>
        <v>10</v>
      </c>
      <c r="AJ490" s="97" t="str">
        <f t="shared" si="111"/>
        <v>20180810</v>
      </c>
    </row>
    <row r="491" spans="4:36" ht="12" customHeight="1" x14ac:dyDescent="0.15">
      <c r="D491" s="110">
        <v>43233</v>
      </c>
      <c r="E491" s="9" t="s">
        <v>795</v>
      </c>
      <c r="F491" s="86" t="str">
        <f t="shared" si="99"/>
        <v>Friday</v>
      </c>
      <c r="G491" s="91">
        <v>43322</v>
      </c>
      <c r="H491" s="92" t="str">
        <f>VLOOKUP(MONTH(G491),VLOOKUP!$W$1:$X$24,2)</f>
        <v>August</v>
      </c>
      <c r="I491" s="92" t="str">
        <f t="shared" si="100"/>
        <v>Friday, 10 August 2018</v>
      </c>
      <c r="J491" s="9" t="s">
        <v>2426</v>
      </c>
      <c r="L491" s="86" t="str">
        <f t="shared" si="101"/>
        <v>&lt;a href='unionstage.php' title='list by venue'&gt;Union Stage&lt;/a&gt; [740 Water Street SW, Washington, DC 20024]</v>
      </c>
      <c r="M491" s="86" t="str">
        <f t="shared" si="102"/>
        <v>the Reagan Years (80s tribute)</v>
      </c>
      <c r="N491" s="86" t="str">
        <f>VLOOKUP(J491,VLOOKUP!$A$2:$S$54,19,FALSE)&amp;J491&amp;"&lt;/a&gt; ["&amp;VLOOKUP(J491,VLOOKUP!$A$2:$S$54,3,FALSE)&amp;"]"</f>
        <v>&lt;a href='unionstage.php' title='list by venue'&gt;Union Stage&lt;/a&gt; [740 Water Street SW, Washington, DC 20024]</v>
      </c>
      <c r="O491" s="9" t="s">
        <v>1915</v>
      </c>
      <c r="S491" s="95" t="str">
        <f t="shared" si="103"/>
        <v>Reagan Years (80s tribute)</v>
      </c>
      <c r="T491" s="86" t="str">
        <f t="shared" si="104"/>
        <v>&amp;#149; the Reagan Years (80s tribute) - &lt;b&gt;&lt;a href='unionstage.php' title='list by venue'&gt;Union Stage&lt;/a&gt; [740 Water Street SW, Washington, DC 20024]&lt;/b&gt; &lt;br&gt;</v>
      </c>
      <c r="U491" s="112" t="str">
        <f>IF(ISBLANK(G491),"","&amp;#149; "&amp;IF(ISBLANK(C491),"","&lt;S&gt;")&amp;I491&amp;IF(ISBLANK(A491),""," - &lt;a href='recommended.php#"&amp;AJ491&amp;"'&gt;&lt;b&gt;&lt;em&gt;&lt;font color='#9C004D'&gt;RECOMMENDED&lt;/font&gt;&lt;/em&gt;&lt;/b&gt;&lt;/a&gt;")&amp;" - "&amp;M491&amp;IF(ISBLANK(K491),K491," - &lt;b&gt;"&amp;K491&amp;"&lt;/b&gt; ")&amp;IF(B491="Sold Out"," - &lt;font color='#000099'&gt;&lt;b&gt;&lt;I&gt;sold out&lt;/I&gt;&lt;/b&gt;&lt;/font&gt;"," - &lt;font color='#728C00'&gt;&lt;em&gt;&lt;a href='http://www.shareasale.com/r.cfm?u=529909&amp;b=234786&amp;m=27601&amp;afftrack=&amp;urllink=www%2Eticketfly%2Ecom%2Fpurchase%2Fevent%2F"&amp;X491&amp;"' target='_blank'&gt;buy tickets&lt;/a&gt;&lt;/em&gt;&lt;/font&gt;")&amp;IF(ISBLANK(C491),"","&lt;/S&gt; &lt;b&gt;"&amp;C491&amp;"&lt;/b&gt;")&amp;"&lt;p&gt;")</f>
        <v>&amp;#149; Friday, 10 August 2018 - the Reagan Years (80s tribute) - &lt;font color='#728C00'&gt;&lt;em&gt;&lt;a href='http://www.shareasale.com/r.cfm?u=529909&amp;b=234786&amp;m=27601&amp;afftrack=&amp;urllink=www%2Eticketfly%2Ecom%2Fpurchase%2Fevent%2F1680520' target='_blank'&gt;buy tickets&lt;/a&gt;&lt;/em&gt;&lt;/font&gt;&lt;p&gt;</v>
      </c>
      <c r="V491" s="95" t="str">
        <f t="shared" si="105"/>
        <v>&amp;#149; the Reagan Years (80s tribute) - &lt;b&gt;&lt;a href='unionstage.php' title='list by venue'&gt;Union Stage&lt;/a&gt; [740 Water Street SW, Washington, DC 20024]&lt;/b&gt;  - &lt;font color='#005500'&gt;&lt;b&gt;NEW!&lt;/b&gt;&lt;/font&gt;&lt;br&gt;</v>
      </c>
      <c r="X491" s="9">
        <v>1680520</v>
      </c>
      <c r="AE491" s="92" t="str">
        <f t="shared" si="106"/>
        <v>Friday, 10 August 2018      [&lt;a name='20180810' href='#20180810'&gt;link to this day&lt;/a&gt;]</v>
      </c>
      <c r="AF491" s="96" t="str">
        <f t="shared" si="107"/>
        <v>&lt;a name='20180810'&gt;&lt;b&gt;Friday, 10 August 2018: the Reagan Years (80s tribute) - &lt;a href='unionstage.php' title='list by venue'&gt;Union Stage&lt;/a&gt; [740 Water Street SW, Washington, DC 20024]&lt;/b&gt;&lt;/a&gt;&lt;br&gt;</v>
      </c>
      <c r="AG491" s="97">
        <f t="shared" si="108"/>
        <v>2018</v>
      </c>
      <c r="AH491" s="97" t="str">
        <f t="shared" si="109"/>
        <v>08</v>
      </c>
      <c r="AI491" s="97">
        <f t="shared" si="110"/>
        <v>10</v>
      </c>
      <c r="AJ491" s="97" t="str">
        <f t="shared" si="111"/>
        <v>20180810</v>
      </c>
    </row>
    <row r="492" spans="4:36" ht="12" customHeight="1" x14ac:dyDescent="0.15">
      <c r="D492" s="110">
        <v>43287</v>
      </c>
      <c r="E492" s="9" t="s">
        <v>795</v>
      </c>
      <c r="F492" s="86" t="str">
        <f t="shared" si="99"/>
        <v>Friday</v>
      </c>
      <c r="G492" s="91">
        <v>43322</v>
      </c>
      <c r="H492" s="92" t="str">
        <f>VLOOKUP(MONTH(G492),VLOOKUP!$W$1:$X$24,2)</f>
        <v>August</v>
      </c>
      <c r="I492" s="92" t="str">
        <f t="shared" si="100"/>
        <v>Friday, 10 August 2018</v>
      </c>
      <c r="J492" s="90" t="s">
        <v>547</v>
      </c>
      <c r="L492" s="86" t="str">
        <f t="shared" si="101"/>
        <v>&lt;a href='windup.php' title='list by venue'&gt;Wind-Up Space (Baltimore)&lt;/a&gt;</v>
      </c>
      <c r="M492" s="86" t="str">
        <f t="shared" si="102"/>
        <v>Daddy Issues</v>
      </c>
      <c r="N492" s="86" t="str">
        <f>VLOOKUP(J492,VLOOKUP!$A$2:$S$54,19,FALSE)&amp;J492&amp;"&lt;/a&gt;"</f>
        <v>&lt;a href='windup.php' title='list by venue'&gt;Wind-Up Space (Baltimore)&lt;/a&gt;</v>
      </c>
      <c r="O492" s="9" t="s">
        <v>1791</v>
      </c>
      <c r="S492" s="95" t="str">
        <f t="shared" si="103"/>
        <v>Daddy Issues</v>
      </c>
      <c r="T492" s="86" t="str">
        <f t="shared" si="104"/>
        <v>&amp;#149; Daddy Issues - &lt;b&gt;&lt;a href='windup.php' title='list by venue'&gt;Wind-Up Space (Baltimore)&lt;/a&gt;&lt;/b&gt; &lt;br&gt;</v>
      </c>
      <c r="U492" s="86" t="str">
        <f>IF(ISBLANK(G492),"","&amp;#149; "&amp;IF(ISBLANK(C492),"","&lt;S&gt;")&amp;I492&amp;IF(ISBLANK(A492),""," - &lt;a href='recommended.php#"&amp;AJ492&amp;"'&gt;&lt;b&gt;&lt;em&gt;&lt;font color='#9C004D'&gt;RECOMMENDED&lt;/font&gt;&lt;/em&gt;&lt;/b&gt;&lt;/a&gt;")&amp;" - "&amp;M492&amp;IF(ISBLANK(K492),K492," - &lt;b&gt;"&amp;K492&amp;"&lt;/b&gt; ")&amp;IF(B492="Sold Out"," - &lt;font color='#000099'&gt;&lt;b&gt;&lt;I&gt;sold out&lt;/I&gt;&lt;/b&gt;&lt;/font&gt;","")&amp;IF(ISBLANK(C492),"","&lt;/S&gt; &lt;b&gt;"&amp;C492&amp;"&lt;/b&gt;")&amp;"&lt;p&gt;")</f>
        <v>&amp;#149; Friday, 10 August 2018 - Daddy Issues&lt;p&gt;</v>
      </c>
      <c r="V492" s="95" t="str">
        <f t="shared" si="105"/>
        <v>&amp;#149; Daddy Issues - &lt;b&gt;&lt;a href='windup.php' title='list by venue'&gt;Wind-Up Space (Baltimore)&lt;/a&gt;&lt;/b&gt;  - &lt;font color='#005500'&gt;&lt;b&gt;NEW!&lt;/b&gt;&lt;/font&gt;&lt;br&gt;</v>
      </c>
      <c r="AE492" s="92" t="str">
        <f t="shared" si="106"/>
        <v>Friday, 10 August 2018      [&lt;a name='20180810' href='#20180810'&gt;link to this day&lt;/a&gt;]</v>
      </c>
      <c r="AF492" s="96" t="str">
        <f t="shared" si="107"/>
        <v>&lt;a name='20180810'&gt;&lt;b&gt;Friday, 10 August 2018: Daddy Issues - &lt;a href='windup.php' title='list by venue'&gt;Wind-Up Space (Baltimore)&lt;/a&gt;&lt;/b&gt;&lt;/a&gt;&lt;br&gt;</v>
      </c>
      <c r="AG492" s="97">
        <f t="shared" si="108"/>
        <v>2018</v>
      </c>
      <c r="AH492" s="97" t="str">
        <f t="shared" si="109"/>
        <v>08</v>
      </c>
      <c r="AI492" s="97">
        <f t="shared" si="110"/>
        <v>10</v>
      </c>
      <c r="AJ492" s="97" t="str">
        <f t="shared" si="111"/>
        <v>20180810</v>
      </c>
    </row>
    <row r="493" spans="4:36" ht="12" customHeight="1" x14ac:dyDescent="0.15">
      <c r="D493" s="110">
        <v>43153</v>
      </c>
      <c r="E493" s="9" t="s">
        <v>795</v>
      </c>
      <c r="F493" s="86" t="str">
        <f t="shared" si="99"/>
        <v>Friday</v>
      </c>
      <c r="G493" s="91">
        <v>43322</v>
      </c>
      <c r="H493" s="92" t="str">
        <f>VLOOKUP(MONTH(G493),VLOOKUP!$W$1:$X$24,2)</f>
        <v>August</v>
      </c>
      <c r="I493" s="92" t="str">
        <f t="shared" si="100"/>
        <v>Friday, 10 August 2018</v>
      </c>
      <c r="J493" s="90" t="s">
        <v>234</v>
      </c>
      <c r="K493" s="90" t="s">
        <v>1644</v>
      </c>
      <c r="L493" s="86" t="str">
        <f t="shared" si="101"/>
        <v>&lt;a href='wolftrap.php' title='list by venue'&gt;Wolf Trap&lt;/a&gt; (Filene Center)</v>
      </c>
      <c r="M493" s="86" t="str">
        <f t="shared" si="102"/>
        <v>Lyle Lovett &amp;amp; His Large Band</v>
      </c>
      <c r="N493" s="86" t="str">
        <f>VLOOKUP(J493,VLOOKUP!$A$2:$S$54,19,FALSE)&amp;J493&amp;"&lt;/a&gt;"</f>
        <v>&lt;a href='wolftrap.php' title='list by venue'&gt;Wolf Trap&lt;/a&gt;</v>
      </c>
      <c r="O493" s="9" t="s">
        <v>2136</v>
      </c>
      <c r="S493" s="95" t="str">
        <f t="shared" si="103"/>
        <v>Lyle Lovett &amp;amp; His Large Band</v>
      </c>
      <c r="T493" s="86" t="str">
        <f t="shared" si="104"/>
        <v>&amp;#149; Lyle Lovett &amp;amp; His Large Band - &lt;b&gt;&lt;a href='wolftrap.php' title='list by venue'&gt;Wolf Trap&lt;/a&gt; (Filene Center)&lt;/b&gt; &lt;br&gt;</v>
      </c>
      <c r="U493" s="86" t="str">
        <f>IF(ISBLANK(G493),"","&amp;#149; "&amp;IF(ISBLANK(C493),"","&lt;S&gt;")&amp;I493&amp;IF(ISBLANK(A493),""," - &lt;a href='recommended.php#"&amp;AJ493&amp;"'&gt;&lt;b&gt;&lt;em&gt;&lt;font color='#9C004D'&gt;RECOMMENDED&lt;/font&gt;&lt;/em&gt;&lt;/b&gt;&lt;/a&gt;")&amp;" - "&amp;M493&amp;IF(ISBLANK(K493),K493," - &lt;b&gt;"&amp;K493&amp;"&lt;/b&gt; ")&amp;IF(B493="Sold Out"," - &lt;font color='#000099'&gt;&lt;b&gt;&lt;I&gt;sold out&lt;/I&gt;&lt;/b&gt;&lt;/font&gt;","")&amp;IF(ISBLANK(C493),"","&lt;/S&gt; &lt;b&gt;"&amp;C493&amp;"&lt;/b&gt;")&amp;"&lt;p&gt;")</f>
        <v>&amp;#149; Friday, 10 August 2018 - Lyle Lovett &amp;amp; His Large Band - &lt;b&gt;Filene Center&lt;/b&gt; &lt;p&gt;</v>
      </c>
      <c r="V493" s="95" t="str">
        <f t="shared" si="105"/>
        <v>&amp;#149; Lyle Lovett &amp;amp; His Large Band - &lt;b&gt;&lt;a href='wolftrap.php' title='list by venue'&gt;Wolf Trap&lt;/a&gt; (Filene Center)&lt;/b&gt;  - &lt;font color='#005500'&gt;&lt;b&gt;NEW!&lt;/b&gt;&lt;/font&gt;&lt;br&gt;</v>
      </c>
      <c r="AE493" s="92" t="str">
        <f t="shared" si="106"/>
        <v>Friday, 10 August 2018      [&lt;a name='20180810' href='#20180810'&gt;link to this day&lt;/a&gt;]</v>
      </c>
      <c r="AF493" s="96" t="str">
        <f t="shared" si="107"/>
        <v>&lt;a name='20180810'&gt;&lt;b&gt;Friday, 10 August 2018: Lyle Lovett &amp;amp; His Large Band - &lt;a href='wolftrap.php' title='list by venue'&gt;Wolf Trap&lt;/a&gt; (Filene Center)&lt;/b&gt;&lt;/a&gt;&lt;br&gt;</v>
      </c>
      <c r="AG493" s="97">
        <f t="shared" si="108"/>
        <v>2018</v>
      </c>
      <c r="AH493" s="97" t="str">
        <f t="shared" si="109"/>
        <v>08</v>
      </c>
      <c r="AI493" s="97">
        <f t="shared" si="110"/>
        <v>10</v>
      </c>
      <c r="AJ493" s="97" t="str">
        <f t="shared" si="111"/>
        <v>20180810</v>
      </c>
    </row>
    <row r="494" spans="4:36" ht="12" customHeight="1" x14ac:dyDescent="0.15">
      <c r="D494" s="110">
        <v>43273</v>
      </c>
      <c r="E494" s="9" t="s">
        <v>795</v>
      </c>
      <c r="F494" s="86" t="str">
        <f t="shared" si="99"/>
        <v>Saturday</v>
      </c>
      <c r="G494" s="91">
        <v>43323</v>
      </c>
      <c r="H494" s="92" t="str">
        <f>VLOOKUP(MONTH(G494),VLOOKUP!$W$1:$X$24,2)</f>
        <v>August</v>
      </c>
      <c r="I494" s="92" t="str">
        <f t="shared" si="100"/>
        <v>Saturday, 11 August 2018</v>
      </c>
      <c r="J494" s="90" t="s">
        <v>258</v>
      </c>
      <c r="L494" s="86" t="str">
        <f t="shared" si="101"/>
        <v>&lt;a href='930.php' title='list by venue'&gt;9:30 Club&lt;/a&gt;</v>
      </c>
      <c r="M494" s="86" t="str">
        <f t="shared" si="102"/>
        <v>Jeremih, Teyana Taylor, and DaniLeigh</v>
      </c>
      <c r="N494" s="86" t="str">
        <f>VLOOKUP(J494,VLOOKUP!$A$2:$S$54,19,FALSE)&amp;J494&amp;"&lt;/a&gt;"</f>
        <v>&lt;a href='930.php' title='list by venue'&gt;9:30 Club&lt;/a&gt;</v>
      </c>
      <c r="O494" s="9" t="s">
        <v>3120</v>
      </c>
      <c r="P494" s="9" t="s">
        <v>3121</v>
      </c>
      <c r="Q494" s="9" t="s">
        <v>3122</v>
      </c>
      <c r="S494" s="95" t="str">
        <f t="shared" si="103"/>
        <v>Jeremih</v>
      </c>
      <c r="T494" s="86" t="str">
        <f t="shared" si="104"/>
        <v>&amp;#149; Jeremih, Teyana Taylor, and DaniLeigh - &lt;b&gt;&lt;a href='930.php' title='list by venue'&gt;9:30 Club&lt;/a&gt;&lt;/b&gt; &lt;br&gt;</v>
      </c>
      <c r="U494" s="112" t="str">
        <f>IF(ISBLANK(G494),"","&amp;#149; "&amp;IF(ISBLANK(C494),"","&lt;S&gt;")&amp;I494&amp;IF(ISBLANK(A494),""," - &lt;a href='recommended.php#"&amp;AJ494&amp;"'&gt;&lt;b&gt;&lt;em&gt;&lt;font color='#9C004D'&gt;RECOMMENDED&lt;/font&gt;&lt;/em&gt;&lt;/b&gt;&lt;/a&gt;")&amp;" - "&amp;M494&amp;IF(ISBLANK(K494),K494," - &lt;b&gt;"&amp;K494&amp;"&lt;/b&gt; ")&amp;IF(B494="Sold Out"," - &lt;font color='#000099'&gt;&lt;b&gt;&lt;I&gt;sold out&lt;/I&gt;&lt;/b&gt;&lt;/font&gt;"," - &lt;font color='#728C00'&gt;&lt;em&gt;&lt;a href='http://www.shareasale.com/r.cfm?u=529909&amp;b=234786&amp;m=27601&amp;afftrack=&amp;urllink=www%2Eticketfly%2Ecom%2Fpurchase%2Fevent%2F"&amp;X494&amp;"' target='_blank'&gt;buy tickets&lt;/a&gt;&lt;/em&gt;&lt;/font&gt;")&amp;IF(ISBLANK(C494),"","&lt;/S&gt; &lt;b&gt;"&amp;C494&amp;"&lt;/b&gt;")&amp;"&lt;p&gt;")</f>
        <v>&amp;#149; Saturday, 11 August 2018 - Jeremih, Teyana Taylor, and DaniLeigh - &lt;font color='#728C00'&gt;&lt;em&gt;&lt;a href='http://www.shareasale.com/r.cfm?u=529909&amp;b=234786&amp;m=27601&amp;afftrack=&amp;urllink=www%2Eticketfly%2Ecom%2Fpurchase%2Fevent%2F1714876' target='_blank'&gt;buy tickets&lt;/a&gt;&lt;/em&gt;&lt;/font&gt;&lt;p&gt;</v>
      </c>
      <c r="V494" s="95" t="str">
        <f t="shared" si="105"/>
        <v>&amp;#149; Jeremih, Teyana Taylor, and DaniLeigh - &lt;b&gt;&lt;a href='930.php' title='list by venue'&gt;9:30 Club&lt;/a&gt;&lt;/b&gt;  - &lt;font color='#005500'&gt;&lt;b&gt;NEW!&lt;/b&gt;&lt;/font&gt;&lt;br&gt;</v>
      </c>
      <c r="W494" s="90" t="s">
        <v>221</v>
      </c>
      <c r="X494" s="9">
        <v>1714876</v>
      </c>
      <c r="AE494" s="92" t="str">
        <f t="shared" si="106"/>
        <v>Saturday, 11 August 2018      [&lt;a name='20180811' href='#20180811'&gt;link to this day&lt;/a&gt;]</v>
      </c>
      <c r="AF494" s="96" t="str">
        <f t="shared" si="107"/>
        <v>&lt;a name='20180811'&gt;&lt;b&gt;Saturday, 11 August 2018: Jeremih, Teyana Taylor, and DaniLeigh - &lt;a href='930.php' title='list by venue'&gt;9:30 Club&lt;/a&gt;&lt;/b&gt;&lt;/a&gt;&lt;br&gt;</v>
      </c>
      <c r="AG494" s="97">
        <f t="shared" si="108"/>
        <v>2018</v>
      </c>
      <c r="AH494" s="97" t="str">
        <f t="shared" si="109"/>
        <v>08</v>
      </c>
      <c r="AI494" s="97">
        <f t="shared" si="110"/>
        <v>11</v>
      </c>
      <c r="AJ494" s="97" t="str">
        <f t="shared" si="111"/>
        <v>20180811</v>
      </c>
    </row>
    <row r="495" spans="4:36" ht="12" customHeight="1" x14ac:dyDescent="0.15">
      <c r="D495" s="110">
        <v>43276</v>
      </c>
      <c r="E495" s="9" t="s">
        <v>795</v>
      </c>
      <c r="F495" s="86" t="str">
        <f t="shared" si="99"/>
        <v>Saturday</v>
      </c>
      <c r="G495" s="91">
        <v>43323</v>
      </c>
      <c r="H495" s="92" t="str">
        <f>VLOOKUP(MONTH(G495),VLOOKUP!$W$1:$X$24,2)</f>
        <v>August</v>
      </c>
      <c r="I495" s="92" t="str">
        <f t="shared" si="100"/>
        <v>Saturday, 11 August 2018</v>
      </c>
      <c r="J495" s="90" t="s">
        <v>1462</v>
      </c>
      <c r="L495" s="86" t="str">
        <f t="shared" si="101"/>
        <v>&lt;a href='amp.php' title='list by venue'&gt;AMP&lt;/a&gt;</v>
      </c>
      <c r="M495" s="86" t="str">
        <f t="shared" si="102"/>
        <v>Apple Core (Fab Four tribute)</v>
      </c>
      <c r="N495" s="86" t="str">
        <f>VLOOKUP(J495,VLOOKUP!$A$2:$S$54,19,FALSE)&amp;J495&amp;"&lt;/a&gt;"</f>
        <v>&lt;a href='amp.php' title='list by venue'&gt;AMP&lt;/a&gt;</v>
      </c>
      <c r="O495" s="9" t="s">
        <v>3335</v>
      </c>
      <c r="S495" s="95" t="str">
        <f t="shared" si="103"/>
        <v>Apple Core (Fab Four tribute)</v>
      </c>
      <c r="T495" s="86" t="str">
        <f t="shared" si="104"/>
        <v>&amp;#149; Apple Core (Fab Four tribute) - &lt;b&gt;&lt;a href='amp.php' title='list by venue'&gt;AMP&lt;/a&gt;&lt;/b&gt; &lt;br&gt;</v>
      </c>
      <c r="U495" s="86" t="str">
        <f>IF(ISBLANK(G495),"","&amp;#149; "&amp;IF(ISBLANK(C495),"","&lt;S&gt;")&amp;I495&amp;IF(ISBLANK(A495),""," - &lt;a href='recommended.php#"&amp;AJ495&amp;"'&gt;&lt;b&gt;&lt;em&gt;&lt;font color='#9C004D'&gt;RECOMMENDED&lt;/font&gt;&lt;/em&gt;&lt;/b&gt;&lt;/a&gt;")&amp;" - "&amp;M495&amp;IF(ISBLANK(K495),K495," - &lt;b&gt;"&amp;K495&amp;"&lt;/b&gt; ")&amp;IF(B495="Sold Out"," - &lt;font color='#000099'&gt;&lt;b&gt;&lt;I&gt;sold out&lt;/I&gt;&lt;/b&gt;&lt;/font&gt;","")&amp;IF(ISBLANK(C495),"","&lt;/S&gt; &lt;b&gt;"&amp;C495&amp;"&lt;/b&gt;")&amp;"&lt;p&gt;")</f>
        <v>&amp;#149; Saturday, 11 August 2018 - Apple Core (Fab Four tribute)&lt;p&gt;</v>
      </c>
      <c r="V495" s="95" t="str">
        <f t="shared" si="105"/>
        <v>&amp;#149; Apple Core (Fab Four tribute) - &lt;b&gt;&lt;a href='amp.php' title='list by venue'&gt;AMP&lt;/a&gt;&lt;/b&gt;  - &lt;font color='#005500'&gt;&lt;b&gt;NEW!&lt;/b&gt;&lt;/font&gt;&lt;br&gt;</v>
      </c>
      <c r="X495" s="99"/>
      <c r="Y495" s="99"/>
      <c r="AE495" s="92" t="str">
        <f t="shared" si="106"/>
        <v>Saturday, 11 August 2018      [&lt;a name='20180811' href='#20180811'&gt;link to this day&lt;/a&gt;]</v>
      </c>
      <c r="AF495" s="96" t="str">
        <f t="shared" si="107"/>
        <v>&lt;a name='20180811'&gt;&lt;b&gt;Saturday, 11 August 2018: Apple Core (Fab Four tribute) - &lt;a href='amp.php' title='list by venue'&gt;AMP&lt;/a&gt;&lt;/b&gt;&lt;/a&gt;&lt;br&gt;</v>
      </c>
      <c r="AG495" s="97">
        <f t="shared" si="108"/>
        <v>2018</v>
      </c>
      <c r="AH495" s="97" t="str">
        <f t="shared" si="109"/>
        <v>08</v>
      </c>
      <c r="AI495" s="97">
        <f t="shared" si="110"/>
        <v>11</v>
      </c>
      <c r="AJ495" s="97" t="str">
        <f t="shared" si="111"/>
        <v>20180811</v>
      </c>
    </row>
    <row r="496" spans="4:36" ht="12" customHeight="1" x14ac:dyDescent="0.15">
      <c r="D496" s="110">
        <v>43209</v>
      </c>
      <c r="E496" s="9" t="s">
        <v>795</v>
      </c>
      <c r="F496" s="86" t="str">
        <f t="shared" si="99"/>
        <v>Saturday</v>
      </c>
      <c r="G496" s="91">
        <v>43323</v>
      </c>
      <c r="H496" s="92" t="str">
        <f>VLOOKUP(MONTH(G496),VLOOKUP!$W$1:$X$24,2)</f>
        <v>August</v>
      </c>
      <c r="I496" s="92" t="str">
        <f t="shared" si="100"/>
        <v>Saturday, 11 August 2018</v>
      </c>
      <c r="J496" s="107" t="s">
        <v>453</v>
      </c>
      <c r="K496" s="106"/>
      <c r="L496" s="86" t="str">
        <f t="shared" si="101"/>
        <v>&lt;a href='bmss.php' title='list by venue'&gt;Baltimore SoundStage&lt;/a&gt;</v>
      </c>
      <c r="M496" s="86" t="str">
        <f t="shared" si="102"/>
        <v>Godspeed You Black Emperor and KGD</v>
      </c>
      <c r="N496" s="86" t="str">
        <f>VLOOKUP(J496,VLOOKUP!$A$2:$S$54,19,FALSE)&amp;J496&amp;"&lt;/a&gt;"</f>
        <v>&lt;a href='bmss.php' title='list by venue'&gt;Baltimore SoundStage&lt;/a&gt;</v>
      </c>
      <c r="O496" s="17" t="s">
        <v>1037</v>
      </c>
      <c r="P496" s="3" t="s">
        <v>2506</v>
      </c>
      <c r="Q496" s="107"/>
      <c r="R496" s="107"/>
      <c r="S496" s="95" t="str">
        <f t="shared" si="103"/>
        <v>Godspeed You Black Emperor</v>
      </c>
      <c r="T496" s="86" t="str">
        <f t="shared" si="104"/>
        <v>&amp;#149; Godspeed You Black Emperor and KGD - &lt;b&gt;&lt;a href='bmss.php' title='list by venue'&gt;Baltimore SoundStage&lt;/a&gt;&lt;/b&gt; &lt;br&gt;</v>
      </c>
      <c r="U496" s="112" t="str">
        <f>IF(ISBLANK(G496),"","&amp;#149; "&amp;IF(ISBLANK(C496),"","&lt;S&gt;")&amp;I496&amp;IF(ISBLANK(A496),""," - &lt;a href='recommended.php#"&amp;AJ496&amp;"'&gt;&lt;b&gt;&lt;em&gt;&lt;font color='#9C004D'&gt;RECOMMENDED&lt;/font&gt;&lt;/em&gt;&lt;/b&gt;&lt;/a&gt;")&amp;" - "&amp;M496&amp;IF(ISBLANK(K496),K496," - &lt;b&gt;"&amp;K496&amp;"&lt;/b&gt; ")&amp;IF(B496="Sold Out"," - &lt;font color='#000099'&gt;&lt;b&gt;&lt;I&gt;sold out&lt;/I&gt;&lt;/b&gt;&lt;/font&gt;"," - &lt;font color='#728C00'&gt;&lt;em&gt;&lt;a href='http://www.shareasale.com/r.cfm?u=529909&amp;b=234786&amp;m=27601&amp;afftrack=&amp;urllink=www%2Eticketfly%2Ecom%2Fpurchase%2Fevent%2F"&amp;X496&amp;"' target='_blank'&gt;buy tickets&lt;/a&gt;&lt;/em&gt;&lt;/font&gt;")&amp;IF(ISBLANK(C496),"","&lt;/S&gt; &lt;b&gt;"&amp;C496&amp;"&lt;/b&gt;")&amp;"&lt;p&gt;")</f>
        <v>&amp;#149; Saturday, 11 August 2018 - Godspeed You Black Emperor and KGD - &lt;font color='#728C00'&gt;&lt;em&gt;&lt;a href='http://www.shareasale.com/r.cfm?u=529909&amp;b=234786&amp;m=27601&amp;afftrack=&amp;urllink=www%2Eticketfly%2Ecom%2Fpurchase%2Fevent%2F1674993' target='_blank'&gt;buy tickets&lt;/a&gt;&lt;/em&gt;&lt;/font&gt;&lt;p&gt;</v>
      </c>
      <c r="V496" s="95" t="str">
        <f t="shared" si="105"/>
        <v>&amp;#149; Godspeed You Black Emperor and KGD - &lt;b&gt;&lt;a href='bmss.php' title='list by venue'&gt;Baltimore SoundStage&lt;/a&gt;&lt;/b&gt;  - &lt;font color='#005500'&gt;&lt;b&gt;NEW!&lt;/b&gt;&lt;/font&gt;&lt;br&gt;</v>
      </c>
      <c r="W496" s="90" t="s">
        <v>282</v>
      </c>
      <c r="X496" s="9">
        <v>1674993</v>
      </c>
      <c r="Z496" s="172">
        <v>0.85416666666666663</v>
      </c>
      <c r="AE496" s="92" t="str">
        <f t="shared" si="106"/>
        <v>Saturday, 11 August 2018      [&lt;a name='20180811' href='#20180811'&gt;link to this day&lt;/a&gt;]</v>
      </c>
      <c r="AF496" s="96" t="str">
        <f t="shared" si="107"/>
        <v>&lt;a name='20180811'&gt;&lt;b&gt;Saturday, 11 August 2018: Godspeed You Black Emperor and KGD - &lt;a href='bmss.php' title='list by venue'&gt;Baltimore SoundStage&lt;/a&gt;&lt;/b&gt;&lt;/a&gt;&lt;br&gt;</v>
      </c>
      <c r="AG496" s="97">
        <f t="shared" si="108"/>
        <v>2018</v>
      </c>
      <c r="AH496" s="97" t="str">
        <f t="shared" si="109"/>
        <v>08</v>
      </c>
      <c r="AI496" s="97">
        <f t="shared" si="110"/>
        <v>11</v>
      </c>
      <c r="AJ496" s="97" t="str">
        <f t="shared" si="111"/>
        <v>20180811</v>
      </c>
    </row>
    <row r="497" spans="2:36" ht="12" customHeight="1" x14ac:dyDescent="0.15">
      <c r="D497" s="110">
        <v>43223</v>
      </c>
      <c r="E497" s="9" t="s">
        <v>795</v>
      </c>
      <c r="F497" s="86" t="str">
        <f t="shared" si="99"/>
        <v>Saturday</v>
      </c>
      <c r="G497" s="91">
        <v>43323</v>
      </c>
      <c r="H497" s="92" t="str">
        <f>VLOOKUP(MONTH(G497),VLOOKUP!$W$1:$X$24,2)</f>
        <v>August</v>
      </c>
      <c r="I497" s="92" t="str">
        <f t="shared" si="100"/>
        <v>Saturday, 11 August 2018</v>
      </c>
      <c r="J497" s="90" t="s">
        <v>674</v>
      </c>
      <c r="K497" s="90" t="s">
        <v>454</v>
      </c>
      <c r="L497" s="86" t="str">
        <f t="shared" si="101"/>
        <v>&lt;a href='bluesalley.php' title='list by venue'&gt;Blues Alley&lt;/a&gt; (Two shows)</v>
      </c>
      <c r="M497" s="86" t="str">
        <f t="shared" si="102"/>
        <v>Marcus Johnson: Urban Jam Band</v>
      </c>
      <c r="N497" s="86" t="str">
        <f>VLOOKUP(J497,VLOOKUP!$A$2:$S$54,19,FALSE)&amp;J497&amp;"&lt;/a&gt;"</f>
        <v>&lt;a href='bluesalley.php' title='list by venue'&gt;Blues Alley&lt;/a&gt;</v>
      </c>
      <c r="O497" s="160" t="s">
        <v>2919</v>
      </c>
      <c r="S497" s="95" t="str">
        <f t="shared" si="103"/>
        <v>Marcus Johnson: Urban Jam Band</v>
      </c>
      <c r="T497" s="86" t="str">
        <f t="shared" si="104"/>
        <v>&amp;#149; Marcus Johnson: Urban Jam Band - &lt;b&gt;&lt;a href='bluesalley.php' title='list by venue'&gt;Blues Alley&lt;/a&gt; (Two shows)&lt;/b&gt; &lt;br&gt;</v>
      </c>
      <c r="U497" s="86" t="str">
        <f>IF(ISBLANK(G497),"","&amp;#149; "&amp;IF(ISBLANK(C497),"","&lt;S&gt;")&amp;I497&amp;IF(ISBLANK(A497),""," - &lt;a href='recommended.php#"&amp;AJ497&amp;"'&gt;&lt;b&gt;&lt;em&gt;&lt;font color='#9C004D'&gt;RECOMMENDED&lt;/font&gt;&lt;/em&gt;&lt;/b&gt;&lt;/a&gt;")&amp;" - "&amp;M497&amp;IF(ISBLANK(K497),K497," - &lt;b&gt;"&amp;K497&amp;"&lt;/b&gt; ")&amp;IF(B497="Sold Out"," - &lt;font color='#000099'&gt;&lt;b&gt;&lt;I&gt;sold out&lt;/I&gt;&lt;/b&gt;&lt;/font&gt;","")&amp;IF(ISBLANK(C497),"","&lt;/S&gt; &lt;b&gt;"&amp;C497&amp;"&lt;/b&gt;")&amp;"&lt;p&gt;")</f>
        <v>&amp;#149; Saturday, 11 August 2018 - Marcus Johnson: Urban Jam Band - &lt;b&gt;Two shows&lt;/b&gt; &lt;p&gt;</v>
      </c>
      <c r="V497" s="95" t="str">
        <f t="shared" si="105"/>
        <v>&amp;#149; Marcus Johnson: Urban Jam Band - &lt;b&gt;&lt;a href='bluesalley.php' title='list by venue'&gt;Blues Alley&lt;/a&gt; (Two shows)&lt;/b&gt;  - &lt;font color='#005500'&gt;&lt;b&gt;NEW!&lt;/b&gt;&lt;/font&gt;&lt;br&gt;</v>
      </c>
      <c r="W497" s="90" t="s">
        <v>221</v>
      </c>
      <c r="AE497" s="92" t="str">
        <f t="shared" si="106"/>
        <v>Saturday, 11 August 2018      [&lt;a name='20180811' href='#20180811'&gt;link to this day&lt;/a&gt;]</v>
      </c>
      <c r="AF497" s="96" t="str">
        <f t="shared" si="107"/>
        <v>&lt;a name='20180811'&gt;&lt;b&gt;Saturday, 11 August 2018: Marcus Johnson: Urban Jam Band - &lt;a href='bluesalley.php' title='list by venue'&gt;Blues Alley&lt;/a&gt; (Two shows)&lt;/b&gt;&lt;/a&gt;&lt;br&gt;</v>
      </c>
      <c r="AG497" s="97">
        <f t="shared" si="108"/>
        <v>2018</v>
      </c>
      <c r="AH497" s="97" t="str">
        <f t="shared" si="109"/>
        <v>08</v>
      </c>
      <c r="AI497" s="97">
        <f t="shared" si="110"/>
        <v>11</v>
      </c>
      <c r="AJ497" s="97" t="str">
        <f t="shared" si="111"/>
        <v>20180811</v>
      </c>
    </row>
    <row r="498" spans="2:36" ht="12" customHeight="1" x14ac:dyDescent="0.15">
      <c r="D498" s="110">
        <v>43108</v>
      </c>
      <c r="E498" s="9" t="s">
        <v>1086</v>
      </c>
      <c r="F498" s="86" t="str">
        <f t="shared" si="99"/>
        <v>Saturday</v>
      </c>
      <c r="G498" s="91">
        <v>43323</v>
      </c>
      <c r="H498" s="92" t="str">
        <f>VLOOKUP(MONTH(G498),VLOOKUP!$W$1:$X$24,2)</f>
        <v>August</v>
      </c>
      <c r="I498" s="92" t="str">
        <f t="shared" si="100"/>
        <v>Saturday, 11 August 2018</v>
      </c>
      <c r="J498" s="94" t="s">
        <v>2301</v>
      </c>
      <c r="K498" s="9" t="s">
        <v>2468</v>
      </c>
      <c r="L498" s="86" t="str">
        <f t="shared" si="101"/>
        <v>&lt;a href='capitalonearena.php' title='list by venue'&gt;Capital One Arena (formerly Verizon Center)&lt;/a&gt; (El Dorado World Tour - rescheduled from 1/16/18)</v>
      </c>
      <c r="M498" s="86" t="str">
        <f t="shared" si="102"/>
        <v>Shakira</v>
      </c>
      <c r="N498" s="86" t="str">
        <f>VLOOKUP(J498,VLOOKUP!$A$2:$S$54,19,FALSE)&amp;J498&amp;"&lt;/a&gt;"</f>
        <v>&lt;a href='capitalonearena.php' title='list by venue'&gt;Capital One Arena (formerly Verizon Center)&lt;/a&gt;</v>
      </c>
      <c r="O498" s="9" t="s">
        <v>2248</v>
      </c>
      <c r="S498" s="95" t="str">
        <f t="shared" si="103"/>
        <v>Shakira</v>
      </c>
      <c r="T498" s="86" t="str">
        <f t="shared" si="104"/>
        <v>&amp;#149; Shakira - &lt;b&gt;&lt;a href='capitalonearena.php' title='list by venue'&gt;Capital One Arena (formerly Verizon Center)&lt;/a&gt; (El Dorado World Tour - rescheduled from 1/16/18)&lt;/b&gt; &lt;br&gt;</v>
      </c>
      <c r="U498" s="86" t="str">
        <f>IF(ISBLANK(G498),"","&amp;#149; "&amp;IF(ISBLANK(C498),"","&lt;S&gt;")&amp;I498&amp;IF(ISBLANK(A498),""," - &lt;a href='recommended.php#"&amp;AJ498&amp;"'&gt;&lt;b&gt;&lt;em&gt;&lt;font color='#9C004D'&gt;RECOMMENDED&lt;/font&gt;&lt;/em&gt;&lt;/b&gt;&lt;/a&gt;")&amp;" - "&amp;M498&amp;IF(ISBLANK(K498),K498," - &lt;b&gt;"&amp;K498&amp;"&lt;/b&gt; ")&amp;IF(B498="Sold Out"," - &lt;font color='#000099'&gt;&lt;b&gt;&lt;I&gt;sold out&lt;/I&gt;&lt;/b&gt;&lt;/font&gt;","")&amp;IF(ISBLANK(C498),"","&lt;/S&gt; &lt;b&gt;"&amp;C498&amp;"&lt;/b&gt;")&amp;"&lt;p&gt;")</f>
        <v>&amp;#149; Saturday, 11 August 2018 - Shakira - &lt;b&gt;El Dorado World Tour - rescheduled from 1/16/18&lt;/b&gt; &lt;p&gt;</v>
      </c>
      <c r="V498" s="95" t="str">
        <f t="shared" si="105"/>
        <v>&amp;#149; Shakira - &lt;b&gt;&lt;a href='capitalonearena.php' title='list by venue'&gt;Capital One Arena (formerly Verizon Center)&lt;/a&gt; (El Dorado World Tour - rescheduled from 1/16/18)&lt;/b&gt;  - &lt;font color='#005500'&gt;&lt;b&gt;New date.&lt;/b&gt;&lt;/font&gt;&lt;br&gt;</v>
      </c>
      <c r="AE498" s="92" t="str">
        <f t="shared" si="106"/>
        <v>Saturday, 11 August 2018      [&lt;a name='20180811' href='#20180811'&gt;link to this day&lt;/a&gt;]</v>
      </c>
      <c r="AF498" s="96" t="str">
        <f t="shared" si="107"/>
        <v>&lt;a name='20180811'&gt;&lt;b&gt;Saturday, 11 August 2018: Shakira - &lt;a href='capitalonearena.php' title='list by venue'&gt;Capital One Arena (formerly Verizon Center)&lt;/a&gt; (El Dorado World Tour - rescheduled from 1/16/18)&lt;/b&gt;&lt;/a&gt;&lt;br&gt;</v>
      </c>
      <c r="AG498" s="97">
        <f t="shared" si="108"/>
        <v>2018</v>
      </c>
      <c r="AH498" s="97" t="str">
        <f t="shared" si="109"/>
        <v>08</v>
      </c>
      <c r="AI498" s="97">
        <f t="shared" si="110"/>
        <v>11</v>
      </c>
      <c r="AJ498" s="97" t="str">
        <f t="shared" si="111"/>
        <v>20180811</v>
      </c>
    </row>
    <row r="499" spans="2:36" ht="12" customHeight="1" x14ac:dyDescent="0.15">
      <c r="D499" s="110">
        <v>43233</v>
      </c>
      <c r="E499" s="9" t="s">
        <v>795</v>
      </c>
      <c r="F499" s="86" t="str">
        <f t="shared" si="99"/>
        <v>Saturday</v>
      </c>
      <c r="G499" s="91">
        <v>43323</v>
      </c>
      <c r="H499" s="92" t="str">
        <f>VLOOKUP(MONTH(G499),VLOOKUP!$W$1:$X$24,2)</f>
        <v>August</v>
      </c>
      <c r="I499" s="92" t="str">
        <f t="shared" si="100"/>
        <v>Saturday, 11 August 2018</v>
      </c>
      <c r="J499" s="94" t="s">
        <v>535</v>
      </c>
      <c r="L499" s="86" t="str">
        <f t="shared" si="101"/>
        <v>&lt;a href='cometpingpong.php' title='list by venue'&gt;Comet Ping Pong&lt;/a&gt;</v>
      </c>
      <c r="M499" s="86" t="str">
        <f t="shared" si="102"/>
        <v>Alice Bag, Homosuperior, and Faunas</v>
      </c>
      <c r="N499" s="86" t="str">
        <f>VLOOKUP(J499,VLOOKUP!$A$2:$S$54,19,FALSE)&amp;J499&amp;"&lt;/a&gt;"</f>
        <v>&lt;a href='cometpingpong.php' title='list by venue'&gt;Comet Ping Pong&lt;/a&gt;</v>
      </c>
      <c r="O499" s="9" t="s">
        <v>1993</v>
      </c>
      <c r="P499" s="9" t="s">
        <v>2084</v>
      </c>
      <c r="Q499" s="9" t="s">
        <v>2010</v>
      </c>
      <c r="S499" s="95" t="str">
        <f t="shared" si="103"/>
        <v>Alice Bag</v>
      </c>
      <c r="T499" s="86" t="str">
        <f t="shared" si="104"/>
        <v>&amp;#149; Alice Bag, Homosuperior, and Faunas - &lt;b&gt;&lt;a href='cometpingpong.php' title='list by venue'&gt;Comet Ping Pong&lt;/a&gt;&lt;/b&gt; &lt;br&gt;</v>
      </c>
      <c r="U499" s="86" t="str">
        <f>IF(ISBLANK(G499),"","&amp;#149; "&amp;IF(ISBLANK(C499),"","&lt;S&gt;")&amp;I499&amp;IF(ISBLANK(A499),""," - &lt;a href='recommended.php#"&amp;AJ499&amp;"'&gt;&lt;b&gt;&lt;em&gt;&lt;font color='#9C004D'&gt;RECOMMENDED&lt;/font&gt;&lt;/em&gt;&lt;/b&gt;&lt;/a&gt;")&amp;" - "&amp;M499&amp;IF(ISBLANK(K499),K499," - &lt;b&gt;"&amp;K499&amp;"&lt;/b&gt; ")&amp;IF(B499="Sold Out"," - &lt;font color='#000099'&gt;&lt;b&gt;&lt;I&gt;sold out&lt;/I&gt;&lt;/b&gt;&lt;/font&gt;","")&amp;IF(ISBLANK(C499),"","&lt;/S&gt; &lt;b&gt;"&amp;C499&amp;"&lt;/b&gt;")&amp;"&lt;p&gt;")</f>
        <v>&amp;#149; Saturday, 11 August 2018 - Alice Bag, Homosuperior, and Faunas&lt;p&gt;</v>
      </c>
      <c r="V499" s="95" t="str">
        <f t="shared" si="105"/>
        <v>&amp;#149; Alice Bag, Homosuperior, and Faunas - &lt;b&gt;&lt;a href='cometpingpong.php' title='list by venue'&gt;Comet Ping Pong&lt;/a&gt;&lt;/b&gt;  - &lt;font color='#005500'&gt;&lt;b&gt;NEW!&lt;/b&gt;&lt;/font&gt;&lt;br&gt;</v>
      </c>
      <c r="W499" s="90" t="s">
        <v>221</v>
      </c>
      <c r="AE499" s="92" t="str">
        <f t="shared" si="106"/>
        <v>Saturday, 11 August 2018      [&lt;a name='20180811' href='#20180811'&gt;link to this day&lt;/a&gt;]</v>
      </c>
      <c r="AF499" s="96" t="str">
        <f t="shared" si="107"/>
        <v>&lt;a name='20180811'&gt;&lt;b&gt;Saturday, 11 August 2018: Alice Bag, Homosuperior, and Faunas - &lt;a href='cometpingpong.php' title='list by venue'&gt;Comet Ping Pong&lt;/a&gt;&lt;/b&gt;&lt;/a&gt;&lt;br&gt;</v>
      </c>
      <c r="AG499" s="97">
        <f t="shared" si="108"/>
        <v>2018</v>
      </c>
      <c r="AH499" s="97" t="str">
        <f t="shared" si="109"/>
        <v>08</v>
      </c>
      <c r="AI499" s="97">
        <f t="shared" si="110"/>
        <v>11</v>
      </c>
      <c r="AJ499" s="97" t="str">
        <f t="shared" si="111"/>
        <v>20180811</v>
      </c>
    </row>
    <row r="500" spans="2:36" ht="12" customHeight="1" x14ac:dyDescent="0.15">
      <c r="D500" s="110">
        <v>43153</v>
      </c>
      <c r="E500" s="9" t="s">
        <v>795</v>
      </c>
      <c r="F500" s="86" t="str">
        <f t="shared" si="99"/>
        <v>Saturday</v>
      </c>
      <c r="G500" s="91">
        <v>43323</v>
      </c>
      <c r="H500" s="92" t="str">
        <f>VLOOKUP(MONTH(G500),VLOOKUP!$W$1:$X$24,2)</f>
        <v>August</v>
      </c>
      <c r="I500" s="92" t="str">
        <f t="shared" si="100"/>
        <v>Saturday, 11 August 2018</v>
      </c>
      <c r="J500" s="90" t="s">
        <v>251</v>
      </c>
      <c r="L500" s="86" t="str">
        <f t="shared" si="101"/>
        <v>&lt;a href='constitutionhall.php' title='list by venue'&gt;DAR Constitution Hall&lt;/a&gt;</v>
      </c>
      <c r="M500" s="86" t="str">
        <f t="shared" si="102"/>
        <v>Thomas Anders &amp;amp; Modern Talking Band</v>
      </c>
      <c r="N500" s="86" t="str">
        <f>VLOOKUP(J500,VLOOKUP!$A$2:$S$54,19,FALSE)&amp;J500&amp;"&lt;/a&gt;"</f>
        <v>&lt;a href='constitutionhall.php' title='list by venue'&gt;DAR Constitution Hall&lt;/a&gt;</v>
      </c>
      <c r="O500" s="9" t="s">
        <v>2593</v>
      </c>
      <c r="P500" s="94"/>
      <c r="Q500" s="94"/>
      <c r="R500" s="94"/>
      <c r="S500" s="95" t="str">
        <f t="shared" si="103"/>
        <v>Thomas Anders &amp;amp; Modern Talking Band</v>
      </c>
      <c r="T500" s="86" t="str">
        <f t="shared" si="104"/>
        <v>&amp;#149; Thomas Anders &amp;amp; Modern Talking Band - &lt;b&gt;&lt;a href='constitutionhall.php' title='list by venue'&gt;DAR Constitution Hall&lt;/a&gt;&lt;/b&gt; &lt;br&gt;</v>
      </c>
      <c r="U500" s="86" t="str">
        <f>IF(ISBLANK(G500),"","&amp;#149; "&amp;IF(ISBLANK(C500),"","&lt;S&gt;")&amp;I500&amp;IF(ISBLANK(A500),""," - &lt;a href='recommended.php#"&amp;AJ500&amp;"'&gt;&lt;b&gt;&lt;em&gt;&lt;font color='#9C004D'&gt;RECOMMENDED&lt;/font&gt;&lt;/em&gt;&lt;/b&gt;&lt;/a&gt;")&amp;" - "&amp;M500&amp;IF(ISBLANK(K500),K500," - &lt;b&gt;"&amp;K500&amp;"&lt;/b&gt; ")&amp;IF(B500="Sold Out"," - &lt;font color='#000099'&gt;&lt;b&gt;&lt;I&gt;sold out&lt;/I&gt;&lt;/b&gt;&lt;/font&gt;","")&amp;IF(ISBLANK(C500),"","&lt;/S&gt; &lt;b&gt;"&amp;C500&amp;"&lt;/b&gt;")&amp;"&lt;p&gt;")</f>
        <v>&amp;#149; Saturday, 11 August 2018 - Thomas Anders &amp;amp; Modern Talking Band&lt;p&gt;</v>
      </c>
      <c r="V500" s="95" t="str">
        <f t="shared" si="105"/>
        <v>&amp;#149; Thomas Anders &amp;amp; Modern Talking Band - &lt;b&gt;&lt;a href='constitutionhall.php' title='list by venue'&gt;DAR Constitution Hall&lt;/a&gt;&lt;/b&gt;  - &lt;font color='#005500'&gt;&lt;b&gt;NEW!&lt;/b&gt;&lt;/font&gt;&lt;br&gt;</v>
      </c>
      <c r="AE500" s="92" t="str">
        <f t="shared" si="106"/>
        <v>Saturday, 11 August 2018      [&lt;a name='20180811' href='#20180811'&gt;link to this day&lt;/a&gt;]</v>
      </c>
      <c r="AF500" s="96" t="str">
        <f t="shared" si="107"/>
        <v>&lt;a name='20180811'&gt;&lt;b&gt;Saturday, 11 August 2018: Thomas Anders &amp;amp; Modern Talking Band - &lt;a href='constitutionhall.php' title='list by venue'&gt;DAR Constitution Hall&lt;/a&gt;&lt;/b&gt;&lt;/a&gt;&lt;br&gt;</v>
      </c>
      <c r="AG500" s="97">
        <f t="shared" si="108"/>
        <v>2018</v>
      </c>
      <c r="AH500" s="97" t="str">
        <f t="shared" si="109"/>
        <v>08</v>
      </c>
      <c r="AI500" s="97">
        <f t="shared" si="110"/>
        <v>11</v>
      </c>
      <c r="AJ500" s="97" t="str">
        <f t="shared" si="111"/>
        <v>20180811</v>
      </c>
    </row>
    <row r="501" spans="2:36" ht="12" customHeight="1" x14ac:dyDescent="0.15">
      <c r="D501" s="110">
        <v>43223</v>
      </c>
      <c r="E501" s="9" t="s">
        <v>795</v>
      </c>
      <c r="F501" s="86" t="str">
        <f t="shared" si="99"/>
        <v>Saturday</v>
      </c>
      <c r="G501" s="91">
        <v>43323</v>
      </c>
      <c r="H501" s="92" t="str">
        <f>VLOOKUP(MONTH(G501),VLOOKUP!$W$1:$X$24,2)</f>
        <v>August</v>
      </c>
      <c r="I501" s="92" t="str">
        <f t="shared" si="100"/>
        <v>Saturday, 11 August 2018</v>
      </c>
      <c r="J501" s="90" t="s">
        <v>484</v>
      </c>
      <c r="L501" s="86" t="str">
        <f t="shared" si="101"/>
        <v>&lt;a href='dc9.php' title='list by venue'&gt;DC9&lt;/a&gt;</v>
      </c>
      <c r="M501" s="86" t="str">
        <f t="shared" si="102"/>
        <v>Poseurs with DJ Mohawk Adam, DJ Michael Scruggs, Mike "Vanilla Moody" Olsen</v>
      </c>
      <c r="N501" s="86" t="str">
        <f>VLOOKUP(J501,VLOOKUP!$A$2:$S$54,19,FALSE)&amp;J501&amp;"&lt;/a&gt;"</f>
        <v>&lt;a href='dc9.php' title='list by venue'&gt;DC9&lt;/a&gt;</v>
      </c>
      <c r="O501" s="4" t="s">
        <v>2958</v>
      </c>
      <c r="P501" s="4"/>
      <c r="Q501" s="4"/>
      <c r="R501" s="94"/>
      <c r="S501" s="95" t="str">
        <f t="shared" si="103"/>
        <v>Poseurs with DJ Mohawk Adam, DJ Michael Scruggs, Mike "Vanilla Moody" Olsen</v>
      </c>
      <c r="T501" s="86" t="str">
        <f t="shared" si="104"/>
        <v>&amp;#149; Poseurs with DJ Mohawk Adam, DJ Michael Scruggs, Mike "Vanilla Moody" Olsen - &lt;b&gt;&lt;a href='dc9.php' title='list by venue'&gt;DC9&lt;/a&gt;&lt;/b&gt; &lt;br&gt;</v>
      </c>
      <c r="U501" s="112" t="str">
        <f>IF(ISBLANK(G501),"","&amp;#149; "&amp;IF(ISBLANK(C501),"","&lt;S&gt;")&amp;I501&amp;IF(ISBLANK(A501),""," - &lt;a href='recommended.php#"&amp;AJ501&amp;"'&gt;&lt;b&gt;&lt;em&gt;&lt;font color='#9C004D'&gt;RECOMMENDED&lt;/font&gt;&lt;/em&gt;&lt;/b&gt;&lt;/a&gt;")&amp;" - "&amp;M501&amp;IF(ISBLANK(K501),K501," - &lt;b&gt;"&amp;K501&amp;"&lt;/b&gt; ")&amp;IF(B501="Sold Out"," - &lt;font color='#000099'&gt;&lt;b&gt;&lt;I&gt;sold out&lt;/I&gt;&lt;/b&gt;&lt;/font&gt;"," - &lt;font color='#728C00'&gt;&lt;em&gt;&lt;a href='http://www.shareasale.com/r.cfm?u=529909&amp;b=234786&amp;m=27601&amp;afftrack=&amp;urllink=www%2Eticketfly%2Ecom%2Fpurchase%2Fevent%2F"&amp;X501&amp;"' target='_blank'&gt;buy tickets&lt;/a&gt;&lt;/em&gt;&lt;/font&gt;")&amp;IF(ISBLANK(C501),"","&lt;/S&gt; &lt;b&gt;"&amp;C501&amp;"&lt;/b&gt;")&amp;"&lt;p&gt;")</f>
        <v>&amp;#149; Saturday, 11 August 2018 - Poseurs with DJ Mohawk Adam, DJ Michael Scruggs, Mike "Vanilla Moody" Olsen - &lt;font color='#728C00'&gt;&lt;em&gt;&lt;a href='http://www.shareasale.com/r.cfm?u=529909&amp;b=234786&amp;m=27601&amp;afftrack=&amp;urllink=www%2Eticketfly%2Ecom%2Fpurchase%2Fevent%2F1694691' target='_blank'&gt;buy tickets&lt;/a&gt;&lt;/em&gt;&lt;/font&gt;&lt;p&gt;</v>
      </c>
      <c r="V501" s="95" t="str">
        <f t="shared" si="105"/>
        <v>&amp;#149; Poseurs with DJ Mohawk Adam, DJ Michael Scruggs, Mike "Vanilla Moody" Olsen - &lt;b&gt;&lt;a href='dc9.php' title='list by venue'&gt;DC9&lt;/a&gt;&lt;/b&gt;  - &lt;font color='#005500'&gt;&lt;b&gt;NEW!&lt;/b&gt;&lt;/font&gt;&lt;br&gt;</v>
      </c>
      <c r="X501" s="9">
        <v>1694691</v>
      </c>
      <c r="AE501" s="92" t="str">
        <f t="shared" si="106"/>
        <v>Saturday, 11 August 2018      [&lt;a name='20180811' href='#20180811'&gt;link to this day&lt;/a&gt;]</v>
      </c>
      <c r="AF501" s="96" t="str">
        <f t="shared" si="107"/>
        <v>&lt;a name='20180811'&gt;&lt;b&gt;Saturday, 11 August 2018: Poseurs with DJ Mohawk Adam, DJ Michael Scruggs, Mike "Vanilla Moody" Olsen - &lt;a href='dc9.php' title='list by venue'&gt;DC9&lt;/a&gt;&lt;/b&gt;&lt;/a&gt;&lt;br&gt;</v>
      </c>
      <c r="AG501" s="97">
        <f t="shared" si="108"/>
        <v>2018</v>
      </c>
      <c r="AH501" s="97" t="str">
        <f t="shared" si="109"/>
        <v>08</v>
      </c>
      <c r="AI501" s="97">
        <f t="shared" si="110"/>
        <v>11</v>
      </c>
      <c r="AJ501" s="97" t="str">
        <f t="shared" si="111"/>
        <v>20180811</v>
      </c>
    </row>
    <row r="502" spans="2:36" ht="12" customHeight="1" x14ac:dyDescent="0.15">
      <c r="D502" s="110">
        <v>43276</v>
      </c>
      <c r="E502" s="9" t="s">
        <v>795</v>
      </c>
      <c r="F502" s="86" t="str">
        <f t="shared" si="99"/>
        <v>Saturday</v>
      </c>
      <c r="G502" s="91">
        <v>43323</v>
      </c>
      <c r="H502" s="92" t="str">
        <f>VLOOKUP(MONTH(G502),VLOOKUP!$W$1:$X$24,2)</f>
        <v>August</v>
      </c>
      <c r="I502" s="92" t="str">
        <f t="shared" si="100"/>
        <v>Saturday, 11 August 2018</v>
      </c>
      <c r="J502" s="90" t="s">
        <v>450</v>
      </c>
      <c r="L502" s="86" t="str">
        <f t="shared" si="101"/>
        <v>&lt;a href='fillmore.php' title='list by venue'&gt;Fillmore Silver Spring&lt;/a&gt;</v>
      </c>
      <c r="M502" s="86" t="str">
        <f t="shared" si="102"/>
        <v>Big 100 Throwback Bash featuring the Great Rock N Roll Time Machine.</v>
      </c>
      <c r="N502" s="86" t="str">
        <f>VLOOKUP(J502,VLOOKUP!$A$2:$S$54,19,FALSE)&amp;J502&amp;"&lt;/a&gt;"</f>
        <v>&lt;a href='fillmore.php' title='list by venue'&gt;Fillmore Silver Spring&lt;/a&gt;</v>
      </c>
      <c r="O502" s="9" t="s">
        <v>3404</v>
      </c>
      <c r="S502" s="95" t="str">
        <f t="shared" si="103"/>
        <v>Big 100 Throwback Bash featuring the Great Rock N Roll Time Machine.</v>
      </c>
      <c r="T502" s="86" t="str">
        <f t="shared" si="104"/>
        <v>&amp;#149; Big 100 Throwback Bash featuring the Great Rock N Roll Time Machine. - &lt;b&gt;&lt;a href='fillmore.php' title='list by venue'&gt;Fillmore Silver Spring&lt;/a&gt;&lt;/b&gt; &lt;br&gt;</v>
      </c>
      <c r="U502" s="86" t="str">
        <f>IF(ISBLANK(G502),"","&amp;#149; "&amp;IF(ISBLANK(C502),"","&lt;S&gt;")&amp;I502&amp;IF(ISBLANK(A502),""," - &lt;a href='recommended.php#"&amp;AJ502&amp;"'&gt;&lt;b&gt;&lt;em&gt;&lt;font color='#9C004D'&gt;RECOMMENDED&lt;/font&gt;&lt;/em&gt;&lt;/b&gt;&lt;/a&gt;")&amp;" - "&amp;M502&amp;IF(ISBLANK(K502),K502," - &lt;b&gt;"&amp;K502&amp;"&lt;/b&gt; ")&amp;IF(B502="Sold Out"," - &lt;font color='#000099'&gt;&lt;b&gt;&lt;I&gt;sold out&lt;/I&gt;&lt;/b&gt;&lt;/font&gt;","")&amp;IF(ISBLANK(C502),"","&lt;/S&gt; &lt;b&gt;"&amp;C502&amp;"&lt;/b&gt;")&amp;"&lt;p&gt;")</f>
        <v>&amp;#149; Saturday, 11 August 2018 - Big 100 Throwback Bash featuring the Great Rock N Roll Time Machine.&lt;p&gt;</v>
      </c>
      <c r="V502" s="95" t="str">
        <f t="shared" si="105"/>
        <v>&amp;#149; Big 100 Throwback Bash featuring the Great Rock N Roll Time Machine. - &lt;b&gt;&lt;a href='fillmore.php' title='list by venue'&gt;Fillmore Silver Spring&lt;/a&gt;&lt;/b&gt;  - &lt;font color='#005500'&gt;&lt;b&gt;NEW!&lt;/b&gt;&lt;/font&gt;&lt;br&gt;</v>
      </c>
      <c r="AE502" s="92" t="str">
        <f t="shared" si="106"/>
        <v>Saturday, 11 August 2018      [&lt;a name='20180811' href='#20180811'&gt;link to this day&lt;/a&gt;]</v>
      </c>
      <c r="AF502" s="96" t="str">
        <f t="shared" si="107"/>
        <v>&lt;a name='20180811'&gt;&lt;b&gt;Saturday, 11 August 2018: Big 100 Throwback Bash featuring the Great Rock N Roll Time Machine. - &lt;a href='fillmore.php' title='list by venue'&gt;Fillmore Silver Spring&lt;/a&gt;&lt;/b&gt;&lt;/a&gt;&lt;br&gt;</v>
      </c>
      <c r="AG502" s="97">
        <f t="shared" si="108"/>
        <v>2018</v>
      </c>
      <c r="AH502" s="97" t="str">
        <f t="shared" si="109"/>
        <v>08</v>
      </c>
      <c r="AI502" s="97">
        <f t="shared" si="110"/>
        <v>11</v>
      </c>
      <c r="AJ502" s="97" t="str">
        <f t="shared" si="111"/>
        <v>20180811</v>
      </c>
    </row>
    <row r="503" spans="2:36" ht="12" customHeight="1" x14ac:dyDescent="0.15">
      <c r="D503" s="110">
        <v>43233</v>
      </c>
      <c r="E503" s="9" t="s">
        <v>795</v>
      </c>
      <c r="F503" s="86" t="str">
        <f t="shared" si="99"/>
        <v>Saturday</v>
      </c>
      <c r="G503" s="91">
        <v>43323</v>
      </c>
      <c r="H503" s="92" t="str">
        <f>VLOOKUP(MONTH(G503),VLOOKUP!$W$1:$X$24,2)</f>
        <v>August</v>
      </c>
      <c r="I503" s="92" t="str">
        <f t="shared" si="100"/>
        <v>Saturday, 11 August 2018</v>
      </c>
      <c r="J503" s="90" t="s">
        <v>217</v>
      </c>
      <c r="L503" s="86" t="str">
        <f t="shared" si="101"/>
        <v>&lt;a href='jamminjava.php' title='list by venue'&gt;Jammin' Java&lt;/a&gt;</v>
      </c>
      <c r="M503" s="86" t="str">
        <f t="shared" si="102"/>
        <v>Dan Navarro</v>
      </c>
      <c r="N503" s="86" t="str">
        <f>VLOOKUP(J503,VLOOKUP!$A$2:$S$54,19,FALSE)&amp;J503&amp;"&lt;/a&gt;"</f>
        <v>&lt;a href='jamminjava.php' title='list by venue'&gt;Jammin' Java&lt;/a&gt;</v>
      </c>
      <c r="O503" s="9" t="s">
        <v>2187</v>
      </c>
      <c r="S503" s="95" t="str">
        <f t="shared" si="103"/>
        <v>Dan Navarro</v>
      </c>
      <c r="T503" s="86" t="str">
        <f t="shared" si="104"/>
        <v>&amp;#149; Dan Navarro - &lt;b&gt;&lt;a href='jamminjava.php' title='list by venue'&gt;Jammin' Java&lt;/a&gt;&lt;/b&gt; &lt;br&gt;</v>
      </c>
      <c r="U503" s="112" t="str">
        <f>IF(ISBLANK(G503),"","&amp;#149; "&amp;IF(ISBLANK(C503),"","&lt;S&gt;")&amp;I503&amp;IF(ISBLANK(A503),""," - &lt;a href='recommended.php#"&amp;AJ503&amp;"'&gt;&lt;b&gt;&lt;em&gt;&lt;font color='#9C004D'&gt;RECOMMENDED&lt;/font&gt;&lt;/em&gt;&lt;/b&gt;&lt;/a&gt;")&amp;" - "&amp;M503&amp;IF(ISBLANK(K503),K503," - &lt;b&gt;"&amp;K503&amp;"&lt;/b&gt; ")&amp;IF(B503="Sold Out"," - &lt;font color='#000099'&gt;&lt;b&gt;&lt;I&gt;sold out&lt;/I&gt;&lt;/b&gt;&lt;/font&gt;"," - &lt;font color='#728C00'&gt;&lt;em&gt;&lt;a href='http://www.shareasale.com/r.cfm?u=529909&amp;b=234786&amp;m=27601&amp;afftrack=&amp;urllink=www%2Eticketfly%2Ecom%2Fpurchase%2Fevent%2F"&amp;X503&amp;"' target='_blank'&gt;buy tickets&lt;/a&gt;&lt;/em&gt;&lt;/font&gt;")&amp;IF(ISBLANK(C503),"","&lt;/S&gt; &lt;b&gt;"&amp;C503&amp;"&lt;/b&gt;")&amp;"&lt;p&gt;")</f>
        <v>&amp;#149; Saturday, 11 August 2018 - Dan Navarro - &lt;font color='#728C00'&gt;&lt;em&gt;&lt;a href='http://www.shareasale.com/r.cfm?u=529909&amp;b=234786&amp;m=27601&amp;afftrack=&amp;urllink=www%2Eticketfly%2Ecom%2Fpurchase%2Fevent%2F1684482' target='_blank'&gt;buy tickets&lt;/a&gt;&lt;/em&gt;&lt;/font&gt;&lt;p&gt;</v>
      </c>
      <c r="V503" s="95" t="str">
        <f t="shared" si="105"/>
        <v>&amp;#149; Dan Navarro - &lt;b&gt;&lt;a href='jamminjava.php' title='list by venue'&gt;Jammin' Java&lt;/a&gt;&lt;/b&gt;  - &lt;font color='#005500'&gt;&lt;b&gt;NEW!&lt;/b&gt;&lt;/font&gt;&lt;br&gt;</v>
      </c>
      <c r="X503" s="9">
        <v>1684482</v>
      </c>
      <c r="AE503" s="92" t="str">
        <f t="shared" si="106"/>
        <v>Saturday, 11 August 2018      [&lt;a name='20180811' href='#20180811'&gt;link to this day&lt;/a&gt;]</v>
      </c>
      <c r="AF503" s="96" t="str">
        <f t="shared" si="107"/>
        <v>&lt;a name='20180811'&gt;&lt;b&gt;Saturday, 11 August 2018: Dan Navarro - &lt;a href='jamminjava.php' title='list by venue'&gt;Jammin' Java&lt;/a&gt;&lt;/b&gt;&lt;/a&gt;&lt;br&gt;</v>
      </c>
      <c r="AG503" s="97">
        <f t="shared" si="108"/>
        <v>2018</v>
      </c>
      <c r="AH503" s="97" t="str">
        <f t="shared" si="109"/>
        <v>08</v>
      </c>
      <c r="AI503" s="97">
        <f t="shared" si="110"/>
        <v>11</v>
      </c>
      <c r="AJ503" s="97" t="str">
        <f t="shared" si="111"/>
        <v>20180811</v>
      </c>
    </row>
    <row r="504" spans="2:36" ht="12" customHeight="1" x14ac:dyDescent="0.15">
      <c r="D504" s="110">
        <v>43137</v>
      </c>
      <c r="E504" s="9" t="s">
        <v>795</v>
      </c>
      <c r="F504" s="86" t="str">
        <f t="shared" si="99"/>
        <v>Saturday</v>
      </c>
      <c r="G504" s="91">
        <v>43323</v>
      </c>
      <c r="H504" s="92" t="str">
        <f>VLOOKUP(MONTH(G504),VLOOKUP!$W$1:$X$24,2)</f>
        <v>August</v>
      </c>
      <c r="I504" s="92" t="str">
        <f t="shared" si="100"/>
        <v>Saturday, 11 August 2018</v>
      </c>
      <c r="J504" s="94" t="s">
        <v>308</v>
      </c>
      <c r="K504" s="9" t="s">
        <v>2488</v>
      </c>
      <c r="L504" s="86" t="str">
        <f t="shared" si="101"/>
        <v>&lt;a href='jll.php' title='list by venue'&gt;Jiffy Lube Live&lt;/a&gt; (the 2018 Country Megaticket)</v>
      </c>
      <c r="M504" s="86" t="str">
        <f t="shared" si="102"/>
        <v>Keith Urban and Kelsea Ballerini</v>
      </c>
      <c r="N504" s="86" t="str">
        <f>VLOOKUP(J504,VLOOKUP!$A$2:$S$54,19,FALSE)&amp;J504&amp;"&lt;/a&gt;"</f>
        <v>&lt;a href='jll.php' title='list by venue'&gt;Jiffy Lube Live&lt;/a&gt;</v>
      </c>
      <c r="O504" s="9" t="s">
        <v>2490</v>
      </c>
      <c r="P504" s="9" t="s">
        <v>1560</v>
      </c>
      <c r="S504" s="95" t="str">
        <f t="shared" si="103"/>
        <v>Keith Urban</v>
      </c>
      <c r="T504" s="86" t="str">
        <f t="shared" si="104"/>
        <v>&amp;#149; Keith Urban and Kelsea Ballerini - &lt;b&gt;&lt;a href='jll.php' title='list by venue'&gt;Jiffy Lube Live&lt;/a&gt; (the 2018 Country Megaticket)&lt;/b&gt; &lt;br&gt;</v>
      </c>
      <c r="U504" s="86" t="str">
        <f>IF(ISBLANK(G504),"","&amp;#149; "&amp;IF(ISBLANK(C504),"","&lt;S&gt;")&amp;I504&amp;IF(ISBLANK(A504),""," - &lt;a href='recommended.php#"&amp;AJ504&amp;"'&gt;&lt;b&gt;&lt;em&gt;&lt;font color='#9C004D'&gt;RECOMMENDED&lt;/font&gt;&lt;/em&gt;&lt;/b&gt;&lt;/a&gt;")&amp;" - "&amp;M504&amp;IF(ISBLANK(K504),K504," - &lt;b&gt;"&amp;K504&amp;"&lt;/b&gt; ")&amp;IF(B504="Sold Out"," - &lt;font color='#000099'&gt;&lt;b&gt;&lt;I&gt;sold out&lt;/I&gt;&lt;/b&gt;&lt;/font&gt;","")&amp;IF(ISBLANK(C504),"","&lt;/S&gt; &lt;b&gt;"&amp;C504&amp;"&lt;/b&gt;")&amp;"&lt;p&gt;")</f>
        <v>&amp;#149; Saturday, 11 August 2018 - Keith Urban and Kelsea Ballerini - &lt;b&gt;the 2018 Country Megaticket&lt;/b&gt; &lt;p&gt;</v>
      </c>
      <c r="V504" s="95" t="str">
        <f t="shared" si="105"/>
        <v>&amp;#149; Keith Urban and Kelsea Ballerini - &lt;b&gt;&lt;a href='jll.php' title='list by venue'&gt;Jiffy Lube Live&lt;/a&gt; (the 2018 Country Megaticket)&lt;/b&gt;  - &lt;font color='#005500'&gt;&lt;b&gt;NEW!&lt;/b&gt;&lt;/font&gt;&lt;br&gt;</v>
      </c>
      <c r="AE504" s="92" t="str">
        <f t="shared" si="106"/>
        <v>Saturday, 11 August 2018      [&lt;a name='20180811' href='#20180811'&gt;link to this day&lt;/a&gt;]</v>
      </c>
      <c r="AF504" s="96" t="str">
        <f t="shared" si="107"/>
        <v>&lt;a name='20180811'&gt;&lt;b&gt;Saturday, 11 August 2018: Keith Urban and Kelsea Ballerini - &lt;a href='jll.php' title='list by venue'&gt;Jiffy Lube Live&lt;/a&gt; (the 2018 Country Megaticket)&lt;/b&gt;&lt;/a&gt;&lt;br&gt;</v>
      </c>
      <c r="AG504" s="97">
        <f t="shared" si="108"/>
        <v>2018</v>
      </c>
      <c r="AH504" s="97" t="str">
        <f t="shared" si="109"/>
        <v>08</v>
      </c>
      <c r="AI504" s="97">
        <f t="shared" si="110"/>
        <v>11</v>
      </c>
      <c r="AJ504" s="97" t="str">
        <f t="shared" si="111"/>
        <v>20180811</v>
      </c>
    </row>
    <row r="505" spans="2:36" ht="12" customHeight="1" x14ac:dyDescent="0.15">
      <c r="B505" s="9" t="s">
        <v>629</v>
      </c>
      <c r="D505" s="110">
        <v>43124</v>
      </c>
      <c r="E505" s="9" t="s">
        <v>795</v>
      </c>
      <c r="F505" s="86" t="str">
        <f t="shared" si="99"/>
        <v>Saturday</v>
      </c>
      <c r="G505" s="91">
        <v>43323</v>
      </c>
      <c r="H505" s="92" t="str">
        <f>VLOOKUP(MONTH(G505),VLOOKUP!$W$1:$X$24,2)</f>
        <v>August</v>
      </c>
      <c r="I505" s="92" t="str">
        <f t="shared" si="100"/>
        <v>Saturday, 11 August 2018</v>
      </c>
      <c r="J505" s="90" t="s">
        <v>443</v>
      </c>
      <c r="L505" s="86" t="str">
        <f t="shared" si="101"/>
        <v>&lt;a href='mpp.php' title='list by venue'&gt;Merriweather Post Pavilion&lt;/a&gt;</v>
      </c>
      <c r="M505" s="86" t="str">
        <f t="shared" si="102"/>
        <v>Phish</v>
      </c>
      <c r="N505" s="86" t="str">
        <f>VLOOKUP(J505,VLOOKUP!$A$2:$S$54,19,FALSE)&amp;J505&amp;"&lt;/a&gt;"</f>
        <v>&lt;a href='mpp.php' title='list by venue'&gt;Merriweather Post Pavilion&lt;/a&gt;</v>
      </c>
      <c r="O505" s="9" t="s">
        <v>2487</v>
      </c>
      <c r="S505" s="95" t="str">
        <f t="shared" si="103"/>
        <v>Phish</v>
      </c>
      <c r="T505" s="86" t="str">
        <f t="shared" si="104"/>
        <v>&amp;#149; Phish - &lt;b&gt;&lt;a href='mpp.php' title='list by venue'&gt;Merriweather Post Pavilion&lt;/a&gt;&lt;/b&gt;  - &lt;font color='#000099'&gt;&lt;b&gt;&lt;I&gt;sold out&lt;/I&gt;&lt;/b&gt;&lt;/font&gt;&lt;br&gt;</v>
      </c>
      <c r="U505" s="112" t="str">
        <f>IF(ISBLANK(G505),"","&amp;#149; "&amp;IF(ISBLANK(C505),"","&lt;S&gt;")&amp;I505&amp;IF(ISBLANK(A505),""," - &lt;a href='recommended.php#"&amp;AJ505&amp;"'&gt;&lt;b&gt;&lt;em&gt;&lt;font color='#9C004D'&gt;RECOMMENDED&lt;/font&gt;&lt;/em&gt;&lt;/b&gt;&lt;/a&gt;")&amp;" - "&amp;M505&amp;IF(ISBLANK(K505),K505," - &lt;b&gt;"&amp;K505&amp;"&lt;/b&gt; ")&amp;IF(B505="Sold Out"," - &lt;font color='#000099'&gt;&lt;b&gt;&lt;I&gt;sold out&lt;/I&gt;&lt;/b&gt;&lt;/font&gt;"," - &lt;font color='#728C00'&gt;&lt;em&gt;&lt;a href='http://www.shareasale.com/r.cfm?u=529909&amp;b=234786&amp;m=27601&amp;afftrack=&amp;urllink=www%2Eticketfly%2Ecom%2Fpurchase%2Fevent%2F"&amp;X505&amp;"' target='_blank'&gt;buy tickets&lt;/a&gt;&lt;/em&gt;&lt;/font&gt;")&amp;IF(ISBLANK(C505),"","&lt;/S&gt; &lt;b&gt;"&amp;C505&amp;"&lt;/b&gt;")&amp;"&lt;p&gt;")</f>
        <v>&amp;#149; Saturday, 11 August 2018 - Phish - &lt;font color='#000099'&gt;&lt;b&gt;&lt;I&gt;sold out&lt;/I&gt;&lt;/b&gt;&lt;/font&gt;&lt;p&gt;</v>
      </c>
      <c r="V505" s="95" t="str">
        <f t="shared" si="105"/>
        <v>&amp;#149; Phish - &lt;b&gt;&lt;a href='mpp.php' title='list by venue'&gt;Merriweather Post Pavilion&lt;/a&gt;&lt;/b&gt;  - &lt;font color='#000099'&gt;&lt;b&gt;&lt;I&gt;sold out&lt;/I&gt;&lt;/b&gt;&lt;/font&gt; - &lt;font color='#005500'&gt;&lt;b&gt;NEW!&lt;/b&gt;&lt;/font&gt;&lt;br&gt;</v>
      </c>
      <c r="X505" s="90">
        <v>1633877</v>
      </c>
      <c r="AE505" s="92" t="str">
        <f t="shared" si="106"/>
        <v>Saturday, 11 August 2018      [&lt;a name='20180811' href='#20180811'&gt;link to this day&lt;/a&gt;]</v>
      </c>
      <c r="AF505" s="96" t="str">
        <f t="shared" si="107"/>
        <v>&lt;a name='20180811'&gt;&lt;b&gt;Saturday, 11 August 2018: Phish - &lt;a href='mpp.php' title='list by venue'&gt;Merriweather Post Pavilion&lt;/a&gt;&lt;/b&gt;&lt;/a&gt;&lt;br&gt;</v>
      </c>
      <c r="AG505" s="97">
        <f t="shared" si="108"/>
        <v>2018</v>
      </c>
      <c r="AH505" s="97" t="str">
        <f t="shared" si="109"/>
        <v>08</v>
      </c>
      <c r="AI505" s="97">
        <f t="shared" si="110"/>
        <v>11</v>
      </c>
      <c r="AJ505" s="97" t="str">
        <f t="shared" si="111"/>
        <v>20180811</v>
      </c>
    </row>
    <row r="506" spans="2:36" ht="12" customHeight="1" x14ac:dyDescent="0.15">
      <c r="D506" s="110">
        <v>43242</v>
      </c>
      <c r="E506" s="9" t="s">
        <v>795</v>
      </c>
      <c r="F506" s="86" t="str">
        <f t="shared" si="99"/>
        <v>Saturday</v>
      </c>
      <c r="G506" s="91">
        <v>43323</v>
      </c>
      <c r="H506" s="92" t="str">
        <f>VLOOKUP(MONTH(G506),VLOOKUP!$W$1:$X$24,2)</f>
        <v>August</v>
      </c>
      <c r="I506" s="92" t="str">
        <f t="shared" si="100"/>
        <v>Saturday, 11 August 2018</v>
      </c>
      <c r="J506" s="93" t="s">
        <v>1002</v>
      </c>
      <c r="L506" s="86" t="str">
        <f t="shared" si="101"/>
        <v>Power Plant Live [34 Market Place, Baltimore, MD]</v>
      </c>
      <c r="M506" s="86" t="str">
        <f t="shared" si="102"/>
        <v>Granger Smith</v>
      </c>
      <c r="N506" s="93" t="str">
        <f>J506</f>
        <v>Power Plant Live [34 Market Place, Baltimore, MD]</v>
      </c>
      <c r="O506" s="9" t="s">
        <v>2088</v>
      </c>
      <c r="S506" s="95" t="str">
        <f t="shared" si="103"/>
        <v>Granger Smith</v>
      </c>
      <c r="T506" s="86" t="str">
        <f t="shared" si="104"/>
        <v>&amp;#149; Granger Smith - &lt;b&gt;Power Plant Live [34 Market Place, Baltimore, MD]&lt;/b&gt; &lt;br&gt;</v>
      </c>
      <c r="U506" s="86" t="str">
        <f t="shared" ref="U506:U512" si="112">IF(ISBLANK(G506),"","&amp;#149; "&amp;IF(ISBLANK(C506),"","&lt;S&gt;")&amp;I506&amp;IF(ISBLANK(A506),""," - &lt;a href='recommended.php#"&amp;AJ506&amp;"'&gt;&lt;b&gt;&lt;em&gt;&lt;font color='#9C004D'&gt;RECOMMENDED&lt;/font&gt;&lt;/em&gt;&lt;/b&gt;&lt;/a&gt;")&amp;" - "&amp;M506&amp;IF(ISBLANK(K506),K506," - &lt;b&gt;"&amp;K506&amp;"&lt;/b&gt; ")&amp;IF(B506="Sold Out"," - &lt;font color='#000099'&gt;&lt;b&gt;&lt;I&gt;sold out&lt;/I&gt;&lt;/b&gt;&lt;/font&gt;","")&amp;IF(ISBLANK(C506),"","&lt;/S&gt; &lt;b&gt;"&amp;C506&amp;"&lt;/b&gt;")&amp;"&lt;p&gt;")</f>
        <v>&amp;#149; Saturday, 11 August 2018 - Granger Smith&lt;p&gt;</v>
      </c>
      <c r="V506" s="95" t="str">
        <f t="shared" si="105"/>
        <v>&amp;#149; Granger Smith - &lt;b&gt;Power Plant Live [34 Market Place, Baltimore, MD]&lt;/b&gt;  - &lt;font color='#005500'&gt;&lt;b&gt;NEW!&lt;/b&gt;&lt;/font&gt;&lt;br&gt;</v>
      </c>
      <c r="AE506" s="92" t="str">
        <f t="shared" si="106"/>
        <v>Saturday, 11 August 2018      [&lt;a name='20180811' href='#20180811'&gt;link to this day&lt;/a&gt;]</v>
      </c>
      <c r="AF506" s="96" t="str">
        <f t="shared" si="107"/>
        <v>&lt;a name='20180811'&gt;&lt;b&gt;Saturday, 11 August 2018: Granger Smith - Power Plant Live [34 Market Place, Baltimore, MD]&lt;/b&gt;&lt;/a&gt;&lt;br&gt;</v>
      </c>
      <c r="AG506" s="97">
        <f t="shared" si="108"/>
        <v>2018</v>
      </c>
      <c r="AH506" s="97" t="str">
        <f t="shared" si="109"/>
        <v>08</v>
      </c>
      <c r="AI506" s="97">
        <f t="shared" si="110"/>
        <v>11</v>
      </c>
      <c r="AJ506" s="97" t="str">
        <f t="shared" si="111"/>
        <v>20180811</v>
      </c>
    </row>
    <row r="507" spans="2:36" ht="12" customHeight="1" x14ac:dyDescent="0.15">
      <c r="D507" s="110">
        <v>43200</v>
      </c>
      <c r="E507" s="9" t="s">
        <v>795</v>
      </c>
      <c r="F507" s="86" t="str">
        <f t="shared" si="99"/>
        <v>Saturday</v>
      </c>
      <c r="G507" s="91">
        <v>43323</v>
      </c>
      <c r="H507" s="92" t="str">
        <f>VLOOKUP(MONTH(G507),VLOOKUP!$W$1:$X$24,2)</f>
        <v>August</v>
      </c>
      <c r="I507" s="92" t="str">
        <f t="shared" si="100"/>
        <v>Saturday, 11 August 2018</v>
      </c>
      <c r="J507" s="90" t="s">
        <v>439</v>
      </c>
      <c r="L507" s="86" t="str">
        <f t="shared" si="101"/>
        <v>&lt;a href='statethetre.php' title='list by venue'&gt;State Theatre&lt;/a&gt;</v>
      </c>
      <c r="M507" s="86" t="str">
        <f t="shared" si="102"/>
        <v>the Bayside Tigers (90s Tribute)</v>
      </c>
      <c r="N507" s="86" t="str">
        <f>VLOOKUP(J507,VLOOKUP!$A$2:$S$54,19,FALSE)&amp;J507&amp;"&lt;/a&gt;"</f>
        <v>&lt;a href='statethetre.php' title='list by venue'&gt;State Theatre&lt;/a&gt;</v>
      </c>
      <c r="O507" s="9" t="s">
        <v>2146</v>
      </c>
      <c r="S507" s="95" t="str">
        <f t="shared" si="103"/>
        <v>Bayside Tigers (90s Tribute)</v>
      </c>
      <c r="T507" s="86" t="str">
        <f t="shared" si="104"/>
        <v>&amp;#149; the Bayside Tigers (90s Tribute) - &lt;b&gt;&lt;a href='statethetre.php' title='list by venue'&gt;State Theatre&lt;/a&gt;&lt;/b&gt; &lt;br&gt;</v>
      </c>
      <c r="U507" s="86" t="str">
        <f t="shared" si="112"/>
        <v>&amp;#149; Saturday, 11 August 2018 - the Bayside Tigers (90s Tribute)&lt;p&gt;</v>
      </c>
      <c r="V507" s="95" t="str">
        <f t="shared" si="105"/>
        <v>&amp;#149; the Bayside Tigers (90s Tribute) - &lt;b&gt;&lt;a href='statethetre.php' title='list by venue'&gt;State Theatre&lt;/a&gt;&lt;/b&gt;  - &lt;font color='#005500'&gt;&lt;b&gt;NEW!&lt;/b&gt;&lt;/font&gt;&lt;br&gt;</v>
      </c>
      <c r="AE507" s="92" t="str">
        <f t="shared" si="106"/>
        <v>Saturday, 11 August 2018      [&lt;a name='20180811' href='#20180811'&gt;link to this day&lt;/a&gt;]</v>
      </c>
      <c r="AF507" s="96" t="str">
        <f t="shared" si="107"/>
        <v>&lt;a name='20180811'&gt;&lt;b&gt;Saturday, 11 August 2018: the Bayside Tigers (90s Tribute) - &lt;a href='statethetre.php' title='list by venue'&gt;State Theatre&lt;/a&gt;&lt;/b&gt;&lt;/a&gt;&lt;br&gt;</v>
      </c>
      <c r="AG507" s="97">
        <f t="shared" si="108"/>
        <v>2018</v>
      </c>
      <c r="AH507" s="97" t="str">
        <f t="shared" si="109"/>
        <v>08</v>
      </c>
      <c r="AI507" s="97">
        <f t="shared" si="110"/>
        <v>11</v>
      </c>
      <c r="AJ507" s="97" t="str">
        <f t="shared" si="111"/>
        <v>20180811</v>
      </c>
    </row>
    <row r="508" spans="2:36" ht="12" customHeight="1" x14ac:dyDescent="0.15">
      <c r="D508" s="110">
        <v>43217</v>
      </c>
      <c r="E508" s="9" t="s">
        <v>795</v>
      </c>
      <c r="F508" s="86" t="str">
        <f t="shared" si="99"/>
        <v>Saturday</v>
      </c>
      <c r="G508" s="91">
        <v>43323</v>
      </c>
      <c r="H508" s="92" t="str">
        <f>VLOOKUP(MONTH(G508),VLOOKUP!$W$1:$X$24,2)</f>
        <v>August</v>
      </c>
      <c r="I508" s="92" t="str">
        <f t="shared" si="100"/>
        <v>Saturday, 11 August 2018</v>
      </c>
      <c r="J508" s="90" t="s">
        <v>654</v>
      </c>
      <c r="K508" s="9" t="s">
        <v>2848</v>
      </c>
      <c r="L508" s="86" t="str">
        <f t="shared" si="101"/>
        <v>&lt;a href='strathmore.php' title='list by venue'&gt;Strathmore&lt;/a&gt; (Education Center)</v>
      </c>
      <c r="M508" s="86" t="str">
        <f t="shared" si="102"/>
        <v>UkeFest Evening Concerts</v>
      </c>
      <c r="N508" s="86" t="str">
        <f>VLOOKUP(J508,VLOOKUP!$A$2:$S$54,19,FALSE)&amp;J508&amp;"&lt;/a&gt;"</f>
        <v>&lt;a href='strathmore.php' title='list by venue'&gt;Strathmore&lt;/a&gt;</v>
      </c>
      <c r="O508" s="9" t="s">
        <v>2849</v>
      </c>
      <c r="S508" s="95" t="str">
        <f t="shared" si="103"/>
        <v>UkeFest Evening Concerts</v>
      </c>
      <c r="T508" s="86" t="str">
        <f t="shared" si="104"/>
        <v>&amp;#149; UkeFest Evening Concerts - &lt;b&gt;&lt;a href='strathmore.php' title='list by venue'&gt;Strathmore&lt;/a&gt; (Education Center)&lt;/b&gt; &lt;br&gt;</v>
      </c>
      <c r="U508" s="86" t="str">
        <f t="shared" si="112"/>
        <v>&amp;#149; Saturday, 11 August 2018 - UkeFest Evening Concerts - &lt;b&gt;Education Center&lt;/b&gt; &lt;p&gt;</v>
      </c>
      <c r="V508" s="95" t="str">
        <f t="shared" si="105"/>
        <v>&amp;#149; UkeFest Evening Concerts - &lt;b&gt;&lt;a href='strathmore.php' title='list by venue'&gt;Strathmore&lt;/a&gt; (Education Center)&lt;/b&gt;  - &lt;font color='#005500'&gt;&lt;b&gt;NEW!&lt;/b&gt;&lt;/font&gt;&lt;br&gt;</v>
      </c>
      <c r="AE508" s="92" t="str">
        <f t="shared" si="106"/>
        <v>Saturday, 11 August 2018      [&lt;a name='20180811' href='#20180811'&gt;link to this day&lt;/a&gt;]</v>
      </c>
      <c r="AF508" s="96" t="str">
        <f t="shared" si="107"/>
        <v>&lt;a name='20180811'&gt;&lt;b&gt;Saturday, 11 August 2018: UkeFest Evening Concerts - &lt;a href='strathmore.php' title='list by venue'&gt;Strathmore&lt;/a&gt; (Education Center)&lt;/b&gt;&lt;/a&gt;&lt;br&gt;</v>
      </c>
      <c r="AG508" s="97">
        <f t="shared" si="108"/>
        <v>2018</v>
      </c>
      <c r="AH508" s="97" t="str">
        <f t="shared" si="109"/>
        <v>08</v>
      </c>
      <c r="AI508" s="97">
        <f t="shared" si="110"/>
        <v>11</v>
      </c>
      <c r="AJ508" s="97" t="str">
        <f t="shared" si="111"/>
        <v>20180811</v>
      </c>
    </row>
    <row r="509" spans="2:36" ht="12" customHeight="1" x14ac:dyDescent="0.15">
      <c r="D509" s="110">
        <v>43209</v>
      </c>
      <c r="E509" s="9" t="s">
        <v>795</v>
      </c>
      <c r="F509" s="86" t="str">
        <f t="shared" si="99"/>
        <v>Saturday</v>
      </c>
      <c r="G509" s="91">
        <v>43323</v>
      </c>
      <c r="H509" s="92" t="str">
        <f>VLOOKUP(MONTH(G509),VLOOKUP!$W$1:$X$24,2)</f>
        <v>August</v>
      </c>
      <c r="I509" s="92" t="str">
        <f t="shared" si="100"/>
        <v>Saturday, 11 August 2018</v>
      </c>
      <c r="J509" s="90" t="s">
        <v>432</v>
      </c>
      <c r="L509" s="86" t="str">
        <f t="shared" si="101"/>
        <v>&lt;a href='warner.php' title='list by venue'&gt;Warner Theatre&lt;/a&gt;</v>
      </c>
      <c r="M509" s="86" t="str">
        <f t="shared" si="102"/>
        <v>Intern John: Look What You've Done</v>
      </c>
      <c r="N509" s="86" t="str">
        <f>VLOOKUP(J509,VLOOKUP!$A$2:$S$54,19,FALSE)&amp;J509&amp;"&lt;/a&gt;"</f>
        <v>&lt;a href='warner.php' title='list by venue'&gt;Warner Theatre&lt;/a&gt;</v>
      </c>
      <c r="O509" s="9" t="s">
        <v>2836</v>
      </c>
      <c r="S509" s="95" t="str">
        <f t="shared" si="103"/>
        <v>Intern John: Look What You've Done</v>
      </c>
      <c r="T509" s="86" t="str">
        <f t="shared" si="104"/>
        <v>&amp;#149; Intern John: Look What You've Done - &lt;b&gt;&lt;a href='warner.php' title='list by venue'&gt;Warner Theatre&lt;/a&gt;&lt;/b&gt; &lt;br&gt;</v>
      </c>
      <c r="U509" s="86" t="str">
        <f t="shared" si="112"/>
        <v>&amp;#149; Saturday, 11 August 2018 - Intern John: Look What You've Done&lt;p&gt;</v>
      </c>
      <c r="V509" s="95" t="str">
        <f t="shared" si="105"/>
        <v>&amp;#149; Intern John: Look What You've Done - &lt;b&gt;&lt;a href='warner.php' title='list by venue'&gt;Warner Theatre&lt;/a&gt;&lt;/b&gt;  - &lt;font color='#005500'&gt;&lt;b&gt;NEW!&lt;/b&gt;&lt;/font&gt;&lt;br&gt;</v>
      </c>
      <c r="AE509" s="92" t="str">
        <f t="shared" si="106"/>
        <v>Saturday, 11 August 2018      [&lt;a name='20180811' href='#20180811'&gt;link to this day&lt;/a&gt;]</v>
      </c>
      <c r="AF509" s="96" t="str">
        <f t="shared" si="107"/>
        <v>&lt;a name='20180811'&gt;&lt;b&gt;Saturday, 11 August 2018: Intern John: Look What You've Done - &lt;a href='warner.php' title='list by venue'&gt;Warner Theatre&lt;/a&gt;&lt;/b&gt;&lt;/a&gt;&lt;br&gt;</v>
      </c>
      <c r="AG509" s="97">
        <f t="shared" si="108"/>
        <v>2018</v>
      </c>
      <c r="AH509" s="97" t="str">
        <f t="shared" si="109"/>
        <v>08</v>
      </c>
      <c r="AI509" s="97">
        <f t="shared" si="110"/>
        <v>11</v>
      </c>
      <c r="AJ509" s="97" t="str">
        <f t="shared" si="111"/>
        <v>20180811</v>
      </c>
    </row>
    <row r="510" spans="2:36" ht="12" customHeight="1" x14ac:dyDescent="0.15">
      <c r="D510" s="110">
        <v>43153</v>
      </c>
      <c r="E510" s="9" t="s">
        <v>795</v>
      </c>
      <c r="F510" s="86" t="str">
        <f t="shared" si="99"/>
        <v>Saturday</v>
      </c>
      <c r="G510" s="91">
        <v>43323</v>
      </c>
      <c r="H510" s="92" t="str">
        <f>VLOOKUP(MONTH(G510),VLOOKUP!$W$1:$X$24,2)</f>
        <v>August</v>
      </c>
      <c r="I510" s="92" t="str">
        <f t="shared" si="100"/>
        <v>Saturday, 11 August 2018</v>
      </c>
      <c r="J510" s="90" t="s">
        <v>234</v>
      </c>
      <c r="K510" s="90" t="s">
        <v>1644</v>
      </c>
      <c r="L510" s="86" t="str">
        <f t="shared" si="101"/>
        <v>&lt;a href='wolftrap.php' title='list by venue'&gt;Wolf Trap&lt;/a&gt; (Filene Center)</v>
      </c>
      <c r="M510" s="86" t="str">
        <f t="shared" si="102"/>
        <v>Mary Chapin Carpenter, Rhiannon Giddens, and Francesco Turrisi</v>
      </c>
      <c r="N510" s="86" t="str">
        <f>VLOOKUP(J510,VLOOKUP!$A$2:$S$54,19,FALSE)&amp;J510&amp;"&lt;/a&gt;"</f>
        <v>&lt;a href='wolftrap.php' title='list by venue'&gt;Wolf Trap&lt;/a&gt;</v>
      </c>
      <c r="O510" s="9" t="s">
        <v>2137</v>
      </c>
      <c r="P510" s="9" t="s">
        <v>2061</v>
      </c>
      <c r="Q510" s="9" t="s">
        <v>2579</v>
      </c>
      <c r="S510" s="95" t="str">
        <f t="shared" si="103"/>
        <v>Mary Chapin Carpenter</v>
      </c>
      <c r="T510" s="86" t="str">
        <f t="shared" si="104"/>
        <v>&amp;#149; Mary Chapin Carpenter, Rhiannon Giddens, and Francesco Turrisi - &lt;b&gt;&lt;a href='wolftrap.php' title='list by venue'&gt;Wolf Trap&lt;/a&gt; (Filene Center)&lt;/b&gt; &lt;br&gt;</v>
      </c>
      <c r="U510" s="86" t="str">
        <f t="shared" si="112"/>
        <v>&amp;#149; Saturday, 11 August 2018 - Mary Chapin Carpenter, Rhiannon Giddens, and Francesco Turrisi - &lt;b&gt;Filene Center&lt;/b&gt; &lt;p&gt;</v>
      </c>
      <c r="V510" s="95" t="str">
        <f t="shared" si="105"/>
        <v>&amp;#149; Mary Chapin Carpenter, Rhiannon Giddens, and Francesco Turrisi - &lt;b&gt;&lt;a href='wolftrap.php' title='list by venue'&gt;Wolf Trap&lt;/a&gt; (Filene Center)&lt;/b&gt;  - &lt;font color='#005500'&gt;&lt;b&gt;NEW!&lt;/b&gt;&lt;/font&gt;&lt;br&gt;</v>
      </c>
      <c r="AE510" s="92" t="str">
        <f t="shared" si="106"/>
        <v>Saturday, 11 August 2018      [&lt;a name='20180811' href='#20180811'&gt;link to this day&lt;/a&gt;]</v>
      </c>
      <c r="AF510" s="96" t="str">
        <f t="shared" si="107"/>
        <v>&lt;a name='20180811'&gt;&lt;b&gt;Saturday, 11 August 2018: Mary Chapin Carpenter, Rhiannon Giddens, and Francesco Turrisi - &lt;a href='wolftrap.php' title='list by venue'&gt;Wolf Trap&lt;/a&gt; (Filene Center)&lt;/b&gt;&lt;/a&gt;&lt;br&gt;</v>
      </c>
      <c r="AG510" s="97">
        <f t="shared" si="108"/>
        <v>2018</v>
      </c>
      <c r="AH510" s="97" t="str">
        <f t="shared" si="109"/>
        <v>08</v>
      </c>
      <c r="AI510" s="97">
        <f t="shared" si="110"/>
        <v>11</v>
      </c>
      <c r="AJ510" s="97" t="str">
        <f t="shared" si="111"/>
        <v>20180811</v>
      </c>
    </row>
    <row r="511" spans="2:36" ht="12" customHeight="1" x14ac:dyDescent="0.15">
      <c r="D511" s="110">
        <v>43289</v>
      </c>
      <c r="E511" s="9" t="s">
        <v>795</v>
      </c>
      <c r="F511" s="86" t="str">
        <f t="shared" si="99"/>
        <v>Sunday</v>
      </c>
      <c r="G511" s="91">
        <v>43324</v>
      </c>
      <c r="H511" s="92" t="str">
        <f>VLOOKUP(MONTH(G511),VLOOKUP!$W$1:$X$24,2)</f>
        <v>August</v>
      </c>
      <c r="I511" s="92" t="str">
        <f t="shared" si="100"/>
        <v>Sunday, 12 August 2018</v>
      </c>
      <c r="J511" s="93" t="s">
        <v>1343</v>
      </c>
      <c r="L511" s="86" t="str">
        <f t="shared" si="101"/>
        <v>Atlas Brew Works [2052 West Virginia Ave NE #102, WDC]</v>
      </c>
      <c r="M511" s="86" t="str">
        <f t="shared" si="102"/>
        <v>Horseburner, Seasick Gladiator, Mangog, and Dumb Waiter</v>
      </c>
      <c r="N511" s="93" t="str">
        <f>J511</f>
        <v>Atlas Brew Works [2052 West Virginia Ave NE #102, WDC]</v>
      </c>
      <c r="O511" s="174" t="s">
        <v>2275</v>
      </c>
      <c r="P511" s="174" t="s">
        <v>2079</v>
      </c>
      <c r="Q511" s="174" t="s">
        <v>2188</v>
      </c>
      <c r="R511" s="174" t="s">
        <v>2182</v>
      </c>
      <c r="S511" s="95" t="str">
        <f t="shared" si="103"/>
        <v>Horseburner</v>
      </c>
      <c r="T511" s="86" t="str">
        <f t="shared" si="104"/>
        <v>&amp;#149; Horseburner, Seasick Gladiator, Mangog, and Dumb Waiter - &lt;b&gt;Atlas Brew Works [2052 West Virginia Ave NE #102, WDC]&lt;/b&gt; &lt;br&gt;</v>
      </c>
      <c r="U511" s="86" t="str">
        <f t="shared" si="112"/>
        <v>&amp;#149; Sunday, 12 August 2018 - Horseburner, Seasick Gladiator, Mangog, and Dumb Waiter&lt;p&gt;</v>
      </c>
      <c r="V511" s="95" t="str">
        <f t="shared" si="105"/>
        <v>&amp;#149; Horseburner, Seasick Gladiator, Mangog, and Dumb Waiter - &lt;b&gt;Atlas Brew Works [2052 West Virginia Ave NE #102, WDC]&lt;/b&gt;  - &lt;font color='#005500'&gt;&lt;b&gt;NEW!&lt;/b&gt;&lt;/font&gt;&lt;br&gt;</v>
      </c>
      <c r="W511" s="90" t="s">
        <v>221</v>
      </c>
      <c r="AE511" s="92" t="str">
        <f t="shared" si="106"/>
        <v>Sunday, 12 August 2018      [&lt;a name='20180812' href='#20180812'&gt;link to this day&lt;/a&gt;]</v>
      </c>
      <c r="AF511" s="96" t="str">
        <f t="shared" si="107"/>
        <v>&lt;a name='20180812'&gt;&lt;b&gt;Sunday, 12 August 2018: Horseburner, Seasick Gladiator, Mangog, and Dumb Waiter - Atlas Brew Works [2052 West Virginia Ave NE #102, WDC]&lt;/b&gt;&lt;/a&gt;&lt;br&gt;</v>
      </c>
      <c r="AG511" s="97">
        <f t="shared" si="108"/>
        <v>2018</v>
      </c>
      <c r="AH511" s="97" t="str">
        <f t="shared" si="109"/>
        <v>08</v>
      </c>
      <c r="AI511" s="97">
        <f t="shared" si="110"/>
        <v>12</v>
      </c>
      <c r="AJ511" s="97" t="str">
        <f t="shared" si="111"/>
        <v>20180812</v>
      </c>
    </row>
    <row r="512" spans="2:36" ht="12" customHeight="1" x14ac:dyDescent="0.15">
      <c r="D512" s="110">
        <v>43223</v>
      </c>
      <c r="E512" s="9" t="s">
        <v>795</v>
      </c>
      <c r="F512" s="86" t="str">
        <f t="shared" si="99"/>
        <v>Sunday</v>
      </c>
      <c r="G512" s="91">
        <v>43324</v>
      </c>
      <c r="H512" s="92" t="str">
        <f>VLOOKUP(MONTH(G512),VLOOKUP!$W$1:$X$24,2)</f>
        <v>August</v>
      </c>
      <c r="I512" s="92" t="str">
        <f t="shared" si="100"/>
        <v>Sunday, 12 August 2018</v>
      </c>
      <c r="J512" s="90" t="s">
        <v>446</v>
      </c>
      <c r="L512" s="86" t="str">
        <f t="shared" si="101"/>
        <v>&lt;a href='birchmere.php' title='list by venue'&gt;Birchmere&lt;/a&gt;</v>
      </c>
      <c r="M512" s="86" t="str">
        <f t="shared" si="102"/>
        <v>Morris Day &amp;amp; the Time</v>
      </c>
      <c r="N512" s="86" t="str">
        <f>VLOOKUP(J512,VLOOKUP!$A$2:$S$54,19,FALSE)&amp;J512&amp;"&lt;/a&gt;"</f>
        <v>&lt;a href='birchmere.php' title='list by venue'&gt;Birchmere&lt;/a&gt;</v>
      </c>
      <c r="O512" s="9" t="s">
        <v>1868</v>
      </c>
      <c r="S512" s="95" t="str">
        <f t="shared" si="103"/>
        <v>Morris Day &amp;amp; the Time</v>
      </c>
      <c r="T512" s="86" t="str">
        <f t="shared" si="104"/>
        <v>&amp;#149; Morris Day &amp;amp; the Time - &lt;b&gt;&lt;a href='birchmere.php' title='list by venue'&gt;Birchmere&lt;/a&gt;&lt;/b&gt; &lt;br&gt;</v>
      </c>
      <c r="U512" s="86" t="str">
        <f t="shared" si="112"/>
        <v>&amp;#149; Sunday, 12 August 2018 - Morris Day &amp;amp; the Time&lt;p&gt;</v>
      </c>
      <c r="V512" s="95" t="str">
        <f t="shared" si="105"/>
        <v>&amp;#149; Morris Day &amp;amp; the Time - &lt;b&gt;&lt;a href='birchmere.php' title='list by venue'&gt;Birchmere&lt;/a&gt;&lt;/b&gt;  - &lt;font color='#005500'&gt;&lt;b&gt;NEW!&lt;/b&gt;&lt;/font&gt;&lt;br&gt;</v>
      </c>
      <c r="W512" s="90" t="s">
        <v>488</v>
      </c>
      <c r="AE512" s="92" t="str">
        <f t="shared" si="106"/>
        <v>Sunday, 12 August 2018      [&lt;a name='20180812' href='#20180812'&gt;link to this day&lt;/a&gt;]</v>
      </c>
      <c r="AF512" s="96" t="str">
        <f t="shared" si="107"/>
        <v>&lt;a name='20180812'&gt;&lt;b&gt;Sunday, 12 August 2018: Morris Day &amp;amp; the Time - &lt;a href='birchmere.php' title='list by venue'&gt;Birchmere&lt;/a&gt;&lt;/b&gt;&lt;/a&gt;&lt;br&gt;</v>
      </c>
      <c r="AG512" s="97">
        <f t="shared" si="108"/>
        <v>2018</v>
      </c>
      <c r="AH512" s="97" t="str">
        <f t="shared" si="109"/>
        <v>08</v>
      </c>
      <c r="AI512" s="97">
        <f t="shared" si="110"/>
        <v>12</v>
      </c>
      <c r="AJ512" s="97" t="str">
        <f t="shared" si="111"/>
        <v>20180812</v>
      </c>
    </row>
    <row r="513" spans="2:36" ht="12" customHeight="1" x14ac:dyDescent="0.15">
      <c r="D513" s="110">
        <v>43091</v>
      </c>
      <c r="E513" s="9" t="s">
        <v>795</v>
      </c>
      <c r="F513" s="86" t="str">
        <f t="shared" si="99"/>
        <v>Sunday</v>
      </c>
      <c r="G513" s="91">
        <v>43324</v>
      </c>
      <c r="H513" s="92" t="str">
        <f>VLOOKUP(MONTH(G513),VLOOKUP!$W$1:$X$24,2)</f>
        <v>August</v>
      </c>
      <c r="I513" s="92" t="str">
        <f t="shared" si="100"/>
        <v>Sunday, 12 August 2018</v>
      </c>
      <c r="J513" s="90" t="s">
        <v>235</v>
      </c>
      <c r="K513" s="9" t="s">
        <v>321</v>
      </c>
      <c r="L513" s="86" t="str">
        <f t="shared" si="101"/>
        <v>&lt;a href='blackcat.php' title='list by venue'&gt;Black Cat&lt;/a&gt; (Mainstage)</v>
      </c>
      <c r="M513" s="86" t="str">
        <f t="shared" si="102"/>
        <v>Pedro the Lion and H.C. McEntire</v>
      </c>
      <c r="N513" s="86" t="str">
        <f>VLOOKUP(J513,VLOOKUP!$A$2:$S$54,19,FALSE)&amp;J513&amp;"&lt;/a&gt;"</f>
        <v>&lt;a href='blackcat.php' title='list by venue'&gt;Black Cat&lt;/a&gt;</v>
      </c>
      <c r="O513" s="9" t="s">
        <v>2421</v>
      </c>
      <c r="P513" s="9" t="s">
        <v>2556</v>
      </c>
      <c r="S513" s="95" t="str">
        <f t="shared" si="103"/>
        <v>Pedro the Lion</v>
      </c>
      <c r="T513" s="86" t="str">
        <f t="shared" si="104"/>
        <v>&amp;#149; Pedro the Lion and H.C. McEntire - &lt;b&gt;&lt;a href='blackcat.php' title='list by venue'&gt;Black Cat&lt;/a&gt; (Mainstage)&lt;/b&gt; &lt;br&gt;</v>
      </c>
      <c r="U513" s="112" t="str">
        <f>IF(ISBLANK(G513),"","&amp;#149; "&amp;IF(ISBLANK(C513),"","&lt;S&gt;")&amp;I513&amp;IF(ISBLANK(A513),""," - &lt;a href='recommended.php#"&amp;AJ513&amp;"'&gt;&lt;b&gt;&lt;em&gt;&lt;font color='#9C004D'&gt;RECOMMENDED&lt;/font&gt;&lt;/em&gt;&lt;/b&gt;&lt;/a&gt;")&amp;" - "&amp;M513&amp;IF(ISBLANK(K513),K513," - &lt;b&gt;"&amp;K513&amp;"&lt;/b&gt; ")&amp;IF(B513="Sold Out"," - &lt;font color='#000099'&gt;&lt;b&gt;&lt;I&gt;sold out&lt;/I&gt;&lt;/b&gt;&lt;/font&gt;"," - &lt;font color='#728C00'&gt;&lt;em&gt;&lt;a href='http://www.shareasale.com/r.cfm?u=529909&amp;b=234786&amp;m=27601&amp;afftrack=&amp;urllink=www%2Eticketfly%2Ecom%2Fpurchase%2Fevent%2F"&amp;X513&amp;"' target='_blank'&gt;buy tickets&lt;/a&gt;&lt;/em&gt;&lt;/font&gt;")&amp;IF(ISBLANK(C513),"","&lt;/S&gt; &lt;b&gt;"&amp;C513&amp;"&lt;/b&gt;")&amp;"&lt;p&gt;")</f>
        <v>&amp;#149; Sunday, 12 August 2018 - Pedro the Lion and H.C. McEntire - &lt;b&gt;Mainstage&lt;/b&gt;  - &lt;font color='#728C00'&gt;&lt;em&gt;&lt;a href='http://www.shareasale.com/r.cfm?u=529909&amp;b=234786&amp;m=27601&amp;afftrack=&amp;urllink=www%2Eticketfly%2Ecom%2Fpurchase%2Fevent%2F1602439' target='_blank'&gt;buy tickets&lt;/a&gt;&lt;/em&gt;&lt;/font&gt;&lt;p&gt;</v>
      </c>
      <c r="V513" s="95" t="str">
        <f t="shared" si="105"/>
        <v>&amp;#149; Pedro the Lion and H.C. McEntire - &lt;b&gt;&lt;a href='blackcat.php' title='list by venue'&gt;Black Cat&lt;/a&gt; (Mainstage)&lt;/b&gt;  - &lt;font color='#005500'&gt;&lt;b&gt;NEW!&lt;/b&gt;&lt;/font&gt;&lt;br&gt;</v>
      </c>
      <c r="W513" s="90" t="s">
        <v>221</v>
      </c>
      <c r="X513" s="94">
        <v>1602439</v>
      </c>
      <c r="AE513" s="92" t="str">
        <f t="shared" si="106"/>
        <v>Sunday, 12 August 2018      [&lt;a name='20180812' href='#20180812'&gt;link to this day&lt;/a&gt;]</v>
      </c>
      <c r="AF513" s="96" t="str">
        <f t="shared" si="107"/>
        <v>&lt;a name='20180812'&gt;&lt;b&gt;Sunday, 12 August 2018: Pedro the Lion and H.C. McEntire - &lt;a href='blackcat.php' title='list by venue'&gt;Black Cat&lt;/a&gt; (Mainstage)&lt;/b&gt;&lt;/a&gt;&lt;br&gt;</v>
      </c>
      <c r="AG513" s="97">
        <f t="shared" si="108"/>
        <v>2018</v>
      </c>
      <c r="AH513" s="97" t="str">
        <f t="shared" si="109"/>
        <v>08</v>
      </c>
      <c r="AI513" s="97">
        <f t="shared" si="110"/>
        <v>12</v>
      </c>
      <c r="AJ513" s="97" t="str">
        <f t="shared" si="111"/>
        <v>20180812</v>
      </c>
    </row>
    <row r="514" spans="2:36" ht="12" customHeight="1" x14ac:dyDescent="0.15">
      <c r="D514" s="110">
        <v>43223</v>
      </c>
      <c r="E514" s="9" t="s">
        <v>795</v>
      </c>
      <c r="F514" s="86" t="str">
        <f t="shared" ref="F514:F577" si="113">IF(WEEKDAY(G514)=1,"Sunday",IF(WEEKDAY(G514)=2,"Monday",IF(WEEKDAY(G514)=3,"Tuesday",IF(WEEKDAY(G514)=4,"Wednesday",IF(WEEKDAY(G514)=5,"Thursday",IF(WEEKDAY(G514)=6,"Friday","Saturday"))))))</f>
        <v>Sunday</v>
      </c>
      <c r="G514" s="91">
        <v>43324</v>
      </c>
      <c r="H514" s="92" t="str">
        <f>VLOOKUP(MONTH(G514),VLOOKUP!$W$1:$X$24,2)</f>
        <v>August</v>
      </c>
      <c r="I514" s="92" t="str">
        <f t="shared" ref="I514:I577" si="114">IF(ISBLANK(G514),"",F514&amp;", "&amp;DAY(G514)&amp;" "&amp;H514&amp;" "&amp;YEAR(G514))</f>
        <v>Sunday, 12 August 2018</v>
      </c>
      <c r="J514" s="90" t="s">
        <v>674</v>
      </c>
      <c r="K514" s="90" t="s">
        <v>454</v>
      </c>
      <c r="L514" s="86" t="str">
        <f t="shared" ref="L514:L577" si="115">IF(ISBLANK(K514),N514,N514&amp;" ("&amp;K514&amp;")")</f>
        <v>&lt;a href='bluesalley.php' title='list by venue'&gt;Blues Alley&lt;/a&gt; (Two shows)</v>
      </c>
      <c r="M514" s="86" t="str">
        <f t="shared" ref="M514:M577" si="116">IF(ISBLANK(P514),O514,IF(ISBLANK(Q514),O514&amp;" and "&amp;P514,IF(ISBLANK(R514),O514&amp;", "&amp;P514&amp;", and "&amp;Q514, O514&amp;", "&amp;P514&amp;", "&amp;Q514&amp;", and "&amp;R514)))</f>
        <v>Marcus Johnson: Urban Jam Band</v>
      </c>
      <c r="N514" s="86" t="str">
        <f>VLOOKUP(J514,VLOOKUP!$A$2:$S$54,19,FALSE)&amp;J514&amp;"&lt;/a&gt;"</f>
        <v>&lt;a href='bluesalley.php' title='list by venue'&gt;Blues Alley&lt;/a&gt;</v>
      </c>
      <c r="O514" s="160" t="s">
        <v>2919</v>
      </c>
      <c r="S514" s="95" t="str">
        <f t="shared" ref="S514:S577" si="117">IF(LEFT(O514,2)="A ",RIGHT(O514,LEN(O514)-2),IF(LEFT(O514,3)="An ",RIGHT(O514,LEN(O514)-3),IF(LEFT(O514,4)="The ",RIGHT(O514,LEN(O514)-4),IF(LEFT(O514,3)="&lt;b&gt;",RIGHT(O514,LEN(O514)-3),IF(LEFT(O514,4)="&lt;em&gt;",RIGHT(O514,LEN(O514)-4),O514)))))</f>
        <v>Marcus Johnson: Urban Jam Band</v>
      </c>
      <c r="T514" s="86" t="str">
        <f t="shared" ref="T514:T577" si="118">IF(ISBLANK(G514),"","&amp;#149; "&amp;IF(ISBLANK(C514),"","&lt;S&gt;")&amp;IF(ISBLANK(A514),"","&lt;a href='recommended.php#"&amp;AJ514&amp;"'&gt;&lt;b&gt;&lt;em&gt;&lt;font color='#9C004D'&gt;RECOMMENDED&lt;/font&gt;&lt;/em&gt;&lt;/b&gt;&lt;/a&gt; - ")&amp;M514&amp;" - &lt;b&gt;"&amp;L514&amp;"&lt;/b&gt; "&amp;IF(B514="Sold Out"," - &lt;font color='#000099'&gt;&lt;b&gt;&lt;I&gt;sold out&lt;/I&gt;&lt;/b&gt;&lt;/font&gt;","")&amp;IF(ISBLANK(C514),"","&lt;/S&gt; &lt;b&gt;"&amp;C514&amp;"&lt;/b&gt;")&amp;"&lt;br&gt;")</f>
        <v>&amp;#149; Marcus Johnson: Urban Jam Band - &lt;b&gt;&lt;a href='bluesalley.php' title='list by venue'&gt;Blues Alley&lt;/a&gt; (Two shows)&lt;/b&gt; &lt;br&gt;</v>
      </c>
      <c r="U514" s="86" t="str">
        <f>IF(ISBLANK(G514),"","&amp;#149; "&amp;IF(ISBLANK(C514),"","&lt;S&gt;")&amp;I514&amp;IF(ISBLANK(A514),""," - &lt;a href='recommended.php#"&amp;AJ514&amp;"'&gt;&lt;b&gt;&lt;em&gt;&lt;font color='#9C004D'&gt;RECOMMENDED&lt;/font&gt;&lt;/em&gt;&lt;/b&gt;&lt;/a&gt;")&amp;" - "&amp;M514&amp;IF(ISBLANK(K514),K514," - &lt;b&gt;"&amp;K514&amp;"&lt;/b&gt; ")&amp;IF(B514="Sold Out"," - &lt;font color='#000099'&gt;&lt;b&gt;&lt;I&gt;sold out&lt;/I&gt;&lt;/b&gt;&lt;/font&gt;","")&amp;IF(ISBLANK(C514),"","&lt;/S&gt; &lt;b&gt;"&amp;C514&amp;"&lt;/b&gt;")&amp;"&lt;p&gt;")</f>
        <v>&amp;#149; Sunday, 12 August 2018 - Marcus Johnson: Urban Jam Band - &lt;b&gt;Two shows&lt;/b&gt; &lt;p&gt;</v>
      </c>
      <c r="V514" s="95" t="str">
        <f t="shared" ref="V514:V577" si="119">IF(ISBLANK(G514),"","&amp;#149; "&amp;IF(ISBLANK(C514),"","&lt;S&gt;")&amp;IF(ISBLANK(A514),"","&lt;a href='recommended.php#"&amp;AJ514&amp;"'&gt;&lt;b&gt;&lt;em&gt;&lt;font color='#9C004D'&gt;RECOMMENDED&lt;/font&gt;&lt;/em&gt;&lt;/b&gt;&lt;/a&gt; - ")&amp;M514&amp;" - &lt;b&gt;"&amp;L514&amp;"&lt;/b&gt; "&amp;IF(B514="Sold Out"," - &lt;font color='#000099'&gt;&lt;b&gt;&lt;I&gt;sold out&lt;/I&gt;&lt;/b&gt;&lt;/font&gt;","")&amp;IF(ISBLANK(C514),"","&lt;/S&gt; &lt;b&gt;"&amp;C514&amp;"&lt;/b&gt;")&amp;" - &lt;font color='#005500'&gt;&lt;b&gt;"&amp;E514&amp;"&lt;/b&gt;&lt;/font&gt;&lt;br&gt;")</f>
        <v>&amp;#149; Marcus Johnson: Urban Jam Band - &lt;b&gt;&lt;a href='bluesalley.php' title='list by venue'&gt;Blues Alley&lt;/a&gt; (Two shows)&lt;/b&gt;  - &lt;font color='#005500'&gt;&lt;b&gt;NEW!&lt;/b&gt;&lt;/font&gt;&lt;br&gt;</v>
      </c>
      <c r="W514" s="90" t="s">
        <v>221</v>
      </c>
      <c r="AE514" s="92" t="str">
        <f t="shared" ref="AE514:AE577" si="120">IF(ISBLANK(G514),"",F514&amp;", "&amp;DAY(G514)&amp;" "&amp;H514&amp;" "&amp;YEAR(G514)&amp;"      [&lt;a name='"&amp;AJ514&amp;"' href='#"&amp;AJ514&amp;"'&gt;link to this day&lt;/a&gt;]")</f>
        <v>Sunday, 12 August 2018      [&lt;a name='20180812' href='#20180812'&gt;link to this day&lt;/a&gt;]</v>
      </c>
      <c r="AF514" s="96" t="str">
        <f t="shared" ref="AF514:AF577" si="121">"&lt;a name='"&amp;AJ514&amp;"'&gt;&lt;b&gt;"&amp;I514&amp;": "&amp;M514&amp;" - "&amp;L514&amp;"&lt;/b&gt;&lt;/a&gt;&lt;br&gt;"</f>
        <v>&lt;a name='20180812'&gt;&lt;b&gt;Sunday, 12 August 2018: Marcus Johnson: Urban Jam Band - &lt;a href='bluesalley.php' title='list by venue'&gt;Blues Alley&lt;/a&gt; (Two shows)&lt;/b&gt;&lt;/a&gt;&lt;br&gt;</v>
      </c>
      <c r="AG514" s="97">
        <f t="shared" ref="AG514:AG577" si="122">YEAR(G514)</f>
        <v>2018</v>
      </c>
      <c r="AH514" s="97" t="str">
        <f t="shared" ref="AH514:AH577" si="123">IF(LEN(MONTH(G514))=1,"0"&amp;MONTH(G514),MONTH(G514))</f>
        <v>08</v>
      </c>
      <c r="AI514" s="97">
        <f t="shared" ref="AI514:AI577" si="124">IF(LEN(DAY(G514))=1,"0"&amp;DAY(G514),DAY(G514))</f>
        <v>12</v>
      </c>
      <c r="AJ514" s="97" t="str">
        <f t="shared" ref="AJ514:AJ577" si="125">AG514&amp;AH514&amp;AI514</f>
        <v>20180812</v>
      </c>
    </row>
    <row r="515" spans="2:36" ht="12" customHeight="1" x14ac:dyDescent="0.15">
      <c r="B515" s="9" t="s">
        <v>629</v>
      </c>
      <c r="D515" s="110">
        <v>43233</v>
      </c>
      <c r="E515" s="9" t="s">
        <v>795</v>
      </c>
      <c r="F515" s="86" t="str">
        <f t="shared" si="113"/>
        <v>Sunday</v>
      </c>
      <c r="G515" s="91">
        <v>43324</v>
      </c>
      <c r="H515" s="92" t="str">
        <f>VLOOKUP(MONTH(G515),VLOOKUP!$W$1:$X$24,2)</f>
        <v>August</v>
      </c>
      <c r="I515" s="92" t="str">
        <f t="shared" si="114"/>
        <v>Sunday, 12 August 2018</v>
      </c>
      <c r="J515" s="90" t="s">
        <v>450</v>
      </c>
      <c r="L515" s="86" t="str">
        <f t="shared" si="115"/>
        <v>&lt;a href='fillmore.php' title='list by venue'&gt;Fillmore Silver Spring&lt;/a&gt;</v>
      </c>
      <c r="M515" s="86" t="str">
        <f t="shared" si="116"/>
        <v>Incubus</v>
      </c>
      <c r="N515" s="86" t="str">
        <f>VLOOKUP(J515,VLOOKUP!$A$2:$S$54,19,FALSE)&amp;J515&amp;"&lt;/a&gt;"</f>
        <v>&lt;a href='fillmore.php' title='list by venue'&gt;Fillmore Silver Spring&lt;/a&gt;</v>
      </c>
      <c r="O515" s="9" t="s">
        <v>2091</v>
      </c>
      <c r="S515" s="95" t="str">
        <f t="shared" si="117"/>
        <v>Incubus</v>
      </c>
      <c r="T515" s="86" t="str">
        <f t="shared" si="118"/>
        <v>&amp;#149; Incubus - &lt;b&gt;&lt;a href='fillmore.php' title='list by venue'&gt;Fillmore Silver Spring&lt;/a&gt;&lt;/b&gt;  - &lt;font color='#000099'&gt;&lt;b&gt;&lt;I&gt;sold out&lt;/I&gt;&lt;/b&gt;&lt;/font&gt;&lt;br&gt;</v>
      </c>
      <c r="U515" s="86" t="str">
        <f>IF(ISBLANK(G515),"","&amp;#149; "&amp;IF(ISBLANK(C515),"","&lt;S&gt;")&amp;I515&amp;IF(ISBLANK(A515),""," - &lt;a href='recommended.php#"&amp;AJ515&amp;"'&gt;&lt;b&gt;&lt;em&gt;&lt;font color='#9C004D'&gt;RECOMMENDED&lt;/font&gt;&lt;/em&gt;&lt;/b&gt;&lt;/a&gt;")&amp;" - "&amp;M515&amp;IF(ISBLANK(K515),K515," - &lt;b&gt;"&amp;K515&amp;"&lt;/b&gt; ")&amp;IF(B515="Sold Out"," - &lt;font color='#000099'&gt;&lt;b&gt;&lt;I&gt;sold out&lt;/I&gt;&lt;/b&gt;&lt;/font&gt;","")&amp;IF(ISBLANK(C515),"","&lt;/S&gt; &lt;b&gt;"&amp;C515&amp;"&lt;/b&gt;")&amp;"&lt;p&gt;")</f>
        <v>&amp;#149; Sunday, 12 August 2018 - Incubus - &lt;font color='#000099'&gt;&lt;b&gt;&lt;I&gt;sold out&lt;/I&gt;&lt;/b&gt;&lt;/font&gt;&lt;p&gt;</v>
      </c>
      <c r="V515" s="95" t="str">
        <f t="shared" si="119"/>
        <v>&amp;#149; Incubus - &lt;b&gt;&lt;a href='fillmore.php' title='list by venue'&gt;Fillmore Silver Spring&lt;/a&gt;&lt;/b&gt;  - &lt;font color='#000099'&gt;&lt;b&gt;&lt;I&gt;sold out&lt;/I&gt;&lt;/b&gt;&lt;/font&gt; - &lt;font color='#005500'&gt;&lt;b&gt;NEW!&lt;/b&gt;&lt;/font&gt;&lt;br&gt;</v>
      </c>
      <c r="AE515" s="92" t="str">
        <f t="shared" si="120"/>
        <v>Sunday, 12 August 2018      [&lt;a name='20180812' href='#20180812'&gt;link to this day&lt;/a&gt;]</v>
      </c>
      <c r="AF515" s="96" t="str">
        <f t="shared" si="121"/>
        <v>&lt;a name='20180812'&gt;&lt;b&gt;Sunday, 12 August 2018: Incubus - &lt;a href='fillmore.php' title='list by venue'&gt;Fillmore Silver Spring&lt;/a&gt;&lt;/b&gt;&lt;/a&gt;&lt;br&gt;</v>
      </c>
      <c r="AG515" s="97">
        <f t="shared" si="122"/>
        <v>2018</v>
      </c>
      <c r="AH515" s="97" t="str">
        <f t="shared" si="123"/>
        <v>08</v>
      </c>
      <c r="AI515" s="97">
        <f t="shared" si="124"/>
        <v>12</v>
      </c>
      <c r="AJ515" s="97" t="str">
        <f t="shared" si="125"/>
        <v>20180812</v>
      </c>
    </row>
    <row r="516" spans="2:36" ht="12" customHeight="1" x14ac:dyDescent="0.15">
      <c r="D516" s="110">
        <v>43233</v>
      </c>
      <c r="E516" s="9" t="s">
        <v>795</v>
      </c>
      <c r="F516" s="86" t="str">
        <f t="shared" si="113"/>
        <v>Sunday</v>
      </c>
      <c r="G516" s="91">
        <v>43324</v>
      </c>
      <c r="H516" s="92" t="str">
        <f>VLOOKUP(MONTH(G516),VLOOKUP!$W$1:$X$24,2)</f>
        <v>August</v>
      </c>
      <c r="I516" s="92" t="str">
        <f t="shared" si="114"/>
        <v>Sunday, 12 August 2018</v>
      </c>
      <c r="J516" s="90" t="s">
        <v>217</v>
      </c>
      <c r="L516" s="86" t="str">
        <f t="shared" si="115"/>
        <v>&lt;a href='jamminjava.php' title='list by venue'&gt;Jammin' Java&lt;/a&gt;</v>
      </c>
      <c r="M516" s="86" t="str">
        <f t="shared" si="116"/>
        <v>Tempest</v>
      </c>
      <c r="N516" s="86" t="str">
        <f>VLOOKUP(J516,VLOOKUP!$A$2:$S$54,19,FALSE)&amp;J516&amp;"&lt;/a&gt;"</f>
        <v>&lt;a href='jamminjava.php' title='list by venue'&gt;Jammin' Java&lt;/a&gt;</v>
      </c>
      <c r="O516" s="9" t="s">
        <v>2236</v>
      </c>
      <c r="S516" s="95" t="str">
        <f t="shared" si="117"/>
        <v>Tempest</v>
      </c>
      <c r="T516" s="86" t="str">
        <f t="shared" si="118"/>
        <v>&amp;#149; Tempest - &lt;b&gt;&lt;a href='jamminjava.php' title='list by venue'&gt;Jammin' Java&lt;/a&gt;&lt;/b&gt; &lt;br&gt;</v>
      </c>
      <c r="U516" s="112" t="str">
        <f>IF(ISBLANK(G516),"","&amp;#149; "&amp;IF(ISBLANK(C516),"","&lt;S&gt;")&amp;I516&amp;IF(ISBLANK(A516),""," - &lt;a href='recommended.php#"&amp;AJ516&amp;"'&gt;&lt;b&gt;&lt;em&gt;&lt;font color='#9C004D'&gt;RECOMMENDED&lt;/font&gt;&lt;/em&gt;&lt;/b&gt;&lt;/a&gt;")&amp;" - "&amp;M516&amp;IF(ISBLANK(K516),K516," - &lt;b&gt;"&amp;K516&amp;"&lt;/b&gt; ")&amp;IF(B516="Sold Out"," - &lt;font color='#000099'&gt;&lt;b&gt;&lt;I&gt;sold out&lt;/I&gt;&lt;/b&gt;&lt;/font&gt;"," - &lt;font color='#728C00'&gt;&lt;em&gt;&lt;a href='http://www.shareasale.com/r.cfm?u=529909&amp;b=234786&amp;m=27601&amp;afftrack=&amp;urllink=www%2Eticketfly%2Ecom%2Fpurchase%2Fevent%2F"&amp;X516&amp;"' target='_blank'&gt;buy tickets&lt;/a&gt;&lt;/em&gt;&lt;/font&gt;")&amp;IF(ISBLANK(C516),"","&lt;/S&gt; &lt;b&gt;"&amp;C516&amp;"&lt;/b&gt;")&amp;"&lt;p&gt;")</f>
        <v>&amp;#149; Sunday, 12 August 2018 - Tempest - &lt;font color='#728C00'&gt;&lt;em&gt;&lt;a href='http://www.shareasale.com/r.cfm?u=529909&amp;b=234786&amp;m=27601&amp;afftrack=&amp;urllink=www%2Eticketfly%2Ecom%2Fpurchase%2Fevent%2F1684507' target='_blank'&gt;buy tickets&lt;/a&gt;&lt;/em&gt;&lt;/font&gt;&lt;p&gt;</v>
      </c>
      <c r="V516" s="95" t="str">
        <f t="shared" si="119"/>
        <v>&amp;#149; Tempest - &lt;b&gt;&lt;a href='jamminjava.php' title='list by venue'&gt;Jammin' Java&lt;/a&gt;&lt;/b&gt;  - &lt;font color='#005500'&gt;&lt;b&gt;NEW!&lt;/b&gt;&lt;/font&gt;&lt;br&gt;</v>
      </c>
      <c r="X516" s="9">
        <v>1684507</v>
      </c>
      <c r="AE516" s="92" t="str">
        <f t="shared" si="120"/>
        <v>Sunday, 12 August 2018      [&lt;a name='20180812' href='#20180812'&gt;link to this day&lt;/a&gt;]</v>
      </c>
      <c r="AF516" s="96" t="str">
        <f t="shared" si="121"/>
        <v>&lt;a name='20180812'&gt;&lt;b&gt;Sunday, 12 August 2018: Tempest - &lt;a href='jamminjava.php' title='list by venue'&gt;Jammin' Java&lt;/a&gt;&lt;/b&gt;&lt;/a&gt;&lt;br&gt;</v>
      </c>
      <c r="AG516" s="97">
        <f t="shared" si="122"/>
        <v>2018</v>
      </c>
      <c r="AH516" s="97" t="str">
        <f t="shared" si="123"/>
        <v>08</v>
      </c>
      <c r="AI516" s="97">
        <f t="shared" si="124"/>
        <v>12</v>
      </c>
      <c r="AJ516" s="97" t="str">
        <f t="shared" si="125"/>
        <v>20180812</v>
      </c>
    </row>
    <row r="517" spans="2:36" ht="12" customHeight="1" x14ac:dyDescent="0.15">
      <c r="D517" s="110">
        <v>43158</v>
      </c>
      <c r="E517" s="9" t="s">
        <v>795</v>
      </c>
      <c r="F517" s="86" t="str">
        <f t="shared" si="113"/>
        <v>Sunday</v>
      </c>
      <c r="G517" s="91">
        <v>43324</v>
      </c>
      <c r="H517" s="92" t="str">
        <f>VLOOKUP(MONTH(G517),VLOOKUP!$W$1:$X$24,2)</f>
        <v>August</v>
      </c>
      <c r="I517" s="92" t="str">
        <f t="shared" si="114"/>
        <v>Sunday, 12 August 2018</v>
      </c>
      <c r="J517" s="94" t="s">
        <v>308</v>
      </c>
      <c r="L517" s="86" t="str">
        <f t="shared" si="115"/>
        <v>&lt;a href='jll.php' title='list by venue'&gt;Jiffy Lube Live&lt;/a&gt;</v>
      </c>
      <c r="M517" s="86" t="str">
        <f t="shared" si="116"/>
        <v>Pentatonix, Echosmith, and Calum Scott</v>
      </c>
      <c r="N517" s="86" t="str">
        <f>VLOOKUP(J517,VLOOKUP!$A$2:$S$54,19,FALSE)&amp;J517&amp;"&lt;/a&gt;"</f>
        <v>&lt;a href='jll.php' title='list by venue'&gt;Jiffy Lube Live&lt;/a&gt;</v>
      </c>
      <c r="O517" s="168" t="s">
        <v>2607</v>
      </c>
      <c r="P517" s="9" t="s">
        <v>2266</v>
      </c>
      <c r="Q517" s="9" t="s">
        <v>3294</v>
      </c>
      <c r="S517" s="95" t="str">
        <f t="shared" si="117"/>
        <v>Pentatonix</v>
      </c>
      <c r="T517" s="86" t="str">
        <f t="shared" si="118"/>
        <v>&amp;#149; Pentatonix, Echosmith, and Calum Scott - &lt;b&gt;&lt;a href='jll.php' title='list by venue'&gt;Jiffy Lube Live&lt;/a&gt;&lt;/b&gt; &lt;br&gt;</v>
      </c>
      <c r="U517" s="86" t="str">
        <f>IF(ISBLANK(G517),"","&amp;#149; "&amp;IF(ISBLANK(C517),"","&lt;S&gt;")&amp;I517&amp;IF(ISBLANK(A517),""," - &lt;a href='recommended.php#"&amp;AJ517&amp;"'&gt;&lt;b&gt;&lt;em&gt;&lt;font color='#9C004D'&gt;RECOMMENDED&lt;/font&gt;&lt;/em&gt;&lt;/b&gt;&lt;/a&gt;")&amp;" - "&amp;M517&amp;IF(ISBLANK(K517),K517," - &lt;b&gt;"&amp;K517&amp;"&lt;/b&gt; ")&amp;IF(B517="Sold Out"," - &lt;font color='#000099'&gt;&lt;b&gt;&lt;I&gt;sold out&lt;/I&gt;&lt;/b&gt;&lt;/font&gt;","")&amp;IF(ISBLANK(C517),"","&lt;/S&gt; &lt;b&gt;"&amp;C517&amp;"&lt;/b&gt;")&amp;"&lt;p&gt;")</f>
        <v>&amp;#149; Sunday, 12 August 2018 - Pentatonix, Echosmith, and Calum Scott&lt;p&gt;</v>
      </c>
      <c r="V517" s="95" t="str">
        <f t="shared" si="119"/>
        <v>&amp;#149; Pentatonix, Echosmith, and Calum Scott - &lt;b&gt;&lt;a href='jll.php' title='list by venue'&gt;Jiffy Lube Live&lt;/a&gt;&lt;/b&gt;  - &lt;font color='#005500'&gt;&lt;b&gt;NEW!&lt;/b&gt;&lt;/font&gt;&lt;br&gt;</v>
      </c>
      <c r="AE517" s="92" t="str">
        <f t="shared" si="120"/>
        <v>Sunday, 12 August 2018      [&lt;a name='20180812' href='#20180812'&gt;link to this day&lt;/a&gt;]</v>
      </c>
      <c r="AF517" s="96" t="str">
        <f t="shared" si="121"/>
        <v>&lt;a name='20180812'&gt;&lt;b&gt;Sunday, 12 August 2018: Pentatonix, Echosmith, and Calum Scott - &lt;a href='jll.php' title='list by venue'&gt;Jiffy Lube Live&lt;/a&gt;&lt;/b&gt;&lt;/a&gt;&lt;br&gt;</v>
      </c>
      <c r="AG517" s="97">
        <f t="shared" si="122"/>
        <v>2018</v>
      </c>
      <c r="AH517" s="97" t="str">
        <f t="shared" si="123"/>
        <v>08</v>
      </c>
      <c r="AI517" s="97">
        <f t="shared" si="124"/>
        <v>12</v>
      </c>
      <c r="AJ517" s="97" t="str">
        <f t="shared" si="125"/>
        <v>20180812</v>
      </c>
    </row>
    <row r="518" spans="2:36" ht="12" customHeight="1" x14ac:dyDescent="0.15">
      <c r="D518" s="110">
        <v>43124</v>
      </c>
      <c r="E518" s="9" t="s">
        <v>795</v>
      </c>
      <c r="F518" s="86" t="str">
        <f t="shared" si="113"/>
        <v>Sunday</v>
      </c>
      <c r="G518" s="91">
        <v>43324</v>
      </c>
      <c r="H518" s="92" t="str">
        <f>VLOOKUP(MONTH(G518),VLOOKUP!$W$1:$X$24,2)</f>
        <v>August</v>
      </c>
      <c r="I518" s="92" t="str">
        <f t="shared" si="114"/>
        <v>Sunday, 12 August 2018</v>
      </c>
      <c r="J518" s="90" t="s">
        <v>443</v>
      </c>
      <c r="L518" s="86" t="str">
        <f t="shared" si="115"/>
        <v>&lt;a href='mpp.php' title='list by venue'&gt;Merriweather Post Pavilion&lt;/a&gt;</v>
      </c>
      <c r="M518" s="86" t="str">
        <f t="shared" si="116"/>
        <v>Phish</v>
      </c>
      <c r="N518" s="86" t="str">
        <f>VLOOKUP(J518,VLOOKUP!$A$2:$S$54,19,FALSE)&amp;J518&amp;"&lt;/a&gt;"</f>
        <v>&lt;a href='mpp.php' title='list by venue'&gt;Merriweather Post Pavilion&lt;/a&gt;</v>
      </c>
      <c r="O518" s="9" t="s">
        <v>2487</v>
      </c>
      <c r="S518" s="95" t="str">
        <f t="shared" si="117"/>
        <v>Phish</v>
      </c>
      <c r="T518" s="86" t="str">
        <f t="shared" si="118"/>
        <v>&amp;#149; Phish - &lt;b&gt;&lt;a href='mpp.php' title='list by venue'&gt;Merriweather Post Pavilion&lt;/a&gt;&lt;/b&gt; &lt;br&gt;</v>
      </c>
      <c r="U518" s="112" t="str">
        <f>IF(ISBLANK(G518),"","&amp;#149; "&amp;IF(ISBLANK(C518),"","&lt;S&gt;")&amp;I518&amp;IF(ISBLANK(A518),""," - &lt;a href='recommended.php#"&amp;AJ518&amp;"'&gt;&lt;b&gt;&lt;em&gt;&lt;font color='#9C004D'&gt;RECOMMENDED&lt;/font&gt;&lt;/em&gt;&lt;/b&gt;&lt;/a&gt;")&amp;" - "&amp;M518&amp;IF(ISBLANK(K518),K518," - &lt;b&gt;"&amp;K518&amp;"&lt;/b&gt; ")&amp;IF(B518="Sold Out"," - &lt;font color='#000099'&gt;&lt;b&gt;&lt;I&gt;sold out&lt;/I&gt;&lt;/b&gt;&lt;/font&gt;"," - &lt;font color='#728C00'&gt;&lt;em&gt;&lt;a href='http://www.shareasale.com/r.cfm?u=529909&amp;b=234786&amp;m=27601&amp;afftrack=&amp;urllink=www%2Eticketfly%2Ecom%2Fpurchase%2Fevent%2F"&amp;X518&amp;"' target='_blank'&gt;buy tickets&lt;/a&gt;&lt;/em&gt;&lt;/font&gt;")&amp;IF(ISBLANK(C518),"","&lt;/S&gt; &lt;b&gt;"&amp;C518&amp;"&lt;/b&gt;")&amp;"&lt;p&gt;")</f>
        <v>&amp;#149; Sunday, 12 August 2018 - Phish - &lt;font color='#728C00'&gt;&lt;em&gt;&lt;a href='http://www.shareasale.com/r.cfm?u=529909&amp;b=234786&amp;m=27601&amp;afftrack=&amp;urllink=www%2Eticketfly%2Ecom%2Fpurchase%2Fevent%2F1634338' target='_blank'&gt;buy tickets&lt;/a&gt;&lt;/em&gt;&lt;/font&gt;&lt;p&gt;</v>
      </c>
      <c r="V518" s="95" t="str">
        <f t="shared" si="119"/>
        <v>&amp;#149; Phish - &lt;b&gt;&lt;a href='mpp.php' title='list by venue'&gt;Merriweather Post Pavilion&lt;/a&gt;&lt;/b&gt;  - &lt;font color='#005500'&gt;&lt;b&gt;NEW!&lt;/b&gt;&lt;/font&gt;&lt;br&gt;</v>
      </c>
      <c r="X518" s="9">
        <v>1634338</v>
      </c>
      <c r="AE518" s="92" t="str">
        <f t="shared" si="120"/>
        <v>Sunday, 12 August 2018      [&lt;a name='20180812' href='#20180812'&gt;link to this day&lt;/a&gt;]</v>
      </c>
      <c r="AF518" s="96" t="str">
        <f t="shared" si="121"/>
        <v>&lt;a name='20180812'&gt;&lt;b&gt;Sunday, 12 August 2018: Phish - &lt;a href='mpp.php' title='list by venue'&gt;Merriweather Post Pavilion&lt;/a&gt;&lt;/b&gt;&lt;/a&gt;&lt;br&gt;</v>
      </c>
      <c r="AG518" s="97">
        <f t="shared" si="122"/>
        <v>2018</v>
      </c>
      <c r="AH518" s="97" t="str">
        <f t="shared" si="123"/>
        <v>08</v>
      </c>
      <c r="AI518" s="97">
        <f t="shared" si="124"/>
        <v>12</v>
      </c>
      <c r="AJ518" s="97" t="str">
        <f t="shared" si="125"/>
        <v>20180812</v>
      </c>
    </row>
    <row r="519" spans="2:36" ht="12" customHeight="1" x14ac:dyDescent="0.15">
      <c r="C519" s="158"/>
      <c r="F519" s="86" t="str">
        <f t="shared" si="113"/>
        <v>Sunday</v>
      </c>
      <c r="G519" s="91">
        <v>43324</v>
      </c>
      <c r="H519" s="92" t="str">
        <f>VLOOKUP(MONTH(G519),VLOOKUP!$W$1:$X$24,2)</f>
        <v>August</v>
      </c>
      <c r="I519" s="92" t="str">
        <f t="shared" si="114"/>
        <v>Sunday, 12 August 2018</v>
      </c>
      <c r="J519" s="106" t="s">
        <v>1914</v>
      </c>
      <c r="K519" s="1" t="s">
        <v>1677</v>
      </c>
      <c r="L519" s="86" t="str">
        <f t="shared" si="115"/>
        <v>&lt;a href='ramsheadtavern.php' title='list by venue'&gt;Rams Head On Stage (Annapolis)&lt;/a&gt; (Two shows - 6 PM &amp;amp; 9 PM)</v>
      </c>
      <c r="M519" s="86" t="str">
        <f t="shared" si="116"/>
        <v>Kevin Nealon</v>
      </c>
      <c r="N519" s="86" t="str">
        <f>VLOOKUP(J519,VLOOKUP!$A$2:$S$54,19,FALSE)&amp;J519&amp;"&lt;/a&gt;"</f>
        <v>&lt;a href='ramsheadtavern.php' title='list by venue'&gt;Rams Head On Stage (Annapolis)&lt;/a&gt;</v>
      </c>
      <c r="O519" s="1" t="s">
        <v>2447</v>
      </c>
      <c r="P519" s="106"/>
      <c r="Q519" s="106"/>
      <c r="R519" s="106"/>
      <c r="S519" s="95" t="str">
        <f t="shared" si="117"/>
        <v>Kevin Nealon</v>
      </c>
      <c r="T519" s="86" t="str">
        <f t="shared" si="118"/>
        <v>&amp;#149; Kevin Nealon - &lt;b&gt;&lt;a href='ramsheadtavern.php' title='list by venue'&gt;Rams Head On Stage (Annapolis)&lt;/a&gt; (Two shows - 6 PM &amp;amp; 9 PM)&lt;/b&gt; &lt;br&gt;</v>
      </c>
      <c r="U519" s="86" t="str">
        <f>IF(ISBLANK(G519),"","&amp;#149; "&amp;IF(ISBLANK(C519),"","&lt;S&gt;")&amp;I519&amp;IF(ISBLANK(A519),""," - &lt;a href='recommended.php#"&amp;AJ519&amp;"'&gt;&lt;b&gt;&lt;em&gt;&lt;font color='#9C004D'&gt;RECOMMENDED&lt;/font&gt;&lt;/em&gt;&lt;/b&gt;&lt;/a&gt;")&amp;" - "&amp;M519&amp;IF(ISBLANK(K519),K519," - &lt;b&gt;"&amp;K519&amp;"&lt;/b&gt; ")&amp;IF(B519="Sold Out"," - &lt;font color='#000099'&gt;&lt;b&gt;&lt;I&gt;sold out&lt;/I&gt;&lt;/b&gt;&lt;/font&gt;","")&amp;IF(ISBLANK(C519),"","&lt;/S&gt; &lt;b&gt;"&amp;C519&amp;"&lt;/b&gt;")&amp;"&lt;p&gt;")</f>
        <v>&amp;#149; Sunday, 12 August 2018 - Kevin Nealon - &lt;b&gt;Two shows - 6 PM &amp;amp; 9 PM&lt;/b&gt; &lt;p&gt;</v>
      </c>
      <c r="V519" s="95" t="str">
        <f t="shared" si="119"/>
        <v>&amp;#149; Kevin Nealon - &lt;b&gt;&lt;a href='ramsheadtavern.php' title='list by venue'&gt;Rams Head On Stage (Annapolis)&lt;/a&gt; (Two shows - 6 PM &amp;amp; 9 PM)&lt;/b&gt;  - &lt;font color='#005500'&gt;&lt;b&gt;&lt;/b&gt;&lt;/font&gt;&lt;br&gt;</v>
      </c>
      <c r="AE519" s="92" t="str">
        <f t="shared" si="120"/>
        <v>Sunday, 12 August 2018      [&lt;a name='20180812' href='#20180812'&gt;link to this day&lt;/a&gt;]</v>
      </c>
      <c r="AF519" s="96" t="str">
        <f t="shared" si="121"/>
        <v>&lt;a name='20180812'&gt;&lt;b&gt;Sunday, 12 August 2018: Kevin Nealon - &lt;a href='ramsheadtavern.php' title='list by venue'&gt;Rams Head On Stage (Annapolis)&lt;/a&gt; (Two shows - 6 PM &amp;amp; 9 PM)&lt;/b&gt;&lt;/a&gt;&lt;br&gt;</v>
      </c>
      <c r="AG519" s="97">
        <f t="shared" si="122"/>
        <v>2018</v>
      </c>
      <c r="AH519" s="97" t="str">
        <f t="shared" si="123"/>
        <v>08</v>
      </c>
      <c r="AI519" s="97">
        <f t="shared" si="124"/>
        <v>12</v>
      </c>
      <c r="AJ519" s="97" t="str">
        <f t="shared" si="125"/>
        <v>20180812</v>
      </c>
    </row>
    <row r="520" spans="2:36" ht="12" customHeight="1" x14ac:dyDescent="0.15">
      <c r="D520" s="110">
        <v>43217</v>
      </c>
      <c r="E520" s="9" t="s">
        <v>795</v>
      </c>
      <c r="F520" s="86" t="str">
        <f t="shared" si="113"/>
        <v>Sunday</v>
      </c>
      <c r="G520" s="91">
        <v>43324</v>
      </c>
      <c r="H520" s="92" t="str">
        <f>VLOOKUP(MONTH(G520),VLOOKUP!$W$1:$X$24,2)</f>
        <v>August</v>
      </c>
      <c r="I520" s="92" t="str">
        <f t="shared" si="114"/>
        <v>Sunday, 12 August 2018</v>
      </c>
      <c r="J520" s="90" t="s">
        <v>654</v>
      </c>
      <c r="K520" s="9" t="s">
        <v>2848</v>
      </c>
      <c r="L520" s="86" t="str">
        <f t="shared" si="115"/>
        <v>&lt;a href='strathmore.php' title='list by venue'&gt;Strathmore&lt;/a&gt; (Education Center)</v>
      </c>
      <c r="M520" s="86" t="str">
        <f t="shared" si="116"/>
        <v>UkeFest Evening Concerts</v>
      </c>
      <c r="N520" s="86" t="str">
        <f>VLOOKUP(J520,VLOOKUP!$A$2:$S$54,19,FALSE)&amp;J520&amp;"&lt;/a&gt;"</f>
        <v>&lt;a href='strathmore.php' title='list by venue'&gt;Strathmore&lt;/a&gt;</v>
      </c>
      <c r="O520" s="9" t="s">
        <v>2849</v>
      </c>
      <c r="S520" s="95" t="str">
        <f t="shared" si="117"/>
        <v>UkeFest Evening Concerts</v>
      </c>
      <c r="T520" s="86" t="str">
        <f t="shared" si="118"/>
        <v>&amp;#149; UkeFest Evening Concerts - &lt;b&gt;&lt;a href='strathmore.php' title='list by venue'&gt;Strathmore&lt;/a&gt; (Education Center)&lt;/b&gt; &lt;br&gt;</v>
      </c>
      <c r="U520" s="86" t="str">
        <f>IF(ISBLANK(G520),"","&amp;#149; "&amp;IF(ISBLANK(C520),"","&lt;S&gt;")&amp;I520&amp;IF(ISBLANK(A520),""," - &lt;a href='recommended.php#"&amp;AJ520&amp;"'&gt;&lt;b&gt;&lt;em&gt;&lt;font color='#9C004D'&gt;RECOMMENDED&lt;/font&gt;&lt;/em&gt;&lt;/b&gt;&lt;/a&gt;")&amp;" - "&amp;M520&amp;IF(ISBLANK(K520),K520," - &lt;b&gt;"&amp;K520&amp;"&lt;/b&gt; ")&amp;IF(B520="Sold Out"," - &lt;font color='#000099'&gt;&lt;b&gt;&lt;I&gt;sold out&lt;/I&gt;&lt;/b&gt;&lt;/font&gt;","")&amp;IF(ISBLANK(C520),"","&lt;/S&gt; &lt;b&gt;"&amp;C520&amp;"&lt;/b&gt;")&amp;"&lt;p&gt;")</f>
        <v>&amp;#149; Sunday, 12 August 2018 - UkeFest Evening Concerts - &lt;b&gt;Education Center&lt;/b&gt; &lt;p&gt;</v>
      </c>
      <c r="V520" s="95" t="str">
        <f t="shared" si="119"/>
        <v>&amp;#149; UkeFest Evening Concerts - &lt;b&gt;&lt;a href='strathmore.php' title='list by venue'&gt;Strathmore&lt;/a&gt; (Education Center)&lt;/b&gt;  - &lt;font color='#005500'&gt;&lt;b&gt;NEW!&lt;/b&gt;&lt;/font&gt;&lt;br&gt;</v>
      </c>
      <c r="AE520" s="92" t="str">
        <f t="shared" si="120"/>
        <v>Sunday, 12 August 2018      [&lt;a name='20180812' href='#20180812'&gt;link to this day&lt;/a&gt;]</v>
      </c>
      <c r="AF520" s="96" t="str">
        <f t="shared" si="121"/>
        <v>&lt;a name='20180812'&gt;&lt;b&gt;Sunday, 12 August 2018: UkeFest Evening Concerts - &lt;a href='strathmore.php' title='list by venue'&gt;Strathmore&lt;/a&gt; (Education Center)&lt;/b&gt;&lt;/a&gt;&lt;br&gt;</v>
      </c>
      <c r="AG520" s="97">
        <f t="shared" si="122"/>
        <v>2018</v>
      </c>
      <c r="AH520" s="97" t="str">
        <f t="shared" si="123"/>
        <v>08</v>
      </c>
      <c r="AI520" s="97">
        <f t="shared" si="124"/>
        <v>12</v>
      </c>
      <c r="AJ520" s="97" t="str">
        <f t="shared" si="125"/>
        <v>20180812</v>
      </c>
    </row>
    <row r="521" spans="2:36" ht="12" customHeight="1" x14ac:dyDescent="0.15">
      <c r="D521" s="110">
        <v>43153</v>
      </c>
      <c r="E521" s="9" t="s">
        <v>795</v>
      </c>
      <c r="F521" s="86" t="str">
        <f t="shared" si="113"/>
        <v>Sunday</v>
      </c>
      <c r="G521" s="91">
        <v>43324</v>
      </c>
      <c r="H521" s="92" t="str">
        <f>VLOOKUP(MONTH(G521),VLOOKUP!$W$1:$X$24,2)</f>
        <v>August</v>
      </c>
      <c r="I521" s="92" t="str">
        <f t="shared" si="114"/>
        <v>Sunday, 12 August 2018</v>
      </c>
      <c r="J521" s="90" t="s">
        <v>234</v>
      </c>
      <c r="K521" s="90" t="s">
        <v>1644</v>
      </c>
      <c r="L521" s="86" t="str">
        <f t="shared" si="115"/>
        <v>&lt;a href='wolftrap.php' title='list by venue'&gt;Wolf Trap&lt;/a&gt; (Filene Center)</v>
      </c>
      <c r="M521" s="86" t="str">
        <f t="shared" si="116"/>
        <v>ABBA The Concert</v>
      </c>
      <c r="N521" s="86" t="str">
        <f>VLOOKUP(J521,VLOOKUP!$A$2:$S$54,19,FALSE)&amp;J521&amp;"&lt;/a&gt;"</f>
        <v>&lt;a href='wolftrap.php' title='list by venue'&gt;Wolf Trap&lt;/a&gt;</v>
      </c>
      <c r="O521" s="9" t="s">
        <v>2583</v>
      </c>
      <c r="S521" s="95" t="str">
        <f t="shared" si="117"/>
        <v>ABBA The Concert</v>
      </c>
      <c r="T521" s="86" t="str">
        <f t="shared" si="118"/>
        <v>&amp;#149; ABBA The Concert - &lt;b&gt;&lt;a href='wolftrap.php' title='list by venue'&gt;Wolf Trap&lt;/a&gt; (Filene Center)&lt;/b&gt; &lt;br&gt;</v>
      </c>
      <c r="U521" s="86" t="str">
        <f>IF(ISBLANK(G521),"","&amp;#149; "&amp;IF(ISBLANK(C521),"","&lt;S&gt;")&amp;I521&amp;IF(ISBLANK(A521),""," - &lt;a href='recommended.php#"&amp;AJ521&amp;"'&gt;&lt;b&gt;&lt;em&gt;&lt;font color='#9C004D'&gt;RECOMMENDED&lt;/font&gt;&lt;/em&gt;&lt;/b&gt;&lt;/a&gt;")&amp;" - "&amp;M521&amp;IF(ISBLANK(K521),K521," - &lt;b&gt;"&amp;K521&amp;"&lt;/b&gt; ")&amp;IF(B521="Sold Out"," - &lt;font color='#000099'&gt;&lt;b&gt;&lt;I&gt;sold out&lt;/I&gt;&lt;/b&gt;&lt;/font&gt;","")&amp;IF(ISBLANK(C521),"","&lt;/S&gt; &lt;b&gt;"&amp;C521&amp;"&lt;/b&gt;")&amp;"&lt;p&gt;")</f>
        <v>&amp;#149; Sunday, 12 August 2018 - ABBA The Concert - &lt;b&gt;Filene Center&lt;/b&gt; &lt;p&gt;</v>
      </c>
      <c r="V521" s="95" t="str">
        <f t="shared" si="119"/>
        <v>&amp;#149; ABBA The Concert - &lt;b&gt;&lt;a href='wolftrap.php' title='list by venue'&gt;Wolf Trap&lt;/a&gt; (Filene Center)&lt;/b&gt;  - &lt;font color='#005500'&gt;&lt;b&gt;NEW!&lt;/b&gt;&lt;/font&gt;&lt;br&gt;</v>
      </c>
      <c r="AE521" s="92" t="str">
        <f t="shared" si="120"/>
        <v>Sunday, 12 August 2018      [&lt;a name='20180812' href='#20180812'&gt;link to this day&lt;/a&gt;]</v>
      </c>
      <c r="AF521" s="96" t="str">
        <f t="shared" si="121"/>
        <v>&lt;a name='20180812'&gt;&lt;b&gt;Sunday, 12 August 2018: ABBA The Concert - &lt;a href='wolftrap.php' title='list by venue'&gt;Wolf Trap&lt;/a&gt; (Filene Center)&lt;/b&gt;&lt;/a&gt;&lt;br&gt;</v>
      </c>
      <c r="AG521" s="97">
        <f t="shared" si="122"/>
        <v>2018</v>
      </c>
      <c r="AH521" s="97" t="str">
        <f t="shared" si="123"/>
        <v>08</v>
      </c>
      <c r="AI521" s="97">
        <f t="shared" si="124"/>
        <v>12</v>
      </c>
      <c r="AJ521" s="97" t="str">
        <f t="shared" si="125"/>
        <v>20180812</v>
      </c>
    </row>
    <row r="522" spans="2:36" ht="12" customHeight="1" x14ac:dyDescent="0.15">
      <c r="D522" s="110">
        <v>43185</v>
      </c>
      <c r="E522" s="9" t="s">
        <v>795</v>
      </c>
      <c r="F522" s="86" t="str">
        <f t="shared" si="113"/>
        <v>Monday</v>
      </c>
      <c r="G522" s="91">
        <v>43325</v>
      </c>
      <c r="H522" s="92" t="str">
        <f>VLOOKUP(MONTH(G522),VLOOKUP!$W$1:$X$24,2)</f>
        <v>August</v>
      </c>
      <c r="I522" s="92" t="str">
        <f t="shared" si="114"/>
        <v>Monday, 13 August 2018</v>
      </c>
      <c r="J522" s="90" t="s">
        <v>446</v>
      </c>
      <c r="L522" s="86" t="str">
        <f t="shared" si="115"/>
        <v>&lt;a href='birchmere.php' title='list by venue'&gt;Birchmere&lt;/a&gt;</v>
      </c>
      <c r="M522" s="86" t="str">
        <f t="shared" si="116"/>
        <v>Mindi Abair &amp;amp; the Boneshakers</v>
      </c>
      <c r="N522" s="86" t="str">
        <f>VLOOKUP(J522,VLOOKUP!$A$2:$S$54,19,FALSE)&amp;J522&amp;"&lt;/a&gt;"</f>
        <v>&lt;a href='birchmere.php' title='list by venue'&gt;Birchmere&lt;/a&gt;</v>
      </c>
      <c r="O522" s="9" t="s">
        <v>2155</v>
      </c>
      <c r="S522" s="95" t="str">
        <f t="shared" si="117"/>
        <v>Mindi Abair &amp;amp; the Boneshakers</v>
      </c>
      <c r="T522" s="86" t="str">
        <f t="shared" si="118"/>
        <v>&amp;#149; Mindi Abair &amp;amp; the Boneshakers - &lt;b&gt;&lt;a href='birchmere.php' title='list by venue'&gt;Birchmere&lt;/a&gt;&lt;/b&gt; &lt;br&gt;</v>
      </c>
      <c r="U522" s="86" t="str">
        <f>IF(ISBLANK(G522),"","&amp;#149; "&amp;IF(ISBLANK(C522),"","&lt;S&gt;")&amp;I522&amp;IF(ISBLANK(A522),""," - &lt;a href='recommended.php#"&amp;AJ522&amp;"'&gt;&lt;b&gt;&lt;em&gt;&lt;font color='#9C004D'&gt;RECOMMENDED&lt;/font&gt;&lt;/em&gt;&lt;/b&gt;&lt;/a&gt;")&amp;" - "&amp;M522&amp;IF(ISBLANK(K522),K522," - &lt;b&gt;"&amp;K522&amp;"&lt;/b&gt; ")&amp;IF(B522="Sold Out"," - &lt;font color='#000099'&gt;&lt;b&gt;&lt;I&gt;sold out&lt;/I&gt;&lt;/b&gt;&lt;/font&gt;","")&amp;IF(ISBLANK(C522),"","&lt;/S&gt; &lt;b&gt;"&amp;C522&amp;"&lt;/b&gt;")&amp;"&lt;p&gt;")</f>
        <v>&amp;#149; Monday, 13 August 2018 - Mindi Abair &amp;amp; the Boneshakers&lt;p&gt;</v>
      </c>
      <c r="V522" s="95" t="str">
        <f t="shared" si="119"/>
        <v>&amp;#149; Mindi Abair &amp;amp; the Boneshakers - &lt;b&gt;&lt;a href='birchmere.php' title='list by venue'&gt;Birchmere&lt;/a&gt;&lt;/b&gt;  - &lt;font color='#005500'&gt;&lt;b&gt;NEW!&lt;/b&gt;&lt;/font&gt;&lt;br&gt;</v>
      </c>
      <c r="W522" s="90" t="s">
        <v>488</v>
      </c>
      <c r="AE522" s="92" t="str">
        <f t="shared" si="120"/>
        <v>Monday, 13 August 2018      [&lt;a name='20180813' href='#20180813'&gt;link to this day&lt;/a&gt;]</v>
      </c>
      <c r="AF522" s="96" t="str">
        <f t="shared" si="121"/>
        <v>&lt;a name='20180813'&gt;&lt;b&gt;Monday, 13 August 2018: Mindi Abair &amp;amp; the Boneshakers - &lt;a href='birchmere.php' title='list by venue'&gt;Birchmere&lt;/a&gt;&lt;/b&gt;&lt;/a&gt;&lt;br&gt;</v>
      </c>
      <c r="AG522" s="97">
        <f t="shared" si="122"/>
        <v>2018</v>
      </c>
      <c r="AH522" s="97" t="str">
        <f t="shared" si="123"/>
        <v>08</v>
      </c>
      <c r="AI522" s="97">
        <f t="shared" si="124"/>
        <v>13</v>
      </c>
      <c r="AJ522" s="97" t="str">
        <f t="shared" si="125"/>
        <v>20180813</v>
      </c>
    </row>
    <row r="523" spans="2:36" ht="12" customHeight="1" x14ac:dyDescent="0.15">
      <c r="D523" s="110">
        <v>43223</v>
      </c>
      <c r="E523" s="9" t="s">
        <v>795</v>
      </c>
      <c r="F523" s="86" t="str">
        <f t="shared" si="113"/>
        <v>Tuesday</v>
      </c>
      <c r="G523" s="91">
        <v>43326</v>
      </c>
      <c r="H523" s="92" t="str">
        <f>VLOOKUP(MONTH(G523),VLOOKUP!$W$1:$X$24,2)</f>
        <v>August</v>
      </c>
      <c r="I523" s="92" t="str">
        <f t="shared" si="114"/>
        <v>Tuesday, 14 August 2018</v>
      </c>
      <c r="J523" s="90" t="s">
        <v>674</v>
      </c>
      <c r="K523" s="90" t="s">
        <v>454</v>
      </c>
      <c r="L523" s="86" t="str">
        <f t="shared" si="115"/>
        <v>&lt;a href='bluesalley.php' title='list by venue'&gt;Blues Alley&lt;/a&gt; (Two shows)</v>
      </c>
      <c r="M523" s="86" t="str">
        <f t="shared" si="116"/>
        <v>Earth, Wind, &amp;amp; Fire Tribute Band: Celebrating the Elements</v>
      </c>
      <c r="N523" s="86" t="str">
        <f>VLOOKUP(J523,VLOOKUP!$A$2:$S$54,19,FALSE)&amp;J523&amp;"&lt;/a&gt;"</f>
        <v>&lt;a href='bluesalley.php' title='list by venue'&gt;Blues Alley&lt;/a&gt;</v>
      </c>
      <c r="O523" s="160" t="s">
        <v>2920</v>
      </c>
      <c r="S523" s="95" t="str">
        <f t="shared" si="117"/>
        <v>Earth, Wind, &amp;amp; Fire Tribute Band: Celebrating the Elements</v>
      </c>
      <c r="T523" s="86" t="str">
        <f t="shared" si="118"/>
        <v>&amp;#149; Earth, Wind, &amp;amp; Fire Tribute Band: Celebrating the Elements - &lt;b&gt;&lt;a href='bluesalley.php' title='list by venue'&gt;Blues Alley&lt;/a&gt; (Two shows)&lt;/b&gt; &lt;br&gt;</v>
      </c>
      <c r="U523" s="86" t="str">
        <f>IF(ISBLANK(G523),"","&amp;#149; "&amp;IF(ISBLANK(C523),"","&lt;S&gt;")&amp;I523&amp;IF(ISBLANK(A523),""," - &lt;a href='recommended.php#"&amp;AJ523&amp;"'&gt;&lt;b&gt;&lt;em&gt;&lt;font color='#9C004D'&gt;RECOMMENDED&lt;/font&gt;&lt;/em&gt;&lt;/b&gt;&lt;/a&gt;")&amp;" - "&amp;M523&amp;IF(ISBLANK(K523),K523," - &lt;b&gt;"&amp;K523&amp;"&lt;/b&gt; ")&amp;IF(B523="Sold Out"," - &lt;font color='#000099'&gt;&lt;b&gt;&lt;I&gt;sold out&lt;/I&gt;&lt;/b&gt;&lt;/font&gt;","")&amp;IF(ISBLANK(C523),"","&lt;/S&gt; &lt;b&gt;"&amp;C523&amp;"&lt;/b&gt;")&amp;"&lt;p&gt;")</f>
        <v>&amp;#149; Tuesday, 14 August 2018 - Earth, Wind, &amp;amp; Fire Tribute Band: Celebrating the Elements - &lt;b&gt;Two shows&lt;/b&gt; &lt;p&gt;</v>
      </c>
      <c r="V523" s="95" t="str">
        <f t="shared" si="119"/>
        <v>&amp;#149; Earth, Wind, &amp;amp; Fire Tribute Band: Celebrating the Elements - &lt;b&gt;&lt;a href='bluesalley.php' title='list by venue'&gt;Blues Alley&lt;/a&gt; (Two shows)&lt;/b&gt;  - &lt;font color='#005500'&gt;&lt;b&gt;NEW!&lt;/b&gt;&lt;/font&gt;&lt;br&gt;</v>
      </c>
      <c r="W523" s="90" t="s">
        <v>221</v>
      </c>
      <c r="AE523" s="92" t="str">
        <f t="shared" si="120"/>
        <v>Tuesday, 14 August 2018      [&lt;a name='20180814' href='#20180814'&gt;link to this day&lt;/a&gt;]</v>
      </c>
      <c r="AF523" s="96" t="str">
        <f t="shared" si="121"/>
        <v>&lt;a name='20180814'&gt;&lt;b&gt;Tuesday, 14 August 2018: Earth, Wind, &amp;amp; Fire Tribute Band: Celebrating the Elements - &lt;a href='bluesalley.php' title='list by venue'&gt;Blues Alley&lt;/a&gt; (Two shows)&lt;/b&gt;&lt;/a&gt;&lt;br&gt;</v>
      </c>
      <c r="AG523" s="97">
        <f t="shared" si="122"/>
        <v>2018</v>
      </c>
      <c r="AH523" s="97" t="str">
        <f t="shared" si="123"/>
        <v>08</v>
      </c>
      <c r="AI523" s="97">
        <f t="shared" si="124"/>
        <v>14</v>
      </c>
      <c r="AJ523" s="97" t="str">
        <f t="shared" si="125"/>
        <v>20180814</v>
      </c>
    </row>
    <row r="524" spans="2:36" ht="12" customHeight="1" x14ac:dyDescent="0.15">
      <c r="D524" s="110">
        <v>43273</v>
      </c>
      <c r="E524" s="9" t="s">
        <v>795</v>
      </c>
      <c r="F524" s="86" t="str">
        <f t="shared" si="113"/>
        <v>Tuesday</v>
      </c>
      <c r="G524" s="91">
        <v>43326</v>
      </c>
      <c r="H524" s="92" t="str">
        <f>VLOOKUP(MONTH(G524),VLOOKUP!$W$1:$X$24,2)</f>
        <v>August</v>
      </c>
      <c r="I524" s="92" t="str">
        <f t="shared" si="114"/>
        <v>Tuesday, 14 August 2018</v>
      </c>
      <c r="J524" s="90" t="s">
        <v>484</v>
      </c>
      <c r="L524" s="86" t="str">
        <f t="shared" si="115"/>
        <v>&lt;a href='dc9.php' title='list by venue'&gt;DC9&lt;/a&gt;</v>
      </c>
      <c r="M524" s="86" t="str">
        <f t="shared" si="116"/>
        <v>DK the Drummer and Sucr&amp;eacute;</v>
      </c>
      <c r="N524" s="86" t="str">
        <f>VLOOKUP(J524,VLOOKUP!$A$2:$S$54,19,FALSE)&amp;J524&amp;"&lt;/a&gt;"</f>
        <v>&lt;a href='dc9.php' title='list by venue'&gt;DC9&lt;/a&gt;</v>
      </c>
      <c r="O524" s="4" t="s">
        <v>3182</v>
      </c>
      <c r="P524" s="94"/>
      <c r="Q524" s="94"/>
      <c r="R524" s="94"/>
      <c r="S524" s="95" t="str">
        <f t="shared" si="117"/>
        <v>DK the Drummer and Sucr&amp;eacute;</v>
      </c>
      <c r="T524" s="86" t="str">
        <f t="shared" si="118"/>
        <v>&amp;#149; DK the Drummer and Sucr&amp;eacute; - &lt;b&gt;&lt;a href='dc9.php' title='list by venue'&gt;DC9&lt;/a&gt;&lt;/b&gt; &lt;br&gt;</v>
      </c>
      <c r="U524" s="112" t="str">
        <f>IF(ISBLANK(G524),"","&amp;#149; "&amp;IF(ISBLANK(C524),"","&lt;S&gt;")&amp;I524&amp;IF(ISBLANK(A524),""," - &lt;a href='recommended.php#"&amp;AJ524&amp;"'&gt;&lt;b&gt;&lt;em&gt;&lt;font color='#9C004D'&gt;RECOMMENDED&lt;/font&gt;&lt;/em&gt;&lt;/b&gt;&lt;/a&gt;")&amp;" - "&amp;M524&amp;IF(ISBLANK(K524),K524," - &lt;b&gt;"&amp;K524&amp;"&lt;/b&gt; ")&amp;IF(B524="Sold Out"," - &lt;font color='#000099'&gt;&lt;b&gt;&lt;I&gt;sold out&lt;/I&gt;&lt;/b&gt;&lt;/font&gt;"," - &lt;font color='#728C00'&gt;&lt;em&gt;&lt;a href='http://www.shareasale.com/r.cfm?u=529909&amp;b=234786&amp;m=27601&amp;afftrack=&amp;urllink=www%2Eticketfly%2Ecom%2Fpurchase%2Fevent%2F"&amp;X524&amp;"' target='_blank'&gt;buy tickets&lt;/a&gt;&lt;/em&gt;&lt;/font&gt;")&amp;IF(ISBLANK(C524),"","&lt;/S&gt; &lt;b&gt;"&amp;C524&amp;"&lt;/b&gt;")&amp;"&lt;p&gt;")</f>
        <v>&amp;#149; Tuesday, 14 August 2018 - DK the Drummer and Sucr&amp;eacute; - &lt;font color='#728C00'&gt;&lt;em&gt;&lt;a href='http://www.shareasale.com/r.cfm?u=529909&amp;b=234786&amp;m=27601&amp;afftrack=&amp;urllink=www%2Eticketfly%2Ecom%2Fpurchase%2Fevent%2F1714106' target='_blank'&gt;buy tickets&lt;/a&gt;&lt;/em&gt;&lt;/font&gt;&lt;p&gt;</v>
      </c>
      <c r="V524" s="95" t="str">
        <f t="shared" si="119"/>
        <v>&amp;#149; DK the Drummer and Sucr&amp;eacute; - &lt;b&gt;&lt;a href='dc9.php' title='list by venue'&gt;DC9&lt;/a&gt;&lt;/b&gt;  - &lt;font color='#005500'&gt;&lt;b&gt;NEW!&lt;/b&gt;&lt;/font&gt;&lt;br&gt;</v>
      </c>
      <c r="X524" s="9">
        <v>1714106</v>
      </c>
      <c r="AE524" s="92" t="str">
        <f t="shared" si="120"/>
        <v>Tuesday, 14 August 2018      [&lt;a name='20180814' href='#20180814'&gt;link to this day&lt;/a&gt;]</v>
      </c>
      <c r="AF524" s="96" t="str">
        <f t="shared" si="121"/>
        <v>&lt;a name='20180814'&gt;&lt;b&gt;Tuesday, 14 August 2018: DK the Drummer and Sucr&amp;eacute; - &lt;a href='dc9.php' title='list by venue'&gt;DC9&lt;/a&gt;&lt;/b&gt;&lt;/a&gt;&lt;br&gt;</v>
      </c>
      <c r="AG524" s="97">
        <f t="shared" si="122"/>
        <v>2018</v>
      </c>
      <c r="AH524" s="97" t="str">
        <f t="shared" si="123"/>
        <v>08</v>
      </c>
      <c r="AI524" s="97">
        <f t="shared" si="124"/>
        <v>14</v>
      </c>
      <c r="AJ524" s="97" t="str">
        <f t="shared" si="125"/>
        <v>20180814</v>
      </c>
    </row>
    <row r="525" spans="2:36" ht="12" customHeight="1" x14ac:dyDescent="0.15">
      <c r="D525" s="110">
        <v>43289</v>
      </c>
      <c r="E525" s="9" t="s">
        <v>795</v>
      </c>
      <c r="F525" s="86" t="str">
        <f t="shared" si="113"/>
        <v>Tuesday</v>
      </c>
      <c r="G525" s="91">
        <v>43326</v>
      </c>
      <c r="H525" s="92" t="str">
        <f>VLOOKUP(MONTH(G525),VLOOKUP!$W$1:$X$24,2)</f>
        <v>August</v>
      </c>
      <c r="I525" s="92" t="str">
        <f t="shared" si="114"/>
        <v>Tuesday, 14 August 2018</v>
      </c>
      <c r="J525" s="106" t="s">
        <v>415</v>
      </c>
      <c r="L525" s="86" t="str">
        <f t="shared" si="115"/>
        <v>&lt;a href='ramsheadlive.php' title='list by venue'&gt;Rams Head Live! (Baltimore)&lt;/a&gt;</v>
      </c>
      <c r="M525" s="86" t="str">
        <f t="shared" si="116"/>
        <v>Alkaline Trio and Together Pangea</v>
      </c>
      <c r="N525" s="86" t="str">
        <f>VLOOKUP(J525,VLOOKUP!$A$2:$S$54,19,FALSE)&amp;J525&amp;"&lt;/a&gt;"</f>
        <v>&lt;a href='ramsheadlive.php' title='list by venue'&gt;Rams Head Live! (Baltimore)&lt;/a&gt;</v>
      </c>
      <c r="O525" s="1" t="s">
        <v>3568</v>
      </c>
      <c r="P525" s="1" t="s">
        <v>2271</v>
      </c>
      <c r="Q525" s="106"/>
      <c r="R525" s="106"/>
      <c r="S525" s="95" t="str">
        <f t="shared" si="117"/>
        <v>Alkaline Trio</v>
      </c>
      <c r="T525" s="86" t="str">
        <f t="shared" si="118"/>
        <v>&amp;#149; Alkaline Trio and Together Pangea - &lt;b&gt;&lt;a href='ramsheadlive.php' title='list by venue'&gt;Rams Head Live! (Baltimore)&lt;/a&gt;&lt;/b&gt; &lt;br&gt;</v>
      </c>
      <c r="U525" s="86" t="str">
        <f>IF(ISBLANK(G525),"","&amp;#149; "&amp;IF(ISBLANK(C525),"","&lt;S&gt;")&amp;I525&amp;IF(ISBLANK(A525),""," - &lt;a href='recommended.php#"&amp;AJ525&amp;"'&gt;&lt;b&gt;&lt;em&gt;&lt;font color='#9C004D'&gt;RECOMMENDED&lt;/font&gt;&lt;/em&gt;&lt;/b&gt;&lt;/a&gt;")&amp;" - "&amp;M525&amp;IF(ISBLANK(K525),K525," - &lt;b&gt;"&amp;K525&amp;"&lt;/b&gt; ")&amp;IF(B525="Sold Out"," - &lt;font color='#000099'&gt;&lt;b&gt;&lt;I&gt;sold out&lt;/I&gt;&lt;/b&gt;&lt;/font&gt;","")&amp;IF(ISBLANK(C525),"","&lt;/S&gt; &lt;b&gt;"&amp;C525&amp;"&lt;/b&gt;")&amp;"&lt;p&gt;")</f>
        <v>&amp;#149; Tuesday, 14 August 2018 - Alkaline Trio and Together Pangea&lt;p&gt;</v>
      </c>
      <c r="V525" s="95" t="str">
        <f t="shared" si="119"/>
        <v>&amp;#149; Alkaline Trio and Together Pangea - &lt;b&gt;&lt;a href='ramsheadlive.php' title='list by venue'&gt;Rams Head Live! (Baltimore)&lt;/a&gt;&lt;/b&gt;  - &lt;font color='#005500'&gt;&lt;b&gt;NEW!&lt;/b&gt;&lt;/font&gt;&lt;br&gt;</v>
      </c>
      <c r="Z525" s="172">
        <v>0.79166666666666663</v>
      </c>
      <c r="AE525" s="92" t="str">
        <f t="shared" si="120"/>
        <v>Tuesday, 14 August 2018      [&lt;a name='20180814' href='#20180814'&gt;link to this day&lt;/a&gt;]</v>
      </c>
      <c r="AF525" s="96" t="str">
        <f t="shared" si="121"/>
        <v>&lt;a name='20180814'&gt;&lt;b&gt;Tuesday, 14 August 2018: Alkaline Trio and Together Pangea - &lt;a href='ramsheadlive.php' title='list by venue'&gt;Rams Head Live! (Baltimore)&lt;/a&gt;&lt;/b&gt;&lt;/a&gt;&lt;br&gt;</v>
      </c>
      <c r="AG525" s="97">
        <f t="shared" si="122"/>
        <v>2018</v>
      </c>
      <c r="AH525" s="97" t="str">
        <f t="shared" si="123"/>
        <v>08</v>
      </c>
      <c r="AI525" s="97">
        <f t="shared" si="124"/>
        <v>14</v>
      </c>
      <c r="AJ525" s="97" t="str">
        <f t="shared" si="125"/>
        <v>20180814</v>
      </c>
    </row>
    <row r="526" spans="2:36" ht="12" customHeight="1" x14ac:dyDescent="0.15">
      <c r="D526" s="110">
        <v>43289</v>
      </c>
      <c r="E526" s="9" t="s">
        <v>795</v>
      </c>
      <c r="F526" s="86" t="str">
        <f t="shared" si="113"/>
        <v>Wednesday</v>
      </c>
      <c r="G526" s="91">
        <v>43327</v>
      </c>
      <c r="H526" s="92" t="str">
        <f>VLOOKUP(MONTH(G526),VLOOKUP!$W$1:$X$24,2)</f>
        <v>August</v>
      </c>
      <c r="I526" s="92" t="str">
        <f t="shared" si="114"/>
        <v>Wednesday, 15 August 2018</v>
      </c>
      <c r="J526" s="107" t="s">
        <v>453</v>
      </c>
      <c r="K526" s="1" t="s">
        <v>3526</v>
      </c>
      <c r="L526" s="86" t="str">
        <f t="shared" si="115"/>
        <v>&lt;a href='bmss.php' title='list by venue'&gt;Baltimore SoundStage&lt;/a&gt; (the Daytona Tour 2018)</v>
      </c>
      <c r="M526" s="86" t="str">
        <f t="shared" si="116"/>
        <v>Pusha T, Sheck Wes, and Valee</v>
      </c>
      <c r="N526" s="86" t="str">
        <f>VLOOKUP(J526,VLOOKUP!$A$2:$S$54,19,FALSE)&amp;J526&amp;"&lt;/a&gt;"</f>
        <v>&lt;a href='bmss.php' title='list by venue'&gt;Baltimore SoundStage&lt;/a&gt;</v>
      </c>
      <c r="O526" s="3" t="s">
        <v>3525</v>
      </c>
      <c r="P526" s="3" t="s">
        <v>3005</v>
      </c>
      <c r="Q526" s="3" t="s">
        <v>3006</v>
      </c>
      <c r="R526" s="107"/>
      <c r="S526" s="95" t="str">
        <f t="shared" si="117"/>
        <v>Pusha T</v>
      </c>
      <c r="T526" s="86" t="str">
        <f t="shared" si="118"/>
        <v>&amp;#149; Pusha T, Sheck Wes, and Valee - &lt;b&gt;&lt;a href='bmss.php' title='list by venue'&gt;Baltimore SoundStage&lt;/a&gt; (the Daytona Tour 2018)&lt;/b&gt; &lt;br&gt;</v>
      </c>
      <c r="U526" s="86" t="str">
        <f>IF(ISBLANK(G526),"","&amp;#149; "&amp;IF(ISBLANK(C526),"","&lt;S&gt;")&amp;I526&amp;IF(ISBLANK(A526),""," - &lt;a href='recommended.php#"&amp;AJ526&amp;"'&gt;&lt;b&gt;&lt;em&gt;&lt;font color='#9C004D'&gt;RECOMMENDED&lt;/font&gt;&lt;/em&gt;&lt;/b&gt;&lt;/a&gt;")&amp;" - "&amp;M526&amp;IF(ISBLANK(K526),K526," - &lt;b&gt;"&amp;K526&amp;"&lt;/b&gt; ")&amp;IF(B526="Sold Out"," - &lt;font color='#000099'&gt;&lt;b&gt;&lt;I&gt;sold out&lt;/I&gt;&lt;/b&gt;&lt;/font&gt;","")&amp;IF(ISBLANK(C526),"","&lt;/S&gt; &lt;b&gt;"&amp;C526&amp;"&lt;/b&gt;")&amp;"&lt;p&gt;")</f>
        <v>&amp;#149; Wednesday, 15 August 2018 - Pusha T, Sheck Wes, and Valee - &lt;b&gt;the Daytona Tour 2018&lt;/b&gt; &lt;p&gt;</v>
      </c>
      <c r="V526" s="95" t="str">
        <f t="shared" si="119"/>
        <v>&amp;#149; Pusha T, Sheck Wes, and Valee - &lt;b&gt;&lt;a href='bmss.php' title='list by venue'&gt;Baltimore SoundStage&lt;/a&gt; (the Daytona Tour 2018)&lt;/b&gt;  - &lt;font color='#005500'&gt;&lt;b&gt;NEW!&lt;/b&gt;&lt;/font&gt;&lt;br&gt;</v>
      </c>
      <c r="W526" s="90" t="s">
        <v>282</v>
      </c>
      <c r="Z526" s="172">
        <v>0.83333333333333337</v>
      </c>
      <c r="AE526" s="92" t="str">
        <f t="shared" si="120"/>
        <v>Wednesday, 15 August 2018      [&lt;a name='20180815' href='#20180815'&gt;link to this day&lt;/a&gt;]</v>
      </c>
      <c r="AF526" s="96" t="str">
        <f t="shared" si="121"/>
        <v>&lt;a name='20180815'&gt;&lt;b&gt;Wednesday, 15 August 2018: Pusha T, Sheck Wes, and Valee - &lt;a href='bmss.php' title='list by venue'&gt;Baltimore SoundStage&lt;/a&gt; (the Daytona Tour 2018)&lt;/b&gt;&lt;/a&gt;&lt;br&gt;</v>
      </c>
      <c r="AG526" s="97">
        <f t="shared" si="122"/>
        <v>2018</v>
      </c>
      <c r="AH526" s="97" t="str">
        <f t="shared" si="123"/>
        <v>08</v>
      </c>
      <c r="AI526" s="97">
        <f t="shared" si="124"/>
        <v>15</v>
      </c>
      <c r="AJ526" s="97" t="str">
        <f t="shared" si="125"/>
        <v>20180815</v>
      </c>
    </row>
    <row r="527" spans="2:36" ht="12" customHeight="1" x14ac:dyDescent="0.15">
      <c r="D527" s="110">
        <v>43223</v>
      </c>
      <c r="E527" s="9" t="s">
        <v>795</v>
      </c>
      <c r="F527" s="86" t="str">
        <f t="shared" si="113"/>
        <v>Wednesday</v>
      </c>
      <c r="G527" s="91">
        <v>43327</v>
      </c>
      <c r="H527" s="92" t="str">
        <f>VLOOKUP(MONTH(G527),VLOOKUP!$W$1:$X$24,2)</f>
        <v>August</v>
      </c>
      <c r="I527" s="92" t="str">
        <f t="shared" si="114"/>
        <v>Wednesday, 15 August 2018</v>
      </c>
      <c r="J527" s="90" t="s">
        <v>446</v>
      </c>
      <c r="L527" s="86" t="str">
        <f t="shared" si="115"/>
        <v>&lt;a href='birchmere.php' title='list by venue'&gt;Birchmere&lt;/a&gt;</v>
      </c>
      <c r="M527" s="86" t="str">
        <f t="shared" si="116"/>
        <v>the Fixx</v>
      </c>
      <c r="N527" s="86" t="str">
        <f>VLOOKUP(J527,VLOOKUP!$A$2:$S$54,19,FALSE)&amp;J527&amp;"&lt;/a&gt;"</f>
        <v>&lt;a href='birchmere.php' title='list by venue'&gt;Birchmere&lt;/a&gt;</v>
      </c>
      <c r="O527" s="9" t="s">
        <v>2175</v>
      </c>
      <c r="S527" s="95" t="str">
        <f t="shared" si="117"/>
        <v>Fixx</v>
      </c>
      <c r="T527" s="86" t="str">
        <f t="shared" si="118"/>
        <v>&amp;#149; the Fixx - &lt;b&gt;&lt;a href='birchmere.php' title='list by venue'&gt;Birchmere&lt;/a&gt;&lt;/b&gt; &lt;br&gt;</v>
      </c>
      <c r="U527" s="86" t="str">
        <f>IF(ISBLANK(G527),"","&amp;#149; "&amp;IF(ISBLANK(C527),"","&lt;S&gt;")&amp;I527&amp;IF(ISBLANK(A527),""," - &lt;a href='recommended.php#"&amp;AJ527&amp;"'&gt;&lt;b&gt;&lt;em&gt;&lt;font color='#9C004D'&gt;RECOMMENDED&lt;/font&gt;&lt;/em&gt;&lt;/b&gt;&lt;/a&gt;")&amp;" - "&amp;M527&amp;IF(ISBLANK(K527),K527," - &lt;b&gt;"&amp;K527&amp;"&lt;/b&gt; ")&amp;IF(B527="Sold Out"," - &lt;font color='#000099'&gt;&lt;b&gt;&lt;I&gt;sold out&lt;/I&gt;&lt;/b&gt;&lt;/font&gt;","")&amp;IF(ISBLANK(C527),"","&lt;/S&gt; &lt;b&gt;"&amp;C527&amp;"&lt;/b&gt;")&amp;"&lt;p&gt;")</f>
        <v>&amp;#149; Wednesday, 15 August 2018 - the Fixx&lt;p&gt;</v>
      </c>
      <c r="V527" s="95" t="str">
        <f t="shared" si="119"/>
        <v>&amp;#149; the Fixx - &lt;b&gt;&lt;a href='birchmere.php' title='list by venue'&gt;Birchmere&lt;/a&gt;&lt;/b&gt;  - &lt;font color='#005500'&gt;&lt;b&gt;NEW!&lt;/b&gt;&lt;/font&gt;&lt;br&gt;</v>
      </c>
      <c r="W527" s="90" t="s">
        <v>488</v>
      </c>
      <c r="AE527" s="92" t="str">
        <f t="shared" si="120"/>
        <v>Wednesday, 15 August 2018      [&lt;a name='20180815' href='#20180815'&gt;link to this day&lt;/a&gt;]</v>
      </c>
      <c r="AF527" s="96" t="str">
        <f t="shared" si="121"/>
        <v>&lt;a name='20180815'&gt;&lt;b&gt;Wednesday, 15 August 2018: the Fixx - &lt;a href='birchmere.php' title='list by venue'&gt;Birchmere&lt;/a&gt;&lt;/b&gt;&lt;/a&gt;&lt;br&gt;</v>
      </c>
      <c r="AG527" s="97">
        <f t="shared" si="122"/>
        <v>2018</v>
      </c>
      <c r="AH527" s="97" t="str">
        <f t="shared" si="123"/>
        <v>08</v>
      </c>
      <c r="AI527" s="97">
        <f t="shared" si="124"/>
        <v>15</v>
      </c>
      <c r="AJ527" s="97" t="str">
        <f t="shared" si="125"/>
        <v>20180815</v>
      </c>
    </row>
    <row r="528" spans="2:36" ht="12" customHeight="1" x14ac:dyDescent="0.15">
      <c r="D528" s="110">
        <v>43223</v>
      </c>
      <c r="E528" s="9" t="s">
        <v>795</v>
      </c>
      <c r="F528" s="86" t="str">
        <f t="shared" si="113"/>
        <v>Wednesday</v>
      </c>
      <c r="G528" s="91">
        <v>43327</v>
      </c>
      <c r="H528" s="92" t="str">
        <f>VLOOKUP(MONTH(G528),VLOOKUP!$W$1:$X$24,2)</f>
        <v>August</v>
      </c>
      <c r="I528" s="92" t="str">
        <f t="shared" si="114"/>
        <v>Wednesday, 15 August 2018</v>
      </c>
      <c r="J528" s="90" t="s">
        <v>674</v>
      </c>
      <c r="K528" s="90" t="s">
        <v>454</v>
      </c>
      <c r="L528" s="86" t="str">
        <f t="shared" si="115"/>
        <v>&lt;a href='bluesalley.php' title='list by venue'&gt;Blues Alley&lt;/a&gt; (Two shows)</v>
      </c>
      <c r="M528" s="86" t="str">
        <f t="shared" si="116"/>
        <v>Tim Whalen Quintet</v>
      </c>
      <c r="N528" s="86" t="str">
        <f>VLOOKUP(J528,VLOOKUP!$A$2:$S$54,19,FALSE)&amp;J528&amp;"&lt;/a&gt;"</f>
        <v>&lt;a href='bluesalley.php' title='list by venue'&gt;Blues Alley&lt;/a&gt;</v>
      </c>
      <c r="O528" s="160" t="s">
        <v>2035</v>
      </c>
      <c r="S528" s="95" t="str">
        <f t="shared" si="117"/>
        <v>Tim Whalen Quintet</v>
      </c>
      <c r="T528" s="86" t="str">
        <f t="shared" si="118"/>
        <v>&amp;#149; Tim Whalen Quintet - &lt;b&gt;&lt;a href='bluesalley.php' title='list by venue'&gt;Blues Alley&lt;/a&gt; (Two shows)&lt;/b&gt; &lt;br&gt;</v>
      </c>
      <c r="U528" s="86" t="str">
        <f>IF(ISBLANK(G528),"","&amp;#149; "&amp;IF(ISBLANK(C528),"","&lt;S&gt;")&amp;I528&amp;IF(ISBLANK(A528),""," - &lt;a href='recommended.php#"&amp;AJ528&amp;"'&gt;&lt;b&gt;&lt;em&gt;&lt;font color='#9C004D'&gt;RECOMMENDED&lt;/font&gt;&lt;/em&gt;&lt;/b&gt;&lt;/a&gt;")&amp;" - "&amp;M528&amp;IF(ISBLANK(K528),K528," - &lt;b&gt;"&amp;K528&amp;"&lt;/b&gt; ")&amp;IF(B528="Sold Out"," - &lt;font color='#000099'&gt;&lt;b&gt;&lt;I&gt;sold out&lt;/I&gt;&lt;/b&gt;&lt;/font&gt;","")&amp;IF(ISBLANK(C528),"","&lt;/S&gt; &lt;b&gt;"&amp;C528&amp;"&lt;/b&gt;")&amp;"&lt;p&gt;")</f>
        <v>&amp;#149; Wednesday, 15 August 2018 - Tim Whalen Quintet - &lt;b&gt;Two shows&lt;/b&gt; &lt;p&gt;</v>
      </c>
      <c r="V528" s="95" t="str">
        <f t="shared" si="119"/>
        <v>&amp;#149; Tim Whalen Quintet - &lt;b&gt;&lt;a href='bluesalley.php' title='list by venue'&gt;Blues Alley&lt;/a&gt; (Two shows)&lt;/b&gt;  - &lt;font color='#005500'&gt;&lt;b&gt;NEW!&lt;/b&gt;&lt;/font&gt;&lt;br&gt;</v>
      </c>
      <c r="W528" s="90" t="s">
        <v>221</v>
      </c>
      <c r="AE528" s="92" t="str">
        <f t="shared" si="120"/>
        <v>Wednesday, 15 August 2018      [&lt;a name='20180815' href='#20180815'&gt;link to this day&lt;/a&gt;]</v>
      </c>
      <c r="AF528" s="96" t="str">
        <f t="shared" si="121"/>
        <v>&lt;a name='20180815'&gt;&lt;b&gt;Wednesday, 15 August 2018: Tim Whalen Quintet - &lt;a href='bluesalley.php' title='list by venue'&gt;Blues Alley&lt;/a&gt; (Two shows)&lt;/b&gt;&lt;/a&gt;&lt;br&gt;</v>
      </c>
      <c r="AG528" s="97">
        <f t="shared" si="122"/>
        <v>2018</v>
      </c>
      <c r="AH528" s="97" t="str">
        <f t="shared" si="123"/>
        <v>08</v>
      </c>
      <c r="AI528" s="97">
        <f t="shared" si="124"/>
        <v>15</v>
      </c>
      <c r="AJ528" s="97" t="str">
        <f t="shared" si="125"/>
        <v>20180815</v>
      </c>
    </row>
    <row r="529" spans="4:36" ht="12" customHeight="1" x14ac:dyDescent="0.15">
      <c r="D529" s="110">
        <v>43276</v>
      </c>
      <c r="E529" s="9" t="s">
        <v>795</v>
      </c>
      <c r="F529" s="86" t="str">
        <f t="shared" si="113"/>
        <v>Wednesday</v>
      </c>
      <c r="G529" s="91">
        <v>43327</v>
      </c>
      <c r="H529" s="92" t="str">
        <f>VLOOKUP(MONTH(G529),VLOOKUP!$W$1:$X$24,2)</f>
        <v>August</v>
      </c>
      <c r="I529" s="92" t="str">
        <f t="shared" si="114"/>
        <v>Wednesday, 15 August 2018</v>
      </c>
      <c r="J529" s="90" t="s">
        <v>450</v>
      </c>
      <c r="L529" s="86" t="str">
        <f t="shared" si="115"/>
        <v>&lt;a href='fillmore.php' title='list by venue'&gt;Fillmore Silver Spring&lt;/a&gt;</v>
      </c>
      <c r="M529" s="86" t="str">
        <f t="shared" si="116"/>
        <v>Warren G</v>
      </c>
      <c r="N529" s="86" t="str">
        <f>VLOOKUP(J529,VLOOKUP!$A$2:$S$54,19,FALSE)&amp;J529&amp;"&lt;/a&gt;"</f>
        <v>&lt;a href='fillmore.php' title='list by venue'&gt;Fillmore Silver Spring&lt;/a&gt;</v>
      </c>
      <c r="O529" s="9" t="s">
        <v>3405</v>
      </c>
      <c r="S529" s="95" t="str">
        <f t="shared" si="117"/>
        <v>Warren G</v>
      </c>
      <c r="T529" s="86" t="str">
        <f t="shared" si="118"/>
        <v>&amp;#149; Warren G - &lt;b&gt;&lt;a href='fillmore.php' title='list by venue'&gt;Fillmore Silver Spring&lt;/a&gt;&lt;/b&gt; &lt;br&gt;</v>
      </c>
      <c r="U529" s="86" t="str">
        <f>IF(ISBLANK(G529),"","&amp;#149; "&amp;IF(ISBLANK(C529),"","&lt;S&gt;")&amp;I529&amp;IF(ISBLANK(A529),""," - &lt;a href='recommended.php#"&amp;AJ529&amp;"'&gt;&lt;b&gt;&lt;em&gt;&lt;font color='#9C004D'&gt;RECOMMENDED&lt;/font&gt;&lt;/em&gt;&lt;/b&gt;&lt;/a&gt;")&amp;" - "&amp;M529&amp;IF(ISBLANK(K529),K529," - &lt;b&gt;"&amp;K529&amp;"&lt;/b&gt; ")&amp;IF(B529="Sold Out"," - &lt;font color='#000099'&gt;&lt;b&gt;&lt;I&gt;sold out&lt;/I&gt;&lt;/b&gt;&lt;/font&gt;","")&amp;IF(ISBLANK(C529),"","&lt;/S&gt; &lt;b&gt;"&amp;C529&amp;"&lt;/b&gt;")&amp;"&lt;p&gt;")</f>
        <v>&amp;#149; Wednesday, 15 August 2018 - Warren G&lt;p&gt;</v>
      </c>
      <c r="V529" s="95" t="str">
        <f t="shared" si="119"/>
        <v>&amp;#149; Warren G - &lt;b&gt;&lt;a href='fillmore.php' title='list by venue'&gt;Fillmore Silver Spring&lt;/a&gt;&lt;/b&gt;  - &lt;font color='#005500'&gt;&lt;b&gt;NEW!&lt;/b&gt;&lt;/font&gt;&lt;br&gt;</v>
      </c>
      <c r="AE529" s="92" t="str">
        <f t="shared" si="120"/>
        <v>Wednesday, 15 August 2018      [&lt;a name='20180815' href='#20180815'&gt;link to this day&lt;/a&gt;]</v>
      </c>
      <c r="AF529" s="96" t="str">
        <f t="shared" si="121"/>
        <v>&lt;a name='20180815'&gt;&lt;b&gt;Wednesday, 15 August 2018: Warren G - &lt;a href='fillmore.php' title='list by venue'&gt;Fillmore Silver Spring&lt;/a&gt;&lt;/b&gt;&lt;/a&gt;&lt;br&gt;</v>
      </c>
      <c r="AG529" s="97">
        <f t="shared" si="122"/>
        <v>2018</v>
      </c>
      <c r="AH529" s="97" t="str">
        <f t="shared" si="123"/>
        <v>08</v>
      </c>
      <c r="AI529" s="97">
        <f t="shared" si="124"/>
        <v>15</v>
      </c>
      <c r="AJ529" s="97" t="str">
        <f t="shared" si="125"/>
        <v>20180815</v>
      </c>
    </row>
    <row r="530" spans="4:36" ht="12" customHeight="1" x14ac:dyDescent="0.15">
      <c r="D530" s="110">
        <v>43233</v>
      </c>
      <c r="E530" s="9" t="s">
        <v>795</v>
      </c>
      <c r="F530" s="86" t="str">
        <f t="shared" si="113"/>
        <v>Wednesday</v>
      </c>
      <c r="G530" s="91">
        <v>43327</v>
      </c>
      <c r="H530" s="92" t="str">
        <f>VLOOKUP(MONTH(G530),VLOOKUP!$W$1:$X$24,2)</f>
        <v>August</v>
      </c>
      <c r="I530" s="92" t="str">
        <f t="shared" si="114"/>
        <v>Wednesday, 15 August 2018</v>
      </c>
      <c r="J530" s="90" t="s">
        <v>217</v>
      </c>
      <c r="L530" s="86" t="str">
        <f t="shared" si="115"/>
        <v>&lt;a href='jamminjava.php' title='list by venue'&gt;Jammin' Java&lt;/a&gt;</v>
      </c>
      <c r="M530" s="86" t="str">
        <f t="shared" si="116"/>
        <v>Trace Bundy</v>
      </c>
      <c r="N530" s="86" t="str">
        <f>VLOOKUP(J530,VLOOKUP!$A$2:$S$54,19,FALSE)&amp;J530&amp;"&lt;/a&gt;"</f>
        <v>&lt;a href='jamminjava.php' title='list by venue'&gt;Jammin' Java&lt;/a&gt;</v>
      </c>
      <c r="O530" s="9" t="s">
        <v>2068</v>
      </c>
      <c r="S530" s="95" t="str">
        <f t="shared" si="117"/>
        <v>Trace Bundy</v>
      </c>
      <c r="T530" s="86" t="str">
        <f t="shared" si="118"/>
        <v>&amp;#149; Trace Bundy - &lt;b&gt;&lt;a href='jamminjava.php' title='list by venue'&gt;Jammin' Java&lt;/a&gt;&lt;/b&gt; &lt;br&gt;</v>
      </c>
      <c r="U530" s="112" t="str">
        <f>IF(ISBLANK(G530),"","&amp;#149; "&amp;IF(ISBLANK(C530),"","&lt;S&gt;")&amp;I530&amp;IF(ISBLANK(A530),""," - &lt;a href='recommended.php#"&amp;AJ530&amp;"'&gt;&lt;b&gt;&lt;em&gt;&lt;font color='#9C004D'&gt;RECOMMENDED&lt;/font&gt;&lt;/em&gt;&lt;/b&gt;&lt;/a&gt;")&amp;" - "&amp;M530&amp;IF(ISBLANK(K530),K530," - &lt;b&gt;"&amp;K530&amp;"&lt;/b&gt; ")&amp;IF(B530="Sold Out"," - &lt;font color='#000099'&gt;&lt;b&gt;&lt;I&gt;sold out&lt;/I&gt;&lt;/b&gt;&lt;/font&gt;"," - &lt;font color='#728C00'&gt;&lt;em&gt;&lt;a href='http://www.shareasale.com/r.cfm?u=529909&amp;b=234786&amp;m=27601&amp;afftrack=&amp;urllink=www%2Eticketfly%2Ecom%2Fpurchase%2Fevent%2F"&amp;X530&amp;"' target='_blank'&gt;buy tickets&lt;/a&gt;&lt;/em&gt;&lt;/font&gt;")&amp;IF(ISBLANK(C530),"","&lt;/S&gt; &lt;b&gt;"&amp;C530&amp;"&lt;/b&gt;")&amp;"&lt;p&gt;")</f>
        <v>&amp;#149; Wednesday, 15 August 2018 - Trace Bundy - &lt;font color='#728C00'&gt;&lt;em&gt;&lt;a href='http://www.shareasale.com/r.cfm?u=529909&amp;b=234786&amp;m=27601&amp;afftrack=&amp;urllink=www%2Eticketfly%2Ecom%2Fpurchase%2Fevent%2F1699338' target='_blank'&gt;buy tickets&lt;/a&gt;&lt;/em&gt;&lt;/font&gt;&lt;p&gt;</v>
      </c>
      <c r="V530" s="95" t="str">
        <f t="shared" si="119"/>
        <v>&amp;#149; Trace Bundy - &lt;b&gt;&lt;a href='jamminjava.php' title='list by venue'&gt;Jammin' Java&lt;/a&gt;&lt;/b&gt;  - &lt;font color='#005500'&gt;&lt;b&gt;NEW!&lt;/b&gt;&lt;/font&gt;&lt;br&gt;</v>
      </c>
      <c r="X530" s="9">
        <v>1699338</v>
      </c>
      <c r="AE530" s="92" t="str">
        <f t="shared" si="120"/>
        <v>Wednesday, 15 August 2018      [&lt;a name='20180815' href='#20180815'&gt;link to this day&lt;/a&gt;]</v>
      </c>
      <c r="AF530" s="96" t="str">
        <f t="shared" si="121"/>
        <v>&lt;a name='20180815'&gt;&lt;b&gt;Wednesday, 15 August 2018: Trace Bundy - &lt;a href='jamminjava.php' title='list by venue'&gt;Jammin' Java&lt;/a&gt;&lt;/b&gt;&lt;/a&gt;&lt;br&gt;</v>
      </c>
      <c r="AG530" s="97">
        <f t="shared" si="122"/>
        <v>2018</v>
      </c>
      <c r="AH530" s="97" t="str">
        <f t="shared" si="123"/>
        <v>08</v>
      </c>
      <c r="AI530" s="97">
        <f t="shared" si="124"/>
        <v>15</v>
      </c>
      <c r="AJ530" s="97" t="str">
        <f t="shared" si="125"/>
        <v>20180815</v>
      </c>
    </row>
    <row r="531" spans="4:36" ht="12" customHeight="1" x14ac:dyDescent="0.15">
      <c r="D531" s="110">
        <v>43273</v>
      </c>
      <c r="E531" s="9" t="s">
        <v>795</v>
      </c>
      <c r="F531" s="86" t="str">
        <f t="shared" si="113"/>
        <v>Wednesday</v>
      </c>
      <c r="G531" s="91">
        <v>43327</v>
      </c>
      <c r="H531" s="92" t="str">
        <f>VLOOKUP(MONTH(G531),VLOOKUP!$W$1:$X$24,2)</f>
        <v>August</v>
      </c>
      <c r="I531" s="92" t="str">
        <f t="shared" si="114"/>
        <v>Wednesday, 15 August 2018</v>
      </c>
      <c r="J531" s="94" t="s">
        <v>605</v>
      </c>
      <c r="K531" s="9" t="s">
        <v>3213</v>
      </c>
      <c r="L531" s="86" t="str">
        <f t="shared" si="115"/>
        <v>&lt;a href='rnrh.php' title='list by venue'&gt;Rock &amp; Roll Hotel&lt;/a&gt; (Rock &amp; Roll Hotel 12 Year Anniversary)</v>
      </c>
      <c r="M531" s="86" t="str">
        <f t="shared" si="116"/>
        <v>Nothing Nowhere, Wicca Phase Springs Eternal, Bogues, Lil West, and Jay Vee</v>
      </c>
      <c r="N531" s="86" t="str">
        <f>VLOOKUP(J531,VLOOKUP!$A$2:$S$54,19,FALSE)&amp;J531&amp;"&lt;/a&gt;"</f>
        <v>&lt;a href='rnrh.php' title='list by venue'&gt;Rock &amp; Roll Hotel&lt;/a&gt;</v>
      </c>
      <c r="O531" s="9" t="s">
        <v>1953</v>
      </c>
      <c r="P531" s="9" t="s">
        <v>3214</v>
      </c>
      <c r="Q531" s="9" t="s">
        <v>3215</v>
      </c>
      <c r="R531" s="9" t="s">
        <v>3216</v>
      </c>
      <c r="S531" s="95" t="str">
        <f t="shared" si="117"/>
        <v>Nothing Nowhere</v>
      </c>
      <c r="T531" s="86" t="str">
        <f t="shared" si="118"/>
        <v>&amp;#149; Nothing Nowhere, Wicca Phase Springs Eternal, Bogues, Lil West, and Jay Vee - &lt;b&gt;&lt;a href='rnrh.php' title='list by venue'&gt;Rock &amp; Roll Hotel&lt;/a&gt; (Rock &amp; Roll Hotel 12 Year Anniversary)&lt;/b&gt; &lt;br&gt;</v>
      </c>
      <c r="U531" s="112" t="str">
        <f>IF(ISBLANK(G531),"","&amp;#149; "&amp;IF(ISBLANK(C531),"","&lt;S&gt;")&amp;I531&amp;IF(ISBLANK(A531),""," - &lt;a href='recommended.php#"&amp;AJ531&amp;"'&gt;&lt;b&gt;&lt;em&gt;&lt;font color='#9C004D'&gt;RECOMMENDED&lt;/font&gt;&lt;/em&gt;&lt;/b&gt;&lt;/a&gt;")&amp;" - "&amp;M531&amp;IF(ISBLANK(K531),K531," - &lt;b&gt;"&amp;K531&amp;"&lt;/b&gt; ")&amp;IF(B531="Sold Out"," - &lt;font color='#000099'&gt;&lt;b&gt;&lt;I&gt;sold out&lt;/I&gt;&lt;/b&gt;&lt;/font&gt;"," - &lt;font color='#728C00'&gt;&lt;em&gt;&lt;a href='http://www.shareasale.com/r.cfm?u=529909&amp;b=234786&amp;m=27601&amp;afftrack=&amp;urllink=www%2Eticketfly%2Ecom%2Fpurchase%2Fevent%2F"&amp;X531&amp;"' target='_blank'&gt;buy tickets&lt;/a&gt;&lt;/em&gt;&lt;/font&gt;")&amp;IF(ISBLANK(C531),"","&lt;/S&gt; &lt;b&gt;"&amp;C531&amp;"&lt;/b&gt;")&amp;"&lt;p&gt;")</f>
        <v>&amp;#149; Wednesday, 15 August 2018 - Nothing Nowhere, Wicca Phase Springs Eternal, Bogues, Lil West, and Jay Vee - &lt;b&gt;Rock &amp; Roll Hotel 12 Year Anniversary&lt;/b&gt;  - &lt;font color='#728C00'&gt;&lt;em&gt;&lt;a href='http://www.shareasale.com/r.cfm?u=529909&amp;b=234786&amp;m=27601&amp;afftrack=&amp;urllink=www%2Eticketfly%2Ecom%2Fpurchase%2Fevent%2F1701561' target='_blank'&gt;buy tickets&lt;/a&gt;&lt;/em&gt;&lt;/font&gt;&lt;p&gt;</v>
      </c>
      <c r="V531" s="95" t="str">
        <f t="shared" si="119"/>
        <v>&amp;#149; Nothing Nowhere, Wicca Phase Springs Eternal, Bogues, Lil West, and Jay Vee - &lt;b&gt;&lt;a href='rnrh.php' title='list by venue'&gt;Rock &amp; Roll Hotel&lt;/a&gt; (Rock &amp; Roll Hotel 12 Year Anniversary)&lt;/b&gt;  - &lt;font color='#005500'&gt;&lt;b&gt;NEW!&lt;/b&gt;&lt;/font&gt;&lt;br&gt;</v>
      </c>
      <c r="X531" s="9">
        <v>1701561</v>
      </c>
      <c r="AE531" s="92" t="str">
        <f t="shared" si="120"/>
        <v>Wednesday, 15 August 2018      [&lt;a name='20180815' href='#20180815'&gt;link to this day&lt;/a&gt;]</v>
      </c>
      <c r="AF531" s="96" t="str">
        <f t="shared" si="121"/>
        <v>&lt;a name='20180815'&gt;&lt;b&gt;Wednesday, 15 August 2018: Nothing Nowhere, Wicca Phase Springs Eternal, Bogues, Lil West, and Jay Vee - &lt;a href='rnrh.php' title='list by venue'&gt;Rock &amp; Roll Hotel&lt;/a&gt; (Rock &amp; Roll Hotel 12 Year Anniversary)&lt;/b&gt;&lt;/a&gt;&lt;br&gt;</v>
      </c>
      <c r="AG531" s="97">
        <f t="shared" si="122"/>
        <v>2018</v>
      </c>
      <c r="AH531" s="97" t="str">
        <f t="shared" si="123"/>
        <v>08</v>
      </c>
      <c r="AI531" s="97">
        <f t="shared" si="124"/>
        <v>15</v>
      </c>
      <c r="AJ531" s="97" t="str">
        <f t="shared" si="125"/>
        <v>20180815</v>
      </c>
    </row>
    <row r="532" spans="4:36" ht="12" customHeight="1" x14ac:dyDescent="0.15">
      <c r="D532" s="110">
        <v>43217</v>
      </c>
      <c r="E532" s="9" t="s">
        <v>795</v>
      </c>
      <c r="F532" s="86" t="str">
        <f t="shared" si="113"/>
        <v>Wednesday</v>
      </c>
      <c r="G532" s="91">
        <v>43327</v>
      </c>
      <c r="H532" s="92" t="str">
        <f>VLOOKUP(MONTH(G532),VLOOKUP!$W$1:$X$24,2)</f>
        <v>August</v>
      </c>
      <c r="I532" s="92" t="str">
        <f t="shared" si="114"/>
        <v>Wednesday, 15 August 2018</v>
      </c>
      <c r="J532" s="90" t="s">
        <v>654</v>
      </c>
      <c r="K532" s="9" t="s">
        <v>2197</v>
      </c>
      <c r="L532" s="86" t="str">
        <f t="shared" si="115"/>
        <v>&lt;a href='strathmore.php' title='list by venue'&gt;Strathmore&lt;/a&gt; (Live from the Lawn)</v>
      </c>
      <c r="M532" s="86" t="str">
        <f t="shared" si="116"/>
        <v>UkeFest Finale</v>
      </c>
      <c r="N532" s="86" t="str">
        <f>VLOOKUP(J532,VLOOKUP!$A$2:$S$54,19,FALSE)&amp;J532&amp;"&lt;/a&gt;"</f>
        <v>&lt;a href='strathmore.php' title='list by venue'&gt;Strathmore&lt;/a&gt;</v>
      </c>
      <c r="O532" s="9" t="s">
        <v>2847</v>
      </c>
      <c r="S532" s="95" t="str">
        <f t="shared" si="117"/>
        <v>UkeFest Finale</v>
      </c>
      <c r="T532" s="86" t="str">
        <f t="shared" si="118"/>
        <v>&amp;#149; UkeFest Finale - &lt;b&gt;&lt;a href='strathmore.php' title='list by venue'&gt;Strathmore&lt;/a&gt; (Live from the Lawn)&lt;/b&gt; &lt;br&gt;</v>
      </c>
      <c r="U532" s="86" t="str">
        <f>IF(ISBLANK(G532),"","&amp;#149; "&amp;IF(ISBLANK(C532),"","&lt;S&gt;")&amp;I532&amp;IF(ISBLANK(A532),""," - &lt;a href='recommended.php#"&amp;AJ532&amp;"'&gt;&lt;b&gt;&lt;em&gt;&lt;font color='#9C004D'&gt;RECOMMENDED&lt;/font&gt;&lt;/em&gt;&lt;/b&gt;&lt;/a&gt;")&amp;" - "&amp;M532&amp;IF(ISBLANK(K532),K532," - &lt;b&gt;"&amp;K532&amp;"&lt;/b&gt; ")&amp;IF(B532="Sold Out"," - &lt;font color='#000099'&gt;&lt;b&gt;&lt;I&gt;sold out&lt;/I&gt;&lt;/b&gt;&lt;/font&gt;","")&amp;IF(ISBLANK(C532),"","&lt;/S&gt; &lt;b&gt;"&amp;C532&amp;"&lt;/b&gt;")&amp;"&lt;p&gt;")</f>
        <v>&amp;#149; Wednesday, 15 August 2018 - UkeFest Finale - &lt;b&gt;Live from the Lawn&lt;/b&gt; &lt;p&gt;</v>
      </c>
      <c r="V532" s="95" t="str">
        <f t="shared" si="119"/>
        <v>&amp;#149; UkeFest Finale - &lt;b&gt;&lt;a href='strathmore.php' title='list by venue'&gt;Strathmore&lt;/a&gt; (Live from the Lawn)&lt;/b&gt;  - &lt;font color='#005500'&gt;&lt;b&gt;NEW!&lt;/b&gt;&lt;/font&gt;&lt;br&gt;</v>
      </c>
      <c r="AE532" s="92" t="str">
        <f t="shared" si="120"/>
        <v>Wednesday, 15 August 2018      [&lt;a name='20180815' href='#20180815'&gt;link to this day&lt;/a&gt;]</v>
      </c>
      <c r="AF532" s="96" t="str">
        <f t="shared" si="121"/>
        <v>&lt;a name='20180815'&gt;&lt;b&gt;Wednesday, 15 August 2018: UkeFest Finale - &lt;a href='strathmore.php' title='list by venue'&gt;Strathmore&lt;/a&gt; (Live from the Lawn)&lt;/b&gt;&lt;/a&gt;&lt;br&gt;</v>
      </c>
      <c r="AG532" s="97">
        <f t="shared" si="122"/>
        <v>2018</v>
      </c>
      <c r="AH532" s="97" t="str">
        <f t="shared" si="123"/>
        <v>08</v>
      </c>
      <c r="AI532" s="97">
        <f t="shared" si="124"/>
        <v>15</v>
      </c>
      <c r="AJ532" s="97" t="str">
        <f t="shared" si="125"/>
        <v>20180815</v>
      </c>
    </row>
    <row r="533" spans="4:36" ht="12" customHeight="1" x14ac:dyDescent="0.15">
      <c r="D533" s="110">
        <v>43185</v>
      </c>
      <c r="E533" s="9" t="s">
        <v>795</v>
      </c>
      <c r="F533" s="86" t="str">
        <f t="shared" si="113"/>
        <v>Wednesday</v>
      </c>
      <c r="G533" s="91">
        <v>43327</v>
      </c>
      <c r="H533" s="92" t="str">
        <f>VLOOKUP(MONTH(G533),VLOOKUP!$W$1:$X$24,2)</f>
        <v>August</v>
      </c>
      <c r="I533" s="92" t="str">
        <f t="shared" si="114"/>
        <v>Wednesday, 15 August 2018</v>
      </c>
      <c r="J533" s="90" t="s">
        <v>234</v>
      </c>
      <c r="K533" s="90" t="s">
        <v>1644</v>
      </c>
      <c r="L533" s="86" t="str">
        <f t="shared" si="115"/>
        <v>&lt;a href='wolftrap.php' title='list by venue'&gt;Wolf Trap&lt;/a&gt; (Filene Center)</v>
      </c>
      <c r="M533" s="86" t="str">
        <f t="shared" si="116"/>
        <v>Gladys Knight &amp;amp; the O'Jays</v>
      </c>
      <c r="N533" s="86" t="str">
        <f>VLOOKUP(J533,VLOOKUP!$A$2:$S$54,19,FALSE)&amp;J533&amp;"&lt;/a&gt;"</f>
        <v>&lt;a href='wolftrap.php' title='list by venue'&gt;Wolf Trap&lt;/a&gt;</v>
      </c>
      <c r="O533" s="9" t="s">
        <v>2657</v>
      </c>
      <c r="S533" s="95" t="str">
        <f t="shared" si="117"/>
        <v>Gladys Knight &amp;amp; the O'Jays</v>
      </c>
      <c r="T533" s="86" t="str">
        <f t="shared" si="118"/>
        <v>&amp;#149; Gladys Knight &amp;amp; the O'Jays - &lt;b&gt;&lt;a href='wolftrap.php' title='list by venue'&gt;Wolf Trap&lt;/a&gt; (Filene Center)&lt;/b&gt; &lt;br&gt;</v>
      </c>
      <c r="U533" s="86" t="str">
        <f>IF(ISBLANK(G533),"","&amp;#149; "&amp;IF(ISBLANK(C533),"","&lt;S&gt;")&amp;I533&amp;IF(ISBLANK(A533),""," - &lt;a href='recommended.php#"&amp;AJ533&amp;"'&gt;&lt;b&gt;&lt;em&gt;&lt;font color='#9C004D'&gt;RECOMMENDED&lt;/font&gt;&lt;/em&gt;&lt;/b&gt;&lt;/a&gt;")&amp;" - "&amp;M533&amp;IF(ISBLANK(K533),K533," - &lt;b&gt;"&amp;K533&amp;"&lt;/b&gt; ")&amp;IF(B533="Sold Out"," - &lt;font color='#000099'&gt;&lt;b&gt;&lt;I&gt;sold out&lt;/I&gt;&lt;/b&gt;&lt;/font&gt;","")&amp;IF(ISBLANK(C533),"","&lt;/S&gt; &lt;b&gt;"&amp;C533&amp;"&lt;/b&gt;")&amp;"&lt;p&gt;")</f>
        <v>&amp;#149; Wednesday, 15 August 2018 - Gladys Knight &amp;amp; the O'Jays - &lt;b&gt;Filene Center&lt;/b&gt; &lt;p&gt;</v>
      </c>
      <c r="V533" s="95" t="str">
        <f t="shared" si="119"/>
        <v>&amp;#149; Gladys Knight &amp;amp; the O'Jays - &lt;b&gt;&lt;a href='wolftrap.php' title='list by venue'&gt;Wolf Trap&lt;/a&gt; (Filene Center)&lt;/b&gt;  - &lt;font color='#005500'&gt;&lt;b&gt;NEW!&lt;/b&gt;&lt;/font&gt;&lt;br&gt;</v>
      </c>
      <c r="AE533" s="92" t="str">
        <f t="shared" si="120"/>
        <v>Wednesday, 15 August 2018      [&lt;a name='20180815' href='#20180815'&gt;link to this day&lt;/a&gt;]</v>
      </c>
      <c r="AF533" s="96" t="str">
        <f t="shared" si="121"/>
        <v>&lt;a name='20180815'&gt;&lt;b&gt;Wednesday, 15 August 2018: Gladys Knight &amp;amp; the O'Jays - &lt;a href='wolftrap.php' title='list by venue'&gt;Wolf Trap&lt;/a&gt; (Filene Center)&lt;/b&gt;&lt;/a&gt;&lt;br&gt;</v>
      </c>
      <c r="AG533" s="97">
        <f t="shared" si="122"/>
        <v>2018</v>
      </c>
      <c r="AH533" s="97" t="str">
        <f t="shared" si="123"/>
        <v>08</v>
      </c>
      <c r="AI533" s="97">
        <f t="shared" si="124"/>
        <v>15</v>
      </c>
      <c r="AJ533" s="97" t="str">
        <f t="shared" si="125"/>
        <v>20180815</v>
      </c>
    </row>
    <row r="534" spans="4:36" ht="12" customHeight="1" x14ac:dyDescent="0.15">
      <c r="D534" s="110">
        <v>43276</v>
      </c>
      <c r="E534" s="9" t="s">
        <v>795</v>
      </c>
      <c r="F534" s="86" t="str">
        <f t="shared" si="113"/>
        <v>Thursday</v>
      </c>
      <c r="G534" s="91">
        <v>43328</v>
      </c>
      <c r="H534" s="92" t="str">
        <f>VLOOKUP(MONTH(G534),VLOOKUP!$W$1:$X$24,2)</f>
        <v>August</v>
      </c>
      <c r="I534" s="92" t="str">
        <f t="shared" si="114"/>
        <v>Thursday, 16 August 2018</v>
      </c>
      <c r="J534" s="90" t="s">
        <v>235</v>
      </c>
      <c r="K534" s="9" t="s">
        <v>360</v>
      </c>
      <c r="L534" s="86" t="str">
        <f t="shared" si="115"/>
        <v>&lt;a href='blackcat.php' title='list by venue'&gt;Black Cat&lt;/a&gt; (Backstage)</v>
      </c>
      <c r="M534" s="86" t="str">
        <f t="shared" si="116"/>
        <v>Cup, Bottled Up, and Bike Thiefs</v>
      </c>
      <c r="N534" s="86" t="str">
        <f>VLOOKUP(J534,VLOOKUP!$A$2:$S$54,19,FALSE)&amp;J534&amp;"&lt;/a&gt;"</f>
        <v>&lt;a href='blackcat.php' title='list by venue'&gt;Black Cat&lt;/a&gt;</v>
      </c>
      <c r="O534" s="9" t="s">
        <v>3360</v>
      </c>
      <c r="P534" s="9" t="s">
        <v>2014</v>
      </c>
      <c r="Q534" s="9" t="s">
        <v>2229</v>
      </c>
      <c r="S534" s="95" t="str">
        <f t="shared" si="117"/>
        <v>Cup</v>
      </c>
      <c r="T534" s="86" t="str">
        <f t="shared" si="118"/>
        <v>&amp;#149; Cup, Bottled Up, and Bike Thiefs - &lt;b&gt;&lt;a href='blackcat.php' title='list by venue'&gt;Black Cat&lt;/a&gt; (Backstage)&lt;/b&gt; &lt;br&gt;</v>
      </c>
      <c r="U534" s="112" t="str">
        <f>IF(ISBLANK(G534),"","&amp;#149; "&amp;IF(ISBLANK(C534),"","&lt;S&gt;")&amp;I534&amp;IF(ISBLANK(A534),""," - &lt;a href='recommended.php#"&amp;AJ534&amp;"'&gt;&lt;b&gt;&lt;em&gt;&lt;font color='#9C004D'&gt;RECOMMENDED&lt;/font&gt;&lt;/em&gt;&lt;/b&gt;&lt;/a&gt;")&amp;" - "&amp;M534&amp;IF(ISBLANK(K534),K534," - &lt;b&gt;"&amp;K534&amp;"&lt;/b&gt; ")&amp;IF(B534="Sold Out"," - &lt;font color='#000099'&gt;&lt;b&gt;&lt;I&gt;sold out&lt;/I&gt;&lt;/b&gt;&lt;/font&gt;"," - &lt;font color='#728C00'&gt;&lt;em&gt;&lt;a href='http://www.shareasale.com/r.cfm?u=529909&amp;b=234786&amp;m=27601&amp;afftrack=&amp;urllink=www%2Eticketfly%2Ecom%2Fpurchase%2Fevent%2F"&amp;X534&amp;"' target='_blank'&gt;buy tickets&lt;/a&gt;&lt;/em&gt;&lt;/font&gt;")&amp;IF(ISBLANK(C534),"","&lt;/S&gt; &lt;b&gt;"&amp;C534&amp;"&lt;/b&gt;")&amp;"&lt;p&gt;")</f>
        <v>&amp;#149; Thursday, 16 August 2018 - Cup, Bottled Up, and Bike Thiefs - &lt;b&gt;Backstage&lt;/b&gt;  - &lt;font color='#728C00'&gt;&lt;em&gt;&lt;a href='http://www.shareasale.com/r.cfm?u=529909&amp;b=234786&amp;m=27601&amp;afftrack=&amp;urllink=www%2Eticketfly%2Ecom%2Fpurchase%2Fevent%2F1706209' target='_blank'&gt;buy tickets&lt;/a&gt;&lt;/em&gt;&lt;/font&gt;&lt;p&gt;</v>
      </c>
      <c r="V534" s="95" t="str">
        <f t="shared" si="119"/>
        <v>&amp;#149; Cup, Bottled Up, and Bike Thiefs - &lt;b&gt;&lt;a href='blackcat.php' title='list by venue'&gt;Black Cat&lt;/a&gt; (Backstage)&lt;/b&gt;  - &lt;font color='#005500'&gt;&lt;b&gt;NEW!&lt;/b&gt;&lt;/font&gt;&lt;br&gt;</v>
      </c>
      <c r="W534" s="90" t="s">
        <v>221</v>
      </c>
      <c r="X534" s="94">
        <v>1706209</v>
      </c>
      <c r="AE534" s="92" t="str">
        <f t="shared" si="120"/>
        <v>Thursday, 16 August 2018      [&lt;a name='20180816' href='#20180816'&gt;link to this day&lt;/a&gt;]</v>
      </c>
      <c r="AF534" s="96" t="str">
        <f t="shared" si="121"/>
        <v>&lt;a name='20180816'&gt;&lt;b&gt;Thursday, 16 August 2018: Cup, Bottled Up, and Bike Thiefs - &lt;a href='blackcat.php' title='list by venue'&gt;Black Cat&lt;/a&gt; (Backstage)&lt;/b&gt;&lt;/a&gt;&lt;br&gt;</v>
      </c>
      <c r="AG534" s="97">
        <f t="shared" si="122"/>
        <v>2018</v>
      </c>
      <c r="AH534" s="97" t="str">
        <f t="shared" si="123"/>
        <v>08</v>
      </c>
      <c r="AI534" s="97">
        <f t="shared" si="124"/>
        <v>16</v>
      </c>
      <c r="AJ534" s="97" t="str">
        <f t="shared" si="125"/>
        <v>20180816</v>
      </c>
    </row>
    <row r="535" spans="4:36" ht="12" customHeight="1" x14ac:dyDescent="0.15">
      <c r="D535" s="110">
        <v>43223</v>
      </c>
      <c r="E535" s="9" t="s">
        <v>795</v>
      </c>
      <c r="F535" s="86" t="str">
        <f t="shared" si="113"/>
        <v>Thursday</v>
      </c>
      <c r="G535" s="91">
        <v>43328</v>
      </c>
      <c r="H535" s="92" t="str">
        <f>VLOOKUP(MONTH(G535),VLOOKUP!$W$1:$X$24,2)</f>
        <v>August</v>
      </c>
      <c r="I535" s="92" t="str">
        <f t="shared" si="114"/>
        <v>Thursday, 16 August 2018</v>
      </c>
      <c r="J535" s="90" t="s">
        <v>674</v>
      </c>
      <c r="K535" s="90" t="s">
        <v>454</v>
      </c>
      <c r="L535" s="86" t="str">
        <f t="shared" si="115"/>
        <v>&lt;a href='bluesalley.php' title='list by venue'&gt;Blues Alley&lt;/a&gt; (Two shows)</v>
      </c>
      <c r="M535" s="86" t="str">
        <f t="shared" si="116"/>
        <v>Loston Harris</v>
      </c>
      <c r="N535" s="86" t="str">
        <f>VLOOKUP(J535,VLOOKUP!$A$2:$S$54,19,FALSE)&amp;J535&amp;"&lt;/a&gt;"</f>
        <v>&lt;a href='bluesalley.php' title='list by venue'&gt;Blues Alley&lt;/a&gt;</v>
      </c>
      <c r="O535" s="160" t="s">
        <v>1837</v>
      </c>
      <c r="S535" s="95" t="str">
        <f t="shared" si="117"/>
        <v>Loston Harris</v>
      </c>
      <c r="T535" s="86" t="str">
        <f t="shared" si="118"/>
        <v>&amp;#149; Loston Harris - &lt;b&gt;&lt;a href='bluesalley.php' title='list by venue'&gt;Blues Alley&lt;/a&gt; (Two shows)&lt;/b&gt; &lt;br&gt;</v>
      </c>
      <c r="U535" s="86" t="str">
        <f>IF(ISBLANK(G535),"","&amp;#149; "&amp;IF(ISBLANK(C535),"","&lt;S&gt;")&amp;I535&amp;IF(ISBLANK(A535),""," - &lt;a href='recommended.php#"&amp;AJ535&amp;"'&gt;&lt;b&gt;&lt;em&gt;&lt;font color='#9C004D'&gt;RECOMMENDED&lt;/font&gt;&lt;/em&gt;&lt;/b&gt;&lt;/a&gt;")&amp;" - "&amp;M535&amp;IF(ISBLANK(K535),K535," - &lt;b&gt;"&amp;K535&amp;"&lt;/b&gt; ")&amp;IF(B535="Sold Out"," - &lt;font color='#000099'&gt;&lt;b&gt;&lt;I&gt;sold out&lt;/I&gt;&lt;/b&gt;&lt;/font&gt;","")&amp;IF(ISBLANK(C535),"","&lt;/S&gt; &lt;b&gt;"&amp;C535&amp;"&lt;/b&gt;")&amp;"&lt;p&gt;")</f>
        <v>&amp;#149; Thursday, 16 August 2018 - Loston Harris - &lt;b&gt;Two shows&lt;/b&gt; &lt;p&gt;</v>
      </c>
      <c r="V535" s="95" t="str">
        <f t="shared" si="119"/>
        <v>&amp;#149; Loston Harris - &lt;b&gt;&lt;a href='bluesalley.php' title='list by venue'&gt;Blues Alley&lt;/a&gt; (Two shows)&lt;/b&gt;  - &lt;font color='#005500'&gt;&lt;b&gt;NEW!&lt;/b&gt;&lt;/font&gt;&lt;br&gt;</v>
      </c>
      <c r="W535" s="90" t="s">
        <v>221</v>
      </c>
      <c r="AE535" s="92" t="str">
        <f t="shared" si="120"/>
        <v>Thursday, 16 August 2018      [&lt;a name='20180816' href='#20180816'&gt;link to this day&lt;/a&gt;]</v>
      </c>
      <c r="AF535" s="96" t="str">
        <f t="shared" si="121"/>
        <v>&lt;a name='20180816'&gt;&lt;b&gt;Thursday, 16 August 2018: Loston Harris - &lt;a href='bluesalley.php' title='list by venue'&gt;Blues Alley&lt;/a&gt; (Two shows)&lt;/b&gt;&lt;/a&gt;&lt;br&gt;</v>
      </c>
      <c r="AG535" s="97">
        <f t="shared" si="122"/>
        <v>2018</v>
      </c>
      <c r="AH535" s="97" t="str">
        <f t="shared" si="123"/>
        <v>08</v>
      </c>
      <c r="AI535" s="97">
        <f t="shared" si="124"/>
        <v>16</v>
      </c>
      <c r="AJ535" s="97" t="str">
        <f t="shared" si="125"/>
        <v>20180816</v>
      </c>
    </row>
    <row r="536" spans="4:36" ht="12" customHeight="1" x14ac:dyDescent="0.15">
      <c r="D536" s="110">
        <v>43233</v>
      </c>
      <c r="E536" s="9" t="s">
        <v>795</v>
      </c>
      <c r="F536" s="86" t="str">
        <f t="shared" si="113"/>
        <v>Thursday</v>
      </c>
      <c r="G536" s="91">
        <v>43328</v>
      </c>
      <c r="H536" s="92" t="str">
        <f>VLOOKUP(MONTH(G536),VLOOKUP!$W$1:$X$24,2)</f>
        <v>August</v>
      </c>
      <c r="I536" s="92" t="str">
        <f t="shared" si="114"/>
        <v>Thursday, 16 August 2018</v>
      </c>
      <c r="J536" s="90" t="s">
        <v>217</v>
      </c>
      <c r="L536" s="86" t="str">
        <f t="shared" si="115"/>
        <v>&lt;a href='jamminjava.php' title='list by venue'&gt;Jammin' Java&lt;/a&gt;</v>
      </c>
      <c r="M536" s="86" t="str">
        <f t="shared" si="116"/>
        <v>Scott Kirby with guitarist Dave Edmisten</v>
      </c>
      <c r="N536" s="86" t="str">
        <f>VLOOKUP(J536,VLOOKUP!$A$2:$S$54,19,FALSE)&amp;J536&amp;"&lt;/a&gt;"</f>
        <v>&lt;a href='jamminjava.php' title='list by venue'&gt;Jammin' Java&lt;/a&gt;</v>
      </c>
      <c r="O536" s="9" t="s">
        <v>2993</v>
      </c>
      <c r="S536" s="95" t="str">
        <f t="shared" si="117"/>
        <v>Scott Kirby with guitarist Dave Edmisten</v>
      </c>
      <c r="T536" s="86" t="str">
        <f t="shared" si="118"/>
        <v>&amp;#149; Scott Kirby with guitarist Dave Edmisten - &lt;b&gt;&lt;a href='jamminjava.php' title='list by venue'&gt;Jammin' Java&lt;/a&gt;&lt;/b&gt; &lt;br&gt;</v>
      </c>
      <c r="U536" s="112" t="str">
        <f>IF(ISBLANK(G536),"","&amp;#149; "&amp;IF(ISBLANK(C536),"","&lt;S&gt;")&amp;I536&amp;IF(ISBLANK(A536),""," - &lt;a href='recommended.php#"&amp;AJ536&amp;"'&gt;&lt;b&gt;&lt;em&gt;&lt;font color='#9C004D'&gt;RECOMMENDED&lt;/font&gt;&lt;/em&gt;&lt;/b&gt;&lt;/a&gt;")&amp;" - "&amp;M536&amp;IF(ISBLANK(K536),K536," - &lt;b&gt;"&amp;K536&amp;"&lt;/b&gt; ")&amp;IF(B536="Sold Out"," - &lt;font color='#000099'&gt;&lt;b&gt;&lt;I&gt;sold out&lt;/I&gt;&lt;/b&gt;&lt;/font&gt;"," - &lt;font color='#728C00'&gt;&lt;em&gt;&lt;a href='http://www.shareasale.com/r.cfm?u=529909&amp;b=234786&amp;m=27601&amp;afftrack=&amp;urllink=www%2Eticketfly%2Ecom%2Fpurchase%2Fevent%2F"&amp;X536&amp;"' target='_blank'&gt;buy tickets&lt;/a&gt;&lt;/em&gt;&lt;/font&gt;")&amp;IF(ISBLANK(C536),"","&lt;/S&gt; &lt;b&gt;"&amp;C536&amp;"&lt;/b&gt;")&amp;"&lt;p&gt;")</f>
        <v>&amp;#149; Thursday, 16 August 2018 - Scott Kirby with guitarist Dave Edmisten - &lt;font color='#728C00'&gt;&lt;em&gt;&lt;a href='http://www.shareasale.com/r.cfm?u=529909&amp;b=234786&amp;m=27601&amp;afftrack=&amp;urllink=www%2Eticketfly%2Ecom%2Fpurchase%2Fevent%2F1680300' target='_blank'&gt;buy tickets&lt;/a&gt;&lt;/em&gt;&lt;/font&gt;&lt;p&gt;</v>
      </c>
      <c r="V536" s="95" t="str">
        <f t="shared" si="119"/>
        <v>&amp;#149; Scott Kirby with guitarist Dave Edmisten - &lt;b&gt;&lt;a href='jamminjava.php' title='list by venue'&gt;Jammin' Java&lt;/a&gt;&lt;/b&gt;  - &lt;font color='#005500'&gt;&lt;b&gt;NEW!&lt;/b&gt;&lt;/font&gt;&lt;br&gt;</v>
      </c>
      <c r="X536" s="9">
        <v>1680300</v>
      </c>
      <c r="AE536" s="92" t="str">
        <f t="shared" si="120"/>
        <v>Thursday, 16 August 2018      [&lt;a name='20180816' href='#20180816'&gt;link to this day&lt;/a&gt;]</v>
      </c>
      <c r="AF536" s="96" t="str">
        <f t="shared" si="121"/>
        <v>&lt;a name='20180816'&gt;&lt;b&gt;Thursday, 16 August 2018: Scott Kirby with guitarist Dave Edmisten - &lt;a href='jamminjava.php' title='list by venue'&gt;Jammin' Java&lt;/a&gt;&lt;/b&gt;&lt;/a&gt;&lt;br&gt;</v>
      </c>
      <c r="AG536" s="97">
        <f t="shared" si="122"/>
        <v>2018</v>
      </c>
      <c r="AH536" s="97" t="str">
        <f t="shared" si="123"/>
        <v>08</v>
      </c>
      <c r="AI536" s="97">
        <f t="shared" si="124"/>
        <v>16</v>
      </c>
      <c r="AJ536" s="97" t="str">
        <f t="shared" si="125"/>
        <v>20180816</v>
      </c>
    </row>
    <row r="537" spans="4:36" ht="12" customHeight="1" x14ac:dyDescent="0.15">
      <c r="D537" s="110">
        <v>43287</v>
      </c>
      <c r="E537" s="9" t="s">
        <v>795</v>
      </c>
      <c r="F537" s="86" t="str">
        <f t="shared" si="113"/>
        <v>Thursday</v>
      </c>
      <c r="G537" s="91">
        <v>43328</v>
      </c>
      <c r="H537" s="92" t="str">
        <f>VLOOKUP(MONTH(G537),VLOOKUP!$W$1:$X$24,2)</f>
        <v>August</v>
      </c>
      <c r="I537" s="92" t="str">
        <f t="shared" si="114"/>
        <v>Thursday, 16 August 2018</v>
      </c>
      <c r="J537" s="107" t="s">
        <v>647</v>
      </c>
      <c r="K537" s="106"/>
      <c r="L537" s="86" t="str">
        <f t="shared" si="115"/>
        <v>&lt;a href='metrogallery.php' title='list by venue'&gt;Metro Gallery (Baltimore)&lt;/a&gt;</v>
      </c>
      <c r="M537" s="86" t="str">
        <f t="shared" si="116"/>
        <v>Dark Thoughts and Glue Traps</v>
      </c>
      <c r="N537" s="86" t="str">
        <f>VLOOKUP(J537,VLOOKUP!$A$2:$S$54,19,FALSE)&amp;J537&amp;"&lt;/a&gt;"</f>
        <v>&lt;a href='metrogallery.php' title='list by venue'&gt;Metro Gallery (Baltimore)&lt;/a&gt;</v>
      </c>
      <c r="O537" s="3" t="s">
        <v>3469</v>
      </c>
      <c r="P537" s="3" t="s">
        <v>2311</v>
      </c>
      <c r="Q537" s="107"/>
      <c r="R537" s="107"/>
      <c r="S537" s="95" t="str">
        <f t="shared" si="117"/>
        <v>Dark Thoughts</v>
      </c>
      <c r="T537" s="86" t="str">
        <f t="shared" si="118"/>
        <v>&amp;#149; Dark Thoughts and Glue Traps - &lt;b&gt;&lt;a href='metrogallery.php' title='list by venue'&gt;Metro Gallery (Baltimore)&lt;/a&gt;&lt;/b&gt; &lt;br&gt;</v>
      </c>
      <c r="U537" s="86" t="str">
        <f>IF(ISBLANK(G537),"","&amp;#149; "&amp;IF(ISBLANK(C537),"","&lt;S&gt;")&amp;I537&amp;IF(ISBLANK(A537),""," - &lt;a href='recommended.php#"&amp;AJ537&amp;"'&gt;&lt;b&gt;&lt;em&gt;&lt;font color='#9C004D'&gt;RECOMMENDED&lt;/font&gt;&lt;/em&gt;&lt;/b&gt;&lt;/a&gt;")&amp;" - "&amp;M537&amp;IF(ISBLANK(K537),K537," - &lt;b&gt;"&amp;K537&amp;"&lt;/b&gt; ")&amp;IF(B537="Sold Out"," - &lt;font color='#000099'&gt;&lt;b&gt;&lt;I&gt;sold out&lt;/I&gt;&lt;/b&gt;&lt;/font&gt;","")&amp;IF(ISBLANK(C537),"","&lt;/S&gt; &lt;b&gt;"&amp;C537&amp;"&lt;/b&gt;")&amp;"&lt;p&gt;")</f>
        <v>&amp;#149; Thursday, 16 August 2018 - Dark Thoughts and Glue Traps&lt;p&gt;</v>
      </c>
      <c r="V537" s="95" t="str">
        <f t="shared" si="119"/>
        <v>&amp;#149; Dark Thoughts and Glue Traps - &lt;b&gt;&lt;a href='metrogallery.php' title='list by venue'&gt;Metro Gallery (Baltimore)&lt;/a&gt;&lt;/b&gt;  - &lt;font color='#005500'&gt;&lt;b&gt;NEW!&lt;/b&gt;&lt;/font&gt;&lt;br&gt;</v>
      </c>
      <c r="AE537" s="92" t="str">
        <f t="shared" si="120"/>
        <v>Thursday, 16 August 2018      [&lt;a name='20180816' href='#20180816'&gt;link to this day&lt;/a&gt;]</v>
      </c>
      <c r="AF537" s="96" t="str">
        <f t="shared" si="121"/>
        <v>&lt;a name='20180816'&gt;&lt;b&gt;Thursday, 16 August 2018: Dark Thoughts and Glue Traps - &lt;a href='metrogallery.php' title='list by venue'&gt;Metro Gallery (Baltimore)&lt;/a&gt;&lt;/b&gt;&lt;/a&gt;&lt;br&gt;</v>
      </c>
      <c r="AG537" s="97">
        <f t="shared" si="122"/>
        <v>2018</v>
      </c>
      <c r="AH537" s="97" t="str">
        <f t="shared" si="123"/>
        <v>08</v>
      </c>
      <c r="AI537" s="97">
        <f t="shared" si="124"/>
        <v>16</v>
      </c>
      <c r="AJ537" s="97" t="str">
        <f t="shared" si="125"/>
        <v>20180816</v>
      </c>
    </row>
    <row r="538" spans="4:36" ht="12" customHeight="1" x14ac:dyDescent="0.15">
      <c r="D538" s="110">
        <v>43207</v>
      </c>
      <c r="E538" s="9" t="s">
        <v>795</v>
      </c>
      <c r="F538" s="86" t="str">
        <f t="shared" si="113"/>
        <v>Thursday</v>
      </c>
      <c r="G538" s="91">
        <v>43328</v>
      </c>
      <c r="H538" s="92" t="str">
        <f>VLOOKUP(MONTH(G538),VLOOKUP!$W$1:$X$24,2)</f>
        <v>August</v>
      </c>
      <c r="I538" s="92" t="str">
        <f t="shared" si="114"/>
        <v>Thursday, 16 August 2018</v>
      </c>
      <c r="J538" s="94" t="s">
        <v>1552</v>
      </c>
      <c r="K538" s="9" t="s">
        <v>2775</v>
      </c>
      <c r="L538" s="86" t="str">
        <f t="shared" si="115"/>
        <v>&lt;a href='patriotcenter.php' title='list by venue'&gt;Patriot Center / EagleBank Arena&lt;/a&gt; (La Nueva Religion Tour)</v>
      </c>
      <c r="M538" s="86" t="str">
        <f t="shared" si="116"/>
        <v>Bad Bunny</v>
      </c>
      <c r="N538" s="86" t="str">
        <f>VLOOKUP(J538,VLOOKUP!$A$2:$S$54,19,FALSE)&amp;J538&amp;"&lt;/a&gt;"</f>
        <v>&lt;a href='patriotcenter.php' title='list by venue'&gt;Patriot Center / EagleBank Arena&lt;/a&gt;</v>
      </c>
      <c r="O538" s="9" t="s">
        <v>2776</v>
      </c>
      <c r="S538" s="95" t="str">
        <f t="shared" si="117"/>
        <v>Bad Bunny</v>
      </c>
      <c r="T538" s="86" t="str">
        <f t="shared" si="118"/>
        <v>&amp;#149; Bad Bunny - &lt;b&gt;&lt;a href='patriotcenter.php' title='list by venue'&gt;Patriot Center / EagleBank Arena&lt;/a&gt; (La Nueva Religion Tour)&lt;/b&gt; &lt;br&gt;</v>
      </c>
      <c r="U538" s="86" t="str">
        <f>IF(ISBLANK(G538),"","&amp;#149; "&amp;IF(ISBLANK(C538),"","&lt;S&gt;")&amp;I538&amp;IF(ISBLANK(A538),""," - &lt;a href='recommended.php#"&amp;AJ538&amp;"'&gt;&lt;b&gt;&lt;em&gt;&lt;font color='#9C004D'&gt;RECOMMENDED&lt;/font&gt;&lt;/em&gt;&lt;/b&gt;&lt;/a&gt;")&amp;" - "&amp;M538&amp;IF(ISBLANK(K538),K538," - &lt;b&gt;"&amp;K538&amp;"&lt;/b&gt; ")&amp;IF(B538="Sold Out"," - &lt;font color='#000099'&gt;&lt;b&gt;&lt;I&gt;sold out&lt;/I&gt;&lt;/b&gt;&lt;/font&gt;","")&amp;IF(ISBLANK(C538),"","&lt;/S&gt; &lt;b&gt;"&amp;C538&amp;"&lt;/b&gt;")&amp;"&lt;p&gt;")</f>
        <v>&amp;#149; Thursday, 16 August 2018 - Bad Bunny - &lt;b&gt;La Nueva Religion Tour&lt;/b&gt; &lt;p&gt;</v>
      </c>
      <c r="V538" s="95" t="str">
        <f t="shared" si="119"/>
        <v>&amp;#149; Bad Bunny - &lt;b&gt;&lt;a href='patriotcenter.php' title='list by venue'&gt;Patriot Center / EagleBank Arena&lt;/a&gt; (La Nueva Religion Tour)&lt;/b&gt;  - &lt;font color='#005500'&gt;&lt;b&gt;NEW!&lt;/b&gt;&lt;/font&gt;&lt;br&gt;</v>
      </c>
      <c r="AE538" s="92" t="str">
        <f t="shared" si="120"/>
        <v>Thursday, 16 August 2018      [&lt;a name='20180816' href='#20180816'&gt;link to this day&lt;/a&gt;]</v>
      </c>
      <c r="AF538" s="96" t="str">
        <f t="shared" si="121"/>
        <v>&lt;a name='20180816'&gt;&lt;b&gt;Thursday, 16 August 2018: Bad Bunny - &lt;a href='patriotcenter.php' title='list by venue'&gt;Patriot Center / EagleBank Arena&lt;/a&gt; (La Nueva Religion Tour)&lt;/b&gt;&lt;/a&gt;&lt;br&gt;</v>
      </c>
      <c r="AG538" s="97">
        <f t="shared" si="122"/>
        <v>2018</v>
      </c>
      <c r="AH538" s="97" t="str">
        <f t="shared" si="123"/>
        <v>08</v>
      </c>
      <c r="AI538" s="97">
        <f t="shared" si="124"/>
        <v>16</v>
      </c>
      <c r="AJ538" s="97" t="str">
        <f t="shared" si="125"/>
        <v>20180816</v>
      </c>
    </row>
    <row r="539" spans="4:36" ht="12" customHeight="1" x14ac:dyDescent="0.15">
      <c r="D539" s="110">
        <v>43273</v>
      </c>
      <c r="E539" s="9" t="s">
        <v>795</v>
      </c>
      <c r="F539" s="86" t="str">
        <f t="shared" si="113"/>
        <v>Thursday</v>
      </c>
      <c r="G539" s="91">
        <v>43328</v>
      </c>
      <c r="H539" s="92" t="str">
        <f>VLOOKUP(MONTH(G539),VLOOKUP!$W$1:$X$24,2)</f>
        <v>August</v>
      </c>
      <c r="I539" s="92" t="str">
        <f t="shared" si="114"/>
        <v>Thursday, 16 August 2018</v>
      </c>
      <c r="J539" s="94" t="s">
        <v>605</v>
      </c>
      <c r="K539" s="9" t="s">
        <v>3213</v>
      </c>
      <c r="L539" s="86" t="str">
        <f t="shared" si="115"/>
        <v>&lt;a href='rnrh.php' title='list by venue'&gt;Rock &amp; Roll Hotel&lt;/a&gt; (Rock &amp; Roll Hotel 12 Year Anniversary)</v>
      </c>
      <c r="M539" s="86" t="str">
        <f t="shared" si="116"/>
        <v>Bat Fangs, the Love Language, and Moon Racer</v>
      </c>
      <c r="N539" s="86" t="str">
        <f>VLOOKUP(J539,VLOOKUP!$A$2:$S$54,19,FALSE)&amp;J539&amp;"&lt;/a&gt;"</f>
        <v>&lt;a href='rnrh.php' title='list by venue'&gt;Rock &amp; Roll Hotel&lt;/a&gt;</v>
      </c>
      <c r="O539" s="9" t="s">
        <v>2087</v>
      </c>
      <c r="P539" s="9" t="s">
        <v>3217</v>
      </c>
      <c r="Q539" s="9" t="s">
        <v>3218</v>
      </c>
      <c r="S539" s="95" t="str">
        <f t="shared" si="117"/>
        <v>Bat Fangs</v>
      </c>
      <c r="T539" s="86" t="str">
        <f t="shared" si="118"/>
        <v>&amp;#149; Bat Fangs, the Love Language, and Moon Racer - &lt;b&gt;&lt;a href='rnrh.php' title='list by venue'&gt;Rock &amp; Roll Hotel&lt;/a&gt; (Rock &amp; Roll Hotel 12 Year Anniversary)&lt;/b&gt; &lt;br&gt;</v>
      </c>
      <c r="U539" s="112" t="str">
        <f>IF(ISBLANK(G539),"","&amp;#149; "&amp;IF(ISBLANK(C539),"","&lt;S&gt;")&amp;I539&amp;IF(ISBLANK(A539),""," - &lt;a href='recommended.php#"&amp;AJ539&amp;"'&gt;&lt;b&gt;&lt;em&gt;&lt;font color='#9C004D'&gt;RECOMMENDED&lt;/font&gt;&lt;/em&gt;&lt;/b&gt;&lt;/a&gt;")&amp;" - "&amp;M539&amp;IF(ISBLANK(K539),K539," - &lt;b&gt;"&amp;K539&amp;"&lt;/b&gt; ")&amp;IF(B539="Sold Out"," - &lt;font color='#000099'&gt;&lt;b&gt;&lt;I&gt;sold out&lt;/I&gt;&lt;/b&gt;&lt;/font&gt;"," - &lt;font color='#728C00'&gt;&lt;em&gt;&lt;a href='http://www.shareasale.com/r.cfm?u=529909&amp;b=234786&amp;m=27601&amp;afftrack=&amp;urllink=www%2Eticketfly%2Ecom%2Fpurchase%2Fevent%2F"&amp;X539&amp;"' target='_blank'&gt;buy tickets&lt;/a&gt;&lt;/em&gt;&lt;/font&gt;")&amp;IF(ISBLANK(C539),"","&lt;/S&gt; &lt;b&gt;"&amp;C539&amp;"&lt;/b&gt;")&amp;"&lt;p&gt;")</f>
        <v>&amp;#149; Thursday, 16 August 2018 - Bat Fangs, the Love Language, and Moon Racer - &lt;b&gt;Rock &amp; Roll Hotel 12 Year Anniversary&lt;/b&gt;  - &lt;font color='#728C00'&gt;&lt;em&gt;&lt;a href='http://www.shareasale.com/r.cfm?u=529909&amp;b=234786&amp;m=27601&amp;afftrack=&amp;urllink=www%2Eticketfly%2Ecom%2Fpurchase%2Fevent%2F1715106' target='_blank'&gt;buy tickets&lt;/a&gt;&lt;/em&gt;&lt;/font&gt;&lt;p&gt;</v>
      </c>
      <c r="V539" s="95" t="str">
        <f t="shared" si="119"/>
        <v>&amp;#149; Bat Fangs, the Love Language, and Moon Racer - &lt;b&gt;&lt;a href='rnrh.php' title='list by venue'&gt;Rock &amp; Roll Hotel&lt;/a&gt; (Rock &amp; Roll Hotel 12 Year Anniversary)&lt;/b&gt;  - &lt;font color='#005500'&gt;&lt;b&gt;NEW!&lt;/b&gt;&lt;/font&gt;&lt;br&gt;</v>
      </c>
      <c r="X539" s="9">
        <v>1715106</v>
      </c>
      <c r="AE539" s="92" t="str">
        <f t="shared" si="120"/>
        <v>Thursday, 16 August 2018      [&lt;a name='20180816' href='#20180816'&gt;link to this day&lt;/a&gt;]</v>
      </c>
      <c r="AF539" s="96" t="str">
        <f t="shared" si="121"/>
        <v>&lt;a name='20180816'&gt;&lt;b&gt;Thursday, 16 August 2018: Bat Fangs, the Love Language, and Moon Racer - &lt;a href='rnrh.php' title='list by venue'&gt;Rock &amp; Roll Hotel&lt;/a&gt; (Rock &amp; Roll Hotel 12 Year Anniversary)&lt;/b&gt;&lt;/a&gt;&lt;br&gt;</v>
      </c>
      <c r="AG539" s="97">
        <f t="shared" si="122"/>
        <v>2018</v>
      </c>
      <c r="AH539" s="97" t="str">
        <f t="shared" si="123"/>
        <v>08</v>
      </c>
      <c r="AI539" s="97">
        <f t="shared" si="124"/>
        <v>16</v>
      </c>
      <c r="AJ539" s="97" t="str">
        <f t="shared" si="125"/>
        <v>20180816</v>
      </c>
    </row>
    <row r="540" spans="4:36" ht="12" customHeight="1" x14ac:dyDescent="0.15">
      <c r="D540" s="110">
        <v>43276</v>
      </c>
      <c r="E540" s="9" t="s">
        <v>795</v>
      </c>
      <c r="F540" s="86" t="str">
        <f t="shared" si="113"/>
        <v>Thursday</v>
      </c>
      <c r="G540" s="91">
        <v>43328</v>
      </c>
      <c r="H540" s="92" t="str">
        <f>VLOOKUP(MONTH(G540),VLOOKUP!$W$1:$X$24,2)</f>
        <v>August</v>
      </c>
      <c r="I540" s="92" t="str">
        <f t="shared" si="114"/>
        <v>Thursday, 16 August 2018</v>
      </c>
      <c r="J540" s="90" t="s">
        <v>216</v>
      </c>
      <c r="L540" s="86" t="str">
        <f t="shared" si="115"/>
        <v>&lt;a href='velvetlounge.php' title='list by venue'&gt;Velvet Lounge&lt;/a&gt;</v>
      </c>
      <c r="M540" s="86" t="str">
        <f t="shared" si="116"/>
        <v>Casual War, Impuritan, and Joshua Palace</v>
      </c>
      <c r="N540" s="86" t="str">
        <f>VLOOKUP(J540,VLOOKUP!$A$2:$S$54,19,FALSE)&amp;J540&amp;"&lt;/a&gt;"</f>
        <v>&lt;a href='velvetlounge.php' title='list by venue'&gt;Velvet Lounge&lt;/a&gt;</v>
      </c>
      <c r="O540" s="9" t="s">
        <v>3444</v>
      </c>
      <c r="P540" s="9" t="s">
        <v>3445</v>
      </c>
      <c r="Q540" s="9" t="s">
        <v>3446</v>
      </c>
      <c r="S540" s="95" t="str">
        <f t="shared" si="117"/>
        <v>Casual War</v>
      </c>
      <c r="T540" s="86" t="str">
        <f t="shared" si="118"/>
        <v>&amp;#149; Casual War, Impuritan, and Joshua Palace - &lt;b&gt;&lt;a href='velvetlounge.php' title='list by venue'&gt;Velvet Lounge&lt;/a&gt;&lt;/b&gt; &lt;br&gt;</v>
      </c>
      <c r="U540" s="86" t="str">
        <f>IF(ISBLANK(G540),"","&amp;#149; "&amp;IF(ISBLANK(C540),"","&lt;S&gt;")&amp;I540&amp;IF(ISBLANK(A540),""," - &lt;a href='recommended.php#"&amp;AJ540&amp;"'&gt;&lt;b&gt;&lt;em&gt;&lt;font color='#9C004D'&gt;RECOMMENDED&lt;/font&gt;&lt;/em&gt;&lt;/b&gt;&lt;/a&gt;")&amp;" - "&amp;M540&amp;IF(ISBLANK(K540),K540," - &lt;b&gt;"&amp;K540&amp;"&lt;/b&gt; ")&amp;IF(B540="Sold Out"," - &lt;font color='#000099'&gt;&lt;b&gt;&lt;I&gt;sold out&lt;/I&gt;&lt;/b&gt;&lt;/font&gt;","")&amp;IF(ISBLANK(C540),"","&lt;/S&gt; &lt;b&gt;"&amp;C540&amp;"&lt;/b&gt;")&amp;"&lt;p&gt;")</f>
        <v>&amp;#149; Thursday, 16 August 2018 - Casual War, Impuritan, and Joshua Palace&lt;p&gt;</v>
      </c>
      <c r="V540" s="95" t="str">
        <f t="shared" si="119"/>
        <v>&amp;#149; Casual War, Impuritan, and Joshua Palace - &lt;b&gt;&lt;a href='velvetlounge.php' title='list by venue'&gt;Velvet Lounge&lt;/a&gt;&lt;/b&gt;  - &lt;font color='#005500'&gt;&lt;b&gt;NEW!&lt;/b&gt;&lt;/font&gt;&lt;br&gt;</v>
      </c>
      <c r="AE540" s="92" t="str">
        <f t="shared" si="120"/>
        <v>Thursday, 16 August 2018      [&lt;a name='20180816' href='#20180816'&gt;link to this day&lt;/a&gt;]</v>
      </c>
      <c r="AF540" s="96" t="str">
        <f t="shared" si="121"/>
        <v>&lt;a name='20180816'&gt;&lt;b&gt;Thursday, 16 August 2018: Casual War, Impuritan, and Joshua Palace - &lt;a href='velvetlounge.php' title='list by venue'&gt;Velvet Lounge&lt;/a&gt;&lt;/b&gt;&lt;/a&gt;&lt;br&gt;</v>
      </c>
      <c r="AG540" s="97">
        <f t="shared" si="122"/>
        <v>2018</v>
      </c>
      <c r="AH540" s="97" t="str">
        <f t="shared" si="123"/>
        <v>08</v>
      </c>
      <c r="AI540" s="97">
        <f t="shared" si="124"/>
        <v>16</v>
      </c>
      <c r="AJ540" s="97" t="str">
        <f t="shared" si="125"/>
        <v>20180816</v>
      </c>
    </row>
    <row r="541" spans="4:36" ht="12" customHeight="1" x14ac:dyDescent="0.15">
      <c r="D541" s="110">
        <v>43153</v>
      </c>
      <c r="E541" s="9" t="s">
        <v>795</v>
      </c>
      <c r="F541" s="86" t="str">
        <f t="shared" si="113"/>
        <v>Thursday</v>
      </c>
      <c r="G541" s="91">
        <v>43328</v>
      </c>
      <c r="H541" s="92" t="str">
        <f>VLOOKUP(MONTH(G541),VLOOKUP!$W$1:$X$24,2)</f>
        <v>August</v>
      </c>
      <c r="I541" s="92" t="str">
        <f t="shared" si="114"/>
        <v>Thursday, 16 August 2018</v>
      </c>
      <c r="J541" s="90" t="s">
        <v>234</v>
      </c>
      <c r="K541" s="90" t="s">
        <v>1644</v>
      </c>
      <c r="L541" s="86" t="str">
        <f t="shared" si="115"/>
        <v>&lt;a href='wolftrap.php' title='list by venue'&gt;Wolf Trap&lt;/a&gt; (Filene Center)</v>
      </c>
      <c r="M541" s="86" t="str">
        <f t="shared" si="116"/>
        <v>Alan Jackson and Lee Ann Womack</v>
      </c>
      <c r="N541" s="86" t="str">
        <f>VLOOKUP(J541,VLOOKUP!$A$2:$S$54,19,FALSE)&amp;J541&amp;"&lt;/a&gt;"</f>
        <v>&lt;a href='wolftrap.php' title='list by venue'&gt;Wolf Trap&lt;/a&gt;</v>
      </c>
      <c r="O541" s="9" t="s">
        <v>2418</v>
      </c>
      <c r="P541" s="9" t="s">
        <v>2446</v>
      </c>
      <c r="S541" s="95" t="str">
        <f t="shared" si="117"/>
        <v>Alan Jackson</v>
      </c>
      <c r="T541" s="86" t="str">
        <f t="shared" si="118"/>
        <v>&amp;#149; Alan Jackson and Lee Ann Womack - &lt;b&gt;&lt;a href='wolftrap.php' title='list by venue'&gt;Wolf Trap&lt;/a&gt; (Filene Center)&lt;/b&gt; &lt;br&gt;</v>
      </c>
      <c r="U541" s="86" t="str">
        <f>IF(ISBLANK(G541),"","&amp;#149; "&amp;IF(ISBLANK(C541),"","&lt;S&gt;")&amp;I541&amp;IF(ISBLANK(A541),""," - &lt;a href='recommended.php#"&amp;AJ541&amp;"'&gt;&lt;b&gt;&lt;em&gt;&lt;font color='#9C004D'&gt;RECOMMENDED&lt;/font&gt;&lt;/em&gt;&lt;/b&gt;&lt;/a&gt;")&amp;" - "&amp;M541&amp;IF(ISBLANK(K541),K541," - &lt;b&gt;"&amp;K541&amp;"&lt;/b&gt; ")&amp;IF(B541="Sold Out"," - &lt;font color='#000099'&gt;&lt;b&gt;&lt;I&gt;sold out&lt;/I&gt;&lt;/b&gt;&lt;/font&gt;","")&amp;IF(ISBLANK(C541),"","&lt;/S&gt; &lt;b&gt;"&amp;C541&amp;"&lt;/b&gt;")&amp;"&lt;p&gt;")</f>
        <v>&amp;#149; Thursday, 16 August 2018 - Alan Jackson and Lee Ann Womack - &lt;b&gt;Filene Center&lt;/b&gt; &lt;p&gt;</v>
      </c>
      <c r="V541" s="95" t="str">
        <f t="shared" si="119"/>
        <v>&amp;#149; Alan Jackson and Lee Ann Womack - &lt;b&gt;&lt;a href='wolftrap.php' title='list by venue'&gt;Wolf Trap&lt;/a&gt; (Filene Center)&lt;/b&gt;  - &lt;font color='#005500'&gt;&lt;b&gt;NEW!&lt;/b&gt;&lt;/font&gt;&lt;br&gt;</v>
      </c>
      <c r="AE541" s="92" t="str">
        <f t="shared" si="120"/>
        <v>Thursday, 16 August 2018      [&lt;a name='20180816' href='#20180816'&gt;link to this day&lt;/a&gt;]</v>
      </c>
      <c r="AF541" s="96" t="str">
        <f t="shared" si="121"/>
        <v>&lt;a name='20180816'&gt;&lt;b&gt;Thursday, 16 August 2018: Alan Jackson and Lee Ann Womack - &lt;a href='wolftrap.php' title='list by venue'&gt;Wolf Trap&lt;/a&gt; (Filene Center)&lt;/b&gt;&lt;/a&gt;&lt;br&gt;</v>
      </c>
      <c r="AG541" s="97">
        <f t="shared" si="122"/>
        <v>2018</v>
      </c>
      <c r="AH541" s="97" t="str">
        <f t="shared" si="123"/>
        <v>08</v>
      </c>
      <c r="AI541" s="97">
        <f t="shared" si="124"/>
        <v>16</v>
      </c>
      <c r="AJ541" s="97" t="str">
        <f t="shared" si="125"/>
        <v>20180816</v>
      </c>
    </row>
    <row r="542" spans="4:36" ht="12" customHeight="1" x14ac:dyDescent="0.15">
      <c r="D542" s="110">
        <v>43209</v>
      </c>
      <c r="E542" s="9" t="s">
        <v>795</v>
      </c>
      <c r="F542" s="86" t="str">
        <f t="shared" si="113"/>
        <v>Friday</v>
      </c>
      <c r="G542" s="91">
        <v>43329</v>
      </c>
      <c r="H542" s="92" t="str">
        <f>VLOOKUP(MONTH(G542),VLOOKUP!$W$1:$X$24,2)</f>
        <v>August</v>
      </c>
      <c r="I542" s="92" t="str">
        <f t="shared" si="114"/>
        <v>Friday, 17 August 2018</v>
      </c>
      <c r="J542" s="90" t="s">
        <v>258</v>
      </c>
      <c r="L542" s="86" t="str">
        <f t="shared" si="115"/>
        <v>&lt;a href='930.php' title='list by venue'&gt;9:30 Club&lt;/a&gt;</v>
      </c>
      <c r="M542" s="86" t="str">
        <f t="shared" si="116"/>
        <v>Mura Masa</v>
      </c>
      <c r="N542" s="86" t="str">
        <f>VLOOKUP(J542,VLOOKUP!$A$2:$S$54,19,FALSE)&amp;J542&amp;"&lt;/a&gt;"</f>
        <v>&lt;a href='930.php' title='list by venue'&gt;9:30 Club&lt;/a&gt;</v>
      </c>
      <c r="O542" s="9" t="s">
        <v>2251</v>
      </c>
      <c r="S542" s="95" t="str">
        <f t="shared" si="117"/>
        <v>Mura Masa</v>
      </c>
      <c r="T542" s="86" t="str">
        <f t="shared" si="118"/>
        <v>&amp;#149; Mura Masa - &lt;b&gt;&lt;a href='930.php' title='list by venue'&gt;9:30 Club&lt;/a&gt;&lt;/b&gt; &lt;br&gt;</v>
      </c>
      <c r="U542" s="112" t="str">
        <f>IF(ISBLANK(G542),"","&amp;#149; "&amp;IF(ISBLANK(C542),"","&lt;S&gt;")&amp;I542&amp;IF(ISBLANK(A542),""," - &lt;a href='recommended.php#"&amp;AJ542&amp;"'&gt;&lt;b&gt;&lt;em&gt;&lt;font color='#9C004D'&gt;RECOMMENDED&lt;/font&gt;&lt;/em&gt;&lt;/b&gt;&lt;/a&gt;")&amp;" - "&amp;M542&amp;IF(ISBLANK(K542),K542," - &lt;b&gt;"&amp;K542&amp;"&lt;/b&gt; ")&amp;IF(B542="Sold Out"," - &lt;font color='#000099'&gt;&lt;b&gt;&lt;I&gt;sold out&lt;/I&gt;&lt;/b&gt;&lt;/font&gt;"," - &lt;font color='#728C00'&gt;&lt;em&gt;&lt;a href='http://www.shareasale.com/r.cfm?u=529909&amp;b=234786&amp;m=27601&amp;afftrack=&amp;urllink=www%2Eticketfly%2Ecom%2Fpurchase%2Fevent%2F"&amp;X542&amp;"' target='_blank'&gt;buy tickets&lt;/a&gt;&lt;/em&gt;&lt;/font&gt;")&amp;IF(ISBLANK(C542),"","&lt;/S&gt; &lt;b&gt;"&amp;C542&amp;"&lt;/b&gt;")&amp;"&lt;p&gt;")</f>
        <v>&amp;#149; Friday, 17 August 2018 - Mura Masa - &lt;font color='#728C00'&gt;&lt;em&gt;&lt;a href='http://www.shareasale.com/r.cfm?u=529909&amp;b=234786&amp;m=27601&amp;afftrack=&amp;urllink=www%2Eticketfly%2Ecom%2Fpurchase%2Fevent%2F1673302' target='_blank'&gt;buy tickets&lt;/a&gt;&lt;/em&gt;&lt;/font&gt;&lt;p&gt;</v>
      </c>
      <c r="V542" s="95" t="str">
        <f t="shared" si="119"/>
        <v>&amp;#149; Mura Masa - &lt;b&gt;&lt;a href='930.php' title='list by venue'&gt;9:30 Club&lt;/a&gt;&lt;/b&gt;  - &lt;font color='#005500'&gt;&lt;b&gt;NEW!&lt;/b&gt;&lt;/font&gt;&lt;br&gt;</v>
      </c>
      <c r="W542" s="90" t="s">
        <v>221</v>
      </c>
      <c r="X542" s="9">
        <v>1673302</v>
      </c>
      <c r="AE542" s="92" t="str">
        <f t="shared" si="120"/>
        <v>Friday, 17 August 2018      [&lt;a name='20180817' href='#20180817'&gt;link to this day&lt;/a&gt;]</v>
      </c>
      <c r="AF542" s="96" t="str">
        <f t="shared" si="121"/>
        <v>&lt;a name='20180817'&gt;&lt;b&gt;Friday, 17 August 2018: Mura Masa - &lt;a href='930.php' title='list by venue'&gt;9:30 Club&lt;/a&gt;&lt;/b&gt;&lt;/a&gt;&lt;br&gt;</v>
      </c>
      <c r="AG542" s="97">
        <f t="shared" si="122"/>
        <v>2018</v>
      </c>
      <c r="AH542" s="97" t="str">
        <f t="shared" si="123"/>
        <v>08</v>
      </c>
      <c r="AI542" s="97">
        <f t="shared" si="124"/>
        <v>17</v>
      </c>
      <c r="AJ542" s="97" t="str">
        <f t="shared" si="125"/>
        <v>20180817</v>
      </c>
    </row>
    <row r="543" spans="4:36" ht="12" customHeight="1" x14ac:dyDescent="0.15">
      <c r="D543" s="110">
        <v>43289</v>
      </c>
      <c r="E543" s="9" t="s">
        <v>795</v>
      </c>
      <c r="F543" s="86" t="str">
        <f t="shared" si="113"/>
        <v>Friday</v>
      </c>
      <c r="G543" s="91">
        <v>43329</v>
      </c>
      <c r="H543" s="92" t="str">
        <f>VLOOKUP(MONTH(G543),VLOOKUP!$W$1:$X$24,2)</f>
        <v>August</v>
      </c>
      <c r="I543" s="92" t="str">
        <f t="shared" si="114"/>
        <v>Friday, 17 August 2018</v>
      </c>
      <c r="J543" s="107" t="s">
        <v>453</v>
      </c>
      <c r="K543" s="1" t="s">
        <v>3527</v>
      </c>
      <c r="L543" s="86" t="str">
        <f t="shared" si="115"/>
        <v>&lt;a href='bmss.php' title='list by venue'&gt;Baltimore SoundStage&lt;/a&gt; (Classical Boom Tour)</v>
      </c>
      <c r="M543" s="86" t="str">
        <f t="shared" si="116"/>
        <v>Black Violin</v>
      </c>
      <c r="N543" s="86" t="str">
        <f>VLOOKUP(J543,VLOOKUP!$A$2:$S$54,19,FALSE)&amp;J543&amp;"&lt;/a&gt;"</f>
        <v>&lt;a href='bmss.php' title='list by venue'&gt;Baltimore SoundStage&lt;/a&gt;</v>
      </c>
      <c r="O543" s="3" t="s">
        <v>2199</v>
      </c>
      <c r="P543" s="107"/>
      <c r="Q543" s="107"/>
      <c r="R543" s="107"/>
      <c r="S543" s="95" t="str">
        <f t="shared" si="117"/>
        <v>Black Violin</v>
      </c>
      <c r="T543" s="86" t="str">
        <f t="shared" si="118"/>
        <v>&amp;#149; Black Violin - &lt;b&gt;&lt;a href='bmss.php' title='list by venue'&gt;Baltimore SoundStage&lt;/a&gt; (Classical Boom Tour)&lt;/b&gt; &lt;br&gt;</v>
      </c>
      <c r="U543" s="86" t="str">
        <f>IF(ISBLANK(G543),"","&amp;#149; "&amp;IF(ISBLANK(C543),"","&lt;S&gt;")&amp;I543&amp;IF(ISBLANK(A543),""," - &lt;a href='recommended.php#"&amp;AJ543&amp;"'&gt;&lt;b&gt;&lt;em&gt;&lt;font color='#9C004D'&gt;RECOMMENDED&lt;/font&gt;&lt;/em&gt;&lt;/b&gt;&lt;/a&gt;")&amp;" - "&amp;M543&amp;IF(ISBLANK(K543),K543," - &lt;b&gt;"&amp;K543&amp;"&lt;/b&gt; ")&amp;IF(B543="Sold Out"," - &lt;font color='#000099'&gt;&lt;b&gt;&lt;I&gt;sold out&lt;/I&gt;&lt;/b&gt;&lt;/font&gt;","")&amp;IF(ISBLANK(C543),"","&lt;/S&gt; &lt;b&gt;"&amp;C543&amp;"&lt;/b&gt;")&amp;"&lt;p&gt;")</f>
        <v>&amp;#149; Friday, 17 August 2018 - Black Violin - &lt;b&gt;Classical Boom Tour&lt;/b&gt; &lt;p&gt;</v>
      </c>
      <c r="V543" s="95" t="str">
        <f t="shared" si="119"/>
        <v>&amp;#149; Black Violin - &lt;b&gt;&lt;a href='bmss.php' title='list by venue'&gt;Baltimore SoundStage&lt;/a&gt; (Classical Boom Tour)&lt;/b&gt;  - &lt;font color='#005500'&gt;&lt;b&gt;NEW!&lt;/b&gt;&lt;/font&gt;&lt;br&gt;</v>
      </c>
      <c r="W543" s="90" t="s">
        <v>282</v>
      </c>
      <c r="Z543" s="172">
        <v>0.75</v>
      </c>
      <c r="AE543" s="92" t="str">
        <f t="shared" si="120"/>
        <v>Friday, 17 August 2018      [&lt;a name='20180817' href='#20180817'&gt;link to this day&lt;/a&gt;]</v>
      </c>
      <c r="AF543" s="96" t="str">
        <f t="shared" si="121"/>
        <v>&lt;a name='20180817'&gt;&lt;b&gt;Friday, 17 August 2018: Black Violin - &lt;a href='bmss.php' title='list by venue'&gt;Baltimore SoundStage&lt;/a&gt; (Classical Boom Tour)&lt;/b&gt;&lt;/a&gt;&lt;br&gt;</v>
      </c>
      <c r="AG543" s="97">
        <f t="shared" si="122"/>
        <v>2018</v>
      </c>
      <c r="AH543" s="97" t="str">
        <f t="shared" si="123"/>
        <v>08</v>
      </c>
      <c r="AI543" s="97">
        <f t="shared" si="124"/>
        <v>17</v>
      </c>
      <c r="AJ543" s="97" t="str">
        <f t="shared" si="125"/>
        <v>20180817</v>
      </c>
    </row>
    <row r="544" spans="4:36" ht="12" customHeight="1" x14ac:dyDescent="0.15">
      <c r="D544" s="110">
        <v>43223</v>
      </c>
      <c r="E544" s="9" t="s">
        <v>795</v>
      </c>
      <c r="F544" s="86" t="str">
        <f t="shared" si="113"/>
        <v>Friday</v>
      </c>
      <c r="G544" s="91">
        <v>43329</v>
      </c>
      <c r="H544" s="92" t="str">
        <f>VLOOKUP(MONTH(G544),VLOOKUP!$W$1:$X$24,2)</f>
        <v>August</v>
      </c>
      <c r="I544" s="92" t="str">
        <f t="shared" si="114"/>
        <v>Friday, 17 August 2018</v>
      </c>
      <c r="J544" s="90" t="s">
        <v>674</v>
      </c>
      <c r="K544" s="90" t="s">
        <v>454</v>
      </c>
      <c r="L544" s="86" t="str">
        <f t="shared" si="115"/>
        <v>&lt;a href='bluesalley.php' title='list by venue'&gt;Blues Alley&lt;/a&gt; (Two shows)</v>
      </c>
      <c r="M544" s="86" t="str">
        <f t="shared" si="116"/>
        <v>Melba Moore</v>
      </c>
      <c r="N544" s="86" t="str">
        <f>VLOOKUP(J544,VLOOKUP!$A$2:$S$54,19,FALSE)&amp;J544&amp;"&lt;/a&gt;"</f>
        <v>&lt;a href='bluesalley.php' title='list by venue'&gt;Blues Alley&lt;/a&gt;</v>
      </c>
      <c r="O544" s="160" t="s">
        <v>2224</v>
      </c>
      <c r="S544" s="95" t="str">
        <f t="shared" si="117"/>
        <v>Melba Moore</v>
      </c>
      <c r="T544" s="86" t="str">
        <f t="shared" si="118"/>
        <v>&amp;#149; Melba Moore - &lt;b&gt;&lt;a href='bluesalley.php' title='list by venue'&gt;Blues Alley&lt;/a&gt; (Two shows)&lt;/b&gt; &lt;br&gt;</v>
      </c>
      <c r="U544" s="86" t="str">
        <f>IF(ISBLANK(G544),"","&amp;#149; "&amp;IF(ISBLANK(C544),"","&lt;S&gt;")&amp;I544&amp;IF(ISBLANK(A544),""," - &lt;a href='recommended.php#"&amp;AJ544&amp;"'&gt;&lt;b&gt;&lt;em&gt;&lt;font color='#9C004D'&gt;RECOMMENDED&lt;/font&gt;&lt;/em&gt;&lt;/b&gt;&lt;/a&gt;")&amp;" - "&amp;M544&amp;IF(ISBLANK(K544),K544," - &lt;b&gt;"&amp;K544&amp;"&lt;/b&gt; ")&amp;IF(B544="Sold Out"," - &lt;font color='#000099'&gt;&lt;b&gt;&lt;I&gt;sold out&lt;/I&gt;&lt;/b&gt;&lt;/font&gt;","")&amp;IF(ISBLANK(C544),"","&lt;/S&gt; &lt;b&gt;"&amp;C544&amp;"&lt;/b&gt;")&amp;"&lt;p&gt;")</f>
        <v>&amp;#149; Friday, 17 August 2018 - Melba Moore - &lt;b&gt;Two shows&lt;/b&gt; &lt;p&gt;</v>
      </c>
      <c r="V544" s="95" t="str">
        <f t="shared" si="119"/>
        <v>&amp;#149; Melba Moore - &lt;b&gt;&lt;a href='bluesalley.php' title='list by venue'&gt;Blues Alley&lt;/a&gt; (Two shows)&lt;/b&gt;  - &lt;font color='#005500'&gt;&lt;b&gt;NEW!&lt;/b&gt;&lt;/font&gt;&lt;br&gt;</v>
      </c>
      <c r="W544" s="90" t="s">
        <v>221</v>
      </c>
      <c r="AE544" s="92" t="str">
        <f t="shared" si="120"/>
        <v>Friday, 17 August 2018      [&lt;a name='20180817' href='#20180817'&gt;link to this day&lt;/a&gt;]</v>
      </c>
      <c r="AF544" s="96" t="str">
        <f t="shared" si="121"/>
        <v>&lt;a name='20180817'&gt;&lt;b&gt;Friday, 17 August 2018: Melba Moore - &lt;a href='bluesalley.php' title='list by venue'&gt;Blues Alley&lt;/a&gt; (Two shows)&lt;/b&gt;&lt;/a&gt;&lt;br&gt;</v>
      </c>
      <c r="AG544" s="97">
        <f t="shared" si="122"/>
        <v>2018</v>
      </c>
      <c r="AH544" s="97" t="str">
        <f t="shared" si="123"/>
        <v>08</v>
      </c>
      <c r="AI544" s="97">
        <f t="shared" si="124"/>
        <v>17</v>
      </c>
      <c r="AJ544" s="97" t="str">
        <f t="shared" si="125"/>
        <v>20180817</v>
      </c>
    </row>
    <row r="545" spans="4:36" ht="12" customHeight="1" x14ac:dyDescent="0.15">
      <c r="D545" s="110">
        <v>43240</v>
      </c>
      <c r="E545" s="9" t="s">
        <v>795</v>
      </c>
      <c r="F545" s="86" t="str">
        <f t="shared" si="113"/>
        <v>Friday</v>
      </c>
      <c r="G545" s="91">
        <v>43329</v>
      </c>
      <c r="H545" s="92" t="str">
        <f>VLOOKUP(MONTH(G545),VLOOKUP!$W$1:$X$24,2)</f>
        <v>August</v>
      </c>
      <c r="I545" s="92" t="str">
        <f t="shared" si="114"/>
        <v>Friday, 17 August 2018</v>
      </c>
      <c r="J545" s="90" t="s">
        <v>484</v>
      </c>
      <c r="L545" s="86" t="str">
        <f t="shared" si="115"/>
        <v>&lt;a href='dc9.php' title='list by venue'&gt;DC9&lt;/a&gt;</v>
      </c>
      <c r="M545" s="86" t="str">
        <f t="shared" si="116"/>
        <v>Tacocat</v>
      </c>
      <c r="N545" s="86" t="str">
        <f>VLOOKUP(J545,VLOOKUP!$A$2:$S$54,19,FALSE)&amp;J545&amp;"&lt;/a&gt;"</f>
        <v>&lt;a href='dc9.php' title='list by venue'&gt;DC9&lt;/a&gt;</v>
      </c>
      <c r="O545" s="4" t="s">
        <v>3048</v>
      </c>
      <c r="P545" s="94"/>
      <c r="Q545" s="94"/>
      <c r="R545" s="94"/>
      <c r="S545" s="95" t="str">
        <f t="shared" si="117"/>
        <v>Tacocat</v>
      </c>
      <c r="T545" s="86" t="str">
        <f t="shared" si="118"/>
        <v>&amp;#149; Tacocat - &lt;b&gt;&lt;a href='dc9.php' title='list by venue'&gt;DC9&lt;/a&gt;&lt;/b&gt; &lt;br&gt;</v>
      </c>
      <c r="U545" s="112" t="str">
        <f>IF(ISBLANK(G545),"","&amp;#149; "&amp;IF(ISBLANK(C545),"","&lt;S&gt;")&amp;I545&amp;IF(ISBLANK(A545),""," - &lt;a href='recommended.php#"&amp;AJ545&amp;"'&gt;&lt;b&gt;&lt;em&gt;&lt;font color='#9C004D'&gt;RECOMMENDED&lt;/font&gt;&lt;/em&gt;&lt;/b&gt;&lt;/a&gt;")&amp;" - "&amp;M545&amp;IF(ISBLANK(K545),K545," - &lt;b&gt;"&amp;K545&amp;"&lt;/b&gt; ")&amp;IF(B545="Sold Out"," - &lt;font color='#000099'&gt;&lt;b&gt;&lt;I&gt;sold out&lt;/I&gt;&lt;/b&gt;&lt;/font&gt;"," - &lt;font color='#728C00'&gt;&lt;em&gt;&lt;a href='http://www.shareasale.com/r.cfm?u=529909&amp;b=234786&amp;m=27601&amp;afftrack=&amp;urllink=www%2Eticketfly%2Ecom%2Fpurchase%2Fevent%2F"&amp;X545&amp;"' target='_blank'&gt;buy tickets&lt;/a&gt;&lt;/em&gt;&lt;/font&gt;")&amp;IF(ISBLANK(C545),"","&lt;/S&gt; &lt;b&gt;"&amp;C545&amp;"&lt;/b&gt;")&amp;"&lt;p&gt;")</f>
        <v>&amp;#149; Friday, 17 August 2018 - Tacocat - &lt;font color='#728C00'&gt;&lt;em&gt;&lt;a href='http://www.shareasale.com/r.cfm?u=529909&amp;b=234786&amp;m=27601&amp;afftrack=&amp;urllink=www%2Eticketfly%2Ecom%2Fpurchase%2Fevent%2F1690159' target='_blank'&gt;buy tickets&lt;/a&gt;&lt;/em&gt;&lt;/font&gt;&lt;p&gt;</v>
      </c>
      <c r="V545" s="95" t="str">
        <f t="shared" si="119"/>
        <v>&amp;#149; Tacocat - &lt;b&gt;&lt;a href='dc9.php' title='list by venue'&gt;DC9&lt;/a&gt;&lt;/b&gt;  - &lt;font color='#005500'&gt;&lt;b&gt;NEW!&lt;/b&gt;&lt;/font&gt;&lt;br&gt;</v>
      </c>
      <c r="X545" s="9">
        <v>1690159</v>
      </c>
      <c r="AE545" s="92" t="str">
        <f t="shared" si="120"/>
        <v>Friday, 17 August 2018      [&lt;a name='20180817' href='#20180817'&gt;link to this day&lt;/a&gt;]</v>
      </c>
      <c r="AF545" s="96" t="str">
        <f t="shared" si="121"/>
        <v>&lt;a name='20180817'&gt;&lt;b&gt;Friday, 17 August 2018: Tacocat - &lt;a href='dc9.php' title='list by venue'&gt;DC9&lt;/a&gt;&lt;/b&gt;&lt;/a&gt;&lt;br&gt;</v>
      </c>
      <c r="AG545" s="97">
        <f t="shared" si="122"/>
        <v>2018</v>
      </c>
      <c r="AH545" s="97" t="str">
        <f t="shared" si="123"/>
        <v>08</v>
      </c>
      <c r="AI545" s="97">
        <f t="shared" si="124"/>
        <v>17</v>
      </c>
      <c r="AJ545" s="97" t="str">
        <f t="shared" si="125"/>
        <v>20180817</v>
      </c>
    </row>
    <row r="546" spans="4:36" ht="12" customHeight="1" x14ac:dyDescent="0.15">
      <c r="D546" s="13">
        <v>43289</v>
      </c>
      <c r="E546" s="9" t="s">
        <v>795</v>
      </c>
      <c r="F546" s="86" t="str">
        <f t="shared" si="113"/>
        <v>Friday</v>
      </c>
      <c r="G546" s="91">
        <v>43329</v>
      </c>
      <c r="H546" s="92" t="str">
        <f>VLOOKUP(MONTH(G546),VLOOKUP!$W$1:$X$24,2)</f>
        <v>August</v>
      </c>
      <c r="I546" s="92" t="str">
        <f t="shared" si="114"/>
        <v>Friday, 17 August 2018</v>
      </c>
      <c r="J546" s="93" t="s">
        <v>1719</v>
      </c>
      <c r="L546" s="86" t="str">
        <f t="shared" si="115"/>
        <v>H Restaurant &amp;amp; Night Club [11300 Georgia Ave, Silver Spring, MD]</v>
      </c>
      <c r="M546" s="86" t="str">
        <f t="shared" si="116"/>
        <v>Cryfemal, Vesterian, Muert, Rites of Sedition, Infidel, Metanium, Part Death, Worthles,s and Mithlond</v>
      </c>
      <c r="N546" s="93" t="str">
        <f>J546</f>
        <v>H Restaurant &amp;amp; Night Club [11300 Georgia Ave, Silver Spring, MD]</v>
      </c>
      <c r="O546" s="4" t="s">
        <v>3606</v>
      </c>
      <c r="S546" s="95" t="str">
        <f t="shared" si="117"/>
        <v>Cryfemal, Vesterian, Muert, Rites of Sedition, Infidel, Metanium, Part Death, Worthles,s and Mithlond</v>
      </c>
      <c r="T546" s="86" t="str">
        <f t="shared" si="118"/>
        <v>&amp;#149; Cryfemal, Vesterian, Muert, Rites of Sedition, Infidel, Metanium, Part Death, Worthles,s and Mithlond - &lt;b&gt;H Restaurant &amp;amp; Night Club [11300 Georgia Ave, Silver Spring, MD]&lt;/b&gt; &lt;br&gt;</v>
      </c>
      <c r="U546" s="86" t="str">
        <f>IF(ISBLANK(G546),"","&amp;#149; "&amp;IF(ISBLANK(C546),"","&lt;S&gt;")&amp;I546&amp;IF(ISBLANK(A546),""," - &lt;a href='recommended.php#"&amp;AJ546&amp;"'&gt;&lt;b&gt;&lt;em&gt;&lt;font color='#9C004D'&gt;RECOMMENDED&lt;/font&gt;&lt;/em&gt;&lt;/b&gt;&lt;/a&gt;")&amp;" - "&amp;M546&amp;IF(ISBLANK(K546),K546," - &lt;b&gt;"&amp;K546&amp;"&lt;/b&gt; ")&amp;IF(B546="Sold Out"," - &lt;font color='#000099'&gt;&lt;b&gt;&lt;I&gt;sold out&lt;/I&gt;&lt;/b&gt;&lt;/font&gt;","")&amp;IF(ISBLANK(C546),"","&lt;/S&gt; &lt;b&gt;"&amp;C546&amp;"&lt;/b&gt;")&amp;"&lt;p&gt;")</f>
        <v>&amp;#149; Friday, 17 August 2018 - Cryfemal, Vesterian, Muert, Rites of Sedition, Infidel, Metanium, Part Death, Worthles,s and Mithlond&lt;p&gt;</v>
      </c>
      <c r="V546" s="95" t="str">
        <f t="shared" si="119"/>
        <v>&amp;#149; Cryfemal, Vesterian, Muert, Rites of Sedition, Infidel, Metanium, Part Death, Worthles,s and Mithlond - &lt;b&gt;H Restaurant &amp;amp; Night Club [11300 Georgia Ave, Silver Spring, MD]&lt;/b&gt;  - &lt;font color='#005500'&gt;&lt;b&gt;NEW!&lt;/b&gt;&lt;/font&gt;&lt;br&gt;</v>
      </c>
      <c r="AE546" s="92" t="str">
        <f t="shared" si="120"/>
        <v>Friday, 17 August 2018      [&lt;a name='20180817' href='#20180817'&gt;link to this day&lt;/a&gt;]</v>
      </c>
      <c r="AF546" s="96" t="str">
        <f t="shared" si="121"/>
        <v>&lt;a name='20180817'&gt;&lt;b&gt;Friday, 17 August 2018: Cryfemal, Vesterian, Muert, Rites of Sedition, Infidel, Metanium, Part Death, Worthles,s and Mithlond - H Restaurant &amp;amp; Night Club [11300 Georgia Ave, Silver Spring, MD]&lt;/b&gt;&lt;/a&gt;&lt;br&gt;</v>
      </c>
      <c r="AG546" s="97">
        <f t="shared" si="122"/>
        <v>2018</v>
      </c>
      <c r="AH546" s="97" t="str">
        <f t="shared" si="123"/>
        <v>08</v>
      </c>
      <c r="AI546" s="97">
        <f t="shared" si="124"/>
        <v>17</v>
      </c>
      <c r="AJ546" s="97" t="str">
        <f t="shared" si="125"/>
        <v>20180817</v>
      </c>
    </row>
    <row r="547" spans="4:36" ht="12" customHeight="1" x14ac:dyDescent="0.15">
      <c r="D547" s="110">
        <v>43233</v>
      </c>
      <c r="E547" s="9" t="s">
        <v>795</v>
      </c>
      <c r="F547" s="86" t="str">
        <f t="shared" si="113"/>
        <v>Friday</v>
      </c>
      <c r="G547" s="91">
        <v>43329</v>
      </c>
      <c r="H547" s="92" t="str">
        <f>VLOOKUP(MONTH(G547),VLOOKUP!$W$1:$X$24,2)</f>
        <v>August</v>
      </c>
      <c r="I547" s="92" t="str">
        <f t="shared" si="114"/>
        <v>Friday, 17 August 2018</v>
      </c>
      <c r="J547" s="90" t="s">
        <v>217</v>
      </c>
      <c r="L547" s="86" t="str">
        <f t="shared" si="115"/>
        <v>&lt;a href='jamminjava.php' title='list by venue'&gt;Jammin' Java&lt;/a&gt;</v>
      </c>
      <c r="M547" s="86" t="str">
        <f t="shared" si="116"/>
        <v>the Influence (reunion show), FuzzQueen, Dr Robinson's Fiasco, and the NRIs</v>
      </c>
      <c r="N547" s="86" t="str">
        <f>VLOOKUP(J547,VLOOKUP!$A$2:$S$54,19,FALSE)&amp;J547&amp;"&lt;/a&gt;"</f>
        <v>&lt;a href='jamminjava.php' title='list by venue'&gt;Jammin' Java&lt;/a&gt;</v>
      </c>
      <c r="O547" s="9" t="s">
        <v>2994</v>
      </c>
      <c r="P547" s="9" t="s">
        <v>1729</v>
      </c>
      <c r="Q547" s="9" t="s">
        <v>2995</v>
      </c>
      <c r="R547" s="9" t="s">
        <v>144</v>
      </c>
      <c r="S547" s="95" t="str">
        <f t="shared" si="117"/>
        <v>Influence (reunion show)</v>
      </c>
      <c r="T547" s="86" t="str">
        <f t="shared" si="118"/>
        <v>&amp;#149; the Influence (reunion show), FuzzQueen, Dr Robinson's Fiasco, and the NRIs - &lt;b&gt;&lt;a href='jamminjava.php' title='list by venue'&gt;Jammin' Java&lt;/a&gt;&lt;/b&gt; &lt;br&gt;</v>
      </c>
      <c r="U547" s="112" t="str">
        <f>IF(ISBLANK(G547),"","&amp;#149; "&amp;IF(ISBLANK(C547),"","&lt;S&gt;")&amp;I547&amp;IF(ISBLANK(A547),""," - &lt;a href='recommended.php#"&amp;AJ547&amp;"'&gt;&lt;b&gt;&lt;em&gt;&lt;font color='#9C004D'&gt;RECOMMENDED&lt;/font&gt;&lt;/em&gt;&lt;/b&gt;&lt;/a&gt;")&amp;" - "&amp;M547&amp;IF(ISBLANK(K547),K547," - &lt;b&gt;"&amp;K547&amp;"&lt;/b&gt; ")&amp;IF(B547="Sold Out"," - &lt;font color='#000099'&gt;&lt;b&gt;&lt;I&gt;sold out&lt;/I&gt;&lt;/b&gt;&lt;/font&gt;"," - &lt;font color='#728C00'&gt;&lt;em&gt;&lt;a href='http://www.shareasale.com/r.cfm?u=529909&amp;b=234786&amp;m=27601&amp;afftrack=&amp;urllink=www%2Eticketfly%2Ecom%2Fpurchase%2Fevent%2F"&amp;X547&amp;"' target='_blank'&gt;buy tickets&lt;/a&gt;&lt;/em&gt;&lt;/font&gt;")&amp;IF(ISBLANK(C547),"","&lt;/S&gt; &lt;b&gt;"&amp;C547&amp;"&lt;/b&gt;")&amp;"&lt;p&gt;")</f>
        <v>&amp;#149; Friday, 17 August 2018 - the Influence (reunion show), FuzzQueen, Dr Robinson's Fiasco, and the NRIs - &lt;font color='#728C00'&gt;&lt;em&gt;&lt;a href='http://www.shareasale.com/r.cfm?u=529909&amp;b=234786&amp;m=27601&amp;afftrack=&amp;urllink=www%2Eticketfly%2Ecom%2Fpurchase%2Fevent%2F1680573' target='_blank'&gt;buy tickets&lt;/a&gt;&lt;/em&gt;&lt;/font&gt;&lt;p&gt;</v>
      </c>
      <c r="V547" s="95" t="str">
        <f t="shared" si="119"/>
        <v>&amp;#149; the Influence (reunion show), FuzzQueen, Dr Robinson's Fiasco, and the NRIs - &lt;b&gt;&lt;a href='jamminjava.php' title='list by venue'&gt;Jammin' Java&lt;/a&gt;&lt;/b&gt;  - &lt;font color='#005500'&gt;&lt;b&gt;NEW!&lt;/b&gt;&lt;/font&gt;&lt;br&gt;</v>
      </c>
      <c r="X547" s="9">
        <v>1680573</v>
      </c>
      <c r="AE547" s="92" t="str">
        <f t="shared" si="120"/>
        <v>Friday, 17 August 2018      [&lt;a name='20180817' href='#20180817'&gt;link to this day&lt;/a&gt;]</v>
      </c>
      <c r="AF547" s="96" t="str">
        <f t="shared" si="121"/>
        <v>&lt;a name='20180817'&gt;&lt;b&gt;Friday, 17 August 2018: the Influence (reunion show), FuzzQueen, Dr Robinson's Fiasco, and the NRIs - &lt;a href='jamminjava.php' title='list by venue'&gt;Jammin' Java&lt;/a&gt;&lt;/b&gt;&lt;/a&gt;&lt;br&gt;</v>
      </c>
      <c r="AG547" s="97">
        <f t="shared" si="122"/>
        <v>2018</v>
      </c>
      <c r="AH547" s="97" t="str">
        <f t="shared" si="123"/>
        <v>08</v>
      </c>
      <c r="AI547" s="97">
        <f t="shared" si="124"/>
        <v>17</v>
      </c>
      <c r="AJ547" s="97" t="str">
        <f t="shared" si="125"/>
        <v>20180817</v>
      </c>
    </row>
    <row r="548" spans="4:36" ht="12" customHeight="1" x14ac:dyDescent="0.15">
      <c r="F548" s="86" t="str">
        <f t="shared" si="113"/>
        <v>Friday</v>
      </c>
      <c r="G548" s="91">
        <v>43329</v>
      </c>
      <c r="H548" s="92" t="str">
        <f>VLOOKUP(MONTH(G548),VLOOKUP!$W$1:$X$24,2)</f>
        <v>August</v>
      </c>
      <c r="I548" s="92" t="str">
        <f t="shared" si="114"/>
        <v>Friday, 17 August 2018</v>
      </c>
      <c r="J548" s="93" t="s">
        <v>338</v>
      </c>
      <c r="K548" s="90" t="s">
        <v>680</v>
      </c>
      <c r="L548" s="86" t="str">
        <f t="shared" si="115"/>
        <v>National Gallery of Art Sculpture Garden [DC] (Jazz in the Garden at 5 PM)</v>
      </c>
      <c r="M548" s="86" t="str">
        <f t="shared" si="116"/>
        <v>3Divas</v>
      </c>
      <c r="N548" s="93" t="str">
        <f>J548</f>
        <v>National Gallery of Art Sculpture Garden [DC]</v>
      </c>
      <c r="O548" s="9" t="s">
        <v>3085</v>
      </c>
      <c r="S548" s="95" t="str">
        <f t="shared" si="117"/>
        <v>3Divas</v>
      </c>
      <c r="T548" s="86" t="str">
        <f t="shared" si="118"/>
        <v>&amp;#149; 3Divas - &lt;b&gt;National Gallery of Art Sculpture Garden [DC] (Jazz in the Garden at 5 PM)&lt;/b&gt; &lt;br&gt;</v>
      </c>
      <c r="U548" s="86" t="str">
        <f>IF(ISBLANK(G548),"","&amp;#149; "&amp;IF(ISBLANK(C548),"","&lt;S&gt;")&amp;I548&amp;IF(ISBLANK(A548),""," - &lt;a href='recommended.php#"&amp;AJ548&amp;"'&gt;&lt;b&gt;&lt;em&gt;&lt;font color='#9C004D'&gt;RECOMMENDED&lt;/font&gt;&lt;/em&gt;&lt;/b&gt;&lt;/a&gt;")&amp;" - "&amp;M548&amp;IF(ISBLANK(K548),K548," - &lt;b&gt;"&amp;K548&amp;"&lt;/b&gt; ")&amp;IF(B548="Sold Out"," - &lt;font color='#000099'&gt;&lt;b&gt;&lt;I&gt;sold out&lt;/I&gt;&lt;/b&gt;&lt;/font&gt;","")&amp;IF(ISBLANK(C548),"","&lt;/S&gt; &lt;b&gt;"&amp;C548&amp;"&lt;/b&gt;")&amp;"&lt;p&gt;")</f>
        <v>&amp;#149; Friday, 17 August 2018 - 3Divas - &lt;b&gt;Jazz in the Garden at 5 PM&lt;/b&gt; &lt;p&gt;</v>
      </c>
      <c r="V548" s="95" t="str">
        <f t="shared" si="119"/>
        <v>&amp;#149; 3Divas - &lt;b&gt;National Gallery of Art Sculpture Garden [DC] (Jazz in the Garden at 5 PM)&lt;/b&gt;  - &lt;font color='#005500'&gt;&lt;b&gt;&lt;/b&gt;&lt;/font&gt;&lt;br&gt;</v>
      </c>
      <c r="W548" s="90" t="s">
        <v>221</v>
      </c>
      <c r="AE548" s="92" t="str">
        <f t="shared" si="120"/>
        <v>Friday, 17 August 2018      [&lt;a name='20180817' href='#20180817'&gt;link to this day&lt;/a&gt;]</v>
      </c>
      <c r="AF548" s="96" t="str">
        <f t="shared" si="121"/>
        <v>&lt;a name='20180817'&gt;&lt;b&gt;Friday, 17 August 2018: 3Divas - National Gallery of Art Sculpture Garden [DC] (Jazz in the Garden at 5 PM)&lt;/b&gt;&lt;/a&gt;&lt;br&gt;</v>
      </c>
      <c r="AG548" s="97">
        <f t="shared" si="122"/>
        <v>2018</v>
      </c>
      <c r="AH548" s="97" t="str">
        <f t="shared" si="123"/>
        <v>08</v>
      </c>
      <c r="AI548" s="97">
        <f t="shared" si="124"/>
        <v>17</v>
      </c>
      <c r="AJ548" s="97" t="str">
        <f t="shared" si="125"/>
        <v>20180817</v>
      </c>
    </row>
    <row r="549" spans="4:36" ht="12" customHeight="1" x14ac:dyDescent="0.15">
      <c r="D549" s="110">
        <v>43289</v>
      </c>
      <c r="E549" s="9" t="s">
        <v>795</v>
      </c>
      <c r="F549" s="86" t="str">
        <f t="shared" si="113"/>
        <v>Friday</v>
      </c>
      <c r="G549" s="91">
        <v>43329</v>
      </c>
      <c r="H549" s="92" t="str">
        <f>VLOOKUP(MONTH(G549),VLOOKUP!$W$1:$X$24,2)</f>
        <v>August</v>
      </c>
      <c r="I549" s="92" t="str">
        <f t="shared" si="114"/>
        <v>Friday, 17 August 2018</v>
      </c>
      <c r="J549" s="106" t="s">
        <v>415</v>
      </c>
      <c r="L549" s="86" t="str">
        <f t="shared" si="115"/>
        <v>&lt;a href='ramsheadlive.php' title='list by venue'&gt;Rams Head Live! (Baltimore)&lt;/a&gt;</v>
      </c>
      <c r="M549" s="86" t="str">
        <f t="shared" si="116"/>
        <v>the Little Mermen (Disney rock tribute)</v>
      </c>
      <c r="N549" s="86" t="str">
        <f>VLOOKUP(J549,VLOOKUP!$A$2:$S$54,19,FALSE)&amp;J549&amp;"&lt;/a&gt;"</f>
        <v>&lt;a href='ramsheadlive.php' title='list by venue'&gt;Rams Head Live! (Baltimore)&lt;/a&gt;</v>
      </c>
      <c r="O549" s="1" t="s">
        <v>3569</v>
      </c>
      <c r="P549" s="106"/>
      <c r="Q549" s="106"/>
      <c r="R549" s="106"/>
      <c r="S549" s="95" t="str">
        <f t="shared" si="117"/>
        <v>Little Mermen (Disney rock tribute)</v>
      </c>
      <c r="T549" s="86" t="str">
        <f t="shared" si="118"/>
        <v>&amp;#149; the Little Mermen (Disney rock tribute) - &lt;b&gt;&lt;a href='ramsheadlive.php' title='list by venue'&gt;Rams Head Live! (Baltimore)&lt;/a&gt;&lt;/b&gt; &lt;br&gt;</v>
      </c>
      <c r="U549" s="86" t="str">
        <f>IF(ISBLANK(G549),"","&amp;#149; "&amp;IF(ISBLANK(C549),"","&lt;S&gt;")&amp;I549&amp;IF(ISBLANK(A549),""," - &lt;a href='recommended.php#"&amp;AJ549&amp;"'&gt;&lt;b&gt;&lt;em&gt;&lt;font color='#9C004D'&gt;RECOMMENDED&lt;/font&gt;&lt;/em&gt;&lt;/b&gt;&lt;/a&gt;")&amp;" - "&amp;M549&amp;IF(ISBLANK(K549),K549," - &lt;b&gt;"&amp;K549&amp;"&lt;/b&gt; ")&amp;IF(B549="Sold Out"," - &lt;font color='#000099'&gt;&lt;b&gt;&lt;I&gt;sold out&lt;/I&gt;&lt;/b&gt;&lt;/font&gt;","")&amp;IF(ISBLANK(C549),"","&lt;/S&gt; &lt;b&gt;"&amp;C549&amp;"&lt;/b&gt;")&amp;"&lt;p&gt;")</f>
        <v>&amp;#149; Friday, 17 August 2018 - the Little Mermen (Disney rock tribute)&lt;p&gt;</v>
      </c>
      <c r="V549" s="95" t="str">
        <f t="shared" si="119"/>
        <v>&amp;#149; the Little Mermen (Disney rock tribute) - &lt;b&gt;&lt;a href='ramsheadlive.php' title='list by venue'&gt;Rams Head Live! (Baltimore)&lt;/a&gt;&lt;/b&gt;  - &lt;font color='#005500'&gt;&lt;b&gt;NEW!&lt;/b&gt;&lt;/font&gt;&lt;br&gt;</v>
      </c>
      <c r="Z549" s="172">
        <v>0.875</v>
      </c>
      <c r="AE549" s="92" t="str">
        <f t="shared" si="120"/>
        <v>Friday, 17 August 2018      [&lt;a name='20180817' href='#20180817'&gt;link to this day&lt;/a&gt;]</v>
      </c>
      <c r="AF549" s="96" t="str">
        <f t="shared" si="121"/>
        <v>&lt;a name='20180817'&gt;&lt;b&gt;Friday, 17 August 2018: the Little Mermen (Disney rock tribute) - &lt;a href='ramsheadlive.php' title='list by venue'&gt;Rams Head Live! (Baltimore)&lt;/a&gt;&lt;/b&gt;&lt;/a&gt;&lt;br&gt;</v>
      </c>
      <c r="AG549" s="97">
        <f t="shared" si="122"/>
        <v>2018</v>
      </c>
      <c r="AH549" s="97" t="str">
        <f t="shared" si="123"/>
        <v>08</v>
      </c>
      <c r="AI549" s="97">
        <f t="shared" si="124"/>
        <v>17</v>
      </c>
      <c r="AJ549" s="97" t="str">
        <f t="shared" si="125"/>
        <v>20180817</v>
      </c>
    </row>
    <row r="550" spans="4:36" ht="12" customHeight="1" x14ac:dyDescent="0.15">
      <c r="D550" s="110">
        <v>43273</v>
      </c>
      <c r="E550" s="9" t="s">
        <v>795</v>
      </c>
      <c r="F550" s="86" t="str">
        <f t="shared" si="113"/>
        <v>Friday</v>
      </c>
      <c r="G550" s="91">
        <v>43329</v>
      </c>
      <c r="H550" s="92" t="str">
        <f>VLOOKUP(MONTH(G550),VLOOKUP!$W$1:$X$24,2)</f>
        <v>August</v>
      </c>
      <c r="I550" s="92" t="str">
        <f t="shared" si="114"/>
        <v>Friday, 17 August 2018</v>
      </c>
      <c r="J550" s="94" t="s">
        <v>605</v>
      </c>
      <c r="K550" s="9" t="s">
        <v>3213</v>
      </c>
      <c r="L550" s="86" t="str">
        <f t="shared" si="115"/>
        <v>&lt;a href='rnrh.php' title='list by venue'&gt;Rock &amp; Roll Hotel&lt;/a&gt; (Rock &amp; Roll Hotel 12 Year Anniversary)</v>
      </c>
      <c r="M550" s="86" t="str">
        <f t="shared" si="116"/>
        <v>the Messthetics, Mellow Diamond, and Puff Pieces</v>
      </c>
      <c r="N550" s="86" t="str">
        <f>VLOOKUP(J550,VLOOKUP!$A$2:$S$54,19,FALSE)&amp;J550&amp;"&lt;/a&gt;"</f>
        <v>&lt;a href='rnrh.php' title='list by venue'&gt;Rock &amp; Roll Hotel&lt;/a&gt;</v>
      </c>
      <c r="O550" s="16" t="s">
        <v>2085</v>
      </c>
      <c r="P550" s="9" t="s">
        <v>2007</v>
      </c>
      <c r="Q550" s="9" t="s">
        <v>2021</v>
      </c>
      <c r="S550" s="95" t="str">
        <f t="shared" si="117"/>
        <v>Messthetics</v>
      </c>
      <c r="T550" s="86" t="str">
        <f t="shared" si="118"/>
        <v>&amp;#149; the Messthetics, Mellow Diamond, and Puff Pieces - &lt;b&gt;&lt;a href='rnrh.php' title='list by venue'&gt;Rock &amp; Roll Hotel&lt;/a&gt; (Rock &amp; Roll Hotel 12 Year Anniversary)&lt;/b&gt; &lt;br&gt;</v>
      </c>
      <c r="U550" s="112" t="str">
        <f>IF(ISBLANK(G550),"","&amp;#149; "&amp;IF(ISBLANK(C550),"","&lt;S&gt;")&amp;I550&amp;IF(ISBLANK(A550),""," - &lt;a href='recommended.php#"&amp;AJ550&amp;"'&gt;&lt;b&gt;&lt;em&gt;&lt;font color='#9C004D'&gt;RECOMMENDED&lt;/font&gt;&lt;/em&gt;&lt;/b&gt;&lt;/a&gt;")&amp;" - "&amp;M550&amp;IF(ISBLANK(K550),K550," - &lt;b&gt;"&amp;K550&amp;"&lt;/b&gt; ")&amp;IF(B550="Sold Out"," - &lt;font color='#000099'&gt;&lt;b&gt;&lt;I&gt;sold out&lt;/I&gt;&lt;/b&gt;&lt;/font&gt;"," - &lt;font color='#728C00'&gt;&lt;em&gt;&lt;a href='http://www.shareasale.com/r.cfm?u=529909&amp;b=234786&amp;m=27601&amp;afftrack=&amp;urllink=www%2Eticketfly%2Ecom%2Fpurchase%2Fevent%2F"&amp;X550&amp;"' target='_blank'&gt;buy tickets&lt;/a&gt;&lt;/em&gt;&lt;/font&gt;")&amp;IF(ISBLANK(C550),"","&lt;/S&gt; &lt;b&gt;"&amp;C550&amp;"&lt;/b&gt;")&amp;"&lt;p&gt;")</f>
        <v>&amp;#149; Friday, 17 August 2018 - the Messthetics, Mellow Diamond, and Puff Pieces - &lt;b&gt;Rock &amp; Roll Hotel 12 Year Anniversary&lt;/b&gt;  - &lt;font color='#728C00'&gt;&lt;em&gt;&lt;a href='http://www.shareasale.com/r.cfm?u=529909&amp;b=234786&amp;m=27601&amp;afftrack=&amp;urllink=www%2Eticketfly%2Ecom%2Fpurchase%2Fevent%2F1707213' target='_blank'&gt;buy tickets&lt;/a&gt;&lt;/em&gt;&lt;/font&gt;&lt;p&gt;</v>
      </c>
      <c r="V550" s="95" t="str">
        <f t="shared" si="119"/>
        <v>&amp;#149; the Messthetics, Mellow Diamond, and Puff Pieces - &lt;b&gt;&lt;a href='rnrh.php' title='list by venue'&gt;Rock &amp; Roll Hotel&lt;/a&gt; (Rock &amp; Roll Hotel 12 Year Anniversary)&lt;/b&gt;  - &lt;font color='#005500'&gt;&lt;b&gt;NEW!&lt;/b&gt;&lt;/font&gt;&lt;br&gt;</v>
      </c>
      <c r="X550" s="9">
        <v>1707213</v>
      </c>
      <c r="AE550" s="92" t="str">
        <f t="shared" si="120"/>
        <v>Friday, 17 August 2018      [&lt;a name='20180817' href='#20180817'&gt;link to this day&lt;/a&gt;]</v>
      </c>
      <c r="AF550" s="96" t="str">
        <f t="shared" si="121"/>
        <v>&lt;a name='20180817'&gt;&lt;b&gt;Friday, 17 August 2018: the Messthetics, Mellow Diamond, and Puff Pieces - &lt;a href='rnrh.php' title='list by venue'&gt;Rock &amp; Roll Hotel&lt;/a&gt; (Rock &amp; Roll Hotel 12 Year Anniversary)&lt;/b&gt;&lt;/a&gt;&lt;br&gt;</v>
      </c>
      <c r="AG550" s="97">
        <f t="shared" si="122"/>
        <v>2018</v>
      </c>
      <c r="AH550" s="97" t="str">
        <f t="shared" si="123"/>
        <v>08</v>
      </c>
      <c r="AI550" s="97">
        <f t="shared" si="124"/>
        <v>17</v>
      </c>
      <c r="AJ550" s="97" t="str">
        <f t="shared" si="125"/>
        <v>20180817</v>
      </c>
    </row>
    <row r="551" spans="4:36" ht="12" customHeight="1" x14ac:dyDescent="0.15">
      <c r="D551" s="110">
        <v>43207</v>
      </c>
      <c r="E551" s="9" t="s">
        <v>795</v>
      </c>
      <c r="F551" s="86" t="str">
        <f t="shared" si="113"/>
        <v>Friday</v>
      </c>
      <c r="G551" s="91">
        <v>43329</v>
      </c>
      <c r="H551" s="92" t="str">
        <f>VLOOKUP(MONTH(G551),VLOOKUP!$W$1:$X$24,2)</f>
        <v>August</v>
      </c>
      <c r="I551" s="92" t="str">
        <f t="shared" si="114"/>
        <v>Friday, 17 August 2018</v>
      </c>
      <c r="J551" s="90" t="s">
        <v>2218</v>
      </c>
      <c r="L551" s="86" t="str">
        <f t="shared" si="115"/>
        <v>&lt;a href='anthem.php' title='list by venue'&gt;The Anthem&lt;/a&gt; [901 Wharf Street SW, Washington, DC]</v>
      </c>
      <c r="M551" s="86" t="str">
        <f t="shared" si="116"/>
        <v>Needtobreathe, Johnnyswim, and Billy Raffoul</v>
      </c>
      <c r="N551" s="86" t="str">
        <f>VLOOKUP(J551,VLOOKUP!$A$2:$S$54,19,FALSE)&amp;J551&amp;"&lt;/a&gt; ["&amp;VLOOKUP(J551,VLOOKUP!$A$2:$S$54,3,FALSE)&amp;"]"</f>
        <v>&lt;a href='anthem.php' title='list by venue'&gt;The Anthem&lt;/a&gt; [901 Wharf Street SW, Washington, DC]</v>
      </c>
      <c r="O551" s="9" t="s">
        <v>2145</v>
      </c>
      <c r="P551" s="9" t="s">
        <v>2181</v>
      </c>
      <c r="Q551" s="9" t="s">
        <v>2223</v>
      </c>
      <c r="S551" s="95" t="str">
        <f t="shared" si="117"/>
        <v>Needtobreathe</v>
      </c>
      <c r="T551" s="86" t="str">
        <f t="shared" si="118"/>
        <v>&amp;#149; Needtobreathe, Johnnyswim, and Billy Raffoul - &lt;b&gt;&lt;a href='anthem.php' title='list by venue'&gt;The Anthem&lt;/a&gt; [901 Wharf Street SW, Washington, DC]&lt;/b&gt; &lt;br&gt;</v>
      </c>
      <c r="U551" s="112" t="str">
        <f>IF(ISBLANK(G551),"","&amp;#149; "&amp;IF(ISBLANK(C551),"","&lt;S&gt;")&amp;I551&amp;IF(ISBLANK(A551),""," - &lt;a href='recommended.php#"&amp;AJ551&amp;"'&gt;&lt;b&gt;&lt;em&gt;&lt;font color='#9C004D'&gt;RECOMMENDED&lt;/font&gt;&lt;/em&gt;&lt;/b&gt;&lt;/a&gt;")&amp;" - "&amp;M551&amp;IF(ISBLANK(K551),K551," - &lt;b&gt;"&amp;K551&amp;"&lt;/b&gt; ")&amp;IF(B551="Sold Out"," - &lt;font color='#000099'&gt;&lt;b&gt;&lt;I&gt;sold out&lt;/I&gt;&lt;/b&gt;&lt;/font&gt;"," - &lt;font color='#728C00'&gt;&lt;em&gt;&lt;a href='http://www.shareasale.com/r.cfm?u=529909&amp;b=234786&amp;m=27601&amp;afftrack=&amp;urllink=www%2Eticketfly%2Ecom%2Fpurchase%2Fevent%2F"&amp;X551&amp;"' target='_blank'&gt;buy tickets&lt;/a&gt;&lt;/em&gt;&lt;/font&gt;")&amp;IF(ISBLANK(C551),"","&lt;/S&gt; &lt;b&gt;"&amp;C551&amp;"&lt;/b&gt;")&amp;"&lt;p&gt;")</f>
        <v>&amp;#149; Friday, 17 August 2018 - Needtobreathe, Johnnyswim, and Billy Raffoul - &lt;font color='#728C00'&gt;&lt;em&gt;&lt;a href='http://www.shareasale.com/r.cfm?u=529909&amp;b=234786&amp;m=27601&amp;afftrack=&amp;urllink=www%2Eticketfly%2Ecom%2Fpurchase%2Fevent%2F1669727' target='_blank'&gt;buy tickets&lt;/a&gt;&lt;/em&gt;&lt;/font&gt;&lt;p&gt;</v>
      </c>
      <c r="V551" s="95" t="str">
        <f t="shared" si="119"/>
        <v>&amp;#149; Needtobreathe, Johnnyswim, and Billy Raffoul - &lt;b&gt;&lt;a href='anthem.php' title='list by venue'&gt;The Anthem&lt;/a&gt; [901 Wharf Street SW, Washington, DC]&lt;/b&gt;  - &lt;font color='#005500'&gt;&lt;b&gt;NEW!&lt;/b&gt;&lt;/font&gt;&lt;br&gt;</v>
      </c>
      <c r="X551" s="9">
        <v>1669727</v>
      </c>
      <c r="AE551" s="92" t="str">
        <f t="shared" si="120"/>
        <v>Friday, 17 August 2018      [&lt;a name='20180817' href='#20180817'&gt;link to this day&lt;/a&gt;]</v>
      </c>
      <c r="AF551" s="96" t="str">
        <f t="shared" si="121"/>
        <v>&lt;a name='20180817'&gt;&lt;b&gt;Friday, 17 August 2018: Needtobreathe, Johnnyswim, and Billy Raffoul - &lt;a href='anthem.php' title='list by venue'&gt;The Anthem&lt;/a&gt; [901 Wharf Street SW, Washington, DC]&lt;/b&gt;&lt;/a&gt;&lt;br&gt;</v>
      </c>
      <c r="AG551" s="97">
        <f t="shared" si="122"/>
        <v>2018</v>
      </c>
      <c r="AH551" s="97" t="str">
        <f t="shared" si="123"/>
        <v>08</v>
      </c>
      <c r="AI551" s="97">
        <f t="shared" si="124"/>
        <v>17</v>
      </c>
      <c r="AJ551" s="97" t="str">
        <f t="shared" si="125"/>
        <v>20180817</v>
      </c>
    </row>
    <row r="552" spans="4:36" ht="12" customHeight="1" x14ac:dyDescent="0.15">
      <c r="D552" s="110">
        <v>43207</v>
      </c>
      <c r="E552" s="9" t="s">
        <v>795</v>
      </c>
      <c r="F552" s="86" t="str">
        <f t="shared" si="113"/>
        <v>Friday</v>
      </c>
      <c r="G552" s="91">
        <v>43329</v>
      </c>
      <c r="H552" s="92" t="str">
        <f>VLOOKUP(MONTH(G552),VLOOKUP!$W$1:$X$24,2)</f>
        <v>August</v>
      </c>
      <c r="I552" s="92" t="str">
        <f t="shared" si="114"/>
        <v>Friday, 17 August 2018</v>
      </c>
      <c r="J552" s="94" t="s">
        <v>200</v>
      </c>
      <c r="L552" s="86" t="str">
        <f t="shared" si="115"/>
        <v>&lt;a href='hamilton.php' title='list by venue'&gt;the Hamilton&lt;/a&gt;</v>
      </c>
      <c r="M552" s="86" t="str">
        <f t="shared" si="116"/>
        <v>Spyro Gyra</v>
      </c>
      <c r="N552" s="86" t="str">
        <f>VLOOKUP(J552,VLOOKUP!$A$2:$S$54,19,FALSE)&amp;J552&amp;"&lt;/a&gt;"</f>
        <v>&lt;a href='hamilton.php' title='list by venue'&gt;the Hamilton&lt;/a&gt;</v>
      </c>
      <c r="O552" s="4" t="s">
        <v>2441</v>
      </c>
      <c r="S552" s="95" t="str">
        <f t="shared" si="117"/>
        <v>Spyro Gyra</v>
      </c>
      <c r="T552" s="86" t="str">
        <f t="shared" si="118"/>
        <v>&amp;#149; Spyro Gyra - &lt;b&gt;&lt;a href='hamilton.php' title='list by venue'&gt;the Hamilton&lt;/a&gt;&lt;/b&gt; &lt;br&gt;</v>
      </c>
      <c r="U552" s="112" t="str">
        <f>IF(ISBLANK(G552),"","&amp;#149; "&amp;IF(ISBLANK(C552),"","&lt;S&gt;")&amp;I552&amp;IF(ISBLANK(A552),""," - &lt;a href='recommended.php#"&amp;AJ552&amp;"'&gt;&lt;b&gt;&lt;em&gt;&lt;font color='#9C004D'&gt;RECOMMENDED&lt;/font&gt;&lt;/em&gt;&lt;/b&gt;&lt;/a&gt;")&amp;" - "&amp;M552&amp;IF(ISBLANK(K552),K552," - &lt;b&gt;"&amp;K552&amp;"&lt;/b&gt; ")&amp;IF(B552="Sold Out"," - &lt;font color='#000099'&gt;&lt;b&gt;&lt;I&gt;sold out&lt;/I&gt;&lt;/b&gt;&lt;/font&gt;"," - &lt;font color='#728C00'&gt;&lt;em&gt;&lt;a href='http://www.shareasale.com/r.cfm?u=529909&amp;b=234786&amp;m=27601&amp;afftrack=&amp;urllink=www%2Eticketfly%2Ecom%2Fpurchase%2Fevent%2F"&amp;X552&amp;"' target='_blank'&gt;buy tickets&lt;/a&gt;&lt;/em&gt;&lt;/font&gt;")&amp;IF(ISBLANK(C552),"","&lt;/S&gt; &lt;b&gt;"&amp;C552&amp;"&lt;/b&gt;")&amp;"&lt;p&gt;")</f>
        <v>&amp;#149; Friday, 17 August 2018 - Spyro Gyra - &lt;font color='#728C00'&gt;&lt;em&gt;&lt;a href='http://www.shareasale.com/r.cfm?u=529909&amp;b=234786&amp;m=27601&amp;afftrack=&amp;urllink=www%2Eticketfly%2Ecom%2Fpurchase%2Fevent%2F1682151' target='_blank'&gt;buy tickets&lt;/a&gt;&lt;/em&gt;&lt;/font&gt;&lt;p&gt;</v>
      </c>
      <c r="V552" s="95" t="str">
        <f t="shared" si="119"/>
        <v>&amp;#149; Spyro Gyra - &lt;b&gt;&lt;a href='hamilton.php' title='list by venue'&gt;the Hamilton&lt;/a&gt;&lt;/b&gt;  - &lt;font color='#005500'&gt;&lt;b&gt;NEW!&lt;/b&gt;&lt;/font&gt;&lt;br&gt;</v>
      </c>
      <c r="X552" s="9">
        <v>1682151</v>
      </c>
      <c r="AE552" s="92" t="str">
        <f t="shared" si="120"/>
        <v>Friday, 17 August 2018      [&lt;a name='20180817' href='#20180817'&gt;link to this day&lt;/a&gt;]</v>
      </c>
      <c r="AF552" s="96" t="str">
        <f t="shared" si="121"/>
        <v>&lt;a name='20180817'&gt;&lt;b&gt;Friday, 17 August 2018: Spyro Gyra - &lt;a href='hamilton.php' title='list by venue'&gt;the Hamilton&lt;/a&gt;&lt;/b&gt;&lt;/a&gt;&lt;br&gt;</v>
      </c>
      <c r="AG552" s="97">
        <f t="shared" si="122"/>
        <v>2018</v>
      </c>
      <c r="AH552" s="97" t="str">
        <f t="shared" si="123"/>
        <v>08</v>
      </c>
      <c r="AI552" s="97">
        <f t="shared" si="124"/>
        <v>17</v>
      </c>
      <c r="AJ552" s="97" t="str">
        <f t="shared" si="125"/>
        <v>20180817</v>
      </c>
    </row>
    <row r="553" spans="4:36" ht="12" customHeight="1" x14ac:dyDescent="0.15">
      <c r="D553" s="110">
        <v>43289</v>
      </c>
      <c r="E553" s="9" t="s">
        <v>795</v>
      </c>
      <c r="F553" s="86" t="str">
        <f t="shared" si="113"/>
        <v>Friday</v>
      </c>
      <c r="G553" s="91">
        <v>43329</v>
      </c>
      <c r="H553" s="92" t="str">
        <f>VLOOKUP(MONTH(G553),VLOOKUP!$W$1:$X$24,2)</f>
        <v>August</v>
      </c>
      <c r="I553" s="92" t="str">
        <f t="shared" si="114"/>
        <v>Friday, 17 August 2018</v>
      </c>
      <c r="J553" s="93" t="s">
        <v>98</v>
      </c>
      <c r="L553" s="86" t="str">
        <f t="shared" si="115"/>
        <v>the Pinch [3548 14th St NW, WDC]</v>
      </c>
      <c r="M553" s="86" t="str">
        <f t="shared" si="116"/>
        <v>Casual War, Stump Devils, and Phantom Scimitar</v>
      </c>
      <c r="N553" s="93" t="str">
        <f>J553</f>
        <v>the Pinch [3548 14th St NW, WDC]</v>
      </c>
      <c r="O553" s="9" t="s">
        <v>3589</v>
      </c>
      <c r="S553" s="95" t="str">
        <f t="shared" si="117"/>
        <v>Casual War, Stump Devils, and Phantom Scimitar</v>
      </c>
      <c r="T553" s="86" t="str">
        <f t="shared" si="118"/>
        <v>&amp;#149; Casual War, Stump Devils, and Phantom Scimitar - &lt;b&gt;the Pinch [3548 14th St NW, WDC]&lt;/b&gt; &lt;br&gt;</v>
      </c>
      <c r="U553" s="86" t="str">
        <f>IF(ISBLANK(G553),"","&amp;#149; "&amp;IF(ISBLANK(C553),"","&lt;S&gt;")&amp;I553&amp;IF(ISBLANK(A553),""," - &lt;a href='recommended.php#"&amp;AJ553&amp;"'&gt;&lt;b&gt;&lt;em&gt;&lt;font color='#9C004D'&gt;RECOMMENDED&lt;/font&gt;&lt;/em&gt;&lt;/b&gt;&lt;/a&gt;")&amp;" - "&amp;M553&amp;IF(ISBLANK(K553),K553," - &lt;b&gt;"&amp;K553&amp;"&lt;/b&gt; ")&amp;IF(B553="Sold Out"," - &lt;font color='#000099'&gt;&lt;b&gt;&lt;I&gt;sold out&lt;/I&gt;&lt;/b&gt;&lt;/font&gt;","")&amp;IF(ISBLANK(C553),"","&lt;/S&gt; &lt;b&gt;"&amp;C553&amp;"&lt;/b&gt;")&amp;"&lt;p&gt;")</f>
        <v>&amp;#149; Friday, 17 August 2018 - Casual War, Stump Devils, and Phantom Scimitar&lt;p&gt;</v>
      </c>
      <c r="V553" s="95" t="str">
        <f t="shared" si="119"/>
        <v>&amp;#149; Casual War, Stump Devils, and Phantom Scimitar - &lt;b&gt;the Pinch [3548 14th St NW, WDC]&lt;/b&gt;  - &lt;font color='#005500'&gt;&lt;b&gt;NEW!&lt;/b&gt;&lt;/font&gt;&lt;br&gt;</v>
      </c>
      <c r="W553" s="90" t="s">
        <v>221</v>
      </c>
      <c r="Y553" s="90" t="s">
        <v>3590</v>
      </c>
      <c r="Z553" s="172">
        <v>0.83333333333333337</v>
      </c>
      <c r="AE553" s="92" t="str">
        <f t="shared" si="120"/>
        <v>Friday, 17 August 2018      [&lt;a name='20180817' href='#20180817'&gt;link to this day&lt;/a&gt;]</v>
      </c>
      <c r="AF553" s="96" t="str">
        <f t="shared" si="121"/>
        <v>&lt;a name='20180817'&gt;&lt;b&gt;Friday, 17 August 2018: Casual War, Stump Devils, and Phantom Scimitar - the Pinch [3548 14th St NW, WDC]&lt;/b&gt;&lt;/a&gt;&lt;br&gt;</v>
      </c>
      <c r="AG553" s="97">
        <f t="shared" si="122"/>
        <v>2018</v>
      </c>
      <c r="AH553" s="97" t="str">
        <f t="shared" si="123"/>
        <v>08</v>
      </c>
      <c r="AI553" s="97">
        <f t="shared" si="124"/>
        <v>17</v>
      </c>
      <c r="AJ553" s="97" t="str">
        <f t="shared" si="125"/>
        <v>20180817</v>
      </c>
    </row>
    <row r="554" spans="4:36" ht="12" customHeight="1" x14ac:dyDescent="0.15">
      <c r="D554" s="110">
        <v>43185</v>
      </c>
      <c r="E554" s="9" t="s">
        <v>795</v>
      </c>
      <c r="F554" s="86" t="str">
        <f t="shared" si="113"/>
        <v>Friday</v>
      </c>
      <c r="G554" s="91">
        <v>43329</v>
      </c>
      <c r="H554" s="92" t="str">
        <f>VLOOKUP(MONTH(G554),VLOOKUP!$W$1:$X$24,2)</f>
        <v>August</v>
      </c>
      <c r="I554" s="92" t="str">
        <f t="shared" si="114"/>
        <v>Friday, 17 August 2018</v>
      </c>
      <c r="J554" s="90" t="s">
        <v>234</v>
      </c>
      <c r="K554" s="90" t="s">
        <v>1644</v>
      </c>
      <c r="L554" s="86" t="str">
        <f t="shared" si="115"/>
        <v>&lt;a href='wolftrap.php' title='list by venue'&gt;Wolf Trap&lt;/a&gt; (Filene Center)</v>
      </c>
      <c r="M554" s="86" t="str">
        <f t="shared" si="116"/>
        <v>Trombone Shorty, Galactic, and Preservation Hall</v>
      </c>
      <c r="N554" s="86" t="str">
        <f>VLOOKUP(J554,VLOOKUP!$A$2:$S$54,19,FALSE)&amp;J554&amp;"&lt;/a&gt;"</f>
        <v>&lt;a href='wolftrap.php' title='list by venue'&gt;Wolf Trap&lt;/a&gt;</v>
      </c>
      <c r="O554" s="9" t="s">
        <v>2660</v>
      </c>
      <c r="P554" s="9" t="s">
        <v>1896</v>
      </c>
      <c r="Q554" s="9" t="s">
        <v>2661</v>
      </c>
      <c r="S554" s="95" t="str">
        <f t="shared" si="117"/>
        <v>Trombone Shorty</v>
      </c>
      <c r="T554" s="86" t="str">
        <f t="shared" si="118"/>
        <v>&amp;#149; Trombone Shorty, Galactic, and Preservation Hall - &lt;b&gt;&lt;a href='wolftrap.php' title='list by venue'&gt;Wolf Trap&lt;/a&gt; (Filene Center)&lt;/b&gt; &lt;br&gt;</v>
      </c>
      <c r="U554" s="86" t="str">
        <f>IF(ISBLANK(G554),"","&amp;#149; "&amp;IF(ISBLANK(C554),"","&lt;S&gt;")&amp;I554&amp;IF(ISBLANK(A554),""," - &lt;a href='recommended.php#"&amp;AJ554&amp;"'&gt;&lt;b&gt;&lt;em&gt;&lt;font color='#9C004D'&gt;RECOMMENDED&lt;/font&gt;&lt;/em&gt;&lt;/b&gt;&lt;/a&gt;")&amp;" - "&amp;M554&amp;IF(ISBLANK(K554),K554," - &lt;b&gt;"&amp;K554&amp;"&lt;/b&gt; ")&amp;IF(B554="Sold Out"," - &lt;font color='#000099'&gt;&lt;b&gt;&lt;I&gt;sold out&lt;/I&gt;&lt;/b&gt;&lt;/font&gt;","")&amp;IF(ISBLANK(C554),"","&lt;/S&gt; &lt;b&gt;"&amp;C554&amp;"&lt;/b&gt;")&amp;"&lt;p&gt;")</f>
        <v>&amp;#149; Friday, 17 August 2018 - Trombone Shorty, Galactic, and Preservation Hall - &lt;b&gt;Filene Center&lt;/b&gt; &lt;p&gt;</v>
      </c>
      <c r="V554" s="95" t="str">
        <f t="shared" si="119"/>
        <v>&amp;#149; Trombone Shorty, Galactic, and Preservation Hall - &lt;b&gt;&lt;a href='wolftrap.php' title='list by venue'&gt;Wolf Trap&lt;/a&gt; (Filene Center)&lt;/b&gt;  - &lt;font color='#005500'&gt;&lt;b&gt;NEW!&lt;/b&gt;&lt;/font&gt;&lt;br&gt;</v>
      </c>
      <c r="AE554" s="92" t="str">
        <f t="shared" si="120"/>
        <v>Friday, 17 August 2018      [&lt;a name='20180817' href='#20180817'&gt;link to this day&lt;/a&gt;]</v>
      </c>
      <c r="AF554" s="96" t="str">
        <f t="shared" si="121"/>
        <v>&lt;a name='20180817'&gt;&lt;b&gt;Friday, 17 August 2018: Trombone Shorty, Galactic, and Preservation Hall - &lt;a href='wolftrap.php' title='list by venue'&gt;Wolf Trap&lt;/a&gt; (Filene Center)&lt;/b&gt;&lt;/a&gt;&lt;br&gt;</v>
      </c>
      <c r="AG554" s="97">
        <f t="shared" si="122"/>
        <v>2018</v>
      </c>
      <c r="AH554" s="97" t="str">
        <f t="shared" si="123"/>
        <v>08</v>
      </c>
      <c r="AI554" s="97">
        <f t="shared" si="124"/>
        <v>17</v>
      </c>
      <c r="AJ554" s="97" t="str">
        <f t="shared" si="125"/>
        <v>20180817</v>
      </c>
    </row>
    <row r="555" spans="4:36" ht="12" customHeight="1" x14ac:dyDescent="0.15">
      <c r="D555" s="110">
        <v>43242</v>
      </c>
      <c r="E555" s="9" t="s">
        <v>795</v>
      </c>
      <c r="F555" s="86" t="str">
        <f t="shared" si="113"/>
        <v>Saturday</v>
      </c>
      <c r="G555" s="91">
        <v>43330</v>
      </c>
      <c r="H555" s="92" t="str">
        <f>VLOOKUP(MONTH(G555),VLOOKUP!$W$1:$X$24,2)</f>
        <v>August</v>
      </c>
      <c r="I555" s="92" t="str">
        <f t="shared" si="114"/>
        <v>Saturday, 18 August 2018</v>
      </c>
      <c r="J555" s="90" t="s">
        <v>258</v>
      </c>
      <c r="L555" s="86" t="str">
        <f t="shared" si="115"/>
        <v>&lt;a href='930.php' title='list by venue'&gt;9:30 Club&lt;/a&gt;</v>
      </c>
      <c r="M555" s="86" t="str">
        <f t="shared" si="116"/>
        <v>&lt;b&gt;DC Music Rocks Festival&lt;/b&gt;: Black Dog Prowl, Allthebestkids, Fellowcraft, Pebble to Pearl, Kid Brother</v>
      </c>
      <c r="N555" s="86" t="str">
        <f>VLOOKUP(J555,VLOOKUP!$A$2:$S$54,19,FALSE)&amp;J555&amp;"&lt;/a&gt;"</f>
        <v>&lt;a href='930.php' title='list by venue'&gt;9:30 Club&lt;/a&gt;</v>
      </c>
      <c r="O555" s="9" t="s">
        <v>3091</v>
      </c>
      <c r="S555" s="95" t="str">
        <f t="shared" si="117"/>
        <v>DC Music Rocks Festival&lt;/b&gt;: Black Dog Prowl, Allthebestkids, Fellowcraft, Pebble to Pearl, Kid Brother</v>
      </c>
      <c r="T555" s="86" t="str">
        <f t="shared" si="118"/>
        <v>&amp;#149; &lt;b&gt;DC Music Rocks Festival&lt;/b&gt;: Black Dog Prowl, Allthebestkids, Fellowcraft, Pebble to Pearl, Kid Brother - &lt;b&gt;&lt;a href='930.php' title='list by venue'&gt;9:30 Club&lt;/a&gt;&lt;/b&gt; &lt;br&gt;</v>
      </c>
      <c r="U555" s="112" t="str">
        <f>IF(ISBLANK(G555),"","&amp;#149; "&amp;IF(ISBLANK(C555),"","&lt;S&gt;")&amp;I555&amp;IF(ISBLANK(A555),""," - &lt;a href='recommended.php#"&amp;AJ555&amp;"'&gt;&lt;b&gt;&lt;em&gt;&lt;font color='#9C004D'&gt;RECOMMENDED&lt;/font&gt;&lt;/em&gt;&lt;/b&gt;&lt;/a&gt;")&amp;" - "&amp;M555&amp;IF(ISBLANK(K555),K555," - &lt;b&gt;"&amp;K555&amp;"&lt;/b&gt; ")&amp;IF(B555="Sold Out"," - &lt;font color='#000099'&gt;&lt;b&gt;&lt;I&gt;sold out&lt;/I&gt;&lt;/b&gt;&lt;/font&gt;"," - &lt;font color='#728C00'&gt;&lt;em&gt;&lt;a href='http://www.shareasale.com/r.cfm?u=529909&amp;b=234786&amp;m=27601&amp;afftrack=&amp;urllink=www%2Eticketfly%2Ecom%2Fpurchase%2Fevent%2F"&amp;X555&amp;"' target='_blank'&gt;buy tickets&lt;/a&gt;&lt;/em&gt;&lt;/font&gt;")&amp;IF(ISBLANK(C555),"","&lt;/S&gt; &lt;b&gt;"&amp;C555&amp;"&lt;/b&gt;")&amp;"&lt;p&gt;")</f>
        <v>&amp;#149; Saturday, 18 August 2018 - &lt;b&gt;DC Music Rocks Festival&lt;/b&gt;: Black Dog Prowl, Allthebestkids, Fellowcraft, Pebble to Pearl, Kid Brother - &lt;font color='#728C00'&gt;&lt;em&gt;&lt;a href='http://www.shareasale.com/r.cfm?u=529909&amp;b=234786&amp;m=27601&amp;afftrack=&amp;urllink=www%2Eticketfly%2Ecom%2Fpurchase%2Fevent%2F1693457' target='_blank'&gt;buy tickets&lt;/a&gt;&lt;/em&gt;&lt;/font&gt;&lt;p&gt;</v>
      </c>
      <c r="V555" s="95" t="str">
        <f t="shared" si="119"/>
        <v>&amp;#149; &lt;b&gt;DC Music Rocks Festival&lt;/b&gt;: Black Dog Prowl, Allthebestkids, Fellowcraft, Pebble to Pearl, Kid Brother - &lt;b&gt;&lt;a href='930.php' title='list by venue'&gt;9:30 Club&lt;/a&gt;&lt;/b&gt;  - &lt;font color='#005500'&gt;&lt;b&gt;NEW!&lt;/b&gt;&lt;/font&gt;&lt;br&gt;</v>
      </c>
      <c r="W555" s="90" t="s">
        <v>221</v>
      </c>
      <c r="X555" s="9">
        <v>1693457</v>
      </c>
      <c r="AE555" s="92" t="str">
        <f t="shared" si="120"/>
        <v>Saturday, 18 August 2018      [&lt;a name='20180818' href='#20180818'&gt;link to this day&lt;/a&gt;]</v>
      </c>
      <c r="AF555" s="96" t="str">
        <f t="shared" si="121"/>
        <v>&lt;a name='20180818'&gt;&lt;b&gt;Saturday, 18 August 2018: &lt;b&gt;DC Music Rocks Festival&lt;/b&gt;: Black Dog Prowl, Allthebestkids, Fellowcraft, Pebble to Pearl, Kid Brother - &lt;a href='930.php' title='list by venue'&gt;9:30 Club&lt;/a&gt;&lt;/b&gt;&lt;/a&gt;&lt;br&gt;</v>
      </c>
      <c r="AG555" s="97">
        <f t="shared" si="122"/>
        <v>2018</v>
      </c>
      <c r="AH555" s="97" t="str">
        <f t="shared" si="123"/>
        <v>08</v>
      </c>
      <c r="AI555" s="97">
        <f t="shared" si="124"/>
        <v>18</v>
      </c>
      <c r="AJ555" s="97" t="str">
        <f t="shared" si="125"/>
        <v>20180818</v>
      </c>
    </row>
    <row r="556" spans="4:36" ht="12" customHeight="1" x14ac:dyDescent="0.15">
      <c r="D556" s="110">
        <v>43289</v>
      </c>
      <c r="E556" s="9" t="s">
        <v>795</v>
      </c>
      <c r="F556" s="86" t="str">
        <f t="shared" si="113"/>
        <v>Saturday</v>
      </c>
      <c r="G556" s="91">
        <v>43330</v>
      </c>
      <c r="H556" s="92" t="str">
        <f>VLOOKUP(MONTH(G556),VLOOKUP!$W$1:$X$24,2)</f>
        <v>August</v>
      </c>
      <c r="I556" s="92" t="str">
        <f t="shared" si="114"/>
        <v>Saturday, 18 August 2018</v>
      </c>
      <c r="J556" s="93" t="s">
        <v>1343</v>
      </c>
      <c r="K556" s="9" t="s">
        <v>3616</v>
      </c>
      <c r="L556" s="86" t="str">
        <f t="shared" si="115"/>
        <v>Atlas Brew Works [2052 West Virginia Ave NE #102, WDC] (Film at 5 PM, bands at 8 PM)</v>
      </c>
      <c r="M556" s="86" t="str">
        <f t="shared" si="116"/>
        <v>Film screening of &lt;em&gt;Slave to the Grind: A Film about Grindcore&lt;/em&gt; featuring a Q&amp;amp;A with director Doug Brown, plus performances by Brainpan (DC record release show), Funeral Leech, Carcosa, Total F*cking Destruction, Tossed Aside</v>
      </c>
      <c r="N556" s="93" t="str">
        <f>J556</f>
        <v>Atlas Brew Works [2052 West Virginia Ave NE #102, WDC]</v>
      </c>
      <c r="O556" s="9" t="s">
        <v>3615</v>
      </c>
      <c r="S556" s="95" t="str">
        <f t="shared" si="117"/>
        <v>Film screening of &lt;em&gt;Slave to the Grind: A Film about Grindcore&lt;/em&gt; featuring a Q&amp;amp;A with director Doug Brown, plus performances by Brainpan (DC record release show), Funeral Leech, Carcosa, Total F*cking Destruction, Tossed Aside</v>
      </c>
      <c r="T556" s="86" t="str">
        <f t="shared" si="118"/>
        <v>&amp;#149; Film screening of &lt;em&gt;Slave to the Grind: A Film about Grindcore&lt;/em&gt; featuring a Q&amp;amp;A with director Doug Brown, plus performances by Brainpan (DC record release show), Funeral Leech, Carcosa, Total F*cking Destruction, Tossed Aside - &lt;b&gt;Atlas Brew Works [2052 West Virginia Ave NE #102, WDC] (Film at 5 PM, bands at 8 PM)&lt;/b&gt; &lt;br&gt;</v>
      </c>
      <c r="U556" s="86" t="str">
        <f>IF(ISBLANK(G556),"","&amp;#149; "&amp;IF(ISBLANK(C556),"","&lt;S&gt;")&amp;I556&amp;IF(ISBLANK(A556),""," - &lt;a href='recommended.php#"&amp;AJ556&amp;"'&gt;&lt;b&gt;&lt;em&gt;&lt;font color='#9C004D'&gt;RECOMMENDED&lt;/font&gt;&lt;/em&gt;&lt;/b&gt;&lt;/a&gt;")&amp;" - "&amp;M556&amp;IF(ISBLANK(K556),K556," - &lt;b&gt;"&amp;K556&amp;"&lt;/b&gt; ")&amp;IF(B556="Sold Out"," - &lt;font color='#000099'&gt;&lt;b&gt;&lt;I&gt;sold out&lt;/I&gt;&lt;/b&gt;&lt;/font&gt;","")&amp;IF(ISBLANK(C556),"","&lt;/S&gt; &lt;b&gt;"&amp;C556&amp;"&lt;/b&gt;")&amp;"&lt;p&gt;")</f>
        <v>&amp;#149; Saturday, 18 August 2018 - Film screening of &lt;em&gt;Slave to the Grind: A Film about Grindcore&lt;/em&gt; featuring a Q&amp;amp;A with director Doug Brown, plus performances by Brainpan (DC record release show), Funeral Leech, Carcosa, Total F*cking Destruction, Tossed Aside - &lt;b&gt;Film at 5 PM, bands at 8 PM&lt;/b&gt; &lt;p&gt;</v>
      </c>
      <c r="V556" s="95" t="str">
        <f t="shared" si="119"/>
        <v>&amp;#149; Film screening of &lt;em&gt;Slave to the Grind: A Film about Grindcore&lt;/em&gt; featuring a Q&amp;amp;A with director Doug Brown, plus performances by Brainpan (DC record release show), Funeral Leech, Carcosa, Total F*cking Destruction, Tossed Aside - &lt;b&gt;Atlas Brew Works [2052 West Virginia Ave NE #102, WDC] (Film at 5 PM, bands at 8 PM)&lt;/b&gt;  - &lt;font color='#005500'&gt;&lt;b&gt;NEW!&lt;/b&gt;&lt;/font&gt;&lt;br&gt;</v>
      </c>
      <c r="W556" s="90" t="s">
        <v>221</v>
      </c>
      <c r="Y556" s="90" t="s">
        <v>3617</v>
      </c>
      <c r="Z556" s="172">
        <v>0.70833333333333337</v>
      </c>
      <c r="AE556" s="92" t="str">
        <f t="shared" si="120"/>
        <v>Saturday, 18 August 2018      [&lt;a name='20180818' href='#20180818'&gt;link to this day&lt;/a&gt;]</v>
      </c>
      <c r="AF556" s="96" t="str">
        <f t="shared" si="121"/>
        <v>&lt;a name='20180818'&gt;&lt;b&gt;Saturday, 18 August 2018: Film screening of &lt;em&gt;Slave to the Grind: A Film about Grindcore&lt;/em&gt; featuring a Q&amp;amp;A with director Doug Brown, plus performances by Brainpan (DC record release show), Funeral Leech, Carcosa, Total F*cking Destruction, Tossed Aside - Atlas Brew Works [2052 West Virginia Ave NE #102, WDC] (Film at 5 PM, bands at 8 PM)&lt;/b&gt;&lt;/a&gt;&lt;br&gt;</v>
      </c>
      <c r="AG556" s="97">
        <f t="shared" si="122"/>
        <v>2018</v>
      </c>
      <c r="AH556" s="97" t="str">
        <f t="shared" si="123"/>
        <v>08</v>
      </c>
      <c r="AI556" s="97">
        <f t="shared" si="124"/>
        <v>18</v>
      </c>
      <c r="AJ556" s="97" t="str">
        <f t="shared" si="125"/>
        <v>20180818</v>
      </c>
    </row>
    <row r="557" spans="4:36" ht="12" customHeight="1" x14ac:dyDescent="0.15">
      <c r="D557" s="110">
        <v>43137</v>
      </c>
      <c r="E557" s="9" t="s">
        <v>795</v>
      </c>
      <c r="F557" s="86" t="str">
        <f t="shared" si="113"/>
        <v>Saturday</v>
      </c>
      <c r="G557" s="91">
        <v>43330</v>
      </c>
      <c r="H557" s="92" t="str">
        <f>VLOOKUP(MONTH(G557),VLOOKUP!$W$1:$X$24,2)</f>
        <v>August</v>
      </c>
      <c r="I557" s="92" t="str">
        <f t="shared" si="114"/>
        <v>Saturday, 18 August 2018</v>
      </c>
      <c r="J557" s="90" t="s">
        <v>446</v>
      </c>
      <c r="L557" s="86" t="str">
        <f t="shared" si="115"/>
        <v>&lt;a href='birchmere.php' title='list by venue'&gt;Birchmere&lt;/a&gt;</v>
      </c>
      <c r="M557" s="86" t="str">
        <f t="shared" si="116"/>
        <v>Jeff Daniels with Ben Daniels Band</v>
      </c>
      <c r="N557" s="86" t="str">
        <f>VLOOKUP(J557,VLOOKUP!$A$2:$S$54,19,FALSE)&amp;J557&amp;"&lt;/a&gt;"</f>
        <v>&lt;a href='birchmere.php' title='list by venue'&gt;Birchmere&lt;/a&gt;</v>
      </c>
      <c r="O557" s="9" t="s">
        <v>2516</v>
      </c>
      <c r="S557" s="95" t="str">
        <f t="shared" si="117"/>
        <v>Jeff Daniels with Ben Daniels Band</v>
      </c>
      <c r="T557" s="86" t="str">
        <f t="shared" si="118"/>
        <v>&amp;#149; Jeff Daniels with Ben Daniels Band - &lt;b&gt;&lt;a href='birchmere.php' title='list by venue'&gt;Birchmere&lt;/a&gt;&lt;/b&gt; &lt;br&gt;</v>
      </c>
      <c r="U557" s="86" t="str">
        <f>IF(ISBLANK(G557),"","&amp;#149; "&amp;IF(ISBLANK(C557),"","&lt;S&gt;")&amp;I557&amp;IF(ISBLANK(A557),""," - &lt;a href='recommended.php#"&amp;AJ557&amp;"'&gt;&lt;b&gt;&lt;em&gt;&lt;font color='#9C004D'&gt;RECOMMENDED&lt;/font&gt;&lt;/em&gt;&lt;/b&gt;&lt;/a&gt;")&amp;" - "&amp;M557&amp;IF(ISBLANK(K557),K557," - &lt;b&gt;"&amp;K557&amp;"&lt;/b&gt; ")&amp;IF(B557="Sold Out"," - &lt;font color='#000099'&gt;&lt;b&gt;&lt;I&gt;sold out&lt;/I&gt;&lt;/b&gt;&lt;/font&gt;","")&amp;IF(ISBLANK(C557),"","&lt;/S&gt; &lt;b&gt;"&amp;C557&amp;"&lt;/b&gt;")&amp;"&lt;p&gt;")</f>
        <v>&amp;#149; Saturday, 18 August 2018 - Jeff Daniels with Ben Daniels Band&lt;p&gt;</v>
      </c>
      <c r="V557" s="95" t="str">
        <f t="shared" si="119"/>
        <v>&amp;#149; Jeff Daniels with Ben Daniels Band - &lt;b&gt;&lt;a href='birchmere.php' title='list by venue'&gt;Birchmere&lt;/a&gt;&lt;/b&gt;  - &lt;font color='#005500'&gt;&lt;b&gt;NEW!&lt;/b&gt;&lt;/font&gt;&lt;br&gt;</v>
      </c>
      <c r="W557" s="90" t="s">
        <v>488</v>
      </c>
      <c r="AE557" s="92" t="str">
        <f t="shared" si="120"/>
        <v>Saturday, 18 August 2018      [&lt;a name='20180818' href='#20180818'&gt;link to this day&lt;/a&gt;]</v>
      </c>
      <c r="AF557" s="96" t="str">
        <f t="shared" si="121"/>
        <v>&lt;a name='20180818'&gt;&lt;b&gt;Saturday, 18 August 2018: Jeff Daniels with Ben Daniels Band - &lt;a href='birchmere.php' title='list by venue'&gt;Birchmere&lt;/a&gt;&lt;/b&gt;&lt;/a&gt;&lt;br&gt;</v>
      </c>
      <c r="AG557" s="97">
        <f t="shared" si="122"/>
        <v>2018</v>
      </c>
      <c r="AH557" s="97" t="str">
        <f t="shared" si="123"/>
        <v>08</v>
      </c>
      <c r="AI557" s="97">
        <f t="shared" si="124"/>
        <v>18</v>
      </c>
      <c r="AJ557" s="97" t="str">
        <f t="shared" si="125"/>
        <v>20180818</v>
      </c>
    </row>
    <row r="558" spans="4:36" ht="12" customHeight="1" x14ac:dyDescent="0.15">
      <c r="D558" s="110">
        <v>43182</v>
      </c>
      <c r="E558" s="9" t="s">
        <v>795</v>
      </c>
      <c r="F558" s="86" t="str">
        <f t="shared" si="113"/>
        <v>Saturday</v>
      </c>
      <c r="G558" s="91">
        <v>43330</v>
      </c>
      <c r="H558" s="92" t="str">
        <f>VLOOKUP(MONTH(G558),VLOOKUP!$W$1:$X$24,2)</f>
        <v>August</v>
      </c>
      <c r="I558" s="92" t="str">
        <f t="shared" si="114"/>
        <v>Saturday, 18 August 2018</v>
      </c>
      <c r="J558" s="90" t="s">
        <v>235</v>
      </c>
      <c r="K558" s="9" t="s">
        <v>321</v>
      </c>
      <c r="L558" s="86" t="str">
        <f t="shared" si="115"/>
        <v>&lt;a href='blackcat.php' title='list by venue'&gt;Black Cat&lt;/a&gt; (Mainstage)</v>
      </c>
      <c r="M558" s="86" t="str">
        <f t="shared" si="116"/>
        <v>Risk! - Live Show &amp;amp; Podcast</v>
      </c>
      <c r="N558" s="86" t="str">
        <f>VLOOKUP(J558,VLOOKUP!$A$2:$S$54,19,FALSE)&amp;J558&amp;"&lt;/a&gt;"</f>
        <v>&lt;a href='blackcat.php' title='list by venue'&gt;Black Cat&lt;/a&gt;</v>
      </c>
      <c r="O558" s="9" t="s">
        <v>2626</v>
      </c>
      <c r="S558" s="95" t="str">
        <f t="shared" si="117"/>
        <v>Risk! - Live Show &amp;amp; Podcast</v>
      </c>
      <c r="T558" s="86" t="str">
        <f t="shared" si="118"/>
        <v>&amp;#149; Risk! - Live Show &amp;amp; Podcast - &lt;b&gt;&lt;a href='blackcat.php' title='list by venue'&gt;Black Cat&lt;/a&gt; (Mainstage)&lt;/b&gt; &lt;br&gt;</v>
      </c>
      <c r="U558" s="112" t="str">
        <f>IF(ISBLANK(G558),"","&amp;#149; "&amp;IF(ISBLANK(C558),"","&lt;S&gt;")&amp;I558&amp;IF(ISBLANK(A558),""," - &lt;a href='recommended.php#"&amp;AJ558&amp;"'&gt;&lt;b&gt;&lt;em&gt;&lt;font color='#9C004D'&gt;RECOMMENDED&lt;/font&gt;&lt;/em&gt;&lt;/b&gt;&lt;/a&gt;")&amp;" - "&amp;M558&amp;IF(ISBLANK(K558),K558," - &lt;b&gt;"&amp;K558&amp;"&lt;/b&gt; ")&amp;IF(B558="Sold Out"," - &lt;font color='#000099'&gt;&lt;b&gt;&lt;I&gt;sold out&lt;/I&gt;&lt;/b&gt;&lt;/font&gt;"," - &lt;font color='#728C00'&gt;&lt;em&gt;&lt;a href='http://www.shareasale.com/r.cfm?u=529909&amp;b=234786&amp;m=27601&amp;afftrack=&amp;urllink=www%2Eticketfly%2Ecom%2Fpurchase%2Fevent%2F"&amp;X558&amp;"' target='_blank'&gt;buy tickets&lt;/a&gt;&lt;/em&gt;&lt;/font&gt;")&amp;IF(ISBLANK(C558),"","&lt;/S&gt; &lt;b&gt;"&amp;C558&amp;"&lt;/b&gt;")&amp;"&lt;p&gt;")</f>
        <v>&amp;#149; Saturday, 18 August 2018 - Risk! - Live Show &amp;amp; Podcast - &lt;b&gt;Mainstage&lt;/b&gt;  - &lt;font color='#728C00'&gt;&lt;em&gt;&lt;a href='http://www.shareasale.com/r.cfm?u=529909&amp;b=234786&amp;m=27601&amp;afftrack=&amp;urllink=www%2Eticketfly%2Ecom%2Fpurchase%2Fevent%2F1657061' target='_blank'&gt;buy tickets&lt;/a&gt;&lt;/em&gt;&lt;/font&gt;&lt;p&gt;</v>
      </c>
      <c r="V558" s="95" t="str">
        <f t="shared" si="119"/>
        <v>&amp;#149; Risk! - Live Show &amp;amp; Podcast - &lt;b&gt;&lt;a href='blackcat.php' title='list by venue'&gt;Black Cat&lt;/a&gt; (Mainstage)&lt;/b&gt;  - &lt;font color='#005500'&gt;&lt;b&gt;NEW!&lt;/b&gt;&lt;/font&gt;&lt;br&gt;</v>
      </c>
      <c r="W558" s="90" t="s">
        <v>221</v>
      </c>
      <c r="X558" s="4">
        <v>1657061</v>
      </c>
      <c r="AE558" s="92" t="str">
        <f t="shared" si="120"/>
        <v>Saturday, 18 August 2018      [&lt;a name='20180818' href='#20180818'&gt;link to this day&lt;/a&gt;]</v>
      </c>
      <c r="AF558" s="96" t="str">
        <f t="shared" si="121"/>
        <v>&lt;a name='20180818'&gt;&lt;b&gt;Saturday, 18 August 2018: Risk! - Live Show &amp;amp; Podcast - &lt;a href='blackcat.php' title='list by venue'&gt;Black Cat&lt;/a&gt; (Mainstage)&lt;/b&gt;&lt;/a&gt;&lt;br&gt;</v>
      </c>
      <c r="AG558" s="97">
        <f t="shared" si="122"/>
        <v>2018</v>
      </c>
      <c r="AH558" s="97" t="str">
        <f t="shared" si="123"/>
        <v>08</v>
      </c>
      <c r="AI558" s="97">
        <f t="shared" si="124"/>
        <v>18</v>
      </c>
      <c r="AJ558" s="97" t="str">
        <f t="shared" si="125"/>
        <v>20180818</v>
      </c>
    </row>
    <row r="559" spans="4:36" ht="12" customHeight="1" x14ac:dyDescent="0.15">
      <c r="D559" s="110">
        <v>43223</v>
      </c>
      <c r="E559" s="9" t="s">
        <v>795</v>
      </c>
      <c r="F559" s="86" t="str">
        <f t="shared" si="113"/>
        <v>Saturday</v>
      </c>
      <c r="G559" s="91">
        <v>43330</v>
      </c>
      <c r="H559" s="92" t="str">
        <f>VLOOKUP(MONTH(G559),VLOOKUP!$W$1:$X$24,2)</f>
        <v>August</v>
      </c>
      <c r="I559" s="92" t="str">
        <f t="shared" si="114"/>
        <v>Saturday, 18 August 2018</v>
      </c>
      <c r="J559" s="90" t="s">
        <v>674</v>
      </c>
      <c r="K559" s="90" t="s">
        <v>454</v>
      </c>
      <c r="L559" s="86" t="str">
        <f t="shared" si="115"/>
        <v>&lt;a href='bluesalley.php' title='list by venue'&gt;Blues Alley&lt;/a&gt; (Two shows)</v>
      </c>
      <c r="M559" s="86" t="str">
        <f t="shared" si="116"/>
        <v>Melba Moore</v>
      </c>
      <c r="N559" s="86" t="str">
        <f>VLOOKUP(J559,VLOOKUP!$A$2:$S$54,19,FALSE)&amp;J559&amp;"&lt;/a&gt;"</f>
        <v>&lt;a href='bluesalley.php' title='list by venue'&gt;Blues Alley&lt;/a&gt;</v>
      </c>
      <c r="O559" s="160" t="s">
        <v>2224</v>
      </c>
      <c r="S559" s="95" t="str">
        <f t="shared" si="117"/>
        <v>Melba Moore</v>
      </c>
      <c r="T559" s="86" t="str">
        <f t="shared" si="118"/>
        <v>&amp;#149; Melba Moore - &lt;b&gt;&lt;a href='bluesalley.php' title='list by venue'&gt;Blues Alley&lt;/a&gt; (Two shows)&lt;/b&gt; &lt;br&gt;</v>
      </c>
      <c r="U559" s="86" t="str">
        <f>IF(ISBLANK(G559),"","&amp;#149; "&amp;IF(ISBLANK(C559),"","&lt;S&gt;")&amp;I559&amp;IF(ISBLANK(A559),""," - &lt;a href='recommended.php#"&amp;AJ559&amp;"'&gt;&lt;b&gt;&lt;em&gt;&lt;font color='#9C004D'&gt;RECOMMENDED&lt;/font&gt;&lt;/em&gt;&lt;/b&gt;&lt;/a&gt;")&amp;" - "&amp;M559&amp;IF(ISBLANK(K559),K559," - &lt;b&gt;"&amp;K559&amp;"&lt;/b&gt; ")&amp;IF(B559="Sold Out"," - &lt;font color='#000099'&gt;&lt;b&gt;&lt;I&gt;sold out&lt;/I&gt;&lt;/b&gt;&lt;/font&gt;","")&amp;IF(ISBLANK(C559),"","&lt;/S&gt; &lt;b&gt;"&amp;C559&amp;"&lt;/b&gt;")&amp;"&lt;p&gt;")</f>
        <v>&amp;#149; Saturday, 18 August 2018 - Melba Moore - &lt;b&gt;Two shows&lt;/b&gt; &lt;p&gt;</v>
      </c>
      <c r="V559" s="95" t="str">
        <f t="shared" si="119"/>
        <v>&amp;#149; Melba Moore - &lt;b&gt;&lt;a href='bluesalley.php' title='list by venue'&gt;Blues Alley&lt;/a&gt; (Two shows)&lt;/b&gt;  - &lt;font color='#005500'&gt;&lt;b&gt;NEW!&lt;/b&gt;&lt;/font&gt;&lt;br&gt;</v>
      </c>
      <c r="W559" s="90" t="s">
        <v>221</v>
      </c>
      <c r="AE559" s="92" t="str">
        <f t="shared" si="120"/>
        <v>Saturday, 18 August 2018      [&lt;a name='20180818' href='#20180818'&gt;link to this day&lt;/a&gt;]</v>
      </c>
      <c r="AF559" s="96" t="str">
        <f t="shared" si="121"/>
        <v>&lt;a name='20180818'&gt;&lt;b&gt;Saturday, 18 August 2018: Melba Moore - &lt;a href='bluesalley.php' title='list by venue'&gt;Blues Alley&lt;/a&gt; (Two shows)&lt;/b&gt;&lt;/a&gt;&lt;br&gt;</v>
      </c>
      <c r="AG559" s="97">
        <f t="shared" si="122"/>
        <v>2018</v>
      </c>
      <c r="AH559" s="97" t="str">
        <f t="shared" si="123"/>
        <v>08</v>
      </c>
      <c r="AI559" s="97">
        <f t="shared" si="124"/>
        <v>18</v>
      </c>
      <c r="AJ559" s="97" t="str">
        <f t="shared" si="125"/>
        <v>20180818</v>
      </c>
    </row>
    <row r="560" spans="4:36" ht="12" customHeight="1" x14ac:dyDescent="0.15">
      <c r="D560" s="110">
        <v>43209</v>
      </c>
      <c r="E560" s="9" t="s">
        <v>795</v>
      </c>
      <c r="F560" s="86" t="str">
        <f t="shared" si="113"/>
        <v>Saturday</v>
      </c>
      <c r="G560" s="91">
        <v>43330</v>
      </c>
      <c r="H560" s="92" t="str">
        <f>VLOOKUP(MONTH(G560),VLOOKUP!$W$1:$X$24,2)</f>
        <v>August</v>
      </c>
      <c r="I560" s="92" t="str">
        <f t="shared" si="114"/>
        <v>Saturday, 18 August 2018</v>
      </c>
      <c r="J560" s="9" t="s">
        <v>2781</v>
      </c>
      <c r="L560" s="86" t="str">
        <f t="shared" si="115"/>
        <v>&lt;a href='citywinery.php' title='list by venue'&gt;City Winery DC&lt;/a&gt; [1350 Okie St NE, Washington, DC 20002]</v>
      </c>
      <c r="M560" s="86" t="str">
        <f t="shared" si="116"/>
        <v>Howie Day</v>
      </c>
      <c r="N560" s="86" t="str">
        <f>VLOOKUP(J560,VLOOKUP!$A$2:$S$54,19,FALSE)&amp;J560&amp;"&lt;/a&gt; ["&amp;VLOOKUP(J560,VLOOKUP!$A$2:$S$54,3,FALSE)&amp;"]"</f>
        <v>&lt;a href='citywinery.php' title='list by venue'&gt;City Winery DC&lt;/a&gt; [1350 Okie St NE, Washington, DC 20002]</v>
      </c>
      <c r="O560" s="9" t="s">
        <v>1954</v>
      </c>
      <c r="S560" s="95" t="str">
        <f t="shared" si="117"/>
        <v>Howie Day</v>
      </c>
      <c r="T560" s="86" t="str">
        <f t="shared" si="118"/>
        <v>&amp;#149; Howie Day - &lt;b&gt;&lt;a href='citywinery.php' title='list by venue'&gt;City Winery DC&lt;/a&gt; [1350 Okie St NE, Washington, DC 20002]&lt;/b&gt; &lt;br&gt;</v>
      </c>
      <c r="U560" s="86" t="str">
        <f>IF(ISBLANK(G560),"","&amp;#149; "&amp;IF(ISBLANK(C560),"","&lt;S&gt;")&amp;I560&amp;IF(ISBLANK(A560),""," - &lt;a href='recommended.php#"&amp;AJ560&amp;"'&gt;&lt;b&gt;&lt;em&gt;&lt;font color='#9C004D'&gt;RECOMMENDED&lt;/font&gt;&lt;/em&gt;&lt;/b&gt;&lt;/a&gt;")&amp;" - "&amp;M560&amp;IF(ISBLANK(K560),K560," - &lt;b&gt;"&amp;K560&amp;"&lt;/b&gt; ")&amp;IF(B560="Sold Out"," - &lt;font color='#000099'&gt;&lt;b&gt;&lt;I&gt;sold out&lt;/I&gt;&lt;/b&gt;&lt;/font&gt;","")&amp;IF(ISBLANK(C560),"","&lt;/S&gt; &lt;b&gt;"&amp;C560&amp;"&lt;/b&gt;")&amp;"&lt;p&gt;")</f>
        <v>&amp;#149; Saturday, 18 August 2018 - Howie Day&lt;p&gt;</v>
      </c>
      <c r="V560" s="95" t="str">
        <f t="shared" si="119"/>
        <v>&amp;#149; Howie Day - &lt;b&gt;&lt;a href='citywinery.php' title='list by venue'&gt;City Winery DC&lt;/a&gt; [1350 Okie St NE, Washington, DC 20002]&lt;/b&gt;  - &lt;font color='#005500'&gt;&lt;b&gt;NEW!&lt;/b&gt;&lt;/font&gt;&lt;br&gt;</v>
      </c>
      <c r="AE560" s="92" t="str">
        <f t="shared" si="120"/>
        <v>Saturday, 18 August 2018      [&lt;a name='20180818' href='#20180818'&gt;link to this day&lt;/a&gt;]</v>
      </c>
      <c r="AF560" s="96" t="str">
        <f t="shared" si="121"/>
        <v>&lt;a name='20180818'&gt;&lt;b&gt;Saturday, 18 August 2018: Howie Day - &lt;a href='citywinery.php' title='list by venue'&gt;City Winery DC&lt;/a&gt; [1350 Okie St NE, Washington, DC 20002]&lt;/b&gt;&lt;/a&gt;&lt;br&gt;</v>
      </c>
      <c r="AG560" s="97">
        <f t="shared" si="122"/>
        <v>2018</v>
      </c>
      <c r="AH560" s="97" t="str">
        <f t="shared" si="123"/>
        <v>08</v>
      </c>
      <c r="AI560" s="97">
        <f t="shared" si="124"/>
        <v>18</v>
      </c>
      <c r="AJ560" s="97" t="str">
        <f t="shared" si="125"/>
        <v>20180818</v>
      </c>
    </row>
    <row r="561" spans="4:36" ht="12" customHeight="1" x14ac:dyDescent="0.15">
      <c r="D561" s="110">
        <v>43289</v>
      </c>
      <c r="E561" s="9" t="s">
        <v>795</v>
      </c>
      <c r="F561" s="86" t="str">
        <f t="shared" si="113"/>
        <v>Saturday</v>
      </c>
      <c r="G561" s="91">
        <v>43330</v>
      </c>
      <c r="H561" s="92" t="str">
        <f>VLOOKUP(MONTH(G561),VLOOKUP!$W$1:$X$24,2)</f>
        <v>August</v>
      </c>
      <c r="I561" s="92" t="str">
        <f t="shared" si="114"/>
        <v>Saturday, 18 August 2018</v>
      </c>
      <c r="J561" s="10" t="s">
        <v>3602</v>
      </c>
      <c r="L561" s="86" t="str">
        <f t="shared" si="115"/>
        <v>El Laberinto Bar &amp;amp; Grill [2423 Hickerson Drive, Wheaton, MD]</v>
      </c>
      <c r="M561" s="86" t="str">
        <f t="shared" si="116"/>
        <v xml:space="preserve">The Chasm, Infernal Conjuration, Acerus, and The Day Of The Beast </v>
      </c>
      <c r="N561" s="93" t="str">
        <f>J561</f>
        <v>El Laberinto Bar &amp;amp; Grill [2423 Hickerson Drive, Wheaton, MD]</v>
      </c>
      <c r="O561" s="9" t="s">
        <v>3619</v>
      </c>
      <c r="S561" s="95" t="str">
        <f t="shared" si="117"/>
        <v xml:space="preserve">Chasm, Infernal Conjuration, Acerus, and The Day Of The Beast </v>
      </c>
      <c r="T561" s="86" t="str">
        <f t="shared" si="118"/>
        <v>&amp;#149; The Chasm, Infernal Conjuration, Acerus, and The Day Of The Beast  - &lt;b&gt;El Laberinto Bar &amp;amp; Grill [2423 Hickerson Drive, Wheaton, MD]&lt;/b&gt; &lt;br&gt;</v>
      </c>
      <c r="U561" s="86" t="str">
        <f>IF(ISBLANK(G561),"","&amp;#149; "&amp;IF(ISBLANK(C561),"","&lt;S&gt;")&amp;I561&amp;IF(ISBLANK(A561),""," - &lt;a href='recommended.php#"&amp;AJ561&amp;"'&gt;&lt;b&gt;&lt;em&gt;&lt;font color='#9C004D'&gt;RECOMMENDED&lt;/font&gt;&lt;/em&gt;&lt;/b&gt;&lt;/a&gt;")&amp;" - "&amp;M561&amp;IF(ISBLANK(K561),K561," - &lt;b&gt;"&amp;K561&amp;"&lt;/b&gt; ")&amp;IF(B561="Sold Out"," - &lt;font color='#000099'&gt;&lt;b&gt;&lt;I&gt;sold out&lt;/I&gt;&lt;/b&gt;&lt;/font&gt;","")&amp;IF(ISBLANK(C561),"","&lt;/S&gt; &lt;b&gt;"&amp;C561&amp;"&lt;/b&gt;")&amp;"&lt;p&gt;")</f>
        <v>&amp;#149; Saturday, 18 August 2018 - The Chasm, Infernal Conjuration, Acerus, and The Day Of The Beast &lt;p&gt;</v>
      </c>
      <c r="V561" s="95" t="str">
        <f t="shared" si="119"/>
        <v>&amp;#149; The Chasm, Infernal Conjuration, Acerus, and The Day Of The Beast  - &lt;b&gt;El Laberinto Bar &amp;amp; Grill [2423 Hickerson Drive, Wheaton, MD]&lt;/b&gt;  - &lt;font color='#005500'&gt;&lt;b&gt;NEW!&lt;/b&gt;&lt;/font&gt;&lt;br&gt;</v>
      </c>
      <c r="AE561" s="92" t="str">
        <f t="shared" si="120"/>
        <v>Saturday, 18 August 2018      [&lt;a name='20180818' href='#20180818'&gt;link to this day&lt;/a&gt;]</v>
      </c>
      <c r="AF561" s="96" t="str">
        <f t="shared" si="121"/>
        <v>&lt;a name='20180818'&gt;&lt;b&gt;Saturday, 18 August 2018: The Chasm, Infernal Conjuration, Acerus, and The Day Of The Beast  - El Laberinto Bar &amp;amp; Grill [2423 Hickerson Drive, Wheaton, MD]&lt;/b&gt;&lt;/a&gt;&lt;br&gt;</v>
      </c>
      <c r="AG561" s="97">
        <f t="shared" si="122"/>
        <v>2018</v>
      </c>
      <c r="AH561" s="97" t="str">
        <f t="shared" si="123"/>
        <v>08</v>
      </c>
      <c r="AI561" s="97">
        <f t="shared" si="124"/>
        <v>18</v>
      </c>
      <c r="AJ561" s="97" t="str">
        <f t="shared" si="125"/>
        <v>20180818</v>
      </c>
    </row>
    <row r="562" spans="4:36" ht="12" customHeight="1" x14ac:dyDescent="0.15">
      <c r="D562" s="110">
        <v>43207</v>
      </c>
      <c r="E562" s="9" t="s">
        <v>795</v>
      </c>
      <c r="F562" s="86" t="str">
        <f t="shared" si="113"/>
        <v>Saturday</v>
      </c>
      <c r="G562" s="91">
        <v>43330</v>
      </c>
      <c r="H562" s="92" t="str">
        <f>VLOOKUP(MONTH(G562),VLOOKUP!$W$1:$X$24,2)</f>
        <v>August</v>
      </c>
      <c r="I562" s="92" t="str">
        <f t="shared" si="114"/>
        <v>Saturday, 18 August 2018</v>
      </c>
      <c r="J562" s="90" t="s">
        <v>450</v>
      </c>
      <c r="L562" s="86" t="str">
        <f t="shared" si="115"/>
        <v>&lt;a href='fillmore.php' title='list by venue'&gt;Fillmore Silver Spring&lt;/a&gt;</v>
      </c>
      <c r="M562" s="86" t="str">
        <f t="shared" si="116"/>
        <v>BandHouse Gigs</v>
      </c>
      <c r="N562" s="86" t="str">
        <f>VLOOKUP(J562,VLOOKUP!$A$2:$S$54,19,FALSE)&amp;J562&amp;"&lt;/a&gt;"</f>
        <v>&lt;a href='fillmore.php' title='list by venue'&gt;Fillmore Silver Spring&lt;/a&gt;</v>
      </c>
      <c r="O562" s="9" t="s">
        <v>2740</v>
      </c>
      <c r="S562" s="95" t="str">
        <f t="shared" si="117"/>
        <v>BandHouse Gigs</v>
      </c>
      <c r="T562" s="86" t="str">
        <f t="shared" si="118"/>
        <v>&amp;#149; BandHouse Gigs - &lt;b&gt;&lt;a href='fillmore.php' title='list by venue'&gt;Fillmore Silver Spring&lt;/a&gt;&lt;/b&gt; &lt;br&gt;</v>
      </c>
      <c r="U562" s="86" t="str">
        <f>IF(ISBLANK(G562),"","&amp;#149; "&amp;IF(ISBLANK(C562),"","&lt;S&gt;")&amp;I562&amp;IF(ISBLANK(A562),""," - &lt;a href='recommended.php#"&amp;AJ562&amp;"'&gt;&lt;b&gt;&lt;em&gt;&lt;font color='#9C004D'&gt;RECOMMENDED&lt;/font&gt;&lt;/em&gt;&lt;/b&gt;&lt;/a&gt;")&amp;" - "&amp;M562&amp;IF(ISBLANK(K562),K562," - &lt;b&gt;"&amp;K562&amp;"&lt;/b&gt; ")&amp;IF(B562="Sold Out"," - &lt;font color='#000099'&gt;&lt;b&gt;&lt;I&gt;sold out&lt;/I&gt;&lt;/b&gt;&lt;/font&gt;","")&amp;IF(ISBLANK(C562),"","&lt;/S&gt; &lt;b&gt;"&amp;C562&amp;"&lt;/b&gt;")&amp;"&lt;p&gt;")</f>
        <v>&amp;#149; Saturday, 18 August 2018 - BandHouse Gigs&lt;p&gt;</v>
      </c>
      <c r="V562" s="95" t="str">
        <f t="shared" si="119"/>
        <v>&amp;#149; BandHouse Gigs - &lt;b&gt;&lt;a href='fillmore.php' title='list by venue'&gt;Fillmore Silver Spring&lt;/a&gt;&lt;/b&gt;  - &lt;font color='#005500'&gt;&lt;b&gt;NEW!&lt;/b&gt;&lt;/font&gt;&lt;br&gt;</v>
      </c>
      <c r="AE562" s="92" t="str">
        <f t="shared" si="120"/>
        <v>Saturday, 18 August 2018      [&lt;a name='20180818' href='#20180818'&gt;link to this day&lt;/a&gt;]</v>
      </c>
      <c r="AF562" s="96" t="str">
        <f t="shared" si="121"/>
        <v>&lt;a name='20180818'&gt;&lt;b&gt;Saturday, 18 August 2018: BandHouse Gigs - &lt;a href='fillmore.php' title='list by venue'&gt;Fillmore Silver Spring&lt;/a&gt;&lt;/b&gt;&lt;/a&gt;&lt;br&gt;</v>
      </c>
      <c r="AG562" s="97">
        <f t="shared" si="122"/>
        <v>2018</v>
      </c>
      <c r="AH562" s="97" t="str">
        <f t="shared" si="123"/>
        <v>08</v>
      </c>
      <c r="AI562" s="97">
        <f t="shared" si="124"/>
        <v>18</v>
      </c>
      <c r="AJ562" s="97" t="str">
        <f t="shared" si="125"/>
        <v>20180818</v>
      </c>
    </row>
    <row r="563" spans="4:36" ht="12" customHeight="1" x14ac:dyDescent="0.15">
      <c r="D563" s="110">
        <v>43137</v>
      </c>
      <c r="E563" s="9" t="s">
        <v>795</v>
      </c>
      <c r="F563" s="86" t="str">
        <f t="shared" si="113"/>
        <v>Saturday</v>
      </c>
      <c r="G563" s="91">
        <v>43330</v>
      </c>
      <c r="H563" s="92" t="str">
        <f>VLOOKUP(MONTH(G563),VLOOKUP!$W$1:$X$24,2)</f>
        <v>August</v>
      </c>
      <c r="I563" s="92" t="str">
        <f t="shared" si="114"/>
        <v>Saturday, 18 August 2018</v>
      </c>
      <c r="J563" s="94" t="s">
        <v>308</v>
      </c>
      <c r="K563" s="9" t="s">
        <v>2488</v>
      </c>
      <c r="L563" s="86" t="str">
        <f t="shared" si="115"/>
        <v>&lt;a href='jll.php' title='list by venue'&gt;Jiffy Lube Live&lt;/a&gt; (the 2018 Country Megaticket)</v>
      </c>
      <c r="M563" s="86" t="str">
        <f t="shared" si="116"/>
        <v>Luke Bryan, Jon Pardi, and Morgan Wallen</v>
      </c>
      <c r="N563" s="86" t="str">
        <f>VLOOKUP(J563,VLOOKUP!$A$2:$S$54,19,FALSE)&amp;J563&amp;"&lt;/a&gt;"</f>
        <v>&lt;a href='jll.php' title='list by venue'&gt;Jiffy Lube Live&lt;/a&gt;</v>
      </c>
      <c r="O563" s="9" t="s">
        <v>1959</v>
      </c>
      <c r="P563" s="9" t="s">
        <v>1784</v>
      </c>
      <c r="Q563" s="9" t="s">
        <v>2425</v>
      </c>
      <c r="S563" s="95" t="str">
        <f t="shared" si="117"/>
        <v>Luke Bryan</v>
      </c>
      <c r="T563" s="86" t="str">
        <f t="shared" si="118"/>
        <v>&amp;#149; Luke Bryan, Jon Pardi, and Morgan Wallen - &lt;b&gt;&lt;a href='jll.php' title='list by venue'&gt;Jiffy Lube Live&lt;/a&gt; (the 2018 Country Megaticket)&lt;/b&gt; &lt;br&gt;</v>
      </c>
      <c r="U563" s="86" t="str">
        <f>IF(ISBLANK(G563),"","&amp;#149; "&amp;IF(ISBLANK(C563),"","&lt;S&gt;")&amp;I563&amp;IF(ISBLANK(A563),""," - &lt;a href='recommended.php#"&amp;AJ563&amp;"'&gt;&lt;b&gt;&lt;em&gt;&lt;font color='#9C004D'&gt;RECOMMENDED&lt;/font&gt;&lt;/em&gt;&lt;/b&gt;&lt;/a&gt;")&amp;" - "&amp;M563&amp;IF(ISBLANK(K563),K563," - &lt;b&gt;"&amp;K563&amp;"&lt;/b&gt; ")&amp;IF(B563="Sold Out"," - &lt;font color='#000099'&gt;&lt;b&gt;&lt;I&gt;sold out&lt;/I&gt;&lt;/b&gt;&lt;/font&gt;","")&amp;IF(ISBLANK(C563),"","&lt;/S&gt; &lt;b&gt;"&amp;C563&amp;"&lt;/b&gt;")&amp;"&lt;p&gt;")</f>
        <v>&amp;#149; Saturday, 18 August 2018 - Luke Bryan, Jon Pardi, and Morgan Wallen - &lt;b&gt;the 2018 Country Megaticket&lt;/b&gt; &lt;p&gt;</v>
      </c>
      <c r="V563" s="95" t="str">
        <f t="shared" si="119"/>
        <v>&amp;#149; Luke Bryan, Jon Pardi, and Morgan Wallen - &lt;b&gt;&lt;a href='jll.php' title='list by venue'&gt;Jiffy Lube Live&lt;/a&gt; (the 2018 Country Megaticket)&lt;/b&gt;  - &lt;font color='#005500'&gt;&lt;b&gt;NEW!&lt;/b&gt;&lt;/font&gt;&lt;br&gt;</v>
      </c>
      <c r="AE563" s="92" t="str">
        <f t="shared" si="120"/>
        <v>Saturday, 18 August 2018      [&lt;a name='20180818' href='#20180818'&gt;link to this day&lt;/a&gt;]</v>
      </c>
      <c r="AF563" s="96" t="str">
        <f t="shared" si="121"/>
        <v>&lt;a name='20180818'&gt;&lt;b&gt;Saturday, 18 August 2018: Luke Bryan, Jon Pardi, and Morgan Wallen - &lt;a href='jll.php' title='list by venue'&gt;Jiffy Lube Live&lt;/a&gt; (the 2018 Country Megaticket)&lt;/b&gt;&lt;/a&gt;&lt;br&gt;</v>
      </c>
      <c r="AG563" s="97">
        <f t="shared" si="122"/>
        <v>2018</v>
      </c>
      <c r="AH563" s="97" t="str">
        <f t="shared" si="123"/>
        <v>08</v>
      </c>
      <c r="AI563" s="97">
        <f t="shared" si="124"/>
        <v>18</v>
      </c>
      <c r="AJ563" s="97" t="str">
        <f t="shared" si="125"/>
        <v>20180818</v>
      </c>
    </row>
    <row r="564" spans="4:36" ht="12" customHeight="1" x14ac:dyDescent="0.15">
      <c r="D564" s="110">
        <v>43207</v>
      </c>
      <c r="E564" s="9" t="s">
        <v>795</v>
      </c>
      <c r="F564" s="86" t="str">
        <f t="shared" si="113"/>
        <v>Saturday</v>
      </c>
      <c r="G564" s="91">
        <v>43330</v>
      </c>
      <c r="H564" s="92" t="str">
        <f>VLOOKUP(MONTH(G564),VLOOKUP!$W$1:$X$24,2)</f>
        <v>August</v>
      </c>
      <c r="I564" s="92" t="str">
        <f t="shared" si="114"/>
        <v>Saturday, 18 August 2018</v>
      </c>
      <c r="J564" s="90" t="s">
        <v>443</v>
      </c>
      <c r="L564" s="86" t="str">
        <f t="shared" si="115"/>
        <v>&lt;a href='mpp.php' title='list by venue'&gt;Merriweather Post Pavilion&lt;/a&gt;</v>
      </c>
      <c r="M564" s="86" t="str">
        <f t="shared" si="116"/>
        <v>Cake, Ben Folds, and Tall Heights</v>
      </c>
      <c r="N564" s="86" t="str">
        <f>VLOOKUP(J564,VLOOKUP!$A$2:$S$54,19,FALSE)&amp;J564&amp;"&lt;/a&gt;"</f>
        <v>&lt;a href='mpp.php' title='list by venue'&gt;Merriweather Post Pavilion&lt;/a&gt;</v>
      </c>
      <c r="O564" s="9" t="s">
        <v>2773</v>
      </c>
      <c r="P564" s="9" t="s">
        <v>2133</v>
      </c>
      <c r="Q564" s="9" t="s">
        <v>2395</v>
      </c>
      <c r="S564" s="95" t="str">
        <f t="shared" si="117"/>
        <v>Cake</v>
      </c>
      <c r="T564" s="86" t="str">
        <f t="shared" si="118"/>
        <v>&amp;#149; Cake, Ben Folds, and Tall Heights - &lt;b&gt;&lt;a href='mpp.php' title='list by venue'&gt;Merriweather Post Pavilion&lt;/a&gt;&lt;/b&gt; &lt;br&gt;</v>
      </c>
      <c r="U564" s="112" t="str">
        <f>IF(ISBLANK(G564),"","&amp;#149; "&amp;IF(ISBLANK(C564),"","&lt;S&gt;")&amp;I564&amp;IF(ISBLANK(A564),""," - &lt;a href='recommended.php#"&amp;AJ564&amp;"'&gt;&lt;b&gt;&lt;em&gt;&lt;font color='#9C004D'&gt;RECOMMENDED&lt;/font&gt;&lt;/em&gt;&lt;/b&gt;&lt;/a&gt;")&amp;" - "&amp;M564&amp;IF(ISBLANK(K564),K564," - &lt;b&gt;"&amp;K564&amp;"&lt;/b&gt; ")&amp;IF(B564="Sold Out"," - &lt;font color='#000099'&gt;&lt;b&gt;&lt;I&gt;sold out&lt;/I&gt;&lt;/b&gt;&lt;/font&gt;"," - &lt;font color='#728C00'&gt;&lt;em&gt;&lt;a href='http://www.shareasale.com/r.cfm?u=529909&amp;b=234786&amp;m=27601&amp;afftrack=&amp;urllink=www%2Eticketfly%2Ecom%2Fpurchase%2Fevent%2F"&amp;X564&amp;"' target='_blank'&gt;buy tickets&lt;/a&gt;&lt;/em&gt;&lt;/font&gt;")&amp;IF(ISBLANK(C564),"","&lt;/S&gt; &lt;b&gt;"&amp;C564&amp;"&lt;/b&gt;")&amp;"&lt;p&gt;")</f>
        <v>&amp;#149; Saturday, 18 August 2018 - Cake, Ben Folds, and Tall Heights - &lt;font color='#728C00'&gt;&lt;em&gt;&lt;a href='http://www.shareasale.com/r.cfm?u=529909&amp;b=234786&amp;m=27601&amp;afftrack=&amp;urllink=www%2Eticketfly%2Ecom%2Fpurchase%2Fevent%2F1672414' target='_blank'&gt;buy tickets&lt;/a&gt;&lt;/em&gt;&lt;/font&gt;&lt;p&gt;</v>
      </c>
      <c r="V564" s="95" t="str">
        <f t="shared" si="119"/>
        <v>&amp;#149; Cake, Ben Folds, and Tall Heights - &lt;b&gt;&lt;a href='mpp.php' title='list by venue'&gt;Merriweather Post Pavilion&lt;/a&gt;&lt;/b&gt;  - &lt;font color='#005500'&gt;&lt;b&gt;NEW!&lt;/b&gt;&lt;/font&gt;&lt;br&gt;</v>
      </c>
      <c r="X564" s="9">
        <v>1672414</v>
      </c>
      <c r="AE564" s="92" t="str">
        <f t="shared" si="120"/>
        <v>Saturday, 18 August 2018      [&lt;a name='20180818' href='#20180818'&gt;link to this day&lt;/a&gt;]</v>
      </c>
      <c r="AF564" s="96" t="str">
        <f t="shared" si="121"/>
        <v>&lt;a name='20180818'&gt;&lt;b&gt;Saturday, 18 August 2018: Cake, Ben Folds, and Tall Heights - &lt;a href='mpp.php' title='list by venue'&gt;Merriweather Post Pavilion&lt;/a&gt;&lt;/b&gt;&lt;/a&gt;&lt;br&gt;</v>
      </c>
      <c r="AG564" s="97">
        <f t="shared" si="122"/>
        <v>2018</v>
      </c>
      <c r="AH564" s="97" t="str">
        <f t="shared" si="123"/>
        <v>08</v>
      </c>
      <c r="AI564" s="97">
        <f t="shared" si="124"/>
        <v>18</v>
      </c>
      <c r="AJ564" s="97" t="str">
        <f t="shared" si="125"/>
        <v>20180818</v>
      </c>
    </row>
    <row r="565" spans="4:36" ht="12" customHeight="1" x14ac:dyDescent="0.15">
      <c r="D565" s="110">
        <v>43185</v>
      </c>
      <c r="E565" s="9" t="s">
        <v>795</v>
      </c>
      <c r="F565" s="86" t="str">
        <f t="shared" si="113"/>
        <v>Saturday</v>
      </c>
      <c r="G565" s="91">
        <v>43330</v>
      </c>
      <c r="H565" s="92" t="str">
        <f>VLOOKUP(MONTH(G565),VLOOKUP!$W$1:$X$24,2)</f>
        <v>August</v>
      </c>
      <c r="I565" s="92" t="str">
        <f t="shared" si="114"/>
        <v>Saturday, 18 August 2018</v>
      </c>
      <c r="J565" s="106" t="s">
        <v>606</v>
      </c>
      <c r="L565" s="86" t="str">
        <f t="shared" si="115"/>
        <v>&lt;a href='ottobar.php' title='list by venue'&gt;Ottobar (Baltimore)&lt;/a&gt;</v>
      </c>
      <c r="M565" s="86" t="str">
        <f t="shared" si="116"/>
        <v>&lt;b&gt;Maryland Folk Metal Fest IV&lt;/b&gt;: Helsott, Winter Nights, Sekengard, Goblin Hovel, Urn, Wandering Oak, Ferus Din, and Ashen</v>
      </c>
      <c r="N565" s="86" t="str">
        <f>VLOOKUP(J565,VLOOKUP!$A$2:$S$54,19,FALSE)&amp;J565&amp;"&lt;/a&gt;"</f>
        <v>&lt;a href='ottobar.php' title='list by venue'&gt;Ottobar (Baltimore)&lt;/a&gt;</v>
      </c>
      <c r="O565" s="173" t="s">
        <v>2713</v>
      </c>
      <c r="P565" s="106"/>
      <c r="Q565" s="106"/>
      <c r="R565" s="106"/>
      <c r="S565" s="95" t="str">
        <f t="shared" si="117"/>
        <v>Maryland Folk Metal Fest IV&lt;/b&gt;: Helsott, Winter Nights, Sekengard, Goblin Hovel, Urn, Wandering Oak, Ferus Din, and Ashen</v>
      </c>
      <c r="T565" s="86" t="str">
        <f t="shared" si="118"/>
        <v>&amp;#149; &lt;b&gt;Maryland Folk Metal Fest IV&lt;/b&gt;: Helsott, Winter Nights, Sekengard, Goblin Hovel, Urn, Wandering Oak, Ferus Din, and Ashen - &lt;b&gt;&lt;a href='ottobar.php' title='list by venue'&gt;Ottobar (Baltimore)&lt;/a&gt;&lt;/b&gt; &lt;br&gt;</v>
      </c>
      <c r="U565" s="112" t="str">
        <f>IF(ISBLANK(G565),"","&amp;#149; "&amp;IF(ISBLANK(C565),"","&lt;S&gt;")&amp;I565&amp;IF(ISBLANK(A565),""," - &lt;a href='recommended.php#"&amp;AJ565&amp;"'&gt;&lt;b&gt;&lt;em&gt;&lt;font color='#9C004D'&gt;RECOMMENDED&lt;/font&gt;&lt;/em&gt;&lt;/b&gt;&lt;/a&gt;")&amp;" - "&amp;M565&amp;IF(ISBLANK(K565),K565," - &lt;b&gt;"&amp;K565&amp;"&lt;/b&gt; ")&amp;IF(B565="Sold Out"," - &lt;font color='#000099'&gt;&lt;b&gt;&lt;I&gt;sold out&lt;/I&gt;&lt;/b&gt;&lt;/font&gt;"," - &lt;font color='#728C00'&gt;&lt;em&gt;&lt;a href='http://www.shareasale.com/r.cfm?u=529909&amp;b=234786&amp;m=27601&amp;afftrack=&amp;urllink=www%2Eticketfly%2Ecom%2Fpurchase%2Fevent%2F"&amp;X565&amp;"' target='_blank'&gt;buy tickets&lt;/a&gt;&lt;/em&gt;&lt;/font&gt;")&amp;IF(ISBLANK(C565),"","&lt;/S&gt; &lt;b&gt;"&amp;C565&amp;"&lt;/b&gt;")&amp;"&lt;p&gt;")</f>
        <v>&amp;#149; Saturday, 18 August 2018 - &lt;b&gt;Maryland Folk Metal Fest IV&lt;/b&gt;: Helsott, Winter Nights, Sekengard, Goblin Hovel, Urn, Wandering Oak, Ferus Din, and Ashen - &lt;font color='#728C00'&gt;&lt;em&gt;&lt;a href='http://www.shareasale.com/r.cfm?u=529909&amp;b=234786&amp;m=27601&amp;afftrack=&amp;urllink=www%2Eticketfly%2Ecom%2Fpurchase%2Fevent%2F1685005' target='_blank'&gt;buy tickets&lt;/a&gt;&lt;/em&gt;&lt;/font&gt;&lt;p&gt;</v>
      </c>
      <c r="V565" s="95" t="str">
        <f t="shared" si="119"/>
        <v>&amp;#149; &lt;b&gt;Maryland Folk Metal Fest IV&lt;/b&gt;: Helsott, Winter Nights, Sekengard, Goblin Hovel, Urn, Wandering Oak, Ferus Din, and Ashen - &lt;b&gt;&lt;a href='ottobar.php' title='list by venue'&gt;Ottobar (Baltimore)&lt;/a&gt;&lt;/b&gt;  - &lt;font color='#005500'&gt;&lt;b&gt;NEW!&lt;/b&gt;&lt;/font&gt;&lt;br&gt;</v>
      </c>
      <c r="X565" s="9">
        <v>1685005</v>
      </c>
      <c r="AE565" s="92" t="str">
        <f t="shared" si="120"/>
        <v>Saturday, 18 August 2018      [&lt;a name='20180818' href='#20180818'&gt;link to this day&lt;/a&gt;]</v>
      </c>
      <c r="AF565" s="96" t="str">
        <f t="shared" si="121"/>
        <v>&lt;a name='20180818'&gt;&lt;b&gt;Saturday, 18 August 2018: &lt;b&gt;Maryland Folk Metal Fest IV&lt;/b&gt;: Helsott, Winter Nights, Sekengard, Goblin Hovel, Urn, Wandering Oak, Ferus Din, and Ashen - &lt;a href='ottobar.php' title='list by venue'&gt;Ottobar (Baltimore)&lt;/a&gt;&lt;/b&gt;&lt;/a&gt;&lt;br&gt;</v>
      </c>
      <c r="AG565" s="97">
        <f t="shared" si="122"/>
        <v>2018</v>
      </c>
      <c r="AH565" s="97" t="str">
        <f t="shared" si="123"/>
        <v>08</v>
      </c>
      <c r="AI565" s="97">
        <f t="shared" si="124"/>
        <v>18</v>
      </c>
      <c r="AJ565" s="97" t="str">
        <f t="shared" si="125"/>
        <v>20180818</v>
      </c>
    </row>
    <row r="566" spans="4:36" ht="12" customHeight="1" x14ac:dyDescent="0.15">
      <c r="D566" s="110">
        <v>43242</v>
      </c>
      <c r="E566" s="9" t="s">
        <v>795</v>
      </c>
      <c r="F566" s="86" t="str">
        <f t="shared" si="113"/>
        <v>Saturday</v>
      </c>
      <c r="G566" s="91">
        <v>43330</v>
      </c>
      <c r="H566" s="92" t="str">
        <f>VLOOKUP(MONTH(G566),VLOOKUP!$W$1:$X$24,2)</f>
        <v>August</v>
      </c>
      <c r="I566" s="92" t="str">
        <f t="shared" si="114"/>
        <v>Saturday, 18 August 2018</v>
      </c>
      <c r="J566" s="93" t="s">
        <v>1002</v>
      </c>
      <c r="L566" s="86" t="str">
        <f t="shared" si="115"/>
        <v>Power Plant Live [34 Market Place, Baltimore, MD]</v>
      </c>
      <c r="M566" s="86" t="str">
        <f t="shared" si="116"/>
        <v>Billy Currington and Locash</v>
      </c>
      <c r="N566" s="93" t="str">
        <f>J566</f>
        <v>Power Plant Live [34 Market Place, Baltimore, MD]</v>
      </c>
      <c r="O566" s="9" t="s">
        <v>1980</v>
      </c>
      <c r="P566" s="9" t="s">
        <v>2423</v>
      </c>
      <c r="S566" s="95" t="str">
        <f t="shared" si="117"/>
        <v>Billy Currington</v>
      </c>
      <c r="T566" s="86" t="str">
        <f t="shared" si="118"/>
        <v>&amp;#149; Billy Currington and Locash - &lt;b&gt;Power Plant Live [34 Market Place, Baltimore, MD]&lt;/b&gt; &lt;br&gt;</v>
      </c>
      <c r="U566" s="86" t="str">
        <f>IF(ISBLANK(G566),"","&amp;#149; "&amp;IF(ISBLANK(C566),"","&lt;S&gt;")&amp;I566&amp;IF(ISBLANK(A566),""," - &lt;a href='recommended.php#"&amp;AJ566&amp;"'&gt;&lt;b&gt;&lt;em&gt;&lt;font color='#9C004D'&gt;RECOMMENDED&lt;/font&gt;&lt;/em&gt;&lt;/b&gt;&lt;/a&gt;")&amp;" - "&amp;M566&amp;IF(ISBLANK(K566),K566," - &lt;b&gt;"&amp;K566&amp;"&lt;/b&gt; ")&amp;IF(B566="Sold Out"," - &lt;font color='#000099'&gt;&lt;b&gt;&lt;I&gt;sold out&lt;/I&gt;&lt;/b&gt;&lt;/font&gt;","")&amp;IF(ISBLANK(C566),"","&lt;/S&gt; &lt;b&gt;"&amp;C566&amp;"&lt;/b&gt;")&amp;"&lt;p&gt;")</f>
        <v>&amp;#149; Saturday, 18 August 2018 - Billy Currington and Locash&lt;p&gt;</v>
      </c>
      <c r="V566" s="95" t="str">
        <f t="shared" si="119"/>
        <v>&amp;#149; Billy Currington and Locash - &lt;b&gt;Power Plant Live [34 Market Place, Baltimore, MD]&lt;/b&gt;  - &lt;font color='#005500'&gt;&lt;b&gt;NEW!&lt;/b&gt;&lt;/font&gt;&lt;br&gt;</v>
      </c>
      <c r="AE566" s="92" t="str">
        <f t="shared" si="120"/>
        <v>Saturday, 18 August 2018      [&lt;a name='20180818' href='#20180818'&gt;link to this day&lt;/a&gt;]</v>
      </c>
      <c r="AF566" s="96" t="str">
        <f t="shared" si="121"/>
        <v>&lt;a name='20180818'&gt;&lt;b&gt;Saturday, 18 August 2018: Billy Currington and Locash - Power Plant Live [34 Market Place, Baltimore, MD]&lt;/b&gt;&lt;/a&gt;&lt;br&gt;</v>
      </c>
      <c r="AG566" s="97">
        <f t="shared" si="122"/>
        <v>2018</v>
      </c>
      <c r="AH566" s="97" t="str">
        <f t="shared" si="123"/>
        <v>08</v>
      </c>
      <c r="AI566" s="97">
        <f t="shared" si="124"/>
        <v>18</v>
      </c>
      <c r="AJ566" s="97" t="str">
        <f t="shared" si="125"/>
        <v>20180818</v>
      </c>
    </row>
    <row r="567" spans="4:36" ht="12" customHeight="1" x14ac:dyDescent="0.15">
      <c r="D567" s="110">
        <v>43209</v>
      </c>
      <c r="E567" s="9" t="s">
        <v>795</v>
      </c>
      <c r="F567" s="86" t="str">
        <f t="shared" si="113"/>
        <v>Saturday</v>
      </c>
      <c r="G567" s="91">
        <v>43330</v>
      </c>
      <c r="H567" s="92" t="str">
        <f>VLOOKUP(MONTH(G567),VLOOKUP!$W$1:$X$24,2)</f>
        <v>August</v>
      </c>
      <c r="I567" s="92" t="str">
        <f t="shared" si="114"/>
        <v>Saturday, 18 August 2018</v>
      </c>
      <c r="J567" s="94" t="s">
        <v>605</v>
      </c>
      <c r="L567" s="86" t="str">
        <f t="shared" si="115"/>
        <v>&lt;a href='rnrh.php' title='list by venue'&gt;Rock &amp; Roll Hotel&lt;/a&gt;</v>
      </c>
      <c r="M567" s="86" t="str">
        <f t="shared" si="116"/>
        <v>Sparta</v>
      </c>
      <c r="N567" s="86" t="str">
        <f>VLOOKUP(J567,VLOOKUP!$A$2:$S$54,19,FALSE)&amp;J567&amp;"&lt;/a&gt;"</f>
        <v>&lt;a href='rnrh.php' title='list by venue'&gt;Rock &amp; Roll Hotel&lt;/a&gt;</v>
      </c>
      <c r="O567" s="9" t="s">
        <v>2830</v>
      </c>
      <c r="S567" s="95" t="str">
        <f t="shared" si="117"/>
        <v>Sparta</v>
      </c>
      <c r="T567" s="86" t="str">
        <f t="shared" si="118"/>
        <v>&amp;#149; Sparta - &lt;b&gt;&lt;a href='rnrh.php' title='list by venue'&gt;Rock &amp; Roll Hotel&lt;/a&gt;&lt;/b&gt; &lt;br&gt;</v>
      </c>
      <c r="U567" s="112" t="str">
        <f>IF(ISBLANK(G567),"","&amp;#149; "&amp;IF(ISBLANK(C567),"","&lt;S&gt;")&amp;I567&amp;IF(ISBLANK(A567),""," - &lt;a href='recommended.php#"&amp;AJ567&amp;"'&gt;&lt;b&gt;&lt;em&gt;&lt;font color='#9C004D'&gt;RECOMMENDED&lt;/font&gt;&lt;/em&gt;&lt;/b&gt;&lt;/a&gt;")&amp;" - "&amp;M567&amp;IF(ISBLANK(K567),K567," - &lt;b&gt;"&amp;K567&amp;"&lt;/b&gt; ")&amp;IF(B567="Sold Out"," - &lt;font color='#000099'&gt;&lt;b&gt;&lt;I&gt;sold out&lt;/I&gt;&lt;/b&gt;&lt;/font&gt;"," - &lt;font color='#728C00'&gt;&lt;em&gt;&lt;a href='http://www.shareasale.com/r.cfm?u=529909&amp;b=234786&amp;m=27601&amp;afftrack=&amp;urllink=www%2Eticketfly%2Ecom%2Fpurchase%2Fevent%2F"&amp;X567&amp;"' target='_blank'&gt;buy tickets&lt;/a&gt;&lt;/em&gt;&lt;/font&gt;")&amp;IF(ISBLANK(C567),"","&lt;/S&gt; &lt;b&gt;"&amp;C567&amp;"&lt;/b&gt;")&amp;"&lt;p&gt;")</f>
        <v>&amp;#149; Saturday, 18 August 2018 - Sparta - &lt;font color='#728C00'&gt;&lt;em&gt;&lt;a href='http://www.shareasale.com/r.cfm?u=529909&amp;b=234786&amp;m=27601&amp;afftrack=&amp;urllink=www%2Eticketfly%2Ecom%2Fpurchase%2Fevent%2F1679299' target='_blank'&gt;buy tickets&lt;/a&gt;&lt;/em&gt;&lt;/font&gt;&lt;p&gt;</v>
      </c>
      <c r="V567" s="95" t="str">
        <f t="shared" si="119"/>
        <v>&amp;#149; Sparta - &lt;b&gt;&lt;a href='rnrh.php' title='list by venue'&gt;Rock &amp; Roll Hotel&lt;/a&gt;&lt;/b&gt;  - &lt;font color='#005500'&gt;&lt;b&gt;NEW!&lt;/b&gt;&lt;/font&gt;&lt;br&gt;</v>
      </c>
      <c r="X567" s="9">
        <v>1679299</v>
      </c>
      <c r="AE567" s="92" t="str">
        <f t="shared" si="120"/>
        <v>Saturday, 18 August 2018      [&lt;a name='20180818' href='#20180818'&gt;link to this day&lt;/a&gt;]</v>
      </c>
      <c r="AF567" s="96" t="str">
        <f t="shared" si="121"/>
        <v>&lt;a name='20180818'&gt;&lt;b&gt;Saturday, 18 August 2018: Sparta - &lt;a href='rnrh.php' title='list by venue'&gt;Rock &amp; Roll Hotel&lt;/a&gt;&lt;/b&gt;&lt;/a&gt;&lt;br&gt;</v>
      </c>
      <c r="AG567" s="97">
        <f t="shared" si="122"/>
        <v>2018</v>
      </c>
      <c r="AH567" s="97" t="str">
        <f t="shared" si="123"/>
        <v>08</v>
      </c>
      <c r="AI567" s="97">
        <f t="shared" si="124"/>
        <v>18</v>
      </c>
      <c r="AJ567" s="97" t="str">
        <f t="shared" si="125"/>
        <v>20180818</v>
      </c>
    </row>
    <row r="568" spans="4:36" ht="12" customHeight="1" x14ac:dyDescent="0.15">
      <c r="D568" s="110">
        <v>43273</v>
      </c>
      <c r="E568" s="9" t="s">
        <v>795</v>
      </c>
      <c r="F568" s="86" t="str">
        <f t="shared" si="113"/>
        <v>Saturday</v>
      </c>
      <c r="G568" s="91">
        <v>43330</v>
      </c>
      <c r="H568" s="92" t="str">
        <f>VLOOKUP(MONTH(G568),VLOOKUP!$W$1:$X$24,2)</f>
        <v>August</v>
      </c>
      <c r="I568" s="92" t="str">
        <f t="shared" si="114"/>
        <v>Saturday, 18 August 2018</v>
      </c>
      <c r="J568" s="94" t="s">
        <v>605</v>
      </c>
      <c r="K568" s="9" t="s">
        <v>3213</v>
      </c>
      <c r="L568" s="86" t="str">
        <f t="shared" si="115"/>
        <v>&lt;a href='rnrh.php' title='list by venue'&gt;Rock &amp; Roll Hotel&lt;/a&gt; (Rock &amp; Roll Hotel 12 Year Anniversary)</v>
      </c>
      <c r="M568" s="86" t="str">
        <f t="shared" si="116"/>
        <v>Sparta and Sound &amp;amp; Shape</v>
      </c>
      <c r="N568" s="86" t="str">
        <f>VLOOKUP(J568,VLOOKUP!$A$2:$S$54,19,FALSE)&amp;J568&amp;"&lt;/a&gt;"</f>
        <v>&lt;a href='rnrh.php' title='list by venue'&gt;Rock &amp; Roll Hotel&lt;/a&gt;</v>
      </c>
      <c r="O568" s="9" t="s">
        <v>2830</v>
      </c>
      <c r="P568" s="9" t="s">
        <v>2117</v>
      </c>
      <c r="S568" s="95" t="str">
        <f t="shared" si="117"/>
        <v>Sparta</v>
      </c>
      <c r="T568" s="86" t="str">
        <f t="shared" si="118"/>
        <v>&amp;#149; Sparta and Sound &amp;amp; Shape - &lt;b&gt;&lt;a href='rnrh.php' title='list by venue'&gt;Rock &amp; Roll Hotel&lt;/a&gt; (Rock &amp; Roll Hotel 12 Year Anniversary)&lt;/b&gt; &lt;br&gt;</v>
      </c>
      <c r="U568" s="112" t="str">
        <f>IF(ISBLANK(G568),"","&amp;#149; "&amp;IF(ISBLANK(C568),"","&lt;S&gt;")&amp;I568&amp;IF(ISBLANK(A568),""," - &lt;a href='recommended.php#"&amp;AJ568&amp;"'&gt;&lt;b&gt;&lt;em&gt;&lt;font color='#9C004D'&gt;RECOMMENDED&lt;/font&gt;&lt;/em&gt;&lt;/b&gt;&lt;/a&gt;")&amp;" - "&amp;M568&amp;IF(ISBLANK(K568),K568," - &lt;b&gt;"&amp;K568&amp;"&lt;/b&gt; ")&amp;IF(B568="Sold Out"," - &lt;font color='#000099'&gt;&lt;b&gt;&lt;I&gt;sold out&lt;/I&gt;&lt;/b&gt;&lt;/font&gt;"," - &lt;font color='#728C00'&gt;&lt;em&gt;&lt;a href='http://www.shareasale.com/r.cfm?u=529909&amp;b=234786&amp;m=27601&amp;afftrack=&amp;urllink=www%2Eticketfly%2Ecom%2Fpurchase%2Fevent%2F"&amp;X568&amp;"' target='_blank'&gt;buy tickets&lt;/a&gt;&lt;/em&gt;&lt;/font&gt;")&amp;IF(ISBLANK(C568),"","&lt;/S&gt; &lt;b&gt;"&amp;C568&amp;"&lt;/b&gt;")&amp;"&lt;p&gt;")</f>
        <v>&amp;#149; Saturday, 18 August 2018 - Sparta and Sound &amp;amp; Shape - &lt;b&gt;Rock &amp; Roll Hotel 12 Year Anniversary&lt;/b&gt;  - &lt;font color='#728C00'&gt;&lt;em&gt;&lt;a href='http://www.shareasale.com/r.cfm?u=529909&amp;b=234786&amp;m=27601&amp;afftrack=&amp;urllink=www%2Eticketfly%2Ecom%2Fpurchase%2Fevent%2F1679299' target='_blank'&gt;buy tickets&lt;/a&gt;&lt;/em&gt;&lt;/font&gt;&lt;p&gt;</v>
      </c>
      <c r="V568" s="95" t="str">
        <f t="shared" si="119"/>
        <v>&amp;#149; Sparta and Sound &amp;amp; Shape - &lt;b&gt;&lt;a href='rnrh.php' title='list by venue'&gt;Rock &amp; Roll Hotel&lt;/a&gt; (Rock &amp; Roll Hotel 12 Year Anniversary)&lt;/b&gt;  - &lt;font color='#005500'&gt;&lt;b&gt;NEW!&lt;/b&gt;&lt;/font&gt;&lt;br&gt;</v>
      </c>
      <c r="X568" s="9">
        <v>1679299</v>
      </c>
      <c r="AE568" s="92" t="str">
        <f t="shared" si="120"/>
        <v>Saturday, 18 August 2018      [&lt;a name='20180818' href='#20180818'&gt;link to this day&lt;/a&gt;]</v>
      </c>
      <c r="AF568" s="96" t="str">
        <f t="shared" si="121"/>
        <v>&lt;a name='20180818'&gt;&lt;b&gt;Saturday, 18 August 2018: Sparta and Sound &amp;amp; Shape - &lt;a href='rnrh.php' title='list by venue'&gt;Rock &amp; Roll Hotel&lt;/a&gt; (Rock &amp; Roll Hotel 12 Year Anniversary)&lt;/b&gt;&lt;/a&gt;&lt;br&gt;</v>
      </c>
      <c r="AG568" s="97">
        <f t="shared" si="122"/>
        <v>2018</v>
      </c>
      <c r="AH568" s="97" t="str">
        <f t="shared" si="123"/>
        <v>08</v>
      </c>
      <c r="AI568" s="97">
        <f t="shared" si="124"/>
        <v>18</v>
      </c>
      <c r="AJ568" s="97" t="str">
        <f t="shared" si="125"/>
        <v>20180818</v>
      </c>
    </row>
    <row r="569" spans="4:36" ht="12" customHeight="1" x14ac:dyDescent="0.15">
      <c r="D569" s="110">
        <v>43200</v>
      </c>
      <c r="E569" s="9" t="s">
        <v>795</v>
      </c>
      <c r="F569" s="86" t="str">
        <f t="shared" si="113"/>
        <v>Saturday</v>
      </c>
      <c r="G569" s="91">
        <v>43330</v>
      </c>
      <c r="H569" s="92" t="str">
        <f>VLOOKUP(MONTH(G569),VLOOKUP!$W$1:$X$24,2)</f>
        <v>August</v>
      </c>
      <c r="I569" s="92" t="str">
        <f t="shared" si="114"/>
        <v>Saturday, 18 August 2018</v>
      </c>
      <c r="J569" s="90" t="s">
        <v>439</v>
      </c>
      <c r="L569" s="86" t="str">
        <f t="shared" si="115"/>
        <v>&lt;a href='statethetre.php' title='list by venue'&gt;State Theatre&lt;/a&gt;</v>
      </c>
      <c r="M569" s="86" t="str">
        <f t="shared" si="116"/>
        <v>Trial By Fire (Journey tribute)</v>
      </c>
      <c r="N569" s="86" t="str">
        <f>VLOOKUP(J569,VLOOKUP!$A$2:$S$54,19,FALSE)&amp;J569&amp;"&lt;/a&gt;"</f>
        <v>&lt;a href='statethetre.php' title='list by venue'&gt;State Theatre&lt;/a&gt;</v>
      </c>
      <c r="O569" s="9" t="s">
        <v>2147</v>
      </c>
      <c r="S569" s="95" t="str">
        <f t="shared" si="117"/>
        <v>Trial By Fire (Journey tribute)</v>
      </c>
      <c r="T569" s="86" t="str">
        <f t="shared" si="118"/>
        <v>&amp;#149; Trial By Fire (Journey tribute) - &lt;b&gt;&lt;a href='statethetre.php' title='list by venue'&gt;State Theatre&lt;/a&gt;&lt;/b&gt; &lt;br&gt;</v>
      </c>
      <c r="U569" s="86" t="str">
        <f>IF(ISBLANK(G569),"","&amp;#149; "&amp;IF(ISBLANK(C569),"","&lt;S&gt;")&amp;I569&amp;IF(ISBLANK(A569),""," - &lt;a href='recommended.php#"&amp;AJ569&amp;"'&gt;&lt;b&gt;&lt;em&gt;&lt;font color='#9C004D'&gt;RECOMMENDED&lt;/font&gt;&lt;/em&gt;&lt;/b&gt;&lt;/a&gt;")&amp;" - "&amp;M569&amp;IF(ISBLANK(K569),K569," - &lt;b&gt;"&amp;K569&amp;"&lt;/b&gt; ")&amp;IF(B569="Sold Out"," - &lt;font color='#000099'&gt;&lt;b&gt;&lt;I&gt;sold out&lt;/I&gt;&lt;/b&gt;&lt;/font&gt;","")&amp;IF(ISBLANK(C569),"","&lt;/S&gt; &lt;b&gt;"&amp;C569&amp;"&lt;/b&gt;")&amp;"&lt;p&gt;")</f>
        <v>&amp;#149; Saturday, 18 August 2018 - Trial By Fire (Journey tribute)&lt;p&gt;</v>
      </c>
      <c r="V569" s="95" t="str">
        <f t="shared" si="119"/>
        <v>&amp;#149; Trial By Fire (Journey tribute) - &lt;b&gt;&lt;a href='statethetre.php' title='list by venue'&gt;State Theatre&lt;/a&gt;&lt;/b&gt;  - &lt;font color='#005500'&gt;&lt;b&gt;NEW!&lt;/b&gt;&lt;/font&gt;&lt;br&gt;</v>
      </c>
      <c r="AE569" s="92" t="str">
        <f t="shared" si="120"/>
        <v>Saturday, 18 August 2018      [&lt;a name='20180818' href='#20180818'&gt;link to this day&lt;/a&gt;]</v>
      </c>
      <c r="AF569" s="96" t="str">
        <f t="shared" si="121"/>
        <v>&lt;a name='20180818'&gt;&lt;b&gt;Saturday, 18 August 2018: Trial By Fire (Journey tribute) - &lt;a href='statethetre.php' title='list by venue'&gt;State Theatre&lt;/a&gt;&lt;/b&gt;&lt;/a&gt;&lt;br&gt;</v>
      </c>
      <c r="AG569" s="97">
        <f t="shared" si="122"/>
        <v>2018</v>
      </c>
      <c r="AH569" s="97" t="str">
        <f t="shared" si="123"/>
        <v>08</v>
      </c>
      <c r="AI569" s="97">
        <f t="shared" si="124"/>
        <v>18</v>
      </c>
      <c r="AJ569" s="97" t="str">
        <f t="shared" si="125"/>
        <v>20180818</v>
      </c>
    </row>
    <row r="570" spans="4:36" ht="12" customHeight="1" x14ac:dyDescent="0.15">
      <c r="D570" s="110">
        <v>43207</v>
      </c>
      <c r="E570" s="9" t="s">
        <v>795</v>
      </c>
      <c r="F570" s="86" t="str">
        <f t="shared" si="113"/>
        <v>Saturday</v>
      </c>
      <c r="G570" s="91">
        <v>43330</v>
      </c>
      <c r="H570" s="92" t="str">
        <f>VLOOKUP(MONTH(G570),VLOOKUP!$W$1:$X$24,2)</f>
        <v>August</v>
      </c>
      <c r="I570" s="92" t="str">
        <f t="shared" si="114"/>
        <v>Saturday, 18 August 2018</v>
      </c>
      <c r="J570" s="94" t="s">
        <v>200</v>
      </c>
      <c r="L570" s="86" t="str">
        <f t="shared" si="115"/>
        <v>&lt;a href='hamilton.php' title='list by venue'&gt;the Hamilton&lt;/a&gt;</v>
      </c>
      <c r="M570" s="86" t="str">
        <f t="shared" si="116"/>
        <v>Donavon Frankenreiter</v>
      </c>
      <c r="N570" s="86" t="str">
        <f>VLOOKUP(J570,VLOOKUP!$A$2:$S$54,19,FALSE)&amp;J570&amp;"&lt;/a&gt;"</f>
        <v>&lt;a href='hamilton.php' title='list by venue'&gt;the Hamilton&lt;/a&gt;</v>
      </c>
      <c r="O570" s="4" t="s">
        <v>2106</v>
      </c>
      <c r="S570" s="95" t="str">
        <f t="shared" si="117"/>
        <v>Donavon Frankenreiter</v>
      </c>
      <c r="T570" s="86" t="str">
        <f t="shared" si="118"/>
        <v>&amp;#149; Donavon Frankenreiter - &lt;b&gt;&lt;a href='hamilton.php' title='list by venue'&gt;the Hamilton&lt;/a&gt;&lt;/b&gt; &lt;br&gt;</v>
      </c>
      <c r="U570" s="112" t="str">
        <f>IF(ISBLANK(G570),"","&amp;#149; "&amp;IF(ISBLANK(C570),"","&lt;S&gt;")&amp;I570&amp;IF(ISBLANK(A570),""," - &lt;a href='recommended.php#"&amp;AJ570&amp;"'&gt;&lt;b&gt;&lt;em&gt;&lt;font color='#9C004D'&gt;RECOMMENDED&lt;/font&gt;&lt;/em&gt;&lt;/b&gt;&lt;/a&gt;")&amp;" - "&amp;M570&amp;IF(ISBLANK(K570),K570," - &lt;b&gt;"&amp;K570&amp;"&lt;/b&gt; ")&amp;IF(B570="Sold Out"," - &lt;font color='#000099'&gt;&lt;b&gt;&lt;I&gt;sold out&lt;/I&gt;&lt;/b&gt;&lt;/font&gt;"," - &lt;font color='#728C00'&gt;&lt;em&gt;&lt;a href='http://www.shareasale.com/r.cfm?u=529909&amp;b=234786&amp;m=27601&amp;afftrack=&amp;urllink=www%2Eticketfly%2Ecom%2Fpurchase%2Fevent%2F"&amp;X570&amp;"' target='_blank'&gt;buy tickets&lt;/a&gt;&lt;/em&gt;&lt;/font&gt;")&amp;IF(ISBLANK(C570),"","&lt;/S&gt; &lt;b&gt;"&amp;C570&amp;"&lt;/b&gt;")&amp;"&lt;p&gt;")</f>
        <v>&amp;#149; Saturday, 18 August 2018 - Donavon Frankenreiter - &lt;font color='#728C00'&gt;&lt;em&gt;&lt;a href='http://www.shareasale.com/r.cfm?u=529909&amp;b=234786&amp;m=27601&amp;afftrack=&amp;urllink=www%2Eticketfly%2Ecom%2Fpurchase%2Fevent%2F1678230' target='_blank'&gt;buy tickets&lt;/a&gt;&lt;/em&gt;&lt;/font&gt;&lt;p&gt;</v>
      </c>
      <c r="V570" s="95" t="str">
        <f t="shared" si="119"/>
        <v>&amp;#149; Donavon Frankenreiter - &lt;b&gt;&lt;a href='hamilton.php' title='list by venue'&gt;the Hamilton&lt;/a&gt;&lt;/b&gt;  - &lt;font color='#005500'&gt;&lt;b&gt;NEW!&lt;/b&gt;&lt;/font&gt;&lt;br&gt;</v>
      </c>
      <c r="X570" s="9">
        <v>1678230</v>
      </c>
      <c r="AE570" s="92" t="str">
        <f t="shared" si="120"/>
        <v>Saturday, 18 August 2018      [&lt;a name='20180818' href='#20180818'&gt;link to this day&lt;/a&gt;]</v>
      </c>
      <c r="AF570" s="96" t="str">
        <f t="shared" si="121"/>
        <v>&lt;a name='20180818'&gt;&lt;b&gt;Saturday, 18 August 2018: Donavon Frankenreiter - &lt;a href='hamilton.php' title='list by venue'&gt;the Hamilton&lt;/a&gt;&lt;/b&gt;&lt;/a&gt;&lt;br&gt;</v>
      </c>
      <c r="AG570" s="97">
        <f t="shared" si="122"/>
        <v>2018</v>
      </c>
      <c r="AH570" s="97" t="str">
        <f t="shared" si="123"/>
        <v>08</v>
      </c>
      <c r="AI570" s="97">
        <f t="shared" si="124"/>
        <v>18</v>
      </c>
      <c r="AJ570" s="97" t="str">
        <f t="shared" si="125"/>
        <v>20180818</v>
      </c>
    </row>
    <row r="571" spans="4:36" ht="12" customHeight="1" x14ac:dyDescent="0.15">
      <c r="D571" s="110">
        <v>43276</v>
      </c>
      <c r="E571" s="9" t="s">
        <v>795</v>
      </c>
      <c r="F571" s="86" t="str">
        <f t="shared" si="113"/>
        <v>Saturday</v>
      </c>
      <c r="G571" s="91">
        <v>43330</v>
      </c>
      <c r="H571" s="92" t="str">
        <f>VLOOKUP(MONTH(G571),VLOOKUP!$W$1:$X$24,2)</f>
        <v>August</v>
      </c>
      <c r="I571" s="92" t="str">
        <f t="shared" si="114"/>
        <v>Saturday, 18 August 2018</v>
      </c>
      <c r="J571" s="90" t="s">
        <v>216</v>
      </c>
      <c r="L571" s="86" t="str">
        <f t="shared" si="115"/>
        <v>&lt;a href='velvetlounge.php' title='list by venue'&gt;Velvet Lounge&lt;/a&gt;</v>
      </c>
      <c r="M571" s="86" t="str">
        <f t="shared" si="116"/>
        <v>Crushnpain, Xoxok, and La Roche</v>
      </c>
      <c r="N571" s="86" t="str">
        <f>VLOOKUP(J571,VLOOKUP!$A$2:$S$54,19,FALSE)&amp;J571&amp;"&lt;/a&gt;"</f>
        <v>&lt;a href='velvetlounge.php' title='list by venue'&gt;Velvet Lounge&lt;/a&gt;</v>
      </c>
      <c r="O571" s="9" t="s">
        <v>3441</v>
      </c>
      <c r="P571" s="9" t="s">
        <v>3442</v>
      </c>
      <c r="Q571" s="9" t="s">
        <v>3443</v>
      </c>
      <c r="S571" s="95" t="str">
        <f t="shared" si="117"/>
        <v>Crushnpain</v>
      </c>
      <c r="T571" s="86" t="str">
        <f t="shared" si="118"/>
        <v>&amp;#149; Crushnpain, Xoxok, and La Roche - &lt;b&gt;&lt;a href='velvetlounge.php' title='list by venue'&gt;Velvet Lounge&lt;/a&gt;&lt;/b&gt; &lt;br&gt;</v>
      </c>
      <c r="U571" s="86" t="str">
        <f>IF(ISBLANK(G571),"","&amp;#149; "&amp;IF(ISBLANK(C571),"","&lt;S&gt;")&amp;I571&amp;IF(ISBLANK(A571),""," - &lt;a href='recommended.php#"&amp;AJ571&amp;"'&gt;&lt;b&gt;&lt;em&gt;&lt;font color='#9C004D'&gt;RECOMMENDED&lt;/font&gt;&lt;/em&gt;&lt;/b&gt;&lt;/a&gt;")&amp;" - "&amp;M571&amp;IF(ISBLANK(K571),K571," - &lt;b&gt;"&amp;K571&amp;"&lt;/b&gt; ")&amp;IF(B571="Sold Out"," - &lt;font color='#000099'&gt;&lt;b&gt;&lt;I&gt;sold out&lt;/I&gt;&lt;/b&gt;&lt;/font&gt;","")&amp;IF(ISBLANK(C571),"","&lt;/S&gt; &lt;b&gt;"&amp;C571&amp;"&lt;/b&gt;")&amp;"&lt;p&gt;")</f>
        <v>&amp;#149; Saturday, 18 August 2018 - Crushnpain, Xoxok, and La Roche&lt;p&gt;</v>
      </c>
      <c r="V571" s="95" t="str">
        <f t="shared" si="119"/>
        <v>&amp;#149; Crushnpain, Xoxok, and La Roche - &lt;b&gt;&lt;a href='velvetlounge.php' title='list by venue'&gt;Velvet Lounge&lt;/a&gt;&lt;/b&gt;  - &lt;font color='#005500'&gt;&lt;b&gt;NEW!&lt;/b&gt;&lt;/font&gt;&lt;br&gt;</v>
      </c>
      <c r="AE571" s="92" t="str">
        <f t="shared" si="120"/>
        <v>Saturday, 18 August 2018      [&lt;a name='20180818' href='#20180818'&gt;link to this day&lt;/a&gt;]</v>
      </c>
      <c r="AF571" s="96" t="str">
        <f t="shared" si="121"/>
        <v>&lt;a name='20180818'&gt;&lt;b&gt;Saturday, 18 August 2018: Crushnpain, Xoxok, and La Roche - &lt;a href='velvetlounge.php' title='list by venue'&gt;Velvet Lounge&lt;/a&gt;&lt;/b&gt;&lt;/a&gt;&lt;br&gt;</v>
      </c>
      <c r="AG571" s="97">
        <f t="shared" si="122"/>
        <v>2018</v>
      </c>
      <c r="AH571" s="97" t="str">
        <f t="shared" si="123"/>
        <v>08</v>
      </c>
      <c r="AI571" s="97">
        <f t="shared" si="124"/>
        <v>18</v>
      </c>
      <c r="AJ571" s="97" t="str">
        <f t="shared" si="125"/>
        <v>20180818</v>
      </c>
    </row>
    <row r="572" spans="4:36" ht="12" customHeight="1" x14ac:dyDescent="0.15">
      <c r="D572" s="110">
        <v>43153</v>
      </c>
      <c r="E572" s="9" t="s">
        <v>795</v>
      </c>
      <c r="F572" s="86" t="str">
        <f t="shared" si="113"/>
        <v>Saturday</v>
      </c>
      <c r="G572" s="91">
        <v>43330</v>
      </c>
      <c r="H572" s="92" t="str">
        <f>VLOOKUP(MONTH(G572),VLOOKUP!$W$1:$X$24,2)</f>
        <v>August</v>
      </c>
      <c r="I572" s="92" t="str">
        <f t="shared" si="114"/>
        <v>Saturday, 18 August 2018</v>
      </c>
      <c r="J572" s="90" t="s">
        <v>234</v>
      </c>
      <c r="K572" s="90" t="s">
        <v>1644</v>
      </c>
      <c r="L572" s="86" t="str">
        <f t="shared" si="115"/>
        <v>&lt;a href='wolftrap.php' title='list by venue'&gt;Wolf Trap&lt;/a&gt; (Filene Center)</v>
      </c>
      <c r="M572" s="86" t="str">
        <f t="shared" si="116"/>
        <v>the Avett Brothers and Nicole Atkins</v>
      </c>
      <c r="N572" s="86" t="str">
        <f>VLOOKUP(J572,VLOOKUP!$A$2:$S$54,19,FALSE)&amp;J572&amp;"&lt;/a&gt;"</f>
        <v>&lt;a href='wolftrap.php' title='list by venue'&gt;Wolf Trap&lt;/a&gt;</v>
      </c>
      <c r="O572" s="9" t="s">
        <v>2582</v>
      </c>
      <c r="P572" s="9" t="s">
        <v>2262</v>
      </c>
      <c r="S572" s="95" t="str">
        <f t="shared" si="117"/>
        <v>Avett Brothers</v>
      </c>
      <c r="T572" s="86" t="str">
        <f t="shared" si="118"/>
        <v>&amp;#149; the Avett Brothers and Nicole Atkins - &lt;b&gt;&lt;a href='wolftrap.php' title='list by venue'&gt;Wolf Trap&lt;/a&gt; (Filene Center)&lt;/b&gt; &lt;br&gt;</v>
      </c>
      <c r="U572" s="86" t="str">
        <f>IF(ISBLANK(G572),"","&amp;#149; "&amp;IF(ISBLANK(C572),"","&lt;S&gt;")&amp;I572&amp;IF(ISBLANK(A572),""," - &lt;a href='recommended.php#"&amp;AJ572&amp;"'&gt;&lt;b&gt;&lt;em&gt;&lt;font color='#9C004D'&gt;RECOMMENDED&lt;/font&gt;&lt;/em&gt;&lt;/b&gt;&lt;/a&gt;")&amp;" - "&amp;M572&amp;IF(ISBLANK(K572),K572," - &lt;b&gt;"&amp;K572&amp;"&lt;/b&gt; ")&amp;IF(B572="Sold Out"," - &lt;font color='#000099'&gt;&lt;b&gt;&lt;I&gt;sold out&lt;/I&gt;&lt;/b&gt;&lt;/font&gt;","")&amp;IF(ISBLANK(C572),"","&lt;/S&gt; &lt;b&gt;"&amp;C572&amp;"&lt;/b&gt;")&amp;"&lt;p&gt;")</f>
        <v>&amp;#149; Saturday, 18 August 2018 - the Avett Brothers and Nicole Atkins - &lt;b&gt;Filene Center&lt;/b&gt; &lt;p&gt;</v>
      </c>
      <c r="V572" s="95" t="str">
        <f t="shared" si="119"/>
        <v>&amp;#149; the Avett Brothers and Nicole Atkins - &lt;b&gt;&lt;a href='wolftrap.php' title='list by venue'&gt;Wolf Trap&lt;/a&gt; (Filene Center)&lt;/b&gt;  - &lt;font color='#005500'&gt;&lt;b&gt;NEW!&lt;/b&gt;&lt;/font&gt;&lt;br&gt;</v>
      </c>
      <c r="AE572" s="92" t="str">
        <f t="shared" si="120"/>
        <v>Saturday, 18 August 2018      [&lt;a name='20180818' href='#20180818'&gt;link to this day&lt;/a&gt;]</v>
      </c>
      <c r="AF572" s="128" t="str">
        <f t="shared" si="121"/>
        <v>&lt;a name='20180818'&gt;&lt;b&gt;Saturday, 18 August 2018: the Avett Brothers and Nicole Atkins - &lt;a href='wolftrap.php' title='list by venue'&gt;Wolf Trap&lt;/a&gt; (Filene Center)&lt;/b&gt;&lt;/a&gt;&lt;br&gt;</v>
      </c>
      <c r="AG572" s="129">
        <f t="shared" si="122"/>
        <v>2018</v>
      </c>
      <c r="AH572" s="129" t="str">
        <f t="shared" si="123"/>
        <v>08</v>
      </c>
      <c r="AI572" s="129">
        <f t="shared" si="124"/>
        <v>18</v>
      </c>
      <c r="AJ572" s="129" t="str">
        <f t="shared" si="125"/>
        <v>20180818</v>
      </c>
    </row>
    <row r="573" spans="4:36" ht="12" customHeight="1" x14ac:dyDescent="0.15">
      <c r="D573" s="110">
        <v>43152</v>
      </c>
      <c r="E573" s="9" t="s">
        <v>795</v>
      </c>
      <c r="F573" s="86" t="str">
        <f t="shared" si="113"/>
        <v>Sunday</v>
      </c>
      <c r="G573" s="91">
        <v>43331</v>
      </c>
      <c r="H573" s="92" t="str">
        <f>VLOOKUP(MONTH(G573),VLOOKUP!$W$1:$X$24,2)</f>
        <v>August</v>
      </c>
      <c r="I573" s="92" t="str">
        <f t="shared" si="114"/>
        <v>Sunday, 19 August 2018</v>
      </c>
      <c r="J573" s="90" t="s">
        <v>446</v>
      </c>
      <c r="L573" s="86" t="str">
        <f t="shared" si="115"/>
        <v>&lt;a href='birchmere.php' title='list by venue'&gt;Birchmere&lt;/a&gt;</v>
      </c>
      <c r="M573" s="86" t="str">
        <f t="shared" si="116"/>
        <v>Jean-Luc Ponty: The Atlantic Years</v>
      </c>
      <c r="N573" s="86" t="str">
        <f>VLOOKUP(J573,VLOOKUP!$A$2:$S$54,19,FALSE)&amp;J573&amp;"&lt;/a&gt;"</f>
        <v>&lt;a href='birchmere.php' title='list by venue'&gt;Birchmere&lt;/a&gt;</v>
      </c>
      <c r="O573" s="9" t="s">
        <v>2532</v>
      </c>
      <c r="S573" s="95" t="str">
        <f t="shared" si="117"/>
        <v>Jean-Luc Ponty: The Atlantic Years</v>
      </c>
      <c r="T573" s="86" t="str">
        <f t="shared" si="118"/>
        <v>&amp;#149; Jean-Luc Ponty: The Atlantic Years - &lt;b&gt;&lt;a href='birchmere.php' title='list by venue'&gt;Birchmere&lt;/a&gt;&lt;/b&gt; &lt;br&gt;</v>
      </c>
      <c r="U573" s="86" t="str">
        <f>IF(ISBLANK(G573),"","&amp;#149; "&amp;IF(ISBLANK(C573),"","&lt;S&gt;")&amp;I573&amp;IF(ISBLANK(A573),""," - &lt;a href='recommended.php#"&amp;AJ573&amp;"'&gt;&lt;b&gt;&lt;em&gt;&lt;font color='#9C004D'&gt;RECOMMENDED&lt;/font&gt;&lt;/em&gt;&lt;/b&gt;&lt;/a&gt;")&amp;" - "&amp;M573&amp;IF(ISBLANK(K573),K573," - &lt;b&gt;"&amp;K573&amp;"&lt;/b&gt; ")&amp;IF(B573="Sold Out"," - &lt;font color='#000099'&gt;&lt;b&gt;&lt;I&gt;sold out&lt;/I&gt;&lt;/b&gt;&lt;/font&gt;","")&amp;IF(ISBLANK(C573),"","&lt;/S&gt; &lt;b&gt;"&amp;C573&amp;"&lt;/b&gt;")&amp;"&lt;p&gt;")</f>
        <v>&amp;#149; Sunday, 19 August 2018 - Jean-Luc Ponty: The Atlantic Years&lt;p&gt;</v>
      </c>
      <c r="V573" s="95" t="str">
        <f t="shared" si="119"/>
        <v>&amp;#149; Jean-Luc Ponty: The Atlantic Years - &lt;b&gt;&lt;a href='birchmere.php' title='list by venue'&gt;Birchmere&lt;/a&gt;&lt;/b&gt;  - &lt;font color='#005500'&gt;&lt;b&gt;NEW!&lt;/b&gt;&lt;/font&gt;&lt;br&gt;</v>
      </c>
      <c r="W573" s="90" t="s">
        <v>488</v>
      </c>
      <c r="AE573" s="92" t="str">
        <f t="shared" si="120"/>
        <v>Sunday, 19 August 2018      [&lt;a name='20180819' href='#20180819'&gt;link to this day&lt;/a&gt;]</v>
      </c>
      <c r="AF573" s="96" t="str">
        <f t="shared" si="121"/>
        <v>&lt;a name='20180819'&gt;&lt;b&gt;Sunday, 19 August 2018: Jean-Luc Ponty: The Atlantic Years - &lt;a href='birchmere.php' title='list by venue'&gt;Birchmere&lt;/a&gt;&lt;/b&gt;&lt;/a&gt;&lt;br&gt;</v>
      </c>
      <c r="AG573" s="97">
        <f t="shared" si="122"/>
        <v>2018</v>
      </c>
      <c r="AH573" s="97" t="str">
        <f t="shared" si="123"/>
        <v>08</v>
      </c>
      <c r="AI573" s="97">
        <f t="shared" si="124"/>
        <v>19</v>
      </c>
      <c r="AJ573" s="97" t="str">
        <f t="shared" si="125"/>
        <v>20180819</v>
      </c>
    </row>
    <row r="574" spans="4:36" ht="12" customHeight="1" x14ac:dyDescent="0.15">
      <c r="D574" s="110">
        <v>43223</v>
      </c>
      <c r="E574" s="9" t="s">
        <v>795</v>
      </c>
      <c r="F574" s="86" t="str">
        <f t="shared" si="113"/>
        <v>Sunday</v>
      </c>
      <c r="G574" s="91">
        <v>43331</v>
      </c>
      <c r="H574" s="92" t="str">
        <f>VLOOKUP(MONTH(G574),VLOOKUP!$W$1:$X$24,2)</f>
        <v>August</v>
      </c>
      <c r="I574" s="92" t="str">
        <f t="shared" si="114"/>
        <v>Sunday, 19 August 2018</v>
      </c>
      <c r="J574" s="90" t="s">
        <v>674</v>
      </c>
      <c r="K574" s="90" t="s">
        <v>454</v>
      </c>
      <c r="L574" s="86" t="str">
        <f t="shared" si="115"/>
        <v>&lt;a href='bluesalley.php' title='list by venue'&gt;Blues Alley&lt;/a&gt; (Two shows)</v>
      </c>
      <c r="M574" s="86" t="str">
        <f t="shared" si="116"/>
        <v>Melba Moore</v>
      </c>
      <c r="N574" s="86" t="str">
        <f>VLOOKUP(J574,VLOOKUP!$A$2:$S$54,19,FALSE)&amp;J574&amp;"&lt;/a&gt;"</f>
        <v>&lt;a href='bluesalley.php' title='list by venue'&gt;Blues Alley&lt;/a&gt;</v>
      </c>
      <c r="O574" s="160" t="s">
        <v>2224</v>
      </c>
      <c r="S574" s="95" t="str">
        <f t="shared" si="117"/>
        <v>Melba Moore</v>
      </c>
      <c r="T574" s="86" t="str">
        <f t="shared" si="118"/>
        <v>&amp;#149; Melba Moore - &lt;b&gt;&lt;a href='bluesalley.php' title='list by venue'&gt;Blues Alley&lt;/a&gt; (Two shows)&lt;/b&gt; &lt;br&gt;</v>
      </c>
      <c r="U574" s="86" t="str">
        <f>IF(ISBLANK(G574),"","&amp;#149; "&amp;IF(ISBLANK(C574),"","&lt;S&gt;")&amp;I574&amp;IF(ISBLANK(A574),""," - &lt;a href='recommended.php#"&amp;AJ574&amp;"'&gt;&lt;b&gt;&lt;em&gt;&lt;font color='#9C004D'&gt;RECOMMENDED&lt;/font&gt;&lt;/em&gt;&lt;/b&gt;&lt;/a&gt;")&amp;" - "&amp;M574&amp;IF(ISBLANK(K574),K574," - &lt;b&gt;"&amp;K574&amp;"&lt;/b&gt; ")&amp;IF(B574="Sold Out"," - &lt;font color='#000099'&gt;&lt;b&gt;&lt;I&gt;sold out&lt;/I&gt;&lt;/b&gt;&lt;/font&gt;","")&amp;IF(ISBLANK(C574),"","&lt;/S&gt; &lt;b&gt;"&amp;C574&amp;"&lt;/b&gt;")&amp;"&lt;p&gt;")</f>
        <v>&amp;#149; Sunday, 19 August 2018 - Melba Moore - &lt;b&gt;Two shows&lt;/b&gt; &lt;p&gt;</v>
      </c>
      <c r="V574" s="95" t="str">
        <f t="shared" si="119"/>
        <v>&amp;#149; Melba Moore - &lt;b&gt;&lt;a href='bluesalley.php' title='list by venue'&gt;Blues Alley&lt;/a&gt; (Two shows)&lt;/b&gt;  - &lt;font color='#005500'&gt;&lt;b&gt;NEW!&lt;/b&gt;&lt;/font&gt;&lt;br&gt;</v>
      </c>
      <c r="W574" s="90" t="s">
        <v>221</v>
      </c>
      <c r="AE574" s="92" t="str">
        <f t="shared" si="120"/>
        <v>Sunday, 19 August 2018      [&lt;a name='20180819' href='#20180819'&gt;link to this day&lt;/a&gt;]</v>
      </c>
      <c r="AF574" s="96" t="str">
        <f t="shared" si="121"/>
        <v>&lt;a name='20180819'&gt;&lt;b&gt;Sunday, 19 August 2018: Melba Moore - &lt;a href='bluesalley.php' title='list by venue'&gt;Blues Alley&lt;/a&gt; (Two shows)&lt;/b&gt;&lt;/a&gt;&lt;br&gt;</v>
      </c>
      <c r="AG574" s="97">
        <f t="shared" si="122"/>
        <v>2018</v>
      </c>
      <c r="AH574" s="97" t="str">
        <f t="shared" si="123"/>
        <v>08</v>
      </c>
      <c r="AI574" s="97">
        <f t="shared" si="124"/>
        <v>19</v>
      </c>
      <c r="AJ574" s="97" t="str">
        <f t="shared" si="125"/>
        <v>20180819</v>
      </c>
    </row>
    <row r="575" spans="4:36" ht="12" customHeight="1" x14ac:dyDescent="0.15">
      <c r="D575" s="110">
        <v>43233</v>
      </c>
      <c r="E575" s="9" t="s">
        <v>795</v>
      </c>
      <c r="F575" s="86" t="str">
        <f t="shared" si="113"/>
        <v>Sunday</v>
      </c>
      <c r="G575" s="91">
        <v>43331</v>
      </c>
      <c r="H575" s="92" t="str">
        <f>VLOOKUP(MONTH(G575),VLOOKUP!$W$1:$X$24,2)</f>
        <v>August</v>
      </c>
      <c r="I575" s="92" t="str">
        <f t="shared" si="114"/>
        <v>Sunday, 19 August 2018</v>
      </c>
      <c r="J575" s="90" t="s">
        <v>217</v>
      </c>
      <c r="L575" s="86" t="str">
        <f t="shared" si="115"/>
        <v>&lt;a href='jamminjava.php' title='list by venue'&gt;Jammin' Java&lt;/a&gt;</v>
      </c>
      <c r="M575" s="86" t="str">
        <f t="shared" si="116"/>
        <v>the Hunts and Fox &amp;amp; the Bear</v>
      </c>
      <c r="N575" s="86" t="str">
        <f>VLOOKUP(J575,VLOOKUP!$A$2:$S$54,19,FALSE)&amp;J575&amp;"&lt;/a&gt;"</f>
        <v>&lt;a href='jamminjava.php' title='list by venue'&gt;Jammin' Java&lt;/a&gt;</v>
      </c>
      <c r="O575" s="9" t="s">
        <v>2996</v>
      </c>
      <c r="P575" s="9" t="s">
        <v>2997</v>
      </c>
      <c r="S575" s="95" t="str">
        <f t="shared" si="117"/>
        <v>Hunts</v>
      </c>
      <c r="T575" s="86" t="str">
        <f t="shared" si="118"/>
        <v>&amp;#149; the Hunts and Fox &amp;amp; the Bear - &lt;b&gt;&lt;a href='jamminjava.php' title='list by venue'&gt;Jammin' Java&lt;/a&gt;&lt;/b&gt; &lt;br&gt;</v>
      </c>
      <c r="U575" s="112" t="str">
        <f>IF(ISBLANK(G575),"","&amp;#149; "&amp;IF(ISBLANK(C575),"","&lt;S&gt;")&amp;I575&amp;IF(ISBLANK(A575),""," - &lt;a href='recommended.php#"&amp;AJ575&amp;"'&gt;&lt;b&gt;&lt;em&gt;&lt;font color='#9C004D'&gt;RECOMMENDED&lt;/font&gt;&lt;/em&gt;&lt;/b&gt;&lt;/a&gt;")&amp;" - "&amp;M575&amp;IF(ISBLANK(K575),K575," - &lt;b&gt;"&amp;K575&amp;"&lt;/b&gt; ")&amp;IF(B575="Sold Out"," - &lt;font color='#000099'&gt;&lt;b&gt;&lt;I&gt;sold out&lt;/I&gt;&lt;/b&gt;&lt;/font&gt;"," - &lt;font color='#728C00'&gt;&lt;em&gt;&lt;a href='http://www.shareasale.com/r.cfm?u=529909&amp;b=234786&amp;m=27601&amp;afftrack=&amp;urllink=www%2Eticketfly%2Ecom%2Fpurchase%2Fevent%2F"&amp;X575&amp;"' target='_blank'&gt;buy tickets&lt;/a&gt;&lt;/em&gt;&lt;/font&gt;")&amp;IF(ISBLANK(C575),"","&lt;/S&gt; &lt;b&gt;"&amp;C575&amp;"&lt;/b&gt;")&amp;"&lt;p&gt;")</f>
        <v>&amp;#149; Sunday, 19 August 2018 - the Hunts and Fox &amp;amp; the Bear - &lt;font color='#728C00'&gt;&lt;em&gt;&lt;a href='http://www.shareasale.com/r.cfm?u=529909&amp;b=234786&amp;m=27601&amp;afftrack=&amp;urllink=www%2Eticketfly%2Ecom%2Fpurchase%2Fevent%2F1692224' target='_blank'&gt;buy tickets&lt;/a&gt;&lt;/em&gt;&lt;/font&gt;&lt;p&gt;</v>
      </c>
      <c r="V575" s="95" t="str">
        <f t="shared" si="119"/>
        <v>&amp;#149; the Hunts and Fox &amp;amp; the Bear - &lt;b&gt;&lt;a href='jamminjava.php' title='list by venue'&gt;Jammin' Java&lt;/a&gt;&lt;/b&gt;  - &lt;font color='#005500'&gt;&lt;b&gt;NEW!&lt;/b&gt;&lt;/font&gt;&lt;br&gt;</v>
      </c>
      <c r="X575" s="9">
        <v>1692224</v>
      </c>
      <c r="AE575" s="92" t="str">
        <f t="shared" si="120"/>
        <v>Sunday, 19 August 2018      [&lt;a name='20180819' href='#20180819'&gt;link to this day&lt;/a&gt;]</v>
      </c>
      <c r="AF575" s="96" t="str">
        <f t="shared" si="121"/>
        <v>&lt;a name='20180819'&gt;&lt;b&gt;Sunday, 19 August 2018: the Hunts and Fox &amp;amp; the Bear - &lt;a href='jamminjava.php' title='list by venue'&gt;Jammin' Java&lt;/a&gt;&lt;/b&gt;&lt;/a&gt;&lt;br&gt;</v>
      </c>
      <c r="AG575" s="97">
        <f t="shared" si="122"/>
        <v>2018</v>
      </c>
      <c r="AH575" s="97" t="str">
        <f t="shared" si="123"/>
        <v>08</v>
      </c>
      <c r="AI575" s="97">
        <f t="shared" si="124"/>
        <v>19</v>
      </c>
      <c r="AJ575" s="97" t="str">
        <f t="shared" si="125"/>
        <v>20180819</v>
      </c>
    </row>
    <row r="576" spans="4:36" ht="12" customHeight="1" x14ac:dyDescent="0.15">
      <c r="D576" s="110">
        <v>43185</v>
      </c>
      <c r="E576" s="9" t="s">
        <v>795</v>
      </c>
      <c r="F576" s="86" t="str">
        <f t="shared" si="113"/>
        <v>Sunday</v>
      </c>
      <c r="G576" s="91">
        <v>43331</v>
      </c>
      <c r="H576" s="92" t="str">
        <f>VLOOKUP(MONTH(G576),VLOOKUP!$W$1:$X$24,2)</f>
        <v>August</v>
      </c>
      <c r="I576" s="92" t="str">
        <f t="shared" si="114"/>
        <v>Sunday, 19 August 2018</v>
      </c>
      <c r="J576" s="94" t="s">
        <v>308</v>
      </c>
      <c r="L576" s="86" t="str">
        <f t="shared" si="115"/>
        <v>&lt;a href='jll.php' title='list by venue'&gt;Jiffy Lube Live&lt;/a&gt;</v>
      </c>
      <c r="M576" s="86" t="str">
        <f t="shared" si="116"/>
        <v>Godsmack, Shinedown, Like a Storm, and Red Sun Rising</v>
      </c>
      <c r="N576" s="86" t="str">
        <f>VLOOKUP(J576,VLOOKUP!$A$2:$S$54,19,FALSE)&amp;J576&amp;"&lt;/a&gt;"</f>
        <v>&lt;a href='jll.php' title='list by venue'&gt;Jiffy Lube Live&lt;/a&gt;</v>
      </c>
      <c r="O576" s="174" t="s">
        <v>2683</v>
      </c>
      <c r="P576" s="9" t="s">
        <v>2684</v>
      </c>
      <c r="Q576" s="9" t="s">
        <v>2685</v>
      </c>
      <c r="R576" s="9" t="s">
        <v>2521</v>
      </c>
      <c r="S576" s="95" t="str">
        <f t="shared" si="117"/>
        <v>Godsmack</v>
      </c>
      <c r="T576" s="86" t="str">
        <f t="shared" si="118"/>
        <v>&amp;#149; Godsmack, Shinedown, Like a Storm, and Red Sun Rising - &lt;b&gt;&lt;a href='jll.php' title='list by venue'&gt;Jiffy Lube Live&lt;/a&gt;&lt;/b&gt; &lt;br&gt;</v>
      </c>
      <c r="U576" s="86" t="str">
        <f t="shared" ref="U576:U582" si="126">IF(ISBLANK(G576),"","&amp;#149; "&amp;IF(ISBLANK(C576),"","&lt;S&gt;")&amp;I576&amp;IF(ISBLANK(A576),""," - &lt;a href='recommended.php#"&amp;AJ576&amp;"'&gt;&lt;b&gt;&lt;em&gt;&lt;font color='#9C004D'&gt;RECOMMENDED&lt;/font&gt;&lt;/em&gt;&lt;/b&gt;&lt;/a&gt;")&amp;" - "&amp;M576&amp;IF(ISBLANK(K576),K576," - &lt;b&gt;"&amp;K576&amp;"&lt;/b&gt; ")&amp;IF(B576="Sold Out"," - &lt;font color='#000099'&gt;&lt;b&gt;&lt;I&gt;sold out&lt;/I&gt;&lt;/b&gt;&lt;/font&gt;","")&amp;IF(ISBLANK(C576),"","&lt;/S&gt; &lt;b&gt;"&amp;C576&amp;"&lt;/b&gt;")&amp;"&lt;p&gt;")</f>
        <v>&amp;#149; Sunday, 19 August 2018 - Godsmack, Shinedown, Like a Storm, and Red Sun Rising&lt;p&gt;</v>
      </c>
      <c r="V576" s="95" t="str">
        <f t="shared" si="119"/>
        <v>&amp;#149; Godsmack, Shinedown, Like a Storm, and Red Sun Rising - &lt;b&gt;&lt;a href='jll.php' title='list by venue'&gt;Jiffy Lube Live&lt;/a&gt;&lt;/b&gt;  - &lt;font color='#005500'&gt;&lt;b&gt;NEW!&lt;/b&gt;&lt;/font&gt;&lt;br&gt;</v>
      </c>
      <c r="AE576" s="92" t="str">
        <f t="shared" si="120"/>
        <v>Sunday, 19 August 2018      [&lt;a name='20180819' href='#20180819'&gt;link to this day&lt;/a&gt;]</v>
      </c>
      <c r="AF576" s="96" t="str">
        <f t="shared" si="121"/>
        <v>&lt;a name='20180819'&gt;&lt;b&gt;Sunday, 19 August 2018: Godsmack, Shinedown, Like a Storm, and Red Sun Rising - &lt;a href='jll.php' title='list by venue'&gt;Jiffy Lube Live&lt;/a&gt;&lt;/b&gt;&lt;/a&gt;&lt;br&gt;</v>
      </c>
      <c r="AG576" s="97">
        <f t="shared" si="122"/>
        <v>2018</v>
      </c>
      <c r="AH576" s="97" t="str">
        <f t="shared" si="123"/>
        <v>08</v>
      </c>
      <c r="AI576" s="97">
        <f t="shared" si="124"/>
        <v>19</v>
      </c>
      <c r="AJ576" s="97" t="str">
        <f t="shared" si="125"/>
        <v>20180819</v>
      </c>
    </row>
    <row r="577" spans="4:36" ht="12" customHeight="1" x14ac:dyDescent="0.15">
      <c r="D577" s="110">
        <v>43217</v>
      </c>
      <c r="E577" s="9" t="s">
        <v>795</v>
      </c>
      <c r="F577" s="86" t="str">
        <f t="shared" si="113"/>
        <v>Sunday</v>
      </c>
      <c r="G577" s="91">
        <v>43331</v>
      </c>
      <c r="H577" s="92" t="str">
        <f>VLOOKUP(MONTH(G577),VLOOKUP!$W$1:$X$24,2)</f>
        <v>August</v>
      </c>
      <c r="I577" s="92" t="str">
        <f t="shared" si="114"/>
        <v>Sunday, 19 August 2018</v>
      </c>
      <c r="J577" s="106" t="s">
        <v>415</v>
      </c>
      <c r="L577" s="86" t="str">
        <f t="shared" si="115"/>
        <v>&lt;a href='ramsheadlive.php' title='list by venue'&gt;Rams Head Live! (Baltimore)&lt;/a&gt;</v>
      </c>
      <c r="M577" s="86" t="str">
        <f t="shared" si="116"/>
        <v>Country Boots Cancer featuring Jamey Johnson and Chris Hennessee</v>
      </c>
      <c r="N577" s="86" t="str">
        <f>VLOOKUP(J577,VLOOKUP!$A$2:$S$54,19,FALSE)&amp;J577&amp;"&lt;/a&gt;"</f>
        <v>&lt;a href='ramsheadlive.php' title='list by venue'&gt;Rams Head Live! (Baltimore)&lt;/a&gt;</v>
      </c>
      <c r="O577" s="1" t="s">
        <v>2840</v>
      </c>
      <c r="P577" s="106"/>
      <c r="Q577" s="106"/>
      <c r="R577" s="106"/>
      <c r="S577" s="95" t="str">
        <f t="shared" si="117"/>
        <v>Country Boots Cancer featuring Jamey Johnson and Chris Hennessee</v>
      </c>
      <c r="T577" s="86" t="str">
        <f t="shared" si="118"/>
        <v>&amp;#149; Country Boots Cancer featuring Jamey Johnson and Chris Hennessee - &lt;b&gt;&lt;a href='ramsheadlive.php' title='list by venue'&gt;Rams Head Live! (Baltimore)&lt;/a&gt;&lt;/b&gt; &lt;br&gt;</v>
      </c>
      <c r="U577" s="86" t="str">
        <f t="shared" si="126"/>
        <v>&amp;#149; Sunday, 19 August 2018 - Country Boots Cancer featuring Jamey Johnson and Chris Hennessee&lt;p&gt;</v>
      </c>
      <c r="V577" s="95" t="str">
        <f t="shared" si="119"/>
        <v>&amp;#149; Country Boots Cancer featuring Jamey Johnson and Chris Hennessee - &lt;b&gt;&lt;a href='ramsheadlive.php' title='list by venue'&gt;Rams Head Live! (Baltimore)&lt;/a&gt;&lt;/b&gt;  - &lt;font color='#005500'&gt;&lt;b&gt;NEW!&lt;/b&gt;&lt;/font&gt;&lt;br&gt;</v>
      </c>
      <c r="Z577" s="172">
        <v>0.79166666666666663</v>
      </c>
      <c r="AE577" s="92" t="str">
        <f t="shared" si="120"/>
        <v>Sunday, 19 August 2018      [&lt;a name='20180819' href='#20180819'&gt;link to this day&lt;/a&gt;]</v>
      </c>
      <c r="AF577" s="96" t="str">
        <f t="shared" si="121"/>
        <v>&lt;a name='20180819'&gt;&lt;b&gt;Sunday, 19 August 2018: Country Boots Cancer featuring Jamey Johnson and Chris Hennessee - &lt;a href='ramsheadlive.php' title='list by venue'&gt;Rams Head Live! (Baltimore)&lt;/a&gt;&lt;/b&gt;&lt;/a&gt;&lt;br&gt;</v>
      </c>
      <c r="AG577" s="97">
        <f t="shared" si="122"/>
        <v>2018</v>
      </c>
      <c r="AH577" s="97" t="str">
        <f t="shared" si="123"/>
        <v>08</v>
      </c>
      <c r="AI577" s="97">
        <f t="shared" si="124"/>
        <v>19</v>
      </c>
      <c r="AJ577" s="97" t="str">
        <f t="shared" si="125"/>
        <v>20180819</v>
      </c>
    </row>
    <row r="578" spans="4:36" ht="12" customHeight="1" x14ac:dyDescent="0.15">
      <c r="D578" s="110">
        <v>43153</v>
      </c>
      <c r="E578" s="9" t="s">
        <v>795</v>
      </c>
      <c r="F578" s="86" t="str">
        <f t="shared" ref="F578:F641" si="127">IF(WEEKDAY(G578)=1,"Sunday",IF(WEEKDAY(G578)=2,"Monday",IF(WEEKDAY(G578)=3,"Tuesday",IF(WEEKDAY(G578)=4,"Wednesday",IF(WEEKDAY(G578)=5,"Thursday",IF(WEEKDAY(G578)=6,"Friday","Saturday"))))))</f>
        <v>Sunday</v>
      </c>
      <c r="G578" s="91">
        <v>43331</v>
      </c>
      <c r="H578" s="92" t="str">
        <f>VLOOKUP(MONTH(G578),VLOOKUP!$W$1:$X$24,2)</f>
        <v>August</v>
      </c>
      <c r="I578" s="92" t="str">
        <f t="shared" ref="I578:I641" si="128">IF(ISBLANK(G578),"",F578&amp;", "&amp;DAY(G578)&amp;" "&amp;H578&amp;" "&amp;YEAR(G578))</f>
        <v>Sunday, 19 August 2018</v>
      </c>
      <c r="J578" s="90" t="s">
        <v>234</v>
      </c>
      <c r="K578" s="90" t="s">
        <v>1644</v>
      </c>
      <c r="L578" s="86" t="str">
        <f t="shared" ref="L578:L641" si="129">IF(ISBLANK(K578),N578,N578&amp;" ("&amp;K578&amp;")")</f>
        <v>&lt;a href='wolftrap.php' title='list by venue'&gt;Wolf Trap&lt;/a&gt; (Filene Center)</v>
      </c>
      <c r="M578" s="86" t="str">
        <f t="shared" ref="M578:M641" si="130">IF(ISBLANK(P578),O578,IF(ISBLANK(Q578),O578&amp;" and "&amp;P578,IF(ISBLANK(R578),O578&amp;", "&amp;P578&amp;", and "&amp;Q578, O578&amp;", "&amp;P578&amp;", "&amp;Q578&amp;", and "&amp;R578)))</f>
        <v>the Revivalists and ZZ Ward</v>
      </c>
      <c r="N578" s="86" t="str">
        <f>VLOOKUP(J578,VLOOKUP!$A$2:$S$54,19,FALSE)&amp;J578&amp;"&lt;/a&gt;"</f>
        <v>&lt;a href='wolftrap.php' title='list by venue'&gt;Wolf Trap&lt;/a&gt;</v>
      </c>
      <c r="O578" s="9" t="s">
        <v>1738</v>
      </c>
      <c r="P578" s="9" t="s">
        <v>2233</v>
      </c>
      <c r="S578" s="95" t="str">
        <f t="shared" ref="S578:S641" si="131">IF(LEFT(O578,2)="A ",RIGHT(O578,LEN(O578)-2),IF(LEFT(O578,3)="An ",RIGHT(O578,LEN(O578)-3),IF(LEFT(O578,4)="The ",RIGHT(O578,LEN(O578)-4),IF(LEFT(O578,3)="&lt;b&gt;",RIGHT(O578,LEN(O578)-3),IF(LEFT(O578,4)="&lt;em&gt;",RIGHT(O578,LEN(O578)-4),O578)))))</f>
        <v>Revivalists</v>
      </c>
      <c r="T578" s="86" t="str">
        <f t="shared" ref="T578:T641" si="132">IF(ISBLANK(G578),"","&amp;#149; "&amp;IF(ISBLANK(C578),"","&lt;S&gt;")&amp;IF(ISBLANK(A578),"","&lt;a href='recommended.php#"&amp;AJ578&amp;"'&gt;&lt;b&gt;&lt;em&gt;&lt;font color='#9C004D'&gt;RECOMMENDED&lt;/font&gt;&lt;/em&gt;&lt;/b&gt;&lt;/a&gt; - ")&amp;M578&amp;" - &lt;b&gt;"&amp;L578&amp;"&lt;/b&gt; "&amp;IF(B578="Sold Out"," - &lt;font color='#000099'&gt;&lt;b&gt;&lt;I&gt;sold out&lt;/I&gt;&lt;/b&gt;&lt;/font&gt;","")&amp;IF(ISBLANK(C578),"","&lt;/S&gt; &lt;b&gt;"&amp;C578&amp;"&lt;/b&gt;")&amp;"&lt;br&gt;")</f>
        <v>&amp;#149; the Revivalists and ZZ Ward - &lt;b&gt;&lt;a href='wolftrap.php' title='list by venue'&gt;Wolf Trap&lt;/a&gt; (Filene Center)&lt;/b&gt; &lt;br&gt;</v>
      </c>
      <c r="U578" s="86" t="str">
        <f t="shared" si="126"/>
        <v>&amp;#149; Sunday, 19 August 2018 - the Revivalists and ZZ Ward - &lt;b&gt;Filene Center&lt;/b&gt; &lt;p&gt;</v>
      </c>
      <c r="V578" s="95" t="str">
        <f t="shared" ref="V578:V641" si="133">IF(ISBLANK(G578),"","&amp;#149; "&amp;IF(ISBLANK(C578),"","&lt;S&gt;")&amp;IF(ISBLANK(A578),"","&lt;a href='recommended.php#"&amp;AJ578&amp;"'&gt;&lt;b&gt;&lt;em&gt;&lt;font color='#9C004D'&gt;RECOMMENDED&lt;/font&gt;&lt;/em&gt;&lt;/b&gt;&lt;/a&gt; - ")&amp;M578&amp;" - &lt;b&gt;"&amp;L578&amp;"&lt;/b&gt; "&amp;IF(B578="Sold Out"," - &lt;font color='#000099'&gt;&lt;b&gt;&lt;I&gt;sold out&lt;/I&gt;&lt;/b&gt;&lt;/font&gt;","")&amp;IF(ISBLANK(C578),"","&lt;/S&gt; &lt;b&gt;"&amp;C578&amp;"&lt;/b&gt;")&amp;" - &lt;font color='#005500'&gt;&lt;b&gt;"&amp;E578&amp;"&lt;/b&gt;&lt;/font&gt;&lt;br&gt;")</f>
        <v>&amp;#149; the Revivalists and ZZ Ward - &lt;b&gt;&lt;a href='wolftrap.php' title='list by venue'&gt;Wolf Trap&lt;/a&gt; (Filene Center)&lt;/b&gt;  - &lt;font color='#005500'&gt;&lt;b&gt;NEW!&lt;/b&gt;&lt;/font&gt;&lt;br&gt;</v>
      </c>
      <c r="AE578" s="92" t="str">
        <f t="shared" ref="AE578:AE641" si="134">IF(ISBLANK(G578),"",F578&amp;", "&amp;DAY(G578)&amp;" "&amp;H578&amp;" "&amp;YEAR(G578)&amp;"      [&lt;a name='"&amp;AJ578&amp;"' href='#"&amp;AJ578&amp;"'&gt;link to this day&lt;/a&gt;]")</f>
        <v>Sunday, 19 August 2018      [&lt;a name='20180819' href='#20180819'&gt;link to this day&lt;/a&gt;]</v>
      </c>
      <c r="AF578" s="96" t="str">
        <f t="shared" ref="AF578:AF641" si="135">"&lt;a name='"&amp;AJ578&amp;"'&gt;&lt;b&gt;"&amp;I578&amp;": "&amp;M578&amp;" - "&amp;L578&amp;"&lt;/b&gt;&lt;/a&gt;&lt;br&gt;"</f>
        <v>&lt;a name='20180819'&gt;&lt;b&gt;Sunday, 19 August 2018: the Revivalists and ZZ Ward - &lt;a href='wolftrap.php' title='list by venue'&gt;Wolf Trap&lt;/a&gt; (Filene Center)&lt;/b&gt;&lt;/a&gt;&lt;br&gt;</v>
      </c>
      <c r="AG578" s="97">
        <f t="shared" ref="AG578:AG641" si="136">YEAR(G578)</f>
        <v>2018</v>
      </c>
      <c r="AH578" s="97" t="str">
        <f t="shared" ref="AH578:AH641" si="137">IF(LEN(MONTH(G578))=1,"0"&amp;MONTH(G578),MONTH(G578))</f>
        <v>08</v>
      </c>
      <c r="AI578" s="97">
        <f t="shared" ref="AI578:AI641" si="138">IF(LEN(DAY(G578))=1,"0"&amp;DAY(G578),DAY(G578))</f>
        <v>19</v>
      </c>
      <c r="AJ578" s="97" t="str">
        <f t="shared" ref="AJ578:AJ641" si="139">AG578&amp;AH578&amp;AI578</f>
        <v>20180819</v>
      </c>
    </row>
    <row r="579" spans="4:36" ht="12" customHeight="1" x14ac:dyDescent="0.15">
      <c r="D579" s="110">
        <v>43223</v>
      </c>
      <c r="E579" s="9" t="s">
        <v>795</v>
      </c>
      <c r="F579" s="86" t="str">
        <f t="shared" si="127"/>
        <v>Monday</v>
      </c>
      <c r="G579" s="91">
        <v>43332</v>
      </c>
      <c r="H579" s="92" t="str">
        <f>VLOOKUP(MONTH(G579),VLOOKUP!$W$1:$X$24,2)</f>
        <v>August</v>
      </c>
      <c r="I579" s="92" t="str">
        <f t="shared" si="128"/>
        <v>Monday, 20 August 2018</v>
      </c>
      <c r="J579" s="90" t="s">
        <v>446</v>
      </c>
      <c r="L579" s="86" t="str">
        <f t="shared" si="129"/>
        <v>&lt;a href='birchmere.php' title='list by venue'&gt;Birchmere&lt;/a&gt;</v>
      </c>
      <c r="M579" s="86" t="str">
        <f t="shared" si="130"/>
        <v>John Hiatt &amp;amp; the Goners featuring Sonny Landreth</v>
      </c>
      <c r="N579" s="86" t="str">
        <f>VLOOKUP(J579,VLOOKUP!$A$2:$S$54,19,FALSE)&amp;J579&amp;"&lt;/a&gt;"</f>
        <v>&lt;a href='birchmere.php' title='list by venue'&gt;Birchmere&lt;/a&gt;</v>
      </c>
      <c r="O579" s="9" t="s">
        <v>2945</v>
      </c>
      <c r="S579" s="95" t="str">
        <f t="shared" si="131"/>
        <v>John Hiatt &amp;amp; the Goners featuring Sonny Landreth</v>
      </c>
      <c r="T579" s="86" t="str">
        <f t="shared" si="132"/>
        <v>&amp;#149; John Hiatt &amp;amp; the Goners featuring Sonny Landreth - &lt;b&gt;&lt;a href='birchmere.php' title='list by venue'&gt;Birchmere&lt;/a&gt;&lt;/b&gt; &lt;br&gt;</v>
      </c>
      <c r="U579" s="86" t="str">
        <f t="shared" si="126"/>
        <v>&amp;#149; Monday, 20 August 2018 - John Hiatt &amp;amp; the Goners featuring Sonny Landreth&lt;p&gt;</v>
      </c>
      <c r="V579" s="95" t="str">
        <f t="shared" si="133"/>
        <v>&amp;#149; John Hiatt &amp;amp; the Goners featuring Sonny Landreth - &lt;b&gt;&lt;a href='birchmere.php' title='list by venue'&gt;Birchmere&lt;/a&gt;&lt;/b&gt;  - &lt;font color='#005500'&gt;&lt;b&gt;NEW!&lt;/b&gt;&lt;/font&gt;&lt;br&gt;</v>
      </c>
      <c r="W579" s="90" t="s">
        <v>488</v>
      </c>
      <c r="AE579" s="92" t="str">
        <f t="shared" si="134"/>
        <v>Monday, 20 August 2018      [&lt;a name='20180820' href='#20180820'&gt;link to this day&lt;/a&gt;]</v>
      </c>
      <c r="AF579" s="96" t="str">
        <f t="shared" si="135"/>
        <v>&lt;a name='20180820'&gt;&lt;b&gt;Monday, 20 August 2018: John Hiatt &amp;amp; the Goners featuring Sonny Landreth - &lt;a href='birchmere.php' title='list by venue'&gt;Birchmere&lt;/a&gt;&lt;/b&gt;&lt;/a&gt;&lt;br&gt;</v>
      </c>
      <c r="AG579" s="97">
        <f t="shared" si="136"/>
        <v>2018</v>
      </c>
      <c r="AH579" s="97" t="str">
        <f t="shared" si="137"/>
        <v>08</v>
      </c>
      <c r="AI579" s="97">
        <f t="shared" si="138"/>
        <v>20</v>
      </c>
      <c r="AJ579" s="97" t="str">
        <f t="shared" si="139"/>
        <v>20180820</v>
      </c>
    </row>
    <row r="580" spans="4:36" ht="12" customHeight="1" x14ac:dyDescent="0.15">
      <c r="D580" s="110">
        <v>43185</v>
      </c>
      <c r="E580" s="9" t="s">
        <v>795</v>
      </c>
      <c r="F580" s="86" t="str">
        <f t="shared" si="127"/>
        <v>Monday</v>
      </c>
      <c r="G580" s="91">
        <v>43332</v>
      </c>
      <c r="H580" s="92" t="str">
        <f>VLOOKUP(MONTH(G580),VLOOKUP!$W$1:$X$24,2)</f>
        <v>August</v>
      </c>
      <c r="I580" s="92" t="str">
        <f t="shared" si="128"/>
        <v>Monday, 20 August 2018</v>
      </c>
      <c r="J580" s="90" t="s">
        <v>234</v>
      </c>
      <c r="K580" s="90" t="s">
        <v>1644</v>
      </c>
      <c r="L580" s="86" t="str">
        <f t="shared" si="129"/>
        <v>&lt;a href='wolftrap.php' title='list by venue'&gt;Wolf Trap&lt;/a&gt; (Filene Center)</v>
      </c>
      <c r="M580" s="86" t="str">
        <f t="shared" si="130"/>
        <v>Jeff Beck and Ann Wilson (of Heart)</v>
      </c>
      <c r="N580" s="86" t="str">
        <f>VLOOKUP(J580,VLOOKUP!$A$2:$S$54,19,FALSE)&amp;J580&amp;"&lt;/a&gt;"</f>
        <v>&lt;a href='wolftrap.php' title='list by venue'&gt;Wolf Trap&lt;/a&gt;</v>
      </c>
      <c r="O580" s="9" t="s">
        <v>2659</v>
      </c>
      <c r="P580" s="9" t="s">
        <v>1947</v>
      </c>
      <c r="S580" s="95" t="str">
        <f t="shared" si="131"/>
        <v>Jeff Beck</v>
      </c>
      <c r="T580" s="86" t="str">
        <f t="shared" si="132"/>
        <v>&amp;#149; Jeff Beck and Ann Wilson (of Heart) - &lt;b&gt;&lt;a href='wolftrap.php' title='list by venue'&gt;Wolf Trap&lt;/a&gt; (Filene Center)&lt;/b&gt; &lt;br&gt;</v>
      </c>
      <c r="U580" s="86" t="str">
        <f t="shared" si="126"/>
        <v>&amp;#149; Monday, 20 August 2018 - Jeff Beck and Ann Wilson (of Heart) - &lt;b&gt;Filene Center&lt;/b&gt; &lt;p&gt;</v>
      </c>
      <c r="V580" s="95" t="str">
        <f t="shared" si="133"/>
        <v>&amp;#149; Jeff Beck and Ann Wilson (of Heart) - &lt;b&gt;&lt;a href='wolftrap.php' title='list by venue'&gt;Wolf Trap&lt;/a&gt; (Filene Center)&lt;/b&gt;  - &lt;font color='#005500'&gt;&lt;b&gt;NEW!&lt;/b&gt;&lt;/font&gt;&lt;br&gt;</v>
      </c>
      <c r="AE580" s="92" t="str">
        <f t="shared" si="134"/>
        <v>Monday, 20 August 2018      [&lt;a name='20180820' href='#20180820'&gt;link to this day&lt;/a&gt;]</v>
      </c>
      <c r="AF580" s="96" t="str">
        <f t="shared" si="135"/>
        <v>&lt;a name='20180820'&gt;&lt;b&gt;Monday, 20 August 2018: Jeff Beck and Ann Wilson (of Heart) - &lt;a href='wolftrap.php' title='list by venue'&gt;Wolf Trap&lt;/a&gt; (Filene Center)&lt;/b&gt;&lt;/a&gt;&lt;br&gt;</v>
      </c>
      <c r="AG580" s="97">
        <f t="shared" si="136"/>
        <v>2018</v>
      </c>
      <c r="AH580" s="97" t="str">
        <f t="shared" si="137"/>
        <v>08</v>
      </c>
      <c r="AI580" s="97">
        <f t="shared" si="138"/>
        <v>20</v>
      </c>
      <c r="AJ580" s="97" t="str">
        <f t="shared" si="139"/>
        <v>20180820</v>
      </c>
    </row>
    <row r="581" spans="4:36" ht="12" customHeight="1" x14ac:dyDescent="0.15">
      <c r="D581" s="110">
        <v>43223</v>
      </c>
      <c r="E581" s="9" t="s">
        <v>795</v>
      </c>
      <c r="F581" s="86" t="str">
        <f t="shared" si="127"/>
        <v>Tuesday</v>
      </c>
      <c r="G581" s="91">
        <v>43333</v>
      </c>
      <c r="H581" s="92" t="str">
        <f>VLOOKUP(MONTH(G581),VLOOKUP!$W$1:$X$24,2)</f>
        <v>August</v>
      </c>
      <c r="I581" s="92" t="str">
        <f t="shared" si="128"/>
        <v>Tuesday, 21 August 2018</v>
      </c>
      <c r="J581" s="90" t="s">
        <v>446</v>
      </c>
      <c r="L581" s="86" t="str">
        <f t="shared" si="129"/>
        <v>&lt;a href='birchmere.php' title='list by venue'&gt;Birchmere&lt;/a&gt;</v>
      </c>
      <c r="M581" s="86" t="str">
        <f t="shared" si="130"/>
        <v>John Hiatt &amp;amp; the Goners featuring Sonny Landreth</v>
      </c>
      <c r="N581" s="86" t="str">
        <f>VLOOKUP(J581,VLOOKUP!$A$2:$S$54,19,FALSE)&amp;J581&amp;"&lt;/a&gt;"</f>
        <v>&lt;a href='birchmere.php' title='list by venue'&gt;Birchmere&lt;/a&gt;</v>
      </c>
      <c r="O581" s="9" t="s">
        <v>2945</v>
      </c>
      <c r="S581" s="95" t="str">
        <f t="shared" si="131"/>
        <v>John Hiatt &amp;amp; the Goners featuring Sonny Landreth</v>
      </c>
      <c r="T581" s="86" t="str">
        <f t="shared" si="132"/>
        <v>&amp;#149; John Hiatt &amp;amp; the Goners featuring Sonny Landreth - &lt;b&gt;&lt;a href='birchmere.php' title='list by venue'&gt;Birchmere&lt;/a&gt;&lt;/b&gt; &lt;br&gt;</v>
      </c>
      <c r="U581" s="86" t="str">
        <f t="shared" si="126"/>
        <v>&amp;#149; Tuesday, 21 August 2018 - John Hiatt &amp;amp; the Goners featuring Sonny Landreth&lt;p&gt;</v>
      </c>
      <c r="V581" s="95" t="str">
        <f t="shared" si="133"/>
        <v>&amp;#149; John Hiatt &amp;amp; the Goners featuring Sonny Landreth - &lt;b&gt;&lt;a href='birchmere.php' title='list by venue'&gt;Birchmere&lt;/a&gt;&lt;/b&gt;  - &lt;font color='#005500'&gt;&lt;b&gt;NEW!&lt;/b&gt;&lt;/font&gt;&lt;br&gt;</v>
      </c>
      <c r="W581" s="90" t="s">
        <v>488</v>
      </c>
      <c r="AE581" s="92" t="str">
        <f t="shared" si="134"/>
        <v>Tuesday, 21 August 2018      [&lt;a name='20180821' href='#20180821'&gt;link to this day&lt;/a&gt;]</v>
      </c>
      <c r="AF581" s="96" t="str">
        <f t="shared" si="135"/>
        <v>&lt;a name='20180821'&gt;&lt;b&gt;Tuesday, 21 August 2018: John Hiatt &amp;amp; the Goners featuring Sonny Landreth - &lt;a href='birchmere.php' title='list by venue'&gt;Birchmere&lt;/a&gt;&lt;/b&gt;&lt;/a&gt;&lt;br&gt;</v>
      </c>
      <c r="AG581" s="97">
        <f t="shared" si="136"/>
        <v>2018</v>
      </c>
      <c r="AH581" s="97" t="str">
        <f t="shared" si="137"/>
        <v>08</v>
      </c>
      <c r="AI581" s="97">
        <f t="shared" si="138"/>
        <v>21</v>
      </c>
      <c r="AJ581" s="97" t="str">
        <f t="shared" si="139"/>
        <v>20180821</v>
      </c>
    </row>
    <row r="582" spans="4:36" ht="12" customHeight="1" x14ac:dyDescent="0.15">
      <c r="D582" s="110">
        <v>43273</v>
      </c>
      <c r="E582" s="9" t="s">
        <v>795</v>
      </c>
      <c r="F582" s="86" t="str">
        <f t="shared" si="127"/>
        <v>Tuesday</v>
      </c>
      <c r="G582" s="91">
        <v>43333</v>
      </c>
      <c r="H582" s="92" t="str">
        <f>VLOOKUP(MONTH(G582),VLOOKUP!$W$1:$X$24,2)</f>
        <v>August</v>
      </c>
      <c r="I582" s="92" t="str">
        <f t="shared" si="128"/>
        <v>Tuesday, 21 August 2018</v>
      </c>
      <c r="J582" s="107" t="s">
        <v>647</v>
      </c>
      <c r="K582" s="106"/>
      <c r="L582" s="86" t="str">
        <f t="shared" si="129"/>
        <v>&lt;a href='metrogallery.php' title='list by venue'&gt;Metro Gallery (Baltimore)&lt;/a&gt;</v>
      </c>
      <c r="M582" s="86" t="str">
        <f t="shared" si="130"/>
        <v>Dopethrone, Gateway to Hell, Tombtokerr, and Total Maniac</v>
      </c>
      <c r="N582" s="86" t="str">
        <f>VLOOKUP(J582,VLOOKUP!$A$2:$S$54,19,FALSE)&amp;J582&amp;"&lt;/a&gt;"</f>
        <v>&lt;a href='metrogallery.php' title='list by venue'&gt;Metro Gallery (Baltimore)&lt;/a&gt;</v>
      </c>
      <c r="O582" s="163" t="s">
        <v>3162</v>
      </c>
      <c r="P582" s="3" t="s">
        <v>2191</v>
      </c>
      <c r="Q582" s="3" t="s">
        <v>3163</v>
      </c>
      <c r="R582" s="3" t="s">
        <v>2719</v>
      </c>
      <c r="S582" s="95" t="str">
        <f t="shared" si="131"/>
        <v>Dopethrone</v>
      </c>
      <c r="T582" s="86" t="str">
        <f t="shared" si="132"/>
        <v>&amp;#149; Dopethrone, Gateway to Hell, Tombtokerr, and Total Maniac - &lt;b&gt;&lt;a href='metrogallery.php' title='list by venue'&gt;Metro Gallery (Baltimore)&lt;/a&gt;&lt;/b&gt; &lt;br&gt;</v>
      </c>
      <c r="U582" s="86" t="str">
        <f t="shared" si="126"/>
        <v>&amp;#149; Tuesday, 21 August 2018 - Dopethrone, Gateway to Hell, Tombtokerr, and Total Maniac&lt;p&gt;</v>
      </c>
      <c r="V582" s="95" t="str">
        <f t="shared" si="133"/>
        <v>&amp;#149; Dopethrone, Gateway to Hell, Tombtokerr, and Total Maniac - &lt;b&gt;&lt;a href='metrogallery.php' title='list by venue'&gt;Metro Gallery (Baltimore)&lt;/a&gt;&lt;/b&gt;  - &lt;font color='#005500'&gt;&lt;b&gt;NEW!&lt;/b&gt;&lt;/font&gt;&lt;br&gt;</v>
      </c>
      <c r="AE582" s="92" t="str">
        <f t="shared" si="134"/>
        <v>Tuesday, 21 August 2018      [&lt;a name='20180821' href='#20180821'&gt;link to this day&lt;/a&gt;]</v>
      </c>
      <c r="AF582" s="96" t="str">
        <f t="shared" si="135"/>
        <v>&lt;a name='20180821'&gt;&lt;b&gt;Tuesday, 21 August 2018: Dopethrone, Gateway to Hell, Tombtokerr, and Total Maniac - &lt;a href='metrogallery.php' title='list by venue'&gt;Metro Gallery (Baltimore)&lt;/a&gt;&lt;/b&gt;&lt;/a&gt;&lt;br&gt;</v>
      </c>
      <c r="AG582" s="97">
        <f t="shared" si="136"/>
        <v>2018</v>
      </c>
      <c r="AH582" s="97" t="str">
        <f t="shared" si="137"/>
        <v>08</v>
      </c>
      <c r="AI582" s="97">
        <f t="shared" si="138"/>
        <v>21</v>
      </c>
      <c r="AJ582" s="97" t="str">
        <f t="shared" si="139"/>
        <v>20180821</v>
      </c>
    </row>
    <row r="583" spans="4:36" ht="12" customHeight="1" x14ac:dyDescent="0.15">
      <c r="D583" s="110">
        <v>43240</v>
      </c>
      <c r="E583" s="9" t="s">
        <v>795</v>
      </c>
      <c r="F583" s="86" t="str">
        <f t="shared" si="127"/>
        <v>Tuesday</v>
      </c>
      <c r="G583" s="91">
        <v>43333</v>
      </c>
      <c r="H583" s="92" t="str">
        <f>VLOOKUP(MONTH(G583),VLOOKUP!$W$1:$X$24,2)</f>
        <v>August</v>
      </c>
      <c r="I583" s="92" t="str">
        <f t="shared" si="128"/>
        <v>Tuesday, 21 August 2018</v>
      </c>
      <c r="J583" s="90" t="s">
        <v>2345</v>
      </c>
      <c r="L583" s="86" t="str">
        <f t="shared" si="129"/>
        <v>&lt;a href='pearlstreet.php' title='list by venue'&gt;Pearl Street Warehouse&lt;/a&gt; [33 Pearl Street SW, Washington, DC 20024]</v>
      </c>
      <c r="M583" s="86" t="str">
        <f t="shared" si="130"/>
        <v>Slocan Ramblers and Fireside Collective</v>
      </c>
      <c r="N583" s="86" t="str">
        <f>VLOOKUP(J583,VLOOKUP!$A$2:$S$54,19,FALSE)&amp;J583&amp;"&lt;/a&gt; ["&amp;VLOOKUP(J583,VLOOKUP!$A$2:$S$54,3,FALSE)&amp;"]"</f>
        <v>&lt;a href='pearlstreet.php' title='list by venue'&gt;Pearl Street Warehouse&lt;/a&gt; [33 Pearl Street SW, Washington, DC 20024]</v>
      </c>
      <c r="O583" s="9" t="s">
        <v>3057</v>
      </c>
      <c r="P583" s="9" t="s">
        <v>2204</v>
      </c>
      <c r="S583" s="95" t="str">
        <f t="shared" si="131"/>
        <v>Slocan Ramblers</v>
      </c>
      <c r="T583" s="86" t="str">
        <f t="shared" si="132"/>
        <v>&amp;#149; Slocan Ramblers and Fireside Collective - &lt;b&gt;&lt;a href='pearlstreet.php' title='list by venue'&gt;Pearl Street Warehouse&lt;/a&gt; [33 Pearl Street SW, Washington, DC 20024]&lt;/b&gt; &lt;br&gt;</v>
      </c>
      <c r="U583" s="112" t="str">
        <f>IF(ISBLANK(G583),"","&amp;#149; "&amp;IF(ISBLANK(C583),"","&lt;S&gt;")&amp;I583&amp;IF(ISBLANK(A583),""," - &lt;a href='recommended.php#"&amp;AJ583&amp;"'&gt;&lt;b&gt;&lt;em&gt;&lt;font color='#9C004D'&gt;RECOMMENDED&lt;/font&gt;&lt;/em&gt;&lt;/b&gt;&lt;/a&gt;")&amp;" - "&amp;M583&amp;IF(ISBLANK(K583),K583," - &lt;b&gt;"&amp;K583&amp;"&lt;/b&gt; ")&amp;IF(B583="Sold Out"," - &lt;font color='#000099'&gt;&lt;b&gt;&lt;I&gt;sold out&lt;/I&gt;&lt;/b&gt;&lt;/font&gt;"," - &lt;font color='#728C00'&gt;&lt;em&gt;&lt;a href='http://www.shareasale.com/r.cfm?u=529909&amp;b=234786&amp;m=27601&amp;afftrack=&amp;urllink=www%2Eticketfly%2Ecom%2Fpurchase%2Fevent%2F"&amp;X583&amp;"' target='_blank'&gt;buy tickets&lt;/a&gt;&lt;/em&gt;&lt;/font&gt;")&amp;IF(ISBLANK(C583),"","&lt;/S&gt; &lt;b&gt;"&amp;C583&amp;"&lt;/b&gt;")&amp;"&lt;p&gt;")</f>
        <v>&amp;#149; Tuesday, 21 August 2018 - Slocan Ramblers and Fireside Collective - &lt;font color='#728C00'&gt;&lt;em&gt;&lt;a href='http://www.shareasale.com/r.cfm?u=529909&amp;b=234786&amp;m=27601&amp;afftrack=&amp;urllink=www%2Eticketfly%2Ecom%2Fpurchase%2Fevent%2F1698455' target='_blank'&gt;buy tickets&lt;/a&gt;&lt;/em&gt;&lt;/font&gt;&lt;p&gt;</v>
      </c>
      <c r="V583" s="95" t="str">
        <f t="shared" si="133"/>
        <v>&amp;#149; Slocan Ramblers and Fireside Collective - &lt;b&gt;&lt;a href='pearlstreet.php' title='list by venue'&gt;Pearl Street Warehouse&lt;/a&gt; [33 Pearl Street SW, Washington, DC 20024]&lt;/b&gt;  - &lt;font color='#005500'&gt;&lt;b&gt;NEW!&lt;/b&gt;&lt;/font&gt;&lt;br&gt;</v>
      </c>
      <c r="X583" s="90">
        <v>1698455</v>
      </c>
      <c r="AE583" s="92" t="str">
        <f t="shared" si="134"/>
        <v>Tuesday, 21 August 2018      [&lt;a name='20180821' href='#20180821'&gt;link to this day&lt;/a&gt;]</v>
      </c>
      <c r="AF583" s="96" t="str">
        <f t="shared" si="135"/>
        <v>&lt;a name='20180821'&gt;&lt;b&gt;Tuesday, 21 August 2018: Slocan Ramblers and Fireside Collective - &lt;a href='pearlstreet.php' title='list by venue'&gt;Pearl Street Warehouse&lt;/a&gt; [33 Pearl Street SW, Washington, DC 20024]&lt;/b&gt;&lt;/a&gt;&lt;br&gt;</v>
      </c>
      <c r="AG583" s="97">
        <f t="shared" si="136"/>
        <v>2018</v>
      </c>
      <c r="AH583" s="97" t="str">
        <f t="shared" si="137"/>
        <v>08</v>
      </c>
      <c r="AI583" s="97">
        <f t="shared" si="138"/>
        <v>21</v>
      </c>
      <c r="AJ583" s="97" t="str">
        <f t="shared" si="139"/>
        <v>20180821</v>
      </c>
    </row>
    <row r="584" spans="4:36" ht="12" customHeight="1" x14ac:dyDescent="0.15">
      <c r="D584" s="110">
        <v>43209</v>
      </c>
      <c r="E584" s="9" t="s">
        <v>795</v>
      </c>
      <c r="F584" s="86" t="str">
        <f t="shared" si="127"/>
        <v>Tuesday</v>
      </c>
      <c r="G584" s="91">
        <v>43333</v>
      </c>
      <c r="H584" s="92" t="str">
        <f>VLOOKUP(MONTH(G584),VLOOKUP!$W$1:$X$24,2)</f>
        <v>August</v>
      </c>
      <c r="I584" s="92" t="str">
        <f t="shared" si="128"/>
        <v>Tuesday, 21 August 2018</v>
      </c>
      <c r="J584" s="107" t="s">
        <v>436</v>
      </c>
      <c r="K584" s="9" t="s">
        <v>2835</v>
      </c>
      <c r="L584" s="86" t="str">
        <f t="shared" si="129"/>
        <v>&lt;a href='piersix.php' title='list by venue'&gt;Pier Six Pavilion (Baltimore)&lt;/a&gt; (the Rock &amp;amp; Roll Express Tour)</v>
      </c>
      <c r="M584" s="86" t="str">
        <f t="shared" si="130"/>
        <v>3 Doors Down and Collective Soul</v>
      </c>
      <c r="N584" s="86" t="str">
        <f>VLOOKUP(J584,VLOOKUP!$A$2:$S$54,19,FALSE)&amp;J584&amp;"&lt;/a&gt;"</f>
        <v>&lt;a href='piersix.php' title='list by venue'&gt;Pier Six Pavilion (Baltimore)&lt;/a&gt;</v>
      </c>
      <c r="O584" s="1" t="s">
        <v>1975</v>
      </c>
      <c r="P584" s="1" t="s">
        <v>2141</v>
      </c>
      <c r="Q584" s="106"/>
      <c r="R584" s="106"/>
      <c r="S584" s="95" t="str">
        <f t="shared" si="131"/>
        <v>3 Doors Down</v>
      </c>
      <c r="T584" s="86" t="str">
        <f t="shared" si="132"/>
        <v>&amp;#149; 3 Doors Down and Collective Soul - &lt;b&gt;&lt;a href='piersix.php' title='list by venue'&gt;Pier Six Pavilion (Baltimore)&lt;/a&gt; (the Rock &amp;amp; Roll Express Tour)&lt;/b&gt; &lt;br&gt;</v>
      </c>
      <c r="U584" s="86" t="str">
        <f>IF(ISBLANK(G584),"","&amp;#149; "&amp;IF(ISBLANK(C584),"","&lt;S&gt;")&amp;I584&amp;IF(ISBLANK(A584),""," - &lt;a href='recommended.php#"&amp;AJ584&amp;"'&gt;&lt;b&gt;&lt;em&gt;&lt;font color='#9C004D'&gt;RECOMMENDED&lt;/font&gt;&lt;/em&gt;&lt;/b&gt;&lt;/a&gt;")&amp;" - "&amp;M584&amp;IF(ISBLANK(K584),K584," - &lt;b&gt;"&amp;K584&amp;"&lt;/b&gt; ")&amp;IF(B584="Sold Out"," - &lt;font color='#000099'&gt;&lt;b&gt;&lt;I&gt;sold out&lt;/I&gt;&lt;/b&gt;&lt;/font&gt;","")&amp;IF(ISBLANK(C584),"","&lt;/S&gt; &lt;b&gt;"&amp;C584&amp;"&lt;/b&gt;")&amp;"&lt;p&gt;")</f>
        <v>&amp;#149; Tuesday, 21 August 2018 - 3 Doors Down and Collective Soul - &lt;b&gt;the Rock &amp;amp; Roll Express Tour&lt;/b&gt; &lt;p&gt;</v>
      </c>
      <c r="V584" s="95" t="str">
        <f t="shared" si="133"/>
        <v>&amp;#149; 3 Doors Down and Collective Soul - &lt;b&gt;&lt;a href='piersix.php' title='list by venue'&gt;Pier Six Pavilion (Baltimore)&lt;/a&gt; (the Rock &amp;amp; Roll Express Tour)&lt;/b&gt;  - &lt;font color='#005500'&gt;&lt;b&gt;NEW!&lt;/b&gt;&lt;/font&gt;&lt;br&gt;</v>
      </c>
      <c r="AE584" s="92" t="str">
        <f t="shared" si="134"/>
        <v>Tuesday, 21 August 2018      [&lt;a name='20180821' href='#20180821'&gt;link to this day&lt;/a&gt;]</v>
      </c>
      <c r="AF584" s="96" t="str">
        <f t="shared" si="135"/>
        <v>&lt;a name='20180821'&gt;&lt;b&gt;Tuesday, 21 August 2018: 3 Doors Down and Collective Soul - &lt;a href='piersix.php' title='list by venue'&gt;Pier Six Pavilion (Baltimore)&lt;/a&gt; (the Rock &amp;amp; Roll Express Tour)&lt;/b&gt;&lt;/a&gt;&lt;br&gt;</v>
      </c>
      <c r="AG584" s="97">
        <f t="shared" si="136"/>
        <v>2018</v>
      </c>
      <c r="AH584" s="97" t="str">
        <f t="shared" si="137"/>
        <v>08</v>
      </c>
      <c r="AI584" s="97">
        <f t="shared" si="138"/>
        <v>21</v>
      </c>
      <c r="AJ584" s="97" t="str">
        <f t="shared" si="139"/>
        <v>20180821</v>
      </c>
    </row>
    <row r="585" spans="4:36" ht="12" customHeight="1" x14ac:dyDescent="0.15">
      <c r="D585" s="110">
        <v>43152</v>
      </c>
      <c r="E585" s="9" t="s">
        <v>795</v>
      </c>
      <c r="F585" s="86" t="str">
        <f t="shared" si="127"/>
        <v>Wednesday</v>
      </c>
      <c r="G585" s="91">
        <v>43334</v>
      </c>
      <c r="H585" s="92" t="str">
        <f>VLOOKUP(MONTH(G585),VLOOKUP!$W$1:$X$24,2)</f>
        <v>August</v>
      </c>
      <c r="I585" s="92" t="str">
        <f t="shared" si="128"/>
        <v>Wednesday, 22 August 2018</v>
      </c>
      <c r="J585" s="90" t="s">
        <v>446</v>
      </c>
      <c r="L585" s="86" t="str">
        <f t="shared" si="129"/>
        <v>&lt;a href='birchmere.php' title='list by venue'&gt;Birchmere&lt;/a&gt;</v>
      </c>
      <c r="M585" s="86" t="str">
        <f t="shared" si="130"/>
        <v>High Valley</v>
      </c>
      <c r="N585" s="86" t="str">
        <f>VLOOKUP(J585,VLOOKUP!$A$2:$S$54,19,FALSE)&amp;J585&amp;"&lt;/a&gt;"</f>
        <v>&lt;a href='birchmere.php' title='list by venue'&gt;Birchmere&lt;/a&gt;</v>
      </c>
      <c r="O585" s="9" t="s">
        <v>2533</v>
      </c>
      <c r="S585" s="95" t="str">
        <f t="shared" si="131"/>
        <v>High Valley</v>
      </c>
      <c r="T585" s="86" t="str">
        <f t="shared" si="132"/>
        <v>&amp;#149; High Valley - &lt;b&gt;&lt;a href='birchmere.php' title='list by venue'&gt;Birchmere&lt;/a&gt;&lt;/b&gt; &lt;br&gt;</v>
      </c>
      <c r="U585" s="86" t="str">
        <f>IF(ISBLANK(G585),"","&amp;#149; "&amp;IF(ISBLANK(C585),"","&lt;S&gt;")&amp;I585&amp;IF(ISBLANK(A585),""," - &lt;a href='recommended.php#"&amp;AJ585&amp;"'&gt;&lt;b&gt;&lt;em&gt;&lt;font color='#9C004D'&gt;RECOMMENDED&lt;/font&gt;&lt;/em&gt;&lt;/b&gt;&lt;/a&gt;")&amp;" - "&amp;M585&amp;IF(ISBLANK(K585),K585," - &lt;b&gt;"&amp;K585&amp;"&lt;/b&gt; ")&amp;IF(B585="Sold Out"," - &lt;font color='#000099'&gt;&lt;b&gt;&lt;I&gt;sold out&lt;/I&gt;&lt;/b&gt;&lt;/font&gt;","")&amp;IF(ISBLANK(C585),"","&lt;/S&gt; &lt;b&gt;"&amp;C585&amp;"&lt;/b&gt;")&amp;"&lt;p&gt;")</f>
        <v>&amp;#149; Wednesday, 22 August 2018 - High Valley&lt;p&gt;</v>
      </c>
      <c r="V585" s="95" t="str">
        <f t="shared" si="133"/>
        <v>&amp;#149; High Valley - &lt;b&gt;&lt;a href='birchmere.php' title='list by venue'&gt;Birchmere&lt;/a&gt;&lt;/b&gt;  - &lt;font color='#005500'&gt;&lt;b&gt;NEW!&lt;/b&gt;&lt;/font&gt;&lt;br&gt;</v>
      </c>
      <c r="W585" s="90" t="s">
        <v>488</v>
      </c>
      <c r="AE585" s="92" t="str">
        <f t="shared" si="134"/>
        <v>Wednesday, 22 August 2018      [&lt;a name='20180822' href='#20180822'&gt;link to this day&lt;/a&gt;]</v>
      </c>
      <c r="AF585" s="96" t="str">
        <f t="shared" si="135"/>
        <v>&lt;a name='20180822'&gt;&lt;b&gt;Wednesday, 22 August 2018: High Valley - &lt;a href='birchmere.php' title='list by venue'&gt;Birchmere&lt;/a&gt;&lt;/b&gt;&lt;/a&gt;&lt;br&gt;</v>
      </c>
      <c r="AG585" s="97">
        <f t="shared" si="136"/>
        <v>2018</v>
      </c>
      <c r="AH585" s="97" t="str">
        <f t="shared" si="137"/>
        <v>08</v>
      </c>
      <c r="AI585" s="97">
        <f t="shared" si="138"/>
        <v>22</v>
      </c>
      <c r="AJ585" s="97" t="str">
        <f t="shared" si="139"/>
        <v>20180822</v>
      </c>
    </row>
    <row r="586" spans="4:36" ht="12" customHeight="1" x14ac:dyDescent="0.15">
      <c r="D586" s="110">
        <v>43223</v>
      </c>
      <c r="E586" s="9" t="s">
        <v>795</v>
      </c>
      <c r="F586" s="86" t="str">
        <f t="shared" si="127"/>
        <v>Wednesday</v>
      </c>
      <c r="G586" s="91">
        <v>43334</v>
      </c>
      <c r="H586" s="92" t="str">
        <f>VLOOKUP(MONTH(G586),VLOOKUP!$W$1:$X$24,2)</f>
        <v>August</v>
      </c>
      <c r="I586" s="92" t="str">
        <f t="shared" si="128"/>
        <v>Wednesday, 22 August 2018</v>
      </c>
      <c r="J586" s="90" t="s">
        <v>446</v>
      </c>
      <c r="L586" s="86" t="str">
        <f t="shared" si="129"/>
        <v>&lt;a href='birchmere.php' title='list by venue'&gt;Birchmere&lt;/a&gt;</v>
      </c>
      <c r="M586" s="86" t="str">
        <f t="shared" si="130"/>
        <v>the Voice of the Moody Blues Justin Hayward: "All the Way" in concert, featuring Mike Dawes</v>
      </c>
      <c r="N586" s="86" t="str">
        <f>VLOOKUP(J586,VLOOKUP!$A$2:$S$54,19,FALSE)&amp;J586&amp;"&lt;/a&gt;"</f>
        <v>&lt;a href='birchmere.php' title='list by venue'&gt;Birchmere&lt;/a&gt;</v>
      </c>
      <c r="O586" s="9" t="s">
        <v>2941</v>
      </c>
      <c r="S586" s="95" t="str">
        <f t="shared" si="131"/>
        <v>Voice of the Moody Blues Justin Hayward: "All the Way" in concert, featuring Mike Dawes</v>
      </c>
      <c r="T586" s="86" t="str">
        <f t="shared" si="132"/>
        <v>&amp;#149; the Voice of the Moody Blues Justin Hayward: "All the Way" in concert, featuring Mike Dawes - &lt;b&gt;&lt;a href='birchmere.php' title='list by venue'&gt;Birchmere&lt;/a&gt;&lt;/b&gt; &lt;br&gt;</v>
      </c>
      <c r="U586" s="86" t="str">
        <f>IF(ISBLANK(G586),"","&amp;#149; "&amp;IF(ISBLANK(C586),"","&lt;S&gt;")&amp;I586&amp;IF(ISBLANK(A586),""," - &lt;a href='recommended.php#"&amp;AJ586&amp;"'&gt;&lt;b&gt;&lt;em&gt;&lt;font color='#9C004D'&gt;RECOMMENDED&lt;/font&gt;&lt;/em&gt;&lt;/b&gt;&lt;/a&gt;")&amp;" - "&amp;M586&amp;IF(ISBLANK(K586),K586," - &lt;b&gt;"&amp;K586&amp;"&lt;/b&gt; ")&amp;IF(B586="Sold Out"," - &lt;font color='#000099'&gt;&lt;b&gt;&lt;I&gt;sold out&lt;/I&gt;&lt;/b&gt;&lt;/font&gt;","")&amp;IF(ISBLANK(C586),"","&lt;/S&gt; &lt;b&gt;"&amp;C586&amp;"&lt;/b&gt;")&amp;"&lt;p&gt;")</f>
        <v>&amp;#149; Wednesday, 22 August 2018 - the Voice of the Moody Blues Justin Hayward: "All the Way" in concert, featuring Mike Dawes&lt;p&gt;</v>
      </c>
      <c r="V586" s="95" t="str">
        <f t="shared" si="133"/>
        <v>&amp;#149; the Voice of the Moody Blues Justin Hayward: "All the Way" in concert, featuring Mike Dawes - &lt;b&gt;&lt;a href='birchmere.php' title='list by venue'&gt;Birchmere&lt;/a&gt;&lt;/b&gt;  - &lt;font color='#005500'&gt;&lt;b&gt;NEW!&lt;/b&gt;&lt;/font&gt;&lt;br&gt;</v>
      </c>
      <c r="W586" s="90" t="s">
        <v>488</v>
      </c>
      <c r="AE586" s="92" t="str">
        <f t="shared" si="134"/>
        <v>Wednesday, 22 August 2018      [&lt;a name='20180822' href='#20180822'&gt;link to this day&lt;/a&gt;]</v>
      </c>
      <c r="AF586" s="96" t="str">
        <f t="shared" si="135"/>
        <v>&lt;a name='20180822'&gt;&lt;b&gt;Wednesday, 22 August 2018: the Voice of the Moody Blues Justin Hayward: "All the Way" in concert, featuring Mike Dawes - &lt;a href='birchmere.php' title='list by venue'&gt;Birchmere&lt;/a&gt;&lt;/b&gt;&lt;/a&gt;&lt;br&gt;</v>
      </c>
      <c r="AG586" s="97">
        <f t="shared" si="136"/>
        <v>2018</v>
      </c>
      <c r="AH586" s="97" t="str">
        <f t="shared" si="137"/>
        <v>08</v>
      </c>
      <c r="AI586" s="97">
        <f t="shared" si="138"/>
        <v>22</v>
      </c>
      <c r="AJ586" s="97" t="str">
        <f t="shared" si="139"/>
        <v>20180822</v>
      </c>
    </row>
    <row r="587" spans="4:36" ht="12" customHeight="1" x14ac:dyDescent="0.15">
      <c r="D587" s="110">
        <v>43223</v>
      </c>
      <c r="E587" s="9" t="s">
        <v>795</v>
      </c>
      <c r="F587" s="86" t="str">
        <f t="shared" si="127"/>
        <v>Wednesday</v>
      </c>
      <c r="G587" s="91">
        <v>43334</v>
      </c>
      <c r="H587" s="92" t="str">
        <f>VLOOKUP(MONTH(G587),VLOOKUP!$W$1:$X$24,2)</f>
        <v>August</v>
      </c>
      <c r="I587" s="92" t="str">
        <f t="shared" si="128"/>
        <v>Wednesday, 22 August 2018</v>
      </c>
      <c r="J587" s="90" t="s">
        <v>674</v>
      </c>
      <c r="K587" s="90" t="s">
        <v>454</v>
      </c>
      <c r="L587" s="86" t="str">
        <f t="shared" si="129"/>
        <v>&lt;a href='bluesalley.php' title='list by venue'&gt;Blues Alley&lt;/a&gt; (Two shows)</v>
      </c>
      <c r="M587" s="86" t="str">
        <f t="shared" si="130"/>
        <v>Chris Urquiaga: &lt;em&gt;I'm Here&lt;/em&gt; CD release party</v>
      </c>
      <c r="N587" s="86" t="str">
        <f>VLOOKUP(J587,VLOOKUP!$A$2:$S$54,19,FALSE)&amp;J587&amp;"&lt;/a&gt;"</f>
        <v>&lt;a href='bluesalley.php' title='list by venue'&gt;Blues Alley&lt;/a&gt;</v>
      </c>
      <c r="O587" s="160" t="s">
        <v>2921</v>
      </c>
      <c r="S587" s="95" t="str">
        <f t="shared" si="131"/>
        <v>Chris Urquiaga: &lt;em&gt;I'm Here&lt;/em&gt; CD release party</v>
      </c>
      <c r="T587" s="86" t="str">
        <f t="shared" si="132"/>
        <v>&amp;#149; Chris Urquiaga: &lt;em&gt;I'm Here&lt;/em&gt; CD release party - &lt;b&gt;&lt;a href='bluesalley.php' title='list by venue'&gt;Blues Alley&lt;/a&gt; (Two shows)&lt;/b&gt; &lt;br&gt;</v>
      </c>
      <c r="U587" s="86" t="str">
        <f>IF(ISBLANK(G587),"","&amp;#149; "&amp;IF(ISBLANK(C587),"","&lt;S&gt;")&amp;I587&amp;IF(ISBLANK(A587),""," - &lt;a href='recommended.php#"&amp;AJ587&amp;"'&gt;&lt;b&gt;&lt;em&gt;&lt;font color='#9C004D'&gt;RECOMMENDED&lt;/font&gt;&lt;/em&gt;&lt;/b&gt;&lt;/a&gt;")&amp;" - "&amp;M587&amp;IF(ISBLANK(K587),K587," - &lt;b&gt;"&amp;K587&amp;"&lt;/b&gt; ")&amp;IF(B587="Sold Out"," - &lt;font color='#000099'&gt;&lt;b&gt;&lt;I&gt;sold out&lt;/I&gt;&lt;/b&gt;&lt;/font&gt;","")&amp;IF(ISBLANK(C587),"","&lt;/S&gt; &lt;b&gt;"&amp;C587&amp;"&lt;/b&gt;")&amp;"&lt;p&gt;")</f>
        <v>&amp;#149; Wednesday, 22 August 2018 - Chris Urquiaga: &lt;em&gt;I'm Here&lt;/em&gt; CD release party - &lt;b&gt;Two shows&lt;/b&gt; &lt;p&gt;</v>
      </c>
      <c r="V587" s="95" t="str">
        <f t="shared" si="133"/>
        <v>&amp;#149; Chris Urquiaga: &lt;em&gt;I'm Here&lt;/em&gt; CD release party - &lt;b&gt;&lt;a href='bluesalley.php' title='list by venue'&gt;Blues Alley&lt;/a&gt; (Two shows)&lt;/b&gt;  - &lt;font color='#005500'&gt;&lt;b&gt;NEW!&lt;/b&gt;&lt;/font&gt;&lt;br&gt;</v>
      </c>
      <c r="W587" s="90" t="s">
        <v>221</v>
      </c>
      <c r="AE587" s="92" t="str">
        <f t="shared" si="134"/>
        <v>Wednesday, 22 August 2018      [&lt;a name='20180822' href='#20180822'&gt;link to this day&lt;/a&gt;]</v>
      </c>
      <c r="AF587" s="96" t="str">
        <f t="shared" si="135"/>
        <v>&lt;a name='20180822'&gt;&lt;b&gt;Wednesday, 22 August 2018: Chris Urquiaga: &lt;em&gt;I'm Here&lt;/em&gt; CD release party - &lt;a href='bluesalley.php' title='list by venue'&gt;Blues Alley&lt;/a&gt; (Two shows)&lt;/b&gt;&lt;/a&gt;&lt;br&gt;</v>
      </c>
      <c r="AG587" s="97">
        <f t="shared" si="136"/>
        <v>2018</v>
      </c>
      <c r="AH587" s="97" t="str">
        <f t="shared" si="137"/>
        <v>08</v>
      </c>
      <c r="AI587" s="97">
        <f t="shared" si="138"/>
        <v>22</v>
      </c>
      <c r="AJ587" s="97" t="str">
        <f t="shared" si="139"/>
        <v>20180822</v>
      </c>
    </row>
    <row r="588" spans="4:36" ht="12" customHeight="1" x14ac:dyDescent="0.15">
      <c r="D588" s="110">
        <v>43209</v>
      </c>
      <c r="E588" s="9" t="s">
        <v>795</v>
      </c>
      <c r="F588" s="86" t="str">
        <f t="shared" si="127"/>
        <v>Wednesday</v>
      </c>
      <c r="G588" s="91">
        <v>43334</v>
      </c>
      <c r="H588" s="92" t="str">
        <f>VLOOKUP(MONTH(G588),VLOOKUP!$W$1:$X$24,2)</f>
        <v>August</v>
      </c>
      <c r="I588" s="92" t="str">
        <f t="shared" si="128"/>
        <v>Wednesday, 22 August 2018</v>
      </c>
      <c r="J588" s="9" t="s">
        <v>2781</v>
      </c>
      <c r="L588" s="86" t="str">
        <f t="shared" si="129"/>
        <v>&lt;a href='citywinery.php' title='list by venue'&gt;City Winery DC&lt;/a&gt; [1350 Okie St NE, Washington, DC 20002]</v>
      </c>
      <c r="M588" s="86" t="str">
        <f t="shared" si="130"/>
        <v>Shooter Jennings</v>
      </c>
      <c r="N588" s="86" t="str">
        <f>VLOOKUP(J588,VLOOKUP!$A$2:$S$54,19,FALSE)&amp;J588&amp;"&lt;/a&gt; ["&amp;VLOOKUP(J588,VLOOKUP!$A$2:$S$54,3,FALSE)&amp;"]"</f>
        <v>&lt;a href='citywinery.php' title='list by venue'&gt;City Winery DC&lt;/a&gt; [1350 Okie St NE, Washington, DC 20002]</v>
      </c>
      <c r="O588" s="9" t="s">
        <v>2365</v>
      </c>
      <c r="S588" s="95" t="str">
        <f t="shared" si="131"/>
        <v>Shooter Jennings</v>
      </c>
      <c r="T588" s="86" t="str">
        <f t="shared" si="132"/>
        <v>&amp;#149; Shooter Jennings - &lt;b&gt;&lt;a href='citywinery.php' title='list by venue'&gt;City Winery DC&lt;/a&gt; [1350 Okie St NE, Washington, DC 20002]&lt;/b&gt; &lt;br&gt;</v>
      </c>
      <c r="U588" s="86" t="str">
        <f>IF(ISBLANK(G588),"","&amp;#149; "&amp;IF(ISBLANK(C588),"","&lt;S&gt;")&amp;I588&amp;IF(ISBLANK(A588),""," - &lt;a href='recommended.php#"&amp;AJ588&amp;"'&gt;&lt;b&gt;&lt;em&gt;&lt;font color='#9C004D'&gt;RECOMMENDED&lt;/font&gt;&lt;/em&gt;&lt;/b&gt;&lt;/a&gt;")&amp;" - "&amp;M588&amp;IF(ISBLANK(K588),K588," - &lt;b&gt;"&amp;K588&amp;"&lt;/b&gt; ")&amp;IF(B588="Sold Out"," - &lt;font color='#000099'&gt;&lt;b&gt;&lt;I&gt;sold out&lt;/I&gt;&lt;/b&gt;&lt;/font&gt;","")&amp;IF(ISBLANK(C588),"","&lt;/S&gt; &lt;b&gt;"&amp;C588&amp;"&lt;/b&gt;")&amp;"&lt;p&gt;")</f>
        <v>&amp;#149; Wednesday, 22 August 2018 - Shooter Jennings&lt;p&gt;</v>
      </c>
      <c r="V588" s="95" t="str">
        <f t="shared" si="133"/>
        <v>&amp;#149; Shooter Jennings - &lt;b&gt;&lt;a href='citywinery.php' title='list by venue'&gt;City Winery DC&lt;/a&gt; [1350 Okie St NE, Washington, DC 20002]&lt;/b&gt;  - &lt;font color='#005500'&gt;&lt;b&gt;NEW!&lt;/b&gt;&lt;/font&gt;&lt;br&gt;</v>
      </c>
      <c r="AE588" s="92" t="str">
        <f t="shared" si="134"/>
        <v>Wednesday, 22 August 2018      [&lt;a name='20180822' href='#20180822'&gt;link to this day&lt;/a&gt;]</v>
      </c>
      <c r="AF588" s="96" t="str">
        <f t="shared" si="135"/>
        <v>&lt;a name='20180822'&gt;&lt;b&gt;Wednesday, 22 August 2018: Shooter Jennings - &lt;a href='citywinery.php' title='list by venue'&gt;City Winery DC&lt;/a&gt; [1350 Okie St NE, Washington, DC 20002]&lt;/b&gt;&lt;/a&gt;&lt;br&gt;</v>
      </c>
      <c r="AG588" s="97">
        <f t="shared" si="136"/>
        <v>2018</v>
      </c>
      <c r="AH588" s="97" t="str">
        <f t="shared" si="137"/>
        <v>08</v>
      </c>
      <c r="AI588" s="97">
        <f t="shared" si="138"/>
        <v>22</v>
      </c>
      <c r="AJ588" s="97" t="str">
        <f t="shared" si="139"/>
        <v>20180822</v>
      </c>
    </row>
    <row r="589" spans="4:36" ht="12" customHeight="1" x14ac:dyDescent="0.15">
      <c r="D589" s="110">
        <v>43152</v>
      </c>
      <c r="E589" s="9" t="s">
        <v>795</v>
      </c>
      <c r="F589" s="86" t="str">
        <f t="shared" si="127"/>
        <v>Wednesday</v>
      </c>
      <c r="G589" s="91">
        <v>43334</v>
      </c>
      <c r="H589" s="92" t="str">
        <f>VLOOKUP(MONTH(G589),VLOOKUP!$W$1:$X$24,2)</f>
        <v>August</v>
      </c>
      <c r="I589" s="92" t="str">
        <f t="shared" si="128"/>
        <v>Wednesday, 22 August 2018</v>
      </c>
      <c r="J589" s="90" t="s">
        <v>443</v>
      </c>
      <c r="L589" s="86" t="str">
        <f t="shared" si="129"/>
        <v>&lt;a href='mpp.php' title='list by venue'&gt;Merriweather Post Pavilion&lt;/a&gt;</v>
      </c>
      <c r="M589" s="86" t="str">
        <f t="shared" si="130"/>
        <v>Kenny Chesney and Old Dominion</v>
      </c>
      <c r="N589" s="86" t="str">
        <f>VLOOKUP(J589,VLOOKUP!$A$2:$S$54,19,FALSE)&amp;J589&amp;"&lt;/a&gt;"</f>
        <v>&lt;a href='mpp.php' title='list by venue'&gt;Merriweather Post Pavilion&lt;/a&gt;</v>
      </c>
      <c r="O589" s="9" t="s">
        <v>2489</v>
      </c>
      <c r="P589" s="9" t="s">
        <v>1911</v>
      </c>
      <c r="S589" s="95" t="str">
        <f t="shared" si="131"/>
        <v>Kenny Chesney</v>
      </c>
      <c r="T589" s="86" t="str">
        <f t="shared" si="132"/>
        <v>&amp;#149; Kenny Chesney and Old Dominion - &lt;b&gt;&lt;a href='mpp.php' title='list by venue'&gt;Merriweather Post Pavilion&lt;/a&gt;&lt;/b&gt; &lt;br&gt;</v>
      </c>
      <c r="U589" s="112" t="str">
        <f>IF(ISBLANK(G589),"","&amp;#149; "&amp;IF(ISBLANK(C589),"","&lt;S&gt;")&amp;I589&amp;IF(ISBLANK(A589),""," - &lt;a href='recommended.php#"&amp;AJ589&amp;"'&gt;&lt;b&gt;&lt;em&gt;&lt;font color='#9C004D'&gt;RECOMMENDED&lt;/font&gt;&lt;/em&gt;&lt;/b&gt;&lt;/a&gt;")&amp;" - "&amp;M589&amp;IF(ISBLANK(K589),K589," - &lt;b&gt;"&amp;K589&amp;"&lt;/b&gt; ")&amp;IF(B589="Sold Out"," - &lt;font color='#000099'&gt;&lt;b&gt;&lt;I&gt;sold out&lt;/I&gt;&lt;/b&gt;&lt;/font&gt;"," - &lt;font color='#728C00'&gt;&lt;em&gt;&lt;a href='http://www.shareasale.com/r.cfm?u=529909&amp;b=234786&amp;m=27601&amp;afftrack=&amp;urllink=www%2Eticketfly%2Ecom%2Fpurchase%2Fevent%2F"&amp;X589&amp;"' target='_blank'&gt;buy tickets&lt;/a&gt;&lt;/em&gt;&lt;/font&gt;")&amp;IF(ISBLANK(C589),"","&lt;/S&gt; &lt;b&gt;"&amp;C589&amp;"&lt;/b&gt;")&amp;"&lt;p&gt;")</f>
        <v>&amp;#149; Wednesday, 22 August 2018 - Kenny Chesney and Old Dominion - &lt;font color='#728C00'&gt;&lt;em&gt;&lt;a href='http://www.shareasale.com/r.cfm?u=529909&amp;b=234786&amp;m=27601&amp;afftrack=&amp;urllink=www%2Eticketfly%2Ecom%2Fpurchase%2Fevent%2F1637134' target='_blank'&gt;buy tickets&lt;/a&gt;&lt;/em&gt;&lt;/font&gt;&lt;p&gt;</v>
      </c>
      <c r="V589" s="95" t="str">
        <f t="shared" si="133"/>
        <v>&amp;#149; Kenny Chesney and Old Dominion - &lt;b&gt;&lt;a href='mpp.php' title='list by venue'&gt;Merriweather Post Pavilion&lt;/a&gt;&lt;/b&gt;  - &lt;font color='#005500'&gt;&lt;b&gt;NEW!&lt;/b&gt;&lt;/font&gt;&lt;br&gt;</v>
      </c>
      <c r="X589" s="9">
        <v>1637134</v>
      </c>
      <c r="AE589" s="92" t="str">
        <f t="shared" si="134"/>
        <v>Wednesday, 22 August 2018      [&lt;a name='20180822' href='#20180822'&gt;link to this day&lt;/a&gt;]</v>
      </c>
      <c r="AF589" s="100" t="str">
        <f t="shared" si="135"/>
        <v>&lt;a name='20180822'&gt;&lt;b&gt;Wednesday, 22 August 2018: Kenny Chesney and Old Dominion - &lt;a href='mpp.php' title='list by venue'&gt;Merriweather Post Pavilion&lt;/a&gt;&lt;/b&gt;&lt;/a&gt;&lt;br&gt;</v>
      </c>
      <c r="AG589" s="101">
        <f t="shared" si="136"/>
        <v>2018</v>
      </c>
      <c r="AH589" s="101" t="str">
        <f t="shared" si="137"/>
        <v>08</v>
      </c>
      <c r="AI589" s="101">
        <f t="shared" si="138"/>
        <v>22</v>
      </c>
      <c r="AJ589" s="101" t="str">
        <f t="shared" si="139"/>
        <v>20180822</v>
      </c>
    </row>
    <row r="590" spans="4:36" ht="12" customHeight="1" x14ac:dyDescent="0.15">
      <c r="D590" s="110">
        <v>43217</v>
      </c>
      <c r="E590" s="9" t="s">
        <v>795</v>
      </c>
      <c r="F590" s="86" t="str">
        <f t="shared" si="127"/>
        <v>Wednesday</v>
      </c>
      <c r="G590" s="91">
        <v>43334</v>
      </c>
      <c r="H590" s="92" t="str">
        <f>VLOOKUP(MONTH(G590),VLOOKUP!$W$1:$X$24,2)</f>
        <v>August</v>
      </c>
      <c r="I590" s="92" t="str">
        <f t="shared" si="128"/>
        <v>Wednesday, 22 August 2018</v>
      </c>
      <c r="J590" s="90" t="s">
        <v>654</v>
      </c>
      <c r="K590" s="9" t="s">
        <v>2197</v>
      </c>
      <c r="L590" s="86" t="str">
        <f t="shared" si="129"/>
        <v>&lt;a href='strathmore.php' title='list by venue'&gt;Strathmore&lt;/a&gt; (Live from the Lawn)</v>
      </c>
      <c r="M590" s="86" t="str">
        <f t="shared" si="130"/>
        <v>Mark G. Meadows Sextet</v>
      </c>
      <c r="N590" s="86" t="str">
        <f>VLOOKUP(J590,VLOOKUP!$A$2:$S$54,19,FALSE)&amp;J590&amp;"&lt;/a&gt;"</f>
        <v>&lt;a href='strathmore.php' title='list by venue'&gt;Strathmore&lt;/a&gt;</v>
      </c>
      <c r="O590" s="9" t="s">
        <v>2850</v>
      </c>
      <c r="S590" s="95" t="str">
        <f t="shared" si="131"/>
        <v>Mark G. Meadows Sextet</v>
      </c>
      <c r="T590" s="86" t="str">
        <f t="shared" si="132"/>
        <v>&amp;#149; Mark G. Meadows Sextet - &lt;b&gt;&lt;a href='strathmore.php' title='list by venue'&gt;Strathmore&lt;/a&gt; (Live from the Lawn)&lt;/b&gt; &lt;br&gt;</v>
      </c>
      <c r="U590" s="86" t="str">
        <f>IF(ISBLANK(G590),"","&amp;#149; "&amp;IF(ISBLANK(C590),"","&lt;S&gt;")&amp;I590&amp;IF(ISBLANK(A590),""," - &lt;a href='recommended.php#"&amp;AJ590&amp;"'&gt;&lt;b&gt;&lt;em&gt;&lt;font color='#9C004D'&gt;RECOMMENDED&lt;/font&gt;&lt;/em&gt;&lt;/b&gt;&lt;/a&gt;")&amp;" - "&amp;M590&amp;IF(ISBLANK(K590),K590," - &lt;b&gt;"&amp;K590&amp;"&lt;/b&gt; ")&amp;IF(B590="Sold Out"," - &lt;font color='#000099'&gt;&lt;b&gt;&lt;I&gt;sold out&lt;/I&gt;&lt;/b&gt;&lt;/font&gt;","")&amp;IF(ISBLANK(C590),"","&lt;/S&gt; &lt;b&gt;"&amp;C590&amp;"&lt;/b&gt;")&amp;"&lt;p&gt;")</f>
        <v>&amp;#149; Wednesday, 22 August 2018 - Mark G. Meadows Sextet - &lt;b&gt;Live from the Lawn&lt;/b&gt; &lt;p&gt;</v>
      </c>
      <c r="V590" s="95" t="str">
        <f t="shared" si="133"/>
        <v>&amp;#149; Mark G. Meadows Sextet - &lt;b&gt;&lt;a href='strathmore.php' title='list by venue'&gt;Strathmore&lt;/a&gt; (Live from the Lawn)&lt;/b&gt;  - &lt;font color='#005500'&gt;&lt;b&gt;NEW!&lt;/b&gt;&lt;/font&gt;&lt;br&gt;</v>
      </c>
      <c r="AE590" s="92" t="str">
        <f t="shared" si="134"/>
        <v>Wednesday, 22 August 2018      [&lt;a name='20180822' href='#20180822'&gt;link to this day&lt;/a&gt;]</v>
      </c>
      <c r="AF590" s="96" t="str">
        <f t="shared" si="135"/>
        <v>&lt;a name='20180822'&gt;&lt;b&gt;Wednesday, 22 August 2018: Mark G. Meadows Sextet - &lt;a href='strathmore.php' title='list by venue'&gt;Strathmore&lt;/a&gt; (Live from the Lawn)&lt;/b&gt;&lt;/a&gt;&lt;br&gt;</v>
      </c>
      <c r="AG590" s="97">
        <f t="shared" si="136"/>
        <v>2018</v>
      </c>
      <c r="AH590" s="97" t="str">
        <f t="shared" si="137"/>
        <v>08</v>
      </c>
      <c r="AI590" s="97">
        <f t="shared" si="138"/>
        <v>22</v>
      </c>
      <c r="AJ590" s="97" t="str">
        <f t="shared" si="139"/>
        <v>20180822</v>
      </c>
    </row>
    <row r="591" spans="4:36" ht="12" customHeight="1" x14ac:dyDescent="0.15">
      <c r="D591" s="110">
        <v>43185</v>
      </c>
      <c r="E591" s="9" t="s">
        <v>795</v>
      </c>
      <c r="F591" s="86" t="str">
        <f t="shared" si="127"/>
        <v>Wednesday</v>
      </c>
      <c r="G591" s="91">
        <v>43334</v>
      </c>
      <c r="H591" s="92" t="str">
        <f>VLOOKUP(MONTH(G591),VLOOKUP!$W$1:$X$24,2)</f>
        <v>August</v>
      </c>
      <c r="I591" s="92" t="str">
        <f t="shared" si="128"/>
        <v>Wednesday, 22 August 2018</v>
      </c>
      <c r="J591" s="90" t="s">
        <v>234</v>
      </c>
      <c r="K591" s="90" t="s">
        <v>1644</v>
      </c>
      <c r="L591" s="86" t="str">
        <f t="shared" si="129"/>
        <v>&lt;a href='wolftrap.php' title='list by venue'&gt;Wolf Trap&lt;/a&gt; (Filene Center)</v>
      </c>
      <c r="M591" s="86" t="str">
        <f t="shared" si="130"/>
        <v>Michael McDonald and Peter Cetera</v>
      </c>
      <c r="N591" s="86" t="str">
        <f>VLOOKUP(J591,VLOOKUP!$A$2:$S$54,19,FALSE)&amp;J591&amp;"&lt;/a&gt;"</f>
        <v>&lt;a href='wolftrap.php' title='list by venue'&gt;Wolf Trap&lt;/a&gt;</v>
      </c>
      <c r="O591" s="9" t="s">
        <v>2658</v>
      </c>
      <c r="S591" s="95" t="str">
        <f t="shared" si="131"/>
        <v>Michael McDonald and Peter Cetera</v>
      </c>
      <c r="T591" s="86" t="str">
        <f t="shared" si="132"/>
        <v>&amp;#149; Michael McDonald and Peter Cetera - &lt;b&gt;&lt;a href='wolftrap.php' title='list by venue'&gt;Wolf Trap&lt;/a&gt; (Filene Center)&lt;/b&gt; &lt;br&gt;</v>
      </c>
      <c r="U591" s="86" t="str">
        <f>IF(ISBLANK(G591),"","&amp;#149; "&amp;IF(ISBLANK(C591),"","&lt;S&gt;")&amp;I591&amp;IF(ISBLANK(A591),""," - &lt;a href='recommended.php#"&amp;AJ591&amp;"'&gt;&lt;b&gt;&lt;em&gt;&lt;font color='#9C004D'&gt;RECOMMENDED&lt;/font&gt;&lt;/em&gt;&lt;/b&gt;&lt;/a&gt;")&amp;" - "&amp;M591&amp;IF(ISBLANK(K591),K591," - &lt;b&gt;"&amp;K591&amp;"&lt;/b&gt; ")&amp;IF(B591="Sold Out"," - &lt;font color='#000099'&gt;&lt;b&gt;&lt;I&gt;sold out&lt;/I&gt;&lt;/b&gt;&lt;/font&gt;","")&amp;IF(ISBLANK(C591),"","&lt;/S&gt; &lt;b&gt;"&amp;C591&amp;"&lt;/b&gt;")&amp;"&lt;p&gt;")</f>
        <v>&amp;#149; Wednesday, 22 August 2018 - Michael McDonald and Peter Cetera - &lt;b&gt;Filene Center&lt;/b&gt; &lt;p&gt;</v>
      </c>
      <c r="V591" s="95" t="str">
        <f t="shared" si="133"/>
        <v>&amp;#149; Michael McDonald and Peter Cetera - &lt;b&gt;&lt;a href='wolftrap.php' title='list by venue'&gt;Wolf Trap&lt;/a&gt; (Filene Center)&lt;/b&gt;  - &lt;font color='#005500'&gt;&lt;b&gt;NEW!&lt;/b&gt;&lt;/font&gt;&lt;br&gt;</v>
      </c>
      <c r="AE591" s="92" t="str">
        <f t="shared" si="134"/>
        <v>Wednesday, 22 August 2018      [&lt;a name='20180822' href='#20180822'&gt;link to this day&lt;/a&gt;]</v>
      </c>
      <c r="AF591" s="96" t="str">
        <f t="shared" si="135"/>
        <v>&lt;a name='20180822'&gt;&lt;b&gt;Wednesday, 22 August 2018: Michael McDonald and Peter Cetera - &lt;a href='wolftrap.php' title='list by venue'&gt;Wolf Trap&lt;/a&gt; (Filene Center)&lt;/b&gt;&lt;/a&gt;&lt;br&gt;</v>
      </c>
      <c r="AG591" s="97">
        <f t="shared" si="136"/>
        <v>2018</v>
      </c>
      <c r="AH591" s="97" t="str">
        <f t="shared" si="137"/>
        <v>08</v>
      </c>
      <c r="AI591" s="97">
        <f t="shared" si="138"/>
        <v>22</v>
      </c>
      <c r="AJ591" s="97" t="str">
        <f t="shared" si="139"/>
        <v>20180822</v>
      </c>
    </row>
    <row r="592" spans="4:36" ht="12" customHeight="1" x14ac:dyDescent="0.15">
      <c r="D592" s="110">
        <v>43273</v>
      </c>
      <c r="E592" s="9" t="s">
        <v>795</v>
      </c>
      <c r="F592" s="86" t="str">
        <f t="shared" si="127"/>
        <v>Thursday</v>
      </c>
      <c r="G592" s="91">
        <v>43335</v>
      </c>
      <c r="H592" s="92" t="str">
        <f>VLOOKUP(MONTH(G592),VLOOKUP!$W$1:$X$24,2)</f>
        <v>August</v>
      </c>
      <c r="I592" s="92" t="str">
        <f t="shared" si="128"/>
        <v>Thursday, 23 August 2018</v>
      </c>
      <c r="J592" s="90" t="s">
        <v>258</v>
      </c>
      <c r="L592" s="86" t="str">
        <f t="shared" si="129"/>
        <v>&lt;a href='930.php' title='list by venue'&gt;9:30 Club&lt;/a&gt;</v>
      </c>
      <c r="M592" s="86" t="str">
        <f t="shared" si="130"/>
        <v>Kyle Kinane</v>
      </c>
      <c r="N592" s="86" t="str">
        <f>VLOOKUP(J592,VLOOKUP!$A$2:$S$54,19,FALSE)&amp;J592&amp;"&lt;/a&gt;"</f>
        <v>&lt;a href='930.php' title='list by venue'&gt;9:30 Club&lt;/a&gt;</v>
      </c>
      <c r="O592" s="9" t="s">
        <v>3123</v>
      </c>
      <c r="S592" s="95" t="str">
        <f t="shared" si="131"/>
        <v>Kyle Kinane</v>
      </c>
      <c r="T592" s="86" t="str">
        <f t="shared" si="132"/>
        <v>&amp;#149; Kyle Kinane - &lt;b&gt;&lt;a href='930.php' title='list by venue'&gt;9:30 Club&lt;/a&gt;&lt;/b&gt; &lt;br&gt;</v>
      </c>
      <c r="U592" s="112" t="str">
        <f>IF(ISBLANK(G592),"","&amp;#149; "&amp;IF(ISBLANK(C592),"","&lt;S&gt;")&amp;I592&amp;IF(ISBLANK(A592),""," - &lt;a href='recommended.php#"&amp;AJ592&amp;"'&gt;&lt;b&gt;&lt;em&gt;&lt;font color='#9C004D'&gt;RECOMMENDED&lt;/font&gt;&lt;/em&gt;&lt;/b&gt;&lt;/a&gt;")&amp;" - "&amp;M592&amp;IF(ISBLANK(K592),K592," - &lt;b&gt;"&amp;K592&amp;"&lt;/b&gt; ")&amp;IF(B592="Sold Out"," - &lt;font color='#000099'&gt;&lt;b&gt;&lt;I&gt;sold out&lt;/I&gt;&lt;/b&gt;&lt;/font&gt;"," - &lt;font color='#728C00'&gt;&lt;em&gt;&lt;a href='http://www.shareasale.com/r.cfm?u=529909&amp;b=234786&amp;m=27601&amp;afftrack=&amp;urllink=www%2Eticketfly%2Ecom%2Fpurchase%2Fevent%2F"&amp;X592&amp;"' target='_blank'&gt;buy tickets&lt;/a&gt;&lt;/em&gt;&lt;/font&gt;")&amp;IF(ISBLANK(C592),"","&lt;/S&gt; &lt;b&gt;"&amp;C592&amp;"&lt;/b&gt;")&amp;"&lt;p&gt;")</f>
        <v>&amp;#149; Thursday, 23 August 2018 - Kyle Kinane - &lt;font color='#728C00'&gt;&lt;em&gt;&lt;a href='http://www.shareasale.com/r.cfm?u=529909&amp;b=234786&amp;m=27601&amp;afftrack=&amp;urllink=www%2Eticketfly%2Ecom%2Fpurchase%2Fevent%2F1714041' target='_blank'&gt;buy tickets&lt;/a&gt;&lt;/em&gt;&lt;/font&gt;&lt;p&gt;</v>
      </c>
      <c r="V592" s="95" t="str">
        <f t="shared" si="133"/>
        <v>&amp;#149; Kyle Kinane - &lt;b&gt;&lt;a href='930.php' title='list by venue'&gt;9:30 Club&lt;/a&gt;&lt;/b&gt;  - &lt;font color='#005500'&gt;&lt;b&gt;NEW!&lt;/b&gt;&lt;/font&gt;&lt;br&gt;</v>
      </c>
      <c r="W592" s="90" t="s">
        <v>221</v>
      </c>
      <c r="X592" s="9">
        <v>1714041</v>
      </c>
      <c r="AE592" s="92" t="str">
        <f t="shared" si="134"/>
        <v>Thursday, 23 August 2018      [&lt;a name='20180823' href='#20180823'&gt;link to this day&lt;/a&gt;]</v>
      </c>
      <c r="AF592" s="96" t="str">
        <f t="shared" si="135"/>
        <v>&lt;a name='20180823'&gt;&lt;b&gt;Thursday, 23 August 2018: Kyle Kinane - &lt;a href='930.php' title='list by venue'&gt;9:30 Club&lt;/a&gt;&lt;/b&gt;&lt;/a&gt;&lt;br&gt;</v>
      </c>
      <c r="AG592" s="97">
        <f t="shared" si="136"/>
        <v>2018</v>
      </c>
      <c r="AH592" s="97" t="str">
        <f t="shared" si="137"/>
        <v>08</v>
      </c>
      <c r="AI592" s="97">
        <f t="shared" si="138"/>
        <v>23</v>
      </c>
      <c r="AJ592" s="97" t="str">
        <f t="shared" si="139"/>
        <v>20180823</v>
      </c>
    </row>
    <row r="593" spans="4:36" ht="12" customHeight="1" x14ac:dyDescent="0.15">
      <c r="D593" s="110">
        <v>43289</v>
      </c>
      <c r="E593" s="9" t="s">
        <v>795</v>
      </c>
      <c r="F593" s="86" t="str">
        <f t="shared" si="127"/>
        <v>Thursday</v>
      </c>
      <c r="G593" s="91">
        <v>43335</v>
      </c>
      <c r="H593" s="92" t="str">
        <f>VLOOKUP(MONTH(G593),VLOOKUP!$W$1:$X$24,2)</f>
        <v>August</v>
      </c>
      <c r="I593" s="92" t="str">
        <f t="shared" si="128"/>
        <v>Thursday, 23 August 2018</v>
      </c>
      <c r="J593" s="107" t="s">
        <v>453</v>
      </c>
      <c r="K593" s="106"/>
      <c r="L593" s="86" t="str">
        <f t="shared" si="129"/>
        <v>&lt;a href='bmss.php' title='list by venue'&gt;Baltimore SoundStage&lt;/a&gt;</v>
      </c>
      <c r="M593" s="86" t="str">
        <f t="shared" si="130"/>
        <v>M.O.P. + AZ with Icon Tha God, Tislam the Great, and DJ Doo Wop</v>
      </c>
      <c r="N593" s="86" t="str">
        <f>VLOOKUP(J593,VLOOKUP!$A$2:$S$54,19,FALSE)&amp;J593&amp;"&lt;/a&gt;"</f>
        <v>&lt;a href='bmss.php' title='list by venue'&gt;Baltimore SoundStage&lt;/a&gt;</v>
      </c>
      <c r="O593" s="3" t="s">
        <v>3528</v>
      </c>
      <c r="P593" s="107"/>
      <c r="Q593" s="107"/>
      <c r="R593" s="107"/>
      <c r="S593" s="95" t="str">
        <f t="shared" si="131"/>
        <v>M.O.P. + AZ with Icon Tha God, Tislam the Great, and DJ Doo Wop</v>
      </c>
      <c r="T593" s="86" t="str">
        <f t="shared" si="132"/>
        <v>&amp;#149; M.O.P. + AZ with Icon Tha God, Tislam the Great, and DJ Doo Wop - &lt;b&gt;&lt;a href='bmss.php' title='list by venue'&gt;Baltimore SoundStage&lt;/a&gt;&lt;/b&gt; &lt;br&gt;</v>
      </c>
      <c r="U593" s="86" t="str">
        <f>IF(ISBLANK(G593),"","&amp;#149; "&amp;IF(ISBLANK(C593),"","&lt;S&gt;")&amp;I593&amp;IF(ISBLANK(A593),""," - &lt;a href='recommended.php#"&amp;AJ593&amp;"'&gt;&lt;b&gt;&lt;em&gt;&lt;font color='#9C004D'&gt;RECOMMENDED&lt;/font&gt;&lt;/em&gt;&lt;/b&gt;&lt;/a&gt;")&amp;" - "&amp;M593&amp;IF(ISBLANK(K593),K593," - &lt;b&gt;"&amp;K593&amp;"&lt;/b&gt; ")&amp;IF(B593="Sold Out"," - &lt;font color='#000099'&gt;&lt;b&gt;&lt;I&gt;sold out&lt;/I&gt;&lt;/b&gt;&lt;/font&gt;","")&amp;IF(ISBLANK(C593),"","&lt;/S&gt; &lt;b&gt;"&amp;C593&amp;"&lt;/b&gt;")&amp;"&lt;p&gt;")</f>
        <v>&amp;#149; Thursday, 23 August 2018 - M.O.P. + AZ with Icon Tha God, Tislam the Great, and DJ Doo Wop&lt;p&gt;</v>
      </c>
      <c r="V593" s="95" t="str">
        <f t="shared" si="133"/>
        <v>&amp;#149; M.O.P. + AZ with Icon Tha God, Tislam the Great, and DJ Doo Wop - &lt;b&gt;&lt;a href='bmss.php' title='list by venue'&gt;Baltimore SoundStage&lt;/a&gt;&lt;/b&gt;  - &lt;font color='#005500'&gt;&lt;b&gt;NEW!&lt;/b&gt;&lt;/font&gt;&lt;br&gt;</v>
      </c>
      <c r="W593" s="90" t="s">
        <v>282</v>
      </c>
      <c r="Z593" s="172">
        <v>0.875</v>
      </c>
      <c r="AE593" s="92" t="str">
        <f t="shared" si="134"/>
        <v>Thursday, 23 August 2018      [&lt;a name='20180823' href='#20180823'&gt;link to this day&lt;/a&gt;]</v>
      </c>
      <c r="AF593" s="96" t="str">
        <f t="shared" si="135"/>
        <v>&lt;a name='20180823'&gt;&lt;b&gt;Thursday, 23 August 2018: M.O.P. + AZ with Icon Tha God, Tislam the Great, and DJ Doo Wop - &lt;a href='bmss.php' title='list by venue'&gt;Baltimore SoundStage&lt;/a&gt;&lt;/b&gt;&lt;/a&gt;&lt;br&gt;</v>
      </c>
      <c r="AG593" s="97">
        <f t="shared" si="136"/>
        <v>2018</v>
      </c>
      <c r="AH593" s="97" t="str">
        <f t="shared" si="137"/>
        <v>08</v>
      </c>
      <c r="AI593" s="97">
        <f t="shared" si="138"/>
        <v>23</v>
      </c>
      <c r="AJ593" s="97" t="str">
        <f t="shared" si="139"/>
        <v>20180823</v>
      </c>
    </row>
    <row r="594" spans="4:36" ht="12" customHeight="1" x14ac:dyDescent="0.15">
      <c r="D594" s="110">
        <v>43137</v>
      </c>
      <c r="E594" s="9" t="s">
        <v>795</v>
      </c>
      <c r="F594" s="86" t="str">
        <f t="shared" si="127"/>
        <v>Thursday</v>
      </c>
      <c r="G594" s="91">
        <v>43335</v>
      </c>
      <c r="H594" s="92" t="str">
        <f>VLOOKUP(MONTH(G594),VLOOKUP!$W$1:$X$24,2)</f>
        <v>August</v>
      </c>
      <c r="I594" s="92" t="str">
        <f t="shared" si="128"/>
        <v>Thursday, 23 August 2018</v>
      </c>
      <c r="J594" s="90" t="s">
        <v>446</v>
      </c>
      <c r="L594" s="86" t="str">
        <f t="shared" si="129"/>
        <v>&lt;a href='birchmere.php' title='list by venue'&gt;Birchmere&lt;/a&gt;</v>
      </c>
      <c r="M594" s="86" t="str">
        <f t="shared" si="130"/>
        <v>Tanya Tucker</v>
      </c>
      <c r="N594" s="86" t="str">
        <f>VLOOKUP(J594,VLOOKUP!$A$2:$S$54,19,FALSE)&amp;J594&amp;"&lt;/a&gt;"</f>
        <v>&lt;a href='birchmere.php' title='list by venue'&gt;Birchmere&lt;/a&gt;</v>
      </c>
      <c r="O594" s="9" t="s">
        <v>2517</v>
      </c>
      <c r="S594" s="95" t="str">
        <f t="shared" si="131"/>
        <v>Tanya Tucker</v>
      </c>
      <c r="T594" s="86" t="str">
        <f t="shared" si="132"/>
        <v>&amp;#149; Tanya Tucker - &lt;b&gt;&lt;a href='birchmere.php' title='list by venue'&gt;Birchmere&lt;/a&gt;&lt;/b&gt; &lt;br&gt;</v>
      </c>
      <c r="U594" s="86" t="str">
        <f>IF(ISBLANK(G594),"","&amp;#149; "&amp;IF(ISBLANK(C594),"","&lt;S&gt;")&amp;I594&amp;IF(ISBLANK(A594),""," - &lt;a href='recommended.php#"&amp;AJ594&amp;"'&gt;&lt;b&gt;&lt;em&gt;&lt;font color='#9C004D'&gt;RECOMMENDED&lt;/font&gt;&lt;/em&gt;&lt;/b&gt;&lt;/a&gt;")&amp;" - "&amp;M594&amp;IF(ISBLANK(K594),K594," - &lt;b&gt;"&amp;K594&amp;"&lt;/b&gt; ")&amp;IF(B594="Sold Out"," - &lt;font color='#000099'&gt;&lt;b&gt;&lt;I&gt;sold out&lt;/I&gt;&lt;/b&gt;&lt;/font&gt;","")&amp;IF(ISBLANK(C594),"","&lt;/S&gt; &lt;b&gt;"&amp;C594&amp;"&lt;/b&gt;")&amp;"&lt;p&gt;")</f>
        <v>&amp;#149; Thursday, 23 August 2018 - Tanya Tucker&lt;p&gt;</v>
      </c>
      <c r="V594" s="95" t="str">
        <f t="shared" si="133"/>
        <v>&amp;#149; Tanya Tucker - &lt;b&gt;&lt;a href='birchmere.php' title='list by venue'&gt;Birchmere&lt;/a&gt;&lt;/b&gt;  - &lt;font color='#005500'&gt;&lt;b&gt;NEW!&lt;/b&gt;&lt;/font&gt;&lt;br&gt;</v>
      </c>
      <c r="W594" s="90" t="s">
        <v>488</v>
      </c>
      <c r="AE594" s="92" t="str">
        <f t="shared" si="134"/>
        <v>Thursday, 23 August 2018      [&lt;a name='20180823' href='#20180823'&gt;link to this day&lt;/a&gt;]</v>
      </c>
      <c r="AF594" s="96" t="str">
        <f t="shared" si="135"/>
        <v>&lt;a name='20180823'&gt;&lt;b&gt;Thursday, 23 August 2018: Tanya Tucker - &lt;a href='birchmere.php' title='list by venue'&gt;Birchmere&lt;/a&gt;&lt;/b&gt;&lt;/a&gt;&lt;br&gt;</v>
      </c>
      <c r="AG594" s="97">
        <f t="shared" si="136"/>
        <v>2018</v>
      </c>
      <c r="AH594" s="97" t="str">
        <f t="shared" si="137"/>
        <v>08</v>
      </c>
      <c r="AI594" s="97">
        <f t="shared" si="138"/>
        <v>23</v>
      </c>
      <c r="AJ594" s="97" t="str">
        <f t="shared" si="139"/>
        <v>20180823</v>
      </c>
    </row>
    <row r="595" spans="4:36" ht="12" customHeight="1" x14ac:dyDescent="0.15">
      <c r="D595" s="110">
        <v>43276</v>
      </c>
      <c r="E595" s="9" t="s">
        <v>795</v>
      </c>
      <c r="F595" s="86" t="str">
        <f t="shared" si="127"/>
        <v>Thursday</v>
      </c>
      <c r="G595" s="91">
        <v>43335</v>
      </c>
      <c r="H595" s="92" t="str">
        <f>VLOOKUP(MONTH(G595),VLOOKUP!$W$1:$X$24,2)</f>
        <v>August</v>
      </c>
      <c r="I595" s="92" t="str">
        <f t="shared" si="128"/>
        <v>Thursday, 23 August 2018</v>
      </c>
      <c r="J595" s="90" t="s">
        <v>235</v>
      </c>
      <c r="K595" s="9" t="s">
        <v>360</v>
      </c>
      <c r="L595" s="86" t="str">
        <f t="shared" si="129"/>
        <v>&lt;a href='blackcat.php' title='list by venue'&gt;Black Cat&lt;/a&gt; (Backstage)</v>
      </c>
      <c r="M595" s="86" t="str">
        <f t="shared" si="130"/>
        <v>In the Whale</v>
      </c>
      <c r="N595" s="86" t="str">
        <f>VLOOKUP(J595,VLOOKUP!$A$2:$S$54,19,FALSE)&amp;J595&amp;"&lt;/a&gt;"</f>
        <v>&lt;a href='blackcat.php' title='list by venue'&gt;Black Cat&lt;/a&gt;</v>
      </c>
      <c r="O595" s="9" t="s">
        <v>3361</v>
      </c>
      <c r="S595" s="95" t="str">
        <f t="shared" si="131"/>
        <v>In the Whale</v>
      </c>
      <c r="T595" s="86" t="str">
        <f t="shared" si="132"/>
        <v>&amp;#149; In the Whale - &lt;b&gt;&lt;a href='blackcat.php' title='list by venue'&gt;Black Cat&lt;/a&gt; (Backstage)&lt;/b&gt; &lt;br&gt;</v>
      </c>
      <c r="U595" s="112" t="str">
        <f>IF(ISBLANK(G595),"","&amp;#149; "&amp;IF(ISBLANK(C595),"","&lt;S&gt;")&amp;I595&amp;IF(ISBLANK(A595),""," - &lt;a href='recommended.php#"&amp;AJ595&amp;"'&gt;&lt;b&gt;&lt;em&gt;&lt;font color='#9C004D'&gt;RECOMMENDED&lt;/font&gt;&lt;/em&gt;&lt;/b&gt;&lt;/a&gt;")&amp;" - "&amp;M595&amp;IF(ISBLANK(K595),K595," - &lt;b&gt;"&amp;K595&amp;"&lt;/b&gt; ")&amp;IF(B595="Sold Out"," - &lt;font color='#000099'&gt;&lt;b&gt;&lt;I&gt;sold out&lt;/I&gt;&lt;/b&gt;&lt;/font&gt;"," - &lt;font color='#728C00'&gt;&lt;em&gt;&lt;a href='http://www.shareasale.com/r.cfm?u=529909&amp;b=234786&amp;m=27601&amp;afftrack=&amp;urllink=www%2Eticketfly%2Ecom%2Fpurchase%2Fevent%2F"&amp;X595&amp;"' target='_blank'&gt;buy tickets&lt;/a&gt;&lt;/em&gt;&lt;/font&gt;")&amp;IF(ISBLANK(C595),"","&lt;/S&gt; &lt;b&gt;"&amp;C595&amp;"&lt;/b&gt;")&amp;"&lt;p&gt;")</f>
        <v>&amp;#149; Thursday, 23 August 2018 - In the Whale - &lt;b&gt;Backstage&lt;/b&gt;  - &lt;font color='#728C00'&gt;&lt;em&gt;&lt;a href='http://www.shareasale.com/r.cfm?u=529909&amp;b=234786&amp;m=27601&amp;afftrack=&amp;urllink=www%2Eticketfly%2Ecom%2Fpurchase%2Fevent%2F1686765' target='_blank'&gt;buy tickets&lt;/a&gt;&lt;/em&gt;&lt;/font&gt;&lt;p&gt;</v>
      </c>
      <c r="V595" s="95" t="str">
        <f t="shared" si="133"/>
        <v>&amp;#149; In the Whale - &lt;b&gt;&lt;a href='blackcat.php' title='list by venue'&gt;Black Cat&lt;/a&gt; (Backstage)&lt;/b&gt;  - &lt;font color='#005500'&gt;&lt;b&gt;NEW!&lt;/b&gt;&lt;/font&gt;&lt;br&gt;</v>
      </c>
      <c r="W595" s="90" t="s">
        <v>221</v>
      </c>
      <c r="X595" s="94">
        <v>1686765</v>
      </c>
      <c r="AE595" s="92" t="str">
        <f t="shared" si="134"/>
        <v>Thursday, 23 August 2018      [&lt;a name='20180823' href='#20180823'&gt;link to this day&lt;/a&gt;]</v>
      </c>
      <c r="AF595" s="96" t="str">
        <f t="shared" si="135"/>
        <v>&lt;a name='20180823'&gt;&lt;b&gt;Thursday, 23 August 2018: In the Whale - &lt;a href='blackcat.php' title='list by venue'&gt;Black Cat&lt;/a&gt; (Backstage)&lt;/b&gt;&lt;/a&gt;&lt;br&gt;</v>
      </c>
      <c r="AG595" s="97">
        <f t="shared" si="136"/>
        <v>2018</v>
      </c>
      <c r="AH595" s="97" t="str">
        <f t="shared" si="137"/>
        <v>08</v>
      </c>
      <c r="AI595" s="97">
        <f t="shared" si="138"/>
        <v>23</v>
      </c>
      <c r="AJ595" s="97" t="str">
        <f t="shared" si="139"/>
        <v>20180823</v>
      </c>
    </row>
    <row r="596" spans="4:36" ht="12" customHeight="1" x14ac:dyDescent="0.15">
      <c r="D596" s="110">
        <v>43223</v>
      </c>
      <c r="E596" s="9" t="s">
        <v>795</v>
      </c>
      <c r="F596" s="86" t="str">
        <f t="shared" si="127"/>
        <v>Thursday</v>
      </c>
      <c r="G596" s="91">
        <v>43335</v>
      </c>
      <c r="H596" s="92" t="str">
        <f>VLOOKUP(MONTH(G596),VLOOKUP!$W$1:$X$24,2)</f>
        <v>August</v>
      </c>
      <c r="I596" s="92" t="str">
        <f t="shared" si="128"/>
        <v>Thursday, 23 August 2018</v>
      </c>
      <c r="J596" s="90" t="s">
        <v>674</v>
      </c>
      <c r="K596" s="90" t="s">
        <v>454</v>
      </c>
      <c r="L596" s="86" t="str">
        <f t="shared" si="129"/>
        <v>&lt;a href='bluesalley.php' title='list by venue'&gt;Blues Alley&lt;/a&gt; (Two shows)</v>
      </c>
      <c r="M596" s="86" t="str">
        <f t="shared" si="130"/>
        <v>Cyrus Chestnut</v>
      </c>
      <c r="N596" s="86" t="str">
        <f>VLOOKUP(J596,VLOOKUP!$A$2:$S$54,19,FALSE)&amp;J596&amp;"&lt;/a&gt;"</f>
        <v>&lt;a href='bluesalley.php' title='list by venue'&gt;Blues Alley&lt;/a&gt;</v>
      </c>
      <c r="O596" s="160" t="s">
        <v>2922</v>
      </c>
      <c r="S596" s="95" t="str">
        <f t="shared" si="131"/>
        <v>Cyrus Chestnut</v>
      </c>
      <c r="T596" s="86" t="str">
        <f t="shared" si="132"/>
        <v>&amp;#149; Cyrus Chestnut - &lt;b&gt;&lt;a href='bluesalley.php' title='list by venue'&gt;Blues Alley&lt;/a&gt; (Two shows)&lt;/b&gt; &lt;br&gt;</v>
      </c>
      <c r="U596" s="86" t="str">
        <f>IF(ISBLANK(G596),"","&amp;#149; "&amp;IF(ISBLANK(C596),"","&lt;S&gt;")&amp;I596&amp;IF(ISBLANK(A596),""," - &lt;a href='recommended.php#"&amp;AJ596&amp;"'&gt;&lt;b&gt;&lt;em&gt;&lt;font color='#9C004D'&gt;RECOMMENDED&lt;/font&gt;&lt;/em&gt;&lt;/b&gt;&lt;/a&gt;")&amp;" - "&amp;M596&amp;IF(ISBLANK(K596),K596," - &lt;b&gt;"&amp;K596&amp;"&lt;/b&gt; ")&amp;IF(B596="Sold Out"," - &lt;font color='#000099'&gt;&lt;b&gt;&lt;I&gt;sold out&lt;/I&gt;&lt;/b&gt;&lt;/font&gt;","")&amp;IF(ISBLANK(C596),"","&lt;/S&gt; &lt;b&gt;"&amp;C596&amp;"&lt;/b&gt;")&amp;"&lt;p&gt;")</f>
        <v>&amp;#149; Thursday, 23 August 2018 - Cyrus Chestnut - &lt;b&gt;Two shows&lt;/b&gt; &lt;p&gt;</v>
      </c>
      <c r="V596" s="95" t="str">
        <f t="shared" si="133"/>
        <v>&amp;#149; Cyrus Chestnut - &lt;b&gt;&lt;a href='bluesalley.php' title='list by venue'&gt;Blues Alley&lt;/a&gt; (Two shows)&lt;/b&gt;  - &lt;font color='#005500'&gt;&lt;b&gt;NEW!&lt;/b&gt;&lt;/font&gt;&lt;br&gt;</v>
      </c>
      <c r="W596" s="90" t="s">
        <v>221</v>
      </c>
      <c r="AE596" s="92" t="str">
        <f t="shared" si="134"/>
        <v>Thursday, 23 August 2018      [&lt;a name='20180823' href='#20180823'&gt;link to this day&lt;/a&gt;]</v>
      </c>
      <c r="AF596" s="96" t="str">
        <f t="shared" si="135"/>
        <v>&lt;a name='20180823'&gt;&lt;b&gt;Thursday, 23 August 2018: Cyrus Chestnut - &lt;a href='bluesalley.php' title='list by venue'&gt;Blues Alley&lt;/a&gt; (Two shows)&lt;/b&gt;&lt;/a&gt;&lt;br&gt;</v>
      </c>
      <c r="AG596" s="97">
        <f t="shared" si="136"/>
        <v>2018</v>
      </c>
      <c r="AH596" s="97" t="str">
        <f t="shared" si="137"/>
        <v>08</v>
      </c>
      <c r="AI596" s="97">
        <f t="shared" si="138"/>
        <v>23</v>
      </c>
      <c r="AJ596" s="97" t="str">
        <f t="shared" si="139"/>
        <v>20180823</v>
      </c>
    </row>
    <row r="597" spans="4:36" ht="12" customHeight="1" x14ac:dyDescent="0.15">
      <c r="D597" s="110">
        <v>43289</v>
      </c>
      <c r="E597" s="9" t="s">
        <v>795</v>
      </c>
      <c r="F597" s="86" t="str">
        <f t="shared" si="127"/>
        <v>Thursday</v>
      </c>
      <c r="G597" s="91">
        <v>43335</v>
      </c>
      <c r="H597" s="92" t="str">
        <f>VLOOKUP(MONTH(G597),VLOOKUP!$W$1:$X$24,2)</f>
        <v>August</v>
      </c>
      <c r="I597" s="92" t="str">
        <f t="shared" si="128"/>
        <v>Thursday, 23 August 2018</v>
      </c>
      <c r="J597" s="94" t="s">
        <v>535</v>
      </c>
      <c r="L597" s="86" t="str">
        <f t="shared" si="129"/>
        <v>&lt;a href='cometpingpong.php' title='list by venue'&gt;Comet Ping Pong&lt;/a&gt;</v>
      </c>
      <c r="M597" s="86" t="str">
        <f t="shared" si="130"/>
        <v>Impalers, Red Death, Asesinato</v>
      </c>
      <c r="N597" s="86" t="str">
        <f>VLOOKUP(J597,VLOOKUP!$A$2:$S$54,19,FALSE)&amp;J597&amp;"&lt;/a&gt;"</f>
        <v>&lt;a href='cometpingpong.php' title='list by venue'&gt;Comet Ping Pong&lt;/a&gt;</v>
      </c>
      <c r="O597" s="9" t="s">
        <v>3618</v>
      </c>
      <c r="S597" s="95" t="str">
        <f t="shared" si="131"/>
        <v>Impalers, Red Death, Asesinato</v>
      </c>
      <c r="T597" s="86" t="str">
        <f t="shared" si="132"/>
        <v>&amp;#149; Impalers, Red Death, Asesinato - &lt;b&gt;&lt;a href='cometpingpong.php' title='list by venue'&gt;Comet Ping Pong&lt;/a&gt;&lt;/b&gt; &lt;br&gt;</v>
      </c>
      <c r="U597" s="86" t="str">
        <f>IF(ISBLANK(G597),"","&amp;#149; "&amp;IF(ISBLANK(C597),"","&lt;S&gt;")&amp;I597&amp;IF(ISBLANK(A597),""," - &lt;a href='recommended.php#"&amp;AJ597&amp;"'&gt;&lt;b&gt;&lt;em&gt;&lt;font color='#9C004D'&gt;RECOMMENDED&lt;/font&gt;&lt;/em&gt;&lt;/b&gt;&lt;/a&gt;")&amp;" - "&amp;M597&amp;IF(ISBLANK(K597),K597," - &lt;b&gt;"&amp;K597&amp;"&lt;/b&gt; ")&amp;IF(B597="Sold Out"," - &lt;font color='#000099'&gt;&lt;b&gt;&lt;I&gt;sold out&lt;/I&gt;&lt;/b&gt;&lt;/font&gt;","")&amp;IF(ISBLANK(C597),"","&lt;/S&gt; &lt;b&gt;"&amp;C597&amp;"&lt;/b&gt;")&amp;"&lt;p&gt;")</f>
        <v>&amp;#149; Thursday, 23 August 2018 - Impalers, Red Death, Asesinato&lt;p&gt;</v>
      </c>
      <c r="V597" s="95" t="str">
        <f t="shared" si="133"/>
        <v>&amp;#149; Impalers, Red Death, Asesinato - &lt;b&gt;&lt;a href='cometpingpong.php' title='list by venue'&gt;Comet Ping Pong&lt;/a&gt;&lt;/b&gt;  - &lt;font color='#005500'&gt;&lt;b&gt;NEW!&lt;/b&gt;&lt;/font&gt;&lt;br&gt;</v>
      </c>
      <c r="W597" s="90" t="s">
        <v>221</v>
      </c>
      <c r="Z597" s="172">
        <v>0.875</v>
      </c>
      <c r="AE597" s="92" t="str">
        <f t="shared" si="134"/>
        <v>Thursday, 23 August 2018      [&lt;a name='20180823' href='#20180823'&gt;link to this day&lt;/a&gt;]</v>
      </c>
      <c r="AF597" s="96" t="str">
        <f t="shared" si="135"/>
        <v>&lt;a name='20180823'&gt;&lt;b&gt;Thursday, 23 August 2018: Impalers, Red Death, Asesinato - &lt;a href='cometpingpong.php' title='list by venue'&gt;Comet Ping Pong&lt;/a&gt;&lt;/b&gt;&lt;/a&gt;&lt;br&gt;</v>
      </c>
      <c r="AG597" s="97">
        <f t="shared" si="136"/>
        <v>2018</v>
      </c>
      <c r="AH597" s="97" t="str">
        <f t="shared" si="137"/>
        <v>08</v>
      </c>
      <c r="AI597" s="97">
        <f t="shared" si="138"/>
        <v>23</v>
      </c>
      <c r="AJ597" s="97" t="str">
        <f t="shared" si="139"/>
        <v>20180823</v>
      </c>
    </row>
    <row r="598" spans="4:36" ht="12" customHeight="1" x14ac:dyDescent="0.15">
      <c r="D598" s="110">
        <v>43276</v>
      </c>
      <c r="E598" s="9" t="s">
        <v>795</v>
      </c>
      <c r="F598" s="86" t="str">
        <f t="shared" si="127"/>
        <v>Thursday</v>
      </c>
      <c r="G598" s="91">
        <v>43335</v>
      </c>
      <c r="H598" s="92" t="str">
        <f>VLOOKUP(MONTH(G598),VLOOKUP!$W$1:$X$24,2)</f>
        <v>August</v>
      </c>
      <c r="I598" s="92" t="str">
        <f t="shared" si="128"/>
        <v>Thursday, 23 August 2018</v>
      </c>
      <c r="J598" s="90" t="s">
        <v>450</v>
      </c>
      <c r="L598" s="86" t="str">
        <f t="shared" si="129"/>
        <v>&lt;a href='fillmore.php' title='list by venue'&gt;Fillmore Silver Spring&lt;/a&gt;</v>
      </c>
      <c r="M598" s="86" t="str">
        <f t="shared" si="130"/>
        <v>Fishbone</v>
      </c>
      <c r="N598" s="86" t="str">
        <f>VLOOKUP(J598,VLOOKUP!$A$2:$S$54,19,FALSE)&amp;J598&amp;"&lt;/a&gt;"</f>
        <v>&lt;a href='fillmore.php' title='list by venue'&gt;Fillmore Silver Spring&lt;/a&gt;</v>
      </c>
      <c r="O598" s="9" t="s">
        <v>3406</v>
      </c>
      <c r="S598" s="95" t="str">
        <f t="shared" si="131"/>
        <v>Fishbone</v>
      </c>
      <c r="T598" s="86" t="str">
        <f t="shared" si="132"/>
        <v>&amp;#149; Fishbone - &lt;b&gt;&lt;a href='fillmore.php' title='list by venue'&gt;Fillmore Silver Spring&lt;/a&gt;&lt;/b&gt; &lt;br&gt;</v>
      </c>
      <c r="U598" s="86" t="str">
        <f>IF(ISBLANK(G598),"","&amp;#149; "&amp;IF(ISBLANK(C598),"","&lt;S&gt;")&amp;I598&amp;IF(ISBLANK(A598),""," - &lt;a href='recommended.php#"&amp;AJ598&amp;"'&gt;&lt;b&gt;&lt;em&gt;&lt;font color='#9C004D'&gt;RECOMMENDED&lt;/font&gt;&lt;/em&gt;&lt;/b&gt;&lt;/a&gt;")&amp;" - "&amp;M598&amp;IF(ISBLANK(K598),K598," - &lt;b&gt;"&amp;K598&amp;"&lt;/b&gt; ")&amp;IF(B598="Sold Out"," - &lt;font color='#000099'&gt;&lt;b&gt;&lt;I&gt;sold out&lt;/I&gt;&lt;/b&gt;&lt;/font&gt;","")&amp;IF(ISBLANK(C598),"","&lt;/S&gt; &lt;b&gt;"&amp;C598&amp;"&lt;/b&gt;")&amp;"&lt;p&gt;")</f>
        <v>&amp;#149; Thursday, 23 August 2018 - Fishbone&lt;p&gt;</v>
      </c>
      <c r="V598" s="95" t="str">
        <f t="shared" si="133"/>
        <v>&amp;#149; Fishbone - &lt;b&gt;&lt;a href='fillmore.php' title='list by venue'&gt;Fillmore Silver Spring&lt;/a&gt;&lt;/b&gt;  - &lt;font color='#005500'&gt;&lt;b&gt;NEW!&lt;/b&gt;&lt;/font&gt;&lt;br&gt;</v>
      </c>
      <c r="AE598" s="92" t="str">
        <f t="shared" si="134"/>
        <v>Thursday, 23 August 2018      [&lt;a name='20180823' href='#20180823'&gt;link to this day&lt;/a&gt;]</v>
      </c>
      <c r="AF598" s="96" t="str">
        <f t="shared" si="135"/>
        <v>&lt;a name='20180823'&gt;&lt;b&gt;Thursday, 23 August 2018: Fishbone - &lt;a href='fillmore.php' title='list by venue'&gt;Fillmore Silver Spring&lt;/a&gt;&lt;/b&gt;&lt;/a&gt;&lt;br&gt;</v>
      </c>
      <c r="AG598" s="97">
        <f t="shared" si="136"/>
        <v>2018</v>
      </c>
      <c r="AH598" s="97" t="str">
        <f t="shared" si="137"/>
        <v>08</v>
      </c>
      <c r="AI598" s="97">
        <f t="shared" si="138"/>
        <v>23</v>
      </c>
      <c r="AJ598" s="97" t="str">
        <f t="shared" si="139"/>
        <v>20180823</v>
      </c>
    </row>
    <row r="599" spans="4:36" ht="12" customHeight="1" x14ac:dyDescent="0.15">
      <c r="D599" s="110">
        <v>43240</v>
      </c>
      <c r="E599" s="9" t="s">
        <v>795</v>
      </c>
      <c r="F599" s="86" t="str">
        <f t="shared" si="127"/>
        <v>Thursday</v>
      </c>
      <c r="G599" s="91">
        <v>43335</v>
      </c>
      <c r="H599" s="92" t="str">
        <f>VLOOKUP(MONTH(G599),VLOOKUP!$W$1:$X$24,2)</f>
        <v>August</v>
      </c>
      <c r="I599" s="92" t="str">
        <f t="shared" si="128"/>
        <v>Thursday, 23 August 2018</v>
      </c>
      <c r="J599" s="90" t="s">
        <v>2345</v>
      </c>
      <c r="L599" s="86" t="str">
        <f t="shared" si="129"/>
        <v>&lt;a href='pearlstreet.php' title='list by venue'&gt;Pearl Street Warehouse&lt;/a&gt; [33 Pearl Street SW, Washington, DC 20024]</v>
      </c>
      <c r="M599" s="86" t="str">
        <f t="shared" si="130"/>
        <v>the Cordovas</v>
      </c>
      <c r="N599" s="86" t="str">
        <f>VLOOKUP(J599,VLOOKUP!$A$2:$S$54,19,FALSE)&amp;J599&amp;"&lt;/a&gt; ["&amp;VLOOKUP(J599,VLOOKUP!$A$2:$S$54,3,FALSE)&amp;"]"</f>
        <v>&lt;a href='pearlstreet.php' title='list by venue'&gt;Pearl Street Warehouse&lt;/a&gt; [33 Pearl Street SW, Washington, DC 20024]</v>
      </c>
      <c r="O599" s="9" t="s">
        <v>3059</v>
      </c>
      <c r="S599" s="95" t="str">
        <f t="shared" si="131"/>
        <v>Cordovas</v>
      </c>
      <c r="T599" s="86" t="str">
        <f t="shared" si="132"/>
        <v>&amp;#149; the Cordovas - &lt;b&gt;&lt;a href='pearlstreet.php' title='list by venue'&gt;Pearl Street Warehouse&lt;/a&gt; [33 Pearl Street SW, Washington, DC 20024]&lt;/b&gt; &lt;br&gt;</v>
      </c>
      <c r="U599" s="112" t="str">
        <f>IF(ISBLANK(G599),"","&amp;#149; "&amp;IF(ISBLANK(C599),"","&lt;S&gt;")&amp;I599&amp;IF(ISBLANK(A599),""," - &lt;a href='recommended.php#"&amp;AJ599&amp;"'&gt;&lt;b&gt;&lt;em&gt;&lt;font color='#9C004D'&gt;RECOMMENDED&lt;/font&gt;&lt;/em&gt;&lt;/b&gt;&lt;/a&gt;")&amp;" - "&amp;M599&amp;IF(ISBLANK(K599),K599," - &lt;b&gt;"&amp;K599&amp;"&lt;/b&gt; ")&amp;IF(B599="Sold Out"," - &lt;font color='#000099'&gt;&lt;b&gt;&lt;I&gt;sold out&lt;/I&gt;&lt;/b&gt;&lt;/font&gt;"," - &lt;font color='#728C00'&gt;&lt;em&gt;&lt;a href='http://www.shareasale.com/r.cfm?u=529909&amp;b=234786&amp;m=27601&amp;afftrack=&amp;urllink=www%2Eticketfly%2Ecom%2Fpurchase%2Fevent%2F"&amp;X599&amp;"' target='_blank'&gt;buy tickets&lt;/a&gt;&lt;/em&gt;&lt;/font&gt;")&amp;IF(ISBLANK(C599),"","&lt;/S&gt; &lt;b&gt;"&amp;C599&amp;"&lt;/b&gt;")&amp;"&lt;p&gt;")</f>
        <v>&amp;#149; Thursday, 23 August 2018 - the Cordovas - &lt;font color='#728C00'&gt;&lt;em&gt;&lt;a href='http://www.shareasale.com/r.cfm?u=529909&amp;b=234786&amp;m=27601&amp;afftrack=&amp;urllink=www%2Eticketfly%2Ecom%2Fpurchase%2Fevent%2F1698456' target='_blank'&gt;buy tickets&lt;/a&gt;&lt;/em&gt;&lt;/font&gt;&lt;p&gt;</v>
      </c>
      <c r="V599" s="95" t="str">
        <f t="shared" si="133"/>
        <v>&amp;#149; the Cordovas - &lt;b&gt;&lt;a href='pearlstreet.php' title='list by venue'&gt;Pearl Street Warehouse&lt;/a&gt; [33 Pearl Street SW, Washington, DC 20024]&lt;/b&gt;  - &lt;font color='#005500'&gt;&lt;b&gt;NEW!&lt;/b&gt;&lt;/font&gt;&lt;br&gt;</v>
      </c>
      <c r="X599" s="9">
        <v>1698456</v>
      </c>
      <c r="AE599" s="92" t="str">
        <f t="shared" si="134"/>
        <v>Thursday, 23 August 2018      [&lt;a name='20180823' href='#20180823'&gt;link to this day&lt;/a&gt;]</v>
      </c>
      <c r="AF599" s="96" t="str">
        <f t="shared" si="135"/>
        <v>&lt;a name='20180823'&gt;&lt;b&gt;Thursday, 23 August 2018: the Cordovas - &lt;a href='pearlstreet.php' title='list by venue'&gt;Pearl Street Warehouse&lt;/a&gt; [33 Pearl Street SW, Washington, DC 20024]&lt;/b&gt;&lt;/a&gt;&lt;br&gt;</v>
      </c>
      <c r="AG599" s="97">
        <f t="shared" si="136"/>
        <v>2018</v>
      </c>
      <c r="AH599" s="97" t="str">
        <f t="shared" si="137"/>
        <v>08</v>
      </c>
      <c r="AI599" s="97">
        <f t="shared" si="138"/>
        <v>23</v>
      </c>
      <c r="AJ599" s="97" t="str">
        <f t="shared" si="139"/>
        <v>20180823</v>
      </c>
    </row>
    <row r="600" spans="4:36" ht="12" customHeight="1" x14ac:dyDescent="0.15">
      <c r="D600" s="110">
        <v>43185</v>
      </c>
      <c r="E600" s="9" t="s">
        <v>795</v>
      </c>
      <c r="F600" s="86" t="str">
        <f t="shared" si="127"/>
        <v>Thursday</v>
      </c>
      <c r="G600" s="91">
        <v>43335</v>
      </c>
      <c r="H600" s="92" t="str">
        <f>VLOOKUP(MONTH(G600),VLOOKUP!$W$1:$X$24,2)</f>
        <v>August</v>
      </c>
      <c r="I600" s="92" t="str">
        <f t="shared" si="128"/>
        <v>Thursday, 23 August 2018</v>
      </c>
      <c r="J600" s="90" t="s">
        <v>234</v>
      </c>
      <c r="K600" s="90" t="s">
        <v>1644</v>
      </c>
      <c r="L600" s="86" t="str">
        <f t="shared" si="129"/>
        <v>&lt;a href='wolftrap.php' title='list by venue'&gt;Wolf Trap&lt;/a&gt; (Filene Center)</v>
      </c>
      <c r="M600" s="86" t="str">
        <f t="shared" si="130"/>
        <v>Dawes, Shovels &amp;amp; Rope, and Joseph</v>
      </c>
      <c r="N600" s="86" t="str">
        <f>VLOOKUP(J600,VLOOKUP!$A$2:$S$54,19,FALSE)&amp;J600&amp;"&lt;/a&gt;"</f>
        <v>&lt;a href='wolftrap.php' title='list by venue'&gt;Wolf Trap&lt;/a&gt;</v>
      </c>
      <c r="O600" s="9" t="s">
        <v>1883</v>
      </c>
      <c r="P600" s="9" t="s">
        <v>1739</v>
      </c>
      <c r="Q600" s="9" t="s">
        <v>2102</v>
      </c>
      <c r="S600" s="95" t="str">
        <f t="shared" si="131"/>
        <v>Dawes</v>
      </c>
      <c r="T600" s="86" t="str">
        <f t="shared" si="132"/>
        <v>&amp;#149; Dawes, Shovels &amp;amp; Rope, and Joseph - &lt;b&gt;&lt;a href='wolftrap.php' title='list by venue'&gt;Wolf Trap&lt;/a&gt; (Filene Center)&lt;/b&gt; &lt;br&gt;</v>
      </c>
      <c r="U600" s="86" t="str">
        <f>IF(ISBLANK(G600),"","&amp;#149; "&amp;IF(ISBLANK(C600),"","&lt;S&gt;")&amp;I600&amp;IF(ISBLANK(A600),""," - &lt;a href='recommended.php#"&amp;AJ600&amp;"'&gt;&lt;b&gt;&lt;em&gt;&lt;font color='#9C004D'&gt;RECOMMENDED&lt;/font&gt;&lt;/em&gt;&lt;/b&gt;&lt;/a&gt;")&amp;" - "&amp;M600&amp;IF(ISBLANK(K600),K600," - &lt;b&gt;"&amp;K600&amp;"&lt;/b&gt; ")&amp;IF(B600="Sold Out"," - &lt;font color='#000099'&gt;&lt;b&gt;&lt;I&gt;sold out&lt;/I&gt;&lt;/b&gt;&lt;/font&gt;","")&amp;IF(ISBLANK(C600),"","&lt;/S&gt; &lt;b&gt;"&amp;C600&amp;"&lt;/b&gt;")&amp;"&lt;p&gt;")</f>
        <v>&amp;#149; Thursday, 23 August 2018 - Dawes, Shovels &amp;amp; Rope, and Joseph - &lt;b&gt;Filene Center&lt;/b&gt; &lt;p&gt;</v>
      </c>
      <c r="V600" s="95" t="str">
        <f t="shared" si="133"/>
        <v>&amp;#149; Dawes, Shovels &amp;amp; Rope, and Joseph - &lt;b&gt;&lt;a href='wolftrap.php' title='list by venue'&gt;Wolf Trap&lt;/a&gt; (Filene Center)&lt;/b&gt;  - &lt;font color='#005500'&gt;&lt;b&gt;NEW!&lt;/b&gt;&lt;/font&gt;&lt;br&gt;</v>
      </c>
      <c r="AE600" s="92" t="str">
        <f t="shared" si="134"/>
        <v>Thursday, 23 August 2018      [&lt;a name='20180823' href='#20180823'&gt;link to this day&lt;/a&gt;]</v>
      </c>
      <c r="AF600" s="96" t="str">
        <f t="shared" si="135"/>
        <v>&lt;a name='20180823'&gt;&lt;b&gt;Thursday, 23 August 2018: Dawes, Shovels &amp;amp; Rope, and Joseph - &lt;a href='wolftrap.php' title='list by venue'&gt;Wolf Trap&lt;/a&gt; (Filene Center)&lt;/b&gt;&lt;/a&gt;&lt;br&gt;</v>
      </c>
      <c r="AG600" s="97">
        <f t="shared" si="136"/>
        <v>2018</v>
      </c>
      <c r="AH600" s="97" t="str">
        <f t="shared" si="137"/>
        <v>08</v>
      </c>
      <c r="AI600" s="97">
        <f t="shared" si="138"/>
        <v>23</v>
      </c>
      <c r="AJ600" s="97" t="str">
        <f t="shared" si="139"/>
        <v>20180823</v>
      </c>
    </row>
    <row r="601" spans="4:36" ht="12" customHeight="1" x14ac:dyDescent="0.15">
      <c r="D601" s="110">
        <v>43289</v>
      </c>
      <c r="E601" s="9" t="s">
        <v>795</v>
      </c>
      <c r="F601" s="86" t="str">
        <f t="shared" si="127"/>
        <v>Friday</v>
      </c>
      <c r="G601" s="91">
        <v>43336</v>
      </c>
      <c r="H601" s="92" t="str">
        <f>VLOOKUP(MONTH(G601),VLOOKUP!$W$1:$X$24,2)</f>
        <v>August</v>
      </c>
      <c r="I601" s="92" t="str">
        <f t="shared" si="128"/>
        <v>Friday, 24 August 2018</v>
      </c>
      <c r="J601" s="93" t="s">
        <v>1343</v>
      </c>
      <c r="L601" s="86" t="str">
        <f t="shared" si="129"/>
        <v>Atlas Brew Works [2052 West Virginia Ave NE #102, WDC]</v>
      </c>
      <c r="M601" s="86" t="str">
        <f t="shared" si="130"/>
        <v>Wasted Theory, Foghound, and the Druids</v>
      </c>
      <c r="N601" s="93" t="str">
        <f>J601</f>
        <v>Atlas Brew Works [2052 West Virginia Ave NE #102, WDC]</v>
      </c>
      <c r="O601" s="174" t="s">
        <v>3620</v>
      </c>
      <c r="S601" s="95" t="str">
        <f t="shared" si="131"/>
        <v>Wasted Theory, Foghound, and the Druids</v>
      </c>
      <c r="T601" s="86" t="str">
        <f t="shared" si="132"/>
        <v>&amp;#149; Wasted Theory, Foghound, and the Druids - &lt;b&gt;Atlas Brew Works [2052 West Virginia Ave NE #102, WDC]&lt;/b&gt; &lt;br&gt;</v>
      </c>
      <c r="U601" s="86" t="str">
        <f>IF(ISBLANK(G601),"","&amp;#149; "&amp;IF(ISBLANK(C601),"","&lt;S&gt;")&amp;I601&amp;IF(ISBLANK(A601),""," - &lt;a href='recommended.php#"&amp;AJ601&amp;"'&gt;&lt;b&gt;&lt;em&gt;&lt;font color='#9C004D'&gt;RECOMMENDED&lt;/font&gt;&lt;/em&gt;&lt;/b&gt;&lt;/a&gt;")&amp;" - "&amp;M601&amp;IF(ISBLANK(K601),K601," - &lt;b&gt;"&amp;K601&amp;"&lt;/b&gt; ")&amp;IF(B601="Sold Out"," - &lt;font color='#000099'&gt;&lt;b&gt;&lt;I&gt;sold out&lt;/I&gt;&lt;/b&gt;&lt;/font&gt;","")&amp;IF(ISBLANK(C601),"","&lt;/S&gt; &lt;b&gt;"&amp;C601&amp;"&lt;/b&gt;")&amp;"&lt;p&gt;")</f>
        <v>&amp;#149; Friday, 24 August 2018 - Wasted Theory, Foghound, and the Druids&lt;p&gt;</v>
      </c>
      <c r="V601" s="95" t="str">
        <f t="shared" si="133"/>
        <v>&amp;#149; Wasted Theory, Foghound, and the Druids - &lt;b&gt;Atlas Brew Works [2052 West Virginia Ave NE #102, WDC]&lt;/b&gt;  - &lt;font color='#005500'&gt;&lt;b&gt;NEW!&lt;/b&gt;&lt;/font&gt;&lt;br&gt;</v>
      </c>
      <c r="W601" s="90" t="s">
        <v>221</v>
      </c>
      <c r="AE601" s="92" t="str">
        <f t="shared" si="134"/>
        <v>Friday, 24 August 2018      [&lt;a name='20180824' href='#20180824'&gt;link to this day&lt;/a&gt;]</v>
      </c>
      <c r="AF601" s="96" t="str">
        <f t="shared" si="135"/>
        <v>&lt;a name='20180824'&gt;&lt;b&gt;Friday, 24 August 2018: Wasted Theory, Foghound, and the Druids - Atlas Brew Works [2052 West Virginia Ave NE #102, WDC]&lt;/b&gt;&lt;/a&gt;&lt;br&gt;</v>
      </c>
      <c r="AG601" s="97">
        <f t="shared" si="136"/>
        <v>2018</v>
      </c>
      <c r="AH601" s="97" t="str">
        <f t="shared" si="137"/>
        <v>08</v>
      </c>
      <c r="AI601" s="97">
        <f t="shared" si="138"/>
        <v>24</v>
      </c>
      <c r="AJ601" s="97" t="str">
        <f t="shared" si="139"/>
        <v>20180824</v>
      </c>
    </row>
    <row r="602" spans="4:36" ht="12" customHeight="1" x14ac:dyDescent="0.15">
      <c r="D602" s="110">
        <v>43185</v>
      </c>
      <c r="E602" s="9" t="s">
        <v>795</v>
      </c>
      <c r="F602" s="86" t="str">
        <f t="shared" si="127"/>
        <v>Friday</v>
      </c>
      <c r="G602" s="91">
        <v>43336</v>
      </c>
      <c r="H602" s="92" t="str">
        <f>VLOOKUP(MONTH(G602),VLOOKUP!$W$1:$X$24,2)</f>
        <v>August</v>
      </c>
      <c r="I602" s="92" t="str">
        <f t="shared" si="128"/>
        <v>Friday, 24 August 2018</v>
      </c>
      <c r="J602" s="90" t="s">
        <v>446</v>
      </c>
      <c r="L602" s="86" t="str">
        <f t="shared" si="129"/>
        <v>&lt;a href='birchmere.php' title='list by venue'&gt;Birchmere&lt;/a&gt;</v>
      </c>
      <c r="M602" s="86" t="str">
        <f t="shared" si="130"/>
        <v>Little River Band</v>
      </c>
      <c r="N602" s="86" t="str">
        <f>VLOOKUP(J602,VLOOKUP!$A$2:$S$54,19,FALSE)&amp;J602&amp;"&lt;/a&gt;"</f>
        <v>&lt;a href='birchmere.php' title='list by venue'&gt;Birchmere&lt;/a&gt;</v>
      </c>
      <c r="O602" s="9" t="s">
        <v>2076</v>
      </c>
      <c r="S602" s="95" t="str">
        <f t="shared" si="131"/>
        <v>Little River Band</v>
      </c>
      <c r="T602" s="86" t="str">
        <f t="shared" si="132"/>
        <v>&amp;#149; Little River Band - &lt;b&gt;&lt;a href='birchmere.php' title='list by venue'&gt;Birchmere&lt;/a&gt;&lt;/b&gt; &lt;br&gt;</v>
      </c>
      <c r="U602" s="86" t="str">
        <f>IF(ISBLANK(G602),"","&amp;#149; "&amp;IF(ISBLANK(C602),"","&lt;S&gt;")&amp;I602&amp;IF(ISBLANK(A602),""," - &lt;a href='recommended.php#"&amp;AJ602&amp;"'&gt;&lt;b&gt;&lt;em&gt;&lt;font color='#9C004D'&gt;RECOMMENDED&lt;/font&gt;&lt;/em&gt;&lt;/b&gt;&lt;/a&gt;")&amp;" - "&amp;M602&amp;IF(ISBLANK(K602),K602," - &lt;b&gt;"&amp;K602&amp;"&lt;/b&gt; ")&amp;IF(B602="Sold Out"," - &lt;font color='#000099'&gt;&lt;b&gt;&lt;I&gt;sold out&lt;/I&gt;&lt;/b&gt;&lt;/font&gt;","")&amp;IF(ISBLANK(C602),"","&lt;/S&gt; &lt;b&gt;"&amp;C602&amp;"&lt;/b&gt;")&amp;"&lt;p&gt;")</f>
        <v>&amp;#149; Friday, 24 August 2018 - Little River Band&lt;p&gt;</v>
      </c>
      <c r="V602" s="95" t="str">
        <f t="shared" si="133"/>
        <v>&amp;#149; Little River Band - &lt;b&gt;&lt;a href='birchmere.php' title='list by venue'&gt;Birchmere&lt;/a&gt;&lt;/b&gt;  - &lt;font color='#005500'&gt;&lt;b&gt;NEW!&lt;/b&gt;&lt;/font&gt;&lt;br&gt;</v>
      </c>
      <c r="W602" s="90" t="s">
        <v>488</v>
      </c>
      <c r="AE602" s="92" t="str">
        <f t="shared" si="134"/>
        <v>Friday, 24 August 2018      [&lt;a name='20180824' href='#20180824'&gt;link to this day&lt;/a&gt;]</v>
      </c>
      <c r="AF602" s="96" t="str">
        <f t="shared" si="135"/>
        <v>&lt;a name='20180824'&gt;&lt;b&gt;Friday, 24 August 2018: Little River Band - &lt;a href='birchmere.php' title='list by venue'&gt;Birchmere&lt;/a&gt;&lt;/b&gt;&lt;/a&gt;&lt;br&gt;</v>
      </c>
      <c r="AG602" s="97">
        <f t="shared" si="136"/>
        <v>2018</v>
      </c>
      <c r="AH602" s="97" t="str">
        <f t="shared" si="137"/>
        <v>08</v>
      </c>
      <c r="AI602" s="97">
        <f t="shared" si="138"/>
        <v>24</v>
      </c>
      <c r="AJ602" s="97" t="str">
        <f t="shared" si="139"/>
        <v>20180824</v>
      </c>
    </row>
    <row r="603" spans="4:36" ht="12" customHeight="1" x14ac:dyDescent="0.15">
      <c r="D603" s="110">
        <v>43276</v>
      </c>
      <c r="E603" s="9" t="s">
        <v>795</v>
      </c>
      <c r="F603" s="86" t="str">
        <f t="shared" si="127"/>
        <v>Friday</v>
      </c>
      <c r="G603" s="91">
        <v>43336</v>
      </c>
      <c r="H603" s="92" t="str">
        <f>VLOOKUP(MONTH(G603),VLOOKUP!$W$1:$X$24,2)</f>
        <v>August</v>
      </c>
      <c r="I603" s="92" t="str">
        <f t="shared" si="128"/>
        <v>Friday, 24 August 2018</v>
      </c>
      <c r="J603" s="90" t="s">
        <v>235</v>
      </c>
      <c r="K603" s="9" t="s">
        <v>321</v>
      </c>
      <c r="L603" s="86" t="str">
        <f t="shared" si="129"/>
        <v>&lt;a href='blackcat.php' title='list by venue'&gt;Black Cat&lt;/a&gt; (Mainstage)</v>
      </c>
      <c r="M603" s="86" t="str">
        <f t="shared" si="130"/>
        <v>Gringo Star, Boat Burning, and Heavy Breathing</v>
      </c>
      <c r="N603" s="86" t="str">
        <f>VLOOKUP(J603,VLOOKUP!$A$2:$S$54,19,FALSE)&amp;J603&amp;"&lt;/a&gt;"</f>
        <v>&lt;a href='blackcat.php' title='list by venue'&gt;Black Cat&lt;/a&gt;</v>
      </c>
      <c r="O603" s="9" t="s">
        <v>2082</v>
      </c>
      <c r="P603" s="9" t="s">
        <v>1477</v>
      </c>
      <c r="Q603" s="9" t="s">
        <v>1907</v>
      </c>
      <c r="S603" s="95" t="str">
        <f t="shared" si="131"/>
        <v>Gringo Star</v>
      </c>
      <c r="T603" s="86" t="str">
        <f t="shared" si="132"/>
        <v>&amp;#149; Gringo Star, Boat Burning, and Heavy Breathing - &lt;b&gt;&lt;a href='blackcat.php' title='list by venue'&gt;Black Cat&lt;/a&gt; (Mainstage)&lt;/b&gt; &lt;br&gt;</v>
      </c>
      <c r="U603" s="112" t="str">
        <f>IF(ISBLANK(G603),"","&amp;#149; "&amp;IF(ISBLANK(C603),"","&lt;S&gt;")&amp;I603&amp;IF(ISBLANK(A603),""," - &lt;a href='recommended.php#"&amp;AJ603&amp;"'&gt;&lt;b&gt;&lt;em&gt;&lt;font color='#9C004D'&gt;RECOMMENDED&lt;/font&gt;&lt;/em&gt;&lt;/b&gt;&lt;/a&gt;")&amp;" - "&amp;M603&amp;IF(ISBLANK(K603),K603," - &lt;b&gt;"&amp;K603&amp;"&lt;/b&gt; ")&amp;IF(B603="Sold Out"," - &lt;font color='#000099'&gt;&lt;b&gt;&lt;I&gt;sold out&lt;/I&gt;&lt;/b&gt;&lt;/font&gt;"," - &lt;font color='#728C00'&gt;&lt;em&gt;&lt;a href='http://www.shareasale.com/r.cfm?u=529909&amp;b=234786&amp;m=27601&amp;afftrack=&amp;urllink=www%2Eticketfly%2Ecom%2Fpurchase%2Fevent%2F"&amp;X603&amp;"' target='_blank'&gt;buy tickets&lt;/a&gt;&lt;/em&gt;&lt;/font&gt;")&amp;IF(ISBLANK(C603),"","&lt;/S&gt; &lt;b&gt;"&amp;C603&amp;"&lt;/b&gt;")&amp;"&lt;p&gt;")</f>
        <v>&amp;#149; Friday, 24 August 2018 - Gringo Star, Boat Burning, and Heavy Breathing - &lt;b&gt;Mainstage&lt;/b&gt;  - &lt;font color='#728C00'&gt;&lt;em&gt;&lt;a href='http://www.shareasale.com/r.cfm?u=529909&amp;b=234786&amp;m=27601&amp;afftrack=&amp;urllink=www%2Eticketfly%2Ecom%2Fpurchase%2Fevent%2F1712029' target='_blank'&gt;buy tickets&lt;/a&gt;&lt;/em&gt;&lt;/font&gt;&lt;p&gt;</v>
      </c>
      <c r="V603" s="95" t="str">
        <f t="shared" si="133"/>
        <v>&amp;#149; Gringo Star, Boat Burning, and Heavy Breathing - &lt;b&gt;&lt;a href='blackcat.php' title='list by venue'&gt;Black Cat&lt;/a&gt; (Mainstage)&lt;/b&gt;  - &lt;font color='#005500'&gt;&lt;b&gt;NEW!&lt;/b&gt;&lt;/font&gt;&lt;br&gt;</v>
      </c>
      <c r="W603" s="90" t="s">
        <v>221</v>
      </c>
      <c r="X603" s="94">
        <v>1712029</v>
      </c>
      <c r="AE603" s="92" t="str">
        <f t="shared" si="134"/>
        <v>Friday, 24 August 2018      [&lt;a name='20180824' href='#20180824'&gt;link to this day&lt;/a&gt;]</v>
      </c>
      <c r="AF603" s="100" t="str">
        <f t="shared" si="135"/>
        <v>&lt;a name='20180824'&gt;&lt;b&gt;Friday, 24 August 2018: Gringo Star, Boat Burning, and Heavy Breathing - &lt;a href='blackcat.php' title='list by venue'&gt;Black Cat&lt;/a&gt; (Mainstage)&lt;/b&gt;&lt;/a&gt;&lt;br&gt;</v>
      </c>
      <c r="AG603" s="101">
        <f t="shared" si="136"/>
        <v>2018</v>
      </c>
      <c r="AH603" s="101" t="str">
        <f t="shared" si="137"/>
        <v>08</v>
      </c>
      <c r="AI603" s="101">
        <f t="shared" si="138"/>
        <v>24</v>
      </c>
      <c r="AJ603" s="101" t="str">
        <f t="shared" si="139"/>
        <v>20180824</v>
      </c>
    </row>
    <row r="604" spans="4:36" ht="12" customHeight="1" x14ac:dyDescent="0.15">
      <c r="D604" s="110">
        <v>43223</v>
      </c>
      <c r="E604" s="9" t="s">
        <v>795</v>
      </c>
      <c r="F604" s="86" t="str">
        <f t="shared" si="127"/>
        <v>Friday</v>
      </c>
      <c r="G604" s="91">
        <v>43336</v>
      </c>
      <c r="H604" s="92" t="str">
        <f>VLOOKUP(MONTH(G604),VLOOKUP!$W$1:$X$24,2)</f>
        <v>August</v>
      </c>
      <c r="I604" s="92" t="str">
        <f t="shared" si="128"/>
        <v>Friday, 24 August 2018</v>
      </c>
      <c r="J604" s="90" t="s">
        <v>674</v>
      </c>
      <c r="K604" s="90" t="s">
        <v>454</v>
      </c>
      <c r="L604" s="86" t="str">
        <f t="shared" si="129"/>
        <v>&lt;a href='bluesalley.php' title='list by venue'&gt;Blues Alley&lt;/a&gt; (Two shows)</v>
      </c>
      <c r="M604" s="86" t="str">
        <f t="shared" si="130"/>
        <v>Cyrus Chestnut</v>
      </c>
      <c r="N604" s="86" t="str">
        <f>VLOOKUP(J604,VLOOKUP!$A$2:$S$54,19,FALSE)&amp;J604&amp;"&lt;/a&gt;"</f>
        <v>&lt;a href='bluesalley.php' title='list by venue'&gt;Blues Alley&lt;/a&gt;</v>
      </c>
      <c r="O604" s="160" t="s">
        <v>2922</v>
      </c>
      <c r="S604" s="95" t="str">
        <f t="shared" si="131"/>
        <v>Cyrus Chestnut</v>
      </c>
      <c r="T604" s="86" t="str">
        <f t="shared" si="132"/>
        <v>&amp;#149; Cyrus Chestnut - &lt;b&gt;&lt;a href='bluesalley.php' title='list by venue'&gt;Blues Alley&lt;/a&gt; (Two shows)&lt;/b&gt; &lt;br&gt;</v>
      </c>
      <c r="U604" s="86" t="str">
        <f>IF(ISBLANK(G604),"","&amp;#149; "&amp;IF(ISBLANK(C604),"","&lt;S&gt;")&amp;I604&amp;IF(ISBLANK(A604),""," - &lt;a href='recommended.php#"&amp;AJ604&amp;"'&gt;&lt;b&gt;&lt;em&gt;&lt;font color='#9C004D'&gt;RECOMMENDED&lt;/font&gt;&lt;/em&gt;&lt;/b&gt;&lt;/a&gt;")&amp;" - "&amp;M604&amp;IF(ISBLANK(K604),K604," - &lt;b&gt;"&amp;K604&amp;"&lt;/b&gt; ")&amp;IF(B604="Sold Out"," - &lt;font color='#000099'&gt;&lt;b&gt;&lt;I&gt;sold out&lt;/I&gt;&lt;/b&gt;&lt;/font&gt;","")&amp;IF(ISBLANK(C604),"","&lt;/S&gt; &lt;b&gt;"&amp;C604&amp;"&lt;/b&gt;")&amp;"&lt;p&gt;")</f>
        <v>&amp;#149; Friday, 24 August 2018 - Cyrus Chestnut - &lt;b&gt;Two shows&lt;/b&gt; &lt;p&gt;</v>
      </c>
      <c r="V604" s="95" t="str">
        <f t="shared" si="133"/>
        <v>&amp;#149; Cyrus Chestnut - &lt;b&gt;&lt;a href='bluesalley.php' title='list by venue'&gt;Blues Alley&lt;/a&gt; (Two shows)&lt;/b&gt;  - &lt;font color='#005500'&gt;&lt;b&gt;NEW!&lt;/b&gt;&lt;/font&gt;&lt;br&gt;</v>
      </c>
      <c r="W604" s="90" t="s">
        <v>221</v>
      </c>
      <c r="AE604" s="92" t="str">
        <f t="shared" si="134"/>
        <v>Friday, 24 August 2018      [&lt;a name='20180824' href='#20180824'&gt;link to this day&lt;/a&gt;]</v>
      </c>
      <c r="AF604" s="96" t="str">
        <f t="shared" si="135"/>
        <v>&lt;a name='20180824'&gt;&lt;b&gt;Friday, 24 August 2018: Cyrus Chestnut - &lt;a href='bluesalley.php' title='list by venue'&gt;Blues Alley&lt;/a&gt; (Two shows)&lt;/b&gt;&lt;/a&gt;&lt;br&gt;</v>
      </c>
      <c r="AG604" s="97">
        <f t="shared" si="136"/>
        <v>2018</v>
      </c>
      <c r="AH604" s="97" t="str">
        <f t="shared" si="137"/>
        <v>08</v>
      </c>
      <c r="AI604" s="97">
        <f t="shared" si="138"/>
        <v>24</v>
      </c>
      <c r="AJ604" s="97" t="str">
        <f t="shared" si="139"/>
        <v>20180824</v>
      </c>
    </row>
    <row r="605" spans="4:36" ht="12" customHeight="1" x14ac:dyDescent="0.15">
      <c r="D605" s="110">
        <v>43276</v>
      </c>
      <c r="E605" s="9" t="s">
        <v>795</v>
      </c>
      <c r="F605" s="86" t="str">
        <f t="shared" si="127"/>
        <v>Friday</v>
      </c>
      <c r="G605" s="91">
        <v>43336</v>
      </c>
      <c r="H605" s="92" t="str">
        <f>VLOOKUP(MONTH(G605),VLOOKUP!$W$1:$X$24,2)</f>
        <v>August</v>
      </c>
      <c r="I605" s="92" t="str">
        <f t="shared" si="128"/>
        <v>Friday, 24 August 2018</v>
      </c>
      <c r="J605" s="90" t="s">
        <v>450</v>
      </c>
      <c r="L605" s="86" t="str">
        <f t="shared" si="129"/>
        <v>&lt;a href='fillmore.php' title='list by venue'&gt;Fillmore Silver Spring&lt;/a&gt;</v>
      </c>
      <c r="M605" s="86" t="str">
        <f t="shared" si="130"/>
        <v>Back to Black (Amy Winehouse tribute)</v>
      </c>
      <c r="N605" s="86" t="str">
        <f>VLOOKUP(J605,VLOOKUP!$A$2:$S$54,19,FALSE)&amp;J605&amp;"&lt;/a&gt;"</f>
        <v>&lt;a href='fillmore.php' title='list by venue'&gt;Fillmore Silver Spring&lt;/a&gt;</v>
      </c>
      <c r="O605" s="9" t="s">
        <v>3408</v>
      </c>
      <c r="S605" s="95" t="str">
        <f t="shared" si="131"/>
        <v>Back to Black (Amy Winehouse tribute)</v>
      </c>
      <c r="T605" s="86" t="str">
        <f t="shared" si="132"/>
        <v>&amp;#149; Back to Black (Amy Winehouse tribute) - &lt;b&gt;&lt;a href='fillmore.php' title='list by venue'&gt;Fillmore Silver Spring&lt;/a&gt;&lt;/b&gt; &lt;br&gt;</v>
      </c>
      <c r="U605" s="86" t="str">
        <f>IF(ISBLANK(G605),"","&amp;#149; "&amp;IF(ISBLANK(C605),"","&lt;S&gt;")&amp;I605&amp;IF(ISBLANK(A605),""," - &lt;a href='recommended.php#"&amp;AJ605&amp;"'&gt;&lt;b&gt;&lt;em&gt;&lt;font color='#9C004D'&gt;RECOMMENDED&lt;/font&gt;&lt;/em&gt;&lt;/b&gt;&lt;/a&gt;")&amp;" - "&amp;M605&amp;IF(ISBLANK(K605),K605," - &lt;b&gt;"&amp;K605&amp;"&lt;/b&gt; ")&amp;IF(B605="Sold Out"," - &lt;font color='#000099'&gt;&lt;b&gt;&lt;I&gt;sold out&lt;/I&gt;&lt;/b&gt;&lt;/font&gt;","")&amp;IF(ISBLANK(C605),"","&lt;/S&gt; &lt;b&gt;"&amp;C605&amp;"&lt;/b&gt;")&amp;"&lt;p&gt;")</f>
        <v>&amp;#149; Friday, 24 August 2018 - Back to Black (Amy Winehouse tribute)&lt;p&gt;</v>
      </c>
      <c r="V605" s="95" t="str">
        <f t="shared" si="133"/>
        <v>&amp;#149; Back to Black (Amy Winehouse tribute) - &lt;b&gt;&lt;a href='fillmore.php' title='list by venue'&gt;Fillmore Silver Spring&lt;/a&gt;&lt;/b&gt;  - &lt;font color='#005500'&gt;&lt;b&gt;NEW!&lt;/b&gt;&lt;/font&gt;&lt;br&gt;</v>
      </c>
      <c r="AE605" s="92" t="str">
        <f t="shared" si="134"/>
        <v>Friday, 24 August 2018      [&lt;a name='20180824' href='#20180824'&gt;link to this day&lt;/a&gt;]</v>
      </c>
      <c r="AF605" s="96" t="str">
        <f t="shared" si="135"/>
        <v>&lt;a name='20180824'&gt;&lt;b&gt;Friday, 24 August 2018: Back to Black (Amy Winehouse tribute) - &lt;a href='fillmore.php' title='list by venue'&gt;Fillmore Silver Spring&lt;/a&gt;&lt;/b&gt;&lt;/a&gt;&lt;br&gt;</v>
      </c>
      <c r="AG605" s="97">
        <f t="shared" si="136"/>
        <v>2018</v>
      </c>
      <c r="AH605" s="97" t="str">
        <f t="shared" si="137"/>
        <v>08</v>
      </c>
      <c r="AI605" s="97">
        <f t="shared" si="138"/>
        <v>24</v>
      </c>
      <c r="AJ605" s="97" t="str">
        <f t="shared" si="139"/>
        <v>20180824</v>
      </c>
    </row>
    <row r="606" spans="4:36" ht="12" customHeight="1" x14ac:dyDescent="0.15">
      <c r="D606" s="110">
        <v>43185</v>
      </c>
      <c r="E606" s="9" t="s">
        <v>795</v>
      </c>
      <c r="F606" s="86" t="str">
        <f t="shared" si="127"/>
        <v>Friday</v>
      </c>
      <c r="G606" s="91">
        <v>43336</v>
      </c>
      <c r="H606" s="92" t="str">
        <f>VLOOKUP(MONTH(G606),VLOOKUP!$W$1:$X$24,2)</f>
        <v>August</v>
      </c>
      <c r="I606" s="92" t="str">
        <f t="shared" si="128"/>
        <v>Friday, 24 August 2018</v>
      </c>
      <c r="J606" s="90" t="s">
        <v>217</v>
      </c>
      <c r="L606" s="86" t="str">
        <f t="shared" si="129"/>
        <v>&lt;a href='jamminjava.php' title='list by venue'&gt;Jammin' Java&lt;/a&gt;</v>
      </c>
      <c r="M606" s="86" t="str">
        <f t="shared" si="130"/>
        <v>the Chad Dukes Rodkast presents: "CollaorHAYtion", a Theatrical Production</v>
      </c>
      <c r="N606" s="86" t="str">
        <f>VLOOKUP(J606,VLOOKUP!$A$2:$S$54,19,FALSE)&amp;J606&amp;"&lt;/a&gt;"</f>
        <v>&lt;a href='jamminjava.php' title='list by venue'&gt;Jammin' Java&lt;/a&gt;</v>
      </c>
      <c r="O606" s="9" t="s">
        <v>2694</v>
      </c>
      <c r="S606" s="95" t="str">
        <f t="shared" si="131"/>
        <v>Chad Dukes Rodkast presents: "CollaorHAYtion", a Theatrical Production</v>
      </c>
      <c r="T606" s="86" t="str">
        <f t="shared" si="132"/>
        <v>&amp;#149; the Chad Dukes Rodkast presents: "CollaorHAYtion", a Theatrical Production - &lt;b&gt;&lt;a href='jamminjava.php' title='list by venue'&gt;Jammin' Java&lt;/a&gt;&lt;/b&gt; &lt;br&gt;</v>
      </c>
      <c r="U606" s="112" t="str">
        <f>IF(ISBLANK(G606),"","&amp;#149; "&amp;IF(ISBLANK(C606),"","&lt;S&gt;")&amp;I606&amp;IF(ISBLANK(A606),""," - &lt;a href='recommended.php#"&amp;AJ606&amp;"'&gt;&lt;b&gt;&lt;em&gt;&lt;font color='#9C004D'&gt;RECOMMENDED&lt;/font&gt;&lt;/em&gt;&lt;/b&gt;&lt;/a&gt;")&amp;" - "&amp;M606&amp;IF(ISBLANK(K606),K606," - &lt;b&gt;"&amp;K606&amp;"&lt;/b&gt; ")&amp;IF(B606="Sold Out"," - &lt;font color='#000099'&gt;&lt;b&gt;&lt;I&gt;sold out&lt;/I&gt;&lt;/b&gt;&lt;/font&gt;"," - &lt;font color='#728C00'&gt;&lt;em&gt;&lt;a href='http://www.shareasale.com/r.cfm?u=529909&amp;b=234786&amp;m=27601&amp;afftrack=&amp;urllink=www%2Eticketfly%2Ecom%2Fpurchase%2Fevent%2F"&amp;X606&amp;"' target='_blank'&gt;buy tickets&lt;/a&gt;&lt;/em&gt;&lt;/font&gt;")&amp;IF(ISBLANK(C606),"","&lt;/S&gt; &lt;b&gt;"&amp;C606&amp;"&lt;/b&gt;")&amp;"&lt;p&gt;")</f>
        <v>&amp;#149; Friday, 24 August 2018 - the Chad Dukes Rodkast presents: "CollaorHAYtion", a Theatrical Production - &lt;font color='#728C00'&gt;&lt;em&gt;&lt;a href='http://www.shareasale.com/r.cfm?u=529909&amp;b=234786&amp;m=27601&amp;afftrack=&amp;urllink=www%2Eticketfly%2Ecom%2Fpurchase%2Fevent%2F1649980' target='_blank'&gt;buy tickets&lt;/a&gt;&lt;/em&gt;&lt;/font&gt;&lt;p&gt;</v>
      </c>
      <c r="V606" s="95" t="str">
        <f t="shared" si="133"/>
        <v>&amp;#149; the Chad Dukes Rodkast presents: "CollaorHAYtion", a Theatrical Production - &lt;b&gt;&lt;a href='jamminjava.php' title='list by venue'&gt;Jammin' Java&lt;/a&gt;&lt;/b&gt;  - &lt;font color='#005500'&gt;&lt;b&gt;NEW!&lt;/b&gt;&lt;/font&gt;&lt;br&gt;</v>
      </c>
      <c r="X606" s="9">
        <v>1649980</v>
      </c>
      <c r="AE606" s="92" t="str">
        <f t="shared" si="134"/>
        <v>Friday, 24 August 2018      [&lt;a name='20180824' href='#20180824'&gt;link to this day&lt;/a&gt;]</v>
      </c>
      <c r="AF606" s="96" t="str">
        <f t="shared" si="135"/>
        <v>&lt;a name='20180824'&gt;&lt;b&gt;Friday, 24 August 2018: the Chad Dukes Rodkast presents: "CollaorHAYtion", a Theatrical Production - &lt;a href='jamminjava.php' title='list by venue'&gt;Jammin' Java&lt;/a&gt;&lt;/b&gt;&lt;/a&gt;&lt;br&gt;</v>
      </c>
      <c r="AG606" s="97">
        <f t="shared" si="136"/>
        <v>2018</v>
      </c>
      <c r="AH606" s="97" t="str">
        <f t="shared" si="137"/>
        <v>08</v>
      </c>
      <c r="AI606" s="97">
        <f t="shared" si="138"/>
        <v>24</v>
      </c>
      <c r="AJ606" s="97" t="str">
        <f t="shared" si="139"/>
        <v>20180824</v>
      </c>
    </row>
    <row r="607" spans="4:36" ht="12" customHeight="1" x14ac:dyDescent="0.15">
      <c r="D607" s="110">
        <v>43185</v>
      </c>
      <c r="E607" s="9" t="s">
        <v>795</v>
      </c>
      <c r="F607" s="86" t="str">
        <f t="shared" si="127"/>
        <v>Friday</v>
      </c>
      <c r="G607" s="91">
        <v>43336</v>
      </c>
      <c r="H607" s="92" t="str">
        <f>VLOOKUP(MONTH(G607),VLOOKUP!$W$1:$X$24,2)</f>
        <v>August</v>
      </c>
      <c r="I607" s="92" t="str">
        <f t="shared" si="128"/>
        <v>Friday, 24 August 2018</v>
      </c>
      <c r="J607" s="94" t="s">
        <v>308</v>
      </c>
      <c r="L607" s="86" t="str">
        <f t="shared" si="129"/>
        <v>&lt;a href='jll.php' title='list by venue'&gt;Jiffy Lube Live&lt;/a&gt;</v>
      </c>
      <c r="M607" s="86" t="str">
        <f t="shared" si="130"/>
        <v>Breaking Benjamin, Five Finger Death Punch, Nothing More, and Bad Wolves</v>
      </c>
      <c r="N607" s="86" t="str">
        <f>VLOOKUP(J607,VLOOKUP!$A$2:$S$54,19,FALSE)&amp;J607&amp;"&lt;/a&gt;"</f>
        <v>&lt;a href='jll.php' title='list by venue'&gt;Jiffy Lube Live&lt;/a&gt;</v>
      </c>
      <c r="O607" s="9" t="s">
        <v>1902</v>
      </c>
      <c r="P607" s="9" t="s">
        <v>2686</v>
      </c>
      <c r="Q607" s="9" t="s">
        <v>2222</v>
      </c>
      <c r="R607" s="9" t="s">
        <v>2806</v>
      </c>
      <c r="S607" s="95" t="str">
        <f t="shared" si="131"/>
        <v>Breaking Benjamin</v>
      </c>
      <c r="T607" s="86" t="str">
        <f t="shared" si="132"/>
        <v>&amp;#149; Breaking Benjamin, Five Finger Death Punch, Nothing More, and Bad Wolves - &lt;b&gt;&lt;a href='jll.php' title='list by venue'&gt;Jiffy Lube Live&lt;/a&gt;&lt;/b&gt; &lt;br&gt;</v>
      </c>
      <c r="U607" s="86" t="str">
        <f>IF(ISBLANK(G607),"","&amp;#149; "&amp;IF(ISBLANK(C607),"","&lt;S&gt;")&amp;I607&amp;IF(ISBLANK(A607),""," - &lt;a href='recommended.php#"&amp;AJ607&amp;"'&gt;&lt;b&gt;&lt;em&gt;&lt;font color='#9C004D'&gt;RECOMMENDED&lt;/font&gt;&lt;/em&gt;&lt;/b&gt;&lt;/a&gt;")&amp;" - "&amp;M607&amp;IF(ISBLANK(K607),K607," - &lt;b&gt;"&amp;K607&amp;"&lt;/b&gt; ")&amp;IF(B607="Sold Out"," - &lt;font color='#000099'&gt;&lt;b&gt;&lt;I&gt;sold out&lt;/I&gt;&lt;/b&gt;&lt;/font&gt;","")&amp;IF(ISBLANK(C607),"","&lt;/S&gt; &lt;b&gt;"&amp;C607&amp;"&lt;/b&gt;")&amp;"&lt;p&gt;")</f>
        <v>&amp;#149; Friday, 24 August 2018 - Breaking Benjamin, Five Finger Death Punch, Nothing More, and Bad Wolves&lt;p&gt;</v>
      </c>
      <c r="V607" s="95" t="str">
        <f t="shared" si="133"/>
        <v>&amp;#149; Breaking Benjamin, Five Finger Death Punch, Nothing More, and Bad Wolves - &lt;b&gt;&lt;a href='jll.php' title='list by venue'&gt;Jiffy Lube Live&lt;/a&gt;&lt;/b&gt;  - &lt;font color='#005500'&gt;&lt;b&gt;NEW!&lt;/b&gt;&lt;/font&gt;&lt;br&gt;</v>
      </c>
      <c r="AE607" s="92" t="str">
        <f t="shared" si="134"/>
        <v>Friday, 24 August 2018      [&lt;a name='20180824' href='#20180824'&gt;link to this day&lt;/a&gt;]</v>
      </c>
      <c r="AF607" s="96" t="str">
        <f t="shared" si="135"/>
        <v>&lt;a name='20180824'&gt;&lt;b&gt;Friday, 24 August 2018: Breaking Benjamin, Five Finger Death Punch, Nothing More, and Bad Wolves - &lt;a href='jll.php' title='list by venue'&gt;Jiffy Lube Live&lt;/a&gt;&lt;/b&gt;&lt;/a&gt;&lt;br&gt;</v>
      </c>
      <c r="AG607" s="97">
        <f t="shared" si="136"/>
        <v>2018</v>
      </c>
      <c r="AH607" s="97" t="str">
        <f t="shared" si="137"/>
        <v>08</v>
      </c>
      <c r="AI607" s="97">
        <f t="shared" si="138"/>
        <v>24</v>
      </c>
      <c r="AJ607" s="97" t="str">
        <f t="shared" si="139"/>
        <v>20180824</v>
      </c>
    </row>
    <row r="608" spans="4:36" ht="12" customHeight="1" x14ac:dyDescent="0.15">
      <c r="F608" s="86" t="str">
        <f t="shared" si="127"/>
        <v>Friday</v>
      </c>
      <c r="G608" s="91">
        <v>43336</v>
      </c>
      <c r="H608" s="92" t="str">
        <f>VLOOKUP(MONTH(G608),VLOOKUP!$W$1:$X$24,2)</f>
        <v>August</v>
      </c>
      <c r="I608" s="92" t="str">
        <f t="shared" si="128"/>
        <v>Friday, 24 August 2018</v>
      </c>
      <c r="J608" s="93" t="s">
        <v>338</v>
      </c>
      <c r="K608" s="90" t="s">
        <v>680</v>
      </c>
      <c r="L608" s="86" t="str">
        <f t="shared" si="129"/>
        <v>National Gallery of Art Sculpture Garden [DC] (Jazz in the Garden at 5 PM)</v>
      </c>
      <c r="M608" s="86" t="str">
        <f t="shared" si="130"/>
        <v>Speakers of the House</v>
      </c>
      <c r="N608" s="93" t="str">
        <f>J608</f>
        <v>National Gallery of Art Sculpture Garden [DC]</v>
      </c>
      <c r="O608" s="9" t="s">
        <v>1619</v>
      </c>
      <c r="S608" s="95" t="str">
        <f t="shared" si="131"/>
        <v>Speakers of the House</v>
      </c>
      <c r="T608" s="86" t="str">
        <f t="shared" si="132"/>
        <v>&amp;#149; Speakers of the House - &lt;b&gt;National Gallery of Art Sculpture Garden [DC] (Jazz in the Garden at 5 PM)&lt;/b&gt; &lt;br&gt;</v>
      </c>
      <c r="U608" s="86" t="str">
        <f>IF(ISBLANK(G608),"","&amp;#149; "&amp;IF(ISBLANK(C608),"","&lt;S&gt;")&amp;I608&amp;IF(ISBLANK(A608),""," - &lt;a href='recommended.php#"&amp;AJ608&amp;"'&gt;&lt;b&gt;&lt;em&gt;&lt;font color='#9C004D'&gt;RECOMMENDED&lt;/font&gt;&lt;/em&gt;&lt;/b&gt;&lt;/a&gt;")&amp;" - "&amp;M608&amp;IF(ISBLANK(K608),K608," - &lt;b&gt;"&amp;K608&amp;"&lt;/b&gt; ")&amp;IF(B608="Sold Out"," - &lt;font color='#000099'&gt;&lt;b&gt;&lt;I&gt;sold out&lt;/I&gt;&lt;/b&gt;&lt;/font&gt;","")&amp;IF(ISBLANK(C608),"","&lt;/S&gt; &lt;b&gt;"&amp;C608&amp;"&lt;/b&gt;")&amp;"&lt;p&gt;")</f>
        <v>&amp;#149; Friday, 24 August 2018 - Speakers of the House - &lt;b&gt;Jazz in the Garden at 5 PM&lt;/b&gt; &lt;p&gt;</v>
      </c>
      <c r="V608" s="95" t="str">
        <f t="shared" si="133"/>
        <v>&amp;#149; Speakers of the House - &lt;b&gt;National Gallery of Art Sculpture Garden [DC] (Jazz in the Garden at 5 PM)&lt;/b&gt;  - &lt;font color='#005500'&gt;&lt;b&gt;&lt;/b&gt;&lt;/font&gt;&lt;br&gt;</v>
      </c>
      <c r="W608" s="90" t="s">
        <v>221</v>
      </c>
      <c r="AE608" s="92" t="str">
        <f t="shared" si="134"/>
        <v>Friday, 24 August 2018      [&lt;a name='20180824' href='#20180824'&gt;link to this day&lt;/a&gt;]</v>
      </c>
      <c r="AF608" s="96" t="str">
        <f t="shared" si="135"/>
        <v>&lt;a name='20180824'&gt;&lt;b&gt;Friday, 24 August 2018: Speakers of the House - National Gallery of Art Sculpture Garden [DC] (Jazz in the Garden at 5 PM)&lt;/b&gt;&lt;/a&gt;&lt;br&gt;</v>
      </c>
      <c r="AG608" s="97">
        <f t="shared" si="136"/>
        <v>2018</v>
      </c>
      <c r="AH608" s="97" t="str">
        <f t="shared" si="137"/>
        <v>08</v>
      </c>
      <c r="AI608" s="97">
        <f t="shared" si="138"/>
        <v>24</v>
      </c>
      <c r="AJ608" s="97" t="str">
        <f t="shared" si="139"/>
        <v>20180824</v>
      </c>
    </row>
    <row r="609" spans="4:36" ht="12" customHeight="1" x14ac:dyDescent="0.15">
      <c r="D609" s="110">
        <v>43273</v>
      </c>
      <c r="E609" s="9" t="s">
        <v>795</v>
      </c>
      <c r="F609" s="86" t="str">
        <f t="shared" si="127"/>
        <v>Friday</v>
      </c>
      <c r="G609" s="91">
        <v>43336</v>
      </c>
      <c r="H609" s="92" t="str">
        <f>VLOOKUP(MONTH(G609),VLOOKUP!$W$1:$X$24,2)</f>
        <v>August</v>
      </c>
      <c r="I609" s="92" t="str">
        <f t="shared" si="128"/>
        <v>Friday, 24 August 2018</v>
      </c>
      <c r="J609" s="93" t="s">
        <v>98</v>
      </c>
      <c r="L609" s="86" t="str">
        <f t="shared" si="129"/>
        <v>the Pinch [3548 14th St NW, WDC]</v>
      </c>
      <c r="M609" s="86" t="str">
        <f t="shared" si="130"/>
        <v>High Command, Left Cross, Enforced, and Execution Hour</v>
      </c>
      <c r="N609" s="93" t="str">
        <f>J609</f>
        <v>the Pinch [3548 14th St NW, WDC]</v>
      </c>
      <c r="O609" s="174" t="s">
        <v>2257</v>
      </c>
      <c r="P609" s="9" t="s">
        <v>2312</v>
      </c>
      <c r="Q609" s="9" t="s">
        <v>3156</v>
      </c>
      <c r="R609" s="9" t="s">
        <v>3157</v>
      </c>
      <c r="S609" s="95" t="str">
        <f t="shared" si="131"/>
        <v>High Command</v>
      </c>
      <c r="T609" s="86" t="str">
        <f t="shared" si="132"/>
        <v>&amp;#149; High Command, Left Cross, Enforced, and Execution Hour - &lt;b&gt;the Pinch [3548 14th St NW, WDC]&lt;/b&gt; &lt;br&gt;</v>
      </c>
      <c r="U609" s="86" t="str">
        <f>IF(ISBLANK(G609),"","&amp;#149; "&amp;IF(ISBLANK(C609),"","&lt;S&gt;")&amp;I609&amp;IF(ISBLANK(A609),""," - &lt;a href='recommended.php#"&amp;AJ609&amp;"'&gt;&lt;b&gt;&lt;em&gt;&lt;font color='#9C004D'&gt;RECOMMENDED&lt;/font&gt;&lt;/em&gt;&lt;/b&gt;&lt;/a&gt;")&amp;" - "&amp;M609&amp;IF(ISBLANK(K609),K609," - &lt;b&gt;"&amp;K609&amp;"&lt;/b&gt; ")&amp;IF(B609="Sold Out"," - &lt;font color='#000099'&gt;&lt;b&gt;&lt;I&gt;sold out&lt;/I&gt;&lt;/b&gt;&lt;/font&gt;","")&amp;IF(ISBLANK(C609),"","&lt;/S&gt; &lt;b&gt;"&amp;C609&amp;"&lt;/b&gt;")&amp;"&lt;p&gt;")</f>
        <v>&amp;#149; Friday, 24 August 2018 - High Command, Left Cross, Enforced, and Execution Hour&lt;p&gt;</v>
      </c>
      <c r="V609" s="95" t="str">
        <f t="shared" si="133"/>
        <v>&amp;#149; High Command, Left Cross, Enforced, and Execution Hour - &lt;b&gt;the Pinch [3548 14th St NW, WDC]&lt;/b&gt;  - &lt;font color='#005500'&gt;&lt;b&gt;NEW!&lt;/b&gt;&lt;/font&gt;&lt;br&gt;</v>
      </c>
      <c r="W609" s="90" t="s">
        <v>221</v>
      </c>
      <c r="AE609" s="92" t="str">
        <f t="shared" si="134"/>
        <v>Friday, 24 August 2018      [&lt;a name='20180824' href='#20180824'&gt;link to this day&lt;/a&gt;]</v>
      </c>
      <c r="AF609" s="96" t="str">
        <f t="shared" si="135"/>
        <v>&lt;a name='20180824'&gt;&lt;b&gt;Friday, 24 August 2018: High Command, Left Cross, Enforced, and Execution Hour - the Pinch [3548 14th St NW, WDC]&lt;/b&gt;&lt;/a&gt;&lt;br&gt;</v>
      </c>
      <c r="AG609" s="97">
        <f t="shared" si="136"/>
        <v>2018</v>
      </c>
      <c r="AH609" s="97" t="str">
        <f t="shared" si="137"/>
        <v>08</v>
      </c>
      <c r="AI609" s="97">
        <f t="shared" si="138"/>
        <v>24</v>
      </c>
      <c r="AJ609" s="97" t="str">
        <f t="shared" si="139"/>
        <v>20180824</v>
      </c>
    </row>
    <row r="610" spans="4:36" ht="12" customHeight="1" x14ac:dyDescent="0.15">
      <c r="D610" s="110">
        <v>43185</v>
      </c>
      <c r="E610" s="9" t="s">
        <v>795</v>
      </c>
      <c r="F610" s="86" t="str">
        <f t="shared" si="127"/>
        <v>Friday</v>
      </c>
      <c r="G610" s="91">
        <v>43336</v>
      </c>
      <c r="H610" s="92" t="str">
        <f>VLOOKUP(MONTH(G610),VLOOKUP!$W$1:$X$24,2)</f>
        <v>August</v>
      </c>
      <c r="I610" s="92" t="str">
        <f t="shared" si="128"/>
        <v>Friday, 24 August 2018</v>
      </c>
      <c r="J610" s="90" t="s">
        <v>1854</v>
      </c>
      <c r="K610" s="9" t="s">
        <v>1144</v>
      </c>
      <c r="L610" s="86" t="str">
        <f t="shared" si="129"/>
        <v>&lt;a href='mgmtheater.php' title='list by venue'&gt;the Theater at MGM National Harbor&lt;/a&gt; [7100 Oxon Hill Rd, Oxon Hill, MD] (Two shows - 7 PM &amp;amp; 10 PM)</v>
      </c>
      <c r="M610" s="86" t="str">
        <f t="shared" si="130"/>
        <v>Bill Burr</v>
      </c>
      <c r="N610" s="86" t="str">
        <f>VLOOKUP(J610,VLOOKUP!$A$2:$S$54,19,FALSE)&amp;J610&amp;"&lt;/a&gt; ["&amp;VLOOKUP(J610,VLOOKUP!$A$2:$S$54,3,FALSE)&amp;"]"</f>
        <v>&lt;a href='mgmtheater.php' title='list by venue'&gt;the Theater at MGM National Harbor&lt;/a&gt; [7100 Oxon Hill Rd, Oxon Hill, MD]</v>
      </c>
      <c r="O610" s="9" t="s">
        <v>2680</v>
      </c>
      <c r="S610" s="95" t="str">
        <f t="shared" si="131"/>
        <v>Bill Burr</v>
      </c>
      <c r="T610" s="86" t="str">
        <f t="shared" si="132"/>
        <v>&amp;#149; Bill Burr - &lt;b&gt;&lt;a href='mgmtheater.php' title='list by venue'&gt;the Theater at MGM National Harbor&lt;/a&gt; [7100 Oxon Hill Rd, Oxon Hill, MD] (Two shows - 7 PM &amp;amp; 10 PM)&lt;/b&gt; &lt;br&gt;</v>
      </c>
      <c r="U610" s="86" t="str">
        <f>IF(ISBLANK(G610),"","&amp;#149; "&amp;IF(ISBLANK(C610),"","&lt;S&gt;")&amp;I610&amp;IF(ISBLANK(A610),""," - &lt;a href='recommended.php#"&amp;AJ610&amp;"'&gt;&lt;b&gt;&lt;em&gt;&lt;font color='#9C004D'&gt;RECOMMENDED&lt;/font&gt;&lt;/em&gt;&lt;/b&gt;&lt;/a&gt;")&amp;" - "&amp;M610&amp;IF(ISBLANK(K610),K610," - &lt;b&gt;"&amp;K610&amp;"&lt;/b&gt; ")&amp;IF(B610="Sold Out"," - &lt;font color='#000099'&gt;&lt;b&gt;&lt;I&gt;sold out&lt;/I&gt;&lt;/b&gt;&lt;/font&gt;","")&amp;IF(ISBLANK(C610),"","&lt;/S&gt; &lt;b&gt;"&amp;C610&amp;"&lt;/b&gt;")&amp;"&lt;p&gt;")</f>
        <v>&amp;#149; Friday, 24 August 2018 - Bill Burr - &lt;b&gt;Two shows - 7 PM &amp;amp; 10 PM&lt;/b&gt; &lt;p&gt;</v>
      </c>
      <c r="V610" s="95" t="str">
        <f t="shared" si="133"/>
        <v>&amp;#149; Bill Burr - &lt;b&gt;&lt;a href='mgmtheater.php' title='list by venue'&gt;the Theater at MGM National Harbor&lt;/a&gt; [7100 Oxon Hill Rd, Oxon Hill, MD] (Two shows - 7 PM &amp;amp; 10 PM)&lt;/b&gt;  - &lt;font color='#005500'&gt;&lt;b&gt;NEW!&lt;/b&gt;&lt;/font&gt;&lt;br&gt;</v>
      </c>
      <c r="AE610" s="92" t="str">
        <f t="shared" si="134"/>
        <v>Friday, 24 August 2018      [&lt;a name='20180824' href='#20180824'&gt;link to this day&lt;/a&gt;]</v>
      </c>
      <c r="AF610" s="96" t="str">
        <f t="shared" si="135"/>
        <v>&lt;a name='20180824'&gt;&lt;b&gt;Friday, 24 August 2018: Bill Burr - &lt;a href='mgmtheater.php' title='list by venue'&gt;the Theater at MGM National Harbor&lt;/a&gt; [7100 Oxon Hill Rd, Oxon Hill, MD] (Two shows - 7 PM &amp;amp; 10 PM)&lt;/b&gt;&lt;/a&gt;&lt;br&gt;</v>
      </c>
      <c r="AG610" s="97">
        <f t="shared" si="136"/>
        <v>2018</v>
      </c>
      <c r="AH610" s="97" t="str">
        <f t="shared" si="137"/>
        <v>08</v>
      </c>
      <c r="AI610" s="97">
        <f t="shared" si="138"/>
        <v>24</v>
      </c>
      <c r="AJ610" s="97" t="str">
        <f t="shared" si="139"/>
        <v>20180824</v>
      </c>
    </row>
    <row r="611" spans="4:36" ht="12" customHeight="1" x14ac:dyDescent="0.15">
      <c r="D611" s="110">
        <v>43233</v>
      </c>
      <c r="E611" s="9" t="s">
        <v>795</v>
      </c>
      <c r="F611" s="86" t="str">
        <f t="shared" si="127"/>
        <v>Friday</v>
      </c>
      <c r="G611" s="91">
        <v>43336</v>
      </c>
      <c r="H611" s="92" t="str">
        <f>VLOOKUP(MONTH(G611),VLOOKUP!$W$1:$X$24,2)</f>
        <v>August</v>
      </c>
      <c r="I611" s="92" t="str">
        <f t="shared" si="128"/>
        <v>Friday, 24 August 2018</v>
      </c>
      <c r="J611" s="9" t="s">
        <v>2426</v>
      </c>
      <c r="L611" s="86" t="str">
        <f t="shared" si="129"/>
        <v>&lt;a href='unionstage.php' title='list by venue'&gt;Union Stage&lt;/a&gt; [740 Water Street SW, Washington, DC 20024]</v>
      </c>
      <c r="M611" s="86" t="str">
        <f t="shared" si="130"/>
        <v>Peter Bradley Adams</v>
      </c>
      <c r="N611" s="86" t="str">
        <f>VLOOKUP(J611,VLOOKUP!$A$2:$S$54,19,FALSE)&amp;J611&amp;"&lt;/a&gt; ["&amp;VLOOKUP(J611,VLOOKUP!$A$2:$S$54,3,FALSE)&amp;"]"</f>
        <v>&lt;a href='unionstage.php' title='list by venue'&gt;Union Stage&lt;/a&gt; [740 Water Street SW, Washington, DC 20024]</v>
      </c>
      <c r="O611" s="16" t="s">
        <v>889</v>
      </c>
      <c r="S611" s="95" t="str">
        <f t="shared" si="131"/>
        <v>Peter Bradley Adams</v>
      </c>
      <c r="T611" s="86" t="str">
        <f t="shared" si="132"/>
        <v>&amp;#149; Peter Bradley Adams - &lt;b&gt;&lt;a href='unionstage.php' title='list by venue'&gt;Union Stage&lt;/a&gt; [740 Water Street SW, Washington, DC 20024]&lt;/b&gt; &lt;br&gt;</v>
      </c>
      <c r="U611" s="112" t="str">
        <f>IF(ISBLANK(G611),"","&amp;#149; "&amp;IF(ISBLANK(C611),"","&lt;S&gt;")&amp;I611&amp;IF(ISBLANK(A611),""," - &lt;a href='recommended.php#"&amp;AJ611&amp;"'&gt;&lt;b&gt;&lt;em&gt;&lt;font color='#9C004D'&gt;RECOMMENDED&lt;/font&gt;&lt;/em&gt;&lt;/b&gt;&lt;/a&gt;")&amp;" - "&amp;M611&amp;IF(ISBLANK(K611),K611," - &lt;b&gt;"&amp;K611&amp;"&lt;/b&gt; ")&amp;IF(B611="Sold Out"," - &lt;font color='#000099'&gt;&lt;b&gt;&lt;I&gt;sold out&lt;/I&gt;&lt;/b&gt;&lt;/font&gt;"," - &lt;font color='#728C00'&gt;&lt;em&gt;&lt;a href='http://www.shareasale.com/r.cfm?u=529909&amp;b=234786&amp;m=27601&amp;afftrack=&amp;urllink=www%2Eticketfly%2Ecom%2Fpurchase%2Fevent%2F"&amp;X611&amp;"' target='_blank'&gt;buy tickets&lt;/a&gt;&lt;/em&gt;&lt;/font&gt;")&amp;IF(ISBLANK(C611),"","&lt;/S&gt; &lt;b&gt;"&amp;C611&amp;"&lt;/b&gt;")&amp;"&lt;p&gt;")</f>
        <v>&amp;#149; Friday, 24 August 2018 - Peter Bradley Adams - &lt;font color='#728C00'&gt;&lt;em&gt;&lt;a href='http://www.shareasale.com/r.cfm?u=529909&amp;b=234786&amp;m=27601&amp;afftrack=&amp;urllink=www%2Eticketfly%2Ecom%2Fpurchase%2Fevent%2F1667431' target='_blank'&gt;buy tickets&lt;/a&gt;&lt;/em&gt;&lt;/font&gt;&lt;p&gt;</v>
      </c>
      <c r="V611" s="95" t="str">
        <f t="shared" si="133"/>
        <v>&amp;#149; Peter Bradley Adams - &lt;b&gt;&lt;a href='unionstage.php' title='list by venue'&gt;Union Stage&lt;/a&gt; [740 Water Street SW, Washington, DC 20024]&lt;/b&gt;  - &lt;font color='#005500'&gt;&lt;b&gt;NEW!&lt;/b&gt;&lt;/font&gt;&lt;br&gt;</v>
      </c>
      <c r="X611" s="90">
        <v>1667431</v>
      </c>
      <c r="AE611" s="92" t="str">
        <f t="shared" si="134"/>
        <v>Friday, 24 August 2018      [&lt;a name='20180824' href='#20180824'&gt;link to this day&lt;/a&gt;]</v>
      </c>
      <c r="AF611" s="96" t="str">
        <f t="shared" si="135"/>
        <v>&lt;a name='20180824'&gt;&lt;b&gt;Friday, 24 August 2018: Peter Bradley Adams - &lt;a href='unionstage.php' title='list by venue'&gt;Union Stage&lt;/a&gt; [740 Water Street SW, Washington, DC 20024]&lt;/b&gt;&lt;/a&gt;&lt;br&gt;</v>
      </c>
      <c r="AG611" s="97">
        <f t="shared" si="136"/>
        <v>2018</v>
      </c>
      <c r="AH611" s="97" t="str">
        <f t="shared" si="137"/>
        <v>08</v>
      </c>
      <c r="AI611" s="97">
        <f t="shared" si="138"/>
        <v>24</v>
      </c>
      <c r="AJ611" s="97" t="str">
        <f t="shared" si="139"/>
        <v>20180824</v>
      </c>
    </row>
    <row r="612" spans="4:36" ht="12" customHeight="1" x14ac:dyDescent="0.15">
      <c r="D612" s="110">
        <v>43153</v>
      </c>
      <c r="E612" s="9" t="s">
        <v>795</v>
      </c>
      <c r="F612" s="86" t="str">
        <f t="shared" si="127"/>
        <v>Friday</v>
      </c>
      <c r="G612" s="91">
        <v>43336</v>
      </c>
      <c r="H612" s="92" t="str">
        <f>VLOOKUP(MONTH(G612),VLOOKUP!$W$1:$X$24,2)</f>
        <v>August</v>
      </c>
      <c r="I612" s="92" t="str">
        <f t="shared" si="128"/>
        <v>Friday, 24 August 2018</v>
      </c>
      <c r="J612" s="90" t="s">
        <v>234</v>
      </c>
      <c r="K612" s="90" t="s">
        <v>1644</v>
      </c>
      <c r="L612" s="86" t="str">
        <f t="shared" si="129"/>
        <v>&lt;a href='wolftrap.php' title='list by venue'&gt;Wolf Trap&lt;/a&gt; (Filene Center)</v>
      </c>
      <c r="M612" s="86" t="str">
        <f t="shared" si="130"/>
        <v>Frankie Valli &amp;amp; the Four Seasons</v>
      </c>
      <c r="N612" s="86" t="str">
        <f>VLOOKUP(J612,VLOOKUP!$A$2:$S$54,19,FALSE)&amp;J612&amp;"&lt;/a&gt;"</f>
        <v>&lt;a href='wolftrap.php' title='list by venue'&gt;Wolf Trap&lt;/a&gt;</v>
      </c>
      <c r="O612" s="9" t="s">
        <v>1650</v>
      </c>
      <c r="S612" s="95" t="str">
        <f t="shared" si="131"/>
        <v>Frankie Valli &amp;amp; the Four Seasons</v>
      </c>
      <c r="T612" s="86" t="str">
        <f t="shared" si="132"/>
        <v>&amp;#149; Frankie Valli &amp;amp; the Four Seasons - &lt;b&gt;&lt;a href='wolftrap.php' title='list by venue'&gt;Wolf Trap&lt;/a&gt; (Filene Center)&lt;/b&gt; &lt;br&gt;</v>
      </c>
      <c r="U612" s="86" t="str">
        <f>IF(ISBLANK(G612),"","&amp;#149; "&amp;IF(ISBLANK(C612),"","&lt;S&gt;")&amp;I612&amp;IF(ISBLANK(A612),""," - &lt;a href='recommended.php#"&amp;AJ612&amp;"'&gt;&lt;b&gt;&lt;em&gt;&lt;font color='#9C004D'&gt;RECOMMENDED&lt;/font&gt;&lt;/em&gt;&lt;/b&gt;&lt;/a&gt;")&amp;" - "&amp;M612&amp;IF(ISBLANK(K612),K612," - &lt;b&gt;"&amp;K612&amp;"&lt;/b&gt; ")&amp;IF(B612="Sold Out"," - &lt;font color='#000099'&gt;&lt;b&gt;&lt;I&gt;sold out&lt;/I&gt;&lt;/b&gt;&lt;/font&gt;","")&amp;IF(ISBLANK(C612),"","&lt;/S&gt; &lt;b&gt;"&amp;C612&amp;"&lt;/b&gt;")&amp;"&lt;p&gt;")</f>
        <v>&amp;#149; Friday, 24 August 2018 - Frankie Valli &amp;amp; the Four Seasons - &lt;b&gt;Filene Center&lt;/b&gt; &lt;p&gt;</v>
      </c>
      <c r="V612" s="95" t="str">
        <f t="shared" si="133"/>
        <v>&amp;#149; Frankie Valli &amp;amp; the Four Seasons - &lt;b&gt;&lt;a href='wolftrap.php' title='list by venue'&gt;Wolf Trap&lt;/a&gt; (Filene Center)&lt;/b&gt;  - &lt;font color='#005500'&gt;&lt;b&gt;NEW!&lt;/b&gt;&lt;/font&gt;&lt;br&gt;</v>
      </c>
      <c r="AE612" s="92" t="str">
        <f t="shared" si="134"/>
        <v>Friday, 24 August 2018      [&lt;a name='20180824' href='#20180824'&gt;link to this day&lt;/a&gt;]</v>
      </c>
      <c r="AF612" s="96" t="str">
        <f t="shared" si="135"/>
        <v>&lt;a name='20180824'&gt;&lt;b&gt;Friday, 24 August 2018: Frankie Valli &amp;amp; the Four Seasons - &lt;a href='wolftrap.php' title='list by venue'&gt;Wolf Trap&lt;/a&gt; (Filene Center)&lt;/b&gt;&lt;/a&gt;&lt;br&gt;</v>
      </c>
      <c r="AG612" s="97">
        <f t="shared" si="136"/>
        <v>2018</v>
      </c>
      <c r="AH612" s="97" t="str">
        <f t="shared" si="137"/>
        <v>08</v>
      </c>
      <c r="AI612" s="97">
        <f t="shared" si="138"/>
        <v>24</v>
      </c>
      <c r="AJ612" s="97" t="str">
        <f t="shared" si="139"/>
        <v>20180824</v>
      </c>
    </row>
    <row r="613" spans="4:36" ht="12" customHeight="1" x14ac:dyDescent="0.15">
      <c r="D613" s="110">
        <v>43209</v>
      </c>
      <c r="E613" s="9" t="s">
        <v>795</v>
      </c>
      <c r="F613" s="86" t="str">
        <f t="shared" si="127"/>
        <v>Saturday</v>
      </c>
      <c r="G613" s="91">
        <v>43337</v>
      </c>
      <c r="H613" s="92" t="str">
        <f>VLOOKUP(MONTH(G613),VLOOKUP!$W$1:$X$24,2)</f>
        <v>August</v>
      </c>
      <c r="I613" s="92" t="str">
        <f t="shared" si="128"/>
        <v>Saturday, 25 August 2018</v>
      </c>
      <c r="J613" s="107" t="s">
        <v>453</v>
      </c>
      <c r="K613" s="106"/>
      <c r="L613" s="86" t="str">
        <f t="shared" si="129"/>
        <v>&lt;a href='bmss.php' title='list by venue'&gt;Baltimore SoundStage&lt;/a&gt;</v>
      </c>
      <c r="M613" s="86" t="str">
        <f t="shared" si="130"/>
        <v>Dave Mason &amp;amp; Steve Cropper: Rock &amp;amp; Soul Revue with Gretchen Rhodes</v>
      </c>
      <c r="N613" s="86" t="str">
        <f>VLOOKUP(J613,VLOOKUP!$A$2:$S$54,19,FALSE)&amp;J613&amp;"&lt;/a&gt;"</f>
        <v>&lt;a href='bmss.php' title='list by venue'&gt;Baltimore SoundStage&lt;/a&gt;</v>
      </c>
      <c r="O613" s="3" t="s">
        <v>2812</v>
      </c>
      <c r="P613" s="107"/>
      <c r="Q613" s="107"/>
      <c r="R613" s="107"/>
      <c r="S613" s="95" t="str">
        <f t="shared" si="131"/>
        <v>Dave Mason &amp;amp; Steve Cropper: Rock &amp;amp; Soul Revue with Gretchen Rhodes</v>
      </c>
      <c r="T613" s="86" t="str">
        <f t="shared" si="132"/>
        <v>&amp;#149; Dave Mason &amp;amp; Steve Cropper: Rock &amp;amp; Soul Revue with Gretchen Rhodes - &lt;b&gt;&lt;a href='bmss.php' title='list by venue'&gt;Baltimore SoundStage&lt;/a&gt;&lt;/b&gt; &lt;br&gt;</v>
      </c>
      <c r="U613" s="112" t="str">
        <f>IF(ISBLANK(G613),"","&amp;#149; "&amp;IF(ISBLANK(C613),"","&lt;S&gt;")&amp;I613&amp;IF(ISBLANK(A613),""," - &lt;a href='recommended.php#"&amp;AJ613&amp;"'&gt;&lt;b&gt;&lt;em&gt;&lt;font color='#9C004D'&gt;RECOMMENDED&lt;/font&gt;&lt;/em&gt;&lt;/b&gt;&lt;/a&gt;")&amp;" - "&amp;M613&amp;IF(ISBLANK(K613),K613," - &lt;b&gt;"&amp;K613&amp;"&lt;/b&gt; ")&amp;IF(B613="Sold Out"," - &lt;font color='#000099'&gt;&lt;b&gt;&lt;I&gt;sold out&lt;/I&gt;&lt;/b&gt;&lt;/font&gt;"," - &lt;font color='#728C00'&gt;&lt;em&gt;&lt;a href='http://www.shareasale.com/r.cfm?u=529909&amp;b=234786&amp;m=27601&amp;afftrack=&amp;urllink=www%2Eticketfly%2Ecom%2Fpurchase%2Fevent%2F"&amp;X613&amp;"' target='_blank'&gt;buy tickets&lt;/a&gt;&lt;/em&gt;&lt;/font&gt;")&amp;IF(ISBLANK(C613),"","&lt;/S&gt; &lt;b&gt;"&amp;C613&amp;"&lt;/b&gt;")&amp;"&lt;p&gt;")</f>
        <v>&amp;#149; Saturday, 25 August 2018 - Dave Mason &amp;amp; Steve Cropper: Rock &amp;amp; Soul Revue with Gretchen Rhodes - &lt;font color='#728C00'&gt;&lt;em&gt;&lt;a href='http://www.shareasale.com/r.cfm?u=529909&amp;b=234786&amp;m=27601&amp;afftrack=&amp;urllink=www%2Eticketfly%2Ecom%2Fpurchase%2Fevent%2F1683662' target='_blank'&gt;buy tickets&lt;/a&gt;&lt;/em&gt;&lt;/font&gt;&lt;p&gt;</v>
      </c>
      <c r="V613" s="95" t="str">
        <f t="shared" si="133"/>
        <v>&amp;#149; Dave Mason &amp;amp; Steve Cropper: Rock &amp;amp; Soul Revue with Gretchen Rhodes - &lt;b&gt;&lt;a href='bmss.php' title='list by venue'&gt;Baltimore SoundStage&lt;/a&gt;&lt;/b&gt;  - &lt;font color='#005500'&gt;&lt;b&gt;NEW!&lt;/b&gt;&lt;/font&gt;&lt;br&gt;</v>
      </c>
      <c r="W613" s="90" t="s">
        <v>282</v>
      </c>
      <c r="X613" s="9">
        <v>1683662</v>
      </c>
      <c r="Z613" s="172">
        <v>0.83333333333333337</v>
      </c>
      <c r="AE613" s="92" t="str">
        <f t="shared" si="134"/>
        <v>Saturday, 25 August 2018      [&lt;a name='20180825' href='#20180825'&gt;link to this day&lt;/a&gt;]</v>
      </c>
      <c r="AF613" s="96" t="str">
        <f t="shared" si="135"/>
        <v>&lt;a name='20180825'&gt;&lt;b&gt;Saturday, 25 August 2018: Dave Mason &amp;amp; Steve Cropper: Rock &amp;amp; Soul Revue with Gretchen Rhodes - &lt;a href='bmss.php' title='list by venue'&gt;Baltimore SoundStage&lt;/a&gt;&lt;/b&gt;&lt;/a&gt;&lt;br&gt;</v>
      </c>
      <c r="AG613" s="97">
        <f t="shared" si="136"/>
        <v>2018</v>
      </c>
      <c r="AH613" s="97" t="str">
        <f t="shared" si="137"/>
        <v>08</v>
      </c>
      <c r="AI613" s="97">
        <f t="shared" si="138"/>
        <v>25</v>
      </c>
      <c r="AJ613" s="97" t="str">
        <f t="shared" si="139"/>
        <v>20180825</v>
      </c>
    </row>
    <row r="614" spans="4:36" ht="12" customHeight="1" x14ac:dyDescent="0.15">
      <c r="D614" s="110">
        <v>43223</v>
      </c>
      <c r="E614" s="9" t="s">
        <v>795</v>
      </c>
      <c r="F614" s="86" t="str">
        <f t="shared" si="127"/>
        <v>Saturday</v>
      </c>
      <c r="G614" s="91">
        <v>43337</v>
      </c>
      <c r="H614" s="92" t="str">
        <f>VLOOKUP(MONTH(G614),VLOOKUP!$W$1:$X$24,2)</f>
        <v>August</v>
      </c>
      <c r="I614" s="92" t="str">
        <f t="shared" si="128"/>
        <v>Saturday, 25 August 2018</v>
      </c>
      <c r="J614" s="90" t="s">
        <v>674</v>
      </c>
      <c r="K614" s="90" t="s">
        <v>454</v>
      </c>
      <c r="L614" s="86" t="str">
        <f t="shared" si="129"/>
        <v>&lt;a href='bluesalley.php' title='list by venue'&gt;Blues Alley&lt;/a&gt; (Two shows)</v>
      </c>
      <c r="M614" s="86" t="str">
        <f t="shared" si="130"/>
        <v>Cyrus Chestnut</v>
      </c>
      <c r="N614" s="86" t="str">
        <f>VLOOKUP(J614,VLOOKUP!$A$2:$S$54,19,FALSE)&amp;J614&amp;"&lt;/a&gt;"</f>
        <v>&lt;a href='bluesalley.php' title='list by venue'&gt;Blues Alley&lt;/a&gt;</v>
      </c>
      <c r="O614" s="160" t="s">
        <v>2922</v>
      </c>
      <c r="S614" s="95" t="str">
        <f t="shared" si="131"/>
        <v>Cyrus Chestnut</v>
      </c>
      <c r="T614" s="86" t="str">
        <f t="shared" si="132"/>
        <v>&amp;#149; Cyrus Chestnut - &lt;b&gt;&lt;a href='bluesalley.php' title='list by venue'&gt;Blues Alley&lt;/a&gt; (Two shows)&lt;/b&gt; &lt;br&gt;</v>
      </c>
      <c r="U614" s="86" t="str">
        <f>IF(ISBLANK(G614),"","&amp;#149; "&amp;IF(ISBLANK(C614),"","&lt;S&gt;")&amp;I614&amp;IF(ISBLANK(A614),""," - &lt;a href='recommended.php#"&amp;AJ614&amp;"'&gt;&lt;b&gt;&lt;em&gt;&lt;font color='#9C004D'&gt;RECOMMENDED&lt;/font&gt;&lt;/em&gt;&lt;/b&gt;&lt;/a&gt;")&amp;" - "&amp;M614&amp;IF(ISBLANK(K614),K614," - &lt;b&gt;"&amp;K614&amp;"&lt;/b&gt; ")&amp;IF(B614="Sold Out"," - &lt;font color='#000099'&gt;&lt;b&gt;&lt;I&gt;sold out&lt;/I&gt;&lt;/b&gt;&lt;/font&gt;","")&amp;IF(ISBLANK(C614),"","&lt;/S&gt; &lt;b&gt;"&amp;C614&amp;"&lt;/b&gt;")&amp;"&lt;p&gt;")</f>
        <v>&amp;#149; Saturday, 25 August 2018 - Cyrus Chestnut - &lt;b&gt;Two shows&lt;/b&gt; &lt;p&gt;</v>
      </c>
      <c r="V614" s="95" t="str">
        <f t="shared" si="133"/>
        <v>&amp;#149; Cyrus Chestnut - &lt;b&gt;&lt;a href='bluesalley.php' title='list by venue'&gt;Blues Alley&lt;/a&gt; (Two shows)&lt;/b&gt;  - &lt;font color='#005500'&gt;&lt;b&gt;NEW!&lt;/b&gt;&lt;/font&gt;&lt;br&gt;</v>
      </c>
      <c r="W614" s="90" t="s">
        <v>221</v>
      </c>
      <c r="AE614" s="92" t="str">
        <f t="shared" si="134"/>
        <v>Saturday, 25 August 2018      [&lt;a name='20180825' href='#20180825'&gt;link to this day&lt;/a&gt;]</v>
      </c>
      <c r="AF614" s="96" t="str">
        <f t="shared" si="135"/>
        <v>&lt;a name='20180825'&gt;&lt;b&gt;Saturday, 25 August 2018: Cyrus Chestnut - &lt;a href='bluesalley.php' title='list by venue'&gt;Blues Alley&lt;/a&gt; (Two shows)&lt;/b&gt;&lt;/a&gt;&lt;br&gt;</v>
      </c>
      <c r="AG614" s="97">
        <f t="shared" si="136"/>
        <v>2018</v>
      </c>
      <c r="AH614" s="97" t="str">
        <f t="shared" si="137"/>
        <v>08</v>
      </c>
      <c r="AI614" s="97">
        <f t="shared" si="138"/>
        <v>25</v>
      </c>
      <c r="AJ614" s="97" t="str">
        <f t="shared" si="139"/>
        <v>20180825</v>
      </c>
    </row>
    <row r="615" spans="4:36" ht="12" customHeight="1" x14ac:dyDescent="0.15">
      <c r="D615" s="110">
        <v>43137</v>
      </c>
      <c r="E615" s="9" t="s">
        <v>795</v>
      </c>
      <c r="F615" s="86" t="str">
        <f t="shared" si="127"/>
        <v>Saturday</v>
      </c>
      <c r="G615" s="91">
        <v>43337</v>
      </c>
      <c r="H615" s="92" t="str">
        <f>VLOOKUP(MONTH(G615),VLOOKUP!$W$1:$X$24,2)</f>
        <v>August</v>
      </c>
      <c r="I615" s="92" t="str">
        <f t="shared" si="128"/>
        <v>Saturday, 25 August 2018</v>
      </c>
      <c r="J615" s="94" t="s">
        <v>308</v>
      </c>
      <c r="K615" s="9" t="s">
        <v>2488</v>
      </c>
      <c r="L615" s="86" t="str">
        <f t="shared" si="129"/>
        <v>&lt;a href='jll.php' title='list by venue'&gt;Jiffy Lube Live&lt;/a&gt; (the 2018 Country Megaticket)</v>
      </c>
      <c r="M615" s="86" t="str">
        <f t="shared" si="130"/>
        <v>Brad Paisley, Kane Brown, and Dan Tyminski</v>
      </c>
      <c r="N615" s="86" t="str">
        <f>VLOOKUP(J615,VLOOKUP!$A$2:$S$54,19,FALSE)&amp;J615&amp;"&lt;/a&gt;"</f>
        <v>&lt;a href='jll.php' title='list by venue'&gt;Jiffy Lube Live&lt;/a&gt;</v>
      </c>
      <c r="O615" s="9" t="s">
        <v>1639</v>
      </c>
      <c r="P615" s="9" t="s">
        <v>1963</v>
      </c>
      <c r="Q615" s="9" t="s">
        <v>2491</v>
      </c>
      <c r="S615" s="95" t="str">
        <f t="shared" si="131"/>
        <v>Brad Paisley</v>
      </c>
      <c r="T615" s="86" t="str">
        <f t="shared" si="132"/>
        <v>&amp;#149; Brad Paisley, Kane Brown, and Dan Tyminski - &lt;b&gt;&lt;a href='jll.php' title='list by venue'&gt;Jiffy Lube Live&lt;/a&gt; (the 2018 Country Megaticket)&lt;/b&gt; &lt;br&gt;</v>
      </c>
      <c r="U615" s="86" t="str">
        <f>IF(ISBLANK(G615),"","&amp;#149; "&amp;IF(ISBLANK(C615),"","&lt;S&gt;")&amp;I615&amp;IF(ISBLANK(A615),""," - &lt;a href='recommended.php#"&amp;AJ615&amp;"'&gt;&lt;b&gt;&lt;em&gt;&lt;font color='#9C004D'&gt;RECOMMENDED&lt;/font&gt;&lt;/em&gt;&lt;/b&gt;&lt;/a&gt;")&amp;" - "&amp;M615&amp;IF(ISBLANK(K615),K615," - &lt;b&gt;"&amp;K615&amp;"&lt;/b&gt; ")&amp;IF(B615="Sold Out"," - &lt;font color='#000099'&gt;&lt;b&gt;&lt;I&gt;sold out&lt;/I&gt;&lt;/b&gt;&lt;/font&gt;","")&amp;IF(ISBLANK(C615),"","&lt;/S&gt; &lt;b&gt;"&amp;C615&amp;"&lt;/b&gt;")&amp;"&lt;p&gt;")</f>
        <v>&amp;#149; Saturday, 25 August 2018 - Brad Paisley, Kane Brown, and Dan Tyminski - &lt;b&gt;the 2018 Country Megaticket&lt;/b&gt; &lt;p&gt;</v>
      </c>
      <c r="V615" s="95" t="str">
        <f t="shared" si="133"/>
        <v>&amp;#149; Brad Paisley, Kane Brown, and Dan Tyminski - &lt;b&gt;&lt;a href='jll.php' title='list by venue'&gt;Jiffy Lube Live&lt;/a&gt; (the 2018 Country Megaticket)&lt;/b&gt;  - &lt;font color='#005500'&gt;&lt;b&gt;NEW!&lt;/b&gt;&lt;/font&gt;&lt;br&gt;</v>
      </c>
      <c r="AE615" s="92" t="str">
        <f t="shared" si="134"/>
        <v>Saturday, 25 August 2018      [&lt;a name='20180825' href='#20180825'&gt;link to this day&lt;/a&gt;]</v>
      </c>
      <c r="AF615" s="96" t="str">
        <f t="shared" si="135"/>
        <v>&lt;a name='20180825'&gt;&lt;b&gt;Saturday, 25 August 2018: Brad Paisley, Kane Brown, and Dan Tyminski - &lt;a href='jll.php' title='list by venue'&gt;Jiffy Lube Live&lt;/a&gt; (the 2018 Country Megaticket)&lt;/b&gt;&lt;/a&gt;&lt;br&gt;</v>
      </c>
      <c r="AG615" s="97">
        <f t="shared" si="136"/>
        <v>2018</v>
      </c>
      <c r="AH615" s="97" t="str">
        <f t="shared" si="137"/>
        <v>08</v>
      </c>
      <c r="AI615" s="97">
        <f t="shared" si="138"/>
        <v>25</v>
      </c>
      <c r="AJ615" s="97" t="str">
        <f t="shared" si="139"/>
        <v>20180825</v>
      </c>
    </row>
    <row r="616" spans="4:36" ht="12" customHeight="1" x14ac:dyDescent="0.15">
      <c r="D616" s="110">
        <v>43287</v>
      </c>
      <c r="E616" s="9" t="s">
        <v>795</v>
      </c>
      <c r="F616" s="86" t="str">
        <f t="shared" si="127"/>
        <v>Saturday</v>
      </c>
      <c r="G616" s="91">
        <v>43337</v>
      </c>
      <c r="H616" s="92" t="str">
        <f>VLOOKUP(MONTH(G616),VLOOKUP!$W$1:$X$24,2)</f>
        <v>August</v>
      </c>
      <c r="I616" s="92" t="str">
        <f t="shared" si="128"/>
        <v>Saturday, 25 August 2018</v>
      </c>
      <c r="J616" s="107" t="s">
        <v>647</v>
      </c>
      <c r="K616" s="106"/>
      <c r="L616" s="86" t="str">
        <f t="shared" si="129"/>
        <v>&lt;a href='metrogallery.php' title='list by venue'&gt;Metro Gallery (Baltimore)&lt;/a&gt;</v>
      </c>
      <c r="M616" s="86" t="str">
        <f t="shared" si="130"/>
        <v>Leo &amp;amp; Cygnus (single release), Del Florida, and Kavoossi</v>
      </c>
      <c r="N616" s="86" t="str">
        <f>VLOOKUP(J616,VLOOKUP!$A$2:$S$54,19,FALSE)&amp;J616&amp;"&lt;/a&gt;"</f>
        <v>&lt;a href='metrogallery.php' title='list by venue'&gt;Metro Gallery (Baltimore)&lt;/a&gt;</v>
      </c>
      <c r="O616" s="3" t="s">
        <v>3476</v>
      </c>
      <c r="P616" s="3" t="s">
        <v>1923</v>
      </c>
      <c r="Q616" s="3" t="s">
        <v>3477</v>
      </c>
      <c r="R616" s="107"/>
      <c r="S616" s="95" t="str">
        <f t="shared" si="131"/>
        <v>Leo &amp;amp; Cygnus (single release)</v>
      </c>
      <c r="T616" s="86" t="str">
        <f t="shared" si="132"/>
        <v>&amp;#149; Leo &amp;amp; Cygnus (single release), Del Florida, and Kavoossi - &lt;b&gt;&lt;a href='metrogallery.php' title='list by venue'&gt;Metro Gallery (Baltimore)&lt;/a&gt;&lt;/b&gt; &lt;br&gt;</v>
      </c>
      <c r="U616" s="86" t="str">
        <f>IF(ISBLANK(G616),"","&amp;#149; "&amp;IF(ISBLANK(C616),"","&lt;S&gt;")&amp;I616&amp;IF(ISBLANK(A616),""," - &lt;a href='recommended.php#"&amp;AJ616&amp;"'&gt;&lt;b&gt;&lt;em&gt;&lt;font color='#9C004D'&gt;RECOMMENDED&lt;/font&gt;&lt;/em&gt;&lt;/b&gt;&lt;/a&gt;")&amp;" - "&amp;M616&amp;IF(ISBLANK(K616),K616," - &lt;b&gt;"&amp;K616&amp;"&lt;/b&gt; ")&amp;IF(B616="Sold Out"," - &lt;font color='#000099'&gt;&lt;b&gt;&lt;I&gt;sold out&lt;/I&gt;&lt;/b&gt;&lt;/font&gt;","")&amp;IF(ISBLANK(C616),"","&lt;/S&gt; &lt;b&gt;"&amp;C616&amp;"&lt;/b&gt;")&amp;"&lt;p&gt;")</f>
        <v>&amp;#149; Saturday, 25 August 2018 - Leo &amp;amp; Cygnus (single release), Del Florida, and Kavoossi&lt;p&gt;</v>
      </c>
      <c r="V616" s="95" t="str">
        <f t="shared" si="133"/>
        <v>&amp;#149; Leo &amp;amp; Cygnus (single release), Del Florida, and Kavoossi - &lt;b&gt;&lt;a href='metrogallery.php' title='list by venue'&gt;Metro Gallery (Baltimore)&lt;/a&gt;&lt;/b&gt;  - &lt;font color='#005500'&gt;&lt;b&gt;NEW!&lt;/b&gt;&lt;/font&gt;&lt;br&gt;</v>
      </c>
      <c r="AE616" s="92" t="str">
        <f t="shared" si="134"/>
        <v>Saturday, 25 August 2018      [&lt;a name='20180825' href='#20180825'&gt;link to this day&lt;/a&gt;]</v>
      </c>
      <c r="AF616" s="96" t="str">
        <f t="shared" si="135"/>
        <v>&lt;a name='20180825'&gt;&lt;b&gt;Saturday, 25 August 2018: Leo &amp;amp; Cygnus (single release), Del Florida, and Kavoossi - &lt;a href='metrogallery.php' title='list by venue'&gt;Metro Gallery (Baltimore)&lt;/a&gt;&lt;/b&gt;&lt;/a&gt;&lt;br&gt;</v>
      </c>
      <c r="AG616" s="97">
        <f t="shared" si="136"/>
        <v>2018</v>
      </c>
      <c r="AH616" s="97" t="str">
        <f t="shared" si="137"/>
        <v>08</v>
      </c>
      <c r="AI616" s="97">
        <f t="shared" si="138"/>
        <v>25</v>
      </c>
      <c r="AJ616" s="97" t="str">
        <f t="shared" si="139"/>
        <v>20180825</v>
      </c>
    </row>
    <row r="617" spans="4:36" ht="12" customHeight="1" x14ac:dyDescent="0.15">
      <c r="D617" s="110">
        <v>43182</v>
      </c>
      <c r="E617" s="9" t="s">
        <v>795</v>
      </c>
      <c r="F617" s="86" t="str">
        <f t="shared" si="127"/>
        <v>Saturday</v>
      </c>
      <c r="G617" s="91">
        <v>43337</v>
      </c>
      <c r="H617" s="92" t="str">
        <f>VLOOKUP(MONTH(G617),VLOOKUP!$W$1:$X$24,2)</f>
        <v>August</v>
      </c>
      <c r="I617" s="92" t="str">
        <f t="shared" si="128"/>
        <v>Saturday, 25 August 2018</v>
      </c>
      <c r="J617" s="107" t="s">
        <v>436</v>
      </c>
      <c r="L617" s="86" t="str">
        <f t="shared" si="129"/>
        <v>&lt;a href='piersix.php' title='list by venue'&gt;Pier Six Pavilion (Baltimore)&lt;/a&gt;</v>
      </c>
      <c r="M617" s="86" t="str">
        <f t="shared" si="130"/>
        <v>4th Annual Veterans Benefit Concert</v>
      </c>
      <c r="N617" s="86" t="str">
        <f>VLOOKUP(J617,VLOOKUP!$A$2:$S$54,19,FALSE)&amp;J617&amp;"&lt;/a&gt;"</f>
        <v>&lt;a href='piersix.php' title='list by venue'&gt;Pier Six Pavilion (Baltimore)&lt;/a&gt;</v>
      </c>
      <c r="O617" s="1" t="s">
        <v>2615</v>
      </c>
      <c r="P617" s="106"/>
      <c r="Q617" s="106"/>
      <c r="R617" s="106"/>
      <c r="S617" s="95" t="str">
        <f t="shared" si="131"/>
        <v>4th Annual Veterans Benefit Concert</v>
      </c>
      <c r="T617" s="86" t="str">
        <f t="shared" si="132"/>
        <v>&amp;#149; 4th Annual Veterans Benefit Concert - &lt;b&gt;&lt;a href='piersix.php' title='list by venue'&gt;Pier Six Pavilion (Baltimore)&lt;/a&gt;&lt;/b&gt; &lt;br&gt;</v>
      </c>
      <c r="U617" s="86" t="str">
        <f>IF(ISBLANK(G617),"","&amp;#149; "&amp;IF(ISBLANK(C617),"","&lt;S&gt;")&amp;I617&amp;IF(ISBLANK(A617),""," - &lt;a href='recommended.php#"&amp;AJ617&amp;"'&gt;&lt;b&gt;&lt;em&gt;&lt;font color='#9C004D'&gt;RECOMMENDED&lt;/font&gt;&lt;/em&gt;&lt;/b&gt;&lt;/a&gt;")&amp;" - "&amp;M617&amp;IF(ISBLANK(K617),K617," - &lt;b&gt;"&amp;K617&amp;"&lt;/b&gt; ")&amp;IF(B617="Sold Out"," - &lt;font color='#000099'&gt;&lt;b&gt;&lt;I&gt;sold out&lt;/I&gt;&lt;/b&gt;&lt;/font&gt;","")&amp;IF(ISBLANK(C617),"","&lt;/S&gt; &lt;b&gt;"&amp;C617&amp;"&lt;/b&gt;")&amp;"&lt;p&gt;")</f>
        <v>&amp;#149; Saturday, 25 August 2018 - 4th Annual Veterans Benefit Concert&lt;p&gt;</v>
      </c>
      <c r="V617" s="95" t="str">
        <f t="shared" si="133"/>
        <v>&amp;#149; 4th Annual Veterans Benefit Concert - &lt;b&gt;&lt;a href='piersix.php' title='list by venue'&gt;Pier Six Pavilion (Baltimore)&lt;/a&gt;&lt;/b&gt;  - &lt;font color='#005500'&gt;&lt;b&gt;NEW!&lt;/b&gt;&lt;/font&gt;&lt;br&gt;</v>
      </c>
      <c r="AE617" s="92" t="str">
        <f t="shared" si="134"/>
        <v>Saturday, 25 August 2018      [&lt;a name='20180825' href='#20180825'&gt;link to this day&lt;/a&gt;]</v>
      </c>
      <c r="AF617" s="96" t="str">
        <f t="shared" si="135"/>
        <v>&lt;a name='20180825'&gt;&lt;b&gt;Saturday, 25 August 2018: 4th Annual Veterans Benefit Concert - &lt;a href='piersix.php' title='list by venue'&gt;Pier Six Pavilion (Baltimore)&lt;/a&gt;&lt;/b&gt;&lt;/a&gt;&lt;br&gt;</v>
      </c>
      <c r="AG617" s="97">
        <f t="shared" si="136"/>
        <v>2018</v>
      </c>
      <c r="AH617" s="97" t="str">
        <f t="shared" si="137"/>
        <v>08</v>
      </c>
      <c r="AI617" s="97">
        <f t="shared" si="138"/>
        <v>25</v>
      </c>
      <c r="AJ617" s="97" t="str">
        <f t="shared" si="139"/>
        <v>20180825</v>
      </c>
    </row>
    <row r="618" spans="4:36" ht="12" customHeight="1" x14ac:dyDescent="0.15">
      <c r="D618" s="110">
        <v>43217</v>
      </c>
      <c r="E618" s="9" t="s">
        <v>795</v>
      </c>
      <c r="F618" s="86" t="str">
        <f t="shared" si="127"/>
        <v>Saturday</v>
      </c>
      <c r="G618" s="91">
        <v>43337</v>
      </c>
      <c r="H618" s="92" t="str">
        <f>VLOOKUP(MONTH(G618),VLOOKUP!$W$1:$X$24,2)</f>
        <v>August</v>
      </c>
      <c r="I618" s="92" t="str">
        <f t="shared" si="128"/>
        <v>Saturday, 25 August 2018</v>
      </c>
      <c r="J618" s="106" t="s">
        <v>415</v>
      </c>
      <c r="L618" s="86" t="str">
        <f t="shared" si="129"/>
        <v>&lt;a href='ramsheadlive.php' title='list by venue'&gt;Rams Head Live! (Baltimore)&lt;/a&gt;</v>
      </c>
      <c r="M618" s="86" t="str">
        <f t="shared" si="130"/>
        <v>Grunge-a-palooza</v>
      </c>
      <c r="N618" s="86" t="str">
        <f>VLOOKUP(J618,VLOOKUP!$A$2:$S$54,19,FALSE)&amp;J618&amp;"&lt;/a&gt;"</f>
        <v>&lt;a href='ramsheadlive.php' title='list by venue'&gt;Rams Head Live! (Baltimore)&lt;/a&gt;</v>
      </c>
      <c r="O618" s="1" t="s">
        <v>2841</v>
      </c>
      <c r="P618" s="106"/>
      <c r="Q618" s="106"/>
      <c r="R618" s="106"/>
      <c r="S618" s="95" t="str">
        <f t="shared" si="131"/>
        <v>Grunge-a-palooza</v>
      </c>
      <c r="T618" s="86" t="str">
        <f t="shared" si="132"/>
        <v>&amp;#149; Grunge-a-palooza - &lt;b&gt;&lt;a href='ramsheadlive.php' title='list by venue'&gt;Rams Head Live! (Baltimore)&lt;/a&gt;&lt;/b&gt; &lt;br&gt;</v>
      </c>
      <c r="U618" s="86" t="str">
        <f>IF(ISBLANK(G618),"","&amp;#149; "&amp;IF(ISBLANK(C618),"","&lt;S&gt;")&amp;I618&amp;IF(ISBLANK(A618),""," - &lt;a href='recommended.php#"&amp;AJ618&amp;"'&gt;&lt;b&gt;&lt;em&gt;&lt;font color='#9C004D'&gt;RECOMMENDED&lt;/font&gt;&lt;/em&gt;&lt;/b&gt;&lt;/a&gt;")&amp;" - "&amp;M618&amp;IF(ISBLANK(K618),K618," - &lt;b&gt;"&amp;K618&amp;"&lt;/b&gt; ")&amp;IF(B618="Sold Out"," - &lt;font color='#000099'&gt;&lt;b&gt;&lt;I&gt;sold out&lt;/I&gt;&lt;/b&gt;&lt;/font&gt;","")&amp;IF(ISBLANK(C618),"","&lt;/S&gt; &lt;b&gt;"&amp;C618&amp;"&lt;/b&gt;")&amp;"&lt;p&gt;")</f>
        <v>&amp;#149; Saturday, 25 August 2018 - Grunge-a-palooza&lt;p&gt;</v>
      </c>
      <c r="V618" s="95" t="str">
        <f t="shared" si="133"/>
        <v>&amp;#149; Grunge-a-palooza - &lt;b&gt;&lt;a href='ramsheadlive.php' title='list by venue'&gt;Rams Head Live! (Baltimore)&lt;/a&gt;&lt;/b&gt;  - &lt;font color='#005500'&gt;&lt;b&gt;NEW!&lt;/b&gt;&lt;/font&gt;&lt;br&gt;</v>
      </c>
      <c r="Z618" s="172">
        <v>0.75</v>
      </c>
      <c r="AE618" s="92" t="str">
        <f t="shared" si="134"/>
        <v>Saturday, 25 August 2018      [&lt;a name='20180825' href='#20180825'&gt;link to this day&lt;/a&gt;]</v>
      </c>
      <c r="AF618" s="96" t="str">
        <f t="shared" si="135"/>
        <v>&lt;a name='20180825'&gt;&lt;b&gt;Saturday, 25 August 2018: Grunge-a-palooza - &lt;a href='ramsheadlive.php' title='list by venue'&gt;Rams Head Live! (Baltimore)&lt;/a&gt;&lt;/b&gt;&lt;/a&gt;&lt;br&gt;</v>
      </c>
      <c r="AG618" s="97">
        <f t="shared" si="136"/>
        <v>2018</v>
      </c>
      <c r="AH618" s="97" t="str">
        <f t="shared" si="137"/>
        <v>08</v>
      </c>
      <c r="AI618" s="97">
        <f t="shared" si="138"/>
        <v>25</v>
      </c>
      <c r="AJ618" s="97" t="str">
        <f t="shared" si="139"/>
        <v>20180825</v>
      </c>
    </row>
    <row r="619" spans="4:36" ht="12" customHeight="1" x14ac:dyDescent="0.15">
      <c r="D619" s="110">
        <v>43181</v>
      </c>
      <c r="E619" s="9" t="s">
        <v>795</v>
      </c>
      <c r="F619" s="86" t="str">
        <f t="shared" si="127"/>
        <v>Saturday</v>
      </c>
      <c r="G619" s="91">
        <v>43337</v>
      </c>
      <c r="H619" s="92" t="str">
        <f>VLOOKUP(MONTH(G619),VLOOKUP!$W$1:$X$24,2)</f>
        <v>August</v>
      </c>
      <c r="I619" s="92" t="str">
        <f t="shared" si="128"/>
        <v>Saturday, 25 August 2018</v>
      </c>
      <c r="J619" s="90" t="s">
        <v>2218</v>
      </c>
      <c r="L619" s="86" t="str">
        <f t="shared" si="129"/>
        <v>&lt;a href='anthem.php' title='list by venue'&gt;The Anthem&lt;/a&gt; [901 Wharf Street SW, Washington, DC]</v>
      </c>
      <c r="M619" s="86" t="str">
        <f t="shared" si="130"/>
        <v>Beach House and Papercuts</v>
      </c>
      <c r="N619" s="86" t="str">
        <f>VLOOKUP(J619,VLOOKUP!$A$2:$S$54,19,FALSE)&amp;J619&amp;"&lt;/a&gt; ["&amp;VLOOKUP(J619,VLOOKUP!$A$2:$S$54,3,FALSE)&amp;"]"</f>
        <v>&lt;a href='anthem.php' title='list by venue'&gt;The Anthem&lt;/a&gt; [901 Wharf Street SW, Washington, DC]</v>
      </c>
      <c r="O619" s="9" t="s">
        <v>2610</v>
      </c>
      <c r="P619" s="9" t="s">
        <v>3302</v>
      </c>
      <c r="S619" s="95" t="str">
        <f t="shared" si="131"/>
        <v>Beach House</v>
      </c>
      <c r="T619" s="86" t="str">
        <f t="shared" si="132"/>
        <v>&amp;#149; Beach House and Papercuts - &lt;b&gt;&lt;a href='anthem.php' title='list by venue'&gt;The Anthem&lt;/a&gt; [901 Wharf Street SW, Washington, DC]&lt;/b&gt; &lt;br&gt;</v>
      </c>
      <c r="U619" s="112" t="str">
        <f>IF(ISBLANK(G619),"","&amp;#149; "&amp;IF(ISBLANK(C619),"","&lt;S&gt;")&amp;I619&amp;IF(ISBLANK(A619),""," - &lt;a href='recommended.php#"&amp;AJ619&amp;"'&gt;&lt;b&gt;&lt;em&gt;&lt;font color='#9C004D'&gt;RECOMMENDED&lt;/font&gt;&lt;/em&gt;&lt;/b&gt;&lt;/a&gt;")&amp;" - "&amp;M619&amp;IF(ISBLANK(K619),K619," - &lt;b&gt;"&amp;K619&amp;"&lt;/b&gt; ")&amp;IF(B619="Sold Out"," - &lt;font color='#000099'&gt;&lt;b&gt;&lt;I&gt;sold out&lt;/I&gt;&lt;/b&gt;&lt;/font&gt;"," - &lt;font color='#728C00'&gt;&lt;em&gt;&lt;a href='http://www.shareasale.com/r.cfm?u=529909&amp;b=234786&amp;m=27601&amp;afftrack=&amp;urllink=www%2Eticketfly%2Ecom%2Fpurchase%2Fevent%2F"&amp;X619&amp;"' target='_blank'&gt;buy tickets&lt;/a&gt;&lt;/em&gt;&lt;/font&gt;")&amp;IF(ISBLANK(C619),"","&lt;/S&gt; &lt;b&gt;"&amp;C619&amp;"&lt;/b&gt;")&amp;"&lt;p&gt;")</f>
        <v>&amp;#149; Saturday, 25 August 2018 - Beach House and Papercuts - &lt;font color='#728C00'&gt;&lt;em&gt;&lt;a href='http://www.shareasale.com/r.cfm?u=529909&amp;b=234786&amp;m=27601&amp;afftrack=&amp;urllink=www%2Eticketfly%2Ecom%2Fpurchase%2Fevent%2F1658657' target='_blank'&gt;buy tickets&lt;/a&gt;&lt;/em&gt;&lt;/font&gt;&lt;p&gt;</v>
      </c>
      <c r="V619" s="95" t="str">
        <f t="shared" si="133"/>
        <v>&amp;#149; Beach House and Papercuts - &lt;b&gt;&lt;a href='anthem.php' title='list by venue'&gt;The Anthem&lt;/a&gt; [901 Wharf Street SW, Washington, DC]&lt;/b&gt;  - &lt;font color='#005500'&gt;&lt;b&gt;NEW!&lt;/b&gt;&lt;/font&gt;&lt;br&gt;</v>
      </c>
      <c r="X619" s="9">
        <v>1658657</v>
      </c>
      <c r="AE619" s="92" t="str">
        <f t="shared" si="134"/>
        <v>Saturday, 25 August 2018      [&lt;a name='20180825' href='#20180825'&gt;link to this day&lt;/a&gt;]</v>
      </c>
      <c r="AF619" s="96" t="str">
        <f t="shared" si="135"/>
        <v>&lt;a name='20180825'&gt;&lt;b&gt;Saturday, 25 August 2018: Beach House and Papercuts - &lt;a href='anthem.php' title='list by venue'&gt;The Anthem&lt;/a&gt; [901 Wharf Street SW, Washington, DC]&lt;/b&gt;&lt;/a&gt;&lt;br&gt;</v>
      </c>
      <c r="AG619" s="97">
        <f t="shared" si="136"/>
        <v>2018</v>
      </c>
      <c r="AH619" s="97" t="str">
        <f t="shared" si="137"/>
        <v>08</v>
      </c>
      <c r="AI619" s="97">
        <f t="shared" si="138"/>
        <v>25</v>
      </c>
      <c r="AJ619" s="97" t="str">
        <f t="shared" si="139"/>
        <v>20180825</v>
      </c>
    </row>
    <row r="620" spans="4:36" ht="12" customHeight="1" x14ac:dyDescent="0.15">
      <c r="D620" s="110">
        <v>43207</v>
      </c>
      <c r="E620" s="9" t="s">
        <v>795</v>
      </c>
      <c r="F620" s="86" t="str">
        <f t="shared" si="127"/>
        <v>Saturday</v>
      </c>
      <c r="G620" s="91">
        <v>43337</v>
      </c>
      <c r="H620" s="92" t="str">
        <f>VLOOKUP(MONTH(G620),VLOOKUP!$W$1:$X$24,2)</f>
        <v>August</v>
      </c>
      <c r="I620" s="92" t="str">
        <f t="shared" si="128"/>
        <v>Saturday, 25 August 2018</v>
      </c>
      <c r="J620" s="94" t="s">
        <v>200</v>
      </c>
      <c r="L620" s="86" t="str">
        <f t="shared" si="129"/>
        <v>&lt;a href='hamilton.php' title='list by venue'&gt;the Hamilton&lt;/a&gt;</v>
      </c>
      <c r="M620" s="86" t="str">
        <f t="shared" si="130"/>
        <v>Rodney Crowell</v>
      </c>
      <c r="N620" s="86" t="str">
        <f>VLOOKUP(J620,VLOOKUP!$A$2:$S$54,19,FALSE)&amp;J620&amp;"&lt;/a&gt;"</f>
        <v>&lt;a href='hamilton.php' title='list by venue'&gt;the Hamilton&lt;/a&gt;</v>
      </c>
      <c r="O620" s="4" t="s">
        <v>1904</v>
      </c>
      <c r="S620" s="95" t="str">
        <f t="shared" si="131"/>
        <v>Rodney Crowell</v>
      </c>
      <c r="T620" s="86" t="str">
        <f t="shared" si="132"/>
        <v>&amp;#149; Rodney Crowell - &lt;b&gt;&lt;a href='hamilton.php' title='list by venue'&gt;the Hamilton&lt;/a&gt;&lt;/b&gt; &lt;br&gt;</v>
      </c>
      <c r="U620" s="112" t="str">
        <f>IF(ISBLANK(G620),"","&amp;#149; "&amp;IF(ISBLANK(C620),"","&lt;S&gt;")&amp;I620&amp;IF(ISBLANK(A620),""," - &lt;a href='recommended.php#"&amp;AJ620&amp;"'&gt;&lt;b&gt;&lt;em&gt;&lt;font color='#9C004D'&gt;RECOMMENDED&lt;/font&gt;&lt;/em&gt;&lt;/b&gt;&lt;/a&gt;")&amp;" - "&amp;M620&amp;IF(ISBLANK(K620),K620," - &lt;b&gt;"&amp;K620&amp;"&lt;/b&gt; ")&amp;IF(B620="Sold Out"," - &lt;font color='#000099'&gt;&lt;b&gt;&lt;I&gt;sold out&lt;/I&gt;&lt;/b&gt;&lt;/font&gt;"," - &lt;font color='#728C00'&gt;&lt;em&gt;&lt;a href='http://www.shareasale.com/r.cfm?u=529909&amp;b=234786&amp;m=27601&amp;afftrack=&amp;urllink=www%2Eticketfly%2Ecom%2Fpurchase%2Fevent%2F"&amp;X620&amp;"' target='_blank'&gt;buy tickets&lt;/a&gt;&lt;/em&gt;&lt;/font&gt;")&amp;IF(ISBLANK(C620),"","&lt;/S&gt; &lt;b&gt;"&amp;C620&amp;"&lt;/b&gt;")&amp;"&lt;p&gt;")</f>
        <v>&amp;#149; Saturday, 25 August 2018 - Rodney Crowell - &lt;font color='#728C00'&gt;&lt;em&gt;&lt;a href='http://www.shareasale.com/r.cfm?u=529909&amp;b=234786&amp;m=27601&amp;afftrack=&amp;urllink=www%2Eticketfly%2Ecom%2Fpurchase%2Fevent%2F1682155' target='_blank'&gt;buy tickets&lt;/a&gt;&lt;/em&gt;&lt;/font&gt;&lt;p&gt;</v>
      </c>
      <c r="V620" s="95" t="str">
        <f t="shared" si="133"/>
        <v>&amp;#149; Rodney Crowell - &lt;b&gt;&lt;a href='hamilton.php' title='list by venue'&gt;the Hamilton&lt;/a&gt;&lt;/b&gt;  - &lt;font color='#005500'&gt;&lt;b&gt;NEW!&lt;/b&gt;&lt;/font&gt;&lt;br&gt;</v>
      </c>
      <c r="X620" s="9">
        <v>1682155</v>
      </c>
      <c r="AE620" s="92" t="str">
        <f t="shared" si="134"/>
        <v>Saturday, 25 August 2018      [&lt;a name='20180825' href='#20180825'&gt;link to this day&lt;/a&gt;]</v>
      </c>
      <c r="AF620" s="96" t="str">
        <f t="shared" si="135"/>
        <v>&lt;a name='20180825'&gt;&lt;b&gt;Saturday, 25 August 2018: Rodney Crowell - &lt;a href='hamilton.php' title='list by venue'&gt;the Hamilton&lt;/a&gt;&lt;/b&gt;&lt;/a&gt;&lt;br&gt;</v>
      </c>
      <c r="AG620" s="97">
        <f t="shared" si="136"/>
        <v>2018</v>
      </c>
      <c r="AH620" s="97" t="str">
        <f t="shared" si="137"/>
        <v>08</v>
      </c>
      <c r="AI620" s="97">
        <f t="shared" si="138"/>
        <v>25</v>
      </c>
      <c r="AJ620" s="97" t="str">
        <f t="shared" si="139"/>
        <v>20180825</v>
      </c>
    </row>
    <row r="621" spans="4:36" ht="12" customHeight="1" x14ac:dyDescent="0.15">
      <c r="D621" s="110">
        <v>43153</v>
      </c>
      <c r="E621" s="9" t="s">
        <v>795</v>
      </c>
      <c r="F621" s="86" t="str">
        <f t="shared" si="127"/>
        <v>Saturday</v>
      </c>
      <c r="G621" s="91">
        <v>43337</v>
      </c>
      <c r="H621" s="92" t="str">
        <f>VLOOKUP(MONTH(G621),VLOOKUP!$W$1:$X$24,2)</f>
        <v>August</v>
      </c>
      <c r="I621" s="92" t="str">
        <f t="shared" si="128"/>
        <v>Saturday, 25 August 2018</v>
      </c>
      <c r="J621" s="90" t="s">
        <v>234</v>
      </c>
      <c r="K621" s="90" t="s">
        <v>1644</v>
      </c>
      <c r="L621" s="86" t="str">
        <f t="shared" si="129"/>
        <v>&lt;a href='wolftrap.php' title='list by venue'&gt;Wolf Trap&lt;/a&gt; (Filene Center)</v>
      </c>
      <c r="M621" s="86" t="str">
        <f t="shared" si="130"/>
        <v>Kidz Bop Live 2018</v>
      </c>
      <c r="N621" s="86" t="str">
        <f>VLOOKUP(J621,VLOOKUP!$A$2:$S$54,19,FALSE)&amp;J621&amp;"&lt;/a&gt;"</f>
        <v>&lt;a href='wolftrap.php' title='list by venue'&gt;Wolf Trap&lt;/a&gt;</v>
      </c>
      <c r="O621" s="9" t="s">
        <v>2562</v>
      </c>
      <c r="S621" s="95" t="str">
        <f t="shared" si="131"/>
        <v>Kidz Bop Live 2018</v>
      </c>
      <c r="T621" s="86" t="str">
        <f t="shared" si="132"/>
        <v>&amp;#149; Kidz Bop Live 2018 - &lt;b&gt;&lt;a href='wolftrap.php' title='list by venue'&gt;Wolf Trap&lt;/a&gt; (Filene Center)&lt;/b&gt; &lt;br&gt;</v>
      </c>
      <c r="U621" s="86" t="str">
        <f>IF(ISBLANK(G621),"","&amp;#149; "&amp;IF(ISBLANK(C621),"","&lt;S&gt;")&amp;I621&amp;IF(ISBLANK(A621),""," - &lt;a href='recommended.php#"&amp;AJ621&amp;"'&gt;&lt;b&gt;&lt;em&gt;&lt;font color='#9C004D'&gt;RECOMMENDED&lt;/font&gt;&lt;/em&gt;&lt;/b&gt;&lt;/a&gt;")&amp;" - "&amp;M621&amp;IF(ISBLANK(K621),K621," - &lt;b&gt;"&amp;K621&amp;"&lt;/b&gt; ")&amp;IF(B621="Sold Out"," - &lt;font color='#000099'&gt;&lt;b&gt;&lt;I&gt;sold out&lt;/I&gt;&lt;/b&gt;&lt;/font&gt;","")&amp;IF(ISBLANK(C621),"","&lt;/S&gt; &lt;b&gt;"&amp;C621&amp;"&lt;/b&gt;")&amp;"&lt;p&gt;")</f>
        <v>&amp;#149; Saturday, 25 August 2018 - Kidz Bop Live 2018 - &lt;b&gt;Filene Center&lt;/b&gt; &lt;p&gt;</v>
      </c>
      <c r="V621" s="95" t="str">
        <f t="shared" si="133"/>
        <v>&amp;#149; Kidz Bop Live 2018 - &lt;b&gt;&lt;a href='wolftrap.php' title='list by venue'&gt;Wolf Trap&lt;/a&gt; (Filene Center)&lt;/b&gt;  - &lt;font color='#005500'&gt;&lt;b&gt;NEW!&lt;/b&gt;&lt;/font&gt;&lt;br&gt;</v>
      </c>
      <c r="AE621" s="92" t="str">
        <f t="shared" si="134"/>
        <v>Saturday, 25 August 2018      [&lt;a name='20180825' href='#20180825'&gt;link to this day&lt;/a&gt;]</v>
      </c>
      <c r="AF621" s="96" t="str">
        <f t="shared" si="135"/>
        <v>&lt;a name='20180825'&gt;&lt;b&gt;Saturday, 25 August 2018: Kidz Bop Live 2018 - &lt;a href='wolftrap.php' title='list by venue'&gt;Wolf Trap&lt;/a&gt; (Filene Center)&lt;/b&gt;&lt;/a&gt;&lt;br&gt;</v>
      </c>
      <c r="AG621" s="97">
        <f t="shared" si="136"/>
        <v>2018</v>
      </c>
      <c r="AH621" s="97" t="str">
        <f t="shared" si="137"/>
        <v>08</v>
      </c>
      <c r="AI621" s="97">
        <f t="shared" si="138"/>
        <v>25</v>
      </c>
      <c r="AJ621" s="97" t="str">
        <f t="shared" si="139"/>
        <v>20180825</v>
      </c>
    </row>
    <row r="622" spans="4:36" ht="12" customHeight="1" x14ac:dyDescent="0.15">
      <c r="D622" s="110">
        <v>43242</v>
      </c>
      <c r="E622" s="9" t="s">
        <v>795</v>
      </c>
      <c r="F622" s="86" t="str">
        <f t="shared" si="127"/>
        <v>Sunday</v>
      </c>
      <c r="G622" s="91">
        <v>43338</v>
      </c>
      <c r="H622" s="92" t="str">
        <f>VLOOKUP(MONTH(G622),VLOOKUP!$W$1:$X$24,2)</f>
        <v>August</v>
      </c>
      <c r="I622" s="92" t="str">
        <f t="shared" si="128"/>
        <v>Sunday, 26 August 2018</v>
      </c>
      <c r="J622" s="107" t="s">
        <v>453</v>
      </c>
      <c r="K622" s="106"/>
      <c r="L622" s="86" t="str">
        <f t="shared" si="129"/>
        <v>&lt;a href='bmss.php' title='list by venue'&gt;Baltimore SoundStage&lt;/a&gt;</v>
      </c>
      <c r="M622" s="86" t="str">
        <f t="shared" si="130"/>
        <v>Jacob Sartorius</v>
      </c>
      <c r="N622" s="86" t="str">
        <f>VLOOKUP(J622,VLOOKUP!$A$2:$S$54,19,FALSE)&amp;J622&amp;"&lt;/a&gt;"</f>
        <v>&lt;a href='bmss.php' title='list by venue'&gt;Baltimore SoundStage&lt;/a&gt;</v>
      </c>
      <c r="O622" s="3" t="s">
        <v>1789</v>
      </c>
      <c r="P622" s="107"/>
      <c r="Q622" s="107"/>
      <c r="R622" s="107"/>
      <c r="S622" s="95" t="str">
        <f t="shared" si="131"/>
        <v>Jacob Sartorius</v>
      </c>
      <c r="T622" s="86" t="str">
        <f t="shared" si="132"/>
        <v>&amp;#149; Jacob Sartorius - &lt;b&gt;&lt;a href='bmss.php' title='list by venue'&gt;Baltimore SoundStage&lt;/a&gt;&lt;/b&gt; &lt;br&gt;</v>
      </c>
      <c r="U622" s="112" t="str">
        <f>IF(ISBLANK(G622),"","&amp;#149; "&amp;IF(ISBLANK(C622),"","&lt;S&gt;")&amp;I622&amp;IF(ISBLANK(A622),""," - &lt;a href='recommended.php#"&amp;AJ622&amp;"'&gt;&lt;b&gt;&lt;em&gt;&lt;font color='#9C004D'&gt;RECOMMENDED&lt;/font&gt;&lt;/em&gt;&lt;/b&gt;&lt;/a&gt;")&amp;" - "&amp;M622&amp;IF(ISBLANK(K622),K622," - &lt;b&gt;"&amp;K622&amp;"&lt;/b&gt; ")&amp;IF(B622="Sold Out"," - &lt;font color='#000099'&gt;&lt;b&gt;&lt;I&gt;sold out&lt;/I&gt;&lt;/b&gt;&lt;/font&gt;"," - &lt;font color='#728C00'&gt;&lt;em&gt;&lt;a href='http://www.shareasale.com/r.cfm?u=529909&amp;b=234786&amp;m=27601&amp;afftrack=&amp;urllink=www%2Eticketfly%2Ecom%2Fpurchase%2Fevent%2F"&amp;X622&amp;"' target='_blank'&gt;buy tickets&lt;/a&gt;&lt;/em&gt;&lt;/font&gt;")&amp;IF(ISBLANK(C622),"","&lt;/S&gt; &lt;b&gt;"&amp;C622&amp;"&lt;/b&gt;")&amp;"&lt;p&gt;")</f>
        <v>&amp;#149; Sunday, 26 August 2018 - Jacob Sartorius - &lt;font color='#728C00'&gt;&lt;em&gt;&lt;a href='http://www.shareasale.com/r.cfm?u=529909&amp;b=234786&amp;m=27601&amp;afftrack=&amp;urllink=www%2Eticketfly%2Ecom%2Fpurchase%2Fevent%2F1699281' target='_blank'&gt;buy tickets&lt;/a&gt;&lt;/em&gt;&lt;/font&gt;&lt;p&gt;</v>
      </c>
      <c r="V622" s="95" t="str">
        <f t="shared" si="133"/>
        <v>&amp;#149; Jacob Sartorius - &lt;b&gt;&lt;a href='bmss.php' title='list by venue'&gt;Baltimore SoundStage&lt;/a&gt;&lt;/b&gt;  - &lt;font color='#005500'&gt;&lt;b&gt;NEW!&lt;/b&gt;&lt;/font&gt;&lt;br&gt;</v>
      </c>
      <c r="W622" s="90" t="s">
        <v>282</v>
      </c>
      <c r="X622" s="90">
        <v>1699281</v>
      </c>
      <c r="Z622" s="172">
        <v>0.72916666666666663</v>
      </c>
      <c r="AE622" s="92" t="str">
        <f t="shared" si="134"/>
        <v>Sunday, 26 August 2018      [&lt;a name='20180826' href='#20180826'&gt;link to this day&lt;/a&gt;]</v>
      </c>
      <c r="AF622" s="96" t="str">
        <f t="shared" si="135"/>
        <v>&lt;a name='20180826'&gt;&lt;b&gt;Sunday, 26 August 2018: Jacob Sartorius - &lt;a href='bmss.php' title='list by venue'&gt;Baltimore SoundStage&lt;/a&gt;&lt;/b&gt;&lt;/a&gt;&lt;br&gt;</v>
      </c>
      <c r="AG622" s="97">
        <f t="shared" si="136"/>
        <v>2018</v>
      </c>
      <c r="AH622" s="97" t="str">
        <f t="shared" si="137"/>
        <v>08</v>
      </c>
      <c r="AI622" s="97">
        <f t="shared" si="138"/>
        <v>26</v>
      </c>
      <c r="AJ622" s="97" t="str">
        <f t="shared" si="139"/>
        <v>20180826</v>
      </c>
    </row>
    <row r="623" spans="4:36" ht="12" customHeight="1" x14ac:dyDescent="0.15">
      <c r="D623" s="110">
        <v>43276</v>
      </c>
      <c r="E623" s="9" t="s">
        <v>795</v>
      </c>
      <c r="F623" s="86" t="str">
        <f t="shared" si="127"/>
        <v>Sunday</v>
      </c>
      <c r="G623" s="91">
        <v>43338</v>
      </c>
      <c r="H623" s="92" t="str">
        <f>VLOOKUP(MONTH(G623),VLOOKUP!$W$1:$X$24,2)</f>
        <v>August</v>
      </c>
      <c r="I623" s="92" t="str">
        <f t="shared" si="128"/>
        <v>Sunday, 26 August 2018</v>
      </c>
      <c r="J623" s="90" t="s">
        <v>235</v>
      </c>
      <c r="K623" s="9" t="s">
        <v>360</v>
      </c>
      <c r="L623" s="86" t="str">
        <f t="shared" si="129"/>
        <v>&lt;a href='blackcat.php' title='list by venue'&gt;Black Cat&lt;/a&gt; (Backstage)</v>
      </c>
      <c r="M623" s="86" t="str">
        <f t="shared" si="130"/>
        <v>This Is Not a Show Live featuring Ed Schrader's Music Beat, Opin, Trading the Inside</v>
      </c>
      <c r="N623" s="86" t="str">
        <f>VLOOKUP(J623,VLOOKUP!$A$2:$S$54,19,FALSE)&amp;J623&amp;"&lt;/a&gt;"</f>
        <v>&lt;a href='blackcat.php' title='list by venue'&gt;Black Cat&lt;/a&gt;</v>
      </c>
      <c r="O623" s="9" t="s">
        <v>3362</v>
      </c>
      <c r="S623" s="95" t="str">
        <f t="shared" si="131"/>
        <v>This Is Not a Show Live featuring Ed Schrader's Music Beat, Opin, Trading the Inside</v>
      </c>
      <c r="T623" s="86" t="str">
        <f t="shared" si="132"/>
        <v>&amp;#149; This Is Not a Show Live featuring Ed Schrader's Music Beat, Opin, Trading the Inside - &lt;b&gt;&lt;a href='blackcat.php' title='list by venue'&gt;Black Cat&lt;/a&gt; (Backstage)&lt;/b&gt; &lt;br&gt;</v>
      </c>
      <c r="U623" s="112" t="str">
        <f>IF(ISBLANK(G623),"","&amp;#149; "&amp;IF(ISBLANK(C623),"","&lt;S&gt;")&amp;I623&amp;IF(ISBLANK(A623),""," - &lt;a href='recommended.php#"&amp;AJ623&amp;"'&gt;&lt;b&gt;&lt;em&gt;&lt;font color='#9C004D'&gt;RECOMMENDED&lt;/font&gt;&lt;/em&gt;&lt;/b&gt;&lt;/a&gt;")&amp;" - "&amp;M623&amp;IF(ISBLANK(K623),K623," - &lt;b&gt;"&amp;K623&amp;"&lt;/b&gt; ")&amp;IF(B623="Sold Out"," - &lt;font color='#000099'&gt;&lt;b&gt;&lt;I&gt;sold out&lt;/I&gt;&lt;/b&gt;&lt;/font&gt;"," - &lt;font color='#728C00'&gt;&lt;em&gt;&lt;a href='http://www.shareasale.com/r.cfm?u=529909&amp;b=234786&amp;m=27601&amp;afftrack=&amp;urllink=www%2Eticketfly%2Ecom%2Fpurchase%2Fevent%2F"&amp;X623&amp;"' target='_blank'&gt;buy tickets&lt;/a&gt;&lt;/em&gt;&lt;/font&gt;")&amp;IF(ISBLANK(C623),"","&lt;/S&gt; &lt;b&gt;"&amp;C623&amp;"&lt;/b&gt;")&amp;"&lt;p&gt;")</f>
        <v>&amp;#149; Sunday, 26 August 2018 - This Is Not a Show Live featuring Ed Schrader's Music Beat, Opin, Trading the Inside - &lt;b&gt;Backstage&lt;/b&gt;  - &lt;font color='#728C00'&gt;&lt;em&gt;&lt;a href='http://www.shareasale.com/r.cfm?u=529909&amp;b=234786&amp;m=27601&amp;afftrack=&amp;urllink=www%2Eticketfly%2Ecom%2Fpurchase%2Fevent%2F1722393' target='_blank'&gt;buy tickets&lt;/a&gt;&lt;/em&gt;&lt;/font&gt;&lt;p&gt;</v>
      </c>
      <c r="V623" s="95" t="str">
        <f t="shared" si="133"/>
        <v>&amp;#149; This Is Not a Show Live featuring Ed Schrader's Music Beat, Opin, Trading the Inside - &lt;b&gt;&lt;a href='blackcat.php' title='list by venue'&gt;Black Cat&lt;/a&gt; (Backstage)&lt;/b&gt;  - &lt;font color='#005500'&gt;&lt;b&gt;NEW!&lt;/b&gt;&lt;/font&gt;&lt;br&gt;</v>
      </c>
      <c r="W623" s="90" t="s">
        <v>221</v>
      </c>
      <c r="X623" s="4">
        <v>1722393</v>
      </c>
      <c r="AE623" s="92" t="str">
        <f t="shared" si="134"/>
        <v>Sunday, 26 August 2018      [&lt;a name='20180826' href='#20180826'&gt;link to this day&lt;/a&gt;]</v>
      </c>
      <c r="AF623" s="96" t="str">
        <f t="shared" si="135"/>
        <v>&lt;a name='20180826'&gt;&lt;b&gt;Sunday, 26 August 2018: This Is Not a Show Live featuring Ed Schrader's Music Beat, Opin, Trading the Inside - &lt;a href='blackcat.php' title='list by venue'&gt;Black Cat&lt;/a&gt; (Backstage)&lt;/b&gt;&lt;/a&gt;&lt;br&gt;</v>
      </c>
      <c r="AG623" s="97">
        <f t="shared" si="136"/>
        <v>2018</v>
      </c>
      <c r="AH623" s="97" t="str">
        <f t="shared" si="137"/>
        <v>08</v>
      </c>
      <c r="AI623" s="97">
        <f t="shared" si="138"/>
        <v>26</v>
      </c>
      <c r="AJ623" s="97" t="str">
        <f t="shared" si="139"/>
        <v>20180826</v>
      </c>
    </row>
    <row r="624" spans="4:36" ht="12" customHeight="1" x14ac:dyDescent="0.15">
      <c r="D624" s="110">
        <v>43223</v>
      </c>
      <c r="E624" s="9" t="s">
        <v>795</v>
      </c>
      <c r="F624" s="86" t="str">
        <f t="shared" si="127"/>
        <v>Sunday</v>
      </c>
      <c r="G624" s="91">
        <v>43338</v>
      </c>
      <c r="H624" s="92" t="str">
        <f>VLOOKUP(MONTH(G624),VLOOKUP!$W$1:$X$24,2)</f>
        <v>August</v>
      </c>
      <c r="I624" s="92" t="str">
        <f t="shared" si="128"/>
        <v>Sunday, 26 August 2018</v>
      </c>
      <c r="J624" s="90" t="s">
        <v>674</v>
      </c>
      <c r="K624" s="90" t="s">
        <v>454</v>
      </c>
      <c r="L624" s="86" t="str">
        <f t="shared" si="129"/>
        <v>&lt;a href='bluesalley.php' title='list by venue'&gt;Blues Alley&lt;/a&gt; (Two shows)</v>
      </c>
      <c r="M624" s="86" t="str">
        <f t="shared" si="130"/>
        <v>Cyrus Chestnut</v>
      </c>
      <c r="N624" s="86" t="str">
        <f>VLOOKUP(J624,VLOOKUP!$A$2:$S$54,19,FALSE)&amp;J624&amp;"&lt;/a&gt;"</f>
        <v>&lt;a href='bluesalley.php' title='list by venue'&gt;Blues Alley&lt;/a&gt;</v>
      </c>
      <c r="O624" s="160" t="s">
        <v>2922</v>
      </c>
      <c r="S624" s="95" t="str">
        <f t="shared" si="131"/>
        <v>Cyrus Chestnut</v>
      </c>
      <c r="T624" s="86" t="str">
        <f t="shared" si="132"/>
        <v>&amp;#149; Cyrus Chestnut - &lt;b&gt;&lt;a href='bluesalley.php' title='list by venue'&gt;Blues Alley&lt;/a&gt; (Two shows)&lt;/b&gt; &lt;br&gt;</v>
      </c>
      <c r="U624" s="86" t="str">
        <f>IF(ISBLANK(G624),"","&amp;#149; "&amp;IF(ISBLANK(C624),"","&lt;S&gt;")&amp;I624&amp;IF(ISBLANK(A624),""," - &lt;a href='recommended.php#"&amp;AJ624&amp;"'&gt;&lt;b&gt;&lt;em&gt;&lt;font color='#9C004D'&gt;RECOMMENDED&lt;/font&gt;&lt;/em&gt;&lt;/b&gt;&lt;/a&gt;")&amp;" - "&amp;M624&amp;IF(ISBLANK(K624),K624," - &lt;b&gt;"&amp;K624&amp;"&lt;/b&gt; ")&amp;IF(B624="Sold Out"," - &lt;font color='#000099'&gt;&lt;b&gt;&lt;I&gt;sold out&lt;/I&gt;&lt;/b&gt;&lt;/font&gt;","")&amp;IF(ISBLANK(C624),"","&lt;/S&gt; &lt;b&gt;"&amp;C624&amp;"&lt;/b&gt;")&amp;"&lt;p&gt;")</f>
        <v>&amp;#149; Sunday, 26 August 2018 - Cyrus Chestnut - &lt;b&gt;Two shows&lt;/b&gt; &lt;p&gt;</v>
      </c>
      <c r="V624" s="95" t="str">
        <f t="shared" si="133"/>
        <v>&amp;#149; Cyrus Chestnut - &lt;b&gt;&lt;a href='bluesalley.php' title='list by venue'&gt;Blues Alley&lt;/a&gt; (Two shows)&lt;/b&gt;  - &lt;font color='#005500'&gt;&lt;b&gt;NEW!&lt;/b&gt;&lt;/font&gt;&lt;br&gt;</v>
      </c>
      <c r="W624" s="90" t="s">
        <v>221</v>
      </c>
      <c r="AE624" s="92" t="str">
        <f t="shared" si="134"/>
        <v>Sunday, 26 August 2018      [&lt;a name='20180826' href='#20180826'&gt;link to this day&lt;/a&gt;]</v>
      </c>
      <c r="AF624" s="96" t="str">
        <f t="shared" si="135"/>
        <v>&lt;a name='20180826'&gt;&lt;b&gt;Sunday, 26 August 2018: Cyrus Chestnut - &lt;a href='bluesalley.php' title='list by venue'&gt;Blues Alley&lt;/a&gt; (Two shows)&lt;/b&gt;&lt;/a&gt;&lt;br&gt;</v>
      </c>
      <c r="AG624" s="97">
        <f t="shared" si="136"/>
        <v>2018</v>
      </c>
      <c r="AH624" s="97" t="str">
        <f t="shared" si="137"/>
        <v>08</v>
      </c>
      <c r="AI624" s="97">
        <f t="shared" si="138"/>
        <v>26</v>
      </c>
      <c r="AJ624" s="97" t="str">
        <f t="shared" si="139"/>
        <v>20180826</v>
      </c>
    </row>
    <row r="625" spans="4:36" ht="12" customHeight="1" x14ac:dyDescent="0.15">
      <c r="D625" s="110">
        <v>43276</v>
      </c>
      <c r="E625" s="9" t="s">
        <v>795</v>
      </c>
      <c r="F625" s="86" t="str">
        <f t="shared" si="127"/>
        <v>Sunday</v>
      </c>
      <c r="G625" s="91">
        <v>43338</v>
      </c>
      <c r="H625" s="92" t="str">
        <f>VLOOKUP(MONTH(G625),VLOOKUP!$W$1:$X$24,2)</f>
        <v>August</v>
      </c>
      <c r="I625" s="92" t="str">
        <f t="shared" si="128"/>
        <v>Sunday, 26 August 2018</v>
      </c>
      <c r="J625" s="90" t="s">
        <v>217</v>
      </c>
      <c r="L625" s="86" t="str">
        <f t="shared" si="129"/>
        <v>&lt;a href='jamminjava.php' title='list by venue'&gt;Jammin' Java&lt;/a&gt;</v>
      </c>
      <c r="M625" s="86" t="str">
        <f t="shared" si="130"/>
        <v>FLOODSTOCK featuring the Vi-Kings &amp;amp; the Rockits</v>
      </c>
      <c r="N625" s="86" t="str">
        <f>VLOOKUP(J625,VLOOKUP!$A$2:$S$54,19,FALSE)&amp;J625&amp;"&lt;/a&gt;"</f>
        <v>&lt;a href='jamminjava.php' title='list by venue'&gt;Jammin' Java&lt;/a&gt;</v>
      </c>
      <c r="O625" s="9" t="s">
        <v>3257</v>
      </c>
      <c r="S625" s="95" t="str">
        <f t="shared" si="131"/>
        <v>FLOODSTOCK featuring the Vi-Kings &amp;amp; the Rockits</v>
      </c>
      <c r="T625" s="86" t="str">
        <f t="shared" si="132"/>
        <v>&amp;#149; FLOODSTOCK featuring the Vi-Kings &amp;amp; the Rockits - &lt;b&gt;&lt;a href='jamminjava.php' title='list by venue'&gt;Jammin' Java&lt;/a&gt;&lt;/b&gt; &lt;br&gt;</v>
      </c>
      <c r="U625" s="112" t="str">
        <f>IF(ISBLANK(G625),"","&amp;#149; "&amp;IF(ISBLANK(C625),"","&lt;S&gt;")&amp;I625&amp;IF(ISBLANK(A625),""," - &lt;a href='recommended.php#"&amp;AJ625&amp;"'&gt;&lt;b&gt;&lt;em&gt;&lt;font color='#9C004D'&gt;RECOMMENDED&lt;/font&gt;&lt;/em&gt;&lt;/b&gt;&lt;/a&gt;")&amp;" - "&amp;M625&amp;IF(ISBLANK(K625),K625," - &lt;b&gt;"&amp;K625&amp;"&lt;/b&gt; ")&amp;IF(B625="Sold Out"," - &lt;font color='#000099'&gt;&lt;b&gt;&lt;I&gt;sold out&lt;/I&gt;&lt;/b&gt;&lt;/font&gt;"," - &lt;font color='#728C00'&gt;&lt;em&gt;&lt;a href='http://www.shareasale.com/r.cfm?u=529909&amp;b=234786&amp;m=27601&amp;afftrack=&amp;urllink=www%2Eticketfly%2Ecom%2Fpurchase%2Fevent%2F"&amp;X625&amp;"' target='_blank'&gt;buy tickets&lt;/a&gt;&lt;/em&gt;&lt;/font&gt;")&amp;IF(ISBLANK(C625),"","&lt;/S&gt; &lt;b&gt;"&amp;C625&amp;"&lt;/b&gt;")&amp;"&lt;p&gt;")</f>
        <v>&amp;#149; Sunday, 26 August 2018 - FLOODSTOCK featuring the Vi-Kings &amp;amp; the Rockits - &lt;font color='#728C00'&gt;&lt;em&gt;&lt;a href='http://www.shareasale.com/r.cfm?u=529909&amp;b=234786&amp;m=27601&amp;afftrack=&amp;urllink=www%2Eticketfly%2Ecom%2Fpurchase%2Fevent%2F1716318' target='_blank'&gt;buy tickets&lt;/a&gt;&lt;/em&gt;&lt;/font&gt;&lt;p&gt;</v>
      </c>
      <c r="V625" s="95" t="str">
        <f t="shared" si="133"/>
        <v>&amp;#149; FLOODSTOCK featuring the Vi-Kings &amp;amp; the Rockits - &lt;b&gt;&lt;a href='jamminjava.php' title='list by venue'&gt;Jammin' Java&lt;/a&gt;&lt;/b&gt;  - &lt;font color='#005500'&gt;&lt;b&gt;NEW!&lt;/b&gt;&lt;/font&gt;&lt;br&gt;</v>
      </c>
      <c r="X625" s="9">
        <v>1716318</v>
      </c>
      <c r="AE625" s="92" t="str">
        <f t="shared" si="134"/>
        <v>Sunday, 26 August 2018      [&lt;a name='20180826' href='#20180826'&gt;link to this day&lt;/a&gt;]</v>
      </c>
      <c r="AF625" s="96" t="str">
        <f t="shared" si="135"/>
        <v>&lt;a name='20180826'&gt;&lt;b&gt;Sunday, 26 August 2018: FLOODSTOCK featuring the Vi-Kings &amp;amp; the Rockits - &lt;a href='jamminjava.php' title='list by venue'&gt;Jammin' Java&lt;/a&gt;&lt;/b&gt;&lt;/a&gt;&lt;br&gt;</v>
      </c>
      <c r="AG625" s="97">
        <f t="shared" si="136"/>
        <v>2018</v>
      </c>
      <c r="AH625" s="97" t="str">
        <f t="shared" si="137"/>
        <v>08</v>
      </c>
      <c r="AI625" s="97">
        <f t="shared" si="138"/>
        <v>26</v>
      </c>
      <c r="AJ625" s="97" t="str">
        <f t="shared" si="139"/>
        <v>20180826</v>
      </c>
    </row>
    <row r="626" spans="4:36" ht="12" customHeight="1" x14ac:dyDescent="0.15">
      <c r="D626" s="110">
        <v>43207</v>
      </c>
      <c r="E626" s="9" t="s">
        <v>795</v>
      </c>
      <c r="F626" s="86" t="str">
        <f t="shared" si="127"/>
        <v>Sunday</v>
      </c>
      <c r="G626" s="91">
        <v>43338</v>
      </c>
      <c r="H626" s="92" t="str">
        <f>VLOOKUP(MONTH(G626),VLOOKUP!$W$1:$X$24,2)</f>
        <v>August</v>
      </c>
      <c r="I626" s="92" t="str">
        <f t="shared" si="128"/>
        <v>Sunday, 26 August 2018</v>
      </c>
      <c r="J626" s="94" t="s">
        <v>308</v>
      </c>
      <c r="K626" s="9" t="s">
        <v>2766</v>
      </c>
      <c r="L626" s="86" t="str">
        <f t="shared" si="129"/>
        <v>&lt;a href='jll.php' title='list by venue'&gt;Jiffy Lube Live&lt;/a&gt; (Never-Ending Summer Tour)</v>
      </c>
      <c r="M626" s="86" t="str">
        <f t="shared" si="130"/>
        <v>311, the Offspring, and Gym Class Heroes</v>
      </c>
      <c r="N626" s="86" t="str">
        <f>VLOOKUP(J626,VLOOKUP!$A$2:$S$54,19,FALSE)&amp;J626&amp;"&lt;/a&gt;"</f>
        <v>&lt;a href='jll.php' title='list by venue'&gt;Jiffy Lube Live&lt;/a&gt;</v>
      </c>
      <c r="O626" s="11" t="s">
        <v>2089</v>
      </c>
      <c r="P626" s="9" t="s">
        <v>2764</v>
      </c>
      <c r="Q626" s="9" t="s">
        <v>2765</v>
      </c>
      <c r="S626" s="95" t="str">
        <f t="shared" si="131"/>
        <v>311</v>
      </c>
      <c r="T626" s="86" t="str">
        <f t="shared" si="132"/>
        <v>&amp;#149; 311, the Offspring, and Gym Class Heroes - &lt;b&gt;&lt;a href='jll.php' title='list by venue'&gt;Jiffy Lube Live&lt;/a&gt; (Never-Ending Summer Tour)&lt;/b&gt; &lt;br&gt;</v>
      </c>
      <c r="U626" s="86" t="str">
        <f>IF(ISBLANK(G626),"","&amp;#149; "&amp;IF(ISBLANK(C626),"","&lt;S&gt;")&amp;I626&amp;IF(ISBLANK(A626),""," - &lt;a href='recommended.php#"&amp;AJ626&amp;"'&gt;&lt;b&gt;&lt;em&gt;&lt;font color='#9C004D'&gt;RECOMMENDED&lt;/font&gt;&lt;/em&gt;&lt;/b&gt;&lt;/a&gt;")&amp;" - "&amp;M626&amp;IF(ISBLANK(K626),K626," - &lt;b&gt;"&amp;K626&amp;"&lt;/b&gt; ")&amp;IF(B626="Sold Out"," - &lt;font color='#000099'&gt;&lt;b&gt;&lt;I&gt;sold out&lt;/I&gt;&lt;/b&gt;&lt;/font&gt;","")&amp;IF(ISBLANK(C626),"","&lt;/S&gt; &lt;b&gt;"&amp;C626&amp;"&lt;/b&gt;")&amp;"&lt;p&gt;")</f>
        <v>&amp;#149; Sunday, 26 August 2018 - 311, the Offspring, and Gym Class Heroes - &lt;b&gt;Never-Ending Summer Tour&lt;/b&gt; &lt;p&gt;</v>
      </c>
      <c r="V626" s="95" t="str">
        <f t="shared" si="133"/>
        <v>&amp;#149; 311, the Offspring, and Gym Class Heroes - &lt;b&gt;&lt;a href='jll.php' title='list by venue'&gt;Jiffy Lube Live&lt;/a&gt; (Never-Ending Summer Tour)&lt;/b&gt;  - &lt;font color='#005500'&gt;&lt;b&gt;NEW!&lt;/b&gt;&lt;/font&gt;&lt;br&gt;</v>
      </c>
      <c r="AE626" s="92" t="str">
        <f t="shared" si="134"/>
        <v>Sunday, 26 August 2018      [&lt;a name='20180826' href='#20180826'&gt;link to this day&lt;/a&gt;]</v>
      </c>
      <c r="AF626" s="96" t="str">
        <f t="shared" si="135"/>
        <v>&lt;a name='20180826'&gt;&lt;b&gt;Sunday, 26 August 2018: 311, the Offspring, and Gym Class Heroes - &lt;a href='jll.php' title='list by venue'&gt;Jiffy Lube Live&lt;/a&gt; (Never-Ending Summer Tour)&lt;/b&gt;&lt;/a&gt;&lt;br&gt;</v>
      </c>
      <c r="AG626" s="97">
        <f t="shared" si="136"/>
        <v>2018</v>
      </c>
      <c r="AH626" s="97" t="str">
        <f t="shared" si="137"/>
        <v>08</v>
      </c>
      <c r="AI626" s="97">
        <f t="shared" si="138"/>
        <v>26</v>
      </c>
      <c r="AJ626" s="97" t="str">
        <f t="shared" si="139"/>
        <v>20180826</v>
      </c>
    </row>
    <row r="627" spans="4:36" ht="12" customHeight="1" x14ac:dyDescent="0.15">
      <c r="D627" s="110">
        <v>43276</v>
      </c>
      <c r="E627" s="9" t="s">
        <v>795</v>
      </c>
      <c r="F627" s="86" t="str">
        <f t="shared" si="127"/>
        <v>Sunday</v>
      </c>
      <c r="G627" s="91">
        <v>43338</v>
      </c>
      <c r="H627" s="92" t="str">
        <f>VLOOKUP(MONTH(G627),VLOOKUP!$W$1:$X$24,2)</f>
        <v>August</v>
      </c>
      <c r="I627" s="92" t="str">
        <f t="shared" si="128"/>
        <v>Sunday, 26 August 2018</v>
      </c>
      <c r="J627" s="90" t="s">
        <v>439</v>
      </c>
      <c r="L627" s="86" t="str">
        <f t="shared" si="129"/>
        <v>&lt;a href='statethetre.php' title='list by venue'&gt;State Theatre&lt;/a&gt;</v>
      </c>
      <c r="M627" s="86" t="str">
        <f t="shared" si="130"/>
        <v>Yngwie Malmsteen</v>
      </c>
      <c r="N627" s="86" t="str">
        <f>VLOOKUP(J627,VLOOKUP!$A$2:$S$54,19,FALSE)&amp;J627&amp;"&lt;/a&gt;"</f>
        <v>&lt;a href='statethetre.php' title='list by venue'&gt;State Theatre&lt;/a&gt;</v>
      </c>
      <c r="O627" s="167" t="s">
        <v>2069</v>
      </c>
      <c r="S627" s="95" t="str">
        <f t="shared" si="131"/>
        <v>Yngwie Malmsteen</v>
      </c>
      <c r="T627" s="86" t="str">
        <f t="shared" si="132"/>
        <v>&amp;#149; Yngwie Malmsteen - &lt;b&gt;&lt;a href='statethetre.php' title='list by venue'&gt;State Theatre&lt;/a&gt;&lt;/b&gt; &lt;br&gt;</v>
      </c>
      <c r="U627" s="86" t="str">
        <f>IF(ISBLANK(G627),"","&amp;#149; "&amp;IF(ISBLANK(C627),"","&lt;S&gt;")&amp;I627&amp;IF(ISBLANK(A627),""," - &lt;a href='recommended.php#"&amp;AJ627&amp;"'&gt;&lt;b&gt;&lt;em&gt;&lt;font color='#9C004D'&gt;RECOMMENDED&lt;/font&gt;&lt;/em&gt;&lt;/b&gt;&lt;/a&gt;")&amp;" - "&amp;M627&amp;IF(ISBLANK(K627),K627," - &lt;b&gt;"&amp;K627&amp;"&lt;/b&gt; ")&amp;IF(B627="Sold Out"," - &lt;font color='#000099'&gt;&lt;b&gt;&lt;I&gt;sold out&lt;/I&gt;&lt;/b&gt;&lt;/font&gt;","")&amp;IF(ISBLANK(C627),"","&lt;/S&gt; &lt;b&gt;"&amp;C627&amp;"&lt;/b&gt;")&amp;"&lt;p&gt;")</f>
        <v>&amp;#149; Sunday, 26 August 2018 - Yngwie Malmsteen&lt;p&gt;</v>
      </c>
      <c r="V627" s="95" t="str">
        <f t="shared" si="133"/>
        <v>&amp;#149; Yngwie Malmsteen - &lt;b&gt;&lt;a href='statethetre.php' title='list by venue'&gt;State Theatre&lt;/a&gt;&lt;/b&gt;  - &lt;font color='#005500'&gt;&lt;b&gt;NEW!&lt;/b&gt;&lt;/font&gt;&lt;br&gt;</v>
      </c>
      <c r="AE627" s="92" t="str">
        <f t="shared" si="134"/>
        <v>Sunday, 26 August 2018      [&lt;a name='20180826' href='#20180826'&gt;link to this day&lt;/a&gt;]</v>
      </c>
      <c r="AF627" s="96" t="str">
        <f t="shared" si="135"/>
        <v>&lt;a name='20180826'&gt;&lt;b&gt;Sunday, 26 August 2018: Yngwie Malmsteen - &lt;a href='statethetre.php' title='list by venue'&gt;State Theatre&lt;/a&gt;&lt;/b&gt;&lt;/a&gt;&lt;br&gt;</v>
      </c>
      <c r="AG627" s="97">
        <f t="shared" si="136"/>
        <v>2018</v>
      </c>
      <c r="AH627" s="97" t="str">
        <f t="shared" si="137"/>
        <v>08</v>
      </c>
      <c r="AI627" s="97">
        <f t="shared" si="138"/>
        <v>26</v>
      </c>
      <c r="AJ627" s="97" t="str">
        <f t="shared" si="139"/>
        <v>20180826</v>
      </c>
    </row>
    <row r="628" spans="4:36" ht="12" customHeight="1" x14ac:dyDescent="0.15">
      <c r="D628" s="110">
        <v>43185</v>
      </c>
      <c r="E628" s="9" t="s">
        <v>795</v>
      </c>
      <c r="F628" s="86" t="str">
        <f t="shared" si="127"/>
        <v>Sunday</v>
      </c>
      <c r="G628" s="91">
        <v>43338</v>
      </c>
      <c r="H628" s="92" t="str">
        <f>VLOOKUP(MONTH(G628),VLOOKUP!$W$1:$X$24,2)</f>
        <v>August</v>
      </c>
      <c r="I628" s="92" t="str">
        <f t="shared" si="128"/>
        <v>Sunday, 26 August 2018</v>
      </c>
      <c r="J628" s="90" t="s">
        <v>234</v>
      </c>
      <c r="K628" s="90" t="s">
        <v>1644</v>
      </c>
      <c r="L628" s="86" t="str">
        <f t="shared" si="129"/>
        <v>&lt;a href='wolftrap.php' title='list by venue'&gt;Wolf Trap&lt;/a&gt; (Filene Center)</v>
      </c>
      <c r="M628" s="86" t="str">
        <f t="shared" si="130"/>
        <v>Bollywood Boulevard: A Journey Through Hindi Cinema</v>
      </c>
      <c r="N628" s="86" t="str">
        <f>VLOOKUP(J628,VLOOKUP!$A$2:$S$54,19,FALSE)&amp;J628&amp;"&lt;/a&gt;"</f>
        <v>&lt;a href='wolftrap.php' title='list by venue'&gt;Wolf Trap&lt;/a&gt;</v>
      </c>
      <c r="O628" s="9" t="s">
        <v>2664</v>
      </c>
      <c r="S628" s="95" t="str">
        <f t="shared" si="131"/>
        <v>Bollywood Boulevard: A Journey Through Hindi Cinema</v>
      </c>
      <c r="T628" s="86" t="str">
        <f t="shared" si="132"/>
        <v>&amp;#149; Bollywood Boulevard: A Journey Through Hindi Cinema - &lt;b&gt;&lt;a href='wolftrap.php' title='list by venue'&gt;Wolf Trap&lt;/a&gt; (Filene Center)&lt;/b&gt; &lt;br&gt;</v>
      </c>
      <c r="U628" s="86" t="str">
        <f>IF(ISBLANK(G628),"","&amp;#149; "&amp;IF(ISBLANK(C628),"","&lt;S&gt;")&amp;I628&amp;IF(ISBLANK(A628),""," - &lt;a href='recommended.php#"&amp;AJ628&amp;"'&gt;&lt;b&gt;&lt;em&gt;&lt;font color='#9C004D'&gt;RECOMMENDED&lt;/font&gt;&lt;/em&gt;&lt;/b&gt;&lt;/a&gt;")&amp;" - "&amp;M628&amp;IF(ISBLANK(K628),K628," - &lt;b&gt;"&amp;K628&amp;"&lt;/b&gt; ")&amp;IF(B628="Sold Out"," - &lt;font color='#000099'&gt;&lt;b&gt;&lt;I&gt;sold out&lt;/I&gt;&lt;/b&gt;&lt;/font&gt;","")&amp;IF(ISBLANK(C628),"","&lt;/S&gt; &lt;b&gt;"&amp;C628&amp;"&lt;/b&gt;")&amp;"&lt;p&gt;")</f>
        <v>&amp;#149; Sunday, 26 August 2018 - Bollywood Boulevard: A Journey Through Hindi Cinema - &lt;b&gt;Filene Center&lt;/b&gt; &lt;p&gt;</v>
      </c>
      <c r="V628" s="95" t="str">
        <f t="shared" si="133"/>
        <v>&amp;#149; Bollywood Boulevard: A Journey Through Hindi Cinema - &lt;b&gt;&lt;a href='wolftrap.php' title='list by venue'&gt;Wolf Trap&lt;/a&gt; (Filene Center)&lt;/b&gt;  - &lt;font color='#005500'&gt;&lt;b&gt;NEW!&lt;/b&gt;&lt;/font&gt;&lt;br&gt;</v>
      </c>
      <c r="AE628" s="92" t="str">
        <f t="shared" si="134"/>
        <v>Sunday, 26 August 2018      [&lt;a name='20180826' href='#20180826'&gt;link to this day&lt;/a&gt;]</v>
      </c>
      <c r="AF628" s="96" t="str">
        <f t="shared" si="135"/>
        <v>&lt;a name='20180826'&gt;&lt;b&gt;Sunday, 26 August 2018: Bollywood Boulevard: A Journey Through Hindi Cinema - &lt;a href='wolftrap.php' title='list by venue'&gt;Wolf Trap&lt;/a&gt; (Filene Center)&lt;/b&gt;&lt;/a&gt;&lt;br&gt;</v>
      </c>
      <c r="AG628" s="97">
        <f t="shared" si="136"/>
        <v>2018</v>
      </c>
      <c r="AH628" s="97" t="str">
        <f t="shared" si="137"/>
        <v>08</v>
      </c>
      <c r="AI628" s="97">
        <f t="shared" si="138"/>
        <v>26</v>
      </c>
      <c r="AJ628" s="97" t="str">
        <f t="shared" si="139"/>
        <v>20180826</v>
      </c>
    </row>
    <row r="629" spans="4:36" ht="12" customHeight="1" x14ac:dyDescent="0.15">
      <c r="D629" s="110">
        <v>43273</v>
      </c>
      <c r="E629" s="9" t="s">
        <v>795</v>
      </c>
      <c r="F629" s="86" t="str">
        <f t="shared" si="127"/>
        <v>Tuesday</v>
      </c>
      <c r="G629" s="91">
        <v>43340</v>
      </c>
      <c r="H629" s="92" t="str">
        <f>VLOOKUP(MONTH(G629),VLOOKUP!$W$1:$X$24,2)</f>
        <v>August</v>
      </c>
      <c r="I629" s="92" t="str">
        <f t="shared" si="128"/>
        <v>Tuesday, 28 August 2018</v>
      </c>
      <c r="J629" s="90" t="s">
        <v>484</v>
      </c>
      <c r="L629" s="86" t="str">
        <f t="shared" si="129"/>
        <v>&lt;a href='dc9.php' title='list by venue'&gt;DC9&lt;/a&gt;</v>
      </c>
      <c r="M629" s="86" t="str">
        <f t="shared" si="130"/>
        <v>Slaughter Beach, Dog, and Thin Lips</v>
      </c>
      <c r="N629" s="86" t="str">
        <f>VLOOKUP(J629,VLOOKUP!$A$2:$S$54,19,FALSE)&amp;J629&amp;"&lt;/a&gt;"</f>
        <v>&lt;a href='dc9.php' title='list by venue'&gt;DC9&lt;/a&gt;</v>
      </c>
      <c r="O629" s="4" t="s">
        <v>3184</v>
      </c>
      <c r="P629" s="4" t="s">
        <v>3185</v>
      </c>
      <c r="Q629" s="4" t="s">
        <v>3186</v>
      </c>
      <c r="R629" s="94"/>
      <c r="S629" s="95" t="str">
        <f t="shared" si="131"/>
        <v>Slaughter Beach</v>
      </c>
      <c r="T629" s="86" t="str">
        <f t="shared" si="132"/>
        <v>&amp;#149; Slaughter Beach, Dog, and Thin Lips - &lt;b&gt;&lt;a href='dc9.php' title='list by venue'&gt;DC9&lt;/a&gt;&lt;/b&gt; &lt;br&gt;</v>
      </c>
      <c r="U629" s="112" t="str">
        <f>IF(ISBLANK(G629),"","&amp;#149; "&amp;IF(ISBLANK(C629),"","&lt;S&gt;")&amp;I629&amp;IF(ISBLANK(A629),""," - &lt;a href='recommended.php#"&amp;AJ629&amp;"'&gt;&lt;b&gt;&lt;em&gt;&lt;font color='#9C004D'&gt;RECOMMENDED&lt;/font&gt;&lt;/em&gt;&lt;/b&gt;&lt;/a&gt;")&amp;" - "&amp;M629&amp;IF(ISBLANK(K629),K629," - &lt;b&gt;"&amp;K629&amp;"&lt;/b&gt; ")&amp;IF(B629="Sold Out"," - &lt;font color='#000099'&gt;&lt;b&gt;&lt;I&gt;sold out&lt;/I&gt;&lt;/b&gt;&lt;/font&gt;"," - &lt;font color='#728C00'&gt;&lt;em&gt;&lt;a href='http://www.shareasale.com/r.cfm?u=529909&amp;b=234786&amp;m=27601&amp;afftrack=&amp;urllink=www%2Eticketfly%2Ecom%2Fpurchase%2Fevent%2F"&amp;X629&amp;"' target='_blank'&gt;buy tickets&lt;/a&gt;&lt;/em&gt;&lt;/font&gt;")&amp;IF(ISBLANK(C629),"","&lt;/S&gt; &lt;b&gt;"&amp;C629&amp;"&lt;/b&gt;")&amp;"&lt;p&gt;")</f>
        <v>&amp;#149; Tuesday, 28 August 2018 - Slaughter Beach, Dog, and Thin Lips - &lt;font color='#728C00'&gt;&lt;em&gt;&lt;a href='http://www.shareasale.com/r.cfm?u=529909&amp;b=234786&amp;m=27601&amp;afftrack=&amp;urllink=www%2Eticketfly%2Ecom%2Fpurchase%2Fevent%2F1714050' target='_blank'&gt;buy tickets&lt;/a&gt;&lt;/em&gt;&lt;/font&gt;&lt;p&gt;</v>
      </c>
      <c r="V629" s="95" t="str">
        <f t="shared" si="133"/>
        <v>&amp;#149; Slaughter Beach, Dog, and Thin Lips - &lt;b&gt;&lt;a href='dc9.php' title='list by venue'&gt;DC9&lt;/a&gt;&lt;/b&gt;  - &lt;font color='#005500'&gt;&lt;b&gt;NEW!&lt;/b&gt;&lt;/font&gt;&lt;br&gt;</v>
      </c>
      <c r="X629" s="9">
        <v>1714050</v>
      </c>
      <c r="AE629" s="92" t="str">
        <f t="shared" si="134"/>
        <v>Tuesday, 28 August 2018      [&lt;a name='20180828' href='#20180828'&gt;link to this day&lt;/a&gt;]</v>
      </c>
      <c r="AF629" s="96" t="str">
        <f t="shared" si="135"/>
        <v>&lt;a name='20180828'&gt;&lt;b&gt;Tuesday, 28 August 2018: Slaughter Beach, Dog, and Thin Lips - &lt;a href='dc9.php' title='list by venue'&gt;DC9&lt;/a&gt;&lt;/b&gt;&lt;/a&gt;&lt;br&gt;</v>
      </c>
      <c r="AG629" s="97">
        <f t="shared" si="136"/>
        <v>2018</v>
      </c>
      <c r="AH629" s="97" t="str">
        <f t="shared" si="137"/>
        <v>08</v>
      </c>
      <c r="AI629" s="97">
        <f t="shared" si="138"/>
        <v>28</v>
      </c>
      <c r="AJ629" s="97" t="str">
        <f t="shared" si="139"/>
        <v>20180828</v>
      </c>
    </row>
    <row r="630" spans="4:36" ht="12" customHeight="1" x14ac:dyDescent="0.15">
      <c r="D630" s="110">
        <v>43276</v>
      </c>
      <c r="E630" s="9" t="s">
        <v>795</v>
      </c>
      <c r="F630" s="86" t="str">
        <f t="shared" si="127"/>
        <v>Tuesday</v>
      </c>
      <c r="G630" s="91">
        <v>43340</v>
      </c>
      <c r="H630" s="92" t="str">
        <f>VLOOKUP(MONTH(G630),VLOOKUP!$W$1:$X$24,2)</f>
        <v>August</v>
      </c>
      <c r="I630" s="92" t="str">
        <f t="shared" si="128"/>
        <v>Tuesday, 28 August 2018</v>
      </c>
      <c r="J630" s="90" t="s">
        <v>2218</v>
      </c>
      <c r="L630" s="86" t="str">
        <f t="shared" si="129"/>
        <v>&lt;a href='anthem.php' title='list by venue'&gt;The Anthem&lt;/a&gt; [901 Wharf Street SW, Washington, DC]</v>
      </c>
      <c r="M630" s="86" t="str">
        <f t="shared" si="130"/>
        <v>New Order</v>
      </c>
      <c r="N630" s="86" t="str">
        <f>VLOOKUP(J630,VLOOKUP!$A$2:$S$54,19,FALSE)&amp;J630&amp;"&lt;/a&gt; ["&amp;VLOOKUP(J630,VLOOKUP!$A$2:$S$54,3,FALSE)&amp;"]"</f>
        <v>&lt;a href='anthem.php' title='list by venue'&gt;The Anthem&lt;/a&gt; [901 Wharf Street SW, Washington, DC]</v>
      </c>
      <c r="O630" s="9" t="s">
        <v>3305</v>
      </c>
      <c r="S630" s="95" t="str">
        <f t="shared" si="131"/>
        <v>New Order</v>
      </c>
      <c r="T630" s="86" t="str">
        <f t="shared" si="132"/>
        <v>&amp;#149; New Order - &lt;b&gt;&lt;a href='anthem.php' title='list by venue'&gt;The Anthem&lt;/a&gt; [901 Wharf Street SW, Washington, DC]&lt;/b&gt; &lt;br&gt;</v>
      </c>
      <c r="U630" s="112" t="str">
        <f>IF(ISBLANK(G630),"","&amp;#149; "&amp;IF(ISBLANK(C630),"","&lt;S&gt;")&amp;I630&amp;IF(ISBLANK(A630),""," - &lt;a href='recommended.php#"&amp;AJ630&amp;"'&gt;&lt;b&gt;&lt;em&gt;&lt;font color='#9C004D'&gt;RECOMMENDED&lt;/font&gt;&lt;/em&gt;&lt;/b&gt;&lt;/a&gt;")&amp;" - "&amp;M630&amp;IF(ISBLANK(K630),K630," - &lt;b&gt;"&amp;K630&amp;"&lt;/b&gt; ")&amp;IF(B630="Sold Out"," - &lt;font color='#000099'&gt;&lt;b&gt;&lt;I&gt;sold out&lt;/I&gt;&lt;/b&gt;&lt;/font&gt;"," - &lt;font color='#728C00'&gt;&lt;em&gt;&lt;a href='http://www.shareasale.com/r.cfm?u=529909&amp;b=234786&amp;m=27601&amp;afftrack=&amp;urllink=www%2Eticketfly%2Ecom%2Fpurchase%2Fevent%2F"&amp;X630&amp;"' target='_blank'&gt;buy tickets&lt;/a&gt;&lt;/em&gt;&lt;/font&gt;")&amp;IF(ISBLANK(C630),"","&lt;/S&gt; &lt;b&gt;"&amp;C630&amp;"&lt;/b&gt;")&amp;"&lt;p&gt;")</f>
        <v>&amp;#149; Tuesday, 28 August 2018 - New Order - &lt;font color='#728C00'&gt;&lt;em&gt;&lt;a href='http://www.shareasale.com/r.cfm?u=529909&amp;b=234786&amp;m=27601&amp;afftrack=&amp;urllink=www%2Eticketfly%2Ecom%2Fpurchase%2Fevent%2F1716614' target='_blank'&gt;buy tickets&lt;/a&gt;&lt;/em&gt;&lt;/font&gt;&lt;p&gt;</v>
      </c>
      <c r="V630" s="95" t="str">
        <f t="shared" si="133"/>
        <v>&amp;#149; New Order - &lt;b&gt;&lt;a href='anthem.php' title='list by venue'&gt;The Anthem&lt;/a&gt; [901 Wharf Street SW, Washington, DC]&lt;/b&gt;  - &lt;font color='#005500'&gt;&lt;b&gt;NEW!&lt;/b&gt;&lt;/font&gt;&lt;br&gt;</v>
      </c>
      <c r="X630" s="9">
        <v>1716614</v>
      </c>
      <c r="AE630" s="92" t="str">
        <f t="shared" si="134"/>
        <v>Tuesday, 28 August 2018      [&lt;a name='20180828' href='#20180828'&gt;link to this day&lt;/a&gt;]</v>
      </c>
      <c r="AF630" s="96" t="str">
        <f t="shared" si="135"/>
        <v>&lt;a name='20180828'&gt;&lt;b&gt;Tuesday, 28 August 2018: New Order - &lt;a href='anthem.php' title='list by venue'&gt;The Anthem&lt;/a&gt; [901 Wharf Street SW, Washington, DC]&lt;/b&gt;&lt;/a&gt;&lt;br&gt;</v>
      </c>
      <c r="AG630" s="97">
        <f t="shared" si="136"/>
        <v>2018</v>
      </c>
      <c r="AH630" s="97" t="str">
        <f t="shared" si="137"/>
        <v>08</v>
      </c>
      <c r="AI630" s="97">
        <f t="shared" si="138"/>
        <v>28</v>
      </c>
      <c r="AJ630" s="97" t="str">
        <f t="shared" si="139"/>
        <v>20180828</v>
      </c>
    </row>
    <row r="631" spans="4:36" ht="12" customHeight="1" x14ac:dyDescent="0.15">
      <c r="D631" s="110">
        <v>43223</v>
      </c>
      <c r="E631" s="9" t="s">
        <v>795</v>
      </c>
      <c r="F631" s="86" t="str">
        <f t="shared" si="127"/>
        <v>Wednesday</v>
      </c>
      <c r="G631" s="91">
        <v>43341</v>
      </c>
      <c r="H631" s="92" t="str">
        <f>VLOOKUP(MONTH(G631),VLOOKUP!$W$1:$X$24,2)</f>
        <v>August</v>
      </c>
      <c r="I631" s="92" t="str">
        <f t="shared" si="128"/>
        <v>Wednesday, 29 August 2018</v>
      </c>
      <c r="J631" s="90" t="s">
        <v>446</v>
      </c>
      <c r="L631" s="86" t="str">
        <f t="shared" si="129"/>
        <v>&lt;a href='birchmere.php' title='list by venue'&gt;Birchmere&lt;/a&gt;</v>
      </c>
      <c r="M631" s="86" t="str">
        <f t="shared" si="130"/>
        <v>Bob James Trio</v>
      </c>
      <c r="N631" s="86" t="str">
        <f>VLOOKUP(J631,VLOOKUP!$A$2:$S$54,19,FALSE)&amp;J631&amp;"&lt;/a&gt;"</f>
        <v>&lt;a href='birchmere.php' title='list by venue'&gt;Birchmere&lt;/a&gt;</v>
      </c>
      <c r="O631" s="9" t="s">
        <v>2948</v>
      </c>
      <c r="S631" s="95" t="str">
        <f t="shared" si="131"/>
        <v>Bob James Trio</v>
      </c>
      <c r="T631" s="86" t="str">
        <f t="shared" si="132"/>
        <v>&amp;#149; Bob James Trio - &lt;b&gt;&lt;a href='birchmere.php' title='list by venue'&gt;Birchmere&lt;/a&gt;&lt;/b&gt; &lt;br&gt;</v>
      </c>
      <c r="U631" s="86" t="str">
        <f>IF(ISBLANK(G631),"","&amp;#149; "&amp;IF(ISBLANK(C631),"","&lt;S&gt;")&amp;I631&amp;IF(ISBLANK(A631),""," - &lt;a href='recommended.php#"&amp;AJ631&amp;"'&gt;&lt;b&gt;&lt;em&gt;&lt;font color='#9C004D'&gt;RECOMMENDED&lt;/font&gt;&lt;/em&gt;&lt;/b&gt;&lt;/a&gt;")&amp;" - "&amp;M631&amp;IF(ISBLANK(K631),K631," - &lt;b&gt;"&amp;K631&amp;"&lt;/b&gt; ")&amp;IF(B631="Sold Out"," - &lt;font color='#000099'&gt;&lt;b&gt;&lt;I&gt;sold out&lt;/I&gt;&lt;/b&gt;&lt;/font&gt;","")&amp;IF(ISBLANK(C631),"","&lt;/S&gt; &lt;b&gt;"&amp;C631&amp;"&lt;/b&gt;")&amp;"&lt;p&gt;")</f>
        <v>&amp;#149; Wednesday, 29 August 2018 - Bob James Trio&lt;p&gt;</v>
      </c>
      <c r="V631" s="95" t="str">
        <f t="shared" si="133"/>
        <v>&amp;#149; Bob James Trio - &lt;b&gt;&lt;a href='birchmere.php' title='list by venue'&gt;Birchmere&lt;/a&gt;&lt;/b&gt;  - &lt;font color='#005500'&gt;&lt;b&gt;NEW!&lt;/b&gt;&lt;/font&gt;&lt;br&gt;</v>
      </c>
      <c r="W631" s="90" t="s">
        <v>488</v>
      </c>
      <c r="AE631" s="92" t="str">
        <f t="shared" si="134"/>
        <v>Wednesday, 29 August 2018      [&lt;a name='20180829' href='#20180829'&gt;link to this day&lt;/a&gt;]</v>
      </c>
      <c r="AF631" s="96" t="str">
        <f t="shared" si="135"/>
        <v>&lt;a name='20180829'&gt;&lt;b&gt;Wednesday, 29 August 2018: Bob James Trio - &lt;a href='birchmere.php' title='list by venue'&gt;Birchmere&lt;/a&gt;&lt;/b&gt;&lt;/a&gt;&lt;br&gt;</v>
      </c>
      <c r="AG631" s="97">
        <f t="shared" si="136"/>
        <v>2018</v>
      </c>
      <c r="AH631" s="97" t="str">
        <f t="shared" si="137"/>
        <v>08</v>
      </c>
      <c r="AI631" s="97">
        <f t="shared" si="138"/>
        <v>29</v>
      </c>
      <c r="AJ631" s="97" t="str">
        <f t="shared" si="139"/>
        <v>20180829</v>
      </c>
    </row>
    <row r="632" spans="4:36" ht="12" customHeight="1" x14ac:dyDescent="0.15">
      <c r="D632" s="110">
        <v>43276</v>
      </c>
      <c r="E632" s="9" t="s">
        <v>795</v>
      </c>
      <c r="F632" s="86" t="str">
        <f t="shared" si="127"/>
        <v>Wednesday</v>
      </c>
      <c r="G632" s="91">
        <v>43341</v>
      </c>
      <c r="H632" s="92" t="str">
        <f>VLOOKUP(MONTH(G632),VLOOKUP!$W$1:$X$24,2)</f>
        <v>August</v>
      </c>
      <c r="I632" s="92" t="str">
        <f t="shared" si="128"/>
        <v>Wednesday, 29 August 2018</v>
      </c>
      <c r="J632" s="94" t="s">
        <v>535</v>
      </c>
      <c r="L632" s="86" t="str">
        <f t="shared" si="129"/>
        <v>&lt;a href='cometpingpong.php' title='list by venue'&gt;Comet Ping Pong&lt;/a&gt;</v>
      </c>
      <c r="M632" s="86" t="str">
        <f t="shared" si="130"/>
        <v>Long Neck, Fern Mayo, and Tosser</v>
      </c>
      <c r="N632" s="86" t="str">
        <f>VLOOKUP(J632,VLOOKUP!$A$2:$S$54,19,FALSE)&amp;J632&amp;"&lt;/a&gt;"</f>
        <v>&lt;a href='cometpingpong.php' title='list by venue'&gt;Comet Ping Pong&lt;/a&gt;</v>
      </c>
      <c r="O632" s="9" t="s">
        <v>2519</v>
      </c>
      <c r="P632" s="9" t="s">
        <v>1906</v>
      </c>
      <c r="Q632" s="9" t="s">
        <v>2545</v>
      </c>
      <c r="S632" s="95" t="str">
        <f t="shared" si="131"/>
        <v>Long Neck</v>
      </c>
      <c r="T632" s="86" t="str">
        <f t="shared" si="132"/>
        <v>&amp;#149; Long Neck, Fern Mayo, and Tosser - &lt;b&gt;&lt;a href='cometpingpong.php' title='list by venue'&gt;Comet Ping Pong&lt;/a&gt;&lt;/b&gt; &lt;br&gt;</v>
      </c>
      <c r="U632" s="86" t="str">
        <f>IF(ISBLANK(G632),"","&amp;#149; "&amp;IF(ISBLANK(C632),"","&lt;S&gt;")&amp;I632&amp;IF(ISBLANK(A632),""," - &lt;a href='recommended.php#"&amp;AJ632&amp;"'&gt;&lt;b&gt;&lt;em&gt;&lt;font color='#9C004D'&gt;RECOMMENDED&lt;/font&gt;&lt;/em&gt;&lt;/b&gt;&lt;/a&gt;")&amp;" - "&amp;M632&amp;IF(ISBLANK(K632),K632," - &lt;b&gt;"&amp;K632&amp;"&lt;/b&gt; ")&amp;IF(B632="Sold Out"," - &lt;font color='#000099'&gt;&lt;b&gt;&lt;I&gt;sold out&lt;/I&gt;&lt;/b&gt;&lt;/font&gt;","")&amp;IF(ISBLANK(C632),"","&lt;/S&gt; &lt;b&gt;"&amp;C632&amp;"&lt;/b&gt;")&amp;"&lt;p&gt;")</f>
        <v>&amp;#149; Wednesday, 29 August 2018 - Long Neck, Fern Mayo, and Tosser&lt;p&gt;</v>
      </c>
      <c r="V632" s="95" t="str">
        <f t="shared" si="133"/>
        <v>&amp;#149; Long Neck, Fern Mayo, and Tosser - &lt;b&gt;&lt;a href='cometpingpong.php' title='list by venue'&gt;Comet Ping Pong&lt;/a&gt;&lt;/b&gt;  - &lt;font color='#005500'&gt;&lt;b&gt;NEW!&lt;/b&gt;&lt;/font&gt;&lt;br&gt;</v>
      </c>
      <c r="W632" s="90" t="s">
        <v>221</v>
      </c>
      <c r="AE632" s="92" t="str">
        <f t="shared" si="134"/>
        <v>Wednesday, 29 August 2018      [&lt;a name='20180829' href='#20180829'&gt;link to this day&lt;/a&gt;]</v>
      </c>
      <c r="AF632" s="96" t="str">
        <f t="shared" si="135"/>
        <v>&lt;a name='20180829'&gt;&lt;b&gt;Wednesday, 29 August 2018: Long Neck, Fern Mayo, and Tosser - &lt;a href='cometpingpong.php' title='list by venue'&gt;Comet Ping Pong&lt;/a&gt;&lt;/b&gt;&lt;/a&gt;&lt;br&gt;</v>
      </c>
      <c r="AG632" s="97">
        <f t="shared" si="136"/>
        <v>2018</v>
      </c>
      <c r="AH632" s="97" t="str">
        <f t="shared" si="137"/>
        <v>08</v>
      </c>
      <c r="AI632" s="97">
        <f t="shared" si="138"/>
        <v>29</v>
      </c>
      <c r="AJ632" s="97" t="str">
        <f t="shared" si="139"/>
        <v>20180829</v>
      </c>
    </row>
    <row r="633" spans="4:36" ht="12" customHeight="1" x14ac:dyDescent="0.15">
      <c r="D633" s="110">
        <v>43209</v>
      </c>
      <c r="E633" s="9" t="s">
        <v>795</v>
      </c>
      <c r="F633" s="86" t="str">
        <f t="shared" si="127"/>
        <v>Wednesday</v>
      </c>
      <c r="G633" s="91">
        <v>43341</v>
      </c>
      <c r="H633" s="92" t="str">
        <f>VLOOKUP(MONTH(G633),VLOOKUP!$W$1:$X$24,2)</f>
        <v>August</v>
      </c>
      <c r="I633" s="92" t="str">
        <f t="shared" si="128"/>
        <v>Wednesday, 29 August 2018</v>
      </c>
      <c r="J633" s="106" t="s">
        <v>606</v>
      </c>
      <c r="L633" s="86" t="str">
        <f t="shared" si="129"/>
        <v>&lt;a href='ottobar.php' title='list by venue'&gt;Ottobar (Baltimore)&lt;/a&gt;</v>
      </c>
      <c r="M633" s="86" t="str">
        <f t="shared" si="130"/>
        <v>Wolf Parade</v>
      </c>
      <c r="N633" s="86" t="str">
        <f>VLOOKUP(J633,VLOOKUP!$A$2:$S$54,19,FALSE)&amp;J633&amp;"&lt;/a&gt;"</f>
        <v>&lt;a href='ottobar.php' title='list by venue'&gt;Ottobar (Baltimore)&lt;/a&gt;</v>
      </c>
      <c r="O633" s="1" t="s">
        <v>2280</v>
      </c>
      <c r="P633" s="106"/>
      <c r="Q633" s="106"/>
      <c r="R633" s="106"/>
      <c r="S633" s="95" t="str">
        <f t="shared" si="131"/>
        <v>Wolf Parade</v>
      </c>
      <c r="T633" s="86" t="str">
        <f t="shared" si="132"/>
        <v>&amp;#149; Wolf Parade - &lt;b&gt;&lt;a href='ottobar.php' title='list by venue'&gt;Ottobar (Baltimore)&lt;/a&gt;&lt;/b&gt; &lt;br&gt;</v>
      </c>
      <c r="U633" s="112" t="str">
        <f>IF(ISBLANK(G633),"","&amp;#149; "&amp;IF(ISBLANK(C633),"","&lt;S&gt;")&amp;I633&amp;IF(ISBLANK(A633),""," - &lt;a href='recommended.php#"&amp;AJ633&amp;"'&gt;&lt;b&gt;&lt;em&gt;&lt;font color='#9C004D'&gt;RECOMMENDED&lt;/font&gt;&lt;/em&gt;&lt;/b&gt;&lt;/a&gt;")&amp;" - "&amp;M633&amp;IF(ISBLANK(K633),K633," - &lt;b&gt;"&amp;K633&amp;"&lt;/b&gt; ")&amp;IF(B633="Sold Out"," - &lt;font color='#000099'&gt;&lt;b&gt;&lt;I&gt;sold out&lt;/I&gt;&lt;/b&gt;&lt;/font&gt;"," - &lt;font color='#728C00'&gt;&lt;em&gt;&lt;a href='http://www.shareasale.com/r.cfm?u=529909&amp;b=234786&amp;m=27601&amp;afftrack=&amp;urllink=www%2Eticketfly%2Ecom%2Fpurchase%2Fevent%2F"&amp;X633&amp;"' target='_blank'&gt;buy tickets&lt;/a&gt;&lt;/em&gt;&lt;/font&gt;")&amp;IF(ISBLANK(C633),"","&lt;/S&gt; &lt;b&gt;"&amp;C633&amp;"&lt;/b&gt;")&amp;"&lt;p&gt;")</f>
        <v>&amp;#149; Wednesday, 29 August 2018 - Wolf Parade - &lt;font color='#728C00'&gt;&lt;em&gt;&lt;a href='http://www.shareasale.com/r.cfm?u=529909&amp;b=234786&amp;m=27601&amp;afftrack=&amp;urllink=www%2Eticketfly%2Ecom%2Fpurchase%2Fevent%2F1681589' target='_blank'&gt;buy tickets&lt;/a&gt;&lt;/em&gt;&lt;/font&gt;&lt;p&gt;</v>
      </c>
      <c r="V633" s="95" t="str">
        <f t="shared" si="133"/>
        <v>&amp;#149; Wolf Parade - &lt;b&gt;&lt;a href='ottobar.php' title='list by venue'&gt;Ottobar (Baltimore)&lt;/a&gt;&lt;/b&gt;  - &lt;font color='#005500'&gt;&lt;b&gt;NEW!&lt;/b&gt;&lt;/font&gt;&lt;br&gt;</v>
      </c>
      <c r="X633" s="9">
        <v>1681589</v>
      </c>
      <c r="AE633" s="92" t="str">
        <f t="shared" si="134"/>
        <v>Wednesday, 29 August 2018      [&lt;a name='20180829' href='#20180829'&gt;link to this day&lt;/a&gt;]</v>
      </c>
      <c r="AF633" s="96" t="str">
        <f t="shared" si="135"/>
        <v>&lt;a name='20180829'&gt;&lt;b&gt;Wednesday, 29 August 2018: Wolf Parade - &lt;a href='ottobar.php' title='list by venue'&gt;Ottobar (Baltimore)&lt;/a&gt;&lt;/b&gt;&lt;/a&gt;&lt;br&gt;</v>
      </c>
      <c r="AG633" s="97">
        <f t="shared" si="136"/>
        <v>2018</v>
      </c>
      <c r="AH633" s="97" t="str">
        <f t="shared" si="137"/>
        <v>08</v>
      </c>
      <c r="AI633" s="97">
        <f t="shared" si="138"/>
        <v>29</v>
      </c>
      <c r="AJ633" s="97" t="str">
        <f t="shared" si="139"/>
        <v>20180829</v>
      </c>
    </row>
    <row r="634" spans="4:36" ht="12" customHeight="1" x14ac:dyDescent="0.15">
      <c r="D634" s="110">
        <v>43217</v>
      </c>
      <c r="E634" s="9" t="s">
        <v>795</v>
      </c>
      <c r="F634" s="86" t="str">
        <f t="shared" si="127"/>
        <v>Wednesday</v>
      </c>
      <c r="G634" s="91">
        <v>43341</v>
      </c>
      <c r="H634" s="92" t="str">
        <f>VLOOKUP(MONTH(G634),VLOOKUP!$W$1:$X$24,2)</f>
        <v>August</v>
      </c>
      <c r="I634" s="92" t="str">
        <f t="shared" si="128"/>
        <v>Wednesday, 29 August 2018</v>
      </c>
      <c r="J634" s="90" t="s">
        <v>654</v>
      </c>
      <c r="K634" s="9" t="s">
        <v>2197</v>
      </c>
      <c r="L634" s="86" t="str">
        <f t="shared" si="129"/>
        <v>&lt;a href='strathmore.php' title='list by venue'&gt;Strathmore&lt;/a&gt; (Live from the Lawn)</v>
      </c>
      <c r="M634" s="86" t="str">
        <f t="shared" si="130"/>
        <v>the Sweetback Sisters</v>
      </c>
      <c r="N634" s="86" t="str">
        <f>VLOOKUP(J634,VLOOKUP!$A$2:$S$54,19,FALSE)&amp;J634&amp;"&lt;/a&gt;"</f>
        <v>&lt;a href='strathmore.php' title='list by venue'&gt;Strathmore&lt;/a&gt;</v>
      </c>
      <c r="O634" s="9" t="s">
        <v>2851</v>
      </c>
      <c r="S634" s="95" t="str">
        <f t="shared" si="131"/>
        <v>Sweetback Sisters</v>
      </c>
      <c r="T634" s="86" t="str">
        <f t="shared" si="132"/>
        <v>&amp;#149; the Sweetback Sisters - &lt;b&gt;&lt;a href='strathmore.php' title='list by venue'&gt;Strathmore&lt;/a&gt; (Live from the Lawn)&lt;/b&gt; &lt;br&gt;</v>
      </c>
      <c r="U634" s="86" t="str">
        <f t="shared" ref="U634:U642" si="140">IF(ISBLANK(G634),"","&amp;#149; "&amp;IF(ISBLANK(C634),"","&lt;S&gt;")&amp;I634&amp;IF(ISBLANK(A634),""," - &lt;a href='recommended.php#"&amp;AJ634&amp;"'&gt;&lt;b&gt;&lt;em&gt;&lt;font color='#9C004D'&gt;RECOMMENDED&lt;/font&gt;&lt;/em&gt;&lt;/b&gt;&lt;/a&gt;")&amp;" - "&amp;M634&amp;IF(ISBLANK(K634),K634," - &lt;b&gt;"&amp;K634&amp;"&lt;/b&gt; ")&amp;IF(B634="Sold Out"," - &lt;font color='#000099'&gt;&lt;b&gt;&lt;I&gt;sold out&lt;/I&gt;&lt;/b&gt;&lt;/font&gt;","")&amp;IF(ISBLANK(C634),"","&lt;/S&gt; &lt;b&gt;"&amp;C634&amp;"&lt;/b&gt;")&amp;"&lt;p&gt;")</f>
        <v>&amp;#149; Wednesday, 29 August 2018 - the Sweetback Sisters - &lt;b&gt;Live from the Lawn&lt;/b&gt; &lt;p&gt;</v>
      </c>
      <c r="V634" s="95" t="str">
        <f t="shared" si="133"/>
        <v>&amp;#149; the Sweetback Sisters - &lt;b&gt;&lt;a href='strathmore.php' title='list by venue'&gt;Strathmore&lt;/a&gt; (Live from the Lawn)&lt;/b&gt;  - &lt;font color='#005500'&gt;&lt;b&gt;NEW!&lt;/b&gt;&lt;/font&gt;&lt;br&gt;</v>
      </c>
      <c r="AE634" s="92" t="str">
        <f t="shared" si="134"/>
        <v>Wednesday, 29 August 2018      [&lt;a name='20180829' href='#20180829'&gt;link to this day&lt;/a&gt;]</v>
      </c>
      <c r="AF634" s="96" t="str">
        <f t="shared" si="135"/>
        <v>&lt;a name='20180829'&gt;&lt;b&gt;Wednesday, 29 August 2018: the Sweetback Sisters - &lt;a href='strathmore.php' title='list by venue'&gt;Strathmore&lt;/a&gt; (Live from the Lawn)&lt;/b&gt;&lt;/a&gt;&lt;br&gt;</v>
      </c>
      <c r="AG634" s="97">
        <f t="shared" si="136"/>
        <v>2018</v>
      </c>
      <c r="AH634" s="97" t="str">
        <f t="shared" si="137"/>
        <v>08</v>
      </c>
      <c r="AI634" s="97">
        <f t="shared" si="138"/>
        <v>29</v>
      </c>
      <c r="AJ634" s="97" t="str">
        <f t="shared" si="139"/>
        <v>20180829</v>
      </c>
    </row>
    <row r="635" spans="4:36" ht="12" customHeight="1" x14ac:dyDescent="0.15">
      <c r="D635" s="110">
        <v>43185</v>
      </c>
      <c r="E635" s="9" t="s">
        <v>795</v>
      </c>
      <c r="F635" s="86" t="str">
        <f t="shared" si="127"/>
        <v>Thursday</v>
      </c>
      <c r="G635" s="91">
        <v>43342</v>
      </c>
      <c r="H635" s="92" t="str">
        <f>VLOOKUP(MONTH(G635),VLOOKUP!$W$1:$X$24,2)</f>
        <v>August</v>
      </c>
      <c r="I635" s="92" t="str">
        <f t="shared" si="128"/>
        <v>Thursday, 30 August 2018</v>
      </c>
      <c r="J635" s="90" t="s">
        <v>446</v>
      </c>
      <c r="L635" s="86" t="str">
        <f t="shared" si="129"/>
        <v>&lt;a href='birchmere.php' title='list by venue'&gt;Birchmere&lt;/a&gt;</v>
      </c>
      <c r="M635" s="86" t="str">
        <f t="shared" si="130"/>
        <v>Guitar Legend Dick Dale</v>
      </c>
      <c r="N635" s="86" t="str">
        <f>VLOOKUP(J635,VLOOKUP!$A$2:$S$54,19,FALSE)&amp;J635&amp;"&lt;/a&gt;"</f>
        <v>&lt;a href='birchmere.php' title='list by venue'&gt;Birchmere&lt;/a&gt;</v>
      </c>
      <c r="O635" s="9" t="s">
        <v>2641</v>
      </c>
      <c r="S635" s="95" t="str">
        <f t="shared" si="131"/>
        <v>Guitar Legend Dick Dale</v>
      </c>
      <c r="T635" s="86" t="str">
        <f t="shared" si="132"/>
        <v>&amp;#149; Guitar Legend Dick Dale - &lt;b&gt;&lt;a href='birchmere.php' title='list by venue'&gt;Birchmere&lt;/a&gt;&lt;/b&gt; &lt;br&gt;</v>
      </c>
      <c r="U635" s="86" t="str">
        <f t="shared" si="140"/>
        <v>&amp;#149; Thursday, 30 August 2018 - Guitar Legend Dick Dale&lt;p&gt;</v>
      </c>
      <c r="V635" s="95" t="str">
        <f t="shared" si="133"/>
        <v>&amp;#149; Guitar Legend Dick Dale - &lt;b&gt;&lt;a href='birchmere.php' title='list by venue'&gt;Birchmere&lt;/a&gt;&lt;/b&gt;  - &lt;font color='#005500'&gt;&lt;b&gt;NEW!&lt;/b&gt;&lt;/font&gt;&lt;br&gt;</v>
      </c>
      <c r="W635" s="90" t="s">
        <v>488</v>
      </c>
      <c r="AE635" s="92" t="str">
        <f t="shared" si="134"/>
        <v>Thursday, 30 August 2018      [&lt;a name='20180830' href='#20180830'&gt;link to this day&lt;/a&gt;]</v>
      </c>
      <c r="AF635" s="96" t="str">
        <f t="shared" si="135"/>
        <v>&lt;a name='20180830'&gt;&lt;b&gt;Thursday, 30 August 2018: Guitar Legend Dick Dale - &lt;a href='birchmere.php' title='list by venue'&gt;Birchmere&lt;/a&gt;&lt;/b&gt;&lt;/a&gt;&lt;br&gt;</v>
      </c>
      <c r="AG635" s="97">
        <f t="shared" si="136"/>
        <v>2018</v>
      </c>
      <c r="AH635" s="97" t="str">
        <f t="shared" si="137"/>
        <v>08</v>
      </c>
      <c r="AI635" s="97">
        <f t="shared" si="138"/>
        <v>30</v>
      </c>
      <c r="AJ635" s="97" t="str">
        <f t="shared" si="139"/>
        <v>20180830</v>
      </c>
    </row>
    <row r="636" spans="4:36" ht="12" customHeight="1" x14ac:dyDescent="0.15">
      <c r="D636" s="110">
        <v>43223</v>
      </c>
      <c r="E636" s="9" t="s">
        <v>795</v>
      </c>
      <c r="F636" s="86" t="str">
        <f t="shared" si="127"/>
        <v>Thursday</v>
      </c>
      <c r="G636" s="91">
        <v>43342</v>
      </c>
      <c r="H636" s="92" t="str">
        <f>VLOOKUP(MONTH(G636),VLOOKUP!$W$1:$X$24,2)</f>
        <v>August</v>
      </c>
      <c r="I636" s="92" t="str">
        <f t="shared" si="128"/>
        <v>Thursday, 30 August 2018</v>
      </c>
      <c r="J636" s="90" t="s">
        <v>674</v>
      </c>
      <c r="K636" s="90" t="s">
        <v>454</v>
      </c>
      <c r="L636" s="86" t="str">
        <f t="shared" si="129"/>
        <v>&lt;a href='bluesalley.php' title='list by venue'&gt;Blues Alley&lt;/a&gt; (Two shows)</v>
      </c>
      <c r="M636" s="86" t="str">
        <f t="shared" si="130"/>
        <v>Chris Thomas King</v>
      </c>
      <c r="N636" s="86" t="str">
        <f>VLOOKUP(J636,VLOOKUP!$A$2:$S$54,19,FALSE)&amp;J636&amp;"&lt;/a&gt;"</f>
        <v>&lt;a href='bluesalley.php' title='list by venue'&gt;Blues Alley&lt;/a&gt;</v>
      </c>
      <c r="O636" s="160" t="s">
        <v>1533</v>
      </c>
      <c r="S636" s="95" t="str">
        <f t="shared" si="131"/>
        <v>Chris Thomas King</v>
      </c>
      <c r="T636" s="86" t="str">
        <f t="shared" si="132"/>
        <v>&amp;#149; Chris Thomas King - &lt;b&gt;&lt;a href='bluesalley.php' title='list by venue'&gt;Blues Alley&lt;/a&gt; (Two shows)&lt;/b&gt; &lt;br&gt;</v>
      </c>
      <c r="U636" s="86" t="str">
        <f t="shared" si="140"/>
        <v>&amp;#149; Thursday, 30 August 2018 - Chris Thomas King - &lt;b&gt;Two shows&lt;/b&gt; &lt;p&gt;</v>
      </c>
      <c r="V636" s="95" t="str">
        <f t="shared" si="133"/>
        <v>&amp;#149; Chris Thomas King - &lt;b&gt;&lt;a href='bluesalley.php' title='list by venue'&gt;Blues Alley&lt;/a&gt; (Two shows)&lt;/b&gt;  - &lt;font color='#005500'&gt;&lt;b&gt;NEW!&lt;/b&gt;&lt;/font&gt;&lt;br&gt;</v>
      </c>
      <c r="W636" s="90" t="s">
        <v>221</v>
      </c>
      <c r="AE636" s="92" t="str">
        <f t="shared" si="134"/>
        <v>Thursday, 30 August 2018      [&lt;a name='20180830' href='#20180830'&gt;link to this day&lt;/a&gt;]</v>
      </c>
      <c r="AF636" s="96" t="str">
        <f t="shared" si="135"/>
        <v>&lt;a name='20180830'&gt;&lt;b&gt;Thursday, 30 August 2018: Chris Thomas King - &lt;a href='bluesalley.php' title='list by venue'&gt;Blues Alley&lt;/a&gt; (Two shows)&lt;/b&gt;&lt;/a&gt;&lt;br&gt;</v>
      </c>
      <c r="AG636" s="97">
        <f t="shared" si="136"/>
        <v>2018</v>
      </c>
      <c r="AH636" s="97" t="str">
        <f t="shared" si="137"/>
        <v>08</v>
      </c>
      <c r="AI636" s="97">
        <f t="shared" si="138"/>
        <v>30</v>
      </c>
      <c r="AJ636" s="97" t="str">
        <f t="shared" si="139"/>
        <v>20180830</v>
      </c>
    </row>
    <row r="637" spans="4:36" ht="12" customHeight="1" x14ac:dyDescent="0.15">
      <c r="D637" s="110">
        <v>43273</v>
      </c>
      <c r="E637" s="9" t="s">
        <v>795</v>
      </c>
      <c r="F637" s="86" t="str">
        <f t="shared" si="127"/>
        <v>Thursday</v>
      </c>
      <c r="G637" s="91">
        <v>43342</v>
      </c>
      <c r="H637" s="92" t="str">
        <f>VLOOKUP(MONTH(G637),VLOOKUP!$W$1:$X$24,2)</f>
        <v>August</v>
      </c>
      <c r="I637" s="92" t="str">
        <f t="shared" si="128"/>
        <v>Thursday, 30 August 2018</v>
      </c>
      <c r="J637" s="90" t="s">
        <v>484</v>
      </c>
      <c r="L637" s="86" t="str">
        <f t="shared" si="129"/>
        <v>&lt;a href='dc9.php' title='list by venue'&gt;DC9&lt;/a&gt;</v>
      </c>
      <c r="M637" s="86" t="str">
        <f t="shared" si="130"/>
        <v>Lightmare, Park Snakes, North by North, and Honey</v>
      </c>
      <c r="N637" s="86" t="str">
        <f>VLOOKUP(J637,VLOOKUP!$A$2:$S$54,19,FALSE)&amp;J637&amp;"&lt;/a&gt;"</f>
        <v>&lt;a href='dc9.php' title='list by venue'&gt;DC9&lt;/a&gt;</v>
      </c>
      <c r="O637" s="4" t="s">
        <v>2588</v>
      </c>
      <c r="P637" s="4" t="s">
        <v>1674</v>
      </c>
      <c r="Q637" s="4" t="s">
        <v>3183</v>
      </c>
      <c r="R637" s="4" t="s">
        <v>3147</v>
      </c>
      <c r="S637" s="95" t="str">
        <f t="shared" si="131"/>
        <v>Lightmare</v>
      </c>
      <c r="T637" s="86" t="str">
        <f t="shared" si="132"/>
        <v>&amp;#149; Lightmare, Park Snakes, North by North, and Honey - &lt;b&gt;&lt;a href='dc9.php' title='list by venue'&gt;DC9&lt;/a&gt;&lt;/b&gt; &lt;br&gt;</v>
      </c>
      <c r="U637" s="86" t="str">
        <f t="shared" si="140"/>
        <v>&amp;#149; Thursday, 30 August 2018 - Lightmare, Park Snakes, North by North, and Honey&lt;p&gt;</v>
      </c>
      <c r="V637" s="95" t="str">
        <f t="shared" si="133"/>
        <v>&amp;#149; Lightmare, Park Snakes, North by North, and Honey - &lt;b&gt;&lt;a href='dc9.php' title='list by venue'&gt;DC9&lt;/a&gt;&lt;/b&gt;  - &lt;font color='#005500'&gt;&lt;b&gt;NEW!&lt;/b&gt;&lt;/font&gt;&lt;br&gt;</v>
      </c>
      <c r="X637" s="86" t="s">
        <v>1389</v>
      </c>
      <c r="AE637" s="92" t="str">
        <f t="shared" si="134"/>
        <v>Thursday, 30 August 2018      [&lt;a name='20180830' href='#20180830'&gt;link to this day&lt;/a&gt;]</v>
      </c>
      <c r="AF637" s="96" t="str">
        <f t="shared" si="135"/>
        <v>&lt;a name='20180830'&gt;&lt;b&gt;Thursday, 30 August 2018: Lightmare, Park Snakes, North by North, and Honey - &lt;a href='dc9.php' title='list by venue'&gt;DC9&lt;/a&gt;&lt;/b&gt;&lt;/a&gt;&lt;br&gt;</v>
      </c>
      <c r="AG637" s="97">
        <f t="shared" si="136"/>
        <v>2018</v>
      </c>
      <c r="AH637" s="97" t="str">
        <f t="shared" si="137"/>
        <v>08</v>
      </c>
      <c r="AI637" s="97">
        <f t="shared" si="138"/>
        <v>30</v>
      </c>
      <c r="AJ637" s="97" t="str">
        <f t="shared" si="139"/>
        <v>20180830</v>
      </c>
    </row>
    <row r="638" spans="4:36" ht="12" customHeight="1" x14ac:dyDescent="0.15">
      <c r="D638" s="110">
        <v>43276</v>
      </c>
      <c r="E638" s="9" t="s">
        <v>795</v>
      </c>
      <c r="F638" s="86" t="str">
        <f t="shared" si="127"/>
        <v>Thursday</v>
      </c>
      <c r="G638" s="91">
        <v>43342</v>
      </c>
      <c r="H638" s="92" t="str">
        <f>VLOOKUP(MONTH(G638),VLOOKUP!$W$1:$X$24,2)</f>
        <v>August</v>
      </c>
      <c r="I638" s="92" t="str">
        <f t="shared" si="128"/>
        <v>Thursday, 30 August 2018</v>
      </c>
      <c r="J638" s="90" t="s">
        <v>450</v>
      </c>
      <c r="L638" s="86" t="str">
        <f t="shared" si="129"/>
        <v>&lt;a href='fillmore.php' title='list by venue'&gt;Fillmore Silver Spring&lt;/a&gt;</v>
      </c>
      <c r="M638" s="86" t="str">
        <f t="shared" si="130"/>
        <v>Paty Cantu</v>
      </c>
      <c r="N638" s="86" t="str">
        <f>VLOOKUP(J638,VLOOKUP!$A$2:$S$54,19,FALSE)&amp;J638&amp;"&lt;/a&gt;"</f>
        <v>&lt;a href='fillmore.php' title='list by venue'&gt;Fillmore Silver Spring&lt;/a&gt;</v>
      </c>
      <c r="O638" s="9" t="s">
        <v>3407</v>
      </c>
      <c r="S638" s="95" t="str">
        <f t="shared" si="131"/>
        <v>Paty Cantu</v>
      </c>
      <c r="T638" s="86" t="str">
        <f t="shared" si="132"/>
        <v>&amp;#149; Paty Cantu - &lt;b&gt;&lt;a href='fillmore.php' title='list by venue'&gt;Fillmore Silver Spring&lt;/a&gt;&lt;/b&gt; &lt;br&gt;</v>
      </c>
      <c r="U638" s="86" t="str">
        <f t="shared" si="140"/>
        <v>&amp;#149; Thursday, 30 August 2018 - Paty Cantu&lt;p&gt;</v>
      </c>
      <c r="V638" s="95" t="str">
        <f t="shared" si="133"/>
        <v>&amp;#149; Paty Cantu - &lt;b&gt;&lt;a href='fillmore.php' title='list by venue'&gt;Fillmore Silver Spring&lt;/a&gt;&lt;/b&gt;  - &lt;font color='#005500'&gt;&lt;b&gt;NEW!&lt;/b&gt;&lt;/font&gt;&lt;br&gt;</v>
      </c>
      <c r="AE638" s="92" t="str">
        <f t="shared" si="134"/>
        <v>Thursday, 30 August 2018      [&lt;a name='20180830' href='#20180830'&gt;link to this day&lt;/a&gt;]</v>
      </c>
      <c r="AF638" s="96" t="str">
        <f t="shared" si="135"/>
        <v>&lt;a name='20180830'&gt;&lt;b&gt;Thursday, 30 August 2018: Paty Cantu - &lt;a href='fillmore.php' title='list by venue'&gt;Fillmore Silver Spring&lt;/a&gt;&lt;/b&gt;&lt;/a&gt;&lt;br&gt;</v>
      </c>
      <c r="AG638" s="97">
        <f t="shared" si="136"/>
        <v>2018</v>
      </c>
      <c r="AH638" s="97" t="str">
        <f t="shared" si="137"/>
        <v>08</v>
      </c>
      <c r="AI638" s="97">
        <f t="shared" si="138"/>
        <v>30</v>
      </c>
      <c r="AJ638" s="97" t="str">
        <f t="shared" si="139"/>
        <v>20180830</v>
      </c>
    </row>
    <row r="639" spans="4:36" ht="12" customHeight="1" x14ac:dyDescent="0.15">
      <c r="D639" s="110">
        <v>43185</v>
      </c>
      <c r="E639" s="9" t="s">
        <v>795</v>
      </c>
      <c r="F639" s="86" t="str">
        <f t="shared" si="127"/>
        <v>Thursday</v>
      </c>
      <c r="G639" s="91">
        <v>43342</v>
      </c>
      <c r="H639" s="92" t="str">
        <f>VLOOKUP(MONTH(G639),VLOOKUP!$W$1:$X$24,2)</f>
        <v>August</v>
      </c>
      <c r="I639" s="92" t="str">
        <f t="shared" si="128"/>
        <v>Thursday, 30 August 2018</v>
      </c>
      <c r="J639" s="94" t="s">
        <v>308</v>
      </c>
      <c r="K639" s="9" t="s">
        <v>2690</v>
      </c>
      <c r="L639" s="86" t="str">
        <f t="shared" si="129"/>
        <v>&lt;a href='jll.php' title='list by venue'&gt;Jiffy Lube Live&lt;/a&gt; (the Endless Summer Tour)</v>
      </c>
      <c r="M639" s="86" t="str">
        <f t="shared" si="130"/>
        <v>G-Eazy, Lil Uzi Vert, Ty Dolla $ign, YBN Nahmir, P-Lo, and Murda Beatz</v>
      </c>
      <c r="N639" s="86" t="str">
        <f>VLOOKUP(J639,VLOOKUP!$A$2:$S$54,19,FALSE)&amp;J639&amp;"&lt;/a&gt;"</f>
        <v>&lt;a href='jll.php' title='list by venue'&gt;Jiffy Lube Live&lt;/a&gt;</v>
      </c>
      <c r="O639" s="9" t="s">
        <v>2465</v>
      </c>
      <c r="P639" s="9" t="s">
        <v>2370</v>
      </c>
      <c r="Q639" s="9" t="s">
        <v>3295</v>
      </c>
      <c r="R639" s="9" t="s">
        <v>3296</v>
      </c>
      <c r="S639" s="95" t="str">
        <f t="shared" si="131"/>
        <v>G-Eazy</v>
      </c>
      <c r="T639" s="86" t="str">
        <f t="shared" si="132"/>
        <v>&amp;#149; G-Eazy, Lil Uzi Vert, Ty Dolla $ign, YBN Nahmir, P-Lo, and Murda Beatz - &lt;b&gt;&lt;a href='jll.php' title='list by venue'&gt;Jiffy Lube Live&lt;/a&gt; (the Endless Summer Tour)&lt;/b&gt; &lt;br&gt;</v>
      </c>
      <c r="U639" s="86" t="str">
        <f t="shared" si="140"/>
        <v>&amp;#149; Thursday, 30 August 2018 - G-Eazy, Lil Uzi Vert, Ty Dolla $ign, YBN Nahmir, P-Lo, and Murda Beatz - &lt;b&gt;the Endless Summer Tour&lt;/b&gt; &lt;p&gt;</v>
      </c>
      <c r="V639" s="95" t="str">
        <f t="shared" si="133"/>
        <v>&amp;#149; G-Eazy, Lil Uzi Vert, Ty Dolla $ign, YBN Nahmir, P-Lo, and Murda Beatz - &lt;b&gt;&lt;a href='jll.php' title='list by venue'&gt;Jiffy Lube Live&lt;/a&gt; (the Endless Summer Tour)&lt;/b&gt;  - &lt;font color='#005500'&gt;&lt;b&gt;NEW!&lt;/b&gt;&lt;/font&gt;&lt;br&gt;</v>
      </c>
      <c r="AE639" s="92" t="str">
        <f t="shared" si="134"/>
        <v>Thursday, 30 August 2018      [&lt;a name='20180830' href='#20180830'&gt;link to this day&lt;/a&gt;]</v>
      </c>
      <c r="AF639" s="96" t="str">
        <f t="shared" si="135"/>
        <v>&lt;a name='20180830'&gt;&lt;b&gt;Thursday, 30 August 2018: G-Eazy, Lil Uzi Vert, Ty Dolla $ign, YBN Nahmir, P-Lo, and Murda Beatz - &lt;a href='jll.php' title='list by venue'&gt;Jiffy Lube Live&lt;/a&gt; (the Endless Summer Tour)&lt;/b&gt;&lt;/a&gt;&lt;br&gt;</v>
      </c>
      <c r="AG639" s="97">
        <f t="shared" si="136"/>
        <v>2018</v>
      </c>
      <c r="AH639" s="97" t="str">
        <f t="shared" si="137"/>
        <v>08</v>
      </c>
      <c r="AI639" s="97">
        <f t="shared" si="138"/>
        <v>30</v>
      </c>
      <c r="AJ639" s="97" t="str">
        <f t="shared" si="139"/>
        <v>20180830</v>
      </c>
    </row>
    <row r="640" spans="4:36" ht="12" customHeight="1" x14ac:dyDescent="0.15">
      <c r="D640" s="110">
        <v>43185</v>
      </c>
      <c r="E640" s="9" t="s">
        <v>795</v>
      </c>
      <c r="F640" s="86" t="str">
        <f t="shared" si="127"/>
        <v>Thursday</v>
      </c>
      <c r="G640" s="91">
        <v>43342</v>
      </c>
      <c r="H640" s="92" t="str">
        <f>VLOOKUP(MONTH(G640),VLOOKUP!$W$1:$X$24,2)</f>
        <v>August</v>
      </c>
      <c r="I640" s="92" t="str">
        <f t="shared" si="128"/>
        <v>Thursday, 30 August 2018</v>
      </c>
      <c r="J640" s="90" t="s">
        <v>234</v>
      </c>
      <c r="K640" s="90" t="s">
        <v>1644</v>
      </c>
      <c r="L640" s="86" t="str">
        <f t="shared" si="129"/>
        <v>&lt;a href='wolftrap.php' title='list by venue'&gt;Wolf Trap&lt;/a&gt; (Filene Center)</v>
      </c>
      <c r="M640" s="86" t="str">
        <f t="shared" si="130"/>
        <v>Kenny G and the Tenors</v>
      </c>
      <c r="N640" s="86" t="str">
        <f>VLOOKUP(J640,VLOOKUP!$A$2:$S$54,19,FALSE)&amp;J640&amp;"&lt;/a&gt;"</f>
        <v>&lt;a href='wolftrap.php' title='list by venue'&gt;Wolf Trap&lt;/a&gt;</v>
      </c>
      <c r="O640" s="9" t="s">
        <v>2662</v>
      </c>
      <c r="P640" s="9" t="s">
        <v>2663</v>
      </c>
      <c r="S640" s="95" t="str">
        <f t="shared" si="131"/>
        <v>Kenny G</v>
      </c>
      <c r="T640" s="86" t="str">
        <f t="shared" si="132"/>
        <v>&amp;#149; Kenny G and the Tenors - &lt;b&gt;&lt;a href='wolftrap.php' title='list by venue'&gt;Wolf Trap&lt;/a&gt; (Filene Center)&lt;/b&gt; &lt;br&gt;</v>
      </c>
      <c r="U640" s="86" t="str">
        <f t="shared" si="140"/>
        <v>&amp;#149; Thursday, 30 August 2018 - Kenny G and the Tenors - &lt;b&gt;Filene Center&lt;/b&gt; &lt;p&gt;</v>
      </c>
      <c r="V640" s="95" t="str">
        <f t="shared" si="133"/>
        <v>&amp;#149; Kenny G and the Tenors - &lt;b&gt;&lt;a href='wolftrap.php' title='list by venue'&gt;Wolf Trap&lt;/a&gt; (Filene Center)&lt;/b&gt;  - &lt;font color='#005500'&gt;&lt;b&gt;NEW!&lt;/b&gt;&lt;/font&gt;&lt;br&gt;</v>
      </c>
      <c r="AE640" s="92" t="str">
        <f t="shared" si="134"/>
        <v>Thursday, 30 August 2018      [&lt;a name='20180830' href='#20180830'&gt;link to this day&lt;/a&gt;]</v>
      </c>
      <c r="AF640" s="96" t="str">
        <f t="shared" si="135"/>
        <v>&lt;a name='20180830'&gt;&lt;b&gt;Thursday, 30 August 2018: Kenny G and the Tenors - &lt;a href='wolftrap.php' title='list by venue'&gt;Wolf Trap&lt;/a&gt; (Filene Center)&lt;/b&gt;&lt;/a&gt;&lt;br&gt;</v>
      </c>
      <c r="AG640" s="97">
        <f t="shared" si="136"/>
        <v>2018</v>
      </c>
      <c r="AH640" s="97" t="str">
        <f t="shared" si="137"/>
        <v>08</v>
      </c>
      <c r="AI640" s="97">
        <f t="shared" si="138"/>
        <v>30</v>
      </c>
      <c r="AJ640" s="97" t="str">
        <f t="shared" si="139"/>
        <v>20180830</v>
      </c>
    </row>
    <row r="641" spans="4:36" ht="12" customHeight="1" x14ac:dyDescent="0.15">
      <c r="D641" s="110">
        <v>43185</v>
      </c>
      <c r="E641" s="9" t="s">
        <v>795</v>
      </c>
      <c r="F641" s="86" t="str">
        <f t="shared" si="127"/>
        <v>Friday</v>
      </c>
      <c r="G641" s="91">
        <v>43343</v>
      </c>
      <c r="H641" s="92" t="str">
        <f>VLOOKUP(MONTH(G641),VLOOKUP!$W$1:$X$24,2)</f>
        <v>August</v>
      </c>
      <c r="I641" s="92" t="str">
        <f t="shared" si="128"/>
        <v>Friday, 31 August 2018</v>
      </c>
      <c r="J641" s="90" t="s">
        <v>446</v>
      </c>
      <c r="L641" s="86" t="str">
        <f t="shared" si="129"/>
        <v>&lt;a href='birchmere.php' title='list by venue'&gt;Birchmere&lt;/a&gt;</v>
      </c>
      <c r="M641" s="86" t="str">
        <f t="shared" si="130"/>
        <v>Kim Waters</v>
      </c>
      <c r="N641" s="86" t="str">
        <f>VLOOKUP(J641,VLOOKUP!$A$2:$S$54,19,FALSE)&amp;J641&amp;"&lt;/a&gt;"</f>
        <v>&lt;a href='birchmere.php' title='list by venue'&gt;Birchmere&lt;/a&gt;</v>
      </c>
      <c r="O641" s="9" t="s">
        <v>1648</v>
      </c>
      <c r="S641" s="95" t="str">
        <f t="shared" si="131"/>
        <v>Kim Waters</v>
      </c>
      <c r="T641" s="86" t="str">
        <f t="shared" si="132"/>
        <v>&amp;#149; Kim Waters - &lt;b&gt;&lt;a href='birchmere.php' title='list by venue'&gt;Birchmere&lt;/a&gt;&lt;/b&gt; &lt;br&gt;</v>
      </c>
      <c r="U641" s="86" t="str">
        <f t="shared" si="140"/>
        <v>&amp;#149; Friday, 31 August 2018 - Kim Waters&lt;p&gt;</v>
      </c>
      <c r="V641" s="95" t="str">
        <f t="shared" si="133"/>
        <v>&amp;#149; Kim Waters - &lt;b&gt;&lt;a href='birchmere.php' title='list by venue'&gt;Birchmere&lt;/a&gt;&lt;/b&gt;  - &lt;font color='#005500'&gt;&lt;b&gt;NEW!&lt;/b&gt;&lt;/font&gt;&lt;br&gt;</v>
      </c>
      <c r="W641" s="90" t="s">
        <v>488</v>
      </c>
      <c r="AE641" s="92" t="str">
        <f t="shared" si="134"/>
        <v>Friday, 31 August 2018      [&lt;a name='20180831' href='#20180831'&gt;link to this day&lt;/a&gt;]</v>
      </c>
      <c r="AF641" s="96" t="str">
        <f t="shared" si="135"/>
        <v>&lt;a name='20180831'&gt;&lt;b&gt;Friday, 31 August 2018: Kim Waters - &lt;a href='birchmere.php' title='list by venue'&gt;Birchmere&lt;/a&gt;&lt;/b&gt;&lt;/a&gt;&lt;br&gt;</v>
      </c>
      <c r="AG641" s="97">
        <f t="shared" si="136"/>
        <v>2018</v>
      </c>
      <c r="AH641" s="97" t="str">
        <f t="shared" si="137"/>
        <v>08</v>
      </c>
      <c r="AI641" s="97">
        <f t="shared" si="138"/>
        <v>31</v>
      </c>
      <c r="AJ641" s="97" t="str">
        <f t="shared" si="139"/>
        <v>20180831</v>
      </c>
    </row>
    <row r="642" spans="4:36" ht="12" customHeight="1" x14ac:dyDescent="0.15">
      <c r="D642" s="110">
        <v>43223</v>
      </c>
      <c r="E642" s="9" t="s">
        <v>795</v>
      </c>
      <c r="F642" s="86" t="str">
        <f t="shared" ref="F642:F705" si="141">IF(WEEKDAY(G642)=1,"Sunday",IF(WEEKDAY(G642)=2,"Monday",IF(WEEKDAY(G642)=3,"Tuesday",IF(WEEKDAY(G642)=4,"Wednesday",IF(WEEKDAY(G642)=5,"Thursday",IF(WEEKDAY(G642)=6,"Friday","Saturday"))))))</f>
        <v>Friday</v>
      </c>
      <c r="G642" s="91">
        <v>43343</v>
      </c>
      <c r="H642" s="92" t="str">
        <f>VLOOKUP(MONTH(G642),VLOOKUP!$W$1:$X$24,2)</f>
        <v>August</v>
      </c>
      <c r="I642" s="92" t="str">
        <f t="shared" ref="I642:I705" si="142">IF(ISBLANK(G642),"",F642&amp;", "&amp;DAY(G642)&amp;" "&amp;H642&amp;" "&amp;YEAR(G642))</f>
        <v>Friday, 31 August 2018</v>
      </c>
      <c r="J642" s="90" t="s">
        <v>674</v>
      </c>
      <c r="K642" s="90" t="s">
        <v>454</v>
      </c>
      <c r="L642" s="86" t="str">
        <f t="shared" ref="L642:L705" si="143">IF(ISBLANK(K642),N642,N642&amp;" ("&amp;K642&amp;")")</f>
        <v>&lt;a href='bluesalley.php' title='list by venue'&gt;Blues Alley&lt;/a&gt; (Two shows)</v>
      </c>
      <c r="M642" s="86" t="str">
        <f t="shared" ref="M642:M705" si="144">IF(ISBLANK(P642),O642,IF(ISBLANK(Q642),O642&amp;" and "&amp;P642,IF(ISBLANK(R642),O642&amp;", "&amp;P642&amp;", and "&amp;Q642, O642&amp;", "&amp;P642&amp;", "&amp;Q642&amp;", and "&amp;R642)))</f>
        <v>Chris Thomas King</v>
      </c>
      <c r="N642" s="86" t="str">
        <f>VLOOKUP(J642,VLOOKUP!$A$2:$S$54,19,FALSE)&amp;J642&amp;"&lt;/a&gt;"</f>
        <v>&lt;a href='bluesalley.php' title='list by venue'&gt;Blues Alley&lt;/a&gt;</v>
      </c>
      <c r="O642" s="160" t="s">
        <v>1533</v>
      </c>
      <c r="S642" s="95" t="str">
        <f t="shared" ref="S642:S705" si="145">IF(LEFT(O642,2)="A ",RIGHT(O642,LEN(O642)-2),IF(LEFT(O642,3)="An ",RIGHT(O642,LEN(O642)-3),IF(LEFT(O642,4)="The ",RIGHT(O642,LEN(O642)-4),IF(LEFT(O642,3)="&lt;b&gt;",RIGHT(O642,LEN(O642)-3),IF(LEFT(O642,4)="&lt;em&gt;",RIGHT(O642,LEN(O642)-4),O642)))))</f>
        <v>Chris Thomas King</v>
      </c>
      <c r="T642" s="86" t="str">
        <f t="shared" ref="T642:T705" si="146">IF(ISBLANK(G642),"","&amp;#149; "&amp;IF(ISBLANK(C642),"","&lt;S&gt;")&amp;IF(ISBLANK(A642),"","&lt;a href='recommended.php#"&amp;AJ642&amp;"'&gt;&lt;b&gt;&lt;em&gt;&lt;font color='#9C004D'&gt;RECOMMENDED&lt;/font&gt;&lt;/em&gt;&lt;/b&gt;&lt;/a&gt; - ")&amp;M642&amp;" - &lt;b&gt;"&amp;L642&amp;"&lt;/b&gt; "&amp;IF(B642="Sold Out"," - &lt;font color='#000099'&gt;&lt;b&gt;&lt;I&gt;sold out&lt;/I&gt;&lt;/b&gt;&lt;/font&gt;","")&amp;IF(ISBLANK(C642),"","&lt;/S&gt; &lt;b&gt;"&amp;C642&amp;"&lt;/b&gt;")&amp;"&lt;br&gt;")</f>
        <v>&amp;#149; Chris Thomas King - &lt;b&gt;&lt;a href='bluesalley.php' title='list by venue'&gt;Blues Alley&lt;/a&gt; (Two shows)&lt;/b&gt; &lt;br&gt;</v>
      </c>
      <c r="U642" s="86" t="str">
        <f t="shared" si="140"/>
        <v>&amp;#149; Friday, 31 August 2018 - Chris Thomas King - &lt;b&gt;Two shows&lt;/b&gt; &lt;p&gt;</v>
      </c>
      <c r="V642" s="95" t="str">
        <f t="shared" ref="V642:V705" si="147">IF(ISBLANK(G642),"","&amp;#149; "&amp;IF(ISBLANK(C642),"","&lt;S&gt;")&amp;IF(ISBLANK(A642),"","&lt;a href='recommended.php#"&amp;AJ642&amp;"'&gt;&lt;b&gt;&lt;em&gt;&lt;font color='#9C004D'&gt;RECOMMENDED&lt;/font&gt;&lt;/em&gt;&lt;/b&gt;&lt;/a&gt; - ")&amp;M642&amp;" - &lt;b&gt;"&amp;L642&amp;"&lt;/b&gt; "&amp;IF(B642="Sold Out"," - &lt;font color='#000099'&gt;&lt;b&gt;&lt;I&gt;sold out&lt;/I&gt;&lt;/b&gt;&lt;/font&gt;","")&amp;IF(ISBLANK(C642),"","&lt;/S&gt; &lt;b&gt;"&amp;C642&amp;"&lt;/b&gt;")&amp;" - &lt;font color='#005500'&gt;&lt;b&gt;"&amp;E642&amp;"&lt;/b&gt;&lt;/font&gt;&lt;br&gt;")</f>
        <v>&amp;#149; Chris Thomas King - &lt;b&gt;&lt;a href='bluesalley.php' title='list by venue'&gt;Blues Alley&lt;/a&gt; (Two shows)&lt;/b&gt;  - &lt;font color='#005500'&gt;&lt;b&gt;NEW!&lt;/b&gt;&lt;/font&gt;&lt;br&gt;</v>
      </c>
      <c r="W642" s="90" t="s">
        <v>221</v>
      </c>
      <c r="AE642" s="92" t="str">
        <f t="shared" ref="AE642:AE705" si="148">IF(ISBLANK(G642),"",F642&amp;", "&amp;DAY(G642)&amp;" "&amp;H642&amp;" "&amp;YEAR(G642)&amp;"      [&lt;a name='"&amp;AJ642&amp;"' href='#"&amp;AJ642&amp;"'&gt;link to this day&lt;/a&gt;]")</f>
        <v>Friday, 31 August 2018      [&lt;a name='20180831' href='#20180831'&gt;link to this day&lt;/a&gt;]</v>
      </c>
      <c r="AF642" s="96" t="str">
        <f t="shared" ref="AF642:AF705" si="149">"&lt;a name='"&amp;AJ642&amp;"'&gt;&lt;b&gt;"&amp;I642&amp;": "&amp;M642&amp;" - "&amp;L642&amp;"&lt;/b&gt;&lt;/a&gt;&lt;br&gt;"</f>
        <v>&lt;a name='20180831'&gt;&lt;b&gt;Friday, 31 August 2018: Chris Thomas King - &lt;a href='bluesalley.php' title='list by venue'&gt;Blues Alley&lt;/a&gt; (Two shows)&lt;/b&gt;&lt;/a&gt;&lt;br&gt;</v>
      </c>
      <c r="AG642" s="97">
        <f t="shared" ref="AG642:AG705" si="150">YEAR(G642)</f>
        <v>2018</v>
      </c>
      <c r="AH642" s="97" t="str">
        <f t="shared" ref="AH642:AH705" si="151">IF(LEN(MONTH(G642))=1,"0"&amp;MONTH(G642),MONTH(G642))</f>
        <v>08</v>
      </c>
      <c r="AI642" s="97">
        <f t="shared" ref="AI642:AI705" si="152">IF(LEN(DAY(G642))=1,"0"&amp;DAY(G642),DAY(G642))</f>
        <v>31</v>
      </c>
      <c r="AJ642" s="97" t="str">
        <f t="shared" ref="AJ642:AJ705" si="153">AG642&amp;AH642&amp;AI642</f>
        <v>20180831</v>
      </c>
    </row>
    <row r="643" spans="4:36" ht="12" customHeight="1" x14ac:dyDescent="0.15">
      <c r="D643" s="110">
        <v>43233</v>
      </c>
      <c r="E643" s="9" t="s">
        <v>795</v>
      </c>
      <c r="F643" s="86" t="str">
        <f t="shared" si="141"/>
        <v>Friday</v>
      </c>
      <c r="G643" s="91">
        <v>43343</v>
      </c>
      <c r="H643" s="92" t="str">
        <f>VLOOKUP(MONTH(G643),VLOOKUP!$W$1:$X$24,2)</f>
        <v>August</v>
      </c>
      <c r="I643" s="92" t="str">
        <f t="shared" si="142"/>
        <v>Friday, 31 August 2018</v>
      </c>
      <c r="J643" s="90" t="s">
        <v>217</v>
      </c>
      <c r="L643" s="86" t="str">
        <f t="shared" si="143"/>
        <v>&lt;a href='jamminjava.php' title='list by venue'&gt;Jammin' Java&lt;/a&gt;</v>
      </c>
      <c r="M643" s="86" t="str">
        <f t="shared" si="144"/>
        <v>Jammin Java's Mid-Atlantic Band Battle #19 - FINALS</v>
      </c>
      <c r="N643" s="86" t="str">
        <f>VLOOKUP(J643,VLOOKUP!$A$2:$S$54,19,FALSE)&amp;J643&amp;"&lt;/a&gt;"</f>
        <v>&lt;a href='jamminjava.php' title='list by venue'&gt;Jammin' Java&lt;/a&gt;</v>
      </c>
      <c r="O643" s="165" t="s">
        <v>2998</v>
      </c>
      <c r="S643" s="95" t="str">
        <f t="shared" si="145"/>
        <v>Jammin Java's Mid-Atlantic Band Battle #19 - FINALS</v>
      </c>
      <c r="T643" s="86" t="str">
        <f t="shared" si="146"/>
        <v>&amp;#149; Jammin Java's Mid-Atlantic Band Battle #19 - FINALS - &lt;b&gt;&lt;a href='jamminjava.php' title='list by venue'&gt;Jammin' Java&lt;/a&gt;&lt;/b&gt; &lt;br&gt;</v>
      </c>
      <c r="U643" s="112" t="str">
        <f>IF(ISBLANK(G643),"","&amp;#149; "&amp;IF(ISBLANK(C643),"","&lt;S&gt;")&amp;I643&amp;IF(ISBLANK(A643),""," - &lt;a href='recommended.php#"&amp;AJ643&amp;"'&gt;&lt;b&gt;&lt;em&gt;&lt;font color='#9C004D'&gt;RECOMMENDED&lt;/font&gt;&lt;/em&gt;&lt;/b&gt;&lt;/a&gt;")&amp;" - "&amp;M643&amp;IF(ISBLANK(K643),K643," - &lt;b&gt;"&amp;K643&amp;"&lt;/b&gt; ")&amp;IF(B643="Sold Out"," - &lt;font color='#000099'&gt;&lt;b&gt;&lt;I&gt;sold out&lt;/I&gt;&lt;/b&gt;&lt;/font&gt;"," - &lt;font color='#728C00'&gt;&lt;em&gt;&lt;a href='http://www.shareasale.com/r.cfm?u=529909&amp;b=234786&amp;m=27601&amp;afftrack=&amp;urllink=www%2Eticketfly%2Ecom%2Fpurchase%2Fevent%2F"&amp;X643&amp;"' target='_blank'&gt;buy tickets&lt;/a&gt;&lt;/em&gt;&lt;/font&gt;")&amp;IF(ISBLANK(C643),"","&lt;/S&gt; &lt;b&gt;"&amp;C643&amp;"&lt;/b&gt;")&amp;"&lt;p&gt;")</f>
        <v>&amp;#149; Friday, 31 August 2018 - Jammin Java's Mid-Atlantic Band Battle #19 - FINALS - &lt;font color='#728C00'&gt;&lt;em&gt;&lt;a href='http://www.shareasale.com/r.cfm?u=529909&amp;b=234786&amp;m=27601&amp;afftrack=&amp;urllink=www%2Eticketfly%2Ecom%2Fpurchase%2Fevent%2F1684474' target='_blank'&gt;buy tickets&lt;/a&gt;&lt;/em&gt;&lt;/font&gt;&lt;p&gt;</v>
      </c>
      <c r="V643" s="95" t="str">
        <f t="shared" si="147"/>
        <v>&amp;#149; Jammin Java's Mid-Atlantic Band Battle #19 - FINALS - &lt;b&gt;&lt;a href='jamminjava.php' title='list by venue'&gt;Jammin' Java&lt;/a&gt;&lt;/b&gt;  - &lt;font color='#005500'&gt;&lt;b&gt;NEW!&lt;/b&gt;&lt;/font&gt;&lt;br&gt;</v>
      </c>
      <c r="X643" s="9">
        <v>1684474</v>
      </c>
      <c r="AE643" s="92" t="str">
        <f t="shared" si="148"/>
        <v>Friday, 31 August 2018      [&lt;a name='20180831' href='#20180831'&gt;link to this day&lt;/a&gt;]</v>
      </c>
      <c r="AF643" s="96" t="str">
        <f t="shared" si="149"/>
        <v>&lt;a name='20180831'&gt;&lt;b&gt;Friday, 31 August 2018: Jammin Java's Mid-Atlantic Band Battle #19 - FINALS - &lt;a href='jamminjava.php' title='list by venue'&gt;Jammin' Java&lt;/a&gt;&lt;/b&gt;&lt;/a&gt;&lt;br&gt;</v>
      </c>
      <c r="AG643" s="97">
        <f t="shared" si="150"/>
        <v>2018</v>
      </c>
      <c r="AH643" s="97" t="str">
        <f t="shared" si="151"/>
        <v>08</v>
      </c>
      <c r="AI643" s="97">
        <f t="shared" si="152"/>
        <v>31</v>
      </c>
      <c r="AJ643" s="97" t="str">
        <f t="shared" si="153"/>
        <v>20180831</v>
      </c>
    </row>
    <row r="644" spans="4:36" ht="12" customHeight="1" x14ac:dyDescent="0.15">
      <c r="D644" s="110">
        <v>43069</v>
      </c>
      <c r="E644" s="9" t="s">
        <v>795</v>
      </c>
      <c r="F644" s="86" t="str">
        <f t="shared" si="141"/>
        <v>Friday</v>
      </c>
      <c r="G644" s="91">
        <v>43343</v>
      </c>
      <c r="H644" s="92" t="str">
        <f>VLOOKUP(MONTH(G644),VLOOKUP!$W$1:$X$24,2)</f>
        <v>August</v>
      </c>
      <c r="I644" s="92" t="str">
        <f t="shared" si="142"/>
        <v>Friday, 31 August 2018</v>
      </c>
      <c r="J644" s="94" t="s">
        <v>308</v>
      </c>
      <c r="K644" s="9" t="s">
        <v>2417</v>
      </c>
      <c r="L644" s="86" t="str">
        <f t="shared" si="143"/>
        <v>&lt;a href='jll.php' title='list by venue'&gt;Jiffy Lube Live&lt;/a&gt; (Flicker World Tour)</v>
      </c>
      <c r="M644" s="86" t="str">
        <f t="shared" si="144"/>
        <v>Niall Horan and Maren Morris</v>
      </c>
      <c r="N644" s="86" t="str">
        <f>VLOOKUP(J644,VLOOKUP!$A$2:$S$54,19,FALSE)&amp;J644&amp;"&lt;/a&gt;"</f>
        <v>&lt;a href='jll.php' title='list by venue'&gt;Jiffy Lube Live&lt;/a&gt;</v>
      </c>
      <c r="O644" s="9" t="s">
        <v>2291</v>
      </c>
      <c r="P644" s="9" t="s">
        <v>1894</v>
      </c>
      <c r="S644" s="95" t="str">
        <f t="shared" si="145"/>
        <v>Niall Horan</v>
      </c>
      <c r="T644" s="86" t="str">
        <f t="shared" si="146"/>
        <v>&amp;#149; Niall Horan and Maren Morris - &lt;b&gt;&lt;a href='jll.php' title='list by venue'&gt;Jiffy Lube Live&lt;/a&gt; (Flicker World Tour)&lt;/b&gt; &lt;br&gt;</v>
      </c>
      <c r="U644" s="86" t="str">
        <f>IF(ISBLANK(G644),"","&amp;#149; "&amp;IF(ISBLANK(C644),"","&lt;S&gt;")&amp;I644&amp;IF(ISBLANK(A644),""," - &lt;a href='recommended.php#"&amp;AJ644&amp;"'&gt;&lt;b&gt;&lt;em&gt;&lt;font color='#9C004D'&gt;RECOMMENDED&lt;/font&gt;&lt;/em&gt;&lt;/b&gt;&lt;/a&gt;")&amp;" - "&amp;M644&amp;IF(ISBLANK(K644),K644," - &lt;b&gt;"&amp;K644&amp;"&lt;/b&gt; ")&amp;IF(B644="Sold Out"," - &lt;font color='#000099'&gt;&lt;b&gt;&lt;I&gt;sold out&lt;/I&gt;&lt;/b&gt;&lt;/font&gt;","")&amp;IF(ISBLANK(C644),"","&lt;/S&gt; &lt;b&gt;"&amp;C644&amp;"&lt;/b&gt;")&amp;"&lt;p&gt;")</f>
        <v>&amp;#149; Friday, 31 August 2018 - Niall Horan and Maren Morris - &lt;b&gt;Flicker World Tour&lt;/b&gt; &lt;p&gt;</v>
      </c>
      <c r="V644" s="95" t="str">
        <f t="shared" si="147"/>
        <v>&amp;#149; Niall Horan and Maren Morris - &lt;b&gt;&lt;a href='jll.php' title='list by venue'&gt;Jiffy Lube Live&lt;/a&gt; (Flicker World Tour)&lt;/b&gt;  - &lt;font color='#005500'&gt;&lt;b&gt;NEW!&lt;/b&gt;&lt;/font&gt;&lt;br&gt;</v>
      </c>
      <c r="AE644" s="92" t="str">
        <f t="shared" si="148"/>
        <v>Friday, 31 August 2018      [&lt;a name='20180831' href='#20180831'&gt;link to this day&lt;/a&gt;]</v>
      </c>
      <c r="AF644" s="96" t="str">
        <f t="shared" si="149"/>
        <v>&lt;a name='20180831'&gt;&lt;b&gt;Friday, 31 August 2018: Niall Horan and Maren Morris - &lt;a href='jll.php' title='list by venue'&gt;Jiffy Lube Live&lt;/a&gt; (Flicker World Tour)&lt;/b&gt;&lt;/a&gt;&lt;br&gt;</v>
      </c>
      <c r="AG644" s="97">
        <f t="shared" si="150"/>
        <v>2018</v>
      </c>
      <c r="AH644" s="97" t="str">
        <f t="shared" si="151"/>
        <v>08</v>
      </c>
      <c r="AI644" s="97">
        <f t="shared" si="152"/>
        <v>31</v>
      </c>
      <c r="AJ644" s="97" t="str">
        <f t="shared" si="153"/>
        <v>20180831</v>
      </c>
    </row>
    <row r="645" spans="4:36" ht="12" customHeight="1" x14ac:dyDescent="0.15">
      <c r="D645" s="110">
        <v>43223</v>
      </c>
      <c r="E645" s="9" t="s">
        <v>795</v>
      </c>
      <c r="F645" s="86" t="str">
        <f t="shared" si="141"/>
        <v>Friday</v>
      </c>
      <c r="G645" s="91">
        <v>43343</v>
      </c>
      <c r="H645" s="92" t="str">
        <f>VLOOKUP(MONTH(G645),VLOOKUP!$W$1:$X$24,2)</f>
        <v>August</v>
      </c>
      <c r="I645" s="92" t="str">
        <f t="shared" si="142"/>
        <v>Friday, 31 August 2018</v>
      </c>
      <c r="J645" s="90" t="s">
        <v>234</v>
      </c>
      <c r="K645" s="9" t="s">
        <v>1644</v>
      </c>
      <c r="L645" s="86" t="str">
        <f t="shared" si="143"/>
        <v>&lt;a href='wolftrap.php' title='list by venue'&gt;Wolf Trap&lt;/a&gt; (Filene Center)</v>
      </c>
      <c r="M645" s="86" t="str">
        <f t="shared" si="144"/>
        <v>Gavin DeGraw and Phillip Phillips</v>
      </c>
      <c r="N645" s="86" t="str">
        <f>VLOOKUP(J645,VLOOKUP!$A$2:$S$54,19,FALSE)&amp;J645&amp;"&lt;/a&gt;"</f>
        <v>&lt;a href='wolftrap.php' title='list by venue'&gt;Wolf Trap&lt;/a&gt;</v>
      </c>
      <c r="O645" s="9" t="s">
        <v>2294</v>
      </c>
      <c r="P645" s="9" t="s">
        <v>2125</v>
      </c>
      <c r="S645" s="95" t="str">
        <f t="shared" si="145"/>
        <v>Gavin DeGraw</v>
      </c>
      <c r="T645" s="86" t="str">
        <f t="shared" si="146"/>
        <v>&amp;#149; Gavin DeGraw and Phillip Phillips - &lt;b&gt;&lt;a href='wolftrap.php' title='list by venue'&gt;Wolf Trap&lt;/a&gt; (Filene Center)&lt;/b&gt; &lt;br&gt;</v>
      </c>
      <c r="U645" s="86" t="str">
        <f>IF(ISBLANK(G645),"","&amp;#149; "&amp;IF(ISBLANK(C645),"","&lt;S&gt;")&amp;I645&amp;IF(ISBLANK(A645),""," - &lt;a href='recommended.php#"&amp;AJ645&amp;"'&gt;&lt;b&gt;&lt;em&gt;&lt;font color='#9C004D'&gt;RECOMMENDED&lt;/font&gt;&lt;/em&gt;&lt;/b&gt;&lt;/a&gt;")&amp;" - "&amp;M645&amp;IF(ISBLANK(K645),K645," - &lt;b&gt;"&amp;K645&amp;"&lt;/b&gt; ")&amp;IF(B645="Sold Out"," - &lt;font color='#000099'&gt;&lt;b&gt;&lt;I&gt;sold out&lt;/I&gt;&lt;/b&gt;&lt;/font&gt;","")&amp;IF(ISBLANK(C645),"","&lt;/S&gt; &lt;b&gt;"&amp;C645&amp;"&lt;/b&gt;")&amp;"&lt;p&gt;")</f>
        <v>&amp;#149; Friday, 31 August 2018 - Gavin DeGraw and Phillip Phillips - &lt;b&gt;Filene Center&lt;/b&gt; &lt;p&gt;</v>
      </c>
      <c r="V645" s="95" t="str">
        <f t="shared" si="147"/>
        <v>&amp;#149; Gavin DeGraw and Phillip Phillips - &lt;b&gt;&lt;a href='wolftrap.php' title='list by venue'&gt;Wolf Trap&lt;/a&gt; (Filene Center)&lt;/b&gt;  - &lt;font color='#005500'&gt;&lt;b&gt;NEW!&lt;/b&gt;&lt;/font&gt;&lt;br&gt;</v>
      </c>
      <c r="AE645" s="92" t="str">
        <f t="shared" si="148"/>
        <v>Friday, 31 August 2018      [&lt;a name='20180831' href='#20180831'&gt;link to this day&lt;/a&gt;]</v>
      </c>
      <c r="AF645" s="100" t="str">
        <f t="shared" si="149"/>
        <v>&lt;a name='20180831'&gt;&lt;b&gt;Friday, 31 August 2018: Gavin DeGraw and Phillip Phillips - &lt;a href='wolftrap.php' title='list by venue'&gt;Wolf Trap&lt;/a&gt; (Filene Center)&lt;/b&gt;&lt;/a&gt;&lt;br&gt;</v>
      </c>
      <c r="AG645" s="101">
        <f t="shared" si="150"/>
        <v>2018</v>
      </c>
      <c r="AH645" s="101" t="str">
        <f t="shared" si="151"/>
        <v>08</v>
      </c>
      <c r="AI645" s="101">
        <f t="shared" si="152"/>
        <v>31</v>
      </c>
      <c r="AJ645" s="101" t="str">
        <f t="shared" si="153"/>
        <v>20180831</v>
      </c>
    </row>
    <row r="646" spans="4:36" ht="12" customHeight="1" x14ac:dyDescent="0.15">
      <c r="D646" s="110">
        <v>43185</v>
      </c>
      <c r="E646" s="9" t="s">
        <v>795</v>
      </c>
      <c r="F646" s="86" t="str">
        <f t="shared" si="141"/>
        <v>Saturday</v>
      </c>
      <c r="G646" s="91">
        <v>43344</v>
      </c>
      <c r="H646" s="92" t="str">
        <f>VLOOKUP(MONTH(G646),VLOOKUP!$W$1:$X$24,2)</f>
        <v>September</v>
      </c>
      <c r="I646" s="92" t="str">
        <f t="shared" si="142"/>
        <v>Saturday, 1 September 2018</v>
      </c>
      <c r="J646" s="90" t="s">
        <v>446</v>
      </c>
      <c r="L646" s="86" t="str">
        <f t="shared" si="143"/>
        <v>&lt;a href='birchmere.php' title='list by venue'&gt;Birchmere&lt;/a&gt;</v>
      </c>
      <c r="M646" s="86" t="str">
        <f t="shared" si="144"/>
        <v>Jeffrey Osborne</v>
      </c>
      <c r="N646" s="86" t="str">
        <f>VLOOKUP(J646,VLOOKUP!$A$2:$S$54,19,FALSE)&amp;J646&amp;"&lt;/a&gt;"</f>
        <v>&lt;a href='birchmere.php' title='list by venue'&gt;Birchmere&lt;/a&gt;</v>
      </c>
      <c r="O646" s="9" t="s">
        <v>1588</v>
      </c>
      <c r="S646" s="95" t="str">
        <f t="shared" si="145"/>
        <v>Jeffrey Osborne</v>
      </c>
      <c r="T646" s="86" t="str">
        <f t="shared" si="146"/>
        <v>&amp;#149; Jeffrey Osborne - &lt;b&gt;&lt;a href='birchmere.php' title='list by venue'&gt;Birchmere&lt;/a&gt;&lt;/b&gt; &lt;br&gt;</v>
      </c>
      <c r="U646" s="86" t="str">
        <f>IF(ISBLANK(G646),"","&amp;#149; "&amp;IF(ISBLANK(C646),"","&lt;S&gt;")&amp;I646&amp;IF(ISBLANK(A646),""," - &lt;a href='recommended.php#"&amp;AJ646&amp;"'&gt;&lt;b&gt;&lt;em&gt;&lt;font color='#9C004D'&gt;RECOMMENDED&lt;/font&gt;&lt;/em&gt;&lt;/b&gt;&lt;/a&gt;")&amp;" - "&amp;M646&amp;IF(ISBLANK(K646),K646," - &lt;b&gt;"&amp;K646&amp;"&lt;/b&gt; ")&amp;IF(B646="Sold Out"," - &lt;font color='#000099'&gt;&lt;b&gt;&lt;I&gt;sold out&lt;/I&gt;&lt;/b&gt;&lt;/font&gt;","")&amp;IF(ISBLANK(C646),"","&lt;/S&gt; &lt;b&gt;"&amp;C646&amp;"&lt;/b&gt;")&amp;"&lt;p&gt;")</f>
        <v>&amp;#149; Saturday, 1 September 2018 - Jeffrey Osborne&lt;p&gt;</v>
      </c>
      <c r="V646" s="95" t="str">
        <f t="shared" si="147"/>
        <v>&amp;#149; Jeffrey Osborne - &lt;b&gt;&lt;a href='birchmere.php' title='list by venue'&gt;Birchmere&lt;/a&gt;&lt;/b&gt;  - &lt;font color='#005500'&gt;&lt;b&gt;NEW!&lt;/b&gt;&lt;/font&gt;&lt;br&gt;</v>
      </c>
      <c r="W646" s="90" t="s">
        <v>488</v>
      </c>
      <c r="AE646" s="92" t="str">
        <f t="shared" si="148"/>
        <v>Saturday, 1 September 2018      [&lt;a name='20180901' href='#20180901'&gt;link to this day&lt;/a&gt;]</v>
      </c>
      <c r="AF646" s="96" t="str">
        <f t="shared" si="149"/>
        <v>&lt;a name='20180901'&gt;&lt;b&gt;Saturday, 1 September 2018: Jeffrey Osborne - &lt;a href='birchmere.php' title='list by venue'&gt;Birchmere&lt;/a&gt;&lt;/b&gt;&lt;/a&gt;&lt;br&gt;</v>
      </c>
      <c r="AG646" s="97">
        <f t="shared" si="150"/>
        <v>2018</v>
      </c>
      <c r="AH646" s="97" t="str">
        <f t="shared" si="151"/>
        <v>09</v>
      </c>
      <c r="AI646" s="97" t="str">
        <f t="shared" si="152"/>
        <v>01</v>
      </c>
      <c r="AJ646" s="97" t="str">
        <f t="shared" si="153"/>
        <v>20180901</v>
      </c>
    </row>
    <row r="647" spans="4:36" ht="12" customHeight="1" x14ac:dyDescent="0.15">
      <c r="D647" s="110">
        <v>43276</v>
      </c>
      <c r="E647" s="9" t="s">
        <v>795</v>
      </c>
      <c r="F647" s="86" t="str">
        <f t="shared" si="141"/>
        <v>Saturday</v>
      </c>
      <c r="G647" s="91">
        <v>43344</v>
      </c>
      <c r="H647" s="92" t="str">
        <f>VLOOKUP(MONTH(G647),VLOOKUP!$W$1:$X$24,2)</f>
        <v>September</v>
      </c>
      <c r="I647" s="92" t="str">
        <f t="shared" si="142"/>
        <v>Saturday, 1 September 2018</v>
      </c>
      <c r="J647" s="90" t="s">
        <v>235</v>
      </c>
      <c r="K647" s="9" t="s">
        <v>3363</v>
      </c>
      <c r="L647" s="86" t="str">
        <f t="shared" si="143"/>
        <v>&lt;a href='blackcat.php' title='list by venue'&gt;Black Cat&lt;/a&gt; (Backstage - a benefit for Food Not Bombs)</v>
      </c>
      <c r="M647" s="86" t="str">
        <f t="shared" si="144"/>
        <v>&lt;b&gt;Garbagefest 3&lt;/b&gt;: Abby Huston, Cherry Ames, Baberage, the Osyx, the Greek Police, Crash Course in Science, a MARC Train Home, XK Scenario, I Against Eye</v>
      </c>
      <c r="N647" s="86" t="str">
        <f>VLOOKUP(J647,VLOOKUP!$A$2:$S$54,19,FALSE)&amp;J647&amp;"&lt;/a&gt;"</f>
        <v>&lt;a href='blackcat.php' title='list by venue'&gt;Black Cat&lt;/a&gt;</v>
      </c>
      <c r="O647" s="9" t="s">
        <v>3364</v>
      </c>
      <c r="S647" s="95" t="str">
        <f t="shared" si="145"/>
        <v>Garbagefest 3&lt;/b&gt;: Abby Huston, Cherry Ames, Baberage, the Osyx, the Greek Police, Crash Course in Science, a MARC Train Home, XK Scenario, I Against Eye</v>
      </c>
      <c r="T647" s="86" t="str">
        <f t="shared" si="146"/>
        <v>&amp;#149; &lt;b&gt;Garbagefest 3&lt;/b&gt;: Abby Huston, Cherry Ames, Baberage, the Osyx, the Greek Police, Crash Course in Science, a MARC Train Home, XK Scenario, I Against Eye - &lt;b&gt;&lt;a href='blackcat.php' title='list by venue'&gt;Black Cat&lt;/a&gt; (Backstage - a benefit for Food Not Bombs)&lt;/b&gt; &lt;br&gt;</v>
      </c>
      <c r="U647" s="112" t="str">
        <f>IF(ISBLANK(G647),"","&amp;#149; "&amp;IF(ISBLANK(C647),"","&lt;S&gt;")&amp;I647&amp;IF(ISBLANK(A647),""," - &lt;a href='recommended.php#"&amp;AJ647&amp;"'&gt;&lt;b&gt;&lt;em&gt;&lt;font color='#9C004D'&gt;RECOMMENDED&lt;/font&gt;&lt;/em&gt;&lt;/b&gt;&lt;/a&gt;")&amp;" - "&amp;M647&amp;IF(ISBLANK(K647),K647," - &lt;b&gt;"&amp;K647&amp;"&lt;/b&gt; ")&amp;IF(B647="Sold Out"," - &lt;font color='#000099'&gt;&lt;b&gt;&lt;I&gt;sold out&lt;/I&gt;&lt;/b&gt;&lt;/font&gt;"," - &lt;font color='#728C00'&gt;&lt;em&gt;&lt;a href='http://www.shareasale.com/r.cfm?u=529909&amp;b=234786&amp;m=27601&amp;afftrack=&amp;urllink=www%2Eticketfly%2Ecom%2Fpurchase%2Fevent%2F"&amp;X647&amp;"' target='_blank'&gt;buy tickets&lt;/a&gt;&lt;/em&gt;&lt;/font&gt;")&amp;IF(ISBLANK(C647),"","&lt;/S&gt; &lt;b&gt;"&amp;C647&amp;"&lt;/b&gt;")&amp;"&lt;p&gt;")</f>
        <v>&amp;#149; Saturday, 1 September 2018 - &lt;b&gt;Garbagefest 3&lt;/b&gt;: Abby Huston, Cherry Ames, Baberage, the Osyx, the Greek Police, Crash Course in Science, a MARC Train Home, XK Scenario, I Against Eye - &lt;b&gt;Backstage - a benefit for Food Not Bombs&lt;/b&gt;  - &lt;font color='#728C00'&gt;&lt;em&gt;&lt;a href='http://www.shareasale.com/r.cfm?u=529909&amp;b=234786&amp;m=27601&amp;afftrack=&amp;urllink=www%2Eticketfly%2Ecom%2Fpurchase%2Fevent%2F1719400' target='_blank'&gt;buy tickets&lt;/a&gt;&lt;/em&gt;&lt;/font&gt;&lt;p&gt;</v>
      </c>
      <c r="V647" s="95" t="str">
        <f t="shared" si="147"/>
        <v>&amp;#149; &lt;b&gt;Garbagefest 3&lt;/b&gt;: Abby Huston, Cherry Ames, Baberage, the Osyx, the Greek Police, Crash Course in Science, a MARC Train Home, XK Scenario, I Against Eye - &lt;b&gt;&lt;a href='blackcat.php' title='list by venue'&gt;Black Cat&lt;/a&gt; (Backstage - a benefit for Food Not Bombs)&lt;/b&gt;  - &lt;font color='#005500'&gt;&lt;b&gt;NEW!&lt;/b&gt;&lt;/font&gt;&lt;br&gt;</v>
      </c>
      <c r="W647" s="90" t="s">
        <v>221</v>
      </c>
      <c r="X647" s="4">
        <v>1719400</v>
      </c>
      <c r="AE647" s="92" t="str">
        <f t="shared" si="148"/>
        <v>Saturday, 1 September 2018      [&lt;a name='20180901' href='#20180901'&gt;link to this day&lt;/a&gt;]</v>
      </c>
      <c r="AF647" s="96" t="str">
        <f t="shared" si="149"/>
        <v>&lt;a name='20180901'&gt;&lt;b&gt;Saturday, 1 September 2018: &lt;b&gt;Garbagefest 3&lt;/b&gt;: Abby Huston, Cherry Ames, Baberage, the Osyx, the Greek Police, Crash Course in Science, a MARC Train Home, XK Scenario, I Against Eye - &lt;a href='blackcat.php' title='list by venue'&gt;Black Cat&lt;/a&gt; (Backstage - a benefit for Food Not Bombs)&lt;/b&gt;&lt;/a&gt;&lt;br&gt;</v>
      </c>
      <c r="AG647" s="97">
        <f t="shared" si="150"/>
        <v>2018</v>
      </c>
      <c r="AH647" s="97" t="str">
        <f t="shared" si="151"/>
        <v>09</v>
      </c>
      <c r="AI647" s="97" t="str">
        <f t="shared" si="152"/>
        <v>01</v>
      </c>
      <c r="AJ647" s="97" t="str">
        <f t="shared" si="153"/>
        <v>20180901</v>
      </c>
    </row>
    <row r="648" spans="4:36" ht="12" customHeight="1" x14ac:dyDescent="0.15">
      <c r="D648" s="110">
        <v>43223</v>
      </c>
      <c r="E648" s="9" t="s">
        <v>795</v>
      </c>
      <c r="F648" s="86" t="str">
        <f t="shared" si="141"/>
        <v>Saturday</v>
      </c>
      <c r="G648" s="91">
        <v>43344</v>
      </c>
      <c r="H648" s="92" t="str">
        <f>VLOOKUP(MONTH(G648),VLOOKUP!$W$1:$X$24,2)</f>
        <v>September</v>
      </c>
      <c r="I648" s="92" t="str">
        <f t="shared" si="142"/>
        <v>Saturday, 1 September 2018</v>
      </c>
      <c r="J648" s="90" t="s">
        <v>674</v>
      </c>
      <c r="K648" s="90" t="s">
        <v>454</v>
      </c>
      <c r="L648" s="86" t="str">
        <f t="shared" si="143"/>
        <v>&lt;a href='bluesalley.php' title='list by venue'&gt;Blues Alley&lt;/a&gt; (Two shows)</v>
      </c>
      <c r="M648" s="86" t="str">
        <f t="shared" si="144"/>
        <v>Chris Thomas King</v>
      </c>
      <c r="N648" s="86" t="str">
        <f>VLOOKUP(J648,VLOOKUP!$A$2:$S$54,19,FALSE)&amp;J648&amp;"&lt;/a&gt;"</f>
        <v>&lt;a href='bluesalley.php' title='list by venue'&gt;Blues Alley&lt;/a&gt;</v>
      </c>
      <c r="O648" s="160" t="s">
        <v>1533</v>
      </c>
      <c r="S648" s="95" t="str">
        <f t="shared" si="145"/>
        <v>Chris Thomas King</v>
      </c>
      <c r="T648" s="86" t="str">
        <f t="shared" si="146"/>
        <v>&amp;#149; Chris Thomas King - &lt;b&gt;&lt;a href='bluesalley.php' title='list by venue'&gt;Blues Alley&lt;/a&gt; (Two shows)&lt;/b&gt; &lt;br&gt;</v>
      </c>
      <c r="U648" s="86" t="str">
        <f>IF(ISBLANK(G648),"","&amp;#149; "&amp;IF(ISBLANK(C648),"","&lt;S&gt;")&amp;I648&amp;IF(ISBLANK(A648),""," - &lt;a href='recommended.php#"&amp;AJ648&amp;"'&gt;&lt;b&gt;&lt;em&gt;&lt;font color='#9C004D'&gt;RECOMMENDED&lt;/font&gt;&lt;/em&gt;&lt;/b&gt;&lt;/a&gt;")&amp;" - "&amp;M648&amp;IF(ISBLANK(K648),K648," - &lt;b&gt;"&amp;K648&amp;"&lt;/b&gt; ")&amp;IF(B648="Sold Out"," - &lt;font color='#000099'&gt;&lt;b&gt;&lt;I&gt;sold out&lt;/I&gt;&lt;/b&gt;&lt;/font&gt;","")&amp;IF(ISBLANK(C648),"","&lt;/S&gt; &lt;b&gt;"&amp;C648&amp;"&lt;/b&gt;")&amp;"&lt;p&gt;")</f>
        <v>&amp;#149; Saturday, 1 September 2018 - Chris Thomas King - &lt;b&gt;Two shows&lt;/b&gt; &lt;p&gt;</v>
      </c>
      <c r="V648" s="95" t="str">
        <f t="shared" si="147"/>
        <v>&amp;#149; Chris Thomas King - &lt;b&gt;&lt;a href='bluesalley.php' title='list by venue'&gt;Blues Alley&lt;/a&gt; (Two shows)&lt;/b&gt;  - &lt;font color='#005500'&gt;&lt;b&gt;NEW!&lt;/b&gt;&lt;/font&gt;&lt;br&gt;</v>
      </c>
      <c r="W648" s="90" t="s">
        <v>221</v>
      </c>
      <c r="AE648" s="92" t="str">
        <f t="shared" si="148"/>
        <v>Saturday, 1 September 2018      [&lt;a name='20180901' href='#20180901'&gt;link to this day&lt;/a&gt;]</v>
      </c>
      <c r="AF648" s="96" t="str">
        <f t="shared" si="149"/>
        <v>&lt;a name='20180901'&gt;&lt;b&gt;Saturday, 1 September 2018: Chris Thomas King - &lt;a href='bluesalley.php' title='list by venue'&gt;Blues Alley&lt;/a&gt; (Two shows)&lt;/b&gt;&lt;/a&gt;&lt;br&gt;</v>
      </c>
      <c r="AG648" s="97">
        <f t="shared" si="150"/>
        <v>2018</v>
      </c>
      <c r="AH648" s="97" t="str">
        <f t="shared" si="151"/>
        <v>09</v>
      </c>
      <c r="AI648" s="97" t="str">
        <f t="shared" si="152"/>
        <v>01</v>
      </c>
      <c r="AJ648" s="97" t="str">
        <f t="shared" si="153"/>
        <v>20180901</v>
      </c>
    </row>
    <row r="649" spans="4:36" ht="12" customHeight="1" x14ac:dyDescent="0.15">
      <c r="D649" s="110">
        <v>43289</v>
      </c>
      <c r="E649" s="9" t="s">
        <v>795</v>
      </c>
      <c r="F649" s="86" t="str">
        <f t="shared" si="141"/>
        <v>Saturday</v>
      </c>
      <c r="G649" s="91">
        <v>43344</v>
      </c>
      <c r="H649" s="92" t="str">
        <f>VLOOKUP(MONTH(G649),VLOOKUP!$W$1:$X$24,2)</f>
        <v>September</v>
      </c>
      <c r="I649" s="92" t="str">
        <f t="shared" si="142"/>
        <v>Saturday, 1 September 2018</v>
      </c>
      <c r="J649" s="10" t="s">
        <v>3602</v>
      </c>
      <c r="L649" s="86" t="str">
        <f t="shared" si="143"/>
        <v>El Laberinto Bar &amp;amp; Grill [2423 Hickerson Drive, Wheaton, MD]</v>
      </c>
      <c r="M649" s="86" t="str">
        <f t="shared" si="144"/>
        <v>Obeisance, Sivad, Satanik Goat Ritual, and Domnitor</v>
      </c>
      <c r="N649" s="93" t="str">
        <f>J649</f>
        <v>El Laberinto Bar &amp;amp; Grill [2423 Hickerson Drive, Wheaton, MD]</v>
      </c>
      <c r="O649" s="9" t="s">
        <v>3622</v>
      </c>
      <c r="S649" s="95" t="str">
        <f t="shared" si="145"/>
        <v>Obeisance, Sivad, Satanik Goat Ritual, and Domnitor</v>
      </c>
      <c r="T649" s="86" t="str">
        <f t="shared" si="146"/>
        <v>&amp;#149; Obeisance, Sivad, Satanik Goat Ritual, and Domnitor - &lt;b&gt;El Laberinto Bar &amp;amp; Grill [2423 Hickerson Drive, Wheaton, MD]&lt;/b&gt; &lt;br&gt;</v>
      </c>
      <c r="U649" s="86" t="str">
        <f>IF(ISBLANK(G649),"","&amp;#149; "&amp;IF(ISBLANK(C649),"","&lt;S&gt;")&amp;I649&amp;IF(ISBLANK(A649),""," - &lt;a href='recommended.php#"&amp;AJ649&amp;"'&gt;&lt;b&gt;&lt;em&gt;&lt;font color='#9C004D'&gt;RECOMMENDED&lt;/font&gt;&lt;/em&gt;&lt;/b&gt;&lt;/a&gt;")&amp;" - "&amp;M649&amp;IF(ISBLANK(K649),K649," - &lt;b&gt;"&amp;K649&amp;"&lt;/b&gt; ")&amp;IF(B649="Sold Out"," - &lt;font color='#000099'&gt;&lt;b&gt;&lt;I&gt;sold out&lt;/I&gt;&lt;/b&gt;&lt;/font&gt;","")&amp;IF(ISBLANK(C649),"","&lt;/S&gt; &lt;b&gt;"&amp;C649&amp;"&lt;/b&gt;")&amp;"&lt;p&gt;")</f>
        <v>&amp;#149; Saturday, 1 September 2018 - Obeisance, Sivad, Satanik Goat Ritual, and Domnitor&lt;p&gt;</v>
      </c>
      <c r="V649" s="95" t="str">
        <f t="shared" si="147"/>
        <v>&amp;#149; Obeisance, Sivad, Satanik Goat Ritual, and Domnitor - &lt;b&gt;El Laberinto Bar &amp;amp; Grill [2423 Hickerson Drive, Wheaton, MD]&lt;/b&gt;  - &lt;font color='#005500'&gt;&lt;b&gt;NEW!&lt;/b&gt;&lt;/font&gt;&lt;br&gt;</v>
      </c>
      <c r="AE649" s="92" t="str">
        <f t="shared" si="148"/>
        <v>Saturday, 1 September 2018      [&lt;a name='20180901' href='#20180901'&gt;link to this day&lt;/a&gt;]</v>
      </c>
      <c r="AF649" s="96" t="str">
        <f t="shared" si="149"/>
        <v>&lt;a name='20180901'&gt;&lt;b&gt;Saturday, 1 September 2018: Obeisance, Sivad, Satanik Goat Ritual, and Domnitor - El Laberinto Bar &amp;amp; Grill [2423 Hickerson Drive, Wheaton, MD]&lt;/b&gt;&lt;/a&gt;&lt;br&gt;</v>
      </c>
      <c r="AG649" s="97">
        <f t="shared" si="150"/>
        <v>2018</v>
      </c>
      <c r="AH649" s="97" t="str">
        <f t="shared" si="151"/>
        <v>09</v>
      </c>
      <c r="AI649" s="97" t="str">
        <f t="shared" si="152"/>
        <v>01</v>
      </c>
      <c r="AJ649" s="97" t="str">
        <f t="shared" si="153"/>
        <v>20180901</v>
      </c>
    </row>
    <row r="650" spans="4:36" ht="12" customHeight="1" x14ac:dyDescent="0.15">
      <c r="D650" s="110">
        <v>43233</v>
      </c>
      <c r="E650" s="9" t="s">
        <v>795</v>
      </c>
      <c r="F650" s="86" t="str">
        <f t="shared" si="141"/>
        <v>Saturday</v>
      </c>
      <c r="G650" s="91">
        <v>43344</v>
      </c>
      <c r="H650" s="92" t="str">
        <f>VLOOKUP(MONTH(G650),VLOOKUP!$W$1:$X$24,2)</f>
        <v>September</v>
      </c>
      <c r="I650" s="92" t="str">
        <f t="shared" si="142"/>
        <v>Saturday, 1 September 2018</v>
      </c>
      <c r="J650" s="90" t="s">
        <v>217</v>
      </c>
      <c r="K650" s="9" t="s">
        <v>3258</v>
      </c>
      <c r="L650" s="86" t="str">
        <f t="shared" si="143"/>
        <v>&lt;a href='jamminjava.php' title='list by venue'&gt;Jammin' Java&lt;/a&gt; (We Have a Dream Concert)</v>
      </c>
      <c r="M650" s="86" t="str">
        <f t="shared" si="144"/>
        <v>Cargo &amp;amp; the Heavy Lifters and the Band Changed</v>
      </c>
      <c r="N650" s="86" t="str">
        <f>VLOOKUP(J650,VLOOKUP!$A$2:$S$54,19,FALSE)&amp;J650&amp;"&lt;/a&gt;"</f>
        <v>&lt;a href='jamminjava.php' title='list by venue'&gt;Jammin' Java&lt;/a&gt;</v>
      </c>
      <c r="O650" s="9" t="s">
        <v>2999</v>
      </c>
      <c r="P650" s="9" t="s">
        <v>3000</v>
      </c>
      <c r="S650" s="95" t="str">
        <f t="shared" si="145"/>
        <v>Cargo &amp;amp; the Heavy Lifters</v>
      </c>
      <c r="T650" s="86" t="str">
        <f t="shared" si="146"/>
        <v>&amp;#149; Cargo &amp;amp; the Heavy Lifters and the Band Changed - &lt;b&gt;&lt;a href='jamminjava.php' title='list by venue'&gt;Jammin' Java&lt;/a&gt; (We Have a Dream Concert)&lt;/b&gt; &lt;br&gt;</v>
      </c>
      <c r="U650" s="112" t="str">
        <f>IF(ISBLANK(G650),"","&amp;#149; "&amp;IF(ISBLANK(C650),"","&lt;S&gt;")&amp;I650&amp;IF(ISBLANK(A650),""," - &lt;a href='recommended.php#"&amp;AJ650&amp;"'&gt;&lt;b&gt;&lt;em&gt;&lt;font color='#9C004D'&gt;RECOMMENDED&lt;/font&gt;&lt;/em&gt;&lt;/b&gt;&lt;/a&gt;")&amp;" - "&amp;M650&amp;IF(ISBLANK(K650),K650," - &lt;b&gt;"&amp;K650&amp;"&lt;/b&gt; ")&amp;IF(B650="Sold Out"," - &lt;font color='#000099'&gt;&lt;b&gt;&lt;I&gt;sold out&lt;/I&gt;&lt;/b&gt;&lt;/font&gt;"," - &lt;font color='#728C00'&gt;&lt;em&gt;&lt;a href='http://www.shareasale.com/r.cfm?u=529909&amp;b=234786&amp;m=27601&amp;afftrack=&amp;urllink=www%2Eticketfly%2Ecom%2Fpurchase%2Fevent%2F"&amp;X650&amp;"' target='_blank'&gt;buy tickets&lt;/a&gt;&lt;/em&gt;&lt;/font&gt;")&amp;IF(ISBLANK(C650),"","&lt;/S&gt; &lt;b&gt;"&amp;C650&amp;"&lt;/b&gt;")&amp;"&lt;p&gt;")</f>
        <v>&amp;#149; Saturday, 1 September 2018 - Cargo &amp;amp; the Heavy Lifters and the Band Changed - &lt;b&gt;We Have a Dream Concert&lt;/b&gt;  - &lt;font color='#728C00'&gt;&lt;em&gt;&lt;a href='http://www.shareasale.com/r.cfm?u=529909&amp;b=234786&amp;m=27601&amp;afftrack=&amp;urllink=www%2Eticketfly%2Ecom%2Fpurchase%2Fevent%2F1692317' target='_blank'&gt;buy tickets&lt;/a&gt;&lt;/em&gt;&lt;/font&gt;&lt;p&gt;</v>
      </c>
      <c r="V650" s="95" t="str">
        <f t="shared" si="147"/>
        <v>&amp;#149; Cargo &amp;amp; the Heavy Lifters and the Band Changed - &lt;b&gt;&lt;a href='jamminjava.php' title='list by venue'&gt;Jammin' Java&lt;/a&gt; (We Have a Dream Concert)&lt;/b&gt;  - &lt;font color='#005500'&gt;&lt;b&gt;NEW!&lt;/b&gt;&lt;/font&gt;&lt;br&gt;</v>
      </c>
      <c r="X650" s="9">
        <v>1692317</v>
      </c>
      <c r="AE650" s="92" t="str">
        <f t="shared" si="148"/>
        <v>Saturday, 1 September 2018      [&lt;a name='20180901' href='#20180901'&gt;link to this day&lt;/a&gt;]</v>
      </c>
      <c r="AF650" s="96" t="str">
        <f t="shared" si="149"/>
        <v>&lt;a name='20180901'&gt;&lt;b&gt;Saturday, 1 September 2018: Cargo &amp;amp; the Heavy Lifters and the Band Changed - &lt;a href='jamminjava.php' title='list by venue'&gt;Jammin' Java&lt;/a&gt; (We Have a Dream Concert)&lt;/b&gt;&lt;/a&gt;&lt;br&gt;</v>
      </c>
      <c r="AG650" s="97">
        <f t="shared" si="150"/>
        <v>2018</v>
      </c>
      <c r="AH650" s="97" t="str">
        <f t="shared" si="151"/>
        <v>09</v>
      </c>
      <c r="AI650" s="97" t="str">
        <f t="shared" si="152"/>
        <v>01</v>
      </c>
      <c r="AJ650" s="97" t="str">
        <f t="shared" si="153"/>
        <v>20180901</v>
      </c>
    </row>
    <row r="651" spans="4:36" ht="12" customHeight="1" x14ac:dyDescent="0.15">
      <c r="D651" s="110">
        <v>43276</v>
      </c>
      <c r="E651" s="9" t="s">
        <v>795</v>
      </c>
      <c r="F651" s="86" t="str">
        <f t="shared" si="141"/>
        <v>Saturday</v>
      </c>
      <c r="G651" s="91">
        <v>43344</v>
      </c>
      <c r="H651" s="92" t="str">
        <f>VLOOKUP(MONTH(G651),VLOOKUP!$W$1:$X$24,2)</f>
        <v>September</v>
      </c>
      <c r="I651" s="92" t="str">
        <f t="shared" si="142"/>
        <v>Saturday, 1 September 2018</v>
      </c>
      <c r="J651" s="90" t="s">
        <v>217</v>
      </c>
      <c r="K651" s="9" t="s">
        <v>1899</v>
      </c>
      <c r="L651" s="86" t="str">
        <f t="shared" si="143"/>
        <v>&lt;a href='jamminjava.php' title='list by venue'&gt;Jammin' Java&lt;/a&gt; (1 PM Afternoon Show)</v>
      </c>
      <c r="M651" s="86" t="str">
        <f t="shared" si="144"/>
        <v>the Hot Lanes Big Band</v>
      </c>
      <c r="N651" s="86" t="str">
        <f>VLOOKUP(J651,VLOOKUP!$A$2:$S$54,19,FALSE)&amp;J651&amp;"&lt;/a&gt;"</f>
        <v>&lt;a href='jamminjava.php' title='list by venue'&gt;Jammin' Java&lt;/a&gt;</v>
      </c>
      <c r="O651" s="9" t="s">
        <v>3259</v>
      </c>
      <c r="S651" s="95" t="str">
        <f t="shared" si="145"/>
        <v>Hot Lanes Big Band</v>
      </c>
      <c r="T651" s="86" t="str">
        <f t="shared" si="146"/>
        <v>&amp;#149; the Hot Lanes Big Band - &lt;b&gt;&lt;a href='jamminjava.php' title='list by venue'&gt;Jammin' Java&lt;/a&gt; (1 PM Afternoon Show)&lt;/b&gt; &lt;br&gt;</v>
      </c>
      <c r="U651" s="112" t="str">
        <f>IF(ISBLANK(G651),"","&amp;#149; "&amp;IF(ISBLANK(C651),"","&lt;S&gt;")&amp;I651&amp;IF(ISBLANK(A651),""," - &lt;a href='recommended.php#"&amp;AJ651&amp;"'&gt;&lt;b&gt;&lt;em&gt;&lt;font color='#9C004D'&gt;RECOMMENDED&lt;/font&gt;&lt;/em&gt;&lt;/b&gt;&lt;/a&gt;")&amp;" - "&amp;M651&amp;IF(ISBLANK(K651),K651," - &lt;b&gt;"&amp;K651&amp;"&lt;/b&gt; ")&amp;IF(B651="Sold Out"," - &lt;font color='#000099'&gt;&lt;b&gt;&lt;I&gt;sold out&lt;/I&gt;&lt;/b&gt;&lt;/font&gt;"," - &lt;font color='#728C00'&gt;&lt;em&gt;&lt;a href='http://www.shareasale.com/r.cfm?u=529909&amp;b=234786&amp;m=27601&amp;afftrack=&amp;urllink=www%2Eticketfly%2Ecom%2Fpurchase%2Fevent%2F"&amp;X651&amp;"' target='_blank'&gt;buy tickets&lt;/a&gt;&lt;/em&gt;&lt;/font&gt;")&amp;IF(ISBLANK(C651),"","&lt;/S&gt; &lt;b&gt;"&amp;C651&amp;"&lt;/b&gt;")&amp;"&lt;p&gt;")</f>
        <v>&amp;#149; Saturday, 1 September 2018 - the Hot Lanes Big Band - &lt;b&gt;1 PM Afternoon Show&lt;/b&gt;  - &lt;font color='#728C00'&gt;&lt;em&gt;&lt;a href='http://www.shareasale.com/r.cfm?u=529909&amp;b=234786&amp;m=27601&amp;afftrack=&amp;urllink=www%2Eticketfly%2Ecom%2Fpurchase%2Fevent%2F1703277' target='_blank'&gt;buy tickets&lt;/a&gt;&lt;/em&gt;&lt;/font&gt;&lt;p&gt;</v>
      </c>
      <c r="V651" s="95" t="str">
        <f t="shared" si="147"/>
        <v>&amp;#149; the Hot Lanes Big Band - &lt;b&gt;&lt;a href='jamminjava.php' title='list by venue'&gt;Jammin' Java&lt;/a&gt; (1 PM Afternoon Show)&lt;/b&gt;  - &lt;font color='#005500'&gt;&lt;b&gt;NEW!&lt;/b&gt;&lt;/font&gt;&lt;br&gt;</v>
      </c>
      <c r="X651" s="9">
        <v>1703277</v>
      </c>
      <c r="AE651" s="92" t="str">
        <f t="shared" si="148"/>
        <v>Saturday, 1 September 2018      [&lt;a name='20180901' href='#20180901'&gt;link to this day&lt;/a&gt;]</v>
      </c>
      <c r="AF651" s="96" t="str">
        <f t="shared" si="149"/>
        <v>&lt;a name='20180901'&gt;&lt;b&gt;Saturday, 1 September 2018: the Hot Lanes Big Band - &lt;a href='jamminjava.php' title='list by venue'&gt;Jammin' Java&lt;/a&gt; (1 PM Afternoon Show)&lt;/b&gt;&lt;/a&gt;&lt;br&gt;</v>
      </c>
      <c r="AG651" s="97">
        <f t="shared" si="150"/>
        <v>2018</v>
      </c>
      <c r="AH651" s="97" t="str">
        <f t="shared" si="151"/>
        <v>09</v>
      </c>
      <c r="AI651" s="97" t="str">
        <f t="shared" si="152"/>
        <v>01</v>
      </c>
      <c r="AJ651" s="97" t="str">
        <f t="shared" si="153"/>
        <v>20180901</v>
      </c>
    </row>
    <row r="652" spans="4:36" ht="12" customHeight="1" x14ac:dyDescent="0.15">
      <c r="D652" s="110">
        <v>43289</v>
      </c>
      <c r="E652" s="9" t="s">
        <v>795</v>
      </c>
      <c r="F652" s="86" t="str">
        <f t="shared" si="141"/>
        <v>Saturday</v>
      </c>
      <c r="G652" s="91">
        <v>43344</v>
      </c>
      <c r="H652" s="92" t="str">
        <f>VLOOKUP(MONTH(G652),VLOOKUP!$W$1:$X$24,2)</f>
        <v>September</v>
      </c>
      <c r="I652" s="92" t="str">
        <f t="shared" si="142"/>
        <v>Saturday, 1 September 2018</v>
      </c>
      <c r="J652" s="93" t="s">
        <v>2278</v>
      </c>
      <c r="L652" s="86" t="str">
        <f t="shared" si="143"/>
        <v>Sparta Inn [6400 N Point Rd, Sparrows Point, MD]</v>
      </c>
      <c r="M652" s="86" t="str">
        <f t="shared" si="144"/>
        <v>Eldritch Horror, Rotten, Bound By The Grave, Deathcrown, and Percussor</v>
      </c>
      <c r="N652" s="93" t="str">
        <f>J652</f>
        <v>Sparta Inn [6400 N Point Rd, Sparrows Point, MD]</v>
      </c>
      <c r="O652" s="9" t="s">
        <v>3621</v>
      </c>
      <c r="S652" s="95" t="str">
        <f t="shared" si="145"/>
        <v>Eldritch Horror, Rotten, Bound By The Grave, Deathcrown, and Percussor</v>
      </c>
      <c r="T652" s="86" t="str">
        <f t="shared" si="146"/>
        <v>&amp;#149; Eldritch Horror, Rotten, Bound By The Grave, Deathcrown, and Percussor - &lt;b&gt;Sparta Inn [6400 N Point Rd, Sparrows Point, MD]&lt;/b&gt; &lt;br&gt;</v>
      </c>
      <c r="U652" s="86" t="str">
        <f>IF(ISBLANK(G652),"","&amp;#149; "&amp;IF(ISBLANK(C652),"","&lt;S&gt;")&amp;I652&amp;IF(ISBLANK(A652),""," - &lt;a href='recommended.php#"&amp;AJ652&amp;"'&gt;&lt;b&gt;&lt;em&gt;&lt;font color='#9C004D'&gt;RECOMMENDED&lt;/font&gt;&lt;/em&gt;&lt;/b&gt;&lt;/a&gt;")&amp;" - "&amp;M652&amp;IF(ISBLANK(K652),K652," - &lt;b&gt;"&amp;K652&amp;"&lt;/b&gt; ")&amp;IF(B652="Sold Out"," - &lt;font color='#000099'&gt;&lt;b&gt;&lt;I&gt;sold out&lt;/I&gt;&lt;/b&gt;&lt;/font&gt;","")&amp;IF(ISBLANK(C652),"","&lt;/S&gt; &lt;b&gt;"&amp;C652&amp;"&lt;/b&gt;")&amp;"&lt;p&gt;")</f>
        <v>&amp;#149; Saturday, 1 September 2018 - Eldritch Horror, Rotten, Bound By The Grave, Deathcrown, and Percussor&lt;p&gt;</v>
      </c>
      <c r="V652" s="95" t="str">
        <f t="shared" si="147"/>
        <v>&amp;#149; Eldritch Horror, Rotten, Bound By The Grave, Deathcrown, and Percussor - &lt;b&gt;Sparta Inn [6400 N Point Rd, Sparrows Point, MD]&lt;/b&gt;  - &lt;font color='#005500'&gt;&lt;b&gt;NEW!&lt;/b&gt;&lt;/font&gt;&lt;br&gt;</v>
      </c>
      <c r="AE652" s="92" t="str">
        <f t="shared" si="148"/>
        <v>Saturday, 1 September 2018      [&lt;a name='20180901' href='#20180901'&gt;link to this day&lt;/a&gt;]</v>
      </c>
      <c r="AF652" s="96" t="str">
        <f t="shared" si="149"/>
        <v>&lt;a name='20180901'&gt;&lt;b&gt;Saturday, 1 September 2018: Eldritch Horror, Rotten, Bound By The Grave, Deathcrown, and Percussor - Sparta Inn [6400 N Point Rd, Sparrows Point, MD]&lt;/b&gt;&lt;/a&gt;&lt;br&gt;</v>
      </c>
      <c r="AG652" s="97">
        <f t="shared" si="150"/>
        <v>2018</v>
      </c>
      <c r="AH652" s="97" t="str">
        <f t="shared" si="151"/>
        <v>09</v>
      </c>
      <c r="AI652" s="97" t="str">
        <f t="shared" si="152"/>
        <v>01</v>
      </c>
      <c r="AJ652" s="97" t="str">
        <f t="shared" si="153"/>
        <v>20180901</v>
      </c>
    </row>
    <row r="653" spans="4:36" ht="12" customHeight="1" x14ac:dyDescent="0.15">
      <c r="D653" s="110">
        <v>43233</v>
      </c>
      <c r="E653" s="9" t="s">
        <v>795</v>
      </c>
      <c r="F653" s="86" t="str">
        <f t="shared" si="141"/>
        <v>Saturday</v>
      </c>
      <c r="G653" s="91">
        <v>43344</v>
      </c>
      <c r="H653" s="92" t="str">
        <f>VLOOKUP(MONTH(G653),VLOOKUP!$W$1:$X$24,2)</f>
        <v>September</v>
      </c>
      <c r="I653" s="92" t="str">
        <f t="shared" si="142"/>
        <v>Saturday, 1 September 2018</v>
      </c>
      <c r="J653" s="9" t="s">
        <v>2426</v>
      </c>
      <c r="K653" s="9" t="s">
        <v>3026</v>
      </c>
      <c r="L653" s="86" t="str">
        <f t="shared" si="143"/>
        <v>&lt;a href='unionstage.php' title='list by venue'&gt;Union Stage&lt;/a&gt; [740 Water Street SW, Washington, DC 20024] (Warbling at the Wharf)</v>
      </c>
      <c r="M653" s="86" t="str">
        <f t="shared" si="144"/>
        <v>Tone Rangers and the Chromatics</v>
      </c>
      <c r="N653" s="86" t="str">
        <f>VLOOKUP(J653,VLOOKUP!$A$2:$S$54,19,FALSE)&amp;J653&amp;"&lt;/a&gt; ["&amp;VLOOKUP(J653,VLOOKUP!$A$2:$S$54,3,FALSE)&amp;"]"</f>
        <v>&lt;a href='unionstage.php' title='list by venue'&gt;Union Stage&lt;/a&gt; [740 Water Street SW, Washington, DC 20024]</v>
      </c>
      <c r="O653" s="168" t="s">
        <v>762</v>
      </c>
      <c r="P653" s="168" t="s">
        <v>15</v>
      </c>
      <c r="S653" s="95" t="str">
        <f t="shared" si="145"/>
        <v>Tone Rangers</v>
      </c>
      <c r="T653" s="86" t="str">
        <f t="shared" si="146"/>
        <v>&amp;#149; Tone Rangers and the Chromatics - &lt;b&gt;&lt;a href='unionstage.php' title='list by venue'&gt;Union Stage&lt;/a&gt; [740 Water Street SW, Washington, DC 20024] (Warbling at the Wharf)&lt;/b&gt; &lt;br&gt;</v>
      </c>
      <c r="U653" s="112" t="str">
        <f>IF(ISBLANK(G653),"","&amp;#149; "&amp;IF(ISBLANK(C653),"","&lt;S&gt;")&amp;I653&amp;IF(ISBLANK(A653),""," - &lt;a href='recommended.php#"&amp;AJ653&amp;"'&gt;&lt;b&gt;&lt;em&gt;&lt;font color='#9C004D'&gt;RECOMMENDED&lt;/font&gt;&lt;/em&gt;&lt;/b&gt;&lt;/a&gt;")&amp;" - "&amp;M653&amp;IF(ISBLANK(K653),K653," - &lt;b&gt;"&amp;K653&amp;"&lt;/b&gt; ")&amp;IF(B653="Sold Out"," - &lt;font color='#000099'&gt;&lt;b&gt;&lt;I&gt;sold out&lt;/I&gt;&lt;/b&gt;&lt;/font&gt;"," - &lt;font color='#728C00'&gt;&lt;em&gt;&lt;a href='http://www.shareasale.com/r.cfm?u=529909&amp;b=234786&amp;m=27601&amp;afftrack=&amp;urllink=www%2Eticketfly%2Ecom%2Fpurchase%2Fevent%2F"&amp;X653&amp;"' target='_blank'&gt;buy tickets&lt;/a&gt;&lt;/em&gt;&lt;/font&gt;")&amp;IF(ISBLANK(C653),"","&lt;/S&gt; &lt;b&gt;"&amp;C653&amp;"&lt;/b&gt;")&amp;"&lt;p&gt;")</f>
        <v>&amp;#149; Saturday, 1 September 2018 - Tone Rangers and the Chromatics - &lt;b&gt;Warbling at the Wharf&lt;/b&gt;  - &lt;font color='#728C00'&gt;&lt;em&gt;&lt;a href='http://www.shareasale.com/r.cfm?u=529909&amp;b=234786&amp;m=27601&amp;afftrack=&amp;urllink=www%2Eticketfly%2Ecom%2Fpurchase%2Fevent%2F1698683' target='_blank'&gt;buy tickets&lt;/a&gt;&lt;/em&gt;&lt;/font&gt;&lt;p&gt;</v>
      </c>
      <c r="V653" s="95" t="str">
        <f t="shared" si="147"/>
        <v>&amp;#149; Tone Rangers and the Chromatics - &lt;b&gt;&lt;a href='unionstage.php' title='list by venue'&gt;Union Stage&lt;/a&gt; [740 Water Street SW, Washington, DC 20024] (Warbling at the Wharf)&lt;/b&gt;  - &lt;font color='#005500'&gt;&lt;b&gt;NEW!&lt;/b&gt;&lt;/font&gt;&lt;br&gt;</v>
      </c>
      <c r="X653" s="90">
        <v>1698683</v>
      </c>
      <c r="AE653" s="92" t="str">
        <f t="shared" si="148"/>
        <v>Saturday, 1 September 2018      [&lt;a name='20180901' href='#20180901'&gt;link to this day&lt;/a&gt;]</v>
      </c>
      <c r="AF653" s="96" t="str">
        <f t="shared" si="149"/>
        <v>&lt;a name='20180901'&gt;&lt;b&gt;Saturday, 1 September 2018: Tone Rangers and the Chromatics - &lt;a href='unionstage.php' title='list by venue'&gt;Union Stage&lt;/a&gt; [740 Water Street SW, Washington, DC 20024] (Warbling at the Wharf)&lt;/b&gt;&lt;/a&gt;&lt;br&gt;</v>
      </c>
      <c r="AG653" s="97">
        <f t="shared" si="150"/>
        <v>2018</v>
      </c>
      <c r="AH653" s="97" t="str">
        <f t="shared" si="151"/>
        <v>09</v>
      </c>
      <c r="AI653" s="97" t="str">
        <f t="shared" si="152"/>
        <v>01</v>
      </c>
      <c r="AJ653" s="97" t="str">
        <f t="shared" si="153"/>
        <v>20180901</v>
      </c>
    </row>
    <row r="654" spans="4:36" ht="12" customHeight="1" x14ac:dyDescent="0.15">
      <c r="D654" s="110">
        <v>43185</v>
      </c>
      <c r="E654" s="9" t="s">
        <v>795</v>
      </c>
      <c r="F654" s="86" t="str">
        <f t="shared" si="141"/>
        <v>Saturday</v>
      </c>
      <c r="G654" s="23">
        <v>43344</v>
      </c>
      <c r="H654" s="92" t="str">
        <f>VLOOKUP(MONTH(G654),VLOOKUP!$W$1:$X$24,2)</f>
        <v>September</v>
      </c>
      <c r="I654" s="92" t="str">
        <f t="shared" si="142"/>
        <v>Saturday, 1 September 2018</v>
      </c>
      <c r="J654" s="90" t="s">
        <v>234</v>
      </c>
      <c r="K654" s="90" t="s">
        <v>1644</v>
      </c>
      <c r="L654" s="86" t="str">
        <f t="shared" si="143"/>
        <v>&lt;a href='wolftrap.php' title='list by venue'&gt;Wolf Trap&lt;/a&gt; (Filene Center)</v>
      </c>
      <c r="M654" s="86" t="str">
        <f t="shared" si="144"/>
        <v>Ziggy Marley, Steel Pulse, and Tribal Seeds</v>
      </c>
      <c r="N654" s="86" t="str">
        <f>VLOOKUP(J654,VLOOKUP!$A$2:$S$54,19,FALSE)&amp;J654&amp;"&lt;/a&gt;"</f>
        <v>&lt;a href='wolftrap.php' title='list by venue'&gt;Wolf Trap&lt;/a&gt;</v>
      </c>
      <c r="O654" s="9" t="s">
        <v>2667</v>
      </c>
      <c r="P654" s="9" t="s">
        <v>2668</v>
      </c>
      <c r="Q654" s="9" t="s">
        <v>1637</v>
      </c>
      <c r="S654" s="95" t="str">
        <f t="shared" si="145"/>
        <v>Ziggy Marley</v>
      </c>
      <c r="T654" s="86" t="str">
        <f t="shared" si="146"/>
        <v>&amp;#149; Ziggy Marley, Steel Pulse, and Tribal Seeds - &lt;b&gt;&lt;a href='wolftrap.php' title='list by venue'&gt;Wolf Trap&lt;/a&gt; (Filene Center)&lt;/b&gt; &lt;br&gt;</v>
      </c>
      <c r="U654" s="86" t="str">
        <f>IF(ISBLANK(G654),"","&amp;#149; "&amp;IF(ISBLANK(C654),"","&lt;S&gt;")&amp;I654&amp;IF(ISBLANK(A654),""," - &lt;a href='recommended.php#"&amp;AJ654&amp;"'&gt;&lt;b&gt;&lt;em&gt;&lt;font color='#9C004D'&gt;RECOMMENDED&lt;/font&gt;&lt;/em&gt;&lt;/b&gt;&lt;/a&gt;")&amp;" - "&amp;M654&amp;IF(ISBLANK(K654),K654," - &lt;b&gt;"&amp;K654&amp;"&lt;/b&gt; ")&amp;IF(B654="Sold Out"," - &lt;font color='#000099'&gt;&lt;b&gt;&lt;I&gt;sold out&lt;/I&gt;&lt;/b&gt;&lt;/font&gt;","")&amp;IF(ISBLANK(C654),"","&lt;/S&gt; &lt;b&gt;"&amp;C654&amp;"&lt;/b&gt;")&amp;"&lt;p&gt;")</f>
        <v>&amp;#149; Saturday, 1 September 2018 - Ziggy Marley, Steel Pulse, and Tribal Seeds - &lt;b&gt;Filene Center&lt;/b&gt; &lt;p&gt;</v>
      </c>
      <c r="V654" s="95" t="str">
        <f t="shared" si="147"/>
        <v>&amp;#149; Ziggy Marley, Steel Pulse, and Tribal Seeds - &lt;b&gt;&lt;a href='wolftrap.php' title='list by venue'&gt;Wolf Trap&lt;/a&gt; (Filene Center)&lt;/b&gt;  - &lt;font color='#005500'&gt;&lt;b&gt;NEW!&lt;/b&gt;&lt;/font&gt;&lt;br&gt;</v>
      </c>
      <c r="AE654" s="92" t="str">
        <f t="shared" si="148"/>
        <v>Saturday, 1 September 2018      [&lt;a name='20180901' href='#20180901'&gt;link to this day&lt;/a&gt;]</v>
      </c>
      <c r="AF654" s="96" t="str">
        <f t="shared" si="149"/>
        <v>&lt;a name='20180901'&gt;&lt;b&gt;Saturday, 1 September 2018: Ziggy Marley, Steel Pulse, and Tribal Seeds - &lt;a href='wolftrap.php' title='list by venue'&gt;Wolf Trap&lt;/a&gt; (Filene Center)&lt;/b&gt;&lt;/a&gt;&lt;br&gt;</v>
      </c>
      <c r="AG654" s="97">
        <f t="shared" si="150"/>
        <v>2018</v>
      </c>
      <c r="AH654" s="97" t="str">
        <f t="shared" si="151"/>
        <v>09</v>
      </c>
      <c r="AI654" s="97" t="str">
        <f t="shared" si="152"/>
        <v>01</v>
      </c>
      <c r="AJ654" s="97" t="str">
        <f t="shared" si="153"/>
        <v>20180901</v>
      </c>
    </row>
    <row r="655" spans="4:36" ht="12" customHeight="1" x14ac:dyDescent="0.15">
      <c r="D655" s="110">
        <v>43276</v>
      </c>
      <c r="E655" s="9" t="s">
        <v>795</v>
      </c>
      <c r="F655" s="86" t="str">
        <f t="shared" si="141"/>
        <v>Sunday</v>
      </c>
      <c r="G655" s="91">
        <v>43345</v>
      </c>
      <c r="H655" s="92" t="str">
        <f>VLOOKUP(MONTH(G655),VLOOKUP!$W$1:$X$24,2)</f>
        <v>September</v>
      </c>
      <c r="I655" s="92" t="str">
        <f t="shared" si="142"/>
        <v>Sunday, 2 September 2018</v>
      </c>
      <c r="J655" s="90" t="s">
        <v>235</v>
      </c>
      <c r="K655" s="9" t="s">
        <v>360</v>
      </c>
      <c r="L655" s="86" t="str">
        <f t="shared" si="143"/>
        <v>&lt;a href='blackcat.php' title='list by venue'&gt;Black Cat&lt;/a&gt; (Backstage)</v>
      </c>
      <c r="M655" s="86" t="str">
        <f t="shared" si="144"/>
        <v>Ohmme</v>
      </c>
      <c r="N655" s="86" t="str">
        <f>VLOOKUP(J655,VLOOKUP!$A$2:$S$54,19,FALSE)&amp;J655&amp;"&lt;/a&gt;"</f>
        <v>&lt;a href='blackcat.php' title='list by venue'&gt;Black Cat&lt;/a&gt;</v>
      </c>
      <c r="O655" s="9" t="s">
        <v>3365</v>
      </c>
      <c r="S655" s="95" t="str">
        <f t="shared" si="145"/>
        <v>Ohmme</v>
      </c>
      <c r="T655" s="86" t="str">
        <f t="shared" si="146"/>
        <v>&amp;#149; Ohmme - &lt;b&gt;&lt;a href='blackcat.php' title='list by venue'&gt;Black Cat&lt;/a&gt; (Backstage)&lt;/b&gt; &lt;br&gt;</v>
      </c>
      <c r="U655" s="112" t="str">
        <f>IF(ISBLANK(G655),"","&amp;#149; "&amp;IF(ISBLANK(C655),"","&lt;S&gt;")&amp;I655&amp;IF(ISBLANK(A655),""," - &lt;a href='recommended.php#"&amp;AJ655&amp;"'&gt;&lt;b&gt;&lt;em&gt;&lt;font color='#9C004D'&gt;RECOMMENDED&lt;/font&gt;&lt;/em&gt;&lt;/b&gt;&lt;/a&gt;")&amp;" - "&amp;M655&amp;IF(ISBLANK(K655),K655," - &lt;b&gt;"&amp;K655&amp;"&lt;/b&gt; ")&amp;IF(B655="Sold Out"," - &lt;font color='#000099'&gt;&lt;b&gt;&lt;I&gt;sold out&lt;/I&gt;&lt;/b&gt;&lt;/font&gt;"," - &lt;font color='#728C00'&gt;&lt;em&gt;&lt;a href='http://www.shareasale.com/r.cfm?u=529909&amp;b=234786&amp;m=27601&amp;afftrack=&amp;urllink=www%2Eticketfly%2Ecom%2Fpurchase%2Fevent%2F"&amp;X655&amp;"' target='_blank'&gt;buy tickets&lt;/a&gt;&lt;/em&gt;&lt;/font&gt;")&amp;IF(ISBLANK(C655),"","&lt;/S&gt; &lt;b&gt;"&amp;C655&amp;"&lt;/b&gt;")&amp;"&lt;p&gt;")</f>
        <v>&amp;#149; Sunday, 2 September 2018 - Ohmme - &lt;b&gt;Backstage&lt;/b&gt;  - &lt;font color='#728C00'&gt;&lt;em&gt;&lt;a href='http://www.shareasale.com/r.cfm?u=529909&amp;b=234786&amp;m=27601&amp;afftrack=&amp;urllink=www%2Eticketfly%2Ecom%2Fpurchase%2Fevent%2F1719433' target='_blank'&gt;buy tickets&lt;/a&gt;&lt;/em&gt;&lt;/font&gt;&lt;p&gt;</v>
      </c>
      <c r="V655" s="95" t="str">
        <f t="shared" si="147"/>
        <v>&amp;#149; Ohmme - &lt;b&gt;&lt;a href='blackcat.php' title='list by venue'&gt;Black Cat&lt;/a&gt; (Backstage)&lt;/b&gt;  - &lt;font color='#005500'&gt;&lt;b&gt;NEW!&lt;/b&gt;&lt;/font&gt;&lt;br&gt;</v>
      </c>
      <c r="W655" s="90" t="s">
        <v>221</v>
      </c>
      <c r="X655" s="4">
        <v>1719433</v>
      </c>
      <c r="AE655" s="92" t="str">
        <f t="shared" si="148"/>
        <v>Sunday, 2 September 2018      [&lt;a name='20180902' href='#20180902'&gt;link to this day&lt;/a&gt;]</v>
      </c>
      <c r="AF655" s="96" t="str">
        <f t="shared" si="149"/>
        <v>&lt;a name='20180902'&gt;&lt;b&gt;Sunday, 2 September 2018: Ohmme - &lt;a href='blackcat.php' title='list by venue'&gt;Black Cat&lt;/a&gt; (Backstage)&lt;/b&gt;&lt;/a&gt;&lt;br&gt;</v>
      </c>
      <c r="AG655" s="97">
        <f t="shared" si="150"/>
        <v>2018</v>
      </c>
      <c r="AH655" s="97" t="str">
        <f t="shared" si="151"/>
        <v>09</v>
      </c>
      <c r="AI655" s="97" t="str">
        <f t="shared" si="152"/>
        <v>02</v>
      </c>
      <c r="AJ655" s="97" t="str">
        <f t="shared" si="153"/>
        <v>20180902</v>
      </c>
    </row>
    <row r="656" spans="4:36" ht="12" customHeight="1" x14ac:dyDescent="0.15">
      <c r="D656" s="110">
        <v>43223</v>
      </c>
      <c r="E656" s="9" t="s">
        <v>795</v>
      </c>
      <c r="F656" s="86" t="str">
        <f t="shared" si="141"/>
        <v>Sunday</v>
      </c>
      <c r="G656" s="91">
        <v>43345</v>
      </c>
      <c r="H656" s="92" t="str">
        <f>VLOOKUP(MONTH(G656),VLOOKUP!$W$1:$X$24,2)</f>
        <v>September</v>
      </c>
      <c r="I656" s="92" t="str">
        <f t="shared" si="142"/>
        <v>Sunday, 2 September 2018</v>
      </c>
      <c r="J656" s="90" t="s">
        <v>674</v>
      </c>
      <c r="K656" s="90" t="s">
        <v>454</v>
      </c>
      <c r="L656" s="86" t="str">
        <f t="shared" si="143"/>
        <v>&lt;a href='bluesalley.php' title='list by venue'&gt;Blues Alley&lt;/a&gt; (Two shows)</v>
      </c>
      <c r="M656" s="86" t="str">
        <f t="shared" si="144"/>
        <v>Chris Thomas King</v>
      </c>
      <c r="N656" s="86" t="str">
        <f>VLOOKUP(J656,VLOOKUP!$A$2:$S$54,19,FALSE)&amp;J656&amp;"&lt;/a&gt;"</f>
        <v>&lt;a href='bluesalley.php' title='list by venue'&gt;Blues Alley&lt;/a&gt;</v>
      </c>
      <c r="O656" s="160" t="s">
        <v>1533</v>
      </c>
      <c r="S656" s="95" t="str">
        <f t="shared" si="145"/>
        <v>Chris Thomas King</v>
      </c>
      <c r="T656" s="86" t="str">
        <f t="shared" si="146"/>
        <v>&amp;#149; Chris Thomas King - &lt;b&gt;&lt;a href='bluesalley.php' title='list by venue'&gt;Blues Alley&lt;/a&gt; (Two shows)&lt;/b&gt; &lt;br&gt;</v>
      </c>
      <c r="U656" s="86" t="str">
        <f>IF(ISBLANK(G656),"","&amp;#149; "&amp;IF(ISBLANK(C656),"","&lt;S&gt;")&amp;I656&amp;IF(ISBLANK(A656),""," - &lt;a href='recommended.php#"&amp;AJ656&amp;"'&gt;&lt;b&gt;&lt;em&gt;&lt;font color='#9C004D'&gt;RECOMMENDED&lt;/font&gt;&lt;/em&gt;&lt;/b&gt;&lt;/a&gt;")&amp;" - "&amp;M656&amp;IF(ISBLANK(K656),K656," - &lt;b&gt;"&amp;K656&amp;"&lt;/b&gt; ")&amp;IF(B656="Sold Out"," - &lt;font color='#000099'&gt;&lt;b&gt;&lt;I&gt;sold out&lt;/I&gt;&lt;/b&gt;&lt;/font&gt;","")&amp;IF(ISBLANK(C656),"","&lt;/S&gt; &lt;b&gt;"&amp;C656&amp;"&lt;/b&gt;")&amp;"&lt;p&gt;")</f>
        <v>&amp;#149; Sunday, 2 September 2018 - Chris Thomas King - &lt;b&gt;Two shows&lt;/b&gt; &lt;p&gt;</v>
      </c>
      <c r="V656" s="95" t="str">
        <f t="shared" si="147"/>
        <v>&amp;#149; Chris Thomas King - &lt;b&gt;&lt;a href='bluesalley.php' title='list by venue'&gt;Blues Alley&lt;/a&gt; (Two shows)&lt;/b&gt;  - &lt;font color='#005500'&gt;&lt;b&gt;NEW!&lt;/b&gt;&lt;/font&gt;&lt;br&gt;</v>
      </c>
      <c r="W656" s="90" t="s">
        <v>221</v>
      </c>
      <c r="AE656" s="92" t="str">
        <f t="shared" si="148"/>
        <v>Sunday, 2 September 2018      [&lt;a name='20180902' href='#20180902'&gt;link to this day&lt;/a&gt;]</v>
      </c>
      <c r="AF656" s="96" t="str">
        <f t="shared" si="149"/>
        <v>&lt;a name='20180902'&gt;&lt;b&gt;Sunday, 2 September 2018: Chris Thomas King - &lt;a href='bluesalley.php' title='list by venue'&gt;Blues Alley&lt;/a&gt; (Two shows)&lt;/b&gt;&lt;/a&gt;&lt;br&gt;</v>
      </c>
      <c r="AG656" s="97">
        <f t="shared" si="150"/>
        <v>2018</v>
      </c>
      <c r="AH656" s="97" t="str">
        <f t="shared" si="151"/>
        <v>09</v>
      </c>
      <c r="AI656" s="97" t="str">
        <f t="shared" si="152"/>
        <v>02</v>
      </c>
      <c r="AJ656" s="97" t="str">
        <f t="shared" si="153"/>
        <v>20180902</v>
      </c>
    </row>
    <row r="657" spans="2:36" ht="12" customHeight="1" x14ac:dyDescent="0.15">
      <c r="D657" s="110">
        <v>43209</v>
      </c>
      <c r="E657" s="9" t="s">
        <v>795</v>
      </c>
      <c r="F657" s="86" t="str">
        <f t="shared" si="141"/>
        <v>Monday</v>
      </c>
      <c r="G657" s="91">
        <v>43346</v>
      </c>
      <c r="H657" s="92" t="str">
        <f>VLOOKUP(MONTH(G657),VLOOKUP!$W$1:$X$24,2)</f>
        <v>September</v>
      </c>
      <c r="I657" s="92" t="str">
        <f t="shared" si="142"/>
        <v>Monday, 3 September 2018</v>
      </c>
      <c r="J657" s="9" t="s">
        <v>2781</v>
      </c>
      <c r="L657" s="86" t="str">
        <f t="shared" si="143"/>
        <v>&lt;a href='citywinery.php' title='list by venue'&gt;City Winery DC&lt;/a&gt; [1350 Okie St NE, Washington, DC 20002]</v>
      </c>
      <c r="M657" s="86" t="str">
        <f t="shared" si="144"/>
        <v>Carolyn Wonderland and Shinyribs</v>
      </c>
      <c r="N657" s="86" t="str">
        <f>VLOOKUP(J657,VLOOKUP!$A$2:$S$54,19,FALSE)&amp;J657&amp;"&lt;/a&gt; ["&amp;VLOOKUP(J657,VLOOKUP!$A$2:$S$54,3,FALSE)&amp;"]"</f>
        <v>&lt;a href='citywinery.php' title='list by venue'&gt;City Winery DC&lt;/a&gt; [1350 Okie St NE, Washington, DC 20002]</v>
      </c>
      <c r="O657" s="9" t="s">
        <v>2261</v>
      </c>
      <c r="P657" s="9" t="s">
        <v>2798</v>
      </c>
      <c r="S657" s="95" t="str">
        <f t="shared" si="145"/>
        <v>Carolyn Wonderland</v>
      </c>
      <c r="T657" s="86" t="str">
        <f t="shared" si="146"/>
        <v>&amp;#149; Carolyn Wonderland and Shinyribs - &lt;b&gt;&lt;a href='citywinery.php' title='list by venue'&gt;City Winery DC&lt;/a&gt; [1350 Okie St NE, Washington, DC 20002]&lt;/b&gt; &lt;br&gt;</v>
      </c>
      <c r="U657" s="86" t="str">
        <f>IF(ISBLANK(G657),"","&amp;#149; "&amp;IF(ISBLANK(C657),"","&lt;S&gt;")&amp;I657&amp;IF(ISBLANK(A657),""," - &lt;a href='recommended.php#"&amp;AJ657&amp;"'&gt;&lt;b&gt;&lt;em&gt;&lt;font color='#9C004D'&gt;RECOMMENDED&lt;/font&gt;&lt;/em&gt;&lt;/b&gt;&lt;/a&gt;")&amp;" - "&amp;M657&amp;IF(ISBLANK(K657),K657," - &lt;b&gt;"&amp;K657&amp;"&lt;/b&gt; ")&amp;IF(B657="Sold Out"," - &lt;font color='#000099'&gt;&lt;b&gt;&lt;I&gt;sold out&lt;/I&gt;&lt;/b&gt;&lt;/font&gt;","")&amp;IF(ISBLANK(C657),"","&lt;/S&gt; &lt;b&gt;"&amp;C657&amp;"&lt;/b&gt;")&amp;"&lt;p&gt;")</f>
        <v>&amp;#149; Monday, 3 September 2018 - Carolyn Wonderland and Shinyribs&lt;p&gt;</v>
      </c>
      <c r="V657" s="95" t="str">
        <f t="shared" si="147"/>
        <v>&amp;#149; Carolyn Wonderland and Shinyribs - &lt;b&gt;&lt;a href='citywinery.php' title='list by venue'&gt;City Winery DC&lt;/a&gt; [1350 Okie St NE, Washington, DC 20002]&lt;/b&gt;  - &lt;font color='#005500'&gt;&lt;b&gt;NEW!&lt;/b&gt;&lt;/font&gt;&lt;br&gt;</v>
      </c>
      <c r="AE657" s="92" t="str">
        <f t="shared" si="148"/>
        <v>Monday, 3 September 2018      [&lt;a name='20180903' href='#20180903'&gt;link to this day&lt;/a&gt;]</v>
      </c>
      <c r="AF657" s="96" t="str">
        <f t="shared" si="149"/>
        <v>&lt;a name='20180903'&gt;&lt;b&gt;Monday, 3 September 2018: Carolyn Wonderland and Shinyribs - &lt;a href='citywinery.php' title='list by venue'&gt;City Winery DC&lt;/a&gt; [1350 Okie St NE, Washington, DC 20002]&lt;/b&gt;&lt;/a&gt;&lt;br&gt;</v>
      </c>
      <c r="AG657" s="97">
        <f t="shared" si="150"/>
        <v>2018</v>
      </c>
      <c r="AH657" s="97" t="str">
        <f t="shared" si="151"/>
        <v>09</v>
      </c>
      <c r="AI657" s="97" t="str">
        <f t="shared" si="152"/>
        <v>03</v>
      </c>
      <c r="AJ657" s="97" t="str">
        <f t="shared" si="153"/>
        <v>20180903</v>
      </c>
    </row>
    <row r="658" spans="2:36" ht="12" customHeight="1" x14ac:dyDescent="0.15">
      <c r="D658" s="110">
        <v>43287</v>
      </c>
      <c r="E658" s="9" t="s">
        <v>795</v>
      </c>
      <c r="F658" s="86" t="str">
        <f t="shared" si="141"/>
        <v>Monday</v>
      </c>
      <c r="G658" s="91">
        <v>43346</v>
      </c>
      <c r="H658" s="92" t="str">
        <f>VLOOKUP(MONTH(G658),VLOOKUP!$W$1:$X$24,2)</f>
        <v>September</v>
      </c>
      <c r="I658" s="92" t="str">
        <f t="shared" si="142"/>
        <v>Monday, 3 September 2018</v>
      </c>
      <c r="J658" s="107" t="s">
        <v>647</v>
      </c>
      <c r="K658" s="106"/>
      <c r="L658" s="86" t="str">
        <f t="shared" si="143"/>
        <v>&lt;a href='metrogallery.php' title='list by venue'&gt;Metro Gallery (Baltimore)&lt;/a&gt;</v>
      </c>
      <c r="M658" s="86" t="str">
        <f t="shared" si="144"/>
        <v>Wax Idols and Shadow Age</v>
      </c>
      <c r="N658" s="86" t="str">
        <f>VLOOKUP(J658,VLOOKUP!$A$2:$S$54,19,FALSE)&amp;J658&amp;"&lt;/a&gt;"</f>
        <v>&lt;a href='metrogallery.php' title='list by venue'&gt;Metro Gallery (Baltimore)&lt;/a&gt;</v>
      </c>
      <c r="O658" s="3" t="s">
        <v>1979</v>
      </c>
      <c r="P658" s="3" t="s">
        <v>1992</v>
      </c>
      <c r="Q658" s="107"/>
      <c r="R658" s="107"/>
      <c r="S658" s="95" t="str">
        <f t="shared" si="145"/>
        <v>Wax Idols</v>
      </c>
      <c r="T658" s="86" t="str">
        <f t="shared" si="146"/>
        <v>&amp;#149; Wax Idols and Shadow Age - &lt;b&gt;&lt;a href='metrogallery.php' title='list by venue'&gt;Metro Gallery (Baltimore)&lt;/a&gt;&lt;/b&gt; &lt;br&gt;</v>
      </c>
      <c r="U658" s="86" t="str">
        <f>IF(ISBLANK(G658),"","&amp;#149; "&amp;IF(ISBLANK(C658),"","&lt;S&gt;")&amp;I658&amp;IF(ISBLANK(A658),""," - &lt;a href='recommended.php#"&amp;AJ658&amp;"'&gt;&lt;b&gt;&lt;em&gt;&lt;font color='#9C004D'&gt;RECOMMENDED&lt;/font&gt;&lt;/em&gt;&lt;/b&gt;&lt;/a&gt;")&amp;" - "&amp;M658&amp;IF(ISBLANK(K658),K658," - &lt;b&gt;"&amp;K658&amp;"&lt;/b&gt; ")&amp;IF(B658="Sold Out"," - &lt;font color='#000099'&gt;&lt;b&gt;&lt;I&gt;sold out&lt;/I&gt;&lt;/b&gt;&lt;/font&gt;","")&amp;IF(ISBLANK(C658),"","&lt;/S&gt; &lt;b&gt;"&amp;C658&amp;"&lt;/b&gt;")&amp;"&lt;p&gt;")</f>
        <v>&amp;#149; Monday, 3 September 2018 - Wax Idols and Shadow Age&lt;p&gt;</v>
      </c>
      <c r="V658" s="95" t="str">
        <f t="shared" si="147"/>
        <v>&amp;#149; Wax Idols and Shadow Age - &lt;b&gt;&lt;a href='metrogallery.php' title='list by venue'&gt;Metro Gallery (Baltimore)&lt;/a&gt;&lt;/b&gt;  - &lt;font color='#005500'&gt;&lt;b&gt;NEW!&lt;/b&gt;&lt;/font&gt;&lt;br&gt;</v>
      </c>
      <c r="AE658" s="92" t="str">
        <f t="shared" si="148"/>
        <v>Monday, 3 September 2018      [&lt;a name='20180903' href='#20180903'&gt;link to this day&lt;/a&gt;]</v>
      </c>
      <c r="AF658" s="96" t="str">
        <f t="shared" si="149"/>
        <v>&lt;a name='20180903'&gt;&lt;b&gt;Monday, 3 September 2018: Wax Idols and Shadow Age - &lt;a href='metrogallery.php' title='list by venue'&gt;Metro Gallery (Baltimore)&lt;/a&gt;&lt;/b&gt;&lt;/a&gt;&lt;br&gt;</v>
      </c>
      <c r="AG658" s="97">
        <f t="shared" si="150"/>
        <v>2018</v>
      </c>
      <c r="AH658" s="97" t="str">
        <f t="shared" si="151"/>
        <v>09</v>
      </c>
      <c r="AI658" s="97" t="str">
        <f t="shared" si="152"/>
        <v>03</v>
      </c>
      <c r="AJ658" s="97" t="str">
        <f t="shared" si="153"/>
        <v>20180903</v>
      </c>
    </row>
    <row r="659" spans="2:36" ht="12" customHeight="1" x14ac:dyDescent="0.15">
      <c r="D659" s="110">
        <v>43233</v>
      </c>
      <c r="E659" s="9" t="s">
        <v>795</v>
      </c>
      <c r="F659" s="86" t="str">
        <f t="shared" si="141"/>
        <v>Tuesday</v>
      </c>
      <c r="G659" s="91">
        <v>43347</v>
      </c>
      <c r="H659" s="92" t="str">
        <f>VLOOKUP(MONTH(G659),VLOOKUP!$W$1:$X$24,2)</f>
        <v>September</v>
      </c>
      <c r="I659" s="92" t="str">
        <f t="shared" si="142"/>
        <v>Tuesday, 4 September 2018</v>
      </c>
      <c r="J659" s="90" t="s">
        <v>217</v>
      </c>
      <c r="L659" s="86" t="str">
        <f t="shared" si="143"/>
        <v>&lt;a href='jamminjava.php' title='list by venue'&gt;Jammin' Java&lt;/a&gt;</v>
      </c>
      <c r="M659" s="86" t="str">
        <f t="shared" si="144"/>
        <v>the Bachelor Boys</v>
      </c>
      <c r="N659" s="86" t="str">
        <f>VLOOKUP(J659,VLOOKUP!$A$2:$S$54,19,FALSE)&amp;J659&amp;"&lt;/a&gt;"</f>
        <v>&lt;a href='jamminjava.php' title='list by venue'&gt;Jammin' Java&lt;/a&gt;</v>
      </c>
      <c r="O659" s="9" t="s">
        <v>1740</v>
      </c>
      <c r="S659" s="95" t="str">
        <f t="shared" si="145"/>
        <v>Bachelor Boys</v>
      </c>
      <c r="T659" s="86" t="str">
        <f t="shared" si="146"/>
        <v>&amp;#149; the Bachelor Boys - &lt;b&gt;&lt;a href='jamminjava.php' title='list by venue'&gt;Jammin' Java&lt;/a&gt;&lt;/b&gt; &lt;br&gt;</v>
      </c>
      <c r="U659" s="86" t="str">
        <f>IF(ISBLANK(G659),"","&amp;#149; "&amp;IF(ISBLANK(C659),"","&lt;S&gt;")&amp;I659&amp;IF(ISBLANK(A659),""," - &lt;a href='recommended.php#"&amp;AJ659&amp;"'&gt;&lt;b&gt;&lt;em&gt;&lt;font color='#9C004D'&gt;RECOMMENDED&lt;/font&gt;&lt;/em&gt;&lt;/b&gt;&lt;/a&gt;")&amp;" - "&amp;M659&amp;IF(ISBLANK(K659),K659," - &lt;b&gt;"&amp;K659&amp;"&lt;/b&gt; ")&amp;IF(B659="Sold Out"," - &lt;font color='#000099'&gt;&lt;b&gt;&lt;I&gt;sold out&lt;/I&gt;&lt;/b&gt;&lt;/font&gt;","")&amp;IF(ISBLANK(C659),"","&lt;/S&gt; &lt;b&gt;"&amp;C659&amp;"&lt;/b&gt;")&amp;"&lt;p&gt;")</f>
        <v>&amp;#149; Tuesday, 4 September 2018 - the Bachelor Boys&lt;p&gt;</v>
      </c>
      <c r="V659" s="95" t="str">
        <f t="shared" si="147"/>
        <v>&amp;#149; the Bachelor Boys - &lt;b&gt;&lt;a href='jamminjava.php' title='list by venue'&gt;Jammin' Java&lt;/a&gt;&lt;/b&gt;  - &lt;font color='#005500'&gt;&lt;b&gt;NEW!&lt;/b&gt;&lt;/font&gt;&lt;br&gt;</v>
      </c>
      <c r="X659" s="155" t="s">
        <v>1370</v>
      </c>
      <c r="AE659" s="92" t="str">
        <f t="shared" si="148"/>
        <v>Tuesday, 4 September 2018      [&lt;a name='20180904' href='#20180904'&gt;link to this day&lt;/a&gt;]</v>
      </c>
      <c r="AF659" s="96" t="str">
        <f t="shared" si="149"/>
        <v>&lt;a name='20180904'&gt;&lt;b&gt;Tuesday, 4 September 2018: the Bachelor Boys - &lt;a href='jamminjava.php' title='list by venue'&gt;Jammin' Java&lt;/a&gt;&lt;/b&gt;&lt;/a&gt;&lt;br&gt;</v>
      </c>
      <c r="AG659" s="97">
        <f t="shared" si="150"/>
        <v>2018</v>
      </c>
      <c r="AH659" s="97" t="str">
        <f t="shared" si="151"/>
        <v>09</v>
      </c>
      <c r="AI659" s="97" t="str">
        <f t="shared" si="152"/>
        <v>04</v>
      </c>
      <c r="AJ659" s="97" t="str">
        <f t="shared" si="153"/>
        <v>20180904</v>
      </c>
    </row>
    <row r="660" spans="2:36" ht="12" customHeight="1" x14ac:dyDescent="0.15">
      <c r="D660" s="110">
        <v>43276</v>
      </c>
      <c r="E660" s="9" t="s">
        <v>795</v>
      </c>
      <c r="F660" s="86" t="str">
        <f t="shared" si="141"/>
        <v>Tuesday</v>
      </c>
      <c r="G660" s="91">
        <v>43347</v>
      </c>
      <c r="H660" s="92" t="str">
        <f>VLOOKUP(MONTH(G660),VLOOKUP!$W$1:$X$24,2)</f>
        <v>September</v>
      </c>
      <c r="I660" s="92" t="str">
        <f t="shared" si="142"/>
        <v>Tuesday, 4 September 2018</v>
      </c>
      <c r="J660" s="90" t="s">
        <v>2218</v>
      </c>
      <c r="L660" s="86" t="str">
        <f t="shared" si="143"/>
        <v>&lt;a href='anthem.php' title='list by venue'&gt;The Anthem&lt;/a&gt; [901 Wharf Street SW, Washington, DC]</v>
      </c>
      <c r="M660" s="86" t="str">
        <f t="shared" si="144"/>
        <v>Miguel, DVSN, and Nonchalant Savant</v>
      </c>
      <c r="N660" s="86" t="str">
        <f>VLOOKUP(J660,VLOOKUP!$A$2:$S$54,19,FALSE)&amp;J660&amp;"&lt;/a&gt; ["&amp;VLOOKUP(J660,VLOOKUP!$A$2:$S$54,3,FALSE)&amp;"]"</f>
        <v>&lt;a href='anthem.php' title='list by venue'&gt;The Anthem&lt;/a&gt; [901 Wharf Street SW, Washington, DC]</v>
      </c>
      <c r="O660" s="9" t="s">
        <v>3303</v>
      </c>
      <c r="P660" s="9" t="s">
        <v>2424</v>
      </c>
      <c r="Q660" s="9" t="s">
        <v>3304</v>
      </c>
      <c r="S660" s="95" t="str">
        <f t="shared" si="145"/>
        <v>Miguel</v>
      </c>
      <c r="T660" s="86" t="str">
        <f t="shared" si="146"/>
        <v>&amp;#149; Miguel, DVSN, and Nonchalant Savant - &lt;b&gt;&lt;a href='anthem.php' title='list by venue'&gt;The Anthem&lt;/a&gt; [901 Wharf Street SW, Washington, DC]&lt;/b&gt; &lt;br&gt;</v>
      </c>
      <c r="U660" s="112" t="str">
        <f>IF(ISBLANK(G660),"","&amp;#149; "&amp;IF(ISBLANK(C660),"","&lt;S&gt;")&amp;I660&amp;IF(ISBLANK(A660),""," - &lt;a href='recommended.php#"&amp;AJ660&amp;"'&gt;&lt;b&gt;&lt;em&gt;&lt;font color='#9C004D'&gt;RECOMMENDED&lt;/font&gt;&lt;/em&gt;&lt;/b&gt;&lt;/a&gt;")&amp;" - "&amp;M660&amp;IF(ISBLANK(K660),K660," - &lt;b&gt;"&amp;K660&amp;"&lt;/b&gt; ")&amp;IF(B660="Sold Out"," - &lt;font color='#000099'&gt;&lt;b&gt;&lt;I&gt;sold out&lt;/I&gt;&lt;/b&gt;&lt;/font&gt;"," - &lt;font color='#728C00'&gt;&lt;em&gt;&lt;a href='http://www.shareasale.com/r.cfm?u=529909&amp;b=234786&amp;m=27601&amp;afftrack=&amp;urllink=www%2Eticketfly%2Ecom%2Fpurchase%2Fevent%2F"&amp;X660&amp;"' target='_blank'&gt;buy tickets&lt;/a&gt;&lt;/em&gt;&lt;/font&gt;")&amp;IF(ISBLANK(C660),"","&lt;/S&gt; &lt;b&gt;"&amp;C660&amp;"&lt;/b&gt;")&amp;"&lt;p&gt;")</f>
        <v>&amp;#149; Tuesday, 4 September 2018 - Miguel, DVSN, and Nonchalant Savant - &lt;font color='#728C00'&gt;&lt;em&gt;&lt;a href='http://www.shareasale.com/r.cfm?u=529909&amp;b=234786&amp;m=27601&amp;afftrack=&amp;urllink=www%2Eticketfly%2Ecom%2Fpurchase%2Fevent%2F1717232' target='_blank'&gt;buy tickets&lt;/a&gt;&lt;/em&gt;&lt;/font&gt;&lt;p&gt;</v>
      </c>
      <c r="V660" s="95" t="str">
        <f t="shared" si="147"/>
        <v>&amp;#149; Miguel, DVSN, and Nonchalant Savant - &lt;b&gt;&lt;a href='anthem.php' title='list by venue'&gt;The Anthem&lt;/a&gt; [901 Wharf Street SW, Washington, DC]&lt;/b&gt;  - &lt;font color='#005500'&gt;&lt;b&gt;NEW!&lt;/b&gt;&lt;/font&gt;&lt;br&gt;</v>
      </c>
      <c r="X660" s="9">
        <v>1717232</v>
      </c>
      <c r="AE660" s="92" t="str">
        <f t="shared" si="148"/>
        <v>Tuesday, 4 September 2018      [&lt;a name='20180904' href='#20180904'&gt;link to this day&lt;/a&gt;]</v>
      </c>
      <c r="AF660" s="96" t="str">
        <f t="shared" si="149"/>
        <v>&lt;a name='20180904'&gt;&lt;b&gt;Tuesday, 4 September 2018: Miguel, DVSN, and Nonchalant Savant - &lt;a href='anthem.php' title='list by venue'&gt;The Anthem&lt;/a&gt; [901 Wharf Street SW, Washington, DC]&lt;/b&gt;&lt;/a&gt;&lt;br&gt;</v>
      </c>
      <c r="AG660" s="97">
        <f t="shared" si="150"/>
        <v>2018</v>
      </c>
      <c r="AH660" s="97" t="str">
        <f t="shared" si="151"/>
        <v>09</v>
      </c>
      <c r="AI660" s="97" t="str">
        <f t="shared" si="152"/>
        <v>04</v>
      </c>
      <c r="AJ660" s="97" t="str">
        <f t="shared" si="153"/>
        <v>20180904</v>
      </c>
    </row>
    <row r="661" spans="2:36" ht="12" customHeight="1" x14ac:dyDescent="0.15">
      <c r="D661" s="110">
        <v>43223</v>
      </c>
      <c r="E661" s="9" t="s">
        <v>795</v>
      </c>
      <c r="F661" s="86" t="str">
        <f t="shared" si="141"/>
        <v>Wednesday</v>
      </c>
      <c r="G661" s="91">
        <v>43348</v>
      </c>
      <c r="H661" s="92" t="str">
        <f>VLOOKUP(MONTH(G661),VLOOKUP!$W$1:$X$24,2)</f>
        <v>September</v>
      </c>
      <c r="I661" s="92" t="str">
        <f t="shared" si="142"/>
        <v>Wednesday, 5 September 2018</v>
      </c>
      <c r="J661" s="90" t="s">
        <v>674</v>
      </c>
      <c r="K661" s="90" t="s">
        <v>454</v>
      </c>
      <c r="L661" s="86" t="str">
        <f t="shared" si="143"/>
        <v>&lt;a href='bluesalley.php' title='list by venue'&gt;Blues Alley&lt;/a&gt; (Two shows)</v>
      </c>
      <c r="M661" s="86" t="str">
        <f t="shared" si="144"/>
        <v>Steve Wilson Quartet with Raymond Angry, Willie Jones III, &amp;amp; Ben Williams</v>
      </c>
      <c r="N661" s="86" t="str">
        <f>VLOOKUP(J661,VLOOKUP!$A$2:$S$54,19,FALSE)&amp;J661&amp;"&lt;/a&gt;"</f>
        <v>&lt;a href='bluesalley.php' title='list by venue'&gt;Blues Alley&lt;/a&gt;</v>
      </c>
      <c r="O661" s="160" t="s">
        <v>2923</v>
      </c>
      <c r="S661" s="95" t="str">
        <f t="shared" si="145"/>
        <v>Steve Wilson Quartet with Raymond Angry, Willie Jones III, &amp;amp; Ben Williams</v>
      </c>
      <c r="T661" s="86" t="str">
        <f t="shared" si="146"/>
        <v>&amp;#149; Steve Wilson Quartet with Raymond Angry, Willie Jones III, &amp;amp; Ben Williams - &lt;b&gt;&lt;a href='bluesalley.php' title='list by venue'&gt;Blues Alley&lt;/a&gt; (Two shows)&lt;/b&gt; &lt;br&gt;</v>
      </c>
      <c r="U661" s="86" t="str">
        <f>IF(ISBLANK(G661),"","&amp;#149; "&amp;IF(ISBLANK(C661),"","&lt;S&gt;")&amp;I661&amp;IF(ISBLANK(A661),""," - &lt;a href='recommended.php#"&amp;AJ661&amp;"'&gt;&lt;b&gt;&lt;em&gt;&lt;font color='#9C004D'&gt;RECOMMENDED&lt;/font&gt;&lt;/em&gt;&lt;/b&gt;&lt;/a&gt;")&amp;" - "&amp;M661&amp;IF(ISBLANK(K661),K661," - &lt;b&gt;"&amp;K661&amp;"&lt;/b&gt; ")&amp;IF(B661="Sold Out"," - &lt;font color='#000099'&gt;&lt;b&gt;&lt;I&gt;sold out&lt;/I&gt;&lt;/b&gt;&lt;/font&gt;","")&amp;IF(ISBLANK(C661),"","&lt;/S&gt; &lt;b&gt;"&amp;C661&amp;"&lt;/b&gt;")&amp;"&lt;p&gt;")</f>
        <v>&amp;#149; Wednesday, 5 September 2018 - Steve Wilson Quartet with Raymond Angry, Willie Jones III, &amp;amp; Ben Williams - &lt;b&gt;Two shows&lt;/b&gt; &lt;p&gt;</v>
      </c>
      <c r="V661" s="95" t="str">
        <f t="shared" si="147"/>
        <v>&amp;#149; Steve Wilson Quartet with Raymond Angry, Willie Jones III, &amp;amp; Ben Williams - &lt;b&gt;&lt;a href='bluesalley.php' title='list by venue'&gt;Blues Alley&lt;/a&gt; (Two shows)&lt;/b&gt;  - &lt;font color='#005500'&gt;&lt;b&gt;NEW!&lt;/b&gt;&lt;/font&gt;&lt;br&gt;</v>
      </c>
      <c r="W661" s="90" t="s">
        <v>221</v>
      </c>
      <c r="AE661" s="92" t="str">
        <f t="shared" si="148"/>
        <v>Wednesday, 5 September 2018      [&lt;a name='20180905' href='#20180905'&gt;link to this day&lt;/a&gt;]</v>
      </c>
      <c r="AF661" s="96" t="str">
        <f t="shared" si="149"/>
        <v>&lt;a name='20180905'&gt;&lt;b&gt;Wednesday, 5 September 2018: Steve Wilson Quartet with Raymond Angry, Willie Jones III, &amp;amp; Ben Williams - &lt;a href='bluesalley.php' title='list by venue'&gt;Blues Alley&lt;/a&gt; (Two shows)&lt;/b&gt;&lt;/a&gt;&lt;br&gt;</v>
      </c>
      <c r="AG661" s="97">
        <f t="shared" si="150"/>
        <v>2018</v>
      </c>
      <c r="AH661" s="97" t="str">
        <f t="shared" si="151"/>
        <v>09</v>
      </c>
      <c r="AI661" s="97" t="str">
        <f t="shared" si="152"/>
        <v>05</v>
      </c>
      <c r="AJ661" s="97" t="str">
        <f t="shared" si="153"/>
        <v>20180905</v>
      </c>
    </row>
    <row r="662" spans="2:36" ht="12" customHeight="1" x14ac:dyDescent="0.15">
      <c r="D662" s="110">
        <v>43209</v>
      </c>
      <c r="E662" s="9" t="s">
        <v>795</v>
      </c>
      <c r="F662" s="86" t="str">
        <f t="shared" si="141"/>
        <v>Wednesday</v>
      </c>
      <c r="G662" s="91">
        <v>43348</v>
      </c>
      <c r="H662" s="92" t="str">
        <f>VLOOKUP(MONTH(G662),VLOOKUP!$W$1:$X$24,2)</f>
        <v>September</v>
      </c>
      <c r="I662" s="92" t="str">
        <f t="shared" si="142"/>
        <v>Wednesday, 5 September 2018</v>
      </c>
      <c r="J662" s="106" t="s">
        <v>606</v>
      </c>
      <c r="L662" s="86" t="str">
        <f t="shared" si="143"/>
        <v>&lt;a href='ottobar.php' title='list by venue'&gt;Ottobar (Baltimore)&lt;/a&gt;</v>
      </c>
      <c r="M662" s="86" t="str">
        <f t="shared" si="144"/>
        <v>Ought and Swearin'</v>
      </c>
      <c r="N662" s="86" t="str">
        <f>VLOOKUP(J662,VLOOKUP!$A$2:$S$54,19,FALSE)&amp;J662&amp;"&lt;/a&gt;"</f>
        <v>&lt;a href='ottobar.php' title='list by venue'&gt;Ottobar (Baltimore)&lt;/a&gt;</v>
      </c>
      <c r="O662" s="1" t="s">
        <v>2405</v>
      </c>
      <c r="P662" s="1" t="s">
        <v>2404</v>
      </c>
      <c r="Q662" s="106"/>
      <c r="R662" s="106"/>
      <c r="S662" s="95" t="str">
        <f t="shared" si="145"/>
        <v>Ought</v>
      </c>
      <c r="T662" s="86" t="str">
        <f t="shared" si="146"/>
        <v>&amp;#149; Ought and Swearin' - &lt;b&gt;&lt;a href='ottobar.php' title='list by venue'&gt;Ottobar (Baltimore)&lt;/a&gt;&lt;/b&gt; &lt;br&gt;</v>
      </c>
      <c r="U662" s="112" t="str">
        <f>IF(ISBLANK(G662),"","&amp;#149; "&amp;IF(ISBLANK(C662),"","&lt;S&gt;")&amp;I662&amp;IF(ISBLANK(A662),""," - &lt;a href='recommended.php#"&amp;AJ662&amp;"'&gt;&lt;b&gt;&lt;em&gt;&lt;font color='#9C004D'&gt;RECOMMENDED&lt;/font&gt;&lt;/em&gt;&lt;/b&gt;&lt;/a&gt;")&amp;" - "&amp;M662&amp;IF(ISBLANK(K662),K662," - &lt;b&gt;"&amp;K662&amp;"&lt;/b&gt; ")&amp;IF(B662="Sold Out"," - &lt;font color='#000099'&gt;&lt;b&gt;&lt;I&gt;sold out&lt;/I&gt;&lt;/b&gt;&lt;/font&gt;"," - &lt;font color='#728C00'&gt;&lt;em&gt;&lt;a href='http://www.shareasale.com/r.cfm?u=529909&amp;b=234786&amp;m=27601&amp;afftrack=&amp;urllink=www%2Eticketfly%2Ecom%2Fpurchase%2Fevent%2F"&amp;X662&amp;"' target='_blank'&gt;buy tickets&lt;/a&gt;&lt;/em&gt;&lt;/font&gt;")&amp;IF(ISBLANK(C662),"","&lt;/S&gt; &lt;b&gt;"&amp;C662&amp;"&lt;/b&gt;")&amp;"&lt;p&gt;")</f>
        <v>&amp;#149; Wednesday, 5 September 2018 - Ought and Swearin' - &lt;font color='#728C00'&gt;&lt;em&gt;&lt;a href='http://www.shareasale.com/r.cfm?u=529909&amp;b=234786&amp;m=27601&amp;afftrack=&amp;urllink=www%2Eticketfly%2Ecom%2Fpurchase%2Fevent%2F1685883' target='_blank'&gt;buy tickets&lt;/a&gt;&lt;/em&gt;&lt;/font&gt;&lt;p&gt;</v>
      </c>
      <c r="V662" s="95" t="str">
        <f t="shared" si="147"/>
        <v>&amp;#149; Ought and Swearin' - &lt;b&gt;&lt;a href='ottobar.php' title='list by venue'&gt;Ottobar (Baltimore)&lt;/a&gt;&lt;/b&gt;  - &lt;font color='#005500'&gt;&lt;b&gt;NEW!&lt;/b&gt;&lt;/font&gt;&lt;br&gt;</v>
      </c>
      <c r="X662" s="9">
        <v>1685883</v>
      </c>
      <c r="AE662" s="92" t="str">
        <f t="shared" si="148"/>
        <v>Wednesday, 5 September 2018      [&lt;a name='20180905' href='#20180905'&gt;link to this day&lt;/a&gt;]</v>
      </c>
      <c r="AF662" s="96" t="str">
        <f t="shared" si="149"/>
        <v>&lt;a name='20180905'&gt;&lt;b&gt;Wednesday, 5 September 2018: Ought and Swearin' - &lt;a href='ottobar.php' title='list by venue'&gt;Ottobar (Baltimore)&lt;/a&gt;&lt;/b&gt;&lt;/a&gt;&lt;br&gt;</v>
      </c>
      <c r="AG662" s="97">
        <f t="shared" si="150"/>
        <v>2018</v>
      </c>
      <c r="AH662" s="97" t="str">
        <f t="shared" si="151"/>
        <v>09</v>
      </c>
      <c r="AI662" s="97" t="str">
        <f t="shared" si="152"/>
        <v>05</v>
      </c>
      <c r="AJ662" s="97" t="str">
        <f t="shared" si="153"/>
        <v>20180905</v>
      </c>
    </row>
    <row r="663" spans="2:36" ht="12" customHeight="1" x14ac:dyDescent="0.15">
      <c r="D663" s="110">
        <v>43153</v>
      </c>
      <c r="E663" s="9" t="s">
        <v>795</v>
      </c>
      <c r="F663" s="86" t="str">
        <f t="shared" si="141"/>
        <v>Wednesday</v>
      </c>
      <c r="G663" s="91">
        <v>43348</v>
      </c>
      <c r="H663" s="92" t="str">
        <f>VLOOKUP(MONTH(G663),VLOOKUP!$W$1:$X$24,2)</f>
        <v>September</v>
      </c>
      <c r="I663" s="92" t="str">
        <f t="shared" si="142"/>
        <v>Wednesday, 5 September 2018</v>
      </c>
      <c r="J663" s="90" t="s">
        <v>2218</v>
      </c>
      <c r="L663" s="86" t="str">
        <f t="shared" si="143"/>
        <v>&lt;a href='anthem.php' title='list by venue'&gt;The Anthem&lt;/a&gt; [901 Wharf Street SW, Washington, DC]</v>
      </c>
      <c r="M663" s="86" t="str">
        <f t="shared" si="144"/>
        <v>Mac Demarco</v>
      </c>
      <c r="N663" s="86" t="str">
        <f>VLOOKUP(J663,VLOOKUP!$A$2:$S$54,19,FALSE)&amp;J663&amp;"&lt;/a&gt; ["&amp;VLOOKUP(J663,VLOOKUP!$A$2:$S$54,3,FALSE)&amp;"]"</f>
        <v>&lt;a href='anthem.php' title='list by venue'&gt;The Anthem&lt;/a&gt; [901 Wharf Street SW, Washington, DC]</v>
      </c>
      <c r="O663" s="9" t="s">
        <v>2551</v>
      </c>
      <c r="S663" s="95" t="str">
        <f t="shared" si="145"/>
        <v>Mac Demarco</v>
      </c>
      <c r="T663" s="86" t="str">
        <f t="shared" si="146"/>
        <v>&amp;#149; Mac Demarco - &lt;b&gt;&lt;a href='anthem.php' title='list by venue'&gt;The Anthem&lt;/a&gt; [901 Wharf Street SW, Washington, DC]&lt;/b&gt; &lt;br&gt;</v>
      </c>
      <c r="U663" s="112" t="str">
        <f>IF(ISBLANK(G663),"","&amp;#149; "&amp;IF(ISBLANK(C663),"","&lt;S&gt;")&amp;I663&amp;IF(ISBLANK(A663),""," - &lt;a href='recommended.php#"&amp;AJ663&amp;"'&gt;&lt;b&gt;&lt;em&gt;&lt;font color='#9C004D'&gt;RECOMMENDED&lt;/font&gt;&lt;/em&gt;&lt;/b&gt;&lt;/a&gt;")&amp;" - "&amp;M663&amp;IF(ISBLANK(K663),K663," - &lt;b&gt;"&amp;K663&amp;"&lt;/b&gt; ")&amp;IF(B663="Sold Out"," - &lt;font color='#000099'&gt;&lt;b&gt;&lt;I&gt;sold out&lt;/I&gt;&lt;/b&gt;&lt;/font&gt;"," - &lt;font color='#728C00'&gt;&lt;em&gt;&lt;a href='http://www.shareasale.com/r.cfm?u=529909&amp;b=234786&amp;m=27601&amp;afftrack=&amp;urllink=www%2Eticketfly%2Ecom%2Fpurchase%2Fevent%2F"&amp;X663&amp;"' target='_blank'&gt;buy tickets&lt;/a&gt;&lt;/em&gt;&lt;/font&gt;")&amp;IF(ISBLANK(C663),"","&lt;/S&gt; &lt;b&gt;"&amp;C663&amp;"&lt;/b&gt;")&amp;"&lt;p&gt;")</f>
        <v>&amp;#149; Wednesday, 5 September 2018 - Mac Demarco - &lt;font color='#728C00'&gt;&lt;em&gt;&lt;a href='http://www.shareasale.com/r.cfm?u=529909&amp;b=234786&amp;m=27601&amp;afftrack=&amp;urllink=www%2Eticketfly%2Ecom%2Fpurchase%2Fevent%2F1642802' target='_blank'&gt;buy tickets&lt;/a&gt;&lt;/em&gt;&lt;/font&gt;&lt;p&gt;</v>
      </c>
      <c r="V663" s="95" t="str">
        <f t="shared" si="147"/>
        <v>&amp;#149; Mac Demarco - &lt;b&gt;&lt;a href='anthem.php' title='list by venue'&gt;The Anthem&lt;/a&gt; [901 Wharf Street SW, Washington, DC]&lt;/b&gt;  - &lt;font color='#005500'&gt;&lt;b&gt;NEW!&lt;/b&gt;&lt;/font&gt;&lt;br&gt;</v>
      </c>
      <c r="X663" s="9">
        <v>1642802</v>
      </c>
      <c r="AE663" s="92" t="str">
        <f t="shared" si="148"/>
        <v>Wednesday, 5 September 2018      [&lt;a name='20180905' href='#20180905'&gt;link to this day&lt;/a&gt;]</v>
      </c>
      <c r="AF663" s="96" t="str">
        <f t="shared" si="149"/>
        <v>&lt;a name='20180905'&gt;&lt;b&gt;Wednesday, 5 September 2018: Mac Demarco - &lt;a href='anthem.php' title='list by venue'&gt;The Anthem&lt;/a&gt; [901 Wharf Street SW, Washington, DC]&lt;/b&gt;&lt;/a&gt;&lt;br&gt;</v>
      </c>
      <c r="AG663" s="97">
        <f t="shared" si="150"/>
        <v>2018</v>
      </c>
      <c r="AH663" s="97" t="str">
        <f t="shared" si="151"/>
        <v>09</v>
      </c>
      <c r="AI663" s="97" t="str">
        <f t="shared" si="152"/>
        <v>05</v>
      </c>
      <c r="AJ663" s="97" t="str">
        <f t="shared" si="153"/>
        <v>20180905</v>
      </c>
    </row>
    <row r="664" spans="2:36" ht="12" customHeight="1" x14ac:dyDescent="0.15">
      <c r="D664" s="110">
        <v>43223</v>
      </c>
      <c r="E664" s="9" t="s">
        <v>795</v>
      </c>
      <c r="F664" s="86" t="str">
        <f t="shared" si="141"/>
        <v>Wednesday</v>
      </c>
      <c r="G664" s="91">
        <v>43348</v>
      </c>
      <c r="H664" s="92" t="str">
        <f>VLOOKUP(MONTH(G664),VLOOKUP!$W$1:$X$24,2)</f>
        <v>September</v>
      </c>
      <c r="I664" s="92" t="str">
        <f t="shared" si="142"/>
        <v>Wednesday, 5 September 2018</v>
      </c>
      <c r="J664" s="90" t="s">
        <v>234</v>
      </c>
      <c r="K664" s="9" t="s">
        <v>2962</v>
      </c>
      <c r="L664" s="86" t="str">
        <f t="shared" si="143"/>
        <v>&lt;a href='wolftrap.php' title='list by venue'&gt;Wolf Trap&lt;/a&gt; (Filene Center - Meet You There Tour)</v>
      </c>
      <c r="M664" s="86" t="str">
        <f t="shared" si="144"/>
        <v>5 Seconds of Summer</v>
      </c>
      <c r="N664" s="86" t="str">
        <f>VLOOKUP(J664,VLOOKUP!$A$2:$S$54,19,FALSE)&amp;J664&amp;"&lt;/a&gt;"</f>
        <v>&lt;a href='wolftrap.php' title='list by venue'&gt;Wolf Trap&lt;/a&gt;</v>
      </c>
      <c r="O664" s="9" t="s">
        <v>2629</v>
      </c>
      <c r="S664" s="95" t="str">
        <f t="shared" si="145"/>
        <v>5 Seconds of Summer</v>
      </c>
      <c r="T664" s="86" t="str">
        <f t="shared" si="146"/>
        <v>&amp;#149; 5 Seconds of Summer - &lt;b&gt;&lt;a href='wolftrap.php' title='list by venue'&gt;Wolf Trap&lt;/a&gt; (Filene Center - Meet You There Tour)&lt;/b&gt; &lt;br&gt;</v>
      </c>
      <c r="U664" s="86" t="str">
        <f>IF(ISBLANK(G664),"","&amp;#149; "&amp;IF(ISBLANK(C664),"","&lt;S&gt;")&amp;I664&amp;IF(ISBLANK(A664),""," - &lt;a href='recommended.php#"&amp;AJ664&amp;"'&gt;&lt;b&gt;&lt;em&gt;&lt;font color='#9C004D'&gt;RECOMMENDED&lt;/font&gt;&lt;/em&gt;&lt;/b&gt;&lt;/a&gt;")&amp;" - "&amp;M664&amp;IF(ISBLANK(K664),K664," - &lt;b&gt;"&amp;K664&amp;"&lt;/b&gt; ")&amp;IF(B664="Sold Out"," - &lt;font color='#000099'&gt;&lt;b&gt;&lt;I&gt;sold out&lt;/I&gt;&lt;/b&gt;&lt;/font&gt;","")&amp;IF(ISBLANK(C664),"","&lt;/S&gt; &lt;b&gt;"&amp;C664&amp;"&lt;/b&gt;")&amp;"&lt;p&gt;")</f>
        <v>&amp;#149; Wednesday, 5 September 2018 - 5 Seconds of Summer - &lt;b&gt;Filene Center - Meet You There Tour&lt;/b&gt; &lt;p&gt;</v>
      </c>
      <c r="V664" s="95" t="str">
        <f t="shared" si="147"/>
        <v>&amp;#149; 5 Seconds of Summer - &lt;b&gt;&lt;a href='wolftrap.php' title='list by venue'&gt;Wolf Trap&lt;/a&gt; (Filene Center - Meet You There Tour)&lt;/b&gt;  - &lt;font color='#005500'&gt;&lt;b&gt;NEW!&lt;/b&gt;&lt;/font&gt;&lt;br&gt;</v>
      </c>
      <c r="AE664" s="92" t="str">
        <f t="shared" si="148"/>
        <v>Wednesday, 5 September 2018      [&lt;a name='20180905' href='#20180905'&gt;link to this day&lt;/a&gt;]</v>
      </c>
      <c r="AF664" s="96" t="str">
        <f t="shared" si="149"/>
        <v>&lt;a name='20180905'&gt;&lt;b&gt;Wednesday, 5 September 2018: 5 Seconds of Summer - &lt;a href='wolftrap.php' title='list by venue'&gt;Wolf Trap&lt;/a&gt; (Filene Center - Meet You There Tour)&lt;/b&gt;&lt;/a&gt;&lt;br&gt;</v>
      </c>
      <c r="AG664" s="97">
        <f t="shared" si="150"/>
        <v>2018</v>
      </c>
      <c r="AH664" s="97" t="str">
        <f t="shared" si="151"/>
        <v>09</v>
      </c>
      <c r="AI664" s="97" t="str">
        <f t="shared" si="152"/>
        <v>05</v>
      </c>
      <c r="AJ664" s="97" t="str">
        <f t="shared" si="153"/>
        <v>20180905</v>
      </c>
    </row>
    <row r="665" spans="2:36" ht="12" customHeight="1" x14ac:dyDescent="0.15">
      <c r="B665" s="9" t="s">
        <v>629</v>
      </c>
      <c r="D665" s="110">
        <v>43207</v>
      </c>
      <c r="E665" s="9" t="s">
        <v>795</v>
      </c>
      <c r="F665" s="86" t="str">
        <f t="shared" si="141"/>
        <v>Thursday</v>
      </c>
      <c r="G665" s="113">
        <v>43349</v>
      </c>
      <c r="H665" s="92" t="str">
        <f>VLOOKUP(MONTH(G665),VLOOKUP!$W$1:$X$24,2)</f>
        <v>September</v>
      </c>
      <c r="I665" s="92" t="str">
        <f t="shared" si="142"/>
        <v>Thursday, 6 September 2018</v>
      </c>
      <c r="J665" s="90" t="s">
        <v>235</v>
      </c>
      <c r="K665" s="9" t="s">
        <v>321</v>
      </c>
      <c r="L665" s="86" t="str">
        <f t="shared" si="143"/>
        <v>&lt;a href='blackcat.php' title='list by venue'&gt;Black Cat&lt;/a&gt; (Mainstage)</v>
      </c>
      <c r="M665" s="86" t="str">
        <f t="shared" si="144"/>
        <v>the Jesus Lizard and All Souls</v>
      </c>
      <c r="N665" s="86" t="str">
        <f>VLOOKUP(J665,VLOOKUP!$A$2:$S$54,19,FALSE)&amp;J665&amp;"&lt;/a&gt;"</f>
        <v>&lt;a href='blackcat.php' title='list by venue'&gt;Black Cat&lt;/a&gt;</v>
      </c>
      <c r="O665" s="16" t="s">
        <v>2752</v>
      </c>
      <c r="P665" s="9" t="s">
        <v>2821</v>
      </c>
      <c r="S665" s="95" t="str">
        <f t="shared" si="145"/>
        <v>Jesus Lizard</v>
      </c>
      <c r="T665" s="86" t="str">
        <f t="shared" si="146"/>
        <v>&amp;#149; the Jesus Lizard and All Souls - &lt;b&gt;&lt;a href='blackcat.php' title='list by venue'&gt;Black Cat&lt;/a&gt; (Mainstage)&lt;/b&gt;  - &lt;font color='#000099'&gt;&lt;b&gt;&lt;I&gt;sold out&lt;/I&gt;&lt;/b&gt;&lt;/font&gt;&lt;br&gt;</v>
      </c>
      <c r="U665" s="112" t="str">
        <f>IF(ISBLANK(G665),"","&amp;#149; "&amp;IF(ISBLANK(C665),"","&lt;S&gt;")&amp;I665&amp;IF(ISBLANK(A665),""," - &lt;a href='recommended.php#"&amp;AJ665&amp;"'&gt;&lt;b&gt;&lt;em&gt;&lt;font color='#9C004D'&gt;RECOMMENDED&lt;/font&gt;&lt;/em&gt;&lt;/b&gt;&lt;/a&gt;")&amp;" - "&amp;M665&amp;IF(ISBLANK(K665),K665," - &lt;b&gt;"&amp;K665&amp;"&lt;/b&gt; ")&amp;IF(B665="Sold Out"," - &lt;font color='#000099'&gt;&lt;b&gt;&lt;I&gt;sold out&lt;/I&gt;&lt;/b&gt;&lt;/font&gt;"," - &lt;font color='#728C00'&gt;&lt;em&gt;&lt;a href='http://www.shareasale.com/r.cfm?u=529909&amp;b=234786&amp;m=27601&amp;afftrack=&amp;urllink=www%2Eticketfly%2Ecom%2Fpurchase%2Fevent%2F"&amp;X665&amp;"' target='_blank'&gt;buy tickets&lt;/a&gt;&lt;/em&gt;&lt;/font&gt;")&amp;IF(ISBLANK(C665),"","&lt;/S&gt; &lt;b&gt;"&amp;C665&amp;"&lt;/b&gt;")&amp;"&lt;p&gt;")</f>
        <v>&amp;#149; Thursday, 6 September 2018 - the Jesus Lizard and All Souls - &lt;b&gt;Mainstage&lt;/b&gt;  - &lt;font color='#000099'&gt;&lt;b&gt;&lt;I&gt;sold out&lt;/I&gt;&lt;/b&gt;&lt;/font&gt;&lt;p&gt;</v>
      </c>
      <c r="V665" s="95" t="str">
        <f t="shared" si="147"/>
        <v>&amp;#149; the Jesus Lizard and All Souls - &lt;b&gt;&lt;a href='blackcat.php' title='list by venue'&gt;Black Cat&lt;/a&gt; (Mainstage)&lt;/b&gt;  - &lt;font color='#000099'&gt;&lt;b&gt;&lt;I&gt;sold out&lt;/I&gt;&lt;/b&gt;&lt;/font&gt; - &lt;font color='#005500'&gt;&lt;b&gt;NEW!&lt;/b&gt;&lt;/font&gt;&lt;br&gt;</v>
      </c>
      <c r="W665" s="90" t="s">
        <v>221</v>
      </c>
      <c r="X665" s="4">
        <v>1682713</v>
      </c>
      <c r="AE665" s="92" t="str">
        <f t="shared" si="148"/>
        <v>Thursday, 6 September 2018      [&lt;a name='20180906' href='#20180906'&gt;link to this day&lt;/a&gt;]</v>
      </c>
      <c r="AF665" s="96" t="str">
        <f t="shared" si="149"/>
        <v>&lt;a name='20180906'&gt;&lt;b&gt;Thursday, 6 September 2018: the Jesus Lizard and All Souls - &lt;a href='blackcat.php' title='list by venue'&gt;Black Cat&lt;/a&gt; (Mainstage)&lt;/b&gt;&lt;/a&gt;&lt;br&gt;</v>
      </c>
      <c r="AG665" s="97">
        <f t="shared" si="150"/>
        <v>2018</v>
      </c>
      <c r="AH665" s="97" t="str">
        <f t="shared" si="151"/>
        <v>09</v>
      </c>
      <c r="AI665" s="97" t="str">
        <f t="shared" si="152"/>
        <v>06</v>
      </c>
      <c r="AJ665" s="97" t="str">
        <f t="shared" si="153"/>
        <v>20180906</v>
      </c>
    </row>
    <row r="666" spans="2:36" ht="12" customHeight="1" x14ac:dyDescent="0.15">
      <c r="D666" s="110">
        <v>43223</v>
      </c>
      <c r="E666" s="9" t="s">
        <v>795</v>
      </c>
      <c r="F666" s="86" t="str">
        <f t="shared" si="141"/>
        <v>Thursday</v>
      </c>
      <c r="G666" s="91">
        <v>43349</v>
      </c>
      <c r="H666" s="92" t="str">
        <f>VLOOKUP(MONTH(G666),VLOOKUP!$W$1:$X$24,2)</f>
        <v>September</v>
      </c>
      <c r="I666" s="92" t="str">
        <f t="shared" si="142"/>
        <v>Thursday, 6 September 2018</v>
      </c>
      <c r="J666" s="90" t="s">
        <v>674</v>
      </c>
      <c r="K666" s="90" t="s">
        <v>454</v>
      </c>
      <c r="L666" s="86" t="str">
        <f t="shared" si="143"/>
        <v>&lt;a href='bluesalley.php' title='list by venue'&gt;Blues Alley&lt;/a&gt; (Two shows)</v>
      </c>
      <c r="M666" s="86" t="str">
        <f t="shared" si="144"/>
        <v>Yellowjackets</v>
      </c>
      <c r="N666" s="86" t="str">
        <f>VLOOKUP(J666,VLOOKUP!$A$2:$S$54,19,FALSE)&amp;J666&amp;"&lt;/a&gt;"</f>
        <v>&lt;a href='bluesalley.php' title='list by venue'&gt;Blues Alley&lt;/a&gt;</v>
      </c>
      <c r="O666" s="160" t="s">
        <v>2113</v>
      </c>
      <c r="S666" s="95" t="str">
        <f t="shared" si="145"/>
        <v>Yellowjackets</v>
      </c>
      <c r="T666" s="86" t="str">
        <f t="shared" si="146"/>
        <v>&amp;#149; Yellowjackets - &lt;b&gt;&lt;a href='bluesalley.php' title='list by venue'&gt;Blues Alley&lt;/a&gt; (Two shows)&lt;/b&gt; &lt;br&gt;</v>
      </c>
      <c r="U666" s="86" t="str">
        <f>IF(ISBLANK(G666),"","&amp;#149; "&amp;IF(ISBLANK(C666),"","&lt;S&gt;")&amp;I666&amp;IF(ISBLANK(A666),""," - &lt;a href='recommended.php#"&amp;AJ666&amp;"'&gt;&lt;b&gt;&lt;em&gt;&lt;font color='#9C004D'&gt;RECOMMENDED&lt;/font&gt;&lt;/em&gt;&lt;/b&gt;&lt;/a&gt;")&amp;" - "&amp;M666&amp;IF(ISBLANK(K666),K666," - &lt;b&gt;"&amp;K666&amp;"&lt;/b&gt; ")&amp;IF(B666="Sold Out"," - &lt;font color='#000099'&gt;&lt;b&gt;&lt;I&gt;sold out&lt;/I&gt;&lt;/b&gt;&lt;/font&gt;","")&amp;IF(ISBLANK(C666),"","&lt;/S&gt; &lt;b&gt;"&amp;C666&amp;"&lt;/b&gt;")&amp;"&lt;p&gt;")</f>
        <v>&amp;#149; Thursday, 6 September 2018 - Yellowjackets - &lt;b&gt;Two shows&lt;/b&gt; &lt;p&gt;</v>
      </c>
      <c r="V666" s="95" t="str">
        <f t="shared" si="147"/>
        <v>&amp;#149; Yellowjackets - &lt;b&gt;&lt;a href='bluesalley.php' title='list by venue'&gt;Blues Alley&lt;/a&gt; (Two shows)&lt;/b&gt;  - &lt;font color='#005500'&gt;&lt;b&gt;NEW!&lt;/b&gt;&lt;/font&gt;&lt;br&gt;</v>
      </c>
      <c r="W666" s="90" t="s">
        <v>221</v>
      </c>
      <c r="AE666" s="92" t="str">
        <f t="shared" si="148"/>
        <v>Thursday, 6 September 2018      [&lt;a name='20180906' href='#20180906'&gt;link to this day&lt;/a&gt;]</v>
      </c>
      <c r="AF666" s="96" t="str">
        <f t="shared" si="149"/>
        <v>&lt;a name='20180906'&gt;&lt;b&gt;Thursday, 6 September 2018: Yellowjackets - &lt;a href='bluesalley.php' title='list by venue'&gt;Blues Alley&lt;/a&gt; (Two shows)&lt;/b&gt;&lt;/a&gt;&lt;br&gt;</v>
      </c>
      <c r="AG666" s="97">
        <f t="shared" si="150"/>
        <v>2018</v>
      </c>
      <c r="AH666" s="97" t="str">
        <f t="shared" si="151"/>
        <v>09</v>
      </c>
      <c r="AI666" s="97" t="str">
        <f t="shared" si="152"/>
        <v>06</v>
      </c>
      <c r="AJ666" s="97" t="str">
        <f t="shared" si="153"/>
        <v>20180906</v>
      </c>
    </row>
    <row r="667" spans="2:36" ht="12" customHeight="1" x14ac:dyDescent="0.15">
      <c r="D667" s="110">
        <v>43276</v>
      </c>
      <c r="E667" s="9" t="s">
        <v>795</v>
      </c>
      <c r="F667" s="86" t="str">
        <f t="shared" si="141"/>
        <v>Thursday</v>
      </c>
      <c r="G667" s="91">
        <v>43349</v>
      </c>
      <c r="H667" s="92" t="str">
        <f>VLOOKUP(MONTH(G667),VLOOKUP!$W$1:$X$24,2)</f>
        <v>September</v>
      </c>
      <c r="I667" s="92" t="str">
        <f t="shared" si="142"/>
        <v>Thursday, 6 September 2018</v>
      </c>
      <c r="J667" s="90" t="s">
        <v>217</v>
      </c>
      <c r="L667" s="86" t="str">
        <f t="shared" si="143"/>
        <v>&lt;a href='jamminjava.php' title='list by venue'&gt;Jammin' Java&lt;/a&gt;</v>
      </c>
      <c r="M667" s="86" t="str">
        <f t="shared" si="144"/>
        <v>John Craigie and Daniel Rodriguez (of Elephant Revival)</v>
      </c>
      <c r="N667" s="86" t="str">
        <f>VLOOKUP(J667,VLOOKUP!$A$2:$S$54,19,FALSE)&amp;J667&amp;"&lt;/a&gt;"</f>
        <v>&lt;a href='jamminjava.php' title='list by venue'&gt;Jammin' Java&lt;/a&gt;</v>
      </c>
      <c r="O667" s="9" t="s">
        <v>3261</v>
      </c>
      <c r="P667" s="9" t="s">
        <v>3262</v>
      </c>
      <c r="S667" s="95" t="str">
        <f t="shared" si="145"/>
        <v>John Craigie</v>
      </c>
      <c r="T667" s="86" t="str">
        <f t="shared" si="146"/>
        <v>&amp;#149; John Craigie and Daniel Rodriguez (of Elephant Revival) - &lt;b&gt;&lt;a href='jamminjava.php' title='list by venue'&gt;Jammin' Java&lt;/a&gt;&lt;/b&gt; &lt;br&gt;</v>
      </c>
      <c r="U667" s="112" t="str">
        <f>IF(ISBLANK(G667),"","&amp;#149; "&amp;IF(ISBLANK(C667),"","&lt;S&gt;")&amp;I667&amp;IF(ISBLANK(A667),""," - &lt;a href='recommended.php#"&amp;AJ667&amp;"'&gt;&lt;b&gt;&lt;em&gt;&lt;font color='#9C004D'&gt;RECOMMENDED&lt;/font&gt;&lt;/em&gt;&lt;/b&gt;&lt;/a&gt;")&amp;" - "&amp;M667&amp;IF(ISBLANK(K667),K667," - &lt;b&gt;"&amp;K667&amp;"&lt;/b&gt; ")&amp;IF(B667="Sold Out"," - &lt;font color='#000099'&gt;&lt;b&gt;&lt;I&gt;sold out&lt;/I&gt;&lt;/b&gt;&lt;/font&gt;"," - &lt;font color='#728C00'&gt;&lt;em&gt;&lt;a href='http://www.shareasale.com/r.cfm?u=529909&amp;b=234786&amp;m=27601&amp;afftrack=&amp;urllink=www%2Eticketfly%2Ecom%2Fpurchase%2Fevent%2F"&amp;X667&amp;"' target='_blank'&gt;buy tickets&lt;/a&gt;&lt;/em&gt;&lt;/font&gt;")&amp;IF(ISBLANK(C667),"","&lt;/S&gt; &lt;b&gt;"&amp;C667&amp;"&lt;/b&gt;")&amp;"&lt;p&gt;")</f>
        <v>&amp;#149; Thursday, 6 September 2018 - John Craigie and Daniel Rodriguez (of Elephant Revival) - &lt;font color='#728C00'&gt;&lt;em&gt;&lt;a href='http://www.shareasale.com/r.cfm?u=529909&amp;b=234786&amp;m=27601&amp;afftrack=&amp;urllink=www%2Eticketfly%2Ecom%2Fpurchase%2Fevent%2F1701084' target='_blank'&gt;buy tickets&lt;/a&gt;&lt;/em&gt;&lt;/font&gt;&lt;p&gt;</v>
      </c>
      <c r="V667" s="95" t="str">
        <f t="shared" si="147"/>
        <v>&amp;#149; John Craigie and Daniel Rodriguez (of Elephant Revival) - &lt;b&gt;&lt;a href='jamminjava.php' title='list by venue'&gt;Jammin' Java&lt;/a&gt;&lt;/b&gt;  - &lt;font color='#005500'&gt;&lt;b&gt;NEW!&lt;/b&gt;&lt;/font&gt;&lt;br&gt;</v>
      </c>
      <c r="X667" s="9">
        <v>1701084</v>
      </c>
      <c r="AE667" s="92" t="str">
        <f t="shared" si="148"/>
        <v>Thursday, 6 September 2018      [&lt;a name='20180906' href='#20180906'&gt;link to this day&lt;/a&gt;]</v>
      </c>
      <c r="AF667" s="96" t="str">
        <f t="shared" si="149"/>
        <v>&lt;a name='20180906'&gt;&lt;b&gt;Thursday, 6 September 2018: John Craigie and Daniel Rodriguez (of Elephant Revival) - &lt;a href='jamminjava.php' title='list by venue'&gt;Jammin' Java&lt;/a&gt;&lt;/b&gt;&lt;/a&gt;&lt;br&gt;</v>
      </c>
      <c r="AG667" s="97">
        <f t="shared" si="150"/>
        <v>2018</v>
      </c>
      <c r="AH667" s="97" t="str">
        <f t="shared" si="151"/>
        <v>09</v>
      </c>
      <c r="AI667" s="97" t="str">
        <f t="shared" si="152"/>
        <v>06</v>
      </c>
      <c r="AJ667" s="97" t="str">
        <f t="shared" si="153"/>
        <v>20180906</v>
      </c>
    </row>
    <row r="668" spans="2:36" ht="12" customHeight="1" x14ac:dyDescent="0.15">
      <c r="D668" s="110">
        <v>43287</v>
      </c>
      <c r="E668" s="9" t="s">
        <v>795</v>
      </c>
      <c r="F668" s="86" t="str">
        <f t="shared" si="141"/>
        <v>Thursday</v>
      </c>
      <c r="G668" s="91">
        <v>43349</v>
      </c>
      <c r="H668" s="92" t="str">
        <f>VLOOKUP(MONTH(G668),VLOOKUP!$W$1:$X$24,2)</f>
        <v>September</v>
      </c>
      <c r="I668" s="92" t="str">
        <f t="shared" si="142"/>
        <v>Thursday, 6 September 2018</v>
      </c>
      <c r="J668" s="107" t="s">
        <v>647</v>
      </c>
      <c r="K668" s="106"/>
      <c r="L668" s="86" t="str">
        <f t="shared" si="143"/>
        <v>&lt;a href='metrogallery.php' title='list by venue'&gt;Metro Gallery (Baltimore)&lt;/a&gt;</v>
      </c>
      <c r="M668" s="86" t="str">
        <f t="shared" si="144"/>
        <v>Dead Boys, the Ghost Wolves, and Ravagers</v>
      </c>
      <c r="N668" s="86" t="str">
        <f>VLOOKUP(J668,VLOOKUP!$A$2:$S$54,19,FALSE)&amp;J668&amp;"&lt;/a&gt;"</f>
        <v>&lt;a href='metrogallery.php' title='list by venue'&gt;Metro Gallery (Baltimore)&lt;/a&gt;</v>
      </c>
      <c r="O668" s="3" t="s">
        <v>3478</v>
      </c>
      <c r="P668" s="3" t="s">
        <v>2596</v>
      </c>
      <c r="Q668" s="3" t="s">
        <v>2013</v>
      </c>
      <c r="R668" s="107"/>
      <c r="S668" s="95" t="str">
        <f t="shared" si="145"/>
        <v>Dead Boys</v>
      </c>
      <c r="T668" s="86" t="str">
        <f t="shared" si="146"/>
        <v>&amp;#149; Dead Boys, the Ghost Wolves, and Ravagers - &lt;b&gt;&lt;a href='metrogallery.php' title='list by venue'&gt;Metro Gallery (Baltimore)&lt;/a&gt;&lt;/b&gt; &lt;br&gt;</v>
      </c>
      <c r="U668" s="86" t="str">
        <f>IF(ISBLANK(G668),"","&amp;#149; "&amp;IF(ISBLANK(C668),"","&lt;S&gt;")&amp;I668&amp;IF(ISBLANK(A668),""," - &lt;a href='recommended.php#"&amp;AJ668&amp;"'&gt;&lt;b&gt;&lt;em&gt;&lt;font color='#9C004D'&gt;RECOMMENDED&lt;/font&gt;&lt;/em&gt;&lt;/b&gt;&lt;/a&gt;")&amp;" - "&amp;M668&amp;IF(ISBLANK(K668),K668," - &lt;b&gt;"&amp;K668&amp;"&lt;/b&gt; ")&amp;IF(B668="Sold Out"," - &lt;font color='#000099'&gt;&lt;b&gt;&lt;I&gt;sold out&lt;/I&gt;&lt;/b&gt;&lt;/font&gt;","")&amp;IF(ISBLANK(C668),"","&lt;/S&gt; &lt;b&gt;"&amp;C668&amp;"&lt;/b&gt;")&amp;"&lt;p&gt;")</f>
        <v>&amp;#149; Thursday, 6 September 2018 - Dead Boys, the Ghost Wolves, and Ravagers&lt;p&gt;</v>
      </c>
      <c r="V668" s="95" t="str">
        <f t="shared" si="147"/>
        <v>&amp;#149; Dead Boys, the Ghost Wolves, and Ravagers - &lt;b&gt;&lt;a href='metrogallery.php' title='list by venue'&gt;Metro Gallery (Baltimore)&lt;/a&gt;&lt;/b&gt;  - &lt;font color='#005500'&gt;&lt;b&gt;NEW!&lt;/b&gt;&lt;/font&gt;&lt;br&gt;</v>
      </c>
      <c r="AE668" s="92" t="str">
        <f t="shared" si="148"/>
        <v>Thursday, 6 September 2018      [&lt;a name='20180906' href='#20180906'&gt;link to this day&lt;/a&gt;]</v>
      </c>
      <c r="AF668" s="96" t="str">
        <f t="shared" si="149"/>
        <v>&lt;a name='20180906'&gt;&lt;b&gt;Thursday, 6 September 2018: Dead Boys, the Ghost Wolves, and Ravagers - &lt;a href='metrogallery.php' title='list by venue'&gt;Metro Gallery (Baltimore)&lt;/a&gt;&lt;/b&gt;&lt;/a&gt;&lt;br&gt;</v>
      </c>
      <c r="AG668" s="97">
        <f t="shared" si="150"/>
        <v>2018</v>
      </c>
      <c r="AH668" s="97" t="str">
        <f t="shared" si="151"/>
        <v>09</v>
      </c>
      <c r="AI668" s="97" t="str">
        <f t="shared" si="152"/>
        <v>06</v>
      </c>
      <c r="AJ668" s="97" t="str">
        <f t="shared" si="153"/>
        <v>20180906</v>
      </c>
    </row>
    <row r="669" spans="2:36" ht="12" customHeight="1" x14ac:dyDescent="0.15">
      <c r="D669" s="110">
        <v>43209</v>
      </c>
      <c r="E669" s="9" t="s">
        <v>795</v>
      </c>
      <c r="F669" s="86" t="str">
        <f t="shared" si="141"/>
        <v>Thursday</v>
      </c>
      <c r="G669" s="91">
        <v>43349</v>
      </c>
      <c r="H669" s="92" t="str">
        <f>VLOOKUP(MONTH(G669),VLOOKUP!$W$1:$X$24,2)</f>
        <v>September</v>
      </c>
      <c r="I669" s="92" t="str">
        <f t="shared" si="142"/>
        <v>Thursday, 6 September 2018</v>
      </c>
      <c r="J669" s="106" t="s">
        <v>606</v>
      </c>
      <c r="L669" s="86" t="str">
        <f t="shared" si="143"/>
        <v>&lt;a href='ottobar.php' title='list by venue'&gt;Ottobar (Baltimore)&lt;/a&gt;</v>
      </c>
      <c r="M669" s="86" t="str">
        <f t="shared" si="144"/>
        <v>Ex Hex</v>
      </c>
      <c r="N669" s="86" t="str">
        <f>VLOOKUP(J669,VLOOKUP!$A$2:$S$54,19,FALSE)&amp;J669&amp;"&lt;/a&gt;"</f>
        <v>&lt;a href='ottobar.php' title='list by venue'&gt;Ottobar (Baltimore)&lt;/a&gt;</v>
      </c>
      <c r="O669" s="17" t="s">
        <v>1999</v>
      </c>
      <c r="P669" s="106"/>
      <c r="Q669" s="106"/>
      <c r="R669" s="106"/>
      <c r="S669" s="95" t="str">
        <f t="shared" si="145"/>
        <v>Ex Hex</v>
      </c>
      <c r="T669" s="86" t="str">
        <f t="shared" si="146"/>
        <v>&amp;#149; Ex Hex - &lt;b&gt;&lt;a href='ottobar.php' title='list by venue'&gt;Ottobar (Baltimore)&lt;/a&gt;&lt;/b&gt; &lt;br&gt;</v>
      </c>
      <c r="U669" s="112" t="str">
        <f>IF(ISBLANK(G669),"","&amp;#149; "&amp;IF(ISBLANK(C669),"","&lt;S&gt;")&amp;I669&amp;IF(ISBLANK(A669),""," - &lt;a href='recommended.php#"&amp;AJ669&amp;"'&gt;&lt;b&gt;&lt;em&gt;&lt;font color='#9C004D'&gt;RECOMMENDED&lt;/font&gt;&lt;/em&gt;&lt;/b&gt;&lt;/a&gt;")&amp;" - "&amp;M669&amp;IF(ISBLANK(K669),K669," - &lt;b&gt;"&amp;K669&amp;"&lt;/b&gt; ")&amp;IF(B669="Sold Out"," - &lt;font color='#000099'&gt;&lt;b&gt;&lt;I&gt;sold out&lt;/I&gt;&lt;/b&gt;&lt;/font&gt;"," - &lt;font color='#728C00'&gt;&lt;em&gt;&lt;a href='http://www.shareasale.com/r.cfm?u=529909&amp;b=234786&amp;m=27601&amp;afftrack=&amp;urllink=www%2Eticketfly%2Ecom%2Fpurchase%2Fevent%2F"&amp;X669&amp;"' target='_blank'&gt;buy tickets&lt;/a&gt;&lt;/em&gt;&lt;/font&gt;")&amp;IF(ISBLANK(C669),"","&lt;/S&gt; &lt;b&gt;"&amp;C669&amp;"&lt;/b&gt;")&amp;"&lt;p&gt;")</f>
        <v>&amp;#149; Thursday, 6 September 2018 - Ex Hex - &lt;font color='#728C00'&gt;&lt;em&gt;&lt;a href='http://www.shareasale.com/r.cfm?u=529909&amp;b=234786&amp;m=27601&amp;afftrack=&amp;urllink=www%2Eticketfly%2Ecom%2Fpurchase%2Fevent%2F1684407' target='_blank'&gt;buy tickets&lt;/a&gt;&lt;/em&gt;&lt;/font&gt;&lt;p&gt;</v>
      </c>
      <c r="V669" s="95" t="str">
        <f t="shared" si="147"/>
        <v>&amp;#149; Ex Hex - &lt;b&gt;&lt;a href='ottobar.php' title='list by venue'&gt;Ottobar (Baltimore)&lt;/a&gt;&lt;/b&gt;  - &lt;font color='#005500'&gt;&lt;b&gt;NEW!&lt;/b&gt;&lt;/font&gt;&lt;br&gt;</v>
      </c>
      <c r="X669" s="9">
        <v>1684407</v>
      </c>
      <c r="AE669" s="92" t="str">
        <f t="shared" si="148"/>
        <v>Thursday, 6 September 2018      [&lt;a name='20180906' href='#20180906'&gt;link to this day&lt;/a&gt;]</v>
      </c>
      <c r="AF669" s="96" t="str">
        <f t="shared" si="149"/>
        <v>&lt;a name='20180906'&gt;&lt;b&gt;Thursday, 6 September 2018: Ex Hex - &lt;a href='ottobar.php' title='list by venue'&gt;Ottobar (Baltimore)&lt;/a&gt;&lt;/b&gt;&lt;/a&gt;&lt;br&gt;</v>
      </c>
      <c r="AG669" s="97">
        <f t="shared" si="150"/>
        <v>2018</v>
      </c>
      <c r="AH669" s="97" t="str">
        <f t="shared" si="151"/>
        <v>09</v>
      </c>
      <c r="AI669" s="97" t="str">
        <f t="shared" si="152"/>
        <v>06</v>
      </c>
      <c r="AJ669" s="97" t="str">
        <f t="shared" si="153"/>
        <v>20180906</v>
      </c>
    </row>
    <row r="670" spans="2:36" ht="12" customHeight="1" x14ac:dyDescent="0.15">
      <c r="D670" s="110">
        <v>43181</v>
      </c>
      <c r="E670" s="9" t="s">
        <v>795</v>
      </c>
      <c r="F670" s="86" t="str">
        <f t="shared" si="141"/>
        <v>Thursday</v>
      </c>
      <c r="G670" s="91">
        <v>43349</v>
      </c>
      <c r="H670" s="92" t="str">
        <f>VLOOKUP(MONTH(G670),VLOOKUP!$W$1:$X$24,2)</f>
        <v>September</v>
      </c>
      <c r="I670" s="92" t="str">
        <f t="shared" si="142"/>
        <v>Thursday, 6 September 2018</v>
      </c>
      <c r="J670" s="90" t="s">
        <v>2218</v>
      </c>
      <c r="L670" s="86" t="str">
        <f t="shared" si="143"/>
        <v>&lt;a href='anthem.php' title='list by venue'&gt;The Anthem&lt;/a&gt; [901 Wharf Street SW, Washington, DC]</v>
      </c>
      <c r="M670" s="86" t="str">
        <f t="shared" si="144"/>
        <v>Punch Brothers and Madison Cunningham</v>
      </c>
      <c r="N670" s="86" t="str">
        <f>VLOOKUP(J670,VLOOKUP!$A$2:$S$54,19,FALSE)&amp;J670&amp;"&lt;/a&gt; ["&amp;VLOOKUP(J670,VLOOKUP!$A$2:$S$54,3,FALSE)&amp;"]"</f>
        <v>&lt;a href='anthem.php' title='list by venue'&gt;The Anthem&lt;/a&gt; [901 Wharf Street SW, Washington, DC]</v>
      </c>
      <c r="O670" s="16" t="s">
        <v>2134</v>
      </c>
      <c r="P670" s="9" t="s">
        <v>2611</v>
      </c>
      <c r="S670" s="95" t="str">
        <f t="shared" si="145"/>
        <v>Punch Brothers</v>
      </c>
      <c r="T670" s="86" t="str">
        <f t="shared" si="146"/>
        <v>&amp;#149; Punch Brothers and Madison Cunningham - &lt;b&gt;&lt;a href='anthem.php' title='list by venue'&gt;The Anthem&lt;/a&gt; [901 Wharf Street SW, Washington, DC]&lt;/b&gt; &lt;br&gt;</v>
      </c>
      <c r="U670" s="112" t="str">
        <f>IF(ISBLANK(G670),"","&amp;#149; "&amp;IF(ISBLANK(C670),"","&lt;S&gt;")&amp;I670&amp;IF(ISBLANK(A670),""," - &lt;a href='recommended.php#"&amp;AJ670&amp;"'&gt;&lt;b&gt;&lt;em&gt;&lt;font color='#9C004D'&gt;RECOMMENDED&lt;/font&gt;&lt;/em&gt;&lt;/b&gt;&lt;/a&gt;")&amp;" - "&amp;M670&amp;IF(ISBLANK(K670),K670," - &lt;b&gt;"&amp;K670&amp;"&lt;/b&gt; ")&amp;IF(B670="Sold Out"," - &lt;font color='#000099'&gt;&lt;b&gt;&lt;I&gt;sold out&lt;/I&gt;&lt;/b&gt;&lt;/font&gt;"," - &lt;font color='#728C00'&gt;&lt;em&gt;&lt;a href='http://www.shareasale.com/r.cfm?u=529909&amp;b=234786&amp;m=27601&amp;afftrack=&amp;urllink=www%2Eticketfly%2Ecom%2Fpurchase%2Fevent%2F"&amp;X670&amp;"' target='_blank'&gt;buy tickets&lt;/a&gt;&lt;/em&gt;&lt;/font&gt;")&amp;IF(ISBLANK(C670),"","&lt;/S&gt; &lt;b&gt;"&amp;C670&amp;"&lt;/b&gt;")&amp;"&lt;p&gt;")</f>
        <v>&amp;#149; Thursday, 6 September 2018 - Punch Brothers and Madison Cunningham - &lt;font color='#728C00'&gt;&lt;em&gt;&lt;a href='http://www.shareasale.com/r.cfm?u=529909&amp;b=234786&amp;m=27601&amp;afftrack=&amp;urllink=www%2Eticketfly%2Ecom%2Fpurchase%2Fevent%2F1652916' target='_blank'&gt;buy tickets&lt;/a&gt;&lt;/em&gt;&lt;/font&gt;&lt;p&gt;</v>
      </c>
      <c r="V670" s="95" t="str">
        <f t="shared" si="147"/>
        <v>&amp;#149; Punch Brothers and Madison Cunningham - &lt;b&gt;&lt;a href='anthem.php' title='list by venue'&gt;The Anthem&lt;/a&gt; [901 Wharf Street SW, Washington, DC]&lt;/b&gt;  - &lt;font color='#005500'&gt;&lt;b&gt;NEW!&lt;/b&gt;&lt;/font&gt;&lt;br&gt;</v>
      </c>
      <c r="X670" s="9">
        <v>1652916</v>
      </c>
      <c r="AE670" s="92" t="str">
        <f t="shared" si="148"/>
        <v>Thursday, 6 September 2018      [&lt;a name='20180906' href='#20180906'&gt;link to this day&lt;/a&gt;]</v>
      </c>
      <c r="AF670" s="100" t="str">
        <f t="shared" si="149"/>
        <v>&lt;a name='20180906'&gt;&lt;b&gt;Thursday, 6 September 2018: Punch Brothers and Madison Cunningham - &lt;a href='anthem.php' title='list by venue'&gt;The Anthem&lt;/a&gt; [901 Wharf Street SW, Washington, DC]&lt;/b&gt;&lt;/a&gt;&lt;br&gt;</v>
      </c>
      <c r="AG670" s="101">
        <f t="shared" si="150"/>
        <v>2018</v>
      </c>
      <c r="AH670" s="101" t="str">
        <f t="shared" si="151"/>
        <v>09</v>
      </c>
      <c r="AI670" s="101" t="str">
        <f t="shared" si="152"/>
        <v>06</v>
      </c>
      <c r="AJ670" s="101" t="str">
        <f t="shared" si="153"/>
        <v>20180906</v>
      </c>
    </row>
    <row r="671" spans="2:36" ht="12" customHeight="1" x14ac:dyDescent="0.15">
      <c r="D671" s="110">
        <v>43185</v>
      </c>
      <c r="E671" s="9" t="s">
        <v>795</v>
      </c>
      <c r="F671" s="86" t="str">
        <f t="shared" si="141"/>
        <v>Thursday</v>
      </c>
      <c r="G671" s="91">
        <v>43349</v>
      </c>
      <c r="H671" s="92" t="str">
        <f>VLOOKUP(MONTH(G671),VLOOKUP!$W$1:$X$24,2)</f>
        <v>September</v>
      </c>
      <c r="I671" s="92" t="str">
        <f t="shared" si="142"/>
        <v>Thursday, 6 September 2018</v>
      </c>
      <c r="J671" s="90" t="s">
        <v>234</v>
      </c>
      <c r="K671" s="90" t="s">
        <v>1644</v>
      </c>
      <c r="L671" s="86" t="str">
        <f t="shared" si="143"/>
        <v>&lt;a href='wolftrap.php' title='list by venue'&gt;Wolf Trap&lt;/a&gt; (Filene Center)</v>
      </c>
      <c r="M671" s="86" t="str">
        <f t="shared" si="144"/>
        <v>Alanis Morissette</v>
      </c>
      <c r="N671" s="86" t="str">
        <f>VLOOKUP(J671,VLOOKUP!$A$2:$S$54,19,FALSE)&amp;J671&amp;"&lt;/a&gt;"</f>
        <v>&lt;a href='wolftrap.php' title='list by venue'&gt;Wolf Trap&lt;/a&gt;</v>
      </c>
      <c r="O671" s="9" t="s">
        <v>2666</v>
      </c>
      <c r="S671" s="95" t="str">
        <f t="shared" si="145"/>
        <v>Alanis Morissette</v>
      </c>
      <c r="T671" s="86" t="str">
        <f t="shared" si="146"/>
        <v>&amp;#149; Alanis Morissette - &lt;b&gt;&lt;a href='wolftrap.php' title='list by venue'&gt;Wolf Trap&lt;/a&gt; (Filene Center)&lt;/b&gt; &lt;br&gt;</v>
      </c>
      <c r="U671" s="86" t="str">
        <f>IF(ISBLANK(G671),"","&amp;#149; "&amp;IF(ISBLANK(C671),"","&lt;S&gt;")&amp;I671&amp;IF(ISBLANK(A671),""," - &lt;a href='recommended.php#"&amp;AJ671&amp;"'&gt;&lt;b&gt;&lt;em&gt;&lt;font color='#9C004D'&gt;RECOMMENDED&lt;/font&gt;&lt;/em&gt;&lt;/b&gt;&lt;/a&gt;")&amp;" - "&amp;M671&amp;IF(ISBLANK(K671),K671," - &lt;b&gt;"&amp;K671&amp;"&lt;/b&gt; ")&amp;IF(B671="Sold Out"," - &lt;font color='#000099'&gt;&lt;b&gt;&lt;I&gt;sold out&lt;/I&gt;&lt;/b&gt;&lt;/font&gt;","")&amp;IF(ISBLANK(C671),"","&lt;/S&gt; &lt;b&gt;"&amp;C671&amp;"&lt;/b&gt;")&amp;"&lt;p&gt;")</f>
        <v>&amp;#149; Thursday, 6 September 2018 - Alanis Morissette - &lt;b&gt;Filene Center&lt;/b&gt; &lt;p&gt;</v>
      </c>
      <c r="V671" s="95" t="str">
        <f t="shared" si="147"/>
        <v>&amp;#149; Alanis Morissette - &lt;b&gt;&lt;a href='wolftrap.php' title='list by venue'&gt;Wolf Trap&lt;/a&gt; (Filene Center)&lt;/b&gt;  - &lt;font color='#005500'&gt;&lt;b&gt;NEW!&lt;/b&gt;&lt;/font&gt;&lt;br&gt;</v>
      </c>
      <c r="AE671" s="92" t="str">
        <f t="shared" si="148"/>
        <v>Thursday, 6 September 2018      [&lt;a name='20180906' href='#20180906'&gt;link to this day&lt;/a&gt;]</v>
      </c>
      <c r="AF671" s="96" t="str">
        <f t="shared" si="149"/>
        <v>&lt;a name='20180906'&gt;&lt;b&gt;Thursday, 6 September 2018: Alanis Morissette - &lt;a href='wolftrap.php' title='list by venue'&gt;Wolf Trap&lt;/a&gt; (Filene Center)&lt;/b&gt;&lt;/a&gt;&lt;br&gt;</v>
      </c>
      <c r="AG671" s="97">
        <f t="shared" si="150"/>
        <v>2018</v>
      </c>
      <c r="AH671" s="97" t="str">
        <f t="shared" si="151"/>
        <v>09</v>
      </c>
      <c r="AI671" s="97" t="str">
        <f t="shared" si="152"/>
        <v>06</v>
      </c>
      <c r="AJ671" s="97" t="str">
        <f t="shared" si="153"/>
        <v>20180906</v>
      </c>
    </row>
    <row r="672" spans="2:36" ht="12" customHeight="1" x14ac:dyDescent="0.15">
      <c r="D672" s="110">
        <v>43242</v>
      </c>
      <c r="E672" s="9" t="s">
        <v>795</v>
      </c>
      <c r="F672" s="86" t="str">
        <f t="shared" si="141"/>
        <v>Friday</v>
      </c>
      <c r="G672" s="91">
        <v>43350</v>
      </c>
      <c r="H672" s="92" t="str">
        <f>VLOOKUP(MONTH(G672),VLOOKUP!$W$1:$X$24,2)</f>
        <v>September</v>
      </c>
      <c r="I672" s="92" t="str">
        <f t="shared" si="142"/>
        <v>Friday, 7 September 2018</v>
      </c>
      <c r="J672" s="90" t="s">
        <v>258</v>
      </c>
      <c r="L672" s="86" t="str">
        <f t="shared" si="143"/>
        <v>&lt;a href='930.php' title='list by venue'&gt;9:30 Club&lt;/a&gt;</v>
      </c>
      <c r="M672" s="86" t="str">
        <f t="shared" si="144"/>
        <v>Nothing But Thieves and Demob Happy</v>
      </c>
      <c r="N672" s="86" t="str">
        <f>VLOOKUP(J672,VLOOKUP!$A$2:$S$54,19,FALSE)&amp;J672&amp;"&lt;/a&gt;"</f>
        <v>&lt;a href='930.php' title='list by venue'&gt;9:30 Club&lt;/a&gt;</v>
      </c>
      <c r="O672" s="9" t="s">
        <v>2284</v>
      </c>
      <c r="P672" s="9" t="s">
        <v>3092</v>
      </c>
      <c r="S672" s="95" t="str">
        <f t="shared" si="145"/>
        <v>Nothing But Thieves</v>
      </c>
      <c r="T672" s="86" t="str">
        <f t="shared" si="146"/>
        <v>&amp;#149; Nothing But Thieves and Demob Happy - &lt;b&gt;&lt;a href='930.php' title='list by venue'&gt;9:30 Club&lt;/a&gt;&lt;/b&gt; &lt;br&gt;</v>
      </c>
      <c r="U672" s="112" t="str">
        <f>IF(ISBLANK(G672),"","&amp;#149; "&amp;IF(ISBLANK(C672),"","&lt;S&gt;")&amp;I672&amp;IF(ISBLANK(A672),""," - &lt;a href='recommended.php#"&amp;AJ672&amp;"'&gt;&lt;b&gt;&lt;em&gt;&lt;font color='#9C004D'&gt;RECOMMENDED&lt;/font&gt;&lt;/em&gt;&lt;/b&gt;&lt;/a&gt;")&amp;" - "&amp;M672&amp;IF(ISBLANK(K672),K672," - &lt;b&gt;"&amp;K672&amp;"&lt;/b&gt; ")&amp;IF(B672="Sold Out"," - &lt;font color='#000099'&gt;&lt;b&gt;&lt;I&gt;sold out&lt;/I&gt;&lt;/b&gt;&lt;/font&gt;"," - &lt;font color='#728C00'&gt;&lt;em&gt;&lt;a href='http://www.shareasale.com/r.cfm?u=529909&amp;b=234786&amp;m=27601&amp;afftrack=&amp;urllink=www%2Eticketfly%2Ecom%2Fpurchase%2Fevent%2F"&amp;X672&amp;"' target='_blank'&gt;buy tickets&lt;/a&gt;&lt;/em&gt;&lt;/font&gt;")&amp;IF(ISBLANK(C672),"","&lt;/S&gt; &lt;b&gt;"&amp;C672&amp;"&lt;/b&gt;")&amp;"&lt;p&gt;")</f>
        <v>&amp;#149; Friday, 7 September 2018 - Nothing But Thieves and Demob Happy - &lt;font color='#728C00'&gt;&lt;em&gt;&lt;a href='http://www.shareasale.com/r.cfm?u=529909&amp;b=234786&amp;m=27601&amp;afftrack=&amp;urllink=www%2Eticketfly%2Ecom%2Fpurchase%2Fevent%2F1697094' target='_blank'&gt;buy tickets&lt;/a&gt;&lt;/em&gt;&lt;/font&gt;&lt;p&gt;</v>
      </c>
      <c r="V672" s="95" t="str">
        <f t="shared" si="147"/>
        <v>&amp;#149; Nothing But Thieves and Demob Happy - &lt;b&gt;&lt;a href='930.php' title='list by venue'&gt;9:30 Club&lt;/a&gt;&lt;/b&gt;  - &lt;font color='#005500'&gt;&lt;b&gt;NEW!&lt;/b&gt;&lt;/font&gt;&lt;br&gt;</v>
      </c>
      <c r="W672" s="90" t="s">
        <v>221</v>
      </c>
      <c r="X672" s="90">
        <v>1697094</v>
      </c>
      <c r="AE672" s="92" t="str">
        <f t="shared" si="148"/>
        <v>Friday, 7 September 2018      [&lt;a name='20180907' href='#20180907'&gt;link to this day&lt;/a&gt;]</v>
      </c>
      <c r="AF672" s="96" t="str">
        <f t="shared" si="149"/>
        <v>&lt;a name='20180907'&gt;&lt;b&gt;Friday, 7 September 2018: Nothing But Thieves and Demob Happy - &lt;a href='930.php' title='list by venue'&gt;9:30 Club&lt;/a&gt;&lt;/b&gt;&lt;/a&gt;&lt;br&gt;</v>
      </c>
      <c r="AG672" s="97">
        <f t="shared" si="150"/>
        <v>2018</v>
      </c>
      <c r="AH672" s="97" t="str">
        <f t="shared" si="151"/>
        <v>09</v>
      </c>
      <c r="AI672" s="97" t="str">
        <f t="shared" si="152"/>
        <v>07</v>
      </c>
      <c r="AJ672" s="97" t="str">
        <f t="shared" si="153"/>
        <v>20180907</v>
      </c>
    </row>
    <row r="673" spans="4:36" ht="12" customHeight="1" x14ac:dyDescent="0.15">
      <c r="D673" s="110">
        <v>43289</v>
      </c>
      <c r="E673" s="9" t="s">
        <v>795</v>
      </c>
      <c r="F673" s="86" t="str">
        <f t="shared" si="141"/>
        <v>Friday</v>
      </c>
      <c r="G673" s="91">
        <v>43350</v>
      </c>
      <c r="H673" s="92" t="str">
        <f>VLOOKUP(MONTH(G673),VLOOKUP!$W$1:$X$24,2)</f>
        <v>September</v>
      </c>
      <c r="I673" s="92" t="str">
        <f t="shared" si="142"/>
        <v>Friday, 7 September 2018</v>
      </c>
      <c r="J673" s="107" t="s">
        <v>1409</v>
      </c>
      <c r="K673" s="106"/>
      <c r="L673" s="86" t="str">
        <f t="shared" si="143"/>
        <v>&lt;a href='baltimorearena.php' title='list by venue'&gt;Baltimore Arena (Royal Farms Arena)&lt;/a&gt;</v>
      </c>
      <c r="M673" s="86" t="str">
        <f t="shared" si="144"/>
        <v>Nick Cannon Presents: Wild 'n Out Live</v>
      </c>
      <c r="N673" s="86" t="str">
        <f>VLOOKUP(J673,VLOOKUP!$A$2:$S$54,19,FALSE)&amp;J673&amp;"&lt;/a&gt;"</f>
        <v>&lt;a href='baltimorearena.php' title='list by venue'&gt;Baltimore Arena (Royal Farms Arena)&lt;/a&gt;</v>
      </c>
      <c r="O673" s="3" t="s">
        <v>3502</v>
      </c>
      <c r="P673" s="107"/>
      <c r="Q673" s="107"/>
      <c r="R673" s="107"/>
      <c r="S673" s="95" t="str">
        <f t="shared" si="145"/>
        <v>Nick Cannon Presents: Wild 'n Out Live</v>
      </c>
      <c r="T673" s="86" t="str">
        <f t="shared" si="146"/>
        <v>&amp;#149; Nick Cannon Presents: Wild 'n Out Live - &lt;b&gt;&lt;a href='baltimorearena.php' title='list by venue'&gt;Baltimore Arena (Royal Farms Arena)&lt;/a&gt;&lt;/b&gt; &lt;br&gt;</v>
      </c>
      <c r="U673" s="86" t="str">
        <f>IF(ISBLANK(G673),"","&amp;#149; "&amp;IF(ISBLANK(C673),"","&lt;S&gt;")&amp;I673&amp;IF(ISBLANK(A673),""," - &lt;a href='recommended.php#"&amp;AJ673&amp;"'&gt;&lt;b&gt;&lt;em&gt;&lt;font color='#9C004D'&gt;RECOMMENDED&lt;/font&gt;&lt;/em&gt;&lt;/b&gt;&lt;/a&gt;")&amp;" - "&amp;M673&amp;IF(ISBLANK(K673),K673," - &lt;b&gt;"&amp;K673&amp;"&lt;/b&gt; ")&amp;IF(B673="Sold Out"," - &lt;font color='#000099'&gt;&lt;b&gt;&lt;I&gt;sold out&lt;/I&gt;&lt;/b&gt;&lt;/font&gt;","")&amp;IF(ISBLANK(C673),"","&lt;/S&gt; &lt;b&gt;"&amp;C673&amp;"&lt;/b&gt;")&amp;"&lt;p&gt;")</f>
        <v>&amp;#149; Friday, 7 September 2018 - Nick Cannon Presents: Wild 'n Out Live&lt;p&gt;</v>
      </c>
      <c r="V673" s="95" t="str">
        <f t="shared" si="147"/>
        <v>&amp;#149; Nick Cannon Presents: Wild 'n Out Live - &lt;b&gt;&lt;a href='baltimorearena.php' title='list by venue'&gt;Baltimore Arena (Royal Farms Arena)&lt;/a&gt;&lt;/b&gt;  - &lt;font color='#005500'&gt;&lt;b&gt;NEW!&lt;/b&gt;&lt;/font&gt;&lt;br&gt;</v>
      </c>
      <c r="W673" s="108" t="s">
        <v>282</v>
      </c>
      <c r="AE673" s="92" t="str">
        <f t="shared" si="148"/>
        <v>Friday, 7 September 2018      [&lt;a name='20180907' href='#20180907'&gt;link to this day&lt;/a&gt;]</v>
      </c>
      <c r="AF673" s="96" t="str">
        <f t="shared" si="149"/>
        <v>&lt;a name='20180907'&gt;&lt;b&gt;Friday, 7 September 2018: Nick Cannon Presents: Wild 'n Out Live - &lt;a href='baltimorearena.php' title='list by venue'&gt;Baltimore Arena (Royal Farms Arena)&lt;/a&gt;&lt;/b&gt;&lt;/a&gt;&lt;br&gt;</v>
      </c>
      <c r="AG673" s="97">
        <f t="shared" si="150"/>
        <v>2018</v>
      </c>
      <c r="AH673" s="97" t="str">
        <f t="shared" si="151"/>
        <v>09</v>
      </c>
      <c r="AI673" s="97" t="str">
        <f t="shared" si="152"/>
        <v>07</v>
      </c>
      <c r="AJ673" s="97" t="str">
        <f t="shared" si="153"/>
        <v>20180907</v>
      </c>
    </row>
    <row r="674" spans="4:36" ht="12" customHeight="1" x14ac:dyDescent="0.15">
      <c r="D674" s="110">
        <v>43185</v>
      </c>
      <c r="E674" s="9" t="s">
        <v>795</v>
      </c>
      <c r="F674" s="86" t="str">
        <f t="shared" si="141"/>
        <v>Friday</v>
      </c>
      <c r="G674" s="91">
        <v>43350</v>
      </c>
      <c r="H674" s="92" t="str">
        <f>VLOOKUP(MONTH(G674),VLOOKUP!$W$1:$X$24,2)</f>
        <v>September</v>
      </c>
      <c r="I674" s="92" t="str">
        <f t="shared" si="142"/>
        <v>Friday, 7 September 2018</v>
      </c>
      <c r="J674" s="90" t="s">
        <v>446</v>
      </c>
      <c r="L674" s="86" t="str">
        <f t="shared" si="143"/>
        <v>&lt;a href='birchmere.php' title='list by venue'&gt;Birchmere&lt;/a&gt;</v>
      </c>
      <c r="M674" s="86" t="str">
        <f t="shared" si="144"/>
        <v>the Manhattans featuring Gerald Alston</v>
      </c>
      <c r="N674" s="86" t="str">
        <f>VLOOKUP(J674,VLOOKUP!$A$2:$S$54,19,FALSE)&amp;J674&amp;"&lt;/a&gt;"</f>
        <v>&lt;a href='birchmere.php' title='list by venue'&gt;Birchmere&lt;/a&gt;</v>
      </c>
      <c r="O674" s="9" t="s">
        <v>2077</v>
      </c>
      <c r="S674" s="95" t="str">
        <f t="shared" si="145"/>
        <v>Manhattans featuring Gerald Alston</v>
      </c>
      <c r="T674" s="86" t="str">
        <f t="shared" si="146"/>
        <v>&amp;#149; the Manhattans featuring Gerald Alston - &lt;b&gt;&lt;a href='birchmere.php' title='list by venue'&gt;Birchmere&lt;/a&gt;&lt;/b&gt; &lt;br&gt;</v>
      </c>
      <c r="U674" s="86" t="str">
        <f>IF(ISBLANK(G674),"","&amp;#149; "&amp;IF(ISBLANK(C674),"","&lt;S&gt;")&amp;I674&amp;IF(ISBLANK(A674),""," - &lt;a href='recommended.php#"&amp;AJ674&amp;"'&gt;&lt;b&gt;&lt;em&gt;&lt;font color='#9C004D'&gt;RECOMMENDED&lt;/font&gt;&lt;/em&gt;&lt;/b&gt;&lt;/a&gt;")&amp;" - "&amp;M674&amp;IF(ISBLANK(K674),K674," - &lt;b&gt;"&amp;K674&amp;"&lt;/b&gt; ")&amp;IF(B674="Sold Out"," - &lt;font color='#000099'&gt;&lt;b&gt;&lt;I&gt;sold out&lt;/I&gt;&lt;/b&gt;&lt;/font&gt;","")&amp;IF(ISBLANK(C674),"","&lt;/S&gt; &lt;b&gt;"&amp;C674&amp;"&lt;/b&gt;")&amp;"&lt;p&gt;")</f>
        <v>&amp;#149; Friday, 7 September 2018 - the Manhattans featuring Gerald Alston&lt;p&gt;</v>
      </c>
      <c r="V674" s="95" t="str">
        <f t="shared" si="147"/>
        <v>&amp;#149; the Manhattans featuring Gerald Alston - &lt;b&gt;&lt;a href='birchmere.php' title='list by venue'&gt;Birchmere&lt;/a&gt;&lt;/b&gt;  - &lt;font color='#005500'&gt;&lt;b&gt;NEW!&lt;/b&gt;&lt;/font&gt;&lt;br&gt;</v>
      </c>
      <c r="W674" s="90" t="s">
        <v>488</v>
      </c>
      <c r="AE674" s="92" t="str">
        <f t="shared" si="148"/>
        <v>Friday, 7 September 2018      [&lt;a name='20180907' href='#20180907'&gt;link to this day&lt;/a&gt;]</v>
      </c>
      <c r="AF674" s="96" t="str">
        <f t="shared" si="149"/>
        <v>&lt;a name='20180907'&gt;&lt;b&gt;Friday, 7 September 2018: the Manhattans featuring Gerald Alston - &lt;a href='birchmere.php' title='list by venue'&gt;Birchmere&lt;/a&gt;&lt;/b&gt;&lt;/a&gt;&lt;br&gt;</v>
      </c>
      <c r="AG674" s="97">
        <f t="shared" si="150"/>
        <v>2018</v>
      </c>
      <c r="AH674" s="97" t="str">
        <f t="shared" si="151"/>
        <v>09</v>
      </c>
      <c r="AI674" s="97" t="str">
        <f t="shared" si="152"/>
        <v>07</v>
      </c>
      <c r="AJ674" s="97" t="str">
        <f t="shared" si="153"/>
        <v>20180907</v>
      </c>
    </row>
    <row r="675" spans="4:36" ht="12" customHeight="1" x14ac:dyDescent="0.15">
      <c r="D675" s="110">
        <v>43223</v>
      </c>
      <c r="E675" s="9" t="s">
        <v>795</v>
      </c>
      <c r="F675" s="86" t="str">
        <f t="shared" si="141"/>
        <v>Friday</v>
      </c>
      <c r="G675" s="91">
        <v>43350</v>
      </c>
      <c r="H675" s="92" t="str">
        <f>VLOOKUP(MONTH(G675),VLOOKUP!$W$1:$X$24,2)</f>
        <v>September</v>
      </c>
      <c r="I675" s="92" t="str">
        <f t="shared" si="142"/>
        <v>Friday, 7 September 2018</v>
      </c>
      <c r="J675" s="90" t="s">
        <v>674</v>
      </c>
      <c r="K675" s="90" t="s">
        <v>454</v>
      </c>
      <c r="L675" s="86" t="str">
        <f t="shared" si="143"/>
        <v>&lt;a href='bluesalley.php' title='list by venue'&gt;Blues Alley&lt;/a&gt; (Two shows)</v>
      </c>
      <c r="M675" s="86" t="str">
        <f t="shared" si="144"/>
        <v>Yellowjackets</v>
      </c>
      <c r="N675" s="86" t="str">
        <f>VLOOKUP(J675,VLOOKUP!$A$2:$S$54,19,FALSE)&amp;J675&amp;"&lt;/a&gt;"</f>
        <v>&lt;a href='bluesalley.php' title='list by venue'&gt;Blues Alley&lt;/a&gt;</v>
      </c>
      <c r="O675" s="160" t="s">
        <v>2113</v>
      </c>
      <c r="S675" s="95" t="str">
        <f t="shared" si="145"/>
        <v>Yellowjackets</v>
      </c>
      <c r="T675" s="86" t="str">
        <f t="shared" si="146"/>
        <v>&amp;#149; Yellowjackets - &lt;b&gt;&lt;a href='bluesalley.php' title='list by venue'&gt;Blues Alley&lt;/a&gt; (Two shows)&lt;/b&gt; &lt;br&gt;</v>
      </c>
      <c r="U675" s="86" t="str">
        <f>IF(ISBLANK(G675),"","&amp;#149; "&amp;IF(ISBLANK(C675),"","&lt;S&gt;")&amp;I675&amp;IF(ISBLANK(A675),""," - &lt;a href='recommended.php#"&amp;AJ675&amp;"'&gt;&lt;b&gt;&lt;em&gt;&lt;font color='#9C004D'&gt;RECOMMENDED&lt;/font&gt;&lt;/em&gt;&lt;/b&gt;&lt;/a&gt;")&amp;" - "&amp;M675&amp;IF(ISBLANK(K675),K675," - &lt;b&gt;"&amp;K675&amp;"&lt;/b&gt; ")&amp;IF(B675="Sold Out"," - &lt;font color='#000099'&gt;&lt;b&gt;&lt;I&gt;sold out&lt;/I&gt;&lt;/b&gt;&lt;/font&gt;","")&amp;IF(ISBLANK(C675),"","&lt;/S&gt; &lt;b&gt;"&amp;C675&amp;"&lt;/b&gt;")&amp;"&lt;p&gt;")</f>
        <v>&amp;#149; Friday, 7 September 2018 - Yellowjackets - &lt;b&gt;Two shows&lt;/b&gt; &lt;p&gt;</v>
      </c>
      <c r="V675" s="95" t="str">
        <f t="shared" si="147"/>
        <v>&amp;#149; Yellowjackets - &lt;b&gt;&lt;a href='bluesalley.php' title='list by venue'&gt;Blues Alley&lt;/a&gt; (Two shows)&lt;/b&gt;  - &lt;font color='#005500'&gt;&lt;b&gt;NEW!&lt;/b&gt;&lt;/font&gt;&lt;br&gt;</v>
      </c>
      <c r="W675" s="90" t="s">
        <v>221</v>
      </c>
      <c r="AE675" s="92" t="str">
        <f t="shared" si="148"/>
        <v>Friday, 7 September 2018      [&lt;a name='20180907' href='#20180907'&gt;link to this day&lt;/a&gt;]</v>
      </c>
      <c r="AF675" s="96" t="str">
        <f t="shared" si="149"/>
        <v>&lt;a name='20180907'&gt;&lt;b&gt;Friday, 7 September 2018: Yellowjackets - &lt;a href='bluesalley.php' title='list by venue'&gt;Blues Alley&lt;/a&gt; (Two shows)&lt;/b&gt;&lt;/a&gt;&lt;br&gt;</v>
      </c>
      <c r="AG675" s="97">
        <f t="shared" si="150"/>
        <v>2018</v>
      </c>
      <c r="AH675" s="97" t="str">
        <f t="shared" si="151"/>
        <v>09</v>
      </c>
      <c r="AI675" s="97" t="str">
        <f t="shared" si="152"/>
        <v>07</v>
      </c>
      <c r="AJ675" s="97" t="str">
        <f t="shared" si="153"/>
        <v>20180907</v>
      </c>
    </row>
    <row r="676" spans="4:36" ht="12" customHeight="1" x14ac:dyDescent="0.15">
      <c r="D676" s="110">
        <v>43273</v>
      </c>
      <c r="E676" s="9" t="s">
        <v>795</v>
      </c>
      <c r="F676" s="86" t="str">
        <f t="shared" si="141"/>
        <v>Friday</v>
      </c>
      <c r="G676" s="91">
        <v>43350</v>
      </c>
      <c r="H676" s="92" t="str">
        <f>VLOOKUP(MONTH(G676),VLOOKUP!$W$1:$X$24,2)</f>
        <v>September</v>
      </c>
      <c r="I676" s="92" t="str">
        <f t="shared" si="142"/>
        <v>Friday, 7 September 2018</v>
      </c>
      <c r="J676" s="90" t="s">
        <v>484</v>
      </c>
      <c r="L676" s="86" t="str">
        <f t="shared" si="143"/>
        <v>&lt;a href='dc9.php' title='list by venue'&gt;DC9&lt;/a&gt;</v>
      </c>
      <c r="M676" s="86" t="str">
        <f t="shared" si="144"/>
        <v>Hatchie</v>
      </c>
      <c r="N676" s="86" t="str">
        <f>VLOOKUP(J676,VLOOKUP!$A$2:$S$54,19,FALSE)&amp;J676&amp;"&lt;/a&gt;"</f>
        <v>&lt;a href='dc9.php' title='list by venue'&gt;DC9&lt;/a&gt;</v>
      </c>
      <c r="O676" s="4" t="s">
        <v>3188</v>
      </c>
      <c r="P676" s="94"/>
      <c r="Q676" s="94"/>
      <c r="R676" s="94"/>
      <c r="S676" s="95" t="str">
        <f t="shared" si="145"/>
        <v>Hatchie</v>
      </c>
      <c r="T676" s="86" t="str">
        <f t="shared" si="146"/>
        <v>&amp;#149; Hatchie - &lt;b&gt;&lt;a href='dc9.php' title='list by venue'&gt;DC9&lt;/a&gt;&lt;/b&gt; &lt;br&gt;</v>
      </c>
      <c r="U676" s="112" t="str">
        <f>IF(ISBLANK(G676),"","&amp;#149; "&amp;IF(ISBLANK(C676),"","&lt;S&gt;")&amp;I676&amp;IF(ISBLANK(A676),""," - &lt;a href='recommended.php#"&amp;AJ676&amp;"'&gt;&lt;b&gt;&lt;em&gt;&lt;font color='#9C004D'&gt;RECOMMENDED&lt;/font&gt;&lt;/em&gt;&lt;/b&gt;&lt;/a&gt;")&amp;" - "&amp;M676&amp;IF(ISBLANK(K676),K676," - &lt;b&gt;"&amp;K676&amp;"&lt;/b&gt; ")&amp;IF(B676="Sold Out"," - &lt;font color='#000099'&gt;&lt;b&gt;&lt;I&gt;sold out&lt;/I&gt;&lt;/b&gt;&lt;/font&gt;"," - &lt;font color='#728C00'&gt;&lt;em&gt;&lt;a href='http://www.shareasale.com/r.cfm?u=529909&amp;b=234786&amp;m=27601&amp;afftrack=&amp;urllink=www%2Eticketfly%2Ecom%2Fpurchase%2Fevent%2F"&amp;X676&amp;"' target='_blank'&gt;buy tickets&lt;/a&gt;&lt;/em&gt;&lt;/font&gt;")&amp;IF(ISBLANK(C676),"","&lt;/S&gt; &lt;b&gt;"&amp;C676&amp;"&lt;/b&gt;")&amp;"&lt;p&gt;")</f>
        <v>&amp;#149; Friday, 7 September 2018 - Hatchie - &lt;font color='#728C00'&gt;&lt;em&gt;&lt;a href='http://www.shareasale.com/r.cfm?u=529909&amp;b=234786&amp;m=27601&amp;afftrack=&amp;urllink=www%2Eticketfly%2Ecom%2Fpurchase%2Fevent%2F1710671' target='_blank'&gt;buy tickets&lt;/a&gt;&lt;/em&gt;&lt;/font&gt;&lt;p&gt;</v>
      </c>
      <c r="V676" s="95" t="str">
        <f t="shared" si="147"/>
        <v>&amp;#149; Hatchie - &lt;b&gt;&lt;a href='dc9.php' title='list by venue'&gt;DC9&lt;/a&gt;&lt;/b&gt;  - &lt;font color='#005500'&gt;&lt;b&gt;NEW!&lt;/b&gt;&lt;/font&gt;&lt;br&gt;</v>
      </c>
      <c r="X676" s="9">
        <v>1710671</v>
      </c>
      <c r="AE676" s="92" t="str">
        <f t="shared" si="148"/>
        <v>Friday, 7 September 2018      [&lt;a name='20180907' href='#20180907'&gt;link to this day&lt;/a&gt;]</v>
      </c>
      <c r="AF676" s="96" t="str">
        <f t="shared" si="149"/>
        <v>&lt;a name='20180907'&gt;&lt;b&gt;Friday, 7 September 2018: Hatchie - &lt;a href='dc9.php' title='list by venue'&gt;DC9&lt;/a&gt;&lt;/b&gt;&lt;/a&gt;&lt;br&gt;</v>
      </c>
      <c r="AG676" s="97">
        <f t="shared" si="150"/>
        <v>2018</v>
      </c>
      <c r="AH676" s="97" t="str">
        <f t="shared" si="151"/>
        <v>09</v>
      </c>
      <c r="AI676" s="97" t="str">
        <f t="shared" si="152"/>
        <v>07</v>
      </c>
      <c r="AJ676" s="97" t="str">
        <f t="shared" si="153"/>
        <v>20180907</v>
      </c>
    </row>
    <row r="677" spans="4:36" ht="12" customHeight="1" x14ac:dyDescent="0.15">
      <c r="D677" s="110">
        <v>43276</v>
      </c>
      <c r="E677" s="9" t="s">
        <v>795</v>
      </c>
      <c r="F677" s="86" t="str">
        <f t="shared" si="141"/>
        <v>Friday</v>
      </c>
      <c r="G677" s="91">
        <v>43350</v>
      </c>
      <c r="H677" s="92" t="str">
        <f>VLOOKUP(MONTH(G677),VLOOKUP!$W$1:$X$24,2)</f>
        <v>September</v>
      </c>
      <c r="I677" s="92" t="str">
        <f t="shared" si="142"/>
        <v>Friday, 7 September 2018</v>
      </c>
      <c r="J677" s="90" t="s">
        <v>217</v>
      </c>
      <c r="L677" s="86" t="str">
        <f t="shared" si="143"/>
        <v>&lt;a href='jamminjava.php' title='list by venue'&gt;Jammin' Java&lt;/a&gt;</v>
      </c>
      <c r="M677" s="86" t="str">
        <f t="shared" si="144"/>
        <v>Rorie, Hayley Fahey, and Throwing Plates</v>
      </c>
      <c r="N677" s="86" t="str">
        <f>VLOOKUP(J677,VLOOKUP!$A$2:$S$54,19,FALSE)&amp;J677&amp;"&lt;/a&gt;"</f>
        <v>&lt;a href='jamminjava.php' title='list by venue'&gt;Jammin' Java&lt;/a&gt;</v>
      </c>
      <c r="O677" s="9" t="s">
        <v>1940</v>
      </c>
      <c r="P677" s="9" t="s">
        <v>1842</v>
      </c>
      <c r="Q677" s="9" t="s">
        <v>1943</v>
      </c>
      <c r="S677" s="95" t="str">
        <f t="shared" si="145"/>
        <v>Rorie</v>
      </c>
      <c r="T677" s="86" t="str">
        <f t="shared" si="146"/>
        <v>&amp;#149; Rorie, Hayley Fahey, and Throwing Plates - &lt;b&gt;&lt;a href='jamminjava.php' title='list by venue'&gt;Jammin' Java&lt;/a&gt;&lt;/b&gt; &lt;br&gt;</v>
      </c>
      <c r="U677" s="112" t="str">
        <f>IF(ISBLANK(G677),"","&amp;#149; "&amp;IF(ISBLANK(C677),"","&lt;S&gt;")&amp;I677&amp;IF(ISBLANK(A677),""," - &lt;a href='recommended.php#"&amp;AJ677&amp;"'&gt;&lt;b&gt;&lt;em&gt;&lt;font color='#9C004D'&gt;RECOMMENDED&lt;/font&gt;&lt;/em&gt;&lt;/b&gt;&lt;/a&gt;")&amp;" - "&amp;M677&amp;IF(ISBLANK(K677),K677," - &lt;b&gt;"&amp;K677&amp;"&lt;/b&gt; ")&amp;IF(B677="Sold Out"," - &lt;font color='#000099'&gt;&lt;b&gt;&lt;I&gt;sold out&lt;/I&gt;&lt;/b&gt;&lt;/font&gt;"," - &lt;font color='#728C00'&gt;&lt;em&gt;&lt;a href='http://www.shareasale.com/r.cfm?u=529909&amp;b=234786&amp;m=27601&amp;afftrack=&amp;urllink=www%2Eticketfly%2Ecom%2Fpurchase%2Fevent%2F"&amp;X677&amp;"' target='_blank'&gt;buy tickets&lt;/a&gt;&lt;/em&gt;&lt;/font&gt;")&amp;IF(ISBLANK(C677),"","&lt;/S&gt; &lt;b&gt;"&amp;C677&amp;"&lt;/b&gt;")&amp;"&lt;p&gt;")</f>
        <v>&amp;#149; Friday, 7 September 2018 - Rorie, Hayley Fahey, and Throwing Plates - &lt;font color='#728C00'&gt;&lt;em&gt;&lt;a href='http://www.shareasale.com/r.cfm?u=529909&amp;b=234786&amp;m=27601&amp;afftrack=&amp;urllink=www%2Eticketfly%2Ecom%2Fpurchase%2Fevent%2F1703479' target='_blank'&gt;buy tickets&lt;/a&gt;&lt;/em&gt;&lt;/font&gt;&lt;p&gt;</v>
      </c>
      <c r="V677" s="95" t="str">
        <f t="shared" si="147"/>
        <v>&amp;#149; Rorie, Hayley Fahey, and Throwing Plates - &lt;b&gt;&lt;a href='jamminjava.php' title='list by venue'&gt;Jammin' Java&lt;/a&gt;&lt;/b&gt;  - &lt;font color='#005500'&gt;&lt;b&gt;NEW!&lt;/b&gt;&lt;/font&gt;&lt;br&gt;</v>
      </c>
      <c r="X677" s="9">
        <v>1703479</v>
      </c>
      <c r="AE677" s="92" t="str">
        <f t="shared" si="148"/>
        <v>Friday, 7 September 2018      [&lt;a name='20180907' href='#20180907'&gt;link to this day&lt;/a&gt;]</v>
      </c>
      <c r="AF677" s="96" t="str">
        <f t="shared" si="149"/>
        <v>&lt;a name='20180907'&gt;&lt;b&gt;Friday, 7 September 2018: Rorie, Hayley Fahey, and Throwing Plates - &lt;a href='jamminjava.php' title='list by venue'&gt;Jammin' Java&lt;/a&gt;&lt;/b&gt;&lt;/a&gt;&lt;br&gt;</v>
      </c>
      <c r="AG677" s="97">
        <f t="shared" si="150"/>
        <v>2018</v>
      </c>
      <c r="AH677" s="97" t="str">
        <f t="shared" si="151"/>
        <v>09</v>
      </c>
      <c r="AI677" s="97" t="str">
        <f t="shared" si="152"/>
        <v>07</v>
      </c>
      <c r="AJ677" s="97" t="str">
        <f t="shared" si="153"/>
        <v>20180907</v>
      </c>
    </row>
    <row r="678" spans="4:36" ht="12" customHeight="1" x14ac:dyDescent="0.15">
      <c r="D678" s="110">
        <v>43137</v>
      </c>
      <c r="E678" s="9" t="s">
        <v>795</v>
      </c>
      <c r="F678" s="86" t="str">
        <f t="shared" si="141"/>
        <v>Friday</v>
      </c>
      <c r="G678" s="91">
        <v>43350</v>
      </c>
      <c r="H678" s="92" t="str">
        <f>VLOOKUP(MONTH(G678),VLOOKUP!$W$1:$X$24,2)</f>
        <v>September</v>
      </c>
      <c r="I678" s="92" t="str">
        <f t="shared" si="142"/>
        <v>Friday, 7 September 2018</v>
      </c>
      <c r="J678" s="94" t="s">
        <v>308</v>
      </c>
      <c r="K678" s="9" t="s">
        <v>2488</v>
      </c>
      <c r="L678" s="86" t="str">
        <f t="shared" si="143"/>
        <v>&lt;a href='jll.php' title='list by venue'&gt;Jiffy Lube Live&lt;/a&gt; (the 2018 Country Megaticket)</v>
      </c>
      <c r="M678" s="86" t="str">
        <f t="shared" si="144"/>
        <v>Dierks Bentley, Brothers Osborne, and LANCO</v>
      </c>
      <c r="N678" s="86" t="str">
        <f>VLOOKUP(J678,VLOOKUP!$A$2:$S$54,19,FALSE)&amp;J678&amp;"&lt;/a&gt;"</f>
        <v>&lt;a href='jll.php' title='list by venue'&gt;Jiffy Lube Live&lt;/a&gt;</v>
      </c>
      <c r="O678" s="9" t="s">
        <v>1960</v>
      </c>
      <c r="P678" s="9" t="s">
        <v>2482</v>
      </c>
      <c r="Q678" s="9" t="s">
        <v>2483</v>
      </c>
      <c r="S678" s="95" t="str">
        <f t="shared" si="145"/>
        <v>Dierks Bentley</v>
      </c>
      <c r="T678" s="86" t="str">
        <f t="shared" si="146"/>
        <v>&amp;#149; Dierks Bentley, Brothers Osborne, and LANCO - &lt;b&gt;&lt;a href='jll.php' title='list by venue'&gt;Jiffy Lube Live&lt;/a&gt; (the 2018 Country Megaticket)&lt;/b&gt; &lt;br&gt;</v>
      </c>
      <c r="U678" s="86" t="str">
        <f>IF(ISBLANK(G678),"","&amp;#149; "&amp;IF(ISBLANK(C678),"","&lt;S&gt;")&amp;I678&amp;IF(ISBLANK(A678),""," - &lt;a href='recommended.php#"&amp;AJ678&amp;"'&gt;&lt;b&gt;&lt;em&gt;&lt;font color='#9C004D'&gt;RECOMMENDED&lt;/font&gt;&lt;/em&gt;&lt;/b&gt;&lt;/a&gt;")&amp;" - "&amp;M678&amp;IF(ISBLANK(K678),K678," - &lt;b&gt;"&amp;K678&amp;"&lt;/b&gt; ")&amp;IF(B678="Sold Out"," - &lt;font color='#000099'&gt;&lt;b&gt;&lt;I&gt;sold out&lt;/I&gt;&lt;/b&gt;&lt;/font&gt;","")&amp;IF(ISBLANK(C678),"","&lt;/S&gt; &lt;b&gt;"&amp;C678&amp;"&lt;/b&gt;")&amp;"&lt;p&gt;")</f>
        <v>&amp;#149; Friday, 7 September 2018 - Dierks Bentley, Brothers Osborne, and LANCO - &lt;b&gt;the 2018 Country Megaticket&lt;/b&gt; &lt;p&gt;</v>
      </c>
      <c r="V678" s="95" t="str">
        <f t="shared" si="147"/>
        <v>&amp;#149; Dierks Bentley, Brothers Osborne, and LANCO - &lt;b&gt;&lt;a href='jll.php' title='list by venue'&gt;Jiffy Lube Live&lt;/a&gt; (the 2018 Country Megaticket)&lt;/b&gt;  - &lt;font color='#005500'&gt;&lt;b&gt;NEW!&lt;/b&gt;&lt;/font&gt;&lt;br&gt;</v>
      </c>
      <c r="AE678" s="92" t="str">
        <f t="shared" si="148"/>
        <v>Friday, 7 September 2018      [&lt;a name='20180907' href='#20180907'&gt;link to this day&lt;/a&gt;]</v>
      </c>
      <c r="AF678" s="96" t="str">
        <f t="shared" si="149"/>
        <v>&lt;a name='20180907'&gt;&lt;b&gt;Friday, 7 September 2018: Dierks Bentley, Brothers Osborne, and LANCO - &lt;a href='jll.php' title='list by venue'&gt;Jiffy Lube Live&lt;/a&gt; (the 2018 Country Megaticket)&lt;/b&gt;&lt;/a&gt;&lt;br&gt;</v>
      </c>
      <c r="AG678" s="97">
        <f t="shared" si="150"/>
        <v>2018</v>
      </c>
      <c r="AH678" s="97" t="str">
        <f t="shared" si="151"/>
        <v>09</v>
      </c>
      <c r="AI678" s="97" t="str">
        <f t="shared" si="152"/>
        <v>07</v>
      </c>
      <c r="AJ678" s="97" t="str">
        <f t="shared" si="153"/>
        <v>20180907</v>
      </c>
    </row>
    <row r="679" spans="4:36" ht="12" customHeight="1" x14ac:dyDescent="0.15">
      <c r="D679" s="110">
        <v>43287</v>
      </c>
      <c r="E679" s="9" t="s">
        <v>795</v>
      </c>
      <c r="F679" s="86" t="str">
        <f t="shared" si="141"/>
        <v>Friday</v>
      </c>
      <c r="G679" s="91">
        <v>43350</v>
      </c>
      <c r="H679" s="92" t="str">
        <f>VLOOKUP(MONTH(G679),VLOOKUP!$W$1:$X$24,2)</f>
        <v>September</v>
      </c>
      <c r="I679" s="92" t="str">
        <f t="shared" si="142"/>
        <v>Friday, 7 September 2018</v>
      </c>
      <c r="J679" s="93" t="s">
        <v>1628</v>
      </c>
      <c r="L679" s="86" t="str">
        <f t="shared" si="143"/>
        <v>Joe Squared [33 West North Ave, Baltimore, MD]</v>
      </c>
      <c r="M679" s="86" t="str">
        <f t="shared" si="144"/>
        <v>Deafwish and Gotobeds</v>
      </c>
      <c r="N679" s="93" t="str">
        <f>J679</f>
        <v>Joe Squared [33 West North Ave, Baltimore, MD]</v>
      </c>
      <c r="O679" s="4" t="s">
        <v>3483</v>
      </c>
      <c r="P679" s="9" t="s">
        <v>3484</v>
      </c>
      <c r="S679" s="95" t="str">
        <f t="shared" si="145"/>
        <v>Deafwish</v>
      </c>
      <c r="T679" s="86" t="str">
        <f t="shared" si="146"/>
        <v>&amp;#149; Deafwish and Gotobeds - &lt;b&gt;Joe Squared [33 West North Ave, Baltimore, MD]&lt;/b&gt; &lt;br&gt;</v>
      </c>
      <c r="U679" s="86" t="str">
        <f>IF(ISBLANK(G679),"","&amp;#149; "&amp;IF(ISBLANK(C679),"","&lt;S&gt;")&amp;I679&amp;IF(ISBLANK(A679),""," - &lt;a href='recommended.php#"&amp;AJ679&amp;"'&gt;&lt;b&gt;&lt;em&gt;&lt;font color='#9C004D'&gt;RECOMMENDED&lt;/font&gt;&lt;/em&gt;&lt;/b&gt;&lt;/a&gt;")&amp;" - "&amp;M679&amp;IF(ISBLANK(K679),K679," - &lt;b&gt;"&amp;K679&amp;"&lt;/b&gt; ")&amp;IF(B679="Sold Out"," - &lt;font color='#000099'&gt;&lt;b&gt;&lt;I&gt;sold out&lt;/I&gt;&lt;/b&gt;&lt;/font&gt;","")&amp;IF(ISBLANK(C679),"","&lt;/S&gt; &lt;b&gt;"&amp;C679&amp;"&lt;/b&gt;")&amp;"&lt;p&gt;")</f>
        <v>&amp;#149; Friday, 7 September 2018 - Deafwish and Gotobeds&lt;p&gt;</v>
      </c>
      <c r="V679" s="95" t="str">
        <f t="shared" si="147"/>
        <v>&amp;#149; Deafwish and Gotobeds - &lt;b&gt;Joe Squared [33 West North Ave, Baltimore, MD]&lt;/b&gt;  - &lt;font color='#005500'&gt;&lt;b&gt;NEW!&lt;/b&gt;&lt;/font&gt;&lt;br&gt;</v>
      </c>
      <c r="AE679" s="92" t="str">
        <f t="shared" si="148"/>
        <v>Friday, 7 September 2018      [&lt;a name='20180907' href='#20180907'&gt;link to this day&lt;/a&gt;]</v>
      </c>
      <c r="AF679" s="96" t="str">
        <f t="shared" si="149"/>
        <v>&lt;a name='20180907'&gt;&lt;b&gt;Friday, 7 September 2018: Deafwish and Gotobeds - Joe Squared [33 West North Ave, Baltimore, MD]&lt;/b&gt;&lt;/a&gt;&lt;br&gt;</v>
      </c>
      <c r="AG679" s="97">
        <f t="shared" si="150"/>
        <v>2018</v>
      </c>
      <c r="AH679" s="97" t="str">
        <f t="shared" si="151"/>
        <v>09</v>
      </c>
      <c r="AI679" s="97" t="str">
        <f t="shared" si="152"/>
        <v>07</v>
      </c>
      <c r="AJ679" s="97" t="str">
        <f t="shared" si="153"/>
        <v>20180907</v>
      </c>
    </row>
    <row r="680" spans="4:36" ht="12" customHeight="1" x14ac:dyDescent="0.15">
      <c r="D680" s="110">
        <v>43287</v>
      </c>
      <c r="E680" s="9" t="s">
        <v>795</v>
      </c>
      <c r="F680" s="86" t="str">
        <f t="shared" si="141"/>
        <v>Friday</v>
      </c>
      <c r="G680" s="91">
        <v>43350</v>
      </c>
      <c r="H680" s="92" t="str">
        <f>VLOOKUP(MONTH(G680),VLOOKUP!$W$1:$X$24,2)</f>
        <v>September</v>
      </c>
      <c r="I680" s="92" t="str">
        <f t="shared" si="142"/>
        <v>Friday, 7 September 2018</v>
      </c>
      <c r="J680" s="107" t="s">
        <v>647</v>
      </c>
      <c r="K680" s="106"/>
      <c r="L680" s="86" t="str">
        <f t="shared" si="143"/>
        <v>&lt;a href='metrogallery.php' title='list by venue'&gt;Metro Gallery (Baltimore)&lt;/a&gt;</v>
      </c>
      <c r="M680" s="86" t="str">
        <f t="shared" si="144"/>
        <v>Gang Gang Dance</v>
      </c>
      <c r="N680" s="86" t="str">
        <f>VLOOKUP(J680,VLOOKUP!$A$2:$S$54,19,FALSE)&amp;J680&amp;"&lt;/a&gt;"</f>
        <v>&lt;a href='metrogallery.php' title='list by venue'&gt;Metro Gallery (Baltimore)&lt;/a&gt;</v>
      </c>
      <c r="O680" s="17" t="s">
        <v>3472</v>
      </c>
      <c r="P680" s="107"/>
      <c r="Q680" s="107"/>
      <c r="R680" s="107"/>
      <c r="S680" s="95" t="str">
        <f t="shared" si="145"/>
        <v>Gang Gang Dance</v>
      </c>
      <c r="T680" s="86" t="str">
        <f t="shared" si="146"/>
        <v>&amp;#149; Gang Gang Dance - &lt;b&gt;&lt;a href='metrogallery.php' title='list by venue'&gt;Metro Gallery (Baltimore)&lt;/a&gt;&lt;/b&gt; &lt;br&gt;</v>
      </c>
      <c r="U680" s="86" t="str">
        <f>IF(ISBLANK(G680),"","&amp;#149; "&amp;IF(ISBLANK(C680),"","&lt;S&gt;")&amp;I680&amp;IF(ISBLANK(A680),""," - &lt;a href='recommended.php#"&amp;AJ680&amp;"'&gt;&lt;b&gt;&lt;em&gt;&lt;font color='#9C004D'&gt;RECOMMENDED&lt;/font&gt;&lt;/em&gt;&lt;/b&gt;&lt;/a&gt;")&amp;" - "&amp;M680&amp;IF(ISBLANK(K680),K680," - &lt;b&gt;"&amp;K680&amp;"&lt;/b&gt; ")&amp;IF(B680="Sold Out"," - &lt;font color='#000099'&gt;&lt;b&gt;&lt;I&gt;sold out&lt;/I&gt;&lt;/b&gt;&lt;/font&gt;","")&amp;IF(ISBLANK(C680),"","&lt;/S&gt; &lt;b&gt;"&amp;C680&amp;"&lt;/b&gt;")&amp;"&lt;p&gt;")</f>
        <v>&amp;#149; Friday, 7 September 2018 - Gang Gang Dance&lt;p&gt;</v>
      </c>
      <c r="V680" s="95" t="str">
        <f t="shared" si="147"/>
        <v>&amp;#149; Gang Gang Dance - &lt;b&gt;&lt;a href='metrogallery.php' title='list by venue'&gt;Metro Gallery (Baltimore)&lt;/a&gt;&lt;/b&gt;  - &lt;font color='#005500'&gt;&lt;b&gt;NEW!&lt;/b&gt;&lt;/font&gt;&lt;br&gt;</v>
      </c>
      <c r="AE680" s="92" t="str">
        <f t="shared" si="148"/>
        <v>Friday, 7 September 2018      [&lt;a name='20180907' href='#20180907'&gt;link to this day&lt;/a&gt;]</v>
      </c>
      <c r="AF680" s="96" t="str">
        <f t="shared" si="149"/>
        <v>&lt;a name='20180907'&gt;&lt;b&gt;Friday, 7 September 2018: Gang Gang Dance - &lt;a href='metrogallery.php' title='list by venue'&gt;Metro Gallery (Baltimore)&lt;/a&gt;&lt;/b&gt;&lt;/a&gt;&lt;br&gt;</v>
      </c>
      <c r="AG680" s="97">
        <f t="shared" si="150"/>
        <v>2018</v>
      </c>
      <c r="AH680" s="97" t="str">
        <f t="shared" si="151"/>
        <v>09</v>
      </c>
      <c r="AI680" s="97" t="str">
        <f t="shared" si="152"/>
        <v>07</v>
      </c>
      <c r="AJ680" s="97" t="str">
        <f t="shared" si="153"/>
        <v>20180907</v>
      </c>
    </row>
    <row r="681" spans="4:36" ht="12" customHeight="1" x14ac:dyDescent="0.15">
      <c r="D681" s="110">
        <v>43273</v>
      </c>
      <c r="E681" s="9" t="s">
        <v>795</v>
      </c>
      <c r="F681" s="86" t="str">
        <f t="shared" si="141"/>
        <v>Friday</v>
      </c>
      <c r="G681" s="91">
        <v>43350</v>
      </c>
      <c r="H681" s="92" t="str">
        <f>VLOOKUP(MONTH(G681),VLOOKUP!$W$1:$X$24,2)</f>
        <v>September</v>
      </c>
      <c r="I681" s="92" t="str">
        <f t="shared" si="142"/>
        <v>Friday, 7 September 2018</v>
      </c>
      <c r="J681" s="94" t="s">
        <v>605</v>
      </c>
      <c r="L681" s="86" t="str">
        <f t="shared" si="143"/>
        <v>&lt;a href='rnrh.php' title='list by venue'&gt;Rock &amp; Roll Hotel&lt;/a&gt;</v>
      </c>
      <c r="M681" s="86" t="str">
        <f t="shared" si="144"/>
        <v>Nothing, Culture Abuse, and Smut</v>
      </c>
      <c r="N681" s="86" t="str">
        <f>VLOOKUP(J681,VLOOKUP!$A$2:$S$54,19,FALSE)&amp;J681&amp;"&lt;/a&gt;"</f>
        <v>&lt;a href='rnrh.php' title='list by venue'&gt;Rock &amp; Roll Hotel&lt;/a&gt;</v>
      </c>
      <c r="O681" s="9" t="s">
        <v>1156</v>
      </c>
      <c r="P681" s="9" t="s">
        <v>2169</v>
      </c>
      <c r="Q681" s="9" t="s">
        <v>3219</v>
      </c>
      <c r="S681" s="95" t="str">
        <f t="shared" si="145"/>
        <v>Nothing</v>
      </c>
      <c r="T681" s="86" t="str">
        <f t="shared" si="146"/>
        <v>&amp;#149; Nothing, Culture Abuse, and Smut - &lt;b&gt;&lt;a href='rnrh.php' title='list by venue'&gt;Rock &amp; Roll Hotel&lt;/a&gt;&lt;/b&gt; &lt;br&gt;</v>
      </c>
      <c r="U681" s="112" t="str">
        <f>IF(ISBLANK(G681),"","&amp;#149; "&amp;IF(ISBLANK(C681),"","&lt;S&gt;")&amp;I681&amp;IF(ISBLANK(A681),""," - &lt;a href='recommended.php#"&amp;AJ681&amp;"'&gt;&lt;b&gt;&lt;em&gt;&lt;font color='#9C004D'&gt;RECOMMENDED&lt;/font&gt;&lt;/em&gt;&lt;/b&gt;&lt;/a&gt;")&amp;" - "&amp;M681&amp;IF(ISBLANK(K681),K681," - &lt;b&gt;"&amp;K681&amp;"&lt;/b&gt; ")&amp;IF(B681="Sold Out"," - &lt;font color='#000099'&gt;&lt;b&gt;&lt;I&gt;sold out&lt;/I&gt;&lt;/b&gt;&lt;/font&gt;"," - &lt;font color='#728C00'&gt;&lt;em&gt;&lt;a href='http://www.shareasale.com/r.cfm?u=529909&amp;b=234786&amp;m=27601&amp;afftrack=&amp;urllink=www%2Eticketfly%2Ecom%2Fpurchase%2Fevent%2F"&amp;X681&amp;"' target='_blank'&gt;buy tickets&lt;/a&gt;&lt;/em&gt;&lt;/font&gt;")&amp;IF(ISBLANK(C681),"","&lt;/S&gt; &lt;b&gt;"&amp;C681&amp;"&lt;/b&gt;")&amp;"&lt;p&gt;")</f>
        <v>&amp;#149; Friday, 7 September 2018 - Nothing, Culture Abuse, and Smut - &lt;font color='#728C00'&gt;&lt;em&gt;&lt;a href='http://www.shareasale.com/r.cfm?u=529909&amp;b=234786&amp;m=27601&amp;afftrack=&amp;urllink=www%2Eticketfly%2Ecom%2Fpurchase%2Fevent%2F1710668' target='_blank'&gt;buy tickets&lt;/a&gt;&lt;/em&gt;&lt;/font&gt;&lt;p&gt;</v>
      </c>
      <c r="V681" s="95" t="str">
        <f t="shared" si="147"/>
        <v>&amp;#149; Nothing, Culture Abuse, and Smut - &lt;b&gt;&lt;a href='rnrh.php' title='list by venue'&gt;Rock &amp; Roll Hotel&lt;/a&gt;&lt;/b&gt;  - &lt;font color='#005500'&gt;&lt;b&gt;NEW!&lt;/b&gt;&lt;/font&gt;&lt;br&gt;</v>
      </c>
      <c r="X681" s="9">
        <v>1710668</v>
      </c>
      <c r="AE681" s="92" t="str">
        <f t="shared" si="148"/>
        <v>Friday, 7 September 2018      [&lt;a name='20180907' href='#20180907'&gt;link to this day&lt;/a&gt;]</v>
      </c>
      <c r="AF681" s="96" t="str">
        <f t="shared" si="149"/>
        <v>&lt;a name='20180907'&gt;&lt;b&gt;Friday, 7 September 2018: Nothing, Culture Abuse, and Smut - &lt;a href='rnrh.php' title='list by venue'&gt;Rock &amp; Roll Hotel&lt;/a&gt;&lt;/b&gt;&lt;/a&gt;&lt;br&gt;</v>
      </c>
      <c r="AG681" s="97">
        <f t="shared" si="150"/>
        <v>2018</v>
      </c>
      <c r="AH681" s="97" t="str">
        <f t="shared" si="151"/>
        <v>09</v>
      </c>
      <c r="AI681" s="97" t="str">
        <f t="shared" si="152"/>
        <v>07</v>
      </c>
      <c r="AJ681" s="97" t="str">
        <f t="shared" si="153"/>
        <v>20180907</v>
      </c>
    </row>
    <row r="682" spans="4:36" ht="12" customHeight="1" x14ac:dyDescent="0.15">
      <c r="D682" s="110">
        <v>43200</v>
      </c>
      <c r="E682" s="9" t="s">
        <v>795</v>
      </c>
      <c r="F682" s="86" t="str">
        <f t="shared" si="141"/>
        <v>Friday</v>
      </c>
      <c r="G682" s="91">
        <v>43350</v>
      </c>
      <c r="H682" s="92" t="str">
        <f>VLOOKUP(MONTH(G682),VLOOKUP!$W$1:$X$24,2)</f>
        <v>September</v>
      </c>
      <c r="I682" s="92" t="str">
        <f t="shared" si="142"/>
        <v>Friday, 7 September 2018</v>
      </c>
      <c r="J682" s="90" t="s">
        <v>439</v>
      </c>
      <c r="L682" s="86" t="str">
        <f t="shared" si="143"/>
        <v>&lt;a href='statethetre.php' title='list by venue'&gt;State Theatre&lt;/a&gt;</v>
      </c>
      <c r="M682" s="86" t="str">
        <f t="shared" si="144"/>
        <v>the Stranger (Billy Joel tribute)</v>
      </c>
      <c r="N682" s="86" t="str">
        <f>VLOOKUP(J682,VLOOKUP!$A$2:$S$54,19,FALSE)&amp;J682&amp;"&lt;/a&gt;"</f>
        <v>&lt;a href='statethetre.php' title='list by venue'&gt;State Theatre&lt;/a&gt;</v>
      </c>
      <c r="O682" s="9" t="s">
        <v>1825</v>
      </c>
      <c r="S682" s="95" t="str">
        <f t="shared" si="145"/>
        <v>Stranger (Billy Joel tribute)</v>
      </c>
      <c r="T682" s="86" t="str">
        <f t="shared" si="146"/>
        <v>&amp;#149; the Stranger (Billy Joel tribute) - &lt;b&gt;&lt;a href='statethetre.php' title='list by venue'&gt;State Theatre&lt;/a&gt;&lt;/b&gt; &lt;br&gt;</v>
      </c>
      <c r="U682" s="86" t="str">
        <f t="shared" ref="U682:U687" si="154">IF(ISBLANK(G682),"","&amp;#149; "&amp;IF(ISBLANK(C682),"","&lt;S&gt;")&amp;I682&amp;IF(ISBLANK(A682),""," - &lt;a href='recommended.php#"&amp;AJ682&amp;"'&gt;&lt;b&gt;&lt;em&gt;&lt;font color='#9C004D'&gt;RECOMMENDED&lt;/font&gt;&lt;/em&gt;&lt;/b&gt;&lt;/a&gt;")&amp;" - "&amp;M682&amp;IF(ISBLANK(K682),K682," - &lt;b&gt;"&amp;K682&amp;"&lt;/b&gt; ")&amp;IF(B682="Sold Out"," - &lt;font color='#000099'&gt;&lt;b&gt;&lt;I&gt;sold out&lt;/I&gt;&lt;/b&gt;&lt;/font&gt;","")&amp;IF(ISBLANK(C682),"","&lt;/S&gt; &lt;b&gt;"&amp;C682&amp;"&lt;/b&gt;")&amp;"&lt;p&gt;")</f>
        <v>&amp;#149; Friday, 7 September 2018 - the Stranger (Billy Joel tribute)&lt;p&gt;</v>
      </c>
      <c r="V682" s="95" t="str">
        <f t="shared" si="147"/>
        <v>&amp;#149; the Stranger (Billy Joel tribute) - &lt;b&gt;&lt;a href='statethetre.php' title='list by venue'&gt;State Theatre&lt;/a&gt;&lt;/b&gt;  - &lt;font color='#005500'&gt;&lt;b&gt;NEW!&lt;/b&gt;&lt;/font&gt;&lt;br&gt;</v>
      </c>
      <c r="AE682" s="92" t="str">
        <f t="shared" si="148"/>
        <v>Friday, 7 September 2018      [&lt;a name='20180907' href='#20180907'&gt;link to this day&lt;/a&gt;]</v>
      </c>
      <c r="AF682" s="96" t="str">
        <f t="shared" si="149"/>
        <v>&lt;a name='20180907'&gt;&lt;b&gt;Friday, 7 September 2018: the Stranger (Billy Joel tribute) - &lt;a href='statethetre.php' title='list by venue'&gt;State Theatre&lt;/a&gt;&lt;/b&gt;&lt;/a&gt;&lt;br&gt;</v>
      </c>
      <c r="AG682" s="97">
        <f t="shared" si="150"/>
        <v>2018</v>
      </c>
      <c r="AH682" s="97" t="str">
        <f t="shared" si="151"/>
        <v>09</v>
      </c>
      <c r="AI682" s="97" t="str">
        <f t="shared" si="152"/>
        <v>07</v>
      </c>
      <c r="AJ682" s="97" t="str">
        <f t="shared" si="153"/>
        <v>20180907</v>
      </c>
    </row>
    <row r="683" spans="4:36" ht="12" customHeight="1" x14ac:dyDescent="0.15">
      <c r="D683" s="110">
        <v>43153</v>
      </c>
      <c r="E683" s="9" t="s">
        <v>795</v>
      </c>
      <c r="F683" s="86" t="str">
        <f t="shared" si="141"/>
        <v>Friday</v>
      </c>
      <c r="G683" s="91">
        <v>43350</v>
      </c>
      <c r="H683" s="92" t="str">
        <f>VLOOKUP(MONTH(G683),VLOOKUP!$W$1:$X$24,2)</f>
        <v>September</v>
      </c>
      <c r="I683" s="92" t="str">
        <f t="shared" si="142"/>
        <v>Friday, 7 September 2018</v>
      </c>
      <c r="J683" s="90" t="s">
        <v>234</v>
      </c>
      <c r="K683" s="90" t="s">
        <v>1644</v>
      </c>
      <c r="L683" s="86" t="str">
        <f t="shared" si="143"/>
        <v>&lt;a href='wolftrap.php' title='list by venue'&gt;Wolf Trap&lt;/a&gt; (Filene Center)</v>
      </c>
      <c r="M683" s="86" t="str">
        <f t="shared" si="144"/>
        <v>Ian Anderson Presents Jethro Tull: 50th Anniversary Tour</v>
      </c>
      <c r="N683" s="86" t="str">
        <f>VLOOKUP(J683,VLOOKUP!$A$2:$S$54,19,FALSE)&amp;J683&amp;"&lt;/a&gt;"</f>
        <v>&lt;a href='wolftrap.php' title='list by venue'&gt;Wolf Trap&lt;/a&gt;</v>
      </c>
      <c r="O683" s="16" t="s">
        <v>2584</v>
      </c>
      <c r="S683" s="95" t="str">
        <f t="shared" si="145"/>
        <v>Ian Anderson Presents Jethro Tull: 50th Anniversary Tour</v>
      </c>
      <c r="T683" s="86" t="str">
        <f t="shared" si="146"/>
        <v>&amp;#149; Ian Anderson Presents Jethro Tull: 50th Anniversary Tour - &lt;b&gt;&lt;a href='wolftrap.php' title='list by venue'&gt;Wolf Trap&lt;/a&gt; (Filene Center)&lt;/b&gt; &lt;br&gt;</v>
      </c>
      <c r="U683" s="86" t="str">
        <f t="shared" si="154"/>
        <v>&amp;#149; Friday, 7 September 2018 - Ian Anderson Presents Jethro Tull: 50th Anniversary Tour - &lt;b&gt;Filene Center&lt;/b&gt; &lt;p&gt;</v>
      </c>
      <c r="V683" s="95" t="str">
        <f t="shared" si="147"/>
        <v>&amp;#149; Ian Anderson Presents Jethro Tull: 50th Anniversary Tour - &lt;b&gt;&lt;a href='wolftrap.php' title='list by venue'&gt;Wolf Trap&lt;/a&gt; (Filene Center)&lt;/b&gt;  - &lt;font color='#005500'&gt;&lt;b&gt;NEW!&lt;/b&gt;&lt;/font&gt;&lt;br&gt;</v>
      </c>
      <c r="AE683" s="92" t="str">
        <f t="shared" si="148"/>
        <v>Friday, 7 September 2018      [&lt;a name='20180907' href='#20180907'&gt;link to this day&lt;/a&gt;]</v>
      </c>
      <c r="AF683" s="96" t="str">
        <f t="shared" si="149"/>
        <v>&lt;a name='20180907'&gt;&lt;b&gt;Friday, 7 September 2018: Ian Anderson Presents Jethro Tull: 50th Anniversary Tour - &lt;a href='wolftrap.php' title='list by venue'&gt;Wolf Trap&lt;/a&gt; (Filene Center)&lt;/b&gt;&lt;/a&gt;&lt;br&gt;</v>
      </c>
      <c r="AG683" s="97">
        <f t="shared" si="150"/>
        <v>2018</v>
      </c>
      <c r="AH683" s="97" t="str">
        <f t="shared" si="151"/>
        <v>09</v>
      </c>
      <c r="AI683" s="97" t="str">
        <f t="shared" si="152"/>
        <v>07</v>
      </c>
      <c r="AJ683" s="97" t="str">
        <f t="shared" si="153"/>
        <v>20180907</v>
      </c>
    </row>
    <row r="684" spans="4:36" ht="12" customHeight="1" x14ac:dyDescent="0.15">
      <c r="D684" s="110">
        <v>43289</v>
      </c>
      <c r="E684" s="9" t="s">
        <v>795</v>
      </c>
      <c r="F684" s="86" t="str">
        <f t="shared" si="141"/>
        <v>Saturday</v>
      </c>
      <c r="G684" s="91">
        <v>43351</v>
      </c>
      <c r="H684" s="92" t="str">
        <f>VLOOKUP(MONTH(G684),VLOOKUP!$W$1:$X$24,2)</f>
        <v>September</v>
      </c>
      <c r="I684" s="92" t="str">
        <f t="shared" si="142"/>
        <v>Saturday, 8 September 2018</v>
      </c>
      <c r="J684" s="107" t="s">
        <v>453</v>
      </c>
      <c r="K684" s="106"/>
      <c r="L684" s="86" t="str">
        <f t="shared" si="143"/>
        <v>&lt;a href='bmss.php' title='list by venue'&gt;Baltimore SoundStage&lt;/a&gt;</v>
      </c>
      <c r="M684" s="86" t="str">
        <f t="shared" si="144"/>
        <v>Deray Mckesson</v>
      </c>
      <c r="N684" s="86" t="str">
        <f>VLOOKUP(J684,VLOOKUP!$A$2:$S$54,19,FALSE)&amp;J684&amp;"&lt;/a&gt;"</f>
        <v>&lt;a href='bmss.php' title='list by venue'&gt;Baltimore SoundStage&lt;/a&gt;</v>
      </c>
      <c r="O684" s="3" t="s">
        <v>3529</v>
      </c>
      <c r="P684" s="107"/>
      <c r="Q684" s="107"/>
      <c r="R684" s="107"/>
      <c r="S684" s="95" t="str">
        <f t="shared" si="145"/>
        <v>Deray Mckesson</v>
      </c>
      <c r="T684" s="86" t="str">
        <f t="shared" si="146"/>
        <v>&amp;#149; Deray Mckesson - &lt;b&gt;&lt;a href='bmss.php' title='list by venue'&gt;Baltimore SoundStage&lt;/a&gt;&lt;/b&gt; &lt;br&gt;</v>
      </c>
      <c r="U684" s="86" t="str">
        <f t="shared" si="154"/>
        <v>&amp;#149; Saturday, 8 September 2018 - Deray Mckesson&lt;p&gt;</v>
      </c>
      <c r="V684" s="95" t="str">
        <f t="shared" si="147"/>
        <v>&amp;#149; Deray Mckesson - &lt;b&gt;&lt;a href='bmss.php' title='list by venue'&gt;Baltimore SoundStage&lt;/a&gt;&lt;/b&gt;  - &lt;font color='#005500'&gt;&lt;b&gt;NEW!&lt;/b&gt;&lt;/font&gt;&lt;br&gt;</v>
      </c>
      <c r="W684" s="90" t="s">
        <v>282</v>
      </c>
      <c r="Z684" s="172">
        <v>0.83333333333333337</v>
      </c>
      <c r="AE684" s="92" t="str">
        <f t="shared" si="148"/>
        <v>Saturday, 8 September 2018      [&lt;a name='20180908' href='#20180908'&gt;link to this day&lt;/a&gt;]</v>
      </c>
      <c r="AF684" s="96" t="str">
        <f t="shared" si="149"/>
        <v>&lt;a name='20180908'&gt;&lt;b&gt;Saturday, 8 September 2018: Deray Mckesson - &lt;a href='bmss.php' title='list by venue'&gt;Baltimore SoundStage&lt;/a&gt;&lt;/b&gt;&lt;/a&gt;&lt;br&gt;</v>
      </c>
      <c r="AG684" s="97">
        <f t="shared" si="150"/>
        <v>2018</v>
      </c>
      <c r="AH684" s="97" t="str">
        <f t="shared" si="151"/>
        <v>09</v>
      </c>
      <c r="AI684" s="97" t="str">
        <f t="shared" si="152"/>
        <v>08</v>
      </c>
      <c r="AJ684" s="97" t="str">
        <f t="shared" si="153"/>
        <v>20180908</v>
      </c>
    </row>
    <row r="685" spans="4:36" ht="12" customHeight="1" x14ac:dyDescent="0.15">
      <c r="D685" s="110">
        <v>43223</v>
      </c>
      <c r="E685" s="9" t="s">
        <v>795</v>
      </c>
      <c r="F685" s="86" t="str">
        <f t="shared" si="141"/>
        <v>Saturday</v>
      </c>
      <c r="G685" s="91">
        <v>43351</v>
      </c>
      <c r="H685" s="92" t="str">
        <f>VLOOKUP(MONTH(G685),VLOOKUP!$W$1:$X$24,2)</f>
        <v>September</v>
      </c>
      <c r="I685" s="92" t="str">
        <f t="shared" si="142"/>
        <v>Saturday, 8 September 2018</v>
      </c>
      <c r="J685" s="90" t="s">
        <v>446</v>
      </c>
      <c r="L685" s="86" t="str">
        <f t="shared" si="143"/>
        <v>&lt;a href='birchmere.php' title='list by venue'&gt;Birchmere&lt;/a&gt;</v>
      </c>
      <c r="M685" s="86" t="str">
        <f t="shared" si="144"/>
        <v>the Seldom Scene &amp;amp; Jonathan Edwards</v>
      </c>
      <c r="N685" s="86" t="str">
        <f>VLOOKUP(J685,VLOOKUP!$A$2:$S$54,19,FALSE)&amp;J685&amp;"&lt;/a&gt;"</f>
        <v>&lt;a href='birchmere.php' title='list by venue'&gt;Birchmere&lt;/a&gt;</v>
      </c>
      <c r="O685" s="9" t="s">
        <v>2245</v>
      </c>
      <c r="S685" s="95" t="str">
        <f t="shared" si="145"/>
        <v>Seldom Scene &amp;amp; Jonathan Edwards</v>
      </c>
      <c r="T685" s="86" t="str">
        <f t="shared" si="146"/>
        <v>&amp;#149; the Seldom Scene &amp;amp; Jonathan Edwards - &lt;b&gt;&lt;a href='birchmere.php' title='list by venue'&gt;Birchmere&lt;/a&gt;&lt;/b&gt; &lt;br&gt;</v>
      </c>
      <c r="U685" s="86" t="str">
        <f t="shared" si="154"/>
        <v>&amp;#149; Saturday, 8 September 2018 - the Seldom Scene &amp;amp; Jonathan Edwards&lt;p&gt;</v>
      </c>
      <c r="V685" s="95" t="str">
        <f t="shared" si="147"/>
        <v>&amp;#149; the Seldom Scene &amp;amp; Jonathan Edwards - &lt;b&gt;&lt;a href='birchmere.php' title='list by venue'&gt;Birchmere&lt;/a&gt;&lt;/b&gt;  - &lt;font color='#005500'&gt;&lt;b&gt;NEW!&lt;/b&gt;&lt;/font&gt;&lt;br&gt;</v>
      </c>
      <c r="W685" s="90" t="s">
        <v>488</v>
      </c>
      <c r="AE685" s="92" t="str">
        <f t="shared" si="148"/>
        <v>Saturday, 8 September 2018      [&lt;a name='20180908' href='#20180908'&gt;link to this day&lt;/a&gt;]</v>
      </c>
      <c r="AF685" s="96" t="str">
        <f t="shared" si="149"/>
        <v>&lt;a name='20180908'&gt;&lt;b&gt;Saturday, 8 September 2018: the Seldom Scene &amp;amp; Jonathan Edwards - &lt;a href='birchmere.php' title='list by venue'&gt;Birchmere&lt;/a&gt;&lt;/b&gt;&lt;/a&gt;&lt;br&gt;</v>
      </c>
      <c r="AG685" s="97">
        <f t="shared" si="150"/>
        <v>2018</v>
      </c>
      <c r="AH685" s="97" t="str">
        <f t="shared" si="151"/>
        <v>09</v>
      </c>
      <c r="AI685" s="97" t="str">
        <f t="shared" si="152"/>
        <v>08</v>
      </c>
      <c r="AJ685" s="97" t="str">
        <f t="shared" si="153"/>
        <v>20180908</v>
      </c>
    </row>
    <row r="686" spans="4:36" ht="12" customHeight="1" x14ac:dyDescent="0.15">
      <c r="D686" s="110">
        <v>43223</v>
      </c>
      <c r="E686" s="9" t="s">
        <v>795</v>
      </c>
      <c r="F686" s="86" t="str">
        <f t="shared" si="141"/>
        <v>Saturday</v>
      </c>
      <c r="G686" s="91">
        <v>43351</v>
      </c>
      <c r="H686" s="92" t="str">
        <f>VLOOKUP(MONTH(G686),VLOOKUP!$W$1:$X$24,2)</f>
        <v>September</v>
      </c>
      <c r="I686" s="92" t="str">
        <f t="shared" si="142"/>
        <v>Saturday, 8 September 2018</v>
      </c>
      <c r="J686" s="90" t="s">
        <v>674</v>
      </c>
      <c r="K686" s="90" t="s">
        <v>454</v>
      </c>
      <c r="L686" s="86" t="str">
        <f t="shared" si="143"/>
        <v>&lt;a href='bluesalley.php' title='list by venue'&gt;Blues Alley&lt;/a&gt; (Two shows)</v>
      </c>
      <c r="M686" s="86" t="str">
        <f t="shared" si="144"/>
        <v>Yellowjackets</v>
      </c>
      <c r="N686" s="86" t="str">
        <f>VLOOKUP(J686,VLOOKUP!$A$2:$S$54,19,FALSE)&amp;J686&amp;"&lt;/a&gt;"</f>
        <v>&lt;a href='bluesalley.php' title='list by venue'&gt;Blues Alley&lt;/a&gt;</v>
      </c>
      <c r="O686" s="160" t="s">
        <v>2113</v>
      </c>
      <c r="S686" s="95" t="str">
        <f t="shared" si="145"/>
        <v>Yellowjackets</v>
      </c>
      <c r="T686" s="86" t="str">
        <f t="shared" si="146"/>
        <v>&amp;#149; Yellowjackets - &lt;b&gt;&lt;a href='bluesalley.php' title='list by venue'&gt;Blues Alley&lt;/a&gt; (Two shows)&lt;/b&gt; &lt;br&gt;</v>
      </c>
      <c r="U686" s="86" t="str">
        <f t="shared" si="154"/>
        <v>&amp;#149; Saturday, 8 September 2018 - Yellowjackets - &lt;b&gt;Two shows&lt;/b&gt; &lt;p&gt;</v>
      </c>
      <c r="V686" s="95" t="str">
        <f t="shared" si="147"/>
        <v>&amp;#149; Yellowjackets - &lt;b&gt;&lt;a href='bluesalley.php' title='list by venue'&gt;Blues Alley&lt;/a&gt; (Two shows)&lt;/b&gt;  - &lt;font color='#005500'&gt;&lt;b&gt;NEW!&lt;/b&gt;&lt;/font&gt;&lt;br&gt;</v>
      </c>
      <c r="W686" s="90" t="s">
        <v>221</v>
      </c>
      <c r="AE686" s="92" t="str">
        <f t="shared" si="148"/>
        <v>Saturday, 8 September 2018      [&lt;a name='20180908' href='#20180908'&gt;link to this day&lt;/a&gt;]</v>
      </c>
      <c r="AF686" s="96" t="str">
        <f t="shared" si="149"/>
        <v>&lt;a name='20180908'&gt;&lt;b&gt;Saturday, 8 September 2018: Yellowjackets - &lt;a href='bluesalley.php' title='list by venue'&gt;Blues Alley&lt;/a&gt; (Two shows)&lt;/b&gt;&lt;/a&gt;&lt;br&gt;</v>
      </c>
      <c r="AG686" s="97">
        <f t="shared" si="150"/>
        <v>2018</v>
      </c>
      <c r="AH686" s="97" t="str">
        <f t="shared" si="151"/>
        <v>09</v>
      </c>
      <c r="AI686" s="97" t="str">
        <f t="shared" si="152"/>
        <v>08</v>
      </c>
      <c r="AJ686" s="97" t="str">
        <f t="shared" si="153"/>
        <v>20180908</v>
      </c>
    </row>
    <row r="687" spans="4:36" ht="12" customHeight="1" x14ac:dyDescent="0.15">
      <c r="D687" s="110">
        <v>43276</v>
      </c>
      <c r="E687" s="9" t="s">
        <v>795</v>
      </c>
      <c r="F687" s="86" t="str">
        <f t="shared" si="141"/>
        <v>Saturday</v>
      </c>
      <c r="G687" s="91">
        <v>43351</v>
      </c>
      <c r="H687" s="92" t="str">
        <f>VLOOKUP(MONTH(G687),VLOOKUP!$W$1:$X$24,2)</f>
        <v>September</v>
      </c>
      <c r="I687" s="92" t="str">
        <f t="shared" si="142"/>
        <v>Saturday, 8 September 2018</v>
      </c>
      <c r="J687" s="90" t="s">
        <v>251</v>
      </c>
      <c r="L687" s="86" t="str">
        <f t="shared" si="143"/>
        <v>&lt;a href='constitutionhall.php' title='list by venue'&gt;DAR Constitution Hall&lt;/a&gt;</v>
      </c>
      <c r="M687" s="86" t="str">
        <f t="shared" si="144"/>
        <v>Kathy Griffin</v>
      </c>
      <c r="N687" s="86" t="str">
        <f>VLOOKUP(J687,VLOOKUP!$A$2:$S$54,19,FALSE)&amp;J687&amp;"&lt;/a&gt;"</f>
        <v>&lt;a href='constitutionhall.php' title='list by venue'&gt;DAR Constitution Hall&lt;/a&gt;</v>
      </c>
      <c r="O687" s="9" t="s">
        <v>1877</v>
      </c>
      <c r="P687" s="94"/>
      <c r="Q687" s="94"/>
      <c r="R687" s="94"/>
      <c r="S687" s="95" t="str">
        <f t="shared" si="145"/>
        <v>Kathy Griffin</v>
      </c>
      <c r="T687" s="86" t="str">
        <f t="shared" si="146"/>
        <v>&amp;#149; Kathy Griffin - &lt;b&gt;&lt;a href='constitutionhall.php' title='list by venue'&gt;DAR Constitution Hall&lt;/a&gt;&lt;/b&gt; &lt;br&gt;</v>
      </c>
      <c r="U687" s="86" t="str">
        <f t="shared" si="154"/>
        <v>&amp;#149; Saturday, 8 September 2018 - Kathy Griffin&lt;p&gt;</v>
      </c>
      <c r="V687" s="95" t="str">
        <f t="shared" si="147"/>
        <v>&amp;#149; Kathy Griffin - &lt;b&gt;&lt;a href='constitutionhall.php' title='list by venue'&gt;DAR Constitution Hall&lt;/a&gt;&lt;/b&gt;  - &lt;font color='#005500'&gt;&lt;b&gt;NEW!&lt;/b&gt;&lt;/font&gt;&lt;br&gt;</v>
      </c>
      <c r="AE687" s="92" t="str">
        <f t="shared" si="148"/>
        <v>Saturday, 8 September 2018      [&lt;a name='20180908' href='#20180908'&gt;link to this day&lt;/a&gt;]</v>
      </c>
      <c r="AF687" s="96" t="str">
        <f t="shared" si="149"/>
        <v>&lt;a name='20180908'&gt;&lt;b&gt;Saturday, 8 September 2018: Kathy Griffin - &lt;a href='constitutionhall.php' title='list by venue'&gt;DAR Constitution Hall&lt;/a&gt;&lt;/b&gt;&lt;/a&gt;&lt;br&gt;</v>
      </c>
      <c r="AG687" s="97">
        <f t="shared" si="150"/>
        <v>2018</v>
      </c>
      <c r="AH687" s="97" t="str">
        <f t="shared" si="151"/>
        <v>09</v>
      </c>
      <c r="AI687" s="97" t="str">
        <f t="shared" si="152"/>
        <v>08</v>
      </c>
      <c r="AJ687" s="97" t="str">
        <f t="shared" si="153"/>
        <v>20180908</v>
      </c>
    </row>
    <row r="688" spans="4:36" ht="12" customHeight="1" x14ac:dyDescent="0.15">
      <c r="D688" s="110">
        <v>43276</v>
      </c>
      <c r="E688" s="9" t="s">
        <v>795</v>
      </c>
      <c r="F688" s="86" t="str">
        <f t="shared" si="141"/>
        <v>Saturday</v>
      </c>
      <c r="G688" s="91">
        <v>43351</v>
      </c>
      <c r="H688" s="92" t="str">
        <f>VLOOKUP(MONTH(G688),VLOOKUP!$W$1:$X$24,2)</f>
        <v>September</v>
      </c>
      <c r="I688" s="92" t="str">
        <f t="shared" si="142"/>
        <v>Saturday, 8 September 2018</v>
      </c>
      <c r="J688" s="90" t="s">
        <v>217</v>
      </c>
      <c r="L688" s="86" t="str">
        <f t="shared" si="143"/>
        <v>&lt;a href='jamminjava.php' title='list by venue'&gt;Jammin' Java&lt;/a&gt;</v>
      </c>
      <c r="M688" s="86" t="str">
        <f t="shared" si="144"/>
        <v>Gabriel Kahane</v>
      </c>
      <c r="N688" s="86" t="str">
        <f>VLOOKUP(J688,VLOOKUP!$A$2:$S$54,19,FALSE)&amp;J688&amp;"&lt;/a&gt;"</f>
        <v>&lt;a href='jamminjava.php' title='list by venue'&gt;Jammin' Java&lt;/a&gt;</v>
      </c>
      <c r="O688" s="9" t="s">
        <v>3260</v>
      </c>
      <c r="S688" s="95" t="str">
        <f t="shared" si="145"/>
        <v>Gabriel Kahane</v>
      </c>
      <c r="T688" s="86" t="str">
        <f t="shared" si="146"/>
        <v>&amp;#149; Gabriel Kahane - &lt;b&gt;&lt;a href='jamminjava.php' title='list by venue'&gt;Jammin' Java&lt;/a&gt;&lt;/b&gt; &lt;br&gt;</v>
      </c>
      <c r="U688" s="112" t="str">
        <f>IF(ISBLANK(G688),"","&amp;#149; "&amp;IF(ISBLANK(C688),"","&lt;S&gt;")&amp;I688&amp;IF(ISBLANK(A688),""," - &lt;a href='recommended.php#"&amp;AJ688&amp;"'&gt;&lt;b&gt;&lt;em&gt;&lt;font color='#9C004D'&gt;RECOMMENDED&lt;/font&gt;&lt;/em&gt;&lt;/b&gt;&lt;/a&gt;")&amp;" - "&amp;M688&amp;IF(ISBLANK(K688),K688," - &lt;b&gt;"&amp;K688&amp;"&lt;/b&gt; ")&amp;IF(B688="Sold Out"," - &lt;font color='#000099'&gt;&lt;b&gt;&lt;I&gt;sold out&lt;/I&gt;&lt;/b&gt;&lt;/font&gt;"," - &lt;font color='#728C00'&gt;&lt;em&gt;&lt;a href='http://www.shareasale.com/r.cfm?u=529909&amp;b=234786&amp;m=27601&amp;afftrack=&amp;urllink=www%2Eticketfly%2Ecom%2Fpurchase%2Fevent%2F"&amp;X688&amp;"' target='_blank'&gt;buy tickets&lt;/a&gt;&lt;/em&gt;&lt;/font&gt;")&amp;IF(ISBLANK(C688),"","&lt;/S&gt; &lt;b&gt;"&amp;C688&amp;"&lt;/b&gt;")&amp;"&lt;p&gt;")</f>
        <v>&amp;#149; Saturday, 8 September 2018 - Gabriel Kahane - &lt;font color='#728C00'&gt;&lt;em&gt;&lt;a href='http://www.shareasale.com/r.cfm?u=529909&amp;b=234786&amp;m=27601&amp;afftrack=&amp;urllink=www%2Eticketfly%2Ecom%2Fpurchase%2Fevent%2F1689916' target='_blank'&gt;buy tickets&lt;/a&gt;&lt;/em&gt;&lt;/font&gt;&lt;p&gt;</v>
      </c>
      <c r="V688" s="95" t="str">
        <f t="shared" si="147"/>
        <v>&amp;#149; Gabriel Kahane - &lt;b&gt;&lt;a href='jamminjava.php' title='list by venue'&gt;Jammin' Java&lt;/a&gt;&lt;/b&gt;  - &lt;font color='#005500'&gt;&lt;b&gt;NEW!&lt;/b&gt;&lt;/font&gt;&lt;br&gt;</v>
      </c>
      <c r="X688" s="9">
        <v>1689916</v>
      </c>
      <c r="AE688" s="92" t="str">
        <f t="shared" si="148"/>
        <v>Saturday, 8 September 2018      [&lt;a name='20180908' href='#20180908'&gt;link to this day&lt;/a&gt;]</v>
      </c>
      <c r="AF688" s="96" t="str">
        <f t="shared" si="149"/>
        <v>&lt;a name='20180908'&gt;&lt;b&gt;Saturday, 8 September 2018: Gabriel Kahane - &lt;a href='jamminjava.php' title='list by venue'&gt;Jammin' Java&lt;/a&gt;&lt;/b&gt;&lt;/a&gt;&lt;br&gt;</v>
      </c>
      <c r="AG688" s="97">
        <f t="shared" si="150"/>
        <v>2018</v>
      </c>
      <c r="AH688" s="97" t="str">
        <f t="shared" si="151"/>
        <v>09</v>
      </c>
      <c r="AI688" s="97" t="str">
        <f t="shared" si="152"/>
        <v>08</v>
      </c>
      <c r="AJ688" s="97" t="str">
        <f t="shared" si="153"/>
        <v>20180908</v>
      </c>
    </row>
    <row r="689" spans="4:36" ht="12" customHeight="1" x14ac:dyDescent="0.15">
      <c r="D689" s="110">
        <v>43287</v>
      </c>
      <c r="E689" s="9" t="s">
        <v>795</v>
      </c>
      <c r="F689" s="86" t="str">
        <f t="shared" si="141"/>
        <v>Saturday</v>
      </c>
      <c r="G689" s="91">
        <v>43351</v>
      </c>
      <c r="H689" s="92" t="str">
        <f>VLOOKUP(MONTH(G689),VLOOKUP!$W$1:$X$24,2)</f>
        <v>September</v>
      </c>
      <c r="I689" s="92" t="str">
        <f t="shared" si="142"/>
        <v>Saturday, 8 September 2018</v>
      </c>
      <c r="J689" s="107" t="s">
        <v>647</v>
      </c>
      <c r="K689" s="106"/>
      <c r="L689" s="86" t="str">
        <f t="shared" si="143"/>
        <v>&lt;a href='metrogallery.php' title='list by venue'&gt;Metro Gallery (Baltimore)&lt;/a&gt;</v>
      </c>
      <c r="M689" s="86" t="str">
        <f t="shared" si="144"/>
        <v>All Pigs Must Die</v>
      </c>
      <c r="N689" s="86" t="str">
        <f>VLOOKUP(J689,VLOOKUP!$A$2:$S$54,19,FALSE)&amp;J689&amp;"&lt;/a&gt;"</f>
        <v>&lt;a href='metrogallery.php' title='list by venue'&gt;Metro Gallery (Baltimore)&lt;/a&gt;</v>
      </c>
      <c r="O689" s="173" t="s">
        <v>3479</v>
      </c>
      <c r="P689" s="107"/>
      <c r="Q689" s="107"/>
      <c r="R689" s="107"/>
      <c r="S689" s="95" t="str">
        <f t="shared" si="145"/>
        <v>All Pigs Must Die</v>
      </c>
      <c r="T689" s="86" t="str">
        <f t="shared" si="146"/>
        <v>&amp;#149; All Pigs Must Die - &lt;b&gt;&lt;a href='metrogallery.php' title='list by venue'&gt;Metro Gallery (Baltimore)&lt;/a&gt;&lt;/b&gt; &lt;br&gt;</v>
      </c>
      <c r="U689" s="86" t="str">
        <f>IF(ISBLANK(G689),"","&amp;#149; "&amp;IF(ISBLANK(C689),"","&lt;S&gt;")&amp;I689&amp;IF(ISBLANK(A689),""," - &lt;a href='recommended.php#"&amp;AJ689&amp;"'&gt;&lt;b&gt;&lt;em&gt;&lt;font color='#9C004D'&gt;RECOMMENDED&lt;/font&gt;&lt;/em&gt;&lt;/b&gt;&lt;/a&gt;")&amp;" - "&amp;M689&amp;IF(ISBLANK(K689),K689," - &lt;b&gt;"&amp;K689&amp;"&lt;/b&gt; ")&amp;IF(B689="Sold Out"," - &lt;font color='#000099'&gt;&lt;b&gt;&lt;I&gt;sold out&lt;/I&gt;&lt;/b&gt;&lt;/font&gt;","")&amp;IF(ISBLANK(C689),"","&lt;/S&gt; &lt;b&gt;"&amp;C689&amp;"&lt;/b&gt;")&amp;"&lt;p&gt;")</f>
        <v>&amp;#149; Saturday, 8 September 2018 - All Pigs Must Die&lt;p&gt;</v>
      </c>
      <c r="V689" s="95" t="str">
        <f t="shared" si="147"/>
        <v>&amp;#149; All Pigs Must Die - &lt;b&gt;&lt;a href='metrogallery.php' title='list by venue'&gt;Metro Gallery (Baltimore)&lt;/a&gt;&lt;/b&gt;  - &lt;font color='#005500'&gt;&lt;b&gt;NEW!&lt;/b&gt;&lt;/font&gt;&lt;br&gt;</v>
      </c>
      <c r="AE689" s="92" t="str">
        <f t="shared" si="148"/>
        <v>Saturday, 8 September 2018      [&lt;a name='20180908' href='#20180908'&gt;link to this day&lt;/a&gt;]</v>
      </c>
      <c r="AF689" s="96" t="str">
        <f t="shared" si="149"/>
        <v>&lt;a name='20180908'&gt;&lt;b&gt;Saturday, 8 September 2018: All Pigs Must Die - &lt;a href='metrogallery.php' title='list by venue'&gt;Metro Gallery (Baltimore)&lt;/a&gt;&lt;/b&gt;&lt;/a&gt;&lt;br&gt;</v>
      </c>
      <c r="AG689" s="97">
        <f t="shared" si="150"/>
        <v>2018</v>
      </c>
      <c r="AH689" s="97" t="str">
        <f t="shared" si="151"/>
        <v>09</v>
      </c>
      <c r="AI689" s="97" t="str">
        <f t="shared" si="152"/>
        <v>08</v>
      </c>
      <c r="AJ689" s="97" t="str">
        <f t="shared" si="153"/>
        <v>20180908</v>
      </c>
    </row>
    <row r="690" spans="4:36" ht="12" customHeight="1" x14ac:dyDescent="0.15">
      <c r="D690" s="110">
        <v>43233</v>
      </c>
      <c r="E690" s="9" t="s">
        <v>795</v>
      </c>
      <c r="F690" s="86" t="str">
        <f t="shared" si="141"/>
        <v>Saturday</v>
      </c>
      <c r="G690" s="91">
        <v>43351</v>
      </c>
      <c r="H690" s="92" t="str">
        <f>VLOOKUP(MONTH(G690),VLOOKUP!$W$1:$X$24,2)</f>
        <v>September</v>
      </c>
      <c r="I690" s="92" t="str">
        <f t="shared" si="142"/>
        <v>Saturday, 8 September 2018</v>
      </c>
      <c r="J690" s="93" t="s">
        <v>960</v>
      </c>
      <c r="L690" s="86" t="str">
        <f t="shared" si="143"/>
        <v>Miracle Theatre [535 8th St SE, WDC]</v>
      </c>
      <c r="M690" s="86" t="str">
        <f t="shared" si="144"/>
        <v>Waxahatchee, Night Shop, and Anna St. Louis</v>
      </c>
      <c r="N690" s="93" t="str">
        <f>J690</f>
        <v>Miracle Theatre [535 8th St SE, WDC]</v>
      </c>
      <c r="O690" s="16" t="s">
        <v>2039</v>
      </c>
      <c r="P690" s="9" t="s">
        <v>3032</v>
      </c>
      <c r="Q690" s="9" t="s">
        <v>3031</v>
      </c>
      <c r="S690" s="95" t="str">
        <f t="shared" si="145"/>
        <v>Waxahatchee</v>
      </c>
      <c r="T690" s="86" t="str">
        <f t="shared" si="146"/>
        <v>&amp;#149; Waxahatchee, Night Shop, and Anna St. Louis - &lt;b&gt;Miracle Theatre [535 8th St SE, WDC]&lt;/b&gt; &lt;br&gt;</v>
      </c>
      <c r="U690" s="86" t="str">
        <f>IF(ISBLANK(G690),"","&amp;#149; "&amp;IF(ISBLANK(C690),"","&lt;S&gt;")&amp;I690&amp;IF(ISBLANK(A690),""," - &lt;a href='recommended.php#"&amp;AJ690&amp;"'&gt;&lt;b&gt;&lt;em&gt;&lt;font color='#9C004D'&gt;RECOMMENDED&lt;/font&gt;&lt;/em&gt;&lt;/b&gt;&lt;/a&gt;")&amp;" - "&amp;M690&amp;IF(ISBLANK(K690),K690," - &lt;b&gt;"&amp;K690&amp;"&lt;/b&gt; ")&amp;IF(B690="Sold Out"," - &lt;font color='#000099'&gt;&lt;b&gt;&lt;I&gt;sold out&lt;/I&gt;&lt;/b&gt;&lt;/font&gt;","")&amp;IF(ISBLANK(C690),"","&lt;/S&gt; &lt;b&gt;"&amp;C690&amp;"&lt;/b&gt;")&amp;"&lt;p&gt;")</f>
        <v>&amp;#149; Saturday, 8 September 2018 - Waxahatchee, Night Shop, and Anna St. Louis&lt;p&gt;</v>
      </c>
      <c r="V690" s="95" t="str">
        <f t="shared" si="147"/>
        <v>&amp;#149; Waxahatchee, Night Shop, and Anna St. Louis - &lt;b&gt;Miracle Theatre [535 8th St SE, WDC]&lt;/b&gt;  - &lt;font color='#005500'&gt;&lt;b&gt;NEW!&lt;/b&gt;&lt;/font&gt;&lt;br&gt;</v>
      </c>
      <c r="X690" s="99"/>
      <c r="Y690" s="99"/>
      <c r="AE690" s="92" t="str">
        <f t="shared" si="148"/>
        <v>Saturday, 8 September 2018      [&lt;a name='20180908' href='#20180908'&gt;link to this day&lt;/a&gt;]</v>
      </c>
      <c r="AF690" s="96" t="str">
        <f t="shared" si="149"/>
        <v>&lt;a name='20180908'&gt;&lt;b&gt;Saturday, 8 September 2018: Waxahatchee, Night Shop, and Anna St. Louis - Miracle Theatre [535 8th St SE, WDC]&lt;/b&gt;&lt;/a&gt;&lt;br&gt;</v>
      </c>
      <c r="AG690" s="97">
        <f t="shared" si="150"/>
        <v>2018</v>
      </c>
      <c r="AH690" s="97" t="str">
        <f t="shared" si="151"/>
        <v>09</v>
      </c>
      <c r="AI690" s="97" t="str">
        <f t="shared" si="152"/>
        <v>08</v>
      </c>
      <c r="AJ690" s="97" t="str">
        <f t="shared" si="153"/>
        <v>20180908</v>
      </c>
    </row>
    <row r="691" spans="4:36" ht="12" customHeight="1" x14ac:dyDescent="0.15">
      <c r="D691" s="110">
        <v>43207</v>
      </c>
      <c r="E691" s="9" t="s">
        <v>795</v>
      </c>
      <c r="F691" s="86" t="str">
        <f t="shared" si="141"/>
        <v>Saturday</v>
      </c>
      <c r="G691" s="91">
        <v>43351</v>
      </c>
      <c r="H691" s="92" t="str">
        <f>VLOOKUP(MONTH(G691),VLOOKUP!$W$1:$X$24,2)</f>
        <v>September</v>
      </c>
      <c r="I691" s="92" t="str">
        <f t="shared" si="142"/>
        <v>Saturday, 8 September 2018</v>
      </c>
      <c r="J691" s="94" t="s">
        <v>1552</v>
      </c>
      <c r="K691" s="9" t="s">
        <v>2777</v>
      </c>
      <c r="L691" s="86" t="str">
        <f t="shared" si="143"/>
        <v>&lt;a href='patriotcenter.php' title='list by venue'&gt;Patriot Center / EagleBank Arena&lt;/a&gt; (Desde El Alma Tour 2018)</v>
      </c>
      <c r="M691" s="86" t="str">
        <f t="shared" si="144"/>
        <v>Chayanne</v>
      </c>
      <c r="N691" s="86" t="str">
        <f>VLOOKUP(J691,VLOOKUP!$A$2:$S$54,19,FALSE)&amp;J691&amp;"&lt;/a&gt;"</f>
        <v>&lt;a href='patriotcenter.php' title='list by venue'&gt;Patriot Center / EagleBank Arena&lt;/a&gt;</v>
      </c>
      <c r="O691" s="9" t="s">
        <v>2778</v>
      </c>
      <c r="S691" s="95" t="str">
        <f t="shared" si="145"/>
        <v>Chayanne</v>
      </c>
      <c r="T691" s="86" t="str">
        <f t="shared" si="146"/>
        <v>&amp;#149; Chayanne - &lt;b&gt;&lt;a href='patriotcenter.php' title='list by venue'&gt;Patriot Center / EagleBank Arena&lt;/a&gt; (Desde El Alma Tour 2018)&lt;/b&gt; &lt;br&gt;</v>
      </c>
      <c r="U691" s="86" t="str">
        <f>IF(ISBLANK(G691),"","&amp;#149; "&amp;IF(ISBLANK(C691),"","&lt;S&gt;")&amp;I691&amp;IF(ISBLANK(A691),""," - &lt;a href='recommended.php#"&amp;AJ691&amp;"'&gt;&lt;b&gt;&lt;em&gt;&lt;font color='#9C004D'&gt;RECOMMENDED&lt;/font&gt;&lt;/em&gt;&lt;/b&gt;&lt;/a&gt;")&amp;" - "&amp;M691&amp;IF(ISBLANK(K691),K691," - &lt;b&gt;"&amp;K691&amp;"&lt;/b&gt; ")&amp;IF(B691="Sold Out"," - &lt;font color='#000099'&gt;&lt;b&gt;&lt;I&gt;sold out&lt;/I&gt;&lt;/b&gt;&lt;/font&gt;","")&amp;IF(ISBLANK(C691),"","&lt;/S&gt; &lt;b&gt;"&amp;C691&amp;"&lt;/b&gt;")&amp;"&lt;p&gt;")</f>
        <v>&amp;#149; Saturday, 8 September 2018 - Chayanne - &lt;b&gt;Desde El Alma Tour 2018&lt;/b&gt; &lt;p&gt;</v>
      </c>
      <c r="V691" s="95" t="str">
        <f t="shared" si="147"/>
        <v>&amp;#149; Chayanne - &lt;b&gt;&lt;a href='patriotcenter.php' title='list by venue'&gt;Patriot Center / EagleBank Arena&lt;/a&gt; (Desde El Alma Tour 2018)&lt;/b&gt;  - &lt;font color='#005500'&gt;&lt;b&gt;NEW!&lt;/b&gt;&lt;/font&gt;&lt;br&gt;</v>
      </c>
      <c r="AE691" s="92" t="str">
        <f t="shared" si="148"/>
        <v>Saturday, 8 September 2018      [&lt;a name='20180908' href='#20180908'&gt;link to this day&lt;/a&gt;]</v>
      </c>
      <c r="AF691" s="96" t="str">
        <f t="shared" si="149"/>
        <v>&lt;a name='20180908'&gt;&lt;b&gt;Saturday, 8 September 2018: Chayanne - &lt;a href='patriotcenter.php' title='list by venue'&gt;Patriot Center / EagleBank Arena&lt;/a&gt; (Desde El Alma Tour 2018)&lt;/b&gt;&lt;/a&gt;&lt;br&gt;</v>
      </c>
      <c r="AG691" s="97">
        <f t="shared" si="150"/>
        <v>2018</v>
      </c>
      <c r="AH691" s="97" t="str">
        <f t="shared" si="151"/>
        <v>09</v>
      </c>
      <c r="AI691" s="97" t="str">
        <f t="shared" si="152"/>
        <v>08</v>
      </c>
      <c r="AJ691" s="97" t="str">
        <f t="shared" si="153"/>
        <v>20180908</v>
      </c>
    </row>
    <row r="692" spans="4:36" ht="12" customHeight="1" x14ac:dyDescent="0.15">
      <c r="D692" s="110">
        <v>43273</v>
      </c>
      <c r="E692" s="9" t="s">
        <v>795</v>
      </c>
      <c r="F692" s="86" t="str">
        <f t="shared" si="141"/>
        <v>Saturday</v>
      </c>
      <c r="G692" s="91">
        <v>43351</v>
      </c>
      <c r="H692" s="92" t="str">
        <f>VLOOKUP(MONTH(G692),VLOOKUP!$W$1:$X$24,2)</f>
        <v>September</v>
      </c>
      <c r="I692" s="92" t="str">
        <f t="shared" si="142"/>
        <v>Saturday, 8 September 2018</v>
      </c>
      <c r="J692" s="94" t="s">
        <v>605</v>
      </c>
      <c r="L692" s="86" t="str">
        <f t="shared" si="143"/>
        <v>&lt;a href='rnrh.php' title='list by venue'&gt;Rock &amp; Roll Hotel&lt;/a&gt;</v>
      </c>
      <c r="M692" s="86" t="str">
        <f t="shared" si="144"/>
        <v>Shopping and No Age</v>
      </c>
      <c r="N692" s="86" t="str">
        <f>VLOOKUP(J692,VLOOKUP!$A$2:$S$54,19,FALSE)&amp;J692&amp;"&lt;/a&gt;"</f>
        <v>&lt;a href='rnrh.php' title='list by venue'&gt;Rock &amp; Roll Hotel&lt;/a&gt;</v>
      </c>
      <c r="O692" s="9" t="s">
        <v>2437</v>
      </c>
      <c r="P692" s="9" t="s">
        <v>2323</v>
      </c>
      <c r="S692" s="95" t="str">
        <f t="shared" si="145"/>
        <v>Shopping</v>
      </c>
      <c r="T692" s="86" t="str">
        <f t="shared" si="146"/>
        <v>&amp;#149; Shopping and No Age - &lt;b&gt;&lt;a href='rnrh.php' title='list by venue'&gt;Rock &amp; Roll Hotel&lt;/a&gt;&lt;/b&gt; &lt;br&gt;</v>
      </c>
      <c r="U692" s="112" t="str">
        <f>IF(ISBLANK(G692),"","&amp;#149; "&amp;IF(ISBLANK(C692),"","&lt;S&gt;")&amp;I692&amp;IF(ISBLANK(A692),""," - &lt;a href='recommended.php#"&amp;AJ692&amp;"'&gt;&lt;b&gt;&lt;em&gt;&lt;font color='#9C004D'&gt;RECOMMENDED&lt;/font&gt;&lt;/em&gt;&lt;/b&gt;&lt;/a&gt;")&amp;" - "&amp;M692&amp;IF(ISBLANK(K692),K692," - &lt;b&gt;"&amp;K692&amp;"&lt;/b&gt; ")&amp;IF(B692="Sold Out"," - &lt;font color='#000099'&gt;&lt;b&gt;&lt;I&gt;sold out&lt;/I&gt;&lt;/b&gt;&lt;/font&gt;"," - &lt;font color='#728C00'&gt;&lt;em&gt;&lt;a href='http://www.shareasale.com/r.cfm?u=529909&amp;b=234786&amp;m=27601&amp;afftrack=&amp;urllink=www%2Eticketfly%2Ecom%2Fpurchase%2Fevent%2F"&amp;X692&amp;"' target='_blank'&gt;buy tickets&lt;/a&gt;&lt;/em&gt;&lt;/font&gt;")&amp;IF(ISBLANK(C692),"","&lt;/S&gt; &lt;b&gt;"&amp;C692&amp;"&lt;/b&gt;")&amp;"&lt;p&gt;")</f>
        <v>&amp;#149; Saturday, 8 September 2018 - Shopping and No Age - &lt;font color='#728C00'&gt;&lt;em&gt;&lt;a href='http://www.shareasale.com/r.cfm?u=529909&amp;b=234786&amp;m=27601&amp;afftrack=&amp;urllink=www%2Eticketfly%2Ecom%2Fpurchase%2Fevent%2F1720696' target='_blank'&gt;buy tickets&lt;/a&gt;&lt;/em&gt;&lt;/font&gt;&lt;p&gt;</v>
      </c>
      <c r="V692" s="95" t="str">
        <f t="shared" si="147"/>
        <v>&amp;#149; Shopping and No Age - &lt;b&gt;&lt;a href='rnrh.php' title='list by venue'&gt;Rock &amp; Roll Hotel&lt;/a&gt;&lt;/b&gt;  - &lt;font color='#005500'&gt;&lt;b&gt;NEW!&lt;/b&gt;&lt;/font&gt;&lt;br&gt;</v>
      </c>
      <c r="X692" s="9">
        <v>1720696</v>
      </c>
      <c r="AE692" s="92" t="str">
        <f t="shared" si="148"/>
        <v>Saturday, 8 September 2018      [&lt;a name='20180908' href='#20180908'&gt;link to this day&lt;/a&gt;]</v>
      </c>
      <c r="AF692" s="96" t="str">
        <f t="shared" si="149"/>
        <v>&lt;a name='20180908'&gt;&lt;b&gt;Saturday, 8 September 2018: Shopping and No Age - &lt;a href='rnrh.php' title='list by venue'&gt;Rock &amp; Roll Hotel&lt;/a&gt;&lt;/b&gt;&lt;/a&gt;&lt;br&gt;</v>
      </c>
      <c r="AG692" s="97">
        <f t="shared" si="150"/>
        <v>2018</v>
      </c>
      <c r="AH692" s="97" t="str">
        <f t="shared" si="151"/>
        <v>09</v>
      </c>
      <c r="AI692" s="97" t="str">
        <f t="shared" si="152"/>
        <v>08</v>
      </c>
      <c r="AJ692" s="97" t="str">
        <f t="shared" si="153"/>
        <v>20180908</v>
      </c>
    </row>
    <row r="693" spans="4:36" ht="12" customHeight="1" x14ac:dyDescent="0.15">
      <c r="D693" s="110">
        <v>43185</v>
      </c>
      <c r="E693" s="9" t="s">
        <v>795</v>
      </c>
      <c r="F693" s="86" t="str">
        <f t="shared" si="141"/>
        <v>Saturday</v>
      </c>
      <c r="G693" s="91">
        <v>43351</v>
      </c>
      <c r="H693" s="92" t="str">
        <f>VLOOKUP(MONTH(G693),VLOOKUP!$W$1:$X$24,2)</f>
        <v>September</v>
      </c>
      <c r="I693" s="92" t="str">
        <f t="shared" si="142"/>
        <v>Saturday, 8 September 2018</v>
      </c>
      <c r="J693" s="90" t="s">
        <v>234</v>
      </c>
      <c r="K693" s="90" t="s">
        <v>1644</v>
      </c>
      <c r="L693" s="86" t="str">
        <f t="shared" si="143"/>
        <v>&lt;a href='wolftrap.php' title='list by venue'&gt;Wolf Trap&lt;/a&gt; (Filene Center)</v>
      </c>
      <c r="M693" s="86" t="str">
        <f t="shared" si="144"/>
        <v>4U - A Symphonic Celebration of Prince with the Wolf Trap Orchestra</v>
      </c>
      <c r="N693" s="86" t="str">
        <f>VLOOKUP(J693,VLOOKUP!$A$2:$S$54,19,FALSE)&amp;J693&amp;"&lt;/a&gt;"</f>
        <v>&lt;a href='wolftrap.php' title='list by venue'&gt;Wolf Trap&lt;/a&gt;</v>
      </c>
      <c r="O693" s="9" t="s">
        <v>2665</v>
      </c>
      <c r="S693" s="95" t="str">
        <f t="shared" si="145"/>
        <v>4U - A Symphonic Celebration of Prince with the Wolf Trap Orchestra</v>
      </c>
      <c r="T693" s="86" t="str">
        <f t="shared" si="146"/>
        <v>&amp;#149; 4U - A Symphonic Celebration of Prince with the Wolf Trap Orchestra - &lt;b&gt;&lt;a href='wolftrap.php' title='list by venue'&gt;Wolf Trap&lt;/a&gt; (Filene Center)&lt;/b&gt; &lt;br&gt;</v>
      </c>
      <c r="U693" s="86" t="str">
        <f>IF(ISBLANK(G693),"","&amp;#149; "&amp;IF(ISBLANK(C693),"","&lt;S&gt;")&amp;I693&amp;IF(ISBLANK(A693),""," - &lt;a href='recommended.php#"&amp;AJ693&amp;"'&gt;&lt;b&gt;&lt;em&gt;&lt;font color='#9C004D'&gt;RECOMMENDED&lt;/font&gt;&lt;/em&gt;&lt;/b&gt;&lt;/a&gt;")&amp;" - "&amp;M693&amp;IF(ISBLANK(K693),K693," - &lt;b&gt;"&amp;K693&amp;"&lt;/b&gt; ")&amp;IF(B693="Sold Out"," - &lt;font color='#000099'&gt;&lt;b&gt;&lt;I&gt;sold out&lt;/I&gt;&lt;/b&gt;&lt;/font&gt;","")&amp;IF(ISBLANK(C693),"","&lt;/S&gt; &lt;b&gt;"&amp;C693&amp;"&lt;/b&gt;")&amp;"&lt;p&gt;")</f>
        <v>&amp;#149; Saturday, 8 September 2018 - 4U - A Symphonic Celebration of Prince with the Wolf Trap Orchestra - &lt;b&gt;Filene Center&lt;/b&gt; &lt;p&gt;</v>
      </c>
      <c r="V693" s="95" t="str">
        <f t="shared" si="147"/>
        <v>&amp;#149; 4U - A Symphonic Celebration of Prince with the Wolf Trap Orchestra - &lt;b&gt;&lt;a href='wolftrap.php' title='list by venue'&gt;Wolf Trap&lt;/a&gt; (Filene Center)&lt;/b&gt;  - &lt;font color='#005500'&gt;&lt;b&gt;NEW!&lt;/b&gt;&lt;/font&gt;&lt;br&gt;</v>
      </c>
      <c r="AE693" s="92" t="str">
        <f t="shared" si="148"/>
        <v>Saturday, 8 September 2018      [&lt;a name='20180908' href='#20180908'&gt;link to this day&lt;/a&gt;]</v>
      </c>
      <c r="AF693" s="96" t="str">
        <f t="shared" si="149"/>
        <v>&lt;a name='20180908'&gt;&lt;b&gt;Saturday, 8 September 2018: 4U - A Symphonic Celebration of Prince with the Wolf Trap Orchestra - &lt;a href='wolftrap.php' title='list by venue'&gt;Wolf Trap&lt;/a&gt; (Filene Center)&lt;/b&gt;&lt;/a&gt;&lt;br&gt;</v>
      </c>
      <c r="AG693" s="97">
        <f t="shared" si="150"/>
        <v>2018</v>
      </c>
      <c r="AH693" s="97" t="str">
        <f t="shared" si="151"/>
        <v>09</v>
      </c>
      <c r="AI693" s="97" t="str">
        <f t="shared" si="152"/>
        <v>08</v>
      </c>
      <c r="AJ693" s="97" t="str">
        <f t="shared" si="153"/>
        <v>20180908</v>
      </c>
    </row>
    <row r="694" spans="4:36" ht="12" customHeight="1" x14ac:dyDescent="0.15">
      <c r="D694" s="110">
        <v>43289</v>
      </c>
      <c r="E694" s="9" t="s">
        <v>795</v>
      </c>
      <c r="F694" s="86" t="str">
        <f t="shared" si="141"/>
        <v>Sunday</v>
      </c>
      <c r="G694" s="91">
        <v>43352</v>
      </c>
      <c r="H694" s="92" t="str">
        <f>VLOOKUP(MONTH(G694),VLOOKUP!$W$1:$X$24,2)</f>
        <v>September</v>
      </c>
      <c r="I694" s="92" t="str">
        <f t="shared" si="142"/>
        <v>Sunday, 9 September 2018</v>
      </c>
      <c r="J694" s="107" t="s">
        <v>453</v>
      </c>
      <c r="K694" s="106"/>
      <c r="L694" s="86" t="str">
        <f t="shared" si="143"/>
        <v>&lt;a href='bmss.php' title='list by venue'&gt;Baltimore SoundStage&lt;/a&gt;</v>
      </c>
      <c r="M694" s="86" t="str">
        <f t="shared" si="144"/>
        <v>OhGr, Lead Into Gold, Omniflux, and DJ Hemlock</v>
      </c>
      <c r="N694" s="86" t="str">
        <f>VLOOKUP(J694,VLOOKUP!$A$2:$S$54,19,FALSE)&amp;J694&amp;"&lt;/a&gt;"</f>
        <v>&lt;a href='bmss.php' title='list by venue'&gt;Baltimore SoundStage&lt;/a&gt;</v>
      </c>
      <c r="O694" s="3" t="s">
        <v>3530</v>
      </c>
      <c r="P694" s="3" t="s">
        <v>3531</v>
      </c>
      <c r="Q694" s="3" t="s">
        <v>3532</v>
      </c>
      <c r="R694" s="3" t="s">
        <v>3533</v>
      </c>
      <c r="S694" s="95" t="str">
        <f t="shared" si="145"/>
        <v>OhGr</v>
      </c>
      <c r="T694" s="86" t="str">
        <f t="shared" si="146"/>
        <v>&amp;#149; OhGr, Lead Into Gold, Omniflux, and DJ Hemlock - &lt;b&gt;&lt;a href='bmss.php' title='list by venue'&gt;Baltimore SoundStage&lt;/a&gt;&lt;/b&gt; &lt;br&gt;</v>
      </c>
      <c r="U694" s="86" t="str">
        <f>IF(ISBLANK(G694),"","&amp;#149; "&amp;IF(ISBLANK(C694),"","&lt;S&gt;")&amp;I694&amp;IF(ISBLANK(A694),""," - &lt;a href='recommended.php#"&amp;AJ694&amp;"'&gt;&lt;b&gt;&lt;em&gt;&lt;font color='#9C004D'&gt;RECOMMENDED&lt;/font&gt;&lt;/em&gt;&lt;/b&gt;&lt;/a&gt;")&amp;" - "&amp;M694&amp;IF(ISBLANK(K694),K694," - &lt;b&gt;"&amp;K694&amp;"&lt;/b&gt; ")&amp;IF(B694="Sold Out"," - &lt;font color='#000099'&gt;&lt;b&gt;&lt;I&gt;sold out&lt;/I&gt;&lt;/b&gt;&lt;/font&gt;","")&amp;IF(ISBLANK(C694),"","&lt;/S&gt; &lt;b&gt;"&amp;C694&amp;"&lt;/b&gt;")&amp;"&lt;p&gt;")</f>
        <v>&amp;#149; Sunday, 9 September 2018 - OhGr, Lead Into Gold, Omniflux, and DJ Hemlock&lt;p&gt;</v>
      </c>
      <c r="V694" s="95" t="str">
        <f t="shared" si="147"/>
        <v>&amp;#149; OhGr, Lead Into Gold, Omniflux, and DJ Hemlock - &lt;b&gt;&lt;a href='bmss.php' title='list by venue'&gt;Baltimore SoundStage&lt;/a&gt;&lt;/b&gt;  - &lt;font color='#005500'&gt;&lt;b&gt;NEW!&lt;/b&gt;&lt;/font&gt;&lt;br&gt;</v>
      </c>
      <c r="W694" s="90" t="s">
        <v>282</v>
      </c>
      <c r="Z694" s="172">
        <v>0.83333333333333337</v>
      </c>
      <c r="AE694" s="92" t="str">
        <f t="shared" si="148"/>
        <v>Sunday, 9 September 2018      [&lt;a name='20180909' href='#20180909'&gt;link to this day&lt;/a&gt;]</v>
      </c>
      <c r="AF694" s="96" t="str">
        <f t="shared" si="149"/>
        <v>&lt;a name='20180909'&gt;&lt;b&gt;Sunday, 9 September 2018: OhGr, Lead Into Gold, Omniflux, and DJ Hemlock - &lt;a href='bmss.php' title='list by venue'&gt;Baltimore SoundStage&lt;/a&gt;&lt;/b&gt;&lt;/a&gt;&lt;br&gt;</v>
      </c>
      <c r="AG694" s="97">
        <f t="shared" si="150"/>
        <v>2018</v>
      </c>
      <c r="AH694" s="97" t="str">
        <f t="shared" si="151"/>
        <v>09</v>
      </c>
      <c r="AI694" s="97" t="str">
        <f t="shared" si="152"/>
        <v>09</v>
      </c>
      <c r="AJ694" s="97" t="str">
        <f t="shared" si="153"/>
        <v>20180909</v>
      </c>
    </row>
    <row r="695" spans="4:36" ht="12" customHeight="1" x14ac:dyDescent="0.15">
      <c r="D695" s="110">
        <v>43185</v>
      </c>
      <c r="E695" s="9" t="s">
        <v>795</v>
      </c>
      <c r="F695" s="86" t="str">
        <f t="shared" si="141"/>
        <v>Sunday</v>
      </c>
      <c r="G695" s="91">
        <v>43352</v>
      </c>
      <c r="H695" s="92" t="str">
        <f>VLOOKUP(MONTH(G695),VLOOKUP!$W$1:$X$24,2)</f>
        <v>September</v>
      </c>
      <c r="I695" s="92" t="str">
        <f t="shared" si="142"/>
        <v>Sunday, 9 September 2018</v>
      </c>
      <c r="J695" s="90" t="s">
        <v>446</v>
      </c>
      <c r="L695" s="86" t="str">
        <f t="shared" si="143"/>
        <v>&lt;a href='birchmere.php' title='list by venue'&gt;Birchmere&lt;/a&gt;</v>
      </c>
      <c r="M695" s="86" t="str">
        <f t="shared" si="144"/>
        <v>Jon B</v>
      </c>
      <c r="N695" s="86" t="str">
        <f>VLOOKUP(J695,VLOOKUP!$A$2:$S$54,19,FALSE)&amp;J695&amp;"&lt;/a&gt;"</f>
        <v>&lt;a href='birchmere.php' title='list by venue'&gt;Birchmere&lt;/a&gt;</v>
      </c>
      <c r="O695" s="9" t="s">
        <v>2240</v>
      </c>
      <c r="S695" s="95" t="str">
        <f t="shared" si="145"/>
        <v>Jon B</v>
      </c>
      <c r="T695" s="86" t="str">
        <f t="shared" si="146"/>
        <v>&amp;#149; Jon B - &lt;b&gt;&lt;a href='birchmere.php' title='list by venue'&gt;Birchmere&lt;/a&gt;&lt;/b&gt; &lt;br&gt;</v>
      </c>
      <c r="U695" s="86" t="str">
        <f>IF(ISBLANK(G695),"","&amp;#149; "&amp;IF(ISBLANK(C695),"","&lt;S&gt;")&amp;I695&amp;IF(ISBLANK(A695),""," - &lt;a href='recommended.php#"&amp;AJ695&amp;"'&gt;&lt;b&gt;&lt;em&gt;&lt;font color='#9C004D'&gt;RECOMMENDED&lt;/font&gt;&lt;/em&gt;&lt;/b&gt;&lt;/a&gt;")&amp;" - "&amp;M695&amp;IF(ISBLANK(K695),K695," - &lt;b&gt;"&amp;K695&amp;"&lt;/b&gt; ")&amp;IF(B695="Sold Out"," - &lt;font color='#000099'&gt;&lt;b&gt;&lt;I&gt;sold out&lt;/I&gt;&lt;/b&gt;&lt;/font&gt;","")&amp;IF(ISBLANK(C695),"","&lt;/S&gt; &lt;b&gt;"&amp;C695&amp;"&lt;/b&gt;")&amp;"&lt;p&gt;")</f>
        <v>&amp;#149; Sunday, 9 September 2018 - Jon B&lt;p&gt;</v>
      </c>
      <c r="V695" s="95" t="str">
        <f t="shared" si="147"/>
        <v>&amp;#149; Jon B - &lt;b&gt;&lt;a href='birchmere.php' title='list by venue'&gt;Birchmere&lt;/a&gt;&lt;/b&gt;  - &lt;font color='#005500'&gt;&lt;b&gt;NEW!&lt;/b&gt;&lt;/font&gt;&lt;br&gt;</v>
      </c>
      <c r="W695" s="90" t="s">
        <v>488</v>
      </c>
      <c r="AE695" s="92" t="str">
        <f t="shared" si="148"/>
        <v>Sunday, 9 September 2018      [&lt;a name='20180909' href='#20180909'&gt;link to this day&lt;/a&gt;]</v>
      </c>
      <c r="AF695" s="96" t="str">
        <f t="shared" si="149"/>
        <v>&lt;a name='20180909'&gt;&lt;b&gt;Sunday, 9 September 2018: Jon B - &lt;a href='birchmere.php' title='list by venue'&gt;Birchmere&lt;/a&gt;&lt;/b&gt;&lt;/a&gt;&lt;br&gt;</v>
      </c>
      <c r="AG695" s="97">
        <f t="shared" si="150"/>
        <v>2018</v>
      </c>
      <c r="AH695" s="97" t="str">
        <f t="shared" si="151"/>
        <v>09</v>
      </c>
      <c r="AI695" s="97" t="str">
        <f t="shared" si="152"/>
        <v>09</v>
      </c>
      <c r="AJ695" s="97" t="str">
        <f t="shared" si="153"/>
        <v>20180909</v>
      </c>
    </row>
    <row r="696" spans="4:36" ht="12" customHeight="1" x14ac:dyDescent="0.15">
      <c r="D696" s="110">
        <v>43276</v>
      </c>
      <c r="E696" s="9" t="s">
        <v>795</v>
      </c>
      <c r="F696" s="86" t="str">
        <f t="shared" si="141"/>
        <v>Sunday</v>
      </c>
      <c r="G696" s="91">
        <v>43352</v>
      </c>
      <c r="H696" s="92" t="str">
        <f>VLOOKUP(MONTH(G696),VLOOKUP!$W$1:$X$24,2)</f>
        <v>September</v>
      </c>
      <c r="I696" s="92" t="str">
        <f t="shared" si="142"/>
        <v>Sunday, 9 September 2018</v>
      </c>
      <c r="J696" s="90" t="s">
        <v>235</v>
      </c>
      <c r="K696" s="9" t="s">
        <v>360</v>
      </c>
      <c r="L696" s="86" t="str">
        <f t="shared" si="143"/>
        <v>&lt;a href='blackcat.php' title='list by venue'&gt;Black Cat&lt;/a&gt; (Backstage)</v>
      </c>
      <c r="M696" s="86" t="str">
        <f t="shared" si="144"/>
        <v>Saintseneca</v>
      </c>
      <c r="N696" s="86" t="str">
        <f>VLOOKUP(J696,VLOOKUP!$A$2:$S$54,19,FALSE)&amp;J696&amp;"&lt;/a&gt;"</f>
        <v>&lt;a href='blackcat.php' title='list by venue'&gt;Black Cat&lt;/a&gt;</v>
      </c>
      <c r="O696" s="9" t="s">
        <v>2059</v>
      </c>
      <c r="S696" s="95" t="str">
        <f t="shared" si="145"/>
        <v>Saintseneca</v>
      </c>
      <c r="T696" s="86" t="str">
        <f t="shared" si="146"/>
        <v>&amp;#149; Saintseneca - &lt;b&gt;&lt;a href='blackcat.php' title='list by venue'&gt;Black Cat&lt;/a&gt; (Backstage)&lt;/b&gt; &lt;br&gt;</v>
      </c>
      <c r="U696" s="112" t="str">
        <f>IF(ISBLANK(G696),"","&amp;#149; "&amp;IF(ISBLANK(C696),"","&lt;S&gt;")&amp;I696&amp;IF(ISBLANK(A696),""," - &lt;a href='recommended.php#"&amp;AJ696&amp;"'&gt;&lt;b&gt;&lt;em&gt;&lt;font color='#9C004D'&gt;RECOMMENDED&lt;/font&gt;&lt;/em&gt;&lt;/b&gt;&lt;/a&gt;")&amp;" - "&amp;M696&amp;IF(ISBLANK(K696),K696," - &lt;b&gt;"&amp;K696&amp;"&lt;/b&gt; ")&amp;IF(B696="Sold Out"," - &lt;font color='#000099'&gt;&lt;b&gt;&lt;I&gt;sold out&lt;/I&gt;&lt;/b&gt;&lt;/font&gt;"," - &lt;font color='#728C00'&gt;&lt;em&gt;&lt;a href='http://www.shareasale.com/r.cfm?u=529909&amp;b=234786&amp;m=27601&amp;afftrack=&amp;urllink=www%2Eticketfly%2Ecom%2Fpurchase%2Fevent%2F"&amp;X696&amp;"' target='_blank'&gt;buy tickets&lt;/a&gt;&lt;/em&gt;&lt;/font&gt;")&amp;IF(ISBLANK(C696),"","&lt;/S&gt; &lt;b&gt;"&amp;C696&amp;"&lt;/b&gt;")&amp;"&lt;p&gt;")</f>
        <v>&amp;#149; Sunday, 9 September 2018 - Saintseneca - &lt;b&gt;Backstage&lt;/b&gt;  - &lt;font color='#728C00'&gt;&lt;em&gt;&lt;a href='http://www.shareasale.com/r.cfm?u=529909&amp;b=234786&amp;m=27601&amp;afftrack=&amp;urllink=www%2Eticketfly%2Ecom%2Fpurchase%2Fevent%2F1717576' target='_blank'&gt;buy tickets&lt;/a&gt;&lt;/em&gt;&lt;/font&gt;&lt;p&gt;</v>
      </c>
      <c r="V696" s="95" t="str">
        <f t="shared" si="147"/>
        <v>&amp;#149; Saintseneca - &lt;b&gt;&lt;a href='blackcat.php' title='list by venue'&gt;Black Cat&lt;/a&gt; (Backstage)&lt;/b&gt;  - &lt;font color='#005500'&gt;&lt;b&gt;NEW!&lt;/b&gt;&lt;/font&gt;&lt;br&gt;</v>
      </c>
      <c r="W696" s="90" t="s">
        <v>221</v>
      </c>
      <c r="X696" s="4">
        <v>1717576</v>
      </c>
      <c r="AE696" s="92" t="str">
        <f t="shared" si="148"/>
        <v>Sunday, 9 September 2018      [&lt;a name='20180909' href='#20180909'&gt;link to this day&lt;/a&gt;]</v>
      </c>
      <c r="AF696" s="96" t="str">
        <f t="shared" si="149"/>
        <v>&lt;a name='20180909'&gt;&lt;b&gt;Sunday, 9 September 2018: Saintseneca - &lt;a href='blackcat.php' title='list by venue'&gt;Black Cat&lt;/a&gt; (Backstage)&lt;/b&gt;&lt;/a&gt;&lt;br&gt;</v>
      </c>
      <c r="AG696" s="97">
        <f t="shared" si="150"/>
        <v>2018</v>
      </c>
      <c r="AH696" s="97" t="str">
        <f t="shared" si="151"/>
        <v>09</v>
      </c>
      <c r="AI696" s="97" t="str">
        <f t="shared" si="152"/>
        <v>09</v>
      </c>
      <c r="AJ696" s="97" t="str">
        <f t="shared" si="153"/>
        <v>20180909</v>
      </c>
    </row>
    <row r="697" spans="4:36" ht="12" customHeight="1" x14ac:dyDescent="0.15">
      <c r="D697" s="110">
        <v>43223</v>
      </c>
      <c r="E697" s="9" t="s">
        <v>795</v>
      </c>
      <c r="F697" s="86" t="str">
        <f t="shared" si="141"/>
        <v>Sunday</v>
      </c>
      <c r="G697" s="91">
        <v>43352</v>
      </c>
      <c r="H697" s="92" t="str">
        <f>VLOOKUP(MONTH(G697),VLOOKUP!$W$1:$X$24,2)</f>
        <v>September</v>
      </c>
      <c r="I697" s="92" t="str">
        <f t="shared" si="142"/>
        <v>Sunday, 9 September 2018</v>
      </c>
      <c r="J697" s="90" t="s">
        <v>674</v>
      </c>
      <c r="K697" s="90" t="s">
        <v>454</v>
      </c>
      <c r="L697" s="86" t="str">
        <f t="shared" si="143"/>
        <v>&lt;a href='bluesalley.php' title='list by venue'&gt;Blues Alley&lt;/a&gt; (Two shows)</v>
      </c>
      <c r="M697" s="86" t="str">
        <f t="shared" si="144"/>
        <v>Elan Trotman &amp;amp; Bernie Williams: Caribbean Connection</v>
      </c>
      <c r="N697" s="86" t="str">
        <f>VLOOKUP(J697,VLOOKUP!$A$2:$S$54,19,FALSE)&amp;J697&amp;"&lt;/a&gt;"</f>
        <v>&lt;a href='bluesalley.php' title='list by venue'&gt;Blues Alley&lt;/a&gt;</v>
      </c>
      <c r="O697" s="160" t="s">
        <v>2925</v>
      </c>
      <c r="S697" s="95" t="str">
        <f t="shared" si="145"/>
        <v>Elan Trotman &amp;amp; Bernie Williams: Caribbean Connection</v>
      </c>
      <c r="T697" s="86" t="str">
        <f t="shared" si="146"/>
        <v>&amp;#149; Elan Trotman &amp;amp; Bernie Williams: Caribbean Connection - &lt;b&gt;&lt;a href='bluesalley.php' title='list by venue'&gt;Blues Alley&lt;/a&gt; (Two shows)&lt;/b&gt; &lt;br&gt;</v>
      </c>
      <c r="U697" s="86" t="str">
        <f>IF(ISBLANK(G697),"","&amp;#149; "&amp;IF(ISBLANK(C697),"","&lt;S&gt;")&amp;I697&amp;IF(ISBLANK(A697),""," - &lt;a href='recommended.php#"&amp;AJ697&amp;"'&gt;&lt;b&gt;&lt;em&gt;&lt;font color='#9C004D'&gt;RECOMMENDED&lt;/font&gt;&lt;/em&gt;&lt;/b&gt;&lt;/a&gt;")&amp;" - "&amp;M697&amp;IF(ISBLANK(K697),K697," - &lt;b&gt;"&amp;K697&amp;"&lt;/b&gt; ")&amp;IF(B697="Sold Out"," - &lt;font color='#000099'&gt;&lt;b&gt;&lt;I&gt;sold out&lt;/I&gt;&lt;/b&gt;&lt;/font&gt;","")&amp;IF(ISBLANK(C697),"","&lt;/S&gt; &lt;b&gt;"&amp;C697&amp;"&lt;/b&gt;")&amp;"&lt;p&gt;")</f>
        <v>&amp;#149; Sunday, 9 September 2018 - Elan Trotman &amp;amp; Bernie Williams: Caribbean Connection - &lt;b&gt;Two shows&lt;/b&gt; &lt;p&gt;</v>
      </c>
      <c r="V697" s="95" t="str">
        <f t="shared" si="147"/>
        <v>&amp;#149; Elan Trotman &amp;amp; Bernie Williams: Caribbean Connection - &lt;b&gt;&lt;a href='bluesalley.php' title='list by venue'&gt;Blues Alley&lt;/a&gt; (Two shows)&lt;/b&gt;  - &lt;font color='#005500'&gt;&lt;b&gt;NEW!&lt;/b&gt;&lt;/font&gt;&lt;br&gt;</v>
      </c>
      <c r="W697" s="90" t="s">
        <v>221</v>
      </c>
      <c r="AE697" s="92" t="str">
        <f t="shared" si="148"/>
        <v>Sunday, 9 September 2018      [&lt;a name='20180909' href='#20180909'&gt;link to this day&lt;/a&gt;]</v>
      </c>
      <c r="AF697" s="96" t="str">
        <f t="shared" si="149"/>
        <v>&lt;a name='20180909'&gt;&lt;b&gt;Sunday, 9 September 2018: Elan Trotman &amp;amp; Bernie Williams: Caribbean Connection - &lt;a href='bluesalley.php' title='list by venue'&gt;Blues Alley&lt;/a&gt; (Two shows)&lt;/b&gt;&lt;/a&gt;&lt;br&gt;</v>
      </c>
      <c r="AG697" s="97">
        <f t="shared" si="150"/>
        <v>2018</v>
      </c>
      <c r="AH697" s="97" t="str">
        <f t="shared" si="151"/>
        <v>09</v>
      </c>
      <c r="AI697" s="97" t="str">
        <f t="shared" si="152"/>
        <v>09</v>
      </c>
      <c r="AJ697" s="97" t="str">
        <f t="shared" si="153"/>
        <v>20180909</v>
      </c>
    </row>
    <row r="698" spans="4:36" ht="12" customHeight="1" x14ac:dyDescent="0.15">
      <c r="D698" s="110">
        <v>43273</v>
      </c>
      <c r="E698" s="9" t="s">
        <v>795</v>
      </c>
      <c r="F698" s="86" t="str">
        <f t="shared" si="141"/>
        <v>Sunday</v>
      </c>
      <c r="G698" s="91">
        <v>43352</v>
      </c>
      <c r="H698" s="92" t="str">
        <f>VLOOKUP(MONTH(G698),VLOOKUP!$W$1:$X$24,2)</f>
        <v>September</v>
      </c>
      <c r="I698" s="92" t="str">
        <f t="shared" si="142"/>
        <v>Sunday, 9 September 2018</v>
      </c>
      <c r="J698" s="90" t="s">
        <v>484</v>
      </c>
      <c r="L698" s="86" t="str">
        <f t="shared" si="143"/>
        <v>&lt;a href='dc9.php' title='list by venue'&gt;DC9&lt;/a&gt;</v>
      </c>
      <c r="M698" s="86" t="str">
        <f t="shared" si="144"/>
        <v>Still Corners</v>
      </c>
      <c r="N698" s="86" t="str">
        <f>VLOOKUP(J698,VLOOKUP!$A$2:$S$54,19,FALSE)&amp;J698&amp;"&lt;/a&gt;"</f>
        <v>&lt;a href='dc9.php' title='list by venue'&gt;DC9&lt;/a&gt;</v>
      </c>
      <c r="O698" s="4" t="s">
        <v>3187</v>
      </c>
      <c r="P698" s="94"/>
      <c r="Q698" s="94"/>
      <c r="R698" s="94"/>
      <c r="S698" s="95" t="str">
        <f t="shared" si="145"/>
        <v>Still Corners</v>
      </c>
      <c r="T698" s="86" t="str">
        <f t="shared" si="146"/>
        <v>&amp;#149; Still Corners - &lt;b&gt;&lt;a href='dc9.php' title='list by venue'&gt;DC9&lt;/a&gt;&lt;/b&gt; &lt;br&gt;</v>
      </c>
      <c r="U698" s="112" t="str">
        <f>IF(ISBLANK(G698),"","&amp;#149; "&amp;IF(ISBLANK(C698),"","&lt;S&gt;")&amp;I698&amp;IF(ISBLANK(A698),""," - &lt;a href='recommended.php#"&amp;AJ698&amp;"'&gt;&lt;b&gt;&lt;em&gt;&lt;font color='#9C004D'&gt;RECOMMENDED&lt;/font&gt;&lt;/em&gt;&lt;/b&gt;&lt;/a&gt;")&amp;" - "&amp;M698&amp;IF(ISBLANK(K698),K698," - &lt;b&gt;"&amp;K698&amp;"&lt;/b&gt; ")&amp;IF(B698="Sold Out"," - &lt;font color='#000099'&gt;&lt;b&gt;&lt;I&gt;sold out&lt;/I&gt;&lt;/b&gt;&lt;/font&gt;"," - &lt;font color='#728C00'&gt;&lt;em&gt;&lt;a href='http://www.shareasale.com/r.cfm?u=529909&amp;b=234786&amp;m=27601&amp;afftrack=&amp;urllink=www%2Eticketfly%2Ecom%2Fpurchase%2Fevent%2F"&amp;X698&amp;"' target='_blank'&gt;buy tickets&lt;/a&gt;&lt;/em&gt;&lt;/font&gt;")&amp;IF(ISBLANK(C698),"","&lt;/S&gt; &lt;b&gt;"&amp;C698&amp;"&lt;/b&gt;")&amp;"&lt;p&gt;")</f>
        <v>&amp;#149; Sunday, 9 September 2018 - Still Corners - &lt;font color='#728C00'&gt;&lt;em&gt;&lt;a href='http://www.shareasale.com/r.cfm?u=529909&amp;b=234786&amp;m=27601&amp;afftrack=&amp;urllink=www%2Eticketfly%2Ecom%2Fpurchase%2Fevent%2F1720664' target='_blank'&gt;buy tickets&lt;/a&gt;&lt;/em&gt;&lt;/font&gt;&lt;p&gt;</v>
      </c>
      <c r="V698" s="95" t="str">
        <f t="shared" si="147"/>
        <v>&amp;#149; Still Corners - &lt;b&gt;&lt;a href='dc9.php' title='list by venue'&gt;DC9&lt;/a&gt;&lt;/b&gt;  - &lt;font color='#005500'&gt;&lt;b&gt;NEW!&lt;/b&gt;&lt;/font&gt;&lt;br&gt;</v>
      </c>
      <c r="X698" s="9">
        <v>1720664</v>
      </c>
      <c r="AE698" s="92" t="str">
        <f t="shared" si="148"/>
        <v>Sunday, 9 September 2018      [&lt;a name='20180909' href='#20180909'&gt;link to this day&lt;/a&gt;]</v>
      </c>
      <c r="AF698" s="96" t="str">
        <f t="shared" si="149"/>
        <v>&lt;a name='20180909'&gt;&lt;b&gt;Sunday, 9 September 2018: Still Corners - &lt;a href='dc9.php' title='list by venue'&gt;DC9&lt;/a&gt;&lt;/b&gt;&lt;/a&gt;&lt;br&gt;</v>
      </c>
      <c r="AG698" s="97">
        <f t="shared" si="150"/>
        <v>2018</v>
      </c>
      <c r="AH698" s="97" t="str">
        <f t="shared" si="151"/>
        <v>09</v>
      </c>
      <c r="AI698" s="97" t="str">
        <f t="shared" si="152"/>
        <v>09</v>
      </c>
      <c r="AJ698" s="97" t="str">
        <f t="shared" si="153"/>
        <v>20180909</v>
      </c>
    </row>
    <row r="699" spans="4:36" ht="12" customHeight="1" x14ac:dyDescent="0.15">
      <c r="D699" s="110">
        <v>43276</v>
      </c>
      <c r="E699" s="9" t="s">
        <v>795</v>
      </c>
      <c r="F699" s="86" t="str">
        <f t="shared" si="141"/>
        <v>Sunday</v>
      </c>
      <c r="G699" s="91">
        <v>43352</v>
      </c>
      <c r="H699" s="92" t="str">
        <f>VLOOKUP(MONTH(G699),VLOOKUP!$W$1:$X$24,2)</f>
        <v>September</v>
      </c>
      <c r="I699" s="92" t="str">
        <f t="shared" si="142"/>
        <v>Sunday, 9 September 2018</v>
      </c>
      <c r="J699" s="90" t="s">
        <v>450</v>
      </c>
      <c r="K699" s="9" t="s">
        <v>3410</v>
      </c>
      <c r="L699" s="86" t="str">
        <f t="shared" si="143"/>
        <v>&lt;a href='fillmore.php' title='list by venue'&gt;Fillmore Silver Spring&lt;/a&gt; (Tonight Belongs To You Tour)</v>
      </c>
      <c r="M699" s="86" t="str">
        <f t="shared" si="144"/>
        <v>In Real Life</v>
      </c>
      <c r="N699" s="86" t="str">
        <f>VLOOKUP(J699,VLOOKUP!$A$2:$S$54,19,FALSE)&amp;J699&amp;"&lt;/a&gt;"</f>
        <v>&lt;a href='fillmore.php' title='list by venue'&gt;Fillmore Silver Spring&lt;/a&gt;</v>
      </c>
      <c r="O699" s="9" t="s">
        <v>3409</v>
      </c>
      <c r="S699" s="95" t="str">
        <f t="shared" si="145"/>
        <v>In Real Life</v>
      </c>
      <c r="T699" s="86" t="str">
        <f t="shared" si="146"/>
        <v>&amp;#149; In Real Life - &lt;b&gt;&lt;a href='fillmore.php' title='list by venue'&gt;Fillmore Silver Spring&lt;/a&gt; (Tonight Belongs To You Tour)&lt;/b&gt; &lt;br&gt;</v>
      </c>
      <c r="U699" s="86" t="str">
        <f>IF(ISBLANK(G699),"","&amp;#149; "&amp;IF(ISBLANK(C699),"","&lt;S&gt;")&amp;I699&amp;IF(ISBLANK(A699),""," - &lt;a href='recommended.php#"&amp;AJ699&amp;"'&gt;&lt;b&gt;&lt;em&gt;&lt;font color='#9C004D'&gt;RECOMMENDED&lt;/font&gt;&lt;/em&gt;&lt;/b&gt;&lt;/a&gt;")&amp;" - "&amp;M699&amp;IF(ISBLANK(K699),K699," - &lt;b&gt;"&amp;K699&amp;"&lt;/b&gt; ")&amp;IF(B699="Sold Out"," - &lt;font color='#000099'&gt;&lt;b&gt;&lt;I&gt;sold out&lt;/I&gt;&lt;/b&gt;&lt;/font&gt;","")&amp;IF(ISBLANK(C699),"","&lt;/S&gt; &lt;b&gt;"&amp;C699&amp;"&lt;/b&gt;")&amp;"&lt;p&gt;")</f>
        <v>&amp;#149; Sunday, 9 September 2018 - In Real Life - &lt;b&gt;Tonight Belongs To You Tour&lt;/b&gt; &lt;p&gt;</v>
      </c>
      <c r="V699" s="95" t="str">
        <f t="shared" si="147"/>
        <v>&amp;#149; In Real Life - &lt;b&gt;&lt;a href='fillmore.php' title='list by venue'&gt;Fillmore Silver Spring&lt;/a&gt; (Tonight Belongs To You Tour)&lt;/b&gt;  - &lt;font color='#005500'&gt;&lt;b&gt;NEW!&lt;/b&gt;&lt;/font&gt;&lt;br&gt;</v>
      </c>
      <c r="AE699" s="92" t="str">
        <f t="shared" si="148"/>
        <v>Sunday, 9 September 2018      [&lt;a name='20180909' href='#20180909'&gt;link to this day&lt;/a&gt;]</v>
      </c>
      <c r="AF699" s="96" t="str">
        <f t="shared" si="149"/>
        <v>&lt;a name='20180909'&gt;&lt;b&gt;Sunday, 9 September 2018: In Real Life - &lt;a href='fillmore.php' title='list by venue'&gt;Fillmore Silver Spring&lt;/a&gt; (Tonight Belongs To You Tour)&lt;/b&gt;&lt;/a&gt;&lt;br&gt;</v>
      </c>
      <c r="AG699" s="97">
        <f t="shared" si="150"/>
        <v>2018</v>
      </c>
      <c r="AH699" s="97" t="str">
        <f t="shared" si="151"/>
        <v>09</v>
      </c>
      <c r="AI699" s="97" t="str">
        <f t="shared" si="152"/>
        <v>09</v>
      </c>
      <c r="AJ699" s="97" t="str">
        <f t="shared" si="153"/>
        <v>20180909</v>
      </c>
    </row>
    <row r="700" spans="4:36" ht="12" customHeight="1" x14ac:dyDescent="0.15">
      <c r="D700" s="110">
        <v>43276</v>
      </c>
      <c r="E700" s="9" t="s">
        <v>795</v>
      </c>
      <c r="F700" s="86" t="str">
        <f t="shared" si="141"/>
        <v>Sunday</v>
      </c>
      <c r="G700" s="91">
        <v>43352</v>
      </c>
      <c r="H700" s="92" t="str">
        <f>VLOOKUP(MONTH(G700),VLOOKUP!$W$1:$X$24,2)</f>
        <v>September</v>
      </c>
      <c r="I700" s="92" t="str">
        <f t="shared" si="142"/>
        <v>Sunday, 9 September 2018</v>
      </c>
      <c r="J700" s="90" t="s">
        <v>217</v>
      </c>
      <c r="L700" s="86" t="str">
        <f t="shared" si="143"/>
        <v>&lt;a href='jamminjava.php' title='list by venue'&gt;Jammin' Java&lt;/a&gt;</v>
      </c>
      <c r="M700" s="86" t="str">
        <f t="shared" si="144"/>
        <v>Lucy Spraggan and Owen Danoff</v>
      </c>
      <c r="N700" s="86" t="str">
        <f>VLOOKUP(J700,VLOOKUP!$A$2:$S$54,19,FALSE)&amp;J700&amp;"&lt;/a&gt;"</f>
        <v>&lt;a href='jamminjava.php' title='list by venue'&gt;Jammin' Java&lt;/a&gt;</v>
      </c>
      <c r="O700" s="9" t="s">
        <v>3266</v>
      </c>
      <c r="P700" s="9" t="s">
        <v>1779</v>
      </c>
      <c r="S700" s="95" t="str">
        <f t="shared" si="145"/>
        <v>Lucy Spraggan</v>
      </c>
      <c r="T700" s="86" t="str">
        <f t="shared" si="146"/>
        <v>&amp;#149; Lucy Spraggan and Owen Danoff - &lt;b&gt;&lt;a href='jamminjava.php' title='list by venue'&gt;Jammin' Java&lt;/a&gt;&lt;/b&gt; &lt;br&gt;</v>
      </c>
      <c r="U700" s="112" t="str">
        <f>IF(ISBLANK(G700),"","&amp;#149; "&amp;IF(ISBLANK(C700),"","&lt;S&gt;")&amp;I700&amp;IF(ISBLANK(A700),""," - &lt;a href='recommended.php#"&amp;AJ700&amp;"'&gt;&lt;b&gt;&lt;em&gt;&lt;font color='#9C004D'&gt;RECOMMENDED&lt;/font&gt;&lt;/em&gt;&lt;/b&gt;&lt;/a&gt;")&amp;" - "&amp;M700&amp;IF(ISBLANK(K700),K700," - &lt;b&gt;"&amp;K700&amp;"&lt;/b&gt; ")&amp;IF(B700="Sold Out"," - &lt;font color='#000099'&gt;&lt;b&gt;&lt;I&gt;sold out&lt;/I&gt;&lt;/b&gt;&lt;/font&gt;"," - &lt;font color='#728C00'&gt;&lt;em&gt;&lt;a href='http://www.shareasale.com/r.cfm?u=529909&amp;b=234786&amp;m=27601&amp;afftrack=&amp;urllink=www%2Eticketfly%2Ecom%2Fpurchase%2Fevent%2F"&amp;X700&amp;"' target='_blank'&gt;buy tickets&lt;/a&gt;&lt;/em&gt;&lt;/font&gt;")&amp;IF(ISBLANK(C700),"","&lt;/S&gt; &lt;b&gt;"&amp;C700&amp;"&lt;/b&gt;")&amp;"&lt;p&gt;")</f>
        <v>&amp;#149; Sunday, 9 September 2018 - Lucy Spraggan and Owen Danoff - &lt;font color='#728C00'&gt;&lt;em&gt;&lt;a href='http://www.shareasale.com/r.cfm?u=529909&amp;b=234786&amp;m=27601&amp;afftrack=&amp;urllink=www%2Eticketfly%2Ecom%2Fpurchase%2Fevent%2F1703321' target='_blank'&gt;buy tickets&lt;/a&gt;&lt;/em&gt;&lt;/font&gt;&lt;p&gt;</v>
      </c>
      <c r="V700" s="95" t="str">
        <f t="shared" si="147"/>
        <v>&amp;#149; Lucy Spraggan and Owen Danoff - &lt;b&gt;&lt;a href='jamminjava.php' title='list by venue'&gt;Jammin' Java&lt;/a&gt;&lt;/b&gt;  - &lt;font color='#005500'&gt;&lt;b&gt;NEW!&lt;/b&gt;&lt;/font&gt;&lt;br&gt;</v>
      </c>
      <c r="X700" s="9">
        <v>1703321</v>
      </c>
      <c r="AE700" s="92" t="str">
        <f t="shared" si="148"/>
        <v>Sunday, 9 September 2018      [&lt;a name='20180909' href='#20180909'&gt;link to this day&lt;/a&gt;]</v>
      </c>
      <c r="AF700" s="96" t="str">
        <f t="shared" si="149"/>
        <v>&lt;a name='20180909'&gt;&lt;b&gt;Sunday, 9 September 2018: Lucy Spraggan and Owen Danoff - &lt;a href='jamminjava.php' title='list by venue'&gt;Jammin' Java&lt;/a&gt;&lt;/b&gt;&lt;/a&gt;&lt;br&gt;</v>
      </c>
      <c r="AG700" s="97">
        <f t="shared" si="150"/>
        <v>2018</v>
      </c>
      <c r="AH700" s="97" t="str">
        <f t="shared" si="151"/>
        <v>09</v>
      </c>
      <c r="AI700" s="97" t="str">
        <f t="shared" si="152"/>
        <v>09</v>
      </c>
      <c r="AJ700" s="97" t="str">
        <f t="shared" si="153"/>
        <v>20180909</v>
      </c>
    </row>
    <row r="701" spans="4:36" ht="12" customHeight="1" x14ac:dyDescent="0.15">
      <c r="D701" s="110">
        <v>43273</v>
      </c>
      <c r="E701" s="9" t="s">
        <v>795</v>
      </c>
      <c r="F701" s="86" t="str">
        <f t="shared" si="141"/>
        <v>Sunday</v>
      </c>
      <c r="G701" s="91">
        <v>43352</v>
      </c>
      <c r="H701" s="92" t="str">
        <f>VLOOKUP(MONTH(G701),VLOOKUP!$W$1:$X$24,2)</f>
        <v>September</v>
      </c>
      <c r="I701" s="92" t="str">
        <f t="shared" si="142"/>
        <v>Sunday, 9 September 2018</v>
      </c>
      <c r="J701" s="94" t="s">
        <v>605</v>
      </c>
      <c r="L701" s="86" t="str">
        <f t="shared" si="143"/>
        <v>&lt;a href='rnrh.php' title='list by venue'&gt;Rock &amp; Roll Hotel&lt;/a&gt;</v>
      </c>
      <c r="M701" s="86" t="str">
        <f t="shared" si="144"/>
        <v>Red Fang</v>
      </c>
      <c r="N701" s="86" t="str">
        <f>VLOOKUP(J701,VLOOKUP!$A$2:$S$54,19,FALSE)&amp;J701&amp;"&lt;/a&gt;"</f>
        <v>&lt;a href='rnrh.php' title='list by venue'&gt;Rock &amp; Roll Hotel&lt;/a&gt;</v>
      </c>
      <c r="O701" s="162" t="s">
        <v>2376</v>
      </c>
      <c r="S701" s="95" t="str">
        <f t="shared" si="145"/>
        <v>Red Fang</v>
      </c>
      <c r="T701" s="86" t="str">
        <f t="shared" si="146"/>
        <v>&amp;#149; Red Fang - &lt;b&gt;&lt;a href='rnrh.php' title='list by venue'&gt;Rock &amp; Roll Hotel&lt;/a&gt;&lt;/b&gt; &lt;br&gt;</v>
      </c>
      <c r="U701" s="112" t="str">
        <f>IF(ISBLANK(G701),"","&amp;#149; "&amp;IF(ISBLANK(C701),"","&lt;S&gt;")&amp;I701&amp;IF(ISBLANK(A701),""," - &lt;a href='recommended.php#"&amp;AJ701&amp;"'&gt;&lt;b&gt;&lt;em&gt;&lt;font color='#9C004D'&gt;RECOMMENDED&lt;/font&gt;&lt;/em&gt;&lt;/b&gt;&lt;/a&gt;")&amp;" - "&amp;M701&amp;IF(ISBLANK(K701),K701," - &lt;b&gt;"&amp;K701&amp;"&lt;/b&gt; ")&amp;IF(B701="Sold Out"," - &lt;font color='#000099'&gt;&lt;b&gt;&lt;I&gt;sold out&lt;/I&gt;&lt;/b&gt;&lt;/font&gt;"," - &lt;font color='#728C00'&gt;&lt;em&gt;&lt;a href='http://www.shareasale.com/r.cfm?u=529909&amp;b=234786&amp;m=27601&amp;afftrack=&amp;urllink=www%2Eticketfly%2Ecom%2Fpurchase%2Fevent%2F"&amp;X701&amp;"' target='_blank'&gt;buy tickets&lt;/a&gt;&lt;/em&gt;&lt;/font&gt;")&amp;IF(ISBLANK(C701),"","&lt;/S&gt; &lt;b&gt;"&amp;C701&amp;"&lt;/b&gt;")&amp;"&lt;p&gt;")</f>
        <v>&amp;#149; Sunday, 9 September 2018 - Red Fang - &lt;font color='#728C00'&gt;&lt;em&gt;&lt;a href='http://www.shareasale.com/r.cfm?u=529909&amp;b=234786&amp;m=27601&amp;afftrack=&amp;urllink=www%2Eticketfly%2Ecom%2Fpurchase%2Fevent%2F1696336' target='_blank'&gt;buy tickets&lt;/a&gt;&lt;/em&gt;&lt;/font&gt;&lt;p&gt;</v>
      </c>
      <c r="V701" s="95" t="str">
        <f t="shared" si="147"/>
        <v>&amp;#149; Red Fang - &lt;b&gt;&lt;a href='rnrh.php' title='list by venue'&gt;Rock &amp; Roll Hotel&lt;/a&gt;&lt;/b&gt;  - &lt;font color='#005500'&gt;&lt;b&gt;NEW!&lt;/b&gt;&lt;/font&gt;&lt;br&gt;</v>
      </c>
      <c r="X701" s="9">
        <v>1696336</v>
      </c>
      <c r="AE701" s="92" t="str">
        <f t="shared" si="148"/>
        <v>Sunday, 9 September 2018      [&lt;a name='20180909' href='#20180909'&gt;link to this day&lt;/a&gt;]</v>
      </c>
      <c r="AF701" s="96" t="str">
        <f t="shared" si="149"/>
        <v>&lt;a name='20180909'&gt;&lt;b&gt;Sunday, 9 September 2018: Red Fang - &lt;a href='rnrh.php' title='list by venue'&gt;Rock &amp; Roll Hotel&lt;/a&gt;&lt;/b&gt;&lt;/a&gt;&lt;br&gt;</v>
      </c>
      <c r="AG701" s="97">
        <f t="shared" si="150"/>
        <v>2018</v>
      </c>
      <c r="AH701" s="97" t="str">
        <f t="shared" si="151"/>
        <v>09</v>
      </c>
      <c r="AI701" s="97" t="str">
        <f t="shared" si="152"/>
        <v>09</v>
      </c>
      <c r="AJ701" s="97" t="str">
        <f t="shared" si="153"/>
        <v>20180909</v>
      </c>
    </row>
    <row r="702" spans="4:36" ht="12" customHeight="1" x14ac:dyDescent="0.15">
      <c r="D702" s="110">
        <v>43209</v>
      </c>
      <c r="E702" s="9" t="s">
        <v>795</v>
      </c>
      <c r="F702" s="86" t="str">
        <f t="shared" si="141"/>
        <v>Monday</v>
      </c>
      <c r="G702" s="91">
        <v>43353</v>
      </c>
      <c r="H702" s="92" t="str">
        <f>VLOOKUP(MONTH(G702),VLOOKUP!$W$1:$X$24,2)</f>
        <v>September</v>
      </c>
      <c r="I702" s="92" t="str">
        <f t="shared" si="142"/>
        <v>Monday, 10 September 2018</v>
      </c>
      <c r="J702" s="107" t="s">
        <v>453</v>
      </c>
      <c r="K702" s="1" t="s">
        <v>3534</v>
      </c>
      <c r="L702" s="86" t="str">
        <f t="shared" si="143"/>
        <v>&lt;a href='bmss.php' title='list by venue'&gt;Baltimore SoundStage&lt;/a&gt; (Fortieth Anniversary World Tour 2018)</v>
      </c>
      <c r="M702" s="86" t="str">
        <f t="shared" si="144"/>
        <v>Killing Joke</v>
      </c>
      <c r="N702" s="86" t="str">
        <f>VLOOKUP(J702,VLOOKUP!$A$2:$S$54,19,FALSE)&amp;J702&amp;"&lt;/a&gt;"</f>
        <v>&lt;a href='bmss.php' title='list by venue'&gt;Baltimore SoundStage&lt;/a&gt;</v>
      </c>
      <c r="O702" s="3" t="s">
        <v>2817</v>
      </c>
      <c r="P702" s="107"/>
      <c r="Q702" s="107"/>
      <c r="R702" s="107"/>
      <c r="S702" s="95" t="str">
        <f t="shared" si="145"/>
        <v>Killing Joke</v>
      </c>
      <c r="T702" s="86" t="str">
        <f t="shared" si="146"/>
        <v>&amp;#149; Killing Joke - &lt;b&gt;&lt;a href='bmss.php' title='list by venue'&gt;Baltimore SoundStage&lt;/a&gt; (Fortieth Anniversary World Tour 2018)&lt;/b&gt; &lt;br&gt;</v>
      </c>
      <c r="U702" s="112" t="str">
        <f>IF(ISBLANK(G702),"","&amp;#149; "&amp;IF(ISBLANK(C702),"","&lt;S&gt;")&amp;I702&amp;IF(ISBLANK(A702),""," - &lt;a href='recommended.php#"&amp;AJ702&amp;"'&gt;&lt;b&gt;&lt;em&gt;&lt;font color='#9C004D'&gt;RECOMMENDED&lt;/font&gt;&lt;/em&gt;&lt;/b&gt;&lt;/a&gt;")&amp;" - "&amp;M702&amp;IF(ISBLANK(K702),K702," - &lt;b&gt;"&amp;K702&amp;"&lt;/b&gt; ")&amp;IF(B702="Sold Out"," - &lt;font color='#000099'&gt;&lt;b&gt;&lt;I&gt;sold out&lt;/I&gt;&lt;/b&gt;&lt;/font&gt;"," - &lt;font color='#728C00'&gt;&lt;em&gt;&lt;a href='http://www.shareasale.com/r.cfm?u=529909&amp;b=234786&amp;m=27601&amp;afftrack=&amp;urllink=www%2Eticketfly%2Ecom%2Fpurchase%2Fevent%2F"&amp;X702&amp;"' target='_blank'&gt;buy tickets&lt;/a&gt;&lt;/em&gt;&lt;/font&gt;")&amp;IF(ISBLANK(C702),"","&lt;/S&gt; &lt;b&gt;"&amp;C702&amp;"&lt;/b&gt;")&amp;"&lt;p&gt;")</f>
        <v>&amp;#149; Monday, 10 September 2018 - Killing Joke - &lt;b&gt;Fortieth Anniversary World Tour 2018&lt;/b&gt;  - &lt;font color='#728C00'&gt;&lt;em&gt;&lt;a href='http://www.shareasale.com/r.cfm?u=529909&amp;b=234786&amp;m=27601&amp;afftrack=&amp;urllink=www%2Eticketfly%2Ecom%2Fpurchase%2Fevent%2F1676748' target='_blank'&gt;buy tickets&lt;/a&gt;&lt;/em&gt;&lt;/font&gt;&lt;p&gt;</v>
      </c>
      <c r="V702" s="95" t="str">
        <f t="shared" si="147"/>
        <v>&amp;#149; Killing Joke - &lt;b&gt;&lt;a href='bmss.php' title='list by venue'&gt;Baltimore SoundStage&lt;/a&gt; (Fortieth Anniversary World Tour 2018)&lt;/b&gt;  - &lt;font color='#005500'&gt;&lt;b&gt;NEW!&lt;/b&gt;&lt;/font&gt;&lt;br&gt;</v>
      </c>
      <c r="W702" s="90" t="s">
        <v>282</v>
      </c>
      <c r="X702" s="9">
        <v>1676748</v>
      </c>
      <c r="Z702" s="172">
        <v>0.83333333333333337</v>
      </c>
      <c r="AE702" s="92" t="str">
        <f t="shared" si="148"/>
        <v>Monday, 10 September 2018      [&lt;a name='20180910' href='#20180910'&gt;link to this day&lt;/a&gt;]</v>
      </c>
      <c r="AF702" s="96" t="str">
        <f t="shared" si="149"/>
        <v>&lt;a name='20180910'&gt;&lt;b&gt;Monday, 10 September 2018: Killing Joke - &lt;a href='bmss.php' title='list by venue'&gt;Baltimore SoundStage&lt;/a&gt; (Fortieth Anniversary World Tour 2018)&lt;/b&gt;&lt;/a&gt;&lt;br&gt;</v>
      </c>
      <c r="AG702" s="97">
        <f t="shared" si="150"/>
        <v>2018</v>
      </c>
      <c r="AH702" s="97" t="str">
        <f t="shared" si="151"/>
        <v>09</v>
      </c>
      <c r="AI702" s="97">
        <f t="shared" si="152"/>
        <v>10</v>
      </c>
      <c r="AJ702" s="97" t="str">
        <f t="shared" si="153"/>
        <v>20180910</v>
      </c>
    </row>
    <row r="703" spans="4:36" ht="12" customHeight="1" x14ac:dyDescent="0.15">
      <c r="D703" s="110">
        <v>43223</v>
      </c>
      <c r="E703" s="9" t="s">
        <v>795</v>
      </c>
      <c r="F703" s="86" t="str">
        <f t="shared" si="141"/>
        <v>Monday</v>
      </c>
      <c r="G703" s="91">
        <v>43353</v>
      </c>
      <c r="H703" s="92" t="str">
        <f>VLOOKUP(MONTH(G703),VLOOKUP!$W$1:$X$24,2)</f>
        <v>September</v>
      </c>
      <c r="I703" s="92" t="str">
        <f t="shared" si="142"/>
        <v>Monday, 10 September 2018</v>
      </c>
      <c r="J703" s="90" t="s">
        <v>674</v>
      </c>
      <c r="K703" s="90" t="s">
        <v>454</v>
      </c>
      <c r="L703" s="86" t="str">
        <f t="shared" si="143"/>
        <v>&lt;a href='bluesalley.php' title='list by venue'&gt;Blues Alley&lt;/a&gt; (Two shows)</v>
      </c>
      <c r="M703" s="86" t="str">
        <f t="shared" si="144"/>
        <v>Marshall Keys &amp;amp; the Soulful Path</v>
      </c>
      <c r="N703" s="86" t="str">
        <f>VLOOKUP(J703,VLOOKUP!$A$2:$S$54,19,FALSE)&amp;J703&amp;"&lt;/a&gt;"</f>
        <v>&lt;a href='bluesalley.php' title='list by venue'&gt;Blues Alley&lt;/a&gt;</v>
      </c>
      <c r="O703" s="160" t="s">
        <v>2924</v>
      </c>
      <c r="S703" s="95" t="str">
        <f t="shared" si="145"/>
        <v>Marshall Keys &amp;amp; the Soulful Path</v>
      </c>
      <c r="T703" s="86" t="str">
        <f t="shared" si="146"/>
        <v>&amp;#149; Marshall Keys &amp;amp; the Soulful Path - &lt;b&gt;&lt;a href='bluesalley.php' title='list by venue'&gt;Blues Alley&lt;/a&gt; (Two shows)&lt;/b&gt; &lt;br&gt;</v>
      </c>
      <c r="U703" s="86" t="str">
        <f>IF(ISBLANK(G703),"","&amp;#149; "&amp;IF(ISBLANK(C703),"","&lt;S&gt;")&amp;I703&amp;IF(ISBLANK(A703),""," - &lt;a href='recommended.php#"&amp;AJ703&amp;"'&gt;&lt;b&gt;&lt;em&gt;&lt;font color='#9C004D'&gt;RECOMMENDED&lt;/font&gt;&lt;/em&gt;&lt;/b&gt;&lt;/a&gt;")&amp;" - "&amp;M703&amp;IF(ISBLANK(K703),K703," - &lt;b&gt;"&amp;K703&amp;"&lt;/b&gt; ")&amp;IF(B703="Sold Out"," - &lt;font color='#000099'&gt;&lt;b&gt;&lt;I&gt;sold out&lt;/I&gt;&lt;/b&gt;&lt;/font&gt;","")&amp;IF(ISBLANK(C703),"","&lt;/S&gt; &lt;b&gt;"&amp;C703&amp;"&lt;/b&gt;")&amp;"&lt;p&gt;")</f>
        <v>&amp;#149; Monday, 10 September 2018 - Marshall Keys &amp;amp; the Soulful Path - &lt;b&gt;Two shows&lt;/b&gt; &lt;p&gt;</v>
      </c>
      <c r="V703" s="95" t="str">
        <f t="shared" si="147"/>
        <v>&amp;#149; Marshall Keys &amp;amp; the Soulful Path - &lt;b&gt;&lt;a href='bluesalley.php' title='list by venue'&gt;Blues Alley&lt;/a&gt; (Two shows)&lt;/b&gt;  - &lt;font color='#005500'&gt;&lt;b&gt;NEW!&lt;/b&gt;&lt;/font&gt;&lt;br&gt;</v>
      </c>
      <c r="W703" s="90" t="s">
        <v>221</v>
      </c>
      <c r="AE703" s="92" t="str">
        <f t="shared" si="148"/>
        <v>Monday, 10 September 2018      [&lt;a name='20180910' href='#20180910'&gt;link to this day&lt;/a&gt;]</v>
      </c>
      <c r="AF703" s="96" t="str">
        <f t="shared" si="149"/>
        <v>&lt;a name='20180910'&gt;&lt;b&gt;Monday, 10 September 2018: Marshall Keys &amp;amp; the Soulful Path - &lt;a href='bluesalley.php' title='list by venue'&gt;Blues Alley&lt;/a&gt; (Two shows)&lt;/b&gt;&lt;/a&gt;&lt;br&gt;</v>
      </c>
      <c r="AG703" s="97">
        <f t="shared" si="150"/>
        <v>2018</v>
      </c>
      <c r="AH703" s="97" t="str">
        <f t="shared" si="151"/>
        <v>09</v>
      </c>
      <c r="AI703" s="97">
        <f t="shared" si="152"/>
        <v>10</v>
      </c>
      <c r="AJ703" s="97" t="str">
        <f t="shared" si="153"/>
        <v>20180910</v>
      </c>
    </row>
    <row r="704" spans="4:36" ht="12" customHeight="1" x14ac:dyDescent="0.15">
      <c r="D704" s="110">
        <v>43276</v>
      </c>
      <c r="E704" s="9" t="s">
        <v>795</v>
      </c>
      <c r="F704" s="86" t="str">
        <f t="shared" si="141"/>
        <v>Monday</v>
      </c>
      <c r="G704" s="91">
        <v>43353</v>
      </c>
      <c r="H704" s="92" t="str">
        <f>VLOOKUP(MONTH(G704),VLOOKUP!$W$1:$X$24,2)</f>
        <v>September</v>
      </c>
      <c r="I704" s="92" t="str">
        <f t="shared" si="142"/>
        <v>Monday, 10 September 2018</v>
      </c>
      <c r="J704" s="90" t="s">
        <v>217</v>
      </c>
      <c r="L704" s="86" t="str">
        <f t="shared" si="143"/>
        <v>&lt;a href='jamminjava.php' title='list by venue'&gt;Jammin' Java&lt;/a&gt;</v>
      </c>
      <c r="M704" s="86" t="str">
        <f t="shared" si="144"/>
        <v>Grace &amp;amp; Pierce Pettis and Rebekah Todd</v>
      </c>
      <c r="N704" s="86" t="str">
        <f>VLOOKUP(J704,VLOOKUP!$A$2:$S$54,19,FALSE)&amp;J704&amp;"&lt;/a&gt;"</f>
        <v>&lt;a href='jamminjava.php' title='list by venue'&gt;Jammin' Java&lt;/a&gt;</v>
      </c>
      <c r="O704" s="9" t="s">
        <v>3264</v>
      </c>
      <c r="P704" s="9" t="s">
        <v>3265</v>
      </c>
      <c r="S704" s="95" t="str">
        <f t="shared" si="145"/>
        <v>Grace &amp;amp; Pierce Pettis</v>
      </c>
      <c r="T704" s="86" t="str">
        <f t="shared" si="146"/>
        <v>&amp;#149; Grace &amp;amp; Pierce Pettis and Rebekah Todd - &lt;b&gt;&lt;a href='jamminjava.php' title='list by venue'&gt;Jammin' Java&lt;/a&gt;&lt;/b&gt; &lt;br&gt;</v>
      </c>
      <c r="U704" s="112" t="str">
        <f>IF(ISBLANK(G704),"","&amp;#149; "&amp;IF(ISBLANK(C704),"","&lt;S&gt;")&amp;I704&amp;IF(ISBLANK(A704),""," - &lt;a href='recommended.php#"&amp;AJ704&amp;"'&gt;&lt;b&gt;&lt;em&gt;&lt;font color='#9C004D'&gt;RECOMMENDED&lt;/font&gt;&lt;/em&gt;&lt;/b&gt;&lt;/a&gt;")&amp;" - "&amp;M704&amp;IF(ISBLANK(K704),K704," - &lt;b&gt;"&amp;K704&amp;"&lt;/b&gt; ")&amp;IF(B704="Sold Out"," - &lt;font color='#000099'&gt;&lt;b&gt;&lt;I&gt;sold out&lt;/I&gt;&lt;/b&gt;&lt;/font&gt;"," - &lt;font color='#728C00'&gt;&lt;em&gt;&lt;a href='http://www.shareasale.com/r.cfm?u=529909&amp;b=234786&amp;m=27601&amp;afftrack=&amp;urllink=www%2Eticketfly%2Ecom%2Fpurchase%2Fevent%2F"&amp;X704&amp;"' target='_blank'&gt;buy tickets&lt;/a&gt;&lt;/em&gt;&lt;/font&gt;")&amp;IF(ISBLANK(C704),"","&lt;/S&gt; &lt;b&gt;"&amp;C704&amp;"&lt;/b&gt;")&amp;"&lt;p&gt;")</f>
        <v>&amp;#149; Monday, 10 September 2018 - Grace &amp;amp; Pierce Pettis and Rebekah Todd - &lt;font color='#728C00'&gt;&lt;em&gt;&lt;a href='http://www.shareasale.com/r.cfm?u=529909&amp;b=234786&amp;m=27601&amp;afftrack=&amp;urllink=www%2Eticketfly%2Ecom%2Fpurchase%2Fevent%2F1701545' target='_blank'&gt;buy tickets&lt;/a&gt;&lt;/em&gt;&lt;/font&gt;&lt;p&gt;</v>
      </c>
      <c r="V704" s="95" t="str">
        <f t="shared" si="147"/>
        <v>&amp;#149; Grace &amp;amp; Pierce Pettis and Rebekah Todd - &lt;b&gt;&lt;a href='jamminjava.php' title='list by venue'&gt;Jammin' Java&lt;/a&gt;&lt;/b&gt;  - &lt;font color='#005500'&gt;&lt;b&gt;NEW!&lt;/b&gt;&lt;/font&gt;&lt;br&gt;</v>
      </c>
      <c r="X704" s="9">
        <v>1701545</v>
      </c>
      <c r="AE704" s="92" t="str">
        <f t="shared" si="148"/>
        <v>Monday, 10 September 2018      [&lt;a name='20180910' href='#20180910'&gt;link to this day&lt;/a&gt;]</v>
      </c>
      <c r="AF704" s="96" t="str">
        <f t="shared" si="149"/>
        <v>&lt;a name='20180910'&gt;&lt;b&gt;Monday, 10 September 2018: Grace &amp;amp; Pierce Pettis and Rebekah Todd - &lt;a href='jamminjava.php' title='list by venue'&gt;Jammin' Java&lt;/a&gt;&lt;/b&gt;&lt;/a&gt;&lt;br&gt;</v>
      </c>
      <c r="AG704" s="97">
        <f t="shared" si="150"/>
        <v>2018</v>
      </c>
      <c r="AH704" s="97" t="str">
        <f t="shared" si="151"/>
        <v>09</v>
      </c>
      <c r="AI704" s="97">
        <f t="shared" si="152"/>
        <v>10</v>
      </c>
      <c r="AJ704" s="97" t="str">
        <f t="shared" si="153"/>
        <v>20180910</v>
      </c>
    </row>
    <row r="705" spans="2:36" ht="12" customHeight="1" x14ac:dyDescent="0.15">
      <c r="D705" s="110">
        <v>43276</v>
      </c>
      <c r="E705" s="9" t="s">
        <v>795</v>
      </c>
      <c r="F705" s="86" t="str">
        <f t="shared" si="141"/>
        <v>Monday</v>
      </c>
      <c r="G705" s="91">
        <v>43353</v>
      </c>
      <c r="H705" s="92" t="str">
        <f>VLOOKUP(MONTH(G705),VLOOKUP!$W$1:$X$24,2)</f>
        <v>September</v>
      </c>
      <c r="I705" s="92" t="str">
        <f t="shared" si="142"/>
        <v>Monday, 10 September 2018</v>
      </c>
      <c r="J705" s="90" t="s">
        <v>2218</v>
      </c>
      <c r="L705" s="86" t="str">
        <f t="shared" si="143"/>
        <v>&lt;a href='anthem.php' title='list by venue'&gt;The Anthem&lt;/a&gt; [901 Wharf Street SW, Washington, DC]</v>
      </c>
      <c r="M705" s="86" t="str">
        <f t="shared" si="144"/>
        <v>First Aid Kit and Julia Jacklin</v>
      </c>
      <c r="N705" s="86" t="str">
        <f>VLOOKUP(J705,VLOOKUP!$A$2:$S$54,19,FALSE)&amp;J705&amp;"&lt;/a&gt; ["&amp;VLOOKUP(J705,VLOOKUP!$A$2:$S$54,3,FALSE)&amp;"]"</f>
        <v>&lt;a href='anthem.php' title='list by venue'&gt;The Anthem&lt;/a&gt; [901 Wharf Street SW, Washington, DC]</v>
      </c>
      <c r="O705" s="9" t="s">
        <v>2377</v>
      </c>
      <c r="P705" s="9" t="s">
        <v>1741</v>
      </c>
      <c r="S705" s="95" t="str">
        <f t="shared" si="145"/>
        <v>First Aid Kit</v>
      </c>
      <c r="T705" s="86" t="str">
        <f t="shared" si="146"/>
        <v>&amp;#149; First Aid Kit and Julia Jacklin - &lt;b&gt;&lt;a href='anthem.php' title='list by venue'&gt;The Anthem&lt;/a&gt; [901 Wharf Street SW, Washington, DC]&lt;/b&gt; &lt;br&gt;</v>
      </c>
      <c r="U705" s="112" t="str">
        <f>IF(ISBLANK(G705),"","&amp;#149; "&amp;IF(ISBLANK(C705),"","&lt;S&gt;")&amp;I705&amp;IF(ISBLANK(A705),""," - &lt;a href='recommended.php#"&amp;AJ705&amp;"'&gt;&lt;b&gt;&lt;em&gt;&lt;font color='#9C004D'&gt;RECOMMENDED&lt;/font&gt;&lt;/em&gt;&lt;/b&gt;&lt;/a&gt;")&amp;" - "&amp;M705&amp;IF(ISBLANK(K705),K705," - &lt;b&gt;"&amp;K705&amp;"&lt;/b&gt; ")&amp;IF(B705="Sold Out"," - &lt;font color='#000099'&gt;&lt;b&gt;&lt;I&gt;sold out&lt;/I&gt;&lt;/b&gt;&lt;/font&gt;"," - &lt;font color='#728C00'&gt;&lt;em&gt;&lt;a href='http://www.shareasale.com/r.cfm?u=529909&amp;b=234786&amp;m=27601&amp;afftrack=&amp;urllink=www%2Eticketfly%2Ecom%2Fpurchase%2Fevent%2F"&amp;X705&amp;"' target='_blank'&gt;buy tickets&lt;/a&gt;&lt;/em&gt;&lt;/font&gt;")&amp;IF(ISBLANK(C705),"","&lt;/S&gt; &lt;b&gt;"&amp;C705&amp;"&lt;/b&gt;")&amp;"&lt;p&gt;")</f>
        <v>&amp;#149; Monday, 10 September 2018 - First Aid Kit and Julia Jacklin - &lt;font color='#728C00'&gt;&lt;em&gt;&lt;a href='http://www.shareasale.com/r.cfm?u=529909&amp;b=234786&amp;m=27601&amp;afftrack=&amp;urllink=www%2Eticketfly%2Ecom%2Fpurchase%2Fevent%2F1695178' target='_blank'&gt;buy tickets&lt;/a&gt;&lt;/em&gt;&lt;/font&gt;&lt;p&gt;</v>
      </c>
      <c r="V705" s="95" t="str">
        <f t="shared" si="147"/>
        <v>&amp;#149; First Aid Kit and Julia Jacklin - &lt;b&gt;&lt;a href='anthem.php' title='list by venue'&gt;The Anthem&lt;/a&gt; [901 Wharf Street SW, Washington, DC]&lt;/b&gt;  - &lt;font color='#005500'&gt;&lt;b&gt;NEW!&lt;/b&gt;&lt;/font&gt;&lt;br&gt;</v>
      </c>
      <c r="X705" s="90">
        <v>1695178</v>
      </c>
      <c r="AE705" s="92" t="str">
        <f t="shared" si="148"/>
        <v>Monday, 10 September 2018      [&lt;a name='20180910' href='#20180910'&gt;link to this day&lt;/a&gt;]</v>
      </c>
      <c r="AF705" s="96" t="str">
        <f t="shared" si="149"/>
        <v>&lt;a name='20180910'&gt;&lt;b&gt;Monday, 10 September 2018: First Aid Kit and Julia Jacklin - &lt;a href='anthem.php' title='list by venue'&gt;The Anthem&lt;/a&gt; [901 Wharf Street SW, Washington, DC]&lt;/b&gt;&lt;/a&gt;&lt;br&gt;</v>
      </c>
      <c r="AG705" s="97">
        <f t="shared" si="150"/>
        <v>2018</v>
      </c>
      <c r="AH705" s="97" t="str">
        <f t="shared" si="151"/>
        <v>09</v>
      </c>
      <c r="AI705" s="97">
        <f t="shared" si="152"/>
        <v>10</v>
      </c>
      <c r="AJ705" s="97" t="str">
        <f t="shared" si="153"/>
        <v>20180910</v>
      </c>
    </row>
    <row r="706" spans="2:36" ht="12" customHeight="1" x14ac:dyDescent="0.15">
      <c r="D706" s="110">
        <v>43209</v>
      </c>
      <c r="E706" s="9" t="s">
        <v>795</v>
      </c>
      <c r="F706" s="86" t="str">
        <f t="shared" ref="F706:F769" si="155">IF(WEEKDAY(G706)=1,"Sunday",IF(WEEKDAY(G706)=2,"Monday",IF(WEEKDAY(G706)=3,"Tuesday",IF(WEEKDAY(G706)=4,"Wednesday",IF(WEEKDAY(G706)=5,"Thursday",IF(WEEKDAY(G706)=6,"Friday","Saturday"))))))</f>
        <v>Tuesday</v>
      </c>
      <c r="G706" s="91">
        <v>43354</v>
      </c>
      <c r="H706" s="92" t="str">
        <f>VLOOKUP(MONTH(G706),VLOOKUP!$W$1:$X$24,2)</f>
        <v>September</v>
      </c>
      <c r="I706" s="92" t="str">
        <f t="shared" ref="I706:I769" si="156">IF(ISBLANK(G706),"",F706&amp;", "&amp;DAY(G706)&amp;" "&amp;H706&amp;" "&amp;YEAR(G706))</f>
        <v>Tuesday, 11 September 2018</v>
      </c>
      <c r="J706" s="90" t="s">
        <v>258</v>
      </c>
      <c r="L706" s="86" t="str">
        <f t="shared" ref="L706:L769" si="157">IF(ISBLANK(K706),N706,N706&amp;" ("&amp;K706&amp;")")</f>
        <v>&lt;a href='930.php' title='list by venue'&gt;9:30 Club&lt;/a&gt;</v>
      </c>
      <c r="M706" s="86" t="str">
        <f t="shared" ref="M706:M769" si="158">IF(ISBLANK(P706),O706,IF(ISBLANK(Q706),O706&amp;" and "&amp;P706,IF(ISBLANK(R706),O706&amp;", "&amp;P706&amp;", and "&amp;Q706, O706&amp;", "&amp;P706&amp;", "&amp;Q706&amp;", and "&amp;R706)))</f>
        <v>MC50 - &lt;em&gt;Kick Out the Jams&lt;/em&gt; 50th Anniversary Tour featuring MC5s Brother Wayne Kramer, Soundgarden's Kim Thayil, Fugazi's Brendan Canty, Kings X's Dug Pinnick, and Zen Guerrilla's Marcus Durant</v>
      </c>
      <c r="N706" s="86" t="str">
        <f>VLOOKUP(J706,VLOOKUP!$A$2:$S$54,19,FALSE)&amp;J706&amp;"&lt;/a&gt;"</f>
        <v>&lt;a href='930.php' title='list by venue'&gt;9:30 Club&lt;/a&gt;</v>
      </c>
      <c r="O706" s="9" t="s">
        <v>3124</v>
      </c>
      <c r="S706" s="95" t="str">
        <f t="shared" ref="S706:S769" si="159">IF(LEFT(O706,2)="A ",RIGHT(O706,LEN(O706)-2),IF(LEFT(O706,3)="An ",RIGHT(O706,LEN(O706)-3),IF(LEFT(O706,4)="The ",RIGHT(O706,LEN(O706)-4),IF(LEFT(O706,3)="&lt;b&gt;",RIGHT(O706,LEN(O706)-3),IF(LEFT(O706,4)="&lt;em&gt;",RIGHT(O706,LEN(O706)-4),O706)))))</f>
        <v>MC50 - &lt;em&gt;Kick Out the Jams&lt;/em&gt; 50th Anniversary Tour featuring MC5s Brother Wayne Kramer, Soundgarden's Kim Thayil, Fugazi's Brendan Canty, Kings X's Dug Pinnick, and Zen Guerrilla's Marcus Durant</v>
      </c>
      <c r="T706" s="86" t="str">
        <f t="shared" ref="T706:T769" si="160">IF(ISBLANK(G706),"","&amp;#149; "&amp;IF(ISBLANK(C706),"","&lt;S&gt;")&amp;IF(ISBLANK(A706),"","&lt;a href='recommended.php#"&amp;AJ706&amp;"'&gt;&lt;b&gt;&lt;em&gt;&lt;font color='#9C004D'&gt;RECOMMENDED&lt;/font&gt;&lt;/em&gt;&lt;/b&gt;&lt;/a&gt; - ")&amp;M706&amp;" - &lt;b&gt;"&amp;L706&amp;"&lt;/b&gt; "&amp;IF(B706="Sold Out"," - &lt;font color='#000099'&gt;&lt;b&gt;&lt;I&gt;sold out&lt;/I&gt;&lt;/b&gt;&lt;/font&gt;","")&amp;IF(ISBLANK(C706),"","&lt;/S&gt; &lt;b&gt;"&amp;C706&amp;"&lt;/b&gt;")&amp;"&lt;br&gt;")</f>
        <v>&amp;#149; MC50 - &lt;em&gt;Kick Out the Jams&lt;/em&gt; 50th Anniversary Tour featuring MC5s Brother Wayne Kramer, Soundgarden's Kim Thayil, Fugazi's Brendan Canty, Kings X's Dug Pinnick, and Zen Guerrilla's Marcus Durant - &lt;b&gt;&lt;a href='930.php' title='list by venue'&gt;9:30 Club&lt;/a&gt;&lt;/b&gt; &lt;br&gt;</v>
      </c>
      <c r="U706" s="112" t="str">
        <f>IF(ISBLANK(G706),"","&amp;#149; "&amp;IF(ISBLANK(C706),"","&lt;S&gt;")&amp;I706&amp;IF(ISBLANK(A706),""," - &lt;a href='recommended.php#"&amp;AJ706&amp;"'&gt;&lt;b&gt;&lt;em&gt;&lt;font color='#9C004D'&gt;RECOMMENDED&lt;/font&gt;&lt;/em&gt;&lt;/b&gt;&lt;/a&gt;")&amp;" - "&amp;M706&amp;IF(ISBLANK(K706),K706," - &lt;b&gt;"&amp;K706&amp;"&lt;/b&gt; ")&amp;IF(B706="Sold Out"," - &lt;font color='#000099'&gt;&lt;b&gt;&lt;I&gt;sold out&lt;/I&gt;&lt;/b&gt;&lt;/font&gt;"," - &lt;font color='#728C00'&gt;&lt;em&gt;&lt;a href='http://www.shareasale.com/r.cfm?u=529909&amp;b=234786&amp;m=27601&amp;afftrack=&amp;urllink=www%2Eticketfly%2Ecom%2Fpurchase%2Fevent%2F"&amp;X706&amp;"' target='_blank'&gt;buy tickets&lt;/a&gt;&lt;/em&gt;&lt;/font&gt;")&amp;IF(ISBLANK(C706),"","&lt;/S&gt; &lt;b&gt;"&amp;C706&amp;"&lt;/b&gt;")&amp;"&lt;p&gt;")</f>
        <v>&amp;#149; Tuesday, 11 September 2018 - MC50 - &lt;em&gt;Kick Out the Jams&lt;/em&gt; 50th Anniversary Tour featuring MC5s Brother Wayne Kramer, Soundgarden's Kim Thayil, Fugazi's Brendan Canty, Kings X's Dug Pinnick, and Zen Guerrilla's Marcus Durant - &lt;font color='#728C00'&gt;&lt;em&gt;&lt;a href='http://www.shareasale.com/r.cfm?u=529909&amp;b=234786&amp;m=27601&amp;afftrack=&amp;urllink=www%2Eticketfly%2Ecom%2Fpurchase%2Fevent%2F1673278' target='_blank'&gt;buy tickets&lt;/a&gt;&lt;/em&gt;&lt;/font&gt;&lt;p&gt;</v>
      </c>
      <c r="V706" s="95" t="str">
        <f t="shared" ref="V706:V769" si="161">IF(ISBLANK(G706),"","&amp;#149; "&amp;IF(ISBLANK(C706),"","&lt;S&gt;")&amp;IF(ISBLANK(A706),"","&lt;a href='recommended.php#"&amp;AJ706&amp;"'&gt;&lt;b&gt;&lt;em&gt;&lt;font color='#9C004D'&gt;RECOMMENDED&lt;/font&gt;&lt;/em&gt;&lt;/b&gt;&lt;/a&gt; - ")&amp;M706&amp;" - &lt;b&gt;"&amp;L706&amp;"&lt;/b&gt; "&amp;IF(B706="Sold Out"," - &lt;font color='#000099'&gt;&lt;b&gt;&lt;I&gt;sold out&lt;/I&gt;&lt;/b&gt;&lt;/font&gt;","")&amp;IF(ISBLANK(C706),"","&lt;/S&gt; &lt;b&gt;"&amp;C706&amp;"&lt;/b&gt;")&amp;" - &lt;font color='#005500'&gt;&lt;b&gt;"&amp;E706&amp;"&lt;/b&gt;&lt;/font&gt;&lt;br&gt;")</f>
        <v>&amp;#149; MC50 - &lt;em&gt;Kick Out the Jams&lt;/em&gt; 50th Anniversary Tour featuring MC5s Brother Wayne Kramer, Soundgarden's Kim Thayil, Fugazi's Brendan Canty, Kings X's Dug Pinnick, and Zen Guerrilla's Marcus Durant - &lt;b&gt;&lt;a href='930.php' title='list by venue'&gt;9:30 Club&lt;/a&gt;&lt;/b&gt;  - &lt;font color='#005500'&gt;&lt;b&gt;NEW!&lt;/b&gt;&lt;/font&gt;&lt;br&gt;</v>
      </c>
      <c r="W706" s="90" t="s">
        <v>221</v>
      </c>
      <c r="X706" s="9">
        <v>1673278</v>
      </c>
      <c r="AE706" s="92" t="str">
        <f t="shared" ref="AE706:AE769" si="162">IF(ISBLANK(G706),"",F706&amp;", "&amp;DAY(G706)&amp;" "&amp;H706&amp;" "&amp;YEAR(G706)&amp;"      [&lt;a name='"&amp;AJ706&amp;"' href='#"&amp;AJ706&amp;"'&gt;link to this day&lt;/a&gt;]")</f>
        <v>Tuesday, 11 September 2018      [&lt;a name='20180911' href='#20180911'&gt;link to this day&lt;/a&gt;]</v>
      </c>
      <c r="AF706" s="96" t="str">
        <f t="shared" ref="AF706:AF769" si="163">"&lt;a name='"&amp;AJ706&amp;"'&gt;&lt;b&gt;"&amp;I706&amp;": "&amp;M706&amp;" - "&amp;L706&amp;"&lt;/b&gt;&lt;/a&gt;&lt;br&gt;"</f>
        <v>&lt;a name='20180911'&gt;&lt;b&gt;Tuesday, 11 September 2018: MC50 - &lt;em&gt;Kick Out the Jams&lt;/em&gt; 50th Anniversary Tour featuring MC5s Brother Wayne Kramer, Soundgarden's Kim Thayil, Fugazi's Brendan Canty, Kings X's Dug Pinnick, and Zen Guerrilla's Marcus Durant - &lt;a href='930.php' title='list by venue'&gt;9:30 Club&lt;/a&gt;&lt;/b&gt;&lt;/a&gt;&lt;br&gt;</v>
      </c>
      <c r="AG706" s="97">
        <f t="shared" ref="AG706:AG769" si="164">YEAR(G706)</f>
        <v>2018</v>
      </c>
      <c r="AH706" s="97" t="str">
        <f t="shared" ref="AH706:AH769" si="165">IF(LEN(MONTH(G706))=1,"0"&amp;MONTH(G706),MONTH(G706))</f>
        <v>09</v>
      </c>
      <c r="AI706" s="97">
        <f t="shared" ref="AI706:AI769" si="166">IF(LEN(DAY(G706))=1,"0"&amp;DAY(G706),DAY(G706))</f>
        <v>11</v>
      </c>
      <c r="AJ706" s="97" t="str">
        <f t="shared" ref="AJ706:AJ769" si="167">AG706&amp;AH706&amp;AI706</f>
        <v>20180911</v>
      </c>
    </row>
    <row r="707" spans="2:36" ht="12" customHeight="1" x14ac:dyDescent="0.15">
      <c r="D707" s="110">
        <v>43209</v>
      </c>
      <c r="E707" s="9" t="s">
        <v>795</v>
      </c>
      <c r="F707" s="86" t="str">
        <f t="shared" si="155"/>
        <v>Tuesday</v>
      </c>
      <c r="G707" s="91">
        <v>43354</v>
      </c>
      <c r="H707" s="92" t="str">
        <f>VLOOKUP(MONTH(G707),VLOOKUP!$W$1:$X$24,2)</f>
        <v>September</v>
      </c>
      <c r="I707" s="92" t="str">
        <f t="shared" si="156"/>
        <v>Tuesday, 11 September 2018</v>
      </c>
      <c r="J707" s="107" t="s">
        <v>453</v>
      </c>
      <c r="K707" s="106"/>
      <c r="L707" s="86" t="str">
        <f t="shared" si="157"/>
        <v>&lt;a href='bmss.php' title='list by venue'&gt;Baltimore SoundStage&lt;/a&gt;</v>
      </c>
      <c r="M707" s="86" t="str">
        <f t="shared" si="158"/>
        <v>Angra, Scarlet Aura, and Offensive Offensive</v>
      </c>
      <c r="N707" s="86" t="str">
        <f>VLOOKUP(J707,VLOOKUP!$A$2:$S$54,19,FALSE)&amp;J707&amp;"&lt;/a&gt;"</f>
        <v>&lt;a href='bmss.php' title='list by venue'&gt;Baltimore SoundStage&lt;/a&gt;</v>
      </c>
      <c r="O707" s="3" t="s">
        <v>2815</v>
      </c>
      <c r="P707" s="3" t="s">
        <v>2816</v>
      </c>
      <c r="Q707" s="3" t="s">
        <v>3535</v>
      </c>
      <c r="R707" s="107"/>
      <c r="S707" s="95" t="str">
        <f t="shared" si="159"/>
        <v>Angra</v>
      </c>
      <c r="T707" s="86" t="str">
        <f t="shared" si="160"/>
        <v>&amp;#149; Angra, Scarlet Aura, and Offensive Offensive - &lt;b&gt;&lt;a href='bmss.php' title='list by venue'&gt;Baltimore SoundStage&lt;/a&gt;&lt;/b&gt; &lt;br&gt;</v>
      </c>
      <c r="U707" s="112" t="str">
        <f>IF(ISBLANK(G707),"","&amp;#149; "&amp;IF(ISBLANK(C707),"","&lt;S&gt;")&amp;I707&amp;IF(ISBLANK(A707),""," - &lt;a href='recommended.php#"&amp;AJ707&amp;"'&gt;&lt;b&gt;&lt;em&gt;&lt;font color='#9C004D'&gt;RECOMMENDED&lt;/font&gt;&lt;/em&gt;&lt;/b&gt;&lt;/a&gt;")&amp;" - "&amp;M707&amp;IF(ISBLANK(K707),K707," - &lt;b&gt;"&amp;K707&amp;"&lt;/b&gt; ")&amp;IF(B707="Sold Out"," - &lt;font color='#000099'&gt;&lt;b&gt;&lt;I&gt;sold out&lt;/I&gt;&lt;/b&gt;&lt;/font&gt;"," - &lt;font color='#728C00'&gt;&lt;em&gt;&lt;a href='http://www.shareasale.com/r.cfm?u=529909&amp;b=234786&amp;m=27601&amp;afftrack=&amp;urllink=www%2Eticketfly%2Ecom%2Fpurchase%2Fevent%2F"&amp;X707&amp;"' target='_blank'&gt;buy tickets&lt;/a&gt;&lt;/em&gt;&lt;/font&gt;")&amp;IF(ISBLANK(C707),"","&lt;/S&gt; &lt;b&gt;"&amp;C707&amp;"&lt;/b&gt;")&amp;"&lt;p&gt;")</f>
        <v>&amp;#149; Tuesday, 11 September 2018 - Angra, Scarlet Aura, and Offensive Offensive - &lt;font color='#728C00'&gt;&lt;em&gt;&lt;a href='http://www.shareasale.com/r.cfm?u=529909&amp;b=234786&amp;m=27601&amp;afftrack=&amp;urllink=www%2Eticketfly%2Ecom%2Fpurchase%2Fevent%2F1651713' target='_blank'&gt;buy tickets&lt;/a&gt;&lt;/em&gt;&lt;/font&gt;&lt;p&gt;</v>
      </c>
      <c r="V707" s="95" t="str">
        <f t="shared" si="161"/>
        <v>&amp;#149; Angra, Scarlet Aura, and Offensive Offensive - &lt;b&gt;&lt;a href='bmss.php' title='list by venue'&gt;Baltimore SoundStage&lt;/a&gt;&lt;/b&gt;  - &lt;font color='#005500'&gt;&lt;b&gt;NEW!&lt;/b&gt;&lt;/font&gt;&lt;br&gt;</v>
      </c>
      <c r="W707" s="90" t="s">
        <v>282</v>
      </c>
      <c r="X707" s="9">
        <v>1651713</v>
      </c>
      <c r="Z707" s="172">
        <v>0.8125</v>
      </c>
      <c r="AE707" s="92" t="str">
        <f t="shared" si="162"/>
        <v>Tuesday, 11 September 2018      [&lt;a name='20180911' href='#20180911'&gt;link to this day&lt;/a&gt;]</v>
      </c>
      <c r="AF707" s="96" t="str">
        <f t="shared" si="163"/>
        <v>&lt;a name='20180911'&gt;&lt;b&gt;Tuesday, 11 September 2018: Angra, Scarlet Aura, and Offensive Offensive - &lt;a href='bmss.php' title='list by venue'&gt;Baltimore SoundStage&lt;/a&gt;&lt;/b&gt;&lt;/a&gt;&lt;br&gt;</v>
      </c>
      <c r="AG707" s="97">
        <f t="shared" si="164"/>
        <v>2018</v>
      </c>
      <c r="AH707" s="97" t="str">
        <f t="shared" si="165"/>
        <v>09</v>
      </c>
      <c r="AI707" s="97">
        <f t="shared" si="166"/>
        <v>11</v>
      </c>
      <c r="AJ707" s="97" t="str">
        <f t="shared" si="167"/>
        <v>20180911</v>
      </c>
    </row>
    <row r="708" spans="2:36" ht="12" customHeight="1" x14ac:dyDescent="0.15">
      <c r="B708" s="9" t="s">
        <v>629</v>
      </c>
      <c r="D708" s="110">
        <v>43207</v>
      </c>
      <c r="E708" s="9" t="s">
        <v>795</v>
      </c>
      <c r="F708" s="86" t="str">
        <f t="shared" si="155"/>
        <v>Tuesday</v>
      </c>
      <c r="G708" s="91">
        <v>43354</v>
      </c>
      <c r="H708" s="92" t="str">
        <f>VLOOKUP(MONTH(G708),VLOOKUP!$W$1:$X$24,2)</f>
        <v>September</v>
      </c>
      <c r="I708" s="92" t="str">
        <f t="shared" si="156"/>
        <v>Tuesday, 11 September 2018</v>
      </c>
      <c r="J708" s="90" t="s">
        <v>450</v>
      </c>
      <c r="L708" s="86" t="str">
        <f t="shared" si="157"/>
        <v>&lt;a href='fillmore.php' title='list by venue'&gt;Fillmore Silver Spring&lt;/a&gt;</v>
      </c>
      <c r="M708" s="86" t="str">
        <f t="shared" si="158"/>
        <v>Dodie</v>
      </c>
      <c r="N708" s="86" t="str">
        <f>VLOOKUP(J708,VLOOKUP!$A$2:$S$54,19,FALSE)&amp;J708&amp;"&lt;/a&gt;"</f>
        <v>&lt;a href='fillmore.php' title='list by venue'&gt;Fillmore Silver Spring&lt;/a&gt;</v>
      </c>
      <c r="O708" s="9" t="s">
        <v>2741</v>
      </c>
      <c r="S708" s="95" t="str">
        <f t="shared" si="159"/>
        <v>Dodie</v>
      </c>
      <c r="T708" s="86" t="str">
        <f t="shared" si="160"/>
        <v>&amp;#149; Dodie - &lt;b&gt;&lt;a href='fillmore.php' title='list by venue'&gt;Fillmore Silver Spring&lt;/a&gt;&lt;/b&gt;  - &lt;font color='#000099'&gt;&lt;b&gt;&lt;I&gt;sold out&lt;/I&gt;&lt;/b&gt;&lt;/font&gt;&lt;br&gt;</v>
      </c>
      <c r="U708" s="86" t="str">
        <f>IF(ISBLANK(G708),"","&amp;#149; "&amp;IF(ISBLANK(C708),"","&lt;S&gt;")&amp;I708&amp;IF(ISBLANK(A708),""," - &lt;a href='recommended.php#"&amp;AJ708&amp;"'&gt;&lt;b&gt;&lt;em&gt;&lt;font color='#9C004D'&gt;RECOMMENDED&lt;/font&gt;&lt;/em&gt;&lt;/b&gt;&lt;/a&gt;")&amp;" - "&amp;M708&amp;IF(ISBLANK(K708),K708," - &lt;b&gt;"&amp;K708&amp;"&lt;/b&gt; ")&amp;IF(B708="Sold Out"," - &lt;font color='#000099'&gt;&lt;b&gt;&lt;I&gt;sold out&lt;/I&gt;&lt;/b&gt;&lt;/font&gt;","")&amp;IF(ISBLANK(C708),"","&lt;/S&gt; &lt;b&gt;"&amp;C708&amp;"&lt;/b&gt;")&amp;"&lt;p&gt;")</f>
        <v>&amp;#149; Tuesday, 11 September 2018 - Dodie - &lt;font color='#000099'&gt;&lt;b&gt;&lt;I&gt;sold out&lt;/I&gt;&lt;/b&gt;&lt;/font&gt;&lt;p&gt;</v>
      </c>
      <c r="V708" s="95" t="str">
        <f t="shared" si="161"/>
        <v>&amp;#149; Dodie - &lt;b&gt;&lt;a href='fillmore.php' title='list by venue'&gt;Fillmore Silver Spring&lt;/a&gt;&lt;/b&gt;  - &lt;font color='#000099'&gt;&lt;b&gt;&lt;I&gt;sold out&lt;/I&gt;&lt;/b&gt;&lt;/font&gt; - &lt;font color='#005500'&gt;&lt;b&gt;NEW!&lt;/b&gt;&lt;/font&gt;&lt;br&gt;</v>
      </c>
      <c r="AE708" s="92" t="str">
        <f t="shared" si="162"/>
        <v>Tuesday, 11 September 2018      [&lt;a name='20180911' href='#20180911'&gt;link to this day&lt;/a&gt;]</v>
      </c>
      <c r="AF708" s="96" t="str">
        <f t="shared" si="163"/>
        <v>&lt;a name='20180911'&gt;&lt;b&gt;Tuesday, 11 September 2018: Dodie - &lt;a href='fillmore.php' title='list by venue'&gt;Fillmore Silver Spring&lt;/a&gt;&lt;/b&gt;&lt;/a&gt;&lt;br&gt;</v>
      </c>
      <c r="AG708" s="97">
        <f t="shared" si="164"/>
        <v>2018</v>
      </c>
      <c r="AH708" s="97" t="str">
        <f t="shared" si="165"/>
        <v>09</v>
      </c>
      <c r="AI708" s="97">
        <f t="shared" si="166"/>
        <v>11</v>
      </c>
      <c r="AJ708" s="97" t="str">
        <f t="shared" si="167"/>
        <v>20180911</v>
      </c>
    </row>
    <row r="709" spans="2:36" ht="12" customHeight="1" x14ac:dyDescent="0.15">
      <c r="D709" s="110">
        <v>43276</v>
      </c>
      <c r="E709" s="9" t="s">
        <v>795</v>
      </c>
      <c r="F709" s="86" t="str">
        <f t="shared" si="155"/>
        <v>Tuesday</v>
      </c>
      <c r="G709" s="91">
        <v>43354</v>
      </c>
      <c r="H709" s="92" t="str">
        <f>VLOOKUP(MONTH(G709),VLOOKUP!$W$1:$X$24,2)</f>
        <v>September</v>
      </c>
      <c r="I709" s="92" t="str">
        <f t="shared" si="156"/>
        <v>Tuesday, 11 September 2018</v>
      </c>
      <c r="J709" s="90" t="s">
        <v>217</v>
      </c>
      <c r="L709" s="86" t="str">
        <f t="shared" si="157"/>
        <v>&lt;a href='jamminjava.php' title='list by venue'&gt;Jammin' Java&lt;/a&gt;</v>
      </c>
      <c r="M709" s="86" t="str">
        <f t="shared" si="158"/>
        <v>The Choir "Bloodshot"</v>
      </c>
      <c r="N709" s="86" t="str">
        <f>VLOOKUP(J709,VLOOKUP!$A$2:$S$54,19,FALSE)&amp;J709&amp;"&lt;/a&gt;"</f>
        <v>&lt;a href='jamminjava.php' title='list by venue'&gt;Jammin' Java&lt;/a&gt;</v>
      </c>
      <c r="O709" s="9" t="s">
        <v>3263</v>
      </c>
      <c r="S709" s="95" t="str">
        <f t="shared" si="159"/>
        <v>Choir "Bloodshot"</v>
      </c>
      <c r="T709" s="86" t="str">
        <f t="shared" si="160"/>
        <v>&amp;#149; The Choir "Bloodshot" - &lt;b&gt;&lt;a href='jamminjava.php' title='list by venue'&gt;Jammin' Java&lt;/a&gt;&lt;/b&gt; &lt;br&gt;</v>
      </c>
      <c r="U709" s="112" t="str">
        <f>IF(ISBLANK(G709),"","&amp;#149; "&amp;IF(ISBLANK(C709),"","&lt;S&gt;")&amp;I709&amp;IF(ISBLANK(A709),""," - &lt;a href='recommended.php#"&amp;AJ709&amp;"'&gt;&lt;b&gt;&lt;em&gt;&lt;font color='#9C004D'&gt;RECOMMENDED&lt;/font&gt;&lt;/em&gt;&lt;/b&gt;&lt;/a&gt;")&amp;" - "&amp;M709&amp;IF(ISBLANK(K709),K709," - &lt;b&gt;"&amp;K709&amp;"&lt;/b&gt; ")&amp;IF(B709="Sold Out"," - &lt;font color='#000099'&gt;&lt;b&gt;&lt;I&gt;sold out&lt;/I&gt;&lt;/b&gt;&lt;/font&gt;"," - &lt;font color='#728C00'&gt;&lt;em&gt;&lt;a href='http://www.shareasale.com/r.cfm?u=529909&amp;b=234786&amp;m=27601&amp;afftrack=&amp;urllink=www%2Eticketfly%2Ecom%2Fpurchase%2Fevent%2F"&amp;X709&amp;"' target='_blank'&gt;buy tickets&lt;/a&gt;&lt;/em&gt;&lt;/font&gt;")&amp;IF(ISBLANK(C709),"","&lt;/S&gt; &lt;b&gt;"&amp;C709&amp;"&lt;/b&gt;")&amp;"&lt;p&gt;")</f>
        <v>&amp;#149; Tuesday, 11 September 2018 - The Choir "Bloodshot" - &lt;font color='#728C00'&gt;&lt;em&gt;&lt;a href='http://www.shareasale.com/r.cfm?u=529909&amp;b=234786&amp;m=27601&amp;afftrack=&amp;urllink=www%2Eticketfly%2Ecom%2Fpurchase%2Fevent%2F1720468' target='_blank'&gt;buy tickets&lt;/a&gt;&lt;/em&gt;&lt;/font&gt;&lt;p&gt;</v>
      </c>
      <c r="V709" s="95" t="str">
        <f t="shared" si="161"/>
        <v>&amp;#149; The Choir "Bloodshot" - &lt;b&gt;&lt;a href='jamminjava.php' title='list by venue'&gt;Jammin' Java&lt;/a&gt;&lt;/b&gt;  - &lt;font color='#005500'&gt;&lt;b&gt;NEW!&lt;/b&gt;&lt;/font&gt;&lt;br&gt;</v>
      </c>
      <c r="X709" s="9">
        <v>1720468</v>
      </c>
      <c r="AE709" s="92" t="str">
        <f t="shared" si="162"/>
        <v>Tuesday, 11 September 2018      [&lt;a name='20180911' href='#20180911'&gt;link to this day&lt;/a&gt;]</v>
      </c>
      <c r="AF709" s="96" t="str">
        <f t="shared" si="163"/>
        <v>&lt;a name='20180911'&gt;&lt;b&gt;Tuesday, 11 September 2018: The Choir "Bloodshot" - &lt;a href='jamminjava.php' title='list by venue'&gt;Jammin' Java&lt;/a&gt;&lt;/b&gt;&lt;/a&gt;&lt;br&gt;</v>
      </c>
      <c r="AG709" s="97">
        <f t="shared" si="164"/>
        <v>2018</v>
      </c>
      <c r="AH709" s="97" t="str">
        <f t="shared" si="165"/>
        <v>09</v>
      </c>
      <c r="AI709" s="97">
        <f t="shared" si="166"/>
        <v>11</v>
      </c>
      <c r="AJ709" s="97" t="str">
        <f t="shared" si="167"/>
        <v>20180911</v>
      </c>
    </row>
    <row r="710" spans="2:36" ht="12" customHeight="1" x14ac:dyDescent="0.15">
      <c r="D710" s="110">
        <v>43287</v>
      </c>
      <c r="E710" s="9" t="s">
        <v>795</v>
      </c>
      <c r="F710" s="86" t="str">
        <f t="shared" si="155"/>
        <v>Tuesday</v>
      </c>
      <c r="G710" s="91">
        <v>43354</v>
      </c>
      <c r="H710" s="92" t="str">
        <f>VLOOKUP(MONTH(G710),VLOOKUP!$W$1:$X$24,2)</f>
        <v>September</v>
      </c>
      <c r="I710" s="92" t="str">
        <f t="shared" si="156"/>
        <v>Tuesday, 11 September 2018</v>
      </c>
      <c r="J710" s="107" t="s">
        <v>647</v>
      </c>
      <c r="K710" s="106"/>
      <c r="L710" s="86" t="str">
        <f t="shared" si="157"/>
        <v>&lt;a href='metrogallery.php' title='list by venue'&gt;Metro Gallery (Baltimore)&lt;/a&gt;</v>
      </c>
      <c r="M710" s="86" t="str">
        <f t="shared" si="158"/>
        <v>Preoccupations</v>
      </c>
      <c r="N710" s="86" t="str">
        <f>VLOOKUP(J710,VLOOKUP!$A$2:$S$54,19,FALSE)&amp;J710&amp;"&lt;/a&gt;"</f>
        <v>&lt;a href='metrogallery.php' title='list by venue'&gt;Metro Gallery (Baltimore)&lt;/a&gt;</v>
      </c>
      <c r="O710" s="3" t="s">
        <v>2000</v>
      </c>
      <c r="P710" s="107"/>
      <c r="Q710" s="107"/>
      <c r="R710" s="107"/>
      <c r="S710" s="95" t="str">
        <f t="shared" si="159"/>
        <v>Preoccupations</v>
      </c>
      <c r="T710" s="86" t="str">
        <f t="shared" si="160"/>
        <v>&amp;#149; Preoccupations - &lt;b&gt;&lt;a href='metrogallery.php' title='list by venue'&gt;Metro Gallery (Baltimore)&lt;/a&gt;&lt;/b&gt; &lt;br&gt;</v>
      </c>
      <c r="U710" s="86" t="str">
        <f>IF(ISBLANK(G710),"","&amp;#149; "&amp;IF(ISBLANK(C710),"","&lt;S&gt;")&amp;I710&amp;IF(ISBLANK(A710),""," - &lt;a href='recommended.php#"&amp;AJ710&amp;"'&gt;&lt;b&gt;&lt;em&gt;&lt;font color='#9C004D'&gt;RECOMMENDED&lt;/font&gt;&lt;/em&gt;&lt;/b&gt;&lt;/a&gt;")&amp;" - "&amp;M710&amp;IF(ISBLANK(K710),K710," - &lt;b&gt;"&amp;K710&amp;"&lt;/b&gt; ")&amp;IF(B710="Sold Out"," - &lt;font color='#000099'&gt;&lt;b&gt;&lt;I&gt;sold out&lt;/I&gt;&lt;/b&gt;&lt;/font&gt;","")&amp;IF(ISBLANK(C710),"","&lt;/S&gt; &lt;b&gt;"&amp;C710&amp;"&lt;/b&gt;")&amp;"&lt;p&gt;")</f>
        <v>&amp;#149; Tuesday, 11 September 2018 - Preoccupations&lt;p&gt;</v>
      </c>
      <c r="V710" s="95" t="str">
        <f t="shared" si="161"/>
        <v>&amp;#149; Preoccupations - &lt;b&gt;&lt;a href='metrogallery.php' title='list by venue'&gt;Metro Gallery (Baltimore)&lt;/a&gt;&lt;/b&gt;  - &lt;font color='#005500'&gt;&lt;b&gt;NEW!&lt;/b&gt;&lt;/font&gt;&lt;br&gt;</v>
      </c>
      <c r="AE710" s="92" t="str">
        <f t="shared" si="162"/>
        <v>Tuesday, 11 September 2018      [&lt;a name='20180911' href='#20180911'&gt;link to this day&lt;/a&gt;]</v>
      </c>
      <c r="AF710" s="96" t="str">
        <f t="shared" si="163"/>
        <v>&lt;a name='20180911'&gt;&lt;b&gt;Tuesday, 11 September 2018: Preoccupations - &lt;a href='metrogallery.php' title='list by venue'&gt;Metro Gallery (Baltimore)&lt;/a&gt;&lt;/b&gt;&lt;/a&gt;&lt;br&gt;</v>
      </c>
      <c r="AG710" s="97">
        <f t="shared" si="164"/>
        <v>2018</v>
      </c>
      <c r="AH710" s="97" t="str">
        <f t="shared" si="165"/>
        <v>09</v>
      </c>
      <c r="AI710" s="97">
        <f t="shared" si="166"/>
        <v>11</v>
      </c>
      <c r="AJ710" s="97" t="str">
        <f t="shared" si="167"/>
        <v>20180911</v>
      </c>
    </row>
    <row r="711" spans="2:36" ht="12" customHeight="1" x14ac:dyDescent="0.15">
      <c r="D711" s="110">
        <v>43273</v>
      </c>
      <c r="E711" s="9" t="s">
        <v>795</v>
      </c>
      <c r="F711" s="86" t="str">
        <f t="shared" si="155"/>
        <v>Tuesday</v>
      </c>
      <c r="G711" s="91">
        <v>43354</v>
      </c>
      <c r="H711" s="92" t="str">
        <f>VLOOKUP(MONTH(G711),VLOOKUP!$W$1:$X$24,2)</f>
        <v>September</v>
      </c>
      <c r="I711" s="92" t="str">
        <f t="shared" si="156"/>
        <v>Tuesday, 11 September 2018</v>
      </c>
      <c r="J711" s="94" t="s">
        <v>605</v>
      </c>
      <c r="L711" s="86" t="str">
        <f t="shared" si="157"/>
        <v>&lt;a href='rnrh.php' title='list by venue'&gt;Rock &amp; Roll Hotel&lt;/a&gt;</v>
      </c>
      <c r="M711" s="86" t="str">
        <f t="shared" si="158"/>
        <v>Sumac, Dalek, and Infernal Coil</v>
      </c>
      <c r="N711" s="86" t="str">
        <f>VLOOKUP(J711,VLOOKUP!$A$2:$S$54,19,FALSE)&amp;J711&amp;"&lt;/a&gt;"</f>
        <v>&lt;a href='rnrh.php' title='list by venue'&gt;Rock &amp; Roll Hotel&lt;/a&gt;</v>
      </c>
      <c r="O711" s="9" t="s">
        <v>3220</v>
      </c>
      <c r="P711" s="9" t="s">
        <v>2054</v>
      </c>
      <c r="Q711" s="9" t="s">
        <v>2450</v>
      </c>
      <c r="S711" s="95" t="str">
        <f t="shared" si="159"/>
        <v>Sumac</v>
      </c>
      <c r="T711" s="86" t="str">
        <f t="shared" si="160"/>
        <v>&amp;#149; Sumac, Dalek, and Infernal Coil - &lt;b&gt;&lt;a href='rnrh.php' title='list by venue'&gt;Rock &amp; Roll Hotel&lt;/a&gt;&lt;/b&gt; &lt;br&gt;</v>
      </c>
      <c r="U711" s="112" t="str">
        <f>IF(ISBLANK(G711),"","&amp;#149; "&amp;IF(ISBLANK(C711),"","&lt;S&gt;")&amp;I711&amp;IF(ISBLANK(A711),""," - &lt;a href='recommended.php#"&amp;AJ711&amp;"'&gt;&lt;b&gt;&lt;em&gt;&lt;font color='#9C004D'&gt;RECOMMENDED&lt;/font&gt;&lt;/em&gt;&lt;/b&gt;&lt;/a&gt;")&amp;" - "&amp;M711&amp;IF(ISBLANK(K711),K711," - &lt;b&gt;"&amp;K711&amp;"&lt;/b&gt; ")&amp;IF(B711="Sold Out"," - &lt;font color='#000099'&gt;&lt;b&gt;&lt;I&gt;sold out&lt;/I&gt;&lt;/b&gt;&lt;/font&gt;"," - &lt;font color='#728C00'&gt;&lt;em&gt;&lt;a href='http://www.shareasale.com/r.cfm?u=529909&amp;b=234786&amp;m=27601&amp;afftrack=&amp;urllink=www%2Eticketfly%2Ecom%2Fpurchase%2Fevent%2F"&amp;X711&amp;"' target='_blank'&gt;buy tickets&lt;/a&gt;&lt;/em&gt;&lt;/font&gt;")&amp;IF(ISBLANK(C711),"","&lt;/S&gt; &lt;b&gt;"&amp;C711&amp;"&lt;/b&gt;")&amp;"&lt;p&gt;")</f>
        <v>&amp;#149; Tuesday, 11 September 2018 - Sumac, Dalek, and Infernal Coil - &lt;font color='#728C00'&gt;&lt;em&gt;&lt;a href='http://www.shareasale.com/r.cfm?u=529909&amp;b=234786&amp;m=27601&amp;afftrack=&amp;urllink=www%2Eticketfly%2Ecom%2Fpurchase%2Fevent%2F1718820' target='_blank'&gt;buy tickets&lt;/a&gt;&lt;/em&gt;&lt;/font&gt;&lt;p&gt;</v>
      </c>
      <c r="V711" s="95" t="str">
        <f t="shared" si="161"/>
        <v>&amp;#149; Sumac, Dalek, and Infernal Coil - &lt;b&gt;&lt;a href='rnrh.php' title='list by venue'&gt;Rock &amp; Roll Hotel&lt;/a&gt;&lt;/b&gt;  - &lt;font color='#005500'&gt;&lt;b&gt;NEW!&lt;/b&gt;&lt;/font&gt;&lt;br&gt;</v>
      </c>
      <c r="X711" s="9">
        <v>1718820</v>
      </c>
      <c r="AE711" s="92" t="str">
        <f t="shared" si="162"/>
        <v>Tuesday, 11 September 2018      [&lt;a name='20180911' href='#20180911'&gt;link to this day&lt;/a&gt;]</v>
      </c>
      <c r="AF711" s="96" t="str">
        <f t="shared" si="163"/>
        <v>&lt;a name='20180911'&gt;&lt;b&gt;Tuesday, 11 September 2018: Sumac, Dalek, and Infernal Coil - &lt;a href='rnrh.php' title='list by venue'&gt;Rock &amp; Roll Hotel&lt;/a&gt;&lt;/b&gt;&lt;/a&gt;&lt;br&gt;</v>
      </c>
      <c r="AG711" s="97">
        <f t="shared" si="164"/>
        <v>2018</v>
      </c>
      <c r="AH711" s="97" t="str">
        <f t="shared" si="165"/>
        <v>09</v>
      </c>
      <c r="AI711" s="97">
        <f t="shared" si="166"/>
        <v>11</v>
      </c>
      <c r="AJ711" s="97" t="str">
        <f t="shared" si="167"/>
        <v>20180911</v>
      </c>
    </row>
    <row r="712" spans="2:36" ht="12" customHeight="1" x14ac:dyDescent="0.15">
      <c r="D712" s="110">
        <v>43233</v>
      </c>
      <c r="E712" s="9" t="s">
        <v>795</v>
      </c>
      <c r="F712" s="86" t="str">
        <f t="shared" si="155"/>
        <v>Tuesday</v>
      </c>
      <c r="G712" s="91">
        <v>43354</v>
      </c>
      <c r="H712" s="92" t="str">
        <f>VLOOKUP(MONTH(G712),VLOOKUP!$W$1:$X$24,2)</f>
        <v>September</v>
      </c>
      <c r="I712" s="92" t="str">
        <f t="shared" si="156"/>
        <v>Tuesday, 11 September 2018</v>
      </c>
      <c r="J712" s="9" t="s">
        <v>2426</v>
      </c>
      <c r="L712" s="86" t="str">
        <f t="shared" si="157"/>
        <v>&lt;a href='unionstage.php' title='list by venue'&gt;Union Stage&lt;/a&gt; [740 Water Street SW, Washington, DC 20024]</v>
      </c>
      <c r="M712" s="86" t="str">
        <f t="shared" si="158"/>
        <v>Teitur</v>
      </c>
      <c r="N712" s="86" t="str">
        <f>VLOOKUP(J712,VLOOKUP!$A$2:$S$54,19,FALSE)&amp;J712&amp;"&lt;/a&gt; ["&amp;VLOOKUP(J712,VLOOKUP!$A$2:$S$54,3,FALSE)&amp;"]"</f>
        <v>&lt;a href='unionstage.php' title='list by venue'&gt;Union Stage&lt;/a&gt; [740 Water Street SW, Washington, DC 20024]</v>
      </c>
      <c r="O712" s="9" t="s">
        <v>3027</v>
      </c>
      <c r="S712" s="95" t="str">
        <f t="shared" si="159"/>
        <v>Teitur</v>
      </c>
      <c r="T712" s="86" t="str">
        <f t="shared" si="160"/>
        <v>&amp;#149; Teitur - &lt;b&gt;&lt;a href='unionstage.php' title='list by venue'&gt;Union Stage&lt;/a&gt; [740 Water Street SW, Washington, DC 20024]&lt;/b&gt; &lt;br&gt;</v>
      </c>
      <c r="U712" s="112" t="str">
        <f>IF(ISBLANK(G712),"","&amp;#149; "&amp;IF(ISBLANK(C712),"","&lt;S&gt;")&amp;I712&amp;IF(ISBLANK(A712),""," - &lt;a href='recommended.php#"&amp;AJ712&amp;"'&gt;&lt;b&gt;&lt;em&gt;&lt;font color='#9C004D'&gt;RECOMMENDED&lt;/font&gt;&lt;/em&gt;&lt;/b&gt;&lt;/a&gt;")&amp;" - "&amp;M712&amp;IF(ISBLANK(K712),K712," - &lt;b&gt;"&amp;K712&amp;"&lt;/b&gt; ")&amp;IF(B712="Sold Out"," - &lt;font color='#000099'&gt;&lt;b&gt;&lt;I&gt;sold out&lt;/I&gt;&lt;/b&gt;&lt;/font&gt;"," - &lt;font color='#728C00'&gt;&lt;em&gt;&lt;a href='http://www.shareasale.com/r.cfm?u=529909&amp;b=234786&amp;m=27601&amp;afftrack=&amp;urllink=www%2Eticketfly%2Ecom%2Fpurchase%2Fevent%2F"&amp;X712&amp;"' target='_blank'&gt;buy tickets&lt;/a&gt;&lt;/em&gt;&lt;/font&gt;")&amp;IF(ISBLANK(C712),"","&lt;/S&gt; &lt;b&gt;"&amp;C712&amp;"&lt;/b&gt;")&amp;"&lt;p&gt;")</f>
        <v>&amp;#149; Tuesday, 11 September 2018 - Teitur - &lt;font color='#728C00'&gt;&lt;em&gt;&lt;a href='http://www.shareasale.com/r.cfm?u=529909&amp;b=234786&amp;m=27601&amp;afftrack=&amp;urllink=www%2Eticketfly%2Ecom%2Fpurchase%2Fevent%2F1692483' target='_blank'&gt;buy tickets&lt;/a&gt;&lt;/em&gt;&lt;/font&gt;&lt;p&gt;</v>
      </c>
      <c r="V712" s="95" t="str">
        <f t="shared" si="161"/>
        <v>&amp;#149; Teitur - &lt;b&gt;&lt;a href='unionstage.php' title='list by venue'&gt;Union Stage&lt;/a&gt; [740 Water Street SW, Washington, DC 20024]&lt;/b&gt;  - &lt;font color='#005500'&gt;&lt;b&gt;NEW!&lt;/b&gt;&lt;/font&gt;&lt;br&gt;</v>
      </c>
      <c r="X712" s="90">
        <v>1692483</v>
      </c>
      <c r="AE712" s="92" t="str">
        <f t="shared" si="162"/>
        <v>Tuesday, 11 September 2018      [&lt;a name='20180911' href='#20180911'&gt;link to this day&lt;/a&gt;]</v>
      </c>
      <c r="AF712" s="96" t="str">
        <f t="shared" si="163"/>
        <v>&lt;a name='20180911'&gt;&lt;b&gt;Tuesday, 11 September 2018: Teitur - &lt;a href='unionstage.php' title='list by venue'&gt;Union Stage&lt;/a&gt; [740 Water Street SW, Washington, DC 20024]&lt;/b&gt;&lt;/a&gt;&lt;br&gt;</v>
      </c>
      <c r="AG712" s="97">
        <f t="shared" si="164"/>
        <v>2018</v>
      </c>
      <c r="AH712" s="97" t="str">
        <f t="shared" si="165"/>
        <v>09</v>
      </c>
      <c r="AI712" s="97">
        <f t="shared" si="166"/>
        <v>11</v>
      </c>
      <c r="AJ712" s="97" t="str">
        <f t="shared" si="167"/>
        <v>20180911</v>
      </c>
    </row>
    <row r="713" spans="2:36" ht="12" customHeight="1" x14ac:dyDescent="0.15">
      <c r="D713" s="110">
        <v>43276</v>
      </c>
      <c r="E713" s="9" t="s">
        <v>795</v>
      </c>
      <c r="F713" s="86" t="str">
        <f t="shared" si="155"/>
        <v>Wednesday</v>
      </c>
      <c r="G713" s="91">
        <v>43355</v>
      </c>
      <c r="H713" s="92" t="str">
        <f>VLOOKUP(MONTH(G713),VLOOKUP!$W$1:$X$24,2)</f>
        <v>September</v>
      </c>
      <c r="I713" s="92" t="str">
        <f t="shared" si="156"/>
        <v>Wednesday, 12 September 2018</v>
      </c>
      <c r="J713" s="90" t="s">
        <v>235</v>
      </c>
      <c r="K713" s="9" t="s">
        <v>360</v>
      </c>
      <c r="L713" s="86" t="str">
        <f t="shared" si="157"/>
        <v>&lt;a href='blackcat.php' title='list by venue'&gt;Black Cat&lt;/a&gt; (Backstage)</v>
      </c>
      <c r="M713" s="86" t="str">
        <f t="shared" si="158"/>
        <v>Film Screening: &lt;em&gt;Records Collecting Dust II&lt;/em&gt; with Q&amp;amp;A</v>
      </c>
      <c r="N713" s="86" t="str">
        <f>VLOOKUP(J713,VLOOKUP!$A$2:$S$54,19,FALSE)&amp;J713&amp;"&lt;/a&gt;"</f>
        <v>&lt;a href='blackcat.php' title='list by venue'&gt;Black Cat&lt;/a&gt;</v>
      </c>
      <c r="O713" s="9" t="s">
        <v>3366</v>
      </c>
      <c r="S713" s="95" t="str">
        <f t="shared" si="159"/>
        <v>Film Screening: &lt;em&gt;Records Collecting Dust II&lt;/em&gt; with Q&amp;amp;A</v>
      </c>
      <c r="T713" s="86" t="str">
        <f t="shared" si="160"/>
        <v>&amp;#149; Film Screening: &lt;em&gt;Records Collecting Dust II&lt;/em&gt; with Q&amp;amp;A - &lt;b&gt;&lt;a href='blackcat.php' title='list by venue'&gt;Black Cat&lt;/a&gt; (Backstage)&lt;/b&gt; &lt;br&gt;</v>
      </c>
      <c r="U713" s="112" t="str">
        <f>IF(ISBLANK(G713),"","&amp;#149; "&amp;IF(ISBLANK(C713),"","&lt;S&gt;")&amp;I713&amp;IF(ISBLANK(A713),""," - &lt;a href='recommended.php#"&amp;AJ713&amp;"'&gt;&lt;b&gt;&lt;em&gt;&lt;font color='#9C004D'&gt;RECOMMENDED&lt;/font&gt;&lt;/em&gt;&lt;/b&gt;&lt;/a&gt;")&amp;" - "&amp;M713&amp;IF(ISBLANK(K713),K713," - &lt;b&gt;"&amp;K713&amp;"&lt;/b&gt; ")&amp;IF(B713="Sold Out"," - &lt;font color='#000099'&gt;&lt;b&gt;&lt;I&gt;sold out&lt;/I&gt;&lt;/b&gt;&lt;/font&gt;"," - &lt;font color='#728C00'&gt;&lt;em&gt;&lt;a href='http://www.shareasale.com/r.cfm?u=529909&amp;b=234786&amp;m=27601&amp;afftrack=&amp;urllink=www%2Eticketfly%2Ecom%2Fpurchase%2Fevent%2F"&amp;X713&amp;"' target='_blank'&gt;buy tickets&lt;/a&gt;&lt;/em&gt;&lt;/font&gt;")&amp;IF(ISBLANK(C713),"","&lt;/S&gt; &lt;b&gt;"&amp;C713&amp;"&lt;/b&gt;")&amp;"&lt;p&gt;")</f>
        <v>&amp;#149; Wednesday, 12 September 2018 - Film Screening: &lt;em&gt;Records Collecting Dust II&lt;/em&gt; with Q&amp;amp;A - &lt;b&gt;Backstage&lt;/b&gt;  - &lt;font color='#728C00'&gt;&lt;em&gt;&lt;a href='http://www.shareasale.com/r.cfm?u=529909&amp;b=234786&amp;m=27601&amp;afftrack=&amp;urllink=www%2Eticketfly%2Ecom%2Fpurchase%2Fevent%2F1715974' target='_blank'&gt;buy tickets&lt;/a&gt;&lt;/em&gt;&lt;/font&gt;&lt;p&gt;</v>
      </c>
      <c r="V713" s="95" t="str">
        <f t="shared" si="161"/>
        <v>&amp;#149; Film Screening: &lt;em&gt;Records Collecting Dust II&lt;/em&gt; with Q&amp;amp;A - &lt;b&gt;&lt;a href='blackcat.php' title='list by venue'&gt;Black Cat&lt;/a&gt; (Backstage)&lt;/b&gt;  - &lt;font color='#005500'&gt;&lt;b&gt;NEW!&lt;/b&gt;&lt;/font&gt;&lt;br&gt;</v>
      </c>
      <c r="W713" s="90" t="s">
        <v>221</v>
      </c>
      <c r="X713" s="4">
        <v>1715974</v>
      </c>
      <c r="AE713" s="92" t="str">
        <f t="shared" si="162"/>
        <v>Wednesday, 12 September 2018      [&lt;a name='20180912' href='#20180912'&gt;link to this day&lt;/a&gt;]</v>
      </c>
      <c r="AF713" s="96" t="str">
        <f t="shared" si="163"/>
        <v>&lt;a name='20180912'&gt;&lt;b&gt;Wednesday, 12 September 2018: Film Screening: &lt;em&gt;Records Collecting Dust II&lt;/em&gt; with Q&amp;amp;A - &lt;a href='blackcat.php' title='list by venue'&gt;Black Cat&lt;/a&gt; (Backstage)&lt;/b&gt;&lt;/a&gt;&lt;br&gt;</v>
      </c>
      <c r="AG713" s="97">
        <f t="shared" si="164"/>
        <v>2018</v>
      </c>
      <c r="AH713" s="97" t="str">
        <f t="shared" si="165"/>
        <v>09</v>
      </c>
      <c r="AI713" s="97">
        <f t="shared" si="166"/>
        <v>12</v>
      </c>
      <c r="AJ713" s="97" t="str">
        <f t="shared" si="167"/>
        <v>20180912</v>
      </c>
    </row>
    <row r="714" spans="2:36" ht="12" customHeight="1" x14ac:dyDescent="0.15">
      <c r="D714" s="110">
        <v>43223</v>
      </c>
      <c r="E714" s="9" t="s">
        <v>795</v>
      </c>
      <c r="F714" s="86" t="str">
        <f t="shared" si="155"/>
        <v>Wednesday</v>
      </c>
      <c r="G714" s="91">
        <v>43355</v>
      </c>
      <c r="H714" s="92" t="str">
        <f>VLOOKUP(MONTH(G714),VLOOKUP!$W$1:$X$24,2)</f>
        <v>September</v>
      </c>
      <c r="I714" s="92" t="str">
        <f t="shared" si="156"/>
        <v>Wednesday, 12 September 2018</v>
      </c>
      <c r="J714" s="90" t="s">
        <v>674</v>
      </c>
      <c r="K714" s="90" t="s">
        <v>454</v>
      </c>
      <c r="L714" s="86" t="str">
        <f t="shared" si="157"/>
        <v>&lt;a href='bluesalley.php' title='list by venue'&gt;Blues Alley&lt;/a&gt; (Two shows)</v>
      </c>
      <c r="M714" s="86" t="str">
        <f t="shared" si="158"/>
        <v>Paul McCandless with Charged Particles</v>
      </c>
      <c r="N714" s="86" t="str">
        <f>VLOOKUP(J714,VLOOKUP!$A$2:$S$54,19,FALSE)&amp;J714&amp;"&lt;/a&gt;"</f>
        <v>&lt;a href='bluesalley.php' title='list by venue'&gt;Blues Alley&lt;/a&gt;</v>
      </c>
      <c r="O714" s="160" t="s">
        <v>2926</v>
      </c>
      <c r="S714" s="95" t="str">
        <f t="shared" si="159"/>
        <v>Paul McCandless with Charged Particles</v>
      </c>
      <c r="T714" s="86" t="str">
        <f t="shared" si="160"/>
        <v>&amp;#149; Paul McCandless with Charged Particles - &lt;b&gt;&lt;a href='bluesalley.php' title='list by venue'&gt;Blues Alley&lt;/a&gt; (Two shows)&lt;/b&gt; &lt;br&gt;</v>
      </c>
      <c r="U714" s="86" t="str">
        <f>IF(ISBLANK(G714),"","&amp;#149; "&amp;IF(ISBLANK(C714),"","&lt;S&gt;")&amp;I714&amp;IF(ISBLANK(A714),""," - &lt;a href='recommended.php#"&amp;AJ714&amp;"'&gt;&lt;b&gt;&lt;em&gt;&lt;font color='#9C004D'&gt;RECOMMENDED&lt;/font&gt;&lt;/em&gt;&lt;/b&gt;&lt;/a&gt;")&amp;" - "&amp;M714&amp;IF(ISBLANK(K714),K714," - &lt;b&gt;"&amp;K714&amp;"&lt;/b&gt; ")&amp;IF(B714="Sold Out"," - &lt;font color='#000099'&gt;&lt;b&gt;&lt;I&gt;sold out&lt;/I&gt;&lt;/b&gt;&lt;/font&gt;","")&amp;IF(ISBLANK(C714),"","&lt;/S&gt; &lt;b&gt;"&amp;C714&amp;"&lt;/b&gt;")&amp;"&lt;p&gt;")</f>
        <v>&amp;#149; Wednesday, 12 September 2018 - Paul McCandless with Charged Particles - &lt;b&gt;Two shows&lt;/b&gt; &lt;p&gt;</v>
      </c>
      <c r="V714" s="95" t="str">
        <f t="shared" si="161"/>
        <v>&amp;#149; Paul McCandless with Charged Particles - &lt;b&gt;&lt;a href='bluesalley.php' title='list by venue'&gt;Blues Alley&lt;/a&gt; (Two shows)&lt;/b&gt;  - &lt;font color='#005500'&gt;&lt;b&gt;NEW!&lt;/b&gt;&lt;/font&gt;&lt;br&gt;</v>
      </c>
      <c r="W714" s="90" t="s">
        <v>221</v>
      </c>
      <c r="AE714" s="92" t="str">
        <f t="shared" si="162"/>
        <v>Wednesday, 12 September 2018      [&lt;a name='20180912' href='#20180912'&gt;link to this day&lt;/a&gt;]</v>
      </c>
      <c r="AF714" s="96" t="str">
        <f t="shared" si="163"/>
        <v>&lt;a name='20180912'&gt;&lt;b&gt;Wednesday, 12 September 2018: Paul McCandless with Charged Particles - &lt;a href='bluesalley.php' title='list by venue'&gt;Blues Alley&lt;/a&gt; (Two shows)&lt;/b&gt;&lt;/a&gt;&lt;br&gt;</v>
      </c>
      <c r="AG714" s="97">
        <f t="shared" si="164"/>
        <v>2018</v>
      </c>
      <c r="AH714" s="97" t="str">
        <f t="shared" si="165"/>
        <v>09</v>
      </c>
      <c r="AI714" s="97">
        <f t="shared" si="166"/>
        <v>12</v>
      </c>
      <c r="AJ714" s="97" t="str">
        <f t="shared" si="167"/>
        <v>20180912</v>
      </c>
    </row>
    <row r="715" spans="2:36" ht="12" customHeight="1" x14ac:dyDescent="0.15">
      <c r="D715" s="110">
        <v>43273</v>
      </c>
      <c r="E715" s="9" t="s">
        <v>795</v>
      </c>
      <c r="F715" s="86" t="str">
        <f t="shared" si="155"/>
        <v>Wednesday</v>
      </c>
      <c r="G715" s="91">
        <v>43355</v>
      </c>
      <c r="H715" s="92" t="str">
        <f>VLOOKUP(MONTH(G715),VLOOKUP!$W$1:$X$24,2)</f>
        <v>September</v>
      </c>
      <c r="I715" s="92" t="str">
        <f t="shared" si="156"/>
        <v>Wednesday, 12 September 2018</v>
      </c>
      <c r="J715" s="90" t="s">
        <v>484</v>
      </c>
      <c r="L715" s="86" t="str">
        <f t="shared" si="157"/>
        <v>&lt;a href='dc9.php' title='list by venue'&gt;DC9&lt;/a&gt;</v>
      </c>
      <c r="M715" s="86" t="str">
        <f t="shared" si="158"/>
        <v>Remo Drive, Field Medic, and Prince Daddy &amp;amp; the Hyena</v>
      </c>
      <c r="N715" s="86" t="str">
        <f>VLOOKUP(J715,VLOOKUP!$A$2:$S$54,19,FALSE)&amp;J715&amp;"&lt;/a&gt;"</f>
        <v>&lt;a href='dc9.php' title='list by venue'&gt;DC9&lt;/a&gt;</v>
      </c>
      <c r="O715" s="4" t="s">
        <v>2254</v>
      </c>
      <c r="P715" s="4" t="s">
        <v>2591</v>
      </c>
      <c r="Q715" s="4" t="s">
        <v>2828</v>
      </c>
      <c r="R715" s="94"/>
      <c r="S715" s="95" t="str">
        <f t="shared" si="159"/>
        <v>Remo Drive</v>
      </c>
      <c r="T715" s="86" t="str">
        <f t="shared" si="160"/>
        <v>&amp;#149; Remo Drive, Field Medic, and Prince Daddy &amp;amp; the Hyena - &lt;b&gt;&lt;a href='dc9.php' title='list by venue'&gt;DC9&lt;/a&gt;&lt;/b&gt; &lt;br&gt;</v>
      </c>
      <c r="U715" s="112" t="str">
        <f>IF(ISBLANK(G715),"","&amp;#149; "&amp;IF(ISBLANK(C715),"","&lt;S&gt;")&amp;I715&amp;IF(ISBLANK(A715),""," - &lt;a href='recommended.php#"&amp;AJ715&amp;"'&gt;&lt;b&gt;&lt;em&gt;&lt;font color='#9C004D'&gt;RECOMMENDED&lt;/font&gt;&lt;/em&gt;&lt;/b&gt;&lt;/a&gt;")&amp;" - "&amp;M715&amp;IF(ISBLANK(K715),K715," - &lt;b&gt;"&amp;K715&amp;"&lt;/b&gt; ")&amp;IF(B715="Sold Out"," - &lt;font color='#000099'&gt;&lt;b&gt;&lt;I&gt;sold out&lt;/I&gt;&lt;/b&gt;&lt;/font&gt;"," - &lt;font color='#728C00'&gt;&lt;em&gt;&lt;a href='http://www.shareasale.com/r.cfm?u=529909&amp;b=234786&amp;m=27601&amp;afftrack=&amp;urllink=www%2Eticketfly%2Ecom%2Fpurchase%2Fevent%2F"&amp;X715&amp;"' target='_blank'&gt;buy tickets&lt;/a&gt;&lt;/em&gt;&lt;/font&gt;")&amp;IF(ISBLANK(C715),"","&lt;/S&gt; &lt;b&gt;"&amp;C715&amp;"&lt;/b&gt;")&amp;"&lt;p&gt;")</f>
        <v>&amp;#149; Wednesday, 12 September 2018 - Remo Drive, Field Medic, and Prince Daddy &amp;amp; the Hyena - &lt;font color='#728C00'&gt;&lt;em&gt;&lt;a href='http://www.shareasale.com/r.cfm?u=529909&amp;b=234786&amp;m=27601&amp;afftrack=&amp;urllink=www%2Eticketfly%2Ecom%2Fpurchase%2Fevent%2F1710733' target='_blank'&gt;buy tickets&lt;/a&gt;&lt;/em&gt;&lt;/font&gt;&lt;p&gt;</v>
      </c>
      <c r="V715" s="95" t="str">
        <f t="shared" si="161"/>
        <v>&amp;#149; Remo Drive, Field Medic, and Prince Daddy &amp;amp; the Hyena - &lt;b&gt;&lt;a href='dc9.php' title='list by venue'&gt;DC9&lt;/a&gt;&lt;/b&gt;  - &lt;font color='#005500'&gt;&lt;b&gt;NEW!&lt;/b&gt;&lt;/font&gt;&lt;br&gt;</v>
      </c>
      <c r="X715" s="9">
        <v>1710733</v>
      </c>
      <c r="AE715" s="92" t="str">
        <f t="shared" si="162"/>
        <v>Wednesday, 12 September 2018      [&lt;a name='20180912' href='#20180912'&gt;link to this day&lt;/a&gt;]</v>
      </c>
      <c r="AF715" s="96" t="str">
        <f t="shared" si="163"/>
        <v>&lt;a name='20180912'&gt;&lt;b&gt;Wednesday, 12 September 2018: Remo Drive, Field Medic, and Prince Daddy &amp;amp; the Hyena - &lt;a href='dc9.php' title='list by venue'&gt;DC9&lt;/a&gt;&lt;/b&gt;&lt;/a&gt;&lt;br&gt;</v>
      </c>
      <c r="AG715" s="97">
        <f t="shared" si="164"/>
        <v>2018</v>
      </c>
      <c r="AH715" s="97" t="str">
        <f t="shared" si="165"/>
        <v>09</v>
      </c>
      <c r="AI715" s="97">
        <f t="shared" si="166"/>
        <v>12</v>
      </c>
      <c r="AJ715" s="97" t="str">
        <f t="shared" si="167"/>
        <v>20180912</v>
      </c>
    </row>
    <row r="716" spans="2:36" ht="12" customHeight="1" x14ac:dyDescent="0.15">
      <c r="D716" s="110">
        <v>43276</v>
      </c>
      <c r="E716" s="9" t="s">
        <v>795</v>
      </c>
      <c r="F716" s="86" t="str">
        <f t="shared" si="155"/>
        <v>Wednesday</v>
      </c>
      <c r="G716" s="91">
        <v>43355</v>
      </c>
      <c r="H716" s="92" t="str">
        <f>VLOOKUP(MONTH(G716),VLOOKUP!$W$1:$X$24,2)</f>
        <v>September</v>
      </c>
      <c r="I716" s="92" t="str">
        <f t="shared" si="156"/>
        <v>Wednesday, 12 September 2018</v>
      </c>
      <c r="J716" s="90" t="s">
        <v>217</v>
      </c>
      <c r="L716" s="86" t="str">
        <f t="shared" si="157"/>
        <v>&lt;a href='jamminjava.php' title='list by venue'&gt;Jammin' Java&lt;/a&gt;</v>
      </c>
      <c r="M716" s="86" t="str">
        <f t="shared" si="158"/>
        <v>Matt Holubowski &amp;amp; Vera Sola</v>
      </c>
      <c r="N716" s="86" t="str">
        <f>VLOOKUP(J716,VLOOKUP!$A$2:$S$54,19,FALSE)&amp;J716&amp;"&lt;/a&gt;"</f>
        <v>&lt;a href='jamminjava.php' title='list by venue'&gt;Jammin' Java&lt;/a&gt;</v>
      </c>
      <c r="O716" s="9" t="s">
        <v>3268</v>
      </c>
      <c r="S716" s="95" t="str">
        <f t="shared" si="159"/>
        <v>Matt Holubowski &amp;amp; Vera Sola</v>
      </c>
      <c r="T716" s="86" t="str">
        <f t="shared" si="160"/>
        <v>&amp;#149; Matt Holubowski &amp;amp; Vera Sola - &lt;b&gt;&lt;a href='jamminjava.php' title='list by venue'&gt;Jammin' Java&lt;/a&gt;&lt;/b&gt; &lt;br&gt;</v>
      </c>
      <c r="U716" s="112" t="str">
        <f>IF(ISBLANK(G716),"","&amp;#149; "&amp;IF(ISBLANK(C716),"","&lt;S&gt;")&amp;I716&amp;IF(ISBLANK(A716),""," - &lt;a href='recommended.php#"&amp;AJ716&amp;"'&gt;&lt;b&gt;&lt;em&gt;&lt;font color='#9C004D'&gt;RECOMMENDED&lt;/font&gt;&lt;/em&gt;&lt;/b&gt;&lt;/a&gt;")&amp;" - "&amp;M716&amp;IF(ISBLANK(K716),K716," - &lt;b&gt;"&amp;K716&amp;"&lt;/b&gt; ")&amp;IF(B716="Sold Out"," - &lt;font color='#000099'&gt;&lt;b&gt;&lt;I&gt;sold out&lt;/I&gt;&lt;/b&gt;&lt;/font&gt;"," - &lt;font color='#728C00'&gt;&lt;em&gt;&lt;a href='http://www.shareasale.com/r.cfm?u=529909&amp;b=234786&amp;m=27601&amp;afftrack=&amp;urllink=www%2Eticketfly%2Ecom%2Fpurchase%2Fevent%2F"&amp;X716&amp;"' target='_blank'&gt;buy tickets&lt;/a&gt;&lt;/em&gt;&lt;/font&gt;")&amp;IF(ISBLANK(C716),"","&lt;/S&gt; &lt;b&gt;"&amp;C716&amp;"&lt;/b&gt;")&amp;"&lt;p&gt;")</f>
        <v>&amp;#149; Wednesday, 12 September 2018 - Matt Holubowski &amp;amp; Vera Sola - &lt;font color='#728C00'&gt;&lt;em&gt;&lt;a href='http://www.shareasale.com/r.cfm?u=529909&amp;b=234786&amp;m=27601&amp;afftrack=&amp;urllink=www%2Eticketfly%2Ecom%2Fpurchase%2Fevent%2F1701043' target='_blank'&gt;buy tickets&lt;/a&gt;&lt;/em&gt;&lt;/font&gt;&lt;p&gt;</v>
      </c>
      <c r="V716" s="95" t="str">
        <f t="shared" si="161"/>
        <v>&amp;#149; Matt Holubowski &amp;amp; Vera Sola - &lt;b&gt;&lt;a href='jamminjava.php' title='list by venue'&gt;Jammin' Java&lt;/a&gt;&lt;/b&gt;  - &lt;font color='#005500'&gt;&lt;b&gt;NEW!&lt;/b&gt;&lt;/font&gt;&lt;br&gt;</v>
      </c>
      <c r="X716" s="9">
        <v>1701043</v>
      </c>
      <c r="AE716" s="92" t="str">
        <f t="shared" si="162"/>
        <v>Wednesday, 12 September 2018      [&lt;a name='20180912' href='#20180912'&gt;link to this day&lt;/a&gt;]</v>
      </c>
      <c r="AF716" s="96" t="str">
        <f t="shared" si="163"/>
        <v>&lt;a name='20180912'&gt;&lt;b&gt;Wednesday, 12 September 2018: Matt Holubowski &amp;amp; Vera Sola - &lt;a href='jamminjava.php' title='list by venue'&gt;Jammin' Java&lt;/a&gt;&lt;/b&gt;&lt;/a&gt;&lt;br&gt;</v>
      </c>
      <c r="AG716" s="97">
        <f t="shared" si="164"/>
        <v>2018</v>
      </c>
      <c r="AH716" s="97" t="str">
        <f t="shared" si="165"/>
        <v>09</v>
      </c>
      <c r="AI716" s="97">
        <f t="shared" si="166"/>
        <v>12</v>
      </c>
      <c r="AJ716" s="97" t="str">
        <f t="shared" si="167"/>
        <v>20180912</v>
      </c>
    </row>
    <row r="717" spans="2:36" ht="12" customHeight="1" x14ac:dyDescent="0.15">
      <c r="D717" s="110">
        <v>43240</v>
      </c>
      <c r="E717" s="9" t="s">
        <v>795</v>
      </c>
      <c r="F717" s="86" t="str">
        <f t="shared" si="155"/>
        <v>Wednesday</v>
      </c>
      <c r="G717" s="91">
        <v>43355</v>
      </c>
      <c r="H717" s="92" t="str">
        <f>VLOOKUP(MONTH(G717),VLOOKUP!$W$1:$X$24,2)</f>
        <v>September</v>
      </c>
      <c r="I717" s="92" t="str">
        <f t="shared" si="156"/>
        <v>Wednesday, 12 September 2018</v>
      </c>
      <c r="J717" s="90" t="s">
        <v>2345</v>
      </c>
      <c r="L717" s="86" t="str">
        <f t="shared" si="157"/>
        <v>&lt;a href='pearlstreet.php' title='list by venue'&gt;Pearl Street Warehouse&lt;/a&gt; [33 Pearl Street SW, Washington, DC 20024]</v>
      </c>
      <c r="M717" s="86" t="str">
        <f t="shared" si="158"/>
        <v>Sarah Shook &amp;amp; the Disarmers</v>
      </c>
      <c r="N717" s="86" t="str">
        <f>VLOOKUP(J717,VLOOKUP!$A$2:$S$54,19,FALSE)&amp;J717&amp;"&lt;/a&gt; ["&amp;VLOOKUP(J717,VLOOKUP!$A$2:$S$54,3,FALSE)&amp;"]"</f>
        <v>&lt;a href='pearlstreet.php' title='list by venue'&gt;Pearl Street Warehouse&lt;/a&gt; [33 Pearl Street SW, Washington, DC 20024]</v>
      </c>
      <c r="O717" s="9" t="s">
        <v>2178</v>
      </c>
      <c r="S717" s="95" t="str">
        <f t="shared" si="159"/>
        <v>Sarah Shook &amp;amp; the Disarmers</v>
      </c>
      <c r="T717" s="86" t="str">
        <f t="shared" si="160"/>
        <v>&amp;#149; Sarah Shook &amp;amp; the Disarmers - &lt;b&gt;&lt;a href='pearlstreet.php' title='list by venue'&gt;Pearl Street Warehouse&lt;/a&gt; [33 Pearl Street SW, Washington, DC 20024]&lt;/b&gt; &lt;br&gt;</v>
      </c>
      <c r="U717" s="112" t="str">
        <f>IF(ISBLANK(G717),"","&amp;#149; "&amp;IF(ISBLANK(C717),"","&lt;S&gt;")&amp;I717&amp;IF(ISBLANK(A717),""," - &lt;a href='recommended.php#"&amp;AJ717&amp;"'&gt;&lt;b&gt;&lt;em&gt;&lt;font color='#9C004D'&gt;RECOMMENDED&lt;/font&gt;&lt;/em&gt;&lt;/b&gt;&lt;/a&gt;")&amp;" - "&amp;M717&amp;IF(ISBLANK(K717),K717," - &lt;b&gt;"&amp;K717&amp;"&lt;/b&gt; ")&amp;IF(B717="Sold Out"," - &lt;font color='#000099'&gt;&lt;b&gt;&lt;I&gt;sold out&lt;/I&gt;&lt;/b&gt;&lt;/font&gt;"," - &lt;font color='#728C00'&gt;&lt;em&gt;&lt;a href='http://www.shareasale.com/r.cfm?u=529909&amp;b=234786&amp;m=27601&amp;afftrack=&amp;urllink=www%2Eticketfly%2Ecom%2Fpurchase%2Fevent%2F"&amp;X717&amp;"' target='_blank'&gt;buy tickets&lt;/a&gt;&lt;/em&gt;&lt;/font&gt;")&amp;IF(ISBLANK(C717),"","&lt;/S&gt; &lt;b&gt;"&amp;C717&amp;"&lt;/b&gt;")&amp;"&lt;p&gt;")</f>
        <v>&amp;#149; Wednesday, 12 September 2018 - Sarah Shook &amp;amp; the Disarmers - &lt;font color='#728C00'&gt;&lt;em&gt;&lt;a href='http://www.shareasale.com/r.cfm?u=529909&amp;b=234786&amp;m=27601&amp;afftrack=&amp;urllink=www%2Eticketfly%2Ecom%2Fpurchase%2Fevent%2F1703204' target='_blank'&gt;buy tickets&lt;/a&gt;&lt;/em&gt;&lt;/font&gt;&lt;p&gt;</v>
      </c>
      <c r="V717" s="95" t="str">
        <f t="shared" si="161"/>
        <v>&amp;#149; Sarah Shook &amp;amp; the Disarmers - &lt;b&gt;&lt;a href='pearlstreet.php' title='list by venue'&gt;Pearl Street Warehouse&lt;/a&gt; [33 Pearl Street SW, Washington, DC 20024]&lt;/b&gt;  - &lt;font color='#005500'&gt;&lt;b&gt;NEW!&lt;/b&gt;&lt;/font&gt;&lt;br&gt;</v>
      </c>
      <c r="X717" s="9">
        <v>1703204</v>
      </c>
      <c r="AE717" s="92" t="str">
        <f t="shared" si="162"/>
        <v>Wednesday, 12 September 2018      [&lt;a name='20180912' href='#20180912'&gt;link to this day&lt;/a&gt;]</v>
      </c>
      <c r="AF717" s="96" t="str">
        <f t="shared" si="163"/>
        <v>&lt;a name='20180912'&gt;&lt;b&gt;Wednesday, 12 September 2018: Sarah Shook &amp;amp; the Disarmers - &lt;a href='pearlstreet.php' title='list by venue'&gt;Pearl Street Warehouse&lt;/a&gt; [33 Pearl Street SW, Washington, DC 20024]&lt;/b&gt;&lt;/a&gt;&lt;br&gt;</v>
      </c>
      <c r="AG717" s="97">
        <f t="shared" si="164"/>
        <v>2018</v>
      </c>
      <c r="AH717" s="97" t="str">
        <f t="shared" si="165"/>
        <v>09</v>
      </c>
      <c r="AI717" s="97">
        <f t="shared" si="166"/>
        <v>12</v>
      </c>
      <c r="AJ717" s="97" t="str">
        <f t="shared" si="167"/>
        <v>20180912</v>
      </c>
    </row>
    <row r="718" spans="2:36" ht="12" customHeight="1" x14ac:dyDescent="0.15">
      <c r="D718" s="110">
        <v>43273</v>
      </c>
      <c r="E718" s="9" t="s">
        <v>795</v>
      </c>
      <c r="F718" s="86" t="str">
        <f t="shared" si="155"/>
        <v>Wednesday</v>
      </c>
      <c r="G718" s="91">
        <v>43355</v>
      </c>
      <c r="H718" s="92" t="str">
        <f>VLOOKUP(MONTH(G718),VLOOKUP!$W$1:$X$24,2)</f>
        <v>September</v>
      </c>
      <c r="I718" s="92" t="str">
        <f t="shared" si="156"/>
        <v>Wednesday, 12 September 2018</v>
      </c>
      <c r="J718" s="94" t="s">
        <v>605</v>
      </c>
      <c r="L718" s="86" t="str">
        <f t="shared" si="157"/>
        <v>&lt;a href='rnrh.php' title='list by venue'&gt;Rock &amp; Roll Hotel&lt;/a&gt;</v>
      </c>
      <c r="M718" s="86" t="str">
        <f t="shared" si="158"/>
        <v>Yuno</v>
      </c>
      <c r="N718" s="86" t="str">
        <f>VLOOKUP(J718,VLOOKUP!$A$2:$S$54,19,FALSE)&amp;J718&amp;"&lt;/a&gt;"</f>
        <v>&lt;a href='rnrh.php' title='list by venue'&gt;Rock &amp; Roll Hotel&lt;/a&gt;</v>
      </c>
      <c r="O718" s="9" t="s">
        <v>2678</v>
      </c>
      <c r="S718" s="95" t="str">
        <f t="shared" si="159"/>
        <v>Yuno</v>
      </c>
      <c r="T718" s="86" t="str">
        <f t="shared" si="160"/>
        <v>&amp;#149; Yuno - &lt;b&gt;&lt;a href='rnrh.php' title='list by venue'&gt;Rock &amp; Roll Hotel&lt;/a&gt;&lt;/b&gt; &lt;br&gt;</v>
      </c>
      <c r="U718" s="112" t="str">
        <f>IF(ISBLANK(G718),"","&amp;#149; "&amp;IF(ISBLANK(C718),"","&lt;S&gt;")&amp;I718&amp;IF(ISBLANK(A718),""," - &lt;a href='recommended.php#"&amp;AJ718&amp;"'&gt;&lt;b&gt;&lt;em&gt;&lt;font color='#9C004D'&gt;RECOMMENDED&lt;/font&gt;&lt;/em&gt;&lt;/b&gt;&lt;/a&gt;")&amp;" - "&amp;M718&amp;IF(ISBLANK(K718),K718," - &lt;b&gt;"&amp;K718&amp;"&lt;/b&gt; ")&amp;IF(B718="Sold Out"," - &lt;font color='#000099'&gt;&lt;b&gt;&lt;I&gt;sold out&lt;/I&gt;&lt;/b&gt;&lt;/font&gt;"," - &lt;font color='#728C00'&gt;&lt;em&gt;&lt;a href='http://www.shareasale.com/r.cfm?u=529909&amp;b=234786&amp;m=27601&amp;afftrack=&amp;urllink=www%2Eticketfly%2Ecom%2Fpurchase%2Fevent%2F"&amp;X718&amp;"' target='_blank'&gt;buy tickets&lt;/a&gt;&lt;/em&gt;&lt;/font&gt;")&amp;IF(ISBLANK(C718),"","&lt;/S&gt; &lt;b&gt;"&amp;C718&amp;"&lt;/b&gt;")&amp;"&lt;p&gt;")</f>
        <v>&amp;#149; Wednesday, 12 September 2018 - Yuno - &lt;font color='#728C00'&gt;&lt;em&gt;&lt;a href='http://www.shareasale.com/r.cfm?u=529909&amp;b=234786&amp;m=27601&amp;afftrack=&amp;urllink=www%2Eticketfly%2Ecom%2Fpurchase%2Fevent%2F1701337' target='_blank'&gt;buy tickets&lt;/a&gt;&lt;/em&gt;&lt;/font&gt;&lt;p&gt;</v>
      </c>
      <c r="V718" s="95" t="str">
        <f t="shared" si="161"/>
        <v>&amp;#149; Yuno - &lt;b&gt;&lt;a href='rnrh.php' title='list by venue'&gt;Rock &amp; Roll Hotel&lt;/a&gt;&lt;/b&gt;  - &lt;font color='#005500'&gt;&lt;b&gt;NEW!&lt;/b&gt;&lt;/font&gt;&lt;br&gt;</v>
      </c>
      <c r="X718" s="9">
        <v>1701337</v>
      </c>
      <c r="AE718" s="92" t="str">
        <f t="shared" si="162"/>
        <v>Wednesday, 12 September 2018      [&lt;a name='20180912' href='#20180912'&gt;link to this day&lt;/a&gt;]</v>
      </c>
      <c r="AF718" s="96" t="str">
        <f t="shared" si="163"/>
        <v>&lt;a name='20180912'&gt;&lt;b&gt;Wednesday, 12 September 2018: Yuno - &lt;a href='rnrh.php' title='list by venue'&gt;Rock &amp; Roll Hotel&lt;/a&gt;&lt;/b&gt;&lt;/a&gt;&lt;br&gt;</v>
      </c>
      <c r="AG718" s="97">
        <f t="shared" si="164"/>
        <v>2018</v>
      </c>
      <c r="AH718" s="97" t="str">
        <f t="shared" si="165"/>
        <v>09</v>
      </c>
      <c r="AI718" s="97">
        <f t="shared" si="166"/>
        <v>12</v>
      </c>
      <c r="AJ718" s="97" t="str">
        <f t="shared" si="167"/>
        <v>20180912</v>
      </c>
    </row>
    <row r="719" spans="2:36" ht="12" customHeight="1" x14ac:dyDescent="0.15">
      <c r="D719" s="110">
        <v>43217</v>
      </c>
      <c r="E719" s="9" t="s">
        <v>2844</v>
      </c>
      <c r="F719" s="86" t="str">
        <f t="shared" si="155"/>
        <v>Thursday</v>
      </c>
      <c r="G719" s="91">
        <v>43356</v>
      </c>
      <c r="H719" s="92" t="str">
        <f>VLOOKUP(MONTH(G719),VLOOKUP!$W$1:$X$24,2)</f>
        <v>September</v>
      </c>
      <c r="I719" s="92" t="str">
        <f t="shared" si="156"/>
        <v>Thursday, 13 September 2018</v>
      </c>
      <c r="J719" s="93" t="s">
        <v>358</v>
      </c>
      <c r="L719" s="86" t="str">
        <f t="shared" si="157"/>
        <v>8x10 [10 East Cross St, Baltimore, MD 21230]</v>
      </c>
      <c r="M719" s="86" t="str">
        <f t="shared" si="158"/>
        <v>Mt. Joy</v>
      </c>
      <c r="N719" s="93" t="str">
        <f>J719</f>
        <v>8x10 [10 East Cross St, Baltimore, MD 21230]</v>
      </c>
      <c r="O719" s="9" t="s">
        <v>2158</v>
      </c>
      <c r="S719" s="95" t="str">
        <f t="shared" si="159"/>
        <v>Mt. Joy</v>
      </c>
      <c r="T719" s="86" t="str">
        <f t="shared" si="160"/>
        <v>&amp;#149; Mt. Joy - &lt;b&gt;8x10 [10 East Cross St, Baltimore, MD 21230]&lt;/b&gt; &lt;br&gt;</v>
      </c>
      <c r="U719" s="86" t="str">
        <f>IF(ISBLANK(G719),"","&amp;#149; "&amp;IF(ISBLANK(C719),"","&lt;S&gt;")&amp;I719&amp;IF(ISBLANK(A719),""," - &lt;a href='recommended.php#"&amp;AJ719&amp;"'&gt;&lt;b&gt;&lt;em&gt;&lt;font color='#9C004D'&gt;RECOMMENDED&lt;/font&gt;&lt;/em&gt;&lt;/b&gt;&lt;/a&gt;")&amp;" - "&amp;M719&amp;IF(ISBLANK(K719),K719," - &lt;b&gt;"&amp;K719&amp;"&lt;/b&gt; ")&amp;IF(B719="Sold Out"," - &lt;font color='#000099'&gt;&lt;b&gt;&lt;I&gt;sold out&lt;/I&gt;&lt;/b&gt;&lt;/font&gt;","")&amp;IF(ISBLANK(C719),"","&lt;/S&gt; &lt;b&gt;"&amp;C719&amp;"&lt;/b&gt;")&amp;"&lt;p&gt;")</f>
        <v>&amp;#149; Thursday, 13 September 2018 - Mt. Joy&lt;p&gt;</v>
      </c>
      <c r="V719" s="95" t="str">
        <f t="shared" si="161"/>
        <v>&amp;#149; Mt. Joy - &lt;b&gt;8x10 [10 East Cross St, Baltimore, MD 21230]&lt;/b&gt;  - &lt;font color='#005500'&gt;&lt;b&gt;new!&lt;/b&gt;&lt;/font&gt;&lt;br&gt;</v>
      </c>
      <c r="W719" s="90" t="s">
        <v>282</v>
      </c>
      <c r="AE719" s="92" t="str">
        <f t="shared" si="162"/>
        <v>Thursday, 13 September 2018      [&lt;a name='20180913' href='#20180913'&gt;link to this day&lt;/a&gt;]</v>
      </c>
      <c r="AF719" s="96" t="str">
        <f t="shared" si="163"/>
        <v>&lt;a name='20180913'&gt;&lt;b&gt;Thursday, 13 September 2018: Mt. Joy - 8x10 [10 East Cross St, Baltimore, MD 21230]&lt;/b&gt;&lt;/a&gt;&lt;br&gt;</v>
      </c>
      <c r="AG719" s="97">
        <f t="shared" si="164"/>
        <v>2018</v>
      </c>
      <c r="AH719" s="97" t="str">
        <f t="shared" si="165"/>
        <v>09</v>
      </c>
      <c r="AI719" s="97">
        <f t="shared" si="166"/>
        <v>13</v>
      </c>
      <c r="AJ719" s="97" t="str">
        <f t="shared" si="167"/>
        <v>20180913</v>
      </c>
    </row>
    <row r="720" spans="2:36" ht="12" customHeight="1" x14ac:dyDescent="0.15">
      <c r="D720" s="110">
        <v>43289</v>
      </c>
      <c r="E720" s="9" t="s">
        <v>795</v>
      </c>
      <c r="F720" s="86" t="str">
        <f t="shared" si="155"/>
        <v>Thursday</v>
      </c>
      <c r="G720" s="91">
        <v>43356</v>
      </c>
      <c r="H720" s="92" t="str">
        <f>VLOOKUP(MONTH(G720),VLOOKUP!$W$1:$X$24,2)</f>
        <v>September</v>
      </c>
      <c r="I720" s="92" t="str">
        <f t="shared" si="156"/>
        <v>Thursday, 13 September 2018</v>
      </c>
      <c r="J720" s="107" t="s">
        <v>453</v>
      </c>
      <c r="K720" s="106"/>
      <c r="L720" s="86" t="str">
        <f t="shared" si="157"/>
        <v>&lt;a href='bmss.php' title='list by venue'&gt;Baltimore SoundStage&lt;/a&gt;</v>
      </c>
      <c r="M720" s="86" t="str">
        <f t="shared" si="158"/>
        <v>Blessthefall, the Word Alive, Ded, Thousand Below, and A War Within</v>
      </c>
      <c r="N720" s="86" t="str">
        <f>VLOOKUP(J720,VLOOKUP!$A$2:$S$54,19,FALSE)&amp;J720&amp;"&lt;/a&gt;"</f>
        <v>&lt;a href='bmss.php' title='list by venue'&gt;Baltimore SoundStage&lt;/a&gt;</v>
      </c>
      <c r="O720" s="3" t="s">
        <v>3536</v>
      </c>
      <c r="P720" s="3" t="s">
        <v>2332</v>
      </c>
      <c r="Q720" s="3" t="s">
        <v>3537</v>
      </c>
      <c r="R720" s="3" t="s">
        <v>3538</v>
      </c>
      <c r="S720" s="95" t="str">
        <f t="shared" si="159"/>
        <v>Blessthefall</v>
      </c>
      <c r="T720" s="86" t="str">
        <f t="shared" si="160"/>
        <v>&amp;#149; Blessthefall, the Word Alive, Ded, Thousand Below, and A War Within - &lt;b&gt;&lt;a href='bmss.php' title='list by venue'&gt;Baltimore SoundStage&lt;/a&gt;&lt;/b&gt; &lt;br&gt;</v>
      </c>
      <c r="U720" s="86" t="str">
        <f>IF(ISBLANK(G720),"","&amp;#149; "&amp;IF(ISBLANK(C720),"","&lt;S&gt;")&amp;I720&amp;IF(ISBLANK(A720),""," - &lt;a href='recommended.php#"&amp;AJ720&amp;"'&gt;&lt;b&gt;&lt;em&gt;&lt;font color='#9C004D'&gt;RECOMMENDED&lt;/font&gt;&lt;/em&gt;&lt;/b&gt;&lt;/a&gt;")&amp;" - "&amp;M720&amp;IF(ISBLANK(K720),K720," - &lt;b&gt;"&amp;K720&amp;"&lt;/b&gt; ")&amp;IF(B720="Sold Out"," - &lt;font color='#000099'&gt;&lt;b&gt;&lt;I&gt;sold out&lt;/I&gt;&lt;/b&gt;&lt;/font&gt;","")&amp;IF(ISBLANK(C720),"","&lt;/S&gt; &lt;b&gt;"&amp;C720&amp;"&lt;/b&gt;")&amp;"&lt;p&gt;")</f>
        <v>&amp;#149; Thursday, 13 September 2018 - Blessthefall, the Word Alive, Ded, Thousand Below, and A War Within&lt;p&gt;</v>
      </c>
      <c r="V720" s="95" t="str">
        <f t="shared" si="161"/>
        <v>&amp;#149; Blessthefall, the Word Alive, Ded, Thousand Below, and A War Within - &lt;b&gt;&lt;a href='bmss.php' title='list by venue'&gt;Baltimore SoundStage&lt;/a&gt;&lt;/b&gt;  - &lt;font color='#005500'&gt;&lt;b&gt;NEW!&lt;/b&gt;&lt;/font&gt;&lt;br&gt;</v>
      </c>
      <c r="W720" s="90" t="s">
        <v>282</v>
      </c>
      <c r="Z720" s="172">
        <v>0.77083333333333337</v>
      </c>
      <c r="AE720" s="92" t="str">
        <f t="shared" si="162"/>
        <v>Thursday, 13 September 2018      [&lt;a name='20180913' href='#20180913'&gt;link to this day&lt;/a&gt;]</v>
      </c>
      <c r="AF720" s="96" t="str">
        <f t="shared" si="163"/>
        <v>&lt;a name='20180913'&gt;&lt;b&gt;Thursday, 13 September 2018: Blessthefall, the Word Alive, Ded, Thousand Below, and A War Within - &lt;a href='bmss.php' title='list by venue'&gt;Baltimore SoundStage&lt;/a&gt;&lt;/b&gt;&lt;/a&gt;&lt;br&gt;</v>
      </c>
      <c r="AG720" s="97">
        <f t="shared" si="164"/>
        <v>2018</v>
      </c>
      <c r="AH720" s="97" t="str">
        <f t="shared" si="165"/>
        <v>09</v>
      </c>
      <c r="AI720" s="97">
        <f t="shared" si="166"/>
        <v>13</v>
      </c>
      <c r="AJ720" s="97" t="str">
        <f t="shared" si="167"/>
        <v>20180913</v>
      </c>
    </row>
    <row r="721" spans="4:36" ht="12" customHeight="1" x14ac:dyDescent="0.15">
      <c r="D721" s="110">
        <v>43223</v>
      </c>
      <c r="E721" s="9" t="s">
        <v>795</v>
      </c>
      <c r="F721" s="86" t="str">
        <f t="shared" si="155"/>
        <v>Thursday</v>
      </c>
      <c r="G721" s="91">
        <v>43356</v>
      </c>
      <c r="H721" s="92" t="str">
        <f>VLOOKUP(MONTH(G721),VLOOKUP!$W$1:$X$24,2)</f>
        <v>September</v>
      </c>
      <c r="I721" s="92" t="str">
        <f t="shared" si="156"/>
        <v>Thursday, 13 September 2018</v>
      </c>
      <c r="J721" s="90" t="s">
        <v>674</v>
      </c>
      <c r="K721" s="9" t="s">
        <v>2927</v>
      </c>
      <c r="L721" s="86" t="str">
        <f t="shared" si="157"/>
        <v>&lt;a href='bluesalley.php' title='list by venue'&gt;Blues Alley&lt;/a&gt; (Two shows - Rescheduled from 5/18-5/20)</v>
      </c>
      <c r="M721" s="86" t="str">
        <f t="shared" si="158"/>
        <v>Christian McBride's New Jawn</v>
      </c>
      <c r="N721" s="86" t="str">
        <f>VLOOKUP(J721,VLOOKUP!$A$2:$S$54,19,FALSE)&amp;J721&amp;"&lt;/a&gt;"</f>
        <v>&lt;a href='bluesalley.php' title='list by venue'&gt;Blues Alley&lt;/a&gt;</v>
      </c>
      <c r="O721" s="160" t="s">
        <v>2472</v>
      </c>
      <c r="S721" s="95" t="str">
        <f t="shared" si="159"/>
        <v>Christian McBride's New Jawn</v>
      </c>
      <c r="T721" s="86" t="str">
        <f t="shared" si="160"/>
        <v>&amp;#149; Christian McBride's New Jawn - &lt;b&gt;&lt;a href='bluesalley.php' title='list by venue'&gt;Blues Alley&lt;/a&gt; (Two shows - Rescheduled from 5/18-5/20)&lt;/b&gt; &lt;br&gt;</v>
      </c>
      <c r="U721" s="86" t="str">
        <f>IF(ISBLANK(G721),"","&amp;#149; "&amp;IF(ISBLANK(C721),"","&lt;S&gt;")&amp;I721&amp;IF(ISBLANK(A721),""," - &lt;a href='recommended.php#"&amp;AJ721&amp;"'&gt;&lt;b&gt;&lt;em&gt;&lt;font color='#9C004D'&gt;RECOMMENDED&lt;/font&gt;&lt;/em&gt;&lt;/b&gt;&lt;/a&gt;")&amp;" - "&amp;M721&amp;IF(ISBLANK(K721),K721," - &lt;b&gt;"&amp;K721&amp;"&lt;/b&gt; ")&amp;IF(B721="Sold Out"," - &lt;font color='#000099'&gt;&lt;b&gt;&lt;I&gt;sold out&lt;/I&gt;&lt;/b&gt;&lt;/font&gt;","")&amp;IF(ISBLANK(C721),"","&lt;/S&gt; &lt;b&gt;"&amp;C721&amp;"&lt;/b&gt;")&amp;"&lt;p&gt;")</f>
        <v>&amp;#149; Thursday, 13 September 2018 - Christian McBride's New Jawn - &lt;b&gt;Two shows - Rescheduled from 5/18-5/20&lt;/b&gt; &lt;p&gt;</v>
      </c>
      <c r="V721" s="95" t="str">
        <f t="shared" si="161"/>
        <v>&amp;#149; Christian McBride's New Jawn - &lt;b&gt;&lt;a href='bluesalley.php' title='list by venue'&gt;Blues Alley&lt;/a&gt; (Two shows - Rescheduled from 5/18-5/20)&lt;/b&gt;  - &lt;font color='#005500'&gt;&lt;b&gt;NEW!&lt;/b&gt;&lt;/font&gt;&lt;br&gt;</v>
      </c>
      <c r="W721" s="90" t="s">
        <v>221</v>
      </c>
      <c r="AE721" s="92" t="str">
        <f t="shared" si="162"/>
        <v>Thursday, 13 September 2018      [&lt;a name='20180913' href='#20180913'&gt;link to this day&lt;/a&gt;]</v>
      </c>
      <c r="AF721" s="96" t="str">
        <f t="shared" si="163"/>
        <v>&lt;a name='20180913'&gt;&lt;b&gt;Thursday, 13 September 2018: Christian McBride's New Jawn - &lt;a href='bluesalley.php' title='list by venue'&gt;Blues Alley&lt;/a&gt; (Two shows - Rescheduled from 5/18-5/20)&lt;/b&gt;&lt;/a&gt;&lt;br&gt;</v>
      </c>
      <c r="AG721" s="97">
        <f t="shared" si="164"/>
        <v>2018</v>
      </c>
      <c r="AH721" s="97" t="str">
        <f t="shared" si="165"/>
        <v>09</v>
      </c>
      <c r="AI721" s="97">
        <f t="shared" si="166"/>
        <v>13</v>
      </c>
      <c r="AJ721" s="97" t="str">
        <f t="shared" si="167"/>
        <v>20180913</v>
      </c>
    </row>
    <row r="722" spans="4:36" ht="12" customHeight="1" x14ac:dyDescent="0.15">
      <c r="D722" s="110">
        <v>43273</v>
      </c>
      <c r="E722" s="9" t="s">
        <v>795</v>
      </c>
      <c r="F722" s="86" t="str">
        <f t="shared" si="155"/>
        <v>Thursday</v>
      </c>
      <c r="G722" s="91">
        <v>43356</v>
      </c>
      <c r="H722" s="92" t="str">
        <f>VLOOKUP(MONTH(G722),VLOOKUP!$W$1:$X$24,2)</f>
        <v>September</v>
      </c>
      <c r="I722" s="92" t="str">
        <f t="shared" si="156"/>
        <v>Thursday, 13 September 2018</v>
      </c>
      <c r="J722" s="90" t="s">
        <v>484</v>
      </c>
      <c r="L722" s="86" t="str">
        <f t="shared" si="157"/>
        <v>&lt;a href='dc9.php' title='list by venue'&gt;DC9&lt;/a&gt;</v>
      </c>
      <c r="M722" s="86" t="str">
        <f t="shared" si="158"/>
        <v>Van William</v>
      </c>
      <c r="N722" s="86" t="str">
        <f>VLOOKUP(J722,VLOOKUP!$A$2:$S$54,19,FALSE)&amp;J722&amp;"&lt;/a&gt;"</f>
        <v>&lt;a href='dc9.php' title='list by venue'&gt;DC9&lt;/a&gt;</v>
      </c>
      <c r="O722" s="4" t="s">
        <v>2378</v>
      </c>
      <c r="P722" s="94"/>
      <c r="Q722" s="94"/>
      <c r="R722" s="94"/>
      <c r="S722" s="95" t="str">
        <f t="shared" si="159"/>
        <v>Van William</v>
      </c>
      <c r="T722" s="86" t="str">
        <f t="shared" si="160"/>
        <v>&amp;#149; Van William - &lt;b&gt;&lt;a href='dc9.php' title='list by venue'&gt;DC9&lt;/a&gt;&lt;/b&gt; &lt;br&gt;</v>
      </c>
      <c r="U722" s="112" t="str">
        <f>IF(ISBLANK(G722),"","&amp;#149; "&amp;IF(ISBLANK(C722),"","&lt;S&gt;")&amp;I722&amp;IF(ISBLANK(A722),""," - &lt;a href='recommended.php#"&amp;AJ722&amp;"'&gt;&lt;b&gt;&lt;em&gt;&lt;font color='#9C004D'&gt;RECOMMENDED&lt;/font&gt;&lt;/em&gt;&lt;/b&gt;&lt;/a&gt;")&amp;" - "&amp;M722&amp;IF(ISBLANK(K722),K722," - &lt;b&gt;"&amp;K722&amp;"&lt;/b&gt; ")&amp;IF(B722="Sold Out"," - &lt;font color='#000099'&gt;&lt;b&gt;&lt;I&gt;sold out&lt;/I&gt;&lt;/b&gt;&lt;/font&gt;"," - &lt;font color='#728C00'&gt;&lt;em&gt;&lt;a href='http://www.shareasale.com/r.cfm?u=529909&amp;b=234786&amp;m=27601&amp;afftrack=&amp;urllink=www%2Eticketfly%2Ecom%2Fpurchase%2Fevent%2F"&amp;X722&amp;"' target='_blank'&gt;buy tickets&lt;/a&gt;&lt;/em&gt;&lt;/font&gt;")&amp;IF(ISBLANK(C722),"","&lt;/S&gt; &lt;b&gt;"&amp;C722&amp;"&lt;/b&gt;")&amp;"&lt;p&gt;")</f>
        <v>&amp;#149; Thursday, 13 September 2018 - Van William - &lt;font color='#728C00'&gt;&lt;em&gt;&lt;a href='http://www.shareasale.com/r.cfm?u=529909&amp;b=234786&amp;m=27601&amp;afftrack=&amp;urllink=www%2Eticketfly%2Ecom%2Fpurchase%2Fevent%2F1718830' target='_blank'&gt;buy tickets&lt;/a&gt;&lt;/em&gt;&lt;/font&gt;&lt;p&gt;</v>
      </c>
      <c r="V722" s="95" t="str">
        <f t="shared" si="161"/>
        <v>&amp;#149; Van William - &lt;b&gt;&lt;a href='dc9.php' title='list by venue'&gt;DC9&lt;/a&gt;&lt;/b&gt;  - &lt;font color='#005500'&gt;&lt;b&gt;NEW!&lt;/b&gt;&lt;/font&gt;&lt;br&gt;</v>
      </c>
      <c r="X722" s="9">
        <v>1718830</v>
      </c>
      <c r="AE722" s="92" t="str">
        <f t="shared" si="162"/>
        <v>Thursday, 13 September 2018      [&lt;a name='20180913' href='#20180913'&gt;link to this day&lt;/a&gt;]</v>
      </c>
      <c r="AF722" s="96" t="str">
        <f t="shared" si="163"/>
        <v>&lt;a name='20180913'&gt;&lt;b&gt;Thursday, 13 September 2018: Van William - &lt;a href='dc9.php' title='list by venue'&gt;DC9&lt;/a&gt;&lt;/b&gt;&lt;/a&gt;&lt;br&gt;</v>
      </c>
      <c r="AG722" s="97">
        <f t="shared" si="164"/>
        <v>2018</v>
      </c>
      <c r="AH722" s="97" t="str">
        <f t="shared" si="165"/>
        <v>09</v>
      </c>
      <c r="AI722" s="97">
        <f t="shared" si="166"/>
        <v>13</v>
      </c>
      <c r="AJ722" s="97" t="str">
        <f t="shared" si="167"/>
        <v>20180913</v>
      </c>
    </row>
    <row r="723" spans="4:36" ht="12" customHeight="1" x14ac:dyDescent="0.15">
      <c r="D723" s="110">
        <v>43240</v>
      </c>
      <c r="E723" s="9" t="s">
        <v>795</v>
      </c>
      <c r="F723" s="86" t="str">
        <f t="shared" si="155"/>
        <v>Thursday</v>
      </c>
      <c r="G723" s="91">
        <v>43356</v>
      </c>
      <c r="H723" s="92" t="str">
        <f>VLOOKUP(MONTH(G723),VLOOKUP!$W$1:$X$24,2)</f>
        <v>September</v>
      </c>
      <c r="I723" s="92" t="str">
        <f t="shared" si="156"/>
        <v>Thursday, 13 September 2018</v>
      </c>
      <c r="J723" s="90" t="s">
        <v>2345</v>
      </c>
      <c r="L723" s="86" t="str">
        <f t="shared" si="157"/>
        <v>&lt;a href='pearlstreet.php' title='list by venue'&gt;Pearl Street Warehouse&lt;/a&gt; [33 Pearl Street SW, Washington, DC 20024]</v>
      </c>
      <c r="M723" s="86" t="str">
        <f t="shared" si="158"/>
        <v>Eleanor Friedberger</v>
      </c>
      <c r="N723" s="86" t="str">
        <f>VLOOKUP(J723,VLOOKUP!$A$2:$S$54,19,FALSE)&amp;J723&amp;"&lt;/a&gt; ["&amp;VLOOKUP(J723,VLOOKUP!$A$2:$S$54,3,FALSE)&amp;"]"</f>
        <v>&lt;a href='pearlstreet.php' title='list by venue'&gt;Pearl Street Warehouse&lt;/a&gt; [33 Pearl Street SW, Washington, DC 20024]</v>
      </c>
      <c r="O723" s="9" t="s">
        <v>952</v>
      </c>
      <c r="S723" s="95" t="str">
        <f t="shared" si="159"/>
        <v>Eleanor Friedberger</v>
      </c>
      <c r="T723" s="86" t="str">
        <f t="shared" si="160"/>
        <v>&amp;#149; Eleanor Friedberger - &lt;b&gt;&lt;a href='pearlstreet.php' title='list by venue'&gt;Pearl Street Warehouse&lt;/a&gt; [33 Pearl Street SW, Washington, DC 20024]&lt;/b&gt; &lt;br&gt;</v>
      </c>
      <c r="U723" s="112" t="str">
        <f>IF(ISBLANK(G723),"","&amp;#149; "&amp;IF(ISBLANK(C723),"","&lt;S&gt;")&amp;I723&amp;IF(ISBLANK(A723),""," - &lt;a href='recommended.php#"&amp;AJ723&amp;"'&gt;&lt;b&gt;&lt;em&gt;&lt;font color='#9C004D'&gt;RECOMMENDED&lt;/font&gt;&lt;/em&gt;&lt;/b&gt;&lt;/a&gt;")&amp;" - "&amp;M723&amp;IF(ISBLANK(K723),K723," - &lt;b&gt;"&amp;K723&amp;"&lt;/b&gt; ")&amp;IF(B723="Sold Out"," - &lt;font color='#000099'&gt;&lt;b&gt;&lt;I&gt;sold out&lt;/I&gt;&lt;/b&gt;&lt;/font&gt;"," - &lt;font color='#728C00'&gt;&lt;em&gt;&lt;a href='http://www.shareasale.com/r.cfm?u=529909&amp;b=234786&amp;m=27601&amp;afftrack=&amp;urllink=www%2Eticketfly%2Ecom%2Fpurchase%2Fevent%2F"&amp;X723&amp;"' target='_blank'&gt;buy tickets&lt;/a&gt;&lt;/em&gt;&lt;/font&gt;")&amp;IF(ISBLANK(C723),"","&lt;/S&gt; &lt;b&gt;"&amp;C723&amp;"&lt;/b&gt;")&amp;"&lt;p&gt;")</f>
        <v>&amp;#149; Thursday, 13 September 2018 - Eleanor Friedberger - &lt;font color='#728C00'&gt;&lt;em&gt;&lt;a href='http://www.shareasale.com/r.cfm?u=529909&amp;b=234786&amp;m=27601&amp;afftrack=&amp;urllink=www%2Eticketfly%2Ecom%2Fpurchase%2Fevent%2F1695452' target='_blank'&gt;buy tickets&lt;/a&gt;&lt;/em&gt;&lt;/font&gt;&lt;p&gt;</v>
      </c>
      <c r="V723" s="95" t="str">
        <f t="shared" si="161"/>
        <v>&amp;#149; Eleanor Friedberger - &lt;b&gt;&lt;a href='pearlstreet.php' title='list by venue'&gt;Pearl Street Warehouse&lt;/a&gt; [33 Pearl Street SW, Washington, DC 20024]&lt;/b&gt;  - &lt;font color='#005500'&gt;&lt;b&gt;NEW!&lt;/b&gt;&lt;/font&gt;&lt;br&gt;</v>
      </c>
      <c r="X723" s="9">
        <v>1695452</v>
      </c>
      <c r="AE723" s="92" t="str">
        <f t="shared" si="162"/>
        <v>Thursday, 13 September 2018      [&lt;a name='20180913' href='#20180913'&gt;link to this day&lt;/a&gt;]</v>
      </c>
      <c r="AF723" s="96" t="str">
        <f t="shared" si="163"/>
        <v>&lt;a name='20180913'&gt;&lt;b&gt;Thursday, 13 September 2018: Eleanor Friedberger - &lt;a href='pearlstreet.php' title='list by venue'&gt;Pearl Street Warehouse&lt;/a&gt; [33 Pearl Street SW, Washington, DC 20024]&lt;/b&gt;&lt;/a&gt;&lt;br&gt;</v>
      </c>
      <c r="AG723" s="97">
        <f t="shared" si="164"/>
        <v>2018</v>
      </c>
      <c r="AH723" s="97" t="str">
        <f t="shared" si="165"/>
        <v>09</v>
      </c>
      <c r="AI723" s="97">
        <f t="shared" si="166"/>
        <v>13</v>
      </c>
      <c r="AJ723" s="97" t="str">
        <f t="shared" si="167"/>
        <v>20180913</v>
      </c>
    </row>
    <row r="724" spans="4:36" ht="12" customHeight="1" x14ac:dyDescent="0.15">
      <c r="D724" s="110">
        <v>43289</v>
      </c>
      <c r="E724" s="9" t="s">
        <v>795</v>
      </c>
      <c r="F724" s="86" t="str">
        <f t="shared" si="155"/>
        <v>Thursday</v>
      </c>
      <c r="G724" s="91">
        <v>43356</v>
      </c>
      <c r="H724" s="92" t="str">
        <f>VLOOKUP(MONTH(G724),VLOOKUP!$W$1:$X$24,2)</f>
        <v>September</v>
      </c>
      <c r="I724" s="92" t="str">
        <f t="shared" si="156"/>
        <v>Thursday, 13 September 2018</v>
      </c>
      <c r="J724" s="106" t="s">
        <v>415</v>
      </c>
      <c r="L724" s="86" t="str">
        <f t="shared" si="157"/>
        <v>&lt;a href='ramsheadlive.php' title='list by venue'&gt;Rams Head Live! (Baltimore)&lt;/a&gt;</v>
      </c>
      <c r="M724" s="86" t="str">
        <f t="shared" si="158"/>
        <v>Ski Mask the Slump God, Bandhunta Izzy, Danny Towers, and DJ Scheme</v>
      </c>
      <c r="N724" s="86" t="str">
        <f>VLOOKUP(J724,VLOOKUP!$A$2:$S$54,19,FALSE)&amp;J724&amp;"&lt;/a&gt;"</f>
        <v>&lt;a href='ramsheadlive.php' title='list by venue'&gt;Rams Head Live! (Baltimore)&lt;/a&gt;</v>
      </c>
      <c r="O724" s="1" t="s">
        <v>2226</v>
      </c>
      <c r="P724" s="1" t="s">
        <v>3570</v>
      </c>
      <c r="Q724" s="1" t="s">
        <v>3571</v>
      </c>
      <c r="R724" s="1" t="s">
        <v>3572</v>
      </c>
      <c r="S724" s="95" t="str">
        <f t="shared" si="159"/>
        <v>Ski Mask the Slump God</v>
      </c>
      <c r="T724" s="86" t="str">
        <f t="shared" si="160"/>
        <v>&amp;#149; Ski Mask the Slump God, Bandhunta Izzy, Danny Towers, and DJ Scheme - &lt;b&gt;&lt;a href='ramsheadlive.php' title='list by venue'&gt;Rams Head Live! (Baltimore)&lt;/a&gt;&lt;/b&gt; &lt;br&gt;</v>
      </c>
      <c r="U724" s="86" t="str">
        <f>IF(ISBLANK(G724),"","&amp;#149; "&amp;IF(ISBLANK(C724),"","&lt;S&gt;")&amp;I724&amp;IF(ISBLANK(A724),""," - &lt;a href='recommended.php#"&amp;AJ724&amp;"'&gt;&lt;b&gt;&lt;em&gt;&lt;font color='#9C004D'&gt;RECOMMENDED&lt;/font&gt;&lt;/em&gt;&lt;/b&gt;&lt;/a&gt;")&amp;" - "&amp;M724&amp;IF(ISBLANK(K724),K724," - &lt;b&gt;"&amp;K724&amp;"&lt;/b&gt; ")&amp;IF(B724="Sold Out"," - &lt;font color='#000099'&gt;&lt;b&gt;&lt;I&gt;sold out&lt;/I&gt;&lt;/b&gt;&lt;/font&gt;","")&amp;IF(ISBLANK(C724),"","&lt;/S&gt; &lt;b&gt;"&amp;C724&amp;"&lt;/b&gt;")&amp;"&lt;p&gt;")</f>
        <v>&amp;#149; Thursday, 13 September 2018 - Ski Mask the Slump God, Bandhunta Izzy, Danny Towers, and DJ Scheme&lt;p&gt;</v>
      </c>
      <c r="V724" s="95" t="str">
        <f t="shared" si="161"/>
        <v>&amp;#149; Ski Mask the Slump God, Bandhunta Izzy, Danny Towers, and DJ Scheme - &lt;b&gt;&lt;a href='ramsheadlive.php' title='list by venue'&gt;Rams Head Live! (Baltimore)&lt;/a&gt;&lt;/b&gt;  - &lt;font color='#005500'&gt;&lt;b&gt;NEW!&lt;/b&gt;&lt;/font&gt;&lt;br&gt;</v>
      </c>
      <c r="Z724" s="172">
        <v>0.83333333333333337</v>
      </c>
      <c r="AE724" s="92" t="str">
        <f t="shared" si="162"/>
        <v>Thursday, 13 September 2018      [&lt;a name='20180913' href='#20180913'&gt;link to this day&lt;/a&gt;]</v>
      </c>
      <c r="AF724" s="96" t="str">
        <f t="shared" si="163"/>
        <v>&lt;a name='20180913'&gt;&lt;b&gt;Thursday, 13 September 2018: Ski Mask the Slump God, Bandhunta Izzy, Danny Towers, and DJ Scheme - &lt;a href='ramsheadlive.php' title='list by venue'&gt;Rams Head Live! (Baltimore)&lt;/a&gt;&lt;/b&gt;&lt;/a&gt;&lt;br&gt;</v>
      </c>
      <c r="AG724" s="97">
        <f t="shared" si="164"/>
        <v>2018</v>
      </c>
      <c r="AH724" s="97" t="str">
        <f t="shared" si="165"/>
        <v>09</v>
      </c>
      <c r="AI724" s="97">
        <f t="shared" si="166"/>
        <v>13</v>
      </c>
      <c r="AJ724" s="97" t="str">
        <f t="shared" si="167"/>
        <v>20180913</v>
      </c>
    </row>
    <row r="725" spans="4:36" ht="12" customHeight="1" x14ac:dyDescent="0.15">
      <c r="D725" s="110">
        <v>43242</v>
      </c>
      <c r="E725" s="9" t="s">
        <v>795</v>
      </c>
      <c r="F725" s="86" t="str">
        <f t="shared" si="155"/>
        <v>Friday</v>
      </c>
      <c r="G725" s="91">
        <v>43357</v>
      </c>
      <c r="H725" s="92" t="str">
        <f>VLOOKUP(MONTH(G725),VLOOKUP!$W$1:$X$24,2)</f>
        <v>September</v>
      </c>
      <c r="I725" s="92" t="str">
        <f t="shared" si="156"/>
        <v>Friday, 14 September 2018</v>
      </c>
      <c r="J725" s="90" t="s">
        <v>258</v>
      </c>
      <c r="K725" s="9" t="s">
        <v>721</v>
      </c>
      <c r="L725" s="86" t="str">
        <f t="shared" si="157"/>
        <v>&lt;a href='930.php' title='list by venue'&gt;9:30 Club&lt;/a&gt; (Late show - 10 PM)</v>
      </c>
      <c r="M725" s="86" t="str">
        <f t="shared" si="158"/>
        <v>Los Amigos Invisibles</v>
      </c>
      <c r="N725" s="86" t="str">
        <f>VLOOKUP(J725,VLOOKUP!$A$2:$S$54,19,FALSE)&amp;J725&amp;"&lt;/a&gt;"</f>
        <v>&lt;a href='930.php' title='list by venue'&gt;9:30 Club&lt;/a&gt;</v>
      </c>
      <c r="O725" s="9" t="s">
        <v>2040</v>
      </c>
      <c r="S725" s="95" t="str">
        <f t="shared" si="159"/>
        <v>Los Amigos Invisibles</v>
      </c>
      <c r="T725" s="86" t="str">
        <f t="shared" si="160"/>
        <v>&amp;#149; Los Amigos Invisibles - &lt;b&gt;&lt;a href='930.php' title='list by venue'&gt;9:30 Club&lt;/a&gt; (Late show - 10 PM)&lt;/b&gt; &lt;br&gt;</v>
      </c>
      <c r="U725" s="112" t="str">
        <f>IF(ISBLANK(G725),"","&amp;#149; "&amp;IF(ISBLANK(C725),"","&lt;S&gt;")&amp;I725&amp;IF(ISBLANK(A725),""," - &lt;a href='recommended.php#"&amp;AJ725&amp;"'&gt;&lt;b&gt;&lt;em&gt;&lt;font color='#9C004D'&gt;RECOMMENDED&lt;/font&gt;&lt;/em&gt;&lt;/b&gt;&lt;/a&gt;")&amp;" - "&amp;M725&amp;IF(ISBLANK(K725),K725," - &lt;b&gt;"&amp;K725&amp;"&lt;/b&gt; ")&amp;IF(B725="Sold Out"," - &lt;font color='#000099'&gt;&lt;b&gt;&lt;I&gt;sold out&lt;/I&gt;&lt;/b&gt;&lt;/font&gt;"," - &lt;font color='#728C00'&gt;&lt;em&gt;&lt;a href='http://www.shareasale.com/r.cfm?u=529909&amp;b=234786&amp;m=27601&amp;afftrack=&amp;urllink=www%2Eticketfly%2Ecom%2Fpurchase%2Fevent%2F"&amp;X725&amp;"' target='_blank'&gt;buy tickets&lt;/a&gt;&lt;/em&gt;&lt;/font&gt;")&amp;IF(ISBLANK(C725),"","&lt;/S&gt; &lt;b&gt;"&amp;C725&amp;"&lt;/b&gt;")&amp;"&lt;p&gt;")</f>
        <v>&amp;#149; Friday, 14 September 2018 - Los Amigos Invisibles - &lt;b&gt;Late show - 10 PM&lt;/b&gt;  - &lt;font color='#728C00'&gt;&lt;em&gt;&lt;a href='http://www.shareasale.com/r.cfm?u=529909&amp;b=234786&amp;m=27601&amp;afftrack=&amp;urllink=www%2Eticketfly%2Ecom%2Fpurchase%2Fevent%2F1690897' target='_blank'&gt;buy tickets&lt;/a&gt;&lt;/em&gt;&lt;/font&gt;&lt;p&gt;</v>
      </c>
      <c r="V725" s="95" t="str">
        <f t="shared" si="161"/>
        <v>&amp;#149; Los Amigos Invisibles - &lt;b&gt;&lt;a href='930.php' title='list by venue'&gt;9:30 Club&lt;/a&gt; (Late show - 10 PM)&lt;/b&gt;  - &lt;font color='#005500'&gt;&lt;b&gt;NEW!&lt;/b&gt;&lt;/font&gt;&lt;br&gt;</v>
      </c>
      <c r="W725" s="90" t="s">
        <v>221</v>
      </c>
      <c r="X725" s="90">
        <v>1690897</v>
      </c>
      <c r="AE725" s="92" t="str">
        <f t="shared" si="162"/>
        <v>Friday, 14 September 2018      [&lt;a name='20180914' href='#20180914'&gt;link to this day&lt;/a&gt;]</v>
      </c>
      <c r="AF725" s="96" t="str">
        <f t="shared" si="163"/>
        <v>&lt;a name='20180914'&gt;&lt;b&gt;Friday, 14 September 2018: Los Amigos Invisibles - &lt;a href='930.php' title='list by venue'&gt;9:30 Club&lt;/a&gt; (Late show - 10 PM)&lt;/b&gt;&lt;/a&gt;&lt;br&gt;</v>
      </c>
      <c r="AG725" s="97">
        <f t="shared" si="164"/>
        <v>2018</v>
      </c>
      <c r="AH725" s="97" t="str">
        <f t="shared" si="165"/>
        <v>09</v>
      </c>
      <c r="AI725" s="97">
        <f t="shared" si="166"/>
        <v>14</v>
      </c>
      <c r="AJ725" s="97" t="str">
        <f t="shared" si="167"/>
        <v>20180914</v>
      </c>
    </row>
    <row r="726" spans="4:36" ht="12" customHeight="1" x14ac:dyDescent="0.15">
      <c r="D726" s="110">
        <v>43276</v>
      </c>
      <c r="E726" s="9" t="s">
        <v>795</v>
      </c>
      <c r="F726" s="86" t="str">
        <f t="shared" si="155"/>
        <v>Friday</v>
      </c>
      <c r="G726" s="91">
        <v>43357</v>
      </c>
      <c r="H726" s="92" t="str">
        <f>VLOOKUP(MONTH(G726),VLOOKUP!$W$1:$X$24,2)</f>
        <v>September</v>
      </c>
      <c r="I726" s="92" t="str">
        <f t="shared" si="156"/>
        <v>Friday, 14 September 2018</v>
      </c>
      <c r="J726" s="90" t="s">
        <v>1462</v>
      </c>
      <c r="L726" s="86" t="str">
        <f t="shared" si="157"/>
        <v>&lt;a href='amp.php' title='list by venue'&gt;AMP&lt;/a&gt;</v>
      </c>
      <c r="M726" s="86" t="str">
        <f t="shared" si="158"/>
        <v>Charlie Sepulveda &amp;amp; the Turnaround</v>
      </c>
      <c r="N726" s="86" t="str">
        <f>VLOOKUP(J726,VLOOKUP!$A$2:$S$54,19,FALSE)&amp;J726&amp;"&lt;/a&gt;"</f>
        <v>&lt;a href='amp.php' title='list by venue'&gt;AMP&lt;/a&gt;</v>
      </c>
      <c r="O726" s="9" t="s">
        <v>3334</v>
      </c>
      <c r="S726" s="95" t="str">
        <f t="shared" si="159"/>
        <v>Charlie Sepulveda &amp;amp; the Turnaround</v>
      </c>
      <c r="T726" s="86" t="str">
        <f t="shared" si="160"/>
        <v>&amp;#149; Charlie Sepulveda &amp;amp; the Turnaround - &lt;b&gt;&lt;a href='amp.php' title='list by venue'&gt;AMP&lt;/a&gt;&lt;/b&gt; &lt;br&gt;</v>
      </c>
      <c r="U726" s="86" t="str">
        <f>IF(ISBLANK(G726),"","&amp;#149; "&amp;IF(ISBLANK(C726),"","&lt;S&gt;")&amp;I726&amp;IF(ISBLANK(A726),""," - &lt;a href='recommended.php#"&amp;AJ726&amp;"'&gt;&lt;b&gt;&lt;em&gt;&lt;font color='#9C004D'&gt;RECOMMENDED&lt;/font&gt;&lt;/em&gt;&lt;/b&gt;&lt;/a&gt;")&amp;" - "&amp;M726&amp;IF(ISBLANK(K726),K726," - &lt;b&gt;"&amp;K726&amp;"&lt;/b&gt; ")&amp;IF(B726="Sold Out"," - &lt;font color='#000099'&gt;&lt;b&gt;&lt;I&gt;sold out&lt;/I&gt;&lt;/b&gt;&lt;/font&gt;","")&amp;IF(ISBLANK(C726),"","&lt;/S&gt; &lt;b&gt;"&amp;C726&amp;"&lt;/b&gt;")&amp;"&lt;p&gt;")</f>
        <v>&amp;#149; Friday, 14 September 2018 - Charlie Sepulveda &amp;amp; the Turnaround&lt;p&gt;</v>
      </c>
      <c r="V726" s="95" t="str">
        <f t="shared" si="161"/>
        <v>&amp;#149; Charlie Sepulveda &amp;amp; the Turnaround - &lt;b&gt;&lt;a href='amp.php' title='list by venue'&gt;AMP&lt;/a&gt;&lt;/b&gt;  - &lt;font color='#005500'&gt;&lt;b&gt;NEW!&lt;/b&gt;&lt;/font&gt;&lt;br&gt;</v>
      </c>
      <c r="X726" s="99"/>
      <c r="Y726" s="99"/>
      <c r="AE726" s="92" t="str">
        <f t="shared" si="162"/>
        <v>Friday, 14 September 2018      [&lt;a name='20180914' href='#20180914'&gt;link to this day&lt;/a&gt;]</v>
      </c>
      <c r="AF726" s="96" t="str">
        <f t="shared" si="163"/>
        <v>&lt;a name='20180914'&gt;&lt;b&gt;Friday, 14 September 2018: Charlie Sepulveda &amp;amp; the Turnaround - &lt;a href='amp.php' title='list by venue'&gt;AMP&lt;/a&gt;&lt;/b&gt;&lt;/a&gt;&lt;br&gt;</v>
      </c>
      <c r="AG726" s="97">
        <f t="shared" si="164"/>
        <v>2018</v>
      </c>
      <c r="AH726" s="97" t="str">
        <f t="shared" si="165"/>
        <v>09</v>
      </c>
      <c r="AI726" s="97">
        <f t="shared" si="166"/>
        <v>14</v>
      </c>
      <c r="AJ726" s="97" t="str">
        <f t="shared" si="167"/>
        <v>20180914</v>
      </c>
    </row>
    <row r="727" spans="4:36" ht="12" customHeight="1" x14ac:dyDescent="0.15">
      <c r="D727" s="110">
        <v>43209</v>
      </c>
      <c r="E727" s="9" t="s">
        <v>795</v>
      </c>
      <c r="F727" s="86" t="str">
        <f t="shared" si="155"/>
        <v>Friday</v>
      </c>
      <c r="G727" s="91">
        <v>43357</v>
      </c>
      <c r="H727" s="92" t="str">
        <f>VLOOKUP(MONTH(G727),VLOOKUP!$W$1:$X$24,2)</f>
        <v>September</v>
      </c>
      <c r="I727" s="92" t="str">
        <f t="shared" si="156"/>
        <v>Friday, 14 September 2018</v>
      </c>
      <c r="J727" s="107" t="s">
        <v>453</v>
      </c>
      <c r="K727" s="106"/>
      <c r="L727" s="86" t="str">
        <f t="shared" si="157"/>
        <v>&lt;a href='bmss.php' title='list by venue'&gt;Baltimore SoundStage&lt;/a&gt;</v>
      </c>
      <c r="M727" s="86" t="str">
        <f t="shared" si="158"/>
        <v>Life of Agony and Silvertomb</v>
      </c>
      <c r="N727" s="86" t="str">
        <f>VLOOKUP(J727,VLOOKUP!$A$2:$S$54,19,FALSE)&amp;J727&amp;"&lt;/a&gt;"</f>
        <v>&lt;a href='bmss.php' title='list by venue'&gt;Baltimore SoundStage&lt;/a&gt;</v>
      </c>
      <c r="O727" s="3" t="s">
        <v>2813</v>
      </c>
      <c r="P727" s="3" t="s">
        <v>2814</v>
      </c>
      <c r="Q727" s="107"/>
      <c r="R727" s="107"/>
      <c r="S727" s="95" t="str">
        <f t="shared" si="159"/>
        <v>Life of Agony</v>
      </c>
      <c r="T727" s="86" t="str">
        <f t="shared" si="160"/>
        <v>&amp;#149; Life of Agony and Silvertomb - &lt;b&gt;&lt;a href='bmss.php' title='list by venue'&gt;Baltimore SoundStage&lt;/a&gt;&lt;/b&gt; &lt;br&gt;</v>
      </c>
      <c r="U727" s="112" t="str">
        <f>IF(ISBLANK(G727),"","&amp;#149; "&amp;IF(ISBLANK(C727),"","&lt;S&gt;")&amp;I727&amp;IF(ISBLANK(A727),""," - &lt;a href='recommended.php#"&amp;AJ727&amp;"'&gt;&lt;b&gt;&lt;em&gt;&lt;font color='#9C004D'&gt;RECOMMENDED&lt;/font&gt;&lt;/em&gt;&lt;/b&gt;&lt;/a&gt;")&amp;" - "&amp;M727&amp;IF(ISBLANK(K727),K727," - &lt;b&gt;"&amp;K727&amp;"&lt;/b&gt; ")&amp;IF(B727="Sold Out"," - &lt;font color='#000099'&gt;&lt;b&gt;&lt;I&gt;sold out&lt;/I&gt;&lt;/b&gt;&lt;/font&gt;"," - &lt;font color='#728C00'&gt;&lt;em&gt;&lt;a href='http://www.shareasale.com/r.cfm?u=529909&amp;b=234786&amp;m=27601&amp;afftrack=&amp;urllink=www%2Eticketfly%2Ecom%2Fpurchase%2Fevent%2F"&amp;X727&amp;"' target='_blank'&gt;buy tickets&lt;/a&gt;&lt;/em&gt;&lt;/font&gt;")&amp;IF(ISBLANK(C727),"","&lt;/S&gt; &lt;b&gt;"&amp;C727&amp;"&lt;/b&gt;")&amp;"&lt;p&gt;")</f>
        <v>&amp;#149; Friday, 14 September 2018 - Life of Agony and Silvertomb - &lt;font color='#728C00'&gt;&lt;em&gt;&lt;a href='http://www.shareasale.com/r.cfm?u=529909&amp;b=234786&amp;m=27601&amp;afftrack=&amp;urllink=www%2Eticketfly%2Ecom%2Fpurchase%2Fevent%2F1666340' target='_blank'&gt;buy tickets&lt;/a&gt;&lt;/em&gt;&lt;/font&gt;&lt;p&gt;</v>
      </c>
      <c r="V727" s="95" t="str">
        <f t="shared" si="161"/>
        <v>&amp;#149; Life of Agony and Silvertomb - &lt;b&gt;&lt;a href='bmss.php' title='list by venue'&gt;Baltimore SoundStage&lt;/a&gt;&lt;/b&gt;  - &lt;font color='#005500'&gt;&lt;b&gt;NEW!&lt;/b&gt;&lt;/font&gt;&lt;br&gt;</v>
      </c>
      <c r="W727" s="90" t="s">
        <v>282</v>
      </c>
      <c r="X727" s="9">
        <v>1666340</v>
      </c>
      <c r="Z727" s="172">
        <v>0.83333333333333337</v>
      </c>
      <c r="AE727" s="92" t="str">
        <f t="shared" si="162"/>
        <v>Friday, 14 September 2018      [&lt;a name='20180914' href='#20180914'&gt;link to this day&lt;/a&gt;]</v>
      </c>
      <c r="AF727" s="96" t="str">
        <f t="shared" si="163"/>
        <v>&lt;a name='20180914'&gt;&lt;b&gt;Friday, 14 September 2018: Life of Agony and Silvertomb - &lt;a href='bmss.php' title='list by venue'&gt;Baltimore SoundStage&lt;/a&gt;&lt;/b&gt;&lt;/a&gt;&lt;br&gt;</v>
      </c>
      <c r="AG727" s="97">
        <f t="shared" si="164"/>
        <v>2018</v>
      </c>
      <c r="AH727" s="97" t="str">
        <f t="shared" si="165"/>
        <v>09</v>
      </c>
      <c r="AI727" s="97">
        <f t="shared" si="166"/>
        <v>14</v>
      </c>
      <c r="AJ727" s="97" t="str">
        <f t="shared" si="167"/>
        <v>20180914</v>
      </c>
    </row>
    <row r="728" spans="4:36" ht="12" customHeight="1" x14ac:dyDescent="0.15">
      <c r="D728" s="110">
        <v>43223</v>
      </c>
      <c r="E728" s="9" t="s">
        <v>795</v>
      </c>
      <c r="F728" s="86" t="str">
        <f t="shared" si="155"/>
        <v>Friday</v>
      </c>
      <c r="G728" s="91">
        <v>43357</v>
      </c>
      <c r="H728" s="92" t="str">
        <f>VLOOKUP(MONTH(G728),VLOOKUP!$W$1:$X$24,2)</f>
        <v>September</v>
      </c>
      <c r="I728" s="92" t="str">
        <f t="shared" si="156"/>
        <v>Friday, 14 September 2018</v>
      </c>
      <c r="J728" s="90" t="s">
        <v>446</v>
      </c>
      <c r="L728" s="86" t="str">
        <f t="shared" si="157"/>
        <v>&lt;a href='birchmere.php' title='list by venue'&gt;Birchmere&lt;/a&gt;</v>
      </c>
      <c r="M728" s="86" t="str">
        <f t="shared" si="158"/>
        <v>Nils Lofgren &amp;amp; Friends (an acoustic evening)</v>
      </c>
      <c r="N728" s="86" t="str">
        <f>VLOOKUP(J728,VLOOKUP!$A$2:$S$54,19,FALSE)&amp;J728&amp;"&lt;/a&gt;"</f>
        <v>&lt;a href='birchmere.php' title='list by venue'&gt;Birchmere&lt;/a&gt;</v>
      </c>
      <c r="O728" s="9" t="s">
        <v>2949</v>
      </c>
      <c r="S728" s="95" t="str">
        <f t="shared" si="159"/>
        <v>Nils Lofgren &amp;amp; Friends (an acoustic evening)</v>
      </c>
      <c r="T728" s="86" t="str">
        <f t="shared" si="160"/>
        <v>&amp;#149; Nils Lofgren &amp;amp; Friends (an acoustic evening) - &lt;b&gt;&lt;a href='birchmere.php' title='list by venue'&gt;Birchmere&lt;/a&gt;&lt;/b&gt; &lt;br&gt;</v>
      </c>
      <c r="U728" s="86" t="str">
        <f>IF(ISBLANK(G728),"","&amp;#149; "&amp;IF(ISBLANK(C728),"","&lt;S&gt;")&amp;I728&amp;IF(ISBLANK(A728),""," - &lt;a href='recommended.php#"&amp;AJ728&amp;"'&gt;&lt;b&gt;&lt;em&gt;&lt;font color='#9C004D'&gt;RECOMMENDED&lt;/font&gt;&lt;/em&gt;&lt;/b&gt;&lt;/a&gt;")&amp;" - "&amp;M728&amp;IF(ISBLANK(K728),K728," - &lt;b&gt;"&amp;K728&amp;"&lt;/b&gt; ")&amp;IF(B728="Sold Out"," - &lt;font color='#000099'&gt;&lt;b&gt;&lt;I&gt;sold out&lt;/I&gt;&lt;/b&gt;&lt;/font&gt;","")&amp;IF(ISBLANK(C728),"","&lt;/S&gt; &lt;b&gt;"&amp;C728&amp;"&lt;/b&gt;")&amp;"&lt;p&gt;")</f>
        <v>&amp;#149; Friday, 14 September 2018 - Nils Lofgren &amp;amp; Friends (an acoustic evening)&lt;p&gt;</v>
      </c>
      <c r="V728" s="95" t="str">
        <f t="shared" si="161"/>
        <v>&amp;#149; Nils Lofgren &amp;amp; Friends (an acoustic evening) - &lt;b&gt;&lt;a href='birchmere.php' title='list by venue'&gt;Birchmere&lt;/a&gt;&lt;/b&gt;  - &lt;font color='#005500'&gt;&lt;b&gt;NEW!&lt;/b&gt;&lt;/font&gt;&lt;br&gt;</v>
      </c>
      <c r="W728" s="90" t="s">
        <v>488</v>
      </c>
      <c r="AE728" s="92" t="str">
        <f t="shared" si="162"/>
        <v>Friday, 14 September 2018      [&lt;a name='20180914' href='#20180914'&gt;link to this day&lt;/a&gt;]</v>
      </c>
      <c r="AF728" s="96" t="str">
        <f t="shared" si="163"/>
        <v>&lt;a name='20180914'&gt;&lt;b&gt;Friday, 14 September 2018: Nils Lofgren &amp;amp; Friends (an acoustic evening) - &lt;a href='birchmere.php' title='list by venue'&gt;Birchmere&lt;/a&gt;&lt;/b&gt;&lt;/a&gt;&lt;br&gt;</v>
      </c>
      <c r="AG728" s="97">
        <f t="shared" si="164"/>
        <v>2018</v>
      </c>
      <c r="AH728" s="97" t="str">
        <f t="shared" si="165"/>
        <v>09</v>
      </c>
      <c r="AI728" s="97">
        <f t="shared" si="166"/>
        <v>14</v>
      </c>
      <c r="AJ728" s="97" t="str">
        <f t="shared" si="167"/>
        <v>20180914</v>
      </c>
    </row>
    <row r="729" spans="4:36" ht="12" customHeight="1" x14ac:dyDescent="0.15">
      <c r="D729" s="110">
        <v>43223</v>
      </c>
      <c r="E729" s="9" t="s">
        <v>795</v>
      </c>
      <c r="F729" s="86" t="str">
        <f t="shared" si="155"/>
        <v>Friday</v>
      </c>
      <c r="G729" s="91">
        <v>43357</v>
      </c>
      <c r="H729" s="92" t="str">
        <f>VLOOKUP(MONTH(G729),VLOOKUP!$W$1:$X$24,2)</f>
        <v>September</v>
      </c>
      <c r="I729" s="92" t="str">
        <f t="shared" si="156"/>
        <v>Friday, 14 September 2018</v>
      </c>
      <c r="J729" s="90" t="s">
        <v>674</v>
      </c>
      <c r="K729" s="9" t="s">
        <v>2927</v>
      </c>
      <c r="L729" s="86" t="str">
        <f t="shared" si="157"/>
        <v>&lt;a href='bluesalley.php' title='list by venue'&gt;Blues Alley&lt;/a&gt; (Two shows - Rescheduled from 5/18-5/20)</v>
      </c>
      <c r="M729" s="86" t="str">
        <f t="shared" si="158"/>
        <v>Christian McBride's New Jawn</v>
      </c>
      <c r="N729" s="86" t="str">
        <f>VLOOKUP(J729,VLOOKUP!$A$2:$S$54,19,FALSE)&amp;J729&amp;"&lt;/a&gt;"</f>
        <v>&lt;a href='bluesalley.php' title='list by venue'&gt;Blues Alley&lt;/a&gt;</v>
      </c>
      <c r="O729" s="160" t="s">
        <v>2472</v>
      </c>
      <c r="S729" s="95" t="str">
        <f t="shared" si="159"/>
        <v>Christian McBride's New Jawn</v>
      </c>
      <c r="T729" s="86" t="str">
        <f t="shared" si="160"/>
        <v>&amp;#149; Christian McBride's New Jawn - &lt;b&gt;&lt;a href='bluesalley.php' title='list by venue'&gt;Blues Alley&lt;/a&gt; (Two shows - Rescheduled from 5/18-5/20)&lt;/b&gt; &lt;br&gt;</v>
      </c>
      <c r="U729" s="86" t="str">
        <f>IF(ISBLANK(G729),"","&amp;#149; "&amp;IF(ISBLANK(C729),"","&lt;S&gt;")&amp;I729&amp;IF(ISBLANK(A729),""," - &lt;a href='recommended.php#"&amp;AJ729&amp;"'&gt;&lt;b&gt;&lt;em&gt;&lt;font color='#9C004D'&gt;RECOMMENDED&lt;/font&gt;&lt;/em&gt;&lt;/b&gt;&lt;/a&gt;")&amp;" - "&amp;M729&amp;IF(ISBLANK(K729),K729," - &lt;b&gt;"&amp;K729&amp;"&lt;/b&gt; ")&amp;IF(B729="Sold Out"," - &lt;font color='#000099'&gt;&lt;b&gt;&lt;I&gt;sold out&lt;/I&gt;&lt;/b&gt;&lt;/font&gt;","")&amp;IF(ISBLANK(C729),"","&lt;/S&gt; &lt;b&gt;"&amp;C729&amp;"&lt;/b&gt;")&amp;"&lt;p&gt;")</f>
        <v>&amp;#149; Friday, 14 September 2018 - Christian McBride's New Jawn - &lt;b&gt;Two shows - Rescheduled from 5/18-5/20&lt;/b&gt; &lt;p&gt;</v>
      </c>
      <c r="V729" s="95" t="str">
        <f t="shared" si="161"/>
        <v>&amp;#149; Christian McBride's New Jawn - &lt;b&gt;&lt;a href='bluesalley.php' title='list by venue'&gt;Blues Alley&lt;/a&gt; (Two shows - Rescheduled from 5/18-5/20)&lt;/b&gt;  - &lt;font color='#005500'&gt;&lt;b&gt;NEW!&lt;/b&gt;&lt;/font&gt;&lt;br&gt;</v>
      </c>
      <c r="W729" s="90" t="s">
        <v>221</v>
      </c>
      <c r="AE729" s="92" t="str">
        <f t="shared" si="162"/>
        <v>Friday, 14 September 2018      [&lt;a name='20180914' href='#20180914'&gt;link to this day&lt;/a&gt;]</v>
      </c>
      <c r="AF729" s="96" t="str">
        <f t="shared" si="163"/>
        <v>&lt;a name='20180914'&gt;&lt;b&gt;Friday, 14 September 2018: Christian McBride's New Jawn - &lt;a href='bluesalley.php' title='list by venue'&gt;Blues Alley&lt;/a&gt; (Two shows - Rescheduled from 5/18-5/20)&lt;/b&gt;&lt;/a&gt;&lt;br&gt;</v>
      </c>
      <c r="AG729" s="97">
        <f t="shared" si="164"/>
        <v>2018</v>
      </c>
      <c r="AH729" s="97" t="str">
        <f t="shared" si="165"/>
        <v>09</v>
      </c>
      <c r="AI729" s="97">
        <f t="shared" si="166"/>
        <v>14</v>
      </c>
      <c r="AJ729" s="97" t="str">
        <f t="shared" si="167"/>
        <v>20180914</v>
      </c>
    </row>
    <row r="730" spans="4:36" ht="12" customHeight="1" x14ac:dyDescent="0.15">
      <c r="D730" s="110">
        <v>43185</v>
      </c>
      <c r="E730" s="9" t="s">
        <v>795</v>
      </c>
      <c r="F730" s="86" t="str">
        <f t="shared" si="155"/>
        <v>Friday</v>
      </c>
      <c r="G730" s="91">
        <v>43357</v>
      </c>
      <c r="H730" s="92" t="str">
        <f>VLOOKUP(MONTH(G730),VLOOKUP!$W$1:$X$24,2)</f>
        <v>September</v>
      </c>
      <c r="I730" s="92" t="str">
        <f t="shared" si="156"/>
        <v>Friday, 14 September 2018</v>
      </c>
      <c r="J730" s="94" t="s">
        <v>2301</v>
      </c>
      <c r="K730" s="9" t="s">
        <v>2642</v>
      </c>
      <c r="L730" s="86" t="str">
        <f t="shared" si="157"/>
        <v>&lt;a href='capitalonearena.php' title='list by venue'&gt;Capital One Arena (formerly Verizon Center)&lt;/a&gt; (Homeward Bound - Farewell Tour)</v>
      </c>
      <c r="M730" s="86" t="str">
        <f t="shared" si="158"/>
        <v>Paul Simon</v>
      </c>
      <c r="N730" s="86" t="str">
        <f>VLOOKUP(J730,VLOOKUP!$A$2:$S$54,19,FALSE)&amp;J730&amp;"&lt;/a&gt;"</f>
        <v>&lt;a href='capitalonearena.php' title='list by venue'&gt;Capital One Arena (formerly Verizon Center)&lt;/a&gt;</v>
      </c>
      <c r="O730" s="16" t="s">
        <v>2062</v>
      </c>
      <c r="S730" s="95" t="str">
        <f t="shared" si="159"/>
        <v>Paul Simon</v>
      </c>
      <c r="T730" s="86" t="str">
        <f t="shared" si="160"/>
        <v>&amp;#149; Paul Simon - &lt;b&gt;&lt;a href='capitalonearena.php' title='list by venue'&gt;Capital One Arena (formerly Verizon Center)&lt;/a&gt; (Homeward Bound - Farewell Tour)&lt;/b&gt; &lt;br&gt;</v>
      </c>
      <c r="U730" s="86" t="str">
        <f>IF(ISBLANK(G730),"","&amp;#149; "&amp;IF(ISBLANK(C730),"","&lt;S&gt;")&amp;I730&amp;IF(ISBLANK(A730),""," - &lt;a href='recommended.php#"&amp;AJ730&amp;"'&gt;&lt;b&gt;&lt;em&gt;&lt;font color='#9C004D'&gt;RECOMMENDED&lt;/font&gt;&lt;/em&gt;&lt;/b&gt;&lt;/a&gt;")&amp;" - "&amp;M730&amp;IF(ISBLANK(K730),K730," - &lt;b&gt;"&amp;K730&amp;"&lt;/b&gt; ")&amp;IF(B730="Sold Out"," - &lt;font color='#000099'&gt;&lt;b&gt;&lt;I&gt;sold out&lt;/I&gt;&lt;/b&gt;&lt;/font&gt;","")&amp;IF(ISBLANK(C730),"","&lt;/S&gt; &lt;b&gt;"&amp;C730&amp;"&lt;/b&gt;")&amp;"&lt;p&gt;")</f>
        <v>&amp;#149; Friday, 14 September 2018 - Paul Simon - &lt;b&gt;Homeward Bound - Farewell Tour&lt;/b&gt; &lt;p&gt;</v>
      </c>
      <c r="V730" s="95" t="str">
        <f t="shared" si="161"/>
        <v>&amp;#149; Paul Simon - &lt;b&gt;&lt;a href='capitalonearena.php' title='list by venue'&gt;Capital One Arena (formerly Verizon Center)&lt;/a&gt; (Homeward Bound - Farewell Tour)&lt;/b&gt;  - &lt;font color='#005500'&gt;&lt;b&gt;NEW!&lt;/b&gt;&lt;/font&gt;&lt;br&gt;</v>
      </c>
      <c r="AE730" s="92" t="str">
        <f t="shared" si="162"/>
        <v>Friday, 14 September 2018      [&lt;a name='20180914' href='#20180914'&gt;link to this day&lt;/a&gt;]</v>
      </c>
      <c r="AF730" s="96" t="str">
        <f t="shared" si="163"/>
        <v>&lt;a name='20180914'&gt;&lt;b&gt;Friday, 14 September 2018: Paul Simon - &lt;a href='capitalonearena.php' title='list by venue'&gt;Capital One Arena (formerly Verizon Center)&lt;/a&gt; (Homeward Bound - Farewell Tour)&lt;/b&gt;&lt;/a&gt;&lt;br&gt;</v>
      </c>
      <c r="AG730" s="97">
        <f t="shared" si="164"/>
        <v>2018</v>
      </c>
      <c r="AH730" s="97" t="str">
        <f t="shared" si="165"/>
        <v>09</v>
      </c>
      <c r="AI730" s="97">
        <f t="shared" si="166"/>
        <v>14</v>
      </c>
      <c r="AJ730" s="97" t="str">
        <f t="shared" si="167"/>
        <v>20180914</v>
      </c>
    </row>
    <row r="731" spans="4:36" ht="12" customHeight="1" x14ac:dyDescent="0.15">
      <c r="D731" s="110">
        <v>43137</v>
      </c>
      <c r="E731" s="9" t="s">
        <v>795</v>
      </c>
      <c r="F731" s="86" t="str">
        <f t="shared" si="155"/>
        <v>Friday</v>
      </c>
      <c r="G731" s="91">
        <v>43357</v>
      </c>
      <c r="H731" s="92" t="str">
        <f>VLOOKUP(MONTH(G731),VLOOKUP!$W$1:$X$24,2)</f>
        <v>September</v>
      </c>
      <c r="I731" s="92" t="str">
        <f t="shared" si="156"/>
        <v>Friday, 14 September 2018</v>
      </c>
      <c r="J731" s="94" t="s">
        <v>308</v>
      </c>
      <c r="K731" s="9" t="s">
        <v>2497</v>
      </c>
      <c r="L731" s="86" t="str">
        <f t="shared" si="157"/>
        <v>&lt;a href='jll.php' title='list by venue'&gt;Jiffy Lube Live&lt;/a&gt; (No More Tours 2)</v>
      </c>
      <c r="M731" s="86" t="str">
        <f t="shared" si="158"/>
        <v>Ozzy Osbourne and Stone Sour</v>
      </c>
      <c r="N731" s="86" t="str">
        <f>VLOOKUP(J731,VLOOKUP!$A$2:$S$54,19,FALSE)&amp;J731&amp;"&lt;/a&gt;"</f>
        <v>&lt;a href='jll.php' title='list by venue'&gt;Jiffy Lube Live&lt;/a&gt;</v>
      </c>
      <c r="O731" s="174" t="s">
        <v>2496</v>
      </c>
      <c r="P731" s="9" t="s">
        <v>2538</v>
      </c>
      <c r="S731" s="95" t="str">
        <f t="shared" si="159"/>
        <v>Ozzy Osbourne</v>
      </c>
      <c r="T731" s="86" t="str">
        <f t="shared" si="160"/>
        <v>&amp;#149; Ozzy Osbourne and Stone Sour - &lt;b&gt;&lt;a href='jll.php' title='list by venue'&gt;Jiffy Lube Live&lt;/a&gt; (No More Tours 2)&lt;/b&gt; &lt;br&gt;</v>
      </c>
      <c r="U731" s="86" t="str">
        <f>IF(ISBLANK(G731),"","&amp;#149; "&amp;IF(ISBLANK(C731),"","&lt;S&gt;")&amp;I731&amp;IF(ISBLANK(A731),""," - &lt;a href='recommended.php#"&amp;AJ731&amp;"'&gt;&lt;b&gt;&lt;em&gt;&lt;font color='#9C004D'&gt;RECOMMENDED&lt;/font&gt;&lt;/em&gt;&lt;/b&gt;&lt;/a&gt;")&amp;" - "&amp;M731&amp;IF(ISBLANK(K731),K731," - &lt;b&gt;"&amp;K731&amp;"&lt;/b&gt; ")&amp;IF(B731="Sold Out"," - &lt;font color='#000099'&gt;&lt;b&gt;&lt;I&gt;sold out&lt;/I&gt;&lt;/b&gt;&lt;/font&gt;","")&amp;IF(ISBLANK(C731),"","&lt;/S&gt; &lt;b&gt;"&amp;C731&amp;"&lt;/b&gt;")&amp;"&lt;p&gt;")</f>
        <v>&amp;#149; Friday, 14 September 2018 - Ozzy Osbourne and Stone Sour - &lt;b&gt;No More Tours 2&lt;/b&gt; &lt;p&gt;</v>
      </c>
      <c r="V731" s="95" t="str">
        <f t="shared" si="161"/>
        <v>&amp;#149; Ozzy Osbourne and Stone Sour - &lt;b&gt;&lt;a href='jll.php' title='list by venue'&gt;Jiffy Lube Live&lt;/a&gt; (No More Tours 2)&lt;/b&gt;  - &lt;font color='#005500'&gt;&lt;b&gt;NEW!&lt;/b&gt;&lt;/font&gt;&lt;br&gt;</v>
      </c>
      <c r="AE731" s="92" t="str">
        <f t="shared" si="162"/>
        <v>Friday, 14 September 2018      [&lt;a name='20180914' href='#20180914'&gt;link to this day&lt;/a&gt;]</v>
      </c>
      <c r="AF731" s="96" t="str">
        <f t="shared" si="163"/>
        <v>&lt;a name='20180914'&gt;&lt;b&gt;Friday, 14 September 2018: Ozzy Osbourne and Stone Sour - &lt;a href='jll.php' title='list by venue'&gt;Jiffy Lube Live&lt;/a&gt; (No More Tours 2)&lt;/b&gt;&lt;/a&gt;&lt;br&gt;</v>
      </c>
      <c r="AG731" s="97">
        <f t="shared" si="164"/>
        <v>2018</v>
      </c>
      <c r="AH731" s="97" t="str">
        <f t="shared" si="165"/>
        <v>09</v>
      </c>
      <c r="AI731" s="97">
        <f t="shared" si="166"/>
        <v>14</v>
      </c>
      <c r="AJ731" s="97" t="str">
        <f t="shared" si="167"/>
        <v>20180914</v>
      </c>
    </row>
    <row r="732" spans="4:36" ht="12" customHeight="1" x14ac:dyDescent="0.15">
      <c r="D732" s="110">
        <v>43289</v>
      </c>
      <c r="E732" s="9" t="s">
        <v>795</v>
      </c>
      <c r="F732" s="86" t="str">
        <f t="shared" si="155"/>
        <v>Friday</v>
      </c>
      <c r="G732" s="91">
        <v>43357</v>
      </c>
      <c r="H732" s="92" t="str">
        <f>VLOOKUP(MONTH(G732),VLOOKUP!$W$1:$X$24,2)</f>
        <v>September</v>
      </c>
      <c r="I732" s="92" t="str">
        <f t="shared" si="156"/>
        <v>Friday, 14 September 2018</v>
      </c>
      <c r="J732" s="106" t="s">
        <v>415</v>
      </c>
      <c r="K732" s="9" t="s">
        <v>3573</v>
      </c>
      <c r="L732" s="86" t="str">
        <f t="shared" si="157"/>
        <v>&lt;a href='ramsheadlive.php' title='list by venue'&gt;Rams Head Live! (Baltimore)&lt;/a&gt; (Off to the Races 2018 Tour . . . Continued!)</v>
      </c>
      <c r="M732" s="86" t="str">
        <f t="shared" si="158"/>
        <v>Jukebox the Ghost</v>
      </c>
      <c r="N732" s="86" t="str">
        <f>VLOOKUP(J732,VLOOKUP!$A$2:$S$54,19,FALSE)&amp;J732&amp;"&lt;/a&gt;"</f>
        <v>&lt;a href='ramsheadlive.php' title='list by venue'&gt;Rams Head Live! (Baltimore)&lt;/a&gt;</v>
      </c>
      <c r="O732" s="1" t="s">
        <v>2509</v>
      </c>
      <c r="P732" s="106"/>
      <c r="Q732" s="106"/>
      <c r="R732" s="106"/>
      <c r="S732" s="95" t="str">
        <f t="shared" si="159"/>
        <v>Jukebox the Ghost</v>
      </c>
      <c r="T732" s="86" t="str">
        <f t="shared" si="160"/>
        <v>&amp;#149; Jukebox the Ghost - &lt;b&gt;&lt;a href='ramsheadlive.php' title='list by venue'&gt;Rams Head Live! (Baltimore)&lt;/a&gt; (Off to the Races 2018 Tour . . . Continued!)&lt;/b&gt; &lt;br&gt;</v>
      </c>
      <c r="U732" s="86" t="str">
        <f>IF(ISBLANK(G732),"","&amp;#149; "&amp;IF(ISBLANK(C732),"","&lt;S&gt;")&amp;I732&amp;IF(ISBLANK(A732),""," - &lt;a href='recommended.php#"&amp;AJ732&amp;"'&gt;&lt;b&gt;&lt;em&gt;&lt;font color='#9C004D'&gt;RECOMMENDED&lt;/font&gt;&lt;/em&gt;&lt;/b&gt;&lt;/a&gt;")&amp;" - "&amp;M732&amp;IF(ISBLANK(K732),K732," - &lt;b&gt;"&amp;K732&amp;"&lt;/b&gt; ")&amp;IF(B732="Sold Out"," - &lt;font color='#000099'&gt;&lt;b&gt;&lt;I&gt;sold out&lt;/I&gt;&lt;/b&gt;&lt;/font&gt;","")&amp;IF(ISBLANK(C732),"","&lt;/S&gt; &lt;b&gt;"&amp;C732&amp;"&lt;/b&gt;")&amp;"&lt;p&gt;")</f>
        <v>&amp;#149; Friday, 14 September 2018 - Jukebox the Ghost - &lt;b&gt;Off to the Races 2018 Tour . . . Continued!&lt;/b&gt; &lt;p&gt;</v>
      </c>
      <c r="V732" s="95" t="str">
        <f t="shared" si="161"/>
        <v>&amp;#149; Jukebox the Ghost - &lt;b&gt;&lt;a href='ramsheadlive.php' title='list by venue'&gt;Rams Head Live! (Baltimore)&lt;/a&gt; (Off to the Races 2018 Tour . . . Continued!)&lt;/b&gt;  - &lt;font color='#005500'&gt;&lt;b&gt;NEW!&lt;/b&gt;&lt;/font&gt;&lt;br&gt;</v>
      </c>
      <c r="Z732" s="172">
        <v>0.83333333333333337</v>
      </c>
      <c r="AE732" s="92" t="str">
        <f t="shared" si="162"/>
        <v>Friday, 14 September 2018      [&lt;a name='20180914' href='#20180914'&gt;link to this day&lt;/a&gt;]</v>
      </c>
      <c r="AF732" s="96" t="str">
        <f t="shared" si="163"/>
        <v>&lt;a name='20180914'&gt;&lt;b&gt;Friday, 14 September 2018: Jukebox the Ghost - &lt;a href='ramsheadlive.php' title='list by venue'&gt;Rams Head Live! (Baltimore)&lt;/a&gt; (Off to the Races 2018 Tour . . . Continued!)&lt;/b&gt;&lt;/a&gt;&lt;br&gt;</v>
      </c>
      <c r="AG732" s="97">
        <f t="shared" si="164"/>
        <v>2018</v>
      </c>
      <c r="AH732" s="97" t="str">
        <f t="shared" si="165"/>
        <v>09</v>
      </c>
      <c r="AI732" s="97">
        <f t="shared" si="166"/>
        <v>14</v>
      </c>
      <c r="AJ732" s="97" t="str">
        <f t="shared" si="167"/>
        <v>20180914</v>
      </c>
    </row>
    <row r="733" spans="4:36" ht="12" customHeight="1" x14ac:dyDescent="0.15">
      <c r="D733" s="110">
        <v>43207</v>
      </c>
      <c r="E733" s="9" t="s">
        <v>795</v>
      </c>
      <c r="F733" s="86" t="str">
        <f t="shared" si="155"/>
        <v>Friday</v>
      </c>
      <c r="G733" s="91">
        <v>43357</v>
      </c>
      <c r="H733" s="92" t="str">
        <f>VLOOKUP(MONTH(G733),VLOOKUP!$W$1:$X$24,2)</f>
        <v>September</v>
      </c>
      <c r="I733" s="92" t="str">
        <f t="shared" si="156"/>
        <v>Friday, 14 September 2018</v>
      </c>
      <c r="J733" s="94" t="s">
        <v>200</v>
      </c>
      <c r="L733" s="86" t="str">
        <f t="shared" si="157"/>
        <v>&lt;a href='hamilton.php' title='list by venue'&gt;the Hamilton&lt;/a&gt;</v>
      </c>
      <c r="M733" s="86" t="str">
        <f t="shared" si="158"/>
        <v>John Mayall</v>
      </c>
      <c r="N733" s="86" t="str">
        <f>VLOOKUP(J733,VLOOKUP!$A$2:$S$54,19,FALSE)&amp;J733&amp;"&lt;/a&gt;"</f>
        <v>&lt;a href='hamilton.php' title='list by venue'&gt;the Hamilton&lt;/a&gt;</v>
      </c>
      <c r="O733" s="4" t="s">
        <v>2101</v>
      </c>
      <c r="S733" s="95" t="str">
        <f t="shared" si="159"/>
        <v>John Mayall</v>
      </c>
      <c r="T733" s="86" t="str">
        <f t="shared" si="160"/>
        <v>&amp;#149; John Mayall - &lt;b&gt;&lt;a href='hamilton.php' title='list by venue'&gt;the Hamilton&lt;/a&gt;&lt;/b&gt; &lt;br&gt;</v>
      </c>
      <c r="U733" s="112" t="str">
        <f>IF(ISBLANK(G733),"","&amp;#149; "&amp;IF(ISBLANK(C733),"","&lt;S&gt;")&amp;I733&amp;IF(ISBLANK(A733),""," - &lt;a href='recommended.php#"&amp;AJ733&amp;"'&gt;&lt;b&gt;&lt;em&gt;&lt;font color='#9C004D'&gt;RECOMMENDED&lt;/font&gt;&lt;/em&gt;&lt;/b&gt;&lt;/a&gt;")&amp;" - "&amp;M733&amp;IF(ISBLANK(K733),K733," - &lt;b&gt;"&amp;K733&amp;"&lt;/b&gt; ")&amp;IF(B733="Sold Out"," - &lt;font color='#000099'&gt;&lt;b&gt;&lt;I&gt;sold out&lt;/I&gt;&lt;/b&gt;&lt;/font&gt;"," - &lt;font color='#728C00'&gt;&lt;em&gt;&lt;a href='http://www.shareasale.com/r.cfm?u=529909&amp;b=234786&amp;m=27601&amp;afftrack=&amp;urllink=www%2Eticketfly%2Ecom%2Fpurchase%2Fevent%2F"&amp;X733&amp;"' target='_blank'&gt;buy tickets&lt;/a&gt;&lt;/em&gt;&lt;/font&gt;")&amp;IF(ISBLANK(C733),"","&lt;/S&gt; &lt;b&gt;"&amp;C733&amp;"&lt;/b&gt;")&amp;"&lt;p&gt;")</f>
        <v>&amp;#149; Friday, 14 September 2018 - John Mayall - &lt;font color='#728C00'&gt;&lt;em&gt;&lt;a href='http://www.shareasale.com/r.cfm?u=529909&amp;b=234786&amp;m=27601&amp;afftrack=&amp;urllink=www%2Eticketfly%2Ecom%2Fpurchase%2Fevent%2F1682159' target='_blank'&gt;buy tickets&lt;/a&gt;&lt;/em&gt;&lt;/font&gt;&lt;p&gt;</v>
      </c>
      <c r="V733" s="95" t="str">
        <f t="shared" si="161"/>
        <v>&amp;#149; John Mayall - &lt;b&gt;&lt;a href='hamilton.php' title='list by venue'&gt;the Hamilton&lt;/a&gt;&lt;/b&gt;  - &lt;font color='#005500'&gt;&lt;b&gt;NEW!&lt;/b&gt;&lt;/font&gt;&lt;br&gt;</v>
      </c>
      <c r="X733" s="9">
        <v>1682159</v>
      </c>
      <c r="AE733" s="92" t="str">
        <f t="shared" si="162"/>
        <v>Friday, 14 September 2018      [&lt;a name='20180914' href='#20180914'&gt;link to this day&lt;/a&gt;]</v>
      </c>
      <c r="AF733" s="96" t="str">
        <f t="shared" si="163"/>
        <v>&lt;a name='20180914'&gt;&lt;b&gt;Friday, 14 September 2018: John Mayall - &lt;a href='hamilton.php' title='list by venue'&gt;the Hamilton&lt;/a&gt;&lt;/b&gt;&lt;/a&gt;&lt;br&gt;</v>
      </c>
      <c r="AG733" s="97">
        <f t="shared" si="164"/>
        <v>2018</v>
      </c>
      <c r="AH733" s="97" t="str">
        <f t="shared" si="165"/>
        <v>09</v>
      </c>
      <c r="AI733" s="97">
        <f t="shared" si="166"/>
        <v>14</v>
      </c>
      <c r="AJ733" s="97" t="str">
        <f t="shared" si="167"/>
        <v>20180914</v>
      </c>
    </row>
    <row r="734" spans="4:36" ht="12" customHeight="1" x14ac:dyDescent="0.15">
      <c r="D734" s="110">
        <v>43273</v>
      </c>
      <c r="E734" s="9" t="s">
        <v>795</v>
      </c>
      <c r="F734" s="86" t="str">
        <f t="shared" si="155"/>
        <v>Saturday</v>
      </c>
      <c r="G734" s="91">
        <v>43358</v>
      </c>
      <c r="H734" s="92" t="str">
        <f>VLOOKUP(MONTH(G734),VLOOKUP!$W$1:$X$24,2)</f>
        <v>September</v>
      </c>
      <c r="I734" s="92" t="str">
        <f t="shared" si="156"/>
        <v>Saturday, 15 September 2018</v>
      </c>
      <c r="J734" s="90" t="s">
        <v>258</v>
      </c>
      <c r="K734" s="9" t="s">
        <v>721</v>
      </c>
      <c r="L734" s="86" t="str">
        <f t="shared" si="157"/>
        <v>&lt;a href='930.php' title='list by venue'&gt;9:30 Club&lt;/a&gt; (Late show - 10 PM)</v>
      </c>
      <c r="M734" s="86" t="str">
        <f t="shared" si="158"/>
        <v>Alina Baraz</v>
      </c>
      <c r="N734" s="86" t="str">
        <f>VLOOKUP(J734,VLOOKUP!$A$2:$S$54,19,FALSE)&amp;J734&amp;"&lt;/a&gt;"</f>
        <v>&lt;a href='930.php' title='list by venue'&gt;9:30 Club&lt;/a&gt;</v>
      </c>
      <c r="O734" s="9" t="s">
        <v>1991</v>
      </c>
      <c r="S734" s="95" t="str">
        <f t="shared" si="159"/>
        <v>Alina Baraz</v>
      </c>
      <c r="T734" s="86" t="str">
        <f t="shared" si="160"/>
        <v>&amp;#149; Alina Baraz - &lt;b&gt;&lt;a href='930.php' title='list by venue'&gt;9:30 Club&lt;/a&gt; (Late show - 10 PM)&lt;/b&gt; &lt;br&gt;</v>
      </c>
      <c r="U734" s="112" t="str">
        <f>IF(ISBLANK(G734),"","&amp;#149; "&amp;IF(ISBLANK(C734),"","&lt;S&gt;")&amp;I734&amp;IF(ISBLANK(A734),""," - &lt;a href='recommended.php#"&amp;AJ734&amp;"'&gt;&lt;b&gt;&lt;em&gt;&lt;font color='#9C004D'&gt;RECOMMENDED&lt;/font&gt;&lt;/em&gt;&lt;/b&gt;&lt;/a&gt;")&amp;" - "&amp;M734&amp;IF(ISBLANK(K734),K734," - &lt;b&gt;"&amp;K734&amp;"&lt;/b&gt; ")&amp;IF(B734="Sold Out"," - &lt;font color='#000099'&gt;&lt;b&gt;&lt;I&gt;sold out&lt;/I&gt;&lt;/b&gt;&lt;/font&gt;"," - &lt;font color='#728C00'&gt;&lt;em&gt;&lt;a href='http://www.shareasale.com/r.cfm?u=529909&amp;b=234786&amp;m=27601&amp;afftrack=&amp;urllink=www%2Eticketfly%2Ecom%2Fpurchase%2Fevent%2F"&amp;X734&amp;"' target='_blank'&gt;buy tickets&lt;/a&gt;&lt;/em&gt;&lt;/font&gt;")&amp;IF(ISBLANK(C734),"","&lt;/S&gt; &lt;b&gt;"&amp;C734&amp;"&lt;/b&gt;")&amp;"&lt;p&gt;")</f>
        <v>&amp;#149; Saturday, 15 September 2018 - Alina Baraz - &lt;b&gt;Late show - 10 PM&lt;/b&gt;  - &lt;font color='#728C00'&gt;&lt;em&gt;&lt;a href='http://www.shareasale.com/r.cfm?u=529909&amp;b=234786&amp;m=27601&amp;afftrack=&amp;urllink=www%2Eticketfly%2Ecom%2Fpurchase%2Fevent%2F1706608' target='_blank'&gt;buy tickets&lt;/a&gt;&lt;/em&gt;&lt;/font&gt;&lt;p&gt;</v>
      </c>
      <c r="V734" s="95" t="str">
        <f t="shared" si="161"/>
        <v>&amp;#149; Alina Baraz - &lt;b&gt;&lt;a href='930.php' title='list by venue'&gt;9:30 Club&lt;/a&gt; (Late show - 10 PM)&lt;/b&gt;  - &lt;font color='#005500'&gt;&lt;b&gt;NEW!&lt;/b&gt;&lt;/font&gt;&lt;br&gt;</v>
      </c>
      <c r="W734" s="90" t="s">
        <v>221</v>
      </c>
      <c r="X734" s="9">
        <v>1706608</v>
      </c>
      <c r="AE734" s="92" t="str">
        <f t="shared" si="162"/>
        <v>Saturday, 15 September 2018      [&lt;a name='20180915' href='#20180915'&gt;link to this day&lt;/a&gt;]</v>
      </c>
      <c r="AF734" s="96" t="str">
        <f t="shared" si="163"/>
        <v>&lt;a name='20180915'&gt;&lt;b&gt;Saturday, 15 September 2018: Alina Baraz - &lt;a href='930.php' title='list by venue'&gt;9:30 Club&lt;/a&gt; (Late show - 10 PM)&lt;/b&gt;&lt;/a&gt;&lt;br&gt;</v>
      </c>
      <c r="AG734" s="97">
        <f t="shared" si="164"/>
        <v>2018</v>
      </c>
      <c r="AH734" s="97" t="str">
        <f t="shared" si="165"/>
        <v>09</v>
      </c>
      <c r="AI734" s="97">
        <f t="shared" si="166"/>
        <v>15</v>
      </c>
      <c r="AJ734" s="97" t="str">
        <f t="shared" si="167"/>
        <v>20180915</v>
      </c>
    </row>
    <row r="735" spans="4:36" ht="12" customHeight="1" x14ac:dyDescent="0.15">
      <c r="D735" s="110">
        <v>43289</v>
      </c>
      <c r="E735" s="9" t="s">
        <v>795</v>
      </c>
      <c r="F735" s="86" t="str">
        <f t="shared" si="155"/>
        <v>Saturday</v>
      </c>
      <c r="G735" s="91">
        <v>43358</v>
      </c>
      <c r="H735" s="92" t="str">
        <f>VLOOKUP(MONTH(G735),VLOOKUP!$W$1:$X$24,2)</f>
        <v>September</v>
      </c>
      <c r="I735" s="92" t="str">
        <f t="shared" si="156"/>
        <v>Saturday, 15 September 2018</v>
      </c>
      <c r="J735" s="107" t="s">
        <v>453</v>
      </c>
      <c r="K735" s="106"/>
      <c r="L735" s="86" t="str">
        <f t="shared" si="157"/>
        <v>&lt;a href='bmss.php' title='list by venue'&gt;Baltimore SoundStage&lt;/a&gt;</v>
      </c>
      <c r="M735" s="86" t="str">
        <f t="shared" si="158"/>
        <v>Propagandhi and Iron Chic</v>
      </c>
      <c r="N735" s="86" t="str">
        <f>VLOOKUP(J735,VLOOKUP!$A$2:$S$54,19,FALSE)&amp;J735&amp;"&lt;/a&gt;"</f>
        <v>&lt;a href='bmss.php' title='list by venue'&gt;Baltimore SoundStage&lt;/a&gt;</v>
      </c>
      <c r="O735" s="3" t="s">
        <v>2283</v>
      </c>
      <c r="P735" s="3" t="s">
        <v>2053</v>
      </c>
      <c r="Q735" s="107"/>
      <c r="R735" s="107"/>
      <c r="S735" s="95" t="str">
        <f t="shared" si="159"/>
        <v>Propagandhi</v>
      </c>
      <c r="T735" s="86" t="str">
        <f t="shared" si="160"/>
        <v>&amp;#149; Propagandhi and Iron Chic - &lt;b&gt;&lt;a href='bmss.php' title='list by venue'&gt;Baltimore SoundStage&lt;/a&gt;&lt;/b&gt; &lt;br&gt;</v>
      </c>
      <c r="U735" s="86" t="str">
        <f>IF(ISBLANK(G735),"","&amp;#149; "&amp;IF(ISBLANK(C735),"","&lt;S&gt;")&amp;I735&amp;IF(ISBLANK(A735),""," - &lt;a href='recommended.php#"&amp;AJ735&amp;"'&gt;&lt;b&gt;&lt;em&gt;&lt;font color='#9C004D'&gt;RECOMMENDED&lt;/font&gt;&lt;/em&gt;&lt;/b&gt;&lt;/a&gt;")&amp;" - "&amp;M735&amp;IF(ISBLANK(K735),K735," - &lt;b&gt;"&amp;K735&amp;"&lt;/b&gt; ")&amp;IF(B735="Sold Out"," - &lt;font color='#000099'&gt;&lt;b&gt;&lt;I&gt;sold out&lt;/I&gt;&lt;/b&gt;&lt;/font&gt;","")&amp;IF(ISBLANK(C735),"","&lt;/S&gt; &lt;b&gt;"&amp;C735&amp;"&lt;/b&gt;")&amp;"&lt;p&gt;")</f>
        <v>&amp;#149; Saturday, 15 September 2018 - Propagandhi and Iron Chic&lt;p&gt;</v>
      </c>
      <c r="V735" s="95" t="str">
        <f t="shared" si="161"/>
        <v>&amp;#149; Propagandhi and Iron Chic - &lt;b&gt;&lt;a href='bmss.php' title='list by venue'&gt;Baltimore SoundStage&lt;/a&gt;&lt;/b&gt;  - &lt;font color='#005500'&gt;&lt;b&gt;NEW!&lt;/b&gt;&lt;/font&gt;&lt;br&gt;</v>
      </c>
      <c r="W735" s="90" t="s">
        <v>282</v>
      </c>
      <c r="Z735" s="172">
        <v>0.85416666666666663</v>
      </c>
      <c r="AE735" s="92" t="str">
        <f t="shared" si="162"/>
        <v>Saturday, 15 September 2018      [&lt;a name='20180915' href='#20180915'&gt;link to this day&lt;/a&gt;]</v>
      </c>
      <c r="AF735" s="96" t="str">
        <f t="shared" si="163"/>
        <v>&lt;a name='20180915'&gt;&lt;b&gt;Saturday, 15 September 2018: Propagandhi and Iron Chic - &lt;a href='bmss.php' title='list by venue'&gt;Baltimore SoundStage&lt;/a&gt;&lt;/b&gt;&lt;/a&gt;&lt;br&gt;</v>
      </c>
      <c r="AG735" s="97">
        <f t="shared" si="164"/>
        <v>2018</v>
      </c>
      <c r="AH735" s="97" t="str">
        <f t="shared" si="165"/>
        <v>09</v>
      </c>
      <c r="AI735" s="97">
        <f t="shared" si="166"/>
        <v>15</v>
      </c>
      <c r="AJ735" s="97" t="str">
        <f t="shared" si="167"/>
        <v>20180915</v>
      </c>
    </row>
    <row r="736" spans="4:36" ht="12" customHeight="1" x14ac:dyDescent="0.15">
      <c r="D736" s="110">
        <v>43223</v>
      </c>
      <c r="E736" s="9" t="s">
        <v>795</v>
      </c>
      <c r="F736" s="86" t="str">
        <f t="shared" si="155"/>
        <v>Saturday</v>
      </c>
      <c r="G736" s="91">
        <v>43358</v>
      </c>
      <c r="H736" s="92" t="str">
        <f>VLOOKUP(MONTH(G736),VLOOKUP!$W$1:$X$24,2)</f>
        <v>September</v>
      </c>
      <c r="I736" s="92" t="str">
        <f t="shared" si="156"/>
        <v>Saturday, 15 September 2018</v>
      </c>
      <c r="J736" s="90" t="s">
        <v>446</v>
      </c>
      <c r="L736" s="86" t="str">
        <f t="shared" si="157"/>
        <v>&lt;a href='birchmere.php' title='list by venue'&gt;Birchmere&lt;/a&gt;</v>
      </c>
      <c r="M736" s="86" t="str">
        <f t="shared" si="158"/>
        <v>Nils Lofgren &amp;amp; Friends (an acoustic evening)</v>
      </c>
      <c r="N736" s="86" t="str">
        <f>VLOOKUP(J736,VLOOKUP!$A$2:$S$54,19,FALSE)&amp;J736&amp;"&lt;/a&gt;"</f>
        <v>&lt;a href='birchmere.php' title='list by venue'&gt;Birchmere&lt;/a&gt;</v>
      </c>
      <c r="O736" s="9" t="s">
        <v>2949</v>
      </c>
      <c r="S736" s="95" t="str">
        <f t="shared" si="159"/>
        <v>Nils Lofgren &amp;amp; Friends (an acoustic evening)</v>
      </c>
      <c r="T736" s="86" t="str">
        <f t="shared" si="160"/>
        <v>&amp;#149; Nils Lofgren &amp;amp; Friends (an acoustic evening) - &lt;b&gt;&lt;a href='birchmere.php' title='list by venue'&gt;Birchmere&lt;/a&gt;&lt;/b&gt; &lt;br&gt;</v>
      </c>
      <c r="U736" s="86" t="str">
        <f>IF(ISBLANK(G736),"","&amp;#149; "&amp;IF(ISBLANK(C736),"","&lt;S&gt;")&amp;I736&amp;IF(ISBLANK(A736),""," - &lt;a href='recommended.php#"&amp;AJ736&amp;"'&gt;&lt;b&gt;&lt;em&gt;&lt;font color='#9C004D'&gt;RECOMMENDED&lt;/font&gt;&lt;/em&gt;&lt;/b&gt;&lt;/a&gt;")&amp;" - "&amp;M736&amp;IF(ISBLANK(K736),K736," - &lt;b&gt;"&amp;K736&amp;"&lt;/b&gt; ")&amp;IF(B736="Sold Out"," - &lt;font color='#000099'&gt;&lt;b&gt;&lt;I&gt;sold out&lt;/I&gt;&lt;/b&gt;&lt;/font&gt;","")&amp;IF(ISBLANK(C736),"","&lt;/S&gt; &lt;b&gt;"&amp;C736&amp;"&lt;/b&gt;")&amp;"&lt;p&gt;")</f>
        <v>&amp;#149; Saturday, 15 September 2018 - Nils Lofgren &amp;amp; Friends (an acoustic evening)&lt;p&gt;</v>
      </c>
      <c r="V736" s="95" t="str">
        <f t="shared" si="161"/>
        <v>&amp;#149; Nils Lofgren &amp;amp; Friends (an acoustic evening) - &lt;b&gt;&lt;a href='birchmere.php' title='list by venue'&gt;Birchmere&lt;/a&gt;&lt;/b&gt;  - &lt;font color='#005500'&gt;&lt;b&gt;NEW!&lt;/b&gt;&lt;/font&gt;&lt;br&gt;</v>
      </c>
      <c r="W736" s="90" t="s">
        <v>488</v>
      </c>
      <c r="AE736" s="92" t="str">
        <f t="shared" si="162"/>
        <v>Saturday, 15 September 2018      [&lt;a name='20180915' href='#20180915'&gt;link to this day&lt;/a&gt;]</v>
      </c>
      <c r="AF736" s="96" t="str">
        <f t="shared" si="163"/>
        <v>&lt;a name='20180915'&gt;&lt;b&gt;Saturday, 15 September 2018: Nils Lofgren &amp;amp; Friends (an acoustic evening) - &lt;a href='birchmere.php' title='list by venue'&gt;Birchmere&lt;/a&gt;&lt;/b&gt;&lt;/a&gt;&lt;br&gt;</v>
      </c>
      <c r="AG736" s="97">
        <f t="shared" si="164"/>
        <v>2018</v>
      </c>
      <c r="AH736" s="97" t="str">
        <f t="shared" si="165"/>
        <v>09</v>
      </c>
      <c r="AI736" s="97">
        <f t="shared" si="166"/>
        <v>15</v>
      </c>
      <c r="AJ736" s="97" t="str">
        <f t="shared" si="167"/>
        <v>20180915</v>
      </c>
    </row>
    <row r="737" spans="4:36" ht="12" customHeight="1" x14ac:dyDescent="0.15">
      <c r="D737" s="110">
        <v>43223</v>
      </c>
      <c r="E737" s="9" t="s">
        <v>795</v>
      </c>
      <c r="F737" s="86" t="str">
        <f t="shared" si="155"/>
        <v>Saturday</v>
      </c>
      <c r="G737" s="91">
        <v>43358</v>
      </c>
      <c r="H737" s="92" t="str">
        <f>VLOOKUP(MONTH(G737),VLOOKUP!$W$1:$X$24,2)</f>
        <v>September</v>
      </c>
      <c r="I737" s="92" t="str">
        <f t="shared" si="156"/>
        <v>Saturday, 15 September 2018</v>
      </c>
      <c r="J737" s="90" t="s">
        <v>674</v>
      </c>
      <c r="K737" s="9" t="s">
        <v>2927</v>
      </c>
      <c r="L737" s="86" t="str">
        <f t="shared" si="157"/>
        <v>&lt;a href='bluesalley.php' title='list by venue'&gt;Blues Alley&lt;/a&gt; (Two shows - Rescheduled from 5/18-5/20)</v>
      </c>
      <c r="M737" s="86" t="str">
        <f t="shared" si="158"/>
        <v>Christian McBride's New Jawn</v>
      </c>
      <c r="N737" s="86" t="str">
        <f>VLOOKUP(J737,VLOOKUP!$A$2:$S$54,19,FALSE)&amp;J737&amp;"&lt;/a&gt;"</f>
        <v>&lt;a href='bluesalley.php' title='list by venue'&gt;Blues Alley&lt;/a&gt;</v>
      </c>
      <c r="O737" s="160" t="s">
        <v>2472</v>
      </c>
      <c r="S737" s="95" t="str">
        <f t="shared" si="159"/>
        <v>Christian McBride's New Jawn</v>
      </c>
      <c r="T737" s="86" t="str">
        <f t="shared" si="160"/>
        <v>&amp;#149; Christian McBride's New Jawn - &lt;b&gt;&lt;a href='bluesalley.php' title='list by venue'&gt;Blues Alley&lt;/a&gt; (Two shows - Rescheduled from 5/18-5/20)&lt;/b&gt; &lt;br&gt;</v>
      </c>
      <c r="U737" s="86" t="str">
        <f>IF(ISBLANK(G737),"","&amp;#149; "&amp;IF(ISBLANK(C737),"","&lt;S&gt;")&amp;I737&amp;IF(ISBLANK(A737),""," - &lt;a href='recommended.php#"&amp;AJ737&amp;"'&gt;&lt;b&gt;&lt;em&gt;&lt;font color='#9C004D'&gt;RECOMMENDED&lt;/font&gt;&lt;/em&gt;&lt;/b&gt;&lt;/a&gt;")&amp;" - "&amp;M737&amp;IF(ISBLANK(K737),K737," - &lt;b&gt;"&amp;K737&amp;"&lt;/b&gt; ")&amp;IF(B737="Sold Out"," - &lt;font color='#000099'&gt;&lt;b&gt;&lt;I&gt;sold out&lt;/I&gt;&lt;/b&gt;&lt;/font&gt;","")&amp;IF(ISBLANK(C737),"","&lt;/S&gt; &lt;b&gt;"&amp;C737&amp;"&lt;/b&gt;")&amp;"&lt;p&gt;")</f>
        <v>&amp;#149; Saturday, 15 September 2018 - Christian McBride's New Jawn - &lt;b&gt;Two shows - Rescheduled from 5/18-5/20&lt;/b&gt; &lt;p&gt;</v>
      </c>
      <c r="V737" s="95" t="str">
        <f t="shared" si="161"/>
        <v>&amp;#149; Christian McBride's New Jawn - &lt;b&gt;&lt;a href='bluesalley.php' title='list by venue'&gt;Blues Alley&lt;/a&gt; (Two shows - Rescheduled from 5/18-5/20)&lt;/b&gt;  - &lt;font color='#005500'&gt;&lt;b&gt;NEW!&lt;/b&gt;&lt;/font&gt;&lt;br&gt;</v>
      </c>
      <c r="W737" s="90" t="s">
        <v>221</v>
      </c>
      <c r="AE737" s="92" t="str">
        <f t="shared" si="162"/>
        <v>Saturday, 15 September 2018      [&lt;a name='20180915' href='#20180915'&gt;link to this day&lt;/a&gt;]</v>
      </c>
      <c r="AF737" s="96" t="str">
        <f t="shared" si="163"/>
        <v>&lt;a name='20180915'&gt;&lt;b&gt;Saturday, 15 September 2018: Christian McBride's New Jawn - &lt;a href='bluesalley.php' title='list by venue'&gt;Blues Alley&lt;/a&gt; (Two shows - Rescheduled from 5/18-5/20)&lt;/b&gt;&lt;/a&gt;&lt;br&gt;</v>
      </c>
      <c r="AG737" s="97">
        <f t="shared" si="164"/>
        <v>2018</v>
      </c>
      <c r="AH737" s="97" t="str">
        <f t="shared" si="165"/>
        <v>09</v>
      </c>
      <c r="AI737" s="97">
        <f t="shared" si="166"/>
        <v>15</v>
      </c>
      <c r="AJ737" s="97" t="str">
        <f t="shared" si="167"/>
        <v>20180915</v>
      </c>
    </row>
    <row r="738" spans="4:36" ht="12" customHeight="1" x14ac:dyDescent="0.15">
      <c r="D738" s="110">
        <v>43137</v>
      </c>
      <c r="E738" s="9" t="s">
        <v>795</v>
      </c>
      <c r="F738" s="86" t="str">
        <f t="shared" si="155"/>
        <v>Saturday</v>
      </c>
      <c r="G738" s="91">
        <v>43358</v>
      </c>
      <c r="H738" s="92" t="str">
        <f>VLOOKUP(MONTH(G738),VLOOKUP!$W$1:$X$24,2)</f>
        <v>September</v>
      </c>
      <c r="I738" s="92" t="str">
        <f t="shared" si="156"/>
        <v>Saturday, 15 September 2018</v>
      </c>
      <c r="J738" s="94" t="s">
        <v>2301</v>
      </c>
      <c r="K738" s="9" t="s">
        <v>2512</v>
      </c>
      <c r="L738" s="86" t="str">
        <f t="shared" si="157"/>
        <v>&lt;a href='capitalonearena.php' title='list by venue'&gt;Capital One Arena (formerly Verizon Center)&lt;/a&gt; (Irresponsible Tour)</v>
      </c>
      <c r="M738" s="86" t="str">
        <f t="shared" si="158"/>
        <v>Kevin Hart</v>
      </c>
      <c r="N738" s="86" t="str">
        <f>VLOOKUP(J738,VLOOKUP!$A$2:$S$54,19,FALSE)&amp;J738&amp;"&lt;/a&gt;"</f>
        <v>&lt;a href='capitalonearena.php' title='list by venue'&gt;Capital One Arena (formerly Verizon Center)&lt;/a&gt;</v>
      </c>
      <c r="O738" s="4" t="s">
        <v>2511</v>
      </c>
      <c r="S738" s="95" t="str">
        <f t="shared" si="159"/>
        <v>Kevin Hart</v>
      </c>
      <c r="T738" s="86" t="str">
        <f t="shared" si="160"/>
        <v>&amp;#149; Kevin Hart - &lt;b&gt;&lt;a href='capitalonearena.php' title='list by venue'&gt;Capital One Arena (formerly Verizon Center)&lt;/a&gt; (Irresponsible Tour)&lt;/b&gt; &lt;br&gt;</v>
      </c>
      <c r="U738" s="86" t="str">
        <f>IF(ISBLANK(G738),"","&amp;#149; "&amp;IF(ISBLANK(C738),"","&lt;S&gt;")&amp;I738&amp;IF(ISBLANK(A738),""," - &lt;a href='recommended.php#"&amp;AJ738&amp;"'&gt;&lt;b&gt;&lt;em&gt;&lt;font color='#9C004D'&gt;RECOMMENDED&lt;/font&gt;&lt;/em&gt;&lt;/b&gt;&lt;/a&gt;")&amp;" - "&amp;M738&amp;IF(ISBLANK(K738),K738," - &lt;b&gt;"&amp;K738&amp;"&lt;/b&gt; ")&amp;IF(B738="Sold Out"," - &lt;font color='#000099'&gt;&lt;b&gt;&lt;I&gt;sold out&lt;/I&gt;&lt;/b&gt;&lt;/font&gt;","")&amp;IF(ISBLANK(C738),"","&lt;/S&gt; &lt;b&gt;"&amp;C738&amp;"&lt;/b&gt;")&amp;"&lt;p&gt;")</f>
        <v>&amp;#149; Saturday, 15 September 2018 - Kevin Hart - &lt;b&gt;Irresponsible Tour&lt;/b&gt; &lt;p&gt;</v>
      </c>
      <c r="V738" s="95" t="str">
        <f t="shared" si="161"/>
        <v>&amp;#149; Kevin Hart - &lt;b&gt;&lt;a href='capitalonearena.php' title='list by venue'&gt;Capital One Arena (formerly Verizon Center)&lt;/a&gt; (Irresponsible Tour)&lt;/b&gt;  - &lt;font color='#005500'&gt;&lt;b&gt;NEW!&lt;/b&gt;&lt;/font&gt;&lt;br&gt;</v>
      </c>
      <c r="AE738" s="92" t="str">
        <f t="shared" si="162"/>
        <v>Saturday, 15 September 2018      [&lt;a name='20180915' href='#20180915'&gt;link to this day&lt;/a&gt;]</v>
      </c>
      <c r="AF738" s="96" t="str">
        <f t="shared" si="163"/>
        <v>&lt;a name='20180915'&gt;&lt;b&gt;Saturday, 15 September 2018: Kevin Hart - &lt;a href='capitalonearena.php' title='list by venue'&gt;Capital One Arena (formerly Verizon Center)&lt;/a&gt; (Irresponsible Tour)&lt;/b&gt;&lt;/a&gt;&lt;br&gt;</v>
      </c>
      <c r="AG738" s="97">
        <f t="shared" si="164"/>
        <v>2018</v>
      </c>
      <c r="AH738" s="97" t="str">
        <f t="shared" si="165"/>
        <v>09</v>
      </c>
      <c r="AI738" s="97">
        <f t="shared" si="166"/>
        <v>15</v>
      </c>
      <c r="AJ738" s="97" t="str">
        <f t="shared" si="167"/>
        <v>20180915</v>
      </c>
    </row>
    <row r="739" spans="4:36" ht="12" customHeight="1" x14ac:dyDescent="0.15">
      <c r="D739" s="110">
        <v>43223</v>
      </c>
      <c r="E739" s="9" t="s">
        <v>795</v>
      </c>
      <c r="F739" s="86" t="str">
        <f t="shared" si="155"/>
        <v>Saturday</v>
      </c>
      <c r="G739" s="91">
        <v>43358</v>
      </c>
      <c r="H739" s="92" t="str">
        <f>VLOOKUP(MONTH(G739),VLOOKUP!$W$1:$X$24,2)</f>
        <v>September</v>
      </c>
      <c r="I739" s="92" t="str">
        <f t="shared" si="156"/>
        <v>Saturday, 15 September 2018</v>
      </c>
      <c r="J739" s="90" t="s">
        <v>484</v>
      </c>
      <c r="L739" s="86" t="str">
        <f t="shared" si="157"/>
        <v>&lt;a href='dc9.php' title='list by venue'&gt;DC9&lt;/a&gt;</v>
      </c>
      <c r="M739" s="86" t="str">
        <f t="shared" si="158"/>
        <v>Chamberlain</v>
      </c>
      <c r="N739" s="86" t="str">
        <f>VLOOKUP(J739,VLOOKUP!$A$2:$S$54,19,FALSE)&amp;J739&amp;"&lt;/a&gt;"</f>
        <v>&lt;a href='dc9.php' title='list by venue'&gt;DC9&lt;/a&gt;</v>
      </c>
      <c r="O739" s="4" t="s">
        <v>2959</v>
      </c>
      <c r="P739" s="94"/>
      <c r="Q739" s="94"/>
      <c r="R739" s="94"/>
      <c r="S739" s="95" t="str">
        <f t="shared" si="159"/>
        <v>Chamberlain</v>
      </c>
      <c r="T739" s="86" t="str">
        <f t="shared" si="160"/>
        <v>&amp;#149; Chamberlain - &lt;b&gt;&lt;a href='dc9.php' title='list by venue'&gt;DC9&lt;/a&gt;&lt;/b&gt; &lt;br&gt;</v>
      </c>
      <c r="U739" s="112" t="str">
        <f>IF(ISBLANK(G739),"","&amp;#149; "&amp;IF(ISBLANK(C739),"","&lt;S&gt;")&amp;I739&amp;IF(ISBLANK(A739),""," - &lt;a href='recommended.php#"&amp;AJ739&amp;"'&gt;&lt;b&gt;&lt;em&gt;&lt;font color='#9C004D'&gt;RECOMMENDED&lt;/font&gt;&lt;/em&gt;&lt;/b&gt;&lt;/a&gt;")&amp;" - "&amp;M739&amp;IF(ISBLANK(K739),K739," - &lt;b&gt;"&amp;K739&amp;"&lt;/b&gt; ")&amp;IF(B739="Sold Out"," - &lt;font color='#000099'&gt;&lt;b&gt;&lt;I&gt;sold out&lt;/I&gt;&lt;/b&gt;&lt;/font&gt;"," - &lt;font color='#728C00'&gt;&lt;em&gt;&lt;a href='http://www.shareasale.com/r.cfm?u=529909&amp;b=234786&amp;m=27601&amp;afftrack=&amp;urllink=www%2Eticketfly%2Ecom%2Fpurchase%2Fevent%2F"&amp;X739&amp;"' target='_blank'&gt;buy tickets&lt;/a&gt;&lt;/em&gt;&lt;/font&gt;")&amp;IF(ISBLANK(C739),"","&lt;/S&gt; &lt;b&gt;"&amp;C739&amp;"&lt;/b&gt;")&amp;"&lt;p&gt;")</f>
        <v>&amp;#149; Saturday, 15 September 2018 - Chamberlain - &lt;font color='#728C00'&gt;&lt;em&gt;&lt;a href='http://www.shareasale.com/r.cfm?u=529909&amp;b=234786&amp;m=27601&amp;afftrack=&amp;urllink=www%2Eticketfly%2Ecom%2Fpurchase%2Fevent%2F1671667' target='_blank'&gt;buy tickets&lt;/a&gt;&lt;/em&gt;&lt;/font&gt;&lt;p&gt;</v>
      </c>
      <c r="V739" s="95" t="str">
        <f t="shared" si="161"/>
        <v>&amp;#149; Chamberlain - &lt;b&gt;&lt;a href='dc9.php' title='list by venue'&gt;DC9&lt;/a&gt;&lt;/b&gt;  - &lt;font color='#005500'&gt;&lt;b&gt;NEW!&lt;/b&gt;&lt;/font&gt;&lt;br&gt;</v>
      </c>
      <c r="X739" s="9">
        <v>1671667</v>
      </c>
      <c r="AE739" s="92" t="str">
        <f t="shared" si="162"/>
        <v>Saturday, 15 September 2018      [&lt;a name='20180915' href='#20180915'&gt;link to this day&lt;/a&gt;]</v>
      </c>
      <c r="AF739" s="100" t="str">
        <f t="shared" si="163"/>
        <v>&lt;a name='20180915'&gt;&lt;b&gt;Saturday, 15 September 2018: Chamberlain - &lt;a href='dc9.php' title='list by venue'&gt;DC9&lt;/a&gt;&lt;/b&gt;&lt;/a&gt;&lt;br&gt;</v>
      </c>
      <c r="AG739" s="101">
        <f t="shared" si="164"/>
        <v>2018</v>
      </c>
      <c r="AH739" s="101" t="str">
        <f t="shared" si="165"/>
        <v>09</v>
      </c>
      <c r="AI739" s="101">
        <f t="shared" si="166"/>
        <v>15</v>
      </c>
      <c r="AJ739" s="101" t="str">
        <f t="shared" si="167"/>
        <v>20180915</v>
      </c>
    </row>
    <row r="740" spans="4:36" ht="12" customHeight="1" x14ac:dyDescent="0.15">
      <c r="D740" s="110">
        <v>43276</v>
      </c>
      <c r="E740" s="9" t="s">
        <v>795</v>
      </c>
      <c r="F740" s="86" t="str">
        <f t="shared" si="155"/>
        <v>Saturday</v>
      </c>
      <c r="G740" s="91">
        <v>43358</v>
      </c>
      <c r="H740" s="92" t="str">
        <f>VLOOKUP(MONTH(G740),VLOOKUP!$W$1:$X$24,2)</f>
        <v>September</v>
      </c>
      <c r="I740" s="92" t="str">
        <f t="shared" si="156"/>
        <v>Saturday, 15 September 2018</v>
      </c>
      <c r="J740" s="90" t="s">
        <v>217</v>
      </c>
      <c r="L740" s="86" t="str">
        <f t="shared" si="157"/>
        <v>&lt;a href='jamminjava.php' title='list by venue'&gt;Jammin' Java&lt;/a&gt;</v>
      </c>
      <c r="M740" s="86" t="str">
        <f t="shared" si="158"/>
        <v>Funny. Shlegl. Rouhier. Dukes</v>
      </c>
      <c r="N740" s="86" t="str">
        <f>VLOOKUP(J740,VLOOKUP!$A$2:$S$54,19,FALSE)&amp;J740&amp;"&lt;/a&gt;"</f>
        <v>&lt;a href='jamminjava.php' title='list by venue'&gt;Jammin' Java&lt;/a&gt;</v>
      </c>
      <c r="O740" s="9" t="s">
        <v>3267</v>
      </c>
      <c r="S740" s="95" t="str">
        <f t="shared" si="159"/>
        <v>Funny. Shlegl. Rouhier. Dukes</v>
      </c>
      <c r="T740" s="86" t="str">
        <f t="shared" si="160"/>
        <v>&amp;#149; Funny. Shlegl. Rouhier. Dukes - &lt;b&gt;&lt;a href='jamminjava.php' title='list by venue'&gt;Jammin' Java&lt;/a&gt;&lt;/b&gt; &lt;br&gt;</v>
      </c>
      <c r="U740" s="112" t="str">
        <f>IF(ISBLANK(G740),"","&amp;#149; "&amp;IF(ISBLANK(C740),"","&lt;S&gt;")&amp;I740&amp;IF(ISBLANK(A740),""," - &lt;a href='recommended.php#"&amp;AJ740&amp;"'&gt;&lt;b&gt;&lt;em&gt;&lt;font color='#9C004D'&gt;RECOMMENDED&lt;/font&gt;&lt;/em&gt;&lt;/b&gt;&lt;/a&gt;")&amp;" - "&amp;M740&amp;IF(ISBLANK(K740),K740," - &lt;b&gt;"&amp;K740&amp;"&lt;/b&gt; ")&amp;IF(B740="Sold Out"," - &lt;font color='#000099'&gt;&lt;b&gt;&lt;I&gt;sold out&lt;/I&gt;&lt;/b&gt;&lt;/font&gt;"," - &lt;font color='#728C00'&gt;&lt;em&gt;&lt;a href='http://www.shareasale.com/r.cfm?u=529909&amp;b=234786&amp;m=27601&amp;afftrack=&amp;urllink=www%2Eticketfly%2Ecom%2Fpurchase%2Fevent%2F"&amp;X740&amp;"' target='_blank'&gt;buy tickets&lt;/a&gt;&lt;/em&gt;&lt;/font&gt;")&amp;IF(ISBLANK(C740),"","&lt;/S&gt; &lt;b&gt;"&amp;C740&amp;"&lt;/b&gt;")&amp;"&lt;p&gt;")</f>
        <v>&amp;#149; Saturday, 15 September 2018 - Funny. Shlegl. Rouhier. Dukes - &lt;font color='#728C00'&gt;&lt;em&gt;&lt;a href='http://www.shareasale.com/r.cfm?u=529909&amp;b=234786&amp;m=27601&amp;afftrack=&amp;urllink=www%2Eticketfly%2Ecom%2Fpurchase%2Fevent%2F1720501' target='_blank'&gt;buy tickets&lt;/a&gt;&lt;/em&gt;&lt;/font&gt;&lt;p&gt;</v>
      </c>
      <c r="V740" s="95" t="str">
        <f t="shared" si="161"/>
        <v>&amp;#149; Funny. Shlegl. Rouhier. Dukes - &lt;b&gt;&lt;a href='jamminjava.php' title='list by venue'&gt;Jammin' Java&lt;/a&gt;&lt;/b&gt;  - &lt;font color='#005500'&gt;&lt;b&gt;NEW!&lt;/b&gt;&lt;/font&gt;&lt;br&gt;</v>
      </c>
      <c r="X740" s="9">
        <v>1720501</v>
      </c>
      <c r="AE740" s="92" t="str">
        <f t="shared" si="162"/>
        <v>Saturday, 15 September 2018      [&lt;a name='20180915' href='#20180915'&gt;link to this day&lt;/a&gt;]</v>
      </c>
      <c r="AF740" s="96" t="str">
        <f t="shared" si="163"/>
        <v>&lt;a name='20180915'&gt;&lt;b&gt;Saturday, 15 September 2018: Funny. Shlegl. Rouhier. Dukes - &lt;a href='jamminjava.php' title='list by venue'&gt;Jammin' Java&lt;/a&gt;&lt;/b&gt;&lt;/a&gt;&lt;br&gt;</v>
      </c>
      <c r="AG740" s="97">
        <f t="shared" si="164"/>
        <v>2018</v>
      </c>
      <c r="AH740" s="97" t="str">
        <f t="shared" si="165"/>
        <v>09</v>
      </c>
      <c r="AI740" s="97">
        <f t="shared" si="166"/>
        <v>15</v>
      </c>
      <c r="AJ740" s="97" t="str">
        <f t="shared" si="167"/>
        <v>20180915</v>
      </c>
    </row>
    <row r="741" spans="4:36" ht="12" customHeight="1" x14ac:dyDescent="0.15">
      <c r="D741" s="110">
        <v>43233</v>
      </c>
      <c r="E741" s="9" t="s">
        <v>795</v>
      </c>
      <c r="F741" s="86" t="str">
        <f t="shared" si="155"/>
        <v>Saturday</v>
      </c>
      <c r="G741" s="91">
        <v>43358</v>
      </c>
      <c r="H741" s="92" t="str">
        <f>VLOOKUP(MONTH(G741),VLOOKUP!$W$1:$X$24,2)</f>
        <v>September</v>
      </c>
      <c r="I741" s="92" t="str">
        <f t="shared" si="156"/>
        <v>Saturday, 15 September 2018</v>
      </c>
      <c r="J741" s="90" t="s">
        <v>217</v>
      </c>
      <c r="K741" s="9" t="s">
        <v>2104</v>
      </c>
      <c r="L741" s="86" t="str">
        <f t="shared" si="157"/>
        <v>&lt;a href='jamminjava.php' title='list by venue'&gt;Jammin' Java&lt;/a&gt; (10:30 AM Morning Show)</v>
      </c>
      <c r="M741" s="86" t="str">
        <f t="shared" si="158"/>
        <v>Rainbow Rock</v>
      </c>
      <c r="N741" s="86" t="str">
        <f>VLOOKUP(J741,VLOOKUP!$A$2:$S$54,19,FALSE)&amp;J741&amp;"&lt;/a&gt;"</f>
        <v>&lt;a href='jamminjava.php' title='list by venue'&gt;Jammin' Java&lt;/a&gt;</v>
      </c>
      <c r="O741" s="9" t="s">
        <v>3001</v>
      </c>
      <c r="S741" s="95" t="str">
        <f t="shared" si="159"/>
        <v>Rainbow Rock</v>
      </c>
      <c r="T741" s="86" t="str">
        <f t="shared" si="160"/>
        <v>&amp;#149; Rainbow Rock - &lt;b&gt;&lt;a href='jamminjava.php' title='list by venue'&gt;Jammin' Java&lt;/a&gt; (10:30 AM Morning Show)&lt;/b&gt; &lt;br&gt;</v>
      </c>
      <c r="U741" s="112" t="str">
        <f>IF(ISBLANK(G741),"","&amp;#149; "&amp;IF(ISBLANK(C741),"","&lt;S&gt;")&amp;I741&amp;IF(ISBLANK(A741),""," - &lt;a href='recommended.php#"&amp;AJ741&amp;"'&gt;&lt;b&gt;&lt;em&gt;&lt;font color='#9C004D'&gt;RECOMMENDED&lt;/font&gt;&lt;/em&gt;&lt;/b&gt;&lt;/a&gt;")&amp;" - "&amp;M741&amp;IF(ISBLANK(K741),K741," - &lt;b&gt;"&amp;K741&amp;"&lt;/b&gt; ")&amp;IF(B741="Sold Out"," - &lt;font color='#000099'&gt;&lt;b&gt;&lt;I&gt;sold out&lt;/I&gt;&lt;/b&gt;&lt;/font&gt;"," - &lt;font color='#728C00'&gt;&lt;em&gt;&lt;a href='http://www.shareasale.com/r.cfm?u=529909&amp;b=234786&amp;m=27601&amp;afftrack=&amp;urllink=www%2Eticketfly%2Ecom%2Fpurchase%2Fevent%2F"&amp;X741&amp;"' target='_blank'&gt;buy tickets&lt;/a&gt;&lt;/em&gt;&lt;/font&gt;")&amp;IF(ISBLANK(C741),"","&lt;/S&gt; &lt;b&gt;"&amp;C741&amp;"&lt;/b&gt;")&amp;"&lt;p&gt;")</f>
        <v>&amp;#149; Saturday, 15 September 2018 - Rainbow Rock - &lt;b&gt;10:30 AM Morning Show&lt;/b&gt;  - &lt;font color='#728C00'&gt;&lt;em&gt;&lt;a href='http://www.shareasale.com/r.cfm?u=529909&amp;b=234786&amp;m=27601&amp;afftrack=&amp;urllink=www%2Eticketfly%2Ecom%2Fpurchase%2Fevent%2F1684766' target='_blank'&gt;buy tickets&lt;/a&gt;&lt;/em&gt;&lt;/font&gt;&lt;p&gt;</v>
      </c>
      <c r="V741" s="95" t="str">
        <f t="shared" si="161"/>
        <v>&amp;#149; Rainbow Rock - &lt;b&gt;&lt;a href='jamminjava.php' title='list by venue'&gt;Jammin' Java&lt;/a&gt; (10:30 AM Morning Show)&lt;/b&gt;  - &lt;font color='#005500'&gt;&lt;b&gt;NEW!&lt;/b&gt;&lt;/font&gt;&lt;br&gt;</v>
      </c>
      <c r="X741" s="90">
        <v>1684766</v>
      </c>
      <c r="AE741" s="92" t="str">
        <f t="shared" si="162"/>
        <v>Saturday, 15 September 2018      [&lt;a name='20180915' href='#20180915'&gt;link to this day&lt;/a&gt;]</v>
      </c>
      <c r="AF741" s="96" t="str">
        <f t="shared" si="163"/>
        <v>&lt;a name='20180915'&gt;&lt;b&gt;Saturday, 15 September 2018: Rainbow Rock - &lt;a href='jamminjava.php' title='list by venue'&gt;Jammin' Java&lt;/a&gt; (10:30 AM Morning Show)&lt;/b&gt;&lt;/a&gt;&lt;br&gt;</v>
      </c>
      <c r="AG741" s="97">
        <f t="shared" si="164"/>
        <v>2018</v>
      </c>
      <c r="AH741" s="97" t="str">
        <f t="shared" si="165"/>
        <v>09</v>
      </c>
      <c r="AI741" s="97">
        <f t="shared" si="166"/>
        <v>15</v>
      </c>
      <c r="AJ741" s="97" t="str">
        <f t="shared" si="167"/>
        <v>20180915</v>
      </c>
    </row>
    <row r="742" spans="4:36" ht="12" customHeight="1" x14ac:dyDescent="0.15">
      <c r="D742" s="110">
        <v>43242</v>
      </c>
      <c r="E742" s="9" t="s">
        <v>795</v>
      </c>
      <c r="F742" s="86" t="str">
        <f t="shared" si="155"/>
        <v>Saturday</v>
      </c>
      <c r="G742" s="91">
        <v>43358</v>
      </c>
      <c r="H742" s="92" t="str">
        <f>VLOOKUP(MONTH(G742),VLOOKUP!$W$1:$X$24,2)</f>
        <v>September</v>
      </c>
      <c r="I742" s="92" t="str">
        <f t="shared" si="156"/>
        <v>Saturday, 15 September 2018</v>
      </c>
      <c r="J742" s="106" t="s">
        <v>415</v>
      </c>
      <c r="L742" s="86" t="str">
        <f t="shared" si="157"/>
        <v>&lt;a href='ramsheadlive.php' title='list by venue'&gt;Rams Head Live! (Baltimore)&lt;/a&gt;</v>
      </c>
      <c r="M742" s="86" t="str">
        <f t="shared" si="158"/>
        <v>Kix and Ever Rise</v>
      </c>
      <c r="N742" s="86" t="str">
        <f>VLOOKUP(J742,VLOOKUP!$A$2:$S$54,19,FALSE)&amp;J742&amp;"&lt;/a&gt;"</f>
        <v>&lt;a href='ramsheadlive.php' title='list by venue'&gt;Rams Head Live! (Baltimore)&lt;/a&gt;</v>
      </c>
      <c r="O742" s="1" t="s">
        <v>2195</v>
      </c>
      <c r="P742" s="1" t="s">
        <v>3574</v>
      </c>
      <c r="Q742" s="106"/>
      <c r="R742" s="106"/>
      <c r="S742" s="95" t="str">
        <f t="shared" si="159"/>
        <v>Kix</v>
      </c>
      <c r="T742" s="86" t="str">
        <f t="shared" si="160"/>
        <v>&amp;#149; Kix and Ever Rise - &lt;b&gt;&lt;a href='ramsheadlive.php' title='list by venue'&gt;Rams Head Live! (Baltimore)&lt;/a&gt;&lt;/b&gt; &lt;br&gt;</v>
      </c>
      <c r="U742" s="86" t="str">
        <f t="shared" ref="U742:U749" si="168">IF(ISBLANK(G742),"","&amp;#149; "&amp;IF(ISBLANK(C742),"","&lt;S&gt;")&amp;I742&amp;IF(ISBLANK(A742),""," - &lt;a href='recommended.php#"&amp;AJ742&amp;"'&gt;&lt;b&gt;&lt;em&gt;&lt;font color='#9C004D'&gt;RECOMMENDED&lt;/font&gt;&lt;/em&gt;&lt;/b&gt;&lt;/a&gt;")&amp;" - "&amp;M742&amp;IF(ISBLANK(K742),K742," - &lt;b&gt;"&amp;K742&amp;"&lt;/b&gt; ")&amp;IF(B742="Sold Out"," - &lt;font color='#000099'&gt;&lt;b&gt;&lt;I&gt;sold out&lt;/I&gt;&lt;/b&gt;&lt;/font&gt;","")&amp;IF(ISBLANK(C742),"","&lt;/S&gt; &lt;b&gt;"&amp;C742&amp;"&lt;/b&gt;")&amp;"&lt;p&gt;")</f>
        <v>&amp;#149; Saturday, 15 September 2018 - Kix and Ever Rise&lt;p&gt;</v>
      </c>
      <c r="V742" s="95" t="str">
        <f t="shared" si="161"/>
        <v>&amp;#149; Kix and Ever Rise - &lt;b&gt;&lt;a href='ramsheadlive.php' title='list by venue'&gt;Rams Head Live! (Baltimore)&lt;/a&gt;&lt;/b&gt;  - &lt;font color='#005500'&gt;&lt;b&gt;NEW!&lt;/b&gt;&lt;/font&gt;&lt;br&gt;</v>
      </c>
      <c r="Z742" s="172">
        <v>0.875</v>
      </c>
      <c r="AE742" s="92" t="str">
        <f t="shared" si="162"/>
        <v>Saturday, 15 September 2018      [&lt;a name='20180915' href='#20180915'&gt;link to this day&lt;/a&gt;]</v>
      </c>
      <c r="AF742" s="96" t="str">
        <f t="shared" si="163"/>
        <v>&lt;a name='20180915'&gt;&lt;b&gt;Saturday, 15 September 2018: Kix and Ever Rise - &lt;a href='ramsheadlive.php' title='list by venue'&gt;Rams Head Live! (Baltimore)&lt;/a&gt;&lt;/b&gt;&lt;/a&gt;&lt;br&gt;</v>
      </c>
      <c r="AG742" s="97">
        <f t="shared" si="164"/>
        <v>2018</v>
      </c>
      <c r="AH742" s="97" t="str">
        <f t="shared" si="165"/>
        <v>09</v>
      </c>
      <c r="AI742" s="97">
        <f t="shared" si="166"/>
        <v>15</v>
      </c>
      <c r="AJ742" s="97" t="str">
        <f t="shared" si="167"/>
        <v>20180915</v>
      </c>
    </row>
    <row r="743" spans="4:36" ht="12" customHeight="1" x14ac:dyDescent="0.15">
      <c r="D743" s="110">
        <v>43276</v>
      </c>
      <c r="E743" s="9" t="s">
        <v>795</v>
      </c>
      <c r="F743" s="86" t="str">
        <f t="shared" si="155"/>
        <v>Saturday</v>
      </c>
      <c r="G743" s="91">
        <v>43358</v>
      </c>
      <c r="H743" s="92" t="str">
        <f>VLOOKUP(MONTH(G743),VLOOKUP!$W$1:$X$24,2)</f>
        <v>September</v>
      </c>
      <c r="I743" s="92" t="str">
        <f t="shared" si="156"/>
        <v>Saturday, 15 September 2018</v>
      </c>
      <c r="J743" s="90" t="s">
        <v>439</v>
      </c>
      <c r="L743" s="86" t="str">
        <f t="shared" si="157"/>
        <v>&lt;a href='statethetre.php' title='list by venue'&gt;State Theatre&lt;/a&gt;</v>
      </c>
      <c r="M743" s="86" t="str">
        <f t="shared" si="158"/>
        <v>Chemlab with C-Tec and Hellbent</v>
      </c>
      <c r="N743" s="86" t="str">
        <f>VLOOKUP(J743,VLOOKUP!$A$2:$S$54,19,FALSE)&amp;J743&amp;"&lt;/a&gt;"</f>
        <v>&lt;a href='statethetre.php' title='list by venue'&gt;State Theatre&lt;/a&gt;</v>
      </c>
      <c r="O743" s="9" t="s">
        <v>3392</v>
      </c>
      <c r="S743" s="95" t="str">
        <f t="shared" si="159"/>
        <v>Chemlab with C-Tec and Hellbent</v>
      </c>
      <c r="T743" s="86" t="str">
        <f t="shared" si="160"/>
        <v>&amp;#149; Chemlab with C-Tec and Hellbent - &lt;b&gt;&lt;a href='statethetre.php' title='list by venue'&gt;State Theatre&lt;/a&gt;&lt;/b&gt; &lt;br&gt;</v>
      </c>
      <c r="U743" s="86" t="str">
        <f t="shared" si="168"/>
        <v>&amp;#149; Saturday, 15 September 2018 - Chemlab with C-Tec and Hellbent&lt;p&gt;</v>
      </c>
      <c r="V743" s="95" t="str">
        <f t="shared" si="161"/>
        <v>&amp;#149; Chemlab with C-Tec and Hellbent - &lt;b&gt;&lt;a href='statethetre.php' title='list by venue'&gt;State Theatre&lt;/a&gt;&lt;/b&gt;  - &lt;font color='#005500'&gt;&lt;b&gt;NEW!&lt;/b&gt;&lt;/font&gt;&lt;br&gt;</v>
      </c>
      <c r="AE743" s="92" t="str">
        <f t="shared" si="162"/>
        <v>Saturday, 15 September 2018      [&lt;a name='20180915' href='#20180915'&gt;link to this day&lt;/a&gt;]</v>
      </c>
      <c r="AF743" s="96" t="str">
        <f t="shared" si="163"/>
        <v>&lt;a name='20180915'&gt;&lt;b&gt;Saturday, 15 September 2018: Chemlab with C-Tec and Hellbent - &lt;a href='statethetre.php' title='list by venue'&gt;State Theatre&lt;/a&gt;&lt;/b&gt;&lt;/a&gt;&lt;br&gt;</v>
      </c>
      <c r="AG743" s="97">
        <f t="shared" si="164"/>
        <v>2018</v>
      </c>
      <c r="AH743" s="97" t="str">
        <f t="shared" si="165"/>
        <v>09</v>
      </c>
      <c r="AI743" s="97">
        <f t="shared" si="166"/>
        <v>15</v>
      </c>
      <c r="AJ743" s="97" t="str">
        <f t="shared" si="167"/>
        <v>20180915</v>
      </c>
    </row>
    <row r="744" spans="4:36" ht="12" customHeight="1" x14ac:dyDescent="0.15">
      <c r="D744" s="110">
        <v>43207</v>
      </c>
      <c r="E744" s="9" t="s">
        <v>795</v>
      </c>
      <c r="F744" s="86" t="str">
        <f t="shared" si="155"/>
        <v>Saturday</v>
      </c>
      <c r="G744" s="91">
        <v>43358</v>
      </c>
      <c r="H744" s="92" t="str">
        <f>VLOOKUP(MONTH(G744),VLOOKUP!$W$1:$X$24,2)</f>
        <v>September</v>
      </c>
      <c r="I744" s="92" t="str">
        <f t="shared" si="156"/>
        <v>Saturday, 15 September 2018</v>
      </c>
      <c r="J744" s="90" t="s">
        <v>1854</v>
      </c>
      <c r="L744" s="86" t="str">
        <f t="shared" si="157"/>
        <v>&lt;a href='mgmtheater.php' title='list by venue'&gt;the Theater at MGM National Harbor&lt;/a&gt; [7100 Oxon Hill Rd, Oxon Hill, MD]</v>
      </c>
      <c r="M744" s="86" t="str">
        <f t="shared" si="158"/>
        <v>Smokey Robinson</v>
      </c>
      <c r="N744" s="86" t="str">
        <f>VLOOKUP(J744,VLOOKUP!$A$2:$S$54,19,FALSE)&amp;J744&amp;"&lt;/a&gt; ["&amp;VLOOKUP(J744,VLOOKUP!$A$2:$S$54,3,FALSE)&amp;"]"</f>
        <v>&lt;a href='mgmtheater.php' title='list by venue'&gt;the Theater at MGM National Harbor&lt;/a&gt; [7100 Oxon Hill Rd, Oxon Hill, MD]</v>
      </c>
      <c r="O744" s="9" t="s">
        <v>2753</v>
      </c>
      <c r="S744" s="95" t="str">
        <f t="shared" si="159"/>
        <v>Smokey Robinson</v>
      </c>
      <c r="T744" s="86" t="str">
        <f t="shared" si="160"/>
        <v>&amp;#149; Smokey Robinson - &lt;b&gt;&lt;a href='mgmtheater.php' title='list by venue'&gt;the Theater at MGM National Harbor&lt;/a&gt; [7100 Oxon Hill Rd, Oxon Hill, MD]&lt;/b&gt; &lt;br&gt;</v>
      </c>
      <c r="U744" s="86" t="str">
        <f t="shared" si="168"/>
        <v>&amp;#149; Saturday, 15 September 2018 - Smokey Robinson&lt;p&gt;</v>
      </c>
      <c r="V744" s="95" t="str">
        <f t="shared" si="161"/>
        <v>&amp;#149; Smokey Robinson - &lt;b&gt;&lt;a href='mgmtheater.php' title='list by venue'&gt;the Theater at MGM National Harbor&lt;/a&gt; [7100 Oxon Hill Rd, Oxon Hill, MD]&lt;/b&gt;  - &lt;font color='#005500'&gt;&lt;b&gt;NEW!&lt;/b&gt;&lt;/font&gt;&lt;br&gt;</v>
      </c>
      <c r="AE744" s="92" t="str">
        <f t="shared" si="162"/>
        <v>Saturday, 15 September 2018      [&lt;a name='20180915' href='#20180915'&gt;link to this day&lt;/a&gt;]</v>
      </c>
      <c r="AF744" s="96" t="str">
        <f t="shared" si="163"/>
        <v>&lt;a name='20180915'&gt;&lt;b&gt;Saturday, 15 September 2018: Smokey Robinson - &lt;a href='mgmtheater.php' title='list by venue'&gt;the Theater at MGM National Harbor&lt;/a&gt; [7100 Oxon Hill Rd, Oxon Hill, MD]&lt;/b&gt;&lt;/a&gt;&lt;br&gt;</v>
      </c>
      <c r="AG744" s="97">
        <f t="shared" si="164"/>
        <v>2018</v>
      </c>
      <c r="AH744" s="97" t="str">
        <f t="shared" si="165"/>
        <v>09</v>
      </c>
      <c r="AI744" s="97">
        <f t="shared" si="166"/>
        <v>15</v>
      </c>
      <c r="AJ744" s="97" t="str">
        <f t="shared" si="167"/>
        <v>20180915</v>
      </c>
    </row>
    <row r="745" spans="4:36" ht="12" customHeight="1" x14ac:dyDescent="0.15">
      <c r="D745" s="110">
        <v>43185</v>
      </c>
      <c r="E745" s="9" t="s">
        <v>795</v>
      </c>
      <c r="F745" s="86" t="str">
        <f t="shared" si="155"/>
        <v>Saturday</v>
      </c>
      <c r="G745" s="91">
        <v>43358</v>
      </c>
      <c r="H745" s="92" t="str">
        <f>VLOOKUP(MONTH(G745),VLOOKUP!$W$1:$X$24,2)</f>
        <v>September</v>
      </c>
      <c r="I745" s="92" t="str">
        <f t="shared" si="156"/>
        <v>Saturday, 15 September 2018</v>
      </c>
      <c r="J745" s="90" t="s">
        <v>432</v>
      </c>
      <c r="L745" s="86" t="str">
        <f t="shared" si="157"/>
        <v>&lt;a href='warner.php' title='list by venue'&gt;Warner Theatre&lt;/a&gt;</v>
      </c>
      <c r="M745" s="86" t="str">
        <f t="shared" si="158"/>
        <v>Celtic Thunder</v>
      </c>
      <c r="N745" s="86" t="str">
        <f>VLOOKUP(J745,VLOOKUP!$A$2:$S$54,19,FALSE)&amp;J745&amp;"&lt;/a&gt;"</f>
        <v>&lt;a href='warner.php' title='list by venue'&gt;Warner Theatre&lt;/a&gt;</v>
      </c>
      <c r="O745" s="9" t="s">
        <v>2674</v>
      </c>
      <c r="S745" s="95" t="str">
        <f t="shared" si="159"/>
        <v>Celtic Thunder</v>
      </c>
      <c r="T745" s="86" t="str">
        <f t="shared" si="160"/>
        <v>&amp;#149; Celtic Thunder - &lt;b&gt;&lt;a href='warner.php' title='list by venue'&gt;Warner Theatre&lt;/a&gt;&lt;/b&gt; &lt;br&gt;</v>
      </c>
      <c r="U745" s="86" t="str">
        <f t="shared" si="168"/>
        <v>&amp;#149; Saturday, 15 September 2018 - Celtic Thunder&lt;p&gt;</v>
      </c>
      <c r="V745" s="95" t="str">
        <f t="shared" si="161"/>
        <v>&amp;#149; Celtic Thunder - &lt;b&gt;&lt;a href='warner.php' title='list by venue'&gt;Warner Theatre&lt;/a&gt;&lt;/b&gt;  - &lt;font color='#005500'&gt;&lt;b&gt;NEW!&lt;/b&gt;&lt;/font&gt;&lt;br&gt;</v>
      </c>
      <c r="AE745" s="92" t="str">
        <f t="shared" si="162"/>
        <v>Saturday, 15 September 2018      [&lt;a name='20180915' href='#20180915'&gt;link to this day&lt;/a&gt;]</v>
      </c>
      <c r="AF745" s="96" t="str">
        <f t="shared" si="163"/>
        <v>&lt;a name='20180915'&gt;&lt;b&gt;Saturday, 15 September 2018: Celtic Thunder - &lt;a href='warner.php' title='list by venue'&gt;Warner Theatre&lt;/a&gt;&lt;/b&gt;&lt;/a&gt;&lt;br&gt;</v>
      </c>
      <c r="AG745" s="97">
        <f t="shared" si="164"/>
        <v>2018</v>
      </c>
      <c r="AH745" s="97" t="str">
        <f t="shared" si="165"/>
        <v>09</v>
      </c>
      <c r="AI745" s="97">
        <f t="shared" si="166"/>
        <v>15</v>
      </c>
      <c r="AJ745" s="97" t="str">
        <f t="shared" si="167"/>
        <v>20180915</v>
      </c>
    </row>
    <row r="746" spans="4:36" ht="12" customHeight="1" x14ac:dyDescent="0.15">
      <c r="D746" s="110">
        <v>43223</v>
      </c>
      <c r="E746" s="9" t="s">
        <v>795</v>
      </c>
      <c r="F746" s="86" t="str">
        <f t="shared" si="155"/>
        <v>Sunday</v>
      </c>
      <c r="G746" s="91">
        <v>43359</v>
      </c>
      <c r="H746" s="92" t="str">
        <f>VLOOKUP(MONTH(G746),VLOOKUP!$W$1:$X$24,2)</f>
        <v>September</v>
      </c>
      <c r="I746" s="92" t="str">
        <f t="shared" si="156"/>
        <v>Sunday, 16 September 2018</v>
      </c>
      <c r="J746" s="90" t="s">
        <v>446</v>
      </c>
      <c r="L746" s="86" t="str">
        <f t="shared" si="157"/>
        <v>&lt;a href='birchmere.php' title='list by venue'&gt;Birchmere&lt;/a&gt;</v>
      </c>
      <c r="M746" s="86" t="str">
        <f t="shared" si="158"/>
        <v>Nils Lofgren &amp;amp; Friends (an acoustic evening)</v>
      </c>
      <c r="N746" s="86" t="str">
        <f>VLOOKUP(J746,VLOOKUP!$A$2:$S$54,19,FALSE)&amp;J746&amp;"&lt;/a&gt;"</f>
        <v>&lt;a href='birchmere.php' title='list by venue'&gt;Birchmere&lt;/a&gt;</v>
      </c>
      <c r="O746" s="9" t="s">
        <v>2949</v>
      </c>
      <c r="S746" s="95" t="str">
        <f t="shared" si="159"/>
        <v>Nils Lofgren &amp;amp; Friends (an acoustic evening)</v>
      </c>
      <c r="T746" s="86" t="str">
        <f t="shared" si="160"/>
        <v>&amp;#149; Nils Lofgren &amp;amp; Friends (an acoustic evening) - &lt;b&gt;&lt;a href='birchmere.php' title='list by venue'&gt;Birchmere&lt;/a&gt;&lt;/b&gt; &lt;br&gt;</v>
      </c>
      <c r="U746" s="86" t="str">
        <f t="shared" si="168"/>
        <v>&amp;#149; Sunday, 16 September 2018 - Nils Lofgren &amp;amp; Friends (an acoustic evening)&lt;p&gt;</v>
      </c>
      <c r="V746" s="95" t="str">
        <f t="shared" si="161"/>
        <v>&amp;#149; Nils Lofgren &amp;amp; Friends (an acoustic evening) - &lt;b&gt;&lt;a href='birchmere.php' title='list by venue'&gt;Birchmere&lt;/a&gt;&lt;/b&gt;  - &lt;font color='#005500'&gt;&lt;b&gt;NEW!&lt;/b&gt;&lt;/font&gt;&lt;br&gt;</v>
      </c>
      <c r="W746" s="90" t="s">
        <v>488</v>
      </c>
      <c r="AE746" s="92" t="str">
        <f t="shared" si="162"/>
        <v>Sunday, 16 September 2018      [&lt;a name='20180916' href='#20180916'&gt;link to this day&lt;/a&gt;]</v>
      </c>
      <c r="AF746" s="96" t="str">
        <f t="shared" si="163"/>
        <v>&lt;a name='20180916'&gt;&lt;b&gt;Sunday, 16 September 2018: Nils Lofgren &amp;amp; Friends (an acoustic evening) - &lt;a href='birchmere.php' title='list by venue'&gt;Birchmere&lt;/a&gt;&lt;/b&gt;&lt;/a&gt;&lt;br&gt;</v>
      </c>
      <c r="AG746" s="97">
        <f t="shared" si="164"/>
        <v>2018</v>
      </c>
      <c r="AH746" s="97" t="str">
        <f t="shared" si="165"/>
        <v>09</v>
      </c>
      <c r="AI746" s="97">
        <f t="shared" si="166"/>
        <v>16</v>
      </c>
      <c r="AJ746" s="97" t="str">
        <f t="shared" si="167"/>
        <v>20180916</v>
      </c>
    </row>
    <row r="747" spans="4:36" ht="12" customHeight="1" x14ac:dyDescent="0.15">
      <c r="D747" s="110">
        <v>43223</v>
      </c>
      <c r="E747" s="9" t="s">
        <v>795</v>
      </c>
      <c r="F747" s="86" t="str">
        <f t="shared" si="155"/>
        <v>Sunday</v>
      </c>
      <c r="G747" s="91">
        <v>43359</v>
      </c>
      <c r="H747" s="92" t="str">
        <f>VLOOKUP(MONTH(G747),VLOOKUP!$W$1:$X$24,2)</f>
        <v>September</v>
      </c>
      <c r="I747" s="92" t="str">
        <f t="shared" si="156"/>
        <v>Sunday, 16 September 2018</v>
      </c>
      <c r="J747" s="90" t="s">
        <v>674</v>
      </c>
      <c r="K747" s="90" t="s">
        <v>454</v>
      </c>
      <c r="L747" s="86" t="str">
        <f t="shared" si="157"/>
        <v>&lt;a href='bluesalley.php' title='list by venue'&gt;Blues Alley&lt;/a&gt; (Two shows)</v>
      </c>
      <c r="M747" s="86" t="str">
        <f t="shared" si="158"/>
        <v>Laruin Talese</v>
      </c>
      <c r="N747" s="86" t="str">
        <f>VLOOKUP(J747,VLOOKUP!$A$2:$S$54,19,FALSE)&amp;J747&amp;"&lt;/a&gt;"</f>
        <v>&lt;a href='bluesalley.php' title='list by venue'&gt;Blues Alley&lt;/a&gt;</v>
      </c>
      <c r="O747" s="160" t="s">
        <v>2929</v>
      </c>
      <c r="S747" s="95" t="str">
        <f t="shared" si="159"/>
        <v>Laruin Talese</v>
      </c>
      <c r="T747" s="86" t="str">
        <f t="shared" si="160"/>
        <v>&amp;#149; Laruin Talese - &lt;b&gt;&lt;a href='bluesalley.php' title='list by venue'&gt;Blues Alley&lt;/a&gt; (Two shows)&lt;/b&gt; &lt;br&gt;</v>
      </c>
      <c r="U747" s="86" t="str">
        <f t="shared" si="168"/>
        <v>&amp;#149; Sunday, 16 September 2018 - Laruin Talese - &lt;b&gt;Two shows&lt;/b&gt; &lt;p&gt;</v>
      </c>
      <c r="V747" s="95" t="str">
        <f t="shared" si="161"/>
        <v>&amp;#149; Laruin Talese - &lt;b&gt;&lt;a href='bluesalley.php' title='list by venue'&gt;Blues Alley&lt;/a&gt; (Two shows)&lt;/b&gt;  - &lt;font color='#005500'&gt;&lt;b&gt;NEW!&lt;/b&gt;&lt;/font&gt;&lt;br&gt;</v>
      </c>
      <c r="W747" s="90" t="s">
        <v>221</v>
      </c>
      <c r="AE747" s="92" t="str">
        <f t="shared" si="162"/>
        <v>Sunday, 16 September 2018      [&lt;a name='20180916' href='#20180916'&gt;link to this day&lt;/a&gt;]</v>
      </c>
      <c r="AF747" s="96" t="str">
        <f t="shared" si="163"/>
        <v>&lt;a name='20180916'&gt;&lt;b&gt;Sunday, 16 September 2018: Laruin Talese - &lt;a href='bluesalley.php' title='list by venue'&gt;Blues Alley&lt;/a&gt; (Two shows)&lt;/b&gt;&lt;/a&gt;&lt;br&gt;</v>
      </c>
      <c r="AG747" s="97">
        <f t="shared" si="164"/>
        <v>2018</v>
      </c>
      <c r="AH747" s="97" t="str">
        <f t="shared" si="165"/>
        <v>09</v>
      </c>
      <c r="AI747" s="97">
        <f t="shared" si="166"/>
        <v>16</v>
      </c>
      <c r="AJ747" s="97" t="str">
        <f t="shared" si="167"/>
        <v>20180916</v>
      </c>
    </row>
    <row r="748" spans="4:36" ht="12" customHeight="1" x14ac:dyDescent="0.15">
      <c r="D748" s="110">
        <v>43276</v>
      </c>
      <c r="E748" s="9" t="s">
        <v>795</v>
      </c>
      <c r="F748" s="86" t="str">
        <f t="shared" si="155"/>
        <v>Sunday</v>
      </c>
      <c r="G748" s="91">
        <v>43359</v>
      </c>
      <c r="H748" s="92" t="str">
        <f>VLOOKUP(MONTH(G748),VLOOKUP!$W$1:$X$24,2)</f>
        <v>September</v>
      </c>
      <c r="I748" s="92" t="str">
        <f t="shared" si="156"/>
        <v>Sunday, 16 September 2018</v>
      </c>
      <c r="J748" s="94" t="s">
        <v>308</v>
      </c>
      <c r="L748" s="86" t="str">
        <f t="shared" si="157"/>
        <v>&lt;a href='jll.php' title='list by venue'&gt;Jiffy Lube Live&lt;/a&gt;</v>
      </c>
      <c r="M748" s="86" t="str">
        <f t="shared" si="158"/>
        <v>Van Morrison</v>
      </c>
      <c r="N748" s="86" t="str">
        <f>VLOOKUP(J748,VLOOKUP!$A$2:$S$54,19,FALSE)&amp;J748&amp;"&lt;/a&gt;"</f>
        <v>&lt;a href='jll.php' title='list by venue'&gt;Jiffy Lube Live&lt;/a&gt;</v>
      </c>
      <c r="O748" s="16" t="s">
        <v>3297</v>
      </c>
      <c r="S748" s="95" t="str">
        <f t="shared" si="159"/>
        <v>Van Morrison</v>
      </c>
      <c r="T748" s="86" t="str">
        <f t="shared" si="160"/>
        <v>&amp;#149; Van Morrison - &lt;b&gt;&lt;a href='jll.php' title='list by venue'&gt;Jiffy Lube Live&lt;/a&gt;&lt;/b&gt; &lt;br&gt;</v>
      </c>
      <c r="U748" s="86" t="str">
        <f t="shared" si="168"/>
        <v>&amp;#149; Sunday, 16 September 2018 - Van Morrison&lt;p&gt;</v>
      </c>
      <c r="V748" s="95" t="str">
        <f t="shared" si="161"/>
        <v>&amp;#149; Van Morrison - &lt;b&gt;&lt;a href='jll.php' title='list by venue'&gt;Jiffy Lube Live&lt;/a&gt;&lt;/b&gt;  - &lt;font color='#005500'&gt;&lt;b&gt;NEW!&lt;/b&gt;&lt;/font&gt;&lt;br&gt;</v>
      </c>
      <c r="AE748" s="92" t="str">
        <f t="shared" si="162"/>
        <v>Sunday, 16 September 2018      [&lt;a name='20180916' href='#20180916'&gt;link to this day&lt;/a&gt;]</v>
      </c>
      <c r="AF748" s="96" t="str">
        <f t="shared" si="163"/>
        <v>&lt;a name='20180916'&gt;&lt;b&gt;Sunday, 16 September 2018: Van Morrison - &lt;a href='jll.php' title='list by venue'&gt;Jiffy Lube Live&lt;/a&gt;&lt;/b&gt;&lt;/a&gt;&lt;br&gt;</v>
      </c>
      <c r="AG748" s="97">
        <f t="shared" si="164"/>
        <v>2018</v>
      </c>
      <c r="AH748" s="97" t="str">
        <f t="shared" si="165"/>
        <v>09</v>
      </c>
      <c r="AI748" s="97">
        <f t="shared" si="166"/>
        <v>16</v>
      </c>
      <c r="AJ748" s="97" t="str">
        <f t="shared" si="167"/>
        <v>20180916</v>
      </c>
    </row>
    <row r="749" spans="4:36" ht="12" customHeight="1" x14ac:dyDescent="0.15">
      <c r="D749" s="110">
        <v>43276</v>
      </c>
      <c r="E749" s="9" t="s">
        <v>795</v>
      </c>
      <c r="F749" s="86" t="str">
        <f t="shared" si="155"/>
        <v>Sunday</v>
      </c>
      <c r="G749" s="91">
        <v>43359</v>
      </c>
      <c r="H749" s="92" t="str">
        <f>VLOOKUP(MONTH(G749),VLOOKUP!$W$1:$X$24,2)</f>
        <v>September</v>
      </c>
      <c r="I749" s="92" t="str">
        <f t="shared" si="156"/>
        <v>Sunday, 16 September 2018</v>
      </c>
      <c r="J749" s="90" t="s">
        <v>439</v>
      </c>
      <c r="L749" s="86" t="str">
        <f t="shared" si="157"/>
        <v>&lt;a href='statethetre.php' title='list by venue'&gt;State Theatre&lt;/a&gt;</v>
      </c>
      <c r="M749" s="86" t="str">
        <f t="shared" si="158"/>
        <v>Coco Montoya</v>
      </c>
      <c r="N749" s="86" t="str">
        <f>VLOOKUP(J749,VLOOKUP!$A$2:$S$54,19,FALSE)&amp;J749&amp;"&lt;/a&gt;"</f>
        <v>&lt;a href='statethetre.php' title='list by venue'&gt;State Theatre&lt;/a&gt;</v>
      </c>
      <c r="O749" s="9" t="s">
        <v>3393</v>
      </c>
      <c r="S749" s="95" t="str">
        <f t="shared" si="159"/>
        <v>Coco Montoya</v>
      </c>
      <c r="T749" s="86" t="str">
        <f t="shared" si="160"/>
        <v>&amp;#149; Coco Montoya - &lt;b&gt;&lt;a href='statethetre.php' title='list by venue'&gt;State Theatre&lt;/a&gt;&lt;/b&gt; &lt;br&gt;</v>
      </c>
      <c r="U749" s="86" t="str">
        <f t="shared" si="168"/>
        <v>&amp;#149; Sunday, 16 September 2018 - Coco Montoya&lt;p&gt;</v>
      </c>
      <c r="V749" s="95" t="str">
        <f t="shared" si="161"/>
        <v>&amp;#149; Coco Montoya - &lt;b&gt;&lt;a href='statethetre.php' title='list by venue'&gt;State Theatre&lt;/a&gt;&lt;/b&gt;  - &lt;font color='#005500'&gt;&lt;b&gt;NEW!&lt;/b&gt;&lt;/font&gt;&lt;br&gt;</v>
      </c>
      <c r="AE749" s="92" t="str">
        <f t="shared" si="162"/>
        <v>Sunday, 16 September 2018      [&lt;a name='20180916' href='#20180916'&gt;link to this day&lt;/a&gt;]</v>
      </c>
      <c r="AF749" s="96" t="str">
        <f t="shared" si="163"/>
        <v>&lt;a name='20180916'&gt;&lt;b&gt;Sunday, 16 September 2018: Coco Montoya - &lt;a href='statethetre.php' title='list by venue'&gt;State Theatre&lt;/a&gt;&lt;/b&gt;&lt;/a&gt;&lt;br&gt;</v>
      </c>
      <c r="AG749" s="97">
        <f t="shared" si="164"/>
        <v>2018</v>
      </c>
      <c r="AH749" s="97" t="str">
        <f t="shared" si="165"/>
        <v>09</v>
      </c>
      <c r="AI749" s="97">
        <f t="shared" si="166"/>
        <v>16</v>
      </c>
      <c r="AJ749" s="97" t="str">
        <f t="shared" si="167"/>
        <v>20180916</v>
      </c>
    </row>
    <row r="750" spans="4:36" ht="12" customHeight="1" x14ac:dyDescent="0.15">
      <c r="D750" s="110">
        <v>43276</v>
      </c>
      <c r="E750" s="9" t="s">
        <v>795</v>
      </c>
      <c r="F750" s="86" t="str">
        <f t="shared" si="155"/>
        <v>Monday</v>
      </c>
      <c r="G750" s="91">
        <v>43360</v>
      </c>
      <c r="H750" s="92" t="str">
        <f>VLOOKUP(MONTH(G750),VLOOKUP!$W$1:$X$24,2)</f>
        <v>September</v>
      </c>
      <c r="I750" s="92" t="str">
        <f t="shared" si="156"/>
        <v>Monday, 17 September 2018</v>
      </c>
      <c r="J750" s="90" t="s">
        <v>235</v>
      </c>
      <c r="K750" s="9" t="s">
        <v>360</v>
      </c>
      <c r="L750" s="86" t="str">
        <f t="shared" si="157"/>
        <v>&lt;a href='blackcat.php' title='list by venue'&gt;Black Cat&lt;/a&gt; (Backstage)</v>
      </c>
      <c r="M750" s="86" t="str">
        <f t="shared" si="158"/>
        <v>Rolling Blackouts Coastal Fever</v>
      </c>
      <c r="N750" s="86" t="str">
        <f>VLOOKUP(J750,VLOOKUP!$A$2:$S$54,19,FALSE)&amp;J750&amp;"&lt;/a&gt;"</f>
        <v>&lt;a href='blackcat.php' title='list by venue'&gt;Black Cat&lt;/a&gt;</v>
      </c>
      <c r="O750" s="9" t="s">
        <v>1929</v>
      </c>
      <c r="S750" s="95" t="str">
        <f t="shared" si="159"/>
        <v>Rolling Blackouts Coastal Fever</v>
      </c>
      <c r="T750" s="86" t="str">
        <f t="shared" si="160"/>
        <v>&amp;#149; Rolling Blackouts Coastal Fever - &lt;b&gt;&lt;a href='blackcat.php' title='list by venue'&gt;Black Cat&lt;/a&gt; (Backstage)&lt;/b&gt; &lt;br&gt;</v>
      </c>
      <c r="U750" s="112" t="str">
        <f>IF(ISBLANK(G750),"","&amp;#149; "&amp;IF(ISBLANK(C750),"","&lt;S&gt;")&amp;I750&amp;IF(ISBLANK(A750),""," - &lt;a href='recommended.php#"&amp;AJ750&amp;"'&gt;&lt;b&gt;&lt;em&gt;&lt;font color='#9C004D'&gt;RECOMMENDED&lt;/font&gt;&lt;/em&gt;&lt;/b&gt;&lt;/a&gt;")&amp;" - "&amp;M750&amp;IF(ISBLANK(K750),K750," - &lt;b&gt;"&amp;K750&amp;"&lt;/b&gt; ")&amp;IF(B750="Sold Out"," - &lt;font color='#000099'&gt;&lt;b&gt;&lt;I&gt;sold out&lt;/I&gt;&lt;/b&gt;&lt;/font&gt;"," - &lt;font color='#728C00'&gt;&lt;em&gt;&lt;a href='http://www.shareasale.com/r.cfm?u=529909&amp;b=234786&amp;m=27601&amp;afftrack=&amp;urllink=www%2Eticketfly%2Ecom%2Fpurchase%2Fevent%2F"&amp;X750&amp;"' target='_blank'&gt;buy tickets&lt;/a&gt;&lt;/em&gt;&lt;/font&gt;")&amp;IF(ISBLANK(C750),"","&lt;/S&gt; &lt;b&gt;"&amp;C750&amp;"&lt;/b&gt;")&amp;"&lt;p&gt;")</f>
        <v>&amp;#149; Monday, 17 September 2018 - Rolling Blackouts Coastal Fever - &lt;b&gt;Backstage&lt;/b&gt;  - &lt;font color='#728C00'&gt;&lt;em&gt;&lt;a href='http://www.shareasale.com/r.cfm?u=529909&amp;b=234786&amp;m=27601&amp;afftrack=&amp;urllink=www%2Eticketfly%2Ecom%2Fpurchase%2Fevent%2F1711996' target='_blank'&gt;buy tickets&lt;/a&gt;&lt;/em&gt;&lt;/font&gt;&lt;p&gt;</v>
      </c>
      <c r="V750" s="95" t="str">
        <f t="shared" si="161"/>
        <v>&amp;#149; Rolling Blackouts Coastal Fever - &lt;b&gt;&lt;a href='blackcat.php' title='list by venue'&gt;Black Cat&lt;/a&gt; (Backstage)&lt;/b&gt;  - &lt;font color='#005500'&gt;&lt;b&gt;NEW!&lt;/b&gt;&lt;/font&gt;&lt;br&gt;</v>
      </c>
      <c r="W750" s="90" t="s">
        <v>221</v>
      </c>
      <c r="X750" s="4">
        <v>1711996</v>
      </c>
      <c r="AE750" s="92" t="str">
        <f t="shared" si="162"/>
        <v>Monday, 17 September 2018      [&lt;a name='20180917' href='#20180917'&gt;link to this day&lt;/a&gt;]</v>
      </c>
      <c r="AF750" s="100" t="str">
        <f t="shared" si="163"/>
        <v>&lt;a name='20180917'&gt;&lt;b&gt;Monday, 17 September 2018: Rolling Blackouts Coastal Fever - &lt;a href='blackcat.php' title='list by venue'&gt;Black Cat&lt;/a&gt; (Backstage)&lt;/b&gt;&lt;/a&gt;&lt;br&gt;</v>
      </c>
      <c r="AG750" s="101">
        <f t="shared" si="164"/>
        <v>2018</v>
      </c>
      <c r="AH750" s="101" t="str">
        <f t="shared" si="165"/>
        <v>09</v>
      </c>
      <c r="AI750" s="101">
        <f t="shared" si="166"/>
        <v>17</v>
      </c>
      <c r="AJ750" s="101" t="str">
        <f t="shared" si="167"/>
        <v>20180917</v>
      </c>
    </row>
    <row r="751" spans="4:36" ht="12" customHeight="1" x14ac:dyDescent="0.15">
      <c r="D751" s="110">
        <v>43223</v>
      </c>
      <c r="E751" s="9" t="s">
        <v>795</v>
      </c>
      <c r="F751" s="86" t="str">
        <f t="shared" si="155"/>
        <v>Monday</v>
      </c>
      <c r="G751" s="91">
        <v>43360</v>
      </c>
      <c r="H751" s="92" t="str">
        <f>VLOOKUP(MONTH(G751),VLOOKUP!$W$1:$X$24,2)</f>
        <v>September</v>
      </c>
      <c r="I751" s="92" t="str">
        <f t="shared" si="156"/>
        <v>Monday, 17 September 2018</v>
      </c>
      <c r="J751" s="90" t="s">
        <v>674</v>
      </c>
      <c r="K751" s="90" t="s">
        <v>454</v>
      </c>
      <c r="L751" s="86" t="str">
        <f t="shared" si="157"/>
        <v>&lt;a href='bluesalley.php' title='list by venue'&gt;Blues Alley&lt;/a&gt; (Two shows)</v>
      </c>
      <c r="M751" s="86" t="str">
        <f t="shared" si="158"/>
        <v>Kneebody</v>
      </c>
      <c r="N751" s="86" t="str">
        <f>VLOOKUP(J751,VLOOKUP!$A$2:$S$54,19,FALSE)&amp;J751&amp;"&lt;/a&gt;"</f>
        <v>&lt;a href='bluesalley.php' title='list by venue'&gt;Blues Alley&lt;/a&gt;</v>
      </c>
      <c r="O751" s="160" t="s">
        <v>2928</v>
      </c>
      <c r="S751" s="95" t="str">
        <f t="shared" si="159"/>
        <v>Kneebody</v>
      </c>
      <c r="T751" s="86" t="str">
        <f t="shared" si="160"/>
        <v>&amp;#149; Kneebody - &lt;b&gt;&lt;a href='bluesalley.php' title='list by venue'&gt;Blues Alley&lt;/a&gt; (Two shows)&lt;/b&gt; &lt;br&gt;</v>
      </c>
      <c r="U751" s="86" t="str">
        <f>IF(ISBLANK(G751),"","&amp;#149; "&amp;IF(ISBLANK(C751),"","&lt;S&gt;")&amp;I751&amp;IF(ISBLANK(A751),""," - &lt;a href='recommended.php#"&amp;AJ751&amp;"'&gt;&lt;b&gt;&lt;em&gt;&lt;font color='#9C004D'&gt;RECOMMENDED&lt;/font&gt;&lt;/em&gt;&lt;/b&gt;&lt;/a&gt;")&amp;" - "&amp;M751&amp;IF(ISBLANK(K751),K751," - &lt;b&gt;"&amp;K751&amp;"&lt;/b&gt; ")&amp;IF(B751="Sold Out"," - &lt;font color='#000099'&gt;&lt;b&gt;&lt;I&gt;sold out&lt;/I&gt;&lt;/b&gt;&lt;/font&gt;","")&amp;IF(ISBLANK(C751),"","&lt;/S&gt; &lt;b&gt;"&amp;C751&amp;"&lt;/b&gt;")&amp;"&lt;p&gt;")</f>
        <v>&amp;#149; Monday, 17 September 2018 - Kneebody - &lt;b&gt;Two shows&lt;/b&gt; &lt;p&gt;</v>
      </c>
      <c r="V751" s="95" t="str">
        <f t="shared" si="161"/>
        <v>&amp;#149; Kneebody - &lt;b&gt;&lt;a href='bluesalley.php' title='list by venue'&gt;Blues Alley&lt;/a&gt; (Two shows)&lt;/b&gt;  - &lt;font color='#005500'&gt;&lt;b&gt;NEW!&lt;/b&gt;&lt;/font&gt;&lt;br&gt;</v>
      </c>
      <c r="W751" s="90" t="s">
        <v>221</v>
      </c>
      <c r="AE751" s="92" t="str">
        <f t="shared" si="162"/>
        <v>Monday, 17 September 2018      [&lt;a name='20180917' href='#20180917'&gt;link to this day&lt;/a&gt;]</v>
      </c>
      <c r="AF751" s="96" t="str">
        <f t="shared" si="163"/>
        <v>&lt;a name='20180917'&gt;&lt;b&gt;Monday, 17 September 2018: Kneebody - &lt;a href='bluesalley.php' title='list by venue'&gt;Blues Alley&lt;/a&gt; (Two shows)&lt;/b&gt;&lt;/a&gt;&lt;br&gt;</v>
      </c>
      <c r="AG751" s="97">
        <f t="shared" si="164"/>
        <v>2018</v>
      </c>
      <c r="AH751" s="97" t="str">
        <f t="shared" si="165"/>
        <v>09</v>
      </c>
      <c r="AI751" s="97">
        <f t="shared" si="166"/>
        <v>17</v>
      </c>
      <c r="AJ751" s="97" t="str">
        <f t="shared" si="167"/>
        <v>20180917</v>
      </c>
    </row>
    <row r="752" spans="4:36" ht="12" customHeight="1" x14ac:dyDescent="0.15">
      <c r="D752" s="110">
        <v>43273</v>
      </c>
      <c r="E752" s="9" t="s">
        <v>795</v>
      </c>
      <c r="F752" s="86" t="str">
        <f t="shared" si="155"/>
        <v>Monday</v>
      </c>
      <c r="G752" s="91">
        <v>43360</v>
      </c>
      <c r="H752" s="92" t="str">
        <f>VLOOKUP(MONTH(G752),VLOOKUP!$W$1:$X$24,2)</f>
        <v>September</v>
      </c>
      <c r="I752" s="92" t="str">
        <f t="shared" si="156"/>
        <v>Monday, 17 September 2018</v>
      </c>
      <c r="J752" s="107" t="s">
        <v>647</v>
      </c>
      <c r="K752" s="106"/>
      <c r="L752" s="86" t="str">
        <f t="shared" si="157"/>
        <v>&lt;a href='metrogallery.php' title='list by venue'&gt;Metro Gallery (Baltimore)&lt;/a&gt;</v>
      </c>
      <c r="M752" s="86" t="str">
        <f t="shared" si="158"/>
        <v>Revocation, Exhumed, Rivers of Nihil, and Yautja</v>
      </c>
      <c r="N752" s="86" t="str">
        <f>VLOOKUP(J752,VLOOKUP!$A$2:$S$54,19,FALSE)&amp;J752&amp;"&lt;/a&gt;"</f>
        <v>&lt;a href='metrogallery.php' title='list by venue'&gt;Metro Gallery (Baltimore)&lt;/a&gt;</v>
      </c>
      <c r="O752" s="163" t="s">
        <v>1988</v>
      </c>
      <c r="P752" s="163" t="s">
        <v>3159</v>
      </c>
      <c r="Q752" s="163" t="s">
        <v>3160</v>
      </c>
      <c r="R752" s="163" t="s">
        <v>2327</v>
      </c>
      <c r="S752" s="95" t="str">
        <f t="shared" si="159"/>
        <v>Revocation</v>
      </c>
      <c r="T752" s="86" t="str">
        <f t="shared" si="160"/>
        <v>&amp;#149; Revocation, Exhumed, Rivers of Nihil, and Yautja - &lt;b&gt;&lt;a href='metrogallery.php' title='list by venue'&gt;Metro Gallery (Baltimore)&lt;/a&gt;&lt;/b&gt; &lt;br&gt;</v>
      </c>
      <c r="U752" s="86" t="str">
        <f>IF(ISBLANK(G752),"","&amp;#149; "&amp;IF(ISBLANK(C752),"","&lt;S&gt;")&amp;I752&amp;IF(ISBLANK(A752),""," - &lt;a href='recommended.php#"&amp;AJ752&amp;"'&gt;&lt;b&gt;&lt;em&gt;&lt;font color='#9C004D'&gt;RECOMMENDED&lt;/font&gt;&lt;/em&gt;&lt;/b&gt;&lt;/a&gt;")&amp;" - "&amp;M752&amp;IF(ISBLANK(K752),K752," - &lt;b&gt;"&amp;K752&amp;"&lt;/b&gt; ")&amp;IF(B752="Sold Out"," - &lt;font color='#000099'&gt;&lt;b&gt;&lt;I&gt;sold out&lt;/I&gt;&lt;/b&gt;&lt;/font&gt;","")&amp;IF(ISBLANK(C752),"","&lt;/S&gt; &lt;b&gt;"&amp;C752&amp;"&lt;/b&gt;")&amp;"&lt;p&gt;")</f>
        <v>&amp;#149; Monday, 17 September 2018 - Revocation, Exhumed, Rivers of Nihil, and Yautja&lt;p&gt;</v>
      </c>
      <c r="V752" s="95" t="str">
        <f t="shared" si="161"/>
        <v>&amp;#149; Revocation, Exhumed, Rivers of Nihil, and Yautja - &lt;b&gt;&lt;a href='metrogallery.php' title='list by venue'&gt;Metro Gallery (Baltimore)&lt;/a&gt;&lt;/b&gt;  - &lt;font color='#005500'&gt;&lt;b&gt;NEW!&lt;/b&gt;&lt;/font&gt;&lt;br&gt;</v>
      </c>
      <c r="AE752" s="92" t="str">
        <f t="shared" si="162"/>
        <v>Monday, 17 September 2018      [&lt;a name='20180917' href='#20180917'&gt;link to this day&lt;/a&gt;]</v>
      </c>
      <c r="AF752" s="96" t="str">
        <f t="shared" si="163"/>
        <v>&lt;a name='20180917'&gt;&lt;b&gt;Monday, 17 September 2018: Revocation, Exhumed, Rivers of Nihil, and Yautja - &lt;a href='metrogallery.php' title='list by venue'&gt;Metro Gallery (Baltimore)&lt;/a&gt;&lt;/b&gt;&lt;/a&gt;&lt;br&gt;</v>
      </c>
      <c r="AG752" s="97">
        <f t="shared" si="164"/>
        <v>2018</v>
      </c>
      <c r="AH752" s="97" t="str">
        <f t="shared" si="165"/>
        <v>09</v>
      </c>
      <c r="AI752" s="97">
        <f t="shared" si="166"/>
        <v>17</v>
      </c>
      <c r="AJ752" s="97" t="str">
        <f t="shared" si="167"/>
        <v>20180917</v>
      </c>
    </row>
    <row r="753" spans="2:36" ht="12" customHeight="1" x14ac:dyDescent="0.15">
      <c r="C753" s="158"/>
      <c r="D753" s="110">
        <v>43102</v>
      </c>
      <c r="E753" s="9" t="s">
        <v>795</v>
      </c>
      <c r="F753" s="86" t="str">
        <f t="shared" si="155"/>
        <v>Monday</v>
      </c>
      <c r="G753" s="91">
        <v>43360</v>
      </c>
      <c r="H753" s="92" t="str">
        <f>VLOOKUP(MONTH(G753),VLOOKUP!$W$1:$X$24,2)</f>
        <v>September</v>
      </c>
      <c r="I753" s="92" t="str">
        <f t="shared" si="156"/>
        <v>Monday, 17 September 2018</v>
      </c>
      <c r="J753" s="106" t="s">
        <v>1914</v>
      </c>
      <c r="K753" s="106"/>
      <c r="L753" s="86" t="str">
        <f t="shared" si="157"/>
        <v>&lt;a href='ramsheadtavern.php' title='list by venue'&gt;Rams Head On Stage (Annapolis)&lt;/a&gt;</v>
      </c>
      <c r="M753" s="86" t="str">
        <f t="shared" si="158"/>
        <v>In the Vane of . . . Bob Dylan: Annapolis artists playing tributes &amp;amp; Dylan-inspired originals</v>
      </c>
      <c r="N753" s="86" t="str">
        <f>VLOOKUP(J753,VLOOKUP!$A$2:$S$54,19,FALSE)&amp;J753&amp;"&lt;/a&gt;"</f>
        <v>&lt;a href='ramsheadtavern.php' title='list by venue'&gt;Rams Head On Stage (Annapolis)&lt;/a&gt;</v>
      </c>
      <c r="O753" s="1" t="s">
        <v>2445</v>
      </c>
      <c r="P753" s="106"/>
      <c r="Q753" s="106"/>
      <c r="R753" s="106"/>
      <c r="S753" s="95" t="str">
        <f t="shared" si="159"/>
        <v>In the Vane of . . . Bob Dylan: Annapolis artists playing tributes &amp;amp; Dylan-inspired originals</v>
      </c>
      <c r="T753" s="86" t="str">
        <f t="shared" si="160"/>
        <v>&amp;#149; In the Vane of . . . Bob Dylan: Annapolis artists playing tributes &amp;amp; Dylan-inspired originals - &lt;b&gt;&lt;a href='ramsheadtavern.php' title='list by venue'&gt;Rams Head On Stage (Annapolis)&lt;/a&gt;&lt;/b&gt; &lt;br&gt;</v>
      </c>
      <c r="U753" s="86" t="str">
        <f>IF(ISBLANK(G753),"","&amp;#149; "&amp;IF(ISBLANK(C753),"","&lt;S&gt;")&amp;I753&amp;IF(ISBLANK(A753),""," - &lt;a href='recommended.php#"&amp;AJ753&amp;"'&gt;&lt;b&gt;&lt;em&gt;&lt;font color='#9C004D'&gt;RECOMMENDED&lt;/font&gt;&lt;/em&gt;&lt;/b&gt;&lt;/a&gt;")&amp;" - "&amp;M753&amp;IF(ISBLANK(K753),K753," - &lt;b&gt;"&amp;K753&amp;"&lt;/b&gt; ")&amp;IF(B753="Sold Out"," - &lt;font color='#000099'&gt;&lt;b&gt;&lt;I&gt;sold out&lt;/I&gt;&lt;/b&gt;&lt;/font&gt;","")&amp;IF(ISBLANK(C753),"","&lt;/S&gt; &lt;b&gt;"&amp;C753&amp;"&lt;/b&gt;")&amp;"&lt;p&gt;")</f>
        <v>&amp;#149; Monday, 17 September 2018 - In the Vane of . . . Bob Dylan: Annapolis artists playing tributes &amp;amp; Dylan-inspired originals&lt;p&gt;</v>
      </c>
      <c r="V753" s="95" t="str">
        <f t="shared" si="161"/>
        <v>&amp;#149; In the Vane of . . . Bob Dylan: Annapolis artists playing tributes &amp;amp; Dylan-inspired originals - &lt;b&gt;&lt;a href='ramsheadtavern.php' title='list by venue'&gt;Rams Head On Stage (Annapolis)&lt;/a&gt;&lt;/b&gt;  - &lt;font color='#005500'&gt;&lt;b&gt;NEW!&lt;/b&gt;&lt;/font&gt;&lt;br&gt;</v>
      </c>
      <c r="AE753" s="92" t="str">
        <f t="shared" si="162"/>
        <v>Monday, 17 September 2018      [&lt;a name='20180917' href='#20180917'&gt;link to this day&lt;/a&gt;]</v>
      </c>
      <c r="AF753" s="96" t="str">
        <f t="shared" si="163"/>
        <v>&lt;a name='20180917'&gt;&lt;b&gt;Monday, 17 September 2018: In the Vane of . . . Bob Dylan: Annapolis artists playing tributes &amp;amp; Dylan-inspired originals - &lt;a href='ramsheadtavern.php' title='list by venue'&gt;Rams Head On Stage (Annapolis)&lt;/a&gt;&lt;/b&gt;&lt;/a&gt;&lt;br&gt;</v>
      </c>
      <c r="AG753" s="97">
        <f t="shared" si="164"/>
        <v>2018</v>
      </c>
      <c r="AH753" s="97" t="str">
        <f t="shared" si="165"/>
        <v>09</v>
      </c>
      <c r="AI753" s="97">
        <f t="shared" si="166"/>
        <v>17</v>
      </c>
      <c r="AJ753" s="97" t="str">
        <f t="shared" si="167"/>
        <v>20180917</v>
      </c>
    </row>
    <row r="754" spans="2:36" ht="12" customHeight="1" x14ac:dyDescent="0.15">
      <c r="D754" s="110">
        <v>43273</v>
      </c>
      <c r="E754" s="9" t="s">
        <v>795</v>
      </c>
      <c r="F754" s="86" t="str">
        <f t="shared" si="155"/>
        <v>Tuesday</v>
      </c>
      <c r="G754" s="91">
        <v>43361</v>
      </c>
      <c r="H754" s="92" t="str">
        <f>VLOOKUP(MONTH(G754),VLOOKUP!$W$1:$X$24,2)</f>
        <v>September</v>
      </c>
      <c r="I754" s="92" t="str">
        <f t="shared" si="156"/>
        <v>Tuesday, 18 September 2018</v>
      </c>
      <c r="J754" s="90" t="s">
        <v>258</v>
      </c>
      <c r="L754" s="86" t="str">
        <f t="shared" si="157"/>
        <v>&lt;a href='930.php' title='list by venue'&gt;9:30 Club&lt;/a&gt;</v>
      </c>
      <c r="M754" s="86" t="str">
        <f t="shared" si="158"/>
        <v>Fidlar, Dilly Dally, and Nobro</v>
      </c>
      <c r="N754" s="86" t="str">
        <f>VLOOKUP(J754,VLOOKUP!$A$2:$S$54,19,FALSE)&amp;J754&amp;"&lt;/a&gt;"</f>
        <v>&lt;a href='930.php' title='list by venue'&gt;9:30 Club&lt;/a&gt;</v>
      </c>
      <c r="O754" s="9" t="s">
        <v>3125</v>
      </c>
      <c r="P754" s="9" t="s">
        <v>3126</v>
      </c>
      <c r="Q754" s="9" t="s">
        <v>3127</v>
      </c>
      <c r="S754" s="95" t="str">
        <f t="shared" si="159"/>
        <v>Fidlar</v>
      </c>
      <c r="T754" s="86" t="str">
        <f t="shared" si="160"/>
        <v>&amp;#149; Fidlar, Dilly Dally, and Nobro - &lt;b&gt;&lt;a href='930.php' title='list by venue'&gt;9:30 Club&lt;/a&gt;&lt;/b&gt; &lt;br&gt;</v>
      </c>
      <c r="U754" s="112" t="str">
        <f>IF(ISBLANK(G754),"","&amp;#149; "&amp;IF(ISBLANK(C754),"","&lt;S&gt;")&amp;I754&amp;IF(ISBLANK(A754),""," - &lt;a href='recommended.php#"&amp;AJ754&amp;"'&gt;&lt;b&gt;&lt;em&gt;&lt;font color='#9C004D'&gt;RECOMMENDED&lt;/font&gt;&lt;/em&gt;&lt;/b&gt;&lt;/a&gt;")&amp;" - "&amp;M754&amp;IF(ISBLANK(K754),K754," - &lt;b&gt;"&amp;K754&amp;"&lt;/b&gt; ")&amp;IF(B754="Sold Out"," - &lt;font color='#000099'&gt;&lt;b&gt;&lt;I&gt;sold out&lt;/I&gt;&lt;/b&gt;&lt;/font&gt;"," - &lt;font color='#728C00'&gt;&lt;em&gt;&lt;a href='http://www.shareasale.com/r.cfm?u=529909&amp;b=234786&amp;m=27601&amp;afftrack=&amp;urllink=www%2Eticketfly%2Ecom%2Fpurchase%2Fevent%2F"&amp;X754&amp;"' target='_blank'&gt;buy tickets&lt;/a&gt;&lt;/em&gt;&lt;/font&gt;")&amp;IF(ISBLANK(C754),"","&lt;/S&gt; &lt;b&gt;"&amp;C754&amp;"&lt;/b&gt;")&amp;"&lt;p&gt;")</f>
        <v>&amp;#149; Tuesday, 18 September 2018 - Fidlar, Dilly Dally, and Nobro - &lt;font color='#728C00'&gt;&lt;em&gt;&lt;a href='http://www.shareasale.com/r.cfm?u=529909&amp;b=234786&amp;m=27601&amp;afftrack=&amp;urllink=www%2Eticketfly%2Ecom%2Fpurchase%2Fevent%2F1708813' target='_blank'&gt;buy tickets&lt;/a&gt;&lt;/em&gt;&lt;/font&gt;&lt;p&gt;</v>
      </c>
      <c r="V754" s="95" t="str">
        <f t="shared" si="161"/>
        <v>&amp;#149; Fidlar, Dilly Dally, and Nobro - &lt;b&gt;&lt;a href='930.php' title='list by venue'&gt;9:30 Club&lt;/a&gt;&lt;/b&gt;  - &lt;font color='#005500'&gt;&lt;b&gt;NEW!&lt;/b&gt;&lt;/font&gt;&lt;br&gt;</v>
      </c>
      <c r="W754" s="90" t="s">
        <v>221</v>
      </c>
      <c r="X754" s="9">
        <v>1708813</v>
      </c>
      <c r="AE754" s="92" t="str">
        <f t="shared" si="162"/>
        <v>Tuesday, 18 September 2018      [&lt;a name='20180918' href='#20180918'&gt;link to this day&lt;/a&gt;]</v>
      </c>
      <c r="AF754" s="96" t="str">
        <f t="shared" si="163"/>
        <v>&lt;a name='20180918'&gt;&lt;b&gt;Tuesday, 18 September 2018: Fidlar, Dilly Dally, and Nobro - &lt;a href='930.php' title='list by venue'&gt;9:30 Club&lt;/a&gt;&lt;/b&gt;&lt;/a&gt;&lt;br&gt;</v>
      </c>
      <c r="AG754" s="97">
        <f t="shared" si="164"/>
        <v>2018</v>
      </c>
      <c r="AH754" s="97" t="str">
        <f t="shared" si="165"/>
        <v>09</v>
      </c>
      <c r="AI754" s="97">
        <f t="shared" si="166"/>
        <v>18</v>
      </c>
      <c r="AJ754" s="97" t="str">
        <f t="shared" si="167"/>
        <v>20180918</v>
      </c>
    </row>
    <row r="755" spans="2:36" ht="12" customHeight="1" x14ac:dyDescent="0.15">
      <c r="D755" s="110">
        <v>43289</v>
      </c>
      <c r="E755" s="9" t="s">
        <v>795</v>
      </c>
      <c r="F755" s="86" t="str">
        <f t="shared" si="155"/>
        <v>Tuesday</v>
      </c>
      <c r="G755" s="91">
        <v>43361</v>
      </c>
      <c r="H755" s="92" t="str">
        <f>VLOOKUP(MONTH(G755),VLOOKUP!$W$1:$X$24,2)</f>
        <v>September</v>
      </c>
      <c r="I755" s="92" t="str">
        <f t="shared" si="156"/>
        <v>Tuesday, 18 September 2018</v>
      </c>
      <c r="J755" s="107" t="s">
        <v>453</v>
      </c>
      <c r="K755" s="1" t="s">
        <v>3539</v>
      </c>
      <c r="L755" s="86" t="str">
        <f t="shared" si="157"/>
        <v>&lt;a href='bmss.php' title='list by venue'&gt;Baltimore SoundStage&lt;/a&gt; (the Last Days of Summer Tour)</v>
      </c>
      <c r="M755" s="86" t="str">
        <f t="shared" si="158"/>
        <v>Butch Walker and Greg Holden</v>
      </c>
      <c r="N755" s="86" t="str">
        <f>VLOOKUP(J755,VLOOKUP!$A$2:$S$54,19,FALSE)&amp;J755&amp;"&lt;/a&gt;"</f>
        <v>&lt;a href='bmss.php' title='list by venue'&gt;Baltimore SoundStage&lt;/a&gt;</v>
      </c>
      <c r="O755" s="3" t="s">
        <v>3013</v>
      </c>
      <c r="P755" s="3" t="s">
        <v>3540</v>
      </c>
      <c r="Q755" s="107"/>
      <c r="R755" s="107"/>
      <c r="S755" s="95" t="str">
        <f t="shared" si="159"/>
        <v>Butch Walker</v>
      </c>
      <c r="T755" s="86" t="str">
        <f t="shared" si="160"/>
        <v>&amp;#149; Butch Walker and Greg Holden - &lt;b&gt;&lt;a href='bmss.php' title='list by venue'&gt;Baltimore SoundStage&lt;/a&gt; (the Last Days of Summer Tour)&lt;/b&gt; &lt;br&gt;</v>
      </c>
      <c r="U755" s="86" t="str">
        <f>IF(ISBLANK(G755),"","&amp;#149; "&amp;IF(ISBLANK(C755),"","&lt;S&gt;")&amp;I755&amp;IF(ISBLANK(A755),""," - &lt;a href='recommended.php#"&amp;AJ755&amp;"'&gt;&lt;b&gt;&lt;em&gt;&lt;font color='#9C004D'&gt;RECOMMENDED&lt;/font&gt;&lt;/em&gt;&lt;/b&gt;&lt;/a&gt;")&amp;" - "&amp;M755&amp;IF(ISBLANK(K755),K755," - &lt;b&gt;"&amp;K755&amp;"&lt;/b&gt; ")&amp;IF(B755="Sold Out"," - &lt;font color='#000099'&gt;&lt;b&gt;&lt;I&gt;sold out&lt;/I&gt;&lt;/b&gt;&lt;/font&gt;","")&amp;IF(ISBLANK(C755),"","&lt;/S&gt; &lt;b&gt;"&amp;C755&amp;"&lt;/b&gt;")&amp;"&lt;p&gt;")</f>
        <v>&amp;#149; Tuesday, 18 September 2018 - Butch Walker and Greg Holden - &lt;b&gt;the Last Days of Summer Tour&lt;/b&gt; &lt;p&gt;</v>
      </c>
      <c r="V755" s="95" t="str">
        <f t="shared" si="161"/>
        <v>&amp;#149; Butch Walker and Greg Holden - &lt;b&gt;&lt;a href='bmss.php' title='list by venue'&gt;Baltimore SoundStage&lt;/a&gt; (the Last Days of Summer Tour)&lt;/b&gt;  - &lt;font color='#005500'&gt;&lt;b&gt;NEW!&lt;/b&gt;&lt;/font&gt;&lt;br&gt;</v>
      </c>
      <c r="W755" s="90" t="s">
        <v>282</v>
      </c>
      <c r="Z755" s="172">
        <v>0.83333333333333337</v>
      </c>
      <c r="AE755" s="92" t="str">
        <f t="shared" si="162"/>
        <v>Tuesday, 18 September 2018      [&lt;a name='20180918' href='#20180918'&gt;link to this day&lt;/a&gt;]</v>
      </c>
      <c r="AF755" s="96" t="str">
        <f t="shared" si="163"/>
        <v>&lt;a name='20180918'&gt;&lt;b&gt;Tuesday, 18 September 2018: Butch Walker and Greg Holden - &lt;a href='bmss.php' title='list by venue'&gt;Baltimore SoundStage&lt;/a&gt; (the Last Days of Summer Tour)&lt;/b&gt;&lt;/a&gt;&lt;br&gt;</v>
      </c>
      <c r="AG755" s="97">
        <f t="shared" si="164"/>
        <v>2018</v>
      </c>
      <c r="AH755" s="97" t="str">
        <f t="shared" si="165"/>
        <v>09</v>
      </c>
      <c r="AI755" s="97">
        <f t="shared" si="166"/>
        <v>18</v>
      </c>
      <c r="AJ755" s="97" t="str">
        <f t="shared" si="167"/>
        <v>20180918</v>
      </c>
    </row>
    <row r="756" spans="2:36" ht="12" customHeight="1" x14ac:dyDescent="0.15">
      <c r="D756" s="110">
        <v>43276</v>
      </c>
      <c r="E756" s="9" t="s">
        <v>795</v>
      </c>
      <c r="F756" s="86" t="str">
        <f t="shared" si="155"/>
        <v>Tuesday</v>
      </c>
      <c r="G756" s="91">
        <v>43361</v>
      </c>
      <c r="H756" s="92" t="str">
        <f>VLOOKUP(MONTH(G756),VLOOKUP!$W$1:$X$24,2)</f>
        <v>September</v>
      </c>
      <c r="I756" s="92" t="str">
        <f t="shared" si="156"/>
        <v>Tuesday, 18 September 2018</v>
      </c>
      <c r="J756" s="90" t="s">
        <v>235</v>
      </c>
      <c r="K756" s="9" t="s">
        <v>360</v>
      </c>
      <c r="L756" s="86" t="str">
        <f t="shared" si="157"/>
        <v>&lt;a href='blackcat.php' title='list by venue'&gt;Black Cat&lt;/a&gt; (Backstage)</v>
      </c>
      <c r="M756" s="86" t="str">
        <f t="shared" si="158"/>
        <v>Dead Sara and Welles</v>
      </c>
      <c r="N756" s="86" t="str">
        <f>VLOOKUP(J756,VLOOKUP!$A$2:$S$54,19,FALSE)&amp;J756&amp;"&lt;/a&gt;"</f>
        <v>&lt;a href='blackcat.php' title='list by venue'&gt;Black Cat&lt;/a&gt;</v>
      </c>
      <c r="O756" s="9" t="s">
        <v>3369</v>
      </c>
      <c r="P756" s="9" t="s">
        <v>3370</v>
      </c>
      <c r="S756" s="95" t="str">
        <f t="shared" si="159"/>
        <v>Dead Sara</v>
      </c>
      <c r="T756" s="86" t="str">
        <f t="shared" si="160"/>
        <v>&amp;#149; Dead Sara and Welles - &lt;b&gt;&lt;a href='blackcat.php' title='list by venue'&gt;Black Cat&lt;/a&gt; (Backstage)&lt;/b&gt; &lt;br&gt;</v>
      </c>
      <c r="U756" s="112" t="str">
        <f>IF(ISBLANK(G756),"","&amp;#149; "&amp;IF(ISBLANK(C756),"","&lt;S&gt;")&amp;I756&amp;IF(ISBLANK(A756),""," - &lt;a href='recommended.php#"&amp;AJ756&amp;"'&gt;&lt;b&gt;&lt;em&gt;&lt;font color='#9C004D'&gt;RECOMMENDED&lt;/font&gt;&lt;/em&gt;&lt;/b&gt;&lt;/a&gt;")&amp;" - "&amp;M756&amp;IF(ISBLANK(K756),K756," - &lt;b&gt;"&amp;K756&amp;"&lt;/b&gt; ")&amp;IF(B756="Sold Out"," - &lt;font color='#000099'&gt;&lt;b&gt;&lt;I&gt;sold out&lt;/I&gt;&lt;/b&gt;&lt;/font&gt;"," - &lt;font color='#728C00'&gt;&lt;em&gt;&lt;a href='http://www.shareasale.com/r.cfm?u=529909&amp;b=234786&amp;m=27601&amp;afftrack=&amp;urllink=www%2Eticketfly%2Ecom%2Fpurchase%2Fevent%2F"&amp;X756&amp;"' target='_blank'&gt;buy tickets&lt;/a&gt;&lt;/em&gt;&lt;/font&gt;")&amp;IF(ISBLANK(C756),"","&lt;/S&gt; &lt;b&gt;"&amp;C756&amp;"&lt;/b&gt;")&amp;"&lt;p&gt;")</f>
        <v>&amp;#149; Tuesday, 18 September 2018 - Dead Sara and Welles - &lt;b&gt;Backstage&lt;/b&gt;  - &lt;font color='#728C00'&gt;&lt;em&gt;&lt;a href='http://www.shareasale.com/r.cfm?u=529909&amp;b=234786&amp;m=27601&amp;afftrack=&amp;urllink=www%2Eticketfly%2Ecom%2Fpurchase%2Fevent%2F1712067' target='_blank'&gt;buy tickets&lt;/a&gt;&lt;/em&gt;&lt;/font&gt;&lt;p&gt;</v>
      </c>
      <c r="V756" s="95" t="str">
        <f t="shared" si="161"/>
        <v>&amp;#149; Dead Sara and Welles - &lt;b&gt;&lt;a href='blackcat.php' title='list by venue'&gt;Black Cat&lt;/a&gt; (Backstage)&lt;/b&gt;  - &lt;font color='#005500'&gt;&lt;b&gt;NEW!&lt;/b&gt;&lt;/font&gt;&lt;br&gt;</v>
      </c>
      <c r="W756" s="90" t="s">
        <v>221</v>
      </c>
      <c r="X756" s="4">
        <v>1712067</v>
      </c>
      <c r="AE756" s="92" t="str">
        <f t="shared" si="162"/>
        <v>Tuesday, 18 September 2018      [&lt;a name='20180918' href='#20180918'&gt;link to this day&lt;/a&gt;]</v>
      </c>
      <c r="AF756" s="96" t="str">
        <f t="shared" si="163"/>
        <v>&lt;a name='20180918'&gt;&lt;b&gt;Tuesday, 18 September 2018: Dead Sara and Welles - &lt;a href='blackcat.php' title='list by venue'&gt;Black Cat&lt;/a&gt; (Backstage)&lt;/b&gt;&lt;/a&gt;&lt;br&gt;</v>
      </c>
      <c r="AG756" s="97">
        <f t="shared" si="164"/>
        <v>2018</v>
      </c>
      <c r="AH756" s="97" t="str">
        <f t="shared" si="165"/>
        <v>09</v>
      </c>
      <c r="AI756" s="97">
        <f t="shared" si="166"/>
        <v>18</v>
      </c>
      <c r="AJ756" s="97" t="str">
        <f t="shared" si="167"/>
        <v>20180918</v>
      </c>
    </row>
    <row r="757" spans="2:36" ht="12" customHeight="1" x14ac:dyDescent="0.15">
      <c r="D757" s="110">
        <v>43276</v>
      </c>
      <c r="E757" s="9" t="s">
        <v>795</v>
      </c>
      <c r="F757" s="86" t="str">
        <f t="shared" si="155"/>
        <v>Tuesday</v>
      </c>
      <c r="G757" s="91">
        <v>43361</v>
      </c>
      <c r="H757" s="92" t="str">
        <f>VLOOKUP(MONTH(G757),VLOOKUP!$W$1:$X$24,2)</f>
        <v>September</v>
      </c>
      <c r="I757" s="92" t="str">
        <f t="shared" si="156"/>
        <v>Tuesday, 18 September 2018</v>
      </c>
      <c r="J757" s="90" t="s">
        <v>217</v>
      </c>
      <c r="L757" s="86" t="str">
        <f t="shared" si="157"/>
        <v>&lt;a href='jamminjava.php' title='list by venue'&gt;Jammin' Java&lt;/a&gt;</v>
      </c>
      <c r="M757" s="86" t="str">
        <f t="shared" si="158"/>
        <v>Robbie Fulks and Linda Gail Lewis</v>
      </c>
      <c r="N757" s="86" t="str">
        <f>VLOOKUP(J757,VLOOKUP!$A$2:$S$54,19,FALSE)&amp;J757&amp;"&lt;/a&gt;"</f>
        <v>&lt;a href='jamminjava.php' title='list by venue'&gt;Jammin' Java&lt;/a&gt;</v>
      </c>
      <c r="O757" s="9" t="s">
        <v>2455</v>
      </c>
      <c r="P757" s="9" t="s">
        <v>3269</v>
      </c>
      <c r="S757" s="95" t="str">
        <f t="shared" si="159"/>
        <v>Robbie Fulks</v>
      </c>
      <c r="T757" s="86" t="str">
        <f t="shared" si="160"/>
        <v>&amp;#149; Robbie Fulks and Linda Gail Lewis - &lt;b&gt;&lt;a href='jamminjava.php' title='list by venue'&gt;Jammin' Java&lt;/a&gt;&lt;/b&gt; &lt;br&gt;</v>
      </c>
      <c r="U757" s="112" t="str">
        <f>IF(ISBLANK(G757),"","&amp;#149; "&amp;IF(ISBLANK(C757),"","&lt;S&gt;")&amp;I757&amp;IF(ISBLANK(A757),""," - &lt;a href='recommended.php#"&amp;AJ757&amp;"'&gt;&lt;b&gt;&lt;em&gt;&lt;font color='#9C004D'&gt;RECOMMENDED&lt;/font&gt;&lt;/em&gt;&lt;/b&gt;&lt;/a&gt;")&amp;" - "&amp;M757&amp;IF(ISBLANK(K757),K757," - &lt;b&gt;"&amp;K757&amp;"&lt;/b&gt; ")&amp;IF(B757="Sold Out"," - &lt;font color='#000099'&gt;&lt;b&gt;&lt;I&gt;sold out&lt;/I&gt;&lt;/b&gt;&lt;/font&gt;"," - &lt;font color='#728C00'&gt;&lt;em&gt;&lt;a href='http://www.shareasale.com/r.cfm?u=529909&amp;b=234786&amp;m=27601&amp;afftrack=&amp;urllink=www%2Eticketfly%2Ecom%2Fpurchase%2Fevent%2F"&amp;X757&amp;"' target='_blank'&gt;buy tickets&lt;/a&gt;&lt;/em&gt;&lt;/font&gt;")&amp;IF(ISBLANK(C757),"","&lt;/S&gt; &lt;b&gt;"&amp;C757&amp;"&lt;/b&gt;")&amp;"&lt;p&gt;")</f>
        <v>&amp;#149; Tuesday, 18 September 2018 - Robbie Fulks and Linda Gail Lewis - &lt;font color='#728C00'&gt;&lt;em&gt;&lt;a href='http://www.shareasale.com/r.cfm?u=529909&amp;b=234786&amp;m=27601&amp;afftrack=&amp;urllink=www%2Eticketfly%2Ecom%2Fpurchase%2Fevent%2F1714036' target='_blank'&gt;buy tickets&lt;/a&gt;&lt;/em&gt;&lt;/font&gt;&lt;p&gt;</v>
      </c>
      <c r="V757" s="95" t="str">
        <f t="shared" si="161"/>
        <v>&amp;#149; Robbie Fulks and Linda Gail Lewis - &lt;b&gt;&lt;a href='jamminjava.php' title='list by venue'&gt;Jammin' Java&lt;/a&gt;&lt;/b&gt;  - &lt;font color='#005500'&gt;&lt;b&gt;NEW!&lt;/b&gt;&lt;/font&gt;&lt;br&gt;</v>
      </c>
      <c r="X757" s="90">
        <v>1714036</v>
      </c>
      <c r="AE757" s="92" t="str">
        <f t="shared" si="162"/>
        <v>Tuesday, 18 September 2018      [&lt;a name='20180918' href='#20180918'&gt;link to this day&lt;/a&gt;]</v>
      </c>
      <c r="AF757" s="96" t="str">
        <f t="shared" si="163"/>
        <v>&lt;a name='20180918'&gt;&lt;b&gt;Tuesday, 18 September 2018: Robbie Fulks and Linda Gail Lewis - &lt;a href='jamminjava.php' title='list by venue'&gt;Jammin' Java&lt;/a&gt;&lt;/b&gt;&lt;/a&gt;&lt;br&gt;</v>
      </c>
      <c r="AG757" s="97">
        <f t="shared" si="164"/>
        <v>2018</v>
      </c>
      <c r="AH757" s="97" t="str">
        <f t="shared" si="165"/>
        <v>09</v>
      </c>
      <c r="AI757" s="97">
        <f t="shared" si="166"/>
        <v>18</v>
      </c>
      <c r="AJ757" s="97" t="str">
        <f t="shared" si="167"/>
        <v>20180918</v>
      </c>
    </row>
    <row r="758" spans="2:36" ht="12" customHeight="1" x14ac:dyDescent="0.15">
      <c r="D758" s="110">
        <v>43242</v>
      </c>
      <c r="E758" s="9" t="s">
        <v>795</v>
      </c>
      <c r="F758" s="86" t="str">
        <f t="shared" si="155"/>
        <v>Tuesday</v>
      </c>
      <c r="G758" s="91">
        <v>43361</v>
      </c>
      <c r="H758" s="92" t="str">
        <f>VLOOKUP(MONTH(G758),VLOOKUP!$W$1:$X$24,2)</f>
        <v>September</v>
      </c>
      <c r="I758" s="92" t="str">
        <f t="shared" si="156"/>
        <v>Tuesday, 18 September 2018</v>
      </c>
      <c r="J758" s="90" t="s">
        <v>613</v>
      </c>
      <c r="K758" s="9" t="s">
        <v>3110</v>
      </c>
      <c r="L758" s="86" t="str">
        <f t="shared" si="157"/>
        <v>&lt;a href='lincoln.php' title='list by venue'&gt;Lincoln Theatre&lt;/a&gt; (My New Moon Tour)</v>
      </c>
      <c r="M758" s="86" t="str">
        <f t="shared" si="158"/>
        <v>Amos Lee and Caitlyn Smith</v>
      </c>
      <c r="N758" s="86" t="str">
        <f>VLOOKUP(J758,VLOOKUP!$A$2:$S$54,19,FALSE)&amp;J758&amp;"&lt;/a&gt;"</f>
        <v>&lt;a href='lincoln.php' title='list by venue'&gt;Lincoln Theatre&lt;/a&gt;</v>
      </c>
      <c r="O758" s="9" t="s">
        <v>3111</v>
      </c>
      <c r="P758" s="9" t="s">
        <v>2530</v>
      </c>
      <c r="S758" s="95" t="str">
        <f t="shared" si="159"/>
        <v>Amos Lee</v>
      </c>
      <c r="T758" s="86" t="str">
        <f t="shared" si="160"/>
        <v>&amp;#149; Amos Lee and Caitlyn Smith - &lt;b&gt;&lt;a href='lincoln.php' title='list by venue'&gt;Lincoln Theatre&lt;/a&gt; (My New Moon Tour)&lt;/b&gt; &lt;br&gt;</v>
      </c>
      <c r="U758" s="112" t="str">
        <f>IF(ISBLANK(G758),"","&amp;#149; "&amp;IF(ISBLANK(C758),"","&lt;S&gt;")&amp;I758&amp;IF(ISBLANK(A758),""," - &lt;a href='recommended.php#"&amp;AJ758&amp;"'&gt;&lt;b&gt;&lt;em&gt;&lt;font color='#9C004D'&gt;RECOMMENDED&lt;/font&gt;&lt;/em&gt;&lt;/b&gt;&lt;/a&gt;")&amp;" - "&amp;M758&amp;IF(ISBLANK(K758),K758," - &lt;b&gt;"&amp;K758&amp;"&lt;/b&gt; ")&amp;IF(B758="Sold Out"," - &lt;font color='#000099'&gt;&lt;b&gt;&lt;I&gt;sold out&lt;/I&gt;&lt;/b&gt;&lt;/font&gt;"," - &lt;font color='#728C00'&gt;&lt;em&gt;&lt;a href='http://www.shareasale.com/r.cfm?u=529909&amp;b=234786&amp;m=27601&amp;afftrack=&amp;urllink=www%2Eticketfly%2Ecom%2Fpurchase%2Fevent%2F"&amp;X758&amp;"' target='_blank'&gt;buy tickets&lt;/a&gt;&lt;/em&gt;&lt;/font&gt;")&amp;IF(ISBLANK(C758),"","&lt;/S&gt; &lt;b&gt;"&amp;C758&amp;"&lt;/b&gt;")&amp;"&lt;p&gt;")</f>
        <v>&amp;#149; Tuesday, 18 September 2018 - Amos Lee and Caitlyn Smith - &lt;b&gt;My New Moon Tour&lt;/b&gt;  - &lt;font color='#728C00'&gt;&lt;em&gt;&lt;a href='http://www.shareasale.com/r.cfm?u=529909&amp;b=234786&amp;m=27601&amp;afftrack=&amp;urllink=www%2Eticketfly%2Ecom%2Fpurchase%2Fevent%2F1697975' target='_blank'&gt;buy tickets&lt;/a&gt;&lt;/em&gt;&lt;/font&gt;&lt;p&gt;</v>
      </c>
      <c r="V758" s="95" t="str">
        <f t="shared" si="161"/>
        <v>&amp;#149; Amos Lee and Caitlyn Smith - &lt;b&gt;&lt;a href='lincoln.php' title='list by venue'&gt;Lincoln Theatre&lt;/a&gt; (My New Moon Tour)&lt;/b&gt;  - &lt;font color='#005500'&gt;&lt;b&gt;NEW!&lt;/b&gt;&lt;/font&gt;&lt;br&gt;</v>
      </c>
      <c r="X758" s="9">
        <v>1697975</v>
      </c>
      <c r="AE758" s="92" t="str">
        <f t="shared" si="162"/>
        <v>Tuesday, 18 September 2018      [&lt;a name='20180918' href='#20180918'&gt;link to this day&lt;/a&gt;]</v>
      </c>
      <c r="AF758" s="96" t="str">
        <f t="shared" si="163"/>
        <v>&lt;a name='20180918'&gt;&lt;b&gt;Tuesday, 18 September 2018: Amos Lee and Caitlyn Smith - &lt;a href='lincoln.php' title='list by venue'&gt;Lincoln Theatre&lt;/a&gt; (My New Moon Tour)&lt;/b&gt;&lt;/a&gt;&lt;br&gt;</v>
      </c>
      <c r="AG758" s="97">
        <f t="shared" si="164"/>
        <v>2018</v>
      </c>
      <c r="AH758" s="97" t="str">
        <f t="shared" si="165"/>
        <v>09</v>
      </c>
      <c r="AI758" s="97">
        <f t="shared" si="166"/>
        <v>18</v>
      </c>
      <c r="AJ758" s="97" t="str">
        <f t="shared" si="167"/>
        <v>20180918</v>
      </c>
    </row>
    <row r="759" spans="2:36" ht="12" customHeight="1" x14ac:dyDescent="0.15">
      <c r="D759" s="110">
        <v>43287</v>
      </c>
      <c r="E759" s="9" t="s">
        <v>795</v>
      </c>
      <c r="F759" s="86" t="str">
        <f t="shared" si="155"/>
        <v>Tuesday</v>
      </c>
      <c r="G759" s="91">
        <v>43361</v>
      </c>
      <c r="H759" s="92" t="str">
        <f>VLOOKUP(MONTH(G759),VLOOKUP!$W$1:$X$24,2)</f>
        <v>September</v>
      </c>
      <c r="I759" s="92" t="str">
        <f t="shared" si="156"/>
        <v>Tuesday, 18 September 2018</v>
      </c>
      <c r="J759" s="107" t="s">
        <v>647</v>
      </c>
      <c r="K759" s="106"/>
      <c r="L759" s="86" t="str">
        <f t="shared" si="157"/>
        <v>&lt;a href='metrogallery.php' title='list by venue'&gt;Metro Gallery (Baltimore)&lt;/a&gt;</v>
      </c>
      <c r="M759" s="86" t="str">
        <f t="shared" si="158"/>
        <v>Pohgoh, Thrushes, and J.Robbins</v>
      </c>
      <c r="N759" s="86" t="str">
        <f>VLOOKUP(J759,VLOOKUP!$A$2:$S$54,19,FALSE)&amp;J759&amp;"&lt;/a&gt;"</f>
        <v>&lt;a href='metrogallery.php' title='list by venue'&gt;Metro Gallery (Baltimore)&lt;/a&gt;</v>
      </c>
      <c r="O759" s="3" t="s">
        <v>3480</v>
      </c>
      <c r="P759" s="3" t="s">
        <v>2270</v>
      </c>
      <c r="Q759" s="3" t="s">
        <v>2231</v>
      </c>
      <c r="R759" s="107"/>
      <c r="S759" s="95" t="str">
        <f t="shared" si="159"/>
        <v>Pohgoh</v>
      </c>
      <c r="T759" s="86" t="str">
        <f t="shared" si="160"/>
        <v>&amp;#149; Pohgoh, Thrushes, and J.Robbins - &lt;b&gt;&lt;a href='metrogallery.php' title='list by venue'&gt;Metro Gallery (Baltimore)&lt;/a&gt;&lt;/b&gt; &lt;br&gt;</v>
      </c>
      <c r="U759" s="86" t="str">
        <f>IF(ISBLANK(G759),"","&amp;#149; "&amp;IF(ISBLANK(C759),"","&lt;S&gt;")&amp;I759&amp;IF(ISBLANK(A759),""," - &lt;a href='recommended.php#"&amp;AJ759&amp;"'&gt;&lt;b&gt;&lt;em&gt;&lt;font color='#9C004D'&gt;RECOMMENDED&lt;/font&gt;&lt;/em&gt;&lt;/b&gt;&lt;/a&gt;")&amp;" - "&amp;M759&amp;IF(ISBLANK(K759),K759," - &lt;b&gt;"&amp;K759&amp;"&lt;/b&gt; ")&amp;IF(B759="Sold Out"," - &lt;font color='#000099'&gt;&lt;b&gt;&lt;I&gt;sold out&lt;/I&gt;&lt;/b&gt;&lt;/font&gt;","")&amp;IF(ISBLANK(C759),"","&lt;/S&gt; &lt;b&gt;"&amp;C759&amp;"&lt;/b&gt;")&amp;"&lt;p&gt;")</f>
        <v>&amp;#149; Tuesday, 18 September 2018 - Pohgoh, Thrushes, and J.Robbins&lt;p&gt;</v>
      </c>
      <c r="V759" s="95" t="str">
        <f t="shared" si="161"/>
        <v>&amp;#149; Pohgoh, Thrushes, and J.Robbins - &lt;b&gt;&lt;a href='metrogallery.php' title='list by venue'&gt;Metro Gallery (Baltimore)&lt;/a&gt;&lt;/b&gt;  - &lt;font color='#005500'&gt;&lt;b&gt;NEW!&lt;/b&gt;&lt;/font&gt;&lt;br&gt;</v>
      </c>
      <c r="AE759" s="92" t="str">
        <f t="shared" si="162"/>
        <v>Tuesday, 18 September 2018      [&lt;a name='20180918' href='#20180918'&gt;link to this day&lt;/a&gt;]</v>
      </c>
      <c r="AF759" s="96" t="str">
        <f t="shared" si="163"/>
        <v>&lt;a name='20180918'&gt;&lt;b&gt;Tuesday, 18 September 2018: Pohgoh, Thrushes, and J.Robbins - &lt;a href='metrogallery.php' title='list by venue'&gt;Metro Gallery (Baltimore)&lt;/a&gt;&lt;/b&gt;&lt;/a&gt;&lt;br&gt;</v>
      </c>
      <c r="AG759" s="97">
        <f t="shared" si="164"/>
        <v>2018</v>
      </c>
      <c r="AH759" s="97" t="str">
        <f t="shared" si="165"/>
        <v>09</v>
      </c>
      <c r="AI759" s="97">
        <f t="shared" si="166"/>
        <v>18</v>
      </c>
      <c r="AJ759" s="97" t="str">
        <f t="shared" si="167"/>
        <v>20180918</v>
      </c>
    </row>
    <row r="760" spans="2:36" ht="12" customHeight="1" x14ac:dyDescent="0.15">
      <c r="D760" s="110">
        <v>43209</v>
      </c>
      <c r="E760" s="9" t="s">
        <v>795</v>
      </c>
      <c r="F760" s="86" t="str">
        <f t="shared" si="155"/>
        <v>Tuesday</v>
      </c>
      <c r="G760" s="91">
        <v>43361</v>
      </c>
      <c r="H760" s="92" t="str">
        <f>VLOOKUP(MONTH(G760),VLOOKUP!$W$1:$X$24,2)</f>
        <v>September</v>
      </c>
      <c r="I760" s="92" t="str">
        <f t="shared" si="156"/>
        <v>Tuesday, 18 September 2018</v>
      </c>
      <c r="J760" s="106" t="s">
        <v>606</v>
      </c>
      <c r="L760" s="86" t="str">
        <f t="shared" si="157"/>
        <v>&lt;a href='ottobar.php' title='list by venue'&gt;Ottobar (Baltimore)&lt;/a&gt;</v>
      </c>
      <c r="M760" s="86" t="str">
        <f t="shared" si="158"/>
        <v>D.R.I., A Wilhelm Scream, Kaustik, and Babies with Rabies</v>
      </c>
      <c r="N760" s="86" t="str">
        <f>VLOOKUP(J760,VLOOKUP!$A$2:$S$54,19,FALSE)&amp;J760&amp;"&lt;/a&gt;"</f>
        <v>&lt;a href='ottobar.php' title='list by venue'&gt;Ottobar (Baltimore)&lt;/a&gt;</v>
      </c>
      <c r="O760" s="173" t="s">
        <v>2277</v>
      </c>
      <c r="P760" s="1" t="s">
        <v>2272</v>
      </c>
      <c r="Q760" s="1" t="s">
        <v>2823</v>
      </c>
      <c r="R760" s="1" t="s">
        <v>2359</v>
      </c>
      <c r="S760" s="95" t="str">
        <f t="shared" si="159"/>
        <v>D.R.I.</v>
      </c>
      <c r="T760" s="86" t="str">
        <f t="shared" si="160"/>
        <v>&amp;#149; D.R.I., A Wilhelm Scream, Kaustik, and Babies with Rabies - &lt;b&gt;&lt;a href='ottobar.php' title='list by venue'&gt;Ottobar (Baltimore)&lt;/a&gt;&lt;/b&gt; &lt;br&gt;</v>
      </c>
      <c r="U760" s="112" t="str">
        <f>IF(ISBLANK(G760),"","&amp;#149; "&amp;IF(ISBLANK(C760),"","&lt;S&gt;")&amp;I760&amp;IF(ISBLANK(A760),""," - &lt;a href='recommended.php#"&amp;AJ760&amp;"'&gt;&lt;b&gt;&lt;em&gt;&lt;font color='#9C004D'&gt;RECOMMENDED&lt;/font&gt;&lt;/em&gt;&lt;/b&gt;&lt;/a&gt;")&amp;" - "&amp;M760&amp;IF(ISBLANK(K760),K760," - &lt;b&gt;"&amp;K760&amp;"&lt;/b&gt; ")&amp;IF(B760="Sold Out"," - &lt;font color='#000099'&gt;&lt;b&gt;&lt;I&gt;sold out&lt;/I&gt;&lt;/b&gt;&lt;/font&gt;"," - &lt;font color='#728C00'&gt;&lt;em&gt;&lt;a href='http://www.shareasale.com/r.cfm?u=529909&amp;b=234786&amp;m=27601&amp;afftrack=&amp;urllink=www%2Eticketfly%2Ecom%2Fpurchase%2Fevent%2F"&amp;X760&amp;"' target='_blank'&gt;buy tickets&lt;/a&gt;&lt;/em&gt;&lt;/font&gt;")&amp;IF(ISBLANK(C760),"","&lt;/S&gt; &lt;b&gt;"&amp;C760&amp;"&lt;/b&gt;")&amp;"&lt;p&gt;")</f>
        <v>&amp;#149; Tuesday, 18 September 2018 - D.R.I., A Wilhelm Scream, Kaustik, and Babies with Rabies - &lt;font color='#728C00'&gt;&lt;em&gt;&lt;a href='http://www.shareasale.com/r.cfm?u=529909&amp;b=234786&amp;m=27601&amp;afftrack=&amp;urllink=www%2Eticketfly%2Ecom%2Fpurchase%2Fevent%2F1684945' target='_blank'&gt;buy tickets&lt;/a&gt;&lt;/em&gt;&lt;/font&gt;&lt;p&gt;</v>
      </c>
      <c r="V760" s="95" t="str">
        <f t="shared" si="161"/>
        <v>&amp;#149; D.R.I., A Wilhelm Scream, Kaustik, and Babies with Rabies - &lt;b&gt;&lt;a href='ottobar.php' title='list by venue'&gt;Ottobar (Baltimore)&lt;/a&gt;&lt;/b&gt;  - &lt;font color='#005500'&gt;&lt;b&gt;NEW!&lt;/b&gt;&lt;/font&gt;&lt;br&gt;</v>
      </c>
      <c r="X760" s="9">
        <v>1684945</v>
      </c>
      <c r="AE760" s="92" t="str">
        <f t="shared" si="162"/>
        <v>Tuesday, 18 September 2018      [&lt;a name='20180918' href='#20180918'&gt;link to this day&lt;/a&gt;]</v>
      </c>
      <c r="AF760" s="96" t="str">
        <f t="shared" si="163"/>
        <v>&lt;a name='20180918'&gt;&lt;b&gt;Tuesday, 18 September 2018: D.R.I., A Wilhelm Scream, Kaustik, and Babies with Rabies - &lt;a href='ottobar.php' title='list by venue'&gt;Ottobar (Baltimore)&lt;/a&gt;&lt;/b&gt;&lt;/a&gt;&lt;br&gt;</v>
      </c>
      <c r="AG760" s="97">
        <f t="shared" si="164"/>
        <v>2018</v>
      </c>
      <c r="AH760" s="97" t="str">
        <f t="shared" si="165"/>
        <v>09</v>
      </c>
      <c r="AI760" s="97">
        <f t="shared" si="166"/>
        <v>18</v>
      </c>
      <c r="AJ760" s="97" t="str">
        <f t="shared" si="167"/>
        <v>20180918</v>
      </c>
    </row>
    <row r="761" spans="2:36" ht="12" customHeight="1" x14ac:dyDescent="0.15">
      <c r="D761" s="110">
        <v>43289</v>
      </c>
      <c r="E761" s="9" t="s">
        <v>795</v>
      </c>
      <c r="F761" s="86" t="str">
        <f t="shared" si="155"/>
        <v>Tuesday</v>
      </c>
      <c r="G761" s="91">
        <v>43361</v>
      </c>
      <c r="H761" s="92" t="str">
        <f>VLOOKUP(MONTH(G761),VLOOKUP!$W$1:$X$24,2)</f>
        <v>September</v>
      </c>
      <c r="I761" s="92" t="str">
        <f t="shared" si="156"/>
        <v>Tuesday, 18 September 2018</v>
      </c>
      <c r="J761" s="106" t="s">
        <v>415</v>
      </c>
      <c r="L761" s="86" t="str">
        <f t="shared" si="157"/>
        <v>&lt;a href='ramsheadlive.php' title='list by venue'&gt;Rams Head Live! (Baltimore)&lt;/a&gt;</v>
      </c>
      <c r="M761" s="86" t="str">
        <f t="shared" si="158"/>
        <v>Seether and Tremonti</v>
      </c>
      <c r="N761" s="86" t="str">
        <f>VLOOKUP(J761,VLOOKUP!$A$2:$S$54,19,FALSE)&amp;J761&amp;"&lt;/a&gt;"</f>
        <v>&lt;a href='ramsheadlive.php' title='list by venue'&gt;Rams Head Live! (Baltimore)&lt;/a&gt;</v>
      </c>
      <c r="O761" s="1" t="s">
        <v>2098</v>
      </c>
      <c r="P761" s="1" t="s">
        <v>3575</v>
      </c>
      <c r="Q761" s="106"/>
      <c r="R761" s="106"/>
      <c r="S761" s="95" t="str">
        <f t="shared" si="159"/>
        <v>Seether</v>
      </c>
      <c r="T761" s="86" t="str">
        <f t="shared" si="160"/>
        <v>&amp;#149; Seether and Tremonti - &lt;b&gt;&lt;a href='ramsheadlive.php' title='list by venue'&gt;Rams Head Live! (Baltimore)&lt;/a&gt;&lt;/b&gt; &lt;br&gt;</v>
      </c>
      <c r="U761" s="86" t="str">
        <f>IF(ISBLANK(G761),"","&amp;#149; "&amp;IF(ISBLANK(C761),"","&lt;S&gt;")&amp;I761&amp;IF(ISBLANK(A761),""," - &lt;a href='recommended.php#"&amp;AJ761&amp;"'&gt;&lt;b&gt;&lt;em&gt;&lt;font color='#9C004D'&gt;RECOMMENDED&lt;/font&gt;&lt;/em&gt;&lt;/b&gt;&lt;/a&gt;")&amp;" - "&amp;M761&amp;IF(ISBLANK(K761),K761," - &lt;b&gt;"&amp;K761&amp;"&lt;/b&gt; ")&amp;IF(B761="Sold Out"," - &lt;font color='#000099'&gt;&lt;b&gt;&lt;I&gt;sold out&lt;/I&gt;&lt;/b&gt;&lt;/font&gt;","")&amp;IF(ISBLANK(C761),"","&lt;/S&gt; &lt;b&gt;"&amp;C761&amp;"&lt;/b&gt;")&amp;"&lt;p&gt;")</f>
        <v>&amp;#149; Tuesday, 18 September 2018 - Seether and Tremonti&lt;p&gt;</v>
      </c>
      <c r="V761" s="95" t="str">
        <f t="shared" si="161"/>
        <v>&amp;#149; Seether and Tremonti - &lt;b&gt;&lt;a href='ramsheadlive.php' title='list by venue'&gt;Rams Head Live! (Baltimore)&lt;/a&gt;&lt;/b&gt;  - &lt;font color='#005500'&gt;&lt;b&gt;NEW!&lt;/b&gt;&lt;/font&gt;&lt;br&gt;</v>
      </c>
      <c r="Z761" s="172">
        <v>0.83333333333333337</v>
      </c>
      <c r="AE761" s="92" t="str">
        <f t="shared" si="162"/>
        <v>Tuesday, 18 September 2018      [&lt;a name='20180918' href='#20180918'&gt;link to this day&lt;/a&gt;]</v>
      </c>
      <c r="AF761" s="96" t="str">
        <f t="shared" si="163"/>
        <v>&lt;a name='20180918'&gt;&lt;b&gt;Tuesday, 18 September 2018: Seether and Tremonti - &lt;a href='ramsheadlive.php' title='list by venue'&gt;Rams Head Live! (Baltimore)&lt;/a&gt;&lt;/b&gt;&lt;/a&gt;&lt;br&gt;</v>
      </c>
      <c r="AG761" s="97">
        <f t="shared" si="164"/>
        <v>2018</v>
      </c>
      <c r="AH761" s="97" t="str">
        <f t="shared" si="165"/>
        <v>09</v>
      </c>
      <c r="AI761" s="97">
        <f t="shared" si="166"/>
        <v>18</v>
      </c>
      <c r="AJ761" s="97" t="str">
        <f t="shared" si="167"/>
        <v>20180918</v>
      </c>
    </row>
    <row r="762" spans="2:36" ht="12" customHeight="1" x14ac:dyDescent="0.15">
      <c r="D762" s="110">
        <v>43276</v>
      </c>
      <c r="E762" s="9" t="s">
        <v>795</v>
      </c>
      <c r="F762" s="86" t="str">
        <f t="shared" si="155"/>
        <v>Tuesday</v>
      </c>
      <c r="G762" s="91">
        <v>43361</v>
      </c>
      <c r="H762" s="92" t="str">
        <f>VLOOKUP(MONTH(G762),VLOOKUP!$W$1:$X$24,2)</f>
        <v>September</v>
      </c>
      <c r="I762" s="92" t="str">
        <f t="shared" si="156"/>
        <v>Tuesday, 18 September 2018</v>
      </c>
      <c r="J762" s="90" t="s">
        <v>2218</v>
      </c>
      <c r="L762" s="86" t="str">
        <f t="shared" si="157"/>
        <v>&lt;a href='anthem.php' title='list by venue'&gt;The Anthem&lt;/a&gt; [901 Wharf Street SW, Washington, DC]</v>
      </c>
      <c r="M762" s="86" t="str">
        <f t="shared" si="158"/>
        <v>Alison Krauss</v>
      </c>
      <c r="N762" s="86" t="str">
        <f>VLOOKUP(J762,VLOOKUP!$A$2:$S$54,19,FALSE)&amp;J762&amp;"&lt;/a&gt; ["&amp;VLOOKUP(J762,VLOOKUP!$A$2:$S$54,3,FALSE)&amp;"]"</f>
        <v>&lt;a href='anthem.php' title='list by venue'&gt;The Anthem&lt;/a&gt; [901 Wharf Street SW, Washington, DC]</v>
      </c>
      <c r="O762" s="16" t="s">
        <v>2241</v>
      </c>
      <c r="S762" s="95" t="str">
        <f t="shared" si="159"/>
        <v>Alison Krauss</v>
      </c>
      <c r="T762" s="86" t="str">
        <f t="shared" si="160"/>
        <v>&amp;#149; Alison Krauss - &lt;b&gt;&lt;a href='anthem.php' title='list by venue'&gt;The Anthem&lt;/a&gt; [901 Wharf Street SW, Washington, DC]&lt;/b&gt; &lt;br&gt;</v>
      </c>
      <c r="U762" s="112" t="str">
        <f>IF(ISBLANK(G762),"","&amp;#149; "&amp;IF(ISBLANK(C762),"","&lt;S&gt;")&amp;I762&amp;IF(ISBLANK(A762),""," - &lt;a href='recommended.php#"&amp;AJ762&amp;"'&gt;&lt;b&gt;&lt;em&gt;&lt;font color='#9C004D'&gt;RECOMMENDED&lt;/font&gt;&lt;/em&gt;&lt;/b&gt;&lt;/a&gt;")&amp;" - "&amp;M762&amp;IF(ISBLANK(K762),K762," - &lt;b&gt;"&amp;K762&amp;"&lt;/b&gt; ")&amp;IF(B762="Sold Out"," - &lt;font color='#000099'&gt;&lt;b&gt;&lt;I&gt;sold out&lt;/I&gt;&lt;/b&gt;&lt;/font&gt;"," - &lt;font color='#728C00'&gt;&lt;em&gt;&lt;a href='http://www.shareasale.com/r.cfm?u=529909&amp;b=234786&amp;m=27601&amp;afftrack=&amp;urllink=www%2Eticketfly%2Ecom%2Fpurchase%2Fevent%2F"&amp;X762&amp;"' target='_blank'&gt;buy tickets&lt;/a&gt;&lt;/em&gt;&lt;/font&gt;")&amp;IF(ISBLANK(C762),"","&lt;/S&gt; &lt;b&gt;"&amp;C762&amp;"&lt;/b&gt;")&amp;"&lt;p&gt;")</f>
        <v>&amp;#149; Tuesday, 18 September 2018 - Alison Krauss - &lt;font color='#728C00'&gt;&lt;em&gt;&lt;a href='http://www.shareasale.com/r.cfm?u=529909&amp;b=234786&amp;m=27601&amp;afftrack=&amp;urllink=www%2Eticketfly%2Ecom%2Fpurchase%2Fevent%2F1717988' target='_blank'&gt;buy tickets&lt;/a&gt;&lt;/em&gt;&lt;/font&gt;&lt;p&gt;</v>
      </c>
      <c r="V762" s="95" t="str">
        <f t="shared" si="161"/>
        <v>&amp;#149; Alison Krauss - &lt;b&gt;&lt;a href='anthem.php' title='list by venue'&gt;The Anthem&lt;/a&gt; [901 Wharf Street SW, Washington, DC]&lt;/b&gt;  - &lt;font color='#005500'&gt;&lt;b&gt;NEW!&lt;/b&gt;&lt;/font&gt;&lt;br&gt;</v>
      </c>
      <c r="X762" s="90">
        <v>1717988</v>
      </c>
      <c r="AE762" s="92" t="str">
        <f t="shared" si="162"/>
        <v>Tuesday, 18 September 2018      [&lt;a name='20180918' href='#20180918'&gt;link to this day&lt;/a&gt;]</v>
      </c>
      <c r="AF762" s="96" t="str">
        <f t="shared" si="163"/>
        <v>&lt;a name='20180918'&gt;&lt;b&gt;Tuesday, 18 September 2018: Alison Krauss - &lt;a href='anthem.php' title='list by venue'&gt;The Anthem&lt;/a&gt; [901 Wharf Street SW, Washington, DC]&lt;/b&gt;&lt;/a&gt;&lt;br&gt;</v>
      </c>
      <c r="AG762" s="97">
        <f t="shared" si="164"/>
        <v>2018</v>
      </c>
      <c r="AH762" s="97" t="str">
        <f t="shared" si="165"/>
        <v>09</v>
      </c>
      <c r="AI762" s="97">
        <f t="shared" si="166"/>
        <v>18</v>
      </c>
      <c r="AJ762" s="97" t="str">
        <f t="shared" si="167"/>
        <v>20180918</v>
      </c>
    </row>
    <row r="763" spans="2:36" ht="12" customHeight="1" x14ac:dyDescent="0.15">
      <c r="B763" s="9" t="s">
        <v>629</v>
      </c>
      <c r="D763" s="110">
        <v>43242</v>
      </c>
      <c r="E763" s="9" t="s">
        <v>795</v>
      </c>
      <c r="F763" s="86" t="str">
        <f t="shared" si="155"/>
        <v>Wednesday</v>
      </c>
      <c r="G763" s="91">
        <v>43362</v>
      </c>
      <c r="H763" s="92" t="str">
        <f>VLOOKUP(MONTH(G763),VLOOKUP!$W$1:$X$24,2)</f>
        <v>September</v>
      </c>
      <c r="I763" s="92" t="str">
        <f t="shared" si="156"/>
        <v>Wednesday, 19 September 2018</v>
      </c>
      <c r="J763" s="90" t="s">
        <v>258</v>
      </c>
      <c r="L763" s="86" t="str">
        <f t="shared" si="157"/>
        <v>&lt;a href='930.php' title='list by venue'&gt;9:30 Club&lt;/a&gt;</v>
      </c>
      <c r="M763" s="86" t="str">
        <f t="shared" si="158"/>
        <v>Car Seat Headrest, Naked Giants, and Don Babylon</v>
      </c>
      <c r="N763" s="86" t="str">
        <f>VLOOKUP(J763,VLOOKUP!$A$2:$S$54,19,FALSE)&amp;J763&amp;"&lt;/a&gt;"</f>
        <v>&lt;a href='930.php' title='list by venue'&gt;9:30 Club&lt;/a&gt;</v>
      </c>
      <c r="O763" s="9" t="s">
        <v>2043</v>
      </c>
      <c r="P763" s="9" t="s">
        <v>1951</v>
      </c>
      <c r="Q763" s="9" t="s">
        <v>3128</v>
      </c>
      <c r="S763" s="95" t="str">
        <f t="shared" si="159"/>
        <v>Car Seat Headrest</v>
      </c>
      <c r="T763" s="86" t="str">
        <f t="shared" si="160"/>
        <v>&amp;#149; Car Seat Headrest, Naked Giants, and Don Babylon - &lt;b&gt;&lt;a href='930.php' title='list by venue'&gt;9:30 Club&lt;/a&gt;&lt;/b&gt;  - &lt;font color='#000099'&gt;&lt;b&gt;&lt;I&gt;sold out&lt;/I&gt;&lt;/b&gt;&lt;/font&gt;&lt;br&gt;</v>
      </c>
      <c r="U763" s="112" t="str">
        <f>IF(ISBLANK(G763),"","&amp;#149; "&amp;IF(ISBLANK(C763),"","&lt;S&gt;")&amp;I763&amp;IF(ISBLANK(A763),""," - &lt;a href='recommended.php#"&amp;AJ763&amp;"'&gt;&lt;b&gt;&lt;em&gt;&lt;font color='#9C004D'&gt;RECOMMENDED&lt;/font&gt;&lt;/em&gt;&lt;/b&gt;&lt;/a&gt;")&amp;" - "&amp;M763&amp;IF(ISBLANK(K763),K763," - &lt;b&gt;"&amp;K763&amp;"&lt;/b&gt; ")&amp;IF(B763="Sold Out"," - &lt;font color='#000099'&gt;&lt;b&gt;&lt;I&gt;sold out&lt;/I&gt;&lt;/b&gt;&lt;/font&gt;"," - &lt;font color='#728C00'&gt;&lt;em&gt;&lt;a href='http://www.shareasale.com/r.cfm?u=529909&amp;b=234786&amp;m=27601&amp;afftrack=&amp;urllink=www%2Eticketfly%2Ecom%2Fpurchase%2Fevent%2F"&amp;X763&amp;"' target='_blank'&gt;buy tickets&lt;/a&gt;&lt;/em&gt;&lt;/font&gt;")&amp;IF(ISBLANK(C763),"","&lt;/S&gt; &lt;b&gt;"&amp;C763&amp;"&lt;/b&gt;")&amp;"&lt;p&gt;")</f>
        <v>&amp;#149; Wednesday, 19 September 2018 - Car Seat Headrest, Naked Giants, and Don Babylon - &lt;font color='#000099'&gt;&lt;b&gt;&lt;I&gt;sold out&lt;/I&gt;&lt;/b&gt;&lt;/font&gt;&lt;p&gt;</v>
      </c>
      <c r="V763" s="95" t="str">
        <f t="shared" si="161"/>
        <v>&amp;#149; Car Seat Headrest, Naked Giants, and Don Babylon - &lt;b&gt;&lt;a href='930.php' title='list by venue'&gt;9:30 Club&lt;/a&gt;&lt;/b&gt;  - &lt;font color='#000099'&gt;&lt;b&gt;&lt;I&gt;sold out&lt;/I&gt;&lt;/b&gt;&lt;/font&gt; - &lt;font color='#005500'&gt;&lt;b&gt;NEW!&lt;/b&gt;&lt;/font&gt;&lt;br&gt;</v>
      </c>
      <c r="W763" s="90" t="s">
        <v>221</v>
      </c>
      <c r="X763" s="9">
        <v>1678388</v>
      </c>
      <c r="AE763" s="92" t="str">
        <f t="shared" si="162"/>
        <v>Wednesday, 19 September 2018      [&lt;a name='20180919' href='#20180919'&gt;link to this day&lt;/a&gt;]</v>
      </c>
      <c r="AF763" s="96" t="str">
        <f t="shared" si="163"/>
        <v>&lt;a name='20180919'&gt;&lt;b&gt;Wednesday, 19 September 2018: Car Seat Headrest, Naked Giants, and Don Babylon - &lt;a href='930.php' title='list by venue'&gt;9:30 Club&lt;/a&gt;&lt;/b&gt;&lt;/a&gt;&lt;br&gt;</v>
      </c>
      <c r="AG763" s="97">
        <f t="shared" si="164"/>
        <v>2018</v>
      </c>
      <c r="AH763" s="97" t="str">
        <f t="shared" si="165"/>
        <v>09</v>
      </c>
      <c r="AI763" s="97">
        <f t="shared" si="166"/>
        <v>19</v>
      </c>
      <c r="AJ763" s="97" t="str">
        <f t="shared" si="167"/>
        <v>20180919</v>
      </c>
    </row>
    <row r="764" spans="2:36" ht="12" customHeight="1" x14ac:dyDescent="0.15">
      <c r="D764" s="110">
        <v>43185</v>
      </c>
      <c r="E764" s="9" t="s">
        <v>795</v>
      </c>
      <c r="F764" s="86" t="str">
        <f t="shared" si="155"/>
        <v>Wednesday</v>
      </c>
      <c r="G764" s="91">
        <v>43362</v>
      </c>
      <c r="H764" s="92" t="str">
        <f>VLOOKUP(MONTH(G764),VLOOKUP!$W$1:$X$24,2)</f>
        <v>September</v>
      </c>
      <c r="I764" s="92" t="str">
        <f t="shared" si="156"/>
        <v>Wednesday, 19 September 2018</v>
      </c>
      <c r="J764" s="94" t="s">
        <v>2301</v>
      </c>
      <c r="L764" s="86" t="str">
        <f t="shared" si="157"/>
        <v>&lt;a href='capitalonearena.php' title='list by venue'&gt;Capital One Arena (formerly Verizon Center)&lt;/a&gt;</v>
      </c>
      <c r="M764" s="86" t="str">
        <f t="shared" si="158"/>
        <v>Childish Gambino and Rae Sremmurd</v>
      </c>
      <c r="N764" s="86" t="str">
        <f>VLOOKUP(J764,VLOOKUP!$A$2:$S$54,19,FALSE)&amp;J764&amp;"&lt;/a&gt;"</f>
        <v>&lt;a href='capitalonearena.php' title='list by venue'&gt;Capital One Arena (formerly Verizon Center)&lt;/a&gt;</v>
      </c>
      <c r="O764" s="4" t="s">
        <v>2643</v>
      </c>
      <c r="P764" s="9" t="s">
        <v>2646</v>
      </c>
      <c r="S764" s="95" t="str">
        <f t="shared" si="159"/>
        <v>Childish Gambino</v>
      </c>
      <c r="T764" s="86" t="str">
        <f t="shared" si="160"/>
        <v>&amp;#149; Childish Gambino and Rae Sremmurd - &lt;b&gt;&lt;a href='capitalonearena.php' title='list by venue'&gt;Capital One Arena (formerly Verizon Center)&lt;/a&gt;&lt;/b&gt; &lt;br&gt;</v>
      </c>
      <c r="U764" s="86" t="str">
        <f>IF(ISBLANK(G764),"","&amp;#149; "&amp;IF(ISBLANK(C764),"","&lt;S&gt;")&amp;I764&amp;IF(ISBLANK(A764),""," - &lt;a href='recommended.php#"&amp;AJ764&amp;"'&gt;&lt;b&gt;&lt;em&gt;&lt;font color='#9C004D'&gt;RECOMMENDED&lt;/font&gt;&lt;/em&gt;&lt;/b&gt;&lt;/a&gt;")&amp;" - "&amp;M764&amp;IF(ISBLANK(K764),K764," - &lt;b&gt;"&amp;K764&amp;"&lt;/b&gt; ")&amp;IF(B764="Sold Out"," - &lt;font color='#000099'&gt;&lt;b&gt;&lt;I&gt;sold out&lt;/I&gt;&lt;/b&gt;&lt;/font&gt;","")&amp;IF(ISBLANK(C764),"","&lt;/S&gt; &lt;b&gt;"&amp;C764&amp;"&lt;/b&gt;")&amp;"&lt;p&gt;")</f>
        <v>&amp;#149; Wednesday, 19 September 2018 - Childish Gambino and Rae Sremmurd&lt;p&gt;</v>
      </c>
      <c r="V764" s="95" t="str">
        <f t="shared" si="161"/>
        <v>&amp;#149; Childish Gambino and Rae Sremmurd - &lt;b&gt;&lt;a href='capitalonearena.php' title='list by venue'&gt;Capital One Arena (formerly Verizon Center)&lt;/a&gt;&lt;/b&gt;  - &lt;font color='#005500'&gt;&lt;b&gt;NEW!&lt;/b&gt;&lt;/font&gt;&lt;br&gt;</v>
      </c>
      <c r="AE764" s="92" t="str">
        <f t="shared" si="162"/>
        <v>Wednesday, 19 September 2018      [&lt;a name='20180919' href='#20180919'&gt;link to this day&lt;/a&gt;]</v>
      </c>
      <c r="AF764" s="96" t="str">
        <f t="shared" si="163"/>
        <v>&lt;a name='20180919'&gt;&lt;b&gt;Wednesday, 19 September 2018: Childish Gambino and Rae Sremmurd - &lt;a href='capitalonearena.php' title='list by venue'&gt;Capital One Arena (formerly Verizon Center)&lt;/a&gt;&lt;/b&gt;&lt;/a&gt;&lt;br&gt;</v>
      </c>
      <c r="AG764" s="97">
        <f t="shared" si="164"/>
        <v>2018</v>
      </c>
      <c r="AH764" s="97" t="str">
        <f t="shared" si="165"/>
        <v>09</v>
      </c>
      <c r="AI764" s="97">
        <f t="shared" si="166"/>
        <v>19</v>
      </c>
      <c r="AJ764" s="97" t="str">
        <f t="shared" si="167"/>
        <v>20180919</v>
      </c>
    </row>
    <row r="765" spans="2:36" ht="12" customHeight="1" x14ac:dyDescent="0.15">
      <c r="D765" s="110">
        <v>43276</v>
      </c>
      <c r="E765" s="9" t="s">
        <v>795</v>
      </c>
      <c r="F765" s="86" t="str">
        <f t="shared" si="155"/>
        <v>Wednesday</v>
      </c>
      <c r="G765" s="91">
        <v>43362</v>
      </c>
      <c r="H765" s="92" t="str">
        <f>VLOOKUP(MONTH(G765),VLOOKUP!$W$1:$X$24,2)</f>
        <v>September</v>
      </c>
      <c r="I765" s="92" t="str">
        <f t="shared" si="156"/>
        <v>Wednesday, 19 September 2018</v>
      </c>
      <c r="J765" s="90" t="s">
        <v>450</v>
      </c>
      <c r="L765" s="86" t="str">
        <f t="shared" si="157"/>
        <v>&lt;a href='fillmore.php' title='list by venue'&gt;Fillmore Silver Spring&lt;/a&gt;</v>
      </c>
      <c r="M765" s="86" t="str">
        <f t="shared" si="158"/>
        <v>Residente</v>
      </c>
      <c r="N765" s="86" t="str">
        <f>VLOOKUP(J765,VLOOKUP!$A$2:$S$54,19,FALSE)&amp;J765&amp;"&lt;/a&gt;"</f>
        <v>&lt;a href='fillmore.php' title='list by venue'&gt;Fillmore Silver Spring&lt;/a&gt;</v>
      </c>
      <c r="O765" s="9" t="s">
        <v>2151</v>
      </c>
      <c r="S765" s="95" t="str">
        <f t="shared" si="159"/>
        <v>Residente</v>
      </c>
      <c r="T765" s="86" t="str">
        <f t="shared" si="160"/>
        <v>&amp;#149; Residente - &lt;b&gt;&lt;a href='fillmore.php' title='list by venue'&gt;Fillmore Silver Spring&lt;/a&gt;&lt;/b&gt; &lt;br&gt;</v>
      </c>
      <c r="U765" s="86" t="str">
        <f>IF(ISBLANK(G765),"","&amp;#149; "&amp;IF(ISBLANK(C765),"","&lt;S&gt;")&amp;I765&amp;IF(ISBLANK(A765),""," - &lt;a href='recommended.php#"&amp;AJ765&amp;"'&gt;&lt;b&gt;&lt;em&gt;&lt;font color='#9C004D'&gt;RECOMMENDED&lt;/font&gt;&lt;/em&gt;&lt;/b&gt;&lt;/a&gt;")&amp;" - "&amp;M765&amp;IF(ISBLANK(K765),K765," - &lt;b&gt;"&amp;K765&amp;"&lt;/b&gt; ")&amp;IF(B765="Sold Out"," - &lt;font color='#000099'&gt;&lt;b&gt;&lt;I&gt;sold out&lt;/I&gt;&lt;/b&gt;&lt;/font&gt;","")&amp;IF(ISBLANK(C765),"","&lt;/S&gt; &lt;b&gt;"&amp;C765&amp;"&lt;/b&gt;")&amp;"&lt;p&gt;")</f>
        <v>&amp;#149; Wednesday, 19 September 2018 - Residente&lt;p&gt;</v>
      </c>
      <c r="V765" s="95" t="str">
        <f t="shared" si="161"/>
        <v>&amp;#149; Residente - &lt;b&gt;&lt;a href='fillmore.php' title='list by venue'&gt;Fillmore Silver Spring&lt;/a&gt;&lt;/b&gt;  - &lt;font color='#005500'&gt;&lt;b&gt;NEW!&lt;/b&gt;&lt;/font&gt;&lt;br&gt;</v>
      </c>
      <c r="AE765" s="92" t="str">
        <f t="shared" si="162"/>
        <v>Wednesday, 19 September 2018      [&lt;a name='20180919' href='#20180919'&gt;link to this day&lt;/a&gt;]</v>
      </c>
      <c r="AF765" s="96" t="str">
        <f t="shared" si="163"/>
        <v>&lt;a name='20180919'&gt;&lt;b&gt;Wednesday, 19 September 2018: Residente - &lt;a href='fillmore.php' title='list by venue'&gt;Fillmore Silver Spring&lt;/a&gt;&lt;/b&gt;&lt;/a&gt;&lt;br&gt;</v>
      </c>
      <c r="AG765" s="97">
        <f t="shared" si="164"/>
        <v>2018</v>
      </c>
      <c r="AH765" s="97" t="str">
        <f t="shared" si="165"/>
        <v>09</v>
      </c>
      <c r="AI765" s="97">
        <f t="shared" si="166"/>
        <v>19</v>
      </c>
      <c r="AJ765" s="97" t="str">
        <f t="shared" si="167"/>
        <v>20180919</v>
      </c>
    </row>
    <row r="766" spans="2:36" ht="12" customHeight="1" x14ac:dyDescent="0.15">
      <c r="D766" s="110">
        <v>43273</v>
      </c>
      <c r="E766" s="9" t="s">
        <v>795</v>
      </c>
      <c r="F766" s="86" t="str">
        <f t="shared" si="155"/>
        <v>Thursday</v>
      </c>
      <c r="G766" s="91">
        <v>43363</v>
      </c>
      <c r="H766" s="92" t="str">
        <f>VLOOKUP(MONTH(G766),VLOOKUP!$W$1:$X$24,2)</f>
        <v>September</v>
      </c>
      <c r="I766" s="92" t="str">
        <f t="shared" si="156"/>
        <v>Thursday, 20 September 2018</v>
      </c>
      <c r="J766" s="90" t="s">
        <v>258</v>
      </c>
      <c r="L766" s="86" t="str">
        <f t="shared" si="157"/>
        <v>&lt;a href='930.php' title='list by venue'&gt;9:30 Club&lt;/a&gt;</v>
      </c>
      <c r="M766" s="86" t="str">
        <f t="shared" si="158"/>
        <v>Car Seat Headrest, Naked Giants, and Don Babylon</v>
      </c>
      <c r="N766" s="86" t="str">
        <f>VLOOKUP(J766,VLOOKUP!$A$2:$S$54,19,FALSE)&amp;J766&amp;"&lt;/a&gt;"</f>
        <v>&lt;a href='930.php' title='list by venue'&gt;9:30 Club&lt;/a&gt;</v>
      </c>
      <c r="O766" s="9" t="s">
        <v>2043</v>
      </c>
      <c r="P766" s="9" t="s">
        <v>1951</v>
      </c>
      <c r="Q766" s="9" t="s">
        <v>3128</v>
      </c>
      <c r="S766" s="95" t="str">
        <f t="shared" si="159"/>
        <v>Car Seat Headrest</v>
      </c>
      <c r="T766" s="86" t="str">
        <f t="shared" si="160"/>
        <v>&amp;#149; Car Seat Headrest, Naked Giants, and Don Babylon - &lt;b&gt;&lt;a href='930.php' title='list by venue'&gt;9:30 Club&lt;/a&gt;&lt;/b&gt; &lt;br&gt;</v>
      </c>
      <c r="U766" s="112" t="str">
        <f>IF(ISBLANK(G766),"","&amp;#149; "&amp;IF(ISBLANK(C766),"","&lt;S&gt;")&amp;I766&amp;IF(ISBLANK(A766),""," - &lt;a href='recommended.php#"&amp;AJ766&amp;"'&gt;&lt;b&gt;&lt;em&gt;&lt;font color='#9C004D'&gt;RECOMMENDED&lt;/font&gt;&lt;/em&gt;&lt;/b&gt;&lt;/a&gt;")&amp;" - "&amp;M766&amp;IF(ISBLANK(K766),K766," - &lt;b&gt;"&amp;K766&amp;"&lt;/b&gt; ")&amp;IF(B766="Sold Out"," - &lt;font color='#000099'&gt;&lt;b&gt;&lt;I&gt;sold out&lt;/I&gt;&lt;/b&gt;&lt;/font&gt;"," - &lt;font color='#728C00'&gt;&lt;em&gt;&lt;a href='http://www.shareasale.com/r.cfm?u=529909&amp;b=234786&amp;m=27601&amp;afftrack=&amp;urllink=www%2Eticketfly%2Ecom%2Fpurchase%2Fevent%2F"&amp;X766&amp;"' target='_blank'&gt;buy tickets&lt;/a&gt;&lt;/em&gt;&lt;/font&gt;")&amp;IF(ISBLANK(C766),"","&lt;/S&gt; &lt;b&gt;"&amp;C766&amp;"&lt;/b&gt;")&amp;"&lt;p&gt;")</f>
        <v>&amp;#149; Thursday, 20 September 2018 - Car Seat Headrest, Naked Giants, and Don Babylon - &lt;font color='#728C00'&gt;&lt;em&gt;&lt;a href='http://www.shareasale.com/r.cfm?u=529909&amp;b=234786&amp;m=27601&amp;afftrack=&amp;urllink=www%2Eticketfly%2Ecom%2Fpurchase%2Fevent%2F1678392' target='_blank'&gt;buy tickets&lt;/a&gt;&lt;/em&gt;&lt;/font&gt;&lt;p&gt;</v>
      </c>
      <c r="V766" s="95" t="str">
        <f t="shared" si="161"/>
        <v>&amp;#149; Car Seat Headrest, Naked Giants, and Don Babylon - &lt;b&gt;&lt;a href='930.php' title='list by venue'&gt;9:30 Club&lt;/a&gt;&lt;/b&gt;  - &lt;font color='#005500'&gt;&lt;b&gt;NEW!&lt;/b&gt;&lt;/font&gt;&lt;br&gt;</v>
      </c>
      <c r="W766" s="90" t="s">
        <v>221</v>
      </c>
      <c r="X766" s="9">
        <v>1678392</v>
      </c>
      <c r="AE766" s="92" t="str">
        <f t="shared" si="162"/>
        <v>Thursday, 20 September 2018      [&lt;a name='20180920' href='#20180920'&gt;link to this day&lt;/a&gt;]</v>
      </c>
      <c r="AF766" s="96" t="str">
        <f t="shared" si="163"/>
        <v>&lt;a name='20180920'&gt;&lt;b&gt;Thursday, 20 September 2018: Car Seat Headrest, Naked Giants, and Don Babylon - &lt;a href='930.php' title='list by venue'&gt;9:30 Club&lt;/a&gt;&lt;/b&gt;&lt;/a&gt;&lt;br&gt;</v>
      </c>
      <c r="AG766" s="97">
        <f t="shared" si="164"/>
        <v>2018</v>
      </c>
      <c r="AH766" s="97" t="str">
        <f t="shared" si="165"/>
        <v>09</v>
      </c>
      <c r="AI766" s="97">
        <f t="shared" si="166"/>
        <v>20</v>
      </c>
      <c r="AJ766" s="97" t="str">
        <f t="shared" si="167"/>
        <v>20180920</v>
      </c>
    </row>
    <row r="767" spans="2:36" ht="12" customHeight="1" x14ac:dyDescent="0.15">
      <c r="D767" s="110">
        <v>43223</v>
      </c>
      <c r="E767" s="9" t="s">
        <v>795</v>
      </c>
      <c r="F767" s="86" t="str">
        <f t="shared" si="155"/>
        <v>Thursday</v>
      </c>
      <c r="G767" s="91">
        <v>43363</v>
      </c>
      <c r="H767" s="92" t="str">
        <f>VLOOKUP(MONTH(G767),VLOOKUP!$W$1:$X$24,2)</f>
        <v>September</v>
      </c>
      <c r="I767" s="92" t="str">
        <f t="shared" si="156"/>
        <v>Thursday, 20 September 2018</v>
      </c>
      <c r="J767" s="90" t="s">
        <v>674</v>
      </c>
      <c r="K767" s="90" t="s">
        <v>454</v>
      </c>
      <c r="L767" s="86" t="str">
        <f t="shared" si="157"/>
        <v>&lt;a href='bluesalley.php' title='list by venue'&gt;Blues Alley&lt;/a&gt; (Two shows)</v>
      </c>
      <c r="M767" s="86" t="str">
        <f t="shared" si="158"/>
        <v>Mike Stern - Dennis Chambers with Bob Franceschini &amp;amp; Tom Kennedy</v>
      </c>
      <c r="N767" s="86" t="str">
        <f>VLOOKUP(J767,VLOOKUP!$A$2:$S$54,19,FALSE)&amp;J767&amp;"&lt;/a&gt;"</f>
        <v>&lt;a href='bluesalley.php' title='list by venue'&gt;Blues Alley&lt;/a&gt;</v>
      </c>
      <c r="O767" s="160" t="s">
        <v>2930</v>
      </c>
      <c r="S767" s="95" t="str">
        <f t="shared" si="159"/>
        <v>Mike Stern - Dennis Chambers with Bob Franceschini &amp;amp; Tom Kennedy</v>
      </c>
      <c r="T767" s="86" t="str">
        <f t="shared" si="160"/>
        <v>&amp;#149; Mike Stern - Dennis Chambers with Bob Franceschini &amp;amp; Tom Kennedy - &lt;b&gt;&lt;a href='bluesalley.php' title='list by venue'&gt;Blues Alley&lt;/a&gt; (Two shows)&lt;/b&gt; &lt;br&gt;</v>
      </c>
      <c r="U767" s="86" t="str">
        <f>IF(ISBLANK(G767),"","&amp;#149; "&amp;IF(ISBLANK(C767),"","&lt;S&gt;")&amp;I767&amp;IF(ISBLANK(A767),""," - &lt;a href='recommended.php#"&amp;AJ767&amp;"'&gt;&lt;b&gt;&lt;em&gt;&lt;font color='#9C004D'&gt;RECOMMENDED&lt;/font&gt;&lt;/em&gt;&lt;/b&gt;&lt;/a&gt;")&amp;" - "&amp;M767&amp;IF(ISBLANK(K767),K767," - &lt;b&gt;"&amp;K767&amp;"&lt;/b&gt; ")&amp;IF(B767="Sold Out"," - &lt;font color='#000099'&gt;&lt;b&gt;&lt;I&gt;sold out&lt;/I&gt;&lt;/b&gt;&lt;/font&gt;","")&amp;IF(ISBLANK(C767),"","&lt;/S&gt; &lt;b&gt;"&amp;C767&amp;"&lt;/b&gt;")&amp;"&lt;p&gt;")</f>
        <v>&amp;#149; Thursday, 20 September 2018 - Mike Stern - Dennis Chambers with Bob Franceschini &amp;amp; Tom Kennedy - &lt;b&gt;Two shows&lt;/b&gt; &lt;p&gt;</v>
      </c>
      <c r="V767" s="95" t="str">
        <f t="shared" si="161"/>
        <v>&amp;#149; Mike Stern - Dennis Chambers with Bob Franceschini &amp;amp; Tom Kennedy - &lt;b&gt;&lt;a href='bluesalley.php' title='list by venue'&gt;Blues Alley&lt;/a&gt; (Two shows)&lt;/b&gt;  - &lt;font color='#005500'&gt;&lt;b&gt;NEW!&lt;/b&gt;&lt;/font&gt;&lt;br&gt;</v>
      </c>
      <c r="W767" s="90" t="s">
        <v>221</v>
      </c>
      <c r="AE767" s="92" t="str">
        <f t="shared" si="162"/>
        <v>Thursday, 20 September 2018      [&lt;a name='20180920' href='#20180920'&gt;link to this day&lt;/a&gt;]</v>
      </c>
      <c r="AF767" s="96" t="str">
        <f t="shared" si="163"/>
        <v>&lt;a name='20180920'&gt;&lt;b&gt;Thursday, 20 September 2018: Mike Stern - Dennis Chambers with Bob Franceschini &amp;amp; Tom Kennedy - &lt;a href='bluesalley.php' title='list by venue'&gt;Blues Alley&lt;/a&gt; (Two shows)&lt;/b&gt;&lt;/a&gt;&lt;br&gt;</v>
      </c>
      <c r="AG767" s="97">
        <f t="shared" si="164"/>
        <v>2018</v>
      </c>
      <c r="AH767" s="97" t="str">
        <f t="shared" si="165"/>
        <v>09</v>
      </c>
      <c r="AI767" s="97">
        <f t="shared" si="166"/>
        <v>20</v>
      </c>
      <c r="AJ767" s="97" t="str">
        <f t="shared" si="167"/>
        <v>20180920</v>
      </c>
    </row>
    <row r="768" spans="2:36" ht="12" customHeight="1" x14ac:dyDescent="0.15">
      <c r="D768" s="110">
        <v>43273</v>
      </c>
      <c r="E768" s="9" t="s">
        <v>795</v>
      </c>
      <c r="F768" s="86" t="str">
        <f t="shared" si="155"/>
        <v>Thursday</v>
      </c>
      <c r="G768" s="91">
        <v>43363</v>
      </c>
      <c r="H768" s="92" t="str">
        <f>VLOOKUP(MONTH(G768),VLOOKUP!$W$1:$X$24,2)</f>
        <v>September</v>
      </c>
      <c r="I768" s="92" t="str">
        <f t="shared" si="156"/>
        <v>Thursday, 20 September 2018</v>
      </c>
      <c r="J768" s="90" t="s">
        <v>484</v>
      </c>
      <c r="L768" s="86" t="str">
        <f t="shared" si="157"/>
        <v>&lt;a href='dc9.php' title='list by venue'&gt;DC9&lt;/a&gt;</v>
      </c>
      <c r="M768" s="86" t="str">
        <f t="shared" si="158"/>
        <v>LVL UP (Final Tour)</v>
      </c>
      <c r="N768" s="86" t="str">
        <f>VLOOKUP(J768,VLOOKUP!$A$2:$S$54,19,FALSE)&amp;J768&amp;"&lt;/a&gt;"</f>
        <v>&lt;a href='dc9.php' title='list by venue'&gt;DC9&lt;/a&gt;</v>
      </c>
      <c r="O768" s="4" t="s">
        <v>3189</v>
      </c>
      <c r="P768" s="94"/>
      <c r="Q768" s="94"/>
      <c r="R768" s="94"/>
      <c r="S768" s="95" t="str">
        <f t="shared" si="159"/>
        <v>LVL UP (Final Tour)</v>
      </c>
      <c r="T768" s="86" t="str">
        <f t="shared" si="160"/>
        <v>&amp;#149; LVL UP (Final Tour) - &lt;b&gt;&lt;a href='dc9.php' title='list by venue'&gt;DC9&lt;/a&gt;&lt;/b&gt; &lt;br&gt;</v>
      </c>
      <c r="U768" s="112" t="str">
        <f>IF(ISBLANK(G768),"","&amp;#149; "&amp;IF(ISBLANK(C768),"","&lt;S&gt;")&amp;I768&amp;IF(ISBLANK(A768),""," - &lt;a href='recommended.php#"&amp;AJ768&amp;"'&gt;&lt;b&gt;&lt;em&gt;&lt;font color='#9C004D'&gt;RECOMMENDED&lt;/font&gt;&lt;/em&gt;&lt;/b&gt;&lt;/a&gt;")&amp;" - "&amp;M768&amp;IF(ISBLANK(K768),K768," - &lt;b&gt;"&amp;K768&amp;"&lt;/b&gt; ")&amp;IF(B768="Sold Out"," - &lt;font color='#000099'&gt;&lt;b&gt;&lt;I&gt;sold out&lt;/I&gt;&lt;/b&gt;&lt;/font&gt;"," - &lt;font color='#728C00'&gt;&lt;em&gt;&lt;a href='http://www.shareasale.com/r.cfm?u=529909&amp;b=234786&amp;m=27601&amp;afftrack=&amp;urllink=www%2Eticketfly%2Ecom%2Fpurchase%2Fevent%2F"&amp;X768&amp;"' target='_blank'&gt;buy tickets&lt;/a&gt;&lt;/em&gt;&lt;/font&gt;")&amp;IF(ISBLANK(C768),"","&lt;/S&gt; &lt;b&gt;"&amp;C768&amp;"&lt;/b&gt;")&amp;"&lt;p&gt;")</f>
        <v>&amp;#149; Thursday, 20 September 2018 - LVL UP (Final Tour) - &lt;font color='#728C00'&gt;&lt;em&gt;&lt;a href='http://www.shareasale.com/r.cfm?u=529909&amp;b=234786&amp;m=27601&amp;afftrack=&amp;urllink=www%2Eticketfly%2Ecom%2Fpurchase%2Fevent%2F1713925' target='_blank'&gt;buy tickets&lt;/a&gt;&lt;/em&gt;&lt;/font&gt;&lt;p&gt;</v>
      </c>
      <c r="V768" s="95" t="str">
        <f t="shared" si="161"/>
        <v>&amp;#149; LVL UP (Final Tour) - &lt;b&gt;&lt;a href='dc9.php' title='list by venue'&gt;DC9&lt;/a&gt;&lt;/b&gt;  - &lt;font color='#005500'&gt;&lt;b&gt;NEW!&lt;/b&gt;&lt;/font&gt;&lt;br&gt;</v>
      </c>
      <c r="X768" s="9">
        <v>1713925</v>
      </c>
      <c r="AE768" s="92" t="str">
        <f t="shared" si="162"/>
        <v>Thursday, 20 September 2018      [&lt;a name='20180920' href='#20180920'&gt;link to this day&lt;/a&gt;]</v>
      </c>
      <c r="AF768" s="96" t="str">
        <f t="shared" si="163"/>
        <v>&lt;a name='20180920'&gt;&lt;b&gt;Thursday, 20 September 2018: LVL UP (Final Tour) - &lt;a href='dc9.php' title='list by venue'&gt;DC9&lt;/a&gt;&lt;/b&gt;&lt;/a&gt;&lt;br&gt;</v>
      </c>
      <c r="AG768" s="97">
        <f t="shared" si="164"/>
        <v>2018</v>
      </c>
      <c r="AH768" s="97" t="str">
        <f t="shared" si="165"/>
        <v>09</v>
      </c>
      <c r="AI768" s="97">
        <f t="shared" si="166"/>
        <v>20</v>
      </c>
      <c r="AJ768" s="97" t="str">
        <f t="shared" si="167"/>
        <v>20180920</v>
      </c>
    </row>
    <row r="769" spans="4:36" ht="12" customHeight="1" x14ac:dyDescent="0.15">
      <c r="D769" s="110">
        <v>43287</v>
      </c>
      <c r="E769" s="9" t="s">
        <v>795</v>
      </c>
      <c r="F769" s="86" t="str">
        <f t="shared" si="155"/>
        <v>Thursday</v>
      </c>
      <c r="G769" s="91">
        <v>43363</v>
      </c>
      <c r="H769" s="92" t="str">
        <f>VLOOKUP(MONTH(G769),VLOOKUP!$W$1:$X$24,2)</f>
        <v>September</v>
      </c>
      <c r="I769" s="92" t="str">
        <f t="shared" si="156"/>
        <v>Thursday, 20 September 2018</v>
      </c>
      <c r="J769" s="107" t="s">
        <v>647</v>
      </c>
      <c r="K769" s="106"/>
      <c r="L769" s="86" t="str">
        <f t="shared" si="157"/>
        <v>&lt;a href='metrogallery.php' title='list by venue'&gt;Metro Gallery (Baltimore)&lt;/a&gt;</v>
      </c>
      <c r="M769" s="86" t="str">
        <f t="shared" si="158"/>
        <v>Ava Luna</v>
      </c>
      <c r="N769" s="86" t="str">
        <f>VLOOKUP(J769,VLOOKUP!$A$2:$S$54,19,FALSE)&amp;J769&amp;"&lt;/a&gt;"</f>
        <v>&lt;a href='metrogallery.php' title='list by venue'&gt;Metro Gallery (Baltimore)&lt;/a&gt;</v>
      </c>
      <c r="O769" s="3" t="s">
        <v>2544</v>
      </c>
      <c r="P769" s="107"/>
      <c r="Q769" s="107"/>
      <c r="R769" s="107"/>
      <c r="S769" s="95" t="str">
        <f t="shared" si="159"/>
        <v>Ava Luna</v>
      </c>
      <c r="T769" s="86" t="str">
        <f t="shared" si="160"/>
        <v>&amp;#149; Ava Luna - &lt;b&gt;&lt;a href='metrogallery.php' title='list by venue'&gt;Metro Gallery (Baltimore)&lt;/a&gt;&lt;/b&gt; &lt;br&gt;</v>
      </c>
      <c r="U769" s="86" t="str">
        <f>IF(ISBLANK(G769),"","&amp;#149; "&amp;IF(ISBLANK(C769),"","&lt;S&gt;")&amp;I769&amp;IF(ISBLANK(A769),""," - &lt;a href='recommended.php#"&amp;AJ769&amp;"'&gt;&lt;b&gt;&lt;em&gt;&lt;font color='#9C004D'&gt;RECOMMENDED&lt;/font&gt;&lt;/em&gt;&lt;/b&gt;&lt;/a&gt;")&amp;" - "&amp;M769&amp;IF(ISBLANK(K769),K769," - &lt;b&gt;"&amp;K769&amp;"&lt;/b&gt; ")&amp;IF(B769="Sold Out"," - &lt;font color='#000099'&gt;&lt;b&gt;&lt;I&gt;sold out&lt;/I&gt;&lt;/b&gt;&lt;/font&gt;","")&amp;IF(ISBLANK(C769),"","&lt;/S&gt; &lt;b&gt;"&amp;C769&amp;"&lt;/b&gt;")&amp;"&lt;p&gt;")</f>
        <v>&amp;#149; Thursday, 20 September 2018 - Ava Luna&lt;p&gt;</v>
      </c>
      <c r="V769" s="95" t="str">
        <f t="shared" si="161"/>
        <v>&amp;#149; Ava Luna - &lt;b&gt;&lt;a href='metrogallery.php' title='list by venue'&gt;Metro Gallery (Baltimore)&lt;/a&gt;&lt;/b&gt;  - &lt;font color='#005500'&gt;&lt;b&gt;NEW!&lt;/b&gt;&lt;/font&gt;&lt;br&gt;</v>
      </c>
      <c r="AE769" s="92" t="str">
        <f t="shared" si="162"/>
        <v>Thursday, 20 September 2018      [&lt;a name='20180920' href='#20180920'&gt;link to this day&lt;/a&gt;]</v>
      </c>
      <c r="AF769" s="96" t="str">
        <f t="shared" si="163"/>
        <v>&lt;a name='20180920'&gt;&lt;b&gt;Thursday, 20 September 2018: Ava Luna - &lt;a href='metrogallery.php' title='list by venue'&gt;Metro Gallery (Baltimore)&lt;/a&gt;&lt;/b&gt;&lt;/a&gt;&lt;br&gt;</v>
      </c>
      <c r="AG769" s="97">
        <f t="shared" si="164"/>
        <v>2018</v>
      </c>
      <c r="AH769" s="97" t="str">
        <f t="shared" si="165"/>
        <v>09</v>
      </c>
      <c r="AI769" s="97">
        <f t="shared" si="166"/>
        <v>20</v>
      </c>
      <c r="AJ769" s="97" t="str">
        <f t="shared" si="167"/>
        <v>20180920</v>
      </c>
    </row>
    <row r="770" spans="4:36" ht="12" customHeight="1" x14ac:dyDescent="0.15">
      <c r="D770" s="110">
        <v>43207</v>
      </c>
      <c r="E770" s="9" t="s">
        <v>795</v>
      </c>
      <c r="F770" s="86" t="str">
        <f t="shared" ref="F770:F833" si="169">IF(WEEKDAY(G770)=1,"Sunday",IF(WEEKDAY(G770)=2,"Monday",IF(WEEKDAY(G770)=3,"Tuesday",IF(WEEKDAY(G770)=4,"Wednesday",IF(WEEKDAY(G770)=5,"Thursday",IF(WEEKDAY(G770)=6,"Friday","Saturday"))))))</f>
        <v>Thursday</v>
      </c>
      <c r="G770" s="91">
        <v>43363</v>
      </c>
      <c r="H770" s="92" t="str">
        <f>VLOOKUP(MONTH(G770),VLOOKUP!$W$1:$X$24,2)</f>
        <v>September</v>
      </c>
      <c r="I770" s="92" t="str">
        <f t="shared" ref="I770:I833" si="170">IF(ISBLANK(G770),"",F770&amp;", "&amp;DAY(G770)&amp;" "&amp;H770&amp;" "&amp;YEAR(G770))</f>
        <v>Thursday, 20 September 2018</v>
      </c>
      <c r="J770" s="94" t="s">
        <v>1552</v>
      </c>
      <c r="L770" s="86" t="str">
        <f t="shared" ref="L770:L833" si="171">IF(ISBLANK(K770),N770,N770&amp;" ("&amp;K770&amp;")")</f>
        <v>&lt;a href='patriotcenter.php' title='list by venue'&gt;Patriot Center / EagleBank Arena&lt;/a&gt;</v>
      </c>
      <c r="M770" s="86" t="str">
        <f t="shared" ref="M770:M833" si="172">IF(ISBLANK(P770),O770,IF(ISBLANK(Q770),O770&amp;" and "&amp;P770,IF(ISBLANK(R770),O770&amp;", "&amp;P770&amp;", and "&amp;Q770, O770&amp;", "&amp;P770&amp;", "&amp;Q770&amp;", and "&amp;R770)))</f>
        <v>Andr&amp;eacute; Rieu and his Johann Strauss Orchestra</v>
      </c>
      <c r="N770" s="86" t="str">
        <f>VLOOKUP(J770,VLOOKUP!$A$2:$S$54,19,FALSE)&amp;J770&amp;"&lt;/a&gt;"</f>
        <v>&lt;a href='patriotcenter.php' title='list by venue'&gt;Patriot Center / EagleBank Arena&lt;/a&gt;</v>
      </c>
      <c r="O770" s="9" t="s">
        <v>2779</v>
      </c>
      <c r="S770" s="95" t="str">
        <f t="shared" ref="S770:S833" si="173">IF(LEFT(O770,2)="A ",RIGHT(O770,LEN(O770)-2),IF(LEFT(O770,3)="An ",RIGHT(O770,LEN(O770)-3),IF(LEFT(O770,4)="The ",RIGHT(O770,LEN(O770)-4),IF(LEFT(O770,3)="&lt;b&gt;",RIGHT(O770,LEN(O770)-3),IF(LEFT(O770,4)="&lt;em&gt;",RIGHT(O770,LEN(O770)-4),O770)))))</f>
        <v>Andr&amp;eacute; Rieu and his Johann Strauss Orchestra</v>
      </c>
      <c r="T770" s="86" t="str">
        <f t="shared" ref="T770:T833" si="174">IF(ISBLANK(G770),"","&amp;#149; "&amp;IF(ISBLANK(C770),"","&lt;S&gt;")&amp;IF(ISBLANK(A770),"","&lt;a href='recommended.php#"&amp;AJ770&amp;"'&gt;&lt;b&gt;&lt;em&gt;&lt;font color='#9C004D'&gt;RECOMMENDED&lt;/font&gt;&lt;/em&gt;&lt;/b&gt;&lt;/a&gt; - ")&amp;M770&amp;" - &lt;b&gt;"&amp;L770&amp;"&lt;/b&gt; "&amp;IF(B770="Sold Out"," - &lt;font color='#000099'&gt;&lt;b&gt;&lt;I&gt;sold out&lt;/I&gt;&lt;/b&gt;&lt;/font&gt;","")&amp;IF(ISBLANK(C770),"","&lt;/S&gt; &lt;b&gt;"&amp;C770&amp;"&lt;/b&gt;")&amp;"&lt;br&gt;")</f>
        <v>&amp;#149; Andr&amp;eacute; Rieu and his Johann Strauss Orchestra - &lt;b&gt;&lt;a href='patriotcenter.php' title='list by venue'&gt;Patriot Center / EagleBank Arena&lt;/a&gt;&lt;/b&gt; &lt;br&gt;</v>
      </c>
      <c r="U770" s="86" t="str">
        <f>IF(ISBLANK(G770),"","&amp;#149; "&amp;IF(ISBLANK(C770),"","&lt;S&gt;")&amp;I770&amp;IF(ISBLANK(A770),""," - &lt;a href='recommended.php#"&amp;AJ770&amp;"'&gt;&lt;b&gt;&lt;em&gt;&lt;font color='#9C004D'&gt;RECOMMENDED&lt;/font&gt;&lt;/em&gt;&lt;/b&gt;&lt;/a&gt;")&amp;" - "&amp;M770&amp;IF(ISBLANK(K770),K770," - &lt;b&gt;"&amp;K770&amp;"&lt;/b&gt; ")&amp;IF(B770="Sold Out"," - &lt;font color='#000099'&gt;&lt;b&gt;&lt;I&gt;sold out&lt;/I&gt;&lt;/b&gt;&lt;/font&gt;","")&amp;IF(ISBLANK(C770),"","&lt;/S&gt; &lt;b&gt;"&amp;C770&amp;"&lt;/b&gt;")&amp;"&lt;p&gt;")</f>
        <v>&amp;#149; Thursday, 20 September 2018 - Andr&amp;eacute; Rieu and his Johann Strauss Orchestra&lt;p&gt;</v>
      </c>
      <c r="V770" s="95" t="str">
        <f t="shared" ref="V770:V833" si="175">IF(ISBLANK(G770),"","&amp;#149; "&amp;IF(ISBLANK(C770),"","&lt;S&gt;")&amp;IF(ISBLANK(A770),"","&lt;a href='recommended.php#"&amp;AJ770&amp;"'&gt;&lt;b&gt;&lt;em&gt;&lt;font color='#9C004D'&gt;RECOMMENDED&lt;/font&gt;&lt;/em&gt;&lt;/b&gt;&lt;/a&gt; - ")&amp;M770&amp;" - &lt;b&gt;"&amp;L770&amp;"&lt;/b&gt; "&amp;IF(B770="Sold Out"," - &lt;font color='#000099'&gt;&lt;b&gt;&lt;I&gt;sold out&lt;/I&gt;&lt;/b&gt;&lt;/font&gt;","")&amp;IF(ISBLANK(C770),"","&lt;/S&gt; &lt;b&gt;"&amp;C770&amp;"&lt;/b&gt;")&amp;" - &lt;font color='#005500'&gt;&lt;b&gt;"&amp;E770&amp;"&lt;/b&gt;&lt;/font&gt;&lt;br&gt;")</f>
        <v>&amp;#149; Andr&amp;eacute; Rieu and his Johann Strauss Orchestra - &lt;b&gt;&lt;a href='patriotcenter.php' title='list by venue'&gt;Patriot Center / EagleBank Arena&lt;/a&gt;&lt;/b&gt;  - &lt;font color='#005500'&gt;&lt;b&gt;NEW!&lt;/b&gt;&lt;/font&gt;&lt;br&gt;</v>
      </c>
      <c r="AE770" s="92" t="str">
        <f t="shared" ref="AE770:AE833" si="176">IF(ISBLANK(G770),"",F770&amp;", "&amp;DAY(G770)&amp;" "&amp;H770&amp;" "&amp;YEAR(G770)&amp;"      [&lt;a name='"&amp;AJ770&amp;"' href='#"&amp;AJ770&amp;"'&gt;link to this day&lt;/a&gt;]")</f>
        <v>Thursday, 20 September 2018      [&lt;a name='20180920' href='#20180920'&gt;link to this day&lt;/a&gt;]</v>
      </c>
      <c r="AF770" s="96" t="str">
        <f t="shared" ref="AF770:AF833" si="177">"&lt;a name='"&amp;AJ770&amp;"'&gt;&lt;b&gt;"&amp;I770&amp;": "&amp;M770&amp;" - "&amp;L770&amp;"&lt;/b&gt;&lt;/a&gt;&lt;br&gt;"</f>
        <v>&lt;a name='20180920'&gt;&lt;b&gt;Thursday, 20 September 2018: Andr&amp;eacute; Rieu and his Johann Strauss Orchestra - &lt;a href='patriotcenter.php' title='list by venue'&gt;Patriot Center / EagleBank Arena&lt;/a&gt;&lt;/b&gt;&lt;/a&gt;&lt;br&gt;</v>
      </c>
      <c r="AG770" s="97">
        <f t="shared" ref="AG770:AG833" si="178">YEAR(G770)</f>
        <v>2018</v>
      </c>
      <c r="AH770" s="97" t="str">
        <f t="shared" ref="AH770:AH833" si="179">IF(LEN(MONTH(G770))=1,"0"&amp;MONTH(G770),MONTH(G770))</f>
        <v>09</v>
      </c>
      <c r="AI770" s="97">
        <f t="shared" ref="AI770:AI833" si="180">IF(LEN(DAY(G770))=1,"0"&amp;DAY(G770),DAY(G770))</f>
        <v>20</v>
      </c>
      <c r="AJ770" s="97" t="str">
        <f t="shared" ref="AJ770:AJ833" si="181">AG770&amp;AH770&amp;AI770</f>
        <v>20180920</v>
      </c>
    </row>
    <row r="771" spans="4:36" ht="12" customHeight="1" x14ac:dyDescent="0.15">
      <c r="D771" s="110">
        <v>43273</v>
      </c>
      <c r="E771" s="9" t="s">
        <v>795</v>
      </c>
      <c r="F771" s="86" t="str">
        <f t="shared" si="169"/>
        <v>Thursday</v>
      </c>
      <c r="G771" s="91">
        <v>43363</v>
      </c>
      <c r="H771" s="92" t="str">
        <f>VLOOKUP(MONTH(G771),VLOOKUP!$W$1:$X$24,2)</f>
        <v>September</v>
      </c>
      <c r="I771" s="92" t="str">
        <f t="shared" si="170"/>
        <v>Thursday, 20 September 2018</v>
      </c>
      <c r="J771" s="94" t="s">
        <v>605</v>
      </c>
      <c r="L771" s="86" t="str">
        <f t="shared" si="171"/>
        <v>&lt;a href='rnrh.php' title='list by venue'&gt;Rock &amp; Roll Hotel&lt;/a&gt;</v>
      </c>
      <c r="M771" s="86" t="str">
        <f t="shared" si="172"/>
        <v>Courtney Marie Andrews</v>
      </c>
      <c r="N771" s="86" t="str">
        <f>VLOOKUP(J771,VLOOKUP!$A$2:$S$54,19,FALSE)&amp;J771&amp;"&lt;/a&gt;"</f>
        <v>&lt;a href='rnrh.php' title='list by venue'&gt;Rock &amp; Roll Hotel&lt;/a&gt;</v>
      </c>
      <c r="O771" s="9" t="s">
        <v>2052</v>
      </c>
      <c r="S771" s="95" t="str">
        <f t="shared" si="173"/>
        <v>Courtney Marie Andrews</v>
      </c>
      <c r="T771" s="86" t="str">
        <f t="shared" si="174"/>
        <v>&amp;#149; Courtney Marie Andrews - &lt;b&gt;&lt;a href='rnrh.php' title='list by venue'&gt;Rock &amp; Roll Hotel&lt;/a&gt;&lt;/b&gt; &lt;br&gt;</v>
      </c>
      <c r="U771" s="112" t="str">
        <f>IF(ISBLANK(G771),"","&amp;#149; "&amp;IF(ISBLANK(C771),"","&lt;S&gt;")&amp;I771&amp;IF(ISBLANK(A771),""," - &lt;a href='recommended.php#"&amp;AJ771&amp;"'&gt;&lt;b&gt;&lt;em&gt;&lt;font color='#9C004D'&gt;RECOMMENDED&lt;/font&gt;&lt;/em&gt;&lt;/b&gt;&lt;/a&gt;")&amp;" - "&amp;M771&amp;IF(ISBLANK(K771),K771," - &lt;b&gt;"&amp;K771&amp;"&lt;/b&gt; ")&amp;IF(B771="Sold Out"," - &lt;font color='#000099'&gt;&lt;b&gt;&lt;I&gt;sold out&lt;/I&gt;&lt;/b&gt;&lt;/font&gt;"," - &lt;font color='#728C00'&gt;&lt;em&gt;&lt;a href='http://www.shareasale.com/r.cfm?u=529909&amp;b=234786&amp;m=27601&amp;afftrack=&amp;urllink=www%2Eticketfly%2Ecom%2Fpurchase%2Fevent%2F"&amp;X771&amp;"' target='_blank'&gt;buy tickets&lt;/a&gt;&lt;/em&gt;&lt;/font&gt;")&amp;IF(ISBLANK(C771),"","&lt;/S&gt; &lt;b&gt;"&amp;C771&amp;"&lt;/b&gt;")&amp;"&lt;p&gt;")</f>
        <v>&amp;#149; Thursday, 20 September 2018 - Courtney Marie Andrews - &lt;font color='#728C00'&gt;&lt;em&gt;&lt;a href='http://www.shareasale.com/r.cfm?u=529909&amp;b=234786&amp;m=27601&amp;afftrack=&amp;urllink=www%2Eticketfly%2Ecom%2Fpurchase%2Fevent%2F1714815' target='_blank'&gt;buy tickets&lt;/a&gt;&lt;/em&gt;&lt;/font&gt;&lt;p&gt;</v>
      </c>
      <c r="V771" s="95" t="str">
        <f t="shared" si="175"/>
        <v>&amp;#149; Courtney Marie Andrews - &lt;b&gt;&lt;a href='rnrh.php' title='list by venue'&gt;Rock &amp; Roll Hotel&lt;/a&gt;&lt;/b&gt;  - &lt;font color='#005500'&gt;&lt;b&gt;NEW!&lt;/b&gt;&lt;/font&gt;&lt;br&gt;</v>
      </c>
      <c r="X771" s="9">
        <v>1714815</v>
      </c>
      <c r="AE771" s="92" t="str">
        <f t="shared" si="176"/>
        <v>Thursday, 20 September 2018      [&lt;a name='20180920' href='#20180920'&gt;link to this day&lt;/a&gt;]</v>
      </c>
      <c r="AF771" s="96" t="str">
        <f t="shared" si="177"/>
        <v>&lt;a name='20180920'&gt;&lt;b&gt;Thursday, 20 September 2018: Courtney Marie Andrews - &lt;a href='rnrh.php' title='list by venue'&gt;Rock &amp; Roll Hotel&lt;/a&gt;&lt;/b&gt;&lt;/a&gt;&lt;br&gt;</v>
      </c>
      <c r="AG771" s="97">
        <f t="shared" si="178"/>
        <v>2018</v>
      </c>
      <c r="AH771" s="97" t="str">
        <f t="shared" si="179"/>
        <v>09</v>
      </c>
      <c r="AI771" s="97">
        <f t="shared" si="180"/>
        <v>20</v>
      </c>
      <c r="AJ771" s="97" t="str">
        <f t="shared" si="181"/>
        <v>20180920</v>
      </c>
    </row>
    <row r="772" spans="4:36" ht="12" customHeight="1" x14ac:dyDescent="0.15">
      <c r="D772" s="110">
        <v>43181</v>
      </c>
      <c r="E772" s="9" t="s">
        <v>795</v>
      </c>
      <c r="F772" s="86" t="str">
        <f t="shared" si="169"/>
        <v>Thursday</v>
      </c>
      <c r="G772" s="91">
        <v>43363</v>
      </c>
      <c r="H772" s="92" t="str">
        <f>VLOOKUP(MONTH(G772),VLOOKUP!$W$1:$X$24,2)</f>
        <v>September</v>
      </c>
      <c r="I772" s="92" t="str">
        <f t="shared" si="170"/>
        <v>Thursday, 20 September 2018</v>
      </c>
      <c r="J772" s="90" t="s">
        <v>2218</v>
      </c>
      <c r="L772" s="86" t="str">
        <f t="shared" si="171"/>
        <v>&lt;a href='anthem.php' title='list by venue'&gt;The Anthem&lt;/a&gt; [901 Wharf Street SW, Washington, DC]</v>
      </c>
      <c r="M772" s="86" t="str">
        <f t="shared" si="172"/>
        <v>James Bay</v>
      </c>
      <c r="N772" s="86" t="str">
        <f>VLOOKUP(J772,VLOOKUP!$A$2:$S$54,19,FALSE)&amp;J772&amp;"&lt;/a&gt; ["&amp;VLOOKUP(J772,VLOOKUP!$A$2:$S$54,3,FALSE)&amp;"]"</f>
        <v>&lt;a href='anthem.php' title='list by venue'&gt;The Anthem&lt;/a&gt; [901 Wharf Street SW, Washington, DC]</v>
      </c>
      <c r="O772" s="9" t="s">
        <v>2612</v>
      </c>
      <c r="S772" s="95" t="str">
        <f t="shared" si="173"/>
        <v>James Bay</v>
      </c>
      <c r="T772" s="86" t="str">
        <f t="shared" si="174"/>
        <v>&amp;#149; James Bay - &lt;b&gt;&lt;a href='anthem.php' title='list by venue'&gt;The Anthem&lt;/a&gt; [901 Wharf Street SW, Washington, DC]&lt;/b&gt; &lt;br&gt;</v>
      </c>
      <c r="U772" s="112" t="str">
        <f>IF(ISBLANK(G772),"","&amp;#149; "&amp;IF(ISBLANK(C772),"","&lt;S&gt;")&amp;I772&amp;IF(ISBLANK(A772),""," - &lt;a href='recommended.php#"&amp;AJ772&amp;"'&gt;&lt;b&gt;&lt;em&gt;&lt;font color='#9C004D'&gt;RECOMMENDED&lt;/font&gt;&lt;/em&gt;&lt;/b&gt;&lt;/a&gt;")&amp;" - "&amp;M772&amp;IF(ISBLANK(K772),K772," - &lt;b&gt;"&amp;K772&amp;"&lt;/b&gt; ")&amp;IF(B772="Sold Out"," - &lt;font color='#000099'&gt;&lt;b&gt;&lt;I&gt;sold out&lt;/I&gt;&lt;/b&gt;&lt;/font&gt;"," - &lt;font color='#728C00'&gt;&lt;em&gt;&lt;a href='http://www.shareasale.com/r.cfm?u=529909&amp;b=234786&amp;m=27601&amp;afftrack=&amp;urllink=www%2Eticketfly%2Ecom%2Fpurchase%2Fevent%2F"&amp;X772&amp;"' target='_blank'&gt;buy tickets&lt;/a&gt;&lt;/em&gt;&lt;/font&gt;")&amp;IF(ISBLANK(C772),"","&lt;/S&gt; &lt;b&gt;"&amp;C772&amp;"&lt;/b&gt;")&amp;"&lt;p&gt;")</f>
        <v>&amp;#149; Thursday, 20 September 2018 - James Bay - &lt;font color='#728C00'&gt;&lt;em&gt;&lt;a href='http://www.shareasale.com/r.cfm?u=529909&amp;b=234786&amp;m=27601&amp;afftrack=&amp;urllink=www%2Eticketfly%2Ecom%2Fpurchase%2Fevent%2F1661410' target='_blank'&gt;buy tickets&lt;/a&gt;&lt;/em&gt;&lt;/font&gt;&lt;p&gt;</v>
      </c>
      <c r="V772" s="95" t="str">
        <f t="shared" si="175"/>
        <v>&amp;#149; James Bay - &lt;b&gt;&lt;a href='anthem.php' title='list by venue'&gt;The Anthem&lt;/a&gt; [901 Wharf Street SW, Washington, DC]&lt;/b&gt;  - &lt;font color='#005500'&gt;&lt;b&gt;NEW!&lt;/b&gt;&lt;/font&gt;&lt;br&gt;</v>
      </c>
      <c r="X772" s="9">
        <v>1661410</v>
      </c>
      <c r="AE772" s="92" t="str">
        <f t="shared" si="176"/>
        <v>Thursday, 20 September 2018      [&lt;a name='20180920' href='#20180920'&gt;link to this day&lt;/a&gt;]</v>
      </c>
      <c r="AF772" s="96" t="str">
        <f t="shared" si="177"/>
        <v>&lt;a name='20180920'&gt;&lt;b&gt;Thursday, 20 September 2018: James Bay - &lt;a href='anthem.php' title='list by venue'&gt;The Anthem&lt;/a&gt; [901 Wharf Street SW, Washington, DC]&lt;/b&gt;&lt;/a&gt;&lt;br&gt;</v>
      </c>
      <c r="AG772" s="97">
        <f t="shared" si="178"/>
        <v>2018</v>
      </c>
      <c r="AH772" s="97" t="str">
        <f t="shared" si="179"/>
        <v>09</v>
      </c>
      <c r="AI772" s="97">
        <f t="shared" si="180"/>
        <v>20</v>
      </c>
      <c r="AJ772" s="97" t="str">
        <f t="shared" si="181"/>
        <v>20180920</v>
      </c>
    </row>
    <row r="773" spans="4:36" ht="12" customHeight="1" x14ac:dyDescent="0.15">
      <c r="D773" s="110">
        <v>43242</v>
      </c>
      <c r="E773" s="9" t="s">
        <v>795</v>
      </c>
      <c r="F773" s="86" t="str">
        <f t="shared" si="169"/>
        <v>Friday</v>
      </c>
      <c r="G773" s="91">
        <v>43364</v>
      </c>
      <c r="H773" s="92" t="str">
        <f>VLOOKUP(MONTH(G773),VLOOKUP!$W$1:$X$24,2)</f>
        <v>September</v>
      </c>
      <c r="I773" s="92" t="str">
        <f t="shared" si="170"/>
        <v>Friday, 21 September 2018</v>
      </c>
      <c r="J773" s="90" t="s">
        <v>258</v>
      </c>
      <c r="K773" s="9" t="s">
        <v>725</v>
      </c>
      <c r="L773" s="86" t="str">
        <f t="shared" si="171"/>
        <v>&lt;a href='930.php' title='list by venue'&gt;9:30 Club&lt;/a&gt; (Early show - 6 PM)</v>
      </c>
      <c r="M773" s="86" t="str">
        <f t="shared" si="172"/>
        <v>Gary Numan and Nightmare Air</v>
      </c>
      <c r="N773" s="86" t="str">
        <f>VLOOKUP(J773,VLOOKUP!$A$2:$S$54,19,FALSE)&amp;J773&amp;"&lt;/a&gt;"</f>
        <v>&lt;a href='930.php' title='list by venue'&gt;9:30 Club&lt;/a&gt;</v>
      </c>
      <c r="O773" s="9" t="s">
        <v>2255</v>
      </c>
      <c r="P773" s="16" t="s">
        <v>3093</v>
      </c>
      <c r="S773" s="95" t="str">
        <f t="shared" si="173"/>
        <v>Gary Numan</v>
      </c>
      <c r="T773" s="86" t="str">
        <f t="shared" si="174"/>
        <v>&amp;#149; Gary Numan and Nightmare Air - &lt;b&gt;&lt;a href='930.php' title='list by venue'&gt;9:30 Club&lt;/a&gt; (Early show - 6 PM)&lt;/b&gt; &lt;br&gt;</v>
      </c>
      <c r="U773" s="112" t="str">
        <f>IF(ISBLANK(G773),"","&amp;#149; "&amp;IF(ISBLANK(C773),"","&lt;S&gt;")&amp;I773&amp;IF(ISBLANK(A773),""," - &lt;a href='recommended.php#"&amp;AJ773&amp;"'&gt;&lt;b&gt;&lt;em&gt;&lt;font color='#9C004D'&gt;RECOMMENDED&lt;/font&gt;&lt;/em&gt;&lt;/b&gt;&lt;/a&gt;")&amp;" - "&amp;M773&amp;IF(ISBLANK(K773),K773," - &lt;b&gt;"&amp;K773&amp;"&lt;/b&gt; ")&amp;IF(B773="Sold Out"," - &lt;font color='#000099'&gt;&lt;b&gt;&lt;I&gt;sold out&lt;/I&gt;&lt;/b&gt;&lt;/font&gt;"," - &lt;font color='#728C00'&gt;&lt;em&gt;&lt;a href='http://www.shareasale.com/r.cfm?u=529909&amp;b=234786&amp;m=27601&amp;afftrack=&amp;urllink=www%2Eticketfly%2Ecom%2Fpurchase%2Fevent%2F"&amp;X773&amp;"' target='_blank'&gt;buy tickets&lt;/a&gt;&lt;/em&gt;&lt;/font&gt;")&amp;IF(ISBLANK(C773),"","&lt;/S&gt; &lt;b&gt;"&amp;C773&amp;"&lt;/b&gt;")&amp;"&lt;p&gt;")</f>
        <v>&amp;#149; Friday, 21 September 2018 - Gary Numan and Nightmare Air - &lt;b&gt;Early show - 6 PM&lt;/b&gt;  - &lt;font color='#728C00'&gt;&lt;em&gt;&lt;a href='http://www.shareasale.com/r.cfm?u=529909&amp;b=234786&amp;m=27601&amp;afftrack=&amp;urllink=www%2Eticketfly%2Ecom%2Fpurchase%2Fevent%2F1686802' target='_blank'&gt;buy tickets&lt;/a&gt;&lt;/em&gt;&lt;/font&gt;&lt;p&gt;</v>
      </c>
      <c r="V773" s="95" t="str">
        <f t="shared" si="175"/>
        <v>&amp;#149; Gary Numan and Nightmare Air - &lt;b&gt;&lt;a href='930.php' title='list by venue'&gt;9:30 Club&lt;/a&gt; (Early show - 6 PM)&lt;/b&gt;  - &lt;font color='#005500'&gt;&lt;b&gt;NEW!&lt;/b&gt;&lt;/font&gt;&lt;br&gt;</v>
      </c>
      <c r="W773" s="90" t="s">
        <v>221</v>
      </c>
      <c r="X773" s="90">
        <v>1686802</v>
      </c>
      <c r="AE773" s="92" t="str">
        <f t="shared" si="176"/>
        <v>Friday, 21 September 2018      [&lt;a name='20180921' href='#20180921'&gt;link to this day&lt;/a&gt;]</v>
      </c>
      <c r="AF773" s="96" t="str">
        <f t="shared" si="177"/>
        <v>&lt;a name='20180921'&gt;&lt;b&gt;Friday, 21 September 2018: Gary Numan and Nightmare Air - &lt;a href='930.php' title='list by venue'&gt;9:30 Club&lt;/a&gt; (Early show - 6 PM)&lt;/b&gt;&lt;/a&gt;&lt;br&gt;</v>
      </c>
      <c r="AG773" s="97">
        <f t="shared" si="178"/>
        <v>2018</v>
      </c>
      <c r="AH773" s="97" t="str">
        <f t="shared" si="179"/>
        <v>09</v>
      </c>
      <c r="AI773" s="97">
        <f t="shared" si="180"/>
        <v>21</v>
      </c>
      <c r="AJ773" s="97" t="str">
        <f t="shared" si="181"/>
        <v>20180921</v>
      </c>
    </row>
    <row r="774" spans="4:36" ht="12" customHeight="1" x14ac:dyDescent="0.15">
      <c r="D774" s="110">
        <v>43273</v>
      </c>
      <c r="E774" s="9" t="s">
        <v>795</v>
      </c>
      <c r="F774" s="86" t="str">
        <f t="shared" si="169"/>
        <v>Friday</v>
      </c>
      <c r="G774" s="91">
        <v>43364</v>
      </c>
      <c r="H774" s="92" t="str">
        <f>VLOOKUP(MONTH(G774),VLOOKUP!$W$1:$X$24,2)</f>
        <v>September</v>
      </c>
      <c r="I774" s="92" t="str">
        <f t="shared" si="170"/>
        <v>Friday, 21 September 2018</v>
      </c>
      <c r="J774" s="90" t="s">
        <v>258</v>
      </c>
      <c r="K774" s="9" t="s">
        <v>721</v>
      </c>
      <c r="L774" s="86" t="str">
        <f t="shared" si="171"/>
        <v>&lt;a href='930.php' title='list by venue'&gt;9:30 Club&lt;/a&gt; (Late show - 10 PM)</v>
      </c>
      <c r="M774" s="86" t="str">
        <f t="shared" si="172"/>
        <v>Whethan, Sweater Beats, and Andrew Luce</v>
      </c>
      <c r="N774" s="86" t="str">
        <f>VLOOKUP(J774,VLOOKUP!$A$2:$S$54,19,FALSE)&amp;J774&amp;"&lt;/a&gt;"</f>
        <v>&lt;a href='930.php' title='list by venue'&gt;9:30 Club&lt;/a&gt;</v>
      </c>
      <c r="O774" s="9" t="s">
        <v>3134</v>
      </c>
      <c r="P774" s="9" t="s">
        <v>2309</v>
      </c>
      <c r="Q774" s="9" t="s">
        <v>3135</v>
      </c>
      <c r="S774" s="95" t="str">
        <f t="shared" si="173"/>
        <v>Whethan</v>
      </c>
      <c r="T774" s="86" t="str">
        <f t="shared" si="174"/>
        <v>&amp;#149; Whethan, Sweater Beats, and Andrew Luce - &lt;b&gt;&lt;a href='930.php' title='list by venue'&gt;9:30 Club&lt;/a&gt; (Late show - 10 PM)&lt;/b&gt; &lt;br&gt;</v>
      </c>
      <c r="U774" s="112" t="str">
        <f>IF(ISBLANK(G774),"","&amp;#149; "&amp;IF(ISBLANK(C774),"","&lt;S&gt;")&amp;I774&amp;IF(ISBLANK(A774),""," - &lt;a href='recommended.php#"&amp;AJ774&amp;"'&gt;&lt;b&gt;&lt;em&gt;&lt;font color='#9C004D'&gt;RECOMMENDED&lt;/font&gt;&lt;/em&gt;&lt;/b&gt;&lt;/a&gt;")&amp;" - "&amp;M774&amp;IF(ISBLANK(K774),K774," - &lt;b&gt;"&amp;K774&amp;"&lt;/b&gt; ")&amp;IF(B774="Sold Out"," - &lt;font color='#000099'&gt;&lt;b&gt;&lt;I&gt;sold out&lt;/I&gt;&lt;/b&gt;&lt;/font&gt;"," - &lt;font color='#728C00'&gt;&lt;em&gt;&lt;a href='http://www.shareasale.com/r.cfm?u=529909&amp;b=234786&amp;m=27601&amp;afftrack=&amp;urllink=www%2Eticketfly%2Ecom%2Fpurchase%2Fevent%2F"&amp;X774&amp;"' target='_blank'&gt;buy tickets&lt;/a&gt;&lt;/em&gt;&lt;/font&gt;")&amp;IF(ISBLANK(C774),"","&lt;/S&gt; &lt;b&gt;"&amp;C774&amp;"&lt;/b&gt;")&amp;"&lt;p&gt;")</f>
        <v>&amp;#149; Friday, 21 September 2018 - Whethan, Sweater Beats, and Andrew Luce - &lt;b&gt;Late show - 10 PM&lt;/b&gt;  - &lt;font color='#728C00'&gt;&lt;em&gt;&lt;a href='http://www.shareasale.com/r.cfm?u=529909&amp;b=234786&amp;m=27601&amp;afftrack=&amp;urllink=www%2Eticketfly%2Ecom%2Fpurchase%2Fevent%2F1717023' target='_blank'&gt;buy tickets&lt;/a&gt;&lt;/em&gt;&lt;/font&gt;&lt;p&gt;</v>
      </c>
      <c r="V774" s="95" t="str">
        <f t="shared" si="175"/>
        <v>&amp;#149; Whethan, Sweater Beats, and Andrew Luce - &lt;b&gt;&lt;a href='930.php' title='list by venue'&gt;9:30 Club&lt;/a&gt; (Late show - 10 PM)&lt;/b&gt;  - &lt;font color='#005500'&gt;&lt;b&gt;NEW!&lt;/b&gt;&lt;/font&gt;&lt;br&gt;</v>
      </c>
      <c r="W774" s="90" t="s">
        <v>221</v>
      </c>
      <c r="X774" s="90">
        <v>1717023</v>
      </c>
      <c r="AE774" s="92" t="str">
        <f t="shared" si="176"/>
        <v>Friday, 21 September 2018      [&lt;a name='20180921' href='#20180921'&gt;link to this day&lt;/a&gt;]</v>
      </c>
      <c r="AF774" s="96" t="str">
        <f t="shared" si="177"/>
        <v>&lt;a name='20180921'&gt;&lt;b&gt;Friday, 21 September 2018: Whethan, Sweater Beats, and Andrew Luce - &lt;a href='930.php' title='list by venue'&gt;9:30 Club&lt;/a&gt; (Late show - 10 PM)&lt;/b&gt;&lt;/a&gt;&lt;br&gt;</v>
      </c>
      <c r="AG774" s="97">
        <f t="shared" si="178"/>
        <v>2018</v>
      </c>
      <c r="AH774" s="97" t="str">
        <f t="shared" si="179"/>
        <v>09</v>
      </c>
      <c r="AI774" s="97">
        <f t="shared" si="180"/>
        <v>21</v>
      </c>
      <c r="AJ774" s="97" t="str">
        <f t="shared" si="181"/>
        <v>20180921</v>
      </c>
    </row>
    <row r="775" spans="4:36" ht="12" customHeight="1" x14ac:dyDescent="0.15">
      <c r="D775" s="110">
        <v>43276</v>
      </c>
      <c r="E775" s="9" t="s">
        <v>795</v>
      </c>
      <c r="F775" s="86" t="str">
        <f t="shared" si="169"/>
        <v>Friday</v>
      </c>
      <c r="G775" s="91">
        <v>43364</v>
      </c>
      <c r="H775" s="92" t="str">
        <f>VLOOKUP(MONTH(G775),VLOOKUP!$W$1:$X$24,2)</f>
        <v>September</v>
      </c>
      <c r="I775" s="92" t="str">
        <f t="shared" si="170"/>
        <v>Friday, 21 September 2018</v>
      </c>
      <c r="J775" s="90" t="s">
        <v>1462</v>
      </c>
      <c r="L775" s="86" t="str">
        <f t="shared" si="171"/>
        <v>&lt;a href='amp.php' title='list by venue'&gt;AMP&lt;/a&gt;</v>
      </c>
      <c r="M775" s="86" t="str">
        <f t="shared" si="172"/>
        <v>Karla Bonoff</v>
      </c>
      <c r="N775" s="86" t="str">
        <f>VLOOKUP(J775,VLOOKUP!$A$2:$S$54,19,FALSE)&amp;J775&amp;"&lt;/a&gt;"</f>
        <v>&lt;a href='amp.php' title='list by venue'&gt;AMP&lt;/a&gt;</v>
      </c>
      <c r="O775" s="9" t="s">
        <v>2156</v>
      </c>
      <c r="S775" s="95" t="str">
        <f t="shared" si="173"/>
        <v>Karla Bonoff</v>
      </c>
      <c r="T775" s="86" t="str">
        <f t="shared" si="174"/>
        <v>&amp;#149; Karla Bonoff - &lt;b&gt;&lt;a href='amp.php' title='list by venue'&gt;AMP&lt;/a&gt;&lt;/b&gt; &lt;br&gt;</v>
      </c>
      <c r="U775" s="86" t="str">
        <f>IF(ISBLANK(G775),"","&amp;#149; "&amp;IF(ISBLANK(C775),"","&lt;S&gt;")&amp;I775&amp;IF(ISBLANK(A775),""," - &lt;a href='recommended.php#"&amp;AJ775&amp;"'&gt;&lt;b&gt;&lt;em&gt;&lt;font color='#9C004D'&gt;RECOMMENDED&lt;/font&gt;&lt;/em&gt;&lt;/b&gt;&lt;/a&gt;")&amp;" - "&amp;M775&amp;IF(ISBLANK(K775),K775," - &lt;b&gt;"&amp;K775&amp;"&lt;/b&gt; ")&amp;IF(B775="Sold Out"," - &lt;font color='#000099'&gt;&lt;b&gt;&lt;I&gt;sold out&lt;/I&gt;&lt;/b&gt;&lt;/font&gt;","")&amp;IF(ISBLANK(C775),"","&lt;/S&gt; &lt;b&gt;"&amp;C775&amp;"&lt;/b&gt;")&amp;"&lt;p&gt;")</f>
        <v>&amp;#149; Friday, 21 September 2018 - Karla Bonoff&lt;p&gt;</v>
      </c>
      <c r="V775" s="95" t="str">
        <f t="shared" si="175"/>
        <v>&amp;#149; Karla Bonoff - &lt;b&gt;&lt;a href='amp.php' title='list by venue'&gt;AMP&lt;/a&gt;&lt;/b&gt;  - &lt;font color='#005500'&gt;&lt;b&gt;NEW!&lt;/b&gt;&lt;/font&gt;&lt;br&gt;</v>
      </c>
      <c r="X775" s="99"/>
      <c r="Y775" s="99"/>
      <c r="AE775" s="92" t="str">
        <f t="shared" si="176"/>
        <v>Friday, 21 September 2018      [&lt;a name='20180921' href='#20180921'&gt;link to this day&lt;/a&gt;]</v>
      </c>
      <c r="AF775" s="96" t="str">
        <f t="shared" si="177"/>
        <v>&lt;a name='20180921'&gt;&lt;b&gt;Friday, 21 September 2018: Karla Bonoff - &lt;a href='amp.php' title='list by venue'&gt;AMP&lt;/a&gt;&lt;/b&gt;&lt;/a&gt;&lt;br&gt;</v>
      </c>
      <c r="AG775" s="97">
        <f t="shared" si="178"/>
        <v>2018</v>
      </c>
      <c r="AH775" s="97" t="str">
        <f t="shared" si="179"/>
        <v>09</v>
      </c>
      <c r="AI775" s="97">
        <f t="shared" si="180"/>
        <v>21</v>
      </c>
      <c r="AJ775" s="97" t="str">
        <f t="shared" si="181"/>
        <v>20180921</v>
      </c>
    </row>
    <row r="776" spans="4:36" ht="12" customHeight="1" x14ac:dyDescent="0.15">
      <c r="D776" s="110">
        <v>43289</v>
      </c>
      <c r="E776" s="9" t="s">
        <v>795</v>
      </c>
      <c r="F776" s="86" t="str">
        <f t="shared" si="169"/>
        <v>Friday</v>
      </c>
      <c r="G776" s="91">
        <v>43364</v>
      </c>
      <c r="H776" s="92" t="str">
        <f>VLOOKUP(MONTH(G776),VLOOKUP!$W$1:$X$24,2)</f>
        <v>September</v>
      </c>
      <c r="I776" s="92" t="str">
        <f t="shared" si="170"/>
        <v>Friday, 21 September 2018</v>
      </c>
      <c r="J776" s="93" t="s">
        <v>1343</v>
      </c>
      <c r="L776" s="86" t="str">
        <f t="shared" si="171"/>
        <v>Atlas Brew Works [2052 West Virginia Ave NE #102, WDC]</v>
      </c>
      <c r="M776" s="86" t="str">
        <f t="shared" si="172"/>
        <v>Usnea</v>
      </c>
      <c r="N776" s="93" t="str">
        <f>J776</f>
        <v>Atlas Brew Works [2052 West Virginia Ave NE #102, WDC]</v>
      </c>
      <c r="O776" s="9" t="s">
        <v>3613</v>
      </c>
      <c r="S776" s="95" t="str">
        <f t="shared" si="173"/>
        <v>Usnea</v>
      </c>
      <c r="T776" s="86" t="str">
        <f t="shared" si="174"/>
        <v>&amp;#149; Usnea - &lt;b&gt;Atlas Brew Works [2052 West Virginia Ave NE #102, WDC]&lt;/b&gt; &lt;br&gt;</v>
      </c>
      <c r="U776" s="86" t="str">
        <f>IF(ISBLANK(G776),"","&amp;#149; "&amp;IF(ISBLANK(C776),"","&lt;S&gt;")&amp;I776&amp;IF(ISBLANK(A776),""," - &lt;a href='recommended.php#"&amp;AJ776&amp;"'&gt;&lt;b&gt;&lt;em&gt;&lt;font color='#9C004D'&gt;RECOMMENDED&lt;/font&gt;&lt;/em&gt;&lt;/b&gt;&lt;/a&gt;")&amp;" - "&amp;M776&amp;IF(ISBLANK(K776),K776," - &lt;b&gt;"&amp;K776&amp;"&lt;/b&gt; ")&amp;IF(B776="Sold Out"," - &lt;font color='#000099'&gt;&lt;b&gt;&lt;I&gt;sold out&lt;/I&gt;&lt;/b&gt;&lt;/font&gt;","")&amp;IF(ISBLANK(C776),"","&lt;/S&gt; &lt;b&gt;"&amp;C776&amp;"&lt;/b&gt;")&amp;"&lt;p&gt;")</f>
        <v>&amp;#149; Friday, 21 September 2018 - Usnea&lt;p&gt;</v>
      </c>
      <c r="V776" s="95" t="str">
        <f t="shared" si="175"/>
        <v>&amp;#149; Usnea - &lt;b&gt;Atlas Brew Works [2052 West Virginia Ave NE #102, WDC]&lt;/b&gt;  - &lt;font color='#005500'&gt;&lt;b&gt;NEW!&lt;/b&gt;&lt;/font&gt;&lt;br&gt;</v>
      </c>
      <c r="W776" s="90" t="s">
        <v>221</v>
      </c>
      <c r="AE776" s="92" t="str">
        <f t="shared" si="176"/>
        <v>Friday, 21 September 2018      [&lt;a name='20180921' href='#20180921'&gt;link to this day&lt;/a&gt;]</v>
      </c>
      <c r="AF776" s="96" t="str">
        <f t="shared" si="177"/>
        <v>&lt;a name='20180921'&gt;&lt;b&gt;Friday, 21 September 2018: Usnea - Atlas Brew Works [2052 West Virginia Ave NE #102, WDC]&lt;/b&gt;&lt;/a&gt;&lt;br&gt;</v>
      </c>
      <c r="AG776" s="97">
        <f t="shared" si="178"/>
        <v>2018</v>
      </c>
      <c r="AH776" s="97" t="str">
        <f t="shared" si="179"/>
        <v>09</v>
      </c>
      <c r="AI776" s="97">
        <f t="shared" si="180"/>
        <v>21</v>
      </c>
      <c r="AJ776" s="97" t="str">
        <f t="shared" si="181"/>
        <v>20180921</v>
      </c>
    </row>
    <row r="777" spans="4:36" ht="12" customHeight="1" x14ac:dyDescent="0.15">
      <c r="D777" s="110">
        <v>43289</v>
      </c>
      <c r="E777" s="9" t="s">
        <v>795</v>
      </c>
      <c r="F777" s="86" t="str">
        <f t="shared" si="169"/>
        <v>Friday</v>
      </c>
      <c r="G777" s="91">
        <v>43364</v>
      </c>
      <c r="H777" s="92" t="str">
        <f>VLOOKUP(MONTH(G777),VLOOKUP!$W$1:$X$24,2)</f>
        <v>September</v>
      </c>
      <c r="I777" s="92" t="str">
        <f t="shared" si="170"/>
        <v>Friday, 21 September 2018</v>
      </c>
      <c r="J777" s="107" t="s">
        <v>1409</v>
      </c>
      <c r="K777" s="1" t="s">
        <v>3503</v>
      </c>
      <c r="L777" s="86" t="str">
        <f t="shared" si="171"/>
        <v>&lt;a href='baltimorearena.php' title='list by venue'&gt;Baltimore Arena (Royal Farms Arena)&lt;/a&gt; (NICKIHNDRXX Tour)</v>
      </c>
      <c r="M777" s="86" t="str">
        <f t="shared" si="172"/>
        <v>Nicki Minaj and Future</v>
      </c>
      <c r="N777" s="86" t="str">
        <f>VLOOKUP(J777,VLOOKUP!$A$2:$S$54,19,FALSE)&amp;J777&amp;"&lt;/a&gt;"</f>
        <v>&lt;a href='baltimorearena.php' title='list by venue'&gt;Baltimore Arena (Royal Farms Arena)&lt;/a&gt;</v>
      </c>
      <c r="O777" s="3" t="s">
        <v>3504</v>
      </c>
      <c r="P777" s="3" t="s">
        <v>2090</v>
      </c>
      <c r="Q777" s="107"/>
      <c r="R777" s="107"/>
      <c r="S777" s="95" t="str">
        <f t="shared" si="173"/>
        <v>Nicki Minaj</v>
      </c>
      <c r="T777" s="86" t="str">
        <f t="shared" si="174"/>
        <v>&amp;#149; Nicki Minaj and Future - &lt;b&gt;&lt;a href='baltimorearena.php' title='list by venue'&gt;Baltimore Arena (Royal Farms Arena)&lt;/a&gt; (NICKIHNDRXX Tour)&lt;/b&gt; &lt;br&gt;</v>
      </c>
      <c r="U777" s="86" t="str">
        <f>IF(ISBLANK(G777),"","&amp;#149; "&amp;IF(ISBLANK(C777),"","&lt;S&gt;")&amp;I777&amp;IF(ISBLANK(A777),""," - &lt;a href='recommended.php#"&amp;AJ777&amp;"'&gt;&lt;b&gt;&lt;em&gt;&lt;font color='#9C004D'&gt;RECOMMENDED&lt;/font&gt;&lt;/em&gt;&lt;/b&gt;&lt;/a&gt;")&amp;" - "&amp;M777&amp;IF(ISBLANK(K777),K777," - &lt;b&gt;"&amp;K777&amp;"&lt;/b&gt; ")&amp;IF(B777="Sold Out"," - &lt;font color='#000099'&gt;&lt;b&gt;&lt;I&gt;sold out&lt;/I&gt;&lt;/b&gt;&lt;/font&gt;","")&amp;IF(ISBLANK(C777),"","&lt;/S&gt; &lt;b&gt;"&amp;C777&amp;"&lt;/b&gt;")&amp;"&lt;p&gt;")</f>
        <v>&amp;#149; Friday, 21 September 2018 - Nicki Minaj and Future - &lt;b&gt;NICKIHNDRXX Tour&lt;/b&gt; &lt;p&gt;</v>
      </c>
      <c r="V777" s="95" t="str">
        <f t="shared" si="175"/>
        <v>&amp;#149; Nicki Minaj and Future - &lt;b&gt;&lt;a href='baltimorearena.php' title='list by venue'&gt;Baltimore Arena (Royal Farms Arena)&lt;/a&gt; (NICKIHNDRXX Tour)&lt;/b&gt;  - &lt;font color='#005500'&gt;&lt;b&gt;NEW!&lt;/b&gt;&lt;/font&gt;&lt;br&gt;</v>
      </c>
      <c r="W777" s="108" t="s">
        <v>282</v>
      </c>
      <c r="AE777" s="92" t="str">
        <f t="shared" si="176"/>
        <v>Friday, 21 September 2018      [&lt;a name='20180921' href='#20180921'&gt;link to this day&lt;/a&gt;]</v>
      </c>
      <c r="AF777" s="96" t="str">
        <f t="shared" si="177"/>
        <v>&lt;a name='20180921'&gt;&lt;b&gt;Friday, 21 September 2018: Nicki Minaj and Future - &lt;a href='baltimorearena.php' title='list by venue'&gt;Baltimore Arena (Royal Farms Arena)&lt;/a&gt; (NICKIHNDRXX Tour)&lt;/b&gt;&lt;/a&gt;&lt;br&gt;</v>
      </c>
      <c r="AG777" s="97">
        <f t="shared" si="178"/>
        <v>2018</v>
      </c>
      <c r="AH777" s="97" t="str">
        <f t="shared" si="179"/>
        <v>09</v>
      </c>
      <c r="AI777" s="97">
        <f t="shared" si="180"/>
        <v>21</v>
      </c>
      <c r="AJ777" s="97" t="str">
        <f t="shared" si="181"/>
        <v>20180921</v>
      </c>
    </row>
    <row r="778" spans="4:36" ht="12" customHeight="1" x14ac:dyDescent="0.15">
      <c r="D778" s="110">
        <v>43185</v>
      </c>
      <c r="E778" s="9" t="s">
        <v>795</v>
      </c>
      <c r="F778" s="86" t="str">
        <f t="shared" si="169"/>
        <v>Friday</v>
      </c>
      <c r="G778" s="91">
        <v>43364</v>
      </c>
      <c r="H778" s="92" t="str">
        <f>VLOOKUP(MONTH(G778),VLOOKUP!$W$1:$X$24,2)</f>
        <v>September</v>
      </c>
      <c r="I778" s="92" t="str">
        <f t="shared" si="170"/>
        <v>Friday, 21 September 2018</v>
      </c>
      <c r="J778" s="90" t="s">
        <v>446</v>
      </c>
      <c r="L778" s="86" t="str">
        <f t="shared" si="171"/>
        <v>&lt;a href='birchmere.php' title='list by venue'&gt;Birchmere&lt;/a&gt;</v>
      </c>
      <c r="M778" s="86" t="str">
        <f t="shared" si="172"/>
        <v>Euge Groove</v>
      </c>
      <c r="N778" s="86" t="str">
        <f>VLOOKUP(J778,VLOOKUP!$A$2:$S$54,19,FALSE)&amp;J778&amp;"&lt;/a&gt;"</f>
        <v>&lt;a href='birchmere.php' title='list by venue'&gt;Birchmere&lt;/a&gt;</v>
      </c>
      <c r="O778" s="9" t="s">
        <v>2105</v>
      </c>
      <c r="S778" s="95" t="str">
        <f t="shared" si="173"/>
        <v>Euge Groove</v>
      </c>
      <c r="T778" s="86" t="str">
        <f t="shared" si="174"/>
        <v>&amp;#149; Euge Groove - &lt;b&gt;&lt;a href='birchmere.php' title='list by venue'&gt;Birchmere&lt;/a&gt;&lt;/b&gt; &lt;br&gt;</v>
      </c>
      <c r="U778" s="86" t="str">
        <f>IF(ISBLANK(G778),"","&amp;#149; "&amp;IF(ISBLANK(C778),"","&lt;S&gt;")&amp;I778&amp;IF(ISBLANK(A778),""," - &lt;a href='recommended.php#"&amp;AJ778&amp;"'&gt;&lt;b&gt;&lt;em&gt;&lt;font color='#9C004D'&gt;RECOMMENDED&lt;/font&gt;&lt;/em&gt;&lt;/b&gt;&lt;/a&gt;")&amp;" - "&amp;M778&amp;IF(ISBLANK(K778),K778," - &lt;b&gt;"&amp;K778&amp;"&lt;/b&gt; ")&amp;IF(B778="Sold Out"," - &lt;font color='#000099'&gt;&lt;b&gt;&lt;I&gt;sold out&lt;/I&gt;&lt;/b&gt;&lt;/font&gt;","")&amp;IF(ISBLANK(C778),"","&lt;/S&gt; &lt;b&gt;"&amp;C778&amp;"&lt;/b&gt;")&amp;"&lt;p&gt;")</f>
        <v>&amp;#149; Friday, 21 September 2018 - Euge Groove&lt;p&gt;</v>
      </c>
      <c r="V778" s="95" t="str">
        <f t="shared" si="175"/>
        <v>&amp;#149; Euge Groove - &lt;b&gt;&lt;a href='birchmere.php' title='list by venue'&gt;Birchmere&lt;/a&gt;&lt;/b&gt;  - &lt;font color='#005500'&gt;&lt;b&gt;NEW!&lt;/b&gt;&lt;/font&gt;&lt;br&gt;</v>
      </c>
      <c r="W778" s="90" t="s">
        <v>488</v>
      </c>
      <c r="AE778" s="92" t="str">
        <f t="shared" si="176"/>
        <v>Friday, 21 September 2018      [&lt;a name='20180921' href='#20180921'&gt;link to this day&lt;/a&gt;]</v>
      </c>
      <c r="AF778" s="96" t="str">
        <f t="shared" si="177"/>
        <v>&lt;a name='20180921'&gt;&lt;b&gt;Friday, 21 September 2018: Euge Groove - &lt;a href='birchmere.php' title='list by venue'&gt;Birchmere&lt;/a&gt;&lt;/b&gt;&lt;/a&gt;&lt;br&gt;</v>
      </c>
      <c r="AG778" s="97">
        <f t="shared" si="178"/>
        <v>2018</v>
      </c>
      <c r="AH778" s="97" t="str">
        <f t="shared" si="179"/>
        <v>09</v>
      </c>
      <c r="AI778" s="97">
        <f t="shared" si="180"/>
        <v>21</v>
      </c>
      <c r="AJ778" s="97" t="str">
        <f t="shared" si="181"/>
        <v>20180921</v>
      </c>
    </row>
    <row r="779" spans="4:36" ht="12" customHeight="1" x14ac:dyDescent="0.15">
      <c r="D779" s="110">
        <v>43276</v>
      </c>
      <c r="E779" s="9" t="s">
        <v>795</v>
      </c>
      <c r="F779" s="86" t="str">
        <f t="shared" si="169"/>
        <v>Friday</v>
      </c>
      <c r="G779" s="91">
        <v>43364</v>
      </c>
      <c r="H779" s="92" t="str">
        <f>VLOOKUP(MONTH(G779),VLOOKUP!$W$1:$X$24,2)</f>
        <v>September</v>
      </c>
      <c r="I779" s="92" t="str">
        <f t="shared" si="170"/>
        <v>Friday, 21 September 2018</v>
      </c>
      <c r="J779" s="90" t="s">
        <v>235</v>
      </c>
      <c r="K779" s="9" t="s">
        <v>321</v>
      </c>
      <c r="L779" s="86" t="str">
        <f t="shared" si="171"/>
        <v>&lt;a href='blackcat.php' title='list by venue'&gt;Black Cat&lt;/a&gt; (Mainstage)</v>
      </c>
      <c r="M779" s="86" t="str">
        <f t="shared" si="172"/>
        <v>Mortified: Live Podcast</v>
      </c>
      <c r="N779" s="86" t="str">
        <f>VLOOKUP(J779,VLOOKUP!$A$2:$S$54,19,FALSE)&amp;J779&amp;"&lt;/a&gt;"</f>
        <v>&lt;a href='blackcat.php' title='list by venue'&gt;Black Cat&lt;/a&gt;</v>
      </c>
      <c r="O779" s="9" t="s">
        <v>2625</v>
      </c>
      <c r="S779" s="95" t="str">
        <f t="shared" si="173"/>
        <v>Mortified: Live Podcast</v>
      </c>
      <c r="T779" s="86" t="str">
        <f t="shared" si="174"/>
        <v>&amp;#149; Mortified: Live Podcast - &lt;b&gt;&lt;a href='blackcat.php' title='list by venue'&gt;Black Cat&lt;/a&gt; (Mainstage)&lt;/b&gt; &lt;br&gt;</v>
      </c>
      <c r="U779" s="112" t="str">
        <f>IF(ISBLANK(G779),"","&amp;#149; "&amp;IF(ISBLANK(C779),"","&lt;S&gt;")&amp;I779&amp;IF(ISBLANK(A779),""," - &lt;a href='recommended.php#"&amp;AJ779&amp;"'&gt;&lt;b&gt;&lt;em&gt;&lt;font color='#9C004D'&gt;RECOMMENDED&lt;/font&gt;&lt;/em&gt;&lt;/b&gt;&lt;/a&gt;")&amp;" - "&amp;M779&amp;IF(ISBLANK(K779),K779," - &lt;b&gt;"&amp;K779&amp;"&lt;/b&gt; ")&amp;IF(B779="Sold Out"," - &lt;font color='#000099'&gt;&lt;b&gt;&lt;I&gt;sold out&lt;/I&gt;&lt;/b&gt;&lt;/font&gt;"," - &lt;font color='#728C00'&gt;&lt;em&gt;&lt;a href='http://www.shareasale.com/r.cfm?u=529909&amp;b=234786&amp;m=27601&amp;afftrack=&amp;urllink=www%2Eticketfly%2Ecom%2Fpurchase%2Fevent%2F"&amp;X779&amp;"' target='_blank'&gt;buy tickets&lt;/a&gt;&lt;/em&gt;&lt;/font&gt;")&amp;IF(ISBLANK(C779),"","&lt;/S&gt; &lt;b&gt;"&amp;C779&amp;"&lt;/b&gt;")&amp;"&lt;p&gt;")</f>
        <v>&amp;#149; Friday, 21 September 2018 - Mortified: Live Podcast - &lt;b&gt;Mainstage&lt;/b&gt;  - &lt;font color='#728C00'&gt;&lt;em&gt;&lt;a href='http://www.shareasale.com/r.cfm?u=529909&amp;b=234786&amp;m=27601&amp;afftrack=&amp;urllink=www%2Eticketfly%2Ecom%2Fpurchase%2Fevent%2F1717963' target='_blank'&gt;buy tickets&lt;/a&gt;&lt;/em&gt;&lt;/font&gt;&lt;p&gt;</v>
      </c>
      <c r="V779" s="95" t="str">
        <f t="shared" si="175"/>
        <v>&amp;#149; Mortified: Live Podcast - &lt;b&gt;&lt;a href='blackcat.php' title='list by venue'&gt;Black Cat&lt;/a&gt; (Mainstage)&lt;/b&gt;  - &lt;font color='#005500'&gt;&lt;b&gt;NEW!&lt;/b&gt;&lt;/font&gt;&lt;br&gt;</v>
      </c>
      <c r="W779" s="90" t="s">
        <v>221</v>
      </c>
      <c r="X779" s="4">
        <v>1717963</v>
      </c>
      <c r="AE779" s="92" t="str">
        <f t="shared" si="176"/>
        <v>Friday, 21 September 2018      [&lt;a name='20180921' href='#20180921'&gt;link to this day&lt;/a&gt;]</v>
      </c>
      <c r="AF779" s="96" t="str">
        <f t="shared" si="177"/>
        <v>&lt;a name='20180921'&gt;&lt;b&gt;Friday, 21 September 2018: Mortified: Live Podcast - &lt;a href='blackcat.php' title='list by venue'&gt;Black Cat&lt;/a&gt; (Mainstage)&lt;/b&gt;&lt;/a&gt;&lt;br&gt;</v>
      </c>
      <c r="AG779" s="97">
        <f t="shared" si="178"/>
        <v>2018</v>
      </c>
      <c r="AH779" s="97" t="str">
        <f t="shared" si="179"/>
        <v>09</v>
      </c>
      <c r="AI779" s="97">
        <f t="shared" si="180"/>
        <v>21</v>
      </c>
      <c r="AJ779" s="97" t="str">
        <f t="shared" si="181"/>
        <v>20180921</v>
      </c>
    </row>
    <row r="780" spans="4:36" ht="12" customHeight="1" x14ac:dyDescent="0.15">
      <c r="D780" s="110">
        <v>43223</v>
      </c>
      <c r="E780" s="9" t="s">
        <v>795</v>
      </c>
      <c r="F780" s="86" t="str">
        <f t="shared" si="169"/>
        <v>Friday</v>
      </c>
      <c r="G780" s="91">
        <v>43364</v>
      </c>
      <c r="H780" s="92" t="str">
        <f>VLOOKUP(MONTH(G780),VLOOKUP!$W$1:$X$24,2)</f>
        <v>September</v>
      </c>
      <c r="I780" s="92" t="str">
        <f t="shared" si="170"/>
        <v>Friday, 21 September 2018</v>
      </c>
      <c r="J780" s="90" t="s">
        <v>674</v>
      </c>
      <c r="K780" s="90" t="s">
        <v>454</v>
      </c>
      <c r="L780" s="86" t="str">
        <f t="shared" si="171"/>
        <v>&lt;a href='bluesalley.php' title='list by venue'&gt;Blues Alley&lt;/a&gt; (Two shows)</v>
      </c>
      <c r="M780" s="86" t="str">
        <f t="shared" si="172"/>
        <v>Mike Stern - Dennis Chambers with Bob Franceschini &amp;amp; Tom Kennedy</v>
      </c>
      <c r="N780" s="86" t="str">
        <f>VLOOKUP(J780,VLOOKUP!$A$2:$S$54,19,FALSE)&amp;J780&amp;"&lt;/a&gt;"</f>
        <v>&lt;a href='bluesalley.php' title='list by venue'&gt;Blues Alley&lt;/a&gt;</v>
      </c>
      <c r="O780" s="160" t="s">
        <v>2930</v>
      </c>
      <c r="S780" s="95" t="str">
        <f t="shared" si="173"/>
        <v>Mike Stern - Dennis Chambers with Bob Franceschini &amp;amp; Tom Kennedy</v>
      </c>
      <c r="T780" s="86" t="str">
        <f t="shared" si="174"/>
        <v>&amp;#149; Mike Stern - Dennis Chambers with Bob Franceschini &amp;amp; Tom Kennedy - &lt;b&gt;&lt;a href='bluesalley.php' title='list by venue'&gt;Blues Alley&lt;/a&gt; (Two shows)&lt;/b&gt; &lt;br&gt;</v>
      </c>
      <c r="U780" s="86" t="str">
        <f>IF(ISBLANK(G780),"","&amp;#149; "&amp;IF(ISBLANK(C780),"","&lt;S&gt;")&amp;I780&amp;IF(ISBLANK(A780),""," - &lt;a href='recommended.php#"&amp;AJ780&amp;"'&gt;&lt;b&gt;&lt;em&gt;&lt;font color='#9C004D'&gt;RECOMMENDED&lt;/font&gt;&lt;/em&gt;&lt;/b&gt;&lt;/a&gt;")&amp;" - "&amp;M780&amp;IF(ISBLANK(K780),K780," - &lt;b&gt;"&amp;K780&amp;"&lt;/b&gt; ")&amp;IF(B780="Sold Out"," - &lt;font color='#000099'&gt;&lt;b&gt;&lt;I&gt;sold out&lt;/I&gt;&lt;/b&gt;&lt;/font&gt;","")&amp;IF(ISBLANK(C780),"","&lt;/S&gt; &lt;b&gt;"&amp;C780&amp;"&lt;/b&gt;")&amp;"&lt;p&gt;")</f>
        <v>&amp;#149; Friday, 21 September 2018 - Mike Stern - Dennis Chambers with Bob Franceschini &amp;amp; Tom Kennedy - &lt;b&gt;Two shows&lt;/b&gt; &lt;p&gt;</v>
      </c>
      <c r="V780" s="95" t="str">
        <f t="shared" si="175"/>
        <v>&amp;#149; Mike Stern - Dennis Chambers with Bob Franceschini &amp;amp; Tom Kennedy - &lt;b&gt;&lt;a href='bluesalley.php' title='list by venue'&gt;Blues Alley&lt;/a&gt; (Two shows)&lt;/b&gt;  - &lt;font color='#005500'&gt;&lt;b&gt;NEW!&lt;/b&gt;&lt;/font&gt;&lt;br&gt;</v>
      </c>
      <c r="W780" s="90" t="s">
        <v>221</v>
      </c>
      <c r="AE780" s="92" t="str">
        <f t="shared" si="176"/>
        <v>Friday, 21 September 2018      [&lt;a name='20180921' href='#20180921'&gt;link to this day&lt;/a&gt;]</v>
      </c>
      <c r="AF780" s="100" t="str">
        <f t="shared" si="177"/>
        <v>&lt;a name='20180921'&gt;&lt;b&gt;Friday, 21 September 2018: Mike Stern - Dennis Chambers with Bob Franceschini &amp;amp; Tom Kennedy - &lt;a href='bluesalley.php' title='list by venue'&gt;Blues Alley&lt;/a&gt; (Two shows)&lt;/b&gt;&lt;/a&gt;&lt;br&gt;</v>
      </c>
      <c r="AG780" s="101">
        <f t="shared" si="178"/>
        <v>2018</v>
      </c>
      <c r="AH780" s="101" t="str">
        <f t="shared" si="179"/>
        <v>09</v>
      </c>
      <c r="AI780" s="101">
        <f t="shared" si="180"/>
        <v>21</v>
      </c>
      <c r="AJ780" s="101" t="str">
        <f t="shared" si="181"/>
        <v>20180921</v>
      </c>
    </row>
    <row r="781" spans="4:36" ht="12" customHeight="1" x14ac:dyDescent="0.15">
      <c r="D781" s="110">
        <v>43137</v>
      </c>
      <c r="E781" s="9" t="s">
        <v>795</v>
      </c>
      <c r="F781" s="86" t="str">
        <f t="shared" si="169"/>
        <v>Friday</v>
      </c>
      <c r="G781" s="91">
        <v>43364</v>
      </c>
      <c r="H781" s="92" t="str">
        <f>VLOOKUP(MONTH(G781),VLOOKUP!$W$1:$X$24,2)</f>
        <v>September</v>
      </c>
      <c r="I781" s="92" t="str">
        <f t="shared" si="170"/>
        <v>Friday, 21 September 2018</v>
      </c>
      <c r="J781" s="94" t="s">
        <v>2301</v>
      </c>
      <c r="K781" s="9" t="s">
        <v>2513</v>
      </c>
      <c r="L781" s="86" t="str">
        <f t="shared" si="171"/>
        <v>&lt;a href='capitalonearena.php' title='list by venue'&gt;Capital One Arena (formerly Verizon Center)&lt;/a&gt; (Farewell Yellow Brick Road Tour)</v>
      </c>
      <c r="M781" s="86" t="str">
        <f t="shared" si="172"/>
        <v>Elton John</v>
      </c>
      <c r="N781" s="86" t="str">
        <f>VLOOKUP(J781,VLOOKUP!$A$2:$S$54,19,FALSE)&amp;J781&amp;"&lt;/a&gt;"</f>
        <v>&lt;a href='capitalonearena.php' title='list by venue'&gt;Capital One Arena (formerly Verizon Center)&lt;/a&gt;</v>
      </c>
      <c r="O781" s="9" t="s">
        <v>2514</v>
      </c>
      <c r="S781" s="95" t="str">
        <f t="shared" si="173"/>
        <v>Elton John</v>
      </c>
      <c r="T781" s="86" t="str">
        <f t="shared" si="174"/>
        <v>&amp;#149; Elton John - &lt;b&gt;&lt;a href='capitalonearena.php' title='list by venue'&gt;Capital One Arena (formerly Verizon Center)&lt;/a&gt; (Farewell Yellow Brick Road Tour)&lt;/b&gt; &lt;br&gt;</v>
      </c>
      <c r="U781" s="86" t="str">
        <f>IF(ISBLANK(G781),"","&amp;#149; "&amp;IF(ISBLANK(C781),"","&lt;S&gt;")&amp;I781&amp;IF(ISBLANK(A781),""," - &lt;a href='recommended.php#"&amp;AJ781&amp;"'&gt;&lt;b&gt;&lt;em&gt;&lt;font color='#9C004D'&gt;RECOMMENDED&lt;/font&gt;&lt;/em&gt;&lt;/b&gt;&lt;/a&gt;")&amp;" - "&amp;M781&amp;IF(ISBLANK(K781),K781," - &lt;b&gt;"&amp;K781&amp;"&lt;/b&gt; ")&amp;IF(B781="Sold Out"," - &lt;font color='#000099'&gt;&lt;b&gt;&lt;I&gt;sold out&lt;/I&gt;&lt;/b&gt;&lt;/font&gt;","")&amp;IF(ISBLANK(C781),"","&lt;/S&gt; &lt;b&gt;"&amp;C781&amp;"&lt;/b&gt;")&amp;"&lt;p&gt;")</f>
        <v>&amp;#149; Friday, 21 September 2018 - Elton John - &lt;b&gt;Farewell Yellow Brick Road Tour&lt;/b&gt; &lt;p&gt;</v>
      </c>
      <c r="V781" s="95" t="str">
        <f t="shared" si="175"/>
        <v>&amp;#149; Elton John - &lt;b&gt;&lt;a href='capitalonearena.php' title='list by venue'&gt;Capital One Arena (formerly Verizon Center)&lt;/a&gt; (Farewell Yellow Brick Road Tour)&lt;/b&gt;  - &lt;font color='#005500'&gt;&lt;b&gt;NEW!&lt;/b&gt;&lt;/font&gt;&lt;br&gt;</v>
      </c>
      <c r="AE781" s="92" t="str">
        <f t="shared" si="176"/>
        <v>Friday, 21 September 2018      [&lt;a name='20180921' href='#20180921'&gt;link to this day&lt;/a&gt;]</v>
      </c>
      <c r="AF781" s="96" t="str">
        <f t="shared" si="177"/>
        <v>&lt;a name='20180921'&gt;&lt;b&gt;Friday, 21 September 2018: Elton John - &lt;a href='capitalonearena.php' title='list by venue'&gt;Capital One Arena (formerly Verizon Center)&lt;/a&gt; (Farewell Yellow Brick Road Tour)&lt;/b&gt;&lt;/a&gt;&lt;br&gt;</v>
      </c>
      <c r="AG781" s="97">
        <f t="shared" si="178"/>
        <v>2018</v>
      </c>
      <c r="AH781" s="97" t="str">
        <f t="shared" si="179"/>
        <v>09</v>
      </c>
      <c r="AI781" s="97">
        <f t="shared" si="180"/>
        <v>21</v>
      </c>
      <c r="AJ781" s="97" t="str">
        <f t="shared" si="181"/>
        <v>20180921</v>
      </c>
    </row>
    <row r="782" spans="4:36" ht="12" customHeight="1" x14ac:dyDescent="0.15">
      <c r="D782" s="110">
        <v>43240</v>
      </c>
      <c r="E782" s="9" t="s">
        <v>795</v>
      </c>
      <c r="F782" s="86" t="str">
        <f t="shared" si="169"/>
        <v>Friday</v>
      </c>
      <c r="G782" s="91">
        <v>43364</v>
      </c>
      <c r="H782" s="92" t="str">
        <f>VLOOKUP(MONTH(G782),VLOOKUP!$W$1:$X$24,2)</f>
        <v>September</v>
      </c>
      <c r="I782" s="92" t="str">
        <f t="shared" si="170"/>
        <v>Friday, 21 September 2018</v>
      </c>
      <c r="J782" s="90" t="s">
        <v>484</v>
      </c>
      <c r="L782" s="86" t="str">
        <f t="shared" si="171"/>
        <v>&lt;a href='dc9.php' title='list by venue'&gt;DC9&lt;/a&gt;</v>
      </c>
      <c r="M782" s="86" t="str">
        <f t="shared" si="172"/>
        <v>Saint Sister</v>
      </c>
      <c r="N782" s="86" t="str">
        <f>VLOOKUP(J782,VLOOKUP!$A$2:$S$54,19,FALSE)&amp;J782&amp;"&lt;/a&gt;"</f>
        <v>&lt;a href='dc9.php' title='list by venue'&gt;DC9&lt;/a&gt;</v>
      </c>
      <c r="O782" s="4" t="s">
        <v>3049</v>
      </c>
      <c r="P782" s="94"/>
      <c r="Q782" s="94"/>
      <c r="R782" s="94"/>
      <c r="S782" s="95" t="str">
        <f t="shared" si="173"/>
        <v>Saint Sister</v>
      </c>
      <c r="T782" s="86" t="str">
        <f t="shared" si="174"/>
        <v>&amp;#149; Saint Sister - &lt;b&gt;&lt;a href='dc9.php' title='list by venue'&gt;DC9&lt;/a&gt;&lt;/b&gt; &lt;br&gt;</v>
      </c>
      <c r="U782" s="112" t="str">
        <f>IF(ISBLANK(G782),"","&amp;#149; "&amp;IF(ISBLANK(C782),"","&lt;S&gt;")&amp;I782&amp;IF(ISBLANK(A782),""," - &lt;a href='recommended.php#"&amp;AJ782&amp;"'&gt;&lt;b&gt;&lt;em&gt;&lt;font color='#9C004D'&gt;RECOMMENDED&lt;/font&gt;&lt;/em&gt;&lt;/b&gt;&lt;/a&gt;")&amp;" - "&amp;M782&amp;IF(ISBLANK(K782),K782," - &lt;b&gt;"&amp;K782&amp;"&lt;/b&gt; ")&amp;IF(B782="Sold Out"," - &lt;font color='#000099'&gt;&lt;b&gt;&lt;I&gt;sold out&lt;/I&gt;&lt;/b&gt;&lt;/font&gt;"," - &lt;font color='#728C00'&gt;&lt;em&gt;&lt;a href='http://www.shareasale.com/r.cfm?u=529909&amp;b=234786&amp;m=27601&amp;afftrack=&amp;urllink=www%2Eticketfly%2Ecom%2Fpurchase%2Fevent%2F"&amp;X782&amp;"' target='_blank'&gt;buy tickets&lt;/a&gt;&lt;/em&gt;&lt;/font&gt;")&amp;IF(ISBLANK(C782),"","&lt;/S&gt; &lt;b&gt;"&amp;C782&amp;"&lt;/b&gt;")&amp;"&lt;p&gt;")</f>
        <v>&amp;#149; Friday, 21 September 2018 - Saint Sister - &lt;font color='#728C00'&gt;&lt;em&gt;&lt;a href='http://www.shareasale.com/r.cfm?u=529909&amp;b=234786&amp;m=27601&amp;afftrack=&amp;urllink=www%2Eticketfly%2Ecom%2Fpurchase%2Fevent%2F1694840' target='_blank'&gt;buy tickets&lt;/a&gt;&lt;/em&gt;&lt;/font&gt;&lt;p&gt;</v>
      </c>
      <c r="V782" s="95" t="str">
        <f t="shared" si="175"/>
        <v>&amp;#149; Saint Sister - &lt;b&gt;&lt;a href='dc9.php' title='list by venue'&gt;DC9&lt;/a&gt;&lt;/b&gt;  - &lt;font color='#005500'&gt;&lt;b&gt;NEW!&lt;/b&gt;&lt;/font&gt;&lt;br&gt;</v>
      </c>
      <c r="X782" s="90">
        <v>1694840</v>
      </c>
      <c r="AE782" s="92" t="str">
        <f t="shared" si="176"/>
        <v>Friday, 21 September 2018      [&lt;a name='20180921' href='#20180921'&gt;link to this day&lt;/a&gt;]</v>
      </c>
      <c r="AF782" s="96" t="str">
        <f t="shared" si="177"/>
        <v>&lt;a name='20180921'&gt;&lt;b&gt;Friday, 21 September 2018: Saint Sister - &lt;a href='dc9.php' title='list by venue'&gt;DC9&lt;/a&gt;&lt;/b&gt;&lt;/a&gt;&lt;br&gt;</v>
      </c>
      <c r="AG782" s="97">
        <f t="shared" si="178"/>
        <v>2018</v>
      </c>
      <c r="AH782" s="97" t="str">
        <f t="shared" si="179"/>
        <v>09</v>
      </c>
      <c r="AI782" s="97">
        <f t="shared" si="180"/>
        <v>21</v>
      </c>
      <c r="AJ782" s="97" t="str">
        <f t="shared" si="181"/>
        <v>20180921</v>
      </c>
    </row>
    <row r="783" spans="4:36" ht="12" customHeight="1" x14ac:dyDescent="0.15">
      <c r="D783" s="110">
        <v>43276</v>
      </c>
      <c r="E783" s="9" t="s">
        <v>795</v>
      </c>
      <c r="F783" s="86" t="str">
        <f t="shared" si="169"/>
        <v>Friday</v>
      </c>
      <c r="G783" s="91">
        <v>43364</v>
      </c>
      <c r="H783" s="92" t="str">
        <f>VLOOKUP(MONTH(G783),VLOOKUP!$W$1:$X$24,2)</f>
        <v>September</v>
      </c>
      <c r="I783" s="92" t="str">
        <f t="shared" si="170"/>
        <v>Friday, 21 September 2018</v>
      </c>
      <c r="J783" s="90" t="s">
        <v>450</v>
      </c>
      <c r="L783" s="86" t="str">
        <f t="shared" si="171"/>
        <v>&lt;a href='fillmore.php' title='list by venue'&gt;Fillmore Silver Spring&lt;/a&gt;</v>
      </c>
      <c r="M783" s="86" t="str">
        <f t="shared" si="172"/>
        <v>Mastodon, Dinosaur Jr., and Netherlands</v>
      </c>
      <c r="N783" s="86" t="str">
        <f>VLOOKUP(J783,VLOOKUP!$A$2:$S$54,19,FALSE)&amp;J783&amp;"&lt;/a&gt;"</f>
        <v>&lt;a href='fillmore.php' title='list by venue'&gt;Fillmore Silver Spring&lt;/a&gt;</v>
      </c>
      <c r="O783" s="174" t="s">
        <v>1982</v>
      </c>
      <c r="P783" s="9" t="s">
        <v>3411</v>
      </c>
      <c r="Q783" s="9" t="s">
        <v>3412</v>
      </c>
      <c r="S783" s="95" t="str">
        <f t="shared" si="173"/>
        <v>Mastodon</v>
      </c>
      <c r="T783" s="86" t="str">
        <f t="shared" si="174"/>
        <v>&amp;#149; Mastodon, Dinosaur Jr., and Netherlands - &lt;b&gt;&lt;a href='fillmore.php' title='list by venue'&gt;Fillmore Silver Spring&lt;/a&gt;&lt;/b&gt; &lt;br&gt;</v>
      </c>
      <c r="U783" s="86" t="str">
        <f>IF(ISBLANK(G783),"","&amp;#149; "&amp;IF(ISBLANK(C783),"","&lt;S&gt;")&amp;I783&amp;IF(ISBLANK(A783),""," - &lt;a href='recommended.php#"&amp;AJ783&amp;"'&gt;&lt;b&gt;&lt;em&gt;&lt;font color='#9C004D'&gt;RECOMMENDED&lt;/font&gt;&lt;/em&gt;&lt;/b&gt;&lt;/a&gt;")&amp;" - "&amp;M783&amp;IF(ISBLANK(K783),K783," - &lt;b&gt;"&amp;K783&amp;"&lt;/b&gt; ")&amp;IF(B783="Sold Out"," - &lt;font color='#000099'&gt;&lt;b&gt;&lt;I&gt;sold out&lt;/I&gt;&lt;/b&gt;&lt;/font&gt;","")&amp;IF(ISBLANK(C783),"","&lt;/S&gt; &lt;b&gt;"&amp;C783&amp;"&lt;/b&gt;")&amp;"&lt;p&gt;")</f>
        <v>&amp;#149; Friday, 21 September 2018 - Mastodon, Dinosaur Jr., and Netherlands&lt;p&gt;</v>
      </c>
      <c r="V783" s="95" t="str">
        <f t="shared" si="175"/>
        <v>&amp;#149; Mastodon, Dinosaur Jr., and Netherlands - &lt;b&gt;&lt;a href='fillmore.php' title='list by venue'&gt;Fillmore Silver Spring&lt;/a&gt;&lt;/b&gt;  - &lt;font color='#005500'&gt;&lt;b&gt;NEW!&lt;/b&gt;&lt;/font&gt;&lt;br&gt;</v>
      </c>
      <c r="AE783" s="92" t="str">
        <f t="shared" si="176"/>
        <v>Friday, 21 September 2018      [&lt;a name='20180921' href='#20180921'&gt;link to this day&lt;/a&gt;]</v>
      </c>
      <c r="AF783" s="96" t="str">
        <f t="shared" si="177"/>
        <v>&lt;a name='20180921'&gt;&lt;b&gt;Friday, 21 September 2018: Mastodon, Dinosaur Jr., and Netherlands - &lt;a href='fillmore.php' title='list by venue'&gt;Fillmore Silver Spring&lt;/a&gt;&lt;/b&gt;&lt;/a&gt;&lt;br&gt;</v>
      </c>
      <c r="AG783" s="97">
        <f t="shared" si="178"/>
        <v>2018</v>
      </c>
      <c r="AH783" s="97" t="str">
        <f t="shared" si="179"/>
        <v>09</v>
      </c>
      <c r="AI783" s="97">
        <f t="shared" si="180"/>
        <v>21</v>
      </c>
      <c r="AJ783" s="97" t="str">
        <f t="shared" si="181"/>
        <v>20180921</v>
      </c>
    </row>
    <row r="784" spans="4:36" ht="12" customHeight="1" x14ac:dyDescent="0.15">
      <c r="D784" s="110">
        <v>43276</v>
      </c>
      <c r="E784" s="9" t="s">
        <v>795</v>
      </c>
      <c r="F784" s="86" t="str">
        <f t="shared" si="169"/>
        <v>Friday</v>
      </c>
      <c r="G784" s="91">
        <v>43364</v>
      </c>
      <c r="H784" s="92" t="str">
        <f>VLOOKUP(MONTH(G784),VLOOKUP!$W$1:$X$24,2)</f>
        <v>September</v>
      </c>
      <c r="I784" s="92" t="str">
        <f t="shared" si="170"/>
        <v>Friday, 21 September 2018</v>
      </c>
      <c r="J784" s="90" t="s">
        <v>443</v>
      </c>
      <c r="L784" s="86" t="str">
        <f t="shared" si="171"/>
        <v>&lt;a href='mpp.php' title='list by venue'&gt;Merriweather Post Pavilion&lt;/a&gt;</v>
      </c>
      <c r="M784" s="86" t="str">
        <f t="shared" si="172"/>
        <v>Portugal The Man and Lucious</v>
      </c>
      <c r="N784" s="86" t="str">
        <f>VLOOKUP(J784,VLOOKUP!$A$2:$S$54,19,FALSE)&amp;J784&amp;"&lt;/a&gt;"</f>
        <v>&lt;a href='mpp.php' title='list by venue'&gt;Merriweather Post Pavilion&lt;/a&gt;</v>
      </c>
      <c r="O784" s="9" t="s">
        <v>3454</v>
      </c>
      <c r="P784" s="9" t="s">
        <v>3455</v>
      </c>
      <c r="S784" s="95" t="str">
        <f t="shared" si="173"/>
        <v>Portugal The Man</v>
      </c>
      <c r="T784" s="86" t="str">
        <f t="shared" si="174"/>
        <v>&amp;#149; Portugal The Man and Lucious - &lt;b&gt;&lt;a href='mpp.php' title='list by venue'&gt;Merriweather Post Pavilion&lt;/a&gt;&lt;/b&gt; &lt;br&gt;</v>
      </c>
      <c r="U784" s="112" t="str">
        <f>IF(ISBLANK(G784),"","&amp;#149; "&amp;IF(ISBLANK(C784),"","&lt;S&gt;")&amp;I784&amp;IF(ISBLANK(A784),""," - &lt;a href='recommended.php#"&amp;AJ784&amp;"'&gt;&lt;b&gt;&lt;em&gt;&lt;font color='#9C004D'&gt;RECOMMENDED&lt;/font&gt;&lt;/em&gt;&lt;/b&gt;&lt;/a&gt;")&amp;" - "&amp;M784&amp;IF(ISBLANK(K784),K784," - &lt;b&gt;"&amp;K784&amp;"&lt;/b&gt; ")&amp;IF(B784="Sold Out"," - &lt;font color='#000099'&gt;&lt;b&gt;&lt;I&gt;sold out&lt;/I&gt;&lt;/b&gt;&lt;/font&gt;"," - &lt;font color='#728C00'&gt;&lt;em&gt;&lt;a href='http://www.shareasale.com/r.cfm?u=529909&amp;b=234786&amp;m=27601&amp;afftrack=&amp;urllink=www%2Eticketfly%2Ecom%2Fpurchase%2Fevent%2F"&amp;X784&amp;"' target='_blank'&gt;buy tickets&lt;/a&gt;&lt;/em&gt;&lt;/font&gt;")&amp;IF(ISBLANK(C784),"","&lt;/S&gt; &lt;b&gt;"&amp;C784&amp;"&lt;/b&gt;")&amp;"&lt;p&gt;")</f>
        <v>&amp;#149; Friday, 21 September 2018 - Portugal The Man and Lucious - &lt;font color='#728C00'&gt;&lt;em&gt;&lt;a href='http://www.shareasale.com/r.cfm?u=529909&amp;b=234786&amp;m=27601&amp;afftrack=&amp;urllink=www%2Eticketfly%2Ecom%2Fpurchase%2Fevent%2F1698301' target='_blank'&gt;buy tickets&lt;/a&gt;&lt;/em&gt;&lt;/font&gt;&lt;p&gt;</v>
      </c>
      <c r="V784" s="95" t="str">
        <f t="shared" si="175"/>
        <v>&amp;#149; Portugal The Man and Lucious - &lt;b&gt;&lt;a href='mpp.php' title='list by venue'&gt;Merriweather Post Pavilion&lt;/a&gt;&lt;/b&gt;  - &lt;font color='#005500'&gt;&lt;b&gt;NEW!&lt;/b&gt;&lt;/font&gt;&lt;br&gt;</v>
      </c>
      <c r="X784" s="9">
        <v>1698301</v>
      </c>
      <c r="AE784" s="92" t="str">
        <f t="shared" si="176"/>
        <v>Friday, 21 September 2018      [&lt;a name='20180921' href='#20180921'&gt;link to this day&lt;/a&gt;]</v>
      </c>
      <c r="AF784" s="96" t="str">
        <f t="shared" si="177"/>
        <v>&lt;a name='20180921'&gt;&lt;b&gt;Friday, 21 September 2018: Portugal The Man and Lucious - &lt;a href='mpp.php' title='list by venue'&gt;Merriweather Post Pavilion&lt;/a&gt;&lt;/b&gt;&lt;/a&gt;&lt;br&gt;</v>
      </c>
      <c r="AG784" s="97">
        <f t="shared" si="178"/>
        <v>2018</v>
      </c>
      <c r="AH784" s="97" t="str">
        <f t="shared" si="179"/>
        <v>09</v>
      </c>
      <c r="AI784" s="97">
        <f t="shared" si="180"/>
        <v>21</v>
      </c>
      <c r="AJ784" s="97" t="str">
        <f t="shared" si="181"/>
        <v>20180921</v>
      </c>
    </row>
    <row r="785" spans="4:36" ht="12" customHeight="1" x14ac:dyDescent="0.15">
      <c r="D785" s="110">
        <v>43289</v>
      </c>
      <c r="E785" s="9" t="s">
        <v>795</v>
      </c>
      <c r="F785" s="86" t="str">
        <f t="shared" si="169"/>
        <v>Friday</v>
      </c>
      <c r="G785" s="91">
        <v>43364</v>
      </c>
      <c r="H785" s="92" t="str">
        <f>VLOOKUP(MONTH(G785),VLOOKUP!$W$1:$X$24,2)</f>
        <v>September</v>
      </c>
      <c r="I785" s="92" t="str">
        <f t="shared" si="170"/>
        <v>Friday, 21 September 2018</v>
      </c>
      <c r="J785" s="106" t="s">
        <v>415</v>
      </c>
      <c r="L785" s="86" t="str">
        <f t="shared" si="171"/>
        <v>&lt;a href='ramsheadlive.php' title='list by venue'&gt;Rams Head Live! (Baltimore)&lt;/a&gt;</v>
      </c>
      <c r="M785" s="86" t="str">
        <f t="shared" si="172"/>
        <v>the Bayside Tigers (90s tribute)</v>
      </c>
      <c r="N785" s="86" t="str">
        <f>VLOOKUP(J785,VLOOKUP!$A$2:$S$54,19,FALSE)&amp;J785&amp;"&lt;/a&gt;"</f>
        <v>&lt;a href='ramsheadlive.php' title='list by venue'&gt;Rams Head Live! (Baltimore)&lt;/a&gt;</v>
      </c>
      <c r="O785" s="1" t="s">
        <v>1610</v>
      </c>
      <c r="P785" s="106"/>
      <c r="Q785" s="106"/>
      <c r="R785" s="106"/>
      <c r="S785" s="95" t="str">
        <f t="shared" si="173"/>
        <v>Bayside Tigers (90s tribute)</v>
      </c>
      <c r="T785" s="86" t="str">
        <f t="shared" si="174"/>
        <v>&amp;#149; the Bayside Tigers (90s tribute) - &lt;b&gt;&lt;a href='ramsheadlive.php' title='list by venue'&gt;Rams Head Live! (Baltimore)&lt;/a&gt;&lt;/b&gt; &lt;br&gt;</v>
      </c>
      <c r="U785" s="86" t="str">
        <f>IF(ISBLANK(G785),"","&amp;#149; "&amp;IF(ISBLANK(C785),"","&lt;S&gt;")&amp;I785&amp;IF(ISBLANK(A785),""," - &lt;a href='recommended.php#"&amp;AJ785&amp;"'&gt;&lt;b&gt;&lt;em&gt;&lt;font color='#9C004D'&gt;RECOMMENDED&lt;/font&gt;&lt;/em&gt;&lt;/b&gt;&lt;/a&gt;")&amp;" - "&amp;M785&amp;IF(ISBLANK(K785),K785," - &lt;b&gt;"&amp;K785&amp;"&lt;/b&gt; ")&amp;IF(B785="Sold Out"," - &lt;font color='#000099'&gt;&lt;b&gt;&lt;I&gt;sold out&lt;/I&gt;&lt;/b&gt;&lt;/font&gt;","")&amp;IF(ISBLANK(C785),"","&lt;/S&gt; &lt;b&gt;"&amp;C785&amp;"&lt;/b&gt;")&amp;"&lt;p&gt;")</f>
        <v>&amp;#149; Friday, 21 September 2018 - the Bayside Tigers (90s tribute)&lt;p&gt;</v>
      </c>
      <c r="V785" s="95" t="str">
        <f t="shared" si="175"/>
        <v>&amp;#149; the Bayside Tigers (90s tribute) - &lt;b&gt;&lt;a href='ramsheadlive.php' title='list by venue'&gt;Rams Head Live! (Baltimore)&lt;/a&gt;&lt;/b&gt;  - &lt;font color='#005500'&gt;&lt;b&gt;NEW!&lt;/b&gt;&lt;/font&gt;&lt;br&gt;</v>
      </c>
      <c r="Y785" s="172"/>
      <c r="Z785" s="172">
        <v>0.83333333333333337</v>
      </c>
      <c r="AE785" s="92" t="str">
        <f t="shared" si="176"/>
        <v>Friday, 21 September 2018      [&lt;a name='20180921' href='#20180921'&gt;link to this day&lt;/a&gt;]</v>
      </c>
      <c r="AF785" s="96" t="str">
        <f t="shared" si="177"/>
        <v>&lt;a name='20180921'&gt;&lt;b&gt;Friday, 21 September 2018: the Bayside Tigers (90s tribute) - &lt;a href='ramsheadlive.php' title='list by venue'&gt;Rams Head Live! (Baltimore)&lt;/a&gt;&lt;/b&gt;&lt;/a&gt;&lt;br&gt;</v>
      </c>
      <c r="AG785" s="97">
        <f t="shared" si="178"/>
        <v>2018</v>
      </c>
      <c r="AH785" s="97" t="str">
        <f t="shared" si="179"/>
        <v>09</v>
      </c>
      <c r="AI785" s="97">
        <f t="shared" si="180"/>
        <v>21</v>
      </c>
      <c r="AJ785" s="97" t="str">
        <f t="shared" si="181"/>
        <v>20180921</v>
      </c>
    </row>
    <row r="786" spans="4:36" ht="12" customHeight="1" x14ac:dyDescent="0.15">
      <c r="D786" s="110">
        <v>43273</v>
      </c>
      <c r="E786" s="9" t="s">
        <v>795</v>
      </c>
      <c r="F786" s="86" t="str">
        <f t="shared" si="169"/>
        <v>Friday</v>
      </c>
      <c r="G786" s="91">
        <v>43364</v>
      </c>
      <c r="H786" s="92" t="str">
        <f>VLOOKUP(MONTH(G786),VLOOKUP!$W$1:$X$24,2)</f>
        <v>September</v>
      </c>
      <c r="I786" s="92" t="str">
        <f t="shared" si="170"/>
        <v>Friday, 21 September 2018</v>
      </c>
      <c r="J786" s="94" t="s">
        <v>605</v>
      </c>
      <c r="L786" s="86" t="str">
        <f t="shared" si="171"/>
        <v>&lt;a href='rnrh.php' title='list by venue'&gt;Rock &amp; Roll Hotel&lt;/a&gt;</v>
      </c>
      <c r="M786" s="86" t="str">
        <f t="shared" si="172"/>
        <v>Arthur Buck</v>
      </c>
      <c r="N786" s="86" t="str">
        <f>VLOOKUP(J786,VLOOKUP!$A$2:$S$54,19,FALSE)&amp;J786&amp;"&lt;/a&gt;"</f>
        <v>&lt;a href='rnrh.php' title='list by venue'&gt;Rock &amp; Roll Hotel&lt;/a&gt;</v>
      </c>
      <c r="O786" s="9" t="s">
        <v>3221</v>
      </c>
      <c r="S786" s="95" t="str">
        <f t="shared" si="173"/>
        <v>Arthur Buck</v>
      </c>
      <c r="T786" s="86" t="str">
        <f t="shared" si="174"/>
        <v>&amp;#149; Arthur Buck - &lt;b&gt;&lt;a href='rnrh.php' title='list by venue'&gt;Rock &amp; Roll Hotel&lt;/a&gt;&lt;/b&gt; &lt;br&gt;</v>
      </c>
      <c r="U786" s="112" t="str">
        <f>IF(ISBLANK(G786),"","&amp;#149; "&amp;IF(ISBLANK(C786),"","&lt;S&gt;")&amp;I786&amp;IF(ISBLANK(A786),""," - &lt;a href='recommended.php#"&amp;AJ786&amp;"'&gt;&lt;b&gt;&lt;em&gt;&lt;font color='#9C004D'&gt;RECOMMENDED&lt;/font&gt;&lt;/em&gt;&lt;/b&gt;&lt;/a&gt;")&amp;" - "&amp;M786&amp;IF(ISBLANK(K786),K786," - &lt;b&gt;"&amp;K786&amp;"&lt;/b&gt; ")&amp;IF(B786="Sold Out"," - &lt;font color='#000099'&gt;&lt;b&gt;&lt;I&gt;sold out&lt;/I&gt;&lt;/b&gt;&lt;/font&gt;"," - &lt;font color='#728C00'&gt;&lt;em&gt;&lt;a href='http://www.shareasale.com/r.cfm?u=529909&amp;b=234786&amp;m=27601&amp;afftrack=&amp;urllink=www%2Eticketfly%2Ecom%2Fpurchase%2Fevent%2F"&amp;X786&amp;"' target='_blank'&gt;buy tickets&lt;/a&gt;&lt;/em&gt;&lt;/font&gt;")&amp;IF(ISBLANK(C786),"","&lt;/S&gt; &lt;b&gt;"&amp;C786&amp;"&lt;/b&gt;")&amp;"&lt;p&gt;")</f>
        <v>&amp;#149; Friday, 21 September 2018 - Arthur Buck - &lt;font color='#728C00'&gt;&lt;em&gt;&lt;a href='http://www.shareasale.com/r.cfm?u=529909&amp;b=234786&amp;m=27601&amp;afftrack=&amp;urllink=www%2Eticketfly%2Ecom%2Fpurchase%2Fevent%2F1700654' target='_blank'&gt;buy tickets&lt;/a&gt;&lt;/em&gt;&lt;/font&gt;&lt;p&gt;</v>
      </c>
      <c r="V786" s="95" t="str">
        <f t="shared" si="175"/>
        <v>&amp;#149; Arthur Buck - &lt;b&gt;&lt;a href='rnrh.php' title='list by venue'&gt;Rock &amp; Roll Hotel&lt;/a&gt;&lt;/b&gt;  - &lt;font color='#005500'&gt;&lt;b&gt;NEW!&lt;/b&gt;&lt;/font&gt;&lt;br&gt;</v>
      </c>
      <c r="X786" s="9">
        <v>1700654</v>
      </c>
      <c r="AE786" s="92" t="str">
        <f t="shared" si="176"/>
        <v>Friday, 21 September 2018      [&lt;a name='20180921' href='#20180921'&gt;link to this day&lt;/a&gt;]</v>
      </c>
      <c r="AF786" s="96" t="str">
        <f t="shared" si="177"/>
        <v>&lt;a name='20180921'&gt;&lt;b&gt;Friday, 21 September 2018: Arthur Buck - &lt;a href='rnrh.php' title='list by venue'&gt;Rock &amp; Roll Hotel&lt;/a&gt;&lt;/b&gt;&lt;/a&gt;&lt;br&gt;</v>
      </c>
      <c r="AG786" s="97">
        <f t="shared" si="178"/>
        <v>2018</v>
      </c>
      <c r="AH786" s="97" t="str">
        <f t="shared" si="179"/>
        <v>09</v>
      </c>
      <c r="AI786" s="97">
        <f t="shared" si="180"/>
        <v>21</v>
      </c>
      <c r="AJ786" s="97" t="str">
        <f t="shared" si="181"/>
        <v>20180921</v>
      </c>
    </row>
    <row r="787" spans="4:36" ht="12" customHeight="1" x14ac:dyDescent="0.15">
      <c r="D787" s="110">
        <v>43276</v>
      </c>
      <c r="E787" s="9" t="s">
        <v>795</v>
      </c>
      <c r="F787" s="86" t="str">
        <f t="shared" si="169"/>
        <v>Friday</v>
      </c>
      <c r="G787" s="91">
        <v>43364</v>
      </c>
      <c r="H787" s="92" t="str">
        <f>VLOOKUP(MONTH(G787),VLOOKUP!$W$1:$X$24,2)</f>
        <v>September</v>
      </c>
      <c r="I787" s="92" t="str">
        <f t="shared" si="170"/>
        <v>Friday, 21 September 2018</v>
      </c>
      <c r="J787" s="90" t="s">
        <v>439</v>
      </c>
      <c r="L787" s="86" t="str">
        <f t="shared" si="171"/>
        <v>&lt;a href='statethetre.php' title='list by venue'&gt;State Theatre&lt;/a&gt;</v>
      </c>
      <c r="M787" s="86" t="str">
        <f t="shared" si="172"/>
        <v>Tribute to Los Fabulosos Cadillacs &amp;amp; Los Autenticos Decadentes</v>
      </c>
      <c r="N787" s="86" t="str">
        <f>VLOOKUP(J787,VLOOKUP!$A$2:$S$54,19,FALSE)&amp;J787&amp;"&lt;/a&gt;"</f>
        <v>&lt;a href='statethetre.php' title='list by venue'&gt;State Theatre&lt;/a&gt;</v>
      </c>
      <c r="O787" s="9" t="s">
        <v>3394</v>
      </c>
      <c r="S787" s="95" t="str">
        <f t="shared" si="173"/>
        <v>Tribute to Los Fabulosos Cadillacs &amp;amp; Los Autenticos Decadentes</v>
      </c>
      <c r="T787" s="86" t="str">
        <f t="shared" si="174"/>
        <v>&amp;#149; Tribute to Los Fabulosos Cadillacs &amp;amp; Los Autenticos Decadentes - &lt;b&gt;&lt;a href='statethetre.php' title='list by venue'&gt;State Theatre&lt;/a&gt;&lt;/b&gt; &lt;br&gt;</v>
      </c>
      <c r="U787" s="86" t="str">
        <f>IF(ISBLANK(G787),"","&amp;#149; "&amp;IF(ISBLANK(C787),"","&lt;S&gt;")&amp;I787&amp;IF(ISBLANK(A787),""," - &lt;a href='recommended.php#"&amp;AJ787&amp;"'&gt;&lt;b&gt;&lt;em&gt;&lt;font color='#9C004D'&gt;RECOMMENDED&lt;/font&gt;&lt;/em&gt;&lt;/b&gt;&lt;/a&gt;")&amp;" - "&amp;M787&amp;IF(ISBLANK(K787),K787," - &lt;b&gt;"&amp;K787&amp;"&lt;/b&gt; ")&amp;IF(B787="Sold Out"," - &lt;font color='#000099'&gt;&lt;b&gt;&lt;I&gt;sold out&lt;/I&gt;&lt;/b&gt;&lt;/font&gt;","")&amp;IF(ISBLANK(C787),"","&lt;/S&gt; &lt;b&gt;"&amp;C787&amp;"&lt;/b&gt;")&amp;"&lt;p&gt;")</f>
        <v>&amp;#149; Friday, 21 September 2018 - Tribute to Los Fabulosos Cadillacs &amp;amp; Los Autenticos Decadentes&lt;p&gt;</v>
      </c>
      <c r="V787" s="95" t="str">
        <f t="shared" si="175"/>
        <v>&amp;#149; Tribute to Los Fabulosos Cadillacs &amp;amp; Los Autenticos Decadentes - &lt;b&gt;&lt;a href='statethetre.php' title='list by venue'&gt;State Theatre&lt;/a&gt;&lt;/b&gt;  - &lt;font color='#005500'&gt;&lt;b&gt;NEW!&lt;/b&gt;&lt;/font&gt;&lt;br&gt;</v>
      </c>
      <c r="AE787" s="92" t="str">
        <f t="shared" si="176"/>
        <v>Friday, 21 September 2018      [&lt;a name='20180921' href='#20180921'&gt;link to this day&lt;/a&gt;]</v>
      </c>
      <c r="AF787" s="96" t="str">
        <f t="shared" si="177"/>
        <v>&lt;a name='20180921'&gt;&lt;b&gt;Friday, 21 September 2018: Tribute to Los Fabulosos Cadillacs &amp;amp; Los Autenticos Decadentes - &lt;a href='statethetre.php' title='list by venue'&gt;State Theatre&lt;/a&gt;&lt;/b&gt;&lt;/a&gt;&lt;br&gt;</v>
      </c>
      <c r="AG787" s="97">
        <f t="shared" si="178"/>
        <v>2018</v>
      </c>
      <c r="AH787" s="97" t="str">
        <f t="shared" si="179"/>
        <v>09</v>
      </c>
      <c r="AI787" s="97">
        <f t="shared" si="180"/>
        <v>21</v>
      </c>
      <c r="AJ787" s="97" t="str">
        <f t="shared" si="181"/>
        <v>20180921</v>
      </c>
    </row>
    <row r="788" spans="4:36" ht="12" customHeight="1" x14ac:dyDescent="0.15">
      <c r="D788" s="110">
        <v>43233</v>
      </c>
      <c r="E788" s="9" t="s">
        <v>795</v>
      </c>
      <c r="F788" s="86" t="str">
        <f t="shared" si="169"/>
        <v>Friday</v>
      </c>
      <c r="G788" s="91">
        <v>43364</v>
      </c>
      <c r="H788" s="92" t="str">
        <f>VLOOKUP(MONTH(G788),VLOOKUP!$W$1:$X$24,2)</f>
        <v>September</v>
      </c>
      <c r="I788" s="92" t="str">
        <f t="shared" si="170"/>
        <v>Friday, 21 September 2018</v>
      </c>
      <c r="J788" s="9" t="s">
        <v>2426</v>
      </c>
      <c r="L788" s="86" t="str">
        <f t="shared" si="171"/>
        <v>&lt;a href='unionstage.php' title='list by venue'&gt;Union Stage&lt;/a&gt; [740 Water Street SW, Washington, DC 20024]</v>
      </c>
      <c r="M788" s="86" t="str">
        <f t="shared" si="172"/>
        <v>Joshua Hedley (&lt;em&gt;Mr. Jukebox&lt;/em&gt; record release show)</v>
      </c>
      <c r="N788" s="86" t="str">
        <f>VLOOKUP(J788,VLOOKUP!$A$2:$S$54,19,FALSE)&amp;J788&amp;"&lt;/a&gt; ["&amp;VLOOKUP(J788,VLOOKUP!$A$2:$S$54,3,FALSE)&amp;"]"</f>
        <v>&lt;a href='unionstage.php' title='list by venue'&gt;Union Stage&lt;/a&gt; [740 Water Street SW, Washington, DC 20024]</v>
      </c>
      <c r="O788" s="9" t="s">
        <v>3028</v>
      </c>
      <c r="S788" s="95" t="str">
        <f t="shared" si="173"/>
        <v>Joshua Hedley (&lt;em&gt;Mr. Jukebox&lt;/em&gt; record release show)</v>
      </c>
      <c r="T788" s="86" t="str">
        <f t="shared" si="174"/>
        <v>&amp;#149; Joshua Hedley (&lt;em&gt;Mr. Jukebox&lt;/em&gt; record release show) - &lt;b&gt;&lt;a href='unionstage.php' title='list by venue'&gt;Union Stage&lt;/a&gt; [740 Water Street SW, Washington, DC 20024]&lt;/b&gt; &lt;br&gt;</v>
      </c>
      <c r="U788" s="112" t="str">
        <f>IF(ISBLANK(G788),"","&amp;#149; "&amp;IF(ISBLANK(C788),"","&lt;S&gt;")&amp;I788&amp;IF(ISBLANK(A788),""," - &lt;a href='recommended.php#"&amp;AJ788&amp;"'&gt;&lt;b&gt;&lt;em&gt;&lt;font color='#9C004D'&gt;RECOMMENDED&lt;/font&gt;&lt;/em&gt;&lt;/b&gt;&lt;/a&gt;")&amp;" - "&amp;M788&amp;IF(ISBLANK(K788),K788," - &lt;b&gt;"&amp;K788&amp;"&lt;/b&gt; ")&amp;IF(B788="Sold Out"," - &lt;font color='#000099'&gt;&lt;b&gt;&lt;I&gt;sold out&lt;/I&gt;&lt;/b&gt;&lt;/font&gt;"," - &lt;font color='#728C00'&gt;&lt;em&gt;&lt;a href='http://www.shareasale.com/r.cfm?u=529909&amp;b=234786&amp;m=27601&amp;afftrack=&amp;urllink=www%2Eticketfly%2Ecom%2Fpurchase%2Fevent%2F"&amp;X788&amp;"' target='_blank'&gt;buy tickets&lt;/a&gt;&lt;/em&gt;&lt;/font&gt;")&amp;IF(ISBLANK(C788),"","&lt;/S&gt; &lt;b&gt;"&amp;C788&amp;"&lt;/b&gt;")&amp;"&lt;p&gt;")</f>
        <v>&amp;#149; Friday, 21 September 2018 - Joshua Hedley (&lt;em&gt;Mr. Jukebox&lt;/em&gt; record release show) - &lt;font color='#728C00'&gt;&lt;em&gt;&lt;a href='http://www.shareasale.com/r.cfm?u=529909&amp;b=234786&amp;m=27601&amp;afftrack=&amp;urllink=www%2Eticketfly%2Ecom%2Fpurchase%2Fevent%2F1687383' target='_blank'&gt;buy tickets&lt;/a&gt;&lt;/em&gt;&lt;/font&gt;&lt;p&gt;</v>
      </c>
      <c r="V788" s="95" t="str">
        <f t="shared" si="175"/>
        <v>&amp;#149; Joshua Hedley (&lt;em&gt;Mr. Jukebox&lt;/em&gt; record release show) - &lt;b&gt;&lt;a href='unionstage.php' title='list by venue'&gt;Union Stage&lt;/a&gt; [740 Water Street SW, Washington, DC 20024]&lt;/b&gt;  - &lt;font color='#005500'&gt;&lt;b&gt;NEW!&lt;/b&gt;&lt;/font&gt;&lt;br&gt;</v>
      </c>
      <c r="X788" s="9">
        <v>1687383</v>
      </c>
      <c r="AE788" s="92" t="str">
        <f t="shared" si="176"/>
        <v>Friday, 21 September 2018      [&lt;a name='20180921' href='#20180921'&gt;link to this day&lt;/a&gt;]</v>
      </c>
      <c r="AF788" s="96" t="str">
        <f t="shared" si="177"/>
        <v>&lt;a name='20180921'&gt;&lt;b&gt;Friday, 21 September 2018: Joshua Hedley (&lt;em&gt;Mr. Jukebox&lt;/em&gt; record release show) - &lt;a href='unionstage.php' title='list by venue'&gt;Union Stage&lt;/a&gt; [740 Water Street SW, Washington, DC 20024]&lt;/b&gt;&lt;/a&gt;&lt;br&gt;</v>
      </c>
      <c r="AG788" s="97">
        <f t="shared" si="178"/>
        <v>2018</v>
      </c>
      <c r="AH788" s="97" t="str">
        <f t="shared" si="179"/>
        <v>09</v>
      </c>
      <c r="AI788" s="97">
        <f t="shared" si="180"/>
        <v>21</v>
      </c>
      <c r="AJ788" s="97" t="str">
        <f t="shared" si="181"/>
        <v>20180921</v>
      </c>
    </row>
    <row r="789" spans="4:36" ht="12" customHeight="1" x14ac:dyDescent="0.15">
      <c r="D789" s="110">
        <v>43185</v>
      </c>
      <c r="E789" s="9" t="s">
        <v>795</v>
      </c>
      <c r="F789" s="86" t="str">
        <f t="shared" si="169"/>
        <v>Friday</v>
      </c>
      <c r="G789" s="91">
        <v>43364</v>
      </c>
      <c r="H789" s="92" t="str">
        <f>VLOOKUP(MONTH(G789),VLOOKUP!$W$1:$X$24,2)</f>
        <v>September</v>
      </c>
      <c r="I789" s="92" t="str">
        <f t="shared" si="170"/>
        <v>Friday, 21 September 2018</v>
      </c>
      <c r="J789" s="90" t="s">
        <v>432</v>
      </c>
      <c r="L789" s="86" t="str">
        <f t="shared" si="171"/>
        <v>&lt;a href='warner.php' title='list by venue'&gt;Warner Theatre&lt;/a&gt;</v>
      </c>
      <c r="M789" s="86" t="str">
        <f t="shared" si="172"/>
        <v>Lost 80s Live</v>
      </c>
      <c r="N789" s="86" t="str">
        <f>VLOOKUP(J789,VLOOKUP!$A$2:$S$54,19,FALSE)&amp;J789&amp;"&lt;/a&gt;"</f>
        <v>&lt;a href='warner.php' title='list by venue'&gt;Warner Theatre&lt;/a&gt;</v>
      </c>
      <c r="O789" s="9" t="s">
        <v>2675</v>
      </c>
      <c r="S789" s="95" t="str">
        <f t="shared" si="173"/>
        <v>Lost 80s Live</v>
      </c>
      <c r="T789" s="86" t="str">
        <f t="shared" si="174"/>
        <v>&amp;#149; Lost 80s Live - &lt;b&gt;&lt;a href='warner.php' title='list by venue'&gt;Warner Theatre&lt;/a&gt;&lt;/b&gt; &lt;br&gt;</v>
      </c>
      <c r="U789" s="86" t="str">
        <f>IF(ISBLANK(G789),"","&amp;#149; "&amp;IF(ISBLANK(C789),"","&lt;S&gt;")&amp;I789&amp;IF(ISBLANK(A789),""," - &lt;a href='recommended.php#"&amp;AJ789&amp;"'&gt;&lt;b&gt;&lt;em&gt;&lt;font color='#9C004D'&gt;RECOMMENDED&lt;/font&gt;&lt;/em&gt;&lt;/b&gt;&lt;/a&gt;")&amp;" - "&amp;M789&amp;IF(ISBLANK(K789),K789," - &lt;b&gt;"&amp;K789&amp;"&lt;/b&gt; ")&amp;IF(B789="Sold Out"," - &lt;font color='#000099'&gt;&lt;b&gt;&lt;I&gt;sold out&lt;/I&gt;&lt;/b&gt;&lt;/font&gt;","")&amp;IF(ISBLANK(C789),"","&lt;/S&gt; &lt;b&gt;"&amp;C789&amp;"&lt;/b&gt;")&amp;"&lt;p&gt;")</f>
        <v>&amp;#149; Friday, 21 September 2018 - Lost 80s Live&lt;p&gt;</v>
      </c>
      <c r="V789" s="95" t="str">
        <f t="shared" si="175"/>
        <v>&amp;#149; Lost 80s Live - &lt;b&gt;&lt;a href='warner.php' title='list by venue'&gt;Warner Theatre&lt;/a&gt;&lt;/b&gt;  - &lt;font color='#005500'&gt;&lt;b&gt;NEW!&lt;/b&gt;&lt;/font&gt;&lt;br&gt;</v>
      </c>
      <c r="AE789" s="92" t="str">
        <f t="shared" si="176"/>
        <v>Friday, 21 September 2018      [&lt;a name='20180921' href='#20180921'&gt;link to this day&lt;/a&gt;]</v>
      </c>
      <c r="AF789" s="96" t="str">
        <f t="shared" si="177"/>
        <v>&lt;a name='20180921'&gt;&lt;b&gt;Friday, 21 September 2018: Lost 80s Live - &lt;a href='warner.php' title='list by venue'&gt;Warner Theatre&lt;/a&gt;&lt;/b&gt;&lt;/a&gt;&lt;br&gt;</v>
      </c>
      <c r="AG789" s="97">
        <f t="shared" si="178"/>
        <v>2018</v>
      </c>
      <c r="AH789" s="97" t="str">
        <f t="shared" si="179"/>
        <v>09</v>
      </c>
      <c r="AI789" s="97">
        <f t="shared" si="180"/>
        <v>21</v>
      </c>
      <c r="AJ789" s="97" t="str">
        <f t="shared" si="181"/>
        <v>20180921</v>
      </c>
    </row>
    <row r="790" spans="4:36" ht="12" customHeight="1" x14ac:dyDescent="0.15">
      <c r="D790" s="110">
        <v>43242</v>
      </c>
      <c r="E790" s="9" t="s">
        <v>795</v>
      </c>
      <c r="F790" s="86" t="str">
        <f t="shared" si="169"/>
        <v>Saturday</v>
      </c>
      <c r="G790" s="91">
        <v>43365</v>
      </c>
      <c r="H790" s="92" t="str">
        <f>VLOOKUP(MONTH(G790),VLOOKUP!$W$1:$X$24,2)</f>
        <v>September</v>
      </c>
      <c r="I790" s="92" t="str">
        <f t="shared" si="170"/>
        <v>Saturday, 22 September 2018</v>
      </c>
      <c r="J790" s="90" t="s">
        <v>258</v>
      </c>
      <c r="L790" s="86" t="str">
        <f t="shared" si="171"/>
        <v>&lt;a href='930.php' title='list by venue'&gt;9:30 Club&lt;/a&gt;</v>
      </c>
      <c r="M790" s="86" t="str">
        <f t="shared" si="172"/>
        <v>Owl City and Matthew Thiessen &amp;amp; the Earthquakes</v>
      </c>
      <c r="N790" s="86" t="str">
        <f>VLOOKUP(J790,VLOOKUP!$A$2:$S$54,19,FALSE)&amp;J790&amp;"&lt;/a&gt;"</f>
        <v>&lt;a href='930.php' title='list by venue'&gt;9:30 Club&lt;/a&gt;</v>
      </c>
      <c r="O790" s="9" t="s">
        <v>3094</v>
      </c>
      <c r="P790" s="9" t="s">
        <v>3095</v>
      </c>
      <c r="S790" s="95" t="str">
        <f t="shared" si="173"/>
        <v>Owl City</v>
      </c>
      <c r="T790" s="86" t="str">
        <f t="shared" si="174"/>
        <v>&amp;#149; Owl City and Matthew Thiessen &amp;amp; the Earthquakes - &lt;b&gt;&lt;a href='930.php' title='list by venue'&gt;9:30 Club&lt;/a&gt;&lt;/b&gt; &lt;br&gt;</v>
      </c>
      <c r="U790" s="112" t="str">
        <f>IF(ISBLANK(G790),"","&amp;#149; "&amp;IF(ISBLANK(C790),"","&lt;S&gt;")&amp;I790&amp;IF(ISBLANK(A790),""," - &lt;a href='recommended.php#"&amp;AJ790&amp;"'&gt;&lt;b&gt;&lt;em&gt;&lt;font color='#9C004D'&gt;RECOMMENDED&lt;/font&gt;&lt;/em&gt;&lt;/b&gt;&lt;/a&gt;")&amp;" - "&amp;M790&amp;IF(ISBLANK(K790),K790," - &lt;b&gt;"&amp;K790&amp;"&lt;/b&gt; ")&amp;IF(B790="Sold Out"," - &lt;font color='#000099'&gt;&lt;b&gt;&lt;I&gt;sold out&lt;/I&gt;&lt;/b&gt;&lt;/font&gt;"," - &lt;font color='#728C00'&gt;&lt;em&gt;&lt;a href='http://www.shareasale.com/r.cfm?u=529909&amp;b=234786&amp;m=27601&amp;afftrack=&amp;urllink=www%2Eticketfly%2Ecom%2Fpurchase%2Fevent%2F"&amp;X790&amp;"' target='_blank'&gt;buy tickets&lt;/a&gt;&lt;/em&gt;&lt;/font&gt;")&amp;IF(ISBLANK(C790),"","&lt;/S&gt; &lt;b&gt;"&amp;C790&amp;"&lt;/b&gt;")&amp;"&lt;p&gt;")</f>
        <v>&amp;#149; Saturday, 22 September 2018 - Owl City and Matthew Thiessen &amp;amp; the Earthquakes - &lt;font color='#728C00'&gt;&lt;em&gt;&lt;a href='http://www.shareasale.com/r.cfm?u=529909&amp;b=234786&amp;m=27601&amp;afftrack=&amp;urllink=www%2Eticketfly%2Ecom%2Fpurchase%2Fevent%2F1678412' target='_blank'&gt;buy tickets&lt;/a&gt;&lt;/em&gt;&lt;/font&gt;&lt;p&gt;</v>
      </c>
      <c r="V790" s="95" t="str">
        <f t="shared" si="175"/>
        <v>&amp;#149; Owl City and Matthew Thiessen &amp;amp; the Earthquakes - &lt;b&gt;&lt;a href='930.php' title='list by venue'&gt;9:30 Club&lt;/a&gt;&lt;/b&gt;  - &lt;font color='#005500'&gt;&lt;b&gt;NEW!&lt;/b&gt;&lt;/font&gt;&lt;br&gt;</v>
      </c>
      <c r="W790" s="90" t="s">
        <v>221</v>
      </c>
      <c r="X790" s="90">
        <v>1678412</v>
      </c>
      <c r="AE790" s="92" t="str">
        <f t="shared" si="176"/>
        <v>Saturday, 22 September 2018      [&lt;a name='20180922' href='#20180922'&gt;link to this day&lt;/a&gt;]</v>
      </c>
      <c r="AF790" s="96" t="str">
        <f t="shared" si="177"/>
        <v>&lt;a name='20180922'&gt;&lt;b&gt;Saturday, 22 September 2018: Owl City and Matthew Thiessen &amp;amp; the Earthquakes - &lt;a href='930.php' title='list by venue'&gt;9:30 Club&lt;/a&gt;&lt;/b&gt;&lt;/a&gt;&lt;br&gt;</v>
      </c>
      <c r="AG790" s="97">
        <f t="shared" si="178"/>
        <v>2018</v>
      </c>
      <c r="AH790" s="97" t="str">
        <f t="shared" si="179"/>
        <v>09</v>
      </c>
      <c r="AI790" s="97">
        <f t="shared" si="180"/>
        <v>22</v>
      </c>
      <c r="AJ790" s="97" t="str">
        <f t="shared" si="181"/>
        <v>20180922</v>
      </c>
    </row>
    <row r="791" spans="4:36" ht="12" customHeight="1" x14ac:dyDescent="0.15">
      <c r="D791" s="110">
        <v>43289</v>
      </c>
      <c r="E791" s="9" t="s">
        <v>795</v>
      </c>
      <c r="F791" s="86" t="str">
        <f t="shared" si="169"/>
        <v>Saturday</v>
      </c>
      <c r="G791" s="91">
        <v>43365</v>
      </c>
      <c r="H791" s="92" t="str">
        <f>VLOOKUP(MONTH(G791),VLOOKUP!$W$1:$X$24,2)</f>
        <v>September</v>
      </c>
      <c r="I791" s="92" t="str">
        <f t="shared" si="170"/>
        <v>Saturday, 22 September 2018</v>
      </c>
      <c r="J791" s="107" t="s">
        <v>453</v>
      </c>
      <c r="K791" s="106"/>
      <c r="L791" s="86" t="str">
        <f t="shared" si="171"/>
        <v>&lt;a href='bmss.php' title='list by venue'&gt;Baltimore SoundStage&lt;/a&gt;</v>
      </c>
      <c r="M791" s="86" t="str">
        <f t="shared" si="172"/>
        <v>Cherub and Maddy O'Neal</v>
      </c>
      <c r="N791" s="86" t="str">
        <f>VLOOKUP(J791,VLOOKUP!$A$2:$S$54,19,FALSE)&amp;J791&amp;"&lt;/a&gt;"</f>
        <v>&lt;a href='bmss.php' title='list by venue'&gt;Baltimore SoundStage&lt;/a&gt;</v>
      </c>
      <c r="O791" s="3" t="s">
        <v>3541</v>
      </c>
      <c r="P791" s="3" t="s">
        <v>3542</v>
      </c>
      <c r="Q791" s="107"/>
      <c r="R791" s="107"/>
      <c r="S791" s="95" t="str">
        <f t="shared" si="173"/>
        <v>Cherub</v>
      </c>
      <c r="T791" s="86" t="str">
        <f t="shared" si="174"/>
        <v>&amp;#149; Cherub and Maddy O'Neal - &lt;b&gt;&lt;a href='bmss.php' title='list by venue'&gt;Baltimore SoundStage&lt;/a&gt;&lt;/b&gt; &lt;br&gt;</v>
      </c>
      <c r="U791" s="86" t="str">
        <f>IF(ISBLANK(G791),"","&amp;#149; "&amp;IF(ISBLANK(C791),"","&lt;S&gt;")&amp;I791&amp;IF(ISBLANK(A791),""," - &lt;a href='recommended.php#"&amp;AJ791&amp;"'&gt;&lt;b&gt;&lt;em&gt;&lt;font color='#9C004D'&gt;RECOMMENDED&lt;/font&gt;&lt;/em&gt;&lt;/b&gt;&lt;/a&gt;")&amp;" - "&amp;M791&amp;IF(ISBLANK(K791),K791," - &lt;b&gt;"&amp;K791&amp;"&lt;/b&gt; ")&amp;IF(B791="Sold Out"," - &lt;font color='#000099'&gt;&lt;b&gt;&lt;I&gt;sold out&lt;/I&gt;&lt;/b&gt;&lt;/font&gt;","")&amp;IF(ISBLANK(C791),"","&lt;/S&gt; &lt;b&gt;"&amp;C791&amp;"&lt;/b&gt;")&amp;"&lt;p&gt;")</f>
        <v>&amp;#149; Saturday, 22 September 2018 - Cherub and Maddy O'Neal&lt;p&gt;</v>
      </c>
      <c r="V791" s="95" t="str">
        <f t="shared" si="175"/>
        <v>&amp;#149; Cherub and Maddy O'Neal - &lt;b&gt;&lt;a href='bmss.php' title='list by venue'&gt;Baltimore SoundStage&lt;/a&gt;&lt;/b&gt;  - &lt;font color='#005500'&gt;&lt;b&gt;NEW!&lt;/b&gt;&lt;/font&gt;&lt;br&gt;</v>
      </c>
      <c r="W791" s="90" t="s">
        <v>282</v>
      </c>
      <c r="Z791" s="172">
        <v>0.875</v>
      </c>
      <c r="AE791" s="92" t="str">
        <f t="shared" si="176"/>
        <v>Saturday, 22 September 2018      [&lt;a name='20180922' href='#20180922'&gt;link to this day&lt;/a&gt;]</v>
      </c>
      <c r="AF791" s="96" t="str">
        <f t="shared" si="177"/>
        <v>&lt;a name='20180922'&gt;&lt;b&gt;Saturday, 22 September 2018: Cherub and Maddy O'Neal - &lt;a href='bmss.php' title='list by venue'&gt;Baltimore SoundStage&lt;/a&gt;&lt;/b&gt;&lt;/a&gt;&lt;br&gt;</v>
      </c>
      <c r="AG791" s="97">
        <f t="shared" si="178"/>
        <v>2018</v>
      </c>
      <c r="AH791" s="97" t="str">
        <f t="shared" si="179"/>
        <v>09</v>
      </c>
      <c r="AI791" s="97">
        <f t="shared" si="180"/>
        <v>22</v>
      </c>
      <c r="AJ791" s="97" t="str">
        <f t="shared" si="181"/>
        <v>20180922</v>
      </c>
    </row>
    <row r="792" spans="4:36" ht="12" customHeight="1" x14ac:dyDescent="0.15">
      <c r="D792" s="110">
        <v>43223</v>
      </c>
      <c r="E792" s="9" t="s">
        <v>795</v>
      </c>
      <c r="F792" s="86" t="str">
        <f t="shared" si="169"/>
        <v>Saturday</v>
      </c>
      <c r="G792" s="91">
        <v>43365</v>
      </c>
      <c r="H792" s="92" t="str">
        <f>VLOOKUP(MONTH(G792),VLOOKUP!$W$1:$X$24,2)</f>
        <v>September</v>
      </c>
      <c r="I792" s="92" t="str">
        <f t="shared" si="170"/>
        <v>Saturday, 22 September 2018</v>
      </c>
      <c r="J792" s="90" t="s">
        <v>674</v>
      </c>
      <c r="K792" s="90" t="s">
        <v>454</v>
      </c>
      <c r="L792" s="86" t="str">
        <f t="shared" si="171"/>
        <v>&lt;a href='bluesalley.php' title='list by venue'&gt;Blues Alley&lt;/a&gt; (Two shows)</v>
      </c>
      <c r="M792" s="86" t="str">
        <f t="shared" si="172"/>
        <v>Mike Stern - Dennis Chambers with Bob Franceschini &amp;amp; Tom Kennedy</v>
      </c>
      <c r="N792" s="86" t="str">
        <f>VLOOKUP(J792,VLOOKUP!$A$2:$S$54,19,FALSE)&amp;J792&amp;"&lt;/a&gt;"</f>
        <v>&lt;a href='bluesalley.php' title='list by venue'&gt;Blues Alley&lt;/a&gt;</v>
      </c>
      <c r="O792" s="160" t="s">
        <v>2930</v>
      </c>
      <c r="S792" s="95" t="str">
        <f t="shared" si="173"/>
        <v>Mike Stern - Dennis Chambers with Bob Franceschini &amp;amp; Tom Kennedy</v>
      </c>
      <c r="T792" s="86" t="str">
        <f t="shared" si="174"/>
        <v>&amp;#149; Mike Stern - Dennis Chambers with Bob Franceschini &amp;amp; Tom Kennedy - &lt;b&gt;&lt;a href='bluesalley.php' title='list by venue'&gt;Blues Alley&lt;/a&gt; (Two shows)&lt;/b&gt; &lt;br&gt;</v>
      </c>
      <c r="U792" s="86" t="str">
        <f>IF(ISBLANK(G792),"","&amp;#149; "&amp;IF(ISBLANK(C792),"","&lt;S&gt;")&amp;I792&amp;IF(ISBLANK(A792),""," - &lt;a href='recommended.php#"&amp;AJ792&amp;"'&gt;&lt;b&gt;&lt;em&gt;&lt;font color='#9C004D'&gt;RECOMMENDED&lt;/font&gt;&lt;/em&gt;&lt;/b&gt;&lt;/a&gt;")&amp;" - "&amp;M792&amp;IF(ISBLANK(K792),K792," - &lt;b&gt;"&amp;K792&amp;"&lt;/b&gt; ")&amp;IF(B792="Sold Out"," - &lt;font color='#000099'&gt;&lt;b&gt;&lt;I&gt;sold out&lt;/I&gt;&lt;/b&gt;&lt;/font&gt;","")&amp;IF(ISBLANK(C792),"","&lt;/S&gt; &lt;b&gt;"&amp;C792&amp;"&lt;/b&gt;")&amp;"&lt;p&gt;")</f>
        <v>&amp;#149; Saturday, 22 September 2018 - Mike Stern - Dennis Chambers with Bob Franceschini &amp;amp; Tom Kennedy - &lt;b&gt;Two shows&lt;/b&gt; &lt;p&gt;</v>
      </c>
      <c r="V792" s="95" t="str">
        <f t="shared" si="175"/>
        <v>&amp;#149; Mike Stern - Dennis Chambers with Bob Franceschini &amp;amp; Tom Kennedy - &lt;b&gt;&lt;a href='bluesalley.php' title='list by venue'&gt;Blues Alley&lt;/a&gt; (Two shows)&lt;/b&gt;  - &lt;font color='#005500'&gt;&lt;b&gt;NEW!&lt;/b&gt;&lt;/font&gt;&lt;br&gt;</v>
      </c>
      <c r="W792" s="90" t="s">
        <v>221</v>
      </c>
      <c r="AE792" s="92" t="str">
        <f t="shared" si="176"/>
        <v>Saturday, 22 September 2018      [&lt;a name='20180922' href='#20180922'&gt;link to this day&lt;/a&gt;]</v>
      </c>
      <c r="AF792" s="96" t="str">
        <f t="shared" si="177"/>
        <v>&lt;a name='20180922'&gt;&lt;b&gt;Saturday, 22 September 2018: Mike Stern - Dennis Chambers with Bob Franceschini &amp;amp; Tom Kennedy - &lt;a href='bluesalley.php' title='list by venue'&gt;Blues Alley&lt;/a&gt; (Two shows)&lt;/b&gt;&lt;/a&gt;&lt;br&gt;</v>
      </c>
      <c r="AG792" s="97">
        <f t="shared" si="178"/>
        <v>2018</v>
      </c>
      <c r="AH792" s="97" t="str">
        <f t="shared" si="179"/>
        <v>09</v>
      </c>
      <c r="AI792" s="97">
        <f t="shared" si="180"/>
        <v>22</v>
      </c>
      <c r="AJ792" s="97" t="str">
        <f t="shared" si="181"/>
        <v>20180922</v>
      </c>
    </row>
    <row r="793" spans="4:36" ht="12" customHeight="1" x14ac:dyDescent="0.15">
      <c r="D793" s="110">
        <v>43137</v>
      </c>
      <c r="E793" s="9" t="s">
        <v>795</v>
      </c>
      <c r="F793" s="86" t="str">
        <f t="shared" si="169"/>
        <v>Saturday</v>
      </c>
      <c r="G793" s="91">
        <v>43365</v>
      </c>
      <c r="H793" s="92" t="str">
        <f>VLOOKUP(MONTH(G793),VLOOKUP!$W$1:$X$24,2)</f>
        <v>September</v>
      </c>
      <c r="I793" s="92" t="str">
        <f t="shared" si="170"/>
        <v>Saturday, 22 September 2018</v>
      </c>
      <c r="J793" s="94" t="s">
        <v>2301</v>
      </c>
      <c r="K793" s="9" t="s">
        <v>2513</v>
      </c>
      <c r="L793" s="86" t="str">
        <f t="shared" si="171"/>
        <v>&lt;a href='capitalonearena.php' title='list by venue'&gt;Capital One Arena (formerly Verizon Center)&lt;/a&gt; (Farewell Yellow Brick Road Tour)</v>
      </c>
      <c r="M793" s="86" t="str">
        <f t="shared" si="172"/>
        <v>Elton John</v>
      </c>
      <c r="N793" s="86" t="str">
        <f>VLOOKUP(J793,VLOOKUP!$A$2:$S$54,19,FALSE)&amp;J793&amp;"&lt;/a&gt;"</f>
        <v>&lt;a href='capitalonearena.php' title='list by venue'&gt;Capital One Arena (formerly Verizon Center)&lt;/a&gt;</v>
      </c>
      <c r="O793" s="9" t="s">
        <v>2514</v>
      </c>
      <c r="S793" s="95" t="str">
        <f t="shared" si="173"/>
        <v>Elton John</v>
      </c>
      <c r="T793" s="86" t="str">
        <f t="shared" si="174"/>
        <v>&amp;#149; Elton John - &lt;b&gt;&lt;a href='capitalonearena.php' title='list by venue'&gt;Capital One Arena (formerly Verizon Center)&lt;/a&gt; (Farewell Yellow Brick Road Tour)&lt;/b&gt; &lt;br&gt;</v>
      </c>
      <c r="U793" s="86" t="str">
        <f>IF(ISBLANK(G793),"","&amp;#149; "&amp;IF(ISBLANK(C793),"","&lt;S&gt;")&amp;I793&amp;IF(ISBLANK(A793),""," - &lt;a href='recommended.php#"&amp;AJ793&amp;"'&gt;&lt;b&gt;&lt;em&gt;&lt;font color='#9C004D'&gt;RECOMMENDED&lt;/font&gt;&lt;/em&gt;&lt;/b&gt;&lt;/a&gt;")&amp;" - "&amp;M793&amp;IF(ISBLANK(K793),K793," - &lt;b&gt;"&amp;K793&amp;"&lt;/b&gt; ")&amp;IF(B793="Sold Out"," - &lt;font color='#000099'&gt;&lt;b&gt;&lt;I&gt;sold out&lt;/I&gt;&lt;/b&gt;&lt;/font&gt;","")&amp;IF(ISBLANK(C793),"","&lt;/S&gt; &lt;b&gt;"&amp;C793&amp;"&lt;/b&gt;")&amp;"&lt;p&gt;")</f>
        <v>&amp;#149; Saturday, 22 September 2018 - Elton John - &lt;b&gt;Farewell Yellow Brick Road Tour&lt;/b&gt; &lt;p&gt;</v>
      </c>
      <c r="V793" s="95" t="str">
        <f t="shared" si="175"/>
        <v>&amp;#149; Elton John - &lt;b&gt;&lt;a href='capitalonearena.php' title='list by venue'&gt;Capital One Arena (formerly Verizon Center)&lt;/a&gt; (Farewell Yellow Brick Road Tour)&lt;/b&gt;  - &lt;font color='#005500'&gt;&lt;b&gt;NEW!&lt;/b&gt;&lt;/font&gt;&lt;br&gt;</v>
      </c>
      <c r="AE793" s="92" t="str">
        <f t="shared" si="176"/>
        <v>Saturday, 22 September 2018      [&lt;a name='20180922' href='#20180922'&gt;link to this day&lt;/a&gt;]</v>
      </c>
      <c r="AF793" s="96" t="str">
        <f t="shared" si="177"/>
        <v>&lt;a name='20180922'&gt;&lt;b&gt;Saturday, 22 September 2018: Elton John - &lt;a href='capitalonearena.php' title='list by venue'&gt;Capital One Arena (formerly Verizon Center)&lt;/a&gt; (Farewell Yellow Brick Road Tour)&lt;/b&gt;&lt;/a&gt;&lt;br&gt;</v>
      </c>
      <c r="AG793" s="97">
        <f t="shared" si="178"/>
        <v>2018</v>
      </c>
      <c r="AH793" s="97" t="str">
        <f t="shared" si="179"/>
        <v>09</v>
      </c>
      <c r="AI793" s="97">
        <f t="shared" si="180"/>
        <v>22</v>
      </c>
      <c r="AJ793" s="97" t="str">
        <f t="shared" si="181"/>
        <v>20180922</v>
      </c>
    </row>
    <row r="794" spans="4:36" ht="12" customHeight="1" x14ac:dyDescent="0.15">
      <c r="D794" s="110">
        <v>43276</v>
      </c>
      <c r="E794" s="9" t="s">
        <v>795</v>
      </c>
      <c r="F794" s="86" t="str">
        <f t="shared" si="169"/>
        <v>Saturday</v>
      </c>
      <c r="G794" s="91">
        <v>43365</v>
      </c>
      <c r="H794" s="92" t="str">
        <f>VLOOKUP(MONTH(G794),VLOOKUP!$W$1:$X$24,2)</f>
        <v>September</v>
      </c>
      <c r="I794" s="92" t="str">
        <f t="shared" si="170"/>
        <v>Saturday, 22 September 2018</v>
      </c>
      <c r="J794" s="90" t="s">
        <v>251</v>
      </c>
      <c r="L794" s="86" t="str">
        <f t="shared" si="171"/>
        <v>&lt;a href='constitutionhall.php' title='list by venue'&gt;DAR Constitution Hall&lt;/a&gt;</v>
      </c>
      <c r="M794" s="86" t="str">
        <f t="shared" si="172"/>
        <v>Russell Peters</v>
      </c>
      <c r="N794" s="86" t="str">
        <f>VLOOKUP(J794,VLOOKUP!$A$2:$S$54,19,FALSE)&amp;J794&amp;"&lt;/a&gt;"</f>
        <v>&lt;a href='constitutionhall.php' title='list by venue'&gt;DAR Constitution Hall&lt;/a&gt;</v>
      </c>
      <c r="O794" s="9" t="s">
        <v>3374</v>
      </c>
      <c r="P794" s="94"/>
      <c r="Q794" s="94"/>
      <c r="R794" s="94"/>
      <c r="S794" s="95" t="str">
        <f t="shared" si="173"/>
        <v>Russell Peters</v>
      </c>
      <c r="T794" s="86" t="str">
        <f t="shared" si="174"/>
        <v>&amp;#149; Russell Peters - &lt;b&gt;&lt;a href='constitutionhall.php' title='list by venue'&gt;DAR Constitution Hall&lt;/a&gt;&lt;/b&gt; &lt;br&gt;</v>
      </c>
      <c r="U794" s="86" t="str">
        <f>IF(ISBLANK(G794),"","&amp;#149; "&amp;IF(ISBLANK(C794),"","&lt;S&gt;")&amp;I794&amp;IF(ISBLANK(A794),""," - &lt;a href='recommended.php#"&amp;AJ794&amp;"'&gt;&lt;b&gt;&lt;em&gt;&lt;font color='#9C004D'&gt;RECOMMENDED&lt;/font&gt;&lt;/em&gt;&lt;/b&gt;&lt;/a&gt;")&amp;" - "&amp;M794&amp;IF(ISBLANK(K794),K794," - &lt;b&gt;"&amp;K794&amp;"&lt;/b&gt; ")&amp;IF(B794="Sold Out"," - &lt;font color='#000099'&gt;&lt;b&gt;&lt;I&gt;sold out&lt;/I&gt;&lt;/b&gt;&lt;/font&gt;","")&amp;IF(ISBLANK(C794),"","&lt;/S&gt; &lt;b&gt;"&amp;C794&amp;"&lt;/b&gt;")&amp;"&lt;p&gt;")</f>
        <v>&amp;#149; Saturday, 22 September 2018 - Russell Peters&lt;p&gt;</v>
      </c>
      <c r="V794" s="95" t="str">
        <f t="shared" si="175"/>
        <v>&amp;#149; Russell Peters - &lt;b&gt;&lt;a href='constitutionhall.php' title='list by venue'&gt;DAR Constitution Hall&lt;/a&gt;&lt;/b&gt;  - &lt;font color='#005500'&gt;&lt;b&gt;NEW!&lt;/b&gt;&lt;/font&gt;&lt;br&gt;</v>
      </c>
      <c r="AE794" s="92" t="str">
        <f t="shared" si="176"/>
        <v>Saturday, 22 September 2018      [&lt;a name='20180922' href='#20180922'&gt;link to this day&lt;/a&gt;]</v>
      </c>
      <c r="AF794" s="96" t="str">
        <f t="shared" si="177"/>
        <v>&lt;a name='20180922'&gt;&lt;b&gt;Saturday, 22 September 2018: Russell Peters - &lt;a href='constitutionhall.php' title='list by venue'&gt;DAR Constitution Hall&lt;/a&gt;&lt;/b&gt;&lt;/a&gt;&lt;br&gt;</v>
      </c>
      <c r="AG794" s="97">
        <f t="shared" si="178"/>
        <v>2018</v>
      </c>
      <c r="AH794" s="97" t="str">
        <f t="shared" si="179"/>
        <v>09</v>
      </c>
      <c r="AI794" s="97">
        <f t="shared" si="180"/>
        <v>22</v>
      </c>
      <c r="AJ794" s="97" t="str">
        <f t="shared" si="181"/>
        <v>20180922</v>
      </c>
    </row>
    <row r="795" spans="4:36" ht="12" customHeight="1" x14ac:dyDescent="0.15">
      <c r="D795" s="110">
        <v>43240</v>
      </c>
      <c r="E795" s="9" t="s">
        <v>795</v>
      </c>
      <c r="F795" s="86" t="str">
        <f t="shared" si="169"/>
        <v>Saturday</v>
      </c>
      <c r="G795" s="91">
        <v>43365</v>
      </c>
      <c r="H795" s="92" t="str">
        <f>VLOOKUP(MONTH(G795),VLOOKUP!$W$1:$X$24,2)</f>
        <v>September</v>
      </c>
      <c r="I795" s="92" t="str">
        <f t="shared" si="170"/>
        <v>Saturday, 22 September 2018</v>
      </c>
      <c r="J795" s="90" t="s">
        <v>484</v>
      </c>
      <c r="L795" s="86" t="str">
        <f t="shared" si="171"/>
        <v>&lt;a href='dc9.php' title='list by venue'&gt;DC9&lt;/a&gt;</v>
      </c>
      <c r="M795" s="86" t="str">
        <f t="shared" si="172"/>
        <v>Mystic Braves, the Creation Factory, and the Beginners Mynd</v>
      </c>
      <c r="N795" s="86" t="str">
        <f>VLOOKUP(J795,VLOOKUP!$A$2:$S$54,19,FALSE)&amp;J795&amp;"&lt;/a&gt;"</f>
        <v>&lt;a href='dc9.php' title='list by venue'&gt;DC9&lt;/a&gt;</v>
      </c>
      <c r="O795" s="4" t="s">
        <v>2080</v>
      </c>
      <c r="P795" s="4" t="s">
        <v>2081</v>
      </c>
      <c r="Q795" s="4" t="s">
        <v>3190</v>
      </c>
      <c r="R795" s="94"/>
      <c r="S795" s="95" t="str">
        <f t="shared" si="173"/>
        <v>Mystic Braves</v>
      </c>
      <c r="T795" s="86" t="str">
        <f t="shared" si="174"/>
        <v>&amp;#149; Mystic Braves, the Creation Factory, and the Beginners Mynd - &lt;b&gt;&lt;a href='dc9.php' title='list by venue'&gt;DC9&lt;/a&gt;&lt;/b&gt; &lt;br&gt;</v>
      </c>
      <c r="U795" s="112" t="str">
        <f>IF(ISBLANK(G795),"","&amp;#149; "&amp;IF(ISBLANK(C795),"","&lt;S&gt;")&amp;I795&amp;IF(ISBLANK(A795),""," - &lt;a href='recommended.php#"&amp;AJ795&amp;"'&gt;&lt;b&gt;&lt;em&gt;&lt;font color='#9C004D'&gt;RECOMMENDED&lt;/font&gt;&lt;/em&gt;&lt;/b&gt;&lt;/a&gt;")&amp;" - "&amp;M795&amp;IF(ISBLANK(K795),K795," - &lt;b&gt;"&amp;K795&amp;"&lt;/b&gt; ")&amp;IF(B795="Sold Out"," - &lt;font color='#000099'&gt;&lt;b&gt;&lt;I&gt;sold out&lt;/I&gt;&lt;/b&gt;&lt;/font&gt;"," - &lt;font color='#728C00'&gt;&lt;em&gt;&lt;a href='http://www.shareasale.com/r.cfm?u=529909&amp;b=234786&amp;m=27601&amp;afftrack=&amp;urllink=www%2Eticketfly%2Ecom%2Fpurchase%2Fevent%2F"&amp;X795&amp;"' target='_blank'&gt;buy tickets&lt;/a&gt;&lt;/em&gt;&lt;/font&gt;")&amp;IF(ISBLANK(C795),"","&lt;/S&gt; &lt;b&gt;"&amp;C795&amp;"&lt;/b&gt;")&amp;"&lt;p&gt;")</f>
        <v>&amp;#149; Saturday, 22 September 2018 - Mystic Braves, the Creation Factory, and the Beginners Mynd - &lt;font color='#728C00'&gt;&lt;em&gt;&lt;a href='http://www.shareasale.com/r.cfm?u=529909&amp;b=234786&amp;m=27601&amp;afftrack=&amp;urllink=www%2Eticketfly%2Ecom%2Fpurchase%2Fevent%2F1699266' target='_blank'&gt;buy tickets&lt;/a&gt;&lt;/em&gt;&lt;/font&gt;&lt;p&gt;</v>
      </c>
      <c r="V795" s="95" t="str">
        <f t="shared" si="175"/>
        <v>&amp;#149; Mystic Braves, the Creation Factory, and the Beginners Mynd - &lt;b&gt;&lt;a href='dc9.php' title='list by venue'&gt;DC9&lt;/a&gt;&lt;/b&gt;  - &lt;font color='#005500'&gt;&lt;b&gt;NEW!&lt;/b&gt;&lt;/font&gt;&lt;br&gt;</v>
      </c>
      <c r="X795" s="90">
        <v>1699266</v>
      </c>
      <c r="AE795" s="92" t="str">
        <f t="shared" si="176"/>
        <v>Saturday, 22 September 2018      [&lt;a name='20180922' href='#20180922'&gt;link to this day&lt;/a&gt;]</v>
      </c>
      <c r="AF795" s="96" t="str">
        <f t="shared" si="177"/>
        <v>&lt;a name='20180922'&gt;&lt;b&gt;Saturday, 22 September 2018: Mystic Braves, the Creation Factory, and the Beginners Mynd - &lt;a href='dc9.php' title='list by venue'&gt;DC9&lt;/a&gt;&lt;/b&gt;&lt;/a&gt;&lt;br&gt;</v>
      </c>
      <c r="AG795" s="97">
        <f t="shared" si="178"/>
        <v>2018</v>
      </c>
      <c r="AH795" s="97" t="str">
        <f t="shared" si="179"/>
        <v>09</v>
      </c>
      <c r="AI795" s="97">
        <f t="shared" si="180"/>
        <v>22</v>
      </c>
      <c r="AJ795" s="97" t="str">
        <f t="shared" si="181"/>
        <v>20180922</v>
      </c>
    </row>
    <row r="796" spans="4:36" ht="12" customHeight="1" x14ac:dyDescent="0.15">
      <c r="D796" s="110">
        <v>43207</v>
      </c>
      <c r="E796" s="9" t="s">
        <v>795</v>
      </c>
      <c r="F796" s="86" t="str">
        <f t="shared" si="169"/>
        <v>Saturday</v>
      </c>
      <c r="G796" s="91">
        <v>43365</v>
      </c>
      <c r="H796" s="92" t="str">
        <f>VLOOKUP(MONTH(G796),VLOOKUP!$W$1:$X$24,2)</f>
        <v>September</v>
      </c>
      <c r="I796" s="92" t="str">
        <f t="shared" si="170"/>
        <v>Saturday, 22 September 2018</v>
      </c>
      <c r="J796" s="90" t="s">
        <v>199</v>
      </c>
      <c r="L796" s="86" t="str">
        <f t="shared" si="171"/>
        <v>&lt;a href='howard.php' title='list by venue'&gt;Howard Theatre&lt;/a&gt;</v>
      </c>
      <c r="M796" s="86" t="str">
        <f t="shared" si="172"/>
        <v>Inna</v>
      </c>
      <c r="N796" s="86" t="str">
        <f>VLOOKUP(J796,VLOOKUP!$A$2:$S$54,19,FALSE)&amp;J796&amp;"&lt;/a&gt;"</f>
        <v>&lt;a href='howard.php' title='list by venue'&gt;Howard Theatre&lt;/a&gt;</v>
      </c>
      <c r="O796" s="9" t="s">
        <v>2751</v>
      </c>
      <c r="S796" s="95" t="str">
        <f t="shared" si="173"/>
        <v>Inna</v>
      </c>
      <c r="T796" s="86" t="str">
        <f t="shared" si="174"/>
        <v>&amp;#149; Inna - &lt;b&gt;&lt;a href='howard.php' title='list by venue'&gt;Howard Theatre&lt;/a&gt;&lt;/b&gt; &lt;br&gt;</v>
      </c>
      <c r="U796" s="86" t="str">
        <f>IF(ISBLANK(G796),"","&amp;#149; "&amp;IF(ISBLANK(C796),"","&lt;S&gt;")&amp;I796&amp;IF(ISBLANK(A796),""," - &lt;a href='recommended.php#"&amp;AJ796&amp;"'&gt;&lt;b&gt;&lt;em&gt;&lt;font color='#9C004D'&gt;RECOMMENDED&lt;/font&gt;&lt;/em&gt;&lt;/b&gt;&lt;/a&gt;")&amp;" - "&amp;M796&amp;IF(ISBLANK(K796),K796," - &lt;b&gt;"&amp;K796&amp;"&lt;/b&gt; ")&amp;IF(B796="Sold Out"," - &lt;font color='#000099'&gt;&lt;b&gt;&lt;I&gt;sold out&lt;/I&gt;&lt;/b&gt;&lt;/font&gt;","")&amp;IF(ISBLANK(C796),"","&lt;/S&gt; &lt;b&gt;"&amp;C796&amp;"&lt;/b&gt;")&amp;"&lt;p&gt;")</f>
        <v>&amp;#149; Saturday, 22 September 2018 - Inna&lt;p&gt;</v>
      </c>
      <c r="V796" s="95" t="str">
        <f t="shared" si="175"/>
        <v>&amp;#149; Inna - &lt;b&gt;&lt;a href='howard.php' title='list by venue'&gt;Howard Theatre&lt;/a&gt;&lt;/b&gt;  - &lt;font color='#005500'&gt;&lt;b&gt;NEW!&lt;/b&gt;&lt;/font&gt;&lt;br&gt;</v>
      </c>
      <c r="AE796" s="92" t="str">
        <f t="shared" si="176"/>
        <v>Saturday, 22 September 2018      [&lt;a name='20180922' href='#20180922'&gt;link to this day&lt;/a&gt;]</v>
      </c>
      <c r="AF796" s="96" t="str">
        <f t="shared" si="177"/>
        <v>&lt;a name='20180922'&gt;&lt;b&gt;Saturday, 22 September 2018: Inna - &lt;a href='howard.php' title='list by venue'&gt;Howard Theatre&lt;/a&gt;&lt;/b&gt;&lt;/a&gt;&lt;br&gt;</v>
      </c>
      <c r="AG796" s="97">
        <f t="shared" si="178"/>
        <v>2018</v>
      </c>
      <c r="AH796" s="97" t="str">
        <f t="shared" si="179"/>
        <v>09</v>
      </c>
      <c r="AI796" s="97">
        <f t="shared" si="180"/>
        <v>22</v>
      </c>
      <c r="AJ796" s="97" t="str">
        <f t="shared" si="181"/>
        <v>20180922</v>
      </c>
    </row>
    <row r="797" spans="4:36" ht="12" customHeight="1" x14ac:dyDescent="0.15">
      <c r="D797" s="110">
        <v>43276</v>
      </c>
      <c r="E797" s="9" t="s">
        <v>795</v>
      </c>
      <c r="F797" s="86" t="str">
        <f t="shared" si="169"/>
        <v>Saturday</v>
      </c>
      <c r="G797" s="91">
        <v>43365</v>
      </c>
      <c r="H797" s="92" t="str">
        <f>VLOOKUP(MONTH(G797),VLOOKUP!$W$1:$X$24,2)</f>
        <v>September</v>
      </c>
      <c r="I797" s="92" t="str">
        <f t="shared" si="170"/>
        <v>Saturday, 22 September 2018</v>
      </c>
      <c r="J797" s="90" t="s">
        <v>217</v>
      </c>
      <c r="K797" s="9" t="s">
        <v>721</v>
      </c>
      <c r="L797" s="86" t="str">
        <f t="shared" si="171"/>
        <v>&lt;a href='jamminjava.php' title='list by venue'&gt;Jammin' Java&lt;/a&gt; (Late show - 10 PM)</v>
      </c>
      <c r="M797" s="86" t="str">
        <f t="shared" si="172"/>
        <v>Family &amp;amp; Friends: Felix Culpa Tour</v>
      </c>
      <c r="N797" s="86" t="str">
        <f>VLOOKUP(J797,VLOOKUP!$A$2:$S$54,19,FALSE)&amp;J797&amp;"&lt;/a&gt;"</f>
        <v>&lt;a href='jamminjava.php' title='list by venue'&gt;Jammin' Java&lt;/a&gt;</v>
      </c>
      <c r="O797" s="9" t="s">
        <v>3270</v>
      </c>
      <c r="S797" s="95" t="str">
        <f t="shared" si="173"/>
        <v>Family &amp;amp; Friends: Felix Culpa Tour</v>
      </c>
      <c r="T797" s="86" t="str">
        <f t="shared" si="174"/>
        <v>&amp;#149; Family &amp;amp; Friends: Felix Culpa Tour - &lt;b&gt;&lt;a href='jamminjava.php' title='list by venue'&gt;Jammin' Java&lt;/a&gt; (Late show - 10 PM)&lt;/b&gt; &lt;br&gt;</v>
      </c>
      <c r="U797" s="112" t="str">
        <f>IF(ISBLANK(G797),"","&amp;#149; "&amp;IF(ISBLANK(C797),"","&lt;S&gt;")&amp;I797&amp;IF(ISBLANK(A797),""," - &lt;a href='recommended.php#"&amp;AJ797&amp;"'&gt;&lt;b&gt;&lt;em&gt;&lt;font color='#9C004D'&gt;RECOMMENDED&lt;/font&gt;&lt;/em&gt;&lt;/b&gt;&lt;/a&gt;")&amp;" - "&amp;M797&amp;IF(ISBLANK(K797),K797," - &lt;b&gt;"&amp;K797&amp;"&lt;/b&gt; ")&amp;IF(B797="Sold Out"," - &lt;font color='#000099'&gt;&lt;b&gt;&lt;I&gt;sold out&lt;/I&gt;&lt;/b&gt;&lt;/font&gt;"," - &lt;font color='#728C00'&gt;&lt;em&gt;&lt;a href='http://www.shareasale.com/r.cfm?u=529909&amp;b=234786&amp;m=27601&amp;afftrack=&amp;urllink=www%2Eticketfly%2Ecom%2Fpurchase%2Fevent%2F"&amp;X797&amp;"' target='_blank'&gt;buy tickets&lt;/a&gt;&lt;/em&gt;&lt;/font&gt;")&amp;IF(ISBLANK(C797),"","&lt;/S&gt; &lt;b&gt;"&amp;C797&amp;"&lt;/b&gt;")&amp;"&lt;p&gt;")</f>
        <v>&amp;#149; Saturday, 22 September 2018 - Family &amp;amp; Friends: Felix Culpa Tour - &lt;b&gt;Late show - 10 PM&lt;/b&gt;  - &lt;font color='#728C00'&gt;&lt;em&gt;&lt;a href='http://www.shareasale.com/r.cfm?u=529909&amp;b=234786&amp;m=27601&amp;afftrack=&amp;urllink=www%2Eticketfly%2Ecom%2Fpurchase%2Fevent%2F1720017' target='_blank'&gt;buy tickets&lt;/a&gt;&lt;/em&gt;&lt;/font&gt;&lt;p&gt;</v>
      </c>
      <c r="V797" s="95" t="str">
        <f t="shared" si="175"/>
        <v>&amp;#149; Family &amp;amp; Friends: Felix Culpa Tour - &lt;b&gt;&lt;a href='jamminjava.php' title='list by venue'&gt;Jammin' Java&lt;/a&gt; (Late show - 10 PM)&lt;/b&gt;  - &lt;font color='#005500'&gt;&lt;b&gt;NEW!&lt;/b&gt;&lt;/font&gt;&lt;br&gt;</v>
      </c>
      <c r="X797" s="90">
        <v>1720017</v>
      </c>
      <c r="AE797" s="92" t="str">
        <f t="shared" si="176"/>
        <v>Saturday, 22 September 2018      [&lt;a name='20180922' href='#20180922'&gt;link to this day&lt;/a&gt;]</v>
      </c>
      <c r="AF797" s="96" t="str">
        <f t="shared" si="177"/>
        <v>&lt;a name='20180922'&gt;&lt;b&gt;Saturday, 22 September 2018: Family &amp;amp; Friends: Felix Culpa Tour - &lt;a href='jamminjava.php' title='list by venue'&gt;Jammin' Java&lt;/a&gt; (Late show - 10 PM)&lt;/b&gt;&lt;/a&gt;&lt;br&gt;</v>
      </c>
      <c r="AG797" s="97">
        <f t="shared" si="178"/>
        <v>2018</v>
      </c>
      <c r="AH797" s="97" t="str">
        <f t="shared" si="179"/>
        <v>09</v>
      </c>
      <c r="AI797" s="97">
        <f t="shared" si="180"/>
        <v>22</v>
      </c>
      <c r="AJ797" s="97" t="str">
        <f t="shared" si="181"/>
        <v>20180922</v>
      </c>
    </row>
    <row r="798" spans="4:36" ht="12" customHeight="1" x14ac:dyDescent="0.15">
      <c r="D798" s="110">
        <v>43276</v>
      </c>
      <c r="E798" s="9" t="s">
        <v>795</v>
      </c>
      <c r="F798" s="86" t="str">
        <f t="shared" si="169"/>
        <v>Saturday</v>
      </c>
      <c r="G798" s="91">
        <v>43365</v>
      </c>
      <c r="H798" s="92" t="str">
        <f>VLOOKUP(MONTH(G798),VLOOKUP!$W$1:$X$24,2)</f>
        <v>September</v>
      </c>
      <c r="I798" s="92" t="str">
        <f t="shared" si="170"/>
        <v>Saturday, 22 September 2018</v>
      </c>
      <c r="J798" s="90" t="s">
        <v>217</v>
      </c>
      <c r="K798" s="9" t="s">
        <v>1399</v>
      </c>
      <c r="L798" s="86" t="str">
        <f t="shared" si="171"/>
        <v>&lt;a href='jamminjava.php' title='list by venue'&gt;Jammin' Java&lt;/a&gt; (Early show - 6:30 PM)</v>
      </c>
      <c r="M798" s="86" t="str">
        <f t="shared" si="172"/>
        <v>Shenandoah Run</v>
      </c>
      <c r="N798" s="86" t="str">
        <f>VLOOKUP(J798,VLOOKUP!$A$2:$S$54,19,FALSE)&amp;J798&amp;"&lt;/a&gt;"</f>
        <v>&lt;a href='jamminjava.php' title='list by venue'&gt;Jammin' Java&lt;/a&gt;</v>
      </c>
      <c r="O798" s="9" t="s">
        <v>1670</v>
      </c>
      <c r="S798" s="95" t="str">
        <f t="shared" si="173"/>
        <v>Shenandoah Run</v>
      </c>
      <c r="T798" s="86" t="str">
        <f t="shared" si="174"/>
        <v>&amp;#149; Shenandoah Run - &lt;b&gt;&lt;a href='jamminjava.php' title='list by venue'&gt;Jammin' Java&lt;/a&gt; (Early show - 6:30 PM)&lt;/b&gt; &lt;br&gt;</v>
      </c>
      <c r="U798" s="112" t="str">
        <f>IF(ISBLANK(G798),"","&amp;#149; "&amp;IF(ISBLANK(C798),"","&lt;S&gt;")&amp;I798&amp;IF(ISBLANK(A798),""," - &lt;a href='recommended.php#"&amp;AJ798&amp;"'&gt;&lt;b&gt;&lt;em&gt;&lt;font color='#9C004D'&gt;RECOMMENDED&lt;/font&gt;&lt;/em&gt;&lt;/b&gt;&lt;/a&gt;")&amp;" - "&amp;M798&amp;IF(ISBLANK(K798),K798," - &lt;b&gt;"&amp;K798&amp;"&lt;/b&gt; ")&amp;IF(B798="Sold Out"," - &lt;font color='#000099'&gt;&lt;b&gt;&lt;I&gt;sold out&lt;/I&gt;&lt;/b&gt;&lt;/font&gt;"," - &lt;font color='#728C00'&gt;&lt;em&gt;&lt;a href='http://www.shareasale.com/r.cfm?u=529909&amp;b=234786&amp;m=27601&amp;afftrack=&amp;urllink=www%2Eticketfly%2Ecom%2Fpurchase%2Fevent%2F"&amp;X798&amp;"' target='_blank'&gt;buy tickets&lt;/a&gt;&lt;/em&gt;&lt;/font&gt;")&amp;IF(ISBLANK(C798),"","&lt;/S&gt; &lt;b&gt;"&amp;C798&amp;"&lt;/b&gt;")&amp;"&lt;p&gt;")</f>
        <v>&amp;#149; Saturday, 22 September 2018 - Shenandoah Run - &lt;b&gt;Early show - 6:30 PM&lt;/b&gt;  - &lt;font color='#728C00'&gt;&lt;em&gt;&lt;a href='http://www.shareasale.com/r.cfm?u=529909&amp;b=234786&amp;m=27601&amp;afftrack=&amp;urllink=www%2Eticketfly%2Ecom%2Fpurchase%2Fevent%2F1708800' target='_blank'&gt;buy tickets&lt;/a&gt;&lt;/em&gt;&lt;/font&gt;&lt;p&gt;</v>
      </c>
      <c r="V798" s="95" t="str">
        <f t="shared" si="175"/>
        <v>&amp;#149; Shenandoah Run - &lt;b&gt;&lt;a href='jamminjava.php' title='list by venue'&gt;Jammin' Java&lt;/a&gt; (Early show - 6:30 PM)&lt;/b&gt;  - &lt;font color='#005500'&gt;&lt;b&gt;NEW!&lt;/b&gt;&lt;/font&gt;&lt;br&gt;</v>
      </c>
      <c r="X798" s="90">
        <v>1708800</v>
      </c>
      <c r="AE798" s="92" t="str">
        <f t="shared" si="176"/>
        <v>Saturday, 22 September 2018      [&lt;a name='20180922' href='#20180922'&gt;link to this day&lt;/a&gt;]</v>
      </c>
      <c r="AF798" s="96" t="str">
        <f t="shared" si="177"/>
        <v>&lt;a name='20180922'&gt;&lt;b&gt;Saturday, 22 September 2018: Shenandoah Run - &lt;a href='jamminjava.php' title='list by venue'&gt;Jammin' Java&lt;/a&gt; (Early show - 6:30 PM)&lt;/b&gt;&lt;/a&gt;&lt;br&gt;</v>
      </c>
      <c r="AG798" s="97">
        <f t="shared" si="178"/>
        <v>2018</v>
      </c>
      <c r="AH798" s="97" t="str">
        <f t="shared" si="179"/>
        <v>09</v>
      </c>
      <c r="AI798" s="97">
        <f t="shared" si="180"/>
        <v>22</v>
      </c>
      <c r="AJ798" s="97" t="str">
        <f t="shared" si="181"/>
        <v>20180922</v>
      </c>
    </row>
    <row r="799" spans="4:36" ht="12" customHeight="1" x14ac:dyDescent="0.15">
      <c r="D799" s="110">
        <v>43276</v>
      </c>
      <c r="E799" s="9" t="s">
        <v>795</v>
      </c>
      <c r="F799" s="86" t="str">
        <f t="shared" si="169"/>
        <v>Saturday</v>
      </c>
      <c r="G799" s="91">
        <v>43365</v>
      </c>
      <c r="H799" s="92" t="str">
        <f>VLOOKUP(MONTH(G799),VLOOKUP!$W$1:$X$24,2)</f>
        <v>September</v>
      </c>
      <c r="I799" s="92" t="str">
        <f t="shared" si="170"/>
        <v>Saturday, 22 September 2018</v>
      </c>
      <c r="J799" s="90" t="s">
        <v>443</v>
      </c>
      <c r="L799" s="86" t="str">
        <f t="shared" si="171"/>
        <v>&lt;a href='mpp.php' title='list by venue'&gt;Merriweather Post Pavilion&lt;/a&gt;</v>
      </c>
      <c r="M799" s="86" t="str">
        <f t="shared" si="172"/>
        <v>&lt;b&gt;Trillectro 2018&lt;/b&gt;: SZA, 2 Chainz, RL Grime, Young Thug, Playboi Carti, The Internet, Smokepurpp, Rico Nasty, Maxo Kream, Sheck Wes, Snoh Aalegra, Rayana Jay, Everyday People, Jungle Fever, Beau Young Prince, Good Intent, Rezt, Innanet James, Soduh, That Feel Good, Joy Club, Skin Valley, Closed Sessions, First Family, Girlaaa, Chicken &amp; Mumbo Sauce, True Laurels, Special Guest: Carnage</v>
      </c>
      <c r="N799" s="86" t="str">
        <f>VLOOKUP(J799,VLOOKUP!$A$2:$S$54,19,FALSE)&amp;J799&amp;"&lt;/a&gt;"</f>
        <v>&lt;a href='mpp.php' title='list by venue'&gt;Merriweather Post Pavilion&lt;/a&gt;</v>
      </c>
      <c r="O799" s="9" t="s">
        <v>3456</v>
      </c>
      <c r="S799" s="95" t="str">
        <f t="shared" si="173"/>
        <v>Trillectro 2018&lt;/b&gt;: SZA, 2 Chainz, RL Grime, Young Thug, Playboi Carti, The Internet, Smokepurpp, Rico Nasty, Maxo Kream, Sheck Wes, Snoh Aalegra, Rayana Jay, Everyday People, Jungle Fever, Beau Young Prince, Good Intent, Rezt, Innanet James, Soduh, That Feel Good, Joy Club, Skin Valley, Closed Sessions, First Family, Girlaaa, Chicken &amp; Mumbo Sauce, True Laurels, Special Guest: Carnage</v>
      </c>
      <c r="T799" s="86" t="str">
        <f t="shared" si="174"/>
        <v>&amp;#149; &lt;b&gt;Trillectro 2018&lt;/b&gt;: SZA, 2 Chainz, RL Grime, Young Thug, Playboi Carti, The Internet, Smokepurpp, Rico Nasty, Maxo Kream, Sheck Wes, Snoh Aalegra, Rayana Jay, Everyday People, Jungle Fever, Beau Young Prince, Good Intent, Rezt, Innanet James, Soduh, That Feel Good, Joy Club, Skin Valley, Closed Sessions, First Family, Girlaaa, Chicken &amp; Mumbo Sauce, True Laurels, Special Guest: Carnage - &lt;b&gt;&lt;a href='mpp.php' title='list by venue'&gt;Merriweather Post Pavilion&lt;/a&gt;&lt;/b&gt; &lt;br&gt;</v>
      </c>
      <c r="U799" s="112" t="str">
        <f>IF(ISBLANK(G799),"","&amp;#149; "&amp;IF(ISBLANK(C799),"","&lt;S&gt;")&amp;I799&amp;IF(ISBLANK(A799),""," - &lt;a href='recommended.php#"&amp;AJ799&amp;"'&gt;&lt;b&gt;&lt;em&gt;&lt;font color='#9C004D'&gt;RECOMMENDED&lt;/font&gt;&lt;/em&gt;&lt;/b&gt;&lt;/a&gt;")&amp;" - "&amp;M799&amp;IF(ISBLANK(K799),K799," - &lt;b&gt;"&amp;K799&amp;"&lt;/b&gt; ")&amp;IF(B799="Sold Out"," - &lt;font color='#000099'&gt;&lt;b&gt;&lt;I&gt;sold out&lt;/I&gt;&lt;/b&gt;&lt;/font&gt;"," - &lt;font color='#728C00'&gt;&lt;em&gt;&lt;a href='http://www.shareasale.com/r.cfm?u=529909&amp;b=234786&amp;m=27601&amp;afftrack=&amp;urllink=www%2Eticketfly%2Ecom%2Fpurchase%2Fevent%2F"&amp;X799&amp;"' target='_blank'&gt;buy tickets&lt;/a&gt;&lt;/em&gt;&lt;/font&gt;")&amp;IF(ISBLANK(C799),"","&lt;/S&gt; &lt;b&gt;"&amp;C799&amp;"&lt;/b&gt;")&amp;"&lt;p&gt;")</f>
        <v>&amp;#149; Saturday, 22 September 2018 - &lt;b&gt;Trillectro 2018&lt;/b&gt;: SZA, 2 Chainz, RL Grime, Young Thug, Playboi Carti, The Internet, Smokepurpp, Rico Nasty, Maxo Kream, Sheck Wes, Snoh Aalegra, Rayana Jay, Everyday People, Jungle Fever, Beau Young Prince, Good Intent, Rezt, Innanet James, Soduh, That Feel Good, Joy Club, Skin Valley, Closed Sessions, First Family, Girlaaa, Chicken &amp; Mumbo Sauce, True Laurels, Special Guest: Carnage - &lt;font color='#728C00'&gt;&lt;em&gt;&lt;a href='http://www.shareasale.com/r.cfm?u=529909&amp;b=234786&amp;m=27601&amp;afftrack=&amp;urllink=www%2Eticketfly%2Ecom%2Fpurchase%2Fevent%2F1718831' target='_blank'&gt;buy tickets&lt;/a&gt;&lt;/em&gt;&lt;/font&gt;&lt;p&gt;</v>
      </c>
      <c r="V799" s="95" t="str">
        <f t="shared" si="175"/>
        <v>&amp;#149; &lt;b&gt;Trillectro 2018&lt;/b&gt;: SZA, 2 Chainz, RL Grime, Young Thug, Playboi Carti, The Internet, Smokepurpp, Rico Nasty, Maxo Kream, Sheck Wes, Snoh Aalegra, Rayana Jay, Everyday People, Jungle Fever, Beau Young Prince, Good Intent, Rezt, Innanet James, Soduh, That Feel Good, Joy Club, Skin Valley, Closed Sessions, First Family, Girlaaa, Chicken &amp; Mumbo Sauce, True Laurels, Special Guest: Carnage - &lt;b&gt;&lt;a href='mpp.php' title='list by venue'&gt;Merriweather Post Pavilion&lt;/a&gt;&lt;/b&gt;  - &lt;font color='#005500'&gt;&lt;b&gt;NEW!&lt;/b&gt;&lt;/font&gt;&lt;br&gt;</v>
      </c>
      <c r="X799" s="9">
        <v>1718831</v>
      </c>
      <c r="AE799" s="92" t="str">
        <f t="shared" si="176"/>
        <v>Saturday, 22 September 2018      [&lt;a name='20180922' href='#20180922'&gt;link to this day&lt;/a&gt;]</v>
      </c>
      <c r="AF799" s="96" t="str">
        <f t="shared" si="177"/>
        <v>&lt;a name='20180922'&gt;&lt;b&gt;Saturday, 22 September 2018: &lt;b&gt;Trillectro 2018&lt;/b&gt;: SZA, 2 Chainz, RL Grime, Young Thug, Playboi Carti, The Internet, Smokepurpp, Rico Nasty, Maxo Kream, Sheck Wes, Snoh Aalegra, Rayana Jay, Everyday People, Jungle Fever, Beau Young Prince, Good Intent, Rezt, Innanet James, Soduh, That Feel Good, Joy Club, Skin Valley, Closed Sessions, First Family, Girlaaa, Chicken &amp; Mumbo Sauce, True Laurels, Special Guest: Carnage - &lt;a href='mpp.php' title='list by venue'&gt;Merriweather Post Pavilion&lt;/a&gt;&lt;/b&gt;&lt;/a&gt;&lt;br&gt;</v>
      </c>
      <c r="AG799" s="97">
        <f t="shared" si="178"/>
        <v>2018</v>
      </c>
      <c r="AH799" s="97" t="str">
        <f t="shared" si="179"/>
        <v>09</v>
      </c>
      <c r="AI799" s="97">
        <f t="shared" si="180"/>
        <v>22</v>
      </c>
      <c r="AJ799" s="97" t="str">
        <f t="shared" si="181"/>
        <v>20180922</v>
      </c>
    </row>
    <row r="800" spans="4:36" ht="12" customHeight="1" x14ac:dyDescent="0.15">
      <c r="D800" s="110">
        <v>43273</v>
      </c>
      <c r="E800" s="9" t="s">
        <v>795</v>
      </c>
      <c r="F800" s="86" t="str">
        <f t="shared" si="169"/>
        <v>Saturday</v>
      </c>
      <c r="G800" s="91">
        <v>43365</v>
      </c>
      <c r="H800" s="92" t="str">
        <f>VLOOKUP(MONTH(G800),VLOOKUP!$W$1:$X$24,2)</f>
        <v>September</v>
      </c>
      <c r="I800" s="92" t="str">
        <f t="shared" si="170"/>
        <v>Saturday, 22 September 2018</v>
      </c>
      <c r="J800" s="94" t="s">
        <v>605</v>
      </c>
      <c r="L800" s="86" t="str">
        <f t="shared" si="171"/>
        <v>&lt;a href='rnrh.php' title='list by venue'&gt;Rock &amp; Roll Hotel&lt;/a&gt;</v>
      </c>
      <c r="M800" s="86" t="str">
        <f t="shared" si="172"/>
        <v>Rooney and Mating Ritual</v>
      </c>
      <c r="N800" s="86" t="str">
        <f>VLOOKUP(J800,VLOOKUP!$A$2:$S$54,19,FALSE)&amp;J800&amp;"&lt;/a&gt;"</f>
        <v>&lt;a href='rnrh.php' title='list by venue'&gt;Rock &amp; Roll Hotel&lt;/a&gt;</v>
      </c>
      <c r="O800" s="9" t="s">
        <v>2060</v>
      </c>
      <c r="P800" s="9" t="s">
        <v>2553</v>
      </c>
      <c r="S800" s="95" t="str">
        <f t="shared" si="173"/>
        <v>Rooney</v>
      </c>
      <c r="T800" s="86" t="str">
        <f t="shared" si="174"/>
        <v>&amp;#149; Rooney and Mating Ritual - &lt;b&gt;&lt;a href='rnrh.php' title='list by venue'&gt;Rock &amp; Roll Hotel&lt;/a&gt;&lt;/b&gt; &lt;br&gt;</v>
      </c>
      <c r="U800" s="112" t="str">
        <f>IF(ISBLANK(G800),"","&amp;#149; "&amp;IF(ISBLANK(C800),"","&lt;S&gt;")&amp;I800&amp;IF(ISBLANK(A800),""," - &lt;a href='recommended.php#"&amp;AJ800&amp;"'&gt;&lt;b&gt;&lt;em&gt;&lt;font color='#9C004D'&gt;RECOMMENDED&lt;/font&gt;&lt;/em&gt;&lt;/b&gt;&lt;/a&gt;")&amp;" - "&amp;M800&amp;IF(ISBLANK(K800),K800," - &lt;b&gt;"&amp;K800&amp;"&lt;/b&gt; ")&amp;IF(B800="Sold Out"," - &lt;font color='#000099'&gt;&lt;b&gt;&lt;I&gt;sold out&lt;/I&gt;&lt;/b&gt;&lt;/font&gt;"," - &lt;font color='#728C00'&gt;&lt;em&gt;&lt;a href='http://www.shareasale.com/r.cfm?u=529909&amp;b=234786&amp;m=27601&amp;afftrack=&amp;urllink=www%2Eticketfly%2Ecom%2Fpurchase%2Fevent%2F"&amp;X800&amp;"' target='_blank'&gt;buy tickets&lt;/a&gt;&lt;/em&gt;&lt;/font&gt;")&amp;IF(ISBLANK(C800),"","&lt;/S&gt; &lt;b&gt;"&amp;C800&amp;"&lt;/b&gt;")&amp;"&lt;p&gt;")</f>
        <v>&amp;#149; Saturday, 22 September 2018 - Rooney and Mating Ritual - &lt;font color='#728C00'&gt;&lt;em&gt;&lt;a href='http://www.shareasale.com/r.cfm?u=529909&amp;b=234786&amp;m=27601&amp;afftrack=&amp;urllink=www%2Eticketfly%2Ecom%2Fpurchase%2Fevent%2F1707161' target='_blank'&gt;buy tickets&lt;/a&gt;&lt;/em&gt;&lt;/font&gt;&lt;p&gt;</v>
      </c>
      <c r="V800" s="95" t="str">
        <f t="shared" si="175"/>
        <v>&amp;#149; Rooney and Mating Ritual - &lt;b&gt;&lt;a href='rnrh.php' title='list by venue'&gt;Rock &amp; Roll Hotel&lt;/a&gt;&lt;/b&gt;  - &lt;font color='#005500'&gt;&lt;b&gt;NEW!&lt;/b&gt;&lt;/font&gt;&lt;br&gt;</v>
      </c>
      <c r="X800" s="9">
        <v>1707161</v>
      </c>
      <c r="AE800" s="92" t="str">
        <f t="shared" si="176"/>
        <v>Saturday, 22 September 2018      [&lt;a name='20180922' href='#20180922'&gt;link to this day&lt;/a&gt;]</v>
      </c>
      <c r="AF800" s="96" t="str">
        <f t="shared" si="177"/>
        <v>&lt;a name='20180922'&gt;&lt;b&gt;Saturday, 22 September 2018: Rooney and Mating Ritual - &lt;a href='rnrh.php' title='list by venue'&gt;Rock &amp; Roll Hotel&lt;/a&gt;&lt;/b&gt;&lt;/a&gt;&lt;br&gt;</v>
      </c>
      <c r="AG800" s="97">
        <f t="shared" si="178"/>
        <v>2018</v>
      </c>
      <c r="AH800" s="97" t="str">
        <f t="shared" si="179"/>
        <v>09</v>
      </c>
      <c r="AI800" s="97">
        <f t="shared" si="180"/>
        <v>22</v>
      </c>
      <c r="AJ800" s="97" t="str">
        <f t="shared" si="181"/>
        <v>20180922</v>
      </c>
    </row>
    <row r="801" spans="4:36" ht="12" customHeight="1" x14ac:dyDescent="0.15">
      <c r="D801" s="110">
        <v>43217</v>
      </c>
      <c r="E801" s="9" t="s">
        <v>795</v>
      </c>
      <c r="F801" s="86" t="str">
        <f t="shared" si="169"/>
        <v>Saturday</v>
      </c>
      <c r="G801" s="91">
        <v>43365</v>
      </c>
      <c r="H801" s="92" t="str">
        <f>VLOOKUP(MONTH(G801),VLOOKUP!$W$1:$X$24,2)</f>
        <v>September</v>
      </c>
      <c r="I801" s="92" t="str">
        <f t="shared" si="170"/>
        <v>Saturday, 22 September 2018</v>
      </c>
      <c r="J801" s="90" t="s">
        <v>654</v>
      </c>
      <c r="K801" s="9" t="s">
        <v>375</v>
      </c>
      <c r="L801" s="86" t="str">
        <f t="shared" si="171"/>
        <v>&lt;a href='strathmore.php' title='list by venue'&gt;Strathmore&lt;/a&gt; (Music Center)</v>
      </c>
      <c r="M801" s="86" t="str">
        <f t="shared" si="172"/>
        <v>BSO: Beethoven Eroica Symphony</v>
      </c>
      <c r="N801" s="86" t="str">
        <f>VLOOKUP(J801,VLOOKUP!$A$2:$S$54,19,FALSE)&amp;J801&amp;"&lt;/a&gt;"</f>
        <v>&lt;a href='strathmore.php' title='list by venue'&gt;Strathmore&lt;/a&gt;</v>
      </c>
      <c r="O801" s="9" t="s">
        <v>2852</v>
      </c>
      <c r="S801" s="95" t="str">
        <f t="shared" si="173"/>
        <v>BSO: Beethoven Eroica Symphony</v>
      </c>
      <c r="T801" s="86" t="str">
        <f t="shared" si="174"/>
        <v>&amp;#149; BSO: Beethoven Eroica Symphony - &lt;b&gt;&lt;a href='strathmore.php' title='list by venue'&gt;Strathmore&lt;/a&gt; (Music Center)&lt;/b&gt; &lt;br&gt;</v>
      </c>
      <c r="U801" s="86" t="str">
        <f>IF(ISBLANK(G801),"","&amp;#149; "&amp;IF(ISBLANK(C801),"","&lt;S&gt;")&amp;I801&amp;IF(ISBLANK(A801),""," - &lt;a href='recommended.php#"&amp;AJ801&amp;"'&gt;&lt;b&gt;&lt;em&gt;&lt;font color='#9C004D'&gt;RECOMMENDED&lt;/font&gt;&lt;/em&gt;&lt;/b&gt;&lt;/a&gt;")&amp;" - "&amp;M801&amp;IF(ISBLANK(K801),K801," - &lt;b&gt;"&amp;K801&amp;"&lt;/b&gt; ")&amp;IF(B801="Sold Out"," - &lt;font color='#000099'&gt;&lt;b&gt;&lt;I&gt;sold out&lt;/I&gt;&lt;/b&gt;&lt;/font&gt;","")&amp;IF(ISBLANK(C801),"","&lt;/S&gt; &lt;b&gt;"&amp;C801&amp;"&lt;/b&gt;")&amp;"&lt;p&gt;")</f>
        <v>&amp;#149; Saturday, 22 September 2018 - BSO: Beethoven Eroica Symphony - &lt;b&gt;Music Center&lt;/b&gt; &lt;p&gt;</v>
      </c>
      <c r="V801" s="95" t="str">
        <f t="shared" si="175"/>
        <v>&amp;#149; BSO: Beethoven Eroica Symphony - &lt;b&gt;&lt;a href='strathmore.php' title='list by venue'&gt;Strathmore&lt;/a&gt; (Music Center)&lt;/b&gt;  - &lt;font color='#005500'&gt;&lt;b&gt;NEW!&lt;/b&gt;&lt;/font&gt;&lt;br&gt;</v>
      </c>
      <c r="AE801" s="92" t="str">
        <f t="shared" si="176"/>
        <v>Saturday, 22 September 2018      [&lt;a name='20180922' href='#20180922'&gt;link to this day&lt;/a&gt;]</v>
      </c>
      <c r="AF801" s="96" t="str">
        <f t="shared" si="177"/>
        <v>&lt;a name='20180922'&gt;&lt;b&gt;Saturday, 22 September 2018: BSO: Beethoven Eroica Symphony - &lt;a href='strathmore.php' title='list by venue'&gt;Strathmore&lt;/a&gt; (Music Center)&lt;/b&gt;&lt;/a&gt;&lt;br&gt;</v>
      </c>
      <c r="AG801" s="97">
        <f t="shared" si="178"/>
        <v>2018</v>
      </c>
      <c r="AH801" s="97" t="str">
        <f t="shared" si="179"/>
        <v>09</v>
      </c>
      <c r="AI801" s="97">
        <f t="shared" si="180"/>
        <v>22</v>
      </c>
      <c r="AJ801" s="97" t="str">
        <f t="shared" si="181"/>
        <v>20180922</v>
      </c>
    </row>
    <row r="802" spans="4:36" ht="12" customHeight="1" x14ac:dyDescent="0.15">
      <c r="D802" s="110">
        <v>43207</v>
      </c>
      <c r="E802" s="9" t="s">
        <v>795</v>
      </c>
      <c r="F802" s="86" t="str">
        <f t="shared" si="169"/>
        <v>Saturday</v>
      </c>
      <c r="G802" s="91">
        <v>43365</v>
      </c>
      <c r="H802" s="92" t="str">
        <f>VLOOKUP(MONTH(G802),VLOOKUP!$W$1:$X$24,2)</f>
        <v>September</v>
      </c>
      <c r="I802" s="92" t="str">
        <f t="shared" si="170"/>
        <v>Saturday, 22 September 2018</v>
      </c>
      <c r="J802" s="94" t="s">
        <v>200</v>
      </c>
      <c r="L802" s="86" t="str">
        <f t="shared" si="171"/>
        <v>&lt;a href='hamilton.php' title='list by venue'&gt;the Hamilton&lt;/a&gt;</v>
      </c>
      <c r="M802" s="86" t="str">
        <f t="shared" si="172"/>
        <v>the Young Dubliners</v>
      </c>
      <c r="N802" s="86" t="str">
        <f>VLOOKUP(J802,VLOOKUP!$A$2:$S$54,19,FALSE)&amp;J802&amp;"&lt;/a&gt;"</f>
        <v>&lt;a href='hamilton.php' title='list by venue'&gt;the Hamilton&lt;/a&gt;</v>
      </c>
      <c r="O802" s="4" t="s">
        <v>2048</v>
      </c>
      <c r="S802" s="95" t="str">
        <f t="shared" si="173"/>
        <v>Young Dubliners</v>
      </c>
      <c r="T802" s="86" t="str">
        <f t="shared" si="174"/>
        <v>&amp;#149; the Young Dubliners - &lt;b&gt;&lt;a href='hamilton.php' title='list by venue'&gt;the Hamilton&lt;/a&gt;&lt;/b&gt; &lt;br&gt;</v>
      </c>
      <c r="U802" s="112" t="str">
        <f>IF(ISBLANK(G802),"","&amp;#149; "&amp;IF(ISBLANK(C802),"","&lt;S&gt;")&amp;I802&amp;IF(ISBLANK(A802),""," - &lt;a href='recommended.php#"&amp;AJ802&amp;"'&gt;&lt;b&gt;&lt;em&gt;&lt;font color='#9C004D'&gt;RECOMMENDED&lt;/font&gt;&lt;/em&gt;&lt;/b&gt;&lt;/a&gt;")&amp;" - "&amp;M802&amp;IF(ISBLANK(K802),K802," - &lt;b&gt;"&amp;K802&amp;"&lt;/b&gt; ")&amp;IF(B802="Sold Out"," - &lt;font color='#000099'&gt;&lt;b&gt;&lt;I&gt;sold out&lt;/I&gt;&lt;/b&gt;&lt;/font&gt;"," - &lt;font color='#728C00'&gt;&lt;em&gt;&lt;a href='http://www.shareasale.com/r.cfm?u=529909&amp;b=234786&amp;m=27601&amp;afftrack=&amp;urllink=www%2Eticketfly%2Ecom%2Fpurchase%2Fevent%2F"&amp;X802&amp;"' target='_blank'&gt;buy tickets&lt;/a&gt;&lt;/em&gt;&lt;/font&gt;")&amp;IF(ISBLANK(C802),"","&lt;/S&gt; &lt;b&gt;"&amp;C802&amp;"&lt;/b&gt;")&amp;"&lt;p&gt;")</f>
        <v>&amp;#149; Saturday, 22 September 2018 - the Young Dubliners - &lt;font color='#728C00'&gt;&lt;em&gt;&lt;a href='http://www.shareasale.com/r.cfm?u=529909&amp;b=234786&amp;m=27601&amp;afftrack=&amp;urllink=www%2Eticketfly%2Ecom%2Fpurchase%2Fevent%2F1682162' target='_blank'&gt;buy tickets&lt;/a&gt;&lt;/em&gt;&lt;/font&gt;&lt;p&gt;</v>
      </c>
      <c r="V802" s="95" t="str">
        <f t="shared" si="175"/>
        <v>&amp;#149; the Young Dubliners - &lt;b&gt;&lt;a href='hamilton.php' title='list by venue'&gt;the Hamilton&lt;/a&gt;&lt;/b&gt;  - &lt;font color='#005500'&gt;&lt;b&gt;NEW!&lt;/b&gt;&lt;/font&gt;&lt;br&gt;</v>
      </c>
      <c r="X802" s="9">
        <v>1682162</v>
      </c>
      <c r="AE802" s="92" t="str">
        <f t="shared" si="176"/>
        <v>Saturday, 22 September 2018      [&lt;a name='20180922' href='#20180922'&gt;link to this day&lt;/a&gt;]</v>
      </c>
      <c r="AF802" s="96" t="str">
        <f t="shared" si="177"/>
        <v>&lt;a name='20180922'&gt;&lt;b&gt;Saturday, 22 September 2018: the Young Dubliners - &lt;a href='hamilton.php' title='list by venue'&gt;the Hamilton&lt;/a&gt;&lt;/b&gt;&lt;/a&gt;&lt;br&gt;</v>
      </c>
      <c r="AG802" s="97">
        <f t="shared" si="178"/>
        <v>2018</v>
      </c>
      <c r="AH802" s="97" t="str">
        <f t="shared" si="179"/>
        <v>09</v>
      </c>
      <c r="AI802" s="97">
        <f t="shared" si="180"/>
        <v>22</v>
      </c>
      <c r="AJ802" s="97" t="str">
        <f t="shared" si="181"/>
        <v>20180922</v>
      </c>
    </row>
    <row r="803" spans="4:36" ht="12" customHeight="1" x14ac:dyDescent="0.15">
      <c r="D803" s="110">
        <v>43273</v>
      </c>
      <c r="E803" s="9" t="s">
        <v>795</v>
      </c>
      <c r="F803" s="86" t="str">
        <f t="shared" si="169"/>
        <v>Sunday</v>
      </c>
      <c r="G803" s="91">
        <v>43366</v>
      </c>
      <c r="H803" s="92" t="str">
        <f>VLOOKUP(MONTH(G803),VLOOKUP!$W$1:$X$24,2)</f>
        <v>September</v>
      </c>
      <c r="I803" s="92" t="str">
        <f t="shared" si="170"/>
        <v>Sunday, 23 September 2018</v>
      </c>
      <c r="J803" s="90" t="s">
        <v>258</v>
      </c>
      <c r="L803" s="86" t="str">
        <f t="shared" si="171"/>
        <v>&lt;a href='930.php' title='list by venue'&gt;9:30 Club&lt;/a&gt;</v>
      </c>
      <c r="M803" s="86" t="str">
        <f t="shared" si="172"/>
        <v>the Growlers</v>
      </c>
      <c r="N803" s="86" t="str">
        <f>VLOOKUP(J803,VLOOKUP!$A$2:$S$54,19,FALSE)&amp;J803&amp;"&lt;/a&gt;"</f>
        <v>&lt;a href='930.php' title='list by venue'&gt;9:30 Club&lt;/a&gt;</v>
      </c>
      <c r="O803" s="9" t="s">
        <v>1760</v>
      </c>
      <c r="S803" s="95" t="str">
        <f t="shared" si="173"/>
        <v>Growlers</v>
      </c>
      <c r="T803" s="86" t="str">
        <f t="shared" si="174"/>
        <v>&amp;#149; the Growlers - &lt;b&gt;&lt;a href='930.php' title='list by venue'&gt;9:30 Club&lt;/a&gt;&lt;/b&gt; &lt;br&gt;</v>
      </c>
      <c r="U803" s="112" t="str">
        <f>IF(ISBLANK(G803),"","&amp;#149; "&amp;IF(ISBLANK(C803),"","&lt;S&gt;")&amp;I803&amp;IF(ISBLANK(A803),""," - &lt;a href='recommended.php#"&amp;AJ803&amp;"'&gt;&lt;b&gt;&lt;em&gt;&lt;font color='#9C004D'&gt;RECOMMENDED&lt;/font&gt;&lt;/em&gt;&lt;/b&gt;&lt;/a&gt;")&amp;" - "&amp;M803&amp;IF(ISBLANK(K803),K803," - &lt;b&gt;"&amp;K803&amp;"&lt;/b&gt; ")&amp;IF(B803="Sold Out"," - &lt;font color='#000099'&gt;&lt;b&gt;&lt;I&gt;sold out&lt;/I&gt;&lt;/b&gt;&lt;/font&gt;"," - &lt;font color='#728C00'&gt;&lt;em&gt;&lt;a href='http://www.shareasale.com/r.cfm?u=529909&amp;b=234786&amp;m=27601&amp;afftrack=&amp;urllink=www%2Eticketfly%2Ecom%2Fpurchase%2Fevent%2F"&amp;X803&amp;"' target='_blank'&gt;buy tickets&lt;/a&gt;&lt;/em&gt;&lt;/font&gt;")&amp;IF(ISBLANK(C803),"","&lt;/S&gt; &lt;b&gt;"&amp;C803&amp;"&lt;/b&gt;")&amp;"&lt;p&gt;")</f>
        <v>&amp;#149; Sunday, 23 September 2018 - the Growlers - &lt;font color='#728C00'&gt;&lt;em&gt;&lt;a href='http://www.shareasale.com/r.cfm?u=529909&amp;b=234786&amp;m=27601&amp;afftrack=&amp;urllink=www%2Eticketfly%2Ecom%2Fpurchase%2Fevent%2F1717612' target='_blank'&gt;buy tickets&lt;/a&gt;&lt;/em&gt;&lt;/font&gt;&lt;p&gt;</v>
      </c>
      <c r="V803" s="95" t="str">
        <f t="shared" si="175"/>
        <v>&amp;#149; the Growlers - &lt;b&gt;&lt;a href='930.php' title='list by venue'&gt;9:30 Club&lt;/a&gt;&lt;/b&gt;  - &lt;font color='#005500'&gt;&lt;b&gt;NEW!&lt;/b&gt;&lt;/font&gt;&lt;br&gt;</v>
      </c>
      <c r="W803" s="90" t="s">
        <v>221</v>
      </c>
      <c r="X803" s="90">
        <v>1717612</v>
      </c>
      <c r="AE803" s="92" t="str">
        <f t="shared" si="176"/>
        <v>Sunday, 23 September 2018      [&lt;a name='20180923' href='#20180923'&gt;link to this day&lt;/a&gt;]</v>
      </c>
      <c r="AF803" s="96" t="str">
        <f t="shared" si="177"/>
        <v>&lt;a name='20180923'&gt;&lt;b&gt;Sunday, 23 September 2018: the Growlers - &lt;a href='930.php' title='list by venue'&gt;9:30 Club&lt;/a&gt;&lt;/b&gt;&lt;/a&gt;&lt;br&gt;</v>
      </c>
      <c r="AG803" s="97">
        <f t="shared" si="178"/>
        <v>2018</v>
      </c>
      <c r="AH803" s="97" t="str">
        <f t="shared" si="179"/>
        <v>09</v>
      </c>
      <c r="AI803" s="97">
        <f t="shared" si="180"/>
        <v>23</v>
      </c>
      <c r="AJ803" s="97" t="str">
        <f t="shared" si="181"/>
        <v>20180923</v>
      </c>
    </row>
    <row r="804" spans="4:36" ht="12" customHeight="1" x14ac:dyDescent="0.15">
      <c r="D804" s="110">
        <v>43223</v>
      </c>
      <c r="E804" s="9" t="s">
        <v>795</v>
      </c>
      <c r="F804" s="86" t="str">
        <f t="shared" si="169"/>
        <v>Sunday</v>
      </c>
      <c r="G804" s="91">
        <v>43366</v>
      </c>
      <c r="H804" s="92" t="str">
        <f>VLOOKUP(MONTH(G804),VLOOKUP!$W$1:$X$24,2)</f>
        <v>September</v>
      </c>
      <c r="I804" s="92" t="str">
        <f t="shared" si="170"/>
        <v>Sunday, 23 September 2018</v>
      </c>
      <c r="J804" s="90" t="s">
        <v>674</v>
      </c>
      <c r="K804" s="90" t="s">
        <v>454</v>
      </c>
      <c r="L804" s="86" t="str">
        <f t="shared" si="171"/>
        <v>&lt;a href='bluesalley.php' title='list by venue'&gt;Blues Alley&lt;/a&gt; (Two shows)</v>
      </c>
      <c r="M804" s="86" t="str">
        <f t="shared" si="172"/>
        <v>Mike Stern - Dennis Chambers with Bob Franceschini &amp;amp; Tom Kennedy</v>
      </c>
      <c r="N804" s="86" t="str">
        <f>VLOOKUP(J804,VLOOKUP!$A$2:$S$54,19,FALSE)&amp;J804&amp;"&lt;/a&gt;"</f>
        <v>&lt;a href='bluesalley.php' title='list by venue'&gt;Blues Alley&lt;/a&gt;</v>
      </c>
      <c r="O804" s="160" t="s">
        <v>2930</v>
      </c>
      <c r="S804" s="95" t="str">
        <f t="shared" si="173"/>
        <v>Mike Stern - Dennis Chambers with Bob Franceschini &amp;amp; Tom Kennedy</v>
      </c>
      <c r="T804" s="86" t="str">
        <f t="shared" si="174"/>
        <v>&amp;#149; Mike Stern - Dennis Chambers with Bob Franceschini &amp;amp; Tom Kennedy - &lt;b&gt;&lt;a href='bluesalley.php' title='list by venue'&gt;Blues Alley&lt;/a&gt; (Two shows)&lt;/b&gt; &lt;br&gt;</v>
      </c>
      <c r="U804" s="86" t="str">
        <f>IF(ISBLANK(G804),"","&amp;#149; "&amp;IF(ISBLANK(C804),"","&lt;S&gt;")&amp;I804&amp;IF(ISBLANK(A804),""," - &lt;a href='recommended.php#"&amp;AJ804&amp;"'&gt;&lt;b&gt;&lt;em&gt;&lt;font color='#9C004D'&gt;RECOMMENDED&lt;/font&gt;&lt;/em&gt;&lt;/b&gt;&lt;/a&gt;")&amp;" - "&amp;M804&amp;IF(ISBLANK(K804),K804," - &lt;b&gt;"&amp;K804&amp;"&lt;/b&gt; ")&amp;IF(B804="Sold Out"," - &lt;font color='#000099'&gt;&lt;b&gt;&lt;I&gt;sold out&lt;/I&gt;&lt;/b&gt;&lt;/font&gt;","")&amp;IF(ISBLANK(C804),"","&lt;/S&gt; &lt;b&gt;"&amp;C804&amp;"&lt;/b&gt;")&amp;"&lt;p&gt;")</f>
        <v>&amp;#149; Sunday, 23 September 2018 - Mike Stern - Dennis Chambers with Bob Franceschini &amp;amp; Tom Kennedy - &lt;b&gt;Two shows&lt;/b&gt; &lt;p&gt;</v>
      </c>
      <c r="V804" s="95" t="str">
        <f t="shared" si="175"/>
        <v>&amp;#149; Mike Stern - Dennis Chambers with Bob Franceschini &amp;amp; Tom Kennedy - &lt;b&gt;&lt;a href='bluesalley.php' title='list by venue'&gt;Blues Alley&lt;/a&gt; (Two shows)&lt;/b&gt;  - &lt;font color='#005500'&gt;&lt;b&gt;NEW!&lt;/b&gt;&lt;/font&gt;&lt;br&gt;</v>
      </c>
      <c r="W804" s="90" t="s">
        <v>221</v>
      </c>
      <c r="AE804" s="92" t="str">
        <f t="shared" si="176"/>
        <v>Sunday, 23 September 2018      [&lt;a name='20180923' href='#20180923'&gt;link to this day&lt;/a&gt;]</v>
      </c>
      <c r="AF804" s="96" t="str">
        <f t="shared" si="177"/>
        <v>&lt;a name='20180923'&gt;&lt;b&gt;Sunday, 23 September 2018: Mike Stern - Dennis Chambers with Bob Franceschini &amp;amp; Tom Kennedy - &lt;a href='bluesalley.php' title='list by venue'&gt;Blues Alley&lt;/a&gt; (Two shows)&lt;/b&gt;&lt;/a&gt;&lt;br&gt;</v>
      </c>
      <c r="AG804" s="97">
        <f t="shared" si="178"/>
        <v>2018</v>
      </c>
      <c r="AH804" s="97" t="str">
        <f t="shared" si="179"/>
        <v>09</v>
      </c>
      <c r="AI804" s="97">
        <f t="shared" si="180"/>
        <v>23</v>
      </c>
      <c r="AJ804" s="97" t="str">
        <f t="shared" si="181"/>
        <v>20180923</v>
      </c>
    </row>
    <row r="805" spans="4:36" ht="12" customHeight="1" x14ac:dyDescent="0.15">
      <c r="D805" s="110">
        <v>43273</v>
      </c>
      <c r="E805" s="9" t="s">
        <v>795</v>
      </c>
      <c r="F805" s="86" t="str">
        <f t="shared" si="169"/>
        <v>Sunday</v>
      </c>
      <c r="G805" s="91">
        <v>43366</v>
      </c>
      <c r="H805" s="92" t="str">
        <f>VLOOKUP(MONTH(G805),VLOOKUP!$W$1:$X$24,2)</f>
        <v>September</v>
      </c>
      <c r="I805" s="92" t="str">
        <f t="shared" si="170"/>
        <v>Sunday, 23 September 2018</v>
      </c>
      <c r="J805" s="90" t="s">
        <v>484</v>
      </c>
      <c r="L805" s="86" t="str">
        <f t="shared" si="171"/>
        <v>&lt;a href='dc9.php' title='list by venue'&gt;DC9&lt;/a&gt;</v>
      </c>
      <c r="M805" s="86" t="str">
        <f t="shared" si="172"/>
        <v>the Score, the Orphan the Poet, and Birthday</v>
      </c>
      <c r="N805" s="86" t="str">
        <f>VLOOKUP(J805,VLOOKUP!$A$2:$S$54,19,FALSE)&amp;J805&amp;"&lt;/a&gt;"</f>
        <v>&lt;a href='dc9.php' title='list by venue'&gt;DC9&lt;/a&gt;</v>
      </c>
      <c r="O805" s="4" t="s">
        <v>2372</v>
      </c>
      <c r="P805" s="4" t="s">
        <v>3191</v>
      </c>
      <c r="Q805" s="4" t="s">
        <v>3192</v>
      </c>
      <c r="R805" s="94"/>
      <c r="S805" s="95" t="str">
        <f t="shared" si="173"/>
        <v>Score</v>
      </c>
      <c r="T805" s="86" t="str">
        <f t="shared" si="174"/>
        <v>&amp;#149; the Score, the Orphan the Poet, and Birthday - &lt;b&gt;&lt;a href='dc9.php' title='list by venue'&gt;DC9&lt;/a&gt;&lt;/b&gt; &lt;br&gt;</v>
      </c>
      <c r="U805" s="112" t="str">
        <f>IF(ISBLANK(G805),"","&amp;#149; "&amp;IF(ISBLANK(C805),"","&lt;S&gt;")&amp;I805&amp;IF(ISBLANK(A805),""," - &lt;a href='recommended.php#"&amp;AJ805&amp;"'&gt;&lt;b&gt;&lt;em&gt;&lt;font color='#9C004D'&gt;RECOMMENDED&lt;/font&gt;&lt;/em&gt;&lt;/b&gt;&lt;/a&gt;")&amp;" - "&amp;M805&amp;IF(ISBLANK(K805),K805," - &lt;b&gt;"&amp;K805&amp;"&lt;/b&gt; ")&amp;IF(B805="Sold Out"," - &lt;font color='#000099'&gt;&lt;b&gt;&lt;I&gt;sold out&lt;/I&gt;&lt;/b&gt;&lt;/font&gt;"," - &lt;font color='#728C00'&gt;&lt;em&gt;&lt;a href='http://www.shareasale.com/r.cfm?u=529909&amp;b=234786&amp;m=27601&amp;afftrack=&amp;urllink=www%2Eticketfly%2Ecom%2Fpurchase%2Fevent%2F"&amp;X805&amp;"' target='_blank'&gt;buy tickets&lt;/a&gt;&lt;/em&gt;&lt;/font&gt;")&amp;IF(ISBLANK(C805),"","&lt;/S&gt; &lt;b&gt;"&amp;C805&amp;"&lt;/b&gt;")&amp;"&lt;p&gt;")</f>
        <v>&amp;#149; Sunday, 23 September 2018 - the Score, the Orphan the Poet, and Birthday - &lt;font color='#728C00'&gt;&lt;em&gt;&lt;a href='http://www.shareasale.com/r.cfm?u=529909&amp;b=234786&amp;m=27601&amp;afftrack=&amp;urllink=www%2Eticketfly%2Ecom%2Fpurchase%2Fevent%2F1706888' target='_blank'&gt;buy tickets&lt;/a&gt;&lt;/em&gt;&lt;/font&gt;&lt;p&gt;</v>
      </c>
      <c r="V805" s="95" t="str">
        <f t="shared" si="175"/>
        <v>&amp;#149; the Score, the Orphan the Poet, and Birthday - &lt;b&gt;&lt;a href='dc9.php' title='list by venue'&gt;DC9&lt;/a&gt;&lt;/b&gt;  - &lt;font color='#005500'&gt;&lt;b&gt;NEW!&lt;/b&gt;&lt;/font&gt;&lt;br&gt;</v>
      </c>
      <c r="X805" s="9">
        <v>1706888</v>
      </c>
      <c r="AE805" s="92" t="str">
        <f t="shared" si="176"/>
        <v>Sunday, 23 September 2018      [&lt;a name='20180923' href='#20180923'&gt;link to this day&lt;/a&gt;]</v>
      </c>
      <c r="AF805" s="96" t="str">
        <f t="shared" si="177"/>
        <v>&lt;a name='20180923'&gt;&lt;b&gt;Sunday, 23 September 2018: the Score, the Orphan the Poet, and Birthday - &lt;a href='dc9.php' title='list by venue'&gt;DC9&lt;/a&gt;&lt;/b&gt;&lt;/a&gt;&lt;br&gt;</v>
      </c>
      <c r="AG805" s="97">
        <f t="shared" si="178"/>
        <v>2018</v>
      </c>
      <c r="AH805" s="97" t="str">
        <f t="shared" si="179"/>
        <v>09</v>
      </c>
      <c r="AI805" s="97">
        <f t="shared" si="180"/>
        <v>23</v>
      </c>
      <c r="AJ805" s="97" t="str">
        <f t="shared" si="181"/>
        <v>20180923</v>
      </c>
    </row>
    <row r="806" spans="4:36" ht="12" customHeight="1" x14ac:dyDescent="0.15">
      <c r="D806" s="110">
        <v>43287</v>
      </c>
      <c r="E806" s="9" t="s">
        <v>795</v>
      </c>
      <c r="F806" s="86" t="str">
        <f t="shared" si="169"/>
        <v>Sunday</v>
      </c>
      <c r="G806" s="91">
        <v>43366</v>
      </c>
      <c r="H806" s="92" t="str">
        <f>VLOOKUP(MONTH(G806),VLOOKUP!$W$1:$X$24,2)</f>
        <v>September</v>
      </c>
      <c r="I806" s="92" t="str">
        <f t="shared" si="170"/>
        <v>Sunday, 23 September 2018</v>
      </c>
      <c r="J806" s="107" t="s">
        <v>647</v>
      </c>
      <c r="K806" s="106"/>
      <c r="L806" s="86" t="str">
        <f t="shared" si="171"/>
        <v>&lt;a href='metrogallery.php' title='list by venue'&gt;Metro Gallery (Baltimore)&lt;/a&gt;</v>
      </c>
      <c r="M806" s="86" t="str">
        <f t="shared" si="172"/>
        <v>Emma Ruth Rundle and Jaye Jayle</v>
      </c>
      <c r="N806" s="86" t="str">
        <f>VLOOKUP(J806,VLOOKUP!$A$2:$S$54,19,FALSE)&amp;J806&amp;"&lt;/a&gt;"</f>
        <v>&lt;a href='metrogallery.php' title='list by venue'&gt;Metro Gallery (Baltimore)&lt;/a&gt;</v>
      </c>
      <c r="O806" s="3" t="s">
        <v>1881</v>
      </c>
      <c r="P806" s="3" t="s">
        <v>1891</v>
      </c>
      <c r="Q806" s="107"/>
      <c r="R806" s="107"/>
      <c r="S806" s="95" t="str">
        <f t="shared" si="173"/>
        <v>Emma Ruth Rundle</v>
      </c>
      <c r="T806" s="86" t="str">
        <f t="shared" si="174"/>
        <v>&amp;#149; Emma Ruth Rundle and Jaye Jayle - &lt;b&gt;&lt;a href='metrogallery.php' title='list by venue'&gt;Metro Gallery (Baltimore)&lt;/a&gt;&lt;/b&gt; &lt;br&gt;</v>
      </c>
      <c r="U806" s="86" t="str">
        <f>IF(ISBLANK(G806),"","&amp;#149; "&amp;IF(ISBLANK(C806),"","&lt;S&gt;")&amp;I806&amp;IF(ISBLANK(A806),""," - &lt;a href='recommended.php#"&amp;AJ806&amp;"'&gt;&lt;b&gt;&lt;em&gt;&lt;font color='#9C004D'&gt;RECOMMENDED&lt;/font&gt;&lt;/em&gt;&lt;/b&gt;&lt;/a&gt;")&amp;" - "&amp;M806&amp;IF(ISBLANK(K806),K806," - &lt;b&gt;"&amp;K806&amp;"&lt;/b&gt; ")&amp;IF(B806="Sold Out"," - &lt;font color='#000099'&gt;&lt;b&gt;&lt;I&gt;sold out&lt;/I&gt;&lt;/b&gt;&lt;/font&gt;","")&amp;IF(ISBLANK(C806),"","&lt;/S&gt; &lt;b&gt;"&amp;C806&amp;"&lt;/b&gt;")&amp;"&lt;p&gt;")</f>
        <v>&amp;#149; Sunday, 23 September 2018 - Emma Ruth Rundle and Jaye Jayle&lt;p&gt;</v>
      </c>
      <c r="V806" s="95" t="str">
        <f t="shared" si="175"/>
        <v>&amp;#149; Emma Ruth Rundle and Jaye Jayle - &lt;b&gt;&lt;a href='metrogallery.php' title='list by venue'&gt;Metro Gallery (Baltimore)&lt;/a&gt;&lt;/b&gt;  - &lt;font color='#005500'&gt;&lt;b&gt;NEW!&lt;/b&gt;&lt;/font&gt;&lt;br&gt;</v>
      </c>
      <c r="AE806" s="92" t="str">
        <f t="shared" si="176"/>
        <v>Sunday, 23 September 2018      [&lt;a name='20180923' href='#20180923'&gt;link to this day&lt;/a&gt;]</v>
      </c>
      <c r="AF806" s="96" t="str">
        <f t="shared" si="177"/>
        <v>&lt;a name='20180923'&gt;&lt;b&gt;Sunday, 23 September 2018: Emma Ruth Rundle and Jaye Jayle - &lt;a href='metrogallery.php' title='list by venue'&gt;Metro Gallery (Baltimore)&lt;/a&gt;&lt;/b&gt;&lt;/a&gt;&lt;br&gt;</v>
      </c>
      <c r="AG806" s="97">
        <f t="shared" si="178"/>
        <v>2018</v>
      </c>
      <c r="AH806" s="97" t="str">
        <f t="shared" si="179"/>
        <v>09</v>
      </c>
      <c r="AI806" s="97">
        <f t="shared" si="180"/>
        <v>23</v>
      </c>
      <c r="AJ806" s="97" t="str">
        <f t="shared" si="181"/>
        <v>20180923</v>
      </c>
    </row>
    <row r="807" spans="4:36" ht="12" customHeight="1" x14ac:dyDescent="0.15">
      <c r="D807" s="110">
        <v>43233</v>
      </c>
      <c r="E807" s="9" t="s">
        <v>795</v>
      </c>
      <c r="F807" s="86" t="str">
        <f t="shared" si="169"/>
        <v>Sunday</v>
      </c>
      <c r="G807" s="91">
        <v>43366</v>
      </c>
      <c r="H807" s="92" t="str">
        <f>VLOOKUP(MONTH(G807),VLOOKUP!$W$1:$X$24,2)</f>
        <v>September</v>
      </c>
      <c r="I807" s="92" t="str">
        <f t="shared" si="170"/>
        <v>Sunday, 23 September 2018</v>
      </c>
      <c r="J807" s="93" t="s">
        <v>960</v>
      </c>
      <c r="L807" s="86" t="str">
        <f t="shared" si="171"/>
        <v>Miracle Theatre [535 8th St SE, WDC]</v>
      </c>
      <c r="M807" s="86" t="str">
        <f t="shared" si="172"/>
        <v>Noah Gundersen (acoustic) and Harrison Whitford</v>
      </c>
      <c r="N807" s="93" t="str">
        <f>J807</f>
        <v>Miracle Theatre [535 8th St SE, WDC]</v>
      </c>
      <c r="O807" s="9" t="s">
        <v>3034</v>
      </c>
      <c r="P807" s="9" t="s">
        <v>3033</v>
      </c>
      <c r="S807" s="95" t="str">
        <f t="shared" si="173"/>
        <v>Noah Gundersen (acoustic)</v>
      </c>
      <c r="T807" s="86" t="str">
        <f t="shared" si="174"/>
        <v>&amp;#149; Noah Gundersen (acoustic) and Harrison Whitford - &lt;b&gt;Miracle Theatre [535 8th St SE, WDC]&lt;/b&gt; &lt;br&gt;</v>
      </c>
      <c r="U807" s="86" t="str">
        <f>IF(ISBLANK(G807),"","&amp;#149; "&amp;IF(ISBLANK(C807),"","&lt;S&gt;")&amp;I807&amp;IF(ISBLANK(A807),""," - &lt;a href='recommended.php#"&amp;AJ807&amp;"'&gt;&lt;b&gt;&lt;em&gt;&lt;font color='#9C004D'&gt;RECOMMENDED&lt;/font&gt;&lt;/em&gt;&lt;/b&gt;&lt;/a&gt;")&amp;" - "&amp;M807&amp;IF(ISBLANK(K807),K807," - &lt;b&gt;"&amp;K807&amp;"&lt;/b&gt; ")&amp;IF(B807="Sold Out"," - &lt;font color='#000099'&gt;&lt;b&gt;&lt;I&gt;sold out&lt;/I&gt;&lt;/b&gt;&lt;/font&gt;","")&amp;IF(ISBLANK(C807),"","&lt;/S&gt; &lt;b&gt;"&amp;C807&amp;"&lt;/b&gt;")&amp;"&lt;p&gt;")</f>
        <v>&amp;#149; Sunday, 23 September 2018 - Noah Gundersen (acoustic) and Harrison Whitford&lt;p&gt;</v>
      </c>
      <c r="V807" s="95" t="str">
        <f t="shared" si="175"/>
        <v>&amp;#149; Noah Gundersen (acoustic) and Harrison Whitford - &lt;b&gt;Miracle Theatre [535 8th St SE, WDC]&lt;/b&gt;  - &lt;font color='#005500'&gt;&lt;b&gt;NEW!&lt;/b&gt;&lt;/font&gt;&lt;br&gt;</v>
      </c>
      <c r="X807" s="99"/>
      <c r="Y807" s="99"/>
      <c r="AE807" s="92" t="str">
        <f t="shared" si="176"/>
        <v>Sunday, 23 September 2018      [&lt;a name='20180923' href='#20180923'&gt;link to this day&lt;/a&gt;]</v>
      </c>
      <c r="AF807" s="96" t="str">
        <f t="shared" si="177"/>
        <v>&lt;a name='20180923'&gt;&lt;b&gt;Sunday, 23 September 2018: Noah Gundersen (acoustic) and Harrison Whitford - Miracle Theatre [535 8th St SE, WDC]&lt;/b&gt;&lt;/a&gt;&lt;br&gt;</v>
      </c>
      <c r="AG807" s="97">
        <f t="shared" si="178"/>
        <v>2018</v>
      </c>
      <c r="AH807" s="97" t="str">
        <f t="shared" si="179"/>
        <v>09</v>
      </c>
      <c r="AI807" s="97">
        <f t="shared" si="180"/>
        <v>23</v>
      </c>
      <c r="AJ807" s="97" t="str">
        <f t="shared" si="181"/>
        <v>20180923</v>
      </c>
    </row>
    <row r="808" spans="4:36" ht="12" customHeight="1" x14ac:dyDescent="0.15">
      <c r="D808" s="110">
        <v>43289</v>
      </c>
      <c r="E808" s="9" t="s">
        <v>795</v>
      </c>
      <c r="F808" s="86" t="str">
        <f t="shared" si="169"/>
        <v>Sunday</v>
      </c>
      <c r="G808" s="91">
        <v>43366</v>
      </c>
      <c r="H808" s="92" t="str">
        <f>VLOOKUP(MONTH(G808),VLOOKUP!$W$1:$X$24,2)</f>
        <v>September</v>
      </c>
      <c r="I808" s="92" t="str">
        <f t="shared" si="170"/>
        <v>Sunday, 23 September 2018</v>
      </c>
      <c r="J808" s="106" t="s">
        <v>606</v>
      </c>
      <c r="L808" s="86" t="str">
        <f t="shared" si="171"/>
        <v>&lt;a href='ottobar.php' title='list by venue'&gt;Ottobar (Baltimore)&lt;/a&gt;</v>
      </c>
      <c r="M808" s="86" t="str">
        <f t="shared" si="172"/>
        <v>Zao, the Atlas Moth, and Yashira</v>
      </c>
      <c r="N808" s="86" t="str">
        <f>VLOOKUP(J808,VLOOKUP!$A$2:$S$54,19,FALSE)&amp;J808&amp;"&lt;/a&gt;"</f>
        <v>&lt;a href='ottobar.php' title='list by venue'&gt;Ottobar (Baltimore)&lt;/a&gt;</v>
      </c>
      <c r="O808" s="173" t="s">
        <v>3623</v>
      </c>
      <c r="P808" s="173" t="s">
        <v>2401</v>
      </c>
      <c r="Q808" s="173" t="s">
        <v>2477</v>
      </c>
      <c r="R808" s="106"/>
      <c r="S808" s="95" t="str">
        <f t="shared" si="173"/>
        <v>Zao</v>
      </c>
      <c r="T808" s="86" t="str">
        <f t="shared" si="174"/>
        <v>&amp;#149; Zao, the Atlas Moth, and Yashira - &lt;b&gt;&lt;a href='ottobar.php' title='list by venue'&gt;Ottobar (Baltimore)&lt;/a&gt;&lt;/b&gt; &lt;br&gt;</v>
      </c>
      <c r="U808" s="86" t="str">
        <f>IF(ISBLANK(G808),"","&amp;#149; "&amp;IF(ISBLANK(C808),"","&lt;S&gt;")&amp;I808&amp;IF(ISBLANK(A808),""," - &lt;a href='recommended.php#"&amp;AJ808&amp;"'&gt;&lt;b&gt;&lt;em&gt;&lt;font color='#9C004D'&gt;RECOMMENDED&lt;/font&gt;&lt;/em&gt;&lt;/b&gt;&lt;/a&gt;")&amp;" - "&amp;M808&amp;IF(ISBLANK(K808),K808," - &lt;b&gt;"&amp;K808&amp;"&lt;/b&gt; ")&amp;IF(B808="Sold Out"," - &lt;font color='#000099'&gt;&lt;b&gt;&lt;I&gt;sold out&lt;/I&gt;&lt;/b&gt;&lt;/font&gt;","")&amp;IF(ISBLANK(C808),"","&lt;/S&gt; &lt;b&gt;"&amp;C808&amp;"&lt;/b&gt;")&amp;"&lt;p&gt;")</f>
        <v>&amp;#149; Sunday, 23 September 2018 - Zao, the Atlas Moth, and Yashira&lt;p&gt;</v>
      </c>
      <c r="V808" s="95" t="str">
        <f t="shared" si="175"/>
        <v>&amp;#149; Zao, the Atlas Moth, and Yashira - &lt;b&gt;&lt;a href='ottobar.php' title='list by venue'&gt;Ottobar (Baltimore)&lt;/a&gt;&lt;/b&gt;  - &lt;font color='#005500'&gt;&lt;b&gt;NEW!&lt;/b&gt;&lt;/font&gt;&lt;br&gt;</v>
      </c>
      <c r="X808" s="90">
        <v>1707887</v>
      </c>
      <c r="AE808" s="92" t="str">
        <f t="shared" si="176"/>
        <v>Sunday, 23 September 2018      [&lt;a name='20180923' href='#20180923'&gt;link to this day&lt;/a&gt;]</v>
      </c>
      <c r="AF808" s="96" t="str">
        <f t="shared" si="177"/>
        <v>&lt;a name='20180923'&gt;&lt;b&gt;Sunday, 23 September 2018: Zao, the Atlas Moth, and Yashira - &lt;a href='ottobar.php' title='list by venue'&gt;Ottobar (Baltimore)&lt;/a&gt;&lt;/b&gt;&lt;/a&gt;&lt;br&gt;</v>
      </c>
      <c r="AG808" s="97">
        <f t="shared" si="178"/>
        <v>2018</v>
      </c>
      <c r="AH808" s="97" t="str">
        <f t="shared" si="179"/>
        <v>09</v>
      </c>
      <c r="AI808" s="97">
        <f t="shared" si="180"/>
        <v>23</v>
      </c>
      <c r="AJ808" s="97" t="str">
        <f t="shared" si="181"/>
        <v>20180923</v>
      </c>
    </row>
    <row r="809" spans="4:36" ht="12" customHeight="1" x14ac:dyDescent="0.15">
      <c r="D809" s="110">
        <v>43289</v>
      </c>
      <c r="E809" s="9" t="s">
        <v>795</v>
      </c>
      <c r="F809" s="86" t="str">
        <f t="shared" si="169"/>
        <v>Sunday</v>
      </c>
      <c r="G809" s="91">
        <v>43366</v>
      </c>
      <c r="H809" s="92" t="str">
        <f>VLOOKUP(MONTH(G809),VLOOKUP!$W$1:$X$24,2)</f>
        <v>September</v>
      </c>
      <c r="I809" s="92" t="str">
        <f t="shared" si="170"/>
        <v>Sunday, 23 September 2018</v>
      </c>
      <c r="J809" s="106" t="s">
        <v>415</v>
      </c>
      <c r="L809" s="86" t="str">
        <f t="shared" si="171"/>
        <v>&lt;a href='ramsheadlive.php' title='list by venue'&gt;Rams Head Live! (Baltimore)&lt;/a&gt;</v>
      </c>
      <c r="M809" s="86" t="str">
        <f t="shared" si="172"/>
        <v>Steel Panther and the Wild!</v>
      </c>
      <c r="N809" s="86" t="str">
        <f>VLOOKUP(J809,VLOOKUP!$A$2:$S$54,19,FALSE)&amp;J809&amp;"&lt;/a&gt;"</f>
        <v>&lt;a href='ramsheadlive.php' title='list by venue'&gt;Rams Head Live! (Baltimore)&lt;/a&gt;</v>
      </c>
      <c r="O809" s="1" t="s">
        <v>2025</v>
      </c>
      <c r="P809" s="1" t="s">
        <v>2221</v>
      </c>
      <c r="Q809" s="106"/>
      <c r="R809" s="106"/>
      <c r="S809" s="95" t="str">
        <f t="shared" si="173"/>
        <v>Steel Panther</v>
      </c>
      <c r="T809" s="86" t="str">
        <f t="shared" si="174"/>
        <v>&amp;#149; Steel Panther and the Wild! - &lt;b&gt;&lt;a href='ramsheadlive.php' title='list by venue'&gt;Rams Head Live! (Baltimore)&lt;/a&gt;&lt;/b&gt; &lt;br&gt;</v>
      </c>
      <c r="U809" s="86" t="str">
        <f>IF(ISBLANK(G809),"","&amp;#149; "&amp;IF(ISBLANK(C809),"","&lt;S&gt;")&amp;I809&amp;IF(ISBLANK(A809),""," - &lt;a href='recommended.php#"&amp;AJ809&amp;"'&gt;&lt;b&gt;&lt;em&gt;&lt;font color='#9C004D'&gt;RECOMMENDED&lt;/font&gt;&lt;/em&gt;&lt;/b&gt;&lt;/a&gt;")&amp;" - "&amp;M809&amp;IF(ISBLANK(K809),K809," - &lt;b&gt;"&amp;K809&amp;"&lt;/b&gt; ")&amp;IF(B809="Sold Out"," - &lt;font color='#000099'&gt;&lt;b&gt;&lt;I&gt;sold out&lt;/I&gt;&lt;/b&gt;&lt;/font&gt;","")&amp;IF(ISBLANK(C809),"","&lt;/S&gt; &lt;b&gt;"&amp;C809&amp;"&lt;/b&gt;")&amp;"&lt;p&gt;")</f>
        <v>&amp;#149; Sunday, 23 September 2018 - Steel Panther and the Wild!&lt;p&gt;</v>
      </c>
      <c r="V809" s="95" t="str">
        <f t="shared" si="175"/>
        <v>&amp;#149; Steel Panther and the Wild! - &lt;b&gt;&lt;a href='ramsheadlive.php' title='list by venue'&gt;Rams Head Live! (Baltimore)&lt;/a&gt;&lt;/b&gt;  - &lt;font color='#005500'&gt;&lt;b&gt;NEW!&lt;/b&gt;&lt;/font&gt;&lt;br&gt;</v>
      </c>
      <c r="Y809" s="172"/>
      <c r="Z809" s="172">
        <v>0.83333333333333337</v>
      </c>
      <c r="AE809" s="92" t="str">
        <f t="shared" si="176"/>
        <v>Sunday, 23 September 2018      [&lt;a name='20180923' href='#20180923'&gt;link to this day&lt;/a&gt;]</v>
      </c>
      <c r="AF809" s="96" t="str">
        <f t="shared" si="177"/>
        <v>&lt;a name='20180923'&gt;&lt;b&gt;Sunday, 23 September 2018: Steel Panther and the Wild! - &lt;a href='ramsheadlive.php' title='list by venue'&gt;Rams Head Live! (Baltimore)&lt;/a&gt;&lt;/b&gt;&lt;/a&gt;&lt;br&gt;</v>
      </c>
      <c r="AG809" s="97">
        <f t="shared" si="178"/>
        <v>2018</v>
      </c>
      <c r="AH809" s="97" t="str">
        <f t="shared" si="179"/>
        <v>09</v>
      </c>
      <c r="AI809" s="97">
        <f t="shared" si="180"/>
        <v>23</v>
      </c>
      <c r="AJ809" s="97" t="str">
        <f t="shared" si="181"/>
        <v>20180923</v>
      </c>
    </row>
    <row r="810" spans="4:36" ht="12" customHeight="1" x14ac:dyDescent="0.15">
      <c r="D810" s="110">
        <v>43207</v>
      </c>
      <c r="E810" s="9" t="s">
        <v>795</v>
      </c>
      <c r="F810" s="86" t="str">
        <f t="shared" si="169"/>
        <v>Sunday</v>
      </c>
      <c r="G810" s="91">
        <v>43366</v>
      </c>
      <c r="H810" s="92" t="str">
        <f>VLOOKUP(MONTH(G810),VLOOKUP!$W$1:$X$24,2)</f>
        <v>September</v>
      </c>
      <c r="I810" s="92" t="str">
        <f t="shared" si="170"/>
        <v>Sunday, 23 September 2018</v>
      </c>
      <c r="J810" s="90" t="s">
        <v>2218</v>
      </c>
      <c r="L810" s="86" t="str">
        <f t="shared" si="171"/>
        <v>&lt;a href='anthem.php' title='list by venue'&gt;The Anthem&lt;/a&gt; [901 Wharf Street SW, Washington, DC]</v>
      </c>
      <c r="M810" s="86" t="str">
        <f t="shared" si="172"/>
        <v>Carlos Vives</v>
      </c>
      <c r="N810" s="86" t="str">
        <f>VLOOKUP(J810,VLOOKUP!$A$2:$S$54,19,FALSE)&amp;J810&amp;"&lt;/a&gt; ["&amp;VLOOKUP(J810,VLOOKUP!$A$2:$S$54,3,FALSE)&amp;"]"</f>
        <v>&lt;a href='anthem.php' title='list by venue'&gt;The Anthem&lt;/a&gt; [901 Wharf Street SW, Washington, DC]</v>
      </c>
      <c r="O810" s="9" t="s">
        <v>2721</v>
      </c>
      <c r="S810" s="95" t="str">
        <f t="shared" si="173"/>
        <v>Carlos Vives</v>
      </c>
      <c r="T810" s="86" t="str">
        <f t="shared" si="174"/>
        <v>&amp;#149; Carlos Vives - &lt;b&gt;&lt;a href='anthem.php' title='list by venue'&gt;The Anthem&lt;/a&gt; [901 Wharf Street SW, Washington, DC]&lt;/b&gt; &lt;br&gt;</v>
      </c>
      <c r="U810" s="112" t="str">
        <f>IF(ISBLANK(G810),"","&amp;#149; "&amp;IF(ISBLANK(C810),"","&lt;S&gt;")&amp;I810&amp;IF(ISBLANK(A810),""," - &lt;a href='recommended.php#"&amp;AJ810&amp;"'&gt;&lt;b&gt;&lt;em&gt;&lt;font color='#9C004D'&gt;RECOMMENDED&lt;/font&gt;&lt;/em&gt;&lt;/b&gt;&lt;/a&gt;")&amp;" - "&amp;M810&amp;IF(ISBLANK(K810),K810," - &lt;b&gt;"&amp;K810&amp;"&lt;/b&gt; ")&amp;IF(B810="Sold Out"," - &lt;font color='#000099'&gt;&lt;b&gt;&lt;I&gt;sold out&lt;/I&gt;&lt;/b&gt;&lt;/font&gt;"," - &lt;font color='#728C00'&gt;&lt;em&gt;&lt;a href='http://www.shareasale.com/r.cfm?u=529909&amp;b=234786&amp;m=27601&amp;afftrack=&amp;urllink=www%2Eticketfly%2Ecom%2Fpurchase%2Fevent%2F"&amp;X810&amp;"' target='_blank'&gt;buy tickets&lt;/a&gt;&lt;/em&gt;&lt;/font&gt;")&amp;IF(ISBLANK(C810),"","&lt;/S&gt; &lt;b&gt;"&amp;C810&amp;"&lt;/b&gt;")&amp;"&lt;p&gt;")</f>
        <v>&amp;#149; Sunday, 23 September 2018 - Carlos Vives - &lt;font color='#728C00'&gt;&lt;em&gt;&lt;a href='http://www.shareasale.com/r.cfm?u=529909&amp;b=234786&amp;m=27601&amp;afftrack=&amp;urllink=www%2Eticketfly%2Ecom%2Fpurchase%2Fevent%2F1684131' target='_blank'&gt;buy tickets&lt;/a&gt;&lt;/em&gt;&lt;/font&gt;&lt;p&gt;</v>
      </c>
      <c r="V810" s="95" t="str">
        <f t="shared" si="175"/>
        <v>&amp;#149; Carlos Vives - &lt;b&gt;&lt;a href='anthem.php' title='list by venue'&gt;The Anthem&lt;/a&gt; [901 Wharf Street SW, Washington, DC]&lt;/b&gt;  - &lt;font color='#005500'&gt;&lt;b&gt;NEW!&lt;/b&gt;&lt;/font&gt;&lt;br&gt;</v>
      </c>
      <c r="X810" s="9">
        <v>1684131</v>
      </c>
      <c r="AE810" s="92" t="str">
        <f t="shared" si="176"/>
        <v>Sunday, 23 September 2018      [&lt;a name='20180923' href='#20180923'&gt;link to this day&lt;/a&gt;]</v>
      </c>
      <c r="AF810" s="96" t="str">
        <f t="shared" si="177"/>
        <v>&lt;a name='20180923'&gt;&lt;b&gt;Sunday, 23 September 2018: Carlos Vives - &lt;a href='anthem.php' title='list by venue'&gt;The Anthem&lt;/a&gt; [901 Wharf Street SW, Washington, DC]&lt;/b&gt;&lt;/a&gt;&lt;br&gt;</v>
      </c>
      <c r="AG810" s="97">
        <f t="shared" si="178"/>
        <v>2018</v>
      </c>
      <c r="AH810" s="97" t="str">
        <f t="shared" si="179"/>
        <v>09</v>
      </c>
      <c r="AI810" s="97">
        <f t="shared" si="180"/>
        <v>23</v>
      </c>
      <c r="AJ810" s="97" t="str">
        <f t="shared" si="181"/>
        <v>20180923</v>
      </c>
    </row>
    <row r="811" spans="4:36" ht="12" customHeight="1" x14ac:dyDescent="0.15">
      <c r="D811" s="110">
        <v>43289</v>
      </c>
      <c r="E811" s="9" t="s">
        <v>795</v>
      </c>
      <c r="F811" s="86" t="str">
        <f t="shared" si="169"/>
        <v>Sunday</v>
      </c>
      <c r="G811" s="91">
        <v>43366</v>
      </c>
      <c r="H811" s="92" t="str">
        <f>VLOOKUP(MONTH(G811),VLOOKUP!$W$1:$X$24,2)</f>
        <v>September</v>
      </c>
      <c r="I811" s="92" t="str">
        <f t="shared" si="170"/>
        <v>Sunday, 23 September 2018</v>
      </c>
      <c r="J811" s="93" t="s">
        <v>98</v>
      </c>
      <c r="L811" s="86" t="str">
        <f t="shared" si="171"/>
        <v>the Pinch [3548 14th St NW, WDC]</v>
      </c>
      <c r="M811" s="86" t="str">
        <f t="shared" si="172"/>
        <v>No Raza, Rat Infested, Sangre Inedita, and EvilTerror</v>
      </c>
      <c r="N811" s="93" t="str">
        <f>J811</f>
        <v>the Pinch [3548 14th St NW, WDC]</v>
      </c>
      <c r="O811" s="174" t="s">
        <v>3586</v>
      </c>
      <c r="P811" s="174" t="s">
        <v>2189</v>
      </c>
      <c r="Q811" s="174" t="s">
        <v>2004</v>
      </c>
      <c r="R811" s="174" t="s">
        <v>3587</v>
      </c>
      <c r="S811" s="95" t="str">
        <f t="shared" si="173"/>
        <v>No Raza</v>
      </c>
      <c r="T811" s="86" t="str">
        <f t="shared" si="174"/>
        <v>&amp;#149; No Raza, Rat Infested, Sangre Inedita, and EvilTerror - &lt;b&gt;the Pinch [3548 14th St NW, WDC]&lt;/b&gt; &lt;br&gt;</v>
      </c>
      <c r="U811" s="86" t="str">
        <f>IF(ISBLANK(G811),"","&amp;#149; "&amp;IF(ISBLANK(C811),"","&lt;S&gt;")&amp;I811&amp;IF(ISBLANK(A811),""," - &lt;a href='recommended.php#"&amp;AJ811&amp;"'&gt;&lt;b&gt;&lt;em&gt;&lt;font color='#9C004D'&gt;RECOMMENDED&lt;/font&gt;&lt;/em&gt;&lt;/b&gt;&lt;/a&gt;")&amp;" - "&amp;M811&amp;IF(ISBLANK(K811),K811," - &lt;b&gt;"&amp;K811&amp;"&lt;/b&gt; ")&amp;IF(B811="Sold Out"," - &lt;font color='#000099'&gt;&lt;b&gt;&lt;I&gt;sold out&lt;/I&gt;&lt;/b&gt;&lt;/font&gt;","")&amp;IF(ISBLANK(C811),"","&lt;/S&gt; &lt;b&gt;"&amp;C811&amp;"&lt;/b&gt;")&amp;"&lt;p&gt;")</f>
        <v>&amp;#149; Sunday, 23 September 2018 - No Raza, Rat Infested, Sangre Inedita, and EvilTerror&lt;p&gt;</v>
      </c>
      <c r="V811" s="95" t="str">
        <f t="shared" si="175"/>
        <v>&amp;#149; No Raza, Rat Infested, Sangre Inedita, and EvilTerror - &lt;b&gt;the Pinch [3548 14th St NW, WDC]&lt;/b&gt;  - &lt;font color='#005500'&gt;&lt;b&gt;NEW!&lt;/b&gt;&lt;/font&gt;&lt;br&gt;</v>
      </c>
      <c r="W811" s="90" t="s">
        <v>221</v>
      </c>
      <c r="Y811" s="90" t="s">
        <v>3588</v>
      </c>
      <c r="Z811" s="172">
        <v>0.83333333333333337</v>
      </c>
      <c r="AE811" s="92" t="str">
        <f t="shared" si="176"/>
        <v>Sunday, 23 September 2018      [&lt;a name='20180923' href='#20180923'&gt;link to this day&lt;/a&gt;]</v>
      </c>
      <c r="AF811" s="96" t="str">
        <f t="shared" si="177"/>
        <v>&lt;a name='20180923'&gt;&lt;b&gt;Sunday, 23 September 2018: No Raza, Rat Infested, Sangre Inedita, and EvilTerror - the Pinch [3548 14th St NW, WDC]&lt;/b&gt;&lt;/a&gt;&lt;br&gt;</v>
      </c>
      <c r="AG811" s="97">
        <f t="shared" si="178"/>
        <v>2018</v>
      </c>
      <c r="AH811" s="97" t="str">
        <f t="shared" si="179"/>
        <v>09</v>
      </c>
      <c r="AI811" s="97">
        <f t="shared" si="180"/>
        <v>23</v>
      </c>
      <c r="AJ811" s="97" t="str">
        <f t="shared" si="181"/>
        <v>20180923</v>
      </c>
    </row>
    <row r="812" spans="4:36" ht="12" customHeight="1" x14ac:dyDescent="0.15">
      <c r="D812" s="110">
        <v>43223</v>
      </c>
      <c r="E812" s="9" t="s">
        <v>795</v>
      </c>
      <c r="F812" s="86" t="str">
        <f t="shared" si="169"/>
        <v>Tuesday</v>
      </c>
      <c r="G812" s="91">
        <v>43368</v>
      </c>
      <c r="H812" s="92" t="str">
        <f>VLOOKUP(MONTH(G812),VLOOKUP!$W$1:$X$24,2)</f>
        <v>September</v>
      </c>
      <c r="I812" s="92" t="str">
        <f t="shared" si="170"/>
        <v>Tuesday, 25 September 2018</v>
      </c>
      <c r="J812" s="94" t="s">
        <v>212</v>
      </c>
      <c r="L812" s="86" t="str">
        <f t="shared" si="171"/>
        <v>&lt;a href='6thandi.php' title='list by venue'&gt;6th &amp; I&lt;/a&gt;</v>
      </c>
      <c r="M812" s="86" t="str">
        <f t="shared" si="172"/>
        <v>Beth Hart: Special Solo Performance</v>
      </c>
      <c r="N812" s="86" t="str">
        <f>VLOOKUP(J812,VLOOKUP!$A$2:$S$54,19,FALSE)&amp;J812&amp;"&lt;/a&gt;"</f>
        <v>&lt;a href='6thandi.php' title='list by venue'&gt;6th &amp; I&lt;/a&gt;</v>
      </c>
      <c r="O812" s="9" t="s">
        <v>2939</v>
      </c>
      <c r="S812" s="95" t="str">
        <f t="shared" si="173"/>
        <v>Beth Hart: Special Solo Performance</v>
      </c>
      <c r="T812" s="86" t="str">
        <f t="shared" si="174"/>
        <v>&amp;#149; Beth Hart: Special Solo Performance - &lt;b&gt;&lt;a href='6thandi.php' title='list by venue'&gt;6th &amp; I&lt;/a&gt;&lt;/b&gt; &lt;br&gt;</v>
      </c>
      <c r="U812" s="86" t="str">
        <f>IF(ISBLANK(G812),"","&amp;#149; "&amp;IF(ISBLANK(C812),"","&lt;S&gt;")&amp;I812&amp;IF(ISBLANK(A812),""," - &lt;a href='recommended.php#"&amp;AJ812&amp;"'&gt;&lt;b&gt;&lt;em&gt;&lt;font color='#9C004D'&gt;RECOMMENDED&lt;/font&gt;&lt;/em&gt;&lt;/b&gt;&lt;/a&gt;")&amp;" - "&amp;M812&amp;IF(ISBLANK(K812),K812," - &lt;b&gt;"&amp;K812&amp;"&lt;/b&gt; ")&amp;IF(B812="Sold Out"," - &lt;font color='#000099'&gt;&lt;b&gt;&lt;I&gt;sold out&lt;/I&gt;&lt;/b&gt;&lt;/font&gt;","")&amp;IF(ISBLANK(C812),"","&lt;/S&gt; &lt;b&gt;"&amp;C812&amp;"&lt;/b&gt;")&amp;"&lt;p&gt;")</f>
        <v>&amp;#149; Tuesday, 25 September 2018 - Beth Hart: Special Solo Performance&lt;p&gt;</v>
      </c>
      <c r="V812" s="95" t="str">
        <f t="shared" si="175"/>
        <v>&amp;#149; Beth Hart: Special Solo Performance - &lt;b&gt;&lt;a href='6thandi.php' title='list by venue'&gt;6th &amp; I&lt;/a&gt;&lt;/b&gt;  - &lt;font color='#005500'&gt;&lt;b&gt;NEW!&lt;/b&gt;&lt;/font&gt;&lt;br&gt;</v>
      </c>
      <c r="W812" s="90" t="s">
        <v>221</v>
      </c>
      <c r="AE812" s="92" t="str">
        <f t="shared" si="176"/>
        <v>Tuesday, 25 September 2018      [&lt;a name='20180925' href='#20180925'&gt;link to this day&lt;/a&gt;]</v>
      </c>
      <c r="AF812" s="96" t="str">
        <f t="shared" si="177"/>
        <v>&lt;a name='20180925'&gt;&lt;b&gt;Tuesday, 25 September 2018: Beth Hart: Special Solo Performance - &lt;a href='6thandi.php' title='list by venue'&gt;6th &amp; I&lt;/a&gt;&lt;/b&gt;&lt;/a&gt;&lt;br&gt;</v>
      </c>
      <c r="AG812" s="97">
        <f t="shared" si="178"/>
        <v>2018</v>
      </c>
      <c r="AH812" s="97" t="str">
        <f t="shared" si="179"/>
        <v>09</v>
      </c>
      <c r="AI812" s="97">
        <f t="shared" si="180"/>
        <v>25</v>
      </c>
      <c r="AJ812" s="97" t="str">
        <f t="shared" si="181"/>
        <v>20180925</v>
      </c>
    </row>
    <row r="813" spans="4:36" ht="12" customHeight="1" x14ac:dyDescent="0.15">
      <c r="D813" s="110">
        <v>43289</v>
      </c>
      <c r="E813" s="9" t="s">
        <v>795</v>
      </c>
      <c r="F813" s="86" t="str">
        <f t="shared" si="169"/>
        <v>Tuesday</v>
      </c>
      <c r="G813" s="91">
        <v>43368</v>
      </c>
      <c r="H813" s="92" t="str">
        <f>VLOOKUP(MONTH(G813),VLOOKUP!$W$1:$X$24,2)</f>
        <v>September</v>
      </c>
      <c r="I813" s="92" t="str">
        <f t="shared" si="170"/>
        <v>Tuesday, 25 September 2018</v>
      </c>
      <c r="J813" s="107" t="s">
        <v>453</v>
      </c>
      <c r="K813" s="1" t="s">
        <v>3543</v>
      </c>
      <c r="L813" s="86" t="str">
        <f t="shared" si="171"/>
        <v>&lt;a href='bmss.php' title='list by venue'&gt;Baltimore SoundStage&lt;/a&gt; (the Big Redemption Tour)</v>
      </c>
      <c r="M813" s="86" t="str">
        <f t="shared" si="172"/>
        <v>Jay Rock and Reason</v>
      </c>
      <c r="N813" s="86" t="str">
        <f>VLOOKUP(J813,VLOOKUP!$A$2:$S$54,19,FALSE)&amp;J813&amp;"&lt;/a&gt;"</f>
        <v>&lt;a href='bmss.php' title='list by venue'&gt;Baltimore SoundStage&lt;/a&gt;</v>
      </c>
      <c r="O813" s="3" t="s">
        <v>3544</v>
      </c>
      <c r="P813" s="3" t="s">
        <v>3545</v>
      </c>
      <c r="Q813" s="107"/>
      <c r="R813" s="107"/>
      <c r="S813" s="95" t="str">
        <f t="shared" si="173"/>
        <v>Jay Rock</v>
      </c>
      <c r="T813" s="86" t="str">
        <f t="shared" si="174"/>
        <v>&amp;#149; Jay Rock and Reason - &lt;b&gt;&lt;a href='bmss.php' title='list by venue'&gt;Baltimore SoundStage&lt;/a&gt; (the Big Redemption Tour)&lt;/b&gt; &lt;br&gt;</v>
      </c>
      <c r="U813" s="86" t="str">
        <f>IF(ISBLANK(G813),"","&amp;#149; "&amp;IF(ISBLANK(C813),"","&lt;S&gt;")&amp;I813&amp;IF(ISBLANK(A813),""," - &lt;a href='recommended.php#"&amp;AJ813&amp;"'&gt;&lt;b&gt;&lt;em&gt;&lt;font color='#9C004D'&gt;RECOMMENDED&lt;/font&gt;&lt;/em&gt;&lt;/b&gt;&lt;/a&gt;")&amp;" - "&amp;M813&amp;IF(ISBLANK(K813),K813," - &lt;b&gt;"&amp;K813&amp;"&lt;/b&gt; ")&amp;IF(B813="Sold Out"," - &lt;font color='#000099'&gt;&lt;b&gt;&lt;I&gt;sold out&lt;/I&gt;&lt;/b&gt;&lt;/font&gt;","")&amp;IF(ISBLANK(C813),"","&lt;/S&gt; &lt;b&gt;"&amp;C813&amp;"&lt;/b&gt;")&amp;"&lt;p&gt;")</f>
        <v>&amp;#149; Tuesday, 25 September 2018 - Jay Rock and Reason - &lt;b&gt;the Big Redemption Tour&lt;/b&gt; &lt;p&gt;</v>
      </c>
      <c r="V813" s="95" t="str">
        <f t="shared" si="175"/>
        <v>&amp;#149; Jay Rock and Reason - &lt;b&gt;&lt;a href='bmss.php' title='list by venue'&gt;Baltimore SoundStage&lt;/a&gt; (the Big Redemption Tour)&lt;/b&gt;  - &lt;font color='#005500'&gt;&lt;b&gt;NEW!&lt;/b&gt;&lt;/font&gt;&lt;br&gt;</v>
      </c>
      <c r="W813" s="90" t="s">
        <v>282</v>
      </c>
      <c r="Z813" s="172">
        <v>0.83333333333333337</v>
      </c>
      <c r="AE813" s="92" t="str">
        <f t="shared" si="176"/>
        <v>Tuesday, 25 September 2018      [&lt;a name='20180925' href='#20180925'&gt;link to this day&lt;/a&gt;]</v>
      </c>
      <c r="AF813" s="96" t="str">
        <f t="shared" si="177"/>
        <v>&lt;a name='20180925'&gt;&lt;b&gt;Tuesday, 25 September 2018: Jay Rock and Reason - &lt;a href='bmss.php' title='list by venue'&gt;Baltimore SoundStage&lt;/a&gt; (the Big Redemption Tour)&lt;/b&gt;&lt;/a&gt;&lt;br&gt;</v>
      </c>
      <c r="AG813" s="97">
        <f t="shared" si="178"/>
        <v>2018</v>
      </c>
      <c r="AH813" s="97" t="str">
        <f t="shared" si="179"/>
        <v>09</v>
      </c>
      <c r="AI813" s="97">
        <f t="shared" si="180"/>
        <v>25</v>
      </c>
      <c r="AJ813" s="97" t="str">
        <f t="shared" si="181"/>
        <v>20180925</v>
      </c>
    </row>
    <row r="814" spans="4:36" ht="12" customHeight="1" x14ac:dyDescent="0.15">
      <c r="D814" s="110">
        <v>43069</v>
      </c>
      <c r="E814" s="9" t="s">
        <v>795</v>
      </c>
      <c r="F814" s="86" t="str">
        <f t="shared" si="169"/>
        <v>Tuesday</v>
      </c>
      <c r="G814" s="91">
        <v>43368</v>
      </c>
      <c r="H814" s="92" t="str">
        <f>VLOOKUP(MONTH(G814),VLOOKUP!$W$1:$X$24,2)</f>
        <v>September</v>
      </c>
      <c r="I814" s="92" t="str">
        <f t="shared" si="170"/>
        <v>Tuesday, 25 September 2018</v>
      </c>
      <c r="J814" s="94" t="s">
        <v>2301</v>
      </c>
      <c r="L814" s="86" t="str">
        <f t="shared" si="171"/>
        <v>&lt;a href='capitalonearena.php' title='list by venue'&gt;Capital One Arena (formerly Verizon Center)&lt;/a&gt;</v>
      </c>
      <c r="M814" s="86" t="str">
        <f t="shared" si="172"/>
        <v>Game of Thrones Live Concert Experience featuring Ramin Djawadi</v>
      </c>
      <c r="N814" s="86" t="str">
        <f>VLOOKUP(J814,VLOOKUP!$A$2:$S$54,19,FALSE)&amp;J814&amp;"&lt;/a&gt;"</f>
        <v>&lt;a href='capitalonearena.php' title='list by venue'&gt;Capital One Arena (formerly Verizon Center)&lt;/a&gt;</v>
      </c>
      <c r="O814" s="4" t="s">
        <v>1767</v>
      </c>
      <c r="S814" s="95" t="str">
        <f t="shared" si="173"/>
        <v>Game of Thrones Live Concert Experience featuring Ramin Djawadi</v>
      </c>
      <c r="T814" s="86" t="str">
        <f t="shared" si="174"/>
        <v>&amp;#149; Game of Thrones Live Concert Experience featuring Ramin Djawadi - &lt;b&gt;&lt;a href='capitalonearena.php' title='list by venue'&gt;Capital One Arena (formerly Verizon Center)&lt;/a&gt;&lt;/b&gt; &lt;br&gt;</v>
      </c>
      <c r="U814" s="86" t="str">
        <f>IF(ISBLANK(G814),"","&amp;#149; "&amp;IF(ISBLANK(C814),"","&lt;S&gt;")&amp;I814&amp;IF(ISBLANK(A814),""," - &lt;a href='recommended.php#"&amp;AJ814&amp;"'&gt;&lt;b&gt;&lt;em&gt;&lt;font color='#9C004D'&gt;RECOMMENDED&lt;/font&gt;&lt;/em&gt;&lt;/b&gt;&lt;/a&gt;")&amp;" - "&amp;M814&amp;IF(ISBLANK(K814),K814," - &lt;b&gt;"&amp;K814&amp;"&lt;/b&gt; ")&amp;IF(B814="Sold Out"," - &lt;font color='#000099'&gt;&lt;b&gt;&lt;I&gt;sold out&lt;/I&gt;&lt;/b&gt;&lt;/font&gt;","")&amp;IF(ISBLANK(C814),"","&lt;/S&gt; &lt;b&gt;"&amp;C814&amp;"&lt;/b&gt;")&amp;"&lt;p&gt;")</f>
        <v>&amp;#149; Tuesday, 25 September 2018 - Game of Thrones Live Concert Experience featuring Ramin Djawadi&lt;p&gt;</v>
      </c>
      <c r="V814" s="95" t="str">
        <f t="shared" si="175"/>
        <v>&amp;#149; Game of Thrones Live Concert Experience featuring Ramin Djawadi - &lt;b&gt;&lt;a href='capitalonearena.php' title='list by venue'&gt;Capital One Arena (formerly Verizon Center)&lt;/a&gt;&lt;/b&gt;  - &lt;font color='#005500'&gt;&lt;b&gt;NEW!&lt;/b&gt;&lt;/font&gt;&lt;br&gt;</v>
      </c>
      <c r="AE814" s="92" t="str">
        <f t="shared" si="176"/>
        <v>Tuesday, 25 September 2018      [&lt;a name='20180925' href='#20180925'&gt;link to this day&lt;/a&gt;]</v>
      </c>
      <c r="AF814" s="96" t="str">
        <f t="shared" si="177"/>
        <v>&lt;a name='20180925'&gt;&lt;b&gt;Tuesday, 25 September 2018: Game of Thrones Live Concert Experience featuring Ramin Djawadi - &lt;a href='capitalonearena.php' title='list by venue'&gt;Capital One Arena (formerly Verizon Center)&lt;/a&gt;&lt;/b&gt;&lt;/a&gt;&lt;br&gt;</v>
      </c>
      <c r="AG814" s="97">
        <f t="shared" si="178"/>
        <v>2018</v>
      </c>
      <c r="AH814" s="97" t="str">
        <f t="shared" si="179"/>
        <v>09</v>
      </c>
      <c r="AI814" s="97">
        <f t="shared" si="180"/>
        <v>25</v>
      </c>
      <c r="AJ814" s="97" t="str">
        <f t="shared" si="181"/>
        <v>20180925</v>
      </c>
    </row>
    <row r="815" spans="4:36" ht="12" customHeight="1" x14ac:dyDescent="0.15">
      <c r="D815" s="110">
        <v>43209</v>
      </c>
      <c r="E815" s="9" t="s">
        <v>795</v>
      </c>
      <c r="F815" s="86" t="str">
        <f t="shared" si="169"/>
        <v>Tuesday</v>
      </c>
      <c r="G815" s="91">
        <v>43368</v>
      </c>
      <c r="H815" s="92" t="str">
        <f>VLOOKUP(MONTH(G815),VLOOKUP!$W$1:$X$24,2)</f>
        <v>September</v>
      </c>
      <c r="I815" s="92" t="str">
        <f t="shared" si="170"/>
        <v>Tuesday, 25 September 2018</v>
      </c>
      <c r="J815" s="9" t="s">
        <v>2781</v>
      </c>
      <c r="L815" s="86" t="str">
        <f t="shared" si="171"/>
        <v>&lt;a href='citywinery.php' title='list by venue'&gt;City Winery DC&lt;/a&gt; [1350 Okie St NE, Washington, DC 20002]</v>
      </c>
      <c r="M815" s="86" t="str">
        <f t="shared" si="172"/>
        <v>Jump Little Children (album release party) and Michael Flynn</v>
      </c>
      <c r="N815" s="86" t="str">
        <f>VLOOKUP(J815,VLOOKUP!$A$2:$S$54,19,FALSE)&amp;J815&amp;"&lt;/a&gt; ["&amp;VLOOKUP(J815,VLOOKUP!$A$2:$S$54,3,FALSE)&amp;"]"</f>
        <v>&lt;a href='citywinery.php' title='list by venue'&gt;City Winery DC&lt;/a&gt; [1350 Okie St NE, Washington, DC 20002]</v>
      </c>
      <c r="O815" s="9" t="s">
        <v>2796</v>
      </c>
      <c r="P815" s="9" t="s">
        <v>2797</v>
      </c>
      <c r="S815" s="95" t="str">
        <f t="shared" si="173"/>
        <v>Jump Little Children (album release party)</v>
      </c>
      <c r="T815" s="86" t="str">
        <f t="shared" si="174"/>
        <v>&amp;#149; Jump Little Children (album release party) and Michael Flynn - &lt;b&gt;&lt;a href='citywinery.php' title='list by venue'&gt;City Winery DC&lt;/a&gt; [1350 Okie St NE, Washington, DC 20002]&lt;/b&gt; &lt;br&gt;</v>
      </c>
      <c r="U815" s="86" t="str">
        <f>IF(ISBLANK(G815),"","&amp;#149; "&amp;IF(ISBLANK(C815),"","&lt;S&gt;")&amp;I815&amp;IF(ISBLANK(A815),""," - &lt;a href='recommended.php#"&amp;AJ815&amp;"'&gt;&lt;b&gt;&lt;em&gt;&lt;font color='#9C004D'&gt;RECOMMENDED&lt;/font&gt;&lt;/em&gt;&lt;/b&gt;&lt;/a&gt;")&amp;" - "&amp;M815&amp;IF(ISBLANK(K815),K815," - &lt;b&gt;"&amp;K815&amp;"&lt;/b&gt; ")&amp;IF(B815="Sold Out"," - &lt;font color='#000099'&gt;&lt;b&gt;&lt;I&gt;sold out&lt;/I&gt;&lt;/b&gt;&lt;/font&gt;","")&amp;IF(ISBLANK(C815),"","&lt;/S&gt; &lt;b&gt;"&amp;C815&amp;"&lt;/b&gt;")&amp;"&lt;p&gt;")</f>
        <v>&amp;#149; Tuesday, 25 September 2018 - Jump Little Children (album release party) and Michael Flynn&lt;p&gt;</v>
      </c>
      <c r="V815" s="95" t="str">
        <f t="shared" si="175"/>
        <v>&amp;#149; Jump Little Children (album release party) and Michael Flynn - &lt;b&gt;&lt;a href='citywinery.php' title='list by venue'&gt;City Winery DC&lt;/a&gt; [1350 Okie St NE, Washington, DC 20002]&lt;/b&gt;  - &lt;font color='#005500'&gt;&lt;b&gt;NEW!&lt;/b&gt;&lt;/font&gt;&lt;br&gt;</v>
      </c>
      <c r="AE815" s="92" t="str">
        <f t="shared" si="176"/>
        <v>Tuesday, 25 September 2018      [&lt;a name='20180925' href='#20180925'&gt;link to this day&lt;/a&gt;]</v>
      </c>
      <c r="AF815" s="96" t="str">
        <f t="shared" si="177"/>
        <v>&lt;a name='20180925'&gt;&lt;b&gt;Tuesday, 25 September 2018: Jump Little Children (album release party) and Michael Flynn - &lt;a href='citywinery.php' title='list by venue'&gt;City Winery DC&lt;/a&gt; [1350 Okie St NE, Washington, DC 20002]&lt;/b&gt;&lt;/a&gt;&lt;br&gt;</v>
      </c>
      <c r="AG815" s="97">
        <f t="shared" si="178"/>
        <v>2018</v>
      </c>
      <c r="AH815" s="97" t="str">
        <f t="shared" si="179"/>
        <v>09</v>
      </c>
      <c r="AI815" s="97">
        <f t="shared" si="180"/>
        <v>25</v>
      </c>
      <c r="AJ815" s="97" t="str">
        <f t="shared" si="181"/>
        <v>20180925</v>
      </c>
    </row>
    <row r="816" spans="4:36" ht="12" customHeight="1" x14ac:dyDescent="0.15">
      <c r="D816" s="110">
        <v>43223</v>
      </c>
      <c r="E816" s="9" t="s">
        <v>795</v>
      </c>
      <c r="F816" s="86" t="str">
        <f t="shared" si="169"/>
        <v>Tuesday</v>
      </c>
      <c r="G816" s="91">
        <v>43368</v>
      </c>
      <c r="H816" s="92" t="str">
        <f>VLOOKUP(MONTH(G816),VLOOKUP!$W$1:$X$24,2)</f>
        <v>September</v>
      </c>
      <c r="I816" s="92" t="str">
        <f t="shared" si="170"/>
        <v>Tuesday, 25 September 2018</v>
      </c>
      <c r="J816" s="90" t="s">
        <v>484</v>
      </c>
      <c r="K816" s="9" t="s">
        <v>3050</v>
      </c>
      <c r="L816" s="86" t="str">
        <f t="shared" si="171"/>
        <v>&lt;a href='dc9.php' title='list by venue'&gt;DC9&lt;/a&gt; (You Are Someone Else Tour)</v>
      </c>
      <c r="M816" s="86" t="str">
        <f t="shared" si="172"/>
        <v>Fickle Friends</v>
      </c>
      <c r="N816" s="86" t="str">
        <f>VLOOKUP(J816,VLOOKUP!$A$2:$S$54,19,FALSE)&amp;J816&amp;"&lt;/a&gt;"</f>
        <v>&lt;a href='dc9.php' title='list by venue'&gt;DC9&lt;/a&gt;</v>
      </c>
      <c r="O816" s="4" t="s">
        <v>2960</v>
      </c>
      <c r="P816" s="94"/>
      <c r="Q816" s="94"/>
      <c r="R816" s="94"/>
      <c r="S816" s="95" t="str">
        <f t="shared" si="173"/>
        <v>Fickle Friends</v>
      </c>
      <c r="T816" s="86" t="str">
        <f t="shared" si="174"/>
        <v>&amp;#149; Fickle Friends - &lt;b&gt;&lt;a href='dc9.php' title='list by venue'&gt;DC9&lt;/a&gt; (You Are Someone Else Tour)&lt;/b&gt; &lt;br&gt;</v>
      </c>
      <c r="U816" s="112" t="str">
        <f>IF(ISBLANK(G816),"","&amp;#149; "&amp;IF(ISBLANK(C816),"","&lt;S&gt;")&amp;I816&amp;IF(ISBLANK(A816),""," - &lt;a href='recommended.php#"&amp;AJ816&amp;"'&gt;&lt;b&gt;&lt;em&gt;&lt;font color='#9C004D'&gt;RECOMMENDED&lt;/font&gt;&lt;/em&gt;&lt;/b&gt;&lt;/a&gt;")&amp;" - "&amp;M816&amp;IF(ISBLANK(K816),K816," - &lt;b&gt;"&amp;K816&amp;"&lt;/b&gt; ")&amp;IF(B816="Sold Out"," - &lt;font color='#000099'&gt;&lt;b&gt;&lt;I&gt;sold out&lt;/I&gt;&lt;/b&gt;&lt;/font&gt;"," - &lt;font color='#728C00'&gt;&lt;em&gt;&lt;a href='http://www.shareasale.com/r.cfm?u=529909&amp;b=234786&amp;m=27601&amp;afftrack=&amp;urllink=www%2Eticketfly%2Ecom%2Fpurchase%2Fevent%2F"&amp;X816&amp;"' target='_blank'&gt;buy tickets&lt;/a&gt;&lt;/em&gt;&lt;/font&gt;")&amp;IF(ISBLANK(C816),"","&lt;/S&gt; &lt;b&gt;"&amp;C816&amp;"&lt;/b&gt;")&amp;"&lt;p&gt;")</f>
        <v>&amp;#149; Tuesday, 25 September 2018 - Fickle Friends - &lt;b&gt;You Are Someone Else Tour&lt;/b&gt;  - &lt;font color='#728C00'&gt;&lt;em&gt;&lt;a href='http://www.shareasale.com/r.cfm?u=529909&amp;b=234786&amp;m=27601&amp;afftrack=&amp;urllink=www%2Eticketfly%2Ecom%2Fpurchase%2Fevent%2F1672447' target='_blank'&gt;buy tickets&lt;/a&gt;&lt;/em&gt;&lt;/font&gt;&lt;p&gt;</v>
      </c>
      <c r="V816" s="95" t="str">
        <f t="shared" si="175"/>
        <v>&amp;#149; Fickle Friends - &lt;b&gt;&lt;a href='dc9.php' title='list by venue'&gt;DC9&lt;/a&gt; (You Are Someone Else Tour)&lt;/b&gt;  - &lt;font color='#005500'&gt;&lt;b&gt;NEW!&lt;/b&gt;&lt;/font&gt;&lt;br&gt;</v>
      </c>
      <c r="X816" s="9">
        <v>1672447</v>
      </c>
      <c r="AE816" s="92" t="str">
        <f t="shared" si="176"/>
        <v>Tuesday, 25 September 2018      [&lt;a name='20180925' href='#20180925'&gt;link to this day&lt;/a&gt;]</v>
      </c>
      <c r="AF816" s="96" t="str">
        <f t="shared" si="177"/>
        <v>&lt;a name='20180925'&gt;&lt;b&gt;Tuesday, 25 September 2018: Fickle Friends - &lt;a href='dc9.php' title='list by venue'&gt;DC9&lt;/a&gt; (You Are Someone Else Tour)&lt;/b&gt;&lt;/a&gt;&lt;br&gt;</v>
      </c>
      <c r="AG816" s="97">
        <f t="shared" si="178"/>
        <v>2018</v>
      </c>
      <c r="AH816" s="97" t="str">
        <f t="shared" si="179"/>
        <v>09</v>
      </c>
      <c r="AI816" s="97">
        <f t="shared" si="180"/>
        <v>25</v>
      </c>
      <c r="AJ816" s="97" t="str">
        <f t="shared" si="181"/>
        <v>20180925</v>
      </c>
    </row>
    <row r="817" spans="4:36" ht="12" customHeight="1" x14ac:dyDescent="0.15">
      <c r="D817" s="110">
        <v>43276</v>
      </c>
      <c r="E817" s="9" t="s">
        <v>795</v>
      </c>
      <c r="F817" s="86" t="str">
        <f t="shared" si="169"/>
        <v>Tuesday</v>
      </c>
      <c r="G817" s="91">
        <v>43368</v>
      </c>
      <c r="H817" s="92" t="str">
        <f>VLOOKUP(MONTH(G817),VLOOKUP!$W$1:$X$24,2)</f>
        <v>September</v>
      </c>
      <c r="I817" s="92" t="str">
        <f t="shared" si="170"/>
        <v>Tuesday, 25 September 2018</v>
      </c>
      <c r="J817" s="90" t="s">
        <v>450</v>
      </c>
      <c r="L817" s="86" t="str">
        <f t="shared" si="171"/>
        <v>&lt;a href='fillmore.php' title='list by venue'&gt;Fillmore Silver Spring&lt;/a&gt;</v>
      </c>
      <c r="M817" s="86" t="str">
        <f t="shared" si="172"/>
        <v>On Cinema Live! with Tim Heidecker and Gregg Turkington</v>
      </c>
      <c r="N817" s="86" t="str">
        <f>VLOOKUP(J817,VLOOKUP!$A$2:$S$54,19,FALSE)&amp;J817&amp;"&lt;/a&gt;"</f>
        <v>&lt;a href='fillmore.php' title='list by venue'&gt;Fillmore Silver Spring&lt;/a&gt;</v>
      </c>
      <c r="O817" s="9" t="s">
        <v>3413</v>
      </c>
      <c r="S817" s="95" t="str">
        <f t="shared" si="173"/>
        <v>On Cinema Live! with Tim Heidecker and Gregg Turkington</v>
      </c>
      <c r="T817" s="86" t="str">
        <f t="shared" si="174"/>
        <v>&amp;#149; On Cinema Live! with Tim Heidecker and Gregg Turkington - &lt;b&gt;&lt;a href='fillmore.php' title='list by venue'&gt;Fillmore Silver Spring&lt;/a&gt;&lt;/b&gt; &lt;br&gt;</v>
      </c>
      <c r="U817" s="86" t="str">
        <f>IF(ISBLANK(G817),"","&amp;#149; "&amp;IF(ISBLANK(C817),"","&lt;S&gt;")&amp;I817&amp;IF(ISBLANK(A817),""," - &lt;a href='recommended.php#"&amp;AJ817&amp;"'&gt;&lt;b&gt;&lt;em&gt;&lt;font color='#9C004D'&gt;RECOMMENDED&lt;/font&gt;&lt;/em&gt;&lt;/b&gt;&lt;/a&gt;")&amp;" - "&amp;M817&amp;IF(ISBLANK(K817),K817," - &lt;b&gt;"&amp;K817&amp;"&lt;/b&gt; ")&amp;IF(B817="Sold Out"," - &lt;font color='#000099'&gt;&lt;b&gt;&lt;I&gt;sold out&lt;/I&gt;&lt;/b&gt;&lt;/font&gt;","")&amp;IF(ISBLANK(C817),"","&lt;/S&gt; &lt;b&gt;"&amp;C817&amp;"&lt;/b&gt;")&amp;"&lt;p&gt;")</f>
        <v>&amp;#149; Tuesday, 25 September 2018 - On Cinema Live! with Tim Heidecker and Gregg Turkington&lt;p&gt;</v>
      </c>
      <c r="V817" s="95" t="str">
        <f t="shared" si="175"/>
        <v>&amp;#149; On Cinema Live! with Tim Heidecker and Gregg Turkington - &lt;b&gt;&lt;a href='fillmore.php' title='list by venue'&gt;Fillmore Silver Spring&lt;/a&gt;&lt;/b&gt;  - &lt;font color='#005500'&gt;&lt;b&gt;NEW!&lt;/b&gt;&lt;/font&gt;&lt;br&gt;</v>
      </c>
      <c r="AE817" s="92" t="str">
        <f t="shared" si="176"/>
        <v>Tuesday, 25 September 2018      [&lt;a name='20180925' href='#20180925'&gt;link to this day&lt;/a&gt;]</v>
      </c>
      <c r="AF817" s="96" t="str">
        <f t="shared" si="177"/>
        <v>&lt;a name='20180925'&gt;&lt;b&gt;Tuesday, 25 September 2018: On Cinema Live! with Tim Heidecker and Gregg Turkington - &lt;a href='fillmore.php' title='list by venue'&gt;Fillmore Silver Spring&lt;/a&gt;&lt;/b&gt;&lt;/a&gt;&lt;br&gt;</v>
      </c>
      <c r="AG817" s="97">
        <f t="shared" si="178"/>
        <v>2018</v>
      </c>
      <c r="AH817" s="97" t="str">
        <f t="shared" si="179"/>
        <v>09</v>
      </c>
      <c r="AI817" s="97">
        <f t="shared" si="180"/>
        <v>25</v>
      </c>
      <c r="AJ817" s="97" t="str">
        <f t="shared" si="181"/>
        <v>20180925</v>
      </c>
    </row>
    <row r="818" spans="4:36" ht="12" customHeight="1" x14ac:dyDescent="0.15">
      <c r="D818" s="110">
        <v>43289</v>
      </c>
      <c r="E818" s="9" t="s">
        <v>795</v>
      </c>
      <c r="F818" s="86" t="str">
        <f t="shared" si="169"/>
        <v>Tuesday</v>
      </c>
      <c r="G818" s="91">
        <v>43368</v>
      </c>
      <c r="H818" s="92" t="str">
        <f>VLOOKUP(MONTH(G818),VLOOKUP!$W$1:$X$24,2)</f>
        <v>September</v>
      </c>
      <c r="I818" s="92" t="str">
        <f t="shared" si="170"/>
        <v>Tuesday, 25 September 2018</v>
      </c>
      <c r="J818" s="106" t="s">
        <v>415</v>
      </c>
      <c r="L818" s="86" t="str">
        <f t="shared" si="171"/>
        <v>&lt;a href='ramsheadlive.php' title='list by venue'&gt;Rams Head Live! (Baltimore)&lt;/a&gt;</v>
      </c>
      <c r="M818" s="86" t="str">
        <f t="shared" si="172"/>
        <v>Chromeo and Steven A. Clark</v>
      </c>
      <c r="N818" s="86" t="str">
        <f>VLOOKUP(J818,VLOOKUP!$A$2:$S$54,19,FALSE)&amp;J818&amp;"&lt;/a&gt;"</f>
        <v>&lt;a href='ramsheadlive.php' title='list by venue'&gt;Rams Head Live! (Baltimore)&lt;/a&gt;</v>
      </c>
      <c r="O818" s="1" t="s">
        <v>2510</v>
      </c>
      <c r="P818" s="1" t="s">
        <v>3576</v>
      </c>
      <c r="Q818" s="106"/>
      <c r="R818" s="106"/>
      <c r="S818" s="95" t="str">
        <f t="shared" si="173"/>
        <v>Chromeo</v>
      </c>
      <c r="T818" s="86" t="str">
        <f t="shared" si="174"/>
        <v>&amp;#149; Chromeo and Steven A. Clark - &lt;b&gt;&lt;a href='ramsheadlive.php' title='list by venue'&gt;Rams Head Live! (Baltimore)&lt;/a&gt;&lt;/b&gt; &lt;br&gt;</v>
      </c>
      <c r="U818" s="86" t="str">
        <f>IF(ISBLANK(G818),"","&amp;#149; "&amp;IF(ISBLANK(C818),"","&lt;S&gt;")&amp;I818&amp;IF(ISBLANK(A818),""," - &lt;a href='recommended.php#"&amp;AJ818&amp;"'&gt;&lt;b&gt;&lt;em&gt;&lt;font color='#9C004D'&gt;RECOMMENDED&lt;/font&gt;&lt;/em&gt;&lt;/b&gt;&lt;/a&gt;")&amp;" - "&amp;M818&amp;IF(ISBLANK(K818),K818," - &lt;b&gt;"&amp;K818&amp;"&lt;/b&gt; ")&amp;IF(B818="Sold Out"," - &lt;font color='#000099'&gt;&lt;b&gt;&lt;I&gt;sold out&lt;/I&gt;&lt;/b&gt;&lt;/font&gt;","")&amp;IF(ISBLANK(C818),"","&lt;/S&gt; &lt;b&gt;"&amp;C818&amp;"&lt;/b&gt;")&amp;"&lt;p&gt;")</f>
        <v>&amp;#149; Tuesday, 25 September 2018 - Chromeo and Steven A. Clark&lt;p&gt;</v>
      </c>
      <c r="V818" s="95" t="str">
        <f t="shared" si="175"/>
        <v>&amp;#149; Chromeo and Steven A. Clark - &lt;b&gt;&lt;a href='ramsheadlive.php' title='list by venue'&gt;Rams Head Live! (Baltimore)&lt;/a&gt;&lt;/b&gt;  - &lt;font color='#005500'&gt;&lt;b&gt;NEW!&lt;/b&gt;&lt;/font&gt;&lt;br&gt;</v>
      </c>
      <c r="Z818" s="172">
        <v>0.83333333333333337</v>
      </c>
      <c r="AE818" s="92" t="str">
        <f t="shared" si="176"/>
        <v>Tuesday, 25 September 2018      [&lt;a name='20180925' href='#20180925'&gt;link to this day&lt;/a&gt;]</v>
      </c>
      <c r="AF818" s="96" t="str">
        <f t="shared" si="177"/>
        <v>&lt;a name='20180925'&gt;&lt;b&gt;Tuesday, 25 September 2018: Chromeo and Steven A. Clark - &lt;a href='ramsheadlive.php' title='list by venue'&gt;Rams Head Live! (Baltimore)&lt;/a&gt;&lt;/b&gt;&lt;/a&gt;&lt;br&gt;</v>
      </c>
      <c r="AG818" s="97">
        <f t="shared" si="178"/>
        <v>2018</v>
      </c>
      <c r="AH818" s="97" t="str">
        <f t="shared" si="179"/>
        <v>09</v>
      </c>
      <c r="AI818" s="97">
        <f t="shared" si="180"/>
        <v>25</v>
      </c>
      <c r="AJ818" s="97" t="str">
        <f t="shared" si="181"/>
        <v>20180925</v>
      </c>
    </row>
    <row r="819" spans="4:36" ht="12" customHeight="1" x14ac:dyDescent="0.15">
      <c r="D819" s="110">
        <v>43273</v>
      </c>
      <c r="E819" s="9" t="s">
        <v>795</v>
      </c>
      <c r="F819" s="86" t="str">
        <f t="shared" si="169"/>
        <v>Tuesday</v>
      </c>
      <c r="G819" s="91">
        <v>43368</v>
      </c>
      <c r="H819" s="92" t="str">
        <f>VLOOKUP(MONTH(G819),VLOOKUP!$W$1:$X$24,2)</f>
        <v>September</v>
      </c>
      <c r="I819" s="92" t="str">
        <f t="shared" si="170"/>
        <v>Tuesday, 25 September 2018</v>
      </c>
      <c r="J819" s="94" t="s">
        <v>605</v>
      </c>
      <c r="L819" s="86" t="str">
        <f t="shared" si="171"/>
        <v>&lt;a href='rnrh.php' title='list by venue'&gt;Rock &amp; Roll Hotel&lt;/a&gt;</v>
      </c>
      <c r="M819" s="86" t="str">
        <f t="shared" si="172"/>
        <v>Idles and Bambaa</v>
      </c>
      <c r="N819" s="86" t="str">
        <f>VLOOKUP(J819,VLOOKUP!$A$2:$S$54,19,FALSE)&amp;J819&amp;"&lt;/a&gt;"</f>
        <v>&lt;a href='rnrh.php' title='list by venue'&gt;Rock &amp; Roll Hotel&lt;/a&gt;</v>
      </c>
      <c r="O819" s="9" t="s">
        <v>3222</v>
      </c>
      <c r="P819" s="9" t="s">
        <v>3223</v>
      </c>
      <c r="S819" s="95" t="str">
        <f t="shared" si="173"/>
        <v>Idles</v>
      </c>
      <c r="T819" s="86" t="str">
        <f t="shared" si="174"/>
        <v>&amp;#149; Idles and Bambaa - &lt;b&gt;&lt;a href='rnrh.php' title='list by venue'&gt;Rock &amp; Roll Hotel&lt;/a&gt;&lt;/b&gt; &lt;br&gt;</v>
      </c>
      <c r="U819" s="112" t="str">
        <f>IF(ISBLANK(G819),"","&amp;#149; "&amp;IF(ISBLANK(C819),"","&lt;S&gt;")&amp;I819&amp;IF(ISBLANK(A819),""," - &lt;a href='recommended.php#"&amp;AJ819&amp;"'&gt;&lt;b&gt;&lt;em&gt;&lt;font color='#9C004D'&gt;RECOMMENDED&lt;/font&gt;&lt;/em&gt;&lt;/b&gt;&lt;/a&gt;")&amp;" - "&amp;M819&amp;IF(ISBLANK(K819),K819," - &lt;b&gt;"&amp;K819&amp;"&lt;/b&gt; ")&amp;IF(B819="Sold Out"," - &lt;font color='#000099'&gt;&lt;b&gt;&lt;I&gt;sold out&lt;/I&gt;&lt;/b&gt;&lt;/font&gt;"," - &lt;font color='#728C00'&gt;&lt;em&gt;&lt;a href='http://www.shareasale.com/r.cfm?u=529909&amp;b=234786&amp;m=27601&amp;afftrack=&amp;urllink=www%2Eticketfly%2Ecom%2Fpurchase%2Fevent%2F"&amp;X819&amp;"' target='_blank'&gt;buy tickets&lt;/a&gt;&lt;/em&gt;&lt;/font&gt;")&amp;IF(ISBLANK(C819),"","&lt;/S&gt; &lt;b&gt;"&amp;C819&amp;"&lt;/b&gt;")&amp;"&lt;p&gt;")</f>
        <v>&amp;#149; Tuesday, 25 September 2018 - Idles and Bambaa - &lt;font color='#728C00'&gt;&lt;em&gt;&lt;a href='http://www.shareasale.com/r.cfm?u=529909&amp;b=234786&amp;m=27601&amp;afftrack=&amp;urllink=www%2Eticketfly%2Ecom%2Fpurchase%2Fevent%2F1709590' target='_blank'&gt;buy tickets&lt;/a&gt;&lt;/em&gt;&lt;/font&gt;&lt;p&gt;</v>
      </c>
      <c r="V819" s="95" t="str">
        <f t="shared" si="175"/>
        <v>&amp;#149; Idles and Bambaa - &lt;b&gt;&lt;a href='rnrh.php' title='list by venue'&gt;Rock &amp; Roll Hotel&lt;/a&gt;&lt;/b&gt;  - &lt;font color='#005500'&gt;&lt;b&gt;NEW!&lt;/b&gt;&lt;/font&gt;&lt;br&gt;</v>
      </c>
      <c r="X819" s="9">
        <v>1709590</v>
      </c>
      <c r="AE819" s="92" t="str">
        <f t="shared" si="176"/>
        <v>Tuesday, 25 September 2018      [&lt;a name='20180925' href='#20180925'&gt;link to this day&lt;/a&gt;]</v>
      </c>
      <c r="AF819" s="96" t="str">
        <f t="shared" si="177"/>
        <v>&lt;a name='20180925'&gt;&lt;b&gt;Tuesday, 25 September 2018: Idles and Bambaa - &lt;a href='rnrh.php' title='list by venue'&gt;Rock &amp; Roll Hotel&lt;/a&gt;&lt;/b&gt;&lt;/a&gt;&lt;br&gt;</v>
      </c>
      <c r="AG819" s="97">
        <f t="shared" si="178"/>
        <v>2018</v>
      </c>
      <c r="AH819" s="97" t="str">
        <f t="shared" si="179"/>
        <v>09</v>
      </c>
      <c r="AI819" s="97">
        <f t="shared" si="180"/>
        <v>25</v>
      </c>
      <c r="AJ819" s="97" t="str">
        <f t="shared" si="181"/>
        <v>20180925</v>
      </c>
    </row>
    <row r="820" spans="4:36" ht="12" customHeight="1" x14ac:dyDescent="0.15">
      <c r="D820" s="110">
        <v>43233</v>
      </c>
      <c r="E820" s="9" t="s">
        <v>795</v>
      </c>
      <c r="F820" s="86" t="str">
        <f t="shared" si="169"/>
        <v>Tuesday</v>
      </c>
      <c r="G820" s="91">
        <v>43368</v>
      </c>
      <c r="H820" s="92" t="str">
        <f>VLOOKUP(MONTH(G820),VLOOKUP!$W$1:$X$24,2)</f>
        <v>September</v>
      </c>
      <c r="I820" s="92" t="str">
        <f t="shared" si="170"/>
        <v>Tuesday, 25 September 2018</v>
      </c>
      <c r="J820" s="9" t="s">
        <v>2426</v>
      </c>
      <c r="L820" s="86" t="str">
        <f t="shared" si="171"/>
        <v>&lt;a href='unionstage.php' title='list by venue'&gt;Union Stage&lt;/a&gt; [740 Water Street SW, Washington, DC 20024]</v>
      </c>
      <c r="M820" s="86" t="str">
        <f t="shared" si="172"/>
        <v>SG Lewis</v>
      </c>
      <c r="N820" s="86" t="str">
        <f>VLOOKUP(J820,VLOOKUP!$A$2:$S$54,19,FALSE)&amp;J820&amp;"&lt;/a&gt; ["&amp;VLOOKUP(J820,VLOOKUP!$A$2:$S$54,3,FALSE)&amp;"]"</f>
        <v>&lt;a href='unionstage.php' title='list by venue'&gt;Union Stage&lt;/a&gt; [740 Water Street SW, Washington, DC 20024]</v>
      </c>
      <c r="O820" s="9" t="s">
        <v>3029</v>
      </c>
      <c r="S820" s="95" t="str">
        <f t="shared" si="173"/>
        <v>SG Lewis</v>
      </c>
      <c r="T820" s="86" t="str">
        <f t="shared" si="174"/>
        <v>&amp;#149; SG Lewis - &lt;b&gt;&lt;a href='unionstage.php' title='list by venue'&gt;Union Stage&lt;/a&gt; [740 Water Street SW, Washington, DC 20024]&lt;/b&gt; &lt;br&gt;</v>
      </c>
      <c r="U820" s="112" t="str">
        <f>IF(ISBLANK(G820),"","&amp;#149; "&amp;IF(ISBLANK(C820),"","&lt;S&gt;")&amp;I820&amp;IF(ISBLANK(A820),""," - &lt;a href='recommended.php#"&amp;AJ820&amp;"'&gt;&lt;b&gt;&lt;em&gt;&lt;font color='#9C004D'&gt;RECOMMENDED&lt;/font&gt;&lt;/em&gt;&lt;/b&gt;&lt;/a&gt;")&amp;" - "&amp;M820&amp;IF(ISBLANK(K820),K820," - &lt;b&gt;"&amp;K820&amp;"&lt;/b&gt; ")&amp;IF(B820="Sold Out"," - &lt;font color='#000099'&gt;&lt;b&gt;&lt;I&gt;sold out&lt;/I&gt;&lt;/b&gt;&lt;/font&gt;"," - &lt;font color='#728C00'&gt;&lt;em&gt;&lt;a href='http://www.shareasale.com/r.cfm?u=529909&amp;b=234786&amp;m=27601&amp;afftrack=&amp;urllink=www%2Eticketfly%2Ecom%2Fpurchase%2Fevent%2F"&amp;X820&amp;"' target='_blank'&gt;buy tickets&lt;/a&gt;&lt;/em&gt;&lt;/font&gt;")&amp;IF(ISBLANK(C820),"","&lt;/S&gt; &lt;b&gt;"&amp;C820&amp;"&lt;/b&gt;")&amp;"&lt;p&gt;")</f>
        <v>&amp;#149; Tuesday, 25 September 2018 - SG Lewis - &lt;font color='#728C00'&gt;&lt;em&gt;&lt;a href='http://www.shareasale.com/r.cfm?u=529909&amp;b=234786&amp;m=27601&amp;afftrack=&amp;urllink=www%2Eticketfly%2Ecom%2Fpurchase%2Fevent%2F1680634' target='_blank'&gt;buy tickets&lt;/a&gt;&lt;/em&gt;&lt;/font&gt;&lt;p&gt;</v>
      </c>
      <c r="V820" s="95" t="str">
        <f t="shared" si="175"/>
        <v>&amp;#149; SG Lewis - &lt;b&gt;&lt;a href='unionstage.php' title='list by venue'&gt;Union Stage&lt;/a&gt; [740 Water Street SW, Washington, DC 20024]&lt;/b&gt;  - &lt;font color='#005500'&gt;&lt;b&gt;NEW!&lt;/b&gt;&lt;/font&gt;&lt;br&gt;</v>
      </c>
      <c r="X820" s="9">
        <v>1680634</v>
      </c>
      <c r="AE820" s="92" t="str">
        <f t="shared" si="176"/>
        <v>Tuesday, 25 September 2018      [&lt;a name='20180925' href='#20180925'&gt;link to this day&lt;/a&gt;]</v>
      </c>
      <c r="AF820" s="96" t="str">
        <f t="shared" si="177"/>
        <v>&lt;a name='20180925'&gt;&lt;b&gt;Tuesday, 25 September 2018: SG Lewis - &lt;a href='unionstage.php' title='list by venue'&gt;Union Stage&lt;/a&gt; [740 Water Street SW, Washington, DC 20024]&lt;/b&gt;&lt;/a&gt;&lt;br&gt;</v>
      </c>
      <c r="AG820" s="97">
        <f t="shared" si="178"/>
        <v>2018</v>
      </c>
      <c r="AH820" s="97" t="str">
        <f t="shared" si="179"/>
        <v>09</v>
      </c>
      <c r="AI820" s="97">
        <f t="shared" si="180"/>
        <v>25</v>
      </c>
      <c r="AJ820" s="97" t="str">
        <f t="shared" si="181"/>
        <v>20180925</v>
      </c>
    </row>
    <row r="821" spans="4:36" ht="12" customHeight="1" x14ac:dyDescent="0.15">
      <c r="D821" s="110">
        <v>43209</v>
      </c>
      <c r="E821" s="9" t="s">
        <v>795</v>
      </c>
      <c r="F821" s="86" t="str">
        <f t="shared" si="169"/>
        <v>Wednesday</v>
      </c>
      <c r="G821" s="91">
        <v>43369</v>
      </c>
      <c r="H821" s="92" t="str">
        <f>VLOOKUP(MONTH(G821),VLOOKUP!$W$1:$X$24,2)</f>
        <v>September</v>
      </c>
      <c r="I821" s="92" t="str">
        <f t="shared" si="170"/>
        <v>Wednesday, 26 September 2018</v>
      </c>
      <c r="J821" s="107" t="s">
        <v>453</v>
      </c>
      <c r="K821" s="106"/>
      <c r="L821" s="86" t="str">
        <f t="shared" si="171"/>
        <v>&lt;a href='bmss.php' title='list by venue'&gt;Baltimore SoundStage&lt;/a&gt;</v>
      </c>
      <c r="M821" s="86" t="str">
        <f t="shared" si="172"/>
        <v>Alestorm and Gloryhammer</v>
      </c>
      <c r="N821" s="86" t="str">
        <f>VLOOKUP(J821,VLOOKUP!$A$2:$S$54,19,FALSE)&amp;J821&amp;"&lt;/a&gt;"</f>
        <v>&lt;a href='bmss.php' title='list by venue'&gt;Baltimore SoundStage&lt;/a&gt;</v>
      </c>
      <c r="O821" s="173" t="s">
        <v>2818</v>
      </c>
      <c r="P821" s="3" t="s">
        <v>2819</v>
      </c>
      <c r="Q821" s="107"/>
      <c r="R821" s="107"/>
      <c r="S821" s="95" t="str">
        <f t="shared" si="173"/>
        <v>Alestorm</v>
      </c>
      <c r="T821" s="86" t="str">
        <f t="shared" si="174"/>
        <v>&amp;#149; Alestorm and Gloryhammer - &lt;b&gt;&lt;a href='bmss.php' title='list by venue'&gt;Baltimore SoundStage&lt;/a&gt;&lt;/b&gt; &lt;br&gt;</v>
      </c>
      <c r="U821" s="112" t="str">
        <f>IF(ISBLANK(G821),"","&amp;#149; "&amp;IF(ISBLANK(C821),"","&lt;S&gt;")&amp;I821&amp;IF(ISBLANK(A821),""," - &lt;a href='recommended.php#"&amp;AJ821&amp;"'&gt;&lt;b&gt;&lt;em&gt;&lt;font color='#9C004D'&gt;RECOMMENDED&lt;/font&gt;&lt;/em&gt;&lt;/b&gt;&lt;/a&gt;")&amp;" - "&amp;M821&amp;IF(ISBLANK(K821),K821," - &lt;b&gt;"&amp;K821&amp;"&lt;/b&gt; ")&amp;IF(B821="Sold Out"," - &lt;font color='#000099'&gt;&lt;b&gt;&lt;I&gt;sold out&lt;/I&gt;&lt;/b&gt;&lt;/font&gt;"," - &lt;font color='#728C00'&gt;&lt;em&gt;&lt;a href='http://www.shareasale.com/r.cfm?u=529909&amp;b=234786&amp;m=27601&amp;afftrack=&amp;urllink=www%2Eticketfly%2Ecom%2Fpurchase%2Fevent%2F"&amp;X821&amp;"' target='_blank'&gt;buy tickets&lt;/a&gt;&lt;/em&gt;&lt;/font&gt;")&amp;IF(ISBLANK(C821),"","&lt;/S&gt; &lt;b&gt;"&amp;C821&amp;"&lt;/b&gt;")&amp;"&lt;p&gt;")</f>
        <v>&amp;#149; Wednesday, 26 September 2018 - Alestorm and Gloryhammer - &lt;font color='#728C00'&gt;&lt;em&gt;&lt;a href='http://www.shareasale.com/r.cfm?u=529909&amp;b=234786&amp;m=27601&amp;afftrack=&amp;urllink=www%2Eticketfly%2Ecom%2Fpurchase%2Fevent%2F1674811' target='_blank'&gt;buy tickets&lt;/a&gt;&lt;/em&gt;&lt;/font&gt;&lt;p&gt;</v>
      </c>
      <c r="V821" s="95" t="str">
        <f t="shared" si="175"/>
        <v>&amp;#149; Alestorm and Gloryhammer - &lt;b&gt;&lt;a href='bmss.php' title='list by venue'&gt;Baltimore SoundStage&lt;/a&gt;&lt;/b&gt;  - &lt;font color='#005500'&gt;&lt;b&gt;NEW!&lt;/b&gt;&lt;/font&gt;&lt;br&gt;</v>
      </c>
      <c r="W821" s="90" t="s">
        <v>282</v>
      </c>
      <c r="X821" s="9">
        <v>1674811</v>
      </c>
      <c r="Z821" s="172">
        <v>0.83333333333333337</v>
      </c>
      <c r="AE821" s="92" t="str">
        <f t="shared" si="176"/>
        <v>Wednesday, 26 September 2018      [&lt;a name='20180926' href='#20180926'&gt;link to this day&lt;/a&gt;]</v>
      </c>
      <c r="AF821" s="96" t="str">
        <f t="shared" si="177"/>
        <v>&lt;a name='20180926'&gt;&lt;b&gt;Wednesday, 26 September 2018: Alestorm and Gloryhammer - &lt;a href='bmss.php' title='list by venue'&gt;Baltimore SoundStage&lt;/a&gt;&lt;/b&gt;&lt;/a&gt;&lt;br&gt;</v>
      </c>
      <c r="AG821" s="97">
        <f t="shared" si="178"/>
        <v>2018</v>
      </c>
      <c r="AH821" s="97" t="str">
        <f t="shared" si="179"/>
        <v>09</v>
      </c>
      <c r="AI821" s="97">
        <f t="shared" si="180"/>
        <v>26</v>
      </c>
      <c r="AJ821" s="97" t="str">
        <f t="shared" si="181"/>
        <v>20180926</v>
      </c>
    </row>
    <row r="822" spans="4:36" ht="12" customHeight="1" x14ac:dyDescent="0.15">
      <c r="D822" s="110">
        <v>43209</v>
      </c>
      <c r="E822" s="9" t="s">
        <v>795</v>
      </c>
      <c r="F822" s="86" t="str">
        <f t="shared" si="169"/>
        <v>Wednesday</v>
      </c>
      <c r="G822" s="91">
        <v>43369</v>
      </c>
      <c r="H822" s="92" t="str">
        <f>VLOOKUP(MONTH(G822),VLOOKUP!$W$1:$X$24,2)</f>
        <v>September</v>
      </c>
      <c r="I822" s="92" t="str">
        <f t="shared" si="170"/>
        <v>Wednesday, 26 September 2018</v>
      </c>
      <c r="J822" s="94" t="s">
        <v>605</v>
      </c>
      <c r="L822" s="86" t="str">
        <f t="shared" si="171"/>
        <v>&lt;a href='rnrh.php' title='list by venue'&gt;Rock &amp; Roll Hotel&lt;/a&gt;</v>
      </c>
      <c r="M822" s="86" t="str">
        <f t="shared" si="172"/>
        <v>Sales</v>
      </c>
      <c r="N822" s="86" t="str">
        <f>VLOOKUP(J822,VLOOKUP!$A$2:$S$54,19,FALSE)&amp;J822&amp;"&lt;/a&gt;"</f>
        <v>&lt;a href='rnrh.php' title='list by venue'&gt;Rock &amp; Roll Hotel&lt;/a&gt;</v>
      </c>
      <c r="O822" s="9" t="s">
        <v>2829</v>
      </c>
      <c r="S822" s="95" t="str">
        <f t="shared" si="173"/>
        <v>Sales</v>
      </c>
      <c r="T822" s="86" t="str">
        <f t="shared" si="174"/>
        <v>&amp;#149; Sales - &lt;b&gt;&lt;a href='rnrh.php' title='list by venue'&gt;Rock &amp; Roll Hotel&lt;/a&gt;&lt;/b&gt; &lt;br&gt;</v>
      </c>
      <c r="U822" s="112" t="str">
        <f>IF(ISBLANK(G822),"","&amp;#149; "&amp;IF(ISBLANK(C822),"","&lt;S&gt;")&amp;I822&amp;IF(ISBLANK(A822),""," - &lt;a href='recommended.php#"&amp;AJ822&amp;"'&gt;&lt;b&gt;&lt;em&gt;&lt;font color='#9C004D'&gt;RECOMMENDED&lt;/font&gt;&lt;/em&gt;&lt;/b&gt;&lt;/a&gt;")&amp;" - "&amp;M822&amp;IF(ISBLANK(K822),K822," - &lt;b&gt;"&amp;K822&amp;"&lt;/b&gt; ")&amp;IF(B822="Sold Out"," - &lt;font color='#000099'&gt;&lt;b&gt;&lt;I&gt;sold out&lt;/I&gt;&lt;/b&gt;&lt;/font&gt;"," - &lt;font color='#728C00'&gt;&lt;em&gt;&lt;a href='http://www.shareasale.com/r.cfm?u=529909&amp;b=234786&amp;m=27601&amp;afftrack=&amp;urllink=www%2Eticketfly%2Ecom%2Fpurchase%2Fevent%2F"&amp;X822&amp;"' target='_blank'&gt;buy tickets&lt;/a&gt;&lt;/em&gt;&lt;/font&gt;")&amp;IF(ISBLANK(C822),"","&lt;/S&gt; &lt;b&gt;"&amp;C822&amp;"&lt;/b&gt;")&amp;"&lt;p&gt;")</f>
        <v>&amp;#149; Wednesday, 26 September 2018 - Sales - &lt;font color='#728C00'&gt;&lt;em&gt;&lt;a href='http://www.shareasale.com/r.cfm?u=529909&amp;b=234786&amp;m=27601&amp;afftrack=&amp;urllink=www%2Eticketfly%2Ecom%2Fpurchase%2Fevent%2F1671745' target='_blank'&gt;buy tickets&lt;/a&gt;&lt;/em&gt;&lt;/font&gt;&lt;p&gt;</v>
      </c>
      <c r="V822" s="95" t="str">
        <f t="shared" si="175"/>
        <v>&amp;#149; Sales - &lt;b&gt;&lt;a href='rnrh.php' title='list by venue'&gt;Rock &amp; Roll Hotel&lt;/a&gt;&lt;/b&gt;  - &lt;font color='#005500'&gt;&lt;b&gt;NEW!&lt;/b&gt;&lt;/font&gt;&lt;br&gt;</v>
      </c>
      <c r="X822" s="9">
        <v>1671745</v>
      </c>
      <c r="AE822" s="92" t="str">
        <f t="shared" si="176"/>
        <v>Wednesday, 26 September 2018      [&lt;a name='20180926' href='#20180926'&gt;link to this day&lt;/a&gt;]</v>
      </c>
      <c r="AF822" s="96" t="str">
        <f t="shared" si="177"/>
        <v>&lt;a name='20180926'&gt;&lt;b&gt;Wednesday, 26 September 2018: Sales - &lt;a href='rnrh.php' title='list by venue'&gt;Rock &amp; Roll Hotel&lt;/a&gt;&lt;/b&gt;&lt;/a&gt;&lt;br&gt;</v>
      </c>
      <c r="AG822" s="97">
        <f t="shared" si="178"/>
        <v>2018</v>
      </c>
      <c r="AH822" s="97" t="str">
        <f t="shared" si="179"/>
        <v>09</v>
      </c>
      <c r="AI822" s="97">
        <f t="shared" si="180"/>
        <v>26</v>
      </c>
      <c r="AJ822" s="97" t="str">
        <f t="shared" si="181"/>
        <v>20180926</v>
      </c>
    </row>
    <row r="823" spans="4:36" ht="12" customHeight="1" x14ac:dyDescent="0.15">
      <c r="D823" s="110">
        <v>43242</v>
      </c>
      <c r="E823" s="9" t="s">
        <v>795</v>
      </c>
      <c r="F823" s="86" t="str">
        <f t="shared" si="169"/>
        <v>Thursday</v>
      </c>
      <c r="G823" s="91">
        <v>43370</v>
      </c>
      <c r="H823" s="92" t="str">
        <f>VLOOKUP(MONTH(G823),VLOOKUP!$W$1:$X$24,2)</f>
        <v>September</v>
      </c>
      <c r="I823" s="92" t="str">
        <f t="shared" si="170"/>
        <v>Thursday, 27 September 2018</v>
      </c>
      <c r="J823" s="107" t="s">
        <v>453</v>
      </c>
      <c r="K823" s="106"/>
      <c r="L823" s="86" t="str">
        <f t="shared" si="171"/>
        <v>&lt;a href='bmss.php' title='list by venue'&gt;Baltimore SoundStage&lt;/a&gt;</v>
      </c>
      <c r="M823" s="86" t="str">
        <f t="shared" si="172"/>
        <v>Nicole Atkins and Indianola</v>
      </c>
      <c r="N823" s="86" t="str">
        <f>VLOOKUP(J823,VLOOKUP!$A$2:$S$54,19,FALSE)&amp;J823&amp;"&lt;/a&gt;"</f>
        <v>&lt;a href='bmss.php' title='list by venue'&gt;Baltimore SoundStage&lt;/a&gt;</v>
      </c>
      <c r="O823" s="3" t="s">
        <v>2262</v>
      </c>
      <c r="P823" s="3" t="s">
        <v>2804</v>
      </c>
      <c r="Q823" s="107"/>
      <c r="R823" s="107"/>
      <c r="S823" s="95" t="str">
        <f t="shared" si="173"/>
        <v>Nicole Atkins</v>
      </c>
      <c r="T823" s="86" t="str">
        <f t="shared" si="174"/>
        <v>&amp;#149; Nicole Atkins and Indianola - &lt;b&gt;&lt;a href='bmss.php' title='list by venue'&gt;Baltimore SoundStage&lt;/a&gt;&lt;/b&gt; &lt;br&gt;</v>
      </c>
      <c r="U823" s="112" t="str">
        <f>IF(ISBLANK(G823),"","&amp;#149; "&amp;IF(ISBLANK(C823),"","&lt;S&gt;")&amp;I823&amp;IF(ISBLANK(A823),""," - &lt;a href='recommended.php#"&amp;AJ823&amp;"'&gt;&lt;b&gt;&lt;em&gt;&lt;font color='#9C004D'&gt;RECOMMENDED&lt;/font&gt;&lt;/em&gt;&lt;/b&gt;&lt;/a&gt;")&amp;" - "&amp;M823&amp;IF(ISBLANK(K823),K823," - &lt;b&gt;"&amp;K823&amp;"&lt;/b&gt; ")&amp;IF(B823="Sold Out"," - &lt;font color='#000099'&gt;&lt;b&gt;&lt;I&gt;sold out&lt;/I&gt;&lt;/b&gt;&lt;/font&gt;"," - &lt;font color='#728C00'&gt;&lt;em&gt;&lt;a href='http://www.shareasale.com/r.cfm?u=529909&amp;b=234786&amp;m=27601&amp;afftrack=&amp;urllink=www%2Eticketfly%2Ecom%2Fpurchase%2Fevent%2F"&amp;X823&amp;"' target='_blank'&gt;buy tickets&lt;/a&gt;&lt;/em&gt;&lt;/font&gt;")&amp;IF(ISBLANK(C823),"","&lt;/S&gt; &lt;b&gt;"&amp;C823&amp;"&lt;/b&gt;")&amp;"&lt;p&gt;")</f>
        <v>&amp;#149; Thursday, 27 September 2018 - Nicole Atkins and Indianola - &lt;font color='#728C00'&gt;&lt;em&gt;&lt;a href='http://www.shareasale.com/r.cfm?u=529909&amp;b=234786&amp;m=27601&amp;afftrack=&amp;urllink=www%2Eticketfly%2Ecom%2Fpurchase%2Fevent%2F1649626' target='_blank'&gt;buy tickets&lt;/a&gt;&lt;/em&gt;&lt;/font&gt;&lt;p&gt;</v>
      </c>
      <c r="V823" s="95" t="str">
        <f t="shared" si="175"/>
        <v>&amp;#149; Nicole Atkins and Indianola - &lt;b&gt;&lt;a href='bmss.php' title='list by venue'&gt;Baltimore SoundStage&lt;/a&gt;&lt;/b&gt;  - &lt;font color='#005500'&gt;&lt;b&gt;NEW!&lt;/b&gt;&lt;/font&gt;&lt;br&gt;</v>
      </c>
      <c r="W823" s="90" t="s">
        <v>282</v>
      </c>
      <c r="X823" s="90">
        <v>1649626</v>
      </c>
      <c r="Z823" s="172">
        <v>0.83333333333333337</v>
      </c>
      <c r="AE823" s="92" t="str">
        <f t="shared" si="176"/>
        <v>Thursday, 27 September 2018      [&lt;a name='20180927' href='#20180927'&gt;link to this day&lt;/a&gt;]</v>
      </c>
      <c r="AF823" s="96" t="str">
        <f t="shared" si="177"/>
        <v>&lt;a name='20180927'&gt;&lt;b&gt;Thursday, 27 September 2018: Nicole Atkins and Indianola - &lt;a href='bmss.php' title='list by venue'&gt;Baltimore SoundStage&lt;/a&gt;&lt;/b&gt;&lt;/a&gt;&lt;br&gt;</v>
      </c>
      <c r="AG823" s="97">
        <f t="shared" si="178"/>
        <v>2018</v>
      </c>
      <c r="AH823" s="97" t="str">
        <f t="shared" si="179"/>
        <v>09</v>
      </c>
      <c r="AI823" s="97">
        <f t="shared" si="180"/>
        <v>27</v>
      </c>
      <c r="AJ823" s="97" t="str">
        <f t="shared" si="181"/>
        <v>20180927</v>
      </c>
    </row>
    <row r="824" spans="4:36" ht="12" customHeight="1" x14ac:dyDescent="0.15">
      <c r="D824" s="110">
        <v>43223</v>
      </c>
      <c r="E824" s="9" t="s">
        <v>795</v>
      </c>
      <c r="F824" s="86" t="str">
        <f t="shared" si="169"/>
        <v>Thursday</v>
      </c>
      <c r="G824" s="91">
        <v>43370</v>
      </c>
      <c r="H824" s="92" t="str">
        <f>VLOOKUP(MONTH(G824),VLOOKUP!$W$1:$X$24,2)</f>
        <v>September</v>
      </c>
      <c r="I824" s="92" t="str">
        <f t="shared" si="170"/>
        <v>Thursday, 27 September 2018</v>
      </c>
      <c r="J824" s="90" t="s">
        <v>446</v>
      </c>
      <c r="L824" s="86" t="str">
        <f t="shared" si="171"/>
        <v>&lt;a href='birchmere.php' title='list by venue'&gt;Birchmere&lt;/a&gt;</v>
      </c>
      <c r="M824" s="86" t="str">
        <f t="shared" si="172"/>
        <v>Eric Benet &amp;amp; Faith Evans</v>
      </c>
      <c r="N824" s="86" t="str">
        <f>VLOOKUP(J824,VLOOKUP!$A$2:$S$54,19,FALSE)&amp;J824&amp;"&lt;/a&gt;"</f>
        <v>&lt;a href='birchmere.php' title='list by venue'&gt;Birchmere&lt;/a&gt;</v>
      </c>
      <c r="O824" s="9" t="s">
        <v>2943</v>
      </c>
      <c r="S824" s="95" t="str">
        <f t="shared" si="173"/>
        <v>Eric Benet &amp;amp; Faith Evans</v>
      </c>
      <c r="T824" s="86" t="str">
        <f t="shared" si="174"/>
        <v>&amp;#149; Eric Benet &amp;amp; Faith Evans - &lt;b&gt;&lt;a href='birchmere.php' title='list by venue'&gt;Birchmere&lt;/a&gt;&lt;/b&gt; &lt;br&gt;</v>
      </c>
      <c r="U824" s="86" t="str">
        <f>IF(ISBLANK(G824),"","&amp;#149; "&amp;IF(ISBLANK(C824),"","&lt;S&gt;")&amp;I824&amp;IF(ISBLANK(A824),""," - &lt;a href='recommended.php#"&amp;AJ824&amp;"'&gt;&lt;b&gt;&lt;em&gt;&lt;font color='#9C004D'&gt;RECOMMENDED&lt;/font&gt;&lt;/em&gt;&lt;/b&gt;&lt;/a&gt;")&amp;" - "&amp;M824&amp;IF(ISBLANK(K824),K824," - &lt;b&gt;"&amp;K824&amp;"&lt;/b&gt; ")&amp;IF(B824="Sold Out"," - &lt;font color='#000099'&gt;&lt;b&gt;&lt;I&gt;sold out&lt;/I&gt;&lt;/b&gt;&lt;/font&gt;","")&amp;IF(ISBLANK(C824),"","&lt;/S&gt; &lt;b&gt;"&amp;C824&amp;"&lt;/b&gt;")&amp;"&lt;p&gt;")</f>
        <v>&amp;#149; Thursday, 27 September 2018 - Eric Benet &amp;amp; Faith Evans&lt;p&gt;</v>
      </c>
      <c r="V824" s="95" t="str">
        <f t="shared" si="175"/>
        <v>&amp;#149; Eric Benet &amp;amp; Faith Evans - &lt;b&gt;&lt;a href='birchmere.php' title='list by venue'&gt;Birchmere&lt;/a&gt;&lt;/b&gt;  - &lt;font color='#005500'&gt;&lt;b&gt;NEW!&lt;/b&gt;&lt;/font&gt;&lt;br&gt;</v>
      </c>
      <c r="W824" s="90" t="s">
        <v>488</v>
      </c>
      <c r="AE824" s="92" t="str">
        <f t="shared" si="176"/>
        <v>Thursday, 27 September 2018      [&lt;a name='20180927' href='#20180927'&gt;link to this day&lt;/a&gt;]</v>
      </c>
      <c r="AF824" s="96" t="str">
        <f t="shared" si="177"/>
        <v>&lt;a name='20180927'&gt;&lt;b&gt;Thursday, 27 September 2018: Eric Benet &amp;amp; Faith Evans - &lt;a href='birchmere.php' title='list by venue'&gt;Birchmere&lt;/a&gt;&lt;/b&gt;&lt;/a&gt;&lt;br&gt;</v>
      </c>
      <c r="AG824" s="97">
        <f t="shared" si="178"/>
        <v>2018</v>
      </c>
      <c r="AH824" s="97" t="str">
        <f t="shared" si="179"/>
        <v>09</v>
      </c>
      <c r="AI824" s="97">
        <f t="shared" si="180"/>
        <v>27</v>
      </c>
      <c r="AJ824" s="97" t="str">
        <f t="shared" si="181"/>
        <v>20180927</v>
      </c>
    </row>
    <row r="825" spans="4:36" ht="12" customHeight="1" x14ac:dyDescent="0.15">
      <c r="D825" s="110">
        <v>43223</v>
      </c>
      <c r="E825" s="9" t="s">
        <v>795</v>
      </c>
      <c r="F825" s="86" t="str">
        <f t="shared" si="169"/>
        <v>Thursday</v>
      </c>
      <c r="G825" s="91">
        <v>43370</v>
      </c>
      <c r="H825" s="92" t="str">
        <f>VLOOKUP(MONTH(G825),VLOOKUP!$W$1:$X$24,2)</f>
        <v>September</v>
      </c>
      <c r="I825" s="92" t="str">
        <f t="shared" si="170"/>
        <v>Thursday, 27 September 2018</v>
      </c>
      <c r="J825" s="90" t="s">
        <v>674</v>
      </c>
      <c r="K825" s="90" t="s">
        <v>454</v>
      </c>
      <c r="L825" s="86" t="str">
        <f t="shared" si="171"/>
        <v>&lt;a href='bluesalley.php' title='list by venue'&gt;Blues Alley&lt;/a&gt; (Two shows)</v>
      </c>
      <c r="M825" s="86" t="str">
        <f t="shared" si="172"/>
        <v>Andaiye</v>
      </c>
      <c r="N825" s="86" t="str">
        <f>VLOOKUP(J825,VLOOKUP!$A$2:$S$54,19,FALSE)&amp;J825&amp;"&lt;/a&gt;"</f>
        <v>&lt;a href='bluesalley.php' title='list by venue'&gt;Blues Alley&lt;/a&gt;</v>
      </c>
      <c r="O825" s="160" t="s">
        <v>2931</v>
      </c>
      <c r="S825" s="95" t="str">
        <f t="shared" si="173"/>
        <v>Andaiye</v>
      </c>
      <c r="T825" s="86" t="str">
        <f t="shared" si="174"/>
        <v>&amp;#149; Andaiye - &lt;b&gt;&lt;a href='bluesalley.php' title='list by venue'&gt;Blues Alley&lt;/a&gt; (Two shows)&lt;/b&gt; &lt;br&gt;</v>
      </c>
      <c r="U825" s="86" t="str">
        <f>IF(ISBLANK(G825),"","&amp;#149; "&amp;IF(ISBLANK(C825),"","&lt;S&gt;")&amp;I825&amp;IF(ISBLANK(A825),""," - &lt;a href='recommended.php#"&amp;AJ825&amp;"'&gt;&lt;b&gt;&lt;em&gt;&lt;font color='#9C004D'&gt;RECOMMENDED&lt;/font&gt;&lt;/em&gt;&lt;/b&gt;&lt;/a&gt;")&amp;" - "&amp;M825&amp;IF(ISBLANK(K825),K825," - &lt;b&gt;"&amp;K825&amp;"&lt;/b&gt; ")&amp;IF(B825="Sold Out"," - &lt;font color='#000099'&gt;&lt;b&gt;&lt;I&gt;sold out&lt;/I&gt;&lt;/b&gt;&lt;/font&gt;","")&amp;IF(ISBLANK(C825),"","&lt;/S&gt; &lt;b&gt;"&amp;C825&amp;"&lt;/b&gt;")&amp;"&lt;p&gt;")</f>
        <v>&amp;#149; Thursday, 27 September 2018 - Andaiye - &lt;b&gt;Two shows&lt;/b&gt; &lt;p&gt;</v>
      </c>
      <c r="V825" s="95" t="str">
        <f t="shared" si="175"/>
        <v>&amp;#149; Andaiye - &lt;b&gt;&lt;a href='bluesalley.php' title='list by venue'&gt;Blues Alley&lt;/a&gt; (Two shows)&lt;/b&gt;  - &lt;font color='#005500'&gt;&lt;b&gt;NEW!&lt;/b&gt;&lt;/font&gt;&lt;br&gt;</v>
      </c>
      <c r="W825" s="90" t="s">
        <v>221</v>
      </c>
      <c r="AE825" s="92" t="str">
        <f t="shared" si="176"/>
        <v>Thursday, 27 September 2018      [&lt;a name='20180927' href='#20180927'&gt;link to this day&lt;/a&gt;]</v>
      </c>
      <c r="AF825" s="96" t="str">
        <f t="shared" si="177"/>
        <v>&lt;a name='20180927'&gt;&lt;b&gt;Thursday, 27 September 2018: Andaiye - &lt;a href='bluesalley.php' title='list by venue'&gt;Blues Alley&lt;/a&gt; (Two shows)&lt;/b&gt;&lt;/a&gt;&lt;br&gt;</v>
      </c>
      <c r="AG825" s="97">
        <f t="shared" si="178"/>
        <v>2018</v>
      </c>
      <c r="AH825" s="97" t="str">
        <f t="shared" si="179"/>
        <v>09</v>
      </c>
      <c r="AI825" s="97">
        <f t="shared" si="180"/>
        <v>27</v>
      </c>
      <c r="AJ825" s="97" t="str">
        <f t="shared" si="181"/>
        <v>20180927</v>
      </c>
    </row>
    <row r="826" spans="4:36" ht="12" customHeight="1" x14ac:dyDescent="0.15">
      <c r="D826" s="110">
        <v>43240</v>
      </c>
      <c r="E826" s="9" t="s">
        <v>795</v>
      </c>
      <c r="F826" s="86" t="str">
        <f t="shared" si="169"/>
        <v>Thursday</v>
      </c>
      <c r="G826" s="91">
        <v>43370</v>
      </c>
      <c r="H826" s="92" t="str">
        <f>VLOOKUP(MONTH(G826),VLOOKUP!$W$1:$X$24,2)</f>
        <v>September</v>
      </c>
      <c r="I826" s="92" t="str">
        <f t="shared" si="170"/>
        <v>Thursday, 27 September 2018</v>
      </c>
      <c r="J826" s="90" t="s">
        <v>484</v>
      </c>
      <c r="L826" s="86" t="str">
        <f t="shared" si="171"/>
        <v>&lt;a href='dc9.php' title='list by venue'&gt;DC9&lt;/a&gt;</v>
      </c>
      <c r="M826" s="86" t="str">
        <f t="shared" si="172"/>
        <v>Dream Wife</v>
      </c>
      <c r="N826" s="86" t="str">
        <f>VLOOKUP(J826,VLOOKUP!$A$2:$S$54,19,FALSE)&amp;J826&amp;"&lt;/a&gt;"</f>
        <v>&lt;a href='dc9.php' title='list by venue'&gt;DC9&lt;/a&gt;</v>
      </c>
      <c r="O826" s="4" t="s">
        <v>2630</v>
      </c>
      <c r="P826" s="94"/>
      <c r="Q826" s="94"/>
      <c r="R826" s="94"/>
      <c r="S826" s="95" t="str">
        <f t="shared" si="173"/>
        <v>Dream Wife</v>
      </c>
      <c r="T826" s="86" t="str">
        <f t="shared" si="174"/>
        <v>&amp;#149; Dream Wife - &lt;b&gt;&lt;a href='dc9.php' title='list by venue'&gt;DC9&lt;/a&gt;&lt;/b&gt; &lt;br&gt;</v>
      </c>
      <c r="U826" s="112" t="str">
        <f>IF(ISBLANK(G826),"","&amp;#149; "&amp;IF(ISBLANK(C826),"","&lt;S&gt;")&amp;I826&amp;IF(ISBLANK(A826),""," - &lt;a href='recommended.php#"&amp;AJ826&amp;"'&gt;&lt;b&gt;&lt;em&gt;&lt;font color='#9C004D'&gt;RECOMMENDED&lt;/font&gt;&lt;/em&gt;&lt;/b&gt;&lt;/a&gt;")&amp;" - "&amp;M826&amp;IF(ISBLANK(K826),K826," - &lt;b&gt;"&amp;K826&amp;"&lt;/b&gt; ")&amp;IF(B826="Sold Out"," - &lt;font color='#000099'&gt;&lt;b&gt;&lt;I&gt;sold out&lt;/I&gt;&lt;/b&gt;&lt;/font&gt;"," - &lt;font color='#728C00'&gt;&lt;em&gt;&lt;a href='http://www.shareasale.com/r.cfm?u=529909&amp;b=234786&amp;m=27601&amp;afftrack=&amp;urllink=www%2Eticketfly%2Ecom%2Fpurchase%2Fevent%2F"&amp;X826&amp;"' target='_blank'&gt;buy tickets&lt;/a&gt;&lt;/em&gt;&lt;/font&gt;")&amp;IF(ISBLANK(C826),"","&lt;/S&gt; &lt;b&gt;"&amp;C826&amp;"&lt;/b&gt;")&amp;"&lt;p&gt;")</f>
        <v>&amp;#149; Thursday, 27 September 2018 - Dream Wife - &lt;font color='#728C00'&gt;&lt;em&gt;&lt;a href='http://www.shareasale.com/r.cfm?u=529909&amp;b=234786&amp;m=27601&amp;afftrack=&amp;urllink=www%2Eticketfly%2Ecom%2Fpurchase%2Fevent%2F1701115' target='_blank'&gt;buy tickets&lt;/a&gt;&lt;/em&gt;&lt;/font&gt;&lt;p&gt;</v>
      </c>
      <c r="V826" s="95" t="str">
        <f t="shared" si="175"/>
        <v>&amp;#149; Dream Wife - &lt;b&gt;&lt;a href='dc9.php' title='list by venue'&gt;DC9&lt;/a&gt;&lt;/b&gt;  - &lt;font color='#005500'&gt;&lt;b&gt;NEW!&lt;/b&gt;&lt;/font&gt;&lt;br&gt;</v>
      </c>
      <c r="X826" s="90">
        <v>1701115</v>
      </c>
      <c r="AE826" s="92" t="str">
        <f t="shared" si="176"/>
        <v>Thursday, 27 September 2018      [&lt;a name='20180927' href='#20180927'&gt;link to this day&lt;/a&gt;]</v>
      </c>
      <c r="AF826" s="96" t="str">
        <f t="shared" si="177"/>
        <v>&lt;a name='20180927'&gt;&lt;b&gt;Thursday, 27 September 2018: Dream Wife - &lt;a href='dc9.php' title='list by venue'&gt;DC9&lt;/a&gt;&lt;/b&gt;&lt;/a&gt;&lt;br&gt;</v>
      </c>
      <c r="AG826" s="97">
        <f t="shared" si="178"/>
        <v>2018</v>
      </c>
      <c r="AH826" s="97" t="str">
        <f t="shared" si="179"/>
        <v>09</v>
      </c>
      <c r="AI826" s="97">
        <f t="shared" si="180"/>
        <v>27</v>
      </c>
      <c r="AJ826" s="97" t="str">
        <f t="shared" si="181"/>
        <v>20180927</v>
      </c>
    </row>
    <row r="827" spans="4:36" ht="12" customHeight="1" x14ac:dyDescent="0.15">
      <c r="D827" s="110">
        <v>43276</v>
      </c>
      <c r="E827" s="9" t="s">
        <v>795</v>
      </c>
      <c r="F827" s="86" t="str">
        <f t="shared" si="169"/>
        <v>Thursday</v>
      </c>
      <c r="G827" s="91">
        <v>43370</v>
      </c>
      <c r="H827" s="92" t="str">
        <f>VLOOKUP(MONTH(G827),VLOOKUP!$W$1:$X$24,2)</f>
        <v>September</v>
      </c>
      <c r="I827" s="92" t="str">
        <f t="shared" si="170"/>
        <v>Thursday, 27 September 2018</v>
      </c>
      <c r="J827" s="90" t="s">
        <v>217</v>
      </c>
      <c r="K827" s="9" t="s">
        <v>3274</v>
      </c>
      <c r="L827" s="86" t="str">
        <f t="shared" si="171"/>
        <v>&lt;a href='jamminjava.php' title='list by venue'&gt;Jammin' Java&lt;/a&gt; (Lifted Tour 2018)</v>
      </c>
      <c r="M827" s="86" t="str">
        <f t="shared" si="172"/>
        <v>Israel Nash &amp;amp; Band</v>
      </c>
      <c r="N827" s="86" t="str">
        <f>VLOOKUP(J827,VLOOKUP!$A$2:$S$54,19,FALSE)&amp;J827&amp;"&lt;/a&gt;"</f>
        <v>&lt;a href='jamminjava.php' title='list by venue'&gt;Jammin' Java&lt;/a&gt;</v>
      </c>
      <c r="O827" s="9" t="s">
        <v>3273</v>
      </c>
      <c r="S827" s="95" t="str">
        <f t="shared" si="173"/>
        <v>Israel Nash &amp;amp; Band</v>
      </c>
      <c r="T827" s="86" t="str">
        <f t="shared" si="174"/>
        <v>&amp;#149; Israel Nash &amp;amp; Band - &lt;b&gt;&lt;a href='jamminjava.php' title='list by venue'&gt;Jammin' Java&lt;/a&gt; (Lifted Tour 2018)&lt;/b&gt; &lt;br&gt;</v>
      </c>
      <c r="U827" s="112" t="str">
        <f>IF(ISBLANK(G827),"","&amp;#149; "&amp;IF(ISBLANK(C827),"","&lt;S&gt;")&amp;I827&amp;IF(ISBLANK(A827),""," - &lt;a href='recommended.php#"&amp;AJ827&amp;"'&gt;&lt;b&gt;&lt;em&gt;&lt;font color='#9C004D'&gt;RECOMMENDED&lt;/font&gt;&lt;/em&gt;&lt;/b&gt;&lt;/a&gt;")&amp;" - "&amp;M827&amp;IF(ISBLANK(K827),K827," - &lt;b&gt;"&amp;K827&amp;"&lt;/b&gt; ")&amp;IF(B827="Sold Out"," - &lt;font color='#000099'&gt;&lt;b&gt;&lt;I&gt;sold out&lt;/I&gt;&lt;/b&gt;&lt;/font&gt;"," - &lt;font color='#728C00'&gt;&lt;em&gt;&lt;a href='http://www.shareasale.com/r.cfm?u=529909&amp;b=234786&amp;m=27601&amp;afftrack=&amp;urllink=www%2Eticketfly%2Ecom%2Fpurchase%2Fevent%2F"&amp;X827&amp;"' target='_blank'&gt;buy tickets&lt;/a&gt;&lt;/em&gt;&lt;/font&gt;")&amp;IF(ISBLANK(C827),"","&lt;/S&gt; &lt;b&gt;"&amp;C827&amp;"&lt;/b&gt;")&amp;"&lt;p&gt;")</f>
        <v>&amp;#149; Thursday, 27 September 2018 - Israel Nash &amp;amp; Band - &lt;b&gt;Lifted Tour 2018&lt;/b&gt;  - &lt;font color='#728C00'&gt;&lt;em&gt;&lt;a href='http://www.shareasale.com/r.cfm?u=529909&amp;b=234786&amp;m=27601&amp;afftrack=&amp;urllink=www%2Eticketfly%2Ecom%2Fpurchase%2Fevent%2F1711518' target='_blank'&gt;buy tickets&lt;/a&gt;&lt;/em&gt;&lt;/font&gt;&lt;p&gt;</v>
      </c>
      <c r="V827" s="95" t="str">
        <f t="shared" si="175"/>
        <v>&amp;#149; Israel Nash &amp;amp; Band - &lt;b&gt;&lt;a href='jamminjava.php' title='list by venue'&gt;Jammin' Java&lt;/a&gt; (Lifted Tour 2018)&lt;/b&gt;  - &lt;font color='#005500'&gt;&lt;b&gt;NEW!&lt;/b&gt;&lt;/font&gt;&lt;br&gt;</v>
      </c>
      <c r="X827" s="9">
        <v>1711518</v>
      </c>
      <c r="AE827" s="92" t="str">
        <f t="shared" si="176"/>
        <v>Thursday, 27 September 2018      [&lt;a name='20180927' href='#20180927'&gt;link to this day&lt;/a&gt;]</v>
      </c>
      <c r="AF827" s="96" t="str">
        <f t="shared" si="177"/>
        <v>&lt;a name='20180927'&gt;&lt;b&gt;Thursday, 27 September 2018: Israel Nash &amp;amp; Band - &lt;a href='jamminjava.php' title='list by venue'&gt;Jammin' Java&lt;/a&gt; (Lifted Tour 2018)&lt;/b&gt;&lt;/a&gt;&lt;br&gt;</v>
      </c>
      <c r="AG827" s="97">
        <f t="shared" si="178"/>
        <v>2018</v>
      </c>
      <c r="AH827" s="97" t="str">
        <f t="shared" si="179"/>
        <v>09</v>
      </c>
      <c r="AI827" s="97">
        <f t="shared" si="180"/>
        <v>27</v>
      </c>
      <c r="AJ827" s="97" t="str">
        <f t="shared" si="181"/>
        <v>20180927</v>
      </c>
    </row>
    <row r="828" spans="4:36" ht="12" customHeight="1" x14ac:dyDescent="0.15">
      <c r="D828" s="110">
        <v>43276</v>
      </c>
      <c r="E828" s="9" t="s">
        <v>795</v>
      </c>
      <c r="F828" s="86" t="str">
        <f t="shared" si="169"/>
        <v>Thursday</v>
      </c>
      <c r="G828" s="91">
        <v>43370</v>
      </c>
      <c r="H828" s="92" t="str">
        <f>VLOOKUP(MONTH(G828),VLOOKUP!$W$1:$X$24,2)</f>
        <v>September</v>
      </c>
      <c r="I828" s="92" t="str">
        <f t="shared" si="170"/>
        <v>Thursday, 27 September 2018</v>
      </c>
      <c r="J828" s="94" t="s">
        <v>605</v>
      </c>
      <c r="K828" s="9" t="s">
        <v>3226</v>
      </c>
      <c r="L828" s="86" t="str">
        <f t="shared" si="171"/>
        <v>&lt;a href='rnrh.php' title='list by venue'&gt;Rock &amp; Roll Hotel&lt;/a&gt; (Tell It To the Volcano 10th Anniversary Tour)</v>
      </c>
      <c r="M828" s="86" t="str">
        <f t="shared" si="172"/>
        <v>Miniature Tigers</v>
      </c>
      <c r="N828" s="86" t="str">
        <f>VLOOKUP(J828,VLOOKUP!$A$2:$S$54,19,FALSE)&amp;J828&amp;"&lt;/a&gt;"</f>
        <v>&lt;a href='rnrh.php' title='list by venue'&gt;Rock &amp; Roll Hotel&lt;/a&gt;</v>
      </c>
      <c r="O828" s="9" t="s">
        <v>3225</v>
      </c>
      <c r="S828" s="95" t="str">
        <f t="shared" si="173"/>
        <v>Miniature Tigers</v>
      </c>
      <c r="T828" s="86" t="str">
        <f t="shared" si="174"/>
        <v>&amp;#149; Miniature Tigers - &lt;b&gt;&lt;a href='rnrh.php' title='list by venue'&gt;Rock &amp; Roll Hotel&lt;/a&gt; (Tell It To the Volcano 10th Anniversary Tour)&lt;/b&gt; &lt;br&gt;</v>
      </c>
      <c r="U828" s="112" t="str">
        <f>IF(ISBLANK(G828),"","&amp;#149; "&amp;IF(ISBLANK(C828),"","&lt;S&gt;")&amp;I828&amp;IF(ISBLANK(A828),""," - &lt;a href='recommended.php#"&amp;AJ828&amp;"'&gt;&lt;b&gt;&lt;em&gt;&lt;font color='#9C004D'&gt;RECOMMENDED&lt;/font&gt;&lt;/em&gt;&lt;/b&gt;&lt;/a&gt;")&amp;" - "&amp;M828&amp;IF(ISBLANK(K828),K828," - &lt;b&gt;"&amp;K828&amp;"&lt;/b&gt; ")&amp;IF(B828="Sold Out"," - &lt;font color='#000099'&gt;&lt;b&gt;&lt;I&gt;sold out&lt;/I&gt;&lt;/b&gt;&lt;/font&gt;"," - &lt;font color='#728C00'&gt;&lt;em&gt;&lt;a href='http://www.shareasale.com/r.cfm?u=529909&amp;b=234786&amp;m=27601&amp;afftrack=&amp;urllink=www%2Eticketfly%2Ecom%2Fpurchase%2Fevent%2F"&amp;X828&amp;"' target='_blank'&gt;buy tickets&lt;/a&gt;&lt;/em&gt;&lt;/font&gt;")&amp;IF(ISBLANK(C828),"","&lt;/S&gt; &lt;b&gt;"&amp;C828&amp;"&lt;/b&gt;")&amp;"&lt;p&gt;")</f>
        <v>&amp;#149; Thursday, 27 September 2018 - Miniature Tigers - &lt;b&gt;Tell It To the Volcano 10th Anniversary Tour&lt;/b&gt;  - &lt;font color='#728C00'&gt;&lt;em&gt;&lt;a href='http://www.shareasale.com/r.cfm?u=529909&amp;b=234786&amp;m=27601&amp;afftrack=&amp;urllink=www%2Eticketfly%2Ecom%2Fpurchase%2Fevent%2F1705503' target='_blank'&gt;buy tickets&lt;/a&gt;&lt;/em&gt;&lt;/font&gt;&lt;p&gt;</v>
      </c>
      <c r="V828" s="95" t="str">
        <f t="shared" si="175"/>
        <v>&amp;#149; Miniature Tigers - &lt;b&gt;&lt;a href='rnrh.php' title='list by venue'&gt;Rock &amp; Roll Hotel&lt;/a&gt; (Tell It To the Volcano 10th Anniversary Tour)&lt;/b&gt;  - &lt;font color='#005500'&gt;&lt;b&gt;NEW!&lt;/b&gt;&lt;/font&gt;&lt;br&gt;</v>
      </c>
      <c r="X828" s="9">
        <v>1705503</v>
      </c>
      <c r="AE828" s="92" t="str">
        <f t="shared" si="176"/>
        <v>Thursday, 27 September 2018      [&lt;a name='20180927' href='#20180927'&gt;link to this day&lt;/a&gt;]</v>
      </c>
      <c r="AF828" s="96" t="str">
        <f t="shared" si="177"/>
        <v>&lt;a name='20180927'&gt;&lt;b&gt;Thursday, 27 September 2018: Miniature Tigers - &lt;a href='rnrh.php' title='list by venue'&gt;Rock &amp; Roll Hotel&lt;/a&gt; (Tell It To the Volcano 10th Anniversary Tour)&lt;/b&gt;&lt;/a&gt;&lt;br&gt;</v>
      </c>
      <c r="AG828" s="97">
        <f t="shared" si="178"/>
        <v>2018</v>
      </c>
      <c r="AH828" s="97" t="str">
        <f t="shared" si="179"/>
        <v>09</v>
      </c>
      <c r="AI828" s="97">
        <f t="shared" si="180"/>
        <v>27</v>
      </c>
      <c r="AJ828" s="97" t="str">
        <f t="shared" si="181"/>
        <v>20180927</v>
      </c>
    </row>
    <row r="829" spans="4:36" ht="12" customHeight="1" x14ac:dyDescent="0.15">
      <c r="D829" s="110">
        <v>43233</v>
      </c>
      <c r="E829" s="9" t="s">
        <v>795</v>
      </c>
      <c r="F829" s="86" t="str">
        <f t="shared" si="169"/>
        <v>Thursday</v>
      </c>
      <c r="G829" s="91">
        <v>43370</v>
      </c>
      <c r="H829" s="92" t="str">
        <f>VLOOKUP(MONTH(G829),VLOOKUP!$W$1:$X$24,2)</f>
        <v>September</v>
      </c>
      <c r="I829" s="92" t="str">
        <f t="shared" si="170"/>
        <v>Thursday, 27 September 2018</v>
      </c>
      <c r="J829" s="90" t="s">
        <v>215</v>
      </c>
      <c r="K829" s="9" t="s">
        <v>719</v>
      </c>
      <c r="L829" s="86" t="str">
        <f t="shared" si="171"/>
        <v>&lt;a href='usmh.php' title='list by venue'&gt;U St Music Hall&lt;/a&gt; (Early show - 7 PM)</v>
      </c>
      <c r="M829" s="86" t="str">
        <f t="shared" si="172"/>
        <v>Mt. Joy</v>
      </c>
      <c r="N829" s="86" t="str">
        <f>VLOOKUP(J829,VLOOKUP!$A$2:$S$54,19,FALSE)&amp;J829&amp;"&lt;/a&gt;"</f>
        <v>&lt;a href='usmh.php' title='list by venue'&gt;U St Music Hall&lt;/a&gt;</v>
      </c>
      <c r="O829" s="9" t="s">
        <v>2158</v>
      </c>
      <c r="S829" s="95" t="str">
        <f t="shared" si="173"/>
        <v>Mt. Joy</v>
      </c>
      <c r="T829" s="86" t="str">
        <f t="shared" si="174"/>
        <v>&amp;#149; Mt. Joy - &lt;b&gt;&lt;a href='usmh.php' title='list by venue'&gt;U St Music Hall&lt;/a&gt; (Early show - 7 PM)&lt;/b&gt; &lt;br&gt;</v>
      </c>
      <c r="U829" s="112" t="str">
        <f>IF(ISBLANK(G829),"","&amp;#149; "&amp;IF(ISBLANK(C829),"","&lt;S&gt;")&amp;I829&amp;IF(ISBLANK(A829),""," - &lt;a href='recommended.php#"&amp;AJ829&amp;"'&gt;&lt;b&gt;&lt;em&gt;&lt;font color='#9C004D'&gt;RECOMMENDED&lt;/font&gt;&lt;/em&gt;&lt;/b&gt;&lt;/a&gt;")&amp;" - "&amp;M829&amp;IF(ISBLANK(K829),K829," - &lt;b&gt;"&amp;K829&amp;"&lt;/b&gt; ")&amp;IF(B829="Sold Out"," - &lt;font color='#000099'&gt;&lt;b&gt;&lt;I&gt;sold out&lt;/I&gt;&lt;/b&gt;&lt;/font&gt;"," - &lt;font color='#728C00'&gt;&lt;em&gt;&lt;a href='http://www.shareasale.com/r.cfm?u=529909&amp;b=234786&amp;m=27601&amp;afftrack=&amp;urllink=www%2Eticketfly%2Ecom%2Fpurchase%2Fevent%2F"&amp;X829&amp;"' target='_blank'&gt;buy tickets&lt;/a&gt;&lt;/em&gt;&lt;/font&gt;")&amp;IF(ISBLANK(C829),"","&lt;/S&gt; &lt;b&gt;"&amp;C829&amp;"&lt;/b&gt;")&amp;"&lt;p&gt;")</f>
        <v>&amp;#149; Thursday, 27 September 2018 - Mt. Joy - &lt;b&gt;Early show - 7 PM&lt;/b&gt;  - &lt;font color='#728C00'&gt;&lt;em&gt;&lt;a href='http://www.shareasale.com/r.cfm?u=529909&amp;b=234786&amp;m=27601&amp;afftrack=&amp;urllink=www%2Eticketfly%2Ecom%2Fpurchase%2Fevent%2F1688017' target='_blank'&gt;buy tickets&lt;/a&gt;&lt;/em&gt;&lt;/font&gt;&lt;p&gt;</v>
      </c>
      <c r="V829" s="95" t="str">
        <f t="shared" si="175"/>
        <v>&amp;#149; Mt. Joy - &lt;b&gt;&lt;a href='usmh.php' title='list by venue'&gt;U St Music Hall&lt;/a&gt; (Early show - 7 PM)&lt;/b&gt;  - &lt;font color='#005500'&gt;&lt;b&gt;NEW!&lt;/b&gt;&lt;/font&gt;&lt;br&gt;</v>
      </c>
      <c r="X829" s="9">
        <v>1688017</v>
      </c>
      <c r="AE829" s="92" t="str">
        <f t="shared" si="176"/>
        <v>Thursday, 27 September 2018      [&lt;a name='20180927' href='#20180927'&gt;link to this day&lt;/a&gt;]</v>
      </c>
      <c r="AF829" s="96" t="str">
        <f t="shared" si="177"/>
        <v>&lt;a name='20180927'&gt;&lt;b&gt;Thursday, 27 September 2018: Mt. Joy - &lt;a href='usmh.php' title='list by venue'&gt;U St Music Hall&lt;/a&gt; (Early show - 7 PM)&lt;/b&gt;&lt;/a&gt;&lt;br&gt;</v>
      </c>
      <c r="AG829" s="97">
        <f t="shared" si="178"/>
        <v>2018</v>
      </c>
      <c r="AH829" s="97" t="str">
        <f t="shared" si="179"/>
        <v>09</v>
      </c>
      <c r="AI829" s="97">
        <f t="shared" si="180"/>
        <v>27</v>
      </c>
      <c r="AJ829" s="97" t="str">
        <f t="shared" si="181"/>
        <v>20180927</v>
      </c>
    </row>
    <row r="830" spans="4:36" ht="12" customHeight="1" x14ac:dyDescent="0.15">
      <c r="D830" s="110">
        <v>43276</v>
      </c>
      <c r="E830" s="9" t="s">
        <v>795</v>
      </c>
      <c r="F830" s="86" t="str">
        <f t="shared" si="169"/>
        <v>Friday</v>
      </c>
      <c r="G830" s="91">
        <v>43371</v>
      </c>
      <c r="H830" s="92" t="str">
        <f>VLOOKUP(MONTH(G830),VLOOKUP!$W$1:$X$24,2)</f>
        <v>September</v>
      </c>
      <c r="I830" s="92" t="str">
        <f t="shared" si="170"/>
        <v>Friday, 28 September 2018</v>
      </c>
      <c r="J830" s="90" t="s">
        <v>1462</v>
      </c>
      <c r="L830" s="86" t="str">
        <f t="shared" si="171"/>
        <v>&lt;a href='amp.php' title='list by venue'&gt;AMP&lt;/a&gt;</v>
      </c>
      <c r="M830" s="86" t="str">
        <f t="shared" si="172"/>
        <v>Let It Flow</v>
      </c>
      <c r="N830" s="86" t="str">
        <f>VLOOKUP(J830,VLOOKUP!$A$2:$S$54,19,FALSE)&amp;J830&amp;"&lt;/a&gt;"</f>
        <v>&lt;a href='amp.php' title='list by venue'&gt;AMP&lt;/a&gt;</v>
      </c>
      <c r="O830" s="9" t="s">
        <v>2139</v>
      </c>
      <c r="S830" s="95" t="str">
        <f t="shared" si="173"/>
        <v>Let It Flow</v>
      </c>
      <c r="T830" s="86" t="str">
        <f t="shared" si="174"/>
        <v>&amp;#149; Let It Flow - &lt;b&gt;&lt;a href='amp.php' title='list by venue'&gt;AMP&lt;/a&gt;&lt;/b&gt; &lt;br&gt;</v>
      </c>
      <c r="U830" s="86" t="str">
        <f>IF(ISBLANK(G830),"","&amp;#149; "&amp;IF(ISBLANK(C830),"","&lt;S&gt;")&amp;I830&amp;IF(ISBLANK(A830),""," - &lt;a href='recommended.php#"&amp;AJ830&amp;"'&gt;&lt;b&gt;&lt;em&gt;&lt;font color='#9C004D'&gt;RECOMMENDED&lt;/font&gt;&lt;/em&gt;&lt;/b&gt;&lt;/a&gt;")&amp;" - "&amp;M830&amp;IF(ISBLANK(K830),K830," - &lt;b&gt;"&amp;K830&amp;"&lt;/b&gt; ")&amp;IF(B830="Sold Out"," - &lt;font color='#000099'&gt;&lt;b&gt;&lt;I&gt;sold out&lt;/I&gt;&lt;/b&gt;&lt;/font&gt;","")&amp;IF(ISBLANK(C830),"","&lt;/S&gt; &lt;b&gt;"&amp;C830&amp;"&lt;/b&gt;")&amp;"&lt;p&gt;")</f>
        <v>&amp;#149; Friday, 28 September 2018 - Let It Flow&lt;p&gt;</v>
      </c>
      <c r="V830" s="95" t="str">
        <f t="shared" si="175"/>
        <v>&amp;#149; Let It Flow - &lt;b&gt;&lt;a href='amp.php' title='list by venue'&gt;AMP&lt;/a&gt;&lt;/b&gt;  - &lt;font color='#005500'&gt;&lt;b&gt;NEW!&lt;/b&gt;&lt;/font&gt;&lt;br&gt;</v>
      </c>
      <c r="X830" s="99"/>
      <c r="Y830" s="99"/>
      <c r="AE830" s="92" t="str">
        <f t="shared" si="176"/>
        <v>Friday, 28 September 2018      [&lt;a name='20180928' href='#20180928'&gt;link to this day&lt;/a&gt;]</v>
      </c>
      <c r="AF830" s="96" t="str">
        <f t="shared" si="177"/>
        <v>&lt;a name='20180928'&gt;&lt;b&gt;Friday, 28 September 2018: Let It Flow - &lt;a href='amp.php' title='list by venue'&gt;AMP&lt;/a&gt;&lt;/b&gt;&lt;/a&gt;&lt;br&gt;</v>
      </c>
      <c r="AG830" s="97">
        <f t="shared" si="178"/>
        <v>2018</v>
      </c>
      <c r="AH830" s="97" t="str">
        <f t="shared" si="179"/>
        <v>09</v>
      </c>
      <c r="AI830" s="97">
        <f t="shared" si="180"/>
        <v>28</v>
      </c>
      <c r="AJ830" s="97" t="str">
        <f t="shared" si="181"/>
        <v>20180928</v>
      </c>
    </row>
    <row r="831" spans="4:36" ht="12" customHeight="1" x14ac:dyDescent="0.15">
      <c r="D831" s="110">
        <v>43223</v>
      </c>
      <c r="E831" s="9" t="s">
        <v>795</v>
      </c>
      <c r="F831" s="86" t="str">
        <f t="shared" si="169"/>
        <v>Friday</v>
      </c>
      <c r="G831" s="91">
        <v>43371</v>
      </c>
      <c r="H831" s="92" t="str">
        <f>VLOOKUP(MONTH(G831),VLOOKUP!$W$1:$X$24,2)</f>
        <v>September</v>
      </c>
      <c r="I831" s="92" t="str">
        <f t="shared" si="170"/>
        <v>Friday, 28 September 2018</v>
      </c>
      <c r="J831" s="90" t="s">
        <v>446</v>
      </c>
      <c r="L831" s="86" t="str">
        <f t="shared" si="171"/>
        <v>&lt;a href='birchmere.php' title='list by venue'&gt;Birchmere&lt;/a&gt;</v>
      </c>
      <c r="M831" s="86" t="str">
        <f t="shared" si="172"/>
        <v>Eric Benet &amp;amp; Faith Evans</v>
      </c>
      <c r="N831" s="86" t="str">
        <f>VLOOKUP(J831,VLOOKUP!$A$2:$S$54,19,FALSE)&amp;J831&amp;"&lt;/a&gt;"</f>
        <v>&lt;a href='birchmere.php' title='list by venue'&gt;Birchmere&lt;/a&gt;</v>
      </c>
      <c r="O831" s="9" t="s">
        <v>2943</v>
      </c>
      <c r="S831" s="95" t="str">
        <f t="shared" si="173"/>
        <v>Eric Benet &amp;amp; Faith Evans</v>
      </c>
      <c r="T831" s="86" t="str">
        <f t="shared" si="174"/>
        <v>&amp;#149; Eric Benet &amp;amp; Faith Evans - &lt;b&gt;&lt;a href='birchmere.php' title='list by venue'&gt;Birchmere&lt;/a&gt;&lt;/b&gt; &lt;br&gt;</v>
      </c>
      <c r="U831" s="86" t="str">
        <f>IF(ISBLANK(G831),"","&amp;#149; "&amp;IF(ISBLANK(C831),"","&lt;S&gt;")&amp;I831&amp;IF(ISBLANK(A831),""," - &lt;a href='recommended.php#"&amp;AJ831&amp;"'&gt;&lt;b&gt;&lt;em&gt;&lt;font color='#9C004D'&gt;RECOMMENDED&lt;/font&gt;&lt;/em&gt;&lt;/b&gt;&lt;/a&gt;")&amp;" - "&amp;M831&amp;IF(ISBLANK(K831),K831," - &lt;b&gt;"&amp;K831&amp;"&lt;/b&gt; ")&amp;IF(B831="Sold Out"," - &lt;font color='#000099'&gt;&lt;b&gt;&lt;I&gt;sold out&lt;/I&gt;&lt;/b&gt;&lt;/font&gt;","")&amp;IF(ISBLANK(C831),"","&lt;/S&gt; &lt;b&gt;"&amp;C831&amp;"&lt;/b&gt;")&amp;"&lt;p&gt;")</f>
        <v>&amp;#149; Friday, 28 September 2018 - Eric Benet &amp;amp; Faith Evans&lt;p&gt;</v>
      </c>
      <c r="V831" s="95" t="str">
        <f t="shared" si="175"/>
        <v>&amp;#149; Eric Benet &amp;amp; Faith Evans - &lt;b&gt;&lt;a href='birchmere.php' title='list by venue'&gt;Birchmere&lt;/a&gt;&lt;/b&gt;  - &lt;font color='#005500'&gt;&lt;b&gt;NEW!&lt;/b&gt;&lt;/font&gt;&lt;br&gt;</v>
      </c>
      <c r="W831" s="90" t="s">
        <v>488</v>
      </c>
      <c r="AE831" s="92" t="str">
        <f t="shared" si="176"/>
        <v>Friday, 28 September 2018      [&lt;a name='20180928' href='#20180928'&gt;link to this day&lt;/a&gt;]</v>
      </c>
      <c r="AF831" s="96" t="str">
        <f t="shared" si="177"/>
        <v>&lt;a name='20180928'&gt;&lt;b&gt;Friday, 28 September 2018: Eric Benet &amp;amp; Faith Evans - &lt;a href='birchmere.php' title='list by venue'&gt;Birchmere&lt;/a&gt;&lt;/b&gt;&lt;/a&gt;&lt;br&gt;</v>
      </c>
      <c r="AG831" s="97">
        <f t="shared" si="178"/>
        <v>2018</v>
      </c>
      <c r="AH831" s="97" t="str">
        <f t="shared" si="179"/>
        <v>09</v>
      </c>
      <c r="AI831" s="97">
        <f t="shared" si="180"/>
        <v>28</v>
      </c>
      <c r="AJ831" s="97" t="str">
        <f t="shared" si="181"/>
        <v>20180928</v>
      </c>
    </row>
    <row r="832" spans="4:36" ht="12" customHeight="1" x14ac:dyDescent="0.15">
      <c r="D832" s="110">
        <v>43223</v>
      </c>
      <c r="E832" s="9" t="s">
        <v>795</v>
      </c>
      <c r="F832" s="86" t="str">
        <f t="shared" si="169"/>
        <v>Friday</v>
      </c>
      <c r="G832" s="91">
        <v>43371</v>
      </c>
      <c r="H832" s="92" t="str">
        <f>VLOOKUP(MONTH(G832),VLOOKUP!$W$1:$X$24,2)</f>
        <v>September</v>
      </c>
      <c r="I832" s="92" t="str">
        <f t="shared" si="170"/>
        <v>Friday, 28 September 2018</v>
      </c>
      <c r="J832" s="90" t="s">
        <v>674</v>
      </c>
      <c r="K832" s="90" t="s">
        <v>454</v>
      </c>
      <c r="L832" s="86" t="str">
        <f t="shared" si="171"/>
        <v>&lt;a href='bluesalley.php' title='list by venue'&gt;Blues Alley&lt;/a&gt; (Two shows)</v>
      </c>
      <c r="M832" s="86" t="str">
        <f t="shared" si="172"/>
        <v>Rene Marie: Experiment in Truth</v>
      </c>
      <c r="N832" s="86" t="str">
        <f>VLOOKUP(J832,VLOOKUP!$A$2:$S$54,19,FALSE)&amp;J832&amp;"&lt;/a&gt;"</f>
        <v>&lt;a href='bluesalley.php' title='list by venue'&gt;Blues Alley&lt;/a&gt;</v>
      </c>
      <c r="O832" s="160" t="s">
        <v>2932</v>
      </c>
      <c r="S832" s="95" t="str">
        <f t="shared" si="173"/>
        <v>Rene Marie: Experiment in Truth</v>
      </c>
      <c r="T832" s="86" t="str">
        <f t="shared" si="174"/>
        <v>&amp;#149; Rene Marie: Experiment in Truth - &lt;b&gt;&lt;a href='bluesalley.php' title='list by venue'&gt;Blues Alley&lt;/a&gt; (Two shows)&lt;/b&gt; &lt;br&gt;</v>
      </c>
      <c r="U832" s="86" t="str">
        <f>IF(ISBLANK(G832),"","&amp;#149; "&amp;IF(ISBLANK(C832),"","&lt;S&gt;")&amp;I832&amp;IF(ISBLANK(A832),""," - &lt;a href='recommended.php#"&amp;AJ832&amp;"'&gt;&lt;b&gt;&lt;em&gt;&lt;font color='#9C004D'&gt;RECOMMENDED&lt;/font&gt;&lt;/em&gt;&lt;/b&gt;&lt;/a&gt;")&amp;" - "&amp;M832&amp;IF(ISBLANK(K832),K832," - &lt;b&gt;"&amp;K832&amp;"&lt;/b&gt; ")&amp;IF(B832="Sold Out"," - &lt;font color='#000099'&gt;&lt;b&gt;&lt;I&gt;sold out&lt;/I&gt;&lt;/b&gt;&lt;/font&gt;","")&amp;IF(ISBLANK(C832),"","&lt;/S&gt; &lt;b&gt;"&amp;C832&amp;"&lt;/b&gt;")&amp;"&lt;p&gt;")</f>
        <v>&amp;#149; Friday, 28 September 2018 - Rene Marie: Experiment in Truth - &lt;b&gt;Two shows&lt;/b&gt; &lt;p&gt;</v>
      </c>
      <c r="V832" s="95" t="str">
        <f t="shared" si="175"/>
        <v>&amp;#149; Rene Marie: Experiment in Truth - &lt;b&gt;&lt;a href='bluesalley.php' title='list by venue'&gt;Blues Alley&lt;/a&gt; (Two shows)&lt;/b&gt;  - &lt;font color='#005500'&gt;&lt;b&gt;NEW!&lt;/b&gt;&lt;/font&gt;&lt;br&gt;</v>
      </c>
      <c r="W832" s="90" t="s">
        <v>221</v>
      </c>
      <c r="AE832" s="92" t="str">
        <f t="shared" si="176"/>
        <v>Friday, 28 September 2018      [&lt;a name='20180928' href='#20180928'&gt;link to this day&lt;/a&gt;]</v>
      </c>
      <c r="AF832" s="96" t="str">
        <f t="shared" si="177"/>
        <v>&lt;a name='20180928'&gt;&lt;b&gt;Friday, 28 September 2018: Rene Marie: Experiment in Truth - &lt;a href='bluesalley.php' title='list by venue'&gt;Blues Alley&lt;/a&gt; (Two shows)&lt;/b&gt;&lt;/a&gt;&lt;br&gt;</v>
      </c>
      <c r="AG832" s="97">
        <f t="shared" si="178"/>
        <v>2018</v>
      </c>
      <c r="AH832" s="97" t="str">
        <f t="shared" si="179"/>
        <v>09</v>
      </c>
      <c r="AI832" s="97">
        <f t="shared" si="180"/>
        <v>28</v>
      </c>
      <c r="AJ832" s="97" t="str">
        <f t="shared" si="181"/>
        <v>20180928</v>
      </c>
    </row>
    <row r="833" spans="2:36" ht="12" customHeight="1" x14ac:dyDescent="0.15">
      <c r="D833" s="110">
        <v>43273</v>
      </c>
      <c r="E833" s="9" t="s">
        <v>795</v>
      </c>
      <c r="F833" s="86" t="str">
        <f t="shared" si="169"/>
        <v>Friday</v>
      </c>
      <c r="G833" s="91">
        <v>43371</v>
      </c>
      <c r="H833" s="92" t="str">
        <f>VLOOKUP(MONTH(G833),VLOOKUP!$W$1:$X$24,2)</f>
        <v>September</v>
      </c>
      <c r="I833" s="92" t="str">
        <f t="shared" si="170"/>
        <v>Friday, 28 September 2018</v>
      </c>
      <c r="J833" s="90" t="s">
        <v>484</v>
      </c>
      <c r="L833" s="86" t="str">
        <f t="shared" si="171"/>
        <v>&lt;a href='dc9.php' title='list by venue'&gt;DC9&lt;/a&gt;</v>
      </c>
      <c r="M833" s="86" t="str">
        <f t="shared" si="172"/>
        <v>the Deep Dark Woods and Native Harrow</v>
      </c>
      <c r="N833" s="86" t="str">
        <f>VLOOKUP(J833,VLOOKUP!$A$2:$S$54,19,FALSE)&amp;J833&amp;"&lt;/a&gt;"</f>
        <v>&lt;a href='dc9.php' title='list by venue'&gt;DC9&lt;/a&gt;</v>
      </c>
      <c r="O833" s="4" t="s">
        <v>3193</v>
      </c>
      <c r="P833" s="4" t="s">
        <v>2235</v>
      </c>
      <c r="Q833" s="94"/>
      <c r="R833" s="94"/>
      <c r="S833" s="95" t="str">
        <f t="shared" si="173"/>
        <v>Deep Dark Woods</v>
      </c>
      <c r="T833" s="86" t="str">
        <f t="shared" si="174"/>
        <v>&amp;#149; the Deep Dark Woods and Native Harrow - &lt;b&gt;&lt;a href='dc9.php' title='list by venue'&gt;DC9&lt;/a&gt;&lt;/b&gt; &lt;br&gt;</v>
      </c>
      <c r="U833" s="112" t="str">
        <f>IF(ISBLANK(G833),"","&amp;#149; "&amp;IF(ISBLANK(C833),"","&lt;S&gt;")&amp;I833&amp;IF(ISBLANK(A833),""," - &lt;a href='recommended.php#"&amp;AJ833&amp;"'&gt;&lt;b&gt;&lt;em&gt;&lt;font color='#9C004D'&gt;RECOMMENDED&lt;/font&gt;&lt;/em&gt;&lt;/b&gt;&lt;/a&gt;")&amp;" - "&amp;M833&amp;IF(ISBLANK(K833),K833," - &lt;b&gt;"&amp;K833&amp;"&lt;/b&gt; ")&amp;IF(B833="Sold Out"," - &lt;font color='#000099'&gt;&lt;b&gt;&lt;I&gt;sold out&lt;/I&gt;&lt;/b&gt;&lt;/font&gt;"," - &lt;font color='#728C00'&gt;&lt;em&gt;&lt;a href='http://www.shareasale.com/r.cfm?u=529909&amp;b=234786&amp;m=27601&amp;afftrack=&amp;urllink=www%2Eticketfly%2Ecom%2Fpurchase%2Fevent%2F"&amp;X833&amp;"' target='_blank'&gt;buy tickets&lt;/a&gt;&lt;/em&gt;&lt;/font&gt;")&amp;IF(ISBLANK(C833),"","&lt;/S&gt; &lt;b&gt;"&amp;C833&amp;"&lt;/b&gt;")&amp;"&lt;p&gt;")</f>
        <v>&amp;#149; Friday, 28 September 2018 - the Deep Dark Woods and Native Harrow - &lt;font color='#728C00'&gt;&lt;em&gt;&lt;a href='http://www.shareasale.com/r.cfm?u=529909&amp;b=234786&amp;m=27601&amp;afftrack=&amp;urllink=www%2Eticketfly%2Ecom%2Fpurchase%2Fevent%2F1705866' target='_blank'&gt;buy tickets&lt;/a&gt;&lt;/em&gt;&lt;/font&gt;&lt;p&gt;</v>
      </c>
      <c r="V833" s="95" t="str">
        <f t="shared" si="175"/>
        <v>&amp;#149; the Deep Dark Woods and Native Harrow - &lt;b&gt;&lt;a href='dc9.php' title='list by venue'&gt;DC9&lt;/a&gt;&lt;/b&gt;  - &lt;font color='#005500'&gt;&lt;b&gt;NEW!&lt;/b&gt;&lt;/font&gt;&lt;br&gt;</v>
      </c>
      <c r="X833" s="9">
        <v>1705866</v>
      </c>
      <c r="AE833" s="92" t="str">
        <f t="shared" si="176"/>
        <v>Friday, 28 September 2018      [&lt;a name='20180928' href='#20180928'&gt;link to this day&lt;/a&gt;]</v>
      </c>
      <c r="AF833" s="96" t="str">
        <f t="shared" si="177"/>
        <v>&lt;a name='20180928'&gt;&lt;b&gt;Friday, 28 September 2018: the Deep Dark Woods and Native Harrow - &lt;a href='dc9.php' title='list by venue'&gt;DC9&lt;/a&gt;&lt;/b&gt;&lt;/a&gt;&lt;br&gt;</v>
      </c>
      <c r="AG833" s="97">
        <f t="shared" si="178"/>
        <v>2018</v>
      </c>
      <c r="AH833" s="97" t="str">
        <f t="shared" si="179"/>
        <v>09</v>
      </c>
      <c r="AI833" s="97">
        <f t="shared" si="180"/>
        <v>28</v>
      </c>
      <c r="AJ833" s="97" t="str">
        <f t="shared" si="181"/>
        <v>20180928</v>
      </c>
    </row>
    <row r="834" spans="2:36" ht="12" customHeight="1" x14ac:dyDescent="0.15">
      <c r="D834" s="110">
        <v>43276</v>
      </c>
      <c r="E834" s="9" t="s">
        <v>795</v>
      </c>
      <c r="F834" s="86" t="str">
        <f t="shared" ref="F834:F897" si="182">IF(WEEKDAY(G834)=1,"Sunday",IF(WEEKDAY(G834)=2,"Monday",IF(WEEKDAY(G834)=3,"Tuesday",IF(WEEKDAY(G834)=4,"Wednesday",IF(WEEKDAY(G834)=5,"Thursday",IF(WEEKDAY(G834)=6,"Friday","Saturday"))))))</f>
        <v>Friday</v>
      </c>
      <c r="G834" s="91">
        <v>43371</v>
      </c>
      <c r="H834" s="92" t="str">
        <f>VLOOKUP(MONTH(G834),VLOOKUP!$W$1:$X$24,2)</f>
        <v>September</v>
      </c>
      <c r="I834" s="92" t="str">
        <f t="shared" ref="I834:I897" si="183">IF(ISBLANK(G834),"",F834&amp;", "&amp;DAY(G834)&amp;" "&amp;H834&amp;" "&amp;YEAR(G834))</f>
        <v>Friday, 28 September 2018</v>
      </c>
      <c r="J834" s="90" t="s">
        <v>217</v>
      </c>
      <c r="L834" s="86" t="str">
        <f t="shared" ref="L834:L897" si="184">IF(ISBLANK(K834),N834,N834&amp;" ("&amp;K834&amp;")")</f>
        <v>&lt;a href='jamminjava.php' title='list by venue'&gt;Jammin' Java&lt;/a&gt;</v>
      </c>
      <c r="M834" s="86" t="str">
        <f t="shared" ref="M834:M897" si="185">IF(ISBLANK(P834),O834,IF(ISBLANK(Q834),O834&amp;" and "&amp;P834,IF(ISBLANK(R834),O834&amp;", "&amp;P834&amp;", and "&amp;Q834, O834&amp;", "&amp;P834&amp;", "&amp;Q834&amp;", and "&amp;R834)))</f>
        <v>Archie Fisher &amp;amp; Garnet Rogers: The Best Times After All</v>
      </c>
      <c r="N834" s="86" t="str">
        <f>VLOOKUP(J834,VLOOKUP!$A$2:$S$54,19,FALSE)&amp;J834&amp;"&lt;/a&gt;"</f>
        <v>&lt;a href='jamminjava.php' title='list by venue'&gt;Jammin' Java&lt;/a&gt;</v>
      </c>
      <c r="O834" s="9" t="s">
        <v>3272</v>
      </c>
      <c r="S834" s="95" t="str">
        <f t="shared" ref="S834:S897" si="186">IF(LEFT(O834,2)="A ",RIGHT(O834,LEN(O834)-2),IF(LEFT(O834,3)="An ",RIGHT(O834,LEN(O834)-3),IF(LEFT(O834,4)="The ",RIGHT(O834,LEN(O834)-4),IF(LEFT(O834,3)="&lt;b&gt;",RIGHT(O834,LEN(O834)-3),IF(LEFT(O834,4)="&lt;em&gt;",RIGHT(O834,LEN(O834)-4),O834)))))</f>
        <v>Archie Fisher &amp;amp; Garnet Rogers: The Best Times After All</v>
      </c>
      <c r="T834" s="86" t="str">
        <f t="shared" ref="T834:T897" si="187">IF(ISBLANK(G834),"","&amp;#149; "&amp;IF(ISBLANK(C834),"","&lt;S&gt;")&amp;IF(ISBLANK(A834),"","&lt;a href='recommended.php#"&amp;AJ834&amp;"'&gt;&lt;b&gt;&lt;em&gt;&lt;font color='#9C004D'&gt;RECOMMENDED&lt;/font&gt;&lt;/em&gt;&lt;/b&gt;&lt;/a&gt; - ")&amp;M834&amp;" - &lt;b&gt;"&amp;L834&amp;"&lt;/b&gt; "&amp;IF(B834="Sold Out"," - &lt;font color='#000099'&gt;&lt;b&gt;&lt;I&gt;sold out&lt;/I&gt;&lt;/b&gt;&lt;/font&gt;","")&amp;IF(ISBLANK(C834),"","&lt;/S&gt; &lt;b&gt;"&amp;C834&amp;"&lt;/b&gt;")&amp;"&lt;br&gt;")</f>
        <v>&amp;#149; Archie Fisher &amp;amp; Garnet Rogers: The Best Times After All - &lt;b&gt;&lt;a href='jamminjava.php' title='list by venue'&gt;Jammin' Java&lt;/a&gt;&lt;/b&gt; &lt;br&gt;</v>
      </c>
      <c r="U834" s="112" t="str">
        <f>IF(ISBLANK(G834),"","&amp;#149; "&amp;IF(ISBLANK(C834),"","&lt;S&gt;")&amp;I834&amp;IF(ISBLANK(A834),""," - &lt;a href='recommended.php#"&amp;AJ834&amp;"'&gt;&lt;b&gt;&lt;em&gt;&lt;font color='#9C004D'&gt;RECOMMENDED&lt;/font&gt;&lt;/em&gt;&lt;/b&gt;&lt;/a&gt;")&amp;" - "&amp;M834&amp;IF(ISBLANK(K834),K834," - &lt;b&gt;"&amp;K834&amp;"&lt;/b&gt; ")&amp;IF(B834="Sold Out"," - &lt;font color='#000099'&gt;&lt;b&gt;&lt;I&gt;sold out&lt;/I&gt;&lt;/b&gt;&lt;/font&gt;"," - &lt;font color='#728C00'&gt;&lt;em&gt;&lt;a href='http://www.shareasale.com/r.cfm?u=529909&amp;b=234786&amp;m=27601&amp;afftrack=&amp;urllink=www%2Eticketfly%2Ecom%2Fpurchase%2Fevent%2F"&amp;X834&amp;"' target='_blank'&gt;buy tickets&lt;/a&gt;&lt;/em&gt;&lt;/font&gt;")&amp;IF(ISBLANK(C834),"","&lt;/S&gt; &lt;b&gt;"&amp;C834&amp;"&lt;/b&gt;")&amp;"&lt;p&gt;")</f>
        <v>&amp;#149; Friday, 28 September 2018 - Archie Fisher &amp;amp; Garnet Rogers: The Best Times After All - &lt;font color='#728C00'&gt;&lt;em&gt;&lt;a href='http://www.shareasale.com/r.cfm?u=529909&amp;b=234786&amp;m=27601&amp;afftrack=&amp;urllink=www%2Eticketfly%2Ecom%2Fpurchase%2Fevent%2F1703428' target='_blank'&gt;buy tickets&lt;/a&gt;&lt;/em&gt;&lt;/font&gt;&lt;p&gt;</v>
      </c>
      <c r="V834" s="95" t="str">
        <f t="shared" ref="V834:V897" si="188">IF(ISBLANK(G834),"","&amp;#149; "&amp;IF(ISBLANK(C834),"","&lt;S&gt;")&amp;IF(ISBLANK(A834),"","&lt;a href='recommended.php#"&amp;AJ834&amp;"'&gt;&lt;b&gt;&lt;em&gt;&lt;font color='#9C004D'&gt;RECOMMENDED&lt;/font&gt;&lt;/em&gt;&lt;/b&gt;&lt;/a&gt; - ")&amp;M834&amp;" - &lt;b&gt;"&amp;L834&amp;"&lt;/b&gt; "&amp;IF(B834="Sold Out"," - &lt;font color='#000099'&gt;&lt;b&gt;&lt;I&gt;sold out&lt;/I&gt;&lt;/b&gt;&lt;/font&gt;","")&amp;IF(ISBLANK(C834),"","&lt;/S&gt; &lt;b&gt;"&amp;C834&amp;"&lt;/b&gt;")&amp;" - &lt;font color='#005500'&gt;&lt;b&gt;"&amp;E834&amp;"&lt;/b&gt;&lt;/font&gt;&lt;br&gt;")</f>
        <v>&amp;#149; Archie Fisher &amp;amp; Garnet Rogers: The Best Times After All - &lt;b&gt;&lt;a href='jamminjava.php' title='list by venue'&gt;Jammin' Java&lt;/a&gt;&lt;/b&gt;  - &lt;font color='#005500'&gt;&lt;b&gt;NEW!&lt;/b&gt;&lt;/font&gt;&lt;br&gt;</v>
      </c>
      <c r="X834" s="9">
        <v>1703428</v>
      </c>
      <c r="AE834" s="92" t="str">
        <f t="shared" ref="AE834:AE897" si="189">IF(ISBLANK(G834),"",F834&amp;", "&amp;DAY(G834)&amp;" "&amp;H834&amp;" "&amp;YEAR(G834)&amp;"      [&lt;a name='"&amp;AJ834&amp;"' href='#"&amp;AJ834&amp;"'&gt;link to this day&lt;/a&gt;]")</f>
        <v>Friday, 28 September 2018      [&lt;a name='20180928' href='#20180928'&gt;link to this day&lt;/a&gt;]</v>
      </c>
      <c r="AF834" s="96" t="str">
        <f t="shared" ref="AF834:AF897" si="190">"&lt;a name='"&amp;AJ834&amp;"'&gt;&lt;b&gt;"&amp;I834&amp;": "&amp;M834&amp;" - "&amp;L834&amp;"&lt;/b&gt;&lt;/a&gt;&lt;br&gt;"</f>
        <v>&lt;a name='20180928'&gt;&lt;b&gt;Friday, 28 September 2018: Archie Fisher &amp;amp; Garnet Rogers: The Best Times After All - &lt;a href='jamminjava.php' title='list by venue'&gt;Jammin' Java&lt;/a&gt;&lt;/b&gt;&lt;/a&gt;&lt;br&gt;</v>
      </c>
      <c r="AG834" s="97">
        <f t="shared" ref="AG834:AG897" si="191">YEAR(G834)</f>
        <v>2018</v>
      </c>
      <c r="AH834" s="97" t="str">
        <f t="shared" ref="AH834:AH897" si="192">IF(LEN(MONTH(G834))=1,"0"&amp;MONTH(G834),MONTH(G834))</f>
        <v>09</v>
      </c>
      <c r="AI834" s="97">
        <f t="shared" ref="AI834:AI897" si="193">IF(LEN(DAY(G834))=1,"0"&amp;DAY(G834),DAY(G834))</f>
        <v>28</v>
      </c>
      <c r="AJ834" s="97" t="str">
        <f t="shared" ref="AJ834:AJ897" si="194">AG834&amp;AH834&amp;AI834</f>
        <v>20180928</v>
      </c>
    </row>
    <row r="835" spans="2:36" ht="12" customHeight="1" x14ac:dyDescent="0.15">
      <c r="D835" s="110">
        <v>43242</v>
      </c>
      <c r="E835" s="9" t="s">
        <v>795</v>
      </c>
      <c r="F835" s="86" t="str">
        <f t="shared" si="182"/>
        <v>Friday</v>
      </c>
      <c r="G835" s="91">
        <v>43371</v>
      </c>
      <c r="H835" s="92" t="str">
        <f>VLOOKUP(MONTH(G835),VLOOKUP!$W$1:$X$24,2)</f>
        <v>September</v>
      </c>
      <c r="I835" s="92" t="str">
        <f t="shared" si="183"/>
        <v>Friday, 28 September 2018</v>
      </c>
      <c r="J835" s="90" t="s">
        <v>613</v>
      </c>
      <c r="L835" s="86" t="str">
        <f t="shared" si="184"/>
        <v>&lt;a href='lincoln.php' title='list by venue'&gt;Lincoln Theatre&lt;/a&gt;</v>
      </c>
      <c r="M835" s="86" t="str">
        <f t="shared" si="185"/>
        <v>Blood Orange</v>
      </c>
      <c r="N835" s="86" t="str">
        <f>VLOOKUP(J835,VLOOKUP!$A$2:$S$54,19,FALSE)&amp;J835&amp;"&lt;/a&gt;"</f>
        <v>&lt;a href='lincoln.php' title='list by venue'&gt;Lincoln Theatre&lt;/a&gt;</v>
      </c>
      <c r="O835" s="16" t="s">
        <v>3112</v>
      </c>
      <c r="S835" s="95" t="str">
        <f t="shared" si="186"/>
        <v>Blood Orange</v>
      </c>
      <c r="T835" s="86" t="str">
        <f t="shared" si="187"/>
        <v>&amp;#149; Blood Orange - &lt;b&gt;&lt;a href='lincoln.php' title='list by venue'&gt;Lincoln Theatre&lt;/a&gt;&lt;/b&gt; &lt;br&gt;</v>
      </c>
      <c r="U835" s="112" t="str">
        <f>IF(ISBLANK(G835),"","&amp;#149; "&amp;IF(ISBLANK(C835),"","&lt;S&gt;")&amp;I835&amp;IF(ISBLANK(A835),""," - &lt;a href='recommended.php#"&amp;AJ835&amp;"'&gt;&lt;b&gt;&lt;em&gt;&lt;font color='#9C004D'&gt;RECOMMENDED&lt;/font&gt;&lt;/em&gt;&lt;/b&gt;&lt;/a&gt;")&amp;" - "&amp;M835&amp;IF(ISBLANK(K835),K835," - &lt;b&gt;"&amp;K835&amp;"&lt;/b&gt; ")&amp;IF(B835="Sold Out"," - &lt;font color='#000099'&gt;&lt;b&gt;&lt;I&gt;sold out&lt;/I&gt;&lt;/b&gt;&lt;/font&gt;"," - &lt;font color='#728C00'&gt;&lt;em&gt;&lt;a href='http://www.shareasale.com/r.cfm?u=529909&amp;b=234786&amp;m=27601&amp;afftrack=&amp;urllink=www%2Eticketfly%2Ecom%2Fpurchase%2Fevent%2F"&amp;X835&amp;"' target='_blank'&gt;buy tickets&lt;/a&gt;&lt;/em&gt;&lt;/font&gt;")&amp;IF(ISBLANK(C835),"","&lt;/S&gt; &lt;b&gt;"&amp;C835&amp;"&lt;/b&gt;")&amp;"&lt;p&gt;")</f>
        <v>&amp;#149; Friday, 28 September 2018 - Blood Orange - &lt;font color='#728C00'&gt;&lt;em&gt;&lt;a href='http://www.shareasale.com/r.cfm?u=529909&amp;b=234786&amp;m=27601&amp;afftrack=&amp;urllink=www%2Eticketfly%2Ecom%2Fpurchase%2Fevent%2F1687349' target='_blank'&gt;buy tickets&lt;/a&gt;&lt;/em&gt;&lt;/font&gt;&lt;p&gt;</v>
      </c>
      <c r="V835" s="95" t="str">
        <f t="shared" si="188"/>
        <v>&amp;#149; Blood Orange - &lt;b&gt;&lt;a href='lincoln.php' title='list by venue'&gt;Lincoln Theatre&lt;/a&gt;&lt;/b&gt;  - &lt;font color='#005500'&gt;&lt;b&gt;NEW!&lt;/b&gt;&lt;/font&gt;&lt;br&gt;</v>
      </c>
      <c r="X835" s="9">
        <v>1687349</v>
      </c>
      <c r="AE835" s="92" t="str">
        <f t="shared" si="189"/>
        <v>Friday, 28 September 2018      [&lt;a name='20180928' href='#20180928'&gt;link to this day&lt;/a&gt;]</v>
      </c>
      <c r="AF835" s="96" t="str">
        <f t="shared" si="190"/>
        <v>&lt;a name='20180928'&gt;&lt;b&gt;Friday, 28 September 2018: Blood Orange - &lt;a href='lincoln.php' title='list by venue'&gt;Lincoln Theatre&lt;/a&gt;&lt;/b&gt;&lt;/a&gt;&lt;br&gt;</v>
      </c>
      <c r="AG835" s="97">
        <f t="shared" si="191"/>
        <v>2018</v>
      </c>
      <c r="AH835" s="97" t="str">
        <f t="shared" si="192"/>
        <v>09</v>
      </c>
      <c r="AI835" s="97">
        <f t="shared" si="193"/>
        <v>28</v>
      </c>
      <c r="AJ835" s="97" t="str">
        <f t="shared" si="194"/>
        <v>20180928</v>
      </c>
    </row>
    <row r="836" spans="2:36" ht="12" customHeight="1" x14ac:dyDescent="0.15">
      <c r="D836" s="110">
        <v>43207</v>
      </c>
      <c r="E836" s="9" t="s">
        <v>795</v>
      </c>
      <c r="F836" s="86" t="str">
        <f t="shared" si="182"/>
        <v>Friday</v>
      </c>
      <c r="G836" s="91">
        <v>43371</v>
      </c>
      <c r="H836" s="92" t="str">
        <f>VLOOKUP(MONTH(G836),VLOOKUP!$W$1:$X$24,2)</f>
        <v>September</v>
      </c>
      <c r="I836" s="92" t="str">
        <f t="shared" si="183"/>
        <v>Friday, 28 September 2018</v>
      </c>
      <c r="J836" s="90" t="s">
        <v>443</v>
      </c>
      <c r="L836" s="86" t="str">
        <f t="shared" si="184"/>
        <v>&lt;a href='mpp.php' title='list by venue'&gt;Merriweather Post Pavilion&lt;/a&gt;</v>
      </c>
      <c r="M836" s="86" t="str">
        <f t="shared" si="185"/>
        <v>the National, Cat Power, and Phoebe Bridgers</v>
      </c>
      <c r="N836" s="86" t="str">
        <f>VLOOKUP(J836,VLOOKUP!$A$2:$S$54,19,FALSE)&amp;J836&amp;"&lt;/a&gt;"</f>
        <v>&lt;a href='mpp.php' title='list by venue'&gt;Merriweather Post Pavilion&lt;/a&gt;</v>
      </c>
      <c r="O836" s="9" t="s">
        <v>1973</v>
      </c>
      <c r="P836" s="9" t="s">
        <v>2774</v>
      </c>
      <c r="Q836" s="9" t="s">
        <v>2422</v>
      </c>
      <c r="S836" s="95" t="str">
        <f t="shared" si="186"/>
        <v>National</v>
      </c>
      <c r="T836" s="86" t="str">
        <f t="shared" si="187"/>
        <v>&amp;#149; the National, Cat Power, and Phoebe Bridgers - &lt;b&gt;&lt;a href='mpp.php' title='list by venue'&gt;Merriweather Post Pavilion&lt;/a&gt;&lt;/b&gt; &lt;br&gt;</v>
      </c>
      <c r="U836" s="112" t="str">
        <f>IF(ISBLANK(G836),"","&amp;#149; "&amp;IF(ISBLANK(C836),"","&lt;S&gt;")&amp;I836&amp;IF(ISBLANK(A836),""," - &lt;a href='recommended.php#"&amp;AJ836&amp;"'&gt;&lt;b&gt;&lt;em&gt;&lt;font color='#9C004D'&gt;RECOMMENDED&lt;/font&gt;&lt;/em&gt;&lt;/b&gt;&lt;/a&gt;")&amp;" - "&amp;M836&amp;IF(ISBLANK(K836),K836," - &lt;b&gt;"&amp;K836&amp;"&lt;/b&gt; ")&amp;IF(B836="Sold Out"," - &lt;font color='#000099'&gt;&lt;b&gt;&lt;I&gt;sold out&lt;/I&gt;&lt;/b&gt;&lt;/font&gt;"," - &lt;font color='#728C00'&gt;&lt;em&gt;&lt;a href='http://www.shareasale.com/r.cfm?u=529909&amp;b=234786&amp;m=27601&amp;afftrack=&amp;urllink=www%2Eticketfly%2Ecom%2Fpurchase%2Fevent%2F"&amp;X836&amp;"' target='_blank'&gt;buy tickets&lt;/a&gt;&lt;/em&gt;&lt;/font&gt;")&amp;IF(ISBLANK(C836),"","&lt;/S&gt; &lt;b&gt;"&amp;C836&amp;"&lt;/b&gt;")&amp;"&lt;p&gt;")</f>
        <v>&amp;#149; Friday, 28 September 2018 - the National, Cat Power, and Phoebe Bridgers - &lt;font color='#728C00'&gt;&lt;em&gt;&lt;a href='http://www.shareasale.com/r.cfm?u=529909&amp;b=234786&amp;m=27601&amp;afftrack=&amp;urllink=www%2Eticketfly%2Ecom%2Fpurchase%2Fevent%2F1680839' target='_blank'&gt;buy tickets&lt;/a&gt;&lt;/em&gt;&lt;/font&gt;&lt;p&gt;</v>
      </c>
      <c r="V836" s="95" t="str">
        <f t="shared" si="188"/>
        <v>&amp;#149; the National, Cat Power, and Phoebe Bridgers - &lt;b&gt;&lt;a href='mpp.php' title='list by venue'&gt;Merriweather Post Pavilion&lt;/a&gt;&lt;/b&gt;  - &lt;font color='#005500'&gt;&lt;b&gt;NEW!&lt;/b&gt;&lt;/font&gt;&lt;br&gt;</v>
      </c>
      <c r="X836" s="9">
        <v>1680839</v>
      </c>
      <c r="AE836" s="92" t="str">
        <f t="shared" si="189"/>
        <v>Friday, 28 September 2018      [&lt;a name='20180928' href='#20180928'&gt;link to this day&lt;/a&gt;]</v>
      </c>
      <c r="AF836" s="100" t="str">
        <f t="shared" si="190"/>
        <v>&lt;a name='20180928'&gt;&lt;b&gt;Friday, 28 September 2018: the National, Cat Power, and Phoebe Bridgers - &lt;a href='mpp.php' title='list by venue'&gt;Merriweather Post Pavilion&lt;/a&gt;&lt;/b&gt;&lt;/a&gt;&lt;br&gt;</v>
      </c>
      <c r="AG836" s="101">
        <f t="shared" si="191"/>
        <v>2018</v>
      </c>
      <c r="AH836" s="101" t="str">
        <f t="shared" si="192"/>
        <v>09</v>
      </c>
      <c r="AI836" s="101">
        <f t="shared" si="193"/>
        <v>28</v>
      </c>
      <c r="AJ836" s="101" t="str">
        <f t="shared" si="194"/>
        <v>20180928</v>
      </c>
    </row>
    <row r="837" spans="2:36" ht="12" customHeight="1" x14ac:dyDescent="0.15">
      <c r="C837" s="158"/>
      <c r="D837" s="110">
        <v>43102</v>
      </c>
      <c r="E837" s="9" t="s">
        <v>795</v>
      </c>
      <c r="F837" s="86" t="str">
        <f t="shared" si="182"/>
        <v>Friday</v>
      </c>
      <c r="G837" s="91">
        <v>43371</v>
      </c>
      <c r="H837" s="92" t="str">
        <f>VLOOKUP(MONTH(G837),VLOOKUP!$W$1:$X$24,2)</f>
        <v>September</v>
      </c>
      <c r="I837" s="92" t="str">
        <f t="shared" si="183"/>
        <v>Friday, 28 September 2018</v>
      </c>
      <c r="J837" s="106" t="s">
        <v>1914</v>
      </c>
      <c r="K837" s="106"/>
      <c r="L837" s="86" t="str">
        <f t="shared" si="184"/>
        <v>&lt;a href='ramsheadtavern.php' title='list by venue'&gt;Rams Head On Stage (Annapolis)&lt;/a&gt;</v>
      </c>
      <c r="M837" s="86" t="str">
        <f t="shared" si="185"/>
        <v>Hiroshima</v>
      </c>
      <c r="N837" s="86" t="str">
        <f>VLOOKUP(J837,VLOOKUP!$A$2:$S$54,19,FALSE)&amp;J837&amp;"&lt;/a&gt;"</f>
        <v>&lt;a href='ramsheadtavern.php' title='list by venue'&gt;Rams Head On Stage (Annapolis)&lt;/a&gt;</v>
      </c>
      <c r="O837" s="1" t="s">
        <v>2442</v>
      </c>
      <c r="P837" s="106"/>
      <c r="Q837" s="106"/>
      <c r="R837" s="106"/>
      <c r="S837" s="95" t="str">
        <f t="shared" si="186"/>
        <v>Hiroshima</v>
      </c>
      <c r="T837" s="86" t="str">
        <f t="shared" si="187"/>
        <v>&amp;#149; Hiroshima - &lt;b&gt;&lt;a href='ramsheadtavern.php' title='list by venue'&gt;Rams Head On Stage (Annapolis)&lt;/a&gt;&lt;/b&gt; &lt;br&gt;</v>
      </c>
      <c r="U837" s="86" t="str">
        <f>IF(ISBLANK(G837),"","&amp;#149; "&amp;IF(ISBLANK(C837),"","&lt;S&gt;")&amp;I837&amp;IF(ISBLANK(A837),""," - &lt;a href='recommended.php#"&amp;AJ837&amp;"'&gt;&lt;b&gt;&lt;em&gt;&lt;font color='#9C004D'&gt;RECOMMENDED&lt;/font&gt;&lt;/em&gt;&lt;/b&gt;&lt;/a&gt;")&amp;" - "&amp;M837&amp;IF(ISBLANK(K837),K837," - &lt;b&gt;"&amp;K837&amp;"&lt;/b&gt; ")&amp;IF(B837="Sold Out"," - &lt;font color='#000099'&gt;&lt;b&gt;&lt;I&gt;sold out&lt;/I&gt;&lt;/b&gt;&lt;/font&gt;","")&amp;IF(ISBLANK(C837),"","&lt;/S&gt; &lt;b&gt;"&amp;C837&amp;"&lt;/b&gt;")&amp;"&lt;p&gt;")</f>
        <v>&amp;#149; Friday, 28 September 2018 - Hiroshima&lt;p&gt;</v>
      </c>
      <c r="V837" s="95" t="str">
        <f t="shared" si="188"/>
        <v>&amp;#149; Hiroshima - &lt;b&gt;&lt;a href='ramsheadtavern.php' title='list by venue'&gt;Rams Head On Stage (Annapolis)&lt;/a&gt;&lt;/b&gt;  - &lt;font color='#005500'&gt;&lt;b&gt;NEW!&lt;/b&gt;&lt;/font&gt;&lt;br&gt;</v>
      </c>
      <c r="AE837" s="92" t="str">
        <f t="shared" si="189"/>
        <v>Friday, 28 September 2018      [&lt;a name='20180928' href='#20180928'&gt;link to this day&lt;/a&gt;]</v>
      </c>
      <c r="AF837" s="100" t="str">
        <f t="shared" si="190"/>
        <v>&lt;a name='20180928'&gt;&lt;b&gt;Friday, 28 September 2018: Hiroshima - &lt;a href='ramsheadtavern.php' title='list by venue'&gt;Rams Head On Stage (Annapolis)&lt;/a&gt;&lt;/b&gt;&lt;/a&gt;&lt;br&gt;</v>
      </c>
      <c r="AG837" s="101">
        <f t="shared" si="191"/>
        <v>2018</v>
      </c>
      <c r="AH837" s="101" t="str">
        <f t="shared" si="192"/>
        <v>09</v>
      </c>
      <c r="AI837" s="101">
        <f t="shared" si="193"/>
        <v>28</v>
      </c>
      <c r="AJ837" s="101" t="str">
        <f t="shared" si="194"/>
        <v>20180928</v>
      </c>
    </row>
    <row r="838" spans="2:36" ht="12" customHeight="1" x14ac:dyDescent="0.15">
      <c r="D838" s="110">
        <v>43276</v>
      </c>
      <c r="E838" s="9" t="s">
        <v>795</v>
      </c>
      <c r="F838" s="86" t="str">
        <f t="shared" si="182"/>
        <v>Friday</v>
      </c>
      <c r="G838" s="91">
        <v>43371</v>
      </c>
      <c r="H838" s="92" t="str">
        <f>VLOOKUP(MONTH(G838),VLOOKUP!$W$1:$X$24,2)</f>
        <v>September</v>
      </c>
      <c r="I838" s="92" t="str">
        <f t="shared" si="183"/>
        <v>Friday, 28 September 2018</v>
      </c>
      <c r="J838" s="94" t="s">
        <v>605</v>
      </c>
      <c r="L838" s="86" t="str">
        <f t="shared" si="184"/>
        <v>&lt;a href='rnrh.php' title='list by venue'&gt;Rock &amp; Roll Hotel&lt;/a&gt;</v>
      </c>
      <c r="M838" s="86" t="str">
        <f t="shared" si="185"/>
        <v>Jade Bird and Field Report (solo)</v>
      </c>
      <c r="N838" s="86" t="str">
        <f>VLOOKUP(J838,VLOOKUP!$A$2:$S$54,19,FALSE)&amp;J838&amp;"&lt;/a&gt;"</f>
        <v>&lt;a href='rnrh.php' title='list by venue'&gt;Rock &amp; Roll Hotel&lt;/a&gt;</v>
      </c>
      <c r="O838" s="9" t="s">
        <v>2677</v>
      </c>
      <c r="P838" s="9" t="s">
        <v>3224</v>
      </c>
      <c r="S838" s="95" t="str">
        <f t="shared" si="186"/>
        <v>Jade Bird</v>
      </c>
      <c r="T838" s="86" t="str">
        <f t="shared" si="187"/>
        <v>&amp;#149; Jade Bird and Field Report (solo) - &lt;b&gt;&lt;a href='rnrh.php' title='list by venue'&gt;Rock &amp; Roll Hotel&lt;/a&gt;&lt;/b&gt; &lt;br&gt;</v>
      </c>
      <c r="U838" s="112" t="str">
        <f>IF(ISBLANK(G838),"","&amp;#149; "&amp;IF(ISBLANK(C838),"","&lt;S&gt;")&amp;I838&amp;IF(ISBLANK(A838),""," - &lt;a href='recommended.php#"&amp;AJ838&amp;"'&gt;&lt;b&gt;&lt;em&gt;&lt;font color='#9C004D'&gt;RECOMMENDED&lt;/font&gt;&lt;/em&gt;&lt;/b&gt;&lt;/a&gt;")&amp;" - "&amp;M838&amp;IF(ISBLANK(K838),K838," - &lt;b&gt;"&amp;K838&amp;"&lt;/b&gt; ")&amp;IF(B838="Sold Out"," - &lt;font color='#000099'&gt;&lt;b&gt;&lt;I&gt;sold out&lt;/I&gt;&lt;/b&gt;&lt;/font&gt;"," - &lt;font color='#728C00'&gt;&lt;em&gt;&lt;a href='http://www.shareasale.com/r.cfm?u=529909&amp;b=234786&amp;m=27601&amp;afftrack=&amp;urllink=www%2Eticketfly%2Ecom%2Fpurchase%2Fevent%2F"&amp;X838&amp;"' target='_blank'&gt;buy tickets&lt;/a&gt;&lt;/em&gt;&lt;/font&gt;")&amp;IF(ISBLANK(C838),"","&lt;/S&gt; &lt;b&gt;"&amp;C838&amp;"&lt;/b&gt;")&amp;"&lt;p&gt;")</f>
        <v>&amp;#149; Friday, 28 September 2018 - Jade Bird and Field Report (solo) - &lt;font color='#728C00'&gt;&lt;em&gt;&lt;a href='http://www.shareasale.com/r.cfm?u=529909&amp;b=234786&amp;m=27601&amp;afftrack=&amp;urllink=www%2Eticketfly%2Ecom%2Fpurchase%2Fevent%2F1694889' target='_blank'&gt;buy tickets&lt;/a&gt;&lt;/em&gt;&lt;/font&gt;&lt;p&gt;</v>
      </c>
      <c r="V838" s="95" t="str">
        <f t="shared" si="188"/>
        <v>&amp;#149; Jade Bird and Field Report (solo) - &lt;b&gt;&lt;a href='rnrh.php' title='list by venue'&gt;Rock &amp; Roll Hotel&lt;/a&gt;&lt;/b&gt;  - &lt;font color='#005500'&gt;&lt;b&gt;NEW!&lt;/b&gt;&lt;/font&gt;&lt;br&gt;</v>
      </c>
      <c r="X838" s="9">
        <v>1694889</v>
      </c>
      <c r="AE838" s="92" t="str">
        <f t="shared" si="189"/>
        <v>Friday, 28 September 2018      [&lt;a name='20180928' href='#20180928'&gt;link to this day&lt;/a&gt;]</v>
      </c>
      <c r="AF838" s="96" t="str">
        <f t="shared" si="190"/>
        <v>&lt;a name='20180928'&gt;&lt;b&gt;Friday, 28 September 2018: Jade Bird and Field Report (solo) - &lt;a href='rnrh.php' title='list by venue'&gt;Rock &amp; Roll Hotel&lt;/a&gt;&lt;/b&gt;&lt;/a&gt;&lt;br&gt;</v>
      </c>
      <c r="AG838" s="97">
        <f t="shared" si="191"/>
        <v>2018</v>
      </c>
      <c r="AH838" s="97" t="str">
        <f t="shared" si="192"/>
        <v>09</v>
      </c>
      <c r="AI838" s="97">
        <f t="shared" si="193"/>
        <v>28</v>
      </c>
      <c r="AJ838" s="97" t="str">
        <f t="shared" si="194"/>
        <v>20180928</v>
      </c>
    </row>
    <row r="839" spans="2:36" ht="12" customHeight="1" x14ac:dyDescent="0.15">
      <c r="D839" s="110">
        <v>43276</v>
      </c>
      <c r="E839" s="9" t="s">
        <v>795</v>
      </c>
      <c r="F839" s="86" t="str">
        <f t="shared" si="182"/>
        <v>Friday</v>
      </c>
      <c r="G839" s="91">
        <v>43371</v>
      </c>
      <c r="H839" s="92" t="str">
        <f>VLOOKUP(MONTH(G839),VLOOKUP!$W$1:$X$24,2)</f>
        <v>September</v>
      </c>
      <c r="I839" s="92" t="str">
        <f t="shared" si="183"/>
        <v>Friday, 28 September 2018</v>
      </c>
      <c r="J839" s="90" t="s">
        <v>439</v>
      </c>
      <c r="L839" s="86" t="str">
        <f t="shared" si="184"/>
        <v>&lt;a href='statethetre.php' title='list by venue'&gt;State Theatre&lt;/a&gt;</v>
      </c>
      <c r="M839" s="86" t="str">
        <f t="shared" si="185"/>
        <v>Leftover Salmon</v>
      </c>
      <c r="N839" s="86" t="str">
        <f>VLOOKUP(J839,VLOOKUP!$A$2:$S$54,19,FALSE)&amp;J839&amp;"&lt;/a&gt;"</f>
        <v>&lt;a href='statethetre.php' title='list by venue'&gt;State Theatre&lt;/a&gt;</v>
      </c>
      <c r="O839" s="9" t="s">
        <v>2167</v>
      </c>
      <c r="S839" s="95" t="str">
        <f t="shared" si="186"/>
        <v>Leftover Salmon</v>
      </c>
      <c r="T839" s="86" t="str">
        <f t="shared" si="187"/>
        <v>&amp;#149; Leftover Salmon - &lt;b&gt;&lt;a href='statethetre.php' title='list by venue'&gt;State Theatre&lt;/a&gt;&lt;/b&gt; &lt;br&gt;</v>
      </c>
      <c r="U839" s="86" t="str">
        <f>IF(ISBLANK(G839),"","&amp;#149; "&amp;IF(ISBLANK(C839),"","&lt;S&gt;")&amp;I839&amp;IF(ISBLANK(A839),""," - &lt;a href='recommended.php#"&amp;AJ839&amp;"'&gt;&lt;b&gt;&lt;em&gt;&lt;font color='#9C004D'&gt;RECOMMENDED&lt;/font&gt;&lt;/em&gt;&lt;/b&gt;&lt;/a&gt;")&amp;" - "&amp;M839&amp;IF(ISBLANK(K839),K839," - &lt;b&gt;"&amp;K839&amp;"&lt;/b&gt; ")&amp;IF(B839="Sold Out"," - &lt;font color='#000099'&gt;&lt;b&gt;&lt;I&gt;sold out&lt;/I&gt;&lt;/b&gt;&lt;/font&gt;","")&amp;IF(ISBLANK(C839),"","&lt;/S&gt; &lt;b&gt;"&amp;C839&amp;"&lt;/b&gt;")&amp;"&lt;p&gt;")</f>
        <v>&amp;#149; Friday, 28 September 2018 - Leftover Salmon&lt;p&gt;</v>
      </c>
      <c r="V839" s="95" t="str">
        <f t="shared" si="188"/>
        <v>&amp;#149; Leftover Salmon - &lt;b&gt;&lt;a href='statethetre.php' title='list by venue'&gt;State Theatre&lt;/a&gt;&lt;/b&gt;  - &lt;font color='#005500'&gt;&lt;b&gt;NEW!&lt;/b&gt;&lt;/font&gt;&lt;br&gt;</v>
      </c>
      <c r="AE839" s="92" t="str">
        <f t="shared" si="189"/>
        <v>Friday, 28 September 2018      [&lt;a name='20180928' href='#20180928'&gt;link to this day&lt;/a&gt;]</v>
      </c>
      <c r="AF839" s="96" t="str">
        <f t="shared" si="190"/>
        <v>&lt;a name='20180928'&gt;&lt;b&gt;Friday, 28 September 2018: Leftover Salmon - &lt;a href='statethetre.php' title='list by venue'&gt;State Theatre&lt;/a&gt;&lt;/b&gt;&lt;/a&gt;&lt;br&gt;</v>
      </c>
      <c r="AG839" s="97">
        <f t="shared" si="191"/>
        <v>2018</v>
      </c>
      <c r="AH839" s="97" t="str">
        <f t="shared" si="192"/>
        <v>09</v>
      </c>
      <c r="AI839" s="97">
        <f t="shared" si="193"/>
        <v>28</v>
      </c>
      <c r="AJ839" s="97" t="str">
        <f t="shared" si="194"/>
        <v>20180928</v>
      </c>
    </row>
    <row r="840" spans="2:36" ht="12" customHeight="1" x14ac:dyDescent="0.15">
      <c r="D840" s="110">
        <v>43276</v>
      </c>
      <c r="E840" s="9" t="s">
        <v>795</v>
      </c>
      <c r="F840" s="86" t="str">
        <f t="shared" si="182"/>
        <v>Friday</v>
      </c>
      <c r="G840" s="91">
        <v>43371</v>
      </c>
      <c r="H840" s="92" t="str">
        <f>VLOOKUP(MONTH(G840),VLOOKUP!$W$1:$X$24,2)</f>
        <v>September</v>
      </c>
      <c r="I840" s="92" t="str">
        <f t="shared" si="183"/>
        <v>Friday, 28 September 2018</v>
      </c>
      <c r="J840" s="90" t="s">
        <v>2218</v>
      </c>
      <c r="L840" s="86" t="str">
        <f t="shared" si="184"/>
        <v>&lt;a href='anthem.php' title='list by venue'&gt;The Anthem&lt;/a&gt; [901 Wharf Street SW, Washington, DC]</v>
      </c>
      <c r="M840" s="86" t="str">
        <f t="shared" si="185"/>
        <v>Future Islands</v>
      </c>
      <c r="N840" s="86" t="str">
        <f>VLOOKUP(J840,VLOOKUP!$A$2:$S$54,19,FALSE)&amp;J840&amp;"&lt;/a&gt; ["&amp;VLOOKUP(J840,VLOOKUP!$A$2:$S$54,3,FALSE)&amp;"]"</f>
        <v>&lt;a href='anthem.php' title='list by venue'&gt;The Anthem&lt;/a&gt; [901 Wharf Street SW, Washington, DC]</v>
      </c>
      <c r="O840" s="9" t="s">
        <v>1160</v>
      </c>
      <c r="S840" s="95" t="str">
        <f t="shared" si="186"/>
        <v>Future Islands</v>
      </c>
      <c r="T840" s="86" t="str">
        <f t="shared" si="187"/>
        <v>&amp;#149; Future Islands - &lt;b&gt;&lt;a href='anthem.php' title='list by venue'&gt;The Anthem&lt;/a&gt; [901 Wharf Street SW, Washington, DC]&lt;/b&gt; &lt;br&gt;</v>
      </c>
      <c r="U840" s="112" t="str">
        <f>IF(ISBLANK(G840),"","&amp;#149; "&amp;IF(ISBLANK(C840),"","&lt;S&gt;")&amp;I840&amp;IF(ISBLANK(A840),""," - &lt;a href='recommended.php#"&amp;AJ840&amp;"'&gt;&lt;b&gt;&lt;em&gt;&lt;font color='#9C004D'&gt;RECOMMENDED&lt;/font&gt;&lt;/em&gt;&lt;/b&gt;&lt;/a&gt;")&amp;" - "&amp;M840&amp;IF(ISBLANK(K840),K840," - &lt;b&gt;"&amp;K840&amp;"&lt;/b&gt; ")&amp;IF(B840="Sold Out"," - &lt;font color='#000099'&gt;&lt;b&gt;&lt;I&gt;sold out&lt;/I&gt;&lt;/b&gt;&lt;/font&gt;"," - &lt;font color='#728C00'&gt;&lt;em&gt;&lt;a href='http://www.shareasale.com/r.cfm?u=529909&amp;b=234786&amp;m=27601&amp;afftrack=&amp;urllink=www%2Eticketfly%2Ecom%2Fpurchase%2Fevent%2F"&amp;X840&amp;"' target='_blank'&gt;buy tickets&lt;/a&gt;&lt;/em&gt;&lt;/font&gt;")&amp;IF(ISBLANK(C840),"","&lt;/S&gt; &lt;b&gt;"&amp;C840&amp;"&lt;/b&gt;")&amp;"&lt;p&gt;")</f>
        <v>&amp;#149; Friday, 28 September 2018 - Future Islands - &lt;font color='#728C00'&gt;&lt;em&gt;&lt;a href='http://www.shareasale.com/r.cfm?u=529909&amp;b=234786&amp;m=27601&amp;afftrack=&amp;urllink=www%2Eticketfly%2Ecom%2Fpurchase%2Fevent%2F1700746' target='_blank'&gt;buy tickets&lt;/a&gt;&lt;/em&gt;&lt;/font&gt;&lt;p&gt;</v>
      </c>
      <c r="V840" s="95" t="str">
        <f t="shared" si="188"/>
        <v>&amp;#149; Future Islands - &lt;b&gt;&lt;a href='anthem.php' title='list by venue'&gt;The Anthem&lt;/a&gt; [901 Wharf Street SW, Washington, DC]&lt;/b&gt;  - &lt;font color='#005500'&gt;&lt;b&gt;NEW!&lt;/b&gt;&lt;/font&gt;&lt;br&gt;</v>
      </c>
      <c r="X840" s="90">
        <v>1700746</v>
      </c>
      <c r="AE840" s="92" t="str">
        <f t="shared" si="189"/>
        <v>Friday, 28 September 2018      [&lt;a name='20180928' href='#20180928'&gt;link to this day&lt;/a&gt;]</v>
      </c>
      <c r="AF840" s="96" t="str">
        <f t="shared" si="190"/>
        <v>&lt;a name='20180928'&gt;&lt;b&gt;Friday, 28 September 2018: Future Islands - &lt;a href='anthem.php' title='list by venue'&gt;The Anthem&lt;/a&gt; [901 Wharf Street SW, Washington, DC]&lt;/b&gt;&lt;/a&gt;&lt;br&gt;</v>
      </c>
      <c r="AG840" s="97">
        <f t="shared" si="191"/>
        <v>2018</v>
      </c>
      <c r="AH840" s="97" t="str">
        <f t="shared" si="192"/>
        <v>09</v>
      </c>
      <c r="AI840" s="97">
        <f t="shared" si="193"/>
        <v>28</v>
      </c>
      <c r="AJ840" s="97" t="str">
        <f t="shared" si="194"/>
        <v>20180928</v>
      </c>
    </row>
    <row r="841" spans="2:36" ht="12" customHeight="1" x14ac:dyDescent="0.15">
      <c r="B841" s="9" t="s">
        <v>629</v>
      </c>
      <c r="D841" s="110">
        <v>43185</v>
      </c>
      <c r="E841" s="9" t="s">
        <v>795</v>
      </c>
      <c r="F841" s="86" t="str">
        <f t="shared" si="182"/>
        <v>Friday</v>
      </c>
      <c r="G841" s="91">
        <v>43371</v>
      </c>
      <c r="H841" s="92" t="str">
        <f>VLOOKUP(MONTH(G841),VLOOKUP!$W$1:$X$24,2)</f>
        <v>September</v>
      </c>
      <c r="I841" s="92" t="str">
        <f t="shared" si="183"/>
        <v>Friday, 28 September 2018</v>
      </c>
      <c r="J841" s="90" t="s">
        <v>432</v>
      </c>
      <c r="K841" s="9" t="s">
        <v>2636</v>
      </c>
      <c r="L841" s="86" t="str">
        <f t="shared" si="184"/>
        <v>&lt;a href='warner.php' title='list by venue'&gt;Warner Theatre&lt;/a&gt; (Fare Thee Well Tour)</v>
      </c>
      <c r="M841" s="86" t="str">
        <f t="shared" si="185"/>
        <v>Joan Baez</v>
      </c>
      <c r="N841" s="86" t="str">
        <f>VLOOKUP(J841,VLOOKUP!$A$2:$S$54,19,FALSE)&amp;J841&amp;"&lt;/a&gt;"</f>
        <v>&lt;a href='warner.php' title='list by venue'&gt;Warner Theatre&lt;/a&gt;</v>
      </c>
      <c r="O841" s="9" t="s">
        <v>2635</v>
      </c>
      <c r="S841" s="95" t="str">
        <f t="shared" si="186"/>
        <v>Joan Baez</v>
      </c>
      <c r="T841" s="86" t="str">
        <f t="shared" si="187"/>
        <v>&amp;#149; Joan Baez - &lt;b&gt;&lt;a href='warner.php' title='list by venue'&gt;Warner Theatre&lt;/a&gt; (Fare Thee Well Tour)&lt;/b&gt;  - &lt;font color='#000099'&gt;&lt;b&gt;&lt;I&gt;sold out&lt;/I&gt;&lt;/b&gt;&lt;/font&gt;&lt;br&gt;</v>
      </c>
      <c r="U841" s="86" t="str">
        <f>IF(ISBLANK(G841),"","&amp;#149; "&amp;IF(ISBLANK(C841),"","&lt;S&gt;")&amp;I841&amp;IF(ISBLANK(A841),""," - &lt;a href='recommended.php#"&amp;AJ841&amp;"'&gt;&lt;b&gt;&lt;em&gt;&lt;font color='#9C004D'&gt;RECOMMENDED&lt;/font&gt;&lt;/em&gt;&lt;/b&gt;&lt;/a&gt;")&amp;" - "&amp;M841&amp;IF(ISBLANK(K841),K841," - &lt;b&gt;"&amp;K841&amp;"&lt;/b&gt; ")&amp;IF(B841="Sold Out"," - &lt;font color='#000099'&gt;&lt;b&gt;&lt;I&gt;sold out&lt;/I&gt;&lt;/b&gt;&lt;/font&gt;","")&amp;IF(ISBLANK(C841),"","&lt;/S&gt; &lt;b&gt;"&amp;C841&amp;"&lt;/b&gt;")&amp;"&lt;p&gt;")</f>
        <v>&amp;#149; Friday, 28 September 2018 - Joan Baez - &lt;b&gt;Fare Thee Well Tour&lt;/b&gt;  - &lt;font color='#000099'&gt;&lt;b&gt;&lt;I&gt;sold out&lt;/I&gt;&lt;/b&gt;&lt;/font&gt;&lt;p&gt;</v>
      </c>
      <c r="V841" s="95" t="str">
        <f t="shared" si="188"/>
        <v>&amp;#149; Joan Baez - &lt;b&gt;&lt;a href='warner.php' title='list by venue'&gt;Warner Theatre&lt;/a&gt; (Fare Thee Well Tour)&lt;/b&gt;  - &lt;font color='#000099'&gt;&lt;b&gt;&lt;I&gt;sold out&lt;/I&gt;&lt;/b&gt;&lt;/font&gt; - &lt;font color='#005500'&gt;&lt;b&gt;NEW!&lt;/b&gt;&lt;/font&gt;&lt;br&gt;</v>
      </c>
      <c r="AE841" s="92" t="str">
        <f t="shared" si="189"/>
        <v>Friday, 28 September 2018      [&lt;a name='20180928' href='#20180928'&gt;link to this day&lt;/a&gt;]</v>
      </c>
      <c r="AF841" s="96" t="str">
        <f t="shared" si="190"/>
        <v>&lt;a name='20180928'&gt;&lt;b&gt;Friday, 28 September 2018: Joan Baez - &lt;a href='warner.php' title='list by venue'&gt;Warner Theatre&lt;/a&gt; (Fare Thee Well Tour)&lt;/b&gt;&lt;/a&gt;&lt;br&gt;</v>
      </c>
      <c r="AG841" s="97">
        <f t="shared" si="191"/>
        <v>2018</v>
      </c>
      <c r="AH841" s="97" t="str">
        <f t="shared" si="192"/>
        <v>09</v>
      </c>
      <c r="AI841" s="97">
        <f t="shared" si="193"/>
        <v>28</v>
      </c>
      <c r="AJ841" s="97" t="str">
        <f t="shared" si="194"/>
        <v>20180928</v>
      </c>
    </row>
    <row r="842" spans="2:36" ht="12" customHeight="1" x14ac:dyDescent="0.15">
      <c r="D842" s="110">
        <v>43153</v>
      </c>
      <c r="E842" s="9" t="s">
        <v>795</v>
      </c>
      <c r="F842" s="86" t="str">
        <f t="shared" si="182"/>
        <v>Saturday</v>
      </c>
      <c r="G842" s="91">
        <v>43372</v>
      </c>
      <c r="H842" s="92" t="str">
        <f>VLOOKUP(MONTH(G842),VLOOKUP!$W$1:$X$24,2)</f>
        <v>September</v>
      </c>
      <c r="I842" s="92" t="str">
        <f t="shared" si="183"/>
        <v>Saturday, 29 September 2018</v>
      </c>
      <c r="J842" s="90" t="s">
        <v>258</v>
      </c>
      <c r="L842" s="86" t="str">
        <f t="shared" si="184"/>
        <v>&lt;a href='930.php' title='list by venue'&gt;9:30 Club&lt;/a&gt;</v>
      </c>
      <c r="M842" s="86" t="str">
        <f t="shared" si="185"/>
        <v>Belly</v>
      </c>
      <c r="N842" s="86" t="str">
        <f>VLOOKUP(J842,VLOOKUP!$A$2:$S$54,19,FALSE)&amp;J842&amp;"&lt;/a&gt;"</f>
        <v>&lt;a href='930.php' title='list by venue'&gt;9:30 Club&lt;/a&gt;</v>
      </c>
      <c r="O842" s="16" t="s">
        <v>2547</v>
      </c>
      <c r="S842" s="95" t="str">
        <f t="shared" si="186"/>
        <v>Belly</v>
      </c>
      <c r="T842" s="86" t="str">
        <f t="shared" si="187"/>
        <v>&amp;#149; Belly - &lt;b&gt;&lt;a href='930.php' title='list by venue'&gt;9:30 Club&lt;/a&gt;&lt;/b&gt; &lt;br&gt;</v>
      </c>
      <c r="U842" s="112" t="str">
        <f>IF(ISBLANK(G842),"","&amp;#149; "&amp;IF(ISBLANK(C842),"","&lt;S&gt;")&amp;I842&amp;IF(ISBLANK(A842),""," - &lt;a href='recommended.php#"&amp;AJ842&amp;"'&gt;&lt;b&gt;&lt;em&gt;&lt;font color='#9C004D'&gt;RECOMMENDED&lt;/font&gt;&lt;/em&gt;&lt;/b&gt;&lt;/a&gt;")&amp;" - "&amp;M842&amp;IF(ISBLANK(K842),K842," - &lt;b&gt;"&amp;K842&amp;"&lt;/b&gt; ")&amp;IF(B842="Sold Out"," - &lt;font color='#000099'&gt;&lt;b&gt;&lt;I&gt;sold out&lt;/I&gt;&lt;/b&gt;&lt;/font&gt;"," - &lt;font color='#728C00'&gt;&lt;em&gt;&lt;a href='http://www.shareasale.com/r.cfm?u=529909&amp;b=234786&amp;m=27601&amp;afftrack=&amp;urllink=www%2Eticketfly%2Ecom%2Fpurchase%2Fevent%2F"&amp;X842&amp;"' target='_blank'&gt;buy tickets&lt;/a&gt;&lt;/em&gt;&lt;/font&gt;")&amp;IF(ISBLANK(C842),"","&lt;/S&gt; &lt;b&gt;"&amp;C842&amp;"&lt;/b&gt;")&amp;"&lt;p&gt;")</f>
        <v>&amp;#149; Saturday, 29 September 2018 - Belly - &lt;font color='#728C00'&gt;&lt;em&gt;&lt;a href='http://www.shareasale.com/r.cfm?u=529909&amp;b=234786&amp;m=27601&amp;afftrack=&amp;urllink=www%2Eticketfly%2Ecom%2Fpurchase%2Fevent%2F1644606' target='_blank'&gt;buy tickets&lt;/a&gt;&lt;/em&gt;&lt;/font&gt;&lt;p&gt;</v>
      </c>
      <c r="V842" s="95" t="str">
        <f t="shared" si="188"/>
        <v>&amp;#149; Belly - &lt;b&gt;&lt;a href='930.php' title='list by venue'&gt;9:30 Club&lt;/a&gt;&lt;/b&gt;  - &lt;font color='#005500'&gt;&lt;b&gt;NEW!&lt;/b&gt;&lt;/font&gt;&lt;br&gt;</v>
      </c>
      <c r="W842" s="90" t="s">
        <v>221</v>
      </c>
      <c r="X842" s="90">
        <v>1644606</v>
      </c>
      <c r="AE842" s="92" t="str">
        <f t="shared" si="189"/>
        <v>Saturday, 29 September 2018      [&lt;a name='20180929' href='#20180929'&gt;link to this day&lt;/a&gt;]</v>
      </c>
      <c r="AF842" s="96" t="str">
        <f t="shared" si="190"/>
        <v>&lt;a name='20180929'&gt;&lt;b&gt;Saturday, 29 September 2018: Belly - &lt;a href='930.php' title='list by venue'&gt;9:30 Club&lt;/a&gt;&lt;/b&gt;&lt;/a&gt;&lt;br&gt;</v>
      </c>
      <c r="AG842" s="97">
        <f t="shared" si="191"/>
        <v>2018</v>
      </c>
      <c r="AH842" s="97" t="str">
        <f t="shared" si="192"/>
        <v>09</v>
      </c>
      <c r="AI842" s="97">
        <f t="shared" si="193"/>
        <v>29</v>
      </c>
      <c r="AJ842" s="97" t="str">
        <f t="shared" si="194"/>
        <v>20180929</v>
      </c>
    </row>
    <row r="843" spans="2:36" ht="12" customHeight="1" x14ac:dyDescent="0.15">
      <c r="D843" s="110">
        <v>43223</v>
      </c>
      <c r="E843" s="9" t="s">
        <v>795</v>
      </c>
      <c r="F843" s="86" t="str">
        <f t="shared" si="182"/>
        <v>Saturday</v>
      </c>
      <c r="G843" s="91">
        <v>43372</v>
      </c>
      <c r="H843" s="92" t="str">
        <f>VLOOKUP(MONTH(G843),VLOOKUP!$W$1:$X$24,2)</f>
        <v>September</v>
      </c>
      <c r="I843" s="92" t="str">
        <f t="shared" si="183"/>
        <v>Saturday, 29 September 2018</v>
      </c>
      <c r="J843" s="90" t="s">
        <v>446</v>
      </c>
      <c r="L843" s="86" t="str">
        <f t="shared" si="184"/>
        <v>&lt;a href='birchmere.php' title='list by venue'&gt;Birchmere&lt;/a&gt;</v>
      </c>
      <c r="M843" s="86" t="str">
        <f t="shared" si="185"/>
        <v>Hiroshima</v>
      </c>
      <c r="N843" s="86" t="str">
        <f>VLOOKUP(J843,VLOOKUP!$A$2:$S$54,19,FALSE)&amp;J843&amp;"&lt;/a&gt;"</f>
        <v>&lt;a href='birchmere.php' title='list by venue'&gt;Birchmere&lt;/a&gt;</v>
      </c>
      <c r="O843" s="9" t="s">
        <v>2442</v>
      </c>
      <c r="S843" s="95" t="str">
        <f t="shared" si="186"/>
        <v>Hiroshima</v>
      </c>
      <c r="T843" s="86" t="str">
        <f t="shared" si="187"/>
        <v>&amp;#149; Hiroshima - &lt;b&gt;&lt;a href='birchmere.php' title='list by venue'&gt;Birchmere&lt;/a&gt;&lt;/b&gt; &lt;br&gt;</v>
      </c>
      <c r="U843" s="86" t="str">
        <f>IF(ISBLANK(G843),"","&amp;#149; "&amp;IF(ISBLANK(C843),"","&lt;S&gt;")&amp;I843&amp;IF(ISBLANK(A843),""," - &lt;a href='recommended.php#"&amp;AJ843&amp;"'&gt;&lt;b&gt;&lt;em&gt;&lt;font color='#9C004D'&gt;RECOMMENDED&lt;/font&gt;&lt;/em&gt;&lt;/b&gt;&lt;/a&gt;")&amp;" - "&amp;M843&amp;IF(ISBLANK(K843),K843," - &lt;b&gt;"&amp;K843&amp;"&lt;/b&gt; ")&amp;IF(B843="Sold Out"," - &lt;font color='#000099'&gt;&lt;b&gt;&lt;I&gt;sold out&lt;/I&gt;&lt;/b&gt;&lt;/font&gt;","")&amp;IF(ISBLANK(C843),"","&lt;/S&gt; &lt;b&gt;"&amp;C843&amp;"&lt;/b&gt;")&amp;"&lt;p&gt;")</f>
        <v>&amp;#149; Saturday, 29 September 2018 - Hiroshima&lt;p&gt;</v>
      </c>
      <c r="V843" s="95" t="str">
        <f t="shared" si="188"/>
        <v>&amp;#149; Hiroshima - &lt;b&gt;&lt;a href='birchmere.php' title='list by venue'&gt;Birchmere&lt;/a&gt;&lt;/b&gt;  - &lt;font color='#005500'&gt;&lt;b&gt;NEW!&lt;/b&gt;&lt;/font&gt;&lt;br&gt;</v>
      </c>
      <c r="W843" s="90" t="s">
        <v>488</v>
      </c>
      <c r="AE843" s="92" t="str">
        <f t="shared" si="189"/>
        <v>Saturday, 29 September 2018      [&lt;a name='20180929' href='#20180929'&gt;link to this day&lt;/a&gt;]</v>
      </c>
      <c r="AF843" s="96" t="str">
        <f t="shared" si="190"/>
        <v>&lt;a name='20180929'&gt;&lt;b&gt;Saturday, 29 September 2018: Hiroshima - &lt;a href='birchmere.php' title='list by venue'&gt;Birchmere&lt;/a&gt;&lt;/b&gt;&lt;/a&gt;&lt;br&gt;</v>
      </c>
      <c r="AG843" s="97">
        <f t="shared" si="191"/>
        <v>2018</v>
      </c>
      <c r="AH843" s="97" t="str">
        <f t="shared" si="192"/>
        <v>09</v>
      </c>
      <c r="AI843" s="97">
        <f t="shared" si="193"/>
        <v>29</v>
      </c>
      <c r="AJ843" s="97" t="str">
        <f t="shared" si="194"/>
        <v>20180929</v>
      </c>
    </row>
    <row r="844" spans="2:36" ht="12" customHeight="1" x14ac:dyDescent="0.15">
      <c r="D844" s="110">
        <v>43223</v>
      </c>
      <c r="E844" s="9" t="s">
        <v>795</v>
      </c>
      <c r="F844" s="86" t="str">
        <f t="shared" si="182"/>
        <v>Saturday</v>
      </c>
      <c r="G844" s="91">
        <v>43372</v>
      </c>
      <c r="H844" s="92" t="str">
        <f>VLOOKUP(MONTH(G844),VLOOKUP!$W$1:$X$24,2)</f>
        <v>September</v>
      </c>
      <c r="I844" s="92" t="str">
        <f t="shared" si="183"/>
        <v>Saturday, 29 September 2018</v>
      </c>
      <c r="J844" s="90" t="s">
        <v>674</v>
      </c>
      <c r="K844" s="90" t="s">
        <v>454</v>
      </c>
      <c r="L844" s="86" t="str">
        <f t="shared" si="184"/>
        <v>&lt;a href='bluesalley.php' title='list by venue'&gt;Blues Alley&lt;/a&gt; (Two shows)</v>
      </c>
      <c r="M844" s="86" t="str">
        <f t="shared" si="185"/>
        <v>Rene Marie: Experiment in Truth</v>
      </c>
      <c r="N844" s="86" t="str">
        <f>VLOOKUP(J844,VLOOKUP!$A$2:$S$54,19,FALSE)&amp;J844&amp;"&lt;/a&gt;"</f>
        <v>&lt;a href='bluesalley.php' title='list by venue'&gt;Blues Alley&lt;/a&gt;</v>
      </c>
      <c r="O844" s="160" t="s">
        <v>2932</v>
      </c>
      <c r="S844" s="95" t="str">
        <f t="shared" si="186"/>
        <v>Rene Marie: Experiment in Truth</v>
      </c>
      <c r="T844" s="86" t="str">
        <f t="shared" si="187"/>
        <v>&amp;#149; Rene Marie: Experiment in Truth - &lt;b&gt;&lt;a href='bluesalley.php' title='list by venue'&gt;Blues Alley&lt;/a&gt; (Two shows)&lt;/b&gt; &lt;br&gt;</v>
      </c>
      <c r="U844" s="86" t="str">
        <f>IF(ISBLANK(G844),"","&amp;#149; "&amp;IF(ISBLANK(C844),"","&lt;S&gt;")&amp;I844&amp;IF(ISBLANK(A844),""," - &lt;a href='recommended.php#"&amp;AJ844&amp;"'&gt;&lt;b&gt;&lt;em&gt;&lt;font color='#9C004D'&gt;RECOMMENDED&lt;/font&gt;&lt;/em&gt;&lt;/b&gt;&lt;/a&gt;")&amp;" - "&amp;M844&amp;IF(ISBLANK(K844),K844," - &lt;b&gt;"&amp;K844&amp;"&lt;/b&gt; ")&amp;IF(B844="Sold Out"," - &lt;font color='#000099'&gt;&lt;b&gt;&lt;I&gt;sold out&lt;/I&gt;&lt;/b&gt;&lt;/font&gt;","")&amp;IF(ISBLANK(C844),"","&lt;/S&gt; &lt;b&gt;"&amp;C844&amp;"&lt;/b&gt;")&amp;"&lt;p&gt;")</f>
        <v>&amp;#149; Saturday, 29 September 2018 - Rene Marie: Experiment in Truth - &lt;b&gt;Two shows&lt;/b&gt; &lt;p&gt;</v>
      </c>
      <c r="V844" s="95" t="str">
        <f t="shared" si="188"/>
        <v>&amp;#149; Rene Marie: Experiment in Truth - &lt;b&gt;&lt;a href='bluesalley.php' title='list by venue'&gt;Blues Alley&lt;/a&gt; (Two shows)&lt;/b&gt;  - &lt;font color='#005500'&gt;&lt;b&gt;NEW!&lt;/b&gt;&lt;/font&gt;&lt;br&gt;</v>
      </c>
      <c r="W844" s="90" t="s">
        <v>221</v>
      </c>
      <c r="AE844" s="92" t="str">
        <f t="shared" si="189"/>
        <v>Saturday, 29 September 2018      [&lt;a name='20180929' href='#20180929'&gt;link to this day&lt;/a&gt;]</v>
      </c>
      <c r="AF844" s="96" t="str">
        <f t="shared" si="190"/>
        <v>&lt;a name='20180929'&gt;&lt;b&gt;Saturday, 29 September 2018: Rene Marie: Experiment in Truth - &lt;a href='bluesalley.php' title='list by venue'&gt;Blues Alley&lt;/a&gt; (Two shows)&lt;/b&gt;&lt;/a&gt;&lt;br&gt;</v>
      </c>
      <c r="AG844" s="97">
        <f t="shared" si="191"/>
        <v>2018</v>
      </c>
      <c r="AH844" s="97" t="str">
        <f t="shared" si="192"/>
        <v>09</v>
      </c>
      <c r="AI844" s="97">
        <f t="shared" si="193"/>
        <v>29</v>
      </c>
      <c r="AJ844" s="97" t="str">
        <f t="shared" si="194"/>
        <v>20180929</v>
      </c>
    </row>
    <row r="845" spans="2:36" ht="12" customHeight="1" x14ac:dyDescent="0.15">
      <c r="D845" s="110">
        <v>43276</v>
      </c>
      <c r="E845" s="9" t="s">
        <v>795</v>
      </c>
      <c r="F845" s="86" t="str">
        <f t="shared" si="182"/>
        <v>Saturday</v>
      </c>
      <c r="G845" s="91">
        <v>43372</v>
      </c>
      <c r="H845" s="92" t="str">
        <f>VLOOKUP(MONTH(G845),VLOOKUP!$W$1:$X$24,2)</f>
        <v>September</v>
      </c>
      <c r="I845" s="92" t="str">
        <f t="shared" si="183"/>
        <v>Saturday, 29 September 2018</v>
      </c>
      <c r="J845" s="90" t="s">
        <v>251</v>
      </c>
      <c r="L845" s="86" t="str">
        <f t="shared" si="184"/>
        <v>&lt;a href='constitutionhall.php' title='list by venue'&gt;DAR Constitution Hall&lt;/a&gt;</v>
      </c>
      <c r="M845" s="86" t="str">
        <f t="shared" si="185"/>
        <v>Disney Junior Dance Party on Tour</v>
      </c>
      <c r="N845" s="86" t="str">
        <f>VLOOKUP(J845,VLOOKUP!$A$2:$S$54,19,FALSE)&amp;J845&amp;"&lt;/a&gt;"</f>
        <v>&lt;a href='constitutionhall.php' title='list by venue'&gt;DAR Constitution Hall&lt;/a&gt;</v>
      </c>
      <c r="O845" s="9" t="s">
        <v>3373</v>
      </c>
      <c r="P845" s="94"/>
      <c r="Q845" s="94"/>
      <c r="R845" s="94"/>
      <c r="S845" s="95" t="str">
        <f t="shared" si="186"/>
        <v>Disney Junior Dance Party on Tour</v>
      </c>
      <c r="T845" s="86" t="str">
        <f t="shared" si="187"/>
        <v>&amp;#149; Disney Junior Dance Party on Tour - &lt;b&gt;&lt;a href='constitutionhall.php' title='list by venue'&gt;DAR Constitution Hall&lt;/a&gt;&lt;/b&gt; &lt;br&gt;</v>
      </c>
      <c r="U845" s="86" t="str">
        <f>IF(ISBLANK(G845),"","&amp;#149; "&amp;IF(ISBLANK(C845),"","&lt;S&gt;")&amp;I845&amp;IF(ISBLANK(A845),""," - &lt;a href='recommended.php#"&amp;AJ845&amp;"'&gt;&lt;b&gt;&lt;em&gt;&lt;font color='#9C004D'&gt;RECOMMENDED&lt;/font&gt;&lt;/em&gt;&lt;/b&gt;&lt;/a&gt;")&amp;" - "&amp;M845&amp;IF(ISBLANK(K845),K845," - &lt;b&gt;"&amp;K845&amp;"&lt;/b&gt; ")&amp;IF(B845="Sold Out"," - &lt;font color='#000099'&gt;&lt;b&gt;&lt;I&gt;sold out&lt;/I&gt;&lt;/b&gt;&lt;/font&gt;","")&amp;IF(ISBLANK(C845),"","&lt;/S&gt; &lt;b&gt;"&amp;C845&amp;"&lt;/b&gt;")&amp;"&lt;p&gt;")</f>
        <v>&amp;#149; Saturday, 29 September 2018 - Disney Junior Dance Party on Tour&lt;p&gt;</v>
      </c>
      <c r="V845" s="95" t="str">
        <f t="shared" si="188"/>
        <v>&amp;#149; Disney Junior Dance Party on Tour - &lt;b&gt;&lt;a href='constitutionhall.php' title='list by venue'&gt;DAR Constitution Hall&lt;/a&gt;&lt;/b&gt;  - &lt;font color='#005500'&gt;&lt;b&gt;NEW!&lt;/b&gt;&lt;/font&gt;&lt;br&gt;</v>
      </c>
      <c r="AE845" s="92" t="str">
        <f t="shared" si="189"/>
        <v>Saturday, 29 September 2018      [&lt;a name='20180929' href='#20180929'&gt;link to this day&lt;/a&gt;]</v>
      </c>
      <c r="AF845" s="96" t="str">
        <f t="shared" si="190"/>
        <v>&lt;a name='20180929'&gt;&lt;b&gt;Saturday, 29 September 2018: Disney Junior Dance Party on Tour - &lt;a href='constitutionhall.php' title='list by venue'&gt;DAR Constitution Hall&lt;/a&gt;&lt;/b&gt;&lt;/a&gt;&lt;br&gt;</v>
      </c>
      <c r="AG845" s="97">
        <f t="shared" si="191"/>
        <v>2018</v>
      </c>
      <c r="AH845" s="97" t="str">
        <f t="shared" si="192"/>
        <v>09</v>
      </c>
      <c r="AI845" s="97">
        <f t="shared" si="193"/>
        <v>29</v>
      </c>
      <c r="AJ845" s="97" t="str">
        <f t="shared" si="194"/>
        <v>20180929</v>
      </c>
    </row>
    <row r="846" spans="2:36" ht="12" customHeight="1" x14ac:dyDescent="0.15">
      <c r="D846" s="110">
        <v>43273</v>
      </c>
      <c r="E846" s="9" t="s">
        <v>795</v>
      </c>
      <c r="F846" s="86" t="str">
        <f t="shared" si="182"/>
        <v>Saturday</v>
      </c>
      <c r="G846" s="91">
        <v>43372</v>
      </c>
      <c r="H846" s="92" t="str">
        <f>VLOOKUP(MONTH(G846),VLOOKUP!$W$1:$X$24,2)</f>
        <v>September</v>
      </c>
      <c r="I846" s="92" t="str">
        <f t="shared" si="183"/>
        <v>Saturday, 29 September 2018</v>
      </c>
      <c r="J846" s="90" t="s">
        <v>484</v>
      </c>
      <c r="L846" s="86" t="str">
        <f t="shared" si="184"/>
        <v>&lt;a href='dc9.php' title='list by venue'&gt;DC9&lt;/a&gt;</v>
      </c>
      <c r="M846" s="86" t="str">
        <f t="shared" si="185"/>
        <v>Active Bird Community</v>
      </c>
      <c r="N846" s="86" t="str">
        <f>VLOOKUP(J846,VLOOKUP!$A$2:$S$54,19,FALSE)&amp;J846&amp;"&lt;/a&gt;"</f>
        <v>&lt;a href='dc9.php' title='list by venue'&gt;DC9&lt;/a&gt;</v>
      </c>
      <c r="O846" s="4" t="s">
        <v>2171</v>
      </c>
      <c r="P846" s="94"/>
      <c r="Q846" s="94"/>
      <c r="R846" s="94"/>
      <c r="S846" s="95" t="str">
        <f t="shared" si="186"/>
        <v>Active Bird Community</v>
      </c>
      <c r="T846" s="86" t="str">
        <f t="shared" si="187"/>
        <v>&amp;#149; Active Bird Community - &lt;b&gt;&lt;a href='dc9.php' title='list by venue'&gt;DC9&lt;/a&gt;&lt;/b&gt; &lt;br&gt;</v>
      </c>
      <c r="U846" s="112" t="str">
        <f>IF(ISBLANK(G846),"","&amp;#149; "&amp;IF(ISBLANK(C846),"","&lt;S&gt;")&amp;I846&amp;IF(ISBLANK(A846),""," - &lt;a href='recommended.php#"&amp;AJ846&amp;"'&gt;&lt;b&gt;&lt;em&gt;&lt;font color='#9C004D'&gt;RECOMMENDED&lt;/font&gt;&lt;/em&gt;&lt;/b&gt;&lt;/a&gt;")&amp;" - "&amp;M846&amp;IF(ISBLANK(K846),K846," - &lt;b&gt;"&amp;K846&amp;"&lt;/b&gt; ")&amp;IF(B846="Sold Out"," - &lt;font color='#000099'&gt;&lt;b&gt;&lt;I&gt;sold out&lt;/I&gt;&lt;/b&gt;&lt;/font&gt;"," - &lt;font color='#728C00'&gt;&lt;em&gt;&lt;a href='http://www.shareasale.com/r.cfm?u=529909&amp;b=234786&amp;m=27601&amp;afftrack=&amp;urllink=www%2Eticketfly%2Ecom%2Fpurchase%2Fevent%2F"&amp;X846&amp;"' target='_blank'&gt;buy tickets&lt;/a&gt;&lt;/em&gt;&lt;/font&gt;")&amp;IF(ISBLANK(C846),"","&lt;/S&gt; &lt;b&gt;"&amp;C846&amp;"&lt;/b&gt;")&amp;"&lt;p&gt;")</f>
        <v>&amp;#149; Saturday, 29 September 2018 - Active Bird Community - &lt;font color='#728C00'&gt;&lt;em&gt;&lt;a href='http://www.shareasale.com/r.cfm?u=529909&amp;b=234786&amp;m=27601&amp;afftrack=&amp;urllink=www%2Eticketfly%2Ecom%2Fpurchase%2Fevent%2F1714822' target='_blank'&gt;buy tickets&lt;/a&gt;&lt;/em&gt;&lt;/font&gt;&lt;p&gt;</v>
      </c>
      <c r="V846" s="95" t="str">
        <f t="shared" si="188"/>
        <v>&amp;#149; Active Bird Community - &lt;b&gt;&lt;a href='dc9.php' title='list by venue'&gt;DC9&lt;/a&gt;&lt;/b&gt;  - &lt;font color='#005500'&gt;&lt;b&gt;NEW!&lt;/b&gt;&lt;/font&gt;&lt;br&gt;</v>
      </c>
      <c r="X846" s="9">
        <v>1714822</v>
      </c>
      <c r="AE846" s="92" t="str">
        <f t="shared" si="189"/>
        <v>Saturday, 29 September 2018      [&lt;a name='20180929' href='#20180929'&gt;link to this day&lt;/a&gt;]</v>
      </c>
      <c r="AF846" s="96" t="str">
        <f t="shared" si="190"/>
        <v>&lt;a name='20180929'&gt;&lt;b&gt;Saturday, 29 September 2018: Active Bird Community - &lt;a href='dc9.php' title='list by venue'&gt;DC9&lt;/a&gt;&lt;/b&gt;&lt;/a&gt;&lt;br&gt;</v>
      </c>
      <c r="AG846" s="97">
        <f t="shared" si="191"/>
        <v>2018</v>
      </c>
      <c r="AH846" s="97" t="str">
        <f t="shared" si="192"/>
        <v>09</v>
      </c>
      <c r="AI846" s="97">
        <f t="shared" si="193"/>
        <v>29</v>
      </c>
      <c r="AJ846" s="97" t="str">
        <f t="shared" si="194"/>
        <v>20180929</v>
      </c>
    </row>
    <row r="847" spans="2:36" ht="12" customHeight="1" x14ac:dyDescent="0.15">
      <c r="D847" s="110">
        <v>43276</v>
      </c>
      <c r="E847" s="9" t="s">
        <v>795</v>
      </c>
      <c r="F847" s="86" t="str">
        <f t="shared" si="182"/>
        <v>Saturday</v>
      </c>
      <c r="G847" s="91">
        <v>43372</v>
      </c>
      <c r="H847" s="92" t="str">
        <f>VLOOKUP(MONTH(G847),VLOOKUP!$W$1:$X$24,2)</f>
        <v>September</v>
      </c>
      <c r="I847" s="92" t="str">
        <f t="shared" si="183"/>
        <v>Saturday, 29 September 2018</v>
      </c>
      <c r="J847" s="90" t="s">
        <v>450</v>
      </c>
      <c r="L847" s="86" t="str">
        <f t="shared" si="184"/>
        <v>&lt;a href='fillmore.php' title='list by venue'&gt;Fillmore Silver Spring&lt;/a&gt;</v>
      </c>
      <c r="M847" s="86" t="str">
        <f t="shared" si="185"/>
        <v>Social Distortion, Justin Townes Earle, and Valley Queen</v>
      </c>
      <c r="N847" s="86" t="str">
        <f>VLOOKUP(J847,VLOOKUP!$A$2:$S$54,19,FALSE)&amp;J847&amp;"&lt;/a&gt;"</f>
        <v>&lt;a href='fillmore.php' title='list by venue'&gt;Fillmore Silver Spring&lt;/a&gt;</v>
      </c>
      <c r="O847" s="9" t="s">
        <v>2172</v>
      </c>
      <c r="P847" s="9" t="s">
        <v>1276</v>
      </c>
      <c r="Q847" s="9" t="s">
        <v>2041</v>
      </c>
      <c r="S847" s="95" t="str">
        <f t="shared" si="186"/>
        <v>Social Distortion</v>
      </c>
      <c r="T847" s="86" t="str">
        <f t="shared" si="187"/>
        <v>&amp;#149; Social Distortion, Justin Townes Earle, and Valley Queen - &lt;b&gt;&lt;a href='fillmore.php' title='list by venue'&gt;Fillmore Silver Spring&lt;/a&gt;&lt;/b&gt; &lt;br&gt;</v>
      </c>
      <c r="U847" s="86" t="str">
        <f>IF(ISBLANK(G847),"","&amp;#149; "&amp;IF(ISBLANK(C847),"","&lt;S&gt;")&amp;I847&amp;IF(ISBLANK(A847),""," - &lt;a href='recommended.php#"&amp;AJ847&amp;"'&gt;&lt;b&gt;&lt;em&gt;&lt;font color='#9C004D'&gt;RECOMMENDED&lt;/font&gt;&lt;/em&gt;&lt;/b&gt;&lt;/a&gt;")&amp;" - "&amp;M847&amp;IF(ISBLANK(K847),K847," - &lt;b&gt;"&amp;K847&amp;"&lt;/b&gt; ")&amp;IF(B847="Sold Out"," - &lt;font color='#000099'&gt;&lt;b&gt;&lt;I&gt;sold out&lt;/I&gt;&lt;/b&gt;&lt;/font&gt;","")&amp;IF(ISBLANK(C847),"","&lt;/S&gt; &lt;b&gt;"&amp;C847&amp;"&lt;/b&gt;")&amp;"&lt;p&gt;")</f>
        <v>&amp;#149; Saturday, 29 September 2018 - Social Distortion, Justin Townes Earle, and Valley Queen&lt;p&gt;</v>
      </c>
      <c r="V847" s="95" t="str">
        <f t="shared" si="188"/>
        <v>&amp;#149; Social Distortion, Justin Townes Earle, and Valley Queen - &lt;b&gt;&lt;a href='fillmore.php' title='list by venue'&gt;Fillmore Silver Spring&lt;/a&gt;&lt;/b&gt;  - &lt;font color='#005500'&gt;&lt;b&gt;NEW!&lt;/b&gt;&lt;/font&gt;&lt;br&gt;</v>
      </c>
      <c r="AE847" s="92" t="str">
        <f t="shared" si="189"/>
        <v>Saturday, 29 September 2018      [&lt;a name='20180929' href='#20180929'&gt;link to this day&lt;/a&gt;]</v>
      </c>
      <c r="AF847" s="96" t="str">
        <f t="shared" si="190"/>
        <v>&lt;a name='20180929'&gt;&lt;b&gt;Saturday, 29 September 2018: Social Distortion, Justin Townes Earle, and Valley Queen - &lt;a href='fillmore.php' title='list by venue'&gt;Fillmore Silver Spring&lt;/a&gt;&lt;/b&gt;&lt;/a&gt;&lt;br&gt;</v>
      </c>
      <c r="AG847" s="97">
        <f t="shared" si="191"/>
        <v>2018</v>
      </c>
      <c r="AH847" s="97" t="str">
        <f t="shared" si="192"/>
        <v>09</v>
      </c>
      <c r="AI847" s="97">
        <f t="shared" si="193"/>
        <v>29</v>
      </c>
      <c r="AJ847" s="97" t="str">
        <f t="shared" si="194"/>
        <v>20180929</v>
      </c>
    </row>
    <row r="848" spans="2:36" ht="12" customHeight="1" x14ac:dyDescent="0.15">
      <c r="D848" s="110">
        <v>43207</v>
      </c>
      <c r="E848" s="9" t="s">
        <v>795</v>
      </c>
      <c r="F848" s="86" t="str">
        <f t="shared" si="182"/>
        <v>Saturday</v>
      </c>
      <c r="G848" s="91">
        <v>43372</v>
      </c>
      <c r="H848" s="92" t="str">
        <f>VLOOKUP(MONTH(G848),VLOOKUP!$W$1:$X$24,2)</f>
        <v>September</v>
      </c>
      <c r="I848" s="92" t="str">
        <f t="shared" si="183"/>
        <v>Saturday, 29 September 2018</v>
      </c>
      <c r="J848" s="90" t="s">
        <v>199</v>
      </c>
      <c r="L848" s="86" t="str">
        <f t="shared" si="184"/>
        <v>&lt;a href='howard.php' title='list by venue'&gt;Howard Theatre&lt;/a&gt;</v>
      </c>
      <c r="M848" s="86" t="str">
        <f t="shared" si="185"/>
        <v>Ginuwine</v>
      </c>
      <c r="N848" s="86" t="str">
        <f>VLOOKUP(J848,VLOOKUP!$A$2:$S$54,19,FALSE)&amp;J848&amp;"&lt;/a&gt;"</f>
        <v>&lt;a href='howard.php' title='list by venue'&gt;Howard Theatre&lt;/a&gt;</v>
      </c>
      <c r="O848" s="9" t="s">
        <v>1688</v>
      </c>
      <c r="S848" s="95" t="str">
        <f t="shared" si="186"/>
        <v>Ginuwine</v>
      </c>
      <c r="T848" s="86" t="str">
        <f t="shared" si="187"/>
        <v>&amp;#149; Ginuwine - &lt;b&gt;&lt;a href='howard.php' title='list by venue'&gt;Howard Theatre&lt;/a&gt;&lt;/b&gt; &lt;br&gt;</v>
      </c>
      <c r="U848" s="86" t="str">
        <f>IF(ISBLANK(G848),"","&amp;#149; "&amp;IF(ISBLANK(C848),"","&lt;S&gt;")&amp;I848&amp;IF(ISBLANK(A848),""," - &lt;a href='recommended.php#"&amp;AJ848&amp;"'&gt;&lt;b&gt;&lt;em&gt;&lt;font color='#9C004D'&gt;RECOMMENDED&lt;/font&gt;&lt;/em&gt;&lt;/b&gt;&lt;/a&gt;")&amp;" - "&amp;M848&amp;IF(ISBLANK(K848),K848," - &lt;b&gt;"&amp;K848&amp;"&lt;/b&gt; ")&amp;IF(B848="Sold Out"," - &lt;font color='#000099'&gt;&lt;b&gt;&lt;I&gt;sold out&lt;/I&gt;&lt;/b&gt;&lt;/font&gt;","")&amp;IF(ISBLANK(C848),"","&lt;/S&gt; &lt;b&gt;"&amp;C848&amp;"&lt;/b&gt;")&amp;"&lt;p&gt;")</f>
        <v>&amp;#149; Saturday, 29 September 2018 - Ginuwine&lt;p&gt;</v>
      </c>
      <c r="V848" s="95" t="str">
        <f t="shared" si="188"/>
        <v>&amp;#149; Ginuwine - &lt;b&gt;&lt;a href='howard.php' title='list by venue'&gt;Howard Theatre&lt;/a&gt;&lt;/b&gt;  - &lt;font color='#005500'&gt;&lt;b&gt;NEW!&lt;/b&gt;&lt;/font&gt;&lt;br&gt;</v>
      </c>
      <c r="AE848" s="92" t="str">
        <f t="shared" si="189"/>
        <v>Saturday, 29 September 2018      [&lt;a name='20180929' href='#20180929'&gt;link to this day&lt;/a&gt;]</v>
      </c>
      <c r="AF848" s="96" t="str">
        <f t="shared" si="190"/>
        <v>&lt;a name='20180929'&gt;&lt;b&gt;Saturday, 29 September 2018: Ginuwine - &lt;a href='howard.php' title='list by venue'&gt;Howard Theatre&lt;/a&gt;&lt;/b&gt;&lt;/a&gt;&lt;br&gt;</v>
      </c>
      <c r="AG848" s="97">
        <f t="shared" si="191"/>
        <v>2018</v>
      </c>
      <c r="AH848" s="97" t="str">
        <f t="shared" si="192"/>
        <v>09</v>
      </c>
      <c r="AI848" s="97">
        <f t="shared" si="193"/>
        <v>29</v>
      </c>
      <c r="AJ848" s="97" t="str">
        <f t="shared" si="194"/>
        <v>20180929</v>
      </c>
    </row>
    <row r="849" spans="4:36" ht="12" customHeight="1" x14ac:dyDescent="0.15">
      <c r="D849" s="110">
        <v>43276</v>
      </c>
      <c r="E849" s="9" t="s">
        <v>795</v>
      </c>
      <c r="F849" s="86" t="str">
        <f t="shared" si="182"/>
        <v>Saturday</v>
      </c>
      <c r="G849" s="91">
        <v>43372</v>
      </c>
      <c r="H849" s="92" t="str">
        <f>VLOOKUP(MONTH(G849),VLOOKUP!$W$1:$X$24,2)</f>
        <v>September</v>
      </c>
      <c r="I849" s="92" t="str">
        <f t="shared" si="183"/>
        <v>Saturday, 29 September 2018</v>
      </c>
      <c r="J849" s="90" t="s">
        <v>217</v>
      </c>
      <c r="L849" s="86" t="str">
        <f t="shared" si="184"/>
        <v>&lt;a href='jamminjava.php' title='list by venue'&gt;Jammin' Java&lt;/a&gt;</v>
      </c>
      <c r="M849" s="86" t="str">
        <f t="shared" si="185"/>
        <v>Gazebo: Concert &amp;amp; New Wave Dance Party with DJ BPM</v>
      </c>
      <c r="N849" s="86" t="str">
        <f>VLOOKUP(J849,VLOOKUP!$A$2:$S$54,19,FALSE)&amp;J849&amp;"&lt;/a&gt;"</f>
        <v>&lt;a href='jamminjava.php' title='list by venue'&gt;Jammin' Java&lt;/a&gt;</v>
      </c>
      <c r="O849" s="9" t="s">
        <v>3271</v>
      </c>
      <c r="S849" s="95" t="str">
        <f t="shared" si="186"/>
        <v>Gazebo: Concert &amp;amp; New Wave Dance Party with DJ BPM</v>
      </c>
      <c r="T849" s="86" t="str">
        <f t="shared" si="187"/>
        <v>&amp;#149; Gazebo: Concert &amp;amp; New Wave Dance Party with DJ BPM - &lt;b&gt;&lt;a href='jamminjava.php' title='list by venue'&gt;Jammin' Java&lt;/a&gt;&lt;/b&gt; &lt;br&gt;</v>
      </c>
      <c r="U849" s="112" t="str">
        <f>IF(ISBLANK(G849),"","&amp;#149; "&amp;IF(ISBLANK(C849),"","&lt;S&gt;")&amp;I849&amp;IF(ISBLANK(A849),""," - &lt;a href='recommended.php#"&amp;AJ849&amp;"'&gt;&lt;b&gt;&lt;em&gt;&lt;font color='#9C004D'&gt;RECOMMENDED&lt;/font&gt;&lt;/em&gt;&lt;/b&gt;&lt;/a&gt;")&amp;" - "&amp;M849&amp;IF(ISBLANK(K849),K849," - &lt;b&gt;"&amp;K849&amp;"&lt;/b&gt; ")&amp;IF(B849="Sold Out"," - &lt;font color='#000099'&gt;&lt;b&gt;&lt;I&gt;sold out&lt;/I&gt;&lt;/b&gt;&lt;/font&gt;"," - &lt;font color='#728C00'&gt;&lt;em&gt;&lt;a href='http://www.shareasale.com/r.cfm?u=529909&amp;b=234786&amp;m=27601&amp;afftrack=&amp;urllink=www%2Eticketfly%2Ecom%2Fpurchase%2Fevent%2F"&amp;X849&amp;"' target='_blank'&gt;buy tickets&lt;/a&gt;&lt;/em&gt;&lt;/font&gt;")&amp;IF(ISBLANK(C849),"","&lt;/S&gt; &lt;b&gt;"&amp;C849&amp;"&lt;/b&gt;")&amp;"&lt;p&gt;")</f>
        <v>&amp;#149; Saturday, 29 September 2018 - Gazebo: Concert &amp;amp; New Wave Dance Party with DJ BPM - &lt;font color='#728C00'&gt;&lt;em&gt;&lt;a href='http://www.shareasale.com/r.cfm?u=529909&amp;b=234786&amp;m=27601&amp;afftrack=&amp;urllink=www%2Eticketfly%2Ecom%2Fpurchase%2Fevent%2F1708768' target='_blank'&gt;buy tickets&lt;/a&gt;&lt;/em&gt;&lt;/font&gt;&lt;p&gt;</v>
      </c>
      <c r="V849" s="95" t="str">
        <f t="shared" si="188"/>
        <v>&amp;#149; Gazebo: Concert &amp;amp; New Wave Dance Party with DJ BPM - &lt;b&gt;&lt;a href='jamminjava.php' title='list by venue'&gt;Jammin' Java&lt;/a&gt;&lt;/b&gt;  - &lt;font color='#005500'&gt;&lt;b&gt;NEW!&lt;/b&gt;&lt;/font&gt;&lt;br&gt;</v>
      </c>
      <c r="X849" s="9">
        <v>1708768</v>
      </c>
      <c r="AE849" s="92" t="str">
        <f t="shared" si="189"/>
        <v>Saturday, 29 September 2018      [&lt;a name='20180929' href='#20180929'&gt;link to this day&lt;/a&gt;]</v>
      </c>
      <c r="AF849" s="96" t="str">
        <f t="shared" si="190"/>
        <v>&lt;a name='20180929'&gt;&lt;b&gt;Saturday, 29 September 2018: Gazebo: Concert &amp;amp; New Wave Dance Party with DJ BPM - &lt;a href='jamminjava.php' title='list by venue'&gt;Jammin' Java&lt;/a&gt;&lt;/b&gt;&lt;/a&gt;&lt;br&gt;</v>
      </c>
      <c r="AG849" s="97">
        <f t="shared" si="191"/>
        <v>2018</v>
      </c>
      <c r="AH849" s="97" t="str">
        <f t="shared" si="192"/>
        <v>09</v>
      </c>
      <c r="AI849" s="97">
        <f t="shared" si="193"/>
        <v>29</v>
      </c>
      <c r="AJ849" s="97" t="str">
        <f t="shared" si="194"/>
        <v>20180929</v>
      </c>
    </row>
    <row r="850" spans="4:36" ht="12" customHeight="1" x14ac:dyDescent="0.15">
      <c r="D850" s="110">
        <v>43242</v>
      </c>
      <c r="E850" s="9" t="s">
        <v>795</v>
      </c>
      <c r="F850" s="86" t="str">
        <f t="shared" si="182"/>
        <v>Saturday</v>
      </c>
      <c r="G850" s="91">
        <v>43372</v>
      </c>
      <c r="H850" s="92" t="str">
        <f>VLOOKUP(MONTH(G850),VLOOKUP!$W$1:$X$24,2)</f>
        <v>September</v>
      </c>
      <c r="I850" s="92" t="str">
        <f t="shared" si="183"/>
        <v>Saturday, 29 September 2018</v>
      </c>
      <c r="J850" s="106" t="s">
        <v>415</v>
      </c>
      <c r="L850" s="86" t="str">
        <f t="shared" si="184"/>
        <v>&lt;a href='ramsheadlive.php' title='list by venue'&gt;Rams Head Live! (Baltimore)&lt;/a&gt;</v>
      </c>
      <c r="M850" s="86" t="str">
        <f t="shared" si="185"/>
        <v>Rainbow Kitten Surprise and Caroline Rose</v>
      </c>
      <c r="N850" s="86" t="str">
        <f>VLOOKUP(J850,VLOOKUP!$A$2:$S$54,19,FALSE)&amp;J850&amp;"&lt;/a&gt;"</f>
        <v>&lt;a href='ramsheadlive.php' title='list by venue'&gt;Rams Head Live! (Baltimore)&lt;/a&gt;</v>
      </c>
      <c r="O850" s="1" t="s">
        <v>2508</v>
      </c>
      <c r="P850" s="1" t="s">
        <v>2805</v>
      </c>
      <c r="Q850" s="106"/>
      <c r="R850" s="106"/>
      <c r="S850" s="95" t="str">
        <f t="shared" si="186"/>
        <v>Rainbow Kitten Surprise</v>
      </c>
      <c r="T850" s="86" t="str">
        <f t="shared" si="187"/>
        <v>&amp;#149; Rainbow Kitten Surprise and Caroline Rose - &lt;b&gt;&lt;a href='ramsheadlive.php' title='list by venue'&gt;Rams Head Live! (Baltimore)&lt;/a&gt;&lt;/b&gt; &lt;br&gt;</v>
      </c>
      <c r="U850" s="86" t="str">
        <f>IF(ISBLANK(G850),"","&amp;#149; "&amp;IF(ISBLANK(C850),"","&lt;S&gt;")&amp;I850&amp;IF(ISBLANK(A850),""," - &lt;a href='recommended.php#"&amp;AJ850&amp;"'&gt;&lt;b&gt;&lt;em&gt;&lt;font color='#9C004D'&gt;RECOMMENDED&lt;/font&gt;&lt;/em&gt;&lt;/b&gt;&lt;/a&gt;")&amp;" - "&amp;M850&amp;IF(ISBLANK(K850),K850," - &lt;b&gt;"&amp;K850&amp;"&lt;/b&gt; ")&amp;IF(B850="Sold Out"," - &lt;font color='#000099'&gt;&lt;b&gt;&lt;I&gt;sold out&lt;/I&gt;&lt;/b&gt;&lt;/font&gt;","")&amp;IF(ISBLANK(C850),"","&lt;/S&gt; &lt;b&gt;"&amp;C850&amp;"&lt;/b&gt;")&amp;"&lt;p&gt;")</f>
        <v>&amp;#149; Saturday, 29 September 2018 - Rainbow Kitten Surprise and Caroline Rose&lt;p&gt;</v>
      </c>
      <c r="V850" s="95" t="str">
        <f t="shared" si="188"/>
        <v>&amp;#149; Rainbow Kitten Surprise and Caroline Rose - &lt;b&gt;&lt;a href='ramsheadlive.php' title='list by venue'&gt;Rams Head Live! (Baltimore)&lt;/a&gt;&lt;/b&gt;  - &lt;font color='#005500'&gt;&lt;b&gt;NEW!&lt;/b&gt;&lt;/font&gt;&lt;br&gt;</v>
      </c>
      <c r="Z850" s="172">
        <v>0.83333333333333337</v>
      </c>
      <c r="AE850" s="92" t="str">
        <f t="shared" si="189"/>
        <v>Saturday, 29 September 2018      [&lt;a name='20180929' href='#20180929'&gt;link to this day&lt;/a&gt;]</v>
      </c>
      <c r="AF850" s="96" t="str">
        <f t="shared" si="190"/>
        <v>&lt;a name='20180929'&gt;&lt;b&gt;Saturday, 29 September 2018: Rainbow Kitten Surprise and Caroline Rose - &lt;a href='ramsheadlive.php' title='list by venue'&gt;Rams Head Live! (Baltimore)&lt;/a&gt;&lt;/b&gt;&lt;/a&gt;&lt;br&gt;</v>
      </c>
      <c r="AG850" s="97">
        <f t="shared" si="191"/>
        <v>2018</v>
      </c>
      <c r="AH850" s="97" t="str">
        <f t="shared" si="192"/>
        <v>09</v>
      </c>
      <c r="AI850" s="97">
        <f t="shared" si="193"/>
        <v>29</v>
      </c>
      <c r="AJ850" s="97" t="str">
        <f t="shared" si="194"/>
        <v>20180929</v>
      </c>
    </row>
    <row r="851" spans="4:36" ht="12" customHeight="1" x14ac:dyDescent="0.15">
      <c r="D851" s="110">
        <v>43217</v>
      </c>
      <c r="E851" s="9" t="s">
        <v>795</v>
      </c>
      <c r="F851" s="86" t="str">
        <f t="shared" si="182"/>
        <v>Saturday</v>
      </c>
      <c r="G851" s="91">
        <v>43372</v>
      </c>
      <c r="H851" s="92" t="str">
        <f>VLOOKUP(MONTH(G851),VLOOKUP!$W$1:$X$24,2)</f>
        <v>September</v>
      </c>
      <c r="I851" s="92" t="str">
        <f t="shared" si="183"/>
        <v>Saturday, 29 September 2018</v>
      </c>
      <c r="J851" s="90" t="s">
        <v>654</v>
      </c>
      <c r="K851" s="9" t="s">
        <v>375</v>
      </c>
      <c r="L851" s="86" t="str">
        <f t="shared" si="184"/>
        <v>&lt;a href='strathmore.php' title='list by venue'&gt;Strathmore&lt;/a&gt; (Music Center)</v>
      </c>
      <c r="M851" s="86" t="str">
        <f t="shared" si="185"/>
        <v>National Philharmonic: On the Waterfront</v>
      </c>
      <c r="N851" s="86" t="str">
        <f>VLOOKUP(J851,VLOOKUP!$A$2:$S$54,19,FALSE)&amp;J851&amp;"&lt;/a&gt;"</f>
        <v>&lt;a href='strathmore.php' title='list by venue'&gt;Strathmore&lt;/a&gt;</v>
      </c>
      <c r="O851" s="9" t="s">
        <v>2853</v>
      </c>
      <c r="S851" s="95" t="str">
        <f t="shared" si="186"/>
        <v>National Philharmonic: On the Waterfront</v>
      </c>
      <c r="T851" s="86" t="str">
        <f t="shared" si="187"/>
        <v>&amp;#149; National Philharmonic: On the Waterfront - &lt;b&gt;&lt;a href='strathmore.php' title='list by venue'&gt;Strathmore&lt;/a&gt; (Music Center)&lt;/b&gt; &lt;br&gt;</v>
      </c>
      <c r="U851" s="86" t="str">
        <f>IF(ISBLANK(G851),"","&amp;#149; "&amp;IF(ISBLANK(C851),"","&lt;S&gt;")&amp;I851&amp;IF(ISBLANK(A851),""," - &lt;a href='recommended.php#"&amp;AJ851&amp;"'&gt;&lt;b&gt;&lt;em&gt;&lt;font color='#9C004D'&gt;RECOMMENDED&lt;/font&gt;&lt;/em&gt;&lt;/b&gt;&lt;/a&gt;")&amp;" - "&amp;M851&amp;IF(ISBLANK(K851),K851," - &lt;b&gt;"&amp;K851&amp;"&lt;/b&gt; ")&amp;IF(B851="Sold Out"," - &lt;font color='#000099'&gt;&lt;b&gt;&lt;I&gt;sold out&lt;/I&gt;&lt;/b&gt;&lt;/font&gt;","")&amp;IF(ISBLANK(C851),"","&lt;/S&gt; &lt;b&gt;"&amp;C851&amp;"&lt;/b&gt;")&amp;"&lt;p&gt;")</f>
        <v>&amp;#149; Saturday, 29 September 2018 - National Philharmonic: On the Waterfront - &lt;b&gt;Music Center&lt;/b&gt; &lt;p&gt;</v>
      </c>
      <c r="V851" s="95" t="str">
        <f t="shared" si="188"/>
        <v>&amp;#149; National Philharmonic: On the Waterfront - &lt;b&gt;&lt;a href='strathmore.php' title='list by venue'&gt;Strathmore&lt;/a&gt; (Music Center)&lt;/b&gt;  - &lt;font color='#005500'&gt;&lt;b&gt;NEW!&lt;/b&gt;&lt;/font&gt;&lt;br&gt;</v>
      </c>
      <c r="AE851" s="92" t="str">
        <f t="shared" si="189"/>
        <v>Saturday, 29 September 2018      [&lt;a name='20180929' href='#20180929'&gt;link to this day&lt;/a&gt;]</v>
      </c>
      <c r="AF851" s="96" t="str">
        <f t="shared" si="190"/>
        <v>&lt;a name='20180929'&gt;&lt;b&gt;Saturday, 29 September 2018: National Philharmonic: On the Waterfront - &lt;a href='strathmore.php' title='list by venue'&gt;Strathmore&lt;/a&gt; (Music Center)&lt;/b&gt;&lt;/a&gt;&lt;br&gt;</v>
      </c>
      <c r="AG851" s="97">
        <f t="shared" si="191"/>
        <v>2018</v>
      </c>
      <c r="AH851" s="97" t="str">
        <f t="shared" si="192"/>
        <v>09</v>
      </c>
      <c r="AI851" s="97">
        <f t="shared" si="193"/>
        <v>29</v>
      </c>
      <c r="AJ851" s="97" t="str">
        <f t="shared" si="194"/>
        <v>20180929</v>
      </c>
    </row>
    <row r="852" spans="4:36" ht="12" customHeight="1" x14ac:dyDescent="0.15">
      <c r="D852" s="110">
        <v>43276</v>
      </c>
      <c r="E852" s="9" t="s">
        <v>795</v>
      </c>
      <c r="F852" s="86" t="str">
        <f t="shared" si="182"/>
        <v>Saturday</v>
      </c>
      <c r="G852" s="91">
        <v>43372</v>
      </c>
      <c r="H852" s="92" t="str">
        <f>VLOOKUP(MONTH(G852),VLOOKUP!$W$1:$X$24,2)</f>
        <v>September</v>
      </c>
      <c r="I852" s="92" t="str">
        <f t="shared" si="183"/>
        <v>Saturday, 29 September 2018</v>
      </c>
      <c r="J852" s="90" t="s">
        <v>2218</v>
      </c>
      <c r="K852" s="9" t="s">
        <v>3306</v>
      </c>
      <c r="L852" s="86" t="str">
        <f t="shared" si="184"/>
        <v>&lt;a href='anthem.php' title='list by venue'&gt;The Anthem&lt;/a&gt; [901 Wharf Street SW, Washington, DC] (Break the Mold Tour)</v>
      </c>
      <c r="M852" s="86" t="str">
        <f t="shared" si="185"/>
        <v>Jo Koy</v>
      </c>
      <c r="N852" s="86" t="str">
        <f>VLOOKUP(J852,VLOOKUP!$A$2:$S$54,19,FALSE)&amp;J852&amp;"&lt;/a&gt; ["&amp;VLOOKUP(J852,VLOOKUP!$A$2:$S$54,3,FALSE)&amp;"]"</f>
        <v>&lt;a href='anthem.php' title='list by venue'&gt;The Anthem&lt;/a&gt; [901 Wharf Street SW, Washington, DC]</v>
      </c>
      <c r="O852" s="9" t="s">
        <v>3307</v>
      </c>
      <c r="S852" s="95" t="str">
        <f t="shared" si="186"/>
        <v>Jo Koy</v>
      </c>
      <c r="T852" s="86" t="str">
        <f t="shared" si="187"/>
        <v>&amp;#149; Jo Koy - &lt;b&gt;&lt;a href='anthem.php' title='list by venue'&gt;The Anthem&lt;/a&gt; [901 Wharf Street SW, Washington, DC] (Break the Mold Tour)&lt;/b&gt; &lt;br&gt;</v>
      </c>
      <c r="U852" s="112" t="str">
        <f>IF(ISBLANK(G852),"","&amp;#149; "&amp;IF(ISBLANK(C852),"","&lt;S&gt;")&amp;I852&amp;IF(ISBLANK(A852),""," - &lt;a href='recommended.php#"&amp;AJ852&amp;"'&gt;&lt;b&gt;&lt;em&gt;&lt;font color='#9C004D'&gt;RECOMMENDED&lt;/font&gt;&lt;/em&gt;&lt;/b&gt;&lt;/a&gt;")&amp;" - "&amp;M852&amp;IF(ISBLANK(K852),K852," - &lt;b&gt;"&amp;K852&amp;"&lt;/b&gt; ")&amp;IF(B852="Sold Out"," - &lt;font color='#000099'&gt;&lt;b&gt;&lt;I&gt;sold out&lt;/I&gt;&lt;/b&gt;&lt;/font&gt;"," - &lt;font color='#728C00'&gt;&lt;em&gt;&lt;a href='http://www.shareasale.com/r.cfm?u=529909&amp;b=234786&amp;m=27601&amp;afftrack=&amp;urllink=www%2Eticketfly%2Ecom%2Fpurchase%2Fevent%2F"&amp;X852&amp;"' target='_blank'&gt;buy tickets&lt;/a&gt;&lt;/em&gt;&lt;/font&gt;")&amp;IF(ISBLANK(C852),"","&lt;/S&gt; &lt;b&gt;"&amp;C852&amp;"&lt;/b&gt;")&amp;"&lt;p&gt;")</f>
        <v>&amp;#149; Saturday, 29 September 2018 - Jo Koy - &lt;b&gt;Break the Mold Tour&lt;/b&gt;  - &lt;font color='#728C00'&gt;&lt;em&gt;&lt;a href='http://www.shareasale.com/r.cfm?u=529909&amp;b=234786&amp;m=27601&amp;afftrack=&amp;urllink=www%2Eticketfly%2Ecom%2Fpurchase%2Fevent%2F1705398' target='_blank'&gt;buy tickets&lt;/a&gt;&lt;/em&gt;&lt;/font&gt;&lt;p&gt;</v>
      </c>
      <c r="V852" s="95" t="str">
        <f t="shared" si="188"/>
        <v>&amp;#149; Jo Koy - &lt;b&gt;&lt;a href='anthem.php' title='list by venue'&gt;The Anthem&lt;/a&gt; [901 Wharf Street SW, Washington, DC] (Break the Mold Tour)&lt;/b&gt;  - &lt;font color='#005500'&gt;&lt;b&gt;NEW!&lt;/b&gt;&lt;/font&gt;&lt;br&gt;</v>
      </c>
      <c r="X852" s="9">
        <v>1705398</v>
      </c>
      <c r="AE852" s="92" t="str">
        <f t="shared" si="189"/>
        <v>Saturday, 29 September 2018      [&lt;a name='20180929' href='#20180929'&gt;link to this day&lt;/a&gt;]</v>
      </c>
      <c r="AF852" s="96" t="str">
        <f t="shared" si="190"/>
        <v>&lt;a name='20180929'&gt;&lt;b&gt;Saturday, 29 September 2018: Jo Koy - &lt;a href='anthem.php' title='list by venue'&gt;The Anthem&lt;/a&gt; [901 Wharf Street SW, Washington, DC] (Break the Mold Tour)&lt;/b&gt;&lt;/a&gt;&lt;br&gt;</v>
      </c>
      <c r="AG852" s="97">
        <f t="shared" si="191"/>
        <v>2018</v>
      </c>
      <c r="AH852" s="97" t="str">
        <f t="shared" si="192"/>
        <v>09</v>
      </c>
      <c r="AI852" s="97">
        <f t="shared" si="193"/>
        <v>29</v>
      </c>
      <c r="AJ852" s="97" t="str">
        <f t="shared" si="194"/>
        <v>20180929</v>
      </c>
    </row>
    <row r="853" spans="4:36" ht="12" customHeight="1" x14ac:dyDescent="0.15">
      <c r="D853" s="110">
        <v>43276</v>
      </c>
      <c r="E853" s="9" t="s">
        <v>795</v>
      </c>
      <c r="F853" s="86" t="str">
        <f t="shared" si="182"/>
        <v>Sunday</v>
      </c>
      <c r="G853" s="91">
        <v>43373</v>
      </c>
      <c r="H853" s="92" t="str">
        <f>VLOOKUP(MONTH(G853),VLOOKUP!$W$1:$X$24,2)</f>
        <v>September</v>
      </c>
      <c r="I853" s="92" t="str">
        <f t="shared" si="183"/>
        <v>Sunday, 30 September 2018</v>
      </c>
      <c r="J853" s="90" t="s">
        <v>1462</v>
      </c>
      <c r="L853" s="86" t="str">
        <f t="shared" si="184"/>
        <v>&lt;a href='amp.php' title='list by venue'&gt;AMP&lt;/a&gt;</v>
      </c>
      <c r="M853" s="86" t="str">
        <f t="shared" si="185"/>
        <v>Cowboy Mouth</v>
      </c>
      <c r="N853" s="86" t="str">
        <f>VLOOKUP(J853,VLOOKUP!$A$2:$S$54,19,FALSE)&amp;J853&amp;"&lt;/a&gt;"</f>
        <v>&lt;a href='amp.php' title='list by venue'&gt;AMP&lt;/a&gt;</v>
      </c>
      <c r="O853" s="9" t="s">
        <v>1836</v>
      </c>
      <c r="S853" s="95" t="str">
        <f t="shared" si="186"/>
        <v>Cowboy Mouth</v>
      </c>
      <c r="T853" s="86" t="str">
        <f t="shared" si="187"/>
        <v>&amp;#149; Cowboy Mouth - &lt;b&gt;&lt;a href='amp.php' title='list by venue'&gt;AMP&lt;/a&gt;&lt;/b&gt; &lt;br&gt;</v>
      </c>
      <c r="U853" s="86" t="str">
        <f>IF(ISBLANK(G853),"","&amp;#149; "&amp;IF(ISBLANK(C853),"","&lt;S&gt;")&amp;I853&amp;IF(ISBLANK(A853),""," - &lt;a href='recommended.php#"&amp;AJ853&amp;"'&gt;&lt;b&gt;&lt;em&gt;&lt;font color='#9C004D'&gt;RECOMMENDED&lt;/font&gt;&lt;/em&gt;&lt;/b&gt;&lt;/a&gt;")&amp;" - "&amp;M853&amp;IF(ISBLANK(K853),K853," - &lt;b&gt;"&amp;K853&amp;"&lt;/b&gt; ")&amp;IF(B853="Sold Out"," - &lt;font color='#000099'&gt;&lt;b&gt;&lt;I&gt;sold out&lt;/I&gt;&lt;/b&gt;&lt;/font&gt;","")&amp;IF(ISBLANK(C853),"","&lt;/S&gt; &lt;b&gt;"&amp;C853&amp;"&lt;/b&gt;")&amp;"&lt;p&gt;")</f>
        <v>&amp;#149; Sunday, 30 September 2018 - Cowboy Mouth&lt;p&gt;</v>
      </c>
      <c r="V853" s="95" t="str">
        <f t="shared" si="188"/>
        <v>&amp;#149; Cowboy Mouth - &lt;b&gt;&lt;a href='amp.php' title='list by venue'&gt;AMP&lt;/a&gt;&lt;/b&gt;  - &lt;font color='#005500'&gt;&lt;b&gt;NEW!&lt;/b&gt;&lt;/font&gt;&lt;br&gt;</v>
      </c>
      <c r="X853" s="99"/>
      <c r="Y853" s="99"/>
      <c r="AE853" s="92" t="str">
        <f t="shared" si="189"/>
        <v>Sunday, 30 September 2018      [&lt;a name='20180930' href='#20180930'&gt;link to this day&lt;/a&gt;]</v>
      </c>
      <c r="AF853" s="96" t="str">
        <f t="shared" si="190"/>
        <v>&lt;a name='20180930'&gt;&lt;b&gt;Sunday, 30 September 2018: Cowboy Mouth - &lt;a href='amp.php' title='list by venue'&gt;AMP&lt;/a&gt;&lt;/b&gt;&lt;/a&gt;&lt;br&gt;</v>
      </c>
      <c r="AG853" s="97">
        <f t="shared" si="191"/>
        <v>2018</v>
      </c>
      <c r="AH853" s="97" t="str">
        <f t="shared" si="192"/>
        <v>09</v>
      </c>
      <c r="AI853" s="97">
        <f t="shared" si="193"/>
        <v>30</v>
      </c>
      <c r="AJ853" s="97" t="str">
        <f t="shared" si="194"/>
        <v>20180930</v>
      </c>
    </row>
    <row r="854" spans="4:36" ht="12" customHeight="1" x14ac:dyDescent="0.15">
      <c r="D854" s="110">
        <v>43223</v>
      </c>
      <c r="E854" s="9" t="s">
        <v>795</v>
      </c>
      <c r="F854" s="86" t="str">
        <f t="shared" si="182"/>
        <v>Sunday</v>
      </c>
      <c r="G854" s="91">
        <v>43373</v>
      </c>
      <c r="H854" s="92" t="str">
        <f>VLOOKUP(MONTH(G854),VLOOKUP!$W$1:$X$24,2)</f>
        <v>September</v>
      </c>
      <c r="I854" s="92" t="str">
        <f t="shared" si="183"/>
        <v>Sunday, 30 September 2018</v>
      </c>
      <c r="J854" s="90" t="s">
        <v>674</v>
      </c>
      <c r="K854" s="90" t="s">
        <v>454</v>
      </c>
      <c r="L854" s="86" t="str">
        <f t="shared" si="184"/>
        <v>&lt;a href='bluesalley.php' title='list by venue'&gt;Blues Alley&lt;/a&gt; (Two shows)</v>
      </c>
      <c r="M854" s="86" t="str">
        <f t="shared" si="185"/>
        <v>Rene Marie: Experiment in Truth</v>
      </c>
      <c r="N854" s="86" t="str">
        <f>VLOOKUP(J854,VLOOKUP!$A$2:$S$54,19,FALSE)&amp;J854&amp;"&lt;/a&gt;"</f>
        <v>&lt;a href='bluesalley.php' title='list by venue'&gt;Blues Alley&lt;/a&gt;</v>
      </c>
      <c r="O854" s="160" t="s">
        <v>2932</v>
      </c>
      <c r="S854" s="95" t="str">
        <f t="shared" si="186"/>
        <v>Rene Marie: Experiment in Truth</v>
      </c>
      <c r="T854" s="86" t="str">
        <f t="shared" si="187"/>
        <v>&amp;#149; Rene Marie: Experiment in Truth - &lt;b&gt;&lt;a href='bluesalley.php' title='list by venue'&gt;Blues Alley&lt;/a&gt; (Two shows)&lt;/b&gt; &lt;br&gt;</v>
      </c>
      <c r="U854" s="86" t="str">
        <f>IF(ISBLANK(G854),"","&amp;#149; "&amp;IF(ISBLANK(C854),"","&lt;S&gt;")&amp;I854&amp;IF(ISBLANK(A854),""," - &lt;a href='recommended.php#"&amp;AJ854&amp;"'&gt;&lt;b&gt;&lt;em&gt;&lt;font color='#9C004D'&gt;RECOMMENDED&lt;/font&gt;&lt;/em&gt;&lt;/b&gt;&lt;/a&gt;")&amp;" - "&amp;M854&amp;IF(ISBLANK(K854),K854," - &lt;b&gt;"&amp;K854&amp;"&lt;/b&gt; ")&amp;IF(B854="Sold Out"," - &lt;font color='#000099'&gt;&lt;b&gt;&lt;I&gt;sold out&lt;/I&gt;&lt;/b&gt;&lt;/font&gt;","")&amp;IF(ISBLANK(C854),"","&lt;/S&gt; &lt;b&gt;"&amp;C854&amp;"&lt;/b&gt;")&amp;"&lt;p&gt;")</f>
        <v>&amp;#149; Sunday, 30 September 2018 - Rene Marie: Experiment in Truth - &lt;b&gt;Two shows&lt;/b&gt; &lt;p&gt;</v>
      </c>
      <c r="V854" s="95" t="str">
        <f t="shared" si="188"/>
        <v>&amp;#149; Rene Marie: Experiment in Truth - &lt;b&gt;&lt;a href='bluesalley.php' title='list by venue'&gt;Blues Alley&lt;/a&gt; (Two shows)&lt;/b&gt;  - &lt;font color='#005500'&gt;&lt;b&gt;NEW!&lt;/b&gt;&lt;/font&gt;&lt;br&gt;</v>
      </c>
      <c r="W854" s="90" t="s">
        <v>221</v>
      </c>
      <c r="AE854" s="92" t="str">
        <f t="shared" si="189"/>
        <v>Sunday, 30 September 2018      [&lt;a name='20180930' href='#20180930'&gt;link to this day&lt;/a&gt;]</v>
      </c>
      <c r="AF854" s="96" t="str">
        <f t="shared" si="190"/>
        <v>&lt;a name='20180930'&gt;&lt;b&gt;Sunday, 30 September 2018: Rene Marie: Experiment in Truth - &lt;a href='bluesalley.php' title='list by venue'&gt;Blues Alley&lt;/a&gt; (Two shows)&lt;/b&gt;&lt;/a&gt;&lt;br&gt;</v>
      </c>
      <c r="AG854" s="97">
        <f t="shared" si="191"/>
        <v>2018</v>
      </c>
      <c r="AH854" s="97" t="str">
        <f t="shared" si="192"/>
        <v>09</v>
      </c>
      <c r="AI854" s="97">
        <f t="shared" si="193"/>
        <v>30</v>
      </c>
      <c r="AJ854" s="97" t="str">
        <f t="shared" si="194"/>
        <v>20180930</v>
      </c>
    </row>
    <row r="855" spans="4:36" ht="12" customHeight="1" x14ac:dyDescent="0.15">
      <c r="D855" s="110">
        <v>43276</v>
      </c>
      <c r="E855" s="9" t="s">
        <v>795</v>
      </c>
      <c r="F855" s="86" t="str">
        <f t="shared" si="182"/>
        <v>Sunday</v>
      </c>
      <c r="G855" s="91">
        <v>43373</v>
      </c>
      <c r="H855" s="92" t="str">
        <f>VLOOKUP(MONTH(G855),VLOOKUP!$W$1:$X$24,2)</f>
        <v>September</v>
      </c>
      <c r="I855" s="92" t="str">
        <f t="shared" si="183"/>
        <v>Sunday, 30 September 2018</v>
      </c>
      <c r="J855" s="90" t="s">
        <v>217</v>
      </c>
      <c r="L855" s="86" t="str">
        <f t="shared" si="184"/>
        <v>&lt;a href='jamminjava.php' title='list by venue'&gt;Jammin' Java&lt;/a&gt;</v>
      </c>
      <c r="M855" s="86" t="str">
        <f t="shared" si="185"/>
        <v>Nathan Angelo</v>
      </c>
      <c r="N855" s="86" t="str">
        <f>VLOOKUP(J855,VLOOKUP!$A$2:$S$54,19,FALSE)&amp;J855&amp;"&lt;/a&gt;"</f>
        <v>&lt;a href='jamminjava.php' title='list by venue'&gt;Jammin' Java&lt;/a&gt;</v>
      </c>
      <c r="O855" s="9" t="s">
        <v>2186</v>
      </c>
      <c r="S855" s="95" t="str">
        <f t="shared" si="186"/>
        <v>Nathan Angelo</v>
      </c>
      <c r="T855" s="86" t="str">
        <f t="shared" si="187"/>
        <v>&amp;#149; Nathan Angelo - &lt;b&gt;&lt;a href='jamminjava.php' title='list by venue'&gt;Jammin' Java&lt;/a&gt;&lt;/b&gt; &lt;br&gt;</v>
      </c>
      <c r="U855" s="112" t="str">
        <f>IF(ISBLANK(G855),"","&amp;#149; "&amp;IF(ISBLANK(C855),"","&lt;S&gt;")&amp;I855&amp;IF(ISBLANK(A855),""," - &lt;a href='recommended.php#"&amp;AJ855&amp;"'&gt;&lt;b&gt;&lt;em&gt;&lt;font color='#9C004D'&gt;RECOMMENDED&lt;/font&gt;&lt;/em&gt;&lt;/b&gt;&lt;/a&gt;")&amp;" - "&amp;M855&amp;IF(ISBLANK(K855),K855," - &lt;b&gt;"&amp;K855&amp;"&lt;/b&gt; ")&amp;IF(B855="Sold Out"," - &lt;font color='#000099'&gt;&lt;b&gt;&lt;I&gt;sold out&lt;/I&gt;&lt;/b&gt;&lt;/font&gt;"," - &lt;font color='#728C00'&gt;&lt;em&gt;&lt;a href='http://www.shareasale.com/r.cfm?u=529909&amp;b=234786&amp;m=27601&amp;afftrack=&amp;urllink=www%2Eticketfly%2Ecom%2Fpurchase%2Fevent%2F"&amp;X855&amp;"' target='_blank'&gt;buy tickets&lt;/a&gt;&lt;/em&gt;&lt;/font&gt;")&amp;IF(ISBLANK(C855),"","&lt;/S&gt; &lt;b&gt;"&amp;C855&amp;"&lt;/b&gt;")&amp;"&lt;p&gt;")</f>
        <v>&amp;#149; Sunday, 30 September 2018 - Nathan Angelo - &lt;font color='#728C00'&gt;&lt;em&gt;&lt;a href='http://www.shareasale.com/r.cfm?u=529909&amp;b=234786&amp;m=27601&amp;afftrack=&amp;urllink=www%2Eticketfly%2Ecom%2Fpurchase%2Fevent%2F1704393' target='_blank'&gt;buy tickets&lt;/a&gt;&lt;/em&gt;&lt;/font&gt;&lt;p&gt;</v>
      </c>
      <c r="V855" s="95" t="str">
        <f t="shared" si="188"/>
        <v>&amp;#149; Nathan Angelo - &lt;b&gt;&lt;a href='jamminjava.php' title='list by venue'&gt;Jammin' Java&lt;/a&gt;&lt;/b&gt;  - &lt;font color='#005500'&gt;&lt;b&gt;NEW!&lt;/b&gt;&lt;/font&gt;&lt;br&gt;</v>
      </c>
      <c r="X855" s="9">
        <v>1704393</v>
      </c>
      <c r="AE855" s="92" t="str">
        <f t="shared" si="189"/>
        <v>Sunday, 30 September 2018      [&lt;a name='20180930' href='#20180930'&gt;link to this day&lt;/a&gt;]</v>
      </c>
      <c r="AF855" s="96" t="str">
        <f t="shared" si="190"/>
        <v>&lt;a name='20180930'&gt;&lt;b&gt;Sunday, 30 September 2018: Nathan Angelo - &lt;a href='jamminjava.php' title='list by venue'&gt;Jammin' Java&lt;/a&gt;&lt;/b&gt;&lt;/a&gt;&lt;br&gt;</v>
      </c>
      <c r="AG855" s="97">
        <f t="shared" si="191"/>
        <v>2018</v>
      </c>
      <c r="AH855" s="97" t="str">
        <f t="shared" si="192"/>
        <v>09</v>
      </c>
      <c r="AI855" s="97">
        <f t="shared" si="193"/>
        <v>30</v>
      </c>
      <c r="AJ855" s="97" t="str">
        <f t="shared" si="194"/>
        <v>20180930</v>
      </c>
    </row>
    <row r="856" spans="4:36" ht="12" customHeight="1" x14ac:dyDescent="0.15">
      <c r="D856" s="110">
        <v>43276</v>
      </c>
      <c r="E856" s="9" t="s">
        <v>795</v>
      </c>
      <c r="F856" s="86" t="str">
        <f t="shared" si="182"/>
        <v>Sunday</v>
      </c>
      <c r="G856" s="91">
        <v>43373</v>
      </c>
      <c r="H856" s="92" t="str">
        <f>VLOOKUP(MONTH(G856),VLOOKUP!$W$1:$X$24,2)</f>
        <v>September</v>
      </c>
      <c r="I856" s="92" t="str">
        <f t="shared" si="183"/>
        <v>Sunday, 30 September 2018</v>
      </c>
      <c r="J856" s="90" t="s">
        <v>443</v>
      </c>
      <c r="K856" s="9" t="s">
        <v>2772</v>
      </c>
      <c r="L856" s="86" t="str">
        <f t="shared" si="184"/>
        <v>&lt;a href='mpp.php' title='list by venue'&gt;Merriweather Post Pavilion&lt;/a&gt; (1 PM Doors)</v>
      </c>
      <c r="M856" s="86" t="str">
        <f t="shared" si="185"/>
        <v>&lt;b&gt;WPOC Sunday in the Country&lt;/b&gt;: Brett Eldredge, Dan + Shay, Dustin Lynch, Devin Dawson, Morgan Evans, Jimmie Allen, Jillian Jacqueline</v>
      </c>
      <c r="N856" s="86" t="str">
        <f>VLOOKUP(J856,VLOOKUP!$A$2:$S$54,19,FALSE)&amp;J856&amp;"&lt;/a&gt;"</f>
        <v>&lt;a href='mpp.php' title='list by venue'&gt;Merriweather Post Pavilion&lt;/a&gt;</v>
      </c>
      <c r="O856" s="9" t="s">
        <v>3457</v>
      </c>
      <c r="S856" s="95" t="str">
        <f t="shared" si="186"/>
        <v>WPOC Sunday in the Country&lt;/b&gt;: Brett Eldredge, Dan + Shay, Dustin Lynch, Devin Dawson, Morgan Evans, Jimmie Allen, Jillian Jacqueline</v>
      </c>
      <c r="T856" s="86" t="str">
        <f t="shared" si="187"/>
        <v>&amp;#149; &lt;b&gt;WPOC Sunday in the Country&lt;/b&gt;: Brett Eldredge, Dan + Shay, Dustin Lynch, Devin Dawson, Morgan Evans, Jimmie Allen, Jillian Jacqueline - &lt;b&gt;&lt;a href='mpp.php' title='list by venue'&gt;Merriweather Post Pavilion&lt;/a&gt; (1 PM Doors)&lt;/b&gt; &lt;br&gt;</v>
      </c>
      <c r="U856" s="112" t="str">
        <f>IF(ISBLANK(G856),"","&amp;#149; "&amp;IF(ISBLANK(C856),"","&lt;S&gt;")&amp;I856&amp;IF(ISBLANK(A856),""," - &lt;a href='recommended.php#"&amp;AJ856&amp;"'&gt;&lt;b&gt;&lt;em&gt;&lt;font color='#9C004D'&gt;RECOMMENDED&lt;/font&gt;&lt;/em&gt;&lt;/b&gt;&lt;/a&gt;")&amp;" - "&amp;M856&amp;IF(ISBLANK(K856),K856," - &lt;b&gt;"&amp;K856&amp;"&lt;/b&gt; ")&amp;IF(B856="Sold Out"," - &lt;font color='#000099'&gt;&lt;b&gt;&lt;I&gt;sold out&lt;/I&gt;&lt;/b&gt;&lt;/font&gt;"," - &lt;font color='#728C00'&gt;&lt;em&gt;&lt;a href='http://www.shareasale.com/r.cfm?u=529909&amp;b=234786&amp;m=27601&amp;afftrack=&amp;urllink=www%2Eticketfly%2Ecom%2Fpurchase%2Fevent%2F"&amp;X856&amp;"' target='_blank'&gt;buy tickets&lt;/a&gt;&lt;/em&gt;&lt;/font&gt;")&amp;IF(ISBLANK(C856),"","&lt;/S&gt; &lt;b&gt;"&amp;C856&amp;"&lt;/b&gt;")&amp;"&lt;p&gt;")</f>
        <v>&amp;#149; Sunday, 30 September 2018 - &lt;b&gt;WPOC Sunday in the Country&lt;/b&gt;: Brett Eldredge, Dan + Shay, Dustin Lynch, Devin Dawson, Morgan Evans, Jimmie Allen, Jillian Jacqueline - &lt;b&gt;1 PM Doors&lt;/b&gt;  - &lt;font color='#728C00'&gt;&lt;em&gt;&lt;a href='http://www.shareasale.com/r.cfm?u=529909&amp;b=234786&amp;m=27601&amp;afftrack=&amp;urllink=www%2Eticketfly%2Ecom%2Fpurchase%2Fevent%2F1716783' target='_blank'&gt;buy tickets&lt;/a&gt;&lt;/em&gt;&lt;/font&gt;&lt;p&gt;</v>
      </c>
      <c r="V856" s="95" t="str">
        <f t="shared" si="188"/>
        <v>&amp;#149; &lt;b&gt;WPOC Sunday in the Country&lt;/b&gt;: Brett Eldredge, Dan + Shay, Dustin Lynch, Devin Dawson, Morgan Evans, Jimmie Allen, Jillian Jacqueline - &lt;b&gt;&lt;a href='mpp.php' title='list by venue'&gt;Merriweather Post Pavilion&lt;/a&gt; (1 PM Doors)&lt;/b&gt;  - &lt;font color='#005500'&gt;&lt;b&gt;NEW!&lt;/b&gt;&lt;/font&gt;&lt;br&gt;</v>
      </c>
      <c r="X856" s="9">
        <v>1716783</v>
      </c>
      <c r="AE856" s="92" t="str">
        <f t="shared" si="189"/>
        <v>Sunday, 30 September 2018      [&lt;a name='20180930' href='#20180930'&gt;link to this day&lt;/a&gt;]</v>
      </c>
      <c r="AF856" s="96" t="str">
        <f t="shared" si="190"/>
        <v>&lt;a name='20180930'&gt;&lt;b&gt;Sunday, 30 September 2018: &lt;b&gt;WPOC Sunday in the Country&lt;/b&gt;: Brett Eldredge, Dan + Shay, Dustin Lynch, Devin Dawson, Morgan Evans, Jimmie Allen, Jillian Jacqueline - &lt;a href='mpp.php' title='list by venue'&gt;Merriweather Post Pavilion&lt;/a&gt; (1 PM Doors)&lt;/b&gt;&lt;/a&gt;&lt;br&gt;</v>
      </c>
      <c r="AG856" s="97">
        <f t="shared" si="191"/>
        <v>2018</v>
      </c>
      <c r="AH856" s="97" t="str">
        <f t="shared" si="192"/>
        <v>09</v>
      </c>
      <c r="AI856" s="97">
        <f t="shared" si="193"/>
        <v>30</v>
      </c>
      <c r="AJ856" s="97" t="str">
        <f t="shared" si="194"/>
        <v>20180930</v>
      </c>
    </row>
    <row r="857" spans="4:36" ht="12" customHeight="1" x14ac:dyDescent="0.15">
      <c r="D857" s="110">
        <v>43217</v>
      </c>
      <c r="E857" s="9" t="s">
        <v>795</v>
      </c>
      <c r="F857" s="86" t="str">
        <f t="shared" si="182"/>
        <v>Sunday</v>
      </c>
      <c r="G857" s="91">
        <v>43373</v>
      </c>
      <c r="H857" s="92" t="str">
        <f>VLOOKUP(MONTH(G857),VLOOKUP!$W$1:$X$24,2)</f>
        <v>September</v>
      </c>
      <c r="I857" s="92" t="str">
        <f t="shared" si="183"/>
        <v>Sunday, 30 September 2018</v>
      </c>
      <c r="J857" s="90" t="s">
        <v>654</v>
      </c>
      <c r="K857" s="9" t="s">
        <v>375</v>
      </c>
      <c r="L857" s="86" t="str">
        <f t="shared" si="184"/>
        <v>&lt;a href='strathmore.php' title='list by venue'&gt;Strathmore&lt;/a&gt; (Music Center)</v>
      </c>
      <c r="M857" s="86" t="str">
        <f t="shared" si="185"/>
        <v>the Australian Pink Floyd Show</v>
      </c>
      <c r="N857" s="86" t="str">
        <f>VLOOKUP(J857,VLOOKUP!$A$2:$S$54,19,FALSE)&amp;J857&amp;"&lt;/a&gt;"</f>
        <v>&lt;a href='strathmore.php' title='list by venue'&gt;Strathmore&lt;/a&gt;</v>
      </c>
      <c r="O857" s="9" t="s">
        <v>2854</v>
      </c>
      <c r="S857" s="95" t="str">
        <f t="shared" si="186"/>
        <v>Australian Pink Floyd Show</v>
      </c>
      <c r="T857" s="86" t="str">
        <f t="shared" si="187"/>
        <v>&amp;#149; the Australian Pink Floyd Show - &lt;b&gt;&lt;a href='strathmore.php' title='list by venue'&gt;Strathmore&lt;/a&gt; (Music Center)&lt;/b&gt; &lt;br&gt;</v>
      </c>
      <c r="U857" s="86" t="str">
        <f>IF(ISBLANK(G857),"","&amp;#149; "&amp;IF(ISBLANK(C857),"","&lt;S&gt;")&amp;I857&amp;IF(ISBLANK(A857),""," - &lt;a href='recommended.php#"&amp;AJ857&amp;"'&gt;&lt;b&gt;&lt;em&gt;&lt;font color='#9C004D'&gt;RECOMMENDED&lt;/font&gt;&lt;/em&gt;&lt;/b&gt;&lt;/a&gt;")&amp;" - "&amp;M857&amp;IF(ISBLANK(K857),K857," - &lt;b&gt;"&amp;K857&amp;"&lt;/b&gt; ")&amp;IF(B857="Sold Out"," - &lt;font color='#000099'&gt;&lt;b&gt;&lt;I&gt;sold out&lt;/I&gt;&lt;/b&gt;&lt;/font&gt;","")&amp;IF(ISBLANK(C857),"","&lt;/S&gt; &lt;b&gt;"&amp;C857&amp;"&lt;/b&gt;")&amp;"&lt;p&gt;")</f>
        <v>&amp;#149; Sunday, 30 September 2018 - the Australian Pink Floyd Show - &lt;b&gt;Music Center&lt;/b&gt; &lt;p&gt;</v>
      </c>
      <c r="V857" s="95" t="str">
        <f t="shared" si="188"/>
        <v>&amp;#149; the Australian Pink Floyd Show - &lt;b&gt;&lt;a href='strathmore.php' title='list by venue'&gt;Strathmore&lt;/a&gt; (Music Center)&lt;/b&gt;  - &lt;font color='#005500'&gt;&lt;b&gt;NEW!&lt;/b&gt;&lt;/font&gt;&lt;br&gt;</v>
      </c>
      <c r="AE857" s="92" t="str">
        <f t="shared" si="189"/>
        <v>Sunday, 30 September 2018      [&lt;a name='20180930' href='#20180930'&gt;link to this day&lt;/a&gt;]</v>
      </c>
      <c r="AF857" s="96" t="str">
        <f t="shared" si="190"/>
        <v>&lt;a name='20180930'&gt;&lt;b&gt;Sunday, 30 September 2018: the Australian Pink Floyd Show - &lt;a href='strathmore.php' title='list by venue'&gt;Strathmore&lt;/a&gt; (Music Center)&lt;/b&gt;&lt;/a&gt;&lt;br&gt;</v>
      </c>
      <c r="AG857" s="97">
        <f t="shared" si="191"/>
        <v>2018</v>
      </c>
      <c r="AH857" s="97" t="str">
        <f t="shared" si="192"/>
        <v>09</v>
      </c>
      <c r="AI857" s="97">
        <f t="shared" si="193"/>
        <v>30</v>
      </c>
      <c r="AJ857" s="97" t="str">
        <f t="shared" si="194"/>
        <v>20180930</v>
      </c>
    </row>
    <row r="858" spans="4:36" ht="12" customHeight="1" x14ac:dyDescent="0.15">
      <c r="D858" s="110">
        <v>43223</v>
      </c>
      <c r="E858" s="9" t="s">
        <v>795</v>
      </c>
      <c r="F858" s="86" t="str">
        <f t="shared" si="182"/>
        <v>Monday</v>
      </c>
      <c r="G858" s="91">
        <v>43374</v>
      </c>
      <c r="H858" s="92" t="str">
        <f>VLOOKUP(MONTH(G858),VLOOKUP!$W$1:$X$24,2)</f>
        <v>October</v>
      </c>
      <c r="I858" s="92" t="str">
        <f t="shared" si="183"/>
        <v>Monday, 1 October 2018</v>
      </c>
      <c r="J858" s="90" t="s">
        <v>446</v>
      </c>
      <c r="L858" s="86" t="str">
        <f t="shared" si="184"/>
        <v>&lt;a href='birchmere.php' title='list by venue'&gt;Birchmere&lt;/a&gt;</v>
      </c>
      <c r="M858" s="86" t="str">
        <f t="shared" si="185"/>
        <v>the Chick Corea Trio: Vigilette with Carlitos Del Puerto and Marcus Gilmore</v>
      </c>
      <c r="N858" s="86" t="str">
        <f>VLOOKUP(J858,VLOOKUP!$A$2:$S$54,19,FALSE)&amp;J858&amp;"&lt;/a&gt;"</f>
        <v>&lt;a href='birchmere.php' title='list by venue'&gt;Birchmere&lt;/a&gt;</v>
      </c>
      <c r="O858" s="9" t="s">
        <v>2944</v>
      </c>
      <c r="S858" s="95" t="str">
        <f t="shared" si="186"/>
        <v>Chick Corea Trio: Vigilette with Carlitos Del Puerto and Marcus Gilmore</v>
      </c>
      <c r="T858" s="86" t="str">
        <f t="shared" si="187"/>
        <v>&amp;#149; the Chick Corea Trio: Vigilette with Carlitos Del Puerto and Marcus Gilmore - &lt;b&gt;&lt;a href='birchmere.php' title='list by venue'&gt;Birchmere&lt;/a&gt;&lt;/b&gt; &lt;br&gt;</v>
      </c>
      <c r="U858" s="86" t="str">
        <f>IF(ISBLANK(G858),"","&amp;#149; "&amp;IF(ISBLANK(C858),"","&lt;S&gt;")&amp;I858&amp;IF(ISBLANK(A858),""," - &lt;a href='recommended.php#"&amp;AJ858&amp;"'&gt;&lt;b&gt;&lt;em&gt;&lt;font color='#9C004D'&gt;RECOMMENDED&lt;/font&gt;&lt;/em&gt;&lt;/b&gt;&lt;/a&gt;")&amp;" - "&amp;M858&amp;IF(ISBLANK(K858),K858," - &lt;b&gt;"&amp;K858&amp;"&lt;/b&gt; ")&amp;IF(B858="Sold Out"," - &lt;font color='#000099'&gt;&lt;b&gt;&lt;I&gt;sold out&lt;/I&gt;&lt;/b&gt;&lt;/font&gt;","")&amp;IF(ISBLANK(C858),"","&lt;/S&gt; &lt;b&gt;"&amp;C858&amp;"&lt;/b&gt;")&amp;"&lt;p&gt;")</f>
        <v>&amp;#149; Monday, 1 October 2018 - the Chick Corea Trio: Vigilette with Carlitos Del Puerto and Marcus Gilmore&lt;p&gt;</v>
      </c>
      <c r="V858" s="95" t="str">
        <f t="shared" si="188"/>
        <v>&amp;#149; the Chick Corea Trio: Vigilette with Carlitos Del Puerto and Marcus Gilmore - &lt;b&gt;&lt;a href='birchmere.php' title='list by venue'&gt;Birchmere&lt;/a&gt;&lt;/b&gt;  - &lt;font color='#005500'&gt;&lt;b&gt;NEW!&lt;/b&gt;&lt;/font&gt;&lt;br&gt;</v>
      </c>
      <c r="W858" s="90" t="s">
        <v>488</v>
      </c>
      <c r="AE858" s="92" t="str">
        <f t="shared" si="189"/>
        <v>Monday, 1 October 2018      [&lt;a name='20181001' href='#20181001'&gt;link to this day&lt;/a&gt;]</v>
      </c>
      <c r="AF858" s="96" t="str">
        <f t="shared" si="190"/>
        <v>&lt;a name='20181001'&gt;&lt;b&gt;Monday, 1 October 2018: the Chick Corea Trio: Vigilette with Carlitos Del Puerto and Marcus Gilmore - &lt;a href='birchmere.php' title='list by venue'&gt;Birchmere&lt;/a&gt;&lt;/b&gt;&lt;/a&gt;&lt;br&gt;</v>
      </c>
      <c r="AG858" s="97">
        <f t="shared" si="191"/>
        <v>2018</v>
      </c>
      <c r="AH858" s="97">
        <f t="shared" si="192"/>
        <v>10</v>
      </c>
      <c r="AI858" s="97" t="str">
        <f t="shared" si="193"/>
        <v>01</v>
      </c>
      <c r="AJ858" s="97" t="str">
        <f t="shared" si="194"/>
        <v>20181001</v>
      </c>
    </row>
    <row r="859" spans="4:36" ht="12" customHeight="1" x14ac:dyDescent="0.15">
      <c r="D859" s="110">
        <v>43273</v>
      </c>
      <c r="E859" s="9" t="s">
        <v>795</v>
      </c>
      <c r="F859" s="86" t="str">
        <f t="shared" si="182"/>
        <v>Monday</v>
      </c>
      <c r="G859" s="91">
        <v>43374</v>
      </c>
      <c r="H859" s="92" t="str">
        <f>VLOOKUP(MONTH(G859),VLOOKUP!$W$1:$X$24,2)</f>
        <v>October</v>
      </c>
      <c r="I859" s="92" t="str">
        <f t="shared" si="183"/>
        <v>Monday, 1 October 2018</v>
      </c>
      <c r="J859" s="90" t="s">
        <v>484</v>
      </c>
      <c r="L859" s="86" t="str">
        <f t="shared" si="184"/>
        <v>&lt;a href='dc9.php' title='list by venue'&gt;DC9&lt;/a&gt;</v>
      </c>
      <c r="M859" s="86" t="str">
        <f t="shared" si="185"/>
        <v>Trad Gras Och Stenar and Endless Boogie</v>
      </c>
      <c r="N859" s="86" t="str">
        <f>VLOOKUP(J859,VLOOKUP!$A$2:$S$54,19,FALSE)&amp;J859&amp;"&lt;/a&gt;"</f>
        <v>&lt;a href='dc9.php' title='list by venue'&gt;DC9&lt;/a&gt;</v>
      </c>
      <c r="O859" s="4" t="s">
        <v>3194</v>
      </c>
      <c r="P859" s="4" t="s">
        <v>3195</v>
      </c>
      <c r="Q859" s="94"/>
      <c r="R859" s="94"/>
      <c r="S859" s="95" t="str">
        <f t="shared" si="186"/>
        <v>Trad Gras Och Stenar</v>
      </c>
      <c r="T859" s="86" t="str">
        <f t="shared" si="187"/>
        <v>&amp;#149; Trad Gras Och Stenar and Endless Boogie - &lt;b&gt;&lt;a href='dc9.php' title='list by venue'&gt;DC9&lt;/a&gt;&lt;/b&gt; &lt;br&gt;</v>
      </c>
      <c r="U859" s="112" t="str">
        <f>IF(ISBLANK(G859),"","&amp;#149; "&amp;IF(ISBLANK(C859),"","&lt;S&gt;")&amp;I859&amp;IF(ISBLANK(A859),""," - &lt;a href='recommended.php#"&amp;AJ859&amp;"'&gt;&lt;b&gt;&lt;em&gt;&lt;font color='#9C004D'&gt;RECOMMENDED&lt;/font&gt;&lt;/em&gt;&lt;/b&gt;&lt;/a&gt;")&amp;" - "&amp;M859&amp;IF(ISBLANK(K859),K859," - &lt;b&gt;"&amp;K859&amp;"&lt;/b&gt; ")&amp;IF(B859="Sold Out"," - &lt;font color='#000099'&gt;&lt;b&gt;&lt;I&gt;sold out&lt;/I&gt;&lt;/b&gt;&lt;/font&gt;"," - &lt;font color='#728C00'&gt;&lt;em&gt;&lt;a href='http://www.shareasale.com/r.cfm?u=529909&amp;b=234786&amp;m=27601&amp;afftrack=&amp;urllink=www%2Eticketfly%2Ecom%2Fpurchase%2Fevent%2F"&amp;X859&amp;"' target='_blank'&gt;buy tickets&lt;/a&gt;&lt;/em&gt;&lt;/font&gt;")&amp;IF(ISBLANK(C859),"","&lt;/S&gt; &lt;b&gt;"&amp;C859&amp;"&lt;/b&gt;")&amp;"&lt;p&gt;")</f>
        <v>&amp;#149; Monday, 1 October 2018 - Trad Gras Och Stenar and Endless Boogie - &lt;font color='#728C00'&gt;&lt;em&gt;&lt;a href='http://www.shareasale.com/r.cfm?u=529909&amp;b=234786&amp;m=27601&amp;afftrack=&amp;urllink=www%2Eticketfly%2Ecom%2Fpurchase%2Fevent%2F1712103' target='_blank'&gt;buy tickets&lt;/a&gt;&lt;/em&gt;&lt;/font&gt;&lt;p&gt;</v>
      </c>
      <c r="V859" s="95" t="str">
        <f t="shared" si="188"/>
        <v>&amp;#149; Trad Gras Och Stenar and Endless Boogie - &lt;b&gt;&lt;a href='dc9.php' title='list by venue'&gt;DC9&lt;/a&gt;&lt;/b&gt;  - &lt;font color='#005500'&gt;&lt;b&gt;NEW!&lt;/b&gt;&lt;/font&gt;&lt;br&gt;</v>
      </c>
      <c r="X859" s="90">
        <v>1712103</v>
      </c>
      <c r="AE859" s="92" t="str">
        <f t="shared" si="189"/>
        <v>Monday, 1 October 2018      [&lt;a name='20181001' href='#20181001'&gt;link to this day&lt;/a&gt;]</v>
      </c>
      <c r="AF859" s="96" t="str">
        <f t="shared" si="190"/>
        <v>&lt;a name='20181001'&gt;&lt;b&gt;Monday, 1 October 2018: Trad Gras Och Stenar and Endless Boogie - &lt;a href='dc9.php' title='list by venue'&gt;DC9&lt;/a&gt;&lt;/b&gt;&lt;/a&gt;&lt;br&gt;</v>
      </c>
      <c r="AG859" s="97">
        <f t="shared" si="191"/>
        <v>2018</v>
      </c>
      <c r="AH859" s="97">
        <f t="shared" si="192"/>
        <v>10</v>
      </c>
      <c r="AI859" s="97" t="str">
        <f t="shared" si="193"/>
        <v>01</v>
      </c>
      <c r="AJ859" s="97" t="str">
        <f t="shared" si="194"/>
        <v>20181001</v>
      </c>
    </row>
    <row r="860" spans="4:36" ht="12" customHeight="1" x14ac:dyDescent="0.15">
      <c r="D860" s="110">
        <v>43287</v>
      </c>
      <c r="E860" s="9" t="s">
        <v>795</v>
      </c>
      <c r="F860" s="86" t="str">
        <f t="shared" si="182"/>
        <v>Monday</v>
      </c>
      <c r="G860" s="91">
        <v>43374</v>
      </c>
      <c r="H860" s="92" t="str">
        <f>VLOOKUP(MONTH(G860),VLOOKUP!$W$1:$X$24,2)</f>
        <v>October</v>
      </c>
      <c r="I860" s="92" t="str">
        <f t="shared" si="183"/>
        <v>Monday, 1 October 2018</v>
      </c>
      <c r="J860" s="107" t="s">
        <v>647</v>
      </c>
      <c r="K860" s="106"/>
      <c r="L860" s="86" t="str">
        <f t="shared" si="184"/>
        <v>&lt;a href='metrogallery.php' title='list by venue'&gt;Metro Gallery (Baltimore)&lt;/a&gt;</v>
      </c>
      <c r="M860" s="86" t="str">
        <f t="shared" si="185"/>
        <v>Ohmme</v>
      </c>
      <c r="N860" s="86" t="str">
        <f>VLOOKUP(J860,VLOOKUP!$A$2:$S$54,19,FALSE)&amp;J860&amp;"&lt;/a&gt;"</f>
        <v>&lt;a href='metrogallery.php' title='list by venue'&gt;Metro Gallery (Baltimore)&lt;/a&gt;</v>
      </c>
      <c r="O860" s="3" t="s">
        <v>3365</v>
      </c>
      <c r="P860" s="107"/>
      <c r="Q860" s="107"/>
      <c r="R860" s="107"/>
      <c r="S860" s="95" t="str">
        <f t="shared" si="186"/>
        <v>Ohmme</v>
      </c>
      <c r="T860" s="86" t="str">
        <f t="shared" si="187"/>
        <v>&amp;#149; Ohmme - &lt;b&gt;&lt;a href='metrogallery.php' title='list by venue'&gt;Metro Gallery (Baltimore)&lt;/a&gt;&lt;/b&gt; &lt;br&gt;</v>
      </c>
      <c r="U860" s="86" t="str">
        <f>IF(ISBLANK(G860),"","&amp;#149; "&amp;IF(ISBLANK(C860),"","&lt;S&gt;")&amp;I860&amp;IF(ISBLANK(A860),""," - &lt;a href='recommended.php#"&amp;AJ860&amp;"'&gt;&lt;b&gt;&lt;em&gt;&lt;font color='#9C004D'&gt;RECOMMENDED&lt;/font&gt;&lt;/em&gt;&lt;/b&gt;&lt;/a&gt;")&amp;" - "&amp;M860&amp;IF(ISBLANK(K860),K860," - &lt;b&gt;"&amp;K860&amp;"&lt;/b&gt; ")&amp;IF(B860="Sold Out"," - &lt;font color='#000099'&gt;&lt;b&gt;&lt;I&gt;sold out&lt;/I&gt;&lt;/b&gt;&lt;/font&gt;","")&amp;IF(ISBLANK(C860),"","&lt;/S&gt; &lt;b&gt;"&amp;C860&amp;"&lt;/b&gt;")&amp;"&lt;p&gt;")</f>
        <v>&amp;#149; Monday, 1 October 2018 - Ohmme&lt;p&gt;</v>
      </c>
      <c r="V860" s="95" t="str">
        <f t="shared" si="188"/>
        <v>&amp;#149; Ohmme - &lt;b&gt;&lt;a href='metrogallery.php' title='list by venue'&gt;Metro Gallery (Baltimore)&lt;/a&gt;&lt;/b&gt;  - &lt;font color='#005500'&gt;&lt;b&gt;NEW!&lt;/b&gt;&lt;/font&gt;&lt;br&gt;</v>
      </c>
      <c r="AE860" s="92" t="str">
        <f t="shared" si="189"/>
        <v>Monday, 1 October 2018      [&lt;a name='20181001' href='#20181001'&gt;link to this day&lt;/a&gt;]</v>
      </c>
      <c r="AF860" s="96" t="str">
        <f t="shared" si="190"/>
        <v>&lt;a name='20181001'&gt;&lt;b&gt;Monday, 1 October 2018: Ohmme - &lt;a href='metrogallery.php' title='list by venue'&gt;Metro Gallery (Baltimore)&lt;/a&gt;&lt;/b&gt;&lt;/a&gt;&lt;br&gt;</v>
      </c>
      <c r="AG860" s="97">
        <f t="shared" si="191"/>
        <v>2018</v>
      </c>
      <c r="AH860" s="97">
        <f t="shared" si="192"/>
        <v>10</v>
      </c>
      <c r="AI860" s="97" t="str">
        <f t="shared" si="193"/>
        <v>01</v>
      </c>
      <c r="AJ860" s="97" t="str">
        <f t="shared" si="194"/>
        <v>20181001</v>
      </c>
    </row>
    <row r="861" spans="4:36" ht="12" customHeight="1" x14ac:dyDescent="0.15">
      <c r="D861" s="110">
        <v>43069</v>
      </c>
      <c r="E861" s="9" t="s">
        <v>795</v>
      </c>
      <c r="F861" s="86" t="str">
        <f t="shared" si="182"/>
        <v>Tuesday</v>
      </c>
      <c r="G861" s="91">
        <v>43375</v>
      </c>
      <c r="H861" s="92" t="str">
        <f>VLOOKUP(MONTH(G861),VLOOKUP!$W$1:$X$24,2)</f>
        <v>October</v>
      </c>
      <c r="I861" s="92" t="str">
        <f t="shared" si="183"/>
        <v>Tuesday, 2 October 2018</v>
      </c>
      <c r="J861" s="94" t="s">
        <v>2301</v>
      </c>
      <c r="K861" s="9" t="s">
        <v>2412</v>
      </c>
      <c r="L861" s="86" t="str">
        <f t="shared" si="184"/>
        <v>&lt;a href='capitalonearena.php' title='list by venue'&gt;Capital One Arena (formerly Verizon Center)&lt;/a&gt; (Red Pill Blues Tour)</v>
      </c>
      <c r="M861" s="86" t="str">
        <f t="shared" si="185"/>
        <v>Maroon 5</v>
      </c>
      <c r="N861" s="86" t="str">
        <f>VLOOKUP(J861,VLOOKUP!$A$2:$S$54,19,FALSE)&amp;J861&amp;"&lt;/a&gt;"</f>
        <v>&lt;a href='capitalonearena.php' title='list by venue'&gt;Capital One Arena (formerly Verizon Center)&lt;/a&gt;</v>
      </c>
      <c r="O861" s="4" t="s">
        <v>2411</v>
      </c>
      <c r="S861" s="95" t="str">
        <f t="shared" si="186"/>
        <v>Maroon 5</v>
      </c>
      <c r="T861" s="86" t="str">
        <f t="shared" si="187"/>
        <v>&amp;#149; Maroon 5 - &lt;b&gt;&lt;a href='capitalonearena.php' title='list by venue'&gt;Capital One Arena (formerly Verizon Center)&lt;/a&gt; (Red Pill Blues Tour)&lt;/b&gt; &lt;br&gt;</v>
      </c>
      <c r="U861" s="86" t="str">
        <f>IF(ISBLANK(G861),"","&amp;#149; "&amp;IF(ISBLANK(C861),"","&lt;S&gt;")&amp;I861&amp;IF(ISBLANK(A861),""," - &lt;a href='recommended.php#"&amp;AJ861&amp;"'&gt;&lt;b&gt;&lt;em&gt;&lt;font color='#9C004D'&gt;RECOMMENDED&lt;/font&gt;&lt;/em&gt;&lt;/b&gt;&lt;/a&gt;")&amp;" - "&amp;M861&amp;IF(ISBLANK(K861),K861," - &lt;b&gt;"&amp;K861&amp;"&lt;/b&gt; ")&amp;IF(B861="Sold Out"," - &lt;font color='#000099'&gt;&lt;b&gt;&lt;I&gt;sold out&lt;/I&gt;&lt;/b&gt;&lt;/font&gt;","")&amp;IF(ISBLANK(C861),"","&lt;/S&gt; &lt;b&gt;"&amp;C861&amp;"&lt;/b&gt;")&amp;"&lt;p&gt;")</f>
        <v>&amp;#149; Tuesday, 2 October 2018 - Maroon 5 - &lt;b&gt;Red Pill Blues Tour&lt;/b&gt; &lt;p&gt;</v>
      </c>
      <c r="V861" s="95" t="str">
        <f t="shared" si="188"/>
        <v>&amp;#149; Maroon 5 - &lt;b&gt;&lt;a href='capitalonearena.php' title='list by venue'&gt;Capital One Arena (formerly Verizon Center)&lt;/a&gt; (Red Pill Blues Tour)&lt;/b&gt;  - &lt;font color='#005500'&gt;&lt;b&gt;NEW!&lt;/b&gt;&lt;/font&gt;&lt;br&gt;</v>
      </c>
      <c r="AE861" s="92" t="str">
        <f t="shared" si="189"/>
        <v>Tuesday, 2 October 2018      [&lt;a name='20181002' href='#20181002'&gt;link to this day&lt;/a&gt;]</v>
      </c>
      <c r="AF861" s="96" t="str">
        <f t="shared" si="190"/>
        <v>&lt;a name='20181002'&gt;&lt;b&gt;Tuesday, 2 October 2018: Maroon 5 - &lt;a href='capitalonearena.php' title='list by venue'&gt;Capital One Arena (formerly Verizon Center)&lt;/a&gt; (Red Pill Blues Tour)&lt;/b&gt;&lt;/a&gt;&lt;br&gt;</v>
      </c>
      <c r="AG861" s="97">
        <f t="shared" si="191"/>
        <v>2018</v>
      </c>
      <c r="AH861" s="97">
        <f t="shared" si="192"/>
        <v>10</v>
      </c>
      <c r="AI861" s="97" t="str">
        <f t="shared" si="193"/>
        <v>02</v>
      </c>
      <c r="AJ861" s="97" t="str">
        <f t="shared" si="194"/>
        <v>20181002</v>
      </c>
    </row>
    <row r="862" spans="4:36" ht="12" customHeight="1" x14ac:dyDescent="0.15">
      <c r="D862" s="110">
        <v>43276</v>
      </c>
      <c r="E862" s="9" t="s">
        <v>795</v>
      </c>
      <c r="F862" s="86" t="str">
        <f t="shared" si="182"/>
        <v>Tuesday</v>
      </c>
      <c r="G862" s="91">
        <v>43375</v>
      </c>
      <c r="H862" s="92" t="str">
        <f>VLOOKUP(MONTH(G862),VLOOKUP!$W$1:$X$24,2)</f>
        <v>October</v>
      </c>
      <c r="I862" s="92" t="str">
        <f t="shared" si="183"/>
        <v>Tuesday, 2 October 2018</v>
      </c>
      <c r="J862" s="90" t="s">
        <v>450</v>
      </c>
      <c r="K862" s="9" t="s">
        <v>3417</v>
      </c>
      <c r="L862" s="86" t="str">
        <f t="shared" si="184"/>
        <v>&lt;a href='fillmore.php' title='list by venue'&gt;Fillmore Silver Spring&lt;/a&gt; (Living the Dream Tour)</v>
      </c>
      <c r="M862" s="86" t="str">
        <f t="shared" si="185"/>
        <v>Slash featuring Myles Kennedy and the Conspirators</v>
      </c>
      <c r="N862" s="86" t="str">
        <f>VLOOKUP(J862,VLOOKUP!$A$2:$S$54,19,FALSE)&amp;J862&amp;"&lt;/a&gt;"</f>
        <v>&lt;a href='fillmore.php' title='list by venue'&gt;Fillmore Silver Spring&lt;/a&gt;</v>
      </c>
      <c r="O862" s="9" t="s">
        <v>3416</v>
      </c>
      <c r="S862" s="95" t="str">
        <f t="shared" si="186"/>
        <v>Slash featuring Myles Kennedy and the Conspirators</v>
      </c>
      <c r="T862" s="86" t="str">
        <f t="shared" si="187"/>
        <v>&amp;#149; Slash featuring Myles Kennedy and the Conspirators - &lt;b&gt;&lt;a href='fillmore.php' title='list by venue'&gt;Fillmore Silver Spring&lt;/a&gt; (Living the Dream Tour)&lt;/b&gt; &lt;br&gt;</v>
      </c>
      <c r="U862" s="86" t="str">
        <f>IF(ISBLANK(G862),"","&amp;#149; "&amp;IF(ISBLANK(C862),"","&lt;S&gt;")&amp;I862&amp;IF(ISBLANK(A862),""," - &lt;a href='recommended.php#"&amp;AJ862&amp;"'&gt;&lt;b&gt;&lt;em&gt;&lt;font color='#9C004D'&gt;RECOMMENDED&lt;/font&gt;&lt;/em&gt;&lt;/b&gt;&lt;/a&gt;")&amp;" - "&amp;M862&amp;IF(ISBLANK(K862),K862," - &lt;b&gt;"&amp;K862&amp;"&lt;/b&gt; ")&amp;IF(B862="Sold Out"," - &lt;font color='#000099'&gt;&lt;b&gt;&lt;I&gt;sold out&lt;/I&gt;&lt;/b&gt;&lt;/font&gt;","")&amp;IF(ISBLANK(C862),"","&lt;/S&gt; &lt;b&gt;"&amp;C862&amp;"&lt;/b&gt;")&amp;"&lt;p&gt;")</f>
        <v>&amp;#149; Tuesday, 2 October 2018 - Slash featuring Myles Kennedy and the Conspirators - &lt;b&gt;Living the Dream Tour&lt;/b&gt; &lt;p&gt;</v>
      </c>
      <c r="V862" s="95" t="str">
        <f t="shared" si="188"/>
        <v>&amp;#149; Slash featuring Myles Kennedy and the Conspirators - &lt;b&gt;&lt;a href='fillmore.php' title='list by venue'&gt;Fillmore Silver Spring&lt;/a&gt; (Living the Dream Tour)&lt;/b&gt;  - &lt;font color='#005500'&gt;&lt;b&gt;NEW!&lt;/b&gt;&lt;/font&gt;&lt;br&gt;</v>
      </c>
      <c r="AE862" s="92" t="str">
        <f t="shared" si="189"/>
        <v>Tuesday, 2 October 2018      [&lt;a name='20181002' href='#20181002'&gt;link to this day&lt;/a&gt;]</v>
      </c>
      <c r="AF862" s="96" t="str">
        <f t="shared" si="190"/>
        <v>&lt;a name='20181002'&gt;&lt;b&gt;Tuesday, 2 October 2018: Slash featuring Myles Kennedy and the Conspirators - &lt;a href='fillmore.php' title='list by venue'&gt;Fillmore Silver Spring&lt;/a&gt; (Living the Dream Tour)&lt;/b&gt;&lt;/a&gt;&lt;br&gt;</v>
      </c>
      <c r="AG862" s="97">
        <f t="shared" si="191"/>
        <v>2018</v>
      </c>
      <c r="AH862" s="97">
        <f t="shared" si="192"/>
        <v>10</v>
      </c>
      <c r="AI862" s="97" t="str">
        <f t="shared" si="193"/>
        <v>02</v>
      </c>
      <c r="AJ862" s="97" t="str">
        <f t="shared" si="194"/>
        <v>20181002</v>
      </c>
    </row>
    <row r="863" spans="4:36" ht="12" customHeight="1" x14ac:dyDescent="0.15">
      <c r="D863" s="110">
        <v>43276</v>
      </c>
      <c r="E863" s="9" t="s">
        <v>795</v>
      </c>
      <c r="F863" s="86" t="str">
        <f t="shared" si="182"/>
        <v>Tuesday</v>
      </c>
      <c r="G863" s="91">
        <v>43375</v>
      </c>
      <c r="H863" s="92" t="str">
        <f>VLOOKUP(MONTH(G863),VLOOKUP!$W$1:$X$24,2)</f>
        <v>October</v>
      </c>
      <c r="I863" s="92" t="str">
        <f t="shared" si="183"/>
        <v>Tuesday, 2 October 2018</v>
      </c>
      <c r="J863" s="90" t="s">
        <v>217</v>
      </c>
      <c r="L863" s="86" t="str">
        <f t="shared" si="184"/>
        <v>&lt;a href='jamminjava.php' title='list by venue'&gt;Jammin' Java&lt;/a&gt;</v>
      </c>
      <c r="M863" s="86" t="str">
        <f t="shared" si="185"/>
        <v>Donovan Woods &amp;amp; the Opposition</v>
      </c>
      <c r="N863" s="86" t="str">
        <f>VLOOKUP(J863,VLOOKUP!$A$2:$S$54,19,FALSE)&amp;J863&amp;"&lt;/a&gt;"</f>
        <v>&lt;a href='jamminjava.php' title='list by venue'&gt;Jammin' Java&lt;/a&gt;</v>
      </c>
      <c r="O863" s="9" t="s">
        <v>3275</v>
      </c>
      <c r="S863" s="95" t="str">
        <f t="shared" si="186"/>
        <v>Donovan Woods &amp;amp; the Opposition</v>
      </c>
      <c r="T863" s="86" t="str">
        <f t="shared" si="187"/>
        <v>&amp;#149; Donovan Woods &amp;amp; the Opposition - &lt;b&gt;&lt;a href='jamminjava.php' title='list by venue'&gt;Jammin' Java&lt;/a&gt;&lt;/b&gt; &lt;br&gt;</v>
      </c>
      <c r="U863" s="112" t="str">
        <f>IF(ISBLANK(G863),"","&amp;#149; "&amp;IF(ISBLANK(C863),"","&lt;S&gt;")&amp;I863&amp;IF(ISBLANK(A863),""," - &lt;a href='recommended.php#"&amp;AJ863&amp;"'&gt;&lt;b&gt;&lt;em&gt;&lt;font color='#9C004D'&gt;RECOMMENDED&lt;/font&gt;&lt;/em&gt;&lt;/b&gt;&lt;/a&gt;")&amp;" - "&amp;M863&amp;IF(ISBLANK(K863),K863," - &lt;b&gt;"&amp;K863&amp;"&lt;/b&gt; ")&amp;IF(B863="Sold Out"," - &lt;font color='#000099'&gt;&lt;b&gt;&lt;I&gt;sold out&lt;/I&gt;&lt;/b&gt;&lt;/font&gt;"," - &lt;font color='#728C00'&gt;&lt;em&gt;&lt;a href='http://www.shareasale.com/r.cfm?u=529909&amp;b=234786&amp;m=27601&amp;afftrack=&amp;urllink=www%2Eticketfly%2Ecom%2Fpurchase%2Fevent%2F"&amp;X863&amp;"' target='_blank'&gt;buy tickets&lt;/a&gt;&lt;/em&gt;&lt;/font&gt;")&amp;IF(ISBLANK(C863),"","&lt;/S&gt; &lt;b&gt;"&amp;C863&amp;"&lt;/b&gt;")&amp;"&lt;p&gt;")</f>
        <v>&amp;#149; Tuesday, 2 October 2018 - Donovan Woods &amp;amp; the Opposition - &lt;font color='#728C00'&gt;&lt;em&gt;&lt;a href='http://www.shareasale.com/r.cfm?u=529909&amp;b=234786&amp;m=27601&amp;afftrack=&amp;urllink=www%2Eticketfly%2Ecom%2Fpurchase%2Fevent%2F1715588' target='_blank'&gt;buy tickets&lt;/a&gt;&lt;/em&gt;&lt;/font&gt;&lt;p&gt;</v>
      </c>
      <c r="V863" s="95" t="str">
        <f t="shared" si="188"/>
        <v>&amp;#149; Donovan Woods &amp;amp; the Opposition - &lt;b&gt;&lt;a href='jamminjava.php' title='list by venue'&gt;Jammin' Java&lt;/a&gt;&lt;/b&gt;  - &lt;font color='#005500'&gt;&lt;b&gt;NEW!&lt;/b&gt;&lt;/font&gt;&lt;br&gt;</v>
      </c>
      <c r="X863" s="9">
        <v>1715588</v>
      </c>
      <c r="AE863" s="92" t="str">
        <f t="shared" si="189"/>
        <v>Tuesday, 2 October 2018      [&lt;a name='20181002' href='#20181002'&gt;link to this day&lt;/a&gt;]</v>
      </c>
      <c r="AF863" s="96" t="str">
        <f t="shared" si="190"/>
        <v>&lt;a name='20181002'&gt;&lt;b&gt;Tuesday, 2 October 2018: Donovan Woods &amp;amp; the Opposition - &lt;a href='jamminjava.php' title='list by venue'&gt;Jammin' Java&lt;/a&gt;&lt;/b&gt;&lt;/a&gt;&lt;br&gt;</v>
      </c>
      <c r="AG863" s="97">
        <f t="shared" si="191"/>
        <v>2018</v>
      </c>
      <c r="AH863" s="97">
        <f t="shared" si="192"/>
        <v>10</v>
      </c>
      <c r="AI863" s="97" t="str">
        <f t="shared" si="193"/>
        <v>02</v>
      </c>
      <c r="AJ863" s="97" t="str">
        <f t="shared" si="194"/>
        <v>20181002</v>
      </c>
    </row>
    <row r="864" spans="4:36" ht="12" customHeight="1" x14ac:dyDescent="0.15">
      <c r="D864" s="110">
        <v>43242</v>
      </c>
      <c r="E864" s="9" t="s">
        <v>795</v>
      </c>
      <c r="F864" s="86" t="str">
        <f t="shared" si="182"/>
        <v>Wednesday</v>
      </c>
      <c r="G864" s="91">
        <v>43376</v>
      </c>
      <c r="H864" s="92" t="str">
        <f>VLOOKUP(MONTH(G864),VLOOKUP!$W$1:$X$24,2)</f>
        <v>October</v>
      </c>
      <c r="I864" s="92" t="str">
        <f t="shared" si="183"/>
        <v>Wednesday, 3 October 2018</v>
      </c>
      <c r="J864" s="90" t="s">
        <v>258</v>
      </c>
      <c r="L864" s="86" t="str">
        <f t="shared" si="184"/>
        <v>&lt;a href='930.php' title='list by venue'&gt;9:30 Club&lt;/a&gt;</v>
      </c>
      <c r="M864" s="86" t="str">
        <f t="shared" si="185"/>
        <v>Liz Phair and Speedy Ortiz</v>
      </c>
      <c r="N864" s="86" t="str">
        <f>VLOOKUP(J864,VLOOKUP!$A$2:$S$54,19,FALSE)&amp;J864&amp;"&lt;/a&gt;"</f>
        <v>&lt;a href='930.php' title='list by venue'&gt;9:30 Club&lt;/a&gt;</v>
      </c>
      <c r="O864" s="16" t="s">
        <v>3096</v>
      </c>
      <c r="P864" s="9" t="s">
        <v>2285</v>
      </c>
      <c r="S864" s="95" t="str">
        <f t="shared" si="186"/>
        <v>Liz Phair</v>
      </c>
      <c r="T864" s="86" t="str">
        <f t="shared" si="187"/>
        <v>&amp;#149; Liz Phair and Speedy Ortiz - &lt;b&gt;&lt;a href='930.php' title='list by venue'&gt;9:30 Club&lt;/a&gt;&lt;/b&gt; &lt;br&gt;</v>
      </c>
      <c r="U864" s="112" t="str">
        <f>IF(ISBLANK(G864),"","&amp;#149; "&amp;IF(ISBLANK(C864),"","&lt;S&gt;")&amp;I864&amp;IF(ISBLANK(A864),""," - &lt;a href='recommended.php#"&amp;AJ864&amp;"'&gt;&lt;b&gt;&lt;em&gt;&lt;font color='#9C004D'&gt;RECOMMENDED&lt;/font&gt;&lt;/em&gt;&lt;/b&gt;&lt;/a&gt;")&amp;" - "&amp;M864&amp;IF(ISBLANK(K864),K864," - &lt;b&gt;"&amp;K864&amp;"&lt;/b&gt; ")&amp;IF(B864="Sold Out"," - &lt;font color='#000099'&gt;&lt;b&gt;&lt;I&gt;sold out&lt;/I&gt;&lt;/b&gt;&lt;/font&gt;"," - &lt;font color='#728C00'&gt;&lt;em&gt;&lt;a href='http://www.shareasale.com/r.cfm?u=529909&amp;b=234786&amp;m=27601&amp;afftrack=&amp;urllink=www%2Eticketfly%2Ecom%2Fpurchase%2Fevent%2F"&amp;X864&amp;"' target='_blank'&gt;buy tickets&lt;/a&gt;&lt;/em&gt;&lt;/font&gt;")&amp;IF(ISBLANK(C864),"","&lt;/S&gt; &lt;b&gt;"&amp;C864&amp;"&lt;/b&gt;")&amp;"&lt;p&gt;")</f>
        <v>&amp;#149; Wednesday, 3 October 2018 - Liz Phair and Speedy Ortiz - &lt;font color='#728C00'&gt;&lt;em&gt;&lt;a href='http://www.shareasale.com/r.cfm?u=529909&amp;b=234786&amp;m=27601&amp;afftrack=&amp;urllink=www%2Eticketfly%2Ecom%2Fpurchase%2Fevent%2F1698884' target='_blank'&gt;buy tickets&lt;/a&gt;&lt;/em&gt;&lt;/font&gt;&lt;p&gt;</v>
      </c>
      <c r="V864" s="95" t="str">
        <f t="shared" si="188"/>
        <v>&amp;#149; Liz Phair and Speedy Ortiz - &lt;b&gt;&lt;a href='930.php' title='list by venue'&gt;9:30 Club&lt;/a&gt;&lt;/b&gt;  - &lt;font color='#005500'&gt;&lt;b&gt;NEW!&lt;/b&gt;&lt;/font&gt;&lt;br&gt;</v>
      </c>
      <c r="W864" s="90" t="s">
        <v>221</v>
      </c>
      <c r="X864" s="90">
        <v>1698884</v>
      </c>
      <c r="AE864" s="92" t="str">
        <f t="shared" si="189"/>
        <v>Wednesday, 3 October 2018      [&lt;a name='20181003' href='#20181003'&gt;link to this day&lt;/a&gt;]</v>
      </c>
      <c r="AF864" s="96" t="str">
        <f t="shared" si="190"/>
        <v>&lt;a name='20181003'&gt;&lt;b&gt;Wednesday, 3 October 2018: Liz Phair and Speedy Ortiz - &lt;a href='930.php' title='list by venue'&gt;9:30 Club&lt;/a&gt;&lt;/b&gt;&lt;/a&gt;&lt;br&gt;</v>
      </c>
      <c r="AG864" s="97">
        <f t="shared" si="191"/>
        <v>2018</v>
      </c>
      <c r="AH864" s="97">
        <f t="shared" si="192"/>
        <v>10</v>
      </c>
      <c r="AI864" s="97" t="str">
        <f t="shared" si="193"/>
        <v>03</v>
      </c>
      <c r="AJ864" s="97" t="str">
        <f t="shared" si="194"/>
        <v>20181003</v>
      </c>
    </row>
    <row r="865" spans="2:36" ht="12" customHeight="1" x14ac:dyDescent="0.15">
      <c r="D865" s="110">
        <v>43276</v>
      </c>
      <c r="E865" s="9" t="s">
        <v>795</v>
      </c>
      <c r="F865" s="86" t="str">
        <f t="shared" si="182"/>
        <v>Wednesday</v>
      </c>
      <c r="G865" s="91">
        <v>43376</v>
      </c>
      <c r="H865" s="92" t="str">
        <f>VLOOKUP(MONTH(G865),VLOOKUP!$W$1:$X$24,2)</f>
        <v>October</v>
      </c>
      <c r="I865" s="92" t="str">
        <f t="shared" si="183"/>
        <v>Wednesday, 3 October 2018</v>
      </c>
      <c r="J865" s="94" t="s">
        <v>605</v>
      </c>
      <c r="K865" s="9" t="s">
        <v>3229</v>
      </c>
      <c r="L865" s="86" t="str">
        <f t="shared" si="184"/>
        <v>&lt;a href='rnrh.php' title='list by venue'&gt;Rock &amp; Roll Hotel&lt;/a&gt; (Hypochondriac Tour)</v>
      </c>
      <c r="M865" s="86" t="str">
        <f t="shared" si="185"/>
        <v>the Frights</v>
      </c>
      <c r="N865" s="86" t="str">
        <f>VLOOKUP(J865,VLOOKUP!$A$2:$S$54,19,FALSE)&amp;J865&amp;"&lt;/a&gt;"</f>
        <v>&lt;a href='rnrh.php' title='list by venue'&gt;Rock &amp; Roll Hotel&lt;/a&gt;</v>
      </c>
      <c r="O865" s="9" t="s">
        <v>2206</v>
      </c>
      <c r="S865" s="95" t="str">
        <f t="shared" si="186"/>
        <v>Frights</v>
      </c>
      <c r="T865" s="86" t="str">
        <f t="shared" si="187"/>
        <v>&amp;#149; the Frights - &lt;b&gt;&lt;a href='rnrh.php' title='list by venue'&gt;Rock &amp; Roll Hotel&lt;/a&gt; (Hypochondriac Tour)&lt;/b&gt; &lt;br&gt;</v>
      </c>
      <c r="U865" s="112" t="str">
        <f>IF(ISBLANK(G865),"","&amp;#149; "&amp;IF(ISBLANK(C865),"","&lt;S&gt;")&amp;I865&amp;IF(ISBLANK(A865),""," - &lt;a href='recommended.php#"&amp;AJ865&amp;"'&gt;&lt;b&gt;&lt;em&gt;&lt;font color='#9C004D'&gt;RECOMMENDED&lt;/font&gt;&lt;/em&gt;&lt;/b&gt;&lt;/a&gt;")&amp;" - "&amp;M865&amp;IF(ISBLANK(K865),K865," - &lt;b&gt;"&amp;K865&amp;"&lt;/b&gt; ")&amp;IF(B865="Sold Out"," - &lt;font color='#000099'&gt;&lt;b&gt;&lt;I&gt;sold out&lt;/I&gt;&lt;/b&gt;&lt;/font&gt;"," - &lt;font color='#728C00'&gt;&lt;em&gt;&lt;a href='http://www.shareasale.com/r.cfm?u=529909&amp;b=234786&amp;m=27601&amp;afftrack=&amp;urllink=www%2Eticketfly%2Ecom%2Fpurchase%2Fevent%2F"&amp;X865&amp;"' target='_blank'&gt;buy tickets&lt;/a&gt;&lt;/em&gt;&lt;/font&gt;")&amp;IF(ISBLANK(C865),"","&lt;/S&gt; &lt;b&gt;"&amp;C865&amp;"&lt;/b&gt;")&amp;"&lt;p&gt;")</f>
        <v>&amp;#149; Wednesday, 3 October 2018 - the Frights - &lt;b&gt;Hypochondriac Tour&lt;/b&gt;  - &lt;font color='#728C00'&gt;&lt;em&gt;&lt;a href='http://www.shareasale.com/r.cfm?u=529909&amp;b=234786&amp;m=27601&amp;afftrack=&amp;urllink=www%2Eticketfly%2Ecom%2Fpurchase%2Fevent%2F1717090' target='_blank'&gt;buy tickets&lt;/a&gt;&lt;/em&gt;&lt;/font&gt;&lt;p&gt;</v>
      </c>
      <c r="V865" s="95" t="str">
        <f t="shared" si="188"/>
        <v>&amp;#149; the Frights - &lt;b&gt;&lt;a href='rnrh.php' title='list by venue'&gt;Rock &amp; Roll Hotel&lt;/a&gt; (Hypochondriac Tour)&lt;/b&gt;  - &lt;font color='#005500'&gt;&lt;b&gt;NEW!&lt;/b&gt;&lt;/font&gt;&lt;br&gt;</v>
      </c>
      <c r="X865" s="9">
        <v>1717090</v>
      </c>
      <c r="AE865" s="92" t="str">
        <f t="shared" si="189"/>
        <v>Wednesday, 3 October 2018      [&lt;a name='20181003' href='#20181003'&gt;link to this day&lt;/a&gt;]</v>
      </c>
      <c r="AF865" s="96" t="str">
        <f t="shared" si="190"/>
        <v>&lt;a name='20181003'&gt;&lt;b&gt;Wednesday, 3 October 2018: the Frights - &lt;a href='rnrh.php' title='list by venue'&gt;Rock &amp; Roll Hotel&lt;/a&gt; (Hypochondriac Tour)&lt;/b&gt;&lt;/a&gt;&lt;br&gt;</v>
      </c>
      <c r="AG865" s="97">
        <f t="shared" si="191"/>
        <v>2018</v>
      </c>
      <c r="AH865" s="97">
        <f t="shared" si="192"/>
        <v>10</v>
      </c>
      <c r="AI865" s="97" t="str">
        <f t="shared" si="193"/>
        <v>03</v>
      </c>
      <c r="AJ865" s="97" t="str">
        <f t="shared" si="194"/>
        <v>20181003</v>
      </c>
    </row>
    <row r="866" spans="2:36" ht="12" customHeight="1" x14ac:dyDescent="0.15">
      <c r="D866" s="110">
        <v>43207</v>
      </c>
      <c r="E866" s="9" t="s">
        <v>795</v>
      </c>
      <c r="F866" s="86" t="str">
        <f t="shared" si="182"/>
        <v>Wednesday</v>
      </c>
      <c r="G866" s="91">
        <v>43376</v>
      </c>
      <c r="H866" s="92" t="str">
        <f>VLOOKUP(MONTH(G866),VLOOKUP!$W$1:$X$24,2)</f>
        <v>October</v>
      </c>
      <c r="I866" s="92" t="str">
        <f t="shared" si="183"/>
        <v>Wednesday, 3 October 2018</v>
      </c>
      <c r="J866" s="90" t="s">
        <v>2218</v>
      </c>
      <c r="L866" s="86" t="str">
        <f t="shared" si="184"/>
        <v>&lt;a href='anthem.php' title='list by venue'&gt;The Anthem&lt;/a&gt; [901 Wharf Street SW, Washington, DC]</v>
      </c>
      <c r="M866" s="86" t="str">
        <f t="shared" si="185"/>
        <v>Leon Bridges and Khruangbin</v>
      </c>
      <c r="N866" s="86" t="str">
        <f>VLOOKUP(J866,VLOOKUP!$A$2:$S$54,19,FALSE)&amp;J866&amp;"&lt;/a&gt; ["&amp;VLOOKUP(J866,VLOOKUP!$A$2:$S$54,3,FALSE)&amp;"]"</f>
        <v>&lt;a href='anthem.php' title='list by venue'&gt;The Anthem&lt;/a&gt; [901 Wharf Street SW, Washington, DC]</v>
      </c>
      <c r="O866" s="9" t="s">
        <v>2722</v>
      </c>
      <c r="P866" s="9" t="s">
        <v>1687</v>
      </c>
      <c r="S866" s="95" t="str">
        <f t="shared" si="186"/>
        <v>Leon Bridges</v>
      </c>
      <c r="T866" s="86" t="str">
        <f t="shared" si="187"/>
        <v>&amp;#149; Leon Bridges and Khruangbin - &lt;b&gt;&lt;a href='anthem.php' title='list by venue'&gt;The Anthem&lt;/a&gt; [901 Wharf Street SW, Washington, DC]&lt;/b&gt; &lt;br&gt;</v>
      </c>
      <c r="U866" s="112" t="str">
        <f>IF(ISBLANK(G866),"","&amp;#149; "&amp;IF(ISBLANK(C866),"","&lt;S&gt;")&amp;I866&amp;IF(ISBLANK(A866),""," - &lt;a href='recommended.php#"&amp;AJ866&amp;"'&gt;&lt;b&gt;&lt;em&gt;&lt;font color='#9C004D'&gt;RECOMMENDED&lt;/font&gt;&lt;/em&gt;&lt;/b&gt;&lt;/a&gt;")&amp;" - "&amp;M866&amp;IF(ISBLANK(K866),K866," - &lt;b&gt;"&amp;K866&amp;"&lt;/b&gt; ")&amp;IF(B866="Sold Out"," - &lt;font color='#000099'&gt;&lt;b&gt;&lt;I&gt;sold out&lt;/I&gt;&lt;/b&gt;&lt;/font&gt;"," - &lt;font color='#728C00'&gt;&lt;em&gt;&lt;a href='http://www.shareasale.com/r.cfm?u=529909&amp;b=234786&amp;m=27601&amp;afftrack=&amp;urllink=www%2Eticketfly%2Ecom%2Fpurchase%2Fevent%2F"&amp;X866&amp;"' target='_blank'&gt;buy tickets&lt;/a&gt;&lt;/em&gt;&lt;/font&gt;")&amp;IF(ISBLANK(C866),"","&lt;/S&gt; &lt;b&gt;"&amp;C866&amp;"&lt;/b&gt;")&amp;"&lt;p&gt;")</f>
        <v>&amp;#149; Wednesday, 3 October 2018 - Leon Bridges and Khruangbin - &lt;font color='#728C00'&gt;&lt;em&gt;&lt;a href='http://www.shareasale.com/r.cfm?u=529909&amp;b=234786&amp;m=27601&amp;afftrack=&amp;urllink=www%2Eticketfly%2Ecom%2Fpurchase%2Fevent%2F1669054' target='_blank'&gt;buy tickets&lt;/a&gt;&lt;/em&gt;&lt;/font&gt;&lt;p&gt;</v>
      </c>
      <c r="V866" s="95" t="str">
        <f t="shared" si="188"/>
        <v>&amp;#149; Leon Bridges and Khruangbin - &lt;b&gt;&lt;a href='anthem.php' title='list by venue'&gt;The Anthem&lt;/a&gt; [901 Wharf Street SW, Washington, DC]&lt;/b&gt;  - &lt;font color='#005500'&gt;&lt;b&gt;NEW!&lt;/b&gt;&lt;/font&gt;&lt;br&gt;</v>
      </c>
      <c r="X866" s="9">
        <v>1669054</v>
      </c>
      <c r="AE866" s="92" t="str">
        <f t="shared" si="189"/>
        <v>Wednesday, 3 October 2018      [&lt;a name='20181003' href='#20181003'&gt;link to this day&lt;/a&gt;]</v>
      </c>
      <c r="AF866" s="96" t="str">
        <f t="shared" si="190"/>
        <v>&lt;a name='20181003'&gt;&lt;b&gt;Wednesday, 3 October 2018: Leon Bridges and Khruangbin - &lt;a href='anthem.php' title='list by venue'&gt;The Anthem&lt;/a&gt; [901 Wharf Street SW, Washington, DC]&lt;/b&gt;&lt;/a&gt;&lt;br&gt;</v>
      </c>
      <c r="AG866" s="97">
        <f t="shared" si="191"/>
        <v>2018</v>
      </c>
      <c r="AH866" s="97">
        <f t="shared" si="192"/>
        <v>10</v>
      </c>
      <c r="AI866" s="97" t="str">
        <f t="shared" si="193"/>
        <v>03</v>
      </c>
      <c r="AJ866" s="97" t="str">
        <f t="shared" si="194"/>
        <v>20181003</v>
      </c>
    </row>
    <row r="867" spans="2:36" ht="12" customHeight="1" x14ac:dyDescent="0.15">
      <c r="D867" s="110">
        <v>43276</v>
      </c>
      <c r="E867" s="9" t="s">
        <v>795</v>
      </c>
      <c r="F867" s="86" t="str">
        <f t="shared" si="182"/>
        <v>Thursday</v>
      </c>
      <c r="G867" s="91">
        <v>43377</v>
      </c>
      <c r="H867" s="92" t="str">
        <f>VLOOKUP(MONTH(G867),VLOOKUP!$W$1:$X$24,2)</f>
        <v>October</v>
      </c>
      <c r="I867" s="92" t="str">
        <f t="shared" si="183"/>
        <v>Thursday, 4 October 2018</v>
      </c>
      <c r="J867" s="94" t="s">
        <v>212</v>
      </c>
      <c r="L867" s="86" t="str">
        <f t="shared" si="184"/>
        <v>&lt;a href='6thandi.php' title='list by venue'&gt;6th &amp; I&lt;/a&gt;</v>
      </c>
      <c r="M867" s="86" t="str">
        <f t="shared" si="185"/>
        <v>Brian Fallon (the Gaslight Anthem) &amp;amp; Craig Finn: Songs from the Hymnal</v>
      </c>
      <c r="N867" s="86" t="str">
        <f>VLOOKUP(J867,VLOOKUP!$A$2:$S$54,19,FALSE)&amp;J867&amp;"&lt;/a&gt;"</f>
        <v>&lt;a href='6thandi.php' title='list by venue'&gt;6th &amp; I&lt;/a&gt;</v>
      </c>
      <c r="O867" s="9" t="s">
        <v>3327</v>
      </c>
      <c r="S867" s="95" t="str">
        <f t="shared" si="186"/>
        <v>Brian Fallon (the Gaslight Anthem) &amp;amp; Craig Finn: Songs from the Hymnal</v>
      </c>
      <c r="T867" s="86" t="str">
        <f t="shared" si="187"/>
        <v>&amp;#149; Brian Fallon (the Gaslight Anthem) &amp;amp; Craig Finn: Songs from the Hymnal - &lt;b&gt;&lt;a href='6thandi.php' title='list by venue'&gt;6th &amp; I&lt;/a&gt;&lt;/b&gt; &lt;br&gt;</v>
      </c>
      <c r="U867" s="86" t="str">
        <f>IF(ISBLANK(G867),"","&amp;#149; "&amp;IF(ISBLANK(C867),"","&lt;S&gt;")&amp;I867&amp;IF(ISBLANK(A867),""," - &lt;a href='recommended.php#"&amp;AJ867&amp;"'&gt;&lt;b&gt;&lt;em&gt;&lt;font color='#9C004D'&gt;RECOMMENDED&lt;/font&gt;&lt;/em&gt;&lt;/b&gt;&lt;/a&gt;")&amp;" - "&amp;M867&amp;IF(ISBLANK(K867),K867," - &lt;b&gt;"&amp;K867&amp;"&lt;/b&gt; ")&amp;IF(B867="Sold Out"," - &lt;font color='#000099'&gt;&lt;b&gt;&lt;I&gt;sold out&lt;/I&gt;&lt;/b&gt;&lt;/font&gt;","")&amp;IF(ISBLANK(C867),"","&lt;/S&gt; &lt;b&gt;"&amp;C867&amp;"&lt;/b&gt;")&amp;"&lt;p&gt;")</f>
        <v>&amp;#149; Thursday, 4 October 2018 - Brian Fallon (the Gaslight Anthem) &amp;amp; Craig Finn: Songs from the Hymnal&lt;p&gt;</v>
      </c>
      <c r="V867" s="95" t="str">
        <f t="shared" si="188"/>
        <v>&amp;#149; Brian Fallon (the Gaslight Anthem) &amp;amp; Craig Finn: Songs from the Hymnal - &lt;b&gt;&lt;a href='6thandi.php' title='list by venue'&gt;6th &amp; I&lt;/a&gt;&lt;/b&gt;  - &lt;font color='#005500'&gt;&lt;b&gt;NEW!&lt;/b&gt;&lt;/font&gt;&lt;br&gt;</v>
      </c>
      <c r="W867" s="90" t="s">
        <v>221</v>
      </c>
      <c r="AE867" s="92" t="str">
        <f t="shared" si="189"/>
        <v>Thursday, 4 October 2018      [&lt;a name='20181004' href='#20181004'&gt;link to this day&lt;/a&gt;]</v>
      </c>
      <c r="AF867" s="96" t="str">
        <f t="shared" si="190"/>
        <v>&lt;a name='20181004'&gt;&lt;b&gt;Thursday, 4 October 2018: Brian Fallon (the Gaslight Anthem) &amp;amp; Craig Finn: Songs from the Hymnal - &lt;a href='6thandi.php' title='list by venue'&gt;6th &amp; I&lt;/a&gt;&lt;/b&gt;&lt;/a&gt;&lt;br&gt;</v>
      </c>
      <c r="AG867" s="97">
        <f t="shared" si="191"/>
        <v>2018</v>
      </c>
      <c r="AH867" s="97">
        <f t="shared" si="192"/>
        <v>10</v>
      </c>
      <c r="AI867" s="97" t="str">
        <f t="shared" si="193"/>
        <v>04</v>
      </c>
      <c r="AJ867" s="97" t="str">
        <f t="shared" si="194"/>
        <v>20181004</v>
      </c>
    </row>
    <row r="868" spans="2:36" ht="12" customHeight="1" x14ac:dyDescent="0.15">
      <c r="D868" s="110">
        <v>43223</v>
      </c>
      <c r="E868" s="9" t="s">
        <v>795</v>
      </c>
      <c r="F868" s="86" t="str">
        <f t="shared" si="182"/>
        <v>Thursday</v>
      </c>
      <c r="G868" s="91">
        <v>43377</v>
      </c>
      <c r="H868" s="92" t="str">
        <f>VLOOKUP(MONTH(G868),VLOOKUP!$W$1:$X$24,2)</f>
        <v>October</v>
      </c>
      <c r="I868" s="92" t="str">
        <f t="shared" si="183"/>
        <v>Thursday, 4 October 2018</v>
      </c>
      <c r="J868" s="90" t="s">
        <v>446</v>
      </c>
      <c r="L868" s="86" t="str">
        <f t="shared" si="184"/>
        <v>&lt;a href='birchmere.php' title='list by venue'&gt;Birchmere&lt;/a&gt;</v>
      </c>
      <c r="M868" s="86" t="str">
        <f t="shared" si="185"/>
        <v>the Steeldrivers with Kieran Kane &amp;amp; Rayna Gellert</v>
      </c>
      <c r="N868" s="86" t="str">
        <f>VLOOKUP(J868,VLOOKUP!$A$2:$S$54,19,FALSE)&amp;J868&amp;"&lt;/a&gt;"</f>
        <v>&lt;a href='birchmere.php' title='list by venue'&gt;Birchmere&lt;/a&gt;</v>
      </c>
      <c r="O868" s="9" t="s">
        <v>2942</v>
      </c>
      <c r="S868" s="95" t="str">
        <f t="shared" si="186"/>
        <v>Steeldrivers with Kieran Kane &amp;amp; Rayna Gellert</v>
      </c>
      <c r="T868" s="86" t="str">
        <f t="shared" si="187"/>
        <v>&amp;#149; the Steeldrivers with Kieran Kane &amp;amp; Rayna Gellert - &lt;b&gt;&lt;a href='birchmere.php' title='list by venue'&gt;Birchmere&lt;/a&gt;&lt;/b&gt; &lt;br&gt;</v>
      </c>
      <c r="U868" s="86" t="str">
        <f>IF(ISBLANK(G868),"","&amp;#149; "&amp;IF(ISBLANK(C868),"","&lt;S&gt;")&amp;I868&amp;IF(ISBLANK(A868),""," - &lt;a href='recommended.php#"&amp;AJ868&amp;"'&gt;&lt;b&gt;&lt;em&gt;&lt;font color='#9C004D'&gt;RECOMMENDED&lt;/font&gt;&lt;/em&gt;&lt;/b&gt;&lt;/a&gt;")&amp;" - "&amp;M868&amp;IF(ISBLANK(K868),K868," - &lt;b&gt;"&amp;K868&amp;"&lt;/b&gt; ")&amp;IF(B868="Sold Out"," - &lt;font color='#000099'&gt;&lt;b&gt;&lt;I&gt;sold out&lt;/I&gt;&lt;/b&gt;&lt;/font&gt;","")&amp;IF(ISBLANK(C868),"","&lt;/S&gt; &lt;b&gt;"&amp;C868&amp;"&lt;/b&gt;")&amp;"&lt;p&gt;")</f>
        <v>&amp;#149; Thursday, 4 October 2018 - the Steeldrivers with Kieran Kane &amp;amp; Rayna Gellert&lt;p&gt;</v>
      </c>
      <c r="V868" s="95" t="str">
        <f t="shared" si="188"/>
        <v>&amp;#149; the Steeldrivers with Kieran Kane &amp;amp; Rayna Gellert - &lt;b&gt;&lt;a href='birchmere.php' title='list by venue'&gt;Birchmere&lt;/a&gt;&lt;/b&gt;  - &lt;font color='#005500'&gt;&lt;b&gt;NEW!&lt;/b&gt;&lt;/font&gt;&lt;br&gt;</v>
      </c>
      <c r="W868" s="90" t="s">
        <v>488</v>
      </c>
      <c r="AE868" s="92" t="str">
        <f t="shared" si="189"/>
        <v>Thursday, 4 October 2018      [&lt;a name='20181004' href='#20181004'&gt;link to this day&lt;/a&gt;]</v>
      </c>
      <c r="AF868" s="96" t="str">
        <f t="shared" si="190"/>
        <v>&lt;a name='20181004'&gt;&lt;b&gt;Thursday, 4 October 2018: the Steeldrivers with Kieran Kane &amp;amp; Rayna Gellert - &lt;a href='birchmere.php' title='list by venue'&gt;Birchmere&lt;/a&gt;&lt;/b&gt;&lt;/a&gt;&lt;br&gt;</v>
      </c>
      <c r="AG868" s="97">
        <f t="shared" si="191"/>
        <v>2018</v>
      </c>
      <c r="AH868" s="97">
        <f t="shared" si="192"/>
        <v>10</v>
      </c>
      <c r="AI868" s="97" t="str">
        <f t="shared" si="193"/>
        <v>04</v>
      </c>
      <c r="AJ868" s="97" t="str">
        <f t="shared" si="194"/>
        <v>20181004</v>
      </c>
    </row>
    <row r="869" spans="2:36" ht="12" customHeight="1" x14ac:dyDescent="0.15">
      <c r="D869" s="110">
        <v>43276</v>
      </c>
      <c r="E869" s="9" t="s">
        <v>795</v>
      </c>
      <c r="F869" s="86" t="str">
        <f t="shared" si="182"/>
        <v>Thursday</v>
      </c>
      <c r="G869" s="91">
        <v>43377</v>
      </c>
      <c r="H869" s="92" t="str">
        <f>VLOOKUP(MONTH(G869),VLOOKUP!$W$1:$X$24,2)</f>
        <v>October</v>
      </c>
      <c r="I869" s="92" t="str">
        <f t="shared" si="183"/>
        <v>Thursday, 4 October 2018</v>
      </c>
      <c r="J869" s="90" t="s">
        <v>450</v>
      </c>
      <c r="L869" s="86" t="str">
        <f t="shared" si="184"/>
        <v>&lt;a href='fillmore.php' title='list by venue'&gt;Fillmore Silver Spring&lt;/a&gt;</v>
      </c>
      <c r="M869" s="86" t="str">
        <f t="shared" si="185"/>
        <v>Thrice</v>
      </c>
      <c r="N869" s="86" t="str">
        <f>VLOOKUP(J869,VLOOKUP!$A$2:$S$54,19,FALSE)&amp;J869&amp;"&lt;/a&gt;"</f>
        <v>&lt;a href='fillmore.php' title='list by venue'&gt;Fillmore Silver Spring&lt;/a&gt;</v>
      </c>
      <c r="O869" s="9" t="s">
        <v>2142</v>
      </c>
      <c r="S869" s="95" t="str">
        <f t="shared" si="186"/>
        <v>Thrice</v>
      </c>
      <c r="T869" s="86" t="str">
        <f t="shared" si="187"/>
        <v>&amp;#149; Thrice - &lt;b&gt;&lt;a href='fillmore.php' title='list by venue'&gt;Fillmore Silver Spring&lt;/a&gt;&lt;/b&gt; &lt;br&gt;</v>
      </c>
      <c r="U869" s="86" t="str">
        <f>IF(ISBLANK(G869),"","&amp;#149; "&amp;IF(ISBLANK(C869),"","&lt;S&gt;")&amp;I869&amp;IF(ISBLANK(A869),""," - &lt;a href='recommended.php#"&amp;AJ869&amp;"'&gt;&lt;b&gt;&lt;em&gt;&lt;font color='#9C004D'&gt;RECOMMENDED&lt;/font&gt;&lt;/em&gt;&lt;/b&gt;&lt;/a&gt;")&amp;" - "&amp;M869&amp;IF(ISBLANK(K869),K869," - &lt;b&gt;"&amp;K869&amp;"&lt;/b&gt; ")&amp;IF(B869="Sold Out"," - &lt;font color='#000099'&gt;&lt;b&gt;&lt;I&gt;sold out&lt;/I&gt;&lt;/b&gt;&lt;/font&gt;","")&amp;IF(ISBLANK(C869),"","&lt;/S&gt; &lt;b&gt;"&amp;C869&amp;"&lt;/b&gt;")&amp;"&lt;p&gt;")</f>
        <v>&amp;#149; Thursday, 4 October 2018 - Thrice&lt;p&gt;</v>
      </c>
      <c r="V869" s="95" t="str">
        <f t="shared" si="188"/>
        <v>&amp;#149; Thrice - &lt;b&gt;&lt;a href='fillmore.php' title='list by venue'&gt;Fillmore Silver Spring&lt;/a&gt;&lt;/b&gt;  - &lt;font color='#005500'&gt;&lt;b&gt;NEW!&lt;/b&gt;&lt;/font&gt;&lt;br&gt;</v>
      </c>
      <c r="AE869" s="92" t="str">
        <f t="shared" si="189"/>
        <v>Thursday, 4 October 2018      [&lt;a name='20181004' href='#20181004'&gt;link to this day&lt;/a&gt;]</v>
      </c>
      <c r="AF869" s="96" t="str">
        <f t="shared" si="190"/>
        <v>&lt;a name='20181004'&gt;&lt;b&gt;Thursday, 4 October 2018: Thrice - &lt;a href='fillmore.php' title='list by venue'&gt;Fillmore Silver Spring&lt;/a&gt;&lt;/b&gt;&lt;/a&gt;&lt;br&gt;</v>
      </c>
      <c r="AG869" s="97">
        <f t="shared" si="191"/>
        <v>2018</v>
      </c>
      <c r="AH869" s="97">
        <f t="shared" si="192"/>
        <v>10</v>
      </c>
      <c r="AI869" s="97" t="str">
        <f t="shared" si="193"/>
        <v>04</v>
      </c>
      <c r="AJ869" s="97" t="str">
        <f t="shared" si="194"/>
        <v>20181004</v>
      </c>
    </row>
    <row r="870" spans="2:36" ht="12" customHeight="1" x14ac:dyDescent="0.15">
      <c r="D870" s="110">
        <v>43276</v>
      </c>
      <c r="E870" s="9" t="s">
        <v>795</v>
      </c>
      <c r="F870" s="86" t="str">
        <f t="shared" si="182"/>
        <v>Thursday</v>
      </c>
      <c r="G870" s="91">
        <v>43377</v>
      </c>
      <c r="H870" s="92" t="str">
        <f>VLOOKUP(MONTH(G870),VLOOKUP!$W$1:$X$24,2)</f>
        <v>October</v>
      </c>
      <c r="I870" s="92" t="str">
        <f t="shared" si="183"/>
        <v>Thursday, 4 October 2018</v>
      </c>
      <c r="J870" s="90" t="s">
        <v>217</v>
      </c>
      <c r="L870" s="86" t="str">
        <f t="shared" si="184"/>
        <v>&lt;a href='jamminjava.php' title='list by venue'&gt;Jammin' Java&lt;/a&gt;</v>
      </c>
      <c r="M870" s="86" t="str">
        <f t="shared" si="185"/>
        <v>Darden Smith: Songs and Stories from The Habit of Noticing: Using Creativity to Make a Life (and a Living)</v>
      </c>
      <c r="N870" s="86" t="str">
        <f>VLOOKUP(J870,VLOOKUP!$A$2:$S$54,19,FALSE)&amp;J870&amp;"&lt;/a&gt;"</f>
        <v>&lt;a href='jamminjava.php' title='list by venue'&gt;Jammin' Java&lt;/a&gt;</v>
      </c>
      <c r="O870" s="9" t="s">
        <v>3278</v>
      </c>
      <c r="S870" s="95" t="str">
        <f t="shared" si="186"/>
        <v>Darden Smith: Songs and Stories from The Habit of Noticing: Using Creativity to Make a Life (and a Living)</v>
      </c>
      <c r="T870" s="86" t="str">
        <f t="shared" si="187"/>
        <v>&amp;#149; Darden Smith: Songs and Stories from The Habit of Noticing: Using Creativity to Make a Life (and a Living) - &lt;b&gt;&lt;a href='jamminjava.php' title='list by venue'&gt;Jammin' Java&lt;/a&gt;&lt;/b&gt; &lt;br&gt;</v>
      </c>
      <c r="U870" s="112" t="str">
        <f>IF(ISBLANK(G870),"","&amp;#149; "&amp;IF(ISBLANK(C870),"","&lt;S&gt;")&amp;I870&amp;IF(ISBLANK(A870),""," - &lt;a href='recommended.php#"&amp;AJ870&amp;"'&gt;&lt;b&gt;&lt;em&gt;&lt;font color='#9C004D'&gt;RECOMMENDED&lt;/font&gt;&lt;/em&gt;&lt;/b&gt;&lt;/a&gt;")&amp;" - "&amp;M870&amp;IF(ISBLANK(K870),K870," - &lt;b&gt;"&amp;K870&amp;"&lt;/b&gt; ")&amp;IF(B870="Sold Out"," - &lt;font color='#000099'&gt;&lt;b&gt;&lt;I&gt;sold out&lt;/I&gt;&lt;/b&gt;&lt;/font&gt;"," - &lt;font color='#728C00'&gt;&lt;em&gt;&lt;a href='http://www.shareasale.com/r.cfm?u=529909&amp;b=234786&amp;m=27601&amp;afftrack=&amp;urllink=www%2Eticketfly%2Ecom%2Fpurchase%2Fevent%2F"&amp;X870&amp;"' target='_blank'&gt;buy tickets&lt;/a&gt;&lt;/em&gt;&lt;/font&gt;")&amp;IF(ISBLANK(C870),"","&lt;/S&gt; &lt;b&gt;"&amp;C870&amp;"&lt;/b&gt;")&amp;"&lt;p&gt;")</f>
        <v>&amp;#149; Thursday, 4 October 2018 - Darden Smith: Songs and Stories from The Habit of Noticing: Using Creativity to Make a Life (and a Living) - &lt;font color='#728C00'&gt;&lt;em&gt;&lt;a href='http://www.shareasale.com/r.cfm?u=529909&amp;b=234786&amp;m=27601&amp;afftrack=&amp;urllink=www%2Eticketfly%2Ecom%2Fpurchase%2Fevent%2F1717256' target='_blank'&gt;buy tickets&lt;/a&gt;&lt;/em&gt;&lt;/font&gt;&lt;p&gt;</v>
      </c>
      <c r="V870" s="95" t="str">
        <f t="shared" si="188"/>
        <v>&amp;#149; Darden Smith: Songs and Stories from The Habit of Noticing: Using Creativity to Make a Life (and a Living) - &lt;b&gt;&lt;a href='jamminjava.php' title='list by venue'&gt;Jammin' Java&lt;/a&gt;&lt;/b&gt;  - &lt;font color='#005500'&gt;&lt;b&gt;NEW!&lt;/b&gt;&lt;/font&gt;&lt;br&gt;</v>
      </c>
      <c r="X870" s="9">
        <v>1717256</v>
      </c>
      <c r="AE870" s="92" t="str">
        <f t="shared" si="189"/>
        <v>Thursday, 4 October 2018      [&lt;a name='20181004' href='#20181004'&gt;link to this day&lt;/a&gt;]</v>
      </c>
      <c r="AF870" s="96" t="str">
        <f t="shared" si="190"/>
        <v>&lt;a name='20181004'&gt;&lt;b&gt;Thursday, 4 October 2018: Darden Smith: Songs and Stories from The Habit of Noticing: Using Creativity to Make a Life (and a Living) - &lt;a href='jamminjava.php' title='list by venue'&gt;Jammin' Java&lt;/a&gt;&lt;/b&gt;&lt;/a&gt;&lt;br&gt;</v>
      </c>
      <c r="AG870" s="97">
        <f t="shared" si="191"/>
        <v>2018</v>
      </c>
      <c r="AH870" s="97">
        <f t="shared" si="192"/>
        <v>10</v>
      </c>
      <c r="AI870" s="97" t="str">
        <f t="shared" si="193"/>
        <v>04</v>
      </c>
      <c r="AJ870" s="97" t="str">
        <f t="shared" si="194"/>
        <v>20181004</v>
      </c>
    </row>
    <row r="871" spans="2:36" ht="12" customHeight="1" x14ac:dyDescent="0.15">
      <c r="D871" s="110">
        <v>43276</v>
      </c>
      <c r="E871" s="9" t="s">
        <v>795</v>
      </c>
      <c r="F871" s="86" t="str">
        <f t="shared" si="182"/>
        <v>Thursday</v>
      </c>
      <c r="G871" s="91">
        <v>43377</v>
      </c>
      <c r="H871" s="92" t="str">
        <f>VLOOKUP(MONTH(G871),VLOOKUP!$W$1:$X$24,2)</f>
        <v>October</v>
      </c>
      <c r="I871" s="92" t="str">
        <f t="shared" si="183"/>
        <v>Thursday, 4 October 2018</v>
      </c>
      <c r="J871" s="90" t="s">
        <v>2218</v>
      </c>
      <c r="L871" s="86" t="str">
        <f t="shared" si="184"/>
        <v>&lt;a href='anthem.php' title='list by venue'&gt;The Anthem&lt;/a&gt; [901 Wharf Street SW, Washington, DC]</v>
      </c>
      <c r="M871" s="86" t="str">
        <f t="shared" si="185"/>
        <v>Troye Sivan, Kim Petras, and Leland</v>
      </c>
      <c r="N871" s="86" t="str">
        <f>VLOOKUP(J871,VLOOKUP!$A$2:$S$54,19,FALSE)&amp;J871&amp;"&lt;/a&gt; ["&amp;VLOOKUP(J871,VLOOKUP!$A$2:$S$54,3,FALSE)&amp;"]"</f>
        <v>&lt;a href='anthem.php' title='list by venue'&gt;The Anthem&lt;/a&gt; [901 Wharf Street SW, Washington, DC]</v>
      </c>
      <c r="O871" s="9" t="s">
        <v>3308</v>
      </c>
      <c r="P871" s="9" t="s">
        <v>3309</v>
      </c>
      <c r="Q871" s="9" t="s">
        <v>3310</v>
      </c>
      <c r="S871" s="95" t="str">
        <f t="shared" si="186"/>
        <v>Troye Sivan</v>
      </c>
      <c r="T871" s="86" t="str">
        <f t="shared" si="187"/>
        <v>&amp;#149; Troye Sivan, Kim Petras, and Leland - &lt;b&gt;&lt;a href='anthem.php' title='list by venue'&gt;The Anthem&lt;/a&gt; [901 Wharf Street SW, Washington, DC]&lt;/b&gt; &lt;br&gt;</v>
      </c>
      <c r="U871" s="112" t="str">
        <f>IF(ISBLANK(G871),"","&amp;#149; "&amp;IF(ISBLANK(C871),"","&lt;S&gt;")&amp;I871&amp;IF(ISBLANK(A871),""," - &lt;a href='recommended.php#"&amp;AJ871&amp;"'&gt;&lt;b&gt;&lt;em&gt;&lt;font color='#9C004D'&gt;RECOMMENDED&lt;/font&gt;&lt;/em&gt;&lt;/b&gt;&lt;/a&gt;")&amp;" - "&amp;M871&amp;IF(ISBLANK(K871),K871," - &lt;b&gt;"&amp;K871&amp;"&lt;/b&gt; ")&amp;IF(B871="Sold Out"," - &lt;font color='#000099'&gt;&lt;b&gt;&lt;I&gt;sold out&lt;/I&gt;&lt;/b&gt;&lt;/font&gt;"," - &lt;font color='#728C00'&gt;&lt;em&gt;&lt;a href='http://www.shareasale.com/r.cfm?u=529909&amp;b=234786&amp;m=27601&amp;afftrack=&amp;urllink=www%2Eticketfly%2Ecom%2Fpurchase%2Fevent%2F"&amp;X871&amp;"' target='_blank'&gt;buy tickets&lt;/a&gt;&lt;/em&gt;&lt;/font&gt;")&amp;IF(ISBLANK(C871),"","&lt;/S&gt; &lt;b&gt;"&amp;C871&amp;"&lt;/b&gt;")&amp;"&lt;p&gt;")</f>
        <v>&amp;#149; Thursday, 4 October 2018 - Troye Sivan, Kim Petras, and Leland - &lt;font color='#728C00'&gt;&lt;em&gt;&lt;a href='http://www.shareasale.com/r.cfm?u=529909&amp;b=234786&amp;m=27601&amp;afftrack=&amp;urllink=www%2Eticketfly%2Ecom%2Fpurchase%2Fevent%2F1709536' target='_blank'&gt;buy tickets&lt;/a&gt;&lt;/em&gt;&lt;/font&gt;&lt;p&gt;</v>
      </c>
      <c r="V871" s="95" t="str">
        <f t="shared" si="188"/>
        <v>&amp;#149; Troye Sivan, Kim Petras, and Leland - &lt;b&gt;&lt;a href='anthem.php' title='list by venue'&gt;The Anthem&lt;/a&gt; [901 Wharf Street SW, Washington, DC]&lt;/b&gt;  - &lt;font color='#005500'&gt;&lt;b&gt;NEW!&lt;/b&gt;&lt;/font&gt;&lt;br&gt;</v>
      </c>
      <c r="X871" s="9">
        <v>1709536</v>
      </c>
      <c r="AE871" s="92" t="str">
        <f t="shared" si="189"/>
        <v>Thursday, 4 October 2018      [&lt;a name='20181004' href='#20181004'&gt;link to this day&lt;/a&gt;]</v>
      </c>
      <c r="AF871" s="96" t="str">
        <f t="shared" si="190"/>
        <v>&lt;a name='20181004'&gt;&lt;b&gt;Thursday, 4 October 2018: Troye Sivan, Kim Petras, and Leland - &lt;a href='anthem.php' title='list by venue'&gt;The Anthem&lt;/a&gt; [901 Wharf Street SW, Washington, DC]&lt;/b&gt;&lt;/a&gt;&lt;br&gt;</v>
      </c>
      <c r="AG871" s="97">
        <f t="shared" si="191"/>
        <v>2018</v>
      </c>
      <c r="AH871" s="97">
        <f t="shared" si="192"/>
        <v>10</v>
      </c>
      <c r="AI871" s="97" t="str">
        <f t="shared" si="193"/>
        <v>04</v>
      </c>
      <c r="AJ871" s="97" t="str">
        <f t="shared" si="194"/>
        <v>20181004</v>
      </c>
    </row>
    <row r="872" spans="2:36" ht="12" customHeight="1" x14ac:dyDescent="0.15">
      <c r="D872" s="110">
        <v>43276</v>
      </c>
      <c r="E872" s="9" t="s">
        <v>795</v>
      </c>
      <c r="F872" s="86" t="str">
        <f t="shared" si="182"/>
        <v>Friday</v>
      </c>
      <c r="G872" s="91">
        <v>43378</v>
      </c>
      <c r="H872" s="92" t="str">
        <f>VLOOKUP(MONTH(G872),VLOOKUP!$W$1:$X$24,2)</f>
        <v>October</v>
      </c>
      <c r="I872" s="92" t="str">
        <f t="shared" si="183"/>
        <v>Friday, 5 October 2018</v>
      </c>
      <c r="J872" s="90" t="s">
        <v>1462</v>
      </c>
      <c r="L872" s="86" t="str">
        <f t="shared" si="184"/>
        <v>&lt;a href='amp.php' title='list by venue'&gt;AMP&lt;/a&gt;</v>
      </c>
      <c r="M872" s="86" t="str">
        <f t="shared" si="185"/>
        <v>Julia Nixon: the Songs of Burt Bacharach &amp;amp; Hal David</v>
      </c>
      <c r="N872" s="86" t="str">
        <f>VLOOKUP(J872,VLOOKUP!$A$2:$S$54,19,FALSE)&amp;J872&amp;"&lt;/a&gt;"</f>
        <v>&lt;a href='amp.php' title='list by venue'&gt;AMP&lt;/a&gt;</v>
      </c>
      <c r="O872" s="9" t="s">
        <v>3336</v>
      </c>
      <c r="S872" s="95" t="str">
        <f t="shared" si="186"/>
        <v>Julia Nixon: the Songs of Burt Bacharach &amp;amp; Hal David</v>
      </c>
      <c r="T872" s="86" t="str">
        <f t="shared" si="187"/>
        <v>&amp;#149; Julia Nixon: the Songs of Burt Bacharach &amp;amp; Hal David - &lt;b&gt;&lt;a href='amp.php' title='list by venue'&gt;AMP&lt;/a&gt;&lt;/b&gt; &lt;br&gt;</v>
      </c>
      <c r="U872" s="86" t="str">
        <f>IF(ISBLANK(G872),"","&amp;#149; "&amp;IF(ISBLANK(C872),"","&lt;S&gt;")&amp;I872&amp;IF(ISBLANK(A872),""," - &lt;a href='recommended.php#"&amp;AJ872&amp;"'&gt;&lt;b&gt;&lt;em&gt;&lt;font color='#9C004D'&gt;RECOMMENDED&lt;/font&gt;&lt;/em&gt;&lt;/b&gt;&lt;/a&gt;")&amp;" - "&amp;M872&amp;IF(ISBLANK(K872),K872," - &lt;b&gt;"&amp;K872&amp;"&lt;/b&gt; ")&amp;IF(B872="Sold Out"," - &lt;font color='#000099'&gt;&lt;b&gt;&lt;I&gt;sold out&lt;/I&gt;&lt;/b&gt;&lt;/font&gt;","")&amp;IF(ISBLANK(C872),"","&lt;/S&gt; &lt;b&gt;"&amp;C872&amp;"&lt;/b&gt;")&amp;"&lt;p&gt;")</f>
        <v>&amp;#149; Friday, 5 October 2018 - Julia Nixon: the Songs of Burt Bacharach &amp;amp; Hal David&lt;p&gt;</v>
      </c>
      <c r="V872" s="95" t="str">
        <f t="shared" si="188"/>
        <v>&amp;#149; Julia Nixon: the Songs of Burt Bacharach &amp;amp; Hal David - &lt;b&gt;&lt;a href='amp.php' title='list by venue'&gt;AMP&lt;/a&gt;&lt;/b&gt;  - &lt;font color='#005500'&gt;&lt;b&gt;NEW!&lt;/b&gt;&lt;/font&gt;&lt;br&gt;</v>
      </c>
      <c r="X872" s="99"/>
      <c r="Y872" s="99"/>
      <c r="AE872" s="92" t="str">
        <f t="shared" si="189"/>
        <v>Friday, 5 October 2018      [&lt;a name='20181005' href='#20181005'&gt;link to this day&lt;/a&gt;]</v>
      </c>
      <c r="AF872" s="96" t="str">
        <f t="shared" si="190"/>
        <v>&lt;a name='20181005'&gt;&lt;b&gt;Friday, 5 October 2018: Julia Nixon: the Songs of Burt Bacharach &amp;amp; Hal David - &lt;a href='amp.php' title='list by venue'&gt;AMP&lt;/a&gt;&lt;/b&gt;&lt;/a&gt;&lt;br&gt;</v>
      </c>
      <c r="AG872" s="97">
        <f t="shared" si="191"/>
        <v>2018</v>
      </c>
      <c r="AH872" s="97">
        <f t="shared" si="192"/>
        <v>10</v>
      </c>
      <c r="AI872" s="97" t="str">
        <f t="shared" si="193"/>
        <v>05</v>
      </c>
      <c r="AJ872" s="97" t="str">
        <f t="shared" si="194"/>
        <v>20181005</v>
      </c>
    </row>
    <row r="873" spans="2:36" ht="12" customHeight="1" x14ac:dyDescent="0.15">
      <c r="D873" s="110">
        <v>43223</v>
      </c>
      <c r="E873" s="9" t="s">
        <v>795</v>
      </c>
      <c r="F873" s="86" t="str">
        <f t="shared" si="182"/>
        <v>Friday</v>
      </c>
      <c r="G873" s="91">
        <v>43378</v>
      </c>
      <c r="H873" s="92" t="str">
        <f>VLOOKUP(MONTH(G873),VLOOKUP!$W$1:$X$24,2)</f>
        <v>October</v>
      </c>
      <c r="I873" s="92" t="str">
        <f t="shared" si="183"/>
        <v>Friday, 5 October 2018</v>
      </c>
      <c r="J873" s="90" t="s">
        <v>446</v>
      </c>
      <c r="L873" s="86" t="str">
        <f t="shared" si="184"/>
        <v>&lt;a href='birchmere.php' title='list by venue'&gt;Birchmere&lt;/a&gt;</v>
      </c>
      <c r="M873" s="86" t="str">
        <f t="shared" si="185"/>
        <v>the Steeldrivers with Kieran Kane &amp;amp; Rayna Gellert</v>
      </c>
      <c r="N873" s="86" t="str">
        <f>VLOOKUP(J873,VLOOKUP!$A$2:$S$54,19,FALSE)&amp;J873&amp;"&lt;/a&gt;"</f>
        <v>&lt;a href='birchmere.php' title='list by venue'&gt;Birchmere&lt;/a&gt;</v>
      </c>
      <c r="O873" s="9" t="s">
        <v>2942</v>
      </c>
      <c r="S873" s="95" t="str">
        <f t="shared" si="186"/>
        <v>Steeldrivers with Kieran Kane &amp;amp; Rayna Gellert</v>
      </c>
      <c r="T873" s="86" t="str">
        <f t="shared" si="187"/>
        <v>&amp;#149; the Steeldrivers with Kieran Kane &amp;amp; Rayna Gellert - &lt;b&gt;&lt;a href='birchmere.php' title='list by venue'&gt;Birchmere&lt;/a&gt;&lt;/b&gt; &lt;br&gt;</v>
      </c>
      <c r="U873" s="86" t="str">
        <f>IF(ISBLANK(G873),"","&amp;#149; "&amp;IF(ISBLANK(C873),"","&lt;S&gt;")&amp;I873&amp;IF(ISBLANK(A873),""," - &lt;a href='recommended.php#"&amp;AJ873&amp;"'&gt;&lt;b&gt;&lt;em&gt;&lt;font color='#9C004D'&gt;RECOMMENDED&lt;/font&gt;&lt;/em&gt;&lt;/b&gt;&lt;/a&gt;")&amp;" - "&amp;M873&amp;IF(ISBLANK(K873),K873," - &lt;b&gt;"&amp;K873&amp;"&lt;/b&gt; ")&amp;IF(B873="Sold Out"," - &lt;font color='#000099'&gt;&lt;b&gt;&lt;I&gt;sold out&lt;/I&gt;&lt;/b&gt;&lt;/font&gt;","")&amp;IF(ISBLANK(C873),"","&lt;/S&gt; &lt;b&gt;"&amp;C873&amp;"&lt;/b&gt;")&amp;"&lt;p&gt;")</f>
        <v>&amp;#149; Friday, 5 October 2018 - the Steeldrivers with Kieran Kane &amp;amp; Rayna Gellert&lt;p&gt;</v>
      </c>
      <c r="V873" s="95" t="str">
        <f t="shared" si="188"/>
        <v>&amp;#149; the Steeldrivers with Kieran Kane &amp;amp; Rayna Gellert - &lt;b&gt;&lt;a href='birchmere.php' title='list by venue'&gt;Birchmere&lt;/a&gt;&lt;/b&gt;  - &lt;font color='#005500'&gt;&lt;b&gt;NEW!&lt;/b&gt;&lt;/font&gt;&lt;br&gt;</v>
      </c>
      <c r="W873" s="90" t="s">
        <v>488</v>
      </c>
      <c r="AE873" s="92" t="str">
        <f t="shared" si="189"/>
        <v>Friday, 5 October 2018      [&lt;a name='20181005' href='#20181005'&gt;link to this day&lt;/a&gt;]</v>
      </c>
      <c r="AF873" s="96" t="str">
        <f t="shared" si="190"/>
        <v>&lt;a name='20181005'&gt;&lt;b&gt;Friday, 5 October 2018: the Steeldrivers with Kieran Kane &amp;amp; Rayna Gellert - &lt;a href='birchmere.php' title='list by venue'&gt;Birchmere&lt;/a&gt;&lt;/b&gt;&lt;/a&gt;&lt;br&gt;</v>
      </c>
      <c r="AG873" s="97">
        <f t="shared" si="191"/>
        <v>2018</v>
      </c>
      <c r="AH873" s="97">
        <f t="shared" si="192"/>
        <v>10</v>
      </c>
      <c r="AI873" s="97" t="str">
        <f t="shared" si="193"/>
        <v>05</v>
      </c>
      <c r="AJ873" s="97" t="str">
        <f t="shared" si="194"/>
        <v>20181005</v>
      </c>
    </row>
    <row r="874" spans="2:36" ht="12" customHeight="1" x14ac:dyDescent="0.15">
      <c r="D874" s="110">
        <v>43276</v>
      </c>
      <c r="E874" s="9" t="s">
        <v>795</v>
      </c>
      <c r="F874" s="86" t="str">
        <f t="shared" si="182"/>
        <v>Friday</v>
      </c>
      <c r="G874" s="91">
        <v>43378</v>
      </c>
      <c r="H874" s="92" t="str">
        <f>VLOOKUP(MONTH(G874),VLOOKUP!$W$1:$X$24,2)</f>
        <v>October</v>
      </c>
      <c r="I874" s="92" t="str">
        <f t="shared" si="183"/>
        <v>Friday, 5 October 2018</v>
      </c>
      <c r="J874" s="90" t="s">
        <v>217</v>
      </c>
      <c r="L874" s="86" t="str">
        <f t="shared" si="184"/>
        <v>&lt;a href='jamminjava.php' title='list by venue'&gt;Jammin' Java&lt;/a&gt;</v>
      </c>
      <c r="M874" s="86" t="str">
        <f t="shared" si="185"/>
        <v>Not Even and JC &amp;amp; Teddy D</v>
      </c>
      <c r="N874" s="86" t="str">
        <f>VLOOKUP(J874,VLOOKUP!$A$2:$S$54,19,FALSE)&amp;J874&amp;"&lt;/a&gt;"</f>
        <v>&lt;a href='jamminjava.php' title='list by venue'&gt;Jammin' Java&lt;/a&gt;</v>
      </c>
      <c r="O874" s="9" t="s">
        <v>3276</v>
      </c>
      <c r="P874" s="9" t="s">
        <v>3277</v>
      </c>
      <c r="S874" s="95" t="str">
        <f t="shared" si="186"/>
        <v>Not Even</v>
      </c>
      <c r="T874" s="86" t="str">
        <f t="shared" si="187"/>
        <v>&amp;#149; Not Even and JC &amp;amp; Teddy D - &lt;b&gt;&lt;a href='jamminjava.php' title='list by venue'&gt;Jammin' Java&lt;/a&gt;&lt;/b&gt; &lt;br&gt;</v>
      </c>
      <c r="U874" s="112" t="str">
        <f t="shared" ref="U874:U881" si="195">IF(ISBLANK(G874),"","&amp;#149; "&amp;IF(ISBLANK(C874),"","&lt;S&gt;")&amp;I874&amp;IF(ISBLANK(A874),""," - &lt;a href='recommended.php#"&amp;AJ874&amp;"'&gt;&lt;b&gt;&lt;em&gt;&lt;font color='#9C004D'&gt;RECOMMENDED&lt;/font&gt;&lt;/em&gt;&lt;/b&gt;&lt;/a&gt;")&amp;" - "&amp;M874&amp;IF(ISBLANK(K874),K874," - &lt;b&gt;"&amp;K874&amp;"&lt;/b&gt; ")&amp;IF(B874="Sold Out"," - &lt;font color='#000099'&gt;&lt;b&gt;&lt;I&gt;sold out&lt;/I&gt;&lt;/b&gt;&lt;/font&gt;"," - &lt;font color='#728C00'&gt;&lt;em&gt;&lt;a href='http://www.shareasale.com/r.cfm?u=529909&amp;b=234786&amp;m=27601&amp;afftrack=&amp;urllink=www%2Eticketfly%2Ecom%2Fpurchase%2Fevent%2F"&amp;X874&amp;"' target='_blank'&gt;buy tickets&lt;/a&gt;&lt;/em&gt;&lt;/font&gt;")&amp;IF(ISBLANK(C874),"","&lt;/S&gt; &lt;b&gt;"&amp;C874&amp;"&lt;/b&gt;")&amp;"&lt;p&gt;")</f>
        <v>&amp;#149; Friday, 5 October 2018 - Not Even and JC &amp;amp; Teddy D - &lt;font color='#728C00'&gt;&lt;em&gt;&lt;a href='http://www.shareasale.com/r.cfm?u=529909&amp;b=234786&amp;m=27601&amp;afftrack=&amp;urllink=www%2Eticketfly%2Ecom%2Fpurchase%2Fevent%2F1722143' target='_blank'&gt;buy tickets&lt;/a&gt;&lt;/em&gt;&lt;/font&gt;&lt;p&gt;</v>
      </c>
      <c r="V874" s="95" t="str">
        <f t="shared" si="188"/>
        <v>&amp;#149; Not Even and JC &amp;amp; Teddy D - &lt;b&gt;&lt;a href='jamminjava.php' title='list by venue'&gt;Jammin' Java&lt;/a&gt;&lt;/b&gt;  - &lt;font color='#005500'&gt;&lt;b&gt;NEW!&lt;/b&gt;&lt;/font&gt;&lt;br&gt;</v>
      </c>
      <c r="X874" s="9">
        <v>1722143</v>
      </c>
      <c r="AE874" s="92" t="str">
        <f t="shared" si="189"/>
        <v>Friday, 5 October 2018      [&lt;a name='20181005' href='#20181005'&gt;link to this day&lt;/a&gt;]</v>
      </c>
      <c r="AF874" s="96" t="str">
        <f t="shared" si="190"/>
        <v>&lt;a name='20181005'&gt;&lt;b&gt;Friday, 5 October 2018: Not Even and JC &amp;amp; Teddy D - &lt;a href='jamminjava.php' title='list by venue'&gt;Jammin' Java&lt;/a&gt;&lt;/b&gt;&lt;/a&gt;&lt;br&gt;</v>
      </c>
      <c r="AG874" s="97">
        <f t="shared" si="191"/>
        <v>2018</v>
      </c>
      <c r="AH874" s="97">
        <f t="shared" si="192"/>
        <v>10</v>
      </c>
      <c r="AI874" s="97" t="str">
        <f t="shared" si="193"/>
        <v>05</v>
      </c>
      <c r="AJ874" s="97" t="str">
        <f t="shared" si="194"/>
        <v>20181005</v>
      </c>
    </row>
    <row r="875" spans="2:36" ht="12" customHeight="1" x14ac:dyDescent="0.15">
      <c r="D875" s="110">
        <v>43276</v>
      </c>
      <c r="E875" s="9" t="s">
        <v>795</v>
      </c>
      <c r="F875" s="86" t="str">
        <f t="shared" si="182"/>
        <v>Friday</v>
      </c>
      <c r="G875" s="91">
        <v>43378</v>
      </c>
      <c r="H875" s="92" t="str">
        <f>VLOOKUP(MONTH(G875),VLOOKUP!$W$1:$X$24,2)</f>
        <v>October</v>
      </c>
      <c r="I875" s="92" t="str">
        <f t="shared" si="183"/>
        <v>Friday, 5 October 2018</v>
      </c>
      <c r="J875" s="94" t="s">
        <v>605</v>
      </c>
      <c r="K875" s="9" t="s">
        <v>3228</v>
      </c>
      <c r="L875" s="86" t="str">
        <f t="shared" si="184"/>
        <v>&lt;a href='rnrh.php' title='list by venue'&gt;Rock &amp; Roll Hotel&lt;/a&gt; (Furr 10th Anniversary Tour)</v>
      </c>
      <c r="M875" s="86" t="str">
        <f t="shared" si="185"/>
        <v>Blitzen Trapper</v>
      </c>
      <c r="N875" s="86" t="str">
        <f>VLOOKUP(J875,VLOOKUP!$A$2:$S$54,19,FALSE)&amp;J875&amp;"&lt;/a&gt;"</f>
        <v>&lt;a href='rnrh.php' title='list by venue'&gt;Rock &amp; Roll Hotel&lt;/a&gt;</v>
      </c>
      <c r="O875" s="9" t="s">
        <v>2356</v>
      </c>
      <c r="S875" s="95" t="str">
        <f t="shared" si="186"/>
        <v>Blitzen Trapper</v>
      </c>
      <c r="T875" s="86" t="str">
        <f t="shared" si="187"/>
        <v>&amp;#149; Blitzen Trapper - &lt;b&gt;&lt;a href='rnrh.php' title='list by venue'&gt;Rock &amp; Roll Hotel&lt;/a&gt; (Furr 10th Anniversary Tour)&lt;/b&gt; &lt;br&gt;</v>
      </c>
      <c r="U875" s="112" t="str">
        <f t="shared" si="195"/>
        <v>&amp;#149; Friday, 5 October 2018 - Blitzen Trapper - &lt;b&gt;Furr 10th Anniversary Tour&lt;/b&gt;  - &lt;font color='#728C00'&gt;&lt;em&gt;&lt;a href='http://www.shareasale.com/r.cfm?u=529909&amp;b=234786&amp;m=27601&amp;afftrack=&amp;urllink=www%2Eticketfly%2Ecom%2Fpurchase%2Fevent%2F1713898' target='_blank'&gt;buy tickets&lt;/a&gt;&lt;/em&gt;&lt;/font&gt;&lt;p&gt;</v>
      </c>
      <c r="V875" s="95" t="str">
        <f t="shared" si="188"/>
        <v>&amp;#149; Blitzen Trapper - &lt;b&gt;&lt;a href='rnrh.php' title='list by venue'&gt;Rock &amp; Roll Hotel&lt;/a&gt; (Furr 10th Anniversary Tour)&lt;/b&gt;  - &lt;font color='#005500'&gt;&lt;b&gt;NEW!&lt;/b&gt;&lt;/font&gt;&lt;br&gt;</v>
      </c>
      <c r="X875" s="9">
        <v>1713898</v>
      </c>
      <c r="AE875" s="92" t="str">
        <f t="shared" si="189"/>
        <v>Friday, 5 October 2018      [&lt;a name='20181005' href='#20181005'&gt;link to this day&lt;/a&gt;]</v>
      </c>
      <c r="AF875" s="96" t="str">
        <f t="shared" si="190"/>
        <v>&lt;a name='20181005'&gt;&lt;b&gt;Friday, 5 October 2018: Blitzen Trapper - &lt;a href='rnrh.php' title='list by venue'&gt;Rock &amp; Roll Hotel&lt;/a&gt; (Furr 10th Anniversary Tour)&lt;/b&gt;&lt;/a&gt;&lt;br&gt;</v>
      </c>
      <c r="AG875" s="97">
        <f t="shared" si="191"/>
        <v>2018</v>
      </c>
      <c r="AH875" s="97">
        <f t="shared" si="192"/>
        <v>10</v>
      </c>
      <c r="AI875" s="97" t="str">
        <f t="shared" si="193"/>
        <v>05</v>
      </c>
      <c r="AJ875" s="97" t="str">
        <f t="shared" si="194"/>
        <v>20181005</v>
      </c>
    </row>
    <row r="876" spans="2:36" ht="12" customHeight="1" x14ac:dyDescent="0.15">
      <c r="B876" s="9" t="s">
        <v>629</v>
      </c>
      <c r="F876" s="86" t="str">
        <f t="shared" si="182"/>
        <v>Friday</v>
      </c>
      <c r="G876" s="91">
        <v>43378</v>
      </c>
      <c r="H876" s="92" t="str">
        <f>VLOOKUP(MONTH(G876),VLOOKUP!$W$1:$X$24,2)</f>
        <v>October</v>
      </c>
      <c r="I876" s="92" t="str">
        <f t="shared" si="183"/>
        <v>Friday, 5 October 2018</v>
      </c>
      <c r="J876" s="90" t="s">
        <v>2218</v>
      </c>
      <c r="L876" s="86" t="str">
        <f t="shared" si="184"/>
        <v>&lt;a href='anthem.php' title='list by venue'&gt;The Anthem&lt;/a&gt; [901 Wharf Street SW, Washington, DC]</v>
      </c>
      <c r="M876" s="86" t="str">
        <f t="shared" si="185"/>
        <v>Florence + the Machine and Beth Ditto</v>
      </c>
      <c r="N876" s="86" t="str">
        <f>VLOOKUP(J876,VLOOKUP!$A$2:$S$54,19,FALSE)&amp;J876&amp;"&lt;/a&gt; ["&amp;VLOOKUP(J876,VLOOKUP!$A$2:$S$54,3,FALSE)&amp;"]"</f>
        <v>&lt;a href='anthem.php' title='list by venue'&gt;The Anthem&lt;/a&gt; [901 Wharf Street SW, Washington, DC]</v>
      </c>
      <c r="O876" s="9" t="s">
        <v>3311</v>
      </c>
      <c r="P876" s="9" t="s">
        <v>2161</v>
      </c>
      <c r="S876" s="95" t="str">
        <f t="shared" si="186"/>
        <v>Florence + the Machine</v>
      </c>
      <c r="T876" s="86" t="str">
        <f t="shared" si="187"/>
        <v>&amp;#149; Florence + the Machine and Beth Ditto - &lt;b&gt;&lt;a href='anthem.php' title='list by venue'&gt;The Anthem&lt;/a&gt; [901 Wharf Street SW, Washington, DC]&lt;/b&gt;  - &lt;font color='#000099'&gt;&lt;b&gt;&lt;I&gt;sold out&lt;/I&gt;&lt;/b&gt;&lt;/font&gt;&lt;br&gt;</v>
      </c>
      <c r="U876" s="112" t="str">
        <f t="shared" si="195"/>
        <v>&amp;#149; Friday, 5 October 2018 - Florence + the Machine and Beth Ditto - &lt;font color='#000099'&gt;&lt;b&gt;&lt;I&gt;sold out&lt;/I&gt;&lt;/b&gt;&lt;/font&gt;&lt;p&gt;</v>
      </c>
      <c r="V876" s="95" t="str">
        <f t="shared" si="188"/>
        <v>&amp;#149; Florence + the Machine and Beth Ditto - &lt;b&gt;&lt;a href='anthem.php' title='list by venue'&gt;The Anthem&lt;/a&gt; [901 Wharf Street SW, Washington, DC]&lt;/b&gt;  - &lt;font color='#000099'&gt;&lt;b&gt;&lt;I&gt;sold out&lt;/I&gt;&lt;/b&gt;&lt;/font&gt; - &lt;font color='#005500'&gt;&lt;b&gt;&lt;/b&gt;&lt;/font&gt;&lt;br&gt;</v>
      </c>
      <c r="X876" s="9">
        <v>1707433</v>
      </c>
      <c r="AE876" s="92" t="str">
        <f t="shared" si="189"/>
        <v>Friday, 5 October 2018      [&lt;a name='20181005' href='#20181005'&gt;link to this day&lt;/a&gt;]</v>
      </c>
      <c r="AF876" s="96" t="str">
        <f t="shared" si="190"/>
        <v>&lt;a name='20181005'&gt;&lt;b&gt;Friday, 5 October 2018: Florence + the Machine and Beth Ditto - &lt;a href='anthem.php' title='list by venue'&gt;The Anthem&lt;/a&gt; [901 Wharf Street SW, Washington, DC]&lt;/b&gt;&lt;/a&gt;&lt;br&gt;</v>
      </c>
      <c r="AG876" s="97">
        <f t="shared" si="191"/>
        <v>2018</v>
      </c>
      <c r="AH876" s="97">
        <f t="shared" si="192"/>
        <v>10</v>
      </c>
      <c r="AI876" s="97" t="str">
        <f t="shared" si="193"/>
        <v>05</v>
      </c>
      <c r="AJ876" s="97" t="str">
        <f t="shared" si="194"/>
        <v>20181005</v>
      </c>
    </row>
    <row r="877" spans="2:36" ht="12" customHeight="1" x14ac:dyDescent="0.15">
      <c r="D877" s="110">
        <v>43242</v>
      </c>
      <c r="E877" s="9" t="s">
        <v>795</v>
      </c>
      <c r="F877" s="86" t="str">
        <f t="shared" si="182"/>
        <v>Saturday</v>
      </c>
      <c r="G877" s="91">
        <v>43379</v>
      </c>
      <c r="H877" s="92" t="str">
        <f>VLOOKUP(MONTH(G877),VLOOKUP!$W$1:$X$24,2)</f>
        <v>October</v>
      </c>
      <c r="I877" s="92" t="str">
        <f t="shared" si="183"/>
        <v>Saturday, 6 October 2018</v>
      </c>
      <c r="J877" s="90" t="s">
        <v>258</v>
      </c>
      <c r="K877" s="9" t="s">
        <v>3099</v>
      </c>
      <c r="L877" s="86" t="str">
        <f t="shared" si="184"/>
        <v>&lt;a href='930.php' title='list by venue'&gt;9:30 Club&lt;/a&gt; (Walk Between Worlds Tour)</v>
      </c>
      <c r="M877" s="86" t="str">
        <f t="shared" si="185"/>
        <v>Simple Minds</v>
      </c>
      <c r="N877" s="86" t="str">
        <f>VLOOKUP(J877,VLOOKUP!$A$2:$S$54,19,FALSE)&amp;J877&amp;"&lt;/a&gt;"</f>
        <v>&lt;a href='930.php' title='list by venue'&gt;9:30 Club&lt;/a&gt;</v>
      </c>
      <c r="O877" s="9" t="s">
        <v>3100</v>
      </c>
      <c r="S877" s="95" t="str">
        <f t="shared" si="186"/>
        <v>Simple Minds</v>
      </c>
      <c r="T877" s="86" t="str">
        <f t="shared" si="187"/>
        <v>&amp;#149; Simple Minds - &lt;b&gt;&lt;a href='930.php' title='list by venue'&gt;9:30 Club&lt;/a&gt; (Walk Between Worlds Tour)&lt;/b&gt; &lt;br&gt;</v>
      </c>
      <c r="U877" s="112" t="str">
        <f t="shared" si="195"/>
        <v>&amp;#149; Saturday, 6 October 2018 - Simple Minds - &lt;b&gt;Walk Between Worlds Tour&lt;/b&gt;  - &lt;font color='#728C00'&gt;&lt;em&gt;&lt;a href='http://www.shareasale.com/r.cfm?u=529909&amp;b=234786&amp;m=27601&amp;afftrack=&amp;urllink=www%2Eticketfly%2Ecom%2Fpurchase%2Fevent%2F1680534' target='_blank'&gt;buy tickets&lt;/a&gt;&lt;/em&gt;&lt;/font&gt;&lt;p&gt;</v>
      </c>
      <c r="V877" s="95" t="str">
        <f t="shared" si="188"/>
        <v>&amp;#149; Simple Minds - &lt;b&gt;&lt;a href='930.php' title='list by venue'&gt;9:30 Club&lt;/a&gt; (Walk Between Worlds Tour)&lt;/b&gt;  - &lt;font color='#005500'&gt;&lt;b&gt;NEW!&lt;/b&gt;&lt;/font&gt;&lt;br&gt;</v>
      </c>
      <c r="W877" s="90" t="s">
        <v>221</v>
      </c>
      <c r="X877" s="90">
        <v>1680534</v>
      </c>
      <c r="AE877" s="92" t="str">
        <f t="shared" si="189"/>
        <v>Saturday, 6 October 2018      [&lt;a name='20181006' href='#20181006'&gt;link to this day&lt;/a&gt;]</v>
      </c>
      <c r="AF877" s="96" t="str">
        <f t="shared" si="190"/>
        <v>&lt;a name='20181006'&gt;&lt;b&gt;Saturday, 6 October 2018: Simple Minds - &lt;a href='930.php' title='list by venue'&gt;9:30 Club&lt;/a&gt; (Walk Between Worlds Tour)&lt;/b&gt;&lt;/a&gt;&lt;br&gt;</v>
      </c>
      <c r="AG877" s="97">
        <f t="shared" si="191"/>
        <v>2018</v>
      </c>
      <c r="AH877" s="97">
        <f t="shared" si="192"/>
        <v>10</v>
      </c>
      <c r="AI877" s="97" t="str">
        <f t="shared" si="193"/>
        <v>06</v>
      </c>
      <c r="AJ877" s="97" t="str">
        <f t="shared" si="194"/>
        <v>20181006</v>
      </c>
    </row>
    <row r="878" spans="2:36" ht="12" customHeight="1" x14ac:dyDescent="0.15">
      <c r="D878" s="110">
        <v>43276</v>
      </c>
      <c r="E878" s="9" t="s">
        <v>795</v>
      </c>
      <c r="F878" s="86" t="str">
        <f t="shared" si="182"/>
        <v>Saturday</v>
      </c>
      <c r="G878" s="91">
        <v>43379</v>
      </c>
      <c r="H878" s="92" t="str">
        <f>VLOOKUP(MONTH(G878),VLOOKUP!$W$1:$X$24,2)</f>
        <v>October</v>
      </c>
      <c r="I878" s="92" t="str">
        <f t="shared" si="183"/>
        <v>Saturday, 6 October 2018</v>
      </c>
      <c r="J878" s="90" t="s">
        <v>235</v>
      </c>
      <c r="K878" s="9" t="s">
        <v>321</v>
      </c>
      <c r="L878" s="86" t="str">
        <f t="shared" si="184"/>
        <v>&lt;a href='blackcat.php' title='list by venue'&gt;Black Cat&lt;/a&gt; (Mainstage)</v>
      </c>
      <c r="M878" s="86" t="str">
        <f t="shared" si="185"/>
        <v>King Khan &amp;amp; the Shrines and Gabriella Cohen</v>
      </c>
      <c r="N878" s="86" t="str">
        <f>VLOOKUP(J878,VLOOKUP!$A$2:$S$54,19,FALSE)&amp;J878&amp;"&lt;/a&gt;"</f>
        <v>&lt;a href='blackcat.php' title='list by venue'&gt;Black Cat&lt;/a&gt;</v>
      </c>
      <c r="O878" s="9" t="s">
        <v>3367</v>
      </c>
      <c r="P878" s="9" t="s">
        <v>3368</v>
      </c>
      <c r="S878" s="95" t="str">
        <f t="shared" si="186"/>
        <v>King Khan &amp;amp; the Shrines</v>
      </c>
      <c r="T878" s="86" t="str">
        <f t="shared" si="187"/>
        <v>&amp;#149; King Khan &amp;amp; the Shrines and Gabriella Cohen - &lt;b&gt;&lt;a href='blackcat.php' title='list by venue'&gt;Black Cat&lt;/a&gt; (Mainstage)&lt;/b&gt; &lt;br&gt;</v>
      </c>
      <c r="U878" s="112" t="str">
        <f t="shared" si="195"/>
        <v>&amp;#149; Saturday, 6 October 2018 - King Khan &amp;amp; the Shrines and Gabriella Cohen - &lt;b&gt;Mainstage&lt;/b&gt;  - &lt;font color='#728C00'&gt;&lt;em&gt;&lt;a href='http://www.shareasale.com/r.cfm?u=529909&amp;b=234786&amp;m=27601&amp;afftrack=&amp;urllink=www%2Eticketfly%2Ecom%2Fpurchase%2Fevent%2F1709162' target='_blank'&gt;buy tickets&lt;/a&gt;&lt;/em&gt;&lt;/font&gt;&lt;p&gt;</v>
      </c>
      <c r="V878" s="95" t="str">
        <f t="shared" si="188"/>
        <v>&amp;#149; King Khan &amp;amp; the Shrines and Gabriella Cohen - &lt;b&gt;&lt;a href='blackcat.php' title='list by venue'&gt;Black Cat&lt;/a&gt; (Mainstage)&lt;/b&gt;  - &lt;font color='#005500'&gt;&lt;b&gt;NEW!&lt;/b&gt;&lt;/font&gt;&lt;br&gt;</v>
      </c>
      <c r="W878" s="90" t="s">
        <v>221</v>
      </c>
      <c r="X878" s="4">
        <v>1709162</v>
      </c>
      <c r="AE878" s="92" t="str">
        <f t="shared" si="189"/>
        <v>Saturday, 6 October 2018      [&lt;a name='20181006' href='#20181006'&gt;link to this day&lt;/a&gt;]</v>
      </c>
      <c r="AF878" s="96" t="str">
        <f t="shared" si="190"/>
        <v>&lt;a name='20181006'&gt;&lt;b&gt;Saturday, 6 October 2018: King Khan &amp;amp; the Shrines and Gabriella Cohen - &lt;a href='blackcat.php' title='list by venue'&gt;Black Cat&lt;/a&gt; (Mainstage)&lt;/b&gt;&lt;/a&gt;&lt;br&gt;</v>
      </c>
      <c r="AG878" s="97">
        <f t="shared" si="191"/>
        <v>2018</v>
      </c>
      <c r="AH878" s="97">
        <f t="shared" si="192"/>
        <v>10</v>
      </c>
      <c r="AI878" s="97" t="str">
        <f t="shared" si="193"/>
        <v>06</v>
      </c>
      <c r="AJ878" s="97" t="str">
        <f t="shared" si="194"/>
        <v>20181006</v>
      </c>
    </row>
    <row r="879" spans="2:36" ht="12" customHeight="1" x14ac:dyDescent="0.15">
      <c r="D879" s="110">
        <v>43273</v>
      </c>
      <c r="E879" s="9" t="s">
        <v>795</v>
      </c>
      <c r="F879" s="86" t="str">
        <f t="shared" si="182"/>
        <v>Saturday</v>
      </c>
      <c r="G879" s="91">
        <v>43379</v>
      </c>
      <c r="H879" s="92" t="str">
        <f>VLOOKUP(MONTH(G879),VLOOKUP!$W$1:$X$24,2)</f>
        <v>October</v>
      </c>
      <c r="I879" s="92" t="str">
        <f t="shared" si="183"/>
        <v>Saturday, 6 October 2018</v>
      </c>
      <c r="J879" s="90" t="s">
        <v>484</v>
      </c>
      <c r="L879" s="86" t="str">
        <f t="shared" si="184"/>
        <v>&lt;a href='dc9.php' title='list by venue'&gt;DC9&lt;/a&gt;</v>
      </c>
      <c r="M879" s="86" t="str">
        <f t="shared" si="185"/>
        <v>Chelsea Cutler and Christian French</v>
      </c>
      <c r="N879" s="86" t="str">
        <f>VLOOKUP(J879,VLOOKUP!$A$2:$S$54,19,FALSE)&amp;J879&amp;"&lt;/a&gt;"</f>
        <v>&lt;a href='dc9.php' title='list by venue'&gt;DC9&lt;/a&gt;</v>
      </c>
      <c r="O879" s="4" t="s">
        <v>2392</v>
      </c>
      <c r="P879" s="4" t="s">
        <v>3196</v>
      </c>
      <c r="Q879" s="94"/>
      <c r="R879" s="94"/>
      <c r="S879" s="95" t="str">
        <f t="shared" si="186"/>
        <v>Chelsea Cutler</v>
      </c>
      <c r="T879" s="86" t="str">
        <f t="shared" si="187"/>
        <v>&amp;#149; Chelsea Cutler and Christian French - &lt;b&gt;&lt;a href='dc9.php' title='list by venue'&gt;DC9&lt;/a&gt;&lt;/b&gt; &lt;br&gt;</v>
      </c>
      <c r="U879" s="112" t="str">
        <f t="shared" si="195"/>
        <v>&amp;#149; Saturday, 6 October 2018 - Chelsea Cutler and Christian French - &lt;font color='#728C00'&gt;&lt;em&gt;&lt;a href='http://www.shareasale.com/r.cfm?u=529909&amp;b=234786&amp;m=27601&amp;afftrack=&amp;urllink=www%2Eticketfly%2Ecom%2Fpurchase%2Fevent%2F1711894' target='_blank'&gt;buy tickets&lt;/a&gt;&lt;/em&gt;&lt;/font&gt;&lt;p&gt;</v>
      </c>
      <c r="V879" s="95" t="str">
        <f t="shared" si="188"/>
        <v>&amp;#149; Chelsea Cutler and Christian French - &lt;b&gt;&lt;a href='dc9.php' title='list by venue'&gt;DC9&lt;/a&gt;&lt;/b&gt;  - &lt;font color='#005500'&gt;&lt;b&gt;NEW!&lt;/b&gt;&lt;/font&gt;&lt;br&gt;</v>
      </c>
      <c r="X879" s="9">
        <v>1711894</v>
      </c>
      <c r="AE879" s="92" t="str">
        <f t="shared" si="189"/>
        <v>Saturday, 6 October 2018      [&lt;a name='20181006' href='#20181006'&gt;link to this day&lt;/a&gt;]</v>
      </c>
      <c r="AF879" s="96" t="str">
        <f t="shared" si="190"/>
        <v>&lt;a name='20181006'&gt;&lt;b&gt;Saturday, 6 October 2018: Chelsea Cutler and Christian French - &lt;a href='dc9.php' title='list by venue'&gt;DC9&lt;/a&gt;&lt;/b&gt;&lt;/a&gt;&lt;br&gt;</v>
      </c>
      <c r="AG879" s="97">
        <f t="shared" si="191"/>
        <v>2018</v>
      </c>
      <c r="AH879" s="97">
        <f t="shared" si="192"/>
        <v>10</v>
      </c>
      <c r="AI879" s="97" t="str">
        <f t="shared" si="193"/>
        <v>06</v>
      </c>
      <c r="AJ879" s="97" t="str">
        <f t="shared" si="194"/>
        <v>20181006</v>
      </c>
    </row>
    <row r="880" spans="2:36" ht="12" customHeight="1" x14ac:dyDescent="0.15">
      <c r="D880" s="110">
        <v>43276</v>
      </c>
      <c r="E880" s="9" t="s">
        <v>795</v>
      </c>
      <c r="F880" s="86" t="str">
        <f t="shared" si="182"/>
        <v>Saturday</v>
      </c>
      <c r="G880" s="91">
        <v>43379</v>
      </c>
      <c r="H880" s="92" t="str">
        <f>VLOOKUP(MONTH(G880),VLOOKUP!$W$1:$X$24,2)</f>
        <v>October</v>
      </c>
      <c r="I880" s="92" t="str">
        <f t="shared" si="183"/>
        <v>Saturday, 6 October 2018</v>
      </c>
      <c r="J880" s="90" t="s">
        <v>217</v>
      </c>
      <c r="K880" s="9" t="s">
        <v>1899</v>
      </c>
      <c r="L880" s="86" t="str">
        <f t="shared" si="184"/>
        <v>&lt;a href='jamminjava.php' title='list by venue'&gt;Jammin' Java&lt;/a&gt; (1 PM Afternoon Show)</v>
      </c>
      <c r="M880" s="86" t="str">
        <f t="shared" si="185"/>
        <v>the Hot Lanes Big Band Presents the Original Music of Bobby Jasinski</v>
      </c>
      <c r="N880" s="86" t="str">
        <f>VLOOKUP(J880,VLOOKUP!$A$2:$S$54,19,FALSE)&amp;J880&amp;"&lt;/a&gt;"</f>
        <v>&lt;a href='jamminjava.php' title='list by venue'&gt;Jammin' Java&lt;/a&gt;</v>
      </c>
      <c r="O880" s="9" t="s">
        <v>3279</v>
      </c>
      <c r="S880" s="95" t="str">
        <f t="shared" si="186"/>
        <v>Hot Lanes Big Band Presents the Original Music of Bobby Jasinski</v>
      </c>
      <c r="T880" s="86" t="str">
        <f t="shared" si="187"/>
        <v>&amp;#149; the Hot Lanes Big Band Presents the Original Music of Bobby Jasinski - &lt;b&gt;&lt;a href='jamminjava.php' title='list by venue'&gt;Jammin' Java&lt;/a&gt; (1 PM Afternoon Show)&lt;/b&gt; &lt;br&gt;</v>
      </c>
      <c r="U880" s="112" t="str">
        <f t="shared" si="195"/>
        <v>&amp;#149; Saturday, 6 October 2018 - the Hot Lanes Big Band Presents the Original Music of Bobby Jasinski - &lt;b&gt;1 PM Afternoon Show&lt;/b&gt;  - &lt;font color='#728C00'&gt;&lt;em&gt;&lt;a href='http://www.shareasale.com/r.cfm?u=529909&amp;b=234786&amp;m=27601&amp;afftrack=&amp;urllink=www%2Eticketfly%2Ecom%2Fpurchase%2Fevent%2F1703286' target='_blank'&gt;buy tickets&lt;/a&gt;&lt;/em&gt;&lt;/font&gt;&lt;p&gt;</v>
      </c>
      <c r="V880" s="95" t="str">
        <f t="shared" si="188"/>
        <v>&amp;#149; the Hot Lanes Big Band Presents the Original Music of Bobby Jasinski - &lt;b&gt;&lt;a href='jamminjava.php' title='list by venue'&gt;Jammin' Java&lt;/a&gt; (1 PM Afternoon Show)&lt;/b&gt;  - &lt;font color='#005500'&gt;&lt;b&gt;NEW!&lt;/b&gt;&lt;/font&gt;&lt;br&gt;</v>
      </c>
      <c r="X880" s="9">
        <v>1703286</v>
      </c>
      <c r="AE880" s="92" t="str">
        <f t="shared" si="189"/>
        <v>Saturday, 6 October 2018      [&lt;a name='20181006' href='#20181006'&gt;link to this day&lt;/a&gt;]</v>
      </c>
      <c r="AF880" s="96" t="str">
        <f t="shared" si="190"/>
        <v>&lt;a name='20181006'&gt;&lt;b&gt;Saturday, 6 October 2018: the Hot Lanes Big Band Presents the Original Music of Bobby Jasinski - &lt;a href='jamminjava.php' title='list by venue'&gt;Jammin' Java&lt;/a&gt; (1 PM Afternoon Show)&lt;/b&gt;&lt;/a&gt;&lt;br&gt;</v>
      </c>
      <c r="AG880" s="97">
        <f t="shared" si="191"/>
        <v>2018</v>
      </c>
      <c r="AH880" s="97">
        <f t="shared" si="192"/>
        <v>10</v>
      </c>
      <c r="AI880" s="97" t="str">
        <f t="shared" si="193"/>
        <v>06</v>
      </c>
      <c r="AJ880" s="97" t="str">
        <f t="shared" si="194"/>
        <v>20181006</v>
      </c>
    </row>
    <row r="881" spans="3:36" ht="12" customHeight="1" x14ac:dyDescent="0.15">
      <c r="D881" s="110">
        <v>43276</v>
      </c>
      <c r="E881" s="9" t="s">
        <v>795</v>
      </c>
      <c r="F881" s="86" t="str">
        <f t="shared" si="182"/>
        <v>Saturday</v>
      </c>
      <c r="G881" s="91">
        <v>43379</v>
      </c>
      <c r="H881" s="92" t="str">
        <f>VLOOKUP(MONTH(G881),VLOOKUP!$W$1:$X$24,2)</f>
        <v>October</v>
      </c>
      <c r="I881" s="92" t="str">
        <f t="shared" si="183"/>
        <v>Saturday, 6 October 2018</v>
      </c>
      <c r="J881" s="90" t="s">
        <v>217</v>
      </c>
      <c r="L881" s="86" t="str">
        <f t="shared" si="184"/>
        <v>&lt;a href='jamminjava.php' title='list by venue'&gt;Jammin' Java&lt;/a&gt;</v>
      </c>
      <c r="M881" s="86" t="str">
        <f t="shared" si="185"/>
        <v>Nora Jane Struthers</v>
      </c>
      <c r="N881" s="86" t="str">
        <f>VLOOKUP(J881,VLOOKUP!$A$2:$S$54,19,FALSE)&amp;J881&amp;"&lt;/a&gt;"</f>
        <v>&lt;a href='jamminjava.php' title='list by venue'&gt;Jammin' Java&lt;/a&gt;</v>
      </c>
      <c r="O881" s="9" t="s">
        <v>2456</v>
      </c>
      <c r="S881" s="95" t="str">
        <f t="shared" si="186"/>
        <v>Nora Jane Struthers</v>
      </c>
      <c r="T881" s="86" t="str">
        <f t="shared" si="187"/>
        <v>&amp;#149; Nora Jane Struthers - &lt;b&gt;&lt;a href='jamminjava.php' title='list by venue'&gt;Jammin' Java&lt;/a&gt;&lt;/b&gt; &lt;br&gt;</v>
      </c>
      <c r="U881" s="112" t="str">
        <f t="shared" si="195"/>
        <v>&amp;#149; Saturday, 6 October 2018 - Nora Jane Struthers - &lt;font color='#728C00'&gt;&lt;em&gt;&lt;a href='http://www.shareasale.com/r.cfm?u=529909&amp;b=234786&amp;m=27601&amp;afftrack=&amp;urllink=www%2Eticketfly%2Ecom%2Fpurchase%2Fevent%2F1722333' target='_blank'&gt;buy tickets&lt;/a&gt;&lt;/em&gt;&lt;/font&gt;&lt;p&gt;</v>
      </c>
      <c r="V881" s="95" t="str">
        <f t="shared" si="188"/>
        <v>&amp;#149; Nora Jane Struthers - &lt;b&gt;&lt;a href='jamminjava.php' title='list by venue'&gt;Jammin' Java&lt;/a&gt;&lt;/b&gt;  - &lt;font color='#005500'&gt;&lt;b&gt;NEW!&lt;/b&gt;&lt;/font&gt;&lt;br&gt;</v>
      </c>
      <c r="X881" s="9">
        <v>1722333</v>
      </c>
      <c r="AE881" s="92" t="str">
        <f t="shared" si="189"/>
        <v>Saturday, 6 October 2018      [&lt;a name='20181006' href='#20181006'&gt;link to this day&lt;/a&gt;]</v>
      </c>
      <c r="AF881" s="96" t="str">
        <f t="shared" si="190"/>
        <v>&lt;a name='20181006'&gt;&lt;b&gt;Saturday, 6 October 2018: Nora Jane Struthers - &lt;a href='jamminjava.php' title='list by venue'&gt;Jammin' Java&lt;/a&gt;&lt;/b&gt;&lt;/a&gt;&lt;br&gt;</v>
      </c>
      <c r="AG881" s="97">
        <f t="shared" si="191"/>
        <v>2018</v>
      </c>
      <c r="AH881" s="97">
        <f t="shared" si="192"/>
        <v>10</v>
      </c>
      <c r="AI881" s="97" t="str">
        <f t="shared" si="193"/>
        <v>06</v>
      </c>
      <c r="AJ881" s="97" t="str">
        <f t="shared" si="194"/>
        <v>20181006</v>
      </c>
    </row>
    <row r="882" spans="3:36" ht="12" customHeight="1" x14ac:dyDescent="0.15">
      <c r="D882" s="110">
        <v>43137</v>
      </c>
      <c r="E882" s="9" t="s">
        <v>795</v>
      </c>
      <c r="F882" s="86" t="str">
        <f t="shared" si="182"/>
        <v>Saturday</v>
      </c>
      <c r="G882" s="166">
        <v>43379</v>
      </c>
      <c r="H882" s="92" t="str">
        <f>VLOOKUP(MONTH(G882),VLOOKUP!$W$1:$X$24,2)</f>
        <v>October</v>
      </c>
      <c r="I882" s="92" t="str">
        <f t="shared" si="183"/>
        <v>Saturday, 6 October 2018</v>
      </c>
      <c r="J882" s="94" t="s">
        <v>308</v>
      </c>
      <c r="K882" s="9" t="s">
        <v>2488</v>
      </c>
      <c r="L882" s="86" t="str">
        <f t="shared" si="184"/>
        <v>&lt;a href='jll.php' title='list by venue'&gt;Jiffy Lube Live&lt;/a&gt; (the 2018 Country Megaticket)</v>
      </c>
      <c r="M882" s="86" t="str">
        <f t="shared" si="185"/>
        <v>Lady Antebellum &amp;amp; Darius Rucker with Russell Dickerson</v>
      </c>
      <c r="N882" s="86" t="str">
        <f>VLOOKUP(J882,VLOOKUP!$A$2:$S$54,19,FALSE)&amp;J882&amp;"&lt;/a&gt;"</f>
        <v>&lt;a href='jll.php' title='list by venue'&gt;Jiffy Lube Live&lt;/a&gt;</v>
      </c>
      <c r="O882" s="9" t="s">
        <v>2492</v>
      </c>
      <c r="S882" s="95" t="str">
        <f t="shared" si="186"/>
        <v>Lady Antebellum &amp;amp; Darius Rucker with Russell Dickerson</v>
      </c>
      <c r="T882" s="86" t="str">
        <f t="shared" si="187"/>
        <v>&amp;#149; Lady Antebellum &amp;amp; Darius Rucker with Russell Dickerson - &lt;b&gt;&lt;a href='jll.php' title='list by venue'&gt;Jiffy Lube Live&lt;/a&gt; (the 2018 Country Megaticket)&lt;/b&gt; &lt;br&gt;</v>
      </c>
      <c r="U882" s="86" t="str">
        <f>IF(ISBLANK(G882),"","&amp;#149; "&amp;IF(ISBLANK(C882),"","&lt;S&gt;")&amp;I882&amp;IF(ISBLANK(A882),""," - &lt;a href='recommended.php#"&amp;AJ882&amp;"'&gt;&lt;b&gt;&lt;em&gt;&lt;font color='#9C004D'&gt;RECOMMENDED&lt;/font&gt;&lt;/em&gt;&lt;/b&gt;&lt;/a&gt;")&amp;" - "&amp;M882&amp;IF(ISBLANK(K882),K882," - &lt;b&gt;"&amp;K882&amp;"&lt;/b&gt; ")&amp;IF(B882="Sold Out"," - &lt;font color='#000099'&gt;&lt;b&gt;&lt;I&gt;sold out&lt;/I&gt;&lt;/b&gt;&lt;/font&gt;","")&amp;IF(ISBLANK(C882),"","&lt;/S&gt; &lt;b&gt;"&amp;C882&amp;"&lt;/b&gt;")&amp;"&lt;p&gt;")</f>
        <v>&amp;#149; Saturday, 6 October 2018 - Lady Antebellum &amp;amp; Darius Rucker with Russell Dickerson - &lt;b&gt;the 2018 Country Megaticket&lt;/b&gt; &lt;p&gt;</v>
      </c>
      <c r="V882" s="95" t="str">
        <f t="shared" si="188"/>
        <v>&amp;#149; Lady Antebellum &amp;amp; Darius Rucker with Russell Dickerson - &lt;b&gt;&lt;a href='jll.php' title='list by venue'&gt;Jiffy Lube Live&lt;/a&gt; (the 2018 Country Megaticket)&lt;/b&gt;  - &lt;font color='#005500'&gt;&lt;b&gt;NEW!&lt;/b&gt;&lt;/font&gt;&lt;br&gt;</v>
      </c>
      <c r="AE882" s="92" t="str">
        <f t="shared" si="189"/>
        <v>Saturday, 6 October 2018      [&lt;a name='20181006' href='#20181006'&gt;link to this day&lt;/a&gt;]</v>
      </c>
      <c r="AF882" s="96" t="str">
        <f t="shared" si="190"/>
        <v>&lt;a name='20181006'&gt;&lt;b&gt;Saturday, 6 October 2018: Lady Antebellum &amp;amp; Darius Rucker with Russell Dickerson - &lt;a href='jll.php' title='list by venue'&gt;Jiffy Lube Live&lt;/a&gt; (the 2018 Country Megaticket)&lt;/b&gt;&lt;/a&gt;&lt;br&gt;</v>
      </c>
      <c r="AG882" s="97">
        <f t="shared" si="191"/>
        <v>2018</v>
      </c>
      <c r="AH882" s="97">
        <f t="shared" si="192"/>
        <v>10</v>
      </c>
      <c r="AI882" s="97" t="str">
        <f t="shared" si="193"/>
        <v>06</v>
      </c>
      <c r="AJ882" s="97" t="str">
        <f t="shared" si="194"/>
        <v>20181006</v>
      </c>
    </row>
    <row r="883" spans="3:36" ht="12" customHeight="1" x14ac:dyDescent="0.15">
      <c r="D883" s="110">
        <v>43287</v>
      </c>
      <c r="E883" s="9" t="s">
        <v>795</v>
      </c>
      <c r="F883" s="86" t="str">
        <f t="shared" si="182"/>
        <v>Saturday</v>
      </c>
      <c r="G883" s="91">
        <v>43379</v>
      </c>
      <c r="H883" s="92" t="str">
        <f>VLOOKUP(MONTH(G883),VLOOKUP!$W$1:$X$24,2)</f>
        <v>October</v>
      </c>
      <c r="I883" s="92" t="str">
        <f t="shared" si="183"/>
        <v>Saturday, 6 October 2018</v>
      </c>
      <c r="J883" s="107" t="s">
        <v>647</v>
      </c>
      <c r="K883" s="106"/>
      <c r="L883" s="86" t="str">
        <f t="shared" si="184"/>
        <v>&lt;a href='metrogallery.php' title='list by venue'&gt;Metro Gallery (Baltimore)&lt;/a&gt;</v>
      </c>
      <c r="M883" s="86" t="str">
        <f t="shared" si="185"/>
        <v>the Frights and Hunny</v>
      </c>
      <c r="N883" s="86" t="str">
        <f>VLOOKUP(J883,VLOOKUP!$A$2:$S$54,19,FALSE)&amp;J883&amp;"&lt;/a&gt;"</f>
        <v>&lt;a href='metrogallery.php' title='list by venue'&gt;Metro Gallery (Baltimore)&lt;/a&gt;</v>
      </c>
      <c r="O883" s="3" t="s">
        <v>2206</v>
      </c>
      <c r="P883" s="3" t="s">
        <v>2252</v>
      </c>
      <c r="Q883" s="107"/>
      <c r="R883" s="107"/>
      <c r="S883" s="95" t="str">
        <f t="shared" si="186"/>
        <v>Frights</v>
      </c>
      <c r="T883" s="86" t="str">
        <f t="shared" si="187"/>
        <v>&amp;#149; the Frights and Hunny - &lt;b&gt;&lt;a href='metrogallery.php' title='list by venue'&gt;Metro Gallery (Baltimore)&lt;/a&gt;&lt;/b&gt; &lt;br&gt;</v>
      </c>
      <c r="U883" s="86" t="str">
        <f>IF(ISBLANK(G883),"","&amp;#149; "&amp;IF(ISBLANK(C883),"","&lt;S&gt;")&amp;I883&amp;IF(ISBLANK(A883),""," - &lt;a href='recommended.php#"&amp;AJ883&amp;"'&gt;&lt;b&gt;&lt;em&gt;&lt;font color='#9C004D'&gt;RECOMMENDED&lt;/font&gt;&lt;/em&gt;&lt;/b&gt;&lt;/a&gt;")&amp;" - "&amp;M883&amp;IF(ISBLANK(K883),K883," - &lt;b&gt;"&amp;K883&amp;"&lt;/b&gt; ")&amp;IF(B883="Sold Out"," - &lt;font color='#000099'&gt;&lt;b&gt;&lt;I&gt;sold out&lt;/I&gt;&lt;/b&gt;&lt;/font&gt;","")&amp;IF(ISBLANK(C883),"","&lt;/S&gt; &lt;b&gt;"&amp;C883&amp;"&lt;/b&gt;")&amp;"&lt;p&gt;")</f>
        <v>&amp;#149; Saturday, 6 October 2018 - the Frights and Hunny&lt;p&gt;</v>
      </c>
      <c r="V883" s="95" t="str">
        <f t="shared" si="188"/>
        <v>&amp;#149; the Frights and Hunny - &lt;b&gt;&lt;a href='metrogallery.php' title='list by venue'&gt;Metro Gallery (Baltimore)&lt;/a&gt;&lt;/b&gt;  - &lt;font color='#005500'&gt;&lt;b&gt;NEW!&lt;/b&gt;&lt;/font&gt;&lt;br&gt;</v>
      </c>
      <c r="AE883" s="92" t="str">
        <f t="shared" si="189"/>
        <v>Saturday, 6 October 2018      [&lt;a name='20181006' href='#20181006'&gt;link to this day&lt;/a&gt;]</v>
      </c>
      <c r="AF883" s="96" t="str">
        <f t="shared" si="190"/>
        <v>&lt;a name='20181006'&gt;&lt;b&gt;Saturday, 6 October 2018: the Frights and Hunny - &lt;a href='metrogallery.php' title='list by venue'&gt;Metro Gallery (Baltimore)&lt;/a&gt;&lt;/b&gt;&lt;/a&gt;&lt;br&gt;</v>
      </c>
      <c r="AG883" s="97">
        <f t="shared" si="191"/>
        <v>2018</v>
      </c>
      <c r="AH883" s="97">
        <f t="shared" si="192"/>
        <v>10</v>
      </c>
      <c r="AI883" s="97" t="str">
        <f t="shared" si="193"/>
        <v>06</v>
      </c>
      <c r="AJ883" s="97" t="str">
        <f t="shared" si="194"/>
        <v>20181006</v>
      </c>
    </row>
    <row r="884" spans="3:36" ht="12" customHeight="1" x14ac:dyDescent="0.15">
      <c r="C884" s="158"/>
      <c r="D884" s="110">
        <v>43102</v>
      </c>
      <c r="E884" s="9" t="s">
        <v>795</v>
      </c>
      <c r="F884" s="86" t="str">
        <f t="shared" si="182"/>
        <v>Saturday</v>
      </c>
      <c r="G884" s="91">
        <v>43379</v>
      </c>
      <c r="H884" s="92" t="str">
        <f>VLOOKUP(MONTH(G884),VLOOKUP!$W$1:$X$24,2)</f>
        <v>October</v>
      </c>
      <c r="I884" s="92" t="str">
        <f t="shared" si="183"/>
        <v>Saturday, 6 October 2018</v>
      </c>
      <c r="J884" s="106" t="s">
        <v>1914</v>
      </c>
      <c r="K884" s="106"/>
      <c r="L884" s="86" t="str">
        <f t="shared" si="184"/>
        <v>&lt;a href='ramsheadtavern.php' title='list by venue'&gt;Rams Head On Stage (Annapolis)&lt;/a&gt;</v>
      </c>
      <c r="M884" s="86" t="str">
        <f t="shared" si="185"/>
        <v>Martin Barre (of Jethro Tull)</v>
      </c>
      <c r="N884" s="86" t="str">
        <f>VLOOKUP(J884,VLOOKUP!$A$2:$S$54,19,FALSE)&amp;J884&amp;"&lt;/a&gt;"</f>
        <v>&lt;a href='ramsheadtavern.php' title='list by venue'&gt;Rams Head On Stage (Annapolis)&lt;/a&gt;</v>
      </c>
      <c r="O884" s="1" t="s">
        <v>1916</v>
      </c>
      <c r="P884" s="106"/>
      <c r="Q884" s="106"/>
      <c r="R884" s="106"/>
      <c r="S884" s="95" t="str">
        <f t="shared" si="186"/>
        <v>Martin Barre (of Jethro Tull)</v>
      </c>
      <c r="T884" s="86" t="str">
        <f t="shared" si="187"/>
        <v>&amp;#149; Martin Barre (of Jethro Tull) - &lt;b&gt;&lt;a href='ramsheadtavern.php' title='list by venue'&gt;Rams Head On Stage (Annapolis)&lt;/a&gt;&lt;/b&gt; &lt;br&gt;</v>
      </c>
      <c r="U884" s="86" t="str">
        <f>IF(ISBLANK(G884),"","&amp;#149; "&amp;IF(ISBLANK(C884),"","&lt;S&gt;")&amp;I884&amp;IF(ISBLANK(A884),""," - &lt;a href='recommended.php#"&amp;AJ884&amp;"'&gt;&lt;b&gt;&lt;em&gt;&lt;font color='#9C004D'&gt;RECOMMENDED&lt;/font&gt;&lt;/em&gt;&lt;/b&gt;&lt;/a&gt;")&amp;" - "&amp;M884&amp;IF(ISBLANK(K884),K884," - &lt;b&gt;"&amp;K884&amp;"&lt;/b&gt; ")&amp;IF(B884="Sold Out"," - &lt;font color='#000099'&gt;&lt;b&gt;&lt;I&gt;sold out&lt;/I&gt;&lt;/b&gt;&lt;/font&gt;","")&amp;IF(ISBLANK(C884),"","&lt;/S&gt; &lt;b&gt;"&amp;C884&amp;"&lt;/b&gt;")&amp;"&lt;p&gt;")</f>
        <v>&amp;#149; Saturday, 6 October 2018 - Martin Barre (of Jethro Tull)&lt;p&gt;</v>
      </c>
      <c r="V884" s="95" t="str">
        <f t="shared" si="188"/>
        <v>&amp;#149; Martin Barre (of Jethro Tull) - &lt;b&gt;&lt;a href='ramsheadtavern.php' title='list by venue'&gt;Rams Head On Stage (Annapolis)&lt;/a&gt;&lt;/b&gt;  - &lt;font color='#005500'&gt;&lt;b&gt;NEW!&lt;/b&gt;&lt;/font&gt;&lt;br&gt;</v>
      </c>
      <c r="AE884" s="92" t="str">
        <f t="shared" si="189"/>
        <v>Saturday, 6 October 2018      [&lt;a name='20181006' href='#20181006'&gt;link to this day&lt;/a&gt;]</v>
      </c>
      <c r="AF884" s="96" t="str">
        <f t="shared" si="190"/>
        <v>&lt;a name='20181006'&gt;&lt;b&gt;Saturday, 6 October 2018: Martin Barre (of Jethro Tull) - &lt;a href='ramsheadtavern.php' title='list by venue'&gt;Rams Head On Stage (Annapolis)&lt;/a&gt;&lt;/b&gt;&lt;/a&gt;&lt;br&gt;</v>
      </c>
      <c r="AG884" s="97">
        <f t="shared" si="191"/>
        <v>2018</v>
      </c>
      <c r="AH884" s="97">
        <f t="shared" si="192"/>
        <v>10</v>
      </c>
      <c r="AI884" s="97" t="str">
        <f t="shared" si="193"/>
        <v>06</v>
      </c>
      <c r="AJ884" s="97" t="str">
        <f t="shared" si="194"/>
        <v>20181006</v>
      </c>
    </row>
    <row r="885" spans="3:36" ht="12" customHeight="1" x14ac:dyDescent="0.15">
      <c r="D885" s="110">
        <v>43276</v>
      </c>
      <c r="E885" s="9" t="s">
        <v>795</v>
      </c>
      <c r="F885" s="86" t="str">
        <f t="shared" si="182"/>
        <v>Saturday</v>
      </c>
      <c r="G885" s="91">
        <v>43379</v>
      </c>
      <c r="H885" s="92" t="str">
        <f>VLOOKUP(MONTH(G885),VLOOKUP!$W$1:$X$24,2)</f>
        <v>October</v>
      </c>
      <c r="I885" s="92" t="str">
        <f t="shared" si="183"/>
        <v>Saturday, 6 October 2018</v>
      </c>
      <c r="J885" s="94" t="s">
        <v>605</v>
      </c>
      <c r="L885" s="86" t="str">
        <f t="shared" si="184"/>
        <v>&lt;a href='rnrh.php' title='list by venue'&gt;Rock &amp; Roll Hotel&lt;/a&gt;</v>
      </c>
      <c r="M885" s="86" t="str">
        <f t="shared" si="185"/>
        <v>Great Lake Swimmers</v>
      </c>
      <c r="N885" s="86" t="str">
        <f>VLOOKUP(J885,VLOOKUP!$A$2:$S$54,19,FALSE)&amp;J885&amp;"&lt;/a&gt;"</f>
        <v>&lt;a href='rnrh.php' title='list by venue'&gt;Rock &amp; Roll Hotel&lt;/a&gt;</v>
      </c>
      <c r="O885" s="9" t="s">
        <v>3227</v>
      </c>
      <c r="S885" s="95" t="str">
        <f t="shared" si="186"/>
        <v>Great Lake Swimmers</v>
      </c>
      <c r="T885" s="86" t="str">
        <f t="shared" si="187"/>
        <v>&amp;#149; Great Lake Swimmers - &lt;b&gt;&lt;a href='rnrh.php' title='list by venue'&gt;Rock &amp; Roll Hotel&lt;/a&gt;&lt;/b&gt; &lt;br&gt;</v>
      </c>
      <c r="U885" s="112" t="str">
        <f>IF(ISBLANK(G885),"","&amp;#149; "&amp;IF(ISBLANK(C885),"","&lt;S&gt;")&amp;I885&amp;IF(ISBLANK(A885),""," - &lt;a href='recommended.php#"&amp;AJ885&amp;"'&gt;&lt;b&gt;&lt;em&gt;&lt;font color='#9C004D'&gt;RECOMMENDED&lt;/font&gt;&lt;/em&gt;&lt;/b&gt;&lt;/a&gt;")&amp;" - "&amp;M885&amp;IF(ISBLANK(K885),K885," - &lt;b&gt;"&amp;K885&amp;"&lt;/b&gt; ")&amp;IF(B885="Sold Out"," - &lt;font color='#000099'&gt;&lt;b&gt;&lt;I&gt;sold out&lt;/I&gt;&lt;/b&gt;&lt;/font&gt;"," - &lt;font color='#728C00'&gt;&lt;em&gt;&lt;a href='http://www.shareasale.com/r.cfm?u=529909&amp;b=234786&amp;m=27601&amp;afftrack=&amp;urllink=www%2Eticketfly%2Ecom%2Fpurchase%2Fevent%2F"&amp;X885&amp;"' target='_blank'&gt;buy tickets&lt;/a&gt;&lt;/em&gt;&lt;/font&gt;")&amp;IF(ISBLANK(C885),"","&lt;/S&gt; &lt;b&gt;"&amp;C885&amp;"&lt;/b&gt;")&amp;"&lt;p&gt;")</f>
        <v>&amp;#149; Saturday, 6 October 2018 - Great Lake Swimmers - &lt;font color='#728C00'&gt;&lt;em&gt;&lt;a href='http://www.shareasale.com/r.cfm?u=529909&amp;b=234786&amp;m=27601&amp;afftrack=&amp;urllink=www%2Eticketfly%2Ecom%2Fpurchase%2Fevent%2F1705879' target='_blank'&gt;buy tickets&lt;/a&gt;&lt;/em&gt;&lt;/font&gt;&lt;p&gt;</v>
      </c>
      <c r="V885" s="95" t="str">
        <f t="shared" si="188"/>
        <v>&amp;#149; Great Lake Swimmers - &lt;b&gt;&lt;a href='rnrh.php' title='list by venue'&gt;Rock &amp; Roll Hotel&lt;/a&gt;&lt;/b&gt;  - &lt;font color='#005500'&gt;&lt;b&gt;NEW!&lt;/b&gt;&lt;/font&gt;&lt;br&gt;</v>
      </c>
      <c r="X885" s="9">
        <v>1705879</v>
      </c>
      <c r="AE885" s="92" t="str">
        <f t="shared" si="189"/>
        <v>Saturday, 6 October 2018      [&lt;a name='20181006' href='#20181006'&gt;link to this day&lt;/a&gt;]</v>
      </c>
      <c r="AF885" s="96" t="str">
        <f t="shared" si="190"/>
        <v>&lt;a name='20181006'&gt;&lt;b&gt;Saturday, 6 October 2018: Great Lake Swimmers - &lt;a href='rnrh.php' title='list by venue'&gt;Rock &amp; Roll Hotel&lt;/a&gt;&lt;/b&gt;&lt;/a&gt;&lt;br&gt;</v>
      </c>
      <c r="AG885" s="97">
        <f t="shared" si="191"/>
        <v>2018</v>
      </c>
      <c r="AH885" s="97">
        <f t="shared" si="192"/>
        <v>10</v>
      </c>
      <c r="AI885" s="97" t="str">
        <f t="shared" si="193"/>
        <v>06</v>
      </c>
      <c r="AJ885" s="97" t="str">
        <f t="shared" si="194"/>
        <v>20181006</v>
      </c>
    </row>
    <row r="886" spans="3:36" ht="12" customHeight="1" x14ac:dyDescent="0.15">
      <c r="D886" s="110">
        <v>43242</v>
      </c>
      <c r="E886" s="9" t="s">
        <v>795</v>
      </c>
      <c r="F886" s="86" t="str">
        <f t="shared" si="182"/>
        <v>Saturday</v>
      </c>
      <c r="G886" s="91">
        <v>43379</v>
      </c>
      <c r="H886" s="92" t="str">
        <f>VLOOKUP(MONTH(G886),VLOOKUP!$W$1:$X$24,2)</f>
        <v>October</v>
      </c>
      <c r="I886" s="92" t="str">
        <f t="shared" si="183"/>
        <v>Saturday, 6 October 2018</v>
      </c>
      <c r="J886" s="90" t="s">
        <v>439</v>
      </c>
      <c r="L886" s="86" t="str">
        <f t="shared" si="184"/>
        <v>&lt;a href='statethetre.php' title='list by venue'&gt;State Theatre&lt;/a&gt;</v>
      </c>
      <c r="M886" s="86" t="str">
        <f t="shared" si="185"/>
        <v>Rata Blanca</v>
      </c>
      <c r="N886" s="86" t="str">
        <f>VLOOKUP(J886,VLOOKUP!$A$2:$S$54,19,FALSE)&amp;J886&amp;"&lt;/a&gt;"</f>
        <v>&lt;a href='statethetre.php' title='list by venue'&gt;State Theatre&lt;/a&gt;</v>
      </c>
      <c r="O886" s="155" t="s">
        <v>2286</v>
      </c>
      <c r="S886" s="95" t="str">
        <f t="shared" si="186"/>
        <v>Rata Blanca</v>
      </c>
      <c r="T886" s="86" t="str">
        <f t="shared" si="187"/>
        <v>&amp;#149; Rata Blanca - &lt;b&gt;&lt;a href='statethetre.php' title='list by venue'&gt;State Theatre&lt;/a&gt;&lt;/b&gt; &lt;br&gt;</v>
      </c>
      <c r="U886" s="86" t="str">
        <f>IF(ISBLANK(G886),"","&amp;#149; "&amp;IF(ISBLANK(C886),"","&lt;S&gt;")&amp;I886&amp;IF(ISBLANK(A886),""," - &lt;a href='recommended.php#"&amp;AJ886&amp;"'&gt;&lt;b&gt;&lt;em&gt;&lt;font color='#9C004D'&gt;RECOMMENDED&lt;/font&gt;&lt;/em&gt;&lt;/b&gt;&lt;/a&gt;")&amp;" - "&amp;M886&amp;IF(ISBLANK(K886),K886," - &lt;b&gt;"&amp;K886&amp;"&lt;/b&gt; ")&amp;IF(B886="Sold Out"," - &lt;font color='#000099'&gt;&lt;b&gt;&lt;I&gt;sold out&lt;/I&gt;&lt;/b&gt;&lt;/font&gt;","")&amp;IF(ISBLANK(C886),"","&lt;/S&gt; &lt;b&gt;"&amp;C886&amp;"&lt;/b&gt;")&amp;"&lt;p&gt;")</f>
        <v>&amp;#149; Saturday, 6 October 2018 - Rata Blanca&lt;p&gt;</v>
      </c>
      <c r="V886" s="95" t="str">
        <f t="shared" si="188"/>
        <v>&amp;#149; Rata Blanca - &lt;b&gt;&lt;a href='statethetre.php' title='list by venue'&gt;State Theatre&lt;/a&gt;&lt;/b&gt;  - &lt;font color='#005500'&gt;&lt;b&gt;NEW!&lt;/b&gt;&lt;/font&gt;&lt;br&gt;</v>
      </c>
      <c r="AE886" s="92" t="str">
        <f t="shared" si="189"/>
        <v>Saturday, 6 October 2018      [&lt;a name='20181006' href='#20181006'&gt;link to this day&lt;/a&gt;]</v>
      </c>
      <c r="AF886" s="96" t="str">
        <f t="shared" si="190"/>
        <v>&lt;a name='20181006'&gt;&lt;b&gt;Saturday, 6 October 2018: Rata Blanca - &lt;a href='statethetre.php' title='list by venue'&gt;State Theatre&lt;/a&gt;&lt;/b&gt;&lt;/a&gt;&lt;br&gt;</v>
      </c>
      <c r="AG886" s="97">
        <f t="shared" si="191"/>
        <v>2018</v>
      </c>
      <c r="AH886" s="97">
        <f t="shared" si="192"/>
        <v>10</v>
      </c>
      <c r="AI886" s="97" t="str">
        <f t="shared" si="193"/>
        <v>06</v>
      </c>
      <c r="AJ886" s="97" t="str">
        <f t="shared" si="194"/>
        <v>20181006</v>
      </c>
    </row>
    <row r="887" spans="3:36" ht="12" customHeight="1" x14ac:dyDescent="0.15">
      <c r="D887" s="110">
        <v>43217</v>
      </c>
      <c r="E887" s="9" t="s">
        <v>795</v>
      </c>
      <c r="F887" s="86" t="str">
        <f t="shared" si="182"/>
        <v>Saturday</v>
      </c>
      <c r="G887" s="91">
        <v>43379</v>
      </c>
      <c r="H887" s="92" t="str">
        <f>VLOOKUP(MONTH(G887),VLOOKUP!$W$1:$X$24,2)</f>
        <v>October</v>
      </c>
      <c r="I887" s="92" t="str">
        <f t="shared" si="183"/>
        <v>Saturday, 6 October 2018</v>
      </c>
      <c r="J887" s="90" t="s">
        <v>654</v>
      </c>
      <c r="K887" s="9" t="s">
        <v>375</v>
      </c>
      <c r="L887" s="86" t="str">
        <f t="shared" si="184"/>
        <v>&lt;a href='strathmore.php' title='list by venue'&gt;Strathmore&lt;/a&gt; (Music Center)</v>
      </c>
      <c r="M887" s="86" t="str">
        <f t="shared" si="185"/>
        <v>Pat Metheny</v>
      </c>
      <c r="N887" s="86" t="str">
        <f>VLOOKUP(J887,VLOOKUP!$A$2:$S$54,19,FALSE)&amp;J887&amp;"&lt;/a&gt;"</f>
        <v>&lt;a href='strathmore.php' title='list by venue'&gt;Strathmore&lt;/a&gt;</v>
      </c>
      <c r="O887" s="9" t="s">
        <v>1794</v>
      </c>
      <c r="S887" s="95" t="str">
        <f t="shared" si="186"/>
        <v>Pat Metheny</v>
      </c>
      <c r="T887" s="86" t="str">
        <f t="shared" si="187"/>
        <v>&amp;#149; Pat Metheny - &lt;b&gt;&lt;a href='strathmore.php' title='list by venue'&gt;Strathmore&lt;/a&gt; (Music Center)&lt;/b&gt; &lt;br&gt;</v>
      </c>
      <c r="U887" s="86" t="str">
        <f>IF(ISBLANK(G887),"","&amp;#149; "&amp;IF(ISBLANK(C887),"","&lt;S&gt;")&amp;I887&amp;IF(ISBLANK(A887),""," - &lt;a href='recommended.php#"&amp;AJ887&amp;"'&gt;&lt;b&gt;&lt;em&gt;&lt;font color='#9C004D'&gt;RECOMMENDED&lt;/font&gt;&lt;/em&gt;&lt;/b&gt;&lt;/a&gt;")&amp;" - "&amp;M887&amp;IF(ISBLANK(K887),K887," - &lt;b&gt;"&amp;K887&amp;"&lt;/b&gt; ")&amp;IF(B887="Sold Out"," - &lt;font color='#000099'&gt;&lt;b&gt;&lt;I&gt;sold out&lt;/I&gt;&lt;/b&gt;&lt;/font&gt;","")&amp;IF(ISBLANK(C887),"","&lt;/S&gt; &lt;b&gt;"&amp;C887&amp;"&lt;/b&gt;")&amp;"&lt;p&gt;")</f>
        <v>&amp;#149; Saturday, 6 October 2018 - Pat Metheny - &lt;b&gt;Music Center&lt;/b&gt; &lt;p&gt;</v>
      </c>
      <c r="V887" s="95" t="str">
        <f t="shared" si="188"/>
        <v>&amp;#149; Pat Metheny - &lt;b&gt;&lt;a href='strathmore.php' title='list by venue'&gt;Strathmore&lt;/a&gt; (Music Center)&lt;/b&gt;  - &lt;font color='#005500'&gt;&lt;b&gt;NEW!&lt;/b&gt;&lt;/font&gt;&lt;br&gt;</v>
      </c>
      <c r="AE887" s="92" t="str">
        <f t="shared" si="189"/>
        <v>Saturday, 6 October 2018      [&lt;a name='20181006' href='#20181006'&gt;link to this day&lt;/a&gt;]</v>
      </c>
      <c r="AF887" s="96" t="str">
        <f t="shared" si="190"/>
        <v>&lt;a name='20181006'&gt;&lt;b&gt;Saturday, 6 October 2018: Pat Metheny - &lt;a href='strathmore.php' title='list by venue'&gt;Strathmore&lt;/a&gt; (Music Center)&lt;/b&gt;&lt;/a&gt;&lt;br&gt;</v>
      </c>
      <c r="AG887" s="97">
        <f t="shared" si="191"/>
        <v>2018</v>
      </c>
      <c r="AH887" s="97">
        <f t="shared" si="192"/>
        <v>10</v>
      </c>
      <c r="AI887" s="97" t="str">
        <f t="shared" si="193"/>
        <v>06</v>
      </c>
      <c r="AJ887" s="97" t="str">
        <f t="shared" si="194"/>
        <v>20181006</v>
      </c>
    </row>
    <row r="888" spans="3:36" ht="12" customHeight="1" x14ac:dyDescent="0.15">
      <c r="D888" s="110">
        <v>43276</v>
      </c>
      <c r="E888" s="9" t="s">
        <v>795</v>
      </c>
      <c r="F888" s="86" t="str">
        <f t="shared" si="182"/>
        <v>Saturday</v>
      </c>
      <c r="G888" s="91">
        <v>43379</v>
      </c>
      <c r="H888" s="92" t="str">
        <f>VLOOKUP(MONTH(G888),VLOOKUP!$W$1:$X$24,2)</f>
        <v>October</v>
      </c>
      <c r="I888" s="92" t="str">
        <f t="shared" si="183"/>
        <v>Saturday, 6 October 2018</v>
      </c>
      <c r="J888" s="90" t="s">
        <v>2218</v>
      </c>
      <c r="L888" s="86" t="str">
        <f t="shared" si="184"/>
        <v>&lt;a href='anthem.php' title='list by venue'&gt;The Anthem&lt;/a&gt; [901 Wharf Street SW, Washington, DC]</v>
      </c>
      <c r="M888" s="86" t="str">
        <f t="shared" si="185"/>
        <v>Florence + the Machine and Beth Ditto</v>
      </c>
      <c r="N888" s="86" t="str">
        <f>VLOOKUP(J888,VLOOKUP!$A$2:$S$54,19,FALSE)&amp;J888&amp;"&lt;/a&gt; ["&amp;VLOOKUP(J888,VLOOKUP!$A$2:$S$54,3,FALSE)&amp;"]"</f>
        <v>&lt;a href='anthem.php' title='list by venue'&gt;The Anthem&lt;/a&gt; [901 Wharf Street SW, Washington, DC]</v>
      </c>
      <c r="O888" s="16" t="s">
        <v>3311</v>
      </c>
      <c r="P888" s="9" t="s">
        <v>2161</v>
      </c>
      <c r="S888" s="95" t="str">
        <f t="shared" si="186"/>
        <v>Florence + the Machine</v>
      </c>
      <c r="T888" s="86" t="str">
        <f t="shared" si="187"/>
        <v>&amp;#149; Florence + the Machine and Beth Ditto - &lt;b&gt;&lt;a href='anthem.php' title='list by venue'&gt;The Anthem&lt;/a&gt; [901 Wharf Street SW, Washington, DC]&lt;/b&gt; &lt;br&gt;</v>
      </c>
      <c r="U888" s="112" t="str">
        <f>IF(ISBLANK(G888),"","&amp;#149; "&amp;IF(ISBLANK(C888),"","&lt;S&gt;")&amp;I888&amp;IF(ISBLANK(A888),""," - &lt;a href='recommended.php#"&amp;AJ888&amp;"'&gt;&lt;b&gt;&lt;em&gt;&lt;font color='#9C004D'&gt;RECOMMENDED&lt;/font&gt;&lt;/em&gt;&lt;/b&gt;&lt;/a&gt;")&amp;" - "&amp;M888&amp;IF(ISBLANK(K888),K888," - &lt;b&gt;"&amp;K888&amp;"&lt;/b&gt; ")&amp;IF(B888="Sold Out"," - &lt;font color='#000099'&gt;&lt;b&gt;&lt;I&gt;sold out&lt;/I&gt;&lt;/b&gt;&lt;/font&gt;"," - &lt;font color='#728C00'&gt;&lt;em&gt;&lt;a href='http://www.shareasale.com/r.cfm?u=529909&amp;b=234786&amp;m=27601&amp;afftrack=&amp;urllink=www%2Eticketfly%2Ecom%2Fpurchase%2Fevent%2F"&amp;X888&amp;"' target='_blank'&gt;buy tickets&lt;/a&gt;&lt;/em&gt;&lt;/font&gt;")&amp;IF(ISBLANK(C888),"","&lt;/S&gt; &lt;b&gt;"&amp;C888&amp;"&lt;/b&gt;")&amp;"&lt;p&gt;")</f>
        <v>&amp;#149; Saturday, 6 October 2018 - Florence + the Machine and Beth Ditto - &lt;font color='#728C00'&gt;&lt;em&gt;&lt;a href='http://www.shareasale.com/r.cfm?u=529909&amp;b=234786&amp;m=27601&amp;afftrack=&amp;urllink=www%2Eticketfly%2Ecom%2Fpurchase%2Fevent%2F1709938' target='_blank'&gt;buy tickets&lt;/a&gt;&lt;/em&gt;&lt;/font&gt;&lt;p&gt;</v>
      </c>
      <c r="V888" s="95" t="str">
        <f t="shared" si="188"/>
        <v>&amp;#149; Florence + the Machine and Beth Ditto - &lt;b&gt;&lt;a href='anthem.php' title='list by venue'&gt;The Anthem&lt;/a&gt; [901 Wharf Street SW, Washington, DC]&lt;/b&gt;  - &lt;font color='#005500'&gt;&lt;b&gt;NEW!&lt;/b&gt;&lt;/font&gt;&lt;br&gt;</v>
      </c>
      <c r="X888" s="9">
        <v>1709938</v>
      </c>
      <c r="AE888" s="92" t="str">
        <f t="shared" si="189"/>
        <v>Saturday, 6 October 2018      [&lt;a name='20181006' href='#20181006'&gt;link to this day&lt;/a&gt;]</v>
      </c>
      <c r="AF888" s="96" t="str">
        <f t="shared" si="190"/>
        <v>&lt;a name='20181006'&gt;&lt;b&gt;Saturday, 6 October 2018: Florence + the Machine and Beth Ditto - &lt;a href='anthem.php' title='list by venue'&gt;The Anthem&lt;/a&gt; [901 Wharf Street SW, Washington, DC]&lt;/b&gt;&lt;/a&gt;&lt;br&gt;</v>
      </c>
      <c r="AG888" s="97">
        <f t="shared" si="191"/>
        <v>2018</v>
      </c>
      <c r="AH888" s="97">
        <f t="shared" si="192"/>
        <v>10</v>
      </c>
      <c r="AI888" s="97" t="str">
        <f t="shared" si="193"/>
        <v>06</v>
      </c>
      <c r="AJ888" s="97" t="str">
        <f t="shared" si="194"/>
        <v>20181006</v>
      </c>
    </row>
    <row r="889" spans="3:36" ht="12" customHeight="1" x14ac:dyDescent="0.15">
      <c r="D889" s="110">
        <v>43242</v>
      </c>
      <c r="E889" s="9" t="s">
        <v>795</v>
      </c>
      <c r="F889" s="86" t="str">
        <f t="shared" si="182"/>
        <v>Sunday</v>
      </c>
      <c r="G889" s="91">
        <v>43380</v>
      </c>
      <c r="H889" s="92" t="str">
        <f>VLOOKUP(MONTH(G889),VLOOKUP!$W$1:$X$24,2)</f>
        <v>October</v>
      </c>
      <c r="I889" s="92" t="str">
        <f t="shared" si="183"/>
        <v>Sunday, 7 October 2018</v>
      </c>
      <c r="J889" s="90" t="s">
        <v>258</v>
      </c>
      <c r="L889" s="86" t="str">
        <f t="shared" si="184"/>
        <v>&lt;a href='930.php' title='list by venue'&gt;9:30 Club&lt;/a&gt;</v>
      </c>
      <c r="M889" s="86" t="str">
        <f t="shared" si="185"/>
        <v>HONNE</v>
      </c>
      <c r="N889" s="86" t="str">
        <f>VLOOKUP(J889,VLOOKUP!$A$2:$S$54,19,FALSE)&amp;J889&amp;"&lt;/a&gt;"</f>
        <v>&lt;a href='930.php' title='list by venue'&gt;9:30 Club&lt;/a&gt;</v>
      </c>
      <c r="O889" s="9" t="s">
        <v>3101</v>
      </c>
      <c r="S889" s="95" t="str">
        <f t="shared" si="186"/>
        <v>HONNE</v>
      </c>
      <c r="T889" s="86" t="str">
        <f t="shared" si="187"/>
        <v>&amp;#149; HONNE - &lt;b&gt;&lt;a href='930.php' title='list by venue'&gt;9:30 Club&lt;/a&gt;&lt;/b&gt; &lt;br&gt;</v>
      </c>
      <c r="U889" s="112" t="str">
        <f>IF(ISBLANK(G889),"","&amp;#149; "&amp;IF(ISBLANK(C889),"","&lt;S&gt;")&amp;I889&amp;IF(ISBLANK(A889),""," - &lt;a href='recommended.php#"&amp;AJ889&amp;"'&gt;&lt;b&gt;&lt;em&gt;&lt;font color='#9C004D'&gt;RECOMMENDED&lt;/font&gt;&lt;/em&gt;&lt;/b&gt;&lt;/a&gt;")&amp;" - "&amp;M889&amp;IF(ISBLANK(K889),K889," - &lt;b&gt;"&amp;K889&amp;"&lt;/b&gt; ")&amp;IF(B889="Sold Out"," - &lt;font color='#000099'&gt;&lt;b&gt;&lt;I&gt;sold out&lt;/I&gt;&lt;/b&gt;&lt;/font&gt;"," - &lt;font color='#728C00'&gt;&lt;em&gt;&lt;a href='http://www.shareasale.com/r.cfm?u=529909&amp;b=234786&amp;m=27601&amp;afftrack=&amp;urllink=www%2Eticketfly%2Ecom%2Fpurchase%2Fevent%2F"&amp;X889&amp;"' target='_blank'&gt;buy tickets&lt;/a&gt;&lt;/em&gt;&lt;/font&gt;")&amp;IF(ISBLANK(C889),"","&lt;/S&gt; &lt;b&gt;"&amp;C889&amp;"&lt;/b&gt;")&amp;"&lt;p&gt;")</f>
        <v>&amp;#149; Sunday, 7 October 2018 - HONNE - &lt;font color='#728C00'&gt;&lt;em&gt;&lt;a href='http://www.shareasale.com/r.cfm?u=529909&amp;b=234786&amp;m=27601&amp;afftrack=&amp;urllink=www%2Eticketfly%2Ecom%2Fpurchase%2Fevent%2F1689367' target='_blank'&gt;buy tickets&lt;/a&gt;&lt;/em&gt;&lt;/font&gt;&lt;p&gt;</v>
      </c>
      <c r="V889" s="95" t="str">
        <f t="shared" si="188"/>
        <v>&amp;#149; HONNE - &lt;b&gt;&lt;a href='930.php' title='list by venue'&gt;9:30 Club&lt;/a&gt;&lt;/b&gt;  - &lt;font color='#005500'&gt;&lt;b&gt;NEW!&lt;/b&gt;&lt;/font&gt;&lt;br&gt;</v>
      </c>
      <c r="W889" s="90" t="s">
        <v>221</v>
      </c>
      <c r="X889" s="90">
        <v>1689367</v>
      </c>
      <c r="AE889" s="92" t="str">
        <f t="shared" si="189"/>
        <v>Sunday, 7 October 2018      [&lt;a name='20181007' href='#20181007'&gt;link to this day&lt;/a&gt;]</v>
      </c>
      <c r="AF889" s="96" t="str">
        <f t="shared" si="190"/>
        <v>&lt;a name='20181007'&gt;&lt;b&gt;Sunday, 7 October 2018: HONNE - &lt;a href='930.php' title='list by venue'&gt;9:30 Club&lt;/a&gt;&lt;/b&gt;&lt;/a&gt;&lt;br&gt;</v>
      </c>
      <c r="AG889" s="97">
        <f t="shared" si="191"/>
        <v>2018</v>
      </c>
      <c r="AH889" s="97">
        <f t="shared" si="192"/>
        <v>10</v>
      </c>
      <c r="AI889" s="97" t="str">
        <f t="shared" si="193"/>
        <v>07</v>
      </c>
      <c r="AJ889" s="97" t="str">
        <f t="shared" si="194"/>
        <v>20181007</v>
      </c>
    </row>
    <row r="890" spans="3:36" ht="12" customHeight="1" x14ac:dyDescent="0.15">
      <c r="D890" s="110">
        <v>43223</v>
      </c>
      <c r="E890" s="9" t="s">
        <v>795</v>
      </c>
      <c r="F890" s="86" t="str">
        <f t="shared" si="182"/>
        <v>Sunday</v>
      </c>
      <c r="G890" s="91">
        <v>43380</v>
      </c>
      <c r="H890" s="92" t="str">
        <f>VLOOKUP(MONTH(G890),VLOOKUP!$W$1:$X$24,2)</f>
        <v>October</v>
      </c>
      <c r="I890" s="92" t="str">
        <f t="shared" si="183"/>
        <v>Sunday, 7 October 2018</v>
      </c>
      <c r="J890" s="90" t="s">
        <v>446</v>
      </c>
      <c r="L890" s="86" t="str">
        <f t="shared" si="184"/>
        <v>&lt;a href='birchmere.php' title='list by venue'&gt;Birchmere&lt;/a&gt;</v>
      </c>
      <c r="M890" s="86" t="str">
        <f t="shared" si="185"/>
        <v>Herman's Hermits starring Peter Noone</v>
      </c>
      <c r="N890" s="86" t="str">
        <f>VLOOKUP(J890,VLOOKUP!$A$2:$S$54,19,FALSE)&amp;J890&amp;"&lt;/a&gt;"</f>
        <v>&lt;a href='birchmere.php' title='list by venue'&gt;Birchmere&lt;/a&gt;</v>
      </c>
      <c r="O890" s="9" t="s">
        <v>2154</v>
      </c>
      <c r="S890" s="95" t="str">
        <f t="shared" si="186"/>
        <v>Herman's Hermits starring Peter Noone</v>
      </c>
      <c r="T890" s="86" t="str">
        <f t="shared" si="187"/>
        <v>&amp;#149; Herman's Hermits starring Peter Noone - &lt;b&gt;&lt;a href='birchmere.php' title='list by venue'&gt;Birchmere&lt;/a&gt;&lt;/b&gt; &lt;br&gt;</v>
      </c>
      <c r="U890" s="86" t="str">
        <f>IF(ISBLANK(G890),"","&amp;#149; "&amp;IF(ISBLANK(C890),"","&lt;S&gt;")&amp;I890&amp;IF(ISBLANK(A890),""," - &lt;a href='recommended.php#"&amp;AJ890&amp;"'&gt;&lt;b&gt;&lt;em&gt;&lt;font color='#9C004D'&gt;RECOMMENDED&lt;/font&gt;&lt;/em&gt;&lt;/b&gt;&lt;/a&gt;")&amp;" - "&amp;M890&amp;IF(ISBLANK(K890),K890," - &lt;b&gt;"&amp;K890&amp;"&lt;/b&gt; ")&amp;IF(B890="Sold Out"," - &lt;font color='#000099'&gt;&lt;b&gt;&lt;I&gt;sold out&lt;/I&gt;&lt;/b&gt;&lt;/font&gt;","")&amp;IF(ISBLANK(C890),"","&lt;/S&gt; &lt;b&gt;"&amp;C890&amp;"&lt;/b&gt;")&amp;"&lt;p&gt;")</f>
        <v>&amp;#149; Sunday, 7 October 2018 - Herman's Hermits starring Peter Noone&lt;p&gt;</v>
      </c>
      <c r="V890" s="95" t="str">
        <f t="shared" si="188"/>
        <v>&amp;#149; Herman's Hermits starring Peter Noone - &lt;b&gt;&lt;a href='birchmere.php' title='list by venue'&gt;Birchmere&lt;/a&gt;&lt;/b&gt;  - &lt;font color='#005500'&gt;&lt;b&gt;NEW!&lt;/b&gt;&lt;/font&gt;&lt;br&gt;</v>
      </c>
      <c r="W890" s="90" t="s">
        <v>488</v>
      </c>
      <c r="AE890" s="92" t="str">
        <f t="shared" si="189"/>
        <v>Sunday, 7 October 2018      [&lt;a name='20181007' href='#20181007'&gt;link to this day&lt;/a&gt;]</v>
      </c>
      <c r="AF890" s="96" t="str">
        <f t="shared" si="190"/>
        <v>&lt;a name='20181007'&gt;&lt;b&gt;Sunday, 7 October 2018: Herman's Hermits starring Peter Noone - &lt;a href='birchmere.php' title='list by venue'&gt;Birchmere&lt;/a&gt;&lt;/b&gt;&lt;/a&gt;&lt;br&gt;</v>
      </c>
      <c r="AG890" s="97">
        <f t="shared" si="191"/>
        <v>2018</v>
      </c>
      <c r="AH890" s="97">
        <f t="shared" si="192"/>
        <v>10</v>
      </c>
      <c r="AI890" s="97" t="str">
        <f t="shared" si="193"/>
        <v>07</v>
      </c>
      <c r="AJ890" s="97" t="str">
        <f t="shared" si="194"/>
        <v>20181007</v>
      </c>
    </row>
    <row r="891" spans="3:36" ht="12" customHeight="1" x14ac:dyDescent="0.15">
      <c r="D891" s="110">
        <v>43276</v>
      </c>
      <c r="E891" s="9" t="s">
        <v>795</v>
      </c>
      <c r="F891" s="86" t="str">
        <f t="shared" si="182"/>
        <v>Sunday</v>
      </c>
      <c r="G891" s="91">
        <v>43380</v>
      </c>
      <c r="H891" s="92" t="str">
        <f>VLOOKUP(MONTH(G891),VLOOKUP!$W$1:$X$24,2)</f>
        <v>October</v>
      </c>
      <c r="I891" s="92" t="str">
        <f t="shared" si="183"/>
        <v>Sunday, 7 October 2018</v>
      </c>
      <c r="J891" s="90" t="s">
        <v>450</v>
      </c>
      <c r="L891" s="86" t="str">
        <f t="shared" si="184"/>
        <v>&lt;a href='fillmore.php' title='list by venue'&gt;Fillmore Silver Spring&lt;/a&gt;</v>
      </c>
      <c r="M891" s="86" t="str">
        <f t="shared" si="185"/>
        <v>Papa Roach and Of Mice &amp;amp; Men</v>
      </c>
      <c r="N891" s="86" t="str">
        <f>VLOOKUP(J891,VLOOKUP!$A$2:$S$54,19,FALSE)&amp;J891&amp;"&lt;/a&gt;"</f>
        <v>&lt;a href='fillmore.php' title='list by venue'&gt;Fillmore Silver Spring&lt;/a&gt;</v>
      </c>
      <c r="O891" s="9" t="s">
        <v>2415</v>
      </c>
      <c r="P891" s="9" t="s">
        <v>2289</v>
      </c>
      <c r="S891" s="95" t="str">
        <f t="shared" si="186"/>
        <v>Papa Roach</v>
      </c>
      <c r="T891" s="86" t="str">
        <f t="shared" si="187"/>
        <v>&amp;#149; Papa Roach and Of Mice &amp;amp; Men - &lt;b&gt;&lt;a href='fillmore.php' title='list by venue'&gt;Fillmore Silver Spring&lt;/a&gt;&lt;/b&gt; &lt;br&gt;</v>
      </c>
      <c r="U891" s="86" t="str">
        <f>IF(ISBLANK(G891),"","&amp;#149; "&amp;IF(ISBLANK(C891),"","&lt;S&gt;")&amp;I891&amp;IF(ISBLANK(A891),""," - &lt;a href='recommended.php#"&amp;AJ891&amp;"'&gt;&lt;b&gt;&lt;em&gt;&lt;font color='#9C004D'&gt;RECOMMENDED&lt;/font&gt;&lt;/em&gt;&lt;/b&gt;&lt;/a&gt;")&amp;" - "&amp;M891&amp;IF(ISBLANK(K891),K891," - &lt;b&gt;"&amp;K891&amp;"&lt;/b&gt; ")&amp;IF(B891="Sold Out"," - &lt;font color='#000099'&gt;&lt;b&gt;&lt;I&gt;sold out&lt;/I&gt;&lt;/b&gt;&lt;/font&gt;","")&amp;IF(ISBLANK(C891),"","&lt;/S&gt; &lt;b&gt;"&amp;C891&amp;"&lt;/b&gt;")&amp;"&lt;p&gt;")</f>
        <v>&amp;#149; Sunday, 7 October 2018 - Papa Roach and Of Mice &amp;amp; Men&lt;p&gt;</v>
      </c>
      <c r="V891" s="95" t="str">
        <f t="shared" si="188"/>
        <v>&amp;#149; Papa Roach and Of Mice &amp;amp; Men - &lt;b&gt;&lt;a href='fillmore.php' title='list by venue'&gt;Fillmore Silver Spring&lt;/a&gt;&lt;/b&gt;  - &lt;font color='#005500'&gt;&lt;b&gt;NEW!&lt;/b&gt;&lt;/font&gt;&lt;br&gt;</v>
      </c>
      <c r="AE891" s="92" t="str">
        <f t="shared" si="189"/>
        <v>Sunday, 7 October 2018      [&lt;a name='20181007' href='#20181007'&gt;link to this day&lt;/a&gt;]</v>
      </c>
      <c r="AF891" s="96" t="str">
        <f t="shared" si="190"/>
        <v>&lt;a name='20181007'&gt;&lt;b&gt;Sunday, 7 October 2018: Papa Roach and Of Mice &amp;amp; Men - &lt;a href='fillmore.php' title='list by venue'&gt;Fillmore Silver Spring&lt;/a&gt;&lt;/b&gt;&lt;/a&gt;&lt;br&gt;</v>
      </c>
      <c r="AG891" s="97">
        <f t="shared" si="191"/>
        <v>2018</v>
      </c>
      <c r="AH891" s="97">
        <f t="shared" si="192"/>
        <v>10</v>
      </c>
      <c r="AI891" s="97" t="str">
        <f t="shared" si="193"/>
        <v>07</v>
      </c>
      <c r="AJ891" s="97" t="str">
        <f t="shared" si="194"/>
        <v>20181007</v>
      </c>
    </row>
    <row r="892" spans="3:36" ht="12" customHeight="1" x14ac:dyDescent="0.15">
      <c r="D892" s="110">
        <v>43217</v>
      </c>
      <c r="E892" s="9" t="s">
        <v>795</v>
      </c>
      <c r="F892" s="86" t="str">
        <f t="shared" si="182"/>
        <v>Sunday</v>
      </c>
      <c r="G892" s="91">
        <v>43380</v>
      </c>
      <c r="H892" s="92" t="str">
        <f>VLOOKUP(MONTH(G892),VLOOKUP!$W$1:$X$24,2)</f>
        <v>October</v>
      </c>
      <c r="I892" s="92" t="str">
        <f t="shared" si="183"/>
        <v>Sunday, 7 October 2018</v>
      </c>
      <c r="J892" s="90" t="s">
        <v>654</v>
      </c>
      <c r="K892" s="9" t="s">
        <v>143</v>
      </c>
      <c r="L892" s="86" t="str">
        <f t="shared" si="184"/>
        <v>&lt;a href='strathmore.php' title='list by venue'&gt;Strathmore&lt;/a&gt; (Music Center - 3 PM)</v>
      </c>
      <c r="M892" s="86" t="str">
        <f t="shared" si="185"/>
        <v>BSO: Sibelius Sypmonies</v>
      </c>
      <c r="N892" s="86" t="str">
        <f>VLOOKUP(J892,VLOOKUP!$A$2:$S$54,19,FALSE)&amp;J892&amp;"&lt;/a&gt;"</f>
        <v>&lt;a href='strathmore.php' title='list by venue'&gt;Strathmore&lt;/a&gt;</v>
      </c>
      <c r="O892" s="9" t="s">
        <v>2855</v>
      </c>
      <c r="S892" s="95" t="str">
        <f t="shared" si="186"/>
        <v>BSO: Sibelius Sypmonies</v>
      </c>
      <c r="T892" s="86" t="str">
        <f t="shared" si="187"/>
        <v>&amp;#149; BSO: Sibelius Sypmonies - &lt;b&gt;&lt;a href='strathmore.php' title='list by venue'&gt;Strathmore&lt;/a&gt; (Music Center - 3 PM)&lt;/b&gt; &lt;br&gt;</v>
      </c>
      <c r="U892" s="86" t="str">
        <f>IF(ISBLANK(G892),"","&amp;#149; "&amp;IF(ISBLANK(C892),"","&lt;S&gt;")&amp;I892&amp;IF(ISBLANK(A892),""," - &lt;a href='recommended.php#"&amp;AJ892&amp;"'&gt;&lt;b&gt;&lt;em&gt;&lt;font color='#9C004D'&gt;RECOMMENDED&lt;/font&gt;&lt;/em&gt;&lt;/b&gt;&lt;/a&gt;")&amp;" - "&amp;M892&amp;IF(ISBLANK(K892),K892," - &lt;b&gt;"&amp;K892&amp;"&lt;/b&gt; ")&amp;IF(B892="Sold Out"," - &lt;font color='#000099'&gt;&lt;b&gt;&lt;I&gt;sold out&lt;/I&gt;&lt;/b&gt;&lt;/font&gt;","")&amp;IF(ISBLANK(C892),"","&lt;/S&gt; &lt;b&gt;"&amp;C892&amp;"&lt;/b&gt;")&amp;"&lt;p&gt;")</f>
        <v>&amp;#149; Sunday, 7 October 2018 - BSO: Sibelius Sypmonies - &lt;b&gt;Music Center - 3 PM&lt;/b&gt; &lt;p&gt;</v>
      </c>
      <c r="V892" s="95" t="str">
        <f t="shared" si="188"/>
        <v>&amp;#149; BSO: Sibelius Sypmonies - &lt;b&gt;&lt;a href='strathmore.php' title='list by venue'&gt;Strathmore&lt;/a&gt; (Music Center - 3 PM)&lt;/b&gt;  - &lt;font color='#005500'&gt;&lt;b&gt;NEW!&lt;/b&gt;&lt;/font&gt;&lt;br&gt;</v>
      </c>
      <c r="AE892" s="92" t="str">
        <f t="shared" si="189"/>
        <v>Sunday, 7 October 2018      [&lt;a name='20181007' href='#20181007'&gt;link to this day&lt;/a&gt;]</v>
      </c>
      <c r="AF892" s="96" t="str">
        <f t="shared" si="190"/>
        <v>&lt;a name='20181007'&gt;&lt;b&gt;Sunday, 7 October 2018: BSO: Sibelius Sypmonies - &lt;a href='strathmore.php' title='list by venue'&gt;Strathmore&lt;/a&gt; (Music Center - 3 PM)&lt;/b&gt;&lt;/a&gt;&lt;br&gt;</v>
      </c>
      <c r="AG892" s="97">
        <f t="shared" si="191"/>
        <v>2018</v>
      </c>
      <c r="AH892" s="97">
        <f t="shared" si="192"/>
        <v>10</v>
      </c>
      <c r="AI892" s="97" t="str">
        <f t="shared" si="193"/>
        <v>07</v>
      </c>
      <c r="AJ892" s="97" t="str">
        <f t="shared" si="194"/>
        <v>20181007</v>
      </c>
    </row>
    <row r="893" spans="3:36" ht="12" customHeight="1" x14ac:dyDescent="0.15">
      <c r="D893" s="110">
        <v>43276</v>
      </c>
      <c r="E893" s="9" t="s">
        <v>795</v>
      </c>
      <c r="F893" s="86" t="str">
        <f t="shared" si="182"/>
        <v>Monday</v>
      </c>
      <c r="G893" s="91">
        <v>43381</v>
      </c>
      <c r="H893" s="92" t="str">
        <f>VLOOKUP(MONTH(G893),VLOOKUP!$W$1:$X$24,2)</f>
        <v>October</v>
      </c>
      <c r="I893" s="92" t="str">
        <f t="shared" si="183"/>
        <v>Monday, 8 October 2018</v>
      </c>
      <c r="J893" s="90" t="s">
        <v>217</v>
      </c>
      <c r="L893" s="86" t="str">
        <f t="shared" si="184"/>
        <v>&lt;a href='jamminjava.php' title='list by venue'&gt;Jammin' Java&lt;/a&gt;</v>
      </c>
      <c r="M893" s="86" t="str">
        <f t="shared" si="185"/>
        <v>Noah Kahan</v>
      </c>
      <c r="N893" s="86" t="str">
        <f>VLOOKUP(J893,VLOOKUP!$A$2:$S$54,19,FALSE)&amp;J893&amp;"&lt;/a&gt;"</f>
        <v>&lt;a href='jamminjava.php' title='list by venue'&gt;Jammin' Java&lt;/a&gt;</v>
      </c>
      <c r="O893" s="9" t="s">
        <v>2253</v>
      </c>
      <c r="S893" s="95" t="str">
        <f t="shared" si="186"/>
        <v>Noah Kahan</v>
      </c>
      <c r="T893" s="86" t="str">
        <f t="shared" si="187"/>
        <v>&amp;#149; Noah Kahan - &lt;b&gt;&lt;a href='jamminjava.php' title='list by venue'&gt;Jammin' Java&lt;/a&gt;&lt;/b&gt; &lt;br&gt;</v>
      </c>
      <c r="U893" s="112" t="str">
        <f>IF(ISBLANK(G893),"","&amp;#149; "&amp;IF(ISBLANK(C893),"","&lt;S&gt;")&amp;I893&amp;IF(ISBLANK(A893),""," - &lt;a href='recommended.php#"&amp;AJ893&amp;"'&gt;&lt;b&gt;&lt;em&gt;&lt;font color='#9C004D'&gt;RECOMMENDED&lt;/font&gt;&lt;/em&gt;&lt;/b&gt;&lt;/a&gt;")&amp;" - "&amp;M893&amp;IF(ISBLANK(K893),K893," - &lt;b&gt;"&amp;K893&amp;"&lt;/b&gt; ")&amp;IF(B893="Sold Out"," - &lt;font color='#000099'&gt;&lt;b&gt;&lt;I&gt;sold out&lt;/I&gt;&lt;/b&gt;&lt;/font&gt;"," - &lt;font color='#728C00'&gt;&lt;em&gt;&lt;a href='http://www.shareasale.com/r.cfm?u=529909&amp;b=234786&amp;m=27601&amp;afftrack=&amp;urllink=www%2Eticketfly%2Ecom%2Fpurchase%2Fevent%2F"&amp;X893&amp;"' target='_blank'&gt;buy tickets&lt;/a&gt;&lt;/em&gt;&lt;/font&gt;")&amp;IF(ISBLANK(C893),"","&lt;/S&gt; &lt;b&gt;"&amp;C893&amp;"&lt;/b&gt;")&amp;"&lt;p&gt;")</f>
        <v>&amp;#149; Monday, 8 October 2018 - Noah Kahan - &lt;font color='#728C00'&gt;&lt;em&gt;&lt;a href='http://www.shareasale.com/r.cfm?u=529909&amp;b=234786&amp;m=27601&amp;afftrack=&amp;urllink=www%2Eticketfly%2Ecom%2Fpurchase%2Fevent%2F1717358' target='_blank'&gt;buy tickets&lt;/a&gt;&lt;/em&gt;&lt;/font&gt;&lt;p&gt;</v>
      </c>
      <c r="V893" s="95" t="str">
        <f t="shared" si="188"/>
        <v>&amp;#149; Noah Kahan - &lt;b&gt;&lt;a href='jamminjava.php' title='list by venue'&gt;Jammin' Java&lt;/a&gt;&lt;/b&gt;  - &lt;font color='#005500'&gt;&lt;b&gt;NEW!&lt;/b&gt;&lt;/font&gt;&lt;br&gt;</v>
      </c>
      <c r="X893" s="9">
        <v>1717358</v>
      </c>
      <c r="AE893" s="92" t="str">
        <f t="shared" si="189"/>
        <v>Monday, 8 October 2018      [&lt;a name='20181008' href='#20181008'&gt;link to this day&lt;/a&gt;]</v>
      </c>
      <c r="AF893" s="96" t="str">
        <f t="shared" si="190"/>
        <v>&lt;a name='20181008'&gt;&lt;b&gt;Monday, 8 October 2018: Noah Kahan - &lt;a href='jamminjava.php' title='list by venue'&gt;Jammin' Java&lt;/a&gt;&lt;/b&gt;&lt;/a&gt;&lt;br&gt;</v>
      </c>
      <c r="AG893" s="97">
        <f t="shared" si="191"/>
        <v>2018</v>
      </c>
      <c r="AH893" s="97">
        <f t="shared" si="192"/>
        <v>10</v>
      </c>
      <c r="AI893" s="97" t="str">
        <f t="shared" si="193"/>
        <v>08</v>
      </c>
      <c r="AJ893" s="97" t="str">
        <f t="shared" si="194"/>
        <v>20181008</v>
      </c>
    </row>
    <row r="894" spans="3:36" ht="12" customHeight="1" x14ac:dyDescent="0.15">
      <c r="D894" s="110">
        <v>43223</v>
      </c>
      <c r="E894" s="9" t="s">
        <v>795</v>
      </c>
      <c r="F894" s="86" t="str">
        <f t="shared" si="182"/>
        <v>Tuesday</v>
      </c>
      <c r="G894" s="91">
        <v>43382</v>
      </c>
      <c r="H894" s="92" t="str">
        <f>VLOOKUP(MONTH(G894),VLOOKUP!$W$1:$X$24,2)</f>
        <v>October</v>
      </c>
      <c r="I894" s="92" t="str">
        <f t="shared" si="183"/>
        <v>Tuesday, 9 October 2018</v>
      </c>
      <c r="J894" s="90" t="s">
        <v>674</v>
      </c>
      <c r="K894" s="90" t="s">
        <v>454</v>
      </c>
      <c r="L894" s="86" t="str">
        <f t="shared" si="184"/>
        <v>&lt;a href='bluesalley.php' title='list by venue'&gt;Blues Alley&lt;/a&gt; (Two shows)</v>
      </c>
      <c r="M894" s="86" t="str">
        <f t="shared" si="185"/>
        <v>Swing Shift</v>
      </c>
      <c r="N894" s="86" t="str">
        <f>VLOOKUP(J894,VLOOKUP!$A$2:$S$54,19,FALSE)&amp;J894&amp;"&lt;/a&gt;"</f>
        <v>&lt;a href='bluesalley.php' title='list by venue'&gt;Blues Alley&lt;/a&gt;</v>
      </c>
      <c r="O894" s="160" t="s">
        <v>2225</v>
      </c>
      <c r="S894" s="95" t="str">
        <f t="shared" si="186"/>
        <v>Swing Shift</v>
      </c>
      <c r="T894" s="86" t="str">
        <f t="shared" si="187"/>
        <v>&amp;#149; Swing Shift - &lt;b&gt;&lt;a href='bluesalley.php' title='list by venue'&gt;Blues Alley&lt;/a&gt; (Two shows)&lt;/b&gt; &lt;br&gt;</v>
      </c>
      <c r="U894" s="86" t="str">
        <f>IF(ISBLANK(G894),"","&amp;#149; "&amp;IF(ISBLANK(C894),"","&lt;S&gt;")&amp;I894&amp;IF(ISBLANK(A894),""," - &lt;a href='recommended.php#"&amp;AJ894&amp;"'&gt;&lt;b&gt;&lt;em&gt;&lt;font color='#9C004D'&gt;RECOMMENDED&lt;/font&gt;&lt;/em&gt;&lt;/b&gt;&lt;/a&gt;")&amp;" - "&amp;M894&amp;IF(ISBLANK(K894),K894," - &lt;b&gt;"&amp;K894&amp;"&lt;/b&gt; ")&amp;IF(B894="Sold Out"," - &lt;font color='#000099'&gt;&lt;b&gt;&lt;I&gt;sold out&lt;/I&gt;&lt;/b&gt;&lt;/font&gt;","")&amp;IF(ISBLANK(C894),"","&lt;/S&gt; &lt;b&gt;"&amp;C894&amp;"&lt;/b&gt;")&amp;"&lt;p&gt;")</f>
        <v>&amp;#149; Tuesday, 9 October 2018 - Swing Shift - &lt;b&gt;Two shows&lt;/b&gt; &lt;p&gt;</v>
      </c>
      <c r="V894" s="95" t="str">
        <f t="shared" si="188"/>
        <v>&amp;#149; Swing Shift - &lt;b&gt;&lt;a href='bluesalley.php' title='list by venue'&gt;Blues Alley&lt;/a&gt; (Two shows)&lt;/b&gt;  - &lt;font color='#005500'&gt;&lt;b&gt;NEW!&lt;/b&gt;&lt;/font&gt;&lt;br&gt;</v>
      </c>
      <c r="W894" s="90" t="s">
        <v>221</v>
      </c>
      <c r="AE894" s="92" t="str">
        <f t="shared" si="189"/>
        <v>Tuesday, 9 October 2018      [&lt;a name='20181009' href='#20181009'&gt;link to this day&lt;/a&gt;]</v>
      </c>
      <c r="AF894" s="96" t="str">
        <f t="shared" si="190"/>
        <v>&lt;a name='20181009'&gt;&lt;b&gt;Tuesday, 9 October 2018: Swing Shift - &lt;a href='bluesalley.php' title='list by venue'&gt;Blues Alley&lt;/a&gt; (Two shows)&lt;/b&gt;&lt;/a&gt;&lt;br&gt;</v>
      </c>
      <c r="AG894" s="97">
        <f t="shared" si="191"/>
        <v>2018</v>
      </c>
      <c r="AH894" s="97">
        <f t="shared" si="192"/>
        <v>10</v>
      </c>
      <c r="AI894" s="97" t="str">
        <f t="shared" si="193"/>
        <v>09</v>
      </c>
      <c r="AJ894" s="97" t="str">
        <f t="shared" si="194"/>
        <v>20181009</v>
      </c>
    </row>
    <row r="895" spans="3:36" ht="12" customHeight="1" x14ac:dyDescent="0.15">
      <c r="D895" s="110">
        <v>43276</v>
      </c>
      <c r="E895" s="9" t="s">
        <v>795</v>
      </c>
      <c r="F895" s="86" t="str">
        <f t="shared" si="182"/>
        <v>Tuesday</v>
      </c>
      <c r="G895" s="91">
        <v>43382</v>
      </c>
      <c r="H895" s="92" t="str">
        <f>VLOOKUP(MONTH(G895),VLOOKUP!$W$1:$X$24,2)</f>
        <v>October</v>
      </c>
      <c r="I895" s="92" t="str">
        <f t="shared" si="183"/>
        <v>Tuesday, 9 October 2018</v>
      </c>
      <c r="J895" s="90" t="s">
        <v>450</v>
      </c>
      <c r="L895" s="86" t="str">
        <f t="shared" si="184"/>
        <v>&lt;a href='fillmore.php' title='list by venue'&gt;Fillmore Silver Spring&lt;/a&gt;</v>
      </c>
      <c r="M895" s="86" t="str">
        <f t="shared" si="185"/>
        <v>Ninja Sex Party</v>
      </c>
      <c r="N895" s="86" t="str">
        <f>VLOOKUP(J895,VLOOKUP!$A$2:$S$54,19,FALSE)&amp;J895&amp;"&lt;/a&gt;"</f>
        <v>&lt;a href='fillmore.php' title='list by venue'&gt;Fillmore Silver Spring&lt;/a&gt;</v>
      </c>
      <c r="O895" s="9" t="s">
        <v>3415</v>
      </c>
      <c r="S895" s="95" t="str">
        <f t="shared" si="186"/>
        <v>Ninja Sex Party</v>
      </c>
      <c r="T895" s="86" t="str">
        <f t="shared" si="187"/>
        <v>&amp;#149; Ninja Sex Party - &lt;b&gt;&lt;a href='fillmore.php' title='list by venue'&gt;Fillmore Silver Spring&lt;/a&gt;&lt;/b&gt; &lt;br&gt;</v>
      </c>
      <c r="U895" s="86" t="str">
        <f>IF(ISBLANK(G895),"","&amp;#149; "&amp;IF(ISBLANK(C895),"","&lt;S&gt;")&amp;I895&amp;IF(ISBLANK(A895),""," - &lt;a href='recommended.php#"&amp;AJ895&amp;"'&gt;&lt;b&gt;&lt;em&gt;&lt;font color='#9C004D'&gt;RECOMMENDED&lt;/font&gt;&lt;/em&gt;&lt;/b&gt;&lt;/a&gt;")&amp;" - "&amp;M895&amp;IF(ISBLANK(K895),K895," - &lt;b&gt;"&amp;K895&amp;"&lt;/b&gt; ")&amp;IF(B895="Sold Out"," - &lt;font color='#000099'&gt;&lt;b&gt;&lt;I&gt;sold out&lt;/I&gt;&lt;/b&gt;&lt;/font&gt;","")&amp;IF(ISBLANK(C895),"","&lt;/S&gt; &lt;b&gt;"&amp;C895&amp;"&lt;/b&gt;")&amp;"&lt;p&gt;")</f>
        <v>&amp;#149; Tuesday, 9 October 2018 - Ninja Sex Party&lt;p&gt;</v>
      </c>
      <c r="V895" s="95" t="str">
        <f t="shared" si="188"/>
        <v>&amp;#149; Ninja Sex Party - &lt;b&gt;&lt;a href='fillmore.php' title='list by venue'&gt;Fillmore Silver Spring&lt;/a&gt;&lt;/b&gt;  - &lt;font color='#005500'&gt;&lt;b&gt;NEW!&lt;/b&gt;&lt;/font&gt;&lt;br&gt;</v>
      </c>
      <c r="AE895" s="92" t="str">
        <f t="shared" si="189"/>
        <v>Tuesday, 9 October 2018      [&lt;a name='20181009' href='#20181009'&gt;link to this day&lt;/a&gt;]</v>
      </c>
      <c r="AF895" s="96" t="str">
        <f t="shared" si="190"/>
        <v>&lt;a name='20181009'&gt;&lt;b&gt;Tuesday, 9 October 2018: Ninja Sex Party - &lt;a href='fillmore.php' title='list by venue'&gt;Fillmore Silver Spring&lt;/a&gt;&lt;/b&gt;&lt;/a&gt;&lt;br&gt;</v>
      </c>
      <c r="AG895" s="97">
        <f t="shared" si="191"/>
        <v>2018</v>
      </c>
      <c r="AH895" s="97">
        <f t="shared" si="192"/>
        <v>10</v>
      </c>
      <c r="AI895" s="97" t="str">
        <f t="shared" si="193"/>
        <v>09</v>
      </c>
      <c r="AJ895" s="97" t="str">
        <f t="shared" si="194"/>
        <v>20181009</v>
      </c>
    </row>
    <row r="896" spans="3:36" ht="12" customHeight="1" x14ac:dyDescent="0.15">
      <c r="D896" s="110">
        <v>43276</v>
      </c>
      <c r="E896" s="9" t="s">
        <v>795</v>
      </c>
      <c r="F896" s="86" t="str">
        <f t="shared" si="182"/>
        <v>Tuesday</v>
      </c>
      <c r="G896" s="91">
        <v>43382</v>
      </c>
      <c r="H896" s="92" t="str">
        <f>VLOOKUP(MONTH(G896),VLOOKUP!$W$1:$X$24,2)</f>
        <v>October</v>
      </c>
      <c r="I896" s="92" t="str">
        <f t="shared" si="183"/>
        <v>Tuesday, 9 October 2018</v>
      </c>
      <c r="J896" s="90" t="s">
        <v>2218</v>
      </c>
      <c r="L896" s="86" t="str">
        <f t="shared" si="184"/>
        <v>&lt;a href='anthem.php' title='list by venue'&gt;The Anthem&lt;/a&gt; [901 Wharf Street SW, Washington, DC]</v>
      </c>
      <c r="M896" s="86" t="str">
        <f t="shared" si="185"/>
        <v>Nine Inch Nails, the Jesus and Mary Chain, and Kite Base</v>
      </c>
      <c r="N896" s="86" t="str">
        <f>VLOOKUP(J896,VLOOKUP!$A$2:$S$54,19,FALSE)&amp;J896&amp;"&lt;/a&gt; ["&amp;VLOOKUP(J896,VLOOKUP!$A$2:$S$54,3,FALSE)&amp;"]"</f>
        <v>&lt;a href='anthem.php' title='list by venue'&gt;The Anthem&lt;/a&gt; [901 Wharf Street SW, Washington, DC]</v>
      </c>
      <c r="O896" s="9" t="s">
        <v>3312</v>
      </c>
      <c r="P896" s="9" t="s">
        <v>3313</v>
      </c>
      <c r="Q896" s="9" t="s">
        <v>3314</v>
      </c>
      <c r="S896" s="95" t="str">
        <f t="shared" si="186"/>
        <v>Nine Inch Nails</v>
      </c>
      <c r="T896" s="86" t="str">
        <f t="shared" si="187"/>
        <v>&amp;#149; Nine Inch Nails, the Jesus and Mary Chain, and Kite Base - &lt;b&gt;&lt;a href='anthem.php' title='list by venue'&gt;The Anthem&lt;/a&gt; [901 Wharf Street SW, Washington, DC]&lt;/b&gt; &lt;br&gt;</v>
      </c>
      <c r="U896" s="112" t="str">
        <f>IF(ISBLANK(G896),"","&amp;#149; "&amp;IF(ISBLANK(C896),"","&lt;S&gt;")&amp;I896&amp;IF(ISBLANK(A896),""," - &lt;a href='recommended.php#"&amp;AJ896&amp;"'&gt;&lt;b&gt;&lt;em&gt;&lt;font color='#9C004D'&gt;RECOMMENDED&lt;/font&gt;&lt;/em&gt;&lt;/b&gt;&lt;/a&gt;")&amp;" - "&amp;M896&amp;IF(ISBLANK(K896),K896," - &lt;b&gt;"&amp;K896&amp;"&lt;/b&gt; ")&amp;IF(B896="Sold Out"," - &lt;font color='#000099'&gt;&lt;b&gt;&lt;I&gt;sold out&lt;/I&gt;&lt;/b&gt;&lt;/font&gt;"," - &lt;font color='#728C00'&gt;&lt;em&gt;&lt;a href='http://www.shareasale.com/r.cfm?u=529909&amp;b=234786&amp;m=27601&amp;afftrack=&amp;urllink=www%2Eticketfly%2Ecom%2Fpurchase%2Fevent%2F"&amp;X896&amp;"' target='_blank'&gt;buy tickets&lt;/a&gt;&lt;/em&gt;&lt;/font&gt;")&amp;IF(ISBLANK(C896),"","&lt;/S&gt; &lt;b&gt;"&amp;C896&amp;"&lt;/b&gt;")&amp;"&lt;p&gt;")</f>
        <v>&amp;#149; Tuesday, 9 October 2018 - Nine Inch Nails, the Jesus and Mary Chain, and Kite Base - &lt;font color='#728C00'&gt;&lt;em&gt;&lt;a href='http://www.shareasale.com/r.cfm?u=529909&amp;b=234786&amp;m=27601&amp;afftrack=&amp;urllink=www%2Eticketfly%2Ecom%2Fpurchase%2Fevent%2F1690786' target='_blank'&gt;buy tickets&lt;/a&gt;&lt;/em&gt;&lt;/font&gt;&lt;p&gt;</v>
      </c>
      <c r="V896" s="95" t="str">
        <f t="shared" si="188"/>
        <v>&amp;#149; Nine Inch Nails, the Jesus and Mary Chain, and Kite Base - &lt;b&gt;&lt;a href='anthem.php' title='list by venue'&gt;The Anthem&lt;/a&gt; [901 Wharf Street SW, Washington, DC]&lt;/b&gt;  - &lt;font color='#005500'&gt;&lt;b&gt;NEW!&lt;/b&gt;&lt;/font&gt;&lt;br&gt;</v>
      </c>
      <c r="X896" s="9">
        <v>1690786</v>
      </c>
      <c r="AE896" s="92" t="str">
        <f t="shared" si="189"/>
        <v>Tuesday, 9 October 2018      [&lt;a name='20181009' href='#20181009'&gt;link to this day&lt;/a&gt;]</v>
      </c>
      <c r="AF896" s="96" t="str">
        <f t="shared" si="190"/>
        <v>&lt;a name='20181009'&gt;&lt;b&gt;Tuesday, 9 October 2018: Nine Inch Nails, the Jesus and Mary Chain, and Kite Base - &lt;a href='anthem.php' title='list by venue'&gt;The Anthem&lt;/a&gt; [901 Wharf Street SW, Washington, DC]&lt;/b&gt;&lt;/a&gt;&lt;br&gt;</v>
      </c>
      <c r="AG896" s="97">
        <f t="shared" si="191"/>
        <v>2018</v>
      </c>
      <c r="AH896" s="97">
        <f t="shared" si="192"/>
        <v>10</v>
      </c>
      <c r="AI896" s="97" t="str">
        <f t="shared" si="193"/>
        <v>09</v>
      </c>
      <c r="AJ896" s="97" t="str">
        <f t="shared" si="194"/>
        <v>20181009</v>
      </c>
    </row>
    <row r="897" spans="4:36" ht="12" customHeight="1" x14ac:dyDescent="0.15">
      <c r="D897" s="110">
        <v>43287</v>
      </c>
      <c r="E897" s="9" t="s">
        <v>795</v>
      </c>
      <c r="F897" s="86" t="str">
        <f t="shared" si="182"/>
        <v>Wednesday</v>
      </c>
      <c r="G897" s="91">
        <v>43383</v>
      </c>
      <c r="H897" s="92" t="str">
        <f>VLOOKUP(MONTH(G897),VLOOKUP!$W$1:$X$24,2)</f>
        <v>October</v>
      </c>
      <c r="I897" s="92" t="str">
        <f t="shared" si="183"/>
        <v>Wednesday, 10 October 2018</v>
      </c>
      <c r="J897" s="107" t="s">
        <v>647</v>
      </c>
      <c r="K897" s="106"/>
      <c r="L897" s="86" t="str">
        <f t="shared" si="184"/>
        <v>&lt;a href='metrogallery.php' title='list by venue'&gt;Metro Gallery (Baltimore)&lt;/a&gt;</v>
      </c>
      <c r="M897" s="86" t="str">
        <f t="shared" si="185"/>
        <v>Lydia Lunch Retrovirus (Weasel Walter + Bob Bert + Tim Dahl)</v>
      </c>
      <c r="N897" s="86" t="str">
        <f>VLOOKUP(J897,VLOOKUP!$A$2:$S$54,19,FALSE)&amp;J897&amp;"&lt;/a&gt;"</f>
        <v>&lt;a href='metrogallery.php' title='list by venue'&gt;Metro Gallery (Baltimore)&lt;/a&gt;</v>
      </c>
      <c r="O897" s="17" t="s">
        <v>3481</v>
      </c>
      <c r="P897" s="107"/>
      <c r="Q897" s="107"/>
      <c r="R897" s="107"/>
      <c r="S897" s="95" t="str">
        <f t="shared" si="186"/>
        <v>Lydia Lunch Retrovirus (Weasel Walter + Bob Bert + Tim Dahl)</v>
      </c>
      <c r="T897" s="86" t="str">
        <f t="shared" si="187"/>
        <v>&amp;#149; Lydia Lunch Retrovirus (Weasel Walter + Bob Bert + Tim Dahl) - &lt;b&gt;&lt;a href='metrogallery.php' title='list by venue'&gt;Metro Gallery (Baltimore)&lt;/a&gt;&lt;/b&gt; &lt;br&gt;</v>
      </c>
      <c r="U897" s="86" t="str">
        <f>IF(ISBLANK(G897),"","&amp;#149; "&amp;IF(ISBLANK(C897),"","&lt;S&gt;")&amp;I897&amp;IF(ISBLANK(A897),""," - &lt;a href='recommended.php#"&amp;AJ897&amp;"'&gt;&lt;b&gt;&lt;em&gt;&lt;font color='#9C004D'&gt;RECOMMENDED&lt;/font&gt;&lt;/em&gt;&lt;/b&gt;&lt;/a&gt;")&amp;" - "&amp;M897&amp;IF(ISBLANK(K897),K897," - &lt;b&gt;"&amp;K897&amp;"&lt;/b&gt; ")&amp;IF(B897="Sold Out"," - &lt;font color='#000099'&gt;&lt;b&gt;&lt;I&gt;sold out&lt;/I&gt;&lt;/b&gt;&lt;/font&gt;","")&amp;IF(ISBLANK(C897),"","&lt;/S&gt; &lt;b&gt;"&amp;C897&amp;"&lt;/b&gt;")&amp;"&lt;p&gt;")</f>
        <v>&amp;#149; Wednesday, 10 October 2018 - Lydia Lunch Retrovirus (Weasel Walter + Bob Bert + Tim Dahl)&lt;p&gt;</v>
      </c>
      <c r="V897" s="95" t="str">
        <f t="shared" si="188"/>
        <v>&amp;#149; Lydia Lunch Retrovirus (Weasel Walter + Bob Bert + Tim Dahl) - &lt;b&gt;&lt;a href='metrogallery.php' title='list by venue'&gt;Metro Gallery (Baltimore)&lt;/a&gt;&lt;/b&gt;  - &lt;font color='#005500'&gt;&lt;b&gt;NEW!&lt;/b&gt;&lt;/font&gt;&lt;br&gt;</v>
      </c>
      <c r="AE897" s="92" t="str">
        <f t="shared" si="189"/>
        <v>Wednesday, 10 October 2018      [&lt;a name='20181010' href='#20181010'&gt;link to this day&lt;/a&gt;]</v>
      </c>
      <c r="AF897" s="96" t="str">
        <f t="shared" si="190"/>
        <v>&lt;a name='20181010'&gt;&lt;b&gt;Wednesday, 10 October 2018: Lydia Lunch Retrovirus (Weasel Walter + Bob Bert + Tim Dahl) - &lt;a href='metrogallery.php' title='list by venue'&gt;Metro Gallery (Baltimore)&lt;/a&gt;&lt;/b&gt;&lt;/a&gt;&lt;br&gt;</v>
      </c>
      <c r="AG897" s="97">
        <f t="shared" si="191"/>
        <v>2018</v>
      </c>
      <c r="AH897" s="97">
        <f t="shared" si="192"/>
        <v>10</v>
      </c>
      <c r="AI897" s="97">
        <f t="shared" si="193"/>
        <v>10</v>
      </c>
      <c r="AJ897" s="97" t="str">
        <f t="shared" si="194"/>
        <v>20181010</v>
      </c>
    </row>
    <row r="898" spans="4:36" ht="12" customHeight="1" x14ac:dyDescent="0.15">
      <c r="D898" s="110">
        <v>43276</v>
      </c>
      <c r="E898" s="9" t="s">
        <v>795</v>
      </c>
      <c r="F898" s="86" t="str">
        <f t="shared" ref="F898:F961" si="196">IF(WEEKDAY(G898)=1,"Sunday",IF(WEEKDAY(G898)=2,"Monday",IF(WEEKDAY(G898)=3,"Tuesday",IF(WEEKDAY(G898)=4,"Wednesday",IF(WEEKDAY(G898)=5,"Thursday",IF(WEEKDAY(G898)=6,"Friday","Saturday"))))))</f>
        <v>Wednesday</v>
      </c>
      <c r="G898" s="91">
        <v>43383</v>
      </c>
      <c r="H898" s="92" t="str">
        <f>VLOOKUP(MONTH(G898),VLOOKUP!$W$1:$X$24,2)</f>
        <v>October</v>
      </c>
      <c r="I898" s="92" t="str">
        <f t="shared" ref="I898:I961" si="197">IF(ISBLANK(G898),"",F898&amp;", "&amp;DAY(G898)&amp;" "&amp;H898&amp;" "&amp;YEAR(G898))</f>
        <v>Wednesday, 10 October 2018</v>
      </c>
      <c r="J898" s="90" t="s">
        <v>2218</v>
      </c>
      <c r="L898" s="86" t="str">
        <f t="shared" ref="L898:L961" si="198">IF(ISBLANK(K898),N898,N898&amp;" ("&amp;K898&amp;")")</f>
        <v>&lt;a href='anthem.php' title='list by venue'&gt;The Anthem&lt;/a&gt; [901 Wharf Street SW, Washington, DC]</v>
      </c>
      <c r="M898" s="86" t="str">
        <f t="shared" ref="M898:M961" si="199">IF(ISBLANK(P898),O898,IF(ISBLANK(Q898),O898&amp;" and "&amp;P898,IF(ISBLANK(R898),O898&amp;", "&amp;P898&amp;", and "&amp;Q898, O898&amp;", "&amp;P898&amp;", "&amp;Q898&amp;", and "&amp;R898)))</f>
        <v>Nine Inch Nails, the Jesus and Mary Chain, and Kite Base</v>
      </c>
      <c r="N898" s="86" t="str">
        <f>VLOOKUP(J898,VLOOKUP!$A$2:$S$54,19,FALSE)&amp;J898&amp;"&lt;/a&gt; ["&amp;VLOOKUP(J898,VLOOKUP!$A$2:$S$54,3,FALSE)&amp;"]"</f>
        <v>&lt;a href='anthem.php' title='list by venue'&gt;The Anthem&lt;/a&gt; [901 Wharf Street SW, Washington, DC]</v>
      </c>
      <c r="O898" s="9" t="s">
        <v>3312</v>
      </c>
      <c r="P898" s="9" t="s">
        <v>3313</v>
      </c>
      <c r="Q898" s="9" t="s">
        <v>3314</v>
      </c>
      <c r="S898" s="95" t="str">
        <f t="shared" ref="S898:S961" si="200">IF(LEFT(O898,2)="A ",RIGHT(O898,LEN(O898)-2),IF(LEFT(O898,3)="An ",RIGHT(O898,LEN(O898)-3),IF(LEFT(O898,4)="The ",RIGHT(O898,LEN(O898)-4),IF(LEFT(O898,3)="&lt;b&gt;",RIGHT(O898,LEN(O898)-3),IF(LEFT(O898,4)="&lt;em&gt;",RIGHT(O898,LEN(O898)-4),O898)))))</f>
        <v>Nine Inch Nails</v>
      </c>
      <c r="T898" s="86" t="str">
        <f t="shared" ref="T898:T961" si="201">IF(ISBLANK(G898),"","&amp;#149; "&amp;IF(ISBLANK(C898),"","&lt;S&gt;")&amp;IF(ISBLANK(A898),"","&lt;a href='recommended.php#"&amp;AJ898&amp;"'&gt;&lt;b&gt;&lt;em&gt;&lt;font color='#9C004D'&gt;RECOMMENDED&lt;/font&gt;&lt;/em&gt;&lt;/b&gt;&lt;/a&gt; - ")&amp;M898&amp;" - &lt;b&gt;"&amp;L898&amp;"&lt;/b&gt; "&amp;IF(B898="Sold Out"," - &lt;font color='#000099'&gt;&lt;b&gt;&lt;I&gt;sold out&lt;/I&gt;&lt;/b&gt;&lt;/font&gt;","")&amp;IF(ISBLANK(C898),"","&lt;/S&gt; &lt;b&gt;"&amp;C898&amp;"&lt;/b&gt;")&amp;"&lt;br&gt;")</f>
        <v>&amp;#149; Nine Inch Nails, the Jesus and Mary Chain, and Kite Base - &lt;b&gt;&lt;a href='anthem.php' title='list by venue'&gt;The Anthem&lt;/a&gt; [901 Wharf Street SW, Washington, DC]&lt;/b&gt; &lt;br&gt;</v>
      </c>
      <c r="U898" s="112" t="str">
        <f>IF(ISBLANK(G898),"","&amp;#149; "&amp;IF(ISBLANK(C898),"","&lt;S&gt;")&amp;I898&amp;IF(ISBLANK(A898),""," - &lt;a href='recommended.php#"&amp;AJ898&amp;"'&gt;&lt;b&gt;&lt;em&gt;&lt;font color='#9C004D'&gt;RECOMMENDED&lt;/font&gt;&lt;/em&gt;&lt;/b&gt;&lt;/a&gt;")&amp;" - "&amp;M898&amp;IF(ISBLANK(K898),K898," - &lt;b&gt;"&amp;K898&amp;"&lt;/b&gt; ")&amp;IF(B898="Sold Out"," - &lt;font color='#000099'&gt;&lt;b&gt;&lt;I&gt;sold out&lt;/I&gt;&lt;/b&gt;&lt;/font&gt;"," - &lt;font color='#728C00'&gt;&lt;em&gt;&lt;a href='http://www.shareasale.com/r.cfm?u=529909&amp;b=234786&amp;m=27601&amp;afftrack=&amp;urllink=www%2Eticketfly%2Ecom%2Fpurchase%2Fevent%2F"&amp;X898&amp;"' target='_blank'&gt;buy tickets&lt;/a&gt;&lt;/em&gt;&lt;/font&gt;")&amp;IF(ISBLANK(C898),"","&lt;/S&gt; &lt;b&gt;"&amp;C898&amp;"&lt;/b&gt;")&amp;"&lt;p&gt;")</f>
        <v>&amp;#149; Wednesday, 10 October 2018 - Nine Inch Nails, the Jesus and Mary Chain, and Kite Base - &lt;font color='#728C00'&gt;&lt;em&gt;&lt;a href='http://www.shareasale.com/r.cfm?u=529909&amp;b=234786&amp;m=27601&amp;afftrack=&amp;urllink=www%2Eticketfly%2Ecom%2Fpurchase%2Fevent%2F1704334' target='_blank'&gt;buy tickets&lt;/a&gt;&lt;/em&gt;&lt;/font&gt;&lt;p&gt;</v>
      </c>
      <c r="V898" s="95" t="str">
        <f t="shared" ref="V898:V961" si="202">IF(ISBLANK(G898),"","&amp;#149; "&amp;IF(ISBLANK(C898),"","&lt;S&gt;")&amp;IF(ISBLANK(A898),"","&lt;a href='recommended.php#"&amp;AJ898&amp;"'&gt;&lt;b&gt;&lt;em&gt;&lt;font color='#9C004D'&gt;RECOMMENDED&lt;/font&gt;&lt;/em&gt;&lt;/b&gt;&lt;/a&gt; - ")&amp;M898&amp;" - &lt;b&gt;"&amp;L898&amp;"&lt;/b&gt; "&amp;IF(B898="Sold Out"," - &lt;font color='#000099'&gt;&lt;b&gt;&lt;I&gt;sold out&lt;/I&gt;&lt;/b&gt;&lt;/font&gt;","")&amp;IF(ISBLANK(C898),"","&lt;/S&gt; &lt;b&gt;"&amp;C898&amp;"&lt;/b&gt;")&amp;" - &lt;font color='#005500'&gt;&lt;b&gt;"&amp;E898&amp;"&lt;/b&gt;&lt;/font&gt;&lt;br&gt;")</f>
        <v>&amp;#149; Nine Inch Nails, the Jesus and Mary Chain, and Kite Base - &lt;b&gt;&lt;a href='anthem.php' title='list by venue'&gt;The Anthem&lt;/a&gt; [901 Wharf Street SW, Washington, DC]&lt;/b&gt;  - &lt;font color='#005500'&gt;&lt;b&gt;NEW!&lt;/b&gt;&lt;/font&gt;&lt;br&gt;</v>
      </c>
      <c r="X898" s="9">
        <v>1704334</v>
      </c>
      <c r="AE898" s="92" t="str">
        <f t="shared" ref="AE898:AE961" si="203">IF(ISBLANK(G898),"",F898&amp;", "&amp;DAY(G898)&amp;" "&amp;H898&amp;" "&amp;YEAR(G898)&amp;"      [&lt;a name='"&amp;AJ898&amp;"' href='#"&amp;AJ898&amp;"'&gt;link to this day&lt;/a&gt;]")</f>
        <v>Wednesday, 10 October 2018      [&lt;a name='20181010' href='#20181010'&gt;link to this day&lt;/a&gt;]</v>
      </c>
      <c r="AF898" s="96" t="str">
        <f t="shared" ref="AF898:AF961" si="204">"&lt;a name='"&amp;AJ898&amp;"'&gt;&lt;b&gt;"&amp;I898&amp;": "&amp;M898&amp;" - "&amp;L898&amp;"&lt;/b&gt;&lt;/a&gt;&lt;br&gt;"</f>
        <v>&lt;a name='20181010'&gt;&lt;b&gt;Wednesday, 10 October 2018: Nine Inch Nails, the Jesus and Mary Chain, and Kite Base - &lt;a href='anthem.php' title='list by venue'&gt;The Anthem&lt;/a&gt; [901 Wharf Street SW, Washington, DC]&lt;/b&gt;&lt;/a&gt;&lt;br&gt;</v>
      </c>
      <c r="AG898" s="97">
        <f t="shared" ref="AG898:AG961" si="205">YEAR(G898)</f>
        <v>2018</v>
      </c>
      <c r="AH898" s="97">
        <f t="shared" ref="AH898:AH961" si="206">IF(LEN(MONTH(G898))=1,"0"&amp;MONTH(G898),MONTH(G898))</f>
        <v>10</v>
      </c>
      <c r="AI898" s="97">
        <f t="shared" ref="AI898:AI961" si="207">IF(LEN(DAY(G898))=1,"0"&amp;DAY(G898),DAY(G898))</f>
        <v>10</v>
      </c>
      <c r="AJ898" s="97" t="str">
        <f t="shared" ref="AJ898:AJ961" si="208">AG898&amp;AH898&amp;AI898</f>
        <v>20181010</v>
      </c>
    </row>
    <row r="899" spans="4:36" ht="12" customHeight="1" x14ac:dyDescent="0.15">
      <c r="D899" s="110">
        <v>43273</v>
      </c>
      <c r="E899" s="9" t="s">
        <v>795</v>
      </c>
      <c r="F899" s="86" t="str">
        <f t="shared" si="196"/>
        <v>Thursday</v>
      </c>
      <c r="G899" s="91">
        <v>43384</v>
      </c>
      <c r="H899" s="92" t="str">
        <f>VLOOKUP(MONTH(G899),VLOOKUP!$W$1:$X$24,2)</f>
        <v>October</v>
      </c>
      <c r="I899" s="92" t="str">
        <f t="shared" si="197"/>
        <v>Thursday, 11 October 2018</v>
      </c>
      <c r="J899" s="90" t="s">
        <v>258</v>
      </c>
      <c r="L899" s="86" t="str">
        <f t="shared" si="198"/>
        <v>&lt;a href='930.php' title='list by venue'&gt;9:30 Club&lt;/a&gt;</v>
      </c>
      <c r="M899" s="86" t="str">
        <f t="shared" si="199"/>
        <v>Bob Moses and Mansionair</v>
      </c>
      <c r="N899" s="86" t="str">
        <f>VLOOKUP(J899,VLOOKUP!$A$2:$S$54,19,FALSE)&amp;J899&amp;"&lt;/a&gt;"</f>
        <v>&lt;a href='930.php' title='list by venue'&gt;9:30 Club&lt;/a&gt;</v>
      </c>
      <c r="O899" s="9" t="s">
        <v>3136</v>
      </c>
      <c r="P899" s="9" t="s">
        <v>3137</v>
      </c>
      <c r="S899" s="95" t="str">
        <f t="shared" si="200"/>
        <v>Bob Moses</v>
      </c>
      <c r="T899" s="86" t="str">
        <f t="shared" si="201"/>
        <v>&amp;#149; Bob Moses and Mansionair - &lt;b&gt;&lt;a href='930.php' title='list by venue'&gt;9:30 Club&lt;/a&gt;&lt;/b&gt; &lt;br&gt;</v>
      </c>
      <c r="U899" s="112" t="str">
        <f>IF(ISBLANK(G899),"","&amp;#149; "&amp;IF(ISBLANK(C899),"","&lt;S&gt;")&amp;I899&amp;IF(ISBLANK(A899),""," - &lt;a href='recommended.php#"&amp;AJ899&amp;"'&gt;&lt;b&gt;&lt;em&gt;&lt;font color='#9C004D'&gt;RECOMMENDED&lt;/font&gt;&lt;/em&gt;&lt;/b&gt;&lt;/a&gt;")&amp;" - "&amp;M899&amp;IF(ISBLANK(K899),K899," - &lt;b&gt;"&amp;K899&amp;"&lt;/b&gt; ")&amp;IF(B899="Sold Out"," - &lt;font color='#000099'&gt;&lt;b&gt;&lt;I&gt;sold out&lt;/I&gt;&lt;/b&gt;&lt;/font&gt;"," - &lt;font color='#728C00'&gt;&lt;em&gt;&lt;a href='http://www.shareasale.com/r.cfm?u=529909&amp;b=234786&amp;m=27601&amp;afftrack=&amp;urllink=www%2Eticketfly%2Ecom%2Fpurchase%2Fevent%2F"&amp;X899&amp;"' target='_blank'&gt;buy tickets&lt;/a&gt;&lt;/em&gt;&lt;/font&gt;")&amp;IF(ISBLANK(C899),"","&lt;/S&gt; &lt;b&gt;"&amp;C899&amp;"&lt;/b&gt;")&amp;"&lt;p&gt;")</f>
        <v>&amp;#149; Thursday, 11 October 2018 - Bob Moses and Mansionair - &lt;font color='#728C00'&gt;&lt;em&gt;&lt;a href='http://www.shareasale.com/r.cfm?u=529909&amp;b=234786&amp;m=27601&amp;afftrack=&amp;urllink=www%2Eticketfly%2Ecom%2Fpurchase%2Fevent%2F1707790' target='_blank'&gt;buy tickets&lt;/a&gt;&lt;/em&gt;&lt;/font&gt;&lt;p&gt;</v>
      </c>
      <c r="V899" s="95" t="str">
        <f t="shared" si="202"/>
        <v>&amp;#149; Bob Moses and Mansionair - &lt;b&gt;&lt;a href='930.php' title='list by venue'&gt;9:30 Club&lt;/a&gt;&lt;/b&gt;  - &lt;font color='#005500'&gt;&lt;b&gt;NEW!&lt;/b&gt;&lt;/font&gt;&lt;br&gt;</v>
      </c>
      <c r="W899" s="90" t="s">
        <v>221</v>
      </c>
      <c r="X899" s="90">
        <v>1707790</v>
      </c>
      <c r="AE899" s="92" t="str">
        <f t="shared" si="203"/>
        <v>Thursday, 11 October 2018      [&lt;a name='20181011' href='#20181011'&gt;link to this day&lt;/a&gt;]</v>
      </c>
      <c r="AF899" s="96" t="str">
        <f t="shared" si="204"/>
        <v>&lt;a name='20181011'&gt;&lt;b&gt;Thursday, 11 October 2018: Bob Moses and Mansionair - &lt;a href='930.php' title='list by venue'&gt;9:30 Club&lt;/a&gt;&lt;/b&gt;&lt;/a&gt;&lt;br&gt;</v>
      </c>
      <c r="AG899" s="97">
        <f t="shared" si="205"/>
        <v>2018</v>
      </c>
      <c r="AH899" s="97">
        <f t="shared" si="206"/>
        <v>10</v>
      </c>
      <c r="AI899" s="97">
        <f t="shared" si="207"/>
        <v>11</v>
      </c>
      <c r="AJ899" s="97" t="str">
        <f t="shared" si="208"/>
        <v>20181011</v>
      </c>
    </row>
    <row r="900" spans="4:36" ht="12" customHeight="1" x14ac:dyDescent="0.15">
      <c r="D900" s="110">
        <v>43146</v>
      </c>
      <c r="E900" s="9" t="s">
        <v>795</v>
      </c>
      <c r="F900" s="86" t="str">
        <f t="shared" si="196"/>
        <v>Thursday</v>
      </c>
      <c r="G900" s="91">
        <v>43384</v>
      </c>
      <c r="H900" s="92" t="str">
        <f>VLOOKUP(MONTH(G900),VLOOKUP!$W$1:$X$24,2)</f>
        <v>October</v>
      </c>
      <c r="I900" s="92" t="str">
        <f t="shared" si="197"/>
        <v>Thursday, 11 October 2018</v>
      </c>
      <c r="J900" s="107" t="s">
        <v>453</v>
      </c>
      <c r="K900" s="106"/>
      <c r="L900" s="86" t="str">
        <f t="shared" si="198"/>
        <v>&lt;a href='bmss.php' title='list by venue'&gt;Baltimore SoundStage&lt;/a&gt;</v>
      </c>
      <c r="M900" s="86" t="str">
        <f t="shared" si="199"/>
        <v>Amorphis, Dark Tranquillity, Moonspell, and Omnium Gatherum</v>
      </c>
      <c r="N900" s="86" t="str">
        <f>VLOOKUP(J900,VLOOKUP!$A$2:$S$54,19,FALSE)&amp;J900&amp;"&lt;/a&gt;"</f>
        <v>&lt;a href='bmss.php' title='list by venue'&gt;Baltimore SoundStage&lt;/a&gt;</v>
      </c>
      <c r="O900" s="19" t="s">
        <v>1768</v>
      </c>
      <c r="P900" s="19" t="s">
        <v>1155</v>
      </c>
      <c r="Q900" s="19" t="s">
        <v>2525</v>
      </c>
      <c r="R900" s="19" t="s">
        <v>2526</v>
      </c>
      <c r="S900" s="95" t="str">
        <f t="shared" si="200"/>
        <v>Amorphis</v>
      </c>
      <c r="T900" s="86" t="str">
        <f t="shared" si="201"/>
        <v>&amp;#149; Amorphis, Dark Tranquillity, Moonspell, and Omnium Gatherum - &lt;b&gt;&lt;a href='bmss.php' title='list by venue'&gt;Baltimore SoundStage&lt;/a&gt;&lt;/b&gt; &lt;br&gt;</v>
      </c>
      <c r="U900" s="112" t="str">
        <f>IF(ISBLANK(G900),"","&amp;#149; "&amp;IF(ISBLANK(C900),"","&lt;S&gt;")&amp;I900&amp;IF(ISBLANK(A900),""," - &lt;a href='recommended.php#"&amp;AJ900&amp;"'&gt;&lt;b&gt;&lt;em&gt;&lt;font color='#9C004D'&gt;RECOMMENDED&lt;/font&gt;&lt;/em&gt;&lt;/b&gt;&lt;/a&gt;")&amp;" - "&amp;M900&amp;IF(ISBLANK(K900),K900," - &lt;b&gt;"&amp;K900&amp;"&lt;/b&gt; ")&amp;IF(B900="Sold Out"," - &lt;font color='#000099'&gt;&lt;b&gt;&lt;I&gt;sold out&lt;/I&gt;&lt;/b&gt;&lt;/font&gt;"," - &lt;font color='#728C00'&gt;&lt;em&gt;&lt;a href='http://www.shareasale.com/r.cfm?u=529909&amp;b=234786&amp;m=27601&amp;afftrack=&amp;urllink=www%2Eticketfly%2Ecom%2Fpurchase%2Fevent%2F"&amp;X900&amp;"' target='_blank'&gt;buy tickets&lt;/a&gt;&lt;/em&gt;&lt;/font&gt;")&amp;IF(ISBLANK(C900),"","&lt;/S&gt; &lt;b&gt;"&amp;C900&amp;"&lt;/b&gt;")&amp;"&lt;p&gt;")</f>
        <v>&amp;#149; Thursday, 11 October 2018 - Amorphis, Dark Tranquillity, Moonspell, and Omnium Gatherum - &lt;font color='#728C00'&gt;&lt;em&gt;&lt;a href='http://www.shareasale.com/r.cfm?u=529909&amp;b=234786&amp;m=27601&amp;afftrack=&amp;urllink=www%2Eticketfly%2Ecom%2Fpurchase%2Fevent%2F1645973' target='_blank'&gt;buy tickets&lt;/a&gt;&lt;/em&gt;&lt;/font&gt;&lt;p&gt;</v>
      </c>
      <c r="V900" s="95" t="str">
        <f t="shared" si="202"/>
        <v>&amp;#149; Amorphis, Dark Tranquillity, Moonspell, and Omnium Gatherum - &lt;b&gt;&lt;a href='bmss.php' title='list by venue'&gt;Baltimore SoundStage&lt;/a&gt;&lt;/b&gt;  - &lt;font color='#005500'&gt;&lt;b&gt;NEW!&lt;/b&gt;&lt;/font&gt;&lt;br&gt;</v>
      </c>
      <c r="W900" s="90" t="s">
        <v>282</v>
      </c>
      <c r="X900" s="9">
        <v>1645973</v>
      </c>
      <c r="Z900" s="172">
        <v>0.83333333333333337</v>
      </c>
      <c r="AE900" s="92" t="str">
        <f t="shared" si="203"/>
        <v>Thursday, 11 October 2018      [&lt;a name='20181011' href='#20181011'&gt;link to this day&lt;/a&gt;]</v>
      </c>
      <c r="AF900" s="96" t="str">
        <f t="shared" si="204"/>
        <v>&lt;a name='20181011'&gt;&lt;b&gt;Thursday, 11 October 2018: Amorphis, Dark Tranquillity, Moonspell, and Omnium Gatherum - &lt;a href='bmss.php' title='list by venue'&gt;Baltimore SoundStage&lt;/a&gt;&lt;/b&gt;&lt;/a&gt;&lt;br&gt;</v>
      </c>
      <c r="AG900" s="97">
        <f t="shared" si="205"/>
        <v>2018</v>
      </c>
      <c r="AH900" s="97">
        <f t="shared" si="206"/>
        <v>10</v>
      </c>
      <c r="AI900" s="97">
        <f t="shared" si="207"/>
        <v>11</v>
      </c>
      <c r="AJ900" s="97" t="str">
        <f t="shared" si="208"/>
        <v>20181011</v>
      </c>
    </row>
    <row r="901" spans="4:36" ht="12" customHeight="1" x14ac:dyDescent="0.15">
      <c r="D901" s="110">
        <v>43223</v>
      </c>
      <c r="E901" s="9" t="s">
        <v>795</v>
      </c>
      <c r="F901" s="86" t="str">
        <f t="shared" si="196"/>
        <v>Thursday</v>
      </c>
      <c r="G901" s="91">
        <v>43384</v>
      </c>
      <c r="H901" s="92" t="str">
        <f>VLOOKUP(MONTH(G901),VLOOKUP!$W$1:$X$24,2)</f>
        <v>October</v>
      </c>
      <c r="I901" s="92" t="str">
        <f t="shared" si="197"/>
        <v>Thursday, 11 October 2018</v>
      </c>
      <c r="J901" s="90" t="s">
        <v>446</v>
      </c>
      <c r="L901" s="86" t="str">
        <f t="shared" si="198"/>
        <v>&lt;a href='birchmere.php' title='list by venue'&gt;Birchmere&lt;/a&gt;</v>
      </c>
      <c r="M901" s="86" t="str">
        <f t="shared" si="199"/>
        <v>the Jayhawks</v>
      </c>
      <c r="N901" s="86" t="str">
        <f>VLOOKUP(J901,VLOOKUP!$A$2:$S$54,19,FALSE)&amp;J901&amp;"&lt;/a&gt;"</f>
        <v>&lt;a href='birchmere.php' title='list by venue'&gt;Birchmere&lt;/a&gt;</v>
      </c>
      <c r="O901" s="9" t="s">
        <v>1967</v>
      </c>
      <c r="S901" s="95" t="str">
        <f t="shared" si="200"/>
        <v>Jayhawks</v>
      </c>
      <c r="T901" s="86" t="str">
        <f t="shared" si="201"/>
        <v>&amp;#149; the Jayhawks - &lt;b&gt;&lt;a href='birchmere.php' title='list by venue'&gt;Birchmere&lt;/a&gt;&lt;/b&gt; &lt;br&gt;</v>
      </c>
      <c r="U901" s="86" t="str">
        <f>IF(ISBLANK(G901),"","&amp;#149; "&amp;IF(ISBLANK(C901),"","&lt;S&gt;")&amp;I901&amp;IF(ISBLANK(A901),""," - &lt;a href='recommended.php#"&amp;AJ901&amp;"'&gt;&lt;b&gt;&lt;em&gt;&lt;font color='#9C004D'&gt;RECOMMENDED&lt;/font&gt;&lt;/em&gt;&lt;/b&gt;&lt;/a&gt;")&amp;" - "&amp;M901&amp;IF(ISBLANK(K901),K901," - &lt;b&gt;"&amp;K901&amp;"&lt;/b&gt; ")&amp;IF(B901="Sold Out"," - &lt;font color='#000099'&gt;&lt;b&gt;&lt;I&gt;sold out&lt;/I&gt;&lt;/b&gt;&lt;/font&gt;","")&amp;IF(ISBLANK(C901),"","&lt;/S&gt; &lt;b&gt;"&amp;C901&amp;"&lt;/b&gt;")&amp;"&lt;p&gt;")</f>
        <v>&amp;#149; Thursday, 11 October 2018 - the Jayhawks&lt;p&gt;</v>
      </c>
      <c r="V901" s="95" t="str">
        <f t="shared" si="202"/>
        <v>&amp;#149; the Jayhawks - &lt;b&gt;&lt;a href='birchmere.php' title='list by venue'&gt;Birchmere&lt;/a&gt;&lt;/b&gt;  - &lt;font color='#005500'&gt;&lt;b&gt;NEW!&lt;/b&gt;&lt;/font&gt;&lt;br&gt;</v>
      </c>
      <c r="W901" s="90" t="s">
        <v>488</v>
      </c>
      <c r="AE901" s="92" t="str">
        <f t="shared" si="203"/>
        <v>Thursday, 11 October 2018      [&lt;a name='20181011' href='#20181011'&gt;link to this day&lt;/a&gt;]</v>
      </c>
      <c r="AF901" s="100" t="str">
        <f t="shared" si="204"/>
        <v>&lt;a name='20181011'&gt;&lt;b&gt;Thursday, 11 October 2018: the Jayhawks - &lt;a href='birchmere.php' title='list by venue'&gt;Birchmere&lt;/a&gt;&lt;/b&gt;&lt;/a&gt;&lt;br&gt;</v>
      </c>
      <c r="AG901" s="101">
        <f t="shared" si="205"/>
        <v>2018</v>
      </c>
      <c r="AH901" s="101">
        <f t="shared" si="206"/>
        <v>10</v>
      </c>
      <c r="AI901" s="101">
        <f t="shared" si="207"/>
        <v>11</v>
      </c>
      <c r="AJ901" s="101" t="str">
        <f t="shared" si="208"/>
        <v>20181011</v>
      </c>
    </row>
    <row r="902" spans="4:36" ht="12" customHeight="1" x14ac:dyDescent="0.15">
      <c r="D902" s="110">
        <v>43276</v>
      </c>
      <c r="E902" s="9" t="s">
        <v>795</v>
      </c>
      <c r="F902" s="86" t="str">
        <f t="shared" si="196"/>
        <v>Thursday</v>
      </c>
      <c r="G902" s="91">
        <v>43384</v>
      </c>
      <c r="H902" s="92" t="str">
        <f>VLOOKUP(MONTH(G902),VLOOKUP!$W$1:$X$24,2)</f>
        <v>October</v>
      </c>
      <c r="I902" s="92" t="str">
        <f t="shared" si="197"/>
        <v>Thursday, 11 October 2018</v>
      </c>
      <c r="J902" s="90" t="s">
        <v>235</v>
      </c>
      <c r="K902" s="9" t="s">
        <v>360</v>
      </c>
      <c r="L902" s="86" t="str">
        <f t="shared" si="198"/>
        <v>&lt;a href='blackcat.php' title='list by venue'&gt;Black Cat&lt;/a&gt; (Backstage)</v>
      </c>
      <c r="M902" s="86" t="str">
        <f t="shared" si="199"/>
        <v>Megative and Jonny Gofigure</v>
      </c>
      <c r="N902" s="86" t="str">
        <f>VLOOKUP(J902,VLOOKUP!$A$2:$S$54,19,FALSE)&amp;J902&amp;"&lt;/a&gt;"</f>
        <v>&lt;a href='blackcat.php' title='list by venue'&gt;Black Cat&lt;/a&gt;</v>
      </c>
      <c r="O902" s="9" t="s">
        <v>2554</v>
      </c>
      <c r="P902" s="9" t="s">
        <v>2555</v>
      </c>
      <c r="S902" s="95" t="str">
        <f t="shared" si="200"/>
        <v>Megative</v>
      </c>
      <c r="T902" s="86" t="str">
        <f t="shared" si="201"/>
        <v>&amp;#149; Megative and Jonny Gofigure - &lt;b&gt;&lt;a href='blackcat.php' title='list by venue'&gt;Black Cat&lt;/a&gt; (Backstage)&lt;/b&gt; &lt;br&gt;</v>
      </c>
      <c r="U902" s="112" t="str">
        <f>IF(ISBLANK(G902),"","&amp;#149; "&amp;IF(ISBLANK(C902),"","&lt;S&gt;")&amp;I902&amp;IF(ISBLANK(A902),""," - &lt;a href='recommended.php#"&amp;AJ902&amp;"'&gt;&lt;b&gt;&lt;em&gt;&lt;font color='#9C004D'&gt;RECOMMENDED&lt;/font&gt;&lt;/em&gt;&lt;/b&gt;&lt;/a&gt;")&amp;" - "&amp;M902&amp;IF(ISBLANK(K902),K902," - &lt;b&gt;"&amp;K902&amp;"&lt;/b&gt; ")&amp;IF(B902="Sold Out"," - &lt;font color='#000099'&gt;&lt;b&gt;&lt;I&gt;sold out&lt;/I&gt;&lt;/b&gt;&lt;/font&gt;"," - &lt;font color='#728C00'&gt;&lt;em&gt;&lt;a href='http://www.shareasale.com/r.cfm?u=529909&amp;b=234786&amp;m=27601&amp;afftrack=&amp;urllink=www%2Eticketfly%2Ecom%2Fpurchase%2Fevent%2F"&amp;X902&amp;"' target='_blank'&gt;buy tickets&lt;/a&gt;&lt;/em&gt;&lt;/font&gt;")&amp;IF(ISBLANK(C902),"","&lt;/S&gt; &lt;b&gt;"&amp;C902&amp;"&lt;/b&gt;")&amp;"&lt;p&gt;")</f>
        <v>&amp;#149; Thursday, 11 October 2018 - Megative and Jonny Gofigure - &lt;b&gt;Backstage&lt;/b&gt;  - &lt;font color='#728C00'&gt;&lt;em&gt;&lt;a href='http://www.shareasale.com/r.cfm?u=529909&amp;b=234786&amp;m=27601&amp;afftrack=&amp;urllink=www%2Eticketfly%2Ecom%2Fpurchase%2Fevent%2F1652477' target='_blank'&gt;buy tickets&lt;/a&gt;&lt;/em&gt;&lt;/font&gt;&lt;p&gt;</v>
      </c>
      <c r="V902" s="95" t="str">
        <f t="shared" si="202"/>
        <v>&amp;#149; Megative and Jonny Gofigure - &lt;b&gt;&lt;a href='blackcat.php' title='list by venue'&gt;Black Cat&lt;/a&gt; (Backstage)&lt;/b&gt;  - &lt;font color='#005500'&gt;&lt;b&gt;NEW!&lt;/b&gt;&lt;/font&gt;&lt;br&gt;</v>
      </c>
      <c r="W902" s="90" t="s">
        <v>221</v>
      </c>
      <c r="X902" s="4">
        <v>1652477</v>
      </c>
      <c r="AE902" s="92" t="str">
        <f t="shared" si="203"/>
        <v>Thursday, 11 October 2018      [&lt;a name='20181011' href='#20181011'&gt;link to this day&lt;/a&gt;]</v>
      </c>
      <c r="AF902" s="96" t="str">
        <f t="shared" si="204"/>
        <v>&lt;a name='20181011'&gt;&lt;b&gt;Thursday, 11 October 2018: Megative and Jonny Gofigure - &lt;a href='blackcat.php' title='list by venue'&gt;Black Cat&lt;/a&gt; (Backstage)&lt;/b&gt;&lt;/a&gt;&lt;br&gt;</v>
      </c>
      <c r="AG902" s="97">
        <f t="shared" si="205"/>
        <v>2018</v>
      </c>
      <c r="AH902" s="97">
        <f t="shared" si="206"/>
        <v>10</v>
      </c>
      <c r="AI902" s="97">
        <f t="shared" si="207"/>
        <v>11</v>
      </c>
      <c r="AJ902" s="97" t="str">
        <f t="shared" si="208"/>
        <v>20181011</v>
      </c>
    </row>
    <row r="903" spans="4:36" ht="12" customHeight="1" x14ac:dyDescent="0.15">
      <c r="D903" s="110">
        <v>43223</v>
      </c>
      <c r="E903" s="9" t="s">
        <v>795</v>
      </c>
      <c r="F903" s="86" t="str">
        <f t="shared" si="196"/>
        <v>Thursday</v>
      </c>
      <c r="G903" s="91">
        <v>43384</v>
      </c>
      <c r="H903" s="92" t="str">
        <f>VLOOKUP(MONTH(G903),VLOOKUP!$W$1:$X$24,2)</f>
        <v>October</v>
      </c>
      <c r="I903" s="92" t="str">
        <f t="shared" si="197"/>
        <v>Thursday, 11 October 2018</v>
      </c>
      <c r="J903" s="90" t="s">
        <v>674</v>
      </c>
      <c r="K903" s="90" t="s">
        <v>454</v>
      </c>
      <c r="L903" s="86" t="str">
        <f t="shared" si="198"/>
        <v>&lt;a href='bluesalley.php' title='list by venue'&gt;Blues Alley&lt;/a&gt; (Two shows)</v>
      </c>
      <c r="M903" s="86" t="str">
        <f t="shared" si="199"/>
        <v>Rachelle Ferrell</v>
      </c>
      <c r="N903" s="86" t="str">
        <f>VLOOKUP(J903,VLOOKUP!$A$2:$S$54,19,FALSE)&amp;J903&amp;"&lt;/a&gt;"</f>
        <v>&lt;a href='bluesalley.php' title='list by venue'&gt;Blues Alley&lt;/a&gt;</v>
      </c>
      <c r="O903" s="160" t="s">
        <v>1534</v>
      </c>
      <c r="S903" s="95" t="str">
        <f t="shared" si="200"/>
        <v>Rachelle Ferrell</v>
      </c>
      <c r="T903" s="86" t="str">
        <f t="shared" si="201"/>
        <v>&amp;#149; Rachelle Ferrell - &lt;b&gt;&lt;a href='bluesalley.php' title='list by venue'&gt;Blues Alley&lt;/a&gt; (Two shows)&lt;/b&gt; &lt;br&gt;</v>
      </c>
      <c r="U903" s="86" t="str">
        <f>IF(ISBLANK(G903),"","&amp;#149; "&amp;IF(ISBLANK(C903),"","&lt;S&gt;")&amp;I903&amp;IF(ISBLANK(A903),""," - &lt;a href='recommended.php#"&amp;AJ903&amp;"'&gt;&lt;b&gt;&lt;em&gt;&lt;font color='#9C004D'&gt;RECOMMENDED&lt;/font&gt;&lt;/em&gt;&lt;/b&gt;&lt;/a&gt;")&amp;" - "&amp;M903&amp;IF(ISBLANK(K903),K903," - &lt;b&gt;"&amp;K903&amp;"&lt;/b&gt; ")&amp;IF(B903="Sold Out"," - &lt;font color='#000099'&gt;&lt;b&gt;&lt;I&gt;sold out&lt;/I&gt;&lt;/b&gt;&lt;/font&gt;","")&amp;IF(ISBLANK(C903),"","&lt;/S&gt; &lt;b&gt;"&amp;C903&amp;"&lt;/b&gt;")&amp;"&lt;p&gt;")</f>
        <v>&amp;#149; Thursday, 11 October 2018 - Rachelle Ferrell - &lt;b&gt;Two shows&lt;/b&gt; &lt;p&gt;</v>
      </c>
      <c r="V903" s="95" t="str">
        <f t="shared" si="202"/>
        <v>&amp;#149; Rachelle Ferrell - &lt;b&gt;&lt;a href='bluesalley.php' title='list by venue'&gt;Blues Alley&lt;/a&gt; (Two shows)&lt;/b&gt;  - &lt;font color='#005500'&gt;&lt;b&gt;NEW!&lt;/b&gt;&lt;/font&gt;&lt;br&gt;</v>
      </c>
      <c r="W903" s="90" t="s">
        <v>221</v>
      </c>
      <c r="AE903" s="92" t="str">
        <f t="shared" si="203"/>
        <v>Thursday, 11 October 2018      [&lt;a name='20181011' href='#20181011'&gt;link to this day&lt;/a&gt;]</v>
      </c>
      <c r="AF903" s="96" t="str">
        <f t="shared" si="204"/>
        <v>&lt;a name='20181011'&gt;&lt;b&gt;Thursday, 11 October 2018: Rachelle Ferrell - &lt;a href='bluesalley.php' title='list by venue'&gt;Blues Alley&lt;/a&gt; (Two shows)&lt;/b&gt;&lt;/a&gt;&lt;br&gt;</v>
      </c>
      <c r="AG903" s="97">
        <f t="shared" si="205"/>
        <v>2018</v>
      </c>
      <c r="AH903" s="97">
        <f t="shared" si="206"/>
        <v>10</v>
      </c>
      <c r="AI903" s="97">
        <f t="shared" si="207"/>
        <v>11</v>
      </c>
      <c r="AJ903" s="97" t="str">
        <f t="shared" si="208"/>
        <v>20181011</v>
      </c>
    </row>
    <row r="904" spans="4:36" ht="12" customHeight="1" x14ac:dyDescent="0.15">
      <c r="D904" s="110">
        <v>43240</v>
      </c>
      <c r="E904" s="9" t="s">
        <v>795</v>
      </c>
      <c r="F904" s="86" t="str">
        <f t="shared" si="196"/>
        <v>Thursday</v>
      </c>
      <c r="G904" s="91">
        <v>43384</v>
      </c>
      <c r="H904" s="92" t="str">
        <f>VLOOKUP(MONTH(G904),VLOOKUP!$W$1:$X$24,2)</f>
        <v>October</v>
      </c>
      <c r="I904" s="92" t="str">
        <f t="shared" si="197"/>
        <v>Thursday, 11 October 2018</v>
      </c>
      <c r="J904" s="90" t="s">
        <v>484</v>
      </c>
      <c r="L904" s="86" t="str">
        <f t="shared" si="198"/>
        <v>&lt;a href='dc9.php' title='list by venue'&gt;DC9&lt;/a&gt;</v>
      </c>
      <c r="M904" s="86" t="str">
        <f t="shared" si="199"/>
        <v>Gruff Rhys</v>
      </c>
      <c r="N904" s="86" t="str">
        <f>VLOOKUP(J904,VLOOKUP!$A$2:$S$54,19,FALSE)&amp;J904&amp;"&lt;/a&gt;"</f>
        <v>&lt;a href='dc9.php' title='list by venue'&gt;DC9&lt;/a&gt;</v>
      </c>
      <c r="O904" s="4" t="s">
        <v>3051</v>
      </c>
      <c r="P904" s="94"/>
      <c r="Q904" s="94"/>
      <c r="R904" s="94"/>
      <c r="S904" s="95" t="str">
        <f t="shared" si="200"/>
        <v>Gruff Rhys</v>
      </c>
      <c r="T904" s="86" t="str">
        <f t="shared" si="201"/>
        <v>&amp;#149; Gruff Rhys - &lt;b&gt;&lt;a href='dc9.php' title='list by venue'&gt;DC9&lt;/a&gt;&lt;/b&gt; &lt;br&gt;</v>
      </c>
      <c r="U904" s="112" t="str">
        <f>IF(ISBLANK(G904),"","&amp;#149; "&amp;IF(ISBLANK(C904),"","&lt;S&gt;")&amp;I904&amp;IF(ISBLANK(A904),""," - &lt;a href='recommended.php#"&amp;AJ904&amp;"'&gt;&lt;b&gt;&lt;em&gt;&lt;font color='#9C004D'&gt;RECOMMENDED&lt;/font&gt;&lt;/em&gt;&lt;/b&gt;&lt;/a&gt;")&amp;" - "&amp;M904&amp;IF(ISBLANK(K904),K904," - &lt;b&gt;"&amp;K904&amp;"&lt;/b&gt; ")&amp;IF(B904="Sold Out"," - &lt;font color='#000099'&gt;&lt;b&gt;&lt;I&gt;sold out&lt;/I&gt;&lt;/b&gt;&lt;/font&gt;"," - &lt;font color='#728C00'&gt;&lt;em&gt;&lt;a href='http://www.shareasale.com/r.cfm?u=529909&amp;b=234786&amp;m=27601&amp;afftrack=&amp;urllink=www%2Eticketfly%2Ecom%2Fpurchase%2Fevent%2F"&amp;X904&amp;"' target='_blank'&gt;buy tickets&lt;/a&gt;&lt;/em&gt;&lt;/font&gt;")&amp;IF(ISBLANK(C904),"","&lt;/S&gt; &lt;b&gt;"&amp;C904&amp;"&lt;/b&gt;")&amp;"&lt;p&gt;")</f>
        <v>&amp;#149; Thursday, 11 October 2018 - Gruff Rhys - &lt;font color='#728C00'&gt;&lt;em&gt;&lt;a href='http://www.shareasale.com/r.cfm?u=529909&amp;b=234786&amp;m=27601&amp;afftrack=&amp;urllink=www%2Eticketfly%2Ecom%2Fpurchase%2Fevent%2F1694907' target='_blank'&gt;buy tickets&lt;/a&gt;&lt;/em&gt;&lt;/font&gt;&lt;p&gt;</v>
      </c>
      <c r="V904" s="95" t="str">
        <f t="shared" si="202"/>
        <v>&amp;#149; Gruff Rhys - &lt;b&gt;&lt;a href='dc9.php' title='list by venue'&gt;DC9&lt;/a&gt;&lt;/b&gt;  - &lt;font color='#005500'&gt;&lt;b&gt;NEW!&lt;/b&gt;&lt;/font&gt;&lt;br&gt;</v>
      </c>
      <c r="X904" s="90">
        <v>1694907</v>
      </c>
      <c r="AE904" s="92" t="str">
        <f t="shared" si="203"/>
        <v>Thursday, 11 October 2018      [&lt;a name='20181011' href='#20181011'&gt;link to this day&lt;/a&gt;]</v>
      </c>
      <c r="AF904" s="96" t="str">
        <f t="shared" si="204"/>
        <v>&lt;a name='20181011'&gt;&lt;b&gt;Thursday, 11 October 2018: Gruff Rhys - &lt;a href='dc9.php' title='list by venue'&gt;DC9&lt;/a&gt;&lt;/b&gt;&lt;/a&gt;&lt;br&gt;</v>
      </c>
      <c r="AG904" s="97">
        <f t="shared" si="205"/>
        <v>2018</v>
      </c>
      <c r="AH904" s="97">
        <f t="shared" si="206"/>
        <v>10</v>
      </c>
      <c r="AI904" s="97">
        <f t="shared" si="207"/>
        <v>11</v>
      </c>
      <c r="AJ904" s="97" t="str">
        <f t="shared" si="208"/>
        <v>20181011</v>
      </c>
    </row>
    <row r="905" spans="4:36" ht="12" customHeight="1" x14ac:dyDescent="0.15">
      <c r="D905" s="110">
        <v>43289</v>
      </c>
      <c r="E905" s="9" t="s">
        <v>795</v>
      </c>
      <c r="F905" s="86" t="str">
        <f t="shared" si="196"/>
        <v>Thursday</v>
      </c>
      <c r="G905" s="91">
        <v>43384</v>
      </c>
      <c r="H905" s="92" t="str">
        <f>VLOOKUP(MONTH(G905),VLOOKUP!$W$1:$X$24,2)</f>
        <v>October</v>
      </c>
      <c r="I905" s="92" t="str">
        <f t="shared" si="197"/>
        <v>Thursday, 11 October 2018</v>
      </c>
      <c r="J905" s="106" t="s">
        <v>415</v>
      </c>
      <c r="K905" s="9" t="s">
        <v>3577</v>
      </c>
      <c r="L905" s="86" t="str">
        <f t="shared" si="198"/>
        <v>&lt;a href='ramsheadlive.php' title='list by venue'&gt;Rams Head Live! (Baltimore)&lt;/a&gt; (the Sin and the Sentence World Tour)</v>
      </c>
      <c r="M905" s="86" t="str">
        <f t="shared" si="199"/>
        <v>Trivium, Avatar, and Light the Torch</v>
      </c>
      <c r="N905" s="86" t="str">
        <f>VLOOKUP(J905,VLOOKUP!$A$2:$S$54,19,FALSE)&amp;J905&amp;"&lt;/a&gt;"</f>
        <v>&lt;a href='ramsheadlive.php' title='list by venue'&gt;Rams Head Live! (Baltimore)&lt;/a&gt;</v>
      </c>
      <c r="O905" s="1" t="s">
        <v>2305</v>
      </c>
      <c r="P905" s="1" t="s">
        <v>2026</v>
      </c>
      <c r="Q905" s="1" t="s">
        <v>3578</v>
      </c>
      <c r="R905" s="106"/>
      <c r="S905" s="95" t="str">
        <f t="shared" si="200"/>
        <v>Trivium</v>
      </c>
      <c r="T905" s="86" t="str">
        <f t="shared" si="201"/>
        <v>&amp;#149; Trivium, Avatar, and Light the Torch - &lt;b&gt;&lt;a href='ramsheadlive.php' title='list by venue'&gt;Rams Head Live! (Baltimore)&lt;/a&gt; (the Sin and the Sentence World Tour)&lt;/b&gt; &lt;br&gt;</v>
      </c>
      <c r="U905" s="86" t="str">
        <f>IF(ISBLANK(G905),"","&amp;#149; "&amp;IF(ISBLANK(C905),"","&lt;S&gt;")&amp;I905&amp;IF(ISBLANK(A905),""," - &lt;a href='recommended.php#"&amp;AJ905&amp;"'&gt;&lt;b&gt;&lt;em&gt;&lt;font color='#9C004D'&gt;RECOMMENDED&lt;/font&gt;&lt;/em&gt;&lt;/b&gt;&lt;/a&gt;")&amp;" - "&amp;M905&amp;IF(ISBLANK(K905),K905," - &lt;b&gt;"&amp;K905&amp;"&lt;/b&gt; ")&amp;IF(B905="Sold Out"," - &lt;font color='#000099'&gt;&lt;b&gt;&lt;I&gt;sold out&lt;/I&gt;&lt;/b&gt;&lt;/font&gt;","")&amp;IF(ISBLANK(C905),"","&lt;/S&gt; &lt;b&gt;"&amp;C905&amp;"&lt;/b&gt;")&amp;"&lt;p&gt;")</f>
        <v>&amp;#149; Thursday, 11 October 2018 - Trivium, Avatar, and Light the Torch - &lt;b&gt;the Sin and the Sentence World Tour&lt;/b&gt; &lt;p&gt;</v>
      </c>
      <c r="V905" s="95" t="str">
        <f t="shared" si="202"/>
        <v>&amp;#149; Trivium, Avatar, and Light the Torch - &lt;b&gt;&lt;a href='ramsheadlive.php' title='list by venue'&gt;Rams Head Live! (Baltimore)&lt;/a&gt; (the Sin and the Sentence World Tour)&lt;/b&gt;  - &lt;font color='#005500'&gt;&lt;b&gt;NEW!&lt;/b&gt;&lt;/font&gt;&lt;br&gt;</v>
      </c>
      <c r="Z905" s="172">
        <v>0.8125</v>
      </c>
      <c r="AE905" s="92" t="str">
        <f t="shared" si="203"/>
        <v>Thursday, 11 October 2018      [&lt;a name='20181011' href='#20181011'&gt;link to this day&lt;/a&gt;]</v>
      </c>
      <c r="AF905" s="96" t="str">
        <f t="shared" si="204"/>
        <v>&lt;a name='20181011'&gt;&lt;b&gt;Thursday, 11 October 2018: Trivium, Avatar, and Light the Torch - &lt;a href='ramsheadlive.php' title='list by venue'&gt;Rams Head Live! (Baltimore)&lt;/a&gt; (the Sin and the Sentence World Tour)&lt;/b&gt;&lt;/a&gt;&lt;br&gt;</v>
      </c>
      <c r="AG905" s="97">
        <f t="shared" si="205"/>
        <v>2018</v>
      </c>
      <c r="AH905" s="97">
        <f t="shared" si="206"/>
        <v>10</v>
      </c>
      <c r="AI905" s="97">
        <f t="shared" si="207"/>
        <v>11</v>
      </c>
      <c r="AJ905" s="97" t="str">
        <f t="shared" si="208"/>
        <v>20181011</v>
      </c>
    </row>
    <row r="906" spans="4:36" ht="12" customHeight="1" x14ac:dyDescent="0.15">
      <c r="D906" s="110">
        <v>43124</v>
      </c>
      <c r="E906" s="9" t="s">
        <v>795</v>
      </c>
      <c r="F906" s="86" t="str">
        <f t="shared" si="196"/>
        <v>Thursday</v>
      </c>
      <c r="G906" s="91">
        <v>43384</v>
      </c>
      <c r="H906" s="92" t="str">
        <f>VLOOKUP(MONTH(G906),VLOOKUP!$W$1:$X$24,2)</f>
        <v>October</v>
      </c>
      <c r="I906" s="92" t="str">
        <f t="shared" si="197"/>
        <v>Thursday, 11 October 2018</v>
      </c>
      <c r="J906" s="106" t="s">
        <v>1914</v>
      </c>
      <c r="K906" s="106"/>
      <c r="L906" s="86" t="str">
        <f t="shared" si="198"/>
        <v>&lt;a href='ramsheadtavern.php' title='list by venue'&gt;Rams Head On Stage (Annapolis)&lt;/a&gt;</v>
      </c>
      <c r="M906" s="86" t="str">
        <f t="shared" si="199"/>
        <v>Three Dog Night</v>
      </c>
      <c r="N906" s="86" t="str">
        <f>VLOOKUP(J906,VLOOKUP!$A$2:$S$54,19,FALSE)&amp;J906&amp;"&lt;/a&gt;"</f>
        <v>&lt;a href='ramsheadtavern.php' title='list by venue'&gt;Rams Head On Stage (Annapolis)&lt;/a&gt;</v>
      </c>
      <c r="O906" s="1" t="s">
        <v>1994</v>
      </c>
      <c r="P906" s="106"/>
      <c r="Q906" s="106"/>
      <c r="R906" s="106"/>
      <c r="S906" s="95" t="str">
        <f t="shared" si="200"/>
        <v>Three Dog Night</v>
      </c>
      <c r="T906" s="86" t="str">
        <f t="shared" si="201"/>
        <v>&amp;#149; Three Dog Night - &lt;b&gt;&lt;a href='ramsheadtavern.php' title='list by venue'&gt;Rams Head On Stage (Annapolis)&lt;/a&gt;&lt;/b&gt; &lt;br&gt;</v>
      </c>
      <c r="U906" s="86" t="str">
        <f>IF(ISBLANK(G906),"","&amp;#149; "&amp;IF(ISBLANK(C906),"","&lt;S&gt;")&amp;I906&amp;IF(ISBLANK(A906),""," - &lt;a href='recommended.php#"&amp;AJ906&amp;"'&gt;&lt;b&gt;&lt;em&gt;&lt;font color='#9C004D'&gt;RECOMMENDED&lt;/font&gt;&lt;/em&gt;&lt;/b&gt;&lt;/a&gt;")&amp;" - "&amp;M906&amp;IF(ISBLANK(K906),K906," - &lt;b&gt;"&amp;K906&amp;"&lt;/b&gt; ")&amp;IF(B906="Sold Out"," - &lt;font color='#000099'&gt;&lt;b&gt;&lt;I&gt;sold out&lt;/I&gt;&lt;/b&gt;&lt;/font&gt;","")&amp;IF(ISBLANK(C906),"","&lt;/S&gt; &lt;b&gt;"&amp;C906&amp;"&lt;/b&gt;")&amp;"&lt;p&gt;")</f>
        <v>&amp;#149; Thursday, 11 October 2018 - Three Dog Night&lt;p&gt;</v>
      </c>
      <c r="V906" s="95" t="str">
        <f t="shared" si="202"/>
        <v>&amp;#149; Three Dog Night - &lt;b&gt;&lt;a href='ramsheadtavern.php' title='list by venue'&gt;Rams Head On Stage (Annapolis)&lt;/a&gt;&lt;/b&gt;  - &lt;font color='#005500'&gt;&lt;b&gt;NEW!&lt;/b&gt;&lt;/font&gt;&lt;br&gt;</v>
      </c>
      <c r="AE906" s="92" t="str">
        <f t="shared" si="203"/>
        <v>Thursday, 11 October 2018      [&lt;a name='20181011' href='#20181011'&gt;link to this day&lt;/a&gt;]</v>
      </c>
      <c r="AF906" s="96" t="str">
        <f t="shared" si="204"/>
        <v>&lt;a name='20181011'&gt;&lt;b&gt;Thursday, 11 October 2018: Three Dog Night - &lt;a href='ramsheadtavern.php' title='list by venue'&gt;Rams Head On Stage (Annapolis)&lt;/a&gt;&lt;/b&gt;&lt;/a&gt;&lt;br&gt;</v>
      </c>
      <c r="AG906" s="97">
        <f t="shared" si="205"/>
        <v>2018</v>
      </c>
      <c r="AH906" s="97">
        <f t="shared" si="206"/>
        <v>10</v>
      </c>
      <c r="AI906" s="97">
        <f t="shared" si="207"/>
        <v>11</v>
      </c>
      <c r="AJ906" s="97" t="str">
        <f t="shared" si="208"/>
        <v>20181011</v>
      </c>
    </row>
    <row r="907" spans="4:36" ht="12" customHeight="1" x14ac:dyDescent="0.15">
      <c r="D907" s="110">
        <v>43217</v>
      </c>
      <c r="E907" s="9" t="s">
        <v>795</v>
      </c>
      <c r="F907" s="86" t="str">
        <f t="shared" si="196"/>
        <v>Thursday</v>
      </c>
      <c r="G907" s="91">
        <v>43384</v>
      </c>
      <c r="H907" s="92" t="str">
        <f>VLOOKUP(MONTH(G907),VLOOKUP!$W$1:$X$24,2)</f>
        <v>October</v>
      </c>
      <c r="I907" s="92" t="str">
        <f t="shared" si="197"/>
        <v>Thursday, 11 October 2018</v>
      </c>
      <c r="J907" s="90" t="s">
        <v>654</v>
      </c>
      <c r="K907" s="9" t="s">
        <v>375</v>
      </c>
      <c r="L907" s="86" t="str">
        <f t="shared" si="198"/>
        <v>&lt;a href='strathmore.php' title='list by venue'&gt;Strathmore&lt;/a&gt; (Music Center)</v>
      </c>
      <c r="M907" s="86" t="str">
        <f t="shared" si="199"/>
        <v>BSO SuperPops: Tony DeSare</v>
      </c>
      <c r="N907" s="86" t="str">
        <f>VLOOKUP(J907,VLOOKUP!$A$2:$S$54,19,FALSE)&amp;J907&amp;"&lt;/a&gt;"</f>
        <v>&lt;a href='strathmore.php' title='list by venue'&gt;Strathmore&lt;/a&gt;</v>
      </c>
      <c r="O907" s="9" t="s">
        <v>2856</v>
      </c>
      <c r="S907" s="95" t="str">
        <f t="shared" si="200"/>
        <v>BSO SuperPops: Tony DeSare</v>
      </c>
      <c r="T907" s="86" t="str">
        <f t="shared" si="201"/>
        <v>&amp;#149; BSO SuperPops: Tony DeSare - &lt;b&gt;&lt;a href='strathmore.php' title='list by venue'&gt;Strathmore&lt;/a&gt; (Music Center)&lt;/b&gt; &lt;br&gt;</v>
      </c>
      <c r="U907" s="86" t="str">
        <f>IF(ISBLANK(G907),"","&amp;#149; "&amp;IF(ISBLANK(C907),"","&lt;S&gt;")&amp;I907&amp;IF(ISBLANK(A907),""," - &lt;a href='recommended.php#"&amp;AJ907&amp;"'&gt;&lt;b&gt;&lt;em&gt;&lt;font color='#9C004D'&gt;RECOMMENDED&lt;/font&gt;&lt;/em&gt;&lt;/b&gt;&lt;/a&gt;")&amp;" - "&amp;M907&amp;IF(ISBLANK(K907),K907," - &lt;b&gt;"&amp;K907&amp;"&lt;/b&gt; ")&amp;IF(B907="Sold Out"," - &lt;font color='#000099'&gt;&lt;b&gt;&lt;I&gt;sold out&lt;/I&gt;&lt;/b&gt;&lt;/font&gt;","")&amp;IF(ISBLANK(C907),"","&lt;/S&gt; &lt;b&gt;"&amp;C907&amp;"&lt;/b&gt;")&amp;"&lt;p&gt;")</f>
        <v>&amp;#149; Thursday, 11 October 2018 - BSO SuperPops: Tony DeSare - &lt;b&gt;Music Center&lt;/b&gt; &lt;p&gt;</v>
      </c>
      <c r="V907" s="95" t="str">
        <f t="shared" si="202"/>
        <v>&amp;#149; BSO SuperPops: Tony DeSare - &lt;b&gt;&lt;a href='strathmore.php' title='list by venue'&gt;Strathmore&lt;/a&gt; (Music Center)&lt;/b&gt;  - &lt;font color='#005500'&gt;&lt;b&gt;NEW!&lt;/b&gt;&lt;/font&gt;&lt;br&gt;</v>
      </c>
      <c r="AE907" s="92" t="str">
        <f t="shared" si="203"/>
        <v>Thursday, 11 October 2018      [&lt;a name='20181011' href='#20181011'&gt;link to this day&lt;/a&gt;]</v>
      </c>
      <c r="AF907" s="96" t="str">
        <f t="shared" si="204"/>
        <v>&lt;a name='20181011'&gt;&lt;b&gt;Thursday, 11 October 2018: BSO SuperPops: Tony DeSare - &lt;a href='strathmore.php' title='list by venue'&gt;Strathmore&lt;/a&gt; (Music Center)&lt;/b&gt;&lt;/a&gt;&lt;br&gt;</v>
      </c>
      <c r="AG907" s="97">
        <f t="shared" si="205"/>
        <v>2018</v>
      </c>
      <c r="AH907" s="97">
        <f t="shared" si="206"/>
        <v>10</v>
      </c>
      <c r="AI907" s="97">
        <f t="shared" si="207"/>
        <v>11</v>
      </c>
      <c r="AJ907" s="97" t="str">
        <f t="shared" si="208"/>
        <v>20181011</v>
      </c>
    </row>
    <row r="908" spans="4:36" ht="12" customHeight="1" x14ac:dyDescent="0.15">
      <c r="D908" s="110">
        <v>43217</v>
      </c>
      <c r="E908" s="9" t="s">
        <v>795</v>
      </c>
      <c r="F908" s="86" t="str">
        <f t="shared" si="196"/>
        <v>Thursday</v>
      </c>
      <c r="G908" s="91">
        <v>43384</v>
      </c>
      <c r="H908" s="92" t="str">
        <f>VLOOKUP(MONTH(G908),VLOOKUP!$W$1:$X$24,2)</f>
        <v>October</v>
      </c>
      <c r="I908" s="92" t="str">
        <f t="shared" si="197"/>
        <v>Thursday, 11 October 2018</v>
      </c>
      <c r="J908" s="90" t="s">
        <v>654</v>
      </c>
      <c r="K908" s="9" t="s">
        <v>690</v>
      </c>
      <c r="L908" s="86" t="str">
        <f t="shared" si="198"/>
        <v>&lt;a href='strathmore.php' title='list by venue'&gt;Strathmore&lt;/a&gt; (Mansion)</v>
      </c>
      <c r="M908" s="86" t="str">
        <f t="shared" si="199"/>
        <v>Vinicius Cantu&amp;aacute;ria</v>
      </c>
      <c r="N908" s="86" t="str">
        <f>VLOOKUP(J908,VLOOKUP!$A$2:$S$54,19,FALSE)&amp;J908&amp;"&lt;/a&gt;"</f>
        <v>&lt;a href='strathmore.php' title='list by venue'&gt;Strathmore&lt;/a&gt;</v>
      </c>
      <c r="O908" s="9" t="s">
        <v>2858</v>
      </c>
      <c r="S908" s="95" t="str">
        <f t="shared" si="200"/>
        <v>Vinicius Cantu&amp;aacute;ria</v>
      </c>
      <c r="T908" s="86" t="str">
        <f t="shared" si="201"/>
        <v>&amp;#149; Vinicius Cantu&amp;aacute;ria - &lt;b&gt;&lt;a href='strathmore.php' title='list by venue'&gt;Strathmore&lt;/a&gt; (Mansion)&lt;/b&gt; &lt;br&gt;</v>
      </c>
      <c r="U908" s="86" t="str">
        <f>IF(ISBLANK(G908),"","&amp;#149; "&amp;IF(ISBLANK(C908),"","&lt;S&gt;")&amp;I908&amp;IF(ISBLANK(A908),""," - &lt;a href='recommended.php#"&amp;AJ908&amp;"'&gt;&lt;b&gt;&lt;em&gt;&lt;font color='#9C004D'&gt;RECOMMENDED&lt;/font&gt;&lt;/em&gt;&lt;/b&gt;&lt;/a&gt;")&amp;" - "&amp;M908&amp;IF(ISBLANK(K908),K908," - &lt;b&gt;"&amp;K908&amp;"&lt;/b&gt; ")&amp;IF(B908="Sold Out"," - &lt;font color='#000099'&gt;&lt;b&gt;&lt;I&gt;sold out&lt;/I&gt;&lt;/b&gt;&lt;/font&gt;","")&amp;IF(ISBLANK(C908),"","&lt;/S&gt; &lt;b&gt;"&amp;C908&amp;"&lt;/b&gt;")&amp;"&lt;p&gt;")</f>
        <v>&amp;#149; Thursday, 11 October 2018 - Vinicius Cantu&amp;aacute;ria - &lt;b&gt;Mansion&lt;/b&gt; &lt;p&gt;</v>
      </c>
      <c r="V908" s="95" t="str">
        <f t="shared" si="202"/>
        <v>&amp;#149; Vinicius Cantu&amp;aacute;ria - &lt;b&gt;&lt;a href='strathmore.php' title='list by venue'&gt;Strathmore&lt;/a&gt; (Mansion)&lt;/b&gt;  - &lt;font color='#005500'&gt;&lt;b&gt;NEW!&lt;/b&gt;&lt;/font&gt;&lt;br&gt;</v>
      </c>
      <c r="AE908" s="92" t="str">
        <f t="shared" si="203"/>
        <v>Thursday, 11 October 2018      [&lt;a name='20181011' href='#20181011'&gt;link to this day&lt;/a&gt;]</v>
      </c>
      <c r="AF908" s="96" t="str">
        <f t="shared" si="204"/>
        <v>&lt;a name='20181011'&gt;&lt;b&gt;Thursday, 11 October 2018: Vinicius Cantu&amp;aacute;ria - &lt;a href='strathmore.php' title='list by venue'&gt;Strathmore&lt;/a&gt; (Mansion)&lt;/b&gt;&lt;/a&gt;&lt;br&gt;</v>
      </c>
      <c r="AG908" s="97">
        <f t="shared" si="205"/>
        <v>2018</v>
      </c>
      <c r="AH908" s="97">
        <f t="shared" si="206"/>
        <v>10</v>
      </c>
      <c r="AI908" s="97">
        <f t="shared" si="207"/>
        <v>11</v>
      </c>
      <c r="AJ908" s="97" t="str">
        <f t="shared" si="208"/>
        <v>20181011</v>
      </c>
    </row>
    <row r="909" spans="4:36" ht="12" customHeight="1" x14ac:dyDescent="0.15">
      <c r="D909" s="110">
        <v>43276</v>
      </c>
      <c r="E909" s="9" t="s">
        <v>795</v>
      </c>
      <c r="F909" s="86" t="str">
        <f t="shared" si="196"/>
        <v>Thursday</v>
      </c>
      <c r="G909" s="91">
        <v>43384</v>
      </c>
      <c r="H909" s="92" t="str">
        <f>VLOOKUP(MONTH(G909),VLOOKUP!$W$1:$X$24,2)</f>
        <v>October</v>
      </c>
      <c r="I909" s="92" t="str">
        <f t="shared" si="197"/>
        <v>Thursday, 11 October 2018</v>
      </c>
      <c r="J909" s="90" t="s">
        <v>2218</v>
      </c>
      <c r="L909" s="86" t="str">
        <f t="shared" si="198"/>
        <v>&lt;a href='anthem.php' title='list by venue'&gt;The Anthem&lt;/a&gt; [901 Wharf Street SW, Washington, DC]</v>
      </c>
      <c r="M909" s="86" t="str">
        <f t="shared" si="199"/>
        <v>Ben Howard and Wye Oak</v>
      </c>
      <c r="N909" s="86" t="str">
        <f>VLOOKUP(J909,VLOOKUP!$A$2:$S$54,19,FALSE)&amp;J909&amp;"&lt;/a&gt; ["&amp;VLOOKUP(J909,VLOOKUP!$A$2:$S$54,3,FALSE)&amp;"]"</f>
        <v>&lt;a href='anthem.php' title='list by venue'&gt;The Anthem&lt;/a&gt; [901 Wharf Street SW, Washington, DC]</v>
      </c>
      <c r="O909" s="9" t="s">
        <v>3315</v>
      </c>
      <c r="P909" s="9" t="s">
        <v>2298</v>
      </c>
      <c r="S909" s="95" t="str">
        <f t="shared" si="200"/>
        <v>Ben Howard</v>
      </c>
      <c r="T909" s="86" t="str">
        <f t="shared" si="201"/>
        <v>&amp;#149; Ben Howard and Wye Oak - &lt;b&gt;&lt;a href='anthem.php' title='list by venue'&gt;The Anthem&lt;/a&gt; [901 Wharf Street SW, Washington, DC]&lt;/b&gt; &lt;br&gt;</v>
      </c>
      <c r="U909" s="112" t="str">
        <f>IF(ISBLANK(G909),"","&amp;#149; "&amp;IF(ISBLANK(C909),"","&lt;S&gt;")&amp;I909&amp;IF(ISBLANK(A909),""," - &lt;a href='recommended.php#"&amp;AJ909&amp;"'&gt;&lt;b&gt;&lt;em&gt;&lt;font color='#9C004D'&gt;RECOMMENDED&lt;/font&gt;&lt;/em&gt;&lt;/b&gt;&lt;/a&gt;")&amp;" - "&amp;M909&amp;IF(ISBLANK(K909),K909," - &lt;b&gt;"&amp;K909&amp;"&lt;/b&gt; ")&amp;IF(B909="Sold Out"," - &lt;font color='#000099'&gt;&lt;b&gt;&lt;I&gt;sold out&lt;/I&gt;&lt;/b&gt;&lt;/font&gt;"," - &lt;font color='#728C00'&gt;&lt;em&gt;&lt;a href='http://www.shareasale.com/r.cfm?u=529909&amp;b=234786&amp;m=27601&amp;afftrack=&amp;urllink=www%2Eticketfly%2Ecom%2Fpurchase%2Fevent%2F"&amp;X909&amp;"' target='_blank'&gt;buy tickets&lt;/a&gt;&lt;/em&gt;&lt;/font&gt;")&amp;IF(ISBLANK(C909),"","&lt;/S&gt; &lt;b&gt;"&amp;C909&amp;"&lt;/b&gt;")&amp;"&lt;p&gt;")</f>
        <v>&amp;#149; Thursday, 11 October 2018 - Ben Howard and Wye Oak - &lt;font color='#728C00'&gt;&lt;em&gt;&lt;a href='http://www.shareasale.com/r.cfm?u=529909&amp;b=234786&amp;m=27601&amp;afftrack=&amp;urllink=www%2Eticketfly%2Ecom%2Fpurchase%2Fevent%2F1689216' target='_blank'&gt;buy tickets&lt;/a&gt;&lt;/em&gt;&lt;/font&gt;&lt;p&gt;</v>
      </c>
      <c r="V909" s="95" t="str">
        <f t="shared" si="202"/>
        <v>&amp;#149; Ben Howard and Wye Oak - &lt;b&gt;&lt;a href='anthem.php' title='list by venue'&gt;The Anthem&lt;/a&gt; [901 Wharf Street SW, Washington, DC]&lt;/b&gt;  - &lt;font color='#005500'&gt;&lt;b&gt;NEW!&lt;/b&gt;&lt;/font&gt;&lt;br&gt;</v>
      </c>
      <c r="X909" s="9">
        <v>1689216</v>
      </c>
      <c r="AE909" s="92" t="str">
        <f t="shared" si="203"/>
        <v>Thursday, 11 October 2018      [&lt;a name='20181011' href='#20181011'&gt;link to this day&lt;/a&gt;]</v>
      </c>
      <c r="AF909" s="96" t="str">
        <f t="shared" si="204"/>
        <v>&lt;a name='20181011'&gt;&lt;b&gt;Thursday, 11 October 2018: Ben Howard and Wye Oak - &lt;a href='anthem.php' title='list by venue'&gt;The Anthem&lt;/a&gt; [901 Wharf Street SW, Washington, DC]&lt;/b&gt;&lt;/a&gt;&lt;br&gt;</v>
      </c>
      <c r="AG909" s="97">
        <f t="shared" si="205"/>
        <v>2018</v>
      </c>
      <c r="AH909" s="97">
        <f t="shared" si="206"/>
        <v>10</v>
      </c>
      <c r="AI909" s="97">
        <f t="shared" si="207"/>
        <v>11</v>
      </c>
      <c r="AJ909" s="97" t="str">
        <f t="shared" si="208"/>
        <v>20181011</v>
      </c>
    </row>
    <row r="910" spans="4:36" ht="12" customHeight="1" x14ac:dyDescent="0.15">
      <c r="D910" s="110">
        <v>43242</v>
      </c>
      <c r="E910" s="9" t="s">
        <v>795</v>
      </c>
      <c r="F910" s="86" t="str">
        <f t="shared" si="196"/>
        <v>Friday</v>
      </c>
      <c r="G910" s="91">
        <v>43385</v>
      </c>
      <c r="H910" s="92" t="str">
        <f>VLOOKUP(MONTH(G910),VLOOKUP!$W$1:$X$24,2)</f>
        <v>October</v>
      </c>
      <c r="I910" s="92" t="str">
        <f t="shared" si="197"/>
        <v>Friday, 12 October 2018</v>
      </c>
      <c r="J910" s="90" t="s">
        <v>258</v>
      </c>
      <c r="L910" s="86" t="str">
        <f t="shared" si="198"/>
        <v>&lt;a href='930.php' title='list by venue'&gt;9:30 Club&lt;/a&gt;</v>
      </c>
      <c r="M910" s="86" t="str">
        <f t="shared" si="199"/>
        <v>Murder By Death</v>
      </c>
      <c r="N910" s="86" t="str">
        <f>VLOOKUP(J910,VLOOKUP!$A$2:$S$54,19,FALSE)&amp;J910&amp;"&lt;/a&gt;"</f>
        <v>&lt;a href='930.php' title='list by venue'&gt;9:30 Club&lt;/a&gt;</v>
      </c>
      <c r="O910" s="9" t="s">
        <v>3097</v>
      </c>
      <c r="S910" s="95" t="str">
        <f t="shared" si="200"/>
        <v>Murder By Death</v>
      </c>
      <c r="T910" s="86" t="str">
        <f t="shared" si="201"/>
        <v>&amp;#149; Murder By Death - &lt;b&gt;&lt;a href='930.php' title='list by venue'&gt;9:30 Club&lt;/a&gt;&lt;/b&gt; &lt;br&gt;</v>
      </c>
      <c r="U910" s="112" t="str">
        <f>IF(ISBLANK(G910),"","&amp;#149; "&amp;IF(ISBLANK(C910),"","&lt;S&gt;")&amp;I910&amp;IF(ISBLANK(A910),""," - &lt;a href='recommended.php#"&amp;AJ910&amp;"'&gt;&lt;b&gt;&lt;em&gt;&lt;font color='#9C004D'&gt;RECOMMENDED&lt;/font&gt;&lt;/em&gt;&lt;/b&gt;&lt;/a&gt;")&amp;" - "&amp;M910&amp;IF(ISBLANK(K910),K910," - &lt;b&gt;"&amp;K910&amp;"&lt;/b&gt; ")&amp;IF(B910="Sold Out"," - &lt;font color='#000099'&gt;&lt;b&gt;&lt;I&gt;sold out&lt;/I&gt;&lt;/b&gt;&lt;/font&gt;"," - &lt;font color='#728C00'&gt;&lt;em&gt;&lt;a href='http://www.shareasale.com/r.cfm?u=529909&amp;b=234786&amp;m=27601&amp;afftrack=&amp;urllink=www%2Eticketfly%2Ecom%2Fpurchase%2Fevent%2F"&amp;X910&amp;"' target='_blank'&gt;buy tickets&lt;/a&gt;&lt;/em&gt;&lt;/font&gt;")&amp;IF(ISBLANK(C910),"","&lt;/S&gt; &lt;b&gt;"&amp;C910&amp;"&lt;/b&gt;")&amp;"&lt;p&gt;")</f>
        <v>&amp;#149; Friday, 12 October 2018 - Murder By Death - &lt;font color='#728C00'&gt;&lt;em&gt;&lt;a href='http://www.shareasale.com/r.cfm?u=529909&amp;b=234786&amp;m=27601&amp;afftrack=&amp;urllink=www%2Eticketfly%2Ecom%2Fpurchase%2Fevent%2F1700695' target='_blank'&gt;buy tickets&lt;/a&gt;&lt;/em&gt;&lt;/font&gt;&lt;p&gt;</v>
      </c>
      <c r="V910" s="95" t="str">
        <f t="shared" si="202"/>
        <v>&amp;#149; Murder By Death - &lt;b&gt;&lt;a href='930.php' title='list by venue'&gt;9:30 Club&lt;/a&gt;&lt;/b&gt;  - &lt;font color='#005500'&gt;&lt;b&gt;NEW!&lt;/b&gt;&lt;/font&gt;&lt;br&gt;</v>
      </c>
      <c r="W910" s="90" t="s">
        <v>221</v>
      </c>
      <c r="X910" s="90">
        <v>1700695</v>
      </c>
      <c r="AE910" s="92" t="str">
        <f t="shared" si="203"/>
        <v>Friday, 12 October 2018      [&lt;a name='20181012' href='#20181012'&gt;link to this day&lt;/a&gt;]</v>
      </c>
      <c r="AF910" s="96" t="str">
        <f t="shared" si="204"/>
        <v>&lt;a name='20181012'&gt;&lt;b&gt;Friday, 12 October 2018: Murder By Death - &lt;a href='930.php' title='list by venue'&gt;9:30 Club&lt;/a&gt;&lt;/b&gt;&lt;/a&gt;&lt;br&gt;</v>
      </c>
      <c r="AG910" s="97">
        <f t="shared" si="205"/>
        <v>2018</v>
      </c>
      <c r="AH910" s="97">
        <f t="shared" si="206"/>
        <v>10</v>
      </c>
      <c r="AI910" s="97">
        <f t="shared" si="207"/>
        <v>12</v>
      </c>
      <c r="AJ910" s="97" t="str">
        <f t="shared" si="208"/>
        <v>20181012</v>
      </c>
    </row>
    <row r="911" spans="4:36" ht="12" customHeight="1" x14ac:dyDescent="0.15">
      <c r="D911" s="110">
        <v>43276</v>
      </c>
      <c r="E911" s="9" t="s">
        <v>795</v>
      </c>
      <c r="F911" s="86" t="str">
        <f t="shared" si="196"/>
        <v>Friday</v>
      </c>
      <c r="G911" s="91">
        <v>43385</v>
      </c>
      <c r="H911" s="92" t="str">
        <f>VLOOKUP(MONTH(G911),VLOOKUP!$W$1:$X$24,2)</f>
        <v>October</v>
      </c>
      <c r="I911" s="92" t="str">
        <f t="shared" si="197"/>
        <v>Friday, 12 October 2018</v>
      </c>
      <c r="J911" s="90" t="s">
        <v>1462</v>
      </c>
      <c r="L911" s="86" t="str">
        <f t="shared" si="198"/>
        <v>&lt;a href='amp.php' title='list by venue'&gt;AMP&lt;/a&gt;</v>
      </c>
      <c r="M911" s="86" t="str">
        <f t="shared" si="199"/>
        <v>Raul Mid&amp;oacute;n</v>
      </c>
      <c r="N911" s="86" t="str">
        <f>VLOOKUP(J911,VLOOKUP!$A$2:$S$54,19,FALSE)&amp;J911&amp;"&lt;/a&gt;"</f>
        <v>&lt;a href='amp.php' title='list by venue'&gt;AMP&lt;/a&gt;</v>
      </c>
      <c r="O911" s="16" t="s">
        <v>2436</v>
      </c>
      <c r="S911" s="95" t="str">
        <f t="shared" si="200"/>
        <v>Raul Mid&amp;oacute;n</v>
      </c>
      <c r="T911" s="86" t="str">
        <f t="shared" si="201"/>
        <v>&amp;#149; Raul Mid&amp;oacute;n - &lt;b&gt;&lt;a href='amp.php' title='list by venue'&gt;AMP&lt;/a&gt;&lt;/b&gt; &lt;br&gt;</v>
      </c>
      <c r="U911" s="86" t="str">
        <f t="shared" ref="U911:U916" si="209">IF(ISBLANK(G911),"","&amp;#149; "&amp;IF(ISBLANK(C911),"","&lt;S&gt;")&amp;I911&amp;IF(ISBLANK(A911),""," - &lt;a href='recommended.php#"&amp;AJ911&amp;"'&gt;&lt;b&gt;&lt;em&gt;&lt;font color='#9C004D'&gt;RECOMMENDED&lt;/font&gt;&lt;/em&gt;&lt;/b&gt;&lt;/a&gt;")&amp;" - "&amp;M911&amp;IF(ISBLANK(K911),K911," - &lt;b&gt;"&amp;K911&amp;"&lt;/b&gt; ")&amp;IF(B911="Sold Out"," - &lt;font color='#000099'&gt;&lt;b&gt;&lt;I&gt;sold out&lt;/I&gt;&lt;/b&gt;&lt;/font&gt;","")&amp;IF(ISBLANK(C911),"","&lt;/S&gt; &lt;b&gt;"&amp;C911&amp;"&lt;/b&gt;")&amp;"&lt;p&gt;")</f>
        <v>&amp;#149; Friday, 12 October 2018 - Raul Mid&amp;oacute;n&lt;p&gt;</v>
      </c>
      <c r="V911" s="95" t="str">
        <f t="shared" si="202"/>
        <v>&amp;#149; Raul Mid&amp;oacute;n - &lt;b&gt;&lt;a href='amp.php' title='list by venue'&gt;AMP&lt;/a&gt;&lt;/b&gt;  - &lt;font color='#005500'&gt;&lt;b&gt;NEW!&lt;/b&gt;&lt;/font&gt;&lt;br&gt;</v>
      </c>
      <c r="X911" s="99"/>
      <c r="Y911" s="99"/>
      <c r="AE911" s="92" t="str">
        <f t="shared" si="203"/>
        <v>Friday, 12 October 2018      [&lt;a name='20181012' href='#20181012'&gt;link to this day&lt;/a&gt;]</v>
      </c>
      <c r="AF911" s="96" t="str">
        <f t="shared" si="204"/>
        <v>&lt;a name='20181012'&gt;&lt;b&gt;Friday, 12 October 2018: Raul Mid&amp;oacute;n - &lt;a href='amp.php' title='list by venue'&gt;AMP&lt;/a&gt;&lt;/b&gt;&lt;/a&gt;&lt;br&gt;</v>
      </c>
      <c r="AG911" s="97">
        <f t="shared" si="205"/>
        <v>2018</v>
      </c>
      <c r="AH911" s="97">
        <f t="shared" si="206"/>
        <v>10</v>
      </c>
      <c r="AI911" s="97">
        <f t="shared" si="207"/>
        <v>12</v>
      </c>
      <c r="AJ911" s="97" t="str">
        <f t="shared" si="208"/>
        <v>20181012</v>
      </c>
    </row>
    <row r="912" spans="4:36" ht="12" customHeight="1" x14ac:dyDescent="0.15">
      <c r="D912" s="110">
        <v>43289</v>
      </c>
      <c r="E912" s="9" t="s">
        <v>795</v>
      </c>
      <c r="F912" s="86" t="str">
        <f t="shared" si="196"/>
        <v>Friday</v>
      </c>
      <c r="G912" s="91">
        <v>43385</v>
      </c>
      <c r="H912" s="92" t="str">
        <f>VLOOKUP(MONTH(G912),VLOOKUP!$W$1:$X$24,2)</f>
        <v>October</v>
      </c>
      <c r="I912" s="92" t="str">
        <f t="shared" si="197"/>
        <v>Friday, 12 October 2018</v>
      </c>
      <c r="J912" s="107" t="s">
        <v>453</v>
      </c>
      <c r="K912" s="1" t="s">
        <v>3546</v>
      </c>
      <c r="L912" s="86" t="str">
        <f t="shared" si="198"/>
        <v>&lt;a href='bmss.php' title='list by venue'&gt;Baltimore SoundStage&lt;/a&gt; (North American Forest Tour 2018)</v>
      </c>
      <c r="M912" s="86" t="str">
        <f t="shared" si="199"/>
        <v>Wintersun, Ne Obliviscaris, and Sarah Longfield</v>
      </c>
      <c r="N912" s="86" t="str">
        <f>VLOOKUP(J912,VLOOKUP!$A$2:$S$54,19,FALSE)&amp;J912&amp;"&lt;/a&gt;"</f>
        <v>&lt;a href='bmss.php' title='list by venue'&gt;Baltimore SoundStage&lt;/a&gt;</v>
      </c>
      <c r="O912" s="173" t="s">
        <v>1029</v>
      </c>
      <c r="P912" s="173" t="s">
        <v>1603</v>
      </c>
      <c r="Q912" s="3" t="s">
        <v>3547</v>
      </c>
      <c r="R912" s="107"/>
      <c r="S912" s="95" t="str">
        <f t="shared" si="200"/>
        <v>Wintersun</v>
      </c>
      <c r="T912" s="86" t="str">
        <f t="shared" si="201"/>
        <v>&amp;#149; Wintersun, Ne Obliviscaris, and Sarah Longfield - &lt;b&gt;&lt;a href='bmss.php' title='list by venue'&gt;Baltimore SoundStage&lt;/a&gt; (North American Forest Tour 2018)&lt;/b&gt; &lt;br&gt;</v>
      </c>
      <c r="U912" s="86" t="str">
        <f t="shared" si="209"/>
        <v>&amp;#149; Friday, 12 October 2018 - Wintersun, Ne Obliviscaris, and Sarah Longfield - &lt;b&gt;North American Forest Tour 2018&lt;/b&gt; &lt;p&gt;</v>
      </c>
      <c r="V912" s="95" t="str">
        <f t="shared" si="202"/>
        <v>&amp;#149; Wintersun, Ne Obliviscaris, and Sarah Longfield - &lt;b&gt;&lt;a href='bmss.php' title='list by venue'&gt;Baltimore SoundStage&lt;/a&gt; (North American Forest Tour 2018)&lt;/b&gt;  - &lt;font color='#005500'&gt;&lt;b&gt;NEW!&lt;/b&gt;&lt;/font&gt;&lt;br&gt;</v>
      </c>
      <c r="W912" s="90" t="s">
        <v>282</v>
      </c>
      <c r="Z912" s="172">
        <v>0.79166666666666663</v>
      </c>
      <c r="AE912" s="92" t="str">
        <f t="shared" si="203"/>
        <v>Friday, 12 October 2018      [&lt;a name='20181012' href='#20181012'&gt;link to this day&lt;/a&gt;]</v>
      </c>
      <c r="AF912" s="96" t="str">
        <f t="shared" si="204"/>
        <v>&lt;a name='20181012'&gt;&lt;b&gt;Friday, 12 October 2018: Wintersun, Ne Obliviscaris, and Sarah Longfield - &lt;a href='bmss.php' title='list by venue'&gt;Baltimore SoundStage&lt;/a&gt; (North American Forest Tour 2018)&lt;/b&gt;&lt;/a&gt;&lt;br&gt;</v>
      </c>
      <c r="AG912" s="97">
        <f t="shared" si="205"/>
        <v>2018</v>
      </c>
      <c r="AH912" s="97">
        <f t="shared" si="206"/>
        <v>10</v>
      </c>
      <c r="AI912" s="97">
        <f t="shared" si="207"/>
        <v>12</v>
      </c>
      <c r="AJ912" s="97" t="str">
        <f t="shared" si="208"/>
        <v>20181012</v>
      </c>
    </row>
    <row r="913" spans="3:36" ht="12" customHeight="1" x14ac:dyDescent="0.15">
      <c r="D913" s="110">
        <v>43223</v>
      </c>
      <c r="E913" s="9" t="s">
        <v>795</v>
      </c>
      <c r="F913" s="86" t="str">
        <f t="shared" si="196"/>
        <v>Friday</v>
      </c>
      <c r="G913" s="91">
        <v>43385</v>
      </c>
      <c r="H913" s="92" t="str">
        <f>VLOOKUP(MONTH(G913),VLOOKUP!$W$1:$X$24,2)</f>
        <v>October</v>
      </c>
      <c r="I913" s="92" t="str">
        <f t="shared" si="197"/>
        <v>Friday, 12 October 2018</v>
      </c>
      <c r="J913" s="90" t="s">
        <v>674</v>
      </c>
      <c r="K913" s="90" t="s">
        <v>454</v>
      </c>
      <c r="L913" s="86" t="str">
        <f t="shared" si="198"/>
        <v>&lt;a href='bluesalley.php' title='list by venue'&gt;Blues Alley&lt;/a&gt; (Two shows)</v>
      </c>
      <c r="M913" s="86" t="str">
        <f t="shared" si="199"/>
        <v>Rachelle Ferrell</v>
      </c>
      <c r="N913" s="86" t="str">
        <f>VLOOKUP(J913,VLOOKUP!$A$2:$S$54,19,FALSE)&amp;J913&amp;"&lt;/a&gt;"</f>
        <v>&lt;a href='bluesalley.php' title='list by venue'&gt;Blues Alley&lt;/a&gt;</v>
      </c>
      <c r="O913" s="160" t="s">
        <v>1534</v>
      </c>
      <c r="S913" s="95" t="str">
        <f t="shared" si="200"/>
        <v>Rachelle Ferrell</v>
      </c>
      <c r="T913" s="86" t="str">
        <f t="shared" si="201"/>
        <v>&amp;#149; Rachelle Ferrell - &lt;b&gt;&lt;a href='bluesalley.php' title='list by venue'&gt;Blues Alley&lt;/a&gt; (Two shows)&lt;/b&gt; &lt;br&gt;</v>
      </c>
      <c r="U913" s="86" t="str">
        <f t="shared" si="209"/>
        <v>&amp;#149; Friday, 12 October 2018 - Rachelle Ferrell - &lt;b&gt;Two shows&lt;/b&gt; &lt;p&gt;</v>
      </c>
      <c r="V913" s="95" t="str">
        <f t="shared" si="202"/>
        <v>&amp;#149; Rachelle Ferrell - &lt;b&gt;&lt;a href='bluesalley.php' title='list by venue'&gt;Blues Alley&lt;/a&gt; (Two shows)&lt;/b&gt;  - &lt;font color='#005500'&gt;&lt;b&gt;NEW!&lt;/b&gt;&lt;/font&gt;&lt;br&gt;</v>
      </c>
      <c r="W913" s="90" t="s">
        <v>221</v>
      </c>
      <c r="AE913" s="92" t="str">
        <f t="shared" si="203"/>
        <v>Friday, 12 October 2018      [&lt;a name='20181012' href='#20181012'&gt;link to this day&lt;/a&gt;]</v>
      </c>
      <c r="AF913" s="96" t="str">
        <f t="shared" si="204"/>
        <v>&lt;a name='20181012'&gt;&lt;b&gt;Friday, 12 October 2018: Rachelle Ferrell - &lt;a href='bluesalley.php' title='list by venue'&gt;Blues Alley&lt;/a&gt; (Two shows)&lt;/b&gt;&lt;/a&gt;&lt;br&gt;</v>
      </c>
      <c r="AG913" s="97">
        <f t="shared" si="205"/>
        <v>2018</v>
      </c>
      <c r="AH913" s="97">
        <f t="shared" si="206"/>
        <v>10</v>
      </c>
      <c r="AI913" s="97">
        <f t="shared" si="207"/>
        <v>12</v>
      </c>
      <c r="AJ913" s="97" t="str">
        <f t="shared" si="208"/>
        <v>20181012</v>
      </c>
    </row>
    <row r="914" spans="3:36" ht="12" customHeight="1" x14ac:dyDescent="0.15">
      <c r="F914" s="86" t="str">
        <f t="shared" si="196"/>
        <v>Friday</v>
      </c>
      <c r="G914" s="91">
        <v>43385</v>
      </c>
      <c r="H914" s="92" t="str">
        <f>VLOOKUP(MONTH(G914),VLOOKUP!$W$1:$X$24,2)</f>
        <v>October</v>
      </c>
      <c r="I914" s="92" t="str">
        <f t="shared" si="197"/>
        <v>Friday, 12 October 2018</v>
      </c>
      <c r="J914" s="93" t="s">
        <v>1719</v>
      </c>
      <c r="K914" s="171" t="s">
        <v>3605</v>
      </c>
      <c r="L914" s="86" t="str">
        <f t="shared" si="198"/>
        <v>H Restaurant &amp;amp; Night Club [11300 Georgia Ave, Silver Spring, MD] (NOTE: ShowlistDC does not support racism, but we do try to list every concert in the area, regardless of the bands' points of view or political beliefs. Please read up on the bands playing and consider if these are bands you want to support.)</v>
      </c>
      <c r="M914" s="86" t="str">
        <f t="shared" si="199"/>
        <v>&lt;b&gt;Satan's Unholy Abomination Festival Vol. 6&lt;/b: Inferno, Sardonic Witchery, Uada, Bane, Sivad, Throne Ov Blood, Veiled, Panzerfaust, Terror Kult, Imperial Triumphant, Mithlond, Xeukatre</v>
      </c>
      <c r="N914" s="93" t="str">
        <f>J914</f>
        <v>H Restaurant &amp;amp; Night Club [11300 Georgia Ave, Silver Spring, MD]</v>
      </c>
      <c r="O914" s="4" t="s">
        <v>3604</v>
      </c>
      <c r="S914" s="95" t="str">
        <f t="shared" si="200"/>
        <v>Satan's Unholy Abomination Festival Vol. 6&lt;/b: Inferno, Sardonic Witchery, Uada, Bane, Sivad, Throne Ov Blood, Veiled, Panzerfaust, Terror Kult, Imperial Triumphant, Mithlond, Xeukatre</v>
      </c>
      <c r="T914" s="86" t="str">
        <f t="shared" si="201"/>
        <v>&amp;#149; &lt;b&gt;Satan's Unholy Abomination Festival Vol. 6&lt;/b: Inferno, Sardonic Witchery, Uada, Bane, Sivad, Throne Ov Blood, Veiled, Panzerfaust, Terror Kult, Imperial Triumphant, Mithlond, Xeukatre - &lt;b&gt;H Restaurant &amp;amp; Night Club [11300 Georgia Ave, Silver Spring, MD] (NOTE: ShowlistDC does not support racism, but we do try to list every concert in the area, regardless of the bands' points of view or political beliefs. Please read up on the bands playing and consider if these are bands you want to support.)&lt;/b&gt; &lt;br&gt;</v>
      </c>
      <c r="U914" s="86" t="str">
        <f t="shared" si="209"/>
        <v>&amp;#149; Friday, 12 October 2018 - &lt;b&gt;Satan's Unholy Abomination Festival Vol. 6&lt;/b: Inferno, Sardonic Witchery, Uada, Bane, Sivad, Throne Ov Blood, Veiled, Panzerfaust, Terror Kult, Imperial Triumphant, Mithlond, Xeukatre - &lt;b&gt;NOTE: ShowlistDC does not support racism, but we do try to list every concert in the area, regardless of the bands' points of view or political beliefs. Please read up on the bands playing and consider if these are bands you want to support.&lt;/b&gt; &lt;p&gt;</v>
      </c>
      <c r="V914" s="95" t="str">
        <f t="shared" si="202"/>
        <v>&amp;#149; &lt;b&gt;Satan's Unholy Abomination Festival Vol. 6&lt;/b: Inferno, Sardonic Witchery, Uada, Bane, Sivad, Throne Ov Blood, Veiled, Panzerfaust, Terror Kult, Imperial Triumphant, Mithlond, Xeukatre - &lt;b&gt;H Restaurant &amp;amp; Night Club [11300 Georgia Ave, Silver Spring, MD] (NOTE: ShowlistDC does not support racism, but we do try to list every concert in the area, regardless of the bands' points of view or political beliefs. Please read up on the bands playing and consider if these are bands you want to support.)&lt;/b&gt;  - &lt;font color='#005500'&gt;&lt;b&gt;&lt;/b&gt;&lt;/font&gt;&lt;br&gt;</v>
      </c>
      <c r="AE914" s="92" t="str">
        <f t="shared" si="203"/>
        <v>Friday, 12 October 2018      [&lt;a name='20181012' href='#20181012'&gt;link to this day&lt;/a&gt;]</v>
      </c>
      <c r="AF914" s="96" t="str">
        <f t="shared" si="204"/>
        <v>&lt;a name='20181012'&gt;&lt;b&gt;Friday, 12 October 2018: &lt;b&gt;Satan's Unholy Abomination Festival Vol. 6&lt;/b: Inferno, Sardonic Witchery, Uada, Bane, Sivad, Throne Ov Blood, Veiled, Panzerfaust, Terror Kult, Imperial Triumphant, Mithlond, Xeukatre - H Restaurant &amp;amp; Night Club [11300 Georgia Ave, Silver Spring, MD] (NOTE: ShowlistDC does not support racism, but we do try to list every concert in the area, regardless of the bands' points of view or political beliefs. Please read up on the bands playing and consider if these are bands you want to support.)&lt;/b&gt;&lt;/a&gt;&lt;br&gt;</v>
      </c>
      <c r="AG914" s="97">
        <f t="shared" si="205"/>
        <v>2018</v>
      </c>
      <c r="AH914" s="97">
        <f t="shared" si="206"/>
        <v>10</v>
      </c>
      <c r="AI914" s="97">
        <f t="shared" si="207"/>
        <v>12</v>
      </c>
      <c r="AJ914" s="97" t="str">
        <f t="shared" si="208"/>
        <v>20181012</v>
      </c>
    </row>
    <row r="915" spans="3:36" ht="12" customHeight="1" x14ac:dyDescent="0.15">
      <c r="F915" s="86" t="str">
        <f t="shared" si="196"/>
        <v>Friday</v>
      </c>
      <c r="G915" s="91">
        <v>43385</v>
      </c>
      <c r="H915" s="92" t="str">
        <f>VLOOKUP(MONTH(G915),VLOOKUP!$W$1:$X$24,2)</f>
        <v>October</v>
      </c>
      <c r="I915" s="92" t="str">
        <f t="shared" si="197"/>
        <v>Friday, 12 October 2018</v>
      </c>
      <c r="J915" s="10" t="s">
        <v>2453</v>
      </c>
      <c r="L915" s="86" t="str">
        <f t="shared" si="198"/>
        <v>Mi Mariachi de Wheaton [2715 University Blvd W, Wheaton, MD]</v>
      </c>
      <c r="M915" s="86" t="str">
        <f t="shared" si="199"/>
        <v>&lt;b&gt;Satan's Unholy Abomination Fest 6&lt;/b&gt;: Inferno and more TBA</v>
      </c>
      <c r="N915" s="93" t="str">
        <f>J915</f>
        <v>Mi Mariachi de Wheaton [2715 University Blvd W, Wheaton, MD]</v>
      </c>
      <c r="O915" s="4" t="s">
        <v>2501</v>
      </c>
      <c r="S915" s="95" t="str">
        <f t="shared" si="200"/>
        <v>Satan's Unholy Abomination Fest 6&lt;/b&gt;: Inferno and more TBA</v>
      </c>
      <c r="T915" s="86" t="str">
        <f t="shared" si="201"/>
        <v>&amp;#149; &lt;b&gt;Satan's Unholy Abomination Fest 6&lt;/b&gt;: Inferno and more TBA - &lt;b&gt;Mi Mariachi de Wheaton [2715 University Blvd W, Wheaton, MD]&lt;/b&gt; &lt;br&gt;</v>
      </c>
      <c r="U915" s="86" t="str">
        <f t="shared" si="209"/>
        <v>&amp;#149; Friday, 12 October 2018 - &lt;b&gt;Satan's Unholy Abomination Fest 6&lt;/b&gt;: Inferno and more TBA&lt;p&gt;</v>
      </c>
      <c r="V915" s="95" t="str">
        <f t="shared" si="202"/>
        <v>&amp;#149; &lt;b&gt;Satan's Unholy Abomination Fest 6&lt;/b&gt;: Inferno and more TBA - &lt;b&gt;Mi Mariachi de Wheaton [2715 University Blvd W, Wheaton, MD]&lt;/b&gt;  - &lt;font color='#005500'&gt;&lt;b&gt;&lt;/b&gt;&lt;/font&gt;&lt;br&gt;</v>
      </c>
      <c r="AE915" s="92" t="str">
        <f t="shared" si="203"/>
        <v>Friday, 12 October 2018      [&lt;a name='20181012' href='#20181012'&gt;link to this day&lt;/a&gt;]</v>
      </c>
      <c r="AF915" s="96" t="str">
        <f t="shared" si="204"/>
        <v>&lt;a name='20181012'&gt;&lt;b&gt;Friday, 12 October 2018: &lt;b&gt;Satan's Unholy Abomination Fest 6&lt;/b&gt;: Inferno and more TBA - Mi Mariachi de Wheaton [2715 University Blvd W, Wheaton, MD]&lt;/b&gt;&lt;/a&gt;&lt;br&gt;</v>
      </c>
      <c r="AG915" s="97">
        <f t="shared" si="205"/>
        <v>2018</v>
      </c>
      <c r="AH915" s="97">
        <f t="shared" si="206"/>
        <v>10</v>
      </c>
      <c r="AI915" s="97">
        <f t="shared" si="207"/>
        <v>12</v>
      </c>
      <c r="AJ915" s="97" t="str">
        <f t="shared" si="208"/>
        <v>20181012</v>
      </c>
    </row>
    <row r="916" spans="3:36" ht="12" customHeight="1" x14ac:dyDescent="0.15">
      <c r="C916" s="158"/>
      <c r="D916" s="110">
        <v>43102</v>
      </c>
      <c r="E916" s="9" t="s">
        <v>795</v>
      </c>
      <c r="F916" s="86" t="str">
        <f t="shared" si="196"/>
        <v>Friday</v>
      </c>
      <c r="G916" s="91">
        <v>43385</v>
      </c>
      <c r="H916" s="92" t="str">
        <f>VLOOKUP(MONTH(G916),VLOOKUP!$W$1:$X$24,2)</f>
        <v>October</v>
      </c>
      <c r="I916" s="92" t="str">
        <f t="shared" si="197"/>
        <v>Friday, 12 October 2018</v>
      </c>
      <c r="J916" s="106" t="s">
        <v>1914</v>
      </c>
      <c r="K916" s="106"/>
      <c r="L916" s="86" t="str">
        <f t="shared" si="198"/>
        <v>&lt;a href='ramsheadtavern.php' title='list by venue'&gt;Rams Head On Stage (Annapolis)&lt;/a&gt;</v>
      </c>
      <c r="M916" s="86" t="str">
        <f t="shared" si="199"/>
        <v>Jane Monheit</v>
      </c>
      <c r="N916" s="86" t="str">
        <f>VLOOKUP(J916,VLOOKUP!$A$2:$S$54,19,FALSE)&amp;J916&amp;"&lt;/a&gt;"</f>
        <v>&lt;a href='ramsheadtavern.php' title='list by venue'&gt;Rams Head On Stage (Annapolis)&lt;/a&gt;</v>
      </c>
      <c r="O916" s="1" t="s">
        <v>1917</v>
      </c>
      <c r="P916" s="106"/>
      <c r="Q916" s="106"/>
      <c r="R916" s="106"/>
      <c r="S916" s="95" t="str">
        <f t="shared" si="200"/>
        <v>Jane Monheit</v>
      </c>
      <c r="T916" s="86" t="str">
        <f t="shared" si="201"/>
        <v>&amp;#149; Jane Monheit - &lt;b&gt;&lt;a href='ramsheadtavern.php' title='list by venue'&gt;Rams Head On Stage (Annapolis)&lt;/a&gt;&lt;/b&gt; &lt;br&gt;</v>
      </c>
      <c r="U916" s="86" t="str">
        <f t="shared" si="209"/>
        <v>&amp;#149; Friday, 12 October 2018 - Jane Monheit&lt;p&gt;</v>
      </c>
      <c r="V916" s="95" t="str">
        <f t="shared" si="202"/>
        <v>&amp;#149; Jane Monheit - &lt;b&gt;&lt;a href='ramsheadtavern.php' title='list by venue'&gt;Rams Head On Stage (Annapolis)&lt;/a&gt;&lt;/b&gt;  - &lt;font color='#005500'&gt;&lt;b&gt;NEW!&lt;/b&gt;&lt;/font&gt;&lt;br&gt;</v>
      </c>
      <c r="AE916" s="92" t="str">
        <f t="shared" si="203"/>
        <v>Friday, 12 October 2018      [&lt;a name='20181012' href='#20181012'&gt;link to this day&lt;/a&gt;]</v>
      </c>
      <c r="AF916" s="96" t="str">
        <f t="shared" si="204"/>
        <v>&lt;a name='20181012'&gt;&lt;b&gt;Friday, 12 October 2018: Jane Monheit - &lt;a href='ramsheadtavern.php' title='list by venue'&gt;Rams Head On Stage (Annapolis)&lt;/a&gt;&lt;/b&gt;&lt;/a&gt;&lt;br&gt;</v>
      </c>
      <c r="AG916" s="97">
        <f t="shared" si="205"/>
        <v>2018</v>
      </c>
      <c r="AH916" s="97">
        <f t="shared" si="206"/>
        <v>10</v>
      </c>
      <c r="AI916" s="97">
        <f t="shared" si="207"/>
        <v>12</v>
      </c>
      <c r="AJ916" s="97" t="str">
        <f t="shared" si="208"/>
        <v>20181012</v>
      </c>
    </row>
    <row r="917" spans="3:36" ht="12" customHeight="1" x14ac:dyDescent="0.15">
      <c r="D917" s="110">
        <v>43276</v>
      </c>
      <c r="E917" s="9" t="s">
        <v>795</v>
      </c>
      <c r="F917" s="86" t="str">
        <f t="shared" si="196"/>
        <v>Friday</v>
      </c>
      <c r="G917" s="91">
        <v>43385</v>
      </c>
      <c r="H917" s="92" t="str">
        <f>VLOOKUP(MONTH(G917),VLOOKUP!$W$1:$X$24,2)</f>
        <v>October</v>
      </c>
      <c r="I917" s="92" t="str">
        <f t="shared" si="197"/>
        <v>Friday, 12 October 2018</v>
      </c>
      <c r="J917" s="94" t="s">
        <v>605</v>
      </c>
      <c r="L917" s="86" t="str">
        <f t="shared" si="198"/>
        <v>&lt;a href='rnrh.php' title='list by venue'&gt;Rock &amp; Roll Hotel&lt;/a&gt;</v>
      </c>
      <c r="M917" s="86" t="str">
        <f t="shared" si="199"/>
        <v>Lovelytheband</v>
      </c>
      <c r="N917" s="86" t="str">
        <f>VLOOKUP(J917,VLOOKUP!$A$2:$S$54,19,FALSE)&amp;J917&amp;"&lt;/a&gt;"</f>
        <v>&lt;a href='rnrh.php' title='list by venue'&gt;Rock &amp; Roll Hotel&lt;/a&gt;</v>
      </c>
      <c r="O917" s="9" t="s">
        <v>3230</v>
      </c>
      <c r="S917" s="95" t="str">
        <f t="shared" si="200"/>
        <v>Lovelytheband</v>
      </c>
      <c r="T917" s="86" t="str">
        <f t="shared" si="201"/>
        <v>&amp;#149; Lovelytheband - &lt;b&gt;&lt;a href='rnrh.php' title='list by venue'&gt;Rock &amp; Roll Hotel&lt;/a&gt;&lt;/b&gt; &lt;br&gt;</v>
      </c>
      <c r="U917" s="112" t="str">
        <f>IF(ISBLANK(G917),"","&amp;#149; "&amp;IF(ISBLANK(C917),"","&lt;S&gt;")&amp;I917&amp;IF(ISBLANK(A917),""," - &lt;a href='recommended.php#"&amp;AJ917&amp;"'&gt;&lt;b&gt;&lt;em&gt;&lt;font color='#9C004D'&gt;RECOMMENDED&lt;/font&gt;&lt;/em&gt;&lt;/b&gt;&lt;/a&gt;")&amp;" - "&amp;M917&amp;IF(ISBLANK(K917),K917," - &lt;b&gt;"&amp;K917&amp;"&lt;/b&gt; ")&amp;IF(B917="Sold Out"," - &lt;font color='#000099'&gt;&lt;b&gt;&lt;I&gt;sold out&lt;/I&gt;&lt;/b&gt;&lt;/font&gt;"," - &lt;font color='#728C00'&gt;&lt;em&gt;&lt;a href='http://www.shareasale.com/r.cfm?u=529909&amp;b=234786&amp;m=27601&amp;afftrack=&amp;urllink=www%2Eticketfly%2Ecom%2Fpurchase%2Fevent%2F"&amp;X917&amp;"' target='_blank'&gt;buy tickets&lt;/a&gt;&lt;/em&gt;&lt;/font&gt;")&amp;IF(ISBLANK(C917),"","&lt;/S&gt; &lt;b&gt;"&amp;C917&amp;"&lt;/b&gt;")&amp;"&lt;p&gt;")</f>
        <v>&amp;#149; Friday, 12 October 2018 - Lovelytheband - &lt;font color='#728C00'&gt;&lt;em&gt;&lt;a href='http://www.shareasale.com/r.cfm?u=529909&amp;b=234786&amp;m=27601&amp;afftrack=&amp;urllink=www%2Eticketfly%2Ecom%2Fpurchase%2Fevent%2F1710676' target='_blank'&gt;buy tickets&lt;/a&gt;&lt;/em&gt;&lt;/font&gt;&lt;p&gt;</v>
      </c>
      <c r="V917" s="95" t="str">
        <f t="shared" si="202"/>
        <v>&amp;#149; Lovelytheband - &lt;b&gt;&lt;a href='rnrh.php' title='list by venue'&gt;Rock &amp; Roll Hotel&lt;/a&gt;&lt;/b&gt;  - &lt;font color='#005500'&gt;&lt;b&gt;NEW!&lt;/b&gt;&lt;/font&gt;&lt;br&gt;</v>
      </c>
      <c r="X917" s="9">
        <v>1710676</v>
      </c>
      <c r="AE917" s="92" t="str">
        <f t="shared" si="203"/>
        <v>Friday, 12 October 2018      [&lt;a name='20181012' href='#20181012'&gt;link to this day&lt;/a&gt;]</v>
      </c>
      <c r="AF917" s="96" t="str">
        <f t="shared" si="204"/>
        <v>&lt;a name='20181012'&gt;&lt;b&gt;Friday, 12 October 2018: Lovelytheband - &lt;a href='rnrh.php' title='list by venue'&gt;Rock &amp; Roll Hotel&lt;/a&gt;&lt;/b&gt;&lt;/a&gt;&lt;br&gt;</v>
      </c>
      <c r="AG917" s="97">
        <f t="shared" si="205"/>
        <v>2018</v>
      </c>
      <c r="AH917" s="97">
        <f t="shared" si="206"/>
        <v>10</v>
      </c>
      <c r="AI917" s="97">
        <f t="shared" si="207"/>
        <v>12</v>
      </c>
      <c r="AJ917" s="97" t="str">
        <f t="shared" si="208"/>
        <v>20181012</v>
      </c>
    </row>
    <row r="918" spans="3:36" ht="12" customHeight="1" x14ac:dyDescent="0.15">
      <c r="D918" s="110">
        <v>43276</v>
      </c>
      <c r="E918" s="9" t="s">
        <v>795</v>
      </c>
      <c r="F918" s="86" t="str">
        <f t="shared" si="196"/>
        <v>Friday</v>
      </c>
      <c r="G918" s="91">
        <v>43385</v>
      </c>
      <c r="H918" s="92" t="str">
        <f>VLOOKUP(MONTH(G918),VLOOKUP!$W$1:$X$24,2)</f>
        <v>October</v>
      </c>
      <c r="I918" s="92" t="str">
        <f t="shared" si="197"/>
        <v>Friday, 12 October 2018</v>
      </c>
      <c r="J918" s="90" t="s">
        <v>439</v>
      </c>
      <c r="L918" s="86" t="str">
        <f t="shared" si="198"/>
        <v>&lt;a href='statethetre.php' title='list by venue'&gt;State Theatre&lt;/a&gt;</v>
      </c>
      <c r="M918" s="86" t="str">
        <f t="shared" si="199"/>
        <v>ZOSO (Led Zeppelin tribute)</v>
      </c>
      <c r="N918" s="86" t="str">
        <f>VLOOKUP(J918,VLOOKUP!$A$2:$S$54,19,FALSE)&amp;J918&amp;"&lt;/a&gt;"</f>
        <v>&lt;a href='statethetre.php' title='list by venue'&gt;State Theatre&lt;/a&gt;</v>
      </c>
      <c r="O918" s="9" t="s">
        <v>2036</v>
      </c>
      <c r="S918" s="95" t="str">
        <f t="shared" si="200"/>
        <v>ZOSO (Led Zeppelin tribute)</v>
      </c>
      <c r="T918" s="86" t="str">
        <f t="shared" si="201"/>
        <v>&amp;#149; ZOSO (Led Zeppelin tribute) - &lt;b&gt;&lt;a href='statethetre.php' title='list by venue'&gt;State Theatre&lt;/a&gt;&lt;/b&gt; &lt;br&gt;</v>
      </c>
      <c r="U918" s="86" t="str">
        <f>IF(ISBLANK(G918),"","&amp;#149; "&amp;IF(ISBLANK(C918),"","&lt;S&gt;")&amp;I918&amp;IF(ISBLANK(A918),""," - &lt;a href='recommended.php#"&amp;AJ918&amp;"'&gt;&lt;b&gt;&lt;em&gt;&lt;font color='#9C004D'&gt;RECOMMENDED&lt;/font&gt;&lt;/em&gt;&lt;/b&gt;&lt;/a&gt;")&amp;" - "&amp;M918&amp;IF(ISBLANK(K918),K918," - &lt;b&gt;"&amp;K918&amp;"&lt;/b&gt; ")&amp;IF(B918="Sold Out"," - &lt;font color='#000099'&gt;&lt;b&gt;&lt;I&gt;sold out&lt;/I&gt;&lt;/b&gt;&lt;/font&gt;","")&amp;IF(ISBLANK(C918),"","&lt;/S&gt; &lt;b&gt;"&amp;C918&amp;"&lt;/b&gt;")&amp;"&lt;p&gt;")</f>
        <v>&amp;#149; Friday, 12 October 2018 - ZOSO (Led Zeppelin tribute)&lt;p&gt;</v>
      </c>
      <c r="V918" s="95" t="str">
        <f t="shared" si="202"/>
        <v>&amp;#149; ZOSO (Led Zeppelin tribute) - &lt;b&gt;&lt;a href='statethetre.php' title='list by venue'&gt;State Theatre&lt;/a&gt;&lt;/b&gt;  - &lt;font color='#005500'&gt;&lt;b&gt;NEW!&lt;/b&gt;&lt;/font&gt;&lt;br&gt;</v>
      </c>
      <c r="AE918" s="92" t="str">
        <f t="shared" si="203"/>
        <v>Friday, 12 October 2018      [&lt;a name='20181012' href='#20181012'&gt;link to this day&lt;/a&gt;]</v>
      </c>
      <c r="AF918" s="96" t="str">
        <f t="shared" si="204"/>
        <v>&lt;a name='20181012'&gt;&lt;b&gt;Friday, 12 October 2018: ZOSO (Led Zeppelin tribute) - &lt;a href='statethetre.php' title='list by venue'&gt;State Theatre&lt;/a&gt;&lt;/b&gt;&lt;/a&gt;&lt;br&gt;</v>
      </c>
      <c r="AG918" s="97">
        <f t="shared" si="205"/>
        <v>2018</v>
      </c>
      <c r="AH918" s="97">
        <f t="shared" si="206"/>
        <v>10</v>
      </c>
      <c r="AI918" s="97">
        <f t="shared" si="207"/>
        <v>12</v>
      </c>
      <c r="AJ918" s="97" t="str">
        <f t="shared" si="208"/>
        <v>20181012</v>
      </c>
    </row>
    <row r="919" spans="3:36" ht="12" customHeight="1" x14ac:dyDescent="0.15">
      <c r="D919" s="110">
        <v>43209</v>
      </c>
      <c r="E919" s="9" t="s">
        <v>795</v>
      </c>
      <c r="F919" s="86" t="str">
        <f t="shared" si="196"/>
        <v>Friday</v>
      </c>
      <c r="G919" s="91">
        <v>43385</v>
      </c>
      <c r="H919" s="92" t="str">
        <f>VLOOKUP(MONTH(G919),VLOOKUP!$W$1:$X$24,2)</f>
        <v>October</v>
      </c>
      <c r="I919" s="92" t="str">
        <f t="shared" si="197"/>
        <v>Friday, 12 October 2018</v>
      </c>
      <c r="J919" s="90" t="s">
        <v>432</v>
      </c>
      <c r="L919" s="86" t="str">
        <f t="shared" si="198"/>
        <v>&lt;a href='warner.php' title='list by venue'&gt;Warner Theatre&lt;/a&gt;</v>
      </c>
      <c r="M919" s="86" t="str">
        <f t="shared" si="199"/>
        <v>Maria Bamford Live</v>
      </c>
      <c r="N919" s="86" t="str">
        <f>VLOOKUP(J919,VLOOKUP!$A$2:$S$54,19,FALSE)&amp;J919&amp;"&lt;/a&gt;"</f>
        <v>&lt;a href='warner.php' title='list by venue'&gt;Warner Theatre&lt;/a&gt;</v>
      </c>
      <c r="O919" s="9" t="s">
        <v>2838</v>
      </c>
      <c r="S919" s="95" t="str">
        <f t="shared" si="200"/>
        <v>Maria Bamford Live</v>
      </c>
      <c r="T919" s="86" t="str">
        <f t="shared" si="201"/>
        <v>&amp;#149; Maria Bamford Live - &lt;b&gt;&lt;a href='warner.php' title='list by venue'&gt;Warner Theatre&lt;/a&gt;&lt;/b&gt; &lt;br&gt;</v>
      </c>
      <c r="U919" s="86" t="str">
        <f>IF(ISBLANK(G919),"","&amp;#149; "&amp;IF(ISBLANK(C919),"","&lt;S&gt;")&amp;I919&amp;IF(ISBLANK(A919),""," - &lt;a href='recommended.php#"&amp;AJ919&amp;"'&gt;&lt;b&gt;&lt;em&gt;&lt;font color='#9C004D'&gt;RECOMMENDED&lt;/font&gt;&lt;/em&gt;&lt;/b&gt;&lt;/a&gt;")&amp;" - "&amp;M919&amp;IF(ISBLANK(K919),K919," - &lt;b&gt;"&amp;K919&amp;"&lt;/b&gt; ")&amp;IF(B919="Sold Out"," - &lt;font color='#000099'&gt;&lt;b&gt;&lt;I&gt;sold out&lt;/I&gt;&lt;/b&gt;&lt;/font&gt;","")&amp;IF(ISBLANK(C919),"","&lt;/S&gt; &lt;b&gt;"&amp;C919&amp;"&lt;/b&gt;")&amp;"&lt;p&gt;")</f>
        <v>&amp;#149; Friday, 12 October 2018 - Maria Bamford Live&lt;p&gt;</v>
      </c>
      <c r="V919" s="95" t="str">
        <f t="shared" si="202"/>
        <v>&amp;#149; Maria Bamford Live - &lt;b&gt;&lt;a href='warner.php' title='list by venue'&gt;Warner Theatre&lt;/a&gt;&lt;/b&gt;  - &lt;font color='#005500'&gt;&lt;b&gt;NEW!&lt;/b&gt;&lt;/font&gt;&lt;br&gt;</v>
      </c>
      <c r="AE919" s="92" t="str">
        <f t="shared" si="203"/>
        <v>Friday, 12 October 2018      [&lt;a name='20181012' href='#20181012'&gt;link to this day&lt;/a&gt;]</v>
      </c>
      <c r="AF919" s="100" t="str">
        <f t="shared" si="204"/>
        <v>&lt;a name='20181012'&gt;&lt;b&gt;Friday, 12 October 2018: Maria Bamford Live - &lt;a href='warner.php' title='list by venue'&gt;Warner Theatre&lt;/a&gt;&lt;/b&gt;&lt;/a&gt;&lt;br&gt;</v>
      </c>
      <c r="AG919" s="101">
        <f t="shared" si="205"/>
        <v>2018</v>
      </c>
      <c r="AH919" s="101">
        <f t="shared" si="206"/>
        <v>10</v>
      </c>
      <c r="AI919" s="101">
        <f t="shared" si="207"/>
        <v>12</v>
      </c>
      <c r="AJ919" s="101" t="str">
        <f t="shared" si="208"/>
        <v>20181012</v>
      </c>
    </row>
    <row r="920" spans="3:36" ht="12" customHeight="1" x14ac:dyDescent="0.15">
      <c r="D920" s="110">
        <v>43242</v>
      </c>
      <c r="E920" s="9" t="s">
        <v>795</v>
      </c>
      <c r="F920" s="86" t="str">
        <f t="shared" si="196"/>
        <v>Saturday</v>
      </c>
      <c r="G920" s="91">
        <v>43386</v>
      </c>
      <c r="H920" s="92" t="str">
        <f>VLOOKUP(MONTH(G920),VLOOKUP!$W$1:$X$24,2)</f>
        <v>October</v>
      </c>
      <c r="I920" s="92" t="str">
        <f t="shared" si="197"/>
        <v>Saturday, 13 October 2018</v>
      </c>
      <c r="J920" s="90" t="s">
        <v>258</v>
      </c>
      <c r="L920" s="86" t="str">
        <f t="shared" si="198"/>
        <v>&lt;a href='930.php' title='list by venue'&gt;9:30 Club&lt;/a&gt;</v>
      </c>
      <c r="M920" s="86" t="str">
        <f t="shared" si="199"/>
        <v>the Record Company</v>
      </c>
      <c r="N920" s="86" t="str">
        <f>VLOOKUP(J920,VLOOKUP!$A$2:$S$54,19,FALSE)&amp;J920&amp;"&lt;/a&gt;"</f>
        <v>&lt;a href='930.php' title='list by venue'&gt;9:30 Club&lt;/a&gt;</v>
      </c>
      <c r="O920" s="9" t="s">
        <v>2045</v>
      </c>
      <c r="S920" s="95" t="str">
        <f t="shared" si="200"/>
        <v>Record Company</v>
      </c>
      <c r="T920" s="86" t="str">
        <f t="shared" si="201"/>
        <v>&amp;#149; the Record Company - &lt;b&gt;&lt;a href='930.php' title='list by venue'&gt;9:30 Club&lt;/a&gt;&lt;/b&gt; &lt;br&gt;</v>
      </c>
      <c r="U920" s="112" t="str">
        <f>IF(ISBLANK(G920),"","&amp;#149; "&amp;IF(ISBLANK(C920),"","&lt;S&gt;")&amp;I920&amp;IF(ISBLANK(A920),""," - &lt;a href='recommended.php#"&amp;AJ920&amp;"'&gt;&lt;b&gt;&lt;em&gt;&lt;font color='#9C004D'&gt;RECOMMENDED&lt;/font&gt;&lt;/em&gt;&lt;/b&gt;&lt;/a&gt;")&amp;" - "&amp;M920&amp;IF(ISBLANK(K920),K920," - &lt;b&gt;"&amp;K920&amp;"&lt;/b&gt; ")&amp;IF(B920="Sold Out"," - &lt;font color='#000099'&gt;&lt;b&gt;&lt;I&gt;sold out&lt;/I&gt;&lt;/b&gt;&lt;/font&gt;"," - &lt;font color='#728C00'&gt;&lt;em&gt;&lt;a href='http://www.shareasale.com/r.cfm?u=529909&amp;b=234786&amp;m=27601&amp;afftrack=&amp;urllink=www%2Eticketfly%2Ecom%2Fpurchase%2Fevent%2F"&amp;X920&amp;"' target='_blank'&gt;buy tickets&lt;/a&gt;&lt;/em&gt;&lt;/font&gt;")&amp;IF(ISBLANK(C920),"","&lt;/S&gt; &lt;b&gt;"&amp;C920&amp;"&lt;/b&gt;")&amp;"&lt;p&gt;")</f>
        <v>&amp;#149; Saturday, 13 October 2018 - the Record Company - &lt;font color='#728C00'&gt;&lt;em&gt;&lt;a href='http://www.shareasale.com/r.cfm?u=529909&amp;b=234786&amp;m=27601&amp;afftrack=&amp;urllink=www%2Eticketfly%2Ecom%2Fpurchase%2Fevent%2F1683735' target='_blank'&gt;buy tickets&lt;/a&gt;&lt;/em&gt;&lt;/font&gt;&lt;p&gt;</v>
      </c>
      <c r="V920" s="95" t="str">
        <f t="shared" si="202"/>
        <v>&amp;#149; the Record Company - &lt;b&gt;&lt;a href='930.php' title='list by venue'&gt;9:30 Club&lt;/a&gt;&lt;/b&gt;  - &lt;font color='#005500'&gt;&lt;b&gt;NEW!&lt;/b&gt;&lt;/font&gt;&lt;br&gt;</v>
      </c>
      <c r="W920" s="90" t="s">
        <v>221</v>
      </c>
      <c r="X920" s="90">
        <v>1683735</v>
      </c>
      <c r="AE920" s="92" t="str">
        <f t="shared" si="203"/>
        <v>Saturday, 13 October 2018      [&lt;a name='20181013' href='#20181013'&gt;link to this day&lt;/a&gt;]</v>
      </c>
      <c r="AF920" s="96" t="str">
        <f t="shared" si="204"/>
        <v>&lt;a name='20181013'&gt;&lt;b&gt;Saturday, 13 October 2018: the Record Company - &lt;a href='930.php' title='list by venue'&gt;9:30 Club&lt;/a&gt;&lt;/b&gt;&lt;/a&gt;&lt;br&gt;</v>
      </c>
      <c r="AG920" s="97">
        <f t="shared" si="205"/>
        <v>2018</v>
      </c>
      <c r="AH920" s="97">
        <f t="shared" si="206"/>
        <v>10</v>
      </c>
      <c r="AI920" s="97">
        <f t="shared" si="207"/>
        <v>13</v>
      </c>
      <c r="AJ920" s="97" t="str">
        <f t="shared" si="208"/>
        <v>20181013</v>
      </c>
    </row>
    <row r="921" spans="3:36" ht="12" customHeight="1" x14ac:dyDescent="0.15">
      <c r="D921" s="110">
        <v>43223</v>
      </c>
      <c r="E921" s="9" t="s">
        <v>795</v>
      </c>
      <c r="F921" s="86" t="str">
        <f t="shared" si="196"/>
        <v>Saturday</v>
      </c>
      <c r="G921" s="91">
        <v>43386</v>
      </c>
      <c r="H921" s="92" t="str">
        <f>VLOOKUP(MONTH(G921),VLOOKUP!$W$1:$X$24,2)</f>
        <v>October</v>
      </c>
      <c r="I921" s="92" t="str">
        <f t="shared" si="197"/>
        <v>Saturday, 13 October 2018</v>
      </c>
      <c r="J921" s="90" t="s">
        <v>674</v>
      </c>
      <c r="K921" s="90" t="s">
        <v>454</v>
      </c>
      <c r="L921" s="86" t="str">
        <f t="shared" si="198"/>
        <v>&lt;a href='bluesalley.php' title='list by venue'&gt;Blues Alley&lt;/a&gt; (Two shows)</v>
      </c>
      <c r="M921" s="86" t="str">
        <f t="shared" si="199"/>
        <v>Rachelle Ferrell</v>
      </c>
      <c r="N921" s="86" t="str">
        <f>VLOOKUP(J921,VLOOKUP!$A$2:$S$54,19,FALSE)&amp;J921&amp;"&lt;/a&gt;"</f>
        <v>&lt;a href='bluesalley.php' title='list by venue'&gt;Blues Alley&lt;/a&gt;</v>
      </c>
      <c r="O921" s="160" t="s">
        <v>1534</v>
      </c>
      <c r="S921" s="95" t="str">
        <f t="shared" si="200"/>
        <v>Rachelle Ferrell</v>
      </c>
      <c r="T921" s="86" t="str">
        <f t="shared" si="201"/>
        <v>&amp;#149; Rachelle Ferrell - &lt;b&gt;&lt;a href='bluesalley.php' title='list by venue'&gt;Blues Alley&lt;/a&gt; (Two shows)&lt;/b&gt; &lt;br&gt;</v>
      </c>
      <c r="U921" s="86" t="str">
        <f>IF(ISBLANK(G921),"","&amp;#149; "&amp;IF(ISBLANK(C921),"","&lt;S&gt;")&amp;I921&amp;IF(ISBLANK(A921),""," - &lt;a href='recommended.php#"&amp;AJ921&amp;"'&gt;&lt;b&gt;&lt;em&gt;&lt;font color='#9C004D'&gt;RECOMMENDED&lt;/font&gt;&lt;/em&gt;&lt;/b&gt;&lt;/a&gt;")&amp;" - "&amp;M921&amp;IF(ISBLANK(K921),K921," - &lt;b&gt;"&amp;K921&amp;"&lt;/b&gt; ")&amp;IF(B921="Sold Out"," - &lt;font color='#000099'&gt;&lt;b&gt;&lt;I&gt;sold out&lt;/I&gt;&lt;/b&gt;&lt;/font&gt;","")&amp;IF(ISBLANK(C921),"","&lt;/S&gt; &lt;b&gt;"&amp;C921&amp;"&lt;/b&gt;")&amp;"&lt;p&gt;")</f>
        <v>&amp;#149; Saturday, 13 October 2018 - Rachelle Ferrell - &lt;b&gt;Two shows&lt;/b&gt; &lt;p&gt;</v>
      </c>
      <c r="V921" s="95" t="str">
        <f t="shared" si="202"/>
        <v>&amp;#149; Rachelle Ferrell - &lt;b&gt;&lt;a href='bluesalley.php' title='list by venue'&gt;Blues Alley&lt;/a&gt; (Two shows)&lt;/b&gt;  - &lt;font color='#005500'&gt;&lt;b&gt;NEW!&lt;/b&gt;&lt;/font&gt;&lt;br&gt;</v>
      </c>
      <c r="W921" s="90" t="s">
        <v>221</v>
      </c>
      <c r="AE921" s="92" t="str">
        <f t="shared" si="203"/>
        <v>Saturday, 13 October 2018      [&lt;a name='20181013' href='#20181013'&gt;link to this day&lt;/a&gt;]</v>
      </c>
      <c r="AF921" s="96" t="str">
        <f t="shared" si="204"/>
        <v>&lt;a name='20181013'&gt;&lt;b&gt;Saturday, 13 October 2018: Rachelle Ferrell - &lt;a href='bluesalley.php' title='list by venue'&gt;Blues Alley&lt;/a&gt; (Two shows)&lt;/b&gt;&lt;/a&gt;&lt;br&gt;</v>
      </c>
      <c r="AG921" s="97">
        <f t="shared" si="205"/>
        <v>2018</v>
      </c>
      <c r="AH921" s="97">
        <f t="shared" si="206"/>
        <v>10</v>
      </c>
      <c r="AI921" s="97">
        <f t="shared" si="207"/>
        <v>13</v>
      </c>
      <c r="AJ921" s="97" t="str">
        <f t="shared" si="208"/>
        <v>20181013</v>
      </c>
    </row>
    <row r="922" spans="3:36" ht="12" customHeight="1" x14ac:dyDescent="0.15">
      <c r="D922" s="110">
        <v>43233</v>
      </c>
      <c r="E922" s="9" t="s">
        <v>795</v>
      </c>
      <c r="F922" s="86" t="str">
        <f t="shared" si="196"/>
        <v>Saturday</v>
      </c>
      <c r="G922" s="91">
        <v>43386</v>
      </c>
      <c r="H922" s="92" t="str">
        <f>VLOOKUP(MONTH(G922),VLOOKUP!$W$1:$X$24,2)</f>
        <v>October</v>
      </c>
      <c r="I922" s="92" t="str">
        <f t="shared" si="197"/>
        <v>Saturday, 13 October 2018</v>
      </c>
      <c r="J922" s="90" t="s">
        <v>217</v>
      </c>
      <c r="L922" s="86" t="str">
        <f t="shared" si="198"/>
        <v>&lt;a href='jamminjava.php' title='list by venue'&gt;Jammin' Java&lt;/a&gt;</v>
      </c>
      <c r="M922" s="86" t="str">
        <f t="shared" si="199"/>
        <v>the Nields</v>
      </c>
      <c r="N922" s="86" t="str">
        <f>VLOOKUP(J922,VLOOKUP!$A$2:$S$54,19,FALSE)&amp;J922&amp;"&lt;/a&gt;"</f>
        <v>&lt;a href='jamminjava.php' title='list by venue'&gt;Jammin' Java&lt;/a&gt;</v>
      </c>
      <c r="O922" s="9" t="s">
        <v>1900</v>
      </c>
      <c r="S922" s="95" t="str">
        <f t="shared" si="200"/>
        <v>Nields</v>
      </c>
      <c r="T922" s="86" t="str">
        <f t="shared" si="201"/>
        <v>&amp;#149; the Nields - &lt;b&gt;&lt;a href='jamminjava.php' title='list by venue'&gt;Jammin' Java&lt;/a&gt;&lt;/b&gt; &lt;br&gt;</v>
      </c>
      <c r="U922" s="112" t="str">
        <f>IF(ISBLANK(G922),"","&amp;#149; "&amp;IF(ISBLANK(C922),"","&lt;S&gt;")&amp;I922&amp;IF(ISBLANK(A922),""," - &lt;a href='recommended.php#"&amp;AJ922&amp;"'&gt;&lt;b&gt;&lt;em&gt;&lt;font color='#9C004D'&gt;RECOMMENDED&lt;/font&gt;&lt;/em&gt;&lt;/b&gt;&lt;/a&gt;")&amp;" - "&amp;M922&amp;IF(ISBLANK(K922),K922," - &lt;b&gt;"&amp;K922&amp;"&lt;/b&gt; ")&amp;IF(B922="Sold Out"," - &lt;font color='#000099'&gt;&lt;b&gt;&lt;I&gt;sold out&lt;/I&gt;&lt;/b&gt;&lt;/font&gt;"," - &lt;font color='#728C00'&gt;&lt;em&gt;&lt;a href='http://www.shareasale.com/r.cfm?u=529909&amp;b=234786&amp;m=27601&amp;afftrack=&amp;urllink=www%2Eticketfly%2Ecom%2Fpurchase%2Fevent%2F"&amp;X922&amp;"' target='_blank'&gt;buy tickets&lt;/a&gt;&lt;/em&gt;&lt;/font&gt;")&amp;IF(ISBLANK(C922),"","&lt;/S&gt; &lt;b&gt;"&amp;C922&amp;"&lt;/b&gt;")&amp;"&lt;p&gt;")</f>
        <v>&amp;#149; Saturday, 13 October 2018 - the Nields - &lt;font color='#728C00'&gt;&lt;em&gt;&lt;a href='http://www.shareasale.com/r.cfm?u=529909&amp;b=234786&amp;m=27601&amp;afftrack=&amp;urllink=www%2Eticketfly%2Ecom%2Fpurchase%2Fevent%2F1684778' target='_blank'&gt;buy tickets&lt;/a&gt;&lt;/em&gt;&lt;/font&gt;&lt;p&gt;</v>
      </c>
      <c r="V922" s="95" t="str">
        <f t="shared" si="202"/>
        <v>&amp;#149; the Nields - &lt;b&gt;&lt;a href='jamminjava.php' title='list by venue'&gt;Jammin' Java&lt;/a&gt;&lt;/b&gt;  - &lt;font color='#005500'&gt;&lt;b&gt;NEW!&lt;/b&gt;&lt;/font&gt;&lt;br&gt;</v>
      </c>
      <c r="X922" s="90">
        <v>1684778</v>
      </c>
      <c r="AE922" s="92" t="str">
        <f t="shared" si="203"/>
        <v>Saturday, 13 October 2018      [&lt;a name='20181013' href='#20181013'&gt;link to this day&lt;/a&gt;]</v>
      </c>
      <c r="AF922" s="96" t="str">
        <f t="shared" si="204"/>
        <v>&lt;a name='20181013'&gt;&lt;b&gt;Saturday, 13 October 2018: the Nields - &lt;a href='jamminjava.php' title='list by venue'&gt;Jammin' Java&lt;/a&gt;&lt;/b&gt;&lt;/a&gt;&lt;br&gt;</v>
      </c>
      <c r="AG922" s="97">
        <f t="shared" si="205"/>
        <v>2018</v>
      </c>
      <c r="AH922" s="97">
        <f t="shared" si="206"/>
        <v>10</v>
      </c>
      <c r="AI922" s="97">
        <f t="shared" si="207"/>
        <v>13</v>
      </c>
      <c r="AJ922" s="97" t="str">
        <f t="shared" si="208"/>
        <v>20181013</v>
      </c>
    </row>
    <row r="923" spans="3:36" ht="12" customHeight="1" x14ac:dyDescent="0.15">
      <c r="D923" s="110">
        <v>43137</v>
      </c>
      <c r="E923" s="9" t="s">
        <v>795</v>
      </c>
      <c r="F923" s="86" t="str">
        <f t="shared" si="196"/>
        <v>Saturday</v>
      </c>
      <c r="G923" s="91">
        <v>43386</v>
      </c>
      <c r="H923" s="92" t="str">
        <f>VLOOKUP(MONTH(G923),VLOOKUP!$W$1:$X$24,2)</f>
        <v>October</v>
      </c>
      <c r="I923" s="92" t="str">
        <f t="shared" si="197"/>
        <v>Saturday, 13 October 2018</v>
      </c>
      <c r="J923" s="94" t="s">
        <v>308</v>
      </c>
      <c r="L923" s="86" t="str">
        <f t="shared" si="198"/>
        <v>&lt;a href='jll.php' title='list by venue'&gt;Jiffy Lube Live&lt;/a&gt;</v>
      </c>
      <c r="M923" s="86" t="str">
        <f t="shared" si="199"/>
        <v>Chris Stapleton, Marty Stuart, and Brent Cobb</v>
      </c>
      <c r="N923" s="86" t="str">
        <f>VLOOKUP(J923,VLOOKUP!$A$2:$S$54,19,FALSE)&amp;J923&amp;"&lt;/a&gt;"</f>
        <v>&lt;a href='jll.php' title='list by venue'&gt;Jiffy Lube Live&lt;/a&gt;</v>
      </c>
      <c r="O923" s="9" t="s">
        <v>2092</v>
      </c>
      <c r="P923" s="9" t="s">
        <v>2495</v>
      </c>
      <c r="Q923" s="9" t="s">
        <v>1726</v>
      </c>
      <c r="S923" s="95" t="str">
        <f t="shared" si="200"/>
        <v>Chris Stapleton</v>
      </c>
      <c r="T923" s="86" t="str">
        <f t="shared" si="201"/>
        <v>&amp;#149; Chris Stapleton, Marty Stuart, and Brent Cobb - &lt;b&gt;&lt;a href='jll.php' title='list by venue'&gt;Jiffy Lube Live&lt;/a&gt;&lt;/b&gt; &lt;br&gt;</v>
      </c>
      <c r="U923" s="86" t="str">
        <f>IF(ISBLANK(G923),"","&amp;#149; "&amp;IF(ISBLANK(C923),"","&lt;S&gt;")&amp;I923&amp;IF(ISBLANK(A923),""," - &lt;a href='recommended.php#"&amp;AJ923&amp;"'&gt;&lt;b&gt;&lt;em&gt;&lt;font color='#9C004D'&gt;RECOMMENDED&lt;/font&gt;&lt;/em&gt;&lt;/b&gt;&lt;/a&gt;")&amp;" - "&amp;M923&amp;IF(ISBLANK(K923),K923," - &lt;b&gt;"&amp;K923&amp;"&lt;/b&gt; ")&amp;IF(B923="Sold Out"," - &lt;font color='#000099'&gt;&lt;b&gt;&lt;I&gt;sold out&lt;/I&gt;&lt;/b&gt;&lt;/font&gt;","")&amp;IF(ISBLANK(C923),"","&lt;/S&gt; &lt;b&gt;"&amp;C923&amp;"&lt;/b&gt;")&amp;"&lt;p&gt;")</f>
        <v>&amp;#149; Saturday, 13 October 2018 - Chris Stapleton, Marty Stuart, and Brent Cobb&lt;p&gt;</v>
      </c>
      <c r="V923" s="95" t="str">
        <f t="shared" si="202"/>
        <v>&amp;#149; Chris Stapleton, Marty Stuart, and Brent Cobb - &lt;b&gt;&lt;a href='jll.php' title='list by venue'&gt;Jiffy Lube Live&lt;/a&gt;&lt;/b&gt;  - &lt;font color='#005500'&gt;&lt;b&gt;NEW!&lt;/b&gt;&lt;/font&gt;&lt;br&gt;</v>
      </c>
      <c r="AE923" s="92" t="str">
        <f t="shared" si="203"/>
        <v>Saturday, 13 October 2018      [&lt;a name='20181013' href='#20181013'&gt;link to this day&lt;/a&gt;]</v>
      </c>
      <c r="AF923" s="96" t="str">
        <f t="shared" si="204"/>
        <v>&lt;a name='20181013'&gt;&lt;b&gt;Saturday, 13 October 2018: Chris Stapleton, Marty Stuart, and Brent Cobb - &lt;a href='jll.php' title='list by venue'&gt;Jiffy Lube Live&lt;/a&gt;&lt;/b&gt;&lt;/a&gt;&lt;br&gt;</v>
      </c>
      <c r="AG923" s="97">
        <f t="shared" si="205"/>
        <v>2018</v>
      </c>
      <c r="AH923" s="97">
        <f t="shared" si="206"/>
        <v>10</v>
      </c>
      <c r="AI923" s="97">
        <f t="shared" si="207"/>
        <v>13</v>
      </c>
      <c r="AJ923" s="97" t="str">
        <f t="shared" si="208"/>
        <v>20181013</v>
      </c>
    </row>
    <row r="924" spans="3:36" ht="12" customHeight="1" x14ac:dyDescent="0.15">
      <c r="D924" s="110">
        <v>43242</v>
      </c>
      <c r="E924" s="9" t="s">
        <v>795</v>
      </c>
      <c r="F924" s="86" t="str">
        <f t="shared" si="196"/>
        <v>Saturday</v>
      </c>
      <c r="G924" s="91">
        <v>43386</v>
      </c>
      <c r="H924" s="92" t="str">
        <f>VLOOKUP(MONTH(G924),VLOOKUP!$W$1:$X$24,2)</f>
        <v>October</v>
      </c>
      <c r="I924" s="92" t="str">
        <f t="shared" si="197"/>
        <v>Saturday, 13 October 2018</v>
      </c>
      <c r="J924" s="90" t="s">
        <v>613</v>
      </c>
      <c r="L924" s="86" t="str">
        <f t="shared" si="198"/>
        <v>&lt;a href='lincoln.php' title='list by venue'&gt;Lincoln Theatre&lt;/a&gt;</v>
      </c>
      <c r="M924" s="86" t="str">
        <f t="shared" si="199"/>
        <v>the Milk Carton Kids and the Barr Brothers</v>
      </c>
      <c r="N924" s="86" t="str">
        <f>VLOOKUP(J924,VLOOKUP!$A$2:$S$54,19,FALSE)&amp;J924&amp;"&lt;/a&gt;"</f>
        <v>&lt;a href='lincoln.php' title='list by venue'&gt;Lincoln Theatre&lt;/a&gt;</v>
      </c>
      <c r="O924" s="9" t="s">
        <v>3113</v>
      </c>
      <c r="P924" s="9" t="s">
        <v>2292</v>
      </c>
      <c r="S924" s="95" t="str">
        <f t="shared" si="200"/>
        <v>Milk Carton Kids</v>
      </c>
      <c r="T924" s="86" t="str">
        <f t="shared" si="201"/>
        <v>&amp;#149; the Milk Carton Kids and the Barr Brothers - &lt;b&gt;&lt;a href='lincoln.php' title='list by venue'&gt;Lincoln Theatre&lt;/a&gt;&lt;/b&gt; &lt;br&gt;</v>
      </c>
      <c r="U924" s="112" t="str">
        <f>IF(ISBLANK(G924),"","&amp;#149; "&amp;IF(ISBLANK(C924),"","&lt;S&gt;")&amp;I924&amp;IF(ISBLANK(A924),""," - &lt;a href='recommended.php#"&amp;AJ924&amp;"'&gt;&lt;b&gt;&lt;em&gt;&lt;font color='#9C004D'&gt;RECOMMENDED&lt;/font&gt;&lt;/em&gt;&lt;/b&gt;&lt;/a&gt;")&amp;" - "&amp;M924&amp;IF(ISBLANK(K924),K924," - &lt;b&gt;"&amp;K924&amp;"&lt;/b&gt; ")&amp;IF(B924="Sold Out"," - &lt;font color='#000099'&gt;&lt;b&gt;&lt;I&gt;sold out&lt;/I&gt;&lt;/b&gt;&lt;/font&gt;"," - &lt;font color='#728C00'&gt;&lt;em&gt;&lt;a href='http://www.shareasale.com/r.cfm?u=529909&amp;b=234786&amp;m=27601&amp;afftrack=&amp;urllink=www%2Eticketfly%2Ecom%2Fpurchase%2Fevent%2F"&amp;X924&amp;"' target='_blank'&gt;buy tickets&lt;/a&gt;&lt;/em&gt;&lt;/font&gt;")&amp;IF(ISBLANK(C924),"","&lt;/S&gt; &lt;b&gt;"&amp;C924&amp;"&lt;/b&gt;")&amp;"&lt;p&gt;")</f>
        <v>&amp;#149; Saturday, 13 October 2018 - the Milk Carton Kids and the Barr Brothers - &lt;font color='#728C00'&gt;&lt;em&gt;&lt;a href='http://www.shareasale.com/r.cfm?u=529909&amp;b=234786&amp;m=27601&amp;afftrack=&amp;urllink=www%2Eticketfly%2Ecom%2Fpurchase%2Fevent%2F1699247' target='_blank'&gt;buy tickets&lt;/a&gt;&lt;/em&gt;&lt;/font&gt;&lt;p&gt;</v>
      </c>
      <c r="V924" s="95" t="str">
        <f t="shared" si="202"/>
        <v>&amp;#149; the Milk Carton Kids and the Barr Brothers - &lt;b&gt;&lt;a href='lincoln.php' title='list by venue'&gt;Lincoln Theatre&lt;/a&gt;&lt;/b&gt;  - &lt;font color='#005500'&gt;&lt;b&gt;NEW!&lt;/b&gt;&lt;/font&gt;&lt;br&gt;</v>
      </c>
      <c r="X924" s="9">
        <v>1699247</v>
      </c>
      <c r="AE924" s="92" t="str">
        <f t="shared" si="203"/>
        <v>Saturday, 13 October 2018      [&lt;a name='20181013' href='#20181013'&gt;link to this day&lt;/a&gt;]</v>
      </c>
      <c r="AF924" s="96" t="str">
        <f t="shared" si="204"/>
        <v>&lt;a name='20181013'&gt;&lt;b&gt;Saturday, 13 October 2018: the Milk Carton Kids and the Barr Brothers - &lt;a href='lincoln.php' title='list by venue'&gt;Lincoln Theatre&lt;/a&gt;&lt;/b&gt;&lt;/a&gt;&lt;br&gt;</v>
      </c>
      <c r="AG924" s="97">
        <f t="shared" si="205"/>
        <v>2018</v>
      </c>
      <c r="AH924" s="97">
        <f t="shared" si="206"/>
        <v>10</v>
      </c>
      <c r="AI924" s="97">
        <f t="shared" si="207"/>
        <v>13</v>
      </c>
      <c r="AJ924" s="97" t="str">
        <f t="shared" si="208"/>
        <v>20181013</v>
      </c>
    </row>
    <row r="925" spans="3:36" ht="12" customHeight="1" x14ac:dyDescent="0.15">
      <c r="D925" s="110">
        <v>43217</v>
      </c>
      <c r="E925" s="9" t="s">
        <v>795</v>
      </c>
      <c r="F925" s="86" t="str">
        <f t="shared" si="196"/>
        <v>Saturday</v>
      </c>
      <c r="G925" s="91">
        <v>43386</v>
      </c>
      <c r="H925" s="92" t="str">
        <f>VLOOKUP(MONTH(G925),VLOOKUP!$W$1:$X$24,2)</f>
        <v>October</v>
      </c>
      <c r="I925" s="92" t="str">
        <f t="shared" si="197"/>
        <v>Saturday, 13 October 2018</v>
      </c>
      <c r="J925" s="106" t="s">
        <v>415</v>
      </c>
      <c r="L925" s="86" t="str">
        <f t="shared" si="198"/>
        <v>&lt;a href='ramsheadlive.php' title='list by venue'&gt;Rams Head Live! (Baltimore)&lt;/a&gt;</v>
      </c>
      <c r="M925" s="86" t="str">
        <f t="shared" si="199"/>
        <v>Streetlight Manifesto (performing &lt;em&gt;Everything Goes Numb&lt;/em&gt; in its entirety) and Mephiskapheles</v>
      </c>
      <c r="N925" s="86" t="str">
        <f>VLOOKUP(J925,VLOOKUP!$A$2:$S$54,19,FALSE)&amp;J925&amp;"&lt;/a&gt;"</f>
        <v>&lt;a href='ramsheadlive.php' title='list by venue'&gt;Rams Head Live! (Baltimore)&lt;/a&gt;</v>
      </c>
      <c r="O925" s="1" t="s">
        <v>2842</v>
      </c>
      <c r="P925" s="1" t="s">
        <v>2843</v>
      </c>
      <c r="Q925" s="106"/>
      <c r="R925" s="106"/>
      <c r="S925" s="95" t="str">
        <f t="shared" si="200"/>
        <v>Streetlight Manifesto (performing &lt;em&gt;Everything Goes Numb&lt;/em&gt; in its entirety)</v>
      </c>
      <c r="T925" s="86" t="str">
        <f t="shared" si="201"/>
        <v>&amp;#149; Streetlight Manifesto (performing &lt;em&gt;Everything Goes Numb&lt;/em&gt; in its entirety) and Mephiskapheles - &lt;b&gt;&lt;a href='ramsheadlive.php' title='list by venue'&gt;Rams Head Live! (Baltimore)&lt;/a&gt;&lt;/b&gt; &lt;br&gt;</v>
      </c>
      <c r="U925" s="86" t="str">
        <f>IF(ISBLANK(G925),"","&amp;#149; "&amp;IF(ISBLANK(C925),"","&lt;S&gt;")&amp;I925&amp;IF(ISBLANK(A925),""," - &lt;a href='recommended.php#"&amp;AJ925&amp;"'&gt;&lt;b&gt;&lt;em&gt;&lt;font color='#9C004D'&gt;RECOMMENDED&lt;/font&gt;&lt;/em&gt;&lt;/b&gt;&lt;/a&gt;")&amp;" - "&amp;M925&amp;IF(ISBLANK(K925),K925," - &lt;b&gt;"&amp;K925&amp;"&lt;/b&gt; ")&amp;IF(B925="Sold Out"," - &lt;font color='#000099'&gt;&lt;b&gt;&lt;I&gt;sold out&lt;/I&gt;&lt;/b&gt;&lt;/font&gt;","")&amp;IF(ISBLANK(C925),"","&lt;/S&gt; &lt;b&gt;"&amp;C925&amp;"&lt;/b&gt;")&amp;"&lt;p&gt;")</f>
        <v>&amp;#149; Saturday, 13 October 2018 - Streetlight Manifesto (performing &lt;em&gt;Everything Goes Numb&lt;/em&gt; in its entirety) and Mephiskapheles&lt;p&gt;</v>
      </c>
      <c r="V925" s="95" t="str">
        <f t="shared" si="202"/>
        <v>&amp;#149; Streetlight Manifesto (performing &lt;em&gt;Everything Goes Numb&lt;/em&gt; in its entirety) and Mephiskapheles - &lt;b&gt;&lt;a href='ramsheadlive.php' title='list by venue'&gt;Rams Head Live! (Baltimore)&lt;/a&gt;&lt;/b&gt;  - &lt;font color='#005500'&gt;&lt;b&gt;NEW!&lt;/b&gt;&lt;/font&gt;&lt;br&gt;</v>
      </c>
      <c r="Z925" s="172">
        <v>0.83333333333333337</v>
      </c>
      <c r="AE925" s="92" t="str">
        <f t="shared" si="203"/>
        <v>Saturday, 13 October 2018      [&lt;a name='20181013' href='#20181013'&gt;link to this day&lt;/a&gt;]</v>
      </c>
      <c r="AF925" s="96" t="str">
        <f t="shared" si="204"/>
        <v>&lt;a name='20181013'&gt;&lt;b&gt;Saturday, 13 October 2018: Streetlight Manifesto (performing &lt;em&gt;Everything Goes Numb&lt;/em&gt; in its entirety) and Mephiskapheles - &lt;a href='ramsheadlive.php' title='list by venue'&gt;Rams Head Live! (Baltimore)&lt;/a&gt;&lt;/b&gt;&lt;/a&gt;&lt;br&gt;</v>
      </c>
      <c r="AG925" s="97">
        <f t="shared" si="205"/>
        <v>2018</v>
      </c>
      <c r="AH925" s="97">
        <f t="shared" si="206"/>
        <v>10</v>
      </c>
      <c r="AI925" s="97">
        <f t="shared" si="207"/>
        <v>13</v>
      </c>
      <c r="AJ925" s="97" t="str">
        <f t="shared" si="208"/>
        <v>20181013</v>
      </c>
    </row>
    <row r="926" spans="3:36" ht="12" customHeight="1" x14ac:dyDescent="0.15">
      <c r="D926" s="110">
        <v>43217</v>
      </c>
      <c r="E926" s="9" t="s">
        <v>795</v>
      </c>
      <c r="F926" s="86" t="str">
        <f t="shared" si="196"/>
        <v>Saturday</v>
      </c>
      <c r="G926" s="91">
        <v>43386</v>
      </c>
      <c r="H926" s="92" t="str">
        <f>VLOOKUP(MONTH(G926),VLOOKUP!$W$1:$X$24,2)</f>
        <v>October</v>
      </c>
      <c r="I926" s="92" t="str">
        <f t="shared" si="197"/>
        <v>Saturday, 13 October 2018</v>
      </c>
      <c r="J926" s="90" t="s">
        <v>654</v>
      </c>
      <c r="K926" s="9" t="s">
        <v>375</v>
      </c>
      <c r="L926" s="86" t="str">
        <f t="shared" si="198"/>
        <v>&lt;a href='strathmore.php' title='list by venue'&gt;Strathmore&lt;/a&gt; (Music Center)</v>
      </c>
      <c r="M926" s="86" t="str">
        <f t="shared" si="199"/>
        <v>National Philharmonic: Lenny's Playlist</v>
      </c>
      <c r="N926" s="86" t="str">
        <f>VLOOKUP(J926,VLOOKUP!$A$2:$S$54,19,FALSE)&amp;J926&amp;"&lt;/a&gt;"</f>
        <v>&lt;a href='strathmore.php' title='list by venue'&gt;Strathmore&lt;/a&gt;</v>
      </c>
      <c r="O926" s="9" t="s">
        <v>2857</v>
      </c>
      <c r="S926" s="95" t="str">
        <f t="shared" si="200"/>
        <v>National Philharmonic: Lenny's Playlist</v>
      </c>
      <c r="T926" s="86" t="str">
        <f t="shared" si="201"/>
        <v>&amp;#149; National Philharmonic: Lenny's Playlist - &lt;b&gt;&lt;a href='strathmore.php' title='list by venue'&gt;Strathmore&lt;/a&gt; (Music Center)&lt;/b&gt; &lt;br&gt;</v>
      </c>
      <c r="U926" s="86" t="str">
        <f>IF(ISBLANK(G926),"","&amp;#149; "&amp;IF(ISBLANK(C926),"","&lt;S&gt;")&amp;I926&amp;IF(ISBLANK(A926),""," - &lt;a href='recommended.php#"&amp;AJ926&amp;"'&gt;&lt;b&gt;&lt;em&gt;&lt;font color='#9C004D'&gt;RECOMMENDED&lt;/font&gt;&lt;/em&gt;&lt;/b&gt;&lt;/a&gt;")&amp;" - "&amp;M926&amp;IF(ISBLANK(K926),K926," - &lt;b&gt;"&amp;K926&amp;"&lt;/b&gt; ")&amp;IF(B926="Sold Out"," - &lt;font color='#000099'&gt;&lt;b&gt;&lt;I&gt;sold out&lt;/I&gt;&lt;/b&gt;&lt;/font&gt;","")&amp;IF(ISBLANK(C926),"","&lt;/S&gt; &lt;b&gt;"&amp;C926&amp;"&lt;/b&gt;")&amp;"&lt;p&gt;")</f>
        <v>&amp;#149; Saturday, 13 October 2018 - National Philharmonic: Lenny's Playlist - &lt;b&gt;Music Center&lt;/b&gt; &lt;p&gt;</v>
      </c>
      <c r="V926" s="95" t="str">
        <f t="shared" si="202"/>
        <v>&amp;#149; National Philharmonic: Lenny's Playlist - &lt;b&gt;&lt;a href='strathmore.php' title='list by venue'&gt;Strathmore&lt;/a&gt; (Music Center)&lt;/b&gt;  - &lt;font color='#005500'&gt;&lt;b&gt;NEW!&lt;/b&gt;&lt;/font&gt;&lt;br&gt;</v>
      </c>
      <c r="AE926" s="92" t="str">
        <f t="shared" si="203"/>
        <v>Saturday, 13 October 2018      [&lt;a name='20181013' href='#20181013'&gt;link to this day&lt;/a&gt;]</v>
      </c>
      <c r="AF926" s="96" t="str">
        <f t="shared" si="204"/>
        <v>&lt;a name='20181013'&gt;&lt;b&gt;Saturday, 13 October 2018: National Philharmonic: Lenny's Playlist - &lt;a href='strathmore.php' title='list by venue'&gt;Strathmore&lt;/a&gt; (Music Center)&lt;/b&gt;&lt;/a&gt;&lt;br&gt;</v>
      </c>
      <c r="AG926" s="97">
        <f t="shared" si="205"/>
        <v>2018</v>
      </c>
      <c r="AH926" s="97">
        <f t="shared" si="206"/>
        <v>10</v>
      </c>
      <c r="AI926" s="97">
        <f t="shared" si="207"/>
        <v>13</v>
      </c>
      <c r="AJ926" s="97" t="str">
        <f t="shared" si="208"/>
        <v>20181013</v>
      </c>
    </row>
    <row r="927" spans="3:36" ht="12" customHeight="1" x14ac:dyDescent="0.15">
      <c r="D927" s="110">
        <v>43207</v>
      </c>
      <c r="E927" s="9" t="s">
        <v>795</v>
      </c>
      <c r="F927" s="86" t="str">
        <f t="shared" si="196"/>
        <v>Saturday</v>
      </c>
      <c r="G927" s="91">
        <v>43386</v>
      </c>
      <c r="H927" s="92" t="str">
        <f>VLOOKUP(MONTH(G927),VLOOKUP!$W$1:$X$24,2)</f>
        <v>October</v>
      </c>
      <c r="I927" s="92" t="str">
        <f t="shared" si="197"/>
        <v>Saturday, 13 October 2018</v>
      </c>
      <c r="J927" s="90" t="s">
        <v>2218</v>
      </c>
      <c r="L927" s="86" t="str">
        <f t="shared" si="198"/>
        <v>&lt;a href='anthem.php' title='list by venue'&gt;The Anthem&lt;/a&gt; [901 Wharf Street SW, Washington, DC]</v>
      </c>
      <c r="M927" s="86" t="str">
        <f t="shared" si="199"/>
        <v>Goo Goo Dolls</v>
      </c>
      <c r="N927" s="86" t="str">
        <f>VLOOKUP(J927,VLOOKUP!$A$2:$S$54,19,FALSE)&amp;J927&amp;"&lt;/a&gt; ["&amp;VLOOKUP(J927,VLOOKUP!$A$2:$S$54,3,FALSE)&amp;"]"</f>
        <v>&lt;a href='anthem.php' title='list by venue'&gt;The Anthem&lt;/a&gt; [901 Wharf Street SW, Washington, DC]</v>
      </c>
      <c r="O927" s="9" t="s">
        <v>2124</v>
      </c>
      <c r="S927" s="95" t="str">
        <f t="shared" si="200"/>
        <v>Goo Goo Dolls</v>
      </c>
      <c r="T927" s="86" t="str">
        <f t="shared" si="201"/>
        <v>&amp;#149; Goo Goo Dolls - &lt;b&gt;&lt;a href='anthem.php' title='list by venue'&gt;The Anthem&lt;/a&gt; [901 Wharf Street SW, Washington, DC]&lt;/b&gt; &lt;br&gt;</v>
      </c>
      <c r="U927" s="112" t="str">
        <f>IF(ISBLANK(G927),"","&amp;#149; "&amp;IF(ISBLANK(C927),"","&lt;S&gt;")&amp;I927&amp;IF(ISBLANK(A927),""," - &lt;a href='recommended.php#"&amp;AJ927&amp;"'&gt;&lt;b&gt;&lt;em&gt;&lt;font color='#9C004D'&gt;RECOMMENDED&lt;/font&gt;&lt;/em&gt;&lt;/b&gt;&lt;/a&gt;")&amp;" - "&amp;M927&amp;IF(ISBLANK(K927),K927," - &lt;b&gt;"&amp;K927&amp;"&lt;/b&gt; ")&amp;IF(B927="Sold Out"," - &lt;font color='#000099'&gt;&lt;b&gt;&lt;I&gt;sold out&lt;/I&gt;&lt;/b&gt;&lt;/font&gt;"," - &lt;font color='#728C00'&gt;&lt;em&gt;&lt;a href='http://www.shareasale.com/r.cfm?u=529909&amp;b=234786&amp;m=27601&amp;afftrack=&amp;urllink=www%2Eticketfly%2Ecom%2Fpurchase%2Fevent%2F"&amp;X927&amp;"' target='_blank'&gt;buy tickets&lt;/a&gt;&lt;/em&gt;&lt;/font&gt;")&amp;IF(ISBLANK(C927),"","&lt;/S&gt; &lt;b&gt;"&amp;C927&amp;"&lt;/b&gt;")&amp;"&lt;p&gt;")</f>
        <v>&amp;#149; Saturday, 13 October 2018 - Goo Goo Dolls - &lt;font color='#728C00'&gt;&lt;em&gt;&lt;a href='http://www.shareasale.com/r.cfm?u=529909&amp;b=234786&amp;m=27601&amp;afftrack=&amp;urllink=www%2Eticketfly%2Ecom%2Fpurchase%2Fevent%2F1649009' target='_blank'&gt;buy tickets&lt;/a&gt;&lt;/em&gt;&lt;/font&gt;&lt;p&gt;</v>
      </c>
      <c r="V927" s="95" t="str">
        <f t="shared" si="202"/>
        <v>&amp;#149; Goo Goo Dolls - &lt;b&gt;&lt;a href='anthem.php' title='list by venue'&gt;The Anthem&lt;/a&gt; [901 Wharf Street SW, Washington, DC]&lt;/b&gt;  - &lt;font color='#005500'&gt;&lt;b&gt;NEW!&lt;/b&gt;&lt;/font&gt;&lt;br&gt;</v>
      </c>
      <c r="X927" s="9">
        <v>1649009</v>
      </c>
      <c r="AE927" s="92" t="str">
        <f t="shared" si="203"/>
        <v>Saturday, 13 October 2018      [&lt;a name='20181013' href='#20181013'&gt;link to this day&lt;/a&gt;]</v>
      </c>
      <c r="AF927" s="96" t="str">
        <f t="shared" si="204"/>
        <v>&lt;a name='20181013'&gt;&lt;b&gt;Saturday, 13 October 2018: Goo Goo Dolls - &lt;a href='anthem.php' title='list by venue'&gt;The Anthem&lt;/a&gt; [901 Wharf Street SW, Washington, DC]&lt;/b&gt;&lt;/a&gt;&lt;br&gt;</v>
      </c>
      <c r="AG927" s="97">
        <f t="shared" si="205"/>
        <v>2018</v>
      </c>
      <c r="AH927" s="97">
        <f t="shared" si="206"/>
        <v>10</v>
      </c>
      <c r="AI927" s="97">
        <f t="shared" si="207"/>
        <v>13</v>
      </c>
      <c r="AJ927" s="97" t="str">
        <f t="shared" si="208"/>
        <v>20181013</v>
      </c>
    </row>
    <row r="928" spans="3:36" ht="12" customHeight="1" x14ac:dyDescent="0.15">
      <c r="D928" s="110">
        <v>43209</v>
      </c>
      <c r="E928" s="9" t="s">
        <v>795</v>
      </c>
      <c r="F928" s="86" t="str">
        <f t="shared" si="196"/>
        <v>Saturday</v>
      </c>
      <c r="G928" s="91">
        <v>43386</v>
      </c>
      <c r="H928" s="92" t="str">
        <f>VLOOKUP(MONTH(G928),VLOOKUP!$W$1:$X$24,2)</f>
        <v>October</v>
      </c>
      <c r="I928" s="92" t="str">
        <f t="shared" si="197"/>
        <v>Saturday, 13 October 2018</v>
      </c>
      <c r="J928" s="90" t="s">
        <v>432</v>
      </c>
      <c r="L928" s="86" t="str">
        <f t="shared" si="198"/>
        <v>&lt;a href='warner.php' title='list by venue'&gt;Warner Theatre&lt;/a&gt;</v>
      </c>
      <c r="M928" s="86" t="str">
        <f t="shared" si="199"/>
        <v>Whose Live Anyway?</v>
      </c>
      <c r="N928" s="86" t="str">
        <f>VLOOKUP(J928,VLOOKUP!$A$2:$S$54,19,FALSE)&amp;J928&amp;"&lt;/a&gt;"</f>
        <v>&lt;a href='warner.php' title='list by venue'&gt;Warner Theatre&lt;/a&gt;</v>
      </c>
      <c r="O928" s="9" t="s">
        <v>2837</v>
      </c>
      <c r="S928" s="95" t="str">
        <f t="shared" si="200"/>
        <v>Whose Live Anyway?</v>
      </c>
      <c r="T928" s="86" t="str">
        <f t="shared" si="201"/>
        <v>&amp;#149; Whose Live Anyway? - &lt;b&gt;&lt;a href='warner.php' title='list by venue'&gt;Warner Theatre&lt;/a&gt;&lt;/b&gt; &lt;br&gt;</v>
      </c>
      <c r="U928" s="86" t="str">
        <f>IF(ISBLANK(G928),"","&amp;#149; "&amp;IF(ISBLANK(C928),"","&lt;S&gt;")&amp;I928&amp;IF(ISBLANK(A928),""," - &lt;a href='recommended.php#"&amp;AJ928&amp;"'&gt;&lt;b&gt;&lt;em&gt;&lt;font color='#9C004D'&gt;RECOMMENDED&lt;/font&gt;&lt;/em&gt;&lt;/b&gt;&lt;/a&gt;")&amp;" - "&amp;M928&amp;IF(ISBLANK(K928),K928," - &lt;b&gt;"&amp;K928&amp;"&lt;/b&gt; ")&amp;IF(B928="Sold Out"," - &lt;font color='#000099'&gt;&lt;b&gt;&lt;I&gt;sold out&lt;/I&gt;&lt;/b&gt;&lt;/font&gt;","")&amp;IF(ISBLANK(C928),"","&lt;/S&gt; &lt;b&gt;"&amp;C928&amp;"&lt;/b&gt;")&amp;"&lt;p&gt;")</f>
        <v>&amp;#149; Saturday, 13 October 2018 - Whose Live Anyway?&lt;p&gt;</v>
      </c>
      <c r="V928" s="95" t="str">
        <f t="shared" si="202"/>
        <v>&amp;#149; Whose Live Anyway? - &lt;b&gt;&lt;a href='warner.php' title='list by venue'&gt;Warner Theatre&lt;/a&gt;&lt;/b&gt;  - &lt;font color='#005500'&gt;&lt;b&gt;NEW!&lt;/b&gt;&lt;/font&gt;&lt;br&gt;</v>
      </c>
      <c r="AE928" s="92" t="str">
        <f t="shared" si="203"/>
        <v>Saturday, 13 October 2018      [&lt;a name='20181013' href='#20181013'&gt;link to this day&lt;/a&gt;]</v>
      </c>
      <c r="AF928" s="96" t="str">
        <f t="shared" si="204"/>
        <v>&lt;a name='20181013'&gt;&lt;b&gt;Saturday, 13 October 2018: Whose Live Anyway? - &lt;a href='warner.php' title='list by venue'&gt;Warner Theatre&lt;/a&gt;&lt;/b&gt;&lt;/a&gt;&lt;br&gt;</v>
      </c>
      <c r="AG928" s="97">
        <f t="shared" si="205"/>
        <v>2018</v>
      </c>
      <c r="AH928" s="97">
        <f t="shared" si="206"/>
        <v>10</v>
      </c>
      <c r="AI928" s="97">
        <f t="shared" si="207"/>
        <v>13</v>
      </c>
      <c r="AJ928" s="97" t="str">
        <f t="shared" si="208"/>
        <v>20181013</v>
      </c>
    </row>
    <row r="929" spans="2:36" ht="12" customHeight="1" x14ac:dyDescent="0.15">
      <c r="D929" s="110">
        <v>43223</v>
      </c>
      <c r="E929" s="9" t="s">
        <v>795</v>
      </c>
      <c r="F929" s="86" t="str">
        <f t="shared" si="196"/>
        <v>Sunday</v>
      </c>
      <c r="G929" s="91">
        <v>43387</v>
      </c>
      <c r="H929" s="92" t="str">
        <f>VLOOKUP(MONTH(G929),VLOOKUP!$W$1:$X$24,2)</f>
        <v>October</v>
      </c>
      <c r="I929" s="92" t="str">
        <f t="shared" si="197"/>
        <v>Sunday, 14 October 2018</v>
      </c>
      <c r="J929" s="90" t="s">
        <v>674</v>
      </c>
      <c r="K929" s="90" t="s">
        <v>454</v>
      </c>
      <c r="L929" s="86" t="str">
        <f t="shared" si="198"/>
        <v>&lt;a href='bluesalley.php' title='list by venue'&gt;Blues Alley&lt;/a&gt; (Two shows)</v>
      </c>
      <c r="M929" s="86" t="str">
        <f t="shared" si="199"/>
        <v>Rachelle Ferrell</v>
      </c>
      <c r="N929" s="86" t="str">
        <f>VLOOKUP(J929,VLOOKUP!$A$2:$S$54,19,FALSE)&amp;J929&amp;"&lt;/a&gt;"</f>
        <v>&lt;a href='bluesalley.php' title='list by venue'&gt;Blues Alley&lt;/a&gt;</v>
      </c>
      <c r="O929" s="160" t="s">
        <v>1534</v>
      </c>
      <c r="S929" s="95" t="str">
        <f t="shared" si="200"/>
        <v>Rachelle Ferrell</v>
      </c>
      <c r="T929" s="86" t="str">
        <f t="shared" si="201"/>
        <v>&amp;#149; Rachelle Ferrell - &lt;b&gt;&lt;a href='bluesalley.php' title='list by venue'&gt;Blues Alley&lt;/a&gt; (Two shows)&lt;/b&gt; &lt;br&gt;</v>
      </c>
      <c r="U929" s="86" t="str">
        <f>IF(ISBLANK(G929),"","&amp;#149; "&amp;IF(ISBLANK(C929),"","&lt;S&gt;")&amp;I929&amp;IF(ISBLANK(A929),""," - &lt;a href='recommended.php#"&amp;AJ929&amp;"'&gt;&lt;b&gt;&lt;em&gt;&lt;font color='#9C004D'&gt;RECOMMENDED&lt;/font&gt;&lt;/em&gt;&lt;/b&gt;&lt;/a&gt;")&amp;" - "&amp;M929&amp;IF(ISBLANK(K929),K929," - &lt;b&gt;"&amp;K929&amp;"&lt;/b&gt; ")&amp;IF(B929="Sold Out"," - &lt;font color='#000099'&gt;&lt;b&gt;&lt;I&gt;sold out&lt;/I&gt;&lt;/b&gt;&lt;/font&gt;","")&amp;IF(ISBLANK(C929),"","&lt;/S&gt; &lt;b&gt;"&amp;C929&amp;"&lt;/b&gt;")&amp;"&lt;p&gt;")</f>
        <v>&amp;#149; Sunday, 14 October 2018 - Rachelle Ferrell - &lt;b&gt;Two shows&lt;/b&gt; &lt;p&gt;</v>
      </c>
      <c r="V929" s="95" t="str">
        <f t="shared" si="202"/>
        <v>&amp;#149; Rachelle Ferrell - &lt;b&gt;&lt;a href='bluesalley.php' title='list by venue'&gt;Blues Alley&lt;/a&gt; (Two shows)&lt;/b&gt;  - &lt;font color='#005500'&gt;&lt;b&gt;NEW!&lt;/b&gt;&lt;/font&gt;&lt;br&gt;</v>
      </c>
      <c r="W929" s="90" t="s">
        <v>221</v>
      </c>
      <c r="AE929" s="92" t="str">
        <f t="shared" si="203"/>
        <v>Sunday, 14 October 2018      [&lt;a name='20181014' href='#20181014'&gt;link to this day&lt;/a&gt;]</v>
      </c>
      <c r="AF929" s="96" t="str">
        <f t="shared" si="204"/>
        <v>&lt;a name='20181014'&gt;&lt;b&gt;Sunday, 14 October 2018: Rachelle Ferrell - &lt;a href='bluesalley.php' title='list by venue'&gt;Blues Alley&lt;/a&gt; (Two shows)&lt;/b&gt;&lt;/a&gt;&lt;br&gt;</v>
      </c>
      <c r="AG929" s="97">
        <f t="shared" si="205"/>
        <v>2018</v>
      </c>
      <c r="AH929" s="97">
        <f t="shared" si="206"/>
        <v>10</v>
      </c>
      <c r="AI929" s="97">
        <f t="shared" si="207"/>
        <v>14</v>
      </c>
      <c r="AJ929" s="97" t="str">
        <f t="shared" si="208"/>
        <v>20181014</v>
      </c>
    </row>
    <row r="930" spans="2:36" ht="12" customHeight="1" x14ac:dyDescent="0.15">
      <c r="D930" s="110">
        <v>43242</v>
      </c>
      <c r="E930" s="9" t="s">
        <v>795</v>
      </c>
      <c r="F930" s="86" t="str">
        <f t="shared" si="196"/>
        <v>Sunday</v>
      </c>
      <c r="G930" s="91">
        <v>43387</v>
      </c>
      <c r="H930" s="92" t="str">
        <f>VLOOKUP(MONTH(G930),VLOOKUP!$W$1:$X$24,2)</f>
        <v>October</v>
      </c>
      <c r="I930" s="92" t="str">
        <f t="shared" si="197"/>
        <v>Sunday, 14 October 2018</v>
      </c>
      <c r="J930" s="90" t="s">
        <v>556</v>
      </c>
      <c r="L930" s="86" t="str">
        <f t="shared" si="198"/>
        <v>&lt;a href='galaxyhut.php' title='list by venue'&gt;Galaxy Hut&lt;/a&gt;</v>
      </c>
      <c r="M930" s="86" t="str">
        <f t="shared" si="199"/>
        <v>the Caribbean and Marriage Blanc</v>
      </c>
      <c r="N930" s="86" t="str">
        <f>VLOOKUP(J930,VLOOKUP!$A$2:$S$54,19,FALSE)&amp;J930&amp;"&lt;/a&gt;"</f>
        <v>&lt;a href='galaxyhut.php' title='list by venue'&gt;Galaxy Hut&lt;/a&gt;</v>
      </c>
      <c r="O930" s="4" t="s">
        <v>204</v>
      </c>
      <c r="P930" s="9" t="s">
        <v>3116</v>
      </c>
      <c r="S930" s="95" t="str">
        <f t="shared" si="200"/>
        <v>Caribbean</v>
      </c>
      <c r="T930" s="86" t="str">
        <f t="shared" si="201"/>
        <v>&amp;#149; the Caribbean and Marriage Blanc - &lt;b&gt;&lt;a href='galaxyhut.php' title='list by venue'&gt;Galaxy Hut&lt;/a&gt;&lt;/b&gt; &lt;br&gt;</v>
      </c>
      <c r="U930" s="86" t="str">
        <f>IF(ISBLANK(G930),"","&amp;#149; "&amp;IF(ISBLANK(C930),"","&lt;S&gt;")&amp;I930&amp;IF(ISBLANK(A930),""," - &lt;a href='recommended.php#"&amp;AJ930&amp;"'&gt;&lt;b&gt;&lt;em&gt;&lt;font color='#9C004D'&gt;RECOMMENDED&lt;/font&gt;&lt;/em&gt;&lt;/b&gt;&lt;/a&gt;")&amp;" - "&amp;M930&amp;IF(ISBLANK(K930),K930," - &lt;b&gt;"&amp;K930&amp;"&lt;/b&gt; ")&amp;IF(B930="Sold Out"," - &lt;font color='#000099'&gt;&lt;b&gt;&lt;I&gt;sold out&lt;/I&gt;&lt;/b&gt;&lt;/font&gt;","")&amp;IF(ISBLANK(C930),"","&lt;/S&gt; &lt;b&gt;"&amp;C930&amp;"&lt;/b&gt;")&amp;"&lt;p&gt;")</f>
        <v>&amp;#149; Sunday, 14 October 2018 - the Caribbean and Marriage Blanc&lt;p&gt;</v>
      </c>
      <c r="V930" s="95" t="str">
        <f t="shared" si="202"/>
        <v>&amp;#149; the Caribbean and Marriage Blanc - &lt;b&gt;&lt;a href='galaxyhut.php' title='list by venue'&gt;Galaxy Hut&lt;/a&gt;&lt;/b&gt;  - &lt;font color='#005500'&gt;&lt;b&gt;NEW!&lt;/b&gt;&lt;/font&gt;&lt;br&gt;</v>
      </c>
      <c r="AE930" s="92" t="str">
        <f t="shared" si="203"/>
        <v>Sunday, 14 October 2018      [&lt;a name='20181014' href='#20181014'&gt;link to this day&lt;/a&gt;]</v>
      </c>
      <c r="AF930" s="96" t="str">
        <f t="shared" si="204"/>
        <v>&lt;a name='20181014'&gt;&lt;b&gt;Sunday, 14 October 2018: the Caribbean and Marriage Blanc - &lt;a href='galaxyhut.php' title='list by venue'&gt;Galaxy Hut&lt;/a&gt;&lt;/b&gt;&lt;/a&gt;&lt;br&gt;</v>
      </c>
      <c r="AG930" s="97">
        <f t="shared" si="205"/>
        <v>2018</v>
      </c>
      <c r="AH930" s="97">
        <f t="shared" si="206"/>
        <v>10</v>
      </c>
      <c r="AI930" s="97">
        <f t="shared" si="207"/>
        <v>14</v>
      </c>
      <c r="AJ930" s="97" t="str">
        <f t="shared" si="208"/>
        <v>20181014</v>
      </c>
    </row>
    <row r="931" spans="2:36" ht="12" customHeight="1" x14ac:dyDescent="0.15">
      <c r="D931" s="110">
        <v>43217</v>
      </c>
      <c r="E931" s="9" t="s">
        <v>795</v>
      </c>
      <c r="F931" s="86" t="str">
        <f t="shared" si="196"/>
        <v>Sunday</v>
      </c>
      <c r="G931" s="91">
        <v>43387</v>
      </c>
      <c r="H931" s="92" t="str">
        <f>VLOOKUP(MONTH(G931),VLOOKUP!$W$1:$X$24,2)</f>
        <v>October</v>
      </c>
      <c r="I931" s="92" t="str">
        <f t="shared" si="197"/>
        <v>Sunday, 14 October 2018</v>
      </c>
      <c r="J931" s="106" t="s">
        <v>415</v>
      </c>
      <c r="L931" s="86" t="str">
        <f t="shared" si="198"/>
        <v>&lt;a href='ramsheadlive.php' title='list by venue'&gt;Rams Head Live! (Baltimore)&lt;/a&gt;</v>
      </c>
      <c r="M931" s="86" t="str">
        <f t="shared" si="199"/>
        <v>the Record Company and Madisen Ward &amp;amp; the Mama Bear</v>
      </c>
      <c r="N931" s="86" t="str">
        <f>VLOOKUP(J931,VLOOKUP!$A$2:$S$54,19,FALSE)&amp;J931&amp;"&lt;/a&gt;"</f>
        <v>&lt;a href='ramsheadlive.php' title='list by venue'&gt;Rams Head Live! (Baltimore)&lt;/a&gt;</v>
      </c>
      <c r="O931" s="1" t="s">
        <v>2045</v>
      </c>
      <c r="P931" s="1" t="s">
        <v>3038</v>
      </c>
      <c r="Q931" s="106"/>
      <c r="R931" s="106"/>
      <c r="S931" s="95" t="str">
        <f t="shared" si="200"/>
        <v>Record Company</v>
      </c>
      <c r="T931" s="86" t="str">
        <f t="shared" si="201"/>
        <v>&amp;#149; the Record Company and Madisen Ward &amp;amp; the Mama Bear - &lt;b&gt;&lt;a href='ramsheadlive.php' title='list by venue'&gt;Rams Head Live! (Baltimore)&lt;/a&gt;&lt;/b&gt; &lt;br&gt;</v>
      </c>
      <c r="U931" s="86" t="str">
        <f>IF(ISBLANK(G931),"","&amp;#149; "&amp;IF(ISBLANK(C931),"","&lt;S&gt;")&amp;I931&amp;IF(ISBLANK(A931),""," - &lt;a href='recommended.php#"&amp;AJ931&amp;"'&gt;&lt;b&gt;&lt;em&gt;&lt;font color='#9C004D'&gt;RECOMMENDED&lt;/font&gt;&lt;/em&gt;&lt;/b&gt;&lt;/a&gt;")&amp;" - "&amp;M931&amp;IF(ISBLANK(K931),K931," - &lt;b&gt;"&amp;K931&amp;"&lt;/b&gt; ")&amp;IF(B931="Sold Out"," - &lt;font color='#000099'&gt;&lt;b&gt;&lt;I&gt;sold out&lt;/I&gt;&lt;/b&gt;&lt;/font&gt;","")&amp;IF(ISBLANK(C931),"","&lt;/S&gt; &lt;b&gt;"&amp;C931&amp;"&lt;/b&gt;")&amp;"&lt;p&gt;")</f>
        <v>&amp;#149; Sunday, 14 October 2018 - the Record Company and Madisen Ward &amp;amp; the Mama Bear&lt;p&gt;</v>
      </c>
      <c r="V931" s="95" t="str">
        <f t="shared" si="202"/>
        <v>&amp;#149; the Record Company and Madisen Ward &amp;amp; the Mama Bear - &lt;b&gt;&lt;a href='ramsheadlive.php' title='list by venue'&gt;Rams Head Live! (Baltimore)&lt;/a&gt;&lt;/b&gt;  - &lt;font color='#005500'&gt;&lt;b&gt;NEW!&lt;/b&gt;&lt;/font&gt;&lt;br&gt;</v>
      </c>
      <c r="Z931" s="172">
        <v>0.83333333333333337</v>
      </c>
      <c r="AE931" s="92" t="str">
        <f t="shared" si="203"/>
        <v>Sunday, 14 October 2018      [&lt;a name='20181014' href='#20181014'&gt;link to this day&lt;/a&gt;]</v>
      </c>
      <c r="AF931" s="96" t="str">
        <f t="shared" si="204"/>
        <v>&lt;a name='20181014'&gt;&lt;b&gt;Sunday, 14 October 2018: the Record Company and Madisen Ward &amp;amp; the Mama Bear - &lt;a href='ramsheadlive.php' title='list by venue'&gt;Rams Head Live! (Baltimore)&lt;/a&gt;&lt;/b&gt;&lt;/a&gt;&lt;br&gt;</v>
      </c>
      <c r="AG931" s="97">
        <f t="shared" si="205"/>
        <v>2018</v>
      </c>
      <c r="AH931" s="97">
        <f t="shared" si="206"/>
        <v>10</v>
      </c>
      <c r="AI931" s="97">
        <f t="shared" si="207"/>
        <v>14</v>
      </c>
      <c r="AJ931" s="97" t="str">
        <f t="shared" si="208"/>
        <v>20181014</v>
      </c>
    </row>
    <row r="932" spans="2:36" ht="12" customHeight="1" x14ac:dyDescent="0.15">
      <c r="D932" s="110">
        <v>43217</v>
      </c>
      <c r="E932" s="9" t="s">
        <v>795</v>
      </c>
      <c r="F932" s="86" t="str">
        <f t="shared" si="196"/>
        <v>Sunday</v>
      </c>
      <c r="G932" s="91">
        <v>43387</v>
      </c>
      <c r="H932" s="92" t="str">
        <f>VLOOKUP(MONTH(G932),VLOOKUP!$W$1:$X$24,2)</f>
        <v>October</v>
      </c>
      <c r="I932" s="92" t="str">
        <f t="shared" si="197"/>
        <v>Sunday, 14 October 2018</v>
      </c>
      <c r="J932" s="90" t="s">
        <v>654</v>
      </c>
      <c r="K932" s="9" t="s">
        <v>143</v>
      </c>
      <c r="L932" s="86" t="str">
        <f t="shared" si="198"/>
        <v>&lt;a href='strathmore.php' title='list by venue'&gt;Strathmore&lt;/a&gt; (Music Center - 3 PM)</v>
      </c>
      <c r="M932" s="86" t="str">
        <f t="shared" si="199"/>
        <v>National Philharmonic: Lenny's Playlist</v>
      </c>
      <c r="N932" s="86" t="str">
        <f>VLOOKUP(J932,VLOOKUP!$A$2:$S$54,19,FALSE)&amp;J932&amp;"&lt;/a&gt;"</f>
        <v>&lt;a href='strathmore.php' title='list by venue'&gt;Strathmore&lt;/a&gt;</v>
      </c>
      <c r="O932" s="9" t="s">
        <v>2857</v>
      </c>
      <c r="S932" s="95" t="str">
        <f t="shared" si="200"/>
        <v>National Philharmonic: Lenny's Playlist</v>
      </c>
      <c r="T932" s="86" t="str">
        <f t="shared" si="201"/>
        <v>&amp;#149; National Philharmonic: Lenny's Playlist - &lt;b&gt;&lt;a href='strathmore.php' title='list by venue'&gt;Strathmore&lt;/a&gt; (Music Center - 3 PM)&lt;/b&gt; &lt;br&gt;</v>
      </c>
      <c r="U932" s="86" t="str">
        <f>IF(ISBLANK(G932),"","&amp;#149; "&amp;IF(ISBLANK(C932),"","&lt;S&gt;")&amp;I932&amp;IF(ISBLANK(A932),""," - &lt;a href='recommended.php#"&amp;AJ932&amp;"'&gt;&lt;b&gt;&lt;em&gt;&lt;font color='#9C004D'&gt;RECOMMENDED&lt;/font&gt;&lt;/em&gt;&lt;/b&gt;&lt;/a&gt;")&amp;" - "&amp;M932&amp;IF(ISBLANK(K932),K932," - &lt;b&gt;"&amp;K932&amp;"&lt;/b&gt; ")&amp;IF(B932="Sold Out"," - &lt;font color='#000099'&gt;&lt;b&gt;&lt;I&gt;sold out&lt;/I&gt;&lt;/b&gt;&lt;/font&gt;","")&amp;IF(ISBLANK(C932),"","&lt;/S&gt; &lt;b&gt;"&amp;C932&amp;"&lt;/b&gt;")&amp;"&lt;p&gt;")</f>
        <v>&amp;#149; Sunday, 14 October 2018 - National Philharmonic: Lenny's Playlist - &lt;b&gt;Music Center - 3 PM&lt;/b&gt; &lt;p&gt;</v>
      </c>
      <c r="V932" s="95" t="str">
        <f t="shared" si="202"/>
        <v>&amp;#149; National Philharmonic: Lenny's Playlist - &lt;b&gt;&lt;a href='strathmore.php' title='list by venue'&gt;Strathmore&lt;/a&gt; (Music Center - 3 PM)&lt;/b&gt;  - &lt;font color='#005500'&gt;&lt;b&gt;NEW!&lt;/b&gt;&lt;/font&gt;&lt;br&gt;</v>
      </c>
      <c r="AE932" s="92" t="str">
        <f t="shared" si="203"/>
        <v>Sunday, 14 October 2018      [&lt;a name='20181014' href='#20181014'&gt;link to this day&lt;/a&gt;]</v>
      </c>
      <c r="AF932" s="96" t="str">
        <f t="shared" si="204"/>
        <v>&lt;a name='20181014'&gt;&lt;b&gt;Sunday, 14 October 2018: National Philharmonic: Lenny's Playlist - &lt;a href='strathmore.php' title='list by venue'&gt;Strathmore&lt;/a&gt; (Music Center - 3 PM)&lt;/b&gt;&lt;/a&gt;&lt;br&gt;</v>
      </c>
      <c r="AG932" s="97">
        <f t="shared" si="205"/>
        <v>2018</v>
      </c>
      <c r="AH932" s="97">
        <f t="shared" si="206"/>
        <v>10</v>
      </c>
      <c r="AI932" s="97">
        <f t="shared" si="207"/>
        <v>14</v>
      </c>
      <c r="AJ932" s="97" t="str">
        <f t="shared" si="208"/>
        <v>20181014</v>
      </c>
    </row>
    <row r="933" spans="2:36" ht="12" customHeight="1" x14ac:dyDescent="0.15">
      <c r="D933" s="110">
        <v>43276</v>
      </c>
      <c r="E933" s="9" t="s">
        <v>795</v>
      </c>
      <c r="F933" s="86" t="str">
        <f t="shared" si="196"/>
        <v>Sunday</v>
      </c>
      <c r="G933" s="91">
        <v>43387</v>
      </c>
      <c r="H933" s="92" t="str">
        <f>VLOOKUP(MONTH(G933),VLOOKUP!$W$1:$X$24,2)</f>
        <v>October</v>
      </c>
      <c r="I933" s="92" t="str">
        <f t="shared" si="197"/>
        <v>Sunday, 14 October 2018</v>
      </c>
      <c r="J933" s="90" t="s">
        <v>2218</v>
      </c>
      <c r="K933" s="9" t="s">
        <v>3318</v>
      </c>
      <c r="L933" s="86" t="str">
        <f t="shared" si="198"/>
        <v>&lt;a href='anthem.php' title='list by venue'&gt;The Anthem&lt;/a&gt; [901 Wharf Street SW, Washington, DC] (Perception Tour)</v>
      </c>
      <c r="M933" s="86" t="str">
        <f t="shared" si="199"/>
        <v>NF</v>
      </c>
      <c r="N933" s="86" t="str">
        <f>VLOOKUP(J933,VLOOKUP!$A$2:$S$54,19,FALSE)&amp;J933&amp;"&lt;/a&gt; ["&amp;VLOOKUP(J933,VLOOKUP!$A$2:$S$54,3,FALSE)&amp;"]"</f>
        <v>&lt;a href='anthem.php' title='list by venue'&gt;The Anthem&lt;/a&gt; [901 Wharf Street SW, Washington, DC]</v>
      </c>
      <c r="O933" s="9" t="s">
        <v>1983</v>
      </c>
      <c r="S933" s="95" t="str">
        <f t="shared" si="200"/>
        <v>NF</v>
      </c>
      <c r="T933" s="86" t="str">
        <f t="shared" si="201"/>
        <v>&amp;#149; NF - &lt;b&gt;&lt;a href='anthem.php' title='list by venue'&gt;The Anthem&lt;/a&gt; [901 Wharf Street SW, Washington, DC] (Perception Tour)&lt;/b&gt; &lt;br&gt;</v>
      </c>
      <c r="U933" s="112" t="str">
        <f>IF(ISBLANK(G933),"","&amp;#149; "&amp;IF(ISBLANK(C933),"","&lt;S&gt;")&amp;I933&amp;IF(ISBLANK(A933),""," - &lt;a href='recommended.php#"&amp;AJ933&amp;"'&gt;&lt;b&gt;&lt;em&gt;&lt;font color='#9C004D'&gt;RECOMMENDED&lt;/font&gt;&lt;/em&gt;&lt;/b&gt;&lt;/a&gt;")&amp;" - "&amp;M933&amp;IF(ISBLANK(K933),K933," - &lt;b&gt;"&amp;K933&amp;"&lt;/b&gt; ")&amp;IF(B933="Sold Out"," - &lt;font color='#000099'&gt;&lt;b&gt;&lt;I&gt;sold out&lt;/I&gt;&lt;/b&gt;&lt;/font&gt;"," - &lt;font color='#728C00'&gt;&lt;em&gt;&lt;a href='http://www.shareasale.com/r.cfm?u=529909&amp;b=234786&amp;m=27601&amp;afftrack=&amp;urllink=www%2Eticketfly%2Ecom%2Fpurchase%2Fevent%2F"&amp;X933&amp;"' target='_blank'&gt;buy tickets&lt;/a&gt;&lt;/em&gt;&lt;/font&gt;")&amp;IF(ISBLANK(C933),"","&lt;/S&gt; &lt;b&gt;"&amp;C933&amp;"&lt;/b&gt;")&amp;"&lt;p&gt;")</f>
        <v>&amp;#149; Sunday, 14 October 2018 - NF - &lt;b&gt;Perception Tour&lt;/b&gt;  - &lt;font color='#728C00'&gt;&lt;em&gt;&lt;a href='http://www.shareasale.com/r.cfm?u=529909&amp;b=234786&amp;m=27601&amp;afftrack=&amp;urllink=www%2Eticketfly%2Ecom%2Fpurchase%2Fevent%2F1718046' target='_blank'&gt;buy tickets&lt;/a&gt;&lt;/em&gt;&lt;/font&gt;&lt;p&gt;</v>
      </c>
      <c r="V933" s="95" t="str">
        <f t="shared" si="202"/>
        <v>&amp;#149; NF - &lt;b&gt;&lt;a href='anthem.php' title='list by venue'&gt;The Anthem&lt;/a&gt; [901 Wharf Street SW, Washington, DC] (Perception Tour)&lt;/b&gt;  - &lt;font color='#005500'&gt;&lt;b&gt;NEW!&lt;/b&gt;&lt;/font&gt;&lt;br&gt;</v>
      </c>
      <c r="X933" s="9">
        <v>1718046</v>
      </c>
      <c r="AE933" s="92" t="str">
        <f t="shared" si="203"/>
        <v>Sunday, 14 October 2018      [&lt;a name='20181014' href='#20181014'&gt;link to this day&lt;/a&gt;]</v>
      </c>
      <c r="AF933" s="96" t="str">
        <f t="shared" si="204"/>
        <v>&lt;a name='20181014'&gt;&lt;b&gt;Sunday, 14 October 2018: NF - &lt;a href='anthem.php' title='list by venue'&gt;The Anthem&lt;/a&gt; [901 Wharf Street SW, Washington, DC] (Perception Tour)&lt;/b&gt;&lt;/a&gt;&lt;br&gt;</v>
      </c>
      <c r="AG933" s="97">
        <f t="shared" si="205"/>
        <v>2018</v>
      </c>
      <c r="AH933" s="97">
        <f t="shared" si="206"/>
        <v>10</v>
      </c>
      <c r="AI933" s="97">
        <f t="shared" si="207"/>
        <v>14</v>
      </c>
      <c r="AJ933" s="97" t="str">
        <f t="shared" si="208"/>
        <v>20181014</v>
      </c>
    </row>
    <row r="934" spans="2:36" ht="12" customHeight="1" x14ac:dyDescent="0.15">
      <c r="D934" s="110">
        <v>43273</v>
      </c>
      <c r="E934" s="9" t="s">
        <v>795</v>
      </c>
      <c r="F934" s="86" t="str">
        <f t="shared" si="196"/>
        <v>Monday</v>
      </c>
      <c r="G934" s="91">
        <v>43388</v>
      </c>
      <c r="H934" s="92" t="str">
        <f>VLOOKUP(MONTH(G934),VLOOKUP!$W$1:$X$24,2)</f>
        <v>October</v>
      </c>
      <c r="I934" s="92" t="str">
        <f t="shared" si="197"/>
        <v>Monday, 15 October 2018</v>
      </c>
      <c r="J934" s="90" t="s">
        <v>258</v>
      </c>
      <c r="L934" s="86" t="str">
        <f t="shared" si="198"/>
        <v>&lt;a href='930.php' title='list by venue'&gt;9:30 Club&lt;/a&gt;</v>
      </c>
      <c r="M934" s="86" t="str">
        <f t="shared" si="199"/>
        <v>Tyler Childers</v>
      </c>
      <c r="N934" s="86" t="str">
        <f>VLOOKUP(J934,VLOOKUP!$A$2:$S$54,19,FALSE)&amp;J934&amp;"&lt;/a&gt;"</f>
        <v>&lt;a href='930.php' title='list by venue'&gt;9:30 Club&lt;/a&gt;</v>
      </c>
      <c r="O934" s="9" t="s">
        <v>2398</v>
      </c>
      <c r="S934" s="95" t="str">
        <f t="shared" si="200"/>
        <v>Tyler Childers</v>
      </c>
      <c r="T934" s="86" t="str">
        <f t="shared" si="201"/>
        <v>&amp;#149; Tyler Childers - &lt;b&gt;&lt;a href='930.php' title='list by venue'&gt;9:30 Club&lt;/a&gt;&lt;/b&gt; &lt;br&gt;</v>
      </c>
      <c r="U934" s="112" t="str">
        <f>IF(ISBLANK(G934),"","&amp;#149; "&amp;IF(ISBLANK(C934),"","&lt;S&gt;")&amp;I934&amp;IF(ISBLANK(A934),""," - &lt;a href='recommended.php#"&amp;AJ934&amp;"'&gt;&lt;b&gt;&lt;em&gt;&lt;font color='#9C004D'&gt;RECOMMENDED&lt;/font&gt;&lt;/em&gt;&lt;/b&gt;&lt;/a&gt;")&amp;" - "&amp;M934&amp;IF(ISBLANK(K934),K934," - &lt;b&gt;"&amp;K934&amp;"&lt;/b&gt; ")&amp;IF(B934="Sold Out"," - &lt;font color='#000099'&gt;&lt;b&gt;&lt;I&gt;sold out&lt;/I&gt;&lt;/b&gt;&lt;/font&gt;"," - &lt;font color='#728C00'&gt;&lt;em&gt;&lt;a href='http://www.shareasale.com/r.cfm?u=529909&amp;b=234786&amp;m=27601&amp;afftrack=&amp;urllink=www%2Eticketfly%2Ecom%2Fpurchase%2Fevent%2F"&amp;X934&amp;"' target='_blank'&gt;buy tickets&lt;/a&gt;&lt;/em&gt;&lt;/font&gt;")&amp;IF(ISBLANK(C934),"","&lt;/S&gt; &lt;b&gt;"&amp;C934&amp;"&lt;/b&gt;")&amp;"&lt;p&gt;")</f>
        <v>&amp;#149; Monday, 15 October 2018 - Tyler Childers - &lt;font color='#728C00'&gt;&lt;em&gt;&lt;a href='http://www.shareasale.com/r.cfm?u=529909&amp;b=234786&amp;m=27601&amp;afftrack=&amp;urllink=www%2Eticketfly%2Ecom%2Fpurchase%2Fevent%2F1707795' target='_blank'&gt;buy tickets&lt;/a&gt;&lt;/em&gt;&lt;/font&gt;&lt;p&gt;</v>
      </c>
      <c r="V934" s="95" t="str">
        <f t="shared" si="202"/>
        <v>&amp;#149; Tyler Childers - &lt;b&gt;&lt;a href='930.php' title='list by venue'&gt;9:30 Club&lt;/a&gt;&lt;/b&gt;  - &lt;font color='#005500'&gt;&lt;b&gt;NEW!&lt;/b&gt;&lt;/font&gt;&lt;br&gt;</v>
      </c>
      <c r="W934" s="90" t="s">
        <v>221</v>
      </c>
      <c r="X934" s="90">
        <v>1707795</v>
      </c>
      <c r="AE934" s="92" t="str">
        <f t="shared" si="203"/>
        <v>Monday, 15 October 2018      [&lt;a name='20181015' href='#20181015'&gt;link to this day&lt;/a&gt;]</v>
      </c>
      <c r="AF934" s="96" t="str">
        <f t="shared" si="204"/>
        <v>&lt;a name='20181015'&gt;&lt;b&gt;Monday, 15 October 2018: Tyler Childers - &lt;a href='930.php' title='list by venue'&gt;9:30 Club&lt;/a&gt;&lt;/b&gt;&lt;/a&gt;&lt;br&gt;</v>
      </c>
      <c r="AG934" s="97">
        <f t="shared" si="205"/>
        <v>2018</v>
      </c>
      <c r="AH934" s="97">
        <f t="shared" si="206"/>
        <v>10</v>
      </c>
      <c r="AI934" s="97">
        <f t="shared" si="207"/>
        <v>15</v>
      </c>
      <c r="AJ934" s="97" t="str">
        <f t="shared" si="208"/>
        <v>20181015</v>
      </c>
    </row>
    <row r="935" spans="2:36" ht="12" customHeight="1" x14ac:dyDescent="0.15">
      <c r="D935" s="110">
        <v>43273</v>
      </c>
      <c r="E935" s="9" t="s">
        <v>795</v>
      </c>
      <c r="F935" s="86" t="str">
        <f t="shared" si="196"/>
        <v>Monday</v>
      </c>
      <c r="G935" s="91">
        <v>43388</v>
      </c>
      <c r="H935" s="92" t="str">
        <f>VLOOKUP(MONTH(G935),VLOOKUP!$W$1:$X$24,2)</f>
        <v>October</v>
      </c>
      <c r="I935" s="92" t="str">
        <f t="shared" si="197"/>
        <v>Monday, 15 October 2018</v>
      </c>
      <c r="J935" s="90" t="s">
        <v>484</v>
      </c>
      <c r="K935" s="9" t="s">
        <v>3197</v>
      </c>
      <c r="L935" s="86" t="str">
        <f t="shared" si="198"/>
        <v>&lt;a href='dc9.php' title='list by venue'&gt;DC9&lt;/a&gt; (Delivery Tour)</v>
      </c>
      <c r="M935" s="86" t="str">
        <f t="shared" si="199"/>
        <v>Mikaela Davis</v>
      </c>
      <c r="N935" s="86" t="str">
        <f>VLOOKUP(J935,VLOOKUP!$A$2:$S$54,19,FALSE)&amp;J935&amp;"&lt;/a&gt;"</f>
        <v>&lt;a href='dc9.php' title='list by venue'&gt;DC9&lt;/a&gt;</v>
      </c>
      <c r="O935" s="4" t="s">
        <v>3198</v>
      </c>
      <c r="P935" s="94"/>
      <c r="Q935" s="94"/>
      <c r="R935" s="94"/>
      <c r="S935" s="95" t="str">
        <f t="shared" si="200"/>
        <v>Mikaela Davis</v>
      </c>
      <c r="T935" s="86" t="str">
        <f t="shared" si="201"/>
        <v>&amp;#149; Mikaela Davis - &lt;b&gt;&lt;a href='dc9.php' title='list by venue'&gt;DC9&lt;/a&gt; (Delivery Tour)&lt;/b&gt; &lt;br&gt;</v>
      </c>
      <c r="U935" s="112" t="str">
        <f>IF(ISBLANK(G935),"","&amp;#149; "&amp;IF(ISBLANK(C935),"","&lt;S&gt;")&amp;I935&amp;IF(ISBLANK(A935),""," - &lt;a href='recommended.php#"&amp;AJ935&amp;"'&gt;&lt;b&gt;&lt;em&gt;&lt;font color='#9C004D'&gt;RECOMMENDED&lt;/font&gt;&lt;/em&gt;&lt;/b&gt;&lt;/a&gt;")&amp;" - "&amp;M935&amp;IF(ISBLANK(K935),K935," - &lt;b&gt;"&amp;K935&amp;"&lt;/b&gt; ")&amp;IF(B935="Sold Out"," - &lt;font color='#000099'&gt;&lt;b&gt;&lt;I&gt;sold out&lt;/I&gt;&lt;/b&gt;&lt;/font&gt;"," - &lt;font color='#728C00'&gt;&lt;em&gt;&lt;a href='http://www.shareasale.com/r.cfm?u=529909&amp;b=234786&amp;m=27601&amp;afftrack=&amp;urllink=www%2Eticketfly%2Ecom%2Fpurchase%2Fevent%2F"&amp;X935&amp;"' target='_blank'&gt;buy tickets&lt;/a&gt;&lt;/em&gt;&lt;/font&gt;")&amp;IF(ISBLANK(C935),"","&lt;/S&gt; &lt;b&gt;"&amp;C935&amp;"&lt;/b&gt;")&amp;"&lt;p&gt;")</f>
        <v>&amp;#149; Monday, 15 October 2018 - Mikaela Davis - &lt;b&gt;Delivery Tour&lt;/b&gt;  - &lt;font color='#728C00'&gt;&lt;em&gt;&lt;a href='http://www.shareasale.com/r.cfm?u=529909&amp;b=234786&amp;m=27601&amp;afftrack=&amp;urllink=www%2Eticketfly%2Ecom%2Fpurchase%2Fevent%2F1720941' target='_blank'&gt;buy tickets&lt;/a&gt;&lt;/em&gt;&lt;/font&gt;&lt;p&gt;</v>
      </c>
      <c r="V935" s="95" t="str">
        <f t="shared" si="202"/>
        <v>&amp;#149; Mikaela Davis - &lt;b&gt;&lt;a href='dc9.php' title='list by venue'&gt;DC9&lt;/a&gt; (Delivery Tour)&lt;/b&gt;  - &lt;font color='#005500'&gt;&lt;b&gt;NEW!&lt;/b&gt;&lt;/font&gt;&lt;br&gt;</v>
      </c>
      <c r="X935" s="9">
        <v>1720941</v>
      </c>
      <c r="AE935" s="92" t="str">
        <f t="shared" si="203"/>
        <v>Monday, 15 October 2018      [&lt;a name='20181015' href='#20181015'&gt;link to this day&lt;/a&gt;]</v>
      </c>
      <c r="AF935" s="96" t="str">
        <f t="shared" si="204"/>
        <v>&lt;a name='20181015'&gt;&lt;b&gt;Monday, 15 October 2018: Mikaela Davis - &lt;a href='dc9.php' title='list by venue'&gt;DC9&lt;/a&gt; (Delivery Tour)&lt;/b&gt;&lt;/a&gt;&lt;br&gt;</v>
      </c>
      <c r="AG935" s="97">
        <f t="shared" si="205"/>
        <v>2018</v>
      </c>
      <c r="AH935" s="97">
        <f t="shared" si="206"/>
        <v>10</v>
      </c>
      <c r="AI935" s="97">
        <f t="shared" si="207"/>
        <v>15</v>
      </c>
      <c r="AJ935" s="97" t="str">
        <f t="shared" si="208"/>
        <v>20181015</v>
      </c>
    </row>
    <row r="936" spans="2:36" ht="12" customHeight="1" x14ac:dyDescent="0.15">
      <c r="D936" s="110">
        <v>43273</v>
      </c>
      <c r="E936" s="9" t="s">
        <v>795</v>
      </c>
      <c r="F936" s="86" t="str">
        <f t="shared" si="196"/>
        <v>Tuesday</v>
      </c>
      <c r="G936" s="91">
        <v>43389</v>
      </c>
      <c r="H936" s="92" t="str">
        <f>VLOOKUP(MONTH(G936),VLOOKUP!$W$1:$X$24,2)</f>
        <v>October</v>
      </c>
      <c r="I936" s="92" t="str">
        <f t="shared" si="197"/>
        <v>Tuesday, 16 October 2018</v>
      </c>
      <c r="J936" s="90" t="s">
        <v>258</v>
      </c>
      <c r="L936" s="86" t="str">
        <f t="shared" si="198"/>
        <v>&lt;a href='930.php' title='list by venue'&gt;9:30 Club&lt;/a&gt;</v>
      </c>
      <c r="M936" s="86" t="str">
        <f t="shared" si="199"/>
        <v>Passenger</v>
      </c>
      <c r="N936" s="86" t="str">
        <f>VLOOKUP(J936,VLOOKUP!$A$2:$S$54,19,FALSE)&amp;J936&amp;"&lt;/a&gt;"</f>
        <v>&lt;a href='930.php' title='list by venue'&gt;9:30 Club&lt;/a&gt;</v>
      </c>
      <c r="O936" s="9" t="s">
        <v>1761</v>
      </c>
      <c r="S936" s="95" t="str">
        <f t="shared" si="200"/>
        <v>Passenger</v>
      </c>
      <c r="T936" s="86" t="str">
        <f t="shared" si="201"/>
        <v>&amp;#149; Passenger - &lt;b&gt;&lt;a href='930.php' title='list by venue'&gt;9:30 Club&lt;/a&gt;&lt;/b&gt; &lt;br&gt;</v>
      </c>
      <c r="U936" s="112" t="str">
        <f>IF(ISBLANK(G936),"","&amp;#149; "&amp;IF(ISBLANK(C936),"","&lt;S&gt;")&amp;I936&amp;IF(ISBLANK(A936),""," - &lt;a href='recommended.php#"&amp;AJ936&amp;"'&gt;&lt;b&gt;&lt;em&gt;&lt;font color='#9C004D'&gt;RECOMMENDED&lt;/font&gt;&lt;/em&gt;&lt;/b&gt;&lt;/a&gt;")&amp;" - "&amp;M936&amp;IF(ISBLANK(K936),K936," - &lt;b&gt;"&amp;K936&amp;"&lt;/b&gt; ")&amp;IF(B936="Sold Out"," - &lt;font color='#000099'&gt;&lt;b&gt;&lt;I&gt;sold out&lt;/I&gt;&lt;/b&gt;&lt;/font&gt;"," - &lt;font color='#728C00'&gt;&lt;em&gt;&lt;a href='http://www.shareasale.com/r.cfm?u=529909&amp;b=234786&amp;m=27601&amp;afftrack=&amp;urllink=www%2Eticketfly%2Ecom%2Fpurchase%2Fevent%2F"&amp;X936&amp;"' target='_blank'&gt;buy tickets&lt;/a&gt;&lt;/em&gt;&lt;/font&gt;")&amp;IF(ISBLANK(C936),"","&lt;/S&gt; &lt;b&gt;"&amp;C936&amp;"&lt;/b&gt;")&amp;"&lt;p&gt;")</f>
        <v>&amp;#149; Tuesday, 16 October 2018 - Passenger - &lt;font color='#728C00'&gt;&lt;em&gt;&lt;a href='http://www.shareasale.com/r.cfm?u=529909&amp;b=234786&amp;m=27601&amp;afftrack=&amp;urllink=www%2Eticketfly%2Ecom%2Fpurchase%2Fevent%2F1707225' target='_blank'&gt;buy tickets&lt;/a&gt;&lt;/em&gt;&lt;/font&gt;&lt;p&gt;</v>
      </c>
      <c r="V936" s="95" t="str">
        <f t="shared" si="202"/>
        <v>&amp;#149; Passenger - &lt;b&gt;&lt;a href='930.php' title='list by venue'&gt;9:30 Club&lt;/a&gt;&lt;/b&gt;  - &lt;font color='#005500'&gt;&lt;b&gt;NEW!&lt;/b&gt;&lt;/font&gt;&lt;br&gt;</v>
      </c>
      <c r="W936" s="90" t="s">
        <v>221</v>
      </c>
      <c r="X936" s="90">
        <v>1707225</v>
      </c>
      <c r="AE936" s="92" t="str">
        <f t="shared" si="203"/>
        <v>Tuesday, 16 October 2018      [&lt;a name='20181016' href='#20181016'&gt;link to this day&lt;/a&gt;]</v>
      </c>
      <c r="AF936" s="96" t="str">
        <f t="shared" si="204"/>
        <v>&lt;a name='20181016'&gt;&lt;b&gt;Tuesday, 16 October 2018: Passenger - &lt;a href='930.php' title='list by venue'&gt;9:30 Club&lt;/a&gt;&lt;/b&gt;&lt;/a&gt;&lt;br&gt;</v>
      </c>
      <c r="AG936" s="97">
        <f t="shared" si="205"/>
        <v>2018</v>
      </c>
      <c r="AH936" s="97">
        <f t="shared" si="206"/>
        <v>10</v>
      </c>
      <c r="AI936" s="97">
        <f t="shared" si="207"/>
        <v>16</v>
      </c>
      <c r="AJ936" s="97" t="str">
        <f t="shared" si="208"/>
        <v>20181016</v>
      </c>
    </row>
    <row r="937" spans="2:36" ht="12" customHeight="1" x14ac:dyDescent="0.15">
      <c r="D937" s="110">
        <v>43276</v>
      </c>
      <c r="E937" s="9" t="s">
        <v>795</v>
      </c>
      <c r="F937" s="86" t="str">
        <f t="shared" si="196"/>
        <v>Tuesday</v>
      </c>
      <c r="G937" s="91">
        <v>43389</v>
      </c>
      <c r="H937" s="92" t="str">
        <f>VLOOKUP(MONTH(G937),VLOOKUP!$W$1:$X$24,2)</f>
        <v>October</v>
      </c>
      <c r="I937" s="92" t="str">
        <f t="shared" si="197"/>
        <v>Tuesday, 16 October 2018</v>
      </c>
      <c r="J937" s="90" t="s">
        <v>217</v>
      </c>
      <c r="L937" s="86" t="str">
        <f t="shared" si="198"/>
        <v>&lt;a href='jamminjava.php' title='list by venue'&gt;Jammin' Java&lt;/a&gt;</v>
      </c>
      <c r="M937" s="86" t="str">
        <f t="shared" si="199"/>
        <v>Matthew Perryman Jones and Molly Parden</v>
      </c>
      <c r="N937" s="86" t="str">
        <f>VLOOKUP(J937,VLOOKUP!$A$2:$S$54,19,FALSE)&amp;J937&amp;"&lt;/a&gt;"</f>
        <v>&lt;a href='jamminjava.php' title='list by venue'&gt;Jammin' Java&lt;/a&gt;</v>
      </c>
      <c r="O937" s="9" t="s">
        <v>3280</v>
      </c>
      <c r="P937" s="9" t="s">
        <v>2326</v>
      </c>
      <c r="S937" s="95" t="str">
        <f t="shared" si="200"/>
        <v>Matthew Perryman Jones</v>
      </c>
      <c r="T937" s="86" t="str">
        <f t="shared" si="201"/>
        <v>&amp;#149; Matthew Perryman Jones and Molly Parden - &lt;b&gt;&lt;a href='jamminjava.php' title='list by venue'&gt;Jammin' Java&lt;/a&gt;&lt;/b&gt; &lt;br&gt;</v>
      </c>
      <c r="U937" s="112" t="str">
        <f>IF(ISBLANK(G937),"","&amp;#149; "&amp;IF(ISBLANK(C937),"","&lt;S&gt;")&amp;I937&amp;IF(ISBLANK(A937),""," - &lt;a href='recommended.php#"&amp;AJ937&amp;"'&gt;&lt;b&gt;&lt;em&gt;&lt;font color='#9C004D'&gt;RECOMMENDED&lt;/font&gt;&lt;/em&gt;&lt;/b&gt;&lt;/a&gt;")&amp;" - "&amp;M937&amp;IF(ISBLANK(K937),K937," - &lt;b&gt;"&amp;K937&amp;"&lt;/b&gt; ")&amp;IF(B937="Sold Out"," - &lt;font color='#000099'&gt;&lt;b&gt;&lt;I&gt;sold out&lt;/I&gt;&lt;/b&gt;&lt;/font&gt;"," - &lt;font color='#728C00'&gt;&lt;em&gt;&lt;a href='http://www.shareasale.com/r.cfm?u=529909&amp;b=234786&amp;m=27601&amp;afftrack=&amp;urllink=www%2Eticketfly%2Ecom%2Fpurchase%2Fevent%2F"&amp;X937&amp;"' target='_blank'&gt;buy tickets&lt;/a&gt;&lt;/em&gt;&lt;/font&gt;")&amp;IF(ISBLANK(C937),"","&lt;/S&gt; &lt;b&gt;"&amp;C937&amp;"&lt;/b&gt;")&amp;"&lt;p&gt;")</f>
        <v>&amp;#149; Tuesday, 16 October 2018 - Matthew Perryman Jones and Molly Parden - &lt;font color='#728C00'&gt;&lt;em&gt;&lt;a href='http://www.shareasale.com/r.cfm?u=529909&amp;b=234786&amp;m=27601&amp;afftrack=&amp;urllink=www%2Eticketfly%2Ecom%2Fpurchase%2Fevent%2F1701117' target='_blank'&gt;buy tickets&lt;/a&gt;&lt;/em&gt;&lt;/font&gt;&lt;p&gt;</v>
      </c>
      <c r="V937" s="95" t="str">
        <f t="shared" si="202"/>
        <v>&amp;#149; Matthew Perryman Jones and Molly Parden - &lt;b&gt;&lt;a href='jamminjava.php' title='list by venue'&gt;Jammin' Java&lt;/a&gt;&lt;/b&gt;  - &lt;font color='#005500'&gt;&lt;b&gt;NEW!&lt;/b&gt;&lt;/font&gt;&lt;br&gt;</v>
      </c>
      <c r="X937" s="9">
        <v>1701117</v>
      </c>
      <c r="AE937" s="92" t="str">
        <f t="shared" si="203"/>
        <v>Tuesday, 16 October 2018      [&lt;a name='20181016' href='#20181016'&gt;link to this day&lt;/a&gt;]</v>
      </c>
      <c r="AF937" s="96" t="str">
        <f t="shared" si="204"/>
        <v>&lt;a name='20181016'&gt;&lt;b&gt;Tuesday, 16 October 2018: Matthew Perryman Jones and Molly Parden - &lt;a href='jamminjava.php' title='list by venue'&gt;Jammin' Java&lt;/a&gt;&lt;/b&gt;&lt;/a&gt;&lt;br&gt;</v>
      </c>
      <c r="AG937" s="97">
        <f t="shared" si="205"/>
        <v>2018</v>
      </c>
      <c r="AH937" s="97">
        <f t="shared" si="206"/>
        <v>10</v>
      </c>
      <c r="AI937" s="97">
        <f t="shared" si="207"/>
        <v>16</v>
      </c>
      <c r="AJ937" s="97" t="str">
        <f t="shared" si="208"/>
        <v>20181016</v>
      </c>
    </row>
    <row r="938" spans="2:36" ht="12" customHeight="1" x14ac:dyDescent="0.15">
      <c r="D938" s="110">
        <v>43223</v>
      </c>
      <c r="E938" s="9" t="s">
        <v>795</v>
      </c>
      <c r="F938" s="86" t="str">
        <f t="shared" si="196"/>
        <v>Wednesday</v>
      </c>
      <c r="G938" s="91">
        <v>43390</v>
      </c>
      <c r="H938" s="92" t="str">
        <f>VLOOKUP(MONTH(G938),VLOOKUP!$W$1:$X$24,2)</f>
        <v>October</v>
      </c>
      <c r="I938" s="92" t="str">
        <f t="shared" si="197"/>
        <v>Wednesday, 17 October 2018</v>
      </c>
      <c r="J938" s="90" t="s">
        <v>446</v>
      </c>
      <c r="L938" s="86" t="str">
        <f t="shared" si="198"/>
        <v>&lt;a href='birchmere.php' title='list by venue'&gt;Birchmere&lt;/a&gt;</v>
      </c>
      <c r="M938" s="86" t="str">
        <f t="shared" si="199"/>
        <v>Wynonna &amp;amp; the Big Noise</v>
      </c>
      <c r="N938" s="86" t="str">
        <f>VLOOKUP(J938,VLOOKUP!$A$2:$S$54,19,FALSE)&amp;J938&amp;"&lt;/a&gt;"</f>
        <v>&lt;a href='birchmere.php' title='list by venue'&gt;Birchmere&lt;/a&gt;</v>
      </c>
      <c r="O938" s="9" t="s">
        <v>1927</v>
      </c>
      <c r="S938" s="95" t="str">
        <f t="shared" si="200"/>
        <v>Wynonna &amp;amp; the Big Noise</v>
      </c>
      <c r="T938" s="86" t="str">
        <f t="shared" si="201"/>
        <v>&amp;#149; Wynonna &amp;amp; the Big Noise - &lt;b&gt;&lt;a href='birchmere.php' title='list by venue'&gt;Birchmere&lt;/a&gt;&lt;/b&gt; &lt;br&gt;</v>
      </c>
      <c r="U938" s="86" t="str">
        <f>IF(ISBLANK(G938),"","&amp;#149; "&amp;IF(ISBLANK(C938),"","&lt;S&gt;")&amp;I938&amp;IF(ISBLANK(A938),""," - &lt;a href='recommended.php#"&amp;AJ938&amp;"'&gt;&lt;b&gt;&lt;em&gt;&lt;font color='#9C004D'&gt;RECOMMENDED&lt;/font&gt;&lt;/em&gt;&lt;/b&gt;&lt;/a&gt;")&amp;" - "&amp;M938&amp;IF(ISBLANK(K938),K938," - &lt;b&gt;"&amp;K938&amp;"&lt;/b&gt; ")&amp;IF(B938="Sold Out"," - &lt;font color='#000099'&gt;&lt;b&gt;&lt;I&gt;sold out&lt;/I&gt;&lt;/b&gt;&lt;/font&gt;","")&amp;IF(ISBLANK(C938),"","&lt;/S&gt; &lt;b&gt;"&amp;C938&amp;"&lt;/b&gt;")&amp;"&lt;p&gt;")</f>
        <v>&amp;#149; Wednesday, 17 October 2018 - Wynonna &amp;amp; the Big Noise&lt;p&gt;</v>
      </c>
      <c r="V938" s="95" t="str">
        <f t="shared" si="202"/>
        <v>&amp;#149; Wynonna &amp;amp; the Big Noise - &lt;b&gt;&lt;a href='birchmere.php' title='list by venue'&gt;Birchmere&lt;/a&gt;&lt;/b&gt;  - &lt;font color='#005500'&gt;&lt;b&gt;NEW!&lt;/b&gt;&lt;/font&gt;&lt;br&gt;</v>
      </c>
      <c r="W938" s="90" t="s">
        <v>488</v>
      </c>
      <c r="AE938" s="92" t="str">
        <f t="shared" si="203"/>
        <v>Wednesday, 17 October 2018      [&lt;a name='20181017' href='#20181017'&gt;link to this day&lt;/a&gt;]</v>
      </c>
      <c r="AF938" s="96" t="str">
        <f t="shared" si="204"/>
        <v>&lt;a name='20181017'&gt;&lt;b&gt;Wednesday, 17 October 2018: Wynonna &amp;amp; the Big Noise - &lt;a href='birchmere.php' title='list by venue'&gt;Birchmere&lt;/a&gt;&lt;/b&gt;&lt;/a&gt;&lt;br&gt;</v>
      </c>
      <c r="AG938" s="97">
        <f t="shared" si="205"/>
        <v>2018</v>
      </c>
      <c r="AH938" s="97">
        <f t="shared" si="206"/>
        <v>10</v>
      </c>
      <c r="AI938" s="97">
        <f t="shared" si="207"/>
        <v>17</v>
      </c>
      <c r="AJ938" s="97" t="str">
        <f t="shared" si="208"/>
        <v>20181017</v>
      </c>
    </row>
    <row r="939" spans="2:36" ht="12" customHeight="1" x14ac:dyDescent="0.15">
      <c r="D939" s="110">
        <v>43223</v>
      </c>
      <c r="E939" s="9" t="s">
        <v>795</v>
      </c>
      <c r="F939" s="86" t="str">
        <f t="shared" si="196"/>
        <v>Wednesday</v>
      </c>
      <c r="G939" s="91">
        <v>43390</v>
      </c>
      <c r="H939" s="92" t="str">
        <f>VLOOKUP(MONTH(G939),VLOOKUP!$W$1:$X$24,2)</f>
        <v>October</v>
      </c>
      <c r="I939" s="92" t="str">
        <f t="shared" si="197"/>
        <v>Wednesday, 17 October 2018</v>
      </c>
      <c r="J939" s="90" t="s">
        <v>674</v>
      </c>
      <c r="K939" s="90" t="s">
        <v>454</v>
      </c>
      <c r="L939" s="86" t="str">
        <f t="shared" si="198"/>
        <v>&lt;a href='bluesalley.php' title='list by venue'&gt;Blues Alley&lt;/a&gt; (Two shows)</v>
      </c>
      <c r="M939" s="86" t="str">
        <f t="shared" si="199"/>
        <v>Juanito Pascual's New Flamenco Trio</v>
      </c>
      <c r="N939" s="86" t="str">
        <f>VLOOKUP(J939,VLOOKUP!$A$2:$S$54,19,FALSE)&amp;J939&amp;"&lt;/a&gt;"</f>
        <v>&lt;a href='bluesalley.php' title='list by venue'&gt;Blues Alley&lt;/a&gt;</v>
      </c>
      <c r="O939" s="160" t="s">
        <v>2933</v>
      </c>
      <c r="S939" s="95" t="str">
        <f t="shared" si="200"/>
        <v>Juanito Pascual's New Flamenco Trio</v>
      </c>
      <c r="T939" s="86" t="str">
        <f t="shared" si="201"/>
        <v>&amp;#149; Juanito Pascual's New Flamenco Trio - &lt;b&gt;&lt;a href='bluesalley.php' title='list by venue'&gt;Blues Alley&lt;/a&gt; (Two shows)&lt;/b&gt; &lt;br&gt;</v>
      </c>
      <c r="U939" s="86" t="str">
        <f>IF(ISBLANK(G939),"","&amp;#149; "&amp;IF(ISBLANK(C939),"","&lt;S&gt;")&amp;I939&amp;IF(ISBLANK(A939),""," - &lt;a href='recommended.php#"&amp;AJ939&amp;"'&gt;&lt;b&gt;&lt;em&gt;&lt;font color='#9C004D'&gt;RECOMMENDED&lt;/font&gt;&lt;/em&gt;&lt;/b&gt;&lt;/a&gt;")&amp;" - "&amp;M939&amp;IF(ISBLANK(K939),K939," - &lt;b&gt;"&amp;K939&amp;"&lt;/b&gt; ")&amp;IF(B939="Sold Out"," - &lt;font color='#000099'&gt;&lt;b&gt;&lt;I&gt;sold out&lt;/I&gt;&lt;/b&gt;&lt;/font&gt;","")&amp;IF(ISBLANK(C939),"","&lt;/S&gt; &lt;b&gt;"&amp;C939&amp;"&lt;/b&gt;")&amp;"&lt;p&gt;")</f>
        <v>&amp;#149; Wednesday, 17 October 2018 - Juanito Pascual's New Flamenco Trio - &lt;b&gt;Two shows&lt;/b&gt; &lt;p&gt;</v>
      </c>
      <c r="V939" s="95" t="str">
        <f t="shared" si="202"/>
        <v>&amp;#149; Juanito Pascual's New Flamenco Trio - &lt;b&gt;&lt;a href='bluesalley.php' title='list by venue'&gt;Blues Alley&lt;/a&gt; (Two shows)&lt;/b&gt;  - &lt;font color='#005500'&gt;&lt;b&gt;NEW!&lt;/b&gt;&lt;/font&gt;&lt;br&gt;</v>
      </c>
      <c r="W939" s="90" t="s">
        <v>221</v>
      </c>
      <c r="AE939" s="92" t="str">
        <f t="shared" si="203"/>
        <v>Wednesday, 17 October 2018      [&lt;a name='20181017' href='#20181017'&gt;link to this day&lt;/a&gt;]</v>
      </c>
      <c r="AF939" s="96" t="str">
        <f t="shared" si="204"/>
        <v>&lt;a name='20181017'&gt;&lt;b&gt;Wednesday, 17 October 2018: Juanito Pascual's New Flamenco Trio - &lt;a href='bluesalley.php' title='list by venue'&gt;Blues Alley&lt;/a&gt; (Two shows)&lt;/b&gt;&lt;/a&gt;&lt;br&gt;</v>
      </c>
      <c r="AG939" s="97">
        <f t="shared" si="205"/>
        <v>2018</v>
      </c>
      <c r="AH939" s="97">
        <f t="shared" si="206"/>
        <v>10</v>
      </c>
      <c r="AI939" s="97">
        <f t="shared" si="207"/>
        <v>17</v>
      </c>
      <c r="AJ939" s="97" t="str">
        <f t="shared" si="208"/>
        <v>20181017</v>
      </c>
    </row>
    <row r="940" spans="2:36" ht="12" customHeight="1" x14ac:dyDescent="0.15">
      <c r="D940" s="110">
        <v>43276</v>
      </c>
      <c r="E940" s="9" t="s">
        <v>795</v>
      </c>
      <c r="F940" s="86" t="str">
        <f t="shared" si="196"/>
        <v>Wednesday</v>
      </c>
      <c r="G940" s="91">
        <v>43390</v>
      </c>
      <c r="H940" s="92" t="str">
        <f>VLOOKUP(MONTH(G940),VLOOKUP!$W$1:$X$24,2)</f>
        <v>October</v>
      </c>
      <c r="I940" s="92" t="str">
        <f t="shared" si="197"/>
        <v>Wednesday, 17 October 2018</v>
      </c>
      <c r="J940" s="90" t="s">
        <v>450</v>
      </c>
      <c r="L940" s="86" t="str">
        <f t="shared" si="198"/>
        <v>&lt;a href='fillmore.php' title='list by venue'&gt;Fillmore Silver Spring&lt;/a&gt;</v>
      </c>
      <c r="M940" s="86" t="str">
        <f t="shared" si="199"/>
        <v>Johnny Marr</v>
      </c>
      <c r="N940" s="86" t="str">
        <f>VLOOKUP(J940,VLOOKUP!$A$2:$S$54,19,FALSE)&amp;J940&amp;"&lt;/a&gt;"</f>
        <v>&lt;a href='fillmore.php' title='list by venue'&gt;Fillmore Silver Spring&lt;/a&gt;</v>
      </c>
      <c r="O940" s="9" t="s">
        <v>3414</v>
      </c>
      <c r="S940" s="95" t="str">
        <f t="shared" si="200"/>
        <v>Johnny Marr</v>
      </c>
      <c r="T940" s="86" t="str">
        <f t="shared" si="201"/>
        <v>&amp;#149; Johnny Marr - &lt;b&gt;&lt;a href='fillmore.php' title='list by venue'&gt;Fillmore Silver Spring&lt;/a&gt;&lt;/b&gt; &lt;br&gt;</v>
      </c>
      <c r="U940" s="86" t="str">
        <f>IF(ISBLANK(G940),"","&amp;#149; "&amp;IF(ISBLANK(C940),"","&lt;S&gt;")&amp;I940&amp;IF(ISBLANK(A940),""," - &lt;a href='recommended.php#"&amp;AJ940&amp;"'&gt;&lt;b&gt;&lt;em&gt;&lt;font color='#9C004D'&gt;RECOMMENDED&lt;/font&gt;&lt;/em&gt;&lt;/b&gt;&lt;/a&gt;")&amp;" - "&amp;M940&amp;IF(ISBLANK(K940),K940," - &lt;b&gt;"&amp;K940&amp;"&lt;/b&gt; ")&amp;IF(B940="Sold Out"," - &lt;font color='#000099'&gt;&lt;b&gt;&lt;I&gt;sold out&lt;/I&gt;&lt;/b&gt;&lt;/font&gt;","")&amp;IF(ISBLANK(C940),"","&lt;/S&gt; &lt;b&gt;"&amp;C940&amp;"&lt;/b&gt;")&amp;"&lt;p&gt;")</f>
        <v>&amp;#149; Wednesday, 17 October 2018 - Johnny Marr&lt;p&gt;</v>
      </c>
      <c r="V940" s="95" t="str">
        <f t="shared" si="202"/>
        <v>&amp;#149; Johnny Marr - &lt;b&gt;&lt;a href='fillmore.php' title='list by venue'&gt;Fillmore Silver Spring&lt;/a&gt;&lt;/b&gt;  - &lt;font color='#005500'&gt;&lt;b&gt;NEW!&lt;/b&gt;&lt;/font&gt;&lt;br&gt;</v>
      </c>
      <c r="AE940" s="92" t="str">
        <f t="shared" si="203"/>
        <v>Wednesday, 17 October 2018      [&lt;a name='20181017' href='#20181017'&gt;link to this day&lt;/a&gt;]</v>
      </c>
      <c r="AF940" s="96" t="str">
        <f t="shared" si="204"/>
        <v>&lt;a name='20181017'&gt;&lt;b&gt;Wednesday, 17 October 2018: Johnny Marr - &lt;a href='fillmore.php' title='list by venue'&gt;Fillmore Silver Spring&lt;/a&gt;&lt;/b&gt;&lt;/a&gt;&lt;br&gt;</v>
      </c>
      <c r="AG940" s="97">
        <f t="shared" si="205"/>
        <v>2018</v>
      </c>
      <c r="AH940" s="97">
        <f t="shared" si="206"/>
        <v>10</v>
      </c>
      <c r="AI940" s="97">
        <f t="shared" si="207"/>
        <v>17</v>
      </c>
      <c r="AJ940" s="97" t="str">
        <f t="shared" si="208"/>
        <v>20181017</v>
      </c>
    </row>
    <row r="941" spans="2:36" ht="12" customHeight="1" x14ac:dyDescent="0.15">
      <c r="D941" s="110">
        <v>43276</v>
      </c>
      <c r="E941" s="9" t="s">
        <v>795</v>
      </c>
      <c r="F941" s="86" t="str">
        <f t="shared" si="196"/>
        <v>Wednesday</v>
      </c>
      <c r="G941" s="91">
        <v>43390</v>
      </c>
      <c r="H941" s="92" t="str">
        <f>VLOOKUP(MONTH(G941),VLOOKUP!$W$1:$X$24,2)</f>
        <v>October</v>
      </c>
      <c r="I941" s="92" t="str">
        <f t="shared" si="197"/>
        <v>Wednesday, 17 October 2018</v>
      </c>
      <c r="J941" s="94" t="s">
        <v>605</v>
      </c>
      <c r="L941" s="86" t="str">
        <f t="shared" si="198"/>
        <v>&lt;a href='rnrh.php' title='list by venue'&gt;Rock &amp; Roll Hotel&lt;/a&gt;</v>
      </c>
      <c r="M941" s="86" t="str">
        <f t="shared" si="199"/>
        <v>Little Dragon</v>
      </c>
      <c r="N941" s="86" t="str">
        <f>VLOOKUP(J941,VLOOKUP!$A$2:$S$54,19,FALSE)&amp;J941&amp;"&lt;/a&gt;"</f>
        <v>&lt;a href='rnrh.php' title='list by venue'&gt;Rock &amp; Roll Hotel&lt;/a&gt;</v>
      </c>
      <c r="O941" s="9" t="s">
        <v>2144</v>
      </c>
      <c r="S941" s="95" t="str">
        <f t="shared" si="200"/>
        <v>Little Dragon</v>
      </c>
      <c r="T941" s="86" t="str">
        <f t="shared" si="201"/>
        <v>&amp;#149; Little Dragon - &lt;b&gt;&lt;a href='rnrh.php' title='list by venue'&gt;Rock &amp; Roll Hotel&lt;/a&gt;&lt;/b&gt; &lt;br&gt;</v>
      </c>
      <c r="U941" s="112" t="str">
        <f>IF(ISBLANK(G941),"","&amp;#149; "&amp;IF(ISBLANK(C941),"","&lt;S&gt;")&amp;I941&amp;IF(ISBLANK(A941),""," - &lt;a href='recommended.php#"&amp;AJ941&amp;"'&gt;&lt;b&gt;&lt;em&gt;&lt;font color='#9C004D'&gt;RECOMMENDED&lt;/font&gt;&lt;/em&gt;&lt;/b&gt;&lt;/a&gt;")&amp;" - "&amp;M941&amp;IF(ISBLANK(K941),K941," - &lt;b&gt;"&amp;K941&amp;"&lt;/b&gt; ")&amp;IF(B941="Sold Out"," - &lt;font color='#000099'&gt;&lt;b&gt;&lt;I&gt;sold out&lt;/I&gt;&lt;/b&gt;&lt;/font&gt;"," - &lt;font color='#728C00'&gt;&lt;em&gt;&lt;a href='http://www.shareasale.com/r.cfm?u=529909&amp;b=234786&amp;m=27601&amp;afftrack=&amp;urllink=www%2Eticketfly%2Ecom%2Fpurchase%2Fevent%2F"&amp;X941&amp;"' target='_blank'&gt;buy tickets&lt;/a&gt;&lt;/em&gt;&lt;/font&gt;")&amp;IF(ISBLANK(C941),"","&lt;/S&gt; &lt;b&gt;"&amp;C941&amp;"&lt;/b&gt;")&amp;"&lt;p&gt;")</f>
        <v>&amp;#149; Wednesday, 17 October 2018 - Little Dragon - &lt;font color='#728C00'&gt;&lt;em&gt;&lt;a href='http://www.shareasale.com/r.cfm?u=529909&amp;b=234786&amp;m=27601&amp;afftrack=&amp;urllink=www%2Eticketfly%2Ecom%2Fpurchase%2Fevent%2F1714013' target='_blank'&gt;buy tickets&lt;/a&gt;&lt;/em&gt;&lt;/font&gt;&lt;p&gt;</v>
      </c>
      <c r="V941" s="95" t="str">
        <f t="shared" si="202"/>
        <v>&amp;#149; Little Dragon - &lt;b&gt;&lt;a href='rnrh.php' title='list by venue'&gt;Rock &amp; Roll Hotel&lt;/a&gt;&lt;/b&gt;  - &lt;font color='#005500'&gt;&lt;b&gt;NEW!&lt;/b&gt;&lt;/font&gt;&lt;br&gt;</v>
      </c>
      <c r="X941" s="9">
        <v>1714013</v>
      </c>
      <c r="AE941" s="92" t="str">
        <f t="shared" si="203"/>
        <v>Wednesday, 17 October 2018      [&lt;a name='20181017' href='#20181017'&gt;link to this day&lt;/a&gt;]</v>
      </c>
      <c r="AF941" s="96" t="str">
        <f t="shared" si="204"/>
        <v>&lt;a name='20181017'&gt;&lt;b&gt;Wednesday, 17 October 2018: Little Dragon - &lt;a href='rnrh.php' title='list by venue'&gt;Rock &amp; Roll Hotel&lt;/a&gt;&lt;/b&gt;&lt;/a&gt;&lt;br&gt;</v>
      </c>
      <c r="AG941" s="97">
        <f t="shared" si="205"/>
        <v>2018</v>
      </c>
      <c r="AH941" s="97">
        <f t="shared" si="206"/>
        <v>10</v>
      </c>
      <c r="AI941" s="97">
        <f t="shared" si="207"/>
        <v>17</v>
      </c>
      <c r="AJ941" s="97" t="str">
        <f t="shared" si="208"/>
        <v>20181017</v>
      </c>
    </row>
    <row r="942" spans="2:36" ht="12" customHeight="1" x14ac:dyDescent="0.15">
      <c r="D942" s="110">
        <v>43276</v>
      </c>
      <c r="E942" s="9" t="s">
        <v>795</v>
      </c>
      <c r="F942" s="86" t="str">
        <f t="shared" si="196"/>
        <v>Wednesday</v>
      </c>
      <c r="G942" s="91">
        <v>43390</v>
      </c>
      <c r="H942" s="92" t="str">
        <f>VLOOKUP(MONTH(G942),VLOOKUP!$W$1:$X$24,2)</f>
        <v>October</v>
      </c>
      <c r="I942" s="92" t="str">
        <f t="shared" si="197"/>
        <v>Wednesday, 17 October 2018</v>
      </c>
      <c r="J942" s="90" t="s">
        <v>2218</v>
      </c>
      <c r="L942" s="86" t="str">
        <f t="shared" si="198"/>
        <v>&lt;a href='anthem.php' title='list by venue'&gt;The Anthem&lt;/a&gt; [901 Wharf Street SW, Washington, DC]</v>
      </c>
      <c r="M942" s="86" t="str">
        <f t="shared" si="199"/>
        <v>Death Cab for Cutie and Charly Bliss</v>
      </c>
      <c r="N942" s="86" t="str">
        <f>VLOOKUP(J942,VLOOKUP!$A$2:$S$54,19,FALSE)&amp;J942&amp;"&lt;/a&gt; ["&amp;VLOOKUP(J942,VLOOKUP!$A$2:$S$54,3,FALSE)&amp;"]"</f>
        <v>&lt;a href='anthem.php' title='list by venue'&gt;The Anthem&lt;/a&gt; [901 Wharf Street SW, Washington, DC]</v>
      </c>
      <c r="O942" s="9" t="s">
        <v>3317</v>
      </c>
      <c r="P942" s="9" t="s">
        <v>1869</v>
      </c>
      <c r="S942" s="95" t="str">
        <f t="shared" si="200"/>
        <v>Death Cab for Cutie</v>
      </c>
      <c r="T942" s="86" t="str">
        <f t="shared" si="201"/>
        <v>&amp;#149; Death Cab for Cutie and Charly Bliss - &lt;b&gt;&lt;a href='anthem.php' title='list by venue'&gt;The Anthem&lt;/a&gt; [901 Wharf Street SW, Washington, DC]&lt;/b&gt; &lt;br&gt;</v>
      </c>
      <c r="U942" s="112" t="str">
        <f>IF(ISBLANK(G942),"","&amp;#149; "&amp;IF(ISBLANK(C942),"","&lt;S&gt;")&amp;I942&amp;IF(ISBLANK(A942),""," - &lt;a href='recommended.php#"&amp;AJ942&amp;"'&gt;&lt;b&gt;&lt;em&gt;&lt;font color='#9C004D'&gt;RECOMMENDED&lt;/font&gt;&lt;/em&gt;&lt;/b&gt;&lt;/a&gt;")&amp;" - "&amp;M942&amp;IF(ISBLANK(K942),K942," - &lt;b&gt;"&amp;K942&amp;"&lt;/b&gt; ")&amp;IF(B942="Sold Out"," - &lt;font color='#000099'&gt;&lt;b&gt;&lt;I&gt;sold out&lt;/I&gt;&lt;/b&gt;&lt;/font&gt;"," - &lt;font color='#728C00'&gt;&lt;em&gt;&lt;a href='http://www.shareasale.com/r.cfm?u=529909&amp;b=234786&amp;m=27601&amp;afftrack=&amp;urllink=www%2Eticketfly%2Ecom%2Fpurchase%2Fevent%2F"&amp;X942&amp;"' target='_blank'&gt;buy tickets&lt;/a&gt;&lt;/em&gt;&lt;/font&gt;")&amp;IF(ISBLANK(C942),"","&lt;/S&gt; &lt;b&gt;"&amp;C942&amp;"&lt;/b&gt;")&amp;"&lt;p&gt;")</f>
        <v>&amp;#149; Wednesday, 17 October 2018 - Death Cab for Cutie and Charly Bliss - &lt;font color='#728C00'&gt;&lt;em&gt;&lt;a href='http://www.shareasale.com/r.cfm?u=529909&amp;b=234786&amp;m=27601&amp;afftrack=&amp;urllink=www%2Eticketfly%2Ecom%2Fpurchase%2Fevent%2F1690610' target='_blank'&gt;buy tickets&lt;/a&gt;&lt;/em&gt;&lt;/font&gt;&lt;p&gt;</v>
      </c>
      <c r="V942" s="95" t="str">
        <f t="shared" si="202"/>
        <v>&amp;#149; Death Cab for Cutie and Charly Bliss - &lt;b&gt;&lt;a href='anthem.php' title='list by venue'&gt;The Anthem&lt;/a&gt; [901 Wharf Street SW, Washington, DC]&lt;/b&gt;  - &lt;font color='#005500'&gt;&lt;b&gt;NEW!&lt;/b&gt;&lt;/font&gt;&lt;br&gt;</v>
      </c>
      <c r="X942" s="9">
        <v>1690610</v>
      </c>
      <c r="AE942" s="92" t="str">
        <f t="shared" si="203"/>
        <v>Wednesday, 17 October 2018      [&lt;a name='20181017' href='#20181017'&gt;link to this day&lt;/a&gt;]</v>
      </c>
      <c r="AF942" s="96" t="str">
        <f t="shared" si="204"/>
        <v>&lt;a name='20181017'&gt;&lt;b&gt;Wednesday, 17 October 2018: Death Cab for Cutie and Charly Bliss - &lt;a href='anthem.php' title='list by venue'&gt;The Anthem&lt;/a&gt; [901 Wharf Street SW, Washington, DC]&lt;/b&gt;&lt;/a&gt;&lt;br&gt;</v>
      </c>
      <c r="AG942" s="97">
        <f t="shared" si="205"/>
        <v>2018</v>
      </c>
      <c r="AH942" s="97">
        <f t="shared" si="206"/>
        <v>10</v>
      </c>
      <c r="AI942" s="97">
        <f t="shared" si="207"/>
        <v>17</v>
      </c>
      <c r="AJ942" s="97" t="str">
        <f t="shared" si="208"/>
        <v>20181017</v>
      </c>
    </row>
    <row r="943" spans="2:36" ht="12" customHeight="1" x14ac:dyDescent="0.15">
      <c r="B943" s="9" t="s">
        <v>629</v>
      </c>
      <c r="D943" s="110">
        <v>43273</v>
      </c>
      <c r="E943" s="9" t="s">
        <v>795</v>
      </c>
      <c r="F943" s="86" t="str">
        <f t="shared" si="196"/>
        <v>Thursday</v>
      </c>
      <c r="G943" s="91">
        <v>43391</v>
      </c>
      <c r="H943" s="92" t="str">
        <f>VLOOKUP(MONTH(G943),VLOOKUP!$W$1:$X$24,2)</f>
        <v>October</v>
      </c>
      <c r="I943" s="92" t="str">
        <f t="shared" si="197"/>
        <v>Thursday, 18 October 2018</v>
      </c>
      <c r="J943" s="90" t="s">
        <v>258</v>
      </c>
      <c r="L943" s="86" t="str">
        <f t="shared" si="198"/>
        <v>&lt;a href='930.php' title='list by venue'&gt;9:30 Club&lt;/a&gt;</v>
      </c>
      <c r="M943" s="86" t="str">
        <f t="shared" si="199"/>
        <v>Tank &amp;amp; the Bangas, Big Freedia, and Naughty Professor</v>
      </c>
      <c r="N943" s="86" t="str">
        <f>VLOOKUP(J943,VLOOKUP!$A$2:$S$54,19,FALSE)&amp;J943&amp;"&lt;/a&gt;"</f>
        <v>&lt;a href='930.php' title='list by venue'&gt;9:30 Club&lt;/a&gt;</v>
      </c>
      <c r="O943" s="9" t="s">
        <v>2308</v>
      </c>
      <c r="P943" s="9" t="s">
        <v>3129</v>
      </c>
      <c r="Q943" s="9" t="s">
        <v>3130</v>
      </c>
      <c r="S943" s="95" t="str">
        <f t="shared" si="200"/>
        <v>Tank &amp;amp; the Bangas</v>
      </c>
      <c r="T943" s="86" t="str">
        <f t="shared" si="201"/>
        <v>&amp;#149; Tank &amp;amp; the Bangas, Big Freedia, and Naughty Professor - &lt;b&gt;&lt;a href='930.php' title='list by venue'&gt;9:30 Club&lt;/a&gt;&lt;/b&gt;  - &lt;font color='#000099'&gt;&lt;b&gt;&lt;I&gt;sold out&lt;/I&gt;&lt;/b&gt;&lt;/font&gt;&lt;br&gt;</v>
      </c>
      <c r="U943" s="112" t="str">
        <f>IF(ISBLANK(G943),"","&amp;#149; "&amp;IF(ISBLANK(C943),"","&lt;S&gt;")&amp;I943&amp;IF(ISBLANK(A943),""," - &lt;a href='recommended.php#"&amp;AJ943&amp;"'&gt;&lt;b&gt;&lt;em&gt;&lt;font color='#9C004D'&gt;RECOMMENDED&lt;/font&gt;&lt;/em&gt;&lt;/b&gt;&lt;/a&gt;")&amp;" - "&amp;M943&amp;IF(ISBLANK(K943),K943," - &lt;b&gt;"&amp;K943&amp;"&lt;/b&gt; ")&amp;IF(B943="Sold Out"," - &lt;font color='#000099'&gt;&lt;b&gt;&lt;I&gt;sold out&lt;/I&gt;&lt;/b&gt;&lt;/font&gt;"," - &lt;font color='#728C00'&gt;&lt;em&gt;&lt;a href='http://www.shareasale.com/r.cfm?u=529909&amp;b=234786&amp;m=27601&amp;afftrack=&amp;urllink=www%2Eticketfly%2Ecom%2Fpurchase%2Fevent%2F"&amp;X943&amp;"' target='_blank'&gt;buy tickets&lt;/a&gt;&lt;/em&gt;&lt;/font&gt;")&amp;IF(ISBLANK(C943),"","&lt;/S&gt; &lt;b&gt;"&amp;C943&amp;"&lt;/b&gt;")&amp;"&lt;p&gt;")</f>
        <v>&amp;#149; Thursday, 18 October 2018 - Tank &amp;amp; the Bangas, Big Freedia, and Naughty Professor - &lt;font color='#000099'&gt;&lt;b&gt;&lt;I&gt;sold out&lt;/I&gt;&lt;/b&gt;&lt;/font&gt;&lt;p&gt;</v>
      </c>
      <c r="V943" s="95" t="str">
        <f t="shared" si="202"/>
        <v>&amp;#149; Tank &amp;amp; the Bangas, Big Freedia, and Naughty Professor - &lt;b&gt;&lt;a href='930.php' title='list by venue'&gt;9:30 Club&lt;/a&gt;&lt;/b&gt;  - &lt;font color='#000099'&gt;&lt;b&gt;&lt;I&gt;sold out&lt;/I&gt;&lt;/b&gt;&lt;/font&gt; - &lt;font color='#005500'&gt;&lt;b&gt;NEW!&lt;/b&gt;&lt;/font&gt;&lt;br&gt;</v>
      </c>
      <c r="W943" s="90" t="s">
        <v>221</v>
      </c>
      <c r="X943" s="9">
        <v>1657513</v>
      </c>
      <c r="AE943" s="92" t="str">
        <f t="shared" si="203"/>
        <v>Thursday, 18 October 2018      [&lt;a name='20181018' href='#20181018'&gt;link to this day&lt;/a&gt;]</v>
      </c>
      <c r="AF943" s="96" t="str">
        <f t="shared" si="204"/>
        <v>&lt;a name='20181018'&gt;&lt;b&gt;Thursday, 18 October 2018: Tank &amp;amp; the Bangas, Big Freedia, and Naughty Professor - &lt;a href='930.php' title='list by venue'&gt;9:30 Club&lt;/a&gt;&lt;/b&gt;&lt;/a&gt;&lt;br&gt;</v>
      </c>
      <c r="AG943" s="97">
        <f t="shared" si="205"/>
        <v>2018</v>
      </c>
      <c r="AH943" s="97">
        <f t="shared" si="206"/>
        <v>10</v>
      </c>
      <c r="AI943" s="97">
        <f t="shared" si="207"/>
        <v>18</v>
      </c>
      <c r="AJ943" s="97" t="str">
        <f t="shared" si="208"/>
        <v>20181018</v>
      </c>
    </row>
    <row r="944" spans="2:36" ht="12" customHeight="1" x14ac:dyDescent="0.15">
      <c r="B944" s="9" t="s">
        <v>629</v>
      </c>
      <c r="D944" s="110">
        <v>43182</v>
      </c>
      <c r="E944" s="9" t="s">
        <v>795</v>
      </c>
      <c r="F944" s="86" t="str">
        <f t="shared" si="196"/>
        <v>Thursday</v>
      </c>
      <c r="G944" s="91">
        <v>43391</v>
      </c>
      <c r="H944" s="92" t="str">
        <f>VLOOKUP(MONTH(G944),VLOOKUP!$W$1:$X$24,2)</f>
        <v>October</v>
      </c>
      <c r="I944" s="92" t="str">
        <f t="shared" si="197"/>
        <v>Thursday, 18 October 2018</v>
      </c>
      <c r="J944" s="90" t="s">
        <v>258</v>
      </c>
      <c r="L944" s="86" t="str">
        <f t="shared" si="198"/>
        <v>&lt;a href='930.php' title='list by venue'&gt;9:30 Club&lt;/a&gt;</v>
      </c>
      <c r="M944" s="86" t="str">
        <f t="shared" si="199"/>
        <v>Tank and the Bangas &amp;ajmp; Big Freedia with Naughty Professor</v>
      </c>
      <c r="N944" s="86" t="str">
        <f>VLOOKUP(J944,VLOOKUP!$A$2:$S$54,19,FALSE)&amp;J944&amp;"&lt;/a&gt;"</f>
        <v>&lt;a href='930.php' title='list by venue'&gt;9:30 Club&lt;/a&gt;</v>
      </c>
      <c r="O944" s="9" t="s">
        <v>2619</v>
      </c>
      <c r="S944" s="95" t="str">
        <f t="shared" si="200"/>
        <v>Tank and the Bangas &amp;ajmp; Big Freedia with Naughty Professor</v>
      </c>
      <c r="T944" s="86" t="str">
        <f t="shared" si="201"/>
        <v>&amp;#149; Tank and the Bangas &amp;ajmp; Big Freedia with Naughty Professor - &lt;b&gt;&lt;a href='930.php' title='list by venue'&gt;9:30 Club&lt;/a&gt;&lt;/b&gt;  - &lt;font color='#000099'&gt;&lt;b&gt;&lt;I&gt;sold out&lt;/I&gt;&lt;/b&gt;&lt;/font&gt;&lt;br&gt;</v>
      </c>
      <c r="U944" s="112" t="str">
        <f>IF(ISBLANK(G944),"","&amp;#149; "&amp;IF(ISBLANK(C944),"","&lt;S&gt;")&amp;I944&amp;IF(ISBLANK(A944),""," - &lt;a href='recommended.php#"&amp;AJ944&amp;"'&gt;&lt;b&gt;&lt;em&gt;&lt;font color='#9C004D'&gt;RECOMMENDED&lt;/font&gt;&lt;/em&gt;&lt;/b&gt;&lt;/a&gt;")&amp;" - "&amp;M944&amp;IF(ISBLANK(K944),K944," - &lt;b&gt;"&amp;K944&amp;"&lt;/b&gt; ")&amp;IF(B944="Sold Out"," - &lt;font color='#000099'&gt;&lt;b&gt;&lt;I&gt;sold out&lt;/I&gt;&lt;/b&gt;&lt;/font&gt;"," - &lt;font color='#728C00'&gt;&lt;em&gt;&lt;a href='http://www.shareasale.com/r.cfm?u=529909&amp;b=234786&amp;m=27601&amp;afftrack=&amp;urllink=www%2Eticketfly%2Ecom%2Fpurchase%2Fevent%2F"&amp;X944&amp;"' target='_blank'&gt;buy tickets&lt;/a&gt;&lt;/em&gt;&lt;/font&gt;")&amp;IF(ISBLANK(C944),"","&lt;/S&gt; &lt;b&gt;"&amp;C944&amp;"&lt;/b&gt;")&amp;"&lt;p&gt;")</f>
        <v>&amp;#149; Thursday, 18 October 2018 - Tank and the Bangas &amp;ajmp; Big Freedia with Naughty Professor - &lt;font color='#000099'&gt;&lt;b&gt;&lt;I&gt;sold out&lt;/I&gt;&lt;/b&gt;&lt;/font&gt;&lt;p&gt;</v>
      </c>
      <c r="V944" s="95" t="str">
        <f t="shared" si="202"/>
        <v>&amp;#149; Tank and the Bangas &amp;ajmp; Big Freedia with Naughty Professor - &lt;b&gt;&lt;a href='930.php' title='list by venue'&gt;9:30 Club&lt;/a&gt;&lt;/b&gt;  - &lt;font color='#000099'&gt;&lt;b&gt;&lt;I&gt;sold out&lt;/I&gt;&lt;/b&gt;&lt;/font&gt; - &lt;font color='#005500'&gt;&lt;b&gt;NEW!&lt;/b&gt;&lt;/font&gt;&lt;br&gt;</v>
      </c>
      <c r="W944" s="90" t="s">
        <v>221</v>
      </c>
      <c r="X944" s="9">
        <v>1657513</v>
      </c>
      <c r="AE944" s="92" t="str">
        <f t="shared" si="203"/>
        <v>Thursday, 18 October 2018      [&lt;a name='20181018' href='#20181018'&gt;link to this day&lt;/a&gt;]</v>
      </c>
      <c r="AF944" s="96" t="str">
        <f t="shared" si="204"/>
        <v>&lt;a name='20181018'&gt;&lt;b&gt;Thursday, 18 October 2018: Tank and the Bangas &amp;ajmp; Big Freedia with Naughty Professor - &lt;a href='930.php' title='list by venue'&gt;9:30 Club&lt;/a&gt;&lt;/b&gt;&lt;/a&gt;&lt;br&gt;</v>
      </c>
      <c r="AG944" s="97">
        <f t="shared" si="205"/>
        <v>2018</v>
      </c>
      <c r="AH944" s="97">
        <f t="shared" si="206"/>
        <v>10</v>
      </c>
      <c r="AI944" s="97">
        <f t="shared" si="207"/>
        <v>18</v>
      </c>
      <c r="AJ944" s="97" t="str">
        <f t="shared" si="208"/>
        <v>20181018</v>
      </c>
    </row>
    <row r="945" spans="4:36" ht="12" customHeight="1" x14ac:dyDescent="0.15">
      <c r="D945" s="110">
        <v>43223</v>
      </c>
      <c r="E945" s="9" t="s">
        <v>795</v>
      </c>
      <c r="F945" s="86" t="str">
        <f t="shared" si="196"/>
        <v>Thursday</v>
      </c>
      <c r="G945" s="91">
        <v>43391</v>
      </c>
      <c r="H945" s="92" t="str">
        <f>VLOOKUP(MONTH(G945),VLOOKUP!$W$1:$X$24,2)</f>
        <v>October</v>
      </c>
      <c r="I945" s="92" t="str">
        <f t="shared" si="197"/>
        <v>Thursday, 18 October 2018</v>
      </c>
      <c r="J945" s="90" t="s">
        <v>446</v>
      </c>
      <c r="L945" s="86" t="str">
        <f t="shared" si="198"/>
        <v>&lt;a href='birchmere.php' title='list by venue'&gt;Birchmere&lt;/a&gt;</v>
      </c>
      <c r="M945" s="86" t="str">
        <f t="shared" si="199"/>
        <v>Candy Dulfer</v>
      </c>
      <c r="N945" s="86" t="str">
        <f>VLOOKUP(J945,VLOOKUP!$A$2:$S$54,19,FALSE)&amp;J945&amp;"&lt;/a&gt;"</f>
        <v>&lt;a href='birchmere.php' title='list by venue'&gt;Birchmere&lt;/a&gt;</v>
      </c>
      <c r="O945" s="9" t="s">
        <v>2951</v>
      </c>
      <c r="S945" s="95" t="str">
        <f t="shared" si="200"/>
        <v>Candy Dulfer</v>
      </c>
      <c r="T945" s="86" t="str">
        <f t="shared" si="201"/>
        <v>&amp;#149; Candy Dulfer - &lt;b&gt;&lt;a href='birchmere.php' title='list by venue'&gt;Birchmere&lt;/a&gt;&lt;/b&gt; &lt;br&gt;</v>
      </c>
      <c r="U945" s="86" t="str">
        <f>IF(ISBLANK(G945),"","&amp;#149; "&amp;IF(ISBLANK(C945),"","&lt;S&gt;")&amp;I945&amp;IF(ISBLANK(A945),""," - &lt;a href='recommended.php#"&amp;AJ945&amp;"'&gt;&lt;b&gt;&lt;em&gt;&lt;font color='#9C004D'&gt;RECOMMENDED&lt;/font&gt;&lt;/em&gt;&lt;/b&gt;&lt;/a&gt;")&amp;" - "&amp;M945&amp;IF(ISBLANK(K945),K945," - &lt;b&gt;"&amp;K945&amp;"&lt;/b&gt; ")&amp;IF(B945="Sold Out"," - &lt;font color='#000099'&gt;&lt;b&gt;&lt;I&gt;sold out&lt;/I&gt;&lt;/b&gt;&lt;/font&gt;","")&amp;IF(ISBLANK(C945),"","&lt;/S&gt; &lt;b&gt;"&amp;C945&amp;"&lt;/b&gt;")&amp;"&lt;p&gt;")</f>
        <v>&amp;#149; Thursday, 18 October 2018 - Candy Dulfer&lt;p&gt;</v>
      </c>
      <c r="V945" s="95" t="str">
        <f t="shared" si="202"/>
        <v>&amp;#149; Candy Dulfer - &lt;b&gt;&lt;a href='birchmere.php' title='list by venue'&gt;Birchmere&lt;/a&gt;&lt;/b&gt;  - &lt;font color='#005500'&gt;&lt;b&gt;NEW!&lt;/b&gt;&lt;/font&gt;&lt;br&gt;</v>
      </c>
      <c r="W945" s="90" t="s">
        <v>488</v>
      </c>
      <c r="AE945" s="92" t="str">
        <f t="shared" si="203"/>
        <v>Thursday, 18 October 2018      [&lt;a name='20181018' href='#20181018'&gt;link to this day&lt;/a&gt;]</v>
      </c>
      <c r="AF945" s="96" t="str">
        <f t="shared" si="204"/>
        <v>&lt;a name='20181018'&gt;&lt;b&gt;Thursday, 18 October 2018: Candy Dulfer - &lt;a href='birchmere.php' title='list by venue'&gt;Birchmere&lt;/a&gt;&lt;/b&gt;&lt;/a&gt;&lt;br&gt;</v>
      </c>
      <c r="AG945" s="97">
        <f t="shared" si="205"/>
        <v>2018</v>
      </c>
      <c r="AH945" s="97">
        <f t="shared" si="206"/>
        <v>10</v>
      </c>
      <c r="AI945" s="97">
        <f t="shared" si="207"/>
        <v>18</v>
      </c>
      <c r="AJ945" s="97" t="str">
        <f t="shared" si="208"/>
        <v>20181018</v>
      </c>
    </row>
    <row r="946" spans="4:36" ht="12" customHeight="1" x14ac:dyDescent="0.15">
      <c r="D946" s="110">
        <v>43223</v>
      </c>
      <c r="E946" s="9" t="s">
        <v>795</v>
      </c>
      <c r="F946" s="86" t="str">
        <f t="shared" si="196"/>
        <v>Thursday</v>
      </c>
      <c r="G946" s="91">
        <v>43391</v>
      </c>
      <c r="H946" s="92" t="str">
        <f>VLOOKUP(MONTH(G946),VLOOKUP!$W$1:$X$24,2)</f>
        <v>October</v>
      </c>
      <c r="I946" s="92" t="str">
        <f t="shared" si="197"/>
        <v>Thursday, 18 October 2018</v>
      </c>
      <c r="J946" s="90" t="s">
        <v>674</v>
      </c>
      <c r="K946" s="90" t="s">
        <v>454</v>
      </c>
      <c r="L946" s="86" t="str">
        <f t="shared" si="198"/>
        <v>&lt;a href='bluesalley.php' title='list by venue'&gt;Blues Alley&lt;/a&gt; (Two shows)</v>
      </c>
      <c r="M946" s="86" t="str">
        <f t="shared" si="199"/>
        <v>Dee Dee Bridgewater</v>
      </c>
      <c r="N946" s="86" t="str">
        <f>VLOOKUP(J946,VLOOKUP!$A$2:$S$54,19,FALSE)&amp;J946&amp;"&lt;/a&gt;"</f>
        <v>&lt;a href='bluesalley.php' title='list by venue'&gt;Blues Alley&lt;/a&gt;</v>
      </c>
      <c r="O946" s="160" t="s">
        <v>2934</v>
      </c>
      <c r="S946" s="95" t="str">
        <f t="shared" si="200"/>
        <v>Dee Dee Bridgewater</v>
      </c>
      <c r="T946" s="86" t="str">
        <f t="shared" si="201"/>
        <v>&amp;#149; Dee Dee Bridgewater - &lt;b&gt;&lt;a href='bluesalley.php' title='list by venue'&gt;Blues Alley&lt;/a&gt; (Two shows)&lt;/b&gt; &lt;br&gt;</v>
      </c>
      <c r="U946" s="86" t="str">
        <f>IF(ISBLANK(G946),"","&amp;#149; "&amp;IF(ISBLANK(C946),"","&lt;S&gt;")&amp;I946&amp;IF(ISBLANK(A946),""," - &lt;a href='recommended.php#"&amp;AJ946&amp;"'&gt;&lt;b&gt;&lt;em&gt;&lt;font color='#9C004D'&gt;RECOMMENDED&lt;/font&gt;&lt;/em&gt;&lt;/b&gt;&lt;/a&gt;")&amp;" - "&amp;M946&amp;IF(ISBLANK(K946),K946," - &lt;b&gt;"&amp;K946&amp;"&lt;/b&gt; ")&amp;IF(B946="Sold Out"," - &lt;font color='#000099'&gt;&lt;b&gt;&lt;I&gt;sold out&lt;/I&gt;&lt;/b&gt;&lt;/font&gt;","")&amp;IF(ISBLANK(C946),"","&lt;/S&gt; &lt;b&gt;"&amp;C946&amp;"&lt;/b&gt;")&amp;"&lt;p&gt;")</f>
        <v>&amp;#149; Thursday, 18 October 2018 - Dee Dee Bridgewater - &lt;b&gt;Two shows&lt;/b&gt; &lt;p&gt;</v>
      </c>
      <c r="V946" s="95" t="str">
        <f t="shared" si="202"/>
        <v>&amp;#149; Dee Dee Bridgewater - &lt;b&gt;&lt;a href='bluesalley.php' title='list by venue'&gt;Blues Alley&lt;/a&gt; (Two shows)&lt;/b&gt;  - &lt;font color='#005500'&gt;&lt;b&gt;NEW!&lt;/b&gt;&lt;/font&gt;&lt;br&gt;</v>
      </c>
      <c r="W946" s="90" t="s">
        <v>221</v>
      </c>
      <c r="AE946" s="92" t="str">
        <f t="shared" si="203"/>
        <v>Thursday, 18 October 2018      [&lt;a name='20181018' href='#20181018'&gt;link to this day&lt;/a&gt;]</v>
      </c>
      <c r="AF946" s="96" t="str">
        <f t="shared" si="204"/>
        <v>&lt;a name='20181018'&gt;&lt;b&gt;Thursday, 18 October 2018: Dee Dee Bridgewater - &lt;a href='bluesalley.php' title='list by venue'&gt;Blues Alley&lt;/a&gt; (Two shows)&lt;/b&gt;&lt;/a&gt;&lt;br&gt;</v>
      </c>
      <c r="AG946" s="97">
        <f t="shared" si="205"/>
        <v>2018</v>
      </c>
      <c r="AH946" s="97">
        <f t="shared" si="206"/>
        <v>10</v>
      </c>
      <c r="AI946" s="97">
        <f t="shared" si="207"/>
        <v>18</v>
      </c>
      <c r="AJ946" s="97" t="str">
        <f t="shared" si="208"/>
        <v>20181018</v>
      </c>
    </row>
    <row r="947" spans="4:36" ht="12" customHeight="1" x14ac:dyDescent="0.15">
      <c r="D947" s="110">
        <v>43217</v>
      </c>
      <c r="E947" s="9" t="s">
        <v>795</v>
      </c>
      <c r="F947" s="86" t="str">
        <f t="shared" si="196"/>
        <v>Thursday</v>
      </c>
      <c r="G947" s="91">
        <v>43391</v>
      </c>
      <c r="H947" s="92" t="str">
        <f>VLOOKUP(MONTH(G947),VLOOKUP!$W$1:$X$24,2)</f>
        <v>October</v>
      </c>
      <c r="I947" s="92" t="str">
        <f t="shared" si="197"/>
        <v>Thursday, 18 October 2018</v>
      </c>
      <c r="J947" s="90" t="s">
        <v>654</v>
      </c>
      <c r="K947" s="9" t="s">
        <v>690</v>
      </c>
      <c r="L947" s="86" t="str">
        <f t="shared" si="198"/>
        <v>&lt;a href='strathmore.php' title='list by venue'&gt;Strathmore&lt;/a&gt; (Mansion)</v>
      </c>
      <c r="M947" s="86" t="str">
        <f t="shared" si="199"/>
        <v>Lavinia Meijer</v>
      </c>
      <c r="N947" s="86" t="str">
        <f>VLOOKUP(J947,VLOOKUP!$A$2:$S$54,19,FALSE)&amp;J947&amp;"&lt;/a&gt;"</f>
        <v>&lt;a href='strathmore.php' title='list by venue'&gt;Strathmore&lt;/a&gt;</v>
      </c>
      <c r="O947" s="9" t="s">
        <v>2860</v>
      </c>
      <c r="S947" s="95" t="str">
        <f t="shared" si="200"/>
        <v>Lavinia Meijer</v>
      </c>
      <c r="T947" s="86" t="str">
        <f t="shared" si="201"/>
        <v>&amp;#149; Lavinia Meijer - &lt;b&gt;&lt;a href='strathmore.php' title='list by venue'&gt;Strathmore&lt;/a&gt; (Mansion)&lt;/b&gt; &lt;br&gt;</v>
      </c>
      <c r="U947" s="86" t="str">
        <f>IF(ISBLANK(G947),"","&amp;#149; "&amp;IF(ISBLANK(C947),"","&lt;S&gt;")&amp;I947&amp;IF(ISBLANK(A947),""," - &lt;a href='recommended.php#"&amp;AJ947&amp;"'&gt;&lt;b&gt;&lt;em&gt;&lt;font color='#9C004D'&gt;RECOMMENDED&lt;/font&gt;&lt;/em&gt;&lt;/b&gt;&lt;/a&gt;")&amp;" - "&amp;M947&amp;IF(ISBLANK(K947),K947," - &lt;b&gt;"&amp;K947&amp;"&lt;/b&gt; ")&amp;IF(B947="Sold Out"," - &lt;font color='#000099'&gt;&lt;b&gt;&lt;I&gt;sold out&lt;/I&gt;&lt;/b&gt;&lt;/font&gt;","")&amp;IF(ISBLANK(C947),"","&lt;/S&gt; &lt;b&gt;"&amp;C947&amp;"&lt;/b&gt;")&amp;"&lt;p&gt;")</f>
        <v>&amp;#149; Thursday, 18 October 2018 - Lavinia Meijer - &lt;b&gt;Mansion&lt;/b&gt; &lt;p&gt;</v>
      </c>
      <c r="V947" s="95" t="str">
        <f t="shared" si="202"/>
        <v>&amp;#149; Lavinia Meijer - &lt;b&gt;&lt;a href='strathmore.php' title='list by venue'&gt;Strathmore&lt;/a&gt; (Mansion)&lt;/b&gt;  - &lt;font color='#005500'&gt;&lt;b&gt;NEW!&lt;/b&gt;&lt;/font&gt;&lt;br&gt;</v>
      </c>
      <c r="AE947" s="92" t="str">
        <f t="shared" si="203"/>
        <v>Thursday, 18 October 2018      [&lt;a name='20181018' href='#20181018'&gt;link to this day&lt;/a&gt;]</v>
      </c>
      <c r="AF947" s="96" t="str">
        <f t="shared" si="204"/>
        <v>&lt;a name='20181018'&gt;&lt;b&gt;Thursday, 18 October 2018: Lavinia Meijer - &lt;a href='strathmore.php' title='list by venue'&gt;Strathmore&lt;/a&gt; (Mansion)&lt;/b&gt;&lt;/a&gt;&lt;br&gt;</v>
      </c>
      <c r="AG947" s="97">
        <f t="shared" si="205"/>
        <v>2018</v>
      </c>
      <c r="AH947" s="97">
        <f t="shared" si="206"/>
        <v>10</v>
      </c>
      <c r="AI947" s="97">
        <f t="shared" si="207"/>
        <v>18</v>
      </c>
      <c r="AJ947" s="97" t="str">
        <f t="shared" si="208"/>
        <v>20181018</v>
      </c>
    </row>
    <row r="948" spans="4:36" ht="12" customHeight="1" x14ac:dyDescent="0.15">
      <c r="D948" s="110">
        <v>43276</v>
      </c>
      <c r="E948" s="9" t="s">
        <v>795</v>
      </c>
      <c r="F948" s="86" t="str">
        <f t="shared" si="196"/>
        <v>Thursday</v>
      </c>
      <c r="G948" s="91">
        <v>43391</v>
      </c>
      <c r="H948" s="92" t="str">
        <f>VLOOKUP(MONTH(G948),VLOOKUP!$W$1:$X$24,2)</f>
        <v>October</v>
      </c>
      <c r="I948" s="92" t="str">
        <f t="shared" si="197"/>
        <v>Thursday, 18 October 2018</v>
      </c>
      <c r="J948" s="90" t="s">
        <v>2218</v>
      </c>
      <c r="L948" s="86" t="str">
        <f t="shared" si="198"/>
        <v>&lt;a href='anthem.php' title='list by venue'&gt;The Anthem&lt;/a&gt; [901 Wharf Street SW, Washington, DC]</v>
      </c>
      <c r="M948" s="86" t="str">
        <f t="shared" si="199"/>
        <v>Chvrches and Lo Moon</v>
      </c>
      <c r="N948" s="86" t="str">
        <f>VLOOKUP(J948,VLOOKUP!$A$2:$S$54,19,FALSE)&amp;J948&amp;"&lt;/a&gt; ["&amp;VLOOKUP(J948,VLOOKUP!$A$2:$S$54,3,FALSE)&amp;"]"</f>
        <v>&lt;a href='anthem.php' title='list by venue'&gt;The Anthem&lt;/a&gt; [901 Wharf Street SW, Washington, DC]</v>
      </c>
      <c r="O948" s="9" t="s">
        <v>3316</v>
      </c>
      <c r="P948" s="9" t="s">
        <v>1939</v>
      </c>
      <c r="S948" s="95" t="str">
        <f t="shared" si="200"/>
        <v>Chvrches</v>
      </c>
      <c r="T948" s="86" t="str">
        <f t="shared" si="201"/>
        <v>&amp;#149; Chvrches and Lo Moon - &lt;b&gt;&lt;a href='anthem.php' title='list by venue'&gt;The Anthem&lt;/a&gt; [901 Wharf Street SW, Washington, DC]&lt;/b&gt; &lt;br&gt;</v>
      </c>
      <c r="U948" s="112" t="str">
        <f>IF(ISBLANK(G948),"","&amp;#149; "&amp;IF(ISBLANK(C948),"","&lt;S&gt;")&amp;I948&amp;IF(ISBLANK(A948),""," - &lt;a href='recommended.php#"&amp;AJ948&amp;"'&gt;&lt;b&gt;&lt;em&gt;&lt;font color='#9C004D'&gt;RECOMMENDED&lt;/font&gt;&lt;/em&gt;&lt;/b&gt;&lt;/a&gt;")&amp;" - "&amp;M948&amp;IF(ISBLANK(K948),K948," - &lt;b&gt;"&amp;K948&amp;"&lt;/b&gt; ")&amp;IF(B948="Sold Out"," - &lt;font color='#000099'&gt;&lt;b&gt;&lt;I&gt;sold out&lt;/I&gt;&lt;/b&gt;&lt;/font&gt;"," - &lt;font color='#728C00'&gt;&lt;em&gt;&lt;a href='http://www.shareasale.com/r.cfm?u=529909&amp;b=234786&amp;m=27601&amp;afftrack=&amp;urllink=www%2Eticketfly%2Ecom%2Fpurchase%2Fevent%2F"&amp;X948&amp;"' target='_blank'&gt;buy tickets&lt;/a&gt;&lt;/em&gt;&lt;/font&gt;")&amp;IF(ISBLANK(C948),"","&lt;/S&gt; &lt;b&gt;"&amp;C948&amp;"&lt;/b&gt;")&amp;"&lt;p&gt;")</f>
        <v>&amp;#149; Thursday, 18 October 2018 - Chvrches and Lo Moon - &lt;font color='#728C00'&gt;&lt;em&gt;&lt;a href='http://www.shareasale.com/r.cfm?u=529909&amp;b=234786&amp;m=27601&amp;afftrack=&amp;urllink=www%2Eticketfly%2Ecom%2Fpurchase%2Fevent%2F1686731' target='_blank'&gt;buy tickets&lt;/a&gt;&lt;/em&gt;&lt;/font&gt;&lt;p&gt;</v>
      </c>
      <c r="V948" s="95" t="str">
        <f t="shared" si="202"/>
        <v>&amp;#149; Chvrches and Lo Moon - &lt;b&gt;&lt;a href='anthem.php' title='list by venue'&gt;The Anthem&lt;/a&gt; [901 Wharf Street SW, Washington, DC]&lt;/b&gt;  - &lt;font color='#005500'&gt;&lt;b&gt;NEW!&lt;/b&gt;&lt;/font&gt;&lt;br&gt;</v>
      </c>
      <c r="X948" s="9">
        <v>1686731</v>
      </c>
      <c r="AE948" s="92" t="str">
        <f t="shared" si="203"/>
        <v>Thursday, 18 October 2018      [&lt;a name='20181018' href='#20181018'&gt;link to this day&lt;/a&gt;]</v>
      </c>
      <c r="AF948" s="96" t="str">
        <f t="shared" si="204"/>
        <v>&lt;a name='20181018'&gt;&lt;b&gt;Thursday, 18 October 2018: Chvrches and Lo Moon - &lt;a href='anthem.php' title='list by venue'&gt;The Anthem&lt;/a&gt; [901 Wharf Street SW, Washington, DC]&lt;/b&gt;&lt;/a&gt;&lt;br&gt;</v>
      </c>
      <c r="AG948" s="97">
        <f t="shared" si="205"/>
        <v>2018</v>
      </c>
      <c r="AH948" s="97">
        <f t="shared" si="206"/>
        <v>10</v>
      </c>
      <c r="AI948" s="97">
        <f t="shared" si="207"/>
        <v>18</v>
      </c>
      <c r="AJ948" s="97" t="str">
        <f t="shared" si="208"/>
        <v>20181018</v>
      </c>
    </row>
    <row r="949" spans="4:36" ht="12" customHeight="1" x14ac:dyDescent="0.15">
      <c r="D949" s="110">
        <v>43207</v>
      </c>
      <c r="E949" s="9" t="s">
        <v>795</v>
      </c>
      <c r="F949" s="86" t="str">
        <f t="shared" si="196"/>
        <v>Thursday</v>
      </c>
      <c r="G949" s="91">
        <v>43391</v>
      </c>
      <c r="H949" s="92" t="str">
        <f>VLOOKUP(MONTH(G949),VLOOKUP!$W$1:$X$24,2)</f>
        <v>October</v>
      </c>
      <c r="I949" s="92" t="str">
        <f t="shared" si="197"/>
        <v>Thursday, 18 October 2018</v>
      </c>
      <c r="J949" s="94" t="s">
        <v>200</v>
      </c>
      <c r="L949" s="86" t="str">
        <f t="shared" si="198"/>
        <v>&lt;a href='hamilton.php' title='list by venue'&gt;the Hamilton&lt;/a&gt;</v>
      </c>
      <c r="M949" s="86" t="str">
        <f t="shared" si="199"/>
        <v>YolanDa Brown</v>
      </c>
      <c r="N949" s="86" t="str">
        <f>VLOOKUP(J949,VLOOKUP!$A$2:$S$54,19,FALSE)&amp;J949&amp;"&lt;/a&gt;"</f>
        <v>&lt;a href='hamilton.php' title='list by venue'&gt;the Hamilton&lt;/a&gt;</v>
      </c>
      <c r="O949" s="4" t="s">
        <v>2748</v>
      </c>
      <c r="S949" s="95" t="str">
        <f t="shared" si="200"/>
        <v>YolanDa Brown</v>
      </c>
      <c r="T949" s="86" t="str">
        <f t="shared" si="201"/>
        <v>&amp;#149; YolanDa Brown - &lt;b&gt;&lt;a href='hamilton.php' title='list by venue'&gt;the Hamilton&lt;/a&gt;&lt;/b&gt; &lt;br&gt;</v>
      </c>
      <c r="U949" s="112" t="str">
        <f>IF(ISBLANK(G949),"","&amp;#149; "&amp;IF(ISBLANK(C949),"","&lt;S&gt;")&amp;I949&amp;IF(ISBLANK(A949),""," - &lt;a href='recommended.php#"&amp;AJ949&amp;"'&gt;&lt;b&gt;&lt;em&gt;&lt;font color='#9C004D'&gt;RECOMMENDED&lt;/font&gt;&lt;/em&gt;&lt;/b&gt;&lt;/a&gt;")&amp;" - "&amp;M949&amp;IF(ISBLANK(K949),K949," - &lt;b&gt;"&amp;K949&amp;"&lt;/b&gt; ")&amp;IF(B949="Sold Out"," - &lt;font color='#000099'&gt;&lt;b&gt;&lt;I&gt;sold out&lt;/I&gt;&lt;/b&gt;&lt;/font&gt;"," - &lt;font color='#728C00'&gt;&lt;em&gt;&lt;a href='http://www.shareasale.com/r.cfm?u=529909&amp;b=234786&amp;m=27601&amp;afftrack=&amp;urllink=www%2Eticketfly%2Ecom%2Fpurchase%2Fevent%2F"&amp;X949&amp;"' target='_blank'&gt;buy tickets&lt;/a&gt;&lt;/em&gt;&lt;/font&gt;")&amp;IF(ISBLANK(C949),"","&lt;/S&gt; &lt;b&gt;"&amp;C949&amp;"&lt;/b&gt;")&amp;"&lt;p&gt;")</f>
        <v>&amp;#149; Thursday, 18 October 2018 - YolanDa Brown - &lt;font color='#728C00'&gt;&lt;em&gt;&lt;a href='http://www.shareasale.com/r.cfm?u=529909&amp;b=234786&amp;m=27601&amp;afftrack=&amp;urllink=www%2Eticketfly%2Ecom%2Fpurchase%2Fevent%2F1656854' target='_blank'&gt;buy tickets&lt;/a&gt;&lt;/em&gt;&lt;/font&gt;&lt;p&gt;</v>
      </c>
      <c r="V949" s="95" t="str">
        <f t="shared" si="202"/>
        <v>&amp;#149; YolanDa Brown - &lt;b&gt;&lt;a href='hamilton.php' title='list by venue'&gt;the Hamilton&lt;/a&gt;&lt;/b&gt;  - &lt;font color='#005500'&gt;&lt;b&gt;NEW!&lt;/b&gt;&lt;/font&gt;&lt;br&gt;</v>
      </c>
      <c r="X949" s="9">
        <v>1656854</v>
      </c>
      <c r="AE949" s="92" t="str">
        <f t="shared" si="203"/>
        <v>Thursday, 18 October 2018      [&lt;a name='20181018' href='#20181018'&gt;link to this day&lt;/a&gt;]</v>
      </c>
      <c r="AF949" s="96" t="str">
        <f t="shared" si="204"/>
        <v>&lt;a name='20181018'&gt;&lt;b&gt;Thursday, 18 October 2018: YolanDa Brown - &lt;a href='hamilton.php' title='list by venue'&gt;the Hamilton&lt;/a&gt;&lt;/b&gt;&lt;/a&gt;&lt;br&gt;</v>
      </c>
      <c r="AG949" s="97">
        <f t="shared" si="205"/>
        <v>2018</v>
      </c>
      <c r="AH949" s="97">
        <f t="shared" si="206"/>
        <v>10</v>
      </c>
      <c r="AI949" s="97">
        <f t="shared" si="207"/>
        <v>18</v>
      </c>
      <c r="AJ949" s="97" t="str">
        <f t="shared" si="208"/>
        <v>20181018</v>
      </c>
    </row>
    <row r="950" spans="4:36" ht="12" customHeight="1" x14ac:dyDescent="0.15">
      <c r="D950" s="110">
        <v>43289</v>
      </c>
      <c r="E950" s="9" t="s">
        <v>795</v>
      </c>
      <c r="F950" s="86" t="str">
        <f t="shared" si="196"/>
        <v>Friday</v>
      </c>
      <c r="G950" s="91">
        <v>43392</v>
      </c>
      <c r="H950" s="92" t="str">
        <f>VLOOKUP(MONTH(G950),VLOOKUP!$W$1:$X$24,2)</f>
        <v>October</v>
      </c>
      <c r="I950" s="92" t="str">
        <f t="shared" si="197"/>
        <v>Friday, 19 October 2018</v>
      </c>
      <c r="J950" s="107" t="s">
        <v>453</v>
      </c>
      <c r="K950" s="1" t="s">
        <v>3548</v>
      </c>
      <c r="L950" s="86" t="str">
        <f t="shared" si="198"/>
        <v>&lt;a href='bmss.php' title='list by venue'&gt;Baltimore SoundStage&lt;/a&gt; (the Good Parts Tour)</v>
      </c>
      <c r="M950" s="86" t="str">
        <f t="shared" si="199"/>
        <v>Andy Grammer</v>
      </c>
      <c r="N950" s="86" t="str">
        <f>VLOOKUP(J950,VLOOKUP!$A$2:$S$54,19,FALSE)&amp;J950&amp;"&lt;/a&gt;"</f>
        <v>&lt;a href='bmss.php' title='list by venue'&gt;Baltimore SoundStage&lt;/a&gt;</v>
      </c>
      <c r="O950" s="3" t="s">
        <v>2375</v>
      </c>
      <c r="P950" s="107"/>
      <c r="Q950" s="107"/>
      <c r="R950" s="107"/>
      <c r="S950" s="95" t="str">
        <f t="shared" si="200"/>
        <v>Andy Grammer</v>
      </c>
      <c r="T950" s="86" t="str">
        <f t="shared" si="201"/>
        <v>&amp;#149; Andy Grammer - &lt;b&gt;&lt;a href='bmss.php' title='list by venue'&gt;Baltimore SoundStage&lt;/a&gt; (the Good Parts Tour)&lt;/b&gt; &lt;br&gt;</v>
      </c>
      <c r="U950" s="86" t="str">
        <f>IF(ISBLANK(G950),"","&amp;#149; "&amp;IF(ISBLANK(C950),"","&lt;S&gt;")&amp;I950&amp;IF(ISBLANK(A950),""," - &lt;a href='recommended.php#"&amp;AJ950&amp;"'&gt;&lt;b&gt;&lt;em&gt;&lt;font color='#9C004D'&gt;RECOMMENDED&lt;/font&gt;&lt;/em&gt;&lt;/b&gt;&lt;/a&gt;")&amp;" - "&amp;M950&amp;IF(ISBLANK(K950),K950," - &lt;b&gt;"&amp;K950&amp;"&lt;/b&gt; ")&amp;IF(B950="Sold Out"," - &lt;font color='#000099'&gt;&lt;b&gt;&lt;I&gt;sold out&lt;/I&gt;&lt;/b&gt;&lt;/font&gt;","")&amp;IF(ISBLANK(C950),"","&lt;/S&gt; &lt;b&gt;"&amp;C950&amp;"&lt;/b&gt;")&amp;"&lt;p&gt;")</f>
        <v>&amp;#149; Friday, 19 October 2018 - Andy Grammer - &lt;b&gt;the Good Parts Tour&lt;/b&gt; &lt;p&gt;</v>
      </c>
      <c r="V950" s="95" t="str">
        <f t="shared" si="202"/>
        <v>&amp;#149; Andy Grammer - &lt;b&gt;&lt;a href='bmss.php' title='list by venue'&gt;Baltimore SoundStage&lt;/a&gt; (the Good Parts Tour)&lt;/b&gt;  - &lt;font color='#005500'&gt;&lt;b&gt;NEW!&lt;/b&gt;&lt;/font&gt;&lt;br&gt;</v>
      </c>
      <c r="W950" s="90" t="s">
        <v>282</v>
      </c>
      <c r="Z950" s="172">
        <v>0.83333333333333337</v>
      </c>
      <c r="AE950" s="92" t="str">
        <f t="shared" si="203"/>
        <v>Friday, 19 October 2018      [&lt;a name='20181019' href='#20181019'&gt;link to this day&lt;/a&gt;]</v>
      </c>
      <c r="AF950" s="96" t="str">
        <f t="shared" si="204"/>
        <v>&lt;a name='20181019'&gt;&lt;b&gt;Friday, 19 October 2018: Andy Grammer - &lt;a href='bmss.php' title='list by venue'&gt;Baltimore SoundStage&lt;/a&gt; (the Good Parts Tour)&lt;/b&gt;&lt;/a&gt;&lt;br&gt;</v>
      </c>
      <c r="AG950" s="97">
        <f t="shared" si="205"/>
        <v>2018</v>
      </c>
      <c r="AH950" s="97">
        <f t="shared" si="206"/>
        <v>10</v>
      </c>
      <c r="AI950" s="97">
        <f t="shared" si="207"/>
        <v>19</v>
      </c>
      <c r="AJ950" s="97" t="str">
        <f t="shared" si="208"/>
        <v>20181019</v>
      </c>
    </row>
    <row r="951" spans="4:36" ht="12" customHeight="1" x14ac:dyDescent="0.15">
      <c r="D951" s="110">
        <v>43223</v>
      </c>
      <c r="E951" s="9" t="s">
        <v>795</v>
      </c>
      <c r="F951" s="86" t="str">
        <f t="shared" si="196"/>
        <v>Friday</v>
      </c>
      <c r="G951" s="91">
        <v>43392</v>
      </c>
      <c r="H951" s="92" t="str">
        <f>VLOOKUP(MONTH(G951),VLOOKUP!$W$1:$X$24,2)</f>
        <v>October</v>
      </c>
      <c r="I951" s="92" t="str">
        <f t="shared" si="197"/>
        <v>Friday, 19 October 2018</v>
      </c>
      <c r="J951" s="90" t="s">
        <v>446</v>
      </c>
      <c r="L951" s="86" t="str">
        <f t="shared" si="198"/>
        <v>&lt;a href='birchmere.php' title='list by venue'&gt;Birchmere&lt;/a&gt;</v>
      </c>
      <c r="M951" s="86" t="str">
        <f t="shared" si="199"/>
        <v>Stephanie Mills</v>
      </c>
      <c r="N951" s="86" t="str">
        <f>VLOOKUP(J951,VLOOKUP!$A$2:$S$54,19,FALSE)&amp;J951&amp;"&lt;/a&gt;"</f>
        <v>&lt;a href='birchmere.php' title='list by venue'&gt;Birchmere&lt;/a&gt;</v>
      </c>
      <c r="O951" s="9" t="s">
        <v>2176</v>
      </c>
      <c r="S951" s="95" t="str">
        <f t="shared" si="200"/>
        <v>Stephanie Mills</v>
      </c>
      <c r="T951" s="86" t="str">
        <f t="shared" si="201"/>
        <v>&amp;#149; Stephanie Mills - &lt;b&gt;&lt;a href='birchmere.php' title='list by venue'&gt;Birchmere&lt;/a&gt;&lt;/b&gt; &lt;br&gt;</v>
      </c>
      <c r="U951" s="86" t="str">
        <f>IF(ISBLANK(G951),"","&amp;#149; "&amp;IF(ISBLANK(C951),"","&lt;S&gt;")&amp;I951&amp;IF(ISBLANK(A951),""," - &lt;a href='recommended.php#"&amp;AJ951&amp;"'&gt;&lt;b&gt;&lt;em&gt;&lt;font color='#9C004D'&gt;RECOMMENDED&lt;/font&gt;&lt;/em&gt;&lt;/b&gt;&lt;/a&gt;")&amp;" - "&amp;M951&amp;IF(ISBLANK(K951),K951," - &lt;b&gt;"&amp;K951&amp;"&lt;/b&gt; ")&amp;IF(B951="Sold Out"," - &lt;font color='#000099'&gt;&lt;b&gt;&lt;I&gt;sold out&lt;/I&gt;&lt;/b&gt;&lt;/font&gt;","")&amp;IF(ISBLANK(C951),"","&lt;/S&gt; &lt;b&gt;"&amp;C951&amp;"&lt;/b&gt;")&amp;"&lt;p&gt;")</f>
        <v>&amp;#149; Friday, 19 October 2018 - Stephanie Mills&lt;p&gt;</v>
      </c>
      <c r="V951" s="95" t="str">
        <f t="shared" si="202"/>
        <v>&amp;#149; Stephanie Mills - &lt;b&gt;&lt;a href='birchmere.php' title='list by venue'&gt;Birchmere&lt;/a&gt;&lt;/b&gt;  - &lt;font color='#005500'&gt;&lt;b&gt;NEW!&lt;/b&gt;&lt;/font&gt;&lt;br&gt;</v>
      </c>
      <c r="W951" s="90" t="s">
        <v>488</v>
      </c>
      <c r="AE951" s="92" t="str">
        <f t="shared" si="203"/>
        <v>Friday, 19 October 2018      [&lt;a name='20181019' href='#20181019'&gt;link to this day&lt;/a&gt;]</v>
      </c>
      <c r="AF951" s="96" t="str">
        <f t="shared" si="204"/>
        <v>&lt;a name='20181019'&gt;&lt;b&gt;Friday, 19 October 2018: Stephanie Mills - &lt;a href='birchmere.php' title='list by venue'&gt;Birchmere&lt;/a&gt;&lt;/b&gt;&lt;/a&gt;&lt;br&gt;</v>
      </c>
      <c r="AG951" s="97">
        <f t="shared" si="205"/>
        <v>2018</v>
      </c>
      <c r="AH951" s="97">
        <f t="shared" si="206"/>
        <v>10</v>
      </c>
      <c r="AI951" s="97">
        <f t="shared" si="207"/>
        <v>19</v>
      </c>
      <c r="AJ951" s="97" t="str">
        <f t="shared" si="208"/>
        <v>20181019</v>
      </c>
    </row>
    <row r="952" spans="4:36" ht="12" customHeight="1" x14ac:dyDescent="0.15">
      <c r="D952" s="110">
        <v>43223</v>
      </c>
      <c r="E952" s="9" t="s">
        <v>795</v>
      </c>
      <c r="F952" s="86" t="str">
        <f t="shared" si="196"/>
        <v>Friday</v>
      </c>
      <c r="G952" s="91">
        <v>43392</v>
      </c>
      <c r="H952" s="92" t="str">
        <f>VLOOKUP(MONTH(G952),VLOOKUP!$W$1:$X$24,2)</f>
        <v>October</v>
      </c>
      <c r="I952" s="92" t="str">
        <f t="shared" si="197"/>
        <v>Friday, 19 October 2018</v>
      </c>
      <c r="J952" s="90" t="s">
        <v>674</v>
      </c>
      <c r="K952" s="90" t="s">
        <v>454</v>
      </c>
      <c r="L952" s="86" t="str">
        <f t="shared" si="198"/>
        <v>&lt;a href='bluesalley.php' title='list by venue'&gt;Blues Alley&lt;/a&gt; (Two shows)</v>
      </c>
      <c r="M952" s="86" t="str">
        <f t="shared" si="199"/>
        <v>Dee Dee Bridgewater</v>
      </c>
      <c r="N952" s="86" t="str">
        <f>VLOOKUP(J952,VLOOKUP!$A$2:$S$54,19,FALSE)&amp;J952&amp;"&lt;/a&gt;"</f>
        <v>&lt;a href='bluesalley.php' title='list by venue'&gt;Blues Alley&lt;/a&gt;</v>
      </c>
      <c r="O952" s="160" t="s">
        <v>2934</v>
      </c>
      <c r="S952" s="95" t="str">
        <f t="shared" si="200"/>
        <v>Dee Dee Bridgewater</v>
      </c>
      <c r="T952" s="86" t="str">
        <f t="shared" si="201"/>
        <v>&amp;#149; Dee Dee Bridgewater - &lt;b&gt;&lt;a href='bluesalley.php' title='list by venue'&gt;Blues Alley&lt;/a&gt; (Two shows)&lt;/b&gt; &lt;br&gt;</v>
      </c>
      <c r="U952" s="86" t="str">
        <f>IF(ISBLANK(G952),"","&amp;#149; "&amp;IF(ISBLANK(C952),"","&lt;S&gt;")&amp;I952&amp;IF(ISBLANK(A952),""," - &lt;a href='recommended.php#"&amp;AJ952&amp;"'&gt;&lt;b&gt;&lt;em&gt;&lt;font color='#9C004D'&gt;RECOMMENDED&lt;/font&gt;&lt;/em&gt;&lt;/b&gt;&lt;/a&gt;")&amp;" - "&amp;M952&amp;IF(ISBLANK(K952),K952," - &lt;b&gt;"&amp;K952&amp;"&lt;/b&gt; ")&amp;IF(B952="Sold Out"," - &lt;font color='#000099'&gt;&lt;b&gt;&lt;I&gt;sold out&lt;/I&gt;&lt;/b&gt;&lt;/font&gt;","")&amp;IF(ISBLANK(C952),"","&lt;/S&gt; &lt;b&gt;"&amp;C952&amp;"&lt;/b&gt;")&amp;"&lt;p&gt;")</f>
        <v>&amp;#149; Friday, 19 October 2018 - Dee Dee Bridgewater - &lt;b&gt;Two shows&lt;/b&gt; &lt;p&gt;</v>
      </c>
      <c r="V952" s="95" t="str">
        <f t="shared" si="202"/>
        <v>&amp;#149; Dee Dee Bridgewater - &lt;b&gt;&lt;a href='bluesalley.php' title='list by venue'&gt;Blues Alley&lt;/a&gt; (Two shows)&lt;/b&gt;  - &lt;font color='#005500'&gt;&lt;b&gt;NEW!&lt;/b&gt;&lt;/font&gt;&lt;br&gt;</v>
      </c>
      <c r="W952" s="90" t="s">
        <v>221</v>
      </c>
      <c r="AE952" s="92" t="str">
        <f t="shared" si="203"/>
        <v>Friday, 19 October 2018      [&lt;a name='20181019' href='#20181019'&gt;link to this day&lt;/a&gt;]</v>
      </c>
      <c r="AF952" s="96" t="str">
        <f t="shared" si="204"/>
        <v>&lt;a name='20181019'&gt;&lt;b&gt;Friday, 19 October 2018: Dee Dee Bridgewater - &lt;a href='bluesalley.php' title='list by venue'&gt;Blues Alley&lt;/a&gt; (Two shows)&lt;/b&gt;&lt;/a&gt;&lt;br&gt;</v>
      </c>
      <c r="AG952" s="97">
        <f t="shared" si="205"/>
        <v>2018</v>
      </c>
      <c r="AH952" s="97">
        <f t="shared" si="206"/>
        <v>10</v>
      </c>
      <c r="AI952" s="97">
        <f t="shared" si="207"/>
        <v>19</v>
      </c>
      <c r="AJ952" s="97" t="str">
        <f t="shared" si="208"/>
        <v>20181019</v>
      </c>
    </row>
    <row r="953" spans="4:36" ht="12" customHeight="1" x14ac:dyDescent="0.15">
      <c r="D953" s="110">
        <v>43276</v>
      </c>
      <c r="E953" s="9" t="s">
        <v>795</v>
      </c>
      <c r="F953" s="86" t="str">
        <f t="shared" si="196"/>
        <v>Friday</v>
      </c>
      <c r="G953" s="91">
        <v>43392</v>
      </c>
      <c r="H953" s="92" t="str">
        <f>VLOOKUP(MONTH(G953),VLOOKUP!$W$1:$X$24,2)</f>
        <v>October</v>
      </c>
      <c r="I953" s="92" t="str">
        <f t="shared" si="197"/>
        <v>Friday, 19 October 2018</v>
      </c>
      <c r="J953" s="90" t="s">
        <v>251</v>
      </c>
      <c r="L953" s="86" t="str">
        <f t="shared" si="198"/>
        <v>&lt;a href='constitutionhall.php' title='list by venue'&gt;DAR Constitution Hall&lt;/a&gt;</v>
      </c>
      <c r="M953" s="86" t="str">
        <f t="shared" si="199"/>
        <v>Trevor Noah</v>
      </c>
      <c r="N953" s="86" t="str">
        <f>VLOOKUP(J953,VLOOKUP!$A$2:$S$54,19,FALSE)&amp;J953&amp;"&lt;/a&gt;"</f>
        <v>&lt;a href='constitutionhall.php' title='list by venue'&gt;DAR Constitution Hall&lt;/a&gt;</v>
      </c>
      <c r="O953" s="9" t="s">
        <v>2303</v>
      </c>
      <c r="P953" s="94"/>
      <c r="Q953" s="94"/>
      <c r="R953" s="94"/>
      <c r="S953" s="95" t="str">
        <f t="shared" si="200"/>
        <v>Trevor Noah</v>
      </c>
      <c r="T953" s="86" t="str">
        <f t="shared" si="201"/>
        <v>&amp;#149; Trevor Noah - &lt;b&gt;&lt;a href='constitutionhall.php' title='list by venue'&gt;DAR Constitution Hall&lt;/a&gt;&lt;/b&gt; &lt;br&gt;</v>
      </c>
      <c r="U953" s="86" t="str">
        <f>IF(ISBLANK(G953),"","&amp;#149; "&amp;IF(ISBLANK(C953),"","&lt;S&gt;")&amp;I953&amp;IF(ISBLANK(A953),""," - &lt;a href='recommended.php#"&amp;AJ953&amp;"'&gt;&lt;b&gt;&lt;em&gt;&lt;font color='#9C004D'&gt;RECOMMENDED&lt;/font&gt;&lt;/em&gt;&lt;/b&gt;&lt;/a&gt;")&amp;" - "&amp;M953&amp;IF(ISBLANK(K953),K953," - &lt;b&gt;"&amp;K953&amp;"&lt;/b&gt; ")&amp;IF(B953="Sold Out"," - &lt;font color='#000099'&gt;&lt;b&gt;&lt;I&gt;sold out&lt;/I&gt;&lt;/b&gt;&lt;/font&gt;","")&amp;IF(ISBLANK(C953),"","&lt;/S&gt; &lt;b&gt;"&amp;C953&amp;"&lt;/b&gt;")&amp;"&lt;p&gt;")</f>
        <v>&amp;#149; Friday, 19 October 2018 - Trevor Noah&lt;p&gt;</v>
      </c>
      <c r="V953" s="95" t="str">
        <f t="shared" si="202"/>
        <v>&amp;#149; Trevor Noah - &lt;b&gt;&lt;a href='constitutionhall.php' title='list by venue'&gt;DAR Constitution Hall&lt;/a&gt;&lt;/b&gt;  - &lt;font color='#005500'&gt;&lt;b&gt;NEW!&lt;/b&gt;&lt;/font&gt;&lt;br&gt;</v>
      </c>
      <c r="AE953" s="92" t="str">
        <f t="shared" si="203"/>
        <v>Friday, 19 October 2018      [&lt;a name='20181019' href='#20181019'&gt;link to this day&lt;/a&gt;]</v>
      </c>
      <c r="AF953" s="96" t="str">
        <f t="shared" si="204"/>
        <v>&lt;a name='20181019'&gt;&lt;b&gt;Friday, 19 October 2018: Trevor Noah - &lt;a href='constitutionhall.php' title='list by venue'&gt;DAR Constitution Hall&lt;/a&gt;&lt;/b&gt;&lt;/a&gt;&lt;br&gt;</v>
      </c>
      <c r="AG953" s="97">
        <f t="shared" si="205"/>
        <v>2018</v>
      </c>
      <c r="AH953" s="97">
        <f t="shared" si="206"/>
        <v>10</v>
      </c>
      <c r="AI953" s="97">
        <f t="shared" si="207"/>
        <v>19</v>
      </c>
      <c r="AJ953" s="97" t="str">
        <f t="shared" si="208"/>
        <v>20181019</v>
      </c>
    </row>
    <row r="954" spans="4:36" ht="12" customHeight="1" x14ac:dyDescent="0.15">
      <c r="D954" s="110">
        <v>43233</v>
      </c>
      <c r="E954" s="9" t="s">
        <v>795</v>
      </c>
      <c r="F954" s="86" t="str">
        <f t="shared" si="196"/>
        <v>Friday</v>
      </c>
      <c r="G954" s="23">
        <v>43392</v>
      </c>
      <c r="H954" s="92" t="str">
        <f>VLOOKUP(MONTH(G954),VLOOKUP!$W$1:$X$24,2)</f>
        <v>October</v>
      </c>
      <c r="I954" s="92" t="str">
        <f t="shared" si="197"/>
        <v>Friday, 19 October 2018</v>
      </c>
      <c r="J954" s="90" t="s">
        <v>450</v>
      </c>
      <c r="K954" s="9" t="s">
        <v>2304</v>
      </c>
      <c r="L954" s="86" t="str">
        <f t="shared" si="198"/>
        <v>&lt;a href='fillmore.php' title='list by venue'&gt;Fillmore Silver Spring&lt;/a&gt; (Monster Energy Outbreak Tour)</v>
      </c>
      <c r="M954" s="86" t="str">
        <f t="shared" si="199"/>
        <v>Lil Xan - Total Xanarchy</v>
      </c>
      <c r="N954" s="86" t="str">
        <f>VLOOKUP(J954,VLOOKUP!$A$2:$S$54,19,FALSE)&amp;J954&amp;"&lt;/a&gt;"</f>
        <v>&lt;a href='fillmore.php' title='list by venue'&gt;Fillmore Silver Spring&lt;/a&gt;</v>
      </c>
      <c r="O954" s="9" t="s">
        <v>3037</v>
      </c>
      <c r="S954" s="95" t="str">
        <f t="shared" si="200"/>
        <v>Lil Xan - Total Xanarchy</v>
      </c>
      <c r="T954" s="86" t="str">
        <f t="shared" si="201"/>
        <v>&amp;#149; Lil Xan - Total Xanarchy - &lt;b&gt;&lt;a href='fillmore.php' title='list by venue'&gt;Fillmore Silver Spring&lt;/a&gt; (Monster Energy Outbreak Tour)&lt;/b&gt; &lt;br&gt;</v>
      </c>
      <c r="U954" s="86" t="str">
        <f>IF(ISBLANK(G954),"","&amp;#149; "&amp;IF(ISBLANK(C954),"","&lt;S&gt;")&amp;I954&amp;IF(ISBLANK(A954),""," - &lt;a href='recommended.php#"&amp;AJ954&amp;"'&gt;&lt;b&gt;&lt;em&gt;&lt;font color='#9C004D'&gt;RECOMMENDED&lt;/font&gt;&lt;/em&gt;&lt;/b&gt;&lt;/a&gt;")&amp;" - "&amp;M954&amp;IF(ISBLANK(K954),K954," - &lt;b&gt;"&amp;K954&amp;"&lt;/b&gt; ")&amp;IF(B954="Sold Out"," - &lt;font color='#000099'&gt;&lt;b&gt;&lt;I&gt;sold out&lt;/I&gt;&lt;/b&gt;&lt;/font&gt;","")&amp;IF(ISBLANK(C954),"","&lt;/S&gt; &lt;b&gt;"&amp;C954&amp;"&lt;/b&gt;")&amp;"&lt;p&gt;")</f>
        <v>&amp;#149; Friday, 19 October 2018 - Lil Xan - Total Xanarchy - &lt;b&gt;Monster Energy Outbreak Tour&lt;/b&gt; &lt;p&gt;</v>
      </c>
      <c r="V954" s="95" t="str">
        <f t="shared" si="202"/>
        <v>&amp;#149; Lil Xan - Total Xanarchy - &lt;b&gt;&lt;a href='fillmore.php' title='list by venue'&gt;Fillmore Silver Spring&lt;/a&gt; (Monster Energy Outbreak Tour)&lt;/b&gt;  - &lt;font color='#005500'&gt;&lt;b&gt;NEW!&lt;/b&gt;&lt;/font&gt;&lt;br&gt;</v>
      </c>
      <c r="AE954" s="92" t="str">
        <f t="shared" si="203"/>
        <v>Friday, 19 October 2018      [&lt;a name='20181019' href='#20181019'&gt;link to this day&lt;/a&gt;]</v>
      </c>
      <c r="AF954" s="96" t="str">
        <f t="shared" si="204"/>
        <v>&lt;a name='20181019'&gt;&lt;b&gt;Friday, 19 October 2018: Lil Xan - Total Xanarchy - &lt;a href='fillmore.php' title='list by venue'&gt;Fillmore Silver Spring&lt;/a&gt; (Monster Energy Outbreak Tour)&lt;/b&gt;&lt;/a&gt;&lt;br&gt;</v>
      </c>
      <c r="AG954" s="97">
        <f t="shared" si="205"/>
        <v>2018</v>
      </c>
      <c r="AH954" s="97">
        <f t="shared" si="206"/>
        <v>10</v>
      </c>
      <c r="AI954" s="97">
        <f t="shared" si="207"/>
        <v>19</v>
      </c>
      <c r="AJ954" s="97" t="str">
        <f t="shared" si="208"/>
        <v>20181019</v>
      </c>
    </row>
    <row r="955" spans="4:36" ht="12" customHeight="1" x14ac:dyDescent="0.15">
      <c r="D955" s="110">
        <v>43276</v>
      </c>
      <c r="E955" s="9" t="s">
        <v>795</v>
      </c>
      <c r="F955" s="86" t="str">
        <f t="shared" si="196"/>
        <v>Friday</v>
      </c>
      <c r="G955" s="91">
        <v>43392</v>
      </c>
      <c r="H955" s="92" t="str">
        <f>VLOOKUP(MONTH(G955),VLOOKUP!$W$1:$X$24,2)</f>
        <v>October</v>
      </c>
      <c r="I955" s="92" t="str">
        <f t="shared" si="197"/>
        <v>Friday, 19 October 2018</v>
      </c>
      <c r="J955" s="94" t="s">
        <v>605</v>
      </c>
      <c r="L955" s="86" t="str">
        <f t="shared" si="198"/>
        <v>&lt;a href='rnrh.php' title='list by venue'&gt;Rock &amp; Roll Hotel&lt;/a&gt;</v>
      </c>
      <c r="M955" s="86" t="str">
        <f t="shared" si="199"/>
        <v>Glorietta</v>
      </c>
      <c r="N955" s="86" t="str">
        <f>VLOOKUP(J955,VLOOKUP!$A$2:$S$54,19,FALSE)&amp;J955&amp;"&lt;/a&gt;"</f>
        <v>&lt;a href='rnrh.php' title='list by venue'&gt;Rock &amp; Roll Hotel&lt;/a&gt;</v>
      </c>
      <c r="O955" s="9" t="s">
        <v>3232</v>
      </c>
      <c r="S955" s="95" t="str">
        <f t="shared" si="200"/>
        <v>Glorietta</v>
      </c>
      <c r="T955" s="86" t="str">
        <f t="shared" si="201"/>
        <v>&amp;#149; Glorietta - &lt;b&gt;&lt;a href='rnrh.php' title='list by venue'&gt;Rock &amp; Roll Hotel&lt;/a&gt;&lt;/b&gt; &lt;br&gt;</v>
      </c>
      <c r="U955" s="112" t="str">
        <f>IF(ISBLANK(G955),"","&amp;#149; "&amp;IF(ISBLANK(C955),"","&lt;S&gt;")&amp;I955&amp;IF(ISBLANK(A955),""," - &lt;a href='recommended.php#"&amp;AJ955&amp;"'&gt;&lt;b&gt;&lt;em&gt;&lt;font color='#9C004D'&gt;RECOMMENDED&lt;/font&gt;&lt;/em&gt;&lt;/b&gt;&lt;/a&gt;")&amp;" - "&amp;M955&amp;IF(ISBLANK(K955),K955," - &lt;b&gt;"&amp;K955&amp;"&lt;/b&gt; ")&amp;IF(B955="Sold Out"," - &lt;font color='#000099'&gt;&lt;b&gt;&lt;I&gt;sold out&lt;/I&gt;&lt;/b&gt;&lt;/font&gt;"," - &lt;font color='#728C00'&gt;&lt;em&gt;&lt;a href='http://www.shareasale.com/r.cfm?u=529909&amp;b=234786&amp;m=27601&amp;afftrack=&amp;urllink=www%2Eticketfly%2Ecom%2Fpurchase%2Fevent%2F"&amp;X955&amp;"' target='_blank'&gt;buy tickets&lt;/a&gt;&lt;/em&gt;&lt;/font&gt;")&amp;IF(ISBLANK(C955),"","&lt;/S&gt; &lt;b&gt;"&amp;C955&amp;"&lt;/b&gt;")&amp;"&lt;p&gt;")</f>
        <v>&amp;#149; Friday, 19 October 2018 - Glorietta - &lt;font color='#728C00'&gt;&lt;em&gt;&lt;a href='http://www.shareasale.com/r.cfm?u=529909&amp;b=234786&amp;m=27601&amp;afftrack=&amp;urllink=www%2Eticketfly%2Ecom%2Fpurchase%2Fevent%2F1717403' target='_blank'&gt;buy tickets&lt;/a&gt;&lt;/em&gt;&lt;/font&gt;&lt;p&gt;</v>
      </c>
      <c r="V955" s="95" t="str">
        <f t="shared" si="202"/>
        <v>&amp;#149; Glorietta - &lt;b&gt;&lt;a href='rnrh.php' title='list by venue'&gt;Rock &amp; Roll Hotel&lt;/a&gt;&lt;/b&gt;  - &lt;font color='#005500'&gt;&lt;b&gt;NEW!&lt;/b&gt;&lt;/font&gt;&lt;br&gt;</v>
      </c>
      <c r="X955" s="9">
        <v>1717403</v>
      </c>
      <c r="AE955" s="92" t="str">
        <f t="shared" si="203"/>
        <v>Friday, 19 October 2018      [&lt;a name='20181019' href='#20181019'&gt;link to this day&lt;/a&gt;]</v>
      </c>
      <c r="AF955" s="96" t="str">
        <f t="shared" si="204"/>
        <v>&lt;a name='20181019'&gt;&lt;b&gt;Friday, 19 October 2018: Glorietta - &lt;a href='rnrh.php' title='list by venue'&gt;Rock &amp; Roll Hotel&lt;/a&gt;&lt;/b&gt;&lt;/a&gt;&lt;br&gt;</v>
      </c>
      <c r="AG955" s="97">
        <f t="shared" si="205"/>
        <v>2018</v>
      </c>
      <c r="AH955" s="97">
        <f t="shared" si="206"/>
        <v>10</v>
      </c>
      <c r="AI955" s="97">
        <f t="shared" si="207"/>
        <v>19</v>
      </c>
      <c r="AJ955" s="97" t="str">
        <f t="shared" si="208"/>
        <v>20181019</v>
      </c>
    </row>
    <row r="956" spans="4:36" ht="12" customHeight="1" x14ac:dyDescent="0.15">
      <c r="D956" s="110">
        <v>43209</v>
      </c>
      <c r="E956" s="9" t="s">
        <v>795</v>
      </c>
      <c r="F956" s="86" t="str">
        <f t="shared" si="196"/>
        <v>Saturday</v>
      </c>
      <c r="G956" s="91">
        <v>43393</v>
      </c>
      <c r="H956" s="92" t="str">
        <f>VLOOKUP(MONTH(G956),VLOOKUP!$W$1:$X$24,2)</f>
        <v>October</v>
      </c>
      <c r="I956" s="92" t="str">
        <f t="shared" si="197"/>
        <v>Saturday, 20 October 2018</v>
      </c>
      <c r="J956" s="107" t="s">
        <v>453</v>
      </c>
      <c r="K956" s="106"/>
      <c r="L956" s="86" t="str">
        <f t="shared" si="198"/>
        <v>&lt;a href='bmss.php' title='list by venue'&gt;Baltimore SoundStage&lt;/a&gt;</v>
      </c>
      <c r="M956" s="86" t="str">
        <f t="shared" si="199"/>
        <v>Anderson East and Savannah Conley</v>
      </c>
      <c r="N956" s="86" t="str">
        <f>VLOOKUP(J956,VLOOKUP!$A$2:$S$54,19,FALSE)&amp;J956&amp;"&lt;/a&gt;"</f>
        <v>&lt;a href='bmss.php' title='list by venue'&gt;Baltimore SoundStage&lt;/a&gt;</v>
      </c>
      <c r="O956" s="3" t="s">
        <v>2093</v>
      </c>
      <c r="P956" s="3" t="s">
        <v>2595</v>
      </c>
      <c r="Q956" s="107"/>
      <c r="R956" s="107"/>
      <c r="S956" s="95" t="str">
        <f t="shared" si="200"/>
        <v>Anderson East</v>
      </c>
      <c r="T956" s="86" t="str">
        <f t="shared" si="201"/>
        <v>&amp;#149; Anderson East and Savannah Conley - &lt;b&gt;&lt;a href='bmss.php' title='list by venue'&gt;Baltimore SoundStage&lt;/a&gt;&lt;/b&gt; &lt;br&gt;</v>
      </c>
      <c r="U956" s="112" t="str">
        <f>IF(ISBLANK(G956),"","&amp;#149; "&amp;IF(ISBLANK(C956),"","&lt;S&gt;")&amp;I956&amp;IF(ISBLANK(A956),""," - &lt;a href='recommended.php#"&amp;AJ956&amp;"'&gt;&lt;b&gt;&lt;em&gt;&lt;font color='#9C004D'&gt;RECOMMENDED&lt;/font&gt;&lt;/em&gt;&lt;/b&gt;&lt;/a&gt;")&amp;" - "&amp;M956&amp;IF(ISBLANK(K956),K956," - &lt;b&gt;"&amp;K956&amp;"&lt;/b&gt; ")&amp;IF(B956="Sold Out"," - &lt;font color='#000099'&gt;&lt;b&gt;&lt;I&gt;sold out&lt;/I&gt;&lt;/b&gt;&lt;/font&gt;"," - &lt;font color='#728C00'&gt;&lt;em&gt;&lt;a href='http://www.shareasale.com/r.cfm?u=529909&amp;b=234786&amp;m=27601&amp;afftrack=&amp;urllink=www%2Eticketfly%2Ecom%2Fpurchase%2Fevent%2F"&amp;X956&amp;"' target='_blank'&gt;buy tickets&lt;/a&gt;&lt;/em&gt;&lt;/font&gt;")&amp;IF(ISBLANK(C956),"","&lt;/S&gt; &lt;b&gt;"&amp;C956&amp;"&lt;/b&gt;")&amp;"&lt;p&gt;")</f>
        <v>&amp;#149; Saturday, 20 October 2018 - Anderson East and Savannah Conley - &lt;font color='#728C00'&gt;&lt;em&gt;&lt;a href='http://www.shareasale.com/r.cfm?u=529909&amp;b=234786&amp;m=27601&amp;afftrack=&amp;urllink=www%2Eticketfly%2Ecom%2Fpurchase%2Fevent%2F1681574' target='_blank'&gt;buy tickets&lt;/a&gt;&lt;/em&gt;&lt;/font&gt;&lt;p&gt;</v>
      </c>
      <c r="V956" s="95" t="str">
        <f t="shared" si="202"/>
        <v>&amp;#149; Anderson East and Savannah Conley - &lt;b&gt;&lt;a href='bmss.php' title='list by venue'&gt;Baltimore SoundStage&lt;/a&gt;&lt;/b&gt;  - &lt;font color='#005500'&gt;&lt;b&gt;NEW!&lt;/b&gt;&lt;/font&gt;&lt;br&gt;</v>
      </c>
      <c r="W956" s="90" t="s">
        <v>282</v>
      </c>
      <c r="X956" s="9">
        <v>1681574</v>
      </c>
      <c r="Z956" s="172">
        <v>0.83333333333333337</v>
      </c>
      <c r="AE956" s="92" t="str">
        <f t="shared" si="203"/>
        <v>Saturday, 20 October 2018      [&lt;a name='20181020' href='#20181020'&gt;link to this day&lt;/a&gt;]</v>
      </c>
      <c r="AF956" s="96" t="str">
        <f t="shared" si="204"/>
        <v>&lt;a name='20181020'&gt;&lt;b&gt;Saturday, 20 October 2018: Anderson East and Savannah Conley - &lt;a href='bmss.php' title='list by venue'&gt;Baltimore SoundStage&lt;/a&gt;&lt;/b&gt;&lt;/a&gt;&lt;br&gt;</v>
      </c>
      <c r="AG956" s="97">
        <f t="shared" si="205"/>
        <v>2018</v>
      </c>
      <c r="AH956" s="97">
        <f t="shared" si="206"/>
        <v>10</v>
      </c>
      <c r="AI956" s="97">
        <f t="shared" si="207"/>
        <v>20</v>
      </c>
      <c r="AJ956" s="97" t="str">
        <f t="shared" si="208"/>
        <v>20181020</v>
      </c>
    </row>
    <row r="957" spans="4:36" ht="12" customHeight="1" x14ac:dyDescent="0.15">
      <c r="D957" s="110">
        <v>43223</v>
      </c>
      <c r="E957" s="9" t="s">
        <v>795</v>
      </c>
      <c r="F957" s="86" t="str">
        <f t="shared" si="196"/>
        <v>Saturday</v>
      </c>
      <c r="G957" s="91">
        <v>43393</v>
      </c>
      <c r="H957" s="92" t="str">
        <f>VLOOKUP(MONTH(G957),VLOOKUP!$W$1:$X$24,2)</f>
        <v>October</v>
      </c>
      <c r="I957" s="92" t="str">
        <f t="shared" si="197"/>
        <v>Saturday, 20 October 2018</v>
      </c>
      <c r="J957" s="90" t="s">
        <v>446</v>
      </c>
      <c r="L957" s="86" t="str">
        <f t="shared" si="198"/>
        <v>&lt;a href='birchmere.php' title='list by venue'&gt;Birchmere&lt;/a&gt;</v>
      </c>
      <c r="M957" s="86" t="str">
        <f t="shared" si="199"/>
        <v>Stephanie Mills</v>
      </c>
      <c r="N957" s="86" t="str">
        <f>VLOOKUP(J957,VLOOKUP!$A$2:$S$54,19,FALSE)&amp;J957&amp;"&lt;/a&gt;"</f>
        <v>&lt;a href='birchmere.php' title='list by venue'&gt;Birchmere&lt;/a&gt;</v>
      </c>
      <c r="O957" s="9" t="s">
        <v>2176</v>
      </c>
      <c r="S957" s="95" t="str">
        <f t="shared" si="200"/>
        <v>Stephanie Mills</v>
      </c>
      <c r="T957" s="86" t="str">
        <f t="shared" si="201"/>
        <v>&amp;#149; Stephanie Mills - &lt;b&gt;&lt;a href='birchmere.php' title='list by venue'&gt;Birchmere&lt;/a&gt;&lt;/b&gt; &lt;br&gt;</v>
      </c>
      <c r="U957" s="86" t="str">
        <f>IF(ISBLANK(G957),"","&amp;#149; "&amp;IF(ISBLANK(C957),"","&lt;S&gt;")&amp;I957&amp;IF(ISBLANK(A957),""," - &lt;a href='recommended.php#"&amp;AJ957&amp;"'&gt;&lt;b&gt;&lt;em&gt;&lt;font color='#9C004D'&gt;RECOMMENDED&lt;/font&gt;&lt;/em&gt;&lt;/b&gt;&lt;/a&gt;")&amp;" - "&amp;M957&amp;IF(ISBLANK(K957),K957," - &lt;b&gt;"&amp;K957&amp;"&lt;/b&gt; ")&amp;IF(B957="Sold Out"," - &lt;font color='#000099'&gt;&lt;b&gt;&lt;I&gt;sold out&lt;/I&gt;&lt;/b&gt;&lt;/font&gt;","")&amp;IF(ISBLANK(C957),"","&lt;/S&gt; &lt;b&gt;"&amp;C957&amp;"&lt;/b&gt;")&amp;"&lt;p&gt;")</f>
        <v>&amp;#149; Saturday, 20 October 2018 - Stephanie Mills&lt;p&gt;</v>
      </c>
      <c r="V957" s="95" t="str">
        <f t="shared" si="202"/>
        <v>&amp;#149; Stephanie Mills - &lt;b&gt;&lt;a href='birchmere.php' title='list by venue'&gt;Birchmere&lt;/a&gt;&lt;/b&gt;  - &lt;font color='#005500'&gt;&lt;b&gt;NEW!&lt;/b&gt;&lt;/font&gt;&lt;br&gt;</v>
      </c>
      <c r="W957" s="90" t="s">
        <v>488</v>
      </c>
      <c r="AE957" s="92" t="str">
        <f t="shared" si="203"/>
        <v>Saturday, 20 October 2018      [&lt;a name='20181020' href='#20181020'&gt;link to this day&lt;/a&gt;]</v>
      </c>
      <c r="AF957" s="96" t="str">
        <f t="shared" si="204"/>
        <v>&lt;a name='20181020'&gt;&lt;b&gt;Saturday, 20 October 2018: Stephanie Mills - &lt;a href='birchmere.php' title='list by venue'&gt;Birchmere&lt;/a&gt;&lt;/b&gt;&lt;/a&gt;&lt;br&gt;</v>
      </c>
      <c r="AG957" s="97">
        <f t="shared" si="205"/>
        <v>2018</v>
      </c>
      <c r="AH957" s="97">
        <f t="shared" si="206"/>
        <v>10</v>
      </c>
      <c r="AI957" s="97">
        <f t="shared" si="207"/>
        <v>20</v>
      </c>
      <c r="AJ957" s="97" t="str">
        <f t="shared" si="208"/>
        <v>20181020</v>
      </c>
    </row>
    <row r="958" spans="4:36" ht="12" customHeight="1" x14ac:dyDescent="0.15">
      <c r="D958" s="110">
        <v>43223</v>
      </c>
      <c r="E958" s="9" t="s">
        <v>795</v>
      </c>
      <c r="F958" s="86" t="str">
        <f t="shared" si="196"/>
        <v>Saturday</v>
      </c>
      <c r="G958" s="91">
        <v>43393</v>
      </c>
      <c r="H958" s="92" t="str">
        <f>VLOOKUP(MONTH(G958),VLOOKUP!$W$1:$X$24,2)</f>
        <v>October</v>
      </c>
      <c r="I958" s="92" t="str">
        <f t="shared" si="197"/>
        <v>Saturday, 20 October 2018</v>
      </c>
      <c r="J958" s="90" t="s">
        <v>674</v>
      </c>
      <c r="K958" s="90" t="s">
        <v>454</v>
      </c>
      <c r="L958" s="86" t="str">
        <f t="shared" si="198"/>
        <v>&lt;a href='bluesalley.php' title='list by venue'&gt;Blues Alley&lt;/a&gt; (Two shows)</v>
      </c>
      <c r="M958" s="86" t="str">
        <f t="shared" si="199"/>
        <v>Dee Dee Bridgewater</v>
      </c>
      <c r="N958" s="86" t="str">
        <f>VLOOKUP(J958,VLOOKUP!$A$2:$S$54,19,FALSE)&amp;J958&amp;"&lt;/a&gt;"</f>
        <v>&lt;a href='bluesalley.php' title='list by venue'&gt;Blues Alley&lt;/a&gt;</v>
      </c>
      <c r="O958" s="160" t="s">
        <v>2934</v>
      </c>
      <c r="S958" s="95" t="str">
        <f t="shared" si="200"/>
        <v>Dee Dee Bridgewater</v>
      </c>
      <c r="T958" s="86" t="str">
        <f t="shared" si="201"/>
        <v>&amp;#149; Dee Dee Bridgewater - &lt;b&gt;&lt;a href='bluesalley.php' title='list by venue'&gt;Blues Alley&lt;/a&gt; (Two shows)&lt;/b&gt; &lt;br&gt;</v>
      </c>
      <c r="U958" s="86" t="str">
        <f>IF(ISBLANK(G958),"","&amp;#149; "&amp;IF(ISBLANK(C958),"","&lt;S&gt;")&amp;I958&amp;IF(ISBLANK(A958),""," - &lt;a href='recommended.php#"&amp;AJ958&amp;"'&gt;&lt;b&gt;&lt;em&gt;&lt;font color='#9C004D'&gt;RECOMMENDED&lt;/font&gt;&lt;/em&gt;&lt;/b&gt;&lt;/a&gt;")&amp;" - "&amp;M958&amp;IF(ISBLANK(K958),K958," - &lt;b&gt;"&amp;K958&amp;"&lt;/b&gt; ")&amp;IF(B958="Sold Out"," - &lt;font color='#000099'&gt;&lt;b&gt;&lt;I&gt;sold out&lt;/I&gt;&lt;/b&gt;&lt;/font&gt;","")&amp;IF(ISBLANK(C958),"","&lt;/S&gt; &lt;b&gt;"&amp;C958&amp;"&lt;/b&gt;")&amp;"&lt;p&gt;")</f>
        <v>&amp;#149; Saturday, 20 October 2018 - Dee Dee Bridgewater - &lt;b&gt;Two shows&lt;/b&gt; &lt;p&gt;</v>
      </c>
      <c r="V958" s="95" t="str">
        <f t="shared" si="202"/>
        <v>&amp;#149; Dee Dee Bridgewater - &lt;b&gt;&lt;a href='bluesalley.php' title='list by venue'&gt;Blues Alley&lt;/a&gt; (Two shows)&lt;/b&gt;  - &lt;font color='#005500'&gt;&lt;b&gt;NEW!&lt;/b&gt;&lt;/font&gt;&lt;br&gt;</v>
      </c>
      <c r="W958" s="90" t="s">
        <v>221</v>
      </c>
      <c r="AE958" s="92" t="str">
        <f t="shared" si="203"/>
        <v>Saturday, 20 October 2018      [&lt;a name='20181020' href='#20181020'&gt;link to this day&lt;/a&gt;]</v>
      </c>
      <c r="AF958" s="96" t="str">
        <f t="shared" si="204"/>
        <v>&lt;a name='20181020'&gt;&lt;b&gt;Saturday, 20 October 2018: Dee Dee Bridgewater - &lt;a href='bluesalley.php' title='list by venue'&gt;Blues Alley&lt;/a&gt; (Two shows)&lt;/b&gt;&lt;/a&gt;&lt;br&gt;</v>
      </c>
      <c r="AG958" s="97">
        <f t="shared" si="205"/>
        <v>2018</v>
      </c>
      <c r="AH958" s="97">
        <f t="shared" si="206"/>
        <v>10</v>
      </c>
      <c r="AI958" s="97">
        <f t="shared" si="207"/>
        <v>20</v>
      </c>
      <c r="AJ958" s="97" t="str">
        <f t="shared" si="208"/>
        <v>20181020</v>
      </c>
    </row>
    <row r="959" spans="4:36" ht="12" customHeight="1" x14ac:dyDescent="0.15">
      <c r="D959" s="110">
        <v>43276</v>
      </c>
      <c r="E959" s="9" t="s">
        <v>795</v>
      </c>
      <c r="F959" s="86" t="str">
        <f t="shared" si="196"/>
        <v>Saturday</v>
      </c>
      <c r="G959" s="91">
        <v>43393</v>
      </c>
      <c r="H959" s="92" t="str">
        <f>VLOOKUP(MONTH(G959),VLOOKUP!$W$1:$X$24,2)</f>
        <v>October</v>
      </c>
      <c r="I959" s="92" t="str">
        <f t="shared" si="197"/>
        <v>Saturday, 20 October 2018</v>
      </c>
      <c r="J959" s="90" t="s">
        <v>251</v>
      </c>
      <c r="L959" s="86" t="str">
        <f t="shared" si="198"/>
        <v>&lt;a href='constitutionhall.php' title='list by venue'&gt;DAR Constitution Hall&lt;/a&gt;</v>
      </c>
      <c r="M959" s="86" t="str">
        <f t="shared" si="199"/>
        <v>Trevor Noah</v>
      </c>
      <c r="N959" s="86" t="str">
        <f>VLOOKUP(J959,VLOOKUP!$A$2:$S$54,19,FALSE)&amp;J959&amp;"&lt;/a&gt;"</f>
        <v>&lt;a href='constitutionhall.php' title='list by venue'&gt;DAR Constitution Hall&lt;/a&gt;</v>
      </c>
      <c r="O959" s="9" t="s">
        <v>2303</v>
      </c>
      <c r="P959" s="94"/>
      <c r="Q959" s="94"/>
      <c r="R959" s="94"/>
      <c r="S959" s="95" t="str">
        <f t="shared" si="200"/>
        <v>Trevor Noah</v>
      </c>
      <c r="T959" s="86" t="str">
        <f t="shared" si="201"/>
        <v>&amp;#149; Trevor Noah - &lt;b&gt;&lt;a href='constitutionhall.php' title='list by venue'&gt;DAR Constitution Hall&lt;/a&gt;&lt;/b&gt; &lt;br&gt;</v>
      </c>
      <c r="U959" s="86" t="str">
        <f>IF(ISBLANK(G959),"","&amp;#149; "&amp;IF(ISBLANK(C959),"","&lt;S&gt;")&amp;I959&amp;IF(ISBLANK(A959),""," - &lt;a href='recommended.php#"&amp;AJ959&amp;"'&gt;&lt;b&gt;&lt;em&gt;&lt;font color='#9C004D'&gt;RECOMMENDED&lt;/font&gt;&lt;/em&gt;&lt;/b&gt;&lt;/a&gt;")&amp;" - "&amp;M959&amp;IF(ISBLANK(K959),K959," - &lt;b&gt;"&amp;K959&amp;"&lt;/b&gt; ")&amp;IF(B959="Sold Out"," - &lt;font color='#000099'&gt;&lt;b&gt;&lt;I&gt;sold out&lt;/I&gt;&lt;/b&gt;&lt;/font&gt;","")&amp;IF(ISBLANK(C959),"","&lt;/S&gt; &lt;b&gt;"&amp;C959&amp;"&lt;/b&gt;")&amp;"&lt;p&gt;")</f>
        <v>&amp;#149; Saturday, 20 October 2018 - Trevor Noah&lt;p&gt;</v>
      </c>
      <c r="V959" s="95" t="str">
        <f t="shared" si="202"/>
        <v>&amp;#149; Trevor Noah - &lt;b&gt;&lt;a href='constitutionhall.php' title='list by venue'&gt;DAR Constitution Hall&lt;/a&gt;&lt;/b&gt;  - &lt;font color='#005500'&gt;&lt;b&gt;NEW!&lt;/b&gt;&lt;/font&gt;&lt;br&gt;</v>
      </c>
      <c r="AE959" s="92" t="str">
        <f t="shared" si="203"/>
        <v>Saturday, 20 October 2018      [&lt;a name='20181020' href='#20181020'&gt;link to this day&lt;/a&gt;]</v>
      </c>
      <c r="AF959" s="96" t="str">
        <f t="shared" si="204"/>
        <v>&lt;a name='20181020'&gt;&lt;b&gt;Saturday, 20 October 2018: Trevor Noah - &lt;a href='constitutionhall.php' title='list by venue'&gt;DAR Constitution Hall&lt;/a&gt;&lt;/b&gt;&lt;/a&gt;&lt;br&gt;</v>
      </c>
      <c r="AG959" s="97">
        <f t="shared" si="205"/>
        <v>2018</v>
      </c>
      <c r="AH959" s="97">
        <f t="shared" si="206"/>
        <v>10</v>
      </c>
      <c r="AI959" s="97">
        <f t="shared" si="207"/>
        <v>20</v>
      </c>
      <c r="AJ959" s="97" t="str">
        <f t="shared" si="208"/>
        <v>20181020</v>
      </c>
    </row>
    <row r="960" spans="4:36" ht="12" customHeight="1" x14ac:dyDescent="0.15">
      <c r="D960" s="110">
        <v>43242</v>
      </c>
      <c r="E960" s="9" t="s">
        <v>795</v>
      </c>
      <c r="F960" s="86" t="str">
        <f t="shared" si="196"/>
        <v>Saturday</v>
      </c>
      <c r="G960" s="91">
        <v>43393</v>
      </c>
      <c r="H960" s="92" t="str">
        <f>VLOOKUP(MONTH(G960),VLOOKUP!$W$1:$X$24,2)</f>
        <v>October</v>
      </c>
      <c r="I960" s="92" t="str">
        <f t="shared" si="197"/>
        <v>Saturday, 20 October 2018</v>
      </c>
      <c r="J960" s="106" t="s">
        <v>415</v>
      </c>
      <c r="L960" s="86" t="str">
        <f t="shared" si="198"/>
        <v>&lt;a href='ramsheadlive.php' title='list by venue'&gt;Rams Head Live! (Baltimore)&lt;/a&gt;</v>
      </c>
      <c r="M960" s="86" t="str">
        <f t="shared" si="199"/>
        <v>the Wombats and Barns Courtney</v>
      </c>
      <c r="N960" s="86" t="str">
        <f>VLOOKUP(J960,VLOOKUP!$A$2:$S$54,19,FALSE)&amp;J960&amp;"&lt;/a&gt;"</f>
        <v>&lt;a href='ramsheadlive.php' title='list by venue'&gt;Rams Head Live! (Baltimore)&lt;/a&gt;</v>
      </c>
      <c r="O960" s="1" t="s">
        <v>2391</v>
      </c>
      <c r="P960" s="1" t="s">
        <v>2267</v>
      </c>
      <c r="Q960" s="106"/>
      <c r="R960" s="106"/>
      <c r="S960" s="95" t="str">
        <f t="shared" si="200"/>
        <v>Wombats</v>
      </c>
      <c r="T960" s="86" t="str">
        <f t="shared" si="201"/>
        <v>&amp;#149; the Wombats and Barns Courtney - &lt;b&gt;&lt;a href='ramsheadlive.php' title='list by venue'&gt;Rams Head Live! (Baltimore)&lt;/a&gt;&lt;/b&gt; &lt;br&gt;</v>
      </c>
      <c r="U960" s="86" t="str">
        <f>IF(ISBLANK(G960),"","&amp;#149; "&amp;IF(ISBLANK(C960),"","&lt;S&gt;")&amp;I960&amp;IF(ISBLANK(A960),""," - &lt;a href='recommended.php#"&amp;AJ960&amp;"'&gt;&lt;b&gt;&lt;em&gt;&lt;font color='#9C004D'&gt;RECOMMENDED&lt;/font&gt;&lt;/em&gt;&lt;/b&gt;&lt;/a&gt;")&amp;" - "&amp;M960&amp;IF(ISBLANK(K960),K960," - &lt;b&gt;"&amp;K960&amp;"&lt;/b&gt; ")&amp;IF(B960="Sold Out"," - &lt;font color='#000099'&gt;&lt;b&gt;&lt;I&gt;sold out&lt;/I&gt;&lt;/b&gt;&lt;/font&gt;","")&amp;IF(ISBLANK(C960),"","&lt;/S&gt; &lt;b&gt;"&amp;C960&amp;"&lt;/b&gt;")&amp;"&lt;p&gt;")</f>
        <v>&amp;#149; Saturday, 20 October 2018 - the Wombats and Barns Courtney&lt;p&gt;</v>
      </c>
      <c r="V960" s="95" t="str">
        <f t="shared" si="202"/>
        <v>&amp;#149; the Wombats and Barns Courtney - &lt;b&gt;&lt;a href='ramsheadlive.php' title='list by venue'&gt;Rams Head Live! (Baltimore)&lt;/a&gt;&lt;/b&gt;  - &lt;font color='#005500'&gt;&lt;b&gt;NEW!&lt;/b&gt;&lt;/font&gt;&lt;br&gt;</v>
      </c>
      <c r="Z960" s="172">
        <v>0.83333333333333337</v>
      </c>
      <c r="AE960" s="92" t="str">
        <f t="shared" si="203"/>
        <v>Saturday, 20 October 2018      [&lt;a name='20181020' href='#20181020'&gt;link to this day&lt;/a&gt;]</v>
      </c>
      <c r="AF960" s="96" t="str">
        <f t="shared" si="204"/>
        <v>&lt;a name='20181020'&gt;&lt;b&gt;Saturday, 20 October 2018: the Wombats and Barns Courtney - &lt;a href='ramsheadlive.php' title='list by venue'&gt;Rams Head Live! (Baltimore)&lt;/a&gt;&lt;/b&gt;&lt;/a&gt;&lt;br&gt;</v>
      </c>
      <c r="AG960" s="97">
        <f t="shared" si="205"/>
        <v>2018</v>
      </c>
      <c r="AH960" s="97">
        <f t="shared" si="206"/>
        <v>10</v>
      </c>
      <c r="AI960" s="97">
        <f t="shared" si="207"/>
        <v>20</v>
      </c>
      <c r="AJ960" s="97" t="str">
        <f t="shared" si="208"/>
        <v>20181020</v>
      </c>
    </row>
    <row r="961" spans="2:36" ht="12" customHeight="1" x14ac:dyDescent="0.15">
      <c r="D961" s="110">
        <v>43217</v>
      </c>
      <c r="E961" s="9" t="s">
        <v>795</v>
      </c>
      <c r="F961" s="86" t="str">
        <f t="shared" si="196"/>
        <v>Saturday</v>
      </c>
      <c r="G961" s="91">
        <v>43393</v>
      </c>
      <c r="H961" s="92" t="str">
        <f>VLOOKUP(MONTH(G961),VLOOKUP!$W$1:$X$24,2)</f>
        <v>October</v>
      </c>
      <c r="I961" s="92" t="str">
        <f t="shared" si="197"/>
        <v>Saturday, 20 October 2018</v>
      </c>
      <c r="J961" s="90" t="s">
        <v>654</v>
      </c>
      <c r="K961" s="9" t="s">
        <v>375</v>
      </c>
      <c r="L961" s="86" t="str">
        <f t="shared" si="198"/>
        <v>&lt;a href='strathmore.php' title='list by venue'&gt;Strathmore&lt;/a&gt; (Music Center)</v>
      </c>
      <c r="M961" s="86" t="str">
        <f t="shared" si="199"/>
        <v>BSO: Vivaldi Four Seasons</v>
      </c>
      <c r="N961" s="86" t="str">
        <f>VLOOKUP(J961,VLOOKUP!$A$2:$S$54,19,FALSE)&amp;J961&amp;"&lt;/a&gt;"</f>
        <v>&lt;a href='strathmore.php' title='list by venue'&gt;Strathmore&lt;/a&gt;</v>
      </c>
      <c r="O961" s="9" t="s">
        <v>2859</v>
      </c>
      <c r="S961" s="95" t="str">
        <f t="shared" si="200"/>
        <v>BSO: Vivaldi Four Seasons</v>
      </c>
      <c r="T961" s="86" t="str">
        <f t="shared" si="201"/>
        <v>&amp;#149; BSO: Vivaldi Four Seasons - &lt;b&gt;&lt;a href='strathmore.php' title='list by venue'&gt;Strathmore&lt;/a&gt; (Music Center)&lt;/b&gt; &lt;br&gt;</v>
      </c>
      <c r="U961" s="86" t="str">
        <f>IF(ISBLANK(G961),"","&amp;#149; "&amp;IF(ISBLANK(C961),"","&lt;S&gt;")&amp;I961&amp;IF(ISBLANK(A961),""," - &lt;a href='recommended.php#"&amp;AJ961&amp;"'&gt;&lt;b&gt;&lt;em&gt;&lt;font color='#9C004D'&gt;RECOMMENDED&lt;/font&gt;&lt;/em&gt;&lt;/b&gt;&lt;/a&gt;")&amp;" - "&amp;M961&amp;IF(ISBLANK(K961),K961," - &lt;b&gt;"&amp;K961&amp;"&lt;/b&gt; ")&amp;IF(B961="Sold Out"," - &lt;font color='#000099'&gt;&lt;b&gt;&lt;I&gt;sold out&lt;/I&gt;&lt;/b&gt;&lt;/font&gt;","")&amp;IF(ISBLANK(C961),"","&lt;/S&gt; &lt;b&gt;"&amp;C961&amp;"&lt;/b&gt;")&amp;"&lt;p&gt;")</f>
        <v>&amp;#149; Saturday, 20 October 2018 - BSO: Vivaldi Four Seasons - &lt;b&gt;Music Center&lt;/b&gt; &lt;p&gt;</v>
      </c>
      <c r="V961" s="95" t="str">
        <f t="shared" si="202"/>
        <v>&amp;#149; BSO: Vivaldi Four Seasons - &lt;b&gt;&lt;a href='strathmore.php' title='list by venue'&gt;Strathmore&lt;/a&gt; (Music Center)&lt;/b&gt;  - &lt;font color='#005500'&gt;&lt;b&gt;NEW!&lt;/b&gt;&lt;/font&gt;&lt;br&gt;</v>
      </c>
      <c r="AE961" s="92" t="str">
        <f t="shared" si="203"/>
        <v>Saturday, 20 October 2018      [&lt;a name='20181020' href='#20181020'&gt;link to this day&lt;/a&gt;]</v>
      </c>
      <c r="AF961" s="96" t="str">
        <f t="shared" si="204"/>
        <v>&lt;a name='20181020'&gt;&lt;b&gt;Saturday, 20 October 2018: BSO: Vivaldi Four Seasons - &lt;a href='strathmore.php' title='list by venue'&gt;Strathmore&lt;/a&gt; (Music Center)&lt;/b&gt;&lt;/a&gt;&lt;br&gt;</v>
      </c>
      <c r="AG961" s="97">
        <f t="shared" si="205"/>
        <v>2018</v>
      </c>
      <c r="AH961" s="97">
        <f t="shared" si="206"/>
        <v>10</v>
      </c>
      <c r="AI961" s="97">
        <f t="shared" si="207"/>
        <v>20</v>
      </c>
      <c r="AJ961" s="97" t="str">
        <f t="shared" si="208"/>
        <v>20181020</v>
      </c>
    </row>
    <row r="962" spans="2:36" ht="12" customHeight="1" x14ac:dyDescent="0.15">
      <c r="D962" s="110">
        <v>43276</v>
      </c>
      <c r="E962" s="9" t="s">
        <v>795</v>
      </c>
      <c r="F962" s="86" t="str">
        <f t="shared" ref="F962:F1025" si="210">IF(WEEKDAY(G962)=1,"Sunday",IF(WEEKDAY(G962)=2,"Monday",IF(WEEKDAY(G962)=3,"Tuesday",IF(WEEKDAY(G962)=4,"Wednesday",IF(WEEKDAY(G962)=5,"Thursday",IF(WEEKDAY(G962)=6,"Friday","Saturday"))))))</f>
        <v>Saturday</v>
      </c>
      <c r="G962" s="91">
        <v>43393</v>
      </c>
      <c r="H962" s="92" t="str">
        <f>VLOOKUP(MONTH(G962),VLOOKUP!$W$1:$X$24,2)</f>
        <v>October</v>
      </c>
      <c r="I962" s="92" t="str">
        <f t="shared" ref="I962:I1025" si="211">IF(ISBLANK(G962),"",F962&amp;", "&amp;DAY(G962)&amp;" "&amp;H962&amp;" "&amp;YEAR(G962))</f>
        <v>Saturday, 20 October 2018</v>
      </c>
      <c r="J962" s="90" t="s">
        <v>2218</v>
      </c>
      <c r="L962" s="86" t="str">
        <f t="shared" ref="L962:L1025" si="212">IF(ISBLANK(K962),N962,N962&amp;" ("&amp;K962&amp;")")</f>
        <v>&lt;a href='anthem.php' title='list by venue'&gt;The Anthem&lt;/a&gt; [901 Wharf Street SW, Washington, DC]</v>
      </c>
      <c r="M962" s="86" t="str">
        <f t="shared" ref="M962:M1025" si="213">IF(ISBLANK(P962),O962,IF(ISBLANK(Q962),O962&amp;" and "&amp;P962,IF(ISBLANK(R962),O962&amp;", "&amp;P962&amp;", and "&amp;Q962, O962&amp;", "&amp;P962&amp;", "&amp;Q962&amp;", and "&amp;R962)))</f>
        <v>Joe Russo's Almost Dead with Oteil Burbridge on bass</v>
      </c>
      <c r="N962" s="86" t="str">
        <f>VLOOKUP(J962,VLOOKUP!$A$2:$S$54,19,FALSE)&amp;J962&amp;"&lt;/a&gt; ["&amp;VLOOKUP(J962,VLOOKUP!$A$2:$S$54,3,FALSE)&amp;"]"</f>
        <v>&lt;a href='anthem.php' title='list by venue'&gt;The Anthem&lt;/a&gt; [901 Wharf Street SW, Washington, DC]</v>
      </c>
      <c r="O962" s="9" t="s">
        <v>3319</v>
      </c>
      <c r="S962" s="95" t="str">
        <f t="shared" ref="S962:S1025" si="214">IF(LEFT(O962,2)="A ",RIGHT(O962,LEN(O962)-2),IF(LEFT(O962,3)="An ",RIGHT(O962,LEN(O962)-3),IF(LEFT(O962,4)="The ",RIGHT(O962,LEN(O962)-4),IF(LEFT(O962,3)="&lt;b&gt;",RIGHT(O962,LEN(O962)-3),IF(LEFT(O962,4)="&lt;em&gt;",RIGHT(O962,LEN(O962)-4),O962)))))</f>
        <v>Joe Russo's Almost Dead with Oteil Burbridge on bass</v>
      </c>
      <c r="T962" s="86" t="str">
        <f t="shared" ref="T962:T1025" si="215">IF(ISBLANK(G962),"","&amp;#149; "&amp;IF(ISBLANK(C962),"","&lt;S&gt;")&amp;IF(ISBLANK(A962),"","&lt;a href='recommended.php#"&amp;AJ962&amp;"'&gt;&lt;b&gt;&lt;em&gt;&lt;font color='#9C004D'&gt;RECOMMENDED&lt;/font&gt;&lt;/em&gt;&lt;/b&gt;&lt;/a&gt; - ")&amp;M962&amp;" - &lt;b&gt;"&amp;L962&amp;"&lt;/b&gt; "&amp;IF(B962="Sold Out"," - &lt;font color='#000099'&gt;&lt;b&gt;&lt;I&gt;sold out&lt;/I&gt;&lt;/b&gt;&lt;/font&gt;","")&amp;IF(ISBLANK(C962),"","&lt;/S&gt; &lt;b&gt;"&amp;C962&amp;"&lt;/b&gt;")&amp;"&lt;br&gt;")</f>
        <v>&amp;#149; Joe Russo's Almost Dead with Oteil Burbridge on bass - &lt;b&gt;&lt;a href='anthem.php' title='list by venue'&gt;The Anthem&lt;/a&gt; [901 Wharf Street SW, Washington, DC]&lt;/b&gt; &lt;br&gt;</v>
      </c>
      <c r="U962" s="112" t="str">
        <f>IF(ISBLANK(G962),"","&amp;#149; "&amp;IF(ISBLANK(C962),"","&lt;S&gt;")&amp;I962&amp;IF(ISBLANK(A962),""," - &lt;a href='recommended.php#"&amp;AJ962&amp;"'&gt;&lt;b&gt;&lt;em&gt;&lt;font color='#9C004D'&gt;RECOMMENDED&lt;/font&gt;&lt;/em&gt;&lt;/b&gt;&lt;/a&gt;")&amp;" - "&amp;M962&amp;IF(ISBLANK(K962),K962," - &lt;b&gt;"&amp;K962&amp;"&lt;/b&gt; ")&amp;IF(B962="Sold Out"," - &lt;font color='#000099'&gt;&lt;b&gt;&lt;I&gt;sold out&lt;/I&gt;&lt;/b&gt;&lt;/font&gt;"," - &lt;font color='#728C00'&gt;&lt;em&gt;&lt;a href='http://www.shareasale.com/r.cfm?u=529909&amp;b=234786&amp;m=27601&amp;afftrack=&amp;urllink=www%2Eticketfly%2Ecom%2Fpurchase%2Fevent%2F"&amp;X962&amp;"' target='_blank'&gt;buy tickets&lt;/a&gt;&lt;/em&gt;&lt;/font&gt;")&amp;IF(ISBLANK(C962),"","&lt;/S&gt; &lt;b&gt;"&amp;C962&amp;"&lt;/b&gt;")&amp;"&lt;p&gt;")</f>
        <v>&amp;#149; Saturday, 20 October 2018 - Joe Russo's Almost Dead with Oteil Burbridge on bass - &lt;font color='#728C00'&gt;&lt;em&gt;&lt;a href='http://www.shareasale.com/r.cfm?u=529909&amp;b=234786&amp;m=27601&amp;afftrack=&amp;urllink=www%2Eticketfly%2Ecom%2Fpurchase%2Fevent%2F1695790' target='_blank'&gt;buy tickets&lt;/a&gt;&lt;/em&gt;&lt;/font&gt;&lt;p&gt;</v>
      </c>
      <c r="V962" s="95" t="str">
        <f t="shared" ref="V962:V1025" si="216">IF(ISBLANK(G962),"","&amp;#149; "&amp;IF(ISBLANK(C962),"","&lt;S&gt;")&amp;IF(ISBLANK(A962),"","&lt;a href='recommended.php#"&amp;AJ962&amp;"'&gt;&lt;b&gt;&lt;em&gt;&lt;font color='#9C004D'&gt;RECOMMENDED&lt;/font&gt;&lt;/em&gt;&lt;/b&gt;&lt;/a&gt; - ")&amp;M962&amp;" - &lt;b&gt;"&amp;L962&amp;"&lt;/b&gt; "&amp;IF(B962="Sold Out"," - &lt;font color='#000099'&gt;&lt;b&gt;&lt;I&gt;sold out&lt;/I&gt;&lt;/b&gt;&lt;/font&gt;","")&amp;IF(ISBLANK(C962),"","&lt;/S&gt; &lt;b&gt;"&amp;C962&amp;"&lt;/b&gt;")&amp;" - &lt;font color='#005500'&gt;&lt;b&gt;"&amp;E962&amp;"&lt;/b&gt;&lt;/font&gt;&lt;br&gt;")</f>
        <v>&amp;#149; Joe Russo's Almost Dead with Oteil Burbridge on bass - &lt;b&gt;&lt;a href='anthem.php' title='list by venue'&gt;The Anthem&lt;/a&gt; [901 Wharf Street SW, Washington, DC]&lt;/b&gt;  - &lt;font color='#005500'&gt;&lt;b&gt;NEW!&lt;/b&gt;&lt;/font&gt;&lt;br&gt;</v>
      </c>
      <c r="X962" s="9">
        <v>1695790</v>
      </c>
      <c r="AE962" s="92" t="str">
        <f t="shared" ref="AE962:AE1025" si="217">IF(ISBLANK(G962),"",F962&amp;", "&amp;DAY(G962)&amp;" "&amp;H962&amp;" "&amp;YEAR(G962)&amp;"      [&lt;a name='"&amp;AJ962&amp;"' href='#"&amp;AJ962&amp;"'&gt;link to this day&lt;/a&gt;]")</f>
        <v>Saturday, 20 October 2018      [&lt;a name='20181020' href='#20181020'&gt;link to this day&lt;/a&gt;]</v>
      </c>
      <c r="AF962" s="96" t="str">
        <f t="shared" ref="AF962:AF1025" si="218">"&lt;a name='"&amp;AJ962&amp;"'&gt;&lt;b&gt;"&amp;I962&amp;": "&amp;M962&amp;" - "&amp;L962&amp;"&lt;/b&gt;&lt;/a&gt;&lt;br&gt;"</f>
        <v>&lt;a name='20181020'&gt;&lt;b&gt;Saturday, 20 October 2018: Joe Russo's Almost Dead with Oteil Burbridge on bass - &lt;a href='anthem.php' title='list by venue'&gt;The Anthem&lt;/a&gt; [901 Wharf Street SW, Washington, DC]&lt;/b&gt;&lt;/a&gt;&lt;br&gt;</v>
      </c>
      <c r="AG962" s="97">
        <f t="shared" ref="AG962:AG1025" si="219">YEAR(G962)</f>
        <v>2018</v>
      </c>
      <c r="AH962" s="97">
        <f t="shared" ref="AH962:AH1025" si="220">IF(LEN(MONTH(G962))=1,"0"&amp;MONTH(G962),MONTH(G962))</f>
        <v>10</v>
      </c>
      <c r="AI962" s="97">
        <f t="shared" ref="AI962:AI1025" si="221">IF(LEN(DAY(G962))=1,"0"&amp;DAY(G962),DAY(G962))</f>
        <v>20</v>
      </c>
      <c r="AJ962" s="97" t="str">
        <f t="shared" ref="AJ962:AJ1025" si="222">AG962&amp;AH962&amp;AI962</f>
        <v>20181020</v>
      </c>
    </row>
    <row r="963" spans="2:36" ht="12" customHeight="1" x14ac:dyDescent="0.15">
      <c r="D963" s="110">
        <v>43242</v>
      </c>
      <c r="E963" s="9" t="s">
        <v>795</v>
      </c>
      <c r="F963" s="86" t="str">
        <f t="shared" si="210"/>
        <v>Sunday</v>
      </c>
      <c r="G963" s="91">
        <v>43394</v>
      </c>
      <c r="H963" s="92" t="str">
        <f>VLOOKUP(MONTH(G963),VLOOKUP!$W$1:$X$24,2)</f>
        <v>October</v>
      </c>
      <c r="I963" s="92" t="str">
        <f t="shared" si="211"/>
        <v>Sunday, 21 October 2018</v>
      </c>
      <c r="J963" s="90" t="s">
        <v>258</v>
      </c>
      <c r="L963" s="86" t="str">
        <f t="shared" si="212"/>
        <v>&lt;a href='930.php' title='list by venue'&gt;9:30 Club&lt;/a&gt;</v>
      </c>
      <c r="M963" s="86" t="str">
        <f t="shared" si="213"/>
        <v>Big Thief and the Range of Light Wilderness</v>
      </c>
      <c r="N963" s="86" t="str">
        <f>VLOOKUP(J963,VLOOKUP!$A$2:$S$54,19,FALSE)&amp;J963&amp;"&lt;/a&gt;"</f>
        <v>&lt;a href='930.php' title='list by venue'&gt;9:30 Club&lt;/a&gt;</v>
      </c>
      <c r="O963" s="9" t="s">
        <v>1636</v>
      </c>
      <c r="P963" s="9" t="s">
        <v>3102</v>
      </c>
      <c r="S963" s="95" t="str">
        <f t="shared" si="214"/>
        <v>Big Thief</v>
      </c>
      <c r="T963" s="86" t="str">
        <f t="shared" si="215"/>
        <v>&amp;#149; Big Thief and the Range of Light Wilderness - &lt;b&gt;&lt;a href='930.php' title='list by venue'&gt;9:30 Club&lt;/a&gt;&lt;/b&gt; &lt;br&gt;</v>
      </c>
      <c r="U963" s="112" t="str">
        <f>IF(ISBLANK(G963),"","&amp;#149; "&amp;IF(ISBLANK(C963),"","&lt;S&gt;")&amp;I963&amp;IF(ISBLANK(A963),""," - &lt;a href='recommended.php#"&amp;AJ963&amp;"'&gt;&lt;b&gt;&lt;em&gt;&lt;font color='#9C004D'&gt;RECOMMENDED&lt;/font&gt;&lt;/em&gt;&lt;/b&gt;&lt;/a&gt;")&amp;" - "&amp;M963&amp;IF(ISBLANK(K963),K963," - &lt;b&gt;"&amp;K963&amp;"&lt;/b&gt; ")&amp;IF(B963="Sold Out"," - &lt;font color='#000099'&gt;&lt;b&gt;&lt;I&gt;sold out&lt;/I&gt;&lt;/b&gt;&lt;/font&gt;"," - &lt;font color='#728C00'&gt;&lt;em&gt;&lt;a href='http://www.shareasale.com/r.cfm?u=529909&amp;b=234786&amp;m=27601&amp;afftrack=&amp;urllink=www%2Eticketfly%2Ecom%2Fpurchase%2Fevent%2F"&amp;X963&amp;"' target='_blank'&gt;buy tickets&lt;/a&gt;&lt;/em&gt;&lt;/font&gt;")&amp;IF(ISBLANK(C963),"","&lt;/S&gt; &lt;b&gt;"&amp;C963&amp;"&lt;/b&gt;")&amp;"&lt;p&gt;")</f>
        <v>&amp;#149; Sunday, 21 October 2018 - Big Thief and the Range of Light Wilderness - &lt;font color='#728C00'&gt;&lt;em&gt;&lt;a href='http://www.shareasale.com/r.cfm?u=529909&amp;b=234786&amp;m=27601&amp;afftrack=&amp;urllink=www%2Eticketfly%2Ecom%2Fpurchase%2Fevent%2F1694038' target='_blank'&gt;buy tickets&lt;/a&gt;&lt;/em&gt;&lt;/font&gt;&lt;p&gt;</v>
      </c>
      <c r="V963" s="95" t="str">
        <f t="shared" si="216"/>
        <v>&amp;#149; Big Thief and the Range of Light Wilderness - &lt;b&gt;&lt;a href='930.php' title='list by venue'&gt;9:30 Club&lt;/a&gt;&lt;/b&gt;  - &lt;font color='#005500'&gt;&lt;b&gt;NEW!&lt;/b&gt;&lt;/font&gt;&lt;br&gt;</v>
      </c>
      <c r="W963" s="90" t="s">
        <v>221</v>
      </c>
      <c r="X963" s="90">
        <v>1694038</v>
      </c>
      <c r="AE963" s="92" t="str">
        <f t="shared" si="217"/>
        <v>Sunday, 21 October 2018      [&lt;a name='20181021' href='#20181021'&gt;link to this day&lt;/a&gt;]</v>
      </c>
      <c r="AF963" s="96" t="str">
        <f t="shared" si="218"/>
        <v>&lt;a name='20181021'&gt;&lt;b&gt;Sunday, 21 October 2018: Big Thief and the Range of Light Wilderness - &lt;a href='930.php' title='list by venue'&gt;9:30 Club&lt;/a&gt;&lt;/b&gt;&lt;/a&gt;&lt;br&gt;</v>
      </c>
      <c r="AG963" s="97">
        <f t="shared" si="219"/>
        <v>2018</v>
      </c>
      <c r="AH963" s="97">
        <f t="shared" si="220"/>
        <v>10</v>
      </c>
      <c r="AI963" s="97">
        <f t="shared" si="221"/>
        <v>21</v>
      </c>
      <c r="AJ963" s="97" t="str">
        <f t="shared" si="222"/>
        <v>20181021</v>
      </c>
    </row>
    <row r="964" spans="2:36" ht="12" customHeight="1" x14ac:dyDescent="0.15">
      <c r="D964" s="110">
        <v>43289</v>
      </c>
      <c r="E964" s="9" t="s">
        <v>795</v>
      </c>
      <c r="F964" s="86" t="str">
        <f t="shared" si="210"/>
        <v>Sunday</v>
      </c>
      <c r="G964" s="91">
        <v>43394</v>
      </c>
      <c r="H964" s="92" t="str">
        <f>VLOOKUP(MONTH(G964),VLOOKUP!$W$1:$X$24,2)</f>
        <v>October</v>
      </c>
      <c r="I964" s="92" t="str">
        <f t="shared" si="211"/>
        <v>Sunday, 21 October 2018</v>
      </c>
      <c r="J964" s="107" t="s">
        <v>453</v>
      </c>
      <c r="K964" s="1" t="s">
        <v>3549</v>
      </c>
      <c r="L964" s="86" t="str">
        <f t="shared" si="212"/>
        <v>&lt;a href='bmss.php' title='list by venue'&gt;Baltimore SoundStage&lt;/a&gt; (Revolver Presents: Contanimation Tour)</v>
      </c>
      <c r="M964" s="86" t="str">
        <f t="shared" si="213"/>
        <v>Dying Fetus, Incantation, Gatecreeper, and Genocide Pact</v>
      </c>
      <c r="N964" s="86" t="str">
        <f>VLOOKUP(J964,VLOOKUP!$A$2:$S$54,19,FALSE)&amp;J964&amp;"&lt;/a&gt;"</f>
        <v>&lt;a href='bmss.php' title='list by venue'&gt;Baltimore SoundStage&lt;/a&gt;</v>
      </c>
      <c r="O964" s="173" t="s">
        <v>124</v>
      </c>
      <c r="P964" s="173" t="s">
        <v>1611</v>
      </c>
      <c r="Q964" s="173" t="s">
        <v>1887</v>
      </c>
      <c r="R964" s="173" t="s">
        <v>1697</v>
      </c>
      <c r="S964" s="95" t="str">
        <f t="shared" si="214"/>
        <v>Dying Fetus</v>
      </c>
      <c r="T964" s="86" t="str">
        <f t="shared" si="215"/>
        <v>&amp;#149; Dying Fetus, Incantation, Gatecreeper, and Genocide Pact - &lt;b&gt;&lt;a href='bmss.php' title='list by venue'&gt;Baltimore SoundStage&lt;/a&gt; (Revolver Presents: Contanimation Tour)&lt;/b&gt; &lt;br&gt;</v>
      </c>
      <c r="U964" s="86" t="str">
        <f>IF(ISBLANK(G964),"","&amp;#149; "&amp;IF(ISBLANK(C964),"","&lt;S&gt;")&amp;I964&amp;IF(ISBLANK(A964),""," - &lt;a href='recommended.php#"&amp;AJ964&amp;"'&gt;&lt;b&gt;&lt;em&gt;&lt;font color='#9C004D'&gt;RECOMMENDED&lt;/font&gt;&lt;/em&gt;&lt;/b&gt;&lt;/a&gt;")&amp;" - "&amp;M964&amp;IF(ISBLANK(K964),K964," - &lt;b&gt;"&amp;K964&amp;"&lt;/b&gt; ")&amp;IF(B964="Sold Out"," - &lt;font color='#000099'&gt;&lt;b&gt;&lt;I&gt;sold out&lt;/I&gt;&lt;/b&gt;&lt;/font&gt;","")&amp;IF(ISBLANK(C964),"","&lt;/S&gt; &lt;b&gt;"&amp;C964&amp;"&lt;/b&gt;")&amp;"&lt;p&gt;")</f>
        <v>&amp;#149; Sunday, 21 October 2018 - Dying Fetus, Incantation, Gatecreeper, and Genocide Pact - &lt;b&gt;Revolver Presents: Contanimation Tour&lt;/b&gt; &lt;p&gt;</v>
      </c>
      <c r="V964" s="95" t="str">
        <f t="shared" si="216"/>
        <v>&amp;#149; Dying Fetus, Incantation, Gatecreeper, and Genocide Pact - &lt;b&gt;&lt;a href='bmss.php' title='list by venue'&gt;Baltimore SoundStage&lt;/a&gt; (Revolver Presents: Contanimation Tour)&lt;/b&gt;  - &lt;font color='#005500'&gt;&lt;b&gt;NEW!&lt;/b&gt;&lt;/font&gt;&lt;br&gt;</v>
      </c>
      <c r="W964" s="90" t="s">
        <v>282</v>
      </c>
      <c r="Z964" s="172">
        <v>0.79166666666666663</v>
      </c>
      <c r="AE964" s="92" t="str">
        <f t="shared" si="217"/>
        <v>Sunday, 21 October 2018      [&lt;a name='20181021' href='#20181021'&gt;link to this day&lt;/a&gt;]</v>
      </c>
      <c r="AF964" s="96" t="str">
        <f t="shared" si="218"/>
        <v>&lt;a name='20181021'&gt;&lt;b&gt;Sunday, 21 October 2018: Dying Fetus, Incantation, Gatecreeper, and Genocide Pact - &lt;a href='bmss.php' title='list by venue'&gt;Baltimore SoundStage&lt;/a&gt; (Revolver Presents: Contanimation Tour)&lt;/b&gt;&lt;/a&gt;&lt;br&gt;</v>
      </c>
      <c r="AG964" s="97">
        <f t="shared" si="219"/>
        <v>2018</v>
      </c>
      <c r="AH964" s="97">
        <f t="shared" si="220"/>
        <v>10</v>
      </c>
      <c r="AI964" s="97">
        <f t="shared" si="221"/>
        <v>21</v>
      </c>
      <c r="AJ964" s="97" t="str">
        <f t="shared" si="222"/>
        <v>20181021</v>
      </c>
    </row>
    <row r="965" spans="2:36" ht="12" customHeight="1" x14ac:dyDescent="0.15">
      <c r="D965" s="110">
        <v>43223</v>
      </c>
      <c r="E965" s="9" t="s">
        <v>795</v>
      </c>
      <c r="F965" s="86" t="str">
        <f t="shared" si="210"/>
        <v>Sunday</v>
      </c>
      <c r="G965" s="91">
        <v>43394</v>
      </c>
      <c r="H965" s="92" t="str">
        <f>VLOOKUP(MONTH(G965),VLOOKUP!$W$1:$X$24,2)</f>
        <v>October</v>
      </c>
      <c r="I965" s="92" t="str">
        <f t="shared" si="211"/>
        <v>Sunday, 21 October 2018</v>
      </c>
      <c r="J965" s="90" t="s">
        <v>446</v>
      </c>
      <c r="L965" s="86" t="str">
        <f t="shared" si="212"/>
        <v>&lt;a href='birchmere.php' title='list by venue'&gt;Birchmere&lt;/a&gt;</v>
      </c>
      <c r="M965" s="86" t="str">
        <f t="shared" si="213"/>
        <v>Ottmar Liebert &amp;amp; Luna Legra</v>
      </c>
      <c r="N965" s="86" t="str">
        <f>VLOOKUP(J965,VLOOKUP!$A$2:$S$54,19,FALSE)&amp;J965&amp;"&lt;/a&gt;"</f>
        <v>&lt;a href='birchmere.php' title='list by venue'&gt;Birchmere&lt;/a&gt;</v>
      </c>
      <c r="O965" s="9" t="s">
        <v>2952</v>
      </c>
      <c r="S965" s="95" t="str">
        <f t="shared" si="214"/>
        <v>Ottmar Liebert &amp;amp; Luna Legra</v>
      </c>
      <c r="T965" s="86" t="str">
        <f t="shared" si="215"/>
        <v>&amp;#149; Ottmar Liebert &amp;amp; Luna Legra - &lt;b&gt;&lt;a href='birchmere.php' title='list by venue'&gt;Birchmere&lt;/a&gt;&lt;/b&gt; &lt;br&gt;</v>
      </c>
      <c r="U965" s="86" t="str">
        <f>IF(ISBLANK(G965),"","&amp;#149; "&amp;IF(ISBLANK(C965),"","&lt;S&gt;")&amp;I965&amp;IF(ISBLANK(A965),""," - &lt;a href='recommended.php#"&amp;AJ965&amp;"'&gt;&lt;b&gt;&lt;em&gt;&lt;font color='#9C004D'&gt;RECOMMENDED&lt;/font&gt;&lt;/em&gt;&lt;/b&gt;&lt;/a&gt;")&amp;" - "&amp;M965&amp;IF(ISBLANK(K965),K965," - &lt;b&gt;"&amp;K965&amp;"&lt;/b&gt; ")&amp;IF(B965="Sold Out"," - &lt;font color='#000099'&gt;&lt;b&gt;&lt;I&gt;sold out&lt;/I&gt;&lt;/b&gt;&lt;/font&gt;","")&amp;IF(ISBLANK(C965),"","&lt;/S&gt; &lt;b&gt;"&amp;C965&amp;"&lt;/b&gt;")&amp;"&lt;p&gt;")</f>
        <v>&amp;#149; Sunday, 21 October 2018 - Ottmar Liebert &amp;amp; Luna Legra&lt;p&gt;</v>
      </c>
      <c r="V965" s="95" t="str">
        <f t="shared" si="216"/>
        <v>&amp;#149; Ottmar Liebert &amp;amp; Luna Legra - &lt;b&gt;&lt;a href='birchmere.php' title='list by venue'&gt;Birchmere&lt;/a&gt;&lt;/b&gt;  - &lt;font color='#005500'&gt;&lt;b&gt;NEW!&lt;/b&gt;&lt;/font&gt;&lt;br&gt;</v>
      </c>
      <c r="W965" s="90" t="s">
        <v>488</v>
      </c>
      <c r="AE965" s="92" t="str">
        <f t="shared" si="217"/>
        <v>Sunday, 21 October 2018      [&lt;a name='20181021' href='#20181021'&gt;link to this day&lt;/a&gt;]</v>
      </c>
      <c r="AF965" s="96" t="str">
        <f t="shared" si="218"/>
        <v>&lt;a name='20181021'&gt;&lt;b&gt;Sunday, 21 October 2018: Ottmar Liebert &amp;amp; Luna Legra - &lt;a href='birchmere.php' title='list by venue'&gt;Birchmere&lt;/a&gt;&lt;/b&gt;&lt;/a&gt;&lt;br&gt;</v>
      </c>
      <c r="AG965" s="97">
        <f t="shared" si="219"/>
        <v>2018</v>
      </c>
      <c r="AH965" s="97">
        <f t="shared" si="220"/>
        <v>10</v>
      </c>
      <c r="AI965" s="97">
        <f t="shared" si="221"/>
        <v>21</v>
      </c>
      <c r="AJ965" s="97" t="str">
        <f t="shared" si="222"/>
        <v>20181021</v>
      </c>
    </row>
    <row r="966" spans="2:36" ht="12" customHeight="1" x14ac:dyDescent="0.15">
      <c r="D966" s="110">
        <v>43223</v>
      </c>
      <c r="E966" s="9" t="s">
        <v>795</v>
      </c>
      <c r="F966" s="86" t="str">
        <f t="shared" si="210"/>
        <v>Sunday</v>
      </c>
      <c r="G966" s="91">
        <v>43394</v>
      </c>
      <c r="H966" s="92" t="str">
        <f>VLOOKUP(MONTH(G966),VLOOKUP!$W$1:$X$24,2)</f>
        <v>October</v>
      </c>
      <c r="I966" s="92" t="str">
        <f t="shared" si="211"/>
        <v>Sunday, 21 October 2018</v>
      </c>
      <c r="J966" s="90" t="s">
        <v>674</v>
      </c>
      <c r="K966" s="90" t="s">
        <v>454</v>
      </c>
      <c r="L966" s="86" t="str">
        <f t="shared" si="212"/>
        <v>&lt;a href='bluesalley.php' title='list by venue'&gt;Blues Alley&lt;/a&gt; (Two shows)</v>
      </c>
      <c r="M966" s="86" t="str">
        <f t="shared" si="213"/>
        <v>Dee Dee Bridgewater</v>
      </c>
      <c r="N966" s="86" t="str">
        <f>VLOOKUP(J966,VLOOKUP!$A$2:$S$54,19,FALSE)&amp;J966&amp;"&lt;/a&gt;"</f>
        <v>&lt;a href='bluesalley.php' title='list by venue'&gt;Blues Alley&lt;/a&gt;</v>
      </c>
      <c r="O966" s="160" t="s">
        <v>2934</v>
      </c>
      <c r="S966" s="95" t="str">
        <f t="shared" si="214"/>
        <v>Dee Dee Bridgewater</v>
      </c>
      <c r="T966" s="86" t="str">
        <f t="shared" si="215"/>
        <v>&amp;#149; Dee Dee Bridgewater - &lt;b&gt;&lt;a href='bluesalley.php' title='list by venue'&gt;Blues Alley&lt;/a&gt; (Two shows)&lt;/b&gt; &lt;br&gt;</v>
      </c>
      <c r="U966" s="86" t="str">
        <f>IF(ISBLANK(G966),"","&amp;#149; "&amp;IF(ISBLANK(C966),"","&lt;S&gt;")&amp;I966&amp;IF(ISBLANK(A966),""," - &lt;a href='recommended.php#"&amp;AJ966&amp;"'&gt;&lt;b&gt;&lt;em&gt;&lt;font color='#9C004D'&gt;RECOMMENDED&lt;/font&gt;&lt;/em&gt;&lt;/b&gt;&lt;/a&gt;")&amp;" - "&amp;M966&amp;IF(ISBLANK(K966),K966," - &lt;b&gt;"&amp;K966&amp;"&lt;/b&gt; ")&amp;IF(B966="Sold Out"," - &lt;font color='#000099'&gt;&lt;b&gt;&lt;I&gt;sold out&lt;/I&gt;&lt;/b&gt;&lt;/font&gt;","")&amp;IF(ISBLANK(C966),"","&lt;/S&gt; &lt;b&gt;"&amp;C966&amp;"&lt;/b&gt;")&amp;"&lt;p&gt;")</f>
        <v>&amp;#149; Sunday, 21 October 2018 - Dee Dee Bridgewater - &lt;b&gt;Two shows&lt;/b&gt; &lt;p&gt;</v>
      </c>
      <c r="V966" s="95" t="str">
        <f t="shared" si="216"/>
        <v>&amp;#149; Dee Dee Bridgewater - &lt;b&gt;&lt;a href='bluesalley.php' title='list by venue'&gt;Blues Alley&lt;/a&gt; (Two shows)&lt;/b&gt;  - &lt;font color='#005500'&gt;&lt;b&gt;NEW!&lt;/b&gt;&lt;/font&gt;&lt;br&gt;</v>
      </c>
      <c r="W966" s="90" t="s">
        <v>221</v>
      </c>
      <c r="AE966" s="92" t="str">
        <f t="shared" si="217"/>
        <v>Sunday, 21 October 2018      [&lt;a name='20181021' href='#20181021'&gt;link to this day&lt;/a&gt;]</v>
      </c>
      <c r="AF966" s="96" t="str">
        <f t="shared" si="218"/>
        <v>&lt;a name='20181021'&gt;&lt;b&gt;Sunday, 21 October 2018: Dee Dee Bridgewater - &lt;a href='bluesalley.php' title='list by venue'&gt;Blues Alley&lt;/a&gt; (Two shows)&lt;/b&gt;&lt;/a&gt;&lt;br&gt;</v>
      </c>
      <c r="AG966" s="97">
        <f t="shared" si="219"/>
        <v>2018</v>
      </c>
      <c r="AH966" s="97">
        <f t="shared" si="220"/>
        <v>10</v>
      </c>
      <c r="AI966" s="97">
        <f t="shared" si="221"/>
        <v>21</v>
      </c>
      <c r="AJ966" s="97" t="str">
        <f t="shared" si="222"/>
        <v>20181021</v>
      </c>
    </row>
    <row r="967" spans="2:36" ht="12" customHeight="1" x14ac:dyDescent="0.15">
      <c r="D967" s="110">
        <v>43276</v>
      </c>
      <c r="E967" s="9" t="s">
        <v>795</v>
      </c>
      <c r="F967" s="86" t="str">
        <f t="shared" si="210"/>
        <v>Sunday</v>
      </c>
      <c r="G967" s="91">
        <v>43394</v>
      </c>
      <c r="H967" s="92" t="str">
        <f>VLOOKUP(MONTH(G967),VLOOKUP!$W$1:$X$24,2)</f>
        <v>October</v>
      </c>
      <c r="I967" s="92" t="str">
        <f t="shared" si="211"/>
        <v>Sunday, 21 October 2018</v>
      </c>
      <c r="J967" s="90" t="s">
        <v>450</v>
      </c>
      <c r="L967" s="86" t="str">
        <f t="shared" si="212"/>
        <v>&lt;a href='fillmore.php' title='list by venue'&gt;Fillmore Silver Spring&lt;/a&gt;</v>
      </c>
      <c r="M967" s="86" t="str">
        <f t="shared" si="213"/>
        <v>Lily Allen</v>
      </c>
      <c r="N967" s="86" t="str">
        <f>VLOOKUP(J967,VLOOKUP!$A$2:$S$54,19,FALSE)&amp;J967&amp;"&lt;/a&gt;"</f>
        <v>&lt;a href='fillmore.php' title='list by venue'&gt;Fillmore Silver Spring&lt;/a&gt;</v>
      </c>
      <c r="O967" s="9" t="s">
        <v>3420</v>
      </c>
      <c r="S967" s="95" t="str">
        <f t="shared" si="214"/>
        <v>Lily Allen</v>
      </c>
      <c r="T967" s="86" t="str">
        <f t="shared" si="215"/>
        <v>&amp;#149; Lily Allen - &lt;b&gt;&lt;a href='fillmore.php' title='list by venue'&gt;Fillmore Silver Spring&lt;/a&gt;&lt;/b&gt; &lt;br&gt;</v>
      </c>
      <c r="U967" s="86" t="str">
        <f>IF(ISBLANK(G967),"","&amp;#149; "&amp;IF(ISBLANK(C967),"","&lt;S&gt;")&amp;I967&amp;IF(ISBLANK(A967),""," - &lt;a href='recommended.php#"&amp;AJ967&amp;"'&gt;&lt;b&gt;&lt;em&gt;&lt;font color='#9C004D'&gt;RECOMMENDED&lt;/font&gt;&lt;/em&gt;&lt;/b&gt;&lt;/a&gt;")&amp;" - "&amp;M967&amp;IF(ISBLANK(K967),K967," - &lt;b&gt;"&amp;K967&amp;"&lt;/b&gt; ")&amp;IF(B967="Sold Out"," - &lt;font color='#000099'&gt;&lt;b&gt;&lt;I&gt;sold out&lt;/I&gt;&lt;/b&gt;&lt;/font&gt;","")&amp;IF(ISBLANK(C967),"","&lt;/S&gt; &lt;b&gt;"&amp;C967&amp;"&lt;/b&gt;")&amp;"&lt;p&gt;")</f>
        <v>&amp;#149; Sunday, 21 October 2018 - Lily Allen&lt;p&gt;</v>
      </c>
      <c r="V967" s="95" t="str">
        <f t="shared" si="216"/>
        <v>&amp;#149; Lily Allen - &lt;b&gt;&lt;a href='fillmore.php' title='list by venue'&gt;Fillmore Silver Spring&lt;/a&gt;&lt;/b&gt;  - &lt;font color='#005500'&gt;&lt;b&gt;NEW!&lt;/b&gt;&lt;/font&gt;&lt;br&gt;</v>
      </c>
      <c r="AE967" s="92" t="str">
        <f t="shared" si="217"/>
        <v>Sunday, 21 October 2018      [&lt;a name='20181021' href='#20181021'&gt;link to this day&lt;/a&gt;]</v>
      </c>
      <c r="AF967" s="96" t="str">
        <f t="shared" si="218"/>
        <v>&lt;a name='20181021'&gt;&lt;b&gt;Sunday, 21 October 2018: Lily Allen - &lt;a href='fillmore.php' title='list by venue'&gt;Fillmore Silver Spring&lt;/a&gt;&lt;/b&gt;&lt;/a&gt;&lt;br&gt;</v>
      </c>
      <c r="AG967" s="97">
        <f t="shared" si="219"/>
        <v>2018</v>
      </c>
      <c r="AH967" s="97">
        <f t="shared" si="220"/>
        <v>10</v>
      </c>
      <c r="AI967" s="97">
        <f t="shared" si="221"/>
        <v>21</v>
      </c>
      <c r="AJ967" s="97" t="str">
        <f t="shared" si="222"/>
        <v>20181021</v>
      </c>
    </row>
    <row r="968" spans="2:36" ht="12" customHeight="1" x14ac:dyDescent="0.15">
      <c r="D968" s="110">
        <v>43276</v>
      </c>
      <c r="E968" s="9" t="s">
        <v>795</v>
      </c>
      <c r="F968" s="86" t="str">
        <f t="shared" si="210"/>
        <v>Sunday</v>
      </c>
      <c r="G968" s="91">
        <v>43394</v>
      </c>
      <c r="H968" s="92" t="str">
        <f>VLOOKUP(MONTH(G968),VLOOKUP!$W$1:$X$24,2)</f>
        <v>October</v>
      </c>
      <c r="I968" s="92" t="str">
        <f t="shared" si="211"/>
        <v>Sunday, 21 October 2018</v>
      </c>
      <c r="J968" s="90" t="s">
        <v>217</v>
      </c>
      <c r="L968" s="86" t="str">
        <f t="shared" si="212"/>
        <v>&lt;a href='jamminjava.php' title='list by venue'&gt;Jammin' Java&lt;/a&gt;</v>
      </c>
      <c r="M968" s="86" t="str">
        <f t="shared" si="213"/>
        <v>the Relapse Symphony (reunion show) and Divine By Night</v>
      </c>
      <c r="N968" s="86" t="str">
        <f>VLOOKUP(J968,VLOOKUP!$A$2:$S$54,19,FALSE)&amp;J968&amp;"&lt;/a&gt;"</f>
        <v>&lt;a href='jamminjava.php' title='list by venue'&gt;Jammin' Java&lt;/a&gt;</v>
      </c>
      <c r="O968" s="9" t="s">
        <v>3283</v>
      </c>
      <c r="P968" s="9" t="s">
        <v>3284</v>
      </c>
      <c r="S968" s="95" t="str">
        <f t="shared" si="214"/>
        <v>Relapse Symphony (reunion show)</v>
      </c>
      <c r="T968" s="86" t="str">
        <f t="shared" si="215"/>
        <v>&amp;#149; the Relapse Symphony (reunion show) and Divine By Night - &lt;b&gt;&lt;a href='jamminjava.php' title='list by venue'&gt;Jammin' Java&lt;/a&gt;&lt;/b&gt; &lt;br&gt;</v>
      </c>
      <c r="U968" s="112" t="str">
        <f>IF(ISBLANK(G968),"","&amp;#149; "&amp;IF(ISBLANK(C968),"","&lt;S&gt;")&amp;I968&amp;IF(ISBLANK(A968),""," - &lt;a href='recommended.php#"&amp;AJ968&amp;"'&gt;&lt;b&gt;&lt;em&gt;&lt;font color='#9C004D'&gt;RECOMMENDED&lt;/font&gt;&lt;/em&gt;&lt;/b&gt;&lt;/a&gt;")&amp;" - "&amp;M968&amp;IF(ISBLANK(K968),K968," - &lt;b&gt;"&amp;K968&amp;"&lt;/b&gt; ")&amp;IF(B968="Sold Out"," - &lt;font color='#000099'&gt;&lt;b&gt;&lt;I&gt;sold out&lt;/I&gt;&lt;/b&gt;&lt;/font&gt;"," - &lt;font color='#728C00'&gt;&lt;em&gt;&lt;a href='http://www.shareasale.com/r.cfm?u=529909&amp;b=234786&amp;m=27601&amp;afftrack=&amp;urllink=www%2Eticketfly%2Ecom%2Fpurchase%2Fevent%2F"&amp;X968&amp;"' target='_blank'&gt;buy tickets&lt;/a&gt;&lt;/em&gt;&lt;/font&gt;")&amp;IF(ISBLANK(C968),"","&lt;/S&gt; &lt;b&gt;"&amp;C968&amp;"&lt;/b&gt;")&amp;"&lt;p&gt;")</f>
        <v>&amp;#149; Sunday, 21 October 2018 - the Relapse Symphony (reunion show) and Divine By Night - &lt;font color='#728C00'&gt;&lt;em&gt;&lt;a href='http://www.shareasale.com/r.cfm?u=529909&amp;b=234786&amp;m=27601&amp;afftrack=&amp;urllink=www%2Eticketfly%2Ecom%2Fpurchase%2Fevent%2F1722883' target='_blank'&gt;buy tickets&lt;/a&gt;&lt;/em&gt;&lt;/font&gt;&lt;p&gt;</v>
      </c>
      <c r="V968" s="95" t="str">
        <f t="shared" si="216"/>
        <v>&amp;#149; the Relapse Symphony (reunion show) and Divine By Night - &lt;b&gt;&lt;a href='jamminjava.php' title='list by venue'&gt;Jammin' Java&lt;/a&gt;&lt;/b&gt;  - &lt;font color='#005500'&gt;&lt;b&gt;NEW!&lt;/b&gt;&lt;/font&gt;&lt;br&gt;</v>
      </c>
      <c r="X968" s="9">
        <v>1722883</v>
      </c>
      <c r="AE968" s="92" t="str">
        <f t="shared" si="217"/>
        <v>Sunday, 21 October 2018      [&lt;a name='20181021' href='#20181021'&gt;link to this day&lt;/a&gt;]</v>
      </c>
      <c r="AF968" s="96" t="str">
        <f t="shared" si="218"/>
        <v>&lt;a name='20181021'&gt;&lt;b&gt;Sunday, 21 October 2018: the Relapse Symphony (reunion show) and Divine By Night - &lt;a href='jamminjava.php' title='list by venue'&gt;Jammin' Java&lt;/a&gt;&lt;/b&gt;&lt;/a&gt;&lt;br&gt;</v>
      </c>
      <c r="AG968" s="97">
        <f t="shared" si="219"/>
        <v>2018</v>
      </c>
      <c r="AH968" s="97">
        <f t="shared" si="220"/>
        <v>10</v>
      </c>
      <c r="AI968" s="97">
        <f t="shared" si="221"/>
        <v>21</v>
      </c>
      <c r="AJ968" s="97" t="str">
        <f t="shared" si="222"/>
        <v>20181021</v>
      </c>
    </row>
    <row r="969" spans="2:36" ht="12" customHeight="1" x14ac:dyDescent="0.15">
      <c r="B969" s="9" t="s">
        <v>629</v>
      </c>
      <c r="F969" s="86" t="str">
        <f t="shared" si="210"/>
        <v>Sunday</v>
      </c>
      <c r="G969" s="91">
        <v>43394</v>
      </c>
      <c r="H969" s="92" t="str">
        <f>VLOOKUP(MONTH(G969),VLOOKUP!$W$1:$X$24,2)</f>
        <v>October</v>
      </c>
      <c r="I969" s="92" t="str">
        <f t="shared" si="211"/>
        <v>Sunday, 21 October 2018</v>
      </c>
      <c r="J969" s="90" t="s">
        <v>613</v>
      </c>
      <c r="K969" s="9" t="s">
        <v>3114</v>
      </c>
      <c r="L969" s="86" t="str">
        <f t="shared" si="212"/>
        <v>&lt;a href='lincoln.php' title='list by venue'&gt;Lincoln Theatre&lt;/a&gt; (Version 2.0 20th Anniversary Tour)</v>
      </c>
      <c r="M969" s="86" t="str">
        <f t="shared" si="213"/>
        <v>Garbage</v>
      </c>
      <c r="N969" s="86" t="str">
        <f>VLOOKUP(J969,VLOOKUP!$A$2:$S$54,19,FALSE)&amp;J969&amp;"&lt;/a&gt;"</f>
        <v>&lt;a href='lincoln.php' title='list by venue'&gt;Lincoln Theatre&lt;/a&gt;</v>
      </c>
      <c r="O969" s="9" t="s">
        <v>2135</v>
      </c>
      <c r="S969" s="95" t="str">
        <f t="shared" si="214"/>
        <v>Garbage</v>
      </c>
      <c r="T969" s="86" t="str">
        <f t="shared" si="215"/>
        <v>&amp;#149; Garbage - &lt;b&gt;&lt;a href='lincoln.php' title='list by venue'&gt;Lincoln Theatre&lt;/a&gt; (Version 2.0 20th Anniversary Tour)&lt;/b&gt;  - &lt;font color='#000099'&gt;&lt;b&gt;&lt;I&gt;sold out&lt;/I&gt;&lt;/b&gt;&lt;/font&gt;&lt;br&gt;</v>
      </c>
      <c r="U969" s="112" t="str">
        <f>IF(ISBLANK(G969),"","&amp;#149; "&amp;IF(ISBLANK(C969),"","&lt;S&gt;")&amp;I969&amp;IF(ISBLANK(A969),""," - &lt;a href='recommended.php#"&amp;AJ969&amp;"'&gt;&lt;b&gt;&lt;em&gt;&lt;font color='#9C004D'&gt;RECOMMENDED&lt;/font&gt;&lt;/em&gt;&lt;/b&gt;&lt;/a&gt;")&amp;" - "&amp;M969&amp;IF(ISBLANK(K969),K969," - &lt;b&gt;"&amp;K969&amp;"&lt;/b&gt; ")&amp;IF(B969="Sold Out"," - &lt;font color='#000099'&gt;&lt;b&gt;&lt;I&gt;sold out&lt;/I&gt;&lt;/b&gt;&lt;/font&gt;"," - &lt;font color='#728C00'&gt;&lt;em&gt;&lt;a href='http://www.shareasale.com/r.cfm?u=529909&amp;b=234786&amp;m=27601&amp;afftrack=&amp;urllink=www%2Eticketfly%2Ecom%2Fpurchase%2Fevent%2F"&amp;X969&amp;"' target='_blank'&gt;buy tickets&lt;/a&gt;&lt;/em&gt;&lt;/font&gt;")&amp;IF(ISBLANK(C969),"","&lt;/S&gt; &lt;b&gt;"&amp;C969&amp;"&lt;/b&gt;")&amp;"&lt;p&gt;")</f>
        <v>&amp;#149; Sunday, 21 October 2018 - Garbage - &lt;b&gt;Version 2.0 20th Anniversary Tour&lt;/b&gt;  - &lt;font color='#000099'&gt;&lt;b&gt;&lt;I&gt;sold out&lt;/I&gt;&lt;/b&gt;&lt;/font&gt;&lt;p&gt;</v>
      </c>
      <c r="V969" s="95" t="str">
        <f t="shared" si="216"/>
        <v>&amp;#149; Garbage - &lt;b&gt;&lt;a href='lincoln.php' title='list by venue'&gt;Lincoln Theatre&lt;/a&gt; (Version 2.0 20th Anniversary Tour)&lt;/b&gt;  - &lt;font color='#000099'&gt;&lt;b&gt;&lt;I&gt;sold out&lt;/I&gt;&lt;/b&gt;&lt;/font&gt; - &lt;font color='#005500'&gt;&lt;b&gt;&lt;/b&gt;&lt;/font&gt;&lt;br&gt;</v>
      </c>
      <c r="X969" s="9">
        <v>1687244</v>
      </c>
      <c r="AE969" s="92" t="str">
        <f t="shared" si="217"/>
        <v>Sunday, 21 October 2018      [&lt;a name='20181021' href='#20181021'&gt;link to this day&lt;/a&gt;]</v>
      </c>
      <c r="AF969" s="96" t="str">
        <f t="shared" si="218"/>
        <v>&lt;a name='20181021'&gt;&lt;b&gt;Sunday, 21 October 2018: Garbage - &lt;a href='lincoln.php' title='list by venue'&gt;Lincoln Theatre&lt;/a&gt; (Version 2.0 20th Anniversary Tour)&lt;/b&gt;&lt;/a&gt;&lt;br&gt;</v>
      </c>
      <c r="AG969" s="97">
        <f t="shared" si="219"/>
        <v>2018</v>
      </c>
      <c r="AH969" s="97">
        <f t="shared" si="220"/>
        <v>10</v>
      </c>
      <c r="AI969" s="97">
        <f t="shared" si="221"/>
        <v>21</v>
      </c>
      <c r="AJ969" s="97" t="str">
        <f t="shared" si="222"/>
        <v>20181021</v>
      </c>
    </row>
    <row r="970" spans="2:36" ht="12" customHeight="1" x14ac:dyDescent="0.15">
      <c r="D970" s="110">
        <v>43289</v>
      </c>
      <c r="E970" s="9" t="s">
        <v>795</v>
      </c>
      <c r="F970" s="86" t="str">
        <f t="shared" si="210"/>
        <v>Sunday</v>
      </c>
      <c r="G970" s="91">
        <v>43394</v>
      </c>
      <c r="H970" s="92" t="str">
        <f>VLOOKUP(MONTH(G970),VLOOKUP!$W$1:$X$24,2)</f>
        <v>October</v>
      </c>
      <c r="I970" s="92" t="str">
        <f t="shared" si="211"/>
        <v>Sunday, 21 October 2018</v>
      </c>
      <c r="J970" s="106" t="s">
        <v>415</v>
      </c>
      <c r="L970" s="86" t="str">
        <f t="shared" si="212"/>
        <v>&lt;a href='ramsheadlive.php' title='list by venue'&gt;Rams Head Live! (Baltimore)&lt;/a&gt;</v>
      </c>
      <c r="M970" s="86" t="str">
        <f t="shared" si="213"/>
        <v>the Glitch Mob</v>
      </c>
      <c r="N970" s="86" t="str">
        <f>VLOOKUP(J970,VLOOKUP!$A$2:$S$54,19,FALSE)&amp;J970&amp;"&lt;/a&gt;"</f>
        <v>&lt;a href='ramsheadlive.php' title='list by venue'&gt;Rams Head Live! (Baltimore)&lt;/a&gt;</v>
      </c>
      <c r="O970" s="1" t="s">
        <v>2546</v>
      </c>
      <c r="P970" s="106"/>
      <c r="Q970" s="106"/>
      <c r="R970" s="106"/>
      <c r="S970" s="95" t="str">
        <f t="shared" si="214"/>
        <v>Glitch Mob</v>
      </c>
      <c r="T970" s="86" t="str">
        <f t="shared" si="215"/>
        <v>&amp;#149; the Glitch Mob - &lt;b&gt;&lt;a href='ramsheadlive.php' title='list by venue'&gt;Rams Head Live! (Baltimore)&lt;/a&gt;&lt;/b&gt; &lt;br&gt;</v>
      </c>
      <c r="U970" s="86" t="str">
        <f>IF(ISBLANK(G970),"","&amp;#149; "&amp;IF(ISBLANK(C970),"","&lt;S&gt;")&amp;I970&amp;IF(ISBLANK(A970),""," - &lt;a href='recommended.php#"&amp;AJ970&amp;"'&gt;&lt;b&gt;&lt;em&gt;&lt;font color='#9C004D'&gt;RECOMMENDED&lt;/font&gt;&lt;/em&gt;&lt;/b&gt;&lt;/a&gt;")&amp;" - "&amp;M970&amp;IF(ISBLANK(K970),K970," - &lt;b&gt;"&amp;K970&amp;"&lt;/b&gt; ")&amp;IF(B970="Sold Out"," - &lt;font color='#000099'&gt;&lt;b&gt;&lt;I&gt;sold out&lt;/I&gt;&lt;/b&gt;&lt;/font&gt;","")&amp;IF(ISBLANK(C970),"","&lt;/S&gt; &lt;b&gt;"&amp;C970&amp;"&lt;/b&gt;")&amp;"&lt;p&gt;")</f>
        <v>&amp;#149; Sunday, 21 October 2018 - the Glitch Mob&lt;p&gt;</v>
      </c>
      <c r="V970" s="95" t="str">
        <f t="shared" si="216"/>
        <v>&amp;#149; the Glitch Mob - &lt;b&gt;&lt;a href='ramsheadlive.php' title='list by venue'&gt;Rams Head Live! (Baltimore)&lt;/a&gt;&lt;/b&gt;  - &lt;font color='#005500'&gt;&lt;b&gt;NEW!&lt;/b&gt;&lt;/font&gt;&lt;br&gt;</v>
      </c>
      <c r="Z970" s="172">
        <v>0.83333333333333337</v>
      </c>
      <c r="AE970" s="92" t="str">
        <f t="shared" si="217"/>
        <v>Sunday, 21 October 2018      [&lt;a name='20181021' href='#20181021'&gt;link to this day&lt;/a&gt;]</v>
      </c>
      <c r="AF970" s="96" t="str">
        <f t="shared" si="218"/>
        <v>&lt;a name='20181021'&gt;&lt;b&gt;Sunday, 21 October 2018: the Glitch Mob - &lt;a href='ramsheadlive.php' title='list by venue'&gt;Rams Head Live! (Baltimore)&lt;/a&gt;&lt;/b&gt;&lt;/a&gt;&lt;br&gt;</v>
      </c>
      <c r="AG970" s="97">
        <f t="shared" si="219"/>
        <v>2018</v>
      </c>
      <c r="AH970" s="97">
        <f t="shared" si="220"/>
        <v>10</v>
      </c>
      <c r="AI970" s="97">
        <f t="shared" si="221"/>
        <v>21</v>
      </c>
      <c r="AJ970" s="97" t="str">
        <f t="shared" si="222"/>
        <v>20181021</v>
      </c>
    </row>
    <row r="971" spans="2:36" ht="12" customHeight="1" x14ac:dyDescent="0.15">
      <c r="D971" s="110">
        <v>43217</v>
      </c>
      <c r="E971" s="9" t="s">
        <v>795</v>
      </c>
      <c r="F971" s="86" t="str">
        <f t="shared" si="210"/>
        <v>Sunday</v>
      </c>
      <c r="G971" s="91">
        <v>43394</v>
      </c>
      <c r="H971" s="92" t="str">
        <f>VLOOKUP(MONTH(G971),VLOOKUP!$W$1:$X$24,2)</f>
        <v>October</v>
      </c>
      <c r="I971" s="92" t="str">
        <f t="shared" si="211"/>
        <v>Sunday, 21 October 2018</v>
      </c>
      <c r="J971" s="90" t="s">
        <v>654</v>
      </c>
      <c r="K971" s="9" t="s">
        <v>375</v>
      </c>
      <c r="L971" s="86" t="str">
        <f t="shared" si="212"/>
        <v>&lt;a href='strathmore.php' title='list by venue'&gt;Strathmore&lt;/a&gt; (Music Center)</v>
      </c>
      <c r="M971" s="86" t="str">
        <f t="shared" si="213"/>
        <v>Eve Ensler &amp;amp; Anne Lamott</v>
      </c>
      <c r="N971" s="86" t="str">
        <f>VLOOKUP(J971,VLOOKUP!$A$2:$S$54,19,FALSE)&amp;J971&amp;"&lt;/a&gt;"</f>
        <v>&lt;a href='strathmore.php' title='list by venue'&gt;Strathmore&lt;/a&gt;</v>
      </c>
      <c r="O971" s="9" t="s">
        <v>2861</v>
      </c>
      <c r="S971" s="95" t="str">
        <f t="shared" si="214"/>
        <v>Eve Ensler &amp;amp; Anne Lamott</v>
      </c>
      <c r="T971" s="86" t="str">
        <f t="shared" si="215"/>
        <v>&amp;#149; Eve Ensler &amp;amp; Anne Lamott - &lt;b&gt;&lt;a href='strathmore.php' title='list by venue'&gt;Strathmore&lt;/a&gt; (Music Center)&lt;/b&gt; &lt;br&gt;</v>
      </c>
      <c r="U971" s="86" t="str">
        <f>IF(ISBLANK(G971),"","&amp;#149; "&amp;IF(ISBLANK(C971),"","&lt;S&gt;")&amp;I971&amp;IF(ISBLANK(A971),""," - &lt;a href='recommended.php#"&amp;AJ971&amp;"'&gt;&lt;b&gt;&lt;em&gt;&lt;font color='#9C004D'&gt;RECOMMENDED&lt;/font&gt;&lt;/em&gt;&lt;/b&gt;&lt;/a&gt;")&amp;" - "&amp;M971&amp;IF(ISBLANK(K971),K971," - &lt;b&gt;"&amp;K971&amp;"&lt;/b&gt; ")&amp;IF(B971="Sold Out"," - &lt;font color='#000099'&gt;&lt;b&gt;&lt;I&gt;sold out&lt;/I&gt;&lt;/b&gt;&lt;/font&gt;","")&amp;IF(ISBLANK(C971),"","&lt;/S&gt; &lt;b&gt;"&amp;C971&amp;"&lt;/b&gt;")&amp;"&lt;p&gt;")</f>
        <v>&amp;#149; Sunday, 21 October 2018 - Eve Ensler &amp;amp; Anne Lamott - &lt;b&gt;Music Center&lt;/b&gt; &lt;p&gt;</v>
      </c>
      <c r="V971" s="95" t="str">
        <f t="shared" si="216"/>
        <v>&amp;#149; Eve Ensler &amp;amp; Anne Lamott - &lt;b&gt;&lt;a href='strathmore.php' title='list by venue'&gt;Strathmore&lt;/a&gt; (Music Center)&lt;/b&gt;  - &lt;font color='#005500'&gt;&lt;b&gt;NEW!&lt;/b&gt;&lt;/font&gt;&lt;br&gt;</v>
      </c>
      <c r="AE971" s="92" t="str">
        <f t="shared" si="217"/>
        <v>Sunday, 21 October 2018      [&lt;a name='20181021' href='#20181021'&gt;link to this day&lt;/a&gt;]</v>
      </c>
      <c r="AF971" s="100" t="str">
        <f t="shared" si="218"/>
        <v>&lt;a name='20181021'&gt;&lt;b&gt;Sunday, 21 October 2018: Eve Ensler &amp;amp; Anne Lamott - &lt;a href='strathmore.php' title='list by venue'&gt;Strathmore&lt;/a&gt; (Music Center)&lt;/b&gt;&lt;/a&gt;&lt;br&gt;</v>
      </c>
      <c r="AG971" s="101">
        <f t="shared" si="219"/>
        <v>2018</v>
      </c>
      <c r="AH971" s="101">
        <f t="shared" si="220"/>
        <v>10</v>
      </c>
      <c r="AI971" s="101">
        <f t="shared" si="221"/>
        <v>21</v>
      </c>
      <c r="AJ971" s="101" t="str">
        <f t="shared" si="222"/>
        <v>20181021</v>
      </c>
    </row>
    <row r="972" spans="2:36" ht="12" customHeight="1" x14ac:dyDescent="0.15">
      <c r="D972" s="110">
        <v>43242</v>
      </c>
      <c r="E972" s="9" t="s">
        <v>795</v>
      </c>
      <c r="F972" s="86" t="str">
        <f t="shared" si="210"/>
        <v>Monday</v>
      </c>
      <c r="G972" s="91">
        <v>43395</v>
      </c>
      <c r="H972" s="92" t="str">
        <f>VLOOKUP(MONTH(G972),VLOOKUP!$W$1:$X$24,2)</f>
        <v>October</v>
      </c>
      <c r="I972" s="92" t="str">
        <f t="shared" si="211"/>
        <v>Monday, 22 October 2018</v>
      </c>
      <c r="J972" s="90" t="s">
        <v>258</v>
      </c>
      <c r="L972" s="86" t="str">
        <f t="shared" si="212"/>
        <v>&lt;a href='930.php' title='list by venue'&gt;9:30 Club&lt;/a&gt;</v>
      </c>
      <c r="M972" s="86" t="str">
        <f t="shared" si="213"/>
        <v>Gallant and Jamila Woods</v>
      </c>
      <c r="N972" s="86" t="str">
        <f>VLOOKUP(J972,VLOOKUP!$A$2:$S$54,19,FALSE)&amp;J972&amp;"&lt;/a&gt;"</f>
        <v>&lt;a href='930.php' title='list by venue'&gt;9:30 Club&lt;/a&gt;</v>
      </c>
      <c r="O972" s="9" t="s">
        <v>1996</v>
      </c>
      <c r="P972" s="9" t="s">
        <v>3098</v>
      </c>
      <c r="S972" s="95" t="str">
        <f t="shared" si="214"/>
        <v>Gallant</v>
      </c>
      <c r="T972" s="86" t="str">
        <f t="shared" si="215"/>
        <v>&amp;#149; Gallant and Jamila Woods - &lt;b&gt;&lt;a href='930.php' title='list by venue'&gt;9:30 Club&lt;/a&gt;&lt;/b&gt; &lt;br&gt;</v>
      </c>
      <c r="U972" s="112" t="str">
        <f>IF(ISBLANK(G972),"","&amp;#149; "&amp;IF(ISBLANK(C972),"","&lt;S&gt;")&amp;I972&amp;IF(ISBLANK(A972),""," - &lt;a href='recommended.php#"&amp;AJ972&amp;"'&gt;&lt;b&gt;&lt;em&gt;&lt;font color='#9C004D'&gt;RECOMMENDED&lt;/font&gt;&lt;/em&gt;&lt;/b&gt;&lt;/a&gt;")&amp;" - "&amp;M972&amp;IF(ISBLANK(K972),K972," - &lt;b&gt;"&amp;K972&amp;"&lt;/b&gt; ")&amp;IF(B972="Sold Out"," - &lt;font color='#000099'&gt;&lt;b&gt;&lt;I&gt;sold out&lt;/I&gt;&lt;/b&gt;&lt;/font&gt;"," - &lt;font color='#728C00'&gt;&lt;em&gt;&lt;a href='http://www.shareasale.com/r.cfm?u=529909&amp;b=234786&amp;m=27601&amp;afftrack=&amp;urllink=www%2Eticketfly%2Ecom%2Fpurchase%2Fevent%2F"&amp;X972&amp;"' target='_blank'&gt;buy tickets&lt;/a&gt;&lt;/em&gt;&lt;/font&gt;")&amp;IF(ISBLANK(C972),"","&lt;/S&gt; &lt;b&gt;"&amp;C972&amp;"&lt;/b&gt;")&amp;"&lt;p&gt;")</f>
        <v>&amp;#149; Monday, 22 October 2018 - Gallant and Jamila Woods - &lt;font color='#728C00'&gt;&lt;em&gt;&lt;a href='http://www.shareasale.com/r.cfm?u=529909&amp;b=234786&amp;m=27601&amp;afftrack=&amp;urllink=www%2Eticketfly%2Ecom%2Fpurchase%2Fevent%2F1691233' target='_blank'&gt;buy tickets&lt;/a&gt;&lt;/em&gt;&lt;/font&gt;&lt;p&gt;</v>
      </c>
      <c r="V972" s="95" t="str">
        <f t="shared" si="216"/>
        <v>&amp;#149; Gallant and Jamila Woods - &lt;b&gt;&lt;a href='930.php' title='list by venue'&gt;9:30 Club&lt;/a&gt;&lt;/b&gt;  - &lt;font color='#005500'&gt;&lt;b&gt;NEW!&lt;/b&gt;&lt;/font&gt;&lt;br&gt;</v>
      </c>
      <c r="W972" s="90" t="s">
        <v>221</v>
      </c>
      <c r="X972" s="90">
        <v>1691233</v>
      </c>
      <c r="AE972" s="92" t="str">
        <f t="shared" si="217"/>
        <v>Monday, 22 October 2018      [&lt;a name='20181022' href='#20181022'&gt;link to this day&lt;/a&gt;]</v>
      </c>
      <c r="AF972" s="96" t="str">
        <f t="shared" si="218"/>
        <v>&lt;a name='20181022'&gt;&lt;b&gt;Monday, 22 October 2018: Gallant and Jamila Woods - &lt;a href='930.php' title='list by venue'&gt;9:30 Club&lt;/a&gt;&lt;/b&gt;&lt;/a&gt;&lt;br&gt;</v>
      </c>
      <c r="AG972" s="97">
        <f t="shared" si="219"/>
        <v>2018</v>
      </c>
      <c r="AH972" s="97">
        <f t="shared" si="220"/>
        <v>10</v>
      </c>
      <c r="AI972" s="97">
        <f t="shared" si="221"/>
        <v>22</v>
      </c>
      <c r="AJ972" s="97" t="str">
        <f t="shared" si="222"/>
        <v>20181022</v>
      </c>
    </row>
    <row r="973" spans="2:36" ht="12" customHeight="1" x14ac:dyDescent="0.15">
      <c r="D973" s="110">
        <v>43200</v>
      </c>
      <c r="E973" s="9" t="s">
        <v>795</v>
      </c>
      <c r="F973" s="86" t="str">
        <f t="shared" si="210"/>
        <v>Monday</v>
      </c>
      <c r="G973" s="91">
        <v>43395</v>
      </c>
      <c r="H973" s="92" t="str">
        <f>VLOOKUP(MONTH(G973),VLOOKUP!$W$1:$X$24,2)</f>
        <v>October</v>
      </c>
      <c r="I973" s="92" t="str">
        <f t="shared" si="211"/>
        <v>Monday, 22 October 2018</v>
      </c>
      <c r="J973" s="107" t="s">
        <v>647</v>
      </c>
      <c r="K973" s="106"/>
      <c r="L973" s="86" t="str">
        <f t="shared" si="212"/>
        <v>&lt;a href='metrogallery.php' title='list by venue'&gt;Metro Gallery (Baltimore)&lt;/a&gt;</v>
      </c>
      <c r="M973" s="86" t="str">
        <f t="shared" si="213"/>
        <v>Antigama, Violent Opposition, and Drugs of Faith</v>
      </c>
      <c r="N973" s="86" t="str">
        <f>VLOOKUP(J973,VLOOKUP!$A$2:$S$54,19,FALSE)&amp;J973&amp;"&lt;/a&gt;"</f>
        <v>&lt;a href='metrogallery.php' title='list by venue'&gt;Metro Gallery (Baltimore)&lt;/a&gt;</v>
      </c>
      <c r="O973" s="173" t="s">
        <v>2705</v>
      </c>
      <c r="P973" s="3" t="s">
        <v>2706</v>
      </c>
      <c r="Q973" s="3" t="s">
        <v>1921</v>
      </c>
      <c r="R973" s="107"/>
      <c r="S973" s="95" t="str">
        <f t="shared" si="214"/>
        <v>Antigama</v>
      </c>
      <c r="T973" s="86" t="str">
        <f t="shared" si="215"/>
        <v>&amp;#149; Antigama, Violent Opposition, and Drugs of Faith - &lt;b&gt;&lt;a href='metrogallery.php' title='list by venue'&gt;Metro Gallery (Baltimore)&lt;/a&gt;&lt;/b&gt; &lt;br&gt;</v>
      </c>
      <c r="U973" s="86" t="str">
        <f>IF(ISBLANK(G973),"","&amp;#149; "&amp;IF(ISBLANK(C973),"","&lt;S&gt;")&amp;I973&amp;IF(ISBLANK(A973),""," - &lt;a href='recommended.php#"&amp;AJ973&amp;"'&gt;&lt;b&gt;&lt;em&gt;&lt;font color='#9C004D'&gt;RECOMMENDED&lt;/font&gt;&lt;/em&gt;&lt;/b&gt;&lt;/a&gt;")&amp;" - "&amp;M973&amp;IF(ISBLANK(K973),K973," - &lt;b&gt;"&amp;K973&amp;"&lt;/b&gt; ")&amp;IF(B973="Sold Out"," - &lt;font color='#000099'&gt;&lt;b&gt;&lt;I&gt;sold out&lt;/I&gt;&lt;/b&gt;&lt;/font&gt;","")&amp;IF(ISBLANK(C973),"","&lt;/S&gt; &lt;b&gt;"&amp;C973&amp;"&lt;/b&gt;")&amp;"&lt;p&gt;")</f>
        <v>&amp;#149; Monday, 22 October 2018 - Antigama, Violent Opposition, and Drugs of Faith&lt;p&gt;</v>
      </c>
      <c r="V973" s="95" t="str">
        <f t="shared" si="216"/>
        <v>&amp;#149; Antigama, Violent Opposition, and Drugs of Faith - &lt;b&gt;&lt;a href='metrogallery.php' title='list by venue'&gt;Metro Gallery (Baltimore)&lt;/a&gt;&lt;/b&gt;  - &lt;font color='#005500'&gt;&lt;b&gt;NEW!&lt;/b&gt;&lt;/font&gt;&lt;br&gt;</v>
      </c>
      <c r="AE973" s="92" t="str">
        <f t="shared" si="217"/>
        <v>Monday, 22 October 2018      [&lt;a name='20181022' href='#20181022'&gt;link to this day&lt;/a&gt;]</v>
      </c>
      <c r="AF973" s="96" t="str">
        <f t="shared" si="218"/>
        <v>&lt;a name='20181022'&gt;&lt;b&gt;Monday, 22 October 2018: Antigama, Violent Opposition, and Drugs of Faith - &lt;a href='metrogallery.php' title='list by venue'&gt;Metro Gallery (Baltimore)&lt;/a&gt;&lt;/b&gt;&lt;/a&gt;&lt;br&gt;</v>
      </c>
      <c r="AG973" s="97">
        <f t="shared" si="219"/>
        <v>2018</v>
      </c>
      <c r="AH973" s="97">
        <f t="shared" si="220"/>
        <v>10</v>
      </c>
      <c r="AI973" s="97">
        <f t="shared" si="221"/>
        <v>22</v>
      </c>
      <c r="AJ973" s="97" t="str">
        <f t="shared" si="222"/>
        <v>20181022</v>
      </c>
    </row>
    <row r="974" spans="2:36" ht="12" customHeight="1" x14ac:dyDescent="0.15">
      <c r="D974" s="110">
        <v>43276</v>
      </c>
      <c r="E974" s="9" t="s">
        <v>795</v>
      </c>
      <c r="F974" s="86" t="str">
        <f t="shared" si="210"/>
        <v>Tuesday</v>
      </c>
      <c r="G974" s="91">
        <v>43396</v>
      </c>
      <c r="H974" s="92" t="str">
        <f>VLOOKUP(MONTH(G974),VLOOKUP!$W$1:$X$24,2)</f>
        <v>October</v>
      </c>
      <c r="I974" s="92" t="str">
        <f t="shared" si="211"/>
        <v>Tuesday, 23 October 2018</v>
      </c>
      <c r="J974" s="90" t="s">
        <v>450</v>
      </c>
      <c r="K974" s="9" t="s">
        <v>3418</v>
      </c>
      <c r="L974" s="86" t="str">
        <f t="shared" si="212"/>
        <v>&lt;a href='fillmore.php' title='list by venue'&gt;Fillmore Silver Spring&lt;/a&gt; (the R.O.S.E. Tour)</v>
      </c>
      <c r="M974" s="86" t="str">
        <f t="shared" si="213"/>
        <v>Jessie J</v>
      </c>
      <c r="N974" s="86" t="str">
        <f>VLOOKUP(J974,VLOOKUP!$A$2:$S$54,19,FALSE)&amp;J974&amp;"&lt;/a&gt;"</f>
        <v>&lt;a href='fillmore.php' title='list by venue'&gt;Fillmore Silver Spring&lt;/a&gt;</v>
      </c>
      <c r="O974" s="9" t="s">
        <v>3419</v>
      </c>
      <c r="S974" s="95" t="str">
        <f t="shared" si="214"/>
        <v>Jessie J</v>
      </c>
      <c r="T974" s="86" t="str">
        <f t="shared" si="215"/>
        <v>&amp;#149; Jessie J - &lt;b&gt;&lt;a href='fillmore.php' title='list by venue'&gt;Fillmore Silver Spring&lt;/a&gt; (the R.O.S.E. Tour)&lt;/b&gt; &lt;br&gt;</v>
      </c>
      <c r="U974" s="86" t="str">
        <f>IF(ISBLANK(G974),"","&amp;#149; "&amp;IF(ISBLANK(C974),"","&lt;S&gt;")&amp;I974&amp;IF(ISBLANK(A974),""," - &lt;a href='recommended.php#"&amp;AJ974&amp;"'&gt;&lt;b&gt;&lt;em&gt;&lt;font color='#9C004D'&gt;RECOMMENDED&lt;/font&gt;&lt;/em&gt;&lt;/b&gt;&lt;/a&gt;")&amp;" - "&amp;M974&amp;IF(ISBLANK(K974),K974," - &lt;b&gt;"&amp;K974&amp;"&lt;/b&gt; ")&amp;IF(B974="Sold Out"," - &lt;font color='#000099'&gt;&lt;b&gt;&lt;I&gt;sold out&lt;/I&gt;&lt;/b&gt;&lt;/font&gt;","")&amp;IF(ISBLANK(C974),"","&lt;/S&gt; &lt;b&gt;"&amp;C974&amp;"&lt;/b&gt;")&amp;"&lt;p&gt;")</f>
        <v>&amp;#149; Tuesday, 23 October 2018 - Jessie J - &lt;b&gt;the R.O.S.E. Tour&lt;/b&gt; &lt;p&gt;</v>
      </c>
      <c r="V974" s="95" t="str">
        <f t="shared" si="216"/>
        <v>&amp;#149; Jessie J - &lt;b&gt;&lt;a href='fillmore.php' title='list by venue'&gt;Fillmore Silver Spring&lt;/a&gt; (the R.O.S.E. Tour)&lt;/b&gt;  - &lt;font color='#005500'&gt;&lt;b&gt;NEW!&lt;/b&gt;&lt;/font&gt;&lt;br&gt;</v>
      </c>
      <c r="AE974" s="92" t="str">
        <f t="shared" si="217"/>
        <v>Tuesday, 23 October 2018      [&lt;a name='20181023' href='#20181023'&gt;link to this day&lt;/a&gt;]</v>
      </c>
      <c r="AF974" s="96" t="str">
        <f t="shared" si="218"/>
        <v>&lt;a name='20181023'&gt;&lt;b&gt;Tuesday, 23 October 2018: Jessie J - &lt;a href='fillmore.php' title='list by venue'&gt;Fillmore Silver Spring&lt;/a&gt; (the R.O.S.E. Tour)&lt;/b&gt;&lt;/a&gt;&lt;br&gt;</v>
      </c>
      <c r="AG974" s="97">
        <f t="shared" si="219"/>
        <v>2018</v>
      </c>
      <c r="AH974" s="97">
        <f t="shared" si="220"/>
        <v>10</v>
      </c>
      <c r="AI974" s="97">
        <f t="shared" si="221"/>
        <v>23</v>
      </c>
      <c r="AJ974" s="97" t="str">
        <f t="shared" si="222"/>
        <v>20181023</v>
      </c>
    </row>
    <row r="975" spans="2:36" ht="12" customHeight="1" x14ac:dyDescent="0.15">
      <c r="D975" s="110">
        <v>43242</v>
      </c>
      <c r="E975" s="9" t="s">
        <v>795</v>
      </c>
      <c r="F975" s="86" t="str">
        <f t="shared" si="210"/>
        <v>Tuesday</v>
      </c>
      <c r="G975" s="91">
        <v>43396</v>
      </c>
      <c r="H975" s="92" t="str">
        <f>VLOOKUP(MONTH(G975),VLOOKUP!$W$1:$X$24,2)</f>
        <v>October</v>
      </c>
      <c r="I975" s="92" t="str">
        <f t="shared" si="211"/>
        <v>Tuesday, 23 October 2018</v>
      </c>
      <c r="J975" s="90" t="s">
        <v>613</v>
      </c>
      <c r="L975" s="86" t="str">
        <f t="shared" si="212"/>
        <v>&lt;a href='lincoln.php' title='list by venue'&gt;Lincoln Theatre&lt;/a&gt;</v>
      </c>
      <c r="M975" s="86" t="str">
        <f t="shared" si="213"/>
        <v>RuPaul's Drag Race: Werq the World</v>
      </c>
      <c r="N975" s="86" t="str">
        <f>VLOOKUP(J975,VLOOKUP!$A$2:$S$54,19,FALSE)&amp;J975&amp;"&lt;/a&gt;"</f>
        <v>&lt;a href='lincoln.php' title='list by venue'&gt;Lincoln Theatre&lt;/a&gt;</v>
      </c>
      <c r="O975" s="9" t="s">
        <v>3115</v>
      </c>
      <c r="S975" s="95" t="str">
        <f t="shared" si="214"/>
        <v>RuPaul's Drag Race: Werq the World</v>
      </c>
      <c r="T975" s="86" t="str">
        <f t="shared" si="215"/>
        <v>&amp;#149; RuPaul's Drag Race: Werq the World - &lt;b&gt;&lt;a href='lincoln.php' title='list by venue'&gt;Lincoln Theatre&lt;/a&gt;&lt;/b&gt; &lt;br&gt;</v>
      </c>
      <c r="U975" s="112" t="str">
        <f>IF(ISBLANK(G975),"","&amp;#149; "&amp;IF(ISBLANK(C975),"","&lt;S&gt;")&amp;I975&amp;IF(ISBLANK(A975),""," - &lt;a href='recommended.php#"&amp;AJ975&amp;"'&gt;&lt;b&gt;&lt;em&gt;&lt;font color='#9C004D'&gt;RECOMMENDED&lt;/font&gt;&lt;/em&gt;&lt;/b&gt;&lt;/a&gt;")&amp;" - "&amp;M975&amp;IF(ISBLANK(K975),K975," - &lt;b&gt;"&amp;K975&amp;"&lt;/b&gt; ")&amp;IF(B975="Sold Out"," - &lt;font color='#000099'&gt;&lt;b&gt;&lt;I&gt;sold out&lt;/I&gt;&lt;/b&gt;&lt;/font&gt;"," - &lt;font color='#728C00'&gt;&lt;em&gt;&lt;a href='http://www.shareasale.com/r.cfm?u=529909&amp;b=234786&amp;m=27601&amp;afftrack=&amp;urllink=www%2Eticketfly%2Ecom%2Fpurchase%2Fevent%2F"&amp;X975&amp;"' target='_blank'&gt;buy tickets&lt;/a&gt;&lt;/em&gt;&lt;/font&gt;")&amp;IF(ISBLANK(C975),"","&lt;/S&gt; &lt;b&gt;"&amp;C975&amp;"&lt;/b&gt;")&amp;"&lt;p&gt;")</f>
        <v>&amp;#149; Tuesday, 23 October 2018 - RuPaul's Drag Race: Werq the World - &lt;font color='#728C00'&gt;&lt;em&gt;&lt;a href='http://www.shareasale.com/r.cfm?u=529909&amp;b=234786&amp;m=27601&amp;afftrack=&amp;urllink=www%2Eticketfly%2Ecom%2Fpurchase%2Fevent%2F1677414' target='_blank'&gt;buy tickets&lt;/a&gt;&lt;/em&gt;&lt;/font&gt;&lt;p&gt;</v>
      </c>
      <c r="V975" s="95" t="str">
        <f t="shared" si="216"/>
        <v>&amp;#149; RuPaul's Drag Race: Werq the World - &lt;b&gt;&lt;a href='lincoln.php' title='list by venue'&gt;Lincoln Theatre&lt;/a&gt;&lt;/b&gt;  - &lt;font color='#005500'&gt;&lt;b&gt;NEW!&lt;/b&gt;&lt;/font&gt;&lt;br&gt;</v>
      </c>
      <c r="X975" s="9">
        <v>1677414</v>
      </c>
      <c r="AE975" s="92" t="str">
        <f t="shared" si="217"/>
        <v>Tuesday, 23 October 2018      [&lt;a name='20181023' href='#20181023'&gt;link to this day&lt;/a&gt;]</v>
      </c>
      <c r="AF975" s="96" t="str">
        <f t="shared" si="218"/>
        <v>&lt;a name='20181023'&gt;&lt;b&gt;Tuesday, 23 October 2018: RuPaul's Drag Race: Werq the World - &lt;a href='lincoln.php' title='list by venue'&gt;Lincoln Theatre&lt;/a&gt;&lt;/b&gt;&lt;/a&gt;&lt;br&gt;</v>
      </c>
      <c r="AG975" s="97">
        <f t="shared" si="219"/>
        <v>2018</v>
      </c>
      <c r="AH975" s="97">
        <f t="shared" si="220"/>
        <v>10</v>
      </c>
      <c r="AI975" s="97">
        <f t="shared" si="221"/>
        <v>23</v>
      </c>
      <c r="AJ975" s="97" t="str">
        <f t="shared" si="222"/>
        <v>20181023</v>
      </c>
    </row>
    <row r="976" spans="2:36" ht="12" customHeight="1" x14ac:dyDescent="0.15">
      <c r="D976" s="110">
        <v>43273</v>
      </c>
      <c r="E976" s="9" t="s">
        <v>795</v>
      </c>
      <c r="F976" s="86" t="str">
        <f t="shared" si="210"/>
        <v>Wednesday</v>
      </c>
      <c r="G976" s="91">
        <v>43397</v>
      </c>
      <c r="H976" s="92" t="str">
        <f>VLOOKUP(MONTH(G976),VLOOKUP!$W$1:$X$24,2)</f>
        <v>October</v>
      </c>
      <c r="I976" s="92" t="str">
        <f t="shared" si="211"/>
        <v>Wednesday, 24 October 2018</v>
      </c>
      <c r="J976" s="90" t="s">
        <v>258</v>
      </c>
      <c r="L976" s="86" t="str">
        <f t="shared" si="212"/>
        <v>&lt;a href='930.php' title='list by venue'&gt;9:30 Club&lt;/a&gt;</v>
      </c>
      <c r="M976" s="86" t="str">
        <f t="shared" si="213"/>
        <v>Hippo Campus and the Districts</v>
      </c>
      <c r="N976" s="86" t="str">
        <f>VLOOKUP(J976,VLOOKUP!$A$2:$S$54,19,FALSE)&amp;J976&amp;"&lt;/a&gt;"</f>
        <v>&lt;a href='930.php' title='list by venue'&gt;9:30 Club&lt;/a&gt;</v>
      </c>
      <c r="O976" s="9" t="s">
        <v>1668</v>
      </c>
      <c r="P976" s="9" t="s">
        <v>1839</v>
      </c>
      <c r="S976" s="95" t="str">
        <f t="shared" si="214"/>
        <v>Hippo Campus</v>
      </c>
      <c r="T976" s="86" t="str">
        <f t="shared" si="215"/>
        <v>&amp;#149; Hippo Campus and the Districts - &lt;b&gt;&lt;a href='930.php' title='list by venue'&gt;9:30 Club&lt;/a&gt;&lt;/b&gt; &lt;br&gt;</v>
      </c>
      <c r="U976" s="112" t="str">
        <f>IF(ISBLANK(G976),"","&amp;#149; "&amp;IF(ISBLANK(C976),"","&lt;S&gt;")&amp;I976&amp;IF(ISBLANK(A976),""," - &lt;a href='recommended.php#"&amp;AJ976&amp;"'&gt;&lt;b&gt;&lt;em&gt;&lt;font color='#9C004D'&gt;RECOMMENDED&lt;/font&gt;&lt;/em&gt;&lt;/b&gt;&lt;/a&gt;")&amp;" - "&amp;M976&amp;IF(ISBLANK(K976),K976," - &lt;b&gt;"&amp;K976&amp;"&lt;/b&gt; ")&amp;IF(B976="Sold Out"," - &lt;font color='#000099'&gt;&lt;b&gt;&lt;I&gt;sold out&lt;/I&gt;&lt;/b&gt;&lt;/font&gt;"," - &lt;font color='#728C00'&gt;&lt;em&gt;&lt;a href='http://www.shareasale.com/r.cfm?u=529909&amp;b=234786&amp;m=27601&amp;afftrack=&amp;urllink=www%2Eticketfly%2Ecom%2Fpurchase%2Fevent%2F"&amp;X976&amp;"' target='_blank'&gt;buy tickets&lt;/a&gt;&lt;/em&gt;&lt;/font&gt;")&amp;IF(ISBLANK(C976),"","&lt;/S&gt; &lt;b&gt;"&amp;C976&amp;"&lt;/b&gt;")&amp;"&lt;p&gt;")</f>
        <v>&amp;#149; Wednesday, 24 October 2018 - Hippo Campus and the Districts - &lt;font color='#728C00'&gt;&lt;em&gt;&lt;a href='http://www.shareasale.com/r.cfm?u=529909&amp;b=234786&amp;m=27601&amp;afftrack=&amp;urllink=www%2Eticketfly%2Ecom%2Fpurchase%2Fevent%2F1710259' target='_blank'&gt;buy tickets&lt;/a&gt;&lt;/em&gt;&lt;/font&gt;&lt;p&gt;</v>
      </c>
      <c r="V976" s="95" t="str">
        <f t="shared" si="216"/>
        <v>&amp;#149; Hippo Campus and the Districts - &lt;b&gt;&lt;a href='930.php' title='list by venue'&gt;9:30 Club&lt;/a&gt;&lt;/b&gt;  - &lt;font color='#005500'&gt;&lt;b&gt;NEW!&lt;/b&gt;&lt;/font&gt;&lt;br&gt;</v>
      </c>
      <c r="W976" s="90" t="s">
        <v>221</v>
      </c>
      <c r="X976" s="9">
        <v>1710259</v>
      </c>
      <c r="AE976" s="92" t="str">
        <f t="shared" si="217"/>
        <v>Wednesday, 24 October 2018      [&lt;a name='20181024' href='#20181024'&gt;link to this day&lt;/a&gt;]</v>
      </c>
      <c r="AF976" s="96" t="str">
        <f t="shared" si="218"/>
        <v>&lt;a name='20181024'&gt;&lt;b&gt;Wednesday, 24 October 2018: Hippo Campus and the Districts - &lt;a href='930.php' title='list by venue'&gt;9:30 Club&lt;/a&gt;&lt;/b&gt;&lt;/a&gt;&lt;br&gt;</v>
      </c>
      <c r="AG976" s="97">
        <f t="shared" si="219"/>
        <v>2018</v>
      </c>
      <c r="AH976" s="97">
        <f t="shared" si="220"/>
        <v>10</v>
      </c>
      <c r="AI976" s="97">
        <f t="shared" si="221"/>
        <v>24</v>
      </c>
      <c r="AJ976" s="97" t="str">
        <f t="shared" si="222"/>
        <v>20181024</v>
      </c>
    </row>
    <row r="977" spans="4:36" ht="12" customHeight="1" x14ac:dyDescent="0.15">
      <c r="D977" s="110">
        <v>43223</v>
      </c>
      <c r="E977" s="9" t="s">
        <v>795</v>
      </c>
      <c r="F977" s="86" t="str">
        <f t="shared" si="210"/>
        <v>Wednesday</v>
      </c>
      <c r="G977" s="91">
        <v>43397</v>
      </c>
      <c r="H977" s="92" t="str">
        <f>VLOOKUP(MONTH(G977),VLOOKUP!$W$1:$X$24,2)</f>
        <v>October</v>
      </c>
      <c r="I977" s="92" t="str">
        <f t="shared" si="211"/>
        <v>Wednesday, 24 October 2018</v>
      </c>
      <c r="J977" s="90" t="s">
        <v>674</v>
      </c>
      <c r="K977" s="90" t="s">
        <v>454</v>
      </c>
      <c r="L977" s="86" t="str">
        <f t="shared" si="212"/>
        <v>&lt;a href='bluesalley.php' title='list by venue'&gt;Blues Alley&lt;/a&gt; (Two shows)</v>
      </c>
      <c r="M977" s="86" t="str">
        <f t="shared" si="213"/>
        <v>Jacqui Naylor</v>
      </c>
      <c r="N977" s="86" t="str">
        <f>VLOOKUP(J977,VLOOKUP!$A$2:$S$54,19,FALSE)&amp;J977&amp;"&lt;/a&gt;"</f>
        <v>&lt;a href='bluesalley.php' title='list by venue'&gt;Blues Alley&lt;/a&gt;</v>
      </c>
      <c r="O977" s="160" t="s">
        <v>2935</v>
      </c>
      <c r="S977" s="95" t="str">
        <f t="shared" si="214"/>
        <v>Jacqui Naylor</v>
      </c>
      <c r="T977" s="86" t="str">
        <f t="shared" si="215"/>
        <v>&amp;#149; Jacqui Naylor - &lt;b&gt;&lt;a href='bluesalley.php' title='list by venue'&gt;Blues Alley&lt;/a&gt; (Two shows)&lt;/b&gt; &lt;br&gt;</v>
      </c>
      <c r="U977" s="86" t="str">
        <f>IF(ISBLANK(G977),"","&amp;#149; "&amp;IF(ISBLANK(C977),"","&lt;S&gt;")&amp;I977&amp;IF(ISBLANK(A977),""," - &lt;a href='recommended.php#"&amp;AJ977&amp;"'&gt;&lt;b&gt;&lt;em&gt;&lt;font color='#9C004D'&gt;RECOMMENDED&lt;/font&gt;&lt;/em&gt;&lt;/b&gt;&lt;/a&gt;")&amp;" - "&amp;M977&amp;IF(ISBLANK(K977),K977," - &lt;b&gt;"&amp;K977&amp;"&lt;/b&gt; ")&amp;IF(B977="Sold Out"," - &lt;font color='#000099'&gt;&lt;b&gt;&lt;I&gt;sold out&lt;/I&gt;&lt;/b&gt;&lt;/font&gt;","")&amp;IF(ISBLANK(C977),"","&lt;/S&gt; &lt;b&gt;"&amp;C977&amp;"&lt;/b&gt;")&amp;"&lt;p&gt;")</f>
        <v>&amp;#149; Wednesday, 24 October 2018 - Jacqui Naylor - &lt;b&gt;Two shows&lt;/b&gt; &lt;p&gt;</v>
      </c>
      <c r="V977" s="95" t="str">
        <f t="shared" si="216"/>
        <v>&amp;#149; Jacqui Naylor - &lt;b&gt;&lt;a href='bluesalley.php' title='list by venue'&gt;Blues Alley&lt;/a&gt; (Two shows)&lt;/b&gt;  - &lt;font color='#005500'&gt;&lt;b&gt;NEW!&lt;/b&gt;&lt;/font&gt;&lt;br&gt;</v>
      </c>
      <c r="W977" s="90" t="s">
        <v>221</v>
      </c>
      <c r="AE977" s="92" t="str">
        <f t="shared" si="217"/>
        <v>Wednesday, 24 October 2018      [&lt;a name='20181024' href='#20181024'&gt;link to this day&lt;/a&gt;]</v>
      </c>
      <c r="AF977" s="96" t="str">
        <f t="shared" si="218"/>
        <v>&lt;a name='20181024'&gt;&lt;b&gt;Wednesday, 24 October 2018: Jacqui Naylor - &lt;a href='bluesalley.php' title='list by venue'&gt;Blues Alley&lt;/a&gt; (Two shows)&lt;/b&gt;&lt;/a&gt;&lt;br&gt;</v>
      </c>
      <c r="AG977" s="97">
        <f t="shared" si="219"/>
        <v>2018</v>
      </c>
      <c r="AH977" s="97">
        <f t="shared" si="220"/>
        <v>10</v>
      </c>
      <c r="AI977" s="97">
        <f t="shared" si="221"/>
        <v>24</v>
      </c>
      <c r="AJ977" s="97" t="str">
        <f t="shared" si="222"/>
        <v>20181024</v>
      </c>
    </row>
    <row r="978" spans="4:36" ht="12" customHeight="1" x14ac:dyDescent="0.15">
      <c r="D978" s="110">
        <v>43223</v>
      </c>
      <c r="E978" s="9" t="s">
        <v>795</v>
      </c>
      <c r="F978" s="86" t="str">
        <f t="shared" si="210"/>
        <v>Thursday</v>
      </c>
      <c r="G978" s="91">
        <v>43398</v>
      </c>
      <c r="H978" s="92" t="str">
        <f>VLOOKUP(MONTH(G978),VLOOKUP!$W$1:$X$24,2)</f>
        <v>October</v>
      </c>
      <c r="I978" s="92" t="str">
        <f t="shared" si="211"/>
        <v>Thursday, 25 October 2018</v>
      </c>
      <c r="J978" s="90" t="s">
        <v>674</v>
      </c>
      <c r="K978" s="90" t="s">
        <v>454</v>
      </c>
      <c r="L978" s="86" t="str">
        <f t="shared" si="212"/>
        <v>&lt;a href='bluesalley.php' title='list by venue'&gt;Blues Alley&lt;/a&gt; (Two shows)</v>
      </c>
      <c r="M978" s="86" t="str">
        <f t="shared" si="213"/>
        <v>Najee</v>
      </c>
      <c r="N978" s="86" t="str">
        <f>VLOOKUP(J978,VLOOKUP!$A$2:$S$54,19,FALSE)&amp;J978&amp;"&lt;/a&gt;"</f>
        <v>&lt;a href='bluesalley.php' title='list by venue'&gt;Blues Alley&lt;/a&gt;</v>
      </c>
      <c r="O978" s="160" t="s">
        <v>1535</v>
      </c>
      <c r="S978" s="95" t="str">
        <f t="shared" si="214"/>
        <v>Najee</v>
      </c>
      <c r="T978" s="86" t="str">
        <f t="shared" si="215"/>
        <v>&amp;#149; Najee - &lt;b&gt;&lt;a href='bluesalley.php' title='list by venue'&gt;Blues Alley&lt;/a&gt; (Two shows)&lt;/b&gt; &lt;br&gt;</v>
      </c>
      <c r="U978" s="86" t="str">
        <f>IF(ISBLANK(G978),"","&amp;#149; "&amp;IF(ISBLANK(C978),"","&lt;S&gt;")&amp;I978&amp;IF(ISBLANK(A978),""," - &lt;a href='recommended.php#"&amp;AJ978&amp;"'&gt;&lt;b&gt;&lt;em&gt;&lt;font color='#9C004D'&gt;RECOMMENDED&lt;/font&gt;&lt;/em&gt;&lt;/b&gt;&lt;/a&gt;")&amp;" - "&amp;M978&amp;IF(ISBLANK(K978),K978," - &lt;b&gt;"&amp;K978&amp;"&lt;/b&gt; ")&amp;IF(B978="Sold Out"," - &lt;font color='#000099'&gt;&lt;b&gt;&lt;I&gt;sold out&lt;/I&gt;&lt;/b&gt;&lt;/font&gt;","")&amp;IF(ISBLANK(C978),"","&lt;/S&gt; &lt;b&gt;"&amp;C978&amp;"&lt;/b&gt;")&amp;"&lt;p&gt;")</f>
        <v>&amp;#149; Thursday, 25 October 2018 - Najee - &lt;b&gt;Two shows&lt;/b&gt; &lt;p&gt;</v>
      </c>
      <c r="V978" s="95" t="str">
        <f t="shared" si="216"/>
        <v>&amp;#149; Najee - &lt;b&gt;&lt;a href='bluesalley.php' title='list by venue'&gt;Blues Alley&lt;/a&gt; (Two shows)&lt;/b&gt;  - &lt;font color='#005500'&gt;&lt;b&gt;NEW!&lt;/b&gt;&lt;/font&gt;&lt;br&gt;</v>
      </c>
      <c r="W978" s="90" t="s">
        <v>221</v>
      </c>
      <c r="AE978" s="92" t="str">
        <f t="shared" si="217"/>
        <v>Thursday, 25 October 2018      [&lt;a name='20181025' href='#20181025'&gt;link to this day&lt;/a&gt;]</v>
      </c>
      <c r="AF978" s="96" t="str">
        <f t="shared" si="218"/>
        <v>&lt;a name='20181025'&gt;&lt;b&gt;Thursday, 25 October 2018: Najee - &lt;a href='bluesalley.php' title='list by venue'&gt;Blues Alley&lt;/a&gt; (Two shows)&lt;/b&gt;&lt;/a&gt;&lt;br&gt;</v>
      </c>
      <c r="AG978" s="97">
        <f t="shared" si="219"/>
        <v>2018</v>
      </c>
      <c r="AH978" s="97">
        <f t="shared" si="220"/>
        <v>10</v>
      </c>
      <c r="AI978" s="97">
        <f t="shared" si="221"/>
        <v>25</v>
      </c>
      <c r="AJ978" s="97" t="str">
        <f t="shared" si="222"/>
        <v>20181025</v>
      </c>
    </row>
    <row r="979" spans="4:36" ht="12" customHeight="1" x14ac:dyDescent="0.15">
      <c r="D979" s="110">
        <v>43223</v>
      </c>
      <c r="E979" s="9" t="s">
        <v>795</v>
      </c>
      <c r="F979" s="86" t="str">
        <f t="shared" si="210"/>
        <v>Thursday</v>
      </c>
      <c r="G979" s="91">
        <v>43398</v>
      </c>
      <c r="H979" s="92" t="str">
        <f>VLOOKUP(MONTH(G979),VLOOKUP!$W$1:$X$24,2)</f>
        <v>October</v>
      </c>
      <c r="I979" s="92" t="str">
        <f t="shared" si="211"/>
        <v>Thursday, 25 October 2018</v>
      </c>
      <c r="J979" s="90" t="s">
        <v>484</v>
      </c>
      <c r="L979" s="86" t="str">
        <f t="shared" si="212"/>
        <v>&lt;a href='dc9.php' title='list by venue'&gt;DC9&lt;/a&gt;</v>
      </c>
      <c r="M979" s="86" t="str">
        <f t="shared" si="213"/>
        <v>Hey Ocean!</v>
      </c>
      <c r="N979" s="86" t="str">
        <f>VLOOKUP(J979,VLOOKUP!$A$2:$S$54,19,FALSE)&amp;J979&amp;"&lt;/a&gt;"</f>
        <v>&lt;a href='dc9.php' title='list by venue'&gt;DC9&lt;/a&gt;</v>
      </c>
      <c r="O979" s="4" t="s">
        <v>2961</v>
      </c>
      <c r="P979" s="94"/>
      <c r="Q979" s="94"/>
      <c r="R979" s="94"/>
      <c r="S979" s="95" t="str">
        <f t="shared" si="214"/>
        <v>Hey Ocean!</v>
      </c>
      <c r="T979" s="86" t="str">
        <f t="shared" si="215"/>
        <v>&amp;#149; Hey Ocean! - &lt;b&gt;&lt;a href='dc9.php' title='list by venue'&gt;DC9&lt;/a&gt;&lt;/b&gt; &lt;br&gt;</v>
      </c>
      <c r="U979" s="112" t="str">
        <f>IF(ISBLANK(G979),"","&amp;#149; "&amp;IF(ISBLANK(C979),"","&lt;S&gt;")&amp;I979&amp;IF(ISBLANK(A979),""," - &lt;a href='recommended.php#"&amp;AJ979&amp;"'&gt;&lt;b&gt;&lt;em&gt;&lt;font color='#9C004D'&gt;RECOMMENDED&lt;/font&gt;&lt;/em&gt;&lt;/b&gt;&lt;/a&gt;")&amp;" - "&amp;M979&amp;IF(ISBLANK(K979),K979," - &lt;b&gt;"&amp;K979&amp;"&lt;/b&gt; ")&amp;IF(B979="Sold Out"," - &lt;font color='#000099'&gt;&lt;b&gt;&lt;I&gt;sold out&lt;/I&gt;&lt;/b&gt;&lt;/font&gt;"," - &lt;font color='#728C00'&gt;&lt;em&gt;&lt;a href='http://www.shareasale.com/r.cfm?u=529909&amp;b=234786&amp;m=27601&amp;afftrack=&amp;urllink=www%2Eticketfly%2Ecom%2Fpurchase%2Fevent%2F"&amp;X979&amp;"' target='_blank'&gt;buy tickets&lt;/a&gt;&lt;/em&gt;&lt;/font&gt;")&amp;IF(ISBLANK(C979),"","&lt;/S&gt; &lt;b&gt;"&amp;C979&amp;"&lt;/b&gt;")&amp;"&lt;p&gt;")</f>
        <v>&amp;#149; Thursday, 25 October 2018 - Hey Ocean! - &lt;font color='#728C00'&gt;&lt;em&gt;&lt;a href='http://www.shareasale.com/r.cfm?u=529909&amp;b=234786&amp;m=27601&amp;afftrack=&amp;urllink=www%2Eticketfly%2Ecom%2Fpurchase%2Fevent%2F1675779' target='_blank'&gt;buy tickets&lt;/a&gt;&lt;/em&gt;&lt;/font&gt;&lt;p&gt;</v>
      </c>
      <c r="V979" s="95" t="str">
        <f t="shared" si="216"/>
        <v>&amp;#149; Hey Ocean! - &lt;b&gt;&lt;a href='dc9.php' title='list by venue'&gt;DC9&lt;/a&gt;&lt;/b&gt;  - &lt;font color='#005500'&gt;&lt;b&gt;NEW!&lt;/b&gt;&lt;/font&gt;&lt;br&gt;</v>
      </c>
      <c r="X979" s="9">
        <v>1675779</v>
      </c>
      <c r="AE979" s="92" t="str">
        <f t="shared" si="217"/>
        <v>Thursday, 25 October 2018      [&lt;a name='20181025' href='#20181025'&gt;link to this day&lt;/a&gt;]</v>
      </c>
      <c r="AF979" s="96" t="str">
        <f t="shared" si="218"/>
        <v>&lt;a name='20181025'&gt;&lt;b&gt;Thursday, 25 October 2018: Hey Ocean! - &lt;a href='dc9.php' title='list by venue'&gt;DC9&lt;/a&gt;&lt;/b&gt;&lt;/a&gt;&lt;br&gt;</v>
      </c>
      <c r="AG979" s="97">
        <f t="shared" si="219"/>
        <v>2018</v>
      </c>
      <c r="AH979" s="97">
        <f t="shared" si="220"/>
        <v>10</v>
      </c>
      <c r="AI979" s="97">
        <f t="shared" si="221"/>
        <v>25</v>
      </c>
      <c r="AJ979" s="97" t="str">
        <f t="shared" si="222"/>
        <v>20181025</v>
      </c>
    </row>
    <row r="980" spans="4:36" ht="12" customHeight="1" x14ac:dyDescent="0.15">
      <c r="D980" s="110">
        <v>43146</v>
      </c>
      <c r="E980" s="9" t="s">
        <v>795</v>
      </c>
      <c r="F980" s="86" t="str">
        <f t="shared" si="210"/>
        <v>Thursday</v>
      </c>
      <c r="G980" s="91">
        <v>43398</v>
      </c>
      <c r="H980" s="92" t="str">
        <f>VLOOKUP(MONTH(G980),VLOOKUP!$W$1:$X$24,2)</f>
        <v>October</v>
      </c>
      <c r="I980" s="92" t="str">
        <f t="shared" si="211"/>
        <v>Thursday, 25 October 2018</v>
      </c>
      <c r="J980" s="90" t="s">
        <v>450</v>
      </c>
      <c r="L980" s="86" t="str">
        <f t="shared" si="212"/>
        <v>&lt;a href='fillmore.php' title='list by venue'&gt;Fillmore Silver Spring&lt;/a&gt;</v>
      </c>
      <c r="M980" s="86" t="str">
        <f t="shared" si="213"/>
        <v>Descendents, Teenage Bottlerock, and Ruth Ruth</v>
      </c>
      <c r="N980" s="86" t="str">
        <f>VLOOKUP(J980,VLOOKUP!$A$2:$S$54,19,FALSE)&amp;J980&amp;"&lt;/a&gt;"</f>
        <v>&lt;a href='fillmore.php' title='list by venue'&gt;Fillmore Silver Spring&lt;/a&gt;</v>
      </c>
      <c r="O980" s="9" t="s">
        <v>2029</v>
      </c>
      <c r="P980" s="9" t="s">
        <v>2742</v>
      </c>
      <c r="Q980" s="9" t="s">
        <v>2743</v>
      </c>
      <c r="S980" s="95" t="str">
        <f t="shared" si="214"/>
        <v>Descendents</v>
      </c>
      <c r="T980" s="86" t="str">
        <f t="shared" si="215"/>
        <v>&amp;#149; Descendents, Teenage Bottlerock, and Ruth Ruth - &lt;b&gt;&lt;a href='fillmore.php' title='list by venue'&gt;Fillmore Silver Spring&lt;/a&gt;&lt;/b&gt; &lt;br&gt;</v>
      </c>
      <c r="U980" s="86" t="str">
        <f>IF(ISBLANK(G980),"","&amp;#149; "&amp;IF(ISBLANK(C980),"","&lt;S&gt;")&amp;I980&amp;IF(ISBLANK(A980),""," - &lt;a href='recommended.php#"&amp;AJ980&amp;"'&gt;&lt;b&gt;&lt;em&gt;&lt;font color='#9C004D'&gt;RECOMMENDED&lt;/font&gt;&lt;/em&gt;&lt;/b&gt;&lt;/a&gt;")&amp;" - "&amp;M980&amp;IF(ISBLANK(K980),K980," - &lt;b&gt;"&amp;K980&amp;"&lt;/b&gt; ")&amp;IF(B980="Sold Out"," - &lt;font color='#000099'&gt;&lt;b&gt;&lt;I&gt;sold out&lt;/I&gt;&lt;/b&gt;&lt;/font&gt;","")&amp;IF(ISBLANK(C980),"","&lt;/S&gt; &lt;b&gt;"&amp;C980&amp;"&lt;/b&gt;")&amp;"&lt;p&gt;")</f>
        <v>&amp;#149; Thursday, 25 October 2018 - Descendents, Teenage Bottlerock, and Ruth Ruth&lt;p&gt;</v>
      </c>
      <c r="V980" s="95" t="str">
        <f t="shared" si="216"/>
        <v>&amp;#149; Descendents, Teenage Bottlerock, and Ruth Ruth - &lt;b&gt;&lt;a href='fillmore.php' title='list by venue'&gt;Fillmore Silver Spring&lt;/a&gt;&lt;/b&gt;  - &lt;font color='#005500'&gt;&lt;b&gt;NEW!&lt;/b&gt;&lt;/font&gt;&lt;br&gt;</v>
      </c>
      <c r="AE980" s="92" t="str">
        <f t="shared" si="217"/>
        <v>Thursday, 25 October 2018      [&lt;a name='20181025' href='#20181025'&gt;link to this day&lt;/a&gt;]</v>
      </c>
      <c r="AF980" s="96" t="str">
        <f t="shared" si="218"/>
        <v>&lt;a name='20181025'&gt;&lt;b&gt;Thursday, 25 October 2018: Descendents, Teenage Bottlerock, and Ruth Ruth - &lt;a href='fillmore.php' title='list by venue'&gt;Fillmore Silver Spring&lt;/a&gt;&lt;/b&gt;&lt;/a&gt;&lt;br&gt;</v>
      </c>
      <c r="AG980" s="97">
        <f t="shared" si="219"/>
        <v>2018</v>
      </c>
      <c r="AH980" s="97">
        <f t="shared" si="220"/>
        <v>10</v>
      </c>
      <c r="AI980" s="97">
        <f t="shared" si="221"/>
        <v>25</v>
      </c>
      <c r="AJ980" s="97" t="str">
        <f t="shared" si="222"/>
        <v>20181025</v>
      </c>
    </row>
    <row r="981" spans="4:36" ht="12" customHeight="1" x14ac:dyDescent="0.15">
      <c r="D981" s="110">
        <v>43242</v>
      </c>
      <c r="E981" s="9" t="s">
        <v>795</v>
      </c>
      <c r="F981" s="86" t="str">
        <f t="shared" si="210"/>
        <v>Thursday</v>
      </c>
      <c r="G981" s="91">
        <v>43398</v>
      </c>
      <c r="H981" s="92" t="str">
        <f>VLOOKUP(MONTH(G981),VLOOKUP!$W$1:$X$24,2)</f>
        <v>October</v>
      </c>
      <c r="I981" s="92" t="str">
        <f t="shared" si="211"/>
        <v>Thursday, 25 October 2018</v>
      </c>
      <c r="J981" s="106" t="s">
        <v>415</v>
      </c>
      <c r="L981" s="86" t="str">
        <f t="shared" si="212"/>
        <v>&lt;a href='ramsheadlive.php' title='list by venue'&gt;Rams Head Live! (Baltimore)&lt;/a&gt;</v>
      </c>
      <c r="M981" s="86" t="str">
        <f t="shared" si="213"/>
        <v>the Music of Cream: 50th Anniversary</v>
      </c>
      <c r="N981" s="86" t="str">
        <f>VLOOKUP(J981,VLOOKUP!$A$2:$S$54,19,FALSE)&amp;J981&amp;"&lt;/a&gt;"</f>
        <v>&lt;a href='ramsheadlive.php' title='list by venue'&gt;Rams Head Live! (Baltimore)&lt;/a&gt;</v>
      </c>
      <c r="O981" s="17" t="s">
        <v>3075</v>
      </c>
      <c r="P981" s="106"/>
      <c r="Q981" s="106"/>
      <c r="R981" s="106"/>
      <c r="S981" s="95" t="str">
        <f t="shared" si="214"/>
        <v>Music of Cream: 50th Anniversary</v>
      </c>
      <c r="T981" s="86" t="str">
        <f t="shared" si="215"/>
        <v>&amp;#149; the Music of Cream: 50th Anniversary - &lt;b&gt;&lt;a href='ramsheadlive.php' title='list by venue'&gt;Rams Head Live! (Baltimore)&lt;/a&gt;&lt;/b&gt; &lt;br&gt;</v>
      </c>
      <c r="U981" s="86" t="str">
        <f>IF(ISBLANK(G981),"","&amp;#149; "&amp;IF(ISBLANK(C981),"","&lt;S&gt;")&amp;I981&amp;IF(ISBLANK(A981),""," - &lt;a href='recommended.php#"&amp;AJ981&amp;"'&gt;&lt;b&gt;&lt;em&gt;&lt;font color='#9C004D'&gt;RECOMMENDED&lt;/font&gt;&lt;/em&gt;&lt;/b&gt;&lt;/a&gt;")&amp;" - "&amp;M981&amp;IF(ISBLANK(K981),K981," - &lt;b&gt;"&amp;K981&amp;"&lt;/b&gt; ")&amp;IF(B981="Sold Out"," - &lt;font color='#000099'&gt;&lt;b&gt;&lt;I&gt;sold out&lt;/I&gt;&lt;/b&gt;&lt;/font&gt;","")&amp;IF(ISBLANK(C981),"","&lt;/S&gt; &lt;b&gt;"&amp;C981&amp;"&lt;/b&gt;")&amp;"&lt;p&gt;")</f>
        <v>&amp;#149; Thursday, 25 October 2018 - the Music of Cream: 50th Anniversary&lt;p&gt;</v>
      </c>
      <c r="V981" s="95" t="str">
        <f t="shared" si="216"/>
        <v>&amp;#149; the Music of Cream: 50th Anniversary - &lt;b&gt;&lt;a href='ramsheadlive.php' title='list by venue'&gt;Rams Head Live! (Baltimore)&lt;/a&gt;&lt;/b&gt;  - &lt;font color='#005500'&gt;&lt;b&gt;NEW!&lt;/b&gt;&lt;/font&gt;&lt;br&gt;</v>
      </c>
      <c r="Z981" s="172">
        <v>0.83333333333333337</v>
      </c>
      <c r="AE981" s="92" t="str">
        <f t="shared" si="217"/>
        <v>Thursday, 25 October 2018      [&lt;a name='20181025' href='#20181025'&gt;link to this day&lt;/a&gt;]</v>
      </c>
      <c r="AF981" s="96" t="str">
        <f t="shared" si="218"/>
        <v>&lt;a name='20181025'&gt;&lt;b&gt;Thursday, 25 October 2018: the Music of Cream: 50th Anniversary - &lt;a href='ramsheadlive.php' title='list by venue'&gt;Rams Head Live! (Baltimore)&lt;/a&gt;&lt;/b&gt;&lt;/a&gt;&lt;br&gt;</v>
      </c>
      <c r="AG981" s="97">
        <f t="shared" si="219"/>
        <v>2018</v>
      </c>
      <c r="AH981" s="97">
        <f t="shared" si="220"/>
        <v>10</v>
      </c>
      <c r="AI981" s="97">
        <f t="shared" si="221"/>
        <v>25</v>
      </c>
      <c r="AJ981" s="97" t="str">
        <f t="shared" si="222"/>
        <v>20181025</v>
      </c>
    </row>
    <row r="982" spans="4:36" ht="12" customHeight="1" x14ac:dyDescent="0.15">
      <c r="D982" s="110">
        <v>43207</v>
      </c>
      <c r="E982" s="9" t="s">
        <v>795</v>
      </c>
      <c r="F982" s="86" t="str">
        <f t="shared" si="210"/>
        <v>Thursday</v>
      </c>
      <c r="G982" s="91">
        <v>43398</v>
      </c>
      <c r="H982" s="92" t="str">
        <f>VLOOKUP(MONTH(G982),VLOOKUP!$W$1:$X$24,2)</f>
        <v>October</v>
      </c>
      <c r="I982" s="92" t="str">
        <f t="shared" si="211"/>
        <v>Thursday, 25 October 2018</v>
      </c>
      <c r="J982" s="90" t="s">
        <v>2218</v>
      </c>
      <c r="L982" s="86" t="str">
        <f t="shared" si="212"/>
        <v>&lt;a href='anthem.php' title='list by venue'&gt;The Anthem&lt;/a&gt; [901 Wharf Street SW, Washington, DC]</v>
      </c>
      <c r="M982" s="86" t="str">
        <f t="shared" si="213"/>
        <v>Nick Cave &amp;amp; the Bad Seeds and Cigarettes After Sex</v>
      </c>
      <c r="N982" s="86" t="str">
        <f>VLOOKUP(J982,VLOOKUP!$A$2:$S$54,19,FALSE)&amp;J982&amp;"&lt;/a&gt; ["&amp;VLOOKUP(J982,VLOOKUP!$A$2:$S$54,3,FALSE)&amp;"]"</f>
        <v>&lt;a href='anthem.php' title='list by venue'&gt;The Anthem&lt;/a&gt; [901 Wharf Street SW, Washington, DC]</v>
      </c>
      <c r="O982" s="16" t="s">
        <v>2723</v>
      </c>
      <c r="P982" s="9" t="s">
        <v>1892</v>
      </c>
      <c r="S982" s="95" t="str">
        <f t="shared" si="214"/>
        <v>Nick Cave &amp;amp; the Bad Seeds</v>
      </c>
      <c r="T982" s="86" t="str">
        <f t="shared" si="215"/>
        <v>&amp;#149; Nick Cave &amp;amp; the Bad Seeds and Cigarettes After Sex - &lt;b&gt;&lt;a href='anthem.php' title='list by venue'&gt;The Anthem&lt;/a&gt; [901 Wharf Street SW, Washington, DC]&lt;/b&gt; &lt;br&gt;</v>
      </c>
      <c r="U982" s="112" t="str">
        <f>IF(ISBLANK(G982),"","&amp;#149; "&amp;IF(ISBLANK(C982),"","&lt;S&gt;")&amp;I982&amp;IF(ISBLANK(A982),""," - &lt;a href='recommended.php#"&amp;AJ982&amp;"'&gt;&lt;b&gt;&lt;em&gt;&lt;font color='#9C004D'&gt;RECOMMENDED&lt;/font&gt;&lt;/em&gt;&lt;/b&gt;&lt;/a&gt;")&amp;" - "&amp;M982&amp;IF(ISBLANK(K982),K982," - &lt;b&gt;"&amp;K982&amp;"&lt;/b&gt; ")&amp;IF(B982="Sold Out"," - &lt;font color='#000099'&gt;&lt;b&gt;&lt;I&gt;sold out&lt;/I&gt;&lt;/b&gt;&lt;/font&gt;"," - &lt;font color='#728C00'&gt;&lt;em&gt;&lt;a href='http://www.shareasale.com/r.cfm?u=529909&amp;b=234786&amp;m=27601&amp;afftrack=&amp;urllink=www%2Eticketfly%2Ecom%2Fpurchase%2Fevent%2F"&amp;X982&amp;"' target='_blank'&gt;buy tickets&lt;/a&gt;&lt;/em&gt;&lt;/font&gt;")&amp;IF(ISBLANK(C982),"","&lt;/S&gt; &lt;b&gt;"&amp;C982&amp;"&lt;/b&gt;")&amp;"&lt;p&gt;")</f>
        <v>&amp;#149; Thursday, 25 October 2018 - Nick Cave &amp;amp; the Bad Seeds and Cigarettes After Sex - &lt;font color='#728C00'&gt;&lt;em&gt;&lt;a href='http://www.shareasale.com/r.cfm?u=529909&amp;b=234786&amp;m=27601&amp;afftrack=&amp;urllink=www%2Eticketfly%2Ecom%2Fpurchase%2Fevent%2F1676733' target='_blank'&gt;buy tickets&lt;/a&gt;&lt;/em&gt;&lt;/font&gt;&lt;p&gt;</v>
      </c>
      <c r="V982" s="95" t="str">
        <f t="shared" si="216"/>
        <v>&amp;#149; Nick Cave &amp;amp; the Bad Seeds and Cigarettes After Sex - &lt;b&gt;&lt;a href='anthem.php' title='list by venue'&gt;The Anthem&lt;/a&gt; [901 Wharf Street SW, Washington, DC]&lt;/b&gt;  - &lt;font color='#005500'&gt;&lt;b&gt;NEW!&lt;/b&gt;&lt;/font&gt;&lt;br&gt;</v>
      </c>
      <c r="X982" s="9">
        <v>1676733</v>
      </c>
      <c r="AE982" s="92" t="str">
        <f t="shared" si="217"/>
        <v>Thursday, 25 October 2018      [&lt;a name='20181025' href='#20181025'&gt;link to this day&lt;/a&gt;]</v>
      </c>
      <c r="AF982" s="96" t="str">
        <f t="shared" si="218"/>
        <v>&lt;a name='20181025'&gt;&lt;b&gt;Thursday, 25 October 2018: Nick Cave &amp;amp; the Bad Seeds and Cigarettes After Sex - &lt;a href='anthem.php' title='list by venue'&gt;The Anthem&lt;/a&gt; [901 Wharf Street SW, Washington, DC]&lt;/b&gt;&lt;/a&gt;&lt;br&gt;</v>
      </c>
      <c r="AG982" s="97">
        <f t="shared" si="219"/>
        <v>2018</v>
      </c>
      <c r="AH982" s="97">
        <f t="shared" si="220"/>
        <v>10</v>
      </c>
      <c r="AI982" s="97">
        <f t="shared" si="221"/>
        <v>25</v>
      </c>
      <c r="AJ982" s="97" t="str">
        <f t="shared" si="222"/>
        <v>20181025</v>
      </c>
    </row>
    <row r="983" spans="4:36" ht="12" customHeight="1" x14ac:dyDescent="0.15">
      <c r="D983" s="110">
        <v>43289</v>
      </c>
      <c r="E983" s="9" t="s">
        <v>795</v>
      </c>
      <c r="F983" s="86" t="str">
        <f t="shared" si="210"/>
        <v>Friday</v>
      </c>
      <c r="G983" s="91">
        <v>43399</v>
      </c>
      <c r="H983" s="92" t="str">
        <f>VLOOKUP(MONTH(G983),VLOOKUP!$W$1:$X$24,2)</f>
        <v>October</v>
      </c>
      <c r="I983" s="92" t="str">
        <f t="shared" si="211"/>
        <v>Friday, 26 October 2018</v>
      </c>
      <c r="J983" s="107" t="s">
        <v>453</v>
      </c>
      <c r="K983" s="106"/>
      <c r="L983" s="86" t="str">
        <f t="shared" si="212"/>
        <v>&lt;a href='bmss.php' title='list by venue'&gt;Baltimore SoundStage&lt;/a&gt;</v>
      </c>
      <c r="M983" s="86" t="str">
        <f t="shared" si="213"/>
        <v>Monster Magnet, Electric Citizen, Dark Sky Funeral, and Mountainwolf</v>
      </c>
      <c r="N983" s="86" t="str">
        <f>VLOOKUP(J983,VLOOKUP!$A$2:$S$54,19,FALSE)&amp;J983&amp;"&lt;/a&gt;"</f>
        <v>&lt;a href='bmss.php' title='list by venue'&gt;Baltimore SoundStage&lt;/a&gt;</v>
      </c>
      <c r="O983" s="3" t="s">
        <v>3550</v>
      </c>
      <c r="P983" s="3" t="s">
        <v>3551</v>
      </c>
      <c r="Q983" s="3" t="s">
        <v>3552</v>
      </c>
      <c r="R983" s="3" t="s">
        <v>1989</v>
      </c>
      <c r="S983" s="95" t="str">
        <f t="shared" si="214"/>
        <v>Monster Magnet</v>
      </c>
      <c r="T983" s="86" t="str">
        <f t="shared" si="215"/>
        <v>&amp;#149; Monster Magnet, Electric Citizen, Dark Sky Funeral, and Mountainwolf - &lt;b&gt;&lt;a href='bmss.php' title='list by venue'&gt;Baltimore SoundStage&lt;/a&gt;&lt;/b&gt; &lt;br&gt;</v>
      </c>
      <c r="U983" s="86" t="str">
        <f>IF(ISBLANK(G983),"","&amp;#149; "&amp;IF(ISBLANK(C983),"","&lt;S&gt;")&amp;I983&amp;IF(ISBLANK(A983),""," - &lt;a href='recommended.php#"&amp;AJ983&amp;"'&gt;&lt;b&gt;&lt;em&gt;&lt;font color='#9C004D'&gt;RECOMMENDED&lt;/font&gt;&lt;/em&gt;&lt;/b&gt;&lt;/a&gt;")&amp;" - "&amp;M983&amp;IF(ISBLANK(K983),K983," - &lt;b&gt;"&amp;K983&amp;"&lt;/b&gt; ")&amp;IF(B983="Sold Out"," - &lt;font color='#000099'&gt;&lt;b&gt;&lt;I&gt;sold out&lt;/I&gt;&lt;/b&gt;&lt;/font&gt;","")&amp;IF(ISBLANK(C983),"","&lt;/S&gt; &lt;b&gt;"&amp;C983&amp;"&lt;/b&gt;")&amp;"&lt;p&gt;")</f>
        <v>&amp;#149; Friday, 26 October 2018 - Monster Magnet, Electric Citizen, Dark Sky Funeral, and Mountainwolf&lt;p&gt;</v>
      </c>
      <c r="V983" s="95" t="str">
        <f t="shared" si="216"/>
        <v>&amp;#149; Monster Magnet, Electric Citizen, Dark Sky Funeral, and Mountainwolf - &lt;b&gt;&lt;a href='bmss.php' title='list by venue'&gt;Baltimore SoundStage&lt;/a&gt;&lt;/b&gt;  - &lt;font color='#005500'&gt;&lt;b&gt;NEW!&lt;/b&gt;&lt;/font&gt;&lt;br&gt;</v>
      </c>
      <c r="W983" s="90" t="s">
        <v>282</v>
      </c>
      <c r="AE983" s="92" t="str">
        <f t="shared" si="217"/>
        <v>Friday, 26 October 2018      [&lt;a name='20181026' href='#20181026'&gt;link to this day&lt;/a&gt;]</v>
      </c>
      <c r="AF983" s="96" t="str">
        <f t="shared" si="218"/>
        <v>&lt;a name='20181026'&gt;&lt;b&gt;Friday, 26 October 2018: Monster Magnet, Electric Citizen, Dark Sky Funeral, and Mountainwolf - &lt;a href='bmss.php' title='list by venue'&gt;Baltimore SoundStage&lt;/a&gt;&lt;/b&gt;&lt;/a&gt;&lt;br&gt;</v>
      </c>
      <c r="AG983" s="97">
        <f t="shared" si="219"/>
        <v>2018</v>
      </c>
      <c r="AH983" s="97">
        <f t="shared" si="220"/>
        <v>10</v>
      </c>
      <c r="AI983" s="97">
        <f t="shared" si="221"/>
        <v>26</v>
      </c>
      <c r="AJ983" s="97" t="str">
        <f t="shared" si="222"/>
        <v>20181026</v>
      </c>
    </row>
    <row r="984" spans="4:36" ht="12" customHeight="1" x14ac:dyDescent="0.15">
      <c r="D984" s="110">
        <v>43276</v>
      </c>
      <c r="E984" s="9" t="s">
        <v>795</v>
      </c>
      <c r="F984" s="86" t="str">
        <f t="shared" si="210"/>
        <v>Friday</v>
      </c>
      <c r="G984" s="91">
        <v>43399</v>
      </c>
      <c r="H984" s="92" t="str">
        <f>VLOOKUP(MONTH(G984),VLOOKUP!$W$1:$X$24,2)</f>
        <v>October</v>
      </c>
      <c r="I984" s="92" t="str">
        <f t="shared" si="211"/>
        <v>Friday, 26 October 2018</v>
      </c>
      <c r="J984" s="90" t="s">
        <v>235</v>
      </c>
      <c r="K984" s="9" t="s">
        <v>321</v>
      </c>
      <c r="L984" s="86" t="str">
        <f t="shared" si="212"/>
        <v>&lt;a href='blackcat.php' title='list by venue'&gt;Black Cat&lt;/a&gt; (Mainstage)</v>
      </c>
      <c r="M984" s="86" t="str">
        <f t="shared" si="213"/>
        <v>Dermot Kennedy</v>
      </c>
      <c r="N984" s="86" t="str">
        <f>VLOOKUP(J984,VLOOKUP!$A$2:$S$54,19,FALSE)&amp;J984&amp;"&lt;/a&gt;"</f>
        <v>&lt;a href='blackcat.php' title='list by venue'&gt;Black Cat&lt;/a&gt;</v>
      </c>
      <c r="O984" s="9" t="s">
        <v>2419</v>
      </c>
      <c r="S984" s="95" t="str">
        <f t="shared" si="214"/>
        <v>Dermot Kennedy</v>
      </c>
      <c r="T984" s="86" t="str">
        <f t="shared" si="215"/>
        <v>&amp;#149; Dermot Kennedy - &lt;b&gt;&lt;a href='blackcat.php' title='list by venue'&gt;Black Cat&lt;/a&gt; (Mainstage)&lt;/b&gt; &lt;br&gt;</v>
      </c>
      <c r="U984" s="112" t="str">
        <f>IF(ISBLANK(G984),"","&amp;#149; "&amp;IF(ISBLANK(C984),"","&lt;S&gt;")&amp;I984&amp;IF(ISBLANK(A984),""," - &lt;a href='recommended.php#"&amp;AJ984&amp;"'&gt;&lt;b&gt;&lt;em&gt;&lt;font color='#9C004D'&gt;RECOMMENDED&lt;/font&gt;&lt;/em&gt;&lt;/b&gt;&lt;/a&gt;")&amp;" - "&amp;M984&amp;IF(ISBLANK(K984),K984," - &lt;b&gt;"&amp;K984&amp;"&lt;/b&gt; ")&amp;IF(B984="Sold Out"," - &lt;font color='#000099'&gt;&lt;b&gt;&lt;I&gt;sold out&lt;/I&gt;&lt;/b&gt;&lt;/font&gt;"," - &lt;font color='#728C00'&gt;&lt;em&gt;&lt;a href='http://www.shareasale.com/r.cfm?u=529909&amp;b=234786&amp;m=27601&amp;afftrack=&amp;urllink=www%2Eticketfly%2Ecom%2Fpurchase%2Fevent%2F"&amp;X984&amp;"' target='_blank'&gt;buy tickets&lt;/a&gt;&lt;/em&gt;&lt;/font&gt;")&amp;IF(ISBLANK(C984),"","&lt;/S&gt; &lt;b&gt;"&amp;C984&amp;"&lt;/b&gt;")&amp;"&lt;p&gt;")</f>
        <v>&amp;#149; Friday, 26 October 2018 - Dermot Kennedy - &lt;b&gt;Mainstage&lt;/b&gt;  - &lt;font color='#728C00'&gt;&lt;em&gt;&lt;a href='http://www.shareasale.com/r.cfm?u=529909&amp;b=234786&amp;m=27601&amp;afftrack=&amp;urllink=www%2Eticketfly%2Ecom%2Fpurchase%2Fevent%2F1711090' target='_blank'&gt;buy tickets&lt;/a&gt;&lt;/em&gt;&lt;/font&gt;&lt;p&gt;</v>
      </c>
      <c r="V984" s="95" t="str">
        <f t="shared" si="216"/>
        <v>&amp;#149; Dermot Kennedy - &lt;b&gt;&lt;a href='blackcat.php' title='list by venue'&gt;Black Cat&lt;/a&gt; (Mainstage)&lt;/b&gt;  - &lt;font color='#005500'&gt;&lt;b&gt;NEW!&lt;/b&gt;&lt;/font&gt;&lt;br&gt;</v>
      </c>
      <c r="W984" s="90" t="s">
        <v>221</v>
      </c>
      <c r="X984" s="4">
        <v>1711090</v>
      </c>
      <c r="AE984" s="92" t="str">
        <f t="shared" si="217"/>
        <v>Friday, 26 October 2018      [&lt;a name='20181026' href='#20181026'&gt;link to this day&lt;/a&gt;]</v>
      </c>
      <c r="AF984" s="96" t="str">
        <f t="shared" si="218"/>
        <v>&lt;a name='20181026'&gt;&lt;b&gt;Friday, 26 October 2018: Dermot Kennedy - &lt;a href='blackcat.php' title='list by venue'&gt;Black Cat&lt;/a&gt; (Mainstage)&lt;/b&gt;&lt;/a&gt;&lt;br&gt;</v>
      </c>
      <c r="AG984" s="97">
        <f t="shared" si="219"/>
        <v>2018</v>
      </c>
      <c r="AH984" s="97">
        <f t="shared" si="220"/>
        <v>10</v>
      </c>
      <c r="AI984" s="97">
        <f t="shared" si="221"/>
        <v>26</v>
      </c>
      <c r="AJ984" s="97" t="str">
        <f t="shared" si="222"/>
        <v>20181026</v>
      </c>
    </row>
    <row r="985" spans="4:36" ht="12" customHeight="1" x14ac:dyDescent="0.15">
      <c r="D985" s="110">
        <v>43223</v>
      </c>
      <c r="E985" s="9" t="s">
        <v>795</v>
      </c>
      <c r="F985" s="86" t="str">
        <f t="shared" si="210"/>
        <v>Friday</v>
      </c>
      <c r="G985" s="91">
        <v>43399</v>
      </c>
      <c r="H985" s="92" t="str">
        <f>VLOOKUP(MONTH(G985),VLOOKUP!$W$1:$X$24,2)</f>
        <v>October</v>
      </c>
      <c r="I985" s="92" t="str">
        <f t="shared" si="211"/>
        <v>Friday, 26 October 2018</v>
      </c>
      <c r="J985" s="90" t="s">
        <v>674</v>
      </c>
      <c r="K985" s="90" t="s">
        <v>454</v>
      </c>
      <c r="L985" s="86" t="str">
        <f t="shared" si="212"/>
        <v>&lt;a href='bluesalley.php' title='list by venue'&gt;Blues Alley&lt;/a&gt; (Two shows)</v>
      </c>
      <c r="M985" s="86" t="str">
        <f t="shared" si="213"/>
        <v>Najee</v>
      </c>
      <c r="N985" s="86" t="str">
        <f>VLOOKUP(J985,VLOOKUP!$A$2:$S$54,19,FALSE)&amp;J985&amp;"&lt;/a&gt;"</f>
        <v>&lt;a href='bluesalley.php' title='list by venue'&gt;Blues Alley&lt;/a&gt;</v>
      </c>
      <c r="O985" s="160" t="s">
        <v>1535</v>
      </c>
      <c r="S985" s="95" t="str">
        <f t="shared" si="214"/>
        <v>Najee</v>
      </c>
      <c r="T985" s="86" t="str">
        <f t="shared" si="215"/>
        <v>&amp;#149; Najee - &lt;b&gt;&lt;a href='bluesalley.php' title='list by venue'&gt;Blues Alley&lt;/a&gt; (Two shows)&lt;/b&gt; &lt;br&gt;</v>
      </c>
      <c r="U985" s="86" t="str">
        <f>IF(ISBLANK(G985),"","&amp;#149; "&amp;IF(ISBLANK(C985),"","&lt;S&gt;")&amp;I985&amp;IF(ISBLANK(A985),""," - &lt;a href='recommended.php#"&amp;AJ985&amp;"'&gt;&lt;b&gt;&lt;em&gt;&lt;font color='#9C004D'&gt;RECOMMENDED&lt;/font&gt;&lt;/em&gt;&lt;/b&gt;&lt;/a&gt;")&amp;" - "&amp;M985&amp;IF(ISBLANK(K985),K985," - &lt;b&gt;"&amp;K985&amp;"&lt;/b&gt; ")&amp;IF(B985="Sold Out"," - &lt;font color='#000099'&gt;&lt;b&gt;&lt;I&gt;sold out&lt;/I&gt;&lt;/b&gt;&lt;/font&gt;","")&amp;IF(ISBLANK(C985),"","&lt;/S&gt; &lt;b&gt;"&amp;C985&amp;"&lt;/b&gt;")&amp;"&lt;p&gt;")</f>
        <v>&amp;#149; Friday, 26 October 2018 - Najee - &lt;b&gt;Two shows&lt;/b&gt; &lt;p&gt;</v>
      </c>
      <c r="V985" s="95" t="str">
        <f t="shared" si="216"/>
        <v>&amp;#149; Najee - &lt;b&gt;&lt;a href='bluesalley.php' title='list by venue'&gt;Blues Alley&lt;/a&gt; (Two shows)&lt;/b&gt;  - &lt;font color='#005500'&gt;&lt;b&gt;NEW!&lt;/b&gt;&lt;/font&gt;&lt;br&gt;</v>
      </c>
      <c r="W985" s="90" t="s">
        <v>221</v>
      </c>
      <c r="AE985" s="92" t="str">
        <f t="shared" si="217"/>
        <v>Friday, 26 October 2018      [&lt;a name='20181026' href='#20181026'&gt;link to this day&lt;/a&gt;]</v>
      </c>
      <c r="AF985" s="96" t="str">
        <f t="shared" si="218"/>
        <v>&lt;a name='20181026'&gt;&lt;b&gt;Friday, 26 October 2018: Najee - &lt;a href='bluesalley.php' title='list by venue'&gt;Blues Alley&lt;/a&gt; (Two shows)&lt;/b&gt;&lt;/a&gt;&lt;br&gt;</v>
      </c>
      <c r="AG985" s="97">
        <f t="shared" si="219"/>
        <v>2018</v>
      </c>
      <c r="AH985" s="97">
        <f t="shared" si="220"/>
        <v>10</v>
      </c>
      <c r="AI985" s="97">
        <f t="shared" si="221"/>
        <v>26</v>
      </c>
      <c r="AJ985" s="97" t="str">
        <f t="shared" si="222"/>
        <v>20181026</v>
      </c>
    </row>
    <row r="986" spans="4:36" ht="12" customHeight="1" x14ac:dyDescent="0.15">
      <c r="D986" s="110">
        <v>43276</v>
      </c>
      <c r="E986" s="9" t="s">
        <v>795</v>
      </c>
      <c r="F986" s="86" t="str">
        <f t="shared" si="210"/>
        <v>Friday</v>
      </c>
      <c r="G986" s="91">
        <v>43399</v>
      </c>
      <c r="H986" s="92" t="str">
        <f>VLOOKUP(MONTH(G986),VLOOKUP!$W$1:$X$24,2)</f>
        <v>October</v>
      </c>
      <c r="I986" s="92" t="str">
        <f t="shared" si="211"/>
        <v>Friday, 26 October 2018</v>
      </c>
      <c r="J986" s="90" t="s">
        <v>251</v>
      </c>
      <c r="L986" s="86" t="str">
        <f t="shared" si="212"/>
        <v>&lt;a href='constitutionhall.php' title='list by venue'&gt;DAR Constitution Hall&lt;/a&gt;</v>
      </c>
      <c r="M986" s="86" t="str">
        <f t="shared" si="213"/>
        <v>Trevor Noah</v>
      </c>
      <c r="N986" s="86" t="str">
        <f>VLOOKUP(J986,VLOOKUP!$A$2:$S$54,19,FALSE)&amp;J986&amp;"&lt;/a&gt;"</f>
        <v>&lt;a href='constitutionhall.php' title='list by venue'&gt;DAR Constitution Hall&lt;/a&gt;</v>
      </c>
      <c r="O986" s="9" t="s">
        <v>2303</v>
      </c>
      <c r="P986" s="94"/>
      <c r="Q986" s="94"/>
      <c r="R986" s="94"/>
      <c r="S986" s="95" t="str">
        <f t="shared" si="214"/>
        <v>Trevor Noah</v>
      </c>
      <c r="T986" s="86" t="str">
        <f t="shared" si="215"/>
        <v>&amp;#149; Trevor Noah - &lt;b&gt;&lt;a href='constitutionhall.php' title='list by venue'&gt;DAR Constitution Hall&lt;/a&gt;&lt;/b&gt; &lt;br&gt;</v>
      </c>
      <c r="U986" s="86" t="str">
        <f>IF(ISBLANK(G986),"","&amp;#149; "&amp;IF(ISBLANK(C986),"","&lt;S&gt;")&amp;I986&amp;IF(ISBLANK(A986),""," - &lt;a href='recommended.php#"&amp;AJ986&amp;"'&gt;&lt;b&gt;&lt;em&gt;&lt;font color='#9C004D'&gt;RECOMMENDED&lt;/font&gt;&lt;/em&gt;&lt;/b&gt;&lt;/a&gt;")&amp;" - "&amp;M986&amp;IF(ISBLANK(K986),K986," - &lt;b&gt;"&amp;K986&amp;"&lt;/b&gt; ")&amp;IF(B986="Sold Out"," - &lt;font color='#000099'&gt;&lt;b&gt;&lt;I&gt;sold out&lt;/I&gt;&lt;/b&gt;&lt;/font&gt;","")&amp;IF(ISBLANK(C986),"","&lt;/S&gt; &lt;b&gt;"&amp;C986&amp;"&lt;/b&gt;")&amp;"&lt;p&gt;")</f>
        <v>&amp;#149; Friday, 26 October 2018 - Trevor Noah&lt;p&gt;</v>
      </c>
      <c r="V986" s="95" t="str">
        <f t="shared" si="216"/>
        <v>&amp;#149; Trevor Noah - &lt;b&gt;&lt;a href='constitutionhall.php' title='list by venue'&gt;DAR Constitution Hall&lt;/a&gt;&lt;/b&gt;  - &lt;font color='#005500'&gt;&lt;b&gt;NEW!&lt;/b&gt;&lt;/font&gt;&lt;br&gt;</v>
      </c>
      <c r="AE986" s="92" t="str">
        <f t="shared" si="217"/>
        <v>Friday, 26 October 2018      [&lt;a name='20181026' href='#20181026'&gt;link to this day&lt;/a&gt;]</v>
      </c>
      <c r="AF986" s="96" t="str">
        <f t="shared" si="218"/>
        <v>&lt;a name='20181026'&gt;&lt;b&gt;Friday, 26 October 2018: Trevor Noah - &lt;a href='constitutionhall.php' title='list by venue'&gt;DAR Constitution Hall&lt;/a&gt;&lt;/b&gt;&lt;/a&gt;&lt;br&gt;</v>
      </c>
      <c r="AG986" s="97">
        <f t="shared" si="219"/>
        <v>2018</v>
      </c>
      <c r="AH986" s="97">
        <f t="shared" si="220"/>
        <v>10</v>
      </c>
      <c r="AI986" s="97">
        <f t="shared" si="221"/>
        <v>26</v>
      </c>
      <c r="AJ986" s="97" t="str">
        <f t="shared" si="222"/>
        <v>20181026</v>
      </c>
    </row>
    <row r="987" spans="4:36" ht="12" customHeight="1" x14ac:dyDescent="0.15">
      <c r="D987" s="110">
        <v>43273</v>
      </c>
      <c r="E987" s="9" t="s">
        <v>795</v>
      </c>
      <c r="F987" s="86" t="str">
        <f t="shared" si="210"/>
        <v>Friday</v>
      </c>
      <c r="G987" s="91">
        <v>43399</v>
      </c>
      <c r="H987" s="92" t="str">
        <f>VLOOKUP(MONTH(G987),VLOOKUP!$W$1:$X$24,2)</f>
        <v>October</v>
      </c>
      <c r="I987" s="92" t="str">
        <f t="shared" si="211"/>
        <v>Friday, 26 October 2018</v>
      </c>
      <c r="J987" s="90" t="s">
        <v>484</v>
      </c>
      <c r="K987" s="9" t="s">
        <v>3199</v>
      </c>
      <c r="L987" s="86" t="str">
        <f t="shared" si="212"/>
        <v>&lt;a href='dc9.php' title='list by venue'&gt;DC9&lt;/a&gt; (21st Century Liability Tour)</v>
      </c>
      <c r="M987" s="86" t="str">
        <f t="shared" si="213"/>
        <v>Yungblud and Arrested Youth</v>
      </c>
      <c r="N987" s="86" t="str">
        <f>VLOOKUP(J987,VLOOKUP!$A$2:$S$54,19,FALSE)&amp;J987&amp;"&lt;/a&gt;"</f>
        <v>&lt;a href='dc9.php' title='list by venue'&gt;DC9&lt;/a&gt;</v>
      </c>
      <c r="O987" s="4" t="s">
        <v>2393</v>
      </c>
      <c r="P987" s="4" t="s">
        <v>3200</v>
      </c>
      <c r="Q987" s="94"/>
      <c r="R987" s="94"/>
      <c r="S987" s="95" t="str">
        <f t="shared" si="214"/>
        <v>Yungblud</v>
      </c>
      <c r="T987" s="86" t="str">
        <f t="shared" si="215"/>
        <v>&amp;#149; Yungblud and Arrested Youth - &lt;b&gt;&lt;a href='dc9.php' title='list by venue'&gt;DC9&lt;/a&gt; (21st Century Liability Tour)&lt;/b&gt; &lt;br&gt;</v>
      </c>
      <c r="U987" s="112" t="str">
        <f>IF(ISBLANK(G987),"","&amp;#149; "&amp;IF(ISBLANK(C987),"","&lt;S&gt;")&amp;I987&amp;IF(ISBLANK(A987),""," - &lt;a href='recommended.php#"&amp;AJ987&amp;"'&gt;&lt;b&gt;&lt;em&gt;&lt;font color='#9C004D'&gt;RECOMMENDED&lt;/font&gt;&lt;/em&gt;&lt;/b&gt;&lt;/a&gt;")&amp;" - "&amp;M987&amp;IF(ISBLANK(K987),K987," - &lt;b&gt;"&amp;K987&amp;"&lt;/b&gt; ")&amp;IF(B987="Sold Out"," - &lt;font color='#000099'&gt;&lt;b&gt;&lt;I&gt;sold out&lt;/I&gt;&lt;/b&gt;&lt;/font&gt;"," - &lt;font color='#728C00'&gt;&lt;em&gt;&lt;a href='http://www.shareasale.com/r.cfm?u=529909&amp;b=234786&amp;m=27601&amp;afftrack=&amp;urllink=www%2Eticketfly%2Ecom%2Fpurchase%2Fevent%2F"&amp;X987&amp;"' target='_blank'&gt;buy tickets&lt;/a&gt;&lt;/em&gt;&lt;/font&gt;")&amp;IF(ISBLANK(C987),"","&lt;/S&gt; &lt;b&gt;"&amp;C987&amp;"&lt;/b&gt;")&amp;"&lt;p&gt;")</f>
        <v>&amp;#149; Friday, 26 October 2018 - Yungblud and Arrested Youth - &lt;b&gt;21st Century Liability Tour&lt;/b&gt;  - &lt;font color='#728C00'&gt;&lt;em&gt;&lt;a href='http://www.shareasale.com/r.cfm?u=529909&amp;b=234786&amp;m=27601&amp;afftrack=&amp;urllink=www%2Eticketfly%2Ecom%2Fpurchase%2Fevent%2F1713593' target='_blank'&gt;buy tickets&lt;/a&gt;&lt;/em&gt;&lt;/font&gt;&lt;p&gt;</v>
      </c>
      <c r="V987" s="95" t="str">
        <f t="shared" si="216"/>
        <v>&amp;#149; Yungblud and Arrested Youth - &lt;b&gt;&lt;a href='dc9.php' title='list by venue'&gt;DC9&lt;/a&gt; (21st Century Liability Tour)&lt;/b&gt;  - &lt;font color='#005500'&gt;&lt;b&gt;NEW!&lt;/b&gt;&lt;/font&gt;&lt;br&gt;</v>
      </c>
      <c r="X987" s="9">
        <v>1713593</v>
      </c>
      <c r="AE987" s="92" t="str">
        <f t="shared" si="217"/>
        <v>Friday, 26 October 2018      [&lt;a name='20181026' href='#20181026'&gt;link to this day&lt;/a&gt;]</v>
      </c>
      <c r="AF987" s="96" t="str">
        <f t="shared" si="218"/>
        <v>&lt;a name='20181026'&gt;&lt;b&gt;Friday, 26 October 2018: Yungblud and Arrested Youth - &lt;a href='dc9.php' title='list by venue'&gt;DC9&lt;/a&gt; (21st Century Liability Tour)&lt;/b&gt;&lt;/a&gt;&lt;br&gt;</v>
      </c>
      <c r="AG987" s="97">
        <f t="shared" si="219"/>
        <v>2018</v>
      </c>
      <c r="AH987" s="97">
        <f t="shared" si="220"/>
        <v>10</v>
      </c>
      <c r="AI987" s="97">
        <f t="shared" si="221"/>
        <v>26</v>
      </c>
      <c r="AJ987" s="97" t="str">
        <f t="shared" si="222"/>
        <v>20181026</v>
      </c>
    </row>
    <row r="988" spans="4:36" ht="12" customHeight="1" x14ac:dyDescent="0.15">
      <c r="D988" s="110">
        <v>43276</v>
      </c>
      <c r="E988" s="9" t="s">
        <v>795</v>
      </c>
      <c r="F988" s="86" t="str">
        <f t="shared" si="210"/>
        <v>Friday</v>
      </c>
      <c r="G988" s="91">
        <v>43399</v>
      </c>
      <c r="H988" s="92" t="str">
        <f>VLOOKUP(MONTH(G988),VLOOKUP!$W$1:$X$24,2)</f>
        <v>October</v>
      </c>
      <c r="I988" s="92" t="str">
        <f t="shared" si="211"/>
        <v>Friday, 26 October 2018</v>
      </c>
      <c r="J988" s="90" t="s">
        <v>450</v>
      </c>
      <c r="L988" s="86" t="str">
        <f t="shared" si="212"/>
        <v>&lt;a href='fillmore.php' title='list by venue'&gt;Fillmore Silver Spring&lt;/a&gt;</v>
      </c>
      <c r="M988" s="86" t="str">
        <f t="shared" si="213"/>
        <v>the Revolution</v>
      </c>
      <c r="N988" s="86" t="str">
        <f>VLOOKUP(J988,VLOOKUP!$A$2:$S$54,19,FALSE)&amp;J988&amp;"&lt;/a&gt;"</f>
        <v>&lt;a href='fillmore.php' title='list by venue'&gt;Fillmore Silver Spring&lt;/a&gt;</v>
      </c>
      <c r="O988" s="9" t="s">
        <v>3421</v>
      </c>
      <c r="S988" s="95" t="str">
        <f t="shared" si="214"/>
        <v>Revolution</v>
      </c>
      <c r="T988" s="86" t="str">
        <f t="shared" si="215"/>
        <v>&amp;#149; the Revolution - &lt;b&gt;&lt;a href='fillmore.php' title='list by venue'&gt;Fillmore Silver Spring&lt;/a&gt;&lt;/b&gt; &lt;br&gt;</v>
      </c>
      <c r="U988" s="86" t="str">
        <f>IF(ISBLANK(G988),"","&amp;#149; "&amp;IF(ISBLANK(C988),"","&lt;S&gt;")&amp;I988&amp;IF(ISBLANK(A988),""," - &lt;a href='recommended.php#"&amp;AJ988&amp;"'&gt;&lt;b&gt;&lt;em&gt;&lt;font color='#9C004D'&gt;RECOMMENDED&lt;/font&gt;&lt;/em&gt;&lt;/b&gt;&lt;/a&gt;")&amp;" - "&amp;M988&amp;IF(ISBLANK(K988),K988," - &lt;b&gt;"&amp;K988&amp;"&lt;/b&gt; ")&amp;IF(B988="Sold Out"," - &lt;font color='#000099'&gt;&lt;b&gt;&lt;I&gt;sold out&lt;/I&gt;&lt;/b&gt;&lt;/font&gt;","")&amp;IF(ISBLANK(C988),"","&lt;/S&gt; &lt;b&gt;"&amp;C988&amp;"&lt;/b&gt;")&amp;"&lt;p&gt;")</f>
        <v>&amp;#149; Friday, 26 October 2018 - the Revolution&lt;p&gt;</v>
      </c>
      <c r="V988" s="95" t="str">
        <f t="shared" si="216"/>
        <v>&amp;#149; the Revolution - &lt;b&gt;&lt;a href='fillmore.php' title='list by venue'&gt;Fillmore Silver Spring&lt;/a&gt;&lt;/b&gt;  - &lt;font color='#005500'&gt;&lt;b&gt;NEW!&lt;/b&gt;&lt;/font&gt;&lt;br&gt;</v>
      </c>
      <c r="AE988" s="92" t="str">
        <f t="shared" si="217"/>
        <v>Friday, 26 October 2018      [&lt;a name='20181026' href='#20181026'&gt;link to this day&lt;/a&gt;]</v>
      </c>
      <c r="AF988" s="96" t="str">
        <f t="shared" si="218"/>
        <v>&lt;a name='20181026'&gt;&lt;b&gt;Friday, 26 October 2018: the Revolution - &lt;a href='fillmore.php' title='list by venue'&gt;Fillmore Silver Spring&lt;/a&gt;&lt;/b&gt;&lt;/a&gt;&lt;br&gt;</v>
      </c>
      <c r="AG988" s="97">
        <f t="shared" si="219"/>
        <v>2018</v>
      </c>
      <c r="AH988" s="97">
        <f t="shared" si="220"/>
        <v>10</v>
      </c>
      <c r="AI988" s="97">
        <f t="shared" si="221"/>
        <v>26</v>
      </c>
      <c r="AJ988" s="97" t="str">
        <f t="shared" si="222"/>
        <v>20181026</v>
      </c>
    </row>
    <row r="989" spans="4:36" ht="12" customHeight="1" x14ac:dyDescent="0.15">
      <c r="D989" s="110">
        <v>43242</v>
      </c>
      <c r="E989" s="9" t="s">
        <v>795</v>
      </c>
      <c r="F989" s="86" t="str">
        <f t="shared" si="210"/>
        <v>Friday</v>
      </c>
      <c r="G989" s="91">
        <v>43399</v>
      </c>
      <c r="H989" s="92" t="str">
        <f>VLOOKUP(MONTH(G989),VLOOKUP!$W$1:$X$24,2)</f>
        <v>October</v>
      </c>
      <c r="I989" s="92" t="str">
        <f t="shared" si="211"/>
        <v>Friday, 26 October 2018</v>
      </c>
      <c r="J989" s="106" t="s">
        <v>415</v>
      </c>
      <c r="L989" s="86" t="str">
        <f t="shared" si="212"/>
        <v>&lt;a href='ramsheadlive.php' title='list by venue'&gt;Rams Head Live! (Baltimore)&lt;/a&gt;</v>
      </c>
      <c r="M989" s="86" t="str">
        <f t="shared" si="213"/>
        <v>They Might Be Giants</v>
      </c>
      <c r="N989" s="86" t="str">
        <f>VLOOKUP(J989,VLOOKUP!$A$2:$S$54,19,FALSE)&amp;J989&amp;"&lt;/a&gt;"</f>
        <v>&lt;a href='ramsheadlive.php' title='list by venue'&gt;Rams Head Live! (Baltimore)&lt;/a&gt;</v>
      </c>
      <c r="O989" s="1" t="s">
        <v>2394</v>
      </c>
      <c r="P989" s="106"/>
      <c r="Q989" s="106"/>
      <c r="R989" s="106"/>
      <c r="S989" s="95" t="str">
        <f t="shared" si="214"/>
        <v>They Might Be Giants</v>
      </c>
      <c r="T989" s="86" t="str">
        <f t="shared" si="215"/>
        <v>&amp;#149; They Might Be Giants - &lt;b&gt;&lt;a href='ramsheadlive.php' title='list by venue'&gt;Rams Head Live! (Baltimore)&lt;/a&gt;&lt;/b&gt; &lt;br&gt;</v>
      </c>
      <c r="U989" s="86" t="str">
        <f>IF(ISBLANK(G989),"","&amp;#149; "&amp;IF(ISBLANK(C989),"","&lt;S&gt;")&amp;I989&amp;IF(ISBLANK(A989),""," - &lt;a href='recommended.php#"&amp;AJ989&amp;"'&gt;&lt;b&gt;&lt;em&gt;&lt;font color='#9C004D'&gt;RECOMMENDED&lt;/font&gt;&lt;/em&gt;&lt;/b&gt;&lt;/a&gt;")&amp;" - "&amp;M989&amp;IF(ISBLANK(K989),K989," - &lt;b&gt;"&amp;K989&amp;"&lt;/b&gt; ")&amp;IF(B989="Sold Out"," - &lt;font color='#000099'&gt;&lt;b&gt;&lt;I&gt;sold out&lt;/I&gt;&lt;/b&gt;&lt;/font&gt;","")&amp;IF(ISBLANK(C989),"","&lt;/S&gt; &lt;b&gt;"&amp;C989&amp;"&lt;/b&gt;")&amp;"&lt;p&gt;")</f>
        <v>&amp;#149; Friday, 26 October 2018 - They Might Be Giants&lt;p&gt;</v>
      </c>
      <c r="V989" s="95" t="str">
        <f t="shared" si="216"/>
        <v>&amp;#149; They Might Be Giants - &lt;b&gt;&lt;a href='ramsheadlive.php' title='list by venue'&gt;Rams Head Live! (Baltimore)&lt;/a&gt;&lt;/b&gt;  - &lt;font color='#005500'&gt;&lt;b&gt;NEW!&lt;/b&gt;&lt;/font&gt;&lt;br&gt;</v>
      </c>
      <c r="Z989" s="172">
        <v>0.875</v>
      </c>
      <c r="AE989" s="92" t="str">
        <f t="shared" si="217"/>
        <v>Friday, 26 October 2018      [&lt;a name='20181026' href='#20181026'&gt;link to this day&lt;/a&gt;]</v>
      </c>
      <c r="AF989" s="96" t="str">
        <f t="shared" si="218"/>
        <v>&lt;a name='20181026'&gt;&lt;b&gt;Friday, 26 October 2018: They Might Be Giants - &lt;a href='ramsheadlive.php' title='list by venue'&gt;Rams Head Live! (Baltimore)&lt;/a&gt;&lt;/b&gt;&lt;/a&gt;&lt;br&gt;</v>
      </c>
      <c r="AG989" s="97">
        <f t="shared" si="219"/>
        <v>2018</v>
      </c>
      <c r="AH989" s="97">
        <f t="shared" si="220"/>
        <v>10</v>
      </c>
      <c r="AI989" s="97">
        <f t="shared" si="221"/>
        <v>26</v>
      </c>
      <c r="AJ989" s="97" t="str">
        <f t="shared" si="222"/>
        <v>20181026</v>
      </c>
    </row>
    <row r="990" spans="4:36" ht="12" customHeight="1" x14ac:dyDescent="0.15">
      <c r="D990" s="110">
        <v>43289</v>
      </c>
      <c r="E990" s="9" t="s">
        <v>795</v>
      </c>
      <c r="F990" s="86" t="str">
        <f t="shared" si="210"/>
        <v>Saturday</v>
      </c>
      <c r="G990" s="91">
        <v>43400</v>
      </c>
      <c r="H990" s="92" t="str">
        <f>VLOOKUP(MONTH(G990),VLOOKUP!$W$1:$X$24,2)</f>
        <v>October</v>
      </c>
      <c r="I990" s="92" t="str">
        <f t="shared" si="211"/>
        <v>Saturday, 27 October 2018</v>
      </c>
      <c r="J990" s="107" t="s">
        <v>453</v>
      </c>
      <c r="K990" s="106"/>
      <c r="L990" s="86" t="str">
        <f t="shared" si="212"/>
        <v>&lt;a href='bmss.php' title='list by venue'&gt;Baltimore SoundStage&lt;/a&gt;</v>
      </c>
      <c r="M990" s="86" t="str">
        <f t="shared" si="213"/>
        <v>&lt;b&gt;Days of Darkness II&lt;/b&gt;: Bell Witch, Statiqbloom, Heavy Temple, Crowhurst, Crazy Bull, Electropathic, Pale Spring</v>
      </c>
      <c r="N990" s="86" t="str">
        <f>VLOOKUP(J990,VLOOKUP!$A$2:$S$54,19,FALSE)&amp;J990&amp;"&lt;/a&gt;"</f>
        <v>&lt;a href='bmss.php' title='list by venue'&gt;Baltimore SoundStage&lt;/a&gt;</v>
      </c>
      <c r="O990" s="173" t="s">
        <v>3554</v>
      </c>
      <c r="P990" s="107"/>
      <c r="Q990" s="107"/>
      <c r="R990" s="107"/>
      <c r="S990" s="95" t="str">
        <f t="shared" si="214"/>
        <v>Days of Darkness II&lt;/b&gt;: Bell Witch, Statiqbloom, Heavy Temple, Crowhurst, Crazy Bull, Electropathic, Pale Spring</v>
      </c>
      <c r="T990" s="86" t="str">
        <f t="shared" si="215"/>
        <v>&amp;#149; &lt;b&gt;Days of Darkness II&lt;/b&gt;: Bell Witch, Statiqbloom, Heavy Temple, Crowhurst, Crazy Bull, Electropathic, Pale Spring - &lt;b&gt;&lt;a href='bmss.php' title='list by venue'&gt;Baltimore SoundStage&lt;/a&gt;&lt;/b&gt; &lt;br&gt;</v>
      </c>
      <c r="U990" s="86" t="str">
        <f>IF(ISBLANK(G990),"","&amp;#149; "&amp;IF(ISBLANK(C990),"","&lt;S&gt;")&amp;I990&amp;IF(ISBLANK(A990),""," - &lt;a href='recommended.php#"&amp;AJ990&amp;"'&gt;&lt;b&gt;&lt;em&gt;&lt;font color='#9C004D'&gt;RECOMMENDED&lt;/font&gt;&lt;/em&gt;&lt;/b&gt;&lt;/a&gt;")&amp;" - "&amp;M990&amp;IF(ISBLANK(K990),K990," - &lt;b&gt;"&amp;K990&amp;"&lt;/b&gt; ")&amp;IF(B990="Sold Out"," - &lt;font color='#000099'&gt;&lt;b&gt;&lt;I&gt;sold out&lt;/I&gt;&lt;/b&gt;&lt;/font&gt;","")&amp;IF(ISBLANK(C990),"","&lt;/S&gt; &lt;b&gt;"&amp;C990&amp;"&lt;/b&gt;")&amp;"&lt;p&gt;")</f>
        <v>&amp;#149; Saturday, 27 October 2018 - &lt;b&gt;Days of Darkness II&lt;/b&gt;: Bell Witch, Statiqbloom, Heavy Temple, Crowhurst, Crazy Bull, Electropathic, Pale Spring&lt;p&gt;</v>
      </c>
      <c r="V990" s="95" t="str">
        <f t="shared" si="216"/>
        <v>&amp;#149; &lt;b&gt;Days of Darkness II&lt;/b&gt;: Bell Witch, Statiqbloom, Heavy Temple, Crowhurst, Crazy Bull, Electropathic, Pale Spring - &lt;b&gt;&lt;a href='bmss.php' title='list by venue'&gt;Baltimore SoundStage&lt;/a&gt;&lt;/b&gt;  - &lt;font color='#005500'&gt;&lt;b&gt;NEW!&lt;/b&gt;&lt;/font&gt;&lt;br&gt;</v>
      </c>
      <c r="W990" s="90" t="s">
        <v>282</v>
      </c>
      <c r="Z990" s="172">
        <v>0.66666666666666663</v>
      </c>
      <c r="AE990" s="92" t="str">
        <f t="shared" si="217"/>
        <v>Saturday, 27 October 2018      [&lt;a name='20181027' href='#20181027'&gt;link to this day&lt;/a&gt;]</v>
      </c>
      <c r="AF990" s="96" t="str">
        <f t="shared" si="218"/>
        <v>&lt;a name='20181027'&gt;&lt;b&gt;Saturday, 27 October 2018: &lt;b&gt;Days of Darkness II&lt;/b&gt;: Bell Witch, Statiqbloom, Heavy Temple, Crowhurst, Crazy Bull, Electropathic, Pale Spring - &lt;a href='bmss.php' title='list by venue'&gt;Baltimore SoundStage&lt;/a&gt;&lt;/b&gt;&lt;/a&gt;&lt;br&gt;</v>
      </c>
      <c r="AG990" s="97">
        <f t="shared" si="219"/>
        <v>2018</v>
      </c>
      <c r="AH990" s="97">
        <f t="shared" si="220"/>
        <v>10</v>
      </c>
      <c r="AI990" s="97">
        <f t="shared" si="221"/>
        <v>27</v>
      </c>
      <c r="AJ990" s="97" t="str">
        <f t="shared" si="222"/>
        <v>20181027</v>
      </c>
    </row>
    <row r="991" spans="4:36" ht="12" customHeight="1" x14ac:dyDescent="0.15">
      <c r="D991" s="110">
        <v>43223</v>
      </c>
      <c r="E991" s="9" t="s">
        <v>795</v>
      </c>
      <c r="F991" s="86" t="str">
        <f t="shared" si="210"/>
        <v>Saturday</v>
      </c>
      <c r="G991" s="91">
        <v>43400</v>
      </c>
      <c r="H991" s="92" t="str">
        <f>VLOOKUP(MONTH(G991),VLOOKUP!$W$1:$X$24,2)</f>
        <v>October</v>
      </c>
      <c r="I991" s="92" t="str">
        <f t="shared" si="211"/>
        <v>Saturday, 27 October 2018</v>
      </c>
      <c r="J991" s="90" t="s">
        <v>674</v>
      </c>
      <c r="K991" s="90" t="s">
        <v>454</v>
      </c>
      <c r="L991" s="86" t="str">
        <f t="shared" si="212"/>
        <v>&lt;a href='bluesalley.php' title='list by venue'&gt;Blues Alley&lt;/a&gt; (Two shows)</v>
      </c>
      <c r="M991" s="86" t="str">
        <f t="shared" si="213"/>
        <v>Najee</v>
      </c>
      <c r="N991" s="86" t="str">
        <f>VLOOKUP(J991,VLOOKUP!$A$2:$S$54,19,FALSE)&amp;J991&amp;"&lt;/a&gt;"</f>
        <v>&lt;a href='bluesalley.php' title='list by venue'&gt;Blues Alley&lt;/a&gt;</v>
      </c>
      <c r="O991" s="160" t="s">
        <v>1535</v>
      </c>
      <c r="S991" s="95" t="str">
        <f t="shared" si="214"/>
        <v>Najee</v>
      </c>
      <c r="T991" s="86" t="str">
        <f t="shared" si="215"/>
        <v>&amp;#149; Najee - &lt;b&gt;&lt;a href='bluesalley.php' title='list by venue'&gt;Blues Alley&lt;/a&gt; (Two shows)&lt;/b&gt; &lt;br&gt;</v>
      </c>
      <c r="U991" s="86" t="str">
        <f>IF(ISBLANK(G991),"","&amp;#149; "&amp;IF(ISBLANK(C991),"","&lt;S&gt;")&amp;I991&amp;IF(ISBLANK(A991),""," - &lt;a href='recommended.php#"&amp;AJ991&amp;"'&gt;&lt;b&gt;&lt;em&gt;&lt;font color='#9C004D'&gt;RECOMMENDED&lt;/font&gt;&lt;/em&gt;&lt;/b&gt;&lt;/a&gt;")&amp;" - "&amp;M991&amp;IF(ISBLANK(K991),K991," - &lt;b&gt;"&amp;K991&amp;"&lt;/b&gt; ")&amp;IF(B991="Sold Out"," - &lt;font color='#000099'&gt;&lt;b&gt;&lt;I&gt;sold out&lt;/I&gt;&lt;/b&gt;&lt;/font&gt;","")&amp;IF(ISBLANK(C991),"","&lt;/S&gt; &lt;b&gt;"&amp;C991&amp;"&lt;/b&gt;")&amp;"&lt;p&gt;")</f>
        <v>&amp;#149; Saturday, 27 October 2018 - Najee - &lt;b&gt;Two shows&lt;/b&gt; &lt;p&gt;</v>
      </c>
      <c r="V991" s="95" t="str">
        <f t="shared" si="216"/>
        <v>&amp;#149; Najee - &lt;b&gt;&lt;a href='bluesalley.php' title='list by venue'&gt;Blues Alley&lt;/a&gt; (Two shows)&lt;/b&gt;  - &lt;font color='#005500'&gt;&lt;b&gt;NEW!&lt;/b&gt;&lt;/font&gt;&lt;br&gt;</v>
      </c>
      <c r="W991" s="90" t="s">
        <v>221</v>
      </c>
      <c r="AE991" s="92" t="str">
        <f t="shared" si="217"/>
        <v>Saturday, 27 October 2018      [&lt;a name='20181027' href='#20181027'&gt;link to this day&lt;/a&gt;]</v>
      </c>
      <c r="AF991" s="96" t="str">
        <f t="shared" si="218"/>
        <v>&lt;a name='20181027'&gt;&lt;b&gt;Saturday, 27 October 2018: Najee - &lt;a href='bluesalley.php' title='list by venue'&gt;Blues Alley&lt;/a&gt; (Two shows)&lt;/b&gt;&lt;/a&gt;&lt;br&gt;</v>
      </c>
      <c r="AG991" s="97">
        <f t="shared" si="219"/>
        <v>2018</v>
      </c>
      <c r="AH991" s="97">
        <f t="shared" si="220"/>
        <v>10</v>
      </c>
      <c r="AI991" s="97">
        <f t="shared" si="221"/>
        <v>27</v>
      </c>
      <c r="AJ991" s="97" t="str">
        <f t="shared" si="222"/>
        <v>20181027</v>
      </c>
    </row>
    <row r="992" spans="4:36" ht="12" customHeight="1" x14ac:dyDescent="0.15">
      <c r="D992" s="110">
        <v>43276</v>
      </c>
      <c r="E992" s="9" t="s">
        <v>795</v>
      </c>
      <c r="F992" s="86" t="str">
        <f t="shared" si="210"/>
        <v>Saturday</v>
      </c>
      <c r="G992" s="91">
        <v>43400</v>
      </c>
      <c r="H992" s="92" t="str">
        <f>VLOOKUP(MONTH(G992),VLOOKUP!$W$1:$X$24,2)</f>
        <v>October</v>
      </c>
      <c r="I992" s="92" t="str">
        <f t="shared" si="211"/>
        <v>Saturday, 27 October 2018</v>
      </c>
      <c r="J992" s="90" t="s">
        <v>217</v>
      </c>
      <c r="K992" s="9" t="s">
        <v>3281</v>
      </c>
      <c r="L992" s="86" t="str">
        <f t="shared" si="212"/>
        <v>&lt;a href='jamminjava.php' title='list by venue'&gt;Jammin' Java&lt;/a&gt; (Dying Star Fall Tour)</v>
      </c>
      <c r="M992" s="86" t="str">
        <f t="shared" si="213"/>
        <v>Ruston Kelly and Katie Pruitt</v>
      </c>
      <c r="N992" s="86" t="str">
        <f>VLOOKUP(J992,VLOOKUP!$A$2:$S$54,19,FALSE)&amp;J992&amp;"&lt;/a&gt;"</f>
        <v>&lt;a href='jamminjava.php' title='list by venue'&gt;Jammin' Java&lt;/a&gt;</v>
      </c>
      <c r="O992" s="9" t="s">
        <v>2247</v>
      </c>
      <c r="P992" s="9" t="s">
        <v>3282</v>
      </c>
      <c r="S992" s="95" t="str">
        <f t="shared" si="214"/>
        <v>Ruston Kelly</v>
      </c>
      <c r="T992" s="86" t="str">
        <f t="shared" si="215"/>
        <v>&amp;#149; Ruston Kelly and Katie Pruitt - &lt;b&gt;&lt;a href='jamminjava.php' title='list by venue'&gt;Jammin' Java&lt;/a&gt; (Dying Star Fall Tour)&lt;/b&gt; &lt;br&gt;</v>
      </c>
      <c r="U992" s="112" t="str">
        <f>IF(ISBLANK(G992),"","&amp;#149; "&amp;IF(ISBLANK(C992),"","&lt;S&gt;")&amp;I992&amp;IF(ISBLANK(A992),""," - &lt;a href='recommended.php#"&amp;AJ992&amp;"'&gt;&lt;b&gt;&lt;em&gt;&lt;font color='#9C004D'&gt;RECOMMENDED&lt;/font&gt;&lt;/em&gt;&lt;/b&gt;&lt;/a&gt;")&amp;" - "&amp;M992&amp;IF(ISBLANK(K992),K992," - &lt;b&gt;"&amp;K992&amp;"&lt;/b&gt; ")&amp;IF(B992="Sold Out"," - &lt;font color='#000099'&gt;&lt;b&gt;&lt;I&gt;sold out&lt;/I&gt;&lt;/b&gt;&lt;/font&gt;"," - &lt;font color='#728C00'&gt;&lt;em&gt;&lt;a href='http://www.shareasale.com/r.cfm?u=529909&amp;b=234786&amp;m=27601&amp;afftrack=&amp;urllink=www%2Eticketfly%2Ecom%2Fpurchase%2Fevent%2F"&amp;X992&amp;"' target='_blank'&gt;buy tickets&lt;/a&gt;&lt;/em&gt;&lt;/font&gt;")&amp;IF(ISBLANK(C992),"","&lt;/S&gt; &lt;b&gt;"&amp;C992&amp;"&lt;/b&gt;")&amp;"&lt;p&gt;")</f>
        <v>&amp;#149; Saturday, 27 October 2018 - Ruston Kelly and Katie Pruitt - &lt;b&gt;Dying Star Fall Tour&lt;/b&gt;  - &lt;font color='#728C00'&gt;&lt;em&gt;&lt;a href='http://www.shareasale.com/r.cfm?u=529909&amp;b=234786&amp;m=27601&amp;afftrack=&amp;urllink=www%2Eticketfly%2Ecom%2Fpurchase%2Fevent%2F1713937' target='_blank'&gt;buy tickets&lt;/a&gt;&lt;/em&gt;&lt;/font&gt;&lt;p&gt;</v>
      </c>
      <c r="V992" s="95" t="str">
        <f t="shared" si="216"/>
        <v>&amp;#149; Ruston Kelly and Katie Pruitt - &lt;b&gt;&lt;a href='jamminjava.php' title='list by venue'&gt;Jammin' Java&lt;/a&gt; (Dying Star Fall Tour)&lt;/b&gt;  - &lt;font color='#005500'&gt;&lt;b&gt;NEW!&lt;/b&gt;&lt;/font&gt;&lt;br&gt;</v>
      </c>
      <c r="X992" s="9">
        <v>1713937</v>
      </c>
      <c r="AE992" s="92" t="str">
        <f t="shared" si="217"/>
        <v>Saturday, 27 October 2018      [&lt;a name='20181027' href='#20181027'&gt;link to this day&lt;/a&gt;]</v>
      </c>
      <c r="AF992" s="96" t="str">
        <f t="shared" si="218"/>
        <v>&lt;a name='20181027'&gt;&lt;b&gt;Saturday, 27 October 2018: Ruston Kelly and Katie Pruitt - &lt;a href='jamminjava.php' title='list by venue'&gt;Jammin' Java&lt;/a&gt; (Dying Star Fall Tour)&lt;/b&gt;&lt;/a&gt;&lt;br&gt;</v>
      </c>
      <c r="AG992" s="97">
        <f t="shared" si="219"/>
        <v>2018</v>
      </c>
      <c r="AH992" s="97">
        <f t="shared" si="220"/>
        <v>10</v>
      </c>
      <c r="AI992" s="97">
        <f t="shared" si="221"/>
        <v>27</v>
      </c>
      <c r="AJ992" s="97" t="str">
        <f t="shared" si="222"/>
        <v>20181027</v>
      </c>
    </row>
    <row r="993" spans="4:36" ht="12" customHeight="1" x14ac:dyDescent="0.15">
      <c r="D993" s="110">
        <v>43207</v>
      </c>
      <c r="E993" s="9" t="s">
        <v>1086</v>
      </c>
      <c r="F993" s="86" t="str">
        <f t="shared" si="210"/>
        <v>Saturday</v>
      </c>
      <c r="G993" s="91">
        <v>43400</v>
      </c>
      <c r="H993" s="92" t="str">
        <f>VLOOKUP(MONTH(G993),VLOOKUP!$W$1:$X$24,2)</f>
        <v>October</v>
      </c>
      <c r="I993" s="92" t="str">
        <f t="shared" si="211"/>
        <v>Saturday, 27 October 2018</v>
      </c>
      <c r="J993" s="94" t="s">
        <v>1552</v>
      </c>
      <c r="K993" s="9" t="s">
        <v>2780</v>
      </c>
      <c r="L993" s="86" t="str">
        <f t="shared" si="212"/>
        <v>&lt;a href='patriotcenter.php' title='list by venue'&gt;Patriot Center / EagleBank Arena&lt;/a&gt; (Rescheduled from 5/27/18)</v>
      </c>
      <c r="M993" s="86" t="str">
        <f t="shared" si="213"/>
        <v>MASH featuring John Abraham, Alka Yagnik, Malaika Arora Khan, LV Revanth, Kubbra Sait, Bhoomi Trivedi, Sudesh, and Krushna</v>
      </c>
      <c r="N993" s="86" t="str">
        <f>VLOOKUP(J993,VLOOKUP!$A$2:$S$54,19,FALSE)&amp;J993&amp;"&lt;/a&gt;"</f>
        <v>&lt;a href='patriotcenter.php' title='list by venue'&gt;Patriot Center / EagleBank Arena&lt;/a&gt;</v>
      </c>
      <c r="O993" s="9" t="s">
        <v>2604</v>
      </c>
      <c r="S993" s="95" t="str">
        <f t="shared" si="214"/>
        <v>MASH featuring John Abraham, Alka Yagnik, Malaika Arora Khan, LV Revanth, Kubbra Sait, Bhoomi Trivedi, Sudesh, and Krushna</v>
      </c>
      <c r="T993" s="86" t="str">
        <f t="shared" si="215"/>
        <v>&amp;#149; MASH featuring John Abraham, Alka Yagnik, Malaika Arora Khan, LV Revanth, Kubbra Sait, Bhoomi Trivedi, Sudesh, and Krushna - &lt;b&gt;&lt;a href='patriotcenter.php' title='list by venue'&gt;Patriot Center / EagleBank Arena&lt;/a&gt; (Rescheduled from 5/27/18)&lt;/b&gt; &lt;br&gt;</v>
      </c>
      <c r="U993" s="86" t="str">
        <f>IF(ISBLANK(G993),"","&amp;#149; "&amp;IF(ISBLANK(C993),"","&lt;S&gt;")&amp;I993&amp;IF(ISBLANK(A993),""," - &lt;a href='recommended.php#"&amp;AJ993&amp;"'&gt;&lt;b&gt;&lt;em&gt;&lt;font color='#9C004D'&gt;RECOMMENDED&lt;/font&gt;&lt;/em&gt;&lt;/b&gt;&lt;/a&gt;")&amp;" - "&amp;M993&amp;IF(ISBLANK(K993),K993," - &lt;b&gt;"&amp;K993&amp;"&lt;/b&gt; ")&amp;IF(B993="Sold Out"," - &lt;font color='#000099'&gt;&lt;b&gt;&lt;I&gt;sold out&lt;/I&gt;&lt;/b&gt;&lt;/font&gt;","")&amp;IF(ISBLANK(C993),"","&lt;/S&gt; &lt;b&gt;"&amp;C993&amp;"&lt;/b&gt;")&amp;"&lt;p&gt;")</f>
        <v>&amp;#149; Saturday, 27 October 2018 - MASH featuring John Abraham, Alka Yagnik, Malaika Arora Khan, LV Revanth, Kubbra Sait, Bhoomi Trivedi, Sudesh, and Krushna - &lt;b&gt;Rescheduled from 5/27/18&lt;/b&gt; &lt;p&gt;</v>
      </c>
      <c r="V993" s="95" t="str">
        <f t="shared" si="216"/>
        <v>&amp;#149; MASH featuring John Abraham, Alka Yagnik, Malaika Arora Khan, LV Revanth, Kubbra Sait, Bhoomi Trivedi, Sudesh, and Krushna - &lt;b&gt;&lt;a href='patriotcenter.php' title='list by venue'&gt;Patriot Center / EagleBank Arena&lt;/a&gt; (Rescheduled from 5/27/18)&lt;/b&gt;  - &lt;font color='#005500'&gt;&lt;b&gt;New date.&lt;/b&gt;&lt;/font&gt;&lt;br&gt;</v>
      </c>
      <c r="AE993" s="92" t="str">
        <f t="shared" si="217"/>
        <v>Saturday, 27 October 2018      [&lt;a name='20181027' href='#20181027'&gt;link to this day&lt;/a&gt;]</v>
      </c>
      <c r="AF993" s="96" t="str">
        <f t="shared" si="218"/>
        <v>&lt;a name='20181027'&gt;&lt;b&gt;Saturday, 27 October 2018: MASH featuring John Abraham, Alka Yagnik, Malaika Arora Khan, LV Revanth, Kubbra Sait, Bhoomi Trivedi, Sudesh, and Krushna - &lt;a href='patriotcenter.php' title='list by venue'&gt;Patriot Center / EagleBank Arena&lt;/a&gt; (Rescheduled from 5/27/18)&lt;/b&gt;&lt;/a&gt;&lt;br&gt;</v>
      </c>
      <c r="AG993" s="97">
        <f t="shared" si="219"/>
        <v>2018</v>
      </c>
      <c r="AH993" s="97">
        <f t="shared" si="220"/>
        <v>10</v>
      </c>
      <c r="AI993" s="97">
        <f t="shared" si="221"/>
        <v>27</v>
      </c>
      <c r="AJ993" s="97" t="str">
        <f t="shared" si="222"/>
        <v>20181027</v>
      </c>
    </row>
    <row r="994" spans="4:36" ht="12" customHeight="1" x14ac:dyDescent="0.15">
      <c r="D994" s="110">
        <v>43289</v>
      </c>
      <c r="E994" s="9" t="s">
        <v>795</v>
      </c>
      <c r="F994" s="86" t="str">
        <f t="shared" si="210"/>
        <v>Saturday</v>
      </c>
      <c r="G994" s="91">
        <v>43400</v>
      </c>
      <c r="H994" s="92" t="str">
        <f>VLOOKUP(MONTH(G994),VLOOKUP!$W$1:$X$24,2)</f>
        <v>October</v>
      </c>
      <c r="I994" s="92" t="str">
        <f t="shared" si="211"/>
        <v>Saturday, 27 October 2018</v>
      </c>
      <c r="J994" s="106" t="s">
        <v>415</v>
      </c>
      <c r="L994" s="86" t="str">
        <f t="shared" si="212"/>
        <v>&lt;a href='ramsheadlive.php' title='list by venue'&gt;Rams Head Live! (Baltimore)&lt;/a&gt;</v>
      </c>
      <c r="M994" s="86" t="str">
        <f t="shared" si="213"/>
        <v>&lt;b&gt;Days of Darkness II&lt;/b&gt;: Alcest, Earth, Front Line Assembly, Die Krupps, Controlled Bleeding, Earth Electric, Rougemarine, Black Pyramid</v>
      </c>
      <c r="N994" s="86" t="str">
        <f>VLOOKUP(J994,VLOOKUP!$A$2:$S$54,19,FALSE)&amp;J994&amp;"&lt;/a&gt;"</f>
        <v>&lt;a href='ramsheadlive.php' title='list by venue'&gt;Rams Head Live! (Baltimore)&lt;/a&gt;</v>
      </c>
      <c r="O994" s="173" t="s">
        <v>3553</v>
      </c>
      <c r="P994" s="106"/>
      <c r="Q994" s="106"/>
      <c r="R994" s="106"/>
      <c r="S994" s="95" t="str">
        <f t="shared" si="214"/>
        <v>Days of Darkness II&lt;/b&gt;: Alcest, Earth, Front Line Assembly, Die Krupps, Controlled Bleeding, Earth Electric, Rougemarine, Black Pyramid</v>
      </c>
      <c r="T994" s="86" t="str">
        <f t="shared" si="215"/>
        <v>&amp;#149; &lt;b&gt;Days of Darkness II&lt;/b&gt;: Alcest, Earth, Front Line Assembly, Die Krupps, Controlled Bleeding, Earth Electric, Rougemarine, Black Pyramid - &lt;b&gt;&lt;a href='ramsheadlive.php' title='list by venue'&gt;Rams Head Live! (Baltimore)&lt;/a&gt;&lt;/b&gt; &lt;br&gt;</v>
      </c>
      <c r="U994" s="86" t="str">
        <f>IF(ISBLANK(G994),"","&amp;#149; "&amp;IF(ISBLANK(C994),"","&lt;S&gt;")&amp;I994&amp;IF(ISBLANK(A994),""," - &lt;a href='recommended.php#"&amp;AJ994&amp;"'&gt;&lt;b&gt;&lt;em&gt;&lt;font color='#9C004D'&gt;RECOMMENDED&lt;/font&gt;&lt;/em&gt;&lt;/b&gt;&lt;/a&gt;")&amp;" - "&amp;M994&amp;IF(ISBLANK(K994),K994," - &lt;b&gt;"&amp;K994&amp;"&lt;/b&gt; ")&amp;IF(B994="Sold Out"," - &lt;font color='#000099'&gt;&lt;b&gt;&lt;I&gt;sold out&lt;/I&gt;&lt;/b&gt;&lt;/font&gt;","")&amp;IF(ISBLANK(C994),"","&lt;/S&gt; &lt;b&gt;"&amp;C994&amp;"&lt;/b&gt;")&amp;"&lt;p&gt;")</f>
        <v>&amp;#149; Saturday, 27 October 2018 - &lt;b&gt;Days of Darkness II&lt;/b&gt;: Alcest, Earth, Front Line Assembly, Die Krupps, Controlled Bleeding, Earth Electric, Rougemarine, Black Pyramid&lt;p&gt;</v>
      </c>
      <c r="V994" s="95" t="str">
        <f t="shared" si="216"/>
        <v>&amp;#149; &lt;b&gt;Days of Darkness II&lt;/b&gt;: Alcest, Earth, Front Line Assembly, Die Krupps, Controlled Bleeding, Earth Electric, Rougemarine, Black Pyramid - &lt;b&gt;&lt;a href='ramsheadlive.php' title='list by venue'&gt;Rams Head Live! (Baltimore)&lt;/a&gt;&lt;/b&gt;  - &lt;font color='#005500'&gt;&lt;b&gt;NEW!&lt;/b&gt;&lt;/font&gt;&lt;br&gt;</v>
      </c>
      <c r="Z994" s="172">
        <v>0.66666666666666663</v>
      </c>
      <c r="AE994" s="92" t="str">
        <f t="shared" si="217"/>
        <v>Saturday, 27 October 2018      [&lt;a name='20181027' href='#20181027'&gt;link to this day&lt;/a&gt;]</v>
      </c>
      <c r="AF994" s="96" t="str">
        <f t="shared" si="218"/>
        <v>&lt;a name='20181027'&gt;&lt;b&gt;Saturday, 27 October 2018: &lt;b&gt;Days of Darkness II&lt;/b&gt;: Alcest, Earth, Front Line Assembly, Die Krupps, Controlled Bleeding, Earth Electric, Rougemarine, Black Pyramid - &lt;a href='ramsheadlive.php' title='list by venue'&gt;Rams Head Live! (Baltimore)&lt;/a&gt;&lt;/b&gt;&lt;/a&gt;&lt;br&gt;</v>
      </c>
      <c r="AG994" s="97">
        <f t="shared" si="219"/>
        <v>2018</v>
      </c>
      <c r="AH994" s="97">
        <f t="shared" si="220"/>
        <v>10</v>
      </c>
      <c r="AI994" s="97">
        <f t="shared" si="221"/>
        <v>27</v>
      </c>
      <c r="AJ994" s="97" t="str">
        <f t="shared" si="222"/>
        <v>20181027</v>
      </c>
    </row>
    <row r="995" spans="4:36" ht="12" customHeight="1" x14ac:dyDescent="0.15">
      <c r="D995" s="110">
        <v>43217</v>
      </c>
      <c r="E995" s="9" t="s">
        <v>795</v>
      </c>
      <c r="F995" s="86" t="str">
        <f t="shared" si="210"/>
        <v>Saturday</v>
      </c>
      <c r="G995" s="91">
        <v>43400</v>
      </c>
      <c r="H995" s="92" t="str">
        <f>VLOOKUP(MONTH(G995),VLOOKUP!$W$1:$X$24,2)</f>
        <v>October</v>
      </c>
      <c r="I995" s="92" t="str">
        <f t="shared" si="211"/>
        <v>Saturday, 27 October 2018</v>
      </c>
      <c r="J995" s="90" t="s">
        <v>654</v>
      </c>
      <c r="K995" s="9" t="s">
        <v>375</v>
      </c>
      <c r="L995" s="86" t="str">
        <f t="shared" si="212"/>
        <v>&lt;a href='strathmore.php' title='list by venue'&gt;Strathmore&lt;/a&gt; (Music Center)</v>
      </c>
      <c r="M995" s="86" t="str">
        <f t="shared" si="213"/>
        <v>BSO: Grieg Piano Concerto</v>
      </c>
      <c r="N995" s="86" t="str">
        <f>VLOOKUP(J995,VLOOKUP!$A$2:$S$54,19,FALSE)&amp;J995&amp;"&lt;/a&gt;"</f>
        <v>&lt;a href='strathmore.php' title='list by venue'&gt;Strathmore&lt;/a&gt;</v>
      </c>
      <c r="O995" s="9" t="s">
        <v>2862</v>
      </c>
      <c r="S995" s="95" t="str">
        <f t="shared" si="214"/>
        <v>BSO: Grieg Piano Concerto</v>
      </c>
      <c r="T995" s="86" t="str">
        <f t="shared" si="215"/>
        <v>&amp;#149; BSO: Grieg Piano Concerto - &lt;b&gt;&lt;a href='strathmore.php' title='list by venue'&gt;Strathmore&lt;/a&gt; (Music Center)&lt;/b&gt; &lt;br&gt;</v>
      </c>
      <c r="U995" s="86" t="str">
        <f>IF(ISBLANK(G995),"","&amp;#149; "&amp;IF(ISBLANK(C995),"","&lt;S&gt;")&amp;I995&amp;IF(ISBLANK(A995),""," - &lt;a href='recommended.php#"&amp;AJ995&amp;"'&gt;&lt;b&gt;&lt;em&gt;&lt;font color='#9C004D'&gt;RECOMMENDED&lt;/font&gt;&lt;/em&gt;&lt;/b&gt;&lt;/a&gt;")&amp;" - "&amp;M995&amp;IF(ISBLANK(K995),K995," - &lt;b&gt;"&amp;K995&amp;"&lt;/b&gt; ")&amp;IF(B995="Sold Out"," - &lt;font color='#000099'&gt;&lt;b&gt;&lt;I&gt;sold out&lt;/I&gt;&lt;/b&gt;&lt;/font&gt;","")&amp;IF(ISBLANK(C995),"","&lt;/S&gt; &lt;b&gt;"&amp;C995&amp;"&lt;/b&gt;")&amp;"&lt;p&gt;")</f>
        <v>&amp;#149; Saturday, 27 October 2018 - BSO: Grieg Piano Concerto - &lt;b&gt;Music Center&lt;/b&gt; &lt;p&gt;</v>
      </c>
      <c r="V995" s="95" t="str">
        <f t="shared" si="216"/>
        <v>&amp;#149; BSO: Grieg Piano Concerto - &lt;b&gt;&lt;a href='strathmore.php' title='list by venue'&gt;Strathmore&lt;/a&gt; (Music Center)&lt;/b&gt;  - &lt;font color='#005500'&gt;&lt;b&gt;NEW!&lt;/b&gt;&lt;/font&gt;&lt;br&gt;</v>
      </c>
      <c r="AE995" s="92" t="str">
        <f t="shared" si="217"/>
        <v>Saturday, 27 October 2018      [&lt;a name='20181027' href='#20181027'&gt;link to this day&lt;/a&gt;]</v>
      </c>
      <c r="AF995" s="96" t="str">
        <f t="shared" si="218"/>
        <v>&lt;a name='20181027'&gt;&lt;b&gt;Saturday, 27 October 2018: BSO: Grieg Piano Concerto - &lt;a href='strathmore.php' title='list by venue'&gt;Strathmore&lt;/a&gt; (Music Center)&lt;/b&gt;&lt;/a&gt;&lt;br&gt;</v>
      </c>
      <c r="AG995" s="97">
        <f t="shared" si="219"/>
        <v>2018</v>
      </c>
      <c r="AH995" s="97">
        <f t="shared" si="220"/>
        <v>10</v>
      </c>
      <c r="AI995" s="97">
        <f t="shared" si="221"/>
        <v>27</v>
      </c>
      <c r="AJ995" s="97" t="str">
        <f t="shared" si="222"/>
        <v>20181027</v>
      </c>
    </row>
    <row r="996" spans="4:36" ht="12" customHeight="1" x14ac:dyDescent="0.15">
      <c r="D996" s="110">
        <v>43289</v>
      </c>
      <c r="E996" s="9" t="s">
        <v>795</v>
      </c>
      <c r="F996" s="86" t="str">
        <f t="shared" si="210"/>
        <v>Sunday</v>
      </c>
      <c r="G996" s="91">
        <v>43401</v>
      </c>
      <c r="H996" s="92" t="str">
        <f>VLOOKUP(MONTH(G996),VLOOKUP!$W$1:$X$24,2)</f>
        <v>October</v>
      </c>
      <c r="I996" s="92" t="str">
        <f t="shared" si="211"/>
        <v>Sunday, 28 October 2018</v>
      </c>
      <c r="J996" s="107" t="s">
        <v>453</v>
      </c>
      <c r="K996" s="106"/>
      <c r="L996" s="86" t="str">
        <f t="shared" si="212"/>
        <v>&lt;a href='bmss.php' title='list by venue'&gt;Baltimore SoundStage&lt;/a&gt;</v>
      </c>
      <c r="M996" s="86" t="str">
        <f t="shared" si="213"/>
        <v>&lt;b&gt;Days of Darkness II&lt;/b&gt;: Rome, Bang, Satan's Satyrs, Child Bite, Ecstatic Vision, Pale Divine, John Haughm, Crud</v>
      </c>
      <c r="N996" s="86" t="str">
        <f>VLOOKUP(J996,VLOOKUP!$A$2:$S$54,19,FALSE)&amp;J996&amp;"&lt;/a&gt;"</f>
        <v>&lt;a href='bmss.php' title='list by venue'&gt;Baltimore SoundStage&lt;/a&gt;</v>
      </c>
      <c r="O996" s="173" t="s">
        <v>3555</v>
      </c>
      <c r="P996" s="107"/>
      <c r="Q996" s="107"/>
      <c r="R996" s="107"/>
      <c r="S996" s="95" t="str">
        <f t="shared" si="214"/>
        <v>Days of Darkness II&lt;/b&gt;: Rome, Bang, Satan's Satyrs, Child Bite, Ecstatic Vision, Pale Divine, John Haughm, Crud</v>
      </c>
      <c r="T996" s="86" t="str">
        <f t="shared" si="215"/>
        <v>&amp;#149; &lt;b&gt;Days of Darkness II&lt;/b&gt;: Rome, Bang, Satan's Satyrs, Child Bite, Ecstatic Vision, Pale Divine, John Haughm, Crud - &lt;b&gt;&lt;a href='bmss.php' title='list by venue'&gt;Baltimore SoundStage&lt;/a&gt;&lt;/b&gt; &lt;br&gt;</v>
      </c>
      <c r="U996" s="86" t="str">
        <f>IF(ISBLANK(G996),"","&amp;#149; "&amp;IF(ISBLANK(C996),"","&lt;S&gt;")&amp;I996&amp;IF(ISBLANK(A996),""," - &lt;a href='recommended.php#"&amp;AJ996&amp;"'&gt;&lt;b&gt;&lt;em&gt;&lt;font color='#9C004D'&gt;RECOMMENDED&lt;/font&gt;&lt;/em&gt;&lt;/b&gt;&lt;/a&gt;")&amp;" - "&amp;M996&amp;IF(ISBLANK(K996),K996," - &lt;b&gt;"&amp;K996&amp;"&lt;/b&gt; ")&amp;IF(B996="Sold Out"," - &lt;font color='#000099'&gt;&lt;b&gt;&lt;I&gt;sold out&lt;/I&gt;&lt;/b&gt;&lt;/font&gt;","")&amp;IF(ISBLANK(C996),"","&lt;/S&gt; &lt;b&gt;"&amp;C996&amp;"&lt;/b&gt;")&amp;"&lt;p&gt;")</f>
        <v>&amp;#149; Sunday, 28 October 2018 - &lt;b&gt;Days of Darkness II&lt;/b&gt;: Rome, Bang, Satan's Satyrs, Child Bite, Ecstatic Vision, Pale Divine, John Haughm, Crud&lt;p&gt;</v>
      </c>
      <c r="V996" s="95" t="str">
        <f t="shared" si="216"/>
        <v>&amp;#149; &lt;b&gt;Days of Darkness II&lt;/b&gt;: Rome, Bang, Satan's Satyrs, Child Bite, Ecstatic Vision, Pale Divine, John Haughm, Crud - &lt;b&gt;&lt;a href='bmss.php' title='list by venue'&gt;Baltimore SoundStage&lt;/a&gt;&lt;/b&gt;  - &lt;font color='#005500'&gt;&lt;b&gt;NEW!&lt;/b&gt;&lt;/font&gt;&lt;br&gt;</v>
      </c>
      <c r="W996" s="90" t="s">
        <v>282</v>
      </c>
      <c r="Z996" s="172">
        <v>0.66666666666666663</v>
      </c>
      <c r="AE996" s="92" t="str">
        <f t="shared" si="217"/>
        <v>Sunday, 28 October 2018      [&lt;a name='20181028' href='#20181028'&gt;link to this day&lt;/a&gt;]</v>
      </c>
      <c r="AF996" s="96" t="str">
        <f t="shared" si="218"/>
        <v>&lt;a name='20181028'&gt;&lt;b&gt;Sunday, 28 October 2018: &lt;b&gt;Days of Darkness II&lt;/b&gt;: Rome, Bang, Satan's Satyrs, Child Bite, Ecstatic Vision, Pale Divine, John Haughm, Crud - &lt;a href='bmss.php' title='list by venue'&gt;Baltimore SoundStage&lt;/a&gt;&lt;/b&gt;&lt;/a&gt;&lt;br&gt;</v>
      </c>
      <c r="AG996" s="97">
        <f t="shared" si="219"/>
        <v>2018</v>
      </c>
      <c r="AH996" s="97">
        <f t="shared" si="220"/>
        <v>10</v>
      </c>
      <c r="AI996" s="97">
        <f t="shared" si="221"/>
        <v>28</v>
      </c>
      <c r="AJ996" s="97" t="str">
        <f t="shared" si="222"/>
        <v>20181028</v>
      </c>
    </row>
    <row r="997" spans="4:36" ht="12" customHeight="1" x14ac:dyDescent="0.15">
      <c r="D997" s="110">
        <v>43276</v>
      </c>
      <c r="E997" s="9" t="s">
        <v>795</v>
      </c>
      <c r="F997" s="86" t="str">
        <f t="shared" si="210"/>
        <v>Sunday</v>
      </c>
      <c r="G997" s="91">
        <v>43401</v>
      </c>
      <c r="H997" s="92" t="str">
        <f>VLOOKUP(MONTH(G997),VLOOKUP!$W$1:$X$24,2)</f>
        <v>October</v>
      </c>
      <c r="I997" s="92" t="str">
        <f t="shared" si="211"/>
        <v>Sunday, 28 October 2018</v>
      </c>
      <c r="J997" s="90" t="s">
        <v>235</v>
      </c>
      <c r="K997" s="9" t="s">
        <v>321</v>
      </c>
      <c r="L997" s="86" t="str">
        <f t="shared" si="212"/>
        <v>&lt;a href='blackcat.php' title='list by venue'&gt;Black Cat&lt;/a&gt; (Mainstage)</v>
      </c>
      <c r="M997" s="86" t="str">
        <f t="shared" si="213"/>
        <v>Roky Erickson</v>
      </c>
      <c r="N997" s="86" t="str">
        <f>VLOOKUP(J997,VLOOKUP!$A$2:$S$54,19,FALSE)&amp;J997&amp;"&lt;/a&gt;"</f>
        <v>&lt;a href='blackcat.php' title='list by venue'&gt;Black Cat&lt;/a&gt;</v>
      </c>
      <c r="O997" s="16" t="s">
        <v>3371</v>
      </c>
      <c r="S997" s="95" t="str">
        <f t="shared" si="214"/>
        <v>Roky Erickson</v>
      </c>
      <c r="T997" s="86" t="str">
        <f t="shared" si="215"/>
        <v>&amp;#149; Roky Erickson - &lt;b&gt;&lt;a href='blackcat.php' title='list by venue'&gt;Black Cat&lt;/a&gt; (Mainstage)&lt;/b&gt; &lt;br&gt;</v>
      </c>
      <c r="U997" s="112" t="str">
        <f>IF(ISBLANK(G997),"","&amp;#149; "&amp;IF(ISBLANK(C997),"","&lt;S&gt;")&amp;I997&amp;IF(ISBLANK(A997),""," - &lt;a href='recommended.php#"&amp;AJ997&amp;"'&gt;&lt;b&gt;&lt;em&gt;&lt;font color='#9C004D'&gt;RECOMMENDED&lt;/font&gt;&lt;/em&gt;&lt;/b&gt;&lt;/a&gt;")&amp;" - "&amp;M997&amp;IF(ISBLANK(K997),K997," - &lt;b&gt;"&amp;K997&amp;"&lt;/b&gt; ")&amp;IF(B997="Sold Out"," - &lt;font color='#000099'&gt;&lt;b&gt;&lt;I&gt;sold out&lt;/I&gt;&lt;/b&gt;&lt;/font&gt;"," - &lt;font color='#728C00'&gt;&lt;em&gt;&lt;a href='http://www.shareasale.com/r.cfm?u=529909&amp;b=234786&amp;m=27601&amp;afftrack=&amp;urllink=www%2Eticketfly%2Ecom%2Fpurchase%2Fevent%2F"&amp;X997&amp;"' target='_blank'&gt;buy tickets&lt;/a&gt;&lt;/em&gt;&lt;/font&gt;")&amp;IF(ISBLANK(C997),"","&lt;/S&gt; &lt;b&gt;"&amp;C997&amp;"&lt;/b&gt;")&amp;"&lt;p&gt;")</f>
        <v>&amp;#149; Sunday, 28 October 2018 - Roky Erickson - &lt;b&gt;Mainstage&lt;/b&gt;  - &lt;font color='#728C00'&gt;&lt;em&gt;&lt;a href='http://www.shareasale.com/r.cfm?u=529909&amp;b=234786&amp;m=27601&amp;afftrack=&amp;urllink=www%2Eticketfly%2Ecom%2Fpurchase%2Fevent%2F1693190' target='_blank'&gt;buy tickets&lt;/a&gt;&lt;/em&gt;&lt;/font&gt;&lt;p&gt;</v>
      </c>
      <c r="V997" s="95" t="str">
        <f t="shared" si="216"/>
        <v>&amp;#149; Roky Erickson - &lt;b&gt;&lt;a href='blackcat.php' title='list by venue'&gt;Black Cat&lt;/a&gt; (Mainstage)&lt;/b&gt;  - &lt;font color='#005500'&gt;&lt;b&gt;NEW!&lt;/b&gt;&lt;/font&gt;&lt;br&gt;</v>
      </c>
      <c r="W997" s="90" t="s">
        <v>221</v>
      </c>
      <c r="X997" s="4">
        <v>1693190</v>
      </c>
      <c r="AE997" s="92" t="str">
        <f t="shared" si="217"/>
        <v>Sunday, 28 October 2018      [&lt;a name='20181028' href='#20181028'&gt;link to this day&lt;/a&gt;]</v>
      </c>
      <c r="AF997" s="100" t="str">
        <f t="shared" si="218"/>
        <v>&lt;a name='20181028'&gt;&lt;b&gt;Sunday, 28 October 2018: Roky Erickson - &lt;a href='blackcat.php' title='list by venue'&gt;Black Cat&lt;/a&gt; (Mainstage)&lt;/b&gt;&lt;/a&gt;&lt;br&gt;</v>
      </c>
      <c r="AG997" s="101">
        <f t="shared" si="219"/>
        <v>2018</v>
      </c>
      <c r="AH997" s="101">
        <f t="shared" si="220"/>
        <v>10</v>
      </c>
      <c r="AI997" s="101">
        <f t="shared" si="221"/>
        <v>28</v>
      </c>
      <c r="AJ997" s="101" t="str">
        <f t="shared" si="222"/>
        <v>20181028</v>
      </c>
    </row>
    <row r="998" spans="4:36" ht="12" customHeight="1" x14ac:dyDescent="0.15">
      <c r="D998" s="110">
        <v>43223</v>
      </c>
      <c r="E998" s="9" t="s">
        <v>795</v>
      </c>
      <c r="F998" s="86" t="str">
        <f t="shared" si="210"/>
        <v>Sunday</v>
      </c>
      <c r="G998" s="91">
        <v>43401</v>
      </c>
      <c r="H998" s="92" t="str">
        <f>VLOOKUP(MONTH(G998),VLOOKUP!$W$1:$X$24,2)</f>
        <v>October</v>
      </c>
      <c r="I998" s="92" t="str">
        <f t="shared" si="211"/>
        <v>Sunday, 28 October 2018</v>
      </c>
      <c r="J998" s="90" t="s">
        <v>674</v>
      </c>
      <c r="K998" s="90" t="s">
        <v>454</v>
      </c>
      <c r="L998" s="86" t="str">
        <f t="shared" si="212"/>
        <v>&lt;a href='bluesalley.php' title='list by venue'&gt;Blues Alley&lt;/a&gt; (Two shows)</v>
      </c>
      <c r="M998" s="86" t="str">
        <f t="shared" si="213"/>
        <v>Najee</v>
      </c>
      <c r="N998" s="86" t="str">
        <f>VLOOKUP(J998,VLOOKUP!$A$2:$S$54,19,FALSE)&amp;J998&amp;"&lt;/a&gt;"</f>
        <v>&lt;a href='bluesalley.php' title='list by venue'&gt;Blues Alley&lt;/a&gt;</v>
      </c>
      <c r="O998" s="160" t="s">
        <v>1535</v>
      </c>
      <c r="S998" s="95" t="str">
        <f t="shared" si="214"/>
        <v>Najee</v>
      </c>
      <c r="T998" s="86" t="str">
        <f t="shared" si="215"/>
        <v>&amp;#149; Najee - &lt;b&gt;&lt;a href='bluesalley.php' title='list by venue'&gt;Blues Alley&lt;/a&gt; (Two shows)&lt;/b&gt; &lt;br&gt;</v>
      </c>
      <c r="U998" s="86" t="str">
        <f>IF(ISBLANK(G998),"","&amp;#149; "&amp;IF(ISBLANK(C998),"","&lt;S&gt;")&amp;I998&amp;IF(ISBLANK(A998),""," - &lt;a href='recommended.php#"&amp;AJ998&amp;"'&gt;&lt;b&gt;&lt;em&gt;&lt;font color='#9C004D'&gt;RECOMMENDED&lt;/font&gt;&lt;/em&gt;&lt;/b&gt;&lt;/a&gt;")&amp;" - "&amp;M998&amp;IF(ISBLANK(K998),K998," - &lt;b&gt;"&amp;K998&amp;"&lt;/b&gt; ")&amp;IF(B998="Sold Out"," - &lt;font color='#000099'&gt;&lt;b&gt;&lt;I&gt;sold out&lt;/I&gt;&lt;/b&gt;&lt;/font&gt;","")&amp;IF(ISBLANK(C998),"","&lt;/S&gt; &lt;b&gt;"&amp;C998&amp;"&lt;/b&gt;")&amp;"&lt;p&gt;")</f>
        <v>&amp;#149; Sunday, 28 October 2018 - Najee - &lt;b&gt;Two shows&lt;/b&gt; &lt;p&gt;</v>
      </c>
      <c r="V998" s="95" t="str">
        <f t="shared" si="216"/>
        <v>&amp;#149; Najee - &lt;b&gt;&lt;a href='bluesalley.php' title='list by venue'&gt;Blues Alley&lt;/a&gt; (Two shows)&lt;/b&gt;  - &lt;font color='#005500'&gt;&lt;b&gt;NEW!&lt;/b&gt;&lt;/font&gt;&lt;br&gt;</v>
      </c>
      <c r="W998" s="90" t="s">
        <v>221</v>
      </c>
      <c r="AE998" s="92" t="str">
        <f t="shared" si="217"/>
        <v>Sunday, 28 October 2018      [&lt;a name='20181028' href='#20181028'&gt;link to this day&lt;/a&gt;]</v>
      </c>
      <c r="AF998" s="96" t="str">
        <f t="shared" si="218"/>
        <v>&lt;a name='20181028'&gt;&lt;b&gt;Sunday, 28 October 2018: Najee - &lt;a href='bluesalley.php' title='list by venue'&gt;Blues Alley&lt;/a&gt; (Two shows)&lt;/b&gt;&lt;/a&gt;&lt;br&gt;</v>
      </c>
      <c r="AG998" s="97">
        <f t="shared" si="219"/>
        <v>2018</v>
      </c>
      <c r="AH998" s="97">
        <f t="shared" si="220"/>
        <v>10</v>
      </c>
      <c r="AI998" s="97">
        <f t="shared" si="221"/>
        <v>28</v>
      </c>
      <c r="AJ998" s="97" t="str">
        <f t="shared" si="222"/>
        <v>20181028</v>
      </c>
    </row>
    <row r="999" spans="4:36" ht="12" customHeight="1" x14ac:dyDescent="0.15">
      <c r="D999" s="110">
        <v>43289</v>
      </c>
      <c r="E999" s="9" t="s">
        <v>795</v>
      </c>
      <c r="F999" s="86" t="str">
        <f t="shared" si="210"/>
        <v>Sunday</v>
      </c>
      <c r="G999" s="91">
        <v>43401</v>
      </c>
      <c r="H999" s="92" t="str">
        <f>VLOOKUP(MONTH(G999),VLOOKUP!$W$1:$X$24,2)</f>
        <v>October</v>
      </c>
      <c r="I999" s="92" t="str">
        <f t="shared" si="211"/>
        <v>Sunday, 28 October 2018</v>
      </c>
      <c r="J999" s="106" t="s">
        <v>415</v>
      </c>
      <c r="L999" s="86" t="str">
        <f t="shared" si="212"/>
        <v>&lt;a href='ramsheadlive.php' title='list by venue'&gt;Rams Head Live! (Baltimore)&lt;/a&gt;</v>
      </c>
      <c r="M999" s="86" t="str">
        <f t="shared" si="213"/>
        <v>&lt;b&gt;Days of Darkness II&lt;/b&gt;: Blue &amp;Ouml;yster Cult, Claudio Simonetti's Goblin (Suspiria live score), Anna Von Hausswolff, Acid Witch, Dan Terminus, Earthride, Lazerpunk, Alms</v>
      </c>
      <c r="N999" s="86" t="str">
        <f>VLOOKUP(J999,VLOOKUP!$A$2:$S$54,19,FALSE)&amp;J999&amp;"&lt;/a&gt;"</f>
        <v>&lt;a href='ramsheadlive.php' title='list by venue'&gt;Rams Head Live! (Baltimore)&lt;/a&gt;</v>
      </c>
      <c r="O999" s="173" t="s">
        <v>3561</v>
      </c>
      <c r="P999" s="106"/>
      <c r="Q999" s="106"/>
      <c r="R999" s="106"/>
      <c r="S999" s="95" t="str">
        <f t="shared" si="214"/>
        <v>Days of Darkness II&lt;/b&gt;: Blue &amp;Ouml;yster Cult, Claudio Simonetti's Goblin (Suspiria live score), Anna Von Hausswolff, Acid Witch, Dan Terminus, Earthride, Lazerpunk, Alms</v>
      </c>
      <c r="T999" s="86" t="str">
        <f t="shared" si="215"/>
        <v>&amp;#149; &lt;b&gt;Days of Darkness II&lt;/b&gt;: Blue &amp;Ouml;yster Cult, Claudio Simonetti's Goblin (Suspiria live score), Anna Von Hausswolff, Acid Witch, Dan Terminus, Earthride, Lazerpunk, Alms - &lt;b&gt;&lt;a href='ramsheadlive.php' title='list by venue'&gt;Rams Head Live! (Baltimore)&lt;/a&gt;&lt;/b&gt; &lt;br&gt;</v>
      </c>
      <c r="U999" s="86" t="str">
        <f>IF(ISBLANK(G999),"","&amp;#149; "&amp;IF(ISBLANK(C999),"","&lt;S&gt;")&amp;I999&amp;IF(ISBLANK(A999),""," - &lt;a href='recommended.php#"&amp;AJ999&amp;"'&gt;&lt;b&gt;&lt;em&gt;&lt;font color='#9C004D'&gt;RECOMMENDED&lt;/font&gt;&lt;/em&gt;&lt;/b&gt;&lt;/a&gt;")&amp;" - "&amp;M999&amp;IF(ISBLANK(K999),K999," - &lt;b&gt;"&amp;K999&amp;"&lt;/b&gt; ")&amp;IF(B999="Sold Out"," - &lt;font color='#000099'&gt;&lt;b&gt;&lt;I&gt;sold out&lt;/I&gt;&lt;/b&gt;&lt;/font&gt;","")&amp;IF(ISBLANK(C999),"","&lt;/S&gt; &lt;b&gt;"&amp;C999&amp;"&lt;/b&gt;")&amp;"&lt;p&gt;")</f>
        <v>&amp;#149; Sunday, 28 October 2018 - &lt;b&gt;Days of Darkness II&lt;/b&gt;: Blue &amp;Ouml;yster Cult, Claudio Simonetti's Goblin (Suspiria live score), Anna Von Hausswolff, Acid Witch, Dan Terminus, Earthride, Lazerpunk, Alms&lt;p&gt;</v>
      </c>
      <c r="V999" s="95" t="str">
        <f t="shared" si="216"/>
        <v>&amp;#149; &lt;b&gt;Days of Darkness II&lt;/b&gt;: Blue &amp;Ouml;yster Cult, Claudio Simonetti's Goblin (Suspiria live score), Anna Von Hausswolff, Acid Witch, Dan Terminus, Earthride, Lazerpunk, Alms - &lt;b&gt;&lt;a href='ramsheadlive.php' title='list by venue'&gt;Rams Head Live! (Baltimore)&lt;/a&gt;&lt;/b&gt;  - &lt;font color='#005500'&gt;&lt;b&gt;NEW!&lt;/b&gt;&lt;/font&gt;&lt;br&gt;</v>
      </c>
      <c r="Z999" s="172">
        <v>0.66666666666666663</v>
      </c>
      <c r="AE999" s="92" t="str">
        <f t="shared" si="217"/>
        <v>Sunday, 28 October 2018      [&lt;a name='20181028' href='#20181028'&gt;link to this day&lt;/a&gt;]</v>
      </c>
      <c r="AF999" s="96" t="str">
        <f t="shared" si="218"/>
        <v>&lt;a name='20181028'&gt;&lt;b&gt;Sunday, 28 October 2018: &lt;b&gt;Days of Darkness II&lt;/b&gt;: Blue &amp;Ouml;yster Cult, Claudio Simonetti's Goblin (Suspiria live score), Anna Von Hausswolff, Acid Witch, Dan Terminus, Earthride, Lazerpunk, Alms - &lt;a href='ramsheadlive.php' title='list by venue'&gt;Rams Head Live! (Baltimore)&lt;/a&gt;&lt;/b&gt;&lt;/a&gt;&lt;br&gt;</v>
      </c>
      <c r="AG999" s="97">
        <f t="shared" si="219"/>
        <v>2018</v>
      </c>
      <c r="AH999" s="97">
        <f t="shared" si="220"/>
        <v>10</v>
      </c>
      <c r="AI999" s="97">
        <f t="shared" si="221"/>
        <v>28</v>
      </c>
      <c r="AJ999" s="97" t="str">
        <f t="shared" si="222"/>
        <v>20181028</v>
      </c>
    </row>
    <row r="1000" spans="4:36" ht="12" customHeight="1" x14ac:dyDescent="0.15">
      <c r="D1000" s="110">
        <v>43217</v>
      </c>
      <c r="E1000" s="9" t="s">
        <v>795</v>
      </c>
      <c r="F1000" s="86" t="str">
        <f t="shared" si="210"/>
        <v>Sunday</v>
      </c>
      <c r="G1000" s="91">
        <v>43401</v>
      </c>
      <c r="H1000" s="92" t="str">
        <f>VLOOKUP(MONTH(G1000),VLOOKUP!$W$1:$X$24,2)</f>
        <v>October</v>
      </c>
      <c r="I1000" s="92" t="str">
        <f t="shared" si="211"/>
        <v>Sunday, 28 October 2018</v>
      </c>
      <c r="J1000" s="90" t="s">
        <v>654</v>
      </c>
      <c r="K1000" s="9" t="s">
        <v>375</v>
      </c>
      <c r="L1000" s="86" t="str">
        <f t="shared" si="212"/>
        <v>&lt;a href='strathmore.php' title='list by venue'&gt;Strathmore&lt;/a&gt; (Music Center)</v>
      </c>
      <c r="M1000" s="86" t="str">
        <f t="shared" si="213"/>
        <v>Goran Bregovic</v>
      </c>
      <c r="N1000" s="86" t="str">
        <f>VLOOKUP(J1000,VLOOKUP!$A$2:$S$54,19,FALSE)&amp;J1000&amp;"&lt;/a&gt;"</f>
        <v>&lt;a href='strathmore.php' title='list by venue'&gt;Strathmore&lt;/a&gt;</v>
      </c>
      <c r="O1000" s="9" t="s">
        <v>2863</v>
      </c>
      <c r="S1000" s="95" t="str">
        <f t="shared" si="214"/>
        <v>Goran Bregovic</v>
      </c>
      <c r="T1000" s="86" t="str">
        <f t="shared" si="215"/>
        <v>&amp;#149; Goran Bregovic - &lt;b&gt;&lt;a href='strathmore.php' title='list by venue'&gt;Strathmore&lt;/a&gt; (Music Center)&lt;/b&gt; &lt;br&gt;</v>
      </c>
      <c r="U1000" s="86" t="str">
        <f>IF(ISBLANK(G1000),"","&amp;#149; "&amp;IF(ISBLANK(C1000),"","&lt;S&gt;")&amp;I1000&amp;IF(ISBLANK(A1000),""," - &lt;a href='recommended.php#"&amp;AJ1000&amp;"'&gt;&lt;b&gt;&lt;em&gt;&lt;font color='#9C004D'&gt;RECOMMENDED&lt;/font&gt;&lt;/em&gt;&lt;/b&gt;&lt;/a&gt;")&amp;" - "&amp;M1000&amp;IF(ISBLANK(K1000),K1000," - &lt;b&gt;"&amp;K1000&amp;"&lt;/b&gt; ")&amp;IF(B1000="Sold Out"," - &lt;font color='#000099'&gt;&lt;b&gt;&lt;I&gt;sold out&lt;/I&gt;&lt;/b&gt;&lt;/font&gt;","")&amp;IF(ISBLANK(C1000),"","&lt;/S&gt; &lt;b&gt;"&amp;C1000&amp;"&lt;/b&gt;")&amp;"&lt;p&gt;")</f>
        <v>&amp;#149; Sunday, 28 October 2018 - Goran Bregovic - &lt;b&gt;Music Center&lt;/b&gt; &lt;p&gt;</v>
      </c>
      <c r="V1000" s="95" t="str">
        <f t="shared" si="216"/>
        <v>&amp;#149; Goran Bregovic - &lt;b&gt;&lt;a href='strathmore.php' title='list by venue'&gt;Strathmore&lt;/a&gt; (Music Center)&lt;/b&gt;  - &lt;font color='#005500'&gt;&lt;b&gt;NEW!&lt;/b&gt;&lt;/font&gt;&lt;br&gt;</v>
      </c>
      <c r="AE1000" s="92" t="str">
        <f t="shared" si="217"/>
        <v>Sunday, 28 October 2018      [&lt;a name='20181028' href='#20181028'&gt;link to this day&lt;/a&gt;]</v>
      </c>
      <c r="AF1000" s="96" t="str">
        <f t="shared" si="218"/>
        <v>&lt;a name='20181028'&gt;&lt;b&gt;Sunday, 28 October 2018: Goran Bregovic - &lt;a href='strathmore.php' title='list by venue'&gt;Strathmore&lt;/a&gt; (Music Center)&lt;/b&gt;&lt;/a&gt;&lt;br&gt;</v>
      </c>
      <c r="AG1000" s="97">
        <f t="shared" si="219"/>
        <v>2018</v>
      </c>
      <c r="AH1000" s="97">
        <f t="shared" si="220"/>
        <v>10</v>
      </c>
      <c r="AI1000" s="97">
        <f t="shared" si="221"/>
        <v>28</v>
      </c>
      <c r="AJ1000" s="97" t="str">
        <f t="shared" si="222"/>
        <v>20181028</v>
      </c>
    </row>
    <row r="1001" spans="4:36" ht="12" customHeight="1" x14ac:dyDescent="0.15">
      <c r="D1001" s="110">
        <v>43273</v>
      </c>
      <c r="E1001" s="9" t="s">
        <v>795</v>
      </c>
      <c r="F1001" s="86" t="str">
        <f t="shared" si="210"/>
        <v>Monday</v>
      </c>
      <c r="G1001" s="91">
        <v>43402</v>
      </c>
      <c r="H1001" s="92" t="str">
        <f>VLOOKUP(MONTH(G1001),VLOOKUP!$W$1:$X$24,2)</f>
        <v>October</v>
      </c>
      <c r="I1001" s="92" t="str">
        <f t="shared" si="211"/>
        <v>Monday, 29 October 2018</v>
      </c>
      <c r="J1001" s="90" t="s">
        <v>258</v>
      </c>
      <c r="L1001" s="86" t="str">
        <f t="shared" si="212"/>
        <v>&lt;a href='930.php' title='list by venue'&gt;9:30 Club&lt;/a&gt;</v>
      </c>
      <c r="M1001" s="86" t="str">
        <f t="shared" si="213"/>
        <v>Jain and Drama</v>
      </c>
      <c r="N1001" s="86" t="str">
        <f>VLOOKUP(J1001,VLOOKUP!$A$2:$S$54,19,FALSE)&amp;J1001&amp;"&lt;/a&gt;"</f>
        <v>&lt;a href='930.php' title='list by venue'&gt;9:30 Club&lt;/a&gt;</v>
      </c>
      <c r="O1001" s="9" t="s">
        <v>1946</v>
      </c>
      <c r="P1001" s="9" t="s">
        <v>3138</v>
      </c>
      <c r="S1001" s="95" t="str">
        <f t="shared" si="214"/>
        <v>Jain</v>
      </c>
      <c r="T1001" s="86" t="str">
        <f t="shared" si="215"/>
        <v>&amp;#149; Jain and Drama - &lt;b&gt;&lt;a href='930.php' title='list by venue'&gt;9:30 Club&lt;/a&gt;&lt;/b&gt; &lt;br&gt;</v>
      </c>
      <c r="U1001" s="112" t="str">
        <f>IF(ISBLANK(G1001),"","&amp;#149; "&amp;IF(ISBLANK(C1001),"","&lt;S&gt;")&amp;I1001&amp;IF(ISBLANK(A1001),""," - &lt;a href='recommended.php#"&amp;AJ1001&amp;"'&gt;&lt;b&gt;&lt;em&gt;&lt;font color='#9C004D'&gt;RECOMMENDED&lt;/font&gt;&lt;/em&gt;&lt;/b&gt;&lt;/a&gt;")&amp;" - "&amp;M1001&amp;IF(ISBLANK(K1001),K1001," - &lt;b&gt;"&amp;K1001&amp;"&lt;/b&gt; ")&amp;IF(B1001="Sold Out"," - &lt;font color='#000099'&gt;&lt;b&gt;&lt;I&gt;sold out&lt;/I&gt;&lt;/b&gt;&lt;/font&gt;"," - &lt;font color='#728C00'&gt;&lt;em&gt;&lt;a href='http://www.shareasale.com/r.cfm?u=529909&amp;b=234786&amp;m=27601&amp;afftrack=&amp;urllink=www%2Eticketfly%2Ecom%2Fpurchase%2Fevent%2F"&amp;X1001&amp;"' target='_blank'&gt;buy tickets&lt;/a&gt;&lt;/em&gt;&lt;/font&gt;")&amp;IF(ISBLANK(C1001),"","&lt;/S&gt; &lt;b&gt;"&amp;C1001&amp;"&lt;/b&gt;")&amp;"&lt;p&gt;")</f>
        <v>&amp;#149; Monday, 29 October 2018 - Jain and Drama - &lt;font color='#728C00'&gt;&lt;em&gt;&lt;a href='http://www.shareasale.com/r.cfm?u=529909&amp;b=234786&amp;m=27601&amp;afftrack=&amp;urllink=www%2Eticketfly%2Ecom%2Fpurchase%2Fevent%2F1711634' target='_blank'&gt;buy tickets&lt;/a&gt;&lt;/em&gt;&lt;/font&gt;&lt;p&gt;</v>
      </c>
      <c r="V1001" s="95" t="str">
        <f t="shared" si="216"/>
        <v>&amp;#149; Jain and Drama - &lt;b&gt;&lt;a href='930.php' title='list by venue'&gt;9:30 Club&lt;/a&gt;&lt;/b&gt;  - &lt;font color='#005500'&gt;&lt;b&gt;NEW!&lt;/b&gt;&lt;/font&gt;&lt;br&gt;</v>
      </c>
      <c r="W1001" s="90" t="s">
        <v>221</v>
      </c>
      <c r="X1001" s="90">
        <v>1711634</v>
      </c>
      <c r="AE1001" s="92" t="str">
        <f t="shared" si="217"/>
        <v>Monday, 29 October 2018      [&lt;a name='20181029' href='#20181029'&gt;link to this day&lt;/a&gt;]</v>
      </c>
      <c r="AF1001" s="96" t="str">
        <f t="shared" si="218"/>
        <v>&lt;a name='20181029'&gt;&lt;b&gt;Monday, 29 October 2018: Jain and Drama - &lt;a href='930.php' title='list by venue'&gt;9:30 Club&lt;/a&gt;&lt;/b&gt;&lt;/a&gt;&lt;br&gt;</v>
      </c>
      <c r="AG1001" s="97">
        <f t="shared" si="219"/>
        <v>2018</v>
      </c>
      <c r="AH1001" s="97">
        <f t="shared" si="220"/>
        <v>10</v>
      </c>
      <c r="AI1001" s="97">
        <f t="shared" si="221"/>
        <v>29</v>
      </c>
      <c r="AJ1001" s="97" t="str">
        <f t="shared" si="222"/>
        <v>20181029</v>
      </c>
    </row>
    <row r="1002" spans="4:36" ht="12" customHeight="1" x14ac:dyDescent="0.15">
      <c r="D1002" s="110">
        <v>43242</v>
      </c>
      <c r="E1002" s="9" t="s">
        <v>795</v>
      </c>
      <c r="F1002" s="86" t="str">
        <f t="shared" si="210"/>
        <v>Tuesday</v>
      </c>
      <c r="G1002" s="91">
        <v>43403</v>
      </c>
      <c r="H1002" s="92" t="str">
        <f>VLOOKUP(MONTH(G1002),VLOOKUP!$W$1:$X$24,2)</f>
        <v>October</v>
      </c>
      <c r="I1002" s="92" t="str">
        <f t="shared" si="211"/>
        <v>Tuesday, 30 October 2018</v>
      </c>
      <c r="J1002" s="106" t="s">
        <v>415</v>
      </c>
      <c r="L1002" s="86" t="str">
        <f t="shared" si="212"/>
        <v>&lt;a href='ramsheadlive.php' title='list by venue'&gt;Rams Head Live! (Baltimore)&lt;/a&gt;</v>
      </c>
      <c r="M1002" s="86" t="str">
        <f t="shared" si="213"/>
        <v>Tom Misch</v>
      </c>
      <c r="N1002" s="86" t="str">
        <f>VLOOKUP(J1002,VLOOKUP!$A$2:$S$54,19,FALSE)&amp;J1002&amp;"&lt;/a&gt;"</f>
        <v>&lt;a href='ramsheadlive.php' title='list by venue'&gt;Rams Head Live! (Baltimore)&lt;/a&gt;</v>
      </c>
      <c r="O1002" s="1" t="s">
        <v>2403</v>
      </c>
      <c r="P1002" s="106"/>
      <c r="Q1002" s="106"/>
      <c r="R1002" s="106"/>
      <c r="S1002" s="95" t="str">
        <f t="shared" si="214"/>
        <v>Tom Misch</v>
      </c>
      <c r="T1002" s="86" t="str">
        <f t="shared" si="215"/>
        <v>&amp;#149; Tom Misch - &lt;b&gt;&lt;a href='ramsheadlive.php' title='list by venue'&gt;Rams Head Live! (Baltimore)&lt;/a&gt;&lt;/b&gt; &lt;br&gt;</v>
      </c>
      <c r="U1002" s="86" t="str">
        <f>IF(ISBLANK(G1002),"","&amp;#149; "&amp;IF(ISBLANK(C1002),"","&lt;S&gt;")&amp;I1002&amp;IF(ISBLANK(A1002),""," - &lt;a href='recommended.php#"&amp;AJ1002&amp;"'&gt;&lt;b&gt;&lt;em&gt;&lt;font color='#9C004D'&gt;RECOMMENDED&lt;/font&gt;&lt;/em&gt;&lt;/b&gt;&lt;/a&gt;")&amp;" - "&amp;M1002&amp;IF(ISBLANK(K1002),K1002," - &lt;b&gt;"&amp;K1002&amp;"&lt;/b&gt; ")&amp;IF(B1002="Sold Out"," - &lt;font color='#000099'&gt;&lt;b&gt;&lt;I&gt;sold out&lt;/I&gt;&lt;/b&gt;&lt;/font&gt;","")&amp;IF(ISBLANK(C1002),"","&lt;/S&gt; &lt;b&gt;"&amp;C1002&amp;"&lt;/b&gt;")&amp;"&lt;p&gt;")</f>
        <v>&amp;#149; Tuesday, 30 October 2018 - Tom Misch&lt;p&gt;</v>
      </c>
      <c r="V1002" s="95" t="str">
        <f t="shared" si="216"/>
        <v>&amp;#149; Tom Misch - &lt;b&gt;&lt;a href='ramsheadlive.php' title='list by venue'&gt;Rams Head Live! (Baltimore)&lt;/a&gt;&lt;/b&gt;  - &lt;font color='#005500'&gt;&lt;b&gt;NEW!&lt;/b&gt;&lt;/font&gt;&lt;br&gt;</v>
      </c>
      <c r="Z1002" s="172">
        <v>0.83333333333333337</v>
      </c>
      <c r="AE1002" s="92" t="str">
        <f t="shared" si="217"/>
        <v>Tuesday, 30 October 2018      [&lt;a name='20181030' href='#20181030'&gt;link to this day&lt;/a&gt;]</v>
      </c>
      <c r="AF1002" s="96" t="str">
        <f t="shared" si="218"/>
        <v>&lt;a name='20181030'&gt;&lt;b&gt;Tuesday, 30 October 2018: Tom Misch - &lt;a href='ramsheadlive.php' title='list by venue'&gt;Rams Head Live! (Baltimore)&lt;/a&gt;&lt;/b&gt;&lt;/a&gt;&lt;br&gt;</v>
      </c>
      <c r="AG1002" s="97">
        <f t="shared" si="219"/>
        <v>2018</v>
      </c>
      <c r="AH1002" s="97">
        <f t="shared" si="220"/>
        <v>10</v>
      </c>
      <c r="AI1002" s="97">
        <f t="shared" si="221"/>
        <v>30</v>
      </c>
      <c r="AJ1002" s="97" t="str">
        <f t="shared" si="222"/>
        <v>20181030</v>
      </c>
    </row>
    <row r="1003" spans="4:36" ht="12" customHeight="1" x14ac:dyDescent="0.15">
      <c r="D1003" s="110">
        <v>43276</v>
      </c>
      <c r="E1003" s="9" t="s">
        <v>795</v>
      </c>
      <c r="F1003" s="86" t="str">
        <f t="shared" si="210"/>
        <v>Wednesday</v>
      </c>
      <c r="G1003" s="91">
        <v>43404</v>
      </c>
      <c r="H1003" s="92" t="str">
        <f>VLOOKUP(MONTH(G1003),VLOOKUP!$W$1:$X$24,2)</f>
        <v>October</v>
      </c>
      <c r="I1003" s="92" t="str">
        <f t="shared" si="211"/>
        <v>Wednesday, 31 October 2018</v>
      </c>
      <c r="J1003" s="90" t="s">
        <v>450</v>
      </c>
      <c r="K1003" s="9" t="s">
        <v>3422</v>
      </c>
      <c r="L1003" s="86" t="str">
        <f t="shared" si="212"/>
        <v>&lt;a href='fillmore.php' title='list by venue'&gt;Fillmore Silver Spring&lt;/a&gt; (Back From the Dead Fest)</v>
      </c>
      <c r="M1003" s="86" t="str">
        <f t="shared" si="213"/>
        <v>Chief Keef</v>
      </c>
      <c r="N1003" s="86" t="str">
        <f>VLOOKUP(J1003,VLOOKUP!$A$2:$S$54,19,FALSE)&amp;J1003&amp;"&lt;/a&gt;"</f>
        <v>&lt;a href='fillmore.php' title='list by venue'&gt;Fillmore Silver Spring&lt;/a&gt;</v>
      </c>
      <c r="O1003" s="9" t="s">
        <v>2339</v>
      </c>
      <c r="S1003" s="95" t="str">
        <f t="shared" si="214"/>
        <v>Chief Keef</v>
      </c>
      <c r="T1003" s="86" t="str">
        <f t="shared" si="215"/>
        <v>&amp;#149; Chief Keef - &lt;b&gt;&lt;a href='fillmore.php' title='list by venue'&gt;Fillmore Silver Spring&lt;/a&gt; (Back From the Dead Fest)&lt;/b&gt; &lt;br&gt;</v>
      </c>
      <c r="U1003" s="86" t="str">
        <f>IF(ISBLANK(G1003),"","&amp;#149; "&amp;IF(ISBLANK(C1003),"","&lt;S&gt;")&amp;I1003&amp;IF(ISBLANK(A1003),""," - &lt;a href='recommended.php#"&amp;AJ1003&amp;"'&gt;&lt;b&gt;&lt;em&gt;&lt;font color='#9C004D'&gt;RECOMMENDED&lt;/font&gt;&lt;/em&gt;&lt;/b&gt;&lt;/a&gt;")&amp;" - "&amp;M1003&amp;IF(ISBLANK(K1003),K1003," - &lt;b&gt;"&amp;K1003&amp;"&lt;/b&gt; ")&amp;IF(B1003="Sold Out"," - &lt;font color='#000099'&gt;&lt;b&gt;&lt;I&gt;sold out&lt;/I&gt;&lt;/b&gt;&lt;/font&gt;","")&amp;IF(ISBLANK(C1003),"","&lt;/S&gt; &lt;b&gt;"&amp;C1003&amp;"&lt;/b&gt;")&amp;"&lt;p&gt;")</f>
        <v>&amp;#149; Wednesday, 31 October 2018 - Chief Keef - &lt;b&gt;Back From the Dead Fest&lt;/b&gt; &lt;p&gt;</v>
      </c>
      <c r="V1003" s="95" t="str">
        <f t="shared" si="216"/>
        <v>&amp;#149; Chief Keef - &lt;b&gt;&lt;a href='fillmore.php' title='list by venue'&gt;Fillmore Silver Spring&lt;/a&gt; (Back From the Dead Fest)&lt;/b&gt;  - &lt;font color='#005500'&gt;&lt;b&gt;NEW!&lt;/b&gt;&lt;/font&gt;&lt;br&gt;</v>
      </c>
      <c r="AE1003" s="92" t="str">
        <f t="shared" si="217"/>
        <v>Wednesday, 31 October 2018      [&lt;a name='20181031' href='#20181031'&gt;link to this day&lt;/a&gt;]</v>
      </c>
      <c r="AF1003" s="96" t="str">
        <f t="shared" si="218"/>
        <v>&lt;a name='20181031'&gt;&lt;b&gt;Wednesday, 31 October 2018: Chief Keef - &lt;a href='fillmore.php' title='list by venue'&gt;Fillmore Silver Spring&lt;/a&gt; (Back From the Dead Fest)&lt;/b&gt;&lt;/a&gt;&lt;br&gt;</v>
      </c>
      <c r="AG1003" s="97">
        <f t="shared" si="219"/>
        <v>2018</v>
      </c>
      <c r="AH1003" s="97">
        <f t="shared" si="220"/>
        <v>10</v>
      </c>
      <c r="AI1003" s="97">
        <f t="shared" si="221"/>
        <v>31</v>
      </c>
      <c r="AJ1003" s="97" t="str">
        <f t="shared" si="222"/>
        <v>20181031</v>
      </c>
    </row>
    <row r="1004" spans="4:36" ht="12" customHeight="1" x14ac:dyDescent="0.15">
      <c r="D1004" s="110">
        <v>43233</v>
      </c>
      <c r="E1004" s="9" t="s">
        <v>795</v>
      </c>
      <c r="F1004" s="86" t="str">
        <f t="shared" si="210"/>
        <v>Thursday</v>
      </c>
      <c r="G1004" s="91">
        <v>43405</v>
      </c>
      <c r="H1004" s="92" t="str">
        <f>VLOOKUP(MONTH(G1004),VLOOKUP!$W$1:$X$24,2)</f>
        <v>November</v>
      </c>
      <c r="I1004" s="92" t="str">
        <f t="shared" si="211"/>
        <v>Thursday, 1 November 2018</v>
      </c>
      <c r="J1004" s="90" t="s">
        <v>217</v>
      </c>
      <c r="L1004" s="86" t="str">
        <f t="shared" si="212"/>
        <v>&lt;a href='jamminjava.php' title='list by venue'&gt;Jammin' Java&lt;/a&gt;</v>
      </c>
      <c r="M1004" s="86" t="str">
        <f t="shared" si="213"/>
        <v>Patty Larkin</v>
      </c>
      <c r="N1004" s="86" t="str">
        <f>VLOOKUP(J1004,VLOOKUP!$A$2:$S$54,19,FALSE)&amp;J1004&amp;"&lt;/a&gt;"</f>
        <v>&lt;a href='jamminjava.php' title='list by venue'&gt;Jammin' Java&lt;/a&gt;</v>
      </c>
      <c r="O1004" s="9" t="s">
        <v>3002</v>
      </c>
      <c r="S1004" s="95" t="str">
        <f t="shared" si="214"/>
        <v>Patty Larkin</v>
      </c>
      <c r="T1004" s="86" t="str">
        <f t="shared" si="215"/>
        <v>&amp;#149; Patty Larkin - &lt;b&gt;&lt;a href='jamminjava.php' title='list by venue'&gt;Jammin' Java&lt;/a&gt;&lt;/b&gt; &lt;br&gt;</v>
      </c>
      <c r="U1004" s="112" t="str">
        <f>IF(ISBLANK(G1004),"","&amp;#149; "&amp;IF(ISBLANK(C1004),"","&lt;S&gt;")&amp;I1004&amp;IF(ISBLANK(A1004),""," - &lt;a href='recommended.php#"&amp;AJ1004&amp;"'&gt;&lt;b&gt;&lt;em&gt;&lt;font color='#9C004D'&gt;RECOMMENDED&lt;/font&gt;&lt;/em&gt;&lt;/b&gt;&lt;/a&gt;")&amp;" - "&amp;M1004&amp;IF(ISBLANK(K1004),K1004," - &lt;b&gt;"&amp;K1004&amp;"&lt;/b&gt; ")&amp;IF(B1004="Sold Out"," - &lt;font color='#000099'&gt;&lt;b&gt;&lt;I&gt;sold out&lt;/I&gt;&lt;/b&gt;&lt;/font&gt;"," - &lt;font color='#728C00'&gt;&lt;em&gt;&lt;a href='http://www.shareasale.com/r.cfm?u=529909&amp;b=234786&amp;m=27601&amp;afftrack=&amp;urllink=www%2Eticketfly%2Ecom%2Fpurchase%2Fevent%2F"&amp;X1004&amp;"' target='_blank'&gt;buy tickets&lt;/a&gt;&lt;/em&gt;&lt;/font&gt;")&amp;IF(ISBLANK(C1004),"","&lt;/S&gt; &lt;b&gt;"&amp;C1004&amp;"&lt;/b&gt;")&amp;"&lt;p&gt;")</f>
        <v>&amp;#149; Thursday, 1 November 2018 - Patty Larkin - &lt;font color='#728C00'&gt;&lt;em&gt;&lt;a href='http://www.shareasale.com/r.cfm?u=529909&amp;b=234786&amp;m=27601&amp;afftrack=&amp;urllink=www%2Eticketfly%2Ecom%2Fpurchase%2Fevent%2F1699380' target='_blank'&gt;buy tickets&lt;/a&gt;&lt;/em&gt;&lt;/font&gt;&lt;p&gt;</v>
      </c>
      <c r="V1004" s="95" t="str">
        <f t="shared" si="216"/>
        <v>&amp;#149; Patty Larkin - &lt;b&gt;&lt;a href='jamminjava.php' title='list by venue'&gt;Jammin' Java&lt;/a&gt;&lt;/b&gt;  - &lt;font color='#005500'&gt;&lt;b&gt;NEW!&lt;/b&gt;&lt;/font&gt;&lt;br&gt;</v>
      </c>
      <c r="X1004" s="9">
        <v>1699380</v>
      </c>
      <c r="AE1004" s="92" t="str">
        <f t="shared" si="217"/>
        <v>Thursday, 1 November 2018      [&lt;a name='20181101' href='#20181101'&gt;link to this day&lt;/a&gt;]</v>
      </c>
      <c r="AF1004" s="96" t="str">
        <f t="shared" si="218"/>
        <v>&lt;a name='20181101'&gt;&lt;b&gt;Thursday, 1 November 2018: Patty Larkin - &lt;a href='jamminjava.php' title='list by venue'&gt;Jammin' Java&lt;/a&gt;&lt;/b&gt;&lt;/a&gt;&lt;br&gt;</v>
      </c>
      <c r="AG1004" s="97">
        <f t="shared" si="219"/>
        <v>2018</v>
      </c>
      <c r="AH1004" s="97">
        <f t="shared" si="220"/>
        <v>11</v>
      </c>
      <c r="AI1004" s="97" t="str">
        <f t="shared" si="221"/>
        <v>01</v>
      </c>
      <c r="AJ1004" s="97" t="str">
        <f t="shared" si="222"/>
        <v>20181101</v>
      </c>
    </row>
    <row r="1005" spans="4:36" ht="12" customHeight="1" x14ac:dyDescent="0.15">
      <c r="D1005" s="110">
        <v>43276</v>
      </c>
      <c r="E1005" s="9" t="s">
        <v>795</v>
      </c>
      <c r="F1005" s="86" t="str">
        <f t="shared" si="210"/>
        <v>Thursday</v>
      </c>
      <c r="G1005" s="91">
        <v>43405</v>
      </c>
      <c r="H1005" s="92" t="str">
        <f>VLOOKUP(MONTH(G1005),VLOOKUP!$W$1:$X$24,2)</f>
        <v>November</v>
      </c>
      <c r="I1005" s="92" t="str">
        <f t="shared" si="211"/>
        <v>Thursday, 1 November 2018</v>
      </c>
      <c r="J1005" s="90" t="s">
        <v>2218</v>
      </c>
      <c r="L1005" s="86" t="str">
        <f t="shared" si="212"/>
        <v>&lt;a href='anthem.php' title='list by venue'&gt;The Anthem&lt;/a&gt; [901 Wharf Street SW, Washington, DC]</v>
      </c>
      <c r="M1005" s="86" t="str">
        <f t="shared" si="213"/>
        <v>Wu-Tang Clan</v>
      </c>
      <c r="N1005" s="86" t="str">
        <f>VLOOKUP(J1005,VLOOKUP!$A$2:$S$54,19,FALSE)&amp;J1005&amp;"&lt;/a&gt; ["&amp;VLOOKUP(J1005,VLOOKUP!$A$2:$S$54,3,FALSE)&amp;"]"</f>
        <v>&lt;a href='anthem.php' title='list by venue'&gt;The Anthem&lt;/a&gt; [901 Wharf Street SW, Washington, DC]</v>
      </c>
      <c r="O1005" s="9" t="s">
        <v>3320</v>
      </c>
      <c r="S1005" s="95" t="str">
        <f t="shared" si="214"/>
        <v>Wu-Tang Clan</v>
      </c>
      <c r="T1005" s="86" t="str">
        <f t="shared" si="215"/>
        <v>&amp;#149; Wu-Tang Clan - &lt;b&gt;&lt;a href='anthem.php' title='list by venue'&gt;The Anthem&lt;/a&gt; [901 Wharf Street SW, Washington, DC]&lt;/b&gt; &lt;br&gt;</v>
      </c>
      <c r="U1005" s="112" t="str">
        <f>IF(ISBLANK(G1005),"","&amp;#149; "&amp;IF(ISBLANK(C1005),"","&lt;S&gt;")&amp;I1005&amp;IF(ISBLANK(A1005),""," - &lt;a href='recommended.php#"&amp;AJ1005&amp;"'&gt;&lt;b&gt;&lt;em&gt;&lt;font color='#9C004D'&gt;RECOMMENDED&lt;/font&gt;&lt;/em&gt;&lt;/b&gt;&lt;/a&gt;")&amp;" - "&amp;M1005&amp;IF(ISBLANK(K1005),K1005," - &lt;b&gt;"&amp;K1005&amp;"&lt;/b&gt; ")&amp;IF(B1005="Sold Out"," - &lt;font color='#000099'&gt;&lt;b&gt;&lt;I&gt;sold out&lt;/I&gt;&lt;/b&gt;&lt;/font&gt;"," - &lt;font color='#728C00'&gt;&lt;em&gt;&lt;a href='http://www.shareasale.com/r.cfm?u=529909&amp;b=234786&amp;m=27601&amp;afftrack=&amp;urllink=www%2Eticketfly%2Ecom%2Fpurchase%2Fevent%2F"&amp;X1005&amp;"' target='_blank'&gt;buy tickets&lt;/a&gt;&lt;/em&gt;&lt;/font&gt;")&amp;IF(ISBLANK(C1005),"","&lt;/S&gt; &lt;b&gt;"&amp;C1005&amp;"&lt;/b&gt;")&amp;"&lt;p&gt;")</f>
        <v>&amp;#149; Thursday, 1 November 2018 - Wu-Tang Clan - &lt;font color='#728C00'&gt;&lt;em&gt;&lt;a href='http://www.shareasale.com/r.cfm?u=529909&amp;b=234786&amp;m=27601&amp;afftrack=&amp;urllink=www%2Eticketfly%2Ecom%2Fpurchase%2Fevent%2F1686905' target='_blank'&gt;buy tickets&lt;/a&gt;&lt;/em&gt;&lt;/font&gt;&lt;p&gt;</v>
      </c>
      <c r="V1005" s="95" t="str">
        <f t="shared" si="216"/>
        <v>&amp;#149; Wu-Tang Clan - &lt;b&gt;&lt;a href='anthem.php' title='list by venue'&gt;The Anthem&lt;/a&gt; [901 Wharf Street SW, Washington, DC]&lt;/b&gt;  - &lt;font color='#005500'&gt;&lt;b&gt;NEW!&lt;/b&gt;&lt;/font&gt;&lt;br&gt;</v>
      </c>
      <c r="X1005" s="9">
        <v>1686905</v>
      </c>
      <c r="AE1005" s="92" t="str">
        <f t="shared" si="217"/>
        <v>Thursday, 1 November 2018      [&lt;a name='20181101' href='#20181101'&gt;link to this day&lt;/a&gt;]</v>
      </c>
      <c r="AF1005" s="96" t="str">
        <f t="shared" si="218"/>
        <v>&lt;a name='20181101'&gt;&lt;b&gt;Thursday, 1 November 2018: Wu-Tang Clan - &lt;a href='anthem.php' title='list by venue'&gt;The Anthem&lt;/a&gt; [901 Wharf Street SW, Washington, DC]&lt;/b&gt;&lt;/a&gt;&lt;br&gt;</v>
      </c>
      <c r="AG1005" s="97">
        <f t="shared" si="219"/>
        <v>2018</v>
      </c>
      <c r="AH1005" s="97">
        <f t="shared" si="220"/>
        <v>11</v>
      </c>
      <c r="AI1005" s="97" t="str">
        <f t="shared" si="221"/>
        <v>01</v>
      </c>
      <c r="AJ1005" s="97" t="str">
        <f t="shared" si="222"/>
        <v>20181101</v>
      </c>
    </row>
    <row r="1006" spans="4:36" ht="12" customHeight="1" x14ac:dyDescent="0.15">
      <c r="D1006" s="110">
        <v>43273</v>
      </c>
      <c r="E1006" s="9" t="s">
        <v>795</v>
      </c>
      <c r="F1006" s="86" t="str">
        <f t="shared" si="210"/>
        <v>Friday</v>
      </c>
      <c r="G1006" s="91">
        <v>43406</v>
      </c>
      <c r="H1006" s="92" t="str">
        <f>VLOOKUP(MONTH(G1006),VLOOKUP!$W$1:$X$24,2)</f>
        <v>November</v>
      </c>
      <c r="I1006" s="92" t="str">
        <f t="shared" si="211"/>
        <v>Friday, 2 November 2018</v>
      </c>
      <c r="J1006" s="90" t="s">
        <v>484</v>
      </c>
      <c r="L1006" s="86" t="str">
        <f t="shared" si="212"/>
        <v>&lt;a href='dc9.php' title='list by venue'&gt;DC9&lt;/a&gt;</v>
      </c>
      <c r="M1006" s="86" t="str">
        <f t="shared" si="213"/>
        <v>Max Frost and Upsahl</v>
      </c>
      <c r="N1006" s="86" t="str">
        <f>VLOOKUP(J1006,VLOOKUP!$A$2:$S$54,19,FALSE)&amp;J1006&amp;"&lt;/a&gt;"</f>
        <v>&lt;a href='dc9.php' title='list by venue'&gt;DC9&lt;/a&gt;</v>
      </c>
      <c r="O1006" s="4" t="s">
        <v>2232</v>
      </c>
      <c r="P1006" s="4" t="s">
        <v>3201</v>
      </c>
      <c r="Q1006" s="94"/>
      <c r="R1006" s="94"/>
      <c r="S1006" s="95" t="str">
        <f t="shared" si="214"/>
        <v>Max Frost</v>
      </c>
      <c r="T1006" s="86" t="str">
        <f t="shared" si="215"/>
        <v>&amp;#149; Max Frost and Upsahl - &lt;b&gt;&lt;a href='dc9.php' title='list by venue'&gt;DC9&lt;/a&gt;&lt;/b&gt; &lt;br&gt;</v>
      </c>
      <c r="U1006" s="112" t="str">
        <f>IF(ISBLANK(G1006),"","&amp;#149; "&amp;IF(ISBLANK(C1006),"","&lt;S&gt;")&amp;I1006&amp;IF(ISBLANK(A1006),""," - &lt;a href='recommended.php#"&amp;AJ1006&amp;"'&gt;&lt;b&gt;&lt;em&gt;&lt;font color='#9C004D'&gt;RECOMMENDED&lt;/font&gt;&lt;/em&gt;&lt;/b&gt;&lt;/a&gt;")&amp;" - "&amp;M1006&amp;IF(ISBLANK(K1006),K1006," - &lt;b&gt;"&amp;K1006&amp;"&lt;/b&gt; ")&amp;IF(B1006="Sold Out"," - &lt;font color='#000099'&gt;&lt;b&gt;&lt;I&gt;sold out&lt;/I&gt;&lt;/b&gt;&lt;/font&gt;"," - &lt;font color='#728C00'&gt;&lt;em&gt;&lt;a href='http://www.shareasale.com/r.cfm?u=529909&amp;b=234786&amp;m=27601&amp;afftrack=&amp;urllink=www%2Eticketfly%2Ecom%2Fpurchase%2Fevent%2F"&amp;X1006&amp;"' target='_blank'&gt;buy tickets&lt;/a&gt;&lt;/em&gt;&lt;/font&gt;")&amp;IF(ISBLANK(C1006),"","&lt;/S&gt; &lt;b&gt;"&amp;C1006&amp;"&lt;/b&gt;")&amp;"&lt;p&gt;")</f>
        <v>&amp;#149; Friday, 2 November 2018 - Max Frost and Upsahl - &lt;font color='#728C00'&gt;&lt;em&gt;&lt;a href='http://www.shareasale.com/r.cfm?u=529909&amp;b=234786&amp;m=27601&amp;afftrack=&amp;urllink=www%2Eticketfly%2Ecom%2Fpurchase%2Fevent%2F1713946' target='_blank'&gt;buy tickets&lt;/a&gt;&lt;/em&gt;&lt;/font&gt;&lt;p&gt;</v>
      </c>
      <c r="V1006" s="95" t="str">
        <f t="shared" si="216"/>
        <v>&amp;#149; Max Frost and Upsahl - &lt;b&gt;&lt;a href='dc9.php' title='list by venue'&gt;DC9&lt;/a&gt;&lt;/b&gt;  - &lt;font color='#005500'&gt;&lt;b&gt;NEW!&lt;/b&gt;&lt;/font&gt;&lt;br&gt;</v>
      </c>
      <c r="X1006" s="9">
        <v>1713946</v>
      </c>
      <c r="AE1006" s="92" t="str">
        <f t="shared" si="217"/>
        <v>Friday, 2 November 2018      [&lt;a name='20181102' href='#20181102'&gt;link to this day&lt;/a&gt;]</v>
      </c>
      <c r="AF1006" s="96" t="str">
        <f t="shared" si="218"/>
        <v>&lt;a name='20181102'&gt;&lt;b&gt;Friday, 2 November 2018: Max Frost and Upsahl - &lt;a href='dc9.php' title='list by venue'&gt;DC9&lt;/a&gt;&lt;/b&gt;&lt;/a&gt;&lt;br&gt;</v>
      </c>
      <c r="AG1006" s="97">
        <f t="shared" si="219"/>
        <v>2018</v>
      </c>
      <c r="AH1006" s="97">
        <f t="shared" si="220"/>
        <v>11</v>
      </c>
      <c r="AI1006" s="97" t="str">
        <f t="shared" si="221"/>
        <v>02</v>
      </c>
      <c r="AJ1006" s="97" t="str">
        <f t="shared" si="222"/>
        <v>20181102</v>
      </c>
    </row>
    <row r="1007" spans="4:36" ht="12" customHeight="1" x14ac:dyDescent="0.15">
      <c r="D1007" s="110">
        <v>43276</v>
      </c>
      <c r="E1007" s="9" t="s">
        <v>795</v>
      </c>
      <c r="F1007" s="86" t="str">
        <f t="shared" si="210"/>
        <v>Friday</v>
      </c>
      <c r="G1007" s="91">
        <v>43406</v>
      </c>
      <c r="H1007" s="92" t="str">
        <f>VLOOKUP(MONTH(G1007),VLOOKUP!$W$1:$X$24,2)</f>
        <v>November</v>
      </c>
      <c r="I1007" s="92" t="str">
        <f t="shared" si="211"/>
        <v>Friday, 2 November 2018</v>
      </c>
      <c r="J1007" s="90" t="s">
        <v>217</v>
      </c>
      <c r="L1007" s="86" t="str">
        <f t="shared" si="212"/>
        <v>&lt;a href='jamminjava.php' title='list by venue'&gt;Jammin' Java&lt;/a&gt;</v>
      </c>
      <c r="M1007" s="86" t="str">
        <f t="shared" si="213"/>
        <v>Lucky Kaplansky</v>
      </c>
      <c r="N1007" s="86" t="str">
        <f>VLOOKUP(J1007,VLOOKUP!$A$2:$S$54,19,FALSE)&amp;J1007&amp;"&lt;/a&gt;"</f>
        <v>&lt;a href='jamminjava.php' title='list by venue'&gt;Jammin' Java&lt;/a&gt;</v>
      </c>
      <c r="O1007" s="9" t="s">
        <v>3285</v>
      </c>
      <c r="S1007" s="95" t="str">
        <f t="shared" si="214"/>
        <v>Lucky Kaplansky</v>
      </c>
      <c r="T1007" s="86" t="str">
        <f t="shared" si="215"/>
        <v>&amp;#149; Lucky Kaplansky - &lt;b&gt;&lt;a href='jamminjava.php' title='list by venue'&gt;Jammin' Java&lt;/a&gt;&lt;/b&gt; &lt;br&gt;</v>
      </c>
      <c r="U1007" s="112" t="str">
        <f>IF(ISBLANK(G1007),"","&amp;#149; "&amp;IF(ISBLANK(C1007),"","&lt;S&gt;")&amp;I1007&amp;IF(ISBLANK(A1007),""," - &lt;a href='recommended.php#"&amp;AJ1007&amp;"'&gt;&lt;b&gt;&lt;em&gt;&lt;font color='#9C004D'&gt;RECOMMENDED&lt;/font&gt;&lt;/em&gt;&lt;/b&gt;&lt;/a&gt;")&amp;" - "&amp;M1007&amp;IF(ISBLANK(K1007),K1007," - &lt;b&gt;"&amp;K1007&amp;"&lt;/b&gt; ")&amp;IF(B1007="Sold Out"," - &lt;font color='#000099'&gt;&lt;b&gt;&lt;I&gt;sold out&lt;/I&gt;&lt;/b&gt;&lt;/font&gt;"," - &lt;font color='#728C00'&gt;&lt;em&gt;&lt;a href='http://www.shareasale.com/r.cfm?u=529909&amp;b=234786&amp;m=27601&amp;afftrack=&amp;urllink=www%2Eticketfly%2Ecom%2Fpurchase%2Fevent%2F"&amp;X1007&amp;"' target='_blank'&gt;buy tickets&lt;/a&gt;&lt;/em&gt;&lt;/font&gt;")&amp;IF(ISBLANK(C1007),"","&lt;/S&gt; &lt;b&gt;"&amp;C1007&amp;"&lt;/b&gt;")&amp;"&lt;p&gt;")</f>
        <v>&amp;#149; Friday, 2 November 2018 - Lucky Kaplansky - &lt;font color='#728C00'&gt;&lt;em&gt;&lt;a href='http://www.shareasale.com/r.cfm?u=529909&amp;b=234786&amp;m=27601&amp;afftrack=&amp;urllink=www%2Eticketfly%2Ecom%2Fpurchase%2Fevent%2F1708796' target='_blank'&gt;buy tickets&lt;/a&gt;&lt;/em&gt;&lt;/font&gt;&lt;p&gt;</v>
      </c>
      <c r="V1007" s="95" t="str">
        <f t="shared" si="216"/>
        <v>&amp;#149; Lucky Kaplansky - &lt;b&gt;&lt;a href='jamminjava.php' title='list by venue'&gt;Jammin' Java&lt;/a&gt;&lt;/b&gt;  - &lt;font color='#005500'&gt;&lt;b&gt;NEW!&lt;/b&gt;&lt;/font&gt;&lt;br&gt;</v>
      </c>
      <c r="X1007" s="9">
        <v>1708796</v>
      </c>
      <c r="AE1007" s="92" t="str">
        <f t="shared" si="217"/>
        <v>Friday, 2 November 2018      [&lt;a name='20181102' href='#20181102'&gt;link to this day&lt;/a&gt;]</v>
      </c>
      <c r="AF1007" s="96" t="str">
        <f t="shared" si="218"/>
        <v>&lt;a name='20181102'&gt;&lt;b&gt;Friday, 2 November 2018: Lucky Kaplansky - &lt;a href='jamminjava.php' title='list by venue'&gt;Jammin' Java&lt;/a&gt;&lt;/b&gt;&lt;/a&gt;&lt;br&gt;</v>
      </c>
      <c r="AG1007" s="97">
        <f t="shared" si="219"/>
        <v>2018</v>
      </c>
      <c r="AH1007" s="97">
        <f t="shared" si="220"/>
        <v>11</v>
      </c>
      <c r="AI1007" s="97" t="str">
        <f t="shared" si="221"/>
        <v>02</v>
      </c>
      <c r="AJ1007" s="97" t="str">
        <f t="shared" si="222"/>
        <v>20181102</v>
      </c>
    </row>
    <row r="1008" spans="4:36" ht="12" customHeight="1" x14ac:dyDescent="0.15">
      <c r="D1008" s="110">
        <v>43223</v>
      </c>
      <c r="E1008" s="9" t="s">
        <v>795</v>
      </c>
      <c r="F1008" s="86" t="str">
        <f t="shared" si="210"/>
        <v>Saturday</v>
      </c>
      <c r="G1008" s="91">
        <v>43407</v>
      </c>
      <c r="H1008" s="92" t="str">
        <f>VLOOKUP(MONTH(G1008),VLOOKUP!$W$1:$X$24,2)</f>
        <v>November</v>
      </c>
      <c r="I1008" s="92" t="str">
        <f t="shared" si="211"/>
        <v>Saturday, 3 November 2018</v>
      </c>
      <c r="J1008" s="90" t="s">
        <v>446</v>
      </c>
      <c r="L1008" s="86" t="str">
        <f t="shared" si="212"/>
        <v>&lt;a href='birchmere.php' title='list by venue'&gt;Birchmere&lt;/a&gt;</v>
      </c>
      <c r="M1008" s="86" t="str">
        <f t="shared" si="213"/>
        <v>Raven's Night: momento Mori 2018</v>
      </c>
      <c r="N1008" s="86" t="str">
        <f>VLOOKUP(J1008,VLOOKUP!$A$2:$S$54,19,FALSE)&amp;J1008&amp;"&lt;/a&gt;"</f>
        <v>&lt;a href='birchmere.php' title='list by venue'&gt;Birchmere&lt;/a&gt;</v>
      </c>
      <c r="O1008" s="9" t="s">
        <v>2950</v>
      </c>
      <c r="S1008" s="95" t="str">
        <f t="shared" si="214"/>
        <v>Raven's Night: momento Mori 2018</v>
      </c>
      <c r="T1008" s="86" t="str">
        <f t="shared" si="215"/>
        <v>&amp;#149; Raven's Night: momento Mori 2018 - &lt;b&gt;&lt;a href='birchmere.php' title='list by venue'&gt;Birchmere&lt;/a&gt;&lt;/b&gt; &lt;br&gt;</v>
      </c>
      <c r="U1008" s="86" t="str">
        <f>IF(ISBLANK(G1008),"","&amp;#149; "&amp;IF(ISBLANK(C1008),"","&lt;S&gt;")&amp;I1008&amp;IF(ISBLANK(A1008),""," - &lt;a href='recommended.php#"&amp;AJ1008&amp;"'&gt;&lt;b&gt;&lt;em&gt;&lt;font color='#9C004D'&gt;RECOMMENDED&lt;/font&gt;&lt;/em&gt;&lt;/b&gt;&lt;/a&gt;")&amp;" - "&amp;M1008&amp;IF(ISBLANK(K1008),K1008," - &lt;b&gt;"&amp;K1008&amp;"&lt;/b&gt; ")&amp;IF(B1008="Sold Out"," - &lt;font color='#000099'&gt;&lt;b&gt;&lt;I&gt;sold out&lt;/I&gt;&lt;/b&gt;&lt;/font&gt;","")&amp;IF(ISBLANK(C1008),"","&lt;/S&gt; &lt;b&gt;"&amp;C1008&amp;"&lt;/b&gt;")&amp;"&lt;p&gt;")</f>
        <v>&amp;#149; Saturday, 3 November 2018 - Raven's Night: momento Mori 2018&lt;p&gt;</v>
      </c>
      <c r="V1008" s="95" t="str">
        <f t="shared" si="216"/>
        <v>&amp;#149; Raven's Night: momento Mori 2018 - &lt;b&gt;&lt;a href='birchmere.php' title='list by venue'&gt;Birchmere&lt;/a&gt;&lt;/b&gt;  - &lt;font color='#005500'&gt;&lt;b&gt;NEW!&lt;/b&gt;&lt;/font&gt;&lt;br&gt;</v>
      </c>
      <c r="W1008" s="90" t="s">
        <v>488</v>
      </c>
      <c r="AE1008" s="92" t="str">
        <f t="shared" si="217"/>
        <v>Saturday, 3 November 2018      [&lt;a name='20181103' href='#20181103'&gt;link to this day&lt;/a&gt;]</v>
      </c>
      <c r="AF1008" s="96" t="str">
        <f t="shared" si="218"/>
        <v>&lt;a name='20181103'&gt;&lt;b&gt;Saturday, 3 November 2018: Raven's Night: momento Mori 2018 - &lt;a href='birchmere.php' title='list by venue'&gt;Birchmere&lt;/a&gt;&lt;/b&gt;&lt;/a&gt;&lt;br&gt;</v>
      </c>
      <c r="AG1008" s="97">
        <f t="shared" si="219"/>
        <v>2018</v>
      </c>
      <c r="AH1008" s="97">
        <f t="shared" si="220"/>
        <v>11</v>
      </c>
      <c r="AI1008" s="97" t="str">
        <f t="shared" si="221"/>
        <v>03</v>
      </c>
      <c r="AJ1008" s="97" t="str">
        <f t="shared" si="222"/>
        <v>20181103</v>
      </c>
    </row>
    <row r="1009" spans="4:36" ht="12" customHeight="1" x14ac:dyDescent="0.15">
      <c r="D1009" s="110">
        <v>43276</v>
      </c>
      <c r="E1009" s="9" t="s">
        <v>795</v>
      </c>
      <c r="F1009" s="86" t="str">
        <f t="shared" si="210"/>
        <v>Saturday</v>
      </c>
      <c r="G1009" s="91">
        <v>43407</v>
      </c>
      <c r="H1009" s="92" t="str">
        <f>VLOOKUP(MONTH(G1009),VLOOKUP!$W$1:$X$24,2)</f>
        <v>November</v>
      </c>
      <c r="I1009" s="92" t="str">
        <f t="shared" si="211"/>
        <v>Saturday, 3 November 2018</v>
      </c>
      <c r="J1009" s="90" t="s">
        <v>251</v>
      </c>
      <c r="K1009" s="9" t="s">
        <v>2264</v>
      </c>
      <c r="L1009" s="86" t="str">
        <f t="shared" si="212"/>
        <v>&lt;a href='constitutionhall.php' title='list by venue'&gt;DAR Constitution Hall&lt;/a&gt; (Two shows - 7 PM &amp;amp; 10:30 PM)</v>
      </c>
      <c r="M1009" s="86" t="str">
        <f t="shared" si="213"/>
        <v>Mike Epps</v>
      </c>
      <c r="N1009" s="86" t="str">
        <f>VLOOKUP(J1009,VLOOKUP!$A$2:$S$54,19,FALSE)&amp;J1009&amp;"&lt;/a&gt;"</f>
        <v>&lt;a href='constitutionhall.php' title='list by venue'&gt;DAR Constitution Hall&lt;/a&gt;</v>
      </c>
      <c r="O1009" s="9" t="s">
        <v>3376</v>
      </c>
      <c r="P1009" s="94"/>
      <c r="Q1009" s="94"/>
      <c r="R1009" s="94"/>
      <c r="S1009" s="95" t="str">
        <f t="shared" si="214"/>
        <v>Mike Epps</v>
      </c>
      <c r="T1009" s="86" t="str">
        <f t="shared" si="215"/>
        <v>&amp;#149; Mike Epps - &lt;b&gt;&lt;a href='constitutionhall.php' title='list by venue'&gt;DAR Constitution Hall&lt;/a&gt; (Two shows - 7 PM &amp;amp; 10:30 PM)&lt;/b&gt; &lt;br&gt;</v>
      </c>
      <c r="U1009" s="86" t="str">
        <f>IF(ISBLANK(G1009),"","&amp;#149; "&amp;IF(ISBLANK(C1009),"","&lt;S&gt;")&amp;I1009&amp;IF(ISBLANK(A1009),""," - &lt;a href='recommended.php#"&amp;AJ1009&amp;"'&gt;&lt;b&gt;&lt;em&gt;&lt;font color='#9C004D'&gt;RECOMMENDED&lt;/font&gt;&lt;/em&gt;&lt;/b&gt;&lt;/a&gt;")&amp;" - "&amp;M1009&amp;IF(ISBLANK(K1009),K1009," - &lt;b&gt;"&amp;K1009&amp;"&lt;/b&gt; ")&amp;IF(B1009="Sold Out"," - &lt;font color='#000099'&gt;&lt;b&gt;&lt;I&gt;sold out&lt;/I&gt;&lt;/b&gt;&lt;/font&gt;","")&amp;IF(ISBLANK(C1009),"","&lt;/S&gt; &lt;b&gt;"&amp;C1009&amp;"&lt;/b&gt;")&amp;"&lt;p&gt;")</f>
        <v>&amp;#149; Saturday, 3 November 2018 - Mike Epps - &lt;b&gt;Two shows - 7 PM &amp;amp; 10:30 PM&lt;/b&gt; &lt;p&gt;</v>
      </c>
      <c r="V1009" s="95" t="str">
        <f t="shared" si="216"/>
        <v>&amp;#149; Mike Epps - &lt;b&gt;&lt;a href='constitutionhall.php' title='list by venue'&gt;DAR Constitution Hall&lt;/a&gt; (Two shows - 7 PM &amp;amp; 10:30 PM)&lt;/b&gt;  - &lt;font color='#005500'&gt;&lt;b&gt;NEW!&lt;/b&gt;&lt;/font&gt;&lt;br&gt;</v>
      </c>
      <c r="AE1009" s="92" t="str">
        <f t="shared" si="217"/>
        <v>Saturday, 3 November 2018      [&lt;a name='20181103' href='#20181103'&gt;link to this day&lt;/a&gt;]</v>
      </c>
      <c r="AF1009" s="96" t="str">
        <f t="shared" si="218"/>
        <v>&lt;a name='20181103'&gt;&lt;b&gt;Saturday, 3 November 2018: Mike Epps - &lt;a href='constitutionhall.php' title='list by venue'&gt;DAR Constitution Hall&lt;/a&gt; (Two shows - 7 PM &amp;amp; 10:30 PM)&lt;/b&gt;&lt;/a&gt;&lt;br&gt;</v>
      </c>
      <c r="AG1009" s="97">
        <f t="shared" si="219"/>
        <v>2018</v>
      </c>
      <c r="AH1009" s="97">
        <f t="shared" si="220"/>
        <v>11</v>
      </c>
      <c r="AI1009" s="97" t="str">
        <f t="shared" si="221"/>
        <v>03</v>
      </c>
      <c r="AJ1009" s="97" t="str">
        <f t="shared" si="222"/>
        <v>20181103</v>
      </c>
    </row>
    <row r="1010" spans="4:36" ht="12" customHeight="1" x14ac:dyDescent="0.15">
      <c r="D1010" s="110">
        <v>43242</v>
      </c>
      <c r="E1010" s="9" t="s">
        <v>795</v>
      </c>
      <c r="F1010" s="86" t="str">
        <f t="shared" si="210"/>
        <v>Saturday</v>
      </c>
      <c r="G1010" s="91">
        <v>43407</v>
      </c>
      <c r="H1010" s="92" t="str">
        <f>VLOOKUP(MONTH(G1010),VLOOKUP!$W$1:$X$24,2)</f>
        <v>November</v>
      </c>
      <c r="I1010" s="92" t="str">
        <f t="shared" si="211"/>
        <v>Saturday, 3 November 2018</v>
      </c>
      <c r="J1010" s="106" t="s">
        <v>415</v>
      </c>
      <c r="L1010" s="86" t="str">
        <f t="shared" si="212"/>
        <v>&lt;a href='ramsheadlive.php' title='list by venue'&gt;Rams Head Live! (Baltimore)&lt;/a&gt;</v>
      </c>
      <c r="M1010" s="86" t="str">
        <f t="shared" si="213"/>
        <v>Eden and Sasha Sloan</v>
      </c>
      <c r="N1010" s="86" t="str">
        <f>VLOOKUP(J1010,VLOOKUP!$A$2:$S$54,19,FALSE)&amp;J1010&amp;"&lt;/a&gt;"</f>
        <v>&lt;a href='ramsheadlive.php' title='list by venue'&gt;Rams Head Live! (Baltimore)&lt;/a&gt;</v>
      </c>
      <c r="O1010" s="1" t="s">
        <v>3076</v>
      </c>
      <c r="P1010" s="1" t="s">
        <v>2467</v>
      </c>
      <c r="Q1010" s="106"/>
      <c r="R1010" s="106"/>
      <c r="S1010" s="95" t="str">
        <f t="shared" si="214"/>
        <v>Eden</v>
      </c>
      <c r="T1010" s="86" t="str">
        <f t="shared" si="215"/>
        <v>&amp;#149; Eden and Sasha Sloan - &lt;b&gt;&lt;a href='ramsheadlive.php' title='list by venue'&gt;Rams Head Live! (Baltimore)&lt;/a&gt;&lt;/b&gt; &lt;br&gt;</v>
      </c>
      <c r="U1010" s="86" t="str">
        <f>IF(ISBLANK(G1010),"","&amp;#149; "&amp;IF(ISBLANK(C1010),"","&lt;S&gt;")&amp;I1010&amp;IF(ISBLANK(A1010),""," - &lt;a href='recommended.php#"&amp;AJ1010&amp;"'&gt;&lt;b&gt;&lt;em&gt;&lt;font color='#9C004D'&gt;RECOMMENDED&lt;/font&gt;&lt;/em&gt;&lt;/b&gt;&lt;/a&gt;")&amp;" - "&amp;M1010&amp;IF(ISBLANK(K1010),K1010," - &lt;b&gt;"&amp;K1010&amp;"&lt;/b&gt; ")&amp;IF(B1010="Sold Out"," - &lt;font color='#000099'&gt;&lt;b&gt;&lt;I&gt;sold out&lt;/I&gt;&lt;/b&gt;&lt;/font&gt;","")&amp;IF(ISBLANK(C1010),"","&lt;/S&gt; &lt;b&gt;"&amp;C1010&amp;"&lt;/b&gt;")&amp;"&lt;p&gt;")</f>
        <v>&amp;#149; Saturday, 3 November 2018 - Eden and Sasha Sloan&lt;p&gt;</v>
      </c>
      <c r="V1010" s="95" t="str">
        <f t="shared" si="216"/>
        <v>&amp;#149; Eden and Sasha Sloan - &lt;b&gt;&lt;a href='ramsheadlive.php' title='list by venue'&gt;Rams Head Live! (Baltimore)&lt;/a&gt;&lt;/b&gt;  - &lt;font color='#005500'&gt;&lt;b&gt;NEW!&lt;/b&gt;&lt;/font&gt;&lt;br&gt;</v>
      </c>
      <c r="Z1010" s="172">
        <v>0.83333333333333337</v>
      </c>
      <c r="AE1010" s="92" t="str">
        <f t="shared" si="217"/>
        <v>Saturday, 3 November 2018      [&lt;a name='20181103' href='#20181103'&gt;link to this day&lt;/a&gt;]</v>
      </c>
      <c r="AF1010" s="96" t="str">
        <f t="shared" si="218"/>
        <v>&lt;a name='20181103'&gt;&lt;b&gt;Saturday, 3 November 2018: Eden and Sasha Sloan - &lt;a href='ramsheadlive.php' title='list by venue'&gt;Rams Head Live! (Baltimore)&lt;/a&gt;&lt;/b&gt;&lt;/a&gt;&lt;br&gt;</v>
      </c>
      <c r="AG1010" s="97">
        <f t="shared" si="219"/>
        <v>2018</v>
      </c>
      <c r="AH1010" s="97">
        <f t="shared" si="220"/>
        <v>11</v>
      </c>
      <c r="AI1010" s="97" t="str">
        <f t="shared" si="221"/>
        <v>03</v>
      </c>
      <c r="AJ1010" s="97" t="str">
        <f t="shared" si="222"/>
        <v>20181103</v>
      </c>
    </row>
    <row r="1011" spans="4:36" ht="12" customHeight="1" x14ac:dyDescent="0.15">
      <c r="D1011" s="110">
        <v>43217</v>
      </c>
      <c r="E1011" s="9" t="s">
        <v>795</v>
      </c>
      <c r="F1011" s="86" t="str">
        <f t="shared" si="210"/>
        <v>Saturday</v>
      </c>
      <c r="G1011" s="91">
        <v>43407</v>
      </c>
      <c r="H1011" s="92" t="str">
        <f>VLOOKUP(MONTH(G1011),VLOOKUP!$W$1:$X$24,2)</f>
        <v>November</v>
      </c>
      <c r="I1011" s="92" t="str">
        <f t="shared" si="211"/>
        <v>Saturday, 3 November 2018</v>
      </c>
      <c r="J1011" s="90" t="s">
        <v>654</v>
      </c>
      <c r="K1011" s="9" t="s">
        <v>375</v>
      </c>
      <c r="L1011" s="86" t="str">
        <f t="shared" si="212"/>
        <v>&lt;a href='strathmore.php' title='list by venue'&gt;Strathmore&lt;/a&gt; (Music Center)</v>
      </c>
      <c r="M1011" s="86" t="str">
        <f t="shared" si="213"/>
        <v>Wanda Sykes</v>
      </c>
      <c r="N1011" s="86" t="str">
        <f>VLOOKUP(J1011,VLOOKUP!$A$2:$S$54,19,FALSE)&amp;J1011&amp;"&lt;/a&gt;"</f>
        <v>&lt;a href='strathmore.php' title='list by venue'&gt;Strathmore&lt;/a&gt;</v>
      </c>
      <c r="O1011" s="9" t="s">
        <v>2864</v>
      </c>
      <c r="S1011" s="95" t="str">
        <f t="shared" si="214"/>
        <v>Wanda Sykes</v>
      </c>
      <c r="T1011" s="86" t="str">
        <f t="shared" si="215"/>
        <v>&amp;#149; Wanda Sykes - &lt;b&gt;&lt;a href='strathmore.php' title='list by venue'&gt;Strathmore&lt;/a&gt; (Music Center)&lt;/b&gt; &lt;br&gt;</v>
      </c>
      <c r="U1011" s="86" t="str">
        <f>IF(ISBLANK(G1011),"","&amp;#149; "&amp;IF(ISBLANK(C1011),"","&lt;S&gt;")&amp;I1011&amp;IF(ISBLANK(A1011),""," - &lt;a href='recommended.php#"&amp;AJ1011&amp;"'&gt;&lt;b&gt;&lt;em&gt;&lt;font color='#9C004D'&gt;RECOMMENDED&lt;/font&gt;&lt;/em&gt;&lt;/b&gt;&lt;/a&gt;")&amp;" - "&amp;M1011&amp;IF(ISBLANK(K1011),K1011," - &lt;b&gt;"&amp;K1011&amp;"&lt;/b&gt; ")&amp;IF(B1011="Sold Out"," - &lt;font color='#000099'&gt;&lt;b&gt;&lt;I&gt;sold out&lt;/I&gt;&lt;/b&gt;&lt;/font&gt;","")&amp;IF(ISBLANK(C1011),"","&lt;/S&gt; &lt;b&gt;"&amp;C1011&amp;"&lt;/b&gt;")&amp;"&lt;p&gt;")</f>
        <v>&amp;#149; Saturday, 3 November 2018 - Wanda Sykes - &lt;b&gt;Music Center&lt;/b&gt; &lt;p&gt;</v>
      </c>
      <c r="V1011" s="95" t="str">
        <f t="shared" si="216"/>
        <v>&amp;#149; Wanda Sykes - &lt;b&gt;&lt;a href='strathmore.php' title='list by venue'&gt;Strathmore&lt;/a&gt; (Music Center)&lt;/b&gt;  - &lt;font color='#005500'&gt;&lt;b&gt;NEW!&lt;/b&gt;&lt;/font&gt;&lt;br&gt;</v>
      </c>
      <c r="AE1011" s="92" t="str">
        <f t="shared" si="217"/>
        <v>Saturday, 3 November 2018      [&lt;a name='20181103' href='#20181103'&gt;link to this day&lt;/a&gt;]</v>
      </c>
      <c r="AF1011" s="96" t="str">
        <f t="shared" si="218"/>
        <v>&lt;a name='20181103'&gt;&lt;b&gt;Saturday, 3 November 2018: Wanda Sykes - &lt;a href='strathmore.php' title='list by venue'&gt;Strathmore&lt;/a&gt; (Music Center)&lt;/b&gt;&lt;/a&gt;&lt;br&gt;</v>
      </c>
      <c r="AG1011" s="97">
        <f t="shared" si="219"/>
        <v>2018</v>
      </c>
      <c r="AH1011" s="97">
        <f t="shared" si="220"/>
        <v>11</v>
      </c>
      <c r="AI1011" s="97" t="str">
        <f t="shared" si="221"/>
        <v>03</v>
      </c>
      <c r="AJ1011" s="97" t="str">
        <f t="shared" si="222"/>
        <v>20181103</v>
      </c>
    </row>
    <row r="1012" spans="4:36" ht="12" customHeight="1" x14ac:dyDescent="0.15">
      <c r="D1012" s="110">
        <v>43242</v>
      </c>
      <c r="E1012" s="9" t="s">
        <v>795</v>
      </c>
      <c r="F1012" s="86" t="str">
        <f t="shared" si="210"/>
        <v>Sunday</v>
      </c>
      <c r="G1012" s="91">
        <v>43408</v>
      </c>
      <c r="H1012" s="92" t="str">
        <f>VLOOKUP(MONTH(G1012),VLOOKUP!$W$1:$X$24,2)</f>
        <v>November</v>
      </c>
      <c r="I1012" s="92" t="str">
        <f t="shared" si="211"/>
        <v>Sunday, 4 November 2018</v>
      </c>
      <c r="J1012" s="90" t="s">
        <v>258</v>
      </c>
      <c r="L1012" s="86" t="str">
        <f t="shared" si="212"/>
        <v>&lt;a href='930.php' title='list by venue'&gt;9:30 Club&lt;/a&gt;</v>
      </c>
      <c r="M1012" s="86" t="str">
        <f t="shared" si="213"/>
        <v>Christine &amp;amp; the Queens</v>
      </c>
      <c r="N1012" s="86" t="str">
        <f>VLOOKUP(J1012,VLOOKUP!$A$2:$S$54,19,FALSE)&amp;J1012&amp;"&lt;/a&gt;"</f>
        <v>&lt;a href='930.php' title='list by venue'&gt;9:30 Club&lt;/a&gt;</v>
      </c>
      <c r="O1012" s="9" t="s">
        <v>3103</v>
      </c>
      <c r="S1012" s="95" t="str">
        <f t="shared" si="214"/>
        <v>Christine &amp;amp; the Queens</v>
      </c>
      <c r="T1012" s="86" t="str">
        <f t="shared" si="215"/>
        <v>&amp;#149; Christine &amp;amp; the Queens - &lt;b&gt;&lt;a href='930.php' title='list by venue'&gt;9:30 Club&lt;/a&gt;&lt;/b&gt; &lt;br&gt;</v>
      </c>
      <c r="U1012" s="112" t="str">
        <f>IF(ISBLANK(G1012),"","&amp;#149; "&amp;IF(ISBLANK(C1012),"","&lt;S&gt;")&amp;I1012&amp;IF(ISBLANK(A1012),""," - &lt;a href='recommended.php#"&amp;AJ1012&amp;"'&gt;&lt;b&gt;&lt;em&gt;&lt;font color='#9C004D'&gt;RECOMMENDED&lt;/font&gt;&lt;/em&gt;&lt;/b&gt;&lt;/a&gt;")&amp;" - "&amp;M1012&amp;IF(ISBLANK(K1012),K1012," - &lt;b&gt;"&amp;K1012&amp;"&lt;/b&gt; ")&amp;IF(B1012="Sold Out"," - &lt;font color='#000099'&gt;&lt;b&gt;&lt;I&gt;sold out&lt;/I&gt;&lt;/b&gt;&lt;/font&gt;"," - &lt;font color='#728C00'&gt;&lt;em&gt;&lt;a href='http://www.shareasale.com/r.cfm?u=529909&amp;b=234786&amp;m=27601&amp;afftrack=&amp;urllink=www%2Eticketfly%2Ecom%2Fpurchase%2Fevent%2F"&amp;X1012&amp;"' target='_blank'&gt;buy tickets&lt;/a&gt;&lt;/em&gt;&lt;/font&gt;")&amp;IF(ISBLANK(C1012),"","&lt;/S&gt; &lt;b&gt;"&amp;C1012&amp;"&lt;/b&gt;")&amp;"&lt;p&gt;")</f>
        <v>&amp;#149; Sunday, 4 November 2018 - Christine &amp;amp; the Queens - &lt;font color='#728C00'&gt;&lt;em&gt;&lt;a href='http://www.shareasale.com/r.cfm?u=529909&amp;b=234786&amp;m=27601&amp;afftrack=&amp;urllink=www%2Eticketfly%2Ecom%2Fpurchase%2Fevent%2F1683237' target='_blank'&gt;buy tickets&lt;/a&gt;&lt;/em&gt;&lt;/font&gt;&lt;p&gt;</v>
      </c>
      <c r="V1012" s="95" t="str">
        <f t="shared" si="216"/>
        <v>&amp;#149; Christine &amp;amp; the Queens - &lt;b&gt;&lt;a href='930.php' title='list by venue'&gt;9:30 Club&lt;/a&gt;&lt;/b&gt;  - &lt;font color='#005500'&gt;&lt;b&gt;NEW!&lt;/b&gt;&lt;/font&gt;&lt;br&gt;</v>
      </c>
      <c r="W1012" s="90" t="s">
        <v>221</v>
      </c>
      <c r="X1012" s="90">
        <v>1683237</v>
      </c>
      <c r="AE1012" s="92" t="str">
        <f t="shared" si="217"/>
        <v>Sunday, 4 November 2018      [&lt;a name='20181104' href='#20181104'&gt;link to this day&lt;/a&gt;]</v>
      </c>
      <c r="AF1012" s="96" t="str">
        <f t="shared" si="218"/>
        <v>&lt;a name='20181104'&gt;&lt;b&gt;Sunday, 4 November 2018: Christine &amp;amp; the Queens - &lt;a href='930.php' title='list by venue'&gt;9:30 Club&lt;/a&gt;&lt;/b&gt;&lt;/a&gt;&lt;br&gt;</v>
      </c>
      <c r="AG1012" s="97">
        <f t="shared" si="219"/>
        <v>2018</v>
      </c>
      <c r="AH1012" s="97">
        <f t="shared" si="220"/>
        <v>11</v>
      </c>
      <c r="AI1012" s="97" t="str">
        <f t="shared" si="221"/>
        <v>04</v>
      </c>
      <c r="AJ1012" s="97" t="str">
        <f t="shared" si="222"/>
        <v>20181104</v>
      </c>
    </row>
    <row r="1013" spans="4:36" ht="12" customHeight="1" x14ac:dyDescent="0.15">
      <c r="D1013" s="110">
        <v>43137</v>
      </c>
      <c r="E1013" s="9" t="s">
        <v>795</v>
      </c>
      <c r="F1013" s="86" t="str">
        <f t="shared" si="210"/>
        <v>Sunday</v>
      </c>
      <c r="G1013" s="91">
        <v>43408</v>
      </c>
      <c r="H1013" s="92" t="str">
        <f>VLOOKUP(MONTH(G1013),VLOOKUP!$W$1:$X$24,2)</f>
        <v>November</v>
      </c>
      <c r="I1013" s="92" t="str">
        <f t="shared" si="211"/>
        <v>Sunday, 4 November 2018</v>
      </c>
      <c r="J1013" s="107" t="s">
        <v>1409</v>
      </c>
      <c r="K1013" s="1" t="s">
        <v>2515</v>
      </c>
      <c r="L1013" s="86" t="str">
        <f t="shared" si="212"/>
        <v>&lt;a href='baltimorearena.php' title='list by venue'&gt;Baltimore Arena (Royal Farms Arena)&lt;/a&gt; (All American Road Show)</v>
      </c>
      <c r="M1013" s="86" t="str">
        <f t="shared" si="213"/>
        <v>Chris Stapleton</v>
      </c>
      <c r="N1013" s="86" t="str">
        <f>VLOOKUP(J1013,VLOOKUP!$A$2:$S$54,19,FALSE)&amp;J1013&amp;"&lt;/a&gt;"</f>
        <v>&lt;a href='baltimorearena.php' title='list by venue'&gt;Baltimore Arena (Royal Farms Arena)&lt;/a&gt;</v>
      </c>
      <c r="O1013" s="3" t="s">
        <v>2092</v>
      </c>
      <c r="P1013" s="107"/>
      <c r="Q1013" s="107"/>
      <c r="R1013" s="107"/>
      <c r="S1013" s="95" t="str">
        <f t="shared" si="214"/>
        <v>Chris Stapleton</v>
      </c>
      <c r="T1013" s="86" t="str">
        <f t="shared" si="215"/>
        <v>&amp;#149; Chris Stapleton - &lt;b&gt;&lt;a href='baltimorearena.php' title='list by venue'&gt;Baltimore Arena (Royal Farms Arena)&lt;/a&gt; (All American Road Show)&lt;/b&gt; &lt;br&gt;</v>
      </c>
      <c r="U1013" s="86" t="str">
        <f t="shared" ref="U1013:U1018" si="223">IF(ISBLANK(G1013),"","&amp;#149; "&amp;IF(ISBLANK(C1013),"","&lt;S&gt;")&amp;I1013&amp;IF(ISBLANK(A1013),""," - &lt;a href='recommended.php#"&amp;AJ1013&amp;"'&gt;&lt;b&gt;&lt;em&gt;&lt;font color='#9C004D'&gt;RECOMMENDED&lt;/font&gt;&lt;/em&gt;&lt;/b&gt;&lt;/a&gt;")&amp;" - "&amp;M1013&amp;IF(ISBLANK(K1013),K1013," - &lt;b&gt;"&amp;K1013&amp;"&lt;/b&gt; ")&amp;IF(B1013="Sold Out"," - &lt;font color='#000099'&gt;&lt;b&gt;&lt;I&gt;sold out&lt;/I&gt;&lt;/b&gt;&lt;/font&gt;","")&amp;IF(ISBLANK(C1013),"","&lt;/S&gt; &lt;b&gt;"&amp;C1013&amp;"&lt;/b&gt;")&amp;"&lt;p&gt;")</f>
        <v>&amp;#149; Sunday, 4 November 2018 - Chris Stapleton - &lt;b&gt;All American Road Show&lt;/b&gt; &lt;p&gt;</v>
      </c>
      <c r="V1013" s="95" t="str">
        <f t="shared" si="216"/>
        <v>&amp;#149; Chris Stapleton - &lt;b&gt;&lt;a href='baltimorearena.php' title='list by venue'&gt;Baltimore Arena (Royal Farms Arena)&lt;/a&gt; (All American Road Show)&lt;/b&gt;  - &lt;font color='#005500'&gt;&lt;b&gt;NEW!&lt;/b&gt;&lt;/font&gt;&lt;br&gt;</v>
      </c>
      <c r="W1013" s="108" t="s">
        <v>282</v>
      </c>
      <c r="AE1013" s="92" t="str">
        <f t="shared" si="217"/>
        <v>Sunday, 4 November 2018      [&lt;a name='20181104' href='#20181104'&gt;link to this day&lt;/a&gt;]</v>
      </c>
      <c r="AF1013" s="96" t="str">
        <f t="shared" si="218"/>
        <v>&lt;a name='20181104'&gt;&lt;b&gt;Sunday, 4 November 2018: Chris Stapleton - &lt;a href='baltimorearena.php' title='list by venue'&gt;Baltimore Arena (Royal Farms Arena)&lt;/a&gt; (All American Road Show)&lt;/b&gt;&lt;/a&gt;&lt;br&gt;</v>
      </c>
      <c r="AG1013" s="97">
        <f t="shared" si="219"/>
        <v>2018</v>
      </c>
      <c r="AH1013" s="97">
        <f t="shared" si="220"/>
        <v>11</v>
      </c>
      <c r="AI1013" s="97" t="str">
        <f t="shared" si="221"/>
        <v>04</v>
      </c>
      <c r="AJ1013" s="97" t="str">
        <f t="shared" si="222"/>
        <v>20181104</v>
      </c>
    </row>
    <row r="1014" spans="4:36" ht="12" customHeight="1" x14ac:dyDescent="0.15">
      <c r="D1014" s="110">
        <v>43276</v>
      </c>
      <c r="E1014" s="9" t="s">
        <v>795</v>
      </c>
      <c r="F1014" s="86" t="str">
        <f t="shared" si="210"/>
        <v>Sunday</v>
      </c>
      <c r="G1014" s="91">
        <v>43408</v>
      </c>
      <c r="H1014" s="92" t="str">
        <f>VLOOKUP(MONTH(G1014),VLOOKUP!$W$1:$X$24,2)</f>
        <v>November</v>
      </c>
      <c r="I1014" s="92" t="str">
        <f t="shared" si="211"/>
        <v>Sunday, 4 November 2018</v>
      </c>
      <c r="J1014" s="90" t="s">
        <v>251</v>
      </c>
      <c r="L1014" s="86" t="str">
        <f t="shared" si="212"/>
        <v>&lt;a href='constitutionhall.php' title='list by venue'&gt;DAR Constitution Hall&lt;/a&gt;</v>
      </c>
      <c r="M1014" s="86" t="str">
        <f t="shared" si="213"/>
        <v>Elvis Costello &amp;amp; the Imposters</v>
      </c>
      <c r="N1014" s="86" t="str">
        <f>VLOOKUP(J1014,VLOOKUP!$A$2:$S$54,19,FALSE)&amp;J1014&amp;"&lt;/a&gt;"</f>
        <v>&lt;a href='constitutionhall.php' title='list by venue'&gt;DAR Constitution Hall&lt;/a&gt;</v>
      </c>
      <c r="O1014" s="9" t="s">
        <v>2130</v>
      </c>
      <c r="P1014" s="94"/>
      <c r="Q1014" s="94"/>
      <c r="R1014" s="94"/>
      <c r="S1014" s="95" t="str">
        <f t="shared" si="214"/>
        <v>Elvis Costello &amp;amp; the Imposters</v>
      </c>
      <c r="T1014" s="86" t="str">
        <f t="shared" si="215"/>
        <v>&amp;#149; Elvis Costello &amp;amp; the Imposters - &lt;b&gt;&lt;a href='constitutionhall.php' title='list by venue'&gt;DAR Constitution Hall&lt;/a&gt;&lt;/b&gt; &lt;br&gt;</v>
      </c>
      <c r="U1014" s="86" t="str">
        <f t="shared" si="223"/>
        <v>&amp;#149; Sunday, 4 November 2018 - Elvis Costello &amp;amp; the Imposters&lt;p&gt;</v>
      </c>
      <c r="V1014" s="95" t="str">
        <f t="shared" si="216"/>
        <v>&amp;#149; Elvis Costello &amp;amp; the Imposters - &lt;b&gt;&lt;a href='constitutionhall.php' title='list by venue'&gt;DAR Constitution Hall&lt;/a&gt;&lt;/b&gt;  - &lt;font color='#005500'&gt;&lt;b&gt;NEW!&lt;/b&gt;&lt;/font&gt;&lt;br&gt;</v>
      </c>
      <c r="AE1014" s="92" t="str">
        <f t="shared" si="217"/>
        <v>Sunday, 4 November 2018      [&lt;a name='20181104' href='#20181104'&gt;link to this day&lt;/a&gt;]</v>
      </c>
      <c r="AF1014" s="96" t="str">
        <f t="shared" si="218"/>
        <v>&lt;a name='20181104'&gt;&lt;b&gt;Sunday, 4 November 2018: Elvis Costello &amp;amp; the Imposters - &lt;a href='constitutionhall.php' title='list by venue'&gt;DAR Constitution Hall&lt;/a&gt;&lt;/b&gt;&lt;/a&gt;&lt;br&gt;</v>
      </c>
      <c r="AG1014" s="97">
        <f t="shared" si="219"/>
        <v>2018</v>
      </c>
      <c r="AH1014" s="97">
        <f t="shared" si="220"/>
        <v>11</v>
      </c>
      <c r="AI1014" s="97" t="str">
        <f t="shared" si="221"/>
        <v>04</v>
      </c>
      <c r="AJ1014" s="97" t="str">
        <f t="shared" si="222"/>
        <v>20181104</v>
      </c>
    </row>
    <row r="1015" spans="4:36" ht="12" customHeight="1" x14ac:dyDescent="0.15">
      <c r="D1015" s="110">
        <v>43153</v>
      </c>
      <c r="E1015" s="9" t="s">
        <v>795</v>
      </c>
      <c r="F1015" s="86" t="str">
        <f t="shared" si="210"/>
        <v>Sunday</v>
      </c>
      <c r="G1015" s="91">
        <v>43408</v>
      </c>
      <c r="H1015" s="92" t="str">
        <f>VLOOKUP(MONTH(G1015),VLOOKUP!$W$1:$X$24,2)</f>
        <v>November</v>
      </c>
      <c r="I1015" s="92" t="str">
        <f t="shared" si="211"/>
        <v>Sunday, 4 November 2018</v>
      </c>
      <c r="J1015" s="90" t="s">
        <v>439</v>
      </c>
      <c r="L1015" s="86" t="str">
        <f t="shared" si="212"/>
        <v>&lt;a href='statethetre.php' title='list by venue'&gt;State Theatre&lt;/a&gt;</v>
      </c>
      <c r="M1015" s="86" t="str">
        <f t="shared" si="213"/>
        <v>Tom Green</v>
      </c>
      <c r="N1015" s="86" t="str">
        <f>VLOOKUP(J1015,VLOOKUP!$A$2:$S$54,19,FALSE)&amp;J1015&amp;"&lt;/a&gt;"</f>
        <v>&lt;a href='statethetre.php' title='list by venue'&gt;State Theatre&lt;/a&gt;</v>
      </c>
      <c r="O1015" s="9" t="s">
        <v>2557</v>
      </c>
      <c r="S1015" s="95" t="str">
        <f t="shared" si="214"/>
        <v>Tom Green</v>
      </c>
      <c r="T1015" s="86" t="str">
        <f t="shared" si="215"/>
        <v>&amp;#149; Tom Green - &lt;b&gt;&lt;a href='statethetre.php' title='list by venue'&gt;State Theatre&lt;/a&gt;&lt;/b&gt; &lt;br&gt;</v>
      </c>
      <c r="U1015" s="86" t="str">
        <f t="shared" si="223"/>
        <v>&amp;#149; Sunday, 4 November 2018 - Tom Green&lt;p&gt;</v>
      </c>
      <c r="V1015" s="95" t="str">
        <f t="shared" si="216"/>
        <v>&amp;#149; Tom Green - &lt;b&gt;&lt;a href='statethetre.php' title='list by venue'&gt;State Theatre&lt;/a&gt;&lt;/b&gt;  - &lt;font color='#005500'&gt;&lt;b&gt;NEW!&lt;/b&gt;&lt;/font&gt;&lt;br&gt;</v>
      </c>
      <c r="AE1015" s="92" t="str">
        <f t="shared" si="217"/>
        <v>Sunday, 4 November 2018      [&lt;a name='20181104' href='#20181104'&gt;link to this day&lt;/a&gt;]</v>
      </c>
      <c r="AF1015" s="96" t="str">
        <f t="shared" si="218"/>
        <v>&lt;a name='20181104'&gt;&lt;b&gt;Sunday, 4 November 2018: Tom Green - &lt;a href='statethetre.php' title='list by venue'&gt;State Theatre&lt;/a&gt;&lt;/b&gt;&lt;/a&gt;&lt;br&gt;</v>
      </c>
      <c r="AG1015" s="97">
        <f t="shared" si="219"/>
        <v>2018</v>
      </c>
      <c r="AH1015" s="97">
        <f t="shared" si="220"/>
        <v>11</v>
      </c>
      <c r="AI1015" s="97" t="str">
        <f t="shared" si="221"/>
        <v>04</v>
      </c>
      <c r="AJ1015" s="97" t="str">
        <f t="shared" si="222"/>
        <v>20181104</v>
      </c>
    </row>
    <row r="1016" spans="4:36" ht="12" customHeight="1" x14ac:dyDescent="0.15">
      <c r="D1016" s="110">
        <v>43223</v>
      </c>
      <c r="E1016" s="9" t="s">
        <v>795</v>
      </c>
      <c r="F1016" s="86" t="str">
        <f t="shared" si="210"/>
        <v>Sunday</v>
      </c>
      <c r="G1016" s="91">
        <v>43408</v>
      </c>
      <c r="H1016" s="92" t="str">
        <f>VLOOKUP(MONTH(G1016),VLOOKUP!$W$1:$X$24,2)</f>
        <v>November</v>
      </c>
      <c r="I1016" s="92" t="str">
        <f t="shared" si="211"/>
        <v>Sunday, 4 November 2018</v>
      </c>
      <c r="J1016" s="90" t="s">
        <v>234</v>
      </c>
      <c r="K1016" s="9" t="s">
        <v>2131</v>
      </c>
      <c r="L1016" s="86" t="str">
        <f t="shared" si="212"/>
        <v>&lt;a href='wolftrap.php' title='list by venue'&gt;Wolf Trap&lt;/a&gt; (the Barns - 3 PM)</v>
      </c>
      <c r="M1016" s="86" t="str">
        <f t="shared" si="213"/>
        <v>David Finckel (cello ) &amp;amp; Wu Han (piano)</v>
      </c>
      <c r="N1016" s="86" t="str">
        <f>VLOOKUP(J1016,VLOOKUP!$A$2:$S$54,19,FALSE)&amp;J1016&amp;"&lt;/a&gt;"</f>
        <v>&lt;a href='wolftrap.php' title='list by venue'&gt;Wolf Trap&lt;/a&gt;</v>
      </c>
      <c r="O1016" s="9" t="s">
        <v>2963</v>
      </c>
      <c r="S1016" s="95" t="str">
        <f t="shared" si="214"/>
        <v>David Finckel (cello ) &amp;amp; Wu Han (piano)</v>
      </c>
      <c r="T1016" s="86" t="str">
        <f t="shared" si="215"/>
        <v>&amp;#149; David Finckel (cello ) &amp;amp; Wu Han (piano) - &lt;b&gt;&lt;a href='wolftrap.php' title='list by venue'&gt;Wolf Trap&lt;/a&gt; (the Barns - 3 PM)&lt;/b&gt; &lt;br&gt;</v>
      </c>
      <c r="U1016" s="86" t="str">
        <f t="shared" si="223"/>
        <v>&amp;#149; Sunday, 4 November 2018 - David Finckel (cello ) &amp;amp; Wu Han (piano) - &lt;b&gt;the Barns - 3 PM&lt;/b&gt; &lt;p&gt;</v>
      </c>
      <c r="V1016" s="95" t="str">
        <f t="shared" si="216"/>
        <v>&amp;#149; David Finckel (cello ) &amp;amp; Wu Han (piano) - &lt;b&gt;&lt;a href='wolftrap.php' title='list by venue'&gt;Wolf Trap&lt;/a&gt; (the Barns - 3 PM)&lt;/b&gt;  - &lt;font color='#005500'&gt;&lt;b&gt;NEW!&lt;/b&gt;&lt;/font&gt;&lt;br&gt;</v>
      </c>
      <c r="AE1016" s="92" t="str">
        <f t="shared" si="217"/>
        <v>Sunday, 4 November 2018      [&lt;a name='20181104' href='#20181104'&gt;link to this day&lt;/a&gt;]</v>
      </c>
      <c r="AF1016" s="96" t="str">
        <f t="shared" si="218"/>
        <v>&lt;a name='20181104'&gt;&lt;b&gt;Sunday, 4 November 2018: David Finckel (cello ) &amp;amp; Wu Han (piano) - &lt;a href='wolftrap.php' title='list by venue'&gt;Wolf Trap&lt;/a&gt; (the Barns - 3 PM)&lt;/b&gt;&lt;/a&gt;&lt;br&gt;</v>
      </c>
      <c r="AG1016" s="97">
        <f t="shared" si="219"/>
        <v>2018</v>
      </c>
      <c r="AH1016" s="97">
        <f t="shared" si="220"/>
        <v>11</v>
      </c>
      <c r="AI1016" s="97" t="str">
        <f t="shared" si="221"/>
        <v>04</v>
      </c>
      <c r="AJ1016" s="97" t="str">
        <f t="shared" si="222"/>
        <v>20181104</v>
      </c>
    </row>
    <row r="1017" spans="4:36" ht="12" customHeight="1" x14ac:dyDescent="0.15">
      <c r="D1017" s="110">
        <v>43217</v>
      </c>
      <c r="E1017" s="9" t="s">
        <v>795</v>
      </c>
      <c r="F1017" s="86" t="str">
        <f t="shared" si="210"/>
        <v>Monday</v>
      </c>
      <c r="G1017" s="91">
        <v>43409</v>
      </c>
      <c r="H1017" s="92" t="str">
        <f>VLOOKUP(MONTH(G1017),VLOOKUP!$W$1:$X$24,2)</f>
        <v>November</v>
      </c>
      <c r="I1017" s="92" t="str">
        <f t="shared" si="211"/>
        <v>Monday, 5 November 2018</v>
      </c>
      <c r="J1017" s="90" t="s">
        <v>654</v>
      </c>
      <c r="K1017" s="9" t="s">
        <v>375</v>
      </c>
      <c r="L1017" s="86" t="str">
        <f t="shared" si="212"/>
        <v>&lt;a href='strathmore.php' title='list by venue'&gt;Strathmore&lt;/a&gt; (Music Center)</v>
      </c>
      <c r="M1017" s="86" t="str">
        <f t="shared" si="213"/>
        <v>Postmodern Jukebox</v>
      </c>
      <c r="N1017" s="86" t="str">
        <f>VLOOKUP(J1017,VLOOKUP!$A$2:$S$54,19,FALSE)&amp;J1017&amp;"&lt;/a&gt;"</f>
        <v>&lt;a href='strathmore.php' title='list by venue'&gt;Strathmore&lt;/a&gt;</v>
      </c>
      <c r="O1017" s="9" t="s">
        <v>2865</v>
      </c>
      <c r="S1017" s="95" t="str">
        <f t="shared" si="214"/>
        <v>Postmodern Jukebox</v>
      </c>
      <c r="T1017" s="86" t="str">
        <f t="shared" si="215"/>
        <v>&amp;#149; Postmodern Jukebox - &lt;b&gt;&lt;a href='strathmore.php' title='list by venue'&gt;Strathmore&lt;/a&gt; (Music Center)&lt;/b&gt; &lt;br&gt;</v>
      </c>
      <c r="U1017" s="86" t="str">
        <f t="shared" si="223"/>
        <v>&amp;#149; Monday, 5 November 2018 - Postmodern Jukebox - &lt;b&gt;Music Center&lt;/b&gt; &lt;p&gt;</v>
      </c>
      <c r="V1017" s="95" t="str">
        <f t="shared" si="216"/>
        <v>&amp;#149; Postmodern Jukebox - &lt;b&gt;&lt;a href='strathmore.php' title='list by venue'&gt;Strathmore&lt;/a&gt; (Music Center)&lt;/b&gt;  - &lt;font color='#005500'&gt;&lt;b&gt;NEW!&lt;/b&gt;&lt;/font&gt;&lt;br&gt;</v>
      </c>
      <c r="AE1017" s="92" t="str">
        <f t="shared" si="217"/>
        <v>Monday, 5 November 2018      [&lt;a name='20181105' href='#20181105'&gt;link to this day&lt;/a&gt;]</v>
      </c>
      <c r="AF1017" s="96" t="str">
        <f t="shared" si="218"/>
        <v>&lt;a name='20181105'&gt;&lt;b&gt;Monday, 5 November 2018: Postmodern Jukebox - &lt;a href='strathmore.php' title='list by venue'&gt;Strathmore&lt;/a&gt; (Music Center)&lt;/b&gt;&lt;/a&gt;&lt;br&gt;</v>
      </c>
      <c r="AG1017" s="97">
        <f t="shared" si="219"/>
        <v>2018</v>
      </c>
      <c r="AH1017" s="97">
        <f t="shared" si="220"/>
        <v>11</v>
      </c>
      <c r="AI1017" s="97" t="str">
        <f t="shared" si="221"/>
        <v>05</v>
      </c>
      <c r="AJ1017" s="97" t="str">
        <f t="shared" si="222"/>
        <v>20181105</v>
      </c>
    </row>
    <row r="1018" spans="4:36" ht="12" customHeight="1" x14ac:dyDescent="0.15">
      <c r="D1018" s="110">
        <v>43276</v>
      </c>
      <c r="E1018" s="9" t="s">
        <v>795</v>
      </c>
      <c r="F1018" s="86" t="str">
        <f t="shared" si="210"/>
        <v>Tuesday</v>
      </c>
      <c r="G1018" s="91">
        <v>43410</v>
      </c>
      <c r="H1018" s="92" t="str">
        <f>VLOOKUP(MONTH(G1018),VLOOKUP!$W$1:$X$24,2)</f>
        <v>November</v>
      </c>
      <c r="I1018" s="92" t="str">
        <f t="shared" si="211"/>
        <v>Tuesday, 6 November 2018</v>
      </c>
      <c r="J1018" s="94" t="s">
        <v>212</v>
      </c>
      <c r="L1018" s="86" t="str">
        <f t="shared" si="212"/>
        <v>&lt;a href='6thandi.php' title='list by venue'&gt;6th &amp; I&lt;/a&gt;</v>
      </c>
      <c r="M1018" s="86" t="str">
        <f t="shared" si="213"/>
        <v>Ghostland Observatory and Gibbz</v>
      </c>
      <c r="N1018" s="86" t="str">
        <f>VLOOKUP(J1018,VLOOKUP!$A$2:$S$54,19,FALSE)&amp;J1018&amp;"&lt;/a&gt;"</f>
        <v>&lt;a href='6thandi.php' title='list by venue'&gt;6th &amp; I&lt;/a&gt;</v>
      </c>
      <c r="O1018" s="9" t="s">
        <v>3328</v>
      </c>
      <c r="P1018" s="9" t="s">
        <v>2363</v>
      </c>
      <c r="S1018" s="95" t="str">
        <f t="shared" si="214"/>
        <v>Ghostland Observatory</v>
      </c>
      <c r="T1018" s="86" t="str">
        <f t="shared" si="215"/>
        <v>&amp;#149; Ghostland Observatory and Gibbz - &lt;b&gt;&lt;a href='6thandi.php' title='list by venue'&gt;6th &amp; I&lt;/a&gt;&lt;/b&gt; &lt;br&gt;</v>
      </c>
      <c r="U1018" s="86" t="str">
        <f t="shared" si="223"/>
        <v>&amp;#149; Tuesday, 6 November 2018 - Ghostland Observatory and Gibbz&lt;p&gt;</v>
      </c>
      <c r="V1018" s="95" t="str">
        <f t="shared" si="216"/>
        <v>&amp;#149; Ghostland Observatory and Gibbz - &lt;b&gt;&lt;a href='6thandi.php' title='list by venue'&gt;6th &amp; I&lt;/a&gt;&lt;/b&gt;  - &lt;font color='#005500'&gt;&lt;b&gt;NEW!&lt;/b&gt;&lt;/font&gt;&lt;br&gt;</v>
      </c>
      <c r="W1018" s="90" t="s">
        <v>221</v>
      </c>
      <c r="AE1018" s="92" t="str">
        <f t="shared" si="217"/>
        <v>Tuesday, 6 November 2018      [&lt;a name='20181106' href='#20181106'&gt;link to this day&lt;/a&gt;]</v>
      </c>
      <c r="AF1018" s="96" t="str">
        <f t="shared" si="218"/>
        <v>&lt;a name='20181106'&gt;&lt;b&gt;Tuesday, 6 November 2018: Ghostland Observatory and Gibbz - &lt;a href='6thandi.php' title='list by venue'&gt;6th &amp; I&lt;/a&gt;&lt;/b&gt;&lt;/a&gt;&lt;br&gt;</v>
      </c>
      <c r="AG1018" s="97">
        <f t="shared" si="219"/>
        <v>2018</v>
      </c>
      <c r="AH1018" s="97">
        <f t="shared" si="220"/>
        <v>11</v>
      </c>
      <c r="AI1018" s="97" t="str">
        <f t="shared" si="221"/>
        <v>06</v>
      </c>
      <c r="AJ1018" s="97" t="str">
        <f t="shared" si="222"/>
        <v>20181106</v>
      </c>
    </row>
    <row r="1019" spans="4:36" ht="12" customHeight="1" x14ac:dyDescent="0.15">
      <c r="D1019" s="110">
        <v>43276</v>
      </c>
      <c r="E1019" s="9" t="s">
        <v>795</v>
      </c>
      <c r="F1019" s="86" t="str">
        <f t="shared" si="210"/>
        <v>Tuesday</v>
      </c>
      <c r="G1019" s="91">
        <v>43410</v>
      </c>
      <c r="H1019" s="92" t="str">
        <f>VLOOKUP(MONTH(G1019),VLOOKUP!$W$1:$X$24,2)</f>
        <v>November</v>
      </c>
      <c r="I1019" s="92" t="str">
        <f t="shared" si="211"/>
        <v>Tuesday, 6 November 2018</v>
      </c>
      <c r="J1019" s="90" t="s">
        <v>235</v>
      </c>
      <c r="K1019" s="9" t="s">
        <v>321</v>
      </c>
      <c r="L1019" s="86" t="str">
        <f t="shared" si="212"/>
        <v>&lt;a href='blackcat.php' title='list by venue'&gt;Black Cat&lt;/a&gt; (Mainstage)</v>
      </c>
      <c r="M1019" s="86" t="str">
        <f t="shared" si="213"/>
        <v>Yaeji</v>
      </c>
      <c r="N1019" s="86" t="str">
        <f>VLOOKUP(J1019,VLOOKUP!$A$2:$S$54,19,FALSE)&amp;J1019&amp;"&lt;/a&gt;"</f>
        <v>&lt;a href='blackcat.php' title='list by venue'&gt;Black Cat&lt;/a&gt;</v>
      </c>
      <c r="O1019" s="9" t="s">
        <v>3372</v>
      </c>
      <c r="S1019" s="95" t="str">
        <f t="shared" si="214"/>
        <v>Yaeji</v>
      </c>
      <c r="T1019" s="86" t="str">
        <f t="shared" si="215"/>
        <v>&amp;#149; Yaeji - &lt;b&gt;&lt;a href='blackcat.php' title='list by venue'&gt;Black Cat&lt;/a&gt; (Mainstage)&lt;/b&gt; &lt;br&gt;</v>
      </c>
      <c r="U1019" s="112" t="str">
        <f>IF(ISBLANK(G1019),"","&amp;#149; "&amp;IF(ISBLANK(C1019),"","&lt;S&gt;")&amp;I1019&amp;IF(ISBLANK(A1019),""," - &lt;a href='recommended.php#"&amp;AJ1019&amp;"'&gt;&lt;b&gt;&lt;em&gt;&lt;font color='#9C004D'&gt;RECOMMENDED&lt;/font&gt;&lt;/em&gt;&lt;/b&gt;&lt;/a&gt;")&amp;" - "&amp;M1019&amp;IF(ISBLANK(K1019),K1019," - &lt;b&gt;"&amp;K1019&amp;"&lt;/b&gt; ")&amp;IF(B1019="Sold Out"," - &lt;font color='#000099'&gt;&lt;b&gt;&lt;I&gt;sold out&lt;/I&gt;&lt;/b&gt;&lt;/font&gt;"," - &lt;font color='#728C00'&gt;&lt;em&gt;&lt;a href='http://www.shareasale.com/r.cfm?u=529909&amp;b=234786&amp;m=27601&amp;afftrack=&amp;urllink=www%2Eticketfly%2Ecom%2Fpurchase%2Fevent%2F"&amp;X1019&amp;"' target='_blank'&gt;buy tickets&lt;/a&gt;&lt;/em&gt;&lt;/font&gt;")&amp;IF(ISBLANK(C1019),"","&lt;/S&gt; &lt;b&gt;"&amp;C1019&amp;"&lt;/b&gt;")&amp;"&lt;p&gt;")</f>
        <v>&amp;#149; Tuesday, 6 November 2018 - Yaeji - &lt;b&gt;Mainstage&lt;/b&gt;  - &lt;font color='#728C00'&gt;&lt;em&gt;&lt;a href='http://www.shareasale.com/r.cfm?u=529909&amp;b=234786&amp;m=27601&amp;afftrack=&amp;urllink=www%2Eticketfly%2Ecom%2Fpurchase%2Fevent%2F1720108' target='_blank'&gt;buy tickets&lt;/a&gt;&lt;/em&gt;&lt;/font&gt;&lt;p&gt;</v>
      </c>
      <c r="V1019" s="95" t="str">
        <f t="shared" si="216"/>
        <v>&amp;#149; Yaeji - &lt;b&gt;&lt;a href='blackcat.php' title='list by venue'&gt;Black Cat&lt;/a&gt; (Mainstage)&lt;/b&gt;  - &lt;font color='#005500'&gt;&lt;b&gt;NEW!&lt;/b&gt;&lt;/font&gt;&lt;br&gt;</v>
      </c>
      <c r="W1019" s="90" t="s">
        <v>221</v>
      </c>
      <c r="X1019" s="4">
        <v>1720108</v>
      </c>
      <c r="AE1019" s="92" t="str">
        <f t="shared" si="217"/>
        <v>Tuesday, 6 November 2018      [&lt;a name='20181106' href='#20181106'&gt;link to this day&lt;/a&gt;]</v>
      </c>
      <c r="AF1019" s="96" t="str">
        <f t="shared" si="218"/>
        <v>&lt;a name='20181106'&gt;&lt;b&gt;Tuesday, 6 November 2018: Yaeji - &lt;a href='blackcat.php' title='list by venue'&gt;Black Cat&lt;/a&gt; (Mainstage)&lt;/b&gt;&lt;/a&gt;&lt;br&gt;</v>
      </c>
      <c r="AG1019" s="97">
        <f t="shared" si="219"/>
        <v>2018</v>
      </c>
      <c r="AH1019" s="97">
        <f t="shared" si="220"/>
        <v>11</v>
      </c>
      <c r="AI1019" s="97" t="str">
        <f t="shared" si="221"/>
        <v>06</v>
      </c>
      <c r="AJ1019" s="97" t="str">
        <f t="shared" si="222"/>
        <v>20181106</v>
      </c>
    </row>
    <row r="1020" spans="4:36" ht="12" customHeight="1" x14ac:dyDescent="0.15">
      <c r="D1020" s="110">
        <v>43276</v>
      </c>
      <c r="E1020" s="9" t="s">
        <v>795</v>
      </c>
      <c r="F1020" s="86" t="str">
        <f t="shared" si="210"/>
        <v>Wednesday</v>
      </c>
      <c r="G1020" s="91">
        <v>43411</v>
      </c>
      <c r="H1020" s="92" t="str">
        <f>VLOOKUP(MONTH(G1020),VLOOKUP!$W$1:$X$24,2)</f>
        <v>November</v>
      </c>
      <c r="I1020" s="92" t="str">
        <f t="shared" si="211"/>
        <v>Wednesday, 7 November 2018</v>
      </c>
      <c r="J1020" s="90" t="s">
        <v>2218</v>
      </c>
      <c r="L1020" s="86" t="str">
        <f t="shared" si="212"/>
        <v>&lt;a href='anthem.php' title='list by venue'&gt;The Anthem&lt;/a&gt; [901 Wharf Street SW, Washington, DC]</v>
      </c>
      <c r="M1020" s="86" t="str">
        <f t="shared" si="213"/>
        <v>Tenacious D and Wynchester</v>
      </c>
      <c r="N1020" s="86" t="str">
        <f>VLOOKUP(J1020,VLOOKUP!$A$2:$S$54,19,FALSE)&amp;J1020&amp;"&lt;/a&gt; ["&amp;VLOOKUP(J1020,VLOOKUP!$A$2:$S$54,3,FALSE)&amp;"]"</f>
        <v>&lt;a href='anthem.php' title='list by venue'&gt;The Anthem&lt;/a&gt; [901 Wharf Street SW, Washington, DC]</v>
      </c>
      <c r="O1020" s="9" t="s">
        <v>3321</v>
      </c>
      <c r="P1020" s="9" t="s">
        <v>3322</v>
      </c>
      <c r="S1020" s="95" t="str">
        <f t="shared" si="214"/>
        <v>Tenacious D</v>
      </c>
      <c r="T1020" s="86" t="str">
        <f t="shared" si="215"/>
        <v>&amp;#149; Tenacious D and Wynchester - &lt;b&gt;&lt;a href='anthem.php' title='list by venue'&gt;The Anthem&lt;/a&gt; [901 Wharf Street SW, Washington, DC]&lt;/b&gt; &lt;br&gt;</v>
      </c>
      <c r="U1020" s="112" t="str">
        <f>IF(ISBLANK(G1020),"","&amp;#149; "&amp;IF(ISBLANK(C1020),"","&lt;S&gt;")&amp;I1020&amp;IF(ISBLANK(A1020),""," - &lt;a href='recommended.php#"&amp;AJ1020&amp;"'&gt;&lt;b&gt;&lt;em&gt;&lt;font color='#9C004D'&gt;RECOMMENDED&lt;/font&gt;&lt;/em&gt;&lt;/b&gt;&lt;/a&gt;")&amp;" - "&amp;M1020&amp;IF(ISBLANK(K1020),K1020," - &lt;b&gt;"&amp;K1020&amp;"&lt;/b&gt; ")&amp;IF(B1020="Sold Out"," - &lt;font color='#000099'&gt;&lt;b&gt;&lt;I&gt;sold out&lt;/I&gt;&lt;/b&gt;&lt;/font&gt;"," - &lt;font color='#728C00'&gt;&lt;em&gt;&lt;a href='http://www.shareasale.com/r.cfm?u=529909&amp;b=234786&amp;m=27601&amp;afftrack=&amp;urllink=www%2Eticketfly%2Ecom%2Fpurchase%2Fevent%2F"&amp;X1020&amp;"' target='_blank'&gt;buy tickets&lt;/a&gt;&lt;/em&gt;&lt;/font&gt;")&amp;IF(ISBLANK(C1020),"","&lt;/S&gt; &lt;b&gt;"&amp;C1020&amp;"&lt;/b&gt;")&amp;"&lt;p&gt;")</f>
        <v>&amp;#149; Wednesday, 7 November 2018 - Tenacious D and Wynchester - &lt;font color='#728C00'&gt;&lt;em&gt;&lt;a href='http://www.shareasale.com/r.cfm?u=529909&amp;b=234786&amp;m=27601&amp;afftrack=&amp;urllink=www%2Eticketfly%2Ecom%2Fpurchase%2Fevent%2F1698661' target='_blank'&gt;buy tickets&lt;/a&gt;&lt;/em&gt;&lt;/font&gt;&lt;p&gt;</v>
      </c>
      <c r="V1020" s="95" t="str">
        <f t="shared" si="216"/>
        <v>&amp;#149; Tenacious D and Wynchester - &lt;b&gt;&lt;a href='anthem.php' title='list by venue'&gt;The Anthem&lt;/a&gt; [901 Wharf Street SW, Washington, DC]&lt;/b&gt;  - &lt;font color='#005500'&gt;&lt;b&gt;NEW!&lt;/b&gt;&lt;/font&gt;&lt;br&gt;</v>
      </c>
      <c r="X1020" s="9">
        <v>1698661</v>
      </c>
      <c r="AE1020" s="92" t="str">
        <f t="shared" si="217"/>
        <v>Wednesday, 7 November 2018      [&lt;a name='20181107' href='#20181107'&gt;link to this day&lt;/a&gt;]</v>
      </c>
      <c r="AF1020" s="96" t="str">
        <f t="shared" si="218"/>
        <v>&lt;a name='20181107'&gt;&lt;b&gt;Wednesday, 7 November 2018: Tenacious D and Wynchester - &lt;a href='anthem.php' title='list by venue'&gt;The Anthem&lt;/a&gt; [901 Wharf Street SW, Washington, DC]&lt;/b&gt;&lt;/a&gt;&lt;br&gt;</v>
      </c>
      <c r="AG1020" s="97">
        <f t="shared" si="219"/>
        <v>2018</v>
      </c>
      <c r="AH1020" s="97">
        <f t="shared" si="220"/>
        <v>11</v>
      </c>
      <c r="AI1020" s="97" t="str">
        <f t="shared" si="221"/>
        <v>07</v>
      </c>
      <c r="AJ1020" s="97" t="str">
        <f t="shared" si="222"/>
        <v>20181107</v>
      </c>
    </row>
    <row r="1021" spans="4:36" ht="12" customHeight="1" x14ac:dyDescent="0.15">
      <c r="D1021" s="110">
        <v>43273</v>
      </c>
      <c r="E1021" s="9" t="s">
        <v>795</v>
      </c>
      <c r="F1021" s="86" t="str">
        <f t="shared" si="210"/>
        <v>Thursday</v>
      </c>
      <c r="G1021" s="91">
        <v>43412</v>
      </c>
      <c r="H1021" s="92" t="str">
        <f>VLOOKUP(MONTH(G1021),VLOOKUP!$W$1:$X$24,2)</f>
        <v>November</v>
      </c>
      <c r="I1021" s="92" t="str">
        <f t="shared" si="211"/>
        <v>Thursday, 8 November 2018</v>
      </c>
      <c r="J1021" s="90" t="s">
        <v>258</v>
      </c>
      <c r="K1021" s="9" t="s">
        <v>721</v>
      </c>
      <c r="L1021" s="86" t="str">
        <f t="shared" si="212"/>
        <v>&lt;a href='930.php' title='list by venue'&gt;9:30 Club&lt;/a&gt; (Late show - 10 PM)</v>
      </c>
      <c r="M1021" s="86" t="str">
        <f t="shared" si="213"/>
        <v>Midland and Desure</v>
      </c>
      <c r="N1021" s="86" t="str">
        <f>VLOOKUP(J1021,VLOOKUP!$A$2:$S$54,19,FALSE)&amp;J1021&amp;"&lt;/a&gt;"</f>
        <v>&lt;a href='930.php' title='list by venue'&gt;9:30 Club&lt;/a&gt;</v>
      </c>
      <c r="O1021" s="9" t="s">
        <v>2318</v>
      </c>
      <c r="P1021" s="9" t="s">
        <v>3139</v>
      </c>
      <c r="S1021" s="95" t="str">
        <f t="shared" si="214"/>
        <v>Midland</v>
      </c>
      <c r="T1021" s="86" t="str">
        <f t="shared" si="215"/>
        <v>&amp;#149; Midland and Desure - &lt;b&gt;&lt;a href='930.php' title='list by venue'&gt;9:30 Club&lt;/a&gt; (Late show - 10 PM)&lt;/b&gt; &lt;br&gt;</v>
      </c>
      <c r="U1021" s="112" t="str">
        <f>IF(ISBLANK(G1021),"","&amp;#149; "&amp;IF(ISBLANK(C1021),"","&lt;S&gt;")&amp;I1021&amp;IF(ISBLANK(A1021),""," - &lt;a href='recommended.php#"&amp;AJ1021&amp;"'&gt;&lt;b&gt;&lt;em&gt;&lt;font color='#9C004D'&gt;RECOMMENDED&lt;/font&gt;&lt;/em&gt;&lt;/b&gt;&lt;/a&gt;")&amp;" - "&amp;M1021&amp;IF(ISBLANK(K1021),K1021," - &lt;b&gt;"&amp;K1021&amp;"&lt;/b&gt; ")&amp;IF(B1021="Sold Out"," - &lt;font color='#000099'&gt;&lt;b&gt;&lt;I&gt;sold out&lt;/I&gt;&lt;/b&gt;&lt;/font&gt;"," - &lt;font color='#728C00'&gt;&lt;em&gt;&lt;a href='http://www.shareasale.com/r.cfm?u=529909&amp;b=234786&amp;m=27601&amp;afftrack=&amp;urllink=www%2Eticketfly%2Ecom%2Fpurchase%2Fevent%2F"&amp;X1021&amp;"' target='_blank'&gt;buy tickets&lt;/a&gt;&lt;/em&gt;&lt;/font&gt;")&amp;IF(ISBLANK(C1021),"","&lt;/S&gt; &lt;b&gt;"&amp;C1021&amp;"&lt;/b&gt;")&amp;"&lt;p&gt;")</f>
        <v>&amp;#149; Thursday, 8 November 2018 - Midland and Desure - &lt;b&gt;Late show - 10 PM&lt;/b&gt;  - &lt;font color='#728C00'&gt;&lt;em&gt;&lt;a href='http://www.shareasale.com/r.cfm?u=529909&amp;b=234786&amp;m=27601&amp;afftrack=&amp;urllink=www%2Eticketfly%2Ecom%2Fpurchase%2Fevent%2F1702319' target='_blank'&gt;buy tickets&lt;/a&gt;&lt;/em&gt;&lt;/font&gt;&lt;p&gt;</v>
      </c>
      <c r="V1021" s="95" t="str">
        <f t="shared" si="216"/>
        <v>&amp;#149; Midland and Desure - &lt;b&gt;&lt;a href='930.php' title='list by venue'&gt;9:30 Club&lt;/a&gt; (Late show - 10 PM)&lt;/b&gt;  - &lt;font color='#005500'&gt;&lt;b&gt;NEW!&lt;/b&gt;&lt;/font&gt;&lt;br&gt;</v>
      </c>
      <c r="W1021" s="90" t="s">
        <v>221</v>
      </c>
      <c r="X1021" s="90">
        <v>1702319</v>
      </c>
      <c r="AE1021" s="92" t="str">
        <f t="shared" si="217"/>
        <v>Thursday, 8 November 2018      [&lt;a name='20181108' href='#20181108'&gt;link to this day&lt;/a&gt;]</v>
      </c>
      <c r="AF1021" s="96" t="str">
        <f t="shared" si="218"/>
        <v>&lt;a name='20181108'&gt;&lt;b&gt;Thursday, 8 November 2018: Midland and Desure - &lt;a href='930.php' title='list by venue'&gt;9:30 Club&lt;/a&gt; (Late show - 10 PM)&lt;/b&gt;&lt;/a&gt;&lt;br&gt;</v>
      </c>
      <c r="AG1021" s="97">
        <f t="shared" si="219"/>
        <v>2018</v>
      </c>
      <c r="AH1021" s="97">
        <f t="shared" si="220"/>
        <v>11</v>
      </c>
      <c r="AI1021" s="97" t="str">
        <f t="shared" si="221"/>
        <v>08</v>
      </c>
      <c r="AJ1021" s="97" t="str">
        <f t="shared" si="222"/>
        <v>20181108</v>
      </c>
    </row>
    <row r="1022" spans="4:36" ht="12" customHeight="1" x14ac:dyDescent="0.15">
      <c r="D1022" s="110">
        <v>43273</v>
      </c>
      <c r="E1022" s="9" t="s">
        <v>795</v>
      </c>
      <c r="F1022" s="86" t="str">
        <f t="shared" si="210"/>
        <v>Thursday</v>
      </c>
      <c r="G1022" s="91">
        <v>43412</v>
      </c>
      <c r="H1022" s="92" t="str">
        <f>VLOOKUP(MONTH(G1022),VLOOKUP!$W$1:$X$24,2)</f>
        <v>November</v>
      </c>
      <c r="I1022" s="92" t="str">
        <f t="shared" si="211"/>
        <v>Thursday, 8 November 2018</v>
      </c>
      <c r="J1022" s="90" t="s">
        <v>484</v>
      </c>
      <c r="L1022" s="86" t="str">
        <f t="shared" si="212"/>
        <v>&lt;a href='dc9.php' title='list by venue'&gt;DC9&lt;/a&gt;</v>
      </c>
      <c r="M1022" s="86" t="str">
        <f t="shared" si="213"/>
        <v>Darwin Deez</v>
      </c>
      <c r="N1022" s="86" t="str">
        <f>VLOOKUP(J1022,VLOOKUP!$A$2:$S$54,19,FALSE)&amp;J1022&amp;"&lt;/a&gt;"</f>
        <v>&lt;a href='dc9.php' title='list by venue'&gt;DC9&lt;/a&gt;</v>
      </c>
      <c r="O1022" s="4" t="s">
        <v>3203</v>
      </c>
      <c r="P1022" s="94"/>
      <c r="Q1022" s="94"/>
      <c r="R1022" s="94"/>
      <c r="S1022" s="95" t="str">
        <f t="shared" si="214"/>
        <v>Darwin Deez</v>
      </c>
      <c r="T1022" s="86" t="str">
        <f t="shared" si="215"/>
        <v>&amp;#149; Darwin Deez - &lt;b&gt;&lt;a href='dc9.php' title='list by venue'&gt;DC9&lt;/a&gt;&lt;/b&gt; &lt;br&gt;</v>
      </c>
      <c r="U1022" s="112" t="str">
        <f>IF(ISBLANK(G1022),"","&amp;#149; "&amp;IF(ISBLANK(C1022),"","&lt;S&gt;")&amp;I1022&amp;IF(ISBLANK(A1022),""," - &lt;a href='recommended.php#"&amp;AJ1022&amp;"'&gt;&lt;b&gt;&lt;em&gt;&lt;font color='#9C004D'&gt;RECOMMENDED&lt;/font&gt;&lt;/em&gt;&lt;/b&gt;&lt;/a&gt;")&amp;" - "&amp;M1022&amp;IF(ISBLANK(K1022),K1022," - &lt;b&gt;"&amp;K1022&amp;"&lt;/b&gt; ")&amp;IF(B1022="Sold Out"," - &lt;font color='#000099'&gt;&lt;b&gt;&lt;I&gt;sold out&lt;/I&gt;&lt;/b&gt;&lt;/font&gt;"," - &lt;font color='#728C00'&gt;&lt;em&gt;&lt;a href='http://www.shareasale.com/r.cfm?u=529909&amp;b=234786&amp;m=27601&amp;afftrack=&amp;urllink=www%2Eticketfly%2Ecom%2Fpurchase%2Fevent%2F"&amp;X1022&amp;"' target='_blank'&gt;buy tickets&lt;/a&gt;&lt;/em&gt;&lt;/font&gt;")&amp;IF(ISBLANK(C1022),"","&lt;/S&gt; &lt;b&gt;"&amp;C1022&amp;"&lt;/b&gt;")&amp;"&lt;p&gt;")</f>
        <v>&amp;#149; Thursday, 8 November 2018 - Darwin Deez - &lt;font color='#728C00'&gt;&lt;em&gt;&lt;a href='http://www.shareasale.com/r.cfm?u=529909&amp;b=234786&amp;m=27601&amp;afftrack=&amp;urllink=www%2Eticketfly%2Ecom%2Fpurchase%2Fevent%2F1692415' target='_blank'&gt;buy tickets&lt;/a&gt;&lt;/em&gt;&lt;/font&gt;&lt;p&gt;</v>
      </c>
      <c r="V1022" s="95" t="str">
        <f t="shared" si="216"/>
        <v>&amp;#149; Darwin Deez - &lt;b&gt;&lt;a href='dc9.php' title='list by venue'&gt;DC9&lt;/a&gt;&lt;/b&gt;  - &lt;font color='#005500'&gt;&lt;b&gt;NEW!&lt;/b&gt;&lt;/font&gt;&lt;br&gt;</v>
      </c>
      <c r="X1022" s="9">
        <v>1692415</v>
      </c>
      <c r="AE1022" s="92" t="str">
        <f t="shared" si="217"/>
        <v>Thursday, 8 November 2018      [&lt;a name='20181108' href='#20181108'&gt;link to this day&lt;/a&gt;]</v>
      </c>
      <c r="AF1022" s="96" t="str">
        <f t="shared" si="218"/>
        <v>&lt;a name='20181108'&gt;&lt;b&gt;Thursday, 8 November 2018: Darwin Deez - &lt;a href='dc9.php' title='list by venue'&gt;DC9&lt;/a&gt;&lt;/b&gt;&lt;/a&gt;&lt;br&gt;</v>
      </c>
      <c r="AG1022" s="97">
        <f t="shared" si="219"/>
        <v>2018</v>
      </c>
      <c r="AH1022" s="97">
        <f t="shared" si="220"/>
        <v>11</v>
      </c>
      <c r="AI1022" s="97" t="str">
        <f t="shared" si="221"/>
        <v>08</v>
      </c>
      <c r="AJ1022" s="97" t="str">
        <f t="shared" si="222"/>
        <v>20181108</v>
      </c>
    </row>
    <row r="1023" spans="4:36" ht="12" customHeight="1" x14ac:dyDescent="0.15">
      <c r="D1023" s="110">
        <v>43217</v>
      </c>
      <c r="E1023" s="9" t="s">
        <v>795</v>
      </c>
      <c r="F1023" s="86" t="str">
        <f t="shared" si="210"/>
        <v>Thursday</v>
      </c>
      <c r="G1023" s="91">
        <v>43412</v>
      </c>
      <c r="H1023" s="92" t="str">
        <f>VLOOKUP(MONTH(G1023),VLOOKUP!$W$1:$X$24,2)</f>
        <v>November</v>
      </c>
      <c r="I1023" s="92" t="str">
        <f t="shared" si="211"/>
        <v>Thursday, 8 November 2018</v>
      </c>
      <c r="J1023" s="90" t="s">
        <v>654</v>
      </c>
      <c r="K1023" s="9" t="s">
        <v>375</v>
      </c>
      <c r="L1023" s="86" t="str">
        <f t="shared" si="212"/>
        <v>&lt;a href='strathmore.php' title='list by venue'&gt;Strathmore&lt;/a&gt; (Music Center)</v>
      </c>
      <c r="M1023" s="86" t="str">
        <f t="shared" si="213"/>
        <v>Aida Cuevas</v>
      </c>
      <c r="N1023" s="86" t="str">
        <f>VLOOKUP(J1023,VLOOKUP!$A$2:$S$54,19,FALSE)&amp;J1023&amp;"&lt;/a&gt;"</f>
        <v>&lt;a href='strathmore.php' title='list by venue'&gt;Strathmore&lt;/a&gt;</v>
      </c>
      <c r="O1023" s="9" t="s">
        <v>2866</v>
      </c>
      <c r="S1023" s="95" t="str">
        <f t="shared" si="214"/>
        <v>Aida Cuevas</v>
      </c>
      <c r="T1023" s="86" t="str">
        <f t="shared" si="215"/>
        <v>&amp;#149; Aida Cuevas - &lt;b&gt;&lt;a href='strathmore.php' title='list by venue'&gt;Strathmore&lt;/a&gt; (Music Center)&lt;/b&gt; &lt;br&gt;</v>
      </c>
      <c r="U1023" s="86" t="str">
        <f>IF(ISBLANK(G1023),"","&amp;#149; "&amp;IF(ISBLANK(C1023),"","&lt;S&gt;")&amp;I1023&amp;IF(ISBLANK(A1023),""," - &lt;a href='recommended.php#"&amp;AJ1023&amp;"'&gt;&lt;b&gt;&lt;em&gt;&lt;font color='#9C004D'&gt;RECOMMENDED&lt;/font&gt;&lt;/em&gt;&lt;/b&gt;&lt;/a&gt;")&amp;" - "&amp;M1023&amp;IF(ISBLANK(K1023),K1023," - &lt;b&gt;"&amp;K1023&amp;"&lt;/b&gt; ")&amp;IF(B1023="Sold Out"," - &lt;font color='#000099'&gt;&lt;b&gt;&lt;I&gt;sold out&lt;/I&gt;&lt;/b&gt;&lt;/font&gt;","")&amp;IF(ISBLANK(C1023),"","&lt;/S&gt; &lt;b&gt;"&amp;C1023&amp;"&lt;/b&gt;")&amp;"&lt;p&gt;")</f>
        <v>&amp;#149; Thursday, 8 November 2018 - Aida Cuevas - &lt;b&gt;Music Center&lt;/b&gt; &lt;p&gt;</v>
      </c>
      <c r="V1023" s="95" t="str">
        <f t="shared" si="216"/>
        <v>&amp;#149; Aida Cuevas - &lt;b&gt;&lt;a href='strathmore.php' title='list by venue'&gt;Strathmore&lt;/a&gt; (Music Center)&lt;/b&gt;  - &lt;font color='#005500'&gt;&lt;b&gt;NEW!&lt;/b&gt;&lt;/font&gt;&lt;br&gt;</v>
      </c>
      <c r="AE1023" s="92" t="str">
        <f t="shared" si="217"/>
        <v>Thursday, 8 November 2018      [&lt;a name='20181108' href='#20181108'&gt;link to this day&lt;/a&gt;]</v>
      </c>
      <c r="AF1023" s="96" t="str">
        <f t="shared" si="218"/>
        <v>&lt;a name='20181108'&gt;&lt;b&gt;Thursday, 8 November 2018: Aida Cuevas - &lt;a href='strathmore.php' title='list by venue'&gt;Strathmore&lt;/a&gt; (Music Center)&lt;/b&gt;&lt;/a&gt;&lt;br&gt;</v>
      </c>
      <c r="AG1023" s="97">
        <f t="shared" si="219"/>
        <v>2018</v>
      </c>
      <c r="AH1023" s="97">
        <f t="shared" si="220"/>
        <v>11</v>
      </c>
      <c r="AI1023" s="97" t="str">
        <f t="shared" si="221"/>
        <v>08</v>
      </c>
      <c r="AJ1023" s="97" t="str">
        <f t="shared" si="222"/>
        <v>20181108</v>
      </c>
    </row>
    <row r="1024" spans="4:36" ht="12" customHeight="1" x14ac:dyDescent="0.15">
      <c r="F1024" s="86" t="str">
        <f t="shared" si="210"/>
        <v>Friday</v>
      </c>
      <c r="G1024" s="91">
        <v>43413</v>
      </c>
      <c r="H1024" s="92" t="str">
        <f>VLOOKUP(MONTH(G1024),VLOOKUP!$W$1:$X$24,2)</f>
        <v>November</v>
      </c>
      <c r="I1024" s="92" t="str">
        <f t="shared" si="211"/>
        <v>Friday, 9 November 2018</v>
      </c>
      <c r="J1024" s="90" t="s">
        <v>613</v>
      </c>
      <c r="K1024" s="9" t="s">
        <v>2631</v>
      </c>
      <c r="L1024" s="86" t="str">
        <f t="shared" si="212"/>
        <v>&lt;a href='lincoln.php' title='list by venue'&gt;Lincoln Theatre&lt;/a&gt; (When The Bird Sees the Solid Ground Tour)</v>
      </c>
      <c r="M1024" s="86" t="str">
        <f t="shared" si="213"/>
        <v>the Tallest Man on Earth</v>
      </c>
      <c r="N1024" s="86" t="str">
        <f>VLOOKUP(J1024,VLOOKUP!$A$2:$S$54,19,FALSE)&amp;J1024&amp;"&lt;/a&gt;"</f>
        <v>&lt;a href='lincoln.php' title='list by venue'&gt;Lincoln Theatre&lt;/a&gt;</v>
      </c>
      <c r="O1024" s="16" t="s">
        <v>2632</v>
      </c>
      <c r="S1024" s="95" t="str">
        <f t="shared" si="214"/>
        <v>Tallest Man on Earth</v>
      </c>
      <c r="T1024" s="86" t="str">
        <f t="shared" si="215"/>
        <v>&amp;#149; the Tallest Man on Earth - &lt;b&gt;&lt;a href='lincoln.php' title='list by venue'&gt;Lincoln Theatre&lt;/a&gt; (When The Bird Sees the Solid Ground Tour)&lt;/b&gt; &lt;br&gt;</v>
      </c>
      <c r="U1024" s="112" t="str">
        <f>IF(ISBLANK(G1024),"","&amp;#149; "&amp;IF(ISBLANK(C1024),"","&lt;S&gt;")&amp;I1024&amp;IF(ISBLANK(A1024),""," - &lt;a href='recommended.php#"&amp;AJ1024&amp;"'&gt;&lt;b&gt;&lt;em&gt;&lt;font color='#9C004D'&gt;RECOMMENDED&lt;/font&gt;&lt;/em&gt;&lt;/b&gt;&lt;/a&gt;")&amp;" - "&amp;M1024&amp;IF(ISBLANK(K1024),K1024," - &lt;b&gt;"&amp;K1024&amp;"&lt;/b&gt; ")&amp;IF(B1024="Sold Out"," - &lt;font color='#000099'&gt;&lt;b&gt;&lt;I&gt;sold out&lt;/I&gt;&lt;/b&gt;&lt;/font&gt;"," - &lt;font color='#728C00'&gt;&lt;em&gt;&lt;a href='http://www.shareasale.com/r.cfm?u=529909&amp;b=234786&amp;m=27601&amp;afftrack=&amp;urllink=www%2Eticketfly%2Ecom%2Fpurchase%2Fevent%2F"&amp;X1024&amp;"' target='_blank'&gt;buy tickets&lt;/a&gt;&lt;/em&gt;&lt;/font&gt;")&amp;IF(ISBLANK(C1024),"","&lt;/S&gt; &lt;b&gt;"&amp;C1024&amp;"&lt;/b&gt;")&amp;"&lt;p&gt;")</f>
        <v>&amp;#149; Friday, 9 November 2018 - the Tallest Man on Earth - &lt;b&gt;When The Bird Sees the Solid Ground Tour&lt;/b&gt;  - &lt;font color='#728C00'&gt;&lt;em&gt;&lt;a href='http://www.shareasale.com/r.cfm?u=529909&amp;b=234786&amp;m=27601&amp;afftrack=&amp;urllink=www%2Eticketfly%2Ecom%2Fpurchase%2Fevent%2F1658218' target='_blank'&gt;buy tickets&lt;/a&gt;&lt;/em&gt;&lt;/font&gt;&lt;p&gt;</v>
      </c>
      <c r="V1024" s="95" t="str">
        <f t="shared" si="216"/>
        <v>&amp;#149; the Tallest Man on Earth - &lt;b&gt;&lt;a href='lincoln.php' title='list by venue'&gt;Lincoln Theatre&lt;/a&gt; (When The Bird Sees the Solid Ground Tour)&lt;/b&gt;  - &lt;font color='#005500'&gt;&lt;b&gt;&lt;/b&gt;&lt;/font&gt;&lt;br&gt;</v>
      </c>
      <c r="X1024" s="9">
        <v>1658218</v>
      </c>
      <c r="AE1024" s="92" t="str">
        <f t="shared" si="217"/>
        <v>Friday, 9 November 2018      [&lt;a name='20181109' href='#20181109'&gt;link to this day&lt;/a&gt;]</v>
      </c>
      <c r="AF1024" s="96" t="str">
        <f t="shared" si="218"/>
        <v>&lt;a name='20181109'&gt;&lt;b&gt;Friday, 9 November 2018: the Tallest Man on Earth - &lt;a href='lincoln.php' title='list by venue'&gt;Lincoln Theatre&lt;/a&gt; (When The Bird Sees the Solid Ground Tour)&lt;/b&gt;&lt;/a&gt;&lt;br&gt;</v>
      </c>
      <c r="AG1024" s="97">
        <f t="shared" si="219"/>
        <v>2018</v>
      </c>
      <c r="AH1024" s="97">
        <f t="shared" si="220"/>
        <v>11</v>
      </c>
      <c r="AI1024" s="97" t="str">
        <f t="shared" si="221"/>
        <v>09</v>
      </c>
      <c r="AJ1024" s="97" t="str">
        <f t="shared" si="222"/>
        <v>20181109</v>
      </c>
    </row>
    <row r="1025" spans="3:36" ht="12" customHeight="1" x14ac:dyDescent="0.15">
      <c r="D1025" s="110">
        <v>43217</v>
      </c>
      <c r="E1025" s="9" t="s">
        <v>795</v>
      </c>
      <c r="F1025" s="86" t="str">
        <f t="shared" si="210"/>
        <v>Friday</v>
      </c>
      <c r="G1025" s="91">
        <v>43413</v>
      </c>
      <c r="H1025" s="92" t="str">
        <f>VLOOKUP(MONTH(G1025),VLOOKUP!$W$1:$X$24,2)</f>
        <v>November</v>
      </c>
      <c r="I1025" s="92" t="str">
        <f t="shared" si="211"/>
        <v>Friday, 9 November 2018</v>
      </c>
      <c r="J1025" s="90" t="s">
        <v>654</v>
      </c>
      <c r="K1025" s="9" t="s">
        <v>375</v>
      </c>
      <c r="L1025" s="86" t="str">
        <f t="shared" si="212"/>
        <v>&lt;a href='strathmore.php' title='list by venue'&gt;Strathmore&lt;/a&gt; (Music Center)</v>
      </c>
      <c r="M1025" s="86" t="str">
        <f t="shared" si="213"/>
        <v>the New Chinese Acrobats</v>
      </c>
      <c r="N1025" s="86" t="str">
        <f>VLOOKUP(J1025,VLOOKUP!$A$2:$S$54,19,FALSE)&amp;J1025&amp;"&lt;/a&gt;"</f>
        <v>&lt;a href='strathmore.php' title='list by venue'&gt;Strathmore&lt;/a&gt;</v>
      </c>
      <c r="O1025" s="9" t="s">
        <v>2867</v>
      </c>
      <c r="S1025" s="95" t="str">
        <f t="shared" si="214"/>
        <v>New Chinese Acrobats</v>
      </c>
      <c r="T1025" s="86" t="str">
        <f t="shared" si="215"/>
        <v>&amp;#149; the New Chinese Acrobats - &lt;b&gt;&lt;a href='strathmore.php' title='list by venue'&gt;Strathmore&lt;/a&gt; (Music Center)&lt;/b&gt; &lt;br&gt;</v>
      </c>
      <c r="U1025" s="86" t="str">
        <f>IF(ISBLANK(G1025),"","&amp;#149; "&amp;IF(ISBLANK(C1025),"","&lt;S&gt;")&amp;I1025&amp;IF(ISBLANK(A1025),""," - &lt;a href='recommended.php#"&amp;AJ1025&amp;"'&gt;&lt;b&gt;&lt;em&gt;&lt;font color='#9C004D'&gt;RECOMMENDED&lt;/font&gt;&lt;/em&gt;&lt;/b&gt;&lt;/a&gt;")&amp;" - "&amp;M1025&amp;IF(ISBLANK(K1025),K1025," - &lt;b&gt;"&amp;K1025&amp;"&lt;/b&gt; ")&amp;IF(B1025="Sold Out"," - &lt;font color='#000099'&gt;&lt;b&gt;&lt;I&gt;sold out&lt;/I&gt;&lt;/b&gt;&lt;/font&gt;","")&amp;IF(ISBLANK(C1025),"","&lt;/S&gt; &lt;b&gt;"&amp;C1025&amp;"&lt;/b&gt;")&amp;"&lt;p&gt;")</f>
        <v>&amp;#149; Friday, 9 November 2018 - the New Chinese Acrobats - &lt;b&gt;Music Center&lt;/b&gt; &lt;p&gt;</v>
      </c>
      <c r="V1025" s="95" t="str">
        <f t="shared" si="216"/>
        <v>&amp;#149; the New Chinese Acrobats - &lt;b&gt;&lt;a href='strathmore.php' title='list by venue'&gt;Strathmore&lt;/a&gt; (Music Center)&lt;/b&gt;  - &lt;font color='#005500'&gt;&lt;b&gt;NEW!&lt;/b&gt;&lt;/font&gt;&lt;br&gt;</v>
      </c>
      <c r="AE1025" s="92" t="str">
        <f t="shared" si="217"/>
        <v>Friday, 9 November 2018      [&lt;a name='20181109' href='#20181109'&gt;link to this day&lt;/a&gt;]</v>
      </c>
      <c r="AF1025" s="96" t="str">
        <f t="shared" si="218"/>
        <v>&lt;a name='20181109'&gt;&lt;b&gt;Friday, 9 November 2018: the New Chinese Acrobats - &lt;a href='strathmore.php' title='list by venue'&gt;Strathmore&lt;/a&gt; (Music Center)&lt;/b&gt;&lt;/a&gt;&lt;br&gt;</v>
      </c>
      <c r="AG1025" s="97">
        <f t="shared" si="219"/>
        <v>2018</v>
      </c>
      <c r="AH1025" s="97">
        <f t="shared" si="220"/>
        <v>11</v>
      </c>
      <c r="AI1025" s="97" t="str">
        <f t="shared" si="221"/>
        <v>09</v>
      </c>
      <c r="AJ1025" s="97" t="str">
        <f t="shared" si="222"/>
        <v>20181109</v>
      </c>
    </row>
    <row r="1026" spans="3:36" ht="12" customHeight="1" x14ac:dyDescent="0.15">
      <c r="D1026" s="110">
        <v>43207</v>
      </c>
      <c r="E1026" s="9" t="s">
        <v>795</v>
      </c>
      <c r="F1026" s="86" t="str">
        <f t="shared" ref="F1026:F1089" si="224">IF(WEEKDAY(G1026)=1,"Sunday",IF(WEEKDAY(G1026)=2,"Monday",IF(WEEKDAY(G1026)=3,"Tuesday",IF(WEEKDAY(G1026)=4,"Wednesday",IF(WEEKDAY(G1026)=5,"Thursday",IF(WEEKDAY(G1026)=6,"Friday","Saturday"))))))</f>
        <v>Friday</v>
      </c>
      <c r="G1026" s="91">
        <v>43413</v>
      </c>
      <c r="H1026" s="92" t="str">
        <f>VLOOKUP(MONTH(G1026),VLOOKUP!$W$1:$X$24,2)</f>
        <v>November</v>
      </c>
      <c r="I1026" s="92" t="str">
        <f t="shared" ref="I1026:I1089" si="225">IF(ISBLANK(G1026),"",F1026&amp;", "&amp;DAY(G1026)&amp;" "&amp;H1026&amp;" "&amp;YEAR(G1026))</f>
        <v>Friday, 9 November 2018</v>
      </c>
      <c r="J1026" s="90" t="s">
        <v>2218</v>
      </c>
      <c r="L1026" s="86" t="str">
        <f t="shared" ref="L1026:L1089" si="226">IF(ISBLANK(K1026),N1026,N1026&amp;" ("&amp;K1026&amp;")")</f>
        <v>&lt;a href='anthem.php' title='list by venue'&gt;The Anthem&lt;/a&gt; [901 Wharf Street SW, Washington, DC]</v>
      </c>
      <c r="M1026" s="86" t="str">
        <f t="shared" ref="M1026:M1089" si="227">IF(ISBLANK(P1026),O1026,IF(ISBLANK(Q1026),O1026&amp;" and "&amp;P1026,IF(ISBLANK(R1026),O1026&amp;", "&amp;P1026&amp;", and "&amp;Q1026, O1026&amp;", "&amp;P1026&amp;", "&amp;Q1026&amp;", and "&amp;R1026)))</f>
        <v>Lake Street Dive</v>
      </c>
      <c r="N1026" s="86" t="str">
        <f>VLOOKUP(J1026,VLOOKUP!$A$2:$S$54,19,FALSE)&amp;J1026&amp;"&lt;/a&gt; ["&amp;VLOOKUP(J1026,VLOOKUP!$A$2:$S$54,3,FALSE)&amp;"]"</f>
        <v>&lt;a href='anthem.php' title='list by venue'&gt;The Anthem&lt;/a&gt; [901 Wharf Street SW, Washington, DC]</v>
      </c>
      <c r="O1026" s="9" t="s">
        <v>1995</v>
      </c>
      <c r="S1026" s="95" t="str">
        <f t="shared" ref="S1026:S1089" si="228">IF(LEFT(O1026,2)="A ",RIGHT(O1026,LEN(O1026)-2),IF(LEFT(O1026,3)="An ",RIGHT(O1026,LEN(O1026)-3),IF(LEFT(O1026,4)="The ",RIGHT(O1026,LEN(O1026)-4),IF(LEFT(O1026,3)="&lt;b&gt;",RIGHT(O1026,LEN(O1026)-3),IF(LEFT(O1026,4)="&lt;em&gt;",RIGHT(O1026,LEN(O1026)-4),O1026)))))</f>
        <v>Lake Street Dive</v>
      </c>
      <c r="T1026" s="86" t="str">
        <f t="shared" ref="T1026:T1089" si="229">IF(ISBLANK(G1026),"","&amp;#149; "&amp;IF(ISBLANK(C1026),"","&lt;S&gt;")&amp;IF(ISBLANK(A1026),"","&lt;a href='recommended.php#"&amp;AJ1026&amp;"'&gt;&lt;b&gt;&lt;em&gt;&lt;font color='#9C004D'&gt;RECOMMENDED&lt;/font&gt;&lt;/em&gt;&lt;/b&gt;&lt;/a&gt; - ")&amp;M1026&amp;" - &lt;b&gt;"&amp;L1026&amp;"&lt;/b&gt; "&amp;IF(B1026="Sold Out"," - &lt;font color='#000099'&gt;&lt;b&gt;&lt;I&gt;sold out&lt;/I&gt;&lt;/b&gt;&lt;/font&gt;","")&amp;IF(ISBLANK(C1026),"","&lt;/S&gt; &lt;b&gt;"&amp;C1026&amp;"&lt;/b&gt;")&amp;"&lt;br&gt;")</f>
        <v>&amp;#149; Lake Street Dive - &lt;b&gt;&lt;a href='anthem.php' title='list by venue'&gt;The Anthem&lt;/a&gt; [901 Wharf Street SW, Washington, DC]&lt;/b&gt; &lt;br&gt;</v>
      </c>
      <c r="U1026" s="112" t="str">
        <f>IF(ISBLANK(G1026),"","&amp;#149; "&amp;IF(ISBLANK(C1026),"","&lt;S&gt;")&amp;I1026&amp;IF(ISBLANK(A1026),""," - &lt;a href='recommended.php#"&amp;AJ1026&amp;"'&gt;&lt;b&gt;&lt;em&gt;&lt;font color='#9C004D'&gt;RECOMMENDED&lt;/font&gt;&lt;/em&gt;&lt;/b&gt;&lt;/a&gt;")&amp;" - "&amp;M1026&amp;IF(ISBLANK(K1026),K1026," - &lt;b&gt;"&amp;K1026&amp;"&lt;/b&gt; ")&amp;IF(B1026="Sold Out"," - &lt;font color='#000099'&gt;&lt;b&gt;&lt;I&gt;sold out&lt;/I&gt;&lt;/b&gt;&lt;/font&gt;"," - &lt;font color='#728C00'&gt;&lt;em&gt;&lt;a href='http://www.shareasale.com/r.cfm?u=529909&amp;b=234786&amp;m=27601&amp;afftrack=&amp;urllink=www%2Eticketfly%2Ecom%2Fpurchase%2Fevent%2F"&amp;X1026&amp;"' target='_blank'&gt;buy tickets&lt;/a&gt;&lt;/em&gt;&lt;/font&gt;")&amp;IF(ISBLANK(C1026),"","&lt;/S&gt; &lt;b&gt;"&amp;C1026&amp;"&lt;/b&gt;")&amp;"&lt;p&gt;")</f>
        <v>&amp;#149; Friday, 9 November 2018 - Lake Street Dive - &lt;font color='#728C00'&gt;&lt;em&gt;&lt;a href='http://www.shareasale.com/r.cfm?u=529909&amp;b=234786&amp;m=27601&amp;afftrack=&amp;urllink=www%2Eticketfly%2Ecom%2Fpurchase%2Fevent%2F1675791' target='_blank'&gt;buy tickets&lt;/a&gt;&lt;/em&gt;&lt;/font&gt;&lt;p&gt;</v>
      </c>
      <c r="V1026" s="95" t="str">
        <f t="shared" ref="V1026:V1089" si="230">IF(ISBLANK(G1026),"","&amp;#149; "&amp;IF(ISBLANK(C1026),"","&lt;S&gt;")&amp;IF(ISBLANK(A1026),"","&lt;a href='recommended.php#"&amp;AJ1026&amp;"'&gt;&lt;b&gt;&lt;em&gt;&lt;font color='#9C004D'&gt;RECOMMENDED&lt;/font&gt;&lt;/em&gt;&lt;/b&gt;&lt;/a&gt; - ")&amp;M1026&amp;" - &lt;b&gt;"&amp;L1026&amp;"&lt;/b&gt; "&amp;IF(B1026="Sold Out"," - &lt;font color='#000099'&gt;&lt;b&gt;&lt;I&gt;sold out&lt;/I&gt;&lt;/b&gt;&lt;/font&gt;","")&amp;IF(ISBLANK(C1026),"","&lt;/S&gt; &lt;b&gt;"&amp;C1026&amp;"&lt;/b&gt;")&amp;" - &lt;font color='#005500'&gt;&lt;b&gt;"&amp;E1026&amp;"&lt;/b&gt;&lt;/font&gt;&lt;br&gt;")</f>
        <v>&amp;#149; Lake Street Dive - &lt;b&gt;&lt;a href='anthem.php' title='list by venue'&gt;The Anthem&lt;/a&gt; [901 Wharf Street SW, Washington, DC]&lt;/b&gt;  - &lt;font color='#005500'&gt;&lt;b&gt;NEW!&lt;/b&gt;&lt;/font&gt;&lt;br&gt;</v>
      </c>
      <c r="X1026" s="9">
        <v>1675791</v>
      </c>
      <c r="AE1026" s="92" t="str">
        <f t="shared" ref="AE1026:AE1089" si="231">IF(ISBLANK(G1026),"",F1026&amp;", "&amp;DAY(G1026)&amp;" "&amp;H1026&amp;" "&amp;YEAR(G1026)&amp;"      [&lt;a name='"&amp;AJ1026&amp;"' href='#"&amp;AJ1026&amp;"'&gt;link to this day&lt;/a&gt;]")</f>
        <v>Friday, 9 November 2018      [&lt;a name='20181109' href='#20181109'&gt;link to this day&lt;/a&gt;]</v>
      </c>
      <c r="AF1026" s="96" t="str">
        <f t="shared" ref="AF1026:AF1089" si="232">"&lt;a name='"&amp;AJ1026&amp;"'&gt;&lt;b&gt;"&amp;I1026&amp;": "&amp;M1026&amp;" - "&amp;L1026&amp;"&lt;/b&gt;&lt;/a&gt;&lt;br&gt;"</f>
        <v>&lt;a name='20181109'&gt;&lt;b&gt;Friday, 9 November 2018: Lake Street Dive - &lt;a href='anthem.php' title='list by venue'&gt;The Anthem&lt;/a&gt; [901 Wharf Street SW, Washington, DC]&lt;/b&gt;&lt;/a&gt;&lt;br&gt;</v>
      </c>
      <c r="AG1026" s="97">
        <f t="shared" ref="AG1026:AG1089" si="233">YEAR(G1026)</f>
        <v>2018</v>
      </c>
      <c r="AH1026" s="97">
        <f t="shared" ref="AH1026:AH1089" si="234">IF(LEN(MONTH(G1026))=1,"0"&amp;MONTH(G1026),MONTH(G1026))</f>
        <v>11</v>
      </c>
      <c r="AI1026" s="97" t="str">
        <f t="shared" ref="AI1026:AI1089" si="235">IF(LEN(DAY(G1026))=1,"0"&amp;DAY(G1026),DAY(G1026))</f>
        <v>09</v>
      </c>
      <c r="AJ1026" s="97" t="str">
        <f t="shared" ref="AJ1026:AJ1089" si="236">AG1026&amp;AH1026&amp;AI1026</f>
        <v>20181109</v>
      </c>
    </row>
    <row r="1027" spans="3:36" ht="12" customHeight="1" x14ac:dyDescent="0.15">
      <c r="D1027" s="110">
        <v>43200</v>
      </c>
      <c r="E1027" s="9" t="s">
        <v>795</v>
      </c>
      <c r="F1027" s="86" t="str">
        <f t="shared" si="224"/>
        <v>Saturday</v>
      </c>
      <c r="G1027" s="91">
        <v>43414</v>
      </c>
      <c r="H1027" s="92" t="str">
        <f>VLOOKUP(MONTH(G1027),VLOOKUP!$W$1:$X$24,2)</f>
        <v>November</v>
      </c>
      <c r="I1027" s="92" t="str">
        <f t="shared" si="225"/>
        <v>Saturday, 10 November 2018</v>
      </c>
      <c r="J1027" s="94" t="s">
        <v>212</v>
      </c>
      <c r="L1027" s="86" t="str">
        <f t="shared" si="226"/>
        <v>&lt;a href='6thandi.php' title='list by venue'&gt;6th &amp; I&lt;/a&gt;</v>
      </c>
      <c r="M1027" s="86" t="str">
        <f t="shared" si="227"/>
        <v>Aparna Nancherla</v>
      </c>
      <c r="N1027" s="86" t="str">
        <f>VLOOKUP(J1027,VLOOKUP!$A$2:$S$54,19,FALSE)&amp;J1027&amp;"&lt;/a&gt;"</f>
        <v>&lt;a href='6thandi.php' title='list by venue'&gt;6th &amp; I&lt;/a&gt;</v>
      </c>
      <c r="O1027" s="9" t="s">
        <v>2709</v>
      </c>
      <c r="S1027" s="95" t="str">
        <f t="shared" si="228"/>
        <v>Aparna Nancherla</v>
      </c>
      <c r="T1027" s="86" t="str">
        <f t="shared" si="229"/>
        <v>&amp;#149; Aparna Nancherla - &lt;b&gt;&lt;a href='6thandi.php' title='list by venue'&gt;6th &amp; I&lt;/a&gt;&lt;/b&gt; &lt;br&gt;</v>
      </c>
      <c r="U1027" s="86" t="str">
        <f>IF(ISBLANK(G1027),"","&amp;#149; "&amp;IF(ISBLANK(C1027),"","&lt;S&gt;")&amp;I1027&amp;IF(ISBLANK(A1027),""," - &lt;a href='recommended.php#"&amp;AJ1027&amp;"'&gt;&lt;b&gt;&lt;em&gt;&lt;font color='#9C004D'&gt;RECOMMENDED&lt;/font&gt;&lt;/em&gt;&lt;/b&gt;&lt;/a&gt;")&amp;" - "&amp;M1027&amp;IF(ISBLANK(K1027),K1027," - &lt;b&gt;"&amp;K1027&amp;"&lt;/b&gt; ")&amp;IF(B1027="Sold Out"," - &lt;font color='#000099'&gt;&lt;b&gt;&lt;I&gt;sold out&lt;/I&gt;&lt;/b&gt;&lt;/font&gt;","")&amp;IF(ISBLANK(C1027),"","&lt;/S&gt; &lt;b&gt;"&amp;C1027&amp;"&lt;/b&gt;")&amp;"&lt;p&gt;")</f>
        <v>&amp;#149; Saturday, 10 November 2018 - Aparna Nancherla&lt;p&gt;</v>
      </c>
      <c r="V1027" s="95" t="str">
        <f t="shared" si="230"/>
        <v>&amp;#149; Aparna Nancherla - &lt;b&gt;&lt;a href='6thandi.php' title='list by venue'&gt;6th &amp; I&lt;/a&gt;&lt;/b&gt;  - &lt;font color='#005500'&gt;&lt;b&gt;NEW!&lt;/b&gt;&lt;/font&gt;&lt;br&gt;</v>
      </c>
      <c r="W1027" s="90" t="s">
        <v>221</v>
      </c>
      <c r="AE1027" s="92" t="str">
        <f t="shared" si="231"/>
        <v>Saturday, 10 November 2018      [&lt;a name='20181110' href='#20181110'&gt;link to this day&lt;/a&gt;]</v>
      </c>
      <c r="AF1027" s="96" t="str">
        <f t="shared" si="232"/>
        <v>&lt;a name='20181110'&gt;&lt;b&gt;Saturday, 10 November 2018: Aparna Nancherla - &lt;a href='6thandi.php' title='list by venue'&gt;6th &amp; I&lt;/a&gt;&lt;/b&gt;&lt;/a&gt;&lt;br&gt;</v>
      </c>
      <c r="AG1027" s="97">
        <f t="shared" si="233"/>
        <v>2018</v>
      </c>
      <c r="AH1027" s="97">
        <f t="shared" si="234"/>
        <v>11</v>
      </c>
      <c r="AI1027" s="97">
        <f t="shared" si="235"/>
        <v>10</v>
      </c>
      <c r="AJ1027" s="97" t="str">
        <f t="shared" si="236"/>
        <v>20181110</v>
      </c>
    </row>
    <row r="1028" spans="3:36" ht="12" customHeight="1" x14ac:dyDescent="0.15">
      <c r="D1028" s="110">
        <v>43276</v>
      </c>
      <c r="E1028" s="9" t="s">
        <v>795</v>
      </c>
      <c r="F1028" s="86" t="str">
        <f t="shared" si="224"/>
        <v>Saturday</v>
      </c>
      <c r="G1028" s="91">
        <v>43414</v>
      </c>
      <c r="H1028" s="92" t="str">
        <f>VLOOKUP(MONTH(G1028),VLOOKUP!$W$1:$X$24,2)</f>
        <v>November</v>
      </c>
      <c r="I1028" s="92" t="str">
        <f t="shared" si="225"/>
        <v>Saturday, 10 November 2018</v>
      </c>
      <c r="J1028" s="90" t="s">
        <v>235</v>
      </c>
      <c r="K1028" s="9" t="s">
        <v>321</v>
      </c>
      <c r="L1028" s="86" t="str">
        <f t="shared" si="226"/>
        <v>&lt;a href='blackcat.php' title='list by venue'&gt;Black Cat&lt;/a&gt; (Mainstage)</v>
      </c>
      <c r="M1028" s="86" t="str">
        <f t="shared" si="227"/>
        <v>the Joy Formidable and Tancred</v>
      </c>
      <c r="N1028" s="86" t="str">
        <f>VLOOKUP(J1028,VLOOKUP!$A$2:$S$54,19,FALSE)&amp;J1028&amp;"&lt;/a&gt;"</f>
        <v>&lt;a href='blackcat.php' title='list by venue'&gt;Black Cat&lt;/a&gt;</v>
      </c>
      <c r="O1028" s="9" t="s">
        <v>895</v>
      </c>
      <c r="P1028" s="9" t="s">
        <v>2083</v>
      </c>
      <c r="S1028" s="95" t="str">
        <f t="shared" si="228"/>
        <v>Joy Formidable</v>
      </c>
      <c r="T1028" s="86" t="str">
        <f t="shared" si="229"/>
        <v>&amp;#149; the Joy Formidable and Tancred - &lt;b&gt;&lt;a href='blackcat.php' title='list by venue'&gt;Black Cat&lt;/a&gt; (Mainstage)&lt;/b&gt; &lt;br&gt;</v>
      </c>
      <c r="U1028" s="112" t="str">
        <f>IF(ISBLANK(G1028),"","&amp;#149; "&amp;IF(ISBLANK(C1028),"","&lt;S&gt;")&amp;I1028&amp;IF(ISBLANK(A1028),""," - &lt;a href='recommended.php#"&amp;AJ1028&amp;"'&gt;&lt;b&gt;&lt;em&gt;&lt;font color='#9C004D'&gt;RECOMMENDED&lt;/font&gt;&lt;/em&gt;&lt;/b&gt;&lt;/a&gt;")&amp;" - "&amp;M1028&amp;IF(ISBLANK(K1028),K1028," - &lt;b&gt;"&amp;K1028&amp;"&lt;/b&gt; ")&amp;IF(B1028="Sold Out"," - &lt;font color='#000099'&gt;&lt;b&gt;&lt;I&gt;sold out&lt;/I&gt;&lt;/b&gt;&lt;/font&gt;"," - &lt;font color='#728C00'&gt;&lt;em&gt;&lt;a href='http://www.shareasale.com/r.cfm?u=529909&amp;b=234786&amp;m=27601&amp;afftrack=&amp;urllink=www%2Eticketfly%2Ecom%2Fpurchase%2Fevent%2F"&amp;X1028&amp;"' target='_blank'&gt;buy tickets&lt;/a&gt;&lt;/em&gt;&lt;/font&gt;")&amp;IF(ISBLANK(C1028),"","&lt;/S&gt; &lt;b&gt;"&amp;C1028&amp;"&lt;/b&gt;")&amp;"&lt;p&gt;")</f>
        <v>&amp;#149; Saturday, 10 November 2018 - the Joy Formidable and Tancred - &lt;b&gt;Mainstage&lt;/b&gt;  - &lt;font color='#728C00'&gt;&lt;em&gt;&lt;a href='http://www.shareasale.com/r.cfm?u=529909&amp;b=234786&amp;m=27601&amp;afftrack=&amp;urllink=www%2Eticketfly%2Ecom%2Fpurchase%2Fevent%2F1699652' target='_blank'&gt;buy tickets&lt;/a&gt;&lt;/em&gt;&lt;/font&gt;&lt;p&gt;</v>
      </c>
      <c r="V1028" s="95" t="str">
        <f t="shared" si="230"/>
        <v>&amp;#149; the Joy Formidable and Tancred - &lt;b&gt;&lt;a href='blackcat.php' title='list by venue'&gt;Black Cat&lt;/a&gt; (Mainstage)&lt;/b&gt;  - &lt;font color='#005500'&gt;&lt;b&gt;NEW!&lt;/b&gt;&lt;/font&gt;&lt;br&gt;</v>
      </c>
      <c r="W1028" s="90" t="s">
        <v>221</v>
      </c>
      <c r="X1028" s="4">
        <v>1699652</v>
      </c>
      <c r="AE1028" s="92" t="str">
        <f t="shared" si="231"/>
        <v>Saturday, 10 November 2018      [&lt;a name='20181110' href='#20181110'&gt;link to this day&lt;/a&gt;]</v>
      </c>
      <c r="AF1028" s="96" t="str">
        <f t="shared" si="232"/>
        <v>&lt;a name='20181110'&gt;&lt;b&gt;Saturday, 10 November 2018: the Joy Formidable and Tancred - &lt;a href='blackcat.php' title='list by venue'&gt;Black Cat&lt;/a&gt; (Mainstage)&lt;/b&gt;&lt;/a&gt;&lt;br&gt;</v>
      </c>
      <c r="AG1028" s="97">
        <f t="shared" si="233"/>
        <v>2018</v>
      </c>
      <c r="AH1028" s="97">
        <f t="shared" si="234"/>
        <v>11</v>
      </c>
      <c r="AI1028" s="97">
        <f t="shared" si="235"/>
        <v>10</v>
      </c>
      <c r="AJ1028" s="97" t="str">
        <f t="shared" si="236"/>
        <v>20181110</v>
      </c>
    </row>
    <row r="1029" spans="3:36" ht="12" customHeight="1" x14ac:dyDescent="0.15">
      <c r="D1029" s="110">
        <v>43242</v>
      </c>
      <c r="E1029" s="9" t="s">
        <v>795</v>
      </c>
      <c r="F1029" s="86" t="str">
        <f t="shared" si="224"/>
        <v>Saturday</v>
      </c>
      <c r="G1029" s="91">
        <v>43414</v>
      </c>
      <c r="H1029" s="92" t="str">
        <f>VLOOKUP(MONTH(G1029),VLOOKUP!$W$1:$X$24,2)</f>
        <v>November</v>
      </c>
      <c r="I1029" s="92" t="str">
        <f t="shared" si="225"/>
        <v>Saturday, 10 November 2018</v>
      </c>
      <c r="J1029" s="90" t="s">
        <v>613</v>
      </c>
      <c r="L1029" s="86" t="str">
        <f t="shared" si="226"/>
        <v>&lt;a href='lincoln.php' title='list by venue'&gt;Lincoln Theatre&lt;/a&gt;</v>
      </c>
      <c r="M1029" s="86" t="str">
        <f t="shared" si="227"/>
        <v>Kamasi Washington</v>
      </c>
      <c r="N1029" s="86" t="str">
        <f>VLOOKUP(J1029,VLOOKUP!$A$2:$S$54,19,FALSE)&amp;J1029&amp;"&lt;/a&gt;"</f>
        <v>&lt;a href='lincoln.php' title='list by venue'&gt;Lincoln Theatre&lt;/a&gt;</v>
      </c>
      <c r="O1029" s="9" t="s">
        <v>2361</v>
      </c>
      <c r="S1029" s="95" t="str">
        <f t="shared" si="228"/>
        <v>Kamasi Washington</v>
      </c>
      <c r="T1029" s="86" t="str">
        <f t="shared" si="229"/>
        <v>&amp;#149; Kamasi Washington - &lt;b&gt;&lt;a href='lincoln.php' title='list by venue'&gt;Lincoln Theatre&lt;/a&gt;&lt;/b&gt; &lt;br&gt;</v>
      </c>
      <c r="U1029" s="112" t="str">
        <f>IF(ISBLANK(G1029),"","&amp;#149; "&amp;IF(ISBLANK(C1029),"","&lt;S&gt;")&amp;I1029&amp;IF(ISBLANK(A1029),""," - &lt;a href='recommended.php#"&amp;AJ1029&amp;"'&gt;&lt;b&gt;&lt;em&gt;&lt;font color='#9C004D'&gt;RECOMMENDED&lt;/font&gt;&lt;/em&gt;&lt;/b&gt;&lt;/a&gt;")&amp;" - "&amp;M1029&amp;IF(ISBLANK(K1029),K1029," - &lt;b&gt;"&amp;K1029&amp;"&lt;/b&gt; ")&amp;IF(B1029="Sold Out"," - &lt;font color='#000099'&gt;&lt;b&gt;&lt;I&gt;sold out&lt;/I&gt;&lt;/b&gt;&lt;/font&gt;"," - &lt;font color='#728C00'&gt;&lt;em&gt;&lt;a href='http://www.shareasale.com/r.cfm?u=529909&amp;b=234786&amp;m=27601&amp;afftrack=&amp;urllink=www%2Eticketfly%2Ecom%2Fpurchase%2Fevent%2F"&amp;X1029&amp;"' target='_blank'&gt;buy tickets&lt;/a&gt;&lt;/em&gt;&lt;/font&gt;")&amp;IF(ISBLANK(C1029),"","&lt;/S&gt; &lt;b&gt;"&amp;C1029&amp;"&lt;/b&gt;")&amp;"&lt;p&gt;")</f>
        <v>&amp;#149; Saturday, 10 November 2018 - Kamasi Washington - &lt;font color='#728C00'&gt;&lt;em&gt;&lt;a href='http://www.shareasale.com/r.cfm?u=529909&amp;b=234786&amp;m=27601&amp;afftrack=&amp;urllink=www%2Eticketfly%2Ecom%2Fpurchase%2Fevent%2F1681387' target='_blank'&gt;buy tickets&lt;/a&gt;&lt;/em&gt;&lt;/font&gt;&lt;p&gt;</v>
      </c>
      <c r="V1029" s="95" t="str">
        <f t="shared" si="230"/>
        <v>&amp;#149; Kamasi Washington - &lt;b&gt;&lt;a href='lincoln.php' title='list by venue'&gt;Lincoln Theatre&lt;/a&gt;&lt;/b&gt;  - &lt;font color='#005500'&gt;&lt;b&gt;NEW!&lt;/b&gt;&lt;/font&gt;&lt;br&gt;</v>
      </c>
      <c r="X1029" s="9">
        <v>1681387</v>
      </c>
      <c r="AE1029" s="92" t="str">
        <f t="shared" si="231"/>
        <v>Saturday, 10 November 2018      [&lt;a name='20181110' href='#20181110'&gt;link to this day&lt;/a&gt;]</v>
      </c>
      <c r="AF1029" s="96" t="str">
        <f t="shared" si="232"/>
        <v>&lt;a name='20181110'&gt;&lt;b&gt;Saturday, 10 November 2018: Kamasi Washington - &lt;a href='lincoln.php' title='list by venue'&gt;Lincoln Theatre&lt;/a&gt;&lt;/b&gt;&lt;/a&gt;&lt;br&gt;</v>
      </c>
      <c r="AG1029" s="97">
        <f t="shared" si="233"/>
        <v>2018</v>
      </c>
      <c r="AH1029" s="97">
        <f t="shared" si="234"/>
        <v>11</v>
      </c>
      <c r="AI1029" s="97">
        <f t="shared" si="235"/>
        <v>10</v>
      </c>
      <c r="AJ1029" s="97" t="str">
        <f t="shared" si="236"/>
        <v>20181110</v>
      </c>
    </row>
    <row r="1030" spans="3:36" ht="12" customHeight="1" x14ac:dyDescent="0.15">
      <c r="D1030" s="110">
        <v>43217</v>
      </c>
      <c r="E1030" s="9" t="s">
        <v>795</v>
      </c>
      <c r="F1030" s="86" t="str">
        <f t="shared" si="224"/>
        <v>Saturday</v>
      </c>
      <c r="G1030" s="91">
        <v>43414</v>
      </c>
      <c r="H1030" s="92" t="str">
        <f>VLOOKUP(MONTH(G1030),VLOOKUP!$W$1:$X$24,2)</f>
        <v>November</v>
      </c>
      <c r="I1030" s="92" t="str">
        <f t="shared" si="225"/>
        <v>Saturday, 10 November 2018</v>
      </c>
      <c r="J1030" s="90" t="s">
        <v>654</v>
      </c>
      <c r="K1030" s="9" t="s">
        <v>375</v>
      </c>
      <c r="L1030" s="86" t="str">
        <f t="shared" si="226"/>
        <v>&lt;a href='strathmore.php' title='list by venue'&gt;Strathmore&lt;/a&gt; (Music Center)</v>
      </c>
      <c r="M1030" s="86" t="str">
        <f t="shared" si="227"/>
        <v>BSO: Poulenc Concerto for Two Pianos</v>
      </c>
      <c r="N1030" s="86" t="str">
        <f>VLOOKUP(J1030,VLOOKUP!$A$2:$S$54,19,FALSE)&amp;J1030&amp;"&lt;/a&gt;"</f>
        <v>&lt;a href='strathmore.php' title='list by venue'&gt;Strathmore&lt;/a&gt;</v>
      </c>
      <c r="O1030" s="9" t="s">
        <v>2868</v>
      </c>
      <c r="S1030" s="95" t="str">
        <f t="shared" si="228"/>
        <v>BSO: Poulenc Concerto for Two Pianos</v>
      </c>
      <c r="T1030" s="86" t="str">
        <f t="shared" si="229"/>
        <v>&amp;#149; BSO: Poulenc Concerto for Two Pianos - &lt;b&gt;&lt;a href='strathmore.php' title='list by venue'&gt;Strathmore&lt;/a&gt; (Music Center)&lt;/b&gt; &lt;br&gt;</v>
      </c>
      <c r="U1030" s="86" t="str">
        <f>IF(ISBLANK(G1030),"","&amp;#149; "&amp;IF(ISBLANK(C1030),"","&lt;S&gt;")&amp;I1030&amp;IF(ISBLANK(A1030),""," - &lt;a href='recommended.php#"&amp;AJ1030&amp;"'&gt;&lt;b&gt;&lt;em&gt;&lt;font color='#9C004D'&gt;RECOMMENDED&lt;/font&gt;&lt;/em&gt;&lt;/b&gt;&lt;/a&gt;")&amp;" - "&amp;M1030&amp;IF(ISBLANK(K1030),K1030," - &lt;b&gt;"&amp;K1030&amp;"&lt;/b&gt; ")&amp;IF(B1030="Sold Out"," - &lt;font color='#000099'&gt;&lt;b&gt;&lt;I&gt;sold out&lt;/I&gt;&lt;/b&gt;&lt;/font&gt;","")&amp;IF(ISBLANK(C1030),"","&lt;/S&gt; &lt;b&gt;"&amp;C1030&amp;"&lt;/b&gt;")&amp;"&lt;p&gt;")</f>
        <v>&amp;#149; Saturday, 10 November 2018 - BSO: Poulenc Concerto for Two Pianos - &lt;b&gt;Music Center&lt;/b&gt; &lt;p&gt;</v>
      </c>
      <c r="V1030" s="95" t="str">
        <f t="shared" si="230"/>
        <v>&amp;#149; BSO: Poulenc Concerto for Two Pianos - &lt;b&gt;&lt;a href='strathmore.php' title='list by venue'&gt;Strathmore&lt;/a&gt; (Music Center)&lt;/b&gt;  - &lt;font color='#005500'&gt;&lt;b&gt;NEW!&lt;/b&gt;&lt;/font&gt;&lt;br&gt;</v>
      </c>
      <c r="AE1030" s="92" t="str">
        <f t="shared" si="231"/>
        <v>Saturday, 10 November 2018      [&lt;a name='20181110' href='#20181110'&gt;link to this day&lt;/a&gt;]</v>
      </c>
      <c r="AF1030" s="96" t="str">
        <f t="shared" si="232"/>
        <v>&lt;a name='20181110'&gt;&lt;b&gt;Saturday, 10 November 2018: BSO: Poulenc Concerto for Two Pianos - &lt;a href='strathmore.php' title='list by venue'&gt;Strathmore&lt;/a&gt; (Music Center)&lt;/b&gt;&lt;/a&gt;&lt;br&gt;</v>
      </c>
      <c r="AG1030" s="97">
        <f t="shared" si="233"/>
        <v>2018</v>
      </c>
      <c r="AH1030" s="97">
        <f t="shared" si="234"/>
        <v>11</v>
      </c>
      <c r="AI1030" s="97">
        <f t="shared" si="235"/>
        <v>10</v>
      </c>
      <c r="AJ1030" s="97" t="str">
        <f t="shared" si="236"/>
        <v>20181110</v>
      </c>
    </row>
    <row r="1031" spans="3:36" ht="12" customHeight="1" x14ac:dyDescent="0.15">
      <c r="C1031" s="158"/>
      <c r="D1031" s="110">
        <v>43102</v>
      </c>
      <c r="E1031" s="9" t="s">
        <v>795</v>
      </c>
      <c r="F1031" s="86" t="str">
        <f t="shared" si="224"/>
        <v>Sunday</v>
      </c>
      <c r="G1031" s="91">
        <v>43415</v>
      </c>
      <c r="H1031" s="92" t="str">
        <f>VLOOKUP(MONTH(G1031),VLOOKUP!$W$1:$X$24,2)</f>
        <v>November</v>
      </c>
      <c r="I1031" s="92" t="str">
        <f t="shared" si="225"/>
        <v>Sunday, 11 November 2018</v>
      </c>
      <c r="J1031" s="106" t="s">
        <v>1914</v>
      </c>
      <c r="K1031" s="106"/>
      <c r="L1031" s="86" t="str">
        <f t="shared" si="226"/>
        <v>&lt;a href='ramsheadtavern.php' title='list by venue'&gt;Rams Head On Stage (Annapolis)&lt;/a&gt;</v>
      </c>
      <c r="M1031" s="86" t="str">
        <f t="shared" si="227"/>
        <v>Gino Vannelli</v>
      </c>
      <c r="N1031" s="86" t="str">
        <f>VLOOKUP(J1031,VLOOKUP!$A$2:$S$54,19,FALSE)&amp;J1031&amp;"&lt;/a&gt;"</f>
        <v>&lt;a href='ramsheadtavern.php' title='list by venue'&gt;Rams Head On Stage (Annapolis)&lt;/a&gt;</v>
      </c>
      <c r="O1031" s="1" t="s">
        <v>2444</v>
      </c>
      <c r="P1031" s="106"/>
      <c r="Q1031" s="106"/>
      <c r="R1031" s="106"/>
      <c r="S1031" s="95" t="str">
        <f t="shared" si="228"/>
        <v>Gino Vannelli</v>
      </c>
      <c r="T1031" s="86" t="str">
        <f t="shared" si="229"/>
        <v>&amp;#149; Gino Vannelli - &lt;b&gt;&lt;a href='ramsheadtavern.php' title='list by venue'&gt;Rams Head On Stage (Annapolis)&lt;/a&gt;&lt;/b&gt; &lt;br&gt;</v>
      </c>
      <c r="U1031" s="86" t="str">
        <f>IF(ISBLANK(G1031),"","&amp;#149; "&amp;IF(ISBLANK(C1031),"","&lt;S&gt;")&amp;I1031&amp;IF(ISBLANK(A1031),""," - &lt;a href='recommended.php#"&amp;AJ1031&amp;"'&gt;&lt;b&gt;&lt;em&gt;&lt;font color='#9C004D'&gt;RECOMMENDED&lt;/font&gt;&lt;/em&gt;&lt;/b&gt;&lt;/a&gt;")&amp;" - "&amp;M1031&amp;IF(ISBLANK(K1031),K1031," - &lt;b&gt;"&amp;K1031&amp;"&lt;/b&gt; ")&amp;IF(B1031="Sold Out"," - &lt;font color='#000099'&gt;&lt;b&gt;&lt;I&gt;sold out&lt;/I&gt;&lt;/b&gt;&lt;/font&gt;","")&amp;IF(ISBLANK(C1031),"","&lt;/S&gt; &lt;b&gt;"&amp;C1031&amp;"&lt;/b&gt;")&amp;"&lt;p&gt;")</f>
        <v>&amp;#149; Sunday, 11 November 2018 - Gino Vannelli&lt;p&gt;</v>
      </c>
      <c r="V1031" s="95" t="str">
        <f t="shared" si="230"/>
        <v>&amp;#149; Gino Vannelli - &lt;b&gt;&lt;a href='ramsheadtavern.php' title='list by venue'&gt;Rams Head On Stage (Annapolis)&lt;/a&gt;&lt;/b&gt;  - &lt;font color='#005500'&gt;&lt;b&gt;NEW!&lt;/b&gt;&lt;/font&gt;&lt;br&gt;</v>
      </c>
      <c r="AE1031" s="92" t="str">
        <f t="shared" si="231"/>
        <v>Sunday, 11 November 2018      [&lt;a name='20181111' href='#20181111'&gt;link to this day&lt;/a&gt;]</v>
      </c>
      <c r="AF1031" s="96" t="str">
        <f t="shared" si="232"/>
        <v>&lt;a name='20181111'&gt;&lt;b&gt;Sunday, 11 November 2018: Gino Vannelli - &lt;a href='ramsheadtavern.php' title='list by venue'&gt;Rams Head On Stage (Annapolis)&lt;/a&gt;&lt;/b&gt;&lt;/a&gt;&lt;br&gt;</v>
      </c>
      <c r="AG1031" s="97">
        <f t="shared" si="233"/>
        <v>2018</v>
      </c>
      <c r="AH1031" s="97">
        <f t="shared" si="234"/>
        <v>11</v>
      </c>
      <c r="AI1031" s="97">
        <f t="shared" si="235"/>
        <v>11</v>
      </c>
      <c r="AJ1031" s="97" t="str">
        <f t="shared" si="236"/>
        <v>20181111</v>
      </c>
    </row>
    <row r="1032" spans="3:36" ht="12" customHeight="1" x14ac:dyDescent="0.15">
      <c r="D1032" s="110">
        <v>43209</v>
      </c>
      <c r="E1032" s="9" t="s">
        <v>795</v>
      </c>
      <c r="F1032" s="86" t="str">
        <f t="shared" si="224"/>
        <v>Monday</v>
      </c>
      <c r="G1032" s="91">
        <v>43416</v>
      </c>
      <c r="H1032" s="92" t="str">
        <f>VLOOKUP(MONTH(G1032),VLOOKUP!$W$1:$X$24,2)</f>
        <v>November</v>
      </c>
      <c r="I1032" s="92" t="str">
        <f t="shared" si="225"/>
        <v>Monday, 12 November 2018</v>
      </c>
      <c r="J1032" s="107" t="s">
        <v>453</v>
      </c>
      <c r="K1032" s="1" t="s">
        <v>3558</v>
      </c>
      <c r="L1032" s="86" t="str">
        <f t="shared" si="226"/>
        <v>&lt;a href='bmss.php' title='list by venue'&gt;Baltimore SoundStage&lt;/a&gt; (World Abomination Tour 2018)</v>
      </c>
      <c r="M1032" s="86" t="str">
        <f t="shared" si="227"/>
        <v>Doyle (of the Misfits), Sonci Creeps, and Meteor King</v>
      </c>
      <c r="N1032" s="86" t="str">
        <f>VLOOKUP(J1032,VLOOKUP!$A$2:$S$54,19,FALSE)&amp;J1032&amp;"&lt;/a&gt;"</f>
        <v>&lt;a href='bmss.php' title='list by venue'&gt;Baltimore SoundStage&lt;/a&gt;</v>
      </c>
      <c r="O1032" s="3" t="s">
        <v>3556</v>
      </c>
      <c r="P1032" s="3" t="s">
        <v>3557</v>
      </c>
      <c r="Q1032" s="3" t="s">
        <v>2820</v>
      </c>
      <c r="R1032" s="107"/>
      <c r="S1032" s="95" t="str">
        <f t="shared" si="228"/>
        <v>Doyle (of the Misfits)</v>
      </c>
      <c r="T1032" s="86" t="str">
        <f t="shared" si="229"/>
        <v>&amp;#149; Doyle (of the Misfits), Sonci Creeps, and Meteor King - &lt;b&gt;&lt;a href='bmss.php' title='list by venue'&gt;Baltimore SoundStage&lt;/a&gt; (World Abomination Tour 2018)&lt;/b&gt; &lt;br&gt;</v>
      </c>
      <c r="U1032" s="112" t="str">
        <f>IF(ISBLANK(G1032),"","&amp;#149; "&amp;IF(ISBLANK(C1032),"","&lt;S&gt;")&amp;I1032&amp;IF(ISBLANK(A1032),""," - &lt;a href='recommended.php#"&amp;AJ1032&amp;"'&gt;&lt;b&gt;&lt;em&gt;&lt;font color='#9C004D'&gt;RECOMMENDED&lt;/font&gt;&lt;/em&gt;&lt;/b&gt;&lt;/a&gt;")&amp;" - "&amp;M1032&amp;IF(ISBLANK(K1032),K1032," - &lt;b&gt;"&amp;K1032&amp;"&lt;/b&gt; ")&amp;IF(B1032="Sold Out"," - &lt;font color='#000099'&gt;&lt;b&gt;&lt;I&gt;sold out&lt;/I&gt;&lt;/b&gt;&lt;/font&gt;"," - &lt;font color='#728C00'&gt;&lt;em&gt;&lt;a href='http://www.shareasale.com/r.cfm?u=529909&amp;b=234786&amp;m=27601&amp;afftrack=&amp;urllink=www%2Eticketfly%2Ecom%2Fpurchase%2Fevent%2F"&amp;X1032&amp;"' target='_blank'&gt;buy tickets&lt;/a&gt;&lt;/em&gt;&lt;/font&gt;")&amp;IF(ISBLANK(C1032),"","&lt;/S&gt; &lt;b&gt;"&amp;C1032&amp;"&lt;/b&gt;")&amp;"&lt;p&gt;")</f>
        <v>&amp;#149; Monday, 12 November 2018 - Doyle (of the Misfits), Sonci Creeps, and Meteor King - &lt;b&gt;World Abomination Tour 2018&lt;/b&gt;  - &lt;font color='#728C00'&gt;&lt;em&gt;&lt;a href='http://www.shareasale.com/r.cfm?u=529909&amp;b=234786&amp;m=27601&amp;afftrack=&amp;urllink=www%2Eticketfly%2Ecom%2Fpurchase%2Fevent%2F1660644' target='_blank'&gt;buy tickets&lt;/a&gt;&lt;/em&gt;&lt;/font&gt;&lt;p&gt;</v>
      </c>
      <c r="V1032" s="95" t="str">
        <f t="shared" si="230"/>
        <v>&amp;#149; Doyle (of the Misfits), Sonci Creeps, and Meteor King - &lt;b&gt;&lt;a href='bmss.php' title='list by venue'&gt;Baltimore SoundStage&lt;/a&gt; (World Abomination Tour 2018)&lt;/b&gt;  - &lt;font color='#005500'&gt;&lt;b&gt;NEW!&lt;/b&gt;&lt;/font&gt;&lt;br&gt;</v>
      </c>
      <c r="W1032" s="90" t="s">
        <v>282</v>
      </c>
      <c r="X1032" s="9">
        <v>1660644</v>
      </c>
      <c r="Z1032" s="172">
        <v>0.8125</v>
      </c>
      <c r="AE1032" s="92" t="str">
        <f t="shared" si="231"/>
        <v>Monday, 12 November 2018      [&lt;a name='20181112' href='#20181112'&gt;link to this day&lt;/a&gt;]</v>
      </c>
      <c r="AF1032" s="96" t="str">
        <f t="shared" si="232"/>
        <v>&lt;a name='20181112'&gt;&lt;b&gt;Monday, 12 November 2018: Doyle (of the Misfits), Sonci Creeps, and Meteor King - &lt;a href='bmss.php' title='list by venue'&gt;Baltimore SoundStage&lt;/a&gt; (World Abomination Tour 2018)&lt;/b&gt;&lt;/a&gt;&lt;br&gt;</v>
      </c>
      <c r="AG1032" s="97">
        <f t="shared" si="233"/>
        <v>2018</v>
      </c>
      <c r="AH1032" s="97">
        <f t="shared" si="234"/>
        <v>11</v>
      </c>
      <c r="AI1032" s="97">
        <f t="shared" si="235"/>
        <v>12</v>
      </c>
      <c r="AJ1032" s="97" t="str">
        <f t="shared" si="236"/>
        <v>20181112</v>
      </c>
    </row>
    <row r="1033" spans="3:36" ht="12" customHeight="1" x14ac:dyDescent="0.15">
      <c r="D1033" s="110">
        <v>43273</v>
      </c>
      <c r="E1033" s="9" t="s">
        <v>795</v>
      </c>
      <c r="F1033" s="86" t="str">
        <f t="shared" si="224"/>
        <v>Monday</v>
      </c>
      <c r="G1033" s="91">
        <v>43416</v>
      </c>
      <c r="H1033" s="92" t="str">
        <f>VLOOKUP(MONTH(G1033),VLOOKUP!$W$1:$X$24,2)</f>
        <v>November</v>
      </c>
      <c r="I1033" s="92" t="str">
        <f t="shared" si="225"/>
        <v>Monday, 12 November 2018</v>
      </c>
      <c r="J1033" s="90" t="s">
        <v>484</v>
      </c>
      <c r="L1033" s="86" t="str">
        <f t="shared" si="226"/>
        <v>&lt;a href='dc9.php' title='list by venue'&gt;DC9&lt;/a&gt;</v>
      </c>
      <c r="M1033" s="86" t="str">
        <f t="shared" si="227"/>
        <v>Charlotte Lawrence</v>
      </c>
      <c r="N1033" s="86" t="str">
        <f>VLOOKUP(J1033,VLOOKUP!$A$2:$S$54,19,FALSE)&amp;J1033&amp;"&lt;/a&gt;"</f>
        <v>&lt;a href='dc9.php' title='list by venue'&gt;DC9&lt;/a&gt;</v>
      </c>
      <c r="O1033" s="4" t="s">
        <v>3202</v>
      </c>
      <c r="P1033" s="94"/>
      <c r="Q1033" s="94"/>
      <c r="R1033" s="94"/>
      <c r="S1033" s="95" t="str">
        <f t="shared" si="228"/>
        <v>Charlotte Lawrence</v>
      </c>
      <c r="T1033" s="86" t="str">
        <f t="shared" si="229"/>
        <v>&amp;#149; Charlotte Lawrence - &lt;b&gt;&lt;a href='dc9.php' title='list by venue'&gt;DC9&lt;/a&gt;&lt;/b&gt; &lt;br&gt;</v>
      </c>
      <c r="U1033" s="112" t="str">
        <f>IF(ISBLANK(G1033),"","&amp;#149; "&amp;IF(ISBLANK(C1033),"","&lt;S&gt;")&amp;I1033&amp;IF(ISBLANK(A1033),""," - &lt;a href='recommended.php#"&amp;AJ1033&amp;"'&gt;&lt;b&gt;&lt;em&gt;&lt;font color='#9C004D'&gt;RECOMMENDED&lt;/font&gt;&lt;/em&gt;&lt;/b&gt;&lt;/a&gt;")&amp;" - "&amp;M1033&amp;IF(ISBLANK(K1033),K1033," - &lt;b&gt;"&amp;K1033&amp;"&lt;/b&gt; ")&amp;IF(B1033="Sold Out"," - &lt;font color='#000099'&gt;&lt;b&gt;&lt;I&gt;sold out&lt;/I&gt;&lt;/b&gt;&lt;/font&gt;"," - &lt;font color='#728C00'&gt;&lt;em&gt;&lt;a href='http://www.shareasale.com/r.cfm?u=529909&amp;b=234786&amp;m=27601&amp;afftrack=&amp;urllink=www%2Eticketfly%2Ecom%2Fpurchase%2Fevent%2F"&amp;X1033&amp;"' target='_blank'&gt;buy tickets&lt;/a&gt;&lt;/em&gt;&lt;/font&gt;")&amp;IF(ISBLANK(C1033),"","&lt;/S&gt; &lt;b&gt;"&amp;C1033&amp;"&lt;/b&gt;")&amp;"&lt;p&gt;")</f>
        <v>&amp;#149; Monday, 12 November 2018 - Charlotte Lawrence - &lt;font color='#728C00'&gt;&lt;em&gt;&lt;a href='http://www.shareasale.com/r.cfm?u=529909&amp;b=234786&amp;m=27601&amp;afftrack=&amp;urllink=www%2Eticketfly%2Ecom%2Fpurchase%2Fevent%2F1716988' target='_blank'&gt;buy tickets&lt;/a&gt;&lt;/em&gt;&lt;/font&gt;&lt;p&gt;</v>
      </c>
      <c r="V1033" s="95" t="str">
        <f t="shared" si="230"/>
        <v>&amp;#149; Charlotte Lawrence - &lt;b&gt;&lt;a href='dc9.php' title='list by venue'&gt;DC9&lt;/a&gt;&lt;/b&gt;  - &lt;font color='#005500'&gt;&lt;b&gt;NEW!&lt;/b&gt;&lt;/font&gt;&lt;br&gt;</v>
      </c>
      <c r="X1033" s="9">
        <v>1716988</v>
      </c>
      <c r="AE1033" s="92" t="str">
        <f t="shared" si="231"/>
        <v>Monday, 12 November 2018      [&lt;a name='20181112' href='#20181112'&gt;link to this day&lt;/a&gt;]</v>
      </c>
      <c r="AF1033" s="96" t="str">
        <f t="shared" si="232"/>
        <v>&lt;a name='20181112'&gt;&lt;b&gt;Monday, 12 November 2018: Charlotte Lawrence - &lt;a href='dc9.php' title='list by venue'&gt;DC9&lt;/a&gt;&lt;/b&gt;&lt;/a&gt;&lt;br&gt;</v>
      </c>
      <c r="AG1033" s="97">
        <f t="shared" si="233"/>
        <v>2018</v>
      </c>
      <c r="AH1033" s="97">
        <f t="shared" si="234"/>
        <v>11</v>
      </c>
      <c r="AI1033" s="97">
        <f t="shared" si="235"/>
        <v>12</v>
      </c>
      <c r="AJ1033" s="97" t="str">
        <f t="shared" si="236"/>
        <v>20181112</v>
      </c>
    </row>
    <row r="1034" spans="3:36" ht="12" customHeight="1" x14ac:dyDescent="0.15">
      <c r="D1034" s="110">
        <v>43242</v>
      </c>
      <c r="E1034" s="9" t="s">
        <v>795</v>
      </c>
      <c r="F1034" s="86" t="str">
        <f t="shared" si="224"/>
        <v>Tuesday</v>
      </c>
      <c r="G1034" s="91">
        <v>43417</v>
      </c>
      <c r="H1034" s="92" t="str">
        <f>VLOOKUP(MONTH(G1034),VLOOKUP!$W$1:$X$24,2)</f>
        <v>November</v>
      </c>
      <c r="I1034" s="92" t="str">
        <f t="shared" si="225"/>
        <v>Tuesday, 13 November 2018</v>
      </c>
      <c r="J1034" s="90" t="s">
        <v>258</v>
      </c>
      <c r="L1034" s="86" t="str">
        <f t="shared" si="226"/>
        <v>&lt;a href='930.php' title='list by venue'&gt;9:30 Club&lt;/a&gt;</v>
      </c>
      <c r="M1034" s="86" t="str">
        <f t="shared" si="227"/>
        <v>Ty Segall (solo acoustic)</v>
      </c>
      <c r="N1034" s="86" t="str">
        <f>VLOOKUP(J1034,VLOOKUP!$A$2:$S$54,19,FALSE)&amp;J1034&amp;"&lt;/a&gt;"</f>
        <v>&lt;a href='930.php' title='list by venue'&gt;9:30 Club&lt;/a&gt;</v>
      </c>
      <c r="O1034" s="9" t="s">
        <v>3104</v>
      </c>
      <c r="S1034" s="95" t="str">
        <f t="shared" si="228"/>
        <v>Ty Segall (solo acoustic)</v>
      </c>
      <c r="T1034" s="86" t="str">
        <f t="shared" si="229"/>
        <v>&amp;#149; Ty Segall (solo acoustic) - &lt;b&gt;&lt;a href='930.php' title='list by venue'&gt;9:30 Club&lt;/a&gt;&lt;/b&gt; &lt;br&gt;</v>
      </c>
      <c r="U1034" s="112" t="str">
        <f>IF(ISBLANK(G1034),"","&amp;#149; "&amp;IF(ISBLANK(C1034),"","&lt;S&gt;")&amp;I1034&amp;IF(ISBLANK(A1034),""," - &lt;a href='recommended.php#"&amp;AJ1034&amp;"'&gt;&lt;b&gt;&lt;em&gt;&lt;font color='#9C004D'&gt;RECOMMENDED&lt;/font&gt;&lt;/em&gt;&lt;/b&gt;&lt;/a&gt;")&amp;" - "&amp;M1034&amp;IF(ISBLANK(K1034),K1034," - &lt;b&gt;"&amp;K1034&amp;"&lt;/b&gt; ")&amp;IF(B1034="Sold Out"," - &lt;font color='#000099'&gt;&lt;b&gt;&lt;I&gt;sold out&lt;/I&gt;&lt;/b&gt;&lt;/font&gt;"," - &lt;font color='#728C00'&gt;&lt;em&gt;&lt;a href='http://www.shareasale.com/r.cfm?u=529909&amp;b=234786&amp;m=27601&amp;afftrack=&amp;urllink=www%2Eticketfly%2Ecom%2Fpurchase%2Fevent%2F"&amp;X1034&amp;"' target='_blank'&gt;buy tickets&lt;/a&gt;&lt;/em&gt;&lt;/font&gt;")&amp;IF(ISBLANK(C1034),"","&lt;/S&gt; &lt;b&gt;"&amp;C1034&amp;"&lt;/b&gt;")&amp;"&lt;p&gt;")</f>
        <v>&amp;#149; Tuesday, 13 November 2018 - Ty Segall (solo acoustic) - &lt;font color='#728C00'&gt;&lt;em&gt;&lt;a href='http://www.shareasale.com/r.cfm?u=529909&amp;b=234786&amp;m=27601&amp;afftrack=&amp;urllink=www%2Eticketfly%2Ecom%2Fpurchase%2Fevent%2F1692996' target='_blank'&gt;buy tickets&lt;/a&gt;&lt;/em&gt;&lt;/font&gt;&lt;p&gt;</v>
      </c>
      <c r="V1034" s="95" t="str">
        <f t="shared" si="230"/>
        <v>&amp;#149; Ty Segall (solo acoustic) - &lt;b&gt;&lt;a href='930.php' title='list by venue'&gt;9:30 Club&lt;/a&gt;&lt;/b&gt;  - &lt;font color='#005500'&gt;&lt;b&gt;NEW!&lt;/b&gt;&lt;/font&gt;&lt;br&gt;</v>
      </c>
      <c r="W1034" s="90" t="s">
        <v>221</v>
      </c>
      <c r="X1034" s="90">
        <v>1692996</v>
      </c>
      <c r="AE1034" s="92" t="str">
        <f t="shared" si="231"/>
        <v>Tuesday, 13 November 2018      [&lt;a name='20181113' href='#20181113'&gt;link to this day&lt;/a&gt;]</v>
      </c>
      <c r="AF1034" s="96" t="str">
        <f t="shared" si="232"/>
        <v>&lt;a name='20181113'&gt;&lt;b&gt;Tuesday, 13 November 2018: Ty Segall (solo acoustic) - &lt;a href='930.php' title='list by venue'&gt;9:30 Club&lt;/a&gt;&lt;/b&gt;&lt;/a&gt;&lt;br&gt;</v>
      </c>
      <c r="AG1034" s="97">
        <f t="shared" si="233"/>
        <v>2018</v>
      </c>
      <c r="AH1034" s="97">
        <f t="shared" si="234"/>
        <v>11</v>
      </c>
      <c r="AI1034" s="97">
        <f t="shared" si="235"/>
        <v>13</v>
      </c>
      <c r="AJ1034" s="97" t="str">
        <f t="shared" si="236"/>
        <v>20181113</v>
      </c>
    </row>
    <row r="1035" spans="3:36" ht="12" customHeight="1" x14ac:dyDescent="0.15">
      <c r="D1035" s="110">
        <v>43223</v>
      </c>
      <c r="E1035" s="9" t="s">
        <v>795</v>
      </c>
      <c r="F1035" s="86" t="str">
        <f t="shared" si="224"/>
        <v>Wednesday</v>
      </c>
      <c r="G1035" s="91">
        <v>43418</v>
      </c>
      <c r="H1035" s="92" t="str">
        <f>VLOOKUP(MONTH(G1035),VLOOKUP!$W$1:$X$24,2)</f>
        <v>November</v>
      </c>
      <c r="I1035" s="92" t="str">
        <f t="shared" si="225"/>
        <v>Wednesday, 14 November 2018</v>
      </c>
      <c r="J1035" s="90" t="s">
        <v>674</v>
      </c>
      <c r="K1035" s="90" t="s">
        <v>454</v>
      </c>
      <c r="L1035" s="86" t="str">
        <f t="shared" si="226"/>
        <v>&lt;a href='bluesalley.php' title='list by venue'&gt;Blues Alley&lt;/a&gt; (Two shows)</v>
      </c>
      <c r="M1035" s="86" t="str">
        <f t="shared" si="227"/>
        <v>Frank Vignola: Hot Jazz Guitar Trio</v>
      </c>
      <c r="N1035" s="86" t="str">
        <f>VLOOKUP(J1035,VLOOKUP!$A$2:$S$54,19,FALSE)&amp;J1035&amp;"&lt;/a&gt;"</f>
        <v>&lt;a href='bluesalley.php' title='list by venue'&gt;Blues Alley&lt;/a&gt;</v>
      </c>
      <c r="O1035" s="160" t="s">
        <v>2936</v>
      </c>
      <c r="S1035" s="95" t="str">
        <f t="shared" si="228"/>
        <v>Frank Vignola: Hot Jazz Guitar Trio</v>
      </c>
      <c r="T1035" s="86" t="str">
        <f t="shared" si="229"/>
        <v>&amp;#149; Frank Vignola: Hot Jazz Guitar Trio - &lt;b&gt;&lt;a href='bluesalley.php' title='list by venue'&gt;Blues Alley&lt;/a&gt; (Two shows)&lt;/b&gt; &lt;br&gt;</v>
      </c>
      <c r="U1035" s="86" t="str">
        <f>IF(ISBLANK(G1035),"","&amp;#149; "&amp;IF(ISBLANK(C1035),"","&lt;S&gt;")&amp;I1035&amp;IF(ISBLANK(A1035),""," - &lt;a href='recommended.php#"&amp;AJ1035&amp;"'&gt;&lt;b&gt;&lt;em&gt;&lt;font color='#9C004D'&gt;RECOMMENDED&lt;/font&gt;&lt;/em&gt;&lt;/b&gt;&lt;/a&gt;")&amp;" - "&amp;M1035&amp;IF(ISBLANK(K1035),K1035," - &lt;b&gt;"&amp;K1035&amp;"&lt;/b&gt; ")&amp;IF(B1035="Sold Out"," - &lt;font color='#000099'&gt;&lt;b&gt;&lt;I&gt;sold out&lt;/I&gt;&lt;/b&gt;&lt;/font&gt;","")&amp;IF(ISBLANK(C1035),"","&lt;/S&gt; &lt;b&gt;"&amp;C1035&amp;"&lt;/b&gt;")&amp;"&lt;p&gt;")</f>
        <v>&amp;#149; Wednesday, 14 November 2018 - Frank Vignola: Hot Jazz Guitar Trio - &lt;b&gt;Two shows&lt;/b&gt; &lt;p&gt;</v>
      </c>
      <c r="V1035" s="95" t="str">
        <f t="shared" si="230"/>
        <v>&amp;#149; Frank Vignola: Hot Jazz Guitar Trio - &lt;b&gt;&lt;a href='bluesalley.php' title='list by venue'&gt;Blues Alley&lt;/a&gt; (Two shows)&lt;/b&gt;  - &lt;font color='#005500'&gt;&lt;b&gt;NEW!&lt;/b&gt;&lt;/font&gt;&lt;br&gt;</v>
      </c>
      <c r="W1035" s="90" t="s">
        <v>221</v>
      </c>
      <c r="AE1035" s="92" t="str">
        <f t="shared" si="231"/>
        <v>Wednesday, 14 November 2018      [&lt;a name='20181114' href='#20181114'&gt;link to this day&lt;/a&gt;]</v>
      </c>
      <c r="AF1035" s="96" t="str">
        <f t="shared" si="232"/>
        <v>&lt;a name='20181114'&gt;&lt;b&gt;Wednesday, 14 November 2018: Frank Vignola: Hot Jazz Guitar Trio - &lt;a href='bluesalley.php' title='list by venue'&gt;Blues Alley&lt;/a&gt; (Two shows)&lt;/b&gt;&lt;/a&gt;&lt;br&gt;</v>
      </c>
      <c r="AG1035" s="97">
        <f t="shared" si="233"/>
        <v>2018</v>
      </c>
      <c r="AH1035" s="97">
        <f t="shared" si="234"/>
        <v>11</v>
      </c>
      <c r="AI1035" s="97">
        <f t="shared" si="235"/>
        <v>14</v>
      </c>
      <c r="AJ1035" s="97" t="str">
        <f t="shared" si="236"/>
        <v>20181114</v>
      </c>
    </row>
    <row r="1036" spans="3:36" ht="12" customHeight="1" x14ac:dyDescent="0.15">
      <c r="D1036" s="110">
        <v>43289</v>
      </c>
      <c r="E1036" s="9" t="s">
        <v>795</v>
      </c>
      <c r="F1036" s="86" t="str">
        <f t="shared" si="224"/>
        <v>Thursday</v>
      </c>
      <c r="G1036" s="91">
        <v>43419</v>
      </c>
      <c r="H1036" s="92" t="str">
        <f>VLOOKUP(MONTH(G1036),VLOOKUP!$W$1:$X$24,2)</f>
        <v>November</v>
      </c>
      <c r="I1036" s="92" t="str">
        <f t="shared" si="225"/>
        <v>Thursday, 15 November 2018</v>
      </c>
      <c r="J1036" s="107" t="s">
        <v>453</v>
      </c>
      <c r="K1036" s="1" t="s">
        <v>3559</v>
      </c>
      <c r="L1036" s="86" t="str">
        <f t="shared" si="226"/>
        <v>&lt;a href='bmss.php' title='list by venue'&gt;Baltimore SoundStage&lt;/a&gt; (Day of the Dreamer)</v>
      </c>
      <c r="M1036" s="86" t="str">
        <f t="shared" si="227"/>
        <v>Renaissance</v>
      </c>
      <c r="N1036" s="86" t="str">
        <f>VLOOKUP(J1036,VLOOKUP!$A$2:$S$54,19,FALSE)&amp;J1036&amp;"&lt;/a&gt;"</f>
        <v>&lt;a href='bmss.php' title='list by venue'&gt;Baltimore SoundStage&lt;/a&gt;</v>
      </c>
      <c r="O1036" s="3" t="s">
        <v>3560</v>
      </c>
      <c r="P1036" s="107"/>
      <c r="Q1036" s="107"/>
      <c r="R1036" s="107"/>
      <c r="S1036" s="95" t="str">
        <f t="shared" si="228"/>
        <v>Renaissance</v>
      </c>
      <c r="T1036" s="86" t="str">
        <f t="shared" si="229"/>
        <v>&amp;#149; Renaissance - &lt;b&gt;&lt;a href='bmss.php' title='list by venue'&gt;Baltimore SoundStage&lt;/a&gt; (Day of the Dreamer)&lt;/b&gt; &lt;br&gt;</v>
      </c>
      <c r="U1036" s="86" t="str">
        <f>IF(ISBLANK(G1036),"","&amp;#149; "&amp;IF(ISBLANK(C1036),"","&lt;S&gt;")&amp;I1036&amp;IF(ISBLANK(A1036),""," - &lt;a href='recommended.php#"&amp;AJ1036&amp;"'&gt;&lt;b&gt;&lt;em&gt;&lt;font color='#9C004D'&gt;RECOMMENDED&lt;/font&gt;&lt;/em&gt;&lt;/b&gt;&lt;/a&gt;")&amp;" - "&amp;M1036&amp;IF(ISBLANK(K1036),K1036," - &lt;b&gt;"&amp;K1036&amp;"&lt;/b&gt; ")&amp;IF(B1036="Sold Out"," - &lt;font color='#000099'&gt;&lt;b&gt;&lt;I&gt;sold out&lt;/I&gt;&lt;/b&gt;&lt;/font&gt;","")&amp;IF(ISBLANK(C1036),"","&lt;/S&gt; &lt;b&gt;"&amp;C1036&amp;"&lt;/b&gt;")&amp;"&lt;p&gt;")</f>
        <v>&amp;#149; Thursday, 15 November 2018 - Renaissance - &lt;b&gt;Day of the Dreamer&lt;/b&gt; &lt;p&gt;</v>
      </c>
      <c r="V1036" s="95" t="str">
        <f t="shared" si="230"/>
        <v>&amp;#149; Renaissance - &lt;b&gt;&lt;a href='bmss.php' title='list by venue'&gt;Baltimore SoundStage&lt;/a&gt; (Day of the Dreamer)&lt;/b&gt;  - &lt;font color='#005500'&gt;&lt;b&gt;NEW!&lt;/b&gt;&lt;/font&gt;&lt;br&gt;</v>
      </c>
      <c r="W1036" s="90" t="s">
        <v>282</v>
      </c>
      <c r="Z1036" s="172">
        <v>0.83333333333333337</v>
      </c>
      <c r="AE1036" s="92" t="str">
        <f t="shared" si="231"/>
        <v>Thursday, 15 November 2018      [&lt;a name='20181115' href='#20181115'&gt;link to this day&lt;/a&gt;]</v>
      </c>
      <c r="AF1036" s="96" t="str">
        <f t="shared" si="232"/>
        <v>&lt;a name='20181115'&gt;&lt;b&gt;Thursday, 15 November 2018: Renaissance - &lt;a href='bmss.php' title='list by venue'&gt;Baltimore SoundStage&lt;/a&gt; (Day of the Dreamer)&lt;/b&gt;&lt;/a&gt;&lt;br&gt;</v>
      </c>
      <c r="AG1036" s="97">
        <f t="shared" si="233"/>
        <v>2018</v>
      </c>
      <c r="AH1036" s="97">
        <f t="shared" si="234"/>
        <v>11</v>
      </c>
      <c r="AI1036" s="97">
        <f t="shared" si="235"/>
        <v>15</v>
      </c>
      <c r="AJ1036" s="97" t="str">
        <f t="shared" si="236"/>
        <v>20181115</v>
      </c>
    </row>
    <row r="1037" spans="3:36" ht="12" customHeight="1" x14ac:dyDescent="0.15">
      <c r="D1037" s="110">
        <v>43185</v>
      </c>
      <c r="E1037" s="9" t="s">
        <v>795</v>
      </c>
      <c r="F1037" s="86" t="str">
        <f t="shared" si="224"/>
        <v>Thursday</v>
      </c>
      <c r="G1037" s="91">
        <v>43419</v>
      </c>
      <c r="H1037" s="92" t="str">
        <f>VLOOKUP(MONTH(G1037),VLOOKUP!$W$1:$X$24,2)</f>
        <v>November</v>
      </c>
      <c r="I1037" s="92" t="str">
        <f t="shared" si="225"/>
        <v>Thursday, 15 November 2018</v>
      </c>
      <c r="J1037" s="94" t="s">
        <v>2301</v>
      </c>
      <c r="K1037" s="9" t="s">
        <v>2645</v>
      </c>
      <c r="L1037" s="86" t="str">
        <f t="shared" si="226"/>
        <v>&lt;a href='capitalonearena.php' title='list by venue'&gt;Capital One Arena (formerly Verizon Center)&lt;/a&gt; (Bridges Tour)</v>
      </c>
      <c r="M1037" s="86" t="str">
        <f t="shared" si="227"/>
        <v>Josh Groban and Idina Menzel</v>
      </c>
      <c r="N1037" s="86" t="str">
        <f>VLOOKUP(J1037,VLOOKUP!$A$2:$S$54,19,FALSE)&amp;J1037&amp;"&lt;/a&gt;"</f>
        <v>&lt;a href='capitalonearena.php' title='list by venue'&gt;Capital One Arena (formerly Verizon Center)&lt;/a&gt;</v>
      </c>
      <c r="O1037" s="4" t="s">
        <v>2644</v>
      </c>
      <c r="P1037" s="9" t="s">
        <v>1965</v>
      </c>
      <c r="S1037" s="95" t="str">
        <f t="shared" si="228"/>
        <v>Josh Groban</v>
      </c>
      <c r="T1037" s="86" t="str">
        <f t="shared" si="229"/>
        <v>&amp;#149; Josh Groban and Idina Menzel - &lt;b&gt;&lt;a href='capitalonearena.php' title='list by venue'&gt;Capital One Arena (formerly Verizon Center)&lt;/a&gt; (Bridges Tour)&lt;/b&gt; &lt;br&gt;</v>
      </c>
      <c r="U1037" s="86" t="str">
        <f>IF(ISBLANK(G1037),"","&amp;#149; "&amp;IF(ISBLANK(C1037),"","&lt;S&gt;")&amp;I1037&amp;IF(ISBLANK(A1037),""," - &lt;a href='recommended.php#"&amp;AJ1037&amp;"'&gt;&lt;b&gt;&lt;em&gt;&lt;font color='#9C004D'&gt;RECOMMENDED&lt;/font&gt;&lt;/em&gt;&lt;/b&gt;&lt;/a&gt;")&amp;" - "&amp;M1037&amp;IF(ISBLANK(K1037),K1037," - &lt;b&gt;"&amp;K1037&amp;"&lt;/b&gt; ")&amp;IF(B1037="Sold Out"," - &lt;font color='#000099'&gt;&lt;b&gt;&lt;I&gt;sold out&lt;/I&gt;&lt;/b&gt;&lt;/font&gt;","")&amp;IF(ISBLANK(C1037),"","&lt;/S&gt; &lt;b&gt;"&amp;C1037&amp;"&lt;/b&gt;")&amp;"&lt;p&gt;")</f>
        <v>&amp;#149; Thursday, 15 November 2018 - Josh Groban and Idina Menzel - &lt;b&gt;Bridges Tour&lt;/b&gt; &lt;p&gt;</v>
      </c>
      <c r="V1037" s="95" t="str">
        <f t="shared" si="230"/>
        <v>&amp;#149; Josh Groban and Idina Menzel - &lt;b&gt;&lt;a href='capitalonearena.php' title='list by venue'&gt;Capital One Arena (formerly Verizon Center)&lt;/a&gt; (Bridges Tour)&lt;/b&gt;  - &lt;font color='#005500'&gt;&lt;b&gt;NEW!&lt;/b&gt;&lt;/font&gt;&lt;br&gt;</v>
      </c>
      <c r="AE1037" s="92" t="str">
        <f t="shared" si="231"/>
        <v>Thursday, 15 November 2018      [&lt;a name='20181115' href='#20181115'&gt;link to this day&lt;/a&gt;]</v>
      </c>
      <c r="AF1037" s="96" t="str">
        <f t="shared" si="232"/>
        <v>&lt;a name='20181115'&gt;&lt;b&gt;Thursday, 15 November 2018: Josh Groban and Idina Menzel - &lt;a href='capitalonearena.php' title='list by venue'&gt;Capital One Arena (formerly Verizon Center)&lt;/a&gt; (Bridges Tour)&lt;/b&gt;&lt;/a&gt;&lt;br&gt;</v>
      </c>
      <c r="AG1037" s="97">
        <f t="shared" si="233"/>
        <v>2018</v>
      </c>
      <c r="AH1037" s="97">
        <f t="shared" si="234"/>
        <v>11</v>
      </c>
      <c r="AI1037" s="97">
        <f t="shared" si="235"/>
        <v>15</v>
      </c>
      <c r="AJ1037" s="97" t="str">
        <f t="shared" si="236"/>
        <v>20181115</v>
      </c>
    </row>
    <row r="1038" spans="3:36" ht="12" customHeight="1" x14ac:dyDescent="0.15">
      <c r="D1038" s="110">
        <v>43273</v>
      </c>
      <c r="E1038" s="9" t="s">
        <v>795</v>
      </c>
      <c r="F1038" s="86" t="str">
        <f t="shared" si="224"/>
        <v>Friday</v>
      </c>
      <c r="G1038" s="91">
        <v>43420</v>
      </c>
      <c r="H1038" s="92" t="str">
        <f>VLOOKUP(MONTH(G1038),VLOOKUP!$W$1:$X$24,2)</f>
        <v>November</v>
      </c>
      <c r="I1038" s="92" t="str">
        <f t="shared" si="225"/>
        <v>Friday, 16 November 2018</v>
      </c>
      <c r="J1038" s="90" t="s">
        <v>258</v>
      </c>
      <c r="K1038" s="9" t="s">
        <v>721</v>
      </c>
      <c r="L1038" s="86" t="str">
        <f t="shared" si="226"/>
        <v>&lt;a href='930.php' title='list by venue'&gt;9:30 Club&lt;/a&gt; (Late show - 10 PM)</v>
      </c>
      <c r="M1038" s="86" t="str">
        <f t="shared" si="227"/>
        <v>Mitski and Jessica Lea Mayfield</v>
      </c>
      <c r="N1038" s="86" t="str">
        <f>VLOOKUP(J1038,VLOOKUP!$A$2:$S$54,19,FALSE)&amp;J1038&amp;"&lt;/a&gt;"</f>
        <v>&lt;a href='930.php' title='list by venue'&gt;9:30 Club&lt;/a&gt;</v>
      </c>
      <c r="O1038" s="9" t="s">
        <v>2047</v>
      </c>
      <c r="P1038" s="9" t="s">
        <v>3131</v>
      </c>
      <c r="S1038" s="95" t="str">
        <f t="shared" si="228"/>
        <v>Mitski</v>
      </c>
      <c r="T1038" s="86" t="str">
        <f t="shared" si="229"/>
        <v>&amp;#149; Mitski and Jessica Lea Mayfield - &lt;b&gt;&lt;a href='930.php' title='list by venue'&gt;9:30 Club&lt;/a&gt; (Late show - 10 PM)&lt;/b&gt; &lt;br&gt;</v>
      </c>
      <c r="U1038" s="112" t="str">
        <f>IF(ISBLANK(G1038),"","&amp;#149; "&amp;IF(ISBLANK(C1038),"","&lt;S&gt;")&amp;I1038&amp;IF(ISBLANK(A1038),""," - &lt;a href='recommended.php#"&amp;AJ1038&amp;"'&gt;&lt;b&gt;&lt;em&gt;&lt;font color='#9C004D'&gt;RECOMMENDED&lt;/font&gt;&lt;/em&gt;&lt;/b&gt;&lt;/a&gt;")&amp;" - "&amp;M1038&amp;IF(ISBLANK(K1038),K1038," - &lt;b&gt;"&amp;K1038&amp;"&lt;/b&gt; ")&amp;IF(B1038="Sold Out"," - &lt;font color='#000099'&gt;&lt;b&gt;&lt;I&gt;sold out&lt;/I&gt;&lt;/b&gt;&lt;/font&gt;"," - &lt;font color='#728C00'&gt;&lt;em&gt;&lt;a href='http://www.shareasale.com/r.cfm?u=529909&amp;b=234786&amp;m=27601&amp;afftrack=&amp;urllink=www%2Eticketfly%2Ecom%2Fpurchase%2Fevent%2F"&amp;X1038&amp;"' target='_blank'&gt;buy tickets&lt;/a&gt;&lt;/em&gt;&lt;/font&gt;")&amp;IF(ISBLANK(C1038),"","&lt;/S&gt; &lt;b&gt;"&amp;C1038&amp;"&lt;/b&gt;")&amp;"&lt;p&gt;")</f>
        <v>&amp;#149; Friday, 16 November 2018 - Mitski and Jessica Lea Mayfield - &lt;b&gt;Late show - 10 PM&lt;/b&gt;  - &lt;font color='#728C00'&gt;&lt;em&gt;&lt;a href='http://www.shareasale.com/r.cfm?u=529909&amp;b=234786&amp;m=27601&amp;afftrack=&amp;urllink=www%2Eticketfly%2Ecom%2Fpurchase%2Fevent%2F1705837' target='_blank'&gt;buy tickets&lt;/a&gt;&lt;/em&gt;&lt;/font&gt;&lt;p&gt;</v>
      </c>
      <c r="V1038" s="95" t="str">
        <f t="shared" si="230"/>
        <v>&amp;#149; Mitski and Jessica Lea Mayfield - &lt;b&gt;&lt;a href='930.php' title='list by venue'&gt;9:30 Club&lt;/a&gt; (Late show - 10 PM)&lt;/b&gt;  - &lt;font color='#005500'&gt;&lt;b&gt;NEW!&lt;/b&gt;&lt;/font&gt;&lt;br&gt;</v>
      </c>
      <c r="W1038" s="90" t="s">
        <v>221</v>
      </c>
      <c r="X1038" s="9">
        <v>1705837</v>
      </c>
      <c r="AE1038" s="92" t="str">
        <f t="shared" si="231"/>
        <v>Friday, 16 November 2018      [&lt;a name='20181116' href='#20181116'&gt;link to this day&lt;/a&gt;]</v>
      </c>
      <c r="AF1038" s="96" t="str">
        <f t="shared" si="232"/>
        <v>&lt;a name='20181116'&gt;&lt;b&gt;Friday, 16 November 2018: Mitski and Jessica Lea Mayfield - &lt;a href='930.php' title='list by venue'&gt;9:30 Club&lt;/a&gt; (Late show - 10 PM)&lt;/b&gt;&lt;/a&gt;&lt;br&gt;</v>
      </c>
      <c r="AG1038" s="97">
        <f t="shared" si="233"/>
        <v>2018</v>
      </c>
      <c r="AH1038" s="97">
        <f t="shared" si="234"/>
        <v>11</v>
      </c>
      <c r="AI1038" s="97">
        <f t="shared" si="235"/>
        <v>16</v>
      </c>
      <c r="AJ1038" s="97" t="str">
        <f t="shared" si="236"/>
        <v>20181116</v>
      </c>
    </row>
    <row r="1039" spans="3:36" ht="12" customHeight="1" x14ac:dyDescent="0.15">
      <c r="D1039" s="110">
        <v>43242</v>
      </c>
      <c r="E1039" s="9" t="s">
        <v>795</v>
      </c>
      <c r="F1039" s="86" t="str">
        <f t="shared" si="224"/>
        <v>Friday</v>
      </c>
      <c r="G1039" s="91">
        <v>43420</v>
      </c>
      <c r="H1039" s="92" t="str">
        <f>VLOOKUP(MONTH(G1039),VLOOKUP!$W$1:$X$24,2)</f>
        <v>November</v>
      </c>
      <c r="I1039" s="92" t="str">
        <f t="shared" si="225"/>
        <v>Friday, 16 November 2018</v>
      </c>
      <c r="J1039" s="90" t="s">
        <v>258</v>
      </c>
      <c r="K1039" s="9" t="s">
        <v>725</v>
      </c>
      <c r="L1039" s="86" t="str">
        <f t="shared" si="226"/>
        <v>&lt;a href='930.php' title='list by venue'&gt;9:30 Club&lt;/a&gt; (Early show - 6 PM)</v>
      </c>
      <c r="M1039" s="86" t="str">
        <f t="shared" si="227"/>
        <v>Randy Rogers Band</v>
      </c>
      <c r="N1039" s="86" t="str">
        <f>VLOOKUP(J1039,VLOOKUP!$A$2:$S$54,19,FALSE)&amp;J1039&amp;"&lt;/a&gt;"</f>
        <v>&lt;a href='930.php' title='list by venue'&gt;9:30 Club&lt;/a&gt;</v>
      </c>
      <c r="O1039" s="9" t="s">
        <v>3105</v>
      </c>
      <c r="S1039" s="95" t="str">
        <f t="shared" si="228"/>
        <v>Randy Rogers Band</v>
      </c>
      <c r="T1039" s="86" t="str">
        <f t="shared" si="229"/>
        <v>&amp;#149; Randy Rogers Band - &lt;b&gt;&lt;a href='930.php' title='list by venue'&gt;9:30 Club&lt;/a&gt; (Early show - 6 PM)&lt;/b&gt; &lt;br&gt;</v>
      </c>
      <c r="U1039" s="112" t="str">
        <f>IF(ISBLANK(G1039),"","&amp;#149; "&amp;IF(ISBLANK(C1039),"","&lt;S&gt;")&amp;I1039&amp;IF(ISBLANK(A1039),""," - &lt;a href='recommended.php#"&amp;AJ1039&amp;"'&gt;&lt;b&gt;&lt;em&gt;&lt;font color='#9C004D'&gt;RECOMMENDED&lt;/font&gt;&lt;/em&gt;&lt;/b&gt;&lt;/a&gt;")&amp;" - "&amp;M1039&amp;IF(ISBLANK(K1039),K1039," - &lt;b&gt;"&amp;K1039&amp;"&lt;/b&gt; ")&amp;IF(B1039="Sold Out"," - &lt;font color='#000099'&gt;&lt;b&gt;&lt;I&gt;sold out&lt;/I&gt;&lt;/b&gt;&lt;/font&gt;"," - &lt;font color='#728C00'&gt;&lt;em&gt;&lt;a href='http://www.shareasale.com/r.cfm?u=529909&amp;b=234786&amp;m=27601&amp;afftrack=&amp;urllink=www%2Eticketfly%2Ecom%2Fpurchase%2Fevent%2F"&amp;X1039&amp;"' target='_blank'&gt;buy tickets&lt;/a&gt;&lt;/em&gt;&lt;/font&gt;")&amp;IF(ISBLANK(C1039),"","&lt;/S&gt; &lt;b&gt;"&amp;C1039&amp;"&lt;/b&gt;")&amp;"&lt;p&gt;")</f>
        <v>&amp;#149; Friday, 16 November 2018 - Randy Rogers Band - &lt;b&gt;Early show - 6 PM&lt;/b&gt;  - &lt;font color='#728C00'&gt;&lt;em&gt;&lt;a href='http://www.shareasale.com/r.cfm?u=529909&amp;b=234786&amp;m=27601&amp;afftrack=&amp;urllink=www%2Eticketfly%2Ecom%2Fpurchase%2Fevent%2F1690034' target='_blank'&gt;buy tickets&lt;/a&gt;&lt;/em&gt;&lt;/font&gt;&lt;p&gt;</v>
      </c>
      <c r="V1039" s="95" t="str">
        <f t="shared" si="230"/>
        <v>&amp;#149; Randy Rogers Band - &lt;b&gt;&lt;a href='930.php' title='list by venue'&gt;9:30 Club&lt;/a&gt; (Early show - 6 PM)&lt;/b&gt;  - &lt;font color='#005500'&gt;&lt;b&gt;NEW!&lt;/b&gt;&lt;/font&gt;&lt;br&gt;</v>
      </c>
      <c r="W1039" s="90" t="s">
        <v>221</v>
      </c>
      <c r="X1039" s="90">
        <v>1690034</v>
      </c>
      <c r="AE1039" s="92" t="str">
        <f t="shared" si="231"/>
        <v>Friday, 16 November 2018      [&lt;a name='20181116' href='#20181116'&gt;link to this day&lt;/a&gt;]</v>
      </c>
      <c r="AF1039" s="96" t="str">
        <f t="shared" si="232"/>
        <v>&lt;a name='20181116'&gt;&lt;b&gt;Friday, 16 November 2018: Randy Rogers Band - &lt;a href='930.php' title='list by venue'&gt;9:30 Club&lt;/a&gt; (Early show - 6 PM)&lt;/b&gt;&lt;/a&gt;&lt;br&gt;</v>
      </c>
      <c r="AG1039" s="97">
        <f t="shared" si="233"/>
        <v>2018</v>
      </c>
      <c r="AH1039" s="97">
        <f t="shared" si="234"/>
        <v>11</v>
      </c>
      <c r="AI1039" s="97">
        <f t="shared" si="235"/>
        <v>16</v>
      </c>
      <c r="AJ1039" s="97" t="str">
        <f t="shared" si="236"/>
        <v>20181116</v>
      </c>
    </row>
    <row r="1040" spans="3:36" ht="12" customHeight="1" x14ac:dyDescent="0.15">
      <c r="D1040" s="110">
        <v>43289</v>
      </c>
      <c r="E1040" s="9" t="s">
        <v>795</v>
      </c>
      <c r="F1040" s="86" t="str">
        <f t="shared" si="224"/>
        <v>Friday</v>
      </c>
      <c r="G1040" s="91">
        <v>43420</v>
      </c>
      <c r="H1040" s="92" t="str">
        <f>VLOOKUP(MONTH(G1040),VLOOKUP!$W$1:$X$24,2)</f>
        <v>November</v>
      </c>
      <c r="I1040" s="92" t="str">
        <f t="shared" si="225"/>
        <v>Friday, 16 November 2018</v>
      </c>
      <c r="J1040" s="107" t="s">
        <v>1409</v>
      </c>
      <c r="K1040" s="1" t="s">
        <v>2493</v>
      </c>
      <c r="L1040" s="86" t="str">
        <f t="shared" si="226"/>
        <v>&lt;a href='baltimorearena.php' title='list by venue'&gt;Baltimore Arena (Royal Farms Arena)&lt;/a&gt; (Last of the Street Survivors Farewell Tour)</v>
      </c>
      <c r="M1040" s="86" t="str">
        <f t="shared" si="227"/>
        <v>Lynyrd Skynyrd</v>
      </c>
      <c r="N1040" s="86" t="str">
        <f>VLOOKUP(J1040,VLOOKUP!$A$2:$S$54,19,FALSE)&amp;J1040&amp;"&lt;/a&gt;"</f>
        <v>&lt;a href='baltimorearena.php' title='list by venue'&gt;Baltimore Arena (Royal Farms Arena)&lt;/a&gt;</v>
      </c>
      <c r="O1040" s="3" t="s">
        <v>2494</v>
      </c>
      <c r="P1040" s="107"/>
      <c r="Q1040" s="107"/>
      <c r="R1040" s="107"/>
      <c r="S1040" s="95" t="str">
        <f t="shared" si="228"/>
        <v>Lynyrd Skynyrd</v>
      </c>
      <c r="T1040" s="86" t="str">
        <f t="shared" si="229"/>
        <v>&amp;#149; Lynyrd Skynyrd - &lt;b&gt;&lt;a href='baltimorearena.php' title='list by venue'&gt;Baltimore Arena (Royal Farms Arena)&lt;/a&gt; (Last of the Street Survivors Farewell Tour)&lt;/b&gt; &lt;br&gt;</v>
      </c>
      <c r="U1040" s="86" t="str">
        <f>IF(ISBLANK(G1040),"","&amp;#149; "&amp;IF(ISBLANK(C1040),"","&lt;S&gt;")&amp;I1040&amp;IF(ISBLANK(A1040),""," - &lt;a href='recommended.php#"&amp;AJ1040&amp;"'&gt;&lt;b&gt;&lt;em&gt;&lt;font color='#9C004D'&gt;RECOMMENDED&lt;/font&gt;&lt;/em&gt;&lt;/b&gt;&lt;/a&gt;")&amp;" - "&amp;M1040&amp;IF(ISBLANK(K1040),K1040," - &lt;b&gt;"&amp;K1040&amp;"&lt;/b&gt; ")&amp;IF(B1040="Sold Out"," - &lt;font color='#000099'&gt;&lt;b&gt;&lt;I&gt;sold out&lt;/I&gt;&lt;/b&gt;&lt;/font&gt;","")&amp;IF(ISBLANK(C1040),"","&lt;/S&gt; &lt;b&gt;"&amp;C1040&amp;"&lt;/b&gt;")&amp;"&lt;p&gt;")</f>
        <v>&amp;#149; Friday, 16 November 2018 - Lynyrd Skynyrd - &lt;b&gt;Last of the Street Survivors Farewell Tour&lt;/b&gt; &lt;p&gt;</v>
      </c>
      <c r="V1040" s="95" t="str">
        <f t="shared" si="230"/>
        <v>&amp;#149; Lynyrd Skynyrd - &lt;b&gt;&lt;a href='baltimorearena.php' title='list by venue'&gt;Baltimore Arena (Royal Farms Arena)&lt;/a&gt; (Last of the Street Survivors Farewell Tour)&lt;/b&gt;  - &lt;font color='#005500'&gt;&lt;b&gt;NEW!&lt;/b&gt;&lt;/font&gt;&lt;br&gt;</v>
      </c>
      <c r="W1040" s="108" t="s">
        <v>282</v>
      </c>
      <c r="AE1040" s="92" t="str">
        <f t="shared" si="231"/>
        <v>Friday, 16 November 2018      [&lt;a name='20181116' href='#20181116'&gt;link to this day&lt;/a&gt;]</v>
      </c>
      <c r="AF1040" s="96" t="str">
        <f t="shared" si="232"/>
        <v>&lt;a name='20181116'&gt;&lt;b&gt;Friday, 16 November 2018: Lynyrd Skynyrd - &lt;a href='baltimorearena.php' title='list by venue'&gt;Baltimore Arena (Royal Farms Arena)&lt;/a&gt; (Last of the Street Survivors Farewell Tour)&lt;/b&gt;&lt;/a&gt;&lt;br&gt;</v>
      </c>
      <c r="AG1040" s="97">
        <f t="shared" si="233"/>
        <v>2018</v>
      </c>
      <c r="AH1040" s="97">
        <f t="shared" si="234"/>
        <v>11</v>
      </c>
      <c r="AI1040" s="97">
        <f t="shared" si="235"/>
        <v>16</v>
      </c>
      <c r="AJ1040" s="97" t="str">
        <f t="shared" si="236"/>
        <v>20181116</v>
      </c>
    </row>
    <row r="1041" spans="4:36" ht="12" customHeight="1" x14ac:dyDescent="0.15">
      <c r="D1041" s="110">
        <v>43194</v>
      </c>
      <c r="E1041" s="9" t="s">
        <v>795</v>
      </c>
      <c r="F1041" s="86" t="str">
        <f t="shared" si="224"/>
        <v>Friday</v>
      </c>
      <c r="G1041" s="91">
        <v>43420</v>
      </c>
      <c r="H1041" s="92" t="str">
        <f>VLOOKUP(MONTH(G1041),VLOOKUP!$W$1:$X$24,2)</f>
        <v>November</v>
      </c>
      <c r="I1041" s="92" t="str">
        <f t="shared" si="225"/>
        <v>Friday, 16 November 2018</v>
      </c>
      <c r="J1041" s="93" t="s">
        <v>960</v>
      </c>
      <c r="L1041" s="86" t="str">
        <f t="shared" si="226"/>
        <v>Miracle Theatre [535 8th St SE, WDC]</v>
      </c>
      <c r="M1041" s="86" t="str">
        <f t="shared" si="227"/>
        <v>Mary Fahl of October Project(full band)</v>
      </c>
      <c r="N1041" s="93" t="str">
        <f>J1041</f>
        <v>Miracle Theatre [535 8th St SE, WDC]</v>
      </c>
      <c r="O1041" s="16" t="s">
        <v>3035</v>
      </c>
      <c r="S1041" s="95" t="str">
        <f t="shared" si="228"/>
        <v>Mary Fahl of October Project(full band)</v>
      </c>
      <c r="T1041" s="86" t="str">
        <f t="shared" si="229"/>
        <v>&amp;#149; Mary Fahl of October Project(full band) - &lt;b&gt;Miracle Theatre [535 8th St SE, WDC]&lt;/b&gt; &lt;br&gt;</v>
      </c>
      <c r="U1041" s="86" t="str">
        <f>IF(ISBLANK(G1041),"","&amp;#149; "&amp;IF(ISBLANK(C1041),"","&lt;S&gt;")&amp;I1041&amp;IF(ISBLANK(A1041),""," - &lt;a href='recommended.php#"&amp;AJ1041&amp;"'&gt;&lt;b&gt;&lt;em&gt;&lt;font color='#9C004D'&gt;RECOMMENDED&lt;/font&gt;&lt;/em&gt;&lt;/b&gt;&lt;/a&gt;")&amp;" - "&amp;M1041&amp;IF(ISBLANK(K1041),K1041," - &lt;b&gt;"&amp;K1041&amp;"&lt;/b&gt; ")&amp;IF(B1041="Sold Out"," - &lt;font color='#000099'&gt;&lt;b&gt;&lt;I&gt;sold out&lt;/I&gt;&lt;/b&gt;&lt;/font&gt;","")&amp;IF(ISBLANK(C1041),"","&lt;/S&gt; &lt;b&gt;"&amp;C1041&amp;"&lt;/b&gt;")&amp;"&lt;p&gt;")</f>
        <v>&amp;#149; Friday, 16 November 2018 - Mary Fahl of October Project(full band)&lt;p&gt;</v>
      </c>
      <c r="V1041" s="95" t="str">
        <f t="shared" si="230"/>
        <v>&amp;#149; Mary Fahl of October Project(full band) - &lt;b&gt;Miracle Theatre [535 8th St SE, WDC]&lt;/b&gt;  - &lt;font color='#005500'&gt;&lt;b&gt;NEW!&lt;/b&gt;&lt;/font&gt;&lt;br&gt;</v>
      </c>
      <c r="X1041" s="99"/>
      <c r="Y1041" s="99"/>
      <c r="AE1041" s="92" t="str">
        <f t="shared" si="231"/>
        <v>Friday, 16 November 2018      [&lt;a name='20181116' href='#20181116'&gt;link to this day&lt;/a&gt;]</v>
      </c>
      <c r="AF1041" s="96" t="str">
        <f t="shared" si="232"/>
        <v>&lt;a name='20181116'&gt;&lt;b&gt;Friday, 16 November 2018: Mary Fahl of October Project(full band) - Miracle Theatre [535 8th St SE, WDC]&lt;/b&gt;&lt;/a&gt;&lt;br&gt;</v>
      </c>
      <c r="AG1041" s="97">
        <f t="shared" si="233"/>
        <v>2018</v>
      </c>
      <c r="AH1041" s="97">
        <f t="shared" si="234"/>
        <v>11</v>
      </c>
      <c r="AI1041" s="97">
        <f t="shared" si="235"/>
        <v>16</v>
      </c>
      <c r="AJ1041" s="97" t="str">
        <f t="shared" si="236"/>
        <v>20181116</v>
      </c>
    </row>
    <row r="1042" spans="4:36" ht="12" customHeight="1" x14ac:dyDescent="0.15">
      <c r="D1042" s="110">
        <v>43217</v>
      </c>
      <c r="E1042" s="9" t="s">
        <v>795</v>
      </c>
      <c r="F1042" s="86" t="str">
        <f t="shared" si="224"/>
        <v>Friday</v>
      </c>
      <c r="G1042" s="91">
        <v>43420</v>
      </c>
      <c r="H1042" s="92" t="str">
        <f>VLOOKUP(MONTH(G1042),VLOOKUP!$W$1:$X$24,2)</f>
        <v>November</v>
      </c>
      <c r="I1042" s="92" t="str">
        <f t="shared" si="225"/>
        <v>Friday, 16 November 2018</v>
      </c>
      <c r="J1042" s="90" t="s">
        <v>654</v>
      </c>
      <c r="K1042" s="9" t="s">
        <v>375</v>
      </c>
      <c r="L1042" s="86" t="str">
        <f t="shared" si="226"/>
        <v>&lt;a href='strathmore.php' title='list by venue'&gt;Strathmore&lt;/a&gt; (Music Center)</v>
      </c>
      <c r="M1042" s="86" t="str">
        <f t="shared" si="227"/>
        <v>BSO Off the Cuff: Copland Symphony No. 3</v>
      </c>
      <c r="N1042" s="86" t="str">
        <f>VLOOKUP(J1042,VLOOKUP!$A$2:$S$54,19,FALSE)&amp;J1042&amp;"&lt;/a&gt;"</f>
        <v>&lt;a href='strathmore.php' title='list by venue'&gt;Strathmore&lt;/a&gt;</v>
      </c>
      <c r="O1042" s="9" t="s">
        <v>2869</v>
      </c>
      <c r="S1042" s="95" t="str">
        <f t="shared" si="228"/>
        <v>BSO Off the Cuff: Copland Symphony No. 3</v>
      </c>
      <c r="T1042" s="86" t="str">
        <f t="shared" si="229"/>
        <v>&amp;#149; BSO Off the Cuff: Copland Symphony No. 3 - &lt;b&gt;&lt;a href='strathmore.php' title='list by venue'&gt;Strathmore&lt;/a&gt; (Music Center)&lt;/b&gt; &lt;br&gt;</v>
      </c>
      <c r="U1042" s="86" t="str">
        <f>IF(ISBLANK(G1042),"","&amp;#149; "&amp;IF(ISBLANK(C1042),"","&lt;S&gt;")&amp;I1042&amp;IF(ISBLANK(A1042),""," - &lt;a href='recommended.php#"&amp;AJ1042&amp;"'&gt;&lt;b&gt;&lt;em&gt;&lt;font color='#9C004D'&gt;RECOMMENDED&lt;/font&gt;&lt;/em&gt;&lt;/b&gt;&lt;/a&gt;")&amp;" - "&amp;M1042&amp;IF(ISBLANK(K1042),K1042," - &lt;b&gt;"&amp;K1042&amp;"&lt;/b&gt; ")&amp;IF(B1042="Sold Out"," - &lt;font color='#000099'&gt;&lt;b&gt;&lt;I&gt;sold out&lt;/I&gt;&lt;/b&gt;&lt;/font&gt;","")&amp;IF(ISBLANK(C1042),"","&lt;/S&gt; &lt;b&gt;"&amp;C1042&amp;"&lt;/b&gt;")&amp;"&lt;p&gt;")</f>
        <v>&amp;#149; Friday, 16 November 2018 - BSO Off the Cuff: Copland Symphony No. 3 - &lt;b&gt;Music Center&lt;/b&gt; &lt;p&gt;</v>
      </c>
      <c r="V1042" s="95" t="str">
        <f t="shared" si="230"/>
        <v>&amp;#149; BSO Off the Cuff: Copland Symphony No. 3 - &lt;b&gt;&lt;a href='strathmore.php' title='list by venue'&gt;Strathmore&lt;/a&gt; (Music Center)&lt;/b&gt;  - &lt;font color='#005500'&gt;&lt;b&gt;NEW!&lt;/b&gt;&lt;/font&gt;&lt;br&gt;</v>
      </c>
      <c r="AE1042" s="92" t="str">
        <f t="shared" si="231"/>
        <v>Friday, 16 November 2018      [&lt;a name='20181116' href='#20181116'&gt;link to this day&lt;/a&gt;]</v>
      </c>
      <c r="AF1042" s="96" t="str">
        <f t="shared" si="232"/>
        <v>&lt;a name='20181116'&gt;&lt;b&gt;Friday, 16 November 2018: BSO Off the Cuff: Copland Symphony No. 3 - &lt;a href='strathmore.php' title='list by venue'&gt;Strathmore&lt;/a&gt; (Music Center)&lt;/b&gt;&lt;/a&gt;&lt;br&gt;</v>
      </c>
      <c r="AG1042" s="97">
        <f t="shared" si="233"/>
        <v>2018</v>
      </c>
      <c r="AH1042" s="97">
        <f t="shared" si="234"/>
        <v>11</v>
      </c>
      <c r="AI1042" s="97">
        <f t="shared" si="235"/>
        <v>16</v>
      </c>
      <c r="AJ1042" s="97" t="str">
        <f t="shared" si="236"/>
        <v>20181116</v>
      </c>
    </row>
    <row r="1043" spans="4:36" ht="12" customHeight="1" x14ac:dyDescent="0.15">
      <c r="D1043" s="110">
        <v>43276</v>
      </c>
      <c r="E1043" s="9" t="s">
        <v>795</v>
      </c>
      <c r="F1043" s="86" t="str">
        <f t="shared" si="224"/>
        <v>Friday</v>
      </c>
      <c r="G1043" s="91">
        <v>43420</v>
      </c>
      <c r="H1043" s="92" t="str">
        <f>VLOOKUP(MONTH(G1043),VLOOKUP!$W$1:$X$24,2)</f>
        <v>November</v>
      </c>
      <c r="I1043" s="92" t="str">
        <f t="shared" si="225"/>
        <v>Friday, 16 November 2018</v>
      </c>
      <c r="J1043" s="90" t="s">
        <v>2218</v>
      </c>
      <c r="L1043" s="86" t="str">
        <f t="shared" si="226"/>
        <v>&lt;a href='anthem.php' title='list by venue'&gt;The Anthem&lt;/a&gt; [901 Wharf Street SW, Washington, DC]</v>
      </c>
      <c r="M1043" s="86" t="str">
        <f t="shared" si="227"/>
        <v>Young the Giant and Lights</v>
      </c>
      <c r="N1043" s="86" t="str">
        <f>VLOOKUP(J1043,VLOOKUP!$A$2:$S$54,19,FALSE)&amp;J1043&amp;"&lt;/a&gt; ["&amp;VLOOKUP(J1043,VLOOKUP!$A$2:$S$54,3,FALSE)&amp;"]"</f>
        <v>&lt;a href='anthem.php' title='list by venue'&gt;The Anthem&lt;/a&gt; [901 Wharf Street SW, Washington, DC]</v>
      </c>
      <c r="O1043" s="9" t="s">
        <v>2023</v>
      </c>
      <c r="P1043" s="9" t="s">
        <v>2249</v>
      </c>
      <c r="S1043" s="95" t="str">
        <f t="shared" si="228"/>
        <v>Young the Giant</v>
      </c>
      <c r="T1043" s="86" t="str">
        <f t="shared" si="229"/>
        <v>&amp;#149; Young the Giant and Lights - &lt;b&gt;&lt;a href='anthem.php' title='list by venue'&gt;The Anthem&lt;/a&gt; [901 Wharf Street SW, Washington, DC]&lt;/b&gt; &lt;br&gt;</v>
      </c>
      <c r="U1043" s="112" t="str">
        <f>IF(ISBLANK(G1043),"","&amp;#149; "&amp;IF(ISBLANK(C1043),"","&lt;S&gt;")&amp;I1043&amp;IF(ISBLANK(A1043),""," - &lt;a href='recommended.php#"&amp;AJ1043&amp;"'&gt;&lt;b&gt;&lt;em&gt;&lt;font color='#9C004D'&gt;RECOMMENDED&lt;/font&gt;&lt;/em&gt;&lt;/b&gt;&lt;/a&gt;")&amp;" - "&amp;M1043&amp;IF(ISBLANK(K1043),K1043," - &lt;b&gt;"&amp;K1043&amp;"&lt;/b&gt; ")&amp;IF(B1043="Sold Out"," - &lt;font color='#000099'&gt;&lt;b&gt;&lt;I&gt;sold out&lt;/I&gt;&lt;/b&gt;&lt;/font&gt;"," - &lt;font color='#728C00'&gt;&lt;em&gt;&lt;a href='http://www.shareasale.com/r.cfm?u=529909&amp;b=234786&amp;m=27601&amp;afftrack=&amp;urllink=www%2Eticketfly%2Ecom%2Fpurchase%2Fevent%2F"&amp;X1043&amp;"' target='_blank'&gt;buy tickets&lt;/a&gt;&lt;/em&gt;&lt;/font&gt;")&amp;IF(ISBLANK(C1043),"","&lt;/S&gt; &lt;b&gt;"&amp;C1043&amp;"&lt;/b&gt;")&amp;"&lt;p&gt;")</f>
        <v>&amp;#149; Friday, 16 November 2018 - Young the Giant and Lights - &lt;font color='#728C00'&gt;&lt;em&gt;&lt;a href='http://www.shareasale.com/r.cfm?u=529909&amp;b=234786&amp;m=27601&amp;afftrack=&amp;urllink=www%2Eticketfly%2Ecom%2Fpurchase%2Fevent%2F1716585' target='_blank'&gt;buy tickets&lt;/a&gt;&lt;/em&gt;&lt;/font&gt;&lt;p&gt;</v>
      </c>
      <c r="V1043" s="95" t="str">
        <f t="shared" si="230"/>
        <v>&amp;#149; Young the Giant and Lights - &lt;b&gt;&lt;a href='anthem.php' title='list by venue'&gt;The Anthem&lt;/a&gt; [901 Wharf Street SW, Washington, DC]&lt;/b&gt;  - &lt;font color='#005500'&gt;&lt;b&gt;NEW!&lt;/b&gt;&lt;/font&gt;&lt;br&gt;</v>
      </c>
      <c r="X1043" s="9">
        <v>1716585</v>
      </c>
      <c r="AE1043" s="92" t="str">
        <f t="shared" si="231"/>
        <v>Friday, 16 November 2018      [&lt;a name='20181116' href='#20181116'&gt;link to this day&lt;/a&gt;]</v>
      </c>
      <c r="AF1043" s="96" t="str">
        <f t="shared" si="232"/>
        <v>&lt;a name='20181116'&gt;&lt;b&gt;Friday, 16 November 2018: Young the Giant and Lights - &lt;a href='anthem.php' title='list by venue'&gt;The Anthem&lt;/a&gt; [901 Wharf Street SW, Washington, DC]&lt;/b&gt;&lt;/a&gt;&lt;br&gt;</v>
      </c>
      <c r="AG1043" s="97">
        <f t="shared" si="233"/>
        <v>2018</v>
      </c>
      <c r="AH1043" s="97">
        <f t="shared" si="234"/>
        <v>11</v>
      </c>
      <c r="AI1043" s="97">
        <f t="shared" si="235"/>
        <v>16</v>
      </c>
      <c r="AJ1043" s="97" t="str">
        <f t="shared" si="236"/>
        <v>20181116</v>
      </c>
    </row>
    <row r="1044" spans="4:36" ht="12" customHeight="1" x14ac:dyDescent="0.15">
      <c r="D1044" s="110">
        <v>43287</v>
      </c>
      <c r="E1044" s="9" t="s">
        <v>795</v>
      </c>
      <c r="F1044" s="86" t="str">
        <f t="shared" si="224"/>
        <v>Saturday</v>
      </c>
      <c r="G1044" s="91">
        <v>43421</v>
      </c>
      <c r="H1044" s="92" t="str">
        <f>VLOOKUP(MONTH(G1044),VLOOKUP!$W$1:$X$24,2)</f>
        <v>November</v>
      </c>
      <c r="I1044" s="92" t="str">
        <f t="shared" si="225"/>
        <v>Saturday, 17 November 2018</v>
      </c>
      <c r="J1044" s="107" t="s">
        <v>647</v>
      </c>
      <c r="K1044" s="106"/>
      <c r="L1044" s="86" t="str">
        <f t="shared" si="226"/>
        <v>&lt;a href='metrogallery.php' title='list by venue'&gt;Metro Gallery (Baltimore)&lt;/a&gt;</v>
      </c>
      <c r="M1044" s="86" t="str">
        <f t="shared" si="227"/>
        <v>MC Lars &amp;amp; I Fight Dragons, Wreck the System, and Rare Candy</v>
      </c>
      <c r="N1044" s="86" t="str">
        <f>VLOOKUP(J1044,VLOOKUP!$A$2:$S$54,19,FALSE)&amp;J1044&amp;"&lt;/a&gt;"</f>
        <v>&lt;a href='metrogallery.php' title='list by venue'&gt;Metro Gallery (Baltimore)&lt;/a&gt;</v>
      </c>
      <c r="O1044" s="3" t="s">
        <v>3482</v>
      </c>
      <c r="P1044" s="3" t="s">
        <v>1897</v>
      </c>
      <c r="Q1044" s="3" t="s">
        <v>2599</v>
      </c>
      <c r="R1044" s="107"/>
      <c r="S1044" s="95" t="str">
        <f t="shared" si="228"/>
        <v>MC Lars &amp;amp; I Fight Dragons</v>
      </c>
      <c r="T1044" s="86" t="str">
        <f t="shared" si="229"/>
        <v>&amp;#149; MC Lars &amp;amp; I Fight Dragons, Wreck the System, and Rare Candy - &lt;b&gt;&lt;a href='metrogallery.php' title='list by venue'&gt;Metro Gallery (Baltimore)&lt;/a&gt;&lt;/b&gt; &lt;br&gt;</v>
      </c>
      <c r="U1044" s="86" t="str">
        <f>IF(ISBLANK(G1044),"","&amp;#149; "&amp;IF(ISBLANK(C1044),"","&lt;S&gt;")&amp;I1044&amp;IF(ISBLANK(A1044),""," - &lt;a href='recommended.php#"&amp;AJ1044&amp;"'&gt;&lt;b&gt;&lt;em&gt;&lt;font color='#9C004D'&gt;RECOMMENDED&lt;/font&gt;&lt;/em&gt;&lt;/b&gt;&lt;/a&gt;")&amp;" - "&amp;M1044&amp;IF(ISBLANK(K1044),K1044," - &lt;b&gt;"&amp;K1044&amp;"&lt;/b&gt; ")&amp;IF(B1044="Sold Out"," - &lt;font color='#000099'&gt;&lt;b&gt;&lt;I&gt;sold out&lt;/I&gt;&lt;/b&gt;&lt;/font&gt;","")&amp;IF(ISBLANK(C1044),"","&lt;/S&gt; &lt;b&gt;"&amp;C1044&amp;"&lt;/b&gt;")&amp;"&lt;p&gt;")</f>
        <v>&amp;#149; Saturday, 17 November 2018 - MC Lars &amp;amp; I Fight Dragons, Wreck the System, and Rare Candy&lt;p&gt;</v>
      </c>
      <c r="V1044" s="95" t="str">
        <f t="shared" si="230"/>
        <v>&amp;#149; MC Lars &amp;amp; I Fight Dragons, Wreck the System, and Rare Candy - &lt;b&gt;&lt;a href='metrogallery.php' title='list by venue'&gt;Metro Gallery (Baltimore)&lt;/a&gt;&lt;/b&gt;  - &lt;font color='#005500'&gt;&lt;b&gt;NEW!&lt;/b&gt;&lt;/font&gt;&lt;br&gt;</v>
      </c>
      <c r="AE1044" s="92" t="str">
        <f t="shared" si="231"/>
        <v>Saturday, 17 November 2018      [&lt;a name='20181117' href='#20181117'&gt;link to this day&lt;/a&gt;]</v>
      </c>
      <c r="AF1044" s="96" t="str">
        <f t="shared" si="232"/>
        <v>&lt;a name='20181117'&gt;&lt;b&gt;Saturday, 17 November 2018: MC Lars &amp;amp; I Fight Dragons, Wreck the System, and Rare Candy - &lt;a href='metrogallery.php' title='list by venue'&gt;Metro Gallery (Baltimore)&lt;/a&gt;&lt;/b&gt;&lt;/a&gt;&lt;br&gt;</v>
      </c>
      <c r="AG1044" s="97">
        <f t="shared" si="233"/>
        <v>2018</v>
      </c>
      <c r="AH1044" s="97">
        <f t="shared" si="234"/>
        <v>11</v>
      </c>
      <c r="AI1044" s="97">
        <f t="shared" si="235"/>
        <v>17</v>
      </c>
      <c r="AJ1044" s="97" t="str">
        <f t="shared" si="236"/>
        <v>20181117</v>
      </c>
    </row>
    <row r="1045" spans="4:36" ht="12" customHeight="1" x14ac:dyDescent="0.15">
      <c r="D1045" s="110">
        <v>43217</v>
      </c>
      <c r="E1045" s="9" t="s">
        <v>795</v>
      </c>
      <c r="F1045" s="86" t="str">
        <f t="shared" si="224"/>
        <v>Saturday</v>
      </c>
      <c r="G1045" s="91">
        <v>43421</v>
      </c>
      <c r="H1045" s="92" t="str">
        <f>VLOOKUP(MONTH(G1045),VLOOKUP!$W$1:$X$24,2)</f>
        <v>November</v>
      </c>
      <c r="I1045" s="92" t="str">
        <f t="shared" si="225"/>
        <v>Saturday, 17 November 2018</v>
      </c>
      <c r="J1045" s="90" t="s">
        <v>654</v>
      </c>
      <c r="K1045" s="9" t="s">
        <v>375</v>
      </c>
      <c r="L1045" s="86" t="str">
        <f t="shared" si="226"/>
        <v>&lt;a href='strathmore.php' title='list by venue'&gt;Strathmore&lt;/a&gt; (Music Center)</v>
      </c>
      <c r="M1045" s="86" t="str">
        <f t="shared" si="227"/>
        <v>National Philharmonic: Bernstein Choral Celebration</v>
      </c>
      <c r="N1045" s="86" t="str">
        <f>VLOOKUP(J1045,VLOOKUP!$A$2:$S$54,19,FALSE)&amp;J1045&amp;"&lt;/a&gt;"</f>
        <v>&lt;a href='strathmore.php' title='list by venue'&gt;Strathmore&lt;/a&gt;</v>
      </c>
      <c r="O1045" s="9" t="s">
        <v>2870</v>
      </c>
      <c r="S1045" s="95" t="str">
        <f t="shared" si="228"/>
        <v>National Philharmonic: Bernstein Choral Celebration</v>
      </c>
      <c r="T1045" s="86" t="str">
        <f t="shared" si="229"/>
        <v>&amp;#149; National Philharmonic: Bernstein Choral Celebration - &lt;b&gt;&lt;a href='strathmore.php' title='list by venue'&gt;Strathmore&lt;/a&gt; (Music Center)&lt;/b&gt; &lt;br&gt;</v>
      </c>
      <c r="U1045" s="86" t="str">
        <f>IF(ISBLANK(G1045),"","&amp;#149; "&amp;IF(ISBLANK(C1045),"","&lt;S&gt;")&amp;I1045&amp;IF(ISBLANK(A1045),""," - &lt;a href='recommended.php#"&amp;AJ1045&amp;"'&gt;&lt;b&gt;&lt;em&gt;&lt;font color='#9C004D'&gt;RECOMMENDED&lt;/font&gt;&lt;/em&gt;&lt;/b&gt;&lt;/a&gt;")&amp;" - "&amp;M1045&amp;IF(ISBLANK(K1045),K1045," - &lt;b&gt;"&amp;K1045&amp;"&lt;/b&gt; ")&amp;IF(B1045="Sold Out"," - &lt;font color='#000099'&gt;&lt;b&gt;&lt;I&gt;sold out&lt;/I&gt;&lt;/b&gt;&lt;/font&gt;","")&amp;IF(ISBLANK(C1045),"","&lt;/S&gt; &lt;b&gt;"&amp;C1045&amp;"&lt;/b&gt;")&amp;"&lt;p&gt;")</f>
        <v>&amp;#149; Saturday, 17 November 2018 - National Philharmonic: Bernstein Choral Celebration - &lt;b&gt;Music Center&lt;/b&gt; &lt;p&gt;</v>
      </c>
      <c r="V1045" s="95" t="str">
        <f t="shared" si="230"/>
        <v>&amp;#149; National Philharmonic: Bernstein Choral Celebration - &lt;b&gt;&lt;a href='strathmore.php' title='list by venue'&gt;Strathmore&lt;/a&gt; (Music Center)&lt;/b&gt;  - &lt;font color='#005500'&gt;&lt;b&gt;NEW!&lt;/b&gt;&lt;/font&gt;&lt;br&gt;</v>
      </c>
      <c r="AE1045" s="92" t="str">
        <f t="shared" si="231"/>
        <v>Saturday, 17 November 2018      [&lt;a name='20181117' href='#20181117'&gt;link to this day&lt;/a&gt;]</v>
      </c>
      <c r="AF1045" s="96" t="str">
        <f t="shared" si="232"/>
        <v>&lt;a name='20181117'&gt;&lt;b&gt;Saturday, 17 November 2018: National Philharmonic: Bernstein Choral Celebration - &lt;a href='strathmore.php' title='list by venue'&gt;Strathmore&lt;/a&gt; (Music Center)&lt;/b&gt;&lt;/a&gt;&lt;br&gt;</v>
      </c>
      <c r="AG1045" s="97">
        <f t="shared" si="233"/>
        <v>2018</v>
      </c>
      <c r="AH1045" s="97">
        <f t="shared" si="234"/>
        <v>11</v>
      </c>
      <c r="AI1045" s="97">
        <f t="shared" si="235"/>
        <v>17</v>
      </c>
      <c r="AJ1045" s="97" t="str">
        <f t="shared" si="236"/>
        <v>20181117</v>
      </c>
    </row>
    <row r="1046" spans="4:36" ht="12" customHeight="1" x14ac:dyDescent="0.15">
      <c r="D1046" s="110">
        <v>43273</v>
      </c>
      <c r="E1046" s="9" t="s">
        <v>795</v>
      </c>
      <c r="F1046" s="86" t="str">
        <f t="shared" si="224"/>
        <v>Sunday</v>
      </c>
      <c r="G1046" s="91">
        <v>43422</v>
      </c>
      <c r="H1046" s="92" t="str">
        <f>VLOOKUP(MONTH(G1046),VLOOKUP!$W$1:$X$24,2)</f>
        <v>November</v>
      </c>
      <c r="I1046" s="92" t="str">
        <f t="shared" si="225"/>
        <v>Sunday, 18 November 2018</v>
      </c>
      <c r="J1046" s="90" t="s">
        <v>258</v>
      </c>
      <c r="L1046" s="86" t="str">
        <f t="shared" si="226"/>
        <v>&lt;a href='930.php' title='list by venue'&gt;9:30 Club&lt;/a&gt;</v>
      </c>
      <c r="M1046" s="86" t="str">
        <f t="shared" si="227"/>
        <v>Wild Nothing</v>
      </c>
      <c r="N1046" s="86" t="str">
        <f>VLOOKUP(J1046,VLOOKUP!$A$2:$S$54,19,FALSE)&amp;J1046&amp;"&lt;/a&gt;"</f>
        <v>&lt;a href='930.php' title='list by venue'&gt;9:30 Club&lt;/a&gt;</v>
      </c>
      <c r="O1046" s="9" t="s">
        <v>3140</v>
      </c>
      <c r="S1046" s="95" t="str">
        <f t="shared" si="228"/>
        <v>Wild Nothing</v>
      </c>
      <c r="T1046" s="86" t="str">
        <f t="shared" si="229"/>
        <v>&amp;#149; Wild Nothing - &lt;b&gt;&lt;a href='930.php' title='list by venue'&gt;9:30 Club&lt;/a&gt;&lt;/b&gt; &lt;br&gt;</v>
      </c>
      <c r="U1046" s="112" t="str">
        <f>IF(ISBLANK(G1046),"","&amp;#149; "&amp;IF(ISBLANK(C1046),"","&lt;S&gt;")&amp;I1046&amp;IF(ISBLANK(A1046),""," - &lt;a href='recommended.php#"&amp;AJ1046&amp;"'&gt;&lt;b&gt;&lt;em&gt;&lt;font color='#9C004D'&gt;RECOMMENDED&lt;/font&gt;&lt;/em&gt;&lt;/b&gt;&lt;/a&gt;")&amp;" - "&amp;M1046&amp;IF(ISBLANK(K1046),K1046," - &lt;b&gt;"&amp;K1046&amp;"&lt;/b&gt; ")&amp;IF(B1046="Sold Out"," - &lt;font color='#000099'&gt;&lt;b&gt;&lt;I&gt;sold out&lt;/I&gt;&lt;/b&gt;&lt;/font&gt;"," - &lt;font color='#728C00'&gt;&lt;em&gt;&lt;a href='http://www.shareasale.com/r.cfm?u=529909&amp;b=234786&amp;m=27601&amp;afftrack=&amp;urllink=www%2Eticketfly%2Ecom%2Fpurchase%2Fevent%2F"&amp;X1046&amp;"' target='_blank'&gt;buy tickets&lt;/a&gt;&lt;/em&gt;&lt;/font&gt;")&amp;IF(ISBLANK(C1046),"","&lt;/S&gt; &lt;b&gt;"&amp;C1046&amp;"&lt;/b&gt;")&amp;"&lt;p&gt;")</f>
        <v>&amp;#149; Sunday, 18 November 2018 - Wild Nothing - &lt;font color='#728C00'&gt;&lt;em&gt;&lt;a href='http://www.shareasale.com/r.cfm?u=529909&amp;b=234786&amp;m=27601&amp;afftrack=&amp;urllink=www%2Eticketfly%2Ecom%2Fpurchase%2Fevent%2F1710242' target='_blank'&gt;buy tickets&lt;/a&gt;&lt;/em&gt;&lt;/font&gt;&lt;p&gt;</v>
      </c>
      <c r="V1046" s="95" t="str">
        <f t="shared" si="230"/>
        <v>&amp;#149; Wild Nothing - &lt;b&gt;&lt;a href='930.php' title='list by venue'&gt;9:30 Club&lt;/a&gt;&lt;/b&gt;  - &lt;font color='#005500'&gt;&lt;b&gt;NEW!&lt;/b&gt;&lt;/font&gt;&lt;br&gt;</v>
      </c>
      <c r="W1046" s="90" t="s">
        <v>221</v>
      </c>
      <c r="X1046" s="90">
        <v>1710242</v>
      </c>
      <c r="AE1046" s="92" t="str">
        <f t="shared" si="231"/>
        <v>Sunday, 18 November 2018      [&lt;a name='20181118' href='#20181118'&gt;link to this day&lt;/a&gt;]</v>
      </c>
      <c r="AF1046" s="96" t="str">
        <f t="shared" si="232"/>
        <v>&lt;a name='20181118'&gt;&lt;b&gt;Sunday, 18 November 2018: Wild Nothing - &lt;a href='930.php' title='list by venue'&gt;9:30 Club&lt;/a&gt;&lt;/b&gt;&lt;/a&gt;&lt;br&gt;</v>
      </c>
      <c r="AG1046" s="97">
        <f t="shared" si="233"/>
        <v>2018</v>
      </c>
      <c r="AH1046" s="97">
        <f t="shared" si="234"/>
        <v>11</v>
      </c>
      <c r="AI1046" s="97">
        <f t="shared" si="235"/>
        <v>18</v>
      </c>
      <c r="AJ1046" s="97" t="str">
        <f t="shared" si="236"/>
        <v>20181118</v>
      </c>
    </row>
    <row r="1047" spans="4:36" ht="12" customHeight="1" x14ac:dyDescent="0.15">
      <c r="D1047" s="110">
        <v>43233</v>
      </c>
      <c r="E1047" s="9" t="s">
        <v>795</v>
      </c>
      <c r="F1047" s="86" t="str">
        <f t="shared" si="224"/>
        <v>Sunday</v>
      </c>
      <c r="G1047" s="91">
        <v>43422</v>
      </c>
      <c r="H1047" s="92" t="str">
        <f>VLOOKUP(MONTH(G1047),VLOOKUP!$W$1:$X$24,2)</f>
        <v>November</v>
      </c>
      <c r="I1047" s="92" t="str">
        <f t="shared" si="225"/>
        <v>Sunday, 18 November 2018</v>
      </c>
      <c r="J1047" s="90" t="s">
        <v>217</v>
      </c>
      <c r="L1047" s="86" t="str">
        <f t="shared" si="226"/>
        <v>&lt;a href='jamminjava.php' title='list by venue'&gt;Jammin' Java&lt;/a&gt;</v>
      </c>
      <c r="M1047" s="86" t="str">
        <f t="shared" si="227"/>
        <v>MC Lars</v>
      </c>
      <c r="N1047" s="86" t="str">
        <f>VLOOKUP(J1047,VLOOKUP!$A$2:$S$54,19,FALSE)&amp;J1047&amp;"&lt;/a&gt;"</f>
        <v>&lt;a href='jamminjava.php' title='list by venue'&gt;Jammin' Java&lt;/a&gt;</v>
      </c>
      <c r="O1047" s="9" t="s">
        <v>1709</v>
      </c>
      <c r="S1047" s="95" t="str">
        <f t="shared" si="228"/>
        <v>MC Lars</v>
      </c>
      <c r="T1047" s="86" t="str">
        <f t="shared" si="229"/>
        <v>&amp;#149; MC Lars - &lt;b&gt;&lt;a href='jamminjava.php' title='list by venue'&gt;Jammin' Java&lt;/a&gt;&lt;/b&gt; &lt;br&gt;</v>
      </c>
      <c r="U1047" s="112" t="str">
        <f>IF(ISBLANK(G1047),"","&amp;#149; "&amp;IF(ISBLANK(C1047),"","&lt;S&gt;")&amp;I1047&amp;IF(ISBLANK(A1047),""," - &lt;a href='recommended.php#"&amp;AJ1047&amp;"'&gt;&lt;b&gt;&lt;em&gt;&lt;font color='#9C004D'&gt;RECOMMENDED&lt;/font&gt;&lt;/em&gt;&lt;/b&gt;&lt;/a&gt;")&amp;" - "&amp;M1047&amp;IF(ISBLANK(K1047),K1047," - &lt;b&gt;"&amp;K1047&amp;"&lt;/b&gt; ")&amp;IF(B1047="Sold Out"," - &lt;font color='#000099'&gt;&lt;b&gt;&lt;I&gt;sold out&lt;/I&gt;&lt;/b&gt;&lt;/font&gt;"," - &lt;font color='#728C00'&gt;&lt;em&gt;&lt;a href='http://www.shareasale.com/r.cfm?u=529909&amp;b=234786&amp;m=27601&amp;afftrack=&amp;urllink=www%2Eticketfly%2Ecom%2Fpurchase%2Fevent%2F"&amp;X1047&amp;"' target='_blank'&gt;buy tickets&lt;/a&gt;&lt;/em&gt;&lt;/font&gt;")&amp;IF(ISBLANK(C1047),"","&lt;/S&gt; &lt;b&gt;"&amp;C1047&amp;"&lt;/b&gt;")&amp;"&lt;p&gt;")</f>
        <v>&amp;#149; Sunday, 18 November 2018 - MC Lars - &lt;font color='#728C00'&gt;&lt;em&gt;&lt;a href='http://www.shareasale.com/r.cfm?u=529909&amp;b=234786&amp;m=27601&amp;afftrack=&amp;urllink=www%2Eticketfly%2Ecom%2Fpurchase%2Fevent%2F1695420' target='_blank'&gt;buy tickets&lt;/a&gt;&lt;/em&gt;&lt;/font&gt;&lt;p&gt;</v>
      </c>
      <c r="V1047" s="95" t="str">
        <f t="shared" si="230"/>
        <v>&amp;#149; MC Lars - &lt;b&gt;&lt;a href='jamminjava.php' title='list by venue'&gt;Jammin' Java&lt;/a&gt;&lt;/b&gt;  - &lt;font color='#005500'&gt;&lt;b&gt;NEW!&lt;/b&gt;&lt;/font&gt;&lt;br&gt;</v>
      </c>
      <c r="X1047" s="9">
        <v>1695420</v>
      </c>
      <c r="AE1047" s="92" t="str">
        <f t="shared" si="231"/>
        <v>Sunday, 18 November 2018      [&lt;a name='20181118' href='#20181118'&gt;link to this day&lt;/a&gt;]</v>
      </c>
      <c r="AF1047" s="96" t="str">
        <f t="shared" si="232"/>
        <v>&lt;a name='20181118'&gt;&lt;b&gt;Sunday, 18 November 2018: MC Lars - &lt;a href='jamminjava.php' title='list by venue'&gt;Jammin' Java&lt;/a&gt;&lt;/b&gt;&lt;/a&gt;&lt;br&gt;</v>
      </c>
      <c r="AG1047" s="97">
        <f t="shared" si="233"/>
        <v>2018</v>
      </c>
      <c r="AH1047" s="97">
        <f t="shared" si="234"/>
        <v>11</v>
      </c>
      <c r="AI1047" s="97">
        <f t="shared" si="235"/>
        <v>18</v>
      </c>
      <c r="AJ1047" s="97" t="str">
        <f t="shared" si="236"/>
        <v>20181118</v>
      </c>
    </row>
    <row r="1048" spans="4:36" ht="12" customHeight="1" x14ac:dyDescent="0.15">
      <c r="D1048" s="110">
        <v>43217</v>
      </c>
      <c r="E1048" s="9" t="s">
        <v>795</v>
      </c>
      <c r="F1048" s="86" t="str">
        <f t="shared" si="224"/>
        <v>Sunday</v>
      </c>
      <c r="G1048" s="91">
        <v>43422</v>
      </c>
      <c r="H1048" s="92" t="str">
        <f>VLOOKUP(MONTH(G1048),VLOOKUP!$W$1:$X$24,2)</f>
        <v>November</v>
      </c>
      <c r="I1048" s="92" t="str">
        <f t="shared" si="225"/>
        <v>Sunday, 18 November 2018</v>
      </c>
      <c r="J1048" s="90" t="s">
        <v>654</v>
      </c>
      <c r="K1048" s="9" t="s">
        <v>143</v>
      </c>
      <c r="L1048" s="86" t="str">
        <f t="shared" si="226"/>
        <v>&lt;a href='strathmore.php' title='list by venue'&gt;Strathmore&lt;/a&gt; (Music Center - 3 PM)</v>
      </c>
      <c r="M1048" s="86" t="str">
        <f t="shared" si="227"/>
        <v>BSO: Copland Symphony No. 3</v>
      </c>
      <c r="N1048" s="86" t="str">
        <f>VLOOKUP(J1048,VLOOKUP!$A$2:$S$54,19,FALSE)&amp;J1048&amp;"&lt;/a&gt;"</f>
        <v>&lt;a href='strathmore.php' title='list by venue'&gt;Strathmore&lt;/a&gt;</v>
      </c>
      <c r="O1048" s="9" t="s">
        <v>2871</v>
      </c>
      <c r="S1048" s="95" t="str">
        <f t="shared" si="228"/>
        <v>BSO: Copland Symphony No. 3</v>
      </c>
      <c r="T1048" s="86" t="str">
        <f t="shared" si="229"/>
        <v>&amp;#149; BSO: Copland Symphony No. 3 - &lt;b&gt;&lt;a href='strathmore.php' title='list by venue'&gt;Strathmore&lt;/a&gt; (Music Center - 3 PM)&lt;/b&gt; &lt;br&gt;</v>
      </c>
      <c r="U1048" s="86" t="str">
        <f>IF(ISBLANK(G1048),"","&amp;#149; "&amp;IF(ISBLANK(C1048),"","&lt;S&gt;")&amp;I1048&amp;IF(ISBLANK(A1048),""," - &lt;a href='recommended.php#"&amp;AJ1048&amp;"'&gt;&lt;b&gt;&lt;em&gt;&lt;font color='#9C004D'&gt;RECOMMENDED&lt;/font&gt;&lt;/em&gt;&lt;/b&gt;&lt;/a&gt;")&amp;" - "&amp;M1048&amp;IF(ISBLANK(K1048),K1048," - &lt;b&gt;"&amp;K1048&amp;"&lt;/b&gt; ")&amp;IF(B1048="Sold Out"," - &lt;font color='#000099'&gt;&lt;b&gt;&lt;I&gt;sold out&lt;/I&gt;&lt;/b&gt;&lt;/font&gt;","")&amp;IF(ISBLANK(C1048),"","&lt;/S&gt; &lt;b&gt;"&amp;C1048&amp;"&lt;/b&gt;")&amp;"&lt;p&gt;")</f>
        <v>&amp;#149; Sunday, 18 November 2018 - BSO: Copland Symphony No. 3 - &lt;b&gt;Music Center - 3 PM&lt;/b&gt; &lt;p&gt;</v>
      </c>
      <c r="V1048" s="95" t="str">
        <f t="shared" si="230"/>
        <v>&amp;#149; BSO: Copland Symphony No. 3 - &lt;b&gt;&lt;a href='strathmore.php' title='list by venue'&gt;Strathmore&lt;/a&gt; (Music Center - 3 PM)&lt;/b&gt;  - &lt;font color='#005500'&gt;&lt;b&gt;NEW!&lt;/b&gt;&lt;/font&gt;&lt;br&gt;</v>
      </c>
      <c r="AE1048" s="92" t="str">
        <f t="shared" si="231"/>
        <v>Sunday, 18 November 2018      [&lt;a name='20181118' href='#20181118'&gt;link to this day&lt;/a&gt;]</v>
      </c>
      <c r="AF1048" s="96" t="str">
        <f t="shared" si="232"/>
        <v>&lt;a name='20181118'&gt;&lt;b&gt;Sunday, 18 November 2018: BSO: Copland Symphony No. 3 - &lt;a href='strathmore.php' title='list by venue'&gt;Strathmore&lt;/a&gt; (Music Center - 3 PM)&lt;/b&gt;&lt;/a&gt;&lt;br&gt;</v>
      </c>
      <c r="AG1048" s="97">
        <f t="shared" si="233"/>
        <v>2018</v>
      </c>
      <c r="AH1048" s="97">
        <f t="shared" si="234"/>
        <v>11</v>
      </c>
      <c r="AI1048" s="97">
        <f t="shared" si="235"/>
        <v>18</v>
      </c>
      <c r="AJ1048" s="97" t="str">
        <f t="shared" si="236"/>
        <v>20181118</v>
      </c>
    </row>
    <row r="1049" spans="4:36" ht="12" customHeight="1" x14ac:dyDescent="0.15">
      <c r="D1049" s="110">
        <v>43273</v>
      </c>
      <c r="E1049" s="9" t="s">
        <v>795</v>
      </c>
      <c r="F1049" s="86" t="str">
        <f t="shared" si="224"/>
        <v>Tuesday</v>
      </c>
      <c r="G1049" s="91">
        <v>43424</v>
      </c>
      <c r="H1049" s="92" t="str">
        <f>VLOOKUP(MONTH(G1049),VLOOKUP!$W$1:$X$24,2)</f>
        <v>November</v>
      </c>
      <c r="I1049" s="92" t="str">
        <f t="shared" si="225"/>
        <v>Tuesday, 20 November 2018</v>
      </c>
      <c r="J1049" s="90" t="s">
        <v>258</v>
      </c>
      <c r="L1049" s="86" t="str">
        <f t="shared" si="226"/>
        <v>&lt;a href='930.php' title='list by venue'&gt;9:30 Club&lt;/a&gt;</v>
      </c>
      <c r="M1049" s="86" t="str">
        <f t="shared" si="227"/>
        <v>the Dead South</v>
      </c>
      <c r="N1049" s="86" t="str">
        <f>VLOOKUP(J1049,VLOOKUP!$A$2:$S$54,19,FALSE)&amp;J1049&amp;"&lt;/a&gt;"</f>
        <v>&lt;a href='930.php' title='list by venue'&gt;9:30 Club&lt;/a&gt;</v>
      </c>
      <c r="O1049" s="9" t="s">
        <v>3141</v>
      </c>
      <c r="S1049" s="95" t="str">
        <f t="shared" si="228"/>
        <v>Dead South</v>
      </c>
      <c r="T1049" s="86" t="str">
        <f t="shared" si="229"/>
        <v>&amp;#149; the Dead South - &lt;b&gt;&lt;a href='930.php' title='list by venue'&gt;9:30 Club&lt;/a&gt;&lt;/b&gt; &lt;br&gt;</v>
      </c>
      <c r="U1049" s="112" t="str">
        <f>IF(ISBLANK(G1049),"","&amp;#149; "&amp;IF(ISBLANK(C1049),"","&lt;S&gt;")&amp;I1049&amp;IF(ISBLANK(A1049),""," - &lt;a href='recommended.php#"&amp;AJ1049&amp;"'&gt;&lt;b&gt;&lt;em&gt;&lt;font color='#9C004D'&gt;RECOMMENDED&lt;/font&gt;&lt;/em&gt;&lt;/b&gt;&lt;/a&gt;")&amp;" - "&amp;M1049&amp;IF(ISBLANK(K1049),K1049," - &lt;b&gt;"&amp;K1049&amp;"&lt;/b&gt; ")&amp;IF(B1049="Sold Out"," - &lt;font color='#000099'&gt;&lt;b&gt;&lt;I&gt;sold out&lt;/I&gt;&lt;/b&gt;&lt;/font&gt;"," - &lt;font color='#728C00'&gt;&lt;em&gt;&lt;a href='http://www.shareasale.com/r.cfm?u=529909&amp;b=234786&amp;m=27601&amp;afftrack=&amp;urllink=www%2Eticketfly%2Ecom%2Fpurchase%2Fevent%2F"&amp;X1049&amp;"' target='_blank'&gt;buy tickets&lt;/a&gt;&lt;/em&gt;&lt;/font&gt;")&amp;IF(ISBLANK(C1049),"","&lt;/S&gt; &lt;b&gt;"&amp;C1049&amp;"&lt;/b&gt;")&amp;"&lt;p&gt;")</f>
        <v>&amp;#149; Tuesday, 20 November 2018 - the Dead South - &lt;font color='#728C00'&gt;&lt;em&gt;&lt;a href='http://www.shareasale.com/r.cfm?u=529909&amp;b=234786&amp;m=27601&amp;afftrack=&amp;urllink=www%2Eticketfly%2Ecom%2Fpurchase%2Fevent%2F1710251' target='_blank'&gt;buy tickets&lt;/a&gt;&lt;/em&gt;&lt;/font&gt;&lt;p&gt;</v>
      </c>
      <c r="V1049" s="95" t="str">
        <f t="shared" si="230"/>
        <v>&amp;#149; the Dead South - &lt;b&gt;&lt;a href='930.php' title='list by venue'&gt;9:30 Club&lt;/a&gt;&lt;/b&gt;  - &lt;font color='#005500'&gt;&lt;b&gt;NEW!&lt;/b&gt;&lt;/font&gt;&lt;br&gt;</v>
      </c>
      <c r="W1049" s="90" t="s">
        <v>221</v>
      </c>
      <c r="X1049" s="90">
        <v>1710251</v>
      </c>
      <c r="AE1049" s="92" t="str">
        <f t="shared" si="231"/>
        <v>Tuesday, 20 November 2018      [&lt;a name='20181120' href='#20181120'&gt;link to this day&lt;/a&gt;]</v>
      </c>
      <c r="AF1049" s="96" t="str">
        <f t="shared" si="232"/>
        <v>&lt;a name='20181120'&gt;&lt;b&gt;Tuesday, 20 November 2018: the Dead South - &lt;a href='930.php' title='list by venue'&gt;9:30 Club&lt;/a&gt;&lt;/b&gt;&lt;/a&gt;&lt;br&gt;</v>
      </c>
      <c r="AG1049" s="97">
        <f t="shared" si="233"/>
        <v>2018</v>
      </c>
      <c r="AH1049" s="97">
        <f t="shared" si="234"/>
        <v>11</v>
      </c>
      <c r="AI1049" s="97">
        <f t="shared" si="235"/>
        <v>20</v>
      </c>
      <c r="AJ1049" s="97" t="str">
        <f t="shared" si="236"/>
        <v>20181120</v>
      </c>
    </row>
    <row r="1050" spans="4:36" ht="12" customHeight="1" x14ac:dyDescent="0.15">
      <c r="D1050" s="110">
        <v>43276</v>
      </c>
      <c r="E1050" s="9" t="s">
        <v>795</v>
      </c>
      <c r="F1050" s="86" t="str">
        <f t="shared" si="224"/>
        <v>Tuesday</v>
      </c>
      <c r="G1050" s="91">
        <v>43424</v>
      </c>
      <c r="H1050" s="92" t="str">
        <f>VLOOKUP(MONTH(G1050),VLOOKUP!$W$1:$X$24,2)</f>
        <v>November</v>
      </c>
      <c r="I1050" s="92" t="str">
        <f t="shared" si="225"/>
        <v>Tuesday, 20 November 2018</v>
      </c>
      <c r="J1050" s="94" t="s">
        <v>605</v>
      </c>
      <c r="L1050" s="86" t="str">
        <f t="shared" si="226"/>
        <v>&lt;a href='rnrh.php' title='list by venue'&gt;Rock &amp; Roll Hotel&lt;/a&gt;</v>
      </c>
      <c r="M1050" s="86" t="str">
        <f t="shared" si="227"/>
        <v>Yellow Days</v>
      </c>
      <c r="N1050" s="86" t="str">
        <f>VLOOKUP(J1050,VLOOKUP!$A$2:$S$54,19,FALSE)&amp;J1050&amp;"&lt;/a&gt;"</f>
        <v>&lt;a href='rnrh.php' title='list by venue'&gt;Rock &amp; Roll Hotel&lt;/a&gt;</v>
      </c>
      <c r="O1050" s="9" t="s">
        <v>3231</v>
      </c>
      <c r="S1050" s="95" t="str">
        <f t="shared" si="228"/>
        <v>Yellow Days</v>
      </c>
      <c r="T1050" s="86" t="str">
        <f t="shared" si="229"/>
        <v>&amp;#149; Yellow Days - &lt;b&gt;&lt;a href='rnrh.php' title='list by venue'&gt;Rock &amp; Roll Hotel&lt;/a&gt;&lt;/b&gt; &lt;br&gt;</v>
      </c>
      <c r="U1050" s="112" t="str">
        <f>IF(ISBLANK(G1050),"","&amp;#149; "&amp;IF(ISBLANK(C1050),"","&lt;S&gt;")&amp;I1050&amp;IF(ISBLANK(A1050),""," - &lt;a href='recommended.php#"&amp;AJ1050&amp;"'&gt;&lt;b&gt;&lt;em&gt;&lt;font color='#9C004D'&gt;RECOMMENDED&lt;/font&gt;&lt;/em&gt;&lt;/b&gt;&lt;/a&gt;")&amp;" - "&amp;M1050&amp;IF(ISBLANK(K1050),K1050," - &lt;b&gt;"&amp;K1050&amp;"&lt;/b&gt; ")&amp;IF(B1050="Sold Out"," - &lt;font color='#000099'&gt;&lt;b&gt;&lt;I&gt;sold out&lt;/I&gt;&lt;/b&gt;&lt;/font&gt;"," - &lt;font color='#728C00'&gt;&lt;em&gt;&lt;a href='http://www.shareasale.com/r.cfm?u=529909&amp;b=234786&amp;m=27601&amp;afftrack=&amp;urllink=www%2Eticketfly%2Ecom%2Fpurchase%2Fevent%2F"&amp;X1050&amp;"' target='_blank'&gt;buy tickets&lt;/a&gt;&lt;/em&gt;&lt;/font&gt;")&amp;IF(ISBLANK(C1050),"","&lt;/S&gt; &lt;b&gt;"&amp;C1050&amp;"&lt;/b&gt;")&amp;"&lt;p&gt;")</f>
        <v>&amp;#149; Tuesday, 20 November 2018 - Yellow Days - &lt;font color='#728C00'&gt;&lt;em&gt;&lt;a href='http://www.shareasale.com/r.cfm?u=529909&amp;b=234786&amp;m=27601&amp;afftrack=&amp;urllink=www%2Eticketfly%2Ecom%2Fpurchase%2Fevent%2F1695173' target='_blank'&gt;buy tickets&lt;/a&gt;&lt;/em&gt;&lt;/font&gt;&lt;p&gt;</v>
      </c>
      <c r="V1050" s="95" t="str">
        <f t="shared" si="230"/>
        <v>&amp;#149; Yellow Days - &lt;b&gt;&lt;a href='rnrh.php' title='list by venue'&gt;Rock &amp; Roll Hotel&lt;/a&gt;&lt;/b&gt;  - &lt;font color='#005500'&gt;&lt;b&gt;NEW!&lt;/b&gt;&lt;/font&gt;&lt;br&gt;</v>
      </c>
      <c r="X1050" s="9">
        <v>1695173</v>
      </c>
      <c r="AE1050" s="92" t="str">
        <f t="shared" si="231"/>
        <v>Tuesday, 20 November 2018      [&lt;a name='20181120' href='#20181120'&gt;link to this day&lt;/a&gt;]</v>
      </c>
      <c r="AF1050" s="96" t="str">
        <f t="shared" si="232"/>
        <v>&lt;a name='20181120'&gt;&lt;b&gt;Tuesday, 20 November 2018: Yellow Days - &lt;a href='rnrh.php' title='list by venue'&gt;Rock &amp; Roll Hotel&lt;/a&gt;&lt;/b&gt;&lt;/a&gt;&lt;br&gt;</v>
      </c>
      <c r="AG1050" s="97">
        <f t="shared" si="233"/>
        <v>2018</v>
      </c>
      <c r="AH1050" s="97">
        <f t="shared" si="234"/>
        <v>11</v>
      </c>
      <c r="AI1050" s="97">
        <f t="shared" si="235"/>
        <v>20</v>
      </c>
      <c r="AJ1050" s="97" t="str">
        <f t="shared" si="236"/>
        <v>20181120</v>
      </c>
    </row>
    <row r="1051" spans="4:36" ht="12" customHeight="1" x14ac:dyDescent="0.15">
      <c r="D1051" s="110">
        <v>43209</v>
      </c>
      <c r="E1051" s="9" t="s">
        <v>795</v>
      </c>
      <c r="F1051" s="86" t="str">
        <f t="shared" si="224"/>
        <v>Wednesday</v>
      </c>
      <c r="G1051" s="91">
        <v>43425</v>
      </c>
      <c r="H1051" s="92" t="str">
        <f>VLOOKUP(MONTH(G1051),VLOOKUP!$W$1:$X$24,2)</f>
        <v>November</v>
      </c>
      <c r="I1051" s="92" t="str">
        <f t="shared" si="225"/>
        <v>Wednesday, 21 November 2018</v>
      </c>
      <c r="J1051" s="90" t="s">
        <v>258</v>
      </c>
      <c r="L1051" s="86" t="str">
        <f t="shared" si="226"/>
        <v>&lt;a href='930.php' title='list by venue'&gt;9:30 Club&lt;/a&gt;</v>
      </c>
      <c r="M1051" s="86" t="str">
        <f t="shared" si="227"/>
        <v>Allen Stone and Nick Waterhouse</v>
      </c>
      <c r="N1051" s="86" t="str">
        <f>VLOOKUP(J1051,VLOOKUP!$A$2:$S$54,19,FALSE)&amp;J1051&amp;"&lt;/a&gt;"</f>
        <v>&lt;a href='930.php' title='list by venue'&gt;9:30 Club&lt;/a&gt;</v>
      </c>
      <c r="O1051" s="9" t="s">
        <v>2802</v>
      </c>
      <c r="P1051" s="9" t="s">
        <v>2803</v>
      </c>
      <c r="S1051" s="95" t="str">
        <f t="shared" si="228"/>
        <v>Allen Stone</v>
      </c>
      <c r="T1051" s="86" t="str">
        <f t="shared" si="229"/>
        <v>&amp;#149; Allen Stone and Nick Waterhouse - &lt;b&gt;&lt;a href='930.php' title='list by venue'&gt;9:30 Club&lt;/a&gt;&lt;/b&gt; &lt;br&gt;</v>
      </c>
      <c r="U1051" s="112" t="str">
        <f>IF(ISBLANK(G1051),"","&amp;#149; "&amp;IF(ISBLANK(C1051),"","&lt;S&gt;")&amp;I1051&amp;IF(ISBLANK(A1051),""," - &lt;a href='recommended.php#"&amp;AJ1051&amp;"'&gt;&lt;b&gt;&lt;em&gt;&lt;font color='#9C004D'&gt;RECOMMENDED&lt;/font&gt;&lt;/em&gt;&lt;/b&gt;&lt;/a&gt;")&amp;" - "&amp;M1051&amp;IF(ISBLANK(K1051),K1051," - &lt;b&gt;"&amp;K1051&amp;"&lt;/b&gt; ")&amp;IF(B1051="Sold Out"," - &lt;font color='#000099'&gt;&lt;b&gt;&lt;I&gt;sold out&lt;/I&gt;&lt;/b&gt;&lt;/font&gt;"," - &lt;font color='#728C00'&gt;&lt;em&gt;&lt;a href='http://www.shareasale.com/r.cfm?u=529909&amp;b=234786&amp;m=27601&amp;afftrack=&amp;urllink=www%2Eticketfly%2Ecom%2Fpurchase%2Fevent%2F"&amp;X1051&amp;"' target='_blank'&gt;buy tickets&lt;/a&gt;&lt;/em&gt;&lt;/font&gt;")&amp;IF(ISBLANK(C1051),"","&lt;/S&gt; &lt;b&gt;"&amp;C1051&amp;"&lt;/b&gt;")&amp;"&lt;p&gt;")</f>
        <v>&amp;#149; Wednesday, 21 November 2018 - Allen Stone and Nick Waterhouse - &lt;font color='#728C00'&gt;&lt;em&gt;&lt;a href='http://www.shareasale.com/r.cfm?u=529909&amp;b=234786&amp;m=27601&amp;afftrack=&amp;urllink=www%2Eticketfly%2Ecom%2Fpurchase%2Fevent%2F1678960' target='_blank'&gt;buy tickets&lt;/a&gt;&lt;/em&gt;&lt;/font&gt;&lt;p&gt;</v>
      </c>
      <c r="V1051" s="95" t="str">
        <f t="shared" si="230"/>
        <v>&amp;#149; Allen Stone and Nick Waterhouse - &lt;b&gt;&lt;a href='930.php' title='list by venue'&gt;9:30 Club&lt;/a&gt;&lt;/b&gt;  - &lt;font color='#005500'&gt;&lt;b&gt;NEW!&lt;/b&gt;&lt;/font&gt;&lt;br&gt;</v>
      </c>
      <c r="W1051" s="90" t="s">
        <v>221</v>
      </c>
      <c r="X1051" s="9">
        <v>1678960</v>
      </c>
      <c r="AE1051" s="92" t="str">
        <f t="shared" si="231"/>
        <v>Wednesday, 21 November 2018      [&lt;a name='20181121' href='#20181121'&gt;link to this day&lt;/a&gt;]</v>
      </c>
      <c r="AF1051" s="96" t="str">
        <f t="shared" si="232"/>
        <v>&lt;a name='20181121'&gt;&lt;b&gt;Wednesday, 21 November 2018: Allen Stone and Nick Waterhouse - &lt;a href='930.php' title='list by venue'&gt;9:30 Club&lt;/a&gt;&lt;/b&gt;&lt;/a&gt;&lt;br&gt;</v>
      </c>
      <c r="AG1051" s="97">
        <f t="shared" si="233"/>
        <v>2018</v>
      </c>
      <c r="AH1051" s="97">
        <f t="shared" si="234"/>
        <v>11</v>
      </c>
      <c r="AI1051" s="97">
        <f t="shared" si="235"/>
        <v>21</v>
      </c>
      <c r="AJ1051" s="97" t="str">
        <f t="shared" si="236"/>
        <v>20181121</v>
      </c>
    </row>
    <row r="1052" spans="4:36" ht="12" customHeight="1" x14ac:dyDescent="0.15">
      <c r="D1052" s="110">
        <v>43276</v>
      </c>
      <c r="E1052" s="9" t="s">
        <v>795</v>
      </c>
      <c r="F1052" s="86" t="str">
        <f t="shared" si="224"/>
        <v>Wednesday</v>
      </c>
      <c r="G1052" s="91">
        <v>43425</v>
      </c>
      <c r="H1052" s="92" t="str">
        <f>VLOOKUP(MONTH(G1052),VLOOKUP!$W$1:$X$24,2)</f>
        <v>November</v>
      </c>
      <c r="I1052" s="92" t="str">
        <f t="shared" si="225"/>
        <v>Wednesday, 21 November 2018</v>
      </c>
      <c r="J1052" s="90" t="s">
        <v>2218</v>
      </c>
      <c r="K1052" s="9" t="s">
        <v>3323</v>
      </c>
      <c r="L1052" s="86" t="str">
        <f t="shared" si="226"/>
        <v>&lt;a href='anthem.php' title='list by venue'&gt;The Anthem&lt;/a&gt; [901 Wharf Street SW, Washington, DC] (Flow State World Tour)</v>
      </c>
      <c r="M1052" s="86" t="str">
        <f t="shared" si="227"/>
        <v>Tash Sultana and Ocean Alley</v>
      </c>
      <c r="N1052" s="86" t="str">
        <f>VLOOKUP(J1052,VLOOKUP!$A$2:$S$54,19,FALSE)&amp;J1052&amp;"&lt;/a&gt; ["&amp;VLOOKUP(J1052,VLOOKUP!$A$2:$S$54,3,FALSE)&amp;"]"</f>
        <v>&lt;a href='anthem.php' title='list by venue'&gt;The Anthem&lt;/a&gt; [901 Wharf Street SW, Washington, DC]</v>
      </c>
      <c r="O1052" s="9" t="s">
        <v>1840</v>
      </c>
      <c r="P1052" s="9" t="s">
        <v>2622</v>
      </c>
      <c r="S1052" s="95" t="str">
        <f t="shared" si="228"/>
        <v>Tash Sultana</v>
      </c>
      <c r="T1052" s="86" t="str">
        <f t="shared" si="229"/>
        <v>&amp;#149; Tash Sultana and Ocean Alley - &lt;b&gt;&lt;a href='anthem.php' title='list by venue'&gt;The Anthem&lt;/a&gt; [901 Wharf Street SW, Washington, DC] (Flow State World Tour)&lt;/b&gt; &lt;br&gt;</v>
      </c>
      <c r="U1052" s="112" t="str">
        <f>IF(ISBLANK(G1052),"","&amp;#149; "&amp;IF(ISBLANK(C1052),"","&lt;S&gt;")&amp;I1052&amp;IF(ISBLANK(A1052),""," - &lt;a href='recommended.php#"&amp;AJ1052&amp;"'&gt;&lt;b&gt;&lt;em&gt;&lt;font color='#9C004D'&gt;RECOMMENDED&lt;/font&gt;&lt;/em&gt;&lt;/b&gt;&lt;/a&gt;")&amp;" - "&amp;M1052&amp;IF(ISBLANK(K1052),K1052," - &lt;b&gt;"&amp;K1052&amp;"&lt;/b&gt; ")&amp;IF(B1052="Sold Out"," - &lt;font color='#000099'&gt;&lt;b&gt;&lt;I&gt;sold out&lt;/I&gt;&lt;/b&gt;&lt;/font&gt;"," - &lt;font color='#728C00'&gt;&lt;em&gt;&lt;a href='http://www.shareasale.com/r.cfm?u=529909&amp;b=234786&amp;m=27601&amp;afftrack=&amp;urllink=www%2Eticketfly%2Ecom%2Fpurchase%2Fevent%2F"&amp;X1052&amp;"' target='_blank'&gt;buy tickets&lt;/a&gt;&lt;/em&gt;&lt;/font&gt;")&amp;IF(ISBLANK(C1052),"","&lt;/S&gt; &lt;b&gt;"&amp;C1052&amp;"&lt;/b&gt;")&amp;"&lt;p&gt;")</f>
        <v>&amp;#149; Wednesday, 21 November 2018 - Tash Sultana and Ocean Alley - &lt;b&gt;Flow State World Tour&lt;/b&gt;  - &lt;font color='#728C00'&gt;&lt;em&gt;&lt;a href='http://www.shareasale.com/r.cfm?u=529909&amp;b=234786&amp;m=27601&amp;afftrack=&amp;urllink=www%2Eticketfly%2Ecom%2Fpurchase%2Fevent%2F1719378' target='_blank'&gt;buy tickets&lt;/a&gt;&lt;/em&gt;&lt;/font&gt;&lt;p&gt;</v>
      </c>
      <c r="V1052" s="95" t="str">
        <f t="shared" si="230"/>
        <v>&amp;#149; Tash Sultana and Ocean Alley - &lt;b&gt;&lt;a href='anthem.php' title='list by venue'&gt;The Anthem&lt;/a&gt; [901 Wharf Street SW, Washington, DC] (Flow State World Tour)&lt;/b&gt;  - &lt;font color='#005500'&gt;&lt;b&gt;NEW!&lt;/b&gt;&lt;/font&gt;&lt;br&gt;</v>
      </c>
      <c r="X1052" s="9">
        <v>1719378</v>
      </c>
      <c r="AE1052" s="92" t="str">
        <f t="shared" si="231"/>
        <v>Wednesday, 21 November 2018      [&lt;a name='20181121' href='#20181121'&gt;link to this day&lt;/a&gt;]</v>
      </c>
      <c r="AF1052" s="96" t="str">
        <f t="shared" si="232"/>
        <v>&lt;a name='20181121'&gt;&lt;b&gt;Wednesday, 21 November 2018: Tash Sultana and Ocean Alley - &lt;a href='anthem.php' title='list by venue'&gt;The Anthem&lt;/a&gt; [901 Wharf Street SW, Washington, DC] (Flow State World Tour)&lt;/b&gt;&lt;/a&gt;&lt;br&gt;</v>
      </c>
      <c r="AG1052" s="97">
        <f t="shared" si="233"/>
        <v>2018</v>
      </c>
      <c r="AH1052" s="97">
        <f t="shared" si="234"/>
        <v>11</v>
      </c>
      <c r="AI1052" s="97">
        <f t="shared" si="235"/>
        <v>21</v>
      </c>
      <c r="AJ1052" s="97" t="str">
        <f t="shared" si="236"/>
        <v>20181121</v>
      </c>
    </row>
    <row r="1053" spans="4:36" ht="12" customHeight="1" x14ac:dyDescent="0.15">
      <c r="D1053" s="110">
        <v>43289</v>
      </c>
      <c r="E1053" s="9" t="s">
        <v>795</v>
      </c>
      <c r="F1053" s="86" t="str">
        <f t="shared" si="224"/>
        <v>Friday</v>
      </c>
      <c r="G1053" s="91">
        <v>43427</v>
      </c>
      <c r="H1053" s="92" t="str">
        <f>VLOOKUP(MONTH(G1053),VLOOKUP!$W$1:$X$24,2)</f>
        <v>November</v>
      </c>
      <c r="I1053" s="92" t="str">
        <f t="shared" si="225"/>
        <v>Friday, 23 November 2018</v>
      </c>
      <c r="J1053" s="10" t="s">
        <v>3624</v>
      </c>
      <c r="L1053" s="86" t="str">
        <f t="shared" si="226"/>
        <v>Mexico Lindo de Maryland MXL Night Club [5652 Annapolis Rd, Bladensburg, MD]</v>
      </c>
      <c r="M1053" s="86" t="str">
        <f t="shared" si="227"/>
        <v>Tierra Santa</v>
      </c>
      <c r="N1053" s="93" t="str">
        <f>J1053</f>
        <v>Mexico Lindo de Maryland MXL Night Club [5652 Annapolis Rd, Bladensburg, MD]</v>
      </c>
      <c r="O1053" s="174" t="s">
        <v>3625</v>
      </c>
      <c r="S1053" s="95" t="str">
        <f t="shared" si="228"/>
        <v>Tierra Santa</v>
      </c>
      <c r="T1053" s="86" t="str">
        <f t="shared" si="229"/>
        <v>&amp;#149; Tierra Santa - &lt;b&gt;Mexico Lindo de Maryland MXL Night Club [5652 Annapolis Rd, Bladensburg, MD]&lt;/b&gt; &lt;br&gt;</v>
      </c>
      <c r="U1053" s="86" t="str">
        <f>IF(ISBLANK(G1053),"","&amp;#149; "&amp;IF(ISBLANK(C1053),"","&lt;S&gt;")&amp;I1053&amp;IF(ISBLANK(A1053),""," - &lt;a href='recommended.php#"&amp;AJ1053&amp;"'&gt;&lt;b&gt;&lt;em&gt;&lt;font color='#9C004D'&gt;RECOMMENDED&lt;/font&gt;&lt;/em&gt;&lt;/b&gt;&lt;/a&gt;")&amp;" - "&amp;M1053&amp;IF(ISBLANK(K1053),K1053," - &lt;b&gt;"&amp;K1053&amp;"&lt;/b&gt; ")&amp;IF(B1053="Sold Out"," - &lt;font color='#000099'&gt;&lt;b&gt;&lt;I&gt;sold out&lt;/I&gt;&lt;/b&gt;&lt;/font&gt;","")&amp;IF(ISBLANK(C1053),"","&lt;/S&gt; &lt;b&gt;"&amp;C1053&amp;"&lt;/b&gt;")&amp;"&lt;p&gt;")</f>
        <v>&amp;#149; Friday, 23 November 2018 - Tierra Santa&lt;p&gt;</v>
      </c>
      <c r="V1053" s="95" t="str">
        <f t="shared" si="230"/>
        <v>&amp;#149; Tierra Santa - &lt;b&gt;Mexico Lindo de Maryland MXL Night Club [5652 Annapolis Rd, Bladensburg, MD]&lt;/b&gt;  - &lt;font color='#005500'&gt;&lt;b&gt;NEW!&lt;/b&gt;&lt;/font&gt;&lt;br&gt;</v>
      </c>
      <c r="X1053" s="99"/>
      <c r="Y1053" s="99"/>
      <c r="AE1053" s="92" t="str">
        <f t="shared" si="231"/>
        <v>Friday, 23 November 2018      [&lt;a name='20181123' href='#20181123'&gt;link to this day&lt;/a&gt;]</v>
      </c>
      <c r="AF1053" s="96" t="str">
        <f t="shared" si="232"/>
        <v>&lt;a name='20181123'&gt;&lt;b&gt;Friday, 23 November 2018: Tierra Santa - Mexico Lindo de Maryland MXL Night Club [5652 Annapolis Rd, Bladensburg, MD]&lt;/b&gt;&lt;/a&gt;&lt;br&gt;</v>
      </c>
      <c r="AG1053" s="97">
        <f t="shared" si="233"/>
        <v>2018</v>
      </c>
      <c r="AH1053" s="97">
        <f t="shared" si="234"/>
        <v>11</v>
      </c>
      <c r="AI1053" s="97">
        <f t="shared" si="235"/>
        <v>23</v>
      </c>
      <c r="AJ1053" s="97" t="str">
        <f t="shared" si="236"/>
        <v>20181123</v>
      </c>
    </row>
    <row r="1054" spans="4:36" ht="12" customHeight="1" x14ac:dyDescent="0.15">
      <c r="D1054" s="110">
        <v>43276</v>
      </c>
      <c r="E1054" s="9" t="s">
        <v>795</v>
      </c>
      <c r="F1054" s="86" t="str">
        <f t="shared" si="224"/>
        <v>Friday</v>
      </c>
      <c r="G1054" s="91">
        <v>43427</v>
      </c>
      <c r="H1054" s="92" t="str">
        <f>VLOOKUP(MONTH(G1054),VLOOKUP!$W$1:$X$24,2)</f>
        <v>November</v>
      </c>
      <c r="I1054" s="92" t="str">
        <f t="shared" si="225"/>
        <v>Friday, 23 November 2018</v>
      </c>
      <c r="J1054" s="90" t="s">
        <v>439</v>
      </c>
      <c r="L1054" s="86" t="str">
        <f t="shared" si="226"/>
        <v>&lt;a href='statethetre.php' title='list by venue'&gt;State Theatre&lt;/a&gt;</v>
      </c>
      <c r="M1054" s="86" t="str">
        <f t="shared" si="227"/>
        <v>the Nighthawks and Billy Price</v>
      </c>
      <c r="N1054" s="86" t="str">
        <f>VLOOKUP(J1054,VLOOKUP!$A$2:$S$54,19,FALSE)&amp;J1054&amp;"&lt;/a&gt;"</f>
        <v>&lt;a href='statethetre.php' title='list by venue'&gt;State Theatre&lt;/a&gt;</v>
      </c>
      <c r="O1054" s="9" t="s">
        <v>979</v>
      </c>
      <c r="P1054" s="9" t="s">
        <v>2790</v>
      </c>
      <c r="S1054" s="95" t="str">
        <f t="shared" si="228"/>
        <v>Nighthawks</v>
      </c>
      <c r="T1054" s="86" t="str">
        <f t="shared" si="229"/>
        <v>&amp;#149; the Nighthawks and Billy Price - &lt;b&gt;&lt;a href='statethetre.php' title='list by venue'&gt;State Theatre&lt;/a&gt;&lt;/b&gt; &lt;br&gt;</v>
      </c>
      <c r="U1054" s="86" t="str">
        <f>IF(ISBLANK(G1054),"","&amp;#149; "&amp;IF(ISBLANK(C1054),"","&lt;S&gt;")&amp;I1054&amp;IF(ISBLANK(A1054),""," - &lt;a href='recommended.php#"&amp;AJ1054&amp;"'&gt;&lt;b&gt;&lt;em&gt;&lt;font color='#9C004D'&gt;RECOMMENDED&lt;/font&gt;&lt;/em&gt;&lt;/b&gt;&lt;/a&gt;")&amp;" - "&amp;M1054&amp;IF(ISBLANK(K1054),K1054," - &lt;b&gt;"&amp;K1054&amp;"&lt;/b&gt; ")&amp;IF(B1054="Sold Out"," - &lt;font color='#000099'&gt;&lt;b&gt;&lt;I&gt;sold out&lt;/I&gt;&lt;/b&gt;&lt;/font&gt;","")&amp;IF(ISBLANK(C1054),"","&lt;/S&gt; &lt;b&gt;"&amp;C1054&amp;"&lt;/b&gt;")&amp;"&lt;p&gt;")</f>
        <v>&amp;#149; Friday, 23 November 2018 - the Nighthawks and Billy Price&lt;p&gt;</v>
      </c>
      <c r="V1054" s="95" t="str">
        <f t="shared" si="230"/>
        <v>&amp;#149; the Nighthawks and Billy Price - &lt;b&gt;&lt;a href='statethetre.php' title='list by venue'&gt;State Theatre&lt;/a&gt;&lt;/b&gt;  - &lt;font color='#005500'&gt;&lt;b&gt;NEW!&lt;/b&gt;&lt;/font&gt;&lt;br&gt;</v>
      </c>
      <c r="AE1054" s="92" t="str">
        <f t="shared" si="231"/>
        <v>Friday, 23 November 2018      [&lt;a name='20181123' href='#20181123'&gt;link to this day&lt;/a&gt;]</v>
      </c>
      <c r="AF1054" s="96" t="str">
        <f t="shared" si="232"/>
        <v>&lt;a name='20181123'&gt;&lt;b&gt;Friday, 23 November 2018: the Nighthawks and Billy Price - &lt;a href='statethetre.php' title='list by venue'&gt;State Theatre&lt;/a&gt;&lt;/b&gt;&lt;/a&gt;&lt;br&gt;</v>
      </c>
      <c r="AG1054" s="97">
        <f t="shared" si="233"/>
        <v>2018</v>
      </c>
      <c r="AH1054" s="97">
        <f t="shared" si="234"/>
        <v>11</v>
      </c>
      <c r="AI1054" s="97">
        <f t="shared" si="235"/>
        <v>23</v>
      </c>
      <c r="AJ1054" s="97" t="str">
        <f t="shared" si="236"/>
        <v>20181123</v>
      </c>
    </row>
    <row r="1055" spans="4:36" ht="12" customHeight="1" x14ac:dyDescent="0.15">
      <c r="D1055" s="110">
        <v>43276</v>
      </c>
      <c r="E1055" s="9" t="s">
        <v>795</v>
      </c>
      <c r="F1055" s="86" t="str">
        <f t="shared" si="224"/>
        <v>Saturday</v>
      </c>
      <c r="G1055" s="91">
        <v>43428</v>
      </c>
      <c r="H1055" s="92" t="str">
        <f>VLOOKUP(MONTH(G1055),VLOOKUP!$W$1:$X$24,2)</f>
        <v>November</v>
      </c>
      <c r="I1055" s="92" t="str">
        <f t="shared" si="225"/>
        <v>Saturday, 24 November 2018</v>
      </c>
      <c r="J1055" s="90" t="s">
        <v>251</v>
      </c>
      <c r="L1055" s="86" t="str">
        <f t="shared" si="226"/>
        <v>&lt;a href='constitutionhall.php' title='list by venue'&gt;DAR Constitution Hall&lt;/a&gt;</v>
      </c>
      <c r="M1055" s="86" t="str">
        <f t="shared" si="227"/>
        <v>Maze featuring Frankie Beverly and Joe</v>
      </c>
      <c r="N1055" s="86" t="str">
        <f>VLOOKUP(J1055,VLOOKUP!$A$2:$S$54,19,FALSE)&amp;J1055&amp;"&lt;/a&gt;"</f>
        <v>&lt;a href='constitutionhall.php' title='list by venue'&gt;DAR Constitution Hall&lt;/a&gt;</v>
      </c>
      <c r="O1055" s="9" t="s">
        <v>3375</v>
      </c>
      <c r="P1055" s="94"/>
      <c r="Q1055" s="94"/>
      <c r="R1055" s="94"/>
      <c r="S1055" s="95" t="str">
        <f t="shared" si="228"/>
        <v>Maze featuring Frankie Beverly and Joe</v>
      </c>
      <c r="T1055" s="86" t="str">
        <f t="shared" si="229"/>
        <v>&amp;#149; Maze featuring Frankie Beverly and Joe - &lt;b&gt;&lt;a href='constitutionhall.php' title='list by venue'&gt;DAR Constitution Hall&lt;/a&gt;&lt;/b&gt; &lt;br&gt;</v>
      </c>
      <c r="U1055" s="86" t="str">
        <f>IF(ISBLANK(G1055),"","&amp;#149; "&amp;IF(ISBLANK(C1055),"","&lt;S&gt;")&amp;I1055&amp;IF(ISBLANK(A1055),""," - &lt;a href='recommended.php#"&amp;AJ1055&amp;"'&gt;&lt;b&gt;&lt;em&gt;&lt;font color='#9C004D'&gt;RECOMMENDED&lt;/font&gt;&lt;/em&gt;&lt;/b&gt;&lt;/a&gt;")&amp;" - "&amp;M1055&amp;IF(ISBLANK(K1055),K1055," - &lt;b&gt;"&amp;K1055&amp;"&lt;/b&gt; ")&amp;IF(B1055="Sold Out"," - &lt;font color='#000099'&gt;&lt;b&gt;&lt;I&gt;sold out&lt;/I&gt;&lt;/b&gt;&lt;/font&gt;","")&amp;IF(ISBLANK(C1055),"","&lt;/S&gt; &lt;b&gt;"&amp;C1055&amp;"&lt;/b&gt;")&amp;"&lt;p&gt;")</f>
        <v>&amp;#149; Saturday, 24 November 2018 - Maze featuring Frankie Beverly and Joe&lt;p&gt;</v>
      </c>
      <c r="V1055" s="95" t="str">
        <f t="shared" si="230"/>
        <v>&amp;#149; Maze featuring Frankie Beverly and Joe - &lt;b&gt;&lt;a href='constitutionhall.php' title='list by venue'&gt;DAR Constitution Hall&lt;/a&gt;&lt;/b&gt;  - &lt;font color='#005500'&gt;&lt;b&gt;NEW!&lt;/b&gt;&lt;/font&gt;&lt;br&gt;</v>
      </c>
      <c r="AE1055" s="92" t="str">
        <f t="shared" si="231"/>
        <v>Saturday, 24 November 2018      [&lt;a name='20181124' href='#20181124'&gt;link to this day&lt;/a&gt;]</v>
      </c>
      <c r="AF1055" s="96" t="str">
        <f t="shared" si="232"/>
        <v>&lt;a name='20181124'&gt;&lt;b&gt;Saturday, 24 November 2018: Maze featuring Frankie Beverly and Joe - &lt;a href='constitutionhall.php' title='list by venue'&gt;DAR Constitution Hall&lt;/a&gt;&lt;/b&gt;&lt;/a&gt;&lt;br&gt;</v>
      </c>
      <c r="AG1055" s="97">
        <f t="shared" si="233"/>
        <v>2018</v>
      </c>
      <c r="AH1055" s="97">
        <f t="shared" si="234"/>
        <v>11</v>
      </c>
      <c r="AI1055" s="97">
        <f t="shared" si="235"/>
        <v>24</v>
      </c>
      <c r="AJ1055" s="97" t="str">
        <f t="shared" si="236"/>
        <v>20181124</v>
      </c>
    </row>
    <row r="1056" spans="4:36" ht="12" customHeight="1" x14ac:dyDescent="0.15">
      <c r="D1056" s="110">
        <v>43209</v>
      </c>
      <c r="E1056" s="9" t="s">
        <v>795</v>
      </c>
      <c r="F1056" s="86" t="str">
        <f t="shared" si="224"/>
        <v>Tuesday</v>
      </c>
      <c r="G1056" s="91">
        <v>43431</v>
      </c>
      <c r="H1056" s="92" t="str">
        <f>VLOOKUP(MONTH(G1056),VLOOKUP!$W$1:$X$24,2)</f>
        <v>November</v>
      </c>
      <c r="I1056" s="92" t="str">
        <f t="shared" si="225"/>
        <v>Tuesday, 27 November 2018</v>
      </c>
      <c r="J1056" s="9" t="s">
        <v>2781</v>
      </c>
      <c r="L1056" s="86" t="str">
        <f t="shared" si="226"/>
        <v>&lt;a href='citywinery.php' title='list by venue'&gt;City Winery DC&lt;/a&gt; [1350 Okie St NE, Washington, DC 20002]</v>
      </c>
      <c r="M1056" s="86" t="str">
        <f t="shared" si="227"/>
        <v>Hot Tuna (acoustic)</v>
      </c>
      <c r="N1056" s="86" t="str">
        <f>VLOOKUP(J1056,VLOOKUP!$A$2:$S$54,19,FALSE)&amp;J1056&amp;"&lt;/a&gt; ["&amp;VLOOKUP(J1056,VLOOKUP!$A$2:$S$54,3,FALSE)&amp;"]"</f>
        <v>&lt;a href='citywinery.php' title='list by venue'&gt;City Winery DC&lt;/a&gt; [1350 Okie St NE, Washington, DC 20002]</v>
      </c>
      <c r="O1056" s="9" t="s">
        <v>2307</v>
      </c>
      <c r="S1056" s="95" t="str">
        <f t="shared" si="228"/>
        <v>Hot Tuna (acoustic)</v>
      </c>
      <c r="T1056" s="86" t="str">
        <f t="shared" si="229"/>
        <v>&amp;#149; Hot Tuna (acoustic) - &lt;b&gt;&lt;a href='citywinery.php' title='list by venue'&gt;City Winery DC&lt;/a&gt; [1350 Okie St NE, Washington, DC 20002]&lt;/b&gt; &lt;br&gt;</v>
      </c>
      <c r="U1056" s="86" t="str">
        <f>IF(ISBLANK(G1056),"","&amp;#149; "&amp;IF(ISBLANK(C1056),"","&lt;S&gt;")&amp;I1056&amp;IF(ISBLANK(A1056),""," - &lt;a href='recommended.php#"&amp;AJ1056&amp;"'&gt;&lt;b&gt;&lt;em&gt;&lt;font color='#9C004D'&gt;RECOMMENDED&lt;/font&gt;&lt;/em&gt;&lt;/b&gt;&lt;/a&gt;")&amp;" - "&amp;M1056&amp;IF(ISBLANK(K1056),K1056," - &lt;b&gt;"&amp;K1056&amp;"&lt;/b&gt; ")&amp;IF(B1056="Sold Out"," - &lt;font color='#000099'&gt;&lt;b&gt;&lt;I&gt;sold out&lt;/I&gt;&lt;/b&gt;&lt;/font&gt;","")&amp;IF(ISBLANK(C1056),"","&lt;/S&gt; &lt;b&gt;"&amp;C1056&amp;"&lt;/b&gt;")&amp;"&lt;p&gt;")</f>
        <v>&amp;#149; Tuesday, 27 November 2018 - Hot Tuna (acoustic)&lt;p&gt;</v>
      </c>
      <c r="V1056" s="95" t="str">
        <f t="shared" si="230"/>
        <v>&amp;#149; Hot Tuna (acoustic) - &lt;b&gt;&lt;a href='citywinery.php' title='list by venue'&gt;City Winery DC&lt;/a&gt; [1350 Okie St NE, Washington, DC 20002]&lt;/b&gt;  - &lt;font color='#005500'&gt;&lt;b&gt;NEW!&lt;/b&gt;&lt;/font&gt;&lt;br&gt;</v>
      </c>
      <c r="AE1056" s="92" t="str">
        <f t="shared" si="231"/>
        <v>Tuesday, 27 November 2018      [&lt;a name='20181127' href='#20181127'&gt;link to this day&lt;/a&gt;]</v>
      </c>
      <c r="AF1056" s="96" t="str">
        <f t="shared" si="232"/>
        <v>&lt;a name='20181127'&gt;&lt;b&gt;Tuesday, 27 November 2018: Hot Tuna (acoustic) - &lt;a href='citywinery.php' title='list by venue'&gt;City Winery DC&lt;/a&gt; [1350 Okie St NE, Washington, DC 20002]&lt;/b&gt;&lt;/a&gt;&lt;br&gt;</v>
      </c>
      <c r="AG1056" s="97">
        <f t="shared" si="233"/>
        <v>2018</v>
      </c>
      <c r="AH1056" s="97">
        <f t="shared" si="234"/>
        <v>11</v>
      </c>
      <c r="AI1056" s="97">
        <f t="shared" si="235"/>
        <v>27</v>
      </c>
      <c r="AJ1056" s="97" t="str">
        <f t="shared" si="236"/>
        <v>20181127</v>
      </c>
    </row>
    <row r="1057" spans="4:36" ht="12" customHeight="1" x14ac:dyDescent="0.15">
      <c r="D1057" s="110">
        <v>43233</v>
      </c>
      <c r="E1057" s="9" t="s">
        <v>795</v>
      </c>
      <c r="F1057" s="86" t="str">
        <f t="shared" si="224"/>
        <v>Wednesday</v>
      </c>
      <c r="G1057" s="91">
        <v>43432</v>
      </c>
      <c r="H1057" s="92" t="str">
        <f>VLOOKUP(MONTH(G1057),VLOOKUP!$W$1:$X$24,2)</f>
        <v>November</v>
      </c>
      <c r="I1057" s="92" t="str">
        <f t="shared" si="225"/>
        <v>Wednesday, 28 November 2018</v>
      </c>
      <c r="J1057" s="9" t="s">
        <v>2426</v>
      </c>
      <c r="L1057" s="86" t="str">
        <f t="shared" si="226"/>
        <v>&lt;a href='unionstage.php' title='list by venue'&gt;Union Stage&lt;/a&gt; [740 Water Street SW, Washington, DC 20024]</v>
      </c>
      <c r="M1057" s="86" t="str">
        <f t="shared" si="227"/>
        <v>the Julian Lage Trio</v>
      </c>
      <c r="N1057" s="86" t="str">
        <f>VLOOKUP(J1057,VLOOKUP!$A$2:$S$54,19,FALSE)&amp;J1057&amp;"&lt;/a&gt; ["&amp;VLOOKUP(J1057,VLOOKUP!$A$2:$S$54,3,FALSE)&amp;"]"</f>
        <v>&lt;a href='unionstage.php' title='list by venue'&gt;Union Stage&lt;/a&gt; [740 Water Street SW, Washington, DC 20024]</v>
      </c>
      <c r="O1057" s="9" t="s">
        <v>3030</v>
      </c>
      <c r="S1057" s="95" t="str">
        <f t="shared" si="228"/>
        <v>Julian Lage Trio</v>
      </c>
      <c r="T1057" s="86" t="str">
        <f t="shared" si="229"/>
        <v>&amp;#149; the Julian Lage Trio - &lt;b&gt;&lt;a href='unionstage.php' title='list by venue'&gt;Union Stage&lt;/a&gt; [740 Water Street SW, Washington, DC 20024]&lt;/b&gt; &lt;br&gt;</v>
      </c>
      <c r="U1057" s="112" t="str">
        <f>IF(ISBLANK(G1057),"","&amp;#149; "&amp;IF(ISBLANK(C1057),"","&lt;S&gt;")&amp;I1057&amp;IF(ISBLANK(A1057),""," - &lt;a href='recommended.php#"&amp;AJ1057&amp;"'&gt;&lt;b&gt;&lt;em&gt;&lt;font color='#9C004D'&gt;RECOMMENDED&lt;/font&gt;&lt;/em&gt;&lt;/b&gt;&lt;/a&gt;")&amp;" - "&amp;M1057&amp;IF(ISBLANK(K1057),K1057," - &lt;b&gt;"&amp;K1057&amp;"&lt;/b&gt; ")&amp;IF(B1057="Sold Out"," - &lt;font color='#000099'&gt;&lt;b&gt;&lt;I&gt;sold out&lt;/I&gt;&lt;/b&gt;&lt;/font&gt;"," - &lt;font color='#728C00'&gt;&lt;em&gt;&lt;a href='http://www.shareasale.com/r.cfm?u=529909&amp;b=234786&amp;m=27601&amp;afftrack=&amp;urllink=www%2Eticketfly%2Ecom%2Fpurchase%2Fevent%2F"&amp;X1057&amp;"' target='_blank'&gt;buy tickets&lt;/a&gt;&lt;/em&gt;&lt;/font&gt;")&amp;IF(ISBLANK(C1057),"","&lt;/S&gt; &lt;b&gt;"&amp;C1057&amp;"&lt;/b&gt;")&amp;"&lt;p&gt;")</f>
        <v>&amp;#149; Wednesday, 28 November 2018 - the Julian Lage Trio - &lt;font color='#728C00'&gt;&lt;em&gt;&lt;a href='http://www.shareasale.com/r.cfm?u=529909&amp;b=234786&amp;m=27601&amp;afftrack=&amp;urllink=www%2Eticketfly%2Ecom%2Fpurchase%2Fevent%2F1689447' target='_blank'&gt;buy tickets&lt;/a&gt;&lt;/em&gt;&lt;/font&gt;&lt;p&gt;</v>
      </c>
      <c r="V1057" s="95" t="str">
        <f t="shared" si="230"/>
        <v>&amp;#149; the Julian Lage Trio - &lt;b&gt;&lt;a href='unionstage.php' title='list by venue'&gt;Union Stage&lt;/a&gt; [740 Water Street SW, Washington, DC 20024]&lt;/b&gt;  - &lt;font color='#005500'&gt;&lt;b&gt;NEW!&lt;/b&gt;&lt;/font&gt;&lt;br&gt;</v>
      </c>
      <c r="X1057" s="90">
        <v>1689447</v>
      </c>
      <c r="AE1057" s="92" t="str">
        <f t="shared" si="231"/>
        <v>Wednesday, 28 November 2018      [&lt;a name='20181128' href='#20181128'&gt;link to this day&lt;/a&gt;]</v>
      </c>
      <c r="AF1057" s="96" t="str">
        <f t="shared" si="232"/>
        <v>&lt;a name='20181128'&gt;&lt;b&gt;Wednesday, 28 November 2018: the Julian Lage Trio - &lt;a href='unionstage.php' title='list by venue'&gt;Union Stage&lt;/a&gt; [740 Water Street SW, Washington, DC 20024]&lt;/b&gt;&lt;/a&gt;&lt;br&gt;</v>
      </c>
      <c r="AG1057" s="97">
        <f t="shared" si="233"/>
        <v>2018</v>
      </c>
      <c r="AH1057" s="97">
        <f t="shared" si="234"/>
        <v>11</v>
      </c>
      <c r="AI1057" s="97">
        <f t="shared" si="235"/>
        <v>28</v>
      </c>
      <c r="AJ1057" s="97" t="str">
        <f t="shared" si="236"/>
        <v>20181128</v>
      </c>
    </row>
    <row r="1058" spans="4:36" ht="12" customHeight="1" x14ac:dyDescent="0.15">
      <c r="D1058" s="110">
        <v>43223</v>
      </c>
      <c r="E1058" s="9" t="s">
        <v>795</v>
      </c>
      <c r="F1058" s="86" t="str">
        <f t="shared" si="224"/>
        <v>Thursday</v>
      </c>
      <c r="G1058" s="91">
        <v>43433</v>
      </c>
      <c r="H1058" s="92" t="str">
        <f>VLOOKUP(MONTH(G1058),VLOOKUP!$W$1:$X$24,2)</f>
        <v>November</v>
      </c>
      <c r="I1058" s="92" t="str">
        <f t="shared" si="225"/>
        <v>Thursday, 29 November 2018</v>
      </c>
      <c r="J1058" s="90" t="s">
        <v>674</v>
      </c>
      <c r="K1058" s="90" t="s">
        <v>454</v>
      </c>
      <c r="L1058" s="86" t="str">
        <f t="shared" si="226"/>
        <v>&lt;a href='bluesalley.php' title='list by venue'&gt;Blues Alley&lt;/a&gt; (Two shows)</v>
      </c>
      <c r="M1058" s="86" t="str">
        <f t="shared" si="227"/>
        <v>Stacey Kent</v>
      </c>
      <c r="N1058" s="86" t="str">
        <f>VLOOKUP(J1058,VLOOKUP!$A$2:$S$54,19,FALSE)&amp;J1058&amp;"&lt;/a&gt;"</f>
        <v>&lt;a href='bluesalley.php' title='list by venue'&gt;Blues Alley&lt;/a&gt;</v>
      </c>
      <c r="O1058" s="160" t="s">
        <v>1936</v>
      </c>
      <c r="S1058" s="95" t="str">
        <f t="shared" si="228"/>
        <v>Stacey Kent</v>
      </c>
      <c r="T1058" s="86" t="str">
        <f t="shared" si="229"/>
        <v>&amp;#149; Stacey Kent - &lt;b&gt;&lt;a href='bluesalley.php' title='list by venue'&gt;Blues Alley&lt;/a&gt; (Two shows)&lt;/b&gt; &lt;br&gt;</v>
      </c>
      <c r="U1058" s="86" t="str">
        <f>IF(ISBLANK(G1058),"","&amp;#149; "&amp;IF(ISBLANK(C1058),"","&lt;S&gt;")&amp;I1058&amp;IF(ISBLANK(A1058),""," - &lt;a href='recommended.php#"&amp;AJ1058&amp;"'&gt;&lt;b&gt;&lt;em&gt;&lt;font color='#9C004D'&gt;RECOMMENDED&lt;/font&gt;&lt;/em&gt;&lt;/b&gt;&lt;/a&gt;")&amp;" - "&amp;M1058&amp;IF(ISBLANK(K1058),K1058," - &lt;b&gt;"&amp;K1058&amp;"&lt;/b&gt; ")&amp;IF(B1058="Sold Out"," - &lt;font color='#000099'&gt;&lt;b&gt;&lt;I&gt;sold out&lt;/I&gt;&lt;/b&gt;&lt;/font&gt;","")&amp;IF(ISBLANK(C1058),"","&lt;/S&gt; &lt;b&gt;"&amp;C1058&amp;"&lt;/b&gt;")&amp;"&lt;p&gt;")</f>
        <v>&amp;#149; Thursday, 29 November 2018 - Stacey Kent - &lt;b&gt;Two shows&lt;/b&gt; &lt;p&gt;</v>
      </c>
      <c r="V1058" s="95" t="str">
        <f t="shared" si="230"/>
        <v>&amp;#149; Stacey Kent - &lt;b&gt;&lt;a href='bluesalley.php' title='list by venue'&gt;Blues Alley&lt;/a&gt; (Two shows)&lt;/b&gt;  - &lt;font color='#005500'&gt;&lt;b&gt;NEW!&lt;/b&gt;&lt;/font&gt;&lt;br&gt;</v>
      </c>
      <c r="W1058" s="90" t="s">
        <v>221</v>
      </c>
      <c r="AE1058" s="92" t="str">
        <f t="shared" si="231"/>
        <v>Thursday, 29 November 2018      [&lt;a name='20181129' href='#20181129'&gt;link to this day&lt;/a&gt;]</v>
      </c>
      <c r="AF1058" s="96" t="str">
        <f t="shared" si="232"/>
        <v>&lt;a name='20181129'&gt;&lt;b&gt;Thursday, 29 November 2018: Stacey Kent - &lt;a href='bluesalley.php' title='list by venue'&gt;Blues Alley&lt;/a&gt; (Two shows)&lt;/b&gt;&lt;/a&gt;&lt;br&gt;</v>
      </c>
      <c r="AG1058" s="97">
        <f t="shared" si="233"/>
        <v>2018</v>
      </c>
      <c r="AH1058" s="97">
        <f t="shared" si="234"/>
        <v>11</v>
      </c>
      <c r="AI1058" s="97">
        <f t="shared" si="235"/>
        <v>29</v>
      </c>
      <c r="AJ1058" s="97" t="str">
        <f t="shared" si="236"/>
        <v>20181129</v>
      </c>
    </row>
    <row r="1059" spans="4:36" ht="12" customHeight="1" x14ac:dyDescent="0.15">
      <c r="D1059" s="110">
        <v>43273</v>
      </c>
      <c r="E1059" s="9" t="s">
        <v>795</v>
      </c>
      <c r="F1059" s="86" t="str">
        <f t="shared" si="224"/>
        <v>Friday</v>
      </c>
      <c r="G1059" s="91">
        <v>43434</v>
      </c>
      <c r="H1059" s="92" t="str">
        <f>VLOOKUP(MONTH(G1059),VLOOKUP!$W$1:$X$24,2)</f>
        <v>November</v>
      </c>
      <c r="I1059" s="92" t="str">
        <f t="shared" si="225"/>
        <v>Friday, 30 November 2018</v>
      </c>
      <c r="J1059" s="90" t="s">
        <v>258</v>
      </c>
      <c r="L1059" s="86" t="str">
        <f t="shared" si="226"/>
        <v>&lt;a href='930.php' title='list by venue'&gt;9:30 Club&lt;/a&gt;</v>
      </c>
      <c r="M1059" s="86" t="str">
        <f t="shared" si="227"/>
        <v>Kurt Vile &amp;amp; the Violators and Jessica Pratt</v>
      </c>
      <c r="N1059" s="86" t="str">
        <f>VLOOKUP(J1059,VLOOKUP!$A$2:$S$54,19,FALSE)&amp;J1059&amp;"&lt;/a&gt;"</f>
        <v>&lt;a href='930.php' title='list by venue'&gt;9:30 Club&lt;/a&gt;</v>
      </c>
      <c r="O1059" s="9" t="s">
        <v>3132</v>
      </c>
      <c r="P1059" s="9" t="s">
        <v>3133</v>
      </c>
      <c r="S1059" s="95" t="str">
        <f t="shared" si="228"/>
        <v>Kurt Vile &amp;amp; the Violators</v>
      </c>
      <c r="T1059" s="86" t="str">
        <f t="shared" si="229"/>
        <v>&amp;#149; Kurt Vile &amp;amp; the Violators and Jessica Pratt - &lt;b&gt;&lt;a href='930.php' title='list by venue'&gt;9:30 Club&lt;/a&gt;&lt;/b&gt; &lt;br&gt;</v>
      </c>
      <c r="U1059" s="112" t="str">
        <f>IF(ISBLANK(G1059),"","&amp;#149; "&amp;IF(ISBLANK(C1059),"","&lt;S&gt;")&amp;I1059&amp;IF(ISBLANK(A1059),""," - &lt;a href='recommended.php#"&amp;AJ1059&amp;"'&gt;&lt;b&gt;&lt;em&gt;&lt;font color='#9C004D'&gt;RECOMMENDED&lt;/font&gt;&lt;/em&gt;&lt;/b&gt;&lt;/a&gt;")&amp;" - "&amp;M1059&amp;IF(ISBLANK(K1059),K1059," - &lt;b&gt;"&amp;K1059&amp;"&lt;/b&gt; ")&amp;IF(B1059="Sold Out"," - &lt;font color='#000099'&gt;&lt;b&gt;&lt;I&gt;sold out&lt;/I&gt;&lt;/b&gt;&lt;/font&gt;"," - &lt;font color='#728C00'&gt;&lt;em&gt;&lt;a href='http://www.shareasale.com/r.cfm?u=529909&amp;b=234786&amp;m=27601&amp;afftrack=&amp;urllink=www%2Eticketfly%2Ecom%2Fpurchase%2Fevent%2F"&amp;X1059&amp;"' target='_blank'&gt;buy tickets&lt;/a&gt;&lt;/em&gt;&lt;/font&gt;")&amp;IF(ISBLANK(C1059),"","&lt;/S&gt; &lt;b&gt;"&amp;C1059&amp;"&lt;/b&gt;")&amp;"&lt;p&gt;")</f>
        <v>&amp;#149; Friday, 30 November 2018 - Kurt Vile &amp;amp; the Violators and Jessica Pratt - &lt;font color='#728C00'&gt;&lt;em&gt;&lt;a href='http://www.shareasale.com/r.cfm?u=529909&amp;b=234786&amp;m=27601&amp;afftrack=&amp;urllink=www%2Eticketfly%2Ecom%2Fpurchase%2Fevent%2F1718903' target='_blank'&gt;buy tickets&lt;/a&gt;&lt;/em&gt;&lt;/font&gt;&lt;p&gt;</v>
      </c>
      <c r="V1059" s="95" t="str">
        <f t="shared" si="230"/>
        <v>&amp;#149; Kurt Vile &amp;amp; the Violators and Jessica Pratt - &lt;b&gt;&lt;a href='930.php' title='list by venue'&gt;9:30 Club&lt;/a&gt;&lt;/b&gt;  - &lt;font color='#005500'&gt;&lt;b&gt;NEW!&lt;/b&gt;&lt;/font&gt;&lt;br&gt;</v>
      </c>
      <c r="W1059" s="90" t="s">
        <v>221</v>
      </c>
      <c r="X1059" s="9">
        <v>1718903</v>
      </c>
      <c r="AE1059" s="92" t="str">
        <f t="shared" si="231"/>
        <v>Friday, 30 November 2018      [&lt;a name='20181130' href='#20181130'&gt;link to this day&lt;/a&gt;]</v>
      </c>
      <c r="AF1059" s="96" t="str">
        <f t="shared" si="232"/>
        <v>&lt;a name='20181130'&gt;&lt;b&gt;Friday, 30 November 2018: Kurt Vile &amp;amp; the Violators and Jessica Pratt - &lt;a href='930.php' title='list by venue'&gt;9:30 Club&lt;/a&gt;&lt;/b&gt;&lt;/a&gt;&lt;br&gt;</v>
      </c>
      <c r="AG1059" s="97">
        <f t="shared" si="233"/>
        <v>2018</v>
      </c>
      <c r="AH1059" s="97">
        <f t="shared" si="234"/>
        <v>11</v>
      </c>
      <c r="AI1059" s="97">
        <f t="shared" si="235"/>
        <v>30</v>
      </c>
      <c r="AJ1059" s="97" t="str">
        <f t="shared" si="236"/>
        <v>20181130</v>
      </c>
    </row>
    <row r="1060" spans="4:36" ht="12" customHeight="1" x14ac:dyDescent="0.15">
      <c r="D1060" s="110">
        <v>43223</v>
      </c>
      <c r="E1060" s="9" t="s">
        <v>795</v>
      </c>
      <c r="F1060" s="86" t="str">
        <f t="shared" si="224"/>
        <v>Friday</v>
      </c>
      <c r="G1060" s="91">
        <v>43434</v>
      </c>
      <c r="H1060" s="92" t="str">
        <f>VLOOKUP(MONTH(G1060),VLOOKUP!$W$1:$X$24,2)</f>
        <v>November</v>
      </c>
      <c r="I1060" s="92" t="str">
        <f t="shared" si="225"/>
        <v>Friday, 30 November 2018</v>
      </c>
      <c r="J1060" s="90" t="s">
        <v>674</v>
      </c>
      <c r="K1060" s="90" t="s">
        <v>454</v>
      </c>
      <c r="L1060" s="86" t="str">
        <f t="shared" si="226"/>
        <v>&lt;a href='bluesalley.php' title='list by venue'&gt;Blues Alley&lt;/a&gt; (Two shows)</v>
      </c>
      <c r="M1060" s="86" t="str">
        <f t="shared" si="227"/>
        <v>Stacey Kent</v>
      </c>
      <c r="N1060" s="86" t="str">
        <f>VLOOKUP(J1060,VLOOKUP!$A$2:$S$54,19,FALSE)&amp;J1060&amp;"&lt;/a&gt;"</f>
        <v>&lt;a href='bluesalley.php' title='list by venue'&gt;Blues Alley&lt;/a&gt;</v>
      </c>
      <c r="O1060" s="160" t="s">
        <v>1936</v>
      </c>
      <c r="S1060" s="95" t="str">
        <f t="shared" si="228"/>
        <v>Stacey Kent</v>
      </c>
      <c r="T1060" s="86" t="str">
        <f t="shared" si="229"/>
        <v>&amp;#149; Stacey Kent - &lt;b&gt;&lt;a href='bluesalley.php' title='list by venue'&gt;Blues Alley&lt;/a&gt; (Two shows)&lt;/b&gt; &lt;br&gt;</v>
      </c>
      <c r="U1060" s="86" t="str">
        <f>IF(ISBLANK(G1060),"","&amp;#149; "&amp;IF(ISBLANK(C1060),"","&lt;S&gt;")&amp;I1060&amp;IF(ISBLANK(A1060),""," - &lt;a href='recommended.php#"&amp;AJ1060&amp;"'&gt;&lt;b&gt;&lt;em&gt;&lt;font color='#9C004D'&gt;RECOMMENDED&lt;/font&gt;&lt;/em&gt;&lt;/b&gt;&lt;/a&gt;")&amp;" - "&amp;M1060&amp;IF(ISBLANK(K1060),K1060," - &lt;b&gt;"&amp;K1060&amp;"&lt;/b&gt; ")&amp;IF(B1060="Sold Out"," - &lt;font color='#000099'&gt;&lt;b&gt;&lt;I&gt;sold out&lt;/I&gt;&lt;/b&gt;&lt;/font&gt;","")&amp;IF(ISBLANK(C1060),"","&lt;/S&gt; &lt;b&gt;"&amp;C1060&amp;"&lt;/b&gt;")&amp;"&lt;p&gt;")</f>
        <v>&amp;#149; Friday, 30 November 2018 - Stacey Kent - &lt;b&gt;Two shows&lt;/b&gt; &lt;p&gt;</v>
      </c>
      <c r="V1060" s="95" t="str">
        <f t="shared" si="230"/>
        <v>&amp;#149; Stacey Kent - &lt;b&gt;&lt;a href='bluesalley.php' title='list by venue'&gt;Blues Alley&lt;/a&gt; (Two shows)&lt;/b&gt;  - &lt;font color='#005500'&gt;&lt;b&gt;NEW!&lt;/b&gt;&lt;/font&gt;&lt;br&gt;</v>
      </c>
      <c r="W1060" s="90" t="s">
        <v>221</v>
      </c>
      <c r="AE1060" s="92" t="str">
        <f t="shared" si="231"/>
        <v>Friday, 30 November 2018      [&lt;a name='20181130' href='#20181130'&gt;link to this day&lt;/a&gt;]</v>
      </c>
      <c r="AF1060" s="96" t="str">
        <f t="shared" si="232"/>
        <v>&lt;a name='20181130'&gt;&lt;b&gt;Friday, 30 November 2018: Stacey Kent - &lt;a href='bluesalley.php' title='list by venue'&gt;Blues Alley&lt;/a&gt; (Two shows)&lt;/b&gt;&lt;/a&gt;&lt;br&gt;</v>
      </c>
      <c r="AG1060" s="97">
        <f t="shared" si="233"/>
        <v>2018</v>
      </c>
      <c r="AH1060" s="97">
        <f t="shared" si="234"/>
        <v>11</v>
      </c>
      <c r="AI1060" s="97">
        <f t="shared" si="235"/>
        <v>30</v>
      </c>
      <c r="AJ1060" s="97" t="str">
        <f t="shared" si="236"/>
        <v>20181130</v>
      </c>
    </row>
    <row r="1061" spans="4:36" ht="12" customHeight="1" x14ac:dyDescent="0.15">
      <c r="D1061" s="110">
        <v>43207</v>
      </c>
      <c r="E1061" s="9" t="s">
        <v>795</v>
      </c>
      <c r="F1061" s="86" t="str">
        <f t="shared" si="224"/>
        <v>Friday</v>
      </c>
      <c r="G1061" s="91">
        <v>43434</v>
      </c>
      <c r="H1061" s="92" t="str">
        <f>VLOOKUP(MONTH(G1061),VLOOKUP!$W$1:$X$24,2)</f>
        <v>November</v>
      </c>
      <c r="I1061" s="92" t="str">
        <f t="shared" si="225"/>
        <v>Friday, 30 November 2018</v>
      </c>
      <c r="J1061" s="90" t="s">
        <v>1854</v>
      </c>
      <c r="L1061" s="86" t="str">
        <f t="shared" si="226"/>
        <v>&lt;a href='mgmtheater.php' title='list by venue'&gt;the Theater at MGM National Harbor&lt;/a&gt; [7100 Oxon Hill Rd, Oxon Hill, MD]</v>
      </c>
      <c r="M1061" s="86" t="str">
        <f t="shared" si="227"/>
        <v>Theresa Caputo (From TLC's Long Island Medium)</v>
      </c>
      <c r="N1061" s="86" t="str">
        <f>VLOOKUP(J1061,VLOOKUP!$A$2:$S$54,19,FALSE)&amp;J1061&amp;"&lt;/a&gt; ["&amp;VLOOKUP(J1061,VLOOKUP!$A$2:$S$54,3,FALSE)&amp;"]"</f>
        <v>&lt;a href='mgmtheater.php' title='list by venue'&gt;the Theater at MGM National Harbor&lt;/a&gt; [7100 Oxon Hill Rd, Oxon Hill, MD]</v>
      </c>
      <c r="O1061" s="9" t="s">
        <v>2754</v>
      </c>
      <c r="S1061" s="95" t="str">
        <f t="shared" si="228"/>
        <v>Theresa Caputo (From TLC's Long Island Medium)</v>
      </c>
      <c r="T1061" s="86" t="str">
        <f t="shared" si="229"/>
        <v>&amp;#149; Theresa Caputo (From TLC's Long Island Medium) - &lt;b&gt;&lt;a href='mgmtheater.php' title='list by venue'&gt;the Theater at MGM National Harbor&lt;/a&gt; [7100 Oxon Hill Rd, Oxon Hill, MD]&lt;/b&gt; &lt;br&gt;</v>
      </c>
      <c r="U1061" s="86" t="str">
        <f>IF(ISBLANK(G1061),"","&amp;#149; "&amp;IF(ISBLANK(C1061),"","&lt;S&gt;")&amp;I1061&amp;IF(ISBLANK(A1061),""," - &lt;a href='recommended.php#"&amp;AJ1061&amp;"'&gt;&lt;b&gt;&lt;em&gt;&lt;font color='#9C004D'&gt;RECOMMENDED&lt;/font&gt;&lt;/em&gt;&lt;/b&gt;&lt;/a&gt;")&amp;" - "&amp;M1061&amp;IF(ISBLANK(K1061),K1061," - &lt;b&gt;"&amp;K1061&amp;"&lt;/b&gt; ")&amp;IF(B1061="Sold Out"," - &lt;font color='#000099'&gt;&lt;b&gt;&lt;I&gt;sold out&lt;/I&gt;&lt;/b&gt;&lt;/font&gt;","")&amp;IF(ISBLANK(C1061),"","&lt;/S&gt; &lt;b&gt;"&amp;C1061&amp;"&lt;/b&gt;")&amp;"&lt;p&gt;")</f>
        <v>&amp;#149; Friday, 30 November 2018 - Theresa Caputo (From TLC's Long Island Medium)&lt;p&gt;</v>
      </c>
      <c r="V1061" s="95" t="str">
        <f t="shared" si="230"/>
        <v>&amp;#149; Theresa Caputo (From TLC's Long Island Medium) - &lt;b&gt;&lt;a href='mgmtheater.php' title='list by venue'&gt;the Theater at MGM National Harbor&lt;/a&gt; [7100 Oxon Hill Rd, Oxon Hill, MD]&lt;/b&gt;  - &lt;font color='#005500'&gt;&lt;b&gt;NEW!&lt;/b&gt;&lt;/font&gt;&lt;br&gt;</v>
      </c>
      <c r="AE1061" s="92" t="str">
        <f t="shared" si="231"/>
        <v>Friday, 30 November 2018      [&lt;a name='20181130' href='#20181130'&gt;link to this day&lt;/a&gt;]</v>
      </c>
      <c r="AF1061" s="96" t="str">
        <f t="shared" si="232"/>
        <v>&lt;a name='20181130'&gt;&lt;b&gt;Friday, 30 November 2018: Theresa Caputo (From TLC's Long Island Medium) - &lt;a href='mgmtheater.php' title='list by venue'&gt;the Theater at MGM National Harbor&lt;/a&gt; [7100 Oxon Hill Rd, Oxon Hill, MD]&lt;/b&gt;&lt;/a&gt;&lt;br&gt;</v>
      </c>
      <c r="AG1061" s="97">
        <f t="shared" si="233"/>
        <v>2018</v>
      </c>
      <c r="AH1061" s="97">
        <f t="shared" si="234"/>
        <v>11</v>
      </c>
      <c r="AI1061" s="97">
        <f t="shared" si="235"/>
        <v>30</v>
      </c>
      <c r="AJ1061" s="97" t="str">
        <f t="shared" si="236"/>
        <v>20181130</v>
      </c>
    </row>
    <row r="1062" spans="4:36" ht="12" customHeight="1" x14ac:dyDescent="0.15">
      <c r="D1062" s="110">
        <v>43276</v>
      </c>
      <c r="E1062" s="9" t="s">
        <v>795</v>
      </c>
      <c r="F1062" s="86" t="str">
        <f t="shared" si="224"/>
        <v>Saturday</v>
      </c>
      <c r="G1062" s="91">
        <v>43435</v>
      </c>
      <c r="H1062" s="92" t="str">
        <f>VLOOKUP(MONTH(G1062),VLOOKUP!$W$1:$X$24,2)</f>
        <v>December</v>
      </c>
      <c r="I1062" s="92" t="str">
        <f t="shared" si="225"/>
        <v>Saturday, 1 December 2018</v>
      </c>
      <c r="J1062" s="90" t="s">
        <v>1462</v>
      </c>
      <c r="L1062" s="86" t="str">
        <f t="shared" si="226"/>
        <v>&lt;a href='amp.php' title='list by venue'&gt;AMP&lt;/a&gt;</v>
      </c>
      <c r="M1062" s="86" t="str">
        <f t="shared" si="227"/>
        <v>Storm Large (of Pink Martini)</v>
      </c>
      <c r="N1062" s="86" t="str">
        <f>VLOOKUP(J1062,VLOOKUP!$A$2:$S$54,19,FALSE)&amp;J1062&amp;"&lt;/a&gt;"</f>
        <v>&lt;a href='amp.php' title='list by venue'&gt;AMP&lt;/a&gt;</v>
      </c>
      <c r="O1062" s="9" t="s">
        <v>1683</v>
      </c>
      <c r="S1062" s="95" t="str">
        <f t="shared" si="228"/>
        <v>Storm Large (of Pink Martini)</v>
      </c>
      <c r="T1062" s="86" t="str">
        <f t="shared" si="229"/>
        <v>&amp;#149; Storm Large (of Pink Martini) - &lt;b&gt;&lt;a href='amp.php' title='list by venue'&gt;AMP&lt;/a&gt;&lt;/b&gt; &lt;br&gt;</v>
      </c>
      <c r="U1062" s="86" t="str">
        <f>IF(ISBLANK(G1062),"","&amp;#149; "&amp;IF(ISBLANK(C1062),"","&lt;S&gt;")&amp;I1062&amp;IF(ISBLANK(A1062),""," - &lt;a href='recommended.php#"&amp;AJ1062&amp;"'&gt;&lt;b&gt;&lt;em&gt;&lt;font color='#9C004D'&gt;RECOMMENDED&lt;/font&gt;&lt;/em&gt;&lt;/b&gt;&lt;/a&gt;")&amp;" - "&amp;M1062&amp;IF(ISBLANK(K1062),K1062," - &lt;b&gt;"&amp;K1062&amp;"&lt;/b&gt; ")&amp;IF(B1062="Sold Out"," - &lt;font color='#000099'&gt;&lt;b&gt;&lt;I&gt;sold out&lt;/I&gt;&lt;/b&gt;&lt;/font&gt;","")&amp;IF(ISBLANK(C1062),"","&lt;/S&gt; &lt;b&gt;"&amp;C1062&amp;"&lt;/b&gt;")&amp;"&lt;p&gt;")</f>
        <v>&amp;#149; Saturday, 1 December 2018 - Storm Large (of Pink Martini)&lt;p&gt;</v>
      </c>
      <c r="V1062" s="95" t="str">
        <f t="shared" si="230"/>
        <v>&amp;#149; Storm Large (of Pink Martini) - &lt;b&gt;&lt;a href='amp.php' title='list by venue'&gt;AMP&lt;/a&gt;&lt;/b&gt;  - &lt;font color='#005500'&gt;&lt;b&gt;NEW!&lt;/b&gt;&lt;/font&gt;&lt;br&gt;</v>
      </c>
      <c r="X1062" s="99"/>
      <c r="Y1062" s="99"/>
      <c r="AE1062" s="92" t="str">
        <f t="shared" si="231"/>
        <v>Saturday, 1 December 2018      [&lt;a name='20181201' href='#20181201'&gt;link to this day&lt;/a&gt;]</v>
      </c>
      <c r="AF1062" s="96" t="str">
        <f t="shared" si="232"/>
        <v>&lt;a name='20181201'&gt;&lt;b&gt;Saturday, 1 December 2018: Storm Large (of Pink Martini) - &lt;a href='amp.php' title='list by venue'&gt;AMP&lt;/a&gt;&lt;/b&gt;&lt;/a&gt;&lt;br&gt;</v>
      </c>
      <c r="AG1062" s="97">
        <f t="shared" si="233"/>
        <v>2018</v>
      </c>
      <c r="AH1062" s="97">
        <f t="shared" si="234"/>
        <v>12</v>
      </c>
      <c r="AI1062" s="97" t="str">
        <f t="shared" si="235"/>
        <v>01</v>
      </c>
      <c r="AJ1062" s="97" t="str">
        <f t="shared" si="236"/>
        <v>20181201</v>
      </c>
    </row>
    <row r="1063" spans="4:36" ht="12" customHeight="1" x14ac:dyDescent="0.15">
      <c r="D1063" s="110">
        <v>43223</v>
      </c>
      <c r="E1063" s="9" t="s">
        <v>795</v>
      </c>
      <c r="F1063" s="86" t="str">
        <f t="shared" si="224"/>
        <v>Saturday</v>
      </c>
      <c r="G1063" s="91">
        <v>43435</v>
      </c>
      <c r="H1063" s="92" t="str">
        <f>VLOOKUP(MONTH(G1063),VLOOKUP!$W$1:$X$24,2)</f>
        <v>December</v>
      </c>
      <c r="I1063" s="92" t="str">
        <f t="shared" si="225"/>
        <v>Saturday, 1 December 2018</v>
      </c>
      <c r="J1063" s="90" t="s">
        <v>674</v>
      </c>
      <c r="K1063" s="90" t="s">
        <v>454</v>
      </c>
      <c r="L1063" s="86" t="str">
        <f t="shared" si="226"/>
        <v>&lt;a href='bluesalley.php' title='list by venue'&gt;Blues Alley&lt;/a&gt; (Two shows)</v>
      </c>
      <c r="M1063" s="86" t="str">
        <f t="shared" si="227"/>
        <v>Stacey Kent</v>
      </c>
      <c r="N1063" s="86" t="str">
        <f>VLOOKUP(J1063,VLOOKUP!$A$2:$S$54,19,FALSE)&amp;J1063&amp;"&lt;/a&gt;"</f>
        <v>&lt;a href='bluesalley.php' title='list by venue'&gt;Blues Alley&lt;/a&gt;</v>
      </c>
      <c r="O1063" s="160" t="s">
        <v>1936</v>
      </c>
      <c r="S1063" s="95" t="str">
        <f t="shared" si="228"/>
        <v>Stacey Kent</v>
      </c>
      <c r="T1063" s="86" t="str">
        <f t="shared" si="229"/>
        <v>&amp;#149; Stacey Kent - &lt;b&gt;&lt;a href='bluesalley.php' title='list by venue'&gt;Blues Alley&lt;/a&gt; (Two shows)&lt;/b&gt; &lt;br&gt;</v>
      </c>
      <c r="U1063" s="86" t="str">
        <f>IF(ISBLANK(G1063),"","&amp;#149; "&amp;IF(ISBLANK(C1063),"","&lt;S&gt;")&amp;I1063&amp;IF(ISBLANK(A1063),""," - &lt;a href='recommended.php#"&amp;AJ1063&amp;"'&gt;&lt;b&gt;&lt;em&gt;&lt;font color='#9C004D'&gt;RECOMMENDED&lt;/font&gt;&lt;/em&gt;&lt;/b&gt;&lt;/a&gt;")&amp;" - "&amp;M1063&amp;IF(ISBLANK(K1063),K1063," - &lt;b&gt;"&amp;K1063&amp;"&lt;/b&gt; ")&amp;IF(B1063="Sold Out"," - &lt;font color='#000099'&gt;&lt;b&gt;&lt;I&gt;sold out&lt;/I&gt;&lt;/b&gt;&lt;/font&gt;","")&amp;IF(ISBLANK(C1063),"","&lt;/S&gt; &lt;b&gt;"&amp;C1063&amp;"&lt;/b&gt;")&amp;"&lt;p&gt;")</f>
        <v>&amp;#149; Saturday, 1 December 2018 - Stacey Kent - &lt;b&gt;Two shows&lt;/b&gt; &lt;p&gt;</v>
      </c>
      <c r="V1063" s="95" t="str">
        <f t="shared" si="230"/>
        <v>&amp;#149; Stacey Kent - &lt;b&gt;&lt;a href='bluesalley.php' title='list by venue'&gt;Blues Alley&lt;/a&gt; (Two shows)&lt;/b&gt;  - &lt;font color='#005500'&gt;&lt;b&gt;NEW!&lt;/b&gt;&lt;/font&gt;&lt;br&gt;</v>
      </c>
      <c r="W1063" s="90" t="s">
        <v>221</v>
      </c>
      <c r="AE1063" s="92" t="str">
        <f t="shared" si="231"/>
        <v>Saturday, 1 December 2018      [&lt;a name='20181201' href='#20181201'&gt;link to this day&lt;/a&gt;]</v>
      </c>
      <c r="AF1063" s="96" t="str">
        <f t="shared" si="232"/>
        <v>&lt;a name='20181201'&gt;&lt;b&gt;Saturday, 1 December 2018: Stacey Kent - &lt;a href='bluesalley.php' title='list by venue'&gt;Blues Alley&lt;/a&gt; (Two shows)&lt;/b&gt;&lt;/a&gt;&lt;br&gt;</v>
      </c>
      <c r="AG1063" s="97">
        <f t="shared" si="233"/>
        <v>2018</v>
      </c>
      <c r="AH1063" s="97">
        <f t="shared" si="234"/>
        <v>12</v>
      </c>
      <c r="AI1063" s="97" t="str">
        <f t="shared" si="235"/>
        <v>01</v>
      </c>
      <c r="AJ1063" s="97" t="str">
        <f t="shared" si="236"/>
        <v>20181201</v>
      </c>
    </row>
    <row r="1064" spans="4:36" ht="12" customHeight="1" x14ac:dyDescent="0.15">
      <c r="D1064" s="110">
        <v>43223</v>
      </c>
      <c r="E1064" s="9" t="s">
        <v>795</v>
      </c>
      <c r="F1064" s="86" t="str">
        <f t="shared" si="224"/>
        <v>Sunday</v>
      </c>
      <c r="G1064" s="91">
        <v>43436</v>
      </c>
      <c r="H1064" s="92" t="str">
        <f>VLOOKUP(MONTH(G1064),VLOOKUP!$W$1:$X$24,2)</f>
        <v>December</v>
      </c>
      <c r="I1064" s="92" t="str">
        <f t="shared" si="225"/>
        <v>Sunday, 2 December 2018</v>
      </c>
      <c r="J1064" s="90" t="s">
        <v>674</v>
      </c>
      <c r="K1064" s="90" t="s">
        <v>454</v>
      </c>
      <c r="L1064" s="86" t="str">
        <f t="shared" si="226"/>
        <v>&lt;a href='bluesalley.php' title='list by venue'&gt;Blues Alley&lt;/a&gt; (Two shows)</v>
      </c>
      <c r="M1064" s="86" t="str">
        <f t="shared" si="227"/>
        <v>Stacey Kent</v>
      </c>
      <c r="N1064" s="86" t="str">
        <f>VLOOKUP(J1064,VLOOKUP!$A$2:$S$54,19,FALSE)&amp;J1064&amp;"&lt;/a&gt;"</f>
        <v>&lt;a href='bluesalley.php' title='list by venue'&gt;Blues Alley&lt;/a&gt;</v>
      </c>
      <c r="O1064" s="160" t="s">
        <v>1936</v>
      </c>
      <c r="S1064" s="95" t="str">
        <f t="shared" si="228"/>
        <v>Stacey Kent</v>
      </c>
      <c r="T1064" s="86" t="str">
        <f t="shared" si="229"/>
        <v>&amp;#149; Stacey Kent - &lt;b&gt;&lt;a href='bluesalley.php' title='list by venue'&gt;Blues Alley&lt;/a&gt; (Two shows)&lt;/b&gt; &lt;br&gt;</v>
      </c>
      <c r="U1064" s="86" t="str">
        <f>IF(ISBLANK(G1064),"","&amp;#149; "&amp;IF(ISBLANK(C1064),"","&lt;S&gt;")&amp;I1064&amp;IF(ISBLANK(A1064),""," - &lt;a href='recommended.php#"&amp;AJ1064&amp;"'&gt;&lt;b&gt;&lt;em&gt;&lt;font color='#9C004D'&gt;RECOMMENDED&lt;/font&gt;&lt;/em&gt;&lt;/b&gt;&lt;/a&gt;")&amp;" - "&amp;M1064&amp;IF(ISBLANK(K1064),K1064," - &lt;b&gt;"&amp;K1064&amp;"&lt;/b&gt; ")&amp;IF(B1064="Sold Out"," - &lt;font color='#000099'&gt;&lt;b&gt;&lt;I&gt;sold out&lt;/I&gt;&lt;/b&gt;&lt;/font&gt;","")&amp;IF(ISBLANK(C1064),"","&lt;/S&gt; &lt;b&gt;"&amp;C1064&amp;"&lt;/b&gt;")&amp;"&lt;p&gt;")</f>
        <v>&amp;#149; Sunday, 2 December 2018 - Stacey Kent - &lt;b&gt;Two shows&lt;/b&gt; &lt;p&gt;</v>
      </c>
      <c r="V1064" s="95" t="str">
        <f t="shared" si="230"/>
        <v>&amp;#149; Stacey Kent - &lt;b&gt;&lt;a href='bluesalley.php' title='list by venue'&gt;Blues Alley&lt;/a&gt; (Two shows)&lt;/b&gt;  - &lt;font color='#005500'&gt;&lt;b&gt;NEW!&lt;/b&gt;&lt;/font&gt;&lt;br&gt;</v>
      </c>
      <c r="W1064" s="90" t="s">
        <v>221</v>
      </c>
      <c r="AE1064" s="92" t="str">
        <f t="shared" si="231"/>
        <v>Sunday, 2 December 2018      [&lt;a name='20181202' href='#20181202'&gt;link to this day&lt;/a&gt;]</v>
      </c>
      <c r="AF1064" s="96" t="str">
        <f t="shared" si="232"/>
        <v>&lt;a name='20181202'&gt;&lt;b&gt;Sunday, 2 December 2018: Stacey Kent - &lt;a href='bluesalley.php' title='list by venue'&gt;Blues Alley&lt;/a&gt; (Two shows)&lt;/b&gt;&lt;/a&gt;&lt;br&gt;</v>
      </c>
      <c r="AG1064" s="97">
        <f t="shared" si="233"/>
        <v>2018</v>
      </c>
      <c r="AH1064" s="97">
        <f t="shared" si="234"/>
        <v>12</v>
      </c>
      <c r="AI1064" s="97" t="str">
        <f t="shared" si="235"/>
        <v>02</v>
      </c>
      <c r="AJ1064" s="97" t="str">
        <f t="shared" si="236"/>
        <v>20181202</v>
      </c>
    </row>
    <row r="1065" spans="4:36" ht="12" customHeight="1" x14ac:dyDescent="0.15">
      <c r="F1065" s="86" t="str">
        <f t="shared" si="224"/>
        <v>Sunday</v>
      </c>
      <c r="G1065" s="23">
        <v>43436</v>
      </c>
      <c r="H1065" s="92" t="str">
        <f>VLOOKUP(MONTH(G1065),VLOOKUP!$W$1:$X$24,2)</f>
        <v>December</v>
      </c>
      <c r="I1065" s="92" t="str">
        <f t="shared" si="225"/>
        <v>Sunday, 2 December 2018</v>
      </c>
      <c r="J1065" s="90" t="s">
        <v>217</v>
      </c>
      <c r="L1065" s="86" t="str">
        <f t="shared" si="226"/>
        <v>&lt;a href='jamminjava.php' title='list by venue'&gt;Jammin' Java&lt;/a&gt;</v>
      </c>
      <c r="M1065" s="86" t="str">
        <f t="shared" si="227"/>
        <v>Sabrina Benaim and Clementine Von Radics</v>
      </c>
      <c r="N1065" s="86" t="str">
        <f>VLOOKUP(J1065,VLOOKUP!$A$2:$S$54,19,FALSE)&amp;J1065&amp;"&lt;/a&gt;"</f>
        <v>&lt;a href='jamminjava.php' title='list by venue'&gt;Jammin' Java&lt;/a&gt;</v>
      </c>
      <c r="O1065" s="9" t="s">
        <v>3286</v>
      </c>
      <c r="P1065" s="9" t="s">
        <v>3287</v>
      </c>
      <c r="S1065" s="95" t="str">
        <f t="shared" si="228"/>
        <v>Sabrina Benaim</v>
      </c>
      <c r="T1065" s="86" t="str">
        <f t="shared" si="229"/>
        <v>&amp;#149; Sabrina Benaim and Clementine Von Radics - &lt;b&gt;&lt;a href='jamminjava.php' title='list by venue'&gt;Jammin' Java&lt;/a&gt;&lt;/b&gt; &lt;br&gt;</v>
      </c>
      <c r="U1065" s="112" t="str">
        <f>IF(ISBLANK(G1065),"","&amp;#149; "&amp;IF(ISBLANK(C1065),"","&lt;S&gt;")&amp;I1065&amp;IF(ISBLANK(A1065),""," - &lt;a href='recommended.php#"&amp;AJ1065&amp;"'&gt;&lt;b&gt;&lt;em&gt;&lt;font color='#9C004D'&gt;RECOMMENDED&lt;/font&gt;&lt;/em&gt;&lt;/b&gt;&lt;/a&gt;")&amp;" - "&amp;M1065&amp;IF(ISBLANK(K1065),K1065," - &lt;b&gt;"&amp;K1065&amp;"&lt;/b&gt; ")&amp;IF(B1065="Sold Out"," - &lt;font color='#000099'&gt;&lt;b&gt;&lt;I&gt;sold out&lt;/I&gt;&lt;/b&gt;&lt;/font&gt;"," - &lt;font color='#728C00'&gt;&lt;em&gt;&lt;a href='http://www.shareasale.com/r.cfm?u=529909&amp;b=234786&amp;m=27601&amp;afftrack=&amp;urllink=www%2Eticketfly%2Ecom%2Fpurchase%2Fevent%2F"&amp;X1065&amp;"' target='_blank'&gt;buy tickets&lt;/a&gt;&lt;/em&gt;&lt;/font&gt;")&amp;IF(ISBLANK(C1065),"","&lt;/S&gt; &lt;b&gt;"&amp;C1065&amp;"&lt;/b&gt;")&amp;"&lt;p&gt;")</f>
        <v>&amp;#149; Sunday, 2 December 2018 - Sabrina Benaim and Clementine Von Radics - &lt;font color='#728C00'&gt;&lt;em&gt;&lt;a href='http://www.shareasale.com/r.cfm?u=529909&amp;b=234786&amp;m=27601&amp;afftrack=&amp;urllink=www%2Eticketfly%2Ecom%2Fpurchase%2Fevent%2F1713840' target='_blank'&gt;buy tickets&lt;/a&gt;&lt;/em&gt;&lt;/font&gt;&lt;p&gt;</v>
      </c>
      <c r="V1065" s="95" t="str">
        <f t="shared" si="230"/>
        <v>&amp;#149; Sabrina Benaim and Clementine Von Radics - &lt;b&gt;&lt;a href='jamminjava.php' title='list by venue'&gt;Jammin' Java&lt;/a&gt;&lt;/b&gt;  - &lt;font color='#005500'&gt;&lt;b&gt;&lt;/b&gt;&lt;/font&gt;&lt;br&gt;</v>
      </c>
      <c r="X1065" s="9">
        <v>1713840</v>
      </c>
      <c r="AE1065" s="92" t="str">
        <f t="shared" si="231"/>
        <v>Sunday, 2 December 2018      [&lt;a name='20181202' href='#20181202'&gt;link to this day&lt;/a&gt;]</v>
      </c>
      <c r="AF1065" s="96" t="str">
        <f t="shared" si="232"/>
        <v>&lt;a name='20181202'&gt;&lt;b&gt;Sunday, 2 December 2018: Sabrina Benaim and Clementine Von Radics - &lt;a href='jamminjava.php' title='list by venue'&gt;Jammin' Java&lt;/a&gt;&lt;/b&gt;&lt;/a&gt;&lt;br&gt;</v>
      </c>
      <c r="AG1065" s="97">
        <f t="shared" si="233"/>
        <v>2018</v>
      </c>
      <c r="AH1065" s="97">
        <f t="shared" si="234"/>
        <v>12</v>
      </c>
      <c r="AI1065" s="97" t="str">
        <f t="shared" si="235"/>
        <v>02</v>
      </c>
      <c r="AJ1065" s="97" t="str">
        <f t="shared" si="236"/>
        <v>20181202</v>
      </c>
    </row>
    <row r="1066" spans="4:36" ht="12" customHeight="1" x14ac:dyDescent="0.15">
      <c r="D1066" s="110">
        <v>43276</v>
      </c>
      <c r="E1066" s="9" t="s">
        <v>795</v>
      </c>
      <c r="F1066" s="86" t="str">
        <f t="shared" si="224"/>
        <v>Wednesday</v>
      </c>
      <c r="G1066" s="91">
        <v>43439</v>
      </c>
      <c r="H1066" s="92" t="str">
        <f>VLOOKUP(MONTH(G1066),VLOOKUP!$W$1:$X$24,2)</f>
        <v>December</v>
      </c>
      <c r="I1066" s="92" t="str">
        <f t="shared" si="225"/>
        <v>Wednesday, 5 December 2018</v>
      </c>
      <c r="J1066" s="90" t="s">
        <v>450</v>
      </c>
      <c r="L1066" s="86" t="str">
        <f t="shared" si="226"/>
        <v>&lt;a href='fillmore.php' title='list by venue'&gt;Fillmore Silver Spring&lt;/a&gt;</v>
      </c>
      <c r="M1066" s="86" t="str">
        <f t="shared" si="227"/>
        <v>Ministry, Carpenter Brut, and Igorrr</v>
      </c>
      <c r="N1066" s="86" t="str">
        <f>VLOOKUP(J1066,VLOOKUP!$A$2:$S$54,19,FALSE)&amp;J1066&amp;"&lt;/a&gt;"</f>
        <v>&lt;a href='fillmore.php' title='list by venue'&gt;Fillmore Silver Spring&lt;/a&gt;</v>
      </c>
      <c r="O1066" s="9" t="s">
        <v>2290</v>
      </c>
      <c r="P1066" s="9" t="s">
        <v>2396</v>
      </c>
      <c r="Q1066" s="9" t="s">
        <v>3424</v>
      </c>
      <c r="S1066" s="95" t="str">
        <f t="shared" si="228"/>
        <v>Ministry</v>
      </c>
      <c r="T1066" s="86" t="str">
        <f t="shared" si="229"/>
        <v>&amp;#149; Ministry, Carpenter Brut, and Igorrr - &lt;b&gt;&lt;a href='fillmore.php' title='list by venue'&gt;Fillmore Silver Spring&lt;/a&gt;&lt;/b&gt; &lt;br&gt;</v>
      </c>
      <c r="U1066" s="86" t="str">
        <f>IF(ISBLANK(G1066),"","&amp;#149; "&amp;IF(ISBLANK(C1066),"","&lt;S&gt;")&amp;I1066&amp;IF(ISBLANK(A1066),""," - &lt;a href='recommended.php#"&amp;AJ1066&amp;"'&gt;&lt;b&gt;&lt;em&gt;&lt;font color='#9C004D'&gt;RECOMMENDED&lt;/font&gt;&lt;/em&gt;&lt;/b&gt;&lt;/a&gt;")&amp;" - "&amp;M1066&amp;IF(ISBLANK(K1066),K1066," - &lt;b&gt;"&amp;K1066&amp;"&lt;/b&gt; ")&amp;IF(B1066="Sold Out"," - &lt;font color='#000099'&gt;&lt;b&gt;&lt;I&gt;sold out&lt;/I&gt;&lt;/b&gt;&lt;/font&gt;","")&amp;IF(ISBLANK(C1066),"","&lt;/S&gt; &lt;b&gt;"&amp;C1066&amp;"&lt;/b&gt;")&amp;"&lt;p&gt;")</f>
        <v>&amp;#149; Wednesday, 5 December 2018 - Ministry, Carpenter Brut, and Igorrr&lt;p&gt;</v>
      </c>
      <c r="V1066" s="95" t="str">
        <f t="shared" si="230"/>
        <v>&amp;#149; Ministry, Carpenter Brut, and Igorrr - &lt;b&gt;&lt;a href='fillmore.php' title='list by venue'&gt;Fillmore Silver Spring&lt;/a&gt;&lt;/b&gt;  - &lt;font color='#005500'&gt;&lt;b&gt;NEW!&lt;/b&gt;&lt;/font&gt;&lt;br&gt;</v>
      </c>
      <c r="AE1066" s="92" t="str">
        <f t="shared" si="231"/>
        <v>Wednesday, 5 December 2018      [&lt;a name='20181205' href='#20181205'&gt;link to this day&lt;/a&gt;]</v>
      </c>
      <c r="AF1066" s="96" t="str">
        <f t="shared" si="232"/>
        <v>&lt;a name='20181205'&gt;&lt;b&gt;Wednesday, 5 December 2018: Ministry, Carpenter Brut, and Igorrr - &lt;a href='fillmore.php' title='list by venue'&gt;Fillmore Silver Spring&lt;/a&gt;&lt;/b&gt;&lt;/a&gt;&lt;br&gt;</v>
      </c>
      <c r="AG1066" s="97">
        <f t="shared" si="233"/>
        <v>2018</v>
      </c>
      <c r="AH1066" s="97">
        <f t="shared" si="234"/>
        <v>12</v>
      </c>
      <c r="AI1066" s="97" t="str">
        <f t="shared" si="235"/>
        <v>05</v>
      </c>
      <c r="AJ1066" s="97" t="str">
        <f t="shared" si="236"/>
        <v>20181205</v>
      </c>
    </row>
    <row r="1067" spans="4:36" ht="12" customHeight="1" x14ac:dyDescent="0.15">
      <c r="D1067" s="110">
        <v>43289</v>
      </c>
      <c r="E1067" s="9" t="s">
        <v>795</v>
      </c>
      <c r="F1067" s="86" t="str">
        <f t="shared" si="224"/>
        <v>Thursday</v>
      </c>
      <c r="G1067" s="91">
        <v>43440</v>
      </c>
      <c r="H1067" s="92" t="str">
        <f>VLOOKUP(MONTH(G1067),VLOOKUP!$W$1:$X$24,2)</f>
        <v>December</v>
      </c>
      <c r="I1067" s="92" t="str">
        <f t="shared" si="225"/>
        <v>Thursday, 6 December 2018</v>
      </c>
      <c r="J1067" s="107" t="s">
        <v>1409</v>
      </c>
      <c r="K1067" s="1" t="s">
        <v>3506</v>
      </c>
      <c r="L1067" s="86" t="str">
        <f t="shared" si="226"/>
        <v>&lt;a href='baltimorearena.php' title='list by venue'&gt;Baltimore Arena (Royal Farms Arena)&lt;/a&gt; (Losing Sleep Tour)</v>
      </c>
      <c r="M1067" s="86" t="str">
        <f t="shared" si="227"/>
        <v>Chris Young</v>
      </c>
      <c r="N1067" s="86" t="str">
        <f>VLOOKUP(J1067,VLOOKUP!$A$2:$S$54,19,FALSE)&amp;J1067&amp;"&lt;/a&gt;"</f>
        <v>&lt;a href='baltimorearena.php' title='list by venue'&gt;Baltimore Arena (Royal Farms Arena)&lt;/a&gt;</v>
      </c>
      <c r="O1067" s="3" t="s">
        <v>1962</v>
      </c>
      <c r="P1067" s="107"/>
      <c r="Q1067" s="107"/>
      <c r="R1067" s="107"/>
      <c r="S1067" s="95" t="str">
        <f t="shared" si="228"/>
        <v>Chris Young</v>
      </c>
      <c r="T1067" s="86" t="str">
        <f t="shared" si="229"/>
        <v>&amp;#149; Chris Young - &lt;b&gt;&lt;a href='baltimorearena.php' title='list by venue'&gt;Baltimore Arena (Royal Farms Arena)&lt;/a&gt; (Losing Sleep Tour)&lt;/b&gt; &lt;br&gt;</v>
      </c>
      <c r="U1067" s="86" t="str">
        <f>IF(ISBLANK(G1067),"","&amp;#149; "&amp;IF(ISBLANK(C1067),"","&lt;S&gt;")&amp;I1067&amp;IF(ISBLANK(A1067),""," - &lt;a href='recommended.php#"&amp;AJ1067&amp;"'&gt;&lt;b&gt;&lt;em&gt;&lt;font color='#9C004D'&gt;RECOMMENDED&lt;/font&gt;&lt;/em&gt;&lt;/b&gt;&lt;/a&gt;")&amp;" - "&amp;M1067&amp;IF(ISBLANK(K1067),K1067," - &lt;b&gt;"&amp;K1067&amp;"&lt;/b&gt; ")&amp;IF(B1067="Sold Out"," - &lt;font color='#000099'&gt;&lt;b&gt;&lt;I&gt;sold out&lt;/I&gt;&lt;/b&gt;&lt;/font&gt;","")&amp;IF(ISBLANK(C1067),"","&lt;/S&gt; &lt;b&gt;"&amp;C1067&amp;"&lt;/b&gt;")&amp;"&lt;p&gt;")</f>
        <v>&amp;#149; Thursday, 6 December 2018 - Chris Young - &lt;b&gt;Losing Sleep Tour&lt;/b&gt; &lt;p&gt;</v>
      </c>
      <c r="V1067" s="95" t="str">
        <f t="shared" si="230"/>
        <v>&amp;#149; Chris Young - &lt;b&gt;&lt;a href='baltimorearena.php' title='list by venue'&gt;Baltimore Arena (Royal Farms Arena)&lt;/a&gt; (Losing Sleep Tour)&lt;/b&gt;  - &lt;font color='#005500'&gt;&lt;b&gt;NEW!&lt;/b&gt;&lt;/font&gt;&lt;br&gt;</v>
      </c>
      <c r="W1067" s="108" t="s">
        <v>282</v>
      </c>
      <c r="AE1067" s="92" t="str">
        <f t="shared" si="231"/>
        <v>Thursday, 6 December 2018      [&lt;a name='20181206' href='#20181206'&gt;link to this day&lt;/a&gt;]</v>
      </c>
      <c r="AF1067" s="96" t="str">
        <f t="shared" si="232"/>
        <v>&lt;a name='20181206'&gt;&lt;b&gt;Thursday, 6 December 2018: Chris Young - &lt;a href='baltimorearena.php' title='list by venue'&gt;Baltimore Arena (Royal Farms Arena)&lt;/a&gt; (Losing Sleep Tour)&lt;/b&gt;&lt;/a&gt;&lt;br&gt;</v>
      </c>
      <c r="AG1067" s="97">
        <f t="shared" si="233"/>
        <v>2018</v>
      </c>
      <c r="AH1067" s="97">
        <f t="shared" si="234"/>
        <v>12</v>
      </c>
      <c r="AI1067" s="97" t="str">
        <f t="shared" si="235"/>
        <v>06</v>
      </c>
      <c r="AJ1067" s="97" t="str">
        <f t="shared" si="236"/>
        <v>20181206</v>
      </c>
    </row>
    <row r="1068" spans="4:36" ht="12" customHeight="1" x14ac:dyDescent="0.15">
      <c r="D1068" s="110">
        <v>43276</v>
      </c>
      <c r="E1068" s="9" t="s">
        <v>795</v>
      </c>
      <c r="F1068" s="86" t="str">
        <f t="shared" si="224"/>
        <v>Thursday</v>
      </c>
      <c r="G1068" s="91">
        <v>43440</v>
      </c>
      <c r="H1068" s="92" t="str">
        <f>VLOOKUP(MONTH(G1068),VLOOKUP!$W$1:$X$24,2)</f>
        <v>December</v>
      </c>
      <c r="I1068" s="92" t="str">
        <f t="shared" si="225"/>
        <v>Thursday, 6 December 2018</v>
      </c>
      <c r="J1068" s="90" t="s">
        <v>450</v>
      </c>
      <c r="L1068" s="86" t="str">
        <f t="shared" si="226"/>
        <v>&lt;a href='fillmore.php' title='list by venue'&gt;Fillmore Silver Spring&lt;/a&gt;</v>
      </c>
      <c r="M1068" s="86" t="str">
        <f t="shared" si="227"/>
        <v>98 Degrees</v>
      </c>
      <c r="N1068" s="86" t="str">
        <f>VLOOKUP(J1068,VLOOKUP!$A$2:$S$54,19,FALSE)&amp;J1068&amp;"&lt;/a&gt;"</f>
        <v>&lt;a href='fillmore.php' title='list by venue'&gt;Fillmore Silver Spring&lt;/a&gt;</v>
      </c>
      <c r="O1068" s="9" t="s">
        <v>3423</v>
      </c>
      <c r="S1068" s="95" t="str">
        <f t="shared" si="228"/>
        <v>98 Degrees</v>
      </c>
      <c r="T1068" s="86" t="str">
        <f t="shared" si="229"/>
        <v>&amp;#149; 98 Degrees - &lt;b&gt;&lt;a href='fillmore.php' title='list by venue'&gt;Fillmore Silver Spring&lt;/a&gt;&lt;/b&gt; &lt;br&gt;</v>
      </c>
      <c r="U1068" s="86" t="str">
        <f>IF(ISBLANK(G1068),"","&amp;#149; "&amp;IF(ISBLANK(C1068),"","&lt;S&gt;")&amp;I1068&amp;IF(ISBLANK(A1068),""," - &lt;a href='recommended.php#"&amp;AJ1068&amp;"'&gt;&lt;b&gt;&lt;em&gt;&lt;font color='#9C004D'&gt;RECOMMENDED&lt;/font&gt;&lt;/em&gt;&lt;/b&gt;&lt;/a&gt;")&amp;" - "&amp;M1068&amp;IF(ISBLANK(K1068),K1068," - &lt;b&gt;"&amp;K1068&amp;"&lt;/b&gt; ")&amp;IF(B1068="Sold Out"," - &lt;font color='#000099'&gt;&lt;b&gt;&lt;I&gt;sold out&lt;/I&gt;&lt;/b&gt;&lt;/font&gt;","")&amp;IF(ISBLANK(C1068),"","&lt;/S&gt; &lt;b&gt;"&amp;C1068&amp;"&lt;/b&gt;")&amp;"&lt;p&gt;")</f>
        <v>&amp;#149; Thursday, 6 December 2018 - 98 Degrees&lt;p&gt;</v>
      </c>
      <c r="V1068" s="95" t="str">
        <f t="shared" si="230"/>
        <v>&amp;#149; 98 Degrees - &lt;b&gt;&lt;a href='fillmore.php' title='list by venue'&gt;Fillmore Silver Spring&lt;/a&gt;&lt;/b&gt;  - &lt;font color='#005500'&gt;&lt;b&gt;NEW!&lt;/b&gt;&lt;/font&gt;&lt;br&gt;</v>
      </c>
      <c r="AE1068" s="92" t="str">
        <f t="shared" si="231"/>
        <v>Thursday, 6 December 2018      [&lt;a name='20181206' href='#20181206'&gt;link to this day&lt;/a&gt;]</v>
      </c>
      <c r="AF1068" s="96" t="str">
        <f t="shared" si="232"/>
        <v>&lt;a name='20181206'&gt;&lt;b&gt;Thursday, 6 December 2018: 98 Degrees - &lt;a href='fillmore.php' title='list by venue'&gt;Fillmore Silver Spring&lt;/a&gt;&lt;/b&gt;&lt;/a&gt;&lt;br&gt;</v>
      </c>
      <c r="AG1068" s="97">
        <f t="shared" si="233"/>
        <v>2018</v>
      </c>
      <c r="AH1068" s="97">
        <f t="shared" si="234"/>
        <v>12</v>
      </c>
      <c r="AI1068" s="97" t="str">
        <f t="shared" si="235"/>
        <v>06</v>
      </c>
      <c r="AJ1068" s="97" t="str">
        <f t="shared" si="236"/>
        <v>20181206</v>
      </c>
    </row>
    <row r="1069" spans="4:36" ht="12" customHeight="1" x14ac:dyDescent="0.15">
      <c r="D1069" s="110">
        <v>43276</v>
      </c>
      <c r="E1069" s="9" t="s">
        <v>795</v>
      </c>
      <c r="F1069" s="86" t="str">
        <f t="shared" si="224"/>
        <v>Thursday</v>
      </c>
      <c r="G1069" s="91">
        <v>43440</v>
      </c>
      <c r="H1069" s="92" t="str">
        <f>VLOOKUP(MONTH(G1069),VLOOKUP!$W$1:$X$24,2)</f>
        <v>December</v>
      </c>
      <c r="I1069" s="92" t="str">
        <f t="shared" si="225"/>
        <v>Thursday, 6 December 2018</v>
      </c>
      <c r="J1069" s="94" t="s">
        <v>605</v>
      </c>
      <c r="L1069" s="86" t="str">
        <f t="shared" si="226"/>
        <v>&lt;a href='rnrh.php' title='list by venue'&gt;Rock &amp; Roll Hotel&lt;/a&gt;</v>
      </c>
      <c r="M1069" s="86" t="str">
        <f t="shared" si="227"/>
        <v>the Ballroom Thieves</v>
      </c>
      <c r="N1069" s="86" t="str">
        <f>VLOOKUP(J1069,VLOOKUP!$A$2:$S$54,19,FALSE)&amp;J1069&amp;"&lt;/a&gt;"</f>
        <v>&lt;a href='rnrh.php' title='list by venue'&gt;Rock &amp; Roll Hotel&lt;/a&gt;</v>
      </c>
      <c r="O1069" s="9" t="s">
        <v>2316</v>
      </c>
      <c r="S1069" s="95" t="str">
        <f t="shared" si="228"/>
        <v>Ballroom Thieves</v>
      </c>
      <c r="T1069" s="86" t="str">
        <f t="shared" si="229"/>
        <v>&amp;#149; the Ballroom Thieves - &lt;b&gt;&lt;a href='rnrh.php' title='list by venue'&gt;Rock &amp; Roll Hotel&lt;/a&gt;&lt;/b&gt; &lt;br&gt;</v>
      </c>
      <c r="U1069" s="112" t="str">
        <f>IF(ISBLANK(G1069),"","&amp;#149; "&amp;IF(ISBLANK(C1069),"","&lt;S&gt;")&amp;I1069&amp;IF(ISBLANK(A1069),""," - &lt;a href='recommended.php#"&amp;AJ1069&amp;"'&gt;&lt;b&gt;&lt;em&gt;&lt;font color='#9C004D'&gt;RECOMMENDED&lt;/font&gt;&lt;/em&gt;&lt;/b&gt;&lt;/a&gt;")&amp;" - "&amp;M1069&amp;IF(ISBLANK(K1069),K1069," - &lt;b&gt;"&amp;K1069&amp;"&lt;/b&gt; ")&amp;IF(B1069="Sold Out"," - &lt;font color='#000099'&gt;&lt;b&gt;&lt;I&gt;sold out&lt;/I&gt;&lt;/b&gt;&lt;/font&gt;"," - &lt;font color='#728C00'&gt;&lt;em&gt;&lt;a href='http://www.shareasale.com/r.cfm?u=529909&amp;b=234786&amp;m=27601&amp;afftrack=&amp;urllink=www%2Eticketfly%2Ecom%2Fpurchase%2Fevent%2F"&amp;X1069&amp;"' target='_blank'&gt;buy tickets&lt;/a&gt;&lt;/em&gt;&lt;/font&gt;")&amp;IF(ISBLANK(C1069),"","&lt;/S&gt; &lt;b&gt;"&amp;C1069&amp;"&lt;/b&gt;")&amp;"&lt;p&gt;")</f>
        <v>&amp;#149; Thursday, 6 December 2018 - the Ballroom Thieves - &lt;font color='#728C00'&gt;&lt;em&gt;&lt;a href='http://www.shareasale.com/r.cfm?u=529909&amp;b=234786&amp;m=27601&amp;afftrack=&amp;urllink=www%2Eticketfly%2Ecom%2Fpurchase%2Fevent%2F1690880' target='_blank'&gt;buy tickets&lt;/a&gt;&lt;/em&gt;&lt;/font&gt;&lt;p&gt;</v>
      </c>
      <c r="V1069" s="95" t="str">
        <f t="shared" si="230"/>
        <v>&amp;#149; the Ballroom Thieves - &lt;b&gt;&lt;a href='rnrh.php' title='list by venue'&gt;Rock &amp; Roll Hotel&lt;/a&gt;&lt;/b&gt;  - &lt;font color='#005500'&gt;&lt;b&gt;NEW!&lt;/b&gt;&lt;/font&gt;&lt;br&gt;</v>
      </c>
      <c r="X1069" s="9">
        <v>1690880</v>
      </c>
      <c r="AE1069" s="92" t="str">
        <f t="shared" si="231"/>
        <v>Thursday, 6 December 2018      [&lt;a name='20181206' href='#20181206'&gt;link to this day&lt;/a&gt;]</v>
      </c>
      <c r="AF1069" s="96" t="str">
        <f t="shared" si="232"/>
        <v>&lt;a name='20181206'&gt;&lt;b&gt;Thursday, 6 December 2018: the Ballroom Thieves - &lt;a href='rnrh.php' title='list by venue'&gt;Rock &amp; Roll Hotel&lt;/a&gt;&lt;/b&gt;&lt;/a&gt;&lt;br&gt;</v>
      </c>
      <c r="AG1069" s="97">
        <f t="shared" si="233"/>
        <v>2018</v>
      </c>
      <c r="AH1069" s="97">
        <f t="shared" si="234"/>
        <v>12</v>
      </c>
      <c r="AI1069" s="97" t="str">
        <f t="shared" si="235"/>
        <v>06</v>
      </c>
      <c r="AJ1069" s="97" t="str">
        <f t="shared" si="236"/>
        <v>20181206</v>
      </c>
    </row>
    <row r="1070" spans="4:36" ht="12" customHeight="1" x14ac:dyDescent="0.15">
      <c r="D1070" s="110">
        <v>43276</v>
      </c>
      <c r="E1070" s="9" t="s">
        <v>795</v>
      </c>
      <c r="F1070" s="86" t="str">
        <f t="shared" si="224"/>
        <v>Friday</v>
      </c>
      <c r="G1070" s="91">
        <v>43441</v>
      </c>
      <c r="H1070" s="92" t="str">
        <f>VLOOKUP(MONTH(G1070),VLOOKUP!$W$1:$X$24,2)</f>
        <v>December</v>
      </c>
      <c r="I1070" s="92" t="str">
        <f t="shared" si="225"/>
        <v>Friday, 7 December 2018</v>
      </c>
      <c r="J1070" s="94" t="s">
        <v>605</v>
      </c>
      <c r="L1070" s="86" t="str">
        <f t="shared" si="226"/>
        <v>&lt;a href='rnrh.php' title='list by venue'&gt;Rock &amp; Roll Hotel&lt;/a&gt;</v>
      </c>
      <c r="M1070" s="86" t="str">
        <f t="shared" si="227"/>
        <v>Amber Run</v>
      </c>
      <c r="N1070" s="86" t="str">
        <f>VLOOKUP(J1070,VLOOKUP!$A$2:$S$54,19,FALSE)&amp;J1070&amp;"&lt;/a&gt;"</f>
        <v>&lt;a href='rnrh.php' title='list by venue'&gt;Rock &amp; Roll Hotel&lt;/a&gt;</v>
      </c>
      <c r="O1070" s="9" t="s">
        <v>3233</v>
      </c>
      <c r="S1070" s="95" t="str">
        <f t="shared" si="228"/>
        <v>Amber Run</v>
      </c>
      <c r="T1070" s="86" t="str">
        <f t="shared" si="229"/>
        <v>&amp;#149; Amber Run - &lt;b&gt;&lt;a href='rnrh.php' title='list by venue'&gt;Rock &amp; Roll Hotel&lt;/a&gt;&lt;/b&gt; &lt;br&gt;</v>
      </c>
      <c r="U1070" s="112" t="str">
        <f>IF(ISBLANK(G1070),"","&amp;#149; "&amp;IF(ISBLANK(C1070),"","&lt;S&gt;")&amp;I1070&amp;IF(ISBLANK(A1070),""," - &lt;a href='recommended.php#"&amp;AJ1070&amp;"'&gt;&lt;b&gt;&lt;em&gt;&lt;font color='#9C004D'&gt;RECOMMENDED&lt;/font&gt;&lt;/em&gt;&lt;/b&gt;&lt;/a&gt;")&amp;" - "&amp;M1070&amp;IF(ISBLANK(K1070),K1070," - &lt;b&gt;"&amp;K1070&amp;"&lt;/b&gt; ")&amp;IF(B1070="Sold Out"," - &lt;font color='#000099'&gt;&lt;b&gt;&lt;I&gt;sold out&lt;/I&gt;&lt;/b&gt;&lt;/font&gt;"," - &lt;font color='#728C00'&gt;&lt;em&gt;&lt;a href='http://www.shareasale.com/r.cfm?u=529909&amp;b=234786&amp;m=27601&amp;afftrack=&amp;urllink=www%2Eticketfly%2Ecom%2Fpurchase%2Fevent%2F"&amp;X1070&amp;"' target='_blank'&gt;buy tickets&lt;/a&gt;&lt;/em&gt;&lt;/font&gt;")&amp;IF(ISBLANK(C1070),"","&lt;/S&gt; &lt;b&gt;"&amp;C1070&amp;"&lt;/b&gt;")&amp;"&lt;p&gt;")</f>
        <v>&amp;#149; Friday, 7 December 2018 - Amber Run - &lt;font color='#728C00'&gt;&lt;em&gt;&lt;a href='http://www.shareasale.com/r.cfm?u=529909&amp;b=234786&amp;m=27601&amp;afftrack=&amp;urllink=www%2Eticketfly%2Ecom%2Fpurchase%2Fevent%2F1707942' target='_blank'&gt;buy tickets&lt;/a&gt;&lt;/em&gt;&lt;/font&gt;&lt;p&gt;</v>
      </c>
      <c r="V1070" s="95" t="str">
        <f t="shared" si="230"/>
        <v>&amp;#149; Amber Run - &lt;b&gt;&lt;a href='rnrh.php' title='list by venue'&gt;Rock &amp; Roll Hotel&lt;/a&gt;&lt;/b&gt;  - &lt;font color='#005500'&gt;&lt;b&gt;NEW!&lt;/b&gt;&lt;/font&gt;&lt;br&gt;</v>
      </c>
      <c r="X1070" s="9">
        <v>1707942</v>
      </c>
      <c r="AE1070" s="92" t="str">
        <f t="shared" si="231"/>
        <v>Friday, 7 December 2018      [&lt;a name='20181207' href='#20181207'&gt;link to this day&lt;/a&gt;]</v>
      </c>
      <c r="AF1070" s="96" t="str">
        <f t="shared" si="232"/>
        <v>&lt;a name='20181207'&gt;&lt;b&gt;Friday, 7 December 2018: Amber Run - &lt;a href='rnrh.php' title='list by venue'&gt;Rock &amp; Roll Hotel&lt;/a&gt;&lt;/b&gt;&lt;/a&gt;&lt;br&gt;</v>
      </c>
      <c r="AG1070" s="97">
        <f t="shared" si="233"/>
        <v>2018</v>
      </c>
      <c r="AH1070" s="97">
        <f t="shared" si="234"/>
        <v>12</v>
      </c>
      <c r="AI1070" s="97" t="str">
        <f t="shared" si="235"/>
        <v>07</v>
      </c>
      <c r="AJ1070" s="97" t="str">
        <f t="shared" si="236"/>
        <v>20181207</v>
      </c>
    </row>
    <row r="1071" spans="4:36" ht="12" customHeight="1" x14ac:dyDescent="0.15">
      <c r="D1071" s="110">
        <v>43217</v>
      </c>
      <c r="E1071" s="9" t="s">
        <v>795</v>
      </c>
      <c r="F1071" s="86" t="str">
        <f t="shared" si="224"/>
        <v>Saturday</v>
      </c>
      <c r="G1071" s="91">
        <v>43442</v>
      </c>
      <c r="H1071" s="92" t="str">
        <f>VLOOKUP(MONTH(G1071),VLOOKUP!$W$1:$X$24,2)</f>
        <v>December</v>
      </c>
      <c r="I1071" s="92" t="str">
        <f t="shared" si="225"/>
        <v>Saturday, 8 December 2018</v>
      </c>
      <c r="J1071" s="90" t="s">
        <v>654</v>
      </c>
      <c r="K1071" s="9" t="s">
        <v>375</v>
      </c>
      <c r="L1071" s="86" t="str">
        <f t="shared" si="226"/>
        <v>&lt;a href='strathmore.php' title='list by venue'&gt;Strathmore&lt;/a&gt; (Music Center)</v>
      </c>
      <c r="M1071" s="86" t="str">
        <f t="shared" si="227"/>
        <v>Rufus Wainwright</v>
      </c>
      <c r="N1071" s="86" t="str">
        <f>VLOOKUP(J1071,VLOOKUP!$A$2:$S$54,19,FALSE)&amp;J1071&amp;"&lt;/a&gt;"</f>
        <v>&lt;a href='strathmore.php' title='list by venue'&gt;Strathmore&lt;/a&gt;</v>
      </c>
      <c r="O1071" s="9" t="s">
        <v>2246</v>
      </c>
      <c r="S1071" s="95" t="str">
        <f t="shared" si="228"/>
        <v>Rufus Wainwright</v>
      </c>
      <c r="T1071" s="86" t="str">
        <f t="shared" si="229"/>
        <v>&amp;#149; Rufus Wainwright - &lt;b&gt;&lt;a href='strathmore.php' title='list by venue'&gt;Strathmore&lt;/a&gt; (Music Center)&lt;/b&gt; &lt;br&gt;</v>
      </c>
      <c r="U1071" s="86" t="str">
        <f t="shared" ref="U1071:U1076" si="237">IF(ISBLANK(G1071),"","&amp;#149; "&amp;IF(ISBLANK(C1071),"","&lt;S&gt;")&amp;I1071&amp;IF(ISBLANK(A1071),""," - &lt;a href='recommended.php#"&amp;AJ1071&amp;"'&gt;&lt;b&gt;&lt;em&gt;&lt;font color='#9C004D'&gt;RECOMMENDED&lt;/font&gt;&lt;/em&gt;&lt;/b&gt;&lt;/a&gt;")&amp;" - "&amp;M1071&amp;IF(ISBLANK(K1071),K1071," - &lt;b&gt;"&amp;K1071&amp;"&lt;/b&gt; ")&amp;IF(B1071="Sold Out"," - &lt;font color='#000099'&gt;&lt;b&gt;&lt;I&gt;sold out&lt;/I&gt;&lt;/b&gt;&lt;/font&gt;","")&amp;IF(ISBLANK(C1071),"","&lt;/S&gt; &lt;b&gt;"&amp;C1071&amp;"&lt;/b&gt;")&amp;"&lt;p&gt;")</f>
        <v>&amp;#149; Saturday, 8 December 2018 - Rufus Wainwright - &lt;b&gt;Music Center&lt;/b&gt; &lt;p&gt;</v>
      </c>
      <c r="V1071" s="95" t="str">
        <f t="shared" si="230"/>
        <v>&amp;#149; Rufus Wainwright - &lt;b&gt;&lt;a href='strathmore.php' title='list by venue'&gt;Strathmore&lt;/a&gt; (Music Center)&lt;/b&gt;  - &lt;font color='#005500'&gt;&lt;b&gt;NEW!&lt;/b&gt;&lt;/font&gt;&lt;br&gt;</v>
      </c>
      <c r="AE1071" s="92" t="str">
        <f t="shared" si="231"/>
        <v>Saturday, 8 December 2018      [&lt;a name='20181208' href='#20181208'&gt;link to this day&lt;/a&gt;]</v>
      </c>
      <c r="AF1071" s="96" t="str">
        <f t="shared" si="232"/>
        <v>&lt;a name='20181208'&gt;&lt;b&gt;Saturday, 8 December 2018: Rufus Wainwright - &lt;a href='strathmore.php' title='list by venue'&gt;Strathmore&lt;/a&gt; (Music Center)&lt;/b&gt;&lt;/a&gt;&lt;br&gt;</v>
      </c>
      <c r="AG1071" s="97">
        <f t="shared" si="233"/>
        <v>2018</v>
      </c>
      <c r="AH1071" s="97">
        <f t="shared" si="234"/>
        <v>12</v>
      </c>
      <c r="AI1071" s="97" t="str">
        <f t="shared" si="235"/>
        <v>08</v>
      </c>
      <c r="AJ1071" s="97" t="str">
        <f t="shared" si="236"/>
        <v>20181208</v>
      </c>
    </row>
    <row r="1072" spans="4:36" ht="12" customHeight="1" x14ac:dyDescent="0.15">
      <c r="D1072" s="110">
        <v>43217</v>
      </c>
      <c r="E1072" s="9" t="s">
        <v>795</v>
      </c>
      <c r="F1072" s="86" t="str">
        <f t="shared" si="224"/>
        <v>Thursday</v>
      </c>
      <c r="G1072" s="91">
        <v>43447</v>
      </c>
      <c r="H1072" s="92" t="str">
        <f>VLOOKUP(MONTH(G1072),VLOOKUP!$W$1:$X$24,2)</f>
        <v>December</v>
      </c>
      <c r="I1072" s="92" t="str">
        <f t="shared" si="225"/>
        <v>Thursday, 13 December 2018</v>
      </c>
      <c r="J1072" s="90" t="s">
        <v>654</v>
      </c>
      <c r="K1072" s="9" t="s">
        <v>375</v>
      </c>
      <c r="L1072" s="86" t="str">
        <f t="shared" si="226"/>
        <v>&lt;a href='strathmore.php' title='list by venue'&gt;Strathmore&lt;/a&gt; (Music Center)</v>
      </c>
      <c r="M1072" s="86" t="str">
        <f t="shared" si="227"/>
        <v>BSO: Cirque Nutcracker</v>
      </c>
      <c r="N1072" s="86" t="str">
        <f>VLOOKUP(J1072,VLOOKUP!$A$2:$S$54,19,FALSE)&amp;J1072&amp;"&lt;/a&gt;"</f>
        <v>&lt;a href='strathmore.php' title='list by venue'&gt;Strathmore&lt;/a&gt;</v>
      </c>
      <c r="O1072" s="9" t="s">
        <v>2872</v>
      </c>
      <c r="S1072" s="95" t="str">
        <f t="shared" si="228"/>
        <v>BSO: Cirque Nutcracker</v>
      </c>
      <c r="T1072" s="86" t="str">
        <f t="shared" si="229"/>
        <v>&amp;#149; BSO: Cirque Nutcracker - &lt;b&gt;&lt;a href='strathmore.php' title='list by venue'&gt;Strathmore&lt;/a&gt; (Music Center)&lt;/b&gt; &lt;br&gt;</v>
      </c>
      <c r="U1072" s="86" t="str">
        <f t="shared" si="237"/>
        <v>&amp;#149; Thursday, 13 December 2018 - BSO: Cirque Nutcracker - &lt;b&gt;Music Center&lt;/b&gt; &lt;p&gt;</v>
      </c>
      <c r="V1072" s="95" t="str">
        <f t="shared" si="230"/>
        <v>&amp;#149; BSO: Cirque Nutcracker - &lt;b&gt;&lt;a href='strathmore.php' title='list by venue'&gt;Strathmore&lt;/a&gt; (Music Center)&lt;/b&gt;  - &lt;font color='#005500'&gt;&lt;b&gt;NEW!&lt;/b&gt;&lt;/font&gt;&lt;br&gt;</v>
      </c>
      <c r="AE1072" s="92" t="str">
        <f t="shared" si="231"/>
        <v>Thursday, 13 December 2018      [&lt;a name='20181213' href='#20181213'&gt;link to this day&lt;/a&gt;]</v>
      </c>
      <c r="AF1072" s="96" t="str">
        <f t="shared" si="232"/>
        <v>&lt;a name='20181213'&gt;&lt;b&gt;Thursday, 13 December 2018: BSO: Cirque Nutcracker - &lt;a href='strathmore.php' title='list by venue'&gt;Strathmore&lt;/a&gt; (Music Center)&lt;/b&gt;&lt;/a&gt;&lt;br&gt;</v>
      </c>
      <c r="AG1072" s="97">
        <f t="shared" si="233"/>
        <v>2018</v>
      </c>
      <c r="AH1072" s="97">
        <f t="shared" si="234"/>
        <v>12</v>
      </c>
      <c r="AI1072" s="97">
        <f t="shared" si="235"/>
        <v>13</v>
      </c>
      <c r="AJ1072" s="97" t="str">
        <f t="shared" si="236"/>
        <v>20181213</v>
      </c>
    </row>
    <row r="1073" spans="4:36" ht="12" customHeight="1" x14ac:dyDescent="0.15">
      <c r="D1073" s="110">
        <v>43276</v>
      </c>
      <c r="E1073" s="9" t="s">
        <v>795</v>
      </c>
      <c r="F1073" s="86" t="str">
        <f t="shared" si="224"/>
        <v>Saturday</v>
      </c>
      <c r="G1073" s="91">
        <v>43449</v>
      </c>
      <c r="H1073" s="92" t="str">
        <f>VLOOKUP(MONTH(G1073),VLOOKUP!$W$1:$X$24,2)</f>
        <v>December</v>
      </c>
      <c r="I1073" s="92" t="str">
        <f t="shared" si="225"/>
        <v>Saturday, 15 December 2018</v>
      </c>
      <c r="J1073" s="90" t="s">
        <v>450</v>
      </c>
      <c r="L1073" s="86" t="str">
        <f t="shared" si="226"/>
        <v>&lt;a href='fillmore.php' title='list by venue'&gt;Fillmore Silver Spring&lt;/a&gt;</v>
      </c>
      <c r="M1073" s="86" t="str">
        <f t="shared" si="227"/>
        <v>Turnpike Troubadours</v>
      </c>
      <c r="N1073" s="86" t="str">
        <f>VLOOKUP(J1073,VLOOKUP!$A$2:$S$54,19,FALSE)&amp;J1073&amp;"&lt;/a&gt;"</f>
        <v>&lt;a href='fillmore.php' title='list by venue'&gt;Fillmore Silver Spring&lt;/a&gt;</v>
      </c>
      <c r="O1073" s="9" t="s">
        <v>1981</v>
      </c>
      <c r="S1073" s="95" t="str">
        <f t="shared" si="228"/>
        <v>Turnpike Troubadours</v>
      </c>
      <c r="T1073" s="86" t="str">
        <f t="shared" si="229"/>
        <v>&amp;#149; Turnpike Troubadours - &lt;b&gt;&lt;a href='fillmore.php' title='list by venue'&gt;Fillmore Silver Spring&lt;/a&gt;&lt;/b&gt; &lt;br&gt;</v>
      </c>
      <c r="U1073" s="86" t="str">
        <f t="shared" si="237"/>
        <v>&amp;#149; Saturday, 15 December 2018 - Turnpike Troubadours&lt;p&gt;</v>
      </c>
      <c r="V1073" s="95" t="str">
        <f t="shared" si="230"/>
        <v>&amp;#149; Turnpike Troubadours - &lt;b&gt;&lt;a href='fillmore.php' title='list by venue'&gt;Fillmore Silver Spring&lt;/a&gt;&lt;/b&gt;  - &lt;font color='#005500'&gt;&lt;b&gt;NEW!&lt;/b&gt;&lt;/font&gt;&lt;br&gt;</v>
      </c>
      <c r="AE1073" s="92" t="str">
        <f t="shared" si="231"/>
        <v>Saturday, 15 December 2018      [&lt;a name='20181215' href='#20181215'&gt;link to this day&lt;/a&gt;]</v>
      </c>
      <c r="AF1073" s="96" t="str">
        <f t="shared" si="232"/>
        <v>&lt;a name='20181215'&gt;&lt;b&gt;Saturday, 15 December 2018: Turnpike Troubadours - &lt;a href='fillmore.php' title='list by venue'&gt;Fillmore Silver Spring&lt;/a&gt;&lt;/b&gt;&lt;/a&gt;&lt;br&gt;</v>
      </c>
      <c r="AG1073" s="97">
        <f t="shared" si="233"/>
        <v>2018</v>
      </c>
      <c r="AH1073" s="97">
        <f t="shared" si="234"/>
        <v>12</v>
      </c>
      <c r="AI1073" s="97">
        <f t="shared" si="235"/>
        <v>15</v>
      </c>
      <c r="AJ1073" s="97" t="str">
        <f t="shared" si="236"/>
        <v>20181215</v>
      </c>
    </row>
    <row r="1074" spans="4:36" ht="12" customHeight="1" x14ac:dyDescent="0.15">
      <c r="D1074" s="110">
        <v>43276</v>
      </c>
      <c r="E1074" s="9" t="s">
        <v>795</v>
      </c>
      <c r="F1074" s="86" t="str">
        <f t="shared" si="224"/>
        <v>Saturday</v>
      </c>
      <c r="G1074" s="91">
        <v>43449</v>
      </c>
      <c r="H1074" s="92" t="str">
        <f>VLOOKUP(MONTH(G1074),VLOOKUP!$W$1:$X$24,2)</f>
        <v>December</v>
      </c>
      <c r="I1074" s="92" t="str">
        <f t="shared" si="225"/>
        <v>Saturday, 15 December 2018</v>
      </c>
      <c r="J1074" s="90" t="s">
        <v>439</v>
      </c>
      <c r="L1074" s="86" t="str">
        <f t="shared" si="226"/>
        <v>&lt;a href='statethetre.php' title='list by venue'&gt;State Theatre&lt;/a&gt;</v>
      </c>
      <c r="M1074" s="86" t="str">
        <f t="shared" si="227"/>
        <v>Rockapella</v>
      </c>
      <c r="N1074" s="86" t="str">
        <f>VLOOKUP(J1074,VLOOKUP!$A$2:$S$54,19,FALSE)&amp;J1074&amp;"&lt;/a&gt;"</f>
        <v>&lt;a href='statethetre.php' title='list by venue'&gt;State Theatre&lt;/a&gt;</v>
      </c>
      <c r="O1074" s="168" t="s">
        <v>3395</v>
      </c>
      <c r="S1074" s="95" t="str">
        <f t="shared" si="228"/>
        <v>Rockapella</v>
      </c>
      <c r="T1074" s="86" t="str">
        <f t="shared" si="229"/>
        <v>&amp;#149; Rockapella - &lt;b&gt;&lt;a href='statethetre.php' title='list by venue'&gt;State Theatre&lt;/a&gt;&lt;/b&gt; &lt;br&gt;</v>
      </c>
      <c r="U1074" s="86" t="str">
        <f t="shared" si="237"/>
        <v>&amp;#149; Saturday, 15 December 2018 - Rockapella&lt;p&gt;</v>
      </c>
      <c r="V1074" s="95" t="str">
        <f t="shared" si="230"/>
        <v>&amp;#149; Rockapella - &lt;b&gt;&lt;a href='statethetre.php' title='list by venue'&gt;State Theatre&lt;/a&gt;&lt;/b&gt;  - &lt;font color='#005500'&gt;&lt;b&gt;NEW!&lt;/b&gt;&lt;/font&gt;&lt;br&gt;</v>
      </c>
      <c r="AE1074" s="92" t="str">
        <f t="shared" si="231"/>
        <v>Saturday, 15 December 2018      [&lt;a name='20181215' href='#20181215'&gt;link to this day&lt;/a&gt;]</v>
      </c>
      <c r="AF1074" s="96" t="str">
        <f t="shared" si="232"/>
        <v>&lt;a name='20181215'&gt;&lt;b&gt;Saturday, 15 December 2018: Rockapella - &lt;a href='statethetre.php' title='list by venue'&gt;State Theatre&lt;/a&gt;&lt;/b&gt;&lt;/a&gt;&lt;br&gt;</v>
      </c>
      <c r="AG1074" s="97">
        <f t="shared" si="233"/>
        <v>2018</v>
      </c>
      <c r="AH1074" s="97">
        <f t="shared" si="234"/>
        <v>12</v>
      </c>
      <c r="AI1074" s="97">
        <f t="shared" si="235"/>
        <v>15</v>
      </c>
      <c r="AJ1074" s="97" t="str">
        <f t="shared" si="236"/>
        <v>20181215</v>
      </c>
    </row>
    <row r="1075" spans="4:36" ht="12" customHeight="1" x14ac:dyDescent="0.15">
      <c r="D1075" s="110">
        <v>43217</v>
      </c>
      <c r="E1075" s="9" t="s">
        <v>795</v>
      </c>
      <c r="F1075" s="86" t="str">
        <f t="shared" si="224"/>
        <v>Sunday</v>
      </c>
      <c r="G1075" s="91">
        <v>43450</v>
      </c>
      <c r="H1075" s="92" t="str">
        <f>VLOOKUP(MONTH(G1075),VLOOKUP!$W$1:$X$24,2)</f>
        <v>December</v>
      </c>
      <c r="I1075" s="92" t="str">
        <f t="shared" si="225"/>
        <v>Sunday, 16 December 2018</v>
      </c>
      <c r="J1075" s="90" t="s">
        <v>654</v>
      </c>
      <c r="K1075" s="9" t="s">
        <v>2201</v>
      </c>
      <c r="L1075" s="86" t="str">
        <f t="shared" si="226"/>
        <v>&lt;a href='strathmore.php' title='list by venue'&gt;Strathmore&lt;/a&gt; (Music Center - 2 PM &amp;amp; 7 PM)</v>
      </c>
      <c r="M1075" s="86" t="str">
        <f t="shared" si="227"/>
        <v>Moscow Ballet's great Russian Nutcracker</v>
      </c>
      <c r="N1075" s="86" t="str">
        <f>VLOOKUP(J1075,VLOOKUP!$A$2:$S$54,19,FALSE)&amp;J1075&amp;"&lt;/a&gt;"</f>
        <v>&lt;a href='strathmore.php' title='list by venue'&gt;Strathmore&lt;/a&gt;</v>
      </c>
      <c r="O1075" s="9" t="s">
        <v>2202</v>
      </c>
      <c r="S1075" s="95" t="str">
        <f t="shared" si="228"/>
        <v>Moscow Ballet's great Russian Nutcracker</v>
      </c>
      <c r="T1075" s="86" t="str">
        <f t="shared" si="229"/>
        <v>&amp;#149; Moscow Ballet's great Russian Nutcracker - &lt;b&gt;&lt;a href='strathmore.php' title='list by venue'&gt;Strathmore&lt;/a&gt; (Music Center - 2 PM &amp;amp; 7 PM)&lt;/b&gt; &lt;br&gt;</v>
      </c>
      <c r="U1075" s="86" t="str">
        <f t="shared" si="237"/>
        <v>&amp;#149; Sunday, 16 December 2018 - Moscow Ballet's great Russian Nutcracker - &lt;b&gt;Music Center - 2 PM &amp;amp; 7 PM&lt;/b&gt; &lt;p&gt;</v>
      </c>
      <c r="V1075" s="95" t="str">
        <f t="shared" si="230"/>
        <v>&amp;#149; Moscow Ballet's great Russian Nutcracker - &lt;b&gt;&lt;a href='strathmore.php' title='list by venue'&gt;Strathmore&lt;/a&gt; (Music Center - 2 PM &amp;amp; 7 PM)&lt;/b&gt;  - &lt;font color='#005500'&gt;&lt;b&gt;NEW!&lt;/b&gt;&lt;/font&gt;&lt;br&gt;</v>
      </c>
      <c r="AE1075" s="92" t="str">
        <f t="shared" si="231"/>
        <v>Sunday, 16 December 2018      [&lt;a name='20181216' href='#20181216'&gt;link to this day&lt;/a&gt;]</v>
      </c>
      <c r="AF1075" s="96" t="str">
        <f t="shared" si="232"/>
        <v>&lt;a name='20181216'&gt;&lt;b&gt;Sunday, 16 December 2018: Moscow Ballet's great Russian Nutcracker - &lt;a href='strathmore.php' title='list by venue'&gt;Strathmore&lt;/a&gt; (Music Center - 2 PM &amp;amp; 7 PM)&lt;/b&gt;&lt;/a&gt;&lt;br&gt;</v>
      </c>
      <c r="AG1075" s="97">
        <f t="shared" si="233"/>
        <v>2018</v>
      </c>
      <c r="AH1075" s="97">
        <f t="shared" si="234"/>
        <v>12</v>
      </c>
      <c r="AI1075" s="97">
        <f t="shared" si="235"/>
        <v>16</v>
      </c>
      <c r="AJ1075" s="97" t="str">
        <f t="shared" si="236"/>
        <v>20181216</v>
      </c>
    </row>
    <row r="1076" spans="4:36" ht="12" customHeight="1" x14ac:dyDescent="0.15">
      <c r="D1076" s="110">
        <v>43217</v>
      </c>
      <c r="E1076" s="9" t="s">
        <v>795</v>
      </c>
      <c r="F1076" s="86" t="str">
        <f t="shared" si="224"/>
        <v>Monday</v>
      </c>
      <c r="G1076" s="91">
        <v>43451</v>
      </c>
      <c r="H1076" s="92" t="str">
        <f>VLOOKUP(MONTH(G1076),VLOOKUP!$W$1:$X$24,2)</f>
        <v>December</v>
      </c>
      <c r="I1076" s="92" t="str">
        <f t="shared" si="225"/>
        <v>Monday, 17 December 2018</v>
      </c>
      <c r="J1076" s="90" t="s">
        <v>654</v>
      </c>
      <c r="K1076" s="9" t="s">
        <v>375</v>
      </c>
      <c r="L1076" s="86" t="str">
        <f t="shared" si="226"/>
        <v>&lt;a href='strathmore.php' title='list by venue'&gt;Strathmore&lt;/a&gt; (Music Center)</v>
      </c>
      <c r="M1076" s="86" t="str">
        <f t="shared" si="227"/>
        <v>Moscow Ballet's great Russian Nutcracker</v>
      </c>
      <c r="N1076" s="86" t="str">
        <f>VLOOKUP(J1076,VLOOKUP!$A$2:$S$54,19,FALSE)&amp;J1076&amp;"&lt;/a&gt;"</f>
        <v>&lt;a href='strathmore.php' title='list by venue'&gt;Strathmore&lt;/a&gt;</v>
      </c>
      <c r="O1076" s="9" t="s">
        <v>2202</v>
      </c>
      <c r="S1076" s="95" t="str">
        <f t="shared" si="228"/>
        <v>Moscow Ballet's great Russian Nutcracker</v>
      </c>
      <c r="T1076" s="86" t="str">
        <f t="shared" si="229"/>
        <v>&amp;#149; Moscow Ballet's great Russian Nutcracker - &lt;b&gt;&lt;a href='strathmore.php' title='list by venue'&gt;Strathmore&lt;/a&gt; (Music Center)&lt;/b&gt; &lt;br&gt;</v>
      </c>
      <c r="U1076" s="86" t="str">
        <f t="shared" si="237"/>
        <v>&amp;#149; Monday, 17 December 2018 - Moscow Ballet's great Russian Nutcracker - &lt;b&gt;Music Center&lt;/b&gt; &lt;p&gt;</v>
      </c>
      <c r="V1076" s="95" t="str">
        <f t="shared" si="230"/>
        <v>&amp;#149; Moscow Ballet's great Russian Nutcracker - &lt;b&gt;&lt;a href='strathmore.php' title='list by venue'&gt;Strathmore&lt;/a&gt; (Music Center)&lt;/b&gt;  - &lt;font color='#005500'&gt;&lt;b&gt;NEW!&lt;/b&gt;&lt;/font&gt;&lt;br&gt;</v>
      </c>
      <c r="AE1076" s="92" t="str">
        <f t="shared" si="231"/>
        <v>Monday, 17 December 2018      [&lt;a name='20181217' href='#20181217'&gt;link to this day&lt;/a&gt;]</v>
      </c>
      <c r="AF1076" s="96" t="str">
        <f t="shared" si="232"/>
        <v>&lt;a name='20181217'&gt;&lt;b&gt;Monday, 17 December 2018: Moscow Ballet's great Russian Nutcracker - &lt;a href='strathmore.php' title='list by venue'&gt;Strathmore&lt;/a&gt; (Music Center)&lt;/b&gt;&lt;/a&gt;&lt;br&gt;</v>
      </c>
      <c r="AG1076" s="97">
        <f t="shared" si="233"/>
        <v>2018</v>
      </c>
      <c r="AH1076" s="97">
        <f t="shared" si="234"/>
        <v>12</v>
      </c>
      <c r="AI1076" s="97">
        <f t="shared" si="235"/>
        <v>17</v>
      </c>
      <c r="AJ1076" s="97" t="str">
        <f t="shared" si="236"/>
        <v>20181217</v>
      </c>
    </row>
    <row r="1077" spans="4:36" ht="12" customHeight="1" x14ac:dyDescent="0.15">
      <c r="D1077" s="110">
        <v>43209</v>
      </c>
      <c r="E1077" s="9" t="s">
        <v>795</v>
      </c>
      <c r="F1077" s="86" t="str">
        <f t="shared" si="224"/>
        <v>Wednesday</v>
      </c>
      <c r="G1077" s="91">
        <v>43453</v>
      </c>
      <c r="H1077" s="92" t="str">
        <f>VLOOKUP(MONTH(G1077),VLOOKUP!$W$1:$X$24,2)</f>
        <v>December</v>
      </c>
      <c r="I1077" s="92" t="str">
        <f t="shared" si="225"/>
        <v>Wednesday, 19 December 2018</v>
      </c>
      <c r="J1077" s="107" t="s">
        <v>453</v>
      </c>
      <c r="K1077" s="106"/>
      <c r="L1077" s="86" t="str">
        <f t="shared" si="226"/>
        <v>&lt;a href='bmss.php' title='list by venue'&gt;Baltimore SoundStage&lt;/a&gt;</v>
      </c>
      <c r="M1077" s="86" t="str">
        <f t="shared" si="227"/>
        <v>a John Waters Christmas</v>
      </c>
      <c r="N1077" s="86" t="str">
        <f>VLOOKUP(J1077,VLOOKUP!$A$2:$S$54,19,FALSE)&amp;J1077&amp;"&lt;/a&gt;"</f>
        <v>&lt;a href='bmss.php' title='list by venue'&gt;Baltimore SoundStage&lt;/a&gt;</v>
      </c>
      <c r="O1077" s="3" t="s">
        <v>2099</v>
      </c>
      <c r="P1077" s="107"/>
      <c r="Q1077" s="107"/>
      <c r="R1077" s="107"/>
      <c r="S1077" s="95" t="str">
        <f t="shared" si="228"/>
        <v>John Waters Christmas</v>
      </c>
      <c r="T1077" s="86" t="str">
        <f t="shared" si="229"/>
        <v>&amp;#149; a John Waters Christmas - &lt;b&gt;&lt;a href='bmss.php' title='list by venue'&gt;Baltimore SoundStage&lt;/a&gt;&lt;/b&gt; &lt;br&gt;</v>
      </c>
      <c r="U1077" s="112" t="str">
        <f>IF(ISBLANK(G1077),"","&amp;#149; "&amp;IF(ISBLANK(C1077),"","&lt;S&gt;")&amp;I1077&amp;IF(ISBLANK(A1077),""," - &lt;a href='recommended.php#"&amp;AJ1077&amp;"'&gt;&lt;b&gt;&lt;em&gt;&lt;font color='#9C004D'&gt;RECOMMENDED&lt;/font&gt;&lt;/em&gt;&lt;/b&gt;&lt;/a&gt;")&amp;" - "&amp;M1077&amp;IF(ISBLANK(K1077),K1077," - &lt;b&gt;"&amp;K1077&amp;"&lt;/b&gt; ")&amp;IF(B1077="Sold Out"," - &lt;font color='#000099'&gt;&lt;b&gt;&lt;I&gt;sold out&lt;/I&gt;&lt;/b&gt;&lt;/font&gt;"," - &lt;font color='#728C00'&gt;&lt;em&gt;&lt;a href='http://www.shareasale.com/r.cfm?u=529909&amp;b=234786&amp;m=27601&amp;afftrack=&amp;urllink=www%2Eticketfly%2Ecom%2Fpurchase%2Fevent%2F"&amp;X1077&amp;"' target='_blank'&gt;buy tickets&lt;/a&gt;&lt;/em&gt;&lt;/font&gt;")&amp;IF(ISBLANK(C1077),"","&lt;/S&gt; &lt;b&gt;"&amp;C1077&amp;"&lt;/b&gt;")&amp;"&lt;p&gt;")</f>
        <v>&amp;#149; Wednesday, 19 December 2018 - a John Waters Christmas - &lt;font color='#728C00'&gt;&lt;em&gt;&lt;a href='http://www.shareasale.com/r.cfm?u=529909&amp;b=234786&amp;m=27601&amp;afftrack=&amp;urllink=www%2Eticketfly%2Ecom%2Fpurchase%2Fevent%2F1653969' target='_blank'&gt;buy tickets&lt;/a&gt;&lt;/em&gt;&lt;/font&gt;&lt;p&gt;</v>
      </c>
      <c r="V1077" s="95" t="str">
        <f t="shared" si="230"/>
        <v>&amp;#149; a John Waters Christmas - &lt;b&gt;&lt;a href='bmss.php' title='list by venue'&gt;Baltimore SoundStage&lt;/a&gt;&lt;/b&gt;  - &lt;font color='#005500'&gt;&lt;b&gt;NEW!&lt;/b&gt;&lt;/font&gt;&lt;br&gt;</v>
      </c>
      <c r="W1077" s="90" t="s">
        <v>282</v>
      </c>
      <c r="X1077" s="9">
        <v>1653969</v>
      </c>
      <c r="AE1077" s="92" t="str">
        <f t="shared" si="231"/>
        <v>Wednesday, 19 December 2018      [&lt;a name='20181219' href='#20181219'&gt;link to this day&lt;/a&gt;]</v>
      </c>
      <c r="AF1077" s="96" t="str">
        <f t="shared" si="232"/>
        <v>&lt;a name='20181219'&gt;&lt;b&gt;Wednesday, 19 December 2018: a John Waters Christmas - &lt;a href='bmss.php' title='list by venue'&gt;Baltimore SoundStage&lt;/a&gt;&lt;/b&gt;&lt;/a&gt;&lt;br&gt;</v>
      </c>
      <c r="AG1077" s="97">
        <f t="shared" si="233"/>
        <v>2018</v>
      </c>
      <c r="AH1077" s="97">
        <f t="shared" si="234"/>
        <v>12</v>
      </c>
      <c r="AI1077" s="97">
        <f t="shared" si="235"/>
        <v>19</v>
      </c>
      <c r="AJ1077" s="97" t="str">
        <f t="shared" si="236"/>
        <v>20181219</v>
      </c>
    </row>
    <row r="1078" spans="4:36" ht="12" customHeight="1" x14ac:dyDescent="0.15">
      <c r="D1078" s="110">
        <v>43217</v>
      </c>
      <c r="E1078" s="9" t="s">
        <v>795</v>
      </c>
      <c r="F1078" s="86" t="str">
        <f t="shared" si="224"/>
        <v>Saturday</v>
      </c>
      <c r="G1078" s="91">
        <v>43456</v>
      </c>
      <c r="H1078" s="92" t="str">
        <f>VLOOKUP(MONTH(G1078),VLOOKUP!$W$1:$X$24,2)</f>
        <v>December</v>
      </c>
      <c r="I1078" s="92" t="str">
        <f t="shared" si="225"/>
        <v>Saturday, 22 December 2018</v>
      </c>
      <c r="J1078" s="90" t="s">
        <v>654</v>
      </c>
      <c r="K1078" s="9" t="s">
        <v>375</v>
      </c>
      <c r="L1078" s="86" t="str">
        <f t="shared" si="226"/>
        <v>&lt;a href='strathmore.php' title='list by venue'&gt;Strathmore&lt;/a&gt; (Music Center)</v>
      </c>
      <c r="M1078" s="86" t="str">
        <f t="shared" si="227"/>
        <v>National Philharmonic: Handel's Messiah</v>
      </c>
      <c r="N1078" s="86" t="str">
        <f>VLOOKUP(J1078,VLOOKUP!$A$2:$S$54,19,FALSE)&amp;J1078&amp;"&lt;/a&gt;"</f>
        <v>&lt;a href='strathmore.php' title='list by venue'&gt;Strathmore&lt;/a&gt;</v>
      </c>
      <c r="O1078" s="9" t="s">
        <v>2873</v>
      </c>
      <c r="S1078" s="95" t="str">
        <f t="shared" si="228"/>
        <v>National Philharmonic: Handel's Messiah</v>
      </c>
      <c r="T1078" s="86" t="str">
        <f t="shared" si="229"/>
        <v>&amp;#149; National Philharmonic: Handel's Messiah - &lt;b&gt;&lt;a href='strathmore.php' title='list by venue'&gt;Strathmore&lt;/a&gt; (Music Center)&lt;/b&gt; &lt;br&gt;</v>
      </c>
      <c r="U1078" s="86" t="str">
        <f t="shared" ref="U1078:U1141" si="238">IF(ISBLANK(G1078),"","&amp;#149; "&amp;IF(ISBLANK(C1078),"","&lt;S&gt;")&amp;I1078&amp;IF(ISBLANK(A1078),""," - &lt;a href='recommended.php#"&amp;AJ1078&amp;"'&gt;&lt;b&gt;&lt;em&gt;&lt;font color='#9C004D'&gt;RECOMMENDED&lt;/font&gt;&lt;/em&gt;&lt;/b&gt;&lt;/a&gt;")&amp;" - "&amp;M1078&amp;IF(ISBLANK(K1078),K1078," - &lt;b&gt;"&amp;K1078&amp;"&lt;/b&gt; ")&amp;IF(B1078="Sold Out"," - &lt;font color='#000099'&gt;&lt;b&gt;&lt;I&gt;sold out&lt;/I&gt;&lt;/b&gt;&lt;/font&gt;","")&amp;IF(ISBLANK(C1078),"","&lt;/S&gt; &lt;b&gt;"&amp;C1078&amp;"&lt;/b&gt;")&amp;"&lt;p&gt;")</f>
        <v>&amp;#149; Saturday, 22 December 2018 - National Philharmonic: Handel's Messiah - &lt;b&gt;Music Center&lt;/b&gt; &lt;p&gt;</v>
      </c>
      <c r="V1078" s="95" t="str">
        <f t="shared" si="230"/>
        <v>&amp;#149; National Philharmonic: Handel's Messiah - &lt;b&gt;&lt;a href='strathmore.php' title='list by venue'&gt;Strathmore&lt;/a&gt; (Music Center)&lt;/b&gt;  - &lt;font color='#005500'&gt;&lt;b&gt;NEW!&lt;/b&gt;&lt;/font&gt;&lt;br&gt;</v>
      </c>
      <c r="AE1078" s="92" t="str">
        <f t="shared" si="231"/>
        <v>Saturday, 22 December 2018      [&lt;a name='20181222' href='#20181222'&gt;link to this day&lt;/a&gt;]</v>
      </c>
      <c r="AF1078" s="96" t="str">
        <f t="shared" si="232"/>
        <v>&lt;a name='20181222'&gt;&lt;b&gt;Saturday, 22 December 2018: National Philharmonic: Handel's Messiah - &lt;a href='strathmore.php' title='list by venue'&gt;Strathmore&lt;/a&gt; (Music Center)&lt;/b&gt;&lt;/a&gt;&lt;br&gt;</v>
      </c>
      <c r="AG1078" s="97">
        <f t="shared" si="233"/>
        <v>2018</v>
      </c>
      <c r="AH1078" s="97">
        <f t="shared" si="234"/>
        <v>12</v>
      </c>
      <c r="AI1078" s="97">
        <f t="shared" si="235"/>
        <v>22</v>
      </c>
      <c r="AJ1078" s="97" t="str">
        <f t="shared" si="236"/>
        <v>20181222</v>
      </c>
    </row>
    <row r="1079" spans="4:36" ht="12" customHeight="1" x14ac:dyDescent="0.15">
      <c r="D1079" s="110">
        <v>43217</v>
      </c>
      <c r="E1079" s="9" t="s">
        <v>795</v>
      </c>
      <c r="F1079" s="86" t="str">
        <f t="shared" si="224"/>
        <v>Sunday</v>
      </c>
      <c r="G1079" s="91">
        <v>43457</v>
      </c>
      <c r="H1079" s="92" t="str">
        <f>VLOOKUP(MONTH(G1079),VLOOKUP!$W$1:$X$24,2)</f>
        <v>December</v>
      </c>
      <c r="I1079" s="92" t="str">
        <f t="shared" si="225"/>
        <v>Sunday, 23 December 2018</v>
      </c>
      <c r="J1079" s="90" t="s">
        <v>654</v>
      </c>
      <c r="K1079" s="9" t="s">
        <v>2201</v>
      </c>
      <c r="L1079" s="86" t="str">
        <f t="shared" si="226"/>
        <v>&lt;a href='strathmore.php' title='list by venue'&gt;Strathmore&lt;/a&gt; (Music Center - 2 PM &amp;amp; 7 PM)</v>
      </c>
      <c r="M1079" s="86" t="str">
        <f t="shared" si="227"/>
        <v>National Philharmonic: Handel's Messiah</v>
      </c>
      <c r="N1079" s="86" t="str">
        <f>VLOOKUP(J1079,VLOOKUP!$A$2:$S$54,19,FALSE)&amp;J1079&amp;"&lt;/a&gt;"</f>
        <v>&lt;a href='strathmore.php' title='list by venue'&gt;Strathmore&lt;/a&gt;</v>
      </c>
      <c r="O1079" s="9" t="s">
        <v>2873</v>
      </c>
      <c r="S1079" s="95" t="str">
        <f t="shared" si="228"/>
        <v>National Philharmonic: Handel's Messiah</v>
      </c>
      <c r="T1079" s="86" t="str">
        <f t="shared" si="229"/>
        <v>&amp;#149; National Philharmonic: Handel's Messiah - &lt;b&gt;&lt;a href='strathmore.php' title='list by venue'&gt;Strathmore&lt;/a&gt; (Music Center - 2 PM &amp;amp; 7 PM)&lt;/b&gt; &lt;br&gt;</v>
      </c>
      <c r="U1079" s="86" t="str">
        <f t="shared" si="238"/>
        <v>&amp;#149; Sunday, 23 December 2018 - National Philharmonic: Handel's Messiah - &lt;b&gt;Music Center - 2 PM &amp;amp; 7 PM&lt;/b&gt; &lt;p&gt;</v>
      </c>
      <c r="V1079" s="95" t="str">
        <f t="shared" si="230"/>
        <v>&amp;#149; National Philharmonic: Handel's Messiah - &lt;b&gt;&lt;a href='strathmore.php' title='list by venue'&gt;Strathmore&lt;/a&gt; (Music Center - 2 PM &amp;amp; 7 PM)&lt;/b&gt;  - &lt;font color='#005500'&gt;&lt;b&gt;NEW!&lt;/b&gt;&lt;/font&gt;&lt;br&gt;</v>
      </c>
      <c r="AE1079" s="92" t="str">
        <f t="shared" si="231"/>
        <v>Sunday, 23 December 2018      [&lt;a name='20181223' href='#20181223'&gt;link to this day&lt;/a&gt;]</v>
      </c>
      <c r="AF1079" s="96" t="str">
        <f t="shared" si="232"/>
        <v>&lt;a name='20181223'&gt;&lt;b&gt;Sunday, 23 December 2018: National Philharmonic: Handel's Messiah - &lt;a href='strathmore.php' title='list by venue'&gt;Strathmore&lt;/a&gt; (Music Center - 2 PM &amp;amp; 7 PM)&lt;/b&gt;&lt;/a&gt;&lt;br&gt;</v>
      </c>
      <c r="AG1079" s="97">
        <f t="shared" si="233"/>
        <v>2018</v>
      </c>
      <c r="AH1079" s="97">
        <f t="shared" si="234"/>
        <v>12</v>
      </c>
      <c r="AI1079" s="97">
        <f t="shared" si="235"/>
        <v>23</v>
      </c>
      <c r="AJ1079" s="97" t="str">
        <f t="shared" si="236"/>
        <v>20181223</v>
      </c>
    </row>
    <row r="1080" spans="4:36" ht="12" customHeight="1" x14ac:dyDescent="0.15">
      <c r="D1080" s="110">
        <v>43276</v>
      </c>
      <c r="E1080" s="9" t="s">
        <v>795</v>
      </c>
      <c r="F1080" s="86" t="str">
        <f t="shared" si="224"/>
        <v>Saturday</v>
      </c>
      <c r="G1080" s="91">
        <v>43463</v>
      </c>
      <c r="H1080" s="92" t="str">
        <f>VLOOKUP(MONTH(G1080),VLOOKUP!$W$1:$X$24,2)</f>
        <v>December</v>
      </c>
      <c r="I1080" s="92" t="str">
        <f t="shared" si="225"/>
        <v>Saturday, 29 December 2018</v>
      </c>
      <c r="J1080" s="90" t="s">
        <v>251</v>
      </c>
      <c r="L1080" s="86" t="str">
        <f t="shared" si="226"/>
        <v>&lt;a href='constitutionhall.php' title='list by venue'&gt;DAR Constitution Hall&lt;/a&gt;</v>
      </c>
      <c r="M1080" s="86" t="str">
        <f t="shared" si="227"/>
        <v>New Year's Comedy Jam</v>
      </c>
      <c r="N1080" s="86" t="str">
        <f>VLOOKUP(J1080,VLOOKUP!$A$2:$S$54,19,FALSE)&amp;J1080&amp;"&lt;/a&gt;"</f>
        <v>&lt;a href='constitutionhall.php' title='list by venue'&gt;DAR Constitution Hall&lt;/a&gt;</v>
      </c>
      <c r="O1080" s="9" t="s">
        <v>3377</v>
      </c>
      <c r="P1080" s="94"/>
      <c r="Q1080" s="94"/>
      <c r="R1080" s="94"/>
      <c r="S1080" s="95" t="str">
        <f t="shared" si="228"/>
        <v>New Year's Comedy Jam</v>
      </c>
      <c r="T1080" s="86" t="str">
        <f t="shared" si="229"/>
        <v>&amp;#149; New Year's Comedy Jam - &lt;b&gt;&lt;a href='constitutionhall.php' title='list by venue'&gt;DAR Constitution Hall&lt;/a&gt;&lt;/b&gt; &lt;br&gt;</v>
      </c>
      <c r="U1080" s="86" t="str">
        <f t="shared" si="238"/>
        <v>&amp;#149; Saturday, 29 December 2018 - New Year's Comedy Jam&lt;p&gt;</v>
      </c>
      <c r="V1080" s="95" t="str">
        <f t="shared" si="230"/>
        <v>&amp;#149; New Year's Comedy Jam - &lt;b&gt;&lt;a href='constitutionhall.php' title='list by venue'&gt;DAR Constitution Hall&lt;/a&gt;&lt;/b&gt;  - &lt;font color='#005500'&gt;&lt;b&gt;NEW!&lt;/b&gt;&lt;/font&gt;&lt;br&gt;</v>
      </c>
      <c r="AE1080" s="92" t="str">
        <f t="shared" si="231"/>
        <v>Saturday, 29 December 2018      [&lt;a name='20181229' href='#20181229'&gt;link to this day&lt;/a&gt;]</v>
      </c>
      <c r="AF1080" s="96" t="str">
        <f t="shared" si="232"/>
        <v>&lt;a name='20181229'&gt;&lt;b&gt;Saturday, 29 December 2018: New Year's Comedy Jam - &lt;a href='constitutionhall.php' title='list by venue'&gt;DAR Constitution Hall&lt;/a&gt;&lt;/b&gt;&lt;/a&gt;&lt;br&gt;</v>
      </c>
      <c r="AG1080" s="97">
        <f t="shared" si="233"/>
        <v>2018</v>
      </c>
      <c r="AH1080" s="97">
        <f t="shared" si="234"/>
        <v>12</v>
      </c>
      <c r="AI1080" s="97">
        <f t="shared" si="235"/>
        <v>29</v>
      </c>
      <c r="AJ1080" s="97" t="str">
        <f t="shared" si="236"/>
        <v>20181229</v>
      </c>
    </row>
    <row r="1081" spans="4:36" ht="12" customHeight="1" x14ac:dyDescent="0.15">
      <c r="D1081" s="110">
        <v>43137</v>
      </c>
      <c r="E1081" s="9" t="s">
        <v>795</v>
      </c>
      <c r="F1081" s="86" t="str">
        <f t="shared" si="224"/>
        <v>Friday</v>
      </c>
      <c r="G1081" s="91">
        <v>43469</v>
      </c>
      <c r="H1081" s="92" t="str">
        <f>VLOOKUP(MONTH(G1081),VLOOKUP!$W$1:$X$24,2)</f>
        <v>January</v>
      </c>
      <c r="I1081" s="92" t="str">
        <f t="shared" si="225"/>
        <v>Friday, 4 January 2019</v>
      </c>
      <c r="J1081" s="94" t="s">
        <v>2301</v>
      </c>
      <c r="K1081" s="9" t="s">
        <v>2470</v>
      </c>
      <c r="L1081" s="86" t="str">
        <f t="shared" si="226"/>
        <v>&lt;a href='capitalonearena.php' title='list by venue'&gt;Capital One Arena (formerly Verizon Center)&lt;/a&gt; (the Man of the Woods Tour)</v>
      </c>
      <c r="M1081" s="86" t="str">
        <f t="shared" si="227"/>
        <v>Justin Timberlake</v>
      </c>
      <c r="N1081" s="86" t="str">
        <f>VLOOKUP(J1081,VLOOKUP!$A$2:$S$54,19,FALSE)&amp;J1081&amp;"&lt;/a&gt;"</f>
        <v>&lt;a href='capitalonearena.php' title='list by venue'&gt;Capital One Arena (formerly Verizon Center)&lt;/a&gt;</v>
      </c>
      <c r="O1081" s="4" t="s">
        <v>2469</v>
      </c>
      <c r="S1081" s="95" t="str">
        <f t="shared" si="228"/>
        <v>Justin Timberlake</v>
      </c>
      <c r="T1081" s="86" t="str">
        <f t="shared" si="229"/>
        <v>&amp;#149; Justin Timberlake - &lt;b&gt;&lt;a href='capitalonearena.php' title='list by venue'&gt;Capital One Arena (formerly Verizon Center)&lt;/a&gt; (the Man of the Woods Tour)&lt;/b&gt; &lt;br&gt;</v>
      </c>
      <c r="U1081" s="86" t="str">
        <f t="shared" si="238"/>
        <v>&amp;#149; Friday, 4 January 2019 - Justin Timberlake - &lt;b&gt;the Man of the Woods Tour&lt;/b&gt; &lt;p&gt;</v>
      </c>
      <c r="V1081" s="95" t="str">
        <f t="shared" si="230"/>
        <v>&amp;#149; Justin Timberlake - &lt;b&gt;&lt;a href='capitalonearena.php' title='list by venue'&gt;Capital One Arena (formerly Verizon Center)&lt;/a&gt; (the Man of the Woods Tour)&lt;/b&gt;  - &lt;font color='#005500'&gt;&lt;b&gt;NEW!&lt;/b&gt;&lt;/font&gt;&lt;br&gt;</v>
      </c>
      <c r="AE1081" s="92" t="str">
        <f t="shared" si="231"/>
        <v>Friday, 4 January 2019      [&lt;a name='20190104' href='#20190104'&gt;link to this day&lt;/a&gt;]</v>
      </c>
      <c r="AF1081" s="96" t="str">
        <f t="shared" si="232"/>
        <v>&lt;a name='20190104'&gt;&lt;b&gt;Friday, 4 January 2019: Justin Timberlake - &lt;a href='capitalonearena.php' title='list by venue'&gt;Capital One Arena (formerly Verizon Center)&lt;/a&gt; (the Man of the Woods Tour)&lt;/b&gt;&lt;/a&gt;&lt;br&gt;</v>
      </c>
      <c r="AG1081" s="97">
        <f t="shared" si="233"/>
        <v>2019</v>
      </c>
      <c r="AH1081" s="97" t="str">
        <f t="shared" si="234"/>
        <v>01</v>
      </c>
      <c r="AI1081" s="97" t="str">
        <f t="shared" si="235"/>
        <v>04</v>
      </c>
      <c r="AJ1081" s="97" t="str">
        <f t="shared" si="236"/>
        <v>20190104</v>
      </c>
    </row>
    <row r="1082" spans="4:36" ht="12" customHeight="1" x14ac:dyDescent="0.15">
      <c r="D1082" s="110">
        <v>43217</v>
      </c>
      <c r="E1082" s="9" t="s">
        <v>795</v>
      </c>
      <c r="F1082" s="86" t="str">
        <f t="shared" si="224"/>
        <v>Saturday</v>
      </c>
      <c r="G1082" s="91">
        <v>43470</v>
      </c>
      <c r="H1082" s="92" t="str">
        <f>VLOOKUP(MONTH(G1082),VLOOKUP!$W$1:$X$24,2)</f>
        <v>January</v>
      </c>
      <c r="I1082" s="92" t="str">
        <f t="shared" si="225"/>
        <v>Saturday, 5 January 2019</v>
      </c>
      <c r="J1082" s="90" t="s">
        <v>654</v>
      </c>
      <c r="K1082" s="9" t="s">
        <v>375</v>
      </c>
      <c r="L1082" s="86" t="str">
        <f t="shared" si="226"/>
        <v>&lt;a href='strathmore.php' title='list by venue'&gt;Strathmore&lt;/a&gt; (Music Center)</v>
      </c>
      <c r="M1082" s="86" t="str">
        <f t="shared" si="227"/>
        <v>BSO: Leon Fleischer's Birthday Celebration</v>
      </c>
      <c r="N1082" s="86" t="str">
        <f>VLOOKUP(J1082,VLOOKUP!$A$2:$S$54,19,FALSE)&amp;J1082&amp;"&lt;/a&gt;"</f>
        <v>&lt;a href='strathmore.php' title='list by venue'&gt;Strathmore&lt;/a&gt;</v>
      </c>
      <c r="O1082" s="9" t="s">
        <v>2874</v>
      </c>
      <c r="S1082" s="95" t="str">
        <f t="shared" si="228"/>
        <v>BSO: Leon Fleischer's Birthday Celebration</v>
      </c>
      <c r="T1082" s="86" t="str">
        <f t="shared" si="229"/>
        <v>&amp;#149; BSO: Leon Fleischer's Birthday Celebration - &lt;b&gt;&lt;a href='strathmore.php' title='list by venue'&gt;Strathmore&lt;/a&gt; (Music Center)&lt;/b&gt; &lt;br&gt;</v>
      </c>
      <c r="U1082" s="86" t="str">
        <f t="shared" si="238"/>
        <v>&amp;#149; Saturday, 5 January 2019 - BSO: Leon Fleischer's Birthday Celebration - &lt;b&gt;Music Center&lt;/b&gt; &lt;p&gt;</v>
      </c>
      <c r="V1082" s="95" t="str">
        <f t="shared" si="230"/>
        <v>&amp;#149; BSO: Leon Fleischer's Birthday Celebration - &lt;b&gt;&lt;a href='strathmore.php' title='list by venue'&gt;Strathmore&lt;/a&gt; (Music Center)&lt;/b&gt;  - &lt;font color='#005500'&gt;&lt;b&gt;NEW!&lt;/b&gt;&lt;/font&gt;&lt;br&gt;</v>
      </c>
      <c r="AE1082" s="92" t="str">
        <f t="shared" si="231"/>
        <v>Saturday, 5 January 2019      [&lt;a name='20190105' href='#20190105'&gt;link to this day&lt;/a&gt;]</v>
      </c>
      <c r="AF1082" s="96" t="str">
        <f t="shared" si="232"/>
        <v>&lt;a name='20190105'&gt;&lt;b&gt;Saturday, 5 January 2019: BSO: Leon Fleischer's Birthday Celebration - &lt;a href='strathmore.php' title='list by venue'&gt;Strathmore&lt;/a&gt; (Music Center)&lt;/b&gt;&lt;/a&gt;&lt;br&gt;</v>
      </c>
      <c r="AG1082" s="97">
        <f t="shared" si="233"/>
        <v>2019</v>
      </c>
      <c r="AH1082" s="97" t="str">
        <f t="shared" si="234"/>
        <v>01</v>
      </c>
      <c r="AI1082" s="97" t="str">
        <f t="shared" si="235"/>
        <v>05</v>
      </c>
      <c r="AJ1082" s="97" t="str">
        <f t="shared" si="236"/>
        <v>20190105</v>
      </c>
    </row>
    <row r="1083" spans="4:36" ht="12" customHeight="1" x14ac:dyDescent="0.15">
      <c r="D1083" s="110">
        <v>43217</v>
      </c>
      <c r="E1083" s="9" t="s">
        <v>795</v>
      </c>
      <c r="F1083" s="86" t="str">
        <f t="shared" si="224"/>
        <v>Friday</v>
      </c>
      <c r="G1083" s="91">
        <v>43476</v>
      </c>
      <c r="H1083" s="92" t="str">
        <f>VLOOKUP(MONTH(G1083),VLOOKUP!$W$1:$X$24,2)</f>
        <v>January</v>
      </c>
      <c r="I1083" s="92" t="str">
        <f t="shared" si="225"/>
        <v>Friday, 11 January 2019</v>
      </c>
      <c r="J1083" s="90" t="s">
        <v>654</v>
      </c>
      <c r="K1083" s="9" t="s">
        <v>375</v>
      </c>
      <c r="L1083" s="86" t="str">
        <f t="shared" si="226"/>
        <v>&lt;a href='strathmore.php' title='list by venue'&gt;Strathmore&lt;/a&gt; (Music Center)</v>
      </c>
      <c r="M1083" s="86" t="str">
        <f t="shared" si="227"/>
        <v>BSO Off the Cuff: Turangalia-symphonie</v>
      </c>
      <c r="N1083" s="86" t="str">
        <f>VLOOKUP(J1083,VLOOKUP!$A$2:$S$54,19,FALSE)&amp;J1083&amp;"&lt;/a&gt;"</f>
        <v>&lt;a href='strathmore.php' title='list by venue'&gt;Strathmore&lt;/a&gt;</v>
      </c>
      <c r="O1083" s="9" t="s">
        <v>2875</v>
      </c>
      <c r="S1083" s="95" t="str">
        <f t="shared" si="228"/>
        <v>BSO Off the Cuff: Turangalia-symphonie</v>
      </c>
      <c r="T1083" s="86" t="str">
        <f t="shared" si="229"/>
        <v>&amp;#149; BSO Off the Cuff: Turangalia-symphonie - &lt;b&gt;&lt;a href='strathmore.php' title='list by venue'&gt;Strathmore&lt;/a&gt; (Music Center)&lt;/b&gt; &lt;br&gt;</v>
      </c>
      <c r="U1083" s="86" t="str">
        <f t="shared" si="238"/>
        <v>&amp;#149; Friday, 11 January 2019 - BSO Off the Cuff: Turangalia-symphonie - &lt;b&gt;Music Center&lt;/b&gt; &lt;p&gt;</v>
      </c>
      <c r="V1083" s="95" t="str">
        <f t="shared" si="230"/>
        <v>&amp;#149; BSO Off the Cuff: Turangalia-symphonie - &lt;b&gt;&lt;a href='strathmore.php' title='list by venue'&gt;Strathmore&lt;/a&gt; (Music Center)&lt;/b&gt;  - &lt;font color='#005500'&gt;&lt;b&gt;NEW!&lt;/b&gt;&lt;/font&gt;&lt;br&gt;</v>
      </c>
      <c r="AE1083" s="92" t="str">
        <f t="shared" si="231"/>
        <v>Friday, 11 January 2019      [&lt;a name='20190111' href='#20190111'&gt;link to this day&lt;/a&gt;]</v>
      </c>
      <c r="AF1083" s="96" t="str">
        <f t="shared" si="232"/>
        <v>&lt;a name='20190111'&gt;&lt;b&gt;Friday, 11 January 2019: BSO Off the Cuff: Turangalia-symphonie - &lt;a href='strathmore.php' title='list by venue'&gt;Strathmore&lt;/a&gt; (Music Center)&lt;/b&gt;&lt;/a&gt;&lt;br&gt;</v>
      </c>
      <c r="AG1083" s="97">
        <f t="shared" si="233"/>
        <v>2019</v>
      </c>
      <c r="AH1083" s="97" t="str">
        <f t="shared" si="234"/>
        <v>01</v>
      </c>
      <c r="AI1083" s="97">
        <f t="shared" si="235"/>
        <v>11</v>
      </c>
      <c r="AJ1083" s="97" t="str">
        <f t="shared" si="236"/>
        <v>20190111</v>
      </c>
    </row>
    <row r="1084" spans="4:36" ht="12" customHeight="1" x14ac:dyDescent="0.15">
      <c r="D1084" s="110">
        <v>43217</v>
      </c>
      <c r="E1084" s="9" t="s">
        <v>795</v>
      </c>
      <c r="F1084" s="86" t="str">
        <f t="shared" si="224"/>
        <v>Sunday</v>
      </c>
      <c r="G1084" s="91">
        <v>43478</v>
      </c>
      <c r="H1084" s="92" t="str">
        <f>VLOOKUP(MONTH(G1084),VLOOKUP!$W$1:$X$24,2)</f>
        <v>January</v>
      </c>
      <c r="I1084" s="92" t="str">
        <f t="shared" si="225"/>
        <v>Sunday, 13 January 2019</v>
      </c>
      <c r="J1084" s="90" t="s">
        <v>654</v>
      </c>
      <c r="K1084" s="9" t="s">
        <v>143</v>
      </c>
      <c r="L1084" s="86" t="str">
        <f t="shared" si="226"/>
        <v>&lt;a href='strathmore.php' title='list by venue'&gt;Strathmore&lt;/a&gt; (Music Center - 3 PM)</v>
      </c>
      <c r="M1084" s="86" t="str">
        <f t="shared" si="227"/>
        <v>BSO: Turangalia-symphonie</v>
      </c>
      <c r="N1084" s="86" t="str">
        <f>VLOOKUP(J1084,VLOOKUP!$A$2:$S$54,19,FALSE)&amp;J1084&amp;"&lt;/a&gt;"</f>
        <v>&lt;a href='strathmore.php' title='list by venue'&gt;Strathmore&lt;/a&gt;</v>
      </c>
      <c r="O1084" s="9" t="s">
        <v>2876</v>
      </c>
      <c r="S1084" s="95" t="str">
        <f t="shared" si="228"/>
        <v>BSO: Turangalia-symphonie</v>
      </c>
      <c r="T1084" s="86" t="str">
        <f t="shared" si="229"/>
        <v>&amp;#149; BSO: Turangalia-symphonie - &lt;b&gt;&lt;a href='strathmore.php' title='list by venue'&gt;Strathmore&lt;/a&gt; (Music Center - 3 PM)&lt;/b&gt; &lt;br&gt;</v>
      </c>
      <c r="U1084" s="86" t="str">
        <f t="shared" si="238"/>
        <v>&amp;#149; Sunday, 13 January 2019 - BSO: Turangalia-symphonie - &lt;b&gt;Music Center - 3 PM&lt;/b&gt; &lt;p&gt;</v>
      </c>
      <c r="V1084" s="95" t="str">
        <f t="shared" si="230"/>
        <v>&amp;#149; BSO: Turangalia-symphonie - &lt;b&gt;&lt;a href='strathmore.php' title='list by venue'&gt;Strathmore&lt;/a&gt; (Music Center - 3 PM)&lt;/b&gt;  - &lt;font color='#005500'&gt;&lt;b&gt;NEW!&lt;/b&gt;&lt;/font&gt;&lt;br&gt;</v>
      </c>
      <c r="AE1084" s="92" t="str">
        <f t="shared" si="231"/>
        <v>Sunday, 13 January 2019      [&lt;a name='20190113' href='#20190113'&gt;link to this day&lt;/a&gt;]</v>
      </c>
      <c r="AF1084" s="96" t="str">
        <f t="shared" si="232"/>
        <v>&lt;a name='20190113'&gt;&lt;b&gt;Sunday, 13 January 2019: BSO: Turangalia-symphonie - &lt;a href='strathmore.php' title='list by venue'&gt;Strathmore&lt;/a&gt; (Music Center - 3 PM)&lt;/b&gt;&lt;/a&gt;&lt;br&gt;</v>
      </c>
      <c r="AG1084" s="97">
        <f t="shared" si="233"/>
        <v>2019</v>
      </c>
      <c r="AH1084" s="97" t="str">
        <f t="shared" si="234"/>
        <v>01</v>
      </c>
      <c r="AI1084" s="97">
        <f t="shared" si="235"/>
        <v>13</v>
      </c>
      <c r="AJ1084" s="97" t="str">
        <f t="shared" si="236"/>
        <v>20190113</v>
      </c>
    </row>
    <row r="1085" spans="4:36" ht="12" customHeight="1" x14ac:dyDescent="0.15">
      <c r="D1085" s="110">
        <v>43217</v>
      </c>
      <c r="E1085" s="9" t="s">
        <v>795</v>
      </c>
      <c r="F1085" s="86" t="str">
        <f t="shared" si="224"/>
        <v>Saturday</v>
      </c>
      <c r="G1085" s="91">
        <v>43484</v>
      </c>
      <c r="H1085" s="92" t="str">
        <f>VLOOKUP(MONTH(G1085),VLOOKUP!$W$1:$X$24,2)</f>
        <v>January</v>
      </c>
      <c r="I1085" s="92" t="str">
        <f t="shared" si="225"/>
        <v>Saturday, 19 January 2019</v>
      </c>
      <c r="J1085" s="90" t="s">
        <v>654</v>
      </c>
      <c r="K1085" s="9" t="s">
        <v>375</v>
      </c>
      <c r="L1085" s="86" t="str">
        <f t="shared" si="226"/>
        <v>&lt;a href='strathmore.php' title='list by venue'&gt;Strathmore&lt;/a&gt; (Music Center)</v>
      </c>
      <c r="M1085" s="86" t="str">
        <f t="shared" si="227"/>
        <v>BSO: Sibelius Violin Concerto</v>
      </c>
      <c r="N1085" s="86" t="str">
        <f>VLOOKUP(J1085,VLOOKUP!$A$2:$S$54,19,FALSE)&amp;J1085&amp;"&lt;/a&gt;"</f>
        <v>&lt;a href='strathmore.php' title='list by venue'&gt;Strathmore&lt;/a&gt;</v>
      </c>
      <c r="O1085" s="9" t="s">
        <v>2877</v>
      </c>
      <c r="S1085" s="95" t="str">
        <f t="shared" si="228"/>
        <v>BSO: Sibelius Violin Concerto</v>
      </c>
      <c r="T1085" s="86" t="str">
        <f t="shared" si="229"/>
        <v>&amp;#149; BSO: Sibelius Violin Concerto - &lt;b&gt;&lt;a href='strathmore.php' title='list by venue'&gt;Strathmore&lt;/a&gt; (Music Center)&lt;/b&gt; &lt;br&gt;</v>
      </c>
      <c r="U1085" s="86" t="str">
        <f t="shared" si="238"/>
        <v>&amp;#149; Saturday, 19 January 2019 - BSO: Sibelius Violin Concerto - &lt;b&gt;Music Center&lt;/b&gt; &lt;p&gt;</v>
      </c>
      <c r="V1085" s="95" t="str">
        <f t="shared" si="230"/>
        <v>&amp;#149; BSO: Sibelius Violin Concerto - &lt;b&gt;&lt;a href='strathmore.php' title='list by venue'&gt;Strathmore&lt;/a&gt; (Music Center)&lt;/b&gt;  - &lt;font color='#005500'&gt;&lt;b&gt;NEW!&lt;/b&gt;&lt;/font&gt;&lt;br&gt;</v>
      </c>
      <c r="AE1085" s="92" t="str">
        <f t="shared" si="231"/>
        <v>Saturday, 19 January 2019      [&lt;a name='20190119' href='#20190119'&gt;link to this day&lt;/a&gt;]</v>
      </c>
      <c r="AF1085" s="96" t="str">
        <f t="shared" si="232"/>
        <v>&lt;a name='20190119'&gt;&lt;b&gt;Saturday, 19 January 2019: BSO: Sibelius Violin Concerto - &lt;a href='strathmore.php' title='list by venue'&gt;Strathmore&lt;/a&gt; (Music Center)&lt;/b&gt;&lt;/a&gt;&lt;br&gt;</v>
      </c>
      <c r="AG1085" s="97">
        <f t="shared" si="233"/>
        <v>2019</v>
      </c>
      <c r="AH1085" s="97" t="str">
        <f t="shared" si="234"/>
        <v>01</v>
      </c>
      <c r="AI1085" s="97">
        <f t="shared" si="235"/>
        <v>19</v>
      </c>
      <c r="AJ1085" s="97" t="str">
        <f t="shared" si="236"/>
        <v>20190119</v>
      </c>
    </row>
    <row r="1086" spans="4:36" ht="12" customHeight="1" x14ac:dyDescent="0.15">
      <c r="D1086" s="110">
        <v>43217</v>
      </c>
      <c r="E1086" s="9" t="s">
        <v>795</v>
      </c>
      <c r="F1086" s="86" t="str">
        <f t="shared" si="224"/>
        <v>Thursday</v>
      </c>
      <c r="G1086" s="91">
        <v>43489</v>
      </c>
      <c r="H1086" s="92" t="str">
        <f>VLOOKUP(MONTH(G1086),VLOOKUP!$W$1:$X$24,2)</f>
        <v>January</v>
      </c>
      <c r="I1086" s="92" t="str">
        <f t="shared" si="225"/>
        <v>Thursday, 24 January 2019</v>
      </c>
      <c r="J1086" s="90" t="s">
        <v>654</v>
      </c>
      <c r="K1086" s="9" t="s">
        <v>375</v>
      </c>
      <c r="L1086" s="86" t="str">
        <f t="shared" si="226"/>
        <v>&lt;a href='strathmore.php' title='list by venue'&gt;Strathmore&lt;/a&gt; (Music Center)</v>
      </c>
      <c r="M1086" s="86" t="str">
        <f t="shared" si="227"/>
        <v>BSO SuperPops: Rodgers &amp;amp; Hammerstein</v>
      </c>
      <c r="N1086" s="86" t="str">
        <f>VLOOKUP(J1086,VLOOKUP!$A$2:$S$54,19,FALSE)&amp;J1086&amp;"&lt;/a&gt;"</f>
        <v>&lt;a href='strathmore.php' title='list by venue'&gt;Strathmore&lt;/a&gt;</v>
      </c>
      <c r="O1086" s="9" t="s">
        <v>2878</v>
      </c>
      <c r="S1086" s="95" t="str">
        <f t="shared" si="228"/>
        <v>BSO SuperPops: Rodgers &amp;amp; Hammerstein</v>
      </c>
      <c r="T1086" s="86" t="str">
        <f t="shared" si="229"/>
        <v>&amp;#149; BSO SuperPops: Rodgers &amp;amp; Hammerstein - &lt;b&gt;&lt;a href='strathmore.php' title='list by venue'&gt;Strathmore&lt;/a&gt; (Music Center)&lt;/b&gt; &lt;br&gt;</v>
      </c>
      <c r="U1086" s="86" t="str">
        <f t="shared" si="238"/>
        <v>&amp;#149; Thursday, 24 January 2019 - BSO SuperPops: Rodgers &amp;amp; Hammerstein - &lt;b&gt;Music Center&lt;/b&gt; &lt;p&gt;</v>
      </c>
      <c r="V1086" s="95" t="str">
        <f t="shared" si="230"/>
        <v>&amp;#149; BSO SuperPops: Rodgers &amp;amp; Hammerstein - &lt;b&gt;&lt;a href='strathmore.php' title='list by venue'&gt;Strathmore&lt;/a&gt; (Music Center)&lt;/b&gt;  - &lt;font color='#005500'&gt;&lt;b&gt;NEW!&lt;/b&gt;&lt;/font&gt;&lt;br&gt;</v>
      </c>
      <c r="AE1086" s="92" t="str">
        <f t="shared" si="231"/>
        <v>Thursday, 24 January 2019      [&lt;a name='20190124' href='#20190124'&gt;link to this day&lt;/a&gt;]</v>
      </c>
      <c r="AF1086" s="96" t="str">
        <f t="shared" si="232"/>
        <v>&lt;a name='20190124'&gt;&lt;b&gt;Thursday, 24 January 2019: BSO SuperPops: Rodgers &amp;amp; Hammerstein - &lt;a href='strathmore.php' title='list by venue'&gt;Strathmore&lt;/a&gt; (Music Center)&lt;/b&gt;&lt;/a&gt;&lt;br&gt;</v>
      </c>
      <c r="AG1086" s="97">
        <f t="shared" si="233"/>
        <v>2019</v>
      </c>
      <c r="AH1086" s="97" t="str">
        <f t="shared" si="234"/>
        <v>01</v>
      </c>
      <c r="AI1086" s="97">
        <f t="shared" si="235"/>
        <v>24</v>
      </c>
      <c r="AJ1086" s="97" t="str">
        <f t="shared" si="236"/>
        <v>20190124</v>
      </c>
    </row>
    <row r="1087" spans="4:36" ht="12" customHeight="1" x14ac:dyDescent="0.15">
      <c r="D1087" s="110">
        <v>43217</v>
      </c>
      <c r="E1087" s="9" t="s">
        <v>795</v>
      </c>
      <c r="F1087" s="86" t="str">
        <f t="shared" si="224"/>
        <v>Saturday</v>
      </c>
      <c r="G1087" s="91">
        <v>43491</v>
      </c>
      <c r="H1087" s="92" t="str">
        <f>VLOOKUP(MONTH(G1087),VLOOKUP!$W$1:$X$24,2)</f>
        <v>January</v>
      </c>
      <c r="I1087" s="92" t="str">
        <f t="shared" si="225"/>
        <v>Saturday, 26 January 2019</v>
      </c>
      <c r="J1087" s="90" t="s">
        <v>654</v>
      </c>
      <c r="K1087" s="9" t="s">
        <v>375</v>
      </c>
      <c r="L1087" s="86" t="str">
        <f t="shared" si="226"/>
        <v>&lt;a href='strathmore.php' title='list by venue'&gt;Strathmore&lt;/a&gt; (Music Center)</v>
      </c>
      <c r="M1087" s="86" t="str">
        <f t="shared" si="227"/>
        <v>National Philharmonic: Infamous Brahms</v>
      </c>
      <c r="N1087" s="86" t="str">
        <f>VLOOKUP(J1087,VLOOKUP!$A$2:$S$54,19,FALSE)&amp;J1087&amp;"&lt;/a&gt;"</f>
        <v>&lt;a href='strathmore.php' title='list by venue'&gt;Strathmore&lt;/a&gt;</v>
      </c>
      <c r="O1087" s="9" t="s">
        <v>2879</v>
      </c>
      <c r="S1087" s="95" t="str">
        <f t="shared" si="228"/>
        <v>National Philharmonic: Infamous Brahms</v>
      </c>
      <c r="T1087" s="86" t="str">
        <f t="shared" si="229"/>
        <v>&amp;#149; National Philharmonic: Infamous Brahms - &lt;b&gt;&lt;a href='strathmore.php' title='list by venue'&gt;Strathmore&lt;/a&gt; (Music Center)&lt;/b&gt; &lt;br&gt;</v>
      </c>
      <c r="U1087" s="86" t="str">
        <f t="shared" si="238"/>
        <v>&amp;#149; Saturday, 26 January 2019 - National Philharmonic: Infamous Brahms - &lt;b&gt;Music Center&lt;/b&gt; &lt;p&gt;</v>
      </c>
      <c r="V1087" s="95" t="str">
        <f t="shared" si="230"/>
        <v>&amp;#149; National Philharmonic: Infamous Brahms - &lt;b&gt;&lt;a href='strathmore.php' title='list by venue'&gt;Strathmore&lt;/a&gt; (Music Center)&lt;/b&gt;  - &lt;font color='#005500'&gt;&lt;b&gt;NEW!&lt;/b&gt;&lt;/font&gt;&lt;br&gt;</v>
      </c>
      <c r="AE1087" s="92" t="str">
        <f t="shared" si="231"/>
        <v>Saturday, 26 January 2019      [&lt;a name='20190126' href='#20190126'&gt;link to this day&lt;/a&gt;]</v>
      </c>
      <c r="AF1087" s="96" t="str">
        <f t="shared" si="232"/>
        <v>&lt;a name='20190126'&gt;&lt;b&gt;Saturday, 26 January 2019: National Philharmonic: Infamous Brahms - &lt;a href='strathmore.php' title='list by venue'&gt;Strathmore&lt;/a&gt; (Music Center)&lt;/b&gt;&lt;/a&gt;&lt;br&gt;</v>
      </c>
      <c r="AG1087" s="97">
        <f t="shared" si="233"/>
        <v>2019</v>
      </c>
      <c r="AH1087" s="97" t="str">
        <f t="shared" si="234"/>
        <v>01</v>
      </c>
      <c r="AI1087" s="97">
        <f t="shared" si="235"/>
        <v>26</v>
      </c>
      <c r="AJ1087" s="97" t="str">
        <f t="shared" si="236"/>
        <v>20190126</v>
      </c>
    </row>
    <row r="1088" spans="4:36" ht="12" customHeight="1" x14ac:dyDescent="0.15">
      <c r="D1088" s="110">
        <v>43217</v>
      </c>
      <c r="E1088" s="9" t="s">
        <v>795</v>
      </c>
      <c r="F1088" s="86" t="str">
        <f t="shared" si="224"/>
        <v>Sunday</v>
      </c>
      <c r="G1088" s="91">
        <v>43492</v>
      </c>
      <c r="H1088" s="92" t="str">
        <f>VLOOKUP(MONTH(G1088),VLOOKUP!$W$1:$X$24,2)</f>
        <v>January</v>
      </c>
      <c r="I1088" s="92" t="str">
        <f t="shared" si="225"/>
        <v>Sunday, 27 January 2019</v>
      </c>
      <c r="J1088" s="90" t="s">
        <v>654</v>
      </c>
      <c r="K1088" s="9" t="s">
        <v>143</v>
      </c>
      <c r="L1088" s="86" t="str">
        <f t="shared" si="226"/>
        <v>&lt;a href='strathmore.php' title='list by venue'&gt;Strathmore&lt;/a&gt; (Music Center - 3 PM)</v>
      </c>
      <c r="M1088" s="86" t="str">
        <f t="shared" si="227"/>
        <v>National Philharmonic: Infamous Brahms</v>
      </c>
      <c r="N1088" s="86" t="str">
        <f>VLOOKUP(J1088,VLOOKUP!$A$2:$S$54,19,FALSE)&amp;J1088&amp;"&lt;/a&gt;"</f>
        <v>&lt;a href='strathmore.php' title='list by venue'&gt;Strathmore&lt;/a&gt;</v>
      </c>
      <c r="O1088" s="9" t="s">
        <v>2879</v>
      </c>
      <c r="S1088" s="95" t="str">
        <f t="shared" si="228"/>
        <v>National Philharmonic: Infamous Brahms</v>
      </c>
      <c r="T1088" s="86" t="str">
        <f t="shared" si="229"/>
        <v>&amp;#149; National Philharmonic: Infamous Brahms - &lt;b&gt;&lt;a href='strathmore.php' title='list by venue'&gt;Strathmore&lt;/a&gt; (Music Center - 3 PM)&lt;/b&gt; &lt;br&gt;</v>
      </c>
      <c r="U1088" s="86" t="str">
        <f t="shared" si="238"/>
        <v>&amp;#149; Sunday, 27 January 2019 - National Philharmonic: Infamous Brahms - &lt;b&gt;Music Center - 3 PM&lt;/b&gt; &lt;p&gt;</v>
      </c>
      <c r="V1088" s="95" t="str">
        <f t="shared" si="230"/>
        <v>&amp;#149; National Philharmonic: Infamous Brahms - &lt;b&gt;&lt;a href='strathmore.php' title='list by venue'&gt;Strathmore&lt;/a&gt; (Music Center - 3 PM)&lt;/b&gt;  - &lt;font color='#005500'&gt;&lt;b&gt;NEW!&lt;/b&gt;&lt;/font&gt;&lt;br&gt;</v>
      </c>
      <c r="AE1088" s="92" t="str">
        <f t="shared" si="231"/>
        <v>Sunday, 27 January 2019      [&lt;a name='20190127' href='#20190127'&gt;link to this day&lt;/a&gt;]</v>
      </c>
      <c r="AF1088" s="96" t="str">
        <f t="shared" si="232"/>
        <v>&lt;a name='20190127'&gt;&lt;b&gt;Sunday, 27 January 2019: National Philharmonic: Infamous Brahms - &lt;a href='strathmore.php' title='list by venue'&gt;Strathmore&lt;/a&gt; (Music Center - 3 PM)&lt;/b&gt;&lt;/a&gt;&lt;br&gt;</v>
      </c>
      <c r="AG1088" s="97">
        <f t="shared" si="233"/>
        <v>2019</v>
      </c>
      <c r="AH1088" s="97" t="str">
        <f t="shared" si="234"/>
        <v>01</v>
      </c>
      <c r="AI1088" s="97">
        <f t="shared" si="235"/>
        <v>27</v>
      </c>
      <c r="AJ1088" s="97" t="str">
        <f t="shared" si="236"/>
        <v>20190127</v>
      </c>
    </row>
    <row r="1089" spans="3:36" ht="12" customHeight="1" x14ac:dyDescent="0.15">
      <c r="D1089" s="110">
        <v>43217</v>
      </c>
      <c r="E1089" s="9" t="s">
        <v>795</v>
      </c>
      <c r="F1089" s="86" t="str">
        <f t="shared" si="224"/>
        <v>Thursday</v>
      </c>
      <c r="G1089" s="91">
        <v>43496</v>
      </c>
      <c r="H1089" s="92" t="str">
        <f>VLOOKUP(MONTH(G1089),VLOOKUP!$W$1:$X$24,2)</f>
        <v>January</v>
      </c>
      <c r="I1089" s="92" t="str">
        <f t="shared" si="225"/>
        <v>Thursday, 31 January 2019</v>
      </c>
      <c r="J1089" s="90" t="s">
        <v>654</v>
      </c>
      <c r="K1089" s="9" t="s">
        <v>375</v>
      </c>
      <c r="L1089" s="86" t="str">
        <f t="shared" si="226"/>
        <v>&lt;a href='strathmore.php' title='list by venue'&gt;Strathmore&lt;/a&gt; (Music Center)</v>
      </c>
      <c r="M1089" s="86" t="str">
        <f t="shared" si="227"/>
        <v>BSO: Respighi Pines of Rome</v>
      </c>
      <c r="N1089" s="86" t="str">
        <f>VLOOKUP(J1089,VLOOKUP!$A$2:$S$54,19,FALSE)&amp;J1089&amp;"&lt;/a&gt;"</f>
        <v>&lt;a href='strathmore.php' title='list by venue'&gt;Strathmore&lt;/a&gt;</v>
      </c>
      <c r="O1089" s="9" t="s">
        <v>2880</v>
      </c>
      <c r="S1089" s="95" t="str">
        <f t="shared" si="228"/>
        <v>BSO: Respighi Pines of Rome</v>
      </c>
      <c r="T1089" s="86" t="str">
        <f t="shared" si="229"/>
        <v>&amp;#149; BSO: Respighi Pines of Rome - &lt;b&gt;&lt;a href='strathmore.php' title='list by venue'&gt;Strathmore&lt;/a&gt; (Music Center)&lt;/b&gt; &lt;br&gt;</v>
      </c>
      <c r="U1089" s="86" t="str">
        <f t="shared" si="238"/>
        <v>&amp;#149; Thursday, 31 January 2019 - BSO: Respighi Pines of Rome - &lt;b&gt;Music Center&lt;/b&gt; &lt;p&gt;</v>
      </c>
      <c r="V1089" s="95" t="str">
        <f t="shared" si="230"/>
        <v>&amp;#149; BSO: Respighi Pines of Rome - &lt;b&gt;&lt;a href='strathmore.php' title='list by venue'&gt;Strathmore&lt;/a&gt; (Music Center)&lt;/b&gt;  - &lt;font color='#005500'&gt;&lt;b&gt;NEW!&lt;/b&gt;&lt;/font&gt;&lt;br&gt;</v>
      </c>
      <c r="AE1089" s="92" t="str">
        <f t="shared" si="231"/>
        <v>Thursday, 31 January 2019      [&lt;a name='20190131' href='#20190131'&gt;link to this day&lt;/a&gt;]</v>
      </c>
      <c r="AF1089" s="96" t="str">
        <f t="shared" si="232"/>
        <v>&lt;a name='20190131'&gt;&lt;b&gt;Thursday, 31 January 2019: BSO: Respighi Pines of Rome - &lt;a href='strathmore.php' title='list by venue'&gt;Strathmore&lt;/a&gt; (Music Center)&lt;/b&gt;&lt;/a&gt;&lt;br&gt;</v>
      </c>
      <c r="AG1089" s="97">
        <f t="shared" si="233"/>
        <v>2019</v>
      </c>
      <c r="AH1089" s="97" t="str">
        <f t="shared" si="234"/>
        <v>01</v>
      </c>
      <c r="AI1089" s="97">
        <f t="shared" si="235"/>
        <v>31</v>
      </c>
      <c r="AJ1089" s="97" t="str">
        <f t="shared" si="236"/>
        <v>20190131</v>
      </c>
    </row>
    <row r="1090" spans="3:36" ht="12" customHeight="1" x14ac:dyDescent="0.15">
      <c r="D1090" s="110">
        <v>43217</v>
      </c>
      <c r="E1090" s="9" t="s">
        <v>795</v>
      </c>
      <c r="F1090" s="86" t="str">
        <f t="shared" ref="F1090:F1153" si="239">IF(WEEKDAY(G1090)=1,"Sunday",IF(WEEKDAY(G1090)=2,"Monday",IF(WEEKDAY(G1090)=3,"Tuesday",IF(WEEKDAY(G1090)=4,"Wednesday",IF(WEEKDAY(G1090)=5,"Thursday",IF(WEEKDAY(G1090)=6,"Friday","Saturday"))))))</f>
        <v>Saturday</v>
      </c>
      <c r="G1090" s="91">
        <v>43498</v>
      </c>
      <c r="H1090" s="92" t="str">
        <f>VLOOKUP(MONTH(G1090),VLOOKUP!$W$1:$X$24,2)</f>
        <v>February</v>
      </c>
      <c r="I1090" s="92" t="str">
        <f t="shared" ref="I1090:I1153" si="240">IF(ISBLANK(G1090),"",F1090&amp;", "&amp;DAY(G1090)&amp;" "&amp;H1090&amp;" "&amp;YEAR(G1090))</f>
        <v>Saturday, 2 February 2019</v>
      </c>
      <c r="J1090" s="90" t="s">
        <v>654</v>
      </c>
      <c r="K1090" s="9" t="s">
        <v>375</v>
      </c>
      <c r="L1090" s="86" t="str">
        <f t="shared" ref="L1090:L1153" si="241">IF(ISBLANK(K1090),N1090,N1090&amp;" ("&amp;K1090&amp;")")</f>
        <v>&lt;a href='strathmore.php' title='list by venue'&gt;Strathmore&lt;/a&gt; (Music Center)</v>
      </c>
      <c r="M1090" s="86" t="str">
        <f t="shared" ref="M1090:M1153" si="242">IF(ISBLANK(P1090),O1090,IF(ISBLANK(Q1090),O1090&amp;" and "&amp;P1090,IF(ISBLANK(R1090),O1090&amp;", "&amp;P1090&amp;", and "&amp;Q1090, O1090&amp;", "&amp;P1090&amp;", "&amp;Q1090&amp;", and "&amp;R1090)))</f>
        <v>National Philharmonic: Chopin - Recollections of Home</v>
      </c>
      <c r="N1090" s="86" t="str">
        <f>VLOOKUP(J1090,VLOOKUP!$A$2:$S$54,19,FALSE)&amp;J1090&amp;"&lt;/a&gt;"</f>
        <v>&lt;a href='strathmore.php' title='list by venue'&gt;Strathmore&lt;/a&gt;</v>
      </c>
      <c r="O1090" s="9" t="s">
        <v>2881</v>
      </c>
      <c r="S1090" s="95" t="str">
        <f t="shared" ref="S1090:S1153" si="243">IF(LEFT(O1090,2)="A ",RIGHT(O1090,LEN(O1090)-2),IF(LEFT(O1090,3)="An ",RIGHT(O1090,LEN(O1090)-3),IF(LEFT(O1090,4)="The ",RIGHT(O1090,LEN(O1090)-4),IF(LEFT(O1090,3)="&lt;b&gt;",RIGHT(O1090,LEN(O1090)-3),IF(LEFT(O1090,4)="&lt;em&gt;",RIGHT(O1090,LEN(O1090)-4),O1090)))))</f>
        <v>National Philharmonic: Chopin - Recollections of Home</v>
      </c>
      <c r="T1090" s="86" t="str">
        <f t="shared" ref="T1090:T1153" si="244">IF(ISBLANK(G1090),"","&amp;#149; "&amp;IF(ISBLANK(C1090),"","&lt;S&gt;")&amp;IF(ISBLANK(A1090),"","&lt;a href='recommended.php#"&amp;AJ1090&amp;"'&gt;&lt;b&gt;&lt;em&gt;&lt;font color='#9C004D'&gt;RECOMMENDED&lt;/font&gt;&lt;/em&gt;&lt;/b&gt;&lt;/a&gt; - ")&amp;M1090&amp;" - &lt;b&gt;"&amp;L1090&amp;"&lt;/b&gt; "&amp;IF(B1090="Sold Out"," - &lt;font color='#000099'&gt;&lt;b&gt;&lt;I&gt;sold out&lt;/I&gt;&lt;/b&gt;&lt;/font&gt;","")&amp;IF(ISBLANK(C1090),"","&lt;/S&gt; &lt;b&gt;"&amp;C1090&amp;"&lt;/b&gt;")&amp;"&lt;br&gt;")</f>
        <v>&amp;#149; National Philharmonic: Chopin - Recollections of Home - &lt;b&gt;&lt;a href='strathmore.php' title='list by venue'&gt;Strathmore&lt;/a&gt; (Music Center)&lt;/b&gt; &lt;br&gt;</v>
      </c>
      <c r="U1090" s="86" t="str">
        <f t="shared" si="238"/>
        <v>&amp;#149; Saturday, 2 February 2019 - National Philharmonic: Chopin - Recollections of Home - &lt;b&gt;Music Center&lt;/b&gt; &lt;p&gt;</v>
      </c>
      <c r="V1090" s="95" t="str">
        <f t="shared" ref="V1090:V1153" si="245">IF(ISBLANK(G1090),"","&amp;#149; "&amp;IF(ISBLANK(C1090),"","&lt;S&gt;")&amp;IF(ISBLANK(A1090),"","&lt;a href='recommended.php#"&amp;AJ1090&amp;"'&gt;&lt;b&gt;&lt;em&gt;&lt;font color='#9C004D'&gt;RECOMMENDED&lt;/font&gt;&lt;/em&gt;&lt;/b&gt;&lt;/a&gt; - ")&amp;M1090&amp;" - &lt;b&gt;"&amp;L1090&amp;"&lt;/b&gt; "&amp;IF(B1090="Sold Out"," - &lt;font color='#000099'&gt;&lt;b&gt;&lt;I&gt;sold out&lt;/I&gt;&lt;/b&gt;&lt;/font&gt;","")&amp;IF(ISBLANK(C1090),"","&lt;/S&gt; &lt;b&gt;"&amp;C1090&amp;"&lt;/b&gt;")&amp;" - &lt;font color='#005500'&gt;&lt;b&gt;"&amp;E1090&amp;"&lt;/b&gt;&lt;/font&gt;&lt;br&gt;")</f>
        <v>&amp;#149; National Philharmonic: Chopin - Recollections of Home - &lt;b&gt;&lt;a href='strathmore.php' title='list by venue'&gt;Strathmore&lt;/a&gt; (Music Center)&lt;/b&gt;  - &lt;font color='#005500'&gt;&lt;b&gt;NEW!&lt;/b&gt;&lt;/font&gt;&lt;br&gt;</v>
      </c>
      <c r="AE1090" s="92" t="str">
        <f t="shared" ref="AE1090:AE1153" si="246">IF(ISBLANK(G1090),"",F1090&amp;", "&amp;DAY(G1090)&amp;" "&amp;H1090&amp;" "&amp;YEAR(G1090)&amp;"      [&lt;a name='"&amp;AJ1090&amp;"' href='#"&amp;AJ1090&amp;"'&gt;link to this day&lt;/a&gt;]")</f>
        <v>Saturday, 2 February 2019      [&lt;a name='20190202' href='#20190202'&gt;link to this day&lt;/a&gt;]</v>
      </c>
      <c r="AF1090" s="96" t="str">
        <f t="shared" ref="AF1090:AF1153" si="247">"&lt;a name='"&amp;AJ1090&amp;"'&gt;&lt;b&gt;"&amp;I1090&amp;": "&amp;M1090&amp;" - "&amp;L1090&amp;"&lt;/b&gt;&lt;/a&gt;&lt;br&gt;"</f>
        <v>&lt;a name='20190202'&gt;&lt;b&gt;Saturday, 2 February 2019: National Philharmonic: Chopin - Recollections of Home - &lt;a href='strathmore.php' title='list by venue'&gt;Strathmore&lt;/a&gt; (Music Center)&lt;/b&gt;&lt;/a&gt;&lt;br&gt;</v>
      </c>
      <c r="AG1090" s="97">
        <f t="shared" ref="AG1090:AG1153" si="248">YEAR(G1090)</f>
        <v>2019</v>
      </c>
      <c r="AH1090" s="97" t="str">
        <f t="shared" ref="AH1090:AH1153" si="249">IF(LEN(MONTH(G1090))=1,"0"&amp;MONTH(G1090),MONTH(G1090))</f>
        <v>02</v>
      </c>
      <c r="AI1090" s="97" t="str">
        <f t="shared" ref="AI1090:AI1153" si="250">IF(LEN(DAY(G1090))=1,"0"&amp;DAY(G1090),DAY(G1090))</f>
        <v>02</v>
      </c>
      <c r="AJ1090" s="97" t="str">
        <f t="shared" ref="AJ1090:AJ1153" si="251">AG1090&amp;AH1090&amp;AI1090</f>
        <v>20190202</v>
      </c>
    </row>
    <row r="1091" spans="3:36" ht="12" customHeight="1" x14ac:dyDescent="0.15">
      <c r="D1091" s="110">
        <v>43217</v>
      </c>
      <c r="E1091" s="9" t="s">
        <v>795</v>
      </c>
      <c r="F1091" s="86" t="str">
        <f t="shared" si="239"/>
        <v>Thursday</v>
      </c>
      <c r="G1091" s="91">
        <v>43503</v>
      </c>
      <c r="H1091" s="92" t="str">
        <f>VLOOKUP(MONTH(G1091),VLOOKUP!$W$1:$X$24,2)</f>
        <v>February</v>
      </c>
      <c r="I1091" s="92" t="str">
        <f t="shared" si="240"/>
        <v>Thursday, 7 February 2019</v>
      </c>
      <c r="J1091" s="90" t="s">
        <v>654</v>
      </c>
      <c r="K1091" s="9" t="s">
        <v>690</v>
      </c>
      <c r="L1091" s="86" t="str">
        <f t="shared" si="241"/>
        <v>&lt;a href='strathmore.php' title='list by venue'&gt;Strathmore&lt;/a&gt; (Mansion)</v>
      </c>
      <c r="M1091" s="86" t="str">
        <f t="shared" si="242"/>
        <v>Tessa Lark</v>
      </c>
      <c r="N1091" s="86" t="str">
        <f>VLOOKUP(J1091,VLOOKUP!$A$2:$S$54,19,FALSE)&amp;J1091&amp;"&lt;/a&gt;"</f>
        <v>&lt;a href='strathmore.php' title='list by venue'&gt;Strathmore&lt;/a&gt;</v>
      </c>
      <c r="O1091" s="9" t="s">
        <v>2882</v>
      </c>
      <c r="S1091" s="95" t="str">
        <f t="shared" si="243"/>
        <v>Tessa Lark</v>
      </c>
      <c r="T1091" s="86" t="str">
        <f t="shared" si="244"/>
        <v>&amp;#149; Tessa Lark - &lt;b&gt;&lt;a href='strathmore.php' title='list by venue'&gt;Strathmore&lt;/a&gt; (Mansion)&lt;/b&gt; &lt;br&gt;</v>
      </c>
      <c r="U1091" s="86" t="str">
        <f t="shared" si="238"/>
        <v>&amp;#149; Thursday, 7 February 2019 - Tessa Lark - &lt;b&gt;Mansion&lt;/b&gt; &lt;p&gt;</v>
      </c>
      <c r="V1091" s="95" t="str">
        <f t="shared" si="245"/>
        <v>&amp;#149; Tessa Lark - &lt;b&gt;&lt;a href='strathmore.php' title='list by venue'&gt;Strathmore&lt;/a&gt; (Mansion)&lt;/b&gt;  - &lt;font color='#005500'&gt;&lt;b&gt;NEW!&lt;/b&gt;&lt;/font&gt;&lt;br&gt;</v>
      </c>
      <c r="AE1091" s="92" t="str">
        <f t="shared" si="246"/>
        <v>Thursday, 7 February 2019      [&lt;a name='20190207' href='#20190207'&gt;link to this day&lt;/a&gt;]</v>
      </c>
      <c r="AF1091" s="96" t="str">
        <f t="shared" si="247"/>
        <v>&lt;a name='20190207'&gt;&lt;b&gt;Thursday, 7 February 2019: Tessa Lark - &lt;a href='strathmore.php' title='list by venue'&gt;Strathmore&lt;/a&gt; (Mansion)&lt;/b&gt;&lt;/a&gt;&lt;br&gt;</v>
      </c>
      <c r="AG1091" s="97">
        <f t="shared" si="248"/>
        <v>2019</v>
      </c>
      <c r="AH1091" s="97" t="str">
        <f t="shared" si="249"/>
        <v>02</v>
      </c>
      <c r="AI1091" s="97" t="str">
        <f t="shared" si="250"/>
        <v>07</v>
      </c>
      <c r="AJ1091" s="97" t="str">
        <f t="shared" si="251"/>
        <v>20190207</v>
      </c>
    </row>
    <row r="1092" spans="3:36" ht="12" customHeight="1" x14ac:dyDescent="0.15">
      <c r="D1092" s="110">
        <v>43217</v>
      </c>
      <c r="E1092" s="9" t="s">
        <v>795</v>
      </c>
      <c r="F1092" s="86" t="str">
        <f t="shared" si="239"/>
        <v>Saturday</v>
      </c>
      <c r="G1092" s="91">
        <v>43505</v>
      </c>
      <c r="H1092" s="92" t="str">
        <f>VLOOKUP(MONTH(G1092),VLOOKUP!$W$1:$X$24,2)</f>
        <v>February</v>
      </c>
      <c r="I1092" s="92" t="str">
        <f t="shared" si="240"/>
        <v>Saturday, 9 February 2019</v>
      </c>
      <c r="J1092" s="90" t="s">
        <v>654</v>
      </c>
      <c r="K1092" s="9" t="s">
        <v>375</v>
      </c>
      <c r="L1092" s="86" t="str">
        <f t="shared" si="241"/>
        <v>&lt;a href='strathmore.php' title='list by venue'&gt;Strathmore&lt;/a&gt; (Music Center)</v>
      </c>
      <c r="M1092" s="86" t="str">
        <f t="shared" si="242"/>
        <v>BSO: Mozart Symphony No. 40</v>
      </c>
      <c r="N1092" s="86" t="str">
        <f>VLOOKUP(J1092,VLOOKUP!$A$2:$S$54,19,FALSE)&amp;J1092&amp;"&lt;/a&gt;"</f>
        <v>&lt;a href='strathmore.php' title='list by venue'&gt;Strathmore&lt;/a&gt;</v>
      </c>
      <c r="O1092" s="9" t="s">
        <v>2883</v>
      </c>
      <c r="S1092" s="95" t="str">
        <f t="shared" si="243"/>
        <v>BSO: Mozart Symphony No. 40</v>
      </c>
      <c r="T1092" s="86" t="str">
        <f t="shared" si="244"/>
        <v>&amp;#149; BSO: Mozart Symphony No. 40 - &lt;b&gt;&lt;a href='strathmore.php' title='list by venue'&gt;Strathmore&lt;/a&gt; (Music Center)&lt;/b&gt; &lt;br&gt;</v>
      </c>
      <c r="U1092" s="86" t="str">
        <f t="shared" si="238"/>
        <v>&amp;#149; Saturday, 9 February 2019 - BSO: Mozart Symphony No. 40 - &lt;b&gt;Music Center&lt;/b&gt; &lt;p&gt;</v>
      </c>
      <c r="V1092" s="95" t="str">
        <f t="shared" si="245"/>
        <v>&amp;#149; BSO: Mozart Symphony No. 40 - &lt;b&gt;&lt;a href='strathmore.php' title='list by venue'&gt;Strathmore&lt;/a&gt; (Music Center)&lt;/b&gt;  - &lt;font color='#005500'&gt;&lt;b&gt;NEW!&lt;/b&gt;&lt;/font&gt;&lt;br&gt;</v>
      </c>
      <c r="AE1092" s="92" t="str">
        <f t="shared" si="246"/>
        <v>Saturday, 9 February 2019      [&lt;a name='20190209' href='#20190209'&gt;link to this day&lt;/a&gt;]</v>
      </c>
      <c r="AF1092" s="96" t="str">
        <f t="shared" si="247"/>
        <v>&lt;a name='20190209'&gt;&lt;b&gt;Saturday, 9 February 2019: BSO: Mozart Symphony No. 40 - &lt;a href='strathmore.php' title='list by venue'&gt;Strathmore&lt;/a&gt; (Music Center)&lt;/b&gt;&lt;/a&gt;&lt;br&gt;</v>
      </c>
      <c r="AG1092" s="97">
        <f t="shared" si="248"/>
        <v>2019</v>
      </c>
      <c r="AH1092" s="97" t="str">
        <f t="shared" si="249"/>
        <v>02</v>
      </c>
      <c r="AI1092" s="97" t="str">
        <f t="shared" si="250"/>
        <v>09</v>
      </c>
      <c r="AJ1092" s="97" t="str">
        <f t="shared" si="251"/>
        <v>20190209</v>
      </c>
    </row>
    <row r="1093" spans="3:36" ht="12" customHeight="1" x14ac:dyDescent="0.15">
      <c r="D1093" s="110">
        <v>43207</v>
      </c>
      <c r="E1093" s="9" t="s">
        <v>795</v>
      </c>
      <c r="F1093" s="86" t="str">
        <f t="shared" si="239"/>
        <v>Thursday</v>
      </c>
      <c r="G1093" s="91">
        <v>43510</v>
      </c>
      <c r="H1093" s="92" t="str">
        <f>VLOOKUP(MONTH(G1093),VLOOKUP!$W$1:$X$24,2)</f>
        <v>February</v>
      </c>
      <c r="I1093" s="92" t="str">
        <f t="shared" si="240"/>
        <v>Thursday, 14 February 2019</v>
      </c>
      <c r="J1093" s="90" t="s">
        <v>480</v>
      </c>
      <c r="L1093" s="86" t="str">
        <f t="shared" si="241"/>
        <v>&lt;a href='lisner.php' title='list by venue'&gt;Lisner Auditorium&lt;/a&gt;</v>
      </c>
      <c r="M1093" s="86" t="str">
        <f t="shared" si="242"/>
        <v>Ivan Amodei presents Secrets and Illusions</v>
      </c>
      <c r="N1093" s="86" t="str">
        <f>VLOOKUP(J1093,VLOOKUP!$A$2:$S$54,19,FALSE)&amp;J1093&amp;"&lt;/a&gt;"</f>
        <v>&lt;a href='lisner.php' title='list by venue'&gt;Lisner Auditorium&lt;/a&gt;</v>
      </c>
      <c r="O1093" s="9" t="s">
        <v>2768</v>
      </c>
      <c r="S1093" s="95" t="str">
        <f t="shared" si="243"/>
        <v>Ivan Amodei presents Secrets and Illusions</v>
      </c>
      <c r="T1093" s="86" t="str">
        <f t="shared" si="244"/>
        <v>&amp;#149; Ivan Amodei presents Secrets and Illusions - &lt;b&gt;&lt;a href='lisner.php' title='list by venue'&gt;Lisner Auditorium&lt;/a&gt;&lt;/b&gt; &lt;br&gt;</v>
      </c>
      <c r="U1093" s="86" t="str">
        <f t="shared" si="238"/>
        <v>&amp;#149; Thursday, 14 February 2019 - Ivan Amodei presents Secrets and Illusions&lt;p&gt;</v>
      </c>
      <c r="V1093" s="95" t="str">
        <f t="shared" si="245"/>
        <v>&amp;#149; Ivan Amodei presents Secrets and Illusions - &lt;b&gt;&lt;a href='lisner.php' title='list by venue'&gt;Lisner Auditorium&lt;/a&gt;&lt;/b&gt;  - &lt;font color='#005500'&gt;&lt;b&gt;NEW!&lt;/b&gt;&lt;/font&gt;&lt;br&gt;</v>
      </c>
      <c r="AE1093" s="92" t="str">
        <f t="shared" si="246"/>
        <v>Thursday, 14 February 2019      [&lt;a name='20190214' href='#20190214'&gt;link to this day&lt;/a&gt;]</v>
      </c>
      <c r="AF1093" s="96" t="str">
        <f t="shared" si="247"/>
        <v>&lt;a name='20190214'&gt;&lt;b&gt;Thursday, 14 February 2019: Ivan Amodei presents Secrets and Illusions - &lt;a href='lisner.php' title='list by venue'&gt;Lisner Auditorium&lt;/a&gt;&lt;/b&gt;&lt;/a&gt;&lt;br&gt;</v>
      </c>
      <c r="AG1093" s="97">
        <f t="shared" si="248"/>
        <v>2019</v>
      </c>
      <c r="AH1093" s="97" t="str">
        <f t="shared" si="249"/>
        <v>02</v>
      </c>
      <c r="AI1093" s="97">
        <f t="shared" si="250"/>
        <v>14</v>
      </c>
      <c r="AJ1093" s="97" t="str">
        <f t="shared" si="251"/>
        <v>20190214</v>
      </c>
    </row>
    <row r="1094" spans="3:36" ht="12" customHeight="1" x14ac:dyDescent="0.15">
      <c r="D1094" s="110">
        <v>43217</v>
      </c>
      <c r="E1094" s="9" t="s">
        <v>795</v>
      </c>
      <c r="F1094" s="86" t="str">
        <f t="shared" si="239"/>
        <v>Saturday</v>
      </c>
      <c r="G1094" s="91">
        <v>43512</v>
      </c>
      <c r="H1094" s="92" t="str">
        <f>VLOOKUP(MONTH(G1094),VLOOKUP!$W$1:$X$24,2)</f>
        <v>February</v>
      </c>
      <c r="I1094" s="92" t="str">
        <f t="shared" si="240"/>
        <v>Saturday, 16 February 2019</v>
      </c>
      <c r="J1094" s="90" t="s">
        <v>654</v>
      </c>
      <c r="K1094" s="9" t="s">
        <v>375</v>
      </c>
      <c r="L1094" s="86" t="str">
        <f t="shared" si="241"/>
        <v>&lt;a href='strathmore.php' title='list by venue'&gt;Strathmore&lt;/a&gt; (Music Center)</v>
      </c>
      <c r="M1094" s="86" t="str">
        <f t="shared" si="242"/>
        <v>BSO: Liszt Piano Concerto No. 1</v>
      </c>
      <c r="N1094" s="86" t="str">
        <f>VLOOKUP(J1094,VLOOKUP!$A$2:$S$54,19,FALSE)&amp;J1094&amp;"&lt;/a&gt;"</f>
        <v>&lt;a href='strathmore.php' title='list by venue'&gt;Strathmore&lt;/a&gt;</v>
      </c>
      <c r="O1094" s="9" t="s">
        <v>2884</v>
      </c>
      <c r="S1094" s="95" t="str">
        <f t="shared" si="243"/>
        <v>BSO: Liszt Piano Concerto No. 1</v>
      </c>
      <c r="T1094" s="86" t="str">
        <f t="shared" si="244"/>
        <v>&amp;#149; BSO: Liszt Piano Concerto No. 1 - &lt;b&gt;&lt;a href='strathmore.php' title='list by venue'&gt;Strathmore&lt;/a&gt; (Music Center)&lt;/b&gt; &lt;br&gt;</v>
      </c>
      <c r="U1094" s="86" t="str">
        <f t="shared" si="238"/>
        <v>&amp;#149; Saturday, 16 February 2019 - BSO: Liszt Piano Concerto No. 1 - &lt;b&gt;Music Center&lt;/b&gt; &lt;p&gt;</v>
      </c>
      <c r="V1094" s="95" t="str">
        <f t="shared" si="245"/>
        <v>&amp;#149; BSO: Liszt Piano Concerto No. 1 - &lt;b&gt;&lt;a href='strathmore.php' title='list by venue'&gt;Strathmore&lt;/a&gt; (Music Center)&lt;/b&gt;  - &lt;font color='#005500'&gt;&lt;b&gt;NEW!&lt;/b&gt;&lt;/font&gt;&lt;br&gt;</v>
      </c>
      <c r="AE1094" s="92" t="str">
        <f t="shared" si="246"/>
        <v>Saturday, 16 February 2019      [&lt;a name='20190216' href='#20190216'&gt;link to this day&lt;/a&gt;]</v>
      </c>
      <c r="AF1094" s="96" t="str">
        <f t="shared" si="247"/>
        <v>&lt;a name='20190216'&gt;&lt;b&gt;Saturday, 16 February 2019: BSO: Liszt Piano Concerto No. 1 - &lt;a href='strathmore.php' title='list by venue'&gt;Strathmore&lt;/a&gt; (Music Center)&lt;/b&gt;&lt;/a&gt;&lt;br&gt;</v>
      </c>
      <c r="AG1094" s="97">
        <f t="shared" si="248"/>
        <v>2019</v>
      </c>
      <c r="AH1094" s="97" t="str">
        <f t="shared" si="249"/>
        <v>02</v>
      </c>
      <c r="AI1094" s="97">
        <f t="shared" si="250"/>
        <v>16</v>
      </c>
      <c r="AJ1094" s="97" t="str">
        <f t="shared" si="251"/>
        <v>20190216</v>
      </c>
    </row>
    <row r="1095" spans="3:36" ht="12" customHeight="1" x14ac:dyDescent="0.15">
      <c r="C1095" s="9" t="s">
        <v>173</v>
      </c>
      <c r="F1095" s="5" t="str">
        <f t="shared" si="239"/>
        <v>Sunday</v>
      </c>
      <c r="G1095" s="22">
        <v>43513</v>
      </c>
      <c r="H1095" s="6" t="str">
        <f>VLOOKUP(MONTH(G1095),VLOOKUP!$W$1:$X$24,2)</f>
        <v>February</v>
      </c>
      <c r="I1095" s="6" t="str">
        <f t="shared" si="240"/>
        <v>Sunday, 17 February 2019</v>
      </c>
      <c r="J1095" s="2" t="s">
        <v>654</v>
      </c>
      <c r="K1095" s="2" t="s">
        <v>2200</v>
      </c>
      <c r="L1095" s="5" t="str">
        <f t="shared" si="241"/>
        <v>&lt;a href='strathmore.php' title='list by venue'&gt;Strathmore&lt;/a&gt; (Music Center - 4 PM)</v>
      </c>
      <c r="M1095" s="5" t="str">
        <f t="shared" si="242"/>
        <v>National Symphony Orchestra of Cuba with Esperanza Spalding</v>
      </c>
      <c r="N1095" s="5" t="str">
        <f>VLOOKUP(J1095,VLOOKUP!$A$2:$S$54,19,FALSE)&amp;J1095&amp;"&lt;/a&gt;"</f>
        <v>&lt;a href='strathmore.php' title='list by venue'&gt;Strathmore&lt;/a&gt;</v>
      </c>
      <c r="O1095" s="2" t="s">
        <v>2885</v>
      </c>
      <c r="P1095" s="2"/>
      <c r="Q1095" s="2"/>
      <c r="R1095" s="2"/>
      <c r="S1095" s="95" t="str">
        <f t="shared" si="243"/>
        <v>National Symphony Orchestra of Cuba with Esperanza Spalding</v>
      </c>
      <c r="T1095" s="86" t="str">
        <f t="shared" si="244"/>
        <v>&amp;#149; &lt;S&gt;National Symphony Orchestra of Cuba with Esperanza Spalding - &lt;b&gt;&lt;a href='strathmore.php' title='list by venue'&gt;Strathmore&lt;/a&gt; (Music Center - 4 PM)&lt;/b&gt; &lt;/S&gt; &lt;b&gt;CANCELLED&lt;/b&gt;&lt;br&gt;</v>
      </c>
      <c r="U1095" s="86" t="str">
        <f t="shared" si="238"/>
        <v>&amp;#149; &lt;S&gt;Sunday, 17 February 2019 - National Symphony Orchestra of Cuba with Esperanza Spalding - &lt;b&gt;Music Center - 4 PM&lt;/b&gt; &lt;/S&gt; &lt;b&gt;CANCELLED&lt;/b&gt;&lt;p&gt;</v>
      </c>
      <c r="V1095" s="95" t="str">
        <f t="shared" si="245"/>
        <v>&amp;#149; &lt;S&gt;National Symphony Orchestra of Cuba with Esperanza Spalding - &lt;b&gt;&lt;a href='strathmore.php' title='list by venue'&gt;Strathmore&lt;/a&gt; (Music Center - 4 PM)&lt;/b&gt; &lt;/S&gt; &lt;b&gt;CANCELLED&lt;/b&gt; - &lt;font color='#005500'&gt;&lt;b&gt;&lt;/b&gt;&lt;/font&gt;&lt;br&gt;</v>
      </c>
      <c r="AE1095" s="92" t="str">
        <f t="shared" si="246"/>
        <v>Sunday, 17 February 2019      [&lt;a name='20190217' href='#20190217'&gt;link to this day&lt;/a&gt;]</v>
      </c>
      <c r="AF1095" s="96" t="str">
        <f t="shared" si="247"/>
        <v>&lt;a name='20190217'&gt;&lt;b&gt;Sunday, 17 February 2019: National Symphony Orchestra of Cuba with Esperanza Spalding - &lt;a href='strathmore.php' title='list by venue'&gt;Strathmore&lt;/a&gt; (Music Center - 4 PM)&lt;/b&gt;&lt;/a&gt;&lt;br&gt;</v>
      </c>
      <c r="AG1095" s="97">
        <f t="shared" si="248"/>
        <v>2019</v>
      </c>
      <c r="AH1095" s="97" t="str">
        <f t="shared" si="249"/>
        <v>02</v>
      </c>
      <c r="AI1095" s="97">
        <f t="shared" si="250"/>
        <v>17</v>
      </c>
      <c r="AJ1095" s="97" t="str">
        <f t="shared" si="251"/>
        <v>20190217</v>
      </c>
    </row>
    <row r="1096" spans="3:36" ht="12" customHeight="1" x14ac:dyDescent="0.15">
      <c r="D1096" s="110">
        <v>43217</v>
      </c>
      <c r="E1096" s="9" t="s">
        <v>795</v>
      </c>
      <c r="F1096" s="86" t="str">
        <f t="shared" si="239"/>
        <v>Thursday</v>
      </c>
      <c r="G1096" s="91">
        <v>43517</v>
      </c>
      <c r="H1096" s="92" t="str">
        <f>VLOOKUP(MONTH(G1096),VLOOKUP!$W$1:$X$24,2)</f>
        <v>February</v>
      </c>
      <c r="I1096" s="92" t="str">
        <f t="shared" si="240"/>
        <v>Thursday, 21 February 2019</v>
      </c>
      <c r="J1096" s="90" t="s">
        <v>654</v>
      </c>
      <c r="K1096" s="9" t="s">
        <v>375</v>
      </c>
      <c r="L1096" s="86" t="str">
        <f t="shared" si="241"/>
        <v>&lt;a href='strathmore.php' title='list by venue'&gt;Strathmore&lt;/a&gt; (Music Center)</v>
      </c>
      <c r="M1096" s="86" t="str">
        <f t="shared" si="242"/>
        <v>Farruquito</v>
      </c>
      <c r="N1096" s="86" t="str">
        <f>VLOOKUP(J1096,VLOOKUP!$A$2:$S$54,19,FALSE)&amp;J1096&amp;"&lt;/a&gt;"</f>
        <v>&lt;a href='strathmore.php' title='list by venue'&gt;Strathmore&lt;/a&gt;</v>
      </c>
      <c r="O1096" s="9" t="s">
        <v>2886</v>
      </c>
      <c r="S1096" s="95" t="str">
        <f t="shared" si="243"/>
        <v>Farruquito</v>
      </c>
      <c r="T1096" s="86" t="str">
        <f t="shared" si="244"/>
        <v>&amp;#149; Farruquito - &lt;b&gt;&lt;a href='strathmore.php' title='list by venue'&gt;Strathmore&lt;/a&gt; (Music Center)&lt;/b&gt; &lt;br&gt;</v>
      </c>
      <c r="U1096" s="86" t="str">
        <f t="shared" si="238"/>
        <v>&amp;#149; Thursday, 21 February 2019 - Farruquito - &lt;b&gt;Music Center&lt;/b&gt; &lt;p&gt;</v>
      </c>
      <c r="V1096" s="95" t="str">
        <f t="shared" si="245"/>
        <v>&amp;#149; Farruquito - &lt;b&gt;&lt;a href='strathmore.php' title='list by venue'&gt;Strathmore&lt;/a&gt; (Music Center)&lt;/b&gt;  - &lt;font color='#005500'&gt;&lt;b&gt;NEW!&lt;/b&gt;&lt;/font&gt;&lt;br&gt;</v>
      </c>
      <c r="AE1096" s="92" t="str">
        <f t="shared" si="246"/>
        <v>Thursday, 21 February 2019      [&lt;a name='20190221' href='#20190221'&gt;link to this day&lt;/a&gt;]</v>
      </c>
      <c r="AF1096" s="96" t="str">
        <f t="shared" si="247"/>
        <v>&lt;a name='20190221'&gt;&lt;b&gt;Thursday, 21 February 2019: Farruquito - &lt;a href='strathmore.php' title='list by venue'&gt;Strathmore&lt;/a&gt; (Music Center)&lt;/b&gt;&lt;/a&gt;&lt;br&gt;</v>
      </c>
      <c r="AG1096" s="97">
        <f t="shared" si="248"/>
        <v>2019</v>
      </c>
      <c r="AH1096" s="97" t="str">
        <f t="shared" si="249"/>
        <v>02</v>
      </c>
      <c r="AI1096" s="97">
        <f t="shared" si="250"/>
        <v>21</v>
      </c>
      <c r="AJ1096" s="97" t="str">
        <f t="shared" si="251"/>
        <v>20190221</v>
      </c>
    </row>
    <row r="1097" spans="3:36" ht="12" customHeight="1" x14ac:dyDescent="0.15">
      <c r="D1097" s="110">
        <v>43217</v>
      </c>
      <c r="E1097" s="9" t="s">
        <v>795</v>
      </c>
      <c r="F1097" s="86" t="str">
        <f t="shared" si="239"/>
        <v>Friday</v>
      </c>
      <c r="G1097" s="91">
        <v>43518</v>
      </c>
      <c r="H1097" s="92" t="str">
        <f>VLOOKUP(MONTH(G1097),VLOOKUP!$W$1:$X$24,2)</f>
        <v>February</v>
      </c>
      <c r="I1097" s="92" t="str">
        <f t="shared" si="240"/>
        <v>Friday, 22 February 2019</v>
      </c>
      <c r="J1097" s="90" t="s">
        <v>654</v>
      </c>
      <c r="K1097" s="9" t="s">
        <v>375</v>
      </c>
      <c r="L1097" s="86" t="str">
        <f t="shared" si="241"/>
        <v>&lt;a href='strathmore.php' title='list by venue'&gt;Strathmore&lt;/a&gt; (Music Center)</v>
      </c>
      <c r="M1097" s="86" t="str">
        <f t="shared" si="242"/>
        <v>BSO Off the Cuff: Elgar Cello Concerto</v>
      </c>
      <c r="N1097" s="86" t="str">
        <f>VLOOKUP(J1097,VLOOKUP!$A$2:$S$54,19,FALSE)&amp;J1097&amp;"&lt;/a&gt;"</f>
        <v>&lt;a href='strathmore.php' title='list by venue'&gt;Strathmore&lt;/a&gt;</v>
      </c>
      <c r="O1097" s="9" t="s">
        <v>2887</v>
      </c>
      <c r="S1097" s="95" t="str">
        <f t="shared" si="243"/>
        <v>BSO Off the Cuff: Elgar Cello Concerto</v>
      </c>
      <c r="T1097" s="86" t="str">
        <f t="shared" si="244"/>
        <v>&amp;#149; BSO Off the Cuff: Elgar Cello Concerto - &lt;b&gt;&lt;a href='strathmore.php' title='list by venue'&gt;Strathmore&lt;/a&gt; (Music Center)&lt;/b&gt; &lt;br&gt;</v>
      </c>
      <c r="U1097" s="86" t="str">
        <f t="shared" si="238"/>
        <v>&amp;#149; Friday, 22 February 2019 - BSO Off the Cuff: Elgar Cello Concerto - &lt;b&gt;Music Center&lt;/b&gt; &lt;p&gt;</v>
      </c>
      <c r="V1097" s="95" t="str">
        <f t="shared" si="245"/>
        <v>&amp;#149; BSO Off the Cuff: Elgar Cello Concerto - &lt;b&gt;&lt;a href='strathmore.php' title='list by venue'&gt;Strathmore&lt;/a&gt; (Music Center)&lt;/b&gt;  - &lt;font color='#005500'&gt;&lt;b&gt;NEW!&lt;/b&gt;&lt;/font&gt;&lt;br&gt;</v>
      </c>
      <c r="AE1097" s="92" t="str">
        <f t="shared" si="246"/>
        <v>Friday, 22 February 2019      [&lt;a name='20190222' href='#20190222'&gt;link to this day&lt;/a&gt;]</v>
      </c>
      <c r="AF1097" s="96" t="str">
        <f t="shared" si="247"/>
        <v>&lt;a name='20190222'&gt;&lt;b&gt;Friday, 22 February 2019: BSO Off the Cuff: Elgar Cello Concerto - &lt;a href='strathmore.php' title='list by venue'&gt;Strathmore&lt;/a&gt; (Music Center)&lt;/b&gt;&lt;/a&gt;&lt;br&gt;</v>
      </c>
      <c r="AG1097" s="97">
        <f t="shared" si="248"/>
        <v>2019</v>
      </c>
      <c r="AH1097" s="97" t="str">
        <f t="shared" si="249"/>
        <v>02</v>
      </c>
      <c r="AI1097" s="97">
        <f t="shared" si="250"/>
        <v>22</v>
      </c>
      <c r="AJ1097" s="97" t="str">
        <f t="shared" si="251"/>
        <v>20190222</v>
      </c>
    </row>
    <row r="1098" spans="3:36" ht="12" customHeight="1" x14ac:dyDescent="0.15">
      <c r="D1098" s="110">
        <v>43217</v>
      </c>
      <c r="E1098" s="9" t="s">
        <v>795</v>
      </c>
      <c r="F1098" s="86" t="str">
        <f t="shared" si="239"/>
        <v>Saturday</v>
      </c>
      <c r="G1098" s="91">
        <v>43519</v>
      </c>
      <c r="H1098" s="92" t="str">
        <f>VLOOKUP(MONTH(G1098),VLOOKUP!$W$1:$X$24,2)</f>
        <v>February</v>
      </c>
      <c r="I1098" s="92" t="str">
        <f t="shared" si="240"/>
        <v>Saturday, 23 February 2019</v>
      </c>
      <c r="J1098" s="90" t="s">
        <v>654</v>
      </c>
      <c r="K1098" s="9" t="s">
        <v>375</v>
      </c>
      <c r="L1098" s="86" t="str">
        <f t="shared" si="241"/>
        <v>&lt;a href='strathmore.php' title='list by venue'&gt;Strathmore&lt;/a&gt; (Music Center)</v>
      </c>
      <c r="M1098" s="86" t="str">
        <f t="shared" si="242"/>
        <v>National Philharmonic: the Debut</v>
      </c>
      <c r="N1098" s="86" t="str">
        <f>VLOOKUP(J1098,VLOOKUP!$A$2:$S$54,19,FALSE)&amp;J1098&amp;"&lt;/a&gt;"</f>
        <v>&lt;a href='strathmore.php' title='list by venue'&gt;Strathmore&lt;/a&gt;</v>
      </c>
      <c r="O1098" s="9" t="s">
        <v>2888</v>
      </c>
      <c r="S1098" s="95" t="str">
        <f t="shared" si="243"/>
        <v>National Philharmonic: the Debut</v>
      </c>
      <c r="T1098" s="86" t="str">
        <f t="shared" si="244"/>
        <v>&amp;#149; National Philharmonic: the Debut - &lt;b&gt;&lt;a href='strathmore.php' title='list by venue'&gt;Strathmore&lt;/a&gt; (Music Center)&lt;/b&gt; &lt;br&gt;</v>
      </c>
      <c r="U1098" s="86" t="str">
        <f t="shared" si="238"/>
        <v>&amp;#149; Saturday, 23 February 2019 - National Philharmonic: the Debut - &lt;b&gt;Music Center&lt;/b&gt; &lt;p&gt;</v>
      </c>
      <c r="V1098" s="95" t="str">
        <f t="shared" si="245"/>
        <v>&amp;#149; National Philharmonic: the Debut - &lt;b&gt;&lt;a href='strathmore.php' title='list by venue'&gt;Strathmore&lt;/a&gt; (Music Center)&lt;/b&gt;  - &lt;font color='#005500'&gt;&lt;b&gt;NEW!&lt;/b&gt;&lt;/font&gt;&lt;br&gt;</v>
      </c>
      <c r="AE1098" s="92" t="str">
        <f t="shared" si="246"/>
        <v>Saturday, 23 February 2019      [&lt;a name='20190223' href='#20190223'&gt;link to this day&lt;/a&gt;]</v>
      </c>
      <c r="AF1098" s="96" t="str">
        <f t="shared" si="247"/>
        <v>&lt;a name='20190223'&gt;&lt;b&gt;Saturday, 23 February 2019: National Philharmonic: the Debut - &lt;a href='strathmore.php' title='list by venue'&gt;Strathmore&lt;/a&gt; (Music Center)&lt;/b&gt;&lt;/a&gt;&lt;br&gt;</v>
      </c>
      <c r="AG1098" s="97">
        <f t="shared" si="248"/>
        <v>2019</v>
      </c>
      <c r="AH1098" s="97" t="str">
        <f t="shared" si="249"/>
        <v>02</v>
      </c>
      <c r="AI1098" s="97">
        <f t="shared" si="250"/>
        <v>23</v>
      </c>
      <c r="AJ1098" s="97" t="str">
        <f t="shared" si="251"/>
        <v>20190223</v>
      </c>
    </row>
    <row r="1099" spans="3:36" ht="12" customHeight="1" x14ac:dyDescent="0.15">
      <c r="D1099" s="110">
        <v>43217</v>
      </c>
      <c r="E1099" s="9" t="s">
        <v>795</v>
      </c>
      <c r="F1099" s="86" t="str">
        <f t="shared" si="239"/>
        <v>Sunday</v>
      </c>
      <c r="G1099" s="91">
        <v>43520</v>
      </c>
      <c r="H1099" s="92" t="str">
        <f>VLOOKUP(MONTH(G1099),VLOOKUP!$W$1:$X$24,2)</f>
        <v>February</v>
      </c>
      <c r="I1099" s="92" t="str">
        <f t="shared" si="240"/>
        <v>Sunday, 24 February 2019</v>
      </c>
      <c r="J1099" s="90" t="s">
        <v>654</v>
      </c>
      <c r="K1099" s="9" t="s">
        <v>143</v>
      </c>
      <c r="L1099" s="86" t="str">
        <f t="shared" si="241"/>
        <v>&lt;a href='strathmore.php' title='list by venue'&gt;Strathmore&lt;/a&gt; (Music Center - 3 PM)</v>
      </c>
      <c r="M1099" s="86" t="str">
        <f t="shared" si="242"/>
        <v>BSO: Elgar Cello Concerto</v>
      </c>
      <c r="N1099" s="86" t="str">
        <f>VLOOKUP(J1099,VLOOKUP!$A$2:$S$54,19,FALSE)&amp;J1099&amp;"&lt;/a&gt;"</f>
        <v>&lt;a href='strathmore.php' title='list by venue'&gt;Strathmore&lt;/a&gt;</v>
      </c>
      <c r="O1099" s="9" t="s">
        <v>2889</v>
      </c>
      <c r="S1099" s="95" t="str">
        <f t="shared" si="243"/>
        <v>BSO: Elgar Cello Concerto</v>
      </c>
      <c r="T1099" s="86" t="str">
        <f t="shared" si="244"/>
        <v>&amp;#149; BSO: Elgar Cello Concerto - &lt;b&gt;&lt;a href='strathmore.php' title='list by venue'&gt;Strathmore&lt;/a&gt; (Music Center - 3 PM)&lt;/b&gt; &lt;br&gt;</v>
      </c>
      <c r="U1099" s="86" t="str">
        <f t="shared" si="238"/>
        <v>&amp;#149; Sunday, 24 February 2019 - BSO: Elgar Cello Concerto - &lt;b&gt;Music Center - 3 PM&lt;/b&gt; &lt;p&gt;</v>
      </c>
      <c r="V1099" s="95" t="str">
        <f t="shared" si="245"/>
        <v>&amp;#149; BSO: Elgar Cello Concerto - &lt;b&gt;&lt;a href='strathmore.php' title='list by venue'&gt;Strathmore&lt;/a&gt; (Music Center - 3 PM)&lt;/b&gt;  - &lt;font color='#005500'&gt;&lt;b&gt;NEW!&lt;/b&gt;&lt;/font&gt;&lt;br&gt;</v>
      </c>
      <c r="AE1099" s="92" t="str">
        <f t="shared" si="246"/>
        <v>Sunday, 24 February 2019      [&lt;a name='20190224' href='#20190224'&gt;link to this day&lt;/a&gt;]</v>
      </c>
      <c r="AF1099" s="96" t="str">
        <f t="shared" si="247"/>
        <v>&lt;a name='20190224'&gt;&lt;b&gt;Sunday, 24 February 2019: BSO: Elgar Cello Concerto - &lt;a href='strathmore.php' title='list by venue'&gt;Strathmore&lt;/a&gt; (Music Center - 3 PM)&lt;/b&gt;&lt;/a&gt;&lt;br&gt;</v>
      </c>
      <c r="AG1099" s="97">
        <f t="shared" si="248"/>
        <v>2019</v>
      </c>
      <c r="AH1099" s="97" t="str">
        <f t="shared" si="249"/>
        <v>02</v>
      </c>
      <c r="AI1099" s="97">
        <f t="shared" si="250"/>
        <v>24</v>
      </c>
      <c r="AJ1099" s="97" t="str">
        <f t="shared" si="251"/>
        <v>20190224</v>
      </c>
    </row>
    <row r="1100" spans="3:36" ht="12" customHeight="1" x14ac:dyDescent="0.15">
      <c r="D1100" s="110">
        <v>43217</v>
      </c>
      <c r="E1100" s="9" t="s">
        <v>795</v>
      </c>
      <c r="F1100" s="86" t="str">
        <f t="shared" si="239"/>
        <v>Thursday</v>
      </c>
      <c r="G1100" s="91">
        <v>43524</v>
      </c>
      <c r="H1100" s="92" t="str">
        <f>VLOOKUP(MONTH(G1100),VLOOKUP!$W$1:$X$24,2)</f>
        <v>February</v>
      </c>
      <c r="I1100" s="92" t="str">
        <f t="shared" si="240"/>
        <v>Thursday, 28 February 2019</v>
      </c>
      <c r="J1100" s="90" t="s">
        <v>654</v>
      </c>
      <c r="K1100" s="9" t="s">
        <v>375</v>
      </c>
      <c r="L1100" s="86" t="str">
        <f t="shared" si="241"/>
        <v>&lt;a href='strathmore.php' title='list by venue'&gt;Strathmore&lt;/a&gt; (Music Center)</v>
      </c>
      <c r="M1100" s="86" t="str">
        <f t="shared" si="242"/>
        <v>BSO SuperPops: Christina Bianco</v>
      </c>
      <c r="N1100" s="86" t="str">
        <f>VLOOKUP(J1100,VLOOKUP!$A$2:$S$54,19,FALSE)&amp;J1100&amp;"&lt;/a&gt;"</f>
        <v>&lt;a href='strathmore.php' title='list by venue'&gt;Strathmore&lt;/a&gt;</v>
      </c>
      <c r="O1100" s="9" t="s">
        <v>2890</v>
      </c>
      <c r="S1100" s="95" t="str">
        <f t="shared" si="243"/>
        <v>BSO SuperPops: Christina Bianco</v>
      </c>
      <c r="T1100" s="86" t="str">
        <f t="shared" si="244"/>
        <v>&amp;#149; BSO SuperPops: Christina Bianco - &lt;b&gt;&lt;a href='strathmore.php' title='list by venue'&gt;Strathmore&lt;/a&gt; (Music Center)&lt;/b&gt; &lt;br&gt;</v>
      </c>
      <c r="U1100" s="86" t="str">
        <f t="shared" si="238"/>
        <v>&amp;#149; Thursday, 28 February 2019 - BSO SuperPops: Christina Bianco - &lt;b&gt;Music Center&lt;/b&gt; &lt;p&gt;</v>
      </c>
      <c r="V1100" s="95" t="str">
        <f t="shared" si="245"/>
        <v>&amp;#149; BSO SuperPops: Christina Bianco - &lt;b&gt;&lt;a href='strathmore.php' title='list by venue'&gt;Strathmore&lt;/a&gt; (Music Center)&lt;/b&gt;  - &lt;font color='#005500'&gt;&lt;b&gt;NEW!&lt;/b&gt;&lt;/font&gt;&lt;br&gt;</v>
      </c>
      <c r="AE1100" s="92" t="str">
        <f t="shared" si="246"/>
        <v>Thursday, 28 February 2019      [&lt;a name='20190228' href='#20190228'&gt;link to this day&lt;/a&gt;]</v>
      </c>
      <c r="AF1100" s="96" t="str">
        <f t="shared" si="247"/>
        <v>&lt;a name='20190228'&gt;&lt;b&gt;Thursday, 28 February 2019: BSO SuperPops: Christina Bianco - &lt;a href='strathmore.php' title='list by venue'&gt;Strathmore&lt;/a&gt; (Music Center)&lt;/b&gt;&lt;/a&gt;&lt;br&gt;</v>
      </c>
      <c r="AG1100" s="97">
        <f t="shared" si="248"/>
        <v>2019</v>
      </c>
      <c r="AH1100" s="97" t="str">
        <f t="shared" si="249"/>
        <v>02</v>
      </c>
      <c r="AI1100" s="97">
        <f t="shared" si="250"/>
        <v>28</v>
      </c>
      <c r="AJ1100" s="97" t="str">
        <f t="shared" si="251"/>
        <v>20190228</v>
      </c>
    </row>
    <row r="1101" spans="3:36" ht="12" customHeight="1" x14ac:dyDescent="0.15">
      <c r="D1101" s="110">
        <v>43217</v>
      </c>
      <c r="E1101" s="9" t="s">
        <v>795</v>
      </c>
      <c r="F1101" s="86" t="str">
        <f t="shared" si="239"/>
        <v>Saturday</v>
      </c>
      <c r="G1101" s="91">
        <v>43533</v>
      </c>
      <c r="H1101" s="92" t="str">
        <f>VLOOKUP(MONTH(G1101),VLOOKUP!$W$1:$X$24,2)</f>
        <v>March</v>
      </c>
      <c r="I1101" s="92" t="str">
        <f t="shared" si="240"/>
        <v>Saturday, 9 March 2019</v>
      </c>
      <c r="J1101" s="90" t="s">
        <v>654</v>
      </c>
      <c r="K1101" s="9" t="s">
        <v>375</v>
      </c>
      <c r="L1101" s="86" t="str">
        <f t="shared" si="241"/>
        <v>&lt;a href='strathmore.php' title='list by venue'&gt;Strathmore&lt;/a&gt; (Music Center)</v>
      </c>
      <c r="M1101" s="86" t="str">
        <f t="shared" si="242"/>
        <v>BSO: Scheherazade</v>
      </c>
      <c r="N1101" s="86" t="str">
        <f>VLOOKUP(J1101,VLOOKUP!$A$2:$S$54,19,FALSE)&amp;J1101&amp;"&lt;/a&gt;"</f>
        <v>&lt;a href='strathmore.php' title='list by venue'&gt;Strathmore&lt;/a&gt;</v>
      </c>
      <c r="O1101" s="9" t="s">
        <v>2891</v>
      </c>
      <c r="S1101" s="95" t="str">
        <f t="shared" si="243"/>
        <v>BSO: Scheherazade</v>
      </c>
      <c r="T1101" s="86" t="str">
        <f t="shared" si="244"/>
        <v>&amp;#149; BSO: Scheherazade - &lt;b&gt;&lt;a href='strathmore.php' title='list by venue'&gt;Strathmore&lt;/a&gt; (Music Center)&lt;/b&gt; &lt;br&gt;</v>
      </c>
      <c r="U1101" s="86" t="str">
        <f t="shared" si="238"/>
        <v>&amp;#149; Saturday, 9 March 2019 - BSO: Scheherazade - &lt;b&gt;Music Center&lt;/b&gt; &lt;p&gt;</v>
      </c>
      <c r="V1101" s="95" t="str">
        <f t="shared" si="245"/>
        <v>&amp;#149; BSO: Scheherazade - &lt;b&gt;&lt;a href='strathmore.php' title='list by venue'&gt;Strathmore&lt;/a&gt; (Music Center)&lt;/b&gt;  - &lt;font color='#005500'&gt;&lt;b&gt;NEW!&lt;/b&gt;&lt;/font&gt;&lt;br&gt;</v>
      </c>
      <c r="AE1101" s="92" t="str">
        <f t="shared" si="246"/>
        <v>Saturday, 9 March 2019      [&lt;a name='20190309' href='#20190309'&gt;link to this day&lt;/a&gt;]</v>
      </c>
      <c r="AF1101" s="96" t="str">
        <f t="shared" si="247"/>
        <v>&lt;a name='20190309'&gt;&lt;b&gt;Saturday, 9 March 2019: BSO: Scheherazade - &lt;a href='strathmore.php' title='list by venue'&gt;Strathmore&lt;/a&gt; (Music Center)&lt;/b&gt;&lt;/a&gt;&lt;br&gt;</v>
      </c>
      <c r="AG1101" s="97">
        <f t="shared" si="248"/>
        <v>2019</v>
      </c>
      <c r="AH1101" s="97" t="str">
        <f t="shared" si="249"/>
        <v>03</v>
      </c>
      <c r="AI1101" s="97" t="str">
        <f t="shared" si="250"/>
        <v>09</v>
      </c>
      <c r="AJ1101" s="97" t="str">
        <f t="shared" si="251"/>
        <v>20190309</v>
      </c>
    </row>
    <row r="1102" spans="3:36" ht="12" customHeight="1" x14ac:dyDescent="0.15">
      <c r="D1102" s="110">
        <v>43217</v>
      </c>
      <c r="E1102" s="9" t="s">
        <v>795</v>
      </c>
      <c r="F1102" s="86" t="str">
        <f t="shared" si="239"/>
        <v>Sunday</v>
      </c>
      <c r="G1102" s="91">
        <v>43534</v>
      </c>
      <c r="H1102" s="92" t="str">
        <f>VLOOKUP(MONTH(G1102),VLOOKUP!$W$1:$X$24,2)</f>
        <v>March</v>
      </c>
      <c r="I1102" s="92" t="str">
        <f t="shared" si="240"/>
        <v>Sunday, 10 March 2019</v>
      </c>
      <c r="J1102" s="90" t="s">
        <v>654</v>
      </c>
      <c r="K1102" s="9" t="s">
        <v>143</v>
      </c>
      <c r="L1102" s="86" t="str">
        <f t="shared" si="241"/>
        <v>&lt;a href='strathmore.php' title='list by venue'&gt;Strathmore&lt;/a&gt; (Music Center - 3 PM)</v>
      </c>
      <c r="M1102" s="86" t="str">
        <f t="shared" si="242"/>
        <v>National Philharmonic: Sunday Serenades</v>
      </c>
      <c r="N1102" s="86" t="str">
        <f>VLOOKUP(J1102,VLOOKUP!$A$2:$S$54,19,FALSE)&amp;J1102&amp;"&lt;/a&gt;"</f>
        <v>&lt;a href='strathmore.php' title='list by venue'&gt;Strathmore&lt;/a&gt;</v>
      </c>
      <c r="O1102" s="9" t="s">
        <v>2892</v>
      </c>
      <c r="S1102" s="95" t="str">
        <f t="shared" si="243"/>
        <v>National Philharmonic: Sunday Serenades</v>
      </c>
      <c r="T1102" s="86" t="str">
        <f t="shared" si="244"/>
        <v>&amp;#149; National Philharmonic: Sunday Serenades - &lt;b&gt;&lt;a href='strathmore.php' title='list by venue'&gt;Strathmore&lt;/a&gt; (Music Center - 3 PM)&lt;/b&gt; &lt;br&gt;</v>
      </c>
      <c r="U1102" s="86" t="str">
        <f t="shared" si="238"/>
        <v>&amp;#149; Sunday, 10 March 2019 - National Philharmonic: Sunday Serenades - &lt;b&gt;Music Center - 3 PM&lt;/b&gt; &lt;p&gt;</v>
      </c>
      <c r="V1102" s="95" t="str">
        <f t="shared" si="245"/>
        <v>&amp;#149; National Philharmonic: Sunday Serenades - &lt;b&gt;&lt;a href='strathmore.php' title='list by venue'&gt;Strathmore&lt;/a&gt; (Music Center - 3 PM)&lt;/b&gt;  - &lt;font color='#005500'&gt;&lt;b&gt;NEW!&lt;/b&gt;&lt;/font&gt;&lt;br&gt;</v>
      </c>
      <c r="AE1102" s="92" t="str">
        <f t="shared" si="246"/>
        <v>Sunday, 10 March 2019      [&lt;a name='20190310' href='#20190310'&gt;link to this day&lt;/a&gt;]</v>
      </c>
      <c r="AF1102" s="96" t="str">
        <f t="shared" si="247"/>
        <v>&lt;a name='20190310'&gt;&lt;b&gt;Sunday, 10 March 2019: National Philharmonic: Sunday Serenades - &lt;a href='strathmore.php' title='list by venue'&gt;Strathmore&lt;/a&gt; (Music Center - 3 PM)&lt;/b&gt;&lt;/a&gt;&lt;br&gt;</v>
      </c>
      <c r="AG1102" s="97">
        <f t="shared" si="248"/>
        <v>2019</v>
      </c>
      <c r="AH1102" s="97" t="str">
        <f t="shared" si="249"/>
        <v>03</v>
      </c>
      <c r="AI1102" s="97">
        <f t="shared" si="250"/>
        <v>10</v>
      </c>
      <c r="AJ1102" s="97" t="str">
        <f t="shared" si="251"/>
        <v>20190310</v>
      </c>
    </row>
    <row r="1103" spans="3:36" ht="12" customHeight="1" x14ac:dyDescent="0.15">
      <c r="D1103" s="110">
        <v>43217</v>
      </c>
      <c r="E1103" s="9" t="s">
        <v>795</v>
      </c>
      <c r="F1103" s="86" t="str">
        <f t="shared" si="239"/>
        <v>Thursday</v>
      </c>
      <c r="G1103" s="91">
        <v>43538</v>
      </c>
      <c r="H1103" s="92" t="str">
        <f>VLOOKUP(MONTH(G1103),VLOOKUP!$W$1:$X$24,2)</f>
        <v>March</v>
      </c>
      <c r="I1103" s="92" t="str">
        <f t="shared" si="240"/>
        <v>Thursday, 14 March 2019</v>
      </c>
      <c r="J1103" s="90" t="s">
        <v>654</v>
      </c>
      <c r="K1103" s="9" t="s">
        <v>375</v>
      </c>
      <c r="L1103" s="86" t="str">
        <f t="shared" si="241"/>
        <v>&lt;a href='strathmore.php' title='list by venue'&gt;Strathmore&lt;/a&gt; (Music Center)</v>
      </c>
      <c r="M1103" s="86" t="str">
        <f t="shared" si="242"/>
        <v>BSO: Appalachian Spring</v>
      </c>
      <c r="N1103" s="86" t="str">
        <f>VLOOKUP(J1103,VLOOKUP!$A$2:$S$54,19,FALSE)&amp;J1103&amp;"&lt;/a&gt;"</f>
        <v>&lt;a href='strathmore.php' title='list by venue'&gt;Strathmore&lt;/a&gt;</v>
      </c>
      <c r="O1103" s="9" t="s">
        <v>2893</v>
      </c>
      <c r="S1103" s="95" t="str">
        <f t="shared" si="243"/>
        <v>BSO: Appalachian Spring</v>
      </c>
      <c r="T1103" s="86" t="str">
        <f t="shared" si="244"/>
        <v>&amp;#149; BSO: Appalachian Spring - &lt;b&gt;&lt;a href='strathmore.php' title='list by venue'&gt;Strathmore&lt;/a&gt; (Music Center)&lt;/b&gt; &lt;br&gt;</v>
      </c>
      <c r="U1103" s="86" t="str">
        <f t="shared" si="238"/>
        <v>&amp;#149; Thursday, 14 March 2019 - BSO: Appalachian Spring - &lt;b&gt;Music Center&lt;/b&gt; &lt;p&gt;</v>
      </c>
      <c r="V1103" s="95" t="str">
        <f t="shared" si="245"/>
        <v>&amp;#149; BSO: Appalachian Spring - &lt;b&gt;&lt;a href='strathmore.php' title='list by venue'&gt;Strathmore&lt;/a&gt; (Music Center)&lt;/b&gt;  - &lt;font color='#005500'&gt;&lt;b&gt;NEW!&lt;/b&gt;&lt;/font&gt;&lt;br&gt;</v>
      </c>
      <c r="AE1103" s="92" t="str">
        <f t="shared" si="246"/>
        <v>Thursday, 14 March 2019      [&lt;a name='20190314' href='#20190314'&gt;link to this day&lt;/a&gt;]</v>
      </c>
      <c r="AF1103" s="96" t="str">
        <f t="shared" si="247"/>
        <v>&lt;a name='20190314'&gt;&lt;b&gt;Thursday, 14 March 2019: BSO: Appalachian Spring - &lt;a href='strathmore.php' title='list by venue'&gt;Strathmore&lt;/a&gt; (Music Center)&lt;/b&gt;&lt;/a&gt;&lt;br&gt;</v>
      </c>
      <c r="AG1103" s="97">
        <f t="shared" si="248"/>
        <v>2019</v>
      </c>
      <c r="AH1103" s="97" t="str">
        <f t="shared" si="249"/>
        <v>03</v>
      </c>
      <c r="AI1103" s="97">
        <f t="shared" si="250"/>
        <v>14</v>
      </c>
      <c r="AJ1103" s="97" t="str">
        <f t="shared" si="251"/>
        <v>20190314</v>
      </c>
    </row>
    <row r="1104" spans="3:36" ht="12" customHeight="1" x14ac:dyDescent="0.15">
      <c r="D1104" s="110">
        <v>43289</v>
      </c>
      <c r="E1104" s="9" t="s">
        <v>795</v>
      </c>
      <c r="F1104" s="86" t="str">
        <f t="shared" si="239"/>
        <v>Sunday</v>
      </c>
      <c r="G1104" s="91">
        <v>43548</v>
      </c>
      <c r="H1104" s="92" t="str">
        <f>VLOOKUP(MONTH(G1104),VLOOKUP!$W$1:$X$24,2)</f>
        <v>March</v>
      </c>
      <c r="I1104" s="92" t="str">
        <f t="shared" si="240"/>
        <v>Sunday, 24 March 2019</v>
      </c>
      <c r="J1104" s="107" t="s">
        <v>1409</v>
      </c>
      <c r="K1104" s="106"/>
      <c r="L1104" s="86" t="str">
        <f t="shared" si="241"/>
        <v>&lt;a href='baltimorearena.php' title='list by venue'&gt;Baltimore Arena (Royal Farms Arena)&lt;/a&gt;</v>
      </c>
      <c r="M1104" s="86" t="str">
        <f t="shared" si="242"/>
        <v>Fleetwood Mac</v>
      </c>
      <c r="N1104" s="86" t="str">
        <f>VLOOKUP(J1104,VLOOKUP!$A$2:$S$54,19,FALSE)&amp;J1104&amp;"&lt;/a&gt;"</f>
        <v>&lt;a href='baltimorearena.php' title='list by venue'&gt;Baltimore Arena (Royal Farms Arena)&lt;/a&gt;</v>
      </c>
      <c r="O1104" s="3" t="s">
        <v>3505</v>
      </c>
      <c r="P1104" s="107"/>
      <c r="Q1104" s="107"/>
      <c r="R1104" s="107"/>
      <c r="S1104" s="95" t="str">
        <f t="shared" si="243"/>
        <v>Fleetwood Mac</v>
      </c>
      <c r="T1104" s="86" t="str">
        <f t="shared" si="244"/>
        <v>&amp;#149; Fleetwood Mac - &lt;b&gt;&lt;a href='baltimorearena.php' title='list by venue'&gt;Baltimore Arena (Royal Farms Arena)&lt;/a&gt;&lt;/b&gt; &lt;br&gt;</v>
      </c>
      <c r="U1104" s="86" t="str">
        <f t="shared" si="238"/>
        <v>&amp;#149; Sunday, 24 March 2019 - Fleetwood Mac&lt;p&gt;</v>
      </c>
      <c r="V1104" s="95" t="str">
        <f t="shared" si="245"/>
        <v>&amp;#149; Fleetwood Mac - &lt;b&gt;&lt;a href='baltimorearena.php' title='list by venue'&gt;Baltimore Arena (Royal Farms Arena)&lt;/a&gt;&lt;/b&gt;  - &lt;font color='#005500'&gt;&lt;b&gt;NEW!&lt;/b&gt;&lt;/font&gt;&lt;br&gt;</v>
      </c>
      <c r="W1104" s="108" t="s">
        <v>282</v>
      </c>
      <c r="AE1104" s="92" t="str">
        <f t="shared" si="246"/>
        <v>Sunday, 24 March 2019      [&lt;a name='20190324' href='#20190324'&gt;link to this day&lt;/a&gt;]</v>
      </c>
      <c r="AF1104" s="96" t="str">
        <f t="shared" si="247"/>
        <v>&lt;a name='20190324'&gt;&lt;b&gt;Sunday, 24 March 2019: Fleetwood Mac - &lt;a href='baltimorearena.php' title='list by venue'&gt;Baltimore Arena (Royal Farms Arena)&lt;/a&gt;&lt;/b&gt;&lt;/a&gt;&lt;br&gt;</v>
      </c>
      <c r="AG1104" s="97">
        <f t="shared" si="248"/>
        <v>2019</v>
      </c>
      <c r="AH1104" s="97" t="str">
        <f t="shared" si="249"/>
        <v>03</v>
      </c>
      <c r="AI1104" s="97">
        <f t="shared" si="250"/>
        <v>24</v>
      </c>
      <c r="AJ1104" s="97" t="str">
        <f t="shared" si="251"/>
        <v>20190324</v>
      </c>
    </row>
    <row r="1105" spans="4:36" ht="12" customHeight="1" x14ac:dyDescent="0.15">
      <c r="D1105" s="110">
        <v>43217</v>
      </c>
      <c r="E1105" s="9" t="s">
        <v>795</v>
      </c>
      <c r="F1105" s="86" t="str">
        <f t="shared" si="239"/>
        <v>Thursday</v>
      </c>
      <c r="G1105" s="91">
        <v>43552</v>
      </c>
      <c r="H1105" s="92" t="str">
        <f>VLOOKUP(MONTH(G1105),VLOOKUP!$W$1:$X$24,2)</f>
        <v>March</v>
      </c>
      <c r="I1105" s="92" t="str">
        <f t="shared" si="240"/>
        <v>Thursday, 28 March 2019</v>
      </c>
      <c r="J1105" s="90" t="s">
        <v>654</v>
      </c>
      <c r="K1105" s="9" t="s">
        <v>375</v>
      </c>
      <c r="L1105" s="86" t="str">
        <f t="shared" si="241"/>
        <v>&lt;a href='strathmore.php' title='list by venue'&gt;Strathmore&lt;/a&gt; (Music Center)</v>
      </c>
      <c r="M1105" s="86" t="str">
        <f t="shared" si="242"/>
        <v>BSO: Brahms Piano Concert No. 1</v>
      </c>
      <c r="N1105" s="86" t="str">
        <f>VLOOKUP(J1105,VLOOKUP!$A$2:$S$54,19,FALSE)&amp;J1105&amp;"&lt;/a&gt;"</f>
        <v>&lt;a href='strathmore.php' title='list by venue'&gt;Strathmore&lt;/a&gt;</v>
      </c>
      <c r="O1105" s="9" t="s">
        <v>2894</v>
      </c>
      <c r="S1105" s="95" t="str">
        <f t="shared" si="243"/>
        <v>BSO: Brahms Piano Concert No. 1</v>
      </c>
      <c r="T1105" s="86" t="str">
        <f t="shared" si="244"/>
        <v>&amp;#149; BSO: Brahms Piano Concert No. 1 - &lt;b&gt;&lt;a href='strathmore.php' title='list by venue'&gt;Strathmore&lt;/a&gt; (Music Center)&lt;/b&gt; &lt;br&gt;</v>
      </c>
      <c r="U1105" s="86" t="str">
        <f t="shared" si="238"/>
        <v>&amp;#149; Thursday, 28 March 2019 - BSO: Brahms Piano Concert No. 1 - &lt;b&gt;Music Center&lt;/b&gt; &lt;p&gt;</v>
      </c>
      <c r="V1105" s="95" t="str">
        <f t="shared" si="245"/>
        <v>&amp;#149; BSO: Brahms Piano Concert No. 1 - &lt;b&gt;&lt;a href='strathmore.php' title='list by venue'&gt;Strathmore&lt;/a&gt; (Music Center)&lt;/b&gt;  - &lt;font color='#005500'&gt;&lt;b&gt;NEW!&lt;/b&gt;&lt;/font&gt;&lt;br&gt;</v>
      </c>
      <c r="AE1105" s="92" t="str">
        <f t="shared" si="246"/>
        <v>Thursday, 28 March 2019      [&lt;a name='20190328' href='#20190328'&gt;link to this day&lt;/a&gt;]</v>
      </c>
      <c r="AF1105" s="96" t="str">
        <f t="shared" si="247"/>
        <v>&lt;a name='20190328'&gt;&lt;b&gt;Thursday, 28 March 2019: BSO: Brahms Piano Concert No. 1 - &lt;a href='strathmore.php' title='list by venue'&gt;Strathmore&lt;/a&gt; (Music Center)&lt;/b&gt;&lt;/a&gt;&lt;br&gt;</v>
      </c>
      <c r="AG1105" s="97">
        <f t="shared" si="248"/>
        <v>2019</v>
      </c>
      <c r="AH1105" s="97" t="str">
        <f t="shared" si="249"/>
        <v>03</v>
      </c>
      <c r="AI1105" s="97">
        <f t="shared" si="250"/>
        <v>28</v>
      </c>
      <c r="AJ1105" s="97" t="str">
        <f t="shared" si="251"/>
        <v>20190328</v>
      </c>
    </row>
    <row r="1106" spans="4:36" ht="12" customHeight="1" x14ac:dyDescent="0.15">
      <c r="D1106" s="110">
        <v>43217</v>
      </c>
      <c r="E1106" s="9" t="s">
        <v>795</v>
      </c>
      <c r="F1106" s="86" t="str">
        <f t="shared" si="239"/>
        <v>Saturday</v>
      </c>
      <c r="G1106" s="91">
        <v>43554</v>
      </c>
      <c r="H1106" s="92" t="str">
        <f>VLOOKUP(MONTH(G1106),VLOOKUP!$W$1:$X$24,2)</f>
        <v>March</v>
      </c>
      <c r="I1106" s="92" t="str">
        <f t="shared" si="240"/>
        <v>Saturday, 30 March 2019</v>
      </c>
      <c r="J1106" s="90" t="s">
        <v>654</v>
      </c>
      <c r="K1106" s="9" t="s">
        <v>375</v>
      </c>
      <c r="L1106" s="86" t="str">
        <f t="shared" si="241"/>
        <v>&lt;a href='strathmore.php' title='list by venue'&gt;Strathmore&lt;/a&gt; (Music Center)</v>
      </c>
      <c r="M1106" s="86" t="str">
        <f t="shared" si="242"/>
        <v>National Philharmonic: Sounds of New Orleans</v>
      </c>
      <c r="N1106" s="86" t="str">
        <f>VLOOKUP(J1106,VLOOKUP!$A$2:$S$54,19,FALSE)&amp;J1106&amp;"&lt;/a&gt;"</f>
        <v>&lt;a href='strathmore.php' title='list by venue'&gt;Strathmore&lt;/a&gt;</v>
      </c>
      <c r="O1106" s="9" t="s">
        <v>2895</v>
      </c>
      <c r="S1106" s="95" t="str">
        <f t="shared" si="243"/>
        <v>National Philharmonic: Sounds of New Orleans</v>
      </c>
      <c r="T1106" s="86" t="str">
        <f t="shared" si="244"/>
        <v>&amp;#149; National Philharmonic: Sounds of New Orleans - &lt;b&gt;&lt;a href='strathmore.php' title='list by venue'&gt;Strathmore&lt;/a&gt; (Music Center)&lt;/b&gt; &lt;br&gt;</v>
      </c>
      <c r="U1106" s="86" t="str">
        <f t="shared" si="238"/>
        <v>&amp;#149; Saturday, 30 March 2019 - National Philharmonic: Sounds of New Orleans - &lt;b&gt;Music Center&lt;/b&gt; &lt;p&gt;</v>
      </c>
      <c r="V1106" s="95" t="str">
        <f t="shared" si="245"/>
        <v>&amp;#149; National Philharmonic: Sounds of New Orleans - &lt;b&gt;&lt;a href='strathmore.php' title='list by venue'&gt;Strathmore&lt;/a&gt; (Music Center)&lt;/b&gt;  - &lt;font color='#005500'&gt;&lt;b&gt;NEW!&lt;/b&gt;&lt;/font&gt;&lt;br&gt;</v>
      </c>
      <c r="AE1106" s="92" t="str">
        <f t="shared" si="246"/>
        <v>Saturday, 30 March 2019      [&lt;a name='20190330' href='#20190330'&gt;link to this day&lt;/a&gt;]</v>
      </c>
      <c r="AF1106" s="96" t="str">
        <f t="shared" si="247"/>
        <v>&lt;a name='20190330'&gt;&lt;b&gt;Saturday, 30 March 2019: National Philharmonic: Sounds of New Orleans - &lt;a href='strathmore.php' title='list by venue'&gt;Strathmore&lt;/a&gt; (Music Center)&lt;/b&gt;&lt;/a&gt;&lt;br&gt;</v>
      </c>
      <c r="AG1106" s="97">
        <f t="shared" si="248"/>
        <v>2019</v>
      </c>
      <c r="AH1106" s="97" t="str">
        <f t="shared" si="249"/>
        <v>03</v>
      </c>
      <c r="AI1106" s="97">
        <f t="shared" si="250"/>
        <v>30</v>
      </c>
      <c r="AJ1106" s="97" t="str">
        <f t="shared" si="251"/>
        <v>20190330</v>
      </c>
    </row>
    <row r="1107" spans="4:36" ht="12" customHeight="1" x14ac:dyDescent="0.15">
      <c r="D1107" s="145">
        <v>43217</v>
      </c>
      <c r="E1107" s="4" t="s">
        <v>795</v>
      </c>
      <c r="F1107" s="86" t="str">
        <f t="shared" si="239"/>
        <v>Thursday</v>
      </c>
      <c r="G1107" s="91">
        <v>43559</v>
      </c>
      <c r="H1107" s="92" t="str">
        <f>VLOOKUP(MONTH(G1107),VLOOKUP!$W$1:$X$24,2)</f>
        <v>April</v>
      </c>
      <c r="I1107" s="92" t="str">
        <f t="shared" si="240"/>
        <v>Thursday, 4 April 2019</v>
      </c>
      <c r="J1107" s="90" t="s">
        <v>654</v>
      </c>
      <c r="K1107" s="9" t="s">
        <v>375</v>
      </c>
      <c r="L1107" s="86" t="str">
        <f t="shared" si="241"/>
        <v>&lt;a href='strathmore.php' title='list by venue'&gt;Strathmore&lt;/a&gt; (Music Center)</v>
      </c>
      <c r="M1107" s="86" t="str">
        <f t="shared" si="242"/>
        <v>BSO: Cirque Goes Hollywood</v>
      </c>
      <c r="N1107" s="86" t="str">
        <f>VLOOKUP(J1107,VLOOKUP!$A$2:$S$54,19,FALSE)&amp;J1107&amp;"&lt;/a&gt;"</f>
        <v>&lt;a href='strathmore.php' title='list by venue'&gt;Strathmore&lt;/a&gt;</v>
      </c>
      <c r="O1107" s="9" t="s">
        <v>2896</v>
      </c>
      <c r="S1107" s="95" t="str">
        <f t="shared" si="243"/>
        <v>BSO: Cirque Goes Hollywood</v>
      </c>
      <c r="T1107" s="86" t="str">
        <f t="shared" si="244"/>
        <v>&amp;#149; BSO: Cirque Goes Hollywood - &lt;b&gt;&lt;a href='strathmore.php' title='list by venue'&gt;Strathmore&lt;/a&gt; (Music Center)&lt;/b&gt; &lt;br&gt;</v>
      </c>
      <c r="U1107" s="86" t="str">
        <f t="shared" si="238"/>
        <v>&amp;#149; Thursday, 4 April 2019 - BSO: Cirque Goes Hollywood - &lt;b&gt;Music Center&lt;/b&gt; &lt;p&gt;</v>
      </c>
      <c r="V1107" s="95" t="str">
        <f t="shared" si="245"/>
        <v>&amp;#149; BSO: Cirque Goes Hollywood - &lt;b&gt;&lt;a href='strathmore.php' title='list by venue'&gt;Strathmore&lt;/a&gt; (Music Center)&lt;/b&gt;  - &lt;font color='#005500'&gt;&lt;b&gt;NEW!&lt;/b&gt;&lt;/font&gt;&lt;br&gt;</v>
      </c>
      <c r="AE1107" s="92" t="str">
        <f t="shared" si="246"/>
        <v>Thursday, 4 April 2019      [&lt;a name='20190404' href='#20190404'&gt;link to this day&lt;/a&gt;]</v>
      </c>
      <c r="AF1107" s="96" t="str">
        <f t="shared" si="247"/>
        <v>&lt;a name='20190404'&gt;&lt;b&gt;Thursday, 4 April 2019: BSO: Cirque Goes Hollywood - &lt;a href='strathmore.php' title='list by venue'&gt;Strathmore&lt;/a&gt; (Music Center)&lt;/b&gt;&lt;/a&gt;&lt;br&gt;</v>
      </c>
      <c r="AG1107" s="97">
        <f t="shared" si="248"/>
        <v>2019</v>
      </c>
      <c r="AH1107" s="97" t="str">
        <f t="shared" si="249"/>
        <v>04</v>
      </c>
      <c r="AI1107" s="97" t="str">
        <f t="shared" si="250"/>
        <v>04</v>
      </c>
      <c r="AJ1107" s="97" t="str">
        <f t="shared" si="251"/>
        <v>20190404</v>
      </c>
    </row>
    <row r="1108" spans="4:36" ht="12" customHeight="1" x14ac:dyDescent="0.15">
      <c r="D1108" s="145">
        <v>43217</v>
      </c>
      <c r="E1108" s="4" t="s">
        <v>795</v>
      </c>
      <c r="F1108" s="86" t="str">
        <f t="shared" si="239"/>
        <v>Thursday</v>
      </c>
      <c r="G1108" s="91">
        <v>43566</v>
      </c>
      <c r="H1108" s="92" t="str">
        <f>VLOOKUP(MONTH(G1108),VLOOKUP!$W$1:$X$24,2)</f>
        <v>April</v>
      </c>
      <c r="I1108" s="92" t="str">
        <f t="shared" si="240"/>
        <v>Thursday, 11 April 2019</v>
      </c>
      <c r="J1108" s="90" t="s">
        <v>654</v>
      </c>
      <c r="K1108" s="9" t="s">
        <v>375</v>
      </c>
      <c r="L1108" s="86" t="str">
        <f t="shared" si="241"/>
        <v>&lt;a href='strathmore.php' title='list by venue'&gt;Strathmore&lt;/a&gt; (Music Center)</v>
      </c>
      <c r="M1108" s="86" t="str">
        <f t="shared" si="242"/>
        <v>BSO: Porgy &amp;amp; Bess</v>
      </c>
      <c r="N1108" s="86" t="str">
        <f>VLOOKUP(J1108,VLOOKUP!$A$2:$S$54,19,FALSE)&amp;J1108&amp;"&lt;/a&gt;"</f>
        <v>&lt;a href='strathmore.php' title='list by venue'&gt;Strathmore&lt;/a&gt;</v>
      </c>
      <c r="O1108" s="9" t="s">
        <v>2897</v>
      </c>
      <c r="S1108" s="95" t="str">
        <f t="shared" si="243"/>
        <v>BSO: Porgy &amp;amp; Bess</v>
      </c>
      <c r="T1108" s="86" t="str">
        <f t="shared" si="244"/>
        <v>&amp;#149; BSO: Porgy &amp;amp; Bess - &lt;b&gt;&lt;a href='strathmore.php' title='list by venue'&gt;Strathmore&lt;/a&gt; (Music Center)&lt;/b&gt; &lt;br&gt;</v>
      </c>
      <c r="U1108" s="86" t="str">
        <f t="shared" si="238"/>
        <v>&amp;#149; Thursday, 11 April 2019 - BSO: Porgy &amp;amp; Bess - &lt;b&gt;Music Center&lt;/b&gt; &lt;p&gt;</v>
      </c>
      <c r="V1108" s="95" t="str">
        <f t="shared" si="245"/>
        <v>&amp;#149; BSO: Porgy &amp;amp; Bess - &lt;b&gt;&lt;a href='strathmore.php' title='list by venue'&gt;Strathmore&lt;/a&gt; (Music Center)&lt;/b&gt;  - &lt;font color='#005500'&gt;&lt;b&gt;NEW!&lt;/b&gt;&lt;/font&gt;&lt;br&gt;</v>
      </c>
      <c r="AE1108" s="92" t="str">
        <f t="shared" si="246"/>
        <v>Thursday, 11 April 2019      [&lt;a name='20190411' href='#20190411'&gt;link to this day&lt;/a&gt;]</v>
      </c>
      <c r="AF1108" s="96" t="str">
        <f t="shared" si="247"/>
        <v>&lt;a name='20190411'&gt;&lt;b&gt;Thursday, 11 April 2019: BSO: Porgy &amp;amp; Bess - &lt;a href='strathmore.php' title='list by venue'&gt;Strathmore&lt;/a&gt; (Music Center)&lt;/b&gt;&lt;/a&gt;&lt;br&gt;</v>
      </c>
      <c r="AG1108" s="97">
        <f t="shared" si="248"/>
        <v>2019</v>
      </c>
      <c r="AH1108" s="97" t="str">
        <f t="shared" si="249"/>
        <v>04</v>
      </c>
      <c r="AI1108" s="97">
        <f t="shared" si="250"/>
        <v>11</v>
      </c>
      <c r="AJ1108" s="97" t="str">
        <f t="shared" si="251"/>
        <v>20190411</v>
      </c>
    </row>
    <row r="1109" spans="4:36" ht="12" customHeight="1" x14ac:dyDescent="0.15">
      <c r="D1109" s="145">
        <v>43217</v>
      </c>
      <c r="E1109" s="4" t="s">
        <v>795</v>
      </c>
      <c r="F1109" s="86" t="str">
        <f t="shared" si="239"/>
        <v>Saturday</v>
      </c>
      <c r="G1109" s="91">
        <v>43568</v>
      </c>
      <c r="H1109" s="92" t="str">
        <f>VLOOKUP(MONTH(G1109),VLOOKUP!$W$1:$X$24,2)</f>
        <v>April</v>
      </c>
      <c r="I1109" s="92" t="str">
        <f t="shared" si="240"/>
        <v>Saturday, 13 April 2019</v>
      </c>
      <c r="J1109" s="90" t="s">
        <v>654</v>
      </c>
      <c r="K1109" s="9" t="s">
        <v>375</v>
      </c>
      <c r="L1109" s="86" t="str">
        <f t="shared" si="241"/>
        <v>&lt;a href='strathmore.php' title='list by venue'&gt;Strathmore&lt;/a&gt; (Music Center)</v>
      </c>
      <c r="M1109" s="86" t="str">
        <f t="shared" si="242"/>
        <v>National Philharmonic: Verdi Requiem</v>
      </c>
      <c r="N1109" s="86" t="str">
        <f>VLOOKUP(J1109,VLOOKUP!$A$2:$S$54,19,FALSE)&amp;J1109&amp;"&lt;/a&gt;"</f>
        <v>&lt;a href='strathmore.php' title='list by venue'&gt;Strathmore&lt;/a&gt;</v>
      </c>
      <c r="O1109" s="9" t="s">
        <v>2898</v>
      </c>
      <c r="S1109" s="95" t="str">
        <f t="shared" si="243"/>
        <v>National Philharmonic: Verdi Requiem</v>
      </c>
      <c r="T1109" s="86" t="str">
        <f t="shared" si="244"/>
        <v>&amp;#149; National Philharmonic: Verdi Requiem - &lt;b&gt;&lt;a href='strathmore.php' title='list by venue'&gt;Strathmore&lt;/a&gt; (Music Center)&lt;/b&gt; &lt;br&gt;</v>
      </c>
      <c r="U1109" s="86" t="str">
        <f t="shared" si="238"/>
        <v>&amp;#149; Saturday, 13 April 2019 - National Philharmonic: Verdi Requiem - &lt;b&gt;Music Center&lt;/b&gt; &lt;p&gt;</v>
      </c>
      <c r="V1109" s="95" t="str">
        <f t="shared" si="245"/>
        <v>&amp;#149; National Philharmonic: Verdi Requiem - &lt;b&gt;&lt;a href='strathmore.php' title='list by venue'&gt;Strathmore&lt;/a&gt; (Music Center)&lt;/b&gt;  - &lt;font color='#005500'&gt;&lt;b&gt;NEW!&lt;/b&gt;&lt;/font&gt;&lt;br&gt;</v>
      </c>
      <c r="AE1109" s="92" t="str">
        <f t="shared" si="246"/>
        <v>Saturday, 13 April 2019      [&lt;a name='20190413' href='#20190413'&gt;link to this day&lt;/a&gt;]</v>
      </c>
      <c r="AF1109" s="96" t="str">
        <f t="shared" si="247"/>
        <v>&lt;a name='20190413'&gt;&lt;b&gt;Saturday, 13 April 2019: National Philharmonic: Verdi Requiem - &lt;a href='strathmore.php' title='list by venue'&gt;Strathmore&lt;/a&gt; (Music Center)&lt;/b&gt;&lt;/a&gt;&lt;br&gt;</v>
      </c>
      <c r="AG1109" s="97">
        <f t="shared" si="248"/>
        <v>2019</v>
      </c>
      <c r="AH1109" s="97" t="str">
        <f t="shared" si="249"/>
        <v>04</v>
      </c>
      <c r="AI1109" s="97">
        <f t="shared" si="250"/>
        <v>13</v>
      </c>
      <c r="AJ1109" s="97" t="str">
        <f t="shared" si="251"/>
        <v>20190413</v>
      </c>
    </row>
    <row r="1110" spans="4:36" ht="12" customHeight="1" x14ac:dyDescent="0.15">
      <c r="D1110" s="145">
        <v>43217</v>
      </c>
      <c r="E1110" s="4" t="s">
        <v>795</v>
      </c>
      <c r="F1110" s="86" t="str">
        <f t="shared" si="239"/>
        <v>Thursday</v>
      </c>
      <c r="G1110" s="91">
        <v>43587</v>
      </c>
      <c r="H1110" s="92" t="str">
        <f>VLOOKUP(MONTH(G1110),VLOOKUP!$W$1:$X$24,2)</f>
        <v>May</v>
      </c>
      <c r="I1110" s="92" t="str">
        <f t="shared" si="240"/>
        <v>Thursday, 2 May 2019</v>
      </c>
      <c r="J1110" s="90" t="s">
        <v>654</v>
      </c>
      <c r="K1110" s="9" t="s">
        <v>375</v>
      </c>
      <c r="L1110" s="86" t="str">
        <f t="shared" si="241"/>
        <v>&lt;a href='strathmore.php' title='list by venue'&gt;Strathmore&lt;/a&gt; (Music Center)</v>
      </c>
      <c r="M1110" s="86" t="str">
        <f t="shared" si="242"/>
        <v>BSO: An American in Paris</v>
      </c>
      <c r="N1110" s="86" t="str">
        <f>VLOOKUP(J1110,VLOOKUP!$A$2:$S$54,19,FALSE)&amp;J1110&amp;"&lt;/a&gt;"</f>
        <v>&lt;a href='strathmore.php' title='list by venue'&gt;Strathmore&lt;/a&gt;</v>
      </c>
      <c r="O1110" s="9" t="s">
        <v>2899</v>
      </c>
      <c r="S1110" s="95" t="str">
        <f t="shared" si="243"/>
        <v>BSO: An American in Paris</v>
      </c>
      <c r="T1110" s="86" t="str">
        <f t="shared" si="244"/>
        <v>&amp;#149; BSO: An American in Paris - &lt;b&gt;&lt;a href='strathmore.php' title='list by venue'&gt;Strathmore&lt;/a&gt; (Music Center)&lt;/b&gt; &lt;br&gt;</v>
      </c>
      <c r="U1110" s="86" t="str">
        <f t="shared" si="238"/>
        <v>&amp;#149; Thursday, 2 May 2019 - BSO: An American in Paris - &lt;b&gt;Music Center&lt;/b&gt; &lt;p&gt;</v>
      </c>
      <c r="V1110" s="95" t="str">
        <f t="shared" si="245"/>
        <v>&amp;#149; BSO: An American in Paris - &lt;b&gt;&lt;a href='strathmore.php' title='list by venue'&gt;Strathmore&lt;/a&gt; (Music Center)&lt;/b&gt;  - &lt;font color='#005500'&gt;&lt;b&gt;NEW!&lt;/b&gt;&lt;/font&gt;&lt;br&gt;</v>
      </c>
      <c r="AE1110" s="92" t="str">
        <f t="shared" si="246"/>
        <v>Thursday, 2 May 2019      [&lt;a name='20190502' href='#20190502'&gt;link to this day&lt;/a&gt;]</v>
      </c>
      <c r="AF1110" s="96" t="str">
        <f t="shared" si="247"/>
        <v>&lt;a name='20190502'&gt;&lt;b&gt;Thursday, 2 May 2019: BSO: An American in Paris - &lt;a href='strathmore.php' title='list by venue'&gt;Strathmore&lt;/a&gt; (Music Center)&lt;/b&gt;&lt;/a&gt;&lt;br&gt;</v>
      </c>
      <c r="AG1110" s="97">
        <f t="shared" si="248"/>
        <v>2019</v>
      </c>
      <c r="AH1110" s="97" t="str">
        <f t="shared" si="249"/>
        <v>05</v>
      </c>
      <c r="AI1110" s="97" t="str">
        <f t="shared" si="250"/>
        <v>02</v>
      </c>
      <c r="AJ1110" s="97" t="str">
        <f t="shared" si="251"/>
        <v>20190502</v>
      </c>
    </row>
    <row r="1111" spans="4:36" ht="12" customHeight="1" x14ac:dyDescent="0.15">
      <c r="D1111" s="145">
        <v>43217</v>
      </c>
      <c r="E1111" s="4" t="s">
        <v>795</v>
      </c>
      <c r="F1111" s="86" t="str">
        <f t="shared" si="239"/>
        <v>Thursday</v>
      </c>
      <c r="G1111" s="91">
        <v>43594</v>
      </c>
      <c r="H1111" s="92" t="str">
        <f>VLOOKUP(MONTH(G1111),VLOOKUP!$W$1:$X$24,2)</f>
        <v>May</v>
      </c>
      <c r="I1111" s="92" t="str">
        <f t="shared" si="240"/>
        <v>Thursday, 9 May 2019</v>
      </c>
      <c r="J1111" s="90" t="s">
        <v>654</v>
      </c>
      <c r="K1111" s="9" t="s">
        <v>375</v>
      </c>
      <c r="L1111" s="86" t="str">
        <f t="shared" si="241"/>
        <v>&lt;a href='strathmore.php' title='list by venue'&gt;Strathmore&lt;/a&gt; (Music Center)</v>
      </c>
      <c r="M1111" s="86" t="str">
        <f t="shared" si="242"/>
        <v>BSO: Tchaikovsky Violin Concerto</v>
      </c>
      <c r="N1111" s="86" t="str">
        <f>VLOOKUP(J1111,VLOOKUP!$A$2:$S$54,19,FALSE)&amp;J1111&amp;"&lt;/a&gt;"</f>
        <v>&lt;a href='strathmore.php' title='list by venue'&gt;Strathmore&lt;/a&gt;</v>
      </c>
      <c r="O1111" s="9" t="s">
        <v>2902</v>
      </c>
      <c r="S1111" s="95" t="str">
        <f t="shared" si="243"/>
        <v>BSO: Tchaikovsky Violin Concerto</v>
      </c>
      <c r="T1111" s="86" t="str">
        <f t="shared" si="244"/>
        <v>&amp;#149; BSO: Tchaikovsky Violin Concerto - &lt;b&gt;&lt;a href='strathmore.php' title='list by venue'&gt;Strathmore&lt;/a&gt; (Music Center)&lt;/b&gt; &lt;br&gt;</v>
      </c>
      <c r="U1111" s="86" t="str">
        <f t="shared" si="238"/>
        <v>&amp;#149; Thursday, 9 May 2019 - BSO: Tchaikovsky Violin Concerto - &lt;b&gt;Music Center&lt;/b&gt; &lt;p&gt;</v>
      </c>
      <c r="V1111" s="95" t="str">
        <f t="shared" si="245"/>
        <v>&amp;#149; BSO: Tchaikovsky Violin Concerto - &lt;b&gt;&lt;a href='strathmore.php' title='list by venue'&gt;Strathmore&lt;/a&gt; (Music Center)&lt;/b&gt;  - &lt;font color='#005500'&gt;&lt;b&gt;NEW!&lt;/b&gt;&lt;/font&gt;&lt;br&gt;</v>
      </c>
      <c r="AE1111" s="92" t="str">
        <f t="shared" si="246"/>
        <v>Thursday, 9 May 2019      [&lt;a name='20190509' href='#20190509'&gt;link to this day&lt;/a&gt;]</v>
      </c>
      <c r="AF1111" s="96" t="str">
        <f t="shared" si="247"/>
        <v>&lt;a name='20190509'&gt;&lt;b&gt;Thursday, 9 May 2019: BSO: Tchaikovsky Violin Concerto - &lt;a href='strathmore.php' title='list by venue'&gt;Strathmore&lt;/a&gt; (Music Center)&lt;/b&gt;&lt;/a&gt;&lt;br&gt;</v>
      </c>
      <c r="AG1111" s="97">
        <f t="shared" si="248"/>
        <v>2019</v>
      </c>
      <c r="AH1111" s="97" t="str">
        <f t="shared" si="249"/>
        <v>05</v>
      </c>
      <c r="AI1111" s="97" t="str">
        <f t="shared" si="250"/>
        <v>09</v>
      </c>
      <c r="AJ1111" s="97" t="str">
        <f t="shared" si="251"/>
        <v>20190509</v>
      </c>
    </row>
    <row r="1112" spans="4:36" ht="12" customHeight="1" x14ac:dyDescent="0.15">
      <c r="D1112" s="145">
        <v>43217</v>
      </c>
      <c r="E1112" s="4" t="s">
        <v>795</v>
      </c>
      <c r="F1112" s="86" t="str">
        <f t="shared" si="239"/>
        <v>Friday</v>
      </c>
      <c r="G1112" s="91">
        <v>43595</v>
      </c>
      <c r="H1112" s="92" t="str">
        <f>VLOOKUP(MONTH(G1112),VLOOKUP!$W$1:$X$24,2)</f>
        <v>May</v>
      </c>
      <c r="I1112" s="92" t="str">
        <f t="shared" si="240"/>
        <v>Friday, 10 May 2019</v>
      </c>
      <c r="J1112" s="90" t="s">
        <v>654</v>
      </c>
      <c r="K1112" s="9" t="s">
        <v>375</v>
      </c>
      <c r="L1112" s="86" t="str">
        <f t="shared" si="241"/>
        <v>&lt;a href='strathmore.php' title='list by venue'&gt;Strathmore&lt;/a&gt; (Music Center)</v>
      </c>
      <c r="M1112" s="86" t="str">
        <f t="shared" si="242"/>
        <v>Chick Corea &amp;amp; B&amp;eacute;la Fleck</v>
      </c>
      <c r="N1112" s="86" t="str">
        <f>VLOOKUP(J1112,VLOOKUP!$A$2:$S$54,19,FALSE)&amp;J1112&amp;"&lt;/a&gt;"</f>
        <v>&lt;a href='strathmore.php' title='list by venue'&gt;Strathmore&lt;/a&gt;</v>
      </c>
      <c r="O1112" s="9" t="s">
        <v>2901</v>
      </c>
      <c r="S1112" s="95" t="str">
        <f t="shared" si="243"/>
        <v>Chick Corea &amp;amp; B&amp;eacute;la Fleck</v>
      </c>
      <c r="T1112" s="86" t="str">
        <f t="shared" si="244"/>
        <v>&amp;#149; Chick Corea &amp;amp; B&amp;eacute;la Fleck - &lt;b&gt;&lt;a href='strathmore.php' title='list by venue'&gt;Strathmore&lt;/a&gt; (Music Center)&lt;/b&gt; &lt;br&gt;</v>
      </c>
      <c r="U1112" s="86" t="str">
        <f t="shared" si="238"/>
        <v>&amp;#149; Friday, 10 May 2019 - Chick Corea &amp;amp; B&amp;eacute;la Fleck - &lt;b&gt;Music Center&lt;/b&gt; &lt;p&gt;</v>
      </c>
      <c r="V1112" s="95" t="str">
        <f t="shared" si="245"/>
        <v>&amp;#149; Chick Corea &amp;amp; B&amp;eacute;la Fleck - &lt;b&gt;&lt;a href='strathmore.php' title='list by venue'&gt;Strathmore&lt;/a&gt; (Music Center)&lt;/b&gt;  - &lt;font color='#005500'&gt;&lt;b&gt;NEW!&lt;/b&gt;&lt;/font&gt;&lt;br&gt;</v>
      </c>
      <c r="AE1112" s="92" t="str">
        <f t="shared" si="246"/>
        <v>Friday, 10 May 2019      [&lt;a name='20190510' href='#20190510'&gt;link to this day&lt;/a&gt;]</v>
      </c>
      <c r="AF1112" s="96" t="str">
        <f t="shared" si="247"/>
        <v>&lt;a name='20190510'&gt;&lt;b&gt;Friday, 10 May 2019: Chick Corea &amp;amp; B&amp;eacute;la Fleck - &lt;a href='strathmore.php' title='list by venue'&gt;Strathmore&lt;/a&gt; (Music Center)&lt;/b&gt;&lt;/a&gt;&lt;br&gt;</v>
      </c>
      <c r="AG1112" s="97">
        <f t="shared" si="248"/>
        <v>2019</v>
      </c>
      <c r="AH1112" s="97" t="str">
        <f t="shared" si="249"/>
        <v>05</v>
      </c>
      <c r="AI1112" s="97">
        <f t="shared" si="250"/>
        <v>10</v>
      </c>
      <c r="AJ1112" s="97" t="str">
        <f t="shared" si="251"/>
        <v>20190510</v>
      </c>
    </row>
    <row r="1113" spans="4:36" ht="12" customHeight="1" x14ac:dyDescent="0.15">
      <c r="D1113" s="145">
        <v>43217</v>
      </c>
      <c r="E1113" s="4" t="s">
        <v>795</v>
      </c>
      <c r="F1113" s="86" t="str">
        <f t="shared" si="239"/>
        <v>Saturday</v>
      </c>
      <c r="G1113" s="91">
        <v>43596</v>
      </c>
      <c r="H1113" s="92" t="str">
        <f>VLOOKUP(MONTH(G1113),VLOOKUP!$W$1:$X$24,2)</f>
        <v>May</v>
      </c>
      <c r="I1113" s="92" t="str">
        <f t="shared" si="240"/>
        <v>Saturday, 11 May 2019</v>
      </c>
      <c r="J1113" s="90" t="s">
        <v>654</v>
      </c>
      <c r="K1113" s="9" t="s">
        <v>375</v>
      </c>
      <c r="L1113" s="86" t="str">
        <f t="shared" si="241"/>
        <v>&lt;a href='strathmore.php' title='list by venue'&gt;Strathmore&lt;/a&gt; (Music Center)</v>
      </c>
      <c r="M1113" s="86" t="str">
        <f t="shared" si="242"/>
        <v>National Philharmonic: Bernstein &amp;amp; Beethoven Part I</v>
      </c>
      <c r="N1113" s="86" t="str">
        <f>VLOOKUP(J1113,VLOOKUP!$A$2:$S$54,19,FALSE)&amp;J1113&amp;"&lt;/a&gt;"</f>
        <v>&lt;a href='strathmore.php' title='list by venue'&gt;Strathmore&lt;/a&gt;</v>
      </c>
      <c r="O1113" s="9" t="s">
        <v>2900</v>
      </c>
      <c r="S1113" s="95" t="str">
        <f t="shared" si="243"/>
        <v>National Philharmonic: Bernstein &amp;amp; Beethoven Part I</v>
      </c>
      <c r="T1113" s="86" t="str">
        <f t="shared" si="244"/>
        <v>&amp;#149; National Philharmonic: Bernstein &amp;amp; Beethoven Part I - &lt;b&gt;&lt;a href='strathmore.php' title='list by venue'&gt;Strathmore&lt;/a&gt; (Music Center)&lt;/b&gt; &lt;br&gt;</v>
      </c>
      <c r="U1113" s="86" t="str">
        <f t="shared" si="238"/>
        <v>&amp;#149; Saturday, 11 May 2019 - National Philharmonic: Bernstein &amp;amp; Beethoven Part I - &lt;b&gt;Music Center&lt;/b&gt; &lt;p&gt;</v>
      </c>
      <c r="V1113" s="95" t="str">
        <f t="shared" si="245"/>
        <v>&amp;#149; National Philharmonic: Bernstein &amp;amp; Beethoven Part I - &lt;b&gt;&lt;a href='strathmore.php' title='list by venue'&gt;Strathmore&lt;/a&gt; (Music Center)&lt;/b&gt;  - &lt;font color='#005500'&gt;&lt;b&gt;NEW!&lt;/b&gt;&lt;/font&gt;&lt;br&gt;</v>
      </c>
      <c r="AE1113" s="92" t="str">
        <f t="shared" si="246"/>
        <v>Saturday, 11 May 2019      [&lt;a name='20190511' href='#20190511'&gt;link to this day&lt;/a&gt;]</v>
      </c>
      <c r="AF1113" s="96" t="str">
        <f t="shared" si="247"/>
        <v>&lt;a name='20190511'&gt;&lt;b&gt;Saturday, 11 May 2019: National Philharmonic: Bernstein &amp;amp; Beethoven Part I - &lt;a href='strathmore.php' title='list by venue'&gt;Strathmore&lt;/a&gt; (Music Center)&lt;/b&gt;&lt;/a&gt;&lt;br&gt;</v>
      </c>
      <c r="AG1113" s="97">
        <f t="shared" si="248"/>
        <v>2019</v>
      </c>
      <c r="AH1113" s="97" t="str">
        <f t="shared" si="249"/>
        <v>05</v>
      </c>
      <c r="AI1113" s="97">
        <f t="shared" si="250"/>
        <v>11</v>
      </c>
      <c r="AJ1113" s="97" t="str">
        <f t="shared" si="251"/>
        <v>20190511</v>
      </c>
    </row>
    <row r="1114" spans="4:36" ht="12" customHeight="1" x14ac:dyDescent="0.15">
      <c r="D1114" s="145">
        <v>43217</v>
      </c>
      <c r="E1114" s="4" t="s">
        <v>795</v>
      </c>
      <c r="F1114" s="86" t="str">
        <f t="shared" si="239"/>
        <v>Saturday</v>
      </c>
      <c r="G1114" s="91">
        <v>43603</v>
      </c>
      <c r="H1114" s="92" t="str">
        <f>VLOOKUP(MONTH(G1114),VLOOKUP!$W$1:$X$24,2)</f>
        <v>May</v>
      </c>
      <c r="I1114" s="92" t="str">
        <f t="shared" si="240"/>
        <v>Saturday, 18 May 2019</v>
      </c>
      <c r="J1114" s="90" t="s">
        <v>654</v>
      </c>
      <c r="K1114" s="9" t="s">
        <v>375</v>
      </c>
      <c r="L1114" s="86" t="str">
        <f t="shared" si="241"/>
        <v>&lt;a href='strathmore.php' title='list by venue'&gt;Strathmore&lt;/a&gt; (Music Center)</v>
      </c>
      <c r="M1114" s="86" t="str">
        <f t="shared" si="242"/>
        <v>BSO: Brahms Violin Concerto</v>
      </c>
      <c r="N1114" s="86" t="str">
        <f>VLOOKUP(J1114,VLOOKUP!$A$2:$S$54,19,FALSE)&amp;J1114&amp;"&lt;/a&gt;"</f>
        <v>&lt;a href='strathmore.php' title='list by venue'&gt;Strathmore&lt;/a&gt;</v>
      </c>
      <c r="O1114" s="9" t="s">
        <v>2903</v>
      </c>
      <c r="S1114" s="95" t="str">
        <f t="shared" si="243"/>
        <v>BSO: Brahms Violin Concerto</v>
      </c>
      <c r="T1114" s="86" t="str">
        <f t="shared" si="244"/>
        <v>&amp;#149; BSO: Brahms Violin Concerto - &lt;b&gt;&lt;a href='strathmore.php' title='list by venue'&gt;Strathmore&lt;/a&gt; (Music Center)&lt;/b&gt; &lt;br&gt;</v>
      </c>
      <c r="U1114" s="86" t="str">
        <f t="shared" si="238"/>
        <v>&amp;#149; Saturday, 18 May 2019 - BSO: Brahms Violin Concerto - &lt;b&gt;Music Center&lt;/b&gt; &lt;p&gt;</v>
      </c>
      <c r="V1114" s="95" t="str">
        <f t="shared" si="245"/>
        <v>&amp;#149; BSO: Brahms Violin Concerto - &lt;b&gt;&lt;a href='strathmore.php' title='list by venue'&gt;Strathmore&lt;/a&gt; (Music Center)&lt;/b&gt;  - &lt;font color='#005500'&gt;&lt;b&gt;NEW!&lt;/b&gt;&lt;/font&gt;&lt;br&gt;</v>
      </c>
      <c r="AE1114" s="92" t="str">
        <f t="shared" si="246"/>
        <v>Saturday, 18 May 2019      [&lt;a name='20190518' href='#20190518'&gt;link to this day&lt;/a&gt;]</v>
      </c>
      <c r="AF1114" s="96" t="str">
        <f t="shared" si="247"/>
        <v>&lt;a name='20190518'&gt;&lt;b&gt;Saturday, 18 May 2019: BSO: Brahms Violin Concerto - &lt;a href='strathmore.php' title='list by venue'&gt;Strathmore&lt;/a&gt; (Music Center)&lt;/b&gt;&lt;/a&gt;&lt;br&gt;</v>
      </c>
      <c r="AG1114" s="97">
        <f t="shared" si="248"/>
        <v>2019</v>
      </c>
      <c r="AH1114" s="97" t="str">
        <f t="shared" si="249"/>
        <v>05</v>
      </c>
      <c r="AI1114" s="97">
        <f t="shared" si="250"/>
        <v>18</v>
      </c>
      <c r="AJ1114" s="97" t="str">
        <f t="shared" si="251"/>
        <v>20190518</v>
      </c>
    </row>
    <row r="1115" spans="4:36" ht="12" customHeight="1" x14ac:dyDescent="0.15">
      <c r="D1115" s="145">
        <v>43217</v>
      </c>
      <c r="E1115" s="4" t="s">
        <v>795</v>
      </c>
      <c r="F1115" s="86" t="str">
        <f t="shared" si="239"/>
        <v>Friday</v>
      </c>
      <c r="G1115" s="91">
        <v>43616</v>
      </c>
      <c r="H1115" s="92" t="str">
        <f>VLOOKUP(MONTH(G1115),VLOOKUP!$W$1:$X$24,2)</f>
        <v>May</v>
      </c>
      <c r="I1115" s="92" t="str">
        <f t="shared" si="240"/>
        <v>Friday, 31 May 2019</v>
      </c>
      <c r="J1115" s="90" t="s">
        <v>654</v>
      </c>
      <c r="K1115" s="9" t="s">
        <v>375</v>
      </c>
      <c r="L1115" s="86" t="str">
        <f t="shared" si="241"/>
        <v>&lt;a href='strathmore.php' title='list by venue'&gt;Strathmore&lt;/a&gt; (Music Center)</v>
      </c>
      <c r="M1115" s="86" t="str">
        <f t="shared" si="242"/>
        <v>BSO Off the Cuff: Andr&amp;eacute; Watts Performs Beethoven's Emperor</v>
      </c>
      <c r="N1115" s="86" t="str">
        <f>VLOOKUP(J1115,VLOOKUP!$A$2:$S$54,19,FALSE)&amp;J1115&amp;"&lt;/a&gt;"</f>
        <v>&lt;a href='strathmore.php' title='list by venue'&gt;Strathmore&lt;/a&gt;</v>
      </c>
      <c r="O1115" s="9" t="s">
        <v>2904</v>
      </c>
      <c r="S1115" s="95" t="str">
        <f t="shared" si="243"/>
        <v>BSO Off the Cuff: Andr&amp;eacute; Watts Performs Beethoven's Emperor</v>
      </c>
      <c r="T1115" s="86" t="str">
        <f t="shared" si="244"/>
        <v>&amp;#149; BSO Off the Cuff: Andr&amp;eacute; Watts Performs Beethoven's Emperor - &lt;b&gt;&lt;a href='strathmore.php' title='list by venue'&gt;Strathmore&lt;/a&gt; (Music Center)&lt;/b&gt; &lt;br&gt;</v>
      </c>
      <c r="U1115" s="86" t="str">
        <f t="shared" si="238"/>
        <v>&amp;#149; Friday, 31 May 2019 - BSO Off the Cuff: Andr&amp;eacute; Watts Performs Beethoven's Emperor - &lt;b&gt;Music Center&lt;/b&gt; &lt;p&gt;</v>
      </c>
      <c r="V1115" s="95" t="str">
        <f t="shared" si="245"/>
        <v>&amp;#149; BSO Off the Cuff: Andr&amp;eacute; Watts Performs Beethoven's Emperor - &lt;b&gt;&lt;a href='strathmore.php' title='list by venue'&gt;Strathmore&lt;/a&gt; (Music Center)&lt;/b&gt;  - &lt;font color='#005500'&gt;&lt;b&gt;NEW!&lt;/b&gt;&lt;/font&gt;&lt;br&gt;</v>
      </c>
      <c r="AE1115" s="92" t="str">
        <f t="shared" si="246"/>
        <v>Friday, 31 May 2019      [&lt;a name='20190531' href='#20190531'&gt;link to this day&lt;/a&gt;]</v>
      </c>
      <c r="AF1115" s="96" t="str">
        <f t="shared" si="247"/>
        <v>&lt;a name='20190531'&gt;&lt;b&gt;Friday, 31 May 2019: BSO Off the Cuff: Andr&amp;eacute; Watts Performs Beethoven's Emperor - &lt;a href='strathmore.php' title='list by venue'&gt;Strathmore&lt;/a&gt; (Music Center)&lt;/b&gt;&lt;/a&gt;&lt;br&gt;</v>
      </c>
      <c r="AG1115" s="97">
        <f t="shared" si="248"/>
        <v>2019</v>
      </c>
      <c r="AH1115" s="97" t="str">
        <f t="shared" si="249"/>
        <v>05</v>
      </c>
      <c r="AI1115" s="97">
        <f t="shared" si="250"/>
        <v>31</v>
      </c>
      <c r="AJ1115" s="97" t="str">
        <f t="shared" si="251"/>
        <v>20190531</v>
      </c>
    </row>
    <row r="1116" spans="4:36" ht="12" customHeight="1" x14ac:dyDescent="0.15">
      <c r="D1116" s="145">
        <v>43217</v>
      </c>
      <c r="E1116" s="4" t="s">
        <v>795</v>
      </c>
      <c r="F1116" s="86" t="str">
        <f t="shared" si="239"/>
        <v>Saturday</v>
      </c>
      <c r="G1116" s="91">
        <v>43617</v>
      </c>
      <c r="H1116" s="92" t="str">
        <f>VLOOKUP(MONTH(G1116),VLOOKUP!$W$1:$X$24,2)</f>
        <v>June</v>
      </c>
      <c r="I1116" s="92" t="str">
        <f t="shared" si="240"/>
        <v>Saturday, 1 June 2019</v>
      </c>
      <c r="J1116" s="90" t="s">
        <v>654</v>
      </c>
      <c r="K1116" s="9" t="s">
        <v>375</v>
      </c>
      <c r="L1116" s="86" t="str">
        <f t="shared" si="241"/>
        <v>&lt;a href='strathmore.php' title='list by venue'&gt;Strathmore&lt;/a&gt; (Music Center)</v>
      </c>
      <c r="M1116" s="86" t="str">
        <f t="shared" si="242"/>
        <v>National Philharmonic: Bernstein &amp;amp; Beethoven Part II</v>
      </c>
      <c r="N1116" s="86" t="str">
        <f>VLOOKUP(J1116,VLOOKUP!$A$2:$S$54,19,FALSE)&amp;J1116&amp;"&lt;/a&gt;"</f>
        <v>&lt;a href='strathmore.php' title='list by venue'&gt;Strathmore&lt;/a&gt;</v>
      </c>
      <c r="O1116" s="9" t="s">
        <v>2905</v>
      </c>
      <c r="S1116" s="95" t="str">
        <f t="shared" si="243"/>
        <v>National Philharmonic: Bernstein &amp;amp; Beethoven Part II</v>
      </c>
      <c r="T1116" s="86" t="str">
        <f t="shared" si="244"/>
        <v>&amp;#149; National Philharmonic: Bernstein &amp;amp; Beethoven Part II - &lt;b&gt;&lt;a href='strathmore.php' title='list by venue'&gt;Strathmore&lt;/a&gt; (Music Center)&lt;/b&gt; &lt;br&gt;</v>
      </c>
      <c r="U1116" s="86" t="str">
        <f t="shared" si="238"/>
        <v>&amp;#149; Saturday, 1 June 2019 - National Philharmonic: Bernstein &amp;amp; Beethoven Part II - &lt;b&gt;Music Center&lt;/b&gt; &lt;p&gt;</v>
      </c>
      <c r="V1116" s="95" t="str">
        <f t="shared" si="245"/>
        <v>&amp;#149; National Philharmonic: Bernstein &amp;amp; Beethoven Part II - &lt;b&gt;&lt;a href='strathmore.php' title='list by venue'&gt;Strathmore&lt;/a&gt; (Music Center)&lt;/b&gt;  - &lt;font color='#005500'&gt;&lt;b&gt;NEW!&lt;/b&gt;&lt;/font&gt;&lt;br&gt;</v>
      </c>
      <c r="AE1116" s="92" t="str">
        <f t="shared" si="246"/>
        <v>Saturday, 1 June 2019      [&lt;a name='20190601' href='#20190601'&gt;link to this day&lt;/a&gt;]</v>
      </c>
      <c r="AF1116" s="96" t="str">
        <f t="shared" si="247"/>
        <v>&lt;a name='20190601'&gt;&lt;b&gt;Saturday, 1 June 2019: National Philharmonic: Bernstein &amp;amp; Beethoven Part II - &lt;a href='strathmore.php' title='list by venue'&gt;Strathmore&lt;/a&gt; (Music Center)&lt;/b&gt;&lt;/a&gt;&lt;br&gt;</v>
      </c>
      <c r="AG1116" s="97">
        <f t="shared" si="248"/>
        <v>2019</v>
      </c>
      <c r="AH1116" s="97" t="str">
        <f t="shared" si="249"/>
        <v>06</v>
      </c>
      <c r="AI1116" s="97" t="str">
        <f t="shared" si="250"/>
        <v>01</v>
      </c>
      <c r="AJ1116" s="97" t="str">
        <f t="shared" si="251"/>
        <v>20190601</v>
      </c>
    </row>
    <row r="1117" spans="4:36" ht="12" customHeight="1" x14ac:dyDescent="0.15">
      <c r="D1117" s="145">
        <v>43217</v>
      </c>
      <c r="E1117" s="4" t="s">
        <v>795</v>
      </c>
      <c r="F1117" s="86" t="str">
        <f t="shared" si="239"/>
        <v>Sunday</v>
      </c>
      <c r="G1117" s="91">
        <v>43618</v>
      </c>
      <c r="H1117" s="92" t="str">
        <f>VLOOKUP(MONTH(G1117),VLOOKUP!$W$1:$X$24,2)</f>
        <v>June</v>
      </c>
      <c r="I1117" s="92" t="str">
        <f t="shared" si="240"/>
        <v>Sunday, 2 June 2019</v>
      </c>
      <c r="J1117" s="90" t="s">
        <v>654</v>
      </c>
      <c r="K1117" s="9" t="s">
        <v>143</v>
      </c>
      <c r="L1117" s="86" t="str">
        <f t="shared" si="241"/>
        <v>&lt;a href='strathmore.php' title='list by venue'&gt;Strathmore&lt;/a&gt; (Music Center - 3 PM)</v>
      </c>
      <c r="M1117" s="86" t="str">
        <f t="shared" si="242"/>
        <v>BSO: Andr&amp;eacute; Watts Performs Beethoven's Emperor</v>
      </c>
      <c r="N1117" s="86" t="str">
        <f>VLOOKUP(J1117,VLOOKUP!$A$2:$S$54,19,FALSE)&amp;J1117&amp;"&lt;/a&gt;"</f>
        <v>&lt;a href='strathmore.php' title='list by venue'&gt;Strathmore&lt;/a&gt;</v>
      </c>
      <c r="O1117" s="9" t="s">
        <v>2906</v>
      </c>
      <c r="S1117" s="95" t="str">
        <f t="shared" si="243"/>
        <v>BSO: Andr&amp;eacute; Watts Performs Beethoven's Emperor</v>
      </c>
      <c r="T1117" s="86" t="str">
        <f t="shared" si="244"/>
        <v>&amp;#149; BSO: Andr&amp;eacute; Watts Performs Beethoven's Emperor - &lt;b&gt;&lt;a href='strathmore.php' title='list by venue'&gt;Strathmore&lt;/a&gt; (Music Center - 3 PM)&lt;/b&gt; &lt;br&gt;</v>
      </c>
      <c r="U1117" s="86" t="str">
        <f t="shared" si="238"/>
        <v>&amp;#149; Sunday, 2 June 2019 - BSO: Andr&amp;eacute; Watts Performs Beethoven's Emperor - &lt;b&gt;Music Center - 3 PM&lt;/b&gt; &lt;p&gt;</v>
      </c>
      <c r="V1117" s="95" t="str">
        <f t="shared" si="245"/>
        <v>&amp;#149; BSO: Andr&amp;eacute; Watts Performs Beethoven's Emperor - &lt;b&gt;&lt;a href='strathmore.php' title='list by venue'&gt;Strathmore&lt;/a&gt; (Music Center - 3 PM)&lt;/b&gt;  - &lt;font color='#005500'&gt;&lt;b&gt;NEW!&lt;/b&gt;&lt;/font&gt;&lt;br&gt;</v>
      </c>
      <c r="AE1117" s="92" t="str">
        <f t="shared" si="246"/>
        <v>Sunday, 2 June 2019      [&lt;a name='20190602' href='#20190602'&gt;link to this day&lt;/a&gt;]</v>
      </c>
      <c r="AF1117" s="96" t="str">
        <f t="shared" si="247"/>
        <v>&lt;a name='20190602'&gt;&lt;b&gt;Sunday, 2 June 2019: BSO: Andr&amp;eacute; Watts Performs Beethoven's Emperor - &lt;a href='strathmore.php' title='list by venue'&gt;Strathmore&lt;/a&gt; (Music Center - 3 PM)&lt;/b&gt;&lt;/a&gt;&lt;br&gt;</v>
      </c>
      <c r="AG1117" s="97">
        <f t="shared" si="248"/>
        <v>2019</v>
      </c>
      <c r="AH1117" s="97" t="str">
        <f t="shared" si="249"/>
        <v>06</v>
      </c>
      <c r="AI1117" s="97" t="str">
        <f t="shared" si="250"/>
        <v>02</v>
      </c>
      <c r="AJ1117" s="97" t="str">
        <f t="shared" si="251"/>
        <v>20190602</v>
      </c>
    </row>
    <row r="1118" spans="4:36" ht="12" customHeight="1" x14ac:dyDescent="0.15">
      <c r="D1118" s="145">
        <v>43217</v>
      </c>
      <c r="E1118" s="4" t="s">
        <v>795</v>
      </c>
      <c r="F1118" s="86" t="str">
        <f t="shared" si="239"/>
        <v>Saturday</v>
      </c>
      <c r="G1118" s="91">
        <v>43631</v>
      </c>
      <c r="H1118" s="92" t="str">
        <f>VLOOKUP(MONTH(G1118),VLOOKUP!$W$1:$X$24,2)</f>
        <v>June</v>
      </c>
      <c r="I1118" s="92" t="str">
        <f t="shared" si="240"/>
        <v>Saturday, 15 June 2019</v>
      </c>
      <c r="J1118" s="90" t="s">
        <v>654</v>
      </c>
      <c r="K1118" s="9" t="s">
        <v>375</v>
      </c>
      <c r="L1118" s="86" t="str">
        <f t="shared" si="241"/>
        <v>&lt;a href='strathmore.php' title='list by venue'&gt;Strathmore&lt;/a&gt; (Music Center)</v>
      </c>
      <c r="M1118" s="86" t="str">
        <f t="shared" si="242"/>
        <v>BSO: West Side Story</v>
      </c>
      <c r="N1118" s="86" t="str">
        <f>VLOOKUP(J1118,VLOOKUP!$A$2:$S$54,19,FALSE)&amp;J1118&amp;"&lt;/a&gt;"</f>
        <v>&lt;a href='strathmore.php' title='list by venue'&gt;Strathmore&lt;/a&gt;</v>
      </c>
      <c r="O1118" s="9" t="s">
        <v>2907</v>
      </c>
      <c r="S1118" s="95" t="str">
        <f t="shared" si="243"/>
        <v>BSO: West Side Story</v>
      </c>
      <c r="T1118" s="86" t="str">
        <f t="shared" si="244"/>
        <v>&amp;#149; BSO: West Side Story - &lt;b&gt;&lt;a href='strathmore.php' title='list by venue'&gt;Strathmore&lt;/a&gt; (Music Center)&lt;/b&gt; &lt;br&gt;</v>
      </c>
      <c r="U1118" s="86" t="str">
        <f t="shared" si="238"/>
        <v>&amp;#149; Saturday, 15 June 2019 - BSO: West Side Story - &lt;b&gt;Music Center&lt;/b&gt; &lt;p&gt;</v>
      </c>
      <c r="V1118" s="95" t="str">
        <f t="shared" si="245"/>
        <v>&amp;#149; BSO: West Side Story - &lt;b&gt;&lt;a href='strathmore.php' title='list by venue'&gt;Strathmore&lt;/a&gt; (Music Center)&lt;/b&gt;  - &lt;font color='#005500'&gt;&lt;b&gt;NEW!&lt;/b&gt;&lt;/font&gt;&lt;br&gt;</v>
      </c>
      <c r="AE1118" s="92" t="str">
        <f t="shared" si="246"/>
        <v>Saturday, 15 June 2019      [&lt;a name='20190615' href='#20190615'&gt;link to this day&lt;/a&gt;]</v>
      </c>
      <c r="AF1118" s="96" t="str">
        <f t="shared" si="247"/>
        <v>&lt;a name='20190615'&gt;&lt;b&gt;Saturday, 15 June 2019: BSO: West Side Story - &lt;a href='strathmore.php' title='list by venue'&gt;Strathmore&lt;/a&gt; (Music Center)&lt;/b&gt;&lt;/a&gt;&lt;br&gt;</v>
      </c>
      <c r="AG1118" s="97">
        <f t="shared" si="248"/>
        <v>2019</v>
      </c>
      <c r="AH1118" s="97" t="str">
        <f t="shared" si="249"/>
        <v>06</v>
      </c>
      <c r="AI1118" s="97">
        <f t="shared" si="250"/>
        <v>15</v>
      </c>
      <c r="AJ1118" s="97" t="str">
        <f t="shared" si="251"/>
        <v>20190615</v>
      </c>
    </row>
    <row r="1119" spans="4:36" ht="12" customHeight="1" x14ac:dyDescent="0.15">
      <c r="F1119" s="86" t="str">
        <f t="shared" si="239"/>
        <v>Saturday</v>
      </c>
      <c r="G1119" s="91"/>
      <c r="H1119" s="92" t="str">
        <f>VLOOKUP(MONTH(G1119),VLOOKUP!$W$1:$X$24,2)</f>
        <v>January</v>
      </c>
      <c r="I1119" s="92" t="str">
        <f t="shared" si="240"/>
        <v/>
      </c>
      <c r="J1119" s="93" t="s">
        <v>1109</v>
      </c>
      <c r="L1119" s="86" t="str">
        <f t="shared" si="241"/>
        <v>11th &amp; Kenyon St NW, WDC</v>
      </c>
      <c r="M1119" s="86">
        <f t="shared" si="242"/>
        <v>0</v>
      </c>
      <c r="N1119" s="93" t="str">
        <f t="shared" ref="N1119:N1150" si="252">J1119</f>
        <v>11th &amp; Kenyon St NW, WDC</v>
      </c>
      <c r="O1119" s="94"/>
      <c r="S1119" s="95">
        <f t="shared" si="243"/>
        <v>0</v>
      </c>
      <c r="T1119" s="86" t="str">
        <f t="shared" si="244"/>
        <v/>
      </c>
      <c r="U1119" s="86" t="str">
        <f t="shared" si="238"/>
        <v/>
      </c>
      <c r="V1119" s="95" t="str">
        <f t="shared" si="245"/>
        <v/>
      </c>
      <c r="W1119" s="90" t="s">
        <v>221</v>
      </c>
      <c r="AE1119" s="92" t="str">
        <f t="shared" si="246"/>
        <v/>
      </c>
      <c r="AF1119" s="96" t="str">
        <f t="shared" si="247"/>
        <v>&lt;a name='19000100'&gt;&lt;b&gt;: 0 - 11th &amp; Kenyon St NW, WDC&lt;/b&gt;&lt;/a&gt;&lt;br&gt;</v>
      </c>
      <c r="AG1119" s="97">
        <f t="shared" si="248"/>
        <v>1900</v>
      </c>
      <c r="AH1119" s="97" t="str">
        <f t="shared" si="249"/>
        <v>01</v>
      </c>
      <c r="AI1119" s="97" t="str">
        <f t="shared" si="250"/>
        <v>00</v>
      </c>
      <c r="AJ1119" s="97" t="str">
        <f t="shared" si="251"/>
        <v>19000100</v>
      </c>
    </row>
    <row r="1120" spans="4:36" ht="12" customHeight="1" x14ac:dyDescent="0.15">
      <c r="F1120" s="86" t="str">
        <f t="shared" si="239"/>
        <v>Saturday</v>
      </c>
      <c r="G1120" s="91"/>
      <c r="H1120" s="92" t="str">
        <f>VLOOKUP(MONTH(G1120),VLOOKUP!$W$1:$X$24,2)</f>
        <v>January</v>
      </c>
      <c r="I1120" s="92" t="str">
        <f t="shared" si="240"/>
        <v/>
      </c>
      <c r="J1120" s="93" t="s">
        <v>1109</v>
      </c>
      <c r="L1120" s="86" t="str">
        <f t="shared" si="241"/>
        <v>11th &amp; Kenyon St NW, WDC</v>
      </c>
      <c r="M1120" s="86">
        <f t="shared" si="242"/>
        <v>0</v>
      </c>
      <c r="N1120" s="93" t="str">
        <f t="shared" si="252"/>
        <v>11th &amp; Kenyon St NW, WDC</v>
      </c>
      <c r="O1120" s="94"/>
      <c r="S1120" s="95">
        <f t="shared" si="243"/>
        <v>0</v>
      </c>
      <c r="T1120" s="86" t="str">
        <f t="shared" si="244"/>
        <v/>
      </c>
      <c r="U1120" s="86" t="str">
        <f t="shared" si="238"/>
        <v/>
      </c>
      <c r="V1120" s="95" t="str">
        <f t="shared" si="245"/>
        <v/>
      </c>
      <c r="W1120" s="90" t="s">
        <v>221</v>
      </c>
      <c r="AE1120" s="92" t="str">
        <f t="shared" si="246"/>
        <v/>
      </c>
      <c r="AF1120" s="96" t="str">
        <f t="shared" si="247"/>
        <v>&lt;a name='19000100'&gt;&lt;b&gt;: 0 - 11th &amp; Kenyon St NW, WDC&lt;/b&gt;&lt;/a&gt;&lt;br&gt;</v>
      </c>
      <c r="AG1120" s="97">
        <f t="shared" si="248"/>
        <v>1900</v>
      </c>
      <c r="AH1120" s="97" t="str">
        <f t="shared" si="249"/>
        <v>01</v>
      </c>
      <c r="AI1120" s="97" t="str">
        <f t="shared" si="250"/>
        <v>00</v>
      </c>
      <c r="AJ1120" s="97" t="str">
        <f t="shared" si="251"/>
        <v>19000100</v>
      </c>
    </row>
    <row r="1121" spans="6:36" ht="12" customHeight="1" x14ac:dyDescent="0.15">
      <c r="F1121" s="86" t="str">
        <f t="shared" si="239"/>
        <v>Saturday</v>
      </c>
      <c r="G1121" s="91"/>
      <c r="H1121" s="92" t="str">
        <f>VLOOKUP(MONTH(G1121),VLOOKUP!$W$1:$X$24,2)</f>
        <v>January</v>
      </c>
      <c r="I1121" s="92" t="str">
        <f t="shared" si="240"/>
        <v/>
      </c>
      <c r="J1121" s="93" t="s">
        <v>1491</v>
      </c>
      <c r="L1121" s="86" t="str">
        <f t="shared" si="241"/>
        <v>1207 Emerson St NW, WDC</v>
      </c>
      <c r="M1121" s="86">
        <f t="shared" si="242"/>
        <v>0</v>
      </c>
      <c r="N1121" s="93" t="str">
        <f t="shared" si="252"/>
        <v>1207 Emerson St NW, WDC</v>
      </c>
      <c r="O1121" s="90"/>
      <c r="S1121" s="95">
        <f t="shared" si="243"/>
        <v>0</v>
      </c>
      <c r="T1121" s="86" t="str">
        <f t="shared" si="244"/>
        <v/>
      </c>
      <c r="U1121" s="86" t="str">
        <f t="shared" si="238"/>
        <v/>
      </c>
      <c r="V1121" s="95" t="str">
        <f t="shared" si="245"/>
        <v/>
      </c>
      <c r="W1121" s="90" t="s">
        <v>221</v>
      </c>
      <c r="AE1121" s="92" t="str">
        <f t="shared" si="246"/>
        <v/>
      </c>
      <c r="AF1121" s="96" t="str">
        <f t="shared" si="247"/>
        <v>&lt;a name='19000100'&gt;&lt;b&gt;: 0 - 1207 Emerson St NW, WDC&lt;/b&gt;&lt;/a&gt;&lt;br&gt;</v>
      </c>
      <c r="AG1121" s="97">
        <f t="shared" si="248"/>
        <v>1900</v>
      </c>
      <c r="AH1121" s="97" t="str">
        <f t="shared" si="249"/>
        <v>01</v>
      </c>
      <c r="AI1121" s="97" t="str">
        <f t="shared" si="250"/>
        <v>00</v>
      </c>
      <c r="AJ1121" s="97" t="str">
        <f t="shared" si="251"/>
        <v>19000100</v>
      </c>
    </row>
    <row r="1122" spans="6:36" ht="12" customHeight="1" x14ac:dyDescent="0.15">
      <c r="F1122" s="86" t="str">
        <f t="shared" si="239"/>
        <v>Saturday</v>
      </c>
      <c r="G1122" s="91"/>
      <c r="H1122" s="92" t="str">
        <f>VLOOKUP(MONTH(G1122),VLOOKUP!$W$1:$X$24,2)</f>
        <v>January</v>
      </c>
      <c r="I1122" s="92" t="str">
        <f t="shared" si="240"/>
        <v/>
      </c>
      <c r="J1122" s="93" t="s">
        <v>1491</v>
      </c>
      <c r="L1122" s="86" t="str">
        <f t="shared" si="241"/>
        <v>1207 Emerson St NW, WDC</v>
      </c>
      <c r="M1122" s="86">
        <f t="shared" si="242"/>
        <v>0</v>
      </c>
      <c r="N1122" s="93" t="str">
        <f t="shared" si="252"/>
        <v>1207 Emerson St NW, WDC</v>
      </c>
      <c r="O1122" s="90"/>
      <c r="S1122" s="95">
        <f t="shared" si="243"/>
        <v>0</v>
      </c>
      <c r="T1122" s="86" t="str">
        <f t="shared" si="244"/>
        <v/>
      </c>
      <c r="U1122" s="86" t="str">
        <f t="shared" si="238"/>
        <v/>
      </c>
      <c r="V1122" s="95" t="str">
        <f t="shared" si="245"/>
        <v/>
      </c>
      <c r="W1122" s="90" t="s">
        <v>221</v>
      </c>
      <c r="AE1122" s="92" t="str">
        <f t="shared" si="246"/>
        <v/>
      </c>
      <c r="AF1122" s="96" t="str">
        <f t="shared" si="247"/>
        <v>&lt;a name='19000100'&gt;&lt;b&gt;: 0 - 1207 Emerson St NW, WDC&lt;/b&gt;&lt;/a&gt;&lt;br&gt;</v>
      </c>
      <c r="AG1122" s="97">
        <f t="shared" si="248"/>
        <v>1900</v>
      </c>
      <c r="AH1122" s="97" t="str">
        <f t="shared" si="249"/>
        <v>01</v>
      </c>
      <c r="AI1122" s="97" t="str">
        <f t="shared" si="250"/>
        <v>00</v>
      </c>
      <c r="AJ1122" s="97" t="str">
        <f t="shared" si="251"/>
        <v>19000100</v>
      </c>
    </row>
    <row r="1123" spans="6:36" ht="12" customHeight="1" x14ac:dyDescent="0.15">
      <c r="F1123" s="86" t="str">
        <f t="shared" si="239"/>
        <v>Saturday</v>
      </c>
      <c r="G1123" s="91"/>
      <c r="H1123" s="92" t="str">
        <f>VLOOKUP(MONTH(G1123),VLOOKUP!$W$1:$X$24,2)</f>
        <v>January</v>
      </c>
      <c r="I1123" s="92" t="str">
        <f t="shared" si="240"/>
        <v/>
      </c>
      <c r="J1123" s="93" t="s">
        <v>1491</v>
      </c>
      <c r="L1123" s="86" t="str">
        <f t="shared" si="241"/>
        <v>1207 Emerson St NW, WDC</v>
      </c>
      <c r="M1123" s="86">
        <f t="shared" si="242"/>
        <v>0</v>
      </c>
      <c r="N1123" s="93" t="str">
        <f t="shared" si="252"/>
        <v>1207 Emerson St NW, WDC</v>
      </c>
      <c r="O1123" s="90"/>
      <c r="S1123" s="95">
        <f t="shared" si="243"/>
        <v>0</v>
      </c>
      <c r="T1123" s="86" t="str">
        <f t="shared" si="244"/>
        <v/>
      </c>
      <c r="U1123" s="86" t="str">
        <f t="shared" si="238"/>
        <v/>
      </c>
      <c r="V1123" s="95" t="str">
        <f t="shared" si="245"/>
        <v/>
      </c>
      <c r="W1123" s="90" t="s">
        <v>221</v>
      </c>
      <c r="AE1123" s="92" t="str">
        <f t="shared" si="246"/>
        <v/>
      </c>
      <c r="AF1123" s="96" t="str">
        <f t="shared" si="247"/>
        <v>&lt;a name='19000100'&gt;&lt;b&gt;: 0 - 1207 Emerson St NW, WDC&lt;/b&gt;&lt;/a&gt;&lt;br&gt;</v>
      </c>
      <c r="AG1123" s="97">
        <f t="shared" si="248"/>
        <v>1900</v>
      </c>
      <c r="AH1123" s="97" t="str">
        <f t="shared" si="249"/>
        <v>01</v>
      </c>
      <c r="AI1123" s="97" t="str">
        <f t="shared" si="250"/>
        <v>00</v>
      </c>
      <c r="AJ1123" s="97" t="str">
        <f t="shared" si="251"/>
        <v>19000100</v>
      </c>
    </row>
    <row r="1124" spans="6:36" ht="12" customHeight="1" x14ac:dyDescent="0.15">
      <c r="F1124" s="86" t="str">
        <f t="shared" si="239"/>
        <v>Saturday</v>
      </c>
      <c r="G1124" s="91"/>
      <c r="H1124" s="92" t="str">
        <f>VLOOKUP(MONTH(G1124),VLOOKUP!$W$1:$X$24,2)</f>
        <v>January</v>
      </c>
      <c r="I1124" s="92" t="str">
        <f t="shared" si="240"/>
        <v/>
      </c>
      <c r="J1124" s="98" t="s">
        <v>1143</v>
      </c>
      <c r="L1124" s="86" t="str">
        <f t="shared" si="241"/>
        <v>1210 Lamont St NW, WDC</v>
      </c>
      <c r="M1124" s="86">
        <f t="shared" si="242"/>
        <v>0</v>
      </c>
      <c r="N1124" s="93" t="str">
        <f t="shared" si="252"/>
        <v>1210 Lamont St NW, WDC</v>
      </c>
      <c r="O1124" s="90"/>
      <c r="S1124" s="95">
        <f t="shared" si="243"/>
        <v>0</v>
      </c>
      <c r="T1124" s="86" t="str">
        <f t="shared" si="244"/>
        <v/>
      </c>
      <c r="U1124" s="86" t="str">
        <f t="shared" si="238"/>
        <v/>
      </c>
      <c r="V1124" s="95" t="str">
        <f t="shared" si="245"/>
        <v/>
      </c>
      <c r="W1124" s="90" t="s">
        <v>282</v>
      </c>
      <c r="AE1124" s="92" t="str">
        <f t="shared" si="246"/>
        <v/>
      </c>
      <c r="AF1124" s="96" t="str">
        <f t="shared" si="247"/>
        <v>&lt;a name='19000100'&gt;&lt;b&gt;: 0 - 1210 Lamont St NW, WDC&lt;/b&gt;&lt;/a&gt;&lt;br&gt;</v>
      </c>
      <c r="AG1124" s="97">
        <f t="shared" si="248"/>
        <v>1900</v>
      </c>
      <c r="AH1124" s="97" t="str">
        <f t="shared" si="249"/>
        <v>01</v>
      </c>
      <c r="AI1124" s="97" t="str">
        <f t="shared" si="250"/>
        <v>00</v>
      </c>
      <c r="AJ1124" s="97" t="str">
        <f t="shared" si="251"/>
        <v>19000100</v>
      </c>
    </row>
    <row r="1125" spans="6:36" ht="12" customHeight="1" x14ac:dyDescent="0.15">
      <c r="F1125" s="86" t="str">
        <f t="shared" si="239"/>
        <v>Saturday</v>
      </c>
      <c r="G1125" s="91"/>
      <c r="H1125" s="92" t="str">
        <f>VLOOKUP(MONTH(G1125),VLOOKUP!$W$1:$X$24,2)</f>
        <v>January</v>
      </c>
      <c r="I1125" s="92" t="str">
        <f t="shared" si="240"/>
        <v/>
      </c>
      <c r="J1125" s="98" t="s">
        <v>1143</v>
      </c>
      <c r="L1125" s="86" t="str">
        <f t="shared" si="241"/>
        <v>1210 Lamont St NW, WDC</v>
      </c>
      <c r="M1125" s="86">
        <f t="shared" si="242"/>
        <v>0</v>
      </c>
      <c r="N1125" s="93" t="str">
        <f t="shared" si="252"/>
        <v>1210 Lamont St NW, WDC</v>
      </c>
      <c r="O1125" s="90"/>
      <c r="S1125" s="95">
        <f t="shared" si="243"/>
        <v>0</v>
      </c>
      <c r="T1125" s="86" t="str">
        <f t="shared" si="244"/>
        <v/>
      </c>
      <c r="U1125" s="86" t="str">
        <f t="shared" si="238"/>
        <v/>
      </c>
      <c r="V1125" s="95" t="str">
        <f t="shared" si="245"/>
        <v/>
      </c>
      <c r="W1125" s="90" t="s">
        <v>282</v>
      </c>
      <c r="AE1125" s="92" t="str">
        <f t="shared" si="246"/>
        <v/>
      </c>
      <c r="AF1125" s="96" t="str">
        <f t="shared" si="247"/>
        <v>&lt;a name='19000100'&gt;&lt;b&gt;: 0 - 1210 Lamont St NW, WDC&lt;/b&gt;&lt;/a&gt;&lt;br&gt;</v>
      </c>
      <c r="AG1125" s="97">
        <f t="shared" si="248"/>
        <v>1900</v>
      </c>
      <c r="AH1125" s="97" t="str">
        <f t="shared" si="249"/>
        <v>01</v>
      </c>
      <c r="AI1125" s="97" t="str">
        <f t="shared" si="250"/>
        <v>00</v>
      </c>
      <c r="AJ1125" s="97" t="str">
        <f t="shared" si="251"/>
        <v>19000100</v>
      </c>
    </row>
    <row r="1126" spans="6:36" ht="12" customHeight="1" x14ac:dyDescent="0.15">
      <c r="F1126" s="86" t="str">
        <f t="shared" si="239"/>
        <v>Saturday</v>
      </c>
      <c r="G1126" s="91"/>
      <c r="H1126" s="92" t="str">
        <f>VLOOKUP(MONTH(G1126),VLOOKUP!$W$1:$X$24,2)</f>
        <v>January</v>
      </c>
      <c r="I1126" s="92" t="str">
        <f t="shared" si="240"/>
        <v/>
      </c>
      <c r="J1126" s="98" t="s">
        <v>879</v>
      </c>
      <c r="L1126" s="86" t="str">
        <f t="shared" si="241"/>
        <v>1219 34th St NW, Washington DC</v>
      </c>
      <c r="M1126" s="86">
        <f t="shared" si="242"/>
        <v>0</v>
      </c>
      <c r="N1126" s="93" t="str">
        <f t="shared" si="252"/>
        <v>1219 34th St NW, Washington DC</v>
      </c>
      <c r="O1126" s="90"/>
      <c r="S1126" s="95">
        <f t="shared" si="243"/>
        <v>0</v>
      </c>
      <c r="T1126" s="86" t="str">
        <f t="shared" si="244"/>
        <v/>
      </c>
      <c r="U1126" s="86" t="str">
        <f t="shared" si="238"/>
        <v/>
      </c>
      <c r="V1126" s="95" t="str">
        <f t="shared" si="245"/>
        <v/>
      </c>
      <c r="W1126" s="90" t="s">
        <v>282</v>
      </c>
      <c r="AE1126" s="92" t="str">
        <f t="shared" si="246"/>
        <v/>
      </c>
      <c r="AF1126" s="96" t="str">
        <f t="shared" si="247"/>
        <v>&lt;a name='19000100'&gt;&lt;b&gt;: 0 - 1219 34th St NW, Washington DC&lt;/b&gt;&lt;/a&gt;&lt;br&gt;</v>
      </c>
      <c r="AG1126" s="97">
        <f t="shared" si="248"/>
        <v>1900</v>
      </c>
      <c r="AH1126" s="97" t="str">
        <f t="shared" si="249"/>
        <v>01</v>
      </c>
      <c r="AI1126" s="97" t="str">
        <f t="shared" si="250"/>
        <v>00</v>
      </c>
      <c r="AJ1126" s="97" t="str">
        <f t="shared" si="251"/>
        <v>19000100</v>
      </c>
    </row>
    <row r="1127" spans="6:36" ht="12" customHeight="1" x14ac:dyDescent="0.15">
      <c r="F1127" s="86" t="str">
        <f t="shared" si="239"/>
        <v>Saturday</v>
      </c>
      <c r="G1127" s="91"/>
      <c r="H1127" s="92" t="str">
        <f>VLOOKUP(MONTH(G1127),VLOOKUP!$W$1:$X$24,2)</f>
        <v>January</v>
      </c>
      <c r="I1127" s="92" t="str">
        <f t="shared" si="240"/>
        <v/>
      </c>
      <c r="J1127" s="98" t="s">
        <v>879</v>
      </c>
      <c r="L1127" s="86" t="str">
        <f t="shared" si="241"/>
        <v>1219 34th St NW, Washington DC</v>
      </c>
      <c r="M1127" s="86">
        <f t="shared" si="242"/>
        <v>0</v>
      </c>
      <c r="N1127" s="93" t="str">
        <f t="shared" si="252"/>
        <v>1219 34th St NW, Washington DC</v>
      </c>
      <c r="O1127" s="90"/>
      <c r="S1127" s="95">
        <f t="shared" si="243"/>
        <v>0</v>
      </c>
      <c r="T1127" s="86" t="str">
        <f t="shared" si="244"/>
        <v/>
      </c>
      <c r="U1127" s="86" t="str">
        <f t="shared" si="238"/>
        <v/>
      </c>
      <c r="V1127" s="95" t="str">
        <f t="shared" si="245"/>
        <v/>
      </c>
      <c r="W1127" s="90" t="s">
        <v>282</v>
      </c>
      <c r="AE1127" s="92" t="str">
        <f t="shared" si="246"/>
        <v/>
      </c>
      <c r="AF1127" s="96" t="str">
        <f t="shared" si="247"/>
        <v>&lt;a name='19000100'&gt;&lt;b&gt;: 0 - 1219 34th St NW, Washington DC&lt;/b&gt;&lt;/a&gt;&lt;br&gt;</v>
      </c>
      <c r="AG1127" s="97">
        <f t="shared" si="248"/>
        <v>1900</v>
      </c>
      <c r="AH1127" s="97" t="str">
        <f t="shared" si="249"/>
        <v>01</v>
      </c>
      <c r="AI1127" s="97" t="str">
        <f t="shared" si="250"/>
        <v>00</v>
      </c>
      <c r="AJ1127" s="97" t="str">
        <f t="shared" si="251"/>
        <v>19000100</v>
      </c>
    </row>
    <row r="1128" spans="6:36" ht="12" customHeight="1" x14ac:dyDescent="0.15">
      <c r="F1128" s="86" t="str">
        <f t="shared" si="239"/>
        <v>Saturday</v>
      </c>
      <c r="G1128" s="91"/>
      <c r="H1128" s="92" t="str">
        <f>VLOOKUP(MONTH(G1128),VLOOKUP!$W$1:$X$24,2)</f>
        <v>January</v>
      </c>
      <c r="I1128" s="92" t="str">
        <f t="shared" si="240"/>
        <v/>
      </c>
      <c r="J1128" s="98" t="s">
        <v>879</v>
      </c>
      <c r="L1128" s="86" t="str">
        <f t="shared" si="241"/>
        <v>1219 34th St NW, Washington DC</v>
      </c>
      <c r="M1128" s="86">
        <f t="shared" si="242"/>
        <v>0</v>
      </c>
      <c r="N1128" s="93" t="str">
        <f t="shared" si="252"/>
        <v>1219 34th St NW, Washington DC</v>
      </c>
      <c r="O1128" s="90"/>
      <c r="S1128" s="95">
        <f t="shared" si="243"/>
        <v>0</v>
      </c>
      <c r="T1128" s="86" t="str">
        <f t="shared" si="244"/>
        <v/>
      </c>
      <c r="U1128" s="86" t="str">
        <f t="shared" si="238"/>
        <v/>
      </c>
      <c r="V1128" s="95" t="str">
        <f t="shared" si="245"/>
        <v/>
      </c>
      <c r="W1128" s="90" t="s">
        <v>282</v>
      </c>
      <c r="AE1128" s="92" t="str">
        <f t="shared" si="246"/>
        <v/>
      </c>
      <c r="AF1128" s="96" t="str">
        <f t="shared" si="247"/>
        <v>&lt;a name='19000100'&gt;&lt;b&gt;: 0 - 1219 34th St NW, Washington DC&lt;/b&gt;&lt;/a&gt;&lt;br&gt;</v>
      </c>
      <c r="AG1128" s="97">
        <f t="shared" si="248"/>
        <v>1900</v>
      </c>
      <c r="AH1128" s="97" t="str">
        <f t="shared" si="249"/>
        <v>01</v>
      </c>
      <c r="AI1128" s="97" t="str">
        <f t="shared" si="250"/>
        <v>00</v>
      </c>
      <c r="AJ1128" s="97" t="str">
        <f t="shared" si="251"/>
        <v>19000100</v>
      </c>
    </row>
    <row r="1129" spans="6:36" ht="12" customHeight="1" x14ac:dyDescent="0.15">
      <c r="F1129" s="86" t="str">
        <f t="shared" si="239"/>
        <v>Saturday</v>
      </c>
      <c r="G1129" s="91"/>
      <c r="H1129" s="92" t="str">
        <f>VLOOKUP(MONTH(G1129),VLOOKUP!$W$1:$X$24,2)</f>
        <v>January</v>
      </c>
      <c r="I1129" s="92" t="str">
        <f t="shared" si="240"/>
        <v/>
      </c>
      <c r="J1129" s="93" t="s">
        <v>1243</v>
      </c>
      <c r="L1129" s="86" t="str">
        <f t="shared" si="241"/>
        <v>1222 N Calvert St, Baltimore, MD</v>
      </c>
      <c r="M1129" s="86">
        <f t="shared" si="242"/>
        <v>0</v>
      </c>
      <c r="N1129" s="93" t="str">
        <f t="shared" si="252"/>
        <v>1222 N Calvert St, Baltimore, MD</v>
      </c>
      <c r="O1129" s="90"/>
      <c r="S1129" s="95">
        <f t="shared" si="243"/>
        <v>0</v>
      </c>
      <c r="T1129" s="86" t="str">
        <f t="shared" si="244"/>
        <v/>
      </c>
      <c r="U1129" s="86" t="str">
        <f t="shared" si="238"/>
        <v/>
      </c>
      <c r="V1129" s="95" t="str">
        <f t="shared" si="245"/>
        <v/>
      </c>
      <c r="AE1129" s="92" t="str">
        <f t="shared" si="246"/>
        <v/>
      </c>
      <c r="AF1129" s="96" t="str">
        <f t="shared" si="247"/>
        <v>&lt;a name='19000100'&gt;&lt;b&gt;: 0 - 1222 N Calvert St, Baltimore, MD&lt;/b&gt;&lt;/a&gt;&lt;br&gt;</v>
      </c>
      <c r="AG1129" s="97">
        <f t="shared" si="248"/>
        <v>1900</v>
      </c>
      <c r="AH1129" s="97" t="str">
        <f t="shared" si="249"/>
        <v>01</v>
      </c>
      <c r="AI1129" s="97" t="str">
        <f t="shared" si="250"/>
        <v>00</v>
      </c>
      <c r="AJ1129" s="97" t="str">
        <f t="shared" si="251"/>
        <v>19000100</v>
      </c>
    </row>
    <row r="1130" spans="6:36" ht="12" customHeight="1" x14ac:dyDescent="0.15">
      <c r="F1130" s="86" t="str">
        <f t="shared" si="239"/>
        <v>Saturday</v>
      </c>
      <c r="G1130" s="91"/>
      <c r="H1130" s="92" t="str">
        <f>VLOOKUP(MONTH(G1130),VLOOKUP!$W$1:$X$24,2)</f>
        <v>January</v>
      </c>
      <c r="I1130" s="92" t="str">
        <f t="shared" si="240"/>
        <v/>
      </c>
      <c r="J1130" s="93" t="s">
        <v>1243</v>
      </c>
      <c r="L1130" s="86" t="str">
        <f t="shared" si="241"/>
        <v>1222 N Calvert St, Baltimore, MD</v>
      </c>
      <c r="M1130" s="86">
        <f t="shared" si="242"/>
        <v>0</v>
      </c>
      <c r="N1130" s="93" t="str">
        <f t="shared" si="252"/>
        <v>1222 N Calvert St, Baltimore, MD</v>
      </c>
      <c r="O1130" s="90"/>
      <c r="S1130" s="95">
        <f t="shared" si="243"/>
        <v>0</v>
      </c>
      <c r="T1130" s="86" t="str">
        <f t="shared" si="244"/>
        <v/>
      </c>
      <c r="U1130" s="86" t="str">
        <f t="shared" si="238"/>
        <v/>
      </c>
      <c r="V1130" s="95" t="str">
        <f t="shared" si="245"/>
        <v/>
      </c>
      <c r="AE1130" s="92" t="str">
        <f t="shared" si="246"/>
        <v/>
      </c>
      <c r="AF1130" s="96" t="str">
        <f t="shared" si="247"/>
        <v>&lt;a name='19000100'&gt;&lt;b&gt;: 0 - 1222 N Calvert St, Baltimore, MD&lt;/b&gt;&lt;/a&gt;&lt;br&gt;</v>
      </c>
      <c r="AG1130" s="97">
        <f t="shared" si="248"/>
        <v>1900</v>
      </c>
      <c r="AH1130" s="97" t="str">
        <f t="shared" si="249"/>
        <v>01</v>
      </c>
      <c r="AI1130" s="97" t="str">
        <f t="shared" si="250"/>
        <v>00</v>
      </c>
      <c r="AJ1130" s="97" t="str">
        <f t="shared" si="251"/>
        <v>19000100</v>
      </c>
    </row>
    <row r="1131" spans="6:36" ht="12" customHeight="1" x14ac:dyDescent="0.15">
      <c r="F1131" s="86" t="str">
        <f t="shared" si="239"/>
        <v>Saturday</v>
      </c>
      <c r="G1131" s="91"/>
      <c r="H1131" s="92" t="str">
        <f>VLOOKUP(MONTH(G1131),VLOOKUP!$W$1:$X$24,2)</f>
        <v>January</v>
      </c>
      <c r="I1131" s="92" t="str">
        <f t="shared" si="240"/>
        <v/>
      </c>
      <c r="J1131" s="93" t="s">
        <v>1808</v>
      </c>
      <c r="L1131" s="86" t="str">
        <f t="shared" si="241"/>
        <v>1239 Good Hope Rd SE, WDC</v>
      </c>
      <c r="M1131" s="86">
        <f t="shared" si="242"/>
        <v>0</v>
      </c>
      <c r="N1131" s="93" t="str">
        <f t="shared" si="252"/>
        <v>1239 Good Hope Rd SE, WDC</v>
      </c>
      <c r="O1131" s="94"/>
      <c r="S1131" s="95">
        <f t="shared" si="243"/>
        <v>0</v>
      </c>
      <c r="T1131" s="86" t="str">
        <f t="shared" si="244"/>
        <v/>
      </c>
      <c r="U1131" s="86" t="str">
        <f t="shared" si="238"/>
        <v/>
      </c>
      <c r="V1131" s="95" t="str">
        <f t="shared" si="245"/>
        <v/>
      </c>
      <c r="AE1131" s="92" t="str">
        <f t="shared" si="246"/>
        <v/>
      </c>
      <c r="AF1131" s="96" t="str">
        <f t="shared" si="247"/>
        <v>&lt;a name='19000100'&gt;&lt;b&gt;: 0 - 1239 Good Hope Rd SE, WDC&lt;/b&gt;&lt;/a&gt;&lt;br&gt;</v>
      </c>
      <c r="AG1131" s="97">
        <f t="shared" si="248"/>
        <v>1900</v>
      </c>
      <c r="AH1131" s="97" t="str">
        <f t="shared" si="249"/>
        <v>01</v>
      </c>
      <c r="AI1131" s="97" t="str">
        <f t="shared" si="250"/>
        <v>00</v>
      </c>
      <c r="AJ1131" s="97" t="str">
        <f t="shared" si="251"/>
        <v>19000100</v>
      </c>
    </row>
    <row r="1132" spans="6:36" ht="12" customHeight="1" x14ac:dyDescent="0.15">
      <c r="F1132" s="86" t="str">
        <f t="shared" si="239"/>
        <v>Saturday</v>
      </c>
      <c r="G1132" s="91"/>
      <c r="H1132" s="92" t="str">
        <f>VLOOKUP(MONTH(G1132),VLOOKUP!$W$1:$X$24,2)</f>
        <v>January</v>
      </c>
      <c r="I1132" s="92" t="str">
        <f t="shared" si="240"/>
        <v/>
      </c>
      <c r="J1132" s="93" t="s">
        <v>1808</v>
      </c>
      <c r="L1132" s="86" t="str">
        <f t="shared" si="241"/>
        <v>1239 Good Hope Rd SE, WDC</v>
      </c>
      <c r="M1132" s="86">
        <f t="shared" si="242"/>
        <v>0</v>
      </c>
      <c r="N1132" s="93" t="str">
        <f t="shared" si="252"/>
        <v>1239 Good Hope Rd SE, WDC</v>
      </c>
      <c r="O1132" s="94"/>
      <c r="S1132" s="95">
        <f t="shared" si="243"/>
        <v>0</v>
      </c>
      <c r="T1132" s="86" t="str">
        <f t="shared" si="244"/>
        <v/>
      </c>
      <c r="U1132" s="86" t="str">
        <f t="shared" si="238"/>
        <v/>
      </c>
      <c r="V1132" s="95" t="str">
        <f t="shared" si="245"/>
        <v/>
      </c>
      <c r="AE1132" s="92" t="str">
        <f t="shared" si="246"/>
        <v/>
      </c>
      <c r="AF1132" s="96" t="str">
        <f t="shared" si="247"/>
        <v>&lt;a name='19000100'&gt;&lt;b&gt;: 0 - 1239 Good Hope Rd SE, WDC&lt;/b&gt;&lt;/a&gt;&lt;br&gt;</v>
      </c>
      <c r="AG1132" s="97">
        <f t="shared" si="248"/>
        <v>1900</v>
      </c>
      <c r="AH1132" s="97" t="str">
        <f t="shared" si="249"/>
        <v>01</v>
      </c>
      <c r="AI1132" s="97" t="str">
        <f t="shared" si="250"/>
        <v>00</v>
      </c>
      <c r="AJ1132" s="97" t="str">
        <f t="shared" si="251"/>
        <v>19000100</v>
      </c>
    </row>
    <row r="1133" spans="6:36" ht="12" customHeight="1" x14ac:dyDescent="0.15">
      <c r="F1133" s="86" t="str">
        <f t="shared" si="239"/>
        <v>Saturday</v>
      </c>
      <c r="G1133" s="91"/>
      <c r="H1133" s="92" t="str">
        <f>VLOOKUP(MONTH(G1133),VLOOKUP!$W$1:$X$24,2)</f>
        <v>January</v>
      </c>
      <c r="I1133" s="92" t="str">
        <f t="shared" si="240"/>
        <v/>
      </c>
      <c r="J1133" s="93" t="s">
        <v>1808</v>
      </c>
      <c r="L1133" s="86" t="str">
        <f t="shared" si="241"/>
        <v>1239 Good Hope Rd SE, WDC</v>
      </c>
      <c r="M1133" s="86">
        <f t="shared" si="242"/>
        <v>0</v>
      </c>
      <c r="N1133" s="93" t="str">
        <f t="shared" si="252"/>
        <v>1239 Good Hope Rd SE, WDC</v>
      </c>
      <c r="O1133" s="94"/>
      <c r="S1133" s="95">
        <f t="shared" si="243"/>
        <v>0</v>
      </c>
      <c r="T1133" s="86" t="str">
        <f t="shared" si="244"/>
        <v/>
      </c>
      <c r="U1133" s="86" t="str">
        <f t="shared" si="238"/>
        <v/>
      </c>
      <c r="V1133" s="95" t="str">
        <f t="shared" si="245"/>
        <v/>
      </c>
      <c r="AE1133" s="92" t="str">
        <f t="shared" si="246"/>
        <v/>
      </c>
      <c r="AF1133" s="96" t="str">
        <f t="shared" si="247"/>
        <v>&lt;a name='19000100'&gt;&lt;b&gt;: 0 - 1239 Good Hope Rd SE, WDC&lt;/b&gt;&lt;/a&gt;&lt;br&gt;</v>
      </c>
      <c r="AG1133" s="97">
        <f t="shared" si="248"/>
        <v>1900</v>
      </c>
      <c r="AH1133" s="97" t="str">
        <f t="shared" si="249"/>
        <v>01</v>
      </c>
      <c r="AI1133" s="97" t="str">
        <f t="shared" si="250"/>
        <v>00</v>
      </c>
      <c r="AJ1133" s="97" t="str">
        <f t="shared" si="251"/>
        <v>19000100</v>
      </c>
    </row>
    <row r="1134" spans="6:36" ht="12" customHeight="1" x14ac:dyDescent="0.15">
      <c r="F1134" s="86" t="str">
        <f t="shared" si="239"/>
        <v>Saturday</v>
      </c>
      <c r="G1134" s="91"/>
      <c r="H1134" s="92" t="str">
        <f>VLOOKUP(MONTH(G1134),VLOOKUP!$W$1:$X$24,2)</f>
        <v>January</v>
      </c>
      <c r="I1134" s="92" t="str">
        <f t="shared" si="240"/>
        <v/>
      </c>
      <c r="J1134" s="93" t="s">
        <v>1808</v>
      </c>
      <c r="L1134" s="86" t="str">
        <f t="shared" si="241"/>
        <v>1239 Good Hope Rd SE, WDC</v>
      </c>
      <c r="M1134" s="86">
        <f t="shared" si="242"/>
        <v>0</v>
      </c>
      <c r="N1134" s="93" t="str">
        <f t="shared" si="252"/>
        <v>1239 Good Hope Rd SE, WDC</v>
      </c>
      <c r="O1134" s="94"/>
      <c r="S1134" s="95">
        <f t="shared" si="243"/>
        <v>0</v>
      </c>
      <c r="T1134" s="86" t="str">
        <f t="shared" si="244"/>
        <v/>
      </c>
      <c r="U1134" s="86" t="str">
        <f t="shared" si="238"/>
        <v/>
      </c>
      <c r="V1134" s="95" t="str">
        <f t="shared" si="245"/>
        <v/>
      </c>
      <c r="AE1134" s="92" t="str">
        <f t="shared" si="246"/>
        <v/>
      </c>
      <c r="AF1134" s="96" t="str">
        <f t="shared" si="247"/>
        <v>&lt;a name='19000100'&gt;&lt;b&gt;: 0 - 1239 Good Hope Rd SE, WDC&lt;/b&gt;&lt;/a&gt;&lt;br&gt;</v>
      </c>
      <c r="AG1134" s="97">
        <f t="shared" si="248"/>
        <v>1900</v>
      </c>
      <c r="AH1134" s="97" t="str">
        <f t="shared" si="249"/>
        <v>01</v>
      </c>
      <c r="AI1134" s="97" t="str">
        <f t="shared" si="250"/>
        <v>00</v>
      </c>
      <c r="AJ1134" s="97" t="str">
        <f t="shared" si="251"/>
        <v>19000100</v>
      </c>
    </row>
    <row r="1135" spans="6:36" ht="12" customHeight="1" x14ac:dyDescent="0.15">
      <c r="F1135" s="86" t="str">
        <f t="shared" si="239"/>
        <v>Saturday</v>
      </c>
      <c r="G1135" s="91"/>
      <c r="H1135" s="92" t="str">
        <f>VLOOKUP(MONTH(G1135),VLOOKUP!$W$1:$X$24,2)</f>
        <v>January</v>
      </c>
      <c r="I1135" s="92" t="str">
        <f t="shared" si="240"/>
        <v/>
      </c>
      <c r="J1135" s="93" t="s">
        <v>1753</v>
      </c>
      <c r="L1135" s="86" t="str">
        <f t="shared" si="241"/>
        <v>1319 Naylor Ct NW, WDC</v>
      </c>
      <c r="M1135" s="86">
        <f t="shared" si="242"/>
        <v>0</v>
      </c>
      <c r="N1135" s="93" t="str">
        <f t="shared" si="252"/>
        <v>1319 Naylor Ct NW, WDC</v>
      </c>
      <c r="O1135" s="94"/>
      <c r="S1135" s="95">
        <f t="shared" si="243"/>
        <v>0</v>
      </c>
      <c r="T1135" s="86" t="str">
        <f t="shared" si="244"/>
        <v/>
      </c>
      <c r="U1135" s="86" t="str">
        <f t="shared" si="238"/>
        <v/>
      </c>
      <c r="V1135" s="95" t="str">
        <f t="shared" si="245"/>
        <v/>
      </c>
      <c r="W1135" s="90" t="s">
        <v>221</v>
      </c>
      <c r="AE1135" s="92" t="str">
        <f t="shared" si="246"/>
        <v/>
      </c>
      <c r="AF1135" s="96" t="str">
        <f t="shared" si="247"/>
        <v>&lt;a name='19000100'&gt;&lt;b&gt;: 0 - 1319 Naylor Ct NW, WDC&lt;/b&gt;&lt;/a&gt;&lt;br&gt;</v>
      </c>
      <c r="AG1135" s="97">
        <f t="shared" si="248"/>
        <v>1900</v>
      </c>
      <c r="AH1135" s="97" t="str">
        <f t="shared" si="249"/>
        <v>01</v>
      </c>
      <c r="AI1135" s="97" t="str">
        <f t="shared" si="250"/>
        <v>00</v>
      </c>
      <c r="AJ1135" s="97" t="str">
        <f t="shared" si="251"/>
        <v>19000100</v>
      </c>
    </row>
    <row r="1136" spans="6:36" ht="12" customHeight="1" x14ac:dyDescent="0.15">
      <c r="F1136" s="86" t="str">
        <f t="shared" si="239"/>
        <v>Saturday</v>
      </c>
      <c r="G1136" s="91"/>
      <c r="H1136" s="92" t="str">
        <f>VLOOKUP(MONTH(G1136),VLOOKUP!$W$1:$X$24,2)</f>
        <v>January</v>
      </c>
      <c r="I1136" s="92" t="str">
        <f t="shared" si="240"/>
        <v/>
      </c>
      <c r="J1136" s="93" t="s">
        <v>1753</v>
      </c>
      <c r="L1136" s="86" t="str">
        <f t="shared" si="241"/>
        <v>1319 Naylor Ct NW, WDC</v>
      </c>
      <c r="M1136" s="86">
        <f t="shared" si="242"/>
        <v>0</v>
      </c>
      <c r="N1136" s="93" t="str">
        <f t="shared" si="252"/>
        <v>1319 Naylor Ct NW, WDC</v>
      </c>
      <c r="O1136" s="94"/>
      <c r="S1136" s="95">
        <f t="shared" si="243"/>
        <v>0</v>
      </c>
      <c r="T1136" s="86" t="str">
        <f t="shared" si="244"/>
        <v/>
      </c>
      <c r="U1136" s="86" t="str">
        <f t="shared" si="238"/>
        <v/>
      </c>
      <c r="V1136" s="95" t="str">
        <f t="shared" si="245"/>
        <v/>
      </c>
      <c r="W1136" s="90" t="s">
        <v>221</v>
      </c>
      <c r="AE1136" s="92" t="str">
        <f t="shared" si="246"/>
        <v/>
      </c>
      <c r="AF1136" s="96" t="str">
        <f t="shared" si="247"/>
        <v>&lt;a name='19000100'&gt;&lt;b&gt;: 0 - 1319 Naylor Ct NW, WDC&lt;/b&gt;&lt;/a&gt;&lt;br&gt;</v>
      </c>
      <c r="AG1136" s="97">
        <f t="shared" si="248"/>
        <v>1900</v>
      </c>
      <c r="AH1136" s="97" t="str">
        <f t="shared" si="249"/>
        <v>01</v>
      </c>
      <c r="AI1136" s="97" t="str">
        <f t="shared" si="250"/>
        <v>00</v>
      </c>
      <c r="AJ1136" s="97" t="str">
        <f t="shared" si="251"/>
        <v>19000100</v>
      </c>
    </row>
    <row r="1137" spans="6:36" ht="12" customHeight="1" x14ac:dyDescent="0.15">
      <c r="F1137" s="86" t="str">
        <f t="shared" si="239"/>
        <v>Saturday</v>
      </c>
      <c r="G1137" s="91"/>
      <c r="H1137" s="92" t="str">
        <f>VLOOKUP(MONTH(G1137),VLOOKUP!$W$1:$X$24,2)</f>
        <v>January</v>
      </c>
      <c r="I1137" s="92" t="str">
        <f t="shared" si="240"/>
        <v/>
      </c>
      <c r="J1137" s="93" t="s">
        <v>1753</v>
      </c>
      <c r="L1137" s="86" t="str">
        <f t="shared" si="241"/>
        <v>1319 Naylor Ct NW, WDC</v>
      </c>
      <c r="M1137" s="86">
        <f t="shared" si="242"/>
        <v>0</v>
      </c>
      <c r="N1137" s="93" t="str">
        <f t="shared" si="252"/>
        <v>1319 Naylor Ct NW, WDC</v>
      </c>
      <c r="O1137" s="94"/>
      <c r="S1137" s="95">
        <f t="shared" si="243"/>
        <v>0</v>
      </c>
      <c r="T1137" s="86" t="str">
        <f t="shared" si="244"/>
        <v/>
      </c>
      <c r="U1137" s="86" t="str">
        <f t="shared" si="238"/>
        <v/>
      </c>
      <c r="V1137" s="95" t="str">
        <f t="shared" si="245"/>
        <v/>
      </c>
      <c r="W1137" s="90" t="s">
        <v>221</v>
      </c>
      <c r="AE1137" s="92" t="str">
        <f t="shared" si="246"/>
        <v/>
      </c>
      <c r="AF1137" s="96" t="str">
        <f t="shared" si="247"/>
        <v>&lt;a name='19000100'&gt;&lt;b&gt;: 0 - 1319 Naylor Ct NW, WDC&lt;/b&gt;&lt;/a&gt;&lt;br&gt;</v>
      </c>
      <c r="AG1137" s="97">
        <f t="shared" si="248"/>
        <v>1900</v>
      </c>
      <c r="AH1137" s="97" t="str">
        <f t="shared" si="249"/>
        <v>01</v>
      </c>
      <c r="AI1137" s="97" t="str">
        <f t="shared" si="250"/>
        <v>00</v>
      </c>
      <c r="AJ1137" s="97" t="str">
        <f t="shared" si="251"/>
        <v>19000100</v>
      </c>
    </row>
    <row r="1138" spans="6:36" ht="12" customHeight="1" x14ac:dyDescent="0.15">
      <c r="F1138" s="86" t="str">
        <f t="shared" si="239"/>
        <v>Saturday</v>
      </c>
      <c r="G1138" s="91"/>
      <c r="H1138" s="92" t="str">
        <f>VLOOKUP(MONTH(G1138),VLOOKUP!$W$1:$X$24,2)</f>
        <v>January</v>
      </c>
      <c r="I1138" s="92" t="str">
        <f t="shared" si="240"/>
        <v/>
      </c>
      <c r="J1138" s="93" t="s">
        <v>1475</v>
      </c>
      <c r="L1138" s="86" t="str">
        <f t="shared" si="241"/>
        <v>1330 5th St NW, WDC</v>
      </c>
      <c r="M1138" s="86">
        <f t="shared" si="242"/>
        <v>0</v>
      </c>
      <c r="N1138" s="93" t="str">
        <f t="shared" si="252"/>
        <v>1330 5th St NW, WDC</v>
      </c>
      <c r="O1138" s="90"/>
      <c r="S1138" s="95">
        <f t="shared" si="243"/>
        <v>0</v>
      </c>
      <c r="T1138" s="86" t="str">
        <f t="shared" si="244"/>
        <v/>
      </c>
      <c r="U1138" s="86" t="str">
        <f t="shared" si="238"/>
        <v/>
      </c>
      <c r="V1138" s="95" t="str">
        <f t="shared" si="245"/>
        <v/>
      </c>
      <c r="AE1138" s="92" t="str">
        <f t="shared" si="246"/>
        <v/>
      </c>
      <c r="AF1138" s="96" t="str">
        <f t="shared" si="247"/>
        <v>&lt;a name='19000100'&gt;&lt;b&gt;: 0 - 1330 5th St NW, WDC&lt;/b&gt;&lt;/a&gt;&lt;br&gt;</v>
      </c>
      <c r="AG1138" s="97">
        <f t="shared" si="248"/>
        <v>1900</v>
      </c>
      <c r="AH1138" s="97" t="str">
        <f t="shared" si="249"/>
        <v>01</v>
      </c>
      <c r="AI1138" s="97" t="str">
        <f t="shared" si="250"/>
        <v>00</v>
      </c>
      <c r="AJ1138" s="97" t="str">
        <f t="shared" si="251"/>
        <v>19000100</v>
      </c>
    </row>
    <row r="1139" spans="6:36" ht="12" customHeight="1" x14ac:dyDescent="0.15">
      <c r="F1139" s="86" t="str">
        <f t="shared" si="239"/>
        <v>Saturday</v>
      </c>
      <c r="G1139" s="91"/>
      <c r="H1139" s="92" t="str">
        <f>VLOOKUP(MONTH(G1139),VLOOKUP!$W$1:$X$24,2)</f>
        <v>January</v>
      </c>
      <c r="I1139" s="92" t="str">
        <f t="shared" si="240"/>
        <v/>
      </c>
      <c r="J1139" s="93" t="s">
        <v>1475</v>
      </c>
      <c r="L1139" s="86" t="str">
        <f t="shared" si="241"/>
        <v>1330 5th St NW, WDC</v>
      </c>
      <c r="M1139" s="86">
        <f t="shared" si="242"/>
        <v>0</v>
      </c>
      <c r="N1139" s="93" t="str">
        <f t="shared" si="252"/>
        <v>1330 5th St NW, WDC</v>
      </c>
      <c r="O1139" s="90"/>
      <c r="S1139" s="95">
        <f t="shared" si="243"/>
        <v>0</v>
      </c>
      <c r="T1139" s="86" t="str">
        <f t="shared" si="244"/>
        <v/>
      </c>
      <c r="U1139" s="86" t="str">
        <f t="shared" si="238"/>
        <v/>
      </c>
      <c r="V1139" s="95" t="str">
        <f t="shared" si="245"/>
        <v/>
      </c>
      <c r="AE1139" s="92" t="str">
        <f t="shared" si="246"/>
        <v/>
      </c>
      <c r="AF1139" s="96" t="str">
        <f t="shared" si="247"/>
        <v>&lt;a name='19000100'&gt;&lt;b&gt;: 0 - 1330 5th St NW, WDC&lt;/b&gt;&lt;/a&gt;&lt;br&gt;</v>
      </c>
      <c r="AG1139" s="97">
        <f t="shared" si="248"/>
        <v>1900</v>
      </c>
      <c r="AH1139" s="97" t="str">
        <f t="shared" si="249"/>
        <v>01</v>
      </c>
      <c r="AI1139" s="97" t="str">
        <f t="shared" si="250"/>
        <v>00</v>
      </c>
      <c r="AJ1139" s="97" t="str">
        <f t="shared" si="251"/>
        <v>19000100</v>
      </c>
    </row>
    <row r="1140" spans="6:36" ht="12" customHeight="1" x14ac:dyDescent="0.15">
      <c r="F1140" s="86" t="str">
        <f t="shared" si="239"/>
        <v>Saturday</v>
      </c>
      <c r="G1140" s="91"/>
      <c r="H1140" s="92" t="str">
        <f>VLOOKUP(MONTH(G1140),VLOOKUP!$W$1:$X$24,2)</f>
        <v>January</v>
      </c>
      <c r="I1140" s="92" t="str">
        <f t="shared" si="240"/>
        <v/>
      </c>
      <c r="J1140" s="93" t="s">
        <v>1475</v>
      </c>
      <c r="L1140" s="86" t="str">
        <f t="shared" si="241"/>
        <v>1330 5th St NW, WDC</v>
      </c>
      <c r="M1140" s="86">
        <f t="shared" si="242"/>
        <v>0</v>
      </c>
      <c r="N1140" s="93" t="str">
        <f t="shared" si="252"/>
        <v>1330 5th St NW, WDC</v>
      </c>
      <c r="O1140" s="90"/>
      <c r="S1140" s="95">
        <f t="shared" si="243"/>
        <v>0</v>
      </c>
      <c r="T1140" s="86" t="str">
        <f t="shared" si="244"/>
        <v/>
      </c>
      <c r="U1140" s="86" t="str">
        <f t="shared" si="238"/>
        <v/>
      </c>
      <c r="V1140" s="95" t="str">
        <f t="shared" si="245"/>
        <v/>
      </c>
      <c r="AE1140" s="92" t="str">
        <f t="shared" si="246"/>
        <v/>
      </c>
      <c r="AF1140" s="96" t="str">
        <f t="shared" si="247"/>
        <v>&lt;a name='19000100'&gt;&lt;b&gt;: 0 - 1330 5th St NW, WDC&lt;/b&gt;&lt;/a&gt;&lt;br&gt;</v>
      </c>
      <c r="AG1140" s="97">
        <f t="shared" si="248"/>
        <v>1900</v>
      </c>
      <c r="AH1140" s="97" t="str">
        <f t="shared" si="249"/>
        <v>01</v>
      </c>
      <c r="AI1140" s="97" t="str">
        <f t="shared" si="250"/>
        <v>00</v>
      </c>
      <c r="AJ1140" s="97" t="str">
        <f t="shared" si="251"/>
        <v>19000100</v>
      </c>
    </row>
    <row r="1141" spans="6:36" ht="12" customHeight="1" x14ac:dyDescent="0.15">
      <c r="F1141" s="86" t="str">
        <f t="shared" si="239"/>
        <v>Saturday</v>
      </c>
      <c r="G1141" s="91"/>
      <c r="H1141" s="92" t="str">
        <f>VLOOKUP(MONTH(G1141),VLOOKUP!$W$1:$X$24,2)</f>
        <v>January</v>
      </c>
      <c r="I1141" s="92" t="str">
        <f t="shared" si="240"/>
        <v/>
      </c>
      <c r="J1141" s="93" t="s">
        <v>1804</v>
      </c>
      <c r="L1141" s="86" t="str">
        <f t="shared" si="241"/>
        <v>1430 V St SE, WDC</v>
      </c>
      <c r="M1141" s="86">
        <f t="shared" si="242"/>
        <v>0</v>
      </c>
      <c r="N1141" s="93" t="str">
        <f t="shared" si="252"/>
        <v>1430 V St SE, WDC</v>
      </c>
      <c r="O1141" s="94"/>
      <c r="S1141" s="95">
        <f t="shared" si="243"/>
        <v>0</v>
      </c>
      <c r="T1141" s="86" t="str">
        <f t="shared" si="244"/>
        <v/>
      </c>
      <c r="U1141" s="86" t="str">
        <f t="shared" si="238"/>
        <v/>
      </c>
      <c r="V1141" s="95" t="str">
        <f t="shared" si="245"/>
        <v/>
      </c>
      <c r="AE1141" s="92" t="str">
        <f t="shared" si="246"/>
        <v/>
      </c>
      <c r="AF1141" s="96" t="str">
        <f t="shared" si="247"/>
        <v>&lt;a name='19000100'&gt;&lt;b&gt;: 0 - 1430 V St SE, WDC&lt;/b&gt;&lt;/a&gt;&lt;br&gt;</v>
      </c>
      <c r="AG1141" s="97">
        <f t="shared" si="248"/>
        <v>1900</v>
      </c>
      <c r="AH1141" s="97" t="str">
        <f t="shared" si="249"/>
        <v>01</v>
      </c>
      <c r="AI1141" s="97" t="str">
        <f t="shared" si="250"/>
        <v>00</v>
      </c>
      <c r="AJ1141" s="97" t="str">
        <f t="shared" si="251"/>
        <v>19000100</v>
      </c>
    </row>
    <row r="1142" spans="6:36" ht="12" customHeight="1" x14ac:dyDescent="0.15">
      <c r="F1142" s="86" t="str">
        <f t="shared" si="239"/>
        <v>Saturday</v>
      </c>
      <c r="G1142" s="91"/>
      <c r="H1142" s="92" t="str">
        <f>VLOOKUP(MONTH(G1142),VLOOKUP!$W$1:$X$24,2)</f>
        <v>January</v>
      </c>
      <c r="I1142" s="92" t="str">
        <f t="shared" si="240"/>
        <v/>
      </c>
      <c r="J1142" s="93" t="s">
        <v>1804</v>
      </c>
      <c r="L1142" s="86" t="str">
        <f t="shared" si="241"/>
        <v>1430 V St SE, WDC</v>
      </c>
      <c r="M1142" s="86">
        <f t="shared" si="242"/>
        <v>0</v>
      </c>
      <c r="N1142" s="93" t="str">
        <f t="shared" si="252"/>
        <v>1430 V St SE, WDC</v>
      </c>
      <c r="O1142" s="94"/>
      <c r="S1142" s="95">
        <f t="shared" si="243"/>
        <v>0</v>
      </c>
      <c r="T1142" s="86" t="str">
        <f t="shared" si="244"/>
        <v/>
      </c>
      <c r="U1142" s="86" t="str">
        <f t="shared" ref="U1142:U1205" si="253">IF(ISBLANK(G1142),"","&amp;#149; "&amp;IF(ISBLANK(C1142),"","&lt;S&gt;")&amp;I1142&amp;IF(ISBLANK(A1142),""," - &lt;a href='recommended.php#"&amp;AJ1142&amp;"'&gt;&lt;b&gt;&lt;em&gt;&lt;font color='#9C004D'&gt;RECOMMENDED&lt;/font&gt;&lt;/em&gt;&lt;/b&gt;&lt;/a&gt;")&amp;" - "&amp;M1142&amp;IF(ISBLANK(K1142),K1142," - &lt;b&gt;"&amp;K1142&amp;"&lt;/b&gt; ")&amp;IF(B1142="Sold Out"," - &lt;font color='#000099'&gt;&lt;b&gt;&lt;I&gt;sold out&lt;/I&gt;&lt;/b&gt;&lt;/font&gt;","")&amp;IF(ISBLANK(C1142),"","&lt;/S&gt; &lt;b&gt;"&amp;C1142&amp;"&lt;/b&gt;")&amp;"&lt;p&gt;")</f>
        <v/>
      </c>
      <c r="V1142" s="95" t="str">
        <f t="shared" si="245"/>
        <v/>
      </c>
      <c r="AE1142" s="92" t="str">
        <f t="shared" si="246"/>
        <v/>
      </c>
      <c r="AF1142" s="96" t="str">
        <f t="shared" si="247"/>
        <v>&lt;a name='19000100'&gt;&lt;b&gt;: 0 - 1430 V St SE, WDC&lt;/b&gt;&lt;/a&gt;&lt;br&gt;</v>
      </c>
      <c r="AG1142" s="97">
        <f t="shared" si="248"/>
        <v>1900</v>
      </c>
      <c r="AH1142" s="97" t="str">
        <f t="shared" si="249"/>
        <v>01</v>
      </c>
      <c r="AI1142" s="97" t="str">
        <f t="shared" si="250"/>
        <v>00</v>
      </c>
      <c r="AJ1142" s="97" t="str">
        <f t="shared" si="251"/>
        <v>19000100</v>
      </c>
    </row>
    <row r="1143" spans="6:36" ht="12" customHeight="1" x14ac:dyDescent="0.15">
      <c r="F1143" s="86" t="str">
        <f t="shared" si="239"/>
        <v>Saturday</v>
      </c>
      <c r="G1143" s="91"/>
      <c r="H1143" s="92" t="str">
        <f>VLOOKUP(MONTH(G1143),VLOOKUP!$W$1:$X$24,2)</f>
        <v>January</v>
      </c>
      <c r="I1143" s="92" t="str">
        <f t="shared" si="240"/>
        <v/>
      </c>
      <c r="J1143" s="93" t="s">
        <v>1804</v>
      </c>
      <c r="L1143" s="86" t="str">
        <f t="shared" si="241"/>
        <v>1430 V St SE, WDC</v>
      </c>
      <c r="M1143" s="86">
        <f t="shared" si="242"/>
        <v>0</v>
      </c>
      <c r="N1143" s="93" t="str">
        <f t="shared" si="252"/>
        <v>1430 V St SE, WDC</v>
      </c>
      <c r="O1143" s="94"/>
      <c r="S1143" s="95">
        <f t="shared" si="243"/>
        <v>0</v>
      </c>
      <c r="T1143" s="86" t="str">
        <f t="shared" si="244"/>
        <v/>
      </c>
      <c r="U1143" s="86" t="str">
        <f t="shared" si="253"/>
        <v/>
      </c>
      <c r="V1143" s="95" t="str">
        <f t="shared" si="245"/>
        <v/>
      </c>
      <c r="AE1143" s="92" t="str">
        <f t="shared" si="246"/>
        <v/>
      </c>
      <c r="AF1143" s="96" t="str">
        <f t="shared" si="247"/>
        <v>&lt;a name='19000100'&gt;&lt;b&gt;: 0 - 1430 V St SE, WDC&lt;/b&gt;&lt;/a&gt;&lt;br&gt;</v>
      </c>
      <c r="AG1143" s="97">
        <f t="shared" si="248"/>
        <v>1900</v>
      </c>
      <c r="AH1143" s="97" t="str">
        <f t="shared" si="249"/>
        <v>01</v>
      </c>
      <c r="AI1143" s="97" t="str">
        <f t="shared" si="250"/>
        <v>00</v>
      </c>
      <c r="AJ1143" s="97" t="str">
        <f t="shared" si="251"/>
        <v>19000100</v>
      </c>
    </row>
    <row r="1144" spans="6:36" ht="12" customHeight="1" x14ac:dyDescent="0.15">
      <c r="F1144" s="86" t="str">
        <f t="shared" si="239"/>
        <v>Saturday</v>
      </c>
      <c r="G1144" s="91"/>
      <c r="H1144" s="92" t="str">
        <f>VLOOKUP(MONTH(G1144),VLOOKUP!$W$1:$X$24,2)</f>
        <v>January</v>
      </c>
      <c r="I1144" s="92" t="str">
        <f t="shared" si="240"/>
        <v/>
      </c>
      <c r="J1144" s="93" t="s">
        <v>1804</v>
      </c>
      <c r="L1144" s="86" t="str">
        <f t="shared" si="241"/>
        <v>1430 V St SE, WDC</v>
      </c>
      <c r="M1144" s="86">
        <f t="shared" si="242"/>
        <v>0</v>
      </c>
      <c r="N1144" s="93" t="str">
        <f t="shared" si="252"/>
        <v>1430 V St SE, WDC</v>
      </c>
      <c r="O1144" s="94"/>
      <c r="S1144" s="95">
        <f t="shared" si="243"/>
        <v>0</v>
      </c>
      <c r="T1144" s="86" t="str">
        <f t="shared" si="244"/>
        <v/>
      </c>
      <c r="U1144" s="86" t="str">
        <f t="shared" si="253"/>
        <v/>
      </c>
      <c r="V1144" s="95" t="str">
        <f t="shared" si="245"/>
        <v/>
      </c>
      <c r="AE1144" s="92" t="str">
        <f t="shared" si="246"/>
        <v/>
      </c>
      <c r="AF1144" s="96" t="str">
        <f t="shared" si="247"/>
        <v>&lt;a name='19000100'&gt;&lt;b&gt;: 0 - 1430 V St SE, WDC&lt;/b&gt;&lt;/a&gt;&lt;br&gt;</v>
      </c>
      <c r="AG1144" s="97">
        <f t="shared" si="248"/>
        <v>1900</v>
      </c>
      <c r="AH1144" s="97" t="str">
        <f t="shared" si="249"/>
        <v>01</v>
      </c>
      <c r="AI1144" s="97" t="str">
        <f t="shared" si="250"/>
        <v>00</v>
      </c>
      <c r="AJ1144" s="97" t="str">
        <f t="shared" si="251"/>
        <v>19000100</v>
      </c>
    </row>
    <row r="1145" spans="6:36" ht="12" customHeight="1" x14ac:dyDescent="0.15">
      <c r="F1145" s="86" t="str">
        <f t="shared" si="239"/>
        <v>Saturday</v>
      </c>
      <c r="G1145" s="91"/>
      <c r="H1145" s="92" t="str">
        <f>VLOOKUP(MONTH(G1145),VLOOKUP!$W$1:$X$24,2)</f>
        <v>January</v>
      </c>
      <c r="I1145" s="92" t="str">
        <f t="shared" si="240"/>
        <v/>
      </c>
      <c r="J1145" s="93" t="s">
        <v>1804</v>
      </c>
      <c r="L1145" s="86" t="str">
        <f t="shared" si="241"/>
        <v>1430 V St SE, WDC</v>
      </c>
      <c r="M1145" s="86">
        <f t="shared" si="242"/>
        <v>0</v>
      </c>
      <c r="N1145" s="93" t="str">
        <f t="shared" si="252"/>
        <v>1430 V St SE, WDC</v>
      </c>
      <c r="O1145" s="94"/>
      <c r="S1145" s="95">
        <f t="shared" si="243"/>
        <v>0</v>
      </c>
      <c r="T1145" s="86" t="str">
        <f t="shared" si="244"/>
        <v/>
      </c>
      <c r="U1145" s="86" t="str">
        <f t="shared" si="253"/>
        <v/>
      </c>
      <c r="V1145" s="95" t="str">
        <f t="shared" si="245"/>
        <v/>
      </c>
      <c r="AE1145" s="92" t="str">
        <f t="shared" si="246"/>
        <v/>
      </c>
      <c r="AF1145" s="96" t="str">
        <f t="shared" si="247"/>
        <v>&lt;a name='19000100'&gt;&lt;b&gt;: 0 - 1430 V St SE, WDC&lt;/b&gt;&lt;/a&gt;&lt;br&gt;</v>
      </c>
      <c r="AG1145" s="97">
        <f t="shared" si="248"/>
        <v>1900</v>
      </c>
      <c r="AH1145" s="97" t="str">
        <f t="shared" si="249"/>
        <v>01</v>
      </c>
      <c r="AI1145" s="97" t="str">
        <f t="shared" si="250"/>
        <v>00</v>
      </c>
      <c r="AJ1145" s="97" t="str">
        <f t="shared" si="251"/>
        <v>19000100</v>
      </c>
    </row>
    <row r="1146" spans="6:36" ht="12" customHeight="1" x14ac:dyDescent="0.15">
      <c r="F1146" s="86" t="str">
        <f t="shared" si="239"/>
        <v>Saturday</v>
      </c>
      <c r="G1146" s="91"/>
      <c r="H1146" s="92" t="str">
        <f>VLOOKUP(MONTH(G1146),VLOOKUP!$W$1:$X$24,2)</f>
        <v>January</v>
      </c>
      <c r="I1146" s="92" t="str">
        <f t="shared" si="240"/>
        <v/>
      </c>
      <c r="J1146" s="93" t="s">
        <v>1013</v>
      </c>
      <c r="L1146" s="86" t="str">
        <f t="shared" si="241"/>
        <v>1451 Belmont St NW, Club Room, WDC</v>
      </c>
      <c r="M1146" s="86">
        <f t="shared" si="242"/>
        <v>0</v>
      </c>
      <c r="N1146" s="93" t="str">
        <f t="shared" si="252"/>
        <v>1451 Belmont St NW, Club Room, WDC</v>
      </c>
      <c r="O1146" s="90"/>
      <c r="S1146" s="95">
        <f t="shared" si="243"/>
        <v>0</v>
      </c>
      <c r="T1146" s="86" t="str">
        <f t="shared" si="244"/>
        <v/>
      </c>
      <c r="U1146" s="86" t="str">
        <f t="shared" si="253"/>
        <v/>
      </c>
      <c r="V1146" s="95" t="str">
        <f t="shared" si="245"/>
        <v/>
      </c>
      <c r="W1146" s="90" t="s">
        <v>221</v>
      </c>
      <c r="AE1146" s="92" t="str">
        <f t="shared" si="246"/>
        <v/>
      </c>
      <c r="AF1146" s="96" t="str">
        <f t="shared" si="247"/>
        <v>&lt;a name='19000100'&gt;&lt;b&gt;: 0 - 1451 Belmont St NW, Club Room, WDC&lt;/b&gt;&lt;/a&gt;&lt;br&gt;</v>
      </c>
      <c r="AG1146" s="97">
        <f t="shared" si="248"/>
        <v>1900</v>
      </c>
      <c r="AH1146" s="97" t="str">
        <f t="shared" si="249"/>
        <v>01</v>
      </c>
      <c r="AI1146" s="97" t="str">
        <f t="shared" si="250"/>
        <v>00</v>
      </c>
      <c r="AJ1146" s="97" t="str">
        <f t="shared" si="251"/>
        <v>19000100</v>
      </c>
    </row>
    <row r="1147" spans="6:36" ht="12" customHeight="1" x14ac:dyDescent="0.15">
      <c r="F1147" s="86" t="str">
        <f t="shared" si="239"/>
        <v>Saturday</v>
      </c>
      <c r="G1147" s="91"/>
      <c r="H1147" s="92" t="str">
        <f>VLOOKUP(MONTH(G1147),VLOOKUP!$W$1:$X$24,2)</f>
        <v>January</v>
      </c>
      <c r="I1147" s="92" t="str">
        <f t="shared" si="240"/>
        <v/>
      </c>
      <c r="J1147" s="93" t="s">
        <v>1013</v>
      </c>
      <c r="L1147" s="86" t="str">
        <f t="shared" si="241"/>
        <v>1451 Belmont St NW, Club Room, WDC</v>
      </c>
      <c r="M1147" s="86">
        <f t="shared" si="242"/>
        <v>0</v>
      </c>
      <c r="N1147" s="93" t="str">
        <f t="shared" si="252"/>
        <v>1451 Belmont St NW, Club Room, WDC</v>
      </c>
      <c r="O1147" s="90"/>
      <c r="S1147" s="95">
        <f t="shared" si="243"/>
        <v>0</v>
      </c>
      <c r="T1147" s="86" t="str">
        <f t="shared" si="244"/>
        <v/>
      </c>
      <c r="U1147" s="86" t="str">
        <f t="shared" si="253"/>
        <v/>
      </c>
      <c r="V1147" s="95" t="str">
        <f t="shared" si="245"/>
        <v/>
      </c>
      <c r="W1147" s="90" t="s">
        <v>221</v>
      </c>
      <c r="AE1147" s="92" t="str">
        <f t="shared" si="246"/>
        <v/>
      </c>
      <c r="AF1147" s="96" t="str">
        <f t="shared" si="247"/>
        <v>&lt;a name='19000100'&gt;&lt;b&gt;: 0 - 1451 Belmont St NW, Club Room, WDC&lt;/b&gt;&lt;/a&gt;&lt;br&gt;</v>
      </c>
      <c r="AG1147" s="97">
        <f t="shared" si="248"/>
        <v>1900</v>
      </c>
      <c r="AH1147" s="97" t="str">
        <f t="shared" si="249"/>
        <v>01</v>
      </c>
      <c r="AI1147" s="97" t="str">
        <f t="shared" si="250"/>
        <v>00</v>
      </c>
      <c r="AJ1147" s="97" t="str">
        <f t="shared" si="251"/>
        <v>19000100</v>
      </c>
    </row>
    <row r="1148" spans="6:36" ht="12" customHeight="1" x14ac:dyDescent="0.15">
      <c r="F1148" s="86" t="str">
        <f t="shared" si="239"/>
        <v>Saturday</v>
      </c>
      <c r="G1148" s="91"/>
      <c r="H1148" s="92" t="str">
        <f>VLOOKUP(MONTH(G1148),VLOOKUP!$W$1:$X$24,2)</f>
        <v>January</v>
      </c>
      <c r="I1148" s="92" t="str">
        <f t="shared" si="240"/>
        <v/>
      </c>
      <c r="J1148" s="93" t="s">
        <v>1945</v>
      </c>
      <c r="L1148" s="86" t="str">
        <f t="shared" si="241"/>
        <v>1525 Newton St NW, WDC</v>
      </c>
      <c r="M1148" s="86">
        <f t="shared" si="242"/>
        <v>0</v>
      </c>
      <c r="N1148" s="93" t="str">
        <f t="shared" si="252"/>
        <v>1525 Newton St NW, WDC</v>
      </c>
      <c r="O1148" s="90"/>
      <c r="S1148" s="95">
        <f t="shared" si="243"/>
        <v>0</v>
      </c>
      <c r="T1148" s="86" t="str">
        <f t="shared" si="244"/>
        <v/>
      </c>
      <c r="U1148" s="86" t="str">
        <f t="shared" si="253"/>
        <v/>
      </c>
      <c r="V1148" s="95" t="str">
        <f t="shared" si="245"/>
        <v/>
      </c>
      <c r="AE1148" s="92" t="str">
        <f t="shared" si="246"/>
        <v/>
      </c>
      <c r="AF1148" s="96" t="str">
        <f t="shared" si="247"/>
        <v>&lt;a name='19000100'&gt;&lt;b&gt;: 0 - 1525 Newton St NW, WDC&lt;/b&gt;&lt;/a&gt;&lt;br&gt;</v>
      </c>
      <c r="AG1148" s="97">
        <f t="shared" si="248"/>
        <v>1900</v>
      </c>
      <c r="AH1148" s="97" t="str">
        <f t="shared" si="249"/>
        <v>01</v>
      </c>
      <c r="AI1148" s="97" t="str">
        <f t="shared" si="250"/>
        <v>00</v>
      </c>
      <c r="AJ1148" s="97" t="str">
        <f t="shared" si="251"/>
        <v>19000100</v>
      </c>
    </row>
    <row r="1149" spans="6:36" ht="12" customHeight="1" x14ac:dyDescent="0.15">
      <c r="F1149" s="86" t="str">
        <f t="shared" si="239"/>
        <v>Saturday</v>
      </c>
      <c r="G1149" s="91"/>
      <c r="H1149" s="92" t="str">
        <f>VLOOKUP(MONTH(G1149),VLOOKUP!$W$1:$X$24,2)</f>
        <v>January</v>
      </c>
      <c r="I1149" s="92" t="str">
        <f t="shared" si="240"/>
        <v/>
      </c>
      <c r="J1149" s="93" t="s">
        <v>1945</v>
      </c>
      <c r="L1149" s="86" t="str">
        <f t="shared" si="241"/>
        <v>1525 Newton St NW, WDC</v>
      </c>
      <c r="M1149" s="86">
        <f t="shared" si="242"/>
        <v>0</v>
      </c>
      <c r="N1149" s="93" t="str">
        <f t="shared" si="252"/>
        <v>1525 Newton St NW, WDC</v>
      </c>
      <c r="O1149" s="90"/>
      <c r="S1149" s="95">
        <f t="shared" si="243"/>
        <v>0</v>
      </c>
      <c r="T1149" s="86" t="str">
        <f t="shared" si="244"/>
        <v/>
      </c>
      <c r="U1149" s="86" t="str">
        <f t="shared" si="253"/>
        <v/>
      </c>
      <c r="V1149" s="95" t="str">
        <f t="shared" si="245"/>
        <v/>
      </c>
      <c r="AE1149" s="92" t="str">
        <f t="shared" si="246"/>
        <v/>
      </c>
      <c r="AF1149" s="96" t="str">
        <f t="shared" si="247"/>
        <v>&lt;a name='19000100'&gt;&lt;b&gt;: 0 - 1525 Newton St NW, WDC&lt;/b&gt;&lt;/a&gt;&lt;br&gt;</v>
      </c>
      <c r="AG1149" s="97">
        <f t="shared" si="248"/>
        <v>1900</v>
      </c>
      <c r="AH1149" s="97" t="str">
        <f t="shared" si="249"/>
        <v>01</v>
      </c>
      <c r="AI1149" s="97" t="str">
        <f t="shared" si="250"/>
        <v>00</v>
      </c>
      <c r="AJ1149" s="97" t="str">
        <f t="shared" si="251"/>
        <v>19000100</v>
      </c>
    </row>
    <row r="1150" spans="6:36" ht="12" customHeight="1" x14ac:dyDescent="0.15">
      <c r="F1150" s="86" t="str">
        <f t="shared" si="239"/>
        <v>Saturday</v>
      </c>
      <c r="G1150" s="91"/>
      <c r="H1150" s="92" t="str">
        <f>VLOOKUP(MONTH(G1150),VLOOKUP!$W$1:$X$24,2)</f>
        <v>January</v>
      </c>
      <c r="I1150" s="92" t="str">
        <f t="shared" si="240"/>
        <v/>
      </c>
      <c r="J1150" s="93" t="s">
        <v>1945</v>
      </c>
      <c r="L1150" s="86" t="str">
        <f t="shared" si="241"/>
        <v>1525 Newton St NW, WDC</v>
      </c>
      <c r="M1150" s="86">
        <f t="shared" si="242"/>
        <v>0</v>
      </c>
      <c r="N1150" s="93" t="str">
        <f t="shared" si="252"/>
        <v>1525 Newton St NW, WDC</v>
      </c>
      <c r="O1150" s="90"/>
      <c r="S1150" s="95">
        <f t="shared" si="243"/>
        <v>0</v>
      </c>
      <c r="T1150" s="86" t="str">
        <f t="shared" si="244"/>
        <v/>
      </c>
      <c r="U1150" s="86" t="str">
        <f t="shared" si="253"/>
        <v/>
      </c>
      <c r="V1150" s="95" t="str">
        <f t="shared" si="245"/>
        <v/>
      </c>
      <c r="AE1150" s="92" t="str">
        <f t="shared" si="246"/>
        <v/>
      </c>
      <c r="AF1150" s="96" t="str">
        <f t="shared" si="247"/>
        <v>&lt;a name='19000100'&gt;&lt;b&gt;: 0 - 1525 Newton St NW, WDC&lt;/b&gt;&lt;/a&gt;&lt;br&gt;</v>
      </c>
      <c r="AG1150" s="97">
        <f t="shared" si="248"/>
        <v>1900</v>
      </c>
      <c r="AH1150" s="97" t="str">
        <f t="shared" si="249"/>
        <v>01</v>
      </c>
      <c r="AI1150" s="97" t="str">
        <f t="shared" si="250"/>
        <v>00</v>
      </c>
      <c r="AJ1150" s="97" t="str">
        <f t="shared" si="251"/>
        <v>19000100</v>
      </c>
    </row>
    <row r="1151" spans="6:36" ht="12" customHeight="1" x14ac:dyDescent="0.15">
      <c r="F1151" s="86" t="str">
        <f t="shared" si="239"/>
        <v>Saturday</v>
      </c>
      <c r="G1151" s="91"/>
      <c r="H1151" s="92" t="str">
        <f>VLOOKUP(MONTH(G1151),VLOOKUP!$W$1:$X$24,2)</f>
        <v>January</v>
      </c>
      <c r="I1151" s="92" t="str">
        <f t="shared" si="240"/>
        <v/>
      </c>
      <c r="J1151" s="93" t="s">
        <v>1945</v>
      </c>
      <c r="L1151" s="86" t="str">
        <f t="shared" si="241"/>
        <v>1525 Newton St NW, WDC</v>
      </c>
      <c r="M1151" s="86">
        <f t="shared" si="242"/>
        <v>0</v>
      </c>
      <c r="N1151" s="93" t="str">
        <f t="shared" ref="N1151:N1178" si="254">J1151</f>
        <v>1525 Newton St NW, WDC</v>
      </c>
      <c r="O1151" s="90"/>
      <c r="S1151" s="95">
        <f t="shared" si="243"/>
        <v>0</v>
      </c>
      <c r="T1151" s="86" t="str">
        <f t="shared" si="244"/>
        <v/>
      </c>
      <c r="U1151" s="86" t="str">
        <f t="shared" si="253"/>
        <v/>
      </c>
      <c r="V1151" s="95" t="str">
        <f t="shared" si="245"/>
        <v/>
      </c>
      <c r="AE1151" s="92" t="str">
        <f t="shared" si="246"/>
        <v/>
      </c>
      <c r="AF1151" s="96" t="str">
        <f t="shared" si="247"/>
        <v>&lt;a name='19000100'&gt;&lt;b&gt;: 0 - 1525 Newton St NW, WDC&lt;/b&gt;&lt;/a&gt;&lt;br&gt;</v>
      </c>
      <c r="AG1151" s="97">
        <f t="shared" si="248"/>
        <v>1900</v>
      </c>
      <c r="AH1151" s="97" t="str">
        <f t="shared" si="249"/>
        <v>01</v>
      </c>
      <c r="AI1151" s="97" t="str">
        <f t="shared" si="250"/>
        <v>00</v>
      </c>
      <c r="AJ1151" s="97" t="str">
        <f t="shared" si="251"/>
        <v>19000100</v>
      </c>
    </row>
    <row r="1152" spans="6:36" ht="12" customHeight="1" x14ac:dyDescent="0.15">
      <c r="F1152" s="86" t="str">
        <f t="shared" si="239"/>
        <v>Saturday</v>
      </c>
      <c r="G1152" s="91"/>
      <c r="H1152" s="92" t="str">
        <f>VLOOKUP(MONTH(G1152),VLOOKUP!$W$1:$X$24,2)</f>
        <v>January</v>
      </c>
      <c r="I1152" s="92" t="str">
        <f t="shared" si="240"/>
        <v/>
      </c>
      <c r="J1152" s="93" t="s">
        <v>1264</v>
      </c>
      <c r="L1152" s="86" t="str">
        <f t="shared" si="241"/>
        <v>1714 N. Charles St, Baltimore, MD [Metro Gallery Charles St Parking Lot]</v>
      </c>
      <c r="M1152" s="86">
        <f t="shared" si="242"/>
        <v>0</v>
      </c>
      <c r="N1152" s="93" t="str">
        <f t="shared" si="254"/>
        <v>1714 N. Charles St, Baltimore, MD [Metro Gallery Charles St Parking Lot]</v>
      </c>
      <c r="O1152" s="90"/>
      <c r="S1152" s="95">
        <f t="shared" si="243"/>
        <v>0</v>
      </c>
      <c r="T1152" s="86" t="str">
        <f t="shared" si="244"/>
        <v/>
      </c>
      <c r="U1152" s="86" t="str">
        <f t="shared" si="253"/>
        <v/>
      </c>
      <c r="V1152" s="95" t="str">
        <f t="shared" si="245"/>
        <v/>
      </c>
      <c r="X1152" s="99"/>
      <c r="Y1152" s="99"/>
      <c r="AE1152" s="92" t="str">
        <f t="shared" si="246"/>
        <v/>
      </c>
      <c r="AF1152" s="96" t="str">
        <f t="shared" si="247"/>
        <v>&lt;a name='19000100'&gt;&lt;b&gt;: 0 - 1714 N. Charles St, Baltimore, MD [Metro Gallery Charles St Parking Lot]&lt;/b&gt;&lt;/a&gt;&lt;br&gt;</v>
      </c>
      <c r="AG1152" s="97">
        <f t="shared" si="248"/>
        <v>1900</v>
      </c>
      <c r="AH1152" s="97" t="str">
        <f t="shared" si="249"/>
        <v>01</v>
      </c>
      <c r="AI1152" s="97" t="str">
        <f t="shared" si="250"/>
        <v>00</v>
      </c>
      <c r="AJ1152" s="97" t="str">
        <f t="shared" si="251"/>
        <v>19000100</v>
      </c>
    </row>
    <row r="1153" spans="1:36" ht="12" customHeight="1" x14ac:dyDescent="0.15">
      <c r="F1153" s="86" t="str">
        <f t="shared" si="239"/>
        <v>Saturday</v>
      </c>
      <c r="G1153" s="91"/>
      <c r="H1153" s="92" t="str">
        <f>VLOOKUP(MONTH(G1153),VLOOKUP!$W$1:$X$24,2)</f>
        <v>January</v>
      </c>
      <c r="I1153" s="92" t="str">
        <f t="shared" si="240"/>
        <v/>
      </c>
      <c r="J1153" s="93" t="s">
        <v>1264</v>
      </c>
      <c r="L1153" s="86" t="str">
        <f t="shared" si="241"/>
        <v>1714 N. Charles St, Baltimore, MD [Metro Gallery Charles St Parking Lot]</v>
      </c>
      <c r="M1153" s="86">
        <f t="shared" si="242"/>
        <v>0</v>
      </c>
      <c r="N1153" s="93" t="str">
        <f t="shared" si="254"/>
        <v>1714 N. Charles St, Baltimore, MD [Metro Gallery Charles St Parking Lot]</v>
      </c>
      <c r="O1153" s="90"/>
      <c r="S1153" s="95">
        <f t="shared" si="243"/>
        <v>0</v>
      </c>
      <c r="T1153" s="86" t="str">
        <f t="shared" si="244"/>
        <v/>
      </c>
      <c r="U1153" s="86" t="str">
        <f t="shared" si="253"/>
        <v/>
      </c>
      <c r="V1153" s="95" t="str">
        <f t="shared" si="245"/>
        <v/>
      </c>
      <c r="X1153" s="99"/>
      <c r="Y1153" s="99"/>
      <c r="AE1153" s="92" t="str">
        <f t="shared" si="246"/>
        <v/>
      </c>
      <c r="AF1153" s="96" t="str">
        <f t="shared" si="247"/>
        <v>&lt;a name='19000100'&gt;&lt;b&gt;: 0 - 1714 N. Charles St, Baltimore, MD [Metro Gallery Charles St Parking Lot]&lt;/b&gt;&lt;/a&gt;&lt;br&gt;</v>
      </c>
      <c r="AG1153" s="97">
        <f t="shared" si="248"/>
        <v>1900</v>
      </c>
      <c r="AH1153" s="97" t="str">
        <f t="shared" si="249"/>
        <v>01</v>
      </c>
      <c r="AI1153" s="97" t="str">
        <f t="shared" si="250"/>
        <v>00</v>
      </c>
      <c r="AJ1153" s="97" t="str">
        <f t="shared" si="251"/>
        <v>19000100</v>
      </c>
    </row>
    <row r="1154" spans="1:36" ht="12" customHeight="1" x14ac:dyDescent="0.15">
      <c r="F1154" s="86" t="str">
        <f t="shared" ref="F1154:F1217" si="255">IF(WEEKDAY(G1154)=1,"Sunday",IF(WEEKDAY(G1154)=2,"Monday",IF(WEEKDAY(G1154)=3,"Tuesday",IF(WEEKDAY(G1154)=4,"Wednesday",IF(WEEKDAY(G1154)=5,"Thursday",IF(WEEKDAY(G1154)=6,"Friday","Saturday"))))))</f>
        <v>Saturday</v>
      </c>
      <c r="G1154" s="91"/>
      <c r="H1154" s="92" t="str">
        <f>VLOOKUP(MONTH(G1154),VLOOKUP!$W$1:$X$24,2)</f>
        <v>January</v>
      </c>
      <c r="I1154" s="92" t="str">
        <f t="shared" ref="I1154:I1217" si="256">IF(ISBLANK(G1154),"",F1154&amp;", "&amp;DAY(G1154)&amp;" "&amp;H1154&amp;" "&amp;YEAR(G1154))</f>
        <v/>
      </c>
      <c r="J1154" s="93" t="s">
        <v>1264</v>
      </c>
      <c r="L1154" s="86" t="str">
        <f t="shared" ref="L1154:L1178" si="257">IF(ISBLANK(K1154),N1154,N1154&amp;" ("&amp;K1154&amp;")")</f>
        <v>1714 N. Charles St, Baltimore, MD [Metro Gallery Charles St Parking Lot]</v>
      </c>
      <c r="M1154" s="86">
        <f t="shared" ref="M1154:M1217" si="258">IF(ISBLANK(P1154),O1154,IF(ISBLANK(Q1154),O1154&amp;" and "&amp;P1154,IF(ISBLANK(R1154),O1154&amp;", "&amp;P1154&amp;", and "&amp;Q1154, O1154&amp;", "&amp;P1154&amp;", "&amp;Q1154&amp;", and "&amp;R1154)))</f>
        <v>0</v>
      </c>
      <c r="N1154" s="93" t="str">
        <f t="shared" si="254"/>
        <v>1714 N. Charles St, Baltimore, MD [Metro Gallery Charles St Parking Lot]</v>
      </c>
      <c r="O1154" s="90"/>
      <c r="S1154" s="95">
        <f t="shared" ref="S1154:S1217" si="259">IF(LEFT(O1154,2)="A ",RIGHT(O1154,LEN(O1154)-2),IF(LEFT(O1154,3)="An ",RIGHT(O1154,LEN(O1154)-3),IF(LEFT(O1154,4)="The ",RIGHT(O1154,LEN(O1154)-4),IF(LEFT(O1154,3)="&lt;b&gt;",RIGHT(O1154,LEN(O1154)-3),IF(LEFT(O1154,4)="&lt;em&gt;",RIGHT(O1154,LEN(O1154)-4),O1154)))))</f>
        <v>0</v>
      </c>
      <c r="T1154" s="86" t="str">
        <f t="shared" ref="T1154:T1217" si="260">IF(ISBLANK(G1154),"","&amp;#149; "&amp;IF(ISBLANK(C1154),"","&lt;S&gt;")&amp;IF(ISBLANK(A1154),"","&lt;a href='recommended.php#"&amp;AJ1154&amp;"'&gt;&lt;b&gt;&lt;em&gt;&lt;font color='#9C004D'&gt;RECOMMENDED&lt;/font&gt;&lt;/em&gt;&lt;/b&gt;&lt;/a&gt; - ")&amp;M1154&amp;" - &lt;b&gt;"&amp;L1154&amp;"&lt;/b&gt; "&amp;IF(B1154="Sold Out"," - &lt;font color='#000099'&gt;&lt;b&gt;&lt;I&gt;sold out&lt;/I&gt;&lt;/b&gt;&lt;/font&gt;","")&amp;IF(ISBLANK(C1154),"","&lt;/S&gt; &lt;b&gt;"&amp;C1154&amp;"&lt;/b&gt;")&amp;"&lt;br&gt;")</f>
        <v/>
      </c>
      <c r="U1154" s="86" t="str">
        <f t="shared" si="253"/>
        <v/>
      </c>
      <c r="V1154" s="95" t="str">
        <f t="shared" ref="V1154:V1217" si="261">IF(ISBLANK(G1154),"","&amp;#149; "&amp;IF(ISBLANK(C1154),"","&lt;S&gt;")&amp;IF(ISBLANK(A1154),"","&lt;a href='recommended.php#"&amp;AJ1154&amp;"'&gt;&lt;b&gt;&lt;em&gt;&lt;font color='#9C004D'&gt;RECOMMENDED&lt;/font&gt;&lt;/em&gt;&lt;/b&gt;&lt;/a&gt; - ")&amp;M1154&amp;" - &lt;b&gt;"&amp;L1154&amp;"&lt;/b&gt; "&amp;IF(B1154="Sold Out"," - &lt;font color='#000099'&gt;&lt;b&gt;&lt;I&gt;sold out&lt;/I&gt;&lt;/b&gt;&lt;/font&gt;","")&amp;IF(ISBLANK(C1154),"","&lt;/S&gt; &lt;b&gt;"&amp;C1154&amp;"&lt;/b&gt;")&amp;" - &lt;font color='#005500'&gt;&lt;b&gt;"&amp;E1154&amp;"&lt;/b&gt;&lt;/font&gt;&lt;br&gt;")</f>
        <v/>
      </c>
      <c r="X1154" s="99"/>
      <c r="Y1154" s="99"/>
      <c r="AE1154" s="92" t="str">
        <f t="shared" ref="AE1154:AE1217" si="262">IF(ISBLANK(G1154),"",F1154&amp;", "&amp;DAY(G1154)&amp;" "&amp;H1154&amp;" "&amp;YEAR(G1154)&amp;"      [&lt;a name='"&amp;AJ1154&amp;"' href='#"&amp;AJ1154&amp;"'&gt;link to this day&lt;/a&gt;]")</f>
        <v/>
      </c>
      <c r="AF1154" s="96" t="str">
        <f t="shared" ref="AF1154:AF1217" si="263">"&lt;a name='"&amp;AJ1154&amp;"'&gt;&lt;b&gt;"&amp;I1154&amp;": "&amp;M1154&amp;" - "&amp;L1154&amp;"&lt;/b&gt;&lt;/a&gt;&lt;br&gt;"</f>
        <v>&lt;a name='19000100'&gt;&lt;b&gt;: 0 - 1714 N. Charles St, Baltimore, MD [Metro Gallery Charles St Parking Lot]&lt;/b&gt;&lt;/a&gt;&lt;br&gt;</v>
      </c>
      <c r="AG1154" s="97">
        <f t="shared" ref="AG1154:AG1217" si="264">YEAR(G1154)</f>
        <v>1900</v>
      </c>
      <c r="AH1154" s="97" t="str">
        <f t="shared" ref="AH1154:AH1217" si="265">IF(LEN(MONTH(G1154))=1,"0"&amp;MONTH(G1154),MONTH(G1154))</f>
        <v>01</v>
      </c>
      <c r="AI1154" s="97" t="str">
        <f t="shared" ref="AI1154:AI1217" si="266">IF(LEN(DAY(G1154))=1,"0"&amp;DAY(G1154),DAY(G1154))</f>
        <v>00</v>
      </c>
      <c r="AJ1154" s="97" t="str">
        <f t="shared" ref="AJ1154:AJ1217" si="267">AG1154&amp;AH1154&amp;AI1154</f>
        <v>19000100</v>
      </c>
    </row>
    <row r="1155" spans="1:36" ht="12" customHeight="1" x14ac:dyDescent="0.15">
      <c r="F1155" s="86" t="str">
        <f t="shared" si="255"/>
        <v>Saturday</v>
      </c>
      <c r="G1155" s="91"/>
      <c r="H1155" s="92" t="str">
        <f>VLOOKUP(MONTH(G1155),VLOOKUP!$W$1:$X$24,2)</f>
        <v>January</v>
      </c>
      <c r="I1155" s="92" t="str">
        <f t="shared" si="256"/>
        <v/>
      </c>
      <c r="J1155" s="98" t="s">
        <v>873</v>
      </c>
      <c r="L1155" s="86" t="str">
        <f t="shared" si="257"/>
        <v>1732 Kenyon St NW, WDC</v>
      </c>
      <c r="M1155" s="86">
        <f t="shared" si="258"/>
        <v>0</v>
      </c>
      <c r="N1155" s="93" t="str">
        <f t="shared" si="254"/>
        <v>1732 Kenyon St NW, WDC</v>
      </c>
      <c r="O1155" s="90"/>
      <c r="S1155" s="95">
        <f t="shared" si="259"/>
        <v>0</v>
      </c>
      <c r="T1155" s="86" t="str">
        <f t="shared" si="260"/>
        <v/>
      </c>
      <c r="U1155" s="86" t="str">
        <f t="shared" si="253"/>
        <v/>
      </c>
      <c r="V1155" s="95" t="str">
        <f t="shared" si="261"/>
        <v/>
      </c>
      <c r="W1155" s="90" t="s">
        <v>282</v>
      </c>
      <c r="AE1155" s="92" t="str">
        <f t="shared" si="262"/>
        <v/>
      </c>
      <c r="AF1155" s="100" t="str">
        <f t="shared" si="263"/>
        <v>&lt;a name='19000100'&gt;&lt;b&gt;: 0 - 1732 Kenyon St NW, WDC&lt;/b&gt;&lt;/a&gt;&lt;br&gt;</v>
      </c>
      <c r="AG1155" s="101">
        <f t="shared" si="264"/>
        <v>1900</v>
      </c>
      <c r="AH1155" s="101" t="str">
        <f t="shared" si="265"/>
        <v>01</v>
      </c>
      <c r="AI1155" s="101" t="str">
        <f t="shared" si="266"/>
        <v>00</v>
      </c>
      <c r="AJ1155" s="101" t="str">
        <f t="shared" si="267"/>
        <v>19000100</v>
      </c>
    </row>
    <row r="1156" spans="1:36" ht="12" customHeight="1" x14ac:dyDescent="0.15">
      <c r="F1156" s="86" t="str">
        <f t="shared" si="255"/>
        <v>Saturday</v>
      </c>
      <c r="G1156" s="91"/>
      <c r="H1156" s="92" t="str">
        <f>VLOOKUP(MONTH(G1156),VLOOKUP!$W$1:$X$24,2)</f>
        <v>January</v>
      </c>
      <c r="I1156" s="92" t="str">
        <f t="shared" si="256"/>
        <v/>
      </c>
      <c r="J1156" s="98" t="s">
        <v>873</v>
      </c>
      <c r="L1156" s="86" t="str">
        <f t="shared" si="257"/>
        <v>1732 Kenyon St NW, WDC</v>
      </c>
      <c r="M1156" s="86">
        <f t="shared" si="258"/>
        <v>0</v>
      </c>
      <c r="N1156" s="93" t="str">
        <f t="shared" si="254"/>
        <v>1732 Kenyon St NW, WDC</v>
      </c>
      <c r="O1156" s="90"/>
      <c r="S1156" s="95">
        <f t="shared" si="259"/>
        <v>0</v>
      </c>
      <c r="T1156" s="86" t="str">
        <f t="shared" si="260"/>
        <v/>
      </c>
      <c r="U1156" s="86" t="str">
        <f t="shared" si="253"/>
        <v/>
      </c>
      <c r="V1156" s="95" t="str">
        <f t="shared" si="261"/>
        <v/>
      </c>
      <c r="W1156" s="90" t="s">
        <v>282</v>
      </c>
      <c r="AE1156" s="92" t="str">
        <f t="shared" si="262"/>
        <v/>
      </c>
      <c r="AF1156" s="96" t="str">
        <f t="shared" si="263"/>
        <v>&lt;a name='19000100'&gt;&lt;b&gt;: 0 - 1732 Kenyon St NW, WDC&lt;/b&gt;&lt;/a&gt;&lt;br&gt;</v>
      </c>
      <c r="AG1156" s="97">
        <f t="shared" si="264"/>
        <v>1900</v>
      </c>
      <c r="AH1156" s="97" t="str">
        <f t="shared" si="265"/>
        <v>01</v>
      </c>
      <c r="AI1156" s="97" t="str">
        <f t="shared" si="266"/>
        <v>00</v>
      </c>
      <c r="AJ1156" s="97" t="str">
        <f t="shared" si="267"/>
        <v>19000100</v>
      </c>
    </row>
    <row r="1157" spans="1:36" ht="12" customHeight="1" x14ac:dyDescent="0.15">
      <c r="F1157" s="86" t="str">
        <f t="shared" si="255"/>
        <v>Saturday</v>
      </c>
      <c r="G1157" s="91"/>
      <c r="H1157" s="92" t="str">
        <f>VLOOKUP(MONTH(G1157),VLOOKUP!$W$1:$X$24,2)</f>
        <v>January</v>
      </c>
      <c r="I1157" s="92" t="str">
        <f t="shared" si="256"/>
        <v/>
      </c>
      <c r="J1157" s="93" t="s">
        <v>1508</v>
      </c>
      <c r="L1157" s="86" t="str">
        <f t="shared" si="257"/>
        <v>1735 17th St NW, WDC</v>
      </c>
      <c r="M1157" s="86">
        <f t="shared" si="258"/>
        <v>0</v>
      </c>
      <c r="N1157" s="93" t="str">
        <f t="shared" si="254"/>
        <v>1735 17th St NW, WDC</v>
      </c>
      <c r="O1157" s="90"/>
      <c r="S1157" s="95">
        <f t="shared" si="259"/>
        <v>0</v>
      </c>
      <c r="T1157" s="86" t="str">
        <f t="shared" si="260"/>
        <v/>
      </c>
      <c r="U1157" s="86" t="str">
        <f t="shared" si="253"/>
        <v/>
      </c>
      <c r="V1157" s="95" t="str">
        <f t="shared" si="261"/>
        <v/>
      </c>
      <c r="AE1157" s="92" t="str">
        <f t="shared" si="262"/>
        <v/>
      </c>
      <c r="AF1157" s="96" t="str">
        <f t="shared" si="263"/>
        <v>&lt;a name='19000100'&gt;&lt;b&gt;: 0 - 1735 17th St NW, WDC&lt;/b&gt;&lt;/a&gt;&lt;br&gt;</v>
      </c>
      <c r="AG1157" s="97">
        <f t="shared" si="264"/>
        <v>1900</v>
      </c>
      <c r="AH1157" s="97" t="str">
        <f t="shared" si="265"/>
        <v>01</v>
      </c>
      <c r="AI1157" s="97" t="str">
        <f t="shared" si="266"/>
        <v>00</v>
      </c>
      <c r="AJ1157" s="97" t="str">
        <f t="shared" si="267"/>
        <v>19000100</v>
      </c>
    </row>
    <row r="1158" spans="1:36" ht="12" customHeight="1" x14ac:dyDescent="0.15">
      <c r="F1158" s="86" t="str">
        <f t="shared" si="255"/>
        <v>Saturday</v>
      </c>
      <c r="G1158" s="91"/>
      <c r="H1158" s="92" t="str">
        <f>VLOOKUP(MONTH(G1158),VLOOKUP!$W$1:$X$24,2)</f>
        <v>January</v>
      </c>
      <c r="I1158" s="92" t="str">
        <f t="shared" si="256"/>
        <v/>
      </c>
      <c r="J1158" s="93" t="s">
        <v>1508</v>
      </c>
      <c r="L1158" s="86" t="str">
        <f t="shared" si="257"/>
        <v>1735 17th St NW, WDC</v>
      </c>
      <c r="M1158" s="86">
        <f t="shared" si="258"/>
        <v>0</v>
      </c>
      <c r="N1158" s="93" t="str">
        <f t="shared" si="254"/>
        <v>1735 17th St NW, WDC</v>
      </c>
      <c r="O1158" s="90"/>
      <c r="S1158" s="95">
        <f t="shared" si="259"/>
        <v>0</v>
      </c>
      <c r="T1158" s="86" t="str">
        <f t="shared" si="260"/>
        <v/>
      </c>
      <c r="U1158" s="86" t="str">
        <f t="shared" si="253"/>
        <v/>
      </c>
      <c r="V1158" s="95" t="str">
        <f t="shared" si="261"/>
        <v/>
      </c>
      <c r="AE1158" s="92" t="str">
        <f t="shared" si="262"/>
        <v/>
      </c>
      <c r="AF1158" s="96" t="str">
        <f t="shared" si="263"/>
        <v>&lt;a name='19000100'&gt;&lt;b&gt;: 0 - 1735 17th St NW, WDC&lt;/b&gt;&lt;/a&gt;&lt;br&gt;</v>
      </c>
      <c r="AG1158" s="97">
        <f t="shared" si="264"/>
        <v>1900</v>
      </c>
      <c r="AH1158" s="97" t="str">
        <f t="shared" si="265"/>
        <v>01</v>
      </c>
      <c r="AI1158" s="97" t="str">
        <f t="shared" si="266"/>
        <v>00</v>
      </c>
      <c r="AJ1158" s="97" t="str">
        <f t="shared" si="267"/>
        <v>19000100</v>
      </c>
    </row>
    <row r="1159" spans="1:36" ht="12" customHeight="1" x14ac:dyDescent="0.15">
      <c r="F1159" s="86" t="str">
        <f t="shared" si="255"/>
        <v>Saturday</v>
      </c>
      <c r="G1159" s="91"/>
      <c r="H1159" s="92" t="str">
        <f>VLOOKUP(MONTH(G1159),VLOOKUP!$W$1:$X$24,2)</f>
        <v>January</v>
      </c>
      <c r="I1159" s="92" t="str">
        <f t="shared" si="256"/>
        <v/>
      </c>
      <c r="J1159" s="93" t="s">
        <v>1508</v>
      </c>
      <c r="L1159" s="86" t="str">
        <f t="shared" si="257"/>
        <v>1735 17th St NW, WDC</v>
      </c>
      <c r="M1159" s="86">
        <f t="shared" si="258"/>
        <v>0</v>
      </c>
      <c r="N1159" s="93" t="str">
        <f t="shared" si="254"/>
        <v>1735 17th St NW, WDC</v>
      </c>
      <c r="O1159" s="90"/>
      <c r="S1159" s="95">
        <f t="shared" si="259"/>
        <v>0</v>
      </c>
      <c r="T1159" s="86" t="str">
        <f t="shared" si="260"/>
        <v/>
      </c>
      <c r="U1159" s="86" t="str">
        <f t="shared" si="253"/>
        <v/>
      </c>
      <c r="V1159" s="95" t="str">
        <f t="shared" si="261"/>
        <v/>
      </c>
      <c r="AE1159" s="92" t="str">
        <f t="shared" si="262"/>
        <v/>
      </c>
      <c r="AF1159" s="96" t="str">
        <f t="shared" si="263"/>
        <v>&lt;a name='19000100'&gt;&lt;b&gt;: 0 - 1735 17th St NW, WDC&lt;/b&gt;&lt;/a&gt;&lt;br&gt;</v>
      </c>
      <c r="AG1159" s="97">
        <f t="shared" si="264"/>
        <v>1900</v>
      </c>
      <c r="AH1159" s="97" t="str">
        <f t="shared" si="265"/>
        <v>01</v>
      </c>
      <c r="AI1159" s="97" t="str">
        <f t="shared" si="266"/>
        <v>00</v>
      </c>
      <c r="AJ1159" s="97" t="str">
        <f t="shared" si="267"/>
        <v>19000100</v>
      </c>
    </row>
    <row r="1160" spans="1:36" ht="12" customHeight="1" x14ac:dyDescent="0.15">
      <c r="F1160" s="86" t="str">
        <f t="shared" si="255"/>
        <v>Saturday</v>
      </c>
      <c r="G1160" s="91"/>
      <c r="H1160" s="92" t="str">
        <f>VLOOKUP(MONTH(G1160),VLOOKUP!$W$1:$X$24,2)</f>
        <v>January</v>
      </c>
      <c r="I1160" s="92" t="str">
        <f t="shared" si="256"/>
        <v/>
      </c>
      <c r="J1160" s="93" t="s">
        <v>908</v>
      </c>
      <c r="L1160" s="86" t="str">
        <f t="shared" si="257"/>
        <v>1821 Opalocka Dr, McLean, VA</v>
      </c>
      <c r="M1160" s="86">
        <f t="shared" si="258"/>
        <v>0</v>
      </c>
      <c r="N1160" s="93" t="str">
        <f t="shared" si="254"/>
        <v>1821 Opalocka Dr, McLean, VA</v>
      </c>
      <c r="O1160" s="94"/>
      <c r="S1160" s="95">
        <f t="shared" si="259"/>
        <v>0</v>
      </c>
      <c r="T1160" s="86" t="str">
        <f t="shared" si="260"/>
        <v/>
      </c>
      <c r="U1160" s="86" t="str">
        <f t="shared" si="253"/>
        <v/>
      </c>
      <c r="V1160" s="95" t="str">
        <f t="shared" si="261"/>
        <v/>
      </c>
      <c r="AE1160" s="92" t="str">
        <f t="shared" si="262"/>
        <v/>
      </c>
      <c r="AF1160" s="96" t="str">
        <f t="shared" si="263"/>
        <v>&lt;a name='19000100'&gt;&lt;b&gt;: 0 - 1821 Opalocka Dr, McLean, VA&lt;/b&gt;&lt;/a&gt;&lt;br&gt;</v>
      </c>
      <c r="AG1160" s="97">
        <f t="shared" si="264"/>
        <v>1900</v>
      </c>
      <c r="AH1160" s="97" t="str">
        <f t="shared" si="265"/>
        <v>01</v>
      </c>
      <c r="AI1160" s="97" t="str">
        <f t="shared" si="266"/>
        <v>00</v>
      </c>
      <c r="AJ1160" s="97" t="str">
        <f t="shared" si="267"/>
        <v>19000100</v>
      </c>
    </row>
    <row r="1161" spans="1:36" ht="12" customHeight="1" x14ac:dyDescent="0.15">
      <c r="A1161" s="102"/>
      <c r="F1161" s="86" t="str">
        <f t="shared" si="255"/>
        <v>Saturday</v>
      </c>
      <c r="G1161" s="91"/>
      <c r="H1161" s="92" t="str">
        <f>VLOOKUP(MONTH(G1161),VLOOKUP!$W$1:$X$24,2)</f>
        <v>January</v>
      </c>
      <c r="I1161" s="92" t="str">
        <f t="shared" si="256"/>
        <v/>
      </c>
      <c r="J1161" s="93" t="s">
        <v>908</v>
      </c>
      <c r="L1161" s="86" t="str">
        <f t="shared" si="257"/>
        <v>1821 Opalocka Dr, McLean, VA</v>
      </c>
      <c r="M1161" s="86">
        <f t="shared" si="258"/>
        <v>0</v>
      </c>
      <c r="N1161" s="93" t="str">
        <f t="shared" si="254"/>
        <v>1821 Opalocka Dr, McLean, VA</v>
      </c>
      <c r="O1161" s="94"/>
      <c r="S1161" s="95">
        <f t="shared" si="259"/>
        <v>0</v>
      </c>
      <c r="T1161" s="86" t="str">
        <f t="shared" si="260"/>
        <v/>
      </c>
      <c r="U1161" s="86" t="str">
        <f t="shared" si="253"/>
        <v/>
      </c>
      <c r="V1161" s="95" t="str">
        <f t="shared" si="261"/>
        <v/>
      </c>
      <c r="AE1161" s="92" t="str">
        <f t="shared" si="262"/>
        <v/>
      </c>
      <c r="AF1161" s="96" t="str">
        <f t="shared" si="263"/>
        <v>&lt;a name='19000100'&gt;&lt;b&gt;: 0 - 1821 Opalocka Dr, McLean, VA&lt;/b&gt;&lt;/a&gt;&lt;br&gt;</v>
      </c>
      <c r="AG1161" s="97">
        <f t="shared" si="264"/>
        <v>1900</v>
      </c>
      <c r="AH1161" s="97" t="str">
        <f t="shared" si="265"/>
        <v>01</v>
      </c>
      <c r="AI1161" s="97" t="str">
        <f t="shared" si="266"/>
        <v>00</v>
      </c>
      <c r="AJ1161" s="97" t="str">
        <f t="shared" si="267"/>
        <v>19000100</v>
      </c>
    </row>
    <row r="1162" spans="1:36" ht="12" customHeight="1" x14ac:dyDescent="0.15">
      <c r="F1162" s="86" t="str">
        <f t="shared" si="255"/>
        <v>Saturday</v>
      </c>
      <c r="G1162" s="91"/>
      <c r="H1162" s="92" t="str">
        <f>VLOOKUP(MONTH(G1162),VLOOKUP!$W$1:$X$24,2)</f>
        <v>January</v>
      </c>
      <c r="I1162" s="92" t="str">
        <f t="shared" si="256"/>
        <v/>
      </c>
      <c r="J1162" s="103" t="s">
        <v>1320</v>
      </c>
      <c r="L1162" s="86" t="str">
        <f t="shared" si="257"/>
        <v>1824 Lamont St NW, WDC</v>
      </c>
      <c r="M1162" s="86">
        <f t="shared" si="258"/>
        <v>0</v>
      </c>
      <c r="N1162" s="103" t="str">
        <f t="shared" si="254"/>
        <v>1824 Lamont St NW, WDC</v>
      </c>
      <c r="O1162" s="90"/>
      <c r="S1162" s="95">
        <f t="shared" si="259"/>
        <v>0</v>
      </c>
      <c r="T1162" s="86" t="str">
        <f t="shared" si="260"/>
        <v/>
      </c>
      <c r="U1162" s="86" t="str">
        <f t="shared" si="253"/>
        <v/>
      </c>
      <c r="V1162" s="95" t="str">
        <f t="shared" si="261"/>
        <v/>
      </c>
      <c r="AE1162" s="92" t="str">
        <f t="shared" si="262"/>
        <v/>
      </c>
      <c r="AF1162" s="96" t="str">
        <f t="shared" si="263"/>
        <v>&lt;a name='19000100'&gt;&lt;b&gt;: 0 - 1824 Lamont St NW, WDC&lt;/b&gt;&lt;/a&gt;&lt;br&gt;</v>
      </c>
      <c r="AG1162" s="97">
        <f t="shared" si="264"/>
        <v>1900</v>
      </c>
      <c r="AH1162" s="97" t="str">
        <f t="shared" si="265"/>
        <v>01</v>
      </c>
      <c r="AI1162" s="97" t="str">
        <f t="shared" si="266"/>
        <v>00</v>
      </c>
      <c r="AJ1162" s="97" t="str">
        <f t="shared" si="267"/>
        <v>19000100</v>
      </c>
    </row>
    <row r="1163" spans="1:36" ht="12" customHeight="1" x14ac:dyDescent="0.15">
      <c r="F1163" s="86" t="str">
        <f t="shared" si="255"/>
        <v>Saturday</v>
      </c>
      <c r="G1163" s="91"/>
      <c r="H1163" s="92" t="str">
        <f>VLOOKUP(MONTH(G1163),VLOOKUP!$W$1:$X$24,2)</f>
        <v>January</v>
      </c>
      <c r="I1163" s="92" t="str">
        <f t="shared" si="256"/>
        <v/>
      </c>
      <c r="J1163" s="103" t="s">
        <v>1320</v>
      </c>
      <c r="L1163" s="86" t="str">
        <f t="shared" si="257"/>
        <v>1824 Lamont St NW, WDC</v>
      </c>
      <c r="M1163" s="86">
        <f t="shared" si="258"/>
        <v>0</v>
      </c>
      <c r="N1163" s="103" t="str">
        <f t="shared" si="254"/>
        <v>1824 Lamont St NW, WDC</v>
      </c>
      <c r="O1163" s="90"/>
      <c r="S1163" s="95">
        <f t="shared" si="259"/>
        <v>0</v>
      </c>
      <c r="T1163" s="86" t="str">
        <f t="shared" si="260"/>
        <v/>
      </c>
      <c r="U1163" s="86" t="str">
        <f t="shared" si="253"/>
        <v/>
      </c>
      <c r="V1163" s="95" t="str">
        <f t="shared" si="261"/>
        <v/>
      </c>
      <c r="W1163" s="90" t="s">
        <v>488</v>
      </c>
      <c r="AE1163" s="92" t="str">
        <f t="shared" si="262"/>
        <v/>
      </c>
      <c r="AF1163" s="96" t="str">
        <f t="shared" si="263"/>
        <v>&lt;a name='19000100'&gt;&lt;b&gt;: 0 - 1824 Lamont St NW, WDC&lt;/b&gt;&lt;/a&gt;&lt;br&gt;</v>
      </c>
      <c r="AG1163" s="97">
        <f t="shared" si="264"/>
        <v>1900</v>
      </c>
      <c r="AH1163" s="97" t="str">
        <f t="shared" si="265"/>
        <v>01</v>
      </c>
      <c r="AI1163" s="97" t="str">
        <f t="shared" si="266"/>
        <v>00</v>
      </c>
      <c r="AJ1163" s="97" t="str">
        <f t="shared" si="267"/>
        <v>19000100</v>
      </c>
    </row>
    <row r="1164" spans="1:36" ht="12" customHeight="1" x14ac:dyDescent="0.15">
      <c r="F1164" s="86" t="str">
        <f t="shared" si="255"/>
        <v>Saturday</v>
      </c>
      <c r="G1164" s="91"/>
      <c r="H1164" s="92" t="str">
        <f>VLOOKUP(MONTH(G1164),VLOOKUP!$W$1:$X$24,2)</f>
        <v>January</v>
      </c>
      <c r="I1164" s="92" t="str">
        <f t="shared" si="256"/>
        <v/>
      </c>
      <c r="J1164" s="98" t="s">
        <v>869</v>
      </c>
      <c r="L1164" s="86" t="str">
        <f t="shared" si="257"/>
        <v>1919 [1919 East Fleet St in Fells Point, Baltimore, MD]</v>
      </c>
      <c r="M1164" s="86">
        <f t="shared" si="258"/>
        <v>0</v>
      </c>
      <c r="N1164" s="93" t="str">
        <f t="shared" si="254"/>
        <v>1919 [1919 East Fleet St in Fells Point, Baltimore, MD]</v>
      </c>
      <c r="O1164" s="90"/>
      <c r="S1164" s="95">
        <f t="shared" si="259"/>
        <v>0</v>
      </c>
      <c r="T1164" s="86" t="str">
        <f t="shared" si="260"/>
        <v/>
      </c>
      <c r="U1164" s="86" t="str">
        <f t="shared" si="253"/>
        <v/>
      </c>
      <c r="V1164" s="95" t="str">
        <f t="shared" si="261"/>
        <v/>
      </c>
      <c r="W1164" s="90" t="s">
        <v>282</v>
      </c>
      <c r="AE1164" s="92" t="str">
        <f t="shared" si="262"/>
        <v/>
      </c>
      <c r="AF1164" s="100" t="str">
        <f t="shared" si="263"/>
        <v>&lt;a name='19000100'&gt;&lt;b&gt;: 0 - 1919 [1919 East Fleet St in Fells Point, Baltimore, MD]&lt;/b&gt;&lt;/a&gt;&lt;br&gt;</v>
      </c>
      <c r="AG1164" s="101">
        <f t="shared" si="264"/>
        <v>1900</v>
      </c>
      <c r="AH1164" s="101" t="str">
        <f t="shared" si="265"/>
        <v>01</v>
      </c>
      <c r="AI1164" s="101" t="str">
        <f t="shared" si="266"/>
        <v>00</v>
      </c>
      <c r="AJ1164" s="101" t="str">
        <f t="shared" si="267"/>
        <v>19000100</v>
      </c>
    </row>
    <row r="1165" spans="1:36" ht="12" customHeight="1" x14ac:dyDescent="0.15">
      <c r="F1165" s="86" t="str">
        <f t="shared" si="255"/>
        <v>Saturday</v>
      </c>
      <c r="G1165" s="91"/>
      <c r="H1165" s="92" t="str">
        <f>VLOOKUP(MONTH(G1165),VLOOKUP!$W$1:$X$24,2)</f>
        <v>January</v>
      </c>
      <c r="I1165" s="92" t="str">
        <f t="shared" si="256"/>
        <v/>
      </c>
      <c r="J1165" s="98" t="s">
        <v>869</v>
      </c>
      <c r="L1165" s="86" t="str">
        <f t="shared" si="257"/>
        <v>1919 [1919 East Fleet St in Fells Point, Baltimore, MD]</v>
      </c>
      <c r="M1165" s="86">
        <f t="shared" si="258"/>
        <v>0</v>
      </c>
      <c r="N1165" s="93" t="str">
        <f t="shared" si="254"/>
        <v>1919 [1919 East Fleet St in Fells Point, Baltimore, MD]</v>
      </c>
      <c r="O1165" s="90"/>
      <c r="S1165" s="95">
        <f t="shared" si="259"/>
        <v>0</v>
      </c>
      <c r="T1165" s="86" t="str">
        <f t="shared" si="260"/>
        <v/>
      </c>
      <c r="U1165" s="86" t="str">
        <f t="shared" si="253"/>
        <v/>
      </c>
      <c r="V1165" s="95" t="str">
        <f t="shared" si="261"/>
        <v/>
      </c>
      <c r="W1165" s="90" t="s">
        <v>282</v>
      </c>
      <c r="AE1165" s="92" t="str">
        <f t="shared" si="262"/>
        <v/>
      </c>
      <c r="AF1165" s="96" t="str">
        <f t="shared" si="263"/>
        <v>&lt;a name='19000100'&gt;&lt;b&gt;: 0 - 1919 [1919 East Fleet St in Fells Point, Baltimore, MD]&lt;/b&gt;&lt;/a&gt;&lt;br&gt;</v>
      </c>
      <c r="AG1165" s="97">
        <f t="shared" si="264"/>
        <v>1900</v>
      </c>
      <c r="AH1165" s="97" t="str">
        <f t="shared" si="265"/>
        <v>01</v>
      </c>
      <c r="AI1165" s="97" t="str">
        <f t="shared" si="266"/>
        <v>00</v>
      </c>
      <c r="AJ1165" s="97" t="str">
        <f t="shared" si="267"/>
        <v>19000100</v>
      </c>
    </row>
    <row r="1166" spans="1:36" ht="12" customHeight="1" x14ac:dyDescent="0.15">
      <c r="F1166" s="86" t="str">
        <f t="shared" si="255"/>
        <v>Saturday</v>
      </c>
      <c r="G1166" s="91"/>
      <c r="H1166" s="92" t="str">
        <f>VLOOKUP(MONTH(G1166),VLOOKUP!$W$1:$X$24,2)</f>
        <v>January</v>
      </c>
      <c r="I1166" s="92" t="str">
        <f t="shared" si="256"/>
        <v/>
      </c>
      <c r="J1166" s="98" t="s">
        <v>869</v>
      </c>
      <c r="L1166" s="86" t="str">
        <f t="shared" si="257"/>
        <v>1919 [1919 East Fleet St in Fells Point, Baltimore, MD]</v>
      </c>
      <c r="M1166" s="86">
        <f t="shared" si="258"/>
        <v>0</v>
      </c>
      <c r="N1166" s="93" t="str">
        <f t="shared" si="254"/>
        <v>1919 [1919 East Fleet St in Fells Point, Baltimore, MD]</v>
      </c>
      <c r="O1166" s="90"/>
      <c r="S1166" s="95">
        <f t="shared" si="259"/>
        <v>0</v>
      </c>
      <c r="T1166" s="86" t="str">
        <f t="shared" si="260"/>
        <v/>
      </c>
      <c r="U1166" s="86" t="str">
        <f t="shared" si="253"/>
        <v/>
      </c>
      <c r="V1166" s="95" t="str">
        <f t="shared" si="261"/>
        <v/>
      </c>
      <c r="W1166" s="90" t="s">
        <v>282</v>
      </c>
      <c r="AE1166" s="92" t="str">
        <f t="shared" si="262"/>
        <v/>
      </c>
      <c r="AF1166" s="96" t="str">
        <f t="shared" si="263"/>
        <v>&lt;a name='19000100'&gt;&lt;b&gt;: 0 - 1919 [1919 East Fleet St in Fells Point, Baltimore, MD]&lt;/b&gt;&lt;/a&gt;&lt;br&gt;</v>
      </c>
      <c r="AG1166" s="97">
        <f t="shared" si="264"/>
        <v>1900</v>
      </c>
      <c r="AH1166" s="97" t="str">
        <f t="shared" si="265"/>
        <v>01</v>
      </c>
      <c r="AI1166" s="97" t="str">
        <f t="shared" si="266"/>
        <v>00</v>
      </c>
      <c r="AJ1166" s="97" t="str">
        <f t="shared" si="267"/>
        <v>19000100</v>
      </c>
    </row>
    <row r="1167" spans="1:36" ht="12" customHeight="1" x14ac:dyDescent="0.15">
      <c r="F1167" s="86" t="str">
        <f t="shared" si="255"/>
        <v>Saturday</v>
      </c>
      <c r="G1167" s="91"/>
      <c r="H1167" s="92" t="str">
        <f>VLOOKUP(MONTH(G1167),VLOOKUP!$W$1:$X$24,2)</f>
        <v>January</v>
      </c>
      <c r="I1167" s="92" t="str">
        <f t="shared" si="256"/>
        <v/>
      </c>
      <c r="J1167" s="98" t="s">
        <v>869</v>
      </c>
      <c r="L1167" s="86" t="str">
        <f t="shared" si="257"/>
        <v>1919 [1919 East Fleet St in Fells Point, Baltimore, MD]</v>
      </c>
      <c r="M1167" s="86">
        <f t="shared" si="258"/>
        <v>0</v>
      </c>
      <c r="N1167" s="93" t="str">
        <f t="shared" si="254"/>
        <v>1919 [1919 East Fleet St in Fells Point, Baltimore, MD]</v>
      </c>
      <c r="O1167" s="90"/>
      <c r="S1167" s="95">
        <f t="shared" si="259"/>
        <v>0</v>
      </c>
      <c r="T1167" s="86" t="str">
        <f t="shared" si="260"/>
        <v/>
      </c>
      <c r="U1167" s="86" t="str">
        <f t="shared" si="253"/>
        <v/>
      </c>
      <c r="V1167" s="95" t="str">
        <f t="shared" si="261"/>
        <v/>
      </c>
      <c r="W1167" s="90" t="s">
        <v>282</v>
      </c>
      <c r="AE1167" s="92" t="str">
        <f t="shared" si="262"/>
        <v/>
      </c>
      <c r="AF1167" s="96" t="str">
        <f t="shared" si="263"/>
        <v>&lt;a name='19000100'&gt;&lt;b&gt;: 0 - 1919 [1919 East Fleet St in Fells Point, Baltimore, MD]&lt;/b&gt;&lt;/a&gt;&lt;br&gt;</v>
      </c>
      <c r="AG1167" s="97">
        <f t="shared" si="264"/>
        <v>1900</v>
      </c>
      <c r="AH1167" s="97" t="str">
        <f t="shared" si="265"/>
        <v>01</v>
      </c>
      <c r="AI1167" s="97" t="str">
        <f t="shared" si="266"/>
        <v>00</v>
      </c>
      <c r="AJ1167" s="97" t="str">
        <f t="shared" si="267"/>
        <v>19000100</v>
      </c>
    </row>
    <row r="1168" spans="1:36" ht="12" customHeight="1" x14ac:dyDescent="0.15">
      <c r="F1168" s="86" t="str">
        <f t="shared" si="255"/>
        <v>Saturday</v>
      </c>
      <c r="G1168" s="91"/>
      <c r="H1168" s="92" t="str">
        <f>VLOOKUP(MONTH(G1168),VLOOKUP!$W$1:$X$24,2)</f>
        <v>January</v>
      </c>
      <c r="I1168" s="92" t="str">
        <f t="shared" si="256"/>
        <v/>
      </c>
      <c r="J1168" s="93" t="s">
        <v>49</v>
      </c>
      <c r="L1168" s="86" t="str">
        <f t="shared" si="257"/>
        <v>1920dc [1920 9th St NW, WDC]</v>
      </c>
      <c r="M1168" s="86">
        <f t="shared" si="258"/>
        <v>0</v>
      </c>
      <c r="N1168" s="93" t="str">
        <f t="shared" si="254"/>
        <v>1920dc [1920 9th St NW, WDC]</v>
      </c>
      <c r="O1168" s="94"/>
      <c r="S1168" s="95">
        <f t="shared" si="259"/>
        <v>0</v>
      </c>
      <c r="T1168" s="86" t="str">
        <f t="shared" si="260"/>
        <v/>
      </c>
      <c r="U1168" s="86" t="str">
        <f t="shared" si="253"/>
        <v/>
      </c>
      <c r="V1168" s="95" t="str">
        <f t="shared" si="261"/>
        <v/>
      </c>
      <c r="X1168" s="99"/>
      <c r="Y1168" s="99"/>
      <c r="AE1168" s="92" t="str">
        <f t="shared" si="262"/>
        <v/>
      </c>
      <c r="AF1168" s="96" t="str">
        <f t="shared" si="263"/>
        <v>&lt;a name='19000100'&gt;&lt;b&gt;: 0 - 1920dc [1920 9th St NW, WDC]&lt;/b&gt;&lt;/a&gt;&lt;br&gt;</v>
      </c>
      <c r="AG1168" s="97">
        <f t="shared" si="264"/>
        <v>1900</v>
      </c>
      <c r="AH1168" s="97" t="str">
        <f t="shared" si="265"/>
        <v>01</v>
      </c>
      <c r="AI1168" s="97" t="str">
        <f t="shared" si="266"/>
        <v>00</v>
      </c>
      <c r="AJ1168" s="97" t="str">
        <f t="shared" si="267"/>
        <v>19000100</v>
      </c>
    </row>
    <row r="1169" spans="6:36" ht="12" customHeight="1" x14ac:dyDescent="0.15">
      <c r="F1169" s="86" t="str">
        <f t="shared" si="255"/>
        <v>Saturday</v>
      </c>
      <c r="G1169" s="91"/>
      <c r="H1169" s="92" t="str">
        <f>VLOOKUP(MONTH(G1169),VLOOKUP!$W$1:$X$24,2)</f>
        <v>January</v>
      </c>
      <c r="I1169" s="92" t="str">
        <f t="shared" si="256"/>
        <v/>
      </c>
      <c r="J1169" s="93" t="s">
        <v>49</v>
      </c>
      <c r="L1169" s="86" t="str">
        <f t="shared" si="257"/>
        <v>1920dc [1920 9th St NW, WDC]</v>
      </c>
      <c r="M1169" s="86">
        <f t="shared" si="258"/>
        <v>0</v>
      </c>
      <c r="N1169" s="93" t="str">
        <f t="shared" si="254"/>
        <v>1920dc [1920 9th St NW, WDC]</v>
      </c>
      <c r="O1169" s="94"/>
      <c r="S1169" s="95">
        <f t="shared" si="259"/>
        <v>0</v>
      </c>
      <c r="T1169" s="86" t="str">
        <f t="shared" si="260"/>
        <v/>
      </c>
      <c r="U1169" s="86" t="str">
        <f t="shared" si="253"/>
        <v/>
      </c>
      <c r="V1169" s="95" t="str">
        <f t="shared" si="261"/>
        <v/>
      </c>
      <c r="X1169" s="99"/>
      <c r="Y1169" s="99"/>
      <c r="AE1169" s="92" t="str">
        <f t="shared" si="262"/>
        <v/>
      </c>
      <c r="AF1169" s="96" t="str">
        <f t="shared" si="263"/>
        <v>&lt;a name='19000100'&gt;&lt;b&gt;: 0 - 1920dc [1920 9th St NW, WDC]&lt;/b&gt;&lt;/a&gt;&lt;br&gt;</v>
      </c>
      <c r="AG1169" s="97">
        <f t="shared" si="264"/>
        <v>1900</v>
      </c>
      <c r="AH1169" s="97" t="str">
        <f t="shared" si="265"/>
        <v>01</v>
      </c>
      <c r="AI1169" s="97" t="str">
        <f t="shared" si="266"/>
        <v>00</v>
      </c>
      <c r="AJ1169" s="97" t="str">
        <f t="shared" si="267"/>
        <v>19000100</v>
      </c>
    </row>
    <row r="1170" spans="6:36" ht="12" customHeight="1" x14ac:dyDescent="0.15">
      <c r="F1170" s="86" t="str">
        <f t="shared" si="255"/>
        <v>Saturday</v>
      </c>
      <c r="G1170" s="91"/>
      <c r="H1170" s="92" t="str">
        <f>VLOOKUP(MONTH(G1170),VLOOKUP!$W$1:$X$24,2)</f>
        <v>January</v>
      </c>
      <c r="I1170" s="92" t="str">
        <f t="shared" si="256"/>
        <v/>
      </c>
      <c r="J1170" s="93" t="s">
        <v>49</v>
      </c>
      <c r="L1170" s="86" t="str">
        <f t="shared" si="257"/>
        <v>1920dc [1920 9th St NW, WDC]</v>
      </c>
      <c r="M1170" s="86">
        <f t="shared" si="258"/>
        <v>0</v>
      </c>
      <c r="N1170" s="93" t="str">
        <f t="shared" si="254"/>
        <v>1920dc [1920 9th St NW, WDC]</v>
      </c>
      <c r="O1170" s="94"/>
      <c r="S1170" s="95">
        <f t="shared" si="259"/>
        <v>0</v>
      </c>
      <c r="T1170" s="86" t="str">
        <f t="shared" si="260"/>
        <v/>
      </c>
      <c r="U1170" s="86" t="str">
        <f t="shared" si="253"/>
        <v/>
      </c>
      <c r="V1170" s="95" t="str">
        <f t="shared" si="261"/>
        <v/>
      </c>
      <c r="AE1170" s="92" t="str">
        <f t="shared" si="262"/>
        <v/>
      </c>
      <c r="AF1170" s="96" t="str">
        <f t="shared" si="263"/>
        <v>&lt;a name='19000100'&gt;&lt;b&gt;: 0 - 1920dc [1920 9th St NW, WDC]&lt;/b&gt;&lt;/a&gt;&lt;br&gt;</v>
      </c>
      <c r="AG1170" s="97">
        <f t="shared" si="264"/>
        <v>1900</v>
      </c>
      <c r="AH1170" s="97" t="str">
        <f t="shared" si="265"/>
        <v>01</v>
      </c>
      <c r="AI1170" s="97" t="str">
        <f t="shared" si="266"/>
        <v>00</v>
      </c>
      <c r="AJ1170" s="97" t="str">
        <f t="shared" si="267"/>
        <v>19000100</v>
      </c>
    </row>
    <row r="1171" spans="6:36" ht="12" customHeight="1" x14ac:dyDescent="0.15">
      <c r="F1171" s="86" t="str">
        <f t="shared" si="255"/>
        <v>Saturday</v>
      </c>
      <c r="H1171" s="92" t="str">
        <f>VLOOKUP(MONTH(G1171),VLOOKUP!$W$1:$X$24,2)</f>
        <v>January</v>
      </c>
      <c r="I1171" s="92" t="str">
        <f t="shared" si="256"/>
        <v/>
      </c>
      <c r="J1171" s="93" t="s">
        <v>1168</v>
      </c>
      <c r="L1171" s="86" t="str">
        <f t="shared" si="257"/>
        <v>194 35th St NE, WDC</v>
      </c>
      <c r="M1171" s="86">
        <f t="shared" si="258"/>
        <v>0</v>
      </c>
      <c r="N1171" s="93" t="str">
        <f t="shared" si="254"/>
        <v>194 35th St NE, WDC</v>
      </c>
      <c r="O1171" s="94"/>
      <c r="S1171" s="95">
        <f t="shared" si="259"/>
        <v>0</v>
      </c>
      <c r="T1171" s="86" t="str">
        <f t="shared" si="260"/>
        <v/>
      </c>
      <c r="U1171" s="86" t="str">
        <f t="shared" si="253"/>
        <v/>
      </c>
      <c r="V1171" s="95" t="str">
        <f t="shared" si="261"/>
        <v/>
      </c>
      <c r="W1171" s="90" t="s">
        <v>221</v>
      </c>
      <c r="AE1171" s="92" t="str">
        <f t="shared" si="262"/>
        <v/>
      </c>
      <c r="AF1171" s="96" t="str">
        <f t="shared" si="263"/>
        <v>&lt;a name='19000100'&gt;&lt;b&gt;: 0 - 194 35th St NE, WDC&lt;/b&gt;&lt;/a&gt;&lt;br&gt;</v>
      </c>
      <c r="AG1171" s="97">
        <f t="shared" si="264"/>
        <v>1900</v>
      </c>
      <c r="AH1171" s="97" t="str">
        <f t="shared" si="265"/>
        <v>01</v>
      </c>
      <c r="AI1171" s="97" t="str">
        <f t="shared" si="266"/>
        <v>00</v>
      </c>
      <c r="AJ1171" s="97" t="str">
        <f t="shared" si="267"/>
        <v>19000100</v>
      </c>
    </row>
    <row r="1172" spans="6:36" ht="12" customHeight="1" x14ac:dyDescent="0.15">
      <c r="F1172" s="86" t="str">
        <f t="shared" si="255"/>
        <v>Saturday</v>
      </c>
      <c r="H1172" s="92" t="str">
        <f>VLOOKUP(MONTH(G1172),VLOOKUP!$W$1:$X$24,2)</f>
        <v>January</v>
      </c>
      <c r="I1172" s="92" t="str">
        <f t="shared" si="256"/>
        <v/>
      </c>
      <c r="J1172" s="93" t="s">
        <v>1168</v>
      </c>
      <c r="L1172" s="86" t="str">
        <f t="shared" si="257"/>
        <v>194 35th St NE, WDC</v>
      </c>
      <c r="M1172" s="86">
        <f t="shared" si="258"/>
        <v>0</v>
      </c>
      <c r="N1172" s="93" t="str">
        <f t="shared" si="254"/>
        <v>194 35th St NE, WDC</v>
      </c>
      <c r="O1172" s="94"/>
      <c r="S1172" s="95">
        <f t="shared" si="259"/>
        <v>0</v>
      </c>
      <c r="T1172" s="86" t="str">
        <f t="shared" si="260"/>
        <v/>
      </c>
      <c r="U1172" s="86" t="str">
        <f t="shared" si="253"/>
        <v/>
      </c>
      <c r="V1172" s="95" t="str">
        <f t="shared" si="261"/>
        <v/>
      </c>
      <c r="W1172" s="90" t="s">
        <v>221</v>
      </c>
      <c r="AE1172" s="92" t="str">
        <f t="shared" si="262"/>
        <v/>
      </c>
      <c r="AF1172" s="96" t="str">
        <f t="shared" si="263"/>
        <v>&lt;a name='19000100'&gt;&lt;b&gt;: 0 - 194 35th St NE, WDC&lt;/b&gt;&lt;/a&gt;&lt;br&gt;</v>
      </c>
      <c r="AG1172" s="97">
        <f t="shared" si="264"/>
        <v>1900</v>
      </c>
      <c r="AH1172" s="97" t="str">
        <f t="shared" si="265"/>
        <v>01</v>
      </c>
      <c r="AI1172" s="97" t="str">
        <f t="shared" si="266"/>
        <v>00</v>
      </c>
      <c r="AJ1172" s="97" t="str">
        <f t="shared" si="267"/>
        <v>19000100</v>
      </c>
    </row>
    <row r="1173" spans="6:36" ht="12" customHeight="1" x14ac:dyDescent="0.15">
      <c r="F1173" s="86" t="str">
        <f t="shared" si="255"/>
        <v>Saturday</v>
      </c>
      <c r="G1173" s="91"/>
      <c r="H1173" s="92" t="str">
        <f>VLOOKUP(MONTH(G1173),VLOOKUP!$W$1:$X$24,2)</f>
        <v>January</v>
      </c>
      <c r="I1173" s="92" t="str">
        <f t="shared" si="256"/>
        <v/>
      </c>
      <c r="J1173" s="93" t="s">
        <v>1209</v>
      </c>
      <c r="L1173" s="86" t="str">
        <f t="shared" si="257"/>
        <v>1940 9th St NW, WDC</v>
      </c>
      <c r="M1173" s="86">
        <f t="shared" si="258"/>
        <v>0</v>
      </c>
      <c r="N1173" s="93" t="str">
        <f t="shared" si="254"/>
        <v>1940 9th St NW, WDC</v>
      </c>
      <c r="O1173" s="94"/>
      <c r="S1173" s="95">
        <f t="shared" si="259"/>
        <v>0</v>
      </c>
      <c r="T1173" s="86" t="str">
        <f t="shared" si="260"/>
        <v/>
      </c>
      <c r="U1173" s="86" t="str">
        <f t="shared" si="253"/>
        <v/>
      </c>
      <c r="V1173" s="95" t="str">
        <f t="shared" si="261"/>
        <v/>
      </c>
      <c r="AE1173" s="92" t="str">
        <f t="shared" si="262"/>
        <v/>
      </c>
      <c r="AF1173" s="96" t="str">
        <f t="shared" si="263"/>
        <v>&lt;a name='19000100'&gt;&lt;b&gt;: 0 - 1940 9th St NW, WDC&lt;/b&gt;&lt;/a&gt;&lt;br&gt;</v>
      </c>
      <c r="AG1173" s="97">
        <f t="shared" si="264"/>
        <v>1900</v>
      </c>
      <c r="AH1173" s="97" t="str">
        <f t="shared" si="265"/>
        <v>01</v>
      </c>
      <c r="AI1173" s="97" t="str">
        <f t="shared" si="266"/>
        <v>00</v>
      </c>
      <c r="AJ1173" s="97" t="str">
        <f t="shared" si="267"/>
        <v>19000100</v>
      </c>
    </row>
    <row r="1174" spans="6:36" ht="12" customHeight="1" x14ac:dyDescent="0.15">
      <c r="F1174" s="86" t="str">
        <f t="shared" si="255"/>
        <v>Saturday</v>
      </c>
      <c r="G1174" s="91"/>
      <c r="H1174" s="92" t="str">
        <f>VLOOKUP(MONTH(G1174),VLOOKUP!$W$1:$X$24,2)</f>
        <v>January</v>
      </c>
      <c r="I1174" s="92" t="str">
        <f t="shared" si="256"/>
        <v/>
      </c>
      <c r="J1174" s="93" t="s">
        <v>1209</v>
      </c>
      <c r="L1174" s="86" t="str">
        <f t="shared" si="257"/>
        <v>1940 9th St NW, WDC</v>
      </c>
      <c r="M1174" s="86">
        <f t="shared" si="258"/>
        <v>0</v>
      </c>
      <c r="N1174" s="93" t="str">
        <f t="shared" si="254"/>
        <v>1940 9th St NW, WDC</v>
      </c>
      <c r="O1174" s="94"/>
      <c r="S1174" s="95">
        <f t="shared" si="259"/>
        <v>0</v>
      </c>
      <c r="T1174" s="86" t="str">
        <f t="shared" si="260"/>
        <v/>
      </c>
      <c r="U1174" s="86" t="str">
        <f t="shared" si="253"/>
        <v/>
      </c>
      <c r="V1174" s="95" t="str">
        <f t="shared" si="261"/>
        <v/>
      </c>
      <c r="AE1174" s="92" t="str">
        <f t="shared" si="262"/>
        <v/>
      </c>
      <c r="AF1174" s="96" t="str">
        <f t="shared" si="263"/>
        <v>&lt;a name='19000100'&gt;&lt;b&gt;: 0 - 1940 9th St NW, WDC&lt;/b&gt;&lt;/a&gt;&lt;br&gt;</v>
      </c>
      <c r="AG1174" s="97">
        <f t="shared" si="264"/>
        <v>1900</v>
      </c>
      <c r="AH1174" s="97" t="str">
        <f t="shared" si="265"/>
        <v>01</v>
      </c>
      <c r="AI1174" s="97" t="str">
        <f t="shared" si="266"/>
        <v>00</v>
      </c>
      <c r="AJ1174" s="97" t="str">
        <f t="shared" si="267"/>
        <v>19000100</v>
      </c>
    </row>
    <row r="1175" spans="6:36" ht="12" customHeight="1" x14ac:dyDescent="0.15">
      <c r="F1175" s="86" t="str">
        <f t="shared" si="255"/>
        <v>Saturday</v>
      </c>
      <c r="G1175" s="91"/>
      <c r="H1175" s="92" t="str">
        <f>VLOOKUP(MONTH(G1175),VLOOKUP!$W$1:$X$24,2)</f>
        <v>January</v>
      </c>
      <c r="I1175" s="92" t="str">
        <f t="shared" si="256"/>
        <v/>
      </c>
      <c r="J1175" s="93" t="s">
        <v>1209</v>
      </c>
      <c r="L1175" s="86" t="str">
        <f t="shared" si="257"/>
        <v>1940 9th St NW, WDC</v>
      </c>
      <c r="M1175" s="86">
        <f t="shared" si="258"/>
        <v>0</v>
      </c>
      <c r="N1175" s="93" t="str">
        <f t="shared" si="254"/>
        <v>1940 9th St NW, WDC</v>
      </c>
      <c r="O1175" s="94"/>
      <c r="S1175" s="95">
        <f t="shared" si="259"/>
        <v>0</v>
      </c>
      <c r="T1175" s="86" t="str">
        <f t="shared" si="260"/>
        <v/>
      </c>
      <c r="U1175" s="86" t="str">
        <f t="shared" si="253"/>
        <v/>
      </c>
      <c r="V1175" s="95" t="str">
        <f t="shared" si="261"/>
        <v/>
      </c>
      <c r="AE1175" s="92" t="str">
        <f t="shared" si="262"/>
        <v/>
      </c>
      <c r="AF1175" s="100" t="str">
        <f t="shared" si="263"/>
        <v>&lt;a name='19000100'&gt;&lt;b&gt;: 0 - 1940 9th St NW, WDC&lt;/b&gt;&lt;/a&gt;&lt;br&gt;</v>
      </c>
      <c r="AG1175" s="101">
        <f t="shared" si="264"/>
        <v>1900</v>
      </c>
      <c r="AH1175" s="101" t="str">
        <f t="shared" si="265"/>
        <v>01</v>
      </c>
      <c r="AI1175" s="101" t="str">
        <f t="shared" si="266"/>
        <v>00</v>
      </c>
      <c r="AJ1175" s="101" t="str">
        <f t="shared" si="267"/>
        <v>19000100</v>
      </c>
    </row>
    <row r="1176" spans="6:36" ht="12" customHeight="1" x14ac:dyDescent="0.15">
      <c r="F1176" s="86" t="str">
        <f t="shared" si="255"/>
        <v>Saturday</v>
      </c>
      <c r="G1176" s="91"/>
      <c r="H1176" s="92" t="str">
        <f>VLOOKUP(MONTH(G1176),VLOOKUP!$W$1:$X$24,2)</f>
        <v>January</v>
      </c>
      <c r="I1176" s="92" t="str">
        <f t="shared" si="256"/>
        <v/>
      </c>
      <c r="J1176" s="93" t="s">
        <v>1209</v>
      </c>
      <c r="L1176" s="86" t="str">
        <f t="shared" si="257"/>
        <v>1940 9th St NW, WDC</v>
      </c>
      <c r="M1176" s="86">
        <f t="shared" si="258"/>
        <v>0</v>
      </c>
      <c r="N1176" s="93" t="str">
        <f t="shared" si="254"/>
        <v>1940 9th St NW, WDC</v>
      </c>
      <c r="O1176" s="94"/>
      <c r="S1176" s="95">
        <f t="shared" si="259"/>
        <v>0</v>
      </c>
      <c r="T1176" s="86" t="str">
        <f t="shared" si="260"/>
        <v/>
      </c>
      <c r="U1176" s="86" t="str">
        <f t="shared" si="253"/>
        <v/>
      </c>
      <c r="V1176" s="95" t="str">
        <f t="shared" si="261"/>
        <v/>
      </c>
      <c r="AE1176" s="92" t="str">
        <f t="shared" si="262"/>
        <v/>
      </c>
      <c r="AF1176" s="96" t="str">
        <f t="shared" si="263"/>
        <v>&lt;a name='19000100'&gt;&lt;b&gt;: 0 - 1940 9th St NW, WDC&lt;/b&gt;&lt;/a&gt;&lt;br&gt;</v>
      </c>
      <c r="AG1176" s="97">
        <f t="shared" si="264"/>
        <v>1900</v>
      </c>
      <c r="AH1176" s="97" t="str">
        <f t="shared" si="265"/>
        <v>01</v>
      </c>
      <c r="AI1176" s="97" t="str">
        <f t="shared" si="266"/>
        <v>00</v>
      </c>
      <c r="AJ1176" s="97" t="str">
        <f t="shared" si="267"/>
        <v>19000100</v>
      </c>
    </row>
    <row r="1177" spans="6:36" ht="12" customHeight="1" x14ac:dyDescent="0.15">
      <c r="F1177" s="86" t="str">
        <f t="shared" si="255"/>
        <v>Saturday</v>
      </c>
      <c r="G1177" s="91"/>
      <c r="H1177" s="92" t="str">
        <f>VLOOKUP(MONTH(G1177),VLOOKUP!$W$1:$X$24,2)</f>
        <v>January</v>
      </c>
      <c r="I1177" s="92" t="str">
        <f t="shared" si="256"/>
        <v/>
      </c>
      <c r="J1177" s="93" t="s">
        <v>147</v>
      </c>
      <c r="L1177" s="86" t="str">
        <f t="shared" si="257"/>
        <v>19th Bar [1900 I St NW, WDC]</v>
      </c>
      <c r="M1177" s="86">
        <f t="shared" si="258"/>
        <v>0</v>
      </c>
      <c r="N1177" s="93" t="str">
        <f t="shared" si="254"/>
        <v>19th Bar [1900 I St NW, WDC]</v>
      </c>
      <c r="O1177" s="94"/>
      <c r="S1177" s="95">
        <f t="shared" si="259"/>
        <v>0</v>
      </c>
      <c r="T1177" s="86" t="str">
        <f t="shared" si="260"/>
        <v/>
      </c>
      <c r="U1177" s="86" t="str">
        <f t="shared" si="253"/>
        <v/>
      </c>
      <c r="V1177" s="95" t="str">
        <f t="shared" si="261"/>
        <v/>
      </c>
      <c r="AE1177" s="92" t="str">
        <f t="shared" si="262"/>
        <v/>
      </c>
      <c r="AF1177" s="96" t="str">
        <f t="shared" si="263"/>
        <v>&lt;a name='19000100'&gt;&lt;b&gt;: 0 - 19th Bar [1900 I St NW, WDC]&lt;/b&gt;&lt;/a&gt;&lt;br&gt;</v>
      </c>
      <c r="AG1177" s="97">
        <f t="shared" si="264"/>
        <v>1900</v>
      </c>
      <c r="AH1177" s="97" t="str">
        <f t="shared" si="265"/>
        <v>01</v>
      </c>
      <c r="AI1177" s="97" t="str">
        <f t="shared" si="266"/>
        <v>00</v>
      </c>
      <c r="AJ1177" s="97" t="str">
        <f t="shared" si="267"/>
        <v>19000100</v>
      </c>
    </row>
    <row r="1178" spans="6:36" ht="12" customHeight="1" x14ac:dyDescent="0.15">
      <c r="F1178" s="86" t="str">
        <f t="shared" si="255"/>
        <v>Saturday</v>
      </c>
      <c r="G1178" s="91"/>
      <c r="H1178" s="92" t="str">
        <f>VLOOKUP(MONTH(G1178),VLOOKUP!$W$1:$X$24,2)</f>
        <v>January</v>
      </c>
      <c r="I1178" s="92" t="str">
        <f t="shared" si="256"/>
        <v/>
      </c>
      <c r="J1178" s="93" t="s">
        <v>147</v>
      </c>
      <c r="L1178" s="86" t="str">
        <f t="shared" si="257"/>
        <v>19th Bar [1900 I St NW, WDC]</v>
      </c>
      <c r="M1178" s="86">
        <f t="shared" si="258"/>
        <v>0</v>
      </c>
      <c r="N1178" s="93" t="str">
        <f t="shared" si="254"/>
        <v>19th Bar [1900 I St NW, WDC]</v>
      </c>
      <c r="O1178" s="94"/>
      <c r="S1178" s="95">
        <f t="shared" si="259"/>
        <v>0</v>
      </c>
      <c r="T1178" s="86" t="str">
        <f t="shared" si="260"/>
        <v/>
      </c>
      <c r="U1178" s="86" t="str">
        <f t="shared" si="253"/>
        <v/>
      </c>
      <c r="V1178" s="95" t="str">
        <f t="shared" si="261"/>
        <v/>
      </c>
      <c r="AE1178" s="92" t="str">
        <f t="shared" si="262"/>
        <v/>
      </c>
      <c r="AF1178" s="96" t="str">
        <f t="shared" si="263"/>
        <v>&lt;a name='19000100'&gt;&lt;b&gt;: 0 - 19th Bar [1900 I St NW, WDC]&lt;/b&gt;&lt;/a&gt;&lt;br&gt;</v>
      </c>
      <c r="AG1178" s="97">
        <f t="shared" si="264"/>
        <v>1900</v>
      </c>
      <c r="AH1178" s="97" t="str">
        <f t="shared" si="265"/>
        <v>01</v>
      </c>
      <c r="AI1178" s="97" t="str">
        <f t="shared" si="266"/>
        <v>00</v>
      </c>
      <c r="AJ1178" s="97" t="str">
        <f t="shared" si="267"/>
        <v>19000100</v>
      </c>
    </row>
    <row r="1179" spans="6:36" ht="12" customHeight="1" x14ac:dyDescent="0.15">
      <c r="F1179" s="86" t="str">
        <f t="shared" si="255"/>
        <v>Saturday</v>
      </c>
      <c r="G1179" s="91"/>
      <c r="H1179" s="92" t="str">
        <f>VLOOKUP(MONTH(G1179),VLOOKUP!$W$1:$X$24,2)</f>
        <v>January</v>
      </c>
      <c r="I1179" s="92" t="str">
        <f t="shared" si="256"/>
        <v/>
      </c>
      <c r="J1179" s="105" t="s">
        <v>316</v>
      </c>
      <c r="K1179" s="106"/>
      <c r="L1179" s="105" t="s">
        <v>316</v>
      </c>
      <c r="M1179" s="86">
        <f t="shared" si="258"/>
        <v>0</v>
      </c>
      <c r="N1179" s="105" t="s">
        <v>316</v>
      </c>
      <c r="O1179" s="107"/>
      <c r="P1179" s="107"/>
      <c r="Q1179" s="107"/>
      <c r="R1179" s="107"/>
      <c r="S1179" s="95">
        <f t="shared" si="259"/>
        <v>0</v>
      </c>
      <c r="T1179" s="86" t="str">
        <f t="shared" si="260"/>
        <v/>
      </c>
      <c r="U1179" s="86" t="str">
        <f t="shared" si="253"/>
        <v/>
      </c>
      <c r="V1179" s="95" t="str">
        <f t="shared" si="261"/>
        <v/>
      </c>
      <c r="W1179" s="108" t="s">
        <v>282</v>
      </c>
      <c r="AE1179" s="92" t="str">
        <f t="shared" si="262"/>
        <v/>
      </c>
      <c r="AF1179" s="96" t="str">
        <f t="shared" si="263"/>
        <v>&lt;a name='19000100'&gt;&lt;b&gt;: 0 - 1st Mariner Arena (Baltimore)&lt;/b&gt;&lt;/a&gt;&lt;br&gt;</v>
      </c>
      <c r="AG1179" s="97">
        <f t="shared" si="264"/>
        <v>1900</v>
      </c>
      <c r="AH1179" s="97" t="str">
        <f t="shared" si="265"/>
        <v>01</v>
      </c>
      <c r="AI1179" s="97" t="str">
        <f t="shared" si="266"/>
        <v>00</v>
      </c>
      <c r="AJ1179" s="97" t="str">
        <f t="shared" si="267"/>
        <v>19000100</v>
      </c>
    </row>
    <row r="1180" spans="6:36" ht="12" customHeight="1" x14ac:dyDescent="0.15">
      <c r="F1180" s="86" t="str">
        <f t="shared" si="255"/>
        <v>Saturday</v>
      </c>
      <c r="H1180" s="92" t="str">
        <f>VLOOKUP(MONTH(G1180),VLOOKUP!$W$1:$X$24,2)</f>
        <v>January</v>
      </c>
      <c r="I1180" s="92" t="str">
        <f t="shared" si="256"/>
        <v/>
      </c>
      <c r="J1180" s="105" t="s">
        <v>316</v>
      </c>
      <c r="K1180" s="106"/>
      <c r="L1180" s="105" t="s">
        <v>316</v>
      </c>
      <c r="M1180" s="86">
        <f t="shared" si="258"/>
        <v>0</v>
      </c>
      <c r="N1180" s="105" t="s">
        <v>316</v>
      </c>
      <c r="O1180" s="107"/>
      <c r="P1180" s="107"/>
      <c r="Q1180" s="107"/>
      <c r="R1180" s="107"/>
      <c r="S1180" s="95">
        <f t="shared" si="259"/>
        <v>0</v>
      </c>
      <c r="T1180" s="86" t="str">
        <f t="shared" si="260"/>
        <v/>
      </c>
      <c r="U1180" s="86" t="str">
        <f t="shared" si="253"/>
        <v/>
      </c>
      <c r="V1180" s="95" t="str">
        <f t="shared" si="261"/>
        <v/>
      </c>
      <c r="W1180" s="108" t="s">
        <v>282</v>
      </c>
      <c r="AE1180" s="92" t="str">
        <f t="shared" si="262"/>
        <v/>
      </c>
      <c r="AF1180" s="96" t="str">
        <f t="shared" si="263"/>
        <v>&lt;a name='19000100'&gt;&lt;b&gt;: 0 - 1st Mariner Arena (Baltimore)&lt;/b&gt;&lt;/a&gt;&lt;br&gt;</v>
      </c>
      <c r="AG1180" s="97">
        <f t="shared" si="264"/>
        <v>1900</v>
      </c>
      <c r="AH1180" s="97" t="str">
        <f t="shared" si="265"/>
        <v>01</v>
      </c>
      <c r="AI1180" s="97" t="str">
        <f t="shared" si="266"/>
        <v>00</v>
      </c>
      <c r="AJ1180" s="97" t="str">
        <f t="shared" si="267"/>
        <v>19000100</v>
      </c>
    </row>
    <row r="1181" spans="6:36" ht="12" customHeight="1" x14ac:dyDescent="0.15">
      <c r="F1181" s="86" t="str">
        <f t="shared" si="255"/>
        <v>Saturday</v>
      </c>
      <c r="G1181" s="91"/>
      <c r="H1181" s="92" t="str">
        <f>VLOOKUP(MONTH(G1181),VLOOKUP!$W$1:$X$24,2)</f>
        <v>January</v>
      </c>
      <c r="I1181" s="92" t="str">
        <f t="shared" si="256"/>
        <v/>
      </c>
      <c r="J1181" s="109" t="s">
        <v>459</v>
      </c>
      <c r="L1181" s="86" t="str">
        <f t="shared" ref="L1181:L1244" si="268">IF(ISBLANK(K1181),N1181,N1181&amp;" ("&amp;K1181&amp;")")</f>
        <v>1st Stage Theater [1524 Spring Hill Rd, McLean, VA]</v>
      </c>
      <c r="M1181" s="86">
        <f t="shared" si="258"/>
        <v>0</v>
      </c>
      <c r="N1181" s="93" t="str">
        <f t="shared" ref="N1181:N1212" si="269">J1181</f>
        <v>1st Stage Theater [1524 Spring Hill Rd, McLean, VA]</v>
      </c>
      <c r="O1181" s="106"/>
      <c r="P1181" s="106"/>
      <c r="Q1181" s="106"/>
      <c r="R1181" s="106"/>
      <c r="S1181" s="95">
        <f t="shared" si="259"/>
        <v>0</v>
      </c>
      <c r="T1181" s="86" t="str">
        <f t="shared" si="260"/>
        <v/>
      </c>
      <c r="U1181" s="86" t="str">
        <f t="shared" si="253"/>
        <v/>
      </c>
      <c r="V1181" s="95" t="str">
        <f t="shared" si="261"/>
        <v/>
      </c>
      <c r="W1181" s="90" t="s">
        <v>230</v>
      </c>
      <c r="AE1181" s="92" t="str">
        <f t="shared" si="262"/>
        <v/>
      </c>
      <c r="AF1181" s="96" t="str">
        <f t="shared" si="263"/>
        <v>&lt;a name='19000100'&gt;&lt;b&gt;: 0 - 1st Stage Theater [1524 Spring Hill Rd, McLean, VA]&lt;/b&gt;&lt;/a&gt;&lt;br&gt;</v>
      </c>
      <c r="AG1181" s="97">
        <f t="shared" si="264"/>
        <v>1900</v>
      </c>
      <c r="AH1181" s="97" t="str">
        <f t="shared" si="265"/>
        <v>01</v>
      </c>
      <c r="AI1181" s="97" t="str">
        <f t="shared" si="266"/>
        <v>00</v>
      </c>
      <c r="AJ1181" s="97" t="str">
        <f t="shared" si="267"/>
        <v>19000100</v>
      </c>
    </row>
    <row r="1182" spans="6:36" ht="12" customHeight="1" x14ac:dyDescent="0.15">
      <c r="F1182" s="86" t="str">
        <f t="shared" si="255"/>
        <v>Saturday</v>
      </c>
      <c r="G1182" s="91"/>
      <c r="H1182" s="92" t="str">
        <f>VLOOKUP(MONTH(G1182),VLOOKUP!$W$1:$X$24,2)</f>
        <v>January</v>
      </c>
      <c r="I1182" s="92" t="str">
        <f t="shared" si="256"/>
        <v/>
      </c>
      <c r="J1182" s="109" t="s">
        <v>459</v>
      </c>
      <c r="L1182" s="86" t="str">
        <f t="shared" si="268"/>
        <v>1st Stage Theater [1524 Spring Hill Rd, McLean, VA]</v>
      </c>
      <c r="M1182" s="86">
        <f t="shared" si="258"/>
        <v>0</v>
      </c>
      <c r="N1182" s="93" t="str">
        <f t="shared" si="269"/>
        <v>1st Stage Theater [1524 Spring Hill Rd, McLean, VA]</v>
      </c>
      <c r="O1182" s="106"/>
      <c r="P1182" s="106"/>
      <c r="Q1182" s="106"/>
      <c r="R1182" s="106"/>
      <c r="S1182" s="95">
        <f t="shared" si="259"/>
        <v>0</v>
      </c>
      <c r="T1182" s="86" t="str">
        <f t="shared" si="260"/>
        <v/>
      </c>
      <c r="U1182" s="86" t="str">
        <f t="shared" si="253"/>
        <v/>
      </c>
      <c r="V1182" s="95" t="str">
        <f t="shared" si="261"/>
        <v/>
      </c>
      <c r="W1182" s="90" t="s">
        <v>230</v>
      </c>
      <c r="AE1182" s="92" t="str">
        <f t="shared" si="262"/>
        <v/>
      </c>
      <c r="AF1182" s="96" t="str">
        <f t="shared" si="263"/>
        <v>&lt;a name='19000100'&gt;&lt;b&gt;: 0 - 1st Stage Theater [1524 Spring Hill Rd, McLean, VA]&lt;/b&gt;&lt;/a&gt;&lt;br&gt;</v>
      </c>
      <c r="AG1182" s="97">
        <f t="shared" si="264"/>
        <v>1900</v>
      </c>
      <c r="AH1182" s="97" t="str">
        <f t="shared" si="265"/>
        <v>01</v>
      </c>
      <c r="AI1182" s="97" t="str">
        <f t="shared" si="266"/>
        <v>00</v>
      </c>
      <c r="AJ1182" s="97" t="str">
        <f t="shared" si="267"/>
        <v>19000100</v>
      </c>
    </row>
    <row r="1183" spans="6:36" ht="12" customHeight="1" x14ac:dyDescent="0.15">
      <c r="F1183" s="86" t="str">
        <f t="shared" si="255"/>
        <v>Saturday</v>
      </c>
      <c r="G1183" s="91"/>
      <c r="H1183" s="92" t="str">
        <f>VLOOKUP(MONTH(G1183),VLOOKUP!$W$1:$X$24,2)</f>
        <v>January</v>
      </c>
      <c r="I1183" s="92" t="str">
        <f t="shared" si="256"/>
        <v/>
      </c>
      <c r="J1183" s="93" t="s">
        <v>1085</v>
      </c>
      <c r="L1183" s="86" t="str">
        <f t="shared" si="268"/>
        <v>2100 Flagler Place NW, WDC</v>
      </c>
      <c r="M1183" s="86">
        <f t="shared" si="258"/>
        <v>0</v>
      </c>
      <c r="N1183" s="93" t="str">
        <f t="shared" si="269"/>
        <v>2100 Flagler Place NW, WDC</v>
      </c>
      <c r="O1183" s="90"/>
      <c r="S1183" s="95">
        <f t="shared" si="259"/>
        <v>0</v>
      </c>
      <c r="T1183" s="86" t="str">
        <f t="shared" si="260"/>
        <v/>
      </c>
      <c r="U1183" s="86" t="str">
        <f t="shared" si="253"/>
        <v/>
      </c>
      <c r="V1183" s="95" t="str">
        <f t="shared" si="261"/>
        <v/>
      </c>
      <c r="W1183" s="90" t="s">
        <v>221</v>
      </c>
      <c r="AE1183" s="92" t="str">
        <f t="shared" si="262"/>
        <v/>
      </c>
      <c r="AF1183" s="96" t="str">
        <f t="shared" si="263"/>
        <v>&lt;a name='19000100'&gt;&lt;b&gt;: 0 - 2100 Flagler Place NW, WDC&lt;/b&gt;&lt;/a&gt;&lt;br&gt;</v>
      </c>
      <c r="AG1183" s="97">
        <f t="shared" si="264"/>
        <v>1900</v>
      </c>
      <c r="AH1183" s="97" t="str">
        <f t="shared" si="265"/>
        <v>01</v>
      </c>
      <c r="AI1183" s="97" t="str">
        <f t="shared" si="266"/>
        <v>00</v>
      </c>
      <c r="AJ1183" s="97" t="str">
        <f t="shared" si="267"/>
        <v>19000100</v>
      </c>
    </row>
    <row r="1184" spans="6:36" ht="12" customHeight="1" x14ac:dyDescent="0.15">
      <c r="F1184" s="86" t="str">
        <f t="shared" si="255"/>
        <v>Saturday</v>
      </c>
      <c r="G1184" s="91"/>
      <c r="H1184" s="92" t="str">
        <f>VLOOKUP(MONTH(G1184),VLOOKUP!$W$1:$X$24,2)</f>
        <v>January</v>
      </c>
      <c r="I1184" s="92" t="str">
        <f t="shared" si="256"/>
        <v/>
      </c>
      <c r="J1184" s="93" t="s">
        <v>1085</v>
      </c>
      <c r="L1184" s="86" t="str">
        <f t="shared" si="268"/>
        <v>2100 Flagler Place NW, WDC</v>
      </c>
      <c r="M1184" s="86">
        <f t="shared" si="258"/>
        <v>0</v>
      </c>
      <c r="N1184" s="93" t="str">
        <f t="shared" si="269"/>
        <v>2100 Flagler Place NW, WDC</v>
      </c>
      <c r="O1184" s="90"/>
      <c r="S1184" s="95">
        <f t="shared" si="259"/>
        <v>0</v>
      </c>
      <c r="T1184" s="86" t="str">
        <f t="shared" si="260"/>
        <v/>
      </c>
      <c r="U1184" s="86" t="str">
        <f t="shared" si="253"/>
        <v/>
      </c>
      <c r="V1184" s="95" t="str">
        <f t="shared" si="261"/>
        <v/>
      </c>
      <c r="W1184" s="90" t="s">
        <v>221</v>
      </c>
      <c r="AE1184" s="92" t="str">
        <f t="shared" si="262"/>
        <v/>
      </c>
      <c r="AF1184" s="96" t="str">
        <f t="shared" si="263"/>
        <v>&lt;a name='19000100'&gt;&lt;b&gt;: 0 - 2100 Flagler Place NW, WDC&lt;/b&gt;&lt;/a&gt;&lt;br&gt;</v>
      </c>
      <c r="AG1184" s="97">
        <f t="shared" si="264"/>
        <v>1900</v>
      </c>
      <c r="AH1184" s="97" t="str">
        <f t="shared" si="265"/>
        <v>01</v>
      </c>
      <c r="AI1184" s="97" t="str">
        <f t="shared" si="266"/>
        <v>00</v>
      </c>
      <c r="AJ1184" s="97" t="str">
        <f t="shared" si="267"/>
        <v>19000100</v>
      </c>
    </row>
    <row r="1185" spans="6:36" ht="12" customHeight="1" x14ac:dyDescent="0.15">
      <c r="F1185" s="86" t="str">
        <f t="shared" si="255"/>
        <v>Saturday</v>
      </c>
      <c r="G1185" s="91"/>
      <c r="H1185" s="92" t="str">
        <f>VLOOKUP(MONTH(G1185),VLOOKUP!$W$1:$X$24,2)</f>
        <v>January</v>
      </c>
      <c r="I1185" s="92" t="str">
        <f t="shared" si="256"/>
        <v/>
      </c>
      <c r="J1185" s="93" t="s">
        <v>1085</v>
      </c>
      <c r="L1185" s="86" t="str">
        <f t="shared" si="268"/>
        <v>2100 Flagler Place NW, WDC</v>
      </c>
      <c r="M1185" s="86">
        <f t="shared" si="258"/>
        <v>0</v>
      </c>
      <c r="N1185" s="93" t="str">
        <f t="shared" si="269"/>
        <v>2100 Flagler Place NW, WDC</v>
      </c>
      <c r="O1185" s="90"/>
      <c r="S1185" s="95">
        <f t="shared" si="259"/>
        <v>0</v>
      </c>
      <c r="T1185" s="86" t="str">
        <f t="shared" si="260"/>
        <v/>
      </c>
      <c r="U1185" s="86" t="str">
        <f t="shared" si="253"/>
        <v/>
      </c>
      <c r="V1185" s="95" t="str">
        <f t="shared" si="261"/>
        <v/>
      </c>
      <c r="W1185" s="90" t="s">
        <v>221</v>
      </c>
      <c r="AE1185" s="92" t="str">
        <f t="shared" si="262"/>
        <v/>
      </c>
      <c r="AF1185" s="100" t="str">
        <f t="shared" si="263"/>
        <v>&lt;a name='19000100'&gt;&lt;b&gt;: 0 - 2100 Flagler Place NW, WDC&lt;/b&gt;&lt;/a&gt;&lt;br&gt;</v>
      </c>
      <c r="AG1185" s="101">
        <f t="shared" si="264"/>
        <v>1900</v>
      </c>
      <c r="AH1185" s="101" t="str">
        <f t="shared" si="265"/>
        <v>01</v>
      </c>
      <c r="AI1185" s="101" t="str">
        <f t="shared" si="266"/>
        <v>00</v>
      </c>
      <c r="AJ1185" s="101" t="str">
        <f t="shared" si="267"/>
        <v>19000100</v>
      </c>
    </row>
    <row r="1186" spans="6:36" ht="12" customHeight="1" x14ac:dyDescent="0.15">
      <c r="F1186" s="86" t="str">
        <f t="shared" si="255"/>
        <v>Saturday</v>
      </c>
      <c r="G1186" s="91"/>
      <c r="H1186" s="92" t="str">
        <f>VLOOKUP(MONTH(G1186),VLOOKUP!$W$1:$X$24,2)</f>
        <v>January</v>
      </c>
      <c r="I1186" s="92" t="str">
        <f t="shared" si="256"/>
        <v/>
      </c>
      <c r="J1186" s="93" t="s">
        <v>1085</v>
      </c>
      <c r="L1186" s="86" t="str">
        <f t="shared" si="268"/>
        <v>2100 Flagler Place NW, WDC</v>
      </c>
      <c r="M1186" s="86">
        <f t="shared" si="258"/>
        <v>0</v>
      </c>
      <c r="N1186" s="93" t="str">
        <f t="shared" si="269"/>
        <v>2100 Flagler Place NW, WDC</v>
      </c>
      <c r="O1186" s="90"/>
      <c r="S1186" s="95">
        <f t="shared" si="259"/>
        <v>0</v>
      </c>
      <c r="T1186" s="86" t="str">
        <f t="shared" si="260"/>
        <v/>
      </c>
      <c r="U1186" s="86" t="str">
        <f t="shared" si="253"/>
        <v/>
      </c>
      <c r="V1186" s="95" t="str">
        <f t="shared" si="261"/>
        <v/>
      </c>
      <c r="W1186" s="90" t="s">
        <v>221</v>
      </c>
      <c r="AE1186" s="92" t="str">
        <f t="shared" si="262"/>
        <v/>
      </c>
      <c r="AF1186" s="96" t="str">
        <f t="shared" si="263"/>
        <v>&lt;a name='19000100'&gt;&lt;b&gt;: 0 - 2100 Flagler Place NW, WDC&lt;/b&gt;&lt;/a&gt;&lt;br&gt;</v>
      </c>
      <c r="AG1186" s="97">
        <f t="shared" si="264"/>
        <v>1900</v>
      </c>
      <c r="AH1186" s="97" t="str">
        <f t="shared" si="265"/>
        <v>01</v>
      </c>
      <c r="AI1186" s="97" t="str">
        <f t="shared" si="266"/>
        <v>00</v>
      </c>
      <c r="AJ1186" s="97" t="str">
        <f t="shared" si="267"/>
        <v>19000100</v>
      </c>
    </row>
    <row r="1187" spans="6:36" ht="12" customHeight="1" x14ac:dyDescent="0.15">
      <c r="F1187" s="86" t="str">
        <f t="shared" si="255"/>
        <v>Saturday</v>
      </c>
      <c r="G1187" s="91"/>
      <c r="H1187" s="92" t="str">
        <f>VLOOKUP(MONTH(G1187),VLOOKUP!$W$1:$X$24,2)</f>
        <v>January</v>
      </c>
      <c r="I1187" s="92" t="str">
        <f t="shared" si="256"/>
        <v/>
      </c>
      <c r="J1187" s="93" t="s">
        <v>1015</v>
      </c>
      <c r="L1187" s="86" t="str">
        <f t="shared" si="268"/>
        <v>22 Kentburry Way, Bethesda, MD</v>
      </c>
      <c r="M1187" s="86">
        <f t="shared" si="258"/>
        <v>0</v>
      </c>
      <c r="N1187" s="93" t="str">
        <f t="shared" si="269"/>
        <v>22 Kentburry Way, Bethesda, MD</v>
      </c>
      <c r="O1187" s="94"/>
      <c r="S1187" s="95">
        <f t="shared" si="259"/>
        <v>0</v>
      </c>
      <c r="T1187" s="86" t="str">
        <f t="shared" si="260"/>
        <v/>
      </c>
      <c r="U1187" s="86" t="str">
        <f t="shared" si="253"/>
        <v/>
      </c>
      <c r="V1187" s="95" t="str">
        <f t="shared" si="261"/>
        <v/>
      </c>
      <c r="AE1187" s="92" t="str">
        <f t="shared" si="262"/>
        <v/>
      </c>
      <c r="AF1187" s="96" t="str">
        <f t="shared" si="263"/>
        <v>&lt;a name='19000100'&gt;&lt;b&gt;: 0 - 22 Kentburry Way, Bethesda, MD&lt;/b&gt;&lt;/a&gt;&lt;br&gt;</v>
      </c>
      <c r="AG1187" s="97">
        <f t="shared" si="264"/>
        <v>1900</v>
      </c>
      <c r="AH1187" s="97" t="str">
        <f t="shared" si="265"/>
        <v>01</v>
      </c>
      <c r="AI1187" s="97" t="str">
        <f t="shared" si="266"/>
        <v>00</v>
      </c>
      <c r="AJ1187" s="97" t="str">
        <f t="shared" si="267"/>
        <v>19000100</v>
      </c>
    </row>
    <row r="1188" spans="6:36" ht="12" customHeight="1" x14ac:dyDescent="0.15">
      <c r="F1188" s="86" t="str">
        <f t="shared" si="255"/>
        <v>Saturday</v>
      </c>
      <c r="G1188" s="91"/>
      <c r="H1188" s="92" t="str">
        <f>VLOOKUP(MONTH(G1188),VLOOKUP!$W$1:$X$24,2)</f>
        <v>January</v>
      </c>
      <c r="I1188" s="92" t="str">
        <f t="shared" si="256"/>
        <v/>
      </c>
      <c r="J1188" s="93" t="s">
        <v>1015</v>
      </c>
      <c r="L1188" s="86" t="str">
        <f t="shared" si="268"/>
        <v>22 Kentburry Way, Bethesda, MD</v>
      </c>
      <c r="M1188" s="86">
        <f t="shared" si="258"/>
        <v>0</v>
      </c>
      <c r="N1188" s="93" t="str">
        <f t="shared" si="269"/>
        <v>22 Kentburry Way, Bethesda, MD</v>
      </c>
      <c r="O1188" s="94"/>
      <c r="S1188" s="95">
        <f t="shared" si="259"/>
        <v>0</v>
      </c>
      <c r="T1188" s="86" t="str">
        <f t="shared" si="260"/>
        <v/>
      </c>
      <c r="U1188" s="86" t="str">
        <f t="shared" si="253"/>
        <v/>
      </c>
      <c r="V1188" s="95" t="str">
        <f t="shared" si="261"/>
        <v/>
      </c>
      <c r="AE1188" s="92" t="str">
        <f t="shared" si="262"/>
        <v/>
      </c>
      <c r="AF1188" s="96" t="str">
        <f t="shared" si="263"/>
        <v>&lt;a name='19000100'&gt;&lt;b&gt;: 0 - 22 Kentburry Way, Bethesda, MD&lt;/b&gt;&lt;/a&gt;&lt;br&gt;</v>
      </c>
      <c r="AG1188" s="97">
        <f t="shared" si="264"/>
        <v>1900</v>
      </c>
      <c r="AH1188" s="97" t="str">
        <f t="shared" si="265"/>
        <v>01</v>
      </c>
      <c r="AI1188" s="97" t="str">
        <f t="shared" si="266"/>
        <v>00</v>
      </c>
      <c r="AJ1188" s="97" t="str">
        <f t="shared" si="267"/>
        <v>19000100</v>
      </c>
    </row>
    <row r="1189" spans="6:36" ht="12" customHeight="1" x14ac:dyDescent="0.15">
      <c r="F1189" s="86" t="str">
        <f t="shared" si="255"/>
        <v>Saturday</v>
      </c>
      <c r="G1189" s="91"/>
      <c r="H1189" s="92" t="str">
        <f>VLOOKUP(MONTH(G1189),VLOOKUP!$W$1:$X$24,2)</f>
        <v>January</v>
      </c>
      <c r="I1189" s="92" t="str">
        <f t="shared" si="256"/>
        <v/>
      </c>
      <c r="J1189" s="93" t="s">
        <v>1015</v>
      </c>
      <c r="L1189" s="86" t="str">
        <f t="shared" si="268"/>
        <v>22 Kentburry Way, Bethesda, MD</v>
      </c>
      <c r="M1189" s="86">
        <f t="shared" si="258"/>
        <v>0</v>
      </c>
      <c r="N1189" s="93" t="str">
        <f t="shared" si="269"/>
        <v>22 Kentburry Way, Bethesda, MD</v>
      </c>
      <c r="O1189" s="94"/>
      <c r="S1189" s="95">
        <f t="shared" si="259"/>
        <v>0</v>
      </c>
      <c r="T1189" s="86" t="str">
        <f t="shared" si="260"/>
        <v/>
      </c>
      <c r="U1189" s="86" t="str">
        <f t="shared" si="253"/>
        <v/>
      </c>
      <c r="V1189" s="95" t="str">
        <f t="shared" si="261"/>
        <v/>
      </c>
      <c r="AE1189" s="92" t="str">
        <f t="shared" si="262"/>
        <v/>
      </c>
      <c r="AF1189" s="96" t="str">
        <f t="shared" si="263"/>
        <v>&lt;a name='19000100'&gt;&lt;b&gt;: 0 - 22 Kentburry Way, Bethesda, MD&lt;/b&gt;&lt;/a&gt;&lt;br&gt;</v>
      </c>
      <c r="AG1189" s="97">
        <f t="shared" si="264"/>
        <v>1900</v>
      </c>
      <c r="AH1189" s="97" t="str">
        <f t="shared" si="265"/>
        <v>01</v>
      </c>
      <c r="AI1189" s="97" t="str">
        <f t="shared" si="266"/>
        <v>00</v>
      </c>
      <c r="AJ1189" s="97" t="str">
        <f t="shared" si="267"/>
        <v>19000100</v>
      </c>
    </row>
    <row r="1190" spans="6:36" ht="12" customHeight="1" x14ac:dyDescent="0.15">
      <c r="F1190" s="86" t="str">
        <f t="shared" si="255"/>
        <v>Saturday</v>
      </c>
      <c r="G1190" s="91"/>
      <c r="H1190" s="92" t="str">
        <f>VLOOKUP(MONTH(G1190),VLOOKUP!$W$1:$X$24,2)</f>
        <v>January</v>
      </c>
      <c r="I1190" s="92" t="str">
        <f t="shared" si="256"/>
        <v/>
      </c>
      <c r="J1190" s="93" t="s">
        <v>1442</v>
      </c>
      <c r="L1190" s="86" t="str">
        <f t="shared" si="268"/>
        <v>2206 1st St NW, WDC</v>
      </c>
      <c r="M1190" s="86">
        <f t="shared" si="258"/>
        <v>0</v>
      </c>
      <c r="N1190" s="93" t="str">
        <f t="shared" si="269"/>
        <v>2206 1st St NW, WDC</v>
      </c>
      <c r="O1190" s="94"/>
      <c r="S1190" s="95">
        <f t="shared" si="259"/>
        <v>0</v>
      </c>
      <c r="T1190" s="86" t="str">
        <f t="shared" si="260"/>
        <v/>
      </c>
      <c r="U1190" s="86" t="str">
        <f t="shared" si="253"/>
        <v/>
      </c>
      <c r="V1190" s="95" t="str">
        <f t="shared" si="261"/>
        <v/>
      </c>
      <c r="AE1190" s="92" t="str">
        <f t="shared" si="262"/>
        <v/>
      </c>
      <c r="AF1190" s="96" t="str">
        <f t="shared" si="263"/>
        <v>&lt;a name='19000100'&gt;&lt;b&gt;: 0 - 2206 1st St NW, WDC&lt;/b&gt;&lt;/a&gt;&lt;br&gt;</v>
      </c>
      <c r="AG1190" s="97">
        <f t="shared" si="264"/>
        <v>1900</v>
      </c>
      <c r="AH1190" s="97" t="str">
        <f t="shared" si="265"/>
        <v>01</v>
      </c>
      <c r="AI1190" s="97" t="str">
        <f t="shared" si="266"/>
        <v>00</v>
      </c>
      <c r="AJ1190" s="97" t="str">
        <f t="shared" si="267"/>
        <v>19000100</v>
      </c>
    </row>
    <row r="1191" spans="6:36" ht="12" customHeight="1" x14ac:dyDescent="0.15">
      <c r="F1191" s="86" t="str">
        <f t="shared" si="255"/>
        <v>Saturday</v>
      </c>
      <c r="G1191" s="91"/>
      <c r="H1191" s="92" t="str">
        <f>VLOOKUP(MONTH(G1191),VLOOKUP!$W$1:$X$24,2)</f>
        <v>January</v>
      </c>
      <c r="I1191" s="92" t="str">
        <f t="shared" si="256"/>
        <v/>
      </c>
      <c r="J1191" s="93" t="s">
        <v>1442</v>
      </c>
      <c r="L1191" s="86" t="str">
        <f t="shared" si="268"/>
        <v>2206 1st St NW, WDC</v>
      </c>
      <c r="M1191" s="86">
        <f t="shared" si="258"/>
        <v>0</v>
      </c>
      <c r="N1191" s="93" t="str">
        <f t="shared" si="269"/>
        <v>2206 1st St NW, WDC</v>
      </c>
      <c r="O1191" s="94"/>
      <c r="S1191" s="95">
        <f t="shared" si="259"/>
        <v>0</v>
      </c>
      <c r="T1191" s="86" t="str">
        <f t="shared" si="260"/>
        <v/>
      </c>
      <c r="U1191" s="86" t="str">
        <f t="shared" si="253"/>
        <v/>
      </c>
      <c r="V1191" s="95" t="str">
        <f t="shared" si="261"/>
        <v/>
      </c>
      <c r="AE1191" s="92" t="str">
        <f t="shared" si="262"/>
        <v/>
      </c>
      <c r="AF1191" s="96" t="str">
        <f t="shared" si="263"/>
        <v>&lt;a name='19000100'&gt;&lt;b&gt;: 0 - 2206 1st St NW, WDC&lt;/b&gt;&lt;/a&gt;&lt;br&gt;</v>
      </c>
      <c r="AG1191" s="97">
        <f t="shared" si="264"/>
        <v>1900</v>
      </c>
      <c r="AH1191" s="97" t="str">
        <f t="shared" si="265"/>
        <v>01</v>
      </c>
      <c r="AI1191" s="97" t="str">
        <f t="shared" si="266"/>
        <v>00</v>
      </c>
      <c r="AJ1191" s="97" t="str">
        <f t="shared" si="267"/>
        <v>19000100</v>
      </c>
    </row>
    <row r="1192" spans="6:36" ht="12" customHeight="1" x14ac:dyDescent="0.15">
      <c r="F1192" s="86" t="str">
        <f t="shared" si="255"/>
        <v>Saturday</v>
      </c>
      <c r="H1192" s="92" t="str">
        <f>VLOOKUP(MONTH(G1192),VLOOKUP!$W$1:$X$24,2)</f>
        <v>January</v>
      </c>
      <c r="I1192" s="92" t="str">
        <f t="shared" si="256"/>
        <v/>
      </c>
      <c r="J1192" s="93" t="s">
        <v>1419</v>
      </c>
      <c r="L1192" s="86" t="str">
        <f t="shared" si="268"/>
        <v>221 Stonegate Dr, Silver Spring, MD</v>
      </c>
      <c r="M1192" s="86">
        <f t="shared" si="258"/>
        <v>0</v>
      </c>
      <c r="N1192" s="93" t="str">
        <f t="shared" si="269"/>
        <v>221 Stonegate Dr, Silver Spring, MD</v>
      </c>
      <c r="O1192" s="94"/>
      <c r="S1192" s="95">
        <f t="shared" si="259"/>
        <v>0</v>
      </c>
      <c r="T1192" s="86" t="str">
        <f t="shared" si="260"/>
        <v/>
      </c>
      <c r="U1192" s="86" t="str">
        <f t="shared" si="253"/>
        <v/>
      </c>
      <c r="V1192" s="95" t="str">
        <f t="shared" si="261"/>
        <v/>
      </c>
      <c r="W1192" s="90" t="s">
        <v>221</v>
      </c>
      <c r="AE1192" s="92" t="str">
        <f t="shared" si="262"/>
        <v/>
      </c>
      <c r="AF1192" s="96" t="str">
        <f t="shared" si="263"/>
        <v>&lt;a name='19000100'&gt;&lt;b&gt;: 0 - 221 Stonegate Dr, Silver Spring, MD&lt;/b&gt;&lt;/a&gt;&lt;br&gt;</v>
      </c>
      <c r="AG1192" s="97">
        <f t="shared" si="264"/>
        <v>1900</v>
      </c>
      <c r="AH1192" s="97" t="str">
        <f t="shared" si="265"/>
        <v>01</v>
      </c>
      <c r="AI1192" s="97" t="str">
        <f t="shared" si="266"/>
        <v>00</v>
      </c>
      <c r="AJ1192" s="97" t="str">
        <f t="shared" si="267"/>
        <v>19000100</v>
      </c>
    </row>
    <row r="1193" spans="6:36" ht="12" customHeight="1" x14ac:dyDescent="0.15">
      <c r="F1193" s="86" t="str">
        <f t="shared" si="255"/>
        <v>Saturday</v>
      </c>
      <c r="H1193" s="92" t="str">
        <f>VLOOKUP(MONTH(G1193),VLOOKUP!$W$1:$X$24,2)</f>
        <v>January</v>
      </c>
      <c r="I1193" s="92" t="str">
        <f t="shared" si="256"/>
        <v/>
      </c>
      <c r="J1193" s="93" t="s">
        <v>1419</v>
      </c>
      <c r="L1193" s="86" t="str">
        <f t="shared" si="268"/>
        <v>221 Stonegate Dr, Silver Spring, MD</v>
      </c>
      <c r="M1193" s="86">
        <f t="shared" si="258"/>
        <v>0</v>
      </c>
      <c r="N1193" s="93" t="str">
        <f t="shared" si="269"/>
        <v>221 Stonegate Dr, Silver Spring, MD</v>
      </c>
      <c r="O1193" s="94"/>
      <c r="S1193" s="95">
        <f t="shared" si="259"/>
        <v>0</v>
      </c>
      <c r="T1193" s="86" t="str">
        <f t="shared" si="260"/>
        <v/>
      </c>
      <c r="U1193" s="86" t="str">
        <f t="shared" si="253"/>
        <v/>
      </c>
      <c r="V1193" s="95" t="str">
        <f t="shared" si="261"/>
        <v/>
      </c>
      <c r="W1193" s="90" t="s">
        <v>221</v>
      </c>
      <c r="AE1193" s="92" t="str">
        <f t="shared" si="262"/>
        <v/>
      </c>
      <c r="AF1193" s="96" t="str">
        <f t="shared" si="263"/>
        <v>&lt;a name='19000100'&gt;&lt;b&gt;: 0 - 221 Stonegate Dr, Silver Spring, MD&lt;/b&gt;&lt;/a&gt;&lt;br&gt;</v>
      </c>
      <c r="AG1193" s="97">
        <f t="shared" si="264"/>
        <v>1900</v>
      </c>
      <c r="AH1193" s="97" t="str">
        <f t="shared" si="265"/>
        <v>01</v>
      </c>
      <c r="AI1193" s="97" t="str">
        <f t="shared" si="266"/>
        <v>00</v>
      </c>
      <c r="AJ1193" s="97" t="str">
        <f t="shared" si="267"/>
        <v>19000100</v>
      </c>
    </row>
    <row r="1194" spans="6:36" ht="12" customHeight="1" x14ac:dyDescent="0.15">
      <c r="F1194" s="86" t="str">
        <f t="shared" si="255"/>
        <v>Saturday</v>
      </c>
      <c r="H1194" s="92" t="str">
        <f>VLOOKUP(MONTH(G1194),VLOOKUP!$W$1:$X$24,2)</f>
        <v>January</v>
      </c>
      <c r="I1194" s="92" t="str">
        <f t="shared" si="256"/>
        <v/>
      </c>
      <c r="J1194" s="93" t="s">
        <v>1419</v>
      </c>
      <c r="L1194" s="86" t="str">
        <f t="shared" si="268"/>
        <v>221 Stonegate Dr, Silver Spring, MD</v>
      </c>
      <c r="M1194" s="86">
        <f t="shared" si="258"/>
        <v>0</v>
      </c>
      <c r="N1194" s="93" t="str">
        <f t="shared" si="269"/>
        <v>221 Stonegate Dr, Silver Spring, MD</v>
      </c>
      <c r="O1194" s="94"/>
      <c r="S1194" s="95">
        <f t="shared" si="259"/>
        <v>0</v>
      </c>
      <c r="T1194" s="86" t="str">
        <f t="shared" si="260"/>
        <v/>
      </c>
      <c r="U1194" s="86" t="str">
        <f t="shared" si="253"/>
        <v/>
      </c>
      <c r="V1194" s="95" t="str">
        <f t="shared" si="261"/>
        <v/>
      </c>
      <c r="W1194" s="90" t="s">
        <v>221</v>
      </c>
      <c r="AE1194" s="92" t="str">
        <f t="shared" si="262"/>
        <v/>
      </c>
      <c r="AF1194" s="96" t="str">
        <f t="shared" si="263"/>
        <v>&lt;a name='19000100'&gt;&lt;b&gt;: 0 - 221 Stonegate Dr, Silver Spring, MD&lt;/b&gt;&lt;/a&gt;&lt;br&gt;</v>
      </c>
      <c r="AG1194" s="97">
        <f t="shared" si="264"/>
        <v>1900</v>
      </c>
      <c r="AH1194" s="97" t="str">
        <f t="shared" si="265"/>
        <v>01</v>
      </c>
      <c r="AI1194" s="97" t="str">
        <f t="shared" si="266"/>
        <v>00</v>
      </c>
      <c r="AJ1194" s="97" t="str">
        <f t="shared" si="267"/>
        <v>19000100</v>
      </c>
    </row>
    <row r="1195" spans="6:36" ht="12" customHeight="1" x14ac:dyDescent="0.15">
      <c r="F1195" s="86" t="str">
        <f t="shared" si="255"/>
        <v>Saturday</v>
      </c>
      <c r="G1195" s="91"/>
      <c r="H1195" s="92" t="str">
        <f>VLOOKUP(MONTH(G1195),VLOOKUP!$W$1:$X$24,2)</f>
        <v>January</v>
      </c>
      <c r="I1195" s="92" t="str">
        <f t="shared" si="256"/>
        <v/>
      </c>
      <c r="J1195" s="93" t="s">
        <v>1344</v>
      </c>
      <c r="L1195" s="86" t="str">
        <f t="shared" si="268"/>
        <v>2521 Pennsylvania Ave NW, WDC</v>
      </c>
      <c r="M1195" s="86">
        <f t="shared" si="258"/>
        <v>0</v>
      </c>
      <c r="N1195" s="93" t="str">
        <f t="shared" si="269"/>
        <v>2521 Pennsylvania Ave NW, WDC</v>
      </c>
      <c r="O1195" s="90"/>
      <c r="S1195" s="95">
        <f t="shared" si="259"/>
        <v>0</v>
      </c>
      <c r="T1195" s="86" t="str">
        <f t="shared" si="260"/>
        <v/>
      </c>
      <c r="U1195" s="86" t="str">
        <f t="shared" si="253"/>
        <v/>
      </c>
      <c r="V1195" s="95" t="str">
        <f t="shared" si="261"/>
        <v/>
      </c>
      <c r="AE1195" s="92" t="str">
        <f t="shared" si="262"/>
        <v/>
      </c>
      <c r="AF1195" s="96" t="str">
        <f t="shared" si="263"/>
        <v>&lt;a name='19000100'&gt;&lt;b&gt;: 0 - 2521 Pennsylvania Ave NW, WDC&lt;/b&gt;&lt;/a&gt;&lt;br&gt;</v>
      </c>
      <c r="AG1195" s="97">
        <f t="shared" si="264"/>
        <v>1900</v>
      </c>
      <c r="AH1195" s="97" t="str">
        <f t="shared" si="265"/>
        <v>01</v>
      </c>
      <c r="AI1195" s="97" t="str">
        <f t="shared" si="266"/>
        <v>00</v>
      </c>
      <c r="AJ1195" s="97" t="str">
        <f t="shared" si="267"/>
        <v>19000100</v>
      </c>
    </row>
    <row r="1196" spans="6:36" ht="12" customHeight="1" x14ac:dyDescent="0.15">
      <c r="F1196" s="86" t="str">
        <f t="shared" si="255"/>
        <v>Saturday</v>
      </c>
      <c r="G1196" s="91"/>
      <c r="H1196" s="92" t="str">
        <f>VLOOKUP(MONTH(G1196),VLOOKUP!$W$1:$X$24,2)</f>
        <v>January</v>
      </c>
      <c r="I1196" s="92" t="str">
        <f t="shared" si="256"/>
        <v/>
      </c>
      <c r="J1196" s="93" t="s">
        <v>1344</v>
      </c>
      <c r="L1196" s="86" t="str">
        <f t="shared" si="268"/>
        <v>2521 Pennsylvania Ave NW, WDC</v>
      </c>
      <c r="M1196" s="86">
        <f t="shared" si="258"/>
        <v>0</v>
      </c>
      <c r="N1196" s="93" t="str">
        <f t="shared" si="269"/>
        <v>2521 Pennsylvania Ave NW, WDC</v>
      </c>
      <c r="O1196" s="90"/>
      <c r="S1196" s="95">
        <f t="shared" si="259"/>
        <v>0</v>
      </c>
      <c r="T1196" s="86" t="str">
        <f t="shared" si="260"/>
        <v/>
      </c>
      <c r="U1196" s="86" t="str">
        <f t="shared" si="253"/>
        <v/>
      </c>
      <c r="V1196" s="95" t="str">
        <f t="shared" si="261"/>
        <v/>
      </c>
      <c r="AE1196" s="92" t="str">
        <f t="shared" si="262"/>
        <v/>
      </c>
      <c r="AF1196" s="96" t="str">
        <f t="shared" si="263"/>
        <v>&lt;a name='19000100'&gt;&lt;b&gt;: 0 - 2521 Pennsylvania Ave NW, WDC&lt;/b&gt;&lt;/a&gt;&lt;br&gt;</v>
      </c>
      <c r="AG1196" s="97">
        <f t="shared" si="264"/>
        <v>1900</v>
      </c>
      <c r="AH1196" s="97" t="str">
        <f t="shared" si="265"/>
        <v>01</v>
      </c>
      <c r="AI1196" s="97" t="str">
        <f t="shared" si="266"/>
        <v>00</v>
      </c>
      <c r="AJ1196" s="97" t="str">
        <f t="shared" si="267"/>
        <v>19000100</v>
      </c>
    </row>
    <row r="1197" spans="6:36" ht="12" customHeight="1" x14ac:dyDescent="0.15">
      <c r="F1197" s="86" t="str">
        <f t="shared" si="255"/>
        <v>Saturday</v>
      </c>
      <c r="G1197" s="91"/>
      <c r="H1197" s="92" t="str">
        <f>VLOOKUP(MONTH(G1197),VLOOKUP!$W$1:$X$24,2)</f>
        <v>January</v>
      </c>
      <c r="I1197" s="92" t="str">
        <f t="shared" si="256"/>
        <v/>
      </c>
      <c r="J1197" s="93" t="s">
        <v>2383</v>
      </c>
      <c r="L1197" s="86" t="str">
        <f t="shared" si="268"/>
        <v>2640 Space at St. John's Church [2640 St Paul St, Baltimore, MD]</v>
      </c>
      <c r="M1197" s="86">
        <f t="shared" si="258"/>
        <v>0</v>
      </c>
      <c r="N1197" s="93" t="str">
        <f t="shared" si="269"/>
        <v>2640 Space at St. John's Church [2640 St Paul St, Baltimore, MD]</v>
      </c>
      <c r="O1197" s="90"/>
      <c r="S1197" s="95">
        <f t="shared" si="259"/>
        <v>0</v>
      </c>
      <c r="T1197" s="86" t="str">
        <f t="shared" si="260"/>
        <v/>
      </c>
      <c r="U1197" s="86" t="str">
        <f t="shared" si="253"/>
        <v/>
      </c>
      <c r="V1197" s="95" t="str">
        <f t="shared" si="261"/>
        <v/>
      </c>
      <c r="W1197" s="90" t="s">
        <v>282</v>
      </c>
      <c r="AE1197" s="92" t="str">
        <f t="shared" si="262"/>
        <v/>
      </c>
      <c r="AF1197" s="96" t="str">
        <f t="shared" si="263"/>
        <v>&lt;a name='19000100'&gt;&lt;b&gt;: 0 - 2640 Space at St. John's Church [2640 St Paul St, Baltimore, MD]&lt;/b&gt;&lt;/a&gt;&lt;br&gt;</v>
      </c>
      <c r="AG1197" s="97">
        <f t="shared" si="264"/>
        <v>1900</v>
      </c>
      <c r="AH1197" s="97" t="str">
        <f t="shared" si="265"/>
        <v>01</v>
      </c>
      <c r="AI1197" s="97" t="str">
        <f t="shared" si="266"/>
        <v>00</v>
      </c>
      <c r="AJ1197" s="97" t="str">
        <f t="shared" si="267"/>
        <v>19000100</v>
      </c>
    </row>
    <row r="1198" spans="6:36" ht="12" customHeight="1" x14ac:dyDescent="0.15">
      <c r="F1198" s="86" t="str">
        <f t="shared" si="255"/>
        <v>Saturday</v>
      </c>
      <c r="G1198" s="91"/>
      <c r="H1198" s="92" t="str">
        <f>VLOOKUP(MONTH(G1198),VLOOKUP!$W$1:$X$24,2)</f>
        <v>January</v>
      </c>
      <c r="I1198" s="92" t="str">
        <f t="shared" si="256"/>
        <v/>
      </c>
      <c r="J1198" s="93" t="s">
        <v>2383</v>
      </c>
      <c r="L1198" s="86" t="str">
        <f t="shared" si="268"/>
        <v>2640 Space at St. John's Church [2640 St Paul St, Baltimore, MD]</v>
      </c>
      <c r="M1198" s="86">
        <f t="shared" si="258"/>
        <v>0</v>
      </c>
      <c r="N1198" s="93" t="str">
        <f t="shared" si="269"/>
        <v>2640 Space at St. John's Church [2640 St Paul St, Baltimore, MD]</v>
      </c>
      <c r="O1198" s="90"/>
      <c r="S1198" s="95">
        <f t="shared" si="259"/>
        <v>0</v>
      </c>
      <c r="T1198" s="86" t="str">
        <f t="shared" si="260"/>
        <v/>
      </c>
      <c r="U1198" s="86" t="str">
        <f t="shared" si="253"/>
        <v/>
      </c>
      <c r="V1198" s="95" t="str">
        <f t="shared" si="261"/>
        <v/>
      </c>
      <c r="W1198" s="90" t="s">
        <v>282</v>
      </c>
      <c r="AE1198" s="92" t="str">
        <f t="shared" si="262"/>
        <v/>
      </c>
      <c r="AF1198" s="96" t="str">
        <f t="shared" si="263"/>
        <v>&lt;a name='19000100'&gt;&lt;b&gt;: 0 - 2640 Space at St. John's Church [2640 St Paul St, Baltimore, MD]&lt;/b&gt;&lt;/a&gt;&lt;br&gt;</v>
      </c>
      <c r="AG1198" s="97">
        <f t="shared" si="264"/>
        <v>1900</v>
      </c>
      <c r="AH1198" s="97" t="str">
        <f t="shared" si="265"/>
        <v>01</v>
      </c>
      <c r="AI1198" s="97" t="str">
        <f t="shared" si="266"/>
        <v>00</v>
      </c>
      <c r="AJ1198" s="97" t="str">
        <f t="shared" si="267"/>
        <v>19000100</v>
      </c>
    </row>
    <row r="1199" spans="6:36" ht="12" customHeight="1" x14ac:dyDescent="0.15">
      <c r="F1199" s="86" t="str">
        <f t="shared" si="255"/>
        <v>Saturday</v>
      </c>
      <c r="G1199" s="91"/>
      <c r="H1199" s="92" t="str">
        <f>VLOOKUP(MONTH(G1199),VLOOKUP!$W$1:$X$24,2)</f>
        <v>January</v>
      </c>
      <c r="I1199" s="92" t="str">
        <f t="shared" si="256"/>
        <v/>
      </c>
      <c r="J1199" s="93" t="s">
        <v>1700</v>
      </c>
      <c r="L1199" s="86" t="str">
        <f t="shared" si="268"/>
        <v>3 Stars Brewing [6400 Chillum Place NW, WDC]</v>
      </c>
      <c r="M1199" s="86">
        <f t="shared" si="258"/>
        <v>0</v>
      </c>
      <c r="N1199" s="93" t="str">
        <f t="shared" si="269"/>
        <v>3 Stars Brewing [6400 Chillum Place NW, WDC]</v>
      </c>
      <c r="O1199" s="94"/>
      <c r="S1199" s="95">
        <f t="shared" si="259"/>
        <v>0</v>
      </c>
      <c r="T1199" s="86" t="str">
        <f t="shared" si="260"/>
        <v/>
      </c>
      <c r="U1199" s="86" t="str">
        <f t="shared" si="253"/>
        <v/>
      </c>
      <c r="V1199" s="95" t="str">
        <f t="shared" si="261"/>
        <v/>
      </c>
      <c r="AE1199" s="92" t="str">
        <f t="shared" si="262"/>
        <v/>
      </c>
      <c r="AF1199" s="96" t="str">
        <f t="shared" si="263"/>
        <v>&lt;a name='19000100'&gt;&lt;b&gt;: 0 - 3 Stars Brewing [6400 Chillum Place NW, WDC]&lt;/b&gt;&lt;/a&gt;&lt;br&gt;</v>
      </c>
      <c r="AG1199" s="97">
        <f t="shared" si="264"/>
        <v>1900</v>
      </c>
      <c r="AH1199" s="97" t="str">
        <f t="shared" si="265"/>
        <v>01</v>
      </c>
      <c r="AI1199" s="97" t="str">
        <f t="shared" si="266"/>
        <v>00</v>
      </c>
      <c r="AJ1199" s="97" t="str">
        <f t="shared" si="267"/>
        <v>19000100</v>
      </c>
    </row>
    <row r="1200" spans="6:36" ht="12" customHeight="1" x14ac:dyDescent="0.15">
      <c r="F1200" s="86" t="str">
        <f t="shared" si="255"/>
        <v>Saturday</v>
      </c>
      <c r="G1200" s="91"/>
      <c r="H1200" s="92" t="str">
        <f>VLOOKUP(MONTH(G1200),VLOOKUP!$W$1:$X$24,2)</f>
        <v>January</v>
      </c>
      <c r="I1200" s="92" t="str">
        <f t="shared" si="256"/>
        <v/>
      </c>
      <c r="J1200" s="93" t="s">
        <v>1700</v>
      </c>
      <c r="L1200" s="86" t="str">
        <f t="shared" si="268"/>
        <v>3 Stars Brewing [6400 Chillum Place NW, WDC]</v>
      </c>
      <c r="M1200" s="86">
        <f t="shared" si="258"/>
        <v>0</v>
      </c>
      <c r="N1200" s="93" t="str">
        <f t="shared" si="269"/>
        <v>3 Stars Brewing [6400 Chillum Place NW, WDC]</v>
      </c>
      <c r="O1200" s="94"/>
      <c r="S1200" s="95">
        <f t="shared" si="259"/>
        <v>0</v>
      </c>
      <c r="T1200" s="86" t="str">
        <f t="shared" si="260"/>
        <v/>
      </c>
      <c r="U1200" s="86" t="str">
        <f t="shared" si="253"/>
        <v/>
      </c>
      <c r="V1200" s="95" t="str">
        <f t="shared" si="261"/>
        <v/>
      </c>
      <c r="AE1200" s="92" t="str">
        <f t="shared" si="262"/>
        <v/>
      </c>
      <c r="AF1200" s="96" t="str">
        <f t="shared" si="263"/>
        <v>&lt;a name='19000100'&gt;&lt;b&gt;: 0 - 3 Stars Brewing [6400 Chillum Place NW, WDC]&lt;/b&gt;&lt;/a&gt;&lt;br&gt;</v>
      </c>
      <c r="AG1200" s="97">
        <f t="shared" si="264"/>
        <v>1900</v>
      </c>
      <c r="AH1200" s="97" t="str">
        <f t="shared" si="265"/>
        <v>01</v>
      </c>
      <c r="AI1200" s="97" t="str">
        <f t="shared" si="266"/>
        <v>00</v>
      </c>
      <c r="AJ1200" s="97" t="str">
        <f t="shared" si="267"/>
        <v>19000100</v>
      </c>
    </row>
    <row r="1201" spans="6:36" ht="12" customHeight="1" x14ac:dyDescent="0.15">
      <c r="F1201" s="86" t="str">
        <f t="shared" si="255"/>
        <v>Saturday</v>
      </c>
      <c r="G1201" s="91"/>
      <c r="H1201" s="92" t="str">
        <f>VLOOKUP(MONTH(G1201),VLOOKUP!$W$1:$X$24,2)</f>
        <v>January</v>
      </c>
      <c r="I1201" s="92" t="str">
        <f t="shared" si="256"/>
        <v/>
      </c>
      <c r="J1201" s="93" t="s">
        <v>1700</v>
      </c>
      <c r="L1201" s="86" t="str">
        <f t="shared" si="268"/>
        <v>3 Stars Brewing [6400 Chillum Place NW, WDC]</v>
      </c>
      <c r="M1201" s="86">
        <f t="shared" si="258"/>
        <v>0</v>
      </c>
      <c r="N1201" s="93" t="str">
        <f t="shared" si="269"/>
        <v>3 Stars Brewing [6400 Chillum Place NW, WDC]</v>
      </c>
      <c r="O1201" s="94"/>
      <c r="S1201" s="95">
        <f t="shared" si="259"/>
        <v>0</v>
      </c>
      <c r="T1201" s="86" t="str">
        <f t="shared" si="260"/>
        <v/>
      </c>
      <c r="U1201" s="86" t="str">
        <f t="shared" si="253"/>
        <v/>
      </c>
      <c r="V1201" s="95" t="str">
        <f t="shared" si="261"/>
        <v/>
      </c>
      <c r="AE1201" s="92" t="str">
        <f t="shared" si="262"/>
        <v/>
      </c>
      <c r="AF1201" s="96" t="str">
        <f t="shared" si="263"/>
        <v>&lt;a name='19000100'&gt;&lt;b&gt;: 0 - 3 Stars Brewing [6400 Chillum Place NW, WDC]&lt;/b&gt;&lt;/a&gt;&lt;br&gt;</v>
      </c>
      <c r="AG1201" s="97">
        <f t="shared" si="264"/>
        <v>1900</v>
      </c>
      <c r="AH1201" s="97" t="str">
        <f t="shared" si="265"/>
        <v>01</v>
      </c>
      <c r="AI1201" s="97" t="str">
        <f t="shared" si="266"/>
        <v>00</v>
      </c>
      <c r="AJ1201" s="97" t="str">
        <f t="shared" si="267"/>
        <v>19000100</v>
      </c>
    </row>
    <row r="1202" spans="6:36" ht="12" customHeight="1" x14ac:dyDescent="0.15">
      <c r="F1202" s="86" t="str">
        <f t="shared" si="255"/>
        <v>Saturday</v>
      </c>
      <c r="G1202" s="91"/>
      <c r="H1202" s="92" t="str">
        <f>VLOOKUP(MONTH(G1202),VLOOKUP!$W$1:$X$24,2)</f>
        <v>January</v>
      </c>
      <c r="I1202" s="92" t="str">
        <f t="shared" si="256"/>
        <v/>
      </c>
      <c r="J1202" s="93" t="s">
        <v>1700</v>
      </c>
      <c r="L1202" s="86" t="str">
        <f t="shared" si="268"/>
        <v>3 Stars Brewing [6400 Chillum Place NW, WDC]</v>
      </c>
      <c r="M1202" s="86">
        <f t="shared" si="258"/>
        <v>0</v>
      </c>
      <c r="N1202" s="93" t="str">
        <f t="shared" si="269"/>
        <v>3 Stars Brewing [6400 Chillum Place NW, WDC]</v>
      </c>
      <c r="O1202" s="94"/>
      <c r="S1202" s="95">
        <f t="shared" si="259"/>
        <v>0</v>
      </c>
      <c r="T1202" s="86" t="str">
        <f t="shared" si="260"/>
        <v/>
      </c>
      <c r="U1202" s="86" t="str">
        <f t="shared" si="253"/>
        <v/>
      </c>
      <c r="V1202" s="95" t="str">
        <f t="shared" si="261"/>
        <v/>
      </c>
      <c r="AE1202" s="92" t="str">
        <f t="shared" si="262"/>
        <v/>
      </c>
      <c r="AF1202" s="96" t="str">
        <f t="shared" si="263"/>
        <v>&lt;a name='19000100'&gt;&lt;b&gt;: 0 - 3 Stars Brewing [6400 Chillum Place NW, WDC]&lt;/b&gt;&lt;/a&gt;&lt;br&gt;</v>
      </c>
      <c r="AG1202" s="97">
        <f t="shared" si="264"/>
        <v>1900</v>
      </c>
      <c r="AH1202" s="97" t="str">
        <f t="shared" si="265"/>
        <v>01</v>
      </c>
      <c r="AI1202" s="97" t="str">
        <f t="shared" si="266"/>
        <v>00</v>
      </c>
      <c r="AJ1202" s="97" t="str">
        <f t="shared" si="267"/>
        <v>19000100</v>
      </c>
    </row>
    <row r="1203" spans="6:36" ht="12" customHeight="1" x14ac:dyDescent="0.15">
      <c r="F1203" s="86" t="str">
        <f t="shared" si="255"/>
        <v>Saturday</v>
      </c>
      <c r="G1203" s="91"/>
      <c r="H1203" s="92" t="str">
        <f>VLOOKUP(MONTH(G1203),VLOOKUP!$W$1:$X$24,2)</f>
        <v>January</v>
      </c>
      <c r="I1203" s="92" t="str">
        <f t="shared" si="256"/>
        <v/>
      </c>
      <c r="J1203" s="93" t="s">
        <v>1700</v>
      </c>
      <c r="L1203" s="86" t="str">
        <f t="shared" si="268"/>
        <v>3 Stars Brewing [6400 Chillum Place NW, WDC]</v>
      </c>
      <c r="M1203" s="86">
        <f t="shared" si="258"/>
        <v>0</v>
      </c>
      <c r="N1203" s="93" t="str">
        <f t="shared" si="269"/>
        <v>3 Stars Brewing [6400 Chillum Place NW, WDC]</v>
      </c>
      <c r="O1203" s="94"/>
      <c r="S1203" s="95">
        <f t="shared" si="259"/>
        <v>0</v>
      </c>
      <c r="T1203" s="86" t="str">
        <f t="shared" si="260"/>
        <v/>
      </c>
      <c r="U1203" s="86" t="str">
        <f t="shared" si="253"/>
        <v/>
      </c>
      <c r="V1203" s="95" t="str">
        <f t="shared" si="261"/>
        <v/>
      </c>
      <c r="AE1203" s="92" t="str">
        <f t="shared" si="262"/>
        <v/>
      </c>
      <c r="AF1203" s="96" t="str">
        <f t="shared" si="263"/>
        <v>&lt;a name='19000100'&gt;&lt;b&gt;: 0 - 3 Stars Brewing [6400 Chillum Place NW, WDC]&lt;/b&gt;&lt;/a&gt;&lt;br&gt;</v>
      </c>
      <c r="AG1203" s="97">
        <f t="shared" si="264"/>
        <v>1900</v>
      </c>
      <c r="AH1203" s="97" t="str">
        <f t="shared" si="265"/>
        <v>01</v>
      </c>
      <c r="AI1203" s="97" t="str">
        <f t="shared" si="266"/>
        <v>00</v>
      </c>
      <c r="AJ1203" s="97" t="str">
        <f t="shared" si="267"/>
        <v>19000100</v>
      </c>
    </row>
    <row r="1204" spans="6:36" ht="12" customHeight="1" x14ac:dyDescent="0.15">
      <c r="F1204" s="86" t="str">
        <f t="shared" si="255"/>
        <v>Saturday</v>
      </c>
      <c r="G1204" s="91"/>
      <c r="H1204" s="92" t="str">
        <f>VLOOKUP(MONTH(G1204),VLOOKUP!$W$1:$X$24,2)</f>
        <v>January</v>
      </c>
      <c r="I1204" s="92" t="str">
        <f t="shared" si="256"/>
        <v/>
      </c>
      <c r="J1204" s="93" t="s">
        <v>1700</v>
      </c>
      <c r="L1204" s="86" t="str">
        <f t="shared" si="268"/>
        <v>3 Stars Brewing [6400 Chillum Place NW, WDC]</v>
      </c>
      <c r="M1204" s="86">
        <f t="shared" si="258"/>
        <v>0</v>
      </c>
      <c r="N1204" s="93" t="str">
        <f t="shared" si="269"/>
        <v>3 Stars Brewing [6400 Chillum Place NW, WDC]</v>
      </c>
      <c r="O1204" s="94"/>
      <c r="S1204" s="95">
        <f t="shared" si="259"/>
        <v>0</v>
      </c>
      <c r="T1204" s="86" t="str">
        <f t="shared" si="260"/>
        <v/>
      </c>
      <c r="U1204" s="86" t="str">
        <f t="shared" si="253"/>
        <v/>
      </c>
      <c r="V1204" s="95" t="str">
        <f t="shared" si="261"/>
        <v/>
      </c>
      <c r="AE1204" s="92" t="str">
        <f t="shared" si="262"/>
        <v/>
      </c>
      <c r="AF1204" s="96" t="str">
        <f t="shared" si="263"/>
        <v>&lt;a name='19000100'&gt;&lt;b&gt;: 0 - 3 Stars Brewing [6400 Chillum Place NW, WDC]&lt;/b&gt;&lt;/a&gt;&lt;br&gt;</v>
      </c>
      <c r="AG1204" s="97">
        <f t="shared" si="264"/>
        <v>1900</v>
      </c>
      <c r="AH1204" s="97" t="str">
        <f t="shared" si="265"/>
        <v>01</v>
      </c>
      <c r="AI1204" s="97" t="str">
        <f t="shared" si="266"/>
        <v>00</v>
      </c>
      <c r="AJ1204" s="97" t="str">
        <f t="shared" si="267"/>
        <v>19000100</v>
      </c>
    </row>
    <row r="1205" spans="6:36" ht="12" customHeight="1" x14ac:dyDescent="0.15">
      <c r="F1205" s="86" t="str">
        <f t="shared" si="255"/>
        <v>Saturday</v>
      </c>
      <c r="H1205" s="92" t="str">
        <f>VLOOKUP(MONTH(G1205),VLOOKUP!$W$1:$X$24,2)</f>
        <v>January</v>
      </c>
      <c r="I1205" s="92" t="str">
        <f t="shared" si="256"/>
        <v/>
      </c>
      <c r="J1205" s="93" t="s">
        <v>1735</v>
      </c>
      <c r="L1205" s="86" t="str">
        <f t="shared" si="268"/>
        <v>3021 15th St NW, WDC</v>
      </c>
      <c r="M1205" s="86">
        <f t="shared" si="258"/>
        <v>0</v>
      </c>
      <c r="N1205" s="93" t="str">
        <f t="shared" si="269"/>
        <v>3021 15th St NW, WDC</v>
      </c>
      <c r="O1205" s="94"/>
      <c r="S1205" s="95">
        <f t="shared" si="259"/>
        <v>0</v>
      </c>
      <c r="T1205" s="86" t="str">
        <f t="shared" si="260"/>
        <v/>
      </c>
      <c r="U1205" s="86" t="str">
        <f t="shared" si="253"/>
        <v/>
      </c>
      <c r="V1205" s="95" t="str">
        <f t="shared" si="261"/>
        <v/>
      </c>
      <c r="W1205" s="90" t="s">
        <v>221</v>
      </c>
      <c r="AE1205" s="92" t="str">
        <f t="shared" si="262"/>
        <v/>
      </c>
      <c r="AF1205" s="96" t="str">
        <f t="shared" si="263"/>
        <v>&lt;a name='19000100'&gt;&lt;b&gt;: 0 - 3021 15th St NW, WDC&lt;/b&gt;&lt;/a&gt;&lt;br&gt;</v>
      </c>
      <c r="AG1205" s="97">
        <f t="shared" si="264"/>
        <v>1900</v>
      </c>
      <c r="AH1205" s="97" t="str">
        <f t="shared" si="265"/>
        <v>01</v>
      </c>
      <c r="AI1205" s="97" t="str">
        <f t="shared" si="266"/>
        <v>00</v>
      </c>
      <c r="AJ1205" s="97" t="str">
        <f t="shared" si="267"/>
        <v>19000100</v>
      </c>
    </row>
    <row r="1206" spans="6:36" ht="12" customHeight="1" x14ac:dyDescent="0.15">
      <c r="F1206" s="86" t="str">
        <f t="shared" si="255"/>
        <v>Saturday</v>
      </c>
      <c r="H1206" s="92" t="str">
        <f>VLOOKUP(MONTH(G1206),VLOOKUP!$W$1:$X$24,2)</f>
        <v>January</v>
      </c>
      <c r="I1206" s="92" t="str">
        <f t="shared" si="256"/>
        <v/>
      </c>
      <c r="J1206" s="93" t="s">
        <v>1735</v>
      </c>
      <c r="L1206" s="86" t="str">
        <f t="shared" si="268"/>
        <v>3021 15th St NW, WDC</v>
      </c>
      <c r="M1206" s="86">
        <f t="shared" si="258"/>
        <v>0</v>
      </c>
      <c r="N1206" s="93" t="str">
        <f t="shared" si="269"/>
        <v>3021 15th St NW, WDC</v>
      </c>
      <c r="O1206" s="94"/>
      <c r="S1206" s="95">
        <f t="shared" si="259"/>
        <v>0</v>
      </c>
      <c r="T1206" s="86" t="str">
        <f t="shared" si="260"/>
        <v/>
      </c>
      <c r="U1206" s="86" t="str">
        <f t="shared" ref="U1206:U1269" si="270">IF(ISBLANK(G1206),"","&amp;#149; "&amp;IF(ISBLANK(C1206),"","&lt;S&gt;")&amp;I1206&amp;IF(ISBLANK(A1206),""," - &lt;a href='recommended.php#"&amp;AJ1206&amp;"'&gt;&lt;b&gt;&lt;em&gt;&lt;font color='#9C004D'&gt;RECOMMENDED&lt;/font&gt;&lt;/em&gt;&lt;/b&gt;&lt;/a&gt;")&amp;" - "&amp;M1206&amp;IF(ISBLANK(K1206),K1206," - &lt;b&gt;"&amp;K1206&amp;"&lt;/b&gt; ")&amp;IF(B1206="Sold Out"," - &lt;font color='#000099'&gt;&lt;b&gt;&lt;I&gt;sold out&lt;/I&gt;&lt;/b&gt;&lt;/font&gt;","")&amp;IF(ISBLANK(C1206),"","&lt;/S&gt; &lt;b&gt;"&amp;C1206&amp;"&lt;/b&gt;")&amp;"&lt;p&gt;")</f>
        <v/>
      </c>
      <c r="V1206" s="95" t="str">
        <f t="shared" si="261"/>
        <v/>
      </c>
      <c r="W1206" s="90" t="s">
        <v>221</v>
      </c>
      <c r="AE1206" s="92" t="str">
        <f t="shared" si="262"/>
        <v/>
      </c>
      <c r="AF1206" s="96" t="str">
        <f t="shared" si="263"/>
        <v>&lt;a name='19000100'&gt;&lt;b&gt;: 0 - 3021 15th St NW, WDC&lt;/b&gt;&lt;/a&gt;&lt;br&gt;</v>
      </c>
      <c r="AG1206" s="97">
        <f t="shared" si="264"/>
        <v>1900</v>
      </c>
      <c r="AH1206" s="97" t="str">
        <f t="shared" si="265"/>
        <v>01</v>
      </c>
      <c r="AI1206" s="97" t="str">
        <f t="shared" si="266"/>
        <v>00</v>
      </c>
      <c r="AJ1206" s="97" t="str">
        <f t="shared" si="267"/>
        <v>19000100</v>
      </c>
    </row>
    <row r="1207" spans="6:36" ht="12" customHeight="1" x14ac:dyDescent="0.15">
      <c r="F1207" s="86" t="str">
        <f t="shared" si="255"/>
        <v>Saturday</v>
      </c>
      <c r="H1207" s="92" t="str">
        <f>VLOOKUP(MONTH(G1207),VLOOKUP!$W$1:$X$24,2)</f>
        <v>January</v>
      </c>
      <c r="I1207" s="92" t="str">
        <f t="shared" si="256"/>
        <v/>
      </c>
      <c r="J1207" s="93" t="s">
        <v>1735</v>
      </c>
      <c r="L1207" s="86" t="str">
        <f t="shared" si="268"/>
        <v>3021 15th St NW, WDC</v>
      </c>
      <c r="M1207" s="86">
        <f t="shared" si="258"/>
        <v>0</v>
      </c>
      <c r="N1207" s="93" t="str">
        <f t="shared" si="269"/>
        <v>3021 15th St NW, WDC</v>
      </c>
      <c r="O1207" s="94"/>
      <c r="S1207" s="95">
        <f t="shared" si="259"/>
        <v>0</v>
      </c>
      <c r="T1207" s="86" t="str">
        <f t="shared" si="260"/>
        <v/>
      </c>
      <c r="U1207" s="86" t="str">
        <f t="shared" si="270"/>
        <v/>
      </c>
      <c r="V1207" s="95" t="str">
        <f t="shared" si="261"/>
        <v/>
      </c>
      <c r="W1207" s="90" t="s">
        <v>221</v>
      </c>
      <c r="AE1207" s="92" t="str">
        <f t="shared" si="262"/>
        <v/>
      </c>
      <c r="AF1207" s="96" t="str">
        <f t="shared" si="263"/>
        <v>&lt;a name='19000100'&gt;&lt;b&gt;: 0 - 3021 15th St NW, WDC&lt;/b&gt;&lt;/a&gt;&lt;br&gt;</v>
      </c>
      <c r="AG1207" s="97">
        <f t="shared" si="264"/>
        <v>1900</v>
      </c>
      <c r="AH1207" s="97" t="str">
        <f t="shared" si="265"/>
        <v>01</v>
      </c>
      <c r="AI1207" s="97" t="str">
        <f t="shared" si="266"/>
        <v>00</v>
      </c>
      <c r="AJ1207" s="97" t="str">
        <f t="shared" si="267"/>
        <v>19000100</v>
      </c>
    </row>
    <row r="1208" spans="6:36" ht="12" customHeight="1" x14ac:dyDescent="0.15">
      <c r="F1208" s="86" t="str">
        <f t="shared" si="255"/>
        <v>Saturday</v>
      </c>
      <c r="H1208" s="92" t="str">
        <f>VLOOKUP(MONTH(G1208),VLOOKUP!$W$1:$X$24,2)</f>
        <v>January</v>
      </c>
      <c r="I1208" s="92" t="str">
        <f t="shared" si="256"/>
        <v/>
      </c>
      <c r="J1208" s="93" t="s">
        <v>1735</v>
      </c>
      <c r="L1208" s="86" t="str">
        <f t="shared" si="268"/>
        <v>3021 15th St NW, WDC</v>
      </c>
      <c r="M1208" s="86">
        <f t="shared" si="258"/>
        <v>0</v>
      </c>
      <c r="N1208" s="93" t="str">
        <f t="shared" si="269"/>
        <v>3021 15th St NW, WDC</v>
      </c>
      <c r="O1208" s="94"/>
      <c r="S1208" s="95">
        <f t="shared" si="259"/>
        <v>0</v>
      </c>
      <c r="T1208" s="86" t="str">
        <f t="shared" si="260"/>
        <v/>
      </c>
      <c r="U1208" s="86" t="str">
        <f t="shared" si="270"/>
        <v/>
      </c>
      <c r="V1208" s="95" t="str">
        <f t="shared" si="261"/>
        <v/>
      </c>
      <c r="W1208" s="90" t="s">
        <v>221</v>
      </c>
      <c r="AE1208" s="92" t="str">
        <f t="shared" si="262"/>
        <v/>
      </c>
      <c r="AF1208" s="96" t="str">
        <f t="shared" si="263"/>
        <v>&lt;a name='19000100'&gt;&lt;b&gt;: 0 - 3021 15th St NW, WDC&lt;/b&gt;&lt;/a&gt;&lt;br&gt;</v>
      </c>
      <c r="AG1208" s="97">
        <f t="shared" si="264"/>
        <v>1900</v>
      </c>
      <c r="AH1208" s="97" t="str">
        <f t="shared" si="265"/>
        <v>01</v>
      </c>
      <c r="AI1208" s="97" t="str">
        <f t="shared" si="266"/>
        <v>00</v>
      </c>
      <c r="AJ1208" s="97" t="str">
        <f t="shared" si="267"/>
        <v>19000100</v>
      </c>
    </row>
    <row r="1209" spans="6:36" ht="12" customHeight="1" x14ac:dyDescent="0.15">
      <c r="F1209" s="86" t="str">
        <f t="shared" si="255"/>
        <v>Saturday</v>
      </c>
      <c r="G1209" s="91"/>
      <c r="H1209" s="92" t="str">
        <f>VLOOKUP(MONTH(G1209),VLOOKUP!$W$1:$X$24,2)</f>
        <v>January</v>
      </c>
      <c r="I1209" s="92" t="str">
        <f t="shared" si="256"/>
        <v/>
      </c>
      <c r="J1209" s="98" t="s">
        <v>1334</v>
      </c>
      <c r="L1209" s="86" t="str">
        <f t="shared" si="268"/>
        <v>3119 Sherman Ave NW, WDC</v>
      </c>
      <c r="M1209" s="86">
        <f t="shared" si="258"/>
        <v>0</v>
      </c>
      <c r="N1209" s="93" t="str">
        <f t="shared" si="269"/>
        <v>3119 Sherman Ave NW, WDC</v>
      </c>
      <c r="O1209" s="90"/>
      <c r="S1209" s="95">
        <f t="shared" si="259"/>
        <v>0</v>
      </c>
      <c r="T1209" s="86" t="str">
        <f t="shared" si="260"/>
        <v/>
      </c>
      <c r="U1209" s="86" t="str">
        <f t="shared" si="270"/>
        <v/>
      </c>
      <c r="V1209" s="95" t="str">
        <f t="shared" si="261"/>
        <v/>
      </c>
      <c r="W1209" s="90" t="s">
        <v>221</v>
      </c>
      <c r="AE1209" s="92" t="str">
        <f t="shared" si="262"/>
        <v/>
      </c>
      <c r="AF1209" s="96" t="str">
        <f t="shared" si="263"/>
        <v>&lt;a name='19000100'&gt;&lt;b&gt;: 0 - 3119 Sherman Ave NW, WDC&lt;/b&gt;&lt;/a&gt;&lt;br&gt;</v>
      </c>
      <c r="AG1209" s="97">
        <f t="shared" si="264"/>
        <v>1900</v>
      </c>
      <c r="AH1209" s="97" t="str">
        <f t="shared" si="265"/>
        <v>01</v>
      </c>
      <c r="AI1209" s="97" t="str">
        <f t="shared" si="266"/>
        <v>00</v>
      </c>
      <c r="AJ1209" s="97" t="str">
        <f t="shared" si="267"/>
        <v>19000100</v>
      </c>
    </row>
    <row r="1210" spans="6:36" ht="12" customHeight="1" x14ac:dyDescent="0.15">
      <c r="F1210" s="86" t="str">
        <f t="shared" si="255"/>
        <v>Saturday</v>
      </c>
      <c r="G1210" s="91"/>
      <c r="H1210" s="92" t="str">
        <f>VLOOKUP(MONTH(G1210),VLOOKUP!$W$1:$X$24,2)</f>
        <v>January</v>
      </c>
      <c r="I1210" s="92" t="str">
        <f t="shared" si="256"/>
        <v/>
      </c>
      <c r="J1210" s="98" t="s">
        <v>1334</v>
      </c>
      <c r="L1210" s="86" t="str">
        <f t="shared" si="268"/>
        <v>3119 Sherman Ave NW, WDC</v>
      </c>
      <c r="M1210" s="86">
        <f t="shared" si="258"/>
        <v>0</v>
      </c>
      <c r="N1210" s="93" t="str">
        <f t="shared" si="269"/>
        <v>3119 Sherman Ave NW, WDC</v>
      </c>
      <c r="O1210" s="90"/>
      <c r="S1210" s="95">
        <f t="shared" si="259"/>
        <v>0</v>
      </c>
      <c r="T1210" s="86" t="str">
        <f t="shared" si="260"/>
        <v/>
      </c>
      <c r="U1210" s="86" t="str">
        <f t="shared" si="270"/>
        <v/>
      </c>
      <c r="V1210" s="95" t="str">
        <f t="shared" si="261"/>
        <v/>
      </c>
      <c r="W1210" s="90" t="s">
        <v>221</v>
      </c>
      <c r="AE1210" s="92" t="str">
        <f t="shared" si="262"/>
        <v/>
      </c>
      <c r="AF1210" s="96" t="str">
        <f t="shared" si="263"/>
        <v>&lt;a name='19000100'&gt;&lt;b&gt;: 0 - 3119 Sherman Ave NW, WDC&lt;/b&gt;&lt;/a&gt;&lt;br&gt;</v>
      </c>
      <c r="AG1210" s="97">
        <f t="shared" si="264"/>
        <v>1900</v>
      </c>
      <c r="AH1210" s="97" t="str">
        <f t="shared" si="265"/>
        <v>01</v>
      </c>
      <c r="AI1210" s="97" t="str">
        <f t="shared" si="266"/>
        <v>00</v>
      </c>
      <c r="AJ1210" s="97" t="str">
        <f t="shared" si="267"/>
        <v>19000100</v>
      </c>
    </row>
    <row r="1211" spans="6:36" ht="12" customHeight="1" x14ac:dyDescent="0.15">
      <c r="F1211" s="86" t="str">
        <f t="shared" si="255"/>
        <v>Saturday</v>
      </c>
      <c r="G1211" s="91"/>
      <c r="H1211" s="92" t="str">
        <f>VLOOKUP(MONTH(G1211),VLOOKUP!$W$1:$X$24,2)</f>
        <v>January</v>
      </c>
      <c r="I1211" s="92" t="str">
        <f t="shared" si="256"/>
        <v/>
      </c>
      <c r="J1211" s="98" t="s">
        <v>1334</v>
      </c>
      <c r="L1211" s="86" t="str">
        <f t="shared" si="268"/>
        <v>3119 Sherman Ave NW, WDC</v>
      </c>
      <c r="M1211" s="86">
        <f t="shared" si="258"/>
        <v>0</v>
      </c>
      <c r="N1211" s="93" t="str">
        <f t="shared" si="269"/>
        <v>3119 Sherman Ave NW, WDC</v>
      </c>
      <c r="O1211" s="90"/>
      <c r="S1211" s="95">
        <f t="shared" si="259"/>
        <v>0</v>
      </c>
      <c r="T1211" s="86" t="str">
        <f t="shared" si="260"/>
        <v/>
      </c>
      <c r="U1211" s="86" t="str">
        <f t="shared" si="270"/>
        <v/>
      </c>
      <c r="V1211" s="95" t="str">
        <f t="shared" si="261"/>
        <v/>
      </c>
      <c r="W1211" s="90" t="s">
        <v>221</v>
      </c>
      <c r="AE1211" s="92" t="str">
        <f t="shared" si="262"/>
        <v/>
      </c>
      <c r="AF1211" s="96" t="str">
        <f t="shared" si="263"/>
        <v>&lt;a name='19000100'&gt;&lt;b&gt;: 0 - 3119 Sherman Ave NW, WDC&lt;/b&gt;&lt;/a&gt;&lt;br&gt;</v>
      </c>
      <c r="AG1211" s="97">
        <f t="shared" si="264"/>
        <v>1900</v>
      </c>
      <c r="AH1211" s="97" t="str">
        <f t="shared" si="265"/>
        <v>01</v>
      </c>
      <c r="AI1211" s="97" t="str">
        <f t="shared" si="266"/>
        <v>00</v>
      </c>
      <c r="AJ1211" s="97" t="str">
        <f t="shared" si="267"/>
        <v>19000100</v>
      </c>
    </row>
    <row r="1212" spans="6:36" ht="12" customHeight="1" x14ac:dyDescent="0.15">
      <c r="F1212" s="86" t="str">
        <f t="shared" si="255"/>
        <v>Saturday</v>
      </c>
      <c r="G1212" s="91"/>
      <c r="H1212" s="92" t="str">
        <f>VLOOKUP(MONTH(G1212),VLOOKUP!$W$1:$X$24,2)</f>
        <v>January</v>
      </c>
      <c r="I1212" s="92" t="str">
        <f t="shared" si="256"/>
        <v/>
      </c>
      <c r="J1212" s="98" t="s">
        <v>1334</v>
      </c>
      <c r="L1212" s="86" t="str">
        <f t="shared" si="268"/>
        <v>3119 Sherman Ave NW, WDC</v>
      </c>
      <c r="M1212" s="86">
        <f t="shared" si="258"/>
        <v>0</v>
      </c>
      <c r="N1212" s="93" t="str">
        <f t="shared" si="269"/>
        <v>3119 Sherman Ave NW, WDC</v>
      </c>
      <c r="O1212" s="90"/>
      <c r="S1212" s="95">
        <f t="shared" si="259"/>
        <v>0</v>
      </c>
      <c r="T1212" s="86" t="str">
        <f t="shared" si="260"/>
        <v/>
      </c>
      <c r="U1212" s="86" t="str">
        <f t="shared" si="270"/>
        <v/>
      </c>
      <c r="V1212" s="95" t="str">
        <f t="shared" si="261"/>
        <v/>
      </c>
      <c r="W1212" s="90" t="s">
        <v>221</v>
      </c>
      <c r="AE1212" s="92" t="str">
        <f t="shared" si="262"/>
        <v/>
      </c>
      <c r="AF1212" s="96" t="str">
        <f t="shared" si="263"/>
        <v>&lt;a name='19000100'&gt;&lt;b&gt;: 0 - 3119 Sherman Ave NW, WDC&lt;/b&gt;&lt;/a&gt;&lt;br&gt;</v>
      </c>
      <c r="AG1212" s="97">
        <f t="shared" si="264"/>
        <v>1900</v>
      </c>
      <c r="AH1212" s="97" t="str">
        <f t="shared" si="265"/>
        <v>01</v>
      </c>
      <c r="AI1212" s="97" t="str">
        <f t="shared" si="266"/>
        <v>00</v>
      </c>
      <c r="AJ1212" s="97" t="str">
        <f t="shared" si="267"/>
        <v>19000100</v>
      </c>
    </row>
    <row r="1213" spans="6:36" ht="12" customHeight="1" x14ac:dyDescent="0.15">
      <c r="F1213" s="86" t="str">
        <f t="shared" si="255"/>
        <v>Saturday</v>
      </c>
      <c r="G1213" s="91"/>
      <c r="H1213" s="92" t="str">
        <f>VLOOKUP(MONTH(G1213),VLOOKUP!$W$1:$X$24,2)</f>
        <v>January</v>
      </c>
      <c r="I1213" s="92" t="str">
        <f t="shared" si="256"/>
        <v/>
      </c>
      <c r="J1213" s="93" t="s">
        <v>1479</v>
      </c>
      <c r="L1213" s="86" t="str">
        <f t="shared" si="268"/>
        <v>316 Tulip Ave, Takoma Park, MD</v>
      </c>
      <c r="M1213" s="86">
        <f t="shared" si="258"/>
        <v>0</v>
      </c>
      <c r="N1213" s="93" t="str">
        <f t="shared" ref="N1213:N1244" si="271">J1213</f>
        <v>316 Tulip Ave, Takoma Park, MD</v>
      </c>
      <c r="O1213" s="94"/>
      <c r="S1213" s="95">
        <f t="shared" si="259"/>
        <v>0</v>
      </c>
      <c r="T1213" s="86" t="str">
        <f t="shared" si="260"/>
        <v/>
      </c>
      <c r="U1213" s="86" t="str">
        <f t="shared" si="270"/>
        <v/>
      </c>
      <c r="V1213" s="95" t="str">
        <f t="shared" si="261"/>
        <v/>
      </c>
      <c r="AE1213" s="92" t="str">
        <f t="shared" si="262"/>
        <v/>
      </c>
      <c r="AF1213" s="96" t="str">
        <f t="shared" si="263"/>
        <v>&lt;a name='19000100'&gt;&lt;b&gt;: 0 - 316 Tulip Ave, Takoma Park, MD&lt;/b&gt;&lt;/a&gt;&lt;br&gt;</v>
      </c>
      <c r="AG1213" s="97">
        <f t="shared" si="264"/>
        <v>1900</v>
      </c>
      <c r="AH1213" s="97" t="str">
        <f t="shared" si="265"/>
        <v>01</v>
      </c>
      <c r="AI1213" s="97" t="str">
        <f t="shared" si="266"/>
        <v>00</v>
      </c>
      <c r="AJ1213" s="97" t="str">
        <f t="shared" si="267"/>
        <v>19000100</v>
      </c>
    </row>
    <row r="1214" spans="6:36" ht="12" customHeight="1" x14ac:dyDescent="0.15">
      <c r="F1214" s="86" t="str">
        <f t="shared" si="255"/>
        <v>Saturday</v>
      </c>
      <c r="G1214" s="91"/>
      <c r="H1214" s="92" t="str">
        <f>VLOOKUP(MONTH(G1214),VLOOKUP!$W$1:$X$24,2)</f>
        <v>January</v>
      </c>
      <c r="I1214" s="92" t="str">
        <f t="shared" si="256"/>
        <v/>
      </c>
      <c r="J1214" s="93" t="s">
        <v>1479</v>
      </c>
      <c r="L1214" s="86" t="str">
        <f t="shared" si="268"/>
        <v>316 Tulip Ave, Takoma Park, MD</v>
      </c>
      <c r="M1214" s="86">
        <f t="shared" si="258"/>
        <v>0</v>
      </c>
      <c r="N1214" s="93" t="str">
        <f t="shared" si="271"/>
        <v>316 Tulip Ave, Takoma Park, MD</v>
      </c>
      <c r="O1214" s="94"/>
      <c r="S1214" s="95">
        <f t="shared" si="259"/>
        <v>0</v>
      </c>
      <c r="T1214" s="86" t="str">
        <f t="shared" si="260"/>
        <v/>
      </c>
      <c r="U1214" s="86" t="str">
        <f t="shared" si="270"/>
        <v/>
      </c>
      <c r="V1214" s="95" t="str">
        <f t="shared" si="261"/>
        <v/>
      </c>
      <c r="AE1214" s="92" t="str">
        <f t="shared" si="262"/>
        <v/>
      </c>
      <c r="AF1214" s="96" t="str">
        <f t="shared" si="263"/>
        <v>&lt;a name='19000100'&gt;&lt;b&gt;: 0 - 316 Tulip Ave, Takoma Park, MD&lt;/b&gt;&lt;/a&gt;&lt;br&gt;</v>
      </c>
      <c r="AG1214" s="97">
        <f t="shared" si="264"/>
        <v>1900</v>
      </c>
      <c r="AH1214" s="97" t="str">
        <f t="shared" si="265"/>
        <v>01</v>
      </c>
      <c r="AI1214" s="97" t="str">
        <f t="shared" si="266"/>
        <v>00</v>
      </c>
      <c r="AJ1214" s="97" t="str">
        <f t="shared" si="267"/>
        <v>19000100</v>
      </c>
    </row>
    <row r="1215" spans="6:36" ht="12" customHeight="1" x14ac:dyDescent="0.15">
      <c r="F1215" s="86" t="str">
        <f t="shared" si="255"/>
        <v>Saturday</v>
      </c>
      <c r="G1215" s="91"/>
      <c r="H1215" s="92" t="str">
        <f>VLOOKUP(MONTH(G1215),VLOOKUP!$W$1:$X$24,2)</f>
        <v>January</v>
      </c>
      <c r="I1215" s="92" t="str">
        <f t="shared" si="256"/>
        <v/>
      </c>
      <c r="J1215" s="93" t="s">
        <v>1479</v>
      </c>
      <c r="L1215" s="86" t="str">
        <f t="shared" si="268"/>
        <v>316 Tulip Ave, Takoma Park, MD</v>
      </c>
      <c r="M1215" s="86">
        <f t="shared" si="258"/>
        <v>0</v>
      </c>
      <c r="N1215" s="93" t="str">
        <f t="shared" si="271"/>
        <v>316 Tulip Ave, Takoma Park, MD</v>
      </c>
      <c r="O1215" s="94"/>
      <c r="S1215" s="95">
        <f t="shared" si="259"/>
        <v>0</v>
      </c>
      <c r="T1215" s="86" t="str">
        <f t="shared" si="260"/>
        <v/>
      </c>
      <c r="U1215" s="86" t="str">
        <f t="shared" si="270"/>
        <v/>
      </c>
      <c r="V1215" s="95" t="str">
        <f t="shared" si="261"/>
        <v/>
      </c>
      <c r="AE1215" s="92" t="str">
        <f t="shared" si="262"/>
        <v/>
      </c>
      <c r="AF1215" s="96" t="str">
        <f t="shared" si="263"/>
        <v>&lt;a name='19000100'&gt;&lt;b&gt;: 0 - 316 Tulip Ave, Takoma Park, MD&lt;/b&gt;&lt;/a&gt;&lt;br&gt;</v>
      </c>
      <c r="AG1215" s="97">
        <f t="shared" si="264"/>
        <v>1900</v>
      </c>
      <c r="AH1215" s="97" t="str">
        <f t="shared" si="265"/>
        <v>01</v>
      </c>
      <c r="AI1215" s="97" t="str">
        <f t="shared" si="266"/>
        <v>00</v>
      </c>
      <c r="AJ1215" s="97" t="str">
        <f t="shared" si="267"/>
        <v>19000100</v>
      </c>
    </row>
    <row r="1216" spans="6:36" ht="12" customHeight="1" x14ac:dyDescent="0.15">
      <c r="F1216" s="86" t="str">
        <f t="shared" si="255"/>
        <v>Saturday</v>
      </c>
      <c r="G1216" s="91"/>
      <c r="H1216" s="92" t="str">
        <f>VLOOKUP(MONTH(G1216),VLOOKUP!$W$1:$X$24,2)</f>
        <v>January</v>
      </c>
      <c r="I1216" s="92" t="str">
        <f t="shared" si="256"/>
        <v/>
      </c>
      <c r="J1216" s="93" t="s">
        <v>1820</v>
      </c>
      <c r="L1216" s="86" t="str">
        <f t="shared" si="268"/>
        <v>3413 Tilden St, Brentwood, MD</v>
      </c>
      <c r="M1216" s="86">
        <f t="shared" si="258"/>
        <v>0</v>
      </c>
      <c r="N1216" s="93" t="str">
        <f t="shared" si="271"/>
        <v>3413 Tilden St, Brentwood, MD</v>
      </c>
      <c r="O1216" s="94"/>
      <c r="S1216" s="95">
        <f t="shared" si="259"/>
        <v>0</v>
      </c>
      <c r="T1216" s="86" t="str">
        <f t="shared" si="260"/>
        <v/>
      </c>
      <c r="U1216" s="86" t="str">
        <f t="shared" si="270"/>
        <v/>
      </c>
      <c r="V1216" s="95" t="str">
        <f t="shared" si="261"/>
        <v/>
      </c>
      <c r="AE1216" s="92" t="str">
        <f t="shared" si="262"/>
        <v/>
      </c>
      <c r="AF1216" s="96" t="str">
        <f t="shared" si="263"/>
        <v>&lt;a name='19000100'&gt;&lt;b&gt;: 0 - 3413 Tilden St, Brentwood, MD&lt;/b&gt;&lt;/a&gt;&lt;br&gt;</v>
      </c>
      <c r="AG1216" s="97">
        <f t="shared" si="264"/>
        <v>1900</v>
      </c>
      <c r="AH1216" s="97" t="str">
        <f t="shared" si="265"/>
        <v>01</v>
      </c>
      <c r="AI1216" s="97" t="str">
        <f t="shared" si="266"/>
        <v>00</v>
      </c>
      <c r="AJ1216" s="97" t="str">
        <f t="shared" si="267"/>
        <v>19000100</v>
      </c>
    </row>
    <row r="1217" spans="6:36" ht="12" customHeight="1" x14ac:dyDescent="0.15">
      <c r="F1217" s="86" t="str">
        <f t="shared" si="255"/>
        <v>Saturday</v>
      </c>
      <c r="G1217" s="91"/>
      <c r="H1217" s="92" t="str">
        <f>VLOOKUP(MONTH(G1217),VLOOKUP!$W$1:$X$24,2)</f>
        <v>January</v>
      </c>
      <c r="I1217" s="92" t="str">
        <f t="shared" si="256"/>
        <v/>
      </c>
      <c r="J1217" s="93" t="s">
        <v>1820</v>
      </c>
      <c r="L1217" s="86" t="str">
        <f t="shared" si="268"/>
        <v>3413 Tilden St, Brentwood, MD</v>
      </c>
      <c r="M1217" s="86">
        <f t="shared" si="258"/>
        <v>0</v>
      </c>
      <c r="N1217" s="93" t="str">
        <f t="shared" si="271"/>
        <v>3413 Tilden St, Brentwood, MD</v>
      </c>
      <c r="O1217" s="94"/>
      <c r="S1217" s="95">
        <f t="shared" si="259"/>
        <v>0</v>
      </c>
      <c r="T1217" s="86" t="str">
        <f t="shared" si="260"/>
        <v/>
      </c>
      <c r="U1217" s="86" t="str">
        <f t="shared" si="270"/>
        <v/>
      </c>
      <c r="V1217" s="95" t="str">
        <f t="shared" si="261"/>
        <v/>
      </c>
      <c r="AE1217" s="92" t="str">
        <f t="shared" si="262"/>
        <v/>
      </c>
      <c r="AF1217" s="96" t="str">
        <f t="shared" si="263"/>
        <v>&lt;a name='19000100'&gt;&lt;b&gt;: 0 - 3413 Tilden St, Brentwood, MD&lt;/b&gt;&lt;/a&gt;&lt;br&gt;</v>
      </c>
      <c r="AG1217" s="97">
        <f t="shared" si="264"/>
        <v>1900</v>
      </c>
      <c r="AH1217" s="97" t="str">
        <f t="shared" si="265"/>
        <v>01</v>
      </c>
      <c r="AI1217" s="97" t="str">
        <f t="shared" si="266"/>
        <v>00</v>
      </c>
      <c r="AJ1217" s="97" t="str">
        <f t="shared" si="267"/>
        <v>19000100</v>
      </c>
    </row>
    <row r="1218" spans="6:36" ht="12" customHeight="1" x14ac:dyDescent="0.15">
      <c r="F1218" s="86" t="str">
        <f t="shared" ref="F1218:F1281" si="272">IF(WEEKDAY(G1218)=1,"Sunday",IF(WEEKDAY(G1218)=2,"Monday",IF(WEEKDAY(G1218)=3,"Tuesday",IF(WEEKDAY(G1218)=4,"Wednesday",IF(WEEKDAY(G1218)=5,"Thursday",IF(WEEKDAY(G1218)=6,"Friday","Saturday"))))))</f>
        <v>Saturday</v>
      </c>
      <c r="G1218" s="91"/>
      <c r="H1218" s="92" t="str">
        <f>VLOOKUP(MONTH(G1218),VLOOKUP!$W$1:$X$24,2)</f>
        <v>January</v>
      </c>
      <c r="I1218" s="92" t="str">
        <f t="shared" ref="I1218:I1281" si="273">IF(ISBLANK(G1218),"",F1218&amp;", "&amp;DAY(G1218)&amp;" "&amp;H1218&amp;" "&amp;YEAR(G1218))</f>
        <v/>
      </c>
      <c r="J1218" s="93" t="s">
        <v>1820</v>
      </c>
      <c r="L1218" s="86" t="str">
        <f t="shared" si="268"/>
        <v>3413 Tilden St, Brentwood, MD</v>
      </c>
      <c r="M1218" s="86">
        <f t="shared" ref="M1218:M1281" si="274">IF(ISBLANK(P1218),O1218,IF(ISBLANK(Q1218),O1218&amp;" and "&amp;P1218,IF(ISBLANK(R1218),O1218&amp;", "&amp;P1218&amp;", and "&amp;Q1218, O1218&amp;", "&amp;P1218&amp;", "&amp;Q1218&amp;", and "&amp;R1218)))</f>
        <v>0</v>
      </c>
      <c r="N1218" s="93" t="str">
        <f t="shared" si="271"/>
        <v>3413 Tilden St, Brentwood, MD</v>
      </c>
      <c r="O1218" s="94"/>
      <c r="S1218" s="95">
        <f t="shared" ref="S1218:S1281" si="275">IF(LEFT(O1218,2)="A ",RIGHT(O1218,LEN(O1218)-2),IF(LEFT(O1218,3)="An ",RIGHT(O1218,LEN(O1218)-3),IF(LEFT(O1218,4)="The ",RIGHT(O1218,LEN(O1218)-4),IF(LEFT(O1218,3)="&lt;b&gt;",RIGHT(O1218,LEN(O1218)-3),IF(LEFT(O1218,4)="&lt;em&gt;",RIGHT(O1218,LEN(O1218)-4),O1218)))))</f>
        <v>0</v>
      </c>
      <c r="T1218" s="86" t="str">
        <f t="shared" ref="T1218:T1281" si="276">IF(ISBLANK(G1218),"","&amp;#149; "&amp;IF(ISBLANK(C1218),"","&lt;S&gt;")&amp;IF(ISBLANK(A1218),"","&lt;a href='recommended.php#"&amp;AJ1218&amp;"'&gt;&lt;b&gt;&lt;em&gt;&lt;font color='#9C004D'&gt;RECOMMENDED&lt;/font&gt;&lt;/em&gt;&lt;/b&gt;&lt;/a&gt; - ")&amp;M1218&amp;" - &lt;b&gt;"&amp;L1218&amp;"&lt;/b&gt; "&amp;IF(B1218="Sold Out"," - &lt;font color='#000099'&gt;&lt;b&gt;&lt;I&gt;sold out&lt;/I&gt;&lt;/b&gt;&lt;/font&gt;","")&amp;IF(ISBLANK(C1218),"","&lt;/S&gt; &lt;b&gt;"&amp;C1218&amp;"&lt;/b&gt;")&amp;"&lt;br&gt;")</f>
        <v/>
      </c>
      <c r="U1218" s="86" t="str">
        <f t="shared" si="270"/>
        <v/>
      </c>
      <c r="V1218" s="95" t="str">
        <f t="shared" ref="V1218:V1281" si="277">IF(ISBLANK(G1218),"","&amp;#149; "&amp;IF(ISBLANK(C1218),"","&lt;S&gt;")&amp;IF(ISBLANK(A1218),"","&lt;a href='recommended.php#"&amp;AJ1218&amp;"'&gt;&lt;b&gt;&lt;em&gt;&lt;font color='#9C004D'&gt;RECOMMENDED&lt;/font&gt;&lt;/em&gt;&lt;/b&gt;&lt;/a&gt; - ")&amp;M1218&amp;" - &lt;b&gt;"&amp;L1218&amp;"&lt;/b&gt; "&amp;IF(B1218="Sold Out"," - &lt;font color='#000099'&gt;&lt;b&gt;&lt;I&gt;sold out&lt;/I&gt;&lt;/b&gt;&lt;/font&gt;","")&amp;IF(ISBLANK(C1218),"","&lt;/S&gt; &lt;b&gt;"&amp;C1218&amp;"&lt;/b&gt;")&amp;" - &lt;font color='#005500'&gt;&lt;b&gt;"&amp;E1218&amp;"&lt;/b&gt;&lt;/font&gt;&lt;br&gt;")</f>
        <v/>
      </c>
      <c r="AE1218" s="92" t="str">
        <f t="shared" ref="AE1218:AE1281" si="278">IF(ISBLANK(G1218),"",F1218&amp;", "&amp;DAY(G1218)&amp;" "&amp;H1218&amp;" "&amp;YEAR(G1218)&amp;"      [&lt;a name='"&amp;AJ1218&amp;"' href='#"&amp;AJ1218&amp;"'&gt;link to this day&lt;/a&gt;]")</f>
        <v/>
      </c>
      <c r="AF1218" s="96" t="str">
        <f t="shared" ref="AF1218:AF1281" si="279">"&lt;a name='"&amp;AJ1218&amp;"'&gt;&lt;b&gt;"&amp;I1218&amp;": "&amp;M1218&amp;" - "&amp;L1218&amp;"&lt;/b&gt;&lt;/a&gt;&lt;br&gt;"</f>
        <v>&lt;a name='19000100'&gt;&lt;b&gt;: 0 - 3413 Tilden St, Brentwood, MD&lt;/b&gt;&lt;/a&gt;&lt;br&gt;</v>
      </c>
      <c r="AG1218" s="97">
        <f t="shared" ref="AG1218:AG1281" si="280">YEAR(G1218)</f>
        <v>1900</v>
      </c>
      <c r="AH1218" s="97" t="str">
        <f t="shared" ref="AH1218:AH1281" si="281">IF(LEN(MONTH(G1218))=1,"0"&amp;MONTH(G1218),MONTH(G1218))</f>
        <v>01</v>
      </c>
      <c r="AI1218" s="97" t="str">
        <f t="shared" ref="AI1218:AI1281" si="282">IF(LEN(DAY(G1218))=1,"0"&amp;DAY(G1218),DAY(G1218))</f>
        <v>00</v>
      </c>
      <c r="AJ1218" s="97" t="str">
        <f t="shared" ref="AJ1218:AJ1281" si="283">AG1218&amp;AH1218&amp;AI1218</f>
        <v>19000100</v>
      </c>
    </row>
    <row r="1219" spans="6:36" ht="12" customHeight="1" x14ac:dyDescent="0.15">
      <c r="F1219" s="86" t="str">
        <f t="shared" si="272"/>
        <v>Saturday</v>
      </c>
      <c r="G1219" s="91"/>
      <c r="H1219" s="92" t="str">
        <f>VLOOKUP(MONTH(G1219),VLOOKUP!$W$1:$X$24,2)</f>
        <v>January</v>
      </c>
      <c r="I1219" s="92" t="str">
        <f t="shared" si="273"/>
        <v/>
      </c>
      <c r="J1219" s="93" t="s">
        <v>1820</v>
      </c>
      <c r="L1219" s="86" t="str">
        <f t="shared" si="268"/>
        <v>3413 Tilden St, Brentwood, MD</v>
      </c>
      <c r="M1219" s="86">
        <f t="shared" si="274"/>
        <v>0</v>
      </c>
      <c r="N1219" s="93" t="str">
        <f t="shared" si="271"/>
        <v>3413 Tilden St, Brentwood, MD</v>
      </c>
      <c r="O1219" s="94"/>
      <c r="S1219" s="95">
        <f t="shared" si="275"/>
        <v>0</v>
      </c>
      <c r="T1219" s="86" t="str">
        <f t="shared" si="276"/>
        <v/>
      </c>
      <c r="U1219" s="86" t="str">
        <f t="shared" si="270"/>
        <v/>
      </c>
      <c r="V1219" s="95" t="str">
        <f t="shared" si="277"/>
        <v/>
      </c>
      <c r="AE1219" s="92" t="str">
        <f t="shared" si="278"/>
        <v/>
      </c>
      <c r="AF1219" s="96" t="str">
        <f t="shared" si="279"/>
        <v>&lt;a name='19000100'&gt;&lt;b&gt;: 0 - 3413 Tilden St, Brentwood, MD&lt;/b&gt;&lt;/a&gt;&lt;br&gt;</v>
      </c>
      <c r="AG1219" s="97">
        <f t="shared" si="280"/>
        <v>1900</v>
      </c>
      <c r="AH1219" s="97" t="str">
        <f t="shared" si="281"/>
        <v>01</v>
      </c>
      <c r="AI1219" s="97" t="str">
        <f t="shared" si="282"/>
        <v>00</v>
      </c>
      <c r="AJ1219" s="97" t="str">
        <f t="shared" si="283"/>
        <v>19000100</v>
      </c>
    </row>
    <row r="1220" spans="6:36" ht="12" customHeight="1" x14ac:dyDescent="0.15">
      <c r="F1220" s="86" t="str">
        <f t="shared" si="272"/>
        <v>Saturday</v>
      </c>
      <c r="G1220" s="91"/>
      <c r="H1220" s="92" t="str">
        <f>VLOOKUP(MONTH(G1220),VLOOKUP!$W$1:$X$24,2)</f>
        <v>January</v>
      </c>
      <c r="I1220" s="92" t="str">
        <f t="shared" si="273"/>
        <v/>
      </c>
      <c r="J1220" s="98" t="s">
        <v>1357</v>
      </c>
      <c r="L1220" s="86" t="str">
        <f t="shared" si="268"/>
        <v>3524 13th St NW, WDC</v>
      </c>
      <c r="M1220" s="86">
        <f t="shared" si="274"/>
        <v>0</v>
      </c>
      <c r="N1220" s="93" t="str">
        <f t="shared" si="271"/>
        <v>3524 13th St NW, WDC</v>
      </c>
      <c r="O1220" s="90"/>
      <c r="S1220" s="95">
        <f t="shared" si="275"/>
        <v>0</v>
      </c>
      <c r="T1220" s="86" t="str">
        <f t="shared" si="276"/>
        <v/>
      </c>
      <c r="U1220" s="86" t="str">
        <f t="shared" si="270"/>
        <v/>
      </c>
      <c r="V1220" s="95" t="str">
        <f t="shared" si="277"/>
        <v/>
      </c>
      <c r="AE1220" s="92" t="str">
        <f t="shared" si="278"/>
        <v/>
      </c>
      <c r="AF1220" s="96" t="str">
        <f t="shared" si="279"/>
        <v>&lt;a name='19000100'&gt;&lt;b&gt;: 0 - 3524 13th St NW, WDC&lt;/b&gt;&lt;/a&gt;&lt;br&gt;</v>
      </c>
      <c r="AG1220" s="97">
        <f t="shared" si="280"/>
        <v>1900</v>
      </c>
      <c r="AH1220" s="97" t="str">
        <f t="shared" si="281"/>
        <v>01</v>
      </c>
      <c r="AI1220" s="97" t="str">
        <f t="shared" si="282"/>
        <v>00</v>
      </c>
      <c r="AJ1220" s="97" t="str">
        <f t="shared" si="283"/>
        <v>19000100</v>
      </c>
    </row>
    <row r="1221" spans="6:36" ht="12" customHeight="1" x14ac:dyDescent="0.15">
      <c r="F1221" s="86" t="str">
        <f t="shared" si="272"/>
        <v>Saturday</v>
      </c>
      <c r="G1221" s="91"/>
      <c r="H1221" s="92" t="str">
        <f>VLOOKUP(MONTH(G1221),VLOOKUP!$W$1:$X$24,2)</f>
        <v>January</v>
      </c>
      <c r="I1221" s="92" t="str">
        <f t="shared" si="273"/>
        <v/>
      </c>
      <c r="J1221" s="98" t="s">
        <v>1357</v>
      </c>
      <c r="L1221" s="86" t="str">
        <f t="shared" si="268"/>
        <v>3524 13th St NW, WDC</v>
      </c>
      <c r="M1221" s="86">
        <f t="shared" si="274"/>
        <v>0</v>
      </c>
      <c r="N1221" s="93" t="str">
        <f t="shared" si="271"/>
        <v>3524 13th St NW, WDC</v>
      </c>
      <c r="O1221" s="90"/>
      <c r="S1221" s="95">
        <f t="shared" si="275"/>
        <v>0</v>
      </c>
      <c r="T1221" s="86" t="str">
        <f t="shared" si="276"/>
        <v/>
      </c>
      <c r="U1221" s="86" t="str">
        <f t="shared" si="270"/>
        <v/>
      </c>
      <c r="V1221" s="95" t="str">
        <f t="shared" si="277"/>
        <v/>
      </c>
      <c r="AE1221" s="92" t="str">
        <f t="shared" si="278"/>
        <v/>
      </c>
      <c r="AF1221" s="96" t="str">
        <f t="shared" si="279"/>
        <v>&lt;a name='19000100'&gt;&lt;b&gt;: 0 - 3524 13th St NW, WDC&lt;/b&gt;&lt;/a&gt;&lt;br&gt;</v>
      </c>
      <c r="AG1221" s="97">
        <f t="shared" si="280"/>
        <v>1900</v>
      </c>
      <c r="AH1221" s="97" t="str">
        <f t="shared" si="281"/>
        <v>01</v>
      </c>
      <c r="AI1221" s="97" t="str">
        <f t="shared" si="282"/>
        <v>00</v>
      </c>
      <c r="AJ1221" s="97" t="str">
        <f t="shared" si="283"/>
        <v>19000100</v>
      </c>
    </row>
    <row r="1222" spans="6:36" ht="12" customHeight="1" x14ac:dyDescent="0.15">
      <c r="F1222" s="86" t="str">
        <f t="shared" si="272"/>
        <v>Saturday</v>
      </c>
      <c r="G1222" s="91"/>
      <c r="H1222" s="92" t="str">
        <f>VLOOKUP(MONTH(G1222),VLOOKUP!$W$1:$X$24,2)</f>
        <v>January</v>
      </c>
      <c r="I1222" s="92" t="str">
        <f t="shared" si="273"/>
        <v/>
      </c>
      <c r="J1222" s="93" t="s">
        <v>1755</v>
      </c>
      <c r="L1222" s="86" t="str">
        <f t="shared" si="268"/>
        <v>3628 Warder St NW, WDC</v>
      </c>
      <c r="M1222" s="86">
        <f t="shared" si="274"/>
        <v>0</v>
      </c>
      <c r="N1222" s="93" t="str">
        <f t="shared" si="271"/>
        <v>3628 Warder St NW, WDC</v>
      </c>
      <c r="O1222" s="90"/>
      <c r="S1222" s="95">
        <f t="shared" si="275"/>
        <v>0</v>
      </c>
      <c r="T1222" s="86" t="str">
        <f t="shared" si="276"/>
        <v/>
      </c>
      <c r="U1222" s="86" t="str">
        <f t="shared" si="270"/>
        <v/>
      </c>
      <c r="V1222" s="95" t="str">
        <f t="shared" si="277"/>
        <v/>
      </c>
      <c r="AE1222" s="92" t="str">
        <f t="shared" si="278"/>
        <v/>
      </c>
      <c r="AF1222" s="96" t="str">
        <f t="shared" si="279"/>
        <v>&lt;a name='19000100'&gt;&lt;b&gt;: 0 - 3628 Warder St NW, WDC&lt;/b&gt;&lt;/a&gt;&lt;br&gt;</v>
      </c>
      <c r="AG1222" s="97">
        <f t="shared" si="280"/>
        <v>1900</v>
      </c>
      <c r="AH1222" s="97" t="str">
        <f t="shared" si="281"/>
        <v>01</v>
      </c>
      <c r="AI1222" s="97" t="str">
        <f t="shared" si="282"/>
        <v>00</v>
      </c>
      <c r="AJ1222" s="97" t="str">
        <f t="shared" si="283"/>
        <v>19000100</v>
      </c>
    </row>
    <row r="1223" spans="6:36" ht="12" customHeight="1" x14ac:dyDescent="0.15">
      <c r="F1223" s="86" t="str">
        <f t="shared" si="272"/>
        <v>Saturday</v>
      </c>
      <c r="G1223" s="91"/>
      <c r="H1223" s="92" t="str">
        <f>VLOOKUP(MONTH(G1223),VLOOKUP!$W$1:$X$24,2)</f>
        <v>January</v>
      </c>
      <c r="I1223" s="92" t="str">
        <f t="shared" si="273"/>
        <v/>
      </c>
      <c r="J1223" s="93" t="s">
        <v>1755</v>
      </c>
      <c r="L1223" s="86" t="str">
        <f t="shared" si="268"/>
        <v>3628 Warder St NW, WDC</v>
      </c>
      <c r="M1223" s="86">
        <f t="shared" si="274"/>
        <v>0</v>
      </c>
      <c r="N1223" s="93" t="str">
        <f t="shared" si="271"/>
        <v>3628 Warder St NW, WDC</v>
      </c>
      <c r="O1223" s="90"/>
      <c r="S1223" s="95">
        <f t="shared" si="275"/>
        <v>0</v>
      </c>
      <c r="T1223" s="86" t="str">
        <f t="shared" si="276"/>
        <v/>
      </c>
      <c r="U1223" s="86" t="str">
        <f t="shared" si="270"/>
        <v/>
      </c>
      <c r="V1223" s="95" t="str">
        <f t="shared" si="277"/>
        <v/>
      </c>
      <c r="AE1223" s="92" t="str">
        <f t="shared" si="278"/>
        <v/>
      </c>
      <c r="AF1223" s="96" t="str">
        <f t="shared" si="279"/>
        <v>&lt;a name='19000100'&gt;&lt;b&gt;: 0 - 3628 Warder St NW, WDC&lt;/b&gt;&lt;/a&gt;&lt;br&gt;</v>
      </c>
      <c r="AG1223" s="97">
        <f t="shared" si="280"/>
        <v>1900</v>
      </c>
      <c r="AH1223" s="97" t="str">
        <f t="shared" si="281"/>
        <v>01</v>
      </c>
      <c r="AI1223" s="97" t="str">
        <f t="shared" si="282"/>
        <v>00</v>
      </c>
      <c r="AJ1223" s="97" t="str">
        <f t="shared" si="283"/>
        <v>19000100</v>
      </c>
    </row>
    <row r="1224" spans="6:36" ht="12" customHeight="1" x14ac:dyDescent="0.15">
      <c r="F1224" s="86" t="str">
        <f t="shared" si="272"/>
        <v>Saturday</v>
      </c>
      <c r="G1224" s="91"/>
      <c r="H1224" s="92" t="str">
        <f>VLOOKUP(MONTH(G1224),VLOOKUP!$W$1:$X$24,2)</f>
        <v>January</v>
      </c>
      <c r="I1224" s="92" t="str">
        <f t="shared" si="273"/>
        <v/>
      </c>
      <c r="J1224" s="93" t="s">
        <v>1755</v>
      </c>
      <c r="L1224" s="86" t="str">
        <f t="shared" si="268"/>
        <v>3628 Warder St NW, WDC</v>
      </c>
      <c r="M1224" s="86">
        <f t="shared" si="274"/>
        <v>0</v>
      </c>
      <c r="N1224" s="93" t="str">
        <f t="shared" si="271"/>
        <v>3628 Warder St NW, WDC</v>
      </c>
      <c r="O1224" s="90"/>
      <c r="S1224" s="95">
        <f t="shared" si="275"/>
        <v>0</v>
      </c>
      <c r="T1224" s="86" t="str">
        <f t="shared" si="276"/>
        <v/>
      </c>
      <c r="U1224" s="86" t="str">
        <f t="shared" si="270"/>
        <v/>
      </c>
      <c r="V1224" s="95" t="str">
        <f t="shared" si="277"/>
        <v/>
      </c>
      <c r="AE1224" s="92" t="str">
        <f t="shared" si="278"/>
        <v/>
      </c>
      <c r="AF1224" s="96" t="str">
        <f t="shared" si="279"/>
        <v>&lt;a name='19000100'&gt;&lt;b&gt;: 0 - 3628 Warder St NW, WDC&lt;/b&gt;&lt;/a&gt;&lt;br&gt;</v>
      </c>
      <c r="AG1224" s="97">
        <f t="shared" si="280"/>
        <v>1900</v>
      </c>
      <c r="AH1224" s="97" t="str">
        <f t="shared" si="281"/>
        <v>01</v>
      </c>
      <c r="AI1224" s="97" t="str">
        <f t="shared" si="282"/>
        <v>00</v>
      </c>
      <c r="AJ1224" s="97" t="str">
        <f t="shared" si="283"/>
        <v>19000100</v>
      </c>
    </row>
    <row r="1225" spans="6:36" ht="12" customHeight="1" x14ac:dyDescent="0.15">
      <c r="F1225" s="86" t="str">
        <f t="shared" si="272"/>
        <v>Saturday</v>
      </c>
      <c r="G1225" s="91"/>
      <c r="H1225" s="92" t="str">
        <f>VLOOKUP(MONTH(G1225),VLOOKUP!$W$1:$X$24,2)</f>
        <v>January</v>
      </c>
      <c r="I1225" s="92" t="str">
        <f t="shared" si="273"/>
        <v/>
      </c>
      <c r="J1225" s="93" t="s">
        <v>1755</v>
      </c>
      <c r="L1225" s="86" t="str">
        <f t="shared" si="268"/>
        <v>3628 Warder St NW, WDC</v>
      </c>
      <c r="M1225" s="86">
        <f t="shared" si="274"/>
        <v>0</v>
      </c>
      <c r="N1225" s="93" t="str">
        <f t="shared" si="271"/>
        <v>3628 Warder St NW, WDC</v>
      </c>
      <c r="O1225" s="90"/>
      <c r="S1225" s="95">
        <f t="shared" si="275"/>
        <v>0</v>
      </c>
      <c r="T1225" s="86" t="str">
        <f t="shared" si="276"/>
        <v/>
      </c>
      <c r="U1225" s="86" t="str">
        <f t="shared" si="270"/>
        <v/>
      </c>
      <c r="V1225" s="95" t="str">
        <f t="shared" si="277"/>
        <v/>
      </c>
      <c r="AE1225" s="92" t="str">
        <f t="shared" si="278"/>
        <v/>
      </c>
      <c r="AF1225" s="96" t="str">
        <f t="shared" si="279"/>
        <v>&lt;a name='19000100'&gt;&lt;b&gt;: 0 - 3628 Warder St NW, WDC&lt;/b&gt;&lt;/a&gt;&lt;br&gt;</v>
      </c>
      <c r="AG1225" s="97">
        <f t="shared" si="280"/>
        <v>1900</v>
      </c>
      <c r="AH1225" s="97" t="str">
        <f t="shared" si="281"/>
        <v>01</v>
      </c>
      <c r="AI1225" s="97" t="str">
        <f t="shared" si="282"/>
        <v>00</v>
      </c>
      <c r="AJ1225" s="97" t="str">
        <f t="shared" si="283"/>
        <v>19000100</v>
      </c>
    </row>
    <row r="1226" spans="6:36" ht="12" customHeight="1" x14ac:dyDescent="0.15">
      <c r="F1226" s="86" t="str">
        <f t="shared" si="272"/>
        <v>Saturday</v>
      </c>
      <c r="G1226" s="91"/>
      <c r="H1226" s="92" t="str">
        <f>VLOOKUP(MONTH(G1226),VLOOKUP!$W$1:$X$24,2)</f>
        <v>January</v>
      </c>
      <c r="I1226" s="92" t="str">
        <f t="shared" si="273"/>
        <v/>
      </c>
      <c r="J1226" s="93" t="s">
        <v>1755</v>
      </c>
      <c r="L1226" s="86" t="str">
        <f t="shared" si="268"/>
        <v>3628 Warder St NW, WDC</v>
      </c>
      <c r="M1226" s="86">
        <f t="shared" si="274"/>
        <v>0</v>
      </c>
      <c r="N1226" s="93" t="str">
        <f t="shared" si="271"/>
        <v>3628 Warder St NW, WDC</v>
      </c>
      <c r="O1226" s="90"/>
      <c r="S1226" s="95">
        <f t="shared" si="275"/>
        <v>0</v>
      </c>
      <c r="T1226" s="86" t="str">
        <f t="shared" si="276"/>
        <v/>
      </c>
      <c r="U1226" s="86" t="str">
        <f t="shared" si="270"/>
        <v/>
      </c>
      <c r="V1226" s="95" t="str">
        <f t="shared" si="277"/>
        <v/>
      </c>
      <c r="AE1226" s="92" t="str">
        <f t="shared" si="278"/>
        <v/>
      </c>
      <c r="AF1226" s="96" t="str">
        <f t="shared" si="279"/>
        <v>&lt;a name='19000100'&gt;&lt;b&gt;: 0 - 3628 Warder St NW, WDC&lt;/b&gt;&lt;/a&gt;&lt;br&gt;</v>
      </c>
      <c r="AG1226" s="97">
        <f t="shared" si="280"/>
        <v>1900</v>
      </c>
      <c r="AH1226" s="97" t="str">
        <f t="shared" si="281"/>
        <v>01</v>
      </c>
      <c r="AI1226" s="97" t="str">
        <f t="shared" si="282"/>
        <v>00</v>
      </c>
      <c r="AJ1226" s="97" t="str">
        <f t="shared" si="283"/>
        <v>19000100</v>
      </c>
    </row>
    <row r="1227" spans="6:36" ht="12" customHeight="1" x14ac:dyDescent="0.15">
      <c r="F1227" s="86" t="str">
        <f t="shared" si="272"/>
        <v>Saturday</v>
      </c>
      <c r="G1227" s="91"/>
      <c r="H1227" s="92" t="str">
        <f>VLOOKUP(MONTH(G1227),VLOOKUP!$W$1:$X$24,2)</f>
        <v>January</v>
      </c>
      <c r="I1227" s="92" t="str">
        <f t="shared" si="273"/>
        <v/>
      </c>
      <c r="J1227" s="93" t="s">
        <v>1755</v>
      </c>
      <c r="L1227" s="86" t="str">
        <f t="shared" si="268"/>
        <v>3628 Warder St NW, WDC</v>
      </c>
      <c r="M1227" s="86">
        <f t="shared" si="274"/>
        <v>0</v>
      </c>
      <c r="N1227" s="93" t="str">
        <f t="shared" si="271"/>
        <v>3628 Warder St NW, WDC</v>
      </c>
      <c r="O1227" s="90"/>
      <c r="S1227" s="95">
        <f t="shared" si="275"/>
        <v>0</v>
      </c>
      <c r="T1227" s="86" t="str">
        <f t="shared" si="276"/>
        <v/>
      </c>
      <c r="U1227" s="86" t="str">
        <f t="shared" si="270"/>
        <v/>
      </c>
      <c r="V1227" s="95" t="str">
        <f t="shared" si="277"/>
        <v/>
      </c>
      <c r="AE1227" s="92" t="str">
        <f t="shared" si="278"/>
        <v/>
      </c>
      <c r="AF1227" s="96" t="str">
        <f t="shared" si="279"/>
        <v>&lt;a name='19000100'&gt;&lt;b&gt;: 0 - 3628 Warder St NW, WDC&lt;/b&gt;&lt;/a&gt;&lt;br&gt;</v>
      </c>
      <c r="AG1227" s="97">
        <f t="shared" si="280"/>
        <v>1900</v>
      </c>
      <c r="AH1227" s="97" t="str">
        <f t="shared" si="281"/>
        <v>01</v>
      </c>
      <c r="AI1227" s="97" t="str">
        <f t="shared" si="282"/>
        <v>00</v>
      </c>
      <c r="AJ1227" s="97" t="str">
        <f t="shared" si="283"/>
        <v>19000100</v>
      </c>
    </row>
    <row r="1228" spans="6:36" ht="12" customHeight="1" x14ac:dyDescent="0.15">
      <c r="F1228" s="86" t="str">
        <f t="shared" si="272"/>
        <v>Saturday</v>
      </c>
      <c r="G1228" s="91"/>
      <c r="H1228" s="92" t="str">
        <f>VLOOKUP(MONTH(G1228),VLOOKUP!$W$1:$X$24,2)</f>
        <v>January</v>
      </c>
      <c r="I1228" s="92" t="str">
        <f t="shared" si="273"/>
        <v/>
      </c>
      <c r="J1228" s="93" t="s">
        <v>1755</v>
      </c>
      <c r="L1228" s="86" t="str">
        <f t="shared" si="268"/>
        <v>3628 Warder St NW, WDC</v>
      </c>
      <c r="M1228" s="86">
        <f t="shared" si="274"/>
        <v>0</v>
      </c>
      <c r="N1228" s="93" t="str">
        <f t="shared" si="271"/>
        <v>3628 Warder St NW, WDC</v>
      </c>
      <c r="O1228" s="90"/>
      <c r="S1228" s="95">
        <f t="shared" si="275"/>
        <v>0</v>
      </c>
      <c r="T1228" s="86" t="str">
        <f t="shared" si="276"/>
        <v/>
      </c>
      <c r="U1228" s="86" t="str">
        <f t="shared" si="270"/>
        <v/>
      </c>
      <c r="V1228" s="95" t="str">
        <f t="shared" si="277"/>
        <v/>
      </c>
      <c r="AE1228" s="92" t="str">
        <f t="shared" si="278"/>
        <v/>
      </c>
      <c r="AF1228" s="96" t="str">
        <f t="shared" si="279"/>
        <v>&lt;a name='19000100'&gt;&lt;b&gt;: 0 - 3628 Warder St NW, WDC&lt;/b&gt;&lt;/a&gt;&lt;br&gt;</v>
      </c>
      <c r="AG1228" s="97">
        <f t="shared" si="280"/>
        <v>1900</v>
      </c>
      <c r="AH1228" s="97" t="str">
        <f t="shared" si="281"/>
        <v>01</v>
      </c>
      <c r="AI1228" s="97" t="str">
        <f t="shared" si="282"/>
        <v>00</v>
      </c>
      <c r="AJ1228" s="97" t="str">
        <f t="shared" si="283"/>
        <v>19000100</v>
      </c>
    </row>
    <row r="1229" spans="6:36" ht="12" customHeight="1" x14ac:dyDescent="0.15">
      <c r="F1229" s="86" t="str">
        <f t="shared" si="272"/>
        <v>Saturday</v>
      </c>
      <c r="G1229" s="91"/>
      <c r="H1229" s="92" t="str">
        <f>VLOOKUP(MONTH(G1229),VLOOKUP!$W$1:$X$24,2)</f>
        <v>January</v>
      </c>
      <c r="I1229" s="92" t="str">
        <f t="shared" si="273"/>
        <v/>
      </c>
      <c r="J1229" s="93" t="s">
        <v>1755</v>
      </c>
      <c r="L1229" s="86" t="str">
        <f t="shared" si="268"/>
        <v>3628 Warder St NW, WDC</v>
      </c>
      <c r="M1229" s="86">
        <f t="shared" si="274"/>
        <v>0</v>
      </c>
      <c r="N1229" s="93" t="str">
        <f t="shared" si="271"/>
        <v>3628 Warder St NW, WDC</v>
      </c>
      <c r="O1229" s="90"/>
      <c r="S1229" s="95">
        <f t="shared" si="275"/>
        <v>0</v>
      </c>
      <c r="T1229" s="86" t="str">
        <f t="shared" si="276"/>
        <v/>
      </c>
      <c r="U1229" s="86" t="str">
        <f t="shared" si="270"/>
        <v/>
      </c>
      <c r="V1229" s="95" t="str">
        <f t="shared" si="277"/>
        <v/>
      </c>
      <c r="AE1229" s="92" t="str">
        <f t="shared" si="278"/>
        <v/>
      </c>
      <c r="AF1229" s="96" t="str">
        <f t="shared" si="279"/>
        <v>&lt;a name='19000100'&gt;&lt;b&gt;: 0 - 3628 Warder St NW, WDC&lt;/b&gt;&lt;/a&gt;&lt;br&gt;</v>
      </c>
      <c r="AG1229" s="97">
        <f t="shared" si="280"/>
        <v>1900</v>
      </c>
      <c r="AH1229" s="97" t="str">
        <f t="shared" si="281"/>
        <v>01</v>
      </c>
      <c r="AI1229" s="97" t="str">
        <f t="shared" si="282"/>
        <v>00</v>
      </c>
      <c r="AJ1229" s="97" t="str">
        <f t="shared" si="283"/>
        <v>19000100</v>
      </c>
    </row>
    <row r="1230" spans="6:36" ht="12" customHeight="1" x14ac:dyDescent="0.15">
      <c r="F1230" s="86" t="str">
        <f t="shared" si="272"/>
        <v>Saturday</v>
      </c>
      <c r="G1230" s="91"/>
      <c r="H1230" s="92" t="str">
        <f>VLOOKUP(MONTH(G1230),VLOOKUP!$W$1:$X$24,2)</f>
        <v>January</v>
      </c>
      <c r="I1230" s="92" t="str">
        <f t="shared" si="273"/>
        <v/>
      </c>
      <c r="J1230" s="93" t="s">
        <v>1755</v>
      </c>
      <c r="L1230" s="86" t="str">
        <f t="shared" si="268"/>
        <v>3628 Warder St NW, WDC</v>
      </c>
      <c r="M1230" s="86">
        <f t="shared" si="274"/>
        <v>0</v>
      </c>
      <c r="N1230" s="93" t="str">
        <f t="shared" si="271"/>
        <v>3628 Warder St NW, WDC</v>
      </c>
      <c r="O1230" s="90"/>
      <c r="S1230" s="95">
        <f t="shared" si="275"/>
        <v>0</v>
      </c>
      <c r="T1230" s="86" t="str">
        <f t="shared" si="276"/>
        <v/>
      </c>
      <c r="U1230" s="86" t="str">
        <f t="shared" si="270"/>
        <v/>
      </c>
      <c r="V1230" s="95" t="str">
        <f t="shared" si="277"/>
        <v/>
      </c>
      <c r="AE1230" s="92" t="str">
        <f t="shared" si="278"/>
        <v/>
      </c>
      <c r="AF1230" s="96" t="str">
        <f t="shared" si="279"/>
        <v>&lt;a name='19000100'&gt;&lt;b&gt;: 0 - 3628 Warder St NW, WDC&lt;/b&gt;&lt;/a&gt;&lt;br&gt;</v>
      </c>
      <c r="AG1230" s="97">
        <f t="shared" si="280"/>
        <v>1900</v>
      </c>
      <c r="AH1230" s="97" t="str">
        <f t="shared" si="281"/>
        <v>01</v>
      </c>
      <c r="AI1230" s="97" t="str">
        <f t="shared" si="282"/>
        <v>00</v>
      </c>
      <c r="AJ1230" s="97" t="str">
        <f t="shared" si="283"/>
        <v>19000100</v>
      </c>
    </row>
    <row r="1231" spans="6:36" ht="12" customHeight="1" x14ac:dyDescent="0.15">
      <c r="F1231" s="86" t="str">
        <f t="shared" si="272"/>
        <v>Saturday</v>
      </c>
      <c r="G1231" s="91"/>
      <c r="H1231" s="92" t="str">
        <f>VLOOKUP(MONTH(G1231),VLOOKUP!$W$1:$X$24,2)</f>
        <v>January</v>
      </c>
      <c r="I1231" s="92" t="str">
        <f t="shared" si="273"/>
        <v/>
      </c>
      <c r="J1231" s="93" t="s">
        <v>1196</v>
      </c>
      <c r="L1231" s="86" t="str">
        <f t="shared" si="268"/>
        <v>4413 Highland Ave, Bethesda MD</v>
      </c>
      <c r="M1231" s="86">
        <f t="shared" si="274"/>
        <v>0</v>
      </c>
      <c r="N1231" s="93" t="str">
        <f t="shared" si="271"/>
        <v>4413 Highland Ave, Bethesda MD</v>
      </c>
      <c r="O1231" s="94"/>
      <c r="S1231" s="95">
        <f t="shared" si="275"/>
        <v>0</v>
      </c>
      <c r="T1231" s="86" t="str">
        <f t="shared" si="276"/>
        <v/>
      </c>
      <c r="U1231" s="86" t="str">
        <f t="shared" si="270"/>
        <v/>
      </c>
      <c r="V1231" s="95" t="str">
        <f t="shared" si="277"/>
        <v/>
      </c>
      <c r="W1231" s="90" t="s">
        <v>221</v>
      </c>
      <c r="AE1231" s="92" t="str">
        <f t="shared" si="278"/>
        <v/>
      </c>
      <c r="AF1231" s="96" t="str">
        <f t="shared" si="279"/>
        <v>&lt;a name='19000100'&gt;&lt;b&gt;: 0 - 4413 Highland Ave, Bethesda MD&lt;/b&gt;&lt;/a&gt;&lt;br&gt;</v>
      </c>
      <c r="AG1231" s="97">
        <f t="shared" si="280"/>
        <v>1900</v>
      </c>
      <c r="AH1231" s="97" t="str">
        <f t="shared" si="281"/>
        <v>01</v>
      </c>
      <c r="AI1231" s="97" t="str">
        <f t="shared" si="282"/>
        <v>00</v>
      </c>
      <c r="AJ1231" s="97" t="str">
        <f t="shared" si="283"/>
        <v>19000100</v>
      </c>
    </row>
    <row r="1232" spans="6:36" ht="12" customHeight="1" x14ac:dyDescent="0.15">
      <c r="F1232" s="86" t="str">
        <f t="shared" si="272"/>
        <v>Saturday</v>
      </c>
      <c r="G1232" s="91"/>
      <c r="H1232" s="92" t="str">
        <f>VLOOKUP(MONTH(G1232),VLOOKUP!$W$1:$X$24,2)</f>
        <v>January</v>
      </c>
      <c r="I1232" s="92" t="str">
        <f t="shared" si="273"/>
        <v/>
      </c>
      <c r="J1232" s="93" t="s">
        <v>1196</v>
      </c>
      <c r="L1232" s="86" t="str">
        <f t="shared" si="268"/>
        <v>4413 Highland Ave, Bethesda MD</v>
      </c>
      <c r="M1232" s="86">
        <f t="shared" si="274"/>
        <v>0</v>
      </c>
      <c r="N1232" s="93" t="str">
        <f t="shared" si="271"/>
        <v>4413 Highland Ave, Bethesda MD</v>
      </c>
      <c r="O1232" s="94"/>
      <c r="S1232" s="95">
        <f t="shared" si="275"/>
        <v>0</v>
      </c>
      <c r="T1232" s="86" t="str">
        <f t="shared" si="276"/>
        <v/>
      </c>
      <c r="U1232" s="86" t="str">
        <f t="shared" si="270"/>
        <v/>
      </c>
      <c r="V1232" s="95" t="str">
        <f t="shared" si="277"/>
        <v/>
      </c>
      <c r="W1232" s="90" t="s">
        <v>221</v>
      </c>
      <c r="AE1232" s="92" t="str">
        <f t="shared" si="278"/>
        <v/>
      </c>
      <c r="AF1232" s="96" t="str">
        <f t="shared" si="279"/>
        <v>&lt;a name='19000100'&gt;&lt;b&gt;: 0 - 4413 Highland Ave, Bethesda MD&lt;/b&gt;&lt;/a&gt;&lt;br&gt;</v>
      </c>
      <c r="AG1232" s="97">
        <f t="shared" si="280"/>
        <v>1900</v>
      </c>
      <c r="AH1232" s="97" t="str">
        <f t="shared" si="281"/>
        <v>01</v>
      </c>
      <c r="AI1232" s="97" t="str">
        <f t="shared" si="282"/>
        <v>00</v>
      </c>
      <c r="AJ1232" s="97" t="str">
        <f t="shared" si="283"/>
        <v>19000100</v>
      </c>
    </row>
    <row r="1233" spans="6:36" ht="12" customHeight="1" x14ac:dyDescent="0.15">
      <c r="F1233" s="86" t="str">
        <f t="shared" si="272"/>
        <v>Saturday</v>
      </c>
      <c r="G1233" s="91"/>
      <c r="H1233" s="92" t="str">
        <f>VLOOKUP(MONTH(G1233),VLOOKUP!$W$1:$X$24,2)</f>
        <v>January</v>
      </c>
      <c r="I1233" s="92" t="str">
        <f t="shared" si="273"/>
        <v/>
      </c>
      <c r="J1233" s="93" t="s">
        <v>1884</v>
      </c>
      <c r="L1233" s="86" t="str">
        <f t="shared" si="268"/>
        <v>4860 Autumn Glory Way, Chantilly, VA</v>
      </c>
      <c r="M1233" s="86">
        <f t="shared" si="274"/>
        <v>0</v>
      </c>
      <c r="N1233" s="93" t="str">
        <f t="shared" si="271"/>
        <v>4860 Autumn Glory Way, Chantilly, VA</v>
      </c>
      <c r="O1233" s="90"/>
      <c r="S1233" s="95">
        <f t="shared" si="275"/>
        <v>0</v>
      </c>
      <c r="T1233" s="86" t="str">
        <f t="shared" si="276"/>
        <v/>
      </c>
      <c r="U1233" s="86" t="str">
        <f t="shared" si="270"/>
        <v/>
      </c>
      <c r="V1233" s="95" t="str">
        <f t="shared" si="277"/>
        <v/>
      </c>
      <c r="W1233" s="90" t="s">
        <v>221</v>
      </c>
      <c r="AE1233" s="92" t="str">
        <f t="shared" si="278"/>
        <v/>
      </c>
      <c r="AF1233" s="96" t="str">
        <f t="shared" si="279"/>
        <v>&lt;a name='19000100'&gt;&lt;b&gt;: 0 - 4860 Autumn Glory Way, Chantilly, VA&lt;/b&gt;&lt;/a&gt;&lt;br&gt;</v>
      </c>
      <c r="AG1233" s="97">
        <f t="shared" si="280"/>
        <v>1900</v>
      </c>
      <c r="AH1233" s="97" t="str">
        <f t="shared" si="281"/>
        <v>01</v>
      </c>
      <c r="AI1233" s="97" t="str">
        <f t="shared" si="282"/>
        <v>00</v>
      </c>
      <c r="AJ1233" s="97" t="str">
        <f t="shared" si="283"/>
        <v>19000100</v>
      </c>
    </row>
    <row r="1234" spans="6:36" ht="12" customHeight="1" x14ac:dyDescent="0.15">
      <c r="F1234" s="86" t="str">
        <f t="shared" si="272"/>
        <v>Saturday</v>
      </c>
      <c r="G1234" s="91"/>
      <c r="H1234" s="92" t="str">
        <f>VLOOKUP(MONTH(G1234),VLOOKUP!$W$1:$X$24,2)</f>
        <v>January</v>
      </c>
      <c r="I1234" s="92" t="str">
        <f t="shared" si="273"/>
        <v/>
      </c>
      <c r="J1234" s="93" t="s">
        <v>1884</v>
      </c>
      <c r="L1234" s="86" t="str">
        <f t="shared" si="268"/>
        <v>4860 Autumn Glory Way, Chantilly, VA</v>
      </c>
      <c r="M1234" s="86">
        <f t="shared" si="274"/>
        <v>0</v>
      </c>
      <c r="N1234" s="93" t="str">
        <f t="shared" si="271"/>
        <v>4860 Autumn Glory Way, Chantilly, VA</v>
      </c>
      <c r="O1234" s="90"/>
      <c r="S1234" s="95">
        <f t="shared" si="275"/>
        <v>0</v>
      </c>
      <c r="T1234" s="86" t="str">
        <f t="shared" si="276"/>
        <v/>
      </c>
      <c r="U1234" s="86" t="str">
        <f t="shared" si="270"/>
        <v/>
      </c>
      <c r="V1234" s="95" t="str">
        <f t="shared" si="277"/>
        <v/>
      </c>
      <c r="W1234" s="90" t="s">
        <v>221</v>
      </c>
      <c r="AE1234" s="92" t="str">
        <f t="shared" si="278"/>
        <v/>
      </c>
      <c r="AF1234" s="96" t="str">
        <f t="shared" si="279"/>
        <v>&lt;a name='19000100'&gt;&lt;b&gt;: 0 - 4860 Autumn Glory Way, Chantilly, VA&lt;/b&gt;&lt;/a&gt;&lt;br&gt;</v>
      </c>
      <c r="AG1234" s="97">
        <f t="shared" si="280"/>
        <v>1900</v>
      </c>
      <c r="AH1234" s="97" t="str">
        <f t="shared" si="281"/>
        <v>01</v>
      </c>
      <c r="AI1234" s="97" t="str">
        <f t="shared" si="282"/>
        <v>00</v>
      </c>
      <c r="AJ1234" s="97" t="str">
        <f t="shared" si="283"/>
        <v>19000100</v>
      </c>
    </row>
    <row r="1235" spans="6:36" ht="12" customHeight="1" x14ac:dyDescent="0.15">
      <c r="F1235" s="86" t="str">
        <f t="shared" si="272"/>
        <v>Saturday</v>
      </c>
      <c r="G1235" s="91"/>
      <c r="H1235" s="92" t="str">
        <f>VLOOKUP(MONTH(G1235),VLOOKUP!$W$1:$X$24,2)</f>
        <v>January</v>
      </c>
      <c r="I1235" s="92" t="str">
        <f t="shared" si="273"/>
        <v/>
      </c>
      <c r="J1235" s="93" t="s">
        <v>1884</v>
      </c>
      <c r="L1235" s="86" t="str">
        <f t="shared" si="268"/>
        <v>4860 Autumn Glory Way, Chantilly, VA</v>
      </c>
      <c r="M1235" s="86">
        <f t="shared" si="274"/>
        <v>0</v>
      </c>
      <c r="N1235" s="93" t="str">
        <f t="shared" si="271"/>
        <v>4860 Autumn Glory Way, Chantilly, VA</v>
      </c>
      <c r="O1235" s="90"/>
      <c r="S1235" s="95">
        <f t="shared" si="275"/>
        <v>0</v>
      </c>
      <c r="T1235" s="86" t="str">
        <f t="shared" si="276"/>
        <v/>
      </c>
      <c r="U1235" s="86" t="str">
        <f t="shared" si="270"/>
        <v/>
      </c>
      <c r="V1235" s="95" t="str">
        <f t="shared" si="277"/>
        <v/>
      </c>
      <c r="W1235" s="90" t="s">
        <v>221</v>
      </c>
      <c r="AE1235" s="92" t="str">
        <f t="shared" si="278"/>
        <v/>
      </c>
      <c r="AF1235" s="96" t="str">
        <f t="shared" si="279"/>
        <v>&lt;a name='19000100'&gt;&lt;b&gt;: 0 - 4860 Autumn Glory Way, Chantilly, VA&lt;/b&gt;&lt;/a&gt;&lt;br&gt;</v>
      </c>
      <c r="AG1235" s="97">
        <f t="shared" si="280"/>
        <v>1900</v>
      </c>
      <c r="AH1235" s="97" t="str">
        <f t="shared" si="281"/>
        <v>01</v>
      </c>
      <c r="AI1235" s="97" t="str">
        <f t="shared" si="282"/>
        <v>00</v>
      </c>
      <c r="AJ1235" s="97" t="str">
        <f t="shared" si="283"/>
        <v>19000100</v>
      </c>
    </row>
    <row r="1236" spans="6:36" ht="12" customHeight="1" x14ac:dyDescent="0.15">
      <c r="F1236" s="86" t="str">
        <f t="shared" si="272"/>
        <v>Saturday</v>
      </c>
      <c r="G1236" s="91"/>
      <c r="H1236" s="92" t="str">
        <f>VLOOKUP(MONTH(G1236),VLOOKUP!$W$1:$X$24,2)</f>
        <v>January</v>
      </c>
      <c r="I1236" s="92" t="str">
        <f t="shared" si="273"/>
        <v/>
      </c>
      <c r="J1236" s="93" t="s">
        <v>787</v>
      </c>
      <c r="L1236" s="86" t="str">
        <f t="shared" si="268"/>
        <v>49 West Coffeehouse [49 West Street, Annapolis, MD]</v>
      </c>
      <c r="M1236" s="86">
        <f t="shared" si="274"/>
        <v>0</v>
      </c>
      <c r="N1236" s="93" t="str">
        <f t="shared" si="271"/>
        <v>49 West Coffeehouse [49 West Street, Annapolis, MD]</v>
      </c>
      <c r="O1236" s="90"/>
      <c r="S1236" s="95">
        <f t="shared" si="275"/>
        <v>0</v>
      </c>
      <c r="T1236" s="86" t="str">
        <f t="shared" si="276"/>
        <v/>
      </c>
      <c r="U1236" s="86" t="str">
        <f t="shared" si="270"/>
        <v/>
      </c>
      <c r="V1236" s="95" t="str">
        <f t="shared" si="277"/>
        <v/>
      </c>
      <c r="AE1236" s="92" t="str">
        <f t="shared" si="278"/>
        <v/>
      </c>
      <c r="AF1236" s="96" t="str">
        <f t="shared" si="279"/>
        <v>&lt;a name='19000100'&gt;&lt;b&gt;: 0 - 49 West Coffeehouse [49 West Street, Annapolis, MD]&lt;/b&gt;&lt;/a&gt;&lt;br&gt;</v>
      </c>
      <c r="AG1236" s="97">
        <f t="shared" si="280"/>
        <v>1900</v>
      </c>
      <c r="AH1236" s="97" t="str">
        <f t="shared" si="281"/>
        <v>01</v>
      </c>
      <c r="AI1236" s="97" t="str">
        <f t="shared" si="282"/>
        <v>00</v>
      </c>
      <c r="AJ1236" s="97" t="str">
        <f t="shared" si="283"/>
        <v>19000100</v>
      </c>
    </row>
    <row r="1237" spans="6:36" ht="12" customHeight="1" x14ac:dyDescent="0.15">
      <c r="F1237" s="86" t="str">
        <f t="shared" si="272"/>
        <v>Saturday</v>
      </c>
      <c r="G1237" s="91"/>
      <c r="H1237" s="92" t="str">
        <f>VLOOKUP(MONTH(G1237),VLOOKUP!$W$1:$X$24,2)</f>
        <v>January</v>
      </c>
      <c r="I1237" s="92" t="str">
        <f t="shared" si="273"/>
        <v/>
      </c>
      <c r="J1237" s="93" t="s">
        <v>787</v>
      </c>
      <c r="L1237" s="86" t="str">
        <f t="shared" si="268"/>
        <v>49 West Coffeehouse [49 West Street, Annapolis, MD]</v>
      </c>
      <c r="M1237" s="86">
        <f t="shared" si="274"/>
        <v>0</v>
      </c>
      <c r="N1237" s="93" t="str">
        <f t="shared" si="271"/>
        <v>49 West Coffeehouse [49 West Street, Annapolis, MD]</v>
      </c>
      <c r="O1237" s="90"/>
      <c r="S1237" s="95">
        <f t="shared" si="275"/>
        <v>0</v>
      </c>
      <c r="T1237" s="86" t="str">
        <f t="shared" si="276"/>
        <v/>
      </c>
      <c r="U1237" s="86" t="str">
        <f t="shared" si="270"/>
        <v/>
      </c>
      <c r="V1237" s="95" t="str">
        <f t="shared" si="277"/>
        <v/>
      </c>
      <c r="W1237" s="90" t="s">
        <v>488</v>
      </c>
      <c r="AE1237" s="92" t="str">
        <f t="shared" si="278"/>
        <v/>
      </c>
      <c r="AF1237" s="96" t="str">
        <f t="shared" si="279"/>
        <v>&lt;a name='19000100'&gt;&lt;b&gt;: 0 - 49 West Coffeehouse [49 West Street, Annapolis, MD]&lt;/b&gt;&lt;/a&gt;&lt;br&gt;</v>
      </c>
      <c r="AG1237" s="97">
        <f t="shared" si="280"/>
        <v>1900</v>
      </c>
      <c r="AH1237" s="97" t="str">
        <f t="shared" si="281"/>
        <v>01</v>
      </c>
      <c r="AI1237" s="97" t="str">
        <f t="shared" si="282"/>
        <v>00</v>
      </c>
      <c r="AJ1237" s="97" t="str">
        <f t="shared" si="283"/>
        <v>19000100</v>
      </c>
    </row>
    <row r="1238" spans="6:36" ht="12" customHeight="1" x14ac:dyDescent="0.15">
      <c r="F1238" s="86" t="str">
        <f t="shared" si="272"/>
        <v>Saturday</v>
      </c>
      <c r="G1238" s="91"/>
      <c r="H1238" s="92" t="str">
        <f>VLOOKUP(MONTH(G1238),VLOOKUP!$W$1:$X$24,2)</f>
        <v>January</v>
      </c>
      <c r="I1238" s="92" t="str">
        <f t="shared" si="273"/>
        <v/>
      </c>
      <c r="J1238" s="93" t="s">
        <v>956</v>
      </c>
      <c r="L1238" s="86" t="str">
        <f t="shared" si="268"/>
        <v>500 Penn St NE, WDC</v>
      </c>
      <c r="M1238" s="86">
        <f t="shared" si="274"/>
        <v>0</v>
      </c>
      <c r="N1238" s="93" t="str">
        <f t="shared" si="271"/>
        <v>500 Penn St NE, WDC</v>
      </c>
      <c r="O1238" s="94"/>
      <c r="S1238" s="95">
        <f t="shared" si="275"/>
        <v>0</v>
      </c>
      <c r="T1238" s="86" t="str">
        <f t="shared" si="276"/>
        <v/>
      </c>
      <c r="U1238" s="86" t="str">
        <f t="shared" si="270"/>
        <v/>
      </c>
      <c r="V1238" s="95" t="str">
        <f t="shared" si="277"/>
        <v/>
      </c>
      <c r="W1238" s="90" t="s">
        <v>221</v>
      </c>
      <c r="AE1238" s="92" t="str">
        <f t="shared" si="278"/>
        <v/>
      </c>
      <c r="AF1238" s="96" t="str">
        <f t="shared" si="279"/>
        <v>&lt;a name='19000100'&gt;&lt;b&gt;: 0 - 500 Penn St NE, WDC&lt;/b&gt;&lt;/a&gt;&lt;br&gt;</v>
      </c>
      <c r="AG1238" s="97">
        <f t="shared" si="280"/>
        <v>1900</v>
      </c>
      <c r="AH1238" s="97" t="str">
        <f t="shared" si="281"/>
        <v>01</v>
      </c>
      <c r="AI1238" s="97" t="str">
        <f t="shared" si="282"/>
        <v>00</v>
      </c>
      <c r="AJ1238" s="97" t="str">
        <f t="shared" si="283"/>
        <v>19000100</v>
      </c>
    </row>
    <row r="1239" spans="6:36" ht="12" customHeight="1" x14ac:dyDescent="0.15">
      <c r="F1239" s="86" t="str">
        <f t="shared" si="272"/>
        <v>Saturday</v>
      </c>
      <c r="G1239" s="91"/>
      <c r="H1239" s="92" t="str">
        <f>VLOOKUP(MONTH(G1239),VLOOKUP!$W$1:$X$24,2)</f>
        <v>January</v>
      </c>
      <c r="I1239" s="92" t="str">
        <f t="shared" si="273"/>
        <v/>
      </c>
      <c r="J1239" s="93" t="s">
        <v>956</v>
      </c>
      <c r="L1239" s="86" t="str">
        <f t="shared" si="268"/>
        <v>500 Penn St NE, WDC</v>
      </c>
      <c r="M1239" s="86">
        <f t="shared" si="274"/>
        <v>0</v>
      </c>
      <c r="N1239" s="93" t="str">
        <f t="shared" si="271"/>
        <v>500 Penn St NE, WDC</v>
      </c>
      <c r="O1239" s="94"/>
      <c r="S1239" s="95">
        <f t="shared" si="275"/>
        <v>0</v>
      </c>
      <c r="T1239" s="86" t="str">
        <f t="shared" si="276"/>
        <v/>
      </c>
      <c r="U1239" s="86" t="str">
        <f t="shared" si="270"/>
        <v/>
      </c>
      <c r="V1239" s="95" t="str">
        <f t="shared" si="277"/>
        <v/>
      </c>
      <c r="W1239" s="90" t="s">
        <v>221</v>
      </c>
      <c r="AE1239" s="92" t="str">
        <f t="shared" si="278"/>
        <v/>
      </c>
      <c r="AF1239" s="96" t="str">
        <f t="shared" si="279"/>
        <v>&lt;a name='19000100'&gt;&lt;b&gt;: 0 - 500 Penn St NE, WDC&lt;/b&gt;&lt;/a&gt;&lt;br&gt;</v>
      </c>
      <c r="AG1239" s="97">
        <f t="shared" si="280"/>
        <v>1900</v>
      </c>
      <c r="AH1239" s="97" t="str">
        <f t="shared" si="281"/>
        <v>01</v>
      </c>
      <c r="AI1239" s="97" t="str">
        <f t="shared" si="282"/>
        <v>00</v>
      </c>
      <c r="AJ1239" s="97" t="str">
        <f t="shared" si="283"/>
        <v>19000100</v>
      </c>
    </row>
    <row r="1240" spans="6:36" ht="12" customHeight="1" x14ac:dyDescent="0.15">
      <c r="F1240" s="86" t="str">
        <f t="shared" si="272"/>
        <v>Saturday</v>
      </c>
      <c r="G1240" s="91"/>
      <c r="H1240" s="92" t="str">
        <f>VLOOKUP(MONTH(G1240),VLOOKUP!$W$1:$X$24,2)</f>
        <v>January</v>
      </c>
      <c r="I1240" s="92" t="str">
        <f t="shared" si="273"/>
        <v/>
      </c>
      <c r="J1240" s="93" t="s">
        <v>956</v>
      </c>
      <c r="L1240" s="86" t="str">
        <f t="shared" si="268"/>
        <v>500 Penn St NE, WDC</v>
      </c>
      <c r="M1240" s="86">
        <f t="shared" si="274"/>
        <v>0</v>
      </c>
      <c r="N1240" s="93" t="str">
        <f t="shared" si="271"/>
        <v>500 Penn St NE, WDC</v>
      </c>
      <c r="O1240" s="94"/>
      <c r="S1240" s="95">
        <f t="shared" si="275"/>
        <v>0</v>
      </c>
      <c r="T1240" s="86" t="str">
        <f t="shared" si="276"/>
        <v/>
      </c>
      <c r="U1240" s="86" t="str">
        <f t="shared" si="270"/>
        <v/>
      </c>
      <c r="V1240" s="95" t="str">
        <f t="shared" si="277"/>
        <v/>
      </c>
      <c r="W1240" s="90" t="s">
        <v>221</v>
      </c>
      <c r="AE1240" s="92" t="str">
        <f t="shared" si="278"/>
        <v/>
      </c>
      <c r="AF1240" s="96" t="str">
        <f t="shared" si="279"/>
        <v>&lt;a name='19000100'&gt;&lt;b&gt;: 0 - 500 Penn St NE, WDC&lt;/b&gt;&lt;/a&gt;&lt;br&gt;</v>
      </c>
      <c r="AG1240" s="97">
        <f t="shared" si="280"/>
        <v>1900</v>
      </c>
      <c r="AH1240" s="97" t="str">
        <f t="shared" si="281"/>
        <v>01</v>
      </c>
      <c r="AI1240" s="97" t="str">
        <f t="shared" si="282"/>
        <v>00</v>
      </c>
      <c r="AJ1240" s="97" t="str">
        <f t="shared" si="283"/>
        <v>19000100</v>
      </c>
    </row>
    <row r="1241" spans="6:36" ht="12" customHeight="1" x14ac:dyDescent="0.15">
      <c r="F1241" s="86" t="str">
        <f t="shared" si="272"/>
        <v>Saturday</v>
      </c>
      <c r="G1241" s="91"/>
      <c r="H1241" s="92" t="str">
        <f>VLOOKUP(MONTH(G1241),VLOOKUP!$W$1:$X$24,2)</f>
        <v>January</v>
      </c>
      <c r="I1241" s="92" t="str">
        <f t="shared" si="273"/>
        <v/>
      </c>
      <c r="J1241" s="93" t="s">
        <v>1275</v>
      </c>
      <c r="L1241" s="86" t="str">
        <f t="shared" si="268"/>
        <v>5111 Newport Avenue, Bethesda, MD</v>
      </c>
      <c r="M1241" s="86">
        <f t="shared" si="274"/>
        <v>0</v>
      </c>
      <c r="N1241" s="93" t="str">
        <f t="shared" si="271"/>
        <v>5111 Newport Avenue, Bethesda, MD</v>
      </c>
      <c r="O1241" s="90"/>
      <c r="S1241" s="95">
        <f t="shared" si="275"/>
        <v>0</v>
      </c>
      <c r="T1241" s="86" t="str">
        <f t="shared" si="276"/>
        <v/>
      </c>
      <c r="U1241" s="86" t="str">
        <f t="shared" si="270"/>
        <v/>
      </c>
      <c r="V1241" s="95" t="str">
        <f t="shared" si="277"/>
        <v/>
      </c>
      <c r="X1241" s="99"/>
      <c r="Y1241" s="99"/>
      <c r="AE1241" s="92" t="str">
        <f t="shared" si="278"/>
        <v/>
      </c>
      <c r="AF1241" s="96" t="str">
        <f t="shared" si="279"/>
        <v>&lt;a name='19000100'&gt;&lt;b&gt;: 0 - 5111 Newport Avenue, Bethesda, MD&lt;/b&gt;&lt;/a&gt;&lt;br&gt;</v>
      </c>
      <c r="AG1241" s="97">
        <f t="shared" si="280"/>
        <v>1900</v>
      </c>
      <c r="AH1241" s="97" t="str">
        <f t="shared" si="281"/>
        <v>01</v>
      </c>
      <c r="AI1241" s="97" t="str">
        <f t="shared" si="282"/>
        <v>00</v>
      </c>
      <c r="AJ1241" s="97" t="str">
        <f t="shared" si="283"/>
        <v>19000100</v>
      </c>
    </row>
    <row r="1242" spans="6:36" ht="12" customHeight="1" x14ac:dyDescent="0.15">
      <c r="F1242" s="86" t="str">
        <f t="shared" si="272"/>
        <v>Saturday</v>
      </c>
      <c r="G1242" s="91"/>
      <c r="H1242" s="92" t="str">
        <f>VLOOKUP(MONTH(G1242),VLOOKUP!$W$1:$X$24,2)</f>
        <v>January</v>
      </c>
      <c r="I1242" s="92" t="str">
        <f t="shared" si="273"/>
        <v/>
      </c>
      <c r="J1242" s="93" t="s">
        <v>1275</v>
      </c>
      <c r="L1242" s="86" t="str">
        <f t="shared" si="268"/>
        <v>5111 Newport Avenue, Bethesda, MD</v>
      </c>
      <c r="M1242" s="86">
        <f t="shared" si="274"/>
        <v>0</v>
      </c>
      <c r="N1242" s="93" t="str">
        <f t="shared" si="271"/>
        <v>5111 Newport Avenue, Bethesda, MD</v>
      </c>
      <c r="O1242" s="90"/>
      <c r="S1242" s="95">
        <f t="shared" si="275"/>
        <v>0</v>
      </c>
      <c r="T1242" s="86" t="str">
        <f t="shared" si="276"/>
        <v/>
      </c>
      <c r="U1242" s="86" t="str">
        <f t="shared" si="270"/>
        <v/>
      </c>
      <c r="V1242" s="95" t="str">
        <f t="shared" si="277"/>
        <v/>
      </c>
      <c r="X1242" s="99"/>
      <c r="Y1242" s="99"/>
      <c r="AE1242" s="92" t="str">
        <f t="shared" si="278"/>
        <v/>
      </c>
      <c r="AF1242" s="96" t="str">
        <f t="shared" si="279"/>
        <v>&lt;a name='19000100'&gt;&lt;b&gt;: 0 - 5111 Newport Avenue, Bethesda, MD&lt;/b&gt;&lt;/a&gt;&lt;br&gt;</v>
      </c>
      <c r="AG1242" s="97">
        <f t="shared" si="280"/>
        <v>1900</v>
      </c>
      <c r="AH1242" s="97" t="str">
        <f t="shared" si="281"/>
        <v>01</v>
      </c>
      <c r="AI1242" s="97" t="str">
        <f t="shared" si="282"/>
        <v>00</v>
      </c>
      <c r="AJ1242" s="97" t="str">
        <f t="shared" si="283"/>
        <v>19000100</v>
      </c>
    </row>
    <row r="1243" spans="6:36" ht="12" customHeight="1" x14ac:dyDescent="0.15">
      <c r="F1243" s="86" t="str">
        <f t="shared" si="272"/>
        <v>Saturday</v>
      </c>
      <c r="G1243" s="91"/>
      <c r="H1243" s="92" t="str">
        <f>VLOOKUP(MONTH(G1243),VLOOKUP!$W$1:$X$24,2)</f>
        <v>January</v>
      </c>
      <c r="I1243" s="92" t="str">
        <f t="shared" si="273"/>
        <v/>
      </c>
      <c r="J1243" s="93" t="s">
        <v>23</v>
      </c>
      <c r="L1243" s="86" t="str">
        <f t="shared" si="268"/>
        <v>52 O Street Studios [52 O St NW, WDC]</v>
      </c>
      <c r="M1243" s="86">
        <f t="shared" si="274"/>
        <v>0</v>
      </c>
      <c r="N1243" s="93" t="str">
        <f t="shared" si="271"/>
        <v>52 O Street Studios [52 O St NW, WDC]</v>
      </c>
      <c r="O1243" s="94"/>
      <c r="S1243" s="95">
        <f t="shared" si="275"/>
        <v>0</v>
      </c>
      <c r="T1243" s="86" t="str">
        <f t="shared" si="276"/>
        <v/>
      </c>
      <c r="U1243" s="86" t="str">
        <f t="shared" si="270"/>
        <v/>
      </c>
      <c r="V1243" s="95" t="str">
        <f t="shared" si="277"/>
        <v/>
      </c>
      <c r="X1243" s="99"/>
      <c r="Y1243" s="99"/>
      <c r="AE1243" s="92" t="str">
        <f t="shared" si="278"/>
        <v/>
      </c>
      <c r="AF1243" s="96" t="str">
        <f t="shared" si="279"/>
        <v>&lt;a name='19000100'&gt;&lt;b&gt;: 0 - 52 O Street Studios [52 O St NW, WDC]&lt;/b&gt;&lt;/a&gt;&lt;br&gt;</v>
      </c>
      <c r="AG1243" s="97">
        <f t="shared" si="280"/>
        <v>1900</v>
      </c>
      <c r="AH1243" s="97" t="str">
        <f t="shared" si="281"/>
        <v>01</v>
      </c>
      <c r="AI1243" s="97" t="str">
        <f t="shared" si="282"/>
        <v>00</v>
      </c>
      <c r="AJ1243" s="97" t="str">
        <f t="shared" si="283"/>
        <v>19000100</v>
      </c>
    </row>
    <row r="1244" spans="6:36" ht="12" customHeight="1" x14ac:dyDescent="0.15">
      <c r="F1244" s="86" t="str">
        <f t="shared" si="272"/>
        <v>Saturday</v>
      </c>
      <c r="G1244" s="91"/>
      <c r="H1244" s="92" t="str">
        <f>VLOOKUP(MONTH(G1244),VLOOKUP!$W$1:$X$24,2)</f>
        <v>January</v>
      </c>
      <c r="I1244" s="92" t="str">
        <f t="shared" si="273"/>
        <v/>
      </c>
      <c r="J1244" s="93" t="s">
        <v>23</v>
      </c>
      <c r="L1244" s="86" t="str">
        <f t="shared" si="268"/>
        <v>52 O Street Studios [52 O St NW, WDC]</v>
      </c>
      <c r="M1244" s="86">
        <f t="shared" si="274"/>
        <v>0</v>
      </c>
      <c r="N1244" s="93" t="str">
        <f t="shared" si="271"/>
        <v>52 O Street Studios [52 O St NW, WDC]</v>
      </c>
      <c r="O1244" s="94"/>
      <c r="S1244" s="95">
        <f t="shared" si="275"/>
        <v>0</v>
      </c>
      <c r="T1244" s="86" t="str">
        <f t="shared" si="276"/>
        <v/>
      </c>
      <c r="U1244" s="86" t="str">
        <f t="shared" si="270"/>
        <v/>
      </c>
      <c r="V1244" s="95" t="str">
        <f t="shared" si="277"/>
        <v/>
      </c>
      <c r="AE1244" s="92" t="str">
        <f t="shared" si="278"/>
        <v/>
      </c>
      <c r="AF1244" s="96" t="str">
        <f t="shared" si="279"/>
        <v>&lt;a name='19000100'&gt;&lt;b&gt;: 0 - 52 O Street Studios [52 O St NW, WDC]&lt;/b&gt;&lt;/a&gt;&lt;br&gt;</v>
      </c>
      <c r="AG1244" s="97">
        <f t="shared" si="280"/>
        <v>1900</v>
      </c>
      <c r="AH1244" s="97" t="str">
        <f t="shared" si="281"/>
        <v>01</v>
      </c>
      <c r="AI1244" s="97" t="str">
        <f t="shared" si="282"/>
        <v>00</v>
      </c>
      <c r="AJ1244" s="97" t="str">
        <f t="shared" si="283"/>
        <v>19000100</v>
      </c>
    </row>
    <row r="1245" spans="6:36" ht="12" customHeight="1" x14ac:dyDescent="0.15">
      <c r="F1245" s="86" t="str">
        <f t="shared" si="272"/>
        <v>Saturday</v>
      </c>
      <c r="G1245" s="91"/>
      <c r="H1245" s="92" t="str">
        <f>VLOOKUP(MONTH(G1245),VLOOKUP!$W$1:$X$24,2)</f>
        <v>January</v>
      </c>
      <c r="I1245" s="92" t="str">
        <f t="shared" si="273"/>
        <v/>
      </c>
      <c r="J1245" s="93" t="s">
        <v>23</v>
      </c>
      <c r="L1245" s="86" t="str">
        <f t="shared" ref="L1245:L1308" si="284">IF(ISBLANK(K1245),N1245,N1245&amp;" ("&amp;K1245&amp;")")</f>
        <v>52 O Street Studios [52 O St NW, WDC]</v>
      </c>
      <c r="M1245" s="86">
        <f t="shared" si="274"/>
        <v>0</v>
      </c>
      <c r="N1245" s="93" t="str">
        <f t="shared" ref="N1245:N1250" si="285">J1245</f>
        <v>52 O Street Studios [52 O St NW, WDC]</v>
      </c>
      <c r="O1245" s="94"/>
      <c r="S1245" s="95">
        <f t="shared" si="275"/>
        <v>0</v>
      </c>
      <c r="T1245" s="86" t="str">
        <f t="shared" si="276"/>
        <v/>
      </c>
      <c r="U1245" s="86" t="str">
        <f t="shared" si="270"/>
        <v/>
      </c>
      <c r="V1245" s="95" t="str">
        <f t="shared" si="277"/>
        <v/>
      </c>
      <c r="AE1245" s="92" t="str">
        <f t="shared" si="278"/>
        <v/>
      </c>
      <c r="AF1245" s="96" t="str">
        <f t="shared" si="279"/>
        <v>&lt;a name='19000100'&gt;&lt;b&gt;: 0 - 52 O Street Studios [52 O St NW, WDC]&lt;/b&gt;&lt;/a&gt;&lt;br&gt;</v>
      </c>
      <c r="AG1245" s="97">
        <f t="shared" si="280"/>
        <v>1900</v>
      </c>
      <c r="AH1245" s="97" t="str">
        <f t="shared" si="281"/>
        <v>01</v>
      </c>
      <c r="AI1245" s="97" t="str">
        <f t="shared" si="282"/>
        <v>00</v>
      </c>
      <c r="AJ1245" s="97" t="str">
        <f t="shared" si="283"/>
        <v>19000100</v>
      </c>
    </row>
    <row r="1246" spans="6:36" ht="12" customHeight="1" x14ac:dyDescent="0.15">
      <c r="F1246" s="86" t="str">
        <f t="shared" si="272"/>
        <v>Saturday</v>
      </c>
      <c r="G1246" s="91"/>
      <c r="H1246" s="92" t="str">
        <f>VLOOKUP(MONTH(G1246),VLOOKUP!$W$1:$X$24,2)</f>
        <v>January</v>
      </c>
      <c r="I1246" s="92" t="str">
        <f t="shared" si="273"/>
        <v/>
      </c>
      <c r="J1246" s="93" t="s">
        <v>1438</v>
      </c>
      <c r="L1246" s="86" t="str">
        <f t="shared" si="284"/>
        <v>5613 Berwyn Rd, Berwyn Heights, MD</v>
      </c>
      <c r="M1246" s="86">
        <f t="shared" si="274"/>
        <v>0</v>
      </c>
      <c r="N1246" s="93" t="str">
        <f t="shared" si="285"/>
        <v>5613 Berwyn Rd, Berwyn Heights, MD</v>
      </c>
      <c r="O1246" s="94"/>
      <c r="S1246" s="95">
        <f t="shared" si="275"/>
        <v>0</v>
      </c>
      <c r="T1246" s="86" t="str">
        <f t="shared" si="276"/>
        <v/>
      </c>
      <c r="U1246" s="86" t="str">
        <f t="shared" si="270"/>
        <v/>
      </c>
      <c r="V1246" s="95" t="str">
        <f t="shared" si="277"/>
        <v/>
      </c>
      <c r="AE1246" s="92" t="str">
        <f t="shared" si="278"/>
        <v/>
      </c>
      <c r="AF1246" s="96" t="str">
        <f t="shared" si="279"/>
        <v>&lt;a name='19000100'&gt;&lt;b&gt;: 0 - 5613 Berwyn Rd, Berwyn Heights, MD&lt;/b&gt;&lt;/a&gt;&lt;br&gt;</v>
      </c>
      <c r="AG1246" s="97">
        <f t="shared" si="280"/>
        <v>1900</v>
      </c>
      <c r="AH1246" s="97" t="str">
        <f t="shared" si="281"/>
        <v>01</v>
      </c>
      <c r="AI1246" s="97" t="str">
        <f t="shared" si="282"/>
        <v>00</v>
      </c>
      <c r="AJ1246" s="97" t="str">
        <f t="shared" si="283"/>
        <v>19000100</v>
      </c>
    </row>
    <row r="1247" spans="6:36" ht="12" customHeight="1" x14ac:dyDescent="0.15">
      <c r="F1247" s="86" t="str">
        <f t="shared" si="272"/>
        <v>Saturday</v>
      </c>
      <c r="G1247" s="91"/>
      <c r="H1247" s="92" t="str">
        <f>VLOOKUP(MONTH(G1247),VLOOKUP!$W$1:$X$24,2)</f>
        <v>January</v>
      </c>
      <c r="I1247" s="92" t="str">
        <f t="shared" si="273"/>
        <v/>
      </c>
      <c r="J1247" s="93" t="s">
        <v>1438</v>
      </c>
      <c r="L1247" s="86" t="str">
        <f t="shared" si="284"/>
        <v>5613 Berwyn Rd, Berwyn Heights, MD</v>
      </c>
      <c r="M1247" s="86">
        <f t="shared" si="274"/>
        <v>0</v>
      </c>
      <c r="N1247" s="93" t="str">
        <f t="shared" si="285"/>
        <v>5613 Berwyn Rd, Berwyn Heights, MD</v>
      </c>
      <c r="O1247" s="94"/>
      <c r="S1247" s="95">
        <f t="shared" si="275"/>
        <v>0</v>
      </c>
      <c r="T1247" s="86" t="str">
        <f t="shared" si="276"/>
        <v/>
      </c>
      <c r="U1247" s="86" t="str">
        <f t="shared" si="270"/>
        <v/>
      </c>
      <c r="V1247" s="95" t="str">
        <f t="shared" si="277"/>
        <v/>
      </c>
      <c r="AE1247" s="92" t="str">
        <f t="shared" si="278"/>
        <v/>
      </c>
      <c r="AF1247" s="96" t="str">
        <f t="shared" si="279"/>
        <v>&lt;a name='19000100'&gt;&lt;b&gt;: 0 - 5613 Berwyn Rd, Berwyn Heights, MD&lt;/b&gt;&lt;/a&gt;&lt;br&gt;</v>
      </c>
      <c r="AG1247" s="97">
        <f t="shared" si="280"/>
        <v>1900</v>
      </c>
      <c r="AH1247" s="97" t="str">
        <f t="shared" si="281"/>
        <v>01</v>
      </c>
      <c r="AI1247" s="97" t="str">
        <f t="shared" si="282"/>
        <v>00</v>
      </c>
      <c r="AJ1247" s="97" t="str">
        <f t="shared" si="283"/>
        <v>19000100</v>
      </c>
    </row>
    <row r="1248" spans="6:36" ht="12" customHeight="1" x14ac:dyDescent="0.15">
      <c r="F1248" s="86" t="str">
        <f t="shared" si="272"/>
        <v>Saturday</v>
      </c>
      <c r="G1248" s="91"/>
      <c r="H1248" s="92" t="str">
        <f>VLOOKUP(MONTH(G1248),VLOOKUP!$W$1:$X$24,2)</f>
        <v>January</v>
      </c>
      <c r="I1248" s="92" t="str">
        <f t="shared" si="273"/>
        <v/>
      </c>
      <c r="J1248" s="93" t="s">
        <v>21</v>
      </c>
      <c r="L1248" s="86" t="str">
        <f t="shared" si="284"/>
        <v>5th Dimension, H&amp;amp; H Building [405 W. Franklin St, 5th Floor, Baltimore, MD]</v>
      </c>
      <c r="M1248" s="86">
        <f t="shared" si="274"/>
        <v>0</v>
      </c>
      <c r="N1248" s="93" t="str">
        <f t="shared" si="285"/>
        <v>5th Dimension, H&amp;amp; H Building [405 W. Franklin St, 5th Floor, Baltimore, MD]</v>
      </c>
      <c r="O1248" s="90"/>
      <c r="S1248" s="95">
        <f t="shared" si="275"/>
        <v>0</v>
      </c>
      <c r="T1248" s="86" t="str">
        <f t="shared" si="276"/>
        <v/>
      </c>
      <c r="U1248" s="86" t="str">
        <f t="shared" si="270"/>
        <v/>
      </c>
      <c r="V1248" s="95" t="str">
        <f t="shared" si="277"/>
        <v/>
      </c>
      <c r="AE1248" s="92" t="str">
        <f t="shared" si="278"/>
        <v/>
      </c>
      <c r="AF1248" s="96" t="str">
        <f t="shared" si="279"/>
        <v>&lt;a name='19000100'&gt;&lt;b&gt;: 0 - 5th Dimension, H&amp;amp; H Building [405 W. Franklin St, 5th Floor, Baltimore, MD]&lt;/b&gt;&lt;/a&gt;&lt;br&gt;</v>
      </c>
      <c r="AG1248" s="97">
        <f t="shared" si="280"/>
        <v>1900</v>
      </c>
      <c r="AH1248" s="97" t="str">
        <f t="shared" si="281"/>
        <v>01</v>
      </c>
      <c r="AI1248" s="97" t="str">
        <f t="shared" si="282"/>
        <v>00</v>
      </c>
      <c r="AJ1248" s="97" t="str">
        <f t="shared" si="283"/>
        <v>19000100</v>
      </c>
    </row>
    <row r="1249" spans="6:36" ht="12" customHeight="1" x14ac:dyDescent="0.15">
      <c r="F1249" s="86" t="str">
        <f t="shared" si="272"/>
        <v>Saturday</v>
      </c>
      <c r="G1249" s="91"/>
      <c r="H1249" s="92" t="str">
        <f>VLOOKUP(MONTH(G1249),VLOOKUP!$W$1:$X$24,2)</f>
        <v>January</v>
      </c>
      <c r="I1249" s="92" t="str">
        <f t="shared" si="273"/>
        <v/>
      </c>
      <c r="J1249" s="93" t="s">
        <v>21</v>
      </c>
      <c r="L1249" s="86" t="str">
        <f t="shared" si="284"/>
        <v>5th Dimension, H&amp;amp; H Building [405 W. Franklin St, 5th Floor, Baltimore, MD]</v>
      </c>
      <c r="M1249" s="86">
        <f t="shared" si="274"/>
        <v>0</v>
      </c>
      <c r="N1249" s="93" t="str">
        <f t="shared" si="285"/>
        <v>5th Dimension, H&amp;amp; H Building [405 W. Franklin St, 5th Floor, Baltimore, MD]</v>
      </c>
      <c r="O1249" s="90"/>
      <c r="S1249" s="95">
        <f t="shared" si="275"/>
        <v>0</v>
      </c>
      <c r="T1249" s="86" t="str">
        <f t="shared" si="276"/>
        <v/>
      </c>
      <c r="U1249" s="86" t="str">
        <f t="shared" si="270"/>
        <v/>
      </c>
      <c r="V1249" s="95" t="str">
        <f t="shared" si="277"/>
        <v/>
      </c>
      <c r="AE1249" s="92" t="str">
        <f t="shared" si="278"/>
        <v/>
      </c>
      <c r="AF1249" s="96" t="str">
        <f t="shared" si="279"/>
        <v>&lt;a name='19000100'&gt;&lt;b&gt;: 0 - 5th Dimension, H&amp;amp; H Building [405 W. Franklin St, 5th Floor, Baltimore, MD]&lt;/b&gt;&lt;/a&gt;&lt;br&gt;</v>
      </c>
      <c r="AG1249" s="97">
        <f t="shared" si="280"/>
        <v>1900</v>
      </c>
      <c r="AH1249" s="97" t="str">
        <f t="shared" si="281"/>
        <v>01</v>
      </c>
      <c r="AI1249" s="97" t="str">
        <f t="shared" si="282"/>
        <v>00</v>
      </c>
      <c r="AJ1249" s="97" t="str">
        <f t="shared" si="283"/>
        <v>19000100</v>
      </c>
    </row>
    <row r="1250" spans="6:36" ht="12" customHeight="1" x14ac:dyDescent="0.15">
      <c r="F1250" s="86" t="str">
        <f t="shared" si="272"/>
        <v>Saturday</v>
      </c>
      <c r="G1250" s="91"/>
      <c r="H1250" s="92" t="str">
        <f>VLOOKUP(MONTH(G1250),VLOOKUP!$W$1:$X$24,2)</f>
        <v>January</v>
      </c>
      <c r="I1250" s="92" t="str">
        <f t="shared" si="273"/>
        <v/>
      </c>
      <c r="J1250" s="93" t="s">
        <v>21</v>
      </c>
      <c r="L1250" s="86" t="str">
        <f t="shared" si="284"/>
        <v>5th Dimension, H&amp;amp; H Building [405 W. Franklin St, 5th Floor, Baltimore, MD]</v>
      </c>
      <c r="M1250" s="86">
        <f t="shared" si="274"/>
        <v>0</v>
      </c>
      <c r="N1250" s="93" t="str">
        <f t="shared" si="285"/>
        <v>5th Dimension, H&amp;amp; H Building [405 W. Franklin St, 5th Floor, Baltimore, MD]</v>
      </c>
      <c r="O1250" s="90"/>
      <c r="S1250" s="95">
        <f t="shared" si="275"/>
        <v>0</v>
      </c>
      <c r="T1250" s="86" t="str">
        <f t="shared" si="276"/>
        <v/>
      </c>
      <c r="U1250" s="86" t="str">
        <f t="shared" si="270"/>
        <v/>
      </c>
      <c r="V1250" s="95" t="str">
        <f t="shared" si="277"/>
        <v/>
      </c>
      <c r="AE1250" s="92" t="str">
        <f t="shared" si="278"/>
        <v/>
      </c>
      <c r="AF1250" s="96" t="str">
        <f t="shared" si="279"/>
        <v>&lt;a name='19000100'&gt;&lt;b&gt;: 0 - 5th Dimension, H&amp;amp; H Building [405 W. Franklin St, 5th Floor, Baltimore, MD]&lt;/b&gt;&lt;/a&gt;&lt;br&gt;</v>
      </c>
      <c r="AG1250" s="97">
        <f t="shared" si="280"/>
        <v>1900</v>
      </c>
      <c r="AH1250" s="97" t="str">
        <f t="shared" si="281"/>
        <v>01</v>
      </c>
      <c r="AI1250" s="97" t="str">
        <f t="shared" si="282"/>
        <v>00</v>
      </c>
      <c r="AJ1250" s="97" t="str">
        <f t="shared" si="283"/>
        <v>19000100</v>
      </c>
    </row>
    <row r="1251" spans="6:36" ht="12" customHeight="1" x14ac:dyDescent="0.15">
      <c r="F1251" s="86" t="str">
        <f t="shared" si="272"/>
        <v>Saturday</v>
      </c>
      <c r="H1251" s="92" t="str">
        <f>VLOOKUP(MONTH(G1251),VLOOKUP!$W$1:$X$24,2)</f>
        <v>January</v>
      </c>
      <c r="I1251" s="92" t="str">
        <f t="shared" si="273"/>
        <v/>
      </c>
      <c r="J1251" s="94" t="s">
        <v>212</v>
      </c>
      <c r="L1251" s="86" t="str">
        <f t="shared" si="284"/>
        <v>&lt;a href='6thandi.php' title='list by venue'&gt;6th &amp; I&lt;/a&gt;</v>
      </c>
      <c r="M1251" s="86">
        <f t="shared" si="274"/>
        <v>0</v>
      </c>
      <c r="N1251" s="86" t="str">
        <f>VLOOKUP(J1251,VLOOKUP!$A$2:$S$54,19,FALSE)&amp;J1251&amp;"&lt;/a&gt;"</f>
        <v>&lt;a href='6thandi.php' title='list by venue'&gt;6th &amp; I&lt;/a&gt;</v>
      </c>
      <c r="O1251" s="90"/>
      <c r="S1251" s="95">
        <f t="shared" si="275"/>
        <v>0</v>
      </c>
      <c r="T1251" s="86" t="str">
        <f t="shared" si="276"/>
        <v/>
      </c>
      <c r="U1251" s="86" t="str">
        <f t="shared" si="270"/>
        <v/>
      </c>
      <c r="V1251" s="95" t="str">
        <f t="shared" si="277"/>
        <v/>
      </c>
      <c r="W1251" s="90" t="s">
        <v>221</v>
      </c>
      <c r="AE1251" s="92" t="str">
        <f t="shared" si="278"/>
        <v/>
      </c>
      <c r="AF1251" s="96" t="str">
        <f t="shared" si="279"/>
        <v>&lt;a name='19000100'&gt;&lt;b&gt;: 0 - &lt;a href='6thandi.php' title='list by venue'&gt;6th &amp; I&lt;/a&gt;&lt;/b&gt;&lt;/a&gt;&lt;br&gt;</v>
      </c>
      <c r="AG1251" s="97">
        <f t="shared" si="280"/>
        <v>1900</v>
      </c>
      <c r="AH1251" s="97" t="str">
        <f t="shared" si="281"/>
        <v>01</v>
      </c>
      <c r="AI1251" s="97" t="str">
        <f t="shared" si="282"/>
        <v>00</v>
      </c>
      <c r="AJ1251" s="97" t="str">
        <f t="shared" si="283"/>
        <v>19000100</v>
      </c>
    </row>
    <row r="1252" spans="6:36" ht="12" customHeight="1" x14ac:dyDescent="0.15">
      <c r="F1252" s="86" t="str">
        <f t="shared" si="272"/>
        <v>Saturday</v>
      </c>
      <c r="H1252" s="92" t="str">
        <f>VLOOKUP(MONTH(G1252),VLOOKUP!$W$1:$X$24,2)</f>
        <v>January</v>
      </c>
      <c r="I1252" s="92" t="str">
        <f t="shared" si="273"/>
        <v/>
      </c>
      <c r="J1252" s="94" t="s">
        <v>212</v>
      </c>
      <c r="L1252" s="86" t="str">
        <f t="shared" si="284"/>
        <v>&lt;a href='6thandi.php' title='list by venue'&gt;6th &amp; I&lt;/a&gt;</v>
      </c>
      <c r="M1252" s="86">
        <f t="shared" si="274"/>
        <v>0</v>
      </c>
      <c r="N1252" s="86" t="str">
        <f>VLOOKUP(J1252,VLOOKUP!$A$2:$S$54,19,FALSE)&amp;J1252&amp;"&lt;/a&gt;"</f>
        <v>&lt;a href='6thandi.php' title='list by venue'&gt;6th &amp; I&lt;/a&gt;</v>
      </c>
      <c r="O1252" s="90"/>
      <c r="S1252" s="95">
        <f t="shared" si="275"/>
        <v>0</v>
      </c>
      <c r="T1252" s="86" t="str">
        <f t="shared" si="276"/>
        <v/>
      </c>
      <c r="U1252" s="86" t="str">
        <f t="shared" si="270"/>
        <v/>
      </c>
      <c r="V1252" s="95" t="str">
        <f t="shared" si="277"/>
        <v/>
      </c>
      <c r="W1252" s="90" t="s">
        <v>221</v>
      </c>
      <c r="AE1252" s="92" t="str">
        <f t="shared" si="278"/>
        <v/>
      </c>
      <c r="AF1252" s="96" t="str">
        <f t="shared" si="279"/>
        <v>&lt;a name='19000100'&gt;&lt;b&gt;: 0 - &lt;a href='6thandi.php' title='list by venue'&gt;6th &amp; I&lt;/a&gt;&lt;/b&gt;&lt;/a&gt;&lt;br&gt;</v>
      </c>
      <c r="AG1252" s="97">
        <f t="shared" si="280"/>
        <v>1900</v>
      </c>
      <c r="AH1252" s="97" t="str">
        <f t="shared" si="281"/>
        <v>01</v>
      </c>
      <c r="AI1252" s="97" t="str">
        <f t="shared" si="282"/>
        <v>00</v>
      </c>
      <c r="AJ1252" s="97" t="str">
        <f t="shared" si="283"/>
        <v>19000100</v>
      </c>
    </row>
    <row r="1253" spans="6:36" ht="12" customHeight="1" x14ac:dyDescent="0.15">
      <c r="F1253" s="86" t="str">
        <f t="shared" si="272"/>
        <v>Saturday</v>
      </c>
      <c r="H1253" s="92" t="str">
        <f>VLOOKUP(MONTH(G1253),VLOOKUP!$W$1:$X$24,2)</f>
        <v>January</v>
      </c>
      <c r="I1253" s="92" t="str">
        <f t="shared" si="273"/>
        <v/>
      </c>
      <c r="J1253" s="94" t="s">
        <v>212</v>
      </c>
      <c r="L1253" s="86" t="str">
        <f t="shared" si="284"/>
        <v>&lt;a href='6thandi.php' title='list by venue'&gt;6th &amp; I&lt;/a&gt;</v>
      </c>
      <c r="M1253" s="86">
        <f t="shared" si="274"/>
        <v>0</v>
      </c>
      <c r="N1253" s="86" t="str">
        <f>VLOOKUP(J1253,VLOOKUP!$A$2:$S$54,19,FALSE)&amp;J1253&amp;"&lt;/a&gt;"</f>
        <v>&lt;a href='6thandi.php' title='list by venue'&gt;6th &amp; I&lt;/a&gt;</v>
      </c>
      <c r="O1253" s="90"/>
      <c r="S1253" s="95">
        <f t="shared" si="275"/>
        <v>0</v>
      </c>
      <c r="T1253" s="86" t="str">
        <f t="shared" si="276"/>
        <v/>
      </c>
      <c r="U1253" s="86" t="str">
        <f t="shared" si="270"/>
        <v/>
      </c>
      <c r="V1253" s="95" t="str">
        <f t="shared" si="277"/>
        <v/>
      </c>
      <c r="W1253" s="90" t="s">
        <v>221</v>
      </c>
      <c r="AE1253" s="92" t="str">
        <f t="shared" si="278"/>
        <v/>
      </c>
      <c r="AF1253" s="96" t="str">
        <f t="shared" si="279"/>
        <v>&lt;a name='19000100'&gt;&lt;b&gt;: 0 - &lt;a href='6thandi.php' title='list by venue'&gt;6th &amp; I&lt;/a&gt;&lt;/b&gt;&lt;/a&gt;&lt;br&gt;</v>
      </c>
      <c r="AG1253" s="97">
        <f t="shared" si="280"/>
        <v>1900</v>
      </c>
      <c r="AH1253" s="97" t="str">
        <f t="shared" si="281"/>
        <v>01</v>
      </c>
      <c r="AI1253" s="97" t="str">
        <f t="shared" si="282"/>
        <v>00</v>
      </c>
      <c r="AJ1253" s="97" t="str">
        <f t="shared" si="283"/>
        <v>19000100</v>
      </c>
    </row>
    <row r="1254" spans="6:36" ht="12" customHeight="1" x14ac:dyDescent="0.15">
      <c r="F1254" s="86" t="str">
        <f t="shared" si="272"/>
        <v>Saturday</v>
      </c>
      <c r="H1254" s="92" t="str">
        <f>VLOOKUP(MONTH(G1254),VLOOKUP!$W$1:$X$24,2)</f>
        <v>January</v>
      </c>
      <c r="I1254" s="92" t="str">
        <f t="shared" si="273"/>
        <v/>
      </c>
      <c r="J1254" s="94" t="s">
        <v>212</v>
      </c>
      <c r="L1254" s="86" t="str">
        <f t="shared" si="284"/>
        <v>&lt;a href='6thandi.php' title='list by venue'&gt;6th &amp; I&lt;/a&gt;</v>
      </c>
      <c r="M1254" s="86">
        <f t="shared" si="274"/>
        <v>0</v>
      </c>
      <c r="N1254" s="86" t="str">
        <f>VLOOKUP(J1254,VLOOKUP!$A$2:$S$54,19,FALSE)&amp;J1254&amp;"&lt;/a&gt;"</f>
        <v>&lt;a href='6thandi.php' title='list by venue'&gt;6th &amp; I&lt;/a&gt;</v>
      </c>
      <c r="O1254" s="90"/>
      <c r="S1254" s="95">
        <f t="shared" si="275"/>
        <v>0</v>
      </c>
      <c r="T1254" s="86" t="str">
        <f t="shared" si="276"/>
        <v/>
      </c>
      <c r="U1254" s="86" t="str">
        <f t="shared" si="270"/>
        <v/>
      </c>
      <c r="V1254" s="95" t="str">
        <f t="shared" si="277"/>
        <v/>
      </c>
      <c r="W1254" s="90" t="s">
        <v>221</v>
      </c>
      <c r="AE1254" s="92" t="str">
        <f t="shared" si="278"/>
        <v/>
      </c>
      <c r="AF1254" s="96" t="str">
        <f t="shared" si="279"/>
        <v>&lt;a name='19000100'&gt;&lt;b&gt;: 0 - &lt;a href='6thandi.php' title='list by venue'&gt;6th &amp; I&lt;/a&gt;&lt;/b&gt;&lt;/a&gt;&lt;br&gt;</v>
      </c>
      <c r="AG1254" s="97">
        <f t="shared" si="280"/>
        <v>1900</v>
      </c>
      <c r="AH1254" s="97" t="str">
        <f t="shared" si="281"/>
        <v>01</v>
      </c>
      <c r="AI1254" s="97" t="str">
        <f t="shared" si="282"/>
        <v>00</v>
      </c>
      <c r="AJ1254" s="97" t="str">
        <f t="shared" si="283"/>
        <v>19000100</v>
      </c>
    </row>
    <row r="1255" spans="6:36" ht="12" customHeight="1" x14ac:dyDescent="0.15">
      <c r="F1255" s="86" t="str">
        <f t="shared" si="272"/>
        <v>Saturday</v>
      </c>
      <c r="H1255" s="92" t="str">
        <f>VLOOKUP(MONTH(G1255),VLOOKUP!$W$1:$X$24,2)</f>
        <v>January</v>
      </c>
      <c r="I1255" s="92" t="str">
        <f t="shared" si="273"/>
        <v/>
      </c>
      <c r="J1255" s="94" t="s">
        <v>212</v>
      </c>
      <c r="L1255" s="86" t="str">
        <f t="shared" si="284"/>
        <v>&lt;a href='6thandi.php' title='list by venue'&gt;6th &amp; I&lt;/a&gt;</v>
      </c>
      <c r="M1255" s="86">
        <f t="shared" si="274"/>
        <v>0</v>
      </c>
      <c r="N1255" s="86" t="str">
        <f>VLOOKUP(J1255,VLOOKUP!$A$2:$S$54,19,FALSE)&amp;J1255&amp;"&lt;/a&gt;"</f>
        <v>&lt;a href='6thandi.php' title='list by venue'&gt;6th &amp; I&lt;/a&gt;</v>
      </c>
      <c r="O1255" s="90"/>
      <c r="S1255" s="95">
        <f t="shared" si="275"/>
        <v>0</v>
      </c>
      <c r="T1255" s="86" t="str">
        <f t="shared" si="276"/>
        <v/>
      </c>
      <c r="U1255" s="86" t="str">
        <f t="shared" si="270"/>
        <v/>
      </c>
      <c r="V1255" s="95" t="str">
        <f t="shared" si="277"/>
        <v/>
      </c>
      <c r="W1255" s="90" t="s">
        <v>221</v>
      </c>
      <c r="AE1255" s="92" t="str">
        <f t="shared" si="278"/>
        <v/>
      </c>
      <c r="AF1255" s="96" t="str">
        <f t="shared" si="279"/>
        <v>&lt;a name='19000100'&gt;&lt;b&gt;: 0 - &lt;a href='6thandi.php' title='list by venue'&gt;6th &amp; I&lt;/a&gt;&lt;/b&gt;&lt;/a&gt;&lt;br&gt;</v>
      </c>
      <c r="AG1255" s="97">
        <f t="shared" si="280"/>
        <v>1900</v>
      </c>
      <c r="AH1255" s="97" t="str">
        <f t="shared" si="281"/>
        <v>01</v>
      </c>
      <c r="AI1255" s="97" t="str">
        <f t="shared" si="282"/>
        <v>00</v>
      </c>
      <c r="AJ1255" s="97" t="str">
        <f t="shared" si="283"/>
        <v>19000100</v>
      </c>
    </row>
    <row r="1256" spans="6:36" ht="12" customHeight="1" x14ac:dyDescent="0.15">
      <c r="F1256" s="86" t="str">
        <f t="shared" si="272"/>
        <v>Saturday</v>
      </c>
      <c r="H1256" s="92" t="str">
        <f>VLOOKUP(MONTH(G1256),VLOOKUP!$W$1:$X$24,2)</f>
        <v>January</v>
      </c>
      <c r="I1256" s="92" t="str">
        <f t="shared" si="273"/>
        <v/>
      </c>
      <c r="J1256" s="94" t="s">
        <v>212</v>
      </c>
      <c r="L1256" s="86" t="str">
        <f t="shared" si="284"/>
        <v>&lt;a href='6thandi.php' title='list by venue'&gt;6th &amp; I&lt;/a&gt;</v>
      </c>
      <c r="M1256" s="86">
        <f t="shared" si="274"/>
        <v>0</v>
      </c>
      <c r="N1256" s="86" t="str">
        <f>VLOOKUP(J1256,VLOOKUP!$A$2:$S$54,19,FALSE)&amp;J1256&amp;"&lt;/a&gt;"</f>
        <v>&lt;a href='6thandi.php' title='list by venue'&gt;6th &amp; I&lt;/a&gt;</v>
      </c>
      <c r="O1256" s="90"/>
      <c r="S1256" s="95">
        <f t="shared" si="275"/>
        <v>0</v>
      </c>
      <c r="T1256" s="86" t="str">
        <f t="shared" si="276"/>
        <v/>
      </c>
      <c r="U1256" s="86" t="str">
        <f t="shared" si="270"/>
        <v/>
      </c>
      <c r="V1256" s="95" t="str">
        <f t="shared" si="277"/>
        <v/>
      </c>
      <c r="W1256" s="90" t="s">
        <v>221</v>
      </c>
      <c r="AE1256" s="92" t="str">
        <f t="shared" si="278"/>
        <v/>
      </c>
      <c r="AF1256" s="96" t="str">
        <f t="shared" si="279"/>
        <v>&lt;a name='19000100'&gt;&lt;b&gt;: 0 - &lt;a href='6thandi.php' title='list by venue'&gt;6th &amp; I&lt;/a&gt;&lt;/b&gt;&lt;/a&gt;&lt;br&gt;</v>
      </c>
      <c r="AG1256" s="97">
        <f t="shared" si="280"/>
        <v>1900</v>
      </c>
      <c r="AH1256" s="97" t="str">
        <f t="shared" si="281"/>
        <v>01</v>
      </c>
      <c r="AI1256" s="97" t="str">
        <f t="shared" si="282"/>
        <v>00</v>
      </c>
      <c r="AJ1256" s="97" t="str">
        <f t="shared" si="283"/>
        <v>19000100</v>
      </c>
    </row>
    <row r="1257" spans="6:36" ht="12" customHeight="1" x14ac:dyDescent="0.15">
      <c r="F1257" s="86" t="str">
        <f t="shared" si="272"/>
        <v>Saturday</v>
      </c>
      <c r="H1257" s="92" t="str">
        <f>VLOOKUP(MONTH(G1257),VLOOKUP!$W$1:$X$24,2)</f>
        <v>January</v>
      </c>
      <c r="I1257" s="92" t="str">
        <f t="shared" si="273"/>
        <v/>
      </c>
      <c r="J1257" s="94" t="s">
        <v>212</v>
      </c>
      <c r="L1257" s="86" t="str">
        <f t="shared" si="284"/>
        <v>&lt;a href='6thandi.php' title='list by venue'&gt;6th &amp; I&lt;/a&gt;</v>
      </c>
      <c r="M1257" s="86">
        <f t="shared" si="274"/>
        <v>0</v>
      </c>
      <c r="N1257" s="86" t="str">
        <f>VLOOKUP(J1257,VLOOKUP!$A$2:$S$54,19,FALSE)&amp;J1257&amp;"&lt;/a&gt;"</f>
        <v>&lt;a href='6thandi.php' title='list by venue'&gt;6th &amp; I&lt;/a&gt;</v>
      </c>
      <c r="O1257" s="90"/>
      <c r="S1257" s="95">
        <f t="shared" si="275"/>
        <v>0</v>
      </c>
      <c r="T1257" s="86" t="str">
        <f t="shared" si="276"/>
        <v/>
      </c>
      <c r="U1257" s="86" t="str">
        <f t="shared" si="270"/>
        <v/>
      </c>
      <c r="V1257" s="95" t="str">
        <f t="shared" si="277"/>
        <v/>
      </c>
      <c r="W1257" s="90" t="s">
        <v>221</v>
      </c>
      <c r="AE1257" s="92" t="str">
        <f t="shared" si="278"/>
        <v/>
      </c>
      <c r="AF1257" s="96" t="str">
        <f t="shared" si="279"/>
        <v>&lt;a name='19000100'&gt;&lt;b&gt;: 0 - &lt;a href='6thandi.php' title='list by venue'&gt;6th &amp; I&lt;/a&gt;&lt;/b&gt;&lt;/a&gt;&lt;br&gt;</v>
      </c>
      <c r="AG1257" s="97">
        <f t="shared" si="280"/>
        <v>1900</v>
      </c>
      <c r="AH1257" s="97" t="str">
        <f t="shared" si="281"/>
        <v>01</v>
      </c>
      <c r="AI1257" s="97" t="str">
        <f t="shared" si="282"/>
        <v>00</v>
      </c>
      <c r="AJ1257" s="97" t="str">
        <f t="shared" si="283"/>
        <v>19000100</v>
      </c>
    </row>
    <row r="1258" spans="6:36" ht="12" customHeight="1" x14ac:dyDescent="0.15">
      <c r="F1258" s="86" t="str">
        <f t="shared" si="272"/>
        <v>Saturday</v>
      </c>
      <c r="H1258" s="92" t="str">
        <f>VLOOKUP(MONTH(G1258),VLOOKUP!$W$1:$X$24,2)</f>
        <v>January</v>
      </c>
      <c r="I1258" s="92" t="str">
        <f t="shared" si="273"/>
        <v/>
      </c>
      <c r="J1258" s="94" t="s">
        <v>212</v>
      </c>
      <c r="L1258" s="86" t="str">
        <f t="shared" si="284"/>
        <v>&lt;a href='6thandi.php' title='list by venue'&gt;6th &amp; I&lt;/a&gt;</v>
      </c>
      <c r="M1258" s="86">
        <f t="shared" si="274"/>
        <v>0</v>
      </c>
      <c r="N1258" s="86" t="str">
        <f>VLOOKUP(J1258,VLOOKUP!$A$2:$S$54,19,FALSE)&amp;J1258&amp;"&lt;/a&gt;"</f>
        <v>&lt;a href='6thandi.php' title='list by venue'&gt;6th &amp; I&lt;/a&gt;</v>
      </c>
      <c r="O1258" s="90"/>
      <c r="S1258" s="95">
        <f t="shared" si="275"/>
        <v>0</v>
      </c>
      <c r="T1258" s="86" t="str">
        <f t="shared" si="276"/>
        <v/>
      </c>
      <c r="U1258" s="86" t="str">
        <f t="shared" si="270"/>
        <v/>
      </c>
      <c r="V1258" s="95" t="str">
        <f t="shared" si="277"/>
        <v/>
      </c>
      <c r="W1258" s="90" t="s">
        <v>221</v>
      </c>
      <c r="AE1258" s="92" t="str">
        <f t="shared" si="278"/>
        <v/>
      </c>
      <c r="AF1258" s="96" t="str">
        <f t="shared" si="279"/>
        <v>&lt;a name='19000100'&gt;&lt;b&gt;: 0 - &lt;a href='6thandi.php' title='list by venue'&gt;6th &amp; I&lt;/a&gt;&lt;/b&gt;&lt;/a&gt;&lt;br&gt;</v>
      </c>
      <c r="AG1258" s="97">
        <f t="shared" si="280"/>
        <v>1900</v>
      </c>
      <c r="AH1258" s="97" t="str">
        <f t="shared" si="281"/>
        <v>01</v>
      </c>
      <c r="AI1258" s="97" t="str">
        <f t="shared" si="282"/>
        <v>00</v>
      </c>
      <c r="AJ1258" s="97" t="str">
        <f t="shared" si="283"/>
        <v>19000100</v>
      </c>
    </row>
    <row r="1259" spans="6:36" ht="12" customHeight="1" x14ac:dyDescent="0.15">
      <c r="F1259" s="86" t="str">
        <f t="shared" si="272"/>
        <v>Saturday</v>
      </c>
      <c r="H1259" s="92" t="str">
        <f>VLOOKUP(MONTH(G1259),VLOOKUP!$W$1:$X$24,2)</f>
        <v>January</v>
      </c>
      <c r="I1259" s="92" t="str">
        <f t="shared" si="273"/>
        <v/>
      </c>
      <c r="J1259" s="94" t="s">
        <v>212</v>
      </c>
      <c r="L1259" s="86" t="str">
        <f t="shared" si="284"/>
        <v>&lt;a href='6thandi.php' title='list by venue'&gt;6th &amp; I&lt;/a&gt;</v>
      </c>
      <c r="M1259" s="86">
        <f t="shared" si="274"/>
        <v>0</v>
      </c>
      <c r="N1259" s="86" t="str">
        <f>VLOOKUP(J1259,VLOOKUP!$A$2:$S$54,19,FALSE)&amp;J1259&amp;"&lt;/a&gt;"</f>
        <v>&lt;a href='6thandi.php' title='list by venue'&gt;6th &amp; I&lt;/a&gt;</v>
      </c>
      <c r="O1259" s="90"/>
      <c r="S1259" s="95">
        <f t="shared" si="275"/>
        <v>0</v>
      </c>
      <c r="T1259" s="86" t="str">
        <f t="shared" si="276"/>
        <v/>
      </c>
      <c r="U1259" s="86" t="str">
        <f t="shared" si="270"/>
        <v/>
      </c>
      <c r="V1259" s="95" t="str">
        <f t="shared" si="277"/>
        <v/>
      </c>
      <c r="W1259" s="90" t="s">
        <v>221</v>
      </c>
      <c r="AE1259" s="92" t="str">
        <f t="shared" si="278"/>
        <v/>
      </c>
      <c r="AF1259" s="96" t="str">
        <f t="shared" si="279"/>
        <v>&lt;a name='19000100'&gt;&lt;b&gt;: 0 - &lt;a href='6thandi.php' title='list by venue'&gt;6th &amp; I&lt;/a&gt;&lt;/b&gt;&lt;/a&gt;&lt;br&gt;</v>
      </c>
      <c r="AG1259" s="97">
        <f t="shared" si="280"/>
        <v>1900</v>
      </c>
      <c r="AH1259" s="97" t="str">
        <f t="shared" si="281"/>
        <v>01</v>
      </c>
      <c r="AI1259" s="97" t="str">
        <f t="shared" si="282"/>
        <v>00</v>
      </c>
      <c r="AJ1259" s="97" t="str">
        <f t="shared" si="283"/>
        <v>19000100</v>
      </c>
    </row>
    <row r="1260" spans="6:36" ht="12" customHeight="1" x14ac:dyDescent="0.15">
      <c r="F1260" s="86" t="str">
        <f t="shared" si="272"/>
        <v>Saturday</v>
      </c>
      <c r="H1260" s="92" t="str">
        <f>VLOOKUP(MONTH(G1260),VLOOKUP!$W$1:$X$24,2)</f>
        <v>January</v>
      </c>
      <c r="I1260" s="92" t="str">
        <f t="shared" si="273"/>
        <v/>
      </c>
      <c r="J1260" s="94" t="s">
        <v>212</v>
      </c>
      <c r="L1260" s="86" t="str">
        <f t="shared" si="284"/>
        <v>&lt;a href='6thandi.php' title='list by venue'&gt;6th &amp; I&lt;/a&gt;</v>
      </c>
      <c r="M1260" s="86">
        <f t="shared" si="274"/>
        <v>0</v>
      </c>
      <c r="N1260" s="86" t="str">
        <f>VLOOKUP(J1260,VLOOKUP!$A$2:$S$54,19,FALSE)&amp;J1260&amp;"&lt;/a&gt;"</f>
        <v>&lt;a href='6thandi.php' title='list by venue'&gt;6th &amp; I&lt;/a&gt;</v>
      </c>
      <c r="O1260" s="90"/>
      <c r="S1260" s="95">
        <f t="shared" si="275"/>
        <v>0</v>
      </c>
      <c r="T1260" s="86" t="str">
        <f t="shared" si="276"/>
        <v/>
      </c>
      <c r="U1260" s="86" t="str">
        <f t="shared" si="270"/>
        <v/>
      </c>
      <c r="V1260" s="95" t="str">
        <f t="shared" si="277"/>
        <v/>
      </c>
      <c r="W1260" s="90" t="s">
        <v>221</v>
      </c>
      <c r="AE1260" s="92" t="str">
        <f t="shared" si="278"/>
        <v/>
      </c>
      <c r="AF1260" s="96" t="str">
        <f t="shared" si="279"/>
        <v>&lt;a name='19000100'&gt;&lt;b&gt;: 0 - &lt;a href='6thandi.php' title='list by venue'&gt;6th &amp; I&lt;/a&gt;&lt;/b&gt;&lt;/a&gt;&lt;br&gt;</v>
      </c>
      <c r="AG1260" s="97">
        <f t="shared" si="280"/>
        <v>1900</v>
      </c>
      <c r="AH1260" s="97" t="str">
        <f t="shared" si="281"/>
        <v>01</v>
      </c>
      <c r="AI1260" s="97" t="str">
        <f t="shared" si="282"/>
        <v>00</v>
      </c>
      <c r="AJ1260" s="97" t="str">
        <f t="shared" si="283"/>
        <v>19000100</v>
      </c>
    </row>
    <row r="1261" spans="6:36" ht="12" customHeight="1" x14ac:dyDescent="0.15">
      <c r="F1261" s="86" t="str">
        <f t="shared" si="272"/>
        <v>Saturday</v>
      </c>
      <c r="G1261" s="91"/>
      <c r="H1261" s="92" t="str">
        <f>VLOOKUP(MONTH(G1261),VLOOKUP!$W$1:$X$24,2)</f>
        <v>January</v>
      </c>
      <c r="I1261" s="92" t="str">
        <f t="shared" si="273"/>
        <v/>
      </c>
      <c r="J1261" s="93" t="s">
        <v>1879</v>
      </c>
      <c r="L1261" s="86" t="str">
        <f t="shared" si="284"/>
        <v>7 Locks Brewing [12227 Wilkins Ave, Rockville, MD]</v>
      </c>
      <c r="M1261" s="86">
        <f t="shared" si="274"/>
        <v>0</v>
      </c>
      <c r="N1261" s="93" t="str">
        <f t="shared" ref="N1261:N1292" si="286">J1261</f>
        <v>7 Locks Brewing [12227 Wilkins Ave, Rockville, MD]</v>
      </c>
      <c r="O1261" s="90"/>
      <c r="S1261" s="95">
        <f t="shared" si="275"/>
        <v>0</v>
      </c>
      <c r="T1261" s="86" t="str">
        <f t="shared" si="276"/>
        <v/>
      </c>
      <c r="U1261" s="86" t="str">
        <f t="shared" si="270"/>
        <v/>
      </c>
      <c r="V1261" s="95" t="str">
        <f t="shared" si="277"/>
        <v/>
      </c>
      <c r="AE1261" s="92" t="str">
        <f t="shared" si="278"/>
        <v/>
      </c>
      <c r="AF1261" s="96" t="str">
        <f t="shared" si="279"/>
        <v>&lt;a name='19000100'&gt;&lt;b&gt;: 0 - 7 Locks Brewing [12227 Wilkins Ave, Rockville, MD]&lt;/b&gt;&lt;/a&gt;&lt;br&gt;</v>
      </c>
      <c r="AG1261" s="97">
        <f t="shared" si="280"/>
        <v>1900</v>
      </c>
      <c r="AH1261" s="97" t="str">
        <f t="shared" si="281"/>
        <v>01</v>
      </c>
      <c r="AI1261" s="97" t="str">
        <f t="shared" si="282"/>
        <v>00</v>
      </c>
      <c r="AJ1261" s="97" t="str">
        <f t="shared" si="283"/>
        <v>19000100</v>
      </c>
    </row>
    <row r="1262" spans="6:36" ht="12" customHeight="1" x14ac:dyDescent="0.15">
      <c r="F1262" s="86" t="str">
        <f t="shared" si="272"/>
        <v>Saturday</v>
      </c>
      <c r="G1262" s="91"/>
      <c r="H1262" s="92" t="str">
        <f>VLOOKUP(MONTH(G1262),VLOOKUP!$W$1:$X$24,2)</f>
        <v>January</v>
      </c>
      <c r="I1262" s="92" t="str">
        <f t="shared" si="273"/>
        <v/>
      </c>
      <c r="J1262" s="93" t="s">
        <v>1879</v>
      </c>
      <c r="L1262" s="86" t="str">
        <f t="shared" si="284"/>
        <v>7 Locks Brewing [12227 Wilkins Ave, Rockville, MD]</v>
      </c>
      <c r="M1262" s="86">
        <f t="shared" si="274"/>
        <v>0</v>
      </c>
      <c r="N1262" s="93" t="str">
        <f t="shared" si="286"/>
        <v>7 Locks Brewing [12227 Wilkins Ave, Rockville, MD]</v>
      </c>
      <c r="O1262" s="90"/>
      <c r="S1262" s="95">
        <f t="shared" si="275"/>
        <v>0</v>
      </c>
      <c r="T1262" s="86" t="str">
        <f t="shared" si="276"/>
        <v/>
      </c>
      <c r="U1262" s="86" t="str">
        <f t="shared" si="270"/>
        <v/>
      </c>
      <c r="V1262" s="95" t="str">
        <f t="shared" si="277"/>
        <v/>
      </c>
      <c r="AE1262" s="92" t="str">
        <f t="shared" si="278"/>
        <v/>
      </c>
      <c r="AF1262" s="96" t="str">
        <f t="shared" si="279"/>
        <v>&lt;a name='19000100'&gt;&lt;b&gt;: 0 - 7 Locks Brewing [12227 Wilkins Ave, Rockville, MD]&lt;/b&gt;&lt;/a&gt;&lt;br&gt;</v>
      </c>
      <c r="AG1262" s="97">
        <f t="shared" si="280"/>
        <v>1900</v>
      </c>
      <c r="AH1262" s="97" t="str">
        <f t="shared" si="281"/>
        <v>01</v>
      </c>
      <c r="AI1262" s="97" t="str">
        <f t="shared" si="282"/>
        <v>00</v>
      </c>
      <c r="AJ1262" s="97" t="str">
        <f t="shared" si="283"/>
        <v>19000100</v>
      </c>
    </row>
    <row r="1263" spans="6:36" ht="12" customHeight="1" x14ac:dyDescent="0.15">
      <c r="F1263" s="86" t="str">
        <f t="shared" si="272"/>
        <v>Saturday</v>
      </c>
      <c r="G1263" s="91"/>
      <c r="H1263" s="92" t="str">
        <f>VLOOKUP(MONTH(G1263),VLOOKUP!$W$1:$X$24,2)</f>
        <v>January</v>
      </c>
      <c r="I1263" s="92" t="str">
        <f t="shared" si="273"/>
        <v/>
      </c>
      <c r="J1263" s="93" t="s">
        <v>1879</v>
      </c>
      <c r="L1263" s="86" t="str">
        <f t="shared" si="284"/>
        <v>7 Locks Brewing [12227 Wilkins Ave, Rockville, MD]</v>
      </c>
      <c r="M1263" s="86">
        <f t="shared" si="274"/>
        <v>0</v>
      </c>
      <c r="N1263" s="93" t="str">
        <f t="shared" si="286"/>
        <v>7 Locks Brewing [12227 Wilkins Ave, Rockville, MD]</v>
      </c>
      <c r="O1263" s="90"/>
      <c r="S1263" s="95">
        <f t="shared" si="275"/>
        <v>0</v>
      </c>
      <c r="T1263" s="86" t="str">
        <f t="shared" si="276"/>
        <v/>
      </c>
      <c r="U1263" s="86" t="str">
        <f t="shared" si="270"/>
        <v/>
      </c>
      <c r="V1263" s="95" t="str">
        <f t="shared" si="277"/>
        <v/>
      </c>
      <c r="AE1263" s="92" t="str">
        <f t="shared" si="278"/>
        <v/>
      </c>
      <c r="AF1263" s="96" t="str">
        <f t="shared" si="279"/>
        <v>&lt;a name='19000100'&gt;&lt;b&gt;: 0 - 7 Locks Brewing [12227 Wilkins Ave, Rockville, MD]&lt;/b&gt;&lt;/a&gt;&lt;br&gt;</v>
      </c>
      <c r="AG1263" s="97">
        <f t="shared" si="280"/>
        <v>1900</v>
      </c>
      <c r="AH1263" s="97" t="str">
        <f t="shared" si="281"/>
        <v>01</v>
      </c>
      <c r="AI1263" s="97" t="str">
        <f t="shared" si="282"/>
        <v>00</v>
      </c>
      <c r="AJ1263" s="97" t="str">
        <f t="shared" si="283"/>
        <v>19000100</v>
      </c>
    </row>
    <row r="1264" spans="6:36" ht="12" customHeight="1" x14ac:dyDescent="0.15">
      <c r="F1264" s="86" t="str">
        <f t="shared" si="272"/>
        <v>Saturday</v>
      </c>
      <c r="G1264" s="91"/>
      <c r="H1264" s="92" t="str">
        <f>VLOOKUP(MONTH(G1264),VLOOKUP!$W$1:$X$24,2)</f>
        <v>January</v>
      </c>
      <c r="I1264" s="92" t="str">
        <f t="shared" si="273"/>
        <v/>
      </c>
      <c r="J1264" s="93" t="s">
        <v>1879</v>
      </c>
      <c r="L1264" s="86" t="str">
        <f t="shared" si="284"/>
        <v>7 Locks Brewing [12227 Wilkins Ave, Rockville, MD]</v>
      </c>
      <c r="M1264" s="86">
        <f t="shared" si="274"/>
        <v>0</v>
      </c>
      <c r="N1264" s="93" t="str">
        <f t="shared" si="286"/>
        <v>7 Locks Brewing [12227 Wilkins Ave, Rockville, MD]</v>
      </c>
      <c r="O1264" s="90"/>
      <c r="S1264" s="95">
        <f t="shared" si="275"/>
        <v>0</v>
      </c>
      <c r="T1264" s="86" t="str">
        <f t="shared" si="276"/>
        <v/>
      </c>
      <c r="U1264" s="86" t="str">
        <f t="shared" si="270"/>
        <v/>
      </c>
      <c r="V1264" s="95" t="str">
        <f t="shared" si="277"/>
        <v/>
      </c>
      <c r="AE1264" s="92" t="str">
        <f t="shared" si="278"/>
        <v/>
      </c>
      <c r="AF1264" s="96" t="str">
        <f t="shared" si="279"/>
        <v>&lt;a name='19000100'&gt;&lt;b&gt;: 0 - 7 Locks Brewing [12227 Wilkins Ave, Rockville, MD]&lt;/b&gt;&lt;/a&gt;&lt;br&gt;</v>
      </c>
      <c r="AG1264" s="97">
        <f t="shared" si="280"/>
        <v>1900</v>
      </c>
      <c r="AH1264" s="97" t="str">
        <f t="shared" si="281"/>
        <v>01</v>
      </c>
      <c r="AI1264" s="97" t="str">
        <f t="shared" si="282"/>
        <v>00</v>
      </c>
      <c r="AJ1264" s="97" t="str">
        <f t="shared" si="283"/>
        <v>19000100</v>
      </c>
    </row>
    <row r="1265" spans="6:36" ht="12" customHeight="1" x14ac:dyDescent="0.15">
      <c r="F1265" s="86" t="str">
        <f t="shared" si="272"/>
        <v>Saturday</v>
      </c>
      <c r="G1265" s="91"/>
      <c r="H1265" s="92" t="str">
        <f>VLOOKUP(MONTH(G1265),VLOOKUP!$W$1:$X$24,2)</f>
        <v>January</v>
      </c>
      <c r="I1265" s="92" t="str">
        <f t="shared" si="273"/>
        <v/>
      </c>
      <c r="J1265" s="93" t="s">
        <v>1879</v>
      </c>
      <c r="L1265" s="86" t="str">
        <f t="shared" si="284"/>
        <v>7 Locks Brewing [12227 Wilkins Ave, Rockville, MD]</v>
      </c>
      <c r="M1265" s="86">
        <f t="shared" si="274"/>
        <v>0</v>
      </c>
      <c r="N1265" s="93" t="str">
        <f t="shared" si="286"/>
        <v>7 Locks Brewing [12227 Wilkins Ave, Rockville, MD]</v>
      </c>
      <c r="O1265" s="90"/>
      <c r="S1265" s="95">
        <f t="shared" si="275"/>
        <v>0</v>
      </c>
      <c r="T1265" s="86" t="str">
        <f t="shared" si="276"/>
        <v/>
      </c>
      <c r="U1265" s="86" t="str">
        <f t="shared" si="270"/>
        <v/>
      </c>
      <c r="V1265" s="95" t="str">
        <f t="shared" si="277"/>
        <v/>
      </c>
      <c r="AE1265" s="92" t="str">
        <f t="shared" si="278"/>
        <v/>
      </c>
      <c r="AF1265" s="96" t="str">
        <f t="shared" si="279"/>
        <v>&lt;a name='19000100'&gt;&lt;b&gt;: 0 - 7 Locks Brewing [12227 Wilkins Ave, Rockville, MD]&lt;/b&gt;&lt;/a&gt;&lt;br&gt;</v>
      </c>
      <c r="AG1265" s="97">
        <f t="shared" si="280"/>
        <v>1900</v>
      </c>
      <c r="AH1265" s="97" t="str">
        <f t="shared" si="281"/>
        <v>01</v>
      </c>
      <c r="AI1265" s="97" t="str">
        <f t="shared" si="282"/>
        <v>00</v>
      </c>
      <c r="AJ1265" s="97" t="str">
        <f t="shared" si="283"/>
        <v>19000100</v>
      </c>
    </row>
    <row r="1266" spans="6:36" ht="12" customHeight="1" x14ac:dyDescent="0.15">
      <c r="F1266" s="86" t="str">
        <f t="shared" si="272"/>
        <v>Saturday</v>
      </c>
      <c r="G1266" s="91"/>
      <c r="H1266" s="92" t="str">
        <f>VLOOKUP(MONTH(G1266),VLOOKUP!$W$1:$X$24,2)</f>
        <v>January</v>
      </c>
      <c r="I1266" s="92" t="str">
        <f t="shared" si="273"/>
        <v/>
      </c>
      <c r="J1266" s="93" t="s">
        <v>1879</v>
      </c>
      <c r="L1266" s="86" t="str">
        <f t="shared" si="284"/>
        <v>7 Locks Brewing [12227 Wilkins Ave, Rockville, MD]</v>
      </c>
      <c r="M1266" s="86">
        <f t="shared" si="274"/>
        <v>0</v>
      </c>
      <c r="N1266" s="93" t="str">
        <f t="shared" si="286"/>
        <v>7 Locks Brewing [12227 Wilkins Ave, Rockville, MD]</v>
      </c>
      <c r="O1266" s="90"/>
      <c r="S1266" s="95">
        <f t="shared" si="275"/>
        <v>0</v>
      </c>
      <c r="T1266" s="86" t="str">
        <f t="shared" si="276"/>
        <v/>
      </c>
      <c r="U1266" s="86" t="str">
        <f t="shared" si="270"/>
        <v/>
      </c>
      <c r="V1266" s="95" t="str">
        <f t="shared" si="277"/>
        <v/>
      </c>
      <c r="AE1266" s="92" t="str">
        <f t="shared" si="278"/>
        <v/>
      </c>
      <c r="AF1266" s="96" t="str">
        <f t="shared" si="279"/>
        <v>&lt;a name='19000100'&gt;&lt;b&gt;: 0 - 7 Locks Brewing [12227 Wilkins Ave, Rockville, MD]&lt;/b&gt;&lt;/a&gt;&lt;br&gt;</v>
      </c>
      <c r="AG1266" s="97">
        <f t="shared" si="280"/>
        <v>1900</v>
      </c>
      <c r="AH1266" s="97" t="str">
        <f t="shared" si="281"/>
        <v>01</v>
      </c>
      <c r="AI1266" s="97" t="str">
        <f t="shared" si="282"/>
        <v>00</v>
      </c>
      <c r="AJ1266" s="97" t="str">
        <f t="shared" si="283"/>
        <v>19000100</v>
      </c>
    </row>
    <row r="1267" spans="6:36" ht="12" customHeight="1" x14ac:dyDescent="0.15">
      <c r="F1267" s="86" t="str">
        <f t="shared" si="272"/>
        <v>Saturday</v>
      </c>
      <c r="G1267" s="91"/>
      <c r="H1267" s="92" t="str">
        <f>VLOOKUP(MONTH(G1267),VLOOKUP!$W$1:$X$24,2)</f>
        <v>January</v>
      </c>
      <c r="I1267" s="92" t="str">
        <f t="shared" si="273"/>
        <v/>
      </c>
      <c r="J1267" s="93" t="s">
        <v>1291</v>
      </c>
      <c r="L1267" s="86" t="str">
        <f t="shared" si="284"/>
        <v>700 Block of Shepherd St NW</v>
      </c>
      <c r="M1267" s="86">
        <f t="shared" si="274"/>
        <v>0</v>
      </c>
      <c r="N1267" s="93" t="str">
        <f t="shared" si="286"/>
        <v>700 Block of Shepherd St NW</v>
      </c>
      <c r="O1267" s="94"/>
      <c r="S1267" s="95">
        <f t="shared" si="275"/>
        <v>0</v>
      </c>
      <c r="T1267" s="86" t="str">
        <f t="shared" si="276"/>
        <v/>
      </c>
      <c r="U1267" s="86" t="str">
        <f t="shared" si="270"/>
        <v/>
      </c>
      <c r="V1267" s="95" t="str">
        <f t="shared" si="277"/>
        <v/>
      </c>
      <c r="AE1267" s="92" t="str">
        <f t="shared" si="278"/>
        <v/>
      </c>
      <c r="AF1267" s="96" t="str">
        <f t="shared" si="279"/>
        <v>&lt;a name='19000100'&gt;&lt;b&gt;: 0 - 700 Block of Shepherd St NW&lt;/b&gt;&lt;/a&gt;&lt;br&gt;</v>
      </c>
      <c r="AG1267" s="97">
        <f t="shared" si="280"/>
        <v>1900</v>
      </c>
      <c r="AH1267" s="97" t="str">
        <f t="shared" si="281"/>
        <v>01</v>
      </c>
      <c r="AI1267" s="97" t="str">
        <f t="shared" si="282"/>
        <v>00</v>
      </c>
      <c r="AJ1267" s="97" t="str">
        <f t="shared" si="283"/>
        <v>19000100</v>
      </c>
    </row>
    <row r="1268" spans="6:36" ht="12" customHeight="1" x14ac:dyDescent="0.15">
      <c r="F1268" s="86" t="str">
        <f t="shared" si="272"/>
        <v>Saturday</v>
      </c>
      <c r="G1268" s="91"/>
      <c r="H1268" s="92" t="str">
        <f>VLOOKUP(MONTH(G1268),VLOOKUP!$W$1:$X$24,2)</f>
        <v>January</v>
      </c>
      <c r="I1268" s="92" t="str">
        <f t="shared" si="273"/>
        <v/>
      </c>
      <c r="J1268" s="93" t="s">
        <v>1291</v>
      </c>
      <c r="L1268" s="86" t="str">
        <f t="shared" si="284"/>
        <v>700 Block of Shepherd St NW</v>
      </c>
      <c r="M1268" s="86">
        <f t="shared" si="274"/>
        <v>0</v>
      </c>
      <c r="N1268" s="93" t="str">
        <f t="shared" si="286"/>
        <v>700 Block of Shepherd St NW</v>
      </c>
      <c r="O1268" s="94"/>
      <c r="S1268" s="95">
        <f t="shared" si="275"/>
        <v>0</v>
      </c>
      <c r="T1268" s="86" t="str">
        <f t="shared" si="276"/>
        <v/>
      </c>
      <c r="U1268" s="86" t="str">
        <f t="shared" si="270"/>
        <v/>
      </c>
      <c r="V1268" s="95" t="str">
        <f t="shared" si="277"/>
        <v/>
      </c>
      <c r="AE1268" s="92" t="str">
        <f t="shared" si="278"/>
        <v/>
      </c>
      <c r="AF1268" s="96" t="str">
        <f t="shared" si="279"/>
        <v>&lt;a name='19000100'&gt;&lt;b&gt;: 0 - 700 Block of Shepherd St NW&lt;/b&gt;&lt;/a&gt;&lt;br&gt;</v>
      </c>
      <c r="AG1268" s="97">
        <f t="shared" si="280"/>
        <v>1900</v>
      </c>
      <c r="AH1268" s="97" t="str">
        <f t="shared" si="281"/>
        <v>01</v>
      </c>
      <c r="AI1268" s="97" t="str">
        <f t="shared" si="282"/>
        <v>00</v>
      </c>
      <c r="AJ1268" s="97" t="str">
        <f t="shared" si="283"/>
        <v>19000100</v>
      </c>
    </row>
    <row r="1269" spans="6:36" ht="12" customHeight="1" x14ac:dyDescent="0.15">
      <c r="F1269" s="86" t="str">
        <f t="shared" si="272"/>
        <v>Saturday</v>
      </c>
      <c r="H1269" s="92" t="str">
        <f>VLOOKUP(MONTH(G1269),VLOOKUP!$W$1:$X$24,2)</f>
        <v>January</v>
      </c>
      <c r="I1269" s="92" t="str">
        <f t="shared" si="273"/>
        <v/>
      </c>
      <c r="J1269" s="93" t="s">
        <v>1305</v>
      </c>
      <c r="L1269" s="86" t="str">
        <f t="shared" si="284"/>
        <v>709 Taylor St NW Basement, WDC</v>
      </c>
      <c r="M1269" s="86">
        <f t="shared" si="274"/>
        <v>0</v>
      </c>
      <c r="N1269" s="93" t="str">
        <f t="shared" si="286"/>
        <v>709 Taylor St NW Basement, WDC</v>
      </c>
      <c r="O1269" s="94"/>
      <c r="S1269" s="95">
        <f t="shared" si="275"/>
        <v>0</v>
      </c>
      <c r="T1269" s="86" t="str">
        <f t="shared" si="276"/>
        <v/>
      </c>
      <c r="U1269" s="86" t="str">
        <f t="shared" si="270"/>
        <v/>
      </c>
      <c r="V1269" s="95" t="str">
        <f t="shared" si="277"/>
        <v/>
      </c>
      <c r="W1269" s="90" t="s">
        <v>221</v>
      </c>
      <c r="AE1269" s="92" t="str">
        <f t="shared" si="278"/>
        <v/>
      </c>
      <c r="AF1269" s="96" t="str">
        <f t="shared" si="279"/>
        <v>&lt;a name='19000100'&gt;&lt;b&gt;: 0 - 709 Taylor St NW Basement, WDC&lt;/b&gt;&lt;/a&gt;&lt;br&gt;</v>
      </c>
      <c r="AG1269" s="97">
        <f t="shared" si="280"/>
        <v>1900</v>
      </c>
      <c r="AH1269" s="97" t="str">
        <f t="shared" si="281"/>
        <v>01</v>
      </c>
      <c r="AI1269" s="97" t="str">
        <f t="shared" si="282"/>
        <v>00</v>
      </c>
      <c r="AJ1269" s="97" t="str">
        <f t="shared" si="283"/>
        <v>19000100</v>
      </c>
    </row>
    <row r="1270" spans="6:36" ht="12" customHeight="1" x14ac:dyDescent="0.15">
      <c r="F1270" s="86" t="str">
        <f t="shared" si="272"/>
        <v>Saturday</v>
      </c>
      <c r="H1270" s="92" t="str">
        <f>VLOOKUP(MONTH(G1270),VLOOKUP!$W$1:$X$24,2)</f>
        <v>January</v>
      </c>
      <c r="I1270" s="92" t="str">
        <f t="shared" si="273"/>
        <v/>
      </c>
      <c r="J1270" s="93" t="s">
        <v>1305</v>
      </c>
      <c r="L1270" s="86" t="str">
        <f t="shared" si="284"/>
        <v>709 Taylor St NW Basement, WDC</v>
      </c>
      <c r="M1270" s="86">
        <f t="shared" si="274"/>
        <v>0</v>
      </c>
      <c r="N1270" s="93" t="str">
        <f t="shared" si="286"/>
        <v>709 Taylor St NW Basement, WDC</v>
      </c>
      <c r="O1270" s="94"/>
      <c r="S1270" s="95">
        <f t="shared" si="275"/>
        <v>0</v>
      </c>
      <c r="T1270" s="86" t="str">
        <f t="shared" si="276"/>
        <v/>
      </c>
      <c r="U1270" s="86" t="str">
        <f t="shared" ref="U1270:U1309" si="287">IF(ISBLANK(G1270),"","&amp;#149; "&amp;IF(ISBLANK(C1270),"","&lt;S&gt;")&amp;I1270&amp;IF(ISBLANK(A1270),""," - &lt;a href='recommended.php#"&amp;AJ1270&amp;"'&gt;&lt;b&gt;&lt;em&gt;&lt;font color='#9C004D'&gt;RECOMMENDED&lt;/font&gt;&lt;/em&gt;&lt;/b&gt;&lt;/a&gt;")&amp;" - "&amp;M1270&amp;IF(ISBLANK(K1270),K1270," - &lt;b&gt;"&amp;K1270&amp;"&lt;/b&gt; ")&amp;IF(B1270="Sold Out"," - &lt;font color='#000099'&gt;&lt;b&gt;&lt;I&gt;sold out&lt;/I&gt;&lt;/b&gt;&lt;/font&gt;","")&amp;IF(ISBLANK(C1270),"","&lt;/S&gt; &lt;b&gt;"&amp;C1270&amp;"&lt;/b&gt;")&amp;"&lt;p&gt;")</f>
        <v/>
      </c>
      <c r="V1270" s="95" t="str">
        <f t="shared" si="277"/>
        <v/>
      </c>
      <c r="W1270" s="90" t="s">
        <v>221</v>
      </c>
      <c r="AE1270" s="92" t="str">
        <f t="shared" si="278"/>
        <v/>
      </c>
      <c r="AF1270" s="96" t="str">
        <f t="shared" si="279"/>
        <v>&lt;a name='19000100'&gt;&lt;b&gt;: 0 - 709 Taylor St NW Basement, WDC&lt;/b&gt;&lt;/a&gt;&lt;br&gt;</v>
      </c>
      <c r="AG1270" s="97">
        <f t="shared" si="280"/>
        <v>1900</v>
      </c>
      <c r="AH1270" s="97" t="str">
        <f t="shared" si="281"/>
        <v>01</v>
      </c>
      <c r="AI1270" s="97" t="str">
        <f t="shared" si="282"/>
        <v>00</v>
      </c>
      <c r="AJ1270" s="97" t="str">
        <f t="shared" si="283"/>
        <v>19000100</v>
      </c>
    </row>
    <row r="1271" spans="6:36" ht="12" customHeight="1" x14ac:dyDescent="0.15">
      <c r="F1271" s="86" t="str">
        <f t="shared" si="272"/>
        <v>Saturday</v>
      </c>
      <c r="H1271" s="92" t="str">
        <f>VLOOKUP(MONTH(G1271),VLOOKUP!$W$1:$X$24,2)</f>
        <v>January</v>
      </c>
      <c r="I1271" s="92" t="str">
        <f t="shared" si="273"/>
        <v/>
      </c>
      <c r="J1271" s="93" t="s">
        <v>1305</v>
      </c>
      <c r="L1271" s="86" t="str">
        <f t="shared" si="284"/>
        <v>709 Taylor St NW Basement, WDC</v>
      </c>
      <c r="M1271" s="86">
        <f t="shared" si="274"/>
        <v>0</v>
      </c>
      <c r="N1271" s="93" t="str">
        <f t="shared" si="286"/>
        <v>709 Taylor St NW Basement, WDC</v>
      </c>
      <c r="O1271" s="94"/>
      <c r="S1271" s="95">
        <f t="shared" si="275"/>
        <v>0</v>
      </c>
      <c r="T1271" s="86" t="str">
        <f t="shared" si="276"/>
        <v/>
      </c>
      <c r="U1271" s="86" t="str">
        <f t="shared" si="287"/>
        <v/>
      </c>
      <c r="V1271" s="95" t="str">
        <f t="shared" si="277"/>
        <v/>
      </c>
      <c r="W1271" s="90" t="s">
        <v>221</v>
      </c>
      <c r="AE1271" s="92" t="str">
        <f t="shared" si="278"/>
        <v/>
      </c>
      <c r="AF1271" s="96" t="str">
        <f t="shared" si="279"/>
        <v>&lt;a name='19000100'&gt;&lt;b&gt;: 0 - 709 Taylor St NW Basement, WDC&lt;/b&gt;&lt;/a&gt;&lt;br&gt;</v>
      </c>
      <c r="AG1271" s="97">
        <f t="shared" si="280"/>
        <v>1900</v>
      </c>
      <c r="AH1271" s="97" t="str">
        <f t="shared" si="281"/>
        <v>01</v>
      </c>
      <c r="AI1271" s="97" t="str">
        <f t="shared" si="282"/>
        <v>00</v>
      </c>
      <c r="AJ1271" s="97" t="str">
        <f t="shared" si="283"/>
        <v>19000100</v>
      </c>
    </row>
    <row r="1272" spans="6:36" ht="12" customHeight="1" x14ac:dyDescent="0.15">
      <c r="F1272" s="86" t="str">
        <f t="shared" si="272"/>
        <v>Saturday</v>
      </c>
      <c r="G1272" s="91"/>
      <c r="H1272" s="92" t="str">
        <f>VLOOKUP(MONTH(G1272),VLOOKUP!$W$1:$X$24,2)</f>
        <v>January</v>
      </c>
      <c r="I1272" s="92" t="str">
        <f t="shared" si="273"/>
        <v/>
      </c>
      <c r="J1272" s="93" t="s">
        <v>1387</v>
      </c>
      <c r="L1272" s="86" t="str">
        <f t="shared" si="284"/>
        <v>7518 Quigg St, Clifton, VA</v>
      </c>
      <c r="M1272" s="86">
        <f t="shared" si="274"/>
        <v>0</v>
      </c>
      <c r="N1272" s="93" t="str">
        <f t="shared" si="286"/>
        <v>7518 Quigg St, Clifton, VA</v>
      </c>
      <c r="O1272" s="90"/>
      <c r="S1272" s="95">
        <f t="shared" si="275"/>
        <v>0</v>
      </c>
      <c r="T1272" s="86" t="str">
        <f t="shared" si="276"/>
        <v/>
      </c>
      <c r="U1272" s="86" t="str">
        <f t="shared" si="287"/>
        <v/>
      </c>
      <c r="V1272" s="95" t="str">
        <f t="shared" si="277"/>
        <v/>
      </c>
      <c r="W1272" s="90" t="s">
        <v>282</v>
      </c>
      <c r="AE1272" s="92" t="str">
        <f t="shared" si="278"/>
        <v/>
      </c>
      <c r="AF1272" s="96" t="str">
        <f t="shared" si="279"/>
        <v>&lt;a name='19000100'&gt;&lt;b&gt;: 0 - 7518 Quigg St, Clifton, VA&lt;/b&gt;&lt;/a&gt;&lt;br&gt;</v>
      </c>
      <c r="AG1272" s="97">
        <f t="shared" si="280"/>
        <v>1900</v>
      </c>
      <c r="AH1272" s="97" t="str">
        <f t="shared" si="281"/>
        <v>01</v>
      </c>
      <c r="AI1272" s="97" t="str">
        <f t="shared" si="282"/>
        <v>00</v>
      </c>
      <c r="AJ1272" s="97" t="str">
        <f t="shared" si="283"/>
        <v>19000100</v>
      </c>
    </row>
    <row r="1273" spans="6:36" ht="12" customHeight="1" x14ac:dyDescent="0.15">
      <c r="F1273" s="86" t="str">
        <f t="shared" si="272"/>
        <v>Saturday</v>
      </c>
      <c r="G1273" s="91"/>
      <c r="H1273" s="92" t="str">
        <f>VLOOKUP(MONTH(G1273),VLOOKUP!$W$1:$X$24,2)</f>
        <v>January</v>
      </c>
      <c r="I1273" s="92" t="str">
        <f t="shared" si="273"/>
        <v/>
      </c>
      <c r="J1273" s="93" t="s">
        <v>1387</v>
      </c>
      <c r="L1273" s="86" t="str">
        <f t="shared" si="284"/>
        <v>7518 Quigg St, Clifton, VA</v>
      </c>
      <c r="M1273" s="86">
        <f t="shared" si="274"/>
        <v>0</v>
      </c>
      <c r="N1273" s="93" t="str">
        <f t="shared" si="286"/>
        <v>7518 Quigg St, Clifton, VA</v>
      </c>
      <c r="O1273" s="90"/>
      <c r="S1273" s="95">
        <f t="shared" si="275"/>
        <v>0</v>
      </c>
      <c r="T1273" s="86" t="str">
        <f t="shared" si="276"/>
        <v/>
      </c>
      <c r="U1273" s="86" t="str">
        <f t="shared" si="287"/>
        <v/>
      </c>
      <c r="V1273" s="95" t="str">
        <f t="shared" si="277"/>
        <v/>
      </c>
      <c r="W1273" s="90" t="s">
        <v>282</v>
      </c>
      <c r="AE1273" s="92" t="str">
        <f t="shared" si="278"/>
        <v/>
      </c>
      <c r="AF1273" s="96" t="str">
        <f t="shared" si="279"/>
        <v>&lt;a name='19000100'&gt;&lt;b&gt;: 0 - 7518 Quigg St, Clifton, VA&lt;/b&gt;&lt;/a&gt;&lt;br&gt;</v>
      </c>
      <c r="AG1273" s="97">
        <f t="shared" si="280"/>
        <v>1900</v>
      </c>
      <c r="AH1273" s="97" t="str">
        <f t="shared" si="281"/>
        <v>01</v>
      </c>
      <c r="AI1273" s="97" t="str">
        <f t="shared" si="282"/>
        <v>00</v>
      </c>
      <c r="AJ1273" s="97" t="str">
        <f t="shared" si="283"/>
        <v>19000100</v>
      </c>
    </row>
    <row r="1274" spans="6:36" ht="12" customHeight="1" x14ac:dyDescent="0.15">
      <c r="F1274" s="86" t="str">
        <f t="shared" si="272"/>
        <v>Saturday</v>
      </c>
      <c r="G1274" s="91"/>
      <c r="H1274" s="92" t="str">
        <f>VLOOKUP(MONTH(G1274),VLOOKUP!$W$1:$X$24,2)</f>
        <v>January</v>
      </c>
      <c r="I1274" s="92" t="str">
        <f t="shared" si="273"/>
        <v/>
      </c>
      <c r="J1274" s="93" t="s">
        <v>1734</v>
      </c>
      <c r="L1274" s="86" t="str">
        <f t="shared" si="284"/>
        <v>7DL Studios [2008 8th St NW, WDC]</v>
      </c>
      <c r="M1274" s="86">
        <f t="shared" si="274"/>
        <v>0</v>
      </c>
      <c r="N1274" s="93" t="str">
        <f t="shared" si="286"/>
        <v>7DL Studios [2008 8th St NW, WDC]</v>
      </c>
      <c r="O1274" s="94"/>
      <c r="S1274" s="95">
        <f t="shared" si="275"/>
        <v>0</v>
      </c>
      <c r="T1274" s="86" t="str">
        <f t="shared" si="276"/>
        <v/>
      </c>
      <c r="U1274" s="86" t="str">
        <f t="shared" si="287"/>
        <v/>
      </c>
      <c r="V1274" s="95" t="str">
        <f t="shared" si="277"/>
        <v/>
      </c>
      <c r="AE1274" s="92" t="str">
        <f t="shared" si="278"/>
        <v/>
      </c>
      <c r="AF1274" s="96" t="str">
        <f t="shared" si="279"/>
        <v>&lt;a name='19000100'&gt;&lt;b&gt;: 0 - 7DL Studios [2008 8th St NW, WDC]&lt;/b&gt;&lt;/a&gt;&lt;br&gt;</v>
      </c>
      <c r="AG1274" s="97">
        <f t="shared" si="280"/>
        <v>1900</v>
      </c>
      <c r="AH1274" s="97" t="str">
        <f t="shared" si="281"/>
        <v>01</v>
      </c>
      <c r="AI1274" s="97" t="str">
        <f t="shared" si="282"/>
        <v>00</v>
      </c>
      <c r="AJ1274" s="97" t="str">
        <f t="shared" si="283"/>
        <v>19000100</v>
      </c>
    </row>
    <row r="1275" spans="6:36" ht="12" customHeight="1" x14ac:dyDescent="0.15">
      <c r="F1275" s="86" t="str">
        <f t="shared" si="272"/>
        <v>Saturday</v>
      </c>
      <c r="G1275" s="91"/>
      <c r="H1275" s="92" t="str">
        <f>VLOOKUP(MONTH(G1275),VLOOKUP!$W$1:$X$24,2)</f>
        <v>January</v>
      </c>
      <c r="I1275" s="92" t="str">
        <f t="shared" si="273"/>
        <v/>
      </c>
      <c r="J1275" s="93" t="s">
        <v>1734</v>
      </c>
      <c r="L1275" s="86" t="str">
        <f t="shared" si="284"/>
        <v>7DL Studios [2008 8th St NW, WDC]</v>
      </c>
      <c r="M1275" s="86">
        <f t="shared" si="274"/>
        <v>0</v>
      </c>
      <c r="N1275" s="93" t="str">
        <f t="shared" si="286"/>
        <v>7DL Studios [2008 8th St NW, WDC]</v>
      </c>
      <c r="O1275" s="94"/>
      <c r="S1275" s="95">
        <f t="shared" si="275"/>
        <v>0</v>
      </c>
      <c r="T1275" s="86" t="str">
        <f t="shared" si="276"/>
        <v/>
      </c>
      <c r="U1275" s="86" t="str">
        <f t="shared" si="287"/>
        <v/>
      </c>
      <c r="V1275" s="95" t="str">
        <f t="shared" si="277"/>
        <v/>
      </c>
      <c r="AE1275" s="92" t="str">
        <f t="shared" si="278"/>
        <v/>
      </c>
      <c r="AF1275" s="96" t="str">
        <f t="shared" si="279"/>
        <v>&lt;a name='19000100'&gt;&lt;b&gt;: 0 - 7DL Studios [2008 8th St NW, WDC]&lt;/b&gt;&lt;/a&gt;&lt;br&gt;</v>
      </c>
      <c r="AG1275" s="97">
        <f t="shared" si="280"/>
        <v>1900</v>
      </c>
      <c r="AH1275" s="97" t="str">
        <f t="shared" si="281"/>
        <v>01</v>
      </c>
      <c r="AI1275" s="97" t="str">
        <f t="shared" si="282"/>
        <v>00</v>
      </c>
      <c r="AJ1275" s="97" t="str">
        <f t="shared" si="283"/>
        <v>19000100</v>
      </c>
    </row>
    <row r="1276" spans="6:36" ht="12" customHeight="1" x14ac:dyDescent="0.15">
      <c r="F1276" s="86" t="str">
        <f t="shared" si="272"/>
        <v>Saturday</v>
      </c>
      <c r="G1276" s="91"/>
      <c r="H1276" s="92" t="str">
        <f>VLOOKUP(MONTH(G1276),VLOOKUP!$W$1:$X$24,2)</f>
        <v>January</v>
      </c>
      <c r="I1276" s="92" t="str">
        <f t="shared" si="273"/>
        <v/>
      </c>
      <c r="J1276" s="93" t="s">
        <v>1734</v>
      </c>
      <c r="L1276" s="86" t="str">
        <f t="shared" si="284"/>
        <v>7DL Studios [2008 8th St NW, WDC]</v>
      </c>
      <c r="M1276" s="86">
        <f t="shared" si="274"/>
        <v>0</v>
      </c>
      <c r="N1276" s="93" t="str">
        <f t="shared" si="286"/>
        <v>7DL Studios [2008 8th St NW, WDC]</v>
      </c>
      <c r="O1276" s="94"/>
      <c r="S1276" s="95">
        <f t="shared" si="275"/>
        <v>0</v>
      </c>
      <c r="T1276" s="86" t="str">
        <f t="shared" si="276"/>
        <v/>
      </c>
      <c r="U1276" s="86" t="str">
        <f t="shared" si="287"/>
        <v/>
      </c>
      <c r="V1276" s="95" t="str">
        <f t="shared" si="277"/>
        <v/>
      </c>
      <c r="AE1276" s="92" t="str">
        <f t="shared" si="278"/>
        <v/>
      </c>
      <c r="AF1276" s="96" t="str">
        <f t="shared" si="279"/>
        <v>&lt;a name='19000100'&gt;&lt;b&gt;: 0 - 7DL Studios [2008 8th St NW, WDC]&lt;/b&gt;&lt;/a&gt;&lt;br&gt;</v>
      </c>
      <c r="AG1276" s="97">
        <f t="shared" si="280"/>
        <v>1900</v>
      </c>
      <c r="AH1276" s="97" t="str">
        <f t="shared" si="281"/>
        <v>01</v>
      </c>
      <c r="AI1276" s="97" t="str">
        <f t="shared" si="282"/>
        <v>00</v>
      </c>
      <c r="AJ1276" s="97" t="str">
        <f t="shared" si="283"/>
        <v>19000100</v>
      </c>
    </row>
    <row r="1277" spans="6:36" ht="12" customHeight="1" x14ac:dyDescent="0.15">
      <c r="F1277" s="86" t="str">
        <f t="shared" si="272"/>
        <v>Saturday</v>
      </c>
      <c r="G1277" s="91"/>
      <c r="H1277" s="92" t="str">
        <f>VLOOKUP(MONTH(G1277),VLOOKUP!$W$1:$X$24,2)</f>
        <v>January</v>
      </c>
      <c r="I1277" s="92" t="str">
        <f t="shared" si="273"/>
        <v/>
      </c>
      <c r="J1277" s="93" t="s">
        <v>1734</v>
      </c>
      <c r="L1277" s="86" t="str">
        <f t="shared" si="284"/>
        <v>7DL Studios [2008 8th St NW, WDC]</v>
      </c>
      <c r="M1277" s="86">
        <f t="shared" si="274"/>
        <v>0</v>
      </c>
      <c r="N1277" s="93" t="str">
        <f t="shared" si="286"/>
        <v>7DL Studios [2008 8th St NW, WDC]</v>
      </c>
      <c r="O1277" s="94"/>
      <c r="S1277" s="95">
        <f t="shared" si="275"/>
        <v>0</v>
      </c>
      <c r="T1277" s="86" t="str">
        <f t="shared" si="276"/>
        <v/>
      </c>
      <c r="U1277" s="86" t="str">
        <f t="shared" si="287"/>
        <v/>
      </c>
      <c r="V1277" s="95" t="str">
        <f t="shared" si="277"/>
        <v/>
      </c>
      <c r="AE1277" s="92" t="str">
        <f t="shared" si="278"/>
        <v/>
      </c>
      <c r="AF1277" s="96" t="str">
        <f t="shared" si="279"/>
        <v>&lt;a name='19000100'&gt;&lt;b&gt;: 0 - 7DL Studios [2008 8th St NW, WDC]&lt;/b&gt;&lt;/a&gt;&lt;br&gt;</v>
      </c>
      <c r="AG1277" s="97">
        <f t="shared" si="280"/>
        <v>1900</v>
      </c>
      <c r="AH1277" s="97" t="str">
        <f t="shared" si="281"/>
        <v>01</v>
      </c>
      <c r="AI1277" s="97" t="str">
        <f t="shared" si="282"/>
        <v>00</v>
      </c>
      <c r="AJ1277" s="97" t="str">
        <f t="shared" si="283"/>
        <v>19000100</v>
      </c>
    </row>
    <row r="1278" spans="6:36" ht="12" customHeight="1" x14ac:dyDescent="0.15">
      <c r="F1278" s="86" t="str">
        <f t="shared" si="272"/>
        <v>Saturday</v>
      </c>
      <c r="G1278" s="91"/>
      <c r="H1278" s="92" t="str">
        <f>VLOOKUP(MONTH(G1278),VLOOKUP!$W$1:$X$24,2)</f>
        <v>January</v>
      </c>
      <c r="I1278" s="92" t="str">
        <f t="shared" si="273"/>
        <v/>
      </c>
      <c r="J1278" s="93" t="s">
        <v>2019</v>
      </c>
      <c r="L1278" s="86" t="str">
        <f t="shared" si="284"/>
        <v>7DrumCity [1506 North Capitol St NW, WDC]</v>
      </c>
      <c r="M1278" s="86">
        <f t="shared" si="274"/>
        <v>0</v>
      </c>
      <c r="N1278" s="93" t="str">
        <f t="shared" si="286"/>
        <v>7DrumCity [1506 North Capitol St NW, WDC]</v>
      </c>
      <c r="O1278" s="94"/>
      <c r="S1278" s="95">
        <f t="shared" si="275"/>
        <v>0</v>
      </c>
      <c r="T1278" s="86" t="str">
        <f t="shared" si="276"/>
        <v/>
      </c>
      <c r="U1278" s="86" t="str">
        <f t="shared" si="287"/>
        <v/>
      </c>
      <c r="V1278" s="95" t="str">
        <f t="shared" si="277"/>
        <v/>
      </c>
      <c r="AE1278" s="92" t="str">
        <f t="shared" si="278"/>
        <v/>
      </c>
      <c r="AF1278" s="96" t="str">
        <f t="shared" si="279"/>
        <v>&lt;a name='19000100'&gt;&lt;b&gt;: 0 - 7DrumCity [1506 North Capitol St NW, WDC]&lt;/b&gt;&lt;/a&gt;&lt;br&gt;</v>
      </c>
      <c r="AG1278" s="97">
        <f t="shared" si="280"/>
        <v>1900</v>
      </c>
      <c r="AH1278" s="97" t="str">
        <f t="shared" si="281"/>
        <v>01</v>
      </c>
      <c r="AI1278" s="97" t="str">
        <f t="shared" si="282"/>
        <v>00</v>
      </c>
      <c r="AJ1278" s="97" t="str">
        <f t="shared" si="283"/>
        <v>19000100</v>
      </c>
    </row>
    <row r="1279" spans="6:36" ht="12" customHeight="1" x14ac:dyDescent="0.15">
      <c r="F1279" s="86" t="str">
        <f t="shared" si="272"/>
        <v>Saturday</v>
      </c>
      <c r="G1279" s="91"/>
      <c r="H1279" s="92" t="str">
        <f>VLOOKUP(MONTH(G1279),VLOOKUP!$W$1:$X$24,2)</f>
        <v>January</v>
      </c>
      <c r="I1279" s="92" t="str">
        <f t="shared" si="273"/>
        <v/>
      </c>
      <c r="J1279" s="93" t="s">
        <v>2019</v>
      </c>
      <c r="L1279" s="86" t="str">
        <f t="shared" si="284"/>
        <v>7DrumCity [1506 North Capitol St NW, WDC]</v>
      </c>
      <c r="M1279" s="86">
        <f t="shared" si="274"/>
        <v>0</v>
      </c>
      <c r="N1279" s="93" t="str">
        <f t="shared" si="286"/>
        <v>7DrumCity [1506 North Capitol St NW, WDC]</v>
      </c>
      <c r="O1279" s="94"/>
      <c r="S1279" s="95">
        <f t="shared" si="275"/>
        <v>0</v>
      </c>
      <c r="T1279" s="86" t="str">
        <f t="shared" si="276"/>
        <v/>
      </c>
      <c r="U1279" s="86" t="str">
        <f t="shared" si="287"/>
        <v/>
      </c>
      <c r="V1279" s="95" t="str">
        <f t="shared" si="277"/>
        <v/>
      </c>
      <c r="AE1279" s="92" t="str">
        <f t="shared" si="278"/>
        <v/>
      </c>
      <c r="AF1279" s="96" t="str">
        <f t="shared" si="279"/>
        <v>&lt;a name='19000100'&gt;&lt;b&gt;: 0 - 7DrumCity [1506 North Capitol St NW, WDC]&lt;/b&gt;&lt;/a&gt;&lt;br&gt;</v>
      </c>
      <c r="AG1279" s="97">
        <f t="shared" si="280"/>
        <v>1900</v>
      </c>
      <c r="AH1279" s="97" t="str">
        <f t="shared" si="281"/>
        <v>01</v>
      </c>
      <c r="AI1279" s="97" t="str">
        <f t="shared" si="282"/>
        <v>00</v>
      </c>
      <c r="AJ1279" s="97" t="str">
        <f t="shared" si="283"/>
        <v>19000100</v>
      </c>
    </row>
    <row r="1280" spans="6:36" ht="12" customHeight="1" x14ac:dyDescent="0.15">
      <c r="F1280" s="86" t="str">
        <f t="shared" si="272"/>
        <v>Saturday</v>
      </c>
      <c r="G1280" s="91"/>
      <c r="H1280" s="92" t="str">
        <f>VLOOKUP(MONTH(G1280),VLOOKUP!$W$1:$X$24,2)</f>
        <v>January</v>
      </c>
      <c r="I1280" s="92" t="str">
        <f t="shared" si="273"/>
        <v/>
      </c>
      <c r="J1280" s="93" t="s">
        <v>2019</v>
      </c>
      <c r="L1280" s="86" t="str">
        <f t="shared" si="284"/>
        <v>7DrumCity [1506 North Capitol St NW, WDC]</v>
      </c>
      <c r="M1280" s="86">
        <f t="shared" si="274"/>
        <v>0</v>
      </c>
      <c r="N1280" s="93" t="str">
        <f t="shared" si="286"/>
        <v>7DrumCity [1506 North Capitol St NW, WDC]</v>
      </c>
      <c r="O1280" s="94"/>
      <c r="S1280" s="95">
        <f t="shared" si="275"/>
        <v>0</v>
      </c>
      <c r="T1280" s="86" t="str">
        <f t="shared" si="276"/>
        <v/>
      </c>
      <c r="U1280" s="86" t="str">
        <f t="shared" si="287"/>
        <v/>
      </c>
      <c r="V1280" s="95" t="str">
        <f t="shared" si="277"/>
        <v/>
      </c>
      <c r="AE1280" s="92" t="str">
        <f t="shared" si="278"/>
        <v/>
      </c>
      <c r="AF1280" s="96" t="str">
        <f t="shared" si="279"/>
        <v>&lt;a name='19000100'&gt;&lt;b&gt;: 0 - 7DrumCity [1506 North Capitol St NW, WDC]&lt;/b&gt;&lt;/a&gt;&lt;br&gt;</v>
      </c>
      <c r="AG1280" s="97">
        <f t="shared" si="280"/>
        <v>1900</v>
      </c>
      <c r="AH1280" s="97" t="str">
        <f t="shared" si="281"/>
        <v>01</v>
      </c>
      <c r="AI1280" s="97" t="str">
        <f t="shared" si="282"/>
        <v>00</v>
      </c>
      <c r="AJ1280" s="97" t="str">
        <f t="shared" si="283"/>
        <v>19000100</v>
      </c>
    </row>
    <row r="1281" spans="6:36" ht="12" customHeight="1" x14ac:dyDescent="0.15">
      <c r="F1281" s="86" t="str">
        <f t="shared" si="272"/>
        <v>Saturday</v>
      </c>
      <c r="G1281" s="91"/>
      <c r="H1281" s="92" t="str">
        <f>VLOOKUP(MONTH(G1281),VLOOKUP!$W$1:$X$24,2)</f>
        <v>January</v>
      </c>
      <c r="I1281" s="92" t="str">
        <f t="shared" si="273"/>
        <v/>
      </c>
      <c r="J1281" s="93" t="s">
        <v>2019</v>
      </c>
      <c r="L1281" s="86" t="str">
        <f t="shared" si="284"/>
        <v>7DrumCity [1506 North Capitol St NW, WDC]</v>
      </c>
      <c r="M1281" s="86">
        <f t="shared" si="274"/>
        <v>0</v>
      </c>
      <c r="N1281" s="93" t="str">
        <f t="shared" si="286"/>
        <v>7DrumCity [1506 North Capitol St NW, WDC]</v>
      </c>
      <c r="O1281" s="94"/>
      <c r="S1281" s="95">
        <f t="shared" si="275"/>
        <v>0</v>
      </c>
      <c r="T1281" s="86" t="str">
        <f t="shared" si="276"/>
        <v/>
      </c>
      <c r="U1281" s="86" t="str">
        <f t="shared" si="287"/>
        <v/>
      </c>
      <c r="V1281" s="95" t="str">
        <f t="shared" si="277"/>
        <v/>
      </c>
      <c r="AE1281" s="92" t="str">
        <f t="shared" si="278"/>
        <v/>
      </c>
      <c r="AF1281" s="96" t="str">
        <f t="shared" si="279"/>
        <v>&lt;a name='19000100'&gt;&lt;b&gt;: 0 - 7DrumCity [1506 North Capitol St NW, WDC]&lt;/b&gt;&lt;/a&gt;&lt;br&gt;</v>
      </c>
      <c r="AG1281" s="97">
        <f t="shared" si="280"/>
        <v>1900</v>
      </c>
      <c r="AH1281" s="97" t="str">
        <f t="shared" si="281"/>
        <v>01</v>
      </c>
      <c r="AI1281" s="97" t="str">
        <f t="shared" si="282"/>
        <v>00</v>
      </c>
      <c r="AJ1281" s="97" t="str">
        <f t="shared" si="283"/>
        <v>19000100</v>
      </c>
    </row>
    <row r="1282" spans="6:36" ht="12" customHeight="1" x14ac:dyDescent="0.15">
      <c r="F1282" s="86" t="str">
        <f t="shared" ref="F1282:F1345" si="288">IF(WEEKDAY(G1282)=1,"Sunday",IF(WEEKDAY(G1282)=2,"Monday",IF(WEEKDAY(G1282)=3,"Tuesday",IF(WEEKDAY(G1282)=4,"Wednesday",IF(WEEKDAY(G1282)=5,"Thursday",IF(WEEKDAY(G1282)=6,"Friday","Saturday"))))))</f>
        <v>Saturday</v>
      </c>
      <c r="G1282" s="91"/>
      <c r="H1282" s="92" t="str">
        <f>VLOOKUP(MONTH(G1282),VLOOKUP!$W$1:$X$24,2)</f>
        <v>January</v>
      </c>
      <c r="I1282" s="92" t="str">
        <f t="shared" ref="I1282:I1345" si="289">IF(ISBLANK(G1282),"",F1282&amp;", "&amp;DAY(G1282)&amp;" "&amp;H1282&amp;" "&amp;YEAR(G1282))</f>
        <v/>
      </c>
      <c r="J1282" s="93" t="s">
        <v>2019</v>
      </c>
      <c r="L1282" s="86" t="str">
        <f t="shared" si="284"/>
        <v>7DrumCity [1506 North Capitol St NW, WDC]</v>
      </c>
      <c r="M1282" s="86">
        <f t="shared" ref="M1282:M1345" si="290">IF(ISBLANK(P1282),O1282,IF(ISBLANK(Q1282),O1282&amp;" and "&amp;P1282,IF(ISBLANK(R1282),O1282&amp;", "&amp;P1282&amp;", and "&amp;Q1282, O1282&amp;", "&amp;P1282&amp;", "&amp;Q1282&amp;", and "&amp;R1282)))</f>
        <v>0</v>
      </c>
      <c r="N1282" s="93" t="str">
        <f t="shared" si="286"/>
        <v>7DrumCity [1506 North Capitol St NW, WDC]</v>
      </c>
      <c r="O1282" s="94"/>
      <c r="S1282" s="95">
        <f t="shared" ref="S1282:S1345" si="291">IF(LEFT(O1282,2)="A ",RIGHT(O1282,LEN(O1282)-2),IF(LEFT(O1282,3)="An ",RIGHT(O1282,LEN(O1282)-3),IF(LEFT(O1282,4)="The ",RIGHT(O1282,LEN(O1282)-4),IF(LEFT(O1282,3)="&lt;b&gt;",RIGHT(O1282,LEN(O1282)-3),IF(LEFT(O1282,4)="&lt;em&gt;",RIGHT(O1282,LEN(O1282)-4),O1282)))))</f>
        <v>0</v>
      </c>
      <c r="T1282" s="86" t="str">
        <f t="shared" ref="T1282:T1345" si="292">IF(ISBLANK(G1282),"","&amp;#149; "&amp;IF(ISBLANK(C1282),"","&lt;S&gt;")&amp;IF(ISBLANK(A1282),"","&lt;a href='recommended.php#"&amp;AJ1282&amp;"'&gt;&lt;b&gt;&lt;em&gt;&lt;font color='#9C004D'&gt;RECOMMENDED&lt;/font&gt;&lt;/em&gt;&lt;/b&gt;&lt;/a&gt; - ")&amp;M1282&amp;" - &lt;b&gt;"&amp;L1282&amp;"&lt;/b&gt; "&amp;IF(B1282="Sold Out"," - &lt;font color='#000099'&gt;&lt;b&gt;&lt;I&gt;sold out&lt;/I&gt;&lt;/b&gt;&lt;/font&gt;","")&amp;IF(ISBLANK(C1282),"","&lt;/S&gt; &lt;b&gt;"&amp;C1282&amp;"&lt;/b&gt;")&amp;"&lt;br&gt;")</f>
        <v/>
      </c>
      <c r="U1282" s="86" t="str">
        <f t="shared" si="287"/>
        <v/>
      </c>
      <c r="V1282" s="95" t="str">
        <f t="shared" ref="V1282:V1345" si="293">IF(ISBLANK(G1282),"","&amp;#149; "&amp;IF(ISBLANK(C1282),"","&lt;S&gt;")&amp;IF(ISBLANK(A1282),"","&lt;a href='recommended.php#"&amp;AJ1282&amp;"'&gt;&lt;b&gt;&lt;em&gt;&lt;font color='#9C004D'&gt;RECOMMENDED&lt;/font&gt;&lt;/em&gt;&lt;/b&gt;&lt;/a&gt; - ")&amp;M1282&amp;" - &lt;b&gt;"&amp;L1282&amp;"&lt;/b&gt; "&amp;IF(B1282="Sold Out"," - &lt;font color='#000099'&gt;&lt;b&gt;&lt;I&gt;sold out&lt;/I&gt;&lt;/b&gt;&lt;/font&gt;","")&amp;IF(ISBLANK(C1282),"","&lt;/S&gt; &lt;b&gt;"&amp;C1282&amp;"&lt;/b&gt;")&amp;" - &lt;font color='#005500'&gt;&lt;b&gt;"&amp;E1282&amp;"&lt;/b&gt;&lt;/font&gt;&lt;br&gt;")</f>
        <v/>
      </c>
      <c r="AE1282" s="92" t="str">
        <f t="shared" ref="AE1282:AE1345" si="294">IF(ISBLANK(G1282),"",F1282&amp;", "&amp;DAY(G1282)&amp;" "&amp;H1282&amp;" "&amp;YEAR(G1282)&amp;"      [&lt;a name='"&amp;AJ1282&amp;"' href='#"&amp;AJ1282&amp;"'&gt;link to this day&lt;/a&gt;]")</f>
        <v/>
      </c>
      <c r="AF1282" s="96" t="str">
        <f t="shared" ref="AF1282:AF1345" si="295">"&lt;a name='"&amp;AJ1282&amp;"'&gt;&lt;b&gt;"&amp;I1282&amp;": "&amp;M1282&amp;" - "&amp;L1282&amp;"&lt;/b&gt;&lt;/a&gt;&lt;br&gt;"</f>
        <v>&lt;a name='19000100'&gt;&lt;b&gt;: 0 - 7DrumCity [1506 North Capitol St NW, WDC]&lt;/b&gt;&lt;/a&gt;&lt;br&gt;</v>
      </c>
      <c r="AG1282" s="97">
        <f t="shared" ref="AG1282:AG1345" si="296">YEAR(G1282)</f>
        <v>1900</v>
      </c>
      <c r="AH1282" s="97" t="str">
        <f t="shared" ref="AH1282:AH1345" si="297">IF(LEN(MONTH(G1282))=1,"0"&amp;MONTH(G1282),MONTH(G1282))</f>
        <v>01</v>
      </c>
      <c r="AI1282" s="97" t="str">
        <f t="shared" ref="AI1282:AI1345" si="298">IF(LEN(DAY(G1282))=1,"0"&amp;DAY(G1282),DAY(G1282))</f>
        <v>00</v>
      </c>
      <c r="AJ1282" s="97" t="str">
        <f t="shared" ref="AJ1282:AJ1345" si="299">AG1282&amp;AH1282&amp;AI1282</f>
        <v>19000100</v>
      </c>
    </row>
    <row r="1283" spans="6:36" ht="12" customHeight="1" x14ac:dyDescent="0.15">
      <c r="F1283" s="86" t="str">
        <f t="shared" si="288"/>
        <v>Saturday</v>
      </c>
      <c r="G1283" s="91"/>
      <c r="H1283" s="92" t="str">
        <f>VLOOKUP(MONTH(G1283),VLOOKUP!$W$1:$X$24,2)</f>
        <v>January</v>
      </c>
      <c r="I1283" s="92" t="str">
        <f t="shared" si="289"/>
        <v/>
      </c>
      <c r="J1283" s="93" t="s">
        <v>1381</v>
      </c>
      <c r="L1283" s="86" t="str">
        <f t="shared" si="284"/>
        <v>800 Block of Upshur St NW, WDC</v>
      </c>
      <c r="M1283" s="86">
        <f t="shared" si="290"/>
        <v>0</v>
      </c>
      <c r="N1283" s="93" t="str">
        <f t="shared" si="286"/>
        <v>800 Block of Upshur St NW, WDC</v>
      </c>
      <c r="O1283" s="90"/>
      <c r="S1283" s="95">
        <f t="shared" si="291"/>
        <v>0</v>
      </c>
      <c r="T1283" s="86" t="str">
        <f t="shared" si="292"/>
        <v/>
      </c>
      <c r="U1283" s="86" t="str">
        <f t="shared" si="287"/>
        <v/>
      </c>
      <c r="V1283" s="95" t="str">
        <f t="shared" si="293"/>
        <v/>
      </c>
      <c r="AE1283" s="92" t="str">
        <f t="shared" si="294"/>
        <v/>
      </c>
      <c r="AF1283" s="96" t="str">
        <f t="shared" si="295"/>
        <v>&lt;a name='19000100'&gt;&lt;b&gt;: 0 - 800 Block of Upshur St NW, WDC&lt;/b&gt;&lt;/a&gt;&lt;br&gt;</v>
      </c>
      <c r="AG1283" s="97">
        <f t="shared" si="296"/>
        <v>1900</v>
      </c>
      <c r="AH1283" s="97" t="str">
        <f t="shared" si="297"/>
        <v>01</v>
      </c>
      <c r="AI1283" s="97" t="str">
        <f t="shared" si="298"/>
        <v>00</v>
      </c>
      <c r="AJ1283" s="97" t="str">
        <f t="shared" si="299"/>
        <v>19000100</v>
      </c>
    </row>
    <row r="1284" spans="6:36" ht="12" customHeight="1" x14ac:dyDescent="0.15">
      <c r="F1284" s="86" t="str">
        <f t="shared" si="288"/>
        <v>Saturday</v>
      </c>
      <c r="G1284" s="91"/>
      <c r="H1284" s="92" t="str">
        <f>VLOOKUP(MONTH(G1284),VLOOKUP!$W$1:$X$24,2)</f>
        <v>January</v>
      </c>
      <c r="I1284" s="92" t="str">
        <f t="shared" si="289"/>
        <v/>
      </c>
      <c r="J1284" s="93" t="s">
        <v>1381</v>
      </c>
      <c r="L1284" s="86" t="str">
        <f t="shared" si="284"/>
        <v>800 Block of Upshur St NW, WDC</v>
      </c>
      <c r="M1284" s="86">
        <f t="shared" si="290"/>
        <v>0</v>
      </c>
      <c r="N1284" s="93" t="str">
        <f t="shared" si="286"/>
        <v>800 Block of Upshur St NW, WDC</v>
      </c>
      <c r="O1284" s="90"/>
      <c r="S1284" s="95">
        <f t="shared" si="291"/>
        <v>0</v>
      </c>
      <c r="T1284" s="86" t="str">
        <f t="shared" si="292"/>
        <v/>
      </c>
      <c r="U1284" s="86" t="str">
        <f t="shared" si="287"/>
        <v/>
      </c>
      <c r="V1284" s="95" t="str">
        <f t="shared" si="293"/>
        <v/>
      </c>
      <c r="AE1284" s="92" t="str">
        <f t="shared" si="294"/>
        <v/>
      </c>
      <c r="AF1284" s="96" t="str">
        <f t="shared" si="295"/>
        <v>&lt;a name='19000100'&gt;&lt;b&gt;: 0 - 800 Block of Upshur St NW, WDC&lt;/b&gt;&lt;/a&gt;&lt;br&gt;</v>
      </c>
      <c r="AG1284" s="97">
        <f t="shared" si="296"/>
        <v>1900</v>
      </c>
      <c r="AH1284" s="97" t="str">
        <f t="shared" si="297"/>
        <v>01</v>
      </c>
      <c r="AI1284" s="97" t="str">
        <f t="shared" si="298"/>
        <v>00</v>
      </c>
      <c r="AJ1284" s="97" t="str">
        <f t="shared" si="299"/>
        <v>19000100</v>
      </c>
    </row>
    <row r="1285" spans="6:36" ht="12" customHeight="1" x14ac:dyDescent="0.15">
      <c r="F1285" s="86" t="str">
        <f t="shared" si="288"/>
        <v>Saturday</v>
      </c>
      <c r="G1285" s="91"/>
      <c r="H1285" s="92" t="str">
        <f>VLOOKUP(MONTH(G1285),VLOOKUP!$W$1:$X$24,2)</f>
        <v>January</v>
      </c>
      <c r="I1285" s="92" t="str">
        <f t="shared" si="289"/>
        <v/>
      </c>
      <c r="J1285" s="93" t="s">
        <v>1381</v>
      </c>
      <c r="L1285" s="86" t="str">
        <f t="shared" si="284"/>
        <v>800 Block of Upshur St NW, WDC</v>
      </c>
      <c r="M1285" s="86">
        <f t="shared" si="290"/>
        <v>0</v>
      </c>
      <c r="N1285" s="93" t="str">
        <f t="shared" si="286"/>
        <v>800 Block of Upshur St NW, WDC</v>
      </c>
      <c r="O1285" s="90"/>
      <c r="S1285" s="95">
        <f t="shared" si="291"/>
        <v>0</v>
      </c>
      <c r="T1285" s="86" t="str">
        <f t="shared" si="292"/>
        <v/>
      </c>
      <c r="U1285" s="86" t="str">
        <f t="shared" si="287"/>
        <v/>
      </c>
      <c r="V1285" s="95" t="str">
        <f t="shared" si="293"/>
        <v/>
      </c>
      <c r="AE1285" s="92" t="str">
        <f t="shared" si="294"/>
        <v/>
      </c>
      <c r="AF1285" s="96" t="str">
        <f t="shared" si="295"/>
        <v>&lt;a name='19000100'&gt;&lt;b&gt;: 0 - 800 Block of Upshur St NW, WDC&lt;/b&gt;&lt;/a&gt;&lt;br&gt;</v>
      </c>
      <c r="AG1285" s="97">
        <f t="shared" si="296"/>
        <v>1900</v>
      </c>
      <c r="AH1285" s="97" t="str">
        <f t="shared" si="297"/>
        <v>01</v>
      </c>
      <c r="AI1285" s="97" t="str">
        <f t="shared" si="298"/>
        <v>00</v>
      </c>
      <c r="AJ1285" s="97" t="str">
        <f t="shared" si="299"/>
        <v>19000100</v>
      </c>
    </row>
    <row r="1286" spans="6:36" ht="12" customHeight="1" x14ac:dyDescent="0.15">
      <c r="F1286" s="86" t="str">
        <f t="shared" si="288"/>
        <v>Saturday</v>
      </c>
      <c r="H1286" s="92" t="str">
        <f>VLOOKUP(MONTH(G1286),VLOOKUP!$W$1:$X$24,2)</f>
        <v>January</v>
      </c>
      <c r="I1286" s="92" t="str">
        <f t="shared" si="289"/>
        <v/>
      </c>
      <c r="J1286" s="93" t="s">
        <v>1747</v>
      </c>
      <c r="L1286" s="86" t="str">
        <f t="shared" si="284"/>
        <v>819 Norwood Ln, Woodbridge, VA</v>
      </c>
      <c r="M1286" s="86">
        <f t="shared" si="290"/>
        <v>0</v>
      </c>
      <c r="N1286" s="93" t="str">
        <f t="shared" si="286"/>
        <v>819 Norwood Ln, Woodbridge, VA</v>
      </c>
      <c r="O1286" s="94"/>
      <c r="S1286" s="95">
        <f t="shared" si="291"/>
        <v>0</v>
      </c>
      <c r="T1286" s="86" t="str">
        <f t="shared" si="292"/>
        <v/>
      </c>
      <c r="U1286" s="86" t="str">
        <f t="shared" si="287"/>
        <v/>
      </c>
      <c r="V1286" s="95" t="str">
        <f t="shared" si="293"/>
        <v/>
      </c>
      <c r="W1286" s="90" t="s">
        <v>221</v>
      </c>
      <c r="AE1286" s="92" t="str">
        <f t="shared" si="294"/>
        <v/>
      </c>
      <c r="AF1286" s="96" t="str">
        <f t="shared" si="295"/>
        <v>&lt;a name='19000100'&gt;&lt;b&gt;: 0 - 819 Norwood Ln, Woodbridge, VA&lt;/b&gt;&lt;/a&gt;&lt;br&gt;</v>
      </c>
      <c r="AG1286" s="97">
        <f t="shared" si="296"/>
        <v>1900</v>
      </c>
      <c r="AH1286" s="97" t="str">
        <f t="shared" si="297"/>
        <v>01</v>
      </c>
      <c r="AI1286" s="97" t="str">
        <f t="shared" si="298"/>
        <v>00</v>
      </c>
      <c r="AJ1286" s="97" t="str">
        <f t="shared" si="299"/>
        <v>19000100</v>
      </c>
    </row>
    <row r="1287" spans="6:36" ht="12" customHeight="1" x14ac:dyDescent="0.15">
      <c r="F1287" s="86" t="str">
        <f t="shared" si="288"/>
        <v>Saturday</v>
      </c>
      <c r="H1287" s="92" t="str">
        <f>VLOOKUP(MONTH(G1287),VLOOKUP!$W$1:$X$24,2)</f>
        <v>January</v>
      </c>
      <c r="I1287" s="92" t="str">
        <f t="shared" si="289"/>
        <v/>
      </c>
      <c r="J1287" s="93" t="s">
        <v>1747</v>
      </c>
      <c r="L1287" s="86" t="str">
        <f t="shared" si="284"/>
        <v>819 Norwood Ln, Woodbridge, VA</v>
      </c>
      <c r="M1287" s="86">
        <f t="shared" si="290"/>
        <v>0</v>
      </c>
      <c r="N1287" s="93" t="str">
        <f t="shared" si="286"/>
        <v>819 Norwood Ln, Woodbridge, VA</v>
      </c>
      <c r="O1287" s="94"/>
      <c r="S1287" s="95">
        <f t="shared" si="291"/>
        <v>0</v>
      </c>
      <c r="T1287" s="86" t="str">
        <f t="shared" si="292"/>
        <v/>
      </c>
      <c r="U1287" s="86" t="str">
        <f t="shared" si="287"/>
        <v/>
      </c>
      <c r="V1287" s="95" t="str">
        <f t="shared" si="293"/>
        <v/>
      </c>
      <c r="W1287" s="90" t="s">
        <v>221</v>
      </c>
      <c r="AE1287" s="92" t="str">
        <f t="shared" si="294"/>
        <v/>
      </c>
      <c r="AF1287" s="96" t="str">
        <f t="shared" si="295"/>
        <v>&lt;a name='19000100'&gt;&lt;b&gt;: 0 - 819 Norwood Ln, Woodbridge, VA&lt;/b&gt;&lt;/a&gt;&lt;br&gt;</v>
      </c>
      <c r="AG1287" s="97">
        <f t="shared" si="296"/>
        <v>1900</v>
      </c>
      <c r="AH1287" s="97" t="str">
        <f t="shared" si="297"/>
        <v>01</v>
      </c>
      <c r="AI1287" s="97" t="str">
        <f t="shared" si="298"/>
        <v>00</v>
      </c>
      <c r="AJ1287" s="97" t="str">
        <f t="shared" si="299"/>
        <v>19000100</v>
      </c>
    </row>
    <row r="1288" spans="6:36" ht="12" customHeight="1" x14ac:dyDescent="0.15">
      <c r="F1288" s="86" t="str">
        <f t="shared" si="288"/>
        <v>Saturday</v>
      </c>
      <c r="H1288" s="92" t="str">
        <f>VLOOKUP(MONTH(G1288),VLOOKUP!$W$1:$X$24,2)</f>
        <v>January</v>
      </c>
      <c r="I1288" s="92" t="str">
        <f t="shared" si="289"/>
        <v/>
      </c>
      <c r="J1288" s="93" t="s">
        <v>1747</v>
      </c>
      <c r="L1288" s="86" t="str">
        <f t="shared" si="284"/>
        <v>819 Norwood Ln, Woodbridge, VA</v>
      </c>
      <c r="M1288" s="86">
        <f t="shared" si="290"/>
        <v>0</v>
      </c>
      <c r="N1288" s="93" t="str">
        <f t="shared" si="286"/>
        <v>819 Norwood Ln, Woodbridge, VA</v>
      </c>
      <c r="O1288" s="94"/>
      <c r="S1288" s="95">
        <f t="shared" si="291"/>
        <v>0</v>
      </c>
      <c r="T1288" s="86" t="str">
        <f t="shared" si="292"/>
        <v/>
      </c>
      <c r="U1288" s="86" t="str">
        <f t="shared" si="287"/>
        <v/>
      </c>
      <c r="V1288" s="95" t="str">
        <f t="shared" si="293"/>
        <v/>
      </c>
      <c r="W1288" s="90" t="s">
        <v>221</v>
      </c>
      <c r="AE1288" s="92" t="str">
        <f t="shared" si="294"/>
        <v/>
      </c>
      <c r="AF1288" s="96" t="str">
        <f t="shared" si="295"/>
        <v>&lt;a name='19000100'&gt;&lt;b&gt;: 0 - 819 Norwood Ln, Woodbridge, VA&lt;/b&gt;&lt;/a&gt;&lt;br&gt;</v>
      </c>
      <c r="AG1288" s="97">
        <f t="shared" si="296"/>
        <v>1900</v>
      </c>
      <c r="AH1288" s="97" t="str">
        <f t="shared" si="297"/>
        <v>01</v>
      </c>
      <c r="AI1288" s="97" t="str">
        <f t="shared" si="298"/>
        <v>00</v>
      </c>
      <c r="AJ1288" s="97" t="str">
        <f t="shared" si="299"/>
        <v>19000100</v>
      </c>
    </row>
    <row r="1289" spans="6:36" ht="12" customHeight="1" x14ac:dyDescent="0.15">
      <c r="F1289" s="86" t="str">
        <f t="shared" si="288"/>
        <v>Saturday</v>
      </c>
      <c r="H1289" s="92" t="str">
        <f>VLOOKUP(MONTH(G1289),VLOOKUP!$W$1:$X$24,2)</f>
        <v>January</v>
      </c>
      <c r="I1289" s="92" t="str">
        <f t="shared" si="289"/>
        <v/>
      </c>
      <c r="J1289" s="93" t="s">
        <v>1747</v>
      </c>
      <c r="L1289" s="86" t="str">
        <f t="shared" si="284"/>
        <v>819 Norwood Ln, Woodbridge, VA</v>
      </c>
      <c r="M1289" s="86">
        <f t="shared" si="290"/>
        <v>0</v>
      </c>
      <c r="N1289" s="93" t="str">
        <f t="shared" si="286"/>
        <v>819 Norwood Ln, Woodbridge, VA</v>
      </c>
      <c r="O1289" s="94"/>
      <c r="S1289" s="95">
        <f t="shared" si="291"/>
        <v>0</v>
      </c>
      <c r="T1289" s="86" t="str">
        <f t="shared" si="292"/>
        <v/>
      </c>
      <c r="U1289" s="86" t="str">
        <f t="shared" si="287"/>
        <v/>
      </c>
      <c r="V1289" s="95" t="str">
        <f t="shared" si="293"/>
        <v/>
      </c>
      <c r="W1289" s="90" t="s">
        <v>221</v>
      </c>
      <c r="AE1289" s="92" t="str">
        <f t="shared" si="294"/>
        <v/>
      </c>
      <c r="AF1289" s="96" t="str">
        <f t="shared" si="295"/>
        <v>&lt;a name='19000100'&gt;&lt;b&gt;: 0 - 819 Norwood Ln, Woodbridge, VA&lt;/b&gt;&lt;/a&gt;&lt;br&gt;</v>
      </c>
      <c r="AG1289" s="97">
        <f t="shared" si="296"/>
        <v>1900</v>
      </c>
      <c r="AH1289" s="97" t="str">
        <f t="shared" si="297"/>
        <v>01</v>
      </c>
      <c r="AI1289" s="97" t="str">
        <f t="shared" si="298"/>
        <v>00</v>
      </c>
      <c r="AJ1289" s="97" t="str">
        <f t="shared" si="299"/>
        <v>19000100</v>
      </c>
    </row>
    <row r="1290" spans="6:36" ht="12" customHeight="1" x14ac:dyDescent="0.15">
      <c r="F1290" s="86" t="str">
        <f t="shared" si="288"/>
        <v>Saturday</v>
      </c>
      <c r="H1290" s="92" t="str">
        <f>VLOOKUP(MONTH(G1290),VLOOKUP!$W$1:$X$24,2)</f>
        <v>January</v>
      </c>
      <c r="I1290" s="92" t="str">
        <f t="shared" si="289"/>
        <v/>
      </c>
      <c r="J1290" s="93" t="s">
        <v>1747</v>
      </c>
      <c r="L1290" s="86" t="str">
        <f t="shared" si="284"/>
        <v>819 Norwood Ln, Woodbridge, VA</v>
      </c>
      <c r="M1290" s="86">
        <f t="shared" si="290"/>
        <v>0</v>
      </c>
      <c r="N1290" s="93" t="str">
        <f t="shared" si="286"/>
        <v>819 Norwood Ln, Woodbridge, VA</v>
      </c>
      <c r="O1290" s="94"/>
      <c r="S1290" s="95">
        <f t="shared" si="291"/>
        <v>0</v>
      </c>
      <c r="T1290" s="86" t="str">
        <f t="shared" si="292"/>
        <v/>
      </c>
      <c r="U1290" s="86" t="str">
        <f t="shared" si="287"/>
        <v/>
      </c>
      <c r="V1290" s="95" t="str">
        <f t="shared" si="293"/>
        <v/>
      </c>
      <c r="W1290" s="90" t="s">
        <v>221</v>
      </c>
      <c r="AE1290" s="92" t="str">
        <f t="shared" si="294"/>
        <v/>
      </c>
      <c r="AF1290" s="96" t="str">
        <f t="shared" si="295"/>
        <v>&lt;a name='19000100'&gt;&lt;b&gt;: 0 - 819 Norwood Ln, Woodbridge, VA&lt;/b&gt;&lt;/a&gt;&lt;br&gt;</v>
      </c>
      <c r="AG1290" s="97">
        <f t="shared" si="296"/>
        <v>1900</v>
      </c>
      <c r="AH1290" s="97" t="str">
        <f t="shared" si="297"/>
        <v>01</v>
      </c>
      <c r="AI1290" s="97" t="str">
        <f t="shared" si="298"/>
        <v>00</v>
      </c>
      <c r="AJ1290" s="97" t="str">
        <f t="shared" si="299"/>
        <v>19000100</v>
      </c>
    </row>
    <row r="1291" spans="6:36" ht="12" customHeight="1" x14ac:dyDescent="0.15">
      <c r="F1291" s="86" t="str">
        <f t="shared" si="288"/>
        <v>Saturday</v>
      </c>
      <c r="G1291" s="91"/>
      <c r="H1291" s="92" t="str">
        <f>VLOOKUP(MONTH(G1291),VLOOKUP!$W$1:$X$24,2)</f>
        <v>January</v>
      </c>
      <c r="I1291" s="92" t="str">
        <f t="shared" si="289"/>
        <v/>
      </c>
      <c r="J1291" s="93" t="s">
        <v>1476</v>
      </c>
      <c r="L1291" s="86" t="str">
        <f t="shared" si="284"/>
        <v>8313 Tomlinson Ave, Bethesda, MD</v>
      </c>
      <c r="M1291" s="86">
        <f t="shared" si="290"/>
        <v>0</v>
      </c>
      <c r="N1291" s="93" t="str">
        <f t="shared" si="286"/>
        <v>8313 Tomlinson Ave, Bethesda, MD</v>
      </c>
      <c r="O1291" s="94"/>
      <c r="S1291" s="95">
        <f t="shared" si="291"/>
        <v>0</v>
      </c>
      <c r="T1291" s="86" t="str">
        <f t="shared" si="292"/>
        <v/>
      </c>
      <c r="U1291" s="86" t="str">
        <f t="shared" si="287"/>
        <v/>
      </c>
      <c r="V1291" s="95" t="str">
        <f t="shared" si="293"/>
        <v/>
      </c>
      <c r="W1291" s="90" t="s">
        <v>221</v>
      </c>
      <c r="AE1291" s="92" t="str">
        <f t="shared" si="294"/>
        <v/>
      </c>
      <c r="AF1291" s="96" t="str">
        <f t="shared" si="295"/>
        <v>&lt;a name='19000100'&gt;&lt;b&gt;: 0 - 8313 Tomlinson Ave, Bethesda, MD&lt;/b&gt;&lt;/a&gt;&lt;br&gt;</v>
      </c>
      <c r="AG1291" s="97">
        <f t="shared" si="296"/>
        <v>1900</v>
      </c>
      <c r="AH1291" s="97" t="str">
        <f t="shared" si="297"/>
        <v>01</v>
      </c>
      <c r="AI1291" s="97" t="str">
        <f t="shared" si="298"/>
        <v>00</v>
      </c>
      <c r="AJ1291" s="97" t="str">
        <f t="shared" si="299"/>
        <v>19000100</v>
      </c>
    </row>
    <row r="1292" spans="6:36" ht="12" customHeight="1" x14ac:dyDescent="0.15">
      <c r="F1292" s="86" t="str">
        <f t="shared" si="288"/>
        <v>Saturday</v>
      </c>
      <c r="G1292" s="91"/>
      <c r="H1292" s="92" t="str">
        <f>VLOOKUP(MONTH(G1292),VLOOKUP!$W$1:$X$24,2)</f>
        <v>January</v>
      </c>
      <c r="I1292" s="92" t="str">
        <f t="shared" si="289"/>
        <v/>
      </c>
      <c r="J1292" s="93" t="s">
        <v>1476</v>
      </c>
      <c r="L1292" s="86" t="str">
        <f t="shared" si="284"/>
        <v>8313 Tomlinson Ave, Bethesda, MD</v>
      </c>
      <c r="M1292" s="86">
        <f t="shared" si="290"/>
        <v>0</v>
      </c>
      <c r="N1292" s="93" t="str">
        <f t="shared" si="286"/>
        <v>8313 Tomlinson Ave, Bethesda, MD</v>
      </c>
      <c r="O1292" s="94"/>
      <c r="S1292" s="95">
        <f t="shared" si="291"/>
        <v>0</v>
      </c>
      <c r="T1292" s="86" t="str">
        <f t="shared" si="292"/>
        <v/>
      </c>
      <c r="U1292" s="86" t="str">
        <f t="shared" si="287"/>
        <v/>
      </c>
      <c r="V1292" s="95" t="str">
        <f t="shared" si="293"/>
        <v/>
      </c>
      <c r="W1292" s="90" t="s">
        <v>221</v>
      </c>
      <c r="AE1292" s="92" t="str">
        <f t="shared" si="294"/>
        <v/>
      </c>
      <c r="AF1292" s="96" t="str">
        <f t="shared" si="295"/>
        <v>&lt;a name='19000100'&gt;&lt;b&gt;: 0 - 8313 Tomlinson Ave, Bethesda, MD&lt;/b&gt;&lt;/a&gt;&lt;br&gt;</v>
      </c>
      <c r="AG1292" s="97">
        <f t="shared" si="296"/>
        <v>1900</v>
      </c>
      <c r="AH1292" s="97" t="str">
        <f t="shared" si="297"/>
        <v>01</v>
      </c>
      <c r="AI1292" s="97" t="str">
        <f t="shared" si="298"/>
        <v>00</v>
      </c>
      <c r="AJ1292" s="97" t="str">
        <f t="shared" si="299"/>
        <v>19000100</v>
      </c>
    </row>
    <row r="1293" spans="6:36" ht="12" customHeight="1" x14ac:dyDescent="0.15">
      <c r="F1293" s="86" t="str">
        <f t="shared" si="288"/>
        <v>Saturday</v>
      </c>
      <c r="G1293" s="91"/>
      <c r="H1293" s="92" t="str">
        <f>VLOOKUP(MONTH(G1293),VLOOKUP!$W$1:$X$24,2)</f>
        <v>January</v>
      </c>
      <c r="I1293" s="92" t="str">
        <f t="shared" si="289"/>
        <v/>
      </c>
      <c r="J1293" s="93" t="s">
        <v>1476</v>
      </c>
      <c r="L1293" s="86" t="str">
        <f t="shared" si="284"/>
        <v>8313 Tomlinson Ave, Bethesda, MD</v>
      </c>
      <c r="M1293" s="86">
        <f t="shared" si="290"/>
        <v>0</v>
      </c>
      <c r="N1293" s="93" t="str">
        <f t="shared" ref="N1293:N1309" si="300">J1293</f>
        <v>8313 Tomlinson Ave, Bethesda, MD</v>
      </c>
      <c r="O1293" s="94"/>
      <c r="S1293" s="95">
        <f t="shared" si="291"/>
        <v>0</v>
      </c>
      <c r="T1293" s="86" t="str">
        <f t="shared" si="292"/>
        <v/>
      </c>
      <c r="U1293" s="86" t="str">
        <f t="shared" si="287"/>
        <v/>
      </c>
      <c r="V1293" s="95" t="str">
        <f t="shared" si="293"/>
        <v/>
      </c>
      <c r="W1293" s="90" t="s">
        <v>221</v>
      </c>
      <c r="AE1293" s="92" t="str">
        <f t="shared" si="294"/>
        <v/>
      </c>
      <c r="AF1293" s="96" t="str">
        <f t="shared" si="295"/>
        <v>&lt;a name='19000100'&gt;&lt;b&gt;: 0 - 8313 Tomlinson Ave, Bethesda, MD&lt;/b&gt;&lt;/a&gt;&lt;br&gt;</v>
      </c>
      <c r="AG1293" s="97">
        <f t="shared" si="296"/>
        <v>1900</v>
      </c>
      <c r="AH1293" s="97" t="str">
        <f t="shared" si="297"/>
        <v>01</v>
      </c>
      <c r="AI1293" s="97" t="str">
        <f t="shared" si="298"/>
        <v>00</v>
      </c>
      <c r="AJ1293" s="97" t="str">
        <f t="shared" si="299"/>
        <v>19000100</v>
      </c>
    </row>
    <row r="1294" spans="6:36" ht="12" customHeight="1" x14ac:dyDescent="0.15">
      <c r="F1294" s="86" t="str">
        <f t="shared" si="288"/>
        <v>Saturday</v>
      </c>
      <c r="G1294" s="91"/>
      <c r="H1294" s="92" t="str">
        <f>VLOOKUP(MONTH(G1294),VLOOKUP!$W$1:$X$24,2)</f>
        <v>January</v>
      </c>
      <c r="I1294" s="92" t="str">
        <f t="shared" si="289"/>
        <v/>
      </c>
      <c r="J1294" s="93" t="s">
        <v>1476</v>
      </c>
      <c r="L1294" s="86" t="str">
        <f t="shared" si="284"/>
        <v>8313 Tomlinson Ave, Bethesda, MD</v>
      </c>
      <c r="M1294" s="86">
        <f t="shared" si="290"/>
        <v>0</v>
      </c>
      <c r="N1294" s="93" t="str">
        <f t="shared" si="300"/>
        <v>8313 Tomlinson Ave, Bethesda, MD</v>
      </c>
      <c r="O1294" s="94"/>
      <c r="S1294" s="95">
        <f t="shared" si="291"/>
        <v>0</v>
      </c>
      <c r="T1294" s="86" t="str">
        <f t="shared" si="292"/>
        <v/>
      </c>
      <c r="U1294" s="86" t="str">
        <f t="shared" si="287"/>
        <v/>
      </c>
      <c r="V1294" s="95" t="str">
        <f t="shared" si="293"/>
        <v/>
      </c>
      <c r="W1294" s="90" t="s">
        <v>221</v>
      </c>
      <c r="AE1294" s="92" t="str">
        <f t="shared" si="294"/>
        <v/>
      </c>
      <c r="AF1294" s="96" t="str">
        <f t="shared" si="295"/>
        <v>&lt;a name='19000100'&gt;&lt;b&gt;: 0 - 8313 Tomlinson Ave, Bethesda, MD&lt;/b&gt;&lt;/a&gt;&lt;br&gt;</v>
      </c>
      <c r="AG1294" s="97">
        <f t="shared" si="296"/>
        <v>1900</v>
      </c>
      <c r="AH1294" s="97" t="str">
        <f t="shared" si="297"/>
        <v>01</v>
      </c>
      <c r="AI1294" s="97" t="str">
        <f t="shared" si="298"/>
        <v>00</v>
      </c>
      <c r="AJ1294" s="97" t="str">
        <f t="shared" si="299"/>
        <v>19000100</v>
      </c>
    </row>
    <row r="1295" spans="6:36" ht="12" customHeight="1" x14ac:dyDescent="0.15">
      <c r="F1295" s="86" t="str">
        <f t="shared" si="288"/>
        <v>Saturday</v>
      </c>
      <c r="G1295" s="91"/>
      <c r="H1295" s="92" t="str">
        <f>VLOOKUP(MONTH(G1295),VLOOKUP!$W$1:$X$24,2)</f>
        <v>January</v>
      </c>
      <c r="I1295" s="92" t="str">
        <f t="shared" si="289"/>
        <v/>
      </c>
      <c r="J1295" s="93" t="s">
        <v>747</v>
      </c>
      <c r="L1295" s="86" t="str">
        <f t="shared" si="284"/>
        <v>836 7th St NE, WDC</v>
      </c>
      <c r="M1295" s="86">
        <f t="shared" si="290"/>
        <v>0</v>
      </c>
      <c r="N1295" s="93" t="str">
        <f t="shared" si="300"/>
        <v>836 7th St NE, WDC</v>
      </c>
      <c r="O1295" s="90"/>
      <c r="S1295" s="95">
        <f t="shared" si="291"/>
        <v>0</v>
      </c>
      <c r="T1295" s="86" t="str">
        <f t="shared" si="292"/>
        <v/>
      </c>
      <c r="U1295" s="86" t="str">
        <f t="shared" si="287"/>
        <v/>
      </c>
      <c r="V1295" s="95" t="str">
        <f t="shared" si="293"/>
        <v/>
      </c>
      <c r="W1295" s="90" t="s">
        <v>488</v>
      </c>
      <c r="AE1295" s="92" t="str">
        <f t="shared" si="294"/>
        <v/>
      </c>
      <c r="AF1295" s="96" t="str">
        <f t="shared" si="295"/>
        <v>&lt;a name='19000100'&gt;&lt;b&gt;: 0 - 836 7th St NE, WDC&lt;/b&gt;&lt;/a&gt;&lt;br&gt;</v>
      </c>
      <c r="AG1295" s="97">
        <f t="shared" si="296"/>
        <v>1900</v>
      </c>
      <c r="AH1295" s="97" t="str">
        <f t="shared" si="297"/>
        <v>01</v>
      </c>
      <c r="AI1295" s="97" t="str">
        <f t="shared" si="298"/>
        <v>00</v>
      </c>
      <c r="AJ1295" s="97" t="str">
        <f t="shared" si="299"/>
        <v>19000100</v>
      </c>
    </row>
    <row r="1296" spans="6:36" ht="12" customHeight="1" x14ac:dyDescent="0.15">
      <c r="F1296" s="86" t="str">
        <f t="shared" si="288"/>
        <v>Saturday</v>
      </c>
      <c r="G1296" s="91"/>
      <c r="H1296" s="92" t="str">
        <f>VLOOKUP(MONTH(G1296),VLOOKUP!$W$1:$X$24,2)</f>
        <v>January</v>
      </c>
      <c r="I1296" s="92" t="str">
        <f t="shared" si="289"/>
        <v/>
      </c>
      <c r="J1296" s="93" t="s">
        <v>747</v>
      </c>
      <c r="L1296" s="86" t="str">
        <f t="shared" si="284"/>
        <v>836 7th St NE, WDC</v>
      </c>
      <c r="M1296" s="86">
        <f t="shared" si="290"/>
        <v>0</v>
      </c>
      <c r="N1296" s="93" t="str">
        <f t="shared" si="300"/>
        <v>836 7th St NE, WDC</v>
      </c>
      <c r="O1296" s="90"/>
      <c r="S1296" s="95">
        <f t="shared" si="291"/>
        <v>0</v>
      </c>
      <c r="T1296" s="86" t="str">
        <f t="shared" si="292"/>
        <v/>
      </c>
      <c r="U1296" s="86" t="str">
        <f t="shared" si="287"/>
        <v/>
      </c>
      <c r="V1296" s="95" t="str">
        <f t="shared" si="293"/>
        <v/>
      </c>
      <c r="W1296" s="90" t="s">
        <v>488</v>
      </c>
      <c r="Z1296" s="99"/>
      <c r="AA1296" s="99"/>
      <c r="AB1296" s="99"/>
      <c r="AC1296" s="99"/>
      <c r="AD1296" s="99"/>
      <c r="AE1296" s="92" t="str">
        <f t="shared" si="294"/>
        <v/>
      </c>
      <c r="AF1296" s="96" t="str">
        <f t="shared" si="295"/>
        <v>&lt;a name='19000100'&gt;&lt;b&gt;: 0 - 836 7th St NE, WDC&lt;/b&gt;&lt;/a&gt;&lt;br&gt;</v>
      </c>
      <c r="AG1296" s="97">
        <f t="shared" si="296"/>
        <v>1900</v>
      </c>
      <c r="AH1296" s="97" t="str">
        <f t="shared" si="297"/>
        <v>01</v>
      </c>
      <c r="AI1296" s="97" t="str">
        <f t="shared" si="298"/>
        <v>00</v>
      </c>
      <c r="AJ1296" s="97" t="str">
        <f t="shared" si="299"/>
        <v>19000100</v>
      </c>
    </row>
    <row r="1297" spans="6:36" ht="12" customHeight="1" x14ac:dyDescent="0.15">
      <c r="F1297" s="86" t="str">
        <f t="shared" si="288"/>
        <v>Saturday</v>
      </c>
      <c r="G1297" s="91"/>
      <c r="H1297" s="92" t="str">
        <f>VLOOKUP(MONTH(G1297),VLOOKUP!$W$1:$X$24,2)</f>
        <v>January</v>
      </c>
      <c r="I1297" s="92" t="str">
        <f t="shared" si="289"/>
        <v/>
      </c>
      <c r="J1297" s="93" t="s">
        <v>747</v>
      </c>
      <c r="L1297" s="86" t="str">
        <f t="shared" si="284"/>
        <v>836 7th St NE, WDC</v>
      </c>
      <c r="M1297" s="86">
        <f t="shared" si="290"/>
        <v>0</v>
      </c>
      <c r="N1297" s="93" t="str">
        <f t="shared" si="300"/>
        <v>836 7th St NE, WDC</v>
      </c>
      <c r="O1297" s="90"/>
      <c r="S1297" s="95">
        <f t="shared" si="291"/>
        <v>0</v>
      </c>
      <c r="T1297" s="86" t="str">
        <f t="shared" si="292"/>
        <v/>
      </c>
      <c r="U1297" s="86" t="str">
        <f t="shared" si="287"/>
        <v/>
      </c>
      <c r="V1297" s="95" t="str">
        <f t="shared" si="293"/>
        <v/>
      </c>
      <c r="W1297" s="90" t="s">
        <v>488</v>
      </c>
      <c r="AE1297" s="92" t="str">
        <f t="shared" si="294"/>
        <v/>
      </c>
      <c r="AF1297" s="96" t="str">
        <f t="shared" si="295"/>
        <v>&lt;a name='19000100'&gt;&lt;b&gt;: 0 - 836 7th St NE, WDC&lt;/b&gt;&lt;/a&gt;&lt;br&gt;</v>
      </c>
      <c r="AG1297" s="97">
        <f t="shared" si="296"/>
        <v>1900</v>
      </c>
      <c r="AH1297" s="97" t="str">
        <f t="shared" si="297"/>
        <v>01</v>
      </c>
      <c r="AI1297" s="97" t="str">
        <f t="shared" si="298"/>
        <v>00</v>
      </c>
      <c r="AJ1297" s="97" t="str">
        <f t="shared" si="299"/>
        <v>19000100</v>
      </c>
    </row>
    <row r="1298" spans="6:36" ht="12" customHeight="1" x14ac:dyDescent="0.15">
      <c r="F1298" s="86" t="str">
        <f t="shared" si="288"/>
        <v>Saturday</v>
      </c>
      <c r="G1298" s="91"/>
      <c r="H1298" s="92" t="str">
        <f>VLOOKUP(MONTH(G1298),VLOOKUP!$W$1:$X$24,2)</f>
        <v>January</v>
      </c>
      <c r="I1298" s="92" t="str">
        <f t="shared" si="289"/>
        <v/>
      </c>
      <c r="J1298" s="93" t="s">
        <v>6</v>
      </c>
      <c r="L1298" s="86" t="str">
        <f t="shared" si="284"/>
        <v>8714 34th Avenue, College Park, MD</v>
      </c>
      <c r="M1298" s="86">
        <f t="shared" si="290"/>
        <v>0</v>
      </c>
      <c r="N1298" s="93" t="str">
        <f t="shared" si="300"/>
        <v>8714 34th Avenue, College Park, MD</v>
      </c>
      <c r="O1298" s="94"/>
      <c r="S1298" s="95">
        <f t="shared" si="291"/>
        <v>0</v>
      </c>
      <c r="T1298" s="86" t="str">
        <f t="shared" si="292"/>
        <v/>
      </c>
      <c r="U1298" s="86" t="str">
        <f t="shared" si="287"/>
        <v/>
      </c>
      <c r="V1298" s="95" t="str">
        <f t="shared" si="293"/>
        <v/>
      </c>
      <c r="AE1298" s="92" t="str">
        <f t="shared" si="294"/>
        <v/>
      </c>
      <c r="AF1298" s="96" t="str">
        <f t="shared" si="295"/>
        <v>&lt;a name='19000100'&gt;&lt;b&gt;: 0 - 8714 34th Avenue, College Park, MD&lt;/b&gt;&lt;/a&gt;&lt;br&gt;</v>
      </c>
      <c r="AG1298" s="97">
        <f t="shared" si="296"/>
        <v>1900</v>
      </c>
      <c r="AH1298" s="97" t="str">
        <f t="shared" si="297"/>
        <v>01</v>
      </c>
      <c r="AI1298" s="97" t="str">
        <f t="shared" si="298"/>
        <v>00</v>
      </c>
      <c r="AJ1298" s="97" t="str">
        <f t="shared" si="299"/>
        <v>19000100</v>
      </c>
    </row>
    <row r="1299" spans="6:36" ht="12" customHeight="1" x14ac:dyDescent="0.15">
      <c r="F1299" s="86" t="str">
        <f t="shared" si="288"/>
        <v>Saturday</v>
      </c>
      <c r="G1299" s="91"/>
      <c r="H1299" s="92" t="str">
        <f>VLOOKUP(MONTH(G1299),VLOOKUP!$W$1:$X$24,2)</f>
        <v>January</v>
      </c>
      <c r="I1299" s="92" t="str">
        <f t="shared" si="289"/>
        <v/>
      </c>
      <c r="J1299" s="93" t="s">
        <v>6</v>
      </c>
      <c r="L1299" s="86" t="str">
        <f t="shared" si="284"/>
        <v>8714 34th Avenue, College Park, MD</v>
      </c>
      <c r="M1299" s="86">
        <f t="shared" si="290"/>
        <v>0</v>
      </c>
      <c r="N1299" s="93" t="str">
        <f t="shared" si="300"/>
        <v>8714 34th Avenue, College Park, MD</v>
      </c>
      <c r="O1299" s="94"/>
      <c r="S1299" s="95">
        <f t="shared" si="291"/>
        <v>0</v>
      </c>
      <c r="T1299" s="86" t="str">
        <f t="shared" si="292"/>
        <v/>
      </c>
      <c r="U1299" s="86" t="str">
        <f t="shared" si="287"/>
        <v/>
      </c>
      <c r="V1299" s="95" t="str">
        <f t="shared" si="293"/>
        <v/>
      </c>
      <c r="AE1299" s="92" t="str">
        <f t="shared" si="294"/>
        <v/>
      </c>
      <c r="AF1299" s="96" t="str">
        <f t="shared" si="295"/>
        <v>&lt;a name='19000100'&gt;&lt;b&gt;: 0 - 8714 34th Avenue, College Park, MD&lt;/b&gt;&lt;/a&gt;&lt;br&gt;</v>
      </c>
      <c r="AG1299" s="97">
        <f t="shared" si="296"/>
        <v>1900</v>
      </c>
      <c r="AH1299" s="97" t="str">
        <f t="shared" si="297"/>
        <v>01</v>
      </c>
      <c r="AI1299" s="97" t="str">
        <f t="shared" si="298"/>
        <v>00</v>
      </c>
      <c r="AJ1299" s="97" t="str">
        <f t="shared" si="299"/>
        <v>19000100</v>
      </c>
    </row>
    <row r="1300" spans="6:36" ht="12" customHeight="1" x14ac:dyDescent="0.15">
      <c r="F1300" s="86" t="str">
        <f t="shared" si="288"/>
        <v>Saturday</v>
      </c>
      <c r="G1300" s="91"/>
      <c r="H1300" s="92" t="str">
        <f>VLOOKUP(MONTH(G1300),VLOOKUP!$W$1:$X$24,2)</f>
        <v>January</v>
      </c>
      <c r="I1300" s="92" t="str">
        <f t="shared" si="289"/>
        <v/>
      </c>
      <c r="J1300" s="93" t="s">
        <v>6</v>
      </c>
      <c r="L1300" s="86" t="str">
        <f t="shared" si="284"/>
        <v>8714 34th Avenue, College Park, MD</v>
      </c>
      <c r="M1300" s="86">
        <f t="shared" si="290"/>
        <v>0</v>
      </c>
      <c r="N1300" s="93" t="str">
        <f t="shared" si="300"/>
        <v>8714 34th Avenue, College Park, MD</v>
      </c>
      <c r="O1300" s="94"/>
      <c r="S1300" s="95">
        <f t="shared" si="291"/>
        <v>0</v>
      </c>
      <c r="T1300" s="86" t="str">
        <f t="shared" si="292"/>
        <v/>
      </c>
      <c r="U1300" s="86" t="str">
        <f t="shared" si="287"/>
        <v/>
      </c>
      <c r="V1300" s="95" t="str">
        <f t="shared" si="293"/>
        <v/>
      </c>
      <c r="AE1300" s="92" t="str">
        <f t="shared" si="294"/>
        <v/>
      </c>
      <c r="AF1300" s="96" t="str">
        <f t="shared" si="295"/>
        <v>&lt;a name='19000100'&gt;&lt;b&gt;: 0 - 8714 34th Avenue, College Park, MD&lt;/b&gt;&lt;/a&gt;&lt;br&gt;</v>
      </c>
      <c r="AG1300" s="97">
        <f t="shared" si="296"/>
        <v>1900</v>
      </c>
      <c r="AH1300" s="97" t="str">
        <f t="shared" si="297"/>
        <v>01</v>
      </c>
      <c r="AI1300" s="97" t="str">
        <f t="shared" si="298"/>
        <v>00</v>
      </c>
      <c r="AJ1300" s="97" t="str">
        <f t="shared" si="299"/>
        <v>19000100</v>
      </c>
    </row>
    <row r="1301" spans="6:36" ht="12" customHeight="1" x14ac:dyDescent="0.15">
      <c r="F1301" s="86" t="str">
        <f t="shared" si="288"/>
        <v>Saturday</v>
      </c>
      <c r="G1301" s="91"/>
      <c r="H1301" s="92" t="str">
        <f>VLOOKUP(MONTH(G1301),VLOOKUP!$W$1:$X$24,2)</f>
        <v>January</v>
      </c>
      <c r="I1301" s="92" t="str">
        <f t="shared" si="289"/>
        <v/>
      </c>
      <c r="J1301" s="93" t="s">
        <v>907</v>
      </c>
      <c r="L1301" s="86" t="str">
        <f t="shared" si="284"/>
        <v>8908 34th Ave, College Park, MD</v>
      </c>
      <c r="M1301" s="86">
        <f t="shared" si="290"/>
        <v>0</v>
      </c>
      <c r="N1301" s="93" t="str">
        <f t="shared" si="300"/>
        <v>8908 34th Ave, College Park, MD</v>
      </c>
      <c r="O1301" s="90"/>
      <c r="S1301" s="95">
        <f t="shared" si="291"/>
        <v>0</v>
      </c>
      <c r="T1301" s="86" t="str">
        <f t="shared" si="292"/>
        <v/>
      </c>
      <c r="U1301" s="86" t="str">
        <f t="shared" si="287"/>
        <v/>
      </c>
      <c r="V1301" s="95" t="str">
        <f t="shared" si="293"/>
        <v/>
      </c>
      <c r="W1301" s="90" t="s">
        <v>282</v>
      </c>
      <c r="AE1301" s="92" t="str">
        <f t="shared" si="294"/>
        <v/>
      </c>
      <c r="AF1301" s="96" t="str">
        <f t="shared" si="295"/>
        <v>&lt;a name='19000100'&gt;&lt;b&gt;: 0 - 8908 34th Ave, College Park, MD&lt;/b&gt;&lt;/a&gt;&lt;br&gt;</v>
      </c>
      <c r="AG1301" s="97">
        <f t="shared" si="296"/>
        <v>1900</v>
      </c>
      <c r="AH1301" s="97" t="str">
        <f t="shared" si="297"/>
        <v>01</v>
      </c>
      <c r="AI1301" s="97" t="str">
        <f t="shared" si="298"/>
        <v>00</v>
      </c>
      <c r="AJ1301" s="97" t="str">
        <f t="shared" si="299"/>
        <v>19000100</v>
      </c>
    </row>
    <row r="1302" spans="6:36" ht="12" customHeight="1" x14ac:dyDescent="0.15">
      <c r="F1302" s="86" t="str">
        <f t="shared" si="288"/>
        <v>Saturday</v>
      </c>
      <c r="G1302" s="91"/>
      <c r="H1302" s="92" t="str">
        <f>VLOOKUP(MONTH(G1302),VLOOKUP!$W$1:$X$24,2)</f>
        <v>January</v>
      </c>
      <c r="I1302" s="92" t="str">
        <f t="shared" si="289"/>
        <v/>
      </c>
      <c r="J1302" s="93" t="s">
        <v>907</v>
      </c>
      <c r="L1302" s="86" t="str">
        <f t="shared" si="284"/>
        <v>8908 34th Ave, College Park, MD</v>
      </c>
      <c r="M1302" s="86">
        <f t="shared" si="290"/>
        <v>0</v>
      </c>
      <c r="N1302" s="93" t="str">
        <f t="shared" si="300"/>
        <v>8908 34th Ave, College Park, MD</v>
      </c>
      <c r="O1302" s="90"/>
      <c r="S1302" s="95">
        <f t="shared" si="291"/>
        <v>0</v>
      </c>
      <c r="T1302" s="86" t="str">
        <f t="shared" si="292"/>
        <v/>
      </c>
      <c r="U1302" s="86" t="str">
        <f t="shared" si="287"/>
        <v/>
      </c>
      <c r="V1302" s="95" t="str">
        <f t="shared" si="293"/>
        <v/>
      </c>
      <c r="W1302" s="90" t="s">
        <v>282</v>
      </c>
      <c r="AE1302" s="92" t="str">
        <f t="shared" si="294"/>
        <v/>
      </c>
      <c r="AF1302" s="96" t="str">
        <f t="shared" si="295"/>
        <v>&lt;a name='19000100'&gt;&lt;b&gt;: 0 - 8908 34th Ave, College Park, MD&lt;/b&gt;&lt;/a&gt;&lt;br&gt;</v>
      </c>
      <c r="AG1302" s="97">
        <f t="shared" si="296"/>
        <v>1900</v>
      </c>
      <c r="AH1302" s="97" t="str">
        <f t="shared" si="297"/>
        <v>01</v>
      </c>
      <c r="AI1302" s="97" t="str">
        <f t="shared" si="298"/>
        <v>00</v>
      </c>
      <c r="AJ1302" s="97" t="str">
        <f t="shared" si="299"/>
        <v>19000100</v>
      </c>
    </row>
    <row r="1303" spans="6:36" ht="12" customHeight="1" x14ac:dyDescent="0.15">
      <c r="F1303" s="86" t="str">
        <f t="shared" si="288"/>
        <v>Saturday</v>
      </c>
      <c r="G1303" s="91"/>
      <c r="H1303" s="92" t="str">
        <f>VLOOKUP(MONTH(G1303),VLOOKUP!$W$1:$X$24,2)</f>
        <v>January</v>
      </c>
      <c r="I1303" s="92" t="str">
        <f t="shared" si="289"/>
        <v/>
      </c>
      <c r="J1303" s="93" t="s">
        <v>907</v>
      </c>
      <c r="L1303" s="86" t="str">
        <f t="shared" si="284"/>
        <v>8908 34th Ave, College Park, MD</v>
      </c>
      <c r="M1303" s="86">
        <f t="shared" si="290"/>
        <v>0</v>
      </c>
      <c r="N1303" s="93" t="str">
        <f t="shared" si="300"/>
        <v>8908 34th Ave, College Park, MD</v>
      </c>
      <c r="O1303" s="90"/>
      <c r="S1303" s="95">
        <f t="shared" si="291"/>
        <v>0</v>
      </c>
      <c r="T1303" s="86" t="str">
        <f t="shared" si="292"/>
        <v/>
      </c>
      <c r="U1303" s="86" t="str">
        <f t="shared" si="287"/>
        <v/>
      </c>
      <c r="V1303" s="95" t="str">
        <f t="shared" si="293"/>
        <v/>
      </c>
      <c r="W1303" s="90" t="s">
        <v>282</v>
      </c>
      <c r="AE1303" s="92" t="str">
        <f t="shared" si="294"/>
        <v/>
      </c>
      <c r="AF1303" s="96" t="str">
        <f t="shared" si="295"/>
        <v>&lt;a name='19000100'&gt;&lt;b&gt;: 0 - 8908 34th Ave, College Park, MD&lt;/b&gt;&lt;/a&gt;&lt;br&gt;</v>
      </c>
      <c r="AG1303" s="97">
        <f t="shared" si="296"/>
        <v>1900</v>
      </c>
      <c r="AH1303" s="97" t="str">
        <f t="shared" si="297"/>
        <v>01</v>
      </c>
      <c r="AI1303" s="97" t="str">
        <f t="shared" si="298"/>
        <v>00</v>
      </c>
      <c r="AJ1303" s="97" t="str">
        <f t="shared" si="299"/>
        <v>19000100</v>
      </c>
    </row>
    <row r="1304" spans="6:36" ht="12" customHeight="1" x14ac:dyDescent="0.15">
      <c r="F1304" s="86" t="str">
        <f t="shared" si="288"/>
        <v>Saturday</v>
      </c>
      <c r="G1304" s="91"/>
      <c r="H1304" s="92" t="str">
        <f>VLOOKUP(MONTH(G1304),VLOOKUP!$W$1:$X$24,2)</f>
        <v>January</v>
      </c>
      <c r="I1304" s="92" t="str">
        <f t="shared" si="289"/>
        <v/>
      </c>
      <c r="J1304" s="93" t="s">
        <v>918</v>
      </c>
      <c r="L1304" s="86" t="str">
        <f t="shared" si="284"/>
        <v>8908 34th Avenue, College Park, MD</v>
      </c>
      <c r="M1304" s="86">
        <f t="shared" si="290"/>
        <v>0</v>
      </c>
      <c r="N1304" s="93" t="str">
        <f t="shared" si="300"/>
        <v>8908 34th Avenue, College Park, MD</v>
      </c>
      <c r="O1304" s="94"/>
      <c r="S1304" s="95">
        <f t="shared" si="291"/>
        <v>0</v>
      </c>
      <c r="T1304" s="86" t="str">
        <f t="shared" si="292"/>
        <v/>
      </c>
      <c r="U1304" s="86" t="str">
        <f t="shared" si="287"/>
        <v/>
      </c>
      <c r="V1304" s="95" t="str">
        <f t="shared" si="293"/>
        <v/>
      </c>
      <c r="AE1304" s="92" t="str">
        <f t="shared" si="294"/>
        <v/>
      </c>
      <c r="AF1304" s="96" t="str">
        <f t="shared" si="295"/>
        <v>&lt;a name='19000100'&gt;&lt;b&gt;: 0 - 8908 34th Avenue, College Park, MD&lt;/b&gt;&lt;/a&gt;&lt;br&gt;</v>
      </c>
      <c r="AG1304" s="97">
        <f t="shared" si="296"/>
        <v>1900</v>
      </c>
      <c r="AH1304" s="97" t="str">
        <f t="shared" si="297"/>
        <v>01</v>
      </c>
      <c r="AI1304" s="97" t="str">
        <f t="shared" si="298"/>
        <v>00</v>
      </c>
      <c r="AJ1304" s="97" t="str">
        <f t="shared" si="299"/>
        <v>19000100</v>
      </c>
    </row>
    <row r="1305" spans="6:36" ht="12" customHeight="1" x14ac:dyDescent="0.15">
      <c r="F1305" s="86" t="str">
        <f t="shared" si="288"/>
        <v>Saturday</v>
      </c>
      <c r="G1305" s="91"/>
      <c r="H1305" s="92" t="str">
        <f>VLOOKUP(MONTH(G1305),VLOOKUP!$W$1:$X$24,2)</f>
        <v>January</v>
      </c>
      <c r="I1305" s="92" t="str">
        <f t="shared" si="289"/>
        <v/>
      </c>
      <c r="J1305" s="93" t="s">
        <v>918</v>
      </c>
      <c r="L1305" s="86" t="str">
        <f t="shared" si="284"/>
        <v>8908 34th Avenue, College Park, MD</v>
      </c>
      <c r="M1305" s="86">
        <f t="shared" si="290"/>
        <v>0</v>
      </c>
      <c r="N1305" s="93" t="str">
        <f t="shared" si="300"/>
        <v>8908 34th Avenue, College Park, MD</v>
      </c>
      <c r="O1305" s="94"/>
      <c r="S1305" s="95">
        <f t="shared" si="291"/>
        <v>0</v>
      </c>
      <c r="T1305" s="86" t="str">
        <f t="shared" si="292"/>
        <v/>
      </c>
      <c r="U1305" s="86" t="str">
        <f t="shared" si="287"/>
        <v/>
      </c>
      <c r="V1305" s="95" t="str">
        <f t="shared" si="293"/>
        <v/>
      </c>
      <c r="AE1305" s="92" t="str">
        <f t="shared" si="294"/>
        <v/>
      </c>
      <c r="AF1305" s="96" t="str">
        <f t="shared" si="295"/>
        <v>&lt;a name='19000100'&gt;&lt;b&gt;: 0 - 8908 34th Avenue, College Park, MD&lt;/b&gt;&lt;/a&gt;&lt;br&gt;</v>
      </c>
      <c r="AG1305" s="97">
        <f t="shared" si="296"/>
        <v>1900</v>
      </c>
      <c r="AH1305" s="97" t="str">
        <f t="shared" si="297"/>
        <v>01</v>
      </c>
      <c r="AI1305" s="97" t="str">
        <f t="shared" si="298"/>
        <v>00</v>
      </c>
      <c r="AJ1305" s="97" t="str">
        <f t="shared" si="299"/>
        <v>19000100</v>
      </c>
    </row>
    <row r="1306" spans="6:36" ht="12" customHeight="1" x14ac:dyDescent="0.15">
      <c r="F1306" s="86" t="str">
        <f t="shared" si="288"/>
        <v>Saturday</v>
      </c>
      <c r="G1306" s="91"/>
      <c r="H1306" s="92" t="str">
        <f>VLOOKUP(MONTH(G1306),VLOOKUP!$W$1:$X$24,2)</f>
        <v>January</v>
      </c>
      <c r="I1306" s="92" t="str">
        <f t="shared" si="289"/>
        <v/>
      </c>
      <c r="J1306" s="93" t="s">
        <v>358</v>
      </c>
      <c r="L1306" s="86" t="str">
        <f t="shared" si="284"/>
        <v>8x10 [10 East Cross St, Baltimore, MD 21230]</v>
      </c>
      <c r="M1306" s="86">
        <f t="shared" si="290"/>
        <v>0</v>
      </c>
      <c r="N1306" s="93" t="str">
        <f t="shared" si="300"/>
        <v>8x10 [10 East Cross St, Baltimore, MD 21230]</v>
      </c>
      <c r="O1306" s="90"/>
      <c r="S1306" s="95">
        <f t="shared" si="291"/>
        <v>0</v>
      </c>
      <c r="T1306" s="86" t="str">
        <f t="shared" si="292"/>
        <v/>
      </c>
      <c r="U1306" s="86" t="str">
        <f t="shared" si="287"/>
        <v/>
      </c>
      <c r="V1306" s="95" t="str">
        <f t="shared" si="293"/>
        <v/>
      </c>
      <c r="W1306" s="90" t="s">
        <v>282</v>
      </c>
      <c r="AE1306" s="92" t="str">
        <f t="shared" si="294"/>
        <v/>
      </c>
      <c r="AF1306" s="96" t="str">
        <f t="shared" si="295"/>
        <v>&lt;a name='19000100'&gt;&lt;b&gt;: 0 - 8x10 [10 East Cross St, Baltimore, MD 21230]&lt;/b&gt;&lt;/a&gt;&lt;br&gt;</v>
      </c>
      <c r="AG1306" s="97">
        <f t="shared" si="296"/>
        <v>1900</v>
      </c>
      <c r="AH1306" s="97" t="str">
        <f t="shared" si="297"/>
        <v>01</v>
      </c>
      <c r="AI1306" s="97" t="str">
        <f t="shared" si="298"/>
        <v>00</v>
      </c>
      <c r="AJ1306" s="97" t="str">
        <f t="shared" si="299"/>
        <v>19000100</v>
      </c>
    </row>
    <row r="1307" spans="6:36" ht="12" customHeight="1" x14ac:dyDescent="0.15">
      <c r="F1307" s="86" t="str">
        <f t="shared" si="288"/>
        <v>Saturday</v>
      </c>
      <c r="G1307" s="91"/>
      <c r="H1307" s="92" t="str">
        <f>VLOOKUP(MONTH(G1307),VLOOKUP!$W$1:$X$24,2)</f>
        <v>January</v>
      </c>
      <c r="I1307" s="92" t="str">
        <f t="shared" si="289"/>
        <v/>
      </c>
      <c r="J1307" s="93" t="s">
        <v>358</v>
      </c>
      <c r="L1307" s="86" t="str">
        <f t="shared" si="284"/>
        <v>8x10 [10 East Cross St, Baltimore, MD 21230]</v>
      </c>
      <c r="M1307" s="86">
        <f t="shared" si="290"/>
        <v>0</v>
      </c>
      <c r="N1307" s="93" t="str">
        <f t="shared" si="300"/>
        <v>8x10 [10 East Cross St, Baltimore, MD 21230]</v>
      </c>
      <c r="O1307" s="90"/>
      <c r="S1307" s="95">
        <f t="shared" si="291"/>
        <v>0</v>
      </c>
      <c r="T1307" s="86" t="str">
        <f t="shared" si="292"/>
        <v/>
      </c>
      <c r="U1307" s="86" t="str">
        <f t="shared" si="287"/>
        <v/>
      </c>
      <c r="V1307" s="95" t="str">
        <f t="shared" si="293"/>
        <v/>
      </c>
      <c r="W1307" s="90" t="s">
        <v>282</v>
      </c>
      <c r="AE1307" s="92" t="str">
        <f t="shared" si="294"/>
        <v/>
      </c>
      <c r="AF1307" s="96" t="str">
        <f t="shared" si="295"/>
        <v>&lt;a name='19000100'&gt;&lt;b&gt;: 0 - 8x10 [10 East Cross St, Baltimore, MD 21230]&lt;/b&gt;&lt;/a&gt;&lt;br&gt;</v>
      </c>
      <c r="AG1307" s="97">
        <f t="shared" si="296"/>
        <v>1900</v>
      </c>
      <c r="AH1307" s="97" t="str">
        <f t="shared" si="297"/>
        <v>01</v>
      </c>
      <c r="AI1307" s="97" t="str">
        <f t="shared" si="298"/>
        <v>00</v>
      </c>
      <c r="AJ1307" s="97" t="str">
        <f t="shared" si="299"/>
        <v>19000100</v>
      </c>
    </row>
    <row r="1308" spans="6:36" ht="12" customHeight="1" x14ac:dyDescent="0.15">
      <c r="F1308" s="86" t="str">
        <f t="shared" si="288"/>
        <v>Saturday</v>
      </c>
      <c r="G1308" s="91"/>
      <c r="H1308" s="92" t="str">
        <f>VLOOKUP(MONTH(G1308),VLOOKUP!$W$1:$X$24,2)</f>
        <v>January</v>
      </c>
      <c r="I1308" s="92" t="str">
        <f t="shared" si="289"/>
        <v/>
      </c>
      <c r="J1308" s="93" t="s">
        <v>358</v>
      </c>
      <c r="L1308" s="86" t="str">
        <f t="shared" si="284"/>
        <v>8x10 [10 East Cross St, Baltimore, MD 21230]</v>
      </c>
      <c r="M1308" s="86">
        <f t="shared" si="290"/>
        <v>0</v>
      </c>
      <c r="N1308" s="93" t="str">
        <f t="shared" si="300"/>
        <v>8x10 [10 East Cross St, Baltimore, MD 21230]</v>
      </c>
      <c r="O1308" s="90"/>
      <c r="S1308" s="95">
        <f t="shared" si="291"/>
        <v>0</v>
      </c>
      <c r="T1308" s="86" t="str">
        <f t="shared" si="292"/>
        <v/>
      </c>
      <c r="U1308" s="86" t="str">
        <f t="shared" si="287"/>
        <v/>
      </c>
      <c r="V1308" s="95" t="str">
        <f t="shared" si="293"/>
        <v/>
      </c>
      <c r="W1308" s="90" t="s">
        <v>282</v>
      </c>
      <c r="AE1308" s="92" t="str">
        <f t="shared" si="294"/>
        <v/>
      </c>
      <c r="AF1308" s="96" t="str">
        <f t="shared" si="295"/>
        <v>&lt;a name='19000100'&gt;&lt;b&gt;: 0 - 8x10 [10 East Cross St, Baltimore, MD 21230]&lt;/b&gt;&lt;/a&gt;&lt;br&gt;</v>
      </c>
      <c r="AG1308" s="97">
        <f t="shared" si="296"/>
        <v>1900</v>
      </c>
      <c r="AH1308" s="97" t="str">
        <f t="shared" si="297"/>
        <v>01</v>
      </c>
      <c r="AI1308" s="97" t="str">
        <f t="shared" si="298"/>
        <v>00</v>
      </c>
      <c r="AJ1308" s="97" t="str">
        <f t="shared" si="299"/>
        <v>19000100</v>
      </c>
    </row>
    <row r="1309" spans="6:36" ht="12" customHeight="1" x14ac:dyDescent="0.15">
      <c r="F1309" s="86" t="str">
        <f t="shared" si="288"/>
        <v>Saturday</v>
      </c>
      <c r="G1309" s="91"/>
      <c r="H1309" s="92" t="str">
        <f>VLOOKUP(MONTH(G1309),VLOOKUP!$W$1:$X$24,2)</f>
        <v>January</v>
      </c>
      <c r="I1309" s="92" t="str">
        <f t="shared" si="289"/>
        <v/>
      </c>
      <c r="J1309" s="93" t="s">
        <v>358</v>
      </c>
      <c r="L1309" s="86" t="str">
        <f t="shared" ref="L1309:L1372" si="301">IF(ISBLANK(K1309),N1309,N1309&amp;" ("&amp;K1309&amp;")")</f>
        <v>8x10 [10 East Cross St, Baltimore, MD 21230]</v>
      </c>
      <c r="M1309" s="86">
        <f t="shared" si="290"/>
        <v>0</v>
      </c>
      <c r="N1309" s="93" t="str">
        <f t="shared" si="300"/>
        <v>8x10 [10 East Cross St, Baltimore, MD 21230]</v>
      </c>
      <c r="O1309" s="90"/>
      <c r="S1309" s="95">
        <f t="shared" si="291"/>
        <v>0</v>
      </c>
      <c r="T1309" s="86" t="str">
        <f t="shared" si="292"/>
        <v/>
      </c>
      <c r="U1309" s="86" t="str">
        <f t="shared" si="287"/>
        <v/>
      </c>
      <c r="V1309" s="95" t="str">
        <f t="shared" si="293"/>
        <v/>
      </c>
      <c r="W1309" s="90" t="s">
        <v>282</v>
      </c>
      <c r="AE1309" s="92" t="str">
        <f t="shared" si="294"/>
        <v/>
      </c>
      <c r="AF1309" s="96" t="str">
        <f t="shared" si="295"/>
        <v>&lt;a name='19000100'&gt;&lt;b&gt;: 0 - 8x10 [10 East Cross St, Baltimore, MD 21230]&lt;/b&gt;&lt;/a&gt;&lt;br&gt;</v>
      </c>
      <c r="AG1309" s="97">
        <f t="shared" si="296"/>
        <v>1900</v>
      </c>
      <c r="AH1309" s="97" t="str">
        <f t="shared" si="297"/>
        <v>01</v>
      </c>
      <c r="AI1309" s="97" t="str">
        <f t="shared" si="298"/>
        <v>00</v>
      </c>
      <c r="AJ1309" s="97" t="str">
        <f t="shared" si="299"/>
        <v>19000100</v>
      </c>
    </row>
    <row r="1310" spans="6:36" ht="12" customHeight="1" x14ac:dyDescent="0.15">
      <c r="F1310" s="86" t="str">
        <f t="shared" si="288"/>
        <v>Saturday</v>
      </c>
      <c r="H1310" s="92" t="str">
        <f>VLOOKUP(MONTH(G1310),VLOOKUP!$W$1:$X$24,2)</f>
        <v>January</v>
      </c>
      <c r="I1310" s="92" t="str">
        <f t="shared" si="289"/>
        <v/>
      </c>
      <c r="J1310" s="90" t="s">
        <v>258</v>
      </c>
      <c r="L1310" s="86" t="str">
        <f t="shared" si="301"/>
        <v>&lt;a href='930.php' title='list by venue'&gt;9:30 Club&lt;/a&gt;</v>
      </c>
      <c r="M1310" s="86">
        <f t="shared" si="290"/>
        <v>0</v>
      </c>
      <c r="N1310" s="86" t="str">
        <f>VLOOKUP(J1310,VLOOKUP!$A$2:$S$54,19,FALSE)&amp;J1310&amp;"&lt;/a&gt;"</f>
        <v>&lt;a href='930.php' title='list by venue'&gt;9:30 Club&lt;/a&gt;</v>
      </c>
      <c r="O1310" s="90"/>
      <c r="S1310" s="95">
        <f t="shared" si="291"/>
        <v>0</v>
      </c>
      <c r="T1310" s="86" t="str">
        <f t="shared" si="292"/>
        <v/>
      </c>
      <c r="U1310" s="112" t="str">
        <f t="shared" ref="U1310:U1321" si="302">IF(ISBLANK(G1310),"","&amp;#149; "&amp;IF(ISBLANK(C1310),"","&lt;S&gt;")&amp;I1310&amp;IF(ISBLANK(A1310),""," - &lt;a href='recommended.php#"&amp;AJ1310&amp;"'&gt;&lt;b&gt;&lt;em&gt;&lt;font color='#9C004D'&gt;RECOMMENDED&lt;/font&gt;&lt;/em&gt;&lt;/b&gt;&lt;/a&gt;")&amp;" - "&amp;M1310&amp;IF(ISBLANK(K1310),K1310," - &lt;b&gt;"&amp;K1310&amp;"&lt;/b&gt; ")&amp;IF(B1310="Sold Out"," - &lt;font color='#000099'&gt;&lt;b&gt;&lt;I&gt;sold out&lt;/I&gt;&lt;/b&gt;&lt;/font&gt;"," - &lt;font color='#728C00'&gt;&lt;em&gt;&lt;a href='http://www.shareasale.com/r.cfm?u=529909&amp;b=234786&amp;m=27601&amp;afftrack=&amp;urllink=www%2Eticketfly%2Ecom%2Fpurchase%2Fevent%2F"&amp;X1310&amp;"' target='_blank'&gt;buy tickets&lt;/a&gt;&lt;/em&gt;&lt;/font&gt;")&amp;IF(ISBLANK(C1310),"","&lt;/S&gt; &lt;b&gt;"&amp;C1310&amp;"&lt;/b&gt;")&amp;"&lt;p&gt;")</f>
        <v/>
      </c>
      <c r="V1310" s="95" t="str">
        <f t="shared" si="293"/>
        <v/>
      </c>
      <c r="W1310" s="90" t="s">
        <v>221</v>
      </c>
      <c r="AE1310" s="92" t="str">
        <f t="shared" si="294"/>
        <v/>
      </c>
      <c r="AF1310" s="96" t="str">
        <f t="shared" si="295"/>
        <v>&lt;a name='19000100'&gt;&lt;b&gt;: 0 - &lt;a href='930.php' title='list by venue'&gt;9:30 Club&lt;/a&gt;&lt;/b&gt;&lt;/a&gt;&lt;br&gt;</v>
      </c>
      <c r="AG1310" s="97">
        <f t="shared" si="296"/>
        <v>1900</v>
      </c>
      <c r="AH1310" s="97" t="str">
        <f t="shared" si="297"/>
        <v>01</v>
      </c>
      <c r="AI1310" s="97" t="str">
        <f t="shared" si="298"/>
        <v>00</v>
      </c>
      <c r="AJ1310" s="97" t="str">
        <f t="shared" si="299"/>
        <v>19000100</v>
      </c>
    </row>
    <row r="1311" spans="6:36" ht="12" customHeight="1" x14ac:dyDescent="0.15">
      <c r="F1311" s="86" t="str">
        <f t="shared" si="288"/>
        <v>Saturday</v>
      </c>
      <c r="H1311" s="92" t="str">
        <f>VLOOKUP(MONTH(G1311),VLOOKUP!$W$1:$X$24,2)</f>
        <v>January</v>
      </c>
      <c r="I1311" s="92" t="str">
        <f t="shared" si="289"/>
        <v/>
      </c>
      <c r="J1311" s="90" t="s">
        <v>258</v>
      </c>
      <c r="L1311" s="86" t="str">
        <f t="shared" si="301"/>
        <v>&lt;a href='930.php' title='list by venue'&gt;9:30 Club&lt;/a&gt;</v>
      </c>
      <c r="M1311" s="86">
        <f t="shared" si="290"/>
        <v>0</v>
      </c>
      <c r="N1311" s="86" t="str">
        <f>VLOOKUP(J1311,VLOOKUP!$A$2:$S$54,19,FALSE)&amp;J1311&amp;"&lt;/a&gt;"</f>
        <v>&lt;a href='930.php' title='list by venue'&gt;9:30 Club&lt;/a&gt;</v>
      </c>
      <c r="O1311" s="90"/>
      <c r="S1311" s="95">
        <f t="shared" si="291"/>
        <v>0</v>
      </c>
      <c r="T1311" s="86" t="str">
        <f t="shared" si="292"/>
        <v/>
      </c>
      <c r="U1311" s="112" t="str">
        <f t="shared" si="302"/>
        <v/>
      </c>
      <c r="V1311" s="95" t="str">
        <f t="shared" si="293"/>
        <v/>
      </c>
      <c r="W1311" s="90" t="s">
        <v>221</v>
      </c>
      <c r="AE1311" s="92" t="str">
        <f t="shared" si="294"/>
        <v/>
      </c>
      <c r="AF1311" s="96" t="str">
        <f t="shared" si="295"/>
        <v>&lt;a name='19000100'&gt;&lt;b&gt;: 0 - &lt;a href='930.php' title='list by venue'&gt;9:30 Club&lt;/a&gt;&lt;/b&gt;&lt;/a&gt;&lt;br&gt;</v>
      </c>
      <c r="AG1311" s="97">
        <f t="shared" si="296"/>
        <v>1900</v>
      </c>
      <c r="AH1311" s="97" t="str">
        <f t="shared" si="297"/>
        <v>01</v>
      </c>
      <c r="AI1311" s="97" t="str">
        <f t="shared" si="298"/>
        <v>00</v>
      </c>
      <c r="AJ1311" s="97" t="str">
        <f t="shared" si="299"/>
        <v>19000100</v>
      </c>
    </row>
    <row r="1312" spans="6:36" ht="12" customHeight="1" x14ac:dyDescent="0.15">
      <c r="F1312" s="86" t="str">
        <f t="shared" si="288"/>
        <v>Saturday</v>
      </c>
      <c r="H1312" s="92" t="str">
        <f>VLOOKUP(MONTH(G1312),VLOOKUP!$W$1:$X$24,2)</f>
        <v>January</v>
      </c>
      <c r="I1312" s="92" t="str">
        <f t="shared" si="289"/>
        <v/>
      </c>
      <c r="J1312" s="90" t="s">
        <v>258</v>
      </c>
      <c r="L1312" s="86" t="str">
        <f t="shared" si="301"/>
        <v>&lt;a href='930.php' title='list by venue'&gt;9:30 Club&lt;/a&gt;</v>
      </c>
      <c r="M1312" s="86">
        <f t="shared" si="290"/>
        <v>0</v>
      </c>
      <c r="N1312" s="86" t="str">
        <f>VLOOKUP(J1312,VLOOKUP!$A$2:$S$54,19,FALSE)&amp;J1312&amp;"&lt;/a&gt;"</f>
        <v>&lt;a href='930.php' title='list by venue'&gt;9:30 Club&lt;/a&gt;</v>
      </c>
      <c r="O1312" s="90"/>
      <c r="S1312" s="95">
        <f t="shared" si="291"/>
        <v>0</v>
      </c>
      <c r="T1312" s="86" t="str">
        <f t="shared" si="292"/>
        <v/>
      </c>
      <c r="U1312" s="112" t="str">
        <f t="shared" si="302"/>
        <v/>
      </c>
      <c r="V1312" s="95" t="str">
        <f t="shared" si="293"/>
        <v/>
      </c>
      <c r="W1312" s="90" t="s">
        <v>221</v>
      </c>
      <c r="AE1312" s="92" t="str">
        <f t="shared" si="294"/>
        <v/>
      </c>
      <c r="AF1312" s="96" t="str">
        <f t="shared" si="295"/>
        <v>&lt;a name='19000100'&gt;&lt;b&gt;: 0 - &lt;a href='930.php' title='list by venue'&gt;9:30 Club&lt;/a&gt;&lt;/b&gt;&lt;/a&gt;&lt;br&gt;</v>
      </c>
      <c r="AG1312" s="97">
        <f t="shared" si="296"/>
        <v>1900</v>
      </c>
      <c r="AH1312" s="97" t="str">
        <f t="shared" si="297"/>
        <v>01</v>
      </c>
      <c r="AI1312" s="97" t="str">
        <f t="shared" si="298"/>
        <v>00</v>
      </c>
      <c r="AJ1312" s="97" t="str">
        <f t="shared" si="299"/>
        <v>19000100</v>
      </c>
    </row>
    <row r="1313" spans="6:36" ht="12" customHeight="1" x14ac:dyDescent="0.15">
      <c r="F1313" s="86" t="str">
        <f t="shared" si="288"/>
        <v>Saturday</v>
      </c>
      <c r="H1313" s="92" t="str">
        <f>VLOOKUP(MONTH(G1313),VLOOKUP!$W$1:$X$24,2)</f>
        <v>January</v>
      </c>
      <c r="I1313" s="92" t="str">
        <f t="shared" si="289"/>
        <v/>
      </c>
      <c r="J1313" s="90" t="s">
        <v>258</v>
      </c>
      <c r="L1313" s="86" t="str">
        <f t="shared" si="301"/>
        <v>&lt;a href='930.php' title='list by venue'&gt;9:30 Club&lt;/a&gt;</v>
      </c>
      <c r="M1313" s="86">
        <f t="shared" si="290"/>
        <v>0</v>
      </c>
      <c r="N1313" s="86" t="str">
        <f>VLOOKUP(J1313,VLOOKUP!$A$2:$S$54,19,FALSE)&amp;J1313&amp;"&lt;/a&gt;"</f>
        <v>&lt;a href='930.php' title='list by venue'&gt;9:30 Club&lt;/a&gt;</v>
      </c>
      <c r="O1313" s="90"/>
      <c r="S1313" s="95">
        <f t="shared" si="291"/>
        <v>0</v>
      </c>
      <c r="T1313" s="86" t="str">
        <f t="shared" si="292"/>
        <v/>
      </c>
      <c r="U1313" s="112" t="str">
        <f t="shared" si="302"/>
        <v/>
      </c>
      <c r="V1313" s="95" t="str">
        <f t="shared" si="293"/>
        <v/>
      </c>
      <c r="W1313" s="90" t="s">
        <v>221</v>
      </c>
      <c r="AE1313" s="92" t="str">
        <f t="shared" si="294"/>
        <v/>
      </c>
      <c r="AF1313" s="96" t="str">
        <f t="shared" si="295"/>
        <v>&lt;a name='19000100'&gt;&lt;b&gt;: 0 - &lt;a href='930.php' title='list by venue'&gt;9:30 Club&lt;/a&gt;&lt;/b&gt;&lt;/a&gt;&lt;br&gt;</v>
      </c>
      <c r="AG1313" s="97">
        <f t="shared" si="296"/>
        <v>1900</v>
      </c>
      <c r="AH1313" s="97" t="str">
        <f t="shared" si="297"/>
        <v>01</v>
      </c>
      <c r="AI1313" s="97" t="str">
        <f t="shared" si="298"/>
        <v>00</v>
      </c>
      <c r="AJ1313" s="97" t="str">
        <f t="shared" si="299"/>
        <v>19000100</v>
      </c>
    </row>
    <row r="1314" spans="6:36" ht="12" customHeight="1" x14ac:dyDescent="0.15">
      <c r="F1314" s="86" t="str">
        <f t="shared" si="288"/>
        <v>Saturday</v>
      </c>
      <c r="H1314" s="92" t="str">
        <f>VLOOKUP(MONTH(G1314),VLOOKUP!$W$1:$X$24,2)</f>
        <v>January</v>
      </c>
      <c r="I1314" s="92" t="str">
        <f t="shared" si="289"/>
        <v/>
      </c>
      <c r="J1314" s="90" t="s">
        <v>258</v>
      </c>
      <c r="L1314" s="86" t="str">
        <f t="shared" si="301"/>
        <v>&lt;a href='930.php' title='list by venue'&gt;9:30 Club&lt;/a&gt;</v>
      </c>
      <c r="M1314" s="86">
        <f t="shared" si="290"/>
        <v>0</v>
      </c>
      <c r="N1314" s="86" t="str">
        <f>VLOOKUP(J1314,VLOOKUP!$A$2:$S$54,19,FALSE)&amp;J1314&amp;"&lt;/a&gt;"</f>
        <v>&lt;a href='930.php' title='list by venue'&gt;9:30 Club&lt;/a&gt;</v>
      </c>
      <c r="O1314" s="90"/>
      <c r="S1314" s="95">
        <f t="shared" si="291"/>
        <v>0</v>
      </c>
      <c r="T1314" s="86" t="str">
        <f t="shared" si="292"/>
        <v/>
      </c>
      <c r="U1314" s="112" t="str">
        <f t="shared" si="302"/>
        <v/>
      </c>
      <c r="V1314" s="95" t="str">
        <f t="shared" si="293"/>
        <v/>
      </c>
      <c r="W1314" s="90" t="s">
        <v>221</v>
      </c>
      <c r="AE1314" s="92" t="str">
        <f t="shared" si="294"/>
        <v/>
      </c>
      <c r="AF1314" s="96" t="str">
        <f t="shared" si="295"/>
        <v>&lt;a name='19000100'&gt;&lt;b&gt;: 0 - &lt;a href='930.php' title='list by venue'&gt;9:30 Club&lt;/a&gt;&lt;/b&gt;&lt;/a&gt;&lt;br&gt;</v>
      </c>
      <c r="AG1314" s="97">
        <f t="shared" si="296"/>
        <v>1900</v>
      </c>
      <c r="AH1314" s="97" t="str">
        <f t="shared" si="297"/>
        <v>01</v>
      </c>
      <c r="AI1314" s="97" t="str">
        <f t="shared" si="298"/>
        <v>00</v>
      </c>
      <c r="AJ1314" s="97" t="str">
        <f t="shared" si="299"/>
        <v>19000100</v>
      </c>
    </row>
    <row r="1315" spans="6:36" ht="12" customHeight="1" x14ac:dyDescent="0.15">
      <c r="F1315" s="86" t="str">
        <f t="shared" si="288"/>
        <v>Saturday</v>
      </c>
      <c r="H1315" s="92" t="str">
        <f>VLOOKUP(MONTH(G1315),VLOOKUP!$W$1:$X$24,2)</f>
        <v>January</v>
      </c>
      <c r="I1315" s="92" t="str">
        <f t="shared" si="289"/>
        <v/>
      </c>
      <c r="J1315" s="90" t="s">
        <v>258</v>
      </c>
      <c r="L1315" s="86" t="str">
        <f t="shared" si="301"/>
        <v>&lt;a href='930.php' title='list by venue'&gt;9:30 Club&lt;/a&gt;</v>
      </c>
      <c r="M1315" s="86">
        <f t="shared" si="290"/>
        <v>0</v>
      </c>
      <c r="N1315" s="86" t="str">
        <f>VLOOKUP(J1315,VLOOKUP!$A$2:$S$54,19,FALSE)&amp;J1315&amp;"&lt;/a&gt;"</f>
        <v>&lt;a href='930.php' title='list by venue'&gt;9:30 Club&lt;/a&gt;</v>
      </c>
      <c r="O1315" s="90"/>
      <c r="S1315" s="95">
        <f t="shared" si="291"/>
        <v>0</v>
      </c>
      <c r="T1315" s="86" t="str">
        <f t="shared" si="292"/>
        <v/>
      </c>
      <c r="U1315" s="112" t="str">
        <f t="shared" si="302"/>
        <v/>
      </c>
      <c r="V1315" s="95" t="str">
        <f t="shared" si="293"/>
        <v/>
      </c>
      <c r="W1315" s="90" t="s">
        <v>221</v>
      </c>
      <c r="AE1315" s="92" t="str">
        <f t="shared" si="294"/>
        <v/>
      </c>
      <c r="AF1315" s="96" t="str">
        <f t="shared" si="295"/>
        <v>&lt;a name='19000100'&gt;&lt;b&gt;: 0 - &lt;a href='930.php' title='list by venue'&gt;9:30 Club&lt;/a&gt;&lt;/b&gt;&lt;/a&gt;&lt;br&gt;</v>
      </c>
      <c r="AG1315" s="97">
        <f t="shared" si="296"/>
        <v>1900</v>
      </c>
      <c r="AH1315" s="97" t="str">
        <f t="shared" si="297"/>
        <v>01</v>
      </c>
      <c r="AI1315" s="97" t="str">
        <f t="shared" si="298"/>
        <v>00</v>
      </c>
      <c r="AJ1315" s="97" t="str">
        <f t="shared" si="299"/>
        <v>19000100</v>
      </c>
    </row>
    <row r="1316" spans="6:36" ht="12" customHeight="1" x14ac:dyDescent="0.15">
      <c r="F1316" s="86" t="str">
        <f t="shared" si="288"/>
        <v>Saturday</v>
      </c>
      <c r="H1316" s="92" t="str">
        <f>VLOOKUP(MONTH(G1316),VLOOKUP!$W$1:$X$24,2)</f>
        <v>January</v>
      </c>
      <c r="I1316" s="92" t="str">
        <f t="shared" si="289"/>
        <v/>
      </c>
      <c r="J1316" s="90" t="s">
        <v>258</v>
      </c>
      <c r="L1316" s="86" t="str">
        <f t="shared" si="301"/>
        <v>&lt;a href='930.php' title='list by venue'&gt;9:30 Club&lt;/a&gt;</v>
      </c>
      <c r="M1316" s="86">
        <f t="shared" si="290"/>
        <v>0</v>
      </c>
      <c r="N1316" s="86" t="str">
        <f>VLOOKUP(J1316,VLOOKUP!$A$2:$S$54,19,FALSE)&amp;J1316&amp;"&lt;/a&gt;"</f>
        <v>&lt;a href='930.php' title='list by venue'&gt;9:30 Club&lt;/a&gt;</v>
      </c>
      <c r="O1316" s="90"/>
      <c r="S1316" s="95">
        <f t="shared" si="291"/>
        <v>0</v>
      </c>
      <c r="T1316" s="86" t="str">
        <f t="shared" si="292"/>
        <v/>
      </c>
      <c r="U1316" s="112" t="str">
        <f t="shared" si="302"/>
        <v/>
      </c>
      <c r="V1316" s="95" t="str">
        <f t="shared" si="293"/>
        <v/>
      </c>
      <c r="W1316" s="90" t="s">
        <v>221</v>
      </c>
      <c r="AE1316" s="92" t="str">
        <f t="shared" si="294"/>
        <v/>
      </c>
      <c r="AF1316" s="96" t="str">
        <f t="shared" si="295"/>
        <v>&lt;a name='19000100'&gt;&lt;b&gt;: 0 - &lt;a href='930.php' title='list by venue'&gt;9:30 Club&lt;/a&gt;&lt;/b&gt;&lt;/a&gt;&lt;br&gt;</v>
      </c>
      <c r="AG1316" s="97">
        <f t="shared" si="296"/>
        <v>1900</v>
      </c>
      <c r="AH1316" s="97" t="str">
        <f t="shared" si="297"/>
        <v>01</v>
      </c>
      <c r="AI1316" s="97" t="str">
        <f t="shared" si="298"/>
        <v>00</v>
      </c>
      <c r="AJ1316" s="97" t="str">
        <f t="shared" si="299"/>
        <v>19000100</v>
      </c>
    </row>
    <row r="1317" spans="6:36" ht="12" customHeight="1" x14ac:dyDescent="0.15">
      <c r="F1317" s="86" t="str">
        <f t="shared" si="288"/>
        <v>Saturday</v>
      </c>
      <c r="H1317" s="92" t="str">
        <f>VLOOKUP(MONTH(G1317),VLOOKUP!$W$1:$X$24,2)</f>
        <v>January</v>
      </c>
      <c r="I1317" s="92" t="str">
        <f t="shared" si="289"/>
        <v/>
      </c>
      <c r="J1317" s="90" t="s">
        <v>258</v>
      </c>
      <c r="L1317" s="86" t="str">
        <f t="shared" si="301"/>
        <v>&lt;a href='930.php' title='list by venue'&gt;9:30 Club&lt;/a&gt;</v>
      </c>
      <c r="M1317" s="86">
        <f t="shared" si="290"/>
        <v>0</v>
      </c>
      <c r="N1317" s="86" t="str">
        <f>VLOOKUP(J1317,VLOOKUP!$A$2:$S$54,19,FALSE)&amp;J1317&amp;"&lt;/a&gt;"</f>
        <v>&lt;a href='930.php' title='list by venue'&gt;9:30 Club&lt;/a&gt;</v>
      </c>
      <c r="O1317" s="90"/>
      <c r="S1317" s="95">
        <f t="shared" si="291"/>
        <v>0</v>
      </c>
      <c r="T1317" s="86" t="str">
        <f t="shared" si="292"/>
        <v/>
      </c>
      <c r="U1317" s="112" t="str">
        <f t="shared" si="302"/>
        <v/>
      </c>
      <c r="V1317" s="95" t="str">
        <f t="shared" si="293"/>
        <v/>
      </c>
      <c r="W1317" s="90" t="s">
        <v>221</v>
      </c>
      <c r="AE1317" s="92" t="str">
        <f t="shared" si="294"/>
        <v/>
      </c>
      <c r="AF1317" s="96" t="str">
        <f t="shared" si="295"/>
        <v>&lt;a name='19000100'&gt;&lt;b&gt;: 0 - &lt;a href='930.php' title='list by venue'&gt;9:30 Club&lt;/a&gt;&lt;/b&gt;&lt;/a&gt;&lt;br&gt;</v>
      </c>
      <c r="AG1317" s="97">
        <f t="shared" si="296"/>
        <v>1900</v>
      </c>
      <c r="AH1317" s="97" t="str">
        <f t="shared" si="297"/>
        <v>01</v>
      </c>
      <c r="AI1317" s="97" t="str">
        <f t="shared" si="298"/>
        <v>00</v>
      </c>
      <c r="AJ1317" s="97" t="str">
        <f t="shared" si="299"/>
        <v>19000100</v>
      </c>
    </row>
    <row r="1318" spans="6:36" ht="12" customHeight="1" x14ac:dyDescent="0.15">
      <c r="F1318" s="86" t="str">
        <f t="shared" si="288"/>
        <v>Saturday</v>
      </c>
      <c r="H1318" s="92" t="str">
        <f>VLOOKUP(MONTH(G1318),VLOOKUP!$W$1:$X$24,2)</f>
        <v>January</v>
      </c>
      <c r="I1318" s="92" t="str">
        <f t="shared" si="289"/>
        <v/>
      </c>
      <c r="J1318" s="90" t="s">
        <v>258</v>
      </c>
      <c r="L1318" s="86" t="str">
        <f t="shared" si="301"/>
        <v>&lt;a href='930.php' title='list by venue'&gt;9:30 Club&lt;/a&gt;</v>
      </c>
      <c r="M1318" s="86">
        <f t="shared" si="290"/>
        <v>0</v>
      </c>
      <c r="N1318" s="86" t="str">
        <f>VLOOKUP(J1318,VLOOKUP!$A$2:$S$54,19,FALSE)&amp;J1318&amp;"&lt;/a&gt;"</f>
        <v>&lt;a href='930.php' title='list by venue'&gt;9:30 Club&lt;/a&gt;</v>
      </c>
      <c r="O1318" s="90"/>
      <c r="S1318" s="95">
        <f t="shared" si="291"/>
        <v>0</v>
      </c>
      <c r="T1318" s="86" t="str">
        <f t="shared" si="292"/>
        <v/>
      </c>
      <c r="U1318" s="112" t="str">
        <f t="shared" si="302"/>
        <v/>
      </c>
      <c r="V1318" s="95" t="str">
        <f t="shared" si="293"/>
        <v/>
      </c>
      <c r="W1318" s="90" t="s">
        <v>221</v>
      </c>
      <c r="AE1318" s="92" t="str">
        <f t="shared" si="294"/>
        <v/>
      </c>
      <c r="AF1318" s="96" t="str">
        <f t="shared" si="295"/>
        <v>&lt;a name='19000100'&gt;&lt;b&gt;: 0 - &lt;a href='930.php' title='list by venue'&gt;9:30 Club&lt;/a&gt;&lt;/b&gt;&lt;/a&gt;&lt;br&gt;</v>
      </c>
      <c r="AG1318" s="97">
        <f t="shared" si="296"/>
        <v>1900</v>
      </c>
      <c r="AH1318" s="97" t="str">
        <f t="shared" si="297"/>
        <v>01</v>
      </c>
      <c r="AI1318" s="97" t="str">
        <f t="shared" si="298"/>
        <v>00</v>
      </c>
      <c r="AJ1318" s="97" t="str">
        <f t="shared" si="299"/>
        <v>19000100</v>
      </c>
    </row>
    <row r="1319" spans="6:36" ht="12" customHeight="1" x14ac:dyDescent="0.15">
      <c r="F1319" s="86" t="str">
        <f t="shared" si="288"/>
        <v>Saturday</v>
      </c>
      <c r="H1319" s="92" t="str">
        <f>VLOOKUP(MONTH(G1319),VLOOKUP!$W$1:$X$24,2)</f>
        <v>January</v>
      </c>
      <c r="I1319" s="92" t="str">
        <f t="shared" si="289"/>
        <v/>
      </c>
      <c r="J1319" s="90" t="s">
        <v>258</v>
      </c>
      <c r="L1319" s="86" t="str">
        <f t="shared" si="301"/>
        <v>&lt;a href='930.php' title='list by venue'&gt;9:30 Club&lt;/a&gt;</v>
      </c>
      <c r="M1319" s="86">
        <f t="shared" si="290"/>
        <v>0</v>
      </c>
      <c r="N1319" s="86" t="str">
        <f>VLOOKUP(J1319,VLOOKUP!$A$2:$S$54,19,FALSE)&amp;J1319&amp;"&lt;/a&gt;"</f>
        <v>&lt;a href='930.php' title='list by venue'&gt;9:30 Club&lt;/a&gt;</v>
      </c>
      <c r="O1319" s="90"/>
      <c r="S1319" s="95">
        <f t="shared" si="291"/>
        <v>0</v>
      </c>
      <c r="T1319" s="86" t="str">
        <f t="shared" si="292"/>
        <v/>
      </c>
      <c r="U1319" s="112" t="str">
        <f t="shared" si="302"/>
        <v/>
      </c>
      <c r="V1319" s="95" t="str">
        <f t="shared" si="293"/>
        <v/>
      </c>
      <c r="W1319" s="90" t="s">
        <v>221</v>
      </c>
      <c r="AE1319" s="92" t="str">
        <f t="shared" si="294"/>
        <v/>
      </c>
      <c r="AF1319" s="96" t="str">
        <f t="shared" si="295"/>
        <v>&lt;a name='19000100'&gt;&lt;b&gt;: 0 - &lt;a href='930.php' title='list by venue'&gt;9:30 Club&lt;/a&gt;&lt;/b&gt;&lt;/a&gt;&lt;br&gt;</v>
      </c>
      <c r="AG1319" s="97">
        <f t="shared" si="296"/>
        <v>1900</v>
      </c>
      <c r="AH1319" s="97" t="str">
        <f t="shared" si="297"/>
        <v>01</v>
      </c>
      <c r="AI1319" s="97" t="str">
        <f t="shared" si="298"/>
        <v>00</v>
      </c>
      <c r="AJ1319" s="97" t="str">
        <f t="shared" si="299"/>
        <v>19000100</v>
      </c>
    </row>
    <row r="1320" spans="6:36" ht="12" customHeight="1" x14ac:dyDescent="0.15">
      <c r="F1320" s="86" t="str">
        <f t="shared" si="288"/>
        <v>Saturday</v>
      </c>
      <c r="H1320" s="92" t="str">
        <f>VLOOKUP(MONTH(G1320),VLOOKUP!$W$1:$X$24,2)</f>
        <v>January</v>
      </c>
      <c r="I1320" s="92" t="str">
        <f t="shared" si="289"/>
        <v/>
      </c>
      <c r="J1320" s="90" t="s">
        <v>258</v>
      </c>
      <c r="L1320" s="86" t="str">
        <f t="shared" si="301"/>
        <v>&lt;a href='930.php' title='list by venue'&gt;9:30 Club&lt;/a&gt;</v>
      </c>
      <c r="M1320" s="86">
        <f t="shared" si="290"/>
        <v>0</v>
      </c>
      <c r="N1320" s="86" t="str">
        <f>VLOOKUP(J1320,VLOOKUP!$A$2:$S$54,19,FALSE)&amp;J1320&amp;"&lt;/a&gt;"</f>
        <v>&lt;a href='930.php' title='list by venue'&gt;9:30 Club&lt;/a&gt;</v>
      </c>
      <c r="O1320" s="90"/>
      <c r="S1320" s="95">
        <f t="shared" si="291"/>
        <v>0</v>
      </c>
      <c r="T1320" s="86" t="str">
        <f t="shared" si="292"/>
        <v/>
      </c>
      <c r="U1320" s="112" t="str">
        <f t="shared" si="302"/>
        <v/>
      </c>
      <c r="V1320" s="95" t="str">
        <f t="shared" si="293"/>
        <v/>
      </c>
      <c r="W1320" s="90" t="s">
        <v>221</v>
      </c>
      <c r="AE1320" s="92" t="str">
        <f t="shared" si="294"/>
        <v/>
      </c>
      <c r="AF1320" s="96" t="str">
        <f t="shared" si="295"/>
        <v>&lt;a name='19000100'&gt;&lt;b&gt;: 0 - &lt;a href='930.php' title='list by venue'&gt;9:30 Club&lt;/a&gt;&lt;/b&gt;&lt;/a&gt;&lt;br&gt;</v>
      </c>
      <c r="AG1320" s="97">
        <f t="shared" si="296"/>
        <v>1900</v>
      </c>
      <c r="AH1320" s="97" t="str">
        <f t="shared" si="297"/>
        <v>01</v>
      </c>
      <c r="AI1320" s="97" t="str">
        <f t="shared" si="298"/>
        <v>00</v>
      </c>
      <c r="AJ1320" s="97" t="str">
        <f t="shared" si="299"/>
        <v>19000100</v>
      </c>
    </row>
    <row r="1321" spans="6:36" ht="12" customHeight="1" x14ac:dyDescent="0.15">
      <c r="F1321" s="86" t="str">
        <f t="shared" si="288"/>
        <v>Saturday</v>
      </c>
      <c r="H1321" s="92" t="str">
        <f>VLOOKUP(MONTH(G1321),VLOOKUP!$W$1:$X$24,2)</f>
        <v>January</v>
      </c>
      <c r="I1321" s="92" t="str">
        <f t="shared" si="289"/>
        <v/>
      </c>
      <c r="J1321" s="90" t="s">
        <v>258</v>
      </c>
      <c r="L1321" s="86" t="str">
        <f t="shared" si="301"/>
        <v>&lt;a href='930.php' title='list by venue'&gt;9:30 Club&lt;/a&gt;</v>
      </c>
      <c r="M1321" s="86">
        <f t="shared" si="290"/>
        <v>0</v>
      </c>
      <c r="N1321" s="86" t="str">
        <f>VLOOKUP(J1321,VLOOKUP!$A$2:$S$54,19,FALSE)&amp;J1321&amp;"&lt;/a&gt;"</f>
        <v>&lt;a href='930.php' title='list by venue'&gt;9:30 Club&lt;/a&gt;</v>
      </c>
      <c r="O1321" s="90"/>
      <c r="S1321" s="95">
        <f t="shared" si="291"/>
        <v>0</v>
      </c>
      <c r="T1321" s="86" t="str">
        <f t="shared" si="292"/>
        <v/>
      </c>
      <c r="U1321" s="112" t="str">
        <f t="shared" si="302"/>
        <v/>
      </c>
      <c r="V1321" s="95" t="str">
        <f t="shared" si="293"/>
        <v/>
      </c>
      <c r="W1321" s="90" t="s">
        <v>221</v>
      </c>
      <c r="AE1321" s="92" t="str">
        <f t="shared" si="294"/>
        <v/>
      </c>
      <c r="AF1321" s="96" t="str">
        <f t="shared" si="295"/>
        <v>&lt;a name='19000100'&gt;&lt;b&gt;: 0 - &lt;a href='930.php' title='list by venue'&gt;9:30 Club&lt;/a&gt;&lt;/b&gt;&lt;/a&gt;&lt;br&gt;</v>
      </c>
      <c r="AG1321" s="97">
        <f t="shared" si="296"/>
        <v>1900</v>
      </c>
      <c r="AH1321" s="97" t="str">
        <f t="shared" si="297"/>
        <v>01</v>
      </c>
      <c r="AI1321" s="97" t="str">
        <f t="shared" si="298"/>
        <v>00</v>
      </c>
      <c r="AJ1321" s="97" t="str">
        <f t="shared" si="299"/>
        <v>19000100</v>
      </c>
    </row>
    <row r="1322" spans="6:36" ht="12" customHeight="1" x14ac:dyDescent="0.15">
      <c r="F1322" s="86" t="str">
        <f t="shared" si="288"/>
        <v>Saturday</v>
      </c>
      <c r="H1322" s="92" t="str">
        <f>VLOOKUP(MONTH(G1322),VLOOKUP!$W$1:$X$24,2)</f>
        <v>January</v>
      </c>
      <c r="I1322" s="92" t="str">
        <f t="shared" si="289"/>
        <v/>
      </c>
      <c r="J1322" s="90" t="s">
        <v>258</v>
      </c>
      <c r="L1322" s="86" t="str">
        <f t="shared" si="301"/>
        <v>&lt;a href='930.php' title='list by venue'&gt;9:30 Club&lt;/a&gt;</v>
      </c>
      <c r="M1322" s="86">
        <f t="shared" si="290"/>
        <v>0</v>
      </c>
      <c r="N1322" s="86" t="str">
        <f>VLOOKUP(J1322,VLOOKUP!$A$2:$S$54,19,FALSE)&amp;J1322&amp;"&lt;/a&gt;"</f>
        <v>&lt;a href='930.php' title='list by venue'&gt;9:30 Club&lt;/a&gt;</v>
      </c>
      <c r="O1322" s="90"/>
      <c r="S1322" s="95">
        <f t="shared" si="291"/>
        <v>0</v>
      </c>
      <c r="T1322" s="86" t="str">
        <f t="shared" si="292"/>
        <v/>
      </c>
      <c r="U1322" s="111" t="str">
        <f>IF(ISBLANK(G1322),"","&amp;#149; "&amp;IF(ISBLANK(C1322),"","&lt;S&gt;")&amp;I1322&amp;IF(ISBLANK(A1322),""," - &lt;a href='recommended.php#"&amp;AJ1322&amp;"'&gt;&lt;b&gt;&lt;em&gt;&lt;font color='#9C004D'&gt;RECOMMENDED&lt;/font&gt;&lt;/em&gt;&lt;/b&gt;&lt;/a&gt;")&amp;" - "&amp;M1322&amp;IF(ISBLANK(K1322),K1322," - &lt;b&gt;"&amp;K1322&amp;"&lt;/b&gt; ")&amp;IF(B1322="Sold Out"," - &lt;font color='#000099'&gt;&lt;b&gt;&lt;I&gt;sold out&lt;/I&gt;&lt;/b&gt;&lt;/font&gt;"," - &lt;font color='#728C00'&gt;&lt;em&gt;&lt;a href='http://www.shareasale.com/r.cfm?u=529909&amp;b=234786&amp;m=27601&amp;afftrack=&amp;urllink=www%2Eticketfly%2Ecom%2Fvenue%2F2-930-club' target='_blank'&gt;buy tickets&lt;/a&gt;&lt;/em&gt;&lt;/font&gt;")&amp;IF(ISBLANK(C1322),"","&lt;/S&gt; &lt;b&gt;"&amp;C1322&amp;"&lt;/b&gt;")&amp;"&lt;p&gt;")</f>
        <v/>
      </c>
      <c r="V1322" s="95" t="str">
        <f t="shared" si="293"/>
        <v/>
      </c>
      <c r="W1322" s="90" t="s">
        <v>221</v>
      </c>
      <c r="X1322" s="99"/>
      <c r="Y1322" s="99"/>
      <c r="AE1322" s="92" t="str">
        <f t="shared" si="294"/>
        <v/>
      </c>
      <c r="AF1322" s="96" t="str">
        <f t="shared" si="295"/>
        <v>&lt;a name='19000100'&gt;&lt;b&gt;: 0 - &lt;a href='930.php' title='list by venue'&gt;9:30 Club&lt;/a&gt;&lt;/b&gt;&lt;/a&gt;&lt;br&gt;</v>
      </c>
      <c r="AG1322" s="97">
        <f t="shared" si="296"/>
        <v>1900</v>
      </c>
      <c r="AH1322" s="97" t="str">
        <f t="shared" si="297"/>
        <v>01</v>
      </c>
      <c r="AI1322" s="97" t="str">
        <f t="shared" si="298"/>
        <v>00</v>
      </c>
      <c r="AJ1322" s="97" t="str">
        <f t="shared" si="299"/>
        <v>19000100</v>
      </c>
    </row>
    <row r="1323" spans="6:36" ht="12" customHeight="1" x14ac:dyDescent="0.15">
      <c r="F1323" s="86" t="str">
        <f t="shared" si="288"/>
        <v>Saturday</v>
      </c>
      <c r="H1323" s="92" t="str">
        <f>VLOOKUP(MONTH(G1323),VLOOKUP!$W$1:$X$24,2)</f>
        <v>January</v>
      </c>
      <c r="I1323" s="92" t="str">
        <f t="shared" si="289"/>
        <v/>
      </c>
      <c r="J1323" s="93" t="s">
        <v>1098</v>
      </c>
      <c r="L1323" s="86" t="str">
        <f t="shared" si="301"/>
        <v>906 H St NE, Washington, DC</v>
      </c>
      <c r="M1323" s="86">
        <f t="shared" si="290"/>
        <v>0</v>
      </c>
      <c r="N1323" s="93" t="str">
        <f t="shared" ref="N1323:N1354" si="303">J1323</f>
        <v>906 H St NE, Washington, DC</v>
      </c>
      <c r="O1323" s="94"/>
      <c r="S1323" s="95">
        <f t="shared" si="291"/>
        <v>0</v>
      </c>
      <c r="T1323" s="86" t="str">
        <f t="shared" si="292"/>
        <v/>
      </c>
      <c r="U1323" s="86" t="str">
        <f t="shared" ref="U1323:U1386" si="304">IF(ISBLANK(G1323),"","&amp;#149; "&amp;IF(ISBLANK(C1323),"","&lt;S&gt;")&amp;I1323&amp;IF(ISBLANK(A1323),""," - &lt;a href='recommended.php#"&amp;AJ1323&amp;"'&gt;&lt;b&gt;&lt;em&gt;&lt;font color='#9C004D'&gt;RECOMMENDED&lt;/font&gt;&lt;/em&gt;&lt;/b&gt;&lt;/a&gt;")&amp;" - "&amp;M1323&amp;IF(ISBLANK(K1323),K1323," - &lt;b&gt;"&amp;K1323&amp;"&lt;/b&gt; ")&amp;IF(B1323="Sold Out"," - &lt;font color='#000099'&gt;&lt;b&gt;&lt;I&gt;sold out&lt;/I&gt;&lt;/b&gt;&lt;/font&gt;","")&amp;IF(ISBLANK(C1323),"","&lt;/S&gt; &lt;b&gt;"&amp;C1323&amp;"&lt;/b&gt;")&amp;"&lt;p&gt;")</f>
        <v/>
      </c>
      <c r="V1323" s="95" t="str">
        <f t="shared" si="293"/>
        <v/>
      </c>
      <c r="W1323" s="90" t="s">
        <v>221</v>
      </c>
      <c r="AE1323" s="92" t="str">
        <f t="shared" si="294"/>
        <v/>
      </c>
      <c r="AF1323" s="96" t="str">
        <f t="shared" si="295"/>
        <v>&lt;a name='19000100'&gt;&lt;b&gt;: 0 - 906 H St NE, Washington, DC&lt;/b&gt;&lt;/a&gt;&lt;br&gt;</v>
      </c>
      <c r="AG1323" s="97">
        <f t="shared" si="296"/>
        <v>1900</v>
      </c>
      <c r="AH1323" s="97" t="str">
        <f t="shared" si="297"/>
        <v>01</v>
      </c>
      <c r="AI1323" s="97" t="str">
        <f t="shared" si="298"/>
        <v>00</v>
      </c>
      <c r="AJ1323" s="97" t="str">
        <f t="shared" si="299"/>
        <v>19000100</v>
      </c>
    </row>
    <row r="1324" spans="6:36" ht="12" customHeight="1" x14ac:dyDescent="0.15">
      <c r="F1324" s="86" t="str">
        <f t="shared" si="288"/>
        <v>Saturday</v>
      </c>
      <c r="H1324" s="92" t="str">
        <f>VLOOKUP(MONTH(G1324),VLOOKUP!$W$1:$X$24,2)</f>
        <v>January</v>
      </c>
      <c r="I1324" s="92" t="str">
        <f t="shared" si="289"/>
        <v/>
      </c>
      <c r="J1324" s="93" t="s">
        <v>1098</v>
      </c>
      <c r="L1324" s="86" t="str">
        <f t="shared" si="301"/>
        <v>906 H St NE, Washington, DC</v>
      </c>
      <c r="M1324" s="86">
        <f t="shared" si="290"/>
        <v>0</v>
      </c>
      <c r="N1324" s="93" t="str">
        <f t="shared" si="303"/>
        <v>906 H St NE, Washington, DC</v>
      </c>
      <c r="O1324" s="94"/>
      <c r="S1324" s="95">
        <f t="shared" si="291"/>
        <v>0</v>
      </c>
      <c r="T1324" s="86" t="str">
        <f t="shared" si="292"/>
        <v/>
      </c>
      <c r="U1324" s="86" t="str">
        <f t="shared" si="304"/>
        <v/>
      </c>
      <c r="V1324" s="95" t="str">
        <f t="shared" si="293"/>
        <v/>
      </c>
      <c r="W1324" s="90" t="s">
        <v>221</v>
      </c>
      <c r="AE1324" s="92" t="str">
        <f t="shared" si="294"/>
        <v/>
      </c>
      <c r="AF1324" s="96" t="str">
        <f t="shared" si="295"/>
        <v>&lt;a name='19000100'&gt;&lt;b&gt;: 0 - 906 H St NE, Washington, DC&lt;/b&gt;&lt;/a&gt;&lt;br&gt;</v>
      </c>
      <c r="AG1324" s="97">
        <f t="shared" si="296"/>
        <v>1900</v>
      </c>
      <c r="AH1324" s="97" t="str">
        <f t="shared" si="297"/>
        <v>01</v>
      </c>
      <c r="AI1324" s="97" t="str">
        <f t="shared" si="298"/>
        <v>00</v>
      </c>
      <c r="AJ1324" s="97" t="str">
        <f t="shared" si="299"/>
        <v>19000100</v>
      </c>
    </row>
    <row r="1325" spans="6:36" ht="12" customHeight="1" x14ac:dyDescent="0.15">
      <c r="F1325" s="86" t="str">
        <f t="shared" si="288"/>
        <v>Saturday</v>
      </c>
      <c r="G1325" s="91"/>
      <c r="H1325" s="92" t="str">
        <f>VLOOKUP(MONTH(G1325),VLOOKUP!$W$1:$X$24,2)</f>
        <v>January</v>
      </c>
      <c r="I1325" s="92" t="str">
        <f t="shared" si="289"/>
        <v/>
      </c>
      <c r="J1325" s="93" t="s">
        <v>1659</v>
      </c>
      <c r="L1325" s="86" t="str">
        <f t="shared" si="301"/>
        <v>9214 Willow Lane, Hyattville (Adelphi) MD</v>
      </c>
      <c r="M1325" s="86">
        <f t="shared" si="290"/>
        <v>0</v>
      </c>
      <c r="N1325" s="93" t="str">
        <f t="shared" si="303"/>
        <v>9214 Willow Lane, Hyattville (Adelphi) MD</v>
      </c>
      <c r="O1325" s="94"/>
      <c r="S1325" s="95">
        <f t="shared" si="291"/>
        <v>0</v>
      </c>
      <c r="T1325" s="86" t="str">
        <f t="shared" si="292"/>
        <v/>
      </c>
      <c r="U1325" s="86" t="str">
        <f t="shared" si="304"/>
        <v/>
      </c>
      <c r="V1325" s="95" t="str">
        <f t="shared" si="293"/>
        <v/>
      </c>
      <c r="W1325" s="90" t="s">
        <v>221</v>
      </c>
      <c r="AE1325" s="92" t="str">
        <f t="shared" si="294"/>
        <v/>
      </c>
      <c r="AF1325" s="96" t="str">
        <f t="shared" si="295"/>
        <v>&lt;a name='19000100'&gt;&lt;b&gt;: 0 - 9214 Willow Lane, Hyattville (Adelphi) MD&lt;/b&gt;&lt;/a&gt;&lt;br&gt;</v>
      </c>
      <c r="AG1325" s="97">
        <f t="shared" si="296"/>
        <v>1900</v>
      </c>
      <c r="AH1325" s="97" t="str">
        <f t="shared" si="297"/>
        <v>01</v>
      </c>
      <c r="AI1325" s="97" t="str">
        <f t="shared" si="298"/>
        <v>00</v>
      </c>
      <c r="AJ1325" s="97" t="str">
        <f t="shared" si="299"/>
        <v>19000100</v>
      </c>
    </row>
    <row r="1326" spans="6:36" ht="12" customHeight="1" x14ac:dyDescent="0.15">
      <c r="F1326" s="86" t="str">
        <f t="shared" si="288"/>
        <v>Saturday</v>
      </c>
      <c r="G1326" s="91"/>
      <c r="H1326" s="92" t="str">
        <f>VLOOKUP(MONTH(G1326),VLOOKUP!$W$1:$X$24,2)</f>
        <v>January</v>
      </c>
      <c r="I1326" s="92" t="str">
        <f t="shared" si="289"/>
        <v/>
      </c>
      <c r="J1326" s="93" t="s">
        <v>1659</v>
      </c>
      <c r="L1326" s="86" t="str">
        <f t="shared" si="301"/>
        <v>9214 Willow Lane, Hyattville (Adelphi) MD</v>
      </c>
      <c r="M1326" s="86">
        <f t="shared" si="290"/>
        <v>0</v>
      </c>
      <c r="N1326" s="93" t="str">
        <f t="shared" si="303"/>
        <v>9214 Willow Lane, Hyattville (Adelphi) MD</v>
      </c>
      <c r="O1326" s="94"/>
      <c r="S1326" s="95">
        <f t="shared" si="291"/>
        <v>0</v>
      </c>
      <c r="T1326" s="86" t="str">
        <f t="shared" si="292"/>
        <v/>
      </c>
      <c r="U1326" s="86" t="str">
        <f t="shared" si="304"/>
        <v/>
      </c>
      <c r="V1326" s="95" t="str">
        <f t="shared" si="293"/>
        <v/>
      </c>
      <c r="W1326" s="90" t="s">
        <v>221</v>
      </c>
      <c r="AE1326" s="92" t="str">
        <f t="shared" si="294"/>
        <v/>
      </c>
      <c r="AF1326" s="96" t="str">
        <f t="shared" si="295"/>
        <v>&lt;a name='19000100'&gt;&lt;b&gt;: 0 - 9214 Willow Lane, Hyattville (Adelphi) MD&lt;/b&gt;&lt;/a&gt;&lt;br&gt;</v>
      </c>
      <c r="AG1326" s="97">
        <f t="shared" si="296"/>
        <v>1900</v>
      </c>
      <c r="AH1326" s="97" t="str">
        <f t="shared" si="297"/>
        <v>01</v>
      </c>
      <c r="AI1326" s="97" t="str">
        <f t="shared" si="298"/>
        <v>00</v>
      </c>
      <c r="AJ1326" s="97" t="str">
        <f t="shared" si="299"/>
        <v>19000100</v>
      </c>
    </row>
    <row r="1327" spans="6:36" ht="12" customHeight="1" x14ac:dyDescent="0.15">
      <c r="F1327" s="86" t="str">
        <f t="shared" si="288"/>
        <v>Saturday</v>
      </c>
      <c r="G1327" s="91"/>
      <c r="H1327" s="92" t="str">
        <f>VLOOKUP(MONTH(G1327),VLOOKUP!$W$1:$X$24,2)</f>
        <v>January</v>
      </c>
      <c r="I1327" s="92" t="str">
        <f t="shared" si="289"/>
        <v/>
      </c>
      <c r="J1327" s="93" t="s">
        <v>1659</v>
      </c>
      <c r="L1327" s="86" t="str">
        <f t="shared" si="301"/>
        <v>9214 Willow Lane, Hyattville (Adelphi) MD</v>
      </c>
      <c r="M1327" s="86">
        <f t="shared" si="290"/>
        <v>0</v>
      </c>
      <c r="N1327" s="93" t="str">
        <f t="shared" si="303"/>
        <v>9214 Willow Lane, Hyattville (Adelphi) MD</v>
      </c>
      <c r="O1327" s="94"/>
      <c r="S1327" s="95">
        <f t="shared" si="291"/>
        <v>0</v>
      </c>
      <c r="T1327" s="86" t="str">
        <f t="shared" si="292"/>
        <v/>
      </c>
      <c r="U1327" s="86" t="str">
        <f t="shared" si="304"/>
        <v/>
      </c>
      <c r="V1327" s="95" t="str">
        <f t="shared" si="293"/>
        <v/>
      </c>
      <c r="W1327" s="90" t="s">
        <v>221</v>
      </c>
      <c r="AE1327" s="92" t="str">
        <f t="shared" si="294"/>
        <v/>
      </c>
      <c r="AF1327" s="96" t="str">
        <f t="shared" si="295"/>
        <v>&lt;a name='19000100'&gt;&lt;b&gt;: 0 - 9214 Willow Lane, Hyattville (Adelphi) MD&lt;/b&gt;&lt;/a&gt;&lt;br&gt;</v>
      </c>
      <c r="AG1327" s="97">
        <f t="shared" si="296"/>
        <v>1900</v>
      </c>
      <c r="AH1327" s="97" t="str">
        <f t="shared" si="297"/>
        <v>01</v>
      </c>
      <c r="AI1327" s="97" t="str">
        <f t="shared" si="298"/>
        <v>00</v>
      </c>
      <c r="AJ1327" s="97" t="str">
        <f t="shared" si="299"/>
        <v>19000100</v>
      </c>
    </row>
    <row r="1328" spans="6:36" ht="12" customHeight="1" x14ac:dyDescent="0.15">
      <c r="F1328" s="86" t="str">
        <f t="shared" si="288"/>
        <v>Saturday</v>
      </c>
      <c r="G1328" s="91"/>
      <c r="H1328" s="92" t="str">
        <f>VLOOKUP(MONTH(G1328),VLOOKUP!$W$1:$X$24,2)</f>
        <v>January</v>
      </c>
      <c r="I1328" s="92" t="str">
        <f t="shared" si="289"/>
        <v/>
      </c>
      <c r="J1328" s="93" t="s">
        <v>1659</v>
      </c>
      <c r="L1328" s="86" t="str">
        <f t="shared" si="301"/>
        <v>9214 Willow Lane, Hyattville (Adelphi) MD</v>
      </c>
      <c r="M1328" s="86">
        <f t="shared" si="290"/>
        <v>0</v>
      </c>
      <c r="N1328" s="93" t="str">
        <f t="shared" si="303"/>
        <v>9214 Willow Lane, Hyattville (Adelphi) MD</v>
      </c>
      <c r="O1328" s="94"/>
      <c r="S1328" s="95">
        <f t="shared" si="291"/>
        <v>0</v>
      </c>
      <c r="T1328" s="86" t="str">
        <f t="shared" si="292"/>
        <v/>
      </c>
      <c r="U1328" s="86" t="str">
        <f t="shared" si="304"/>
        <v/>
      </c>
      <c r="V1328" s="95" t="str">
        <f t="shared" si="293"/>
        <v/>
      </c>
      <c r="W1328" s="90" t="s">
        <v>221</v>
      </c>
      <c r="AE1328" s="92" t="str">
        <f t="shared" si="294"/>
        <v/>
      </c>
      <c r="AF1328" s="96" t="str">
        <f t="shared" si="295"/>
        <v>&lt;a name='19000100'&gt;&lt;b&gt;: 0 - 9214 Willow Lane, Hyattville (Adelphi) MD&lt;/b&gt;&lt;/a&gt;&lt;br&gt;</v>
      </c>
      <c r="AG1328" s="97">
        <f t="shared" si="296"/>
        <v>1900</v>
      </c>
      <c r="AH1328" s="97" t="str">
        <f t="shared" si="297"/>
        <v>01</v>
      </c>
      <c r="AI1328" s="97" t="str">
        <f t="shared" si="298"/>
        <v>00</v>
      </c>
      <c r="AJ1328" s="97" t="str">
        <f t="shared" si="299"/>
        <v>19000100</v>
      </c>
    </row>
    <row r="1329" spans="6:36" ht="12" customHeight="1" x14ac:dyDescent="0.15">
      <c r="F1329" s="86" t="str">
        <f t="shared" si="288"/>
        <v>Saturday</v>
      </c>
      <c r="G1329" s="91"/>
      <c r="H1329" s="92" t="str">
        <f>VLOOKUP(MONTH(G1329),VLOOKUP!$W$1:$X$24,2)</f>
        <v>January</v>
      </c>
      <c r="I1329" s="92" t="str">
        <f t="shared" si="289"/>
        <v/>
      </c>
      <c r="J1329" s="93" t="s">
        <v>1659</v>
      </c>
      <c r="L1329" s="86" t="str">
        <f t="shared" si="301"/>
        <v>9214 Willow Lane, Hyattville (Adelphi) MD</v>
      </c>
      <c r="M1329" s="86">
        <f t="shared" si="290"/>
        <v>0</v>
      </c>
      <c r="N1329" s="93" t="str">
        <f t="shared" si="303"/>
        <v>9214 Willow Lane, Hyattville (Adelphi) MD</v>
      </c>
      <c r="O1329" s="94"/>
      <c r="S1329" s="95">
        <f t="shared" si="291"/>
        <v>0</v>
      </c>
      <c r="T1329" s="86" t="str">
        <f t="shared" si="292"/>
        <v/>
      </c>
      <c r="U1329" s="86" t="str">
        <f t="shared" si="304"/>
        <v/>
      </c>
      <c r="V1329" s="95" t="str">
        <f t="shared" si="293"/>
        <v/>
      </c>
      <c r="W1329" s="90" t="s">
        <v>221</v>
      </c>
      <c r="AE1329" s="92" t="str">
        <f t="shared" si="294"/>
        <v/>
      </c>
      <c r="AF1329" s="96" t="str">
        <f t="shared" si="295"/>
        <v>&lt;a name='19000100'&gt;&lt;b&gt;: 0 - 9214 Willow Lane, Hyattville (Adelphi) MD&lt;/b&gt;&lt;/a&gt;&lt;br&gt;</v>
      </c>
      <c r="AG1329" s="97">
        <f t="shared" si="296"/>
        <v>1900</v>
      </c>
      <c r="AH1329" s="97" t="str">
        <f t="shared" si="297"/>
        <v>01</v>
      </c>
      <c r="AI1329" s="97" t="str">
        <f t="shared" si="298"/>
        <v>00</v>
      </c>
      <c r="AJ1329" s="97" t="str">
        <f t="shared" si="299"/>
        <v>19000100</v>
      </c>
    </row>
    <row r="1330" spans="6:36" ht="12" customHeight="1" x14ac:dyDescent="0.15">
      <c r="F1330" s="86" t="str">
        <f t="shared" si="288"/>
        <v>Saturday</v>
      </c>
      <c r="G1330" s="91"/>
      <c r="H1330" s="92" t="str">
        <f>VLOOKUP(MONTH(G1330),VLOOKUP!$W$1:$X$24,2)</f>
        <v>January</v>
      </c>
      <c r="I1330" s="92" t="str">
        <f t="shared" si="289"/>
        <v/>
      </c>
      <c r="J1330" s="93" t="s">
        <v>1434</v>
      </c>
      <c r="L1330" s="86" t="str">
        <f t="shared" si="301"/>
        <v>9720 Schreiner Lane, Great Falls, VA</v>
      </c>
      <c r="M1330" s="86">
        <f t="shared" si="290"/>
        <v>0</v>
      </c>
      <c r="N1330" s="93" t="str">
        <f t="shared" si="303"/>
        <v>9720 Schreiner Lane, Great Falls, VA</v>
      </c>
      <c r="O1330" s="94"/>
      <c r="S1330" s="95">
        <f t="shared" si="291"/>
        <v>0</v>
      </c>
      <c r="T1330" s="86" t="str">
        <f t="shared" si="292"/>
        <v/>
      </c>
      <c r="U1330" s="86" t="str">
        <f t="shared" si="304"/>
        <v/>
      </c>
      <c r="V1330" s="95" t="str">
        <f t="shared" si="293"/>
        <v/>
      </c>
      <c r="Z1330" s="99"/>
      <c r="AA1330" s="99"/>
      <c r="AB1330" s="99"/>
      <c r="AC1330" s="99"/>
      <c r="AD1330" s="99"/>
      <c r="AE1330" s="92" t="str">
        <f t="shared" si="294"/>
        <v/>
      </c>
      <c r="AF1330" s="96" t="str">
        <f t="shared" si="295"/>
        <v>&lt;a name='19000100'&gt;&lt;b&gt;: 0 - 9720 Schreiner Lane, Great Falls, VA&lt;/b&gt;&lt;/a&gt;&lt;br&gt;</v>
      </c>
      <c r="AG1330" s="97">
        <f t="shared" si="296"/>
        <v>1900</v>
      </c>
      <c r="AH1330" s="97" t="str">
        <f t="shared" si="297"/>
        <v>01</v>
      </c>
      <c r="AI1330" s="97" t="str">
        <f t="shared" si="298"/>
        <v>00</v>
      </c>
      <c r="AJ1330" s="97" t="str">
        <f t="shared" si="299"/>
        <v>19000100</v>
      </c>
    </row>
    <row r="1331" spans="6:36" ht="12" customHeight="1" x14ac:dyDescent="0.15">
      <c r="F1331" s="86" t="str">
        <f t="shared" si="288"/>
        <v>Saturday</v>
      </c>
      <c r="G1331" s="91"/>
      <c r="H1331" s="92" t="str">
        <f>VLOOKUP(MONTH(G1331),VLOOKUP!$W$1:$X$24,2)</f>
        <v>January</v>
      </c>
      <c r="I1331" s="92" t="str">
        <f t="shared" si="289"/>
        <v/>
      </c>
      <c r="J1331" s="93" t="s">
        <v>1434</v>
      </c>
      <c r="L1331" s="86" t="str">
        <f t="shared" si="301"/>
        <v>9720 Schreiner Lane, Great Falls, VA</v>
      </c>
      <c r="M1331" s="86">
        <f t="shared" si="290"/>
        <v>0</v>
      </c>
      <c r="N1331" s="93" t="str">
        <f t="shared" si="303"/>
        <v>9720 Schreiner Lane, Great Falls, VA</v>
      </c>
      <c r="O1331" s="94"/>
      <c r="S1331" s="95">
        <f t="shared" si="291"/>
        <v>0</v>
      </c>
      <c r="T1331" s="86" t="str">
        <f t="shared" si="292"/>
        <v/>
      </c>
      <c r="U1331" s="86" t="str">
        <f t="shared" si="304"/>
        <v/>
      </c>
      <c r="V1331" s="95" t="str">
        <f t="shared" si="293"/>
        <v/>
      </c>
      <c r="Z1331" s="99"/>
      <c r="AA1331" s="99"/>
      <c r="AB1331" s="99"/>
      <c r="AC1331" s="99"/>
      <c r="AD1331" s="99"/>
      <c r="AE1331" s="92" t="str">
        <f t="shared" si="294"/>
        <v/>
      </c>
      <c r="AF1331" s="96" t="str">
        <f t="shared" si="295"/>
        <v>&lt;a name='19000100'&gt;&lt;b&gt;: 0 - 9720 Schreiner Lane, Great Falls, VA&lt;/b&gt;&lt;/a&gt;&lt;br&gt;</v>
      </c>
      <c r="AG1331" s="97">
        <f t="shared" si="296"/>
        <v>1900</v>
      </c>
      <c r="AH1331" s="97" t="str">
        <f t="shared" si="297"/>
        <v>01</v>
      </c>
      <c r="AI1331" s="97" t="str">
        <f t="shared" si="298"/>
        <v>00</v>
      </c>
      <c r="AJ1331" s="97" t="str">
        <f t="shared" si="299"/>
        <v>19000100</v>
      </c>
    </row>
    <row r="1332" spans="6:36" ht="12" customHeight="1" x14ac:dyDescent="0.15">
      <c r="F1332" s="86" t="str">
        <f t="shared" si="288"/>
        <v>Saturday</v>
      </c>
      <c r="G1332" s="91"/>
      <c r="H1332" s="92" t="str">
        <f>VLOOKUP(MONTH(G1332),VLOOKUP!$W$1:$X$24,2)</f>
        <v>January</v>
      </c>
      <c r="I1332" s="92" t="str">
        <f t="shared" si="289"/>
        <v/>
      </c>
      <c r="J1332" s="93" t="s">
        <v>193</v>
      </c>
      <c r="L1332" s="86" t="str">
        <f t="shared" si="301"/>
        <v>ABH House [McLean, VA]</v>
      </c>
      <c r="M1332" s="86">
        <f t="shared" si="290"/>
        <v>0</v>
      </c>
      <c r="N1332" s="93" t="str">
        <f t="shared" si="303"/>
        <v>ABH House [McLean, VA]</v>
      </c>
      <c r="O1332" s="90"/>
      <c r="S1332" s="95">
        <f t="shared" si="291"/>
        <v>0</v>
      </c>
      <c r="T1332" s="86" t="str">
        <f t="shared" si="292"/>
        <v/>
      </c>
      <c r="U1332" s="86" t="str">
        <f t="shared" si="304"/>
        <v/>
      </c>
      <c r="V1332" s="95" t="str">
        <f t="shared" si="293"/>
        <v/>
      </c>
      <c r="W1332" s="90" t="s">
        <v>488</v>
      </c>
      <c r="AE1332" s="92" t="str">
        <f t="shared" si="294"/>
        <v/>
      </c>
      <c r="AF1332" s="96" t="str">
        <f t="shared" si="295"/>
        <v>&lt;a name='19000100'&gt;&lt;b&gt;: 0 - ABH House [McLean, VA]&lt;/b&gt;&lt;/a&gt;&lt;br&gt;</v>
      </c>
      <c r="AG1332" s="97">
        <f t="shared" si="296"/>
        <v>1900</v>
      </c>
      <c r="AH1332" s="97" t="str">
        <f t="shared" si="297"/>
        <v>01</v>
      </c>
      <c r="AI1332" s="97" t="str">
        <f t="shared" si="298"/>
        <v>00</v>
      </c>
      <c r="AJ1332" s="97" t="str">
        <f t="shared" si="299"/>
        <v>19000100</v>
      </c>
    </row>
    <row r="1333" spans="6:36" ht="12" customHeight="1" x14ac:dyDescent="0.15">
      <c r="F1333" s="86" t="str">
        <f t="shared" si="288"/>
        <v>Saturday</v>
      </c>
      <c r="G1333" s="91"/>
      <c r="H1333" s="92" t="str">
        <f>VLOOKUP(MONTH(G1333),VLOOKUP!$W$1:$X$24,2)</f>
        <v>January</v>
      </c>
      <c r="I1333" s="92" t="str">
        <f t="shared" si="289"/>
        <v/>
      </c>
      <c r="J1333" s="93" t="s">
        <v>193</v>
      </c>
      <c r="L1333" s="86" t="str">
        <f t="shared" si="301"/>
        <v>ABH House [McLean, VA]</v>
      </c>
      <c r="M1333" s="86">
        <f t="shared" si="290"/>
        <v>0</v>
      </c>
      <c r="N1333" s="93" t="str">
        <f t="shared" si="303"/>
        <v>ABH House [McLean, VA]</v>
      </c>
      <c r="O1333" s="90"/>
      <c r="S1333" s="95">
        <f t="shared" si="291"/>
        <v>0</v>
      </c>
      <c r="T1333" s="86" t="str">
        <f t="shared" si="292"/>
        <v/>
      </c>
      <c r="U1333" s="86" t="str">
        <f t="shared" si="304"/>
        <v/>
      </c>
      <c r="V1333" s="95" t="str">
        <f t="shared" si="293"/>
        <v/>
      </c>
      <c r="W1333" s="90" t="s">
        <v>488</v>
      </c>
      <c r="X1333" s="99"/>
      <c r="Y1333" s="99"/>
      <c r="AE1333" s="92" t="str">
        <f t="shared" si="294"/>
        <v/>
      </c>
      <c r="AF1333" s="96" t="str">
        <f t="shared" si="295"/>
        <v>&lt;a name='19000100'&gt;&lt;b&gt;: 0 - ABH House [McLean, VA]&lt;/b&gt;&lt;/a&gt;&lt;br&gt;</v>
      </c>
      <c r="AG1333" s="97">
        <f t="shared" si="296"/>
        <v>1900</v>
      </c>
      <c r="AH1333" s="97" t="str">
        <f t="shared" si="297"/>
        <v>01</v>
      </c>
      <c r="AI1333" s="97" t="str">
        <f t="shared" si="298"/>
        <v>00</v>
      </c>
      <c r="AJ1333" s="97" t="str">
        <f t="shared" si="299"/>
        <v>19000100</v>
      </c>
    </row>
    <row r="1334" spans="6:36" ht="12" customHeight="1" x14ac:dyDescent="0.15">
      <c r="F1334" s="86" t="str">
        <f t="shared" si="288"/>
        <v>Saturday</v>
      </c>
      <c r="G1334" s="91"/>
      <c r="H1334" s="92" t="str">
        <f>VLOOKUP(MONTH(G1334),VLOOKUP!$W$1:$X$24,2)</f>
        <v>January</v>
      </c>
      <c r="I1334" s="92" t="str">
        <f t="shared" si="289"/>
        <v/>
      </c>
      <c r="J1334" s="93" t="s">
        <v>1359</v>
      </c>
      <c r="L1334" s="86" t="str">
        <f t="shared" si="301"/>
        <v>Above the Bayou [2521 Pennsylvania Ave NW #3, WDC]</v>
      </c>
      <c r="M1334" s="86">
        <f t="shared" si="290"/>
        <v>0</v>
      </c>
      <c r="N1334" s="93" t="str">
        <f t="shared" si="303"/>
        <v>Above the Bayou [2521 Pennsylvania Ave NW #3, WDC]</v>
      </c>
      <c r="O1334" s="90"/>
      <c r="S1334" s="95">
        <f t="shared" si="291"/>
        <v>0</v>
      </c>
      <c r="T1334" s="86" t="str">
        <f t="shared" si="292"/>
        <v/>
      </c>
      <c r="U1334" s="86" t="str">
        <f t="shared" si="304"/>
        <v/>
      </c>
      <c r="V1334" s="95" t="str">
        <f t="shared" si="293"/>
        <v/>
      </c>
      <c r="AE1334" s="92" t="str">
        <f t="shared" si="294"/>
        <v/>
      </c>
      <c r="AF1334" s="96" t="str">
        <f t="shared" si="295"/>
        <v>&lt;a name='19000100'&gt;&lt;b&gt;: 0 - Above the Bayou [2521 Pennsylvania Ave NW #3, WDC]&lt;/b&gt;&lt;/a&gt;&lt;br&gt;</v>
      </c>
      <c r="AG1334" s="97">
        <f t="shared" si="296"/>
        <v>1900</v>
      </c>
      <c r="AH1334" s="97" t="str">
        <f t="shared" si="297"/>
        <v>01</v>
      </c>
      <c r="AI1334" s="97" t="str">
        <f t="shared" si="298"/>
        <v>00</v>
      </c>
      <c r="AJ1334" s="97" t="str">
        <f t="shared" si="299"/>
        <v>19000100</v>
      </c>
    </row>
    <row r="1335" spans="6:36" ht="12" customHeight="1" x14ac:dyDescent="0.15">
      <c r="F1335" s="86" t="str">
        <f t="shared" si="288"/>
        <v>Saturday</v>
      </c>
      <c r="G1335" s="91"/>
      <c r="H1335" s="92" t="str">
        <f>VLOOKUP(MONTH(G1335),VLOOKUP!$W$1:$X$24,2)</f>
        <v>January</v>
      </c>
      <c r="I1335" s="92" t="str">
        <f t="shared" si="289"/>
        <v/>
      </c>
      <c r="J1335" s="93" t="s">
        <v>1359</v>
      </c>
      <c r="L1335" s="86" t="str">
        <f t="shared" si="301"/>
        <v>Above the Bayou [2521 Pennsylvania Ave NW #3, WDC]</v>
      </c>
      <c r="M1335" s="86">
        <f t="shared" si="290"/>
        <v>0</v>
      </c>
      <c r="N1335" s="93" t="str">
        <f t="shared" si="303"/>
        <v>Above the Bayou [2521 Pennsylvania Ave NW #3, WDC]</v>
      </c>
      <c r="O1335" s="90"/>
      <c r="S1335" s="95">
        <f t="shared" si="291"/>
        <v>0</v>
      </c>
      <c r="T1335" s="86" t="str">
        <f t="shared" si="292"/>
        <v/>
      </c>
      <c r="U1335" s="86" t="str">
        <f t="shared" si="304"/>
        <v/>
      </c>
      <c r="V1335" s="95" t="str">
        <f t="shared" si="293"/>
        <v/>
      </c>
      <c r="AE1335" s="92" t="str">
        <f t="shared" si="294"/>
        <v/>
      </c>
      <c r="AF1335" s="96" t="str">
        <f t="shared" si="295"/>
        <v>&lt;a name='19000100'&gt;&lt;b&gt;: 0 - Above the Bayou [2521 Pennsylvania Ave NW #3, WDC]&lt;/b&gt;&lt;/a&gt;&lt;br&gt;</v>
      </c>
      <c r="AG1335" s="97">
        <f t="shared" si="296"/>
        <v>1900</v>
      </c>
      <c r="AH1335" s="97" t="str">
        <f t="shared" si="297"/>
        <v>01</v>
      </c>
      <c r="AI1335" s="97" t="str">
        <f t="shared" si="298"/>
        <v>00</v>
      </c>
      <c r="AJ1335" s="97" t="str">
        <f t="shared" si="299"/>
        <v>19000100</v>
      </c>
    </row>
    <row r="1336" spans="6:36" ht="12" customHeight="1" x14ac:dyDescent="0.15">
      <c r="F1336" s="86" t="str">
        <f t="shared" si="288"/>
        <v>Saturday</v>
      </c>
      <c r="G1336" s="91"/>
      <c r="H1336" s="92" t="str">
        <f>VLOOKUP(MONTH(G1336),VLOOKUP!$W$1:$X$24,2)</f>
        <v>January</v>
      </c>
      <c r="I1336" s="92" t="str">
        <f t="shared" si="289"/>
        <v/>
      </c>
      <c r="J1336" s="93" t="s">
        <v>1359</v>
      </c>
      <c r="L1336" s="86" t="str">
        <f t="shared" si="301"/>
        <v>Above the Bayou [2521 Pennsylvania Ave NW #3, WDC]</v>
      </c>
      <c r="M1336" s="86">
        <f t="shared" si="290"/>
        <v>0</v>
      </c>
      <c r="N1336" s="93" t="str">
        <f t="shared" si="303"/>
        <v>Above the Bayou [2521 Pennsylvania Ave NW #3, WDC]</v>
      </c>
      <c r="O1336" s="90"/>
      <c r="S1336" s="95">
        <f t="shared" si="291"/>
        <v>0</v>
      </c>
      <c r="T1336" s="86" t="str">
        <f t="shared" si="292"/>
        <v/>
      </c>
      <c r="U1336" s="86" t="str">
        <f t="shared" si="304"/>
        <v/>
      </c>
      <c r="V1336" s="95" t="str">
        <f t="shared" si="293"/>
        <v/>
      </c>
      <c r="AE1336" s="92" t="str">
        <f t="shared" si="294"/>
        <v/>
      </c>
      <c r="AF1336" s="96" t="str">
        <f t="shared" si="295"/>
        <v>&lt;a name='19000100'&gt;&lt;b&gt;: 0 - Above the Bayou [2521 Pennsylvania Ave NW #3, WDC]&lt;/b&gt;&lt;/a&gt;&lt;br&gt;</v>
      </c>
      <c r="AG1336" s="97">
        <f t="shared" si="296"/>
        <v>1900</v>
      </c>
      <c r="AH1336" s="97" t="str">
        <f t="shared" si="297"/>
        <v>01</v>
      </c>
      <c r="AI1336" s="97" t="str">
        <f t="shared" si="298"/>
        <v>00</v>
      </c>
      <c r="AJ1336" s="97" t="str">
        <f t="shared" si="299"/>
        <v>19000100</v>
      </c>
    </row>
    <row r="1337" spans="6:36" ht="12" customHeight="1" x14ac:dyDescent="0.15">
      <c r="F1337" s="86" t="str">
        <f t="shared" si="288"/>
        <v>Saturday</v>
      </c>
      <c r="G1337" s="91"/>
      <c r="H1337" s="92" t="str">
        <f>VLOOKUP(MONTH(G1337),VLOOKUP!$W$1:$X$24,2)</f>
        <v>January</v>
      </c>
      <c r="I1337" s="92" t="str">
        <f t="shared" si="289"/>
        <v/>
      </c>
      <c r="J1337" s="93" t="s">
        <v>1359</v>
      </c>
      <c r="L1337" s="86" t="str">
        <f t="shared" si="301"/>
        <v>Above the Bayou [2521 Pennsylvania Ave NW #3, WDC]</v>
      </c>
      <c r="M1337" s="86">
        <f t="shared" si="290"/>
        <v>0</v>
      </c>
      <c r="N1337" s="93" t="str">
        <f t="shared" si="303"/>
        <v>Above the Bayou [2521 Pennsylvania Ave NW #3, WDC]</v>
      </c>
      <c r="O1337" s="90"/>
      <c r="S1337" s="95">
        <f t="shared" si="291"/>
        <v>0</v>
      </c>
      <c r="T1337" s="86" t="str">
        <f t="shared" si="292"/>
        <v/>
      </c>
      <c r="U1337" s="86" t="str">
        <f t="shared" si="304"/>
        <v/>
      </c>
      <c r="V1337" s="95" t="str">
        <f t="shared" si="293"/>
        <v/>
      </c>
      <c r="AE1337" s="92" t="str">
        <f t="shared" si="294"/>
        <v/>
      </c>
      <c r="AF1337" s="96" t="str">
        <f t="shared" si="295"/>
        <v>&lt;a name='19000100'&gt;&lt;b&gt;: 0 - Above the Bayou [2521 Pennsylvania Ave NW #3, WDC]&lt;/b&gt;&lt;/a&gt;&lt;br&gt;</v>
      </c>
      <c r="AG1337" s="97">
        <f t="shared" si="296"/>
        <v>1900</v>
      </c>
      <c r="AH1337" s="97" t="str">
        <f t="shared" si="297"/>
        <v>01</v>
      </c>
      <c r="AI1337" s="97" t="str">
        <f t="shared" si="298"/>
        <v>00</v>
      </c>
      <c r="AJ1337" s="97" t="str">
        <f t="shared" si="299"/>
        <v>19000100</v>
      </c>
    </row>
    <row r="1338" spans="6:36" ht="12" customHeight="1" x14ac:dyDescent="0.15">
      <c r="F1338" s="86" t="str">
        <f t="shared" si="288"/>
        <v>Saturday</v>
      </c>
      <c r="G1338" s="91"/>
      <c r="H1338" s="92" t="str">
        <f>VLOOKUP(MONTH(G1338),VLOOKUP!$W$1:$X$24,2)</f>
        <v>January</v>
      </c>
      <c r="I1338" s="92" t="str">
        <f t="shared" si="289"/>
        <v/>
      </c>
      <c r="J1338" s="93" t="s">
        <v>1359</v>
      </c>
      <c r="L1338" s="86" t="str">
        <f t="shared" si="301"/>
        <v>Above the Bayou [2521 Pennsylvania Ave NW #3, WDC]</v>
      </c>
      <c r="M1338" s="86">
        <f t="shared" si="290"/>
        <v>0</v>
      </c>
      <c r="N1338" s="93" t="str">
        <f t="shared" si="303"/>
        <v>Above the Bayou [2521 Pennsylvania Ave NW #3, WDC]</v>
      </c>
      <c r="O1338" s="90"/>
      <c r="S1338" s="95">
        <f t="shared" si="291"/>
        <v>0</v>
      </c>
      <c r="T1338" s="86" t="str">
        <f t="shared" si="292"/>
        <v/>
      </c>
      <c r="U1338" s="86" t="str">
        <f t="shared" si="304"/>
        <v/>
      </c>
      <c r="V1338" s="95" t="str">
        <f t="shared" si="293"/>
        <v/>
      </c>
      <c r="AE1338" s="92" t="str">
        <f t="shared" si="294"/>
        <v/>
      </c>
      <c r="AF1338" s="96" t="str">
        <f t="shared" si="295"/>
        <v>&lt;a name='19000100'&gt;&lt;b&gt;: 0 - Above the Bayou [2521 Pennsylvania Ave NW #3, WDC]&lt;/b&gt;&lt;/a&gt;&lt;br&gt;</v>
      </c>
      <c r="AG1338" s="97">
        <f t="shared" si="296"/>
        <v>1900</v>
      </c>
      <c r="AH1338" s="97" t="str">
        <f t="shared" si="297"/>
        <v>01</v>
      </c>
      <c r="AI1338" s="97" t="str">
        <f t="shared" si="298"/>
        <v>00</v>
      </c>
      <c r="AJ1338" s="97" t="str">
        <f t="shared" si="299"/>
        <v>19000100</v>
      </c>
    </row>
    <row r="1339" spans="6:36" ht="12" customHeight="1" x14ac:dyDescent="0.15">
      <c r="F1339" s="86" t="str">
        <f t="shared" si="288"/>
        <v>Saturday</v>
      </c>
      <c r="G1339" s="91"/>
      <c r="H1339" s="92" t="str">
        <f>VLOOKUP(MONTH(G1339),VLOOKUP!$W$1:$X$24,2)</f>
        <v>January</v>
      </c>
      <c r="I1339" s="92" t="str">
        <f t="shared" si="289"/>
        <v/>
      </c>
      <c r="J1339" s="93" t="s">
        <v>906</v>
      </c>
      <c r="L1339" s="86" t="str">
        <f t="shared" si="301"/>
        <v>Above the Bike Shop [2503 Champlain St NW, WDC]</v>
      </c>
      <c r="M1339" s="86">
        <f t="shared" si="290"/>
        <v>0</v>
      </c>
      <c r="N1339" s="93" t="str">
        <f t="shared" si="303"/>
        <v>Above the Bike Shop [2503 Champlain St NW, WDC]</v>
      </c>
      <c r="O1339" s="94"/>
      <c r="S1339" s="95">
        <f t="shared" si="291"/>
        <v>0</v>
      </c>
      <c r="T1339" s="86" t="str">
        <f t="shared" si="292"/>
        <v/>
      </c>
      <c r="U1339" s="86" t="str">
        <f t="shared" si="304"/>
        <v/>
      </c>
      <c r="V1339" s="95" t="str">
        <f t="shared" si="293"/>
        <v/>
      </c>
      <c r="AE1339" s="92" t="str">
        <f t="shared" si="294"/>
        <v/>
      </c>
      <c r="AF1339" s="100" t="str">
        <f t="shared" si="295"/>
        <v>&lt;a name='19000100'&gt;&lt;b&gt;: 0 - Above the Bike Shop [2503 Champlain St NW, WDC]&lt;/b&gt;&lt;/a&gt;&lt;br&gt;</v>
      </c>
      <c r="AG1339" s="101">
        <f t="shared" si="296"/>
        <v>1900</v>
      </c>
      <c r="AH1339" s="101" t="str">
        <f t="shared" si="297"/>
        <v>01</v>
      </c>
      <c r="AI1339" s="101" t="str">
        <f t="shared" si="298"/>
        <v>00</v>
      </c>
      <c r="AJ1339" s="101" t="str">
        <f t="shared" si="299"/>
        <v>19000100</v>
      </c>
    </row>
    <row r="1340" spans="6:36" ht="12" customHeight="1" x14ac:dyDescent="0.15">
      <c r="F1340" s="86" t="str">
        <f t="shared" si="288"/>
        <v>Saturday</v>
      </c>
      <c r="G1340" s="91"/>
      <c r="H1340" s="92" t="str">
        <f>VLOOKUP(MONTH(G1340),VLOOKUP!$W$1:$X$24,2)</f>
        <v>January</v>
      </c>
      <c r="I1340" s="92" t="str">
        <f t="shared" si="289"/>
        <v/>
      </c>
      <c r="J1340" s="93" t="s">
        <v>906</v>
      </c>
      <c r="L1340" s="86" t="str">
        <f t="shared" si="301"/>
        <v>Above the Bike Shop [2503 Champlain St NW, WDC]</v>
      </c>
      <c r="M1340" s="86">
        <f t="shared" si="290"/>
        <v>0</v>
      </c>
      <c r="N1340" s="93" t="str">
        <f t="shared" si="303"/>
        <v>Above the Bike Shop [2503 Champlain St NW, WDC]</v>
      </c>
      <c r="O1340" s="94"/>
      <c r="S1340" s="95">
        <f t="shared" si="291"/>
        <v>0</v>
      </c>
      <c r="T1340" s="86" t="str">
        <f t="shared" si="292"/>
        <v/>
      </c>
      <c r="U1340" s="86" t="str">
        <f t="shared" si="304"/>
        <v/>
      </c>
      <c r="V1340" s="95" t="str">
        <f t="shared" si="293"/>
        <v/>
      </c>
      <c r="AE1340" s="92" t="str">
        <f t="shared" si="294"/>
        <v/>
      </c>
      <c r="AF1340" s="96" t="str">
        <f t="shared" si="295"/>
        <v>&lt;a name='19000100'&gt;&lt;b&gt;: 0 - Above the Bike Shop [2503 Champlain St NW, WDC]&lt;/b&gt;&lt;/a&gt;&lt;br&gt;</v>
      </c>
      <c r="AG1340" s="97">
        <f t="shared" si="296"/>
        <v>1900</v>
      </c>
      <c r="AH1340" s="97" t="str">
        <f t="shared" si="297"/>
        <v>01</v>
      </c>
      <c r="AI1340" s="97" t="str">
        <f t="shared" si="298"/>
        <v>00</v>
      </c>
      <c r="AJ1340" s="97" t="str">
        <f t="shared" si="299"/>
        <v>19000100</v>
      </c>
    </row>
    <row r="1341" spans="6:36" ht="12" customHeight="1" x14ac:dyDescent="0.15">
      <c r="F1341" s="86" t="str">
        <f t="shared" si="288"/>
        <v>Saturday</v>
      </c>
      <c r="G1341" s="91"/>
      <c r="H1341" s="92" t="str">
        <f>VLOOKUP(MONTH(G1341),VLOOKUP!$W$1:$X$24,2)</f>
        <v>January</v>
      </c>
      <c r="I1341" s="92" t="str">
        <f t="shared" si="289"/>
        <v/>
      </c>
      <c r="J1341" s="93" t="s">
        <v>906</v>
      </c>
      <c r="L1341" s="86" t="str">
        <f t="shared" si="301"/>
        <v>Above the Bike Shop [2503 Champlain St NW, WDC]</v>
      </c>
      <c r="M1341" s="86">
        <f t="shared" si="290"/>
        <v>0</v>
      </c>
      <c r="N1341" s="93" t="str">
        <f t="shared" si="303"/>
        <v>Above the Bike Shop [2503 Champlain St NW, WDC]</v>
      </c>
      <c r="O1341" s="94"/>
      <c r="S1341" s="95">
        <f t="shared" si="291"/>
        <v>0</v>
      </c>
      <c r="T1341" s="86" t="str">
        <f t="shared" si="292"/>
        <v/>
      </c>
      <c r="U1341" s="86" t="str">
        <f t="shared" si="304"/>
        <v/>
      </c>
      <c r="V1341" s="95" t="str">
        <f t="shared" si="293"/>
        <v/>
      </c>
      <c r="AE1341" s="92" t="str">
        <f t="shared" si="294"/>
        <v/>
      </c>
      <c r="AF1341" s="96" t="str">
        <f t="shared" si="295"/>
        <v>&lt;a name='19000100'&gt;&lt;b&gt;: 0 - Above the Bike Shop [2503 Champlain St NW, WDC]&lt;/b&gt;&lt;/a&gt;&lt;br&gt;</v>
      </c>
      <c r="AG1341" s="97">
        <f t="shared" si="296"/>
        <v>1900</v>
      </c>
      <c r="AH1341" s="97" t="str">
        <f t="shared" si="297"/>
        <v>01</v>
      </c>
      <c r="AI1341" s="97" t="str">
        <f t="shared" si="298"/>
        <v>00</v>
      </c>
      <c r="AJ1341" s="97" t="str">
        <f t="shared" si="299"/>
        <v>19000100</v>
      </c>
    </row>
    <row r="1342" spans="6:36" ht="12" customHeight="1" x14ac:dyDescent="0.15">
      <c r="F1342" s="86" t="str">
        <f t="shared" si="288"/>
        <v>Saturday</v>
      </c>
      <c r="G1342" s="91"/>
      <c r="H1342" s="92" t="str">
        <f>VLOOKUP(MONTH(G1342),VLOOKUP!$W$1:$X$24,2)</f>
        <v>January</v>
      </c>
      <c r="I1342" s="92" t="str">
        <f t="shared" si="289"/>
        <v/>
      </c>
      <c r="J1342" s="93" t="s">
        <v>906</v>
      </c>
      <c r="L1342" s="86" t="str">
        <f t="shared" si="301"/>
        <v>Above the Bike Shop [2503 Champlain St NW, WDC]</v>
      </c>
      <c r="M1342" s="86">
        <f t="shared" si="290"/>
        <v>0</v>
      </c>
      <c r="N1342" s="93" t="str">
        <f t="shared" si="303"/>
        <v>Above the Bike Shop [2503 Champlain St NW, WDC]</v>
      </c>
      <c r="O1342" s="94"/>
      <c r="S1342" s="95">
        <f t="shared" si="291"/>
        <v>0</v>
      </c>
      <c r="T1342" s="86" t="str">
        <f t="shared" si="292"/>
        <v/>
      </c>
      <c r="U1342" s="86" t="str">
        <f t="shared" si="304"/>
        <v/>
      </c>
      <c r="V1342" s="95" t="str">
        <f t="shared" si="293"/>
        <v/>
      </c>
      <c r="AE1342" s="92" t="str">
        <f t="shared" si="294"/>
        <v/>
      </c>
      <c r="AF1342" s="96" t="str">
        <f t="shared" si="295"/>
        <v>&lt;a name='19000100'&gt;&lt;b&gt;: 0 - Above the Bike Shop [2503 Champlain St NW, WDC]&lt;/b&gt;&lt;/a&gt;&lt;br&gt;</v>
      </c>
      <c r="AG1342" s="97">
        <f t="shared" si="296"/>
        <v>1900</v>
      </c>
      <c r="AH1342" s="97" t="str">
        <f t="shared" si="297"/>
        <v>01</v>
      </c>
      <c r="AI1342" s="97" t="str">
        <f t="shared" si="298"/>
        <v>00</v>
      </c>
      <c r="AJ1342" s="97" t="str">
        <f t="shared" si="299"/>
        <v>19000100</v>
      </c>
    </row>
    <row r="1343" spans="6:36" ht="12" customHeight="1" x14ac:dyDescent="0.15">
      <c r="F1343" s="86" t="str">
        <f t="shared" si="288"/>
        <v>Saturday</v>
      </c>
      <c r="G1343" s="91"/>
      <c r="H1343" s="92" t="str">
        <f>VLOOKUP(MONTH(G1343),VLOOKUP!$W$1:$X$24,2)</f>
        <v>January</v>
      </c>
      <c r="I1343" s="92" t="str">
        <f t="shared" si="289"/>
        <v/>
      </c>
      <c r="J1343" s="93" t="s">
        <v>906</v>
      </c>
      <c r="L1343" s="86" t="str">
        <f t="shared" si="301"/>
        <v>Above the Bike Shop [2503 Champlain St NW, WDC]</v>
      </c>
      <c r="M1343" s="86">
        <f t="shared" si="290"/>
        <v>0</v>
      </c>
      <c r="N1343" s="93" t="str">
        <f t="shared" si="303"/>
        <v>Above the Bike Shop [2503 Champlain St NW, WDC]</v>
      </c>
      <c r="O1343" s="94"/>
      <c r="S1343" s="95">
        <f t="shared" si="291"/>
        <v>0</v>
      </c>
      <c r="T1343" s="86" t="str">
        <f t="shared" si="292"/>
        <v/>
      </c>
      <c r="U1343" s="86" t="str">
        <f t="shared" si="304"/>
        <v/>
      </c>
      <c r="V1343" s="95" t="str">
        <f t="shared" si="293"/>
        <v/>
      </c>
      <c r="AE1343" s="92" t="str">
        <f t="shared" si="294"/>
        <v/>
      </c>
      <c r="AF1343" s="96" t="str">
        <f t="shared" si="295"/>
        <v>&lt;a name='19000100'&gt;&lt;b&gt;: 0 - Above the Bike Shop [2503 Champlain St NW, WDC]&lt;/b&gt;&lt;/a&gt;&lt;br&gt;</v>
      </c>
      <c r="AG1343" s="97">
        <f t="shared" si="296"/>
        <v>1900</v>
      </c>
      <c r="AH1343" s="97" t="str">
        <f t="shared" si="297"/>
        <v>01</v>
      </c>
      <c r="AI1343" s="97" t="str">
        <f t="shared" si="298"/>
        <v>00</v>
      </c>
      <c r="AJ1343" s="97" t="str">
        <f t="shared" si="299"/>
        <v>19000100</v>
      </c>
    </row>
    <row r="1344" spans="6:36" ht="12" customHeight="1" x14ac:dyDescent="0.15">
      <c r="F1344" s="86" t="str">
        <f t="shared" si="288"/>
        <v>Saturday</v>
      </c>
      <c r="G1344" s="91"/>
      <c r="H1344" s="92" t="str">
        <f>VLOOKUP(MONTH(G1344),VLOOKUP!$W$1:$X$24,2)</f>
        <v>January</v>
      </c>
      <c r="I1344" s="92" t="str">
        <f t="shared" si="289"/>
        <v/>
      </c>
      <c r="J1344" s="93" t="s">
        <v>906</v>
      </c>
      <c r="L1344" s="86" t="str">
        <f t="shared" si="301"/>
        <v>Above the Bike Shop [2503 Champlain St NW, WDC]</v>
      </c>
      <c r="M1344" s="86">
        <f t="shared" si="290"/>
        <v>0</v>
      </c>
      <c r="N1344" s="93" t="str">
        <f t="shared" si="303"/>
        <v>Above the Bike Shop [2503 Champlain St NW, WDC]</v>
      </c>
      <c r="O1344" s="94"/>
      <c r="S1344" s="95">
        <f t="shared" si="291"/>
        <v>0</v>
      </c>
      <c r="T1344" s="86" t="str">
        <f t="shared" si="292"/>
        <v/>
      </c>
      <c r="U1344" s="86" t="str">
        <f t="shared" si="304"/>
        <v/>
      </c>
      <c r="V1344" s="95" t="str">
        <f t="shared" si="293"/>
        <v/>
      </c>
      <c r="AE1344" s="92" t="str">
        <f t="shared" si="294"/>
        <v/>
      </c>
      <c r="AF1344" s="96" t="str">
        <f t="shared" si="295"/>
        <v>&lt;a name='19000100'&gt;&lt;b&gt;: 0 - Above the Bike Shop [2503 Champlain St NW, WDC]&lt;/b&gt;&lt;/a&gt;&lt;br&gt;</v>
      </c>
      <c r="AG1344" s="97">
        <f t="shared" si="296"/>
        <v>1900</v>
      </c>
      <c r="AH1344" s="97" t="str">
        <f t="shared" si="297"/>
        <v>01</v>
      </c>
      <c r="AI1344" s="97" t="str">
        <f t="shared" si="298"/>
        <v>00</v>
      </c>
      <c r="AJ1344" s="97" t="str">
        <f t="shared" si="299"/>
        <v>19000100</v>
      </c>
    </row>
    <row r="1345" spans="6:36" ht="12" customHeight="1" x14ac:dyDescent="0.15">
      <c r="F1345" s="86" t="str">
        <f t="shared" si="288"/>
        <v>Saturday</v>
      </c>
      <c r="G1345" s="91"/>
      <c r="H1345" s="92" t="str">
        <f>VLOOKUP(MONTH(G1345),VLOOKUP!$W$1:$X$24,2)</f>
        <v>January</v>
      </c>
      <c r="I1345" s="92" t="str">
        <f t="shared" si="289"/>
        <v/>
      </c>
      <c r="J1345" s="93" t="s">
        <v>959</v>
      </c>
      <c r="L1345" s="86" t="str">
        <f t="shared" si="301"/>
        <v>Acadiana [901 New York Ave NW, WDC]</v>
      </c>
      <c r="M1345" s="86">
        <f t="shared" si="290"/>
        <v>0</v>
      </c>
      <c r="N1345" s="93" t="str">
        <f t="shared" si="303"/>
        <v>Acadiana [901 New York Ave NW, WDC]</v>
      </c>
      <c r="O1345" s="94"/>
      <c r="S1345" s="95">
        <f t="shared" si="291"/>
        <v>0</v>
      </c>
      <c r="T1345" s="86" t="str">
        <f t="shared" si="292"/>
        <v/>
      </c>
      <c r="U1345" s="86" t="str">
        <f t="shared" si="304"/>
        <v/>
      </c>
      <c r="V1345" s="95" t="str">
        <f t="shared" si="293"/>
        <v/>
      </c>
      <c r="W1345" s="90" t="s">
        <v>221</v>
      </c>
      <c r="AE1345" s="92" t="str">
        <f t="shared" si="294"/>
        <v/>
      </c>
      <c r="AF1345" s="96" t="str">
        <f t="shared" si="295"/>
        <v>&lt;a name='19000100'&gt;&lt;b&gt;: 0 - Acadiana [901 New York Ave NW, WDC]&lt;/b&gt;&lt;/a&gt;&lt;br&gt;</v>
      </c>
      <c r="AG1345" s="97">
        <f t="shared" si="296"/>
        <v>1900</v>
      </c>
      <c r="AH1345" s="97" t="str">
        <f t="shared" si="297"/>
        <v>01</v>
      </c>
      <c r="AI1345" s="97" t="str">
        <f t="shared" si="298"/>
        <v>00</v>
      </c>
      <c r="AJ1345" s="97" t="str">
        <f t="shared" si="299"/>
        <v>19000100</v>
      </c>
    </row>
    <row r="1346" spans="6:36" ht="12" customHeight="1" x14ac:dyDescent="0.15">
      <c r="F1346" s="86" t="str">
        <f t="shared" ref="F1346:F1409" si="305">IF(WEEKDAY(G1346)=1,"Sunday",IF(WEEKDAY(G1346)=2,"Monday",IF(WEEKDAY(G1346)=3,"Tuesday",IF(WEEKDAY(G1346)=4,"Wednesday",IF(WEEKDAY(G1346)=5,"Thursday",IF(WEEKDAY(G1346)=6,"Friday","Saturday"))))))</f>
        <v>Saturday</v>
      </c>
      <c r="G1346" s="91"/>
      <c r="H1346" s="92" t="str">
        <f>VLOOKUP(MONTH(G1346),VLOOKUP!$W$1:$X$24,2)</f>
        <v>January</v>
      </c>
      <c r="I1346" s="92" t="str">
        <f t="shared" ref="I1346:I1409" si="306">IF(ISBLANK(G1346),"",F1346&amp;", "&amp;DAY(G1346)&amp;" "&amp;H1346&amp;" "&amp;YEAR(G1346))</f>
        <v/>
      </c>
      <c r="J1346" s="93" t="s">
        <v>959</v>
      </c>
      <c r="L1346" s="86" t="str">
        <f t="shared" si="301"/>
        <v>Acadiana [901 New York Ave NW, WDC]</v>
      </c>
      <c r="M1346" s="86">
        <f t="shared" ref="M1346:M1409" si="307">IF(ISBLANK(P1346),O1346,IF(ISBLANK(Q1346),O1346&amp;" and "&amp;P1346,IF(ISBLANK(R1346),O1346&amp;", "&amp;P1346&amp;", and "&amp;Q1346, O1346&amp;", "&amp;P1346&amp;", "&amp;Q1346&amp;", and "&amp;R1346)))</f>
        <v>0</v>
      </c>
      <c r="N1346" s="93" t="str">
        <f t="shared" si="303"/>
        <v>Acadiana [901 New York Ave NW, WDC]</v>
      </c>
      <c r="O1346" s="94"/>
      <c r="S1346" s="95">
        <f t="shared" ref="S1346:S1409" si="308">IF(LEFT(O1346,2)="A ",RIGHT(O1346,LEN(O1346)-2),IF(LEFT(O1346,3)="An ",RIGHT(O1346,LEN(O1346)-3),IF(LEFT(O1346,4)="The ",RIGHT(O1346,LEN(O1346)-4),IF(LEFT(O1346,3)="&lt;b&gt;",RIGHT(O1346,LEN(O1346)-3),IF(LEFT(O1346,4)="&lt;em&gt;",RIGHT(O1346,LEN(O1346)-4),O1346)))))</f>
        <v>0</v>
      </c>
      <c r="T1346" s="86" t="str">
        <f t="shared" ref="T1346:T1409" si="309">IF(ISBLANK(G1346),"","&amp;#149; "&amp;IF(ISBLANK(C1346),"","&lt;S&gt;")&amp;IF(ISBLANK(A1346),"","&lt;a href='recommended.php#"&amp;AJ1346&amp;"'&gt;&lt;b&gt;&lt;em&gt;&lt;font color='#9C004D'&gt;RECOMMENDED&lt;/font&gt;&lt;/em&gt;&lt;/b&gt;&lt;/a&gt; - ")&amp;M1346&amp;" - &lt;b&gt;"&amp;L1346&amp;"&lt;/b&gt; "&amp;IF(B1346="Sold Out"," - &lt;font color='#000099'&gt;&lt;b&gt;&lt;I&gt;sold out&lt;/I&gt;&lt;/b&gt;&lt;/font&gt;","")&amp;IF(ISBLANK(C1346),"","&lt;/S&gt; &lt;b&gt;"&amp;C1346&amp;"&lt;/b&gt;")&amp;"&lt;br&gt;")</f>
        <v/>
      </c>
      <c r="U1346" s="86" t="str">
        <f t="shared" si="304"/>
        <v/>
      </c>
      <c r="V1346" s="95" t="str">
        <f t="shared" ref="V1346:V1409" si="310">IF(ISBLANK(G1346),"","&amp;#149; "&amp;IF(ISBLANK(C1346),"","&lt;S&gt;")&amp;IF(ISBLANK(A1346),"","&lt;a href='recommended.php#"&amp;AJ1346&amp;"'&gt;&lt;b&gt;&lt;em&gt;&lt;font color='#9C004D'&gt;RECOMMENDED&lt;/font&gt;&lt;/em&gt;&lt;/b&gt;&lt;/a&gt; - ")&amp;M1346&amp;" - &lt;b&gt;"&amp;L1346&amp;"&lt;/b&gt; "&amp;IF(B1346="Sold Out"," - &lt;font color='#000099'&gt;&lt;b&gt;&lt;I&gt;sold out&lt;/I&gt;&lt;/b&gt;&lt;/font&gt;","")&amp;IF(ISBLANK(C1346),"","&lt;/S&gt; &lt;b&gt;"&amp;C1346&amp;"&lt;/b&gt;")&amp;" - &lt;font color='#005500'&gt;&lt;b&gt;"&amp;E1346&amp;"&lt;/b&gt;&lt;/font&gt;&lt;br&gt;")</f>
        <v/>
      </c>
      <c r="W1346" s="90" t="s">
        <v>221</v>
      </c>
      <c r="AE1346" s="92" t="str">
        <f t="shared" ref="AE1346:AE1409" si="311">IF(ISBLANK(G1346),"",F1346&amp;", "&amp;DAY(G1346)&amp;" "&amp;H1346&amp;" "&amp;YEAR(G1346)&amp;"      [&lt;a name='"&amp;AJ1346&amp;"' href='#"&amp;AJ1346&amp;"'&gt;link to this day&lt;/a&gt;]")</f>
        <v/>
      </c>
      <c r="AF1346" s="96" t="str">
        <f t="shared" ref="AF1346:AF1409" si="312">"&lt;a name='"&amp;AJ1346&amp;"'&gt;&lt;b&gt;"&amp;I1346&amp;": "&amp;M1346&amp;" - "&amp;L1346&amp;"&lt;/b&gt;&lt;/a&gt;&lt;br&gt;"</f>
        <v>&lt;a name='19000100'&gt;&lt;b&gt;: 0 - Acadiana [901 New York Ave NW, WDC]&lt;/b&gt;&lt;/a&gt;&lt;br&gt;</v>
      </c>
      <c r="AG1346" s="97">
        <f t="shared" ref="AG1346:AG1409" si="313">YEAR(G1346)</f>
        <v>1900</v>
      </c>
      <c r="AH1346" s="97" t="str">
        <f t="shared" ref="AH1346:AH1409" si="314">IF(LEN(MONTH(G1346))=1,"0"&amp;MONTH(G1346),MONTH(G1346))</f>
        <v>01</v>
      </c>
      <c r="AI1346" s="97" t="str">
        <f t="shared" ref="AI1346:AI1409" si="315">IF(LEN(DAY(G1346))=1,"0"&amp;DAY(G1346),DAY(G1346))</f>
        <v>00</v>
      </c>
      <c r="AJ1346" s="97" t="str">
        <f t="shared" ref="AJ1346:AJ1409" si="316">AG1346&amp;AH1346&amp;AI1346</f>
        <v>19000100</v>
      </c>
    </row>
    <row r="1347" spans="6:36" ht="12" customHeight="1" x14ac:dyDescent="0.15">
      <c r="F1347" s="86" t="str">
        <f t="shared" si="305"/>
        <v>Saturday</v>
      </c>
      <c r="G1347" s="91"/>
      <c r="H1347" s="92" t="str">
        <f>VLOOKUP(MONTH(G1347),VLOOKUP!$W$1:$X$24,2)</f>
        <v>January</v>
      </c>
      <c r="I1347" s="92" t="str">
        <f t="shared" si="306"/>
        <v/>
      </c>
      <c r="J1347" s="93" t="s">
        <v>959</v>
      </c>
      <c r="L1347" s="86" t="str">
        <f t="shared" si="301"/>
        <v>Acadiana [901 New York Ave NW, WDC]</v>
      </c>
      <c r="M1347" s="86">
        <f t="shared" si="307"/>
        <v>0</v>
      </c>
      <c r="N1347" s="93" t="str">
        <f t="shared" si="303"/>
        <v>Acadiana [901 New York Ave NW, WDC]</v>
      </c>
      <c r="O1347" s="94"/>
      <c r="S1347" s="95">
        <f t="shared" si="308"/>
        <v>0</v>
      </c>
      <c r="T1347" s="86" t="str">
        <f t="shared" si="309"/>
        <v/>
      </c>
      <c r="U1347" s="86" t="str">
        <f t="shared" si="304"/>
        <v/>
      </c>
      <c r="V1347" s="95" t="str">
        <f t="shared" si="310"/>
        <v/>
      </c>
      <c r="W1347" s="90" t="s">
        <v>221</v>
      </c>
      <c r="AE1347" s="92" t="str">
        <f t="shared" si="311"/>
        <v/>
      </c>
      <c r="AF1347" s="96" t="str">
        <f t="shared" si="312"/>
        <v>&lt;a name='19000100'&gt;&lt;b&gt;: 0 - Acadiana [901 New York Ave NW, WDC]&lt;/b&gt;&lt;/a&gt;&lt;br&gt;</v>
      </c>
      <c r="AG1347" s="97">
        <f t="shared" si="313"/>
        <v>1900</v>
      </c>
      <c r="AH1347" s="97" t="str">
        <f t="shared" si="314"/>
        <v>01</v>
      </c>
      <c r="AI1347" s="97" t="str">
        <f t="shared" si="315"/>
        <v>00</v>
      </c>
      <c r="AJ1347" s="97" t="str">
        <f t="shared" si="316"/>
        <v>19000100</v>
      </c>
    </row>
    <row r="1348" spans="6:36" ht="12" customHeight="1" x14ac:dyDescent="0.15">
      <c r="F1348" s="86" t="str">
        <f t="shared" si="305"/>
        <v>Saturday</v>
      </c>
      <c r="G1348" s="91"/>
      <c r="H1348" s="92" t="str">
        <f>VLOOKUP(MONTH(G1348),VLOOKUP!$W$1:$X$24,2)</f>
        <v>January</v>
      </c>
      <c r="I1348" s="92" t="str">
        <f t="shared" si="306"/>
        <v/>
      </c>
      <c r="J1348" s="93" t="s">
        <v>959</v>
      </c>
      <c r="L1348" s="86" t="str">
        <f t="shared" si="301"/>
        <v>Acadiana [901 New York Ave NW, WDC]</v>
      </c>
      <c r="M1348" s="86">
        <f t="shared" si="307"/>
        <v>0</v>
      </c>
      <c r="N1348" s="93" t="str">
        <f t="shared" si="303"/>
        <v>Acadiana [901 New York Ave NW, WDC]</v>
      </c>
      <c r="O1348" s="94"/>
      <c r="S1348" s="95">
        <f t="shared" si="308"/>
        <v>0</v>
      </c>
      <c r="T1348" s="86" t="str">
        <f t="shared" si="309"/>
        <v/>
      </c>
      <c r="U1348" s="86" t="str">
        <f t="shared" si="304"/>
        <v/>
      </c>
      <c r="V1348" s="95" t="str">
        <f t="shared" si="310"/>
        <v/>
      </c>
      <c r="W1348" s="90" t="s">
        <v>221</v>
      </c>
      <c r="AE1348" s="92" t="str">
        <f t="shared" si="311"/>
        <v/>
      </c>
      <c r="AF1348" s="96" t="str">
        <f t="shared" si="312"/>
        <v>&lt;a name='19000100'&gt;&lt;b&gt;: 0 - Acadiana [901 New York Ave NW, WDC]&lt;/b&gt;&lt;/a&gt;&lt;br&gt;</v>
      </c>
      <c r="AG1348" s="97">
        <f t="shared" si="313"/>
        <v>1900</v>
      </c>
      <c r="AH1348" s="97" t="str">
        <f t="shared" si="314"/>
        <v>01</v>
      </c>
      <c r="AI1348" s="97" t="str">
        <f t="shared" si="315"/>
        <v>00</v>
      </c>
      <c r="AJ1348" s="97" t="str">
        <f t="shared" si="316"/>
        <v>19000100</v>
      </c>
    </row>
    <row r="1349" spans="6:36" ht="12" customHeight="1" x14ac:dyDescent="0.15">
      <c r="F1349" s="86" t="str">
        <f t="shared" si="305"/>
        <v>Saturday</v>
      </c>
      <c r="G1349" s="91"/>
      <c r="H1349" s="92" t="str">
        <f>VLOOKUP(MONTH(G1349),VLOOKUP!$W$1:$X$24,2)</f>
        <v>January</v>
      </c>
      <c r="I1349" s="92" t="str">
        <f t="shared" si="306"/>
        <v/>
      </c>
      <c r="J1349" s="93" t="s">
        <v>959</v>
      </c>
      <c r="L1349" s="86" t="str">
        <f t="shared" si="301"/>
        <v>Acadiana [901 New York Ave NW, WDC]</v>
      </c>
      <c r="M1349" s="86">
        <f t="shared" si="307"/>
        <v>0</v>
      </c>
      <c r="N1349" s="93" t="str">
        <f t="shared" si="303"/>
        <v>Acadiana [901 New York Ave NW, WDC]</v>
      </c>
      <c r="O1349" s="94"/>
      <c r="S1349" s="95">
        <f t="shared" si="308"/>
        <v>0</v>
      </c>
      <c r="T1349" s="86" t="str">
        <f t="shared" si="309"/>
        <v/>
      </c>
      <c r="U1349" s="86" t="str">
        <f t="shared" si="304"/>
        <v/>
      </c>
      <c r="V1349" s="95" t="str">
        <f t="shared" si="310"/>
        <v/>
      </c>
      <c r="W1349" s="90" t="s">
        <v>221</v>
      </c>
      <c r="AE1349" s="92" t="str">
        <f t="shared" si="311"/>
        <v/>
      </c>
      <c r="AF1349" s="96" t="str">
        <f t="shared" si="312"/>
        <v>&lt;a name='19000100'&gt;&lt;b&gt;: 0 - Acadiana [901 New York Ave NW, WDC]&lt;/b&gt;&lt;/a&gt;&lt;br&gt;</v>
      </c>
      <c r="AG1349" s="97">
        <f t="shared" si="313"/>
        <v>1900</v>
      </c>
      <c r="AH1349" s="97" t="str">
        <f t="shared" si="314"/>
        <v>01</v>
      </c>
      <c r="AI1349" s="97" t="str">
        <f t="shared" si="315"/>
        <v>00</v>
      </c>
      <c r="AJ1349" s="97" t="str">
        <f t="shared" si="316"/>
        <v>19000100</v>
      </c>
    </row>
    <row r="1350" spans="6:36" ht="12" customHeight="1" x14ac:dyDescent="0.15">
      <c r="F1350" s="86" t="str">
        <f t="shared" si="305"/>
        <v>Saturday</v>
      </c>
      <c r="G1350" s="91"/>
      <c r="H1350" s="92" t="str">
        <f>VLOOKUP(MONTH(G1350),VLOOKUP!$W$1:$X$24,2)</f>
        <v>January</v>
      </c>
      <c r="I1350" s="92" t="str">
        <f t="shared" si="306"/>
        <v/>
      </c>
      <c r="J1350" s="93" t="s">
        <v>158</v>
      </c>
      <c r="L1350" s="86" t="str">
        <f t="shared" si="301"/>
        <v>Acre 121 [1400 Irving St #109, WDC]</v>
      </c>
      <c r="M1350" s="86">
        <f t="shared" si="307"/>
        <v>0</v>
      </c>
      <c r="N1350" s="93" t="str">
        <f t="shared" si="303"/>
        <v>Acre 121 [1400 Irving St #109, WDC]</v>
      </c>
      <c r="O1350" s="94"/>
      <c r="S1350" s="95">
        <f t="shared" si="308"/>
        <v>0</v>
      </c>
      <c r="T1350" s="86" t="str">
        <f t="shared" si="309"/>
        <v/>
      </c>
      <c r="U1350" s="86" t="str">
        <f t="shared" si="304"/>
        <v/>
      </c>
      <c r="V1350" s="95" t="str">
        <f t="shared" si="310"/>
        <v/>
      </c>
      <c r="W1350" s="90" t="s">
        <v>221</v>
      </c>
      <c r="AE1350" s="92" t="str">
        <f t="shared" si="311"/>
        <v/>
      </c>
      <c r="AF1350" s="96" t="str">
        <f t="shared" si="312"/>
        <v>&lt;a name='19000100'&gt;&lt;b&gt;: 0 - Acre 121 [1400 Irving St #109, WDC]&lt;/b&gt;&lt;/a&gt;&lt;br&gt;</v>
      </c>
      <c r="AG1350" s="97">
        <f t="shared" si="313"/>
        <v>1900</v>
      </c>
      <c r="AH1350" s="97" t="str">
        <f t="shared" si="314"/>
        <v>01</v>
      </c>
      <c r="AI1350" s="97" t="str">
        <f t="shared" si="315"/>
        <v>00</v>
      </c>
      <c r="AJ1350" s="97" t="str">
        <f t="shared" si="316"/>
        <v>19000100</v>
      </c>
    </row>
    <row r="1351" spans="6:36" ht="12" customHeight="1" x14ac:dyDescent="0.15">
      <c r="F1351" s="86" t="str">
        <f t="shared" si="305"/>
        <v>Saturday</v>
      </c>
      <c r="G1351" s="91"/>
      <c r="H1351" s="92" t="str">
        <f>VLOOKUP(MONTH(G1351),VLOOKUP!$W$1:$X$24,2)</f>
        <v>January</v>
      </c>
      <c r="I1351" s="92" t="str">
        <f t="shared" si="306"/>
        <v/>
      </c>
      <c r="J1351" s="93" t="s">
        <v>158</v>
      </c>
      <c r="L1351" s="86" t="str">
        <f t="shared" si="301"/>
        <v>Acre 121 [1400 Irving St #109, WDC]</v>
      </c>
      <c r="M1351" s="86">
        <f t="shared" si="307"/>
        <v>0</v>
      </c>
      <c r="N1351" s="93" t="str">
        <f t="shared" si="303"/>
        <v>Acre 121 [1400 Irving St #109, WDC]</v>
      </c>
      <c r="O1351" s="94"/>
      <c r="S1351" s="95">
        <f t="shared" si="308"/>
        <v>0</v>
      </c>
      <c r="T1351" s="86" t="str">
        <f t="shared" si="309"/>
        <v/>
      </c>
      <c r="U1351" s="86" t="str">
        <f t="shared" si="304"/>
        <v/>
      </c>
      <c r="V1351" s="95" t="str">
        <f t="shared" si="310"/>
        <v/>
      </c>
      <c r="W1351" s="90" t="s">
        <v>221</v>
      </c>
      <c r="AE1351" s="92" t="str">
        <f t="shared" si="311"/>
        <v/>
      </c>
      <c r="AF1351" s="96" t="str">
        <f t="shared" si="312"/>
        <v>&lt;a name='19000100'&gt;&lt;b&gt;: 0 - Acre 121 [1400 Irving St #109, WDC]&lt;/b&gt;&lt;/a&gt;&lt;br&gt;</v>
      </c>
      <c r="AG1351" s="97">
        <f t="shared" si="313"/>
        <v>1900</v>
      </c>
      <c r="AH1351" s="97" t="str">
        <f t="shared" si="314"/>
        <v>01</v>
      </c>
      <c r="AI1351" s="97" t="str">
        <f t="shared" si="315"/>
        <v>00</v>
      </c>
      <c r="AJ1351" s="97" t="str">
        <f t="shared" si="316"/>
        <v>19000100</v>
      </c>
    </row>
    <row r="1352" spans="6:36" ht="12" customHeight="1" x14ac:dyDescent="0.15">
      <c r="F1352" s="86" t="str">
        <f t="shared" si="305"/>
        <v>Saturday</v>
      </c>
      <c r="G1352" s="91"/>
      <c r="H1352" s="92" t="str">
        <f>VLOOKUP(MONTH(G1352),VLOOKUP!$W$1:$X$24,2)</f>
        <v>January</v>
      </c>
      <c r="I1352" s="92" t="str">
        <f t="shared" si="306"/>
        <v/>
      </c>
      <c r="J1352" s="93" t="s">
        <v>158</v>
      </c>
      <c r="L1352" s="86" t="str">
        <f t="shared" si="301"/>
        <v>Acre 121 [1400 Irving St #109, WDC]</v>
      </c>
      <c r="M1352" s="86">
        <f t="shared" si="307"/>
        <v>0</v>
      </c>
      <c r="N1352" s="93" t="str">
        <f t="shared" si="303"/>
        <v>Acre 121 [1400 Irving St #109, WDC]</v>
      </c>
      <c r="O1352" s="94"/>
      <c r="S1352" s="95">
        <f t="shared" si="308"/>
        <v>0</v>
      </c>
      <c r="T1352" s="86" t="str">
        <f t="shared" si="309"/>
        <v/>
      </c>
      <c r="U1352" s="86" t="str">
        <f t="shared" si="304"/>
        <v/>
      </c>
      <c r="V1352" s="95" t="str">
        <f t="shared" si="310"/>
        <v/>
      </c>
      <c r="W1352" s="90" t="s">
        <v>221</v>
      </c>
      <c r="AE1352" s="92" t="str">
        <f t="shared" si="311"/>
        <v/>
      </c>
      <c r="AF1352" s="96" t="str">
        <f t="shared" si="312"/>
        <v>&lt;a name='19000100'&gt;&lt;b&gt;: 0 - Acre 121 [1400 Irving St #109, WDC]&lt;/b&gt;&lt;/a&gt;&lt;br&gt;</v>
      </c>
      <c r="AG1352" s="97">
        <f t="shared" si="313"/>
        <v>1900</v>
      </c>
      <c r="AH1352" s="97" t="str">
        <f t="shared" si="314"/>
        <v>01</v>
      </c>
      <c r="AI1352" s="97" t="str">
        <f t="shared" si="315"/>
        <v>00</v>
      </c>
      <c r="AJ1352" s="97" t="str">
        <f t="shared" si="316"/>
        <v>19000100</v>
      </c>
    </row>
    <row r="1353" spans="6:36" ht="12" customHeight="1" x14ac:dyDescent="0.15">
      <c r="F1353" s="86" t="str">
        <f t="shared" si="305"/>
        <v>Saturday</v>
      </c>
      <c r="G1353" s="91"/>
      <c r="H1353" s="92" t="str">
        <f>VLOOKUP(MONTH(G1353),VLOOKUP!$W$1:$X$24,2)</f>
        <v>January</v>
      </c>
      <c r="I1353" s="92" t="str">
        <f t="shared" si="306"/>
        <v/>
      </c>
      <c r="J1353" s="93" t="s">
        <v>158</v>
      </c>
      <c r="L1353" s="86" t="str">
        <f t="shared" si="301"/>
        <v>Acre 121 [1400 Irving St #109, WDC]</v>
      </c>
      <c r="M1353" s="86">
        <f t="shared" si="307"/>
        <v>0</v>
      </c>
      <c r="N1353" s="93" t="str">
        <f t="shared" si="303"/>
        <v>Acre 121 [1400 Irving St #109, WDC]</v>
      </c>
      <c r="O1353" s="94"/>
      <c r="S1353" s="95">
        <f t="shared" si="308"/>
        <v>0</v>
      </c>
      <c r="T1353" s="86" t="str">
        <f t="shared" si="309"/>
        <v/>
      </c>
      <c r="U1353" s="86" t="str">
        <f t="shared" si="304"/>
        <v/>
      </c>
      <c r="V1353" s="95" t="str">
        <f t="shared" si="310"/>
        <v/>
      </c>
      <c r="W1353" s="90" t="s">
        <v>221</v>
      </c>
      <c r="AE1353" s="92" t="str">
        <f t="shared" si="311"/>
        <v/>
      </c>
      <c r="AF1353" s="96" t="str">
        <f t="shared" si="312"/>
        <v>&lt;a name='19000100'&gt;&lt;b&gt;: 0 - Acre 121 [1400 Irving St #109, WDC]&lt;/b&gt;&lt;/a&gt;&lt;br&gt;</v>
      </c>
      <c r="AG1353" s="97">
        <f t="shared" si="313"/>
        <v>1900</v>
      </c>
      <c r="AH1353" s="97" t="str">
        <f t="shared" si="314"/>
        <v>01</v>
      </c>
      <c r="AI1353" s="97" t="str">
        <f t="shared" si="315"/>
        <v>00</v>
      </c>
      <c r="AJ1353" s="97" t="str">
        <f t="shared" si="316"/>
        <v>19000100</v>
      </c>
    </row>
    <row r="1354" spans="6:36" ht="12" customHeight="1" x14ac:dyDescent="0.15">
      <c r="F1354" s="86" t="str">
        <f t="shared" si="305"/>
        <v>Saturday</v>
      </c>
      <c r="G1354" s="91"/>
      <c r="H1354" s="92" t="str">
        <f>VLOOKUP(MONTH(G1354),VLOOKUP!$W$1:$X$24,2)</f>
        <v>January</v>
      </c>
      <c r="I1354" s="92" t="str">
        <f t="shared" si="306"/>
        <v/>
      </c>
      <c r="J1354" s="93" t="s">
        <v>158</v>
      </c>
      <c r="L1354" s="86" t="str">
        <f t="shared" si="301"/>
        <v>Acre 121 [1400 Irving St #109, WDC]</v>
      </c>
      <c r="M1354" s="86">
        <f t="shared" si="307"/>
        <v>0</v>
      </c>
      <c r="N1354" s="93" t="str">
        <f t="shared" si="303"/>
        <v>Acre 121 [1400 Irving St #109, WDC]</v>
      </c>
      <c r="O1354" s="94"/>
      <c r="S1354" s="95">
        <f t="shared" si="308"/>
        <v>0</v>
      </c>
      <c r="T1354" s="86" t="str">
        <f t="shared" si="309"/>
        <v/>
      </c>
      <c r="U1354" s="86" t="str">
        <f t="shared" si="304"/>
        <v/>
      </c>
      <c r="V1354" s="95" t="str">
        <f t="shared" si="310"/>
        <v/>
      </c>
      <c r="W1354" s="90" t="s">
        <v>221</v>
      </c>
      <c r="AE1354" s="92" t="str">
        <f t="shared" si="311"/>
        <v/>
      </c>
      <c r="AF1354" s="96" t="str">
        <f t="shared" si="312"/>
        <v>&lt;a name='19000100'&gt;&lt;b&gt;: 0 - Acre 121 [1400 Irving St #109, WDC]&lt;/b&gt;&lt;/a&gt;&lt;br&gt;</v>
      </c>
      <c r="AG1354" s="97">
        <f t="shared" si="313"/>
        <v>1900</v>
      </c>
      <c r="AH1354" s="97" t="str">
        <f t="shared" si="314"/>
        <v>01</v>
      </c>
      <c r="AI1354" s="97" t="str">
        <f t="shared" si="315"/>
        <v>00</v>
      </c>
      <c r="AJ1354" s="97" t="str">
        <f t="shared" si="316"/>
        <v>19000100</v>
      </c>
    </row>
    <row r="1355" spans="6:36" ht="12" customHeight="1" x14ac:dyDescent="0.15">
      <c r="F1355" s="86" t="str">
        <f t="shared" si="305"/>
        <v>Saturday</v>
      </c>
      <c r="G1355" s="91"/>
      <c r="H1355" s="92" t="str">
        <f>VLOOKUP(MONTH(G1355),VLOOKUP!$W$1:$X$24,2)</f>
        <v>January</v>
      </c>
      <c r="I1355" s="92" t="str">
        <f t="shared" si="306"/>
        <v/>
      </c>
      <c r="J1355" s="93" t="s">
        <v>1451</v>
      </c>
      <c r="L1355" s="86" t="str">
        <f t="shared" si="301"/>
        <v>Adams Mill Treehouse [3115 Adams Mill Rd NW, WDC]</v>
      </c>
      <c r="M1355" s="86">
        <f t="shared" si="307"/>
        <v>0</v>
      </c>
      <c r="N1355" s="93" t="str">
        <f t="shared" ref="N1355:N1386" si="317">J1355</f>
        <v>Adams Mill Treehouse [3115 Adams Mill Rd NW, WDC]</v>
      </c>
      <c r="O1355" s="94"/>
      <c r="S1355" s="95">
        <f t="shared" si="308"/>
        <v>0</v>
      </c>
      <c r="T1355" s="86" t="str">
        <f t="shared" si="309"/>
        <v/>
      </c>
      <c r="U1355" s="86" t="str">
        <f t="shared" si="304"/>
        <v/>
      </c>
      <c r="V1355" s="95" t="str">
        <f t="shared" si="310"/>
        <v/>
      </c>
      <c r="AE1355" s="92" t="str">
        <f t="shared" si="311"/>
        <v/>
      </c>
      <c r="AF1355" s="96" t="str">
        <f t="shared" si="312"/>
        <v>&lt;a name='19000100'&gt;&lt;b&gt;: 0 - Adams Mill Treehouse [3115 Adams Mill Rd NW, WDC]&lt;/b&gt;&lt;/a&gt;&lt;br&gt;</v>
      </c>
      <c r="AG1355" s="97">
        <f t="shared" si="313"/>
        <v>1900</v>
      </c>
      <c r="AH1355" s="97" t="str">
        <f t="shared" si="314"/>
        <v>01</v>
      </c>
      <c r="AI1355" s="97" t="str">
        <f t="shared" si="315"/>
        <v>00</v>
      </c>
      <c r="AJ1355" s="97" t="str">
        <f t="shared" si="316"/>
        <v>19000100</v>
      </c>
    </row>
    <row r="1356" spans="6:36" ht="12" customHeight="1" x14ac:dyDescent="0.15">
      <c r="F1356" s="86" t="str">
        <f t="shared" si="305"/>
        <v>Saturday</v>
      </c>
      <c r="G1356" s="91"/>
      <c r="H1356" s="92" t="str">
        <f>VLOOKUP(MONTH(G1356),VLOOKUP!$W$1:$X$24,2)</f>
        <v>January</v>
      </c>
      <c r="I1356" s="92" t="str">
        <f t="shared" si="306"/>
        <v/>
      </c>
      <c r="J1356" s="93" t="s">
        <v>1451</v>
      </c>
      <c r="L1356" s="86" t="str">
        <f t="shared" si="301"/>
        <v>Adams Mill Treehouse [3115 Adams Mill Rd NW, WDC]</v>
      </c>
      <c r="M1356" s="86">
        <f t="shared" si="307"/>
        <v>0</v>
      </c>
      <c r="N1356" s="93" t="str">
        <f t="shared" si="317"/>
        <v>Adams Mill Treehouse [3115 Adams Mill Rd NW, WDC]</v>
      </c>
      <c r="O1356" s="94"/>
      <c r="S1356" s="95">
        <f t="shared" si="308"/>
        <v>0</v>
      </c>
      <c r="T1356" s="86" t="str">
        <f t="shared" si="309"/>
        <v/>
      </c>
      <c r="U1356" s="86" t="str">
        <f t="shared" si="304"/>
        <v/>
      </c>
      <c r="V1356" s="95" t="str">
        <f t="shared" si="310"/>
        <v/>
      </c>
      <c r="AE1356" s="92" t="str">
        <f t="shared" si="311"/>
        <v/>
      </c>
      <c r="AF1356" s="96" t="str">
        <f t="shared" si="312"/>
        <v>&lt;a name='19000100'&gt;&lt;b&gt;: 0 - Adams Mill Treehouse [3115 Adams Mill Rd NW, WDC]&lt;/b&gt;&lt;/a&gt;&lt;br&gt;</v>
      </c>
      <c r="AG1356" s="97">
        <f t="shared" si="313"/>
        <v>1900</v>
      </c>
      <c r="AH1356" s="97" t="str">
        <f t="shared" si="314"/>
        <v>01</v>
      </c>
      <c r="AI1356" s="97" t="str">
        <f t="shared" si="315"/>
        <v>00</v>
      </c>
      <c r="AJ1356" s="97" t="str">
        <f t="shared" si="316"/>
        <v>19000100</v>
      </c>
    </row>
    <row r="1357" spans="6:36" ht="12" customHeight="1" x14ac:dyDescent="0.15">
      <c r="F1357" s="86" t="str">
        <f t="shared" si="305"/>
        <v>Saturday</v>
      </c>
      <c r="G1357" s="91"/>
      <c r="H1357" s="92" t="str">
        <f>VLOOKUP(MONTH(G1357),VLOOKUP!$W$1:$X$24,2)</f>
        <v>January</v>
      </c>
      <c r="I1357" s="92" t="str">
        <f t="shared" si="306"/>
        <v/>
      </c>
      <c r="J1357" s="93" t="s">
        <v>1451</v>
      </c>
      <c r="L1357" s="86" t="str">
        <f t="shared" si="301"/>
        <v>Adams Mill Treehouse [3115 Adams Mill Rd NW, WDC]</v>
      </c>
      <c r="M1357" s="86">
        <f t="shared" si="307"/>
        <v>0</v>
      </c>
      <c r="N1357" s="93" t="str">
        <f t="shared" si="317"/>
        <v>Adams Mill Treehouse [3115 Adams Mill Rd NW, WDC]</v>
      </c>
      <c r="O1357" s="94"/>
      <c r="S1357" s="95">
        <f t="shared" si="308"/>
        <v>0</v>
      </c>
      <c r="T1357" s="86" t="str">
        <f t="shared" si="309"/>
        <v/>
      </c>
      <c r="U1357" s="86" t="str">
        <f t="shared" si="304"/>
        <v/>
      </c>
      <c r="V1357" s="95" t="str">
        <f t="shared" si="310"/>
        <v/>
      </c>
      <c r="AE1357" s="92" t="str">
        <f t="shared" si="311"/>
        <v/>
      </c>
      <c r="AF1357" s="96" t="str">
        <f t="shared" si="312"/>
        <v>&lt;a name='19000100'&gt;&lt;b&gt;: 0 - Adams Mill Treehouse [3115 Adams Mill Rd NW, WDC]&lt;/b&gt;&lt;/a&gt;&lt;br&gt;</v>
      </c>
      <c r="AG1357" s="97">
        <f t="shared" si="313"/>
        <v>1900</v>
      </c>
      <c r="AH1357" s="97" t="str">
        <f t="shared" si="314"/>
        <v>01</v>
      </c>
      <c r="AI1357" s="97" t="str">
        <f t="shared" si="315"/>
        <v>00</v>
      </c>
      <c r="AJ1357" s="97" t="str">
        <f t="shared" si="316"/>
        <v>19000100</v>
      </c>
    </row>
    <row r="1358" spans="6:36" ht="12" customHeight="1" x14ac:dyDescent="0.15">
      <c r="F1358" s="86" t="str">
        <f t="shared" si="305"/>
        <v>Saturday</v>
      </c>
      <c r="G1358" s="91"/>
      <c r="H1358" s="92" t="str">
        <f>VLOOKUP(MONTH(G1358),VLOOKUP!$W$1:$X$24,2)</f>
        <v>January</v>
      </c>
      <c r="I1358" s="92" t="str">
        <f t="shared" si="306"/>
        <v/>
      </c>
      <c r="J1358" s="93" t="s">
        <v>1451</v>
      </c>
      <c r="L1358" s="86" t="str">
        <f t="shared" si="301"/>
        <v>Adams Mill Treehouse [3115 Adams Mill Rd NW, WDC]</v>
      </c>
      <c r="M1358" s="86">
        <f t="shared" si="307"/>
        <v>0</v>
      </c>
      <c r="N1358" s="93" t="str">
        <f t="shared" si="317"/>
        <v>Adams Mill Treehouse [3115 Adams Mill Rd NW, WDC]</v>
      </c>
      <c r="O1358" s="94"/>
      <c r="S1358" s="95">
        <f t="shared" si="308"/>
        <v>0</v>
      </c>
      <c r="T1358" s="86" t="str">
        <f t="shared" si="309"/>
        <v/>
      </c>
      <c r="U1358" s="86" t="str">
        <f t="shared" si="304"/>
        <v/>
      </c>
      <c r="V1358" s="95" t="str">
        <f t="shared" si="310"/>
        <v/>
      </c>
      <c r="AE1358" s="92" t="str">
        <f t="shared" si="311"/>
        <v/>
      </c>
      <c r="AF1358" s="96" t="str">
        <f t="shared" si="312"/>
        <v>&lt;a name='19000100'&gt;&lt;b&gt;: 0 - Adams Mill Treehouse [3115 Adams Mill Rd NW, WDC]&lt;/b&gt;&lt;/a&gt;&lt;br&gt;</v>
      </c>
      <c r="AG1358" s="97">
        <f t="shared" si="313"/>
        <v>1900</v>
      </c>
      <c r="AH1358" s="97" t="str">
        <f t="shared" si="314"/>
        <v>01</v>
      </c>
      <c r="AI1358" s="97" t="str">
        <f t="shared" si="315"/>
        <v>00</v>
      </c>
      <c r="AJ1358" s="97" t="str">
        <f t="shared" si="316"/>
        <v>19000100</v>
      </c>
    </row>
    <row r="1359" spans="6:36" ht="12" customHeight="1" x14ac:dyDescent="0.15">
      <c r="F1359" s="86" t="str">
        <f t="shared" si="305"/>
        <v>Saturday</v>
      </c>
      <c r="G1359" s="91"/>
      <c r="H1359" s="92" t="str">
        <f>VLOOKUP(MONTH(G1359),VLOOKUP!$W$1:$X$24,2)</f>
        <v>January</v>
      </c>
      <c r="I1359" s="92" t="str">
        <f t="shared" si="306"/>
        <v/>
      </c>
      <c r="J1359" s="93" t="s">
        <v>1089</v>
      </c>
      <c r="L1359" s="86" t="str">
        <f t="shared" si="301"/>
        <v>Adams Morgan Day Festival [18th St NW between Florida &amp;amp; Columbia Rd NW, WDC]</v>
      </c>
      <c r="M1359" s="86">
        <f t="shared" si="307"/>
        <v>0</v>
      </c>
      <c r="N1359" s="93" t="str">
        <f t="shared" si="317"/>
        <v>Adams Morgan Day Festival [18th St NW between Florida &amp;amp; Columbia Rd NW, WDC]</v>
      </c>
      <c r="O1359" s="90"/>
      <c r="S1359" s="95">
        <f t="shared" si="308"/>
        <v>0</v>
      </c>
      <c r="T1359" s="86" t="str">
        <f t="shared" si="309"/>
        <v/>
      </c>
      <c r="U1359" s="86" t="str">
        <f t="shared" si="304"/>
        <v/>
      </c>
      <c r="V1359" s="95" t="str">
        <f t="shared" si="310"/>
        <v/>
      </c>
      <c r="AE1359" s="92" t="str">
        <f t="shared" si="311"/>
        <v/>
      </c>
      <c r="AF1359" s="96" t="str">
        <f t="shared" si="312"/>
        <v>&lt;a name='19000100'&gt;&lt;b&gt;: 0 - Adams Morgan Day Festival [18th St NW between Florida &amp;amp; Columbia Rd NW, WDC]&lt;/b&gt;&lt;/a&gt;&lt;br&gt;</v>
      </c>
      <c r="AG1359" s="97">
        <f t="shared" si="313"/>
        <v>1900</v>
      </c>
      <c r="AH1359" s="97" t="str">
        <f t="shared" si="314"/>
        <v>01</v>
      </c>
      <c r="AI1359" s="97" t="str">
        <f t="shared" si="315"/>
        <v>00</v>
      </c>
      <c r="AJ1359" s="97" t="str">
        <f t="shared" si="316"/>
        <v>19000100</v>
      </c>
    </row>
    <row r="1360" spans="6:36" ht="12" customHeight="1" x14ac:dyDescent="0.15">
      <c r="F1360" s="86" t="str">
        <f t="shared" si="305"/>
        <v>Saturday</v>
      </c>
      <c r="G1360" s="91"/>
      <c r="H1360" s="92" t="str">
        <f>VLOOKUP(MONTH(G1360),VLOOKUP!$W$1:$X$24,2)</f>
        <v>January</v>
      </c>
      <c r="I1360" s="92" t="str">
        <f t="shared" si="306"/>
        <v/>
      </c>
      <c r="J1360" s="93" t="s">
        <v>1089</v>
      </c>
      <c r="L1360" s="86" t="str">
        <f t="shared" si="301"/>
        <v>Adams Morgan Day Festival [18th St NW between Florida &amp;amp; Columbia Rd NW, WDC]</v>
      </c>
      <c r="M1360" s="86">
        <f t="shared" si="307"/>
        <v>0</v>
      </c>
      <c r="N1360" s="93" t="str">
        <f t="shared" si="317"/>
        <v>Adams Morgan Day Festival [18th St NW between Florida &amp;amp; Columbia Rd NW, WDC]</v>
      </c>
      <c r="O1360" s="90"/>
      <c r="S1360" s="95">
        <f t="shared" si="308"/>
        <v>0</v>
      </c>
      <c r="T1360" s="86" t="str">
        <f t="shared" si="309"/>
        <v/>
      </c>
      <c r="U1360" s="86" t="str">
        <f t="shared" si="304"/>
        <v/>
      </c>
      <c r="V1360" s="95" t="str">
        <f t="shared" si="310"/>
        <v/>
      </c>
      <c r="AE1360" s="92" t="str">
        <f t="shared" si="311"/>
        <v/>
      </c>
      <c r="AF1360" s="96" t="str">
        <f t="shared" si="312"/>
        <v>&lt;a name='19000100'&gt;&lt;b&gt;: 0 - Adams Morgan Day Festival [18th St NW between Florida &amp;amp; Columbia Rd NW, WDC]&lt;/b&gt;&lt;/a&gt;&lt;br&gt;</v>
      </c>
      <c r="AG1360" s="97">
        <f t="shared" si="313"/>
        <v>1900</v>
      </c>
      <c r="AH1360" s="97" t="str">
        <f t="shared" si="314"/>
        <v>01</v>
      </c>
      <c r="AI1360" s="97" t="str">
        <f t="shared" si="315"/>
        <v>00</v>
      </c>
      <c r="AJ1360" s="97" t="str">
        <f t="shared" si="316"/>
        <v>19000100</v>
      </c>
    </row>
    <row r="1361" spans="6:36" ht="12" customHeight="1" x14ac:dyDescent="0.15">
      <c r="F1361" s="86" t="str">
        <f t="shared" si="305"/>
        <v>Saturday</v>
      </c>
      <c r="G1361" s="91"/>
      <c r="H1361" s="92" t="str">
        <f>VLOOKUP(MONTH(G1361),VLOOKUP!$W$1:$X$24,2)</f>
        <v>January</v>
      </c>
      <c r="I1361" s="92" t="str">
        <f t="shared" si="306"/>
        <v/>
      </c>
      <c r="J1361" s="93" t="s">
        <v>1089</v>
      </c>
      <c r="L1361" s="86" t="str">
        <f t="shared" si="301"/>
        <v>Adams Morgan Day Festival [18th St NW between Florida &amp;amp; Columbia Rd NW, WDC]</v>
      </c>
      <c r="M1361" s="86">
        <f t="shared" si="307"/>
        <v>0</v>
      </c>
      <c r="N1361" s="93" t="str">
        <f t="shared" si="317"/>
        <v>Adams Morgan Day Festival [18th St NW between Florida &amp;amp; Columbia Rd NW, WDC]</v>
      </c>
      <c r="O1361" s="90"/>
      <c r="S1361" s="95">
        <f t="shared" si="308"/>
        <v>0</v>
      </c>
      <c r="T1361" s="86" t="str">
        <f t="shared" si="309"/>
        <v/>
      </c>
      <c r="U1361" s="86" t="str">
        <f t="shared" si="304"/>
        <v/>
      </c>
      <c r="V1361" s="95" t="str">
        <f t="shared" si="310"/>
        <v/>
      </c>
      <c r="AE1361" s="92" t="str">
        <f t="shared" si="311"/>
        <v/>
      </c>
      <c r="AF1361" s="100" t="str">
        <f t="shared" si="312"/>
        <v>&lt;a name='19000100'&gt;&lt;b&gt;: 0 - Adams Morgan Day Festival [18th St NW between Florida &amp;amp; Columbia Rd NW, WDC]&lt;/b&gt;&lt;/a&gt;&lt;br&gt;</v>
      </c>
      <c r="AG1361" s="101">
        <f t="shared" si="313"/>
        <v>1900</v>
      </c>
      <c r="AH1361" s="101" t="str">
        <f t="shared" si="314"/>
        <v>01</v>
      </c>
      <c r="AI1361" s="101" t="str">
        <f t="shared" si="315"/>
        <v>00</v>
      </c>
      <c r="AJ1361" s="101" t="str">
        <f t="shared" si="316"/>
        <v>19000100</v>
      </c>
    </row>
    <row r="1362" spans="6:36" ht="12" customHeight="1" x14ac:dyDescent="0.15">
      <c r="F1362" s="86" t="str">
        <f t="shared" si="305"/>
        <v>Saturday</v>
      </c>
      <c r="G1362" s="91"/>
      <c r="H1362" s="92" t="str">
        <f>VLOOKUP(MONTH(G1362),VLOOKUP!$W$1:$X$24,2)</f>
        <v>January</v>
      </c>
      <c r="I1362" s="92" t="str">
        <f t="shared" si="306"/>
        <v/>
      </c>
      <c r="J1362" s="93" t="s">
        <v>1251</v>
      </c>
      <c r="K1362" s="90" t="s">
        <v>1252</v>
      </c>
      <c r="L1362" s="86" t="str">
        <f t="shared" si="301"/>
        <v>Adams Morgan Plaza [Columbia &amp;amp; 18th St NW, WDC] (Adams Morgan Summer Concert Series - 5 PM to 7 PM)</v>
      </c>
      <c r="M1362" s="86">
        <f t="shared" si="307"/>
        <v>0</v>
      </c>
      <c r="N1362" s="93" t="str">
        <f t="shared" si="317"/>
        <v>Adams Morgan Plaza [Columbia &amp;amp; 18th St NW, WDC]</v>
      </c>
      <c r="O1362" s="90"/>
      <c r="S1362" s="95">
        <f t="shared" si="308"/>
        <v>0</v>
      </c>
      <c r="T1362" s="86" t="str">
        <f t="shared" si="309"/>
        <v/>
      </c>
      <c r="U1362" s="86" t="str">
        <f t="shared" si="304"/>
        <v/>
      </c>
      <c r="V1362" s="95" t="str">
        <f t="shared" si="310"/>
        <v/>
      </c>
      <c r="AE1362" s="92" t="str">
        <f t="shared" si="311"/>
        <v/>
      </c>
      <c r="AF1362" s="96" t="str">
        <f t="shared" si="312"/>
        <v>&lt;a name='19000100'&gt;&lt;b&gt;: 0 - Adams Morgan Plaza [Columbia &amp;amp; 18th St NW, WDC] (Adams Morgan Summer Concert Series - 5 PM to 7 PM)&lt;/b&gt;&lt;/a&gt;&lt;br&gt;</v>
      </c>
      <c r="AG1362" s="97">
        <f t="shared" si="313"/>
        <v>1900</v>
      </c>
      <c r="AH1362" s="97" t="str">
        <f t="shared" si="314"/>
        <v>01</v>
      </c>
      <c r="AI1362" s="97" t="str">
        <f t="shared" si="315"/>
        <v>00</v>
      </c>
      <c r="AJ1362" s="97" t="str">
        <f t="shared" si="316"/>
        <v>19000100</v>
      </c>
    </row>
    <row r="1363" spans="6:36" ht="12" customHeight="1" x14ac:dyDescent="0.15">
      <c r="F1363" s="86" t="str">
        <f t="shared" si="305"/>
        <v>Saturday</v>
      </c>
      <c r="G1363" s="91"/>
      <c r="H1363" s="92" t="str">
        <f>VLOOKUP(MONTH(G1363),VLOOKUP!$W$1:$X$24,2)</f>
        <v>January</v>
      </c>
      <c r="I1363" s="92" t="str">
        <f t="shared" si="306"/>
        <v/>
      </c>
      <c r="J1363" s="93" t="s">
        <v>1251</v>
      </c>
      <c r="K1363" s="90" t="s">
        <v>1252</v>
      </c>
      <c r="L1363" s="86" t="str">
        <f t="shared" si="301"/>
        <v>Adams Morgan Plaza [Columbia &amp;amp; 18th St NW, WDC] (Adams Morgan Summer Concert Series - 5 PM to 7 PM)</v>
      </c>
      <c r="M1363" s="86">
        <f t="shared" si="307"/>
        <v>0</v>
      </c>
      <c r="N1363" s="93" t="str">
        <f t="shared" si="317"/>
        <v>Adams Morgan Plaza [Columbia &amp;amp; 18th St NW, WDC]</v>
      </c>
      <c r="O1363" s="90"/>
      <c r="S1363" s="95">
        <f t="shared" si="308"/>
        <v>0</v>
      </c>
      <c r="T1363" s="86" t="str">
        <f t="shared" si="309"/>
        <v/>
      </c>
      <c r="U1363" s="86" t="str">
        <f t="shared" si="304"/>
        <v/>
      </c>
      <c r="V1363" s="95" t="str">
        <f t="shared" si="310"/>
        <v/>
      </c>
      <c r="AE1363" s="92" t="str">
        <f t="shared" si="311"/>
        <v/>
      </c>
      <c r="AF1363" s="96" t="str">
        <f t="shared" si="312"/>
        <v>&lt;a name='19000100'&gt;&lt;b&gt;: 0 - Adams Morgan Plaza [Columbia &amp;amp; 18th St NW, WDC] (Adams Morgan Summer Concert Series - 5 PM to 7 PM)&lt;/b&gt;&lt;/a&gt;&lt;br&gt;</v>
      </c>
      <c r="AG1363" s="97">
        <f t="shared" si="313"/>
        <v>1900</v>
      </c>
      <c r="AH1363" s="97" t="str">
        <f t="shared" si="314"/>
        <v>01</v>
      </c>
      <c r="AI1363" s="97" t="str">
        <f t="shared" si="315"/>
        <v>00</v>
      </c>
      <c r="AJ1363" s="97" t="str">
        <f t="shared" si="316"/>
        <v>19000100</v>
      </c>
    </row>
    <row r="1364" spans="6:36" ht="12" customHeight="1" x14ac:dyDescent="0.15">
      <c r="F1364" s="86" t="str">
        <f t="shared" si="305"/>
        <v>Saturday</v>
      </c>
      <c r="G1364" s="91"/>
      <c r="H1364" s="92" t="str">
        <f>VLOOKUP(MONTH(G1364),VLOOKUP!$W$1:$X$24,2)</f>
        <v>January</v>
      </c>
      <c r="I1364" s="92" t="str">
        <f t="shared" si="306"/>
        <v/>
      </c>
      <c r="J1364" s="93" t="s">
        <v>1251</v>
      </c>
      <c r="K1364" s="90" t="s">
        <v>1252</v>
      </c>
      <c r="L1364" s="86" t="str">
        <f t="shared" si="301"/>
        <v>Adams Morgan Plaza [Columbia &amp;amp; 18th St NW, WDC] (Adams Morgan Summer Concert Series - 5 PM to 7 PM)</v>
      </c>
      <c r="M1364" s="86">
        <f t="shared" si="307"/>
        <v>0</v>
      </c>
      <c r="N1364" s="93" t="str">
        <f t="shared" si="317"/>
        <v>Adams Morgan Plaza [Columbia &amp;amp; 18th St NW, WDC]</v>
      </c>
      <c r="O1364" s="90"/>
      <c r="S1364" s="95">
        <f t="shared" si="308"/>
        <v>0</v>
      </c>
      <c r="T1364" s="86" t="str">
        <f t="shared" si="309"/>
        <v/>
      </c>
      <c r="U1364" s="86" t="str">
        <f t="shared" si="304"/>
        <v/>
      </c>
      <c r="V1364" s="95" t="str">
        <f t="shared" si="310"/>
        <v/>
      </c>
      <c r="AE1364" s="92" t="str">
        <f t="shared" si="311"/>
        <v/>
      </c>
      <c r="AF1364" s="96" t="str">
        <f t="shared" si="312"/>
        <v>&lt;a name='19000100'&gt;&lt;b&gt;: 0 - Adams Morgan Plaza [Columbia &amp;amp; 18th St NW, WDC] (Adams Morgan Summer Concert Series - 5 PM to 7 PM)&lt;/b&gt;&lt;/a&gt;&lt;br&gt;</v>
      </c>
      <c r="AG1364" s="97">
        <f t="shared" si="313"/>
        <v>1900</v>
      </c>
      <c r="AH1364" s="97" t="str">
        <f t="shared" si="314"/>
        <v>01</v>
      </c>
      <c r="AI1364" s="97" t="str">
        <f t="shared" si="315"/>
        <v>00</v>
      </c>
      <c r="AJ1364" s="97" t="str">
        <f t="shared" si="316"/>
        <v>19000100</v>
      </c>
    </row>
    <row r="1365" spans="6:36" ht="12" customHeight="1" x14ac:dyDescent="0.15">
      <c r="F1365" s="86" t="str">
        <f t="shared" si="305"/>
        <v>Saturday</v>
      </c>
      <c r="G1365" s="91"/>
      <c r="H1365" s="92" t="str">
        <f>VLOOKUP(MONTH(G1365),VLOOKUP!$W$1:$X$24,2)</f>
        <v>January</v>
      </c>
      <c r="I1365" s="92" t="str">
        <f t="shared" si="306"/>
        <v/>
      </c>
      <c r="J1365" s="93" t="s">
        <v>1251</v>
      </c>
      <c r="K1365" s="90" t="s">
        <v>1252</v>
      </c>
      <c r="L1365" s="86" t="str">
        <f t="shared" si="301"/>
        <v>Adams Morgan Plaza [Columbia &amp;amp; 18th St NW, WDC] (Adams Morgan Summer Concert Series - 5 PM to 7 PM)</v>
      </c>
      <c r="M1365" s="86">
        <f t="shared" si="307"/>
        <v>0</v>
      </c>
      <c r="N1365" s="93" t="str">
        <f t="shared" si="317"/>
        <v>Adams Morgan Plaza [Columbia &amp;amp; 18th St NW, WDC]</v>
      </c>
      <c r="O1365" s="90"/>
      <c r="S1365" s="95">
        <f t="shared" si="308"/>
        <v>0</v>
      </c>
      <c r="T1365" s="86" t="str">
        <f t="shared" si="309"/>
        <v/>
      </c>
      <c r="U1365" s="86" t="str">
        <f t="shared" si="304"/>
        <v/>
      </c>
      <c r="V1365" s="95" t="str">
        <f t="shared" si="310"/>
        <v/>
      </c>
      <c r="AE1365" s="92" t="str">
        <f t="shared" si="311"/>
        <v/>
      </c>
      <c r="AF1365" s="96" t="str">
        <f t="shared" si="312"/>
        <v>&lt;a name='19000100'&gt;&lt;b&gt;: 0 - Adams Morgan Plaza [Columbia &amp;amp; 18th St NW, WDC] (Adams Morgan Summer Concert Series - 5 PM to 7 PM)&lt;/b&gt;&lt;/a&gt;&lt;br&gt;</v>
      </c>
      <c r="AG1365" s="97">
        <f t="shared" si="313"/>
        <v>1900</v>
      </c>
      <c r="AH1365" s="97" t="str">
        <f t="shared" si="314"/>
        <v>01</v>
      </c>
      <c r="AI1365" s="97" t="str">
        <f t="shared" si="315"/>
        <v>00</v>
      </c>
      <c r="AJ1365" s="97" t="str">
        <f t="shared" si="316"/>
        <v>19000100</v>
      </c>
    </row>
    <row r="1366" spans="6:36" ht="12" customHeight="1" x14ac:dyDescent="0.15">
      <c r="F1366" s="86" t="str">
        <f t="shared" si="305"/>
        <v>Saturday</v>
      </c>
      <c r="G1366" s="91"/>
      <c r="H1366" s="92" t="str">
        <f>VLOOKUP(MONTH(G1366),VLOOKUP!$W$1:$X$24,2)</f>
        <v>January</v>
      </c>
      <c r="I1366" s="92" t="str">
        <f t="shared" si="306"/>
        <v/>
      </c>
      <c r="J1366" s="93" t="s">
        <v>1251</v>
      </c>
      <c r="K1366" s="90" t="s">
        <v>1252</v>
      </c>
      <c r="L1366" s="86" t="str">
        <f t="shared" si="301"/>
        <v>Adams Morgan Plaza [Columbia &amp;amp; 18th St NW, WDC] (Adams Morgan Summer Concert Series - 5 PM to 7 PM)</v>
      </c>
      <c r="M1366" s="86">
        <f t="shared" si="307"/>
        <v>0</v>
      </c>
      <c r="N1366" s="93" t="str">
        <f t="shared" si="317"/>
        <v>Adams Morgan Plaza [Columbia &amp;amp; 18th St NW, WDC]</v>
      </c>
      <c r="O1366" s="90"/>
      <c r="S1366" s="95">
        <f t="shared" si="308"/>
        <v>0</v>
      </c>
      <c r="T1366" s="86" t="str">
        <f t="shared" si="309"/>
        <v/>
      </c>
      <c r="U1366" s="86" t="str">
        <f t="shared" si="304"/>
        <v/>
      </c>
      <c r="V1366" s="95" t="str">
        <f t="shared" si="310"/>
        <v/>
      </c>
      <c r="AE1366" s="92" t="str">
        <f t="shared" si="311"/>
        <v/>
      </c>
      <c r="AF1366" s="96" t="str">
        <f t="shared" si="312"/>
        <v>&lt;a name='19000100'&gt;&lt;b&gt;: 0 - Adams Morgan Plaza [Columbia &amp;amp; 18th St NW, WDC] (Adams Morgan Summer Concert Series - 5 PM to 7 PM)&lt;/b&gt;&lt;/a&gt;&lt;br&gt;</v>
      </c>
      <c r="AG1366" s="97">
        <f t="shared" si="313"/>
        <v>1900</v>
      </c>
      <c r="AH1366" s="97" t="str">
        <f t="shared" si="314"/>
        <v>01</v>
      </c>
      <c r="AI1366" s="97" t="str">
        <f t="shared" si="315"/>
        <v>00</v>
      </c>
      <c r="AJ1366" s="97" t="str">
        <f t="shared" si="316"/>
        <v>19000100</v>
      </c>
    </row>
    <row r="1367" spans="6:36" ht="12" customHeight="1" x14ac:dyDescent="0.15">
      <c r="F1367" s="86" t="str">
        <f t="shared" si="305"/>
        <v>Saturday</v>
      </c>
      <c r="G1367" s="91"/>
      <c r="H1367" s="92" t="str">
        <f>VLOOKUP(MONTH(G1367),VLOOKUP!$W$1:$X$24,2)</f>
        <v>January</v>
      </c>
      <c r="I1367" s="92" t="str">
        <f t="shared" si="306"/>
        <v/>
      </c>
      <c r="J1367" s="93" t="s">
        <v>208</v>
      </c>
      <c r="L1367" s="86" t="str">
        <f t="shared" si="301"/>
        <v>Adas Israel Congregation [2850 Quebec St NW, WDC]</v>
      </c>
      <c r="M1367" s="86">
        <f t="shared" si="307"/>
        <v>0</v>
      </c>
      <c r="N1367" s="93" t="str">
        <f t="shared" si="317"/>
        <v>Adas Israel Congregation [2850 Quebec St NW, WDC]</v>
      </c>
      <c r="O1367" s="90"/>
      <c r="S1367" s="95">
        <f t="shared" si="308"/>
        <v>0</v>
      </c>
      <c r="T1367" s="86" t="str">
        <f t="shared" si="309"/>
        <v/>
      </c>
      <c r="U1367" s="86" t="str">
        <f t="shared" si="304"/>
        <v/>
      </c>
      <c r="V1367" s="95" t="str">
        <f t="shared" si="310"/>
        <v/>
      </c>
      <c r="AE1367" s="92" t="str">
        <f t="shared" si="311"/>
        <v/>
      </c>
      <c r="AF1367" s="96" t="str">
        <f t="shared" si="312"/>
        <v>&lt;a name='19000100'&gt;&lt;b&gt;: 0 - Adas Israel Congregation [2850 Quebec St NW, WDC]&lt;/b&gt;&lt;/a&gt;&lt;br&gt;</v>
      </c>
      <c r="AG1367" s="97">
        <f t="shared" si="313"/>
        <v>1900</v>
      </c>
      <c r="AH1367" s="97" t="str">
        <f t="shared" si="314"/>
        <v>01</v>
      </c>
      <c r="AI1367" s="97" t="str">
        <f t="shared" si="315"/>
        <v>00</v>
      </c>
      <c r="AJ1367" s="97" t="str">
        <f t="shared" si="316"/>
        <v>19000100</v>
      </c>
    </row>
    <row r="1368" spans="6:36" ht="12" customHeight="1" x14ac:dyDescent="0.15">
      <c r="F1368" s="86" t="str">
        <f t="shared" si="305"/>
        <v>Saturday</v>
      </c>
      <c r="G1368" s="91"/>
      <c r="H1368" s="92" t="str">
        <f>VLOOKUP(MONTH(G1368),VLOOKUP!$W$1:$X$24,2)</f>
        <v>January</v>
      </c>
      <c r="I1368" s="92" t="str">
        <f t="shared" si="306"/>
        <v/>
      </c>
      <c r="J1368" s="93" t="s">
        <v>208</v>
      </c>
      <c r="L1368" s="86" t="str">
        <f t="shared" si="301"/>
        <v>Adas Israel Congregation [2850 Quebec St NW, WDC]</v>
      </c>
      <c r="M1368" s="86">
        <f t="shared" si="307"/>
        <v>0</v>
      </c>
      <c r="N1368" s="93" t="str">
        <f t="shared" si="317"/>
        <v>Adas Israel Congregation [2850 Quebec St NW, WDC]</v>
      </c>
      <c r="O1368" s="90"/>
      <c r="S1368" s="95">
        <f t="shared" si="308"/>
        <v>0</v>
      </c>
      <c r="T1368" s="86" t="str">
        <f t="shared" si="309"/>
        <v/>
      </c>
      <c r="U1368" s="86" t="str">
        <f t="shared" si="304"/>
        <v/>
      </c>
      <c r="V1368" s="95" t="str">
        <f t="shared" si="310"/>
        <v/>
      </c>
      <c r="AE1368" s="92" t="str">
        <f t="shared" si="311"/>
        <v/>
      </c>
      <c r="AF1368" s="96" t="str">
        <f t="shared" si="312"/>
        <v>&lt;a name='19000100'&gt;&lt;b&gt;: 0 - Adas Israel Congregation [2850 Quebec St NW, WDC]&lt;/b&gt;&lt;/a&gt;&lt;br&gt;</v>
      </c>
      <c r="AG1368" s="97">
        <f t="shared" si="313"/>
        <v>1900</v>
      </c>
      <c r="AH1368" s="97" t="str">
        <f t="shared" si="314"/>
        <v>01</v>
      </c>
      <c r="AI1368" s="97" t="str">
        <f t="shared" si="315"/>
        <v>00</v>
      </c>
      <c r="AJ1368" s="97" t="str">
        <f t="shared" si="316"/>
        <v>19000100</v>
      </c>
    </row>
    <row r="1369" spans="6:36" ht="12" customHeight="1" x14ac:dyDescent="0.15">
      <c r="F1369" s="86" t="str">
        <f t="shared" si="305"/>
        <v>Saturday</v>
      </c>
      <c r="G1369" s="91"/>
      <c r="H1369" s="92" t="str">
        <f>VLOOKUP(MONTH(G1369),VLOOKUP!$W$1:$X$24,2)</f>
        <v>January</v>
      </c>
      <c r="I1369" s="92" t="str">
        <f t="shared" si="306"/>
        <v/>
      </c>
      <c r="J1369" s="93" t="s">
        <v>208</v>
      </c>
      <c r="L1369" s="86" t="str">
        <f t="shared" si="301"/>
        <v>Adas Israel Congregation [2850 Quebec St NW, WDC]</v>
      </c>
      <c r="M1369" s="86">
        <f t="shared" si="307"/>
        <v>0</v>
      </c>
      <c r="N1369" s="93" t="str">
        <f t="shared" si="317"/>
        <v>Adas Israel Congregation [2850 Quebec St NW, WDC]</v>
      </c>
      <c r="O1369" s="90"/>
      <c r="S1369" s="95">
        <f t="shared" si="308"/>
        <v>0</v>
      </c>
      <c r="T1369" s="86" t="str">
        <f t="shared" si="309"/>
        <v/>
      </c>
      <c r="U1369" s="86" t="str">
        <f t="shared" si="304"/>
        <v/>
      </c>
      <c r="V1369" s="95" t="str">
        <f t="shared" si="310"/>
        <v/>
      </c>
      <c r="AE1369" s="92" t="str">
        <f t="shared" si="311"/>
        <v/>
      </c>
      <c r="AF1369" s="96" t="str">
        <f t="shared" si="312"/>
        <v>&lt;a name='19000100'&gt;&lt;b&gt;: 0 - Adas Israel Congregation [2850 Quebec St NW, WDC]&lt;/b&gt;&lt;/a&gt;&lt;br&gt;</v>
      </c>
      <c r="AG1369" s="97">
        <f t="shared" si="313"/>
        <v>1900</v>
      </c>
      <c r="AH1369" s="97" t="str">
        <f t="shared" si="314"/>
        <v>01</v>
      </c>
      <c r="AI1369" s="97" t="str">
        <f t="shared" si="315"/>
        <v>00</v>
      </c>
      <c r="AJ1369" s="97" t="str">
        <f t="shared" si="316"/>
        <v>19000100</v>
      </c>
    </row>
    <row r="1370" spans="6:36" ht="12" customHeight="1" x14ac:dyDescent="0.15">
      <c r="F1370" s="86" t="str">
        <f t="shared" si="305"/>
        <v>Saturday</v>
      </c>
      <c r="G1370" s="91"/>
      <c r="H1370" s="92" t="str">
        <f>VLOOKUP(MONTH(G1370),VLOOKUP!$W$1:$X$24,2)</f>
        <v>January</v>
      </c>
      <c r="I1370" s="92" t="str">
        <f t="shared" si="306"/>
        <v/>
      </c>
      <c r="J1370" s="93" t="s">
        <v>208</v>
      </c>
      <c r="L1370" s="86" t="str">
        <f t="shared" si="301"/>
        <v>Adas Israel Congregation [2850 Quebec St NW, WDC]</v>
      </c>
      <c r="M1370" s="86">
        <f t="shared" si="307"/>
        <v>0</v>
      </c>
      <c r="N1370" s="93" t="str">
        <f t="shared" si="317"/>
        <v>Adas Israel Congregation [2850 Quebec St NW, WDC]</v>
      </c>
      <c r="O1370" s="90"/>
      <c r="S1370" s="95">
        <f t="shared" si="308"/>
        <v>0</v>
      </c>
      <c r="T1370" s="86" t="str">
        <f t="shared" si="309"/>
        <v/>
      </c>
      <c r="U1370" s="86" t="str">
        <f t="shared" si="304"/>
        <v/>
      </c>
      <c r="V1370" s="95" t="str">
        <f t="shared" si="310"/>
        <v/>
      </c>
      <c r="AE1370" s="92" t="str">
        <f t="shared" si="311"/>
        <v/>
      </c>
      <c r="AF1370" s="96" t="str">
        <f t="shared" si="312"/>
        <v>&lt;a name='19000100'&gt;&lt;b&gt;: 0 - Adas Israel Congregation [2850 Quebec St NW, WDC]&lt;/b&gt;&lt;/a&gt;&lt;br&gt;</v>
      </c>
      <c r="AG1370" s="97">
        <f t="shared" si="313"/>
        <v>1900</v>
      </c>
      <c r="AH1370" s="97" t="str">
        <f t="shared" si="314"/>
        <v>01</v>
      </c>
      <c r="AI1370" s="97" t="str">
        <f t="shared" si="315"/>
        <v>00</v>
      </c>
      <c r="AJ1370" s="97" t="str">
        <f t="shared" si="316"/>
        <v>19000100</v>
      </c>
    </row>
    <row r="1371" spans="6:36" ht="12" customHeight="1" x14ac:dyDescent="0.15">
      <c r="F1371" s="86" t="str">
        <f t="shared" si="305"/>
        <v>Saturday</v>
      </c>
      <c r="G1371" s="91"/>
      <c r="H1371" s="92" t="str">
        <f>VLOOKUP(MONTH(G1371),VLOOKUP!$W$1:$X$24,2)</f>
        <v>January</v>
      </c>
      <c r="I1371" s="92" t="str">
        <f t="shared" si="306"/>
        <v/>
      </c>
      <c r="J1371" s="93" t="s">
        <v>208</v>
      </c>
      <c r="L1371" s="86" t="str">
        <f t="shared" si="301"/>
        <v>Adas Israel Congregation [2850 Quebec St NW, WDC]</v>
      </c>
      <c r="M1371" s="86">
        <f t="shared" si="307"/>
        <v>0</v>
      </c>
      <c r="N1371" s="93" t="str">
        <f t="shared" si="317"/>
        <v>Adas Israel Congregation [2850 Quebec St NW, WDC]</v>
      </c>
      <c r="O1371" s="90"/>
      <c r="S1371" s="95">
        <f t="shared" si="308"/>
        <v>0</v>
      </c>
      <c r="T1371" s="86" t="str">
        <f t="shared" si="309"/>
        <v/>
      </c>
      <c r="U1371" s="86" t="str">
        <f t="shared" si="304"/>
        <v/>
      </c>
      <c r="V1371" s="95" t="str">
        <f t="shared" si="310"/>
        <v/>
      </c>
      <c r="AE1371" s="92" t="str">
        <f t="shared" si="311"/>
        <v/>
      </c>
      <c r="AF1371" s="96" t="str">
        <f t="shared" si="312"/>
        <v>&lt;a name='19000100'&gt;&lt;b&gt;: 0 - Adas Israel Congregation [2850 Quebec St NW, WDC]&lt;/b&gt;&lt;/a&gt;&lt;br&gt;</v>
      </c>
      <c r="AG1371" s="97">
        <f t="shared" si="313"/>
        <v>1900</v>
      </c>
      <c r="AH1371" s="97" t="str">
        <f t="shared" si="314"/>
        <v>01</v>
      </c>
      <c r="AI1371" s="97" t="str">
        <f t="shared" si="315"/>
        <v>00</v>
      </c>
      <c r="AJ1371" s="97" t="str">
        <f t="shared" si="316"/>
        <v>19000100</v>
      </c>
    </row>
    <row r="1372" spans="6:36" ht="12" customHeight="1" x14ac:dyDescent="0.15">
      <c r="F1372" s="86" t="str">
        <f t="shared" si="305"/>
        <v>Saturday</v>
      </c>
      <c r="G1372" s="91"/>
      <c r="H1372" s="92" t="str">
        <f>VLOOKUP(MONTH(G1372),VLOOKUP!$W$1:$X$24,2)</f>
        <v>January</v>
      </c>
      <c r="I1372" s="92" t="str">
        <f t="shared" si="306"/>
        <v/>
      </c>
      <c r="J1372" s="10" t="s">
        <v>2439</v>
      </c>
      <c r="L1372" s="86" t="str">
        <f t="shared" si="301"/>
        <v>Addy's Lounge At Best Western Battlefield Inn [10820 Balls Ford Rd, Manassas, VA]</v>
      </c>
      <c r="M1372" s="86">
        <f t="shared" si="307"/>
        <v>0</v>
      </c>
      <c r="N1372" s="93" t="str">
        <f t="shared" si="317"/>
        <v>Addy's Lounge At Best Western Battlefield Inn [10820 Balls Ford Rd, Manassas, VA]</v>
      </c>
      <c r="O1372" s="94"/>
      <c r="S1372" s="95">
        <f t="shared" si="308"/>
        <v>0</v>
      </c>
      <c r="T1372" s="86" t="str">
        <f t="shared" si="309"/>
        <v/>
      </c>
      <c r="U1372" s="86" t="str">
        <f t="shared" si="304"/>
        <v/>
      </c>
      <c r="V1372" s="95" t="str">
        <f t="shared" si="310"/>
        <v/>
      </c>
      <c r="AE1372" s="92" t="str">
        <f t="shared" si="311"/>
        <v/>
      </c>
      <c r="AF1372" s="96" t="str">
        <f t="shared" si="312"/>
        <v>&lt;a name='19000100'&gt;&lt;b&gt;: 0 - Addy's Lounge At Best Western Battlefield Inn [10820 Balls Ford Rd, Manassas, VA]&lt;/b&gt;&lt;/a&gt;&lt;br&gt;</v>
      </c>
      <c r="AG1372" s="97">
        <f t="shared" si="313"/>
        <v>1900</v>
      </c>
      <c r="AH1372" s="97" t="str">
        <f t="shared" si="314"/>
        <v>01</v>
      </c>
      <c r="AI1372" s="97" t="str">
        <f t="shared" si="315"/>
        <v>00</v>
      </c>
      <c r="AJ1372" s="97" t="str">
        <f t="shared" si="316"/>
        <v>19000100</v>
      </c>
    </row>
    <row r="1373" spans="6:36" ht="12" customHeight="1" x14ac:dyDescent="0.15">
      <c r="F1373" s="86" t="str">
        <f t="shared" si="305"/>
        <v>Saturday</v>
      </c>
      <c r="G1373" s="91"/>
      <c r="H1373" s="92" t="str">
        <f>VLOOKUP(MONTH(G1373),VLOOKUP!$W$1:$X$24,2)</f>
        <v>January</v>
      </c>
      <c r="I1373" s="92" t="str">
        <f t="shared" si="306"/>
        <v/>
      </c>
      <c r="J1373" s="10" t="s">
        <v>2439</v>
      </c>
      <c r="L1373" s="86" t="str">
        <f t="shared" ref="L1373:L1436" si="318">IF(ISBLANK(K1373),N1373,N1373&amp;" ("&amp;K1373&amp;")")</f>
        <v>Addy's Lounge At Best Western Battlefield Inn [10820 Balls Ford Rd, Manassas, VA]</v>
      </c>
      <c r="M1373" s="86">
        <f t="shared" si="307"/>
        <v>0</v>
      </c>
      <c r="N1373" s="93" t="str">
        <f t="shared" si="317"/>
        <v>Addy's Lounge At Best Western Battlefield Inn [10820 Balls Ford Rd, Manassas, VA]</v>
      </c>
      <c r="O1373" s="94"/>
      <c r="S1373" s="95">
        <f t="shared" si="308"/>
        <v>0</v>
      </c>
      <c r="T1373" s="86" t="str">
        <f t="shared" si="309"/>
        <v/>
      </c>
      <c r="U1373" s="86" t="str">
        <f t="shared" si="304"/>
        <v/>
      </c>
      <c r="V1373" s="95" t="str">
        <f t="shared" si="310"/>
        <v/>
      </c>
      <c r="AE1373" s="92" t="str">
        <f t="shared" si="311"/>
        <v/>
      </c>
      <c r="AF1373" s="96" t="str">
        <f t="shared" si="312"/>
        <v>&lt;a name='19000100'&gt;&lt;b&gt;: 0 - Addy's Lounge At Best Western Battlefield Inn [10820 Balls Ford Rd, Manassas, VA]&lt;/b&gt;&lt;/a&gt;&lt;br&gt;</v>
      </c>
      <c r="AG1373" s="97">
        <f t="shared" si="313"/>
        <v>1900</v>
      </c>
      <c r="AH1373" s="97" t="str">
        <f t="shared" si="314"/>
        <v>01</v>
      </c>
      <c r="AI1373" s="97" t="str">
        <f t="shared" si="315"/>
        <v>00</v>
      </c>
      <c r="AJ1373" s="97" t="str">
        <f t="shared" si="316"/>
        <v>19000100</v>
      </c>
    </row>
    <row r="1374" spans="6:36" ht="12" customHeight="1" x14ac:dyDescent="0.15">
      <c r="F1374" s="86" t="str">
        <f t="shared" si="305"/>
        <v>Saturday</v>
      </c>
      <c r="G1374" s="91"/>
      <c r="H1374" s="92" t="str">
        <f>VLOOKUP(MONTH(G1374),VLOOKUP!$W$1:$X$24,2)</f>
        <v>January</v>
      </c>
      <c r="I1374" s="92" t="str">
        <f t="shared" si="306"/>
        <v/>
      </c>
      <c r="J1374" s="10" t="s">
        <v>2439</v>
      </c>
      <c r="L1374" s="86" t="str">
        <f t="shared" si="318"/>
        <v>Addy's Lounge At Best Western Battlefield Inn [10820 Balls Ford Rd, Manassas, VA]</v>
      </c>
      <c r="M1374" s="86">
        <f t="shared" si="307"/>
        <v>0</v>
      </c>
      <c r="N1374" s="93" t="str">
        <f t="shared" si="317"/>
        <v>Addy's Lounge At Best Western Battlefield Inn [10820 Balls Ford Rd, Manassas, VA]</v>
      </c>
      <c r="O1374" s="94"/>
      <c r="S1374" s="95">
        <f t="shared" si="308"/>
        <v>0</v>
      </c>
      <c r="T1374" s="86" t="str">
        <f t="shared" si="309"/>
        <v/>
      </c>
      <c r="U1374" s="86" t="str">
        <f t="shared" si="304"/>
        <v/>
      </c>
      <c r="V1374" s="95" t="str">
        <f t="shared" si="310"/>
        <v/>
      </c>
      <c r="AE1374" s="92" t="str">
        <f t="shared" si="311"/>
        <v/>
      </c>
      <c r="AF1374" s="96" t="str">
        <f t="shared" si="312"/>
        <v>&lt;a name='19000100'&gt;&lt;b&gt;: 0 - Addy's Lounge At Best Western Battlefield Inn [10820 Balls Ford Rd, Manassas, VA]&lt;/b&gt;&lt;/a&gt;&lt;br&gt;</v>
      </c>
      <c r="AG1374" s="97">
        <f t="shared" si="313"/>
        <v>1900</v>
      </c>
      <c r="AH1374" s="97" t="str">
        <f t="shared" si="314"/>
        <v>01</v>
      </c>
      <c r="AI1374" s="97" t="str">
        <f t="shared" si="315"/>
        <v>00</v>
      </c>
      <c r="AJ1374" s="97" t="str">
        <f t="shared" si="316"/>
        <v>19000100</v>
      </c>
    </row>
    <row r="1375" spans="6:36" ht="12" customHeight="1" x14ac:dyDescent="0.15">
      <c r="F1375" s="86" t="str">
        <f t="shared" si="305"/>
        <v>Saturday</v>
      </c>
      <c r="G1375" s="91"/>
      <c r="H1375" s="92" t="str">
        <f>VLOOKUP(MONTH(G1375),VLOOKUP!$W$1:$X$24,2)</f>
        <v>January</v>
      </c>
      <c r="I1375" s="92" t="str">
        <f t="shared" si="306"/>
        <v/>
      </c>
      <c r="J1375" s="10" t="s">
        <v>2439</v>
      </c>
      <c r="L1375" s="86" t="str">
        <f t="shared" si="318"/>
        <v>Addy's Lounge At Best Western Battlefield Inn [10820 Balls Ford Rd, Manassas, VA]</v>
      </c>
      <c r="M1375" s="86">
        <f t="shared" si="307"/>
        <v>0</v>
      </c>
      <c r="N1375" s="93" t="str">
        <f t="shared" si="317"/>
        <v>Addy's Lounge At Best Western Battlefield Inn [10820 Balls Ford Rd, Manassas, VA]</v>
      </c>
      <c r="O1375" s="94"/>
      <c r="S1375" s="95">
        <f t="shared" si="308"/>
        <v>0</v>
      </c>
      <c r="T1375" s="86" t="str">
        <f t="shared" si="309"/>
        <v/>
      </c>
      <c r="U1375" s="86" t="str">
        <f t="shared" si="304"/>
        <v/>
      </c>
      <c r="V1375" s="95" t="str">
        <f t="shared" si="310"/>
        <v/>
      </c>
      <c r="AE1375" s="92" t="str">
        <f t="shared" si="311"/>
        <v/>
      </c>
      <c r="AF1375" s="96" t="str">
        <f t="shared" si="312"/>
        <v>&lt;a name='19000100'&gt;&lt;b&gt;: 0 - Addy's Lounge At Best Western Battlefield Inn [10820 Balls Ford Rd, Manassas, VA]&lt;/b&gt;&lt;/a&gt;&lt;br&gt;</v>
      </c>
      <c r="AG1375" s="97">
        <f t="shared" si="313"/>
        <v>1900</v>
      </c>
      <c r="AH1375" s="97" t="str">
        <f t="shared" si="314"/>
        <v>01</v>
      </c>
      <c r="AI1375" s="97" t="str">
        <f t="shared" si="315"/>
        <v>00</v>
      </c>
      <c r="AJ1375" s="97" t="str">
        <f t="shared" si="316"/>
        <v>19000100</v>
      </c>
    </row>
    <row r="1376" spans="6:36" ht="12" customHeight="1" x14ac:dyDescent="0.15">
      <c r="F1376" s="86" t="str">
        <f t="shared" si="305"/>
        <v>Saturday</v>
      </c>
      <c r="G1376" s="91"/>
      <c r="H1376" s="92" t="str">
        <f>VLOOKUP(MONTH(G1376),VLOOKUP!$W$1:$X$24,2)</f>
        <v>January</v>
      </c>
      <c r="I1376" s="92" t="str">
        <f t="shared" si="306"/>
        <v/>
      </c>
      <c r="J1376" s="93" t="s">
        <v>1580</v>
      </c>
      <c r="L1376" s="86" t="str">
        <f t="shared" si="318"/>
        <v>Adroit Theory [404 Browning Ct Unit C, Purcelville, VA]</v>
      </c>
      <c r="M1376" s="86">
        <f t="shared" si="307"/>
        <v>0</v>
      </c>
      <c r="N1376" s="93" t="str">
        <f t="shared" si="317"/>
        <v>Adroit Theory [404 Browning Ct Unit C, Purcelville, VA]</v>
      </c>
      <c r="O1376" s="94"/>
      <c r="S1376" s="95">
        <f t="shared" si="308"/>
        <v>0</v>
      </c>
      <c r="T1376" s="86" t="str">
        <f t="shared" si="309"/>
        <v/>
      </c>
      <c r="U1376" s="86" t="str">
        <f t="shared" si="304"/>
        <v/>
      </c>
      <c r="V1376" s="95" t="str">
        <f t="shared" si="310"/>
        <v/>
      </c>
      <c r="W1376" s="90" t="s">
        <v>221</v>
      </c>
      <c r="AE1376" s="92" t="str">
        <f t="shared" si="311"/>
        <v/>
      </c>
      <c r="AF1376" s="96" t="str">
        <f t="shared" si="312"/>
        <v>&lt;a name='19000100'&gt;&lt;b&gt;: 0 - Adroit Theory [404 Browning Ct Unit C, Purcelville, VA]&lt;/b&gt;&lt;/a&gt;&lt;br&gt;</v>
      </c>
      <c r="AG1376" s="97">
        <f t="shared" si="313"/>
        <v>1900</v>
      </c>
      <c r="AH1376" s="97" t="str">
        <f t="shared" si="314"/>
        <v>01</v>
      </c>
      <c r="AI1376" s="97" t="str">
        <f t="shared" si="315"/>
        <v>00</v>
      </c>
      <c r="AJ1376" s="97" t="str">
        <f t="shared" si="316"/>
        <v>19000100</v>
      </c>
    </row>
    <row r="1377" spans="4:36" ht="12" customHeight="1" x14ac:dyDescent="0.15">
      <c r="D1377" s="110"/>
      <c r="F1377" s="86" t="str">
        <f t="shared" si="305"/>
        <v>Saturday</v>
      </c>
      <c r="G1377" s="91"/>
      <c r="H1377" s="92" t="str">
        <f>VLOOKUP(MONTH(G1377),VLOOKUP!$W$1:$X$24,2)</f>
        <v>January</v>
      </c>
      <c r="I1377" s="92" t="str">
        <f t="shared" si="306"/>
        <v/>
      </c>
      <c r="J1377" s="93" t="s">
        <v>1580</v>
      </c>
      <c r="L1377" s="86" t="str">
        <f t="shared" si="318"/>
        <v>Adroit Theory [404 Browning Ct Unit C, Purcelville, VA]</v>
      </c>
      <c r="M1377" s="86">
        <f t="shared" si="307"/>
        <v>0</v>
      </c>
      <c r="N1377" s="93" t="str">
        <f t="shared" si="317"/>
        <v>Adroit Theory [404 Browning Ct Unit C, Purcelville, VA]</v>
      </c>
      <c r="O1377" s="94"/>
      <c r="S1377" s="95">
        <f t="shared" si="308"/>
        <v>0</v>
      </c>
      <c r="T1377" s="86" t="str">
        <f t="shared" si="309"/>
        <v/>
      </c>
      <c r="U1377" s="86" t="str">
        <f t="shared" si="304"/>
        <v/>
      </c>
      <c r="V1377" s="95" t="str">
        <f t="shared" si="310"/>
        <v/>
      </c>
      <c r="W1377" s="90" t="s">
        <v>221</v>
      </c>
      <c r="AE1377" s="92" t="str">
        <f t="shared" si="311"/>
        <v/>
      </c>
      <c r="AF1377" s="96" t="str">
        <f t="shared" si="312"/>
        <v>&lt;a name='19000100'&gt;&lt;b&gt;: 0 - Adroit Theory [404 Browning Ct Unit C, Purcelville, VA]&lt;/b&gt;&lt;/a&gt;&lt;br&gt;</v>
      </c>
      <c r="AG1377" s="97">
        <f t="shared" si="313"/>
        <v>1900</v>
      </c>
      <c r="AH1377" s="97" t="str">
        <f t="shared" si="314"/>
        <v>01</v>
      </c>
      <c r="AI1377" s="97" t="str">
        <f t="shared" si="315"/>
        <v>00</v>
      </c>
      <c r="AJ1377" s="97" t="str">
        <f t="shared" si="316"/>
        <v>19000100</v>
      </c>
    </row>
    <row r="1378" spans="4:36" ht="12" customHeight="1" x14ac:dyDescent="0.15">
      <c r="F1378" s="86" t="str">
        <f t="shared" si="305"/>
        <v>Saturday</v>
      </c>
      <c r="G1378" s="91"/>
      <c r="H1378" s="92" t="str">
        <f>VLOOKUP(MONTH(G1378),VLOOKUP!$W$1:$X$24,2)</f>
        <v>January</v>
      </c>
      <c r="I1378" s="92" t="str">
        <f t="shared" si="306"/>
        <v/>
      </c>
      <c r="J1378" s="93" t="s">
        <v>1580</v>
      </c>
      <c r="L1378" s="86" t="str">
        <f t="shared" si="318"/>
        <v>Adroit Theory [404 Browning Ct Unit C, Purcelville, VA]</v>
      </c>
      <c r="M1378" s="86">
        <f t="shared" si="307"/>
        <v>0</v>
      </c>
      <c r="N1378" s="93" t="str">
        <f t="shared" si="317"/>
        <v>Adroit Theory [404 Browning Ct Unit C, Purcelville, VA]</v>
      </c>
      <c r="O1378" s="94"/>
      <c r="S1378" s="95">
        <f t="shared" si="308"/>
        <v>0</v>
      </c>
      <c r="T1378" s="86" t="str">
        <f t="shared" si="309"/>
        <v/>
      </c>
      <c r="U1378" s="86" t="str">
        <f t="shared" si="304"/>
        <v/>
      </c>
      <c r="V1378" s="95" t="str">
        <f t="shared" si="310"/>
        <v/>
      </c>
      <c r="W1378" s="90" t="s">
        <v>221</v>
      </c>
      <c r="AE1378" s="92" t="str">
        <f t="shared" si="311"/>
        <v/>
      </c>
      <c r="AF1378" s="96" t="str">
        <f t="shared" si="312"/>
        <v>&lt;a name='19000100'&gt;&lt;b&gt;: 0 - Adroit Theory [404 Browning Ct Unit C, Purcelville, VA]&lt;/b&gt;&lt;/a&gt;&lt;br&gt;</v>
      </c>
      <c r="AG1378" s="97">
        <f t="shared" si="313"/>
        <v>1900</v>
      </c>
      <c r="AH1378" s="97" t="str">
        <f t="shared" si="314"/>
        <v>01</v>
      </c>
      <c r="AI1378" s="97" t="str">
        <f t="shared" si="315"/>
        <v>00</v>
      </c>
      <c r="AJ1378" s="97" t="str">
        <f t="shared" si="316"/>
        <v>19000100</v>
      </c>
    </row>
    <row r="1379" spans="4:36" ht="12" customHeight="1" x14ac:dyDescent="0.15">
      <c r="F1379" s="86" t="str">
        <f t="shared" si="305"/>
        <v>Saturday</v>
      </c>
      <c r="G1379" s="91"/>
      <c r="H1379" s="92" t="str">
        <f>VLOOKUP(MONTH(G1379),VLOOKUP!$W$1:$X$24,2)</f>
        <v>January</v>
      </c>
      <c r="I1379" s="92" t="str">
        <f t="shared" si="306"/>
        <v/>
      </c>
      <c r="J1379" s="93" t="s">
        <v>609</v>
      </c>
      <c r="L1379" s="86" t="str">
        <f t="shared" si="318"/>
        <v>AFI Silver Theatre [8633 Colesville Road, Silver Spring, MD]</v>
      </c>
      <c r="M1379" s="86">
        <f t="shared" si="307"/>
        <v>0</v>
      </c>
      <c r="N1379" s="93" t="str">
        <f t="shared" si="317"/>
        <v>AFI Silver Theatre [8633 Colesville Road, Silver Spring, MD]</v>
      </c>
      <c r="O1379" s="94"/>
      <c r="S1379" s="95">
        <f t="shared" si="308"/>
        <v>0</v>
      </c>
      <c r="T1379" s="86" t="str">
        <f t="shared" si="309"/>
        <v/>
      </c>
      <c r="U1379" s="86" t="str">
        <f t="shared" si="304"/>
        <v/>
      </c>
      <c r="V1379" s="95" t="str">
        <f t="shared" si="310"/>
        <v/>
      </c>
      <c r="W1379" s="90" t="s">
        <v>221</v>
      </c>
      <c r="AE1379" s="92" t="str">
        <f t="shared" si="311"/>
        <v/>
      </c>
      <c r="AF1379" s="96" t="str">
        <f t="shared" si="312"/>
        <v>&lt;a name='19000100'&gt;&lt;b&gt;: 0 - AFI Silver Theatre [8633 Colesville Road, Silver Spring, MD]&lt;/b&gt;&lt;/a&gt;&lt;br&gt;</v>
      </c>
      <c r="AG1379" s="97">
        <f t="shared" si="313"/>
        <v>1900</v>
      </c>
      <c r="AH1379" s="97" t="str">
        <f t="shared" si="314"/>
        <v>01</v>
      </c>
      <c r="AI1379" s="97" t="str">
        <f t="shared" si="315"/>
        <v>00</v>
      </c>
      <c r="AJ1379" s="97" t="str">
        <f t="shared" si="316"/>
        <v>19000100</v>
      </c>
    </row>
    <row r="1380" spans="4:36" ht="12" customHeight="1" x14ac:dyDescent="0.15">
      <c r="F1380" s="86" t="str">
        <f t="shared" si="305"/>
        <v>Saturday</v>
      </c>
      <c r="G1380" s="91"/>
      <c r="H1380" s="92" t="str">
        <f>VLOOKUP(MONTH(G1380),VLOOKUP!$W$1:$X$24,2)</f>
        <v>January</v>
      </c>
      <c r="I1380" s="92" t="str">
        <f t="shared" si="306"/>
        <v/>
      </c>
      <c r="J1380" s="93" t="s">
        <v>609</v>
      </c>
      <c r="L1380" s="86" t="str">
        <f t="shared" si="318"/>
        <v>AFI Silver Theatre [8633 Colesville Road, Silver Spring, MD]</v>
      </c>
      <c r="M1380" s="86">
        <f t="shared" si="307"/>
        <v>0</v>
      </c>
      <c r="N1380" s="93" t="str">
        <f t="shared" si="317"/>
        <v>AFI Silver Theatre [8633 Colesville Road, Silver Spring, MD]</v>
      </c>
      <c r="O1380" s="94"/>
      <c r="S1380" s="95">
        <f t="shared" si="308"/>
        <v>0</v>
      </c>
      <c r="T1380" s="86" t="str">
        <f t="shared" si="309"/>
        <v/>
      </c>
      <c r="U1380" s="86" t="str">
        <f t="shared" si="304"/>
        <v/>
      </c>
      <c r="V1380" s="95" t="str">
        <f t="shared" si="310"/>
        <v/>
      </c>
      <c r="W1380" s="90" t="s">
        <v>221</v>
      </c>
      <c r="AE1380" s="92" t="str">
        <f t="shared" si="311"/>
        <v/>
      </c>
      <c r="AF1380" s="96" t="str">
        <f t="shared" si="312"/>
        <v>&lt;a name='19000100'&gt;&lt;b&gt;: 0 - AFI Silver Theatre [8633 Colesville Road, Silver Spring, MD]&lt;/b&gt;&lt;/a&gt;&lt;br&gt;</v>
      </c>
      <c r="AG1380" s="97">
        <f t="shared" si="313"/>
        <v>1900</v>
      </c>
      <c r="AH1380" s="97" t="str">
        <f t="shared" si="314"/>
        <v>01</v>
      </c>
      <c r="AI1380" s="97" t="str">
        <f t="shared" si="315"/>
        <v>00</v>
      </c>
      <c r="AJ1380" s="97" t="str">
        <f t="shared" si="316"/>
        <v>19000100</v>
      </c>
    </row>
    <row r="1381" spans="4:36" ht="12" customHeight="1" x14ac:dyDescent="0.15">
      <c r="F1381" s="86" t="str">
        <f t="shared" si="305"/>
        <v>Saturday</v>
      </c>
      <c r="G1381" s="91"/>
      <c r="H1381" s="92" t="str">
        <f>VLOOKUP(MONTH(G1381),VLOOKUP!$W$1:$X$24,2)</f>
        <v>January</v>
      </c>
      <c r="I1381" s="92" t="str">
        <f t="shared" si="306"/>
        <v/>
      </c>
      <c r="J1381" s="93" t="s">
        <v>609</v>
      </c>
      <c r="L1381" s="86" t="str">
        <f t="shared" si="318"/>
        <v>AFI Silver Theatre [8633 Colesville Road, Silver Spring, MD]</v>
      </c>
      <c r="M1381" s="86">
        <f t="shared" si="307"/>
        <v>0</v>
      </c>
      <c r="N1381" s="93" t="str">
        <f t="shared" si="317"/>
        <v>AFI Silver Theatre [8633 Colesville Road, Silver Spring, MD]</v>
      </c>
      <c r="O1381" s="94"/>
      <c r="S1381" s="95">
        <f t="shared" si="308"/>
        <v>0</v>
      </c>
      <c r="T1381" s="86" t="str">
        <f t="shared" si="309"/>
        <v/>
      </c>
      <c r="U1381" s="86" t="str">
        <f t="shared" si="304"/>
        <v/>
      </c>
      <c r="V1381" s="95" t="str">
        <f t="shared" si="310"/>
        <v/>
      </c>
      <c r="W1381" s="90" t="s">
        <v>221</v>
      </c>
      <c r="AE1381" s="92" t="str">
        <f t="shared" si="311"/>
        <v/>
      </c>
      <c r="AF1381" s="96" t="str">
        <f t="shared" si="312"/>
        <v>&lt;a name='19000100'&gt;&lt;b&gt;: 0 - AFI Silver Theatre [8633 Colesville Road, Silver Spring, MD]&lt;/b&gt;&lt;/a&gt;&lt;br&gt;</v>
      </c>
      <c r="AG1381" s="97">
        <f t="shared" si="313"/>
        <v>1900</v>
      </c>
      <c r="AH1381" s="97" t="str">
        <f t="shared" si="314"/>
        <v>01</v>
      </c>
      <c r="AI1381" s="97" t="str">
        <f t="shared" si="315"/>
        <v>00</v>
      </c>
      <c r="AJ1381" s="97" t="str">
        <f t="shared" si="316"/>
        <v>19000100</v>
      </c>
    </row>
    <row r="1382" spans="4:36" ht="12" customHeight="1" x14ac:dyDescent="0.15">
      <c r="F1382" s="86" t="str">
        <f t="shared" si="305"/>
        <v>Saturday</v>
      </c>
      <c r="G1382" s="91"/>
      <c r="H1382" s="92" t="str">
        <f>VLOOKUP(MONTH(G1382),VLOOKUP!$W$1:$X$24,2)</f>
        <v>January</v>
      </c>
      <c r="I1382" s="92" t="str">
        <f t="shared" si="306"/>
        <v/>
      </c>
      <c r="J1382" s="93" t="s">
        <v>609</v>
      </c>
      <c r="L1382" s="86" t="str">
        <f t="shared" si="318"/>
        <v>AFI Silver Theatre [8633 Colesville Road, Silver Spring, MD]</v>
      </c>
      <c r="M1382" s="86">
        <f t="shared" si="307"/>
        <v>0</v>
      </c>
      <c r="N1382" s="93" t="str">
        <f t="shared" si="317"/>
        <v>AFI Silver Theatre [8633 Colesville Road, Silver Spring, MD]</v>
      </c>
      <c r="O1382" s="94"/>
      <c r="S1382" s="95">
        <f t="shared" si="308"/>
        <v>0</v>
      </c>
      <c r="T1382" s="86" t="str">
        <f t="shared" si="309"/>
        <v/>
      </c>
      <c r="U1382" s="86" t="str">
        <f t="shared" si="304"/>
        <v/>
      </c>
      <c r="V1382" s="95" t="str">
        <f t="shared" si="310"/>
        <v/>
      </c>
      <c r="W1382" s="90" t="s">
        <v>221</v>
      </c>
      <c r="AE1382" s="92" t="str">
        <f t="shared" si="311"/>
        <v/>
      </c>
      <c r="AF1382" s="96" t="str">
        <f t="shared" si="312"/>
        <v>&lt;a name='19000100'&gt;&lt;b&gt;: 0 - AFI Silver Theatre [8633 Colesville Road, Silver Spring, MD]&lt;/b&gt;&lt;/a&gt;&lt;br&gt;</v>
      </c>
      <c r="AG1382" s="97">
        <f t="shared" si="313"/>
        <v>1900</v>
      </c>
      <c r="AH1382" s="97" t="str">
        <f t="shared" si="314"/>
        <v>01</v>
      </c>
      <c r="AI1382" s="97" t="str">
        <f t="shared" si="315"/>
        <v>00</v>
      </c>
      <c r="AJ1382" s="97" t="str">
        <f t="shared" si="316"/>
        <v>19000100</v>
      </c>
    </row>
    <row r="1383" spans="4:36" ht="12" customHeight="1" x14ac:dyDescent="0.15">
      <c r="F1383" s="86" t="str">
        <f t="shared" si="305"/>
        <v>Saturday</v>
      </c>
      <c r="G1383" s="91"/>
      <c r="H1383" s="92" t="str">
        <f>VLOOKUP(MONTH(G1383),VLOOKUP!$W$1:$X$24,2)</f>
        <v>January</v>
      </c>
      <c r="I1383" s="92" t="str">
        <f t="shared" si="306"/>
        <v/>
      </c>
      <c r="J1383" s="93" t="s">
        <v>978</v>
      </c>
      <c r="L1383" s="86" t="str">
        <f t="shared" si="318"/>
        <v>Alamo Drafthouse Winchester [181 Kernstown Commons Blvd, Winchester, VA]</v>
      </c>
      <c r="M1383" s="86">
        <f t="shared" si="307"/>
        <v>0</v>
      </c>
      <c r="N1383" s="93" t="str">
        <f t="shared" si="317"/>
        <v>Alamo Drafthouse Winchester [181 Kernstown Commons Blvd, Winchester, VA]</v>
      </c>
      <c r="O1383" s="90"/>
      <c r="S1383" s="95">
        <f t="shared" si="308"/>
        <v>0</v>
      </c>
      <c r="T1383" s="86" t="str">
        <f t="shared" si="309"/>
        <v/>
      </c>
      <c r="U1383" s="86" t="str">
        <f t="shared" si="304"/>
        <v/>
      </c>
      <c r="V1383" s="95" t="str">
        <f t="shared" si="310"/>
        <v/>
      </c>
      <c r="AE1383" s="92" t="str">
        <f t="shared" si="311"/>
        <v/>
      </c>
      <c r="AF1383" s="96" t="str">
        <f t="shared" si="312"/>
        <v>&lt;a name='19000100'&gt;&lt;b&gt;: 0 - Alamo Drafthouse Winchester [181 Kernstown Commons Blvd, Winchester, VA]&lt;/b&gt;&lt;/a&gt;&lt;br&gt;</v>
      </c>
      <c r="AG1383" s="97">
        <f t="shared" si="313"/>
        <v>1900</v>
      </c>
      <c r="AH1383" s="97" t="str">
        <f t="shared" si="314"/>
        <v>01</v>
      </c>
      <c r="AI1383" s="97" t="str">
        <f t="shared" si="315"/>
        <v>00</v>
      </c>
      <c r="AJ1383" s="97" t="str">
        <f t="shared" si="316"/>
        <v>19000100</v>
      </c>
    </row>
    <row r="1384" spans="4:36" ht="12" customHeight="1" x14ac:dyDescent="0.15">
      <c r="F1384" s="86" t="str">
        <f t="shared" si="305"/>
        <v>Saturday</v>
      </c>
      <c r="G1384" s="91"/>
      <c r="H1384" s="92" t="str">
        <f>VLOOKUP(MONTH(G1384),VLOOKUP!$W$1:$X$24,2)</f>
        <v>January</v>
      </c>
      <c r="I1384" s="92" t="str">
        <f t="shared" si="306"/>
        <v/>
      </c>
      <c r="J1384" s="93" t="s">
        <v>978</v>
      </c>
      <c r="L1384" s="86" t="str">
        <f t="shared" si="318"/>
        <v>Alamo Drafthouse Winchester [181 Kernstown Commons Blvd, Winchester, VA]</v>
      </c>
      <c r="M1384" s="86">
        <f t="shared" si="307"/>
        <v>0</v>
      </c>
      <c r="N1384" s="93" t="str">
        <f t="shared" si="317"/>
        <v>Alamo Drafthouse Winchester [181 Kernstown Commons Blvd, Winchester, VA]</v>
      </c>
      <c r="O1384" s="90"/>
      <c r="S1384" s="95">
        <f t="shared" si="308"/>
        <v>0</v>
      </c>
      <c r="T1384" s="86" t="str">
        <f t="shared" si="309"/>
        <v/>
      </c>
      <c r="U1384" s="86" t="str">
        <f t="shared" si="304"/>
        <v/>
      </c>
      <c r="V1384" s="95" t="str">
        <f t="shared" si="310"/>
        <v/>
      </c>
      <c r="AE1384" s="92" t="str">
        <f t="shared" si="311"/>
        <v/>
      </c>
      <c r="AF1384" s="96" t="str">
        <f t="shared" si="312"/>
        <v>&lt;a name='19000100'&gt;&lt;b&gt;: 0 - Alamo Drafthouse Winchester [181 Kernstown Commons Blvd, Winchester, VA]&lt;/b&gt;&lt;/a&gt;&lt;br&gt;</v>
      </c>
      <c r="AG1384" s="97">
        <f t="shared" si="313"/>
        <v>1900</v>
      </c>
      <c r="AH1384" s="97" t="str">
        <f t="shared" si="314"/>
        <v>01</v>
      </c>
      <c r="AI1384" s="97" t="str">
        <f t="shared" si="315"/>
        <v>00</v>
      </c>
      <c r="AJ1384" s="97" t="str">
        <f t="shared" si="316"/>
        <v>19000100</v>
      </c>
    </row>
    <row r="1385" spans="4:36" ht="12" customHeight="1" x14ac:dyDescent="0.15">
      <c r="F1385" s="86" t="str">
        <f t="shared" si="305"/>
        <v>Saturday</v>
      </c>
      <c r="G1385" s="91"/>
      <c r="H1385" s="92" t="str">
        <f>VLOOKUP(MONTH(G1385),VLOOKUP!$W$1:$X$24,2)</f>
        <v>January</v>
      </c>
      <c r="I1385" s="92" t="str">
        <f t="shared" si="306"/>
        <v/>
      </c>
      <c r="J1385" s="93" t="s">
        <v>978</v>
      </c>
      <c r="L1385" s="86" t="str">
        <f t="shared" si="318"/>
        <v>Alamo Drafthouse Winchester [181 Kernstown Commons Blvd, Winchester, VA]</v>
      </c>
      <c r="M1385" s="86">
        <f t="shared" si="307"/>
        <v>0</v>
      </c>
      <c r="N1385" s="93" t="str">
        <f t="shared" si="317"/>
        <v>Alamo Drafthouse Winchester [181 Kernstown Commons Blvd, Winchester, VA]</v>
      </c>
      <c r="O1385" s="90"/>
      <c r="S1385" s="95">
        <f t="shared" si="308"/>
        <v>0</v>
      </c>
      <c r="T1385" s="86" t="str">
        <f t="shared" si="309"/>
        <v/>
      </c>
      <c r="U1385" s="86" t="str">
        <f t="shared" si="304"/>
        <v/>
      </c>
      <c r="V1385" s="95" t="str">
        <f t="shared" si="310"/>
        <v/>
      </c>
      <c r="AE1385" s="92" t="str">
        <f t="shared" si="311"/>
        <v/>
      </c>
      <c r="AF1385" s="96" t="str">
        <f t="shared" si="312"/>
        <v>&lt;a name='19000100'&gt;&lt;b&gt;: 0 - Alamo Drafthouse Winchester [181 Kernstown Commons Blvd, Winchester, VA]&lt;/b&gt;&lt;/a&gt;&lt;br&gt;</v>
      </c>
      <c r="AG1385" s="97">
        <f t="shared" si="313"/>
        <v>1900</v>
      </c>
      <c r="AH1385" s="97" t="str">
        <f t="shared" si="314"/>
        <v>01</v>
      </c>
      <c r="AI1385" s="97" t="str">
        <f t="shared" si="315"/>
        <v>00</v>
      </c>
      <c r="AJ1385" s="97" t="str">
        <f t="shared" si="316"/>
        <v>19000100</v>
      </c>
    </row>
    <row r="1386" spans="4:36" ht="12" customHeight="1" x14ac:dyDescent="0.15">
      <c r="F1386" s="86" t="str">
        <f t="shared" si="305"/>
        <v>Saturday</v>
      </c>
      <c r="G1386" s="91"/>
      <c r="H1386" s="92" t="str">
        <f>VLOOKUP(MONTH(G1386),VLOOKUP!$W$1:$X$24,2)</f>
        <v>January</v>
      </c>
      <c r="I1386" s="92" t="str">
        <f t="shared" si="306"/>
        <v/>
      </c>
      <c r="J1386" s="93" t="s">
        <v>978</v>
      </c>
      <c r="L1386" s="86" t="str">
        <f t="shared" si="318"/>
        <v>Alamo Drafthouse Winchester [181 Kernstown Commons Blvd, Winchester, VA]</v>
      </c>
      <c r="M1386" s="86">
        <f t="shared" si="307"/>
        <v>0</v>
      </c>
      <c r="N1386" s="93" t="str">
        <f t="shared" si="317"/>
        <v>Alamo Drafthouse Winchester [181 Kernstown Commons Blvd, Winchester, VA]</v>
      </c>
      <c r="O1386" s="90"/>
      <c r="S1386" s="95">
        <f t="shared" si="308"/>
        <v>0</v>
      </c>
      <c r="T1386" s="86" t="str">
        <f t="shared" si="309"/>
        <v/>
      </c>
      <c r="U1386" s="86" t="str">
        <f t="shared" si="304"/>
        <v/>
      </c>
      <c r="V1386" s="95" t="str">
        <f t="shared" si="310"/>
        <v/>
      </c>
      <c r="AE1386" s="92" t="str">
        <f t="shared" si="311"/>
        <v/>
      </c>
      <c r="AF1386" s="96" t="str">
        <f t="shared" si="312"/>
        <v>&lt;a name='19000100'&gt;&lt;b&gt;: 0 - Alamo Drafthouse Winchester [181 Kernstown Commons Blvd, Winchester, VA]&lt;/b&gt;&lt;/a&gt;&lt;br&gt;</v>
      </c>
      <c r="AG1386" s="97">
        <f t="shared" si="313"/>
        <v>1900</v>
      </c>
      <c r="AH1386" s="97" t="str">
        <f t="shared" si="314"/>
        <v>01</v>
      </c>
      <c r="AI1386" s="97" t="str">
        <f t="shared" si="315"/>
        <v>00</v>
      </c>
      <c r="AJ1386" s="97" t="str">
        <f t="shared" si="316"/>
        <v>19000100</v>
      </c>
    </row>
    <row r="1387" spans="4:36" ht="12" customHeight="1" x14ac:dyDescent="0.15">
      <c r="F1387" s="86" t="str">
        <f t="shared" si="305"/>
        <v>Saturday</v>
      </c>
      <c r="G1387" s="91"/>
      <c r="H1387" s="92" t="str">
        <f>VLOOKUP(MONTH(G1387),VLOOKUP!$W$1:$X$24,2)</f>
        <v>January</v>
      </c>
      <c r="I1387" s="92" t="str">
        <f t="shared" si="306"/>
        <v/>
      </c>
      <c r="J1387" s="93" t="s">
        <v>978</v>
      </c>
      <c r="L1387" s="86" t="str">
        <f t="shared" si="318"/>
        <v>Alamo Drafthouse Winchester [181 Kernstown Commons Blvd, Winchester, VA]</v>
      </c>
      <c r="M1387" s="86">
        <f t="shared" si="307"/>
        <v>0</v>
      </c>
      <c r="N1387" s="93" t="str">
        <f t="shared" ref="N1387:N1418" si="319">J1387</f>
        <v>Alamo Drafthouse Winchester [181 Kernstown Commons Blvd, Winchester, VA]</v>
      </c>
      <c r="O1387" s="90"/>
      <c r="S1387" s="95">
        <f t="shared" si="308"/>
        <v>0</v>
      </c>
      <c r="T1387" s="86" t="str">
        <f t="shared" si="309"/>
        <v/>
      </c>
      <c r="U1387" s="86" t="str">
        <f t="shared" ref="U1387:U1450" si="320">IF(ISBLANK(G1387),"","&amp;#149; "&amp;IF(ISBLANK(C1387),"","&lt;S&gt;")&amp;I1387&amp;IF(ISBLANK(A1387),""," - &lt;a href='recommended.php#"&amp;AJ1387&amp;"'&gt;&lt;b&gt;&lt;em&gt;&lt;font color='#9C004D'&gt;RECOMMENDED&lt;/font&gt;&lt;/em&gt;&lt;/b&gt;&lt;/a&gt;")&amp;" - "&amp;M1387&amp;IF(ISBLANK(K1387),K1387," - &lt;b&gt;"&amp;K1387&amp;"&lt;/b&gt; ")&amp;IF(B1387="Sold Out"," - &lt;font color='#000099'&gt;&lt;b&gt;&lt;I&gt;sold out&lt;/I&gt;&lt;/b&gt;&lt;/font&gt;","")&amp;IF(ISBLANK(C1387),"","&lt;/S&gt; &lt;b&gt;"&amp;C1387&amp;"&lt;/b&gt;")&amp;"&lt;p&gt;")</f>
        <v/>
      </c>
      <c r="V1387" s="95" t="str">
        <f t="shared" si="310"/>
        <v/>
      </c>
      <c r="AE1387" s="92" t="str">
        <f t="shared" si="311"/>
        <v/>
      </c>
      <c r="AF1387" s="96" t="str">
        <f t="shared" si="312"/>
        <v>&lt;a name='19000100'&gt;&lt;b&gt;: 0 - Alamo Drafthouse Winchester [181 Kernstown Commons Blvd, Winchester, VA]&lt;/b&gt;&lt;/a&gt;&lt;br&gt;</v>
      </c>
      <c r="AG1387" s="97">
        <f t="shared" si="313"/>
        <v>1900</v>
      </c>
      <c r="AH1387" s="97" t="str">
        <f t="shared" si="314"/>
        <v>01</v>
      </c>
      <c r="AI1387" s="97" t="str">
        <f t="shared" si="315"/>
        <v>00</v>
      </c>
      <c r="AJ1387" s="97" t="str">
        <f t="shared" si="316"/>
        <v>19000100</v>
      </c>
    </row>
    <row r="1388" spans="4:36" ht="12" customHeight="1" x14ac:dyDescent="0.15">
      <c r="F1388" s="86" t="str">
        <f t="shared" si="305"/>
        <v>Saturday</v>
      </c>
      <c r="G1388" s="91"/>
      <c r="H1388" s="92" t="str">
        <f>VLOOKUP(MONTH(G1388),VLOOKUP!$W$1:$X$24,2)</f>
        <v>January</v>
      </c>
      <c r="I1388" s="92" t="str">
        <f t="shared" si="306"/>
        <v/>
      </c>
      <c r="J1388" s="93" t="s">
        <v>1254</v>
      </c>
      <c r="L1388" s="86" t="str">
        <f t="shared" si="318"/>
        <v>Alfred Street Baptist Church [301 S Alfred St, Alexandria, VA]</v>
      </c>
      <c r="M1388" s="86">
        <f t="shared" si="307"/>
        <v>0</v>
      </c>
      <c r="N1388" s="93" t="str">
        <f t="shared" si="319"/>
        <v>Alfred Street Baptist Church [301 S Alfred St, Alexandria, VA]</v>
      </c>
      <c r="O1388" s="90"/>
      <c r="S1388" s="95">
        <f t="shared" si="308"/>
        <v>0</v>
      </c>
      <c r="T1388" s="86" t="str">
        <f t="shared" si="309"/>
        <v/>
      </c>
      <c r="U1388" s="86" t="str">
        <f t="shared" si="320"/>
        <v/>
      </c>
      <c r="V1388" s="95" t="str">
        <f t="shared" si="310"/>
        <v/>
      </c>
      <c r="AE1388" s="92" t="str">
        <f t="shared" si="311"/>
        <v/>
      </c>
      <c r="AF1388" s="96" t="str">
        <f t="shared" si="312"/>
        <v>&lt;a name='19000100'&gt;&lt;b&gt;: 0 - Alfred Street Baptist Church [301 S Alfred St, Alexandria, VA]&lt;/b&gt;&lt;/a&gt;&lt;br&gt;</v>
      </c>
      <c r="AG1388" s="97">
        <f t="shared" si="313"/>
        <v>1900</v>
      </c>
      <c r="AH1388" s="97" t="str">
        <f t="shared" si="314"/>
        <v>01</v>
      </c>
      <c r="AI1388" s="97" t="str">
        <f t="shared" si="315"/>
        <v>00</v>
      </c>
      <c r="AJ1388" s="97" t="str">
        <f t="shared" si="316"/>
        <v>19000100</v>
      </c>
    </row>
    <row r="1389" spans="4:36" ht="12" customHeight="1" x14ac:dyDescent="0.15">
      <c r="F1389" s="86" t="str">
        <f t="shared" si="305"/>
        <v>Saturday</v>
      </c>
      <c r="G1389" s="91"/>
      <c r="H1389" s="92" t="str">
        <f>VLOOKUP(MONTH(G1389),VLOOKUP!$W$1:$X$24,2)</f>
        <v>January</v>
      </c>
      <c r="I1389" s="92" t="str">
        <f t="shared" si="306"/>
        <v/>
      </c>
      <c r="J1389" s="93" t="s">
        <v>1254</v>
      </c>
      <c r="L1389" s="86" t="str">
        <f t="shared" si="318"/>
        <v>Alfred Street Baptist Church [301 S Alfred St, Alexandria, VA]</v>
      </c>
      <c r="M1389" s="86">
        <f t="shared" si="307"/>
        <v>0</v>
      </c>
      <c r="N1389" s="93" t="str">
        <f t="shared" si="319"/>
        <v>Alfred Street Baptist Church [301 S Alfred St, Alexandria, VA]</v>
      </c>
      <c r="O1389" s="90"/>
      <c r="S1389" s="95">
        <f t="shared" si="308"/>
        <v>0</v>
      </c>
      <c r="T1389" s="86" t="str">
        <f t="shared" si="309"/>
        <v/>
      </c>
      <c r="U1389" s="86" t="str">
        <f t="shared" si="320"/>
        <v/>
      </c>
      <c r="V1389" s="95" t="str">
        <f t="shared" si="310"/>
        <v/>
      </c>
      <c r="AE1389" s="92" t="str">
        <f t="shared" si="311"/>
        <v/>
      </c>
      <c r="AF1389" s="96" t="str">
        <f t="shared" si="312"/>
        <v>&lt;a name='19000100'&gt;&lt;b&gt;: 0 - Alfred Street Baptist Church [301 S Alfred St, Alexandria, VA]&lt;/b&gt;&lt;/a&gt;&lt;br&gt;</v>
      </c>
      <c r="AG1389" s="97">
        <f t="shared" si="313"/>
        <v>1900</v>
      </c>
      <c r="AH1389" s="97" t="str">
        <f t="shared" si="314"/>
        <v>01</v>
      </c>
      <c r="AI1389" s="97" t="str">
        <f t="shared" si="315"/>
        <v>00</v>
      </c>
      <c r="AJ1389" s="97" t="str">
        <f t="shared" si="316"/>
        <v>19000100</v>
      </c>
    </row>
    <row r="1390" spans="4:36" ht="12" customHeight="1" x14ac:dyDescent="0.15">
      <c r="F1390" s="86" t="str">
        <f t="shared" si="305"/>
        <v>Saturday</v>
      </c>
      <c r="G1390" s="91"/>
      <c r="H1390" s="92" t="str">
        <f>VLOOKUP(MONTH(G1390),VLOOKUP!$W$1:$X$24,2)</f>
        <v>January</v>
      </c>
      <c r="I1390" s="92" t="str">
        <f t="shared" si="306"/>
        <v/>
      </c>
      <c r="J1390" s="93" t="s">
        <v>1254</v>
      </c>
      <c r="L1390" s="86" t="str">
        <f t="shared" si="318"/>
        <v>Alfred Street Baptist Church [301 S Alfred St, Alexandria, VA]</v>
      </c>
      <c r="M1390" s="86">
        <f t="shared" si="307"/>
        <v>0</v>
      </c>
      <c r="N1390" s="93" t="str">
        <f t="shared" si="319"/>
        <v>Alfred Street Baptist Church [301 S Alfred St, Alexandria, VA]</v>
      </c>
      <c r="O1390" s="90"/>
      <c r="S1390" s="95">
        <f t="shared" si="308"/>
        <v>0</v>
      </c>
      <c r="T1390" s="86" t="str">
        <f t="shared" si="309"/>
        <v/>
      </c>
      <c r="U1390" s="86" t="str">
        <f t="shared" si="320"/>
        <v/>
      </c>
      <c r="V1390" s="95" t="str">
        <f t="shared" si="310"/>
        <v/>
      </c>
      <c r="AE1390" s="92" t="str">
        <f t="shared" si="311"/>
        <v/>
      </c>
      <c r="AF1390" s="96" t="str">
        <f t="shared" si="312"/>
        <v>&lt;a name='19000100'&gt;&lt;b&gt;: 0 - Alfred Street Baptist Church [301 S Alfred St, Alexandria, VA]&lt;/b&gt;&lt;/a&gt;&lt;br&gt;</v>
      </c>
      <c r="AG1390" s="97">
        <f t="shared" si="313"/>
        <v>1900</v>
      </c>
      <c r="AH1390" s="97" t="str">
        <f t="shared" si="314"/>
        <v>01</v>
      </c>
      <c r="AI1390" s="97" t="str">
        <f t="shared" si="315"/>
        <v>00</v>
      </c>
      <c r="AJ1390" s="97" t="str">
        <f t="shared" si="316"/>
        <v>19000100</v>
      </c>
    </row>
    <row r="1391" spans="4:36" ht="12" customHeight="1" x14ac:dyDescent="0.15">
      <c r="F1391" s="86" t="str">
        <f t="shared" si="305"/>
        <v>Saturday</v>
      </c>
      <c r="G1391" s="91"/>
      <c r="H1391" s="92" t="str">
        <f>VLOOKUP(MONTH(G1391),VLOOKUP!$W$1:$X$24,2)</f>
        <v>January</v>
      </c>
      <c r="I1391" s="92" t="str">
        <f t="shared" si="306"/>
        <v/>
      </c>
      <c r="J1391" s="93" t="s">
        <v>1254</v>
      </c>
      <c r="L1391" s="86" t="str">
        <f t="shared" si="318"/>
        <v>Alfred Street Baptist Church [301 S Alfred St, Alexandria, VA]</v>
      </c>
      <c r="M1391" s="86">
        <f t="shared" si="307"/>
        <v>0</v>
      </c>
      <c r="N1391" s="93" t="str">
        <f t="shared" si="319"/>
        <v>Alfred Street Baptist Church [301 S Alfred St, Alexandria, VA]</v>
      </c>
      <c r="O1391" s="90"/>
      <c r="S1391" s="95">
        <f t="shared" si="308"/>
        <v>0</v>
      </c>
      <c r="T1391" s="86" t="str">
        <f t="shared" si="309"/>
        <v/>
      </c>
      <c r="U1391" s="86" t="str">
        <f t="shared" si="320"/>
        <v/>
      </c>
      <c r="V1391" s="95" t="str">
        <f t="shared" si="310"/>
        <v/>
      </c>
      <c r="AE1391" s="92" t="str">
        <f t="shared" si="311"/>
        <v/>
      </c>
      <c r="AF1391" s="96" t="str">
        <f t="shared" si="312"/>
        <v>&lt;a name='19000100'&gt;&lt;b&gt;: 0 - Alfred Street Baptist Church [301 S Alfred St, Alexandria, VA]&lt;/b&gt;&lt;/a&gt;&lt;br&gt;</v>
      </c>
      <c r="AG1391" s="97">
        <f t="shared" si="313"/>
        <v>1900</v>
      </c>
      <c r="AH1391" s="97" t="str">
        <f t="shared" si="314"/>
        <v>01</v>
      </c>
      <c r="AI1391" s="97" t="str">
        <f t="shared" si="315"/>
        <v>00</v>
      </c>
      <c r="AJ1391" s="97" t="str">
        <f t="shared" si="316"/>
        <v>19000100</v>
      </c>
    </row>
    <row r="1392" spans="4:36" ht="12" customHeight="1" x14ac:dyDescent="0.15">
      <c r="F1392" s="86" t="str">
        <f t="shared" si="305"/>
        <v>Saturday</v>
      </c>
      <c r="G1392" s="91"/>
      <c r="H1392" s="92" t="str">
        <f>VLOOKUP(MONTH(G1392),VLOOKUP!$W$1:$X$24,2)</f>
        <v>January</v>
      </c>
      <c r="I1392" s="92" t="str">
        <f t="shared" si="306"/>
        <v/>
      </c>
      <c r="J1392" s="93" t="s">
        <v>1254</v>
      </c>
      <c r="L1392" s="86" t="str">
        <f t="shared" si="318"/>
        <v>Alfred Street Baptist Church [301 S Alfred St, Alexandria, VA]</v>
      </c>
      <c r="M1392" s="86">
        <f t="shared" si="307"/>
        <v>0</v>
      </c>
      <c r="N1392" s="93" t="str">
        <f t="shared" si="319"/>
        <v>Alfred Street Baptist Church [301 S Alfred St, Alexandria, VA]</v>
      </c>
      <c r="O1392" s="90"/>
      <c r="S1392" s="95">
        <f t="shared" si="308"/>
        <v>0</v>
      </c>
      <c r="T1392" s="86" t="str">
        <f t="shared" si="309"/>
        <v/>
      </c>
      <c r="U1392" s="86" t="str">
        <f t="shared" si="320"/>
        <v/>
      </c>
      <c r="V1392" s="95" t="str">
        <f t="shared" si="310"/>
        <v/>
      </c>
      <c r="AE1392" s="92" t="str">
        <f t="shared" si="311"/>
        <v/>
      </c>
      <c r="AF1392" s="96" t="str">
        <f t="shared" si="312"/>
        <v>&lt;a name='19000100'&gt;&lt;b&gt;: 0 - Alfred Street Baptist Church [301 S Alfred St, Alexandria, VA]&lt;/b&gt;&lt;/a&gt;&lt;br&gt;</v>
      </c>
      <c r="AG1392" s="97">
        <f t="shared" si="313"/>
        <v>1900</v>
      </c>
      <c r="AH1392" s="97" t="str">
        <f t="shared" si="314"/>
        <v>01</v>
      </c>
      <c r="AI1392" s="97" t="str">
        <f t="shared" si="315"/>
        <v>00</v>
      </c>
      <c r="AJ1392" s="97" t="str">
        <f t="shared" si="316"/>
        <v>19000100</v>
      </c>
    </row>
    <row r="1393" spans="6:36" ht="12" customHeight="1" x14ac:dyDescent="0.15">
      <c r="F1393" s="86" t="str">
        <f t="shared" si="305"/>
        <v>Saturday</v>
      </c>
      <c r="G1393" s="91"/>
      <c r="H1393" s="92" t="str">
        <f>VLOOKUP(MONTH(G1393),VLOOKUP!$W$1:$X$24,2)</f>
        <v>January</v>
      </c>
      <c r="I1393" s="92" t="str">
        <f t="shared" si="306"/>
        <v/>
      </c>
      <c r="J1393" s="93" t="s">
        <v>1593</v>
      </c>
      <c r="L1393" s="86" t="str">
        <f t="shared" si="318"/>
        <v>All Saints Catholic Church [9300 Stonewall Rd, Manassas, VA]</v>
      </c>
      <c r="M1393" s="86">
        <f t="shared" si="307"/>
        <v>0</v>
      </c>
      <c r="N1393" s="93" t="str">
        <f t="shared" si="319"/>
        <v>All Saints Catholic Church [9300 Stonewall Rd, Manassas, VA]</v>
      </c>
      <c r="O1393" s="90"/>
      <c r="S1393" s="95">
        <f t="shared" si="308"/>
        <v>0</v>
      </c>
      <c r="T1393" s="86" t="str">
        <f t="shared" si="309"/>
        <v/>
      </c>
      <c r="U1393" s="86" t="str">
        <f t="shared" si="320"/>
        <v/>
      </c>
      <c r="V1393" s="95" t="str">
        <f t="shared" si="310"/>
        <v/>
      </c>
      <c r="W1393" s="90" t="s">
        <v>282</v>
      </c>
      <c r="AE1393" s="92" t="str">
        <f t="shared" si="311"/>
        <v/>
      </c>
      <c r="AF1393" s="96" t="str">
        <f t="shared" si="312"/>
        <v>&lt;a name='19000100'&gt;&lt;b&gt;: 0 - All Saints Catholic Church [9300 Stonewall Rd, Manassas, VA]&lt;/b&gt;&lt;/a&gt;&lt;br&gt;</v>
      </c>
      <c r="AG1393" s="97">
        <f t="shared" si="313"/>
        <v>1900</v>
      </c>
      <c r="AH1393" s="97" t="str">
        <f t="shared" si="314"/>
        <v>01</v>
      </c>
      <c r="AI1393" s="97" t="str">
        <f t="shared" si="315"/>
        <v>00</v>
      </c>
      <c r="AJ1393" s="97" t="str">
        <f t="shared" si="316"/>
        <v>19000100</v>
      </c>
    </row>
    <row r="1394" spans="6:36" ht="12" customHeight="1" x14ac:dyDescent="0.15">
      <c r="F1394" s="86" t="str">
        <f t="shared" si="305"/>
        <v>Saturday</v>
      </c>
      <c r="G1394" s="91"/>
      <c r="H1394" s="92" t="str">
        <f>VLOOKUP(MONTH(G1394),VLOOKUP!$W$1:$X$24,2)</f>
        <v>January</v>
      </c>
      <c r="I1394" s="92" t="str">
        <f t="shared" si="306"/>
        <v/>
      </c>
      <c r="J1394" s="93" t="s">
        <v>1593</v>
      </c>
      <c r="L1394" s="86" t="str">
        <f t="shared" si="318"/>
        <v>All Saints Catholic Church [9300 Stonewall Rd, Manassas, VA]</v>
      </c>
      <c r="M1394" s="86">
        <f t="shared" si="307"/>
        <v>0</v>
      </c>
      <c r="N1394" s="93" t="str">
        <f t="shared" si="319"/>
        <v>All Saints Catholic Church [9300 Stonewall Rd, Manassas, VA]</v>
      </c>
      <c r="O1394" s="90"/>
      <c r="S1394" s="95">
        <f t="shared" si="308"/>
        <v>0</v>
      </c>
      <c r="T1394" s="86" t="str">
        <f t="shared" si="309"/>
        <v/>
      </c>
      <c r="U1394" s="86" t="str">
        <f t="shared" si="320"/>
        <v/>
      </c>
      <c r="V1394" s="95" t="str">
        <f t="shared" si="310"/>
        <v/>
      </c>
      <c r="W1394" s="90" t="s">
        <v>282</v>
      </c>
      <c r="AE1394" s="92" t="str">
        <f t="shared" si="311"/>
        <v/>
      </c>
      <c r="AF1394" s="96" t="str">
        <f t="shared" si="312"/>
        <v>&lt;a name='19000100'&gt;&lt;b&gt;: 0 - All Saints Catholic Church [9300 Stonewall Rd, Manassas, VA]&lt;/b&gt;&lt;/a&gt;&lt;br&gt;</v>
      </c>
      <c r="AG1394" s="97">
        <f t="shared" si="313"/>
        <v>1900</v>
      </c>
      <c r="AH1394" s="97" t="str">
        <f t="shared" si="314"/>
        <v>01</v>
      </c>
      <c r="AI1394" s="97" t="str">
        <f t="shared" si="315"/>
        <v>00</v>
      </c>
      <c r="AJ1394" s="97" t="str">
        <f t="shared" si="316"/>
        <v>19000100</v>
      </c>
    </row>
    <row r="1395" spans="6:36" ht="12" customHeight="1" x14ac:dyDescent="0.15">
      <c r="F1395" s="86" t="str">
        <f t="shared" si="305"/>
        <v>Saturday</v>
      </c>
      <c r="G1395" s="91"/>
      <c r="H1395" s="92" t="str">
        <f>VLOOKUP(MONTH(G1395),VLOOKUP!$W$1:$X$24,2)</f>
        <v>January</v>
      </c>
      <c r="I1395" s="92" t="str">
        <f t="shared" si="306"/>
        <v/>
      </c>
      <c r="J1395" s="93" t="s">
        <v>1593</v>
      </c>
      <c r="L1395" s="86" t="str">
        <f t="shared" si="318"/>
        <v>All Saints Catholic Church [9300 Stonewall Rd, Manassas, VA]</v>
      </c>
      <c r="M1395" s="86">
        <f t="shared" si="307"/>
        <v>0</v>
      </c>
      <c r="N1395" s="93" t="str">
        <f t="shared" si="319"/>
        <v>All Saints Catholic Church [9300 Stonewall Rd, Manassas, VA]</v>
      </c>
      <c r="O1395" s="90"/>
      <c r="S1395" s="95">
        <f t="shared" si="308"/>
        <v>0</v>
      </c>
      <c r="T1395" s="86" t="str">
        <f t="shared" si="309"/>
        <v/>
      </c>
      <c r="U1395" s="86" t="str">
        <f t="shared" si="320"/>
        <v/>
      </c>
      <c r="V1395" s="95" t="str">
        <f t="shared" si="310"/>
        <v/>
      </c>
      <c r="W1395" s="90" t="s">
        <v>282</v>
      </c>
      <c r="AE1395" s="92" t="str">
        <f t="shared" si="311"/>
        <v/>
      </c>
      <c r="AF1395" s="96" t="str">
        <f t="shared" si="312"/>
        <v>&lt;a name='19000100'&gt;&lt;b&gt;: 0 - All Saints Catholic Church [9300 Stonewall Rd, Manassas, VA]&lt;/b&gt;&lt;/a&gt;&lt;br&gt;</v>
      </c>
      <c r="AG1395" s="97">
        <f t="shared" si="313"/>
        <v>1900</v>
      </c>
      <c r="AH1395" s="97" t="str">
        <f t="shared" si="314"/>
        <v>01</v>
      </c>
      <c r="AI1395" s="97" t="str">
        <f t="shared" si="315"/>
        <v>00</v>
      </c>
      <c r="AJ1395" s="97" t="str">
        <f t="shared" si="316"/>
        <v>19000100</v>
      </c>
    </row>
    <row r="1396" spans="6:36" ht="12" customHeight="1" x14ac:dyDescent="0.15">
      <c r="F1396" s="86" t="str">
        <f t="shared" si="305"/>
        <v>Saturday</v>
      </c>
      <c r="G1396" s="91"/>
      <c r="H1396" s="92" t="str">
        <f>VLOOKUP(MONTH(G1396),VLOOKUP!$W$1:$X$24,2)</f>
        <v>January</v>
      </c>
      <c r="I1396" s="92" t="str">
        <f t="shared" si="306"/>
        <v/>
      </c>
      <c r="J1396" s="93" t="s">
        <v>1586</v>
      </c>
      <c r="L1396" s="86" t="str">
        <f t="shared" si="318"/>
        <v>All Saints Episcopal Church [106 W Church St or 123 W Patrick St, Frederick, MD]</v>
      </c>
      <c r="M1396" s="86">
        <f t="shared" si="307"/>
        <v>0</v>
      </c>
      <c r="N1396" s="93" t="str">
        <f t="shared" si="319"/>
        <v>All Saints Episcopal Church [106 W Church St or 123 W Patrick St, Frederick, MD]</v>
      </c>
      <c r="O1396" s="94"/>
      <c r="S1396" s="95">
        <f t="shared" si="308"/>
        <v>0</v>
      </c>
      <c r="T1396" s="86" t="str">
        <f t="shared" si="309"/>
        <v/>
      </c>
      <c r="U1396" s="86" t="str">
        <f t="shared" si="320"/>
        <v/>
      </c>
      <c r="V1396" s="95" t="str">
        <f t="shared" si="310"/>
        <v/>
      </c>
      <c r="W1396" s="90" t="s">
        <v>221</v>
      </c>
      <c r="AE1396" s="92" t="str">
        <f t="shared" si="311"/>
        <v/>
      </c>
      <c r="AF1396" s="96" t="str">
        <f t="shared" si="312"/>
        <v>&lt;a name='19000100'&gt;&lt;b&gt;: 0 - All Saints Episcopal Church [106 W Church St or 123 W Patrick St, Frederick, MD]&lt;/b&gt;&lt;/a&gt;&lt;br&gt;</v>
      </c>
      <c r="AG1396" s="97">
        <f t="shared" si="313"/>
        <v>1900</v>
      </c>
      <c r="AH1396" s="97" t="str">
        <f t="shared" si="314"/>
        <v>01</v>
      </c>
      <c r="AI1396" s="97" t="str">
        <f t="shared" si="315"/>
        <v>00</v>
      </c>
      <c r="AJ1396" s="97" t="str">
        <f t="shared" si="316"/>
        <v>19000100</v>
      </c>
    </row>
    <row r="1397" spans="6:36" ht="12" customHeight="1" x14ac:dyDescent="0.15">
      <c r="F1397" s="86" t="str">
        <f t="shared" si="305"/>
        <v>Saturday</v>
      </c>
      <c r="G1397" s="91"/>
      <c r="H1397" s="92" t="str">
        <f>VLOOKUP(MONTH(G1397),VLOOKUP!$W$1:$X$24,2)</f>
        <v>January</v>
      </c>
      <c r="I1397" s="92" t="str">
        <f t="shared" si="306"/>
        <v/>
      </c>
      <c r="J1397" s="93" t="s">
        <v>1586</v>
      </c>
      <c r="L1397" s="86" t="str">
        <f t="shared" si="318"/>
        <v>All Saints Episcopal Church [106 W Church St or 123 W Patrick St, Frederick, MD]</v>
      </c>
      <c r="M1397" s="86">
        <f t="shared" si="307"/>
        <v>0</v>
      </c>
      <c r="N1397" s="93" t="str">
        <f t="shared" si="319"/>
        <v>All Saints Episcopal Church [106 W Church St or 123 W Patrick St, Frederick, MD]</v>
      </c>
      <c r="O1397" s="94"/>
      <c r="S1397" s="95">
        <f t="shared" si="308"/>
        <v>0</v>
      </c>
      <c r="T1397" s="86" t="str">
        <f t="shared" si="309"/>
        <v/>
      </c>
      <c r="U1397" s="86" t="str">
        <f t="shared" si="320"/>
        <v/>
      </c>
      <c r="V1397" s="95" t="str">
        <f t="shared" si="310"/>
        <v/>
      </c>
      <c r="W1397" s="90" t="s">
        <v>221</v>
      </c>
      <c r="AE1397" s="92" t="str">
        <f t="shared" si="311"/>
        <v/>
      </c>
      <c r="AF1397" s="96" t="str">
        <f t="shared" si="312"/>
        <v>&lt;a name='19000100'&gt;&lt;b&gt;: 0 - All Saints Episcopal Church [106 W Church St or 123 W Patrick St, Frederick, MD]&lt;/b&gt;&lt;/a&gt;&lt;br&gt;</v>
      </c>
      <c r="AG1397" s="97">
        <f t="shared" si="313"/>
        <v>1900</v>
      </c>
      <c r="AH1397" s="97" t="str">
        <f t="shared" si="314"/>
        <v>01</v>
      </c>
      <c r="AI1397" s="97" t="str">
        <f t="shared" si="315"/>
        <v>00</v>
      </c>
      <c r="AJ1397" s="97" t="str">
        <f t="shared" si="316"/>
        <v>19000100</v>
      </c>
    </row>
    <row r="1398" spans="6:36" ht="12" customHeight="1" x14ac:dyDescent="0.15">
      <c r="F1398" s="86" t="str">
        <f t="shared" si="305"/>
        <v>Saturday</v>
      </c>
      <c r="G1398" s="91"/>
      <c r="H1398" s="92" t="str">
        <f>VLOOKUP(MONTH(G1398),VLOOKUP!$W$1:$X$24,2)</f>
        <v>January</v>
      </c>
      <c r="I1398" s="92" t="str">
        <f t="shared" si="306"/>
        <v/>
      </c>
      <c r="J1398" s="93" t="s">
        <v>1586</v>
      </c>
      <c r="L1398" s="86" t="str">
        <f t="shared" si="318"/>
        <v>All Saints Episcopal Church [106 W Church St or 123 W Patrick St, Frederick, MD]</v>
      </c>
      <c r="M1398" s="86">
        <f t="shared" si="307"/>
        <v>0</v>
      </c>
      <c r="N1398" s="93" t="str">
        <f t="shared" si="319"/>
        <v>All Saints Episcopal Church [106 W Church St or 123 W Patrick St, Frederick, MD]</v>
      </c>
      <c r="O1398" s="94"/>
      <c r="S1398" s="95">
        <f t="shared" si="308"/>
        <v>0</v>
      </c>
      <c r="T1398" s="86" t="str">
        <f t="shared" si="309"/>
        <v/>
      </c>
      <c r="U1398" s="86" t="str">
        <f t="shared" si="320"/>
        <v/>
      </c>
      <c r="V1398" s="95" t="str">
        <f t="shared" si="310"/>
        <v/>
      </c>
      <c r="W1398" s="90" t="s">
        <v>221</v>
      </c>
      <c r="AE1398" s="92" t="str">
        <f t="shared" si="311"/>
        <v/>
      </c>
      <c r="AF1398" s="96" t="str">
        <f t="shared" si="312"/>
        <v>&lt;a name='19000100'&gt;&lt;b&gt;: 0 - All Saints Episcopal Church [106 W Church St or 123 W Patrick St, Frederick, MD]&lt;/b&gt;&lt;/a&gt;&lt;br&gt;</v>
      </c>
      <c r="AG1398" s="97">
        <f t="shared" si="313"/>
        <v>1900</v>
      </c>
      <c r="AH1398" s="97" t="str">
        <f t="shared" si="314"/>
        <v>01</v>
      </c>
      <c r="AI1398" s="97" t="str">
        <f t="shared" si="315"/>
        <v>00</v>
      </c>
      <c r="AJ1398" s="97" t="str">
        <f t="shared" si="316"/>
        <v>19000100</v>
      </c>
    </row>
    <row r="1399" spans="6:36" ht="12" customHeight="1" x14ac:dyDescent="0.15">
      <c r="F1399" s="86" t="str">
        <f t="shared" si="305"/>
        <v>Saturday</v>
      </c>
      <c r="G1399" s="91"/>
      <c r="H1399" s="92" t="str">
        <f>VLOOKUP(MONTH(G1399),VLOOKUP!$W$1:$X$24,2)</f>
        <v>January</v>
      </c>
      <c r="I1399" s="92" t="str">
        <f t="shared" si="306"/>
        <v/>
      </c>
      <c r="J1399" s="93" t="s">
        <v>1586</v>
      </c>
      <c r="L1399" s="86" t="str">
        <f t="shared" si="318"/>
        <v>All Saints Episcopal Church [106 W Church St or 123 W Patrick St, Frederick, MD]</v>
      </c>
      <c r="M1399" s="86">
        <f t="shared" si="307"/>
        <v>0</v>
      </c>
      <c r="N1399" s="93" t="str">
        <f t="shared" si="319"/>
        <v>All Saints Episcopal Church [106 W Church St or 123 W Patrick St, Frederick, MD]</v>
      </c>
      <c r="O1399" s="94"/>
      <c r="S1399" s="95">
        <f t="shared" si="308"/>
        <v>0</v>
      </c>
      <c r="T1399" s="86" t="str">
        <f t="shared" si="309"/>
        <v/>
      </c>
      <c r="U1399" s="86" t="str">
        <f t="shared" si="320"/>
        <v/>
      </c>
      <c r="V1399" s="95" t="str">
        <f t="shared" si="310"/>
        <v/>
      </c>
      <c r="W1399" s="90" t="s">
        <v>221</v>
      </c>
      <c r="AE1399" s="92" t="str">
        <f t="shared" si="311"/>
        <v/>
      </c>
      <c r="AF1399" s="96" t="str">
        <f t="shared" si="312"/>
        <v>&lt;a name='19000100'&gt;&lt;b&gt;: 0 - All Saints Episcopal Church [106 W Church St or 123 W Patrick St, Frederick, MD]&lt;/b&gt;&lt;/a&gt;&lt;br&gt;</v>
      </c>
      <c r="AG1399" s="97">
        <f t="shared" si="313"/>
        <v>1900</v>
      </c>
      <c r="AH1399" s="97" t="str">
        <f t="shared" si="314"/>
        <v>01</v>
      </c>
      <c r="AI1399" s="97" t="str">
        <f t="shared" si="315"/>
        <v>00</v>
      </c>
      <c r="AJ1399" s="97" t="str">
        <f t="shared" si="316"/>
        <v>19000100</v>
      </c>
    </row>
    <row r="1400" spans="6:36" ht="12" customHeight="1" x14ac:dyDescent="0.15">
      <c r="F1400" s="86" t="str">
        <f t="shared" si="305"/>
        <v>Saturday</v>
      </c>
      <c r="G1400" s="91"/>
      <c r="H1400" s="92" t="str">
        <f>VLOOKUP(MONTH(G1400),VLOOKUP!$W$1:$X$24,2)</f>
        <v>January</v>
      </c>
      <c r="I1400" s="92" t="str">
        <f t="shared" si="306"/>
        <v/>
      </c>
      <c r="J1400" s="93" t="s">
        <v>1113</v>
      </c>
      <c r="L1400" s="86" t="str">
        <f t="shared" si="318"/>
        <v>All Souls Church Unitarian [1500 Harvard St, WDC]</v>
      </c>
      <c r="M1400" s="86">
        <f t="shared" si="307"/>
        <v>0</v>
      </c>
      <c r="N1400" s="93" t="str">
        <f t="shared" si="319"/>
        <v>All Souls Church Unitarian [1500 Harvard St, WDC]</v>
      </c>
      <c r="O1400" s="94"/>
      <c r="S1400" s="95">
        <f t="shared" si="308"/>
        <v>0</v>
      </c>
      <c r="T1400" s="86" t="str">
        <f t="shared" si="309"/>
        <v/>
      </c>
      <c r="U1400" s="86" t="str">
        <f t="shared" si="320"/>
        <v/>
      </c>
      <c r="V1400" s="95" t="str">
        <f t="shared" si="310"/>
        <v/>
      </c>
      <c r="W1400" s="90" t="s">
        <v>221</v>
      </c>
      <c r="AE1400" s="92" t="str">
        <f t="shared" si="311"/>
        <v/>
      </c>
      <c r="AF1400" s="96" t="str">
        <f t="shared" si="312"/>
        <v>&lt;a name='19000100'&gt;&lt;b&gt;: 0 - All Souls Church Unitarian [1500 Harvard St, WDC]&lt;/b&gt;&lt;/a&gt;&lt;br&gt;</v>
      </c>
      <c r="AG1400" s="97">
        <f t="shared" si="313"/>
        <v>1900</v>
      </c>
      <c r="AH1400" s="97" t="str">
        <f t="shared" si="314"/>
        <v>01</v>
      </c>
      <c r="AI1400" s="97" t="str">
        <f t="shared" si="315"/>
        <v>00</v>
      </c>
      <c r="AJ1400" s="97" t="str">
        <f t="shared" si="316"/>
        <v>19000100</v>
      </c>
    </row>
    <row r="1401" spans="6:36" ht="12" customHeight="1" x14ac:dyDescent="0.15">
      <c r="F1401" s="86" t="str">
        <f t="shared" si="305"/>
        <v>Saturday</v>
      </c>
      <c r="G1401" s="91"/>
      <c r="H1401" s="92" t="str">
        <f>VLOOKUP(MONTH(G1401),VLOOKUP!$W$1:$X$24,2)</f>
        <v>January</v>
      </c>
      <c r="I1401" s="92" t="str">
        <f t="shared" si="306"/>
        <v/>
      </c>
      <c r="J1401" s="93" t="s">
        <v>1113</v>
      </c>
      <c r="L1401" s="86" t="str">
        <f t="shared" si="318"/>
        <v>All Souls Church Unitarian [1500 Harvard St, WDC]</v>
      </c>
      <c r="M1401" s="86">
        <f t="shared" si="307"/>
        <v>0</v>
      </c>
      <c r="N1401" s="93" t="str">
        <f t="shared" si="319"/>
        <v>All Souls Church Unitarian [1500 Harvard St, WDC]</v>
      </c>
      <c r="O1401" s="94"/>
      <c r="S1401" s="95">
        <f t="shared" si="308"/>
        <v>0</v>
      </c>
      <c r="T1401" s="86" t="str">
        <f t="shared" si="309"/>
        <v/>
      </c>
      <c r="U1401" s="86" t="str">
        <f t="shared" si="320"/>
        <v/>
      </c>
      <c r="V1401" s="95" t="str">
        <f t="shared" si="310"/>
        <v/>
      </c>
      <c r="W1401" s="90" t="s">
        <v>221</v>
      </c>
      <c r="AE1401" s="92" t="str">
        <f t="shared" si="311"/>
        <v/>
      </c>
      <c r="AF1401" s="96" t="str">
        <f t="shared" si="312"/>
        <v>&lt;a name='19000100'&gt;&lt;b&gt;: 0 - All Souls Church Unitarian [1500 Harvard St, WDC]&lt;/b&gt;&lt;/a&gt;&lt;br&gt;</v>
      </c>
      <c r="AG1401" s="97">
        <f t="shared" si="313"/>
        <v>1900</v>
      </c>
      <c r="AH1401" s="97" t="str">
        <f t="shared" si="314"/>
        <v>01</v>
      </c>
      <c r="AI1401" s="97" t="str">
        <f t="shared" si="315"/>
        <v>00</v>
      </c>
      <c r="AJ1401" s="97" t="str">
        <f t="shared" si="316"/>
        <v>19000100</v>
      </c>
    </row>
    <row r="1402" spans="6:36" ht="12" customHeight="1" x14ac:dyDescent="0.15">
      <c r="F1402" s="86" t="str">
        <f t="shared" si="305"/>
        <v>Saturday</v>
      </c>
      <c r="G1402" s="91"/>
      <c r="H1402" s="92" t="str">
        <f>VLOOKUP(MONTH(G1402),VLOOKUP!$W$1:$X$24,2)</f>
        <v>January</v>
      </c>
      <c r="I1402" s="92" t="str">
        <f t="shared" si="306"/>
        <v/>
      </c>
      <c r="J1402" s="93" t="s">
        <v>1113</v>
      </c>
      <c r="L1402" s="86" t="str">
        <f t="shared" si="318"/>
        <v>All Souls Church Unitarian [1500 Harvard St, WDC]</v>
      </c>
      <c r="M1402" s="86">
        <f t="shared" si="307"/>
        <v>0</v>
      </c>
      <c r="N1402" s="93" t="str">
        <f t="shared" si="319"/>
        <v>All Souls Church Unitarian [1500 Harvard St, WDC]</v>
      </c>
      <c r="O1402" s="94"/>
      <c r="S1402" s="95">
        <f t="shared" si="308"/>
        <v>0</v>
      </c>
      <c r="T1402" s="86" t="str">
        <f t="shared" si="309"/>
        <v/>
      </c>
      <c r="U1402" s="86" t="str">
        <f t="shared" si="320"/>
        <v/>
      </c>
      <c r="V1402" s="95" t="str">
        <f t="shared" si="310"/>
        <v/>
      </c>
      <c r="W1402" s="90" t="s">
        <v>221</v>
      </c>
      <c r="AE1402" s="92" t="str">
        <f t="shared" si="311"/>
        <v/>
      </c>
      <c r="AF1402" s="96" t="str">
        <f t="shared" si="312"/>
        <v>&lt;a name='19000100'&gt;&lt;b&gt;: 0 - All Souls Church Unitarian [1500 Harvard St, WDC]&lt;/b&gt;&lt;/a&gt;&lt;br&gt;</v>
      </c>
      <c r="AG1402" s="97">
        <f t="shared" si="313"/>
        <v>1900</v>
      </c>
      <c r="AH1402" s="97" t="str">
        <f t="shared" si="314"/>
        <v>01</v>
      </c>
      <c r="AI1402" s="97" t="str">
        <f t="shared" si="315"/>
        <v>00</v>
      </c>
      <c r="AJ1402" s="97" t="str">
        <f t="shared" si="316"/>
        <v>19000100</v>
      </c>
    </row>
    <row r="1403" spans="6:36" ht="12" customHeight="1" x14ac:dyDescent="0.15">
      <c r="F1403" s="86" t="str">
        <f t="shared" si="305"/>
        <v>Saturday</v>
      </c>
      <c r="G1403" s="91"/>
      <c r="H1403" s="92" t="str">
        <f>VLOOKUP(MONTH(G1403),VLOOKUP!$W$1:$X$24,2)</f>
        <v>January</v>
      </c>
      <c r="I1403" s="92" t="str">
        <f t="shared" si="306"/>
        <v/>
      </c>
      <c r="J1403" s="93" t="s">
        <v>1113</v>
      </c>
      <c r="L1403" s="86" t="str">
        <f t="shared" si="318"/>
        <v>All Souls Church Unitarian [1500 Harvard St, WDC]</v>
      </c>
      <c r="M1403" s="86">
        <f t="shared" si="307"/>
        <v>0</v>
      </c>
      <c r="N1403" s="93" t="str">
        <f t="shared" si="319"/>
        <v>All Souls Church Unitarian [1500 Harvard St, WDC]</v>
      </c>
      <c r="O1403" s="94"/>
      <c r="S1403" s="95">
        <f t="shared" si="308"/>
        <v>0</v>
      </c>
      <c r="T1403" s="86" t="str">
        <f t="shared" si="309"/>
        <v/>
      </c>
      <c r="U1403" s="86" t="str">
        <f t="shared" si="320"/>
        <v/>
      </c>
      <c r="V1403" s="95" t="str">
        <f t="shared" si="310"/>
        <v/>
      </c>
      <c r="W1403" s="90" t="s">
        <v>221</v>
      </c>
      <c r="AE1403" s="92" t="str">
        <f t="shared" si="311"/>
        <v/>
      </c>
      <c r="AF1403" s="96" t="str">
        <f t="shared" si="312"/>
        <v>&lt;a name='19000100'&gt;&lt;b&gt;: 0 - All Souls Church Unitarian [1500 Harvard St, WDC]&lt;/b&gt;&lt;/a&gt;&lt;br&gt;</v>
      </c>
      <c r="AG1403" s="97">
        <f t="shared" si="313"/>
        <v>1900</v>
      </c>
      <c r="AH1403" s="97" t="str">
        <f t="shared" si="314"/>
        <v>01</v>
      </c>
      <c r="AI1403" s="97" t="str">
        <f t="shared" si="315"/>
        <v>00</v>
      </c>
      <c r="AJ1403" s="97" t="str">
        <f t="shared" si="316"/>
        <v>19000100</v>
      </c>
    </row>
    <row r="1404" spans="6:36" ht="12" customHeight="1" x14ac:dyDescent="0.15">
      <c r="F1404" s="86" t="str">
        <f t="shared" si="305"/>
        <v>Saturday</v>
      </c>
      <c r="G1404" s="91"/>
      <c r="H1404" s="92" t="str">
        <f>VLOOKUP(MONTH(G1404),VLOOKUP!$W$1:$X$24,2)</f>
        <v>January</v>
      </c>
      <c r="I1404" s="92" t="str">
        <f t="shared" si="306"/>
        <v/>
      </c>
      <c r="J1404" s="93" t="s">
        <v>1113</v>
      </c>
      <c r="L1404" s="86" t="str">
        <f t="shared" si="318"/>
        <v>All Souls Church Unitarian [1500 Harvard St, WDC]</v>
      </c>
      <c r="M1404" s="86">
        <f t="shared" si="307"/>
        <v>0</v>
      </c>
      <c r="N1404" s="93" t="str">
        <f t="shared" si="319"/>
        <v>All Souls Church Unitarian [1500 Harvard St, WDC]</v>
      </c>
      <c r="O1404" s="94"/>
      <c r="S1404" s="95">
        <f t="shared" si="308"/>
        <v>0</v>
      </c>
      <c r="T1404" s="86" t="str">
        <f t="shared" si="309"/>
        <v/>
      </c>
      <c r="U1404" s="86" t="str">
        <f t="shared" si="320"/>
        <v/>
      </c>
      <c r="V1404" s="95" t="str">
        <f t="shared" si="310"/>
        <v/>
      </c>
      <c r="W1404" s="90" t="s">
        <v>221</v>
      </c>
      <c r="AE1404" s="92" t="str">
        <f t="shared" si="311"/>
        <v/>
      </c>
      <c r="AF1404" s="96" t="str">
        <f t="shared" si="312"/>
        <v>&lt;a name='19000100'&gt;&lt;b&gt;: 0 - All Souls Church Unitarian [1500 Harvard St, WDC]&lt;/b&gt;&lt;/a&gt;&lt;br&gt;</v>
      </c>
      <c r="AG1404" s="97">
        <f t="shared" si="313"/>
        <v>1900</v>
      </c>
      <c r="AH1404" s="97" t="str">
        <f t="shared" si="314"/>
        <v>01</v>
      </c>
      <c r="AI1404" s="97" t="str">
        <f t="shared" si="315"/>
        <v>00</v>
      </c>
      <c r="AJ1404" s="97" t="str">
        <f t="shared" si="316"/>
        <v>19000100</v>
      </c>
    </row>
    <row r="1405" spans="6:36" ht="12" customHeight="1" x14ac:dyDescent="0.15">
      <c r="F1405" s="86" t="str">
        <f t="shared" si="305"/>
        <v>Saturday</v>
      </c>
      <c r="H1405" s="92" t="str">
        <f>VLOOKUP(MONTH(G1405),VLOOKUP!$W$1:$X$24,2)</f>
        <v>January</v>
      </c>
      <c r="I1405" s="92" t="str">
        <f t="shared" si="306"/>
        <v/>
      </c>
      <c r="J1405" s="93" t="s">
        <v>303</v>
      </c>
      <c r="L1405" s="86" t="str">
        <f t="shared" si="318"/>
        <v>All Souls Memorial Episcopal Church [2300 Cathedral Ave NW, WDC]</v>
      </c>
      <c r="M1405" s="86">
        <f t="shared" si="307"/>
        <v>0</v>
      </c>
      <c r="N1405" s="93" t="str">
        <f t="shared" si="319"/>
        <v>All Souls Memorial Episcopal Church [2300 Cathedral Ave NW, WDC]</v>
      </c>
      <c r="O1405" s="94"/>
      <c r="S1405" s="95">
        <f t="shared" si="308"/>
        <v>0</v>
      </c>
      <c r="T1405" s="86" t="str">
        <f t="shared" si="309"/>
        <v/>
      </c>
      <c r="U1405" s="86" t="str">
        <f t="shared" si="320"/>
        <v/>
      </c>
      <c r="V1405" s="95" t="str">
        <f t="shared" si="310"/>
        <v/>
      </c>
      <c r="W1405" s="90" t="s">
        <v>221</v>
      </c>
      <c r="AE1405" s="92" t="str">
        <f t="shared" si="311"/>
        <v/>
      </c>
      <c r="AF1405" s="96" t="str">
        <f t="shared" si="312"/>
        <v>&lt;a name='19000100'&gt;&lt;b&gt;: 0 - All Souls Memorial Episcopal Church [2300 Cathedral Ave NW, WDC]&lt;/b&gt;&lt;/a&gt;&lt;br&gt;</v>
      </c>
      <c r="AG1405" s="97">
        <f t="shared" si="313"/>
        <v>1900</v>
      </c>
      <c r="AH1405" s="97" t="str">
        <f t="shared" si="314"/>
        <v>01</v>
      </c>
      <c r="AI1405" s="97" t="str">
        <f t="shared" si="315"/>
        <v>00</v>
      </c>
      <c r="AJ1405" s="97" t="str">
        <f t="shared" si="316"/>
        <v>19000100</v>
      </c>
    </row>
    <row r="1406" spans="6:36" ht="12" customHeight="1" x14ac:dyDescent="0.15">
      <c r="F1406" s="86" t="str">
        <f t="shared" si="305"/>
        <v>Saturday</v>
      </c>
      <c r="H1406" s="92" t="str">
        <f>VLOOKUP(MONTH(G1406),VLOOKUP!$W$1:$X$24,2)</f>
        <v>January</v>
      </c>
      <c r="I1406" s="92" t="str">
        <f t="shared" si="306"/>
        <v/>
      </c>
      <c r="J1406" s="93" t="s">
        <v>303</v>
      </c>
      <c r="L1406" s="86" t="str">
        <f t="shared" si="318"/>
        <v>All Souls Memorial Episcopal Church [2300 Cathedral Ave NW, WDC]</v>
      </c>
      <c r="M1406" s="86">
        <f t="shared" si="307"/>
        <v>0</v>
      </c>
      <c r="N1406" s="93" t="str">
        <f t="shared" si="319"/>
        <v>All Souls Memorial Episcopal Church [2300 Cathedral Ave NW, WDC]</v>
      </c>
      <c r="O1406" s="94"/>
      <c r="S1406" s="95">
        <f t="shared" si="308"/>
        <v>0</v>
      </c>
      <c r="T1406" s="86" t="str">
        <f t="shared" si="309"/>
        <v/>
      </c>
      <c r="U1406" s="86" t="str">
        <f t="shared" si="320"/>
        <v/>
      </c>
      <c r="V1406" s="95" t="str">
        <f t="shared" si="310"/>
        <v/>
      </c>
      <c r="W1406" s="90" t="s">
        <v>221</v>
      </c>
      <c r="AE1406" s="92" t="str">
        <f t="shared" si="311"/>
        <v/>
      </c>
      <c r="AF1406" s="96" t="str">
        <f t="shared" si="312"/>
        <v>&lt;a name='19000100'&gt;&lt;b&gt;: 0 - All Souls Memorial Episcopal Church [2300 Cathedral Ave NW, WDC]&lt;/b&gt;&lt;/a&gt;&lt;br&gt;</v>
      </c>
      <c r="AG1406" s="97">
        <f t="shared" si="313"/>
        <v>1900</v>
      </c>
      <c r="AH1406" s="97" t="str">
        <f t="shared" si="314"/>
        <v>01</v>
      </c>
      <c r="AI1406" s="97" t="str">
        <f t="shared" si="315"/>
        <v>00</v>
      </c>
      <c r="AJ1406" s="97" t="str">
        <f t="shared" si="316"/>
        <v>19000100</v>
      </c>
    </row>
    <row r="1407" spans="6:36" ht="12" customHeight="1" x14ac:dyDescent="0.15">
      <c r="F1407" s="86" t="str">
        <f t="shared" si="305"/>
        <v>Saturday</v>
      </c>
      <c r="H1407" s="92" t="str">
        <f>VLOOKUP(MONTH(G1407),VLOOKUP!$W$1:$X$24,2)</f>
        <v>January</v>
      </c>
      <c r="I1407" s="92" t="str">
        <f t="shared" si="306"/>
        <v/>
      </c>
      <c r="J1407" s="93" t="s">
        <v>303</v>
      </c>
      <c r="L1407" s="86" t="str">
        <f t="shared" si="318"/>
        <v>All Souls Memorial Episcopal Church [2300 Cathedral Ave NW, WDC]</v>
      </c>
      <c r="M1407" s="86">
        <f t="shared" si="307"/>
        <v>0</v>
      </c>
      <c r="N1407" s="93" t="str">
        <f t="shared" si="319"/>
        <v>All Souls Memorial Episcopal Church [2300 Cathedral Ave NW, WDC]</v>
      </c>
      <c r="O1407" s="94"/>
      <c r="S1407" s="95">
        <f t="shared" si="308"/>
        <v>0</v>
      </c>
      <c r="T1407" s="86" t="str">
        <f t="shared" si="309"/>
        <v/>
      </c>
      <c r="U1407" s="86" t="str">
        <f t="shared" si="320"/>
        <v/>
      </c>
      <c r="V1407" s="95" t="str">
        <f t="shared" si="310"/>
        <v/>
      </c>
      <c r="W1407" s="90" t="s">
        <v>221</v>
      </c>
      <c r="AE1407" s="92" t="str">
        <f t="shared" si="311"/>
        <v/>
      </c>
      <c r="AF1407" s="96" t="str">
        <f t="shared" si="312"/>
        <v>&lt;a name='19000100'&gt;&lt;b&gt;: 0 - All Souls Memorial Episcopal Church [2300 Cathedral Ave NW, WDC]&lt;/b&gt;&lt;/a&gt;&lt;br&gt;</v>
      </c>
      <c r="AG1407" s="97">
        <f t="shared" si="313"/>
        <v>1900</v>
      </c>
      <c r="AH1407" s="97" t="str">
        <f t="shared" si="314"/>
        <v>01</v>
      </c>
      <c r="AI1407" s="97" t="str">
        <f t="shared" si="315"/>
        <v>00</v>
      </c>
      <c r="AJ1407" s="97" t="str">
        <f t="shared" si="316"/>
        <v>19000100</v>
      </c>
    </row>
    <row r="1408" spans="6:36" ht="12" customHeight="1" x14ac:dyDescent="0.15">
      <c r="F1408" s="86" t="str">
        <f t="shared" si="305"/>
        <v>Saturday</v>
      </c>
      <c r="H1408" s="92" t="str">
        <f>VLOOKUP(MONTH(G1408),VLOOKUP!$W$1:$X$24,2)</f>
        <v>January</v>
      </c>
      <c r="I1408" s="92" t="str">
        <f t="shared" si="306"/>
        <v/>
      </c>
      <c r="J1408" s="93" t="s">
        <v>303</v>
      </c>
      <c r="L1408" s="86" t="str">
        <f t="shared" si="318"/>
        <v>All Souls Memorial Episcopal Church [2300 Cathedral Ave NW, WDC]</v>
      </c>
      <c r="M1408" s="86">
        <f t="shared" si="307"/>
        <v>0</v>
      </c>
      <c r="N1408" s="93" t="str">
        <f t="shared" si="319"/>
        <v>All Souls Memorial Episcopal Church [2300 Cathedral Ave NW, WDC]</v>
      </c>
      <c r="O1408" s="94"/>
      <c r="S1408" s="95">
        <f t="shared" si="308"/>
        <v>0</v>
      </c>
      <c r="T1408" s="86" t="str">
        <f t="shared" si="309"/>
        <v/>
      </c>
      <c r="U1408" s="86" t="str">
        <f t="shared" si="320"/>
        <v/>
      </c>
      <c r="V1408" s="95" t="str">
        <f t="shared" si="310"/>
        <v/>
      </c>
      <c r="W1408" s="90" t="s">
        <v>221</v>
      </c>
      <c r="AE1408" s="92" t="str">
        <f t="shared" si="311"/>
        <v/>
      </c>
      <c r="AF1408" s="96" t="str">
        <f t="shared" si="312"/>
        <v>&lt;a name='19000100'&gt;&lt;b&gt;: 0 - All Souls Memorial Episcopal Church [2300 Cathedral Ave NW, WDC]&lt;/b&gt;&lt;/a&gt;&lt;br&gt;</v>
      </c>
      <c r="AG1408" s="97">
        <f t="shared" si="313"/>
        <v>1900</v>
      </c>
      <c r="AH1408" s="97" t="str">
        <f t="shared" si="314"/>
        <v>01</v>
      </c>
      <c r="AI1408" s="97" t="str">
        <f t="shared" si="315"/>
        <v>00</v>
      </c>
      <c r="AJ1408" s="97" t="str">
        <f t="shared" si="316"/>
        <v>19000100</v>
      </c>
    </row>
    <row r="1409" spans="6:36" ht="12" customHeight="1" x14ac:dyDescent="0.15">
      <c r="F1409" s="86" t="str">
        <f t="shared" si="305"/>
        <v>Saturday</v>
      </c>
      <c r="H1409" s="92" t="str">
        <f>VLOOKUP(MONTH(G1409),VLOOKUP!$W$1:$X$24,2)</f>
        <v>January</v>
      </c>
      <c r="I1409" s="92" t="str">
        <f t="shared" si="306"/>
        <v/>
      </c>
      <c r="J1409" s="93" t="s">
        <v>303</v>
      </c>
      <c r="L1409" s="86" t="str">
        <f t="shared" si="318"/>
        <v>All Souls Memorial Episcopal Church [2300 Cathedral Ave NW, WDC]</v>
      </c>
      <c r="M1409" s="86">
        <f t="shared" si="307"/>
        <v>0</v>
      </c>
      <c r="N1409" s="93" t="str">
        <f t="shared" si="319"/>
        <v>All Souls Memorial Episcopal Church [2300 Cathedral Ave NW, WDC]</v>
      </c>
      <c r="O1409" s="94"/>
      <c r="S1409" s="95">
        <f t="shared" si="308"/>
        <v>0</v>
      </c>
      <c r="T1409" s="86" t="str">
        <f t="shared" si="309"/>
        <v/>
      </c>
      <c r="U1409" s="86" t="str">
        <f t="shared" si="320"/>
        <v/>
      </c>
      <c r="V1409" s="95" t="str">
        <f t="shared" si="310"/>
        <v/>
      </c>
      <c r="W1409" s="90" t="s">
        <v>221</v>
      </c>
      <c r="AE1409" s="92" t="str">
        <f t="shared" si="311"/>
        <v/>
      </c>
      <c r="AF1409" s="96" t="str">
        <f t="shared" si="312"/>
        <v>&lt;a name='19000100'&gt;&lt;b&gt;: 0 - All Souls Memorial Episcopal Church [2300 Cathedral Ave NW, WDC]&lt;/b&gt;&lt;/a&gt;&lt;br&gt;</v>
      </c>
      <c r="AG1409" s="97">
        <f t="shared" si="313"/>
        <v>1900</v>
      </c>
      <c r="AH1409" s="97" t="str">
        <f t="shared" si="314"/>
        <v>01</v>
      </c>
      <c r="AI1409" s="97" t="str">
        <f t="shared" si="315"/>
        <v>00</v>
      </c>
      <c r="AJ1409" s="97" t="str">
        <f t="shared" si="316"/>
        <v>19000100</v>
      </c>
    </row>
    <row r="1410" spans="6:36" ht="12" customHeight="1" x14ac:dyDescent="0.15">
      <c r="F1410" s="86" t="str">
        <f t="shared" ref="F1410:F1473" si="321">IF(WEEKDAY(G1410)=1,"Sunday",IF(WEEKDAY(G1410)=2,"Monday",IF(WEEKDAY(G1410)=3,"Tuesday",IF(WEEKDAY(G1410)=4,"Wednesday",IF(WEEKDAY(G1410)=5,"Thursday",IF(WEEKDAY(G1410)=6,"Friday","Saturday"))))))</f>
        <v>Saturday</v>
      </c>
      <c r="G1410" s="91"/>
      <c r="H1410" s="92" t="str">
        <f>VLOOKUP(MONTH(G1410),VLOOKUP!$W$1:$X$24,2)</f>
        <v>January</v>
      </c>
      <c r="I1410" s="92" t="str">
        <f t="shared" ref="I1410:I1473" si="322">IF(ISBLANK(G1410),"",F1410&amp;", "&amp;DAY(G1410)&amp;" "&amp;H1410&amp;" "&amp;YEAR(G1410))</f>
        <v/>
      </c>
      <c r="J1410" s="93" t="s">
        <v>298</v>
      </c>
      <c r="L1410" s="86" t="str">
        <f t="shared" si="318"/>
        <v>Alley Cat Restaurant [2 South Whiting Street, Alexandria, VA]</v>
      </c>
      <c r="M1410" s="86">
        <f t="shared" ref="M1410:M1473" si="323">IF(ISBLANK(P1410),O1410,IF(ISBLANK(Q1410),O1410&amp;" and "&amp;P1410,IF(ISBLANK(R1410),O1410&amp;", "&amp;P1410&amp;", and "&amp;Q1410, O1410&amp;", "&amp;P1410&amp;", "&amp;Q1410&amp;", and "&amp;R1410)))</f>
        <v>0</v>
      </c>
      <c r="N1410" s="93" t="str">
        <f t="shared" si="319"/>
        <v>Alley Cat Restaurant [2 South Whiting Street, Alexandria, VA]</v>
      </c>
      <c r="O1410" s="90"/>
      <c r="S1410" s="95">
        <f t="shared" ref="S1410:S1473" si="324">IF(LEFT(O1410,2)="A ",RIGHT(O1410,LEN(O1410)-2),IF(LEFT(O1410,3)="An ",RIGHT(O1410,LEN(O1410)-3),IF(LEFT(O1410,4)="The ",RIGHT(O1410,LEN(O1410)-4),IF(LEFT(O1410,3)="&lt;b&gt;",RIGHT(O1410,LEN(O1410)-3),IF(LEFT(O1410,4)="&lt;em&gt;",RIGHT(O1410,LEN(O1410)-4),O1410)))))</f>
        <v>0</v>
      </c>
      <c r="T1410" s="86" t="str">
        <f t="shared" ref="T1410:T1473" si="325">IF(ISBLANK(G1410),"","&amp;#149; "&amp;IF(ISBLANK(C1410),"","&lt;S&gt;")&amp;IF(ISBLANK(A1410),"","&lt;a href='recommended.php#"&amp;AJ1410&amp;"'&gt;&lt;b&gt;&lt;em&gt;&lt;font color='#9C004D'&gt;RECOMMENDED&lt;/font&gt;&lt;/em&gt;&lt;/b&gt;&lt;/a&gt; - ")&amp;M1410&amp;" - &lt;b&gt;"&amp;L1410&amp;"&lt;/b&gt; "&amp;IF(B1410="Sold Out"," - &lt;font color='#000099'&gt;&lt;b&gt;&lt;I&gt;sold out&lt;/I&gt;&lt;/b&gt;&lt;/font&gt;","")&amp;IF(ISBLANK(C1410),"","&lt;/S&gt; &lt;b&gt;"&amp;C1410&amp;"&lt;/b&gt;")&amp;"&lt;br&gt;")</f>
        <v/>
      </c>
      <c r="U1410" s="86" t="str">
        <f t="shared" si="320"/>
        <v/>
      </c>
      <c r="V1410" s="95" t="str">
        <f t="shared" ref="V1410:V1473" si="326">IF(ISBLANK(G1410),"","&amp;#149; "&amp;IF(ISBLANK(C1410),"","&lt;S&gt;")&amp;IF(ISBLANK(A1410),"","&lt;a href='recommended.php#"&amp;AJ1410&amp;"'&gt;&lt;b&gt;&lt;em&gt;&lt;font color='#9C004D'&gt;RECOMMENDED&lt;/font&gt;&lt;/em&gt;&lt;/b&gt;&lt;/a&gt; - ")&amp;M1410&amp;" - &lt;b&gt;"&amp;L1410&amp;"&lt;/b&gt; "&amp;IF(B1410="Sold Out"," - &lt;font color='#000099'&gt;&lt;b&gt;&lt;I&gt;sold out&lt;/I&gt;&lt;/b&gt;&lt;/font&gt;","")&amp;IF(ISBLANK(C1410),"","&lt;/S&gt; &lt;b&gt;"&amp;C1410&amp;"&lt;/b&gt;")&amp;" - &lt;font color='#005500'&gt;&lt;b&gt;"&amp;E1410&amp;"&lt;/b&gt;&lt;/font&gt;&lt;br&gt;")</f>
        <v/>
      </c>
      <c r="AE1410" s="92" t="str">
        <f t="shared" ref="AE1410:AE1473" si="327">IF(ISBLANK(G1410),"",F1410&amp;", "&amp;DAY(G1410)&amp;" "&amp;H1410&amp;" "&amp;YEAR(G1410)&amp;"      [&lt;a name='"&amp;AJ1410&amp;"' href='#"&amp;AJ1410&amp;"'&gt;link to this day&lt;/a&gt;]")</f>
        <v/>
      </c>
      <c r="AF1410" s="96" t="str">
        <f t="shared" ref="AF1410:AF1473" si="328">"&lt;a name='"&amp;AJ1410&amp;"'&gt;&lt;b&gt;"&amp;I1410&amp;": "&amp;M1410&amp;" - "&amp;L1410&amp;"&lt;/b&gt;&lt;/a&gt;&lt;br&gt;"</f>
        <v>&lt;a name='19000100'&gt;&lt;b&gt;: 0 - Alley Cat Restaurant [2 South Whiting Street, Alexandria, VA]&lt;/b&gt;&lt;/a&gt;&lt;br&gt;</v>
      </c>
      <c r="AG1410" s="97">
        <f t="shared" ref="AG1410:AG1473" si="329">YEAR(G1410)</f>
        <v>1900</v>
      </c>
      <c r="AH1410" s="97" t="str">
        <f t="shared" ref="AH1410:AH1473" si="330">IF(LEN(MONTH(G1410))=1,"0"&amp;MONTH(G1410),MONTH(G1410))</f>
        <v>01</v>
      </c>
      <c r="AI1410" s="97" t="str">
        <f t="shared" ref="AI1410:AI1473" si="331">IF(LEN(DAY(G1410))=1,"0"&amp;DAY(G1410),DAY(G1410))</f>
        <v>00</v>
      </c>
      <c r="AJ1410" s="97" t="str">
        <f t="shared" ref="AJ1410:AJ1473" si="332">AG1410&amp;AH1410&amp;AI1410</f>
        <v>19000100</v>
      </c>
    </row>
    <row r="1411" spans="6:36" ht="12" customHeight="1" x14ac:dyDescent="0.15">
      <c r="F1411" s="86" t="str">
        <f t="shared" si="321"/>
        <v>Saturday</v>
      </c>
      <c r="G1411" s="91"/>
      <c r="H1411" s="92" t="str">
        <f>VLOOKUP(MONTH(G1411),VLOOKUP!$W$1:$X$24,2)</f>
        <v>January</v>
      </c>
      <c r="I1411" s="92" t="str">
        <f t="shared" si="322"/>
        <v/>
      </c>
      <c r="J1411" s="93" t="s">
        <v>298</v>
      </c>
      <c r="L1411" s="86" t="str">
        <f t="shared" si="318"/>
        <v>Alley Cat Restaurant [2 South Whiting Street, Alexandria, VA]</v>
      </c>
      <c r="M1411" s="86">
        <f t="shared" si="323"/>
        <v>0</v>
      </c>
      <c r="N1411" s="93" t="str">
        <f t="shared" si="319"/>
        <v>Alley Cat Restaurant [2 South Whiting Street, Alexandria, VA]</v>
      </c>
      <c r="O1411" s="90"/>
      <c r="S1411" s="95">
        <f t="shared" si="324"/>
        <v>0</v>
      </c>
      <c r="T1411" s="86" t="str">
        <f t="shared" si="325"/>
        <v/>
      </c>
      <c r="U1411" s="86" t="str">
        <f t="shared" si="320"/>
        <v/>
      </c>
      <c r="V1411" s="95" t="str">
        <f t="shared" si="326"/>
        <v/>
      </c>
      <c r="AE1411" s="92" t="str">
        <f t="shared" si="327"/>
        <v/>
      </c>
      <c r="AF1411" s="96" t="str">
        <f t="shared" si="328"/>
        <v>&lt;a name='19000100'&gt;&lt;b&gt;: 0 - Alley Cat Restaurant [2 South Whiting Street, Alexandria, VA]&lt;/b&gt;&lt;/a&gt;&lt;br&gt;</v>
      </c>
      <c r="AG1411" s="97">
        <f t="shared" si="329"/>
        <v>1900</v>
      </c>
      <c r="AH1411" s="97" t="str">
        <f t="shared" si="330"/>
        <v>01</v>
      </c>
      <c r="AI1411" s="97" t="str">
        <f t="shared" si="331"/>
        <v>00</v>
      </c>
      <c r="AJ1411" s="97" t="str">
        <f t="shared" si="332"/>
        <v>19000100</v>
      </c>
    </row>
    <row r="1412" spans="6:36" ht="12" customHeight="1" x14ac:dyDescent="0.15">
      <c r="F1412" s="86" t="str">
        <f t="shared" si="321"/>
        <v>Saturday</v>
      </c>
      <c r="G1412" s="91"/>
      <c r="H1412" s="92" t="str">
        <f>VLOOKUP(MONTH(G1412),VLOOKUP!$W$1:$X$24,2)</f>
        <v>January</v>
      </c>
      <c r="I1412" s="92" t="str">
        <f t="shared" si="322"/>
        <v/>
      </c>
      <c r="J1412" s="93" t="s">
        <v>298</v>
      </c>
      <c r="L1412" s="86" t="str">
        <f t="shared" si="318"/>
        <v>Alley Cat Restaurant [2 South Whiting Street, Alexandria, VA]</v>
      </c>
      <c r="M1412" s="86">
        <f t="shared" si="323"/>
        <v>0</v>
      </c>
      <c r="N1412" s="93" t="str">
        <f t="shared" si="319"/>
        <v>Alley Cat Restaurant [2 South Whiting Street, Alexandria, VA]</v>
      </c>
      <c r="O1412" s="90"/>
      <c r="S1412" s="95">
        <f t="shared" si="324"/>
        <v>0</v>
      </c>
      <c r="T1412" s="86" t="str">
        <f t="shared" si="325"/>
        <v/>
      </c>
      <c r="U1412" s="86" t="str">
        <f t="shared" si="320"/>
        <v/>
      </c>
      <c r="V1412" s="95" t="str">
        <f t="shared" si="326"/>
        <v/>
      </c>
      <c r="AE1412" s="92" t="str">
        <f t="shared" si="327"/>
        <v/>
      </c>
      <c r="AF1412" s="96" t="str">
        <f t="shared" si="328"/>
        <v>&lt;a name='19000100'&gt;&lt;b&gt;: 0 - Alley Cat Restaurant [2 South Whiting Street, Alexandria, VA]&lt;/b&gt;&lt;/a&gt;&lt;br&gt;</v>
      </c>
      <c r="AG1412" s="97">
        <f t="shared" si="329"/>
        <v>1900</v>
      </c>
      <c r="AH1412" s="97" t="str">
        <f t="shared" si="330"/>
        <v>01</v>
      </c>
      <c r="AI1412" s="97" t="str">
        <f t="shared" si="331"/>
        <v>00</v>
      </c>
      <c r="AJ1412" s="97" t="str">
        <f t="shared" si="332"/>
        <v>19000100</v>
      </c>
    </row>
    <row r="1413" spans="6:36" ht="12" customHeight="1" x14ac:dyDescent="0.15">
      <c r="F1413" s="86" t="str">
        <f t="shared" si="321"/>
        <v>Saturday</v>
      </c>
      <c r="G1413" s="91"/>
      <c r="H1413" s="92" t="str">
        <f>VLOOKUP(MONTH(G1413),VLOOKUP!$W$1:$X$24,2)</f>
        <v>January</v>
      </c>
      <c r="I1413" s="92" t="str">
        <f t="shared" si="322"/>
        <v/>
      </c>
      <c r="J1413" s="93" t="s">
        <v>298</v>
      </c>
      <c r="L1413" s="86" t="str">
        <f t="shared" si="318"/>
        <v>Alley Cat Restaurant [2 South Whiting Street, Alexandria, VA]</v>
      </c>
      <c r="M1413" s="86">
        <f t="shared" si="323"/>
        <v>0</v>
      </c>
      <c r="N1413" s="93" t="str">
        <f t="shared" si="319"/>
        <v>Alley Cat Restaurant [2 South Whiting Street, Alexandria, VA]</v>
      </c>
      <c r="O1413" s="90"/>
      <c r="S1413" s="95">
        <f t="shared" si="324"/>
        <v>0</v>
      </c>
      <c r="T1413" s="86" t="str">
        <f t="shared" si="325"/>
        <v/>
      </c>
      <c r="U1413" s="86" t="str">
        <f t="shared" si="320"/>
        <v/>
      </c>
      <c r="V1413" s="95" t="str">
        <f t="shared" si="326"/>
        <v/>
      </c>
      <c r="AE1413" s="92" t="str">
        <f t="shared" si="327"/>
        <v/>
      </c>
      <c r="AF1413" s="96" t="str">
        <f t="shared" si="328"/>
        <v>&lt;a name='19000100'&gt;&lt;b&gt;: 0 - Alley Cat Restaurant [2 South Whiting Street, Alexandria, VA]&lt;/b&gt;&lt;/a&gt;&lt;br&gt;</v>
      </c>
      <c r="AG1413" s="97">
        <f t="shared" si="329"/>
        <v>1900</v>
      </c>
      <c r="AH1413" s="97" t="str">
        <f t="shared" si="330"/>
        <v>01</v>
      </c>
      <c r="AI1413" s="97" t="str">
        <f t="shared" si="331"/>
        <v>00</v>
      </c>
      <c r="AJ1413" s="97" t="str">
        <f t="shared" si="332"/>
        <v>19000100</v>
      </c>
    </row>
    <row r="1414" spans="6:36" ht="12" customHeight="1" x14ac:dyDescent="0.15">
      <c r="F1414" s="86" t="str">
        <f t="shared" si="321"/>
        <v>Saturday</v>
      </c>
      <c r="G1414" s="91"/>
      <c r="H1414" s="92" t="str">
        <f>VLOOKUP(MONTH(G1414),VLOOKUP!$W$1:$X$24,2)</f>
        <v>January</v>
      </c>
      <c r="I1414" s="92" t="str">
        <f t="shared" si="322"/>
        <v/>
      </c>
      <c r="J1414" s="93" t="s">
        <v>298</v>
      </c>
      <c r="L1414" s="86" t="str">
        <f t="shared" si="318"/>
        <v>Alley Cat Restaurant [2 South Whiting Street, Alexandria, VA]</v>
      </c>
      <c r="M1414" s="86">
        <f t="shared" si="323"/>
        <v>0</v>
      </c>
      <c r="N1414" s="93" t="str">
        <f t="shared" si="319"/>
        <v>Alley Cat Restaurant [2 South Whiting Street, Alexandria, VA]</v>
      </c>
      <c r="O1414" s="90"/>
      <c r="S1414" s="95">
        <f t="shared" si="324"/>
        <v>0</v>
      </c>
      <c r="T1414" s="86" t="str">
        <f t="shared" si="325"/>
        <v/>
      </c>
      <c r="U1414" s="86" t="str">
        <f t="shared" si="320"/>
        <v/>
      </c>
      <c r="V1414" s="95" t="str">
        <f t="shared" si="326"/>
        <v/>
      </c>
      <c r="AE1414" s="92" t="str">
        <f t="shared" si="327"/>
        <v/>
      </c>
      <c r="AF1414" s="96" t="str">
        <f t="shared" si="328"/>
        <v>&lt;a name='19000100'&gt;&lt;b&gt;: 0 - Alley Cat Restaurant [2 South Whiting Street, Alexandria, VA]&lt;/b&gt;&lt;/a&gt;&lt;br&gt;</v>
      </c>
      <c r="AG1414" s="97">
        <f t="shared" si="329"/>
        <v>1900</v>
      </c>
      <c r="AH1414" s="97" t="str">
        <f t="shared" si="330"/>
        <v>01</v>
      </c>
      <c r="AI1414" s="97" t="str">
        <f t="shared" si="331"/>
        <v>00</v>
      </c>
      <c r="AJ1414" s="97" t="str">
        <f t="shared" si="332"/>
        <v>19000100</v>
      </c>
    </row>
    <row r="1415" spans="6:36" ht="12" customHeight="1" x14ac:dyDescent="0.15">
      <c r="F1415" s="86" t="str">
        <f t="shared" si="321"/>
        <v>Saturday</v>
      </c>
      <c r="H1415" s="92" t="str">
        <f>VLOOKUP(MONTH(G1415),VLOOKUP!$W$1:$X$24,2)</f>
        <v>January</v>
      </c>
      <c r="I1415" s="92" t="str">
        <f t="shared" si="322"/>
        <v/>
      </c>
      <c r="J1415" s="93" t="s">
        <v>1544</v>
      </c>
      <c r="L1415" s="86" t="str">
        <f t="shared" si="318"/>
        <v>AlleyCatHouse [734 Quebec St NW, WDC]</v>
      </c>
      <c r="M1415" s="86">
        <f t="shared" si="323"/>
        <v>0</v>
      </c>
      <c r="N1415" s="93" t="str">
        <f t="shared" si="319"/>
        <v>AlleyCatHouse [734 Quebec St NW, WDC]</v>
      </c>
      <c r="O1415" s="94"/>
      <c r="S1415" s="95">
        <f t="shared" si="324"/>
        <v>0</v>
      </c>
      <c r="T1415" s="86" t="str">
        <f t="shared" si="325"/>
        <v/>
      </c>
      <c r="U1415" s="86" t="str">
        <f t="shared" si="320"/>
        <v/>
      </c>
      <c r="V1415" s="95" t="str">
        <f t="shared" si="326"/>
        <v/>
      </c>
      <c r="W1415" s="90" t="s">
        <v>221</v>
      </c>
      <c r="AE1415" s="92" t="str">
        <f t="shared" si="327"/>
        <v/>
      </c>
      <c r="AF1415" s="96" t="str">
        <f t="shared" si="328"/>
        <v>&lt;a name='19000100'&gt;&lt;b&gt;: 0 - AlleyCatHouse [734 Quebec St NW, WDC]&lt;/b&gt;&lt;/a&gt;&lt;br&gt;</v>
      </c>
      <c r="AG1415" s="97">
        <f t="shared" si="329"/>
        <v>1900</v>
      </c>
      <c r="AH1415" s="97" t="str">
        <f t="shared" si="330"/>
        <v>01</v>
      </c>
      <c r="AI1415" s="97" t="str">
        <f t="shared" si="331"/>
        <v>00</v>
      </c>
      <c r="AJ1415" s="97" t="str">
        <f t="shared" si="332"/>
        <v>19000100</v>
      </c>
    </row>
    <row r="1416" spans="6:36" ht="12" customHeight="1" x14ac:dyDescent="0.15">
      <c r="F1416" s="86" t="str">
        <f t="shared" si="321"/>
        <v>Saturday</v>
      </c>
      <c r="H1416" s="92" t="str">
        <f>VLOOKUP(MONTH(G1416),VLOOKUP!$W$1:$X$24,2)</f>
        <v>January</v>
      </c>
      <c r="I1416" s="92" t="str">
        <f t="shared" si="322"/>
        <v/>
      </c>
      <c r="J1416" s="93" t="s">
        <v>1544</v>
      </c>
      <c r="L1416" s="86" t="str">
        <f t="shared" si="318"/>
        <v>AlleyCatHouse [734 Quebec St NW, WDC]</v>
      </c>
      <c r="M1416" s="86">
        <f t="shared" si="323"/>
        <v>0</v>
      </c>
      <c r="N1416" s="93" t="str">
        <f t="shared" si="319"/>
        <v>AlleyCatHouse [734 Quebec St NW, WDC]</v>
      </c>
      <c r="O1416" s="94"/>
      <c r="S1416" s="95">
        <f t="shared" si="324"/>
        <v>0</v>
      </c>
      <c r="T1416" s="86" t="str">
        <f t="shared" si="325"/>
        <v/>
      </c>
      <c r="U1416" s="86" t="str">
        <f t="shared" si="320"/>
        <v/>
      </c>
      <c r="V1416" s="95" t="str">
        <f t="shared" si="326"/>
        <v/>
      </c>
      <c r="W1416" s="90" t="s">
        <v>221</v>
      </c>
      <c r="AE1416" s="92" t="str">
        <f t="shared" si="327"/>
        <v/>
      </c>
      <c r="AF1416" s="96" t="str">
        <f t="shared" si="328"/>
        <v>&lt;a name='19000100'&gt;&lt;b&gt;: 0 - AlleyCatHouse [734 Quebec St NW, WDC]&lt;/b&gt;&lt;/a&gt;&lt;br&gt;</v>
      </c>
      <c r="AG1416" s="97">
        <f t="shared" si="329"/>
        <v>1900</v>
      </c>
      <c r="AH1416" s="97" t="str">
        <f t="shared" si="330"/>
        <v>01</v>
      </c>
      <c r="AI1416" s="97" t="str">
        <f t="shared" si="331"/>
        <v>00</v>
      </c>
      <c r="AJ1416" s="97" t="str">
        <f t="shared" si="332"/>
        <v>19000100</v>
      </c>
    </row>
    <row r="1417" spans="6:36" ht="12" customHeight="1" x14ac:dyDescent="0.15">
      <c r="F1417" s="86" t="str">
        <f t="shared" si="321"/>
        <v>Saturday</v>
      </c>
      <c r="H1417" s="92" t="str">
        <f>VLOOKUP(MONTH(G1417),VLOOKUP!$W$1:$X$24,2)</f>
        <v>January</v>
      </c>
      <c r="I1417" s="92" t="str">
        <f t="shared" si="322"/>
        <v/>
      </c>
      <c r="J1417" s="93" t="s">
        <v>1544</v>
      </c>
      <c r="L1417" s="86" t="str">
        <f t="shared" si="318"/>
        <v>AlleyCatHouse [734 Quebec St NW, WDC]</v>
      </c>
      <c r="M1417" s="86">
        <f t="shared" si="323"/>
        <v>0</v>
      </c>
      <c r="N1417" s="93" t="str">
        <f t="shared" si="319"/>
        <v>AlleyCatHouse [734 Quebec St NW, WDC]</v>
      </c>
      <c r="O1417" s="94"/>
      <c r="S1417" s="95">
        <f t="shared" si="324"/>
        <v>0</v>
      </c>
      <c r="T1417" s="86" t="str">
        <f t="shared" si="325"/>
        <v/>
      </c>
      <c r="U1417" s="86" t="str">
        <f t="shared" si="320"/>
        <v/>
      </c>
      <c r="V1417" s="95" t="str">
        <f t="shared" si="326"/>
        <v/>
      </c>
      <c r="W1417" s="90" t="s">
        <v>221</v>
      </c>
      <c r="AE1417" s="92" t="str">
        <f t="shared" si="327"/>
        <v/>
      </c>
      <c r="AF1417" s="96" t="str">
        <f t="shared" si="328"/>
        <v>&lt;a name='19000100'&gt;&lt;b&gt;: 0 - AlleyCatHouse [734 Quebec St NW, WDC]&lt;/b&gt;&lt;/a&gt;&lt;br&gt;</v>
      </c>
      <c r="AG1417" s="97">
        <f t="shared" si="329"/>
        <v>1900</v>
      </c>
      <c r="AH1417" s="97" t="str">
        <f t="shared" si="330"/>
        <v>01</v>
      </c>
      <c r="AI1417" s="97" t="str">
        <f t="shared" si="331"/>
        <v>00</v>
      </c>
      <c r="AJ1417" s="97" t="str">
        <f t="shared" si="332"/>
        <v>19000100</v>
      </c>
    </row>
    <row r="1418" spans="6:36" ht="12" customHeight="1" x14ac:dyDescent="0.15">
      <c r="F1418" s="86" t="str">
        <f t="shared" si="321"/>
        <v>Saturday</v>
      </c>
      <c r="H1418" s="92" t="str">
        <f>VLOOKUP(MONTH(G1418),VLOOKUP!$W$1:$X$24,2)</f>
        <v>January</v>
      </c>
      <c r="I1418" s="92" t="str">
        <f t="shared" si="322"/>
        <v/>
      </c>
      <c r="J1418" s="93" t="s">
        <v>1544</v>
      </c>
      <c r="L1418" s="86" t="str">
        <f t="shared" si="318"/>
        <v>AlleyCatHouse [734 Quebec St NW, WDC]</v>
      </c>
      <c r="M1418" s="86">
        <f t="shared" si="323"/>
        <v>0</v>
      </c>
      <c r="N1418" s="93" t="str">
        <f t="shared" si="319"/>
        <v>AlleyCatHouse [734 Quebec St NW, WDC]</v>
      </c>
      <c r="O1418" s="94"/>
      <c r="S1418" s="95">
        <f t="shared" si="324"/>
        <v>0</v>
      </c>
      <c r="T1418" s="86" t="str">
        <f t="shared" si="325"/>
        <v/>
      </c>
      <c r="U1418" s="86" t="str">
        <f t="shared" si="320"/>
        <v/>
      </c>
      <c r="V1418" s="95" t="str">
        <f t="shared" si="326"/>
        <v/>
      </c>
      <c r="W1418" s="90" t="s">
        <v>221</v>
      </c>
      <c r="AE1418" s="92" t="str">
        <f t="shared" si="327"/>
        <v/>
      </c>
      <c r="AF1418" s="96" t="str">
        <f t="shared" si="328"/>
        <v>&lt;a name='19000100'&gt;&lt;b&gt;: 0 - AlleyCatHouse [734 Quebec St NW, WDC]&lt;/b&gt;&lt;/a&gt;&lt;br&gt;</v>
      </c>
      <c r="AG1418" s="97">
        <f t="shared" si="329"/>
        <v>1900</v>
      </c>
      <c r="AH1418" s="97" t="str">
        <f t="shared" si="330"/>
        <v>01</v>
      </c>
      <c r="AI1418" s="97" t="str">
        <f t="shared" si="331"/>
        <v>00</v>
      </c>
      <c r="AJ1418" s="97" t="str">
        <f t="shared" si="332"/>
        <v>19000100</v>
      </c>
    </row>
    <row r="1419" spans="6:36" ht="12" customHeight="1" x14ac:dyDescent="0.15">
      <c r="F1419" s="86" t="str">
        <f t="shared" si="321"/>
        <v>Saturday</v>
      </c>
      <c r="G1419" s="91"/>
      <c r="H1419" s="92" t="str">
        <f>VLOOKUP(MONTH(G1419),VLOOKUP!$W$1:$X$24,2)</f>
        <v>January</v>
      </c>
      <c r="I1419" s="92" t="str">
        <f t="shared" si="322"/>
        <v/>
      </c>
      <c r="J1419" s="93" t="s">
        <v>1656</v>
      </c>
      <c r="L1419" s="86" t="str">
        <f t="shared" si="318"/>
        <v>Allyworld [7014 Westmoreland Ave, Takoma Park, MD]</v>
      </c>
      <c r="M1419" s="86">
        <f t="shared" si="323"/>
        <v>0</v>
      </c>
      <c r="N1419" s="93" t="str">
        <f t="shared" ref="N1419:N1450" si="333">J1419</f>
        <v>Allyworld [7014 Westmoreland Ave, Takoma Park, MD]</v>
      </c>
      <c r="O1419" s="90"/>
      <c r="S1419" s="95">
        <f t="shared" si="324"/>
        <v>0</v>
      </c>
      <c r="T1419" s="86" t="str">
        <f t="shared" si="325"/>
        <v/>
      </c>
      <c r="U1419" s="86" t="str">
        <f t="shared" si="320"/>
        <v/>
      </c>
      <c r="V1419" s="95" t="str">
        <f t="shared" si="326"/>
        <v/>
      </c>
      <c r="AE1419" s="92" t="str">
        <f t="shared" si="327"/>
        <v/>
      </c>
      <c r="AF1419" s="96" t="str">
        <f t="shared" si="328"/>
        <v>&lt;a name='19000100'&gt;&lt;b&gt;: 0 - Allyworld [7014 Westmoreland Ave, Takoma Park, MD]&lt;/b&gt;&lt;/a&gt;&lt;br&gt;</v>
      </c>
      <c r="AG1419" s="97">
        <f t="shared" si="329"/>
        <v>1900</v>
      </c>
      <c r="AH1419" s="97" t="str">
        <f t="shared" si="330"/>
        <v>01</v>
      </c>
      <c r="AI1419" s="97" t="str">
        <f t="shared" si="331"/>
        <v>00</v>
      </c>
      <c r="AJ1419" s="97" t="str">
        <f t="shared" si="332"/>
        <v>19000100</v>
      </c>
    </row>
    <row r="1420" spans="6:36" ht="12" customHeight="1" x14ac:dyDescent="0.15">
      <c r="F1420" s="86" t="str">
        <f t="shared" si="321"/>
        <v>Saturday</v>
      </c>
      <c r="G1420" s="91"/>
      <c r="H1420" s="92" t="str">
        <f>VLOOKUP(MONTH(G1420),VLOOKUP!$W$1:$X$24,2)</f>
        <v>January</v>
      </c>
      <c r="I1420" s="92" t="str">
        <f t="shared" si="322"/>
        <v/>
      </c>
      <c r="J1420" s="93" t="s">
        <v>1656</v>
      </c>
      <c r="L1420" s="86" t="str">
        <f t="shared" si="318"/>
        <v>Allyworld [7014 Westmoreland Ave, Takoma Park, MD]</v>
      </c>
      <c r="M1420" s="86">
        <f t="shared" si="323"/>
        <v>0</v>
      </c>
      <c r="N1420" s="93" t="str">
        <f t="shared" si="333"/>
        <v>Allyworld [7014 Westmoreland Ave, Takoma Park, MD]</v>
      </c>
      <c r="O1420" s="90"/>
      <c r="S1420" s="95">
        <f t="shared" si="324"/>
        <v>0</v>
      </c>
      <c r="T1420" s="86" t="str">
        <f t="shared" si="325"/>
        <v/>
      </c>
      <c r="U1420" s="86" t="str">
        <f t="shared" si="320"/>
        <v/>
      </c>
      <c r="V1420" s="95" t="str">
        <f t="shared" si="326"/>
        <v/>
      </c>
      <c r="AE1420" s="92" t="str">
        <f t="shared" si="327"/>
        <v/>
      </c>
      <c r="AF1420" s="96" t="str">
        <f t="shared" si="328"/>
        <v>&lt;a name='19000100'&gt;&lt;b&gt;: 0 - Allyworld [7014 Westmoreland Ave, Takoma Park, MD]&lt;/b&gt;&lt;/a&gt;&lt;br&gt;</v>
      </c>
      <c r="AG1420" s="97">
        <f t="shared" si="329"/>
        <v>1900</v>
      </c>
      <c r="AH1420" s="97" t="str">
        <f t="shared" si="330"/>
        <v>01</v>
      </c>
      <c r="AI1420" s="97" t="str">
        <f t="shared" si="331"/>
        <v>00</v>
      </c>
      <c r="AJ1420" s="97" t="str">
        <f t="shared" si="332"/>
        <v>19000100</v>
      </c>
    </row>
    <row r="1421" spans="6:36" ht="12" customHeight="1" x14ac:dyDescent="0.15">
      <c r="F1421" s="86" t="str">
        <f t="shared" si="321"/>
        <v>Saturday</v>
      </c>
      <c r="G1421" s="91"/>
      <c r="H1421" s="92" t="str">
        <f>VLOOKUP(MONTH(G1421),VLOOKUP!$W$1:$X$24,2)</f>
        <v>January</v>
      </c>
      <c r="I1421" s="92" t="str">
        <f t="shared" si="322"/>
        <v/>
      </c>
      <c r="J1421" s="93" t="s">
        <v>1656</v>
      </c>
      <c r="L1421" s="86" t="str">
        <f t="shared" si="318"/>
        <v>Allyworld [7014 Westmoreland Ave, Takoma Park, MD]</v>
      </c>
      <c r="M1421" s="86">
        <f t="shared" si="323"/>
        <v>0</v>
      </c>
      <c r="N1421" s="93" t="str">
        <f t="shared" si="333"/>
        <v>Allyworld [7014 Westmoreland Ave, Takoma Park, MD]</v>
      </c>
      <c r="O1421" s="90"/>
      <c r="S1421" s="95">
        <f t="shared" si="324"/>
        <v>0</v>
      </c>
      <c r="T1421" s="86" t="str">
        <f t="shared" si="325"/>
        <v/>
      </c>
      <c r="U1421" s="86" t="str">
        <f t="shared" si="320"/>
        <v/>
      </c>
      <c r="V1421" s="95" t="str">
        <f t="shared" si="326"/>
        <v/>
      </c>
      <c r="AE1421" s="92" t="str">
        <f t="shared" si="327"/>
        <v/>
      </c>
      <c r="AF1421" s="96" t="str">
        <f t="shared" si="328"/>
        <v>&lt;a name='19000100'&gt;&lt;b&gt;: 0 - Allyworld [7014 Westmoreland Ave, Takoma Park, MD]&lt;/b&gt;&lt;/a&gt;&lt;br&gt;</v>
      </c>
      <c r="AG1421" s="97">
        <f t="shared" si="329"/>
        <v>1900</v>
      </c>
      <c r="AH1421" s="97" t="str">
        <f t="shared" si="330"/>
        <v>01</v>
      </c>
      <c r="AI1421" s="97" t="str">
        <f t="shared" si="331"/>
        <v>00</v>
      </c>
      <c r="AJ1421" s="97" t="str">
        <f t="shared" si="332"/>
        <v>19000100</v>
      </c>
    </row>
    <row r="1422" spans="6:36" ht="12" customHeight="1" x14ac:dyDescent="0.15">
      <c r="F1422" s="86" t="str">
        <f t="shared" si="321"/>
        <v>Saturday</v>
      </c>
      <c r="G1422" s="91"/>
      <c r="H1422" s="92" t="str">
        <f>VLOOKUP(MONTH(G1422),VLOOKUP!$W$1:$X$24,2)</f>
        <v>January</v>
      </c>
      <c r="I1422" s="92" t="str">
        <f t="shared" si="322"/>
        <v/>
      </c>
      <c r="J1422" s="93" t="s">
        <v>1656</v>
      </c>
      <c r="L1422" s="86" t="str">
        <f t="shared" si="318"/>
        <v>Allyworld [7014 Westmoreland Ave, Takoma Park, MD]</v>
      </c>
      <c r="M1422" s="86">
        <f t="shared" si="323"/>
        <v>0</v>
      </c>
      <c r="N1422" s="93" t="str">
        <f t="shared" si="333"/>
        <v>Allyworld [7014 Westmoreland Ave, Takoma Park, MD]</v>
      </c>
      <c r="O1422" s="90"/>
      <c r="S1422" s="95">
        <f t="shared" si="324"/>
        <v>0</v>
      </c>
      <c r="T1422" s="86" t="str">
        <f t="shared" si="325"/>
        <v/>
      </c>
      <c r="U1422" s="86" t="str">
        <f t="shared" si="320"/>
        <v/>
      </c>
      <c r="V1422" s="95" t="str">
        <f t="shared" si="326"/>
        <v/>
      </c>
      <c r="AE1422" s="92" t="str">
        <f t="shared" si="327"/>
        <v/>
      </c>
      <c r="AF1422" s="96" t="str">
        <f t="shared" si="328"/>
        <v>&lt;a name='19000100'&gt;&lt;b&gt;: 0 - Allyworld [7014 Westmoreland Ave, Takoma Park, MD]&lt;/b&gt;&lt;/a&gt;&lt;br&gt;</v>
      </c>
      <c r="AG1422" s="97">
        <f t="shared" si="329"/>
        <v>1900</v>
      </c>
      <c r="AH1422" s="97" t="str">
        <f t="shared" si="330"/>
        <v>01</v>
      </c>
      <c r="AI1422" s="97" t="str">
        <f t="shared" si="331"/>
        <v>00</v>
      </c>
      <c r="AJ1422" s="97" t="str">
        <f t="shared" si="332"/>
        <v>19000100</v>
      </c>
    </row>
    <row r="1423" spans="6:36" ht="12" customHeight="1" x14ac:dyDescent="0.15">
      <c r="F1423" s="86" t="str">
        <f t="shared" si="321"/>
        <v>Saturday</v>
      </c>
      <c r="G1423" s="91"/>
      <c r="H1423" s="92" t="str">
        <f>VLOOKUP(MONTH(G1423),VLOOKUP!$W$1:$X$24,2)</f>
        <v>January</v>
      </c>
      <c r="I1423" s="92" t="str">
        <f t="shared" si="322"/>
        <v/>
      </c>
      <c r="J1423" s="93" t="s">
        <v>1656</v>
      </c>
      <c r="L1423" s="86" t="str">
        <f t="shared" si="318"/>
        <v>Allyworld [7014 Westmoreland Ave, Takoma Park, MD]</v>
      </c>
      <c r="M1423" s="86">
        <f t="shared" si="323"/>
        <v>0</v>
      </c>
      <c r="N1423" s="93" t="str">
        <f t="shared" si="333"/>
        <v>Allyworld [7014 Westmoreland Ave, Takoma Park, MD]</v>
      </c>
      <c r="O1423" s="90"/>
      <c r="S1423" s="95">
        <f t="shared" si="324"/>
        <v>0</v>
      </c>
      <c r="T1423" s="86" t="str">
        <f t="shared" si="325"/>
        <v/>
      </c>
      <c r="U1423" s="86" t="str">
        <f t="shared" si="320"/>
        <v/>
      </c>
      <c r="V1423" s="95" t="str">
        <f t="shared" si="326"/>
        <v/>
      </c>
      <c r="AE1423" s="92" t="str">
        <f t="shared" si="327"/>
        <v/>
      </c>
      <c r="AF1423" s="96" t="str">
        <f t="shared" si="328"/>
        <v>&lt;a name='19000100'&gt;&lt;b&gt;: 0 - Allyworld [7014 Westmoreland Ave, Takoma Park, MD]&lt;/b&gt;&lt;/a&gt;&lt;br&gt;</v>
      </c>
      <c r="AG1423" s="97">
        <f t="shared" si="329"/>
        <v>1900</v>
      </c>
      <c r="AH1423" s="97" t="str">
        <f t="shared" si="330"/>
        <v>01</v>
      </c>
      <c r="AI1423" s="97" t="str">
        <f t="shared" si="331"/>
        <v>00</v>
      </c>
      <c r="AJ1423" s="97" t="str">
        <f t="shared" si="332"/>
        <v>19000100</v>
      </c>
    </row>
    <row r="1424" spans="6:36" ht="12" customHeight="1" x14ac:dyDescent="0.15">
      <c r="F1424" s="86" t="str">
        <f t="shared" si="321"/>
        <v>Saturday</v>
      </c>
      <c r="G1424" s="91"/>
      <c r="H1424" s="92" t="str">
        <f>VLOOKUP(MONTH(G1424),VLOOKUP!$W$1:$X$24,2)</f>
        <v>January</v>
      </c>
      <c r="I1424" s="92" t="str">
        <f t="shared" si="322"/>
        <v/>
      </c>
      <c r="J1424" s="93" t="s">
        <v>1656</v>
      </c>
      <c r="L1424" s="86" t="str">
        <f t="shared" si="318"/>
        <v>Allyworld [7014 Westmoreland Ave, Takoma Park, MD]</v>
      </c>
      <c r="M1424" s="86">
        <f t="shared" si="323"/>
        <v>0</v>
      </c>
      <c r="N1424" s="93" t="str">
        <f t="shared" si="333"/>
        <v>Allyworld [7014 Westmoreland Ave, Takoma Park, MD]</v>
      </c>
      <c r="O1424" s="90"/>
      <c r="S1424" s="95">
        <f t="shared" si="324"/>
        <v>0</v>
      </c>
      <c r="T1424" s="86" t="str">
        <f t="shared" si="325"/>
        <v/>
      </c>
      <c r="U1424" s="86" t="str">
        <f t="shared" si="320"/>
        <v/>
      </c>
      <c r="V1424" s="95" t="str">
        <f t="shared" si="326"/>
        <v/>
      </c>
      <c r="AE1424" s="92" t="str">
        <f t="shared" si="327"/>
        <v/>
      </c>
      <c r="AF1424" s="96" t="str">
        <f t="shared" si="328"/>
        <v>&lt;a name='19000100'&gt;&lt;b&gt;: 0 - Allyworld [7014 Westmoreland Ave, Takoma Park, MD]&lt;/b&gt;&lt;/a&gt;&lt;br&gt;</v>
      </c>
      <c r="AG1424" s="97">
        <f t="shared" si="329"/>
        <v>1900</v>
      </c>
      <c r="AH1424" s="97" t="str">
        <f t="shared" si="330"/>
        <v>01</v>
      </c>
      <c r="AI1424" s="97" t="str">
        <f t="shared" si="331"/>
        <v>00</v>
      </c>
      <c r="AJ1424" s="97" t="str">
        <f t="shared" si="332"/>
        <v>19000100</v>
      </c>
    </row>
    <row r="1425" spans="6:36" ht="12" customHeight="1" x14ac:dyDescent="0.15">
      <c r="F1425" s="86" t="str">
        <f t="shared" si="321"/>
        <v>Saturday</v>
      </c>
      <c r="G1425" s="91"/>
      <c r="H1425" s="92" t="str">
        <f>VLOOKUP(MONTH(G1425),VLOOKUP!$W$1:$X$24,2)</f>
        <v>January</v>
      </c>
      <c r="I1425" s="92" t="str">
        <f t="shared" si="322"/>
        <v/>
      </c>
      <c r="J1425" s="93" t="s">
        <v>1656</v>
      </c>
      <c r="L1425" s="86" t="str">
        <f t="shared" si="318"/>
        <v>Allyworld [7014 Westmoreland Ave, Takoma Park, MD]</v>
      </c>
      <c r="M1425" s="86">
        <f t="shared" si="323"/>
        <v>0</v>
      </c>
      <c r="N1425" s="93" t="str">
        <f t="shared" si="333"/>
        <v>Allyworld [7014 Westmoreland Ave, Takoma Park, MD]</v>
      </c>
      <c r="O1425" s="90"/>
      <c r="S1425" s="95">
        <f t="shared" si="324"/>
        <v>0</v>
      </c>
      <c r="T1425" s="86" t="str">
        <f t="shared" si="325"/>
        <v/>
      </c>
      <c r="U1425" s="86" t="str">
        <f t="shared" si="320"/>
        <v/>
      </c>
      <c r="V1425" s="95" t="str">
        <f t="shared" si="326"/>
        <v/>
      </c>
      <c r="AE1425" s="92" t="str">
        <f t="shared" si="327"/>
        <v/>
      </c>
      <c r="AF1425" s="96" t="str">
        <f t="shared" si="328"/>
        <v>&lt;a name='19000100'&gt;&lt;b&gt;: 0 - Allyworld [7014 Westmoreland Ave, Takoma Park, MD]&lt;/b&gt;&lt;/a&gt;&lt;br&gt;</v>
      </c>
      <c r="AG1425" s="97">
        <f t="shared" si="329"/>
        <v>1900</v>
      </c>
      <c r="AH1425" s="97" t="str">
        <f t="shared" si="330"/>
        <v>01</v>
      </c>
      <c r="AI1425" s="97" t="str">
        <f t="shared" si="331"/>
        <v>00</v>
      </c>
      <c r="AJ1425" s="97" t="str">
        <f t="shared" si="332"/>
        <v>19000100</v>
      </c>
    </row>
    <row r="1426" spans="6:36" ht="12" customHeight="1" x14ac:dyDescent="0.15">
      <c r="F1426" s="86" t="str">
        <f t="shared" si="321"/>
        <v>Saturday</v>
      </c>
      <c r="G1426" s="91"/>
      <c r="H1426" s="92" t="str">
        <f>VLOOKUP(MONTH(G1426),VLOOKUP!$W$1:$X$24,2)</f>
        <v>January</v>
      </c>
      <c r="I1426" s="92" t="str">
        <f t="shared" si="322"/>
        <v/>
      </c>
      <c r="J1426" s="93" t="s">
        <v>1656</v>
      </c>
      <c r="L1426" s="86" t="str">
        <f t="shared" si="318"/>
        <v>Allyworld [7014 Westmoreland Ave, Takoma Park, MD]</v>
      </c>
      <c r="M1426" s="86">
        <f t="shared" si="323"/>
        <v>0</v>
      </c>
      <c r="N1426" s="93" t="str">
        <f t="shared" si="333"/>
        <v>Allyworld [7014 Westmoreland Ave, Takoma Park, MD]</v>
      </c>
      <c r="O1426" s="90"/>
      <c r="S1426" s="95">
        <f t="shared" si="324"/>
        <v>0</v>
      </c>
      <c r="T1426" s="86" t="str">
        <f t="shared" si="325"/>
        <v/>
      </c>
      <c r="U1426" s="86" t="str">
        <f t="shared" si="320"/>
        <v/>
      </c>
      <c r="V1426" s="95" t="str">
        <f t="shared" si="326"/>
        <v/>
      </c>
      <c r="AE1426" s="92" t="str">
        <f t="shared" si="327"/>
        <v/>
      </c>
      <c r="AF1426" s="96" t="str">
        <f t="shared" si="328"/>
        <v>&lt;a name='19000100'&gt;&lt;b&gt;: 0 - Allyworld [7014 Westmoreland Ave, Takoma Park, MD]&lt;/b&gt;&lt;/a&gt;&lt;br&gt;</v>
      </c>
      <c r="AG1426" s="97">
        <f t="shared" si="329"/>
        <v>1900</v>
      </c>
      <c r="AH1426" s="97" t="str">
        <f t="shared" si="330"/>
        <v>01</v>
      </c>
      <c r="AI1426" s="97" t="str">
        <f t="shared" si="331"/>
        <v>00</v>
      </c>
      <c r="AJ1426" s="97" t="str">
        <f t="shared" si="332"/>
        <v>19000100</v>
      </c>
    </row>
    <row r="1427" spans="6:36" ht="12" customHeight="1" x14ac:dyDescent="0.15">
      <c r="F1427" s="86" t="str">
        <f t="shared" si="321"/>
        <v>Saturday</v>
      </c>
      <c r="G1427" s="91"/>
      <c r="H1427" s="92" t="str">
        <f>VLOOKUP(MONTH(G1427),VLOOKUP!$W$1:$X$24,2)</f>
        <v>January</v>
      </c>
      <c r="I1427" s="92" t="str">
        <f t="shared" si="322"/>
        <v/>
      </c>
      <c r="J1427" s="93" t="s">
        <v>53</v>
      </c>
      <c r="L1427" s="86" t="str">
        <f t="shared" si="318"/>
        <v>American Art Museum [Eighth and F Streets NW, WDC]</v>
      </c>
      <c r="M1427" s="86">
        <f t="shared" si="323"/>
        <v>0</v>
      </c>
      <c r="N1427" s="93" t="str">
        <f t="shared" si="333"/>
        <v>American Art Museum [Eighth and F Streets NW, WDC]</v>
      </c>
      <c r="O1427" s="94"/>
      <c r="S1427" s="95">
        <f t="shared" si="324"/>
        <v>0</v>
      </c>
      <c r="T1427" s="86" t="str">
        <f t="shared" si="325"/>
        <v/>
      </c>
      <c r="U1427" s="86" t="str">
        <f t="shared" si="320"/>
        <v/>
      </c>
      <c r="V1427" s="95" t="str">
        <f t="shared" si="326"/>
        <v/>
      </c>
      <c r="AE1427" s="92" t="str">
        <f t="shared" si="327"/>
        <v/>
      </c>
      <c r="AF1427" s="96" t="str">
        <f t="shared" si="328"/>
        <v>&lt;a name='19000100'&gt;&lt;b&gt;: 0 - American Art Museum [Eighth and F Streets NW, WDC]&lt;/b&gt;&lt;/a&gt;&lt;br&gt;</v>
      </c>
      <c r="AG1427" s="97">
        <f t="shared" si="329"/>
        <v>1900</v>
      </c>
      <c r="AH1427" s="97" t="str">
        <f t="shared" si="330"/>
        <v>01</v>
      </c>
      <c r="AI1427" s="97" t="str">
        <f t="shared" si="331"/>
        <v>00</v>
      </c>
      <c r="AJ1427" s="97" t="str">
        <f t="shared" si="332"/>
        <v>19000100</v>
      </c>
    </row>
    <row r="1428" spans="6:36" ht="12" customHeight="1" x14ac:dyDescent="0.15">
      <c r="F1428" s="86" t="str">
        <f t="shared" si="321"/>
        <v>Saturday</v>
      </c>
      <c r="G1428" s="91"/>
      <c r="H1428" s="92" t="str">
        <f>VLOOKUP(MONTH(G1428),VLOOKUP!$W$1:$X$24,2)</f>
        <v>January</v>
      </c>
      <c r="I1428" s="92" t="str">
        <f t="shared" si="322"/>
        <v/>
      </c>
      <c r="J1428" s="93" t="s">
        <v>53</v>
      </c>
      <c r="L1428" s="86" t="str">
        <f t="shared" si="318"/>
        <v>American Art Museum [Eighth and F Streets NW, WDC]</v>
      </c>
      <c r="M1428" s="86">
        <f t="shared" si="323"/>
        <v>0</v>
      </c>
      <c r="N1428" s="93" t="str">
        <f t="shared" si="333"/>
        <v>American Art Museum [Eighth and F Streets NW, WDC]</v>
      </c>
      <c r="O1428" s="94"/>
      <c r="S1428" s="95">
        <f t="shared" si="324"/>
        <v>0</v>
      </c>
      <c r="T1428" s="86" t="str">
        <f t="shared" si="325"/>
        <v/>
      </c>
      <c r="U1428" s="86" t="str">
        <f t="shared" si="320"/>
        <v/>
      </c>
      <c r="V1428" s="95" t="str">
        <f t="shared" si="326"/>
        <v/>
      </c>
      <c r="AE1428" s="92" t="str">
        <f t="shared" si="327"/>
        <v/>
      </c>
      <c r="AF1428" s="96" t="str">
        <f t="shared" si="328"/>
        <v>&lt;a name='19000100'&gt;&lt;b&gt;: 0 - American Art Museum [Eighth and F Streets NW, WDC]&lt;/b&gt;&lt;/a&gt;&lt;br&gt;</v>
      </c>
      <c r="AG1428" s="97">
        <f t="shared" si="329"/>
        <v>1900</v>
      </c>
      <c r="AH1428" s="97" t="str">
        <f t="shared" si="330"/>
        <v>01</v>
      </c>
      <c r="AI1428" s="97" t="str">
        <f t="shared" si="331"/>
        <v>00</v>
      </c>
      <c r="AJ1428" s="97" t="str">
        <f t="shared" si="332"/>
        <v>19000100</v>
      </c>
    </row>
    <row r="1429" spans="6:36" ht="12" customHeight="1" x14ac:dyDescent="0.15">
      <c r="F1429" s="86" t="str">
        <f t="shared" si="321"/>
        <v>Saturday</v>
      </c>
      <c r="G1429" s="91"/>
      <c r="H1429" s="92" t="str">
        <f>VLOOKUP(MONTH(G1429),VLOOKUP!$W$1:$X$24,2)</f>
        <v>January</v>
      </c>
      <c r="I1429" s="92" t="str">
        <f t="shared" si="322"/>
        <v/>
      </c>
      <c r="J1429" s="93" t="s">
        <v>53</v>
      </c>
      <c r="L1429" s="86" t="str">
        <f t="shared" si="318"/>
        <v>American Art Museum [Eighth and F Streets NW, WDC]</v>
      </c>
      <c r="M1429" s="86">
        <f t="shared" si="323"/>
        <v>0</v>
      </c>
      <c r="N1429" s="93" t="str">
        <f t="shared" si="333"/>
        <v>American Art Museum [Eighth and F Streets NW, WDC]</v>
      </c>
      <c r="O1429" s="94"/>
      <c r="S1429" s="95">
        <f t="shared" si="324"/>
        <v>0</v>
      </c>
      <c r="T1429" s="86" t="str">
        <f t="shared" si="325"/>
        <v/>
      </c>
      <c r="U1429" s="86" t="str">
        <f t="shared" si="320"/>
        <v/>
      </c>
      <c r="V1429" s="95" t="str">
        <f t="shared" si="326"/>
        <v/>
      </c>
      <c r="AE1429" s="92" t="str">
        <f t="shared" si="327"/>
        <v/>
      </c>
      <c r="AF1429" s="96" t="str">
        <f t="shared" si="328"/>
        <v>&lt;a name='19000100'&gt;&lt;b&gt;: 0 - American Art Museum [Eighth and F Streets NW, WDC]&lt;/b&gt;&lt;/a&gt;&lt;br&gt;</v>
      </c>
      <c r="AG1429" s="97">
        <f t="shared" si="329"/>
        <v>1900</v>
      </c>
      <c r="AH1429" s="97" t="str">
        <f t="shared" si="330"/>
        <v>01</v>
      </c>
      <c r="AI1429" s="97" t="str">
        <f t="shared" si="331"/>
        <v>00</v>
      </c>
      <c r="AJ1429" s="97" t="str">
        <f t="shared" si="332"/>
        <v>19000100</v>
      </c>
    </row>
    <row r="1430" spans="6:36" ht="12" customHeight="1" x14ac:dyDescent="0.15">
      <c r="F1430" s="86" t="str">
        <f t="shared" si="321"/>
        <v>Saturday</v>
      </c>
      <c r="G1430" s="91"/>
      <c r="H1430" s="92" t="str">
        <f>VLOOKUP(MONTH(G1430),VLOOKUP!$W$1:$X$24,2)</f>
        <v>January</v>
      </c>
      <c r="I1430" s="92" t="str">
        <f t="shared" si="322"/>
        <v/>
      </c>
      <c r="J1430" s="93" t="s">
        <v>53</v>
      </c>
      <c r="L1430" s="86" t="str">
        <f t="shared" si="318"/>
        <v>American Art Museum [Eighth and F Streets NW, WDC]</v>
      </c>
      <c r="M1430" s="86">
        <f t="shared" si="323"/>
        <v>0</v>
      </c>
      <c r="N1430" s="93" t="str">
        <f t="shared" si="333"/>
        <v>American Art Museum [Eighth and F Streets NW, WDC]</v>
      </c>
      <c r="O1430" s="94"/>
      <c r="S1430" s="95">
        <f t="shared" si="324"/>
        <v>0</v>
      </c>
      <c r="T1430" s="86" t="str">
        <f t="shared" si="325"/>
        <v/>
      </c>
      <c r="U1430" s="86" t="str">
        <f t="shared" si="320"/>
        <v/>
      </c>
      <c r="V1430" s="95" t="str">
        <f t="shared" si="326"/>
        <v/>
      </c>
      <c r="AE1430" s="92" t="str">
        <f t="shared" si="327"/>
        <v/>
      </c>
      <c r="AF1430" s="96" t="str">
        <f t="shared" si="328"/>
        <v>&lt;a name='19000100'&gt;&lt;b&gt;: 0 - American Art Museum [Eighth and F Streets NW, WDC]&lt;/b&gt;&lt;/a&gt;&lt;br&gt;</v>
      </c>
      <c r="AG1430" s="97">
        <f t="shared" si="329"/>
        <v>1900</v>
      </c>
      <c r="AH1430" s="97" t="str">
        <f t="shared" si="330"/>
        <v>01</v>
      </c>
      <c r="AI1430" s="97" t="str">
        <f t="shared" si="331"/>
        <v>00</v>
      </c>
      <c r="AJ1430" s="97" t="str">
        <f t="shared" si="332"/>
        <v>19000100</v>
      </c>
    </row>
    <row r="1431" spans="6:36" ht="12" customHeight="1" x14ac:dyDescent="0.15">
      <c r="F1431" s="86" t="str">
        <f t="shared" si="321"/>
        <v>Saturday</v>
      </c>
      <c r="G1431" s="91"/>
      <c r="H1431" s="92" t="str">
        <f>VLOOKUP(MONTH(G1431),VLOOKUP!$W$1:$X$24,2)</f>
        <v>January</v>
      </c>
      <c r="I1431" s="92" t="str">
        <f t="shared" si="322"/>
        <v/>
      </c>
      <c r="J1431" s="93" t="s">
        <v>53</v>
      </c>
      <c r="L1431" s="86" t="str">
        <f t="shared" si="318"/>
        <v>American Art Museum [Eighth and F Streets NW, WDC]</v>
      </c>
      <c r="M1431" s="86">
        <f t="shared" si="323"/>
        <v>0</v>
      </c>
      <c r="N1431" s="93" t="str">
        <f t="shared" si="333"/>
        <v>American Art Museum [Eighth and F Streets NW, WDC]</v>
      </c>
      <c r="O1431" s="94"/>
      <c r="S1431" s="95">
        <f t="shared" si="324"/>
        <v>0</v>
      </c>
      <c r="T1431" s="86" t="str">
        <f t="shared" si="325"/>
        <v/>
      </c>
      <c r="U1431" s="86" t="str">
        <f t="shared" si="320"/>
        <v/>
      </c>
      <c r="V1431" s="95" t="str">
        <f t="shared" si="326"/>
        <v/>
      </c>
      <c r="AE1431" s="92" t="str">
        <f t="shared" si="327"/>
        <v/>
      </c>
      <c r="AF1431" s="96" t="str">
        <f t="shared" si="328"/>
        <v>&lt;a name='19000100'&gt;&lt;b&gt;: 0 - American Art Museum [Eighth and F Streets NW, WDC]&lt;/b&gt;&lt;/a&gt;&lt;br&gt;</v>
      </c>
      <c r="AG1431" s="97">
        <f t="shared" si="329"/>
        <v>1900</v>
      </c>
      <c r="AH1431" s="97" t="str">
        <f t="shared" si="330"/>
        <v>01</v>
      </c>
      <c r="AI1431" s="97" t="str">
        <f t="shared" si="331"/>
        <v>00</v>
      </c>
      <c r="AJ1431" s="97" t="str">
        <f t="shared" si="332"/>
        <v>19000100</v>
      </c>
    </row>
    <row r="1432" spans="6:36" ht="12" customHeight="1" x14ac:dyDescent="0.15">
      <c r="F1432" s="86" t="str">
        <f t="shared" si="321"/>
        <v>Saturday</v>
      </c>
      <c r="G1432" s="91"/>
      <c r="H1432" s="92" t="str">
        <f>VLOOKUP(MONTH(G1432),VLOOKUP!$W$1:$X$24,2)</f>
        <v>January</v>
      </c>
      <c r="I1432" s="92" t="str">
        <f t="shared" si="322"/>
        <v/>
      </c>
      <c r="J1432" s="116" t="s">
        <v>842</v>
      </c>
      <c r="L1432" s="86" t="str">
        <f t="shared" si="318"/>
        <v>American University</v>
      </c>
      <c r="M1432" s="86">
        <f t="shared" si="323"/>
        <v>0</v>
      </c>
      <c r="N1432" s="93" t="str">
        <f t="shared" si="333"/>
        <v>American University</v>
      </c>
      <c r="O1432" s="94"/>
      <c r="S1432" s="95">
        <f t="shared" si="324"/>
        <v>0</v>
      </c>
      <c r="T1432" s="86" t="str">
        <f t="shared" si="325"/>
        <v/>
      </c>
      <c r="U1432" s="86" t="str">
        <f t="shared" si="320"/>
        <v/>
      </c>
      <c r="V1432" s="95" t="str">
        <f t="shared" si="326"/>
        <v/>
      </c>
      <c r="W1432" s="90" t="s">
        <v>221</v>
      </c>
      <c r="AE1432" s="92" t="str">
        <f t="shared" si="327"/>
        <v/>
      </c>
      <c r="AF1432" s="96" t="str">
        <f t="shared" si="328"/>
        <v>&lt;a name='19000100'&gt;&lt;b&gt;: 0 - American University&lt;/b&gt;&lt;/a&gt;&lt;br&gt;</v>
      </c>
      <c r="AG1432" s="97">
        <f t="shared" si="329"/>
        <v>1900</v>
      </c>
      <c r="AH1432" s="97" t="str">
        <f t="shared" si="330"/>
        <v>01</v>
      </c>
      <c r="AI1432" s="97" t="str">
        <f t="shared" si="331"/>
        <v>00</v>
      </c>
      <c r="AJ1432" s="97" t="str">
        <f t="shared" si="332"/>
        <v>19000100</v>
      </c>
    </row>
    <row r="1433" spans="6:36" ht="12" customHeight="1" x14ac:dyDescent="0.15">
      <c r="F1433" s="86" t="str">
        <f t="shared" si="321"/>
        <v>Saturday</v>
      </c>
      <c r="G1433" s="91"/>
      <c r="H1433" s="92" t="str">
        <f>VLOOKUP(MONTH(G1433),VLOOKUP!$W$1:$X$24,2)</f>
        <v>January</v>
      </c>
      <c r="I1433" s="92" t="str">
        <f t="shared" si="322"/>
        <v/>
      </c>
      <c r="J1433" s="93" t="s">
        <v>1679</v>
      </c>
      <c r="L1433" s="86" t="str">
        <f t="shared" si="318"/>
        <v>American University - Battelle Atrium [4400 Massachusetts Ave NW, WDC]</v>
      </c>
      <c r="M1433" s="86">
        <f t="shared" si="323"/>
        <v>0</v>
      </c>
      <c r="N1433" s="93" t="str">
        <f t="shared" si="333"/>
        <v>American University - Battelle Atrium [4400 Massachusetts Ave NW, WDC]</v>
      </c>
      <c r="O1433" s="94"/>
      <c r="S1433" s="95">
        <f t="shared" si="324"/>
        <v>0</v>
      </c>
      <c r="T1433" s="86" t="str">
        <f t="shared" si="325"/>
        <v/>
      </c>
      <c r="U1433" s="86" t="str">
        <f t="shared" si="320"/>
        <v/>
      </c>
      <c r="V1433" s="95" t="str">
        <f t="shared" si="326"/>
        <v/>
      </c>
      <c r="W1433" s="90" t="s">
        <v>221</v>
      </c>
      <c r="AE1433" s="92" t="str">
        <f t="shared" si="327"/>
        <v/>
      </c>
      <c r="AF1433" s="96" t="str">
        <f t="shared" si="328"/>
        <v>&lt;a name='19000100'&gt;&lt;b&gt;: 0 - American University - Battelle Atrium [4400 Massachusetts Ave NW, WDC]&lt;/b&gt;&lt;/a&gt;&lt;br&gt;</v>
      </c>
      <c r="AG1433" s="97">
        <f t="shared" si="329"/>
        <v>1900</v>
      </c>
      <c r="AH1433" s="97" t="str">
        <f t="shared" si="330"/>
        <v>01</v>
      </c>
      <c r="AI1433" s="97" t="str">
        <f t="shared" si="331"/>
        <v>00</v>
      </c>
      <c r="AJ1433" s="97" t="str">
        <f t="shared" si="332"/>
        <v>19000100</v>
      </c>
    </row>
    <row r="1434" spans="6:36" ht="12" customHeight="1" x14ac:dyDescent="0.15">
      <c r="F1434" s="86" t="str">
        <f t="shared" si="321"/>
        <v>Saturday</v>
      </c>
      <c r="G1434" s="91"/>
      <c r="H1434" s="92" t="str">
        <f>VLOOKUP(MONTH(G1434),VLOOKUP!$W$1:$X$24,2)</f>
        <v>January</v>
      </c>
      <c r="I1434" s="92" t="str">
        <f t="shared" si="322"/>
        <v/>
      </c>
      <c r="J1434" s="93" t="s">
        <v>1679</v>
      </c>
      <c r="L1434" s="86" t="str">
        <f t="shared" si="318"/>
        <v>American University - Battelle Atrium [4400 Massachusetts Ave NW, WDC]</v>
      </c>
      <c r="M1434" s="86">
        <f t="shared" si="323"/>
        <v>0</v>
      </c>
      <c r="N1434" s="93" t="str">
        <f t="shared" si="333"/>
        <v>American University - Battelle Atrium [4400 Massachusetts Ave NW, WDC]</v>
      </c>
      <c r="O1434" s="94"/>
      <c r="S1434" s="95">
        <f t="shared" si="324"/>
        <v>0</v>
      </c>
      <c r="T1434" s="86" t="str">
        <f t="shared" si="325"/>
        <v/>
      </c>
      <c r="U1434" s="86" t="str">
        <f t="shared" si="320"/>
        <v/>
      </c>
      <c r="V1434" s="95" t="str">
        <f t="shared" si="326"/>
        <v/>
      </c>
      <c r="W1434" s="90" t="s">
        <v>221</v>
      </c>
      <c r="AE1434" s="92" t="str">
        <f t="shared" si="327"/>
        <v/>
      </c>
      <c r="AF1434" s="96" t="str">
        <f t="shared" si="328"/>
        <v>&lt;a name='19000100'&gt;&lt;b&gt;: 0 - American University - Battelle Atrium [4400 Massachusetts Ave NW, WDC]&lt;/b&gt;&lt;/a&gt;&lt;br&gt;</v>
      </c>
      <c r="AG1434" s="97">
        <f t="shared" si="329"/>
        <v>1900</v>
      </c>
      <c r="AH1434" s="97" t="str">
        <f t="shared" si="330"/>
        <v>01</v>
      </c>
      <c r="AI1434" s="97" t="str">
        <f t="shared" si="331"/>
        <v>00</v>
      </c>
      <c r="AJ1434" s="97" t="str">
        <f t="shared" si="332"/>
        <v>19000100</v>
      </c>
    </row>
    <row r="1435" spans="6:36" ht="12" customHeight="1" x14ac:dyDescent="0.15">
      <c r="F1435" s="86" t="str">
        <f t="shared" si="321"/>
        <v>Saturday</v>
      </c>
      <c r="G1435" s="91"/>
      <c r="H1435" s="92" t="str">
        <f>VLOOKUP(MONTH(G1435),VLOOKUP!$W$1:$X$24,2)</f>
        <v>January</v>
      </c>
      <c r="I1435" s="92" t="str">
        <f t="shared" si="322"/>
        <v/>
      </c>
      <c r="J1435" s="93" t="s">
        <v>1459</v>
      </c>
      <c r="L1435" s="86" t="str">
        <f t="shared" si="318"/>
        <v>American University - Kay Spiritual Life Center Chapel [4400 Massachusetts Ave NW, WDC]</v>
      </c>
      <c r="M1435" s="86">
        <f t="shared" si="323"/>
        <v>0</v>
      </c>
      <c r="N1435" s="93" t="str">
        <f t="shared" si="333"/>
        <v>American University - Kay Spiritual Life Center Chapel [4400 Massachusetts Ave NW, WDC]</v>
      </c>
      <c r="O1435" s="94"/>
      <c r="S1435" s="95">
        <f t="shared" si="324"/>
        <v>0</v>
      </c>
      <c r="T1435" s="86" t="str">
        <f t="shared" si="325"/>
        <v/>
      </c>
      <c r="U1435" s="86" t="str">
        <f t="shared" si="320"/>
        <v/>
      </c>
      <c r="V1435" s="95" t="str">
        <f t="shared" si="326"/>
        <v/>
      </c>
      <c r="W1435" s="90" t="s">
        <v>221</v>
      </c>
      <c r="AE1435" s="92" t="str">
        <f t="shared" si="327"/>
        <v/>
      </c>
      <c r="AF1435" s="96" t="str">
        <f t="shared" si="328"/>
        <v>&lt;a name='19000100'&gt;&lt;b&gt;: 0 - American University - Kay Spiritual Life Center Chapel [4400 Massachusetts Ave NW, WDC]&lt;/b&gt;&lt;/a&gt;&lt;br&gt;</v>
      </c>
      <c r="AG1435" s="97">
        <f t="shared" si="329"/>
        <v>1900</v>
      </c>
      <c r="AH1435" s="97" t="str">
        <f t="shared" si="330"/>
        <v>01</v>
      </c>
      <c r="AI1435" s="97" t="str">
        <f t="shared" si="331"/>
        <v>00</v>
      </c>
      <c r="AJ1435" s="97" t="str">
        <f t="shared" si="332"/>
        <v>19000100</v>
      </c>
    </row>
    <row r="1436" spans="6:36" ht="12" customHeight="1" x14ac:dyDescent="0.15">
      <c r="F1436" s="86" t="str">
        <f t="shared" si="321"/>
        <v>Saturday</v>
      </c>
      <c r="G1436" s="91"/>
      <c r="H1436" s="92" t="str">
        <f>VLOOKUP(MONTH(G1436),VLOOKUP!$W$1:$X$24,2)</f>
        <v>January</v>
      </c>
      <c r="I1436" s="92" t="str">
        <f t="shared" si="322"/>
        <v/>
      </c>
      <c r="J1436" s="93" t="s">
        <v>1459</v>
      </c>
      <c r="L1436" s="86" t="str">
        <f t="shared" si="318"/>
        <v>American University - Kay Spiritual Life Center Chapel [4400 Massachusetts Ave NW, WDC]</v>
      </c>
      <c r="M1436" s="86">
        <f t="shared" si="323"/>
        <v>0</v>
      </c>
      <c r="N1436" s="93" t="str">
        <f t="shared" si="333"/>
        <v>American University - Kay Spiritual Life Center Chapel [4400 Massachusetts Ave NW, WDC]</v>
      </c>
      <c r="O1436" s="94"/>
      <c r="S1436" s="95">
        <f t="shared" si="324"/>
        <v>0</v>
      </c>
      <c r="T1436" s="86" t="str">
        <f t="shared" si="325"/>
        <v/>
      </c>
      <c r="U1436" s="86" t="str">
        <f t="shared" si="320"/>
        <v/>
      </c>
      <c r="V1436" s="95" t="str">
        <f t="shared" si="326"/>
        <v/>
      </c>
      <c r="W1436" s="90" t="s">
        <v>221</v>
      </c>
      <c r="AE1436" s="92" t="str">
        <f t="shared" si="327"/>
        <v/>
      </c>
      <c r="AF1436" s="96" t="str">
        <f t="shared" si="328"/>
        <v>&lt;a name='19000100'&gt;&lt;b&gt;: 0 - American University - Kay Spiritual Life Center Chapel [4400 Massachusetts Ave NW, WDC]&lt;/b&gt;&lt;/a&gt;&lt;br&gt;</v>
      </c>
      <c r="AG1436" s="97">
        <f t="shared" si="329"/>
        <v>1900</v>
      </c>
      <c r="AH1436" s="97" t="str">
        <f t="shared" si="330"/>
        <v>01</v>
      </c>
      <c r="AI1436" s="97" t="str">
        <f t="shared" si="331"/>
        <v>00</v>
      </c>
      <c r="AJ1436" s="97" t="str">
        <f t="shared" si="332"/>
        <v>19000100</v>
      </c>
    </row>
    <row r="1437" spans="6:36" ht="12" customHeight="1" x14ac:dyDescent="0.15">
      <c r="F1437" s="86" t="str">
        <f t="shared" si="321"/>
        <v>Saturday</v>
      </c>
      <c r="G1437" s="91"/>
      <c r="H1437" s="92" t="str">
        <f>VLOOKUP(MONTH(G1437),VLOOKUP!$W$1:$X$24,2)</f>
        <v>January</v>
      </c>
      <c r="I1437" s="92" t="str">
        <f t="shared" si="322"/>
        <v/>
      </c>
      <c r="J1437" s="93" t="s">
        <v>1459</v>
      </c>
      <c r="L1437" s="86" t="str">
        <f t="shared" ref="L1437:L1500" si="334">IF(ISBLANK(K1437),N1437,N1437&amp;" ("&amp;K1437&amp;")")</f>
        <v>American University - Kay Spiritual Life Center Chapel [4400 Massachusetts Ave NW, WDC]</v>
      </c>
      <c r="M1437" s="86">
        <f t="shared" si="323"/>
        <v>0</v>
      </c>
      <c r="N1437" s="93" t="str">
        <f t="shared" si="333"/>
        <v>American University - Kay Spiritual Life Center Chapel [4400 Massachusetts Ave NW, WDC]</v>
      </c>
      <c r="O1437" s="94"/>
      <c r="S1437" s="95">
        <f t="shared" si="324"/>
        <v>0</v>
      </c>
      <c r="T1437" s="86" t="str">
        <f t="shared" si="325"/>
        <v/>
      </c>
      <c r="U1437" s="86" t="str">
        <f t="shared" si="320"/>
        <v/>
      </c>
      <c r="V1437" s="95" t="str">
        <f t="shared" si="326"/>
        <v/>
      </c>
      <c r="W1437" s="90" t="s">
        <v>221</v>
      </c>
      <c r="AE1437" s="92" t="str">
        <f t="shared" si="327"/>
        <v/>
      </c>
      <c r="AF1437" s="96" t="str">
        <f t="shared" si="328"/>
        <v>&lt;a name='19000100'&gt;&lt;b&gt;: 0 - American University - Kay Spiritual Life Center Chapel [4400 Massachusetts Ave NW, WDC]&lt;/b&gt;&lt;/a&gt;&lt;br&gt;</v>
      </c>
      <c r="AG1437" s="97">
        <f t="shared" si="329"/>
        <v>1900</v>
      </c>
      <c r="AH1437" s="97" t="str">
        <f t="shared" si="330"/>
        <v>01</v>
      </c>
      <c r="AI1437" s="97" t="str">
        <f t="shared" si="331"/>
        <v>00</v>
      </c>
      <c r="AJ1437" s="97" t="str">
        <f t="shared" si="332"/>
        <v>19000100</v>
      </c>
    </row>
    <row r="1438" spans="6:36" ht="12" customHeight="1" x14ac:dyDescent="0.15">
      <c r="F1438" s="86" t="str">
        <f t="shared" si="321"/>
        <v>Saturday</v>
      </c>
      <c r="H1438" s="92" t="str">
        <f>VLOOKUP(MONTH(G1438),VLOOKUP!$W$1:$X$24,2)</f>
        <v>January</v>
      </c>
      <c r="I1438" s="92" t="str">
        <f t="shared" si="322"/>
        <v/>
      </c>
      <c r="J1438" s="93" t="s">
        <v>2384</v>
      </c>
      <c r="K1438" s="90" t="s">
        <v>1483</v>
      </c>
      <c r="L1438" s="86" t="str">
        <f t="shared" si="334"/>
        <v>American University [4400 Massachusetts Ave NW, WDC] (Abramson Family Founders Room, SIS Building)</v>
      </c>
      <c r="M1438" s="86">
        <f t="shared" si="323"/>
        <v>0</v>
      </c>
      <c r="N1438" s="93" t="str">
        <f t="shared" si="333"/>
        <v>American University [4400 Massachusetts Ave NW, WDC]</v>
      </c>
      <c r="O1438" s="90"/>
      <c r="S1438" s="95">
        <f t="shared" si="324"/>
        <v>0</v>
      </c>
      <c r="T1438" s="86" t="str">
        <f t="shared" si="325"/>
        <v/>
      </c>
      <c r="U1438" s="86" t="str">
        <f t="shared" si="320"/>
        <v/>
      </c>
      <c r="V1438" s="95" t="str">
        <f t="shared" si="326"/>
        <v/>
      </c>
      <c r="AE1438" s="92" t="str">
        <f t="shared" si="327"/>
        <v/>
      </c>
      <c r="AF1438" s="96" t="str">
        <f t="shared" si="328"/>
        <v>&lt;a name='19000100'&gt;&lt;b&gt;: 0 - American University [4400 Massachusetts Ave NW, WDC] (Abramson Family Founders Room, SIS Building)&lt;/b&gt;&lt;/a&gt;&lt;br&gt;</v>
      </c>
      <c r="AG1438" s="97">
        <f t="shared" si="329"/>
        <v>1900</v>
      </c>
      <c r="AH1438" s="97" t="str">
        <f t="shared" si="330"/>
        <v>01</v>
      </c>
      <c r="AI1438" s="97" t="str">
        <f t="shared" si="331"/>
        <v>00</v>
      </c>
      <c r="AJ1438" s="97" t="str">
        <f t="shared" si="332"/>
        <v>19000100</v>
      </c>
    </row>
    <row r="1439" spans="6:36" ht="12" customHeight="1" x14ac:dyDescent="0.15">
      <c r="F1439" s="86" t="str">
        <f t="shared" si="321"/>
        <v>Saturday</v>
      </c>
      <c r="H1439" s="92" t="str">
        <f>VLOOKUP(MONTH(G1439),VLOOKUP!$W$1:$X$24,2)</f>
        <v>January</v>
      </c>
      <c r="I1439" s="92" t="str">
        <f t="shared" si="322"/>
        <v/>
      </c>
      <c r="J1439" s="93" t="s">
        <v>2384</v>
      </c>
      <c r="K1439" s="90" t="s">
        <v>882</v>
      </c>
      <c r="L1439" s="86" t="str">
        <f t="shared" si="334"/>
        <v>American University [4400 Massachusetts Ave NW, WDC] (Mary Graydon Center Tavern)</v>
      </c>
      <c r="M1439" s="86">
        <f t="shared" si="323"/>
        <v>0</v>
      </c>
      <c r="N1439" s="93" t="str">
        <f t="shared" si="333"/>
        <v>American University [4400 Massachusetts Ave NW, WDC]</v>
      </c>
      <c r="O1439" s="90"/>
      <c r="S1439" s="95">
        <f t="shared" si="324"/>
        <v>0</v>
      </c>
      <c r="T1439" s="86" t="str">
        <f t="shared" si="325"/>
        <v/>
      </c>
      <c r="U1439" s="86" t="str">
        <f t="shared" si="320"/>
        <v/>
      </c>
      <c r="V1439" s="95" t="str">
        <f t="shared" si="326"/>
        <v/>
      </c>
      <c r="AE1439" s="92" t="str">
        <f t="shared" si="327"/>
        <v/>
      </c>
      <c r="AF1439" s="96" t="str">
        <f t="shared" si="328"/>
        <v>&lt;a name='19000100'&gt;&lt;b&gt;: 0 - American University [4400 Massachusetts Ave NW, WDC] (Mary Graydon Center Tavern)&lt;/b&gt;&lt;/a&gt;&lt;br&gt;</v>
      </c>
      <c r="AG1439" s="97">
        <f t="shared" si="329"/>
        <v>1900</v>
      </c>
      <c r="AH1439" s="97" t="str">
        <f t="shared" si="330"/>
        <v>01</v>
      </c>
      <c r="AI1439" s="97" t="str">
        <f t="shared" si="331"/>
        <v>00</v>
      </c>
      <c r="AJ1439" s="97" t="str">
        <f t="shared" si="332"/>
        <v>19000100</v>
      </c>
    </row>
    <row r="1440" spans="6:36" ht="12" customHeight="1" x14ac:dyDescent="0.15">
      <c r="F1440" s="86" t="str">
        <f t="shared" si="321"/>
        <v>Saturday</v>
      </c>
      <c r="H1440" s="92" t="str">
        <f>VLOOKUP(MONTH(G1440),VLOOKUP!$W$1:$X$24,2)</f>
        <v>January</v>
      </c>
      <c r="I1440" s="92" t="str">
        <f t="shared" si="322"/>
        <v/>
      </c>
      <c r="J1440" s="93" t="s">
        <v>2384</v>
      </c>
      <c r="K1440" s="90" t="s">
        <v>882</v>
      </c>
      <c r="L1440" s="86" t="str">
        <f t="shared" si="334"/>
        <v>American University [4400 Massachusetts Ave NW, WDC] (Mary Graydon Center Tavern)</v>
      </c>
      <c r="M1440" s="86">
        <f t="shared" si="323"/>
        <v>0</v>
      </c>
      <c r="N1440" s="93" t="str">
        <f t="shared" si="333"/>
        <v>American University [4400 Massachusetts Ave NW, WDC]</v>
      </c>
      <c r="O1440" s="90"/>
      <c r="S1440" s="95">
        <f t="shared" si="324"/>
        <v>0</v>
      </c>
      <c r="T1440" s="86" t="str">
        <f t="shared" si="325"/>
        <v/>
      </c>
      <c r="U1440" s="86" t="str">
        <f t="shared" si="320"/>
        <v/>
      </c>
      <c r="V1440" s="95" t="str">
        <f t="shared" si="326"/>
        <v/>
      </c>
      <c r="AE1440" s="92" t="str">
        <f t="shared" si="327"/>
        <v/>
      </c>
      <c r="AF1440" s="96" t="str">
        <f t="shared" si="328"/>
        <v>&lt;a name='19000100'&gt;&lt;b&gt;: 0 - American University [4400 Massachusetts Ave NW, WDC] (Mary Graydon Center Tavern)&lt;/b&gt;&lt;/a&gt;&lt;br&gt;</v>
      </c>
      <c r="AG1440" s="97">
        <f t="shared" si="329"/>
        <v>1900</v>
      </c>
      <c r="AH1440" s="97" t="str">
        <f t="shared" si="330"/>
        <v>01</v>
      </c>
      <c r="AI1440" s="97" t="str">
        <f t="shared" si="331"/>
        <v>00</v>
      </c>
      <c r="AJ1440" s="97" t="str">
        <f t="shared" si="332"/>
        <v>19000100</v>
      </c>
    </row>
    <row r="1441" spans="6:36" ht="12" customHeight="1" x14ac:dyDescent="0.15">
      <c r="F1441" s="86" t="str">
        <f t="shared" si="321"/>
        <v>Saturday</v>
      </c>
      <c r="H1441" s="92" t="str">
        <f>VLOOKUP(MONTH(G1441),VLOOKUP!$W$1:$X$24,2)</f>
        <v>January</v>
      </c>
      <c r="I1441" s="92" t="str">
        <f t="shared" si="322"/>
        <v/>
      </c>
      <c r="J1441" s="93" t="s">
        <v>1122</v>
      </c>
      <c r="L1441" s="86" t="str">
        <f t="shared" si="334"/>
        <v>American University, Bender Arena [4400 Massachusetts Ave NW, WDC]</v>
      </c>
      <c r="M1441" s="86">
        <f t="shared" si="323"/>
        <v>0</v>
      </c>
      <c r="N1441" s="93" t="str">
        <f t="shared" si="333"/>
        <v>American University, Bender Arena [4400 Massachusetts Ave NW, WDC]</v>
      </c>
      <c r="O1441" s="90"/>
      <c r="S1441" s="95">
        <f t="shared" si="324"/>
        <v>0</v>
      </c>
      <c r="T1441" s="86" t="str">
        <f t="shared" si="325"/>
        <v/>
      </c>
      <c r="U1441" s="86" t="str">
        <f t="shared" si="320"/>
        <v/>
      </c>
      <c r="V1441" s="95" t="str">
        <f t="shared" si="326"/>
        <v/>
      </c>
      <c r="AE1441" s="92" t="str">
        <f t="shared" si="327"/>
        <v/>
      </c>
      <c r="AF1441" s="96" t="str">
        <f t="shared" si="328"/>
        <v>&lt;a name='19000100'&gt;&lt;b&gt;: 0 - American University, Bender Arena [4400 Massachusetts Ave NW, WDC]&lt;/b&gt;&lt;/a&gt;&lt;br&gt;</v>
      </c>
      <c r="AG1441" s="97">
        <f t="shared" si="329"/>
        <v>1900</v>
      </c>
      <c r="AH1441" s="97" t="str">
        <f t="shared" si="330"/>
        <v>01</v>
      </c>
      <c r="AI1441" s="97" t="str">
        <f t="shared" si="331"/>
        <v>00</v>
      </c>
      <c r="AJ1441" s="97" t="str">
        <f t="shared" si="332"/>
        <v>19000100</v>
      </c>
    </row>
    <row r="1442" spans="6:36" ht="12" customHeight="1" x14ac:dyDescent="0.15">
      <c r="F1442" s="86" t="str">
        <f t="shared" si="321"/>
        <v>Saturday</v>
      </c>
      <c r="H1442" s="92" t="str">
        <f>VLOOKUP(MONTH(G1442),VLOOKUP!$W$1:$X$24,2)</f>
        <v>January</v>
      </c>
      <c r="I1442" s="92" t="str">
        <f t="shared" si="322"/>
        <v/>
      </c>
      <c r="J1442" s="93" t="s">
        <v>1122</v>
      </c>
      <c r="L1442" s="86" t="str">
        <f t="shared" si="334"/>
        <v>American University, Bender Arena [4400 Massachusetts Ave NW, WDC]</v>
      </c>
      <c r="M1442" s="86">
        <f t="shared" si="323"/>
        <v>0</v>
      </c>
      <c r="N1442" s="93" t="str">
        <f t="shared" si="333"/>
        <v>American University, Bender Arena [4400 Massachusetts Ave NW, WDC]</v>
      </c>
      <c r="O1442" s="90"/>
      <c r="S1442" s="95">
        <f t="shared" si="324"/>
        <v>0</v>
      </c>
      <c r="T1442" s="86" t="str">
        <f t="shared" si="325"/>
        <v/>
      </c>
      <c r="U1442" s="86" t="str">
        <f t="shared" si="320"/>
        <v/>
      </c>
      <c r="V1442" s="95" t="str">
        <f t="shared" si="326"/>
        <v/>
      </c>
      <c r="AE1442" s="92" t="str">
        <f t="shared" si="327"/>
        <v/>
      </c>
      <c r="AF1442" s="96" t="str">
        <f t="shared" si="328"/>
        <v>&lt;a name='19000100'&gt;&lt;b&gt;: 0 - American University, Bender Arena [4400 Massachusetts Ave NW, WDC]&lt;/b&gt;&lt;/a&gt;&lt;br&gt;</v>
      </c>
      <c r="AG1442" s="97">
        <f t="shared" si="329"/>
        <v>1900</v>
      </c>
      <c r="AH1442" s="97" t="str">
        <f t="shared" si="330"/>
        <v>01</v>
      </c>
      <c r="AI1442" s="97" t="str">
        <f t="shared" si="331"/>
        <v>00</v>
      </c>
      <c r="AJ1442" s="97" t="str">
        <f t="shared" si="332"/>
        <v>19000100</v>
      </c>
    </row>
    <row r="1443" spans="6:36" ht="12" customHeight="1" x14ac:dyDescent="0.15">
      <c r="F1443" s="86" t="str">
        <f t="shared" si="321"/>
        <v>Saturday</v>
      </c>
      <c r="H1443" s="92" t="str">
        <f>VLOOKUP(MONTH(G1443),VLOOKUP!$W$1:$X$24,2)</f>
        <v>January</v>
      </c>
      <c r="I1443" s="92" t="str">
        <f t="shared" si="322"/>
        <v/>
      </c>
      <c r="J1443" s="93" t="s">
        <v>1122</v>
      </c>
      <c r="L1443" s="86" t="str">
        <f t="shared" si="334"/>
        <v>American University, Bender Arena [4400 Massachusetts Ave NW, WDC]</v>
      </c>
      <c r="M1443" s="86">
        <f t="shared" si="323"/>
        <v>0</v>
      </c>
      <c r="N1443" s="93" t="str">
        <f t="shared" si="333"/>
        <v>American University, Bender Arena [4400 Massachusetts Ave NW, WDC]</v>
      </c>
      <c r="O1443" s="90"/>
      <c r="S1443" s="95">
        <f t="shared" si="324"/>
        <v>0</v>
      </c>
      <c r="T1443" s="86" t="str">
        <f t="shared" si="325"/>
        <v/>
      </c>
      <c r="U1443" s="86" t="str">
        <f t="shared" si="320"/>
        <v/>
      </c>
      <c r="V1443" s="95" t="str">
        <f t="shared" si="326"/>
        <v/>
      </c>
      <c r="AE1443" s="92" t="str">
        <f t="shared" si="327"/>
        <v/>
      </c>
      <c r="AF1443" s="96" t="str">
        <f t="shared" si="328"/>
        <v>&lt;a name='19000100'&gt;&lt;b&gt;: 0 - American University, Bender Arena [4400 Massachusetts Ave NW, WDC]&lt;/b&gt;&lt;/a&gt;&lt;br&gt;</v>
      </c>
      <c r="AG1443" s="97">
        <f t="shared" si="329"/>
        <v>1900</v>
      </c>
      <c r="AH1443" s="97" t="str">
        <f t="shared" si="330"/>
        <v>01</v>
      </c>
      <c r="AI1443" s="97" t="str">
        <f t="shared" si="331"/>
        <v>00</v>
      </c>
      <c r="AJ1443" s="97" t="str">
        <f t="shared" si="332"/>
        <v>19000100</v>
      </c>
    </row>
    <row r="1444" spans="6:36" ht="12" customHeight="1" x14ac:dyDescent="0.15">
      <c r="F1444" s="86" t="str">
        <f t="shared" si="321"/>
        <v>Saturday</v>
      </c>
      <c r="H1444" s="92" t="str">
        <f>VLOOKUP(MONTH(G1444),VLOOKUP!$W$1:$X$24,2)</f>
        <v>January</v>
      </c>
      <c r="I1444" s="92" t="str">
        <f t="shared" si="322"/>
        <v/>
      </c>
      <c r="J1444" s="93" t="s">
        <v>1122</v>
      </c>
      <c r="L1444" s="86" t="str">
        <f t="shared" si="334"/>
        <v>American University, Bender Arena [4400 Massachusetts Ave NW, WDC]</v>
      </c>
      <c r="M1444" s="86">
        <f t="shared" si="323"/>
        <v>0</v>
      </c>
      <c r="N1444" s="93" t="str">
        <f t="shared" si="333"/>
        <v>American University, Bender Arena [4400 Massachusetts Ave NW, WDC]</v>
      </c>
      <c r="O1444" s="90"/>
      <c r="S1444" s="95">
        <f t="shared" si="324"/>
        <v>0</v>
      </c>
      <c r="T1444" s="86" t="str">
        <f t="shared" si="325"/>
        <v/>
      </c>
      <c r="U1444" s="86" t="str">
        <f t="shared" si="320"/>
        <v/>
      </c>
      <c r="V1444" s="95" t="str">
        <f t="shared" si="326"/>
        <v/>
      </c>
      <c r="AE1444" s="92" t="str">
        <f t="shared" si="327"/>
        <v/>
      </c>
      <c r="AF1444" s="96" t="str">
        <f t="shared" si="328"/>
        <v>&lt;a name='19000100'&gt;&lt;b&gt;: 0 - American University, Bender Arena [4400 Massachusetts Ave NW, WDC]&lt;/b&gt;&lt;/a&gt;&lt;br&gt;</v>
      </c>
      <c r="AG1444" s="97">
        <f t="shared" si="329"/>
        <v>1900</v>
      </c>
      <c r="AH1444" s="97" t="str">
        <f t="shared" si="330"/>
        <v>01</v>
      </c>
      <c r="AI1444" s="97" t="str">
        <f t="shared" si="331"/>
        <v>00</v>
      </c>
      <c r="AJ1444" s="97" t="str">
        <f t="shared" si="332"/>
        <v>19000100</v>
      </c>
    </row>
    <row r="1445" spans="6:36" ht="12" customHeight="1" x14ac:dyDescent="0.15">
      <c r="F1445" s="86" t="str">
        <f t="shared" si="321"/>
        <v>Saturday</v>
      </c>
      <c r="H1445" s="92" t="str">
        <f>VLOOKUP(MONTH(G1445),VLOOKUP!$W$1:$X$24,2)</f>
        <v>January</v>
      </c>
      <c r="I1445" s="92" t="str">
        <f t="shared" si="322"/>
        <v/>
      </c>
      <c r="J1445" s="93" t="s">
        <v>704</v>
      </c>
      <c r="L1445" s="86" t="str">
        <f t="shared" si="334"/>
        <v>American University, East Quad Building Lounge [4400 Massachusetts Ave NW, WDC]</v>
      </c>
      <c r="M1445" s="86">
        <f t="shared" si="323"/>
        <v>0</v>
      </c>
      <c r="N1445" s="93" t="str">
        <f t="shared" si="333"/>
        <v>American University, East Quad Building Lounge [4400 Massachusetts Ave NW, WDC]</v>
      </c>
      <c r="O1445" s="90"/>
      <c r="S1445" s="95">
        <f t="shared" si="324"/>
        <v>0</v>
      </c>
      <c r="T1445" s="86" t="str">
        <f t="shared" si="325"/>
        <v/>
      </c>
      <c r="U1445" s="86" t="str">
        <f t="shared" si="320"/>
        <v/>
      </c>
      <c r="V1445" s="95" t="str">
        <f t="shared" si="326"/>
        <v/>
      </c>
      <c r="AE1445" s="92" t="str">
        <f t="shared" si="327"/>
        <v/>
      </c>
      <c r="AF1445" s="96" t="str">
        <f t="shared" si="328"/>
        <v>&lt;a name='19000100'&gt;&lt;b&gt;: 0 - American University, East Quad Building Lounge [4400 Massachusetts Ave NW, WDC]&lt;/b&gt;&lt;/a&gt;&lt;br&gt;</v>
      </c>
      <c r="AG1445" s="97">
        <f t="shared" si="329"/>
        <v>1900</v>
      </c>
      <c r="AH1445" s="97" t="str">
        <f t="shared" si="330"/>
        <v>01</v>
      </c>
      <c r="AI1445" s="97" t="str">
        <f t="shared" si="331"/>
        <v>00</v>
      </c>
      <c r="AJ1445" s="97" t="str">
        <f t="shared" si="332"/>
        <v>19000100</v>
      </c>
    </row>
    <row r="1446" spans="6:36" ht="12" customHeight="1" x14ac:dyDescent="0.15">
      <c r="F1446" s="86" t="str">
        <f t="shared" si="321"/>
        <v>Saturday</v>
      </c>
      <c r="H1446" s="92" t="str">
        <f>VLOOKUP(MONTH(G1446),VLOOKUP!$W$1:$X$24,2)</f>
        <v>January</v>
      </c>
      <c r="I1446" s="92" t="str">
        <f t="shared" si="322"/>
        <v/>
      </c>
      <c r="J1446" s="93" t="s">
        <v>704</v>
      </c>
      <c r="L1446" s="86" t="str">
        <f t="shared" si="334"/>
        <v>American University, East Quad Building Lounge [4400 Massachusetts Ave NW, WDC]</v>
      </c>
      <c r="M1446" s="86">
        <f t="shared" si="323"/>
        <v>0</v>
      </c>
      <c r="N1446" s="93" t="str">
        <f t="shared" si="333"/>
        <v>American University, East Quad Building Lounge [4400 Massachusetts Ave NW, WDC]</v>
      </c>
      <c r="O1446" s="90"/>
      <c r="S1446" s="95">
        <f t="shared" si="324"/>
        <v>0</v>
      </c>
      <c r="T1446" s="86" t="str">
        <f t="shared" si="325"/>
        <v/>
      </c>
      <c r="U1446" s="86" t="str">
        <f t="shared" si="320"/>
        <v/>
      </c>
      <c r="V1446" s="95" t="str">
        <f t="shared" si="326"/>
        <v/>
      </c>
      <c r="AE1446" s="92" t="str">
        <f t="shared" si="327"/>
        <v/>
      </c>
      <c r="AF1446" s="96" t="str">
        <f t="shared" si="328"/>
        <v>&lt;a name='19000100'&gt;&lt;b&gt;: 0 - American University, East Quad Building Lounge [4400 Massachusetts Ave NW, WDC]&lt;/b&gt;&lt;/a&gt;&lt;br&gt;</v>
      </c>
      <c r="AG1446" s="97">
        <f t="shared" si="329"/>
        <v>1900</v>
      </c>
      <c r="AH1446" s="97" t="str">
        <f t="shared" si="330"/>
        <v>01</v>
      </c>
      <c r="AI1446" s="97" t="str">
        <f t="shared" si="331"/>
        <v>00</v>
      </c>
      <c r="AJ1446" s="97" t="str">
        <f t="shared" si="332"/>
        <v>19000100</v>
      </c>
    </row>
    <row r="1447" spans="6:36" ht="12" customHeight="1" x14ac:dyDescent="0.15">
      <c r="F1447" s="86" t="str">
        <f t="shared" si="321"/>
        <v>Saturday</v>
      </c>
      <c r="H1447" s="92" t="str">
        <f>VLOOKUP(MONTH(G1447),VLOOKUP!$W$1:$X$24,2)</f>
        <v>January</v>
      </c>
      <c r="I1447" s="92" t="str">
        <f t="shared" si="322"/>
        <v/>
      </c>
      <c r="J1447" s="93" t="s">
        <v>1356</v>
      </c>
      <c r="L1447" s="86" t="str">
        <f t="shared" si="334"/>
        <v>American University, Woods-Brown Amphitheater [4400 Massachusetts Ave NW, WDC]</v>
      </c>
      <c r="M1447" s="86">
        <f t="shared" si="323"/>
        <v>0</v>
      </c>
      <c r="N1447" s="93" t="str">
        <f t="shared" si="333"/>
        <v>American University, Woods-Brown Amphitheater [4400 Massachusetts Ave NW, WDC]</v>
      </c>
      <c r="O1447" s="90"/>
      <c r="S1447" s="95">
        <f t="shared" si="324"/>
        <v>0</v>
      </c>
      <c r="T1447" s="86" t="str">
        <f t="shared" si="325"/>
        <v/>
      </c>
      <c r="U1447" s="86" t="str">
        <f t="shared" si="320"/>
        <v/>
      </c>
      <c r="V1447" s="95" t="str">
        <f t="shared" si="326"/>
        <v/>
      </c>
      <c r="AE1447" s="92" t="str">
        <f t="shared" si="327"/>
        <v/>
      </c>
      <c r="AF1447" s="96" t="str">
        <f t="shared" si="328"/>
        <v>&lt;a name='19000100'&gt;&lt;b&gt;: 0 - American University, Woods-Brown Amphitheater [4400 Massachusetts Ave NW, WDC]&lt;/b&gt;&lt;/a&gt;&lt;br&gt;</v>
      </c>
      <c r="AG1447" s="97">
        <f t="shared" si="329"/>
        <v>1900</v>
      </c>
      <c r="AH1447" s="97" t="str">
        <f t="shared" si="330"/>
        <v>01</v>
      </c>
      <c r="AI1447" s="97" t="str">
        <f t="shared" si="331"/>
        <v>00</v>
      </c>
      <c r="AJ1447" s="97" t="str">
        <f t="shared" si="332"/>
        <v>19000100</v>
      </c>
    </row>
    <row r="1448" spans="6:36" ht="12" customHeight="1" x14ac:dyDescent="0.15">
      <c r="F1448" s="86" t="str">
        <f t="shared" si="321"/>
        <v>Saturday</v>
      </c>
      <c r="H1448" s="92" t="str">
        <f>VLOOKUP(MONTH(G1448),VLOOKUP!$W$1:$X$24,2)</f>
        <v>January</v>
      </c>
      <c r="I1448" s="92" t="str">
        <f t="shared" si="322"/>
        <v/>
      </c>
      <c r="J1448" s="93" t="s">
        <v>1356</v>
      </c>
      <c r="L1448" s="86" t="str">
        <f t="shared" si="334"/>
        <v>American University, Woods-Brown Amphitheater [4400 Massachusetts Ave NW, WDC]</v>
      </c>
      <c r="M1448" s="86">
        <f t="shared" si="323"/>
        <v>0</v>
      </c>
      <c r="N1448" s="93" t="str">
        <f t="shared" si="333"/>
        <v>American University, Woods-Brown Amphitheater [4400 Massachusetts Ave NW, WDC]</v>
      </c>
      <c r="O1448" s="90"/>
      <c r="S1448" s="95">
        <f t="shared" si="324"/>
        <v>0</v>
      </c>
      <c r="T1448" s="86" t="str">
        <f t="shared" si="325"/>
        <v/>
      </c>
      <c r="U1448" s="86" t="str">
        <f t="shared" si="320"/>
        <v/>
      </c>
      <c r="V1448" s="95" t="str">
        <f t="shared" si="326"/>
        <v/>
      </c>
      <c r="AE1448" s="92" t="str">
        <f t="shared" si="327"/>
        <v/>
      </c>
      <c r="AF1448" s="96" t="str">
        <f t="shared" si="328"/>
        <v>&lt;a name='19000100'&gt;&lt;b&gt;: 0 - American University, Woods-Brown Amphitheater [4400 Massachusetts Ave NW, WDC]&lt;/b&gt;&lt;/a&gt;&lt;br&gt;</v>
      </c>
      <c r="AG1448" s="97">
        <f t="shared" si="329"/>
        <v>1900</v>
      </c>
      <c r="AH1448" s="97" t="str">
        <f t="shared" si="330"/>
        <v>01</v>
      </c>
      <c r="AI1448" s="97" t="str">
        <f t="shared" si="331"/>
        <v>00</v>
      </c>
      <c r="AJ1448" s="97" t="str">
        <f t="shared" si="332"/>
        <v>19000100</v>
      </c>
    </row>
    <row r="1449" spans="6:36" ht="12" customHeight="1" x14ac:dyDescent="0.15">
      <c r="F1449" s="86" t="str">
        <f t="shared" si="321"/>
        <v>Saturday</v>
      </c>
      <c r="H1449" s="92" t="str">
        <f>VLOOKUP(MONTH(G1449),VLOOKUP!$W$1:$X$24,2)</f>
        <v>January</v>
      </c>
      <c r="I1449" s="92" t="str">
        <f t="shared" si="322"/>
        <v/>
      </c>
      <c r="J1449" s="93" t="s">
        <v>1356</v>
      </c>
      <c r="L1449" s="86" t="str">
        <f t="shared" si="334"/>
        <v>American University, Woods-Brown Amphitheater [4400 Massachusetts Ave NW, WDC]</v>
      </c>
      <c r="M1449" s="86">
        <f t="shared" si="323"/>
        <v>0</v>
      </c>
      <c r="N1449" s="93" t="str">
        <f t="shared" si="333"/>
        <v>American University, Woods-Brown Amphitheater [4400 Massachusetts Ave NW, WDC]</v>
      </c>
      <c r="O1449" s="90"/>
      <c r="S1449" s="95">
        <f t="shared" si="324"/>
        <v>0</v>
      </c>
      <c r="T1449" s="86" t="str">
        <f t="shared" si="325"/>
        <v/>
      </c>
      <c r="U1449" s="86" t="str">
        <f t="shared" si="320"/>
        <v/>
      </c>
      <c r="V1449" s="95" t="str">
        <f t="shared" si="326"/>
        <v/>
      </c>
      <c r="AE1449" s="92" t="str">
        <f t="shared" si="327"/>
        <v/>
      </c>
      <c r="AF1449" s="96" t="str">
        <f t="shared" si="328"/>
        <v>&lt;a name='19000100'&gt;&lt;b&gt;: 0 - American University, Woods-Brown Amphitheater [4400 Massachusetts Ave NW, WDC]&lt;/b&gt;&lt;/a&gt;&lt;br&gt;</v>
      </c>
      <c r="AG1449" s="97">
        <f t="shared" si="329"/>
        <v>1900</v>
      </c>
      <c r="AH1449" s="97" t="str">
        <f t="shared" si="330"/>
        <v>01</v>
      </c>
      <c r="AI1449" s="97" t="str">
        <f t="shared" si="331"/>
        <v>00</v>
      </c>
      <c r="AJ1449" s="97" t="str">
        <f t="shared" si="332"/>
        <v>19000100</v>
      </c>
    </row>
    <row r="1450" spans="6:36" ht="12" customHeight="1" x14ac:dyDescent="0.15">
      <c r="F1450" s="86" t="str">
        <f t="shared" si="321"/>
        <v>Saturday</v>
      </c>
      <c r="H1450" s="92" t="str">
        <f>VLOOKUP(MONTH(G1450),VLOOKUP!$W$1:$X$24,2)</f>
        <v>January</v>
      </c>
      <c r="I1450" s="92" t="str">
        <f t="shared" si="322"/>
        <v/>
      </c>
      <c r="J1450" s="93" t="s">
        <v>770</v>
      </c>
      <c r="L1450" s="86" t="str">
        <f t="shared" si="334"/>
        <v>American University,Katzen Arts Center, Abramson Family Recital Hall [4400 Massachusetts Ave NW, WDC]</v>
      </c>
      <c r="M1450" s="86">
        <f t="shared" si="323"/>
        <v>0</v>
      </c>
      <c r="N1450" s="93" t="str">
        <f t="shared" si="333"/>
        <v>American University,Katzen Arts Center, Abramson Family Recital Hall [4400 Massachusetts Ave NW, WDC]</v>
      </c>
      <c r="O1450" s="90"/>
      <c r="S1450" s="95">
        <f t="shared" si="324"/>
        <v>0</v>
      </c>
      <c r="T1450" s="86" t="str">
        <f t="shared" si="325"/>
        <v/>
      </c>
      <c r="U1450" s="86" t="str">
        <f t="shared" si="320"/>
        <v/>
      </c>
      <c r="V1450" s="95" t="str">
        <f t="shared" si="326"/>
        <v/>
      </c>
      <c r="AE1450" s="92" t="str">
        <f t="shared" si="327"/>
        <v/>
      </c>
      <c r="AF1450" s="96" t="str">
        <f t="shared" si="328"/>
        <v>&lt;a name='19000100'&gt;&lt;b&gt;: 0 - American University,Katzen Arts Center, Abramson Family Recital Hall [4400 Massachusetts Ave NW, WDC]&lt;/b&gt;&lt;/a&gt;&lt;br&gt;</v>
      </c>
      <c r="AG1450" s="97">
        <f t="shared" si="329"/>
        <v>1900</v>
      </c>
      <c r="AH1450" s="97" t="str">
        <f t="shared" si="330"/>
        <v>01</v>
      </c>
      <c r="AI1450" s="97" t="str">
        <f t="shared" si="331"/>
        <v>00</v>
      </c>
      <c r="AJ1450" s="97" t="str">
        <f t="shared" si="332"/>
        <v>19000100</v>
      </c>
    </row>
    <row r="1451" spans="6:36" ht="12" customHeight="1" x14ac:dyDescent="0.15">
      <c r="F1451" s="86" t="str">
        <f t="shared" si="321"/>
        <v>Saturday</v>
      </c>
      <c r="H1451" s="92" t="str">
        <f>VLOOKUP(MONTH(G1451),VLOOKUP!$W$1:$X$24,2)</f>
        <v>January</v>
      </c>
      <c r="I1451" s="92" t="str">
        <f t="shared" si="322"/>
        <v/>
      </c>
      <c r="J1451" s="93" t="s">
        <v>770</v>
      </c>
      <c r="L1451" s="86" t="str">
        <f t="shared" si="334"/>
        <v>American University,Katzen Arts Center, Abramson Family Recital Hall [4400 Massachusetts Ave NW, WDC]</v>
      </c>
      <c r="M1451" s="86">
        <f t="shared" si="323"/>
        <v>0</v>
      </c>
      <c r="N1451" s="93" t="str">
        <f t="shared" ref="N1451:N1456" si="335">J1451</f>
        <v>American University,Katzen Arts Center, Abramson Family Recital Hall [4400 Massachusetts Ave NW, WDC]</v>
      </c>
      <c r="O1451" s="90"/>
      <c r="S1451" s="95">
        <f t="shared" si="324"/>
        <v>0</v>
      </c>
      <c r="T1451" s="86" t="str">
        <f t="shared" si="325"/>
        <v/>
      </c>
      <c r="U1451" s="86" t="str">
        <f t="shared" ref="U1451:U1514" si="336">IF(ISBLANK(G1451),"","&amp;#149; "&amp;IF(ISBLANK(C1451),"","&lt;S&gt;")&amp;I1451&amp;IF(ISBLANK(A1451),""," - &lt;a href='recommended.php#"&amp;AJ1451&amp;"'&gt;&lt;b&gt;&lt;em&gt;&lt;font color='#9C004D'&gt;RECOMMENDED&lt;/font&gt;&lt;/em&gt;&lt;/b&gt;&lt;/a&gt;")&amp;" - "&amp;M1451&amp;IF(ISBLANK(K1451),K1451," - &lt;b&gt;"&amp;K1451&amp;"&lt;/b&gt; ")&amp;IF(B1451="Sold Out"," - &lt;font color='#000099'&gt;&lt;b&gt;&lt;I&gt;sold out&lt;/I&gt;&lt;/b&gt;&lt;/font&gt;","")&amp;IF(ISBLANK(C1451),"","&lt;/S&gt; &lt;b&gt;"&amp;C1451&amp;"&lt;/b&gt;")&amp;"&lt;p&gt;")</f>
        <v/>
      </c>
      <c r="V1451" s="95" t="str">
        <f t="shared" si="326"/>
        <v/>
      </c>
      <c r="AE1451" s="92" t="str">
        <f t="shared" si="327"/>
        <v/>
      </c>
      <c r="AF1451" s="96" t="str">
        <f t="shared" si="328"/>
        <v>&lt;a name='19000100'&gt;&lt;b&gt;: 0 - American University,Katzen Arts Center, Abramson Family Recital Hall [4400 Massachusetts Ave NW, WDC]&lt;/b&gt;&lt;/a&gt;&lt;br&gt;</v>
      </c>
      <c r="AG1451" s="97">
        <f t="shared" si="329"/>
        <v>1900</v>
      </c>
      <c r="AH1451" s="97" t="str">
        <f t="shared" si="330"/>
        <v>01</v>
      </c>
      <c r="AI1451" s="97" t="str">
        <f t="shared" si="331"/>
        <v>00</v>
      </c>
      <c r="AJ1451" s="97" t="str">
        <f t="shared" si="332"/>
        <v>19000100</v>
      </c>
    </row>
    <row r="1452" spans="6:36" ht="12" customHeight="1" x14ac:dyDescent="0.15">
      <c r="F1452" s="86" t="str">
        <f t="shared" si="321"/>
        <v>Saturday</v>
      </c>
      <c r="H1452" s="92" t="str">
        <f>VLOOKUP(MONTH(G1452),VLOOKUP!$W$1:$X$24,2)</f>
        <v>January</v>
      </c>
      <c r="I1452" s="92" t="str">
        <f t="shared" si="322"/>
        <v/>
      </c>
      <c r="J1452" s="93" t="s">
        <v>770</v>
      </c>
      <c r="L1452" s="86" t="str">
        <f t="shared" si="334"/>
        <v>American University,Katzen Arts Center, Abramson Family Recital Hall [4400 Massachusetts Ave NW, WDC]</v>
      </c>
      <c r="M1452" s="86">
        <f t="shared" si="323"/>
        <v>0</v>
      </c>
      <c r="N1452" s="93" t="str">
        <f t="shared" si="335"/>
        <v>American University,Katzen Arts Center, Abramson Family Recital Hall [4400 Massachusetts Ave NW, WDC]</v>
      </c>
      <c r="O1452" s="90"/>
      <c r="S1452" s="95">
        <f t="shared" si="324"/>
        <v>0</v>
      </c>
      <c r="T1452" s="86" t="str">
        <f t="shared" si="325"/>
        <v/>
      </c>
      <c r="U1452" s="86" t="str">
        <f t="shared" si="336"/>
        <v/>
      </c>
      <c r="V1452" s="95" t="str">
        <f t="shared" si="326"/>
        <v/>
      </c>
      <c r="AE1452" s="92" t="str">
        <f t="shared" si="327"/>
        <v/>
      </c>
      <c r="AF1452" s="96" t="str">
        <f t="shared" si="328"/>
        <v>&lt;a name='19000100'&gt;&lt;b&gt;: 0 - American University,Katzen Arts Center, Abramson Family Recital Hall [4400 Massachusetts Ave NW, WDC]&lt;/b&gt;&lt;/a&gt;&lt;br&gt;</v>
      </c>
      <c r="AG1452" s="97">
        <f t="shared" si="329"/>
        <v>1900</v>
      </c>
      <c r="AH1452" s="97" t="str">
        <f t="shared" si="330"/>
        <v>01</v>
      </c>
      <c r="AI1452" s="97" t="str">
        <f t="shared" si="331"/>
        <v>00</v>
      </c>
      <c r="AJ1452" s="97" t="str">
        <f t="shared" si="332"/>
        <v>19000100</v>
      </c>
    </row>
    <row r="1453" spans="6:36" ht="12" customHeight="1" x14ac:dyDescent="0.15">
      <c r="F1453" s="86" t="str">
        <f t="shared" si="321"/>
        <v>Saturday</v>
      </c>
      <c r="G1453" s="91"/>
      <c r="H1453" s="92" t="str">
        <f>VLOOKUP(MONTH(G1453),VLOOKUP!$W$1:$X$24,2)</f>
        <v>January</v>
      </c>
      <c r="I1453" s="92" t="str">
        <f t="shared" si="322"/>
        <v/>
      </c>
      <c r="J1453" s="93" t="s">
        <v>156</v>
      </c>
      <c r="L1453" s="86" t="str">
        <f t="shared" si="334"/>
        <v>Amma House [Alexandria, VA]</v>
      </c>
      <c r="M1453" s="86">
        <f t="shared" si="323"/>
        <v>0</v>
      </c>
      <c r="N1453" s="93" t="str">
        <f t="shared" si="335"/>
        <v>Amma House [Alexandria, VA]</v>
      </c>
      <c r="O1453" s="90"/>
      <c r="S1453" s="95">
        <f t="shared" si="324"/>
        <v>0</v>
      </c>
      <c r="T1453" s="86" t="str">
        <f t="shared" si="325"/>
        <v/>
      </c>
      <c r="U1453" s="86" t="str">
        <f t="shared" si="336"/>
        <v/>
      </c>
      <c r="V1453" s="95" t="str">
        <f t="shared" si="326"/>
        <v/>
      </c>
      <c r="AE1453" s="92" t="str">
        <f t="shared" si="327"/>
        <v/>
      </c>
      <c r="AF1453" s="96" t="str">
        <f t="shared" si="328"/>
        <v>&lt;a name='19000100'&gt;&lt;b&gt;: 0 - Amma House [Alexandria, VA]&lt;/b&gt;&lt;/a&gt;&lt;br&gt;</v>
      </c>
      <c r="AG1453" s="97">
        <f t="shared" si="329"/>
        <v>1900</v>
      </c>
      <c r="AH1453" s="97" t="str">
        <f t="shared" si="330"/>
        <v>01</v>
      </c>
      <c r="AI1453" s="97" t="str">
        <f t="shared" si="331"/>
        <v>00</v>
      </c>
      <c r="AJ1453" s="97" t="str">
        <f t="shared" si="332"/>
        <v>19000100</v>
      </c>
    </row>
    <row r="1454" spans="6:36" ht="12" customHeight="1" x14ac:dyDescent="0.15">
      <c r="F1454" s="86" t="str">
        <f t="shared" si="321"/>
        <v>Saturday</v>
      </c>
      <c r="G1454" s="91"/>
      <c r="H1454" s="92" t="str">
        <f>VLOOKUP(MONTH(G1454),VLOOKUP!$W$1:$X$24,2)</f>
        <v>January</v>
      </c>
      <c r="I1454" s="92" t="str">
        <f t="shared" si="322"/>
        <v/>
      </c>
      <c r="J1454" s="93" t="s">
        <v>156</v>
      </c>
      <c r="L1454" s="86" t="str">
        <f t="shared" si="334"/>
        <v>Amma House [Alexandria, VA]</v>
      </c>
      <c r="M1454" s="86">
        <f t="shared" si="323"/>
        <v>0</v>
      </c>
      <c r="N1454" s="93" t="str">
        <f t="shared" si="335"/>
        <v>Amma House [Alexandria, VA]</v>
      </c>
      <c r="O1454" s="90"/>
      <c r="S1454" s="95">
        <f t="shared" si="324"/>
        <v>0</v>
      </c>
      <c r="T1454" s="86" t="str">
        <f t="shared" si="325"/>
        <v/>
      </c>
      <c r="U1454" s="86" t="str">
        <f t="shared" si="336"/>
        <v/>
      </c>
      <c r="V1454" s="95" t="str">
        <f t="shared" si="326"/>
        <v/>
      </c>
      <c r="AE1454" s="92" t="str">
        <f t="shared" si="327"/>
        <v/>
      </c>
      <c r="AF1454" s="96" t="str">
        <f t="shared" si="328"/>
        <v>&lt;a name='19000100'&gt;&lt;b&gt;: 0 - Amma House [Alexandria, VA]&lt;/b&gt;&lt;/a&gt;&lt;br&gt;</v>
      </c>
      <c r="AG1454" s="97">
        <f t="shared" si="329"/>
        <v>1900</v>
      </c>
      <c r="AH1454" s="97" t="str">
        <f t="shared" si="330"/>
        <v>01</v>
      </c>
      <c r="AI1454" s="97" t="str">
        <f t="shared" si="331"/>
        <v>00</v>
      </c>
      <c r="AJ1454" s="97" t="str">
        <f t="shared" si="332"/>
        <v>19000100</v>
      </c>
    </row>
    <row r="1455" spans="6:36" ht="12" customHeight="1" x14ac:dyDescent="0.15">
      <c r="F1455" s="86" t="str">
        <f t="shared" si="321"/>
        <v>Saturday</v>
      </c>
      <c r="G1455" s="91"/>
      <c r="H1455" s="92" t="str">
        <f>VLOOKUP(MONTH(G1455),VLOOKUP!$W$1:$X$24,2)</f>
        <v>January</v>
      </c>
      <c r="I1455" s="92" t="str">
        <f t="shared" si="322"/>
        <v/>
      </c>
      <c r="J1455" s="93" t="s">
        <v>156</v>
      </c>
      <c r="L1455" s="86" t="str">
        <f t="shared" si="334"/>
        <v>Amma House [Alexandria, VA]</v>
      </c>
      <c r="M1455" s="86">
        <f t="shared" si="323"/>
        <v>0</v>
      </c>
      <c r="N1455" s="93" t="str">
        <f t="shared" si="335"/>
        <v>Amma House [Alexandria, VA]</v>
      </c>
      <c r="O1455" s="90"/>
      <c r="S1455" s="95">
        <f t="shared" si="324"/>
        <v>0</v>
      </c>
      <c r="T1455" s="86" t="str">
        <f t="shared" si="325"/>
        <v/>
      </c>
      <c r="U1455" s="86" t="str">
        <f t="shared" si="336"/>
        <v/>
      </c>
      <c r="V1455" s="95" t="str">
        <f t="shared" si="326"/>
        <v/>
      </c>
      <c r="AE1455" s="92" t="str">
        <f t="shared" si="327"/>
        <v/>
      </c>
      <c r="AF1455" s="96" t="str">
        <f t="shared" si="328"/>
        <v>&lt;a name='19000100'&gt;&lt;b&gt;: 0 - Amma House [Alexandria, VA]&lt;/b&gt;&lt;/a&gt;&lt;br&gt;</v>
      </c>
      <c r="AG1455" s="97">
        <f t="shared" si="329"/>
        <v>1900</v>
      </c>
      <c r="AH1455" s="97" t="str">
        <f t="shared" si="330"/>
        <v>01</v>
      </c>
      <c r="AI1455" s="97" t="str">
        <f t="shared" si="331"/>
        <v>00</v>
      </c>
      <c r="AJ1455" s="97" t="str">
        <f t="shared" si="332"/>
        <v>19000100</v>
      </c>
    </row>
    <row r="1456" spans="6:36" ht="12" customHeight="1" x14ac:dyDescent="0.15">
      <c r="F1456" s="86" t="str">
        <f t="shared" si="321"/>
        <v>Saturday</v>
      </c>
      <c r="G1456" s="91"/>
      <c r="H1456" s="92" t="str">
        <f>VLOOKUP(MONTH(G1456),VLOOKUP!$W$1:$X$24,2)</f>
        <v>January</v>
      </c>
      <c r="I1456" s="92" t="str">
        <f t="shared" si="322"/>
        <v/>
      </c>
      <c r="J1456" s="93" t="s">
        <v>156</v>
      </c>
      <c r="L1456" s="86" t="str">
        <f t="shared" si="334"/>
        <v>Amma House [Alexandria, VA]</v>
      </c>
      <c r="M1456" s="86">
        <f t="shared" si="323"/>
        <v>0</v>
      </c>
      <c r="N1456" s="93" t="str">
        <f t="shared" si="335"/>
        <v>Amma House [Alexandria, VA]</v>
      </c>
      <c r="O1456" s="90"/>
      <c r="S1456" s="95">
        <f t="shared" si="324"/>
        <v>0</v>
      </c>
      <c r="T1456" s="86" t="str">
        <f t="shared" si="325"/>
        <v/>
      </c>
      <c r="U1456" s="86" t="str">
        <f t="shared" si="336"/>
        <v/>
      </c>
      <c r="V1456" s="95" t="str">
        <f t="shared" si="326"/>
        <v/>
      </c>
      <c r="AE1456" s="92" t="str">
        <f t="shared" si="327"/>
        <v/>
      </c>
      <c r="AF1456" s="96" t="str">
        <f t="shared" si="328"/>
        <v>&lt;a name='19000100'&gt;&lt;b&gt;: 0 - Amma House [Alexandria, VA]&lt;/b&gt;&lt;/a&gt;&lt;br&gt;</v>
      </c>
      <c r="AG1456" s="97">
        <f t="shared" si="329"/>
        <v>1900</v>
      </c>
      <c r="AH1456" s="97" t="str">
        <f t="shared" si="330"/>
        <v>01</v>
      </c>
      <c r="AI1456" s="97" t="str">
        <f t="shared" si="331"/>
        <v>00</v>
      </c>
      <c r="AJ1456" s="97" t="str">
        <f t="shared" si="332"/>
        <v>19000100</v>
      </c>
    </row>
    <row r="1457" spans="1:36" ht="12" customHeight="1" x14ac:dyDescent="0.15">
      <c r="F1457" s="86" t="str">
        <f t="shared" si="321"/>
        <v>Saturday</v>
      </c>
      <c r="G1457" s="91"/>
      <c r="H1457" s="92" t="str">
        <f>VLOOKUP(MONTH(G1457),VLOOKUP!$W$1:$X$24,2)</f>
        <v>January</v>
      </c>
      <c r="I1457" s="92" t="str">
        <f t="shared" si="322"/>
        <v/>
      </c>
      <c r="J1457" s="90" t="s">
        <v>1462</v>
      </c>
      <c r="L1457" s="86" t="str">
        <f t="shared" si="334"/>
        <v>&lt;a href='amp.php' title='list by venue'&gt;AMP&lt;/a&gt;</v>
      </c>
      <c r="M1457" s="86">
        <f t="shared" si="323"/>
        <v>0</v>
      </c>
      <c r="N1457" s="86" t="str">
        <f>VLOOKUP(J1457,VLOOKUP!$A$2:$S$54,19,FALSE)&amp;J1457&amp;"&lt;/a&gt;"</f>
        <v>&lt;a href='amp.php' title='list by venue'&gt;AMP&lt;/a&gt;</v>
      </c>
      <c r="O1457" s="90"/>
      <c r="S1457" s="95">
        <f t="shared" si="324"/>
        <v>0</v>
      </c>
      <c r="T1457" s="86" t="str">
        <f t="shared" si="325"/>
        <v/>
      </c>
      <c r="U1457" s="86" t="str">
        <f t="shared" si="336"/>
        <v/>
      </c>
      <c r="V1457" s="95" t="str">
        <f t="shared" si="326"/>
        <v/>
      </c>
      <c r="X1457" s="99"/>
      <c r="Y1457" s="99"/>
      <c r="AE1457" s="92" t="str">
        <f t="shared" si="327"/>
        <v/>
      </c>
      <c r="AF1457" s="96" t="str">
        <f t="shared" si="328"/>
        <v>&lt;a name='19000100'&gt;&lt;b&gt;: 0 - &lt;a href='amp.php' title='list by venue'&gt;AMP&lt;/a&gt;&lt;/b&gt;&lt;/a&gt;&lt;br&gt;</v>
      </c>
      <c r="AG1457" s="97">
        <f t="shared" si="329"/>
        <v>1900</v>
      </c>
      <c r="AH1457" s="97" t="str">
        <f t="shared" si="330"/>
        <v>01</v>
      </c>
      <c r="AI1457" s="97" t="str">
        <f t="shared" si="331"/>
        <v>00</v>
      </c>
      <c r="AJ1457" s="97" t="str">
        <f t="shared" si="332"/>
        <v>19000100</v>
      </c>
    </row>
    <row r="1458" spans="1:36" ht="12" customHeight="1" x14ac:dyDescent="0.15">
      <c r="F1458" s="86" t="str">
        <f t="shared" si="321"/>
        <v>Saturday</v>
      </c>
      <c r="G1458" s="91"/>
      <c r="H1458" s="92" t="str">
        <f>VLOOKUP(MONTH(G1458),VLOOKUP!$W$1:$X$24,2)</f>
        <v>January</v>
      </c>
      <c r="I1458" s="92" t="str">
        <f t="shared" si="322"/>
        <v/>
      </c>
      <c r="J1458" s="90" t="s">
        <v>1462</v>
      </c>
      <c r="L1458" s="86" t="str">
        <f t="shared" si="334"/>
        <v>&lt;a href='amp.php' title='list by venue'&gt;AMP&lt;/a&gt;</v>
      </c>
      <c r="M1458" s="86">
        <f t="shared" si="323"/>
        <v>0</v>
      </c>
      <c r="N1458" s="86" t="str">
        <f>VLOOKUP(J1458,VLOOKUP!$A$2:$S$54,19,FALSE)&amp;J1458&amp;"&lt;/a&gt;"</f>
        <v>&lt;a href='amp.php' title='list by venue'&gt;AMP&lt;/a&gt;</v>
      </c>
      <c r="O1458" s="90"/>
      <c r="S1458" s="95">
        <f t="shared" si="324"/>
        <v>0</v>
      </c>
      <c r="T1458" s="86" t="str">
        <f t="shared" si="325"/>
        <v/>
      </c>
      <c r="U1458" s="86" t="str">
        <f t="shared" si="336"/>
        <v/>
      </c>
      <c r="V1458" s="95" t="str">
        <f t="shared" si="326"/>
        <v/>
      </c>
      <c r="X1458" s="99"/>
      <c r="Y1458" s="99"/>
      <c r="AE1458" s="92" t="str">
        <f t="shared" si="327"/>
        <v/>
      </c>
      <c r="AF1458" s="96" t="str">
        <f t="shared" si="328"/>
        <v>&lt;a name='19000100'&gt;&lt;b&gt;: 0 - &lt;a href='amp.php' title='list by venue'&gt;AMP&lt;/a&gt;&lt;/b&gt;&lt;/a&gt;&lt;br&gt;</v>
      </c>
      <c r="AG1458" s="97">
        <f t="shared" si="329"/>
        <v>1900</v>
      </c>
      <c r="AH1458" s="97" t="str">
        <f t="shared" si="330"/>
        <v>01</v>
      </c>
      <c r="AI1458" s="97" t="str">
        <f t="shared" si="331"/>
        <v>00</v>
      </c>
      <c r="AJ1458" s="97" t="str">
        <f t="shared" si="332"/>
        <v>19000100</v>
      </c>
    </row>
    <row r="1459" spans="1:36" ht="12" customHeight="1" x14ac:dyDescent="0.15">
      <c r="F1459" s="86" t="str">
        <f t="shared" si="321"/>
        <v>Saturday</v>
      </c>
      <c r="G1459" s="91"/>
      <c r="H1459" s="92" t="str">
        <f>VLOOKUP(MONTH(G1459),VLOOKUP!$W$1:$X$24,2)</f>
        <v>January</v>
      </c>
      <c r="I1459" s="92" t="str">
        <f t="shared" si="322"/>
        <v/>
      </c>
      <c r="J1459" s="90" t="s">
        <v>1462</v>
      </c>
      <c r="L1459" s="86" t="str">
        <f t="shared" si="334"/>
        <v>&lt;a href='amp.php' title='list by venue'&gt;AMP&lt;/a&gt;</v>
      </c>
      <c r="M1459" s="86">
        <f t="shared" si="323"/>
        <v>0</v>
      </c>
      <c r="N1459" s="86" t="str">
        <f>VLOOKUP(J1459,VLOOKUP!$A$2:$S$54,19,FALSE)&amp;J1459&amp;"&lt;/a&gt;"</f>
        <v>&lt;a href='amp.php' title='list by venue'&gt;AMP&lt;/a&gt;</v>
      </c>
      <c r="O1459" s="90"/>
      <c r="S1459" s="95">
        <f t="shared" si="324"/>
        <v>0</v>
      </c>
      <c r="T1459" s="86" t="str">
        <f t="shared" si="325"/>
        <v/>
      </c>
      <c r="U1459" s="86" t="str">
        <f t="shared" si="336"/>
        <v/>
      </c>
      <c r="V1459" s="95" t="str">
        <f t="shared" si="326"/>
        <v/>
      </c>
      <c r="X1459" s="99"/>
      <c r="Y1459" s="99"/>
      <c r="AE1459" s="92" t="str">
        <f t="shared" si="327"/>
        <v/>
      </c>
      <c r="AF1459" s="96" t="str">
        <f t="shared" si="328"/>
        <v>&lt;a name='19000100'&gt;&lt;b&gt;: 0 - &lt;a href='amp.php' title='list by venue'&gt;AMP&lt;/a&gt;&lt;/b&gt;&lt;/a&gt;&lt;br&gt;</v>
      </c>
      <c r="AG1459" s="97">
        <f t="shared" si="329"/>
        <v>1900</v>
      </c>
      <c r="AH1459" s="97" t="str">
        <f t="shared" si="330"/>
        <v>01</v>
      </c>
      <c r="AI1459" s="97" t="str">
        <f t="shared" si="331"/>
        <v>00</v>
      </c>
      <c r="AJ1459" s="97" t="str">
        <f t="shared" si="332"/>
        <v>19000100</v>
      </c>
    </row>
    <row r="1460" spans="1:36" ht="12" customHeight="1" x14ac:dyDescent="0.15">
      <c r="F1460" s="86" t="str">
        <f t="shared" si="321"/>
        <v>Saturday</v>
      </c>
      <c r="G1460" s="91"/>
      <c r="H1460" s="92" t="str">
        <f>VLOOKUP(MONTH(G1460),VLOOKUP!$W$1:$X$24,2)</f>
        <v>January</v>
      </c>
      <c r="I1460" s="92" t="str">
        <f t="shared" si="322"/>
        <v/>
      </c>
      <c r="J1460" s="90" t="s">
        <v>1462</v>
      </c>
      <c r="L1460" s="86" t="str">
        <f t="shared" si="334"/>
        <v>&lt;a href='amp.php' title='list by venue'&gt;AMP&lt;/a&gt;</v>
      </c>
      <c r="M1460" s="86">
        <f t="shared" si="323"/>
        <v>0</v>
      </c>
      <c r="N1460" s="86" t="str">
        <f>VLOOKUP(J1460,VLOOKUP!$A$2:$S$54,19,FALSE)&amp;J1460&amp;"&lt;/a&gt;"</f>
        <v>&lt;a href='amp.php' title='list by venue'&gt;AMP&lt;/a&gt;</v>
      </c>
      <c r="O1460" s="90"/>
      <c r="S1460" s="95">
        <f t="shared" si="324"/>
        <v>0</v>
      </c>
      <c r="T1460" s="86" t="str">
        <f t="shared" si="325"/>
        <v/>
      </c>
      <c r="U1460" s="86" t="str">
        <f t="shared" si="336"/>
        <v/>
      </c>
      <c r="V1460" s="95" t="str">
        <f t="shared" si="326"/>
        <v/>
      </c>
      <c r="X1460" s="99"/>
      <c r="Y1460" s="99"/>
      <c r="AE1460" s="92" t="str">
        <f t="shared" si="327"/>
        <v/>
      </c>
      <c r="AF1460" s="96" t="str">
        <f t="shared" si="328"/>
        <v>&lt;a name='19000100'&gt;&lt;b&gt;: 0 - &lt;a href='amp.php' title='list by venue'&gt;AMP&lt;/a&gt;&lt;/b&gt;&lt;/a&gt;&lt;br&gt;</v>
      </c>
      <c r="AG1460" s="97">
        <f t="shared" si="329"/>
        <v>1900</v>
      </c>
      <c r="AH1460" s="97" t="str">
        <f t="shared" si="330"/>
        <v>01</v>
      </c>
      <c r="AI1460" s="97" t="str">
        <f t="shared" si="331"/>
        <v>00</v>
      </c>
      <c r="AJ1460" s="97" t="str">
        <f t="shared" si="332"/>
        <v>19000100</v>
      </c>
    </row>
    <row r="1461" spans="1:36" ht="12" customHeight="1" x14ac:dyDescent="0.15">
      <c r="F1461" s="86" t="str">
        <f t="shared" si="321"/>
        <v>Saturday</v>
      </c>
      <c r="G1461" s="91"/>
      <c r="H1461" s="92" t="str">
        <f>VLOOKUP(MONTH(G1461),VLOOKUP!$W$1:$X$24,2)</f>
        <v>January</v>
      </c>
      <c r="I1461" s="92" t="str">
        <f t="shared" si="322"/>
        <v/>
      </c>
      <c r="J1461" s="90" t="s">
        <v>1462</v>
      </c>
      <c r="L1461" s="86" t="str">
        <f t="shared" si="334"/>
        <v>&lt;a href='amp.php' title='list by venue'&gt;AMP&lt;/a&gt;</v>
      </c>
      <c r="M1461" s="86">
        <f t="shared" si="323"/>
        <v>0</v>
      </c>
      <c r="N1461" s="86" t="str">
        <f>VLOOKUP(J1461,VLOOKUP!$A$2:$S$54,19,FALSE)&amp;J1461&amp;"&lt;/a&gt;"</f>
        <v>&lt;a href='amp.php' title='list by venue'&gt;AMP&lt;/a&gt;</v>
      </c>
      <c r="O1461" s="90"/>
      <c r="S1461" s="95">
        <f t="shared" si="324"/>
        <v>0</v>
      </c>
      <c r="T1461" s="86" t="str">
        <f t="shared" si="325"/>
        <v/>
      </c>
      <c r="U1461" s="86" t="str">
        <f t="shared" si="336"/>
        <v/>
      </c>
      <c r="V1461" s="95" t="str">
        <f t="shared" si="326"/>
        <v/>
      </c>
      <c r="X1461" s="99"/>
      <c r="Y1461" s="99"/>
      <c r="AE1461" s="92" t="str">
        <f t="shared" si="327"/>
        <v/>
      </c>
      <c r="AF1461" s="96" t="str">
        <f t="shared" si="328"/>
        <v>&lt;a name='19000100'&gt;&lt;b&gt;: 0 - &lt;a href='amp.php' title='list by venue'&gt;AMP&lt;/a&gt;&lt;/b&gt;&lt;/a&gt;&lt;br&gt;</v>
      </c>
      <c r="AG1461" s="97">
        <f t="shared" si="329"/>
        <v>1900</v>
      </c>
      <c r="AH1461" s="97" t="str">
        <f t="shared" si="330"/>
        <v>01</v>
      </c>
      <c r="AI1461" s="97" t="str">
        <f t="shared" si="331"/>
        <v>00</v>
      </c>
      <c r="AJ1461" s="97" t="str">
        <f t="shared" si="332"/>
        <v>19000100</v>
      </c>
    </row>
    <row r="1462" spans="1:36" ht="12" customHeight="1" x14ac:dyDescent="0.15">
      <c r="F1462" s="86" t="str">
        <f t="shared" si="321"/>
        <v>Saturday</v>
      </c>
      <c r="G1462" s="91"/>
      <c r="H1462" s="92" t="str">
        <f>VLOOKUP(MONTH(G1462),VLOOKUP!$W$1:$X$24,2)</f>
        <v>January</v>
      </c>
      <c r="I1462" s="92" t="str">
        <f t="shared" si="322"/>
        <v/>
      </c>
      <c r="J1462" s="90" t="s">
        <v>1462</v>
      </c>
      <c r="L1462" s="86" t="str">
        <f t="shared" si="334"/>
        <v>&lt;a href='amp.php' title='list by venue'&gt;AMP&lt;/a&gt;</v>
      </c>
      <c r="M1462" s="86">
        <f t="shared" si="323"/>
        <v>0</v>
      </c>
      <c r="N1462" s="86" t="str">
        <f>VLOOKUP(J1462,VLOOKUP!$A$2:$S$54,19,FALSE)&amp;J1462&amp;"&lt;/a&gt;"</f>
        <v>&lt;a href='amp.php' title='list by venue'&gt;AMP&lt;/a&gt;</v>
      </c>
      <c r="O1462" s="90"/>
      <c r="S1462" s="95">
        <f t="shared" si="324"/>
        <v>0</v>
      </c>
      <c r="T1462" s="86" t="str">
        <f t="shared" si="325"/>
        <v/>
      </c>
      <c r="U1462" s="86" t="str">
        <f t="shared" si="336"/>
        <v/>
      </c>
      <c r="V1462" s="95" t="str">
        <f t="shared" si="326"/>
        <v/>
      </c>
      <c r="X1462" s="99"/>
      <c r="Y1462" s="99"/>
      <c r="AE1462" s="92" t="str">
        <f t="shared" si="327"/>
        <v/>
      </c>
      <c r="AF1462" s="96" t="str">
        <f t="shared" si="328"/>
        <v>&lt;a name='19000100'&gt;&lt;b&gt;: 0 - &lt;a href='amp.php' title='list by venue'&gt;AMP&lt;/a&gt;&lt;/b&gt;&lt;/a&gt;&lt;br&gt;</v>
      </c>
      <c r="AG1462" s="97">
        <f t="shared" si="329"/>
        <v>1900</v>
      </c>
      <c r="AH1462" s="97" t="str">
        <f t="shared" si="330"/>
        <v>01</v>
      </c>
      <c r="AI1462" s="97" t="str">
        <f t="shared" si="331"/>
        <v>00</v>
      </c>
      <c r="AJ1462" s="97" t="str">
        <f t="shared" si="332"/>
        <v>19000100</v>
      </c>
    </row>
    <row r="1463" spans="1:36" ht="12" customHeight="1" x14ac:dyDescent="0.15">
      <c r="F1463" s="86" t="str">
        <f t="shared" si="321"/>
        <v>Saturday</v>
      </c>
      <c r="G1463" s="91"/>
      <c r="H1463" s="92" t="str">
        <f>VLOOKUP(MONTH(G1463),VLOOKUP!$W$1:$X$24,2)</f>
        <v>January</v>
      </c>
      <c r="I1463" s="92" t="str">
        <f t="shared" si="322"/>
        <v/>
      </c>
      <c r="J1463" s="90" t="s">
        <v>1462</v>
      </c>
      <c r="L1463" s="86" t="str">
        <f t="shared" si="334"/>
        <v>&lt;a href='amp.php' title='list by venue'&gt;AMP&lt;/a&gt;</v>
      </c>
      <c r="M1463" s="86">
        <f t="shared" si="323"/>
        <v>0</v>
      </c>
      <c r="N1463" s="86" t="str">
        <f>VLOOKUP(J1463,VLOOKUP!$A$2:$S$54,19,FALSE)&amp;J1463&amp;"&lt;/a&gt;"</f>
        <v>&lt;a href='amp.php' title='list by venue'&gt;AMP&lt;/a&gt;</v>
      </c>
      <c r="O1463" s="90"/>
      <c r="S1463" s="95">
        <f t="shared" si="324"/>
        <v>0</v>
      </c>
      <c r="T1463" s="86" t="str">
        <f t="shared" si="325"/>
        <v/>
      </c>
      <c r="U1463" s="86" t="str">
        <f t="shared" si="336"/>
        <v/>
      </c>
      <c r="V1463" s="95" t="str">
        <f t="shared" si="326"/>
        <v/>
      </c>
      <c r="X1463" s="99"/>
      <c r="Y1463" s="99"/>
      <c r="AE1463" s="92" t="str">
        <f t="shared" si="327"/>
        <v/>
      </c>
      <c r="AF1463" s="96" t="str">
        <f t="shared" si="328"/>
        <v>&lt;a name='19000100'&gt;&lt;b&gt;: 0 - &lt;a href='amp.php' title='list by venue'&gt;AMP&lt;/a&gt;&lt;/b&gt;&lt;/a&gt;&lt;br&gt;</v>
      </c>
      <c r="AG1463" s="97">
        <f t="shared" si="329"/>
        <v>1900</v>
      </c>
      <c r="AH1463" s="97" t="str">
        <f t="shared" si="330"/>
        <v>01</v>
      </c>
      <c r="AI1463" s="97" t="str">
        <f t="shared" si="331"/>
        <v>00</v>
      </c>
      <c r="AJ1463" s="97" t="str">
        <f t="shared" si="332"/>
        <v>19000100</v>
      </c>
    </row>
    <row r="1464" spans="1:36" ht="12" customHeight="1" x14ac:dyDescent="0.15">
      <c r="F1464" s="86" t="str">
        <f t="shared" si="321"/>
        <v>Saturday</v>
      </c>
      <c r="G1464" s="91"/>
      <c r="H1464" s="92" t="str">
        <f>VLOOKUP(MONTH(G1464),VLOOKUP!$W$1:$X$24,2)</f>
        <v>January</v>
      </c>
      <c r="I1464" s="92" t="str">
        <f t="shared" si="322"/>
        <v/>
      </c>
      <c r="J1464" s="90" t="s">
        <v>1462</v>
      </c>
      <c r="L1464" s="86" t="str">
        <f t="shared" si="334"/>
        <v>&lt;a href='amp.php' title='list by venue'&gt;AMP&lt;/a&gt;</v>
      </c>
      <c r="M1464" s="86">
        <f t="shared" si="323"/>
        <v>0</v>
      </c>
      <c r="N1464" s="86" t="str">
        <f>VLOOKUP(J1464,VLOOKUP!$A$2:$S$54,19,FALSE)&amp;J1464&amp;"&lt;/a&gt;"</f>
        <v>&lt;a href='amp.php' title='list by venue'&gt;AMP&lt;/a&gt;</v>
      </c>
      <c r="O1464" s="90"/>
      <c r="S1464" s="95">
        <f t="shared" si="324"/>
        <v>0</v>
      </c>
      <c r="T1464" s="86" t="str">
        <f t="shared" si="325"/>
        <v/>
      </c>
      <c r="U1464" s="86" t="str">
        <f t="shared" si="336"/>
        <v/>
      </c>
      <c r="V1464" s="95" t="str">
        <f t="shared" si="326"/>
        <v/>
      </c>
      <c r="X1464" s="99"/>
      <c r="Y1464" s="99"/>
      <c r="AE1464" s="92" t="str">
        <f t="shared" si="327"/>
        <v/>
      </c>
      <c r="AF1464" s="96" t="str">
        <f t="shared" si="328"/>
        <v>&lt;a name='19000100'&gt;&lt;b&gt;: 0 - &lt;a href='amp.php' title='list by venue'&gt;AMP&lt;/a&gt;&lt;/b&gt;&lt;/a&gt;&lt;br&gt;</v>
      </c>
      <c r="AG1464" s="97">
        <f t="shared" si="329"/>
        <v>1900</v>
      </c>
      <c r="AH1464" s="97" t="str">
        <f t="shared" si="330"/>
        <v>01</v>
      </c>
      <c r="AI1464" s="97" t="str">
        <f t="shared" si="331"/>
        <v>00</v>
      </c>
      <c r="AJ1464" s="97" t="str">
        <f t="shared" si="332"/>
        <v>19000100</v>
      </c>
    </row>
    <row r="1465" spans="1:36" ht="12" customHeight="1" x14ac:dyDescent="0.15">
      <c r="F1465" s="86" t="str">
        <f t="shared" si="321"/>
        <v>Saturday</v>
      </c>
      <c r="G1465" s="91"/>
      <c r="H1465" s="92" t="str">
        <f>VLOOKUP(MONTH(G1465),VLOOKUP!$W$1:$X$24,2)</f>
        <v>January</v>
      </c>
      <c r="I1465" s="92" t="str">
        <f t="shared" si="322"/>
        <v/>
      </c>
      <c r="J1465" s="90" t="s">
        <v>1462</v>
      </c>
      <c r="L1465" s="86" t="str">
        <f t="shared" si="334"/>
        <v>&lt;a href='amp.php' title='list by venue'&gt;AMP&lt;/a&gt;</v>
      </c>
      <c r="M1465" s="86">
        <f t="shared" si="323"/>
        <v>0</v>
      </c>
      <c r="N1465" s="86" t="str">
        <f>VLOOKUP(J1465,VLOOKUP!$A$2:$S$54,19,FALSE)&amp;J1465&amp;"&lt;/a&gt;"</f>
        <v>&lt;a href='amp.php' title='list by venue'&gt;AMP&lt;/a&gt;</v>
      </c>
      <c r="O1465" s="90"/>
      <c r="S1465" s="95">
        <f t="shared" si="324"/>
        <v>0</v>
      </c>
      <c r="T1465" s="86" t="str">
        <f t="shared" si="325"/>
        <v/>
      </c>
      <c r="U1465" s="86" t="str">
        <f t="shared" si="336"/>
        <v/>
      </c>
      <c r="V1465" s="95" t="str">
        <f t="shared" si="326"/>
        <v/>
      </c>
      <c r="X1465" s="99"/>
      <c r="Y1465" s="99"/>
      <c r="AE1465" s="92" t="str">
        <f t="shared" si="327"/>
        <v/>
      </c>
      <c r="AF1465" s="96" t="str">
        <f t="shared" si="328"/>
        <v>&lt;a name='19000100'&gt;&lt;b&gt;: 0 - &lt;a href='amp.php' title='list by venue'&gt;AMP&lt;/a&gt;&lt;/b&gt;&lt;/a&gt;&lt;br&gt;</v>
      </c>
      <c r="AG1465" s="97">
        <f t="shared" si="329"/>
        <v>1900</v>
      </c>
      <c r="AH1465" s="97" t="str">
        <f t="shared" si="330"/>
        <v>01</v>
      </c>
      <c r="AI1465" s="97" t="str">
        <f t="shared" si="331"/>
        <v>00</v>
      </c>
      <c r="AJ1465" s="97" t="str">
        <f t="shared" si="332"/>
        <v>19000100</v>
      </c>
    </row>
    <row r="1466" spans="1:36" ht="12" customHeight="1" x14ac:dyDescent="0.15">
      <c r="A1466" s="117"/>
      <c r="B1466" s="117"/>
      <c r="C1466" s="117"/>
      <c r="D1466" s="117"/>
      <c r="E1466" s="117"/>
      <c r="F1466" s="118" t="str">
        <f t="shared" si="321"/>
        <v>Saturday</v>
      </c>
      <c r="G1466" s="119"/>
      <c r="H1466" s="120" t="str">
        <f>VLOOKUP(MONTH(G1466),VLOOKUP!$W$1:$X$24,2)</f>
        <v>January</v>
      </c>
      <c r="I1466" s="120" t="str">
        <f t="shared" si="322"/>
        <v/>
      </c>
      <c r="J1466" s="121" t="s">
        <v>342</v>
      </c>
      <c r="K1466" s="117"/>
      <c r="L1466" s="118" t="str">
        <f t="shared" si="334"/>
        <v>An die Musik LIVE [409 North Charles St, Second Floor, Baltimore, MD]</v>
      </c>
      <c r="M1466" s="118">
        <f t="shared" si="323"/>
        <v>0</v>
      </c>
      <c r="N1466" s="121" t="str">
        <f t="shared" ref="N1466:N1497" si="337">J1466</f>
        <v>An die Musik LIVE [409 North Charles St, Second Floor, Baltimore, MD]</v>
      </c>
      <c r="O1466" s="117"/>
      <c r="P1466" s="117"/>
      <c r="Q1466" s="117"/>
      <c r="R1466" s="117"/>
      <c r="S1466" s="122">
        <f t="shared" si="324"/>
        <v>0</v>
      </c>
      <c r="T1466" s="118" t="str">
        <f t="shared" si="325"/>
        <v/>
      </c>
      <c r="U1466" s="118" t="str">
        <f t="shared" si="336"/>
        <v/>
      </c>
      <c r="V1466" s="122" t="str">
        <f t="shared" si="326"/>
        <v/>
      </c>
      <c r="W1466" s="117"/>
      <c r="X1466" s="117"/>
      <c r="Y1466" s="117"/>
      <c r="Z1466" s="117"/>
      <c r="AA1466" s="117"/>
      <c r="AB1466" s="117"/>
      <c r="AC1466" s="117"/>
      <c r="AD1466" s="117"/>
      <c r="AE1466" s="120" t="str">
        <f t="shared" si="327"/>
        <v/>
      </c>
      <c r="AF1466" s="96" t="str">
        <f t="shared" si="328"/>
        <v>&lt;a name='19000100'&gt;&lt;b&gt;: 0 - An die Musik LIVE [409 North Charles St, Second Floor, Baltimore, MD]&lt;/b&gt;&lt;/a&gt;&lt;br&gt;</v>
      </c>
      <c r="AG1466" s="97">
        <f t="shared" si="329"/>
        <v>1900</v>
      </c>
      <c r="AH1466" s="97" t="str">
        <f t="shared" si="330"/>
        <v>01</v>
      </c>
      <c r="AI1466" s="97" t="str">
        <f t="shared" si="331"/>
        <v>00</v>
      </c>
      <c r="AJ1466" s="97" t="str">
        <f t="shared" si="332"/>
        <v>19000100</v>
      </c>
    </row>
    <row r="1467" spans="1:36" ht="12" customHeight="1" x14ac:dyDescent="0.15">
      <c r="A1467" s="117"/>
      <c r="B1467" s="117"/>
      <c r="C1467" s="117"/>
      <c r="D1467" s="117"/>
      <c r="E1467" s="117"/>
      <c r="F1467" s="118" t="str">
        <f t="shared" si="321"/>
        <v>Saturday</v>
      </c>
      <c r="G1467" s="119"/>
      <c r="H1467" s="120" t="str">
        <f>VLOOKUP(MONTH(G1467),VLOOKUP!$W$1:$X$24,2)</f>
        <v>January</v>
      </c>
      <c r="I1467" s="120" t="str">
        <f t="shared" si="322"/>
        <v/>
      </c>
      <c r="J1467" s="121" t="s">
        <v>342</v>
      </c>
      <c r="K1467" s="117"/>
      <c r="L1467" s="118" t="str">
        <f t="shared" si="334"/>
        <v>An die Musik LIVE [409 North Charles St, Second Floor, Baltimore, MD]</v>
      </c>
      <c r="M1467" s="118">
        <f t="shared" si="323"/>
        <v>0</v>
      </c>
      <c r="N1467" s="121" t="str">
        <f t="shared" si="337"/>
        <v>An die Musik LIVE [409 North Charles St, Second Floor, Baltimore, MD]</v>
      </c>
      <c r="O1467" s="117"/>
      <c r="P1467" s="117"/>
      <c r="Q1467" s="117"/>
      <c r="R1467" s="117"/>
      <c r="S1467" s="122">
        <f t="shared" si="324"/>
        <v>0</v>
      </c>
      <c r="T1467" s="118" t="str">
        <f t="shared" si="325"/>
        <v/>
      </c>
      <c r="U1467" s="118" t="str">
        <f t="shared" si="336"/>
        <v/>
      </c>
      <c r="V1467" s="122" t="str">
        <f t="shared" si="326"/>
        <v/>
      </c>
      <c r="W1467" s="117"/>
      <c r="X1467" s="117"/>
      <c r="Y1467" s="117"/>
      <c r="Z1467" s="117"/>
      <c r="AA1467" s="117"/>
      <c r="AB1467" s="117"/>
      <c r="AC1467" s="117"/>
      <c r="AD1467" s="117"/>
      <c r="AE1467" s="120" t="str">
        <f t="shared" si="327"/>
        <v/>
      </c>
      <c r="AF1467" s="96" t="str">
        <f t="shared" si="328"/>
        <v>&lt;a name='19000100'&gt;&lt;b&gt;: 0 - An die Musik LIVE [409 North Charles St, Second Floor, Baltimore, MD]&lt;/b&gt;&lt;/a&gt;&lt;br&gt;</v>
      </c>
      <c r="AG1467" s="97">
        <f t="shared" si="329"/>
        <v>1900</v>
      </c>
      <c r="AH1467" s="97" t="str">
        <f t="shared" si="330"/>
        <v>01</v>
      </c>
      <c r="AI1467" s="97" t="str">
        <f t="shared" si="331"/>
        <v>00</v>
      </c>
      <c r="AJ1467" s="97" t="str">
        <f t="shared" si="332"/>
        <v>19000100</v>
      </c>
    </row>
    <row r="1468" spans="1:36" ht="12" customHeight="1" x14ac:dyDescent="0.15">
      <c r="F1468" s="86" t="str">
        <f t="shared" si="321"/>
        <v>Saturday</v>
      </c>
      <c r="G1468" s="91"/>
      <c r="H1468" s="92" t="str">
        <f>VLOOKUP(MONTH(G1468),VLOOKUP!$W$1:$X$24,2)</f>
        <v>January</v>
      </c>
      <c r="I1468" s="92" t="str">
        <f t="shared" si="322"/>
        <v/>
      </c>
      <c r="J1468" s="93" t="s">
        <v>1193</v>
      </c>
      <c r="L1468" s="86" t="str">
        <f t="shared" si="334"/>
        <v>Anacostia Arts Center [1231 Good Hope Rd SE, WDC]</v>
      </c>
      <c r="M1468" s="86">
        <f t="shared" si="323"/>
        <v>0</v>
      </c>
      <c r="N1468" s="93" t="str">
        <f t="shared" si="337"/>
        <v>Anacostia Arts Center [1231 Good Hope Rd SE, WDC]</v>
      </c>
      <c r="O1468" s="90"/>
      <c r="S1468" s="95">
        <f t="shared" si="324"/>
        <v>0</v>
      </c>
      <c r="T1468" s="86" t="str">
        <f t="shared" si="325"/>
        <v/>
      </c>
      <c r="U1468" s="86" t="str">
        <f t="shared" si="336"/>
        <v/>
      </c>
      <c r="V1468" s="95" t="str">
        <f t="shared" si="326"/>
        <v/>
      </c>
      <c r="AE1468" s="92" t="str">
        <f t="shared" si="327"/>
        <v/>
      </c>
      <c r="AF1468" s="96" t="str">
        <f t="shared" si="328"/>
        <v>&lt;a name='19000100'&gt;&lt;b&gt;: 0 - Anacostia Arts Center [1231 Good Hope Rd SE, WDC]&lt;/b&gt;&lt;/a&gt;&lt;br&gt;</v>
      </c>
      <c r="AG1468" s="97">
        <f t="shared" si="329"/>
        <v>1900</v>
      </c>
      <c r="AH1468" s="97" t="str">
        <f t="shared" si="330"/>
        <v>01</v>
      </c>
      <c r="AI1468" s="97" t="str">
        <f t="shared" si="331"/>
        <v>00</v>
      </c>
      <c r="AJ1468" s="97" t="str">
        <f t="shared" si="332"/>
        <v>19000100</v>
      </c>
    </row>
    <row r="1469" spans="1:36" ht="12" customHeight="1" x14ac:dyDescent="0.15">
      <c r="F1469" s="86" t="str">
        <f t="shared" si="321"/>
        <v>Saturday</v>
      </c>
      <c r="G1469" s="91"/>
      <c r="H1469" s="92" t="str">
        <f>VLOOKUP(MONTH(G1469),VLOOKUP!$W$1:$X$24,2)</f>
        <v>January</v>
      </c>
      <c r="I1469" s="92" t="str">
        <f t="shared" si="322"/>
        <v/>
      </c>
      <c r="J1469" s="93" t="s">
        <v>1193</v>
      </c>
      <c r="L1469" s="86" t="str">
        <f t="shared" si="334"/>
        <v>Anacostia Arts Center [1231 Good Hope Rd SE, WDC]</v>
      </c>
      <c r="M1469" s="86">
        <f t="shared" si="323"/>
        <v>0</v>
      </c>
      <c r="N1469" s="93" t="str">
        <f t="shared" si="337"/>
        <v>Anacostia Arts Center [1231 Good Hope Rd SE, WDC]</v>
      </c>
      <c r="O1469" s="90"/>
      <c r="S1469" s="95">
        <f t="shared" si="324"/>
        <v>0</v>
      </c>
      <c r="T1469" s="86" t="str">
        <f t="shared" si="325"/>
        <v/>
      </c>
      <c r="U1469" s="86" t="str">
        <f t="shared" si="336"/>
        <v/>
      </c>
      <c r="V1469" s="95" t="str">
        <f t="shared" si="326"/>
        <v/>
      </c>
      <c r="AE1469" s="92" t="str">
        <f t="shared" si="327"/>
        <v/>
      </c>
      <c r="AF1469" s="96" t="str">
        <f t="shared" si="328"/>
        <v>&lt;a name='19000100'&gt;&lt;b&gt;: 0 - Anacostia Arts Center [1231 Good Hope Rd SE, WDC]&lt;/b&gt;&lt;/a&gt;&lt;br&gt;</v>
      </c>
      <c r="AG1469" s="97">
        <f t="shared" si="329"/>
        <v>1900</v>
      </c>
      <c r="AH1469" s="97" t="str">
        <f t="shared" si="330"/>
        <v>01</v>
      </c>
      <c r="AI1469" s="97" t="str">
        <f t="shared" si="331"/>
        <v>00</v>
      </c>
      <c r="AJ1469" s="97" t="str">
        <f t="shared" si="332"/>
        <v>19000100</v>
      </c>
    </row>
    <row r="1470" spans="1:36" ht="12" customHeight="1" x14ac:dyDescent="0.15">
      <c r="F1470" s="86" t="str">
        <f t="shared" si="321"/>
        <v>Saturday</v>
      </c>
      <c r="G1470" s="91"/>
      <c r="H1470" s="92" t="str">
        <f>VLOOKUP(MONTH(G1470),VLOOKUP!$W$1:$X$24,2)</f>
        <v>January</v>
      </c>
      <c r="I1470" s="92" t="str">
        <f t="shared" si="322"/>
        <v/>
      </c>
      <c r="J1470" s="93" t="s">
        <v>1193</v>
      </c>
      <c r="L1470" s="86" t="str">
        <f t="shared" si="334"/>
        <v>Anacostia Arts Center [1231 Good Hope Rd SE, WDC]</v>
      </c>
      <c r="M1470" s="86">
        <f t="shared" si="323"/>
        <v>0</v>
      </c>
      <c r="N1470" s="93" t="str">
        <f t="shared" si="337"/>
        <v>Anacostia Arts Center [1231 Good Hope Rd SE, WDC]</v>
      </c>
      <c r="O1470" s="90"/>
      <c r="S1470" s="95">
        <f t="shared" si="324"/>
        <v>0</v>
      </c>
      <c r="T1470" s="86" t="str">
        <f t="shared" si="325"/>
        <v/>
      </c>
      <c r="U1470" s="86" t="str">
        <f t="shared" si="336"/>
        <v/>
      </c>
      <c r="V1470" s="95" t="str">
        <f t="shared" si="326"/>
        <v/>
      </c>
      <c r="AE1470" s="92" t="str">
        <f t="shared" si="327"/>
        <v/>
      </c>
      <c r="AF1470" s="96" t="str">
        <f t="shared" si="328"/>
        <v>&lt;a name='19000100'&gt;&lt;b&gt;: 0 - Anacostia Arts Center [1231 Good Hope Rd SE, WDC]&lt;/b&gt;&lt;/a&gt;&lt;br&gt;</v>
      </c>
      <c r="AG1470" s="97">
        <f t="shared" si="329"/>
        <v>1900</v>
      </c>
      <c r="AH1470" s="97" t="str">
        <f t="shared" si="330"/>
        <v>01</v>
      </c>
      <c r="AI1470" s="97" t="str">
        <f t="shared" si="331"/>
        <v>00</v>
      </c>
      <c r="AJ1470" s="97" t="str">
        <f t="shared" si="332"/>
        <v>19000100</v>
      </c>
    </row>
    <row r="1471" spans="1:36" ht="12" customHeight="1" x14ac:dyDescent="0.15">
      <c r="F1471" s="86" t="str">
        <f t="shared" si="321"/>
        <v>Saturday</v>
      </c>
      <c r="G1471" s="91"/>
      <c r="H1471" s="92" t="str">
        <f>VLOOKUP(MONTH(G1471),VLOOKUP!$W$1:$X$24,2)</f>
        <v>January</v>
      </c>
      <c r="I1471" s="92" t="str">
        <f t="shared" si="322"/>
        <v/>
      </c>
      <c r="J1471" s="93" t="s">
        <v>1193</v>
      </c>
      <c r="L1471" s="86" t="str">
        <f t="shared" si="334"/>
        <v>Anacostia Arts Center [1231 Good Hope Rd SE, WDC]</v>
      </c>
      <c r="M1471" s="86">
        <f t="shared" si="323"/>
        <v>0</v>
      </c>
      <c r="N1471" s="93" t="str">
        <f t="shared" si="337"/>
        <v>Anacostia Arts Center [1231 Good Hope Rd SE, WDC]</v>
      </c>
      <c r="O1471" s="90"/>
      <c r="S1471" s="95">
        <f t="shared" si="324"/>
        <v>0</v>
      </c>
      <c r="T1471" s="86" t="str">
        <f t="shared" si="325"/>
        <v/>
      </c>
      <c r="U1471" s="86" t="str">
        <f t="shared" si="336"/>
        <v/>
      </c>
      <c r="V1471" s="95" t="str">
        <f t="shared" si="326"/>
        <v/>
      </c>
      <c r="AE1471" s="92" t="str">
        <f t="shared" si="327"/>
        <v/>
      </c>
      <c r="AF1471" s="100" t="str">
        <f t="shared" si="328"/>
        <v>&lt;a name='19000100'&gt;&lt;b&gt;: 0 - Anacostia Arts Center [1231 Good Hope Rd SE, WDC]&lt;/b&gt;&lt;/a&gt;&lt;br&gt;</v>
      </c>
      <c r="AG1471" s="101">
        <f t="shared" si="329"/>
        <v>1900</v>
      </c>
      <c r="AH1471" s="101" t="str">
        <f t="shared" si="330"/>
        <v>01</v>
      </c>
      <c r="AI1471" s="101" t="str">
        <f t="shared" si="331"/>
        <v>00</v>
      </c>
      <c r="AJ1471" s="101" t="str">
        <f t="shared" si="332"/>
        <v>19000100</v>
      </c>
    </row>
    <row r="1472" spans="1:36" ht="12" customHeight="1" x14ac:dyDescent="0.15">
      <c r="F1472" s="86" t="str">
        <f t="shared" si="321"/>
        <v>Saturday</v>
      </c>
      <c r="G1472" s="91"/>
      <c r="H1472" s="92" t="str">
        <f>VLOOKUP(MONTH(G1472),VLOOKUP!$W$1:$X$24,2)</f>
        <v>January</v>
      </c>
      <c r="I1472" s="92" t="str">
        <f t="shared" si="322"/>
        <v/>
      </c>
      <c r="J1472" s="93" t="s">
        <v>1256</v>
      </c>
      <c r="L1472" s="86" t="str">
        <f t="shared" si="334"/>
        <v>Angelika Mosaic [2911 District Ave, Fairfax, VA]</v>
      </c>
      <c r="M1472" s="86">
        <f t="shared" si="323"/>
        <v>0</v>
      </c>
      <c r="N1472" s="93" t="str">
        <f t="shared" si="337"/>
        <v>Angelika Mosaic [2911 District Ave, Fairfax, VA]</v>
      </c>
      <c r="O1472" s="94"/>
      <c r="S1472" s="95">
        <f t="shared" si="324"/>
        <v>0</v>
      </c>
      <c r="T1472" s="86" t="str">
        <f t="shared" si="325"/>
        <v/>
      </c>
      <c r="U1472" s="86" t="str">
        <f t="shared" si="336"/>
        <v/>
      </c>
      <c r="V1472" s="95" t="str">
        <f t="shared" si="326"/>
        <v/>
      </c>
      <c r="AE1472" s="92" t="str">
        <f t="shared" si="327"/>
        <v/>
      </c>
      <c r="AF1472" s="96" t="str">
        <f t="shared" si="328"/>
        <v>&lt;a name='19000100'&gt;&lt;b&gt;: 0 - Angelika Mosaic [2911 District Ave, Fairfax, VA]&lt;/b&gt;&lt;/a&gt;&lt;br&gt;</v>
      </c>
      <c r="AG1472" s="97">
        <f t="shared" si="329"/>
        <v>1900</v>
      </c>
      <c r="AH1472" s="97" t="str">
        <f t="shared" si="330"/>
        <v>01</v>
      </c>
      <c r="AI1472" s="97" t="str">
        <f t="shared" si="331"/>
        <v>00</v>
      </c>
      <c r="AJ1472" s="97" t="str">
        <f t="shared" si="332"/>
        <v>19000100</v>
      </c>
    </row>
    <row r="1473" spans="4:36" ht="12" customHeight="1" x14ac:dyDescent="0.15">
      <c r="F1473" s="86" t="str">
        <f t="shared" si="321"/>
        <v>Saturday</v>
      </c>
      <c r="G1473" s="91"/>
      <c r="H1473" s="92" t="str">
        <f>VLOOKUP(MONTH(G1473),VLOOKUP!$W$1:$X$24,2)</f>
        <v>January</v>
      </c>
      <c r="I1473" s="92" t="str">
        <f t="shared" si="322"/>
        <v/>
      </c>
      <c r="J1473" s="93" t="s">
        <v>1256</v>
      </c>
      <c r="L1473" s="86" t="str">
        <f t="shared" si="334"/>
        <v>Angelika Mosaic [2911 District Ave, Fairfax, VA]</v>
      </c>
      <c r="M1473" s="86">
        <f t="shared" si="323"/>
        <v>0</v>
      </c>
      <c r="N1473" s="93" t="str">
        <f t="shared" si="337"/>
        <v>Angelika Mosaic [2911 District Ave, Fairfax, VA]</v>
      </c>
      <c r="O1473" s="94"/>
      <c r="S1473" s="95">
        <f t="shared" si="324"/>
        <v>0</v>
      </c>
      <c r="T1473" s="86" t="str">
        <f t="shared" si="325"/>
        <v/>
      </c>
      <c r="U1473" s="86" t="str">
        <f t="shared" si="336"/>
        <v/>
      </c>
      <c r="V1473" s="95" t="str">
        <f t="shared" si="326"/>
        <v/>
      </c>
      <c r="AE1473" s="92" t="str">
        <f t="shared" si="327"/>
        <v/>
      </c>
      <c r="AF1473" s="96" t="str">
        <f t="shared" si="328"/>
        <v>&lt;a name='19000100'&gt;&lt;b&gt;: 0 - Angelika Mosaic [2911 District Ave, Fairfax, VA]&lt;/b&gt;&lt;/a&gt;&lt;br&gt;</v>
      </c>
      <c r="AG1473" s="97">
        <f t="shared" si="329"/>
        <v>1900</v>
      </c>
      <c r="AH1473" s="97" t="str">
        <f t="shared" si="330"/>
        <v>01</v>
      </c>
      <c r="AI1473" s="97" t="str">
        <f t="shared" si="331"/>
        <v>00</v>
      </c>
      <c r="AJ1473" s="97" t="str">
        <f t="shared" si="332"/>
        <v>19000100</v>
      </c>
    </row>
    <row r="1474" spans="4:36" ht="12" customHeight="1" x14ac:dyDescent="0.15">
      <c r="F1474" s="86" t="str">
        <f t="shared" ref="F1474:F1537" si="338">IF(WEEKDAY(G1474)=1,"Sunday",IF(WEEKDAY(G1474)=2,"Monday",IF(WEEKDAY(G1474)=3,"Tuesday",IF(WEEKDAY(G1474)=4,"Wednesday",IF(WEEKDAY(G1474)=5,"Thursday",IF(WEEKDAY(G1474)=6,"Friday","Saturday"))))))</f>
        <v>Saturday</v>
      </c>
      <c r="G1474" s="91"/>
      <c r="H1474" s="92" t="str">
        <f>VLOOKUP(MONTH(G1474),VLOOKUP!$W$1:$X$24,2)</f>
        <v>January</v>
      </c>
      <c r="I1474" s="92" t="str">
        <f t="shared" ref="I1474:I1537" si="339">IF(ISBLANK(G1474),"",F1474&amp;", "&amp;DAY(G1474)&amp;" "&amp;H1474&amp;" "&amp;YEAR(G1474))</f>
        <v/>
      </c>
      <c r="J1474" s="93" t="s">
        <v>1256</v>
      </c>
      <c r="L1474" s="86" t="str">
        <f t="shared" si="334"/>
        <v>Angelika Mosaic [2911 District Ave, Fairfax, VA]</v>
      </c>
      <c r="M1474" s="86">
        <f t="shared" ref="M1474:M1537" si="340">IF(ISBLANK(P1474),O1474,IF(ISBLANK(Q1474),O1474&amp;" and "&amp;P1474,IF(ISBLANK(R1474),O1474&amp;", "&amp;P1474&amp;", and "&amp;Q1474, O1474&amp;", "&amp;P1474&amp;", "&amp;Q1474&amp;", and "&amp;R1474)))</f>
        <v>0</v>
      </c>
      <c r="N1474" s="93" t="str">
        <f t="shared" si="337"/>
        <v>Angelika Mosaic [2911 District Ave, Fairfax, VA]</v>
      </c>
      <c r="O1474" s="94"/>
      <c r="S1474" s="95">
        <f t="shared" ref="S1474:S1537" si="341">IF(LEFT(O1474,2)="A ",RIGHT(O1474,LEN(O1474)-2),IF(LEFT(O1474,3)="An ",RIGHT(O1474,LEN(O1474)-3),IF(LEFT(O1474,4)="The ",RIGHT(O1474,LEN(O1474)-4),IF(LEFT(O1474,3)="&lt;b&gt;",RIGHT(O1474,LEN(O1474)-3),IF(LEFT(O1474,4)="&lt;em&gt;",RIGHT(O1474,LEN(O1474)-4),O1474)))))</f>
        <v>0</v>
      </c>
      <c r="T1474" s="86" t="str">
        <f t="shared" ref="T1474:T1537" si="342">IF(ISBLANK(G1474),"","&amp;#149; "&amp;IF(ISBLANK(C1474),"","&lt;S&gt;")&amp;IF(ISBLANK(A1474),"","&lt;a href='recommended.php#"&amp;AJ1474&amp;"'&gt;&lt;b&gt;&lt;em&gt;&lt;font color='#9C004D'&gt;RECOMMENDED&lt;/font&gt;&lt;/em&gt;&lt;/b&gt;&lt;/a&gt; - ")&amp;M1474&amp;" - &lt;b&gt;"&amp;L1474&amp;"&lt;/b&gt; "&amp;IF(B1474="Sold Out"," - &lt;font color='#000099'&gt;&lt;b&gt;&lt;I&gt;sold out&lt;/I&gt;&lt;/b&gt;&lt;/font&gt;","")&amp;IF(ISBLANK(C1474),"","&lt;/S&gt; &lt;b&gt;"&amp;C1474&amp;"&lt;/b&gt;")&amp;"&lt;br&gt;")</f>
        <v/>
      </c>
      <c r="U1474" s="86" t="str">
        <f t="shared" si="336"/>
        <v/>
      </c>
      <c r="V1474" s="95" t="str">
        <f t="shared" ref="V1474:V1537" si="343">IF(ISBLANK(G1474),"","&amp;#149; "&amp;IF(ISBLANK(C1474),"","&lt;S&gt;")&amp;IF(ISBLANK(A1474),"","&lt;a href='recommended.php#"&amp;AJ1474&amp;"'&gt;&lt;b&gt;&lt;em&gt;&lt;font color='#9C004D'&gt;RECOMMENDED&lt;/font&gt;&lt;/em&gt;&lt;/b&gt;&lt;/a&gt; - ")&amp;M1474&amp;" - &lt;b&gt;"&amp;L1474&amp;"&lt;/b&gt; "&amp;IF(B1474="Sold Out"," - &lt;font color='#000099'&gt;&lt;b&gt;&lt;I&gt;sold out&lt;/I&gt;&lt;/b&gt;&lt;/font&gt;","")&amp;IF(ISBLANK(C1474),"","&lt;/S&gt; &lt;b&gt;"&amp;C1474&amp;"&lt;/b&gt;")&amp;" - &lt;font color='#005500'&gt;&lt;b&gt;"&amp;E1474&amp;"&lt;/b&gt;&lt;/font&gt;&lt;br&gt;")</f>
        <v/>
      </c>
      <c r="AE1474" s="92" t="str">
        <f t="shared" ref="AE1474:AE1537" si="344">IF(ISBLANK(G1474),"",F1474&amp;", "&amp;DAY(G1474)&amp;" "&amp;H1474&amp;" "&amp;YEAR(G1474)&amp;"      [&lt;a name='"&amp;AJ1474&amp;"' href='#"&amp;AJ1474&amp;"'&gt;link to this day&lt;/a&gt;]")</f>
        <v/>
      </c>
      <c r="AF1474" s="96" t="str">
        <f t="shared" ref="AF1474:AF1537" si="345">"&lt;a name='"&amp;AJ1474&amp;"'&gt;&lt;b&gt;"&amp;I1474&amp;": "&amp;M1474&amp;" - "&amp;L1474&amp;"&lt;/b&gt;&lt;/a&gt;&lt;br&gt;"</f>
        <v>&lt;a name='19000100'&gt;&lt;b&gt;: 0 - Angelika Mosaic [2911 District Ave, Fairfax, VA]&lt;/b&gt;&lt;/a&gt;&lt;br&gt;</v>
      </c>
      <c r="AG1474" s="97">
        <f t="shared" ref="AG1474:AG1537" si="346">YEAR(G1474)</f>
        <v>1900</v>
      </c>
      <c r="AH1474" s="97" t="str">
        <f t="shared" ref="AH1474:AH1537" si="347">IF(LEN(MONTH(G1474))=1,"0"&amp;MONTH(G1474),MONTH(G1474))</f>
        <v>01</v>
      </c>
      <c r="AI1474" s="97" t="str">
        <f t="shared" ref="AI1474:AI1537" si="348">IF(LEN(DAY(G1474))=1,"0"&amp;DAY(G1474),DAY(G1474))</f>
        <v>00</v>
      </c>
      <c r="AJ1474" s="97" t="str">
        <f t="shared" ref="AJ1474:AJ1537" si="349">AG1474&amp;AH1474&amp;AI1474</f>
        <v>19000100</v>
      </c>
    </row>
    <row r="1475" spans="4:36" ht="12" customHeight="1" x14ac:dyDescent="0.15">
      <c r="F1475" s="86" t="str">
        <f t="shared" si="338"/>
        <v>Saturday</v>
      </c>
      <c r="G1475" s="91"/>
      <c r="H1475" s="92" t="str">
        <f>VLOOKUP(MONTH(G1475),VLOOKUP!$W$1:$X$24,2)</f>
        <v>January</v>
      </c>
      <c r="I1475" s="92" t="str">
        <f t="shared" si="339"/>
        <v/>
      </c>
      <c r="J1475" s="93" t="s">
        <v>1256</v>
      </c>
      <c r="L1475" s="86" t="str">
        <f t="shared" si="334"/>
        <v>Angelika Mosaic [2911 District Ave, Fairfax, VA]</v>
      </c>
      <c r="M1475" s="86">
        <f t="shared" si="340"/>
        <v>0</v>
      </c>
      <c r="N1475" s="93" t="str">
        <f t="shared" si="337"/>
        <v>Angelika Mosaic [2911 District Ave, Fairfax, VA]</v>
      </c>
      <c r="O1475" s="94"/>
      <c r="S1475" s="95">
        <f t="shared" si="341"/>
        <v>0</v>
      </c>
      <c r="T1475" s="86" t="str">
        <f t="shared" si="342"/>
        <v/>
      </c>
      <c r="U1475" s="86" t="str">
        <f t="shared" si="336"/>
        <v/>
      </c>
      <c r="V1475" s="95" t="str">
        <f t="shared" si="343"/>
        <v/>
      </c>
      <c r="AE1475" s="92" t="str">
        <f t="shared" si="344"/>
        <v/>
      </c>
      <c r="AF1475" s="96" t="str">
        <f t="shared" si="345"/>
        <v>&lt;a name='19000100'&gt;&lt;b&gt;: 0 - Angelika Mosaic [2911 District Ave, Fairfax, VA]&lt;/b&gt;&lt;/a&gt;&lt;br&gt;</v>
      </c>
      <c r="AG1475" s="97">
        <f t="shared" si="346"/>
        <v>1900</v>
      </c>
      <c r="AH1475" s="97" t="str">
        <f t="shared" si="347"/>
        <v>01</v>
      </c>
      <c r="AI1475" s="97" t="str">
        <f t="shared" si="348"/>
        <v>00</v>
      </c>
      <c r="AJ1475" s="97" t="str">
        <f t="shared" si="349"/>
        <v>19000100</v>
      </c>
    </row>
    <row r="1476" spans="4:36" ht="12" customHeight="1" x14ac:dyDescent="0.15">
      <c r="F1476" s="86" t="str">
        <f t="shared" si="338"/>
        <v>Saturday</v>
      </c>
      <c r="G1476" s="91"/>
      <c r="H1476" s="92" t="str">
        <f>VLOOKUP(MONTH(G1476),VLOOKUP!$W$1:$X$24,2)</f>
        <v>January</v>
      </c>
      <c r="I1476" s="92" t="str">
        <f t="shared" si="339"/>
        <v/>
      </c>
      <c r="J1476" s="93" t="s">
        <v>1347</v>
      </c>
      <c r="L1476" s="86" t="str">
        <f t="shared" si="334"/>
        <v>Angels Rockbar [10 Market Place, Baltimore, MD]</v>
      </c>
      <c r="M1476" s="86">
        <f t="shared" si="340"/>
        <v>0</v>
      </c>
      <c r="N1476" s="93" t="str">
        <f t="shared" si="337"/>
        <v>Angels Rockbar [10 Market Place, Baltimore, MD]</v>
      </c>
      <c r="O1476" s="90"/>
      <c r="S1476" s="95">
        <f t="shared" si="341"/>
        <v>0</v>
      </c>
      <c r="T1476" s="86" t="str">
        <f t="shared" si="342"/>
        <v/>
      </c>
      <c r="U1476" s="86" t="str">
        <f t="shared" si="336"/>
        <v/>
      </c>
      <c r="V1476" s="95" t="str">
        <f t="shared" si="343"/>
        <v/>
      </c>
      <c r="W1476" s="90" t="s">
        <v>488</v>
      </c>
      <c r="AE1476" s="92" t="str">
        <f t="shared" si="344"/>
        <v/>
      </c>
      <c r="AF1476" s="96" t="str">
        <f t="shared" si="345"/>
        <v>&lt;a name='19000100'&gt;&lt;b&gt;: 0 - Angels Rockbar [10 Market Place, Baltimore, MD]&lt;/b&gt;&lt;/a&gt;&lt;br&gt;</v>
      </c>
      <c r="AG1476" s="97">
        <f t="shared" si="346"/>
        <v>1900</v>
      </c>
      <c r="AH1476" s="97" t="str">
        <f t="shared" si="347"/>
        <v>01</v>
      </c>
      <c r="AI1476" s="97" t="str">
        <f t="shared" si="348"/>
        <v>00</v>
      </c>
      <c r="AJ1476" s="97" t="str">
        <f t="shared" si="349"/>
        <v>19000100</v>
      </c>
    </row>
    <row r="1477" spans="4:36" ht="12" customHeight="1" x14ac:dyDescent="0.15">
      <c r="F1477" s="86" t="str">
        <f t="shared" si="338"/>
        <v>Saturday</v>
      </c>
      <c r="G1477" s="91"/>
      <c r="H1477" s="92" t="str">
        <f>VLOOKUP(MONTH(G1477),VLOOKUP!$W$1:$X$24,2)</f>
        <v>January</v>
      </c>
      <c r="I1477" s="92" t="str">
        <f t="shared" si="339"/>
        <v/>
      </c>
      <c r="J1477" s="93" t="s">
        <v>1347</v>
      </c>
      <c r="L1477" s="86" t="str">
        <f t="shared" si="334"/>
        <v>Angels Rockbar [10 Market Place, Baltimore, MD]</v>
      </c>
      <c r="M1477" s="86">
        <f t="shared" si="340"/>
        <v>0</v>
      </c>
      <c r="N1477" s="93" t="str">
        <f t="shared" si="337"/>
        <v>Angels Rockbar [10 Market Place, Baltimore, MD]</v>
      </c>
      <c r="O1477" s="90"/>
      <c r="S1477" s="95">
        <f t="shared" si="341"/>
        <v>0</v>
      </c>
      <c r="T1477" s="86" t="str">
        <f t="shared" si="342"/>
        <v/>
      </c>
      <c r="U1477" s="86" t="str">
        <f t="shared" si="336"/>
        <v/>
      </c>
      <c r="V1477" s="95" t="str">
        <f t="shared" si="343"/>
        <v/>
      </c>
      <c r="W1477" s="90" t="s">
        <v>488</v>
      </c>
      <c r="AE1477" s="92" t="str">
        <f t="shared" si="344"/>
        <v/>
      </c>
      <c r="AF1477" s="96" t="str">
        <f t="shared" si="345"/>
        <v>&lt;a name='19000100'&gt;&lt;b&gt;: 0 - Angels Rockbar [10 Market Place, Baltimore, MD]&lt;/b&gt;&lt;/a&gt;&lt;br&gt;</v>
      </c>
      <c r="AG1477" s="97">
        <f t="shared" si="346"/>
        <v>1900</v>
      </c>
      <c r="AH1477" s="97" t="str">
        <f t="shared" si="347"/>
        <v>01</v>
      </c>
      <c r="AI1477" s="97" t="str">
        <f t="shared" si="348"/>
        <v>00</v>
      </c>
      <c r="AJ1477" s="97" t="str">
        <f t="shared" si="349"/>
        <v>19000100</v>
      </c>
    </row>
    <row r="1478" spans="4:36" ht="12" customHeight="1" x14ac:dyDescent="0.15">
      <c r="F1478" s="86" t="str">
        <f t="shared" si="338"/>
        <v>Saturday</v>
      </c>
      <c r="G1478" s="91"/>
      <c r="H1478" s="92" t="str">
        <f>VLOOKUP(MONTH(G1478),VLOOKUP!$W$1:$X$24,2)</f>
        <v>January</v>
      </c>
      <c r="I1478" s="92" t="str">
        <f t="shared" si="339"/>
        <v/>
      </c>
      <c r="J1478" s="93" t="s">
        <v>1347</v>
      </c>
      <c r="L1478" s="86" t="str">
        <f t="shared" si="334"/>
        <v>Angels Rockbar [10 Market Place, Baltimore, MD]</v>
      </c>
      <c r="M1478" s="86">
        <f t="shared" si="340"/>
        <v>0</v>
      </c>
      <c r="N1478" s="93" t="str">
        <f t="shared" si="337"/>
        <v>Angels Rockbar [10 Market Place, Baltimore, MD]</v>
      </c>
      <c r="O1478" s="90"/>
      <c r="S1478" s="95">
        <f t="shared" si="341"/>
        <v>0</v>
      </c>
      <c r="T1478" s="86" t="str">
        <f t="shared" si="342"/>
        <v/>
      </c>
      <c r="U1478" s="86" t="str">
        <f t="shared" si="336"/>
        <v/>
      </c>
      <c r="V1478" s="95" t="str">
        <f t="shared" si="343"/>
        <v/>
      </c>
      <c r="W1478" s="90" t="s">
        <v>488</v>
      </c>
      <c r="AE1478" s="92" t="str">
        <f t="shared" si="344"/>
        <v/>
      </c>
      <c r="AF1478" s="96" t="str">
        <f t="shared" si="345"/>
        <v>&lt;a name='19000100'&gt;&lt;b&gt;: 0 - Angels Rockbar [10 Market Place, Baltimore, MD]&lt;/b&gt;&lt;/a&gt;&lt;br&gt;</v>
      </c>
      <c r="AG1478" s="97">
        <f t="shared" si="346"/>
        <v>1900</v>
      </c>
      <c r="AH1478" s="97" t="str">
        <f t="shared" si="347"/>
        <v>01</v>
      </c>
      <c r="AI1478" s="97" t="str">
        <f t="shared" si="348"/>
        <v>00</v>
      </c>
      <c r="AJ1478" s="97" t="str">
        <f t="shared" si="349"/>
        <v>19000100</v>
      </c>
    </row>
    <row r="1479" spans="4:36" ht="12" customHeight="1" x14ac:dyDescent="0.15">
      <c r="F1479" s="86" t="str">
        <f t="shared" si="338"/>
        <v>Saturday</v>
      </c>
      <c r="G1479" s="91"/>
      <c r="H1479" s="92" t="str">
        <f>VLOOKUP(MONTH(G1479),VLOOKUP!$W$1:$X$24,2)</f>
        <v>January</v>
      </c>
      <c r="I1479" s="92" t="str">
        <f t="shared" si="339"/>
        <v/>
      </c>
      <c r="J1479" s="93" t="s">
        <v>1224</v>
      </c>
      <c r="L1479" s="86" t="str">
        <f t="shared" si="334"/>
        <v>Anne Arundel County Fairgrounds [1450 General's Highway, Annapolis, MD]</v>
      </c>
      <c r="M1479" s="86">
        <f t="shared" si="340"/>
        <v>0</v>
      </c>
      <c r="N1479" s="93" t="str">
        <f t="shared" si="337"/>
        <v>Anne Arundel County Fairgrounds [1450 General's Highway, Annapolis, MD]</v>
      </c>
      <c r="O1479" s="94"/>
      <c r="S1479" s="95">
        <f t="shared" si="341"/>
        <v>0</v>
      </c>
      <c r="T1479" s="86" t="str">
        <f t="shared" si="342"/>
        <v/>
      </c>
      <c r="U1479" s="86" t="str">
        <f t="shared" si="336"/>
        <v/>
      </c>
      <c r="V1479" s="95" t="str">
        <f t="shared" si="343"/>
        <v/>
      </c>
      <c r="AE1479" s="92" t="str">
        <f t="shared" si="344"/>
        <v/>
      </c>
      <c r="AF1479" s="96" t="str">
        <f t="shared" si="345"/>
        <v>&lt;a name='19000100'&gt;&lt;b&gt;: 0 - Anne Arundel County Fairgrounds [1450 General's Highway, Annapolis, MD]&lt;/b&gt;&lt;/a&gt;&lt;br&gt;</v>
      </c>
      <c r="AG1479" s="97">
        <f t="shared" si="346"/>
        <v>1900</v>
      </c>
      <c r="AH1479" s="97" t="str">
        <f t="shared" si="347"/>
        <v>01</v>
      </c>
      <c r="AI1479" s="97" t="str">
        <f t="shared" si="348"/>
        <v>00</v>
      </c>
      <c r="AJ1479" s="97" t="str">
        <f t="shared" si="349"/>
        <v>19000100</v>
      </c>
    </row>
    <row r="1480" spans="4:36" ht="12" customHeight="1" x14ac:dyDescent="0.15">
      <c r="F1480" s="86" t="str">
        <f t="shared" si="338"/>
        <v>Saturday</v>
      </c>
      <c r="G1480" s="91"/>
      <c r="H1480" s="92" t="str">
        <f>VLOOKUP(MONTH(G1480),VLOOKUP!$W$1:$X$24,2)</f>
        <v>January</v>
      </c>
      <c r="I1480" s="92" t="str">
        <f t="shared" si="339"/>
        <v/>
      </c>
      <c r="J1480" s="93" t="s">
        <v>1224</v>
      </c>
      <c r="L1480" s="86" t="str">
        <f t="shared" si="334"/>
        <v>Anne Arundel County Fairgrounds [1450 General's Highway, Annapolis, MD]</v>
      </c>
      <c r="M1480" s="86">
        <f t="shared" si="340"/>
        <v>0</v>
      </c>
      <c r="N1480" s="93" t="str">
        <f t="shared" si="337"/>
        <v>Anne Arundel County Fairgrounds [1450 General's Highway, Annapolis, MD]</v>
      </c>
      <c r="O1480" s="94"/>
      <c r="S1480" s="95">
        <f t="shared" si="341"/>
        <v>0</v>
      </c>
      <c r="T1480" s="86" t="str">
        <f t="shared" si="342"/>
        <v/>
      </c>
      <c r="U1480" s="86" t="str">
        <f t="shared" si="336"/>
        <v/>
      </c>
      <c r="V1480" s="95" t="str">
        <f t="shared" si="343"/>
        <v/>
      </c>
      <c r="AE1480" s="92" t="str">
        <f t="shared" si="344"/>
        <v/>
      </c>
      <c r="AF1480" s="96" t="str">
        <f t="shared" si="345"/>
        <v>&lt;a name='19000100'&gt;&lt;b&gt;: 0 - Anne Arundel County Fairgrounds [1450 General's Highway, Annapolis, MD]&lt;/b&gt;&lt;/a&gt;&lt;br&gt;</v>
      </c>
      <c r="AG1480" s="97">
        <f t="shared" si="346"/>
        <v>1900</v>
      </c>
      <c r="AH1480" s="97" t="str">
        <f t="shared" si="347"/>
        <v>01</v>
      </c>
      <c r="AI1480" s="97" t="str">
        <f t="shared" si="348"/>
        <v>00</v>
      </c>
      <c r="AJ1480" s="97" t="str">
        <f t="shared" si="349"/>
        <v>19000100</v>
      </c>
    </row>
    <row r="1481" spans="4:36" ht="12" customHeight="1" x14ac:dyDescent="0.15">
      <c r="F1481" s="86" t="str">
        <f t="shared" si="338"/>
        <v>Saturday</v>
      </c>
      <c r="G1481" s="91"/>
      <c r="H1481" s="92" t="str">
        <f>VLOOKUP(MONTH(G1481),VLOOKUP!$W$1:$X$24,2)</f>
        <v>January</v>
      </c>
      <c r="I1481" s="92" t="str">
        <f t="shared" si="339"/>
        <v/>
      </c>
      <c r="J1481" s="93" t="s">
        <v>1224</v>
      </c>
      <c r="L1481" s="86" t="str">
        <f t="shared" si="334"/>
        <v>Anne Arundel County Fairgrounds [1450 General's Highway, Annapolis, MD]</v>
      </c>
      <c r="M1481" s="86">
        <f t="shared" si="340"/>
        <v>0</v>
      </c>
      <c r="N1481" s="93" t="str">
        <f t="shared" si="337"/>
        <v>Anne Arundel County Fairgrounds [1450 General's Highway, Annapolis, MD]</v>
      </c>
      <c r="O1481" s="94"/>
      <c r="S1481" s="95">
        <f t="shared" si="341"/>
        <v>0</v>
      </c>
      <c r="T1481" s="86" t="str">
        <f t="shared" si="342"/>
        <v/>
      </c>
      <c r="U1481" s="86" t="str">
        <f t="shared" si="336"/>
        <v/>
      </c>
      <c r="V1481" s="95" t="str">
        <f t="shared" si="343"/>
        <v/>
      </c>
      <c r="AE1481" s="92" t="str">
        <f t="shared" si="344"/>
        <v/>
      </c>
      <c r="AF1481" s="96" t="str">
        <f t="shared" si="345"/>
        <v>&lt;a name='19000100'&gt;&lt;b&gt;: 0 - Anne Arundel County Fairgrounds [1450 General's Highway, Annapolis, MD]&lt;/b&gt;&lt;/a&gt;&lt;br&gt;</v>
      </c>
      <c r="AG1481" s="97">
        <f t="shared" si="346"/>
        <v>1900</v>
      </c>
      <c r="AH1481" s="97" t="str">
        <f t="shared" si="347"/>
        <v>01</v>
      </c>
      <c r="AI1481" s="97" t="str">
        <f t="shared" si="348"/>
        <v>00</v>
      </c>
      <c r="AJ1481" s="97" t="str">
        <f t="shared" si="349"/>
        <v>19000100</v>
      </c>
    </row>
    <row r="1482" spans="4:36" ht="12" customHeight="1" x14ac:dyDescent="0.15">
      <c r="D1482" s="110"/>
      <c r="F1482" s="86" t="str">
        <f t="shared" si="338"/>
        <v>Saturday</v>
      </c>
      <c r="G1482" s="91"/>
      <c r="H1482" s="92" t="str">
        <f>VLOOKUP(MONTH(G1482),VLOOKUP!$W$1:$X$24,2)</f>
        <v>January</v>
      </c>
      <c r="I1482" s="92" t="str">
        <f t="shared" si="339"/>
        <v/>
      </c>
      <c r="J1482" s="93" t="s">
        <v>1457</v>
      </c>
      <c r="L1482" s="86" t="str">
        <f t="shared" si="334"/>
        <v>Annex 2E [419 E Oliver St, Baltimore, MD]</v>
      </c>
      <c r="M1482" s="86">
        <f t="shared" si="340"/>
        <v>0</v>
      </c>
      <c r="N1482" s="93" t="str">
        <f t="shared" si="337"/>
        <v>Annex 2E [419 E Oliver St, Baltimore, MD]</v>
      </c>
      <c r="O1482" s="94"/>
      <c r="S1482" s="95">
        <f t="shared" si="341"/>
        <v>0</v>
      </c>
      <c r="T1482" s="86" t="str">
        <f t="shared" si="342"/>
        <v/>
      </c>
      <c r="U1482" s="86" t="str">
        <f t="shared" si="336"/>
        <v/>
      </c>
      <c r="V1482" s="95" t="str">
        <f t="shared" si="343"/>
        <v/>
      </c>
      <c r="W1482" s="90" t="s">
        <v>221</v>
      </c>
      <c r="AE1482" s="92" t="str">
        <f t="shared" si="344"/>
        <v/>
      </c>
      <c r="AF1482" s="96" t="str">
        <f t="shared" si="345"/>
        <v>&lt;a name='19000100'&gt;&lt;b&gt;: 0 - Annex 2E [419 E Oliver St, Baltimore, MD]&lt;/b&gt;&lt;/a&gt;&lt;br&gt;</v>
      </c>
      <c r="AG1482" s="97">
        <f t="shared" si="346"/>
        <v>1900</v>
      </c>
      <c r="AH1482" s="97" t="str">
        <f t="shared" si="347"/>
        <v>01</v>
      </c>
      <c r="AI1482" s="97" t="str">
        <f t="shared" si="348"/>
        <v>00</v>
      </c>
      <c r="AJ1482" s="97" t="str">
        <f t="shared" si="349"/>
        <v>19000100</v>
      </c>
    </row>
    <row r="1483" spans="4:36" ht="12" customHeight="1" x14ac:dyDescent="0.15">
      <c r="D1483" s="110"/>
      <c r="F1483" s="86" t="str">
        <f t="shared" si="338"/>
        <v>Saturday</v>
      </c>
      <c r="G1483" s="91"/>
      <c r="H1483" s="92" t="str">
        <f>VLOOKUP(MONTH(G1483),VLOOKUP!$W$1:$X$24,2)</f>
        <v>January</v>
      </c>
      <c r="I1483" s="92" t="str">
        <f t="shared" si="339"/>
        <v/>
      </c>
      <c r="J1483" s="93" t="s">
        <v>1457</v>
      </c>
      <c r="L1483" s="86" t="str">
        <f t="shared" si="334"/>
        <v>Annex 2E [419 E Oliver St, Baltimore, MD]</v>
      </c>
      <c r="M1483" s="86">
        <f t="shared" si="340"/>
        <v>0</v>
      </c>
      <c r="N1483" s="93" t="str">
        <f t="shared" si="337"/>
        <v>Annex 2E [419 E Oliver St, Baltimore, MD]</v>
      </c>
      <c r="O1483" s="94"/>
      <c r="S1483" s="95">
        <f t="shared" si="341"/>
        <v>0</v>
      </c>
      <c r="T1483" s="86" t="str">
        <f t="shared" si="342"/>
        <v/>
      </c>
      <c r="U1483" s="86" t="str">
        <f t="shared" si="336"/>
        <v/>
      </c>
      <c r="V1483" s="95" t="str">
        <f t="shared" si="343"/>
        <v/>
      </c>
      <c r="W1483" s="90" t="s">
        <v>221</v>
      </c>
      <c r="AE1483" s="92" t="str">
        <f t="shared" si="344"/>
        <v/>
      </c>
      <c r="AF1483" s="96" t="str">
        <f t="shared" si="345"/>
        <v>&lt;a name='19000100'&gt;&lt;b&gt;: 0 - Annex 2E [419 E Oliver St, Baltimore, MD]&lt;/b&gt;&lt;/a&gt;&lt;br&gt;</v>
      </c>
      <c r="AG1483" s="97">
        <f t="shared" si="346"/>
        <v>1900</v>
      </c>
      <c r="AH1483" s="97" t="str">
        <f t="shared" si="347"/>
        <v>01</v>
      </c>
      <c r="AI1483" s="97" t="str">
        <f t="shared" si="348"/>
        <v>00</v>
      </c>
      <c r="AJ1483" s="97" t="str">
        <f t="shared" si="349"/>
        <v>19000100</v>
      </c>
    </row>
    <row r="1484" spans="4:36" ht="12" customHeight="1" x14ac:dyDescent="0.15">
      <c r="D1484" s="110"/>
      <c r="F1484" s="86" t="str">
        <f t="shared" si="338"/>
        <v>Saturday</v>
      </c>
      <c r="G1484" s="91"/>
      <c r="H1484" s="92" t="str">
        <f>VLOOKUP(MONTH(G1484),VLOOKUP!$W$1:$X$24,2)</f>
        <v>January</v>
      </c>
      <c r="I1484" s="92" t="str">
        <f t="shared" si="339"/>
        <v/>
      </c>
      <c r="J1484" s="93" t="s">
        <v>1457</v>
      </c>
      <c r="L1484" s="86" t="str">
        <f t="shared" si="334"/>
        <v>Annex 2E [419 E Oliver St, Baltimore, MD]</v>
      </c>
      <c r="M1484" s="86">
        <f t="shared" si="340"/>
        <v>0</v>
      </c>
      <c r="N1484" s="93" t="str">
        <f t="shared" si="337"/>
        <v>Annex 2E [419 E Oliver St, Baltimore, MD]</v>
      </c>
      <c r="O1484" s="94"/>
      <c r="S1484" s="95">
        <f t="shared" si="341"/>
        <v>0</v>
      </c>
      <c r="T1484" s="86" t="str">
        <f t="shared" si="342"/>
        <v/>
      </c>
      <c r="U1484" s="86" t="str">
        <f t="shared" si="336"/>
        <v/>
      </c>
      <c r="V1484" s="95" t="str">
        <f t="shared" si="343"/>
        <v/>
      </c>
      <c r="W1484" s="90" t="s">
        <v>221</v>
      </c>
      <c r="AE1484" s="92" t="str">
        <f t="shared" si="344"/>
        <v/>
      </c>
      <c r="AF1484" s="96" t="str">
        <f t="shared" si="345"/>
        <v>&lt;a name='19000100'&gt;&lt;b&gt;: 0 - Annex 2E [419 E Oliver St, Baltimore, MD]&lt;/b&gt;&lt;/a&gt;&lt;br&gt;</v>
      </c>
      <c r="AG1484" s="97">
        <f t="shared" si="346"/>
        <v>1900</v>
      </c>
      <c r="AH1484" s="97" t="str">
        <f t="shared" si="347"/>
        <v>01</v>
      </c>
      <c r="AI1484" s="97" t="str">
        <f t="shared" si="348"/>
        <v>00</v>
      </c>
      <c r="AJ1484" s="97" t="str">
        <f t="shared" si="349"/>
        <v>19000100</v>
      </c>
    </row>
    <row r="1485" spans="4:36" ht="12" customHeight="1" x14ac:dyDescent="0.15">
      <c r="D1485" s="110"/>
      <c r="F1485" s="86" t="str">
        <f t="shared" si="338"/>
        <v>Saturday</v>
      </c>
      <c r="G1485" s="91"/>
      <c r="H1485" s="92" t="str">
        <f>VLOOKUP(MONTH(G1485),VLOOKUP!$W$1:$X$24,2)</f>
        <v>January</v>
      </c>
      <c r="I1485" s="92" t="str">
        <f t="shared" si="339"/>
        <v/>
      </c>
      <c r="J1485" s="93" t="s">
        <v>1457</v>
      </c>
      <c r="L1485" s="86" t="str">
        <f t="shared" si="334"/>
        <v>Annex 2E [419 E Oliver St, Baltimore, MD]</v>
      </c>
      <c r="M1485" s="86">
        <f t="shared" si="340"/>
        <v>0</v>
      </c>
      <c r="N1485" s="93" t="str">
        <f t="shared" si="337"/>
        <v>Annex 2E [419 E Oliver St, Baltimore, MD]</v>
      </c>
      <c r="O1485" s="94"/>
      <c r="S1485" s="95">
        <f t="shared" si="341"/>
        <v>0</v>
      </c>
      <c r="T1485" s="86" t="str">
        <f t="shared" si="342"/>
        <v/>
      </c>
      <c r="U1485" s="86" t="str">
        <f t="shared" si="336"/>
        <v/>
      </c>
      <c r="V1485" s="95" t="str">
        <f t="shared" si="343"/>
        <v/>
      </c>
      <c r="W1485" s="90" t="s">
        <v>221</v>
      </c>
      <c r="AE1485" s="92" t="str">
        <f t="shared" si="344"/>
        <v/>
      </c>
      <c r="AF1485" s="96" t="str">
        <f t="shared" si="345"/>
        <v>&lt;a name='19000100'&gt;&lt;b&gt;: 0 - Annex 2E [419 E Oliver St, Baltimore, MD]&lt;/b&gt;&lt;/a&gt;&lt;br&gt;</v>
      </c>
      <c r="AG1485" s="97">
        <f t="shared" si="346"/>
        <v>1900</v>
      </c>
      <c r="AH1485" s="97" t="str">
        <f t="shared" si="347"/>
        <v>01</v>
      </c>
      <c r="AI1485" s="97" t="str">
        <f t="shared" si="348"/>
        <v>00</v>
      </c>
      <c r="AJ1485" s="97" t="str">
        <f t="shared" si="349"/>
        <v>19000100</v>
      </c>
    </row>
    <row r="1486" spans="4:36" ht="12" customHeight="1" x14ac:dyDescent="0.15">
      <c r="D1486" s="110"/>
      <c r="F1486" s="86" t="str">
        <f t="shared" si="338"/>
        <v>Saturday</v>
      </c>
      <c r="G1486" s="91"/>
      <c r="H1486" s="92" t="str">
        <f>VLOOKUP(MONTH(G1486),VLOOKUP!$W$1:$X$24,2)</f>
        <v>January</v>
      </c>
      <c r="I1486" s="92" t="str">
        <f t="shared" si="339"/>
        <v/>
      </c>
      <c r="J1486" s="93" t="s">
        <v>1457</v>
      </c>
      <c r="L1486" s="86" t="str">
        <f t="shared" si="334"/>
        <v>Annex 2E [419 E Oliver St, Baltimore, MD]</v>
      </c>
      <c r="M1486" s="86">
        <f t="shared" si="340"/>
        <v>0</v>
      </c>
      <c r="N1486" s="93" t="str">
        <f t="shared" si="337"/>
        <v>Annex 2E [419 E Oliver St, Baltimore, MD]</v>
      </c>
      <c r="O1486" s="94"/>
      <c r="S1486" s="95">
        <f t="shared" si="341"/>
        <v>0</v>
      </c>
      <c r="T1486" s="86" t="str">
        <f t="shared" si="342"/>
        <v/>
      </c>
      <c r="U1486" s="86" t="str">
        <f t="shared" si="336"/>
        <v/>
      </c>
      <c r="V1486" s="95" t="str">
        <f t="shared" si="343"/>
        <v/>
      </c>
      <c r="W1486" s="90" t="s">
        <v>221</v>
      </c>
      <c r="AE1486" s="92" t="str">
        <f t="shared" si="344"/>
        <v/>
      </c>
      <c r="AF1486" s="96" t="str">
        <f t="shared" si="345"/>
        <v>&lt;a name='19000100'&gt;&lt;b&gt;: 0 - Annex 2E [419 E Oliver St, Baltimore, MD]&lt;/b&gt;&lt;/a&gt;&lt;br&gt;</v>
      </c>
      <c r="AG1486" s="97">
        <f t="shared" si="346"/>
        <v>1900</v>
      </c>
      <c r="AH1486" s="97" t="str">
        <f t="shared" si="347"/>
        <v>01</v>
      </c>
      <c r="AI1486" s="97" t="str">
        <f t="shared" si="348"/>
        <v>00</v>
      </c>
      <c r="AJ1486" s="97" t="str">
        <f t="shared" si="349"/>
        <v>19000100</v>
      </c>
    </row>
    <row r="1487" spans="4:36" ht="12" customHeight="1" x14ac:dyDescent="0.15">
      <c r="D1487" s="110"/>
      <c r="F1487" s="86" t="str">
        <f t="shared" si="338"/>
        <v>Saturday</v>
      </c>
      <c r="G1487" s="91"/>
      <c r="H1487" s="92" t="str">
        <f>VLOOKUP(MONTH(G1487),VLOOKUP!$W$1:$X$24,2)</f>
        <v>January</v>
      </c>
      <c r="I1487" s="92" t="str">
        <f t="shared" si="339"/>
        <v/>
      </c>
      <c r="J1487" s="93" t="s">
        <v>1457</v>
      </c>
      <c r="L1487" s="86" t="str">
        <f t="shared" si="334"/>
        <v>Annex 2E [419 E Oliver St, Baltimore, MD]</v>
      </c>
      <c r="M1487" s="86">
        <f t="shared" si="340"/>
        <v>0</v>
      </c>
      <c r="N1487" s="93" t="str">
        <f t="shared" si="337"/>
        <v>Annex 2E [419 E Oliver St, Baltimore, MD]</v>
      </c>
      <c r="O1487" s="94"/>
      <c r="S1487" s="95">
        <f t="shared" si="341"/>
        <v>0</v>
      </c>
      <c r="T1487" s="86" t="str">
        <f t="shared" si="342"/>
        <v/>
      </c>
      <c r="U1487" s="86" t="str">
        <f t="shared" si="336"/>
        <v/>
      </c>
      <c r="V1487" s="95" t="str">
        <f t="shared" si="343"/>
        <v/>
      </c>
      <c r="W1487" s="90" t="s">
        <v>221</v>
      </c>
      <c r="AE1487" s="92" t="str">
        <f t="shared" si="344"/>
        <v/>
      </c>
      <c r="AF1487" s="96" t="str">
        <f t="shared" si="345"/>
        <v>&lt;a name='19000100'&gt;&lt;b&gt;: 0 - Annex 2E [419 E Oliver St, Baltimore, MD]&lt;/b&gt;&lt;/a&gt;&lt;br&gt;</v>
      </c>
      <c r="AG1487" s="97">
        <f t="shared" si="346"/>
        <v>1900</v>
      </c>
      <c r="AH1487" s="97" t="str">
        <f t="shared" si="347"/>
        <v>01</v>
      </c>
      <c r="AI1487" s="97" t="str">
        <f t="shared" si="348"/>
        <v>00</v>
      </c>
      <c r="AJ1487" s="97" t="str">
        <f t="shared" si="349"/>
        <v>19000100</v>
      </c>
    </row>
    <row r="1488" spans="4:36" ht="12" customHeight="1" x14ac:dyDescent="0.15">
      <c r="F1488" s="86" t="str">
        <f t="shared" si="338"/>
        <v>Saturday</v>
      </c>
      <c r="G1488" s="91"/>
      <c r="H1488" s="92" t="str">
        <f>VLOOKUP(MONTH(G1488),VLOOKUP!$W$1:$X$24,2)</f>
        <v>January</v>
      </c>
      <c r="I1488" s="92" t="str">
        <f t="shared" si="339"/>
        <v/>
      </c>
      <c r="J1488" s="93" t="s">
        <v>1816</v>
      </c>
      <c r="L1488" s="86" t="str">
        <f t="shared" si="334"/>
        <v>Anorak City [PK's House in Baltimore, MD]</v>
      </c>
      <c r="M1488" s="86">
        <f t="shared" si="340"/>
        <v>0</v>
      </c>
      <c r="N1488" s="93" t="str">
        <f t="shared" si="337"/>
        <v>Anorak City [PK's House in Baltimore, MD]</v>
      </c>
      <c r="O1488" s="90"/>
      <c r="S1488" s="95">
        <f t="shared" si="341"/>
        <v>0</v>
      </c>
      <c r="T1488" s="86" t="str">
        <f t="shared" si="342"/>
        <v/>
      </c>
      <c r="U1488" s="86" t="str">
        <f t="shared" si="336"/>
        <v/>
      </c>
      <c r="V1488" s="95" t="str">
        <f t="shared" si="343"/>
        <v/>
      </c>
      <c r="AE1488" s="92" t="str">
        <f t="shared" si="344"/>
        <v/>
      </c>
      <c r="AF1488" s="96" t="str">
        <f t="shared" si="345"/>
        <v>&lt;a name='19000100'&gt;&lt;b&gt;: 0 - Anorak City [PK's House in Baltimore, MD]&lt;/b&gt;&lt;/a&gt;&lt;br&gt;</v>
      </c>
      <c r="AG1488" s="97">
        <f t="shared" si="346"/>
        <v>1900</v>
      </c>
      <c r="AH1488" s="97" t="str">
        <f t="shared" si="347"/>
        <v>01</v>
      </c>
      <c r="AI1488" s="97" t="str">
        <f t="shared" si="348"/>
        <v>00</v>
      </c>
      <c r="AJ1488" s="97" t="str">
        <f t="shared" si="349"/>
        <v>19000100</v>
      </c>
    </row>
    <row r="1489" spans="6:36" ht="12" customHeight="1" x14ac:dyDescent="0.15">
      <c r="F1489" s="86" t="str">
        <f t="shared" si="338"/>
        <v>Saturday</v>
      </c>
      <c r="G1489" s="91"/>
      <c r="H1489" s="92" t="str">
        <f>VLOOKUP(MONTH(G1489),VLOOKUP!$W$1:$X$24,2)</f>
        <v>January</v>
      </c>
      <c r="I1489" s="92" t="str">
        <f t="shared" si="339"/>
        <v/>
      </c>
      <c r="J1489" s="93" t="s">
        <v>1816</v>
      </c>
      <c r="L1489" s="86" t="str">
        <f t="shared" si="334"/>
        <v>Anorak City [PK's House in Baltimore, MD]</v>
      </c>
      <c r="M1489" s="86">
        <f t="shared" si="340"/>
        <v>0</v>
      </c>
      <c r="N1489" s="93" t="str">
        <f t="shared" si="337"/>
        <v>Anorak City [PK's House in Baltimore, MD]</v>
      </c>
      <c r="O1489" s="90"/>
      <c r="S1489" s="95">
        <f t="shared" si="341"/>
        <v>0</v>
      </c>
      <c r="T1489" s="86" t="str">
        <f t="shared" si="342"/>
        <v/>
      </c>
      <c r="U1489" s="86" t="str">
        <f t="shared" si="336"/>
        <v/>
      </c>
      <c r="V1489" s="95" t="str">
        <f t="shared" si="343"/>
        <v/>
      </c>
      <c r="AE1489" s="92" t="str">
        <f t="shared" si="344"/>
        <v/>
      </c>
      <c r="AF1489" s="96" t="str">
        <f t="shared" si="345"/>
        <v>&lt;a name='19000100'&gt;&lt;b&gt;: 0 - Anorak City [PK's House in Baltimore, MD]&lt;/b&gt;&lt;/a&gt;&lt;br&gt;</v>
      </c>
      <c r="AG1489" s="97">
        <f t="shared" si="346"/>
        <v>1900</v>
      </c>
      <c r="AH1489" s="97" t="str">
        <f t="shared" si="347"/>
        <v>01</v>
      </c>
      <c r="AI1489" s="97" t="str">
        <f t="shared" si="348"/>
        <v>00</v>
      </c>
      <c r="AJ1489" s="97" t="str">
        <f t="shared" si="349"/>
        <v>19000100</v>
      </c>
    </row>
    <row r="1490" spans="6:36" ht="12" customHeight="1" x14ac:dyDescent="0.15">
      <c r="F1490" s="86" t="str">
        <f t="shared" si="338"/>
        <v>Saturday</v>
      </c>
      <c r="G1490" s="91"/>
      <c r="H1490" s="92" t="str">
        <f>VLOOKUP(MONTH(G1490),VLOOKUP!$W$1:$X$24,2)</f>
        <v>January</v>
      </c>
      <c r="I1490" s="92" t="str">
        <f t="shared" si="339"/>
        <v/>
      </c>
      <c r="J1490" s="93" t="s">
        <v>1816</v>
      </c>
      <c r="L1490" s="86" t="str">
        <f t="shared" si="334"/>
        <v>Anorak City [PK's House in Baltimore, MD]</v>
      </c>
      <c r="M1490" s="86">
        <f t="shared" si="340"/>
        <v>0</v>
      </c>
      <c r="N1490" s="93" t="str">
        <f t="shared" si="337"/>
        <v>Anorak City [PK's House in Baltimore, MD]</v>
      </c>
      <c r="O1490" s="90"/>
      <c r="S1490" s="95">
        <f t="shared" si="341"/>
        <v>0</v>
      </c>
      <c r="T1490" s="86" t="str">
        <f t="shared" si="342"/>
        <v/>
      </c>
      <c r="U1490" s="86" t="str">
        <f t="shared" si="336"/>
        <v/>
      </c>
      <c r="V1490" s="95" t="str">
        <f t="shared" si="343"/>
        <v/>
      </c>
      <c r="AE1490" s="92" t="str">
        <f t="shared" si="344"/>
        <v/>
      </c>
      <c r="AF1490" s="96" t="str">
        <f t="shared" si="345"/>
        <v>&lt;a name='19000100'&gt;&lt;b&gt;: 0 - Anorak City [PK's House in Baltimore, MD]&lt;/b&gt;&lt;/a&gt;&lt;br&gt;</v>
      </c>
      <c r="AG1490" s="97">
        <f t="shared" si="346"/>
        <v>1900</v>
      </c>
      <c r="AH1490" s="97" t="str">
        <f t="shared" si="347"/>
        <v>01</v>
      </c>
      <c r="AI1490" s="97" t="str">
        <f t="shared" si="348"/>
        <v>00</v>
      </c>
      <c r="AJ1490" s="97" t="str">
        <f t="shared" si="349"/>
        <v>19000100</v>
      </c>
    </row>
    <row r="1491" spans="6:36" ht="12" customHeight="1" x14ac:dyDescent="0.15">
      <c r="F1491" s="86" t="str">
        <f t="shared" si="338"/>
        <v>Saturday</v>
      </c>
      <c r="G1491" s="91"/>
      <c r="H1491" s="92" t="str">
        <f>VLOOKUP(MONTH(G1491),VLOOKUP!$W$1:$X$24,2)</f>
        <v>January</v>
      </c>
      <c r="I1491" s="92" t="str">
        <f t="shared" si="339"/>
        <v/>
      </c>
      <c r="J1491" s="93" t="s">
        <v>37</v>
      </c>
      <c r="L1491" s="86" t="str">
        <f t="shared" si="334"/>
        <v>Antique Village [Kensington, MD}</v>
      </c>
      <c r="M1491" s="86">
        <f t="shared" si="340"/>
        <v>0</v>
      </c>
      <c r="N1491" s="93" t="str">
        <f t="shared" si="337"/>
        <v>Antique Village [Kensington, MD}</v>
      </c>
      <c r="O1491" s="90"/>
      <c r="S1491" s="95">
        <f t="shared" si="341"/>
        <v>0</v>
      </c>
      <c r="T1491" s="86" t="str">
        <f t="shared" si="342"/>
        <v/>
      </c>
      <c r="U1491" s="86" t="str">
        <f t="shared" si="336"/>
        <v/>
      </c>
      <c r="V1491" s="95" t="str">
        <f t="shared" si="343"/>
        <v/>
      </c>
      <c r="AE1491" s="92" t="str">
        <f t="shared" si="344"/>
        <v/>
      </c>
      <c r="AF1491" s="96" t="str">
        <f t="shared" si="345"/>
        <v>&lt;a name='19000100'&gt;&lt;b&gt;: 0 - Antique Village [Kensington, MD}&lt;/b&gt;&lt;/a&gt;&lt;br&gt;</v>
      </c>
      <c r="AG1491" s="97">
        <f t="shared" si="346"/>
        <v>1900</v>
      </c>
      <c r="AH1491" s="97" t="str">
        <f t="shared" si="347"/>
        <v>01</v>
      </c>
      <c r="AI1491" s="97" t="str">
        <f t="shared" si="348"/>
        <v>00</v>
      </c>
      <c r="AJ1491" s="97" t="str">
        <f t="shared" si="349"/>
        <v>19000100</v>
      </c>
    </row>
    <row r="1492" spans="6:36" ht="12" customHeight="1" x14ac:dyDescent="0.15">
      <c r="F1492" s="86" t="str">
        <f t="shared" si="338"/>
        <v>Saturday</v>
      </c>
      <c r="G1492" s="91"/>
      <c r="H1492" s="92" t="str">
        <f>VLOOKUP(MONTH(G1492),VLOOKUP!$W$1:$X$24,2)</f>
        <v>January</v>
      </c>
      <c r="I1492" s="92" t="str">
        <f t="shared" si="339"/>
        <v/>
      </c>
      <c r="J1492" s="93" t="s">
        <v>37</v>
      </c>
      <c r="L1492" s="86" t="str">
        <f t="shared" si="334"/>
        <v>Antique Village [Kensington, MD}</v>
      </c>
      <c r="M1492" s="86">
        <f t="shared" si="340"/>
        <v>0</v>
      </c>
      <c r="N1492" s="93" t="str">
        <f t="shared" si="337"/>
        <v>Antique Village [Kensington, MD}</v>
      </c>
      <c r="O1492" s="90"/>
      <c r="S1492" s="95">
        <f t="shared" si="341"/>
        <v>0</v>
      </c>
      <c r="T1492" s="86" t="str">
        <f t="shared" si="342"/>
        <v/>
      </c>
      <c r="U1492" s="86" t="str">
        <f t="shared" si="336"/>
        <v/>
      </c>
      <c r="V1492" s="95" t="str">
        <f t="shared" si="343"/>
        <v/>
      </c>
      <c r="AE1492" s="92" t="str">
        <f t="shared" si="344"/>
        <v/>
      </c>
      <c r="AF1492" s="96" t="str">
        <f t="shared" si="345"/>
        <v>&lt;a name='19000100'&gt;&lt;b&gt;: 0 - Antique Village [Kensington, MD}&lt;/b&gt;&lt;/a&gt;&lt;br&gt;</v>
      </c>
      <c r="AG1492" s="97">
        <f t="shared" si="346"/>
        <v>1900</v>
      </c>
      <c r="AH1492" s="97" t="str">
        <f t="shared" si="347"/>
        <v>01</v>
      </c>
      <c r="AI1492" s="97" t="str">
        <f t="shared" si="348"/>
        <v>00</v>
      </c>
      <c r="AJ1492" s="97" t="str">
        <f t="shared" si="349"/>
        <v>19000100</v>
      </c>
    </row>
    <row r="1493" spans="6:36" ht="12" customHeight="1" x14ac:dyDescent="0.15">
      <c r="F1493" s="86" t="str">
        <f t="shared" si="338"/>
        <v>Saturday</v>
      </c>
      <c r="G1493" s="91"/>
      <c r="H1493" s="92" t="str">
        <f>VLOOKUP(MONTH(G1493),VLOOKUP!$W$1:$X$24,2)</f>
        <v>January</v>
      </c>
      <c r="I1493" s="92" t="str">
        <f t="shared" si="339"/>
        <v/>
      </c>
      <c r="J1493" s="93" t="s">
        <v>1227</v>
      </c>
      <c r="L1493" s="86" t="str">
        <f t="shared" si="334"/>
        <v>Archie Edwards Blues Heritage Foundation / Archie's Blues Barbershop [4701 Queensbury Road, Riverdale Park, MD]</v>
      </c>
      <c r="M1493" s="86">
        <f t="shared" si="340"/>
        <v>0</v>
      </c>
      <c r="N1493" s="93" t="str">
        <f t="shared" si="337"/>
        <v>Archie Edwards Blues Heritage Foundation / Archie's Blues Barbershop [4701 Queensbury Road, Riverdale Park, MD]</v>
      </c>
      <c r="O1493" s="94"/>
      <c r="S1493" s="95">
        <f t="shared" si="341"/>
        <v>0</v>
      </c>
      <c r="T1493" s="86" t="str">
        <f t="shared" si="342"/>
        <v/>
      </c>
      <c r="U1493" s="86" t="str">
        <f t="shared" si="336"/>
        <v/>
      </c>
      <c r="V1493" s="95" t="str">
        <f t="shared" si="343"/>
        <v/>
      </c>
      <c r="AE1493" s="92" t="str">
        <f t="shared" si="344"/>
        <v/>
      </c>
      <c r="AF1493" s="96" t="str">
        <f t="shared" si="345"/>
        <v>&lt;a name='19000100'&gt;&lt;b&gt;: 0 - Archie Edwards Blues Heritage Foundation / Archie's Blues Barbershop [4701 Queensbury Road, Riverdale Park, MD]&lt;/b&gt;&lt;/a&gt;&lt;br&gt;</v>
      </c>
      <c r="AG1493" s="97">
        <f t="shared" si="346"/>
        <v>1900</v>
      </c>
      <c r="AH1493" s="97" t="str">
        <f t="shared" si="347"/>
        <v>01</v>
      </c>
      <c r="AI1493" s="97" t="str">
        <f t="shared" si="348"/>
        <v>00</v>
      </c>
      <c r="AJ1493" s="97" t="str">
        <f t="shared" si="349"/>
        <v>19000100</v>
      </c>
    </row>
    <row r="1494" spans="6:36" ht="12" customHeight="1" x14ac:dyDescent="0.15">
      <c r="F1494" s="86" t="str">
        <f t="shared" si="338"/>
        <v>Saturday</v>
      </c>
      <c r="H1494" s="92" t="str">
        <f>VLOOKUP(MONTH(G1494),VLOOKUP!$W$1:$X$24,2)</f>
        <v>January</v>
      </c>
      <c r="I1494" s="92" t="str">
        <f t="shared" si="339"/>
        <v/>
      </c>
      <c r="J1494" s="93" t="s">
        <v>1227</v>
      </c>
      <c r="L1494" s="86" t="str">
        <f t="shared" si="334"/>
        <v>Archie Edwards Blues Heritage Foundation / Archie's Blues Barbershop [4701 Queensbury Road, Riverdale Park, MD]</v>
      </c>
      <c r="M1494" s="86">
        <f t="shared" si="340"/>
        <v>0</v>
      </c>
      <c r="N1494" s="93" t="str">
        <f t="shared" si="337"/>
        <v>Archie Edwards Blues Heritage Foundation / Archie's Blues Barbershop [4701 Queensbury Road, Riverdale Park, MD]</v>
      </c>
      <c r="O1494" s="94"/>
      <c r="S1494" s="95">
        <f t="shared" si="341"/>
        <v>0</v>
      </c>
      <c r="T1494" s="86" t="str">
        <f t="shared" si="342"/>
        <v/>
      </c>
      <c r="U1494" s="86" t="str">
        <f t="shared" si="336"/>
        <v/>
      </c>
      <c r="V1494" s="95" t="str">
        <f t="shared" si="343"/>
        <v/>
      </c>
      <c r="AE1494" s="92" t="str">
        <f t="shared" si="344"/>
        <v/>
      </c>
      <c r="AF1494" s="96" t="str">
        <f t="shared" si="345"/>
        <v>&lt;a name='19000100'&gt;&lt;b&gt;: 0 - Archie Edwards Blues Heritage Foundation / Archie's Blues Barbershop [4701 Queensbury Road, Riverdale Park, MD]&lt;/b&gt;&lt;/a&gt;&lt;br&gt;</v>
      </c>
      <c r="AG1494" s="97">
        <f t="shared" si="346"/>
        <v>1900</v>
      </c>
      <c r="AH1494" s="97" t="str">
        <f t="shared" si="347"/>
        <v>01</v>
      </c>
      <c r="AI1494" s="97" t="str">
        <f t="shared" si="348"/>
        <v>00</v>
      </c>
      <c r="AJ1494" s="97" t="str">
        <f t="shared" si="349"/>
        <v>19000100</v>
      </c>
    </row>
    <row r="1495" spans="6:36" ht="12" customHeight="1" x14ac:dyDescent="0.15">
      <c r="F1495" s="86" t="str">
        <f t="shared" si="338"/>
        <v>Saturday</v>
      </c>
      <c r="G1495" s="91"/>
      <c r="H1495" s="92" t="str">
        <f>VLOOKUP(MONTH(G1495),VLOOKUP!$W$1:$X$24,2)</f>
        <v>January</v>
      </c>
      <c r="I1495" s="92" t="str">
        <f t="shared" si="339"/>
        <v/>
      </c>
      <c r="J1495" s="93" t="s">
        <v>1227</v>
      </c>
      <c r="L1495" s="86" t="str">
        <f t="shared" si="334"/>
        <v>Archie Edwards Blues Heritage Foundation / Archie's Blues Barbershop [4701 Queensbury Road, Riverdale Park, MD]</v>
      </c>
      <c r="M1495" s="86">
        <f t="shared" si="340"/>
        <v>0</v>
      </c>
      <c r="N1495" s="93" t="str">
        <f t="shared" si="337"/>
        <v>Archie Edwards Blues Heritage Foundation / Archie's Blues Barbershop [4701 Queensbury Road, Riverdale Park, MD]</v>
      </c>
      <c r="O1495" s="94"/>
      <c r="S1495" s="95">
        <f t="shared" si="341"/>
        <v>0</v>
      </c>
      <c r="T1495" s="86" t="str">
        <f t="shared" si="342"/>
        <v/>
      </c>
      <c r="U1495" s="86" t="str">
        <f t="shared" si="336"/>
        <v/>
      </c>
      <c r="V1495" s="95" t="str">
        <f t="shared" si="343"/>
        <v/>
      </c>
      <c r="AE1495" s="92" t="str">
        <f t="shared" si="344"/>
        <v/>
      </c>
      <c r="AF1495" s="96" t="str">
        <f t="shared" si="345"/>
        <v>&lt;a name='19000100'&gt;&lt;b&gt;: 0 - Archie Edwards Blues Heritage Foundation / Archie's Blues Barbershop [4701 Queensbury Road, Riverdale Park, MD]&lt;/b&gt;&lt;/a&gt;&lt;br&gt;</v>
      </c>
      <c r="AG1495" s="97">
        <f t="shared" si="346"/>
        <v>1900</v>
      </c>
      <c r="AH1495" s="97" t="str">
        <f t="shared" si="347"/>
        <v>01</v>
      </c>
      <c r="AI1495" s="97" t="str">
        <f t="shared" si="348"/>
        <v>00</v>
      </c>
      <c r="AJ1495" s="97" t="str">
        <f t="shared" si="349"/>
        <v>19000100</v>
      </c>
    </row>
    <row r="1496" spans="6:36" ht="12" customHeight="1" x14ac:dyDescent="0.15">
      <c r="F1496" s="86" t="str">
        <f t="shared" si="338"/>
        <v>Saturday</v>
      </c>
      <c r="G1496" s="91"/>
      <c r="H1496" s="92" t="str">
        <f>VLOOKUP(MONTH(G1496),VLOOKUP!$W$1:$X$24,2)</f>
        <v>January</v>
      </c>
      <c r="I1496" s="92" t="str">
        <f t="shared" si="339"/>
        <v/>
      </c>
      <c r="J1496" s="93" t="s">
        <v>1834</v>
      </c>
      <c r="L1496" s="86" t="str">
        <f t="shared" si="334"/>
        <v>Archipelago [1201 U St NW, WDC]</v>
      </c>
      <c r="M1496" s="86">
        <f t="shared" si="340"/>
        <v>0</v>
      </c>
      <c r="N1496" s="93" t="str">
        <f t="shared" si="337"/>
        <v>Archipelago [1201 U St NW, WDC]</v>
      </c>
      <c r="O1496" s="94"/>
      <c r="S1496" s="95">
        <f t="shared" si="341"/>
        <v>0</v>
      </c>
      <c r="T1496" s="86" t="str">
        <f t="shared" si="342"/>
        <v/>
      </c>
      <c r="U1496" s="86" t="str">
        <f t="shared" si="336"/>
        <v/>
      </c>
      <c r="V1496" s="95" t="str">
        <f t="shared" si="343"/>
        <v/>
      </c>
      <c r="W1496" s="90" t="s">
        <v>221</v>
      </c>
      <c r="AE1496" s="92" t="str">
        <f t="shared" si="344"/>
        <v/>
      </c>
      <c r="AF1496" s="96" t="str">
        <f t="shared" si="345"/>
        <v>&lt;a name='19000100'&gt;&lt;b&gt;: 0 - Archipelago [1201 U St NW, WDC]&lt;/b&gt;&lt;/a&gt;&lt;br&gt;</v>
      </c>
      <c r="AG1496" s="97">
        <f t="shared" si="346"/>
        <v>1900</v>
      </c>
      <c r="AH1496" s="97" t="str">
        <f t="shared" si="347"/>
        <v>01</v>
      </c>
      <c r="AI1496" s="97" t="str">
        <f t="shared" si="348"/>
        <v>00</v>
      </c>
      <c r="AJ1496" s="97" t="str">
        <f t="shared" si="349"/>
        <v>19000100</v>
      </c>
    </row>
    <row r="1497" spans="6:36" ht="12" customHeight="1" x14ac:dyDescent="0.15">
      <c r="F1497" s="86" t="str">
        <f t="shared" si="338"/>
        <v>Saturday</v>
      </c>
      <c r="G1497" s="91"/>
      <c r="H1497" s="92" t="str">
        <f>VLOOKUP(MONTH(G1497),VLOOKUP!$W$1:$X$24,2)</f>
        <v>January</v>
      </c>
      <c r="I1497" s="92" t="str">
        <f t="shared" si="339"/>
        <v/>
      </c>
      <c r="J1497" s="93" t="s">
        <v>1834</v>
      </c>
      <c r="L1497" s="86" t="str">
        <f t="shared" si="334"/>
        <v>Archipelago [1201 U St NW, WDC]</v>
      </c>
      <c r="M1497" s="86">
        <f t="shared" si="340"/>
        <v>0</v>
      </c>
      <c r="N1497" s="93" t="str">
        <f t="shared" si="337"/>
        <v>Archipelago [1201 U St NW, WDC]</v>
      </c>
      <c r="O1497" s="94"/>
      <c r="S1497" s="95">
        <f t="shared" si="341"/>
        <v>0</v>
      </c>
      <c r="T1497" s="86" t="str">
        <f t="shared" si="342"/>
        <v/>
      </c>
      <c r="U1497" s="86" t="str">
        <f t="shared" si="336"/>
        <v/>
      </c>
      <c r="V1497" s="95" t="str">
        <f t="shared" si="343"/>
        <v/>
      </c>
      <c r="W1497" s="90" t="s">
        <v>221</v>
      </c>
      <c r="AE1497" s="92" t="str">
        <f t="shared" si="344"/>
        <v/>
      </c>
      <c r="AF1497" s="96" t="str">
        <f t="shared" si="345"/>
        <v>&lt;a name='19000100'&gt;&lt;b&gt;: 0 - Archipelago [1201 U St NW, WDC]&lt;/b&gt;&lt;/a&gt;&lt;br&gt;</v>
      </c>
      <c r="AG1497" s="97">
        <f t="shared" si="346"/>
        <v>1900</v>
      </c>
      <c r="AH1497" s="97" t="str">
        <f t="shared" si="347"/>
        <v>01</v>
      </c>
      <c r="AI1497" s="97" t="str">
        <f t="shared" si="348"/>
        <v>00</v>
      </c>
      <c r="AJ1497" s="97" t="str">
        <f t="shared" si="349"/>
        <v>19000100</v>
      </c>
    </row>
    <row r="1498" spans="6:36" ht="12" customHeight="1" x14ac:dyDescent="0.15">
      <c r="F1498" s="86" t="str">
        <f t="shared" si="338"/>
        <v>Saturday</v>
      </c>
      <c r="G1498" s="91"/>
      <c r="H1498" s="92" t="str">
        <f>VLOOKUP(MONTH(G1498),VLOOKUP!$W$1:$X$24,2)</f>
        <v>January</v>
      </c>
      <c r="I1498" s="92" t="str">
        <f t="shared" si="339"/>
        <v/>
      </c>
      <c r="J1498" s="93" t="s">
        <v>1834</v>
      </c>
      <c r="L1498" s="86" t="str">
        <f t="shared" si="334"/>
        <v>Archipelago [1201 U St NW, WDC]</v>
      </c>
      <c r="M1498" s="86">
        <f t="shared" si="340"/>
        <v>0</v>
      </c>
      <c r="N1498" s="93" t="str">
        <f t="shared" ref="N1498:N1529" si="350">J1498</f>
        <v>Archipelago [1201 U St NW, WDC]</v>
      </c>
      <c r="O1498" s="94"/>
      <c r="S1498" s="95">
        <f t="shared" si="341"/>
        <v>0</v>
      </c>
      <c r="T1498" s="86" t="str">
        <f t="shared" si="342"/>
        <v/>
      </c>
      <c r="U1498" s="86" t="str">
        <f t="shared" si="336"/>
        <v/>
      </c>
      <c r="V1498" s="95" t="str">
        <f t="shared" si="343"/>
        <v/>
      </c>
      <c r="W1498" s="90" t="s">
        <v>221</v>
      </c>
      <c r="AE1498" s="92" t="str">
        <f t="shared" si="344"/>
        <v/>
      </c>
      <c r="AF1498" s="96" t="str">
        <f t="shared" si="345"/>
        <v>&lt;a name='19000100'&gt;&lt;b&gt;: 0 - Archipelago [1201 U St NW, WDC]&lt;/b&gt;&lt;/a&gt;&lt;br&gt;</v>
      </c>
      <c r="AG1498" s="97">
        <f t="shared" si="346"/>
        <v>1900</v>
      </c>
      <c r="AH1498" s="97" t="str">
        <f t="shared" si="347"/>
        <v>01</v>
      </c>
      <c r="AI1498" s="97" t="str">
        <f t="shared" si="348"/>
        <v>00</v>
      </c>
      <c r="AJ1498" s="97" t="str">
        <f t="shared" si="349"/>
        <v>19000100</v>
      </c>
    </row>
    <row r="1499" spans="6:36" ht="12" customHeight="1" x14ac:dyDescent="0.15">
      <c r="F1499" s="86" t="str">
        <f t="shared" si="338"/>
        <v>Saturday</v>
      </c>
      <c r="G1499" s="91"/>
      <c r="H1499" s="92" t="str">
        <f>VLOOKUP(MONTH(G1499),VLOOKUP!$W$1:$X$24,2)</f>
        <v>January</v>
      </c>
      <c r="I1499" s="92" t="str">
        <f t="shared" si="339"/>
        <v/>
      </c>
      <c r="J1499" s="93" t="s">
        <v>1834</v>
      </c>
      <c r="L1499" s="86" t="str">
        <f t="shared" si="334"/>
        <v>Archipelago [1201 U St NW, WDC]</v>
      </c>
      <c r="M1499" s="86">
        <f t="shared" si="340"/>
        <v>0</v>
      </c>
      <c r="N1499" s="93" t="str">
        <f t="shared" si="350"/>
        <v>Archipelago [1201 U St NW, WDC]</v>
      </c>
      <c r="O1499" s="94"/>
      <c r="S1499" s="95">
        <f t="shared" si="341"/>
        <v>0</v>
      </c>
      <c r="T1499" s="86" t="str">
        <f t="shared" si="342"/>
        <v/>
      </c>
      <c r="U1499" s="86" t="str">
        <f t="shared" si="336"/>
        <v/>
      </c>
      <c r="V1499" s="95" t="str">
        <f t="shared" si="343"/>
        <v/>
      </c>
      <c r="W1499" s="90" t="s">
        <v>221</v>
      </c>
      <c r="AE1499" s="92" t="str">
        <f t="shared" si="344"/>
        <v/>
      </c>
      <c r="AF1499" s="96" t="str">
        <f t="shared" si="345"/>
        <v>&lt;a name='19000100'&gt;&lt;b&gt;: 0 - Archipelago [1201 U St NW, WDC]&lt;/b&gt;&lt;/a&gt;&lt;br&gt;</v>
      </c>
      <c r="AG1499" s="97">
        <f t="shared" si="346"/>
        <v>1900</v>
      </c>
      <c r="AH1499" s="97" t="str">
        <f t="shared" si="347"/>
        <v>01</v>
      </c>
      <c r="AI1499" s="97" t="str">
        <f t="shared" si="348"/>
        <v>00</v>
      </c>
      <c r="AJ1499" s="97" t="str">
        <f t="shared" si="349"/>
        <v>19000100</v>
      </c>
    </row>
    <row r="1500" spans="6:36" ht="12" customHeight="1" x14ac:dyDescent="0.15">
      <c r="F1500" s="86" t="str">
        <f t="shared" si="338"/>
        <v>Saturday</v>
      </c>
      <c r="G1500" s="91"/>
      <c r="H1500" s="92" t="str">
        <f>VLOOKUP(MONTH(G1500),VLOOKUP!$W$1:$X$24,2)</f>
        <v>January</v>
      </c>
      <c r="I1500" s="92" t="str">
        <f t="shared" si="339"/>
        <v/>
      </c>
      <c r="J1500" s="93" t="s">
        <v>1924</v>
      </c>
      <c r="L1500" s="86" t="str">
        <f t="shared" si="334"/>
        <v>Arena Stage [1000 6th St SW, WDC]</v>
      </c>
      <c r="M1500" s="86">
        <f t="shared" si="340"/>
        <v>0</v>
      </c>
      <c r="N1500" s="93" t="str">
        <f t="shared" si="350"/>
        <v>Arena Stage [1000 6th St SW, WDC]</v>
      </c>
      <c r="O1500" s="90"/>
      <c r="S1500" s="95">
        <f t="shared" si="341"/>
        <v>0</v>
      </c>
      <c r="T1500" s="86" t="str">
        <f t="shared" si="342"/>
        <v/>
      </c>
      <c r="U1500" s="86" t="str">
        <f t="shared" si="336"/>
        <v/>
      </c>
      <c r="V1500" s="95" t="str">
        <f t="shared" si="343"/>
        <v/>
      </c>
      <c r="AE1500" s="92" t="str">
        <f t="shared" si="344"/>
        <v/>
      </c>
      <c r="AF1500" s="96" t="str">
        <f t="shared" si="345"/>
        <v>&lt;a name='19000100'&gt;&lt;b&gt;: 0 - Arena Stage [1000 6th St SW, WDC]&lt;/b&gt;&lt;/a&gt;&lt;br&gt;</v>
      </c>
      <c r="AG1500" s="97">
        <f t="shared" si="346"/>
        <v>1900</v>
      </c>
      <c r="AH1500" s="97" t="str">
        <f t="shared" si="347"/>
        <v>01</v>
      </c>
      <c r="AI1500" s="97" t="str">
        <f t="shared" si="348"/>
        <v>00</v>
      </c>
      <c r="AJ1500" s="97" t="str">
        <f t="shared" si="349"/>
        <v>19000100</v>
      </c>
    </row>
    <row r="1501" spans="6:36" ht="12" customHeight="1" x14ac:dyDescent="0.15">
      <c r="F1501" s="86" t="str">
        <f t="shared" si="338"/>
        <v>Saturday</v>
      </c>
      <c r="G1501" s="91"/>
      <c r="H1501" s="92" t="str">
        <f>VLOOKUP(MONTH(G1501),VLOOKUP!$W$1:$X$24,2)</f>
        <v>January</v>
      </c>
      <c r="I1501" s="92" t="str">
        <f t="shared" si="339"/>
        <v/>
      </c>
      <c r="J1501" s="93" t="s">
        <v>1924</v>
      </c>
      <c r="L1501" s="86" t="str">
        <f t="shared" ref="L1501:L1564" si="351">IF(ISBLANK(K1501),N1501,N1501&amp;" ("&amp;K1501&amp;")")</f>
        <v>Arena Stage [1000 6th St SW, WDC]</v>
      </c>
      <c r="M1501" s="86">
        <f t="shared" si="340"/>
        <v>0</v>
      </c>
      <c r="N1501" s="93" t="str">
        <f t="shared" si="350"/>
        <v>Arena Stage [1000 6th St SW, WDC]</v>
      </c>
      <c r="O1501" s="90"/>
      <c r="S1501" s="95">
        <f t="shared" si="341"/>
        <v>0</v>
      </c>
      <c r="T1501" s="86" t="str">
        <f t="shared" si="342"/>
        <v/>
      </c>
      <c r="U1501" s="86" t="str">
        <f t="shared" si="336"/>
        <v/>
      </c>
      <c r="V1501" s="95" t="str">
        <f t="shared" si="343"/>
        <v/>
      </c>
      <c r="AE1501" s="92" t="str">
        <f t="shared" si="344"/>
        <v/>
      </c>
      <c r="AF1501" s="96" t="str">
        <f t="shared" si="345"/>
        <v>&lt;a name='19000100'&gt;&lt;b&gt;: 0 - Arena Stage [1000 6th St SW, WDC]&lt;/b&gt;&lt;/a&gt;&lt;br&gt;</v>
      </c>
      <c r="AG1501" s="97">
        <f t="shared" si="346"/>
        <v>1900</v>
      </c>
      <c r="AH1501" s="97" t="str">
        <f t="shared" si="347"/>
        <v>01</v>
      </c>
      <c r="AI1501" s="97" t="str">
        <f t="shared" si="348"/>
        <v>00</v>
      </c>
      <c r="AJ1501" s="97" t="str">
        <f t="shared" si="349"/>
        <v>19000100</v>
      </c>
    </row>
    <row r="1502" spans="6:36" ht="12" customHeight="1" x14ac:dyDescent="0.15">
      <c r="F1502" s="86" t="str">
        <f t="shared" si="338"/>
        <v>Saturday</v>
      </c>
      <c r="G1502" s="91"/>
      <c r="H1502" s="92" t="str">
        <f>VLOOKUP(MONTH(G1502),VLOOKUP!$W$1:$X$24,2)</f>
        <v>January</v>
      </c>
      <c r="I1502" s="92" t="str">
        <f t="shared" si="339"/>
        <v/>
      </c>
      <c r="J1502" s="93" t="s">
        <v>1924</v>
      </c>
      <c r="L1502" s="86" t="str">
        <f t="shared" si="351"/>
        <v>Arena Stage [1000 6th St SW, WDC]</v>
      </c>
      <c r="M1502" s="86">
        <f t="shared" si="340"/>
        <v>0</v>
      </c>
      <c r="N1502" s="93" t="str">
        <f t="shared" si="350"/>
        <v>Arena Stage [1000 6th St SW, WDC]</v>
      </c>
      <c r="O1502" s="90"/>
      <c r="S1502" s="95">
        <f t="shared" si="341"/>
        <v>0</v>
      </c>
      <c r="T1502" s="86" t="str">
        <f t="shared" si="342"/>
        <v/>
      </c>
      <c r="U1502" s="86" t="str">
        <f t="shared" si="336"/>
        <v/>
      </c>
      <c r="V1502" s="95" t="str">
        <f t="shared" si="343"/>
        <v/>
      </c>
      <c r="AE1502" s="92" t="str">
        <f t="shared" si="344"/>
        <v/>
      </c>
      <c r="AF1502" s="96" t="str">
        <f t="shared" si="345"/>
        <v>&lt;a name='19000100'&gt;&lt;b&gt;: 0 - Arena Stage [1000 6th St SW, WDC]&lt;/b&gt;&lt;/a&gt;&lt;br&gt;</v>
      </c>
      <c r="AG1502" s="97">
        <f t="shared" si="346"/>
        <v>1900</v>
      </c>
      <c r="AH1502" s="97" t="str">
        <f t="shared" si="347"/>
        <v>01</v>
      </c>
      <c r="AI1502" s="97" t="str">
        <f t="shared" si="348"/>
        <v>00</v>
      </c>
      <c r="AJ1502" s="97" t="str">
        <f t="shared" si="349"/>
        <v>19000100</v>
      </c>
    </row>
    <row r="1503" spans="6:36" ht="12" customHeight="1" x14ac:dyDescent="0.15">
      <c r="F1503" s="86" t="str">
        <f t="shared" si="338"/>
        <v>Saturday</v>
      </c>
      <c r="G1503" s="91"/>
      <c r="H1503" s="92" t="str">
        <f>VLOOKUP(MONTH(G1503),VLOOKUP!$W$1:$X$24,2)</f>
        <v>January</v>
      </c>
      <c r="I1503" s="92" t="str">
        <f t="shared" si="339"/>
        <v/>
      </c>
      <c r="J1503" s="93" t="s">
        <v>1924</v>
      </c>
      <c r="L1503" s="86" t="str">
        <f t="shared" si="351"/>
        <v>Arena Stage [1000 6th St SW, WDC]</v>
      </c>
      <c r="M1503" s="86">
        <f t="shared" si="340"/>
        <v>0</v>
      </c>
      <c r="N1503" s="93" t="str">
        <f t="shared" si="350"/>
        <v>Arena Stage [1000 6th St SW, WDC]</v>
      </c>
      <c r="O1503" s="90"/>
      <c r="S1503" s="95">
        <f t="shared" si="341"/>
        <v>0</v>
      </c>
      <c r="T1503" s="86" t="str">
        <f t="shared" si="342"/>
        <v/>
      </c>
      <c r="U1503" s="86" t="str">
        <f t="shared" si="336"/>
        <v/>
      </c>
      <c r="V1503" s="95" t="str">
        <f t="shared" si="343"/>
        <v/>
      </c>
      <c r="AE1503" s="92" t="str">
        <f t="shared" si="344"/>
        <v/>
      </c>
      <c r="AF1503" s="96" t="str">
        <f t="shared" si="345"/>
        <v>&lt;a name='19000100'&gt;&lt;b&gt;: 0 - Arena Stage [1000 6th St SW, WDC]&lt;/b&gt;&lt;/a&gt;&lt;br&gt;</v>
      </c>
      <c r="AG1503" s="97">
        <f t="shared" si="346"/>
        <v>1900</v>
      </c>
      <c r="AH1503" s="97" t="str">
        <f t="shared" si="347"/>
        <v>01</v>
      </c>
      <c r="AI1503" s="97" t="str">
        <f t="shared" si="348"/>
        <v>00</v>
      </c>
      <c r="AJ1503" s="97" t="str">
        <f t="shared" si="349"/>
        <v>19000100</v>
      </c>
    </row>
    <row r="1504" spans="6:36" ht="12" customHeight="1" x14ac:dyDescent="0.15">
      <c r="F1504" s="86" t="str">
        <f t="shared" si="338"/>
        <v>Saturday</v>
      </c>
      <c r="G1504" s="91"/>
      <c r="H1504" s="92" t="str">
        <f>VLOOKUP(MONTH(G1504),VLOOKUP!$W$1:$X$24,2)</f>
        <v>January</v>
      </c>
      <c r="I1504" s="92" t="str">
        <f t="shared" si="339"/>
        <v/>
      </c>
      <c r="J1504" s="116" t="s">
        <v>853</v>
      </c>
      <c r="L1504" s="86" t="str">
        <f t="shared" si="351"/>
        <v>Arena Stage at the Mead Center of American Theater</v>
      </c>
      <c r="M1504" s="86">
        <f t="shared" si="340"/>
        <v>0</v>
      </c>
      <c r="N1504" s="93" t="str">
        <f t="shared" si="350"/>
        <v>Arena Stage at the Mead Center of American Theater</v>
      </c>
      <c r="O1504" s="94"/>
      <c r="S1504" s="95">
        <f t="shared" si="341"/>
        <v>0</v>
      </c>
      <c r="T1504" s="86" t="str">
        <f t="shared" si="342"/>
        <v/>
      </c>
      <c r="U1504" s="86" t="str">
        <f t="shared" si="336"/>
        <v/>
      </c>
      <c r="V1504" s="95" t="str">
        <f t="shared" si="343"/>
        <v/>
      </c>
      <c r="W1504" s="90" t="s">
        <v>221</v>
      </c>
      <c r="AE1504" s="92" t="str">
        <f t="shared" si="344"/>
        <v/>
      </c>
      <c r="AF1504" s="96" t="str">
        <f t="shared" si="345"/>
        <v>&lt;a name='19000100'&gt;&lt;b&gt;: 0 - Arena Stage at the Mead Center of American Theater&lt;/b&gt;&lt;/a&gt;&lt;br&gt;</v>
      </c>
      <c r="AG1504" s="97">
        <f t="shared" si="346"/>
        <v>1900</v>
      </c>
      <c r="AH1504" s="97" t="str">
        <f t="shared" si="347"/>
        <v>01</v>
      </c>
      <c r="AI1504" s="97" t="str">
        <f t="shared" si="348"/>
        <v>00</v>
      </c>
      <c r="AJ1504" s="97" t="str">
        <f t="shared" si="349"/>
        <v>19000100</v>
      </c>
    </row>
    <row r="1505" spans="6:36" ht="12" customHeight="1" x14ac:dyDescent="0.15">
      <c r="F1505" s="86" t="str">
        <f t="shared" si="338"/>
        <v>Saturday</v>
      </c>
      <c r="G1505" s="91"/>
      <c r="H1505" s="92" t="str">
        <f>VLOOKUP(MONTH(G1505),VLOOKUP!$W$1:$X$24,2)</f>
        <v>January</v>
      </c>
      <c r="I1505" s="92" t="str">
        <f t="shared" si="339"/>
        <v/>
      </c>
      <c r="J1505" s="116" t="s">
        <v>853</v>
      </c>
      <c r="L1505" s="86" t="str">
        <f t="shared" si="351"/>
        <v>Arena Stage at the Mead Center of American Theater</v>
      </c>
      <c r="M1505" s="86">
        <f t="shared" si="340"/>
        <v>0</v>
      </c>
      <c r="N1505" s="93" t="str">
        <f t="shared" si="350"/>
        <v>Arena Stage at the Mead Center of American Theater</v>
      </c>
      <c r="O1505" s="94"/>
      <c r="S1505" s="95">
        <f t="shared" si="341"/>
        <v>0</v>
      </c>
      <c r="T1505" s="86" t="str">
        <f t="shared" si="342"/>
        <v/>
      </c>
      <c r="U1505" s="86" t="str">
        <f t="shared" si="336"/>
        <v/>
      </c>
      <c r="V1505" s="95" t="str">
        <f t="shared" si="343"/>
        <v/>
      </c>
      <c r="W1505" s="90" t="s">
        <v>221</v>
      </c>
      <c r="AE1505" s="92" t="str">
        <f t="shared" si="344"/>
        <v/>
      </c>
      <c r="AF1505" s="96" t="str">
        <f t="shared" si="345"/>
        <v>&lt;a name='19000100'&gt;&lt;b&gt;: 0 - Arena Stage at the Mead Center of American Theater&lt;/b&gt;&lt;/a&gt;&lt;br&gt;</v>
      </c>
      <c r="AG1505" s="97">
        <f t="shared" si="346"/>
        <v>1900</v>
      </c>
      <c r="AH1505" s="97" t="str">
        <f t="shared" si="347"/>
        <v>01</v>
      </c>
      <c r="AI1505" s="97" t="str">
        <f t="shared" si="348"/>
        <v>00</v>
      </c>
      <c r="AJ1505" s="97" t="str">
        <f t="shared" si="349"/>
        <v>19000100</v>
      </c>
    </row>
    <row r="1506" spans="6:36" ht="12" customHeight="1" x14ac:dyDescent="0.15">
      <c r="F1506" s="86" t="str">
        <f t="shared" si="338"/>
        <v>Saturday</v>
      </c>
      <c r="G1506" s="91"/>
      <c r="H1506" s="92" t="str">
        <f>VLOOKUP(MONTH(G1506),VLOOKUP!$W$1:$X$24,2)</f>
        <v>January</v>
      </c>
      <c r="I1506" s="92" t="str">
        <f t="shared" si="339"/>
        <v/>
      </c>
      <c r="J1506" s="116" t="s">
        <v>853</v>
      </c>
      <c r="L1506" s="86" t="str">
        <f t="shared" si="351"/>
        <v>Arena Stage at the Mead Center of American Theater</v>
      </c>
      <c r="M1506" s="86">
        <f t="shared" si="340"/>
        <v>0</v>
      </c>
      <c r="N1506" s="93" t="str">
        <f t="shared" si="350"/>
        <v>Arena Stage at the Mead Center of American Theater</v>
      </c>
      <c r="O1506" s="94"/>
      <c r="S1506" s="95">
        <f t="shared" si="341"/>
        <v>0</v>
      </c>
      <c r="T1506" s="86" t="str">
        <f t="shared" si="342"/>
        <v/>
      </c>
      <c r="U1506" s="86" t="str">
        <f t="shared" si="336"/>
        <v/>
      </c>
      <c r="V1506" s="95" t="str">
        <f t="shared" si="343"/>
        <v/>
      </c>
      <c r="W1506" s="90" t="s">
        <v>221</v>
      </c>
      <c r="AE1506" s="92" t="str">
        <f t="shared" si="344"/>
        <v/>
      </c>
      <c r="AF1506" s="96" t="str">
        <f t="shared" si="345"/>
        <v>&lt;a name='19000100'&gt;&lt;b&gt;: 0 - Arena Stage at the Mead Center of American Theater&lt;/b&gt;&lt;/a&gt;&lt;br&gt;</v>
      </c>
      <c r="AG1506" s="97">
        <f t="shared" si="346"/>
        <v>1900</v>
      </c>
      <c r="AH1506" s="97" t="str">
        <f t="shared" si="347"/>
        <v>01</v>
      </c>
      <c r="AI1506" s="97" t="str">
        <f t="shared" si="348"/>
        <v>00</v>
      </c>
      <c r="AJ1506" s="97" t="str">
        <f t="shared" si="349"/>
        <v>19000100</v>
      </c>
    </row>
    <row r="1507" spans="6:36" ht="12" customHeight="1" x14ac:dyDescent="0.15">
      <c r="F1507" s="86" t="str">
        <f t="shared" si="338"/>
        <v>Saturday</v>
      </c>
      <c r="G1507" s="91"/>
      <c r="H1507" s="92" t="str">
        <f>VLOOKUP(MONTH(G1507),VLOOKUP!$W$1:$X$24,2)</f>
        <v>January</v>
      </c>
      <c r="I1507" s="92" t="str">
        <f t="shared" si="339"/>
        <v/>
      </c>
      <c r="J1507" s="116" t="s">
        <v>853</v>
      </c>
      <c r="L1507" s="86" t="str">
        <f t="shared" si="351"/>
        <v>Arena Stage at the Mead Center of American Theater</v>
      </c>
      <c r="M1507" s="86">
        <f t="shared" si="340"/>
        <v>0</v>
      </c>
      <c r="N1507" s="93" t="str">
        <f t="shared" si="350"/>
        <v>Arena Stage at the Mead Center of American Theater</v>
      </c>
      <c r="O1507" s="94"/>
      <c r="S1507" s="95">
        <f t="shared" si="341"/>
        <v>0</v>
      </c>
      <c r="T1507" s="86" t="str">
        <f t="shared" si="342"/>
        <v/>
      </c>
      <c r="U1507" s="86" t="str">
        <f t="shared" si="336"/>
        <v/>
      </c>
      <c r="V1507" s="95" t="str">
        <f t="shared" si="343"/>
        <v/>
      </c>
      <c r="W1507" s="90" t="s">
        <v>221</v>
      </c>
      <c r="AE1507" s="92" t="str">
        <f t="shared" si="344"/>
        <v/>
      </c>
      <c r="AF1507" s="96" t="str">
        <f t="shared" si="345"/>
        <v>&lt;a name='19000100'&gt;&lt;b&gt;: 0 - Arena Stage at the Mead Center of American Theater&lt;/b&gt;&lt;/a&gt;&lt;br&gt;</v>
      </c>
      <c r="AG1507" s="97">
        <f t="shared" si="346"/>
        <v>1900</v>
      </c>
      <c r="AH1507" s="97" t="str">
        <f t="shared" si="347"/>
        <v>01</v>
      </c>
      <c r="AI1507" s="97" t="str">
        <f t="shared" si="348"/>
        <v>00</v>
      </c>
      <c r="AJ1507" s="97" t="str">
        <f t="shared" si="349"/>
        <v>19000100</v>
      </c>
    </row>
    <row r="1508" spans="6:36" ht="12" customHeight="1" x14ac:dyDescent="0.15">
      <c r="F1508" s="86" t="str">
        <f t="shared" si="338"/>
        <v>Saturday</v>
      </c>
      <c r="G1508" s="91"/>
      <c r="H1508" s="92" t="str">
        <f>VLOOKUP(MONTH(G1508),VLOOKUP!$W$1:$X$24,2)</f>
        <v>January</v>
      </c>
      <c r="I1508" s="92" t="str">
        <f t="shared" si="339"/>
        <v/>
      </c>
      <c r="J1508" s="93" t="s">
        <v>1673</v>
      </c>
      <c r="L1508" s="86" t="str">
        <f t="shared" si="351"/>
        <v>Arizona House [2933 Arizona Ave NW, WDC]</v>
      </c>
      <c r="M1508" s="86">
        <f t="shared" si="340"/>
        <v>0</v>
      </c>
      <c r="N1508" s="93" t="str">
        <f t="shared" si="350"/>
        <v>Arizona House [2933 Arizona Ave NW, WDC]</v>
      </c>
      <c r="O1508" s="94"/>
      <c r="S1508" s="95">
        <f t="shared" si="341"/>
        <v>0</v>
      </c>
      <c r="T1508" s="86" t="str">
        <f t="shared" si="342"/>
        <v/>
      </c>
      <c r="U1508" s="86" t="str">
        <f t="shared" si="336"/>
        <v/>
      </c>
      <c r="V1508" s="95" t="str">
        <f t="shared" si="343"/>
        <v/>
      </c>
      <c r="AE1508" s="92" t="str">
        <f t="shared" si="344"/>
        <v/>
      </c>
      <c r="AF1508" s="96" t="str">
        <f t="shared" si="345"/>
        <v>&lt;a name='19000100'&gt;&lt;b&gt;: 0 - Arizona House [2933 Arizona Ave NW, WDC]&lt;/b&gt;&lt;/a&gt;&lt;br&gt;</v>
      </c>
      <c r="AG1508" s="97">
        <f t="shared" si="346"/>
        <v>1900</v>
      </c>
      <c r="AH1508" s="97" t="str">
        <f t="shared" si="347"/>
        <v>01</v>
      </c>
      <c r="AI1508" s="97" t="str">
        <f t="shared" si="348"/>
        <v>00</v>
      </c>
      <c r="AJ1508" s="97" t="str">
        <f t="shared" si="349"/>
        <v>19000100</v>
      </c>
    </row>
    <row r="1509" spans="6:36" ht="12" customHeight="1" x14ac:dyDescent="0.15">
      <c r="F1509" s="86" t="str">
        <f t="shared" si="338"/>
        <v>Saturday</v>
      </c>
      <c r="G1509" s="91"/>
      <c r="H1509" s="92" t="str">
        <f>VLOOKUP(MONTH(G1509),VLOOKUP!$W$1:$X$24,2)</f>
        <v>January</v>
      </c>
      <c r="I1509" s="92" t="str">
        <f t="shared" si="339"/>
        <v/>
      </c>
      <c r="J1509" s="93" t="s">
        <v>1673</v>
      </c>
      <c r="L1509" s="86" t="str">
        <f t="shared" si="351"/>
        <v>Arizona House [2933 Arizona Ave NW, WDC]</v>
      </c>
      <c r="M1509" s="86">
        <f t="shared" si="340"/>
        <v>0</v>
      </c>
      <c r="N1509" s="93" t="str">
        <f t="shared" si="350"/>
        <v>Arizona House [2933 Arizona Ave NW, WDC]</v>
      </c>
      <c r="O1509" s="94"/>
      <c r="S1509" s="95">
        <f t="shared" si="341"/>
        <v>0</v>
      </c>
      <c r="T1509" s="86" t="str">
        <f t="shared" si="342"/>
        <v/>
      </c>
      <c r="U1509" s="86" t="str">
        <f t="shared" si="336"/>
        <v/>
      </c>
      <c r="V1509" s="95" t="str">
        <f t="shared" si="343"/>
        <v/>
      </c>
      <c r="AE1509" s="92" t="str">
        <f t="shared" si="344"/>
        <v/>
      </c>
      <c r="AF1509" s="96" t="str">
        <f t="shared" si="345"/>
        <v>&lt;a name='19000100'&gt;&lt;b&gt;: 0 - Arizona House [2933 Arizona Ave NW, WDC]&lt;/b&gt;&lt;/a&gt;&lt;br&gt;</v>
      </c>
      <c r="AG1509" s="97">
        <f t="shared" si="346"/>
        <v>1900</v>
      </c>
      <c r="AH1509" s="97" t="str">
        <f t="shared" si="347"/>
        <v>01</v>
      </c>
      <c r="AI1509" s="97" t="str">
        <f t="shared" si="348"/>
        <v>00</v>
      </c>
      <c r="AJ1509" s="97" t="str">
        <f t="shared" si="349"/>
        <v>19000100</v>
      </c>
    </row>
    <row r="1510" spans="6:36" ht="12" customHeight="1" x14ac:dyDescent="0.15">
      <c r="F1510" s="86" t="str">
        <f t="shared" si="338"/>
        <v>Saturday</v>
      </c>
      <c r="G1510" s="91"/>
      <c r="H1510" s="92" t="str">
        <f>VLOOKUP(MONTH(G1510),VLOOKUP!$W$1:$X$24,2)</f>
        <v>January</v>
      </c>
      <c r="I1510" s="92" t="str">
        <f t="shared" si="339"/>
        <v/>
      </c>
      <c r="J1510" s="93" t="s">
        <v>1673</v>
      </c>
      <c r="L1510" s="86" t="str">
        <f t="shared" si="351"/>
        <v>Arizona House [2933 Arizona Ave NW, WDC]</v>
      </c>
      <c r="M1510" s="86">
        <f t="shared" si="340"/>
        <v>0</v>
      </c>
      <c r="N1510" s="93" t="str">
        <f t="shared" si="350"/>
        <v>Arizona House [2933 Arizona Ave NW, WDC]</v>
      </c>
      <c r="O1510" s="94"/>
      <c r="S1510" s="95">
        <f t="shared" si="341"/>
        <v>0</v>
      </c>
      <c r="T1510" s="86" t="str">
        <f t="shared" si="342"/>
        <v/>
      </c>
      <c r="U1510" s="86" t="str">
        <f t="shared" si="336"/>
        <v/>
      </c>
      <c r="V1510" s="95" t="str">
        <f t="shared" si="343"/>
        <v/>
      </c>
      <c r="AE1510" s="92" t="str">
        <f t="shared" si="344"/>
        <v/>
      </c>
      <c r="AF1510" s="96" t="str">
        <f t="shared" si="345"/>
        <v>&lt;a name='19000100'&gt;&lt;b&gt;: 0 - Arizona House [2933 Arizona Ave NW, WDC]&lt;/b&gt;&lt;/a&gt;&lt;br&gt;</v>
      </c>
      <c r="AG1510" s="97">
        <f t="shared" si="346"/>
        <v>1900</v>
      </c>
      <c r="AH1510" s="97" t="str">
        <f t="shared" si="347"/>
        <v>01</v>
      </c>
      <c r="AI1510" s="97" t="str">
        <f t="shared" si="348"/>
        <v>00</v>
      </c>
      <c r="AJ1510" s="97" t="str">
        <f t="shared" si="349"/>
        <v>19000100</v>
      </c>
    </row>
    <row r="1511" spans="6:36" ht="12" customHeight="1" x14ac:dyDescent="0.15">
      <c r="F1511" s="86" t="str">
        <f t="shared" si="338"/>
        <v>Saturday</v>
      </c>
      <c r="G1511" s="91"/>
      <c r="H1511" s="92" t="str">
        <f>VLOOKUP(MONTH(G1511),VLOOKUP!$W$1:$X$24,2)</f>
        <v>January</v>
      </c>
      <c r="I1511" s="92" t="str">
        <f t="shared" si="339"/>
        <v/>
      </c>
      <c r="J1511" s="93" t="s">
        <v>1673</v>
      </c>
      <c r="L1511" s="86" t="str">
        <f t="shared" si="351"/>
        <v>Arizona House [2933 Arizona Ave NW, WDC]</v>
      </c>
      <c r="M1511" s="86">
        <f t="shared" si="340"/>
        <v>0</v>
      </c>
      <c r="N1511" s="93" t="str">
        <f t="shared" si="350"/>
        <v>Arizona House [2933 Arizona Ave NW, WDC]</v>
      </c>
      <c r="O1511" s="94"/>
      <c r="S1511" s="95">
        <f t="shared" si="341"/>
        <v>0</v>
      </c>
      <c r="T1511" s="86" t="str">
        <f t="shared" si="342"/>
        <v/>
      </c>
      <c r="U1511" s="86" t="str">
        <f t="shared" si="336"/>
        <v/>
      </c>
      <c r="V1511" s="95" t="str">
        <f t="shared" si="343"/>
        <v/>
      </c>
      <c r="AE1511" s="92" t="str">
        <f t="shared" si="344"/>
        <v/>
      </c>
      <c r="AF1511" s="96" t="str">
        <f t="shared" si="345"/>
        <v>&lt;a name='19000100'&gt;&lt;b&gt;: 0 - Arizona House [2933 Arizona Ave NW, WDC]&lt;/b&gt;&lt;/a&gt;&lt;br&gt;</v>
      </c>
      <c r="AG1511" s="97">
        <f t="shared" si="346"/>
        <v>1900</v>
      </c>
      <c r="AH1511" s="97" t="str">
        <f t="shared" si="347"/>
        <v>01</v>
      </c>
      <c r="AI1511" s="97" t="str">
        <f t="shared" si="348"/>
        <v>00</v>
      </c>
      <c r="AJ1511" s="97" t="str">
        <f t="shared" si="349"/>
        <v>19000100</v>
      </c>
    </row>
    <row r="1512" spans="6:36" ht="12" customHeight="1" x14ac:dyDescent="0.15">
      <c r="F1512" s="86" t="str">
        <f t="shared" si="338"/>
        <v>Saturday</v>
      </c>
      <c r="G1512" s="91"/>
      <c r="H1512" s="92" t="str">
        <f>VLOOKUP(MONTH(G1512),VLOOKUP!$W$1:$X$24,2)</f>
        <v>January</v>
      </c>
      <c r="I1512" s="92" t="str">
        <f t="shared" si="339"/>
        <v/>
      </c>
      <c r="J1512" s="93" t="s">
        <v>1673</v>
      </c>
      <c r="L1512" s="86" t="str">
        <f t="shared" si="351"/>
        <v>Arizona House [2933 Arizona Ave NW, WDC]</v>
      </c>
      <c r="M1512" s="86">
        <f t="shared" si="340"/>
        <v>0</v>
      </c>
      <c r="N1512" s="93" t="str">
        <f t="shared" si="350"/>
        <v>Arizona House [2933 Arizona Ave NW, WDC]</v>
      </c>
      <c r="O1512" s="94"/>
      <c r="S1512" s="95">
        <f t="shared" si="341"/>
        <v>0</v>
      </c>
      <c r="T1512" s="86" t="str">
        <f t="shared" si="342"/>
        <v/>
      </c>
      <c r="U1512" s="86" t="str">
        <f t="shared" si="336"/>
        <v/>
      </c>
      <c r="V1512" s="95" t="str">
        <f t="shared" si="343"/>
        <v/>
      </c>
      <c r="AE1512" s="92" t="str">
        <f t="shared" si="344"/>
        <v/>
      </c>
      <c r="AF1512" s="96" t="str">
        <f t="shared" si="345"/>
        <v>&lt;a name='19000100'&gt;&lt;b&gt;: 0 - Arizona House [2933 Arizona Ave NW, WDC]&lt;/b&gt;&lt;/a&gt;&lt;br&gt;</v>
      </c>
      <c r="AG1512" s="97">
        <f t="shared" si="346"/>
        <v>1900</v>
      </c>
      <c r="AH1512" s="97" t="str">
        <f t="shared" si="347"/>
        <v>01</v>
      </c>
      <c r="AI1512" s="97" t="str">
        <f t="shared" si="348"/>
        <v>00</v>
      </c>
      <c r="AJ1512" s="97" t="str">
        <f t="shared" si="349"/>
        <v>19000100</v>
      </c>
    </row>
    <row r="1513" spans="6:36" ht="12" customHeight="1" x14ac:dyDescent="0.15">
      <c r="F1513" s="86" t="str">
        <f t="shared" si="338"/>
        <v>Saturday</v>
      </c>
      <c r="G1513" s="91"/>
      <c r="H1513" s="92" t="str">
        <f>VLOOKUP(MONTH(G1513),VLOOKUP!$W$1:$X$24,2)</f>
        <v>January</v>
      </c>
      <c r="I1513" s="92" t="str">
        <f t="shared" si="339"/>
        <v/>
      </c>
      <c r="J1513" s="93" t="s">
        <v>709</v>
      </c>
      <c r="L1513" s="86" t="str">
        <f t="shared" si="351"/>
        <v>Arlington Cinema &amp;amp; Drafthouse [2903 Columbia Pike, Arlington, VA]</v>
      </c>
      <c r="M1513" s="86">
        <f t="shared" si="340"/>
        <v>0</v>
      </c>
      <c r="N1513" s="93" t="str">
        <f t="shared" si="350"/>
        <v>Arlington Cinema &amp;amp; Drafthouse [2903 Columbia Pike, Arlington, VA]</v>
      </c>
      <c r="O1513" s="94"/>
      <c r="S1513" s="95">
        <f t="shared" si="341"/>
        <v>0</v>
      </c>
      <c r="T1513" s="86" t="str">
        <f t="shared" si="342"/>
        <v/>
      </c>
      <c r="U1513" s="86" t="str">
        <f t="shared" si="336"/>
        <v/>
      </c>
      <c r="V1513" s="95" t="str">
        <f t="shared" si="343"/>
        <v/>
      </c>
      <c r="AE1513" s="92" t="str">
        <f t="shared" si="344"/>
        <v/>
      </c>
      <c r="AF1513" s="96" t="str">
        <f t="shared" si="345"/>
        <v>&lt;a name='19000100'&gt;&lt;b&gt;: 0 - Arlington Cinema &amp;amp; Drafthouse [2903 Columbia Pike, Arlington, VA]&lt;/b&gt;&lt;/a&gt;&lt;br&gt;</v>
      </c>
      <c r="AG1513" s="97">
        <f t="shared" si="346"/>
        <v>1900</v>
      </c>
      <c r="AH1513" s="97" t="str">
        <f t="shared" si="347"/>
        <v>01</v>
      </c>
      <c r="AI1513" s="97" t="str">
        <f t="shared" si="348"/>
        <v>00</v>
      </c>
      <c r="AJ1513" s="97" t="str">
        <f t="shared" si="349"/>
        <v>19000100</v>
      </c>
    </row>
    <row r="1514" spans="6:36" ht="12" customHeight="1" x14ac:dyDescent="0.15">
      <c r="F1514" s="86" t="str">
        <f t="shared" si="338"/>
        <v>Saturday</v>
      </c>
      <c r="G1514" s="91"/>
      <c r="H1514" s="92" t="str">
        <f>VLOOKUP(MONTH(G1514),VLOOKUP!$W$1:$X$24,2)</f>
        <v>January</v>
      </c>
      <c r="I1514" s="92" t="str">
        <f t="shared" si="339"/>
        <v/>
      </c>
      <c r="J1514" s="93" t="s">
        <v>709</v>
      </c>
      <c r="L1514" s="86" t="str">
        <f t="shared" si="351"/>
        <v>Arlington Cinema &amp;amp; Drafthouse [2903 Columbia Pike, Arlington, VA]</v>
      </c>
      <c r="M1514" s="86">
        <f t="shared" si="340"/>
        <v>0</v>
      </c>
      <c r="N1514" s="93" t="str">
        <f t="shared" si="350"/>
        <v>Arlington Cinema &amp;amp; Drafthouse [2903 Columbia Pike, Arlington, VA]</v>
      </c>
      <c r="O1514" s="94"/>
      <c r="S1514" s="95">
        <f t="shared" si="341"/>
        <v>0</v>
      </c>
      <c r="T1514" s="86" t="str">
        <f t="shared" si="342"/>
        <v/>
      </c>
      <c r="U1514" s="86" t="str">
        <f t="shared" si="336"/>
        <v/>
      </c>
      <c r="V1514" s="95" t="str">
        <f t="shared" si="343"/>
        <v/>
      </c>
      <c r="AE1514" s="92" t="str">
        <f t="shared" si="344"/>
        <v/>
      </c>
      <c r="AF1514" s="96" t="str">
        <f t="shared" si="345"/>
        <v>&lt;a name='19000100'&gt;&lt;b&gt;: 0 - Arlington Cinema &amp;amp; Drafthouse [2903 Columbia Pike, Arlington, VA]&lt;/b&gt;&lt;/a&gt;&lt;br&gt;</v>
      </c>
      <c r="AG1514" s="97">
        <f t="shared" si="346"/>
        <v>1900</v>
      </c>
      <c r="AH1514" s="97" t="str">
        <f t="shared" si="347"/>
        <v>01</v>
      </c>
      <c r="AI1514" s="97" t="str">
        <f t="shared" si="348"/>
        <v>00</v>
      </c>
      <c r="AJ1514" s="97" t="str">
        <f t="shared" si="349"/>
        <v>19000100</v>
      </c>
    </row>
    <row r="1515" spans="6:36" ht="12" customHeight="1" x14ac:dyDescent="0.15">
      <c r="F1515" s="86" t="str">
        <f t="shared" si="338"/>
        <v>Saturday</v>
      </c>
      <c r="G1515" s="91"/>
      <c r="H1515" s="92" t="str">
        <f>VLOOKUP(MONTH(G1515),VLOOKUP!$W$1:$X$24,2)</f>
        <v>January</v>
      </c>
      <c r="I1515" s="92" t="str">
        <f t="shared" si="339"/>
        <v/>
      </c>
      <c r="J1515" s="93" t="s">
        <v>709</v>
      </c>
      <c r="L1515" s="86" t="str">
        <f t="shared" si="351"/>
        <v>Arlington Cinema &amp;amp; Drafthouse [2903 Columbia Pike, Arlington, VA]</v>
      </c>
      <c r="M1515" s="86">
        <f t="shared" si="340"/>
        <v>0</v>
      </c>
      <c r="N1515" s="93" t="str">
        <f t="shared" si="350"/>
        <v>Arlington Cinema &amp;amp; Drafthouse [2903 Columbia Pike, Arlington, VA]</v>
      </c>
      <c r="O1515" s="94"/>
      <c r="S1515" s="95">
        <f t="shared" si="341"/>
        <v>0</v>
      </c>
      <c r="T1515" s="86" t="str">
        <f t="shared" si="342"/>
        <v/>
      </c>
      <c r="U1515" s="86" t="str">
        <f t="shared" ref="U1515:U1578" si="352">IF(ISBLANK(G1515),"","&amp;#149; "&amp;IF(ISBLANK(C1515),"","&lt;S&gt;")&amp;I1515&amp;IF(ISBLANK(A1515),""," - &lt;a href='recommended.php#"&amp;AJ1515&amp;"'&gt;&lt;b&gt;&lt;em&gt;&lt;font color='#9C004D'&gt;RECOMMENDED&lt;/font&gt;&lt;/em&gt;&lt;/b&gt;&lt;/a&gt;")&amp;" - "&amp;M1515&amp;IF(ISBLANK(K1515),K1515," - &lt;b&gt;"&amp;K1515&amp;"&lt;/b&gt; ")&amp;IF(B1515="Sold Out"," - &lt;font color='#000099'&gt;&lt;b&gt;&lt;I&gt;sold out&lt;/I&gt;&lt;/b&gt;&lt;/font&gt;","")&amp;IF(ISBLANK(C1515),"","&lt;/S&gt; &lt;b&gt;"&amp;C1515&amp;"&lt;/b&gt;")&amp;"&lt;p&gt;")</f>
        <v/>
      </c>
      <c r="V1515" s="95" t="str">
        <f t="shared" si="343"/>
        <v/>
      </c>
      <c r="AE1515" s="92" t="str">
        <f t="shared" si="344"/>
        <v/>
      </c>
      <c r="AF1515" s="96" t="str">
        <f t="shared" si="345"/>
        <v>&lt;a name='19000100'&gt;&lt;b&gt;: 0 - Arlington Cinema &amp;amp; Drafthouse [2903 Columbia Pike, Arlington, VA]&lt;/b&gt;&lt;/a&gt;&lt;br&gt;</v>
      </c>
      <c r="AG1515" s="97">
        <f t="shared" si="346"/>
        <v>1900</v>
      </c>
      <c r="AH1515" s="97" t="str">
        <f t="shared" si="347"/>
        <v>01</v>
      </c>
      <c r="AI1515" s="97" t="str">
        <f t="shared" si="348"/>
        <v>00</v>
      </c>
      <c r="AJ1515" s="97" t="str">
        <f t="shared" si="349"/>
        <v>19000100</v>
      </c>
    </row>
    <row r="1516" spans="6:36" ht="12" customHeight="1" x14ac:dyDescent="0.15">
      <c r="F1516" s="86" t="str">
        <f t="shared" si="338"/>
        <v>Saturday</v>
      </c>
      <c r="G1516" s="91"/>
      <c r="H1516" s="92" t="str">
        <f>VLOOKUP(MONTH(G1516),VLOOKUP!$W$1:$X$24,2)</f>
        <v>January</v>
      </c>
      <c r="I1516" s="92" t="str">
        <f t="shared" si="339"/>
        <v/>
      </c>
      <c r="J1516" s="93" t="s">
        <v>709</v>
      </c>
      <c r="L1516" s="86" t="str">
        <f t="shared" si="351"/>
        <v>Arlington Cinema &amp;amp; Drafthouse [2903 Columbia Pike, Arlington, VA]</v>
      </c>
      <c r="M1516" s="86">
        <f t="shared" si="340"/>
        <v>0</v>
      </c>
      <c r="N1516" s="93" t="str">
        <f t="shared" si="350"/>
        <v>Arlington Cinema &amp;amp; Drafthouse [2903 Columbia Pike, Arlington, VA]</v>
      </c>
      <c r="O1516" s="94"/>
      <c r="S1516" s="95">
        <f t="shared" si="341"/>
        <v>0</v>
      </c>
      <c r="T1516" s="86" t="str">
        <f t="shared" si="342"/>
        <v/>
      </c>
      <c r="U1516" s="86" t="str">
        <f t="shared" si="352"/>
        <v/>
      </c>
      <c r="V1516" s="95" t="str">
        <f t="shared" si="343"/>
        <v/>
      </c>
      <c r="AE1516" s="92" t="str">
        <f t="shared" si="344"/>
        <v/>
      </c>
      <c r="AF1516" s="96" t="str">
        <f t="shared" si="345"/>
        <v>&lt;a name='19000100'&gt;&lt;b&gt;: 0 - Arlington Cinema &amp;amp; Drafthouse [2903 Columbia Pike, Arlington, VA]&lt;/b&gt;&lt;/a&gt;&lt;br&gt;</v>
      </c>
      <c r="AG1516" s="97">
        <f t="shared" si="346"/>
        <v>1900</v>
      </c>
      <c r="AH1516" s="97" t="str">
        <f t="shared" si="347"/>
        <v>01</v>
      </c>
      <c r="AI1516" s="97" t="str">
        <f t="shared" si="348"/>
        <v>00</v>
      </c>
      <c r="AJ1516" s="97" t="str">
        <f t="shared" si="349"/>
        <v>19000100</v>
      </c>
    </row>
    <row r="1517" spans="6:36" ht="12" customHeight="1" x14ac:dyDescent="0.15">
      <c r="F1517" s="86" t="str">
        <f t="shared" si="338"/>
        <v>Saturday</v>
      </c>
      <c r="G1517" s="91"/>
      <c r="H1517" s="92" t="str">
        <f>VLOOKUP(MONTH(G1517),VLOOKUP!$W$1:$X$24,2)</f>
        <v>January</v>
      </c>
      <c r="I1517" s="92" t="str">
        <f t="shared" si="339"/>
        <v/>
      </c>
      <c r="J1517" s="93" t="s">
        <v>709</v>
      </c>
      <c r="L1517" s="86" t="str">
        <f t="shared" si="351"/>
        <v>Arlington Cinema &amp;amp; Drafthouse [2903 Columbia Pike, Arlington, VA]</v>
      </c>
      <c r="M1517" s="86">
        <f t="shared" si="340"/>
        <v>0</v>
      </c>
      <c r="N1517" s="93" t="str">
        <f t="shared" si="350"/>
        <v>Arlington Cinema &amp;amp; Drafthouse [2903 Columbia Pike, Arlington, VA]</v>
      </c>
      <c r="O1517" s="94"/>
      <c r="S1517" s="95">
        <f t="shared" si="341"/>
        <v>0</v>
      </c>
      <c r="T1517" s="86" t="str">
        <f t="shared" si="342"/>
        <v/>
      </c>
      <c r="U1517" s="86" t="str">
        <f t="shared" si="352"/>
        <v/>
      </c>
      <c r="V1517" s="95" t="str">
        <f t="shared" si="343"/>
        <v/>
      </c>
      <c r="AE1517" s="92" t="str">
        <f t="shared" si="344"/>
        <v/>
      </c>
      <c r="AF1517" s="96" t="str">
        <f t="shared" si="345"/>
        <v>&lt;a name='19000100'&gt;&lt;b&gt;: 0 - Arlington Cinema &amp;amp; Drafthouse [2903 Columbia Pike, Arlington, VA]&lt;/b&gt;&lt;/a&gt;&lt;br&gt;</v>
      </c>
      <c r="AG1517" s="97">
        <f t="shared" si="346"/>
        <v>1900</v>
      </c>
      <c r="AH1517" s="97" t="str">
        <f t="shared" si="347"/>
        <v>01</v>
      </c>
      <c r="AI1517" s="97" t="str">
        <f t="shared" si="348"/>
        <v>00</v>
      </c>
      <c r="AJ1517" s="97" t="str">
        <f t="shared" si="349"/>
        <v>19000100</v>
      </c>
    </row>
    <row r="1518" spans="6:36" ht="12" customHeight="1" x14ac:dyDescent="0.15">
      <c r="F1518" s="86" t="str">
        <f t="shared" si="338"/>
        <v>Saturday</v>
      </c>
      <c r="G1518" s="91"/>
      <c r="H1518" s="92" t="str">
        <f>VLOOKUP(MONTH(G1518),VLOOKUP!$W$1:$X$24,2)</f>
        <v>January</v>
      </c>
      <c r="I1518" s="92" t="str">
        <f t="shared" si="339"/>
        <v/>
      </c>
      <c r="J1518" s="93" t="s">
        <v>709</v>
      </c>
      <c r="L1518" s="86" t="str">
        <f t="shared" si="351"/>
        <v>Arlington Cinema &amp;amp; Drafthouse [2903 Columbia Pike, Arlington, VA]</v>
      </c>
      <c r="M1518" s="86">
        <f t="shared" si="340"/>
        <v>0</v>
      </c>
      <c r="N1518" s="93" t="str">
        <f t="shared" si="350"/>
        <v>Arlington Cinema &amp;amp; Drafthouse [2903 Columbia Pike, Arlington, VA]</v>
      </c>
      <c r="O1518" s="94"/>
      <c r="S1518" s="95">
        <f t="shared" si="341"/>
        <v>0</v>
      </c>
      <c r="T1518" s="86" t="str">
        <f t="shared" si="342"/>
        <v/>
      </c>
      <c r="U1518" s="86" t="str">
        <f t="shared" si="352"/>
        <v/>
      </c>
      <c r="V1518" s="95" t="str">
        <f t="shared" si="343"/>
        <v/>
      </c>
      <c r="AE1518" s="92" t="str">
        <f t="shared" si="344"/>
        <v/>
      </c>
      <c r="AF1518" s="96" t="str">
        <f t="shared" si="345"/>
        <v>&lt;a name='19000100'&gt;&lt;b&gt;: 0 - Arlington Cinema &amp;amp; Drafthouse [2903 Columbia Pike, Arlington, VA]&lt;/b&gt;&lt;/a&gt;&lt;br&gt;</v>
      </c>
      <c r="AG1518" s="97">
        <f t="shared" si="346"/>
        <v>1900</v>
      </c>
      <c r="AH1518" s="97" t="str">
        <f t="shared" si="347"/>
        <v>01</v>
      </c>
      <c r="AI1518" s="97" t="str">
        <f t="shared" si="348"/>
        <v>00</v>
      </c>
      <c r="AJ1518" s="97" t="str">
        <f t="shared" si="349"/>
        <v>19000100</v>
      </c>
    </row>
    <row r="1519" spans="6:36" ht="12" customHeight="1" x14ac:dyDescent="0.15">
      <c r="F1519" s="86" t="str">
        <f t="shared" si="338"/>
        <v>Saturday</v>
      </c>
      <c r="G1519" s="91"/>
      <c r="H1519" s="92" t="str">
        <f>VLOOKUP(MONTH(G1519),VLOOKUP!$W$1:$X$24,2)</f>
        <v>January</v>
      </c>
      <c r="I1519" s="92" t="str">
        <f t="shared" si="339"/>
        <v/>
      </c>
      <c r="J1519" s="93" t="s">
        <v>709</v>
      </c>
      <c r="L1519" s="86" t="str">
        <f t="shared" si="351"/>
        <v>Arlington Cinema &amp;amp; Drafthouse [2903 Columbia Pike, Arlington, VA]</v>
      </c>
      <c r="M1519" s="86">
        <f t="shared" si="340"/>
        <v>0</v>
      </c>
      <c r="N1519" s="93" t="str">
        <f t="shared" si="350"/>
        <v>Arlington Cinema &amp;amp; Drafthouse [2903 Columbia Pike, Arlington, VA]</v>
      </c>
      <c r="O1519" s="94"/>
      <c r="S1519" s="95">
        <f t="shared" si="341"/>
        <v>0</v>
      </c>
      <c r="T1519" s="86" t="str">
        <f t="shared" si="342"/>
        <v/>
      </c>
      <c r="U1519" s="86" t="str">
        <f t="shared" si="352"/>
        <v/>
      </c>
      <c r="V1519" s="95" t="str">
        <f t="shared" si="343"/>
        <v/>
      </c>
      <c r="AE1519" s="92" t="str">
        <f t="shared" si="344"/>
        <v/>
      </c>
      <c r="AF1519" s="96" t="str">
        <f t="shared" si="345"/>
        <v>&lt;a name='19000100'&gt;&lt;b&gt;: 0 - Arlington Cinema &amp;amp; Drafthouse [2903 Columbia Pike, Arlington, VA]&lt;/b&gt;&lt;/a&gt;&lt;br&gt;</v>
      </c>
      <c r="AG1519" s="97">
        <f t="shared" si="346"/>
        <v>1900</v>
      </c>
      <c r="AH1519" s="97" t="str">
        <f t="shared" si="347"/>
        <v>01</v>
      </c>
      <c r="AI1519" s="97" t="str">
        <f t="shared" si="348"/>
        <v>00</v>
      </c>
      <c r="AJ1519" s="97" t="str">
        <f t="shared" si="349"/>
        <v>19000100</v>
      </c>
    </row>
    <row r="1520" spans="6:36" ht="12" customHeight="1" x14ac:dyDescent="0.15">
      <c r="F1520" s="86" t="str">
        <f t="shared" si="338"/>
        <v>Saturday</v>
      </c>
      <c r="G1520" s="91"/>
      <c r="H1520" s="92" t="str">
        <f>VLOOKUP(MONTH(G1520),VLOOKUP!$W$1:$X$24,2)</f>
        <v>January</v>
      </c>
      <c r="I1520" s="92" t="str">
        <f t="shared" si="339"/>
        <v/>
      </c>
      <c r="J1520" s="93" t="s">
        <v>709</v>
      </c>
      <c r="L1520" s="86" t="str">
        <f t="shared" si="351"/>
        <v>Arlington Cinema &amp;amp; Drafthouse [2903 Columbia Pike, Arlington, VA]</v>
      </c>
      <c r="M1520" s="86">
        <f t="shared" si="340"/>
        <v>0</v>
      </c>
      <c r="N1520" s="93" t="str">
        <f t="shared" si="350"/>
        <v>Arlington Cinema &amp;amp; Drafthouse [2903 Columbia Pike, Arlington, VA]</v>
      </c>
      <c r="O1520" s="94"/>
      <c r="S1520" s="95">
        <f t="shared" si="341"/>
        <v>0</v>
      </c>
      <c r="T1520" s="86" t="str">
        <f t="shared" si="342"/>
        <v/>
      </c>
      <c r="U1520" s="86" t="str">
        <f t="shared" si="352"/>
        <v/>
      </c>
      <c r="V1520" s="95" t="str">
        <f t="shared" si="343"/>
        <v/>
      </c>
      <c r="AE1520" s="92" t="str">
        <f t="shared" si="344"/>
        <v/>
      </c>
      <c r="AF1520" s="96" t="str">
        <f t="shared" si="345"/>
        <v>&lt;a name='19000100'&gt;&lt;b&gt;: 0 - Arlington Cinema &amp;amp; Drafthouse [2903 Columbia Pike, Arlington, VA]&lt;/b&gt;&lt;/a&gt;&lt;br&gt;</v>
      </c>
      <c r="AG1520" s="97">
        <f t="shared" si="346"/>
        <v>1900</v>
      </c>
      <c r="AH1520" s="97" t="str">
        <f t="shared" si="347"/>
        <v>01</v>
      </c>
      <c r="AI1520" s="97" t="str">
        <f t="shared" si="348"/>
        <v>00</v>
      </c>
      <c r="AJ1520" s="97" t="str">
        <f t="shared" si="349"/>
        <v>19000100</v>
      </c>
    </row>
    <row r="1521" spans="6:36" ht="12" customHeight="1" x14ac:dyDescent="0.15">
      <c r="F1521" s="86" t="str">
        <f t="shared" si="338"/>
        <v>Saturday</v>
      </c>
      <c r="G1521" s="91"/>
      <c r="H1521" s="92" t="str">
        <f>VLOOKUP(MONTH(G1521),VLOOKUP!$W$1:$X$24,2)</f>
        <v>January</v>
      </c>
      <c r="I1521" s="92" t="str">
        <f t="shared" si="339"/>
        <v/>
      </c>
      <c r="J1521" s="93" t="s">
        <v>709</v>
      </c>
      <c r="L1521" s="86" t="str">
        <f t="shared" si="351"/>
        <v>Arlington Cinema &amp;amp; Drafthouse [2903 Columbia Pike, Arlington, VA]</v>
      </c>
      <c r="M1521" s="86">
        <f t="shared" si="340"/>
        <v>0</v>
      </c>
      <c r="N1521" s="93" t="str">
        <f t="shared" si="350"/>
        <v>Arlington Cinema &amp;amp; Drafthouse [2903 Columbia Pike, Arlington, VA]</v>
      </c>
      <c r="O1521" s="94"/>
      <c r="S1521" s="95">
        <f t="shared" si="341"/>
        <v>0</v>
      </c>
      <c r="T1521" s="86" t="str">
        <f t="shared" si="342"/>
        <v/>
      </c>
      <c r="U1521" s="86" t="str">
        <f t="shared" si="352"/>
        <v/>
      </c>
      <c r="V1521" s="95" t="str">
        <f t="shared" si="343"/>
        <v/>
      </c>
      <c r="AE1521" s="92" t="str">
        <f t="shared" si="344"/>
        <v/>
      </c>
      <c r="AF1521" s="96" t="str">
        <f t="shared" si="345"/>
        <v>&lt;a name='19000100'&gt;&lt;b&gt;: 0 - Arlington Cinema &amp;amp; Drafthouse [2903 Columbia Pike, Arlington, VA]&lt;/b&gt;&lt;/a&gt;&lt;br&gt;</v>
      </c>
      <c r="AG1521" s="97">
        <f t="shared" si="346"/>
        <v>1900</v>
      </c>
      <c r="AH1521" s="97" t="str">
        <f t="shared" si="347"/>
        <v>01</v>
      </c>
      <c r="AI1521" s="97" t="str">
        <f t="shared" si="348"/>
        <v>00</v>
      </c>
      <c r="AJ1521" s="97" t="str">
        <f t="shared" si="349"/>
        <v>19000100</v>
      </c>
    </row>
    <row r="1522" spans="6:36" ht="12" customHeight="1" x14ac:dyDescent="0.15">
      <c r="F1522" s="86" t="str">
        <f t="shared" si="338"/>
        <v>Saturday</v>
      </c>
      <c r="G1522" s="91"/>
      <c r="H1522" s="92" t="str">
        <f>VLOOKUP(MONTH(G1522),VLOOKUP!$W$1:$X$24,2)</f>
        <v>January</v>
      </c>
      <c r="I1522" s="92" t="str">
        <f t="shared" si="339"/>
        <v/>
      </c>
      <c r="J1522" s="93" t="s">
        <v>709</v>
      </c>
      <c r="L1522" s="86" t="str">
        <f t="shared" si="351"/>
        <v>Arlington Cinema &amp;amp; Drafthouse [2903 Columbia Pike, Arlington, VA]</v>
      </c>
      <c r="M1522" s="86">
        <f t="shared" si="340"/>
        <v>0</v>
      </c>
      <c r="N1522" s="93" t="str">
        <f t="shared" si="350"/>
        <v>Arlington Cinema &amp;amp; Drafthouse [2903 Columbia Pike, Arlington, VA]</v>
      </c>
      <c r="O1522" s="94"/>
      <c r="S1522" s="95">
        <f t="shared" si="341"/>
        <v>0</v>
      </c>
      <c r="T1522" s="86" t="str">
        <f t="shared" si="342"/>
        <v/>
      </c>
      <c r="U1522" s="86" t="str">
        <f t="shared" si="352"/>
        <v/>
      </c>
      <c r="V1522" s="95" t="str">
        <f t="shared" si="343"/>
        <v/>
      </c>
      <c r="X1522" s="99"/>
      <c r="Y1522" s="99"/>
      <c r="AE1522" s="92" t="str">
        <f t="shared" si="344"/>
        <v/>
      </c>
      <c r="AF1522" s="96" t="str">
        <f t="shared" si="345"/>
        <v>&lt;a name='19000100'&gt;&lt;b&gt;: 0 - Arlington Cinema &amp;amp; Drafthouse [2903 Columbia Pike, Arlington, VA]&lt;/b&gt;&lt;/a&gt;&lt;br&gt;</v>
      </c>
      <c r="AG1522" s="97">
        <f t="shared" si="346"/>
        <v>1900</v>
      </c>
      <c r="AH1522" s="97" t="str">
        <f t="shared" si="347"/>
        <v>01</v>
      </c>
      <c r="AI1522" s="97" t="str">
        <f t="shared" si="348"/>
        <v>00</v>
      </c>
      <c r="AJ1522" s="97" t="str">
        <f t="shared" si="349"/>
        <v>19000100</v>
      </c>
    </row>
    <row r="1523" spans="6:36" ht="12" customHeight="1" x14ac:dyDescent="0.15">
      <c r="F1523" s="86" t="str">
        <f t="shared" si="338"/>
        <v>Saturday</v>
      </c>
      <c r="G1523" s="91"/>
      <c r="H1523" s="92" t="str">
        <f>VLOOKUP(MONTH(G1523),VLOOKUP!$W$1:$X$24,2)</f>
        <v>January</v>
      </c>
      <c r="I1523" s="92" t="str">
        <f t="shared" si="339"/>
        <v/>
      </c>
      <c r="J1523" s="93" t="s">
        <v>709</v>
      </c>
      <c r="L1523" s="86" t="str">
        <f t="shared" si="351"/>
        <v>Arlington Cinema &amp;amp; Drafthouse [2903 Columbia Pike, Arlington, VA]</v>
      </c>
      <c r="M1523" s="86">
        <f t="shared" si="340"/>
        <v>0</v>
      </c>
      <c r="N1523" s="93" t="str">
        <f t="shared" si="350"/>
        <v>Arlington Cinema &amp;amp; Drafthouse [2903 Columbia Pike, Arlington, VA]</v>
      </c>
      <c r="O1523" s="94"/>
      <c r="S1523" s="95">
        <f t="shared" si="341"/>
        <v>0</v>
      </c>
      <c r="T1523" s="86" t="str">
        <f t="shared" si="342"/>
        <v/>
      </c>
      <c r="U1523" s="86" t="str">
        <f t="shared" si="352"/>
        <v/>
      </c>
      <c r="V1523" s="95" t="str">
        <f t="shared" si="343"/>
        <v/>
      </c>
      <c r="AE1523" s="92" t="str">
        <f t="shared" si="344"/>
        <v/>
      </c>
      <c r="AF1523" s="96" t="str">
        <f t="shared" si="345"/>
        <v>&lt;a name='19000100'&gt;&lt;b&gt;: 0 - Arlington Cinema &amp;amp; Drafthouse [2903 Columbia Pike, Arlington, VA]&lt;/b&gt;&lt;/a&gt;&lt;br&gt;</v>
      </c>
      <c r="AG1523" s="97">
        <f t="shared" si="346"/>
        <v>1900</v>
      </c>
      <c r="AH1523" s="97" t="str">
        <f t="shared" si="347"/>
        <v>01</v>
      </c>
      <c r="AI1523" s="97" t="str">
        <f t="shared" si="348"/>
        <v>00</v>
      </c>
      <c r="AJ1523" s="97" t="str">
        <f t="shared" si="349"/>
        <v>19000100</v>
      </c>
    </row>
    <row r="1524" spans="6:36" ht="12" customHeight="1" x14ac:dyDescent="0.15">
      <c r="F1524" s="86" t="str">
        <f t="shared" si="338"/>
        <v>Saturday</v>
      </c>
      <c r="G1524" s="91"/>
      <c r="H1524" s="92" t="str">
        <f>VLOOKUP(MONTH(G1524),VLOOKUP!$W$1:$X$24,2)</f>
        <v>January</v>
      </c>
      <c r="I1524" s="92" t="str">
        <f t="shared" si="339"/>
        <v/>
      </c>
      <c r="J1524" s="93" t="s">
        <v>709</v>
      </c>
      <c r="L1524" s="86" t="str">
        <f t="shared" si="351"/>
        <v>Arlington Cinema &amp;amp; Drafthouse [2903 Columbia Pike, Arlington, VA]</v>
      </c>
      <c r="M1524" s="86">
        <f t="shared" si="340"/>
        <v>0</v>
      </c>
      <c r="N1524" s="93" t="str">
        <f t="shared" si="350"/>
        <v>Arlington Cinema &amp;amp; Drafthouse [2903 Columbia Pike, Arlington, VA]</v>
      </c>
      <c r="O1524" s="94"/>
      <c r="S1524" s="95">
        <f t="shared" si="341"/>
        <v>0</v>
      </c>
      <c r="T1524" s="86" t="str">
        <f t="shared" si="342"/>
        <v/>
      </c>
      <c r="U1524" s="86" t="str">
        <f t="shared" si="352"/>
        <v/>
      </c>
      <c r="V1524" s="95" t="str">
        <f t="shared" si="343"/>
        <v/>
      </c>
      <c r="AE1524" s="92" t="str">
        <f t="shared" si="344"/>
        <v/>
      </c>
      <c r="AF1524" s="96" t="str">
        <f t="shared" si="345"/>
        <v>&lt;a name='19000100'&gt;&lt;b&gt;: 0 - Arlington Cinema &amp;amp; Drafthouse [2903 Columbia Pike, Arlington, VA]&lt;/b&gt;&lt;/a&gt;&lt;br&gt;</v>
      </c>
      <c r="AG1524" s="97">
        <f t="shared" si="346"/>
        <v>1900</v>
      </c>
      <c r="AH1524" s="97" t="str">
        <f t="shared" si="347"/>
        <v>01</v>
      </c>
      <c r="AI1524" s="97" t="str">
        <f t="shared" si="348"/>
        <v>00</v>
      </c>
      <c r="AJ1524" s="97" t="str">
        <f t="shared" si="349"/>
        <v>19000100</v>
      </c>
    </row>
    <row r="1525" spans="6:36" ht="12" customHeight="1" x14ac:dyDescent="0.15">
      <c r="F1525" s="86" t="str">
        <f t="shared" si="338"/>
        <v>Saturday</v>
      </c>
      <c r="G1525" s="91"/>
      <c r="H1525" s="92" t="str">
        <f>VLOOKUP(MONTH(G1525),VLOOKUP!$W$1:$X$24,2)</f>
        <v>January</v>
      </c>
      <c r="I1525" s="92" t="str">
        <f t="shared" si="339"/>
        <v/>
      </c>
      <c r="J1525" s="93" t="s">
        <v>709</v>
      </c>
      <c r="L1525" s="86" t="str">
        <f t="shared" si="351"/>
        <v>Arlington Cinema &amp;amp; Drafthouse [2903 Columbia Pike, Arlington, VA]</v>
      </c>
      <c r="M1525" s="86">
        <f t="shared" si="340"/>
        <v>0</v>
      </c>
      <c r="N1525" s="93" t="str">
        <f t="shared" si="350"/>
        <v>Arlington Cinema &amp;amp; Drafthouse [2903 Columbia Pike, Arlington, VA]</v>
      </c>
      <c r="O1525" s="94"/>
      <c r="S1525" s="95">
        <f t="shared" si="341"/>
        <v>0</v>
      </c>
      <c r="T1525" s="86" t="str">
        <f t="shared" si="342"/>
        <v/>
      </c>
      <c r="U1525" s="86" t="str">
        <f t="shared" si="352"/>
        <v/>
      </c>
      <c r="V1525" s="95" t="str">
        <f t="shared" si="343"/>
        <v/>
      </c>
      <c r="X1525" s="99"/>
      <c r="Y1525" s="99"/>
      <c r="AE1525" s="92" t="str">
        <f t="shared" si="344"/>
        <v/>
      </c>
      <c r="AF1525" s="96" t="str">
        <f t="shared" si="345"/>
        <v>&lt;a name='19000100'&gt;&lt;b&gt;: 0 - Arlington Cinema &amp;amp; Drafthouse [2903 Columbia Pike, Arlington, VA]&lt;/b&gt;&lt;/a&gt;&lt;br&gt;</v>
      </c>
      <c r="AG1525" s="97">
        <f t="shared" si="346"/>
        <v>1900</v>
      </c>
      <c r="AH1525" s="97" t="str">
        <f t="shared" si="347"/>
        <v>01</v>
      </c>
      <c r="AI1525" s="97" t="str">
        <f t="shared" si="348"/>
        <v>00</v>
      </c>
      <c r="AJ1525" s="97" t="str">
        <f t="shared" si="349"/>
        <v>19000100</v>
      </c>
    </row>
    <row r="1526" spans="6:36" ht="12" customHeight="1" x14ac:dyDescent="0.15">
      <c r="F1526" s="86" t="str">
        <f t="shared" si="338"/>
        <v>Saturday</v>
      </c>
      <c r="G1526" s="91"/>
      <c r="H1526" s="92" t="str">
        <f>VLOOKUP(MONTH(G1526),VLOOKUP!$W$1:$X$24,2)</f>
        <v>January</v>
      </c>
      <c r="I1526" s="92" t="str">
        <f t="shared" si="339"/>
        <v/>
      </c>
      <c r="J1526" s="93" t="s">
        <v>709</v>
      </c>
      <c r="L1526" s="86" t="str">
        <f t="shared" si="351"/>
        <v>Arlington Cinema &amp;amp; Drafthouse [2903 Columbia Pike, Arlington, VA]</v>
      </c>
      <c r="M1526" s="86">
        <f t="shared" si="340"/>
        <v>0</v>
      </c>
      <c r="N1526" s="93" t="str">
        <f t="shared" si="350"/>
        <v>Arlington Cinema &amp;amp; Drafthouse [2903 Columbia Pike, Arlington, VA]</v>
      </c>
      <c r="O1526" s="94"/>
      <c r="S1526" s="95">
        <f t="shared" si="341"/>
        <v>0</v>
      </c>
      <c r="T1526" s="86" t="str">
        <f t="shared" si="342"/>
        <v/>
      </c>
      <c r="U1526" s="86" t="str">
        <f t="shared" si="352"/>
        <v/>
      </c>
      <c r="V1526" s="95" t="str">
        <f t="shared" si="343"/>
        <v/>
      </c>
      <c r="AE1526" s="92" t="str">
        <f t="shared" si="344"/>
        <v/>
      </c>
      <c r="AF1526" s="96" t="str">
        <f t="shared" si="345"/>
        <v>&lt;a name='19000100'&gt;&lt;b&gt;: 0 - Arlington Cinema &amp;amp; Drafthouse [2903 Columbia Pike, Arlington, VA]&lt;/b&gt;&lt;/a&gt;&lt;br&gt;</v>
      </c>
      <c r="AG1526" s="97">
        <f t="shared" si="346"/>
        <v>1900</v>
      </c>
      <c r="AH1526" s="97" t="str">
        <f t="shared" si="347"/>
        <v>01</v>
      </c>
      <c r="AI1526" s="97" t="str">
        <f t="shared" si="348"/>
        <v>00</v>
      </c>
      <c r="AJ1526" s="97" t="str">
        <f t="shared" si="349"/>
        <v>19000100</v>
      </c>
    </row>
    <row r="1527" spans="6:36" ht="12" customHeight="1" x14ac:dyDescent="0.15">
      <c r="F1527" s="86" t="str">
        <f t="shared" si="338"/>
        <v>Saturday</v>
      </c>
      <c r="G1527" s="91"/>
      <c r="H1527" s="92" t="str">
        <f>VLOOKUP(MONTH(G1527),VLOOKUP!$W$1:$X$24,2)</f>
        <v>January</v>
      </c>
      <c r="I1527" s="92" t="str">
        <f t="shared" si="339"/>
        <v/>
      </c>
      <c r="J1527" s="93" t="s">
        <v>709</v>
      </c>
      <c r="L1527" s="86" t="str">
        <f t="shared" si="351"/>
        <v>Arlington Cinema &amp;amp; Drafthouse [2903 Columbia Pike, Arlington, VA]</v>
      </c>
      <c r="M1527" s="86">
        <f t="shared" si="340"/>
        <v>0</v>
      </c>
      <c r="N1527" s="93" t="str">
        <f t="shared" si="350"/>
        <v>Arlington Cinema &amp;amp; Drafthouse [2903 Columbia Pike, Arlington, VA]</v>
      </c>
      <c r="O1527" s="94"/>
      <c r="S1527" s="95">
        <f t="shared" si="341"/>
        <v>0</v>
      </c>
      <c r="T1527" s="86" t="str">
        <f t="shared" si="342"/>
        <v/>
      </c>
      <c r="U1527" s="86" t="str">
        <f t="shared" si="352"/>
        <v/>
      </c>
      <c r="V1527" s="95" t="str">
        <f t="shared" si="343"/>
        <v/>
      </c>
      <c r="AE1527" s="92" t="str">
        <f t="shared" si="344"/>
        <v/>
      </c>
      <c r="AF1527" s="96" t="str">
        <f t="shared" si="345"/>
        <v>&lt;a name='19000100'&gt;&lt;b&gt;: 0 - Arlington Cinema &amp;amp; Drafthouse [2903 Columbia Pike, Arlington, VA]&lt;/b&gt;&lt;/a&gt;&lt;br&gt;</v>
      </c>
      <c r="AG1527" s="97">
        <f t="shared" si="346"/>
        <v>1900</v>
      </c>
      <c r="AH1527" s="97" t="str">
        <f t="shared" si="347"/>
        <v>01</v>
      </c>
      <c r="AI1527" s="97" t="str">
        <f t="shared" si="348"/>
        <v>00</v>
      </c>
      <c r="AJ1527" s="97" t="str">
        <f t="shared" si="349"/>
        <v>19000100</v>
      </c>
    </row>
    <row r="1528" spans="6:36" ht="12" customHeight="1" x14ac:dyDescent="0.15">
      <c r="F1528" s="86" t="str">
        <f t="shared" si="338"/>
        <v>Saturday</v>
      </c>
      <c r="G1528" s="91"/>
      <c r="H1528" s="92" t="str">
        <f>VLOOKUP(MONTH(G1528),VLOOKUP!$W$1:$X$24,2)</f>
        <v>January</v>
      </c>
      <c r="I1528" s="92" t="str">
        <f t="shared" si="339"/>
        <v/>
      </c>
      <c r="J1528" s="93" t="s">
        <v>709</v>
      </c>
      <c r="L1528" s="86" t="str">
        <f t="shared" si="351"/>
        <v>Arlington Cinema &amp;amp; Drafthouse [2903 Columbia Pike, Arlington, VA]</v>
      </c>
      <c r="M1528" s="86">
        <f t="shared" si="340"/>
        <v>0</v>
      </c>
      <c r="N1528" s="93" t="str">
        <f t="shared" si="350"/>
        <v>Arlington Cinema &amp;amp; Drafthouse [2903 Columbia Pike, Arlington, VA]</v>
      </c>
      <c r="O1528" s="94"/>
      <c r="S1528" s="95">
        <f t="shared" si="341"/>
        <v>0</v>
      </c>
      <c r="T1528" s="86" t="str">
        <f t="shared" si="342"/>
        <v/>
      </c>
      <c r="U1528" s="86" t="str">
        <f t="shared" si="352"/>
        <v/>
      </c>
      <c r="V1528" s="95" t="str">
        <f t="shared" si="343"/>
        <v/>
      </c>
      <c r="AE1528" s="92" t="str">
        <f t="shared" si="344"/>
        <v/>
      </c>
      <c r="AF1528" s="96" t="str">
        <f t="shared" si="345"/>
        <v>&lt;a name='19000100'&gt;&lt;b&gt;: 0 - Arlington Cinema &amp;amp; Drafthouse [2903 Columbia Pike, Arlington, VA]&lt;/b&gt;&lt;/a&gt;&lt;br&gt;</v>
      </c>
      <c r="AG1528" s="97">
        <f t="shared" si="346"/>
        <v>1900</v>
      </c>
      <c r="AH1528" s="97" t="str">
        <f t="shared" si="347"/>
        <v>01</v>
      </c>
      <c r="AI1528" s="97" t="str">
        <f t="shared" si="348"/>
        <v>00</v>
      </c>
      <c r="AJ1528" s="97" t="str">
        <f t="shared" si="349"/>
        <v>19000100</v>
      </c>
    </row>
    <row r="1529" spans="6:36" ht="12" customHeight="1" x14ac:dyDescent="0.15">
      <c r="F1529" s="86" t="str">
        <f t="shared" si="338"/>
        <v>Saturday</v>
      </c>
      <c r="G1529" s="91"/>
      <c r="H1529" s="92" t="str">
        <f>VLOOKUP(MONTH(G1529),VLOOKUP!$W$1:$X$24,2)</f>
        <v>January</v>
      </c>
      <c r="I1529" s="92" t="str">
        <f t="shared" si="339"/>
        <v/>
      </c>
      <c r="J1529" s="93" t="s">
        <v>140</v>
      </c>
      <c r="L1529" s="86" t="str">
        <f t="shared" si="351"/>
        <v>Arlington Temple [1835 N Nash Street, Arlington, VA]</v>
      </c>
      <c r="M1529" s="86">
        <f t="shared" si="340"/>
        <v>0</v>
      </c>
      <c r="N1529" s="93" t="str">
        <f t="shared" si="350"/>
        <v>Arlington Temple [1835 N Nash Street, Arlington, VA]</v>
      </c>
      <c r="O1529" s="94"/>
      <c r="S1529" s="95">
        <f t="shared" si="341"/>
        <v>0</v>
      </c>
      <c r="T1529" s="86" t="str">
        <f t="shared" si="342"/>
        <v/>
      </c>
      <c r="U1529" s="86" t="str">
        <f t="shared" si="352"/>
        <v/>
      </c>
      <c r="V1529" s="95" t="str">
        <f t="shared" si="343"/>
        <v/>
      </c>
      <c r="X1529" s="99"/>
      <c r="Y1529" s="99"/>
      <c r="AE1529" s="92" t="str">
        <f t="shared" si="344"/>
        <v/>
      </c>
      <c r="AF1529" s="96" t="str">
        <f t="shared" si="345"/>
        <v>&lt;a name='19000100'&gt;&lt;b&gt;: 0 - Arlington Temple [1835 N Nash Street, Arlington, VA]&lt;/b&gt;&lt;/a&gt;&lt;br&gt;</v>
      </c>
      <c r="AG1529" s="97">
        <f t="shared" si="346"/>
        <v>1900</v>
      </c>
      <c r="AH1529" s="97" t="str">
        <f t="shared" si="347"/>
        <v>01</v>
      </c>
      <c r="AI1529" s="97" t="str">
        <f t="shared" si="348"/>
        <v>00</v>
      </c>
      <c r="AJ1529" s="97" t="str">
        <f t="shared" si="349"/>
        <v>19000100</v>
      </c>
    </row>
    <row r="1530" spans="6:36" ht="12" customHeight="1" x14ac:dyDescent="0.15">
      <c r="F1530" s="86" t="str">
        <f t="shared" si="338"/>
        <v>Saturday</v>
      </c>
      <c r="G1530" s="91"/>
      <c r="H1530" s="92" t="str">
        <f>VLOOKUP(MONTH(G1530),VLOOKUP!$W$1:$X$24,2)</f>
        <v>January</v>
      </c>
      <c r="I1530" s="92" t="str">
        <f t="shared" si="339"/>
        <v/>
      </c>
      <c r="J1530" s="93" t="s">
        <v>140</v>
      </c>
      <c r="L1530" s="86" t="str">
        <f t="shared" si="351"/>
        <v>Arlington Temple [1835 N Nash Street, Arlington, VA]</v>
      </c>
      <c r="M1530" s="86">
        <f t="shared" si="340"/>
        <v>0</v>
      </c>
      <c r="N1530" s="93" t="str">
        <f t="shared" ref="N1530:N1548" si="353">J1530</f>
        <v>Arlington Temple [1835 N Nash Street, Arlington, VA]</v>
      </c>
      <c r="O1530" s="94"/>
      <c r="S1530" s="95">
        <f t="shared" si="341"/>
        <v>0</v>
      </c>
      <c r="T1530" s="86" t="str">
        <f t="shared" si="342"/>
        <v/>
      </c>
      <c r="U1530" s="86" t="str">
        <f t="shared" si="352"/>
        <v/>
      </c>
      <c r="V1530" s="95" t="str">
        <f t="shared" si="343"/>
        <v/>
      </c>
      <c r="X1530" s="99"/>
      <c r="Y1530" s="99"/>
      <c r="AE1530" s="92" t="str">
        <f t="shared" si="344"/>
        <v/>
      </c>
      <c r="AF1530" s="96" t="str">
        <f t="shared" si="345"/>
        <v>&lt;a name='19000100'&gt;&lt;b&gt;: 0 - Arlington Temple [1835 N Nash Street, Arlington, VA]&lt;/b&gt;&lt;/a&gt;&lt;br&gt;</v>
      </c>
      <c r="AG1530" s="97">
        <f t="shared" si="346"/>
        <v>1900</v>
      </c>
      <c r="AH1530" s="97" t="str">
        <f t="shared" si="347"/>
        <v>01</v>
      </c>
      <c r="AI1530" s="97" t="str">
        <f t="shared" si="348"/>
        <v>00</v>
      </c>
      <c r="AJ1530" s="97" t="str">
        <f t="shared" si="349"/>
        <v>19000100</v>
      </c>
    </row>
    <row r="1531" spans="6:36" ht="12" customHeight="1" x14ac:dyDescent="0.15">
      <c r="F1531" s="86" t="str">
        <f t="shared" si="338"/>
        <v>Saturday</v>
      </c>
      <c r="G1531" s="91"/>
      <c r="H1531" s="92" t="str">
        <f>VLOOKUP(MONTH(G1531),VLOOKUP!$W$1:$X$24,2)</f>
        <v>January</v>
      </c>
      <c r="I1531" s="92" t="str">
        <f t="shared" si="339"/>
        <v/>
      </c>
      <c r="J1531" s="93" t="s">
        <v>140</v>
      </c>
      <c r="L1531" s="86" t="str">
        <f t="shared" si="351"/>
        <v>Arlington Temple [1835 N Nash Street, Arlington, VA]</v>
      </c>
      <c r="M1531" s="86">
        <f t="shared" si="340"/>
        <v>0</v>
      </c>
      <c r="N1531" s="93" t="str">
        <f t="shared" si="353"/>
        <v>Arlington Temple [1835 N Nash Street, Arlington, VA]</v>
      </c>
      <c r="O1531" s="94"/>
      <c r="S1531" s="95">
        <f t="shared" si="341"/>
        <v>0</v>
      </c>
      <c r="T1531" s="86" t="str">
        <f t="shared" si="342"/>
        <v/>
      </c>
      <c r="U1531" s="86" t="str">
        <f t="shared" si="352"/>
        <v/>
      </c>
      <c r="V1531" s="95" t="str">
        <f t="shared" si="343"/>
        <v/>
      </c>
      <c r="AE1531" s="92" t="str">
        <f t="shared" si="344"/>
        <v/>
      </c>
      <c r="AF1531" s="96" t="str">
        <f t="shared" si="345"/>
        <v>&lt;a name='19000100'&gt;&lt;b&gt;: 0 - Arlington Temple [1835 N Nash Street, Arlington, VA]&lt;/b&gt;&lt;/a&gt;&lt;br&gt;</v>
      </c>
      <c r="AG1531" s="97">
        <f t="shared" si="346"/>
        <v>1900</v>
      </c>
      <c r="AH1531" s="97" t="str">
        <f t="shared" si="347"/>
        <v>01</v>
      </c>
      <c r="AI1531" s="97" t="str">
        <f t="shared" si="348"/>
        <v>00</v>
      </c>
      <c r="AJ1531" s="97" t="str">
        <f t="shared" si="349"/>
        <v>19000100</v>
      </c>
    </row>
    <row r="1532" spans="6:36" ht="12" customHeight="1" x14ac:dyDescent="0.15">
      <c r="F1532" s="86" t="str">
        <f t="shared" si="338"/>
        <v>Saturday</v>
      </c>
      <c r="G1532" s="91"/>
      <c r="H1532" s="92" t="str">
        <f>VLOOKUP(MONTH(G1532),VLOOKUP!$W$1:$X$24,2)</f>
        <v>January</v>
      </c>
      <c r="I1532" s="92" t="str">
        <f t="shared" si="339"/>
        <v/>
      </c>
      <c r="J1532" s="93" t="s">
        <v>140</v>
      </c>
      <c r="L1532" s="86" t="str">
        <f t="shared" si="351"/>
        <v>Arlington Temple [1835 N Nash Street, Arlington, VA]</v>
      </c>
      <c r="M1532" s="86">
        <f t="shared" si="340"/>
        <v>0</v>
      </c>
      <c r="N1532" s="93" t="str">
        <f t="shared" si="353"/>
        <v>Arlington Temple [1835 N Nash Street, Arlington, VA]</v>
      </c>
      <c r="O1532" s="94"/>
      <c r="S1532" s="95">
        <f t="shared" si="341"/>
        <v>0</v>
      </c>
      <c r="T1532" s="86" t="str">
        <f t="shared" si="342"/>
        <v/>
      </c>
      <c r="U1532" s="86" t="str">
        <f t="shared" si="352"/>
        <v/>
      </c>
      <c r="V1532" s="95" t="str">
        <f t="shared" si="343"/>
        <v/>
      </c>
      <c r="X1532" s="99"/>
      <c r="Y1532" s="99"/>
      <c r="AE1532" s="92" t="str">
        <f t="shared" si="344"/>
        <v/>
      </c>
      <c r="AF1532" s="96" t="str">
        <f t="shared" si="345"/>
        <v>&lt;a name='19000100'&gt;&lt;b&gt;: 0 - Arlington Temple [1835 N Nash Street, Arlington, VA]&lt;/b&gt;&lt;/a&gt;&lt;br&gt;</v>
      </c>
      <c r="AG1532" s="97">
        <f t="shared" si="346"/>
        <v>1900</v>
      </c>
      <c r="AH1532" s="97" t="str">
        <f t="shared" si="347"/>
        <v>01</v>
      </c>
      <c r="AI1532" s="97" t="str">
        <f t="shared" si="348"/>
        <v>00</v>
      </c>
      <c r="AJ1532" s="97" t="str">
        <f t="shared" si="349"/>
        <v>19000100</v>
      </c>
    </row>
    <row r="1533" spans="6:36" ht="12" customHeight="1" x14ac:dyDescent="0.15">
      <c r="F1533" s="86" t="str">
        <f t="shared" si="338"/>
        <v>Saturday</v>
      </c>
      <c r="G1533" s="91"/>
      <c r="H1533" s="92" t="str">
        <f>VLOOKUP(MONTH(G1533),VLOOKUP!$W$1:$X$24,2)</f>
        <v>January</v>
      </c>
      <c r="I1533" s="92" t="str">
        <f t="shared" si="339"/>
        <v/>
      </c>
      <c r="J1533" s="93" t="s">
        <v>1562</v>
      </c>
      <c r="L1533" s="86" t="str">
        <f t="shared" si="351"/>
        <v>Armory Mall [2400 E. Capital Street, WDC]</v>
      </c>
      <c r="M1533" s="86">
        <f t="shared" si="340"/>
        <v>0</v>
      </c>
      <c r="N1533" s="93" t="str">
        <f t="shared" si="353"/>
        <v>Armory Mall [2400 E. Capital Street, WDC]</v>
      </c>
      <c r="O1533" s="90"/>
      <c r="S1533" s="95">
        <f t="shared" si="341"/>
        <v>0</v>
      </c>
      <c r="T1533" s="86" t="str">
        <f t="shared" si="342"/>
        <v/>
      </c>
      <c r="U1533" s="86" t="str">
        <f t="shared" si="352"/>
        <v/>
      </c>
      <c r="V1533" s="95" t="str">
        <f t="shared" si="343"/>
        <v/>
      </c>
      <c r="W1533" s="90" t="s">
        <v>487</v>
      </c>
      <c r="AE1533" s="92" t="str">
        <f t="shared" si="344"/>
        <v/>
      </c>
      <c r="AF1533" s="96" t="str">
        <f t="shared" si="345"/>
        <v>&lt;a name='19000100'&gt;&lt;b&gt;: 0 - Armory Mall [2400 E. Capital Street, WDC]&lt;/b&gt;&lt;/a&gt;&lt;br&gt;</v>
      </c>
      <c r="AG1533" s="97">
        <f t="shared" si="346"/>
        <v>1900</v>
      </c>
      <c r="AH1533" s="97" t="str">
        <f t="shared" si="347"/>
        <v>01</v>
      </c>
      <c r="AI1533" s="97" t="str">
        <f t="shared" si="348"/>
        <v>00</v>
      </c>
      <c r="AJ1533" s="97" t="str">
        <f t="shared" si="349"/>
        <v>19000100</v>
      </c>
    </row>
    <row r="1534" spans="6:36" ht="12" customHeight="1" x14ac:dyDescent="0.15">
      <c r="F1534" s="86" t="str">
        <f t="shared" si="338"/>
        <v>Saturday</v>
      </c>
      <c r="G1534" s="91"/>
      <c r="H1534" s="92" t="str">
        <f>VLOOKUP(MONTH(G1534),VLOOKUP!$W$1:$X$24,2)</f>
        <v>January</v>
      </c>
      <c r="I1534" s="92" t="str">
        <f t="shared" si="339"/>
        <v/>
      </c>
      <c r="J1534" s="93" t="s">
        <v>1562</v>
      </c>
      <c r="L1534" s="86" t="str">
        <f t="shared" si="351"/>
        <v>Armory Mall [2400 E. Capital Street, WDC]</v>
      </c>
      <c r="M1534" s="86">
        <f t="shared" si="340"/>
        <v>0</v>
      </c>
      <c r="N1534" s="93" t="str">
        <f t="shared" si="353"/>
        <v>Armory Mall [2400 E. Capital Street, WDC]</v>
      </c>
      <c r="O1534" s="90"/>
      <c r="S1534" s="95">
        <f t="shared" si="341"/>
        <v>0</v>
      </c>
      <c r="T1534" s="86" t="str">
        <f t="shared" si="342"/>
        <v/>
      </c>
      <c r="U1534" s="86" t="str">
        <f t="shared" si="352"/>
        <v/>
      </c>
      <c r="V1534" s="95" t="str">
        <f t="shared" si="343"/>
        <v/>
      </c>
      <c r="W1534" s="90" t="s">
        <v>487</v>
      </c>
      <c r="AE1534" s="92" t="str">
        <f t="shared" si="344"/>
        <v/>
      </c>
      <c r="AF1534" s="96" t="str">
        <f t="shared" si="345"/>
        <v>&lt;a name='19000100'&gt;&lt;b&gt;: 0 - Armory Mall [2400 E. Capital Street, WDC]&lt;/b&gt;&lt;/a&gt;&lt;br&gt;</v>
      </c>
      <c r="AG1534" s="97">
        <f t="shared" si="346"/>
        <v>1900</v>
      </c>
      <c r="AH1534" s="97" t="str">
        <f t="shared" si="347"/>
        <v>01</v>
      </c>
      <c r="AI1534" s="97" t="str">
        <f t="shared" si="348"/>
        <v>00</v>
      </c>
      <c r="AJ1534" s="97" t="str">
        <f t="shared" si="349"/>
        <v>19000100</v>
      </c>
    </row>
    <row r="1535" spans="6:36" ht="12" customHeight="1" x14ac:dyDescent="0.15">
      <c r="F1535" s="86" t="str">
        <f t="shared" si="338"/>
        <v>Saturday</v>
      </c>
      <c r="G1535" s="91"/>
      <c r="H1535" s="92" t="str">
        <f>VLOOKUP(MONTH(G1535),VLOOKUP!$W$1:$X$24,2)</f>
        <v>January</v>
      </c>
      <c r="I1535" s="92" t="str">
        <f t="shared" si="339"/>
        <v/>
      </c>
      <c r="J1535" s="93" t="s">
        <v>1707</v>
      </c>
      <c r="L1535" s="86" t="str">
        <f t="shared" si="351"/>
        <v>Arris [1331 4th Street, SE, WDC]</v>
      </c>
      <c r="M1535" s="86">
        <f t="shared" si="340"/>
        <v>0</v>
      </c>
      <c r="N1535" s="93" t="str">
        <f t="shared" si="353"/>
        <v>Arris [1331 4th Street, SE, WDC]</v>
      </c>
      <c r="O1535" s="94"/>
      <c r="S1535" s="95">
        <f t="shared" si="341"/>
        <v>0</v>
      </c>
      <c r="T1535" s="86" t="str">
        <f t="shared" si="342"/>
        <v/>
      </c>
      <c r="U1535" s="86" t="str">
        <f t="shared" si="352"/>
        <v/>
      </c>
      <c r="V1535" s="95" t="str">
        <f t="shared" si="343"/>
        <v/>
      </c>
      <c r="AE1535" s="92" t="str">
        <f t="shared" si="344"/>
        <v/>
      </c>
      <c r="AF1535" s="96" t="str">
        <f t="shared" si="345"/>
        <v>&lt;a name='19000100'&gt;&lt;b&gt;: 0 - Arris [1331 4th Street, SE, WDC]&lt;/b&gt;&lt;/a&gt;&lt;br&gt;</v>
      </c>
      <c r="AG1535" s="97">
        <f t="shared" si="346"/>
        <v>1900</v>
      </c>
      <c r="AH1535" s="97" t="str">
        <f t="shared" si="347"/>
        <v>01</v>
      </c>
      <c r="AI1535" s="97" t="str">
        <f t="shared" si="348"/>
        <v>00</v>
      </c>
      <c r="AJ1535" s="97" t="str">
        <f t="shared" si="349"/>
        <v>19000100</v>
      </c>
    </row>
    <row r="1536" spans="6:36" ht="12" customHeight="1" x14ac:dyDescent="0.15">
      <c r="F1536" s="86" t="str">
        <f t="shared" si="338"/>
        <v>Saturday</v>
      </c>
      <c r="G1536" s="91"/>
      <c r="H1536" s="92" t="str">
        <f>VLOOKUP(MONTH(G1536),VLOOKUP!$W$1:$X$24,2)</f>
        <v>January</v>
      </c>
      <c r="I1536" s="92" t="str">
        <f t="shared" si="339"/>
        <v/>
      </c>
      <c r="J1536" s="93" t="s">
        <v>1707</v>
      </c>
      <c r="L1536" s="86" t="str">
        <f t="shared" si="351"/>
        <v>Arris [1331 4th Street, SE, WDC]</v>
      </c>
      <c r="M1536" s="86">
        <f t="shared" si="340"/>
        <v>0</v>
      </c>
      <c r="N1536" s="93" t="str">
        <f t="shared" si="353"/>
        <v>Arris [1331 4th Street, SE, WDC]</v>
      </c>
      <c r="O1536" s="94"/>
      <c r="S1536" s="95">
        <f t="shared" si="341"/>
        <v>0</v>
      </c>
      <c r="T1536" s="86" t="str">
        <f t="shared" si="342"/>
        <v/>
      </c>
      <c r="U1536" s="86" t="str">
        <f t="shared" si="352"/>
        <v/>
      </c>
      <c r="V1536" s="95" t="str">
        <f t="shared" si="343"/>
        <v/>
      </c>
      <c r="AE1536" s="92" t="str">
        <f t="shared" si="344"/>
        <v/>
      </c>
      <c r="AF1536" s="96" t="str">
        <f t="shared" si="345"/>
        <v>&lt;a name='19000100'&gt;&lt;b&gt;: 0 - Arris [1331 4th Street, SE, WDC]&lt;/b&gt;&lt;/a&gt;&lt;br&gt;</v>
      </c>
      <c r="AG1536" s="97">
        <f t="shared" si="346"/>
        <v>1900</v>
      </c>
      <c r="AH1536" s="97" t="str">
        <f t="shared" si="347"/>
        <v>01</v>
      </c>
      <c r="AI1536" s="97" t="str">
        <f t="shared" si="348"/>
        <v>00</v>
      </c>
      <c r="AJ1536" s="97" t="str">
        <f t="shared" si="349"/>
        <v>19000100</v>
      </c>
    </row>
    <row r="1537" spans="4:36" ht="12" customHeight="1" x14ac:dyDescent="0.15">
      <c r="F1537" s="86" t="str">
        <f t="shared" si="338"/>
        <v>Saturday</v>
      </c>
      <c r="G1537" s="91"/>
      <c r="H1537" s="92" t="str">
        <f>VLOOKUP(MONTH(G1537),VLOOKUP!$W$1:$X$24,2)</f>
        <v>January</v>
      </c>
      <c r="I1537" s="92" t="str">
        <f t="shared" si="339"/>
        <v/>
      </c>
      <c r="J1537" s="93" t="s">
        <v>1707</v>
      </c>
      <c r="L1537" s="86" t="str">
        <f t="shared" si="351"/>
        <v>Arris [1331 4th Street, SE, WDC]</v>
      </c>
      <c r="M1537" s="86">
        <f t="shared" si="340"/>
        <v>0</v>
      </c>
      <c r="N1537" s="93" t="str">
        <f t="shared" si="353"/>
        <v>Arris [1331 4th Street, SE, WDC]</v>
      </c>
      <c r="O1537" s="94"/>
      <c r="S1537" s="95">
        <f t="shared" si="341"/>
        <v>0</v>
      </c>
      <c r="T1537" s="86" t="str">
        <f t="shared" si="342"/>
        <v/>
      </c>
      <c r="U1537" s="86" t="str">
        <f t="shared" si="352"/>
        <v/>
      </c>
      <c r="V1537" s="95" t="str">
        <f t="shared" si="343"/>
        <v/>
      </c>
      <c r="AE1537" s="92" t="str">
        <f t="shared" si="344"/>
        <v/>
      </c>
      <c r="AF1537" s="96" t="str">
        <f t="shared" si="345"/>
        <v>&lt;a name='19000100'&gt;&lt;b&gt;: 0 - Arris [1331 4th Street, SE, WDC]&lt;/b&gt;&lt;/a&gt;&lt;br&gt;</v>
      </c>
      <c r="AG1537" s="97">
        <f t="shared" si="346"/>
        <v>1900</v>
      </c>
      <c r="AH1537" s="97" t="str">
        <f t="shared" si="347"/>
        <v>01</v>
      </c>
      <c r="AI1537" s="97" t="str">
        <f t="shared" si="348"/>
        <v>00</v>
      </c>
      <c r="AJ1537" s="97" t="str">
        <f t="shared" si="349"/>
        <v>19000100</v>
      </c>
    </row>
    <row r="1538" spans="4:36" ht="12" customHeight="1" x14ac:dyDescent="0.15">
      <c r="F1538" s="86" t="str">
        <f t="shared" ref="F1538:F1601" si="354">IF(WEEKDAY(G1538)=1,"Sunday",IF(WEEKDAY(G1538)=2,"Monday",IF(WEEKDAY(G1538)=3,"Tuesday",IF(WEEKDAY(G1538)=4,"Wednesday",IF(WEEKDAY(G1538)=5,"Thursday",IF(WEEKDAY(G1538)=6,"Friday","Saturday"))))))</f>
        <v>Saturday</v>
      </c>
      <c r="G1538" s="91"/>
      <c r="H1538" s="92" t="str">
        <f>VLOOKUP(MONTH(G1538),VLOOKUP!$W$1:$X$24,2)</f>
        <v>January</v>
      </c>
      <c r="I1538" s="92" t="str">
        <f t="shared" ref="I1538:I1601" si="355">IF(ISBLANK(G1538),"",F1538&amp;", "&amp;DAY(G1538)&amp;" "&amp;H1538&amp;" "&amp;YEAR(G1538))</f>
        <v/>
      </c>
      <c r="J1538" s="93" t="s">
        <v>1707</v>
      </c>
      <c r="L1538" s="86" t="str">
        <f t="shared" si="351"/>
        <v>Arris [1331 4th Street, SE, WDC]</v>
      </c>
      <c r="M1538" s="86">
        <f t="shared" ref="M1538:M1601" si="356">IF(ISBLANK(P1538),O1538,IF(ISBLANK(Q1538),O1538&amp;" and "&amp;P1538,IF(ISBLANK(R1538),O1538&amp;", "&amp;P1538&amp;", and "&amp;Q1538, O1538&amp;", "&amp;P1538&amp;", "&amp;Q1538&amp;", and "&amp;R1538)))</f>
        <v>0</v>
      </c>
      <c r="N1538" s="93" t="str">
        <f t="shared" si="353"/>
        <v>Arris [1331 4th Street, SE, WDC]</v>
      </c>
      <c r="O1538" s="94"/>
      <c r="S1538" s="95">
        <f t="shared" ref="S1538:S1601" si="357">IF(LEFT(O1538,2)="A ",RIGHT(O1538,LEN(O1538)-2),IF(LEFT(O1538,3)="An ",RIGHT(O1538,LEN(O1538)-3),IF(LEFT(O1538,4)="The ",RIGHT(O1538,LEN(O1538)-4),IF(LEFT(O1538,3)="&lt;b&gt;",RIGHT(O1538,LEN(O1538)-3),IF(LEFT(O1538,4)="&lt;em&gt;",RIGHT(O1538,LEN(O1538)-4),O1538)))))</f>
        <v>0</v>
      </c>
      <c r="T1538" s="86" t="str">
        <f t="shared" ref="T1538:T1601" si="358">IF(ISBLANK(G1538),"","&amp;#149; "&amp;IF(ISBLANK(C1538),"","&lt;S&gt;")&amp;IF(ISBLANK(A1538),"","&lt;a href='recommended.php#"&amp;AJ1538&amp;"'&gt;&lt;b&gt;&lt;em&gt;&lt;font color='#9C004D'&gt;RECOMMENDED&lt;/font&gt;&lt;/em&gt;&lt;/b&gt;&lt;/a&gt; - ")&amp;M1538&amp;" - &lt;b&gt;"&amp;L1538&amp;"&lt;/b&gt; "&amp;IF(B1538="Sold Out"," - &lt;font color='#000099'&gt;&lt;b&gt;&lt;I&gt;sold out&lt;/I&gt;&lt;/b&gt;&lt;/font&gt;","")&amp;IF(ISBLANK(C1538),"","&lt;/S&gt; &lt;b&gt;"&amp;C1538&amp;"&lt;/b&gt;")&amp;"&lt;br&gt;")</f>
        <v/>
      </c>
      <c r="U1538" s="86" t="str">
        <f t="shared" si="352"/>
        <v/>
      </c>
      <c r="V1538" s="95" t="str">
        <f t="shared" ref="V1538:V1601" si="359">IF(ISBLANK(G1538),"","&amp;#149; "&amp;IF(ISBLANK(C1538),"","&lt;S&gt;")&amp;IF(ISBLANK(A1538),"","&lt;a href='recommended.php#"&amp;AJ1538&amp;"'&gt;&lt;b&gt;&lt;em&gt;&lt;font color='#9C004D'&gt;RECOMMENDED&lt;/font&gt;&lt;/em&gt;&lt;/b&gt;&lt;/a&gt; - ")&amp;M1538&amp;" - &lt;b&gt;"&amp;L1538&amp;"&lt;/b&gt; "&amp;IF(B1538="Sold Out"," - &lt;font color='#000099'&gt;&lt;b&gt;&lt;I&gt;sold out&lt;/I&gt;&lt;/b&gt;&lt;/font&gt;","")&amp;IF(ISBLANK(C1538),"","&lt;/S&gt; &lt;b&gt;"&amp;C1538&amp;"&lt;/b&gt;")&amp;" - &lt;font color='#005500'&gt;&lt;b&gt;"&amp;E1538&amp;"&lt;/b&gt;&lt;/font&gt;&lt;br&gt;")</f>
        <v/>
      </c>
      <c r="AE1538" s="92" t="str">
        <f t="shared" ref="AE1538:AE1601" si="360">IF(ISBLANK(G1538),"",F1538&amp;", "&amp;DAY(G1538)&amp;" "&amp;H1538&amp;" "&amp;YEAR(G1538)&amp;"      [&lt;a name='"&amp;AJ1538&amp;"' href='#"&amp;AJ1538&amp;"'&gt;link to this day&lt;/a&gt;]")</f>
        <v/>
      </c>
      <c r="AF1538" s="96" t="str">
        <f t="shared" ref="AF1538:AF1601" si="361">"&lt;a name='"&amp;AJ1538&amp;"'&gt;&lt;b&gt;"&amp;I1538&amp;": "&amp;M1538&amp;" - "&amp;L1538&amp;"&lt;/b&gt;&lt;/a&gt;&lt;br&gt;"</f>
        <v>&lt;a name='19000100'&gt;&lt;b&gt;: 0 - Arris [1331 4th Street, SE, WDC]&lt;/b&gt;&lt;/a&gt;&lt;br&gt;</v>
      </c>
      <c r="AG1538" s="97">
        <f t="shared" ref="AG1538:AG1601" si="362">YEAR(G1538)</f>
        <v>1900</v>
      </c>
      <c r="AH1538" s="97" t="str">
        <f t="shared" ref="AH1538:AH1601" si="363">IF(LEN(MONTH(G1538))=1,"0"&amp;MONTH(G1538),MONTH(G1538))</f>
        <v>01</v>
      </c>
      <c r="AI1538" s="97" t="str">
        <f t="shared" ref="AI1538:AI1601" si="364">IF(LEN(DAY(G1538))=1,"0"&amp;DAY(G1538),DAY(G1538))</f>
        <v>00</v>
      </c>
      <c r="AJ1538" s="97" t="str">
        <f t="shared" ref="AJ1538:AJ1601" si="365">AG1538&amp;AH1538&amp;AI1538</f>
        <v>19000100</v>
      </c>
    </row>
    <row r="1539" spans="4:36" ht="12" customHeight="1" x14ac:dyDescent="0.15">
      <c r="F1539" s="86" t="str">
        <f t="shared" si="354"/>
        <v>Saturday</v>
      </c>
      <c r="G1539" s="91"/>
      <c r="H1539" s="92" t="str">
        <f>VLOOKUP(MONTH(G1539),VLOOKUP!$W$1:$X$24,2)</f>
        <v>January</v>
      </c>
      <c r="I1539" s="92" t="str">
        <f t="shared" si="355"/>
        <v/>
      </c>
      <c r="J1539" s="93" t="s">
        <v>458</v>
      </c>
      <c r="L1539" s="86" t="str">
        <f t="shared" si="351"/>
        <v>Art Museum of the Americas [201 18th Street, NW, WDC]</v>
      </c>
      <c r="M1539" s="86">
        <f t="shared" si="356"/>
        <v>0</v>
      </c>
      <c r="N1539" s="93" t="str">
        <f t="shared" si="353"/>
        <v>Art Museum of the Americas [201 18th Street, NW, WDC]</v>
      </c>
      <c r="O1539" s="90"/>
      <c r="S1539" s="95">
        <f t="shared" si="357"/>
        <v>0</v>
      </c>
      <c r="T1539" s="86" t="str">
        <f t="shared" si="358"/>
        <v/>
      </c>
      <c r="U1539" s="86" t="str">
        <f t="shared" si="352"/>
        <v/>
      </c>
      <c r="V1539" s="95" t="str">
        <f t="shared" si="359"/>
        <v/>
      </c>
      <c r="AE1539" s="92" t="str">
        <f t="shared" si="360"/>
        <v/>
      </c>
      <c r="AF1539" s="96" t="str">
        <f t="shared" si="361"/>
        <v>&lt;a name='19000100'&gt;&lt;b&gt;: 0 - Art Museum of the Americas [201 18th Street, NW, WDC]&lt;/b&gt;&lt;/a&gt;&lt;br&gt;</v>
      </c>
      <c r="AG1539" s="97">
        <f t="shared" si="362"/>
        <v>1900</v>
      </c>
      <c r="AH1539" s="97" t="str">
        <f t="shared" si="363"/>
        <v>01</v>
      </c>
      <c r="AI1539" s="97" t="str">
        <f t="shared" si="364"/>
        <v>00</v>
      </c>
      <c r="AJ1539" s="97" t="str">
        <f t="shared" si="365"/>
        <v>19000100</v>
      </c>
    </row>
    <row r="1540" spans="4:36" ht="12" customHeight="1" x14ac:dyDescent="0.15">
      <c r="F1540" s="86" t="str">
        <f t="shared" si="354"/>
        <v>Saturday</v>
      </c>
      <c r="G1540" s="91"/>
      <c r="H1540" s="92" t="str">
        <f>VLOOKUP(MONTH(G1540),VLOOKUP!$W$1:$X$24,2)</f>
        <v>January</v>
      </c>
      <c r="I1540" s="92" t="str">
        <f t="shared" si="355"/>
        <v/>
      </c>
      <c r="J1540" s="93" t="s">
        <v>458</v>
      </c>
      <c r="L1540" s="86" t="str">
        <f t="shared" si="351"/>
        <v>Art Museum of the Americas [201 18th Street, NW, WDC]</v>
      </c>
      <c r="M1540" s="86">
        <f t="shared" si="356"/>
        <v>0</v>
      </c>
      <c r="N1540" s="93" t="str">
        <f t="shared" si="353"/>
        <v>Art Museum of the Americas [201 18th Street, NW, WDC]</v>
      </c>
      <c r="O1540" s="90"/>
      <c r="S1540" s="95">
        <f t="shared" si="357"/>
        <v>0</v>
      </c>
      <c r="T1540" s="86" t="str">
        <f t="shared" si="358"/>
        <v/>
      </c>
      <c r="U1540" s="86" t="str">
        <f t="shared" si="352"/>
        <v/>
      </c>
      <c r="V1540" s="95" t="str">
        <f t="shared" si="359"/>
        <v/>
      </c>
      <c r="AE1540" s="92" t="str">
        <f t="shared" si="360"/>
        <v/>
      </c>
      <c r="AF1540" s="96" t="str">
        <f t="shared" si="361"/>
        <v>&lt;a name='19000100'&gt;&lt;b&gt;: 0 - Art Museum of the Americas [201 18th Street, NW, WDC]&lt;/b&gt;&lt;/a&gt;&lt;br&gt;</v>
      </c>
      <c r="AG1540" s="97">
        <f t="shared" si="362"/>
        <v>1900</v>
      </c>
      <c r="AH1540" s="97" t="str">
        <f t="shared" si="363"/>
        <v>01</v>
      </c>
      <c r="AI1540" s="97" t="str">
        <f t="shared" si="364"/>
        <v>00</v>
      </c>
      <c r="AJ1540" s="97" t="str">
        <f t="shared" si="365"/>
        <v>19000100</v>
      </c>
    </row>
    <row r="1541" spans="4:36" ht="12" customHeight="1" x14ac:dyDescent="0.15">
      <c r="F1541" s="86" t="str">
        <f t="shared" si="354"/>
        <v>Saturday</v>
      </c>
      <c r="G1541" s="91"/>
      <c r="H1541" s="92" t="str">
        <f>VLOOKUP(MONTH(G1541),VLOOKUP!$W$1:$X$24,2)</f>
        <v>January</v>
      </c>
      <c r="I1541" s="92" t="str">
        <f t="shared" si="355"/>
        <v/>
      </c>
      <c r="J1541" s="93" t="s">
        <v>458</v>
      </c>
      <c r="L1541" s="86" t="str">
        <f t="shared" si="351"/>
        <v>Art Museum of the Americas [201 18th Street, NW, WDC]</v>
      </c>
      <c r="M1541" s="86">
        <f t="shared" si="356"/>
        <v>0</v>
      </c>
      <c r="N1541" s="93" t="str">
        <f t="shared" si="353"/>
        <v>Art Museum of the Americas [201 18th Street, NW, WDC]</v>
      </c>
      <c r="O1541" s="90"/>
      <c r="S1541" s="95">
        <f t="shared" si="357"/>
        <v>0</v>
      </c>
      <c r="T1541" s="86" t="str">
        <f t="shared" si="358"/>
        <v/>
      </c>
      <c r="U1541" s="86" t="str">
        <f t="shared" si="352"/>
        <v/>
      </c>
      <c r="V1541" s="95" t="str">
        <f t="shared" si="359"/>
        <v/>
      </c>
      <c r="AE1541" s="92" t="str">
        <f t="shared" si="360"/>
        <v/>
      </c>
      <c r="AF1541" s="96" t="str">
        <f t="shared" si="361"/>
        <v>&lt;a name='19000100'&gt;&lt;b&gt;: 0 - Art Museum of the Americas [201 18th Street, NW, WDC]&lt;/b&gt;&lt;/a&gt;&lt;br&gt;</v>
      </c>
      <c r="AG1541" s="97">
        <f t="shared" si="362"/>
        <v>1900</v>
      </c>
      <c r="AH1541" s="97" t="str">
        <f t="shared" si="363"/>
        <v>01</v>
      </c>
      <c r="AI1541" s="97" t="str">
        <f t="shared" si="364"/>
        <v>00</v>
      </c>
      <c r="AJ1541" s="97" t="str">
        <f t="shared" si="365"/>
        <v>19000100</v>
      </c>
    </row>
    <row r="1542" spans="4:36" ht="12" customHeight="1" x14ac:dyDescent="0.15">
      <c r="F1542" s="86" t="str">
        <f t="shared" si="354"/>
        <v>Saturday</v>
      </c>
      <c r="G1542" s="91"/>
      <c r="H1542" s="92" t="str">
        <f>VLOOKUP(MONTH(G1542),VLOOKUP!$W$1:$X$24,2)</f>
        <v>January</v>
      </c>
      <c r="I1542" s="92" t="str">
        <f t="shared" si="355"/>
        <v/>
      </c>
      <c r="J1542" s="93" t="s">
        <v>458</v>
      </c>
      <c r="L1542" s="86" t="str">
        <f t="shared" si="351"/>
        <v>Art Museum of the Americas [201 18th Street, NW, WDC]</v>
      </c>
      <c r="M1542" s="86">
        <f t="shared" si="356"/>
        <v>0</v>
      </c>
      <c r="N1542" s="93" t="str">
        <f t="shared" si="353"/>
        <v>Art Museum of the Americas [201 18th Street, NW, WDC]</v>
      </c>
      <c r="O1542" s="90"/>
      <c r="S1542" s="95">
        <f t="shared" si="357"/>
        <v>0</v>
      </c>
      <c r="T1542" s="86" t="str">
        <f t="shared" si="358"/>
        <v/>
      </c>
      <c r="U1542" s="86" t="str">
        <f t="shared" si="352"/>
        <v/>
      </c>
      <c r="V1542" s="95" t="str">
        <f t="shared" si="359"/>
        <v/>
      </c>
      <c r="AE1542" s="92" t="str">
        <f t="shared" si="360"/>
        <v/>
      </c>
      <c r="AF1542" s="96" t="str">
        <f t="shared" si="361"/>
        <v>&lt;a name='19000100'&gt;&lt;b&gt;: 0 - Art Museum of the Americas [201 18th Street, NW, WDC]&lt;/b&gt;&lt;/a&gt;&lt;br&gt;</v>
      </c>
      <c r="AG1542" s="97">
        <f t="shared" si="362"/>
        <v>1900</v>
      </c>
      <c r="AH1542" s="97" t="str">
        <f t="shared" si="363"/>
        <v>01</v>
      </c>
      <c r="AI1542" s="97" t="str">
        <f t="shared" si="364"/>
        <v>00</v>
      </c>
      <c r="AJ1542" s="97" t="str">
        <f t="shared" si="365"/>
        <v>19000100</v>
      </c>
    </row>
    <row r="1543" spans="4:36" ht="12" customHeight="1" x14ac:dyDescent="0.15">
      <c r="F1543" s="86" t="str">
        <f t="shared" si="354"/>
        <v>Saturday</v>
      </c>
      <c r="G1543" s="91"/>
      <c r="H1543" s="92" t="str">
        <f>VLOOKUP(MONTH(G1543),VLOOKUP!$W$1:$X$24,2)</f>
        <v>January</v>
      </c>
      <c r="I1543" s="92" t="str">
        <f t="shared" si="355"/>
        <v/>
      </c>
      <c r="J1543" s="93" t="s">
        <v>458</v>
      </c>
      <c r="L1543" s="86" t="str">
        <f t="shared" si="351"/>
        <v>Art Museum of the Americas [201 18th Street, NW, WDC]</v>
      </c>
      <c r="M1543" s="86">
        <f t="shared" si="356"/>
        <v>0</v>
      </c>
      <c r="N1543" s="93" t="str">
        <f t="shared" si="353"/>
        <v>Art Museum of the Americas [201 18th Street, NW, WDC]</v>
      </c>
      <c r="O1543" s="90"/>
      <c r="S1543" s="95">
        <f t="shared" si="357"/>
        <v>0</v>
      </c>
      <c r="T1543" s="86" t="str">
        <f t="shared" si="358"/>
        <v/>
      </c>
      <c r="U1543" s="86" t="str">
        <f t="shared" si="352"/>
        <v/>
      </c>
      <c r="V1543" s="95" t="str">
        <f t="shared" si="359"/>
        <v/>
      </c>
      <c r="AE1543" s="92" t="str">
        <f t="shared" si="360"/>
        <v/>
      </c>
      <c r="AF1543" s="96" t="str">
        <f t="shared" si="361"/>
        <v>&lt;a name='19000100'&gt;&lt;b&gt;: 0 - Art Museum of the Americas [201 18th Street, NW, WDC]&lt;/b&gt;&lt;/a&gt;&lt;br&gt;</v>
      </c>
      <c r="AG1543" s="97">
        <f t="shared" si="362"/>
        <v>1900</v>
      </c>
      <c r="AH1543" s="97" t="str">
        <f t="shared" si="363"/>
        <v>01</v>
      </c>
      <c r="AI1543" s="97" t="str">
        <f t="shared" si="364"/>
        <v>00</v>
      </c>
      <c r="AJ1543" s="97" t="str">
        <f t="shared" si="365"/>
        <v>19000100</v>
      </c>
    </row>
    <row r="1544" spans="4:36" ht="12" customHeight="1" x14ac:dyDescent="0.15">
      <c r="F1544" s="86" t="str">
        <f t="shared" si="354"/>
        <v>Saturday</v>
      </c>
      <c r="G1544" s="91"/>
      <c r="H1544" s="92" t="str">
        <f>VLOOKUP(MONTH(G1544),VLOOKUP!$W$1:$X$24,2)</f>
        <v>January</v>
      </c>
      <c r="I1544" s="92" t="str">
        <f t="shared" si="355"/>
        <v/>
      </c>
      <c r="J1544" s="93" t="s">
        <v>91</v>
      </c>
      <c r="L1544" s="86" t="str">
        <f t="shared" si="351"/>
        <v>Art on the Avenue Festival [Mt. Vernon Ave, Del Ray, Alexandria, VA]</v>
      </c>
      <c r="M1544" s="86">
        <f t="shared" si="356"/>
        <v>0</v>
      </c>
      <c r="N1544" s="93" t="str">
        <f t="shared" si="353"/>
        <v>Art on the Avenue Festival [Mt. Vernon Ave, Del Ray, Alexandria, VA]</v>
      </c>
      <c r="O1544" s="90"/>
      <c r="S1544" s="95">
        <f t="shared" si="357"/>
        <v>0</v>
      </c>
      <c r="T1544" s="86" t="str">
        <f t="shared" si="358"/>
        <v/>
      </c>
      <c r="U1544" s="86" t="str">
        <f t="shared" si="352"/>
        <v/>
      </c>
      <c r="V1544" s="95" t="str">
        <f t="shared" si="359"/>
        <v/>
      </c>
      <c r="W1544" s="90" t="s">
        <v>282</v>
      </c>
      <c r="X1544" s="99"/>
      <c r="Y1544" s="99"/>
      <c r="AE1544" s="92" t="str">
        <f t="shared" si="360"/>
        <v/>
      </c>
      <c r="AF1544" s="96" t="str">
        <f t="shared" si="361"/>
        <v>&lt;a name='19000100'&gt;&lt;b&gt;: 0 - Art on the Avenue Festival [Mt. Vernon Ave, Del Ray, Alexandria, VA]&lt;/b&gt;&lt;/a&gt;&lt;br&gt;</v>
      </c>
      <c r="AG1544" s="97">
        <f t="shared" si="362"/>
        <v>1900</v>
      </c>
      <c r="AH1544" s="97" t="str">
        <f t="shared" si="363"/>
        <v>01</v>
      </c>
      <c r="AI1544" s="97" t="str">
        <f t="shared" si="364"/>
        <v>00</v>
      </c>
      <c r="AJ1544" s="97" t="str">
        <f t="shared" si="365"/>
        <v>19000100</v>
      </c>
    </row>
    <row r="1545" spans="4:36" ht="12" customHeight="1" x14ac:dyDescent="0.15">
      <c r="F1545" s="86" t="str">
        <f t="shared" si="354"/>
        <v>Saturday</v>
      </c>
      <c r="G1545" s="91"/>
      <c r="H1545" s="92" t="str">
        <f>VLOOKUP(MONTH(G1545),VLOOKUP!$W$1:$X$24,2)</f>
        <v>January</v>
      </c>
      <c r="I1545" s="92" t="str">
        <f t="shared" si="355"/>
        <v/>
      </c>
      <c r="J1545" s="93" t="s">
        <v>91</v>
      </c>
      <c r="L1545" s="86" t="str">
        <f t="shared" si="351"/>
        <v>Art on the Avenue Festival [Mt. Vernon Ave, Del Ray, Alexandria, VA]</v>
      </c>
      <c r="M1545" s="86">
        <f t="shared" si="356"/>
        <v>0</v>
      </c>
      <c r="N1545" s="93" t="str">
        <f t="shared" si="353"/>
        <v>Art on the Avenue Festival [Mt. Vernon Ave, Del Ray, Alexandria, VA]</v>
      </c>
      <c r="O1545" s="90"/>
      <c r="S1545" s="95">
        <f t="shared" si="357"/>
        <v>0</v>
      </c>
      <c r="T1545" s="86" t="str">
        <f t="shared" si="358"/>
        <v/>
      </c>
      <c r="U1545" s="86" t="str">
        <f t="shared" si="352"/>
        <v/>
      </c>
      <c r="V1545" s="95" t="str">
        <f t="shared" si="359"/>
        <v/>
      </c>
      <c r="W1545" s="90" t="s">
        <v>282</v>
      </c>
      <c r="AE1545" s="92" t="str">
        <f t="shared" si="360"/>
        <v/>
      </c>
      <c r="AF1545" s="96" t="str">
        <f t="shared" si="361"/>
        <v>&lt;a name='19000100'&gt;&lt;b&gt;: 0 - Art on the Avenue Festival [Mt. Vernon Ave, Del Ray, Alexandria, VA]&lt;/b&gt;&lt;/a&gt;&lt;br&gt;</v>
      </c>
      <c r="AG1545" s="97">
        <f t="shared" si="362"/>
        <v>1900</v>
      </c>
      <c r="AH1545" s="97" t="str">
        <f t="shared" si="363"/>
        <v>01</v>
      </c>
      <c r="AI1545" s="97" t="str">
        <f t="shared" si="364"/>
        <v>00</v>
      </c>
      <c r="AJ1545" s="97" t="str">
        <f t="shared" si="365"/>
        <v>19000100</v>
      </c>
    </row>
    <row r="1546" spans="4:36" ht="12" customHeight="1" x14ac:dyDescent="0.15">
      <c r="F1546" s="86" t="str">
        <f t="shared" si="354"/>
        <v>Saturday</v>
      </c>
      <c r="G1546" s="91"/>
      <c r="H1546" s="92" t="str">
        <f>VLOOKUP(MONTH(G1546),VLOOKUP!$W$1:$X$24,2)</f>
        <v>January</v>
      </c>
      <c r="I1546" s="92" t="str">
        <f t="shared" si="355"/>
        <v/>
      </c>
      <c r="J1546" s="93" t="s">
        <v>753</v>
      </c>
      <c r="L1546" s="86" t="str">
        <f t="shared" si="351"/>
        <v>Artfully Chocolate [2003A Mt Vernon Ave, Alexandria, VA]</v>
      </c>
      <c r="M1546" s="86">
        <f t="shared" si="356"/>
        <v>0</v>
      </c>
      <c r="N1546" s="93" t="str">
        <f t="shared" si="353"/>
        <v>Artfully Chocolate [2003A Mt Vernon Ave, Alexandria, VA]</v>
      </c>
      <c r="O1546" s="90"/>
      <c r="S1546" s="95">
        <f t="shared" si="357"/>
        <v>0</v>
      </c>
      <c r="T1546" s="86" t="str">
        <f t="shared" si="358"/>
        <v/>
      </c>
      <c r="U1546" s="86" t="str">
        <f t="shared" si="352"/>
        <v/>
      </c>
      <c r="V1546" s="95" t="str">
        <f t="shared" si="359"/>
        <v/>
      </c>
      <c r="X1546" s="99"/>
      <c r="Y1546" s="99"/>
      <c r="AE1546" s="92" t="str">
        <f t="shared" si="360"/>
        <v/>
      </c>
      <c r="AF1546" s="96" t="str">
        <f t="shared" si="361"/>
        <v>&lt;a name='19000100'&gt;&lt;b&gt;: 0 - Artfully Chocolate [2003A Mt Vernon Ave, Alexandria, VA]&lt;/b&gt;&lt;/a&gt;&lt;br&gt;</v>
      </c>
      <c r="AG1546" s="97">
        <f t="shared" si="362"/>
        <v>1900</v>
      </c>
      <c r="AH1546" s="97" t="str">
        <f t="shared" si="363"/>
        <v>01</v>
      </c>
      <c r="AI1546" s="97" t="str">
        <f t="shared" si="364"/>
        <v>00</v>
      </c>
      <c r="AJ1546" s="97" t="str">
        <f t="shared" si="365"/>
        <v>19000100</v>
      </c>
    </row>
    <row r="1547" spans="4:36" ht="12" customHeight="1" x14ac:dyDescent="0.15">
      <c r="F1547" s="86" t="str">
        <f t="shared" si="354"/>
        <v>Saturday</v>
      </c>
      <c r="G1547" s="91"/>
      <c r="H1547" s="92" t="str">
        <f>VLOOKUP(MONTH(G1547),VLOOKUP!$W$1:$X$24,2)</f>
        <v>January</v>
      </c>
      <c r="I1547" s="92" t="str">
        <f t="shared" si="355"/>
        <v/>
      </c>
      <c r="J1547" s="93" t="s">
        <v>753</v>
      </c>
      <c r="L1547" s="86" t="str">
        <f t="shared" si="351"/>
        <v>Artfully Chocolate [2003A Mt Vernon Ave, Alexandria, VA]</v>
      </c>
      <c r="M1547" s="86">
        <f t="shared" si="356"/>
        <v>0</v>
      </c>
      <c r="N1547" s="93" t="str">
        <f t="shared" si="353"/>
        <v>Artfully Chocolate [2003A Mt Vernon Ave, Alexandria, VA]</v>
      </c>
      <c r="O1547" s="90"/>
      <c r="S1547" s="95">
        <f t="shared" si="357"/>
        <v>0</v>
      </c>
      <c r="T1547" s="86" t="str">
        <f t="shared" si="358"/>
        <v/>
      </c>
      <c r="U1547" s="86" t="str">
        <f t="shared" si="352"/>
        <v/>
      </c>
      <c r="V1547" s="95" t="str">
        <f t="shared" si="359"/>
        <v/>
      </c>
      <c r="AE1547" s="92" t="str">
        <f t="shared" si="360"/>
        <v/>
      </c>
      <c r="AF1547" s="96" t="str">
        <f t="shared" si="361"/>
        <v>&lt;a name='19000100'&gt;&lt;b&gt;: 0 - Artfully Chocolate [2003A Mt Vernon Ave, Alexandria, VA]&lt;/b&gt;&lt;/a&gt;&lt;br&gt;</v>
      </c>
      <c r="AG1547" s="97">
        <f t="shared" si="362"/>
        <v>1900</v>
      </c>
      <c r="AH1547" s="97" t="str">
        <f t="shared" si="363"/>
        <v>01</v>
      </c>
      <c r="AI1547" s="97" t="str">
        <f t="shared" si="364"/>
        <v>00</v>
      </c>
      <c r="AJ1547" s="97" t="str">
        <f t="shared" si="365"/>
        <v>19000100</v>
      </c>
    </row>
    <row r="1548" spans="4:36" ht="12" customHeight="1" x14ac:dyDescent="0.15">
      <c r="F1548" s="86" t="str">
        <f t="shared" si="354"/>
        <v>Saturday</v>
      </c>
      <c r="G1548" s="91"/>
      <c r="H1548" s="92" t="str">
        <f>VLOOKUP(MONTH(G1548),VLOOKUP!$W$1:$X$24,2)</f>
        <v>January</v>
      </c>
      <c r="I1548" s="92" t="str">
        <f t="shared" si="355"/>
        <v/>
      </c>
      <c r="J1548" s="93" t="s">
        <v>753</v>
      </c>
      <c r="L1548" s="86" t="str">
        <f t="shared" si="351"/>
        <v>Artfully Chocolate [2003A Mt Vernon Ave, Alexandria, VA]</v>
      </c>
      <c r="M1548" s="86">
        <f t="shared" si="356"/>
        <v>0</v>
      </c>
      <c r="N1548" s="93" t="str">
        <f t="shared" si="353"/>
        <v>Artfully Chocolate [2003A Mt Vernon Ave, Alexandria, VA]</v>
      </c>
      <c r="O1548" s="90"/>
      <c r="S1548" s="95">
        <f t="shared" si="357"/>
        <v>0</v>
      </c>
      <c r="T1548" s="86" t="str">
        <f t="shared" si="358"/>
        <v/>
      </c>
      <c r="U1548" s="86" t="str">
        <f t="shared" si="352"/>
        <v/>
      </c>
      <c r="V1548" s="95" t="str">
        <f t="shared" si="359"/>
        <v/>
      </c>
      <c r="AE1548" s="92" t="str">
        <f t="shared" si="360"/>
        <v/>
      </c>
      <c r="AF1548" s="96" t="str">
        <f t="shared" si="361"/>
        <v>&lt;a name='19000100'&gt;&lt;b&gt;: 0 - Artfully Chocolate [2003A Mt Vernon Ave, Alexandria, VA]&lt;/b&gt;&lt;/a&gt;&lt;br&gt;</v>
      </c>
      <c r="AG1548" s="97">
        <f t="shared" si="362"/>
        <v>1900</v>
      </c>
      <c r="AH1548" s="97" t="str">
        <f t="shared" si="363"/>
        <v>01</v>
      </c>
      <c r="AI1548" s="97" t="str">
        <f t="shared" si="364"/>
        <v>00</v>
      </c>
      <c r="AJ1548" s="97" t="str">
        <f t="shared" si="365"/>
        <v>19000100</v>
      </c>
    </row>
    <row r="1549" spans="4:36" ht="12" customHeight="1" x14ac:dyDescent="0.15">
      <c r="D1549" s="110"/>
      <c r="F1549" s="86" t="str">
        <f t="shared" si="354"/>
        <v>Saturday</v>
      </c>
      <c r="H1549" s="92" t="str">
        <f>VLOOKUP(MONTH(G1549),VLOOKUP!$W$1:$X$24,2)</f>
        <v>January</v>
      </c>
      <c r="I1549" s="92" t="str">
        <f t="shared" si="355"/>
        <v/>
      </c>
      <c r="J1549" s="90" t="s">
        <v>492</v>
      </c>
      <c r="L1549" s="86" t="e">
        <f t="shared" si="351"/>
        <v>#N/A</v>
      </c>
      <c r="M1549" s="86">
        <f t="shared" si="356"/>
        <v>0</v>
      </c>
      <c r="N1549" s="86" t="e">
        <f>VLOOKUP(J1549,VLOOKUP!$A$2:$S$54,19,FALSE)&amp;J1549&amp;"&lt;/a&gt;"</f>
        <v>#N/A</v>
      </c>
      <c r="O1549" s="94"/>
      <c r="P1549" s="94"/>
      <c r="Q1549" s="94"/>
      <c r="R1549" s="94"/>
      <c r="S1549" s="95">
        <f t="shared" si="357"/>
        <v>0</v>
      </c>
      <c r="T1549" s="86" t="str">
        <f t="shared" si="358"/>
        <v/>
      </c>
      <c r="U1549" s="86" t="str">
        <f t="shared" si="352"/>
        <v/>
      </c>
      <c r="V1549" s="95" t="str">
        <f t="shared" si="359"/>
        <v/>
      </c>
      <c r="W1549" s="90" t="s">
        <v>488</v>
      </c>
      <c r="AE1549" s="92" t="str">
        <f t="shared" si="360"/>
        <v/>
      </c>
      <c r="AF1549" s="96" t="e">
        <f t="shared" si="361"/>
        <v>#N/A</v>
      </c>
      <c r="AG1549" s="97">
        <f t="shared" si="362"/>
        <v>1900</v>
      </c>
      <c r="AH1549" s="97" t="str">
        <f t="shared" si="363"/>
        <v>01</v>
      </c>
      <c r="AI1549" s="97" t="str">
        <f t="shared" si="364"/>
        <v>00</v>
      </c>
      <c r="AJ1549" s="97" t="str">
        <f t="shared" si="365"/>
        <v>19000100</v>
      </c>
    </row>
    <row r="1550" spans="4:36" ht="12" customHeight="1" x14ac:dyDescent="0.15">
      <c r="F1550" s="86" t="str">
        <f t="shared" si="354"/>
        <v>Saturday</v>
      </c>
      <c r="H1550" s="92" t="str">
        <f>VLOOKUP(MONTH(G1550),VLOOKUP!$W$1:$X$24,2)</f>
        <v>January</v>
      </c>
      <c r="I1550" s="92" t="str">
        <f t="shared" si="355"/>
        <v/>
      </c>
      <c r="J1550" s="90" t="s">
        <v>492</v>
      </c>
      <c r="L1550" s="86" t="e">
        <f t="shared" si="351"/>
        <v>#N/A</v>
      </c>
      <c r="M1550" s="86">
        <f t="shared" si="356"/>
        <v>0</v>
      </c>
      <c r="N1550" s="86" t="e">
        <f>VLOOKUP(J1550,VLOOKUP!$A$2:$S$54,19,FALSE)&amp;J1550&amp;"&lt;/a&gt;"</f>
        <v>#N/A</v>
      </c>
      <c r="O1550" s="94"/>
      <c r="P1550" s="94"/>
      <c r="Q1550" s="94"/>
      <c r="R1550" s="94"/>
      <c r="S1550" s="95">
        <f t="shared" si="357"/>
        <v>0</v>
      </c>
      <c r="T1550" s="86" t="str">
        <f t="shared" si="358"/>
        <v/>
      </c>
      <c r="U1550" s="86" t="str">
        <f t="shared" si="352"/>
        <v/>
      </c>
      <c r="V1550" s="95" t="str">
        <f t="shared" si="359"/>
        <v/>
      </c>
      <c r="W1550" s="90" t="s">
        <v>488</v>
      </c>
      <c r="AE1550" s="92" t="str">
        <f t="shared" si="360"/>
        <v/>
      </c>
      <c r="AF1550" s="96" t="e">
        <f t="shared" si="361"/>
        <v>#N/A</v>
      </c>
      <c r="AG1550" s="97">
        <f t="shared" si="362"/>
        <v>1900</v>
      </c>
      <c r="AH1550" s="97" t="str">
        <f t="shared" si="363"/>
        <v>01</v>
      </c>
      <c r="AI1550" s="97" t="str">
        <f t="shared" si="364"/>
        <v>00</v>
      </c>
      <c r="AJ1550" s="97" t="str">
        <f t="shared" si="365"/>
        <v>19000100</v>
      </c>
    </row>
    <row r="1551" spans="4:36" ht="12" customHeight="1" x14ac:dyDescent="0.15">
      <c r="F1551" s="86" t="str">
        <f t="shared" si="354"/>
        <v>Saturday</v>
      </c>
      <c r="H1551" s="92" t="str">
        <f>VLOOKUP(MONTH(G1551),VLOOKUP!$W$1:$X$24,2)</f>
        <v>January</v>
      </c>
      <c r="I1551" s="92" t="str">
        <f t="shared" si="355"/>
        <v/>
      </c>
      <c r="J1551" s="90" t="s">
        <v>492</v>
      </c>
      <c r="L1551" s="86" t="e">
        <f t="shared" si="351"/>
        <v>#N/A</v>
      </c>
      <c r="M1551" s="86">
        <f t="shared" si="356"/>
        <v>0</v>
      </c>
      <c r="N1551" s="86" t="e">
        <f>VLOOKUP(J1551,VLOOKUP!$A$2:$S$54,19,FALSE)&amp;J1551&amp;"&lt;/a&gt;"</f>
        <v>#N/A</v>
      </c>
      <c r="O1551" s="94"/>
      <c r="P1551" s="94"/>
      <c r="Q1551" s="94"/>
      <c r="R1551" s="94"/>
      <c r="S1551" s="95">
        <f t="shared" si="357"/>
        <v>0</v>
      </c>
      <c r="T1551" s="86" t="str">
        <f t="shared" si="358"/>
        <v/>
      </c>
      <c r="U1551" s="86" t="str">
        <f t="shared" si="352"/>
        <v/>
      </c>
      <c r="V1551" s="95" t="str">
        <f t="shared" si="359"/>
        <v/>
      </c>
      <c r="W1551" s="90" t="s">
        <v>488</v>
      </c>
      <c r="AE1551" s="92" t="str">
        <f t="shared" si="360"/>
        <v/>
      </c>
      <c r="AF1551" s="96" t="e">
        <f t="shared" si="361"/>
        <v>#N/A</v>
      </c>
      <c r="AG1551" s="97">
        <f t="shared" si="362"/>
        <v>1900</v>
      </c>
      <c r="AH1551" s="97" t="str">
        <f t="shared" si="363"/>
        <v>01</v>
      </c>
      <c r="AI1551" s="97" t="str">
        <f t="shared" si="364"/>
        <v>00</v>
      </c>
      <c r="AJ1551" s="97" t="str">
        <f t="shared" si="365"/>
        <v>19000100</v>
      </c>
    </row>
    <row r="1552" spans="4:36" ht="12" customHeight="1" x14ac:dyDescent="0.15">
      <c r="F1552" s="86" t="str">
        <f t="shared" si="354"/>
        <v>Saturday</v>
      </c>
      <c r="H1552" s="92" t="str">
        <f>VLOOKUP(MONTH(G1552),VLOOKUP!$W$1:$X$24,2)</f>
        <v>January</v>
      </c>
      <c r="I1552" s="92" t="str">
        <f t="shared" si="355"/>
        <v/>
      </c>
      <c r="J1552" s="90" t="s">
        <v>492</v>
      </c>
      <c r="L1552" s="86" t="e">
        <f t="shared" si="351"/>
        <v>#N/A</v>
      </c>
      <c r="M1552" s="86">
        <f t="shared" si="356"/>
        <v>0</v>
      </c>
      <c r="N1552" s="86" t="e">
        <f>VLOOKUP(J1552,VLOOKUP!$A$2:$S$54,19,FALSE)&amp;J1552&amp;"&lt;/a&gt;"</f>
        <v>#N/A</v>
      </c>
      <c r="O1552" s="94"/>
      <c r="P1552" s="94"/>
      <c r="Q1552" s="94"/>
      <c r="R1552" s="94"/>
      <c r="S1552" s="95">
        <f t="shared" si="357"/>
        <v>0</v>
      </c>
      <c r="T1552" s="86" t="str">
        <f t="shared" si="358"/>
        <v/>
      </c>
      <c r="U1552" s="86" t="str">
        <f t="shared" si="352"/>
        <v/>
      </c>
      <c r="V1552" s="95" t="str">
        <f t="shared" si="359"/>
        <v/>
      </c>
      <c r="W1552" s="90" t="s">
        <v>488</v>
      </c>
      <c r="AE1552" s="92" t="str">
        <f t="shared" si="360"/>
        <v/>
      </c>
      <c r="AF1552" s="96" t="e">
        <f t="shared" si="361"/>
        <v>#N/A</v>
      </c>
      <c r="AG1552" s="97">
        <f t="shared" si="362"/>
        <v>1900</v>
      </c>
      <c r="AH1552" s="97" t="str">
        <f t="shared" si="363"/>
        <v>01</v>
      </c>
      <c r="AI1552" s="97" t="str">
        <f t="shared" si="364"/>
        <v>00</v>
      </c>
      <c r="AJ1552" s="97" t="str">
        <f t="shared" si="365"/>
        <v>19000100</v>
      </c>
    </row>
    <row r="1553" spans="4:36" ht="12" customHeight="1" x14ac:dyDescent="0.15">
      <c r="F1553" s="86" t="str">
        <f t="shared" si="354"/>
        <v>Saturday</v>
      </c>
      <c r="H1553" s="92" t="str">
        <f>VLOOKUP(MONTH(G1553),VLOOKUP!$W$1:$X$24,2)</f>
        <v>January</v>
      </c>
      <c r="I1553" s="92" t="str">
        <f t="shared" si="355"/>
        <v/>
      </c>
      <c r="J1553" s="90" t="s">
        <v>492</v>
      </c>
      <c r="L1553" s="86" t="e">
        <f t="shared" si="351"/>
        <v>#N/A</v>
      </c>
      <c r="M1553" s="86">
        <f t="shared" si="356"/>
        <v>0</v>
      </c>
      <c r="N1553" s="86" t="e">
        <f>VLOOKUP(J1553,VLOOKUP!$A$2:$S$54,19,FALSE)&amp;J1553&amp;"&lt;/a&gt;"</f>
        <v>#N/A</v>
      </c>
      <c r="O1553" s="94"/>
      <c r="P1553" s="94"/>
      <c r="Q1553" s="94"/>
      <c r="R1553" s="94"/>
      <c r="S1553" s="95">
        <f t="shared" si="357"/>
        <v>0</v>
      </c>
      <c r="T1553" s="86" t="str">
        <f t="shared" si="358"/>
        <v/>
      </c>
      <c r="U1553" s="86" t="str">
        <f t="shared" si="352"/>
        <v/>
      </c>
      <c r="V1553" s="95" t="str">
        <f t="shared" si="359"/>
        <v/>
      </c>
      <c r="W1553" s="90" t="s">
        <v>488</v>
      </c>
      <c r="AE1553" s="92" t="str">
        <f t="shared" si="360"/>
        <v/>
      </c>
      <c r="AF1553" s="96" t="e">
        <f t="shared" si="361"/>
        <v>#N/A</v>
      </c>
      <c r="AG1553" s="97">
        <f t="shared" si="362"/>
        <v>1900</v>
      </c>
      <c r="AH1553" s="97" t="str">
        <f t="shared" si="363"/>
        <v>01</v>
      </c>
      <c r="AI1553" s="97" t="str">
        <f t="shared" si="364"/>
        <v>00</v>
      </c>
      <c r="AJ1553" s="97" t="str">
        <f t="shared" si="365"/>
        <v>19000100</v>
      </c>
    </row>
    <row r="1554" spans="4:36" ht="12" customHeight="1" x14ac:dyDescent="0.15">
      <c r="F1554" s="86" t="str">
        <f t="shared" si="354"/>
        <v>Saturday</v>
      </c>
      <c r="H1554" s="92" t="str">
        <f>VLOOKUP(MONTH(G1554),VLOOKUP!$W$1:$X$24,2)</f>
        <v>January</v>
      </c>
      <c r="I1554" s="92" t="str">
        <f t="shared" si="355"/>
        <v/>
      </c>
      <c r="J1554" s="90" t="s">
        <v>492</v>
      </c>
      <c r="L1554" s="86" t="e">
        <f t="shared" si="351"/>
        <v>#N/A</v>
      </c>
      <c r="M1554" s="86">
        <f t="shared" si="356"/>
        <v>0</v>
      </c>
      <c r="N1554" s="86" t="e">
        <f>VLOOKUP(J1554,VLOOKUP!$A$2:$S$54,19,FALSE)&amp;J1554&amp;"&lt;/a&gt;"</f>
        <v>#N/A</v>
      </c>
      <c r="O1554" s="94"/>
      <c r="P1554" s="94"/>
      <c r="Q1554" s="94"/>
      <c r="R1554" s="94"/>
      <c r="S1554" s="95">
        <f t="shared" si="357"/>
        <v>0</v>
      </c>
      <c r="T1554" s="86" t="str">
        <f t="shared" si="358"/>
        <v/>
      </c>
      <c r="U1554" s="86" t="str">
        <f t="shared" si="352"/>
        <v/>
      </c>
      <c r="V1554" s="95" t="str">
        <f t="shared" si="359"/>
        <v/>
      </c>
      <c r="W1554" s="90" t="s">
        <v>488</v>
      </c>
      <c r="AE1554" s="92" t="str">
        <f t="shared" si="360"/>
        <v/>
      </c>
      <c r="AF1554" s="96" t="e">
        <f t="shared" si="361"/>
        <v>#N/A</v>
      </c>
      <c r="AG1554" s="97">
        <f t="shared" si="362"/>
        <v>1900</v>
      </c>
      <c r="AH1554" s="97" t="str">
        <f t="shared" si="363"/>
        <v>01</v>
      </c>
      <c r="AI1554" s="97" t="str">
        <f t="shared" si="364"/>
        <v>00</v>
      </c>
      <c r="AJ1554" s="97" t="str">
        <f t="shared" si="365"/>
        <v>19000100</v>
      </c>
    </row>
    <row r="1555" spans="4:36" ht="12" customHeight="1" x14ac:dyDescent="0.15">
      <c r="F1555" s="86" t="str">
        <f t="shared" si="354"/>
        <v>Saturday</v>
      </c>
      <c r="H1555" s="92" t="str">
        <f>VLOOKUP(MONTH(G1555),VLOOKUP!$W$1:$X$24,2)</f>
        <v>January</v>
      </c>
      <c r="I1555" s="92" t="str">
        <f t="shared" si="355"/>
        <v/>
      </c>
      <c r="J1555" s="90" t="s">
        <v>492</v>
      </c>
      <c r="L1555" s="86" t="e">
        <f t="shared" si="351"/>
        <v>#N/A</v>
      </c>
      <c r="M1555" s="86">
        <f t="shared" si="356"/>
        <v>0</v>
      </c>
      <c r="N1555" s="86" t="e">
        <f>VLOOKUP(J1555,VLOOKUP!$A$2:$S$54,19,FALSE)&amp;J1555&amp;"&lt;/a&gt;"</f>
        <v>#N/A</v>
      </c>
      <c r="O1555" s="94"/>
      <c r="P1555" s="94"/>
      <c r="Q1555" s="94"/>
      <c r="R1555" s="94"/>
      <c r="S1555" s="95">
        <f t="shared" si="357"/>
        <v>0</v>
      </c>
      <c r="T1555" s="86" t="str">
        <f t="shared" si="358"/>
        <v/>
      </c>
      <c r="U1555" s="86" t="str">
        <f t="shared" si="352"/>
        <v/>
      </c>
      <c r="V1555" s="95" t="str">
        <f t="shared" si="359"/>
        <v/>
      </c>
      <c r="W1555" s="90" t="s">
        <v>488</v>
      </c>
      <c r="AE1555" s="92" t="str">
        <f t="shared" si="360"/>
        <v/>
      </c>
      <c r="AF1555" s="96" t="e">
        <f t="shared" si="361"/>
        <v>#N/A</v>
      </c>
      <c r="AG1555" s="97">
        <f t="shared" si="362"/>
        <v>1900</v>
      </c>
      <c r="AH1555" s="97" t="str">
        <f t="shared" si="363"/>
        <v>01</v>
      </c>
      <c r="AI1555" s="97" t="str">
        <f t="shared" si="364"/>
        <v>00</v>
      </c>
      <c r="AJ1555" s="97" t="str">
        <f t="shared" si="365"/>
        <v>19000100</v>
      </c>
    </row>
    <row r="1556" spans="4:36" ht="12" customHeight="1" x14ac:dyDescent="0.15">
      <c r="D1556" s="110"/>
      <c r="F1556" s="86" t="str">
        <f t="shared" si="354"/>
        <v>Saturday</v>
      </c>
      <c r="H1556" s="92" t="str">
        <f>VLOOKUP(MONTH(G1556),VLOOKUP!$W$1:$X$24,2)</f>
        <v>January</v>
      </c>
      <c r="I1556" s="92" t="str">
        <f t="shared" si="355"/>
        <v/>
      </c>
      <c r="J1556" s="90" t="s">
        <v>492</v>
      </c>
      <c r="L1556" s="86" t="e">
        <f t="shared" si="351"/>
        <v>#N/A</v>
      </c>
      <c r="M1556" s="86">
        <f t="shared" si="356"/>
        <v>0</v>
      </c>
      <c r="N1556" s="86" t="e">
        <f>VLOOKUP(J1556,VLOOKUP!$A$2:$S$54,19,FALSE)&amp;J1556&amp;"&lt;/a&gt;"</f>
        <v>#N/A</v>
      </c>
      <c r="O1556" s="94"/>
      <c r="P1556" s="94"/>
      <c r="Q1556" s="94"/>
      <c r="R1556" s="94"/>
      <c r="S1556" s="95">
        <f t="shared" si="357"/>
        <v>0</v>
      </c>
      <c r="T1556" s="86" t="str">
        <f t="shared" si="358"/>
        <v/>
      </c>
      <c r="U1556" s="86" t="str">
        <f t="shared" si="352"/>
        <v/>
      </c>
      <c r="V1556" s="95" t="str">
        <f t="shared" si="359"/>
        <v/>
      </c>
      <c r="W1556" s="90" t="s">
        <v>488</v>
      </c>
      <c r="AE1556" s="92" t="str">
        <f t="shared" si="360"/>
        <v/>
      </c>
      <c r="AF1556" s="96" t="e">
        <f t="shared" si="361"/>
        <v>#N/A</v>
      </c>
      <c r="AG1556" s="97">
        <f t="shared" si="362"/>
        <v>1900</v>
      </c>
      <c r="AH1556" s="97" t="str">
        <f t="shared" si="363"/>
        <v>01</v>
      </c>
      <c r="AI1556" s="97" t="str">
        <f t="shared" si="364"/>
        <v>00</v>
      </c>
      <c r="AJ1556" s="97" t="str">
        <f t="shared" si="365"/>
        <v>19000100</v>
      </c>
    </row>
    <row r="1557" spans="4:36" ht="12" customHeight="1" x14ac:dyDescent="0.15">
      <c r="F1557" s="86" t="str">
        <f t="shared" si="354"/>
        <v>Saturday</v>
      </c>
      <c r="H1557" s="92" t="str">
        <f>VLOOKUP(MONTH(G1557),VLOOKUP!$W$1:$X$24,2)</f>
        <v>January</v>
      </c>
      <c r="I1557" s="92" t="str">
        <f t="shared" si="355"/>
        <v/>
      </c>
      <c r="J1557" s="90" t="s">
        <v>492</v>
      </c>
      <c r="L1557" s="86" t="e">
        <f t="shared" si="351"/>
        <v>#N/A</v>
      </c>
      <c r="M1557" s="86">
        <f t="shared" si="356"/>
        <v>0</v>
      </c>
      <c r="N1557" s="86" t="e">
        <f>VLOOKUP(J1557,VLOOKUP!$A$2:$S$54,19,FALSE)&amp;J1557&amp;"&lt;/a&gt;"</f>
        <v>#N/A</v>
      </c>
      <c r="O1557" s="94"/>
      <c r="P1557" s="94"/>
      <c r="Q1557" s="94"/>
      <c r="R1557" s="94"/>
      <c r="S1557" s="95">
        <f t="shared" si="357"/>
        <v>0</v>
      </c>
      <c r="T1557" s="86" t="str">
        <f t="shared" si="358"/>
        <v/>
      </c>
      <c r="U1557" s="86" t="str">
        <f t="shared" si="352"/>
        <v/>
      </c>
      <c r="V1557" s="95" t="str">
        <f t="shared" si="359"/>
        <v/>
      </c>
      <c r="W1557" s="90" t="s">
        <v>488</v>
      </c>
      <c r="AE1557" s="92" t="str">
        <f t="shared" si="360"/>
        <v/>
      </c>
      <c r="AF1557" s="96" t="e">
        <f t="shared" si="361"/>
        <v>#N/A</v>
      </c>
      <c r="AG1557" s="97">
        <f t="shared" si="362"/>
        <v>1900</v>
      </c>
      <c r="AH1557" s="97" t="str">
        <f t="shared" si="363"/>
        <v>01</v>
      </c>
      <c r="AI1557" s="97" t="str">
        <f t="shared" si="364"/>
        <v>00</v>
      </c>
      <c r="AJ1557" s="97" t="str">
        <f t="shared" si="365"/>
        <v>19000100</v>
      </c>
    </row>
    <row r="1558" spans="4:36" ht="12" customHeight="1" x14ac:dyDescent="0.15">
      <c r="F1558" s="86" t="str">
        <f t="shared" si="354"/>
        <v>Saturday</v>
      </c>
      <c r="H1558" s="92" t="str">
        <f>VLOOKUP(MONTH(G1558),VLOOKUP!$W$1:$X$24,2)</f>
        <v>January</v>
      </c>
      <c r="I1558" s="92" t="str">
        <f t="shared" si="355"/>
        <v/>
      </c>
      <c r="J1558" s="90" t="s">
        <v>492</v>
      </c>
      <c r="L1558" s="86" t="e">
        <f t="shared" si="351"/>
        <v>#N/A</v>
      </c>
      <c r="M1558" s="86">
        <f t="shared" si="356"/>
        <v>0</v>
      </c>
      <c r="N1558" s="86" t="e">
        <f>VLOOKUP(J1558,VLOOKUP!$A$2:$S$54,19,FALSE)&amp;J1558&amp;"&lt;/a&gt;"</f>
        <v>#N/A</v>
      </c>
      <c r="O1558" s="94"/>
      <c r="P1558" s="94"/>
      <c r="Q1558" s="94"/>
      <c r="R1558" s="94"/>
      <c r="S1558" s="95">
        <f t="shared" si="357"/>
        <v>0</v>
      </c>
      <c r="T1558" s="86" t="str">
        <f t="shared" si="358"/>
        <v/>
      </c>
      <c r="U1558" s="86" t="str">
        <f t="shared" si="352"/>
        <v/>
      </c>
      <c r="V1558" s="95" t="str">
        <f t="shared" si="359"/>
        <v/>
      </c>
      <c r="W1558" s="90" t="s">
        <v>488</v>
      </c>
      <c r="AE1558" s="92" t="str">
        <f t="shared" si="360"/>
        <v/>
      </c>
      <c r="AF1558" s="96" t="e">
        <f t="shared" si="361"/>
        <v>#N/A</v>
      </c>
      <c r="AG1558" s="97">
        <f t="shared" si="362"/>
        <v>1900</v>
      </c>
      <c r="AH1558" s="97" t="str">
        <f t="shared" si="363"/>
        <v>01</v>
      </c>
      <c r="AI1558" s="97" t="str">
        <f t="shared" si="364"/>
        <v>00</v>
      </c>
      <c r="AJ1558" s="97" t="str">
        <f t="shared" si="365"/>
        <v>19000100</v>
      </c>
    </row>
    <row r="1559" spans="4:36" ht="12" customHeight="1" x14ac:dyDescent="0.15">
      <c r="F1559" s="86" t="str">
        <f t="shared" si="354"/>
        <v>Saturday</v>
      </c>
      <c r="H1559" s="92" t="str">
        <f>VLOOKUP(MONTH(G1559),VLOOKUP!$W$1:$X$24,2)</f>
        <v>January</v>
      </c>
      <c r="I1559" s="92" t="str">
        <f t="shared" si="355"/>
        <v/>
      </c>
      <c r="J1559" s="90" t="s">
        <v>492</v>
      </c>
      <c r="L1559" s="86" t="e">
        <f t="shared" si="351"/>
        <v>#N/A</v>
      </c>
      <c r="M1559" s="86">
        <f t="shared" si="356"/>
        <v>0</v>
      </c>
      <c r="N1559" s="86" t="e">
        <f>VLOOKUP(J1559,VLOOKUP!$A$2:$S$54,19,FALSE)&amp;J1559&amp;"&lt;/a&gt;"</f>
        <v>#N/A</v>
      </c>
      <c r="O1559" s="94"/>
      <c r="P1559" s="94"/>
      <c r="Q1559" s="94"/>
      <c r="R1559" s="94"/>
      <c r="S1559" s="95">
        <f t="shared" si="357"/>
        <v>0</v>
      </c>
      <c r="T1559" s="86" t="str">
        <f t="shared" si="358"/>
        <v/>
      </c>
      <c r="U1559" s="86" t="str">
        <f t="shared" si="352"/>
        <v/>
      </c>
      <c r="V1559" s="95" t="str">
        <f t="shared" si="359"/>
        <v/>
      </c>
      <c r="W1559" s="90" t="s">
        <v>488</v>
      </c>
      <c r="AE1559" s="92" t="str">
        <f t="shared" si="360"/>
        <v/>
      </c>
      <c r="AF1559" s="96" t="e">
        <f t="shared" si="361"/>
        <v>#N/A</v>
      </c>
      <c r="AG1559" s="97">
        <f t="shared" si="362"/>
        <v>1900</v>
      </c>
      <c r="AH1559" s="97" t="str">
        <f t="shared" si="363"/>
        <v>01</v>
      </c>
      <c r="AI1559" s="97" t="str">
        <f t="shared" si="364"/>
        <v>00</v>
      </c>
      <c r="AJ1559" s="97" t="str">
        <f t="shared" si="365"/>
        <v>19000100</v>
      </c>
    </row>
    <row r="1560" spans="4:36" ht="12" customHeight="1" x14ac:dyDescent="0.15">
      <c r="F1560" s="86" t="str">
        <f t="shared" si="354"/>
        <v>Saturday</v>
      </c>
      <c r="H1560" s="92" t="str">
        <f>VLOOKUP(MONTH(G1560),VLOOKUP!$W$1:$X$24,2)</f>
        <v>January</v>
      </c>
      <c r="I1560" s="92" t="str">
        <f t="shared" si="355"/>
        <v/>
      </c>
      <c r="J1560" s="90" t="s">
        <v>492</v>
      </c>
      <c r="L1560" s="86" t="e">
        <f t="shared" si="351"/>
        <v>#N/A</v>
      </c>
      <c r="M1560" s="86">
        <f t="shared" si="356"/>
        <v>0</v>
      </c>
      <c r="N1560" s="86" t="e">
        <f>VLOOKUP(J1560,VLOOKUP!$A$2:$S$54,19,FALSE)&amp;J1560&amp;"&lt;/a&gt;"</f>
        <v>#N/A</v>
      </c>
      <c r="O1560" s="94"/>
      <c r="P1560" s="94"/>
      <c r="Q1560" s="94"/>
      <c r="R1560" s="94"/>
      <c r="S1560" s="95">
        <f t="shared" si="357"/>
        <v>0</v>
      </c>
      <c r="T1560" s="86" t="str">
        <f t="shared" si="358"/>
        <v/>
      </c>
      <c r="U1560" s="86" t="str">
        <f t="shared" si="352"/>
        <v/>
      </c>
      <c r="V1560" s="95" t="str">
        <f t="shared" si="359"/>
        <v/>
      </c>
      <c r="W1560" s="90" t="s">
        <v>488</v>
      </c>
      <c r="AE1560" s="92" t="str">
        <f t="shared" si="360"/>
        <v/>
      </c>
      <c r="AF1560" s="96" t="e">
        <f t="shared" si="361"/>
        <v>#N/A</v>
      </c>
      <c r="AG1560" s="97">
        <f t="shared" si="362"/>
        <v>1900</v>
      </c>
      <c r="AH1560" s="97" t="str">
        <f t="shared" si="363"/>
        <v>01</v>
      </c>
      <c r="AI1560" s="97" t="str">
        <f t="shared" si="364"/>
        <v>00</v>
      </c>
      <c r="AJ1560" s="97" t="str">
        <f t="shared" si="365"/>
        <v>19000100</v>
      </c>
    </row>
    <row r="1561" spans="4:36" ht="12" customHeight="1" x14ac:dyDescent="0.15">
      <c r="F1561" s="86" t="str">
        <f t="shared" si="354"/>
        <v>Saturday</v>
      </c>
      <c r="H1561" s="92" t="str">
        <f>VLOOKUP(MONTH(G1561),VLOOKUP!$W$1:$X$24,2)</f>
        <v>January</v>
      </c>
      <c r="I1561" s="92" t="str">
        <f t="shared" si="355"/>
        <v/>
      </c>
      <c r="J1561" s="90" t="s">
        <v>492</v>
      </c>
      <c r="L1561" s="86" t="e">
        <f t="shared" si="351"/>
        <v>#N/A</v>
      </c>
      <c r="M1561" s="86">
        <f t="shared" si="356"/>
        <v>0</v>
      </c>
      <c r="N1561" s="86" t="e">
        <f>VLOOKUP(J1561,VLOOKUP!$A$2:$S$54,19,FALSE)&amp;J1561&amp;"&lt;/a&gt;"</f>
        <v>#N/A</v>
      </c>
      <c r="O1561" s="94"/>
      <c r="P1561" s="94"/>
      <c r="Q1561" s="94"/>
      <c r="R1561" s="94"/>
      <c r="S1561" s="95">
        <f t="shared" si="357"/>
        <v>0</v>
      </c>
      <c r="T1561" s="86" t="str">
        <f t="shared" si="358"/>
        <v/>
      </c>
      <c r="U1561" s="86" t="str">
        <f t="shared" si="352"/>
        <v/>
      </c>
      <c r="V1561" s="95" t="str">
        <f t="shared" si="359"/>
        <v/>
      </c>
      <c r="W1561" s="90" t="s">
        <v>488</v>
      </c>
      <c r="AE1561" s="92" t="str">
        <f t="shared" si="360"/>
        <v/>
      </c>
      <c r="AF1561" s="96" t="e">
        <f t="shared" si="361"/>
        <v>#N/A</v>
      </c>
      <c r="AG1561" s="97">
        <f t="shared" si="362"/>
        <v>1900</v>
      </c>
      <c r="AH1561" s="97" t="str">
        <f t="shared" si="363"/>
        <v>01</v>
      </c>
      <c r="AI1561" s="97" t="str">
        <f t="shared" si="364"/>
        <v>00</v>
      </c>
      <c r="AJ1561" s="97" t="str">
        <f t="shared" si="365"/>
        <v>19000100</v>
      </c>
    </row>
    <row r="1562" spans="4:36" ht="12" customHeight="1" x14ac:dyDescent="0.15">
      <c r="F1562" s="86" t="str">
        <f t="shared" si="354"/>
        <v>Saturday</v>
      </c>
      <c r="H1562" s="92" t="str">
        <f>VLOOKUP(MONTH(G1562),VLOOKUP!$W$1:$X$24,2)</f>
        <v>January</v>
      </c>
      <c r="I1562" s="92" t="str">
        <f t="shared" si="355"/>
        <v/>
      </c>
      <c r="J1562" s="90" t="s">
        <v>492</v>
      </c>
      <c r="L1562" s="86" t="e">
        <f t="shared" si="351"/>
        <v>#N/A</v>
      </c>
      <c r="M1562" s="86">
        <f t="shared" si="356"/>
        <v>0</v>
      </c>
      <c r="N1562" s="86" t="e">
        <f>VLOOKUP(J1562,VLOOKUP!$A$2:$S$54,19,FALSE)&amp;J1562&amp;"&lt;/a&gt;"</f>
        <v>#N/A</v>
      </c>
      <c r="O1562" s="94"/>
      <c r="P1562" s="94"/>
      <c r="Q1562" s="94"/>
      <c r="R1562" s="94"/>
      <c r="S1562" s="95">
        <f t="shared" si="357"/>
        <v>0</v>
      </c>
      <c r="T1562" s="86" t="str">
        <f t="shared" si="358"/>
        <v/>
      </c>
      <c r="U1562" s="86" t="str">
        <f t="shared" si="352"/>
        <v/>
      </c>
      <c r="V1562" s="95" t="str">
        <f t="shared" si="359"/>
        <v/>
      </c>
      <c r="W1562" s="90" t="s">
        <v>488</v>
      </c>
      <c r="AE1562" s="92" t="str">
        <f t="shared" si="360"/>
        <v/>
      </c>
      <c r="AF1562" s="96" t="e">
        <f t="shared" si="361"/>
        <v>#N/A</v>
      </c>
      <c r="AG1562" s="97">
        <f t="shared" si="362"/>
        <v>1900</v>
      </c>
      <c r="AH1562" s="97" t="str">
        <f t="shared" si="363"/>
        <v>01</v>
      </c>
      <c r="AI1562" s="97" t="str">
        <f t="shared" si="364"/>
        <v>00</v>
      </c>
      <c r="AJ1562" s="97" t="str">
        <f t="shared" si="365"/>
        <v>19000100</v>
      </c>
    </row>
    <row r="1563" spans="4:36" ht="12" customHeight="1" x14ac:dyDescent="0.15">
      <c r="F1563" s="86" t="str">
        <f t="shared" si="354"/>
        <v>Saturday</v>
      </c>
      <c r="G1563" s="91"/>
      <c r="H1563" s="92" t="str">
        <f>VLOOKUP(MONTH(G1563),VLOOKUP!$W$1:$X$24,2)</f>
        <v>January</v>
      </c>
      <c r="I1563" s="92" t="str">
        <f t="shared" si="355"/>
        <v/>
      </c>
      <c r="J1563" s="93" t="s">
        <v>1818</v>
      </c>
      <c r="L1563" s="86" t="str">
        <f t="shared" si="351"/>
        <v>Artist's Proof [1533 Wisconsin Ave NW, WDC]</v>
      </c>
      <c r="M1563" s="86">
        <f t="shared" si="356"/>
        <v>0</v>
      </c>
      <c r="N1563" s="93" t="str">
        <f>J1563</f>
        <v>Artist's Proof [1533 Wisconsin Ave NW, WDC]</v>
      </c>
      <c r="O1563" s="90"/>
      <c r="S1563" s="95">
        <f t="shared" si="357"/>
        <v>0</v>
      </c>
      <c r="T1563" s="86" t="str">
        <f t="shared" si="358"/>
        <v/>
      </c>
      <c r="U1563" s="86" t="str">
        <f t="shared" si="352"/>
        <v/>
      </c>
      <c r="V1563" s="95" t="str">
        <f t="shared" si="359"/>
        <v/>
      </c>
      <c r="AE1563" s="92" t="str">
        <f t="shared" si="360"/>
        <v/>
      </c>
      <c r="AF1563" s="96" t="str">
        <f t="shared" si="361"/>
        <v>&lt;a name='19000100'&gt;&lt;b&gt;: 0 - Artist's Proof [1533 Wisconsin Ave NW, WDC]&lt;/b&gt;&lt;/a&gt;&lt;br&gt;</v>
      </c>
      <c r="AG1563" s="97">
        <f t="shared" si="362"/>
        <v>1900</v>
      </c>
      <c r="AH1563" s="97" t="str">
        <f t="shared" si="363"/>
        <v>01</v>
      </c>
      <c r="AI1563" s="97" t="str">
        <f t="shared" si="364"/>
        <v>00</v>
      </c>
      <c r="AJ1563" s="97" t="str">
        <f t="shared" si="365"/>
        <v>19000100</v>
      </c>
    </row>
    <row r="1564" spans="4:36" ht="12" customHeight="1" x14ac:dyDescent="0.15">
      <c r="F1564" s="86" t="str">
        <f t="shared" si="354"/>
        <v>Saturday</v>
      </c>
      <c r="G1564" s="91"/>
      <c r="H1564" s="92" t="str">
        <f>VLOOKUP(MONTH(G1564),VLOOKUP!$W$1:$X$24,2)</f>
        <v>January</v>
      </c>
      <c r="I1564" s="92" t="str">
        <f t="shared" si="355"/>
        <v/>
      </c>
      <c r="J1564" s="93" t="s">
        <v>1818</v>
      </c>
      <c r="L1564" s="86" t="str">
        <f t="shared" si="351"/>
        <v>Artist's Proof [1533 Wisconsin Ave NW, WDC]</v>
      </c>
      <c r="M1564" s="86">
        <f t="shared" si="356"/>
        <v>0</v>
      </c>
      <c r="N1564" s="93" t="str">
        <f>J1564</f>
        <v>Artist's Proof [1533 Wisconsin Ave NW, WDC]</v>
      </c>
      <c r="O1564" s="90"/>
      <c r="S1564" s="95">
        <f t="shared" si="357"/>
        <v>0</v>
      </c>
      <c r="T1564" s="86" t="str">
        <f t="shared" si="358"/>
        <v/>
      </c>
      <c r="U1564" s="86" t="str">
        <f t="shared" si="352"/>
        <v/>
      </c>
      <c r="V1564" s="95" t="str">
        <f t="shared" si="359"/>
        <v/>
      </c>
      <c r="AE1564" s="92" t="str">
        <f t="shared" si="360"/>
        <v/>
      </c>
      <c r="AF1564" s="96" t="str">
        <f t="shared" si="361"/>
        <v>&lt;a name='19000100'&gt;&lt;b&gt;: 0 - Artist's Proof [1533 Wisconsin Ave NW, WDC]&lt;/b&gt;&lt;/a&gt;&lt;br&gt;</v>
      </c>
      <c r="AG1564" s="97">
        <f t="shared" si="362"/>
        <v>1900</v>
      </c>
      <c r="AH1564" s="97" t="str">
        <f t="shared" si="363"/>
        <v>01</v>
      </c>
      <c r="AI1564" s="97" t="str">
        <f t="shared" si="364"/>
        <v>00</v>
      </c>
      <c r="AJ1564" s="97" t="str">
        <f t="shared" si="365"/>
        <v>19000100</v>
      </c>
    </row>
    <row r="1565" spans="4:36" ht="12" customHeight="1" x14ac:dyDescent="0.15">
      <c r="F1565" s="86" t="str">
        <f t="shared" si="354"/>
        <v>Saturday</v>
      </c>
      <c r="G1565" s="91"/>
      <c r="H1565" s="92" t="str">
        <f>VLOOKUP(MONTH(G1565),VLOOKUP!$W$1:$X$24,2)</f>
        <v>January</v>
      </c>
      <c r="I1565" s="92" t="str">
        <f t="shared" si="355"/>
        <v/>
      </c>
      <c r="J1565" s="93" t="s">
        <v>1818</v>
      </c>
      <c r="L1565" s="86" t="str">
        <f t="shared" ref="L1565:L1628" si="366">IF(ISBLANK(K1565),N1565,N1565&amp;" ("&amp;K1565&amp;")")</f>
        <v>Artist's Proof [1533 Wisconsin Ave NW, WDC]</v>
      </c>
      <c r="M1565" s="86">
        <f t="shared" si="356"/>
        <v>0</v>
      </c>
      <c r="N1565" s="93" t="str">
        <f>J1565</f>
        <v>Artist's Proof [1533 Wisconsin Ave NW, WDC]</v>
      </c>
      <c r="O1565" s="90"/>
      <c r="S1565" s="95">
        <f t="shared" si="357"/>
        <v>0</v>
      </c>
      <c r="T1565" s="86" t="str">
        <f t="shared" si="358"/>
        <v/>
      </c>
      <c r="U1565" s="86" t="str">
        <f t="shared" si="352"/>
        <v/>
      </c>
      <c r="V1565" s="95" t="str">
        <f t="shared" si="359"/>
        <v/>
      </c>
      <c r="AE1565" s="92" t="str">
        <f t="shared" si="360"/>
        <v/>
      </c>
      <c r="AF1565" s="96" t="str">
        <f t="shared" si="361"/>
        <v>&lt;a name='19000100'&gt;&lt;b&gt;: 0 - Artist's Proof [1533 Wisconsin Ave NW, WDC]&lt;/b&gt;&lt;/a&gt;&lt;br&gt;</v>
      </c>
      <c r="AG1565" s="97">
        <f t="shared" si="362"/>
        <v>1900</v>
      </c>
      <c r="AH1565" s="97" t="str">
        <f t="shared" si="363"/>
        <v>01</v>
      </c>
      <c r="AI1565" s="97" t="str">
        <f t="shared" si="364"/>
        <v>00</v>
      </c>
      <c r="AJ1565" s="97" t="str">
        <f t="shared" si="365"/>
        <v>19000100</v>
      </c>
    </row>
    <row r="1566" spans="4:36" ht="12" customHeight="1" x14ac:dyDescent="0.15">
      <c r="F1566" s="86" t="str">
        <f t="shared" si="354"/>
        <v>Saturday</v>
      </c>
      <c r="G1566" s="91"/>
      <c r="H1566" s="92" t="str">
        <f>VLOOKUP(MONTH(G1566),VLOOKUP!$W$1:$X$24,2)</f>
        <v>January</v>
      </c>
      <c r="I1566" s="92" t="str">
        <f t="shared" si="355"/>
        <v/>
      </c>
      <c r="J1566" s="93" t="s">
        <v>1818</v>
      </c>
      <c r="L1566" s="86" t="str">
        <f t="shared" si="366"/>
        <v>Artist's Proof [1533 Wisconsin Ave NW, WDC]</v>
      </c>
      <c r="M1566" s="86">
        <f t="shared" si="356"/>
        <v>0</v>
      </c>
      <c r="N1566" s="93" t="str">
        <f>J1566</f>
        <v>Artist's Proof [1533 Wisconsin Ave NW, WDC]</v>
      </c>
      <c r="O1566" s="90"/>
      <c r="S1566" s="95">
        <f t="shared" si="357"/>
        <v>0</v>
      </c>
      <c r="T1566" s="86" t="str">
        <f t="shared" si="358"/>
        <v/>
      </c>
      <c r="U1566" s="86" t="str">
        <f t="shared" si="352"/>
        <v/>
      </c>
      <c r="V1566" s="95" t="str">
        <f t="shared" si="359"/>
        <v/>
      </c>
      <c r="AE1566" s="92" t="str">
        <f t="shared" si="360"/>
        <v/>
      </c>
      <c r="AF1566" s="96" t="str">
        <f t="shared" si="361"/>
        <v>&lt;a name='19000100'&gt;&lt;b&gt;: 0 - Artist's Proof [1533 Wisconsin Ave NW, WDC]&lt;/b&gt;&lt;/a&gt;&lt;br&gt;</v>
      </c>
      <c r="AG1566" s="97">
        <f t="shared" si="362"/>
        <v>1900</v>
      </c>
      <c r="AH1566" s="97" t="str">
        <f t="shared" si="363"/>
        <v>01</v>
      </c>
      <c r="AI1566" s="97" t="str">
        <f t="shared" si="364"/>
        <v>00</v>
      </c>
      <c r="AJ1566" s="97" t="str">
        <f t="shared" si="365"/>
        <v>19000100</v>
      </c>
    </row>
    <row r="1567" spans="4:36" ht="12" customHeight="1" x14ac:dyDescent="0.15">
      <c r="F1567" s="86" t="str">
        <f t="shared" si="354"/>
        <v>Saturday</v>
      </c>
      <c r="G1567" s="91"/>
      <c r="H1567" s="92" t="str">
        <f>VLOOKUP(MONTH(G1567),VLOOKUP!$W$1:$X$24,2)</f>
        <v>January</v>
      </c>
      <c r="I1567" s="92" t="str">
        <f t="shared" si="355"/>
        <v/>
      </c>
      <c r="J1567" s="93" t="s">
        <v>1818</v>
      </c>
      <c r="L1567" s="86" t="str">
        <f t="shared" si="366"/>
        <v>Artist's Proof [1533 Wisconsin Ave NW, WDC]</v>
      </c>
      <c r="M1567" s="86">
        <f t="shared" si="356"/>
        <v>0</v>
      </c>
      <c r="N1567" s="93" t="str">
        <f>J1567</f>
        <v>Artist's Proof [1533 Wisconsin Ave NW, WDC]</v>
      </c>
      <c r="O1567" s="90"/>
      <c r="S1567" s="95">
        <f t="shared" si="357"/>
        <v>0</v>
      </c>
      <c r="T1567" s="86" t="str">
        <f t="shared" si="358"/>
        <v/>
      </c>
      <c r="U1567" s="86" t="str">
        <f t="shared" si="352"/>
        <v/>
      </c>
      <c r="V1567" s="95" t="str">
        <f t="shared" si="359"/>
        <v/>
      </c>
      <c r="AE1567" s="92" t="str">
        <f t="shared" si="360"/>
        <v/>
      </c>
      <c r="AF1567" s="96" t="str">
        <f t="shared" si="361"/>
        <v>&lt;a name='19000100'&gt;&lt;b&gt;: 0 - Artist's Proof [1533 Wisconsin Ave NW, WDC]&lt;/b&gt;&lt;/a&gt;&lt;br&gt;</v>
      </c>
      <c r="AG1567" s="97">
        <f t="shared" si="362"/>
        <v>1900</v>
      </c>
      <c r="AH1567" s="97" t="str">
        <f t="shared" si="363"/>
        <v>01</v>
      </c>
      <c r="AI1567" s="97" t="str">
        <f t="shared" si="364"/>
        <v>00</v>
      </c>
      <c r="AJ1567" s="97" t="str">
        <f t="shared" si="365"/>
        <v>19000100</v>
      </c>
    </row>
    <row r="1568" spans="4:36" ht="12" customHeight="1" x14ac:dyDescent="0.15">
      <c r="F1568" s="86" t="str">
        <f t="shared" si="354"/>
        <v>Saturday</v>
      </c>
      <c r="G1568" s="91"/>
      <c r="H1568" s="92" t="str">
        <f>VLOOKUP(MONTH(G1568),VLOOKUP!$W$1:$X$24,2)</f>
        <v>January</v>
      </c>
      <c r="I1568" s="92" t="str">
        <f t="shared" si="355"/>
        <v/>
      </c>
      <c r="J1568" s="123" t="s">
        <v>794</v>
      </c>
      <c r="L1568" s="86" t="str">
        <f t="shared" si="366"/>
        <v>&lt;a href='artomatic2012.php' title='list by venue'&gt;Artomatic 2012&lt;/a&gt; [1851 S. Bell St - Crystal City, Arlington, VA]</v>
      </c>
      <c r="M1568" s="86">
        <f t="shared" si="356"/>
        <v>0</v>
      </c>
      <c r="N1568" s="123" t="s">
        <v>96</v>
      </c>
      <c r="O1568" s="94"/>
      <c r="S1568" s="95">
        <f t="shared" si="357"/>
        <v>0</v>
      </c>
      <c r="T1568" s="86" t="str">
        <f t="shared" si="358"/>
        <v/>
      </c>
      <c r="U1568" s="86" t="str">
        <f t="shared" si="352"/>
        <v/>
      </c>
      <c r="V1568" s="95" t="str">
        <f t="shared" si="359"/>
        <v/>
      </c>
      <c r="AE1568" s="92" t="str">
        <f t="shared" si="360"/>
        <v/>
      </c>
      <c r="AF1568" s="96" t="str">
        <f t="shared" si="361"/>
        <v>&lt;a name='19000100'&gt;&lt;b&gt;: 0 - &lt;a href='artomatic2012.php' title='list by venue'&gt;Artomatic 2012&lt;/a&gt; [1851 S. Bell St - Crystal City, Arlington, VA]&lt;/b&gt;&lt;/a&gt;&lt;br&gt;</v>
      </c>
      <c r="AG1568" s="97">
        <f t="shared" si="362"/>
        <v>1900</v>
      </c>
      <c r="AH1568" s="97" t="str">
        <f t="shared" si="363"/>
        <v>01</v>
      </c>
      <c r="AI1568" s="97" t="str">
        <f t="shared" si="364"/>
        <v>00</v>
      </c>
      <c r="AJ1568" s="97" t="str">
        <f t="shared" si="365"/>
        <v>19000100</v>
      </c>
    </row>
    <row r="1569" spans="6:36" ht="12" customHeight="1" x14ac:dyDescent="0.15">
      <c r="F1569" s="86" t="str">
        <f t="shared" si="354"/>
        <v>Saturday</v>
      </c>
      <c r="G1569" s="91"/>
      <c r="H1569" s="92" t="str">
        <f>VLOOKUP(MONTH(G1569),VLOOKUP!$W$1:$X$24,2)</f>
        <v>January</v>
      </c>
      <c r="I1569" s="92" t="str">
        <f t="shared" si="355"/>
        <v/>
      </c>
      <c r="J1569" s="123" t="s">
        <v>794</v>
      </c>
      <c r="L1569" s="86" t="str">
        <f t="shared" si="366"/>
        <v>&lt;a href='artomatic2012.php' title='list by venue'&gt;Artomatic 2012&lt;/a&gt; [1851 S. Bell St - Crystal City, Arlington, VA]</v>
      </c>
      <c r="M1569" s="86">
        <f t="shared" si="356"/>
        <v>0</v>
      </c>
      <c r="N1569" s="123" t="s">
        <v>96</v>
      </c>
      <c r="O1569" s="94"/>
      <c r="S1569" s="95">
        <f t="shared" si="357"/>
        <v>0</v>
      </c>
      <c r="T1569" s="86" t="str">
        <f t="shared" si="358"/>
        <v/>
      </c>
      <c r="U1569" s="86" t="str">
        <f t="shared" si="352"/>
        <v/>
      </c>
      <c r="V1569" s="95" t="str">
        <f t="shared" si="359"/>
        <v/>
      </c>
      <c r="AE1569" s="92" t="str">
        <f t="shared" si="360"/>
        <v/>
      </c>
      <c r="AF1569" s="96" t="str">
        <f t="shared" si="361"/>
        <v>&lt;a name='19000100'&gt;&lt;b&gt;: 0 - &lt;a href='artomatic2012.php' title='list by venue'&gt;Artomatic 2012&lt;/a&gt; [1851 S. Bell St - Crystal City, Arlington, VA]&lt;/b&gt;&lt;/a&gt;&lt;br&gt;</v>
      </c>
      <c r="AG1569" s="97">
        <f t="shared" si="362"/>
        <v>1900</v>
      </c>
      <c r="AH1569" s="97" t="str">
        <f t="shared" si="363"/>
        <v>01</v>
      </c>
      <c r="AI1569" s="97" t="str">
        <f t="shared" si="364"/>
        <v>00</v>
      </c>
      <c r="AJ1569" s="97" t="str">
        <f t="shared" si="365"/>
        <v>19000100</v>
      </c>
    </row>
    <row r="1570" spans="6:36" ht="12" customHeight="1" x14ac:dyDescent="0.15">
      <c r="F1570" s="86" t="str">
        <f t="shared" si="354"/>
        <v>Saturday</v>
      </c>
      <c r="G1570" s="91"/>
      <c r="H1570" s="92" t="str">
        <f>VLOOKUP(MONTH(G1570),VLOOKUP!$W$1:$X$24,2)</f>
        <v>January</v>
      </c>
      <c r="I1570" s="92" t="str">
        <f t="shared" si="355"/>
        <v/>
      </c>
      <c r="J1570" s="93" t="s">
        <v>1326</v>
      </c>
      <c r="L1570" s="86" t="str">
        <f t="shared" si="366"/>
        <v>Arts Barn [311 Kent Square Road, Gaithersburg, MD]</v>
      </c>
      <c r="M1570" s="86">
        <f t="shared" si="356"/>
        <v>0</v>
      </c>
      <c r="N1570" s="93" t="str">
        <f t="shared" ref="N1570:N1601" si="367">J1570</f>
        <v>Arts Barn [311 Kent Square Road, Gaithersburg, MD]</v>
      </c>
      <c r="O1570" s="90"/>
      <c r="S1570" s="95">
        <f t="shared" si="357"/>
        <v>0</v>
      </c>
      <c r="T1570" s="86" t="str">
        <f t="shared" si="358"/>
        <v/>
      </c>
      <c r="U1570" s="86" t="str">
        <f t="shared" si="352"/>
        <v/>
      </c>
      <c r="V1570" s="95" t="str">
        <f t="shared" si="359"/>
        <v/>
      </c>
      <c r="AE1570" s="92" t="str">
        <f t="shared" si="360"/>
        <v/>
      </c>
      <c r="AF1570" s="96" t="str">
        <f t="shared" si="361"/>
        <v>&lt;a name='19000100'&gt;&lt;b&gt;: 0 - Arts Barn [311 Kent Square Road, Gaithersburg, MD]&lt;/b&gt;&lt;/a&gt;&lt;br&gt;</v>
      </c>
      <c r="AG1570" s="97">
        <f t="shared" si="362"/>
        <v>1900</v>
      </c>
      <c r="AH1570" s="97" t="str">
        <f t="shared" si="363"/>
        <v>01</v>
      </c>
      <c r="AI1570" s="97" t="str">
        <f t="shared" si="364"/>
        <v>00</v>
      </c>
      <c r="AJ1570" s="97" t="str">
        <f t="shared" si="365"/>
        <v>19000100</v>
      </c>
    </row>
    <row r="1571" spans="6:36" ht="12" customHeight="1" x14ac:dyDescent="0.15">
      <c r="F1571" s="86" t="str">
        <f t="shared" si="354"/>
        <v>Saturday</v>
      </c>
      <c r="G1571" s="91"/>
      <c r="H1571" s="92" t="str">
        <f>VLOOKUP(MONTH(G1571),VLOOKUP!$W$1:$X$24,2)</f>
        <v>January</v>
      </c>
      <c r="I1571" s="92" t="str">
        <f t="shared" si="355"/>
        <v/>
      </c>
      <c r="J1571" s="93" t="s">
        <v>1326</v>
      </c>
      <c r="L1571" s="86" t="str">
        <f t="shared" si="366"/>
        <v>Arts Barn [311 Kent Square Road, Gaithersburg, MD]</v>
      </c>
      <c r="M1571" s="86">
        <f t="shared" si="356"/>
        <v>0</v>
      </c>
      <c r="N1571" s="93" t="str">
        <f t="shared" si="367"/>
        <v>Arts Barn [311 Kent Square Road, Gaithersburg, MD]</v>
      </c>
      <c r="O1571" s="90"/>
      <c r="S1571" s="95">
        <f t="shared" si="357"/>
        <v>0</v>
      </c>
      <c r="T1571" s="86" t="str">
        <f t="shared" si="358"/>
        <v/>
      </c>
      <c r="U1571" s="86" t="str">
        <f t="shared" si="352"/>
        <v/>
      </c>
      <c r="V1571" s="95" t="str">
        <f t="shared" si="359"/>
        <v/>
      </c>
      <c r="AE1571" s="92" t="str">
        <f t="shared" si="360"/>
        <v/>
      </c>
      <c r="AF1571" s="96" t="str">
        <f t="shared" si="361"/>
        <v>&lt;a name='19000100'&gt;&lt;b&gt;: 0 - Arts Barn [311 Kent Square Road, Gaithersburg, MD]&lt;/b&gt;&lt;/a&gt;&lt;br&gt;</v>
      </c>
      <c r="AG1571" s="97">
        <f t="shared" si="362"/>
        <v>1900</v>
      </c>
      <c r="AH1571" s="97" t="str">
        <f t="shared" si="363"/>
        <v>01</v>
      </c>
      <c r="AI1571" s="97" t="str">
        <f t="shared" si="364"/>
        <v>00</v>
      </c>
      <c r="AJ1571" s="97" t="str">
        <f t="shared" si="365"/>
        <v>19000100</v>
      </c>
    </row>
    <row r="1572" spans="6:36" ht="12" customHeight="1" x14ac:dyDescent="0.15">
      <c r="F1572" s="86" t="str">
        <f t="shared" si="354"/>
        <v>Saturday</v>
      </c>
      <c r="G1572" s="91"/>
      <c r="H1572" s="92" t="str">
        <f>VLOOKUP(MONTH(G1572),VLOOKUP!$W$1:$X$24,2)</f>
        <v>January</v>
      </c>
      <c r="I1572" s="92" t="str">
        <f t="shared" si="355"/>
        <v/>
      </c>
      <c r="J1572" s="93" t="s">
        <v>1326</v>
      </c>
      <c r="L1572" s="86" t="str">
        <f t="shared" si="366"/>
        <v>Arts Barn [311 Kent Square Road, Gaithersburg, MD]</v>
      </c>
      <c r="M1572" s="86">
        <f t="shared" si="356"/>
        <v>0</v>
      </c>
      <c r="N1572" s="93" t="str">
        <f t="shared" si="367"/>
        <v>Arts Barn [311 Kent Square Road, Gaithersburg, MD]</v>
      </c>
      <c r="O1572" s="90"/>
      <c r="S1572" s="95">
        <f t="shared" si="357"/>
        <v>0</v>
      </c>
      <c r="T1572" s="86" t="str">
        <f t="shared" si="358"/>
        <v/>
      </c>
      <c r="U1572" s="86" t="str">
        <f t="shared" si="352"/>
        <v/>
      </c>
      <c r="V1572" s="95" t="str">
        <f t="shared" si="359"/>
        <v/>
      </c>
      <c r="AE1572" s="92" t="str">
        <f t="shared" si="360"/>
        <v/>
      </c>
      <c r="AF1572" s="96" t="str">
        <f t="shared" si="361"/>
        <v>&lt;a name='19000100'&gt;&lt;b&gt;: 0 - Arts Barn [311 Kent Square Road, Gaithersburg, MD]&lt;/b&gt;&lt;/a&gt;&lt;br&gt;</v>
      </c>
      <c r="AG1572" s="97">
        <f t="shared" si="362"/>
        <v>1900</v>
      </c>
      <c r="AH1572" s="97" t="str">
        <f t="shared" si="363"/>
        <v>01</v>
      </c>
      <c r="AI1572" s="97" t="str">
        <f t="shared" si="364"/>
        <v>00</v>
      </c>
      <c r="AJ1572" s="97" t="str">
        <f t="shared" si="365"/>
        <v>19000100</v>
      </c>
    </row>
    <row r="1573" spans="6:36" ht="12" customHeight="1" x14ac:dyDescent="0.15">
      <c r="F1573" s="86" t="str">
        <f t="shared" si="354"/>
        <v>Saturday</v>
      </c>
      <c r="H1573" s="92" t="str">
        <f>VLOOKUP(MONTH(G1573),VLOOKUP!$W$1:$X$24,2)</f>
        <v>January</v>
      </c>
      <c r="I1573" s="92" t="str">
        <f t="shared" si="355"/>
        <v/>
      </c>
      <c r="J1573" s="93" t="s">
        <v>43</v>
      </c>
      <c r="L1573" s="86" t="str">
        <f t="shared" si="366"/>
        <v>Artscape Festival [West Mt Royal Ave at Cathedral St, Baltimore, MD]</v>
      </c>
      <c r="M1573" s="86">
        <f t="shared" si="356"/>
        <v>0</v>
      </c>
      <c r="N1573" s="93" t="str">
        <f t="shared" si="367"/>
        <v>Artscape Festival [West Mt Royal Ave at Cathedral St, Baltimore, MD]</v>
      </c>
      <c r="O1573" s="94"/>
      <c r="S1573" s="95">
        <f t="shared" si="357"/>
        <v>0</v>
      </c>
      <c r="T1573" s="86" t="str">
        <f t="shared" si="358"/>
        <v/>
      </c>
      <c r="U1573" s="86" t="str">
        <f t="shared" si="352"/>
        <v/>
      </c>
      <c r="V1573" s="95" t="str">
        <f t="shared" si="359"/>
        <v/>
      </c>
      <c r="W1573" s="90" t="s">
        <v>221</v>
      </c>
      <c r="AE1573" s="92" t="str">
        <f t="shared" si="360"/>
        <v/>
      </c>
      <c r="AF1573" s="96" t="str">
        <f t="shared" si="361"/>
        <v>&lt;a name='19000100'&gt;&lt;b&gt;: 0 - Artscape Festival [West Mt Royal Ave at Cathedral St, Baltimore, MD]&lt;/b&gt;&lt;/a&gt;&lt;br&gt;</v>
      </c>
      <c r="AG1573" s="97">
        <f t="shared" si="362"/>
        <v>1900</v>
      </c>
      <c r="AH1573" s="97" t="str">
        <f t="shared" si="363"/>
        <v>01</v>
      </c>
      <c r="AI1573" s="97" t="str">
        <f t="shared" si="364"/>
        <v>00</v>
      </c>
      <c r="AJ1573" s="97" t="str">
        <f t="shared" si="365"/>
        <v>19000100</v>
      </c>
    </row>
    <row r="1574" spans="6:36" ht="12" customHeight="1" x14ac:dyDescent="0.15">
      <c r="F1574" s="86" t="str">
        <f t="shared" si="354"/>
        <v>Saturday</v>
      </c>
      <c r="H1574" s="92" t="str">
        <f>VLOOKUP(MONTH(G1574),VLOOKUP!$W$1:$X$24,2)</f>
        <v>January</v>
      </c>
      <c r="I1574" s="92" t="str">
        <f t="shared" si="355"/>
        <v/>
      </c>
      <c r="J1574" s="93" t="s">
        <v>43</v>
      </c>
      <c r="L1574" s="86" t="str">
        <f t="shared" si="366"/>
        <v>Artscape Festival [West Mt Royal Ave at Cathedral St, Baltimore, MD]</v>
      </c>
      <c r="M1574" s="86">
        <f t="shared" si="356"/>
        <v>0</v>
      </c>
      <c r="N1574" s="93" t="str">
        <f t="shared" si="367"/>
        <v>Artscape Festival [West Mt Royal Ave at Cathedral St, Baltimore, MD]</v>
      </c>
      <c r="O1574" s="94"/>
      <c r="S1574" s="95">
        <f t="shared" si="357"/>
        <v>0</v>
      </c>
      <c r="T1574" s="86" t="str">
        <f t="shared" si="358"/>
        <v/>
      </c>
      <c r="U1574" s="86" t="str">
        <f t="shared" si="352"/>
        <v/>
      </c>
      <c r="V1574" s="95" t="str">
        <f t="shared" si="359"/>
        <v/>
      </c>
      <c r="W1574" s="90" t="s">
        <v>221</v>
      </c>
      <c r="AE1574" s="92" t="str">
        <f t="shared" si="360"/>
        <v/>
      </c>
      <c r="AF1574" s="96" t="str">
        <f t="shared" si="361"/>
        <v>&lt;a name='19000100'&gt;&lt;b&gt;: 0 - Artscape Festival [West Mt Royal Ave at Cathedral St, Baltimore, MD]&lt;/b&gt;&lt;/a&gt;&lt;br&gt;</v>
      </c>
      <c r="AG1574" s="97">
        <f t="shared" si="362"/>
        <v>1900</v>
      </c>
      <c r="AH1574" s="97" t="str">
        <f t="shared" si="363"/>
        <v>01</v>
      </c>
      <c r="AI1574" s="97" t="str">
        <f t="shared" si="364"/>
        <v>00</v>
      </c>
      <c r="AJ1574" s="97" t="str">
        <f t="shared" si="365"/>
        <v>19000100</v>
      </c>
    </row>
    <row r="1575" spans="6:36" ht="12" customHeight="1" x14ac:dyDescent="0.15">
      <c r="F1575" s="86" t="str">
        <f t="shared" si="354"/>
        <v>Saturday</v>
      </c>
      <c r="H1575" s="92" t="str">
        <f>VLOOKUP(MONTH(G1575),VLOOKUP!$W$1:$X$24,2)</f>
        <v>January</v>
      </c>
      <c r="I1575" s="92" t="str">
        <f t="shared" si="355"/>
        <v/>
      </c>
      <c r="J1575" s="93" t="s">
        <v>43</v>
      </c>
      <c r="L1575" s="86" t="str">
        <f t="shared" si="366"/>
        <v>Artscape Festival [West Mt Royal Ave at Cathedral St, Baltimore, MD]</v>
      </c>
      <c r="M1575" s="86">
        <f t="shared" si="356"/>
        <v>0</v>
      </c>
      <c r="N1575" s="93" t="str">
        <f t="shared" si="367"/>
        <v>Artscape Festival [West Mt Royal Ave at Cathedral St, Baltimore, MD]</v>
      </c>
      <c r="O1575" s="94"/>
      <c r="S1575" s="95">
        <f t="shared" si="357"/>
        <v>0</v>
      </c>
      <c r="T1575" s="86" t="str">
        <f t="shared" si="358"/>
        <v/>
      </c>
      <c r="U1575" s="86" t="str">
        <f t="shared" si="352"/>
        <v/>
      </c>
      <c r="V1575" s="95" t="str">
        <f t="shared" si="359"/>
        <v/>
      </c>
      <c r="W1575" s="90" t="s">
        <v>221</v>
      </c>
      <c r="AE1575" s="92" t="str">
        <f t="shared" si="360"/>
        <v/>
      </c>
      <c r="AF1575" s="96" t="str">
        <f t="shared" si="361"/>
        <v>&lt;a name='19000100'&gt;&lt;b&gt;: 0 - Artscape Festival [West Mt Royal Ave at Cathedral St, Baltimore, MD]&lt;/b&gt;&lt;/a&gt;&lt;br&gt;</v>
      </c>
      <c r="AG1575" s="97">
        <f t="shared" si="362"/>
        <v>1900</v>
      </c>
      <c r="AH1575" s="97" t="str">
        <f t="shared" si="363"/>
        <v>01</v>
      </c>
      <c r="AI1575" s="97" t="str">
        <f t="shared" si="364"/>
        <v>00</v>
      </c>
      <c r="AJ1575" s="97" t="str">
        <f t="shared" si="365"/>
        <v>19000100</v>
      </c>
    </row>
    <row r="1576" spans="6:36" ht="12" customHeight="1" x14ac:dyDescent="0.15">
      <c r="F1576" s="86" t="str">
        <f t="shared" si="354"/>
        <v>Saturday</v>
      </c>
      <c r="H1576" s="92" t="str">
        <f>VLOOKUP(MONTH(G1576),VLOOKUP!$W$1:$X$24,2)</f>
        <v>January</v>
      </c>
      <c r="I1576" s="92" t="str">
        <f t="shared" si="355"/>
        <v/>
      </c>
      <c r="J1576" s="93" t="s">
        <v>43</v>
      </c>
      <c r="L1576" s="86" t="str">
        <f t="shared" si="366"/>
        <v>Artscape Festival [West Mt Royal Ave at Cathedral St, Baltimore, MD]</v>
      </c>
      <c r="M1576" s="86">
        <f t="shared" si="356"/>
        <v>0</v>
      </c>
      <c r="N1576" s="93" t="str">
        <f t="shared" si="367"/>
        <v>Artscape Festival [West Mt Royal Ave at Cathedral St, Baltimore, MD]</v>
      </c>
      <c r="O1576" s="94"/>
      <c r="S1576" s="95">
        <f t="shared" si="357"/>
        <v>0</v>
      </c>
      <c r="T1576" s="86" t="str">
        <f t="shared" si="358"/>
        <v/>
      </c>
      <c r="U1576" s="86" t="str">
        <f t="shared" si="352"/>
        <v/>
      </c>
      <c r="V1576" s="95" t="str">
        <f t="shared" si="359"/>
        <v/>
      </c>
      <c r="W1576" s="90" t="s">
        <v>221</v>
      </c>
      <c r="AE1576" s="92" t="str">
        <f t="shared" si="360"/>
        <v/>
      </c>
      <c r="AF1576" s="96" t="str">
        <f t="shared" si="361"/>
        <v>&lt;a name='19000100'&gt;&lt;b&gt;: 0 - Artscape Festival [West Mt Royal Ave at Cathedral St, Baltimore, MD]&lt;/b&gt;&lt;/a&gt;&lt;br&gt;</v>
      </c>
      <c r="AG1576" s="97">
        <f t="shared" si="362"/>
        <v>1900</v>
      </c>
      <c r="AH1576" s="97" t="str">
        <f t="shared" si="363"/>
        <v>01</v>
      </c>
      <c r="AI1576" s="97" t="str">
        <f t="shared" si="364"/>
        <v>00</v>
      </c>
      <c r="AJ1576" s="97" t="str">
        <f t="shared" si="365"/>
        <v>19000100</v>
      </c>
    </row>
    <row r="1577" spans="6:36" ht="12" customHeight="1" x14ac:dyDescent="0.15">
      <c r="F1577" s="86" t="str">
        <f t="shared" si="354"/>
        <v>Saturday</v>
      </c>
      <c r="G1577" s="91"/>
      <c r="H1577" s="92" t="str">
        <f>VLOOKUP(MONTH(G1577),VLOOKUP!$W$1:$X$24,2)</f>
        <v>January</v>
      </c>
      <c r="I1577" s="92" t="str">
        <f t="shared" si="355"/>
        <v/>
      </c>
      <c r="J1577" s="116" t="s">
        <v>698</v>
      </c>
      <c r="L1577" s="86" t="str">
        <f t="shared" si="366"/>
        <v>Asefu's [1920 9th St NW, WDC]</v>
      </c>
      <c r="M1577" s="86">
        <f t="shared" si="356"/>
        <v>0</v>
      </c>
      <c r="N1577" s="93" t="str">
        <f t="shared" si="367"/>
        <v>Asefu's [1920 9th St NW, WDC]</v>
      </c>
      <c r="O1577" s="94"/>
      <c r="S1577" s="95">
        <f t="shared" si="357"/>
        <v>0</v>
      </c>
      <c r="T1577" s="86" t="str">
        <f t="shared" si="358"/>
        <v/>
      </c>
      <c r="U1577" s="86" t="str">
        <f t="shared" si="352"/>
        <v/>
      </c>
      <c r="V1577" s="95" t="str">
        <f t="shared" si="359"/>
        <v/>
      </c>
      <c r="AE1577" s="92" t="str">
        <f t="shared" si="360"/>
        <v/>
      </c>
      <c r="AF1577" s="96" t="str">
        <f t="shared" si="361"/>
        <v>&lt;a name='19000100'&gt;&lt;b&gt;: 0 - Asefu's [1920 9th St NW, WDC]&lt;/b&gt;&lt;/a&gt;&lt;br&gt;</v>
      </c>
      <c r="AG1577" s="97">
        <f t="shared" si="362"/>
        <v>1900</v>
      </c>
      <c r="AH1577" s="97" t="str">
        <f t="shared" si="363"/>
        <v>01</v>
      </c>
      <c r="AI1577" s="97" t="str">
        <f t="shared" si="364"/>
        <v>00</v>
      </c>
      <c r="AJ1577" s="97" t="str">
        <f t="shared" si="365"/>
        <v>19000100</v>
      </c>
    </row>
    <row r="1578" spans="6:36" ht="12" customHeight="1" x14ac:dyDescent="0.15">
      <c r="F1578" s="86" t="str">
        <f t="shared" si="354"/>
        <v>Saturday</v>
      </c>
      <c r="G1578" s="91"/>
      <c r="H1578" s="92" t="str">
        <f>VLOOKUP(MONTH(G1578),VLOOKUP!$W$1:$X$24,2)</f>
        <v>January</v>
      </c>
      <c r="I1578" s="92" t="str">
        <f t="shared" si="355"/>
        <v/>
      </c>
      <c r="J1578" s="93" t="s">
        <v>1599</v>
      </c>
      <c r="L1578" s="86" t="str">
        <f t="shared" si="366"/>
        <v>Asian Taste Restaurant [916 W 36th St, Baltimore, MD]</v>
      </c>
      <c r="M1578" s="86">
        <f t="shared" si="356"/>
        <v>0</v>
      </c>
      <c r="N1578" s="93" t="str">
        <f t="shared" si="367"/>
        <v>Asian Taste Restaurant [916 W 36th St, Baltimore, MD]</v>
      </c>
      <c r="O1578" s="90"/>
      <c r="S1578" s="95">
        <f t="shared" si="357"/>
        <v>0</v>
      </c>
      <c r="T1578" s="86" t="str">
        <f t="shared" si="358"/>
        <v/>
      </c>
      <c r="U1578" s="86" t="str">
        <f t="shared" si="352"/>
        <v/>
      </c>
      <c r="V1578" s="95" t="str">
        <f t="shared" si="359"/>
        <v/>
      </c>
      <c r="W1578" s="90" t="s">
        <v>282</v>
      </c>
      <c r="X1578" s="99"/>
      <c r="Y1578" s="99"/>
      <c r="AE1578" s="92" t="str">
        <f t="shared" si="360"/>
        <v/>
      </c>
      <c r="AF1578" s="96" t="str">
        <f t="shared" si="361"/>
        <v>&lt;a name='19000100'&gt;&lt;b&gt;: 0 - Asian Taste Restaurant [916 W 36th St, Baltimore, MD]&lt;/b&gt;&lt;/a&gt;&lt;br&gt;</v>
      </c>
      <c r="AG1578" s="97">
        <f t="shared" si="362"/>
        <v>1900</v>
      </c>
      <c r="AH1578" s="97" t="str">
        <f t="shared" si="363"/>
        <v>01</v>
      </c>
      <c r="AI1578" s="97" t="str">
        <f t="shared" si="364"/>
        <v>00</v>
      </c>
      <c r="AJ1578" s="97" t="str">
        <f t="shared" si="365"/>
        <v>19000100</v>
      </c>
    </row>
    <row r="1579" spans="6:36" ht="12" customHeight="1" x14ac:dyDescent="0.15">
      <c r="F1579" s="86" t="str">
        <f t="shared" si="354"/>
        <v>Saturday</v>
      </c>
      <c r="G1579" s="91"/>
      <c r="H1579" s="92" t="str">
        <f>VLOOKUP(MONTH(G1579),VLOOKUP!$W$1:$X$24,2)</f>
        <v>January</v>
      </c>
      <c r="I1579" s="92" t="str">
        <f t="shared" si="355"/>
        <v/>
      </c>
      <c r="J1579" s="93" t="s">
        <v>1599</v>
      </c>
      <c r="L1579" s="86" t="str">
        <f t="shared" si="366"/>
        <v>Asian Taste Restaurant [916 W 36th St, Baltimore, MD]</v>
      </c>
      <c r="M1579" s="86">
        <f t="shared" si="356"/>
        <v>0</v>
      </c>
      <c r="N1579" s="93" t="str">
        <f t="shared" si="367"/>
        <v>Asian Taste Restaurant [916 W 36th St, Baltimore, MD]</v>
      </c>
      <c r="O1579" s="90"/>
      <c r="S1579" s="95">
        <f t="shared" si="357"/>
        <v>0</v>
      </c>
      <c r="T1579" s="86" t="str">
        <f t="shared" si="358"/>
        <v/>
      </c>
      <c r="U1579" s="86" t="str">
        <f t="shared" ref="U1579:U1642" si="368">IF(ISBLANK(G1579),"","&amp;#149; "&amp;IF(ISBLANK(C1579),"","&lt;S&gt;")&amp;I1579&amp;IF(ISBLANK(A1579),""," - &lt;a href='recommended.php#"&amp;AJ1579&amp;"'&gt;&lt;b&gt;&lt;em&gt;&lt;font color='#9C004D'&gt;RECOMMENDED&lt;/font&gt;&lt;/em&gt;&lt;/b&gt;&lt;/a&gt;")&amp;" - "&amp;M1579&amp;IF(ISBLANK(K1579),K1579," - &lt;b&gt;"&amp;K1579&amp;"&lt;/b&gt; ")&amp;IF(B1579="Sold Out"," - &lt;font color='#000099'&gt;&lt;b&gt;&lt;I&gt;sold out&lt;/I&gt;&lt;/b&gt;&lt;/font&gt;","")&amp;IF(ISBLANK(C1579),"","&lt;/S&gt; &lt;b&gt;"&amp;C1579&amp;"&lt;/b&gt;")&amp;"&lt;p&gt;")</f>
        <v/>
      </c>
      <c r="V1579" s="95" t="str">
        <f t="shared" si="359"/>
        <v/>
      </c>
      <c r="W1579" s="90" t="s">
        <v>282</v>
      </c>
      <c r="X1579" s="99"/>
      <c r="Y1579" s="99"/>
      <c r="AE1579" s="92" t="str">
        <f t="shared" si="360"/>
        <v/>
      </c>
      <c r="AF1579" s="96" t="str">
        <f t="shared" si="361"/>
        <v>&lt;a name='19000100'&gt;&lt;b&gt;: 0 - Asian Taste Restaurant [916 W 36th St, Baltimore, MD]&lt;/b&gt;&lt;/a&gt;&lt;br&gt;</v>
      </c>
      <c r="AG1579" s="97">
        <f t="shared" si="362"/>
        <v>1900</v>
      </c>
      <c r="AH1579" s="97" t="str">
        <f t="shared" si="363"/>
        <v>01</v>
      </c>
      <c r="AI1579" s="97" t="str">
        <f t="shared" si="364"/>
        <v>00</v>
      </c>
      <c r="AJ1579" s="97" t="str">
        <f t="shared" si="365"/>
        <v>19000100</v>
      </c>
    </row>
    <row r="1580" spans="6:36" ht="12" customHeight="1" x14ac:dyDescent="0.15">
      <c r="F1580" s="86" t="str">
        <f t="shared" si="354"/>
        <v>Saturday</v>
      </c>
      <c r="G1580" s="91"/>
      <c r="H1580" s="92" t="str">
        <f>VLOOKUP(MONTH(G1580),VLOOKUP!$W$1:$X$24,2)</f>
        <v>January</v>
      </c>
      <c r="I1580" s="92" t="str">
        <f t="shared" si="355"/>
        <v/>
      </c>
      <c r="J1580" s="93" t="s">
        <v>1599</v>
      </c>
      <c r="L1580" s="86" t="str">
        <f t="shared" si="366"/>
        <v>Asian Taste Restaurant [916 W 36th St, Baltimore, MD]</v>
      </c>
      <c r="M1580" s="86">
        <f t="shared" si="356"/>
        <v>0</v>
      </c>
      <c r="N1580" s="93" t="str">
        <f t="shared" si="367"/>
        <v>Asian Taste Restaurant [916 W 36th St, Baltimore, MD]</v>
      </c>
      <c r="O1580" s="90"/>
      <c r="S1580" s="95">
        <f t="shared" si="357"/>
        <v>0</v>
      </c>
      <c r="T1580" s="86" t="str">
        <f t="shared" si="358"/>
        <v/>
      </c>
      <c r="U1580" s="86" t="str">
        <f t="shared" si="368"/>
        <v/>
      </c>
      <c r="V1580" s="95" t="str">
        <f t="shared" si="359"/>
        <v/>
      </c>
      <c r="W1580" s="90" t="s">
        <v>282</v>
      </c>
      <c r="X1580" s="99"/>
      <c r="Y1580" s="99"/>
      <c r="AE1580" s="92" t="str">
        <f t="shared" si="360"/>
        <v/>
      </c>
      <c r="AF1580" s="96" t="str">
        <f t="shared" si="361"/>
        <v>&lt;a name='19000100'&gt;&lt;b&gt;: 0 - Asian Taste Restaurant [916 W 36th St, Baltimore, MD]&lt;/b&gt;&lt;/a&gt;&lt;br&gt;</v>
      </c>
      <c r="AG1580" s="97">
        <f t="shared" si="362"/>
        <v>1900</v>
      </c>
      <c r="AH1580" s="97" t="str">
        <f t="shared" si="363"/>
        <v>01</v>
      </c>
      <c r="AI1580" s="97" t="str">
        <f t="shared" si="364"/>
        <v>00</v>
      </c>
      <c r="AJ1580" s="97" t="str">
        <f t="shared" si="365"/>
        <v>19000100</v>
      </c>
    </row>
    <row r="1581" spans="6:36" ht="12" customHeight="1" x14ac:dyDescent="0.15">
      <c r="F1581" s="86" t="str">
        <f t="shared" si="354"/>
        <v>Saturday</v>
      </c>
      <c r="G1581" s="91"/>
      <c r="H1581" s="92" t="str">
        <f>VLOOKUP(MONTH(G1581),VLOOKUP!$W$1:$X$24,2)</f>
        <v>January</v>
      </c>
      <c r="I1581" s="92" t="str">
        <f t="shared" si="355"/>
        <v/>
      </c>
      <c r="J1581" s="93" t="s">
        <v>1599</v>
      </c>
      <c r="L1581" s="86" t="str">
        <f t="shared" si="366"/>
        <v>Asian Taste Restaurant [916 W 36th St, Baltimore, MD]</v>
      </c>
      <c r="M1581" s="86">
        <f t="shared" si="356"/>
        <v>0</v>
      </c>
      <c r="N1581" s="93" t="str">
        <f t="shared" si="367"/>
        <v>Asian Taste Restaurant [916 W 36th St, Baltimore, MD]</v>
      </c>
      <c r="O1581" s="90"/>
      <c r="S1581" s="95">
        <f t="shared" si="357"/>
        <v>0</v>
      </c>
      <c r="T1581" s="86" t="str">
        <f t="shared" si="358"/>
        <v/>
      </c>
      <c r="U1581" s="86" t="str">
        <f t="shared" si="368"/>
        <v/>
      </c>
      <c r="V1581" s="95" t="str">
        <f t="shared" si="359"/>
        <v/>
      </c>
      <c r="W1581" s="90" t="s">
        <v>282</v>
      </c>
      <c r="X1581" s="99"/>
      <c r="Y1581" s="99"/>
      <c r="AE1581" s="92" t="str">
        <f t="shared" si="360"/>
        <v/>
      </c>
      <c r="AF1581" s="96" t="str">
        <f t="shared" si="361"/>
        <v>&lt;a name='19000100'&gt;&lt;b&gt;: 0 - Asian Taste Restaurant [916 W 36th St, Baltimore, MD]&lt;/b&gt;&lt;/a&gt;&lt;br&gt;</v>
      </c>
      <c r="AG1581" s="97">
        <f t="shared" si="362"/>
        <v>1900</v>
      </c>
      <c r="AH1581" s="97" t="str">
        <f t="shared" si="363"/>
        <v>01</v>
      </c>
      <c r="AI1581" s="97" t="str">
        <f t="shared" si="364"/>
        <v>00</v>
      </c>
      <c r="AJ1581" s="97" t="str">
        <f t="shared" si="365"/>
        <v>19000100</v>
      </c>
    </row>
    <row r="1582" spans="6:36" ht="12" customHeight="1" x14ac:dyDescent="0.15">
      <c r="F1582" s="86" t="str">
        <f t="shared" si="354"/>
        <v>Saturday</v>
      </c>
      <c r="G1582" s="91"/>
      <c r="H1582" s="92" t="str">
        <f>VLOOKUP(MONTH(G1582),VLOOKUP!$W$1:$X$24,2)</f>
        <v>January</v>
      </c>
      <c r="I1582" s="92" t="str">
        <f t="shared" si="355"/>
        <v/>
      </c>
      <c r="J1582" s="93" t="s">
        <v>1599</v>
      </c>
      <c r="L1582" s="86" t="str">
        <f t="shared" si="366"/>
        <v>Asian Taste Restaurant [916 W 36th St, Baltimore, MD]</v>
      </c>
      <c r="M1582" s="86">
        <f t="shared" si="356"/>
        <v>0</v>
      </c>
      <c r="N1582" s="93" t="str">
        <f t="shared" si="367"/>
        <v>Asian Taste Restaurant [916 W 36th St, Baltimore, MD]</v>
      </c>
      <c r="O1582" s="90"/>
      <c r="S1582" s="95">
        <f t="shared" si="357"/>
        <v>0</v>
      </c>
      <c r="T1582" s="86" t="str">
        <f t="shared" si="358"/>
        <v/>
      </c>
      <c r="U1582" s="86" t="str">
        <f t="shared" si="368"/>
        <v/>
      </c>
      <c r="V1582" s="95" t="str">
        <f t="shared" si="359"/>
        <v/>
      </c>
      <c r="W1582" s="90" t="s">
        <v>282</v>
      </c>
      <c r="X1582" s="99"/>
      <c r="Y1582" s="99"/>
      <c r="AE1582" s="92" t="str">
        <f t="shared" si="360"/>
        <v/>
      </c>
      <c r="AF1582" s="96" t="str">
        <f t="shared" si="361"/>
        <v>&lt;a name='19000100'&gt;&lt;b&gt;: 0 - Asian Taste Restaurant [916 W 36th St, Baltimore, MD]&lt;/b&gt;&lt;/a&gt;&lt;br&gt;</v>
      </c>
      <c r="AG1582" s="97">
        <f t="shared" si="362"/>
        <v>1900</v>
      </c>
      <c r="AH1582" s="97" t="str">
        <f t="shared" si="363"/>
        <v>01</v>
      </c>
      <c r="AI1582" s="97" t="str">
        <f t="shared" si="364"/>
        <v>00</v>
      </c>
      <c r="AJ1582" s="97" t="str">
        <f t="shared" si="365"/>
        <v>19000100</v>
      </c>
    </row>
    <row r="1583" spans="6:36" ht="12" customHeight="1" x14ac:dyDescent="0.15">
      <c r="F1583" s="86" t="str">
        <f t="shared" si="354"/>
        <v>Saturday</v>
      </c>
      <c r="H1583" s="92" t="str">
        <f>VLOOKUP(MONTH(G1583),VLOOKUP!$W$1:$X$24,2)</f>
        <v>January</v>
      </c>
      <c r="I1583" s="92" t="str">
        <f t="shared" si="355"/>
        <v/>
      </c>
      <c r="J1583" s="93" t="s">
        <v>641</v>
      </c>
      <c r="L1583" s="86" t="str">
        <f t="shared" si="366"/>
        <v>Asylum [2471 18th St NW, WDC]</v>
      </c>
      <c r="M1583" s="86">
        <f t="shared" si="356"/>
        <v>0</v>
      </c>
      <c r="N1583" s="93" t="str">
        <f t="shared" si="367"/>
        <v>Asylum [2471 18th St NW, WDC]</v>
      </c>
      <c r="O1583" s="94"/>
      <c r="S1583" s="95">
        <f t="shared" si="357"/>
        <v>0</v>
      </c>
      <c r="T1583" s="86" t="str">
        <f t="shared" si="358"/>
        <v/>
      </c>
      <c r="U1583" s="86" t="str">
        <f t="shared" si="368"/>
        <v/>
      </c>
      <c r="V1583" s="95" t="str">
        <f t="shared" si="359"/>
        <v/>
      </c>
      <c r="W1583" s="90" t="s">
        <v>221</v>
      </c>
      <c r="AE1583" s="92" t="str">
        <f t="shared" si="360"/>
        <v/>
      </c>
      <c r="AF1583" s="96" t="str">
        <f t="shared" si="361"/>
        <v>&lt;a name='19000100'&gt;&lt;b&gt;: 0 - Asylum [2471 18th St NW, WDC]&lt;/b&gt;&lt;/a&gt;&lt;br&gt;</v>
      </c>
      <c r="AG1583" s="97">
        <f t="shared" si="362"/>
        <v>1900</v>
      </c>
      <c r="AH1583" s="97" t="str">
        <f t="shared" si="363"/>
        <v>01</v>
      </c>
      <c r="AI1583" s="97" t="str">
        <f t="shared" si="364"/>
        <v>00</v>
      </c>
      <c r="AJ1583" s="97" t="str">
        <f t="shared" si="365"/>
        <v>19000100</v>
      </c>
    </row>
    <row r="1584" spans="6:36" ht="12" customHeight="1" x14ac:dyDescent="0.15">
      <c r="F1584" s="86" t="str">
        <f t="shared" si="354"/>
        <v>Saturday</v>
      </c>
      <c r="H1584" s="92" t="str">
        <f>VLOOKUP(MONTH(G1584),VLOOKUP!$W$1:$X$24,2)</f>
        <v>January</v>
      </c>
      <c r="I1584" s="92" t="str">
        <f t="shared" si="355"/>
        <v/>
      </c>
      <c r="J1584" s="93" t="s">
        <v>641</v>
      </c>
      <c r="L1584" s="86" t="str">
        <f t="shared" si="366"/>
        <v>Asylum [2471 18th St NW, WDC]</v>
      </c>
      <c r="M1584" s="86">
        <f t="shared" si="356"/>
        <v>0</v>
      </c>
      <c r="N1584" s="93" t="str">
        <f t="shared" si="367"/>
        <v>Asylum [2471 18th St NW, WDC]</v>
      </c>
      <c r="O1584" s="94"/>
      <c r="S1584" s="95">
        <f t="shared" si="357"/>
        <v>0</v>
      </c>
      <c r="T1584" s="86" t="str">
        <f t="shared" si="358"/>
        <v/>
      </c>
      <c r="U1584" s="86" t="str">
        <f t="shared" si="368"/>
        <v/>
      </c>
      <c r="V1584" s="95" t="str">
        <f t="shared" si="359"/>
        <v/>
      </c>
      <c r="W1584" s="90" t="s">
        <v>221</v>
      </c>
      <c r="AE1584" s="92" t="str">
        <f t="shared" si="360"/>
        <v/>
      </c>
      <c r="AF1584" s="96" t="str">
        <f t="shared" si="361"/>
        <v>&lt;a name='19000100'&gt;&lt;b&gt;: 0 - Asylum [2471 18th St NW, WDC]&lt;/b&gt;&lt;/a&gt;&lt;br&gt;</v>
      </c>
      <c r="AG1584" s="97">
        <f t="shared" si="362"/>
        <v>1900</v>
      </c>
      <c r="AH1584" s="97" t="str">
        <f t="shared" si="363"/>
        <v>01</v>
      </c>
      <c r="AI1584" s="97" t="str">
        <f t="shared" si="364"/>
        <v>00</v>
      </c>
      <c r="AJ1584" s="97" t="str">
        <f t="shared" si="365"/>
        <v>19000100</v>
      </c>
    </row>
    <row r="1585" spans="6:36" ht="12" customHeight="1" x14ac:dyDescent="0.15">
      <c r="F1585" s="86" t="str">
        <f t="shared" si="354"/>
        <v>Saturday</v>
      </c>
      <c r="H1585" s="92" t="str">
        <f>VLOOKUP(MONTH(G1585),VLOOKUP!$W$1:$X$24,2)</f>
        <v>January</v>
      </c>
      <c r="I1585" s="92" t="str">
        <f t="shared" si="355"/>
        <v/>
      </c>
      <c r="J1585" s="93" t="s">
        <v>641</v>
      </c>
      <c r="L1585" s="86" t="str">
        <f t="shared" si="366"/>
        <v>Asylum [2471 18th St NW, WDC]</v>
      </c>
      <c r="M1585" s="86">
        <f t="shared" si="356"/>
        <v>0</v>
      </c>
      <c r="N1585" s="93" t="str">
        <f t="shared" si="367"/>
        <v>Asylum [2471 18th St NW, WDC]</v>
      </c>
      <c r="O1585" s="94"/>
      <c r="S1585" s="95">
        <f t="shared" si="357"/>
        <v>0</v>
      </c>
      <c r="T1585" s="86" t="str">
        <f t="shared" si="358"/>
        <v/>
      </c>
      <c r="U1585" s="86" t="str">
        <f t="shared" si="368"/>
        <v/>
      </c>
      <c r="V1585" s="95" t="str">
        <f t="shared" si="359"/>
        <v/>
      </c>
      <c r="W1585" s="90" t="s">
        <v>221</v>
      </c>
      <c r="AE1585" s="92" t="str">
        <f t="shared" si="360"/>
        <v/>
      </c>
      <c r="AF1585" s="96" t="str">
        <f t="shared" si="361"/>
        <v>&lt;a name='19000100'&gt;&lt;b&gt;: 0 - Asylum [2471 18th St NW, WDC]&lt;/b&gt;&lt;/a&gt;&lt;br&gt;</v>
      </c>
      <c r="AG1585" s="97">
        <f t="shared" si="362"/>
        <v>1900</v>
      </c>
      <c r="AH1585" s="97" t="str">
        <f t="shared" si="363"/>
        <v>01</v>
      </c>
      <c r="AI1585" s="97" t="str">
        <f t="shared" si="364"/>
        <v>00</v>
      </c>
      <c r="AJ1585" s="97" t="str">
        <f t="shared" si="365"/>
        <v>19000100</v>
      </c>
    </row>
    <row r="1586" spans="6:36" ht="12" customHeight="1" x14ac:dyDescent="0.15">
      <c r="F1586" s="86" t="str">
        <f t="shared" si="354"/>
        <v>Saturday</v>
      </c>
      <c r="H1586" s="92" t="str">
        <f>VLOOKUP(MONTH(G1586),VLOOKUP!$W$1:$X$24,2)</f>
        <v>January</v>
      </c>
      <c r="I1586" s="92" t="str">
        <f t="shared" si="355"/>
        <v/>
      </c>
      <c r="J1586" s="93" t="s">
        <v>641</v>
      </c>
      <c r="L1586" s="86" t="str">
        <f t="shared" si="366"/>
        <v>Asylum [2471 18th St NW, WDC]</v>
      </c>
      <c r="M1586" s="86">
        <f t="shared" si="356"/>
        <v>0</v>
      </c>
      <c r="N1586" s="93" t="str">
        <f t="shared" si="367"/>
        <v>Asylum [2471 18th St NW, WDC]</v>
      </c>
      <c r="O1586" s="94"/>
      <c r="S1586" s="95">
        <f t="shared" si="357"/>
        <v>0</v>
      </c>
      <c r="T1586" s="86" t="str">
        <f t="shared" si="358"/>
        <v/>
      </c>
      <c r="U1586" s="86" t="str">
        <f t="shared" si="368"/>
        <v/>
      </c>
      <c r="V1586" s="95" t="str">
        <f t="shared" si="359"/>
        <v/>
      </c>
      <c r="W1586" s="90" t="s">
        <v>221</v>
      </c>
      <c r="AE1586" s="92" t="str">
        <f t="shared" si="360"/>
        <v/>
      </c>
      <c r="AF1586" s="96" t="str">
        <f t="shared" si="361"/>
        <v>&lt;a name='19000100'&gt;&lt;b&gt;: 0 - Asylum [2471 18th St NW, WDC]&lt;/b&gt;&lt;/a&gt;&lt;br&gt;</v>
      </c>
      <c r="AG1586" s="97">
        <f t="shared" si="362"/>
        <v>1900</v>
      </c>
      <c r="AH1586" s="97" t="str">
        <f t="shared" si="363"/>
        <v>01</v>
      </c>
      <c r="AI1586" s="97" t="str">
        <f t="shared" si="364"/>
        <v>00</v>
      </c>
      <c r="AJ1586" s="97" t="str">
        <f t="shared" si="365"/>
        <v>19000100</v>
      </c>
    </row>
    <row r="1587" spans="6:36" ht="12" customHeight="1" x14ac:dyDescent="0.15">
      <c r="F1587" s="86" t="str">
        <f t="shared" si="354"/>
        <v>Saturday</v>
      </c>
      <c r="G1587" s="91"/>
      <c r="H1587" s="92" t="str">
        <f>VLOOKUP(MONTH(G1587),VLOOKUP!$W$1:$X$24,2)</f>
        <v>January</v>
      </c>
      <c r="I1587" s="92" t="str">
        <f t="shared" si="355"/>
        <v/>
      </c>
      <c r="J1587" s="93" t="s">
        <v>1343</v>
      </c>
      <c r="L1587" s="86" t="str">
        <f t="shared" si="366"/>
        <v>Atlas Brew Works [2052 West Virginia Ave NE #102, WDC]</v>
      </c>
      <c r="M1587" s="86">
        <f t="shared" si="356"/>
        <v>0</v>
      </c>
      <c r="N1587" s="93" t="str">
        <f t="shared" si="367"/>
        <v>Atlas Brew Works [2052 West Virginia Ave NE #102, WDC]</v>
      </c>
      <c r="O1587" s="90"/>
      <c r="S1587" s="95">
        <f t="shared" si="357"/>
        <v>0</v>
      </c>
      <c r="T1587" s="86" t="str">
        <f t="shared" si="358"/>
        <v/>
      </c>
      <c r="U1587" s="86" t="str">
        <f t="shared" si="368"/>
        <v/>
      </c>
      <c r="V1587" s="95" t="str">
        <f t="shared" si="359"/>
        <v/>
      </c>
      <c r="W1587" s="90" t="s">
        <v>221</v>
      </c>
      <c r="AE1587" s="92" t="str">
        <f t="shared" si="360"/>
        <v/>
      </c>
      <c r="AF1587" s="96" t="str">
        <f t="shared" si="361"/>
        <v>&lt;a name='19000100'&gt;&lt;b&gt;: 0 - Atlas Brew Works [2052 West Virginia Ave NE #102, WDC]&lt;/b&gt;&lt;/a&gt;&lt;br&gt;</v>
      </c>
      <c r="AG1587" s="97">
        <f t="shared" si="362"/>
        <v>1900</v>
      </c>
      <c r="AH1587" s="97" t="str">
        <f t="shared" si="363"/>
        <v>01</v>
      </c>
      <c r="AI1587" s="97" t="str">
        <f t="shared" si="364"/>
        <v>00</v>
      </c>
      <c r="AJ1587" s="97" t="str">
        <f t="shared" si="365"/>
        <v>19000100</v>
      </c>
    </row>
    <row r="1588" spans="6:36" ht="12" customHeight="1" x14ac:dyDescent="0.15">
      <c r="F1588" s="86" t="str">
        <f t="shared" si="354"/>
        <v>Saturday</v>
      </c>
      <c r="G1588" s="91"/>
      <c r="H1588" s="92" t="str">
        <f>VLOOKUP(MONTH(G1588),VLOOKUP!$W$1:$X$24,2)</f>
        <v>January</v>
      </c>
      <c r="I1588" s="92" t="str">
        <f t="shared" si="355"/>
        <v/>
      </c>
      <c r="J1588" s="93" t="s">
        <v>1343</v>
      </c>
      <c r="L1588" s="86" t="str">
        <f t="shared" si="366"/>
        <v>Atlas Brew Works [2052 West Virginia Ave NE #102, WDC]</v>
      </c>
      <c r="M1588" s="86">
        <f t="shared" si="356"/>
        <v>0</v>
      </c>
      <c r="N1588" s="93" t="str">
        <f t="shared" si="367"/>
        <v>Atlas Brew Works [2052 West Virginia Ave NE #102, WDC]</v>
      </c>
      <c r="O1588" s="90"/>
      <c r="S1588" s="95">
        <f t="shared" si="357"/>
        <v>0</v>
      </c>
      <c r="T1588" s="86" t="str">
        <f t="shared" si="358"/>
        <v/>
      </c>
      <c r="U1588" s="86" t="str">
        <f t="shared" si="368"/>
        <v/>
      </c>
      <c r="V1588" s="95" t="str">
        <f t="shared" si="359"/>
        <v/>
      </c>
      <c r="W1588" s="90" t="s">
        <v>221</v>
      </c>
      <c r="AE1588" s="92" t="str">
        <f t="shared" si="360"/>
        <v/>
      </c>
      <c r="AF1588" s="96" t="str">
        <f t="shared" si="361"/>
        <v>&lt;a name='19000100'&gt;&lt;b&gt;: 0 - Atlas Brew Works [2052 West Virginia Ave NE #102, WDC]&lt;/b&gt;&lt;/a&gt;&lt;br&gt;</v>
      </c>
      <c r="AG1588" s="97">
        <f t="shared" si="362"/>
        <v>1900</v>
      </c>
      <c r="AH1588" s="97" t="str">
        <f t="shared" si="363"/>
        <v>01</v>
      </c>
      <c r="AI1588" s="97" t="str">
        <f t="shared" si="364"/>
        <v>00</v>
      </c>
      <c r="AJ1588" s="97" t="str">
        <f t="shared" si="365"/>
        <v>19000100</v>
      </c>
    </row>
    <row r="1589" spans="6:36" ht="12" customHeight="1" x14ac:dyDescent="0.15">
      <c r="F1589" s="86" t="str">
        <f t="shared" si="354"/>
        <v>Saturday</v>
      </c>
      <c r="G1589" s="91"/>
      <c r="H1589" s="92" t="str">
        <f>VLOOKUP(MONTH(G1589),VLOOKUP!$W$1:$X$24,2)</f>
        <v>January</v>
      </c>
      <c r="I1589" s="92" t="str">
        <f t="shared" si="355"/>
        <v/>
      </c>
      <c r="J1589" s="93" t="s">
        <v>1343</v>
      </c>
      <c r="L1589" s="86" t="str">
        <f t="shared" si="366"/>
        <v>Atlas Brew Works [2052 West Virginia Ave NE #102, WDC]</v>
      </c>
      <c r="M1589" s="86">
        <f t="shared" si="356"/>
        <v>0</v>
      </c>
      <c r="N1589" s="93" t="str">
        <f t="shared" si="367"/>
        <v>Atlas Brew Works [2052 West Virginia Ave NE #102, WDC]</v>
      </c>
      <c r="O1589" s="90"/>
      <c r="S1589" s="95">
        <f t="shared" si="357"/>
        <v>0</v>
      </c>
      <c r="T1589" s="86" t="str">
        <f t="shared" si="358"/>
        <v/>
      </c>
      <c r="U1589" s="86" t="str">
        <f t="shared" si="368"/>
        <v/>
      </c>
      <c r="V1589" s="95" t="str">
        <f t="shared" si="359"/>
        <v/>
      </c>
      <c r="W1589" s="90" t="s">
        <v>221</v>
      </c>
      <c r="AE1589" s="92" t="str">
        <f t="shared" si="360"/>
        <v/>
      </c>
      <c r="AF1589" s="96" t="str">
        <f t="shared" si="361"/>
        <v>&lt;a name='19000100'&gt;&lt;b&gt;: 0 - Atlas Brew Works [2052 West Virginia Ave NE #102, WDC]&lt;/b&gt;&lt;/a&gt;&lt;br&gt;</v>
      </c>
      <c r="AG1589" s="97">
        <f t="shared" si="362"/>
        <v>1900</v>
      </c>
      <c r="AH1589" s="97" t="str">
        <f t="shared" si="363"/>
        <v>01</v>
      </c>
      <c r="AI1589" s="97" t="str">
        <f t="shared" si="364"/>
        <v>00</v>
      </c>
      <c r="AJ1589" s="97" t="str">
        <f t="shared" si="365"/>
        <v>19000100</v>
      </c>
    </row>
    <row r="1590" spans="6:36" ht="12" customHeight="1" x14ac:dyDescent="0.15">
      <c r="F1590" s="86" t="str">
        <f t="shared" si="354"/>
        <v>Saturday</v>
      </c>
      <c r="G1590" s="91"/>
      <c r="H1590" s="92" t="str">
        <f>VLOOKUP(MONTH(G1590),VLOOKUP!$W$1:$X$24,2)</f>
        <v>January</v>
      </c>
      <c r="I1590" s="92" t="str">
        <f t="shared" si="355"/>
        <v/>
      </c>
      <c r="J1590" s="93" t="s">
        <v>209</v>
      </c>
      <c r="L1590" s="86" t="str">
        <f t="shared" si="366"/>
        <v>Atlas Performing Arts Center [1333 H St NE, WDC]</v>
      </c>
      <c r="M1590" s="86">
        <f t="shared" si="356"/>
        <v>0</v>
      </c>
      <c r="N1590" s="93" t="str">
        <f t="shared" si="367"/>
        <v>Atlas Performing Arts Center [1333 H St NE, WDC]</v>
      </c>
      <c r="O1590" s="94"/>
      <c r="S1590" s="95">
        <f t="shared" si="357"/>
        <v>0</v>
      </c>
      <c r="T1590" s="86" t="str">
        <f t="shared" si="358"/>
        <v/>
      </c>
      <c r="U1590" s="86" t="str">
        <f t="shared" si="368"/>
        <v/>
      </c>
      <c r="V1590" s="95" t="str">
        <f t="shared" si="359"/>
        <v/>
      </c>
      <c r="W1590" s="90" t="s">
        <v>221</v>
      </c>
      <c r="AE1590" s="92" t="str">
        <f t="shared" si="360"/>
        <v/>
      </c>
      <c r="AF1590" s="96" t="str">
        <f t="shared" si="361"/>
        <v>&lt;a name='19000100'&gt;&lt;b&gt;: 0 - Atlas Performing Arts Center [1333 H St NE, WDC]&lt;/b&gt;&lt;/a&gt;&lt;br&gt;</v>
      </c>
      <c r="AG1590" s="97">
        <f t="shared" si="362"/>
        <v>1900</v>
      </c>
      <c r="AH1590" s="97" t="str">
        <f t="shared" si="363"/>
        <v>01</v>
      </c>
      <c r="AI1590" s="97" t="str">
        <f t="shared" si="364"/>
        <v>00</v>
      </c>
      <c r="AJ1590" s="97" t="str">
        <f t="shared" si="365"/>
        <v>19000100</v>
      </c>
    </row>
    <row r="1591" spans="6:36" ht="12" customHeight="1" x14ac:dyDescent="0.15">
      <c r="F1591" s="86" t="str">
        <f t="shared" si="354"/>
        <v>Saturday</v>
      </c>
      <c r="G1591" s="91"/>
      <c r="H1591" s="92" t="str">
        <f>VLOOKUP(MONTH(G1591),VLOOKUP!$W$1:$X$24,2)</f>
        <v>January</v>
      </c>
      <c r="I1591" s="92" t="str">
        <f t="shared" si="355"/>
        <v/>
      </c>
      <c r="J1591" s="93" t="s">
        <v>209</v>
      </c>
      <c r="L1591" s="86" t="str">
        <f t="shared" si="366"/>
        <v>Atlas Performing Arts Center [1333 H St NE, WDC]</v>
      </c>
      <c r="M1591" s="86">
        <f t="shared" si="356"/>
        <v>0</v>
      </c>
      <c r="N1591" s="93" t="str">
        <f t="shared" si="367"/>
        <v>Atlas Performing Arts Center [1333 H St NE, WDC]</v>
      </c>
      <c r="O1591" s="94"/>
      <c r="S1591" s="95">
        <f t="shared" si="357"/>
        <v>0</v>
      </c>
      <c r="T1591" s="86" t="str">
        <f t="shared" si="358"/>
        <v/>
      </c>
      <c r="U1591" s="86" t="str">
        <f t="shared" si="368"/>
        <v/>
      </c>
      <c r="V1591" s="95" t="str">
        <f t="shared" si="359"/>
        <v/>
      </c>
      <c r="W1591" s="90" t="s">
        <v>221</v>
      </c>
      <c r="AE1591" s="92" t="str">
        <f t="shared" si="360"/>
        <v/>
      </c>
      <c r="AF1591" s="96" t="str">
        <f t="shared" si="361"/>
        <v>&lt;a name='19000100'&gt;&lt;b&gt;: 0 - Atlas Performing Arts Center [1333 H St NE, WDC]&lt;/b&gt;&lt;/a&gt;&lt;br&gt;</v>
      </c>
      <c r="AG1591" s="97">
        <f t="shared" si="362"/>
        <v>1900</v>
      </c>
      <c r="AH1591" s="97" t="str">
        <f t="shared" si="363"/>
        <v>01</v>
      </c>
      <c r="AI1591" s="97" t="str">
        <f t="shared" si="364"/>
        <v>00</v>
      </c>
      <c r="AJ1591" s="97" t="str">
        <f t="shared" si="365"/>
        <v>19000100</v>
      </c>
    </row>
    <row r="1592" spans="6:36" ht="12" customHeight="1" x14ac:dyDescent="0.15">
      <c r="F1592" s="86" t="str">
        <f t="shared" si="354"/>
        <v>Saturday</v>
      </c>
      <c r="G1592" s="91"/>
      <c r="H1592" s="92" t="str">
        <f>VLOOKUP(MONTH(G1592),VLOOKUP!$W$1:$X$24,2)</f>
        <v>January</v>
      </c>
      <c r="I1592" s="92" t="str">
        <f t="shared" si="355"/>
        <v/>
      </c>
      <c r="J1592" s="93" t="s">
        <v>209</v>
      </c>
      <c r="L1592" s="86" t="str">
        <f t="shared" si="366"/>
        <v>Atlas Performing Arts Center [1333 H St NE, WDC]</v>
      </c>
      <c r="M1592" s="86">
        <f t="shared" si="356"/>
        <v>0</v>
      </c>
      <c r="N1592" s="93" t="str">
        <f t="shared" si="367"/>
        <v>Atlas Performing Arts Center [1333 H St NE, WDC]</v>
      </c>
      <c r="O1592" s="94"/>
      <c r="S1592" s="95">
        <f t="shared" si="357"/>
        <v>0</v>
      </c>
      <c r="T1592" s="86" t="str">
        <f t="shared" si="358"/>
        <v/>
      </c>
      <c r="U1592" s="86" t="str">
        <f t="shared" si="368"/>
        <v/>
      </c>
      <c r="V1592" s="95" t="str">
        <f t="shared" si="359"/>
        <v/>
      </c>
      <c r="W1592" s="90" t="s">
        <v>221</v>
      </c>
      <c r="AE1592" s="92" t="str">
        <f t="shared" si="360"/>
        <v/>
      </c>
      <c r="AF1592" s="96" t="str">
        <f t="shared" si="361"/>
        <v>&lt;a name='19000100'&gt;&lt;b&gt;: 0 - Atlas Performing Arts Center [1333 H St NE, WDC]&lt;/b&gt;&lt;/a&gt;&lt;br&gt;</v>
      </c>
      <c r="AG1592" s="97">
        <f t="shared" si="362"/>
        <v>1900</v>
      </c>
      <c r="AH1592" s="97" t="str">
        <f t="shared" si="363"/>
        <v>01</v>
      </c>
      <c r="AI1592" s="97" t="str">
        <f t="shared" si="364"/>
        <v>00</v>
      </c>
      <c r="AJ1592" s="97" t="str">
        <f t="shared" si="365"/>
        <v>19000100</v>
      </c>
    </row>
    <row r="1593" spans="6:36" ht="12" customHeight="1" x14ac:dyDescent="0.15">
      <c r="F1593" s="86" t="str">
        <f t="shared" si="354"/>
        <v>Saturday</v>
      </c>
      <c r="G1593" s="91"/>
      <c r="H1593" s="92" t="str">
        <f>VLOOKUP(MONTH(G1593),VLOOKUP!$W$1:$X$24,2)</f>
        <v>January</v>
      </c>
      <c r="I1593" s="92" t="str">
        <f t="shared" si="355"/>
        <v/>
      </c>
      <c r="J1593" s="93" t="s">
        <v>209</v>
      </c>
      <c r="L1593" s="86" t="str">
        <f t="shared" si="366"/>
        <v>Atlas Performing Arts Center [1333 H St NE, WDC]</v>
      </c>
      <c r="M1593" s="86">
        <f t="shared" si="356"/>
        <v>0</v>
      </c>
      <c r="N1593" s="93" t="str">
        <f t="shared" si="367"/>
        <v>Atlas Performing Arts Center [1333 H St NE, WDC]</v>
      </c>
      <c r="O1593" s="94"/>
      <c r="S1593" s="95">
        <f t="shared" si="357"/>
        <v>0</v>
      </c>
      <c r="T1593" s="86" t="str">
        <f t="shared" si="358"/>
        <v/>
      </c>
      <c r="U1593" s="86" t="str">
        <f t="shared" si="368"/>
        <v/>
      </c>
      <c r="V1593" s="95" t="str">
        <f t="shared" si="359"/>
        <v/>
      </c>
      <c r="W1593" s="90" t="s">
        <v>221</v>
      </c>
      <c r="AE1593" s="92" t="str">
        <f t="shared" si="360"/>
        <v/>
      </c>
      <c r="AF1593" s="96" t="str">
        <f t="shared" si="361"/>
        <v>&lt;a name='19000100'&gt;&lt;b&gt;: 0 - Atlas Performing Arts Center [1333 H St NE, WDC]&lt;/b&gt;&lt;/a&gt;&lt;br&gt;</v>
      </c>
      <c r="AG1593" s="97">
        <f t="shared" si="362"/>
        <v>1900</v>
      </c>
      <c r="AH1593" s="97" t="str">
        <f t="shared" si="363"/>
        <v>01</v>
      </c>
      <c r="AI1593" s="97" t="str">
        <f t="shared" si="364"/>
        <v>00</v>
      </c>
      <c r="AJ1593" s="97" t="str">
        <f t="shared" si="365"/>
        <v>19000100</v>
      </c>
    </row>
    <row r="1594" spans="6:36" ht="12" customHeight="1" x14ac:dyDescent="0.15">
      <c r="F1594" s="86" t="str">
        <f t="shared" si="354"/>
        <v>Saturday</v>
      </c>
      <c r="G1594" s="91"/>
      <c r="H1594" s="92" t="str">
        <f>VLOOKUP(MONTH(G1594),VLOOKUP!$W$1:$X$24,2)</f>
        <v>January</v>
      </c>
      <c r="I1594" s="92" t="str">
        <f t="shared" si="355"/>
        <v/>
      </c>
      <c r="J1594" s="93" t="s">
        <v>209</v>
      </c>
      <c r="L1594" s="86" t="str">
        <f t="shared" si="366"/>
        <v>Atlas Performing Arts Center [1333 H St NE, WDC]</v>
      </c>
      <c r="M1594" s="86">
        <f t="shared" si="356"/>
        <v>0</v>
      </c>
      <c r="N1594" s="93" t="str">
        <f t="shared" si="367"/>
        <v>Atlas Performing Arts Center [1333 H St NE, WDC]</v>
      </c>
      <c r="O1594" s="94"/>
      <c r="S1594" s="95">
        <f t="shared" si="357"/>
        <v>0</v>
      </c>
      <c r="T1594" s="86" t="str">
        <f t="shared" si="358"/>
        <v/>
      </c>
      <c r="U1594" s="86" t="str">
        <f t="shared" si="368"/>
        <v/>
      </c>
      <c r="V1594" s="95" t="str">
        <f t="shared" si="359"/>
        <v/>
      </c>
      <c r="W1594" s="90" t="s">
        <v>221</v>
      </c>
      <c r="AE1594" s="92" t="str">
        <f t="shared" si="360"/>
        <v/>
      </c>
      <c r="AF1594" s="96" t="str">
        <f t="shared" si="361"/>
        <v>&lt;a name='19000100'&gt;&lt;b&gt;: 0 - Atlas Performing Arts Center [1333 H St NE, WDC]&lt;/b&gt;&lt;/a&gt;&lt;br&gt;</v>
      </c>
      <c r="AG1594" s="97">
        <f t="shared" si="362"/>
        <v>1900</v>
      </c>
      <c r="AH1594" s="97" t="str">
        <f t="shared" si="363"/>
        <v>01</v>
      </c>
      <c r="AI1594" s="97" t="str">
        <f t="shared" si="364"/>
        <v>00</v>
      </c>
      <c r="AJ1594" s="97" t="str">
        <f t="shared" si="365"/>
        <v>19000100</v>
      </c>
    </row>
    <row r="1595" spans="6:36" ht="12" customHeight="1" x14ac:dyDescent="0.15">
      <c r="F1595" s="86" t="str">
        <f t="shared" si="354"/>
        <v>Saturday</v>
      </c>
      <c r="G1595" s="91"/>
      <c r="H1595" s="92" t="str">
        <f>VLOOKUP(MONTH(G1595),VLOOKUP!$W$1:$X$24,2)</f>
        <v>January</v>
      </c>
      <c r="I1595" s="92" t="str">
        <f t="shared" si="355"/>
        <v/>
      </c>
      <c r="J1595" s="93" t="s">
        <v>209</v>
      </c>
      <c r="L1595" s="86" t="str">
        <f t="shared" si="366"/>
        <v>Atlas Performing Arts Center [1333 H St NE, WDC]</v>
      </c>
      <c r="M1595" s="86">
        <f t="shared" si="356"/>
        <v>0</v>
      </c>
      <c r="N1595" s="93" t="str">
        <f t="shared" si="367"/>
        <v>Atlas Performing Arts Center [1333 H St NE, WDC]</v>
      </c>
      <c r="O1595" s="94"/>
      <c r="S1595" s="95">
        <f t="shared" si="357"/>
        <v>0</v>
      </c>
      <c r="T1595" s="86" t="str">
        <f t="shared" si="358"/>
        <v/>
      </c>
      <c r="U1595" s="86" t="str">
        <f t="shared" si="368"/>
        <v/>
      </c>
      <c r="V1595" s="95" t="str">
        <f t="shared" si="359"/>
        <v/>
      </c>
      <c r="W1595" s="90" t="s">
        <v>221</v>
      </c>
      <c r="AE1595" s="92" t="str">
        <f t="shared" si="360"/>
        <v/>
      </c>
      <c r="AF1595" s="96" t="str">
        <f t="shared" si="361"/>
        <v>&lt;a name='19000100'&gt;&lt;b&gt;: 0 - Atlas Performing Arts Center [1333 H St NE, WDC]&lt;/b&gt;&lt;/a&gt;&lt;br&gt;</v>
      </c>
      <c r="AG1595" s="97">
        <f t="shared" si="362"/>
        <v>1900</v>
      </c>
      <c r="AH1595" s="97" t="str">
        <f t="shared" si="363"/>
        <v>01</v>
      </c>
      <c r="AI1595" s="97" t="str">
        <f t="shared" si="364"/>
        <v>00</v>
      </c>
      <c r="AJ1595" s="97" t="str">
        <f t="shared" si="365"/>
        <v>19000100</v>
      </c>
    </row>
    <row r="1596" spans="6:36" ht="12" customHeight="1" x14ac:dyDescent="0.15">
      <c r="F1596" s="86" t="str">
        <f t="shared" si="354"/>
        <v>Saturday</v>
      </c>
      <c r="G1596" s="91"/>
      <c r="H1596" s="92" t="str">
        <f>VLOOKUP(MONTH(G1596),VLOOKUP!$W$1:$X$24,2)</f>
        <v>January</v>
      </c>
      <c r="I1596" s="92" t="str">
        <f t="shared" si="355"/>
        <v/>
      </c>
      <c r="J1596" s="93" t="s">
        <v>209</v>
      </c>
      <c r="L1596" s="86" t="str">
        <f t="shared" si="366"/>
        <v>Atlas Performing Arts Center [1333 H St NE, WDC]</v>
      </c>
      <c r="M1596" s="86">
        <f t="shared" si="356"/>
        <v>0</v>
      </c>
      <c r="N1596" s="93" t="str">
        <f t="shared" si="367"/>
        <v>Atlas Performing Arts Center [1333 H St NE, WDC]</v>
      </c>
      <c r="O1596" s="94"/>
      <c r="S1596" s="95">
        <f t="shared" si="357"/>
        <v>0</v>
      </c>
      <c r="T1596" s="86" t="str">
        <f t="shared" si="358"/>
        <v/>
      </c>
      <c r="U1596" s="86" t="str">
        <f t="shared" si="368"/>
        <v/>
      </c>
      <c r="V1596" s="95" t="str">
        <f t="shared" si="359"/>
        <v/>
      </c>
      <c r="W1596" s="90" t="s">
        <v>221</v>
      </c>
      <c r="AE1596" s="92" t="str">
        <f t="shared" si="360"/>
        <v/>
      </c>
      <c r="AF1596" s="96" t="str">
        <f t="shared" si="361"/>
        <v>&lt;a name='19000100'&gt;&lt;b&gt;: 0 - Atlas Performing Arts Center [1333 H St NE, WDC]&lt;/b&gt;&lt;/a&gt;&lt;br&gt;</v>
      </c>
      <c r="AG1596" s="97">
        <f t="shared" si="362"/>
        <v>1900</v>
      </c>
      <c r="AH1596" s="97" t="str">
        <f t="shared" si="363"/>
        <v>01</v>
      </c>
      <c r="AI1596" s="97" t="str">
        <f t="shared" si="364"/>
        <v>00</v>
      </c>
      <c r="AJ1596" s="97" t="str">
        <f t="shared" si="365"/>
        <v>19000100</v>
      </c>
    </row>
    <row r="1597" spans="6:36" ht="12" customHeight="1" x14ac:dyDescent="0.15">
      <c r="F1597" s="86" t="str">
        <f t="shared" si="354"/>
        <v>Saturday</v>
      </c>
      <c r="H1597" s="92" t="str">
        <f>VLOOKUP(MONTH(G1597),VLOOKUP!$W$1:$X$24,2)</f>
        <v>January</v>
      </c>
      <c r="I1597" s="92" t="str">
        <f t="shared" si="355"/>
        <v/>
      </c>
      <c r="J1597" s="93" t="s">
        <v>1844</v>
      </c>
      <c r="L1597" s="86" t="str">
        <f t="shared" si="366"/>
        <v>Audrey Moore Rec Center - Wakefield Skate Park [8100 Braddock Road, Annandale, VA]</v>
      </c>
      <c r="M1597" s="86">
        <f t="shared" si="356"/>
        <v>0</v>
      </c>
      <c r="N1597" s="93" t="str">
        <f t="shared" si="367"/>
        <v>Audrey Moore Rec Center - Wakefield Skate Park [8100 Braddock Road, Annandale, VA]</v>
      </c>
      <c r="O1597" s="94"/>
      <c r="S1597" s="95">
        <f t="shared" si="357"/>
        <v>0</v>
      </c>
      <c r="T1597" s="86" t="str">
        <f t="shared" si="358"/>
        <v/>
      </c>
      <c r="U1597" s="86" t="str">
        <f t="shared" si="368"/>
        <v/>
      </c>
      <c r="V1597" s="95" t="str">
        <f t="shared" si="359"/>
        <v/>
      </c>
      <c r="W1597" s="90" t="s">
        <v>221</v>
      </c>
      <c r="AE1597" s="92" t="str">
        <f t="shared" si="360"/>
        <v/>
      </c>
      <c r="AF1597" s="96" t="str">
        <f t="shared" si="361"/>
        <v>&lt;a name='19000100'&gt;&lt;b&gt;: 0 - Audrey Moore Rec Center - Wakefield Skate Park [8100 Braddock Road, Annandale, VA]&lt;/b&gt;&lt;/a&gt;&lt;br&gt;</v>
      </c>
      <c r="AG1597" s="97">
        <f t="shared" si="362"/>
        <v>1900</v>
      </c>
      <c r="AH1597" s="97" t="str">
        <f t="shared" si="363"/>
        <v>01</v>
      </c>
      <c r="AI1597" s="97" t="str">
        <f t="shared" si="364"/>
        <v>00</v>
      </c>
      <c r="AJ1597" s="97" t="str">
        <f t="shared" si="365"/>
        <v>19000100</v>
      </c>
    </row>
    <row r="1598" spans="6:36" ht="12" customHeight="1" x14ac:dyDescent="0.15">
      <c r="F1598" s="86" t="str">
        <f t="shared" si="354"/>
        <v>Saturday</v>
      </c>
      <c r="H1598" s="92" t="str">
        <f>VLOOKUP(MONTH(G1598),VLOOKUP!$W$1:$X$24,2)</f>
        <v>January</v>
      </c>
      <c r="I1598" s="92" t="str">
        <f t="shared" si="355"/>
        <v/>
      </c>
      <c r="J1598" s="93" t="s">
        <v>1844</v>
      </c>
      <c r="L1598" s="86" t="str">
        <f t="shared" si="366"/>
        <v>Audrey Moore Rec Center - Wakefield Skate Park [8100 Braddock Road, Annandale, VA]</v>
      </c>
      <c r="M1598" s="86">
        <f t="shared" si="356"/>
        <v>0</v>
      </c>
      <c r="N1598" s="93" t="str">
        <f t="shared" si="367"/>
        <v>Audrey Moore Rec Center - Wakefield Skate Park [8100 Braddock Road, Annandale, VA]</v>
      </c>
      <c r="O1598" s="94"/>
      <c r="S1598" s="95">
        <f t="shared" si="357"/>
        <v>0</v>
      </c>
      <c r="T1598" s="86" t="str">
        <f t="shared" si="358"/>
        <v/>
      </c>
      <c r="U1598" s="86" t="str">
        <f t="shared" si="368"/>
        <v/>
      </c>
      <c r="V1598" s="95" t="str">
        <f t="shared" si="359"/>
        <v/>
      </c>
      <c r="W1598" s="90" t="s">
        <v>221</v>
      </c>
      <c r="AE1598" s="92" t="str">
        <f t="shared" si="360"/>
        <v/>
      </c>
      <c r="AF1598" s="96" t="str">
        <f t="shared" si="361"/>
        <v>&lt;a name='19000100'&gt;&lt;b&gt;: 0 - Audrey Moore Rec Center - Wakefield Skate Park [8100 Braddock Road, Annandale, VA]&lt;/b&gt;&lt;/a&gt;&lt;br&gt;</v>
      </c>
      <c r="AG1598" s="97">
        <f t="shared" si="362"/>
        <v>1900</v>
      </c>
      <c r="AH1598" s="97" t="str">
        <f t="shared" si="363"/>
        <v>01</v>
      </c>
      <c r="AI1598" s="97" t="str">
        <f t="shared" si="364"/>
        <v>00</v>
      </c>
      <c r="AJ1598" s="97" t="str">
        <f t="shared" si="365"/>
        <v>19000100</v>
      </c>
    </row>
    <row r="1599" spans="6:36" ht="12" customHeight="1" x14ac:dyDescent="0.15">
      <c r="F1599" s="86" t="str">
        <f t="shared" si="354"/>
        <v>Saturday</v>
      </c>
      <c r="H1599" s="92" t="str">
        <f>VLOOKUP(MONTH(G1599),VLOOKUP!$W$1:$X$24,2)</f>
        <v>January</v>
      </c>
      <c r="I1599" s="92" t="str">
        <f t="shared" si="355"/>
        <v/>
      </c>
      <c r="J1599" s="93" t="s">
        <v>1844</v>
      </c>
      <c r="L1599" s="86" t="str">
        <f t="shared" si="366"/>
        <v>Audrey Moore Rec Center - Wakefield Skate Park [8100 Braddock Road, Annandale, VA]</v>
      </c>
      <c r="M1599" s="86">
        <f t="shared" si="356"/>
        <v>0</v>
      </c>
      <c r="N1599" s="93" t="str">
        <f t="shared" si="367"/>
        <v>Audrey Moore Rec Center - Wakefield Skate Park [8100 Braddock Road, Annandale, VA]</v>
      </c>
      <c r="O1599" s="94"/>
      <c r="S1599" s="95">
        <f t="shared" si="357"/>
        <v>0</v>
      </c>
      <c r="T1599" s="86" t="str">
        <f t="shared" si="358"/>
        <v/>
      </c>
      <c r="U1599" s="86" t="str">
        <f t="shared" si="368"/>
        <v/>
      </c>
      <c r="V1599" s="95" t="str">
        <f t="shared" si="359"/>
        <v/>
      </c>
      <c r="W1599" s="90" t="s">
        <v>221</v>
      </c>
      <c r="AE1599" s="92" t="str">
        <f t="shared" si="360"/>
        <v/>
      </c>
      <c r="AF1599" s="96" t="str">
        <f t="shared" si="361"/>
        <v>&lt;a name='19000100'&gt;&lt;b&gt;: 0 - Audrey Moore Rec Center - Wakefield Skate Park [8100 Braddock Road, Annandale, VA]&lt;/b&gt;&lt;/a&gt;&lt;br&gt;</v>
      </c>
      <c r="AG1599" s="97">
        <f t="shared" si="362"/>
        <v>1900</v>
      </c>
      <c r="AH1599" s="97" t="str">
        <f t="shared" si="363"/>
        <v>01</v>
      </c>
      <c r="AI1599" s="97" t="str">
        <f t="shared" si="364"/>
        <v>00</v>
      </c>
      <c r="AJ1599" s="97" t="str">
        <f t="shared" si="365"/>
        <v>19000100</v>
      </c>
    </row>
    <row r="1600" spans="6:36" ht="12" customHeight="1" x14ac:dyDescent="0.15">
      <c r="F1600" s="86" t="str">
        <f t="shared" si="354"/>
        <v>Saturday</v>
      </c>
      <c r="H1600" s="92" t="str">
        <f>VLOOKUP(MONTH(G1600),VLOOKUP!$W$1:$X$24,2)</f>
        <v>January</v>
      </c>
      <c r="I1600" s="92" t="str">
        <f t="shared" si="355"/>
        <v/>
      </c>
      <c r="J1600" s="93" t="s">
        <v>1844</v>
      </c>
      <c r="L1600" s="86" t="str">
        <f t="shared" si="366"/>
        <v>Audrey Moore Rec Center - Wakefield Skate Park [8100 Braddock Road, Annandale, VA]</v>
      </c>
      <c r="M1600" s="86">
        <f t="shared" si="356"/>
        <v>0</v>
      </c>
      <c r="N1600" s="93" t="str">
        <f t="shared" si="367"/>
        <v>Audrey Moore Rec Center - Wakefield Skate Park [8100 Braddock Road, Annandale, VA]</v>
      </c>
      <c r="O1600" s="94"/>
      <c r="S1600" s="95">
        <f t="shared" si="357"/>
        <v>0</v>
      </c>
      <c r="T1600" s="86" t="str">
        <f t="shared" si="358"/>
        <v/>
      </c>
      <c r="U1600" s="86" t="str">
        <f t="shared" si="368"/>
        <v/>
      </c>
      <c r="V1600" s="95" t="str">
        <f t="shared" si="359"/>
        <v/>
      </c>
      <c r="W1600" s="90" t="s">
        <v>221</v>
      </c>
      <c r="AE1600" s="92" t="str">
        <f t="shared" si="360"/>
        <v/>
      </c>
      <c r="AF1600" s="96" t="str">
        <f t="shared" si="361"/>
        <v>&lt;a name='19000100'&gt;&lt;b&gt;: 0 - Audrey Moore Rec Center - Wakefield Skate Park [8100 Braddock Road, Annandale, VA]&lt;/b&gt;&lt;/a&gt;&lt;br&gt;</v>
      </c>
      <c r="AG1600" s="97">
        <f t="shared" si="362"/>
        <v>1900</v>
      </c>
      <c r="AH1600" s="97" t="str">
        <f t="shared" si="363"/>
        <v>01</v>
      </c>
      <c r="AI1600" s="97" t="str">
        <f t="shared" si="364"/>
        <v>00</v>
      </c>
      <c r="AJ1600" s="97" t="str">
        <f t="shared" si="365"/>
        <v>19000100</v>
      </c>
    </row>
    <row r="1601" spans="6:36" ht="12" customHeight="1" x14ac:dyDescent="0.15">
      <c r="F1601" s="86" t="str">
        <f t="shared" si="354"/>
        <v>Saturday</v>
      </c>
      <c r="H1601" s="92" t="str">
        <f>VLOOKUP(MONTH(G1601),VLOOKUP!$W$1:$X$24,2)</f>
        <v>January</v>
      </c>
      <c r="I1601" s="92" t="str">
        <f t="shared" si="355"/>
        <v/>
      </c>
      <c r="J1601" s="93" t="s">
        <v>1844</v>
      </c>
      <c r="L1601" s="86" t="str">
        <f t="shared" si="366"/>
        <v>Audrey Moore Rec Center - Wakefield Skate Park [8100 Braddock Road, Annandale, VA]</v>
      </c>
      <c r="M1601" s="86">
        <f t="shared" si="356"/>
        <v>0</v>
      </c>
      <c r="N1601" s="93" t="str">
        <f t="shared" si="367"/>
        <v>Audrey Moore Rec Center - Wakefield Skate Park [8100 Braddock Road, Annandale, VA]</v>
      </c>
      <c r="O1601" s="94"/>
      <c r="S1601" s="95">
        <f t="shared" si="357"/>
        <v>0</v>
      </c>
      <c r="T1601" s="86" t="str">
        <f t="shared" si="358"/>
        <v/>
      </c>
      <c r="U1601" s="86" t="str">
        <f t="shared" si="368"/>
        <v/>
      </c>
      <c r="V1601" s="95" t="str">
        <f t="shared" si="359"/>
        <v/>
      </c>
      <c r="W1601" s="90" t="s">
        <v>221</v>
      </c>
      <c r="AE1601" s="92" t="str">
        <f t="shared" si="360"/>
        <v/>
      </c>
      <c r="AF1601" s="96" t="str">
        <f t="shared" si="361"/>
        <v>&lt;a name='19000100'&gt;&lt;b&gt;: 0 - Audrey Moore Rec Center - Wakefield Skate Park [8100 Braddock Road, Annandale, VA]&lt;/b&gt;&lt;/a&gt;&lt;br&gt;</v>
      </c>
      <c r="AG1601" s="97">
        <f t="shared" si="362"/>
        <v>1900</v>
      </c>
      <c r="AH1601" s="97" t="str">
        <f t="shared" si="363"/>
        <v>01</v>
      </c>
      <c r="AI1601" s="97" t="str">
        <f t="shared" si="364"/>
        <v>00</v>
      </c>
      <c r="AJ1601" s="97" t="str">
        <f t="shared" si="365"/>
        <v>19000100</v>
      </c>
    </row>
    <row r="1602" spans="6:36" ht="12" customHeight="1" x14ac:dyDescent="0.15">
      <c r="F1602" s="86" t="str">
        <f t="shared" ref="F1602:F1665" si="369">IF(WEEKDAY(G1602)=1,"Sunday",IF(WEEKDAY(G1602)=2,"Monday",IF(WEEKDAY(G1602)=3,"Tuesday",IF(WEEKDAY(G1602)=4,"Wednesday",IF(WEEKDAY(G1602)=5,"Thursday",IF(WEEKDAY(G1602)=6,"Friday","Saturday"))))))</f>
        <v>Saturday</v>
      </c>
      <c r="G1602" s="91"/>
      <c r="H1602" s="92" t="str">
        <f>VLOOKUP(MONTH(G1602),VLOOKUP!$W$1:$X$24,2)</f>
        <v>January</v>
      </c>
      <c r="I1602" s="92" t="str">
        <f t="shared" ref="I1602:I1665" si="370">IF(ISBLANK(G1602),"",F1602&amp;", "&amp;DAY(G1602)&amp;" "&amp;H1602&amp;" "&amp;YEAR(G1602))</f>
        <v/>
      </c>
      <c r="J1602" s="93" t="s">
        <v>1821</v>
      </c>
      <c r="L1602" s="86" t="str">
        <f t="shared" si="366"/>
        <v>Aura Lounge [2147 P St NW, WDC]</v>
      </c>
      <c r="M1602" s="86">
        <f t="shared" ref="M1602:M1665" si="371">IF(ISBLANK(P1602),O1602,IF(ISBLANK(Q1602),O1602&amp;" and "&amp;P1602,IF(ISBLANK(R1602),O1602&amp;", "&amp;P1602&amp;", and "&amp;Q1602, O1602&amp;", "&amp;P1602&amp;", "&amp;Q1602&amp;", and "&amp;R1602)))</f>
        <v>0</v>
      </c>
      <c r="N1602" s="93" t="str">
        <f t="shared" ref="N1602:N1633" si="372">J1602</f>
        <v>Aura Lounge [2147 P St NW, WDC]</v>
      </c>
      <c r="O1602" s="94"/>
      <c r="S1602" s="95">
        <f t="shared" ref="S1602:S1665" si="373">IF(LEFT(O1602,2)="A ",RIGHT(O1602,LEN(O1602)-2),IF(LEFT(O1602,3)="An ",RIGHT(O1602,LEN(O1602)-3),IF(LEFT(O1602,4)="The ",RIGHT(O1602,LEN(O1602)-4),IF(LEFT(O1602,3)="&lt;b&gt;",RIGHT(O1602,LEN(O1602)-3),IF(LEFT(O1602,4)="&lt;em&gt;",RIGHT(O1602,LEN(O1602)-4),O1602)))))</f>
        <v>0</v>
      </c>
      <c r="T1602" s="86" t="str">
        <f t="shared" ref="T1602:T1665" si="374">IF(ISBLANK(G1602),"","&amp;#149; "&amp;IF(ISBLANK(C1602),"","&lt;S&gt;")&amp;IF(ISBLANK(A1602),"","&lt;a href='recommended.php#"&amp;AJ1602&amp;"'&gt;&lt;b&gt;&lt;em&gt;&lt;font color='#9C004D'&gt;RECOMMENDED&lt;/font&gt;&lt;/em&gt;&lt;/b&gt;&lt;/a&gt; - ")&amp;M1602&amp;" - &lt;b&gt;"&amp;L1602&amp;"&lt;/b&gt; "&amp;IF(B1602="Sold Out"," - &lt;font color='#000099'&gt;&lt;b&gt;&lt;I&gt;sold out&lt;/I&gt;&lt;/b&gt;&lt;/font&gt;","")&amp;IF(ISBLANK(C1602),"","&lt;/S&gt; &lt;b&gt;"&amp;C1602&amp;"&lt;/b&gt;")&amp;"&lt;br&gt;")</f>
        <v/>
      </c>
      <c r="U1602" s="86" t="str">
        <f t="shared" si="368"/>
        <v/>
      </c>
      <c r="V1602" s="95" t="str">
        <f t="shared" ref="V1602:V1665" si="375">IF(ISBLANK(G1602),"","&amp;#149; "&amp;IF(ISBLANK(C1602),"","&lt;S&gt;")&amp;IF(ISBLANK(A1602),"","&lt;a href='recommended.php#"&amp;AJ1602&amp;"'&gt;&lt;b&gt;&lt;em&gt;&lt;font color='#9C004D'&gt;RECOMMENDED&lt;/font&gt;&lt;/em&gt;&lt;/b&gt;&lt;/a&gt; - ")&amp;M1602&amp;" - &lt;b&gt;"&amp;L1602&amp;"&lt;/b&gt; "&amp;IF(B1602="Sold Out"," - &lt;font color='#000099'&gt;&lt;b&gt;&lt;I&gt;sold out&lt;/I&gt;&lt;/b&gt;&lt;/font&gt;","")&amp;IF(ISBLANK(C1602),"","&lt;/S&gt; &lt;b&gt;"&amp;C1602&amp;"&lt;/b&gt;")&amp;" - &lt;font color='#005500'&gt;&lt;b&gt;"&amp;E1602&amp;"&lt;/b&gt;&lt;/font&gt;&lt;br&gt;")</f>
        <v/>
      </c>
      <c r="AE1602" s="92" t="str">
        <f t="shared" ref="AE1602:AE1665" si="376">IF(ISBLANK(G1602),"",F1602&amp;", "&amp;DAY(G1602)&amp;" "&amp;H1602&amp;" "&amp;YEAR(G1602)&amp;"      [&lt;a name='"&amp;AJ1602&amp;"' href='#"&amp;AJ1602&amp;"'&gt;link to this day&lt;/a&gt;]")</f>
        <v/>
      </c>
      <c r="AF1602" s="96" t="str">
        <f t="shared" ref="AF1602:AF1665" si="377">"&lt;a name='"&amp;AJ1602&amp;"'&gt;&lt;b&gt;"&amp;I1602&amp;": "&amp;M1602&amp;" - "&amp;L1602&amp;"&lt;/b&gt;&lt;/a&gt;&lt;br&gt;"</f>
        <v>&lt;a name='19000100'&gt;&lt;b&gt;: 0 - Aura Lounge [2147 P St NW, WDC]&lt;/b&gt;&lt;/a&gt;&lt;br&gt;</v>
      </c>
      <c r="AG1602" s="97">
        <f t="shared" ref="AG1602:AG1665" si="378">YEAR(G1602)</f>
        <v>1900</v>
      </c>
      <c r="AH1602" s="97" t="str">
        <f t="shared" ref="AH1602:AH1665" si="379">IF(LEN(MONTH(G1602))=1,"0"&amp;MONTH(G1602),MONTH(G1602))</f>
        <v>01</v>
      </c>
      <c r="AI1602" s="97" t="str">
        <f t="shared" ref="AI1602:AI1665" si="380">IF(LEN(DAY(G1602))=1,"0"&amp;DAY(G1602),DAY(G1602))</f>
        <v>00</v>
      </c>
      <c r="AJ1602" s="97" t="str">
        <f t="shared" ref="AJ1602:AJ1665" si="381">AG1602&amp;AH1602&amp;AI1602</f>
        <v>19000100</v>
      </c>
    </row>
    <row r="1603" spans="6:36" ht="12" customHeight="1" x14ac:dyDescent="0.15">
      <c r="F1603" s="86" t="str">
        <f t="shared" si="369"/>
        <v>Saturday</v>
      </c>
      <c r="G1603" s="91"/>
      <c r="H1603" s="92" t="str">
        <f>VLOOKUP(MONTH(G1603),VLOOKUP!$W$1:$X$24,2)</f>
        <v>January</v>
      </c>
      <c r="I1603" s="92" t="str">
        <f t="shared" si="370"/>
        <v/>
      </c>
      <c r="J1603" s="93" t="s">
        <v>1821</v>
      </c>
      <c r="L1603" s="86" t="str">
        <f t="shared" si="366"/>
        <v>Aura Lounge [2147 P St NW, WDC]</v>
      </c>
      <c r="M1603" s="86">
        <f t="shared" si="371"/>
        <v>0</v>
      </c>
      <c r="N1603" s="93" t="str">
        <f t="shared" si="372"/>
        <v>Aura Lounge [2147 P St NW, WDC]</v>
      </c>
      <c r="O1603" s="94"/>
      <c r="S1603" s="95">
        <f t="shared" si="373"/>
        <v>0</v>
      </c>
      <c r="T1603" s="86" t="str">
        <f t="shared" si="374"/>
        <v/>
      </c>
      <c r="U1603" s="86" t="str">
        <f t="shared" si="368"/>
        <v/>
      </c>
      <c r="V1603" s="95" t="str">
        <f t="shared" si="375"/>
        <v/>
      </c>
      <c r="AE1603" s="92" t="str">
        <f t="shared" si="376"/>
        <v/>
      </c>
      <c r="AF1603" s="96" t="str">
        <f t="shared" si="377"/>
        <v>&lt;a name='19000100'&gt;&lt;b&gt;: 0 - Aura Lounge [2147 P St NW, WDC]&lt;/b&gt;&lt;/a&gt;&lt;br&gt;</v>
      </c>
      <c r="AG1603" s="97">
        <f t="shared" si="378"/>
        <v>1900</v>
      </c>
      <c r="AH1603" s="97" t="str">
        <f t="shared" si="379"/>
        <v>01</v>
      </c>
      <c r="AI1603" s="97" t="str">
        <f t="shared" si="380"/>
        <v>00</v>
      </c>
      <c r="AJ1603" s="97" t="str">
        <f t="shared" si="381"/>
        <v>19000100</v>
      </c>
    </row>
    <row r="1604" spans="6:36" ht="12" customHeight="1" x14ac:dyDescent="0.15">
      <c r="F1604" s="86" t="str">
        <f t="shared" si="369"/>
        <v>Saturday</v>
      </c>
      <c r="G1604" s="91"/>
      <c r="H1604" s="92" t="str">
        <f>VLOOKUP(MONTH(G1604),VLOOKUP!$W$1:$X$24,2)</f>
        <v>January</v>
      </c>
      <c r="I1604" s="92" t="str">
        <f t="shared" si="370"/>
        <v/>
      </c>
      <c r="J1604" s="93" t="s">
        <v>1821</v>
      </c>
      <c r="L1604" s="86" t="str">
        <f t="shared" si="366"/>
        <v>Aura Lounge [2147 P St NW, WDC]</v>
      </c>
      <c r="M1604" s="86">
        <f t="shared" si="371"/>
        <v>0</v>
      </c>
      <c r="N1604" s="93" t="str">
        <f t="shared" si="372"/>
        <v>Aura Lounge [2147 P St NW, WDC]</v>
      </c>
      <c r="O1604" s="94"/>
      <c r="S1604" s="95">
        <f t="shared" si="373"/>
        <v>0</v>
      </c>
      <c r="T1604" s="86" t="str">
        <f t="shared" si="374"/>
        <v/>
      </c>
      <c r="U1604" s="86" t="str">
        <f t="shared" si="368"/>
        <v/>
      </c>
      <c r="V1604" s="95" t="str">
        <f t="shared" si="375"/>
        <v/>
      </c>
      <c r="AE1604" s="92" t="str">
        <f t="shared" si="376"/>
        <v/>
      </c>
      <c r="AF1604" s="96" t="str">
        <f t="shared" si="377"/>
        <v>&lt;a name='19000100'&gt;&lt;b&gt;: 0 - Aura Lounge [2147 P St NW, WDC]&lt;/b&gt;&lt;/a&gt;&lt;br&gt;</v>
      </c>
      <c r="AG1604" s="97">
        <f t="shared" si="378"/>
        <v>1900</v>
      </c>
      <c r="AH1604" s="97" t="str">
        <f t="shared" si="379"/>
        <v>01</v>
      </c>
      <c r="AI1604" s="97" t="str">
        <f t="shared" si="380"/>
        <v>00</v>
      </c>
      <c r="AJ1604" s="97" t="str">
        <f t="shared" si="381"/>
        <v>19000100</v>
      </c>
    </row>
    <row r="1605" spans="6:36" ht="12" customHeight="1" x14ac:dyDescent="0.15">
      <c r="F1605" s="86" t="str">
        <f t="shared" si="369"/>
        <v>Saturday</v>
      </c>
      <c r="G1605" s="91"/>
      <c r="H1605" s="92" t="str">
        <f>VLOOKUP(MONTH(G1605),VLOOKUP!$W$1:$X$24,2)</f>
        <v>January</v>
      </c>
      <c r="I1605" s="92" t="str">
        <f t="shared" si="370"/>
        <v/>
      </c>
      <c r="J1605" s="93" t="s">
        <v>1821</v>
      </c>
      <c r="L1605" s="86" t="str">
        <f t="shared" si="366"/>
        <v>Aura Lounge [2147 P St NW, WDC]</v>
      </c>
      <c r="M1605" s="86">
        <f t="shared" si="371"/>
        <v>0</v>
      </c>
      <c r="N1605" s="93" t="str">
        <f t="shared" si="372"/>
        <v>Aura Lounge [2147 P St NW, WDC]</v>
      </c>
      <c r="O1605" s="94"/>
      <c r="S1605" s="95">
        <f t="shared" si="373"/>
        <v>0</v>
      </c>
      <c r="T1605" s="86" t="str">
        <f t="shared" si="374"/>
        <v/>
      </c>
      <c r="U1605" s="86" t="str">
        <f t="shared" si="368"/>
        <v/>
      </c>
      <c r="V1605" s="95" t="str">
        <f t="shared" si="375"/>
        <v/>
      </c>
      <c r="AE1605" s="92" t="str">
        <f t="shared" si="376"/>
        <v/>
      </c>
      <c r="AF1605" s="96" t="str">
        <f t="shared" si="377"/>
        <v>&lt;a name='19000100'&gt;&lt;b&gt;: 0 - Aura Lounge [2147 P St NW, WDC]&lt;/b&gt;&lt;/a&gt;&lt;br&gt;</v>
      </c>
      <c r="AG1605" s="97">
        <f t="shared" si="378"/>
        <v>1900</v>
      </c>
      <c r="AH1605" s="97" t="str">
        <f t="shared" si="379"/>
        <v>01</v>
      </c>
      <c r="AI1605" s="97" t="str">
        <f t="shared" si="380"/>
        <v>00</v>
      </c>
      <c r="AJ1605" s="97" t="str">
        <f t="shared" si="381"/>
        <v>19000100</v>
      </c>
    </row>
    <row r="1606" spans="6:36" ht="12" customHeight="1" x14ac:dyDescent="0.15">
      <c r="F1606" s="86" t="str">
        <f t="shared" si="369"/>
        <v>Saturday</v>
      </c>
      <c r="G1606" s="91"/>
      <c r="H1606" s="92" t="str">
        <f>VLOOKUP(MONTH(G1606),VLOOKUP!$W$1:$X$24,2)</f>
        <v>January</v>
      </c>
      <c r="I1606" s="92" t="str">
        <f t="shared" si="370"/>
        <v/>
      </c>
      <c r="J1606" s="93" t="s">
        <v>1048</v>
      </c>
      <c r="L1606" s="86" t="str">
        <f t="shared" si="366"/>
        <v>Austin Grill DC [750 E St NW, WDC]</v>
      </c>
      <c r="M1606" s="86">
        <f t="shared" si="371"/>
        <v>0</v>
      </c>
      <c r="N1606" s="93" t="str">
        <f t="shared" si="372"/>
        <v>Austin Grill DC [750 E St NW, WDC]</v>
      </c>
      <c r="O1606" s="94"/>
      <c r="S1606" s="95">
        <f t="shared" si="373"/>
        <v>0</v>
      </c>
      <c r="T1606" s="86" t="str">
        <f t="shared" si="374"/>
        <v/>
      </c>
      <c r="U1606" s="86" t="str">
        <f t="shared" si="368"/>
        <v/>
      </c>
      <c r="V1606" s="95" t="str">
        <f t="shared" si="375"/>
        <v/>
      </c>
      <c r="AE1606" s="92" t="str">
        <f t="shared" si="376"/>
        <v/>
      </c>
      <c r="AF1606" s="96" t="str">
        <f t="shared" si="377"/>
        <v>&lt;a name='19000100'&gt;&lt;b&gt;: 0 - Austin Grill DC [750 E St NW, WDC]&lt;/b&gt;&lt;/a&gt;&lt;br&gt;</v>
      </c>
      <c r="AG1606" s="97">
        <f t="shared" si="378"/>
        <v>1900</v>
      </c>
      <c r="AH1606" s="97" t="str">
        <f t="shared" si="379"/>
        <v>01</v>
      </c>
      <c r="AI1606" s="97" t="str">
        <f t="shared" si="380"/>
        <v>00</v>
      </c>
      <c r="AJ1606" s="97" t="str">
        <f t="shared" si="381"/>
        <v>19000100</v>
      </c>
    </row>
    <row r="1607" spans="6:36" ht="12" customHeight="1" x14ac:dyDescent="0.15">
      <c r="F1607" s="86" t="str">
        <f t="shared" si="369"/>
        <v>Saturday</v>
      </c>
      <c r="G1607" s="91"/>
      <c r="H1607" s="92" t="str">
        <f>VLOOKUP(MONTH(G1607),VLOOKUP!$W$1:$X$24,2)</f>
        <v>January</v>
      </c>
      <c r="I1607" s="92" t="str">
        <f t="shared" si="370"/>
        <v/>
      </c>
      <c r="J1607" s="93" t="s">
        <v>1048</v>
      </c>
      <c r="L1607" s="86" t="str">
        <f t="shared" si="366"/>
        <v>Austin Grill DC [750 E St NW, WDC]</v>
      </c>
      <c r="M1607" s="86">
        <f t="shared" si="371"/>
        <v>0</v>
      </c>
      <c r="N1607" s="93" t="str">
        <f t="shared" si="372"/>
        <v>Austin Grill DC [750 E St NW, WDC]</v>
      </c>
      <c r="O1607" s="94"/>
      <c r="S1607" s="95">
        <f t="shared" si="373"/>
        <v>0</v>
      </c>
      <c r="T1607" s="86" t="str">
        <f t="shared" si="374"/>
        <v/>
      </c>
      <c r="U1607" s="86" t="str">
        <f t="shared" si="368"/>
        <v/>
      </c>
      <c r="V1607" s="95" t="str">
        <f t="shared" si="375"/>
        <v/>
      </c>
      <c r="AE1607" s="92" t="str">
        <f t="shared" si="376"/>
        <v/>
      </c>
      <c r="AF1607" s="96" t="str">
        <f t="shared" si="377"/>
        <v>&lt;a name='19000100'&gt;&lt;b&gt;: 0 - Austin Grill DC [750 E St NW, WDC]&lt;/b&gt;&lt;/a&gt;&lt;br&gt;</v>
      </c>
      <c r="AG1607" s="97">
        <f t="shared" si="378"/>
        <v>1900</v>
      </c>
      <c r="AH1607" s="97" t="str">
        <f t="shared" si="379"/>
        <v>01</v>
      </c>
      <c r="AI1607" s="97" t="str">
        <f t="shared" si="380"/>
        <v>00</v>
      </c>
      <c r="AJ1607" s="97" t="str">
        <f t="shared" si="381"/>
        <v>19000100</v>
      </c>
    </row>
    <row r="1608" spans="6:36" ht="12" customHeight="1" x14ac:dyDescent="0.15">
      <c r="F1608" s="86" t="str">
        <f t="shared" si="369"/>
        <v>Saturday</v>
      </c>
      <c r="G1608" s="91"/>
      <c r="H1608" s="92" t="str">
        <f>VLOOKUP(MONTH(G1608),VLOOKUP!$W$1:$X$24,2)</f>
        <v>January</v>
      </c>
      <c r="I1608" s="92" t="str">
        <f t="shared" si="370"/>
        <v/>
      </c>
      <c r="J1608" s="93" t="s">
        <v>1048</v>
      </c>
      <c r="L1608" s="86" t="str">
        <f t="shared" si="366"/>
        <v>Austin Grill DC [750 E St NW, WDC]</v>
      </c>
      <c r="M1608" s="86">
        <f t="shared" si="371"/>
        <v>0</v>
      </c>
      <c r="N1608" s="93" t="str">
        <f t="shared" si="372"/>
        <v>Austin Grill DC [750 E St NW, WDC]</v>
      </c>
      <c r="O1608" s="94"/>
      <c r="S1608" s="95">
        <f t="shared" si="373"/>
        <v>0</v>
      </c>
      <c r="T1608" s="86" t="str">
        <f t="shared" si="374"/>
        <v/>
      </c>
      <c r="U1608" s="86" t="str">
        <f t="shared" si="368"/>
        <v/>
      </c>
      <c r="V1608" s="95" t="str">
        <f t="shared" si="375"/>
        <v/>
      </c>
      <c r="AE1608" s="92" t="str">
        <f t="shared" si="376"/>
        <v/>
      </c>
      <c r="AF1608" s="96" t="str">
        <f t="shared" si="377"/>
        <v>&lt;a name='19000100'&gt;&lt;b&gt;: 0 - Austin Grill DC [750 E St NW, WDC]&lt;/b&gt;&lt;/a&gt;&lt;br&gt;</v>
      </c>
      <c r="AG1608" s="97">
        <f t="shared" si="378"/>
        <v>1900</v>
      </c>
      <c r="AH1608" s="97" t="str">
        <f t="shared" si="379"/>
        <v>01</v>
      </c>
      <c r="AI1608" s="97" t="str">
        <f t="shared" si="380"/>
        <v>00</v>
      </c>
      <c r="AJ1608" s="97" t="str">
        <f t="shared" si="381"/>
        <v>19000100</v>
      </c>
    </row>
    <row r="1609" spans="6:36" ht="12" customHeight="1" x14ac:dyDescent="0.15">
      <c r="F1609" s="86" t="str">
        <f t="shared" si="369"/>
        <v>Saturday</v>
      </c>
      <c r="G1609" s="91"/>
      <c r="H1609" s="92" t="str">
        <f>VLOOKUP(MONTH(G1609),VLOOKUP!$W$1:$X$24,2)</f>
        <v>January</v>
      </c>
      <c r="I1609" s="92" t="str">
        <f t="shared" si="370"/>
        <v/>
      </c>
      <c r="J1609" s="93" t="s">
        <v>1048</v>
      </c>
      <c r="L1609" s="86" t="str">
        <f t="shared" si="366"/>
        <v>Austin Grill DC [750 E St NW, WDC]</v>
      </c>
      <c r="M1609" s="86">
        <f t="shared" si="371"/>
        <v>0</v>
      </c>
      <c r="N1609" s="93" t="str">
        <f t="shared" si="372"/>
        <v>Austin Grill DC [750 E St NW, WDC]</v>
      </c>
      <c r="O1609" s="94"/>
      <c r="S1609" s="95">
        <f t="shared" si="373"/>
        <v>0</v>
      </c>
      <c r="T1609" s="86" t="str">
        <f t="shared" si="374"/>
        <v/>
      </c>
      <c r="U1609" s="86" t="str">
        <f t="shared" si="368"/>
        <v/>
      </c>
      <c r="V1609" s="95" t="str">
        <f t="shared" si="375"/>
        <v/>
      </c>
      <c r="AE1609" s="92" t="str">
        <f t="shared" si="376"/>
        <v/>
      </c>
      <c r="AF1609" s="96" t="str">
        <f t="shared" si="377"/>
        <v>&lt;a name='19000100'&gt;&lt;b&gt;: 0 - Austin Grill DC [750 E St NW, WDC]&lt;/b&gt;&lt;/a&gt;&lt;br&gt;</v>
      </c>
      <c r="AG1609" s="97">
        <f t="shared" si="378"/>
        <v>1900</v>
      </c>
      <c r="AH1609" s="97" t="str">
        <f t="shared" si="379"/>
        <v>01</v>
      </c>
      <c r="AI1609" s="97" t="str">
        <f t="shared" si="380"/>
        <v>00</v>
      </c>
      <c r="AJ1609" s="97" t="str">
        <f t="shared" si="381"/>
        <v>19000100</v>
      </c>
    </row>
    <row r="1610" spans="6:36" ht="12" customHeight="1" x14ac:dyDescent="0.15">
      <c r="F1610" s="86" t="str">
        <f t="shared" si="369"/>
        <v>Saturday</v>
      </c>
      <c r="G1610" s="91"/>
      <c r="H1610" s="92" t="str">
        <f>VLOOKUP(MONTH(G1610),VLOOKUP!$W$1:$X$24,2)</f>
        <v>January</v>
      </c>
      <c r="I1610" s="92" t="str">
        <f t="shared" si="370"/>
        <v/>
      </c>
      <c r="J1610" s="93" t="s">
        <v>1418</v>
      </c>
      <c r="L1610" s="86" t="str">
        <f t="shared" si="366"/>
        <v>AWOL Skate Shop [5310 East Dr, Arbutus, MD]</v>
      </c>
      <c r="M1610" s="86">
        <f t="shared" si="371"/>
        <v>0</v>
      </c>
      <c r="N1610" s="93" t="str">
        <f t="shared" si="372"/>
        <v>AWOL Skate Shop [5310 East Dr, Arbutus, MD]</v>
      </c>
      <c r="O1610" s="94"/>
      <c r="S1610" s="95">
        <f t="shared" si="373"/>
        <v>0</v>
      </c>
      <c r="T1610" s="86" t="str">
        <f t="shared" si="374"/>
        <v/>
      </c>
      <c r="U1610" s="86" t="str">
        <f t="shared" si="368"/>
        <v/>
      </c>
      <c r="V1610" s="95" t="str">
        <f t="shared" si="375"/>
        <v/>
      </c>
      <c r="AE1610" s="92" t="str">
        <f t="shared" si="376"/>
        <v/>
      </c>
      <c r="AF1610" s="96" t="str">
        <f t="shared" si="377"/>
        <v>&lt;a name='19000100'&gt;&lt;b&gt;: 0 - AWOL Skate Shop [5310 East Dr, Arbutus, MD]&lt;/b&gt;&lt;/a&gt;&lt;br&gt;</v>
      </c>
      <c r="AG1610" s="97">
        <f t="shared" si="378"/>
        <v>1900</v>
      </c>
      <c r="AH1610" s="97" t="str">
        <f t="shared" si="379"/>
        <v>01</v>
      </c>
      <c r="AI1610" s="97" t="str">
        <f t="shared" si="380"/>
        <v>00</v>
      </c>
      <c r="AJ1610" s="97" t="str">
        <f t="shared" si="381"/>
        <v>19000100</v>
      </c>
    </row>
    <row r="1611" spans="6:36" ht="12" customHeight="1" x14ac:dyDescent="0.15">
      <c r="F1611" s="86" t="str">
        <f t="shared" si="369"/>
        <v>Saturday</v>
      </c>
      <c r="G1611" s="91"/>
      <c r="H1611" s="92" t="str">
        <f>VLOOKUP(MONTH(G1611),VLOOKUP!$W$1:$X$24,2)</f>
        <v>January</v>
      </c>
      <c r="I1611" s="92" t="str">
        <f t="shared" si="370"/>
        <v/>
      </c>
      <c r="J1611" s="93" t="s">
        <v>1418</v>
      </c>
      <c r="L1611" s="86" t="str">
        <f t="shared" si="366"/>
        <v>AWOL Skate Shop [5310 East Dr, Arbutus, MD]</v>
      </c>
      <c r="M1611" s="86">
        <f t="shared" si="371"/>
        <v>0</v>
      </c>
      <c r="N1611" s="93" t="str">
        <f t="shared" si="372"/>
        <v>AWOL Skate Shop [5310 East Dr, Arbutus, MD]</v>
      </c>
      <c r="O1611" s="94"/>
      <c r="S1611" s="95">
        <f t="shared" si="373"/>
        <v>0</v>
      </c>
      <c r="T1611" s="86" t="str">
        <f t="shared" si="374"/>
        <v/>
      </c>
      <c r="U1611" s="86" t="str">
        <f t="shared" si="368"/>
        <v/>
      </c>
      <c r="V1611" s="95" t="str">
        <f t="shared" si="375"/>
        <v/>
      </c>
      <c r="AE1611" s="92" t="str">
        <f t="shared" si="376"/>
        <v/>
      </c>
      <c r="AF1611" s="96" t="str">
        <f t="shared" si="377"/>
        <v>&lt;a name='19000100'&gt;&lt;b&gt;: 0 - AWOL Skate Shop [5310 East Dr, Arbutus, MD]&lt;/b&gt;&lt;/a&gt;&lt;br&gt;</v>
      </c>
      <c r="AG1611" s="97">
        <f t="shared" si="378"/>
        <v>1900</v>
      </c>
      <c r="AH1611" s="97" t="str">
        <f t="shared" si="379"/>
        <v>01</v>
      </c>
      <c r="AI1611" s="97" t="str">
        <f t="shared" si="380"/>
        <v>00</v>
      </c>
      <c r="AJ1611" s="97" t="str">
        <f t="shared" si="381"/>
        <v>19000100</v>
      </c>
    </row>
    <row r="1612" spans="6:36" ht="12" customHeight="1" x14ac:dyDescent="0.15">
      <c r="F1612" s="86" t="str">
        <f t="shared" si="369"/>
        <v>Saturday</v>
      </c>
      <c r="G1612" s="91"/>
      <c r="H1612" s="92" t="str">
        <f>VLOOKUP(MONTH(G1612),VLOOKUP!$W$1:$X$24,2)</f>
        <v>January</v>
      </c>
      <c r="I1612" s="92" t="str">
        <f t="shared" si="370"/>
        <v/>
      </c>
      <c r="J1612" s="93" t="s">
        <v>1418</v>
      </c>
      <c r="L1612" s="86" t="str">
        <f t="shared" si="366"/>
        <v>AWOL Skate Shop [5310 East Dr, Arbutus, MD]</v>
      </c>
      <c r="M1612" s="86">
        <f t="shared" si="371"/>
        <v>0</v>
      </c>
      <c r="N1612" s="93" t="str">
        <f t="shared" si="372"/>
        <v>AWOL Skate Shop [5310 East Dr, Arbutus, MD]</v>
      </c>
      <c r="O1612" s="94"/>
      <c r="S1612" s="95">
        <f t="shared" si="373"/>
        <v>0</v>
      </c>
      <c r="T1612" s="86" t="str">
        <f t="shared" si="374"/>
        <v/>
      </c>
      <c r="U1612" s="86" t="str">
        <f t="shared" si="368"/>
        <v/>
      </c>
      <c r="V1612" s="95" t="str">
        <f t="shared" si="375"/>
        <v/>
      </c>
      <c r="AE1612" s="92" t="str">
        <f t="shared" si="376"/>
        <v/>
      </c>
      <c r="AF1612" s="96" t="str">
        <f t="shared" si="377"/>
        <v>&lt;a name='19000100'&gt;&lt;b&gt;: 0 - AWOL Skate Shop [5310 East Dr, Arbutus, MD]&lt;/b&gt;&lt;/a&gt;&lt;br&gt;</v>
      </c>
      <c r="AG1612" s="97">
        <f t="shared" si="378"/>
        <v>1900</v>
      </c>
      <c r="AH1612" s="97" t="str">
        <f t="shared" si="379"/>
        <v>01</v>
      </c>
      <c r="AI1612" s="97" t="str">
        <f t="shared" si="380"/>
        <v>00</v>
      </c>
      <c r="AJ1612" s="97" t="str">
        <f t="shared" si="381"/>
        <v>19000100</v>
      </c>
    </row>
    <row r="1613" spans="6:36" ht="12" customHeight="1" x14ac:dyDescent="0.15">
      <c r="F1613" s="86" t="str">
        <f t="shared" si="369"/>
        <v>Saturday</v>
      </c>
      <c r="H1613" s="92" t="str">
        <f>VLOOKUP(MONTH(G1613),VLOOKUP!$W$1:$X$24,2)</f>
        <v>January</v>
      </c>
      <c r="I1613" s="92" t="str">
        <f t="shared" si="370"/>
        <v/>
      </c>
      <c r="J1613" s="93" t="s">
        <v>236</v>
      </c>
      <c r="L1613" s="86" t="str">
        <f t="shared" si="366"/>
        <v>Axum's Level X Lounge [1934 9th St. NW, WDC]</v>
      </c>
      <c r="M1613" s="86">
        <f t="shared" si="371"/>
        <v>0</v>
      </c>
      <c r="N1613" s="93" t="str">
        <f t="shared" si="372"/>
        <v>Axum's Level X Lounge [1934 9th St. NW, WDC]</v>
      </c>
      <c r="O1613" s="94"/>
      <c r="S1613" s="95">
        <f t="shared" si="373"/>
        <v>0</v>
      </c>
      <c r="T1613" s="86" t="str">
        <f t="shared" si="374"/>
        <v/>
      </c>
      <c r="U1613" s="86" t="str">
        <f t="shared" si="368"/>
        <v/>
      </c>
      <c r="V1613" s="95" t="str">
        <f t="shared" si="375"/>
        <v/>
      </c>
      <c r="W1613" s="90" t="s">
        <v>221</v>
      </c>
      <c r="AE1613" s="92" t="str">
        <f t="shared" si="376"/>
        <v/>
      </c>
      <c r="AF1613" s="96" t="str">
        <f t="shared" si="377"/>
        <v>&lt;a name='19000100'&gt;&lt;b&gt;: 0 - Axum's Level X Lounge [1934 9th St. NW, WDC]&lt;/b&gt;&lt;/a&gt;&lt;br&gt;</v>
      </c>
      <c r="AG1613" s="97">
        <f t="shared" si="378"/>
        <v>1900</v>
      </c>
      <c r="AH1613" s="97" t="str">
        <f t="shared" si="379"/>
        <v>01</v>
      </c>
      <c r="AI1613" s="97" t="str">
        <f t="shared" si="380"/>
        <v>00</v>
      </c>
      <c r="AJ1613" s="97" t="str">
        <f t="shared" si="381"/>
        <v>19000100</v>
      </c>
    </row>
    <row r="1614" spans="6:36" ht="12" customHeight="1" x14ac:dyDescent="0.15">
      <c r="F1614" s="86" t="str">
        <f t="shared" si="369"/>
        <v>Saturday</v>
      </c>
      <c r="H1614" s="92" t="str">
        <f>VLOOKUP(MONTH(G1614),VLOOKUP!$W$1:$X$24,2)</f>
        <v>January</v>
      </c>
      <c r="I1614" s="92" t="str">
        <f t="shared" si="370"/>
        <v/>
      </c>
      <c r="J1614" s="93" t="s">
        <v>236</v>
      </c>
      <c r="L1614" s="86" t="str">
        <f t="shared" si="366"/>
        <v>Axum's Level X Lounge [1934 9th St. NW, WDC]</v>
      </c>
      <c r="M1614" s="86">
        <f t="shared" si="371"/>
        <v>0</v>
      </c>
      <c r="N1614" s="93" t="str">
        <f t="shared" si="372"/>
        <v>Axum's Level X Lounge [1934 9th St. NW, WDC]</v>
      </c>
      <c r="O1614" s="94"/>
      <c r="S1614" s="95">
        <f t="shared" si="373"/>
        <v>0</v>
      </c>
      <c r="T1614" s="86" t="str">
        <f t="shared" si="374"/>
        <v/>
      </c>
      <c r="U1614" s="86" t="str">
        <f t="shared" si="368"/>
        <v/>
      </c>
      <c r="V1614" s="95" t="str">
        <f t="shared" si="375"/>
        <v/>
      </c>
      <c r="W1614" s="90" t="s">
        <v>221</v>
      </c>
      <c r="AE1614" s="92" t="str">
        <f t="shared" si="376"/>
        <v/>
      </c>
      <c r="AF1614" s="96" t="str">
        <f t="shared" si="377"/>
        <v>&lt;a name='19000100'&gt;&lt;b&gt;: 0 - Axum's Level X Lounge [1934 9th St. NW, WDC]&lt;/b&gt;&lt;/a&gt;&lt;br&gt;</v>
      </c>
      <c r="AG1614" s="97">
        <f t="shared" si="378"/>
        <v>1900</v>
      </c>
      <c r="AH1614" s="97" t="str">
        <f t="shared" si="379"/>
        <v>01</v>
      </c>
      <c r="AI1614" s="97" t="str">
        <f t="shared" si="380"/>
        <v>00</v>
      </c>
      <c r="AJ1614" s="97" t="str">
        <f t="shared" si="381"/>
        <v>19000100</v>
      </c>
    </row>
    <row r="1615" spans="6:36" ht="12" customHeight="1" x14ac:dyDescent="0.15">
      <c r="F1615" s="86" t="str">
        <f t="shared" si="369"/>
        <v>Saturday</v>
      </c>
      <c r="H1615" s="92" t="str">
        <f>VLOOKUP(MONTH(G1615),VLOOKUP!$W$1:$X$24,2)</f>
        <v>January</v>
      </c>
      <c r="I1615" s="92" t="str">
        <f t="shared" si="370"/>
        <v/>
      </c>
      <c r="J1615" s="93" t="s">
        <v>236</v>
      </c>
      <c r="L1615" s="86" t="str">
        <f t="shared" si="366"/>
        <v>Axum's Level X Lounge [1934 9th St. NW, WDC]</v>
      </c>
      <c r="M1615" s="86">
        <f t="shared" si="371"/>
        <v>0</v>
      </c>
      <c r="N1615" s="93" t="str">
        <f t="shared" si="372"/>
        <v>Axum's Level X Lounge [1934 9th St. NW, WDC]</v>
      </c>
      <c r="O1615" s="94"/>
      <c r="S1615" s="95">
        <f t="shared" si="373"/>
        <v>0</v>
      </c>
      <c r="T1615" s="86" t="str">
        <f t="shared" si="374"/>
        <v/>
      </c>
      <c r="U1615" s="86" t="str">
        <f t="shared" si="368"/>
        <v/>
      </c>
      <c r="V1615" s="95" t="str">
        <f t="shared" si="375"/>
        <v/>
      </c>
      <c r="W1615" s="90" t="s">
        <v>221</v>
      </c>
      <c r="AE1615" s="92" t="str">
        <f t="shared" si="376"/>
        <v/>
      </c>
      <c r="AF1615" s="96" t="str">
        <f t="shared" si="377"/>
        <v>&lt;a name='19000100'&gt;&lt;b&gt;: 0 - Axum's Level X Lounge [1934 9th St. NW, WDC]&lt;/b&gt;&lt;/a&gt;&lt;br&gt;</v>
      </c>
      <c r="AG1615" s="97">
        <f t="shared" si="378"/>
        <v>1900</v>
      </c>
      <c r="AH1615" s="97" t="str">
        <f t="shared" si="379"/>
        <v>01</v>
      </c>
      <c r="AI1615" s="97" t="str">
        <f t="shared" si="380"/>
        <v>00</v>
      </c>
      <c r="AJ1615" s="97" t="str">
        <f t="shared" si="381"/>
        <v>19000100</v>
      </c>
    </row>
    <row r="1616" spans="6:36" ht="12" customHeight="1" x14ac:dyDescent="0.15">
      <c r="F1616" s="86" t="str">
        <f t="shared" si="369"/>
        <v>Saturday</v>
      </c>
      <c r="H1616" s="92" t="str">
        <f>VLOOKUP(MONTH(G1616),VLOOKUP!$W$1:$X$24,2)</f>
        <v>January</v>
      </c>
      <c r="I1616" s="92" t="str">
        <f t="shared" si="370"/>
        <v/>
      </c>
      <c r="J1616" s="93" t="s">
        <v>236</v>
      </c>
      <c r="L1616" s="86" t="str">
        <f t="shared" si="366"/>
        <v>Axum's Level X Lounge [1934 9th St. NW, WDC]</v>
      </c>
      <c r="M1616" s="86">
        <f t="shared" si="371"/>
        <v>0</v>
      </c>
      <c r="N1616" s="93" t="str">
        <f t="shared" si="372"/>
        <v>Axum's Level X Lounge [1934 9th St. NW, WDC]</v>
      </c>
      <c r="O1616" s="94"/>
      <c r="S1616" s="95">
        <f t="shared" si="373"/>
        <v>0</v>
      </c>
      <c r="T1616" s="86" t="str">
        <f t="shared" si="374"/>
        <v/>
      </c>
      <c r="U1616" s="86" t="str">
        <f t="shared" si="368"/>
        <v/>
      </c>
      <c r="V1616" s="95" t="str">
        <f t="shared" si="375"/>
        <v/>
      </c>
      <c r="W1616" s="90" t="s">
        <v>221</v>
      </c>
      <c r="AE1616" s="92" t="str">
        <f t="shared" si="376"/>
        <v/>
      </c>
      <c r="AF1616" s="96" t="str">
        <f t="shared" si="377"/>
        <v>&lt;a name='19000100'&gt;&lt;b&gt;: 0 - Axum's Level X Lounge [1934 9th St. NW, WDC]&lt;/b&gt;&lt;/a&gt;&lt;br&gt;</v>
      </c>
      <c r="AG1616" s="97">
        <f t="shared" si="378"/>
        <v>1900</v>
      </c>
      <c r="AH1616" s="97" t="str">
        <f t="shared" si="379"/>
        <v>01</v>
      </c>
      <c r="AI1616" s="97" t="str">
        <f t="shared" si="380"/>
        <v>00</v>
      </c>
      <c r="AJ1616" s="97" t="str">
        <f t="shared" si="381"/>
        <v>19000100</v>
      </c>
    </row>
    <row r="1617" spans="6:36" ht="12" customHeight="1" x14ac:dyDescent="0.15">
      <c r="F1617" s="86" t="str">
        <f t="shared" si="369"/>
        <v>Saturday</v>
      </c>
      <c r="H1617" s="92" t="str">
        <f>VLOOKUP(MONTH(G1617),VLOOKUP!$W$1:$X$24,2)</f>
        <v>January</v>
      </c>
      <c r="I1617" s="92" t="str">
        <f t="shared" si="370"/>
        <v/>
      </c>
      <c r="J1617" s="93" t="s">
        <v>236</v>
      </c>
      <c r="L1617" s="86" t="str">
        <f t="shared" si="366"/>
        <v>Axum's Level X Lounge [1934 9th St. NW, WDC]</v>
      </c>
      <c r="M1617" s="86">
        <f t="shared" si="371"/>
        <v>0</v>
      </c>
      <c r="N1617" s="93" t="str">
        <f t="shared" si="372"/>
        <v>Axum's Level X Lounge [1934 9th St. NW, WDC]</v>
      </c>
      <c r="O1617" s="94"/>
      <c r="S1617" s="95">
        <f t="shared" si="373"/>
        <v>0</v>
      </c>
      <c r="T1617" s="86" t="str">
        <f t="shared" si="374"/>
        <v/>
      </c>
      <c r="U1617" s="86" t="str">
        <f t="shared" si="368"/>
        <v/>
      </c>
      <c r="V1617" s="95" t="str">
        <f t="shared" si="375"/>
        <v/>
      </c>
      <c r="W1617" s="90" t="s">
        <v>221</v>
      </c>
      <c r="AE1617" s="92" t="str">
        <f t="shared" si="376"/>
        <v/>
      </c>
      <c r="AF1617" s="96" t="str">
        <f t="shared" si="377"/>
        <v>&lt;a name='19000100'&gt;&lt;b&gt;: 0 - Axum's Level X Lounge [1934 9th St. NW, WDC]&lt;/b&gt;&lt;/a&gt;&lt;br&gt;</v>
      </c>
      <c r="AG1617" s="97">
        <f t="shared" si="378"/>
        <v>1900</v>
      </c>
      <c r="AH1617" s="97" t="str">
        <f t="shared" si="379"/>
        <v>01</v>
      </c>
      <c r="AI1617" s="97" t="str">
        <f t="shared" si="380"/>
        <v>00</v>
      </c>
      <c r="AJ1617" s="97" t="str">
        <f t="shared" si="381"/>
        <v>19000100</v>
      </c>
    </row>
    <row r="1618" spans="6:36" ht="12" customHeight="1" x14ac:dyDescent="0.15">
      <c r="F1618" s="86" t="str">
        <f t="shared" si="369"/>
        <v>Saturday</v>
      </c>
      <c r="H1618" s="92" t="str">
        <f>VLOOKUP(MONTH(G1618),VLOOKUP!$W$1:$X$24,2)</f>
        <v>January</v>
      </c>
      <c r="I1618" s="92" t="str">
        <f t="shared" si="370"/>
        <v/>
      </c>
      <c r="J1618" s="93" t="s">
        <v>236</v>
      </c>
      <c r="L1618" s="86" t="str">
        <f t="shared" si="366"/>
        <v>Axum's Level X Lounge [1934 9th St. NW, WDC]</v>
      </c>
      <c r="M1618" s="86">
        <f t="shared" si="371"/>
        <v>0</v>
      </c>
      <c r="N1618" s="93" t="str">
        <f t="shared" si="372"/>
        <v>Axum's Level X Lounge [1934 9th St. NW, WDC]</v>
      </c>
      <c r="O1618" s="94"/>
      <c r="S1618" s="95">
        <f t="shared" si="373"/>
        <v>0</v>
      </c>
      <c r="T1618" s="86" t="str">
        <f t="shared" si="374"/>
        <v/>
      </c>
      <c r="U1618" s="86" t="str">
        <f t="shared" si="368"/>
        <v/>
      </c>
      <c r="V1618" s="95" t="str">
        <f t="shared" si="375"/>
        <v/>
      </c>
      <c r="W1618" s="90" t="s">
        <v>221</v>
      </c>
      <c r="AE1618" s="92" t="str">
        <f t="shared" si="376"/>
        <v/>
      </c>
      <c r="AF1618" s="96" t="str">
        <f t="shared" si="377"/>
        <v>&lt;a name='19000100'&gt;&lt;b&gt;: 0 - Axum's Level X Lounge [1934 9th St. NW, WDC]&lt;/b&gt;&lt;/a&gt;&lt;br&gt;</v>
      </c>
      <c r="AG1618" s="97">
        <f t="shared" si="378"/>
        <v>1900</v>
      </c>
      <c r="AH1618" s="97" t="str">
        <f t="shared" si="379"/>
        <v>01</v>
      </c>
      <c r="AI1618" s="97" t="str">
        <f t="shared" si="380"/>
        <v>00</v>
      </c>
      <c r="AJ1618" s="97" t="str">
        <f t="shared" si="381"/>
        <v>19000100</v>
      </c>
    </row>
    <row r="1619" spans="6:36" ht="12" customHeight="1" x14ac:dyDescent="0.15">
      <c r="F1619" s="86" t="str">
        <f t="shared" si="369"/>
        <v>Saturday</v>
      </c>
      <c r="G1619" s="91"/>
      <c r="H1619" s="92" t="str">
        <f>VLOOKUP(MONTH(G1619),VLOOKUP!$W$1:$X$24,2)</f>
        <v>January</v>
      </c>
      <c r="I1619" s="92" t="str">
        <f t="shared" si="370"/>
        <v/>
      </c>
      <c r="J1619" s="93" t="s">
        <v>1814</v>
      </c>
      <c r="K1619" s="90" t="s">
        <v>849</v>
      </c>
      <c r="L1619" s="86" t="str">
        <f t="shared" si="366"/>
        <v>B&amp;amp;O Chateau [3442 Hickory Ave, Baltimore, MD] (Friday Night Live: 6:30 - 9 PM)</v>
      </c>
      <c r="M1619" s="86">
        <f t="shared" si="371"/>
        <v>0</v>
      </c>
      <c r="N1619" s="93" t="str">
        <f t="shared" si="372"/>
        <v>B&amp;amp;O Chateau [3442 Hickory Ave, Baltimore, MD]</v>
      </c>
      <c r="O1619" s="94"/>
      <c r="S1619" s="95">
        <f t="shared" si="373"/>
        <v>0</v>
      </c>
      <c r="T1619" s="86" t="str">
        <f t="shared" si="374"/>
        <v/>
      </c>
      <c r="U1619" s="86" t="str">
        <f t="shared" si="368"/>
        <v/>
      </c>
      <c r="V1619" s="95" t="str">
        <f t="shared" si="375"/>
        <v/>
      </c>
      <c r="AE1619" s="92" t="str">
        <f t="shared" si="376"/>
        <v/>
      </c>
      <c r="AF1619" s="96" t="str">
        <f t="shared" si="377"/>
        <v>&lt;a name='19000100'&gt;&lt;b&gt;: 0 - B&amp;amp;O Chateau [3442 Hickory Ave, Baltimore, MD] (Friday Night Live: 6:30 - 9 PM)&lt;/b&gt;&lt;/a&gt;&lt;br&gt;</v>
      </c>
      <c r="AG1619" s="97">
        <f t="shared" si="378"/>
        <v>1900</v>
      </c>
      <c r="AH1619" s="97" t="str">
        <f t="shared" si="379"/>
        <v>01</v>
      </c>
      <c r="AI1619" s="97" t="str">
        <f t="shared" si="380"/>
        <v>00</v>
      </c>
      <c r="AJ1619" s="97" t="str">
        <f t="shared" si="381"/>
        <v>19000100</v>
      </c>
    </row>
    <row r="1620" spans="6:36" ht="12" customHeight="1" x14ac:dyDescent="0.15">
      <c r="F1620" s="86" t="str">
        <f t="shared" si="369"/>
        <v>Saturday</v>
      </c>
      <c r="G1620" s="91"/>
      <c r="H1620" s="92" t="str">
        <f>VLOOKUP(MONTH(G1620),VLOOKUP!$W$1:$X$24,2)</f>
        <v>January</v>
      </c>
      <c r="I1620" s="92" t="str">
        <f t="shared" si="370"/>
        <v/>
      </c>
      <c r="J1620" s="93" t="s">
        <v>1814</v>
      </c>
      <c r="K1620" s="90" t="s">
        <v>849</v>
      </c>
      <c r="L1620" s="86" t="str">
        <f t="shared" si="366"/>
        <v>B&amp;amp;O Chateau [3442 Hickory Ave, Baltimore, MD] (Friday Night Live: 6:30 - 9 PM)</v>
      </c>
      <c r="M1620" s="86">
        <f t="shared" si="371"/>
        <v>0</v>
      </c>
      <c r="N1620" s="93" t="str">
        <f t="shared" si="372"/>
        <v>B&amp;amp;O Chateau [3442 Hickory Ave, Baltimore, MD]</v>
      </c>
      <c r="O1620" s="94"/>
      <c r="S1620" s="95">
        <f t="shared" si="373"/>
        <v>0</v>
      </c>
      <c r="T1620" s="86" t="str">
        <f t="shared" si="374"/>
        <v/>
      </c>
      <c r="U1620" s="86" t="str">
        <f t="shared" si="368"/>
        <v/>
      </c>
      <c r="V1620" s="95" t="str">
        <f t="shared" si="375"/>
        <v/>
      </c>
      <c r="AE1620" s="92" t="str">
        <f t="shared" si="376"/>
        <v/>
      </c>
      <c r="AF1620" s="96" t="str">
        <f t="shared" si="377"/>
        <v>&lt;a name='19000100'&gt;&lt;b&gt;: 0 - B&amp;amp;O Chateau [3442 Hickory Ave, Baltimore, MD] (Friday Night Live: 6:30 - 9 PM)&lt;/b&gt;&lt;/a&gt;&lt;br&gt;</v>
      </c>
      <c r="AG1620" s="97">
        <f t="shared" si="378"/>
        <v>1900</v>
      </c>
      <c r="AH1620" s="97" t="str">
        <f t="shared" si="379"/>
        <v>01</v>
      </c>
      <c r="AI1620" s="97" t="str">
        <f t="shared" si="380"/>
        <v>00</v>
      </c>
      <c r="AJ1620" s="97" t="str">
        <f t="shared" si="381"/>
        <v>19000100</v>
      </c>
    </row>
    <row r="1621" spans="6:36" ht="12" customHeight="1" x14ac:dyDescent="0.15">
      <c r="F1621" s="86" t="str">
        <f t="shared" si="369"/>
        <v>Saturday</v>
      </c>
      <c r="G1621" s="91"/>
      <c r="H1621" s="92" t="str">
        <f>VLOOKUP(MONTH(G1621),VLOOKUP!$W$1:$X$24,2)</f>
        <v>January</v>
      </c>
      <c r="I1621" s="92" t="str">
        <f t="shared" si="370"/>
        <v/>
      </c>
      <c r="J1621" s="93" t="s">
        <v>1814</v>
      </c>
      <c r="K1621" s="90" t="s">
        <v>849</v>
      </c>
      <c r="L1621" s="86" t="str">
        <f t="shared" si="366"/>
        <v>B&amp;amp;O Chateau [3442 Hickory Ave, Baltimore, MD] (Friday Night Live: 6:30 - 9 PM)</v>
      </c>
      <c r="M1621" s="86">
        <f t="shared" si="371"/>
        <v>0</v>
      </c>
      <c r="N1621" s="93" t="str">
        <f t="shared" si="372"/>
        <v>B&amp;amp;O Chateau [3442 Hickory Ave, Baltimore, MD]</v>
      </c>
      <c r="O1621" s="94"/>
      <c r="S1621" s="95">
        <f t="shared" si="373"/>
        <v>0</v>
      </c>
      <c r="T1621" s="86" t="str">
        <f t="shared" si="374"/>
        <v/>
      </c>
      <c r="U1621" s="86" t="str">
        <f t="shared" si="368"/>
        <v/>
      </c>
      <c r="V1621" s="95" t="str">
        <f t="shared" si="375"/>
        <v/>
      </c>
      <c r="AE1621" s="92" t="str">
        <f t="shared" si="376"/>
        <v/>
      </c>
      <c r="AF1621" s="96" t="str">
        <f t="shared" si="377"/>
        <v>&lt;a name='19000100'&gt;&lt;b&gt;: 0 - B&amp;amp;O Chateau [3442 Hickory Ave, Baltimore, MD] (Friday Night Live: 6:30 - 9 PM)&lt;/b&gt;&lt;/a&gt;&lt;br&gt;</v>
      </c>
      <c r="AG1621" s="97">
        <f t="shared" si="378"/>
        <v>1900</v>
      </c>
      <c r="AH1621" s="97" t="str">
        <f t="shared" si="379"/>
        <v>01</v>
      </c>
      <c r="AI1621" s="97" t="str">
        <f t="shared" si="380"/>
        <v>00</v>
      </c>
      <c r="AJ1621" s="97" t="str">
        <f t="shared" si="381"/>
        <v>19000100</v>
      </c>
    </row>
    <row r="1622" spans="6:36" ht="12" customHeight="1" x14ac:dyDescent="0.15">
      <c r="F1622" s="86" t="str">
        <f t="shared" si="369"/>
        <v>Saturday</v>
      </c>
      <c r="G1622" s="91"/>
      <c r="H1622" s="92" t="str">
        <f>VLOOKUP(MONTH(G1622),VLOOKUP!$W$1:$X$24,2)</f>
        <v>January</v>
      </c>
      <c r="I1622" s="92" t="str">
        <f t="shared" si="370"/>
        <v/>
      </c>
      <c r="J1622" s="93" t="s">
        <v>1814</v>
      </c>
      <c r="K1622" s="90" t="s">
        <v>849</v>
      </c>
      <c r="L1622" s="86" t="str">
        <f t="shared" si="366"/>
        <v>B&amp;amp;O Chateau [3442 Hickory Ave, Baltimore, MD] (Friday Night Live: 6:30 - 9 PM)</v>
      </c>
      <c r="M1622" s="86">
        <f t="shared" si="371"/>
        <v>0</v>
      </c>
      <c r="N1622" s="93" t="str">
        <f t="shared" si="372"/>
        <v>B&amp;amp;O Chateau [3442 Hickory Ave, Baltimore, MD]</v>
      </c>
      <c r="O1622" s="94"/>
      <c r="S1622" s="95">
        <f t="shared" si="373"/>
        <v>0</v>
      </c>
      <c r="T1622" s="86" t="str">
        <f t="shared" si="374"/>
        <v/>
      </c>
      <c r="U1622" s="86" t="str">
        <f t="shared" si="368"/>
        <v/>
      </c>
      <c r="V1622" s="95" t="str">
        <f t="shared" si="375"/>
        <v/>
      </c>
      <c r="AE1622" s="92" t="str">
        <f t="shared" si="376"/>
        <v/>
      </c>
      <c r="AF1622" s="96" t="str">
        <f t="shared" si="377"/>
        <v>&lt;a name='19000100'&gt;&lt;b&gt;: 0 - B&amp;amp;O Chateau [3442 Hickory Ave, Baltimore, MD] (Friday Night Live: 6:30 - 9 PM)&lt;/b&gt;&lt;/a&gt;&lt;br&gt;</v>
      </c>
      <c r="AG1622" s="97">
        <f t="shared" si="378"/>
        <v>1900</v>
      </c>
      <c r="AH1622" s="97" t="str">
        <f t="shared" si="379"/>
        <v>01</v>
      </c>
      <c r="AI1622" s="97" t="str">
        <f t="shared" si="380"/>
        <v>00</v>
      </c>
      <c r="AJ1622" s="97" t="str">
        <f t="shared" si="381"/>
        <v>19000100</v>
      </c>
    </row>
    <row r="1623" spans="6:36" ht="12" customHeight="1" x14ac:dyDescent="0.15">
      <c r="F1623" s="86" t="str">
        <f t="shared" si="369"/>
        <v>Saturday</v>
      </c>
      <c r="G1623" s="91"/>
      <c r="H1623" s="92" t="str">
        <f>VLOOKUP(MONTH(G1623),VLOOKUP!$W$1:$X$24,2)</f>
        <v>January</v>
      </c>
      <c r="I1623" s="92" t="str">
        <f t="shared" si="370"/>
        <v/>
      </c>
      <c r="J1623" s="93" t="s">
        <v>1814</v>
      </c>
      <c r="K1623" s="90" t="s">
        <v>849</v>
      </c>
      <c r="L1623" s="86" t="str">
        <f t="shared" si="366"/>
        <v>B&amp;amp;O Chateau [3442 Hickory Ave, Baltimore, MD] (Friday Night Live: 6:30 - 9 PM)</v>
      </c>
      <c r="M1623" s="86">
        <f t="shared" si="371"/>
        <v>0</v>
      </c>
      <c r="N1623" s="93" t="str">
        <f t="shared" si="372"/>
        <v>B&amp;amp;O Chateau [3442 Hickory Ave, Baltimore, MD]</v>
      </c>
      <c r="O1623" s="94"/>
      <c r="S1623" s="95">
        <f t="shared" si="373"/>
        <v>0</v>
      </c>
      <c r="T1623" s="86" t="str">
        <f t="shared" si="374"/>
        <v/>
      </c>
      <c r="U1623" s="86" t="str">
        <f t="shared" si="368"/>
        <v/>
      </c>
      <c r="V1623" s="95" t="str">
        <f t="shared" si="375"/>
        <v/>
      </c>
      <c r="AE1623" s="92" t="str">
        <f t="shared" si="376"/>
        <v/>
      </c>
      <c r="AF1623" s="96" t="str">
        <f t="shared" si="377"/>
        <v>&lt;a name='19000100'&gt;&lt;b&gt;: 0 - B&amp;amp;O Chateau [3442 Hickory Ave, Baltimore, MD] (Friday Night Live: 6:30 - 9 PM)&lt;/b&gt;&lt;/a&gt;&lt;br&gt;</v>
      </c>
      <c r="AG1623" s="97">
        <f t="shared" si="378"/>
        <v>1900</v>
      </c>
      <c r="AH1623" s="97" t="str">
        <f t="shared" si="379"/>
        <v>01</v>
      </c>
      <c r="AI1623" s="97" t="str">
        <f t="shared" si="380"/>
        <v>00</v>
      </c>
      <c r="AJ1623" s="97" t="str">
        <f t="shared" si="381"/>
        <v>19000100</v>
      </c>
    </row>
    <row r="1624" spans="6:36" ht="12" customHeight="1" x14ac:dyDescent="0.15">
      <c r="F1624" s="86" t="str">
        <f t="shared" si="369"/>
        <v>Saturday</v>
      </c>
      <c r="G1624" s="91"/>
      <c r="H1624" s="92" t="str">
        <f>VLOOKUP(MONTH(G1624),VLOOKUP!$W$1:$X$24,2)</f>
        <v>January</v>
      </c>
      <c r="I1624" s="92" t="str">
        <f t="shared" si="370"/>
        <v/>
      </c>
      <c r="J1624" s="124" t="s">
        <v>1373</v>
      </c>
      <c r="L1624" s="86" t="str">
        <f t="shared" si="366"/>
        <v>Babe City [22nd St NW &amp;amp; N St NW, WDC]</v>
      </c>
      <c r="M1624" s="86">
        <f t="shared" si="371"/>
        <v>0</v>
      </c>
      <c r="N1624" s="124" t="str">
        <f t="shared" si="372"/>
        <v>Babe City [22nd St NW &amp;amp; N St NW, WDC]</v>
      </c>
      <c r="O1624" s="90"/>
      <c r="S1624" s="95">
        <f t="shared" si="373"/>
        <v>0</v>
      </c>
      <c r="T1624" s="86" t="str">
        <f t="shared" si="374"/>
        <v/>
      </c>
      <c r="U1624" s="86" t="str">
        <f t="shared" si="368"/>
        <v/>
      </c>
      <c r="V1624" s="95" t="str">
        <f t="shared" si="375"/>
        <v/>
      </c>
      <c r="AE1624" s="92" t="str">
        <f t="shared" si="376"/>
        <v/>
      </c>
      <c r="AF1624" s="96" t="str">
        <f t="shared" si="377"/>
        <v>&lt;a name='19000100'&gt;&lt;b&gt;: 0 - Babe City [22nd St NW &amp;amp; N St NW, WDC]&lt;/b&gt;&lt;/a&gt;&lt;br&gt;</v>
      </c>
      <c r="AG1624" s="97">
        <f t="shared" si="378"/>
        <v>1900</v>
      </c>
      <c r="AH1624" s="97" t="str">
        <f t="shared" si="379"/>
        <v>01</v>
      </c>
      <c r="AI1624" s="97" t="str">
        <f t="shared" si="380"/>
        <v>00</v>
      </c>
      <c r="AJ1624" s="97" t="str">
        <f t="shared" si="381"/>
        <v>19000100</v>
      </c>
    </row>
    <row r="1625" spans="6:36" ht="12" customHeight="1" x14ac:dyDescent="0.15">
      <c r="F1625" s="86" t="str">
        <f t="shared" si="369"/>
        <v>Saturday</v>
      </c>
      <c r="G1625" s="91"/>
      <c r="H1625" s="92" t="str">
        <f>VLOOKUP(MONTH(G1625),VLOOKUP!$W$1:$X$24,2)</f>
        <v>January</v>
      </c>
      <c r="I1625" s="92" t="str">
        <f t="shared" si="370"/>
        <v/>
      </c>
      <c r="J1625" s="124" t="s">
        <v>1373</v>
      </c>
      <c r="L1625" s="86" t="str">
        <f t="shared" si="366"/>
        <v>Babe City [22nd St NW &amp;amp; N St NW, WDC]</v>
      </c>
      <c r="M1625" s="86">
        <f t="shared" si="371"/>
        <v>0</v>
      </c>
      <c r="N1625" s="124" t="str">
        <f t="shared" si="372"/>
        <v>Babe City [22nd St NW &amp;amp; N St NW, WDC]</v>
      </c>
      <c r="O1625" s="90"/>
      <c r="S1625" s="95">
        <f t="shared" si="373"/>
        <v>0</v>
      </c>
      <c r="T1625" s="86" t="str">
        <f t="shared" si="374"/>
        <v/>
      </c>
      <c r="U1625" s="86" t="str">
        <f t="shared" si="368"/>
        <v/>
      </c>
      <c r="V1625" s="95" t="str">
        <f t="shared" si="375"/>
        <v/>
      </c>
      <c r="AE1625" s="92" t="str">
        <f t="shared" si="376"/>
        <v/>
      </c>
      <c r="AF1625" s="96" t="str">
        <f t="shared" si="377"/>
        <v>&lt;a name='19000100'&gt;&lt;b&gt;: 0 - Babe City [22nd St NW &amp;amp; N St NW, WDC]&lt;/b&gt;&lt;/a&gt;&lt;br&gt;</v>
      </c>
      <c r="AG1625" s="97">
        <f t="shared" si="378"/>
        <v>1900</v>
      </c>
      <c r="AH1625" s="97" t="str">
        <f t="shared" si="379"/>
        <v>01</v>
      </c>
      <c r="AI1625" s="97" t="str">
        <f t="shared" si="380"/>
        <v>00</v>
      </c>
      <c r="AJ1625" s="97" t="str">
        <f t="shared" si="381"/>
        <v>19000100</v>
      </c>
    </row>
    <row r="1626" spans="6:36" ht="12" customHeight="1" x14ac:dyDescent="0.15">
      <c r="F1626" s="86" t="str">
        <f t="shared" si="369"/>
        <v>Saturday</v>
      </c>
      <c r="G1626" s="91"/>
      <c r="H1626" s="92" t="str">
        <f>VLOOKUP(MONTH(G1626),VLOOKUP!$W$1:$X$24,2)</f>
        <v>January</v>
      </c>
      <c r="I1626" s="92" t="str">
        <f t="shared" si="370"/>
        <v/>
      </c>
      <c r="J1626" s="93" t="s">
        <v>1607</v>
      </c>
      <c r="L1626" s="86" t="str">
        <f t="shared" si="366"/>
        <v>Babe City's New Location [121 Madison St NW &amp;amp; First St NW, WDC]</v>
      </c>
      <c r="M1626" s="86">
        <f t="shared" si="371"/>
        <v>0</v>
      </c>
      <c r="N1626" s="93" t="str">
        <f t="shared" si="372"/>
        <v>Babe City's New Location [121 Madison St NW &amp;amp; First St NW, WDC]</v>
      </c>
      <c r="O1626" s="90"/>
      <c r="S1626" s="95">
        <f t="shared" si="373"/>
        <v>0</v>
      </c>
      <c r="T1626" s="86" t="str">
        <f t="shared" si="374"/>
        <v/>
      </c>
      <c r="U1626" s="86" t="str">
        <f t="shared" si="368"/>
        <v/>
      </c>
      <c r="V1626" s="95" t="str">
        <f t="shared" si="375"/>
        <v/>
      </c>
      <c r="AE1626" s="92" t="str">
        <f t="shared" si="376"/>
        <v/>
      </c>
      <c r="AF1626" s="96" t="str">
        <f t="shared" si="377"/>
        <v>&lt;a name='19000100'&gt;&lt;b&gt;: 0 - Babe City's New Location [121 Madison St NW &amp;amp; First St NW, WDC]&lt;/b&gt;&lt;/a&gt;&lt;br&gt;</v>
      </c>
      <c r="AG1626" s="97">
        <f t="shared" si="378"/>
        <v>1900</v>
      </c>
      <c r="AH1626" s="97" t="str">
        <f t="shared" si="379"/>
        <v>01</v>
      </c>
      <c r="AI1626" s="97" t="str">
        <f t="shared" si="380"/>
        <v>00</v>
      </c>
      <c r="AJ1626" s="97" t="str">
        <f t="shared" si="381"/>
        <v>19000100</v>
      </c>
    </row>
    <row r="1627" spans="6:36" ht="12" customHeight="1" x14ac:dyDescent="0.15">
      <c r="F1627" s="86" t="str">
        <f t="shared" si="369"/>
        <v>Saturday</v>
      </c>
      <c r="G1627" s="91"/>
      <c r="H1627" s="92" t="str">
        <f>VLOOKUP(MONTH(G1627),VLOOKUP!$W$1:$X$24,2)</f>
        <v>January</v>
      </c>
      <c r="I1627" s="92" t="str">
        <f t="shared" si="370"/>
        <v/>
      </c>
      <c r="J1627" s="93" t="s">
        <v>1607</v>
      </c>
      <c r="L1627" s="86" t="str">
        <f t="shared" si="366"/>
        <v>Babe City's New Location [121 Madison St NW &amp;amp; First St NW, WDC]</v>
      </c>
      <c r="M1627" s="86">
        <f t="shared" si="371"/>
        <v>0</v>
      </c>
      <c r="N1627" s="93" t="str">
        <f t="shared" si="372"/>
        <v>Babe City's New Location [121 Madison St NW &amp;amp; First St NW, WDC]</v>
      </c>
      <c r="O1627" s="90"/>
      <c r="S1627" s="95">
        <f t="shared" si="373"/>
        <v>0</v>
      </c>
      <c r="T1627" s="86" t="str">
        <f t="shared" si="374"/>
        <v/>
      </c>
      <c r="U1627" s="86" t="str">
        <f t="shared" si="368"/>
        <v/>
      </c>
      <c r="V1627" s="95" t="str">
        <f t="shared" si="375"/>
        <v/>
      </c>
      <c r="AE1627" s="92" t="str">
        <f t="shared" si="376"/>
        <v/>
      </c>
      <c r="AF1627" s="96" t="str">
        <f t="shared" si="377"/>
        <v>&lt;a name='19000100'&gt;&lt;b&gt;: 0 - Babe City's New Location [121 Madison St NW &amp;amp; First St NW, WDC]&lt;/b&gt;&lt;/a&gt;&lt;br&gt;</v>
      </c>
      <c r="AG1627" s="97">
        <f t="shared" si="378"/>
        <v>1900</v>
      </c>
      <c r="AH1627" s="97" t="str">
        <f t="shared" si="379"/>
        <v>01</v>
      </c>
      <c r="AI1627" s="97" t="str">
        <f t="shared" si="380"/>
        <v>00</v>
      </c>
      <c r="AJ1627" s="97" t="str">
        <f t="shared" si="381"/>
        <v>19000100</v>
      </c>
    </row>
    <row r="1628" spans="6:36" ht="12" customHeight="1" x14ac:dyDescent="0.15">
      <c r="F1628" s="86" t="str">
        <f t="shared" si="369"/>
        <v>Saturday</v>
      </c>
      <c r="G1628" s="91"/>
      <c r="H1628" s="92" t="str">
        <f>VLOOKUP(MONTH(G1628),VLOOKUP!$W$1:$X$24,2)</f>
        <v>January</v>
      </c>
      <c r="I1628" s="92" t="str">
        <f t="shared" si="370"/>
        <v/>
      </c>
      <c r="J1628" s="93" t="s">
        <v>1607</v>
      </c>
      <c r="L1628" s="86" t="str">
        <f t="shared" si="366"/>
        <v>Babe City's New Location [121 Madison St NW &amp;amp; First St NW, WDC]</v>
      </c>
      <c r="M1628" s="86">
        <f t="shared" si="371"/>
        <v>0</v>
      </c>
      <c r="N1628" s="93" t="str">
        <f t="shared" si="372"/>
        <v>Babe City's New Location [121 Madison St NW &amp;amp; First St NW, WDC]</v>
      </c>
      <c r="O1628" s="90"/>
      <c r="S1628" s="95">
        <f t="shared" si="373"/>
        <v>0</v>
      </c>
      <c r="T1628" s="86" t="str">
        <f t="shared" si="374"/>
        <v/>
      </c>
      <c r="U1628" s="86" t="str">
        <f t="shared" si="368"/>
        <v/>
      </c>
      <c r="V1628" s="95" t="str">
        <f t="shared" si="375"/>
        <v/>
      </c>
      <c r="AE1628" s="92" t="str">
        <f t="shared" si="376"/>
        <v/>
      </c>
      <c r="AF1628" s="96" t="str">
        <f t="shared" si="377"/>
        <v>&lt;a name='19000100'&gt;&lt;b&gt;: 0 - Babe City's New Location [121 Madison St NW &amp;amp; First St NW, WDC]&lt;/b&gt;&lt;/a&gt;&lt;br&gt;</v>
      </c>
      <c r="AG1628" s="97">
        <f t="shared" si="378"/>
        <v>1900</v>
      </c>
      <c r="AH1628" s="97" t="str">
        <f t="shared" si="379"/>
        <v>01</v>
      </c>
      <c r="AI1628" s="97" t="str">
        <f t="shared" si="380"/>
        <v>00</v>
      </c>
      <c r="AJ1628" s="97" t="str">
        <f t="shared" si="381"/>
        <v>19000100</v>
      </c>
    </row>
    <row r="1629" spans="6:36" ht="12" customHeight="1" x14ac:dyDescent="0.15">
      <c r="F1629" s="86" t="str">
        <f t="shared" si="369"/>
        <v>Saturday</v>
      </c>
      <c r="G1629" s="91"/>
      <c r="H1629" s="92" t="str">
        <f>VLOOKUP(MONTH(G1629),VLOOKUP!$W$1:$X$24,2)</f>
        <v>January</v>
      </c>
      <c r="I1629" s="92" t="str">
        <f t="shared" si="370"/>
        <v/>
      </c>
      <c r="J1629" s="93" t="s">
        <v>1591</v>
      </c>
      <c r="L1629" s="86" t="str">
        <f t="shared" ref="L1629:L1692" si="382">IF(ISBLANK(K1629),N1629,N1629&amp;" ("&amp;K1629&amp;")")</f>
        <v>Back Alley Theatre [1365 Kennedy St NW, WDC // 5501 Colorado Ave NW, WDC]</v>
      </c>
      <c r="M1629" s="86">
        <f t="shared" si="371"/>
        <v>0</v>
      </c>
      <c r="N1629" s="93" t="str">
        <f t="shared" si="372"/>
        <v>Back Alley Theatre [1365 Kennedy St NW, WDC // 5501 Colorado Ave NW, WDC]</v>
      </c>
      <c r="O1629" s="94"/>
      <c r="S1629" s="95">
        <f t="shared" si="373"/>
        <v>0</v>
      </c>
      <c r="T1629" s="86" t="str">
        <f t="shared" si="374"/>
        <v/>
      </c>
      <c r="U1629" s="86" t="str">
        <f t="shared" si="368"/>
        <v/>
      </c>
      <c r="V1629" s="95" t="str">
        <f t="shared" si="375"/>
        <v/>
      </c>
      <c r="AE1629" s="92" t="str">
        <f t="shared" si="376"/>
        <v/>
      </c>
      <c r="AF1629" s="96" t="str">
        <f t="shared" si="377"/>
        <v>&lt;a name='19000100'&gt;&lt;b&gt;: 0 - Back Alley Theatre [1365 Kennedy St NW, WDC // 5501 Colorado Ave NW, WDC]&lt;/b&gt;&lt;/a&gt;&lt;br&gt;</v>
      </c>
      <c r="AG1629" s="97">
        <f t="shared" si="378"/>
        <v>1900</v>
      </c>
      <c r="AH1629" s="97" t="str">
        <f t="shared" si="379"/>
        <v>01</v>
      </c>
      <c r="AI1629" s="97" t="str">
        <f t="shared" si="380"/>
        <v>00</v>
      </c>
      <c r="AJ1629" s="97" t="str">
        <f t="shared" si="381"/>
        <v>19000100</v>
      </c>
    </row>
    <row r="1630" spans="6:36" ht="12" customHeight="1" x14ac:dyDescent="0.15">
      <c r="F1630" s="86" t="str">
        <f t="shared" si="369"/>
        <v>Saturday</v>
      </c>
      <c r="G1630" s="91"/>
      <c r="H1630" s="92" t="str">
        <f>VLOOKUP(MONTH(G1630),VLOOKUP!$W$1:$X$24,2)</f>
        <v>January</v>
      </c>
      <c r="I1630" s="92" t="str">
        <f t="shared" si="370"/>
        <v/>
      </c>
      <c r="J1630" s="93" t="s">
        <v>1591</v>
      </c>
      <c r="L1630" s="86" t="str">
        <f t="shared" si="382"/>
        <v>Back Alley Theatre [1365 Kennedy St NW, WDC // 5501 Colorado Ave NW, WDC]</v>
      </c>
      <c r="M1630" s="86">
        <f t="shared" si="371"/>
        <v>0</v>
      </c>
      <c r="N1630" s="93" t="str">
        <f t="shared" si="372"/>
        <v>Back Alley Theatre [1365 Kennedy St NW, WDC // 5501 Colorado Ave NW, WDC]</v>
      </c>
      <c r="O1630" s="94"/>
      <c r="S1630" s="95">
        <f t="shared" si="373"/>
        <v>0</v>
      </c>
      <c r="T1630" s="86" t="str">
        <f t="shared" si="374"/>
        <v/>
      </c>
      <c r="U1630" s="86" t="str">
        <f t="shared" si="368"/>
        <v/>
      </c>
      <c r="V1630" s="95" t="str">
        <f t="shared" si="375"/>
        <v/>
      </c>
      <c r="AE1630" s="92" t="str">
        <f t="shared" si="376"/>
        <v/>
      </c>
      <c r="AF1630" s="96" t="str">
        <f t="shared" si="377"/>
        <v>&lt;a name='19000100'&gt;&lt;b&gt;: 0 - Back Alley Theatre [1365 Kennedy St NW, WDC // 5501 Colorado Ave NW, WDC]&lt;/b&gt;&lt;/a&gt;&lt;br&gt;</v>
      </c>
      <c r="AG1630" s="97">
        <f t="shared" si="378"/>
        <v>1900</v>
      </c>
      <c r="AH1630" s="97" t="str">
        <f t="shared" si="379"/>
        <v>01</v>
      </c>
      <c r="AI1630" s="97" t="str">
        <f t="shared" si="380"/>
        <v>00</v>
      </c>
      <c r="AJ1630" s="97" t="str">
        <f t="shared" si="381"/>
        <v>19000100</v>
      </c>
    </row>
    <row r="1631" spans="6:36" ht="12" customHeight="1" x14ac:dyDescent="0.15">
      <c r="F1631" s="86" t="str">
        <f t="shared" si="369"/>
        <v>Saturday</v>
      </c>
      <c r="G1631" s="91"/>
      <c r="H1631" s="92" t="str">
        <f>VLOOKUP(MONTH(G1631),VLOOKUP!$W$1:$X$24,2)</f>
        <v>January</v>
      </c>
      <c r="I1631" s="92" t="str">
        <f t="shared" si="370"/>
        <v/>
      </c>
      <c r="J1631" s="93" t="s">
        <v>1591</v>
      </c>
      <c r="L1631" s="86" t="str">
        <f t="shared" si="382"/>
        <v>Back Alley Theatre [1365 Kennedy St NW, WDC // 5501 Colorado Ave NW, WDC]</v>
      </c>
      <c r="M1631" s="86">
        <f t="shared" si="371"/>
        <v>0</v>
      </c>
      <c r="N1631" s="93" t="str">
        <f t="shared" si="372"/>
        <v>Back Alley Theatre [1365 Kennedy St NW, WDC // 5501 Colorado Ave NW, WDC]</v>
      </c>
      <c r="O1631" s="94"/>
      <c r="S1631" s="95">
        <f t="shared" si="373"/>
        <v>0</v>
      </c>
      <c r="T1631" s="86" t="str">
        <f t="shared" si="374"/>
        <v/>
      </c>
      <c r="U1631" s="86" t="str">
        <f t="shared" si="368"/>
        <v/>
      </c>
      <c r="V1631" s="95" t="str">
        <f t="shared" si="375"/>
        <v/>
      </c>
      <c r="AE1631" s="92" t="str">
        <f t="shared" si="376"/>
        <v/>
      </c>
      <c r="AF1631" s="96" t="str">
        <f t="shared" si="377"/>
        <v>&lt;a name='19000100'&gt;&lt;b&gt;: 0 - Back Alley Theatre [1365 Kennedy St NW, WDC // 5501 Colorado Ave NW, WDC]&lt;/b&gt;&lt;/a&gt;&lt;br&gt;</v>
      </c>
      <c r="AG1631" s="97">
        <f t="shared" si="378"/>
        <v>1900</v>
      </c>
      <c r="AH1631" s="97" t="str">
        <f t="shared" si="379"/>
        <v>01</v>
      </c>
      <c r="AI1631" s="97" t="str">
        <f t="shared" si="380"/>
        <v>00</v>
      </c>
      <c r="AJ1631" s="97" t="str">
        <f t="shared" si="381"/>
        <v>19000100</v>
      </c>
    </row>
    <row r="1632" spans="6:36" ht="12" customHeight="1" x14ac:dyDescent="0.15">
      <c r="F1632" s="86" t="str">
        <f t="shared" si="369"/>
        <v>Saturday</v>
      </c>
      <c r="G1632" s="91"/>
      <c r="H1632" s="92" t="str">
        <f>VLOOKUP(MONTH(G1632),VLOOKUP!$W$1:$X$24,2)</f>
        <v>January</v>
      </c>
      <c r="I1632" s="92" t="str">
        <f t="shared" si="370"/>
        <v/>
      </c>
      <c r="J1632" s="93" t="s">
        <v>1591</v>
      </c>
      <c r="L1632" s="86" t="str">
        <f t="shared" si="382"/>
        <v>Back Alley Theatre [1365 Kennedy St NW, WDC // 5501 Colorado Ave NW, WDC]</v>
      </c>
      <c r="M1632" s="86">
        <f t="shared" si="371"/>
        <v>0</v>
      </c>
      <c r="N1632" s="93" t="str">
        <f t="shared" si="372"/>
        <v>Back Alley Theatre [1365 Kennedy St NW, WDC // 5501 Colorado Ave NW, WDC]</v>
      </c>
      <c r="O1632" s="94"/>
      <c r="S1632" s="95">
        <f t="shared" si="373"/>
        <v>0</v>
      </c>
      <c r="T1632" s="86" t="str">
        <f t="shared" si="374"/>
        <v/>
      </c>
      <c r="U1632" s="86" t="str">
        <f t="shared" si="368"/>
        <v/>
      </c>
      <c r="V1632" s="95" t="str">
        <f t="shared" si="375"/>
        <v/>
      </c>
      <c r="AE1632" s="92" t="str">
        <f t="shared" si="376"/>
        <v/>
      </c>
      <c r="AF1632" s="96" t="str">
        <f t="shared" si="377"/>
        <v>&lt;a name='19000100'&gt;&lt;b&gt;: 0 - Back Alley Theatre [1365 Kennedy St NW, WDC // 5501 Colorado Ave NW, WDC]&lt;/b&gt;&lt;/a&gt;&lt;br&gt;</v>
      </c>
      <c r="AG1632" s="97">
        <f t="shared" si="378"/>
        <v>1900</v>
      </c>
      <c r="AH1632" s="97" t="str">
        <f t="shared" si="379"/>
        <v>01</v>
      </c>
      <c r="AI1632" s="97" t="str">
        <f t="shared" si="380"/>
        <v>00</v>
      </c>
      <c r="AJ1632" s="97" t="str">
        <f t="shared" si="381"/>
        <v>19000100</v>
      </c>
    </row>
    <row r="1633" spans="6:36" ht="12" customHeight="1" x14ac:dyDescent="0.15">
      <c r="F1633" s="86" t="str">
        <f t="shared" si="369"/>
        <v>Saturday</v>
      </c>
      <c r="G1633" s="91"/>
      <c r="H1633" s="92" t="str">
        <f>VLOOKUP(MONTH(G1633),VLOOKUP!$W$1:$X$24,2)</f>
        <v>January</v>
      </c>
      <c r="I1633" s="92" t="str">
        <f t="shared" si="370"/>
        <v/>
      </c>
      <c r="J1633" s="93" t="s">
        <v>1591</v>
      </c>
      <c r="L1633" s="86" t="str">
        <f t="shared" si="382"/>
        <v>Back Alley Theatre [1365 Kennedy St NW, WDC // 5501 Colorado Ave NW, WDC]</v>
      </c>
      <c r="M1633" s="86">
        <f t="shared" si="371"/>
        <v>0</v>
      </c>
      <c r="N1633" s="93" t="str">
        <f t="shared" si="372"/>
        <v>Back Alley Theatre [1365 Kennedy St NW, WDC // 5501 Colorado Ave NW, WDC]</v>
      </c>
      <c r="O1633" s="94"/>
      <c r="S1633" s="95">
        <f t="shared" si="373"/>
        <v>0</v>
      </c>
      <c r="T1633" s="86" t="str">
        <f t="shared" si="374"/>
        <v/>
      </c>
      <c r="U1633" s="86" t="str">
        <f t="shared" si="368"/>
        <v/>
      </c>
      <c r="V1633" s="95" t="str">
        <f t="shared" si="375"/>
        <v/>
      </c>
      <c r="AE1633" s="92" t="str">
        <f t="shared" si="376"/>
        <v/>
      </c>
      <c r="AF1633" s="96" t="str">
        <f t="shared" si="377"/>
        <v>&lt;a name='19000100'&gt;&lt;b&gt;: 0 - Back Alley Theatre [1365 Kennedy St NW, WDC // 5501 Colorado Ave NW, WDC]&lt;/b&gt;&lt;/a&gt;&lt;br&gt;</v>
      </c>
      <c r="AG1633" s="97">
        <f t="shared" si="378"/>
        <v>1900</v>
      </c>
      <c r="AH1633" s="97" t="str">
        <f t="shared" si="379"/>
        <v>01</v>
      </c>
      <c r="AI1633" s="97" t="str">
        <f t="shared" si="380"/>
        <v>00</v>
      </c>
      <c r="AJ1633" s="97" t="str">
        <f t="shared" si="381"/>
        <v>19000100</v>
      </c>
    </row>
    <row r="1634" spans="6:36" ht="12" customHeight="1" x14ac:dyDescent="0.15">
      <c r="F1634" s="86" t="str">
        <f t="shared" si="369"/>
        <v>Saturday</v>
      </c>
      <c r="G1634" s="91"/>
      <c r="H1634" s="92" t="str">
        <f>VLOOKUP(MONTH(G1634),VLOOKUP!$W$1:$X$24,2)</f>
        <v>January</v>
      </c>
      <c r="I1634" s="92" t="str">
        <f t="shared" si="370"/>
        <v/>
      </c>
      <c r="J1634" s="93" t="s">
        <v>1591</v>
      </c>
      <c r="L1634" s="86" t="str">
        <f t="shared" si="382"/>
        <v>Back Alley Theatre [1365 Kennedy St NW, WDC // 5501 Colorado Ave NW, WDC]</v>
      </c>
      <c r="M1634" s="86">
        <f t="shared" si="371"/>
        <v>0</v>
      </c>
      <c r="N1634" s="93" t="str">
        <f t="shared" ref="N1634:N1665" si="383">J1634</f>
        <v>Back Alley Theatre [1365 Kennedy St NW, WDC // 5501 Colorado Ave NW, WDC]</v>
      </c>
      <c r="O1634" s="94"/>
      <c r="S1634" s="95">
        <f t="shared" si="373"/>
        <v>0</v>
      </c>
      <c r="T1634" s="86" t="str">
        <f t="shared" si="374"/>
        <v/>
      </c>
      <c r="U1634" s="86" t="str">
        <f t="shared" si="368"/>
        <v/>
      </c>
      <c r="V1634" s="95" t="str">
        <f t="shared" si="375"/>
        <v/>
      </c>
      <c r="AE1634" s="92" t="str">
        <f t="shared" si="376"/>
        <v/>
      </c>
      <c r="AF1634" s="100" t="str">
        <f t="shared" si="377"/>
        <v>&lt;a name='19000100'&gt;&lt;b&gt;: 0 - Back Alley Theatre [1365 Kennedy St NW, WDC // 5501 Colorado Ave NW, WDC]&lt;/b&gt;&lt;/a&gt;&lt;br&gt;</v>
      </c>
      <c r="AG1634" s="101">
        <f t="shared" si="378"/>
        <v>1900</v>
      </c>
      <c r="AH1634" s="101" t="str">
        <f t="shared" si="379"/>
        <v>01</v>
      </c>
      <c r="AI1634" s="101" t="str">
        <f t="shared" si="380"/>
        <v>00</v>
      </c>
      <c r="AJ1634" s="101" t="str">
        <f t="shared" si="381"/>
        <v>19000100</v>
      </c>
    </row>
    <row r="1635" spans="6:36" ht="12" customHeight="1" x14ac:dyDescent="0.15">
      <c r="F1635" s="86" t="str">
        <f t="shared" si="369"/>
        <v>Saturday</v>
      </c>
      <c r="G1635" s="91"/>
      <c r="H1635" s="92" t="str">
        <f>VLOOKUP(MONTH(G1635),VLOOKUP!$W$1:$X$24,2)</f>
        <v>January</v>
      </c>
      <c r="I1635" s="92" t="str">
        <f t="shared" si="370"/>
        <v/>
      </c>
      <c r="J1635" s="93" t="s">
        <v>1591</v>
      </c>
      <c r="L1635" s="86" t="str">
        <f t="shared" si="382"/>
        <v>Back Alley Theatre [1365 Kennedy St NW, WDC // 5501 Colorado Ave NW, WDC]</v>
      </c>
      <c r="M1635" s="86">
        <f t="shared" si="371"/>
        <v>0</v>
      </c>
      <c r="N1635" s="93" t="str">
        <f t="shared" si="383"/>
        <v>Back Alley Theatre [1365 Kennedy St NW, WDC // 5501 Colorado Ave NW, WDC]</v>
      </c>
      <c r="O1635" s="94"/>
      <c r="S1635" s="95">
        <f t="shared" si="373"/>
        <v>0</v>
      </c>
      <c r="T1635" s="86" t="str">
        <f t="shared" si="374"/>
        <v/>
      </c>
      <c r="U1635" s="86" t="str">
        <f t="shared" si="368"/>
        <v/>
      </c>
      <c r="V1635" s="95" t="str">
        <f t="shared" si="375"/>
        <v/>
      </c>
      <c r="AE1635" s="92" t="str">
        <f t="shared" si="376"/>
        <v/>
      </c>
      <c r="AF1635" s="96" t="str">
        <f t="shared" si="377"/>
        <v>&lt;a name='19000100'&gt;&lt;b&gt;: 0 - Back Alley Theatre [1365 Kennedy St NW, WDC // 5501 Colorado Ave NW, WDC]&lt;/b&gt;&lt;/a&gt;&lt;br&gt;</v>
      </c>
      <c r="AG1635" s="97">
        <f t="shared" si="378"/>
        <v>1900</v>
      </c>
      <c r="AH1635" s="97" t="str">
        <f t="shared" si="379"/>
        <v>01</v>
      </c>
      <c r="AI1635" s="97" t="str">
        <f t="shared" si="380"/>
        <v>00</v>
      </c>
      <c r="AJ1635" s="97" t="str">
        <f t="shared" si="381"/>
        <v>19000100</v>
      </c>
    </row>
    <row r="1636" spans="6:36" ht="12" customHeight="1" x14ac:dyDescent="0.15">
      <c r="F1636" s="86" t="str">
        <f t="shared" si="369"/>
        <v>Saturday</v>
      </c>
      <c r="H1636" s="92" t="str">
        <f>VLOOKUP(MONTH(G1636),VLOOKUP!$W$1:$X$24,2)</f>
        <v>January</v>
      </c>
      <c r="I1636" s="92" t="str">
        <f t="shared" si="370"/>
        <v/>
      </c>
      <c r="J1636" s="93" t="s">
        <v>1087</v>
      </c>
      <c r="L1636" s="86" t="str">
        <f t="shared" si="382"/>
        <v>Backbar [815 V St NW, WDC]</v>
      </c>
      <c r="M1636" s="86">
        <f t="shared" si="371"/>
        <v>0</v>
      </c>
      <c r="N1636" s="93" t="str">
        <f t="shared" si="383"/>
        <v>Backbar [815 V St NW, WDC]</v>
      </c>
      <c r="O1636" s="94"/>
      <c r="S1636" s="95">
        <f t="shared" si="373"/>
        <v>0</v>
      </c>
      <c r="T1636" s="86" t="str">
        <f t="shared" si="374"/>
        <v/>
      </c>
      <c r="U1636" s="86" t="str">
        <f t="shared" si="368"/>
        <v/>
      </c>
      <c r="V1636" s="95" t="str">
        <f t="shared" si="375"/>
        <v/>
      </c>
      <c r="W1636" s="90" t="s">
        <v>221</v>
      </c>
      <c r="AE1636" s="92" t="str">
        <f t="shared" si="376"/>
        <v/>
      </c>
      <c r="AF1636" s="96" t="str">
        <f t="shared" si="377"/>
        <v>&lt;a name='19000100'&gt;&lt;b&gt;: 0 - Backbar [815 V St NW, WDC]&lt;/b&gt;&lt;/a&gt;&lt;br&gt;</v>
      </c>
      <c r="AG1636" s="97">
        <f t="shared" si="378"/>
        <v>1900</v>
      </c>
      <c r="AH1636" s="97" t="str">
        <f t="shared" si="379"/>
        <v>01</v>
      </c>
      <c r="AI1636" s="97" t="str">
        <f t="shared" si="380"/>
        <v>00</v>
      </c>
      <c r="AJ1636" s="97" t="str">
        <f t="shared" si="381"/>
        <v>19000100</v>
      </c>
    </row>
    <row r="1637" spans="6:36" ht="12" customHeight="1" x14ac:dyDescent="0.15">
      <c r="F1637" s="86" t="str">
        <f t="shared" si="369"/>
        <v>Saturday</v>
      </c>
      <c r="H1637" s="92" t="str">
        <f>VLOOKUP(MONTH(G1637),VLOOKUP!$W$1:$X$24,2)</f>
        <v>January</v>
      </c>
      <c r="I1637" s="92" t="str">
        <f t="shared" si="370"/>
        <v/>
      </c>
      <c r="J1637" s="93" t="s">
        <v>1087</v>
      </c>
      <c r="L1637" s="86" t="str">
        <f t="shared" si="382"/>
        <v>Backbar [815 V St NW, WDC]</v>
      </c>
      <c r="M1637" s="86">
        <f t="shared" si="371"/>
        <v>0</v>
      </c>
      <c r="N1637" s="93" t="str">
        <f t="shared" si="383"/>
        <v>Backbar [815 V St NW, WDC]</v>
      </c>
      <c r="O1637" s="94"/>
      <c r="S1637" s="95">
        <f t="shared" si="373"/>
        <v>0</v>
      </c>
      <c r="T1637" s="86" t="str">
        <f t="shared" si="374"/>
        <v/>
      </c>
      <c r="U1637" s="86" t="str">
        <f t="shared" si="368"/>
        <v/>
      </c>
      <c r="V1637" s="95" t="str">
        <f t="shared" si="375"/>
        <v/>
      </c>
      <c r="W1637" s="90" t="s">
        <v>221</v>
      </c>
      <c r="AE1637" s="92" t="str">
        <f t="shared" si="376"/>
        <v/>
      </c>
      <c r="AF1637" s="96" t="str">
        <f t="shared" si="377"/>
        <v>&lt;a name='19000100'&gt;&lt;b&gt;: 0 - Backbar [815 V St NW, WDC]&lt;/b&gt;&lt;/a&gt;&lt;br&gt;</v>
      </c>
      <c r="AG1637" s="97">
        <f t="shared" si="378"/>
        <v>1900</v>
      </c>
      <c r="AH1637" s="97" t="str">
        <f t="shared" si="379"/>
        <v>01</v>
      </c>
      <c r="AI1637" s="97" t="str">
        <f t="shared" si="380"/>
        <v>00</v>
      </c>
      <c r="AJ1637" s="97" t="str">
        <f t="shared" si="381"/>
        <v>19000100</v>
      </c>
    </row>
    <row r="1638" spans="6:36" ht="12" customHeight="1" x14ac:dyDescent="0.15">
      <c r="F1638" s="86" t="str">
        <f t="shared" si="369"/>
        <v>Saturday</v>
      </c>
      <c r="H1638" s="92" t="str">
        <f>VLOOKUP(MONTH(G1638),VLOOKUP!$W$1:$X$24,2)</f>
        <v>January</v>
      </c>
      <c r="I1638" s="92" t="str">
        <f t="shared" si="370"/>
        <v/>
      </c>
      <c r="J1638" s="93" t="s">
        <v>1087</v>
      </c>
      <c r="L1638" s="86" t="str">
        <f t="shared" si="382"/>
        <v>Backbar [815 V St NW, WDC]</v>
      </c>
      <c r="M1638" s="86">
        <f t="shared" si="371"/>
        <v>0</v>
      </c>
      <c r="N1638" s="93" t="str">
        <f t="shared" si="383"/>
        <v>Backbar [815 V St NW, WDC]</v>
      </c>
      <c r="O1638" s="94"/>
      <c r="S1638" s="95">
        <f t="shared" si="373"/>
        <v>0</v>
      </c>
      <c r="T1638" s="86" t="str">
        <f t="shared" si="374"/>
        <v/>
      </c>
      <c r="U1638" s="86" t="str">
        <f t="shared" si="368"/>
        <v/>
      </c>
      <c r="V1638" s="95" t="str">
        <f t="shared" si="375"/>
        <v/>
      </c>
      <c r="W1638" s="90" t="s">
        <v>221</v>
      </c>
      <c r="AE1638" s="92" t="str">
        <f t="shared" si="376"/>
        <v/>
      </c>
      <c r="AF1638" s="96" t="str">
        <f t="shared" si="377"/>
        <v>&lt;a name='19000100'&gt;&lt;b&gt;: 0 - Backbar [815 V St NW, WDC]&lt;/b&gt;&lt;/a&gt;&lt;br&gt;</v>
      </c>
      <c r="AG1638" s="97">
        <f t="shared" si="378"/>
        <v>1900</v>
      </c>
      <c r="AH1638" s="97" t="str">
        <f t="shared" si="379"/>
        <v>01</v>
      </c>
      <c r="AI1638" s="97" t="str">
        <f t="shared" si="380"/>
        <v>00</v>
      </c>
      <c r="AJ1638" s="97" t="str">
        <f t="shared" si="381"/>
        <v>19000100</v>
      </c>
    </row>
    <row r="1639" spans="6:36" ht="12" customHeight="1" x14ac:dyDescent="0.15">
      <c r="F1639" s="86" t="str">
        <f t="shared" si="369"/>
        <v>Saturday</v>
      </c>
      <c r="H1639" s="92" t="str">
        <f>VLOOKUP(MONTH(G1639),VLOOKUP!$W$1:$X$24,2)</f>
        <v>January</v>
      </c>
      <c r="I1639" s="92" t="str">
        <f t="shared" si="370"/>
        <v/>
      </c>
      <c r="J1639" s="93" t="s">
        <v>1087</v>
      </c>
      <c r="L1639" s="86" t="str">
        <f t="shared" si="382"/>
        <v>Backbar [815 V St NW, WDC]</v>
      </c>
      <c r="M1639" s="86">
        <f t="shared" si="371"/>
        <v>0</v>
      </c>
      <c r="N1639" s="93" t="str">
        <f t="shared" si="383"/>
        <v>Backbar [815 V St NW, WDC]</v>
      </c>
      <c r="O1639" s="94"/>
      <c r="S1639" s="95">
        <f t="shared" si="373"/>
        <v>0</v>
      </c>
      <c r="T1639" s="86" t="str">
        <f t="shared" si="374"/>
        <v/>
      </c>
      <c r="U1639" s="86" t="str">
        <f t="shared" si="368"/>
        <v/>
      </c>
      <c r="V1639" s="95" t="str">
        <f t="shared" si="375"/>
        <v/>
      </c>
      <c r="W1639" s="90" t="s">
        <v>221</v>
      </c>
      <c r="AE1639" s="92" t="str">
        <f t="shared" si="376"/>
        <v/>
      </c>
      <c r="AF1639" s="96" t="str">
        <f t="shared" si="377"/>
        <v>&lt;a name='19000100'&gt;&lt;b&gt;: 0 - Backbar [815 V St NW, WDC]&lt;/b&gt;&lt;/a&gt;&lt;br&gt;</v>
      </c>
      <c r="AG1639" s="97">
        <f t="shared" si="378"/>
        <v>1900</v>
      </c>
      <c r="AH1639" s="97" t="str">
        <f t="shared" si="379"/>
        <v>01</v>
      </c>
      <c r="AI1639" s="97" t="str">
        <f t="shared" si="380"/>
        <v>00</v>
      </c>
      <c r="AJ1639" s="97" t="str">
        <f t="shared" si="381"/>
        <v>19000100</v>
      </c>
    </row>
    <row r="1640" spans="6:36" ht="12" customHeight="1" x14ac:dyDescent="0.15">
      <c r="F1640" s="86" t="str">
        <f t="shared" si="369"/>
        <v>Saturday</v>
      </c>
      <c r="H1640" s="92" t="str">
        <f>VLOOKUP(MONTH(G1640),VLOOKUP!$W$1:$X$24,2)</f>
        <v>January</v>
      </c>
      <c r="I1640" s="92" t="str">
        <f t="shared" si="370"/>
        <v/>
      </c>
      <c r="J1640" s="93" t="s">
        <v>1087</v>
      </c>
      <c r="L1640" s="86" t="str">
        <f t="shared" si="382"/>
        <v>Backbar [815 V St NW, WDC]</v>
      </c>
      <c r="M1640" s="86">
        <f t="shared" si="371"/>
        <v>0</v>
      </c>
      <c r="N1640" s="93" t="str">
        <f t="shared" si="383"/>
        <v>Backbar [815 V St NW, WDC]</v>
      </c>
      <c r="O1640" s="94"/>
      <c r="S1640" s="95">
        <f t="shared" si="373"/>
        <v>0</v>
      </c>
      <c r="T1640" s="86" t="str">
        <f t="shared" si="374"/>
        <v/>
      </c>
      <c r="U1640" s="86" t="str">
        <f t="shared" si="368"/>
        <v/>
      </c>
      <c r="V1640" s="95" t="str">
        <f t="shared" si="375"/>
        <v/>
      </c>
      <c r="W1640" s="90" t="s">
        <v>221</v>
      </c>
      <c r="AE1640" s="92" t="str">
        <f t="shared" si="376"/>
        <v/>
      </c>
      <c r="AF1640" s="96" t="str">
        <f t="shared" si="377"/>
        <v>&lt;a name='19000100'&gt;&lt;b&gt;: 0 - Backbar [815 V St NW, WDC]&lt;/b&gt;&lt;/a&gt;&lt;br&gt;</v>
      </c>
      <c r="AG1640" s="97">
        <f t="shared" si="378"/>
        <v>1900</v>
      </c>
      <c r="AH1640" s="97" t="str">
        <f t="shared" si="379"/>
        <v>01</v>
      </c>
      <c r="AI1640" s="97" t="str">
        <f t="shared" si="380"/>
        <v>00</v>
      </c>
      <c r="AJ1640" s="97" t="str">
        <f t="shared" si="381"/>
        <v>19000100</v>
      </c>
    </row>
    <row r="1641" spans="6:36" ht="12" customHeight="1" x14ac:dyDescent="0.15">
      <c r="F1641" s="86" t="str">
        <f t="shared" si="369"/>
        <v>Saturday</v>
      </c>
      <c r="G1641" s="91"/>
      <c r="H1641" s="92" t="str">
        <f>VLOOKUP(MONTH(G1641),VLOOKUP!$W$1:$X$24,2)</f>
        <v>January</v>
      </c>
      <c r="I1641" s="92" t="str">
        <f t="shared" si="370"/>
        <v/>
      </c>
      <c r="J1641" s="93" t="s">
        <v>1711</v>
      </c>
      <c r="L1641" s="86" t="str">
        <f t="shared" si="382"/>
        <v>BadWolf Brewing Company [8420 Kao Circle, Manassas, VA]</v>
      </c>
      <c r="M1641" s="86">
        <f t="shared" si="371"/>
        <v>0</v>
      </c>
      <c r="N1641" s="93" t="str">
        <f t="shared" si="383"/>
        <v>BadWolf Brewing Company [8420 Kao Circle, Manassas, VA]</v>
      </c>
      <c r="O1641" s="94"/>
      <c r="S1641" s="95">
        <f t="shared" si="373"/>
        <v>0</v>
      </c>
      <c r="T1641" s="86" t="str">
        <f t="shared" si="374"/>
        <v/>
      </c>
      <c r="U1641" s="86" t="str">
        <f t="shared" si="368"/>
        <v/>
      </c>
      <c r="V1641" s="95" t="str">
        <f t="shared" si="375"/>
        <v/>
      </c>
      <c r="W1641" s="90" t="s">
        <v>221</v>
      </c>
      <c r="AE1641" s="92" t="str">
        <f t="shared" si="376"/>
        <v/>
      </c>
      <c r="AF1641" s="96" t="str">
        <f t="shared" si="377"/>
        <v>&lt;a name='19000100'&gt;&lt;b&gt;: 0 - BadWolf Brewing Company [8420 Kao Circle, Manassas, VA]&lt;/b&gt;&lt;/a&gt;&lt;br&gt;</v>
      </c>
      <c r="AG1641" s="97">
        <f t="shared" si="378"/>
        <v>1900</v>
      </c>
      <c r="AH1641" s="97" t="str">
        <f t="shared" si="379"/>
        <v>01</v>
      </c>
      <c r="AI1641" s="97" t="str">
        <f t="shared" si="380"/>
        <v>00</v>
      </c>
      <c r="AJ1641" s="97" t="str">
        <f t="shared" si="381"/>
        <v>19000100</v>
      </c>
    </row>
    <row r="1642" spans="6:36" ht="12" customHeight="1" x14ac:dyDescent="0.15">
      <c r="F1642" s="86" t="str">
        <f t="shared" si="369"/>
        <v>Saturday</v>
      </c>
      <c r="G1642" s="91"/>
      <c r="H1642" s="92" t="str">
        <f>VLOOKUP(MONTH(G1642),VLOOKUP!$W$1:$X$24,2)</f>
        <v>January</v>
      </c>
      <c r="I1642" s="92" t="str">
        <f t="shared" si="370"/>
        <v/>
      </c>
      <c r="J1642" s="93" t="s">
        <v>1711</v>
      </c>
      <c r="L1642" s="86" t="str">
        <f t="shared" si="382"/>
        <v>BadWolf Brewing Company [8420 Kao Circle, Manassas, VA]</v>
      </c>
      <c r="M1642" s="86">
        <f t="shared" si="371"/>
        <v>0</v>
      </c>
      <c r="N1642" s="93" t="str">
        <f t="shared" si="383"/>
        <v>BadWolf Brewing Company [8420 Kao Circle, Manassas, VA]</v>
      </c>
      <c r="O1642" s="94"/>
      <c r="S1642" s="95">
        <f t="shared" si="373"/>
        <v>0</v>
      </c>
      <c r="T1642" s="86" t="str">
        <f t="shared" si="374"/>
        <v/>
      </c>
      <c r="U1642" s="86" t="str">
        <f t="shared" si="368"/>
        <v/>
      </c>
      <c r="V1642" s="95" t="str">
        <f t="shared" si="375"/>
        <v/>
      </c>
      <c r="W1642" s="90" t="s">
        <v>221</v>
      </c>
      <c r="AE1642" s="92" t="str">
        <f t="shared" si="376"/>
        <v/>
      </c>
      <c r="AF1642" s="96" t="str">
        <f t="shared" si="377"/>
        <v>&lt;a name='19000100'&gt;&lt;b&gt;: 0 - BadWolf Brewing Company [8420 Kao Circle, Manassas, VA]&lt;/b&gt;&lt;/a&gt;&lt;br&gt;</v>
      </c>
      <c r="AG1642" s="97">
        <f t="shared" si="378"/>
        <v>1900</v>
      </c>
      <c r="AH1642" s="97" t="str">
        <f t="shared" si="379"/>
        <v>01</v>
      </c>
      <c r="AI1642" s="97" t="str">
        <f t="shared" si="380"/>
        <v>00</v>
      </c>
      <c r="AJ1642" s="97" t="str">
        <f t="shared" si="381"/>
        <v>19000100</v>
      </c>
    </row>
    <row r="1643" spans="6:36" ht="12" customHeight="1" x14ac:dyDescent="0.15">
      <c r="F1643" s="86" t="str">
        <f t="shared" si="369"/>
        <v>Saturday</v>
      </c>
      <c r="G1643" s="91"/>
      <c r="H1643" s="92" t="str">
        <f>VLOOKUP(MONTH(G1643),VLOOKUP!$W$1:$X$24,2)</f>
        <v>January</v>
      </c>
      <c r="I1643" s="92" t="str">
        <f t="shared" si="370"/>
        <v/>
      </c>
      <c r="J1643" s="93" t="s">
        <v>1711</v>
      </c>
      <c r="L1643" s="86" t="str">
        <f t="shared" si="382"/>
        <v>BadWolf Brewing Company [8420 Kao Circle, Manassas, VA]</v>
      </c>
      <c r="M1643" s="86">
        <f t="shared" si="371"/>
        <v>0</v>
      </c>
      <c r="N1643" s="93" t="str">
        <f t="shared" si="383"/>
        <v>BadWolf Brewing Company [8420 Kao Circle, Manassas, VA]</v>
      </c>
      <c r="O1643" s="94"/>
      <c r="S1643" s="95">
        <f t="shared" si="373"/>
        <v>0</v>
      </c>
      <c r="T1643" s="86" t="str">
        <f t="shared" si="374"/>
        <v/>
      </c>
      <c r="U1643" s="86" t="str">
        <f t="shared" ref="U1643:U1678" si="384">IF(ISBLANK(G1643),"","&amp;#149; "&amp;IF(ISBLANK(C1643),"","&lt;S&gt;")&amp;I1643&amp;IF(ISBLANK(A1643),""," - &lt;a href='recommended.php#"&amp;AJ1643&amp;"'&gt;&lt;b&gt;&lt;em&gt;&lt;font color='#9C004D'&gt;RECOMMENDED&lt;/font&gt;&lt;/em&gt;&lt;/b&gt;&lt;/a&gt;")&amp;" - "&amp;M1643&amp;IF(ISBLANK(K1643),K1643," - &lt;b&gt;"&amp;K1643&amp;"&lt;/b&gt; ")&amp;IF(B1643="Sold Out"," - &lt;font color='#000099'&gt;&lt;b&gt;&lt;I&gt;sold out&lt;/I&gt;&lt;/b&gt;&lt;/font&gt;","")&amp;IF(ISBLANK(C1643),"","&lt;/S&gt; &lt;b&gt;"&amp;C1643&amp;"&lt;/b&gt;")&amp;"&lt;p&gt;")</f>
        <v/>
      </c>
      <c r="V1643" s="95" t="str">
        <f t="shared" si="375"/>
        <v/>
      </c>
      <c r="AE1643" s="92" t="str">
        <f t="shared" si="376"/>
        <v/>
      </c>
      <c r="AF1643" s="96" t="str">
        <f t="shared" si="377"/>
        <v>&lt;a name='19000100'&gt;&lt;b&gt;: 0 - BadWolf Brewing Company [8420 Kao Circle, Manassas, VA]&lt;/b&gt;&lt;/a&gt;&lt;br&gt;</v>
      </c>
      <c r="AG1643" s="97">
        <f t="shared" si="378"/>
        <v>1900</v>
      </c>
      <c r="AH1643" s="97" t="str">
        <f t="shared" si="379"/>
        <v>01</v>
      </c>
      <c r="AI1643" s="97" t="str">
        <f t="shared" si="380"/>
        <v>00</v>
      </c>
      <c r="AJ1643" s="97" t="str">
        <f t="shared" si="381"/>
        <v>19000100</v>
      </c>
    </row>
    <row r="1644" spans="6:36" ht="12" customHeight="1" x14ac:dyDescent="0.15">
      <c r="F1644" s="86" t="str">
        <f t="shared" si="369"/>
        <v>Saturday</v>
      </c>
      <c r="G1644" s="91"/>
      <c r="H1644" s="92" t="str">
        <f>VLOOKUP(MONTH(G1644),VLOOKUP!$W$1:$X$24,2)</f>
        <v>January</v>
      </c>
      <c r="I1644" s="92" t="str">
        <f t="shared" si="370"/>
        <v/>
      </c>
      <c r="J1644" s="93" t="s">
        <v>1711</v>
      </c>
      <c r="L1644" s="86" t="str">
        <f t="shared" si="382"/>
        <v>BadWolf Brewing Company [8420 Kao Circle, Manassas, VA]</v>
      </c>
      <c r="M1644" s="86">
        <f t="shared" si="371"/>
        <v>0</v>
      </c>
      <c r="N1644" s="93" t="str">
        <f t="shared" si="383"/>
        <v>BadWolf Brewing Company [8420 Kao Circle, Manassas, VA]</v>
      </c>
      <c r="O1644" s="94"/>
      <c r="S1644" s="95">
        <f t="shared" si="373"/>
        <v>0</v>
      </c>
      <c r="T1644" s="86" t="str">
        <f t="shared" si="374"/>
        <v/>
      </c>
      <c r="U1644" s="86" t="str">
        <f t="shared" si="384"/>
        <v/>
      </c>
      <c r="V1644" s="95" t="str">
        <f t="shared" si="375"/>
        <v/>
      </c>
      <c r="AE1644" s="92" t="str">
        <f t="shared" si="376"/>
        <v/>
      </c>
      <c r="AF1644" s="96" t="str">
        <f t="shared" si="377"/>
        <v>&lt;a name='19000100'&gt;&lt;b&gt;: 0 - BadWolf Brewing Company [8420 Kao Circle, Manassas, VA]&lt;/b&gt;&lt;/a&gt;&lt;br&gt;</v>
      </c>
      <c r="AG1644" s="97">
        <f t="shared" si="378"/>
        <v>1900</v>
      </c>
      <c r="AH1644" s="97" t="str">
        <f t="shared" si="379"/>
        <v>01</v>
      </c>
      <c r="AI1644" s="97" t="str">
        <f t="shared" si="380"/>
        <v>00</v>
      </c>
      <c r="AJ1644" s="97" t="str">
        <f t="shared" si="381"/>
        <v>19000100</v>
      </c>
    </row>
    <row r="1645" spans="6:36" ht="12" customHeight="1" x14ac:dyDescent="0.15">
      <c r="F1645" s="86" t="str">
        <f t="shared" si="369"/>
        <v>Saturday</v>
      </c>
      <c r="G1645" s="91"/>
      <c r="H1645" s="92" t="str">
        <f>VLOOKUP(MONTH(G1645),VLOOKUP!$W$1:$X$24,2)</f>
        <v>January</v>
      </c>
      <c r="I1645" s="92" t="str">
        <f t="shared" si="370"/>
        <v/>
      </c>
      <c r="J1645" s="93" t="s">
        <v>1711</v>
      </c>
      <c r="L1645" s="86" t="str">
        <f t="shared" si="382"/>
        <v>BadWolf Brewing Company [8420 Kao Circle, Manassas, VA]</v>
      </c>
      <c r="M1645" s="86">
        <f t="shared" si="371"/>
        <v>0</v>
      </c>
      <c r="N1645" s="93" t="str">
        <f t="shared" si="383"/>
        <v>BadWolf Brewing Company [8420 Kao Circle, Manassas, VA]</v>
      </c>
      <c r="O1645" s="94"/>
      <c r="S1645" s="95">
        <f t="shared" si="373"/>
        <v>0</v>
      </c>
      <c r="T1645" s="86" t="str">
        <f t="shared" si="374"/>
        <v/>
      </c>
      <c r="U1645" s="86" t="str">
        <f t="shared" si="384"/>
        <v/>
      </c>
      <c r="V1645" s="95" t="str">
        <f t="shared" si="375"/>
        <v/>
      </c>
      <c r="AE1645" s="92" t="str">
        <f t="shared" si="376"/>
        <v/>
      </c>
      <c r="AF1645" s="96" t="str">
        <f t="shared" si="377"/>
        <v>&lt;a name='19000100'&gt;&lt;b&gt;: 0 - BadWolf Brewing Company [8420 Kao Circle, Manassas, VA]&lt;/b&gt;&lt;/a&gt;&lt;br&gt;</v>
      </c>
      <c r="AG1645" s="97">
        <f t="shared" si="378"/>
        <v>1900</v>
      </c>
      <c r="AH1645" s="97" t="str">
        <f t="shared" si="379"/>
        <v>01</v>
      </c>
      <c r="AI1645" s="97" t="str">
        <f t="shared" si="380"/>
        <v>00</v>
      </c>
      <c r="AJ1645" s="97" t="str">
        <f t="shared" si="381"/>
        <v>19000100</v>
      </c>
    </row>
    <row r="1646" spans="6:36" ht="12" customHeight="1" x14ac:dyDescent="0.15">
      <c r="F1646" s="86" t="str">
        <f t="shared" si="369"/>
        <v>Saturday</v>
      </c>
      <c r="G1646" s="91"/>
      <c r="H1646" s="92" t="str">
        <f>VLOOKUP(MONTH(G1646),VLOOKUP!$W$1:$X$24,2)</f>
        <v>January</v>
      </c>
      <c r="I1646" s="92" t="str">
        <f t="shared" si="370"/>
        <v/>
      </c>
      <c r="J1646" s="93" t="s">
        <v>1711</v>
      </c>
      <c r="L1646" s="86" t="str">
        <f t="shared" si="382"/>
        <v>BadWolf Brewing Company [8420 Kao Circle, Manassas, VA]</v>
      </c>
      <c r="M1646" s="86">
        <f t="shared" si="371"/>
        <v>0</v>
      </c>
      <c r="N1646" s="93" t="str">
        <f t="shared" si="383"/>
        <v>BadWolf Brewing Company [8420 Kao Circle, Manassas, VA]</v>
      </c>
      <c r="O1646" s="94"/>
      <c r="S1646" s="95">
        <f t="shared" si="373"/>
        <v>0</v>
      </c>
      <c r="T1646" s="86" t="str">
        <f t="shared" si="374"/>
        <v/>
      </c>
      <c r="U1646" s="86" t="str">
        <f t="shared" si="384"/>
        <v/>
      </c>
      <c r="V1646" s="95" t="str">
        <f t="shared" si="375"/>
        <v/>
      </c>
      <c r="AE1646" s="92" t="str">
        <f t="shared" si="376"/>
        <v/>
      </c>
      <c r="AF1646" s="96" t="str">
        <f t="shared" si="377"/>
        <v>&lt;a name='19000100'&gt;&lt;b&gt;: 0 - BadWolf Brewing Company [8420 Kao Circle, Manassas, VA]&lt;/b&gt;&lt;/a&gt;&lt;br&gt;</v>
      </c>
      <c r="AG1646" s="97">
        <f t="shared" si="378"/>
        <v>1900</v>
      </c>
      <c r="AH1646" s="97" t="str">
        <f t="shared" si="379"/>
        <v>01</v>
      </c>
      <c r="AI1646" s="97" t="str">
        <f t="shared" si="380"/>
        <v>00</v>
      </c>
      <c r="AJ1646" s="97" t="str">
        <f t="shared" si="381"/>
        <v>19000100</v>
      </c>
    </row>
    <row r="1647" spans="6:36" ht="12" customHeight="1" x14ac:dyDescent="0.15">
      <c r="F1647" s="86" t="str">
        <f t="shared" si="369"/>
        <v>Saturday</v>
      </c>
      <c r="G1647" s="91"/>
      <c r="H1647" s="92" t="str">
        <f>VLOOKUP(MONTH(G1647),VLOOKUP!$W$1:$X$24,2)</f>
        <v>January</v>
      </c>
      <c r="I1647" s="92" t="str">
        <f t="shared" si="370"/>
        <v/>
      </c>
      <c r="J1647" s="93" t="s">
        <v>1711</v>
      </c>
      <c r="L1647" s="86" t="str">
        <f t="shared" si="382"/>
        <v>BadWolf Brewing Company [8420 Kao Circle, Manassas, VA]</v>
      </c>
      <c r="M1647" s="86">
        <f t="shared" si="371"/>
        <v>0</v>
      </c>
      <c r="N1647" s="93" t="str">
        <f t="shared" si="383"/>
        <v>BadWolf Brewing Company [8420 Kao Circle, Manassas, VA]</v>
      </c>
      <c r="O1647" s="94"/>
      <c r="S1647" s="95">
        <f t="shared" si="373"/>
        <v>0</v>
      </c>
      <c r="T1647" s="86" t="str">
        <f t="shared" si="374"/>
        <v/>
      </c>
      <c r="U1647" s="86" t="str">
        <f t="shared" si="384"/>
        <v/>
      </c>
      <c r="V1647" s="95" t="str">
        <f t="shared" si="375"/>
        <v/>
      </c>
      <c r="AE1647" s="92" t="str">
        <f t="shared" si="376"/>
        <v/>
      </c>
      <c r="AF1647" s="96" t="str">
        <f t="shared" si="377"/>
        <v>&lt;a name='19000100'&gt;&lt;b&gt;: 0 - BadWolf Brewing Company [8420 Kao Circle, Manassas, VA]&lt;/b&gt;&lt;/a&gt;&lt;br&gt;</v>
      </c>
      <c r="AG1647" s="97">
        <f t="shared" si="378"/>
        <v>1900</v>
      </c>
      <c r="AH1647" s="97" t="str">
        <f t="shared" si="379"/>
        <v>01</v>
      </c>
      <c r="AI1647" s="97" t="str">
        <f t="shared" si="380"/>
        <v>00</v>
      </c>
      <c r="AJ1647" s="97" t="str">
        <f t="shared" si="381"/>
        <v>19000100</v>
      </c>
    </row>
    <row r="1648" spans="6:36" ht="12" customHeight="1" x14ac:dyDescent="0.15">
      <c r="F1648" s="86" t="str">
        <f t="shared" si="369"/>
        <v>Saturday</v>
      </c>
      <c r="G1648" s="91"/>
      <c r="H1648" s="92" t="str">
        <f>VLOOKUP(MONTH(G1648),VLOOKUP!$W$1:$X$24,2)</f>
        <v>January</v>
      </c>
      <c r="I1648" s="92" t="str">
        <f t="shared" si="370"/>
        <v/>
      </c>
      <c r="J1648" s="93" t="s">
        <v>188</v>
      </c>
      <c r="L1648" s="86" t="str">
        <f t="shared" si="382"/>
        <v>Baird Auditorium [10th &amp;amp; Constitution, WDC]</v>
      </c>
      <c r="M1648" s="86">
        <f t="shared" si="371"/>
        <v>0</v>
      </c>
      <c r="N1648" s="93" t="str">
        <f t="shared" si="383"/>
        <v>Baird Auditorium [10th &amp;amp; Constitution, WDC]</v>
      </c>
      <c r="O1648" s="94"/>
      <c r="S1648" s="95">
        <f t="shared" si="373"/>
        <v>0</v>
      </c>
      <c r="T1648" s="86" t="str">
        <f t="shared" si="374"/>
        <v/>
      </c>
      <c r="U1648" s="86" t="str">
        <f t="shared" si="384"/>
        <v/>
      </c>
      <c r="V1648" s="95" t="str">
        <f t="shared" si="375"/>
        <v/>
      </c>
      <c r="AE1648" s="92" t="str">
        <f t="shared" si="376"/>
        <v/>
      </c>
      <c r="AF1648" s="96" t="str">
        <f t="shared" si="377"/>
        <v>&lt;a name='19000100'&gt;&lt;b&gt;: 0 - Baird Auditorium [10th &amp;amp; Constitution, WDC]&lt;/b&gt;&lt;/a&gt;&lt;br&gt;</v>
      </c>
      <c r="AG1648" s="97">
        <f t="shared" si="378"/>
        <v>1900</v>
      </c>
      <c r="AH1648" s="97" t="str">
        <f t="shared" si="379"/>
        <v>01</v>
      </c>
      <c r="AI1648" s="97" t="str">
        <f t="shared" si="380"/>
        <v>00</v>
      </c>
      <c r="AJ1648" s="97" t="str">
        <f t="shared" si="381"/>
        <v>19000100</v>
      </c>
    </row>
    <row r="1649" spans="4:36" ht="12" customHeight="1" x14ac:dyDescent="0.15">
      <c r="F1649" s="86" t="str">
        <f t="shared" si="369"/>
        <v>Saturday</v>
      </c>
      <c r="G1649" s="91"/>
      <c r="H1649" s="92" t="str">
        <f>VLOOKUP(MONTH(G1649),VLOOKUP!$W$1:$X$24,2)</f>
        <v>January</v>
      </c>
      <c r="I1649" s="92" t="str">
        <f t="shared" si="370"/>
        <v/>
      </c>
      <c r="J1649" s="93" t="s">
        <v>188</v>
      </c>
      <c r="L1649" s="86" t="str">
        <f t="shared" si="382"/>
        <v>Baird Auditorium [10th &amp;amp; Constitution, WDC]</v>
      </c>
      <c r="M1649" s="86">
        <f t="shared" si="371"/>
        <v>0</v>
      </c>
      <c r="N1649" s="93" t="str">
        <f t="shared" si="383"/>
        <v>Baird Auditorium [10th &amp;amp; Constitution, WDC]</v>
      </c>
      <c r="O1649" s="94"/>
      <c r="S1649" s="95">
        <f t="shared" si="373"/>
        <v>0</v>
      </c>
      <c r="T1649" s="86" t="str">
        <f t="shared" si="374"/>
        <v/>
      </c>
      <c r="U1649" s="86" t="str">
        <f t="shared" si="384"/>
        <v/>
      </c>
      <c r="V1649" s="95" t="str">
        <f t="shared" si="375"/>
        <v/>
      </c>
      <c r="AE1649" s="92" t="str">
        <f t="shared" si="376"/>
        <v/>
      </c>
      <c r="AF1649" s="96" t="str">
        <f t="shared" si="377"/>
        <v>&lt;a name='19000100'&gt;&lt;b&gt;: 0 - Baird Auditorium [10th &amp;amp; Constitution, WDC]&lt;/b&gt;&lt;/a&gt;&lt;br&gt;</v>
      </c>
      <c r="AG1649" s="97">
        <f t="shared" si="378"/>
        <v>1900</v>
      </c>
      <c r="AH1649" s="97" t="str">
        <f t="shared" si="379"/>
        <v>01</v>
      </c>
      <c r="AI1649" s="97" t="str">
        <f t="shared" si="380"/>
        <v>00</v>
      </c>
      <c r="AJ1649" s="97" t="str">
        <f t="shared" si="381"/>
        <v>19000100</v>
      </c>
    </row>
    <row r="1650" spans="4:36" ht="12" customHeight="1" x14ac:dyDescent="0.15">
      <c r="F1650" s="86" t="str">
        <f t="shared" si="369"/>
        <v>Saturday</v>
      </c>
      <c r="G1650" s="91"/>
      <c r="H1650" s="92" t="str">
        <f>VLOOKUP(MONTH(G1650),VLOOKUP!$W$1:$X$24,2)</f>
        <v>January</v>
      </c>
      <c r="I1650" s="92" t="str">
        <f t="shared" si="370"/>
        <v/>
      </c>
      <c r="J1650" s="93" t="s">
        <v>188</v>
      </c>
      <c r="L1650" s="86" t="str">
        <f t="shared" si="382"/>
        <v>Baird Auditorium [10th &amp;amp; Constitution, WDC]</v>
      </c>
      <c r="M1650" s="86">
        <f t="shared" si="371"/>
        <v>0</v>
      </c>
      <c r="N1650" s="93" t="str">
        <f t="shared" si="383"/>
        <v>Baird Auditorium [10th &amp;amp; Constitution, WDC]</v>
      </c>
      <c r="O1650" s="94"/>
      <c r="S1650" s="95">
        <f t="shared" si="373"/>
        <v>0</v>
      </c>
      <c r="T1650" s="86" t="str">
        <f t="shared" si="374"/>
        <v/>
      </c>
      <c r="U1650" s="86" t="str">
        <f t="shared" si="384"/>
        <v/>
      </c>
      <c r="V1650" s="95" t="str">
        <f t="shared" si="375"/>
        <v/>
      </c>
      <c r="AE1650" s="92" t="str">
        <f t="shared" si="376"/>
        <v/>
      </c>
      <c r="AF1650" s="96" t="str">
        <f t="shared" si="377"/>
        <v>&lt;a name='19000100'&gt;&lt;b&gt;: 0 - Baird Auditorium [10th &amp;amp; Constitution, WDC]&lt;/b&gt;&lt;/a&gt;&lt;br&gt;</v>
      </c>
      <c r="AG1650" s="97">
        <f t="shared" si="378"/>
        <v>1900</v>
      </c>
      <c r="AH1650" s="97" t="str">
        <f t="shared" si="379"/>
        <v>01</v>
      </c>
      <c r="AI1650" s="97" t="str">
        <f t="shared" si="380"/>
        <v>00</v>
      </c>
      <c r="AJ1650" s="97" t="str">
        <f t="shared" si="381"/>
        <v>19000100</v>
      </c>
    </row>
    <row r="1651" spans="4:36" ht="12" customHeight="1" x14ac:dyDescent="0.15">
      <c r="F1651" s="86" t="str">
        <f t="shared" si="369"/>
        <v>Saturday</v>
      </c>
      <c r="G1651" s="91"/>
      <c r="H1651" s="92" t="str">
        <f>VLOOKUP(MONTH(G1651),VLOOKUP!$W$1:$X$24,2)</f>
        <v>January</v>
      </c>
      <c r="I1651" s="92" t="str">
        <f t="shared" si="370"/>
        <v/>
      </c>
      <c r="J1651" s="93" t="s">
        <v>188</v>
      </c>
      <c r="L1651" s="86" t="str">
        <f t="shared" si="382"/>
        <v>Baird Auditorium [10th &amp;amp; Constitution, WDC]</v>
      </c>
      <c r="M1651" s="86">
        <f t="shared" si="371"/>
        <v>0</v>
      </c>
      <c r="N1651" s="93" t="str">
        <f t="shared" si="383"/>
        <v>Baird Auditorium [10th &amp;amp; Constitution, WDC]</v>
      </c>
      <c r="O1651" s="94"/>
      <c r="S1651" s="95">
        <f t="shared" si="373"/>
        <v>0</v>
      </c>
      <c r="T1651" s="86" t="str">
        <f t="shared" si="374"/>
        <v/>
      </c>
      <c r="U1651" s="86" t="str">
        <f t="shared" si="384"/>
        <v/>
      </c>
      <c r="V1651" s="95" t="str">
        <f t="shared" si="375"/>
        <v/>
      </c>
      <c r="AE1651" s="92" t="str">
        <f t="shared" si="376"/>
        <v/>
      </c>
      <c r="AF1651" s="96" t="str">
        <f t="shared" si="377"/>
        <v>&lt;a name='19000100'&gt;&lt;b&gt;: 0 - Baird Auditorium [10th &amp;amp; Constitution, WDC]&lt;/b&gt;&lt;/a&gt;&lt;br&gt;</v>
      </c>
      <c r="AG1651" s="97">
        <f t="shared" si="378"/>
        <v>1900</v>
      </c>
      <c r="AH1651" s="97" t="str">
        <f t="shared" si="379"/>
        <v>01</v>
      </c>
      <c r="AI1651" s="97" t="str">
        <f t="shared" si="380"/>
        <v>00</v>
      </c>
      <c r="AJ1651" s="97" t="str">
        <f t="shared" si="381"/>
        <v>19000100</v>
      </c>
    </row>
    <row r="1652" spans="4:36" ht="12" customHeight="1" x14ac:dyDescent="0.15">
      <c r="F1652" s="86" t="str">
        <f t="shared" si="369"/>
        <v>Saturday</v>
      </c>
      <c r="G1652" s="91"/>
      <c r="H1652" s="92" t="str">
        <f>VLOOKUP(MONTH(G1652),VLOOKUP!$W$1:$X$24,2)</f>
        <v>January</v>
      </c>
      <c r="I1652" s="92" t="str">
        <f t="shared" si="370"/>
        <v/>
      </c>
      <c r="J1652" s="93" t="s">
        <v>188</v>
      </c>
      <c r="L1652" s="86" t="str">
        <f t="shared" si="382"/>
        <v>Baird Auditorium [10th &amp;amp; Constitution, WDC]</v>
      </c>
      <c r="M1652" s="86">
        <f t="shared" si="371"/>
        <v>0</v>
      </c>
      <c r="N1652" s="93" t="str">
        <f t="shared" si="383"/>
        <v>Baird Auditorium [10th &amp;amp; Constitution, WDC]</v>
      </c>
      <c r="O1652" s="94"/>
      <c r="S1652" s="95">
        <f t="shared" si="373"/>
        <v>0</v>
      </c>
      <c r="T1652" s="86" t="str">
        <f t="shared" si="374"/>
        <v/>
      </c>
      <c r="U1652" s="86" t="str">
        <f t="shared" si="384"/>
        <v/>
      </c>
      <c r="V1652" s="95" t="str">
        <f t="shared" si="375"/>
        <v/>
      </c>
      <c r="AE1652" s="92" t="str">
        <f t="shared" si="376"/>
        <v/>
      </c>
      <c r="AF1652" s="96" t="str">
        <f t="shared" si="377"/>
        <v>&lt;a name='19000100'&gt;&lt;b&gt;: 0 - Baird Auditorium [10th &amp;amp; Constitution, WDC]&lt;/b&gt;&lt;/a&gt;&lt;br&gt;</v>
      </c>
      <c r="AG1652" s="97">
        <f t="shared" si="378"/>
        <v>1900</v>
      </c>
      <c r="AH1652" s="97" t="str">
        <f t="shared" si="379"/>
        <v>01</v>
      </c>
      <c r="AI1652" s="97" t="str">
        <f t="shared" si="380"/>
        <v>00</v>
      </c>
      <c r="AJ1652" s="97" t="str">
        <f t="shared" si="381"/>
        <v>19000100</v>
      </c>
    </row>
    <row r="1653" spans="4:36" ht="12" customHeight="1" x14ac:dyDescent="0.15">
      <c r="F1653" s="86" t="str">
        <f t="shared" si="369"/>
        <v>Saturday</v>
      </c>
      <c r="G1653" s="91"/>
      <c r="H1653" s="92" t="str">
        <f>VLOOKUP(MONTH(G1653),VLOOKUP!$W$1:$X$24,2)</f>
        <v>January</v>
      </c>
      <c r="I1653" s="92" t="str">
        <f t="shared" si="370"/>
        <v/>
      </c>
      <c r="J1653" s="93" t="s">
        <v>192</v>
      </c>
      <c r="L1653" s="86" t="str">
        <f t="shared" si="382"/>
        <v>Baked and Wired [1052 Thomas Jefferson St, WDC]</v>
      </c>
      <c r="M1653" s="86">
        <f t="shared" si="371"/>
        <v>0</v>
      </c>
      <c r="N1653" s="93" t="str">
        <f t="shared" si="383"/>
        <v>Baked and Wired [1052 Thomas Jefferson St, WDC]</v>
      </c>
      <c r="O1653" s="94"/>
      <c r="S1653" s="95">
        <f t="shared" si="373"/>
        <v>0</v>
      </c>
      <c r="T1653" s="86" t="str">
        <f t="shared" si="374"/>
        <v/>
      </c>
      <c r="U1653" s="86" t="str">
        <f t="shared" si="384"/>
        <v/>
      </c>
      <c r="V1653" s="95" t="str">
        <f t="shared" si="375"/>
        <v/>
      </c>
      <c r="AE1653" s="92" t="str">
        <f t="shared" si="376"/>
        <v/>
      </c>
      <c r="AF1653" s="96" t="str">
        <f t="shared" si="377"/>
        <v>&lt;a name='19000100'&gt;&lt;b&gt;: 0 - Baked and Wired [1052 Thomas Jefferson St, WDC]&lt;/b&gt;&lt;/a&gt;&lt;br&gt;</v>
      </c>
      <c r="AG1653" s="97">
        <f t="shared" si="378"/>
        <v>1900</v>
      </c>
      <c r="AH1653" s="97" t="str">
        <f t="shared" si="379"/>
        <v>01</v>
      </c>
      <c r="AI1653" s="97" t="str">
        <f t="shared" si="380"/>
        <v>00</v>
      </c>
      <c r="AJ1653" s="97" t="str">
        <f t="shared" si="381"/>
        <v>19000100</v>
      </c>
    </row>
    <row r="1654" spans="4:36" ht="12" customHeight="1" x14ac:dyDescent="0.15">
      <c r="F1654" s="86" t="str">
        <f t="shared" si="369"/>
        <v>Saturday</v>
      </c>
      <c r="G1654" s="91"/>
      <c r="H1654" s="92" t="str">
        <f>VLOOKUP(MONTH(G1654),VLOOKUP!$W$1:$X$24,2)</f>
        <v>January</v>
      </c>
      <c r="I1654" s="92" t="str">
        <f t="shared" si="370"/>
        <v/>
      </c>
      <c r="J1654" s="93" t="s">
        <v>192</v>
      </c>
      <c r="L1654" s="86" t="str">
        <f t="shared" si="382"/>
        <v>Baked and Wired [1052 Thomas Jefferson St, WDC]</v>
      </c>
      <c r="M1654" s="86">
        <f t="shared" si="371"/>
        <v>0</v>
      </c>
      <c r="N1654" s="93" t="str">
        <f t="shared" si="383"/>
        <v>Baked and Wired [1052 Thomas Jefferson St, WDC]</v>
      </c>
      <c r="O1654" s="94"/>
      <c r="S1654" s="95">
        <f t="shared" si="373"/>
        <v>0</v>
      </c>
      <c r="T1654" s="86" t="str">
        <f t="shared" si="374"/>
        <v/>
      </c>
      <c r="U1654" s="86" t="str">
        <f t="shared" si="384"/>
        <v/>
      </c>
      <c r="V1654" s="95" t="str">
        <f t="shared" si="375"/>
        <v/>
      </c>
      <c r="AE1654" s="92" t="str">
        <f t="shared" si="376"/>
        <v/>
      </c>
      <c r="AF1654" s="96" t="str">
        <f t="shared" si="377"/>
        <v>&lt;a name='19000100'&gt;&lt;b&gt;: 0 - Baked and Wired [1052 Thomas Jefferson St, WDC]&lt;/b&gt;&lt;/a&gt;&lt;br&gt;</v>
      </c>
      <c r="AG1654" s="97">
        <f t="shared" si="378"/>
        <v>1900</v>
      </c>
      <c r="AH1654" s="97" t="str">
        <f t="shared" si="379"/>
        <v>01</v>
      </c>
      <c r="AI1654" s="97" t="str">
        <f t="shared" si="380"/>
        <v>00</v>
      </c>
      <c r="AJ1654" s="97" t="str">
        <f t="shared" si="381"/>
        <v>19000100</v>
      </c>
    </row>
    <row r="1655" spans="4:36" ht="12" customHeight="1" x14ac:dyDescent="0.15">
      <c r="F1655" s="86" t="str">
        <f t="shared" si="369"/>
        <v>Saturday</v>
      </c>
      <c r="G1655" s="91"/>
      <c r="H1655" s="92" t="str">
        <f>VLOOKUP(MONTH(G1655),VLOOKUP!$W$1:$X$24,2)</f>
        <v>January</v>
      </c>
      <c r="I1655" s="92" t="str">
        <f t="shared" si="370"/>
        <v/>
      </c>
      <c r="J1655" s="93" t="s">
        <v>192</v>
      </c>
      <c r="L1655" s="86" t="str">
        <f t="shared" si="382"/>
        <v>Baked and Wired [1052 Thomas Jefferson St, WDC]</v>
      </c>
      <c r="M1655" s="86">
        <f t="shared" si="371"/>
        <v>0</v>
      </c>
      <c r="N1655" s="93" t="str">
        <f t="shared" si="383"/>
        <v>Baked and Wired [1052 Thomas Jefferson St, WDC]</v>
      </c>
      <c r="O1655" s="94"/>
      <c r="S1655" s="95">
        <f t="shared" si="373"/>
        <v>0</v>
      </c>
      <c r="T1655" s="86" t="str">
        <f t="shared" si="374"/>
        <v/>
      </c>
      <c r="U1655" s="86" t="str">
        <f t="shared" si="384"/>
        <v/>
      </c>
      <c r="V1655" s="95" t="str">
        <f t="shared" si="375"/>
        <v/>
      </c>
      <c r="AE1655" s="92" t="str">
        <f t="shared" si="376"/>
        <v/>
      </c>
      <c r="AF1655" s="96" t="str">
        <f t="shared" si="377"/>
        <v>&lt;a name='19000100'&gt;&lt;b&gt;: 0 - Baked and Wired [1052 Thomas Jefferson St, WDC]&lt;/b&gt;&lt;/a&gt;&lt;br&gt;</v>
      </c>
      <c r="AG1655" s="97">
        <f t="shared" si="378"/>
        <v>1900</v>
      </c>
      <c r="AH1655" s="97" t="str">
        <f t="shared" si="379"/>
        <v>01</v>
      </c>
      <c r="AI1655" s="97" t="str">
        <f t="shared" si="380"/>
        <v>00</v>
      </c>
      <c r="AJ1655" s="97" t="str">
        <f t="shared" si="381"/>
        <v>19000100</v>
      </c>
    </row>
    <row r="1656" spans="4:36" ht="12" customHeight="1" x14ac:dyDescent="0.15">
      <c r="D1656" s="110"/>
      <c r="F1656" s="86" t="str">
        <f t="shared" si="369"/>
        <v>Saturday</v>
      </c>
      <c r="G1656" s="91"/>
      <c r="H1656" s="92" t="str">
        <f>VLOOKUP(MONTH(G1656),VLOOKUP!$W$1:$X$24,2)</f>
        <v>January</v>
      </c>
      <c r="I1656" s="92" t="str">
        <f t="shared" si="370"/>
        <v/>
      </c>
      <c r="J1656" s="93" t="s">
        <v>765</v>
      </c>
      <c r="L1656" s="86" t="str">
        <f t="shared" si="382"/>
        <v>Baldacchino Gypsy Tent at Fort Fringe [607 New York Ave NW, WDC]</v>
      </c>
      <c r="M1656" s="86">
        <f t="shared" si="371"/>
        <v>0</v>
      </c>
      <c r="N1656" s="93" t="str">
        <f t="shared" si="383"/>
        <v>Baldacchino Gypsy Tent at Fort Fringe [607 New York Ave NW, WDC]</v>
      </c>
      <c r="O1656" s="94"/>
      <c r="P1656" s="94"/>
      <c r="Q1656" s="94"/>
      <c r="R1656" s="94"/>
      <c r="S1656" s="95">
        <f t="shared" si="373"/>
        <v>0</v>
      </c>
      <c r="T1656" s="86" t="str">
        <f t="shared" si="374"/>
        <v/>
      </c>
      <c r="U1656" s="86" t="str">
        <f t="shared" si="384"/>
        <v/>
      </c>
      <c r="V1656" s="95" t="str">
        <f t="shared" si="375"/>
        <v/>
      </c>
      <c r="AE1656" s="92" t="str">
        <f t="shared" si="376"/>
        <v/>
      </c>
      <c r="AF1656" s="96" t="str">
        <f t="shared" si="377"/>
        <v>&lt;a name='19000100'&gt;&lt;b&gt;: 0 - Baldacchino Gypsy Tent at Fort Fringe [607 New York Ave NW, WDC]&lt;/b&gt;&lt;/a&gt;&lt;br&gt;</v>
      </c>
      <c r="AG1656" s="97">
        <f t="shared" si="378"/>
        <v>1900</v>
      </c>
      <c r="AH1656" s="97" t="str">
        <f t="shared" si="379"/>
        <v>01</v>
      </c>
      <c r="AI1656" s="97" t="str">
        <f t="shared" si="380"/>
        <v>00</v>
      </c>
      <c r="AJ1656" s="97" t="str">
        <f t="shared" si="381"/>
        <v>19000100</v>
      </c>
    </row>
    <row r="1657" spans="4:36" ht="12" customHeight="1" x14ac:dyDescent="0.15">
      <c r="D1657" s="110"/>
      <c r="F1657" s="86" t="str">
        <f t="shared" si="369"/>
        <v>Saturday</v>
      </c>
      <c r="G1657" s="91"/>
      <c r="H1657" s="92" t="str">
        <f>VLOOKUP(MONTH(G1657),VLOOKUP!$W$1:$X$24,2)</f>
        <v>January</v>
      </c>
      <c r="I1657" s="92" t="str">
        <f t="shared" si="370"/>
        <v/>
      </c>
      <c r="J1657" s="93" t="s">
        <v>765</v>
      </c>
      <c r="L1657" s="86" t="str">
        <f t="shared" si="382"/>
        <v>Baldacchino Gypsy Tent at Fort Fringe [607 New York Ave NW, WDC]</v>
      </c>
      <c r="M1657" s="86">
        <f t="shared" si="371"/>
        <v>0</v>
      </c>
      <c r="N1657" s="93" t="str">
        <f t="shared" si="383"/>
        <v>Baldacchino Gypsy Tent at Fort Fringe [607 New York Ave NW, WDC]</v>
      </c>
      <c r="O1657" s="94"/>
      <c r="P1657" s="94"/>
      <c r="Q1657" s="94"/>
      <c r="R1657" s="94"/>
      <c r="S1657" s="95">
        <f t="shared" si="373"/>
        <v>0</v>
      </c>
      <c r="T1657" s="86" t="str">
        <f t="shared" si="374"/>
        <v/>
      </c>
      <c r="U1657" s="86" t="str">
        <f t="shared" si="384"/>
        <v/>
      </c>
      <c r="V1657" s="95" t="str">
        <f t="shared" si="375"/>
        <v/>
      </c>
      <c r="AE1657" s="92" t="str">
        <f t="shared" si="376"/>
        <v/>
      </c>
      <c r="AF1657" s="96" t="str">
        <f t="shared" si="377"/>
        <v>&lt;a name='19000100'&gt;&lt;b&gt;: 0 - Baldacchino Gypsy Tent at Fort Fringe [607 New York Ave NW, WDC]&lt;/b&gt;&lt;/a&gt;&lt;br&gt;</v>
      </c>
      <c r="AG1657" s="97">
        <f t="shared" si="378"/>
        <v>1900</v>
      </c>
      <c r="AH1657" s="97" t="str">
        <f t="shared" si="379"/>
        <v>01</v>
      </c>
      <c r="AI1657" s="97" t="str">
        <f t="shared" si="380"/>
        <v>00</v>
      </c>
      <c r="AJ1657" s="97" t="str">
        <f t="shared" si="381"/>
        <v>19000100</v>
      </c>
    </row>
    <row r="1658" spans="4:36" ht="12" customHeight="1" x14ac:dyDescent="0.15">
      <c r="D1658" s="110"/>
      <c r="F1658" s="86" t="str">
        <f t="shared" si="369"/>
        <v>Saturday</v>
      </c>
      <c r="G1658" s="91"/>
      <c r="H1658" s="92" t="str">
        <f>VLOOKUP(MONTH(G1658),VLOOKUP!$W$1:$X$24,2)</f>
        <v>January</v>
      </c>
      <c r="I1658" s="92" t="str">
        <f t="shared" si="370"/>
        <v/>
      </c>
      <c r="J1658" s="93" t="s">
        <v>765</v>
      </c>
      <c r="L1658" s="86" t="str">
        <f t="shared" si="382"/>
        <v>Baldacchino Gypsy Tent at Fort Fringe [607 New York Ave NW, WDC]</v>
      </c>
      <c r="M1658" s="86">
        <f t="shared" si="371"/>
        <v>0</v>
      </c>
      <c r="N1658" s="93" t="str">
        <f t="shared" si="383"/>
        <v>Baldacchino Gypsy Tent at Fort Fringe [607 New York Ave NW, WDC]</v>
      </c>
      <c r="O1658" s="94"/>
      <c r="P1658" s="94"/>
      <c r="Q1658" s="94"/>
      <c r="R1658" s="94"/>
      <c r="S1658" s="95">
        <f t="shared" si="373"/>
        <v>0</v>
      </c>
      <c r="T1658" s="86" t="str">
        <f t="shared" si="374"/>
        <v/>
      </c>
      <c r="U1658" s="86" t="str">
        <f t="shared" si="384"/>
        <v/>
      </c>
      <c r="V1658" s="95" t="str">
        <f t="shared" si="375"/>
        <v/>
      </c>
      <c r="AE1658" s="92" t="str">
        <f t="shared" si="376"/>
        <v/>
      </c>
      <c r="AF1658" s="96" t="str">
        <f t="shared" si="377"/>
        <v>&lt;a name='19000100'&gt;&lt;b&gt;: 0 - Baldacchino Gypsy Tent at Fort Fringe [607 New York Ave NW, WDC]&lt;/b&gt;&lt;/a&gt;&lt;br&gt;</v>
      </c>
      <c r="AG1658" s="97">
        <f t="shared" si="378"/>
        <v>1900</v>
      </c>
      <c r="AH1658" s="97" t="str">
        <f t="shared" si="379"/>
        <v>01</v>
      </c>
      <c r="AI1658" s="97" t="str">
        <f t="shared" si="380"/>
        <v>00</v>
      </c>
      <c r="AJ1658" s="97" t="str">
        <f t="shared" si="381"/>
        <v>19000100</v>
      </c>
    </row>
    <row r="1659" spans="4:36" ht="12" customHeight="1" x14ac:dyDescent="0.15">
      <c r="D1659" s="110"/>
      <c r="F1659" s="86" t="str">
        <f t="shared" si="369"/>
        <v>Saturday</v>
      </c>
      <c r="G1659" s="91"/>
      <c r="H1659" s="92" t="str">
        <f>VLOOKUP(MONTH(G1659),VLOOKUP!$W$1:$X$24,2)</f>
        <v>January</v>
      </c>
      <c r="I1659" s="92" t="str">
        <f t="shared" si="370"/>
        <v/>
      </c>
      <c r="J1659" s="93" t="s">
        <v>765</v>
      </c>
      <c r="L1659" s="86" t="str">
        <f t="shared" si="382"/>
        <v>Baldacchino Gypsy Tent at Fort Fringe [607 New York Ave NW, WDC]</v>
      </c>
      <c r="M1659" s="86">
        <f t="shared" si="371"/>
        <v>0</v>
      </c>
      <c r="N1659" s="93" t="str">
        <f t="shared" si="383"/>
        <v>Baldacchino Gypsy Tent at Fort Fringe [607 New York Ave NW, WDC]</v>
      </c>
      <c r="O1659" s="94"/>
      <c r="P1659" s="94"/>
      <c r="Q1659" s="94"/>
      <c r="R1659" s="94"/>
      <c r="S1659" s="95">
        <f t="shared" si="373"/>
        <v>0</v>
      </c>
      <c r="T1659" s="86" t="str">
        <f t="shared" si="374"/>
        <v/>
      </c>
      <c r="U1659" s="86" t="str">
        <f t="shared" si="384"/>
        <v/>
      </c>
      <c r="V1659" s="95" t="str">
        <f t="shared" si="375"/>
        <v/>
      </c>
      <c r="AE1659" s="92" t="str">
        <f t="shared" si="376"/>
        <v/>
      </c>
      <c r="AF1659" s="96" t="str">
        <f t="shared" si="377"/>
        <v>&lt;a name='19000100'&gt;&lt;b&gt;: 0 - Baldacchino Gypsy Tent at Fort Fringe [607 New York Ave NW, WDC]&lt;/b&gt;&lt;/a&gt;&lt;br&gt;</v>
      </c>
      <c r="AG1659" s="97">
        <f t="shared" si="378"/>
        <v>1900</v>
      </c>
      <c r="AH1659" s="97" t="str">
        <f t="shared" si="379"/>
        <v>01</v>
      </c>
      <c r="AI1659" s="97" t="str">
        <f t="shared" si="380"/>
        <v>00</v>
      </c>
      <c r="AJ1659" s="97" t="str">
        <f t="shared" si="381"/>
        <v>19000100</v>
      </c>
    </row>
    <row r="1660" spans="4:36" ht="12" customHeight="1" x14ac:dyDescent="0.15">
      <c r="F1660" s="86" t="str">
        <f t="shared" si="369"/>
        <v>Saturday</v>
      </c>
      <c r="G1660" s="91"/>
      <c r="H1660" s="92" t="str">
        <f>VLOOKUP(MONTH(G1660),VLOOKUP!$W$1:$X$24,2)</f>
        <v>January</v>
      </c>
      <c r="I1660" s="92" t="str">
        <f t="shared" si="370"/>
        <v/>
      </c>
      <c r="J1660" s="93" t="s">
        <v>336</v>
      </c>
      <c r="L1660" s="86" t="str">
        <f t="shared" si="382"/>
        <v>Balls Bluff Tavern [2-D Loudoun Street Southwest, Leesburg, VA]</v>
      </c>
      <c r="M1660" s="86">
        <f t="shared" si="371"/>
        <v>0</v>
      </c>
      <c r="N1660" s="93" t="str">
        <f t="shared" si="383"/>
        <v>Balls Bluff Tavern [2-D Loudoun Street Southwest, Leesburg, VA]</v>
      </c>
      <c r="O1660" s="94"/>
      <c r="S1660" s="95">
        <f t="shared" si="373"/>
        <v>0</v>
      </c>
      <c r="T1660" s="86" t="str">
        <f t="shared" si="374"/>
        <v/>
      </c>
      <c r="U1660" s="86" t="str">
        <f t="shared" si="384"/>
        <v/>
      </c>
      <c r="V1660" s="95" t="str">
        <f t="shared" si="375"/>
        <v/>
      </c>
      <c r="W1660" s="90" t="s">
        <v>221</v>
      </c>
      <c r="AE1660" s="92" t="str">
        <f t="shared" si="376"/>
        <v/>
      </c>
      <c r="AF1660" s="96" t="str">
        <f t="shared" si="377"/>
        <v>&lt;a name='19000100'&gt;&lt;b&gt;: 0 - Balls Bluff Tavern [2-D Loudoun Street Southwest, Leesburg, VA]&lt;/b&gt;&lt;/a&gt;&lt;br&gt;</v>
      </c>
      <c r="AG1660" s="97">
        <f t="shared" si="378"/>
        <v>1900</v>
      </c>
      <c r="AH1660" s="97" t="str">
        <f t="shared" si="379"/>
        <v>01</v>
      </c>
      <c r="AI1660" s="97" t="str">
        <f t="shared" si="380"/>
        <v>00</v>
      </c>
      <c r="AJ1660" s="97" t="str">
        <f t="shared" si="381"/>
        <v>19000100</v>
      </c>
    </row>
    <row r="1661" spans="4:36" ht="12" customHeight="1" x14ac:dyDescent="0.15">
      <c r="F1661" s="86" t="str">
        <f t="shared" si="369"/>
        <v>Saturday</v>
      </c>
      <c r="G1661" s="91"/>
      <c r="H1661" s="92" t="str">
        <f>VLOOKUP(MONTH(G1661),VLOOKUP!$W$1:$X$24,2)</f>
        <v>January</v>
      </c>
      <c r="I1661" s="92" t="str">
        <f t="shared" si="370"/>
        <v/>
      </c>
      <c r="J1661" s="93" t="s">
        <v>336</v>
      </c>
      <c r="L1661" s="86" t="str">
        <f t="shared" si="382"/>
        <v>Balls Bluff Tavern [2-D Loudoun Street Southwest, Leesburg, VA]</v>
      </c>
      <c r="M1661" s="86">
        <f t="shared" si="371"/>
        <v>0</v>
      </c>
      <c r="N1661" s="93" t="str">
        <f t="shared" si="383"/>
        <v>Balls Bluff Tavern [2-D Loudoun Street Southwest, Leesburg, VA]</v>
      </c>
      <c r="O1661" s="94"/>
      <c r="S1661" s="95">
        <f t="shared" si="373"/>
        <v>0</v>
      </c>
      <c r="T1661" s="86" t="str">
        <f t="shared" si="374"/>
        <v/>
      </c>
      <c r="U1661" s="86" t="str">
        <f t="shared" si="384"/>
        <v/>
      </c>
      <c r="V1661" s="95" t="str">
        <f t="shared" si="375"/>
        <v/>
      </c>
      <c r="W1661" s="90" t="s">
        <v>221</v>
      </c>
      <c r="AE1661" s="92" t="str">
        <f t="shared" si="376"/>
        <v/>
      </c>
      <c r="AF1661" s="96" t="str">
        <f t="shared" si="377"/>
        <v>&lt;a name='19000100'&gt;&lt;b&gt;: 0 - Balls Bluff Tavern [2-D Loudoun Street Southwest, Leesburg, VA]&lt;/b&gt;&lt;/a&gt;&lt;br&gt;</v>
      </c>
      <c r="AG1661" s="97">
        <f t="shared" si="378"/>
        <v>1900</v>
      </c>
      <c r="AH1661" s="97" t="str">
        <f t="shared" si="379"/>
        <v>01</v>
      </c>
      <c r="AI1661" s="97" t="str">
        <f t="shared" si="380"/>
        <v>00</v>
      </c>
      <c r="AJ1661" s="97" t="str">
        <f t="shared" si="381"/>
        <v>19000100</v>
      </c>
    </row>
    <row r="1662" spans="4:36" ht="12" customHeight="1" x14ac:dyDescent="0.15">
      <c r="F1662" s="86" t="str">
        <f t="shared" si="369"/>
        <v>Saturday</v>
      </c>
      <c r="G1662" s="91"/>
      <c r="H1662" s="92" t="str">
        <f>VLOOKUP(MONTH(G1662),VLOOKUP!$W$1:$X$24,2)</f>
        <v>January</v>
      </c>
      <c r="I1662" s="92" t="str">
        <f t="shared" si="370"/>
        <v/>
      </c>
      <c r="J1662" s="93" t="s">
        <v>336</v>
      </c>
      <c r="L1662" s="86" t="str">
        <f t="shared" si="382"/>
        <v>Balls Bluff Tavern [2-D Loudoun Street Southwest, Leesburg, VA]</v>
      </c>
      <c r="M1662" s="86">
        <f t="shared" si="371"/>
        <v>0</v>
      </c>
      <c r="N1662" s="93" t="str">
        <f t="shared" si="383"/>
        <v>Balls Bluff Tavern [2-D Loudoun Street Southwest, Leesburg, VA]</v>
      </c>
      <c r="O1662" s="94"/>
      <c r="S1662" s="95">
        <f t="shared" si="373"/>
        <v>0</v>
      </c>
      <c r="T1662" s="86" t="str">
        <f t="shared" si="374"/>
        <v/>
      </c>
      <c r="U1662" s="86" t="str">
        <f t="shared" si="384"/>
        <v/>
      </c>
      <c r="V1662" s="95" t="str">
        <f t="shared" si="375"/>
        <v/>
      </c>
      <c r="W1662" s="90" t="s">
        <v>221</v>
      </c>
      <c r="AE1662" s="92" t="str">
        <f t="shared" si="376"/>
        <v/>
      </c>
      <c r="AF1662" s="96" t="str">
        <f t="shared" si="377"/>
        <v>&lt;a name='19000100'&gt;&lt;b&gt;: 0 - Balls Bluff Tavern [2-D Loudoun Street Southwest, Leesburg, VA]&lt;/b&gt;&lt;/a&gt;&lt;br&gt;</v>
      </c>
      <c r="AG1662" s="97">
        <f t="shared" si="378"/>
        <v>1900</v>
      </c>
      <c r="AH1662" s="97" t="str">
        <f t="shared" si="379"/>
        <v>01</v>
      </c>
      <c r="AI1662" s="97" t="str">
        <f t="shared" si="380"/>
        <v>00</v>
      </c>
      <c r="AJ1662" s="97" t="str">
        <f t="shared" si="381"/>
        <v>19000100</v>
      </c>
    </row>
    <row r="1663" spans="4:36" ht="12" customHeight="1" x14ac:dyDescent="0.15">
      <c r="F1663" s="86" t="str">
        <f t="shared" si="369"/>
        <v>Saturday</v>
      </c>
      <c r="G1663" s="91"/>
      <c r="H1663" s="92" t="str">
        <f>VLOOKUP(MONTH(G1663),VLOOKUP!$W$1:$X$24,2)</f>
        <v>January</v>
      </c>
      <c r="I1663" s="92" t="str">
        <f t="shared" si="370"/>
        <v/>
      </c>
      <c r="J1663" s="93" t="s">
        <v>336</v>
      </c>
      <c r="L1663" s="86" t="str">
        <f t="shared" si="382"/>
        <v>Balls Bluff Tavern [2-D Loudoun Street Southwest, Leesburg, VA]</v>
      </c>
      <c r="M1663" s="86">
        <f t="shared" si="371"/>
        <v>0</v>
      </c>
      <c r="N1663" s="93" t="str">
        <f t="shared" si="383"/>
        <v>Balls Bluff Tavern [2-D Loudoun Street Southwest, Leesburg, VA]</v>
      </c>
      <c r="O1663" s="94"/>
      <c r="S1663" s="95">
        <f t="shared" si="373"/>
        <v>0</v>
      </c>
      <c r="T1663" s="86" t="str">
        <f t="shared" si="374"/>
        <v/>
      </c>
      <c r="U1663" s="86" t="str">
        <f t="shared" si="384"/>
        <v/>
      </c>
      <c r="V1663" s="95" t="str">
        <f t="shared" si="375"/>
        <v/>
      </c>
      <c r="W1663" s="90" t="s">
        <v>221</v>
      </c>
      <c r="AE1663" s="92" t="str">
        <f t="shared" si="376"/>
        <v/>
      </c>
      <c r="AF1663" s="96" t="str">
        <f t="shared" si="377"/>
        <v>&lt;a name='19000100'&gt;&lt;b&gt;: 0 - Balls Bluff Tavern [2-D Loudoun Street Southwest, Leesburg, VA]&lt;/b&gt;&lt;/a&gt;&lt;br&gt;</v>
      </c>
      <c r="AG1663" s="97">
        <f t="shared" si="378"/>
        <v>1900</v>
      </c>
      <c r="AH1663" s="97" t="str">
        <f t="shared" si="379"/>
        <v>01</v>
      </c>
      <c r="AI1663" s="97" t="str">
        <f t="shared" si="380"/>
        <v>00</v>
      </c>
      <c r="AJ1663" s="97" t="str">
        <f t="shared" si="381"/>
        <v>19000100</v>
      </c>
    </row>
    <row r="1664" spans="4:36" ht="12" customHeight="1" x14ac:dyDescent="0.15">
      <c r="F1664" s="86" t="str">
        <f t="shared" si="369"/>
        <v>Saturday</v>
      </c>
      <c r="G1664" s="91"/>
      <c r="H1664" s="92" t="str">
        <f>VLOOKUP(MONTH(G1664),VLOOKUP!$W$1:$X$24,2)</f>
        <v>January</v>
      </c>
      <c r="I1664" s="92" t="str">
        <f t="shared" si="370"/>
        <v/>
      </c>
      <c r="J1664" s="93" t="s">
        <v>336</v>
      </c>
      <c r="L1664" s="86" t="str">
        <f t="shared" si="382"/>
        <v>Balls Bluff Tavern [2-D Loudoun Street Southwest, Leesburg, VA]</v>
      </c>
      <c r="M1664" s="86">
        <f t="shared" si="371"/>
        <v>0</v>
      </c>
      <c r="N1664" s="93" t="str">
        <f t="shared" si="383"/>
        <v>Balls Bluff Tavern [2-D Loudoun Street Southwest, Leesburg, VA]</v>
      </c>
      <c r="O1664" s="94"/>
      <c r="S1664" s="95">
        <f t="shared" si="373"/>
        <v>0</v>
      </c>
      <c r="T1664" s="86" t="str">
        <f t="shared" si="374"/>
        <v/>
      </c>
      <c r="U1664" s="86" t="str">
        <f t="shared" si="384"/>
        <v/>
      </c>
      <c r="V1664" s="95" t="str">
        <f t="shared" si="375"/>
        <v/>
      </c>
      <c r="W1664" s="90" t="s">
        <v>221</v>
      </c>
      <c r="AE1664" s="92" t="str">
        <f t="shared" si="376"/>
        <v/>
      </c>
      <c r="AF1664" s="96" t="str">
        <f t="shared" si="377"/>
        <v>&lt;a name='19000100'&gt;&lt;b&gt;: 0 - Balls Bluff Tavern [2-D Loudoun Street Southwest, Leesburg, VA]&lt;/b&gt;&lt;/a&gt;&lt;br&gt;</v>
      </c>
      <c r="AG1664" s="97">
        <f t="shared" si="378"/>
        <v>1900</v>
      </c>
      <c r="AH1664" s="97" t="str">
        <f t="shared" si="379"/>
        <v>01</v>
      </c>
      <c r="AI1664" s="97" t="str">
        <f t="shared" si="380"/>
        <v>00</v>
      </c>
      <c r="AJ1664" s="97" t="str">
        <f t="shared" si="381"/>
        <v>19000100</v>
      </c>
    </row>
    <row r="1665" spans="6:36" ht="12" customHeight="1" x14ac:dyDescent="0.15">
      <c r="F1665" s="86" t="str">
        <f t="shared" si="369"/>
        <v>Saturday</v>
      </c>
      <c r="G1665" s="91"/>
      <c r="H1665" s="92" t="str">
        <f>VLOOKUP(MONTH(G1665),VLOOKUP!$W$1:$X$24,2)</f>
        <v>January</v>
      </c>
      <c r="I1665" s="92" t="str">
        <f t="shared" si="370"/>
        <v/>
      </c>
      <c r="J1665" s="93" t="s">
        <v>336</v>
      </c>
      <c r="L1665" s="86" t="str">
        <f t="shared" si="382"/>
        <v>Balls Bluff Tavern [2-D Loudoun Street Southwest, Leesburg, VA]</v>
      </c>
      <c r="M1665" s="86">
        <f t="shared" si="371"/>
        <v>0</v>
      </c>
      <c r="N1665" s="93" t="str">
        <f t="shared" si="383"/>
        <v>Balls Bluff Tavern [2-D Loudoun Street Southwest, Leesburg, VA]</v>
      </c>
      <c r="O1665" s="94"/>
      <c r="S1665" s="95">
        <f t="shared" si="373"/>
        <v>0</v>
      </c>
      <c r="T1665" s="86" t="str">
        <f t="shared" si="374"/>
        <v/>
      </c>
      <c r="U1665" s="86" t="str">
        <f t="shared" si="384"/>
        <v/>
      </c>
      <c r="V1665" s="95" t="str">
        <f t="shared" si="375"/>
        <v/>
      </c>
      <c r="W1665" s="90" t="s">
        <v>221</v>
      </c>
      <c r="AE1665" s="92" t="str">
        <f t="shared" si="376"/>
        <v/>
      </c>
      <c r="AF1665" s="96" t="str">
        <f t="shared" si="377"/>
        <v>&lt;a name='19000100'&gt;&lt;b&gt;: 0 - Balls Bluff Tavern [2-D Loudoun Street Southwest, Leesburg, VA]&lt;/b&gt;&lt;/a&gt;&lt;br&gt;</v>
      </c>
      <c r="AG1665" s="97">
        <f t="shared" si="378"/>
        <v>1900</v>
      </c>
      <c r="AH1665" s="97" t="str">
        <f t="shared" si="379"/>
        <v>01</v>
      </c>
      <c r="AI1665" s="97" t="str">
        <f t="shared" si="380"/>
        <v>00</v>
      </c>
      <c r="AJ1665" s="97" t="str">
        <f t="shared" si="381"/>
        <v>19000100</v>
      </c>
    </row>
    <row r="1666" spans="6:36" ht="12" customHeight="1" x14ac:dyDescent="0.15">
      <c r="F1666" s="86" t="str">
        <f t="shared" ref="F1666:F1729" si="385">IF(WEEKDAY(G1666)=1,"Sunday",IF(WEEKDAY(G1666)=2,"Monday",IF(WEEKDAY(G1666)=3,"Tuesday",IF(WEEKDAY(G1666)=4,"Wednesday",IF(WEEKDAY(G1666)=5,"Thursday",IF(WEEKDAY(G1666)=6,"Friday","Saturday"))))))</f>
        <v>Saturday</v>
      </c>
      <c r="H1666" s="92" t="str">
        <f>VLOOKUP(MONTH(G1666),VLOOKUP!$W$1:$X$24,2)</f>
        <v>January</v>
      </c>
      <c r="I1666" s="92" t="str">
        <f t="shared" ref="I1666:I1729" si="386">IF(ISBLANK(G1666),"",F1666&amp;", "&amp;DAY(G1666)&amp;" "&amp;H1666&amp;" "&amp;YEAR(G1666))</f>
        <v/>
      </c>
      <c r="J1666" s="107" t="s">
        <v>1409</v>
      </c>
      <c r="K1666" s="106"/>
      <c r="L1666" s="86" t="str">
        <f t="shared" si="382"/>
        <v>&lt;a href='baltimorearena.php' title='list by venue'&gt;Baltimore Arena (Royal Farms Arena)&lt;/a&gt;</v>
      </c>
      <c r="M1666" s="86">
        <f t="shared" ref="M1666:M1729" si="387">IF(ISBLANK(P1666),O1666,IF(ISBLANK(Q1666),O1666&amp;" and "&amp;P1666,IF(ISBLANK(R1666),O1666&amp;", "&amp;P1666&amp;", and "&amp;Q1666, O1666&amp;", "&amp;P1666&amp;", "&amp;Q1666&amp;", and "&amp;R1666)))</f>
        <v>0</v>
      </c>
      <c r="N1666" s="86" t="str">
        <f>VLOOKUP(J1666,VLOOKUP!$A$2:$S$54,19,FALSE)&amp;J1666&amp;"&lt;/a&gt;"</f>
        <v>&lt;a href='baltimorearena.php' title='list by venue'&gt;Baltimore Arena (Royal Farms Arena)&lt;/a&gt;</v>
      </c>
      <c r="O1666" s="107"/>
      <c r="P1666" s="107"/>
      <c r="Q1666" s="107"/>
      <c r="R1666" s="107"/>
      <c r="S1666" s="95">
        <f t="shared" ref="S1666:S1729" si="388">IF(LEFT(O1666,2)="A ",RIGHT(O1666,LEN(O1666)-2),IF(LEFT(O1666,3)="An ",RIGHT(O1666,LEN(O1666)-3),IF(LEFT(O1666,4)="The ",RIGHT(O1666,LEN(O1666)-4),IF(LEFT(O1666,3)="&lt;b&gt;",RIGHT(O1666,LEN(O1666)-3),IF(LEFT(O1666,4)="&lt;em&gt;",RIGHT(O1666,LEN(O1666)-4),O1666)))))</f>
        <v>0</v>
      </c>
      <c r="T1666" s="86" t="str">
        <f t="shared" ref="T1666:T1729" si="389">IF(ISBLANK(G1666),"","&amp;#149; "&amp;IF(ISBLANK(C1666),"","&lt;S&gt;")&amp;IF(ISBLANK(A1666),"","&lt;a href='recommended.php#"&amp;AJ1666&amp;"'&gt;&lt;b&gt;&lt;em&gt;&lt;font color='#9C004D'&gt;RECOMMENDED&lt;/font&gt;&lt;/em&gt;&lt;/b&gt;&lt;/a&gt; - ")&amp;M1666&amp;" - &lt;b&gt;"&amp;L1666&amp;"&lt;/b&gt; "&amp;IF(B1666="Sold Out"," - &lt;font color='#000099'&gt;&lt;b&gt;&lt;I&gt;sold out&lt;/I&gt;&lt;/b&gt;&lt;/font&gt;","")&amp;IF(ISBLANK(C1666),"","&lt;/S&gt; &lt;b&gt;"&amp;C1666&amp;"&lt;/b&gt;")&amp;"&lt;br&gt;")</f>
        <v/>
      </c>
      <c r="U1666" s="86" t="str">
        <f t="shared" si="384"/>
        <v/>
      </c>
      <c r="V1666" s="95" t="str">
        <f t="shared" ref="V1666:V1729" si="390">IF(ISBLANK(G1666),"","&amp;#149; "&amp;IF(ISBLANK(C1666),"","&lt;S&gt;")&amp;IF(ISBLANK(A1666),"","&lt;a href='recommended.php#"&amp;AJ1666&amp;"'&gt;&lt;b&gt;&lt;em&gt;&lt;font color='#9C004D'&gt;RECOMMENDED&lt;/font&gt;&lt;/em&gt;&lt;/b&gt;&lt;/a&gt; - ")&amp;M1666&amp;" - &lt;b&gt;"&amp;L1666&amp;"&lt;/b&gt; "&amp;IF(B1666="Sold Out"," - &lt;font color='#000099'&gt;&lt;b&gt;&lt;I&gt;sold out&lt;/I&gt;&lt;/b&gt;&lt;/font&gt;","")&amp;IF(ISBLANK(C1666),"","&lt;/S&gt; &lt;b&gt;"&amp;C1666&amp;"&lt;/b&gt;")&amp;" - &lt;font color='#005500'&gt;&lt;b&gt;"&amp;E1666&amp;"&lt;/b&gt;&lt;/font&gt;&lt;br&gt;")</f>
        <v/>
      </c>
      <c r="W1666" s="108" t="s">
        <v>282</v>
      </c>
      <c r="AE1666" s="92" t="str">
        <f t="shared" ref="AE1666:AE1729" si="391">IF(ISBLANK(G1666),"",F1666&amp;", "&amp;DAY(G1666)&amp;" "&amp;H1666&amp;" "&amp;YEAR(G1666)&amp;"      [&lt;a name='"&amp;AJ1666&amp;"' href='#"&amp;AJ1666&amp;"'&gt;link to this day&lt;/a&gt;]")</f>
        <v/>
      </c>
      <c r="AF1666" s="96" t="str">
        <f t="shared" ref="AF1666:AF1729" si="392">"&lt;a name='"&amp;AJ1666&amp;"'&gt;&lt;b&gt;"&amp;I1666&amp;": "&amp;M1666&amp;" - "&amp;L1666&amp;"&lt;/b&gt;&lt;/a&gt;&lt;br&gt;"</f>
        <v>&lt;a name='19000100'&gt;&lt;b&gt;: 0 - &lt;a href='baltimorearena.php' title='list by venue'&gt;Baltimore Arena (Royal Farms Arena)&lt;/a&gt;&lt;/b&gt;&lt;/a&gt;&lt;br&gt;</v>
      </c>
      <c r="AG1666" s="97">
        <f t="shared" ref="AG1666:AG1729" si="393">YEAR(G1666)</f>
        <v>1900</v>
      </c>
      <c r="AH1666" s="97" t="str">
        <f t="shared" ref="AH1666:AH1729" si="394">IF(LEN(MONTH(G1666))=1,"0"&amp;MONTH(G1666),MONTH(G1666))</f>
        <v>01</v>
      </c>
      <c r="AI1666" s="97" t="str">
        <f t="shared" ref="AI1666:AI1729" si="395">IF(LEN(DAY(G1666))=1,"0"&amp;DAY(G1666),DAY(G1666))</f>
        <v>00</v>
      </c>
      <c r="AJ1666" s="97" t="str">
        <f t="shared" ref="AJ1666:AJ1729" si="396">AG1666&amp;AH1666&amp;AI1666</f>
        <v>19000100</v>
      </c>
    </row>
    <row r="1667" spans="6:36" ht="12" customHeight="1" x14ac:dyDescent="0.15">
      <c r="F1667" s="86" t="str">
        <f t="shared" si="385"/>
        <v>Saturday</v>
      </c>
      <c r="H1667" s="92" t="str">
        <f>VLOOKUP(MONTH(G1667),VLOOKUP!$W$1:$X$24,2)</f>
        <v>January</v>
      </c>
      <c r="I1667" s="92" t="str">
        <f t="shared" si="386"/>
        <v/>
      </c>
      <c r="J1667" s="107" t="s">
        <v>1409</v>
      </c>
      <c r="K1667" s="106"/>
      <c r="L1667" s="86" t="str">
        <f t="shared" si="382"/>
        <v>&lt;a href='baltimorearena.php' title='list by venue'&gt;Baltimore Arena (Royal Farms Arena)&lt;/a&gt;</v>
      </c>
      <c r="M1667" s="86">
        <f t="shared" si="387"/>
        <v>0</v>
      </c>
      <c r="N1667" s="86" t="str">
        <f>VLOOKUP(J1667,VLOOKUP!$A$2:$S$54,19,FALSE)&amp;J1667&amp;"&lt;/a&gt;"</f>
        <v>&lt;a href='baltimorearena.php' title='list by venue'&gt;Baltimore Arena (Royal Farms Arena)&lt;/a&gt;</v>
      </c>
      <c r="O1667" s="107"/>
      <c r="P1667" s="107"/>
      <c r="Q1667" s="107"/>
      <c r="R1667" s="107"/>
      <c r="S1667" s="95">
        <f t="shared" si="388"/>
        <v>0</v>
      </c>
      <c r="T1667" s="86" t="str">
        <f t="shared" si="389"/>
        <v/>
      </c>
      <c r="U1667" s="86" t="str">
        <f t="shared" si="384"/>
        <v/>
      </c>
      <c r="V1667" s="95" t="str">
        <f t="shared" si="390"/>
        <v/>
      </c>
      <c r="W1667" s="108" t="s">
        <v>282</v>
      </c>
      <c r="AE1667" s="92" t="str">
        <f t="shared" si="391"/>
        <v/>
      </c>
      <c r="AF1667" s="96" t="str">
        <f t="shared" si="392"/>
        <v>&lt;a name='19000100'&gt;&lt;b&gt;: 0 - &lt;a href='baltimorearena.php' title='list by venue'&gt;Baltimore Arena (Royal Farms Arena)&lt;/a&gt;&lt;/b&gt;&lt;/a&gt;&lt;br&gt;</v>
      </c>
      <c r="AG1667" s="97">
        <f t="shared" si="393"/>
        <v>1900</v>
      </c>
      <c r="AH1667" s="97" t="str">
        <f t="shared" si="394"/>
        <v>01</v>
      </c>
      <c r="AI1667" s="97" t="str">
        <f t="shared" si="395"/>
        <v>00</v>
      </c>
      <c r="AJ1667" s="97" t="str">
        <f t="shared" si="396"/>
        <v>19000100</v>
      </c>
    </row>
    <row r="1668" spans="6:36" ht="12" customHeight="1" x14ac:dyDescent="0.15">
      <c r="F1668" s="86" t="str">
        <f t="shared" si="385"/>
        <v>Saturday</v>
      </c>
      <c r="H1668" s="92" t="str">
        <f>VLOOKUP(MONTH(G1668),VLOOKUP!$W$1:$X$24,2)</f>
        <v>January</v>
      </c>
      <c r="I1668" s="92" t="str">
        <f t="shared" si="386"/>
        <v/>
      </c>
      <c r="J1668" s="107" t="s">
        <v>1409</v>
      </c>
      <c r="K1668" s="106"/>
      <c r="L1668" s="86" t="str">
        <f t="shared" si="382"/>
        <v>&lt;a href='baltimorearena.php' title='list by venue'&gt;Baltimore Arena (Royal Farms Arena)&lt;/a&gt;</v>
      </c>
      <c r="M1668" s="86">
        <f t="shared" si="387"/>
        <v>0</v>
      </c>
      <c r="N1668" s="86" t="str">
        <f>VLOOKUP(J1668,VLOOKUP!$A$2:$S$54,19,FALSE)&amp;J1668&amp;"&lt;/a&gt;"</f>
        <v>&lt;a href='baltimorearena.php' title='list by venue'&gt;Baltimore Arena (Royal Farms Arena)&lt;/a&gt;</v>
      </c>
      <c r="O1668" s="107"/>
      <c r="P1668" s="107"/>
      <c r="Q1668" s="107"/>
      <c r="R1668" s="107"/>
      <c r="S1668" s="95">
        <f t="shared" si="388"/>
        <v>0</v>
      </c>
      <c r="T1668" s="86" t="str">
        <f t="shared" si="389"/>
        <v/>
      </c>
      <c r="U1668" s="86" t="str">
        <f t="shared" si="384"/>
        <v/>
      </c>
      <c r="V1668" s="95" t="str">
        <f t="shared" si="390"/>
        <v/>
      </c>
      <c r="W1668" s="108" t="s">
        <v>282</v>
      </c>
      <c r="AE1668" s="92" t="str">
        <f t="shared" si="391"/>
        <v/>
      </c>
      <c r="AF1668" s="96" t="str">
        <f t="shared" si="392"/>
        <v>&lt;a name='19000100'&gt;&lt;b&gt;: 0 - &lt;a href='baltimorearena.php' title='list by venue'&gt;Baltimore Arena (Royal Farms Arena)&lt;/a&gt;&lt;/b&gt;&lt;/a&gt;&lt;br&gt;</v>
      </c>
      <c r="AG1668" s="97">
        <f t="shared" si="393"/>
        <v>1900</v>
      </c>
      <c r="AH1668" s="97" t="str">
        <f t="shared" si="394"/>
        <v>01</v>
      </c>
      <c r="AI1668" s="97" t="str">
        <f t="shared" si="395"/>
        <v>00</v>
      </c>
      <c r="AJ1668" s="97" t="str">
        <f t="shared" si="396"/>
        <v>19000100</v>
      </c>
    </row>
    <row r="1669" spans="6:36" ht="12" customHeight="1" x14ac:dyDescent="0.15">
      <c r="F1669" s="86" t="str">
        <f t="shared" si="385"/>
        <v>Saturday</v>
      </c>
      <c r="H1669" s="92" t="str">
        <f>VLOOKUP(MONTH(G1669),VLOOKUP!$W$1:$X$24,2)</f>
        <v>January</v>
      </c>
      <c r="I1669" s="92" t="str">
        <f t="shared" si="386"/>
        <v/>
      </c>
      <c r="J1669" s="107" t="s">
        <v>1409</v>
      </c>
      <c r="K1669" s="106"/>
      <c r="L1669" s="86" t="str">
        <f t="shared" si="382"/>
        <v>&lt;a href='baltimorearena.php' title='list by venue'&gt;Baltimore Arena (Royal Farms Arena)&lt;/a&gt;</v>
      </c>
      <c r="M1669" s="86">
        <f t="shared" si="387"/>
        <v>0</v>
      </c>
      <c r="N1669" s="86" t="str">
        <f>VLOOKUP(J1669,VLOOKUP!$A$2:$S$54,19,FALSE)&amp;J1669&amp;"&lt;/a&gt;"</f>
        <v>&lt;a href='baltimorearena.php' title='list by venue'&gt;Baltimore Arena (Royal Farms Arena)&lt;/a&gt;</v>
      </c>
      <c r="O1669" s="107"/>
      <c r="P1669" s="107"/>
      <c r="Q1669" s="107"/>
      <c r="R1669" s="107"/>
      <c r="S1669" s="95">
        <f t="shared" si="388"/>
        <v>0</v>
      </c>
      <c r="T1669" s="86" t="str">
        <f t="shared" si="389"/>
        <v/>
      </c>
      <c r="U1669" s="86" t="str">
        <f t="shared" si="384"/>
        <v/>
      </c>
      <c r="V1669" s="95" t="str">
        <f t="shared" si="390"/>
        <v/>
      </c>
      <c r="W1669" s="108" t="s">
        <v>282</v>
      </c>
      <c r="AE1669" s="92" t="str">
        <f t="shared" si="391"/>
        <v/>
      </c>
      <c r="AF1669" s="96" t="str">
        <f t="shared" si="392"/>
        <v>&lt;a name='19000100'&gt;&lt;b&gt;: 0 - &lt;a href='baltimorearena.php' title='list by venue'&gt;Baltimore Arena (Royal Farms Arena)&lt;/a&gt;&lt;/b&gt;&lt;/a&gt;&lt;br&gt;</v>
      </c>
      <c r="AG1669" s="97">
        <f t="shared" si="393"/>
        <v>1900</v>
      </c>
      <c r="AH1669" s="97" t="str">
        <f t="shared" si="394"/>
        <v>01</v>
      </c>
      <c r="AI1669" s="97" t="str">
        <f t="shared" si="395"/>
        <v>00</v>
      </c>
      <c r="AJ1669" s="97" t="str">
        <f t="shared" si="396"/>
        <v>19000100</v>
      </c>
    </row>
    <row r="1670" spans="6:36" ht="12" customHeight="1" x14ac:dyDescent="0.15">
      <c r="F1670" s="86" t="str">
        <f t="shared" si="385"/>
        <v>Saturday</v>
      </c>
      <c r="H1670" s="92" t="str">
        <f>VLOOKUP(MONTH(G1670),VLOOKUP!$W$1:$X$24,2)</f>
        <v>January</v>
      </c>
      <c r="I1670" s="92" t="str">
        <f t="shared" si="386"/>
        <v/>
      </c>
      <c r="J1670" s="107" t="s">
        <v>1409</v>
      </c>
      <c r="K1670" s="106"/>
      <c r="L1670" s="86" t="str">
        <f t="shared" si="382"/>
        <v>&lt;a href='baltimorearena.php' title='list by venue'&gt;Baltimore Arena (Royal Farms Arena)&lt;/a&gt;</v>
      </c>
      <c r="M1670" s="86">
        <f t="shared" si="387"/>
        <v>0</v>
      </c>
      <c r="N1670" s="86" t="str">
        <f>VLOOKUP(J1670,VLOOKUP!$A$2:$S$54,19,FALSE)&amp;J1670&amp;"&lt;/a&gt;"</f>
        <v>&lt;a href='baltimorearena.php' title='list by venue'&gt;Baltimore Arena (Royal Farms Arena)&lt;/a&gt;</v>
      </c>
      <c r="O1670" s="107"/>
      <c r="P1670" s="107"/>
      <c r="Q1670" s="107"/>
      <c r="R1670" s="107"/>
      <c r="S1670" s="95">
        <f t="shared" si="388"/>
        <v>0</v>
      </c>
      <c r="T1670" s="86" t="str">
        <f t="shared" si="389"/>
        <v/>
      </c>
      <c r="U1670" s="86" t="str">
        <f t="shared" si="384"/>
        <v/>
      </c>
      <c r="V1670" s="95" t="str">
        <f t="shared" si="390"/>
        <v/>
      </c>
      <c r="W1670" s="108" t="s">
        <v>282</v>
      </c>
      <c r="AE1670" s="92" t="str">
        <f t="shared" si="391"/>
        <v/>
      </c>
      <c r="AF1670" s="96" t="str">
        <f t="shared" si="392"/>
        <v>&lt;a name='19000100'&gt;&lt;b&gt;: 0 - &lt;a href='baltimorearena.php' title='list by venue'&gt;Baltimore Arena (Royal Farms Arena)&lt;/a&gt;&lt;/b&gt;&lt;/a&gt;&lt;br&gt;</v>
      </c>
      <c r="AG1670" s="97">
        <f t="shared" si="393"/>
        <v>1900</v>
      </c>
      <c r="AH1670" s="97" t="str">
        <f t="shared" si="394"/>
        <v>01</v>
      </c>
      <c r="AI1670" s="97" t="str">
        <f t="shared" si="395"/>
        <v>00</v>
      </c>
      <c r="AJ1670" s="97" t="str">
        <f t="shared" si="396"/>
        <v>19000100</v>
      </c>
    </row>
    <row r="1671" spans="6:36" ht="12" customHeight="1" x14ac:dyDescent="0.15">
      <c r="F1671" s="86" t="str">
        <f t="shared" si="385"/>
        <v>Saturday</v>
      </c>
      <c r="H1671" s="92" t="str">
        <f>VLOOKUP(MONTH(G1671),VLOOKUP!$W$1:$X$24,2)</f>
        <v>January</v>
      </c>
      <c r="I1671" s="92" t="str">
        <f t="shared" si="386"/>
        <v/>
      </c>
      <c r="J1671" s="107" t="s">
        <v>1409</v>
      </c>
      <c r="K1671" s="106"/>
      <c r="L1671" s="86" t="str">
        <f t="shared" si="382"/>
        <v>&lt;a href='baltimorearena.php' title='list by venue'&gt;Baltimore Arena (Royal Farms Arena)&lt;/a&gt;</v>
      </c>
      <c r="M1671" s="86">
        <f t="shared" si="387"/>
        <v>0</v>
      </c>
      <c r="N1671" s="86" t="str">
        <f>VLOOKUP(J1671,VLOOKUP!$A$2:$S$54,19,FALSE)&amp;J1671&amp;"&lt;/a&gt;"</f>
        <v>&lt;a href='baltimorearena.php' title='list by venue'&gt;Baltimore Arena (Royal Farms Arena)&lt;/a&gt;</v>
      </c>
      <c r="O1671" s="107"/>
      <c r="P1671" s="107"/>
      <c r="Q1671" s="107"/>
      <c r="R1671" s="107"/>
      <c r="S1671" s="95">
        <f t="shared" si="388"/>
        <v>0</v>
      </c>
      <c r="T1671" s="86" t="str">
        <f t="shared" si="389"/>
        <v/>
      </c>
      <c r="U1671" s="86" t="str">
        <f t="shared" si="384"/>
        <v/>
      </c>
      <c r="V1671" s="95" t="str">
        <f t="shared" si="390"/>
        <v/>
      </c>
      <c r="W1671" s="108" t="s">
        <v>282</v>
      </c>
      <c r="AE1671" s="92" t="str">
        <f t="shared" si="391"/>
        <v/>
      </c>
      <c r="AF1671" s="96" t="str">
        <f t="shared" si="392"/>
        <v>&lt;a name='19000100'&gt;&lt;b&gt;: 0 - &lt;a href='baltimorearena.php' title='list by venue'&gt;Baltimore Arena (Royal Farms Arena)&lt;/a&gt;&lt;/b&gt;&lt;/a&gt;&lt;br&gt;</v>
      </c>
      <c r="AG1671" s="97">
        <f t="shared" si="393"/>
        <v>1900</v>
      </c>
      <c r="AH1671" s="97" t="str">
        <f t="shared" si="394"/>
        <v>01</v>
      </c>
      <c r="AI1671" s="97" t="str">
        <f t="shared" si="395"/>
        <v>00</v>
      </c>
      <c r="AJ1671" s="97" t="str">
        <f t="shared" si="396"/>
        <v>19000100</v>
      </c>
    </row>
    <row r="1672" spans="6:36" ht="12" customHeight="1" x14ac:dyDescent="0.15">
      <c r="F1672" s="86" t="str">
        <f t="shared" si="385"/>
        <v>Saturday</v>
      </c>
      <c r="H1672" s="92" t="str">
        <f>VLOOKUP(MONTH(G1672),VLOOKUP!$W$1:$X$24,2)</f>
        <v>January</v>
      </c>
      <c r="I1672" s="92" t="str">
        <f t="shared" si="386"/>
        <v/>
      </c>
      <c r="J1672" s="107" t="s">
        <v>1409</v>
      </c>
      <c r="K1672" s="106"/>
      <c r="L1672" s="86" t="str">
        <f t="shared" si="382"/>
        <v>&lt;a href='baltimorearena.php' title='list by venue'&gt;Baltimore Arena (Royal Farms Arena)&lt;/a&gt;</v>
      </c>
      <c r="M1672" s="86">
        <f t="shared" si="387"/>
        <v>0</v>
      </c>
      <c r="N1672" s="86" t="str">
        <f>VLOOKUP(J1672,VLOOKUP!$A$2:$S$54,19,FALSE)&amp;J1672&amp;"&lt;/a&gt;"</f>
        <v>&lt;a href='baltimorearena.php' title='list by venue'&gt;Baltimore Arena (Royal Farms Arena)&lt;/a&gt;</v>
      </c>
      <c r="O1672" s="107"/>
      <c r="P1672" s="107"/>
      <c r="Q1672" s="107"/>
      <c r="R1672" s="107"/>
      <c r="S1672" s="95">
        <f t="shared" si="388"/>
        <v>0</v>
      </c>
      <c r="T1672" s="86" t="str">
        <f t="shared" si="389"/>
        <v/>
      </c>
      <c r="U1672" s="86" t="str">
        <f t="shared" si="384"/>
        <v/>
      </c>
      <c r="V1672" s="95" t="str">
        <f t="shared" si="390"/>
        <v/>
      </c>
      <c r="W1672" s="108" t="s">
        <v>282</v>
      </c>
      <c r="AE1672" s="92" t="str">
        <f t="shared" si="391"/>
        <v/>
      </c>
      <c r="AF1672" s="96" t="str">
        <f t="shared" si="392"/>
        <v>&lt;a name='19000100'&gt;&lt;b&gt;: 0 - &lt;a href='baltimorearena.php' title='list by venue'&gt;Baltimore Arena (Royal Farms Arena)&lt;/a&gt;&lt;/b&gt;&lt;/a&gt;&lt;br&gt;</v>
      </c>
      <c r="AG1672" s="97">
        <f t="shared" si="393"/>
        <v>1900</v>
      </c>
      <c r="AH1672" s="97" t="str">
        <f t="shared" si="394"/>
        <v>01</v>
      </c>
      <c r="AI1672" s="97" t="str">
        <f t="shared" si="395"/>
        <v>00</v>
      </c>
      <c r="AJ1672" s="97" t="str">
        <f t="shared" si="396"/>
        <v>19000100</v>
      </c>
    </row>
    <row r="1673" spans="6:36" ht="12" customHeight="1" x14ac:dyDescent="0.15">
      <c r="F1673" s="86" t="str">
        <f t="shared" si="385"/>
        <v>Saturday</v>
      </c>
      <c r="H1673" s="92" t="str">
        <f>VLOOKUP(MONTH(G1673),VLOOKUP!$W$1:$X$24,2)</f>
        <v>January</v>
      </c>
      <c r="I1673" s="92" t="str">
        <f t="shared" si="386"/>
        <v/>
      </c>
      <c r="J1673" s="109" t="s">
        <v>46</v>
      </c>
      <c r="K1673" s="106"/>
      <c r="L1673" s="86" t="str">
        <f t="shared" si="382"/>
        <v>Baltimore Free Farm [3510 Ash Street, Baltimore, MD]</v>
      </c>
      <c r="M1673" s="86">
        <f t="shared" si="387"/>
        <v>0</v>
      </c>
      <c r="N1673" s="93" t="str">
        <f t="shared" ref="N1673:N1678" si="397">J1673</f>
        <v>Baltimore Free Farm [3510 Ash Street, Baltimore, MD]</v>
      </c>
      <c r="O1673" s="107"/>
      <c r="P1673" s="107"/>
      <c r="Q1673" s="107"/>
      <c r="R1673" s="107"/>
      <c r="S1673" s="95">
        <f t="shared" si="388"/>
        <v>0</v>
      </c>
      <c r="T1673" s="86" t="str">
        <f t="shared" si="389"/>
        <v/>
      </c>
      <c r="U1673" s="86" t="str">
        <f t="shared" si="384"/>
        <v/>
      </c>
      <c r="V1673" s="95" t="str">
        <f t="shared" si="390"/>
        <v/>
      </c>
      <c r="W1673" s="108" t="s">
        <v>282</v>
      </c>
      <c r="AE1673" s="92" t="str">
        <f t="shared" si="391"/>
        <v/>
      </c>
      <c r="AF1673" s="96" t="str">
        <f t="shared" si="392"/>
        <v>&lt;a name='19000100'&gt;&lt;b&gt;: 0 - Baltimore Free Farm [3510 Ash Street, Baltimore, MD]&lt;/b&gt;&lt;/a&gt;&lt;br&gt;</v>
      </c>
      <c r="AG1673" s="97">
        <f t="shared" si="393"/>
        <v>1900</v>
      </c>
      <c r="AH1673" s="97" t="str">
        <f t="shared" si="394"/>
        <v>01</v>
      </c>
      <c r="AI1673" s="97" t="str">
        <f t="shared" si="395"/>
        <v>00</v>
      </c>
      <c r="AJ1673" s="97" t="str">
        <f t="shared" si="396"/>
        <v>19000100</v>
      </c>
    </row>
    <row r="1674" spans="6:36" ht="12" customHeight="1" x14ac:dyDescent="0.15">
      <c r="F1674" s="86" t="str">
        <f t="shared" si="385"/>
        <v>Saturday</v>
      </c>
      <c r="H1674" s="92" t="str">
        <f>VLOOKUP(MONTH(G1674),VLOOKUP!$W$1:$X$24,2)</f>
        <v>January</v>
      </c>
      <c r="I1674" s="92" t="str">
        <f t="shared" si="386"/>
        <v/>
      </c>
      <c r="J1674" s="109" t="s">
        <v>46</v>
      </c>
      <c r="K1674" s="106"/>
      <c r="L1674" s="86" t="str">
        <f t="shared" si="382"/>
        <v>Baltimore Free Farm [3510 Ash Street, Baltimore, MD]</v>
      </c>
      <c r="M1674" s="86">
        <f t="shared" si="387"/>
        <v>0</v>
      </c>
      <c r="N1674" s="93" t="str">
        <f t="shared" si="397"/>
        <v>Baltimore Free Farm [3510 Ash Street, Baltimore, MD]</v>
      </c>
      <c r="O1674" s="107"/>
      <c r="P1674" s="107"/>
      <c r="Q1674" s="107"/>
      <c r="R1674" s="107"/>
      <c r="S1674" s="95">
        <f t="shared" si="388"/>
        <v>0</v>
      </c>
      <c r="T1674" s="86" t="str">
        <f t="shared" si="389"/>
        <v/>
      </c>
      <c r="U1674" s="86" t="str">
        <f t="shared" si="384"/>
        <v/>
      </c>
      <c r="V1674" s="95" t="str">
        <f t="shared" si="390"/>
        <v/>
      </c>
      <c r="W1674" s="108" t="s">
        <v>282</v>
      </c>
      <c r="AE1674" s="92" t="str">
        <f t="shared" si="391"/>
        <v/>
      </c>
      <c r="AF1674" s="96" t="str">
        <f t="shared" si="392"/>
        <v>&lt;a name='19000100'&gt;&lt;b&gt;: 0 - Baltimore Free Farm [3510 Ash Street, Baltimore, MD]&lt;/b&gt;&lt;/a&gt;&lt;br&gt;</v>
      </c>
      <c r="AG1674" s="97">
        <f t="shared" si="393"/>
        <v>1900</v>
      </c>
      <c r="AH1674" s="97" t="str">
        <f t="shared" si="394"/>
        <v>01</v>
      </c>
      <c r="AI1674" s="97" t="str">
        <f t="shared" si="395"/>
        <v>00</v>
      </c>
      <c r="AJ1674" s="97" t="str">
        <f t="shared" si="396"/>
        <v>19000100</v>
      </c>
    </row>
    <row r="1675" spans="6:36" ht="12" customHeight="1" x14ac:dyDescent="0.15">
      <c r="F1675" s="86" t="str">
        <f t="shared" si="385"/>
        <v>Saturday</v>
      </c>
      <c r="H1675" s="92" t="str">
        <f>VLOOKUP(MONTH(G1675),VLOOKUP!$W$1:$X$24,2)</f>
        <v>January</v>
      </c>
      <c r="I1675" s="92" t="str">
        <f t="shared" si="386"/>
        <v/>
      </c>
      <c r="J1675" s="109" t="s">
        <v>46</v>
      </c>
      <c r="K1675" s="106"/>
      <c r="L1675" s="86" t="str">
        <f t="shared" si="382"/>
        <v>Baltimore Free Farm [3510 Ash Street, Baltimore, MD]</v>
      </c>
      <c r="M1675" s="86">
        <f t="shared" si="387"/>
        <v>0</v>
      </c>
      <c r="N1675" s="93" t="str">
        <f t="shared" si="397"/>
        <v>Baltimore Free Farm [3510 Ash Street, Baltimore, MD]</v>
      </c>
      <c r="O1675" s="107"/>
      <c r="P1675" s="107"/>
      <c r="Q1675" s="107"/>
      <c r="R1675" s="107"/>
      <c r="S1675" s="95">
        <f t="shared" si="388"/>
        <v>0</v>
      </c>
      <c r="T1675" s="86" t="str">
        <f t="shared" si="389"/>
        <v/>
      </c>
      <c r="U1675" s="86" t="str">
        <f t="shared" si="384"/>
        <v/>
      </c>
      <c r="V1675" s="95" t="str">
        <f t="shared" si="390"/>
        <v/>
      </c>
      <c r="W1675" s="108" t="s">
        <v>282</v>
      </c>
      <c r="AE1675" s="92" t="str">
        <f t="shared" si="391"/>
        <v/>
      </c>
      <c r="AF1675" s="96" t="str">
        <f t="shared" si="392"/>
        <v>&lt;a name='19000100'&gt;&lt;b&gt;: 0 - Baltimore Free Farm [3510 Ash Street, Baltimore, MD]&lt;/b&gt;&lt;/a&gt;&lt;br&gt;</v>
      </c>
      <c r="AG1675" s="97">
        <f t="shared" si="393"/>
        <v>1900</v>
      </c>
      <c r="AH1675" s="97" t="str">
        <f t="shared" si="394"/>
        <v>01</v>
      </c>
      <c r="AI1675" s="97" t="str">
        <f t="shared" si="395"/>
        <v>00</v>
      </c>
      <c r="AJ1675" s="97" t="str">
        <f t="shared" si="396"/>
        <v>19000100</v>
      </c>
    </row>
    <row r="1676" spans="6:36" ht="12" customHeight="1" x14ac:dyDescent="0.15">
      <c r="F1676" s="86" t="str">
        <f t="shared" si="385"/>
        <v>Saturday</v>
      </c>
      <c r="G1676" s="91"/>
      <c r="H1676" s="92" t="str">
        <f>VLOOKUP(MONTH(G1676),VLOOKUP!$W$1:$X$24,2)</f>
        <v>January</v>
      </c>
      <c r="I1676" s="92" t="str">
        <f t="shared" si="386"/>
        <v/>
      </c>
      <c r="J1676" s="93" t="s">
        <v>999</v>
      </c>
      <c r="L1676" s="86" t="str">
        <f t="shared" si="382"/>
        <v>Baltimore Museum of Art [10 Art Museum Dr, Baltimore, MD]</v>
      </c>
      <c r="M1676" s="86">
        <f t="shared" si="387"/>
        <v>0</v>
      </c>
      <c r="N1676" s="93" t="str">
        <f t="shared" si="397"/>
        <v>Baltimore Museum of Art [10 Art Museum Dr, Baltimore, MD]</v>
      </c>
      <c r="O1676" s="94"/>
      <c r="S1676" s="95">
        <f t="shared" si="388"/>
        <v>0</v>
      </c>
      <c r="T1676" s="86" t="str">
        <f t="shared" si="389"/>
        <v/>
      </c>
      <c r="U1676" s="86" t="str">
        <f t="shared" si="384"/>
        <v/>
      </c>
      <c r="V1676" s="95" t="str">
        <f t="shared" si="390"/>
        <v/>
      </c>
      <c r="AE1676" s="92" t="str">
        <f t="shared" si="391"/>
        <v/>
      </c>
      <c r="AF1676" s="96" t="str">
        <f t="shared" si="392"/>
        <v>&lt;a name='19000100'&gt;&lt;b&gt;: 0 - Baltimore Museum of Art [10 Art Museum Dr, Baltimore, MD]&lt;/b&gt;&lt;/a&gt;&lt;br&gt;</v>
      </c>
      <c r="AG1676" s="97">
        <f t="shared" si="393"/>
        <v>1900</v>
      </c>
      <c r="AH1676" s="97" t="str">
        <f t="shared" si="394"/>
        <v>01</v>
      </c>
      <c r="AI1676" s="97" t="str">
        <f t="shared" si="395"/>
        <v>00</v>
      </c>
      <c r="AJ1676" s="97" t="str">
        <f t="shared" si="396"/>
        <v>19000100</v>
      </c>
    </row>
    <row r="1677" spans="6:36" ht="12" customHeight="1" x14ac:dyDescent="0.15">
      <c r="F1677" s="86" t="str">
        <f t="shared" si="385"/>
        <v>Saturday</v>
      </c>
      <c r="G1677" s="91"/>
      <c r="H1677" s="92" t="str">
        <f>VLOOKUP(MONTH(G1677),VLOOKUP!$W$1:$X$24,2)</f>
        <v>January</v>
      </c>
      <c r="I1677" s="92" t="str">
        <f t="shared" si="386"/>
        <v/>
      </c>
      <c r="J1677" s="93" t="s">
        <v>999</v>
      </c>
      <c r="L1677" s="86" t="str">
        <f t="shared" si="382"/>
        <v>Baltimore Museum of Art [10 Art Museum Dr, Baltimore, MD]</v>
      </c>
      <c r="M1677" s="86">
        <f t="shared" si="387"/>
        <v>0</v>
      </c>
      <c r="N1677" s="93" t="str">
        <f t="shared" si="397"/>
        <v>Baltimore Museum of Art [10 Art Museum Dr, Baltimore, MD]</v>
      </c>
      <c r="O1677" s="94"/>
      <c r="S1677" s="95">
        <f t="shared" si="388"/>
        <v>0</v>
      </c>
      <c r="T1677" s="86" t="str">
        <f t="shared" si="389"/>
        <v/>
      </c>
      <c r="U1677" s="86" t="str">
        <f t="shared" si="384"/>
        <v/>
      </c>
      <c r="V1677" s="95" t="str">
        <f t="shared" si="390"/>
        <v/>
      </c>
      <c r="AE1677" s="92" t="str">
        <f t="shared" si="391"/>
        <v/>
      </c>
      <c r="AF1677" s="96" t="str">
        <f t="shared" si="392"/>
        <v>&lt;a name='19000100'&gt;&lt;b&gt;: 0 - Baltimore Museum of Art [10 Art Museum Dr, Baltimore, MD]&lt;/b&gt;&lt;/a&gt;&lt;br&gt;</v>
      </c>
      <c r="AG1677" s="97">
        <f t="shared" si="393"/>
        <v>1900</v>
      </c>
      <c r="AH1677" s="97" t="str">
        <f t="shared" si="394"/>
        <v>01</v>
      </c>
      <c r="AI1677" s="97" t="str">
        <f t="shared" si="395"/>
        <v>00</v>
      </c>
      <c r="AJ1677" s="97" t="str">
        <f t="shared" si="396"/>
        <v>19000100</v>
      </c>
    </row>
    <row r="1678" spans="6:36" ht="12" customHeight="1" x14ac:dyDescent="0.15">
      <c r="F1678" s="86" t="str">
        <f t="shared" si="385"/>
        <v>Saturday</v>
      </c>
      <c r="G1678" s="91"/>
      <c r="H1678" s="92" t="str">
        <f>VLOOKUP(MONTH(G1678),VLOOKUP!$W$1:$X$24,2)</f>
        <v>January</v>
      </c>
      <c r="I1678" s="92" t="str">
        <f t="shared" si="386"/>
        <v/>
      </c>
      <c r="J1678" s="93" t="s">
        <v>999</v>
      </c>
      <c r="L1678" s="86" t="str">
        <f t="shared" si="382"/>
        <v>Baltimore Museum of Art [10 Art Museum Dr, Baltimore, MD]</v>
      </c>
      <c r="M1678" s="86">
        <f t="shared" si="387"/>
        <v>0</v>
      </c>
      <c r="N1678" s="93" t="str">
        <f t="shared" si="397"/>
        <v>Baltimore Museum of Art [10 Art Museum Dr, Baltimore, MD]</v>
      </c>
      <c r="O1678" s="94"/>
      <c r="S1678" s="95">
        <f t="shared" si="388"/>
        <v>0</v>
      </c>
      <c r="T1678" s="86" t="str">
        <f t="shared" si="389"/>
        <v/>
      </c>
      <c r="U1678" s="86" t="str">
        <f t="shared" si="384"/>
        <v/>
      </c>
      <c r="V1678" s="95" t="str">
        <f t="shared" si="390"/>
        <v/>
      </c>
      <c r="AE1678" s="92" t="str">
        <f t="shared" si="391"/>
        <v/>
      </c>
      <c r="AF1678" s="96" t="str">
        <f t="shared" si="392"/>
        <v>&lt;a name='19000100'&gt;&lt;b&gt;: 0 - Baltimore Museum of Art [10 Art Museum Dr, Baltimore, MD]&lt;/b&gt;&lt;/a&gt;&lt;br&gt;</v>
      </c>
      <c r="AG1678" s="97">
        <f t="shared" si="393"/>
        <v>1900</v>
      </c>
      <c r="AH1678" s="97" t="str">
        <f t="shared" si="394"/>
        <v>01</v>
      </c>
      <c r="AI1678" s="97" t="str">
        <f t="shared" si="395"/>
        <v>00</v>
      </c>
      <c r="AJ1678" s="97" t="str">
        <f t="shared" si="396"/>
        <v>19000100</v>
      </c>
    </row>
    <row r="1679" spans="6:36" ht="12" customHeight="1" x14ac:dyDescent="0.15">
      <c r="F1679" s="86" t="str">
        <f t="shared" si="385"/>
        <v>Saturday</v>
      </c>
      <c r="H1679" s="92" t="str">
        <f>VLOOKUP(MONTH(G1679),VLOOKUP!$W$1:$X$24,2)</f>
        <v>January</v>
      </c>
      <c r="I1679" s="92" t="str">
        <f t="shared" si="386"/>
        <v/>
      </c>
      <c r="J1679" s="107" t="s">
        <v>453</v>
      </c>
      <c r="K1679" s="106"/>
      <c r="L1679" s="86" t="str">
        <f t="shared" si="382"/>
        <v>&lt;a href='bmss.php' title='list by venue'&gt;Baltimore SoundStage&lt;/a&gt;</v>
      </c>
      <c r="M1679" s="86">
        <f t="shared" si="387"/>
        <v>0</v>
      </c>
      <c r="N1679" s="86" t="str">
        <f>VLOOKUP(J1679,VLOOKUP!$A$2:$S$54,19,FALSE)&amp;J1679&amp;"&lt;/a&gt;"</f>
        <v>&lt;a href='bmss.php' title='list by venue'&gt;Baltimore SoundStage&lt;/a&gt;</v>
      </c>
      <c r="O1679" s="107"/>
      <c r="P1679" s="107"/>
      <c r="Q1679" s="107"/>
      <c r="R1679" s="107"/>
      <c r="S1679" s="95">
        <f t="shared" si="388"/>
        <v>0</v>
      </c>
      <c r="T1679" s="86" t="str">
        <f t="shared" si="389"/>
        <v/>
      </c>
      <c r="U1679" s="112" t="str">
        <f>IF(ISBLANK(G1679),"","&amp;#149; "&amp;IF(ISBLANK(C1679),"","&lt;S&gt;")&amp;I1679&amp;IF(ISBLANK(A1679),""," - &lt;a href='recommended.php#"&amp;AJ1679&amp;"'&gt;&lt;b&gt;&lt;em&gt;&lt;font color='#9C004D'&gt;RECOMMENDED&lt;/font&gt;&lt;/em&gt;&lt;/b&gt;&lt;/a&gt;")&amp;" - "&amp;M1679&amp;IF(ISBLANK(K1679),K1679," - &lt;b&gt;"&amp;K1679&amp;"&lt;/b&gt; ")&amp;IF(B1679="Sold Out"," - &lt;font color='#000099'&gt;&lt;b&gt;&lt;I&gt;sold out&lt;/I&gt;&lt;/b&gt;&lt;/font&gt;"," - &lt;font color='#728C00'&gt;&lt;em&gt;&lt;a href='http://www.shareasale.com/r.cfm?u=529909&amp;b=234786&amp;m=27601&amp;afftrack=&amp;urllink=www%2Eticketfly%2Ecom%2Fpurchase%2Fevent%2F"&amp;X1679&amp;"' target='_blank'&gt;buy tickets&lt;/a&gt;&lt;/em&gt;&lt;/font&gt;")&amp;IF(ISBLANK(C1679),"","&lt;/S&gt; &lt;b&gt;"&amp;C1679&amp;"&lt;/b&gt;")&amp;"&lt;p&gt;")</f>
        <v/>
      </c>
      <c r="V1679" s="95" t="str">
        <f t="shared" si="390"/>
        <v/>
      </c>
      <c r="W1679" s="90" t="s">
        <v>282</v>
      </c>
      <c r="AE1679" s="92" t="str">
        <f t="shared" si="391"/>
        <v/>
      </c>
      <c r="AF1679" s="96" t="str">
        <f t="shared" si="392"/>
        <v>&lt;a name='19000100'&gt;&lt;b&gt;: 0 - &lt;a href='bmss.php' title='list by venue'&gt;Baltimore SoundStage&lt;/a&gt;&lt;/b&gt;&lt;/a&gt;&lt;br&gt;</v>
      </c>
      <c r="AG1679" s="97">
        <f t="shared" si="393"/>
        <v>1900</v>
      </c>
      <c r="AH1679" s="97" t="str">
        <f t="shared" si="394"/>
        <v>01</v>
      </c>
      <c r="AI1679" s="97" t="str">
        <f t="shared" si="395"/>
        <v>00</v>
      </c>
      <c r="AJ1679" s="97" t="str">
        <f t="shared" si="396"/>
        <v>19000100</v>
      </c>
    </row>
    <row r="1680" spans="6:36" ht="12" customHeight="1" x14ac:dyDescent="0.15">
      <c r="F1680" s="86" t="str">
        <f t="shared" si="385"/>
        <v>Saturday</v>
      </c>
      <c r="H1680" s="92" t="str">
        <f>VLOOKUP(MONTH(G1680),VLOOKUP!$W$1:$X$24,2)</f>
        <v>January</v>
      </c>
      <c r="I1680" s="92" t="str">
        <f t="shared" si="386"/>
        <v/>
      </c>
      <c r="J1680" s="107" t="s">
        <v>453</v>
      </c>
      <c r="K1680" s="106"/>
      <c r="L1680" s="86" t="str">
        <f t="shared" si="382"/>
        <v>&lt;a href='bmss.php' title='list by venue'&gt;Baltimore SoundStage&lt;/a&gt;</v>
      </c>
      <c r="M1680" s="86">
        <f t="shared" si="387"/>
        <v>0</v>
      </c>
      <c r="N1680" s="86" t="str">
        <f>VLOOKUP(J1680,VLOOKUP!$A$2:$S$54,19,FALSE)&amp;J1680&amp;"&lt;/a&gt;"</f>
        <v>&lt;a href='bmss.php' title='list by venue'&gt;Baltimore SoundStage&lt;/a&gt;</v>
      </c>
      <c r="O1680" s="107"/>
      <c r="P1680" s="107"/>
      <c r="Q1680" s="107"/>
      <c r="R1680" s="107"/>
      <c r="S1680" s="95">
        <f t="shared" si="388"/>
        <v>0</v>
      </c>
      <c r="T1680" s="86" t="str">
        <f t="shared" si="389"/>
        <v/>
      </c>
      <c r="U1680" s="112" t="str">
        <f>IF(ISBLANK(G1680),"","&amp;#149; "&amp;IF(ISBLANK(C1680),"","&lt;S&gt;")&amp;I1680&amp;IF(ISBLANK(A1680),""," - &lt;a href='recommended.php#"&amp;AJ1680&amp;"'&gt;&lt;b&gt;&lt;em&gt;&lt;font color='#9C004D'&gt;RECOMMENDED&lt;/font&gt;&lt;/em&gt;&lt;/b&gt;&lt;/a&gt;")&amp;" - "&amp;M1680&amp;IF(ISBLANK(K1680),K1680," - &lt;b&gt;"&amp;K1680&amp;"&lt;/b&gt; ")&amp;IF(B1680="Sold Out"," - &lt;font color='#000099'&gt;&lt;b&gt;&lt;I&gt;sold out&lt;/I&gt;&lt;/b&gt;&lt;/font&gt;"," - &lt;font color='#728C00'&gt;&lt;em&gt;&lt;a href='http://www.shareasale.com/r.cfm?u=529909&amp;b=234786&amp;m=27601&amp;afftrack=&amp;urllink=www%2Eticketfly%2Ecom%2Fpurchase%2Fevent%2F"&amp;X1680&amp;"' target='_blank'&gt;buy tickets&lt;/a&gt;&lt;/em&gt;&lt;/font&gt;")&amp;IF(ISBLANK(C1680),"","&lt;/S&gt; &lt;b&gt;"&amp;C1680&amp;"&lt;/b&gt;")&amp;"&lt;p&gt;")</f>
        <v/>
      </c>
      <c r="V1680" s="95" t="str">
        <f t="shared" si="390"/>
        <v/>
      </c>
      <c r="W1680" s="90" t="s">
        <v>282</v>
      </c>
      <c r="AE1680" s="92" t="str">
        <f t="shared" si="391"/>
        <v/>
      </c>
      <c r="AF1680" s="96" t="str">
        <f t="shared" si="392"/>
        <v>&lt;a name='19000100'&gt;&lt;b&gt;: 0 - &lt;a href='bmss.php' title='list by venue'&gt;Baltimore SoundStage&lt;/a&gt;&lt;/b&gt;&lt;/a&gt;&lt;br&gt;</v>
      </c>
      <c r="AG1680" s="97">
        <f t="shared" si="393"/>
        <v>1900</v>
      </c>
      <c r="AH1680" s="97" t="str">
        <f t="shared" si="394"/>
        <v>01</v>
      </c>
      <c r="AI1680" s="97" t="str">
        <f t="shared" si="395"/>
        <v>00</v>
      </c>
      <c r="AJ1680" s="97" t="str">
        <f t="shared" si="396"/>
        <v>19000100</v>
      </c>
    </row>
    <row r="1681" spans="6:36" ht="12" customHeight="1" x14ac:dyDescent="0.15">
      <c r="F1681" s="86" t="str">
        <f t="shared" si="385"/>
        <v>Saturday</v>
      </c>
      <c r="H1681" s="92" t="str">
        <f>VLOOKUP(MONTH(G1681),VLOOKUP!$W$1:$X$24,2)</f>
        <v>January</v>
      </c>
      <c r="I1681" s="92" t="str">
        <f t="shared" si="386"/>
        <v/>
      </c>
      <c r="J1681" s="107" t="s">
        <v>453</v>
      </c>
      <c r="K1681" s="106"/>
      <c r="L1681" s="86" t="str">
        <f t="shared" si="382"/>
        <v>&lt;a href='bmss.php' title='list by venue'&gt;Baltimore SoundStage&lt;/a&gt;</v>
      </c>
      <c r="M1681" s="86">
        <f t="shared" si="387"/>
        <v>0</v>
      </c>
      <c r="N1681" s="86" t="str">
        <f>VLOOKUP(J1681,VLOOKUP!$A$2:$S$54,19,FALSE)&amp;J1681&amp;"&lt;/a&gt;"</f>
        <v>&lt;a href='bmss.php' title='list by venue'&gt;Baltimore SoundStage&lt;/a&gt;</v>
      </c>
      <c r="O1681" s="107"/>
      <c r="P1681" s="107"/>
      <c r="Q1681" s="107"/>
      <c r="R1681" s="107"/>
      <c r="S1681" s="95">
        <f t="shared" si="388"/>
        <v>0</v>
      </c>
      <c r="T1681" s="86" t="str">
        <f t="shared" si="389"/>
        <v/>
      </c>
      <c r="U1681" s="86" t="str">
        <f t="shared" ref="U1681:U1689" si="398">IF(ISBLANK(G1681),"","&amp;#149; "&amp;IF(ISBLANK(C1681),"","&lt;S&gt;")&amp;I1681&amp;IF(ISBLANK(A1681),""," - &lt;a href='recommended.php#"&amp;AJ1681&amp;"'&gt;&lt;b&gt;&lt;em&gt;&lt;font color='#9C004D'&gt;RECOMMENDED&lt;/font&gt;&lt;/em&gt;&lt;/b&gt;&lt;/a&gt;")&amp;" - "&amp;M1681&amp;IF(ISBLANK(K1681),K1681," - &lt;b&gt;"&amp;K1681&amp;"&lt;/b&gt; ")&amp;IF(B1681="Sold Out"," - &lt;font color='#000099'&gt;&lt;b&gt;&lt;I&gt;sold out&lt;/I&gt;&lt;/b&gt;&lt;/font&gt;","")&amp;IF(ISBLANK(C1681),"","&lt;/S&gt; &lt;b&gt;"&amp;C1681&amp;"&lt;/b&gt;")&amp;"&lt;p&gt;")</f>
        <v/>
      </c>
      <c r="V1681" s="95" t="str">
        <f t="shared" si="390"/>
        <v/>
      </c>
      <c r="W1681" s="90" t="s">
        <v>282</v>
      </c>
      <c r="AE1681" s="92" t="str">
        <f t="shared" si="391"/>
        <v/>
      </c>
      <c r="AF1681" s="96" t="str">
        <f t="shared" si="392"/>
        <v>&lt;a name='19000100'&gt;&lt;b&gt;: 0 - &lt;a href='bmss.php' title='list by venue'&gt;Baltimore SoundStage&lt;/a&gt;&lt;/b&gt;&lt;/a&gt;&lt;br&gt;</v>
      </c>
      <c r="AG1681" s="97">
        <f t="shared" si="393"/>
        <v>1900</v>
      </c>
      <c r="AH1681" s="97" t="str">
        <f t="shared" si="394"/>
        <v>01</v>
      </c>
      <c r="AI1681" s="97" t="str">
        <f t="shared" si="395"/>
        <v>00</v>
      </c>
      <c r="AJ1681" s="97" t="str">
        <f t="shared" si="396"/>
        <v>19000100</v>
      </c>
    </row>
    <row r="1682" spans="6:36" ht="12" customHeight="1" x14ac:dyDescent="0.15">
      <c r="F1682" s="86" t="str">
        <f t="shared" si="385"/>
        <v>Saturday</v>
      </c>
      <c r="H1682" s="92" t="str">
        <f>VLOOKUP(MONTH(G1682),VLOOKUP!$W$1:$X$24,2)</f>
        <v>January</v>
      </c>
      <c r="I1682" s="92" t="str">
        <f t="shared" si="386"/>
        <v/>
      </c>
      <c r="J1682" s="107" t="s">
        <v>453</v>
      </c>
      <c r="K1682" s="106"/>
      <c r="L1682" s="86" t="str">
        <f t="shared" si="382"/>
        <v>&lt;a href='bmss.php' title='list by venue'&gt;Baltimore SoundStage&lt;/a&gt;</v>
      </c>
      <c r="M1682" s="86">
        <f t="shared" si="387"/>
        <v>0</v>
      </c>
      <c r="N1682" s="86" t="str">
        <f>VLOOKUP(J1682,VLOOKUP!$A$2:$S$54,19,FALSE)&amp;J1682&amp;"&lt;/a&gt;"</f>
        <v>&lt;a href='bmss.php' title='list by venue'&gt;Baltimore SoundStage&lt;/a&gt;</v>
      </c>
      <c r="O1682" s="107"/>
      <c r="P1682" s="107"/>
      <c r="Q1682" s="107"/>
      <c r="R1682" s="107"/>
      <c r="S1682" s="95">
        <f t="shared" si="388"/>
        <v>0</v>
      </c>
      <c r="T1682" s="86" t="str">
        <f t="shared" si="389"/>
        <v/>
      </c>
      <c r="U1682" s="86" t="str">
        <f t="shared" si="398"/>
        <v/>
      </c>
      <c r="V1682" s="95" t="str">
        <f t="shared" si="390"/>
        <v/>
      </c>
      <c r="W1682" s="90" t="s">
        <v>282</v>
      </c>
      <c r="AE1682" s="92" t="str">
        <f t="shared" si="391"/>
        <v/>
      </c>
      <c r="AF1682" s="96" t="str">
        <f t="shared" si="392"/>
        <v>&lt;a name='19000100'&gt;&lt;b&gt;: 0 - &lt;a href='bmss.php' title='list by venue'&gt;Baltimore SoundStage&lt;/a&gt;&lt;/b&gt;&lt;/a&gt;&lt;br&gt;</v>
      </c>
      <c r="AG1682" s="97">
        <f t="shared" si="393"/>
        <v>1900</v>
      </c>
      <c r="AH1682" s="97" t="str">
        <f t="shared" si="394"/>
        <v>01</v>
      </c>
      <c r="AI1682" s="97" t="str">
        <f t="shared" si="395"/>
        <v>00</v>
      </c>
      <c r="AJ1682" s="97" t="str">
        <f t="shared" si="396"/>
        <v>19000100</v>
      </c>
    </row>
    <row r="1683" spans="6:36" ht="12" customHeight="1" x14ac:dyDescent="0.15">
      <c r="F1683" s="86" t="str">
        <f t="shared" si="385"/>
        <v>Saturday</v>
      </c>
      <c r="H1683" s="92" t="str">
        <f>VLOOKUP(MONTH(G1683),VLOOKUP!$W$1:$X$24,2)</f>
        <v>January</v>
      </c>
      <c r="I1683" s="92" t="str">
        <f t="shared" si="386"/>
        <v/>
      </c>
      <c r="J1683" s="107" t="s">
        <v>453</v>
      </c>
      <c r="K1683" s="106"/>
      <c r="L1683" s="86" t="str">
        <f t="shared" si="382"/>
        <v>&lt;a href='bmss.php' title='list by venue'&gt;Baltimore SoundStage&lt;/a&gt;</v>
      </c>
      <c r="M1683" s="86">
        <f t="shared" si="387"/>
        <v>0</v>
      </c>
      <c r="N1683" s="86" t="str">
        <f>VLOOKUP(J1683,VLOOKUP!$A$2:$S$54,19,FALSE)&amp;J1683&amp;"&lt;/a&gt;"</f>
        <v>&lt;a href='bmss.php' title='list by venue'&gt;Baltimore SoundStage&lt;/a&gt;</v>
      </c>
      <c r="O1683" s="107"/>
      <c r="P1683" s="107"/>
      <c r="Q1683" s="107"/>
      <c r="R1683" s="107"/>
      <c r="S1683" s="95">
        <f t="shared" si="388"/>
        <v>0</v>
      </c>
      <c r="T1683" s="86" t="str">
        <f t="shared" si="389"/>
        <v/>
      </c>
      <c r="U1683" s="86" t="str">
        <f t="shared" si="398"/>
        <v/>
      </c>
      <c r="V1683" s="95" t="str">
        <f t="shared" si="390"/>
        <v/>
      </c>
      <c r="W1683" s="90" t="s">
        <v>282</v>
      </c>
      <c r="AE1683" s="92" t="str">
        <f t="shared" si="391"/>
        <v/>
      </c>
      <c r="AF1683" s="96" t="str">
        <f t="shared" si="392"/>
        <v>&lt;a name='19000100'&gt;&lt;b&gt;: 0 - &lt;a href='bmss.php' title='list by venue'&gt;Baltimore SoundStage&lt;/a&gt;&lt;/b&gt;&lt;/a&gt;&lt;br&gt;</v>
      </c>
      <c r="AG1683" s="97">
        <f t="shared" si="393"/>
        <v>1900</v>
      </c>
      <c r="AH1683" s="97" t="str">
        <f t="shared" si="394"/>
        <v>01</v>
      </c>
      <c r="AI1683" s="97" t="str">
        <f t="shared" si="395"/>
        <v>00</v>
      </c>
      <c r="AJ1683" s="97" t="str">
        <f t="shared" si="396"/>
        <v>19000100</v>
      </c>
    </row>
    <row r="1684" spans="6:36" ht="12" customHeight="1" x14ac:dyDescent="0.15">
      <c r="F1684" s="86" t="str">
        <f t="shared" si="385"/>
        <v>Saturday</v>
      </c>
      <c r="H1684" s="92" t="str">
        <f>VLOOKUP(MONTH(G1684),VLOOKUP!$W$1:$X$24,2)</f>
        <v>January</v>
      </c>
      <c r="I1684" s="92" t="str">
        <f t="shared" si="386"/>
        <v/>
      </c>
      <c r="J1684" s="107" t="s">
        <v>453</v>
      </c>
      <c r="K1684" s="106"/>
      <c r="L1684" s="86" t="str">
        <f t="shared" si="382"/>
        <v>&lt;a href='bmss.php' title='list by venue'&gt;Baltimore SoundStage&lt;/a&gt;</v>
      </c>
      <c r="M1684" s="86">
        <f t="shared" si="387"/>
        <v>0</v>
      </c>
      <c r="N1684" s="86" t="str">
        <f>VLOOKUP(J1684,VLOOKUP!$A$2:$S$54,19,FALSE)&amp;J1684&amp;"&lt;/a&gt;"</f>
        <v>&lt;a href='bmss.php' title='list by venue'&gt;Baltimore SoundStage&lt;/a&gt;</v>
      </c>
      <c r="O1684" s="107"/>
      <c r="P1684" s="107"/>
      <c r="Q1684" s="107"/>
      <c r="R1684" s="107"/>
      <c r="S1684" s="95">
        <f t="shared" si="388"/>
        <v>0</v>
      </c>
      <c r="T1684" s="86" t="str">
        <f t="shared" si="389"/>
        <v/>
      </c>
      <c r="U1684" s="86" t="str">
        <f t="shared" si="398"/>
        <v/>
      </c>
      <c r="V1684" s="95" t="str">
        <f t="shared" si="390"/>
        <v/>
      </c>
      <c r="W1684" s="90" t="s">
        <v>282</v>
      </c>
      <c r="AE1684" s="92" t="str">
        <f t="shared" si="391"/>
        <v/>
      </c>
      <c r="AF1684" s="96" t="str">
        <f t="shared" si="392"/>
        <v>&lt;a name='19000100'&gt;&lt;b&gt;: 0 - &lt;a href='bmss.php' title='list by venue'&gt;Baltimore SoundStage&lt;/a&gt;&lt;/b&gt;&lt;/a&gt;&lt;br&gt;</v>
      </c>
      <c r="AG1684" s="97">
        <f t="shared" si="393"/>
        <v>1900</v>
      </c>
      <c r="AH1684" s="97" t="str">
        <f t="shared" si="394"/>
        <v>01</v>
      </c>
      <c r="AI1684" s="97" t="str">
        <f t="shared" si="395"/>
        <v>00</v>
      </c>
      <c r="AJ1684" s="97" t="str">
        <f t="shared" si="396"/>
        <v>19000100</v>
      </c>
    </row>
    <row r="1685" spans="6:36" ht="12" customHeight="1" x14ac:dyDescent="0.15">
      <c r="F1685" s="86" t="str">
        <f t="shared" si="385"/>
        <v>Saturday</v>
      </c>
      <c r="H1685" s="92" t="str">
        <f>VLOOKUP(MONTH(G1685),VLOOKUP!$W$1:$X$24,2)</f>
        <v>January</v>
      </c>
      <c r="I1685" s="92" t="str">
        <f t="shared" si="386"/>
        <v/>
      </c>
      <c r="J1685" s="107" t="s">
        <v>453</v>
      </c>
      <c r="K1685" s="106"/>
      <c r="L1685" s="86" t="str">
        <f t="shared" si="382"/>
        <v>&lt;a href='bmss.php' title='list by venue'&gt;Baltimore SoundStage&lt;/a&gt;</v>
      </c>
      <c r="M1685" s="86">
        <f t="shared" si="387"/>
        <v>0</v>
      </c>
      <c r="N1685" s="86" t="str">
        <f>VLOOKUP(J1685,VLOOKUP!$A$2:$S$54,19,FALSE)&amp;J1685&amp;"&lt;/a&gt;"</f>
        <v>&lt;a href='bmss.php' title='list by venue'&gt;Baltimore SoundStage&lt;/a&gt;</v>
      </c>
      <c r="O1685" s="107"/>
      <c r="P1685" s="107"/>
      <c r="Q1685" s="107"/>
      <c r="R1685" s="107"/>
      <c r="S1685" s="95">
        <f t="shared" si="388"/>
        <v>0</v>
      </c>
      <c r="T1685" s="86" t="str">
        <f t="shared" si="389"/>
        <v/>
      </c>
      <c r="U1685" s="86" t="str">
        <f t="shared" si="398"/>
        <v/>
      </c>
      <c r="V1685" s="95" t="str">
        <f t="shared" si="390"/>
        <v/>
      </c>
      <c r="W1685" s="90" t="s">
        <v>282</v>
      </c>
      <c r="AE1685" s="92" t="str">
        <f t="shared" si="391"/>
        <v/>
      </c>
      <c r="AF1685" s="96" t="str">
        <f t="shared" si="392"/>
        <v>&lt;a name='19000100'&gt;&lt;b&gt;: 0 - &lt;a href='bmss.php' title='list by venue'&gt;Baltimore SoundStage&lt;/a&gt;&lt;/b&gt;&lt;/a&gt;&lt;br&gt;</v>
      </c>
      <c r="AG1685" s="97">
        <f t="shared" si="393"/>
        <v>1900</v>
      </c>
      <c r="AH1685" s="97" t="str">
        <f t="shared" si="394"/>
        <v>01</v>
      </c>
      <c r="AI1685" s="97" t="str">
        <f t="shared" si="395"/>
        <v>00</v>
      </c>
      <c r="AJ1685" s="97" t="str">
        <f t="shared" si="396"/>
        <v>19000100</v>
      </c>
    </row>
    <row r="1686" spans="6:36" ht="12" customHeight="1" x14ac:dyDescent="0.15">
      <c r="F1686" s="86" t="str">
        <f t="shared" si="385"/>
        <v>Saturday</v>
      </c>
      <c r="H1686" s="92" t="str">
        <f>VLOOKUP(MONTH(G1686),VLOOKUP!$W$1:$X$24,2)</f>
        <v>January</v>
      </c>
      <c r="I1686" s="92" t="str">
        <f t="shared" si="386"/>
        <v/>
      </c>
      <c r="J1686" s="107" t="s">
        <v>453</v>
      </c>
      <c r="K1686" s="106"/>
      <c r="L1686" s="86" t="str">
        <f t="shared" si="382"/>
        <v>&lt;a href='bmss.php' title='list by venue'&gt;Baltimore SoundStage&lt;/a&gt;</v>
      </c>
      <c r="M1686" s="86">
        <f t="shared" si="387"/>
        <v>0</v>
      </c>
      <c r="N1686" s="86" t="str">
        <f>VLOOKUP(J1686,VLOOKUP!$A$2:$S$54,19,FALSE)&amp;J1686&amp;"&lt;/a&gt;"</f>
        <v>&lt;a href='bmss.php' title='list by venue'&gt;Baltimore SoundStage&lt;/a&gt;</v>
      </c>
      <c r="O1686" s="107"/>
      <c r="P1686" s="107"/>
      <c r="Q1686" s="107"/>
      <c r="R1686" s="107"/>
      <c r="S1686" s="95">
        <f t="shared" si="388"/>
        <v>0</v>
      </c>
      <c r="T1686" s="86" t="str">
        <f t="shared" si="389"/>
        <v/>
      </c>
      <c r="U1686" s="86" t="str">
        <f t="shared" si="398"/>
        <v/>
      </c>
      <c r="V1686" s="95" t="str">
        <f t="shared" si="390"/>
        <v/>
      </c>
      <c r="W1686" s="90" t="s">
        <v>282</v>
      </c>
      <c r="AE1686" s="92" t="str">
        <f t="shared" si="391"/>
        <v/>
      </c>
      <c r="AF1686" s="96" t="str">
        <f t="shared" si="392"/>
        <v>&lt;a name='19000100'&gt;&lt;b&gt;: 0 - &lt;a href='bmss.php' title='list by venue'&gt;Baltimore SoundStage&lt;/a&gt;&lt;/b&gt;&lt;/a&gt;&lt;br&gt;</v>
      </c>
      <c r="AG1686" s="97">
        <f t="shared" si="393"/>
        <v>1900</v>
      </c>
      <c r="AH1686" s="97" t="str">
        <f t="shared" si="394"/>
        <v>01</v>
      </c>
      <c r="AI1686" s="97" t="str">
        <f t="shared" si="395"/>
        <v>00</v>
      </c>
      <c r="AJ1686" s="97" t="str">
        <f t="shared" si="396"/>
        <v>19000100</v>
      </c>
    </row>
    <row r="1687" spans="6:36" ht="12" customHeight="1" x14ac:dyDescent="0.15">
      <c r="F1687" s="86" t="str">
        <f t="shared" si="385"/>
        <v>Saturday</v>
      </c>
      <c r="H1687" s="92" t="str">
        <f>VLOOKUP(MONTH(G1687),VLOOKUP!$W$1:$X$24,2)</f>
        <v>January</v>
      </c>
      <c r="I1687" s="92" t="str">
        <f t="shared" si="386"/>
        <v/>
      </c>
      <c r="J1687" s="107" t="s">
        <v>453</v>
      </c>
      <c r="K1687" s="106"/>
      <c r="L1687" s="86" t="str">
        <f t="shared" si="382"/>
        <v>&lt;a href='bmss.php' title='list by venue'&gt;Baltimore SoundStage&lt;/a&gt;</v>
      </c>
      <c r="M1687" s="86">
        <f t="shared" si="387"/>
        <v>0</v>
      </c>
      <c r="N1687" s="86" t="str">
        <f>VLOOKUP(J1687,VLOOKUP!$A$2:$S$54,19,FALSE)&amp;J1687&amp;"&lt;/a&gt;"</f>
        <v>&lt;a href='bmss.php' title='list by venue'&gt;Baltimore SoundStage&lt;/a&gt;</v>
      </c>
      <c r="O1687" s="107"/>
      <c r="P1687" s="107"/>
      <c r="Q1687" s="107"/>
      <c r="R1687" s="107"/>
      <c r="S1687" s="95">
        <f t="shared" si="388"/>
        <v>0</v>
      </c>
      <c r="T1687" s="86" t="str">
        <f t="shared" si="389"/>
        <v/>
      </c>
      <c r="U1687" s="86" t="str">
        <f t="shared" si="398"/>
        <v/>
      </c>
      <c r="V1687" s="95" t="str">
        <f t="shared" si="390"/>
        <v/>
      </c>
      <c r="W1687" s="90" t="s">
        <v>282</v>
      </c>
      <c r="AE1687" s="92" t="str">
        <f t="shared" si="391"/>
        <v/>
      </c>
      <c r="AF1687" s="96" t="str">
        <f t="shared" si="392"/>
        <v>&lt;a name='19000100'&gt;&lt;b&gt;: 0 - &lt;a href='bmss.php' title='list by venue'&gt;Baltimore SoundStage&lt;/a&gt;&lt;/b&gt;&lt;/a&gt;&lt;br&gt;</v>
      </c>
      <c r="AG1687" s="97">
        <f t="shared" si="393"/>
        <v>1900</v>
      </c>
      <c r="AH1687" s="97" t="str">
        <f t="shared" si="394"/>
        <v>01</v>
      </c>
      <c r="AI1687" s="97" t="str">
        <f t="shared" si="395"/>
        <v>00</v>
      </c>
      <c r="AJ1687" s="97" t="str">
        <f t="shared" si="396"/>
        <v>19000100</v>
      </c>
    </row>
    <row r="1688" spans="6:36" ht="12" customHeight="1" x14ac:dyDescent="0.15">
      <c r="F1688" s="86" t="str">
        <f t="shared" si="385"/>
        <v>Saturday</v>
      </c>
      <c r="H1688" s="92" t="str">
        <f>VLOOKUP(MONTH(G1688),VLOOKUP!$W$1:$X$24,2)</f>
        <v>January</v>
      </c>
      <c r="I1688" s="92" t="str">
        <f t="shared" si="386"/>
        <v/>
      </c>
      <c r="J1688" s="107" t="s">
        <v>453</v>
      </c>
      <c r="K1688" s="106"/>
      <c r="L1688" s="86" t="str">
        <f t="shared" si="382"/>
        <v>&lt;a href='bmss.php' title='list by venue'&gt;Baltimore SoundStage&lt;/a&gt;</v>
      </c>
      <c r="M1688" s="86">
        <f t="shared" si="387"/>
        <v>0</v>
      </c>
      <c r="N1688" s="86" t="str">
        <f>VLOOKUP(J1688,VLOOKUP!$A$2:$S$54,19,FALSE)&amp;J1688&amp;"&lt;/a&gt;"</f>
        <v>&lt;a href='bmss.php' title='list by venue'&gt;Baltimore SoundStage&lt;/a&gt;</v>
      </c>
      <c r="O1688" s="107"/>
      <c r="P1688" s="107"/>
      <c r="Q1688" s="107"/>
      <c r="R1688" s="107"/>
      <c r="S1688" s="95">
        <f t="shared" si="388"/>
        <v>0</v>
      </c>
      <c r="T1688" s="86" t="str">
        <f t="shared" si="389"/>
        <v/>
      </c>
      <c r="U1688" s="86" t="str">
        <f t="shared" si="398"/>
        <v/>
      </c>
      <c r="V1688" s="95" t="str">
        <f t="shared" si="390"/>
        <v/>
      </c>
      <c r="W1688" s="90" t="s">
        <v>282</v>
      </c>
      <c r="AE1688" s="92" t="str">
        <f t="shared" si="391"/>
        <v/>
      </c>
      <c r="AF1688" s="96" t="str">
        <f t="shared" si="392"/>
        <v>&lt;a name='19000100'&gt;&lt;b&gt;: 0 - &lt;a href='bmss.php' title='list by venue'&gt;Baltimore SoundStage&lt;/a&gt;&lt;/b&gt;&lt;/a&gt;&lt;br&gt;</v>
      </c>
      <c r="AG1688" s="97">
        <f t="shared" si="393"/>
        <v>1900</v>
      </c>
      <c r="AH1688" s="97" t="str">
        <f t="shared" si="394"/>
        <v>01</v>
      </c>
      <c r="AI1688" s="97" t="str">
        <f t="shared" si="395"/>
        <v>00</v>
      </c>
      <c r="AJ1688" s="97" t="str">
        <f t="shared" si="396"/>
        <v>19000100</v>
      </c>
    </row>
    <row r="1689" spans="6:36" ht="12" customHeight="1" x14ac:dyDescent="0.15">
      <c r="F1689" s="86" t="str">
        <f t="shared" si="385"/>
        <v>Saturday</v>
      </c>
      <c r="H1689" s="92" t="str">
        <f>VLOOKUP(MONTH(G1689),VLOOKUP!$W$1:$X$24,2)</f>
        <v>January</v>
      </c>
      <c r="I1689" s="92" t="str">
        <f t="shared" si="386"/>
        <v/>
      </c>
      <c r="J1689" s="107" t="s">
        <v>453</v>
      </c>
      <c r="K1689" s="106"/>
      <c r="L1689" s="86" t="str">
        <f t="shared" si="382"/>
        <v>&lt;a href='bmss.php' title='list by venue'&gt;Baltimore SoundStage&lt;/a&gt;</v>
      </c>
      <c r="M1689" s="86">
        <f t="shared" si="387"/>
        <v>0</v>
      </c>
      <c r="N1689" s="86" t="str">
        <f>VLOOKUP(J1689,VLOOKUP!$A$2:$S$54,19,FALSE)&amp;J1689&amp;"&lt;/a&gt;"</f>
        <v>&lt;a href='bmss.php' title='list by venue'&gt;Baltimore SoundStage&lt;/a&gt;</v>
      </c>
      <c r="O1689" s="107"/>
      <c r="P1689" s="107"/>
      <c r="Q1689" s="107"/>
      <c r="R1689" s="107"/>
      <c r="S1689" s="95">
        <f t="shared" si="388"/>
        <v>0</v>
      </c>
      <c r="T1689" s="86" t="str">
        <f t="shared" si="389"/>
        <v/>
      </c>
      <c r="U1689" s="86" t="str">
        <f t="shared" si="398"/>
        <v/>
      </c>
      <c r="V1689" s="95" t="str">
        <f t="shared" si="390"/>
        <v/>
      </c>
      <c r="W1689" s="90" t="s">
        <v>282</v>
      </c>
      <c r="AE1689" s="92" t="str">
        <f t="shared" si="391"/>
        <v/>
      </c>
      <c r="AF1689" s="96" t="str">
        <f t="shared" si="392"/>
        <v>&lt;a name='19000100'&gt;&lt;b&gt;: 0 - &lt;a href='bmss.php' title='list by venue'&gt;Baltimore SoundStage&lt;/a&gt;&lt;/b&gt;&lt;/a&gt;&lt;br&gt;</v>
      </c>
      <c r="AG1689" s="97">
        <f t="shared" si="393"/>
        <v>1900</v>
      </c>
      <c r="AH1689" s="97" t="str">
        <f t="shared" si="394"/>
        <v>01</v>
      </c>
      <c r="AI1689" s="97" t="str">
        <f t="shared" si="395"/>
        <v>00</v>
      </c>
      <c r="AJ1689" s="97" t="str">
        <f t="shared" si="396"/>
        <v>19000100</v>
      </c>
    </row>
    <row r="1690" spans="6:36" ht="12" customHeight="1" x14ac:dyDescent="0.15">
      <c r="F1690" s="86" t="str">
        <f t="shared" si="385"/>
        <v>Saturday</v>
      </c>
      <c r="H1690" s="92" t="str">
        <f>VLOOKUP(MONTH(G1690),VLOOKUP!$W$1:$X$24,2)</f>
        <v>January</v>
      </c>
      <c r="I1690" s="92" t="str">
        <f t="shared" si="386"/>
        <v/>
      </c>
      <c r="J1690" s="107" t="s">
        <v>453</v>
      </c>
      <c r="K1690" s="106"/>
      <c r="L1690" s="86" t="str">
        <f t="shared" si="382"/>
        <v>&lt;a href='bmss.php' title='list by venue'&gt;Baltimore SoundStage&lt;/a&gt;</v>
      </c>
      <c r="M1690" s="86">
        <f t="shared" si="387"/>
        <v>0</v>
      </c>
      <c r="N1690" s="86" t="str">
        <f>VLOOKUP(J1690,VLOOKUP!$A$2:$S$54,19,FALSE)&amp;J1690&amp;"&lt;/a&gt;"</f>
        <v>&lt;a href='bmss.php' title='list by venue'&gt;Baltimore SoundStage&lt;/a&gt;</v>
      </c>
      <c r="O1690" s="107"/>
      <c r="P1690" s="107"/>
      <c r="Q1690" s="107"/>
      <c r="R1690" s="107"/>
      <c r="S1690" s="95">
        <f t="shared" si="388"/>
        <v>0</v>
      </c>
      <c r="T1690" s="86" t="str">
        <f t="shared" si="389"/>
        <v/>
      </c>
      <c r="U1690" s="112" t="str">
        <f>IF(ISBLANK(G1690),"","&amp;#149; "&amp;IF(ISBLANK(C1690),"","&lt;S&gt;")&amp;I1690&amp;IF(ISBLANK(A1690),""," - &lt;a href='recommended.php#"&amp;AJ1690&amp;"'&gt;&lt;b&gt;&lt;em&gt;&lt;font color='#9C004D'&gt;RECOMMENDED&lt;/font&gt;&lt;/em&gt;&lt;/b&gt;&lt;/a&gt;")&amp;" - "&amp;M1690&amp;IF(ISBLANK(K1690),K1690," - &lt;b&gt;"&amp;K1690&amp;"&lt;/b&gt; ")&amp;IF(B1690="Sold Out"," - &lt;font color='#000099'&gt;&lt;b&gt;&lt;I&gt;sold out&lt;/I&gt;&lt;/b&gt;&lt;/font&gt;"," - &lt;font color='#728C00'&gt;&lt;em&gt;&lt;a href='http://www.shareasale.com/r.cfm?u=529909&amp;b=234786&amp;m=27601&amp;afftrack=&amp;urllink=www%2Eticketfly%2Ecom%2Fpurchase%2Fevent%2F"&amp;X1690&amp;"' target='_blank'&gt;buy tickets&lt;/a&gt;&lt;/em&gt;&lt;/font&gt;")&amp;IF(ISBLANK(C1690),"","&lt;/S&gt; &lt;b&gt;"&amp;C1690&amp;"&lt;/b&gt;")&amp;"&lt;p&gt;")</f>
        <v/>
      </c>
      <c r="V1690" s="95" t="str">
        <f t="shared" si="390"/>
        <v/>
      </c>
      <c r="W1690" s="90" t="s">
        <v>282</v>
      </c>
      <c r="AE1690" s="92" t="str">
        <f t="shared" si="391"/>
        <v/>
      </c>
      <c r="AF1690" s="96" t="str">
        <f t="shared" si="392"/>
        <v>&lt;a name='19000100'&gt;&lt;b&gt;: 0 - &lt;a href='bmss.php' title='list by venue'&gt;Baltimore SoundStage&lt;/a&gt;&lt;/b&gt;&lt;/a&gt;&lt;br&gt;</v>
      </c>
      <c r="AG1690" s="97">
        <f t="shared" si="393"/>
        <v>1900</v>
      </c>
      <c r="AH1690" s="97" t="str">
        <f t="shared" si="394"/>
        <v>01</v>
      </c>
      <c r="AI1690" s="97" t="str">
        <f t="shared" si="395"/>
        <v>00</v>
      </c>
      <c r="AJ1690" s="97" t="str">
        <f t="shared" si="396"/>
        <v>19000100</v>
      </c>
    </row>
    <row r="1691" spans="6:36" ht="12" customHeight="1" x14ac:dyDescent="0.15">
      <c r="F1691" s="86" t="str">
        <f t="shared" si="385"/>
        <v>Saturday</v>
      </c>
      <c r="H1691" s="92" t="str">
        <f>VLOOKUP(MONTH(G1691),VLOOKUP!$W$1:$X$24,2)</f>
        <v>January</v>
      </c>
      <c r="I1691" s="92" t="str">
        <f t="shared" si="386"/>
        <v/>
      </c>
      <c r="J1691" s="107" t="s">
        <v>453</v>
      </c>
      <c r="K1691" s="106"/>
      <c r="L1691" s="86" t="str">
        <f t="shared" si="382"/>
        <v>&lt;a href='bmss.php' title='list by venue'&gt;Baltimore SoundStage&lt;/a&gt;</v>
      </c>
      <c r="M1691" s="86">
        <f t="shared" si="387"/>
        <v>0</v>
      </c>
      <c r="N1691" s="86" t="str">
        <f>VLOOKUP(J1691,VLOOKUP!$A$2:$S$54,19,FALSE)&amp;J1691&amp;"&lt;/a&gt;"</f>
        <v>&lt;a href='bmss.php' title='list by venue'&gt;Baltimore SoundStage&lt;/a&gt;</v>
      </c>
      <c r="O1691" s="107"/>
      <c r="P1691" s="107"/>
      <c r="Q1691" s="107"/>
      <c r="R1691" s="107"/>
      <c r="S1691" s="95">
        <f t="shared" si="388"/>
        <v>0</v>
      </c>
      <c r="T1691" s="86" t="str">
        <f t="shared" si="389"/>
        <v/>
      </c>
      <c r="U1691" s="112" t="str">
        <f>IF(ISBLANK(G1691),"","&amp;#149; "&amp;IF(ISBLANK(C1691),"","&lt;S&gt;")&amp;I1691&amp;IF(ISBLANK(A1691),""," - &lt;a href='recommended.php#"&amp;AJ1691&amp;"'&gt;&lt;b&gt;&lt;em&gt;&lt;font color='#9C004D'&gt;RECOMMENDED&lt;/font&gt;&lt;/em&gt;&lt;/b&gt;&lt;/a&gt;")&amp;" - "&amp;M1691&amp;IF(ISBLANK(K1691),K1691," - &lt;b&gt;"&amp;K1691&amp;"&lt;/b&gt; ")&amp;IF(B1691="Sold Out"," - &lt;font color='#000099'&gt;&lt;b&gt;&lt;I&gt;sold out&lt;/I&gt;&lt;/b&gt;&lt;/font&gt;"," - &lt;font color='#728C00'&gt;&lt;em&gt;&lt;a href='http://www.shareasale.com/r.cfm?u=529909&amp;b=234786&amp;m=27601&amp;afftrack=&amp;urllink=www%2Eticketfly%2Ecom%2Fpurchase%2Fevent%2F"&amp;X1691&amp;"' target='_blank'&gt;buy tickets&lt;/a&gt;&lt;/em&gt;&lt;/font&gt;")&amp;IF(ISBLANK(C1691),"","&lt;/S&gt; &lt;b&gt;"&amp;C1691&amp;"&lt;/b&gt;")&amp;"&lt;p&gt;")</f>
        <v/>
      </c>
      <c r="V1691" s="95" t="str">
        <f t="shared" si="390"/>
        <v/>
      </c>
      <c r="W1691" s="90" t="s">
        <v>282</v>
      </c>
      <c r="AE1691" s="92" t="str">
        <f t="shared" si="391"/>
        <v/>
      </c>
      <c r="AF1691" s="96" t="str">
        <f t="shared" si="392"/>
        <v>&lt;a name='19000100'&gt;&lt;b&gt;: 0 - &lt;a href='bmss.php' title='list by venue'&gt;Baltimore SoundStage&lt;/a&gt;&lt;/b&gt;&lt;/a&gt;&lt;br&gt;</v>
      </c>
      <c r="AG1691" s="97">
        <f t="shared" si="393"/>
        <v>1900</v>
      </c>
      <c r="AH1691" s="97" t="str">
        <f t="shared" si="394"/>
        <v>01</v>
      </c>
      <c r="AI1691" s="97" t="str">
        <f t="shared" si="395"/>
        <v>00</v>
      </c>
      <c r="AJ1691" s="97" t="str">
        <f t="shared" si="396"/>
        <v>19000100</v>
      </c>
    </row>
    <row r="1692" spans="6:36" ht="12" customHeight="1" x14ac:dyDescent="0.15">
      <c r="F1692" s="86" t="str">
        <f t="shared" si="385"/>
        <v>Saturday</v>
      </c>
      <c r="G1692" s="91"/>
      <c r="H1692" s="92" t="str">
        <f>VLOOKUP(MONTH(G1692),VLOOKUP!$W$1:$X$24,2)</f>
        <v>January</v>
      </c>
      <c r="I1692" s="92" t="str">
        <f t="shared" si="386"/>
        <v/>
      </c>
      <c r="J1692" s="107" t="s">
        <v>453</v>
      </c>
      <c r="K1692" s="106"/>
      <c r="L1692" s="86" t="str">
        <f t="shared" si="382"/>
        <v>&lt;a href='bmss.php' title='list by venue'&gt;Baltimore SoundStage&lt;/a&gt;</v>
      </c>
      <c r="M1692" s="86">
        <f t="shared" si="387"/>
        <v>0</v>
      </c>
      <c r="N1692" s="86" t="str">
        <f>VLOOKUP(J1692,VLOOKUP!$A$2:$S$54,19,FALSE)&amp;J1692&amp;"&lt;/a&gt;"</f>
        <v>&lt;a href='bmss.php' title='list by venue'&gt;Baltimore SoundStage&lt;/a&gt;</v>
      </c>
      <c r="O1692" s="107"/>
      <c r="P1692" s="107"/>
      <c r="Q1692" s="107"/>
      <c r="R1692" s="107"/>
      <c r="S1692" s="95">
        <f t="shared" si="388"/>
        <v>0</v>
      </c>
      <c r="T1692" s="86" t="str">
        <f t="shared" si="389"/>
        <v/>
      </c>
      <c r="U1692" s="112" t="str">
        <f>IF(ISBLANK(G1692),"","&amp;#149; "&amp;IF(ISBLANK(C1692),"","&lt;S&gt;")&amp;I1692&amp;IF(ISBLANK(A1692),""," - &lt;a href='recommended.php#"&amp;AJ1692&amp;"'&gt;&lt;b&gt;&lt;em&gt;&lt;font color='#9C004D'&gt;RECOMMENDED&lt;/font&gt;&lt;/em&gt;&lt;/b&gt;&lt;/a&gt;")&amp;" - "&amp;M1692&amp;IF(ISBLANK(K1692),K1692," - &lt;b&gt;"&amp;K1692&amp;"&lt;/b&gt; ")&amp;IF(B1692="Sold Out"," - &lt;font color='#000099'&gt;&lt;b&gt;&lt;I&gt;sold out&lt;/I&gt;&lt;/b&gt;&lt;/font&gt;"," - &lt;font color='#728C00'&gt;&lt;em&gt;&lt;a href='http://www.shareasale.com/r.cfm?u=529909&amp;b=234786&amp;m=27601&amp;afftrack=&amp;urllink=www%2Eticketfly%2Ecom%2Fpurchase%2Fevent%2F"&amp;X1692&amp;"' target='_blank'&gt;buy tickets&lt;/a&gt;&lt;/em&gt;&lt;/font&gt;")&amp;IF(ISBLANK(C1692),"","&lt;/S&gt; &lt;b&gt;"&amp;C1692&amp;"&lt;/b&gt;")&amp;"&lt;p&gt;")</f>
        <v/>
      </c>
      <c r="V1692" s="95" t="str">
        <f t="shared" si="390"/>
        <v/>
      </c>
      <c r="W1692" s="90" t="s">
        <v>282</v>
      </c>
      <c r="AE1692" s="92" t="str">
        <f t="shared" si="391"/>
        <v/>
      </c>
      <c r="AF1692" s="96" t="str">
        <f t="shared" si="392"/>
        <v>&lt;a name='19000100'&gt;&lt;b&gt;: 0 - &lt;a href='bmss.php' title='list by venue'&gt;Baltimore SoundStage&lt;/a&gt;&lt;/b&gt;&lt;/a&gt;&lt;br&gt;</v>
      </c>
      <c r="AG1692" s="97">
        <f t="shared" si="393"/>
        <v>1900</v>
      </c>
      <c r="AH1692" s="97" t="str">
        <f t="shared" si="394"/>
        <v>01</v>
      </c>
      <c r="AI1692" s="97" t="str">
        <f t="shared" si="395"/>
        <v>00</v>
      </c>
      <c r="AJ1692" s="97" t="str">
        <f t="shared" si="396"/>
        <v>19000100</v>
      </c>
    </row>
    <row r="1693" spans="6:36" ht="12" customHeight="1" x14ac:dyDescent="0.15">
      <c r="F1693" s="86" t="str">
        <f t="shared" si="385"/>
        <v>Saturday</v>
      </c>
      <c r="G1693" s="91"/>
      <c r="H1693" s="92" t="str">
        <f>VLOOKUP(MONTH(G1693),VLOOKUP!$W$1:$X$24,2)</f>
        <v>January</v>
      </c>
      <c r="I1693" s="92" t="str">
        <f t="shared" si="386"/>
        <v/>
      </c>
      <c r="J1693" s="93" t="s">
        <v>1249</v>
      </c>
      <c r="L1693" s="86" t="str">
        <f t="shared" ref="L1693:L1756" si="399">IF(ISBLANK(K1693),N1693,N1693&amp;" ("&amp;K1693&amp;")")</f>
        <v>Baltimore Zoo [1876 Mansion House Drive, Baltimore, MD]</v>
      </c>
      <c r="M1693" s="86">
        <f t="shared" si="387"/>
        <v>0</v>
      </c>
      <c r="N1693" s="93" t="str">
        <f t="shared" ref="N1693:N1724" si="400">J1693</f>
        <v>Baltimore Zoo [1876 Mansion House Drive, Baltimore, MD]</v>
      </c>
      <c r="O1693" s="94"/>
      <c r="S1693" s="95">
        <f t="shared" si="388"/>
        <v>0</v>
      </c>
      <c r="T1693" s="86" t="str">
        <f t="shared" si="389"/>
        <v/>
      </c>
      <c r="U1693" s="86" t="str">
        <f t="shared" ref="U1693:U1724" si="401">IF(ISBLANK(G1693),"","&amp;#149; "&amp;IF(ISBLANK(C1693),"","&lt;S&gt;")&amp;I1693&amp;IF(ISBLANK(A1693),""," - &lt;a href='recommended.php#"&amp;AJ1693&amp;"'&gt;&lt;b&gt;&lt;em&gt;&lt;font color='#9C004D'&gt;RECOMMENDED&lt;/font&gt;&lt;/em&gt;&lt;/b&gt;&lt;/a&gt;")&amp;" - "&amp;M1693&amp;IF(ISBLANK(K1693),K1693," - &lt;b&gt;"&amp;K1693&amp;"&lt;/b&gt; ")&amp;IF(B1693="Sold Out"," - &lt;font color='#000099'&gt;&lt;b&gt;&lt;I&gt;sold out&lt;/I&gt;&lt;/b&gt;&lt;/font&gt;","")&amp;IF(ISBLANK(C1693),"","&lt;/S&gt; &lt;b&gt;"&amp;C1693&amp;"&lt;/b&gt;")&amp;"&lt;p&gt;")</f>
        <v/>
      </c>
      <c r="V1693" s="95" t="str">
        <f t="shared" si="390"/>
        <v/>
      </c>
      <c r="AE1693" s="92" t="str">
        <f t="shared" si="391"/>
        <v/>
      </c>
      <c r="AF1693" s="96" t="str">
        <f t="shared" si="392"/>
        <v>&lt;a name='19000100'&gt;&lt;b&gt;: 0 - Baltimore Zoo [1876 Mansion House Drive, Baltimore, MD]&lt;/b&gt;&lt;/a&gt;&lt;br&gt;</v>
      </c>
      <c r="AG1693" s="97">
        <f t="shared" si="393"/>
        <v>1900</v>
      </c>
      <c r="AH1693" s="97" t="str">
        <f t="shared" si="394"/>
        <v>01</v>
      </c>
      <c r="AI1693" s="97" t="str">
        <f t="shared" si="395"/>
        <v>00</v>
      </c>
      <c r="AJ1693" s="97" t="str">
        <f t="shared" si="396"/>
        <v>19000100</v>
      </c>
    </row>
    <row r="1694" spans="6:36" ht="12" customHeight="1" x14ac:dyDescent="0.15">
      <c r="F1694" s="86" t="str">
        <f t="shared" si="385"/>
        <v>Saturday</v>
      </c>
      <c r="G1694" s="91"/>
      <c r="H1694" s="92" t="str">
        <f>VLOOKUP(MONTH(G1694),VLOOKUP!$W$1:$X$24,2)</f>
        <v>January</v>
      </c>
      <c r="I1694" s="92" t="str">
        <f t="shared" si="386"/>
        <v/>
      </c>
      <c r="J1694" s="93" t="s">
        <v>1249</v>
      </c>
      <c r="L1694" s="86" t="str">
        <f t="shared" si="399"/>
        <v>Baltimore Zoo [1876 Mansion House Drive, Baltimore, MD]</v>
      </c>
      <c r="M1694" s="86">
        <f t="shared" si="387"/>
        <v>0</v>
      </c>
      <c r="N1694" s="93" t="str">
        <f t="shared" si="400"/>
        <v>Baltimore Zoo [1876 Mansion House Drive, Baltimore, MD]</v>
      </c>
      <c r="O1694" s="94"/>
      <c r="S1694" s="95">
        <f t="shared" si="388"/>
        <v>0</v>
      </c>
      <c r="T1694" s="86" t="str">
        <f t="shared" si="389"/>
        <v/>
      </c>
      <c r="U1694" s="86" t="str">
        <f t="shared" si="401"/>
        <v/>
      </c>
      <c r="V1694" s="95" t="str">
        <f t="shared" si="390"/>
        <v/>
      </c>
      <c r="AE1694" s="92" t="str">
        <f t="shared" si="391"/>
        <v/>
      </c>
      <c r="AF1694" s="96" t="str">
        <f t="shared" si="392"/>
        <v>&lt;a name='19000100'&gt;&lt;b&gt;: 0 - Baltimore Zoo [1876 Mansion House Drive, Baltimore, MD]&lt;/b&gt;&lt;/a&gt;&lt;br&gt;</v>
      </c>
      <c r="AG1694" s="97">
        <f t="shared" si="393"/>
        <v>1900</v>
      </c>
      <c r="AH1694" s="97" t="str">
        <f t="shared" si="394"/>
        <v>01</v>
      </c>
      <c r="AI1694" s="97" t="str">
        <f t="shared" si="395"/>
        <v>00</v>
      </c>
      <c r="AJ1694" s="97" t="str">
        <f t="shared" si="396"/>
        <v>19000100</v>
      </c>
    </row>
    <row r="1695" spans="6:36" ht="12" customHeight="1" x14ac:dyDescent="0.15">
      <c r="F1695" s="86" t="str">
        <f t="shared" si="385"/>
        <v>Saturday</v>
      </c>
      <c r="G1695" s="91"/>
      <c r="H1695" s="92" t="str">
        <f>VLOOKUP(MONTH(G1695),VLOOKUP!$W$1:$X$24,2)</f>
        <v>January</v>
      </c>
      <c r="I1695" s="92" t="str">
        <f t="shared" si="386"/>
        <v/>
      </c>
      <c r="J1695" s="93" t="s">
        <v>1249</v>
      </c>
      <c r="L1695" s="86" t="str">
        <f t="shared" si="399"/>
        <v>Baltimore Zoo [1876 Mansion House Drive, Baltimore, MD]</v>
      </c>
      <c r="M1695" s="86">
        <f t="shared" si="387"/>
        <v>0</v>
      </c>
      <c r="N1695" s="93" t="str">
        <f t="shared" si="400"/>
        <v>Baltimore Zoo [1876 Mansion House Drive, Baltimore, MD]</v>
      </c>
      <c r="O1695" s="94"/>
      <c r="S1695" s="95">
        <f t="shared" si="388"/>
        <v>0</v>
      </c>
      <c r="T1695" s="86" t="str">
        <f t="shared" si="389"/>
        <v/>
      </c>
      <c r="U1695" s="86" t="str">
        <f t="shared" si="401"/>
        <v/>
      </c>
      <c r="V1695" s="95" t="str">
        <f t="shared" si="390"/>
        <v/>
      </c>
      <c r="AE1695" s="92" t="str">
        <f t="shared" si="391"/>
        <v/>
      </c>
      <c r="AF1695" s="96" t="str">
        <f t="shared" si="392"/>
        <v>&lt;a name='19000100'&gt;&lt;b&gt;: 0 - Baltimore Zoo [1876 Mansion House Drive, Baltimore, MD]&lt;/b&gt;&lt;/a&gt;&lt;br&gt;</v>
      </c>
      <c r="AG1695" s="97">
        <f t="shared" si="393"/>
        <v>1900</v>
      </c>
      <c r="AH1695" s="97" t="str">
        <f t="shared" si="394"/>
        <v>01</v>
      </c>
      <c r="AI1695" s="97" t="str">
        <f t="shared" si="395"/>
        <v>00</v>
      </c>
      <c r="AJ1695" s="97" t="str">
        <f t="shared" si="396"/>
        <v>19000100</v>
      </c>
    </row>
    <row r="1696" spans="6:36" ht="12" customHeight="1" x14ac:dyDescent="0.15">
      <c r="F1696" s="86" t="str">
        <f t="shared" si="385"/>
        <v>Saturday</v>
      </c>
      <c r="G1696" s="91"/>
      <c r="H1696" s="92" t="str">
        <f>VLOOKUP(MONTH(G1696),VLOOKUP!$W$1:$X$24,2)</f>
        <v>January</v>
      </c>
      <c r="I1696" s="92" t="str">
        <f t="shared" si="386"/>
        <v/>
      </c>
      <c r="J1696" s="93" t="s">
        <v>1249</v>
      </c>
      <c r="L1696" s="86" t="str">
        <f t="shared" si="399"/>
        <v>Baltimore Zoo [1876 Mansion House Drive, Baltimore, MD]</v>
      </c>
      <c r="M1696" s="86">
        <f t="shared" si="387"/>
        <v>0</v>
      </c>
      <c r="N1696" s="93" t="str">
        <f t="shared" si="400"/>
        <v>Baltimore Zoo [1876 Mansion House Drive, Baltimore, MD]</v>
      </c>
      <c r="O1696" s="94"/>
      <c r="S1696" s="95">
        <f t="shared" si="388"/>
        <v>0</v>
      </c>
      <c r="T1696" s="86" t="str">
        <f t="shared" si="389"/>
        <v/>
      </c>
      <c r="U1696" s="86" t="str">
        <f t="shared" si="401"/>
        <v/>
      </c>
      <c r="V1696" s="95" t="str">
        <f t="shared" si="390"/>
        <v/>
      </c>
      <c r="AE1696" s="92" t="str">
        <f t="shared" si="391"/>
        <v/>
      </c>
      <c r="AF1696" s="96" t="str">
        <f t="shared" si="392"/>
        <v>&lt;a name='19000100'&gt;&lt;b&gt;: 0 - Baltimore Zoo [1876 Mansion House Drive, Baltimore, MD]&lt;/b&gt;&lt;/a&gt;&lt;br&gt;</v>
      </c>
      <c r="AG1696" s="97">
        <f t="shared" si="393"/>
        <v>1900</v>
      </c>
      <c r="AH1696" s="97" t="str">
        <f t="shared" si="394"/>
        <v>01</v>
      </c>
      <c r="AI1696" s="97" t="str">
        <f t="shared" si="395"/>
        <v>00</v>
      </c>
      <c r="AJ1696" s="97" t="str">
        <f t="shared" si="396"/>
        <v>19000100</v>
      </c>
    </row>
    <row r="1697" spans="4:36" ht="12" customHeight="1" x14ac:dyDescent="0.15">
      <c r="F1697" s="86" t="str">
        <f t="shared" si="385"/>
        <v>Saturday</v>
      </c>
      <c r="G1697" s="91"/>
      <c r="H1697" s="92" t="str">
        <f>VLOOKUP(MONTH(G1697),VLOOKUP!$W$1:$X$24,2)</f>
        <v>January</v>
      </c>
      <c r="I1697" s="92" t="str">
        <f t="shared" si="386"/>
        <v/>
      </c>
      <c r="J1697" s="93" t="s">
        <v>1249</v>
      </c>
      <c r="L1697" s="86" t="str">
        <f t="shared" si="399"/>
        <v>Baltimore Zoo [1876 Mansion House Drive, Baltimore, MD]</v>
      </c>
      <c r="M1697" s="86">
        <f t="shared" si="387"/>
        <v>0</v>
      </c>
      <c r="N1697" s="93" t="str">
        <f t="shared" si="400"/>
        <v>Baltimore Zoo [1876 Mansion House Drive, Baltimore, MD]</v>
      </c>
      <c r="O1697" s="94"/>
      <c r="S1697" s="95">
        <f t="shared" si="388"/>
        <v>0</v>
      </c>
      <c r="T1697" s="86" t="str">
        <f t="shared" si="389"/>
        <v/>
      </c>
      <c r="U1697" s="86" t="str">
        <f t="shared" si="401"/>
        <v/>
      </c>
      <c r="V1697" s="95" t="str">
        <f t="shared" si="390"/>
        <v/>
      </c>
      <c r="AE1697" s="92" t="str">
        <f t="shared" si="391"/>
        <v/>
      </c>
      <c r="AF1697" s="96" t="str">
        <f t="shared" si="392"/>
        <v>&lt;a name='19000100'&gt;&lt;b&gt;: 0 - Baltimore Zoo [1876 Mansion House Drive, Baltimore, MD]&lt;/b&gt;&lt;/a&gt;&lt;br&gt;</v>
      </c>
      <c r="AG1697" s="97">
        <f t="shared" si="393"/>
        <v>1900</v>
      </c>
      <c r="AH1697" s="97" t="str">
        <f t="shared" si="394"/>
        <v>01</v>
      </c>
      <c r="AI1697" s="97" t="str">
        <f t="shared" si="395"/>
        <v>00</v>
      </c>
      <c r="AJ1697" s="97" t="str">
        <f t="shared" si="396"/>
        <v>19000100</v>
      </c>
    </row>
    <row r="1698" spans="4:36" ht="12" customHeight="1" x14ac:dyDescent="0.15">
      <c r="F1698" s="86" t="str">
        <f t="shared" si="385"/>
        <v>Saturday</v>
      </c>
      <c r="G1698" s="91"/>
      <c r="H1698" s="92" t="str">
        <f>VLOOKUP(MONTH(G1698),VLOOKUP!$W$1:$X$24,2)</f>
        <v>January</v>
      </c>
      <c r="I1698" s="92" t="str">
        <f t="shared" si="386"/>
        <v/>
      </c>
      <c r="J1698" s="93" t="s">
        <v>7</v>
      </c>
      <c r="L1698" s="86" t="str">
        <f t="shared" si="399"/>
        <v>Baphomet Garage [Sterling, VA]</v>
      </c>
      <c r="M1698" s="86">
        <f t="shared" si="387"/>
        <v>0</v>
      </c>
      <c r="N1698" s="93" t="str">
        <f t="shared" si="400"/>
        <v>Baphomet Garage [Sterling, VA]</v>
      </c>
      <c r="O1698" s="90"/>
      <c r="S1698" s="95">
        <f t="shared" si="388"/>
        <v>0</v>
      </c>
      <c r="T1698" s="86" t="str">
        <f t="shared" si="389"/>
        <v/>
      </c>
      <c r="U1698" s="86" t="str">
        <f t="shared" si="401"/>
        <v/>
      </c>
      <c r="V1698" s="95" t="str">
        <f t="shared" si="390"/>
        <v/>
      </c>
      <c r="W1698" s="90" t="s">
        <v>282</v>
      </c>
      <c r="AE1698" s="92" t="str">
        <f t="shared" si="391"/>
        <v/>
      </c>
      <c r="AF1698" s="96" t="str">
        <f t="shared" si="392"/>
        <v>&lt;a name='19000100'&gt;&lt;b&gt;: 0 - Baphomet Garage [Sterling, VA]&lt;/b&gt;&lt;/a&gt;&lt;br&gt;</v>
      </c>
      <c r="AG1698" s="97">
        <f t="shared" si="393"/>
        <v>1900</v>
      </c>
      <c r="AH1698" s="97" t="str">
        <f t="shared" si="394"/>
        <v>01</v>
      </c>
      <c r="AI1698" s="97" t="str">
        <f t="shared" si="395"/>
        <v>00</v>
      </c>
      <c r="AJ1698" s="97" t="str">
        <f t="shared" si="396"/>
        <v>19000100</v>
      </c>
    </row>
    <row r="1699" spans="4:36" ht="12" customHeight="1" x14ac:dyDescent="0.15">
      <c r="F1699" s="86" t="str">
        <f t="shared" si="385"/>
        <v>Saturday</v>
      </c>
      <c r="G1699" s="91"/>
      <c r="H1699" s="92" t="str">
        <f>VLOOKUP(MONTH(G1699),VLOOKUP!$W$1:$X$24,2)</f>
        <v>January</v>
      </c>
      <c r="I1699" s="92" t="str">
        <f t="shared" si="386"/>
        <v/>
      </c>
      <c r="J1699" s="93" t="s">
        <v>7</v>
      </c>
      <c r="L1699" s="86" t="str">
        <f t="shared" si="399"/>
        <v>Baphomet Garage [Sterling, VA]</v>
      </c>
      <c r="M1699" s="86">
        <f t="shared" si="387"/>
        <v>0</v>
      </c>
      <c r="N1699" s="93" t="str">
        <f t="shared" si="400"/>
        <v>Baphomet Garage [Sterling, VA]</v>
      </c>
      <c r="O1699" s="90"/>
      <c r="S1699" s="95">
        <f t="shared" si="388"/>
        <v>0</v>
      </c>
      <c r="T1699" s="86" t="str">
        <f t="shared" si="389"/>
        <v/>
      </c>
      <c r="U1699" s="86" t="str">
        <f t="shared" si="401"/>
        <v/>
      </c>
      <c r="V1699" s="95" t="str">
        <f t="shared" si="390"/>
        <v/>
      </c>
      <c r="W1699" s="90" t="s">
        <v>282</v>
      </c>
      <c r="AE1699" s="92" t="str">
        <f t="shared" si="391"/>
        <v/>
      </c>
      <c r="AF1699" s="96" t="str">
        <f t="shared" si="392"/>
        <v>&lt;a name='19000100'&gt;&lt;b&gt;: 0 - Baphomet Garage [Sterling, VA]&lt;/b&gt;&lt;/a&gt;&lt;br&gt;</v>
      </c>
      <c r="AG1699" s="97">
        <f t="shared" si="393"/>
        <v>1900</v>
      </c>
      <c r="AH1699" s="97" t="str">
        <f t="shared" si="394"/>
        <v>01</v>
      </c>
      <c r="AI1699" s="97" t="str">
        <f t="shared" si="395"/>
        <v>00</v>
      </c>
      <c r="AJ1699" s="97" t="str">
        <f t="shared" si="396"/>
        <v>19000100</v>
      </c>
    </row>
    <row r="1700" spans="4:36" ht="12" customHeight="1" x14ac:dyDescent="0.15">
      <c r="F1700" s="86" t="str">
        <f t="shared" si="385"/>
        <v>Saturday</v>
      </c>
      <c r="G1700" s="91"/>
      <c r="H1700" s="92" t="str">
        <f>VLOOKUP(MONTH(G1700),VLOOKUP!$W$1:$X$24,2)</f>
        <v>January</v>
      </c>
      <c r="I1700" s="92" t="str">
        <f t="shared" si="386"/>
        <v/>
      </c>
      <c r="J1700" s="93" t="s">
        <v>7</v>
      </c>
      <c r="L1700" s="86" t="str">
        <f t="shared" si="399"/>
        <v>Baphomet Garage [Sterling, VA]</v>
      </c>
      <c r="M1700" s="86">
        <f t="shared" si="387"/>
        <v>0</v>
      </c>
      <c r="N1700" s="93" t="str">
        <f t="shared" si="400"/>
        <v>Baphomet Garage [Sterling, VA]</v>
      </c>
      <c r="O1700" s="90"/>
      <c r="S1700" s="95">
        <f t="shared" si="388"/>
        <v>0</v>
      </c>
      <c r="T1700" s="86" t="str">
        <f t="shared" si="389"/>
        <v/>
      </c>
      <c r="U1700" s="86" t="str">
        <f t="shared" si="401"/>
        <v/>
      </c>
      <c r="V1700" s="95" t="str">
        <f t="shared" si="390"/>
        <v/>
      </c>
      <c r="W1700" s="90" t="s">
        <v>282</v>
      </c>
      <c r="AE1700" s="92" t="str">
        <f t="shared" si="391"/>
        <v/>
      </c>
      <c r="AF1700" s="96" t="str">
        <f t="shared" si="392"/>
        <v>&lt;a name='19000100'&gt;&lt;b&gt;: 0 - Baphomet Garage [Sterling, VA]&lt;/b&gt;&lt;/a&gt;&lt;br&gt;</v>
      </c>
      <c r="AG1700" s="97">
        <f t="shared" si="393"/>
        <v>1900</v>
      </c>
      <c r="AH1700" s="97" t="str">
        <f t="shared" si="394"/>
        <v>01</v>
      </c>
      <c r="AI1700" s="97" t="str">
        <f t="shared" si="395"/>
        <v>00</v>
      </c>
      <c r="AJ1700" s="97" t="str">
        <f t="shared" si="396"/>
        <v>19000100</v>
      </c>
    </row>
    <row r="1701" spans="4:36" ht="12" customHeight="1" x14ac:dyDescent="0.15">
      <c r="D1701" s="110"/>
      <c r="F1701" s="86" t="str">
        <f t="shared" si="385"/>
        <v>Saturday</v>
      </c>
      <c r="G1701" s="91"/>
      <c r="H1701" s="92" t="str">
        <f>VLOOKUP(MONTH(G1701),VLOOKUP!$W$1:$X$24,2)</f>
        <v>January</v>
      </c>
      <c r="I1701" s="92" t="str">
        <f t="shared" si="386"/>
        <v/>
      </c>
      <c r="J1701" s="93" t="s">
        <v>132</v>
      </c>
      <c r="L1701" s="86" t="str">
        <f t="shared" si="399"/>
        <v>Barclay House [Baltimore, MD]</v>
      </c>
      <c r="M1701" s="86">
        <f t="shared" si="387"/>
        <v>0</v>
      </c>
      <c r="N1701" s="93" t="str">
        <f t="shared" si="400"/>
        <v>Barclay House [Baltimore, MD]</v>
      </c>
      <c r="O1701" s="94"/>
      <c r="S1701" s="95">
        <f t="shared" si="388"/>
        <v>0</v>
      </c>
      <c r="T1701" s="86" t="str">
        <f t="shared" si="389"/>
        <v/>
      </c>
      <c r="U1701" s="86" t="str">
        <f t="shared" si="401"/>
        <v/>
      </c>
      <c r="V1701" s="95" t="str">
        <f t="shared" si="390"/>
        <v/>
      </c>
      <c r="AE1701" s="92" t="str">
        <f t="shared" si="391"/>
        <v/>
      </c>
      <c r="AF1701" s="96" t="str">
        <f t="shared" si="392"/>
        <v>&lt;a name='19000100'&gt;&lt;b&gt;: 0 - Barclay House [Baltimore, MD]&lt;/b&gt;&lt;/a&gt;&lt;br&gt;</v>
      </c>
      <c r="AG1701" s="97">
        <f t="shared" si="393"/>
        <v>1900</v>
      </c>
      <c r="AH1701" s="97" t="str">
        <f t="shared" si="394"/>
        <v>01</v>
      </c>
      <c r="AI1701" s="97" t="str">
        <f t="shared" si="395"/>
        <v>00</v>
      </c>
      <c r="AJ1701" s="97" t="str">
        <f t="shared" si="396"/>
        <v>19000100</v>
      </c>
    </row>
    <row r="1702" spans="4:36" ht="12" customHeight="1" x14ac:dyDescent="0.15">
      <c r="D1702" s="110"/>
      <c r="F1702" s="86" t="str">
        <f t="shared" si="385"/>
        <v>Saturday</v>
      </c>
      <c r="G1702" s="91"/>
      <c r="H1702" s="92" t="str">
        <f>VLOOKUP(MONTH(G1702),VLOOKUP!$W$1:$X$24,2)</f>
        <v>January</v>
      </c>
      <c r="I1702" s="92" t="str">
        <f t="shared" si="386"/>
        <v/>
      </c>
      <c r="J1702" s="93" t="s">
        <v>132</v>
      </c>
      <c r="L1702" s="86" t="str">
        <f t="shared" si="399"/>
        <v>Barclay House [Baltimore, MD]</v>
      </c>
      <c r="M1702" s="86">
        <f t="shared" si="387"/>
        <v>0</v>
      </c>
      <c r="N1702" s="93" t="str">
        <f t="shared" si="400"/>
        <v>Barclay House [Baltimore, MD]</v>
      </c>
      <c r="O1702" s="94"/>
      <c r="S1702" s="95">
        <f t="shared" si="388"/>
        <v>0</v>
      </c>
      <c r="T1702" s="86" t="str">
        <f t="shared" si="389"/>
        <v/>
      </c>
      <c r="U1702" s="86" t="str">
        <f t="shared" si="401"/>
        <v/>
      </c>
      <c r="V1702" s="95" t="str">
        <f t="shared" si="390"/>
        <v/>
      </c>
      <c r="AE1702" s="92" t="str">
        <f t="shared" si="391"/>
        <v/>
      </c>
      <c r="AF1702" s="96" t="str">
        <f t="shared" si="392"/>
        <v>&lt;a name='19000100'&gt;&lt;b&gt;: 0 - Barclay House [Baltimore, MD]&lt;/b&gt;&lt;/a&gt;&lt;br&gt;</v>
      </c>
      <c r="AG1702" s="97">
        <f t="shared" si="393"/>
        <v>1900</v>
      </c>
      <c r="AH1702" s="97" t="str">
        <f t="shared" si="394"/>
        <v>01</v>
      </c>
      <c r="AI1702" s="97" t="str">
        <f t="shared" si="395"/>
        <v>00</v>
      </c>
      <c r="AJ1702" s="97" t="str">
        <f t="shared" si="396"/>
        <v>19000100</v>
      </c>
    </row>
    <row r="1703" spans="4:36" ht="12" customHeight="1" x14ac:dyDescent="0.15">
      <c r="F1703" s="86" t="str">
        <f t="shared" si="385"/>
        <v>Saturday</v>
      </c>
      <c r="G1703" s="91"/>
      <c r="H1703" s="92" t="str">
        <f>VLOOKUP(MONTH(G1703),VLOOKUP!$W$1:$X$24,2)</f>
        <v>January</v>
      </c>
      <c r="I1703" s="92" t="str">
        <f t="shared" si="386"/>
        <v/>
      </c>
      <c r="J1703" s="93" t="s">
        <v>132</v>
      </c>
      <c r="L1703" s="86" t="str">
        <f t="shared" si="399"/>
        <v>Barclay House [Baltimore, MD]</v>
      </c>
      <c r="M1703" s="86">
        <f t="shared" si="387"/>
        <v>0</v>
      </c>
      <c r="N1703" s="93" t="str">
        <f t="shared" si="400"/>
        <v>Barclay House [Baltimore, MD]</v>
      </c>
      <c r="O1703" s="94"/>
      <c r="S1703" s="95">
        <f t="shared" si="388"/>
        <v>0</v>
      </c>
      <c r="T1703" s="86" t="str">
        <f t="shared" si="389"/>
        <v/>
      </c>
      <c r="U1703" s="86" t="str">
        <f t="shared" si="401"/>
        <v/>
      </c>
      <c r="V1703" s="95" t="str">
        <f t="shared" si="390"/>
        <v/>
      </c>
      <c r="AE1703" s="92" t="str">
        <f t="shared" si="391"/>
        <v/>
      </c>
      <c r="AF1703" s="96" t="str">
        <f t="shared" si="392"/>
        <v>&lt;a name='19000100'&gt;&lt;b&gt;: 0 - Barclay House [Baltimore, MD]&lt;/b&gt;&lt;/a&gt;&lt;br&gt;</v>
      </c>
      <c r="AG1703" s="97">
        <f t="shared" si="393"/>
        <v>1900</v>
      </c>
      <c r="AH1703" s="97" t="str">
        <f t="shared" si="394"/>
        <v>01</v>
      </c>
      <c r="AI1703" s="97" t="str">
        <f t="shared" si="395"/>
        <v>00</v>
      </c>
      <c r="AJ1703" s="97" t="str">
        <f t="shared" si="396"/>
        <v>19000100</v>
      </c>
    </row>
    <row r="1704" spans="4:36" ht="12" customHeight="1" x14ac:dyDescent="0.15">
      <c r="F1704" s="86" t="str">
        <f t="shared" si="385"/>
        <v>Saturday</v>
      </c>
      <c r="G1704" s="91"/>
      <c r="H1704" s="92" t="str">
        <f>VLOOKUP(MONTH(G1704),VLOOKUP!$W$1:$X$24,2)</f>
        <v>January</v>
      </c>
      <c r="I1704" s="92" t="str">
        <f t="shared" si="386"/>
        <v/>
      </c>
      <c r="J1704" s="93" t="s">
        <v>132</v>
      </c>
      <c r="L1704" s="86" t="str">
        <f t="shared" si="399"/>
        <v>Barclay House [Baltimore, MD]</v>
      </c>
      <c r="M1704" s="86">
        <f t="shared" si="387"/>
        <v>0</v>
      </c>
      <c r="N1704" s="93" t="str">
        <f t="shared" si="400"/>
        <v>Barclay House [Baltimore, MD]</v>
      </c>
      <c r="O1704" s="94"/>
      <c r="S1704" s="95">
        <f t="shared" si="388"/>
        <v>0</v>
      </c>
      <c r="T1704" s="86" t="str">
        <f t="shared" si="389"/>
        <v/>
      </c>
      <c r="U1704" s="86" t="str">
        <f t="shared" si="401"/>
        <v/>
      </c>
      <c r="V1704" s="95" t="str">
        <f t="shared" si="390"/>
        <v/>
      </c>
      <c r="AE1704" s="92" t="str">
        <f t="shared" si="391"/>
        <v/>
      </c>
      <c r="AF1704" s="96" t="str">
        <f t="shared" si="392"/>
        <v>&lt;a name='19000100'&gt;&lt;b&gt;: 0 - Barclay House [Baltimore, MD]&lt;/b&gt;&lt;/a&gt;&lt;br&gt;</v>
      </c>
      <c r="AG1704" s="97">
        <f t="shared" si="393"/>
        <v>1900</v>
      </c>
      <c r="AH1704" s="97" t="str">
        <f t="shared" si="394"/>
        <v>01</v>
      </c>
      <c r="AI1704" s="97" t="str">
        <f t="shared" si="395"/>
        <v>00</v>
      </c>
      <c r="AJ1704" s="97" t="str">
        <f t="shared" si="396"/>
        <v>19000100</v>
      </c>
    </row>
    <row r="1705" spans="4:36" ht="12" customHeight="1" x14ac:dyDescent="0.15">
      <c r="F1705" s="86" t="str">
        <f t="shared" si="385"/>
        <v>Saturday</v>
      </c>
      <c r="G1705" s="91"/>
      <c r="H1705" s="92" t="str">
        <f>VLOOKUP(MONTH(G1705),VLOOKUP!$W$1:$X$24,2)</f>
        <v>January</v>
      </c>
      <c r="I1705" s="92" t="str">
        <f t="shared" si="386"/>
        <v/>
      </c>
      <c r="J1705" s="93" t="s">
        <v>1578</v>
      </c>
      <c r="L1705" s="86" t="str">
        <f t="shared" si="399"/>
        <v>Bardo Brewpub [1200 Bladensburg Rd NE, WDC]</v>
      </c>
      <c r="M1705" s="86">
        <f t="shared" si="387"/>
        <v>0</v>
      </c>
      <c r="N1705" s="93" t="str">
        <f t="shared" si="400"/>
        <v>Bardo Brewpub [1200 Bladensburg Rd NE, WDC]</v>
      </c>
      <c r="O1705" s="94"/>
      <c r="S1705" s="95">
        <f t="shared" si="388"/>
        <v>0</v>
      </c>
      <c r="T1705" s="86" t="str">
        <f t="shared" si="389"/>
        <v/>
      </c>
      <c r="U1705" s="86" t="str">
        <f t="shared" si="401"/>
        <v/>
      </c>
      <c r="V1705" s="95" t="str">
        <f t="shared" si="390"/>
        <v/>
      </c>
      <c r="AE1705" s="92" t="str">
        <f t="shared" si="391"/>
        <v/>
      </c>
      <c r="AF1705" s="96" t="str">
        <f t="shared" si="392"/>
        <v>&lt;a name='19000100'&gt;&lt;b&gt;: 0 - Bardo Brewpub [1200 Bladensburg Rd NE, WDC]&lt;/b&gt;&lt;/a&gt;&lt;br&gt;</v>
      </c>
      <c r="AG1705" s="97">
        <f t="shared" si="393"/>
        <v>1900</v>
      </c>
      <c r="AH1705" s="97" t="str">
        <f t="shared" si="394"/>
        <v>01</v>
      </c>
      <c r="AI1705" s="97" t="str">
        <f t="shared" si="395"/>
        <v>00</v>
      </c>
      <c r="AJ1705" s="97" t="str">
        <f t="shared" si="396"/>
        <v>19000100</v>
      </c>
    </row>
    <row r="1706" spans="4:36" ht="12" customHeight="1" x14ac:dyDescent="0.15">
      <c r="F1706" s="86" t="str">
        <f t="shared" si="385"/>
        <v>Saturday</v>
      </c>
      <c r="G1706" s="91"/>
      <c r="H1706" s="92" t="str">
        <f>VLOOKUP(MONTH(G1706),VLOOKUP!$W$1:$X$24,2)</f>
        <v>January</v>
      </c>
      <c r="I1706" s="92" t="str">
        <f t="shared" si="386"/>
        <v/>
      </c>
      <c r="J1706" s="93" t="s">
        <v>1578</v>
      </c>
      <c r="L1706" s="86" t="str">
        <f t="shared" si="399"/>
        <v>Bardo Brewpub [1200 Bladensburg Rd NE, WDC]</v>
      </c>
      <c r="M1706" s="86">
        <f t="shared" si="387"/>
        <v>0</v>
      </c>
      <c r="N1706" s="93" t="str">
        <f t="shared" si="400"/>
        <v>Bardo Brewpub [1200 Bladensburg Rd NE, WDC]</v>
      </c>
      <c r="O1706" s="94"/>
      <c r="S1706" s="95">
        <f t="shared" si="388"/>
        <v>0</v>
      </c>
      <c r="T1706" s="86" t="str">
        <f t="shared" si="389"/>
        <v/>
      </c>
      <c r="U1706" s="86" t="str">
        <f t="shared" si="401"/>
        <v/>
      </c>
      <c r="V1706" s="95" t="str">
        <f t="shared" si="390"/>
        <v/>
      </c>
      <c r="AE1706" s="92" t="str">
        <f t="shared" si="391"/>
        <v/>
      </c>
      <c r="AF1706" s="96" t="str">
        <f t="shared" si="392"/>
        <v>&lt;a name='19000100'&gt;&lt;b&gt;: 0 - Bardo Brewpub [1200 Bladensburg Rd NE, WDC]&lt;/b&gt;&lt;/a&gt;&lt;br&gt;</v>
      </c>
      <c r="AG1706" s="97">
        <f t="shared" si="393"/>
        <v>1900</v>
      </c>
      <c r="AH1706" s="97" t="str">
        <f t="shared" si="394"/>
        <v>01</v>
      </c>
      <c r="AI1706" s="97" t="str">
        <f t="shared" si="395"/>
        <v>00</v>
      </c>
      <c r="AJ1706" s="97" t="str">
        <f t="shared" si="396"/>
        <v>19000100</v>
      </c>
    </row>
    <row r="1707" spans="4:36" ht="12" customHeight="1" x14ac:dyDescent="0.15">
      <c r="F1707" s="86" t="str">
        <f t="shared" si="385"/>
        <v>Saturday</v>
      </c>
      <c r="G1707" s="91"/>
      <c r="H1707" s="92" t="str">
        <f>VLOOKUP(MONTH(G1707),VLOOKUP!$W$1:$X$24,2)</f>
        <v>January</v>
      </c>
      <c r="I1707" s="92" t="str">
        <f t="shared" si="386"/>
        <v/>
      </c>
      <c r="J1707" s="93" t="s">
        <v>1578</v>
      </c>
      <c r="L1707" s="86" t="str">
        <f t="shared" si="399"/>
        <v>Bardo Brewpub [1200 Bladensburg Rd NE, WDC]</v>
      </c>
      <c r="M1707" s="86">
        <f t="shared" si="387"/>
        <v>0</v>
      </c>
      <c r="N1707" s="93" t="str">
        <f t="shared" si="400"/>
        <v>Bardo Brewpub [1200 Bladensburg Rd NE, WDC]</v>
      </c>
      <c r="O1707" s="94"/>
      <c r="S1707" s="95">
        <f t="shared" si="388"/>
        <v>0</v>
      </c>
      <c r="T1707" s="86" t="str">
        <f t="shared" si="389"/>
        <v/>
      </c>
      <c r="U1707" s="86" t="str">
        <f t="shared" si="401"/>
        <v/>
      </c>
      <c r="V1707" s="95" t="str">
        <f t="shared" si="390"/>
        <v/>
      </c>
      <c r="AE1707" s="92" t="str">
        <f t="shared" si="391"/>
        <v/>
      </c>
      <c r="AF1707" s="96" t="str">
        <f t="shared" si="392"/>
        <v>&lt;a name='19000100'&gt;&lt;b&gt;: 0 - Bardo Brewpub [1200 Bladensburg Rd NE, WDC]&lt;/b&gt;&lt;/a&gt;&lt;br&gt;</v>
      </c>
      <c r="AG1707" s="97">
        <f t="shared" si="393"/>
        <v>1900</v>
      </c>
      <c r="AH1707" s="97" t="str">
        <f t="shared" si="394"/>
        <v>01</v>
      </c>
      <c r="AI1707" s="97" t="str">
        <f t="shared" si="395"/>
        <v>00</v>
      </c>
      <c r="AJ1707" s="97" t="str">
        <f t="shared" si="396"/>
        <v>19000100</v>
      </c>
    </row>
    <row r="1708" spans="4:36" ht="12" customHeight="1" x14ac:dyDescent="0.15">
      <c r="F1708" s="86" t="str">
        <f t="shared" si="385"/>
        <v>Saturday</v>
      </c>
      <c r="G1708" s="91"/>
      <c r="H1708" s="92" t="str">
        <f>VLOOKUP(MONTH(G1708),VLOOKUP!$W$1:$X$24,2)</f>
        <v>January</v>
      </c>
      <c r="I1708" s="92" t="str">
        <f t="shared" si="386"/>
        <v/>
      </c>
      <c r="J1708" s="93" t="s">
        <v>867</v>
      </c>
      <c r="L1708" s="86" t="str">
        <f t="shared" si="399"/>
        <v>Barracks Row Theatre [535 8th St SE, WDC]</v>
      </c>
      <c r="M1708" s="86">
        <f t="shared" si="387"/>
        <v>0</v>
      </c>
      <c r="N1708" s="93" t="str">
        <f t="shared" si="400"/>
        <v>Barracks Row Theatre [535 8th St SE, WDC]</v>
      </c>
      <c r="O1708" s="90"/>
      <c r="S1708" s="95">
        <f t="shared" si="388"/>
        <v>0</v>
      </c>
      <c r="T1708" s="86" t="str">
        <f t="shared" si="389"/>
        <v/>
      </c>
      <c r="U1708" s="86" t="str">
        <f t="shared" si="401"/>
        <v/>
      </c>
      <c r="V1708" s="95" t="str">
        <f t="shared" si="390"/>
        <v/>
      </c>
      <c r="AE1708" s="92" t="str">
        <f t="shared" si="391"/>
        <v/>
      </c>
      <c r="AF1708" s="96" t="str">
        <f t="shared" si="392"/>
        <v>&lt;a name='19000100'&gt;&lt;b&gt;: 0 - Barracks Row Theatre [535 8th St SE, WDC]&lt;/b&gt;&lt;/a&gt;&lt;br&gt;</v>
      </c>
      <c r="AG1708" s="97">
        <f t="shared" si="393"/>
        <v>1900</v>
      </c>
      <c r="AH1708" s="97" t="str">
        <f t="shared" si="394"/>
        <v>01</v>
      </c>
      <c r="AI1708" s="97" t="str">
        <f t="shared" si="395"/>
        <v>00</v>
      </c>
      <c r="AJ1708" s="97" t="str">
        <f t="shared" si="396"/>
        <v>19000100</v>
      </c>
    </row>
    <row r="1709" spans="4:36" ht="12" customHeight="1" x14ac:dyDescent="0.15">
      <c r="F1709" s="86" t="str">
        <f t="shared" si="385"/>
        <v>Saturday</v>
      </c>
      <c r="G1709" s="91"/>
      <c r="H1709" s="92" t="str">
        <f>VLOOKUP(MONTH(G1709),VLOOKUP!$W$1:$X$24,2)</f>
        <v>January</v>
      </c>
      <c r="I1709" s="92" t="str">
        <f t="shared" si="386"/>
        <v/>
      </c>
      <c r="J1709" s="93" t="s">
        <v>867</v>
      </c>
      <c r="L1709" s="86" t="str">
        <f t="shared" si="399"/>
        <v>Barracks Row Theatre [535 8th St SE, WDC]</v>
      </c>
      <c r="M1709" s="86">
        <f t="shared" si="387"/>
        <v>0</v>
      </c>
      <c r="N1709" s="93" t="str">
        <f t="shared" si="400"/>
        <v>Barracks Row Theatre [535 8th St SE, WDC]</v>
      </c>
      <c r="O1709" s="90"/>
      <c r="S1709" s="95">
        <f t="shared" si="388"/>
        <v>0</v>
      </c>
      <c r="T1709" s="86" t="str">
        <f t="shared" si="389"/>
        <v/>
      </c>
      <c r="U1709" s="86" t="str">
        <f t="shared" si="401"/>
        <v/>
      </c>
      <c r="V1709" s="95" t="str">
        <f t="shared" si="390"/>
        <v/>
      </c>
      <c r="AE1709" s="92" t="str">
        <f t="shared" si="391"/>
        <v/>
      </c>
      <c r="AF1709" s="96" t="str">
        <f t="shared" si="392"/>
        <v>&lt;a name='19000100'&gt;&lt;b&gt;: 0 - Barracks Row Theatre [535 8th St SE, WDC]&lt;/b&gt;&lt;/a&gt;&lt;br&gt;</v>
      </c>
      <c r="AG1709" s="97">
        <f t="shared" si="393"/>
        <v>1900</v>
      </c>
      <c r="AH1709" s="97" t="str">
        <f t="shared" si="394"/>
        <v>01</v>
      </c>
      <c r="AI1709" s="97" t="str">
        <f t="shared" si="395"/>
        <v>00</v>
      </c>
      <c r="AJ1709" s="97" t="str">
        <f t="shared" si="396"/>
        <v>19000100</v>
      </c>
    </row>
    <row r="1710" spans="4:36" ht="12" customHeight="1" x14ac:dyDescent="0.15">
      <c r="F1710" s="86" t="str">
        <f t="shared" si="385"/>
        <v>Saturday</v>
      </c>
      <c r="G1710" s="91"/>
      <c r="H1710" s="92" t="str">
        <f>VLOOKUP(MONTH(G1710),VLOOKUP!$W$1:$X$24,2)</f>
        <v>January</v>
      </c>
      <c r="I1710" s="92" t="str">
        <f t="shared" si="386"/>
        <v/>
      </c>
      <c r="J1710" s="93" t="s">
        <v>867</v>
      </c>
      <c r="L1710" s="86" t="str">
        <f t="shared" si="399"/>
        <v>Barracks Row Theatre [535 8th St SE, WDC]</v>
      </c>
      <c r="M1710" s="86">
        <f t="shared" si="387"/>
        <v>0</v>
      </c>
      <c r="N1710" s="93" t="str">
        <f t="shared" si="400"/>
        <v>Barracks Row Theatre [535 8th St SE, WDC]</v>
      </c>
      <c r="O1710" s="90"/>
      <c r="S1710" s="95">
        <f t="shared" si="388"/>
        <v>0</v>
      </c>
      <c r="T1710" s="86" t="str">
        <f t="shared" si="389"/>
        <v/>
      </c>
      <c r="U1710" s="86" t="str">
        <f t="shared" si="401"/>
        <v/>
      </c>
      <c r="V1710" s="95" t="str">
        <f t="shared" si="390"/>
        <v/>
      </c>
      <c r="X1710" s="99"/>
      <c r="Y1710" s="99"/>
      <c r="AE1710" s="92" t="str">
        <f t="shared" si="391"/>
        <v/>
      </c>
      <c r="AF1710" s="96" t="str">
        <f t="shared" si="392"/>
        <v>&lt;a name='19000100'&gt;&lt;b&gt;: 0 - Barracks Row Theatre [535 8th St SE, WDC]&lt;/b&gt;&lt;/a&gt;&lt;br&gt;</v>
      </c>
      <c r="AG1710" s="97">
        <f t="shared" si="393"/>
        <v>1900</v>
      </c>
      <c r="AH1710" s="97" t="str">
        <f t="shared" si="394"/>
        <v>01</v>
      </c>
      <c r="AI1710" s="97" t="str">
        <f t="shared" si="395"/>
        <v>00</v>
      </c>
      <c r="AJ1710" s="97" t="str">
        <f t="shared" si="396"/>
        <v>19000100</v>
      </c>
    </row>
    <row r="1711" spans="4:36" ht="12" customHeight="1" x14ac:dyDescent="0.15">
      <c r="F1711" s="86" t="str">
        <f t="shared" si="385"/>
        <v>Saturday</v>
      </c>
      <c r="G1711" s="91"/>
      <c r="H1711" s="92" t="str">
        <f>VLOOKUP(MONTH(G1711),VLOOKUP!$W$1:$X$24,2)</f>
        <v>January</v>
      </c>
      <c r="I1711" s="92" t="str">
        <f t="shared" si="386"/>
        <v/>
      </c>
      <c r="J1711" s="93" t="s">
        <v>867</v>
      </c>
      <c r="L1711" s="86" t="str">
        <f t="shared" si="399"/>
        <v>Barracks Row Theatre [535 8th St SE, WDC]</v>
      </c>
      <c r="M1711" s="86">
        <f t="shared" si="387"/>
        <v>0</v>
      </c>
      <c r="N1711" s="93" t="str">
        <f t="shared" si="400"/>
        <v>Barracks Row Theatre [535 8th St SE, WDC]</v>
      </c>
      <c r="O1711" s="90"/>
      <c r="S1711" s="95">
        <f t="shared" si="388"/>
        <v>0</v>
      </c>
      <c r="T1711" s="86" t="str">
        <f t="shared" si="389"/>
        <v/>
      </c>
      <c r="U1711" s="86" t="str">
        <f t="shared" si="401"/>
        <v/>
      </c>
      <c r="V1711" s="95" t="str">
        <f t="shared" si="390"/>
        <v/>
      </c>
      <c r="AE1711" s="92" t="str">
        <f t="shared" si="391"/>
        <v/>
      </c>
      <c r="AF1711" s="96" t="str">
        <f t="shared" si="392"/>
        <v>&lt;a name='19000100'&gt;&lt;b&gt;: 0 - Barracks Row Theatre [535 8th St SE, WDC]&lt;/b&gt;&lt;/a&gt;&lt;br&gt;</v>
      </c>
      <c r="AG1711" s="97">
        <f t="shared" si="393"/>
        <v>1900</v>
      </c>
      <c r="AH1711" s="97" t="str">
        <f t="shared" si="394"/>
        <v>01</v>
      </c>
      <c r="AI1711" s="97" t="str">
        <f t="shared" si="395"/>
        <v>00</v>
      </c>
      <c r="AJ1711" s="97" t="str">
        <f t="shared" si="396"/>
        <v>19000100</v>
      </c>
    </row>
    <row r="1712" spans="4:36" ht="12" customHeight="1" x14ac:dyDescent="0.15">
      <c r="F1712" s="86" t="str">
        <f t="shared" si="385"/>
        <v>Saturday</v>
      </c>
      <c r="G1712" s="91"/>
      <c r="H1712" s="92" t="str">
        <f>VLOOKUP(MONTH(G1712),VLOOKUP!$W$1:$X$24,2)</f>
        <v>January</v>
      </c>
      <c r="I1712" s="92" t="str">
        <f t="shared" si="386"/>
        <v/>
      </c>
      <c r="J1712" s="93" t="s">
        <v>1023</v>
      </c>
      <c r="L1712" s="86" t="str">
        <f t="shared" si="399"/>
        <v>Bath House [4611 Asbury Pl NW, WDC]</v>
      </c>
      <c r="M1712" s="86">
        <f t="shared" si="387"/>
        <v>0</v>
      </c>
      <c r="N1712" s="93" t="str">
        <f t="shared" si="400"/>
        <v>Bath House [4611 Asbury Pl NW, WDC]</v>
      </c>
      <c r="O1712" s="94"/>
      <c r="S1712" s="95">
        <f t="shared" si="388"/>
        <v>0</v>
      </c>
      <c r="T1712" s="86" t="str">
        <f t="shared" si="389"/>
        <v/>
      </c>
      <c r="U1712" s="86" t="str">
        <f t="shared" si="401"/>
        <v/>
      </c>
      <c r="V1712" s="95" t="str">
        <f t="shared" si="390"/>
        <v/>
      </c>
      <c r="AE1712" s="92" t="str">
        <f t="shared" si="391"/>
        <v/>
      </c>
      <c r="AF1712" s="96" t="str">
        <f t="shared" si="392"/>
        <v>&lt;a name='19000100'&gt;&lt;b&gt;: 0 - Bath House [4611 Asbury Pl NW, WDC]&lt;/b&gt;&lt;/a&gt;&lt;br&gt;</v>
      </c>
      <c r="AG1712" s="97">
        <f t="shared" si="393"/>
        <v>1900</v>
      </c>
      <c r="AH1712" s="97" t="str">
        <f t="shared" si="394"/>
        <v>01</v>
      </c>
      <c r="AI1712" s="97" t="str">
        <f t="shared" si="395"/>
        <v>00</v>
      </c>
      <c r="AJ1712" s="97" t="str">
        <f t="shared" si="396"/>
        <v>19000100</v>
      </c>
    </row>
    <row r="1713" spans="6:36" ht="12" customHeight="1" x14ac:dyDescent="0.15">
      <c r="F1713" s="86" t="str">
        <f t="shared" si="385"/>
        <v>Saturday</v>
      </c>
      <c r="G1713" s="91"/>
      <c r="H1713" s="92" t="str">
        <f>VLOOKUP(MONTH(G1713),VLOOKUP!$W$1:$X$24,2)</f>
        <v>January</v>
      </c>
      <c r="I1713" s="92" t="str">
        <f t="shared" si="386"/>
        <v/>
      </c>
      <c r="J1713" s="93" t="s">
        <v>1023</v>
      </c>
      <c r="L1713" s="86" t="str">
        <f t="shared" si="399"/>
        <v>Bath House [4611 Asbury Pl NW, WDC]</v>
      </c>
      <c r="M1713" s="86">
        <f t="shared" si="387"/>
        <v>0</v>
      </c>
      <c r="N1713" s="93" t="str">
        <f t="shared" si="400"/>
        <v>Bath House [4611 Asbury Pl NW, WDC]</v>
      </c>
      <c r="O1713" s="94"/>
      <c r="S1713" s="95">
        <f t="shared" si="388"/>
        <v>0</v>
      </c>
      <c r="T1713" s="86" t="str">
        <f t="shared" si="389"/>
        <v/>
      </c>
      <c r="U1713" s="86" t="str">
        <f t="shared" si="401"/>
        <v/>
      </c>
      <c r="V1713" s="95" t="str">
        <f t="shared" si="390"/>
        <v/>
      </c>
      <c r="AE1713" s="92" t="str">
        <f t="shared" si="391"/>
        <v/>
      </c>
      <c r="AF1713" s="96" t="str">
        <f t="shared" si="392"/>
        <v>&lt;a name='19000100'&gt;&lt;b&gt;: 0 - Bath House [4611 Asbury Pl NW, WDC]&lt;/b&gt;&lt;/a&gt;&lt;br&gt;</v>
      </c>
      <c r="AG1713" s="97">
        <f t="shared" si="393"/>
        <v>1900</v>
      </c>
      <c r="AH1713" s="97" t="str">
        <f t="shared" si="394"/>
        <v>01</v>
      </c>
      <c r="AI1713" s="97" t="str">
        <f t="shared" si="395"/>
        <v>00</v>
      </c>
      <c r="AJ1713" s="97" t="str">
        <f t="shared" si="396"/>
        <v>19000100</v>
      </c>
    </row>
    <row r="1714" spans="6:36" ht="12" customHeight="1" x14ac:dyDescent="0.15">
      <c r="F1714" s="86" t="str">
        <f t="shared" si="385"/>
        <v>Saturday</v>
      </c>
      <c r="G1714" s="91"/>
      <c r="H1714" s="92" t="str">
        <f>VLOOKUP(MONTH(G1714),VLOOKUP!$W$1:$X$24,2)</f>
        <v>January</v>
      </c>
      <c r="I1714" s="92" t="str">
        <f t="shared" si="386"/>
        <v/>
      </c>
      <c r="J1714" s="93" t="s">
        <v>1023</v>
      </c>
      <c r="L1714" s="86" t="str">
        <f t="shared" si="399"/>
        <v>Bath House [4611 Asbury Pl NW, WDC]</v>
      </c>
      <c r="M1714" s="86">
        <f t="shared" si="387"/>
        <v>0</v>
      </c>
      <c r="N1714" s="93" t="str">
        <f t="shared" si="400"/>
        <v>Bath House [4611 Asbury Pl NW, WDC]</v>
      </c>
      <c r="O1714" s="94"/>
      <c r="S1714" s="95">
        <f t="shared" si="388"/>
        <v>0</v>
      </c>
      <c r="T1714" s="86" t="str">
        <f t="shared" si="389"/>
        <v/>
      </c>
      <c r="U1714" s="86" t="str">
        <f t="shared" si="401"/>
        <v/>
      </c>
      <c r="V1714" s="95" t="str">
        <f t="shared" si="390"/>
        <v/>
      </c>
      <c r="AE1714" s="92" t="str">
        <f t="shared" si="391"/>
        <v/>
      </c>
      <c r="AF1714" s="96" t="str">
        <f t="shared" si="392"/>
        <v>&lt;a name='19000100'&gt;&lt;b&gt;: 0 - Bath House [4611 Asbury Pl NW, WDC]&lt;/b&gt;&lt;/a&gt;&lt;br&gt;</v>
      </c>
      <c r="AG1714" s="97">
        <f t="shared" si="393"/>
        <v>1900</v>
      </c>
      <c r="AH1714" s="97" t="str">
        <f t="shared" si="394"/>
        <v>01</v>
      </c>
      <c r="AI1714" s="97" t="str">
        <f t="shared" si="395"/>
        <v>00</v>
      </c>
      <c r="AJ1714" s="97" t="str">
        <f t="shared" si="396"/>
        <v>19000100</v>
      </c>
    </row>
    <row r="1715" spans="6:36" ht="12" customHeight="1" x14ac:dyDescent="0.15">
      <c r="F1715" s="86" t="str">
        <f t="shared" si="385"/>
        <v>Saturday</v>
      </c>
      <c r="G1715" s="91"/>
      <c r="H1715" s="92" t="str">
        <f>VLOOKUP(MONTH(G1715),VLOOKUP!$W$1:$X$24,2)</f>
        <v>January</v>
      </c>
      <c r="I1715" s="92" t="str">
        <f t="shared" si="386"/>
        <v/>
      </c>
      <c r="J1715" s="103" t="s">
        <v>1177</v>
      </c>
      <c r="L1715" s="86" t="str">
        <f t="shared" si="399"/>
        <v>Bathtub Republic [3119 11th St NW, WDC]</v>
      </c>
      <c r="M1715" s="86">
        <f t="shared" si="387"/>
        <v>0</v>
      </c>
      <c r="N1715" s="103" t="str">
        <f t="shared" si="400"/>
        <v>Bathtub Republic [3119 11th St NW, WDC]</v>
      </c>
      <c r="O1715" s="94"/>
      <c r="S1715" s="95">
        <f t="shared" si="388"/>
        <v>0</v>
      </c>
      <c r="T1715" s="86" t="str">
        <f t="shared" si="389"/>
        <v/>
      </c>
      <c r="U1715" s="86" t="str">
        <f t="shared" si="401"/>
        <v/>
      </c>
      <c r="V1715" s="95" t="str">
        <f t="shared" si="390"/>
        <v/>
      </c>
      <c r="AE1715" s="92" t="str">
        <f t="shared" si="391"/>
        <v/>
      </c>
      <c r="AF1715" s="96" t="str">
        <f t="shared" si="392"/>
        <v>&lt;a name='19000100'&gt;&lt;b&gt;: 0 - Bathtub Republic [3119 11th St NW, WDC]&lt;/b&gt;&lt;/a&gt;&lt;br&gt;</v>
      </c>
      <c r="AG1715" s="97">
        <f t="shared" si="393"/>
        <v>1900</v>
      </c>
      <c r="AH1715" s="97" t="str">
        <f t="shared" si="394"/>
        <v>01</v>
      </c>
      <c r="AI1715" s="97" t="str">
        <f t="shared" si="395"/>
        <v>00</v>
      </c>
      <c r="AJ1715" s="97" t="str">
        <f t="shared" si="396"/>
        <v>19000100</v>
      </c>
    </row>
    <row r="1716" spans="6:36" ht="12" customHeight="1" x14ac:dyDescent="0.15">
      <c r="F1716" s="86" t="str">
        <f t="shared" si="385"/>
        <v>Saturday</v>
      </c>
      <c r="G1716" s="91"/>
      <c r="H1716" s="92" t="str">
        <f>VLOOKUP(MONTH(G1716),VLOOKUP!$W$1:$X$24,2)</f>
        <v>January</v>
      </c>
      <c r="I1716" s="92" t="str">
        <f t="shared" si="386"/>
        <v/>
      </c>
      <c r="J1716" s="103" t="s">
        <v>1177</v>
      </c>
      <c r="L1716" s="86" t="str">
        <f t="shared" si="399"/>
        <v>Bathtub Republic [3119 11th St NW, WDC]</v>
      </c>
      <c r="M1716" s="86">
        <f t="shared" si="387"/>
        <v>0</v>
      </c>
      <c r="N1716" s="103" t="str">
        <f t="shared" si="400"/>
        <v>Bathtub Republic [3119 11th St NW, WDC]</v>
      </c>
      <c r="O1716" s="94"/>
      <c r="S1716" s="95">
        <f t="shared" si="388"/>
        <v>0</v>
      </c>
      <c r="T1716" s="86" t="str">
        <f t="shared" si="389"/>
        <v/>
      </c>
      <c r="U1716" s="86" t="str">
        <f t="shared" si="401"/>
        <v/>
      </c>
      <c r="V1716" s="95" t="str">
        <f t="shared" si="390"/>
        <v/>
      </c>
      <c r="AE1716" s="92" t="str">
        <f t="shared" si="391"/>
        <v/>
      </c>
      <c r="AF1716" s="96" t="str">
        <f t="shared" si="392"/>
        <v>&lt;a name='19000100'&gt;&lt;b&gt;: 0 - Bathtub Republic [3119 11th St NW, WDC]&lt;/b&gt;&lt;/a&gt;&lt;br&gt;</v>
      </c>
      <c r="AG1716" s="97">
        <f t="shared" si="393"/>
        <v>1900</v>
      </c>
      <c r="AH1716" s="97" t="str">
        <f t="shared" si="394"/>
        <v>01</v>
      </c>
      <c r="AI1716" s="97" t="str">
        <f t="shared" si="395"/>
        <v>00</v>
      </c>
      <c r="AJ1716" s="97" t="str">
        <f t="shared" si="396"/>
        <v>19000100</v>
      </c>
    </row>
    <row r="1717" spans="6:36" ht="12" customHeight="1" x14ac:dyDescent="0.15">
      <c r="F1717" s="86" t="str">
        <f t="shared" si="385"/>
        <v>Saturday</v>
      </c>
      <c r="G1717" s="91"/>
      <c r="H1717" s="92" t="str">
        <f>VLOOKUP(MONTH(G1717),VLOOKUP!$W$1:$X$24,2)</f>
        <v>January</v>
      </c>
      <c r="I1717" s="92" t="str">
        <f t="shared" si="386"/>
        <v/>
      </c>
      <c r="J1717" s="103" t="s">
        <v>1177</v>
      </c>
      <c r="L1717" s="86" t="str">
        <f t="shared" si="399"/>
        <v>Bathtub Republic [3119 11th St NW, WDC]</v>
      </c>
      <c r="M1717" s="86">
        <f t="shared" si="387"/>
        <v>0</v>
      </c>
      <c r="N1717" s="103" t="str">
        <f t="shared" si="400"/>
        <v>Bathtub Republic [3119 11th St NW, WDC]</v>
      </c>
      <c r="O1717" s="94"/>
      <c r="S1717" s="95">
        <f t="shared" si="388"/>
        <v>0</v>
      </c>
      <c r="T1717" s="86" t="str">
        <f t="shared" si="389"/>
        <v/>
      </c>
      <c r="U1717" s="86" t="str">
        <f t="shared" si="401"/>
        <v/>
      </c>
      <c r="V1717" s="95" t="str">
        <f t="shared" si="390"/>
        <v/>
      </c>
      <c r="AE1717" s="92" t="str">
        <f t="shared" si="391"/>
        <v/>
      </c>
      <c r="AF1717" s="96" t="str">
        <f t="shared" si="392"/>
        <v>&lt;a name='19000100'&gt;&lt;b&gt;: 0 - Bathtub Republic [3119 11th St NW, WDC]&lt;/b&gt;&lt;/a&gt;&lt;br&gt;</v>
      </c>
      <c r="AG1717" s="97">
        <f t="shared" si="393"/>
        <v>1900</v>
      </c>
      <c r="AH1717" s="97" t="str">
        <f t="shared" si="394"/>
        <v>01</v>
      </c>
      <c r="AI1717" s="97" t="str">
        <f t="shared" si="395"/>
        <v>00</v>
      </c>
      <c r="AJ1717" s="97" t="str">
        <f t="shared" si="396"/>
        <v>19000100</v>
      </c>
    </row>
    <row r="1718" spans="6:36" ht="12" customHeight="1" x14ac:dyDescent="0.15">
      <c r="F1718" s="86" t="str">
        <f t="shared" si="385"/>
        <v>Saturday</v>
      </c>
      <c r="G1718" s="91"/>
      <c r="H1718" s="92" t="str">
        <f>VLOOKUP(MONTH(G1718),VLOOKUP!$W$1:$X$24,2)</f>
        <v>January</v>
      </c>
      <c r="I1718" s="92" t="str">
        <f t="shared" si="386"/>
        <v/>
      </c>
      <c r="J1718" s="103" t="s">
        <v>1177</v>
      </c>
      <c r="L1718" s="86" t="str">
        <f t="shared" si="399"/>
        <v>Bathtub Republic [3119 11th St NW, WDC]</v>
      </c>
      <c r="M1718" s="86">
        <f t="shared" si="387"/>
        <v>0</v>
      </c>
      <c r="N1718" s="103" t="str">
        <f t="shared" si="400"/>
        <v>Bathtub Republic [3119 11th St NW, WDC]</v>
      </c>
      <c r="O1718" s="94"/>
      <c r="S1718" s="95">
        <f t="shared" si="388"/>
        <v>0</v>
      </c>
      <c r="T1718" s="86" t="str">
        <f t="shared" si="389"/>
        <v/>
      </c>
      <c r="U1718" s="86" t="str">
        <f t="shared" si="401"/>
        <v/>
      </c>
      <c r="V1718" s="95" t="str">
        <f t="shared" si="390"/>
        <v/>
      </c>
      <c r="AE1718" s="92" t="str">
        <f t="shared" si="391"/>
        <v/>
      </c>
      <c r="AF1718" s="96" t="str">
        <f t="shared" si="392"/>
        <v>&lt;a name='19000100'&gt;&lt;b&gt;: 0 - Bathtub Republic [3119 11th St NW, WDC]&lt;/b&gt;&lt;/a&gt;&lt;br&gt;</v>
      </c>
      <c r="AG1718" s="97">
        <f t="shared" si="393"/>
        <v>1900</v>
      </c>
      <c r="AH1718" s="97" t="str">
        <f t="shared" si="394"/>
        <v>01</v>
      </c>
      <c r="AI1718" s="97" t="str">
        <f t="shared" si="395"/>
        <v>00</v>
      </c>
      <c r="AJ1718" s="97" t="str">
        <f t="shared" si="396"/>
        <v>19000100</v>
      </c>
    </row>
    <row r="1719" spans="6:36" ht="12" customHeight="1" x14ac:dyDescent="0.15">
      <c r="F1719" s="86" t="str">
        <f t="shared" si="385"/>
        <v>Saturday</v>
      </c>
      <c r="G1719" s="91"/>
      <c r="H1719" s="92" t="str">
        <f>VLOOKUP(MONTH(G1719),VLOOKUP!$W$1:$X$24,2)</f>
        <v>January</v>
      </c>
      <c r="I1719" s="92" t="str">
        <f t="shared" si="386"/>
        <v/>
      </c>
      <c r="J1719" s="103" t="s">
        <v>1309</v>
      </c>
      <c r="L1719" s="86" t="str">
        <f t="shared" si="399"/>
        <v>Bathtub Republic of Columbia Heights [3119 11th St NW, WDC]</v>
      </c>
      <c r="M1719" s="86">
        <f t="shared" si="387"/>
        <v>0</v>
      </c>
      <c r="N1719" s="103" t="str">
        <f t="shared" si="400"/>
        <v>Bathtub Republic of Columbia Heights [3119 11th St NW, WDC]</v>
      </c>
      <c r="O1719" s="90"/>
      <c r="S1719" s="95">
        <f t="shared" si="388"/>
        <v>0</v>
      </c>
      <c r="T1719" s="86" t="str">
        <f t="shared" si="389"/>
        <v/>
      </c>
      <c r="U1719" s="86" t="str">
        <f t="shared" si="401"/>
        <v/>
      </c>
      <c r="V1719" s="95" t="str">
        <f t="shared" si="390"/>
        <v/>
      </c>
      <c r="W1719" s="90" t="s">
        <v>221</v>
      </c>
      <c r="AE1719" s="92" t="str">
        <f t="shared" si="391"/>
        <v/>
      </c>
      <c r="AF1719" s="96" t="str">
        <f t="shared" si="392"/>
        <v>&lt;a name='19000100'&gt;&lt;b&gt;: 0 - Bathtub Republic of Columbia Heights [3119 11th St NW, WDC]&lt;/b&gt;&lt;/a&gt;&lt;br&gt;</v>
      </c>
      <c r="AG1719" s="97">
        <f t="shared" si="393"/>
        <v>1900</v>
      </c>
      <c r="AH1719" s="97" t="str">
        <f t="shared" si="394"/>
        <v>01</v>
      </c>
      <c r="AI1719" s="97" t="str">
        <f t="shared" si="395"/>
        <v>00</v>
      </c>
      <c r="AJ1719" s="97" t="str">
        <f t="shared" si="396"/>
        <v>19000100</v>
      </c>
    </row>
    <row r="1720" spans="6:36" ht="12" customHeight="1" x14ac:dyDescent="0.15">
      <c r="F1720" s="86" t="str">
        <f t="shared" si="385"/>
        <v>Saturday</v>
      </c>
      <c r="G1720" s="91"/>
      <c r="H1720" s="92" t="str">
        <f>VLOOKUP(MONTH(G1720),VLOOKUP!$W$1:$X$24,2)</f>
        <v>January</v>
      </c>
      <c r="I1720" s="92" t="str">
        <f t="shared" si="386"/>
        <v/>
      </c>
      <c r="J1720" s="103" t="s">
        <v>1309</v>
      </c>
      <c r="L1720" s="86" t="str">
        <f t="shared" si="399"/>
        <v>Bathtub Republic of Columbia Heights [3119 11th St NW, WDC]</v>
      </c>
      <c r="M1720" s="86">
        <f t="shared" si="387"/>
        <v>0</v>
      </c>
      <c r="N1720" s="103" t="str">
        <f t="shared" si="400"/>
        <v>Bathtub Republic of Columbia Heights [3119 11th St NW, WDC]</v>
      </c>
      <c r="O1720" s="90"/>
      <c r="S1720" s="95">
        <f t="shared" si="388"/>
        <v>0</v>
      </c>
      <c r="T1720" s="86" t="str">
        <f t="shared" si="389"/>
        <v/>
      </c>
      <c r="U1720" s="86" t="str">
        <f t="shared" si="401"/>
        <v/>
      </c>
      <c r="V1720" s="95" t="str">
        <f t="shared" si="390"/>
        <v/>
      </c>
      <c r="W1720" s="90" t="s">
        <v>221</v>
      </c>
      <c r="AE1720" s="92" t="str">
        <f t="shared" si="391"/>
        <v/>
      </c>
      <c r="AF1720" s="96" t="str">
        <f t="shared" si="392"/>
        <v>&lt;a name='19000100'&gt;&lt;b&gt;: 0 - Bathtub Republic of Columbia Heights [3119 11th St NW, WDC]&lt;/b&gt;&lt;/a&gt;&lt;br&gt;</v>
      </c>
      <c r="AG1720" s="97">
        <f t="shared" si="393"/>
        <v>1900</v>
      </c>
      <c r="AH1720" s="97" t="str">
        <f t="shared" si="394"/>
        <v>01</v>
      </c>
      <c r="AI1720" s="97" t="str">
        <f t="shared" si="395"/>
        <v>00</v>
      </c>
      <c r="AJ1720" s="97" t="str">
        <f t="shared" si="396"/>
        <v>19000100</v>
      </c>
    </row>
    <row r="1721" spans="6:36" ht="12" customHeight="1" x14ac:dyDescent="0.15">
      <c r="F1721" s="86" t="str">
        <f t="shared" si="385"/>
        <v>Saturday</v>
      </c>
      <c r="G1721" s="91"/>
      <c r="H1721" s="92" t="str">
        <f>VLOOKUP(MONTH(G1721),VLOOKUP!$W$1:$X$24,2)</f>
        <v>January</v>
      </c>
      <c r="I1721" s="92" t="str">
        <f t="shared" si="386"/>
        <v/>
      </c>
      <c r="J1721" s="103" t="s">
        <v>1309</v>
      </c>
      <c r="L1721" s="86" t="str">
        <f t="shared" si="399"/>
        <v>Bathtub Republic of Columbia Heights [3119 11th St NW, WDC]</v>
      </c>
      <c r="M1721" s="86">
        <f t="shared" si="387"/>
        <v>0</v>
      </c>
      <c r="N1721" s="103" t="str">
        <f t="shared" si="400"/>
        <v>Bathtub Republic of Columbia Heights [3119 11th St NW, WDC]</v>
      </c>
      <c r="O1721" s="90"/>
      <c r="S1721" s="95">
        <f t="shared" si="388"/>
        <v>0</v>
      </c>
      <c r="T1721" s="86" t="str">
        <f t="shared" si="389"/>
        <v/>
      </c>
      <c r="U1721" s="86" t="str">
        <f t="shared" si="401"/>
        <v/>
      </c>
      <c r="V1721" s="95" t="str">
        <f t="shared" si="390"/>
        <v/>
      </c>
      <c r="W1721" s="90" t="s">
        <v>221</v>
      </c>
      <c r="AE1721" s="92" t="str">
        <f t="shared" si="391"/>
        <v/>
      </c>
      <c r="AF1721" s="96" t="str">
        <f t="shared" si="392"/>
        <v>&lt;a name='19000100'&gt;&lt;b&gt;: 0 - Bathtub Republic of Columbia Heights [3119 11th St NW, WDC]&lt;/b&gt;&lt;/a&gt;&lt;br&gt;</v>
      </c>
      <c r="AG1721" s="97">
        <f t="shared" si="393"/>
        <v>1900</v>
      </c>
      <c r="AH1721" s="97" t="str">
        <f t="shared" si="394"/>
        <v>01</v>
      </c>
      <c r="AI1721" s="97" t="str">
        <f t="shared" si="395"/>
        <v>00</v>
      </c>
      <c r="AJ1721" s="97" t="str">
        <f t="shared" si="396"/>
        <v>19000100</v>
      </c>
    </row>
    <row r="1722" spans="6:36" ht="12" customHeight="1" x14ac:dyDescent="0.15">
      <c r="F1722" s="86" t="str">
        <f t="shared" si="385"/>
        <v>Saturday</v>
      </c>
      <c r="G1722" s="91"/>
      <c r="H1722" s="92" t="str">
        <f>VLOOKUP(MONTH(G1722),VLOOKUP!$W$1:$X$24,2)</f>
        <v>January</v>
      </c>
      <c r="I1722" s="92" t="str">
        <f t="shared" si="386"/>
        <v/>
      </c>
      <c r="J1722" s="93" t="s">
        <v>1577</v>
      </c>
      <c r="L1722" s="86" t="str">
        <f t="shared" si="399"/>
        <v>Bathtub Republic's New Location [2511 10th Street NE, WDC]</v>
      </c>
      <c r="M1722" s="86">
        <f t="shared" si="387"/>
        <v>0</v>
      </c>
      <c r="N1722" s="93" t="str">
        <f t="shared" si="400"/>
        <v>Bathtub Republic's New Location [2511 10th Street NE, WDC]</v>
      </c>
      <c r="O1722" s="94"/>
      <c r="S1722" s="95">
        <f t="shared" si="388"/>
        <v>0</v>
      </c>
      <c r="T1722" s="86" t="str">
        <f t="shared" si="389"/>
        <v/>
      </c>
      <c r="U1722" s="86" t="str">
        <f t="shared" si="401"/>
        <v/>
      </c>
      <c r="V1722" s="95" t="str">
        <f t="shared" si="390"/>
        <v/>
      </c>
      <c r="W1722" s="90" t="s">
        <v>221</v>
      </c>
      <c r="AE1722" s="92" t="str">
        <f t="shared" si="391"/>
        <v/>
      </c>
      <c r="AF1722" s="96" t="str">
        <f t="shared" si="392"/>
        <v>&lt;a name='19000100'&gt;&lt;b&gt;: 0 - Bathtub Republic's New Location [2511 10th Street NE, WDC]&lt;/b&gt;&lt;/a&gt;&lt;br&gt;</v>
      </c>
      <c r="AG1722" s="97">
        <f t="shared" si="393"/>
        <v>1900</v>
      </c>
      <c r="AH1722" s="97" t="str">
        <f t="shared" si="394"/>
        <v>01</v>
      </c>
      <c r="AI1722" s="97" t="str">
        <f t="shared" si="395"/>
        <v>00</v>
      </c>
      <c r="AJ1722" s="97" t="str">
        <f t="shared" si="396"/>
        <v>19000100</v>
      </c>
    </row>
    <row r="1723" spans="6:36" ht="12" customHeight="1" x14ac:dyDescent="0.15">
      <c r="F1723" s="86" t="str">
        <f t="shared" si="385"/>
        <v>Saturday</v>
      </c>
      <c r="G1723" s="91"/>
      <c r="H1723" s="92" t="str">
        <f>VLOOKUP(MONTH(G1723),VLOOKUP!$W$1:$X$24,2)</f>
        <v>January</v>
      </c>
      <c r="I1723" s="92" t="str">
        <f t="shared" si="386"/>
        <v/>
      </c>
      <c r="J1723" s="93" t="s">
        <v>1577</v>
      </c>
      <c r="L1723" s="86" t="str">
        <f t="shared" si="399"/>
        <v>Bathtub Republic's New Location [2511 10th Street NE, WDC]</v>
      </c>
      <c r="M1723" s="86">
        <f t="shared" si="387"/>
        <v>0</v>
      </c>
      <c r="N1723" s="93" t="str">
        <f t="shared" si="400"/>
        <v>Bathtub Republic's New Location [2511 10th Street NE, WDC]</v>
      </c>
      <c r="O1723" s="94"/>
      <c r="S1723" s="95">
        <f t="shared" si="388"/>
        <v>0</v>
      </c>
      <c r="T1723" s="86" t="str">
        <f t="shared" si="389"/>
        <v/>
      </c>
      <c r="U1723" s="86" t="str">
        <f t="shared" si="401"/>
        <v/>
      </c>
      <c r="V1723" s="95" t="str">
        <f t="shared" si="390"/>
        <v/>
      </c>
      <c r="W1723" s="90" t="s">
        <v>221</v>
      </c>
      <c r="AE1723" s="92" t="str">
        <f t="shared" si="391"/>
        <v/>
      </c>
      <c r="AF1723" s="96" t="str">
        <f t="shared" si="392"/>
        <v>&lt;a name='19000100'&gt;&lt;b&gt;: 0 - Bathtub Republic's New Location [2511 10th Street NE, WDC]&lt;/b&gt;&lt;/a&gt;&lt;br&gt;</v>
      </c>
      <c r="AG1723" s="97">
        <f t="shared" si="393"/>
        <v>1900</v>
      </c>
      <c r="AH1723" s="97" t="str">
        <f t="shared" si="394"/>
        <v>01</v>
      </c>
      <c r="AI1723" s="97" t="str">
        <f t="shared" si="395"/>
        <v>00</v>
      </c>
      <c r="AJ1723" s="97" t="str">
        <f t="shared" si="396"/>
        <v>19000100</v>
      </c>
    </row>
    <row r="1724" spans="6:36" ht="12" customHeight="1" x14ac:dyDescent="0.15">
      <c r="F1724" s="86" t="str">
        <f t="shared" si="385"/>
        <v>Saturday</v>
      </c>
      <c r="G1724" s="91"/>
      <c r="H1724" s="92" t="str">
        <f>VLOOKUP(MONTH(G1724),VLOOKUP!$W$1:$X$24,2)</f>
        <v>January</v>
      </c>
      <c r="I1724" s="92" t="str">
        <f t="shared" si="386"/>
        <v/>
      </c>
      <c r="J1724" s="93" t="s">
        <v>1577</v>
      </c>
      <c r="L1724" s="86" t="str">
        <f t="shared" si="399"/>
        <v>Bathtub Republic's New Location [2511 10th Street NE, WDC]</v>
      </c>
      <c r="M1724" s="86">
        <f t="shared" si="387"/>
        <v>0</v>
      </c>
      <c r="N1724" s="93" t="str">
        <f t="shared" si="400"/>
        <v>Bathtub Republic's New Location [2511 10th Street NE, WDC]</v>
      </c>
      <c r="O1724" s="94"/>
      <c r="S1724" s="95">
        <f t="shared" si="388"/>
        <v>0</v>
      </c>
      <c r="T1724" s="86" t="str">
        <f t="shared" si="389"/>
        <v/>
      </c>
      <c r="U1724" s="86" t="str">
        <f t="shared" si="401"/>
        <v/>
      </c>
      <c r="V1724" s="95" t="str">
        <f t="shared" si="390"/>
        <v/>
      </c>
      <c r="W1724" s="90" t="s">
        <v>221</v>
      </c>
      <c r="AE1724" s="92" t="str">
        <f t="shared" si="391"/>
        <v/>
      </c>
      <c r="AF1724" s="96" t="str">
        <f t="shared" si="392"/>
        <v>&lt;a name='19000100'&gt;&lt;b&gt;: 0 - Bathtub Republic's New Location [2511 10th Street NE, WDC]&lt;/b&gt;&lt;/a&gt;&lt;br&gt;</v>
      </c>
      <c r="AG1724" s="97">
        <f t="shared" si="393"/>
        <v>1900</v>
      </c>
      <c r="AH1724" s="97" t="str">
        <f t="shared" si="394"/>
        <v>01</v>
      </c>
      <c r="AI1724" s="97" t="str">
        <f t="shared" si="395"/>
        <v>00</v>
      </c>
      <c r="AJ1724" s="97" t="str">
        <f t="shared" si="396"/>
        <v>19000100</v>
      </c>
    </row>
    <row r="1725" spans="6:36" ht="12" customHeight="1" x14ac:dyDescent="0.15">
      <c r="F1725" s="86" t="str">
        <f t="shared" si="385"/>
        <v>Saturday</v>
      </c>
      <c r="G1725" s="91"/>
      <c r="H1725" s="92" t="str">
        <f>VLOOKUP(MONTH(G1725),VLOOKUP!$W$1:$X$24,2)</f>
        <v>January</v>
      </c>
      <c r="I1725" s="92" t="str">
        <f t="shared" si="386"/>
        <v/>
      </c>
      <c r="J1725" s="93" t="s">
        <v>1577</v>
      </c>
      <c r="L1725" s="86" t="str">
        <f t="shared" si="399"/>
        <v>Bathtub Republic's New Location [2511 10th Street NE, WDC]</v>
      </c>
      <c r="M1725" s="86">
        <f t="shared" si="387"/>
        <v>0</v>
      </c>
      <c r="N1725" s="93" t="str">
        <f t="shared" ref="N1725:N1756" si="402">J1725</f>
        <v>Bathtub Republic's New Location [2511 10th Street NE, WDC]</v>
      </c>
      <c r="O1725" s="94"/>
      <c r="S1725" s="95">
        <f t="shared" si="388"/>
        <v>0</v>
      </c>
      <c r="T1725" s="86" t="str">
        <f t="shared" si="389"/>
        <v/>
      </c>
      <c r="U1725" s="86" t="str">
        <f t="shared" ref="U1725:U1756" si="403">IF(ISBLANK(G1725),"","&amp;#149; "&amp;IF(ISBLANK(C1725),"","&lt;S&gt;")&amp;I1725&amp;IF(ISBLANK(A1725),""," - &lt;a href='recommended.php#"&amp;AJ1725&amp;"'&gt;&lt;b&gt;&lt;em&gt;&lt;font color='#9C004D'&gt;RECOMMENDED&lt;/font&gt;&lt;/em&gt;&lt;/b&gt;&lt;/a&gt;")&amp;" - "&amp;M1725&amp;IF(ISBLANK(K1725),K1725," - &lt;b&gt;"&amp;K1725&amp;"&lt;/b&gt; ")&amp;IF(B1725="Sold Out"," - &lt;font color='#000099'&gt;&lt;b&gt;&lt;I&gt;sold out&lt;/I&gt;&lt;/b&gt;&lt;/font&gt;","")&amp;IF(ISBLANK(C1725),"","&lt;/S&gt; &lt;b&gt;"&amp;C1725&amp;"&lt;/b&gt;")&amp;"&lt;p&gt;")</f>
        <v/>
      </c>
      <c r="V1725" s="95" t="str">
        <f t="shared" si="390"/>
        <v/>
      </c>
      <c r="W1725" s="90" t="s">
        <v>221</v>
      </c>
      <c r="AE1725" s="92" t="str">
        <f t="shared" si="391"/>
        <v/>
      </c>
      <c r="AF1725" s="100" t="str">
        <f t="shared" si="392"/>
        <v>&lt;a name='19000100'&gt;&lt;b&gt;: 0 - Bathtub Republic's New Location [2511 10th Street NE, WDC]&lt;/b&gt;&lt;/a&gt;&lt;br&gt;</v>
      </c>
      <c r="AG1725" s="101">
        <f t="shared" si="393"/>
        <v>1900</v>
      </c>
      <c r="AH1725" s="101" t="str">
        <f t="shared" si="394"/>
        <v>01</v>
      </c>
      <c r="AI1725" s="101" t="str">
        <f t="shared" si="395"/>
        <v>00</v>
      </c>
      <c r="AJ1725" s="101" t="str">
        <f t="shared" si="396"/>
        <v>19000100</v>
      </c>
    </row>
    <row r="1726" spans="6:36" ht="12" customHeight="1" x14ac:dyDescent="0.15">
      <c r="F1726" s="86" t="str">
        <f t="shared" si="385"/>
        <v>Saturday</v>
      </c>
      <c r="G1726" s="91"/>
      <c r="H1726" s="92" t="str">
        <f>VLOOKUP(MONTH(G1726),VLOOKUP!$W$1:$X$24,2)</f>
        <v>January</v>
      </c>
      <c r="I1726" s="92" t="str">
        <f t="shared" si="386"/>
        <v/>
      </c>
      <c r="J1726" s="93" t="s">
        <v>1543</v>
      </c>
      <c r="L1726" s="86" t="str">
        <f t="shared" si="399"/>
        <v>Baxter Building [DIY space in Wheaton, MD]</v>
      </c>
      <c r="M1726" s="86">
        <f t="shared" si="387"/>
        <v>0</v>
      </c>
      <c r="N1726" s="93" t="str">
        <f t="shared" si="402"/>
        <v>Baxter Building [DIY space in Wheaton, MD]</v>
      </c>
      <c r="O1726" s="90"/>
      <c r="S1726" s="95">
        <f t="shared" si="388"/>
        <v>0</v>
      </c>
      <c r="T1726" s="86" t="str">
        <f t="shared" si="389"/>
        <v/>
      </c>
      <c r="U1726" s="86" t="str">
        <f t="shared" si="403"/>
        <v/>
      </c>
      <c r="V1726" s="95" t="str">
        <f t="shared" si="390"/>
        <v/>
      </c>
      <c r="AE1726" s="92" t="str">
        <f t="shared" si="391"/>
        <v/>
      </c>
      <c r="AF1726" s="96" t="str">
        <f t="shared" si="392"/>
        <v>&lt;a name='19000100'&gt;&lt;b&gt;: 0 - Baxter Building [DIY space in Wheaton, MD]&lt;/b&gt;&lt;/a&gt;&lt;br&gt;</v>
      </c>
      <c r="AG1726" s="97">
        <f t="shared" si="393"/>
        <v>1900</v>
      </c>
      <c r="AH1726" s="97" t="str">
        <f t="shared" si="394"/>
        <v>01</v>
      </c>
      <c r="AI1726" s="97" t="str">
        <f t="shared" si="395"/>
        <v>00</v>
      </c>
      <c r="AJ1726" s="97" t="str">
        <f t="shared" si="396"/>
        <v>19000100</v>
      </c>
    </row>
    <row r="1727" spans="6:36" ht="12" customHeight="1" x14ac:dyDescent="0.15">
      <c r="F1727" s="86" t="str">
        <f t="shared" si="385"/>
        <v>Saturday</v>
      </c>
      <c r="G1727" s="91"/>
      <c r="H1727" s="92" t="str">
        <f>VLOOKUP(MONTH(G1727),VLOOKUP!$W$1:$X$24,2)</f>
        <v>January</v>
      </c>
      <c r="I1727" s="92" t="str">
        <f t="shared" si="386"/>
        <v/>
      </c>
      <c r="J1727" s="93" t="s">
        <v>1543</v>
      </c>
      <c r="L1727" s="86" t="str">
        <f t="shared" si="399"/>
        <v>Baxter Building [DIY space in Wheaton, MD]</v>
      </c>
      <c r="M1727" s="86">
        <f t="shared" si="387"/>
        <v>0</v>
      </c>
      <c r="N1727" s="93" t="str">
        <f t="shared" si="402"/>
        <v>Baxter Building [DIY space in Wheaton, MD]</v>
      </c>
      <c r="O1727" s="90"/>
      <c r="S1727" s="95">
        <f t="shared" si="388"/>
        <v>0</v>
      </c>
      <c r="T1727" s="86" t="str">
        <f t="shared" si="389"/>
        <v/>
      </c>
      <c r="U1727" s="86" t="str">
        <f t="shared" si="403"/>
        <v/>
      </c>
      <c r="V1727" s="95" t="str">
        <f t="shared" si="390"/>
        <v/>
      </c>
      <c r="AE1727" s="92" t="str">
        <f t="shared" si="391"/>
        <v/>
      </c>
      <c r="AF1727" s="96" t="str">
        <f t="shared" si="392"/>
        <v>&lt;a name='19000100'&gt;&lt;b&gt;: 0 - Baxter Building [DIY space in Wheaton, MD]&lt;/b&gt;&lt;/a&gt;&lt;br&gt;</v>
      </c>
      <c r="AG1727" s="97">
        <f t="shared" si="393"/>
        <v>1900</v>
      </c>
      <c r="AH1727" s="97" t="str">
        <f t="shared" si="394"/>
        <v>01</v>
      </c>
      <c r="AI1727" s="97" t="str">
        <f t="shared" si="395"/>
        <v>00</v>
      </c>
      <c r="AJ1727" s="97" t="str">
        <f t="shared" si="396"/>
        <v>19000100</v>
      </c>
    </row>
    <row r="1728" spans="6:36" ht="12" customHeight="1" x14ac:dyDescent="0.15">
      <c r="F1728" s="86" t="str">
        <f t="shared" si="385"/>
        <v>Saturday</v>
      </c>
      <c r="G1728" s="91"/>
      <c r="H1728" s="92" t="str">
        <f>VLOOKUP(MONTH(G1728),VLOOKUP!$W$1:$X$24,2)</f>
        <v>January</v>
      </c>
      <c r="I1728" s="92" t="str">
        <f t="shared" si="386"/>
        <v/>
      </c>
      <c r="J1728" s="93" t="s">
        <v>1543</v>
      </c>
      <c r="L1728" s="86" t="str">
        <f t="shared" si="399"/>
        <v>Baxter Building [DIY space in Wheaton, MD]</v>
      </c>
      <c r="M1728" s="86">
        <f t="shared" si="387"/>
        <v>0</v>
      </c>
      <c r="N1728" s="93" t="str">
        <f t="shared" si="402"/>
        <v>Baxter Building [DIY space in Wheaton, MD]</v>
      </c>
      <c r="O1728" s="90"/>
      <c r="S1728" s="95">
        <f t="shared" si="388"/>
        <v>0</v>
      </c>
      <c r="T1728" s="86" t="str">
        <f t="shared" si="389"/>
        <v/>
      </c>
      <c r="U1728" s="86" t="str">
        <f t="shared" si="403"/>
        <v/>
      </c>
      <c r="V1728" s="95" t="str">
        <f t="shared" si="390"/>
        <v/>
      </c>
      <c r="AE1728" s="92" t="str">
        <f t="shared" si="391"/>
        <v/>
      </c>
      <c r="AF1728" s="96" t="str">
        <f t="shared" si="392"/>
        <v>&lt;a name='19000100'&gt;&lt;b&gt;: 0 - Baxter Building [DIY space in Wheaton, MD]&lt;/b&gt;&lt;/a&gt;&lt;br&gt;</v>
      </c>
      <c r="AG1728" s="97">
        <f t="shared" si="393"/>
        <v>1900</v>
      </c>
      <c r="AH1728" s="97" t="str">
        <f t="shared" si="394"/>
        <v>01</v>
      </c>
      <c r="AI1728" s="97" t="str">
        <f t="shared" si="395"/>
        <v>00</v>
      </c>
      <c r="AJ1728" s="97" t="str">
        <f t="shared" si="396"/>
        <v>19000100</v>
      </c>
    </row>
    <row r="1729" spans="6:36" ht="12" customHeight="1" x14ac:dyDescent="0.15">
      <c r="F1729" s="86" t="str">
        <f t="shared" si="385"/>
        <v>Saturday</v>
      </c>
      <c r="G1729" s="91"/>
      <c r="H1729" s="92" t="str">
        <f>VLOOKUP(MONTH(G1729),VLOOKUP!$W$1:$X$24,2)</f>
        <v>January</v>
      </c>
      <c r="I1729" s="92" t="str">
        <f t="shared" si="386"/>
        <v/>
      </c>
      <c r="J1729" s="93" t="s">
        <v>1543</v>
      </c>
      <c r="L1729" s="86" t="str">
        <f t="shared" si="399"/>
        <v>Baxter Building [DIY space in Wheaton, MD]</v>
      </c>
      <c r="M1729" s="86">
        <f t="shared" si="387"/>
        <v>0</v>
      </c>
      <c r="N1729" s="93" t="str">
        <f t="shared" si="402"/>
        <v>Baxter Building [DIY space in Wheaton, MD]</v>
      </c>
      <c r="O1729" s="90"/>
      <c r="S1729" s="95">
        <f t="shared" si="388"/>
        <v>0</v>
      </c>
      <c r="T1729" s="86" t="str">
        <f t="shared" si="389"/>
        <v/>
      </c>
      <c r="U1729" s="86" t="str">
        <f t="shared" si="403"/>
        <v/>
      </c>
      <c r="V1729" s="95" t="str">
        <f t="shared" si="390"/>
        <v/>
      </c>
      <c r="AE1729" s="92" t="str">
        <f t="shared" si="391"/>
        <v/>
      </c>
      <c r="AF1729" s="96" t="str">
        <f t="shared" si="392"/>
        <v>&lt;a name='19000100'&gt;&lt;b&gt;: 0 - Baxter Building [DIY space in Wheaton, MD]&lt;/b&gt;&lt;/a&gt;&lt;br&gt;</v>
      </c>
      <c r="AG1729" s="97">
        <f t="shared" si="393"/>
        <v>1900</v>
      </c>
      <c r="AH1729" s="97" t="str">
        <f t="shared" si="394"/>
        <v>01</v>
      </c>
      <c r="AI1729" s="97" t="str">
        <f t="shared" si="395"/>
        <v>00</v>
      </c>
      <c r="AJ1729" s="97" t="str">
        <f t="shared" si="396"/>
        <v>19000100</v>
      </c>
    </row>
    <row r="1730" spans="6:36" ht="12" customHeight="1" x14ac:dyDescent="0.15">
      <c r="F1730" s="86" t="str">
        <f t="shared" ref="F1730:F1793" si="404">IF(WEEKDAY(G1730)=1,"Sunday",IF(WEEKDAY(G1730)=2,"Monday",IF(WEEKDAY(G1730)=3,"Tuesday",IF(WEEKDAY(G1730)=4,"Wednesday",IF(WEEKDAY(G1730)=5,"Thursday",IF(WEEKDAY(G1730)=6,"Friday","Saturday"))))))</f>
        <v>Saturday</v>
      </c>
      <c r="G1730" s="91"/>
      <c r="H1730" s="92" t="str">
        <f>VLOOKUP(MONTH(G1730),VLOOKUP!$W$1:$X$24,2)</f>
        <v>January</v>
      </c>
      <c r="I1730" s="92" t="str">
        <f t="shared" ref="I1730:I1793" si="405">IF(ISBLANK(G1730),"",F1730&amp;", "&amp;DAY(G1730)&amp;" "&amp;H1730&amp;" "&amp;YEAR(G1730))</f>
        <v/>
      </c>
      <c r="J1730" s="93" t="s">
        <v>1543</v>
      </c>
      <c r="L1730" s="86" t="str">
        <f t="shared" si="399"/>
        <v>Baxter Building [DIY space in Wheaton, MD]</v>
      </c>
      <c r="M1730" s="86">
        <f t="shared" ref="M1730:M1793" si="406">IF(ISBLANK(P1730),O1730,IF(ISBLANK(Q1730),O1730&amp;" and "&amp;P1730,IF(ISBLANK(R1730),O1730&amp;", "&amp;P1730&amp;", and "&amp;Q1730, O1730&amp;", "&amp;P1730&amp;", "&amp;Q1730&amp;", and "&amp;R1730)))</f>
        <v>0</v>
      </c>
      <c r="N1730" s="93" t="str">
        <f t="shared" si="402"/>
        <v>Baxter Building [DIY space in Wheaton, MD]</v>
      </c>
      <c r="O1730" s="90"/>
      <c r="S1730" s="95">
        <f t="shared" ref="S1730:S1793" si="407">IF(LEFT(O1730,2)="A ",RIGHT(O1730,LEN(O1730)-2),IF(LEFT(O1730,3)="An ",RIGHT(O1730,LEN(O1730)-3),IF(LEFT(O1730,4)="The ",RIGHT(O1730,LEN(O1730)-4),IF(LEFT(O1730,3)="&lt;b&gt;",RIGHT(O1730,LEN(O1730)-3),IF(LEFT(O1730,4)="&lt;em&gt;",RIGHT(O1730,LEN(O1730)-4),O1730)))))</f>
        <v>0</v>
      </c>
      <c r="T1730" s="86" t="str">
        <f t="shared" ref="T1730:T1793" si="408">IF(ISBLANK(G1730),"","&amp;#149; "&amp;IF(ISBLANK(C1730),"","&lt;S&gt;")&amp;IF(ISBLANK(A1730),"","&lt;a href='recommended.php#"&amp;AJ1730&amp;"'&gt;&lt;b&gt;&lt;em&gt;&lt;font color='#9C004D'&gt;RECOMMENDED&lt;/font&gt;&lt;/em&gt;&lt;/b&gt;&lt;/a&gt; - ")&amp;M1730&amp;" - &lt;b&gt;"&amp;L1730&amp;"&lt;/b&gt; "&amp;IF(B1730="Sold Out"," - &lt;font color='#000099'&gt;&lt;b&gt;&lt;I&gt;sold out&lt;/I&gt;&lt;/b&gt;&lt;/font&gt;","")&amp;IF(ISBLANK(C1730),"","&lt;/S&gt; &lt;b&gt;"&amp;C1730&amp;"&lt;/b&gt;")&amp;"&lt;br&gt;")</f>
        <v/>
      </c>
      <c r="U1730" s="86" t="str">
        <f t="shared" si="403"/>
        <v/>
      </c>
      <c r="V1730" s="95" t="str">
        <f t="shared" ref="V1730:V1793" si="409">IF(ISBLANK(G1730),"","&amp;#149; "&amp;IF(ISBLANK(C1730),"","&lt;S&gt;")&amp;IF(ISBLANK(A1730),"","&lt;a href='recommended.php#"&amp;AJ1730&amp;"'&gt;&lt;b&gt;&lt;em&gt;&lt;font color='#9C004D'&gt;RECOMMENDED&lt;/font&gt;&lt;/em&gt;&lt;/b&gt;&lt;/a&gt; - ")&amp;M1730&amp;" - &lt;b&gt;"&amp;L1730&amp;"&lt;/b&gt; "&amp;IF(B1730="Sold Out"," - &lt;font color='#000099'&gt;&lt;b&gt;&lt;I&gt;sold out&lt;/I&gt;&lt;/b&gt;&lt;/font&gt;","")&amp;IF(ISBLANK(C1730),"","&lt;/S&gt; &lt;b&gt;"&amp;C1730&amp;"&lt;/b&gt;")&amp;" - &lt;font color='#005500'&gt;&lt;b&gt;"&amp;E1730&amp;"&lt;/b&gt;&lt;/font&gt;&lt;br&gt;")</f>
        <v/>
      </c>
      <c r="AE1730" s="92" t="str">
        <f t="shared" ref="AE1730:AE1793" si="410">IF(ISBLANK(G1730),"",F1730&amp;", "&amp;DAY(G1730)&amp;" "&amp;H1730&amp;" "&amp;YEAR(G1730)&amp;"      [&lt;a name='"&amp;AJ1730&amp;"' href='#"&amp;AJ1730&amp;"'&gt;link to this day&lt;/a&gt;]")</f>
        <v/>
      </c>
      <c r="AF1730" s="96" t="str">
        <f t="shared" ref="AF1730:AF1793" si="411">"&lt;a name='"&amp;AJ1730&amp;"'&gt;&lt;b&gt;"&amp;I1730&amp;": "&amp;M1730&amp;" - "&amp;L1730&amp;"&lt;/b&gt;&lt;/a&gt;&lt;br&gt;"</f>
        <v>&lt;a name='19000100'&gt;&lt;b&gt;: 0 - Baxter Building [DIY space in Wheaton, MD]&lt;/b&gt;&lt;/a&gt;&lt;br&gt;</v>
      </c>
      <c r="AG1730" s="97">
        <f t="shared" ref="AG1730:AG1793" si="412">YEAR(G1730)</f>
        <v>1900</v>
      </c>
      <c r="AH1730" s="97" t="str">
        <f t="shared" ref="AH1730:AH1793" si="413">IF(LEN(MONTH(G1730))=1,"0"&amp;MONTH(G1730),MONTH(G1730))</f>
        <v>01</v>
      </c>
      <c r="AI1730" s="97" t="str">
        <f t="shared" ref="AI1730:AI1793" si="414">IF(LEN(DAY(G1730))=1,"0"&amp;DAY(G1730),DAY(G1730))</f>
        <v>00</v>
      </c>
      <c r="AJ1730" s="97" t="str">
        <f t="shared" ref="AJ1730:AJ1793" si="415">AG1730&amp;AH1730&amp;AI1730</f>
        <v>19000100</v>
      </c>
    </row>
    <row r="1731" spans="6:36" ht="12" customHeight="1" x14ac:dyDescent="0.15">
      <c r="F1731" s="86" t="str">
        <f t="shared" si="404"/>
        <v>Saturday</v>
      </c>
      <c r="G1731" s="91"/>
      <c r="H1731" s="92" t="str">
        <f>VLOOKUP(MONTH(G1731),VLOOKUP!$W$1:$X$24,2)</f>
        <v>January</v>
      </c>
      <c r="I1731" s="92" t="str">
        <f t="shared" si="405"/>
        <v/>
      </c>
      <c r="J1731" s="93" t="s">
        <v>1543</v>
      </c>
      <c r="L1731" s="86" t="str">
        <f t="shared" si="399"/>
        <v>Baxter Building [DIY space in Wheaton, MD]</v>
      </c>
      <c r="M1731" s="86">
        <f t="shared" si="406"/>
        <v>0</v>
      </c>
      <c r="N1731" s="93" t="str">
        <f t="shared" si="402"/>
        <v>Baxter Building [DIY space in Wheaton, MD]</v>
      </c>
      <c r="O1731" s="90"/>
      <c r="S1731" s="95">
        <f t="shared" si="407"/>
        <v>0</v>
      </c>
      <c r="T1731" s="86" t="str">
        <f t="shared" si="408"/>
        <v/>
      </c>
      <c r="U1731" s="86" t="str">
        <f t="shared" si="403"/>
        <v/>
      </c>
      <c r="V1731" s="95" t="str">
        <f t="shared" si="409"/>
        <v/>
      </c>
      <c r="AE1731" s="92" t="str">
        <f t="shared" si="410"/>
        <v/>
      </c>
      <c r="AF1731" s="96" t="str">
        <f t="shared" si="411"/>
        <v>&lt;a name='19000100'&gt;&lt;b&gt;: 0 - Baxter Building [DIY space in Wheaton, MD]&lt;/b&gt;&lt;/a&gt;&lt;br&gt;</v>
      </c>
      <c r="AG1731" s="97">
        <f t="shared" si="412"/>
        <v>1900</v>
      </c>
      <c r="AH1731" s="97" t="str">
        <f t="shared" si="413"/>
        <v>01</v>
      </c>
      <c r="AI1731" s="97" t="str">
        <f t="shared" si="414"/>
        <v>00</v>
      </c>
      <c r="AJ1731" s="97" t="str">
        <f t="shared" si="415"/>
        <v>19000100</v>
      </c>
    </row>
    <row r="1732" spans="6:36" ht="12" customHeight="1" x14ac:dyDescent="0.15">
      <c r="F1732" s="86" t="str">
        <f t="shared" si="404"/>
        <v>Saturday</v>
      </c>
      <c r="G1732" s="91"/>
      <c r="H1732" s="92" t="str">
        <f>VLOOKUP(MONTH(G1732),VLOOKUP!$W$1:$X$24,2)</f>
        <v>January</v>
      </c>
      <c r="I1732" s="92" t="str">
        <f t="shared" si="405"/>
        <v/>
      </c>
      <c r="J1732" s="93" t="s">
        <v>1543</v>
      </c>
      <c r="L1732" s="86" t="str">
        <f t="shared" si="399"/>
        <v>Baxter Building [DIY space in Wheaton, MD]</v>
      </c>
      <c r="M1732" s="86">
        <f t="shared" si="406"/>
        <v>0</v>
      </c>
      <c r="N1732" s="93" t="str">
        <f t="shared" si="402"/>
        <v>Baxter Building [DIY space in Wheaton, MD]</v>
      </c>
      <c r="O1732" s="90"/>
      <c r="S1732" s="95">
        <f t="shared" si="407"/>
        <v>0</v>
      </c>
      <c r="T1732" s="86" t="str">
        <f t="shared" si="408"/>
        <v/>
      </c>
      <c r="U1732" s="86" t="str">
        <f t="shared" si="403"/>
        <v/>
      </c>
      <c r="V1732" s="95" t="str">
        <f t="shared" si="409"/>
        <v/>
      </c>
      <c r="AE1732" s="92" t="str">
        <f t="shared" si="410"/>
        <v/>
      </c>
      <c r="AF1732" s="96" t="str">
        <f t="shared" si="411"/>
        <v>&lt;a name='19000100'&gt;&lt;b&gt;: 0 - Baxter Building [DIY space in Wheaton, MD]&lt;/b&gt;&lt;/a&gt;&lt;br&gt;</v>
      </c>
      <c r="AG1732" s="97">
        <f t="shared" si="412"/>
        <v>1900</v>
      </c>
      <c r="AH1732" s="97" t="str">
        <f t="shared" si="413"/>
        <v>01</v>
      </c>
      <c r="AI1732" s="97" t="str">
        <f t="shared" si="414"/>
        <v>00</v>
      </c>
      <c r="AJ1732" s="97" t="str">
        <f t="shared" si="415"/>
        <v>19000100</v>
      </c>
    </row>
    <row r="1733" spans="6:36" ht="12" customHeight="1" x14ac:dyDescent="0.15">
      <c r="F1733" s="86" t="str">
        <f t="shared" si="404"/>
        <v>Saturday</v>
      </c>
      <c r="G1733" s="91"/>
      <c r="H1733" s="92" t="str">
        <f>VLOOKUP(MONTH(G1733),VLOOKUP!$W$1:$X$24,2)</f>
        <v>January</v>
      </c>
      <c r="I1733" s="92" t="str">
        <f t="shared" si="405"/>
        <v/>
      </c>
      <c r="J1733" s="93" t="s">
        <v>1217</v>
      </c>
      <c r="L1733" s="86" t="str">
        <f t="shared" si="399"/>
        <v>Baying Hound Aleworks [1108 Taft Street, Rockville, MD]</v>
      </c>
      <c r="M1733" s="86">
        <f t="shared" si="406"/>
        <v>0</v>
      </c>
      <c r="N1733" s="93" t="str">
        <f t="shared" si="402"/>
        <v>Baying Hound Aleworks [1108 Taft Street, Rockville, MD]</v>
      </c>
      <c r="O1733" s="90"/>
      <c r="S1733" s="95">
        <f t="shared" si="407"/>
        <v>0</v>
      </c>
      <c r="T1733" s="86" t="str">
        <f t="shared" si="408"/>
        <v/>
      </c>
      <c r="U1733" s="86" t="str">
        <f t="shared" si="403"/>
        <v/>
      </c>
      <c r="V1733" s="95" t="str">
        <f t="shared" si="409"/>
        <v/>
      </c>
      <c r="W1733" s="90" t="s">
        <v>282</v>
      </c>
      <c r="AE1733" s="92" t="str">
        <f t="shared" si="410"/>
        <v/>
      </c>
      <c r="AF1733" s="96" t="str">
        <f t="shared" si="411"/>
        <v>&lt;a name='19000100'&gt;&lt;b&gt;: 0 - Baying Hound Aleworks [1108 Taft Street, Rockville, MD]&lt;/b&gt;&lt;/a&gt;&lt;br&gt;</v>
      </c>
      <c r="AG1733" s="97">
        <f t="shared" si="412"/>
        <v>1900</v>
      </c>
      <c r="AH1733" s="97" t="str">
        <f t="shared" si="413"/>
        <v>01</v>
      </c>
      <c r="AI1733" s="97" t="str">
        <f t="shared" si="414"/>
        <v>00</v>
      </c>
      <c r="AJ1733" s="97" t="str">
        <f t="shared" si="415"/>
        <v>19000100</v>
      </c>
    </row>
    <row r="1734" spans="6:36" ht="12" customHeight="1" x14ac:dyDescent="0.15">
      <c r="F1734" s="86" t="str">
        <f t="shared" si="404"/>
        <v>Saturday</v>
      </c>
      <c r="G1734" s="91"/>
      <c r="H1734" s="92" t="str">
        <f>VLOOKUP(MONTH(G1734),VLOOKUP!$W$1:$X$24,2)</f>
        <v>January</v>
      </c>
      <c r="I1734" s="92" t="str">
        <f t="shared" si="405"/>
        <v/>
      </c>
      <c r="J1734" s="93" t="s">
        <v>1217</v>
      </c>
      <c r="L1734" s="86" t="str">
        <f t="shared" si="399"/>
        <v>Baying Hound Aleworks [1108 Taft Street, Rockville, MD]</v>
      </c>
      <c r="M1734" s="86">
        <f t="shared" si="406"/>
        <v>0</v>
      </c>
      <c r="N1734" s="93" t="str">
        <f t="shared" si="402"/>
        <v>Baying Hound Aleworks [1108 Taft Street, Rockville, MD]</v>
      </c>
      <c r="O1734" s="90"/>
      <c r="S1734" s="95">
        <f t="shared" si="407"/>
        <v>0</v>
      </c>
      <c r="T1734" s="86" t="str">
        <f t="shared" si="408"/>
        <v/>
      </c>
      <c r="U1734" s="86" t="str">
        <f t="shared" si="403"/>
        <v/>
      </c>
      <c r="V1734" s="95" t="str">
        <f t="shared" si="409"/>
        <v/>
      </c>
      <c r="W1734" s="90" t="s">
        <v>282</v>
      </c>
      <c r="AE1734" s="92" t="str">
        <f t="shared" si="410"/>
        <v/>
      </c>
      <c r="AF1734" s="96" t="str">
        <f t="shared" si="411"/>
        <v>&lt;a name='19000100'&gt;&lt;b&gt;: 0 - Baying Hound Aleworks [1108 Taft Street, Rockville, MD]&lt;/b&gt;&lt;/a&gt;&lt;br&gt;</v>
      </c>
      <c r="AG1734" s="97">
        <f t="shared" si="412"/>
        <v>1900</v>
      </c>
      <c r="AH1734" s="97" t="str">
        <f t="shared" si="413"/>
        <v>01</v>
      </c>
      <c r="AI1734" s="97" t="str">
        <f t="shared" si="414"/>
        <v>00</v>
      </c>
      <c r="AJ1734" s="97" t="str">
        <f t="shared" si="415"/>
        <v>19000100</v>
      </c>
    </row>
    <row r="1735" spans="6:36" ht="12" customHeight="1" x14ac:dyDescent="0.15">
      <c r="F1735" s="86" t="str">
        <f t="shared" si="404"/>
        <v>Saturday</v>
      </c>
      <c r="G1735" s="91"/>
      <c r="H1735" s="92" t="str">
        <f>VLOOKUP(MONTH(G1735),VLOOKUP!$W$1:$X$24,2)</f>
        <v>January</v>
      </c>
      <c r="I1735" s="92" t="str">
        <f t="shared" si="405"/>
        <v/>
      </c>
      <c r="J1735" s="93" t="s">
        <v>1217</v>
      </c>
      <c r="L1735" s="86" t="str">
        <f t="shared" si="399"/>
        <v>Baying Hound Aleworks [1108 Taft Street, Rockville, MD]</v>
      </c>
      <c r="M1735" s="86">
        <f t="shared" si="406"/>
        <v>0</v>
      </c>
      <c r="N1735" s="93" t="str">
        <f t="shared" si="402"/>
        <v>Baying Hound Aleworks [1108 Taft Street, Rockville, MD]</v>
      </c>
      <c r="O1735" s="90"/>
      <c r="S1735" s="95">
        <f t="shared" si="407"/>
        <v>0</v>
      </c>
      <c r="T1735" s="86" t="str">
        <f t="shared" si="408"/>
        <v/>
      </c>
      <c r="U1735" s="86" t="str">
        <f t="shared" si="403"/>
        <v/>
      </c>
      <c r="V1735" s="95" t="str">
        <f t="shared" si="409"/>
        <v/>
      </c>
      <c r="W1735" s="90" t="s">
        <v>282</v>
      </c>
      <c r="AE1735" s="92" t="str">
        <f t="shared" si="410"/>
        <v/>
      </c>
      <c r="AF1735" s="96" t="str">
        <f t="shared" si="411"/>
        <v>&lt;a name='19000100'&gt;&lt;b&gt;: 0 - Baying Hound Aleworks [1108 Taft Street, Rockville, MD]&lt;/b&gt;&lt;/a&gt;&lt;br&gt;</v>
      </c>
      <c r="AG1735" s="97">
        <f t="shared" si="412"/>
        <v>1900</v>
      </c>
      <c r="AH1735" s="97" t="str">
        <f t="shared" si="413"/>
        <v>01</v>
      </c>
      <c r="AI1735" s="97" t="str">
        <f t="shared" si="414"/>
        <v>00</v>
      </c>
      <c r="AJ1735" s="97" t="str">
        <f t="shared" si="415"/>
        <v>19000100</v>
      </c>
    </row>
    <row r="1736" spans="6:36" ht="12" customHeight="1" x14ac:dyDescent="0.15">
      <c r="F1736" s="86" t="str">
        <f t="shared" si="404"/>
        <v>Saturday</v>
      </c>
      <c r="G1736" s="91"/>
      <c r="H1736" s="92" t="str">
        <f>VLOOKUP(MONTH(G1736),VLOOKUP!$W$1:$X$24,2)</f>
        <v>January</v>
      </c>
      <c r="I1736" s="92" t="str">
        <f t="shared" si="405"/>
        <v/>
      </c>
      <c r="J1736" s="93" t="s">
        <v>1217</v>
      </c>
      <c r="L1736" s="86" t="str">
        <f t="shared" si="399"/>
        <v>Baying Hound Aleworks [1108 Taft Street, Rockville, MD]</v>
      </c>
      <c r="M1736" s="86">
        <f t="shared" si="406"/>
        <v>0</v>
      </c>
      <c r="N1736" s="93" t="str">
        <f t="shared" si="402"/>
        <v>Baying Hound Aleworks [1108 Taft Street, Rockville, MD]</v>
      </c>
      <c r="O1736" s="90"/>
      <c r="S1736" s="95">
        <f t="shared" si="407"/>
        <v>0</v>
      </c>
      <c r="T1736" s="86" t="str">
        <f t="shared" si="408"/>
        <v/>
      </c>
      <c r="U1736" s="86" t="str">
        <f t="shared" si="403"/>
        <v/>
      </c>
      <c r="V1736" s="95" t="str">
        <f t="shared" si="409"/>
        <v/>
      </c>
      <c r="W1736" s="90" t="s">
        <v>282</v>
      </c>
      <c r="AE1736" s="92" t="str">
        <f t="shared" si="410"/>
        <v/>
      </c>
      <c r="AF1736" s="96" t="str">
        <f t="shared" si="411"/>
        <v>&lt;a name='19000100'&gt;&lt;b&gt;: 0 - Baying Hound Aleworks [1108 Taft Street, Rockville, MD]&lt;/b&gt;&lt;/a&gt;&lt;br&gt;</v>
      </c>
      <c r="AG1736" s="97">
        <f t="shared" si="412"/>
        <v>1900</v>
      </c>
      <c r="AH1736" s="97" t="str">
        <f t="shared" si="413"/>
        <v>01</v>
      </c>
      <c r="AI1736" s="97" t="str">
        <f t="shared" si="414"/>
        <v>00</v>
      </c>
      <c r="AJ1736" s="97" t="str">
        <f t="shared" si="415"/>
        <v>19000100</v>
      </c>
    </row>
    <row r="1737" spans="6:36" ht="12" customHeight="1" x14ac:dyDescent="0.15">
      <c r="F1737" s="86" t="str">
        <f t="shared" si="404"/>
        <v>Saturday</v>
      </c>
      <c r="G1737" s="91"/>
      <c r="H1737" s="92" t="str">
        <f>VLOOKUP(MONTH(G1737),VLOOKUP!$W$1:$X$24,2)</f>
        <v>January</v>
      </c>
      <c r="I1737" s="92" t="str">
        <f t="shared" si="405"/>
        <v/>
      </c>
      <c r="J1737" s="93" t="s">
        <v>1217</v>
      </c>
      <c r="L1737" s="86" t="str">
        <f t="shared" si="399"/>
        <v>Baying Hound Aleworks [1108 Taft Street, Rockville, MD]</v>
      </c>
      <c r="M1737" s="86">
        <f t="shared" si="406"/>
        <v>0</v>
      </c>
      <c r="N1737" s="93" t="str">
        <f t="shared" si="402"/>
        <v>Baying Hound Aleworks [1108 Taft Street, Rockville, MD]</v>
      </c>
      <c r="O1737" s="90"/>
      <c r="S1737" s="95">
        <f t="shared" si="407"/>
        <v>0</v>
      </c>
      <c r="T1737" s="86" t="str">
        <f t="shared" si="408"/>
        <v/>
      </c>
      <c r="U1737" s="86" t="str">
        <f t="shared" si="403"/>
        <v/>
      </c>
      <c r="V1737" s="95" t="str">
        <f t="shared" si="409"/>
        <v/>
      </c>
      <c r="W1737" s="90" t="s">
        <v>282</v>
      </c>
      <c r="AE1737" s="92" t="str">
        <f t="shared" si="410"/>
        <v/>
      </c>
      <c r="AF1737" s="96" t="str">
        <f t="shared" si="411"/>
        <v>&lt;a name='19000100'&gt;&lt;b&gt;: 0 - Baying Hound Aleworks [1108 Taft Street, Rockville, MD]&lt;/b&gt;&lt;/a&gt;&lt;br&gt;</v>
      </c>
      <c r="AG1737" s="97">
        <f t="shared" si="412"/>
        <v>1900</v>
      </c>
      <c r="AH1737" s="97" t="str">
        <f t="shared" si="413"/>
        <v>01</v>
      </c>
      <c r="AI1737" s="97" t="str">
        <f t="shared" si="414"/>
        <v>00</v>
      </c>
      <c r="AJ1737" s="97" t="str">
        <f t="shared" si="415"/>
        <v>19000100</v>
      </c>
    </row>
    <row r="1738" spans="6:36" ht="12" customHeight="1" x14ac:dyDescent="0.15">
      <c r="F1738" s="86" t="str">
        <f t="shared" si="404"/>
        <v>Saturday</v>
      </c>
      <c r="G1738" s="91"/>
      <c r="H1738" s="92" t="str">
        <f>VLOOKUP(MONTH(G1738),VLOOKUP!$W$1:$X$24,2)</f>
        <v>January</v>
      </c>
      <c r="I1738" s="92" t="str">
        <f t="shared" si="405"/>
        <v/>
      </c>
      <c r="J1738" s="93" t="s">
        <v>80</v>
      </c>
      <c r="L1738" s="86" t="str">
        <f t="shared" si="399"/>
        <v>Bayou [2519 Pennsylvania Ave NW, WDC]</v>
      </c>
      <c r="M1738" s="86">
        <f t="shared" si="406"/>
        <v>0</v>
      </c>
      <c r="N1738" s="93" t="str">
        <f t="shared" si="402"/>
        <v>Bayou [2519 Pennsylvania Ave NW, WDC]</v>
      </c>
      <c r="O1738" s="94"/>
      <c r="S1738" s="95">
        <f t="shared" si="407"/>
        <v>0</v>
      </c>
      <c r="T1738" s="86" t="str">
        <f t="shared" si="408"/>
        <v/>
      </c>
      <c r="U1738" s="86" t="str">
        <f t="shared" si="403"/>
        <v/>
      </c>
      <c r="V1738" s="95" t="str">
        <f t="shared" si="409"/>
        <v/>
      </c>
      <c r="W1738" s="90" t="s">
        <v>221</v>
      </c>
      <c r="AE1738" s="92" t="str">
        <f t="shared" si="410"/>
        <v/>
      </c>
      <c r="AF1738" s="96" t="str">
        <f t="shared" si="411"/>
        <v>&lt;a name='19000100'&gt;&lt;b&gt;: 0 - Bayou [2519 Pennsylvania Ave NW, WDC]&lt;/b&gt;&lt;/a&gt;&lt;br&gt;</v>
      </c>
      <c r="AG1738" s="97">
        <f t="shared" si="412"/>
        <v>1900</v>
      </c>
      <c r="AH1738" s="97" t="str">
        <f t="shared" si="413"/>
        <v>01</v>
      </c>
      <c r="AI1738" s="97" t="str">
        <f t="shared" si="414"/>
        <v>00</v>
      </c>
      <c r="AJ1738" s="97" t="str">
        <f t="shared" si="415"/>
        <v>19000100</v>
      </c>
    </row>
    <row r="1739" spans="6:36" ht="12" customHeight="1" x14ac:dyDescent="0.15">
      <c r="F1739" s="86" t="str">
        <f t="shared" si="404"/>
        <v>Saturday</v>
      </c>
      <c r="G1739" s="91"/>
      <c r="H1739" s="92" t="str">
        <f>VLOOKUP(MONTH(G1739),VLOOKUP!$W$1:$X$24,2)</f>
        <v>January</v>
      </c>
      <c r="I1739" s="92" t="str">
        <f t="shared" si="405"/>
        <v/>
      </c>
      <c r="J1739" s="93" t="s">
        <v>80</v>
      </c>
      <c r="L1739" s="86" t="str">
        <f t="shared" si="399"/>
        <v>Bayou [2519 Pennsylvania Ave NW, WDC]</v>
      </c>
      <c r="M1739" s="86">
        <f t="shared" si="406"/>
        <v>0</v>
      </c>
      <c r="N1739" s="93" t="str">
        <f t="shared" si="402"/>
        <v>Bayou [2519 Pennsylvania Ave NW, WDC]</v>
      </c>
      <c r="O1739" s="94"/>
      <c r="S1739" s="95">
        <f t="shared" si="407"/>
        <v>0</v>
      </c>
      <c r="T1739" s="86" t="str">
        <f t="shared" si="408"/>
        <v/>
      </c>
      <c r="U1739" s="86" t="str">
        <f t="shared" si="403"/>
        <v/>
      </c>
      <c r="V1739" s="95" t="str">
        <f t="shared" si="409"/>
        <v/>
      </c>
      <c r="W1739" s="90" t="s">
        <v>221</v>
      </c>
      <c r="AE1739" s="92" t="str">
        <f t="shared" si="410"/>
        <v/>
      </c>
      <c r="AF1739" s="96" t="str">
        <f t="shared" si="411"/>
        <v>&lt;a name='19000100'&gt;&lt;b&gt;: 0 - Bayou [2519 Pennsylvania Ave NW, WDC]&lt;/b&gt;&lt;/a&gt;&lt;br&gt;</v>
      </c>
      <c r="AG1739" s="97">
        <f t="shared" si="412"/>
        <v>1900</v>
      </c>
      <c r="AH1739" s="97" t="str">
        <f t="shared" si="413"/>
        <v>01</v>
      </c>
      <c r="AI1739" s="97" t="str">
        <f t="shared" si="414"/>
        <v>00</v>
      </c>
      <c r="AJ1739" s="97" t="str">
        <f t="shared" si="415"/>
        <v>19000100</v>
      </c>
    </row>
    <row r="1740" spans="6:36" ht="12" customHeight="1" x14ac:dyDescent="0.15">
      <c r="F1740" s="86" t="str">
        <f t="shared" si="404"/>
        <v>Saturday</v>
      </c>
      <c r="G1740" s="91"/>
      <c r="H1740" s="92" t="str">
        <f>VLOOKUP(MONTH(G1740),VLOOKUP!$W$1:$X$24,2)</f>
        <v>January</v>
      </c>
      <c r="I1740" s="92" t="str">
        <f t="shared" si="405"/>
        <v/>
      </c>
      <c r="J1740" s="93" t="s">
        <v>998</v>
      </c>
      <c r="L1740" s="86" t="str">
        <f t="shared" si="399"/>
        <v>BDU House [McLean, VA]</v>
      </c>
      <c r="M1740" s="86">
        <f t="shared" si="406"/>
        <v>0</v>
      </c>
      <c r="N1740" s="93" t="str">
        <f t="shared" si="402"/>
        <v>BDU House [McLean, VA]</v>
      </c>
      <c r="O1740" s="90"/>
      <c r="S1740" s="95">
        <f t="shared" si="407"/>
        <v>0</v>
      </c>
      <c r="T1740" s="86" t="str">
        <f t="shared" si="408"/>
        <v/>
      </c>
      <c r="U1740" s="86" t="str">
        <f t="shared" si="403"/>
        <v/>
      </c>
      <c r="V1740" s="95" t="str">
        <f t="shared" si="409"/>
        <v/>
      </c>
      <c r="W1740" s="90" t="s">
        <v>488</v>
      </c>
      <c r="AE1740" s="92" t="str">
        <f t="shared" si="410"/>
        <v/>
      </c>
      <c r="AF1740" s="96" t="str">
        <f t="shared" si="411"/>
        <v>&lt;a name='19000100'&gt;&lt;b&gt;: 0 - BDU House [McLean, VA]&lt;/b&gt;&lt;/a&gt;&lt;br&gt;</v>
      </c>
      <c r="AG1740" s="97">
        <f t="shared" si="412"/>
        <v>1900</v>
      </c>
      <c r="AH1740" s="97" t="str">
        <f t="shared" si="413"/>
        <v>01</v>
      </c>
      <c r="AI1740" s="97" t="str">
        <f t="shared" si="414"/>
        <v>00</v>
      </c>
      <c r="AJ1740" s="97" t="str">
        <f t="shared" si="415"/>
        <v>19000100</v>
      </c>
    </row>
    <row r="1741" spans="6:36" ht="12" customHeight="1" x14ac:dyDescent="0.15">
      <c r="F1741" s="86" t="str">
        <f t="shared" si="404"/>
        <v>Saturday</v>
      </c>
      <c r="G1741" s="91"/>
      <c r="H1741" s="92" t="str">
        <f>VLOOKUP(MONTH(G1741),VLOOKUP!$W$1:$X$24,2)</f>
        <v>January</v>
      </c>
      <c r="I1741" s="92" t="str">
        <f t="shared" si="405"/>
        <v/>
      </c>
      <c r="J1741" s="93" t="s">
        <v>998</v>
      </c>
      <c r="L1741" s="86" t="str">
        <f t="shared" si="399"/>
        <v>BDU House [McLean, VA]</v>
      </c>
      <c r="M1741" s="86">
        <f t="shared" si="406"/>
        <v>0</v>
      </c>
      <c r="N1741" s="93" t="str">
        <f t="shared" si="402"/>
        <v>BDU House [McLean, VA]</v>
      </c>
      <c r="O1741" s="90"/>
      <c r="S1741" s="95">
        <f t="shared" si="407"/>
        <v>0</v>
      </c>
      <c r="T1741" s="86" t="str">
        <f t="shared" si="408"/>
        <v/>
      </c>
      <c r="U1741" s="86" t="str">
        <f t="shared" si="403"/>
        <v/>
      </c>
      <c r="V1741" s="95" t="str">
        <f t="shared" si="409"/>
        <v/>
      </c>
      <c r="W1741" s="90" t="s">
        <v>488</v>
      </c>
      <c r="AE1741" s="92" t="str">
        <f t="shared" si="410"/>
        <v/>
      </c>
      <c r="AF1741" s="96" t="str">
        <f t="shared" si="411"/>
        <v>&lt;a name='19000100'&gt;&lt;b&gt;: 0 - BDU House [McLean, VA]&lt;/b&gt;&lt;/a&gt;&lt;br&gt;</v>
      </c>
      <c r="AG1741" s="97">
        <f t="shared" si="412"/>
        <v>1900</v>
      </c>
      <c r="AH1741" s="97" t="str">
        <f t="shared" si="413"/>
        <v>01</v>
      </c>
      <c r="AI1741" s="97" t="str">
        <f t="shared" si="414"/>
        <v>00</v>
      </c>
      <c r="AJ1741" s="97" t="str">
        <f t="shared" si="415"/>
        <v>19000100</v>
      </c>
    </row>
    <row r="1742" spans="6:36" ht="12" customHeight="1" x14ac:dyDescent="0.15">
      <c r="F1742" s="86" t="str">
        <f t="shared" si="404"/>
        <v>Saturday</v>
      </c>
      <c r="G1742" s="91"/>
      <c r="H1742" s="92" t="str">
        <f>VLOOKUP(MONTH(G1742),VLOOKUP!$W$1:$X$24,2)</f>
        <v>January</v>
      </c>
      <c r="I1742" s="92" t="str">
        <f t="shared" si="405"/>
        <v/>
      </c>
      <c r="J1742" s="93" t="s">
        <v>998</v>
      </c>
      <c r="L1742" s="86" t="str">
        <f t="shared" si="399"/>
        <v>BDU House [McLean, VA]</v>
      </c>
      <c r="M1742" s="86">
        <f t="shared" si="406"/>
        <v>0</v>
      </c>
      <c r="N1742" s="93" t="str">
        <f t="shared" si="402"/>
        <v>BDU House [McLean, VA]</v>
      </c>
      <c r="O1742" s="90"/>
      <c r="S1742" s="95">
        <f t="shared" si="407"/>
        <v>0</v>
      </c>
      <c r="T1742" s="86" t="str">
        <f t="shared" si="408"/>
        <v/>
      </c>
      <c r="U1742" s="86" t="str">
        <f t="shared" si="403"/>
        <v/>
      </c>
      <c r="V1742" s="95" t="str">
        <f t="shared" si="409"/>
        <v/>
      </c>
      <c r="W1742" s="90" t="s">
        <v>488</v>
      </c>
      <c r="AE1742" s="92" t="str">
        <f t="shared" si="410"/>
        <v/>
      </c>
      <c r="AF1742" s="96" t="str">
        <f t="shared" si="411"/>
        <v>&lt;a name='19000100'&gt;&lt;b&gt;: 0 - BDU House [McLean, VA]&lt;/b&gt;&lt;/a&gt;&lt;br&gt;</v>
      </c>
      <c r="AG1742" s="97">
        <f t="shared" si="412"/>
        <v>1900</v>
      </c>
      <c r="AH1742" s="97" t="str">
        <f t="shared" si="413"/>
        <v>01</v>
      </c>
      <c r="AI1742" s="97" t="str">
        <f t="shared" si="414"/>
        <v>00</v>
      </c>
      <c r="AJ1742" s="97" t="str">
        <f t="shared" si="415"/>
        <v>19000100</v>
      </c>
    </row>
    <row r="1743" spans="6:36" ht="12" customHeight="1" x14ac:dyDescent="0.15">
      <c r="F1743" s="86" t="str">
        <f t="shared" si="404"/>
        <v>Saturday</v>
      </c>
      <c r="G1743" s="91"/>
      <c r="H1743" s="92" t="str">
        <f>VLOOKUP(MONTH(G1743),VLOOKUP!$W$1:$X$24,2)</f>
        <v>January</v>
      </c>
      <c r="I1743" s="92" t="str">
        <f t="shared" si="405"/>
        <v/>
      </c>
      <c r="J1743" s="93" t="s">
        <v>1061</v>
      </c>
      <c r="L1743" s="86" t="str">
        <f t="shared" si="399"/>
        <v>Beacon Hotel - Skybar [1615 Rhode Island Ave NW, WDC]</v>
      </c>
      <c r="M1743" s="86">
        <f t="shared" si="406"/>
        <v>0</v>
      </c>
      <c r="N1743" s="93" t="str">
        <f t="shared" si="402"/>
        <v>Beacon Hotel - Skybar [1615 Rhode Island Ave NW, WDC]</v>
      </c>
      <c r="O1743" s="90"/>
      <c r="S1743" s="95">
        <f t="shared" si="407"/>
        <v>0</v>
      </c>
      <c r="T1743" s="86" t="str">
        <f t="shared" si="408"/>
        <v/>
      </c>
      <c r="U1743" s="86" t="str">
        <f t="shared" si="403"/>
        <v/>
      </c>
      <c r="V1743" s="95" t="str">
        <f t="shared" si="409"/>
        <v/>
      </c>
      <c r="AE1743" s="92" t="str">
        <f t="shared" si="410"/>
        <v/>
      </c>
      <c r="AF1743" s="96" t="str">
        <f t="shared" si="411"/>
        <v>&lt;a name='19000100'&gt;&lt;b&gt;: 0 - Beacon Hotel - Skybar [1615 Rhode Island Ave NW, WDC]&lt;/b&gt;&lt;/a&gt;&lt;br&gt;</v>
      </c>
      <c r="AG1743" s="97">
        <f t="shared" si="412"/>
        <v>1900</v>
      </c>
      <c r="AH1743" s="97" t="str">
        <f t="shared" si="413"/>
        <v>01</v>
      </c>
      <c r="AI1743" s="97" t="str">
        <f t="shared" si="414"/>
        <v>00</v>
      </c>
      <c r="AJ1743" s="97" t="str">
        <f t="shared" si="415"/>
        <v>19000100</v>
      </c>
    </row>
    <row r="1744" spans="6:36" ht="12" customHeight="1" x14ac:dyDescent="0.15">
      <c r="F1744" s="86" t="str">
        <f t="shared" si="404"/>
        <v>Saturday</v>
      </c>
      <c r="G1744" s="91"/>
      <c r="H1744" s="92" t="str">
        <f>VLOOKUP(MONTH(G1744),VLOOKUP!$W$1:$X$24,2)</f>
        <v>January</v>
      </c>
      <c r="I1744" s="92" t="str">
        <f t="shared" si="405"/>
        <v/>
      </c>
      <c r="J1744" s="93" t="s">
        <v>1061</v>
      </c>
      <c r="L1744" s="86" t="str">
        <f t="shared" si="399"/>
        <v>Beacon Hotel - Skybar [1615 Rhode Island Ave NW, WDC]</v>
      </c>
      <c r="M1744" s="86">
        <f t="shared" si="406"/>
        <v>0</v>
      </c>
      <c r="N1744" s="93" t="str">
        <f t="shared" si="402"/>
        <v>Beacon Hotel - Skybar [1615 Rhode Island Ave NW, WDC]</v>
      </c>
      <c r="O1744" s="90"/>
      <c r="S1744" s="95">
        <f t="shared" si="407"/>
        <v>0</v>
      </c>
      <c r="T1744" s="86" t="str">
        <f t="shared" si="408"/>
        <v/>
      </c>
      <c r="U1744" s="86" t="str">
        <f t="shared" si="403"/>
        <v/>
      </c>
      <c r="V1744" s="95" t="str">
        <f t="shared" si="409"/>
        <v/>
      </c>
      <c r="AE1744" s="92" t="str">
        <f t="shared" si="410"/>
        <v/>
      </c>
      <c r="AF1744" s="96" t="str">
        <f t="shared" si="411"/>
        <v>&lt;a name='19000100'&gt;&lt;b&gt;: 0 - Beacon Hotel - Skybar [1615 Rhode Island Ave NW, WDC]&lt;/b&gt;&lt;/a&gt;&lt;br&gt;</v>
      </c>
      <c r="AG1744" s="97">
        <f t="shared" si="412"/>
        <v>1900</v>
      </c>
      <c r="AH1744" s="97" t="str">
        <f t="shared" si="413"/>
        <v>01</v>
      </c>
      <c r="AI1744" s="97" t="str">
        <f t="shared" si="414"/>
        <v>00</v>
      </c>
      <c r="AJ1744" s="97" t="str">
        <f t="shared" si="415"/>
        <v>19000100</v>
      </c>
    </row>
    <row r="1745" spans="4:36" ht="12" customHeight="1" x14ac:dyDescent="0.15">
      <c r="F1745" s="86" t="str">
        <f t="shared" si="404"/>
        <v>Saturday</v>
      </c>
      <c r="G1745" s="91"/>
      <c r="H1745" s="92" t="str">
        <f>VLOOKUP(MONTH(G1745),VLOOKUP!$W$1:$X$24,2)</f>
        <v>January</v>
      </c>
      <c r="I1745" s="92" t="str">
        <f t="shared" si="405"/>
        <v/>
      </c>
      <c r="J1745" s="93" t="s">
        <v>1061</v>
      </c>
      <c r="L1745" s="86" t="str">
        <f t="shared" si="399"/>
        <v>Beacon Hotel - Skybar [1615 Rhode Island Ave NW, WDC]</v>
      </c>
      <c r="M1745" s="86">
        <f t="shared" si="406"/>
        <v>0</v>
      </c>
      <c r="N1745" s="93" t="str">
        <f t="shared" si="402"/>
        <v>Beacon Hotel - Skybar [1615 Rhode Island Ave NW, WDC]</v>
      </c>
      <c r="O1745" s="90"/>
      <c r="S1745" s="95">
        <f t="shared" si="407"/>
        <v>0</v>
      </c>
      <c r="T1745" s="86" t="str">
        <f t="shared" si="408"/>
        <v/>
      </c>
      <c r="U1745" s="86" t="str">
        <f t="shared" si="403"/>
        <v/>
      </c>
      <c r="V1745" s="95" t="str">
        <f t="shared" si="409"/>
        <v/>
      </c>
      <c r="AE1745" s="92" t="str">
        <f t="shared" si="410"/>
        <v/>
      </c>
      <c r="AF1745" s="96" t="str">
        <f t="shared" si="411"/>
        <v>&lt;a name='19000100'&gt;&lt;b&gt;: 0 - Beacon Hotel - Skybar [1615 Rhode Island Ave NW, WDC]&lt;/b&gt;&lt;/a&gt;&lt;br&gt;</v>
      </c>
      <c r="AG1745" s="97">
        <f t="shared" si="412"/>
        <v>1900</v>
      </c>
      <c r="AH1745" s="97" t="str">
        <f t="shared" si="413"/>
        <v>01</v>
      </c>
      <c r="AI1745" s="97" t="str">
        <f t="shared" si="414"/>
        <v>00</v>
      </c>
      <c r="AJ1745" s="97" t="str">
        <f t="shared" si="415"/>
        <v>19000100</v>
      </c>
    </row>
    <row r="1746" spans="4:36" ht="12" customHeight="1" x14ac:dyDescent="0.15">
      <c r="F1746" s="86" t="str">
        <f t="shared" si="404"/>
        <v>Saturday</v>
      </c>
      <c r="G1746" s="91"/>
      <c r="H1746" s="92" t="str">
        <f>VLOOKUP(MONTH(G1746),VLOOKUP!$W$1:$X$24,2)</f>
        <v>January</v>
      </c>
      <c r="I1746" s="92" t="str">
        <f t="shared" si="405"/>
        <v/>
      </c>
      <c r="J1746" s="93" t="s">
        <v>1061</v>
      </c>
      <c r="L1746" s="86" t="str">
        <f t="shared" si="399"/>
        <v>Beacon Hotel - Skybar [1615 Rhode Island Ave NW, WDC]</v>
      </c>
      <c r="M1746" s="86">
        <f t="shared" si="406"/>
        <v>0</v>
      </c>
      <c r="N1746" s="93" t="str">
        <f t="shared" si="402"/>
        <v>Beacon Hotel - Skybar [1615 Rhode Island Ave NW, WDC]</v>
      </c>
      <c r="O1746" s="90"/>
      <c r="S1746" s="95">
        <f t="shared" si="407"/>
        <v>0</v>
      </c>
      <c r="T1746" s="86" t="str">
        <f t="shared" si="408"/>
        <v/>
      </c>
      <c r="U1746" s="86" t="str">
        <f t="shared" si="403"/>
        <v/>
      </c>
      <c r="V1746" s="95" t="str">
        <f t="shared" si="409"/>
        <v/>
      </c>
      <c r="AE1746" s="92" t="str">
        <f t="shared" si="410"/>
        <v/>
      </c>
      <c r="AF1746" s="96" t="str">
        <f t="shared" si="411"/>
        <v>&lt;a name='19000100'&gt;&lt;b&gt;: 0 - Beacon Hotel - Skybar [1615 Rhode Island Ave NW, WDC]&lt;/b&gt;&lt;/a&gt;&lt;br&gt;</v>
      </c>
      <c r="AG1746" s="97">
        <f t="shared" si="412"/>
        <v>1900</v>
      </c>
      <c r="AH1746" s="97" t="str">
        <f t="shared" si="413"/>
        <v>01</v>
      </c>
      <c r="AI1746" s="97" t="str">
        <f t="shared" si="414"/>
        <v>00</v>
      </c>
      <c r="AJ1746" s="97" t="str">
        <f t="shared" si="415"/>
        <v>19000100</v>
      </c>
    </row>
    <row r="1747" spans="4:36" ht="12" customHeight="1" x14ac:dyDescent="0.15">
      <c r="D1747" s="110"/>
      <c r="F1747" s="86" t="str">
        <f t="shared" si="404"/>
        <v>Saturday</v>
      </c>
      <c r="H1747" s="92" t="str">
        <f>VLOOKUP(MONTH(G1747),VLOOKUP!$W$1:$X$24,2)</f>
        <v>January</v>
      </c>
      <c r="I1747" s="92" t="str">
        <f t="shared" si="405"/>
        <v/>
      </c>
      <c r="J1747" s="93" t="s">
        <v>1363</v>
      </c>
      <c r="L1747" s="86" t="str">
        <f t="shared" si="399"/>
        <v>Beall ES Elementary School [451 Beall Ave, Rockville, MD]</v>
      </c>
      <c r="M1747" s="86">
        <f t="shared" si="406"/>
        <v>0</v>
      </c>
      <c r="N1747" s="93" t="str">
        <f t="shared" si="402"/>
        <v>Beall ES Elementary School [451 Beall Ave, Rockville, MD]</v>
      </c>
      <c r="O1747" s="94"/>
      <c r="S1747" s="95">
        <f t="shared" si="407"/>
        <v>0</v>
      </c>
      <c r="T1747" s="86" t="str">
        <f t="shared" si="408"/>
        <v/>
      </c>
      <c r="U1747" s="86" t="str">
        <f t="shared" si="403"/>
        <v/>
      </c>
      <c r="V1747" s="95" t="str">
        <f t="shared" si="409"/>
        <v/>
      </c>
      <c r="W1747" s="90" t="s">
        <v>221</v>
      </c>
      <c r="AE1747" s="92" t="str">
        <f t="shared" si="410"/>
        <v/>
      </c>
      <c r="AF1747" s="96" t="str">
        <f t="shared" si="411"/>
        <v>&lt;a name='19000100'&gt;&lt;b&gt;: 0 - Beall ES Elementary School [451 Beall Ave, Rockville, MD]&lt;/b&gt;&lt;/a&gt;&lt;br&gt;</v>
      </c>
      <c r="AG1747" s="97">
        <f t="shared" si="412"/>
        <v>1900</v>
      </c>
      <c r="AH1747" s="97" t="str">
        <f t="shared" si="413"/>
        <v>01</v>
      </c>
      <c r="AI1747" s="97" t="str">
        <f t="shared" si="414"/>
        <v>00</v>
      </c>
      <c r="AJ1747" s="97" t="str">
        <f t="shared" si="415"/>
        <v>19000100</v>
      </c>
    </row>
    <row r="1748" spans="4:36" ht="12" customHeight="1" x14ac:dyDescent="0.15">
      <c r="D1748" s="110"/>
      <c r="F1748" s="86" t="str">
        <f t="shared" si="404"/>
        <v>Saturday</v>
      </c>
      <c r="H1748" s="92" t="str">
        <f>VLOOKUP(MONTH(G1748),VLOOKUP!$W$1:$X$24,2)</f>
        <v>January</v>
      </c>
      <c r="I1748" s="92" t="str">
        <f t="shared" si="405"/>
        <v/>
      </c>
      <c r="J1748" s="93" t="s">
        <v>1363</v>
      </c>
      <c r="L1748" s="86" t="str">
        <f t="shared" si="399"/>
        <v>Beall ES Elementary School [451 Beall Ave, Rockville, MD]</v>
      </c>
      <c r="M1748" s="86">
        <f t="shared" si="406"/>
        <v>0</v>
      </c>
      <c r="N1748" s="93" t="str">
        <f t="shared" si="402"/>
        <v>Beall ES Elementary School [451 Beall Ave, Rockville, MD]</v>
      </c>
      <c r="O1748" s="94"/>
      <c r="S1748" s="95">
        <f t="shared" si="407"/>
        <v>0</v>
      </c>
      <c r="T1748" s="86" t="str">
        <f t="shared" si="408"/>
        <v/>
      </c>
      <c r="U1748" s="86" t="str">
        <f t="shared" si="403"/>
        <v/>
      </c>
      <c r="V1748" s="95" t="str">
        <f t="shared" si="409"/>
        <v/>
      </c>
      <c r="W1748" s="90" t="s">
        <v>221</v>
      </c>
      <c r="AE1748" s="92" t="str">
        <f t="shared" si="410"/>
        <v/>
      </c>
      <c r="AF1748" s="96" t="str">
        <f t="shared" si="411"/>
        <v>&lt;a name='19000100'&gt;&lt;b&gt;: 0 - Beall ES Elementary School [451 Beall Ave, Rockville, MD]&lt;/b&gt;&lt;/a&gt;&lt;br&gt;</v>
      </c>
      <c r="AG1748" s="97">
        <f t="shared" si="412"/>
        <v>1900</v>
      </c>
      <c r="AH1748" s="97" t="str">
        <f t="shared" si="413"/>
        <v>01</v>
      </c>
      <c r="AI1748" s="97" t="str">
        <f t="shared" si="414"/>
        <v>00</v>
      </c>
      <c r="AJ1748" s="97" t="str">
        <f t="shared" si="415"/>
        <v>19000100</v>
      </c>
    </row>
    <row r="1749" spans="4:36" ht="12" customHeight="1" x14ac:dyDescent="0.15">
      <c r="D1749" s="110"/>
      <c r="F1749" s="86" t="str">
        <f t="shared" si="404"/>
        <v>Saturday</v>
      </c>
      <c r="H1749" s="92" t="str">
        <f>VLOOKUP(MONTH(G1749),VLOOKUP!$W$1:$X$24,2)</f>
        <v>January</v>
      </c>
      <c r="I1749" s="92" t="str">
        <f t="shared" si="405"/>
        <v/>
      </c>
      <c r="J1749" s="93" t="s">
        <v>1363</v>
      </c>
      <c r="L1749" s="86" t="str">
        <f t="shared" si="399"/>
        <v>Beall ES Elementary School [451 Beall Ave, Rockville, MD]</v>
      </c>
      <c r="M1749" s="86">
        <f t="shared" si="406"/>
        <v>0</v>
      </c>
      <c r="N1749" s="93" t="str">
        <f t="shared" si="402"/>
        <v>Beall ES Elementary School [451 Beall Ave, Rockville, MD]</v>
      </c>
      <c r="O1749" s="94"/>
      <c r="S1749" s="95">
        <f t="shared" si="407"/>
        <v>0</v>
      </c>
      <c r="T1749" s="86" t="str">
        <f t="shared" si="408"/>
        <v/>
      </c>
      <c r="U1749" s="86" t="str">
        <f t="shared" si="403"/>
        <v/>
      </c>
      <c r="V1749" s="95" t="str">
        <f t="shared" si="409"/>
        <v/>
      </c>
      <c r="W1749" s="90" t="s">
        <v>221</v>
      </c>
      <c r="AE1749" s="92" t="str">
        <f t="shared" si="410"/>
        <v/>
      </c>
      <c r="AF1749" s="96" t="str">
        <f t="shared" si="411"/>
        <v>&lt;a name='19000100'&gt;&lt;b&gt;: 0 - Beall ES Elementary School [451 Beall Ave, Rockville, MD]&lt;/b&gt;&lt;/a&gt;&lt;br&gt;</v>
      </c>
      <c r="AG1749" s="97">
        <f t="shared" si="412"/>
        <v>1900</v>
      </c>
      <c r="AH1749" s="97" t="str">
        <f t="shared" si="413"/>
        <v>01</v>
      </c>
      <c r="AI1749" s="97" t="str">
        <f t="shared" si="414"/>
        <v>00</v>
      </c>
      <c r="AJ1749" s="97" t="str">
        <f t="shared" si="415"/>
        <v>19000100</v>
      </c>
    </row>
    <row r="1750" spans="4:36" ht="12" customHeight="1" x14ac:dyDescent="0.15">
      <c r="F1750" s="86" t="str">
        <f t="shared" si="404"/>
        <v>Saturday</v>
      </c>
      <c r="G1750" s="91"/>
      <c r="H1750" s="92" t="str">
        <f>VLOOKUP(MONTH(G1750),VLOOKUP!$W$1:$X$24,2)</f>
        <v>January</v>
      </c>
      <c r="I1750" s="92" t="str">
        <f t="shared" si="405"/>
        <v/>
      </c>
      <c r="J1750" s="93" t="s">
        <v>134</v>
      </c>
      <c r="L1750" s="86" t="str">
        <f t="shared" si="399"/>
        <v>Beat Kids House [Baltimore, MD]</v>
      </c>
      <c r="M1750" s="86">
        <f t="shared" si="406"/>
        <v>0</v>
      </c>
      <c r="N1750" s="93" t="str">
        <f t="shared" si="402"/>
        <v>Beat Kids House [Baltimore, MD]</v>
      </c>
      <c r="O1750" s="90"/>
      <c r="S1750" s="95">
        <f t="shared" si="407"/>
        <v>0</v>
      </c>
      <c r="T1750" s="86" t="str">
        <f t="shared" si="408"/>
        <v/>
      </c>
      <c r="U1750" s="86" t="str">
        <f t="shared" si="403"/>
        <v/>
      </c>
      <c r="V1750" s="95" t="str">
        <f t="shared" si="409"/>
        <v/>
      </c>
      <c r="W1750" s="90" t="s">
        <v>282</v>
      </c>
      <c r="AE1750" s="92" t="str">
        <f t="shared" si="410"/>
        <v/>
      </c>
      <c r="AF1750" s="96" t="str">
        <f t="shared" si="411"/>
        <v>&lt;a name='19000100'&gt;&lt;b&gt;: 0 - Beat Kids House [Baltimore, MD]&lt;/b&gt;&lt;/a&gt;&lt;br&gt;</v>
      </c>
      <c r="AG1750" s="97">
        <f t="shared" si="412"/>
        <v>1900</v>
      </c>
      <c r="AH1750" s="97" t="str">
        <f t="shared" si="413"/>
        <v>01</v>
      </c>
      <c r="AI1750" s="97" t="str">
        <f t="shared" si="414"/>
        <v>00</v>
      </c>
      <c r="AJ1750" s="97" t="str">
        <f t="shared" si="415"/>
        <v>19000100</v>
      </c>
    </row>
    <row r="1751" spans="4:36" ht="12" customHeight="1" x14ac:dyDescent="0.15">
      <c r="F1751" s="86" t="str">
        <f t="shared" si="404"/>
        <v>Saturday</v>
      </c>
      <c r="G1751" s="91"/>
      <c r="H1751" s="92" t="str">
        <f>VLOOKUP(MONTH(G1751),VLOOKUP!$W$1:$X$24,2)</f>
        <v>January</v>
      </c>
      <c r="I1751" s="92" t="str">
        <f t="shared" si="405"/>
        <v/>
      </c>
      <c r="J1751" s="93" t="s">
        <v>134</v>
      </c>
      <c r="L1751" s="86" t="str">
        <f t="shared" si="399"/>
        <v>Beat Kids House [Baltimore, MD]</v>
      </c>
      <c r="M1751" s="86">
        <f t="shared" si="406"/>
        <v>0</v>
      </c>
      <c r="N1751" s="93" t="str">
        <f t="shared" si="402"/>
        <v>Beat Kids House [Baltimore, MD]</v>
      </c>
      <c r="O1751" s="90"/>
      <c r="S1751" s="95">
        <f t="shared" si="407"/>
        <v>0</v>
      </c>
      <c r="T1751" s="86" t="str">
        <f t="shared" si="408"/>
        <v/>
      </c>
      <c r="U1751" s="86" t="str">
        <f t="shared" si="403"/>
        <v/>
      </c>
      <c r="V1751" s="95" t="str">
        <f t="shared" si="409"/>
        <v/>
      </c>
      <c r="W1751" s="90" t="s">
        <v>282</v>
      </c>
      <c r="AE1751" s="92" t="str">
        <f t="shared" si="410"/>
        <v/>
      </c>
      <c r="AF1751" s="96" t="str">
        <f t="shared" si="411"/>
        <v>&lt;a name='19000100'&gt;&lt;b&gt;: 0 - Beat Kids House [Baltimore, MD]&lt;/b&gt;&lt;/a&gt;&lt;br&gt;</v>
      </c>
      <c r="AG1751" s="97">
        <f t="shared" si="412"/>
        <v>1900</v>
      </c>
      <c r="AH1751" s="97" t="str">
        <f t="shared" si="413"/>
        <v>01</v>
      </c>
      <c r="AI1751" s="97" t="str">
        <f t="shared" si="414"/>
        <v>00</v>
      </c>
      <c r="AJ1751" s="97" t="str">
        <f t="shared" si="415"/>
        <v>19000100</v>
      </c>
    </row>
    <row r="1752" spans="4:36" ht="12" customHeight="1" x14ac:dyDescent="0.15">
      <c r="F1752" s="86" t="str">
        <f t="shared" si="404"/>
        <v>Saturday</v>
      </c>
      <c r="G1752" s="91"/>
      <c r="H1752" s="92" t="str">
        <f>VLOOKUP(MONTH(G1752),VLOOKUP!$W$1:$X$24,2)</f>
        <v>January</v>
      </c>
      <c r="I1752" s="92" t="str">
        <f t="shared" si="405"/>
        <v/>
      </c>
      <c r="J1752" s="93" t="s">
        <v>134</v>
      </c>
      <c r="L1752" s="86" t="str">
        <f t="shared" si="399"/>
        <v>Beat Kids House [Baltimore, MD]</v>
      </c>
      <c r="M1752" s="86">
        <f t="shared" si="406"/>
        <v>0</v>
      </c>
      <c r="N1752" s="93" t="str">
        <f t="shared" si="402"/>
        <v>Beat Kids House [Baltimore, MD]</v>
      </c>
      <c r="O1752" s="90"/>
      <c r="S1752" s="95">
        <f t="shared" si="407"/>
        <v>0</v>
      </c>
      <c r="T1752" s="86" t="str">
        <f t="shared" si="408"/>
        <v/>
      </c>
      <c r="U1752" s="86" t="str">
        <f t="shared" si="403"/>
        <v/>
      </c>
      <c r="V1752" s="95" t="str">
        <f t="shared" si="409"/>
        <v/>
      </c>
      <c r="W1752" s="90" t="s">
        <v>282</v>
      </c>
      <c r="AE1752" s="92" t="str">
        <f t="shared" si="410"/>
        <v/>
      </c>
      <c r="AF1752" s="96" t="str">
        <f t="shared" si="411"/>
        <v>&lt;a name='19000100'&gt;&lt;b&gt;: 0 - Beat Kids House [Baltimore, MD]&lt;/b&gt;&lt;/a&gt;&lt;br&gt;</v>
      </c>
      <c r="AG1752" s="97">
        <f t="shared" si="412"/>
        <v>1900</v>
      </c>
      <c r="AH1752" s="97" t="str">
        <f t="shared" si="413"/>
        <v>01</v>
      </c>
      <c r="AI1752" s="97" t="str">
        <f t="shared" si="414"/>
        <v>00</v>
      </c>
      <c r="AJ1752" s="97" t="str">
        <f t="shared" si="415"/>
        <v>19000100</v>
      </c>
    </row>
    <row r="1753" spans="4:36" ht="12" customHeight="1" x14ac:dyDescent="0.15">
      <c r="F1753" s="86" t="str">
        <f t="shared" si="404"/>
        <v>Saturday</v>
      </c>
      <c r="G1753" s="91"/>
      <c r="H1753" s="92" t="str">
        <f>VLOOKUP(MONTH(G1753),VLOOKUP!$W$1:$X$24,2)</f>
        <v>January</v>
      </c>
      <c r="I1753" s="92" t="str">
        <f t="shared" si="405"/>
        <v/>
      </c>
      <c r="J1753" s="93" t="s">
        <v>134</v>
      </c>
      <c r="L1753" s="86" t="str">
        <f t="shared" si="399"/>
        <v>Beat Kids House [Baltimore, MD]</v>
      </c>
      <c r="M1753" s="86">
        <f t="shared" si="406"/>
        <v>0</v>
      </c>
      <c r="N1753" s="93" t="str">
        <f t="shared" si="402"/>
        <v>Beat Kids House [Baltimore, MD]</v>
      </c>
      <c r="O1753" s="90"/>
      <c r="S1753" s="95">
        <f t="shared" si="407"/>
        <v>0</v>
      </c>
      <c r="T1753" s="86" t="str">
        <f t="shared" si="408"/>
        <v/>
      </c>
      <c r="U1753" s="86" t="str">
        <f t="shared" si="403"/>
        <v/>
      </c>
      <c r="V1753" s="95" t="str">
        <f t="shared" si="409"/>
        <v/>
      </c>
      <c r="W1753" s="90" t="s">
        <v>282</v>
      </c>
      <c r="AE1753" s="92" t="str">
        <f t="shared" si="410"/>
        <v/>
      </c>
      <c r="AF1753" s="96" t="str">
        <f t="shared" si="411"/>
        <v>&lt;a name='19000100'&gt;&lt;b&gt;: 0 - Beat Kids House [Baltimore, MD]&lt;/b&gt;&lt;/a&gt;&lt;br&gt;</v>
      </c>
      <c r="AG1753" s="97">
        <f t="shared" si="412"/>
        <v>1900</v>
      </c>
      <c r="AH1753" s="97" t="str">
        <f t="shared" si="413"/>
        <v>01</v>
      </c>
      <c r="AI1753" s="97" t="str">
        <f t="shared" si="414"/>
        <v>00</v>
      </c>
      <c r="AJ1753" s="97" t="str">
        <f t="shared" si="415"/>
        <v>19000100</v>
      </c>
    </row>
    <row r="1754" spans="4:36" ht="12" customHeight="1" x14ac:dyDescent="0.15">
      <c r="D1754" s="110"/>
      <c r="F1754" s="86" t="str">
        <f t="shared" si="404"/>
        <v>Saturday</v>
      </c>
      <c r="G1754" s="91"/>
      <c r="H1754" s="92" t="str">
        <f>VLOOKUP(MONTH(G1754),VLOOKUP!$W$1:$X$24,2)</f>
        <v>January</v>
      </c>
      <c r="I1754" s="92" t="str">
        <f t="shared" si="405"/>
        <v/>
      </c>
      <c r="J1754" s="121" t="s">
        <v>1362</v>
      </c>
      <c r="K1754" s="117"/>
      <c r="L1754" s="118" t="str">
        <f t="shared" si="399"/>
        <v>Beatnik Bar &amp;amp; Restaurant [2101 Maryland Ave, Baltimore, MD]</v>
      </c>
      <c r="M1754" s="118">
        <f t="shared" si="406"/>
        <v>0</v>
      </c>
      <c r="N1754" s="121" t="str">
        <f t="shared" si="402"/>
        <v>Beatnik Bar &amp;amp; Restaurant [2101 Maryland Ave, Baltimore, MD]</v>
      </c>
      <c r="O1754" s="117"/>
      <c r="P1754" s="117"/>
      <c r="Q1754" s="117"/>
      <c r="R1754" s="117"/>
      <c r="S1754" s="95">
        <f t="shared" si="407"/>
        <v>0</v>
      </c>
      <c r="T1754" s="86" t="str">
        <f t="shared" si="408"/>
        <v/>
      </c>
      <c r="U1754" s="86" t="str">
        <f t="shared" si="403"/>
        <v/>
      </c>
      <c r="V1754" s="95" t="str">
        <f t="shared" si="409"/>
        <v/>
      </c>
      <c r="W1754" s="90" t="s">
        <v>488</v>
      </c>
      <c r="AE1754" s="92" t="str">
        <f t="shared" si="410"/>
        <v/>
      </c>
      <c r="AF1754" s="96" t="str">
        <f t="shared" si="411"/>
        <v>&lt;a name='19000100'&gt;&lt;b&gt;: 0 - Beatnik Bar &amp;amp; Restaurant [2101 Maryland Ave, Baltimore, MD]&lt;/b&gt;&lt;/a&gt;&lt;br&gt;</v>
      </c>
      <c r="AG1754" s="97">
        <f t="shared" si="412"/>
        <v>1900</v>
      </c>
      <c r="AH1754" s="97" t="str">
        <f t="shared" si="413"/>
        <v>01</v>
      </c>
      <c r="AI1754" s="97" t="str">
        <f t="shared" si="414"/>
        <v>00</v>
      </c>
      <c r="AJ1754" s="97" t="str">
        <f t="shared" si="415"/>
        <v>19000100</v>
      </c>
    </row>
    <row r="1755" spans="4:36" ht="12" customHeight="1" x14ac:dyDescent="0.15">
      <c r="F1755" s="86" t="str">
        <f t="shared" si="404"/>
        <v>Saturday</v>
      </c>
      <c r="H1755" s="92" t="str">
        <f>VLOOKUP(MONTH(G1755),VLOOKUP!$W$1:$X$24,2)</f>
        <v>January</v>
      </c>
      <c r="I1755" s="92" t="str">
        <f t="shared" si="405"/>
        <v/>
      </c>
      <c r="J1755" s="121" t="s">
        <v>1362</v>
      </c>
      <c r="K1755" s="106"/>
      <c r="L1755" s="86" t="str">
        <f t="shared" si="399"/>
        <v>Beatnik Bar &amp;amp; Restaurant [2101 Maryland Ave, Baltimore, MD]</v>
      </c>
      <c r="M1755" s="86">
        <f t="shared" si="406"/>
        <v>0</v>
      </c>
      <c r="N1755" s="121" t="str">
        <f t="shared" si="402"/>
        <v>Beatnik Bar &amp;amp; Restaurant [2101 Maryland Ave, Baltimore, MD]</v>
      </c>
      <c r="O1755" s="107"/>
      <c r="P1755" s="107"/>
      <c r="Q1755" s="107"/>
      <c r="R1755" s="107"/>
      <c r="S1755" s="95">
        <f t="shared" si="407"/>
        <v>0</v>
      </c>
      <c r="T1755" s="86" t="str">
        <f t="shared" si="408"/>
        <v/>
      </c>
      <c r="U1755" s="86" t="str">
        <f t="shared" si="403"/>
        <v/>
      </c>
      <c r="V1755" s="95" t="str">
        <f t="shared" si="409"/>
        <v/>
      </c>
      <c r="W1755" s="108" t="s">
        <v>282</v>
      </c>
      <c r="AE1755" s="92" t="str">
        <f t="shared" si="410"/>
        <v/>
      </c>
      <c r="AF1755" s="96" t="str">
        <f t="shared" si="411"/>
        <v>&lt;a name='19000100'&gt;&lt;b&gt;: 0 - Beatnik Bar &amp;amp; Restaurant [2101 Maryland Ave, Baltimore, MD]&lt;/b&gt;&lt;/a&gt;&lt;br&gt;</v>
      </c>
      <c r="AG1755" s="97">
        <f t="shared" si="412"/>
        <v>1900</v>
      </c>
      <c r="AH1755" s="97" t="str">
        <f t="shared" si="413"/>
        <v>01</v>
      </c>
      <c r="AI1755" s="97" t="str">
        <f t="shared" si="414"/>
        <v>00</v>
      </c>
      <c r="AJ1755" s="97" t="str">
        <f t="shared" si="415"/>
        <v>19000100</v>
      </c>
    </row>
    <row r="1756" spans="4:36" ht="12" customHeight="1" x14ac:dyDescent="0.15">
      <c r="F1756" s="86" t="str">
        <f t="shared" si="404"/>
        <v>Saturday</v>
      </c>
      <c r="H1756" s="92" t="str">
        <f>VLOOKUP(MONTH(G1756),VLOOKUP!$W$1:$X$24,2)</f>
        <v>January</v>
      </c>
      <c r="I1756" s="92" t="str">
        <f t="shared" si="405"/>
        <v/>
      </c>
      <c r="J1756" s="121" t="s">
        <v>1362</v>
      </c>
      <c r="K1756" s="106"/>
      <c r="L1756" s="86" t="str">
        <f t="shared" si="399"/>
        <v>Beatnik Bar &amp;amp; Restaurant [2101 Maryland Ave, Baltimore, MD]</v>
      </c>
      <c r="M1756" s="86">
        <f t="shared" si="406"/>
        <v>0</v>
      </c>
      <c r="N1756" s="121" t="str">
        <f t="shared" si="402"/>
        <v>Beatnik Bar &amp;amp; Restaurant [2101 Maryland Ave, Baltimore, MD]</v>
      </c>
      <c r="O1756" s="107"/>
      <c r="P1756" s="107"/>
      <c r="Q1756" s="107"/>
      <c r="R1756" s="107"/>
      <c r="S1756" s="95">
        <f t="shared" si="407"/>
        <v>0</v>
      </c>
      <c r="T1756" s="86" t="str">
        <f t="shared" si="408"/>
        <v/>
      </c>
      <c r="U1756" s="86" t="str">
        <f t="shared" si="403"/>
        <v/>
      </c>
      <c r="V1756" s="95" t="str">
        <f t="shared" si="409"/>
        <v/>
      </c>
      <c r="W1756" s="108" t="s">
        <v>282</v>
      </c>
      <c r="AE1756" s="92" t="str">
        <f t="shared" si="410"/>
        <v/>
      </c>
      <c r="AF1756" s="96" t="str">
        <f t="shared" si="411"/>
        <v>&lt;a name='19000100'&gt;&lt;b&gt;: 0 - Beatnik Bar &amp;amp; Restaurant [2101 Maryland Ave, Baltimore, MD]&lt;/b&gt;&lt;/a&gt;&lt;br&gt;</v>
      </c>
      <c r="AG1756" s="97">
        <f t="shared" si="412"/>
        <v>1900</v>
      </c>
      <c r="AH1756" s="97" t="str">
        <f t="shared" si="413"/>
        <v>01</v>
      </c>
      <c r="AI1756" s="97" t="str">
        <f t="shared" si="414"/>
        <v>00</v>
      </c>
      <c r="AJ1756" s="97" t="str">
        <f t="shared" si="415"/>
        <v>19000100</v>
      </c>
    </row>
    <row r="1757" spans="4:36" ht="12" customHeight="1" x14ac:dyDescent="0.15">
      <c r="F1757" s="86" t="str">
        <f t="shared" si="404"/>
        <v>Saturday</v>
      </c>
      <c r="H1757" s="92" t="str">
        <f>VLOOKUP(MONTH(G1757),VLOOKUP!$W$1:$X$24,2)</f>
        <v>January</v>
      </c>
      <c r="I1757" s="92" t="str">
        <f t="shared" si="405"/>
        <v/>
      </c>
      <c r="J1757" s="121" t="s">
        <v>1362</v>
      </c>
      <c r="K1757" s="106"/>
      <c r="L1757" s="86" t="str">
        <f t="shared" ref="L1757:L1820" si="416">IF(ISBLANK(K1757),N1757,N1757&amp;" ("&amp;K1757&amp;")")</f>
        <v>Beatnik Bar &amp;amp; Restaurant [2101 Maryland Ave, Baltimore, MD]</v>
      </c>
      <c r="M1757" s="86">
        <f t="shared" si="406"/>
        <v>0</v>
      </c>
      <c r="N1757" s="121" t="str">
        <f t="shared" ref="N1757:N1788" si="417">J1757</f>
        <v>Beatnik Bar &amp;amp; Restaurant [2101 Maryland Ave, Baltimore, MD]</v>
      </c>
      <c r="O1757" s="107"/>
      <c r="P1757" s="107"/>
      <c r="Q1757" s="107"/>
      <c r="R1757" s="107"/>
      <c r="S1757" s="95">
        <f t="shared" si="407"/>
        <v>0</v>
      </c>
      <c r="T1757" s="86" t="str">
        <f t="shared" si="408"/>
        <v/>
      </c>
      <c r="U1757" s="86" t="str">
        <f t="shared" ref="U1757:U1788" si="418">IF(ISBLANK(G1757),"","&amp;#149; "&amp;IF(ISBLANK(C1757),"","&lt;S&gt;")&amp;I1757&amp;IF(ISBLANK(A1757),""," - &lt;a href='recommended.php#"&amp;AJ1757&amp;"'&gt;&lt;b&gt;&lt;em&gt;&lt;font color='#9C004D'&gt;RECOMMENDED&lt;/font&gt;&lt;/em&gt;&lt;/b&gt;&lt;/a&gt;")&amp;" - "&amp;M1757&amp;IF(ISBLANK(K1757),K1757," - &lt;b&gt;"&amp;K1757&amp;"&lt;/b&gt; ")&amp;IF(B1757="Sold Out"," - &lt;font color='#000099'&gt;&lt;b&gt;&lt;I&gt;sold out&lt;/I&gt;&lt;/b&gt;&lt;/font&gt;","")&amp;IF(ISBLANK(C1757),"","&lt;/S&gt; &lt;b&gt;"&amp;C1757&amp;"&lt;/b&gt;")&amp;"&lt;p&gt;")</f>
        <v/>
      </c>
      <c r="V1757" s="95" t="str">
        <f t="shared" si="409"/>
        <v/>
      </c>
      <c r="W1757" s="108" t="s">
        <v>282</v>
      </c>
      <c r="AE1757" s="92" t="str">
        <f t="shared" si="410"/>
        <v/>
      </c>
      <c r="AF1757" s="96" t="str">
        <f t="shared" si="411"/>
        <v>&lt;a name='19000100'&gt;&lt;b&gt;: 0 - Beatnik Bar &amp;amp; Restaurant [2101 Maryland Ave, Baltimore, MD]&lt;/b&gt;&lt;/a&gt;&lt;br&gt;</v>
      </c>
      <c r="AG1757" s="97">
        <f t="shared" si="412"/>
        <v>1900</v>
      </c>
      <c r="AH1757" s="97" t="str">
        <f t="shared" si="413"/>
        <v>01</v>
      </c>
      <c r="AI1757" s="97" t="str">
        <f t="shared" si="414"/>
        <v>00</v>
      </c>
      <c r="AJ1757" s="97" t="str">
        <f t="shared" si="415"/>
        <v>19000100</v>
      </c>
    </row>
    <row r="1758" spans="4:36" ht="12" customHeight="1" x14ac:dyDescent="0.15">
      <c r="F1758" s="86" t="str">
        <f t="shared" si="404"/>
        <v>Saturday</v>
      </c>
      <c r="H1758" s="92" t="str">
        <f>VLOOKUP(MONTH(G1758),VLOOKUP!$W$1:$X$24,2)</f>
        <v>January</v>
      </c>
      <c r="I1758" s="92" t="str">
        <f t="shared" si="405"/>
        <v/>
      </c>
      <c r="J1758" s="121" t="s">
        <v>1362</v>
      </c>
      <c r="K1758" s="106"/>
      <c r="L1758" s="86" t="str">
        <f t="shared" si="416"/>
        <v>Beatnik Bar &amp;amp; Restaurant [2101 Maryland Ave, Baltimore, MD]</v>
      </c>
      <c r="M1758" s="86">
        <f t="shared" si="406"/>
        <v>0</v>
      </c>
      <c r="N1758" s="121" t="str">
        <f t="shared" si="417"/>
        <v>Beatnik Bar &amp;amp; Restaurant [2101 Maryland Ave, Baltimore, MD]</v>
      </c>
      <c r="O1758" s="107"/>
      <c r="P1758" s="107"/>
      <c r="Q1758" s="107"/>
      <c r="R1758" s="107"/>
      <c r="S1758" s="95">
        <f t="shared" si="407"/>
        <v>0</v>
      </c>
      <c r="T1758" s="86" t="str">
        <f t="shared" si="408"/>
        <v/>
      </c>
      <c r="U1758" s="86" t="str">
        <f t="shared" si="418"/>
        <v/>
      </c>
      <c r="V1758" s="95" t="str">
        <f t="shared" si="409"/>
        <v/>
      </c>
      <c r="W1758" s="108" t="s">
        <v>282</v>
      </c>
      <c r="AE1758" s="92" t="str">
        <f t="shared" si="410"/>
        <v/>
      </c>
      <c r="AF1758" s="96" t="str">
        <f t="shared" si="411"/>
        <v>&lt;a name='19000100'&gt;&lt;b&gt;: 0 - Beatnik Bar &amp;amp; Restaurant [2101 Maryland Ave, Baltimore, MD]&lt;/b&gt;&lt;/a&gt;&lt;br&gt;</v>
      </c>
      <c r="AG1758" s="97">
        <f t="shared" si="412"/>
        <v>1900</v>
      </c>
      <c r="AH1758" s="97" t="str">
        <f t="shared" si="413"/>
        <v>01</v>
      </c>
      <c r="AI1758" s="97" t="str">
        <f t="shared" si="414"/>
        <v>00</v>
      </c>
      <c r="AJ1758" s="97" t="str">
        <f t="shared" si="415"/>
        <v>19000100</v>
      </c>
    </row>
    <row r="1759" spans="4:36" ht="12" customHeight="1" x14ac:dyDescent="0.15">
      <c r="F1759" s="86" t="str">
        <f t="shared" si="404"/>
        <v>Saturday</v>
      </c>
      <c r="H1759" s="92" t="str">
        <f>VLOOKUP(MONTH(G1759),VLOOKUP!$W$1:$X$24,2)</f>
        <v>January</v>
      </c>
      <c r="I1759" s="92" t="str">
        <f t="shared" si="405"/>
        <v/>
      </c>
      <c r="J1759" s="121" t="s">
        <v>1362</v>
      </c>
      <c r="K1759" s="106"/>
      <c r="L1759" s="86" t="str">
        <f t="shared" si="416"/>
        <v>Beatnik Bar &amp;amp; Restaurant [2101 Maryland Ave, Baltimore, MD]</v>
      </c>
      <c r="M1759" s="86">
        <f t="shared" si="406"/>
        <v>0</v>
      </c>
      <c r="N1759" s="121" t="str">
        <f t="shared" si="417"/>
        <v>Beatnik Bar &amp;amp; Restaurant [2101 Maryland Ave, Baltimore, MD]</v>
      </c>
      <c r="O1759" s="107"/>
      <c r="P1759" s="107"/>
      <c r="Q1759" s="107"/>
      <c r="R1759" s="107"/>
      <c r="S1759" s="95">
        <f t="shared" si="407"/>
        <v>0</v>
      </c>
      <c r="T1759" s="86" t="str">
        <f t="shared" si="408"/>
        <v/>
      </c>
      <c r="U1759" s="86" t="str">
        <f t="shared" si="418"/>
        <v/>
      </c>
      <c r="V1759" s="95" t="str">
        <f t="shared" si="409"/>
        <v/>
      </c>
      <c r="W1759" s="108" t="s">
        <v>282</v>
      </c>
      <c r="AE1759" s="92" t="str">
        <f t="shared" si="410"/>
        <v/>
      </c>
      <c r="AF1759" s="96" t="str">
        <f t="shared" si="411"/>
        <v>&lt;a name='19000100'&gt;&lt;b&gt;: 0 - Beatnik Bar &amp;amp; Restaurant [2101 Maryland Ave, Baltimore, MD]&lt;/b&gt;&lt;/a&gt;&lt;br&gt;</v>
      </c>
      <c r="AG1759" s="97">
        <f t="shared" si="412"/>
        <v>1900</v>
      </c>
      <c r="AH1759" s="97" t="str">
        <f t="shared" si="413"/>
        <v>01</v>
      </c>
      <c r="AI1759" s="97" t="str">
        <f t="shared" si="414"/>
        <v>00</v>
      </c>
      <c r="AJ1759" s="97" t="str">
        <f t="shared" si="415"/>
        <v>19000100</v>
      </c>
    </row>
    <row r="1760" spans="4:36" ht="12" customHeight="1" x14ac:dyDescent="0.15">
      <c r="F1760" s="86" t="str">
        <f t="shared" si="404"/>
        <v>Saturday</v>
      </c>
      <c r="H1760" s="92" t="str">
        <f>VLOOKUP(MONTH(G1760),VLOOKUP!$W$1:$X$24,2)</f>
        <v>January</v>
      </c>
      <c r="I1760" s="92" t="str">
        <f t="shared" si="405"/>
        <v/>
      </c>
      <c r="J1760" s="121" t="s">
        <v>1362</v>
      </c>
      <c r="K1760" s="106"/>
      <c r="L1760" s="86" t="str">
        <f t="shared" si="416"/>
        <v>Beatnik Bar &amp;amp; Restaurant [2101 Maryland Ave, Baltimore, MD]</v>
      </c>
      <c r="M1760" s="86">
        <f t="shared" si="406"/>
        <v>0</v>
      </c>
      <c r="N1760" s="121" t="str">
        <f t="shared" si="417"/>
        <v>Beatnik Bar &amp;amp; Restaurant [2101 Maryland Ave, Baltimore, MD]</v>
      </c>
      <c r="O1760" s="107"/>
      <c r="P1760" s="107"/>
      <c r="Q1760" s="107"/>
      <c r="R1760" s="107"/>
      <c r="S1760" s="95">
        <f t="shared" si="407"/>
        <v>0</v>
      </c>
      <c r="T1760" s="86" t="str">
        <f t="shared" si="408"/>
        <v/>
      </c>
      <c r="U1760" s="86" t="str">
        <f t="shared" si="418"/>
        <v/>
      </c>
      <c r="V1760" s="95" t="str">
        <f t="shared" si="409"/>
        <v/>
      </c>
      <c r="W1760" s="108" t="s">
        <v>282</v>
      </c>
      <c r="AE1760" s="92" t="str">
        <f t="shared" si="410"/>
        <v/>
      </c>
      <c r="AF1760" s="96" t="str">
        <f t="shared" si="411"/>
        <v>&lt;a name='19000100'&gt;&lt;b&gt;: 0 - Beatnik Bar &amp;amp; Restaurant [2101 Maryland Ave, Baltimore, MD]&lt;/b&gt;&lt;/a&gt;&lt;br&gt;</v>
      </c>
      <c r="AG1760" s="97">
        <f t="shared" si="412"/>
        <v>1900</v>
      </c>
      <c r="AH1760" s="97" t="str">
        <f t="shared" si="413"/>
        <v>01</v>
      </c>
      <c r="AI1760" s="97" t="str">
        <f t="shared" si="414"/>
        <v>00</v>
      </c>
      <c r="AJ1760" s="97" t="str">
        <f t="shared" si="415"/>
        <v>19000100</v>
      </c>
    </row>
    <row r="1761" spans="4:36" ht="12" customHeight="1" x14ac:dyDescent="0.15">
      <c r="F1761" s="86" t="str">
        <f t="shared" si="404"/>
        <v>Saturday</v>
      </c>
      <c r="H1761" s="92" t="str">
        <f>VLOOKUP(MONTH(G1761),VLOOKUP!$W$1:$X$24,2)</f>
        <v>January</v>
      </c>
      <c r="I1761" s="92" t="str">
        <f t="shared" si="405"/>
        <v/>
      </c>
      <c r="J1761" s="93" t="s">
        <v>948</v>
      </c>
      <c r="L1761" s="86" t="str">
        <f t="shared" si="416"/>
        <v>Beats [1219 9th St NW, WDC]</v>
      </c>
      <c r="M1761" s="86">
        <f t="shared" si="406"/>
        <v>0</v>
      </c>
      <c r="N1761" s="93" t="str">
        <f t="shared" si="417"/>
        <v>Beats [1219 9th St NW, WDC]</v>
      </c>
      <c r="O1761" s="94"/>
      <c r="S1761" s="95">
        <f t="shared" si="407"/>
        <v>0</v>
      </c>
      <c r="T1761" s="86" t="str">
        <f t="shared" si="408"/>
        <v/>
      </c>
      <c r="U1761" s="86" t="str">
        <f t="shared" si="418"/>
        <v/>
      </c>
      <c r="V1761" s="95" t="str">
        <f t="shared" si="409"/>
        <v/>
      </c>
      <c r="W1761" s="90" t="s">
        <v>221</v>
      </c>
      <c r="AE1761" s="92" t="str">
        <f t="shared" si="410"/>
        <v/>
      </c>
      <c r="AF1761" s="96" t="str">
        <f t="shared" si="411"/>
        <v>&lt;a name='19000100'&gt;&lt;b&gt;: 0 - Beats [1219 9th St NW, WDC]&lt;/b&gt;&lt;/a&gt;&lt;br&gt;</v>
      </c>
      <c r="AG1761" s="97">
        <f t="shared" si="412"/>
        <v>1900</v>
      </c>
      <c r="AH1761" s="97" t="str">
        <f t="shared" si="413"/>
        <v>01</v>
      </c>
      <c r="AI1761" s="97" t="str">
        <f t="shared" si="414"/>
        <v>00</v>
      </c>
      <c r="AJ1761" s="97" t="str">
        <f t="shared" si="415"/>
        <v>19000100</v>
      </c>
    </row>
    <row r="1762" spans="4:36" ht="12" customHeight="1" x14ac:dyDescent="0.15">
      <c r="F1762" s="86" t="str">
        <f t="shared" si="404"/>
        <v>Saturday</v>
      </c>
      <c r="H1762" s="92" t="str">
        <f>VLOOKUP(MONTH(G1762),VLOOKUP!$W$1:$X$24,2)</f>
        <v>January</v>
      </c>
      <c r="I1762" s="92" t="str">
        <f t="shared" si="405"/>
        <v/>
      </c>
      <c r="J1762" s="93" t="s">
        <v>948</v>
      </c>
      <c r="L1762" s="86" t="str">
        <f t="shared" si="416"/>
        <v>Beats [1219 9th St NW, WDC]</v>
      </c>
      <c r="M1762" s="86">
        <f t="shared" si="406"/>
        <v>0</v>
      </c>
      <c r="N1762" s="93" t="str">
        <f t="shared" si="417"/>
        <v>Beats [1219 9th St NW, WDC]</v>
      </c>
      <c r="O1762" s="94"/>
      <c r="S1762" s="95">
        <f t="shared" si="407"/>
        <v>0</v>
      </c>
      <c r="T1762" s="86" t="str">
        <f t="shared" si="408"/>
        <v/>
      </c>
      <c r="U1762" s="86" t="str">
        <f t="shared" si="418"/>
        <v/>
      </c>
      <c r="V1762" s="95" t="str">
        <f t="shared" si="409"/>
        <v/>
      </c>
      <c r="W1762" s="90" t="s">
        <v>221</v>
      </c>
      <c r="AE1762" s="92" t="str">
        <f t="shared" si="410"/>
        <v/>
      </c>
      <c r="AF1762" s="96" t="str">
        <f t="shared" si="411"/>
        <v>&lt;a name='19000100'&gt;&lt;b&gt;: 0 - Beats [1219 9th St NW, WDC]&lt;/b&gt;&lt;/a&gt;&lt;br&gt;</v>
      </c>
      <c r="AG1762" s="97">
        <f t="shared" si="412"/>
        <v>1900</v>
      </c>
      <c r="AH1762" s="97" t="str">
        <f t="shared" si="413"/>
        <v>01</v>
      </c>
      <c r="AI1762" s="97" t="str">
        <f t="shared" si="414"/>
        <v>00</v>
      </c>
      <c r="AJ1762" s="97" t="str">
        <f t="shared" si="415"/>
        <v>19000100</v>
      </c>
    </row>
    <row r="1763" spans="4:36" ht="12" customHeight="1" x14ac:dyDescent="0.15">
      <c r="F1763" s="86" t="str">
        <f t="shared" si="404"/>
        <v>Saturday</v>
      </c>
      <c r="H1763" s="92" t="str">
        <f>VLOOKUP(MONTH(G1763),VLOOKUP!$W$1:$X$24,2)</f>
        <v>January</v>
      </c>
      <c r="I1763" s="92" t="str">
        <f t="shared" si="405"/>
        <v/>
      </c>
      <c r="J1763" s="93" t="s">
        <v>948</v>
      </c>
      <c r="L1763" s="86" t="str">
        <f t="shared" si="416"/>
        <v>Beats [1219 9th St NW, WDC]</v>
      </c>
      <c r="M1763" s="86">
        <f t="shared" si="406"/>
        <v>0</v>
      </c>
      <c r="N1763" s="93" t="str">
        <f t="shared" si="417"/>
        <v>Beats [1219 9th St NW, WDC]</v>
      </c>
      <c r="O1763" s="94"/>
      <c r="S1763" s="95">
        <f t="shared" si="407"/>
        <v>0</v>
      </c>
      <c r="T1763" s="86" t="str">
        <f t="shared" si="408"/>
        <v/>
      </c>
      <c r="U1763" s="86" t="str">
        <f t="shared" si="418"/>
        <v/>
      </c>
      <c r="V1763" s="95" t="str">
        <f t="shared" si="409"/>
        <v/>
      </c>
      <c r="W1763" s="90" t="s">
        <v>221</v>
      </c>
      <c r="AE1763" s="92" t="str">
        <f t="shared" si="410"/>
        <v/>
      </c>
      <c r="AF1763" s="96" t="str">
        <f t="shared" si="411"/>
        <v>&lt;a name='19000100'&gt;&lt;b&gt;: 0 - Beats [1219 9th St NW, WDC]&lt;/b&gt;&lt;/a&gt;&lt;br&gt;</v>
      </c>
      <c r="AG1763" s="97">
        <f t="shared" si="412"/>
        <v>1900</v>
      </c>
      <c r="AH1763" s="97" t="str">
        <f t="shared" si="413"/>
        <v>01</v>
      </c>
      <c r="AI1763" s="97" t="str">
        <f t="shared" si="414"/>
        <v>00</v>
      </c>
      <c r="AJ1763" s="97" t="str">
        <f t="shared" si="415"/>
        <v>19000100</v>
      </c>
    </row>
    <row r="1764" spans="4:36" ht="12" customHeight="1" x14ac:dyDescent="0.15">
      <c r="F1764" s="86" t="str">
        <f t="shared" si="404"/>
        <v>Saturday</v>
      </c>
      <c r="H1764" s="92" t="str">
        <f>VLOOKUP(MONTH(G1764),VLOOKUP!$W$1:$X$24,2)</f>
        <v>January</v>
      </c>
      <c r="I1764" s="92" t="str">
        <f t="shared" si="405"/>
        <v/>
      </c>
      <c r="J1764" s="93" t="s">
        <v>948</v>
      </c>
      <c r="L1764" s="86" t="str">
        <f t="shared" si="416"/>
        <v>Beats [1219 9th St NW, WDC]</v>
      </c>
      <c r="M1764" s="86">
        <f t="shared" si="406"/>
        <v>0</v>
      </c>
      <c r="N1764" s="93" t="str">
        <f t="shared" si="417"/>
        <v>Beats [1219 9th St NW, WDC]</v>
      </c>
      <c r="O1764" s="94"/>
      <c r="S1764" s="95">
        <f t="shared" si="407"/>
        <v>0</v>
      </c>
      <c r="T1764" s="86" t="str">
        <f t="shared" si="408"/>
        <v/>
      </c>
      <c r="U1764" s="86" t="str">
        <f t="shared" si="418"/>
        <v/>
      </c>
      <c r="V1764" s="95" t="str">
        <f t="shared" si="409"/>
        <v/>
      </c>
      <c r="W1764" s="90" t="s">
        <v>221</v>
      </c>
      <c r="AE1764" s="92" t="str">
        <f t="shared" si="410"/>
        <v/>
      </c>
      <c r="AF1764" s="96" t="str">
        <f t="shared" si="411"/>
        <v>&lt;a name='19000100'&gt;&lt;b&gt;: 0 - Beats [1219 9th St NW, WDC]&lt;/b&gt;&lt;/a&gt;&lt;br&gt;</v>
      </c>
      <c r="AG1764" s="97">
        <f t="shared" si="412"/>
        <v>1900</v>
      </c>
      <c r="AH1764" s="97" t="str">
        <f t="shared" si="413"/>
        <v>01</v>
      </c>
      <c r="AI1764" s="97" t="str">
        <f t="shared" si="414"/>
        <v>00</v>
      </c>
      <c r="AJ1764" s="97" t="str">
        <f t="shared" si="415"/>
        <v>19000100</v>
      </c>
    </row>
    <row r="1765" spans="4:36" ht="12" customHeight="1" x14ac:dyDescent="0.15">
      <c r="F1765" s="86" t="str">
        <f t="shared" si="404"/>
        <v>Saturday</v>
      </c>
      <c r="H1765" s="92" t="str">
        <f>VLOOKUP(MONTH(G1765),VLOOKUP!$W$1:$X$24,2)</f>
        <v>January</v>
      </c>
      <c r="I1765" s="92" t="str">
        <f t="shared" si="405"/>
        <v/>
      </c>
      <c r="J1765" s="93" t="s">
        <v>948</v>
      </c>
      <c r="L1765" s="86" t="str">
        <f t="shared" si="416"/>
        <v>Beats [1219 9th St NW, WDC]</v>
      </c>
      <c r="M1765" s="86">
        <f t="shared" si="406"/>
        <v>0</v>
      </c>
      <c r="N1765" s="93" t="str">
        <f t="shared" si="417"/>
        <v>Beats [1219 9th St NW, WDC]</v>
      </c>
      <c r="O1765" s="94"/>
      <c r="S1765" s="95">
        <f t="shared" si="407"/>
        <v>0</v>
      </c>
      <c r="T1765" s="86" t="str">
        <f t="shared" si="408"/>
        <v/>
      </c>
      <c r="U1765" s="86" t="str">
        <f t="shared" si="418"/>
        <v/>
      </c>
      <c r="V1765" s="95" t="str">
        <f t="shared" si="409"/>
        <v/>
      </c>
      <c r="W1765" s="90" t="s">
        <v>221</v>
      </c>
      <c r="AE1765" s="92" t="str">
        <f t="shared" si="410"/>
        <v/>
      </c>
      <c r="AF1765" s="96" t="str">
        <f t="shared" si="411"/>
        <v>&lt;a name='19000100'&gt;&lt;b&gt;: 0 - Beats [1219 9th St NW, WDC]&lt;/b&gt;&lt;/a&gt;&lt;br&gt;</v>
      </c>
      <c r="AG1765" s="97">
        <f t="shared" si="412"/>
        <v>1900</v>
      </c>
      <c r="AH1765" s="97" t="str">
        <f t="shared" si="413"/>
        <v>01</v>
      </c>
      <c r="AI1765" s="97" t="str">
        <f t="shared" si="414"/>
        <v>00</v>
      </c>
      <c r="AJ1765" s="97" t="str">
        <f t="shared" si="415"/>
        <v>19000100</v>
      </c>
    </row>
    <row r="1766" spans="4:36" ht="12" customHeight="1" x14ac:dyDescent="0.15">
      <c r="F1766" s="86" t="str">
        <f t="shared" si="404"/>
        <v>Saturday</v>
      </c>
      <c r="H1766" s="92" t="str">
        <f>VLOOKUP(MONTH(G1766),VLOOKUP!$W$1:$X$24,2)</f>
        <v>January</v>
      </c>
      <c r="I1766" s="92" t="str">
        <f t="shared" si="405"/>
        <v/>
      </c>
      <c r="J1766" s="93" t="s">
        <v>948</v>
      </c>
      <c r="L1766" s="86" t="str">
        <f t="shared" si="416"/>
        <v>Beats [1219 9th St NW, WDC]</v>
      </c>
      <c r="M1766" s="86">
        <f t="shared" si="406"/>
        <v>0</v>
      </c>
      <c r="N1766" s="93" t="str">
        <f t="shared" si="417"/>
        <v>Beats [1219 9th St NW, WDC]</v>
      </c>
      <c r="O1766" s="94"/>
      <c r="S1766" s="95">
        <f t="shared" si="407"/>
        <v>0</v>
      </c>
      <c r="T1766" s="86" t="str">
        <f t="shared" si="408"/>
        <v/>
      </c>
      <c r="U1766" s="86" t="str">
        <f t="shared" si="418"/>
        <v/>
      </c>
      <c r="V1766" s="95" t="str">
        <f t="shared" si="409"/>
        <v/>
      </c>
      <c r="W1766" s="90" t="s">
        <v>221</v>
      </c>
      <c r="AE1766" s="92" t="str">
        <f t="shared" si="410"/>
        <v/>
      </c>
      <c r="AF1766" s="96" t="str">
        <f t="shared" si="411"/>
        <v>&lt;a name='19000100'&gt;&lt;b&gt;: 0 - Beats [1219 9th St NW, WDC]&lt;/b&gt;&lt;/a&gt;&lt;br&gt;</v>
      </c>
      <c r="AG1766" s="97">
        <f t="shared" si="412"/>
        <v>1900</v>
      </c>
      <c r="AH1766" s="97" t="str">
        <f t="shared" si="413"/>
        <v>01</v>
      </c>
      <c r="AI1766" s="97" t="str">
        <f t="shared" si="414"/>
        <v>00</v>
      </c>
      <c r="AJ1766" s="97" t="str">
        <f t="shared" si="415"/>
        <v>19000100</v>
      </c>
    </row>
    <row r="1767" spans="4:36" ht="12" customHeight="1" x14ac:dyDescent="0.15">
      <c r="D1767" s="110"/>
      <c r="F1767" s="86" t="str">
        <f t="shared" si="404"/>
        <v>Saturday</v>
      </c>
      <c r="G1767" s="91"/>
      <c r="H1767" s="92" t="str">
        <f>VLOOKUP(MONTH(G1767),VLOOKUP!$W$1:$X$24,2)</f>
        <v>January</v>
      </c>
      <c r="I1767" s="92" t="str">
        <f t="shared" si="405"/>
        <v/>
      </c>
      <c r="J1767" s="93" t="s">
        <v>194</v>
      </c>
      <c r="L1767" s="86" t="str">
        <f t="shared" si="416"/>
        <v>Bell Foundry [1539 N. Calvert St, Baltimore, MD]</v>
      </c>
      <c r="M1767" s="86">
        <f t="shared" si="406"/>
        <v>0</v>
      </c>
      <c r="N1767" s="93" t="str">
        <f t="shared" si="417"/>
        <v>Bell Foundry [1539 N. Calvert St, Baltimore, MD]</v>
      </c>
      <c r="O1767" s="90"/>
      <c r="S1767" s="95">
        <f t="shared" si="407"/>
        <v>0</v>
      </c>
      <c r="T1767" s="86" t="str">
        <f t="shared" si="408"/>
        <v/>
      </c>
      <c r="U1767" s="86" t="str">
        <f t="shared" si="418"/>
        <v/>
      </c>
      <c r="V1767" s="95" t="str">
        <f t="shared" si="409"/>
        <v/>
      </c>
      <c r="AE1767" s="92" t="str">
        <f t="shared" si="410"/>
        <v/>
      </c>
      <c r="AF1767" s="96" t="str">
        <f t="shared" si="411"/>
        <v>&lt;a name='19000100'&gt;&lt;b&gt;: 0 - Bell Foundry [1539 N. Calvert St, Baltimore, MD]&lt;/b&gt;&lt;/a&gt;&lt;br&gt;</v>
      </c>
      <c r="AG1767" s="97">
        <f t="shared" si="412"/>
        <v>1900</v>
      </c>
      <c r="AH1767" s="97" t="str">
        <f t="shared" si="413"/>
        <v>01</v>
      </c>
      <c r="AI1767" s="97" t="str">
        <f t="shared" si="414"/>
        <v>00</v>
      </c>
      <c r="AJ1767" s="97" t="str">
        <f t="shared" si="415"/>
        <v>19000100</v>
      </c>
    </row>
    <row r="1768" spans="4:36" ht="12" customHeight="1" x14ac:dyDescent="0.15">
      <c r="F1768" s="86" t="str">
        <f t="shared" si="404"/>
        <v>Saturday</v>
      </c>
      <c r="G1768" s="91"/>
      <c r="H1768" s="92" t="str">
        <f>VLOOKUP(MONTH(G1768),VLOOKUP!$W$1:$X$24,2)</f>
        <v>January</v>
      </c>
      <c r="I1768" s="92" t="str">
        <f t="shared" si="405"/>
        <v/>
      </c>
      <c r="J1768" s="93" t="s">
        <v>194</v>
      </c>
      <c r="L1768" s="86" t="str">
        <f t="shared" si="416"/>
        <v>Bell Foundry [1539 N. Calvert St, Baltimore, MD]</v>
      </c>
      <c r="M1768" s="86">
        <f t="shared" si="406"/>
        <v>0</v>
      </c>
      <c r="N1768" s="93" t="str">
        <f t="shared" si="417"/>
        <v>Bell Foundry [1539 N. Calvert St, Baltimore, MD]</v>
      </c>
      <c r="O1768" s="90"/>
      <c r="S1768" s="95">
        <f t="shared" si="407"/>
        <v>0</v>
      </c>
      <c r="T1768" s="86" t="str">
        <f t="shared" si="408"/>
        <v/>
      </c>
      <c r="U1768" s="86" t="str">
        <f t="shared" si="418"/>
        <v/>
      </c>
      <c r="V1768" s="95" t="str">
        <f t="shared" si="409"/>
        <v/>
      </c>
      <c r="AE1768" s="92" t="str">
        <f t="shared" si="410"/>
        <v/>
      </c>
      <c r="AF1768" s="96" t="str">
        <f t="shared" si="411"/>
        <v>&lt;a name='19000100'&gt;&lt;b&gt;: 0 - Bell Foundry [1539 N. Calvert St, Baltimore, MD]&lt;/b&gt;&lt;/a&gt;&lt;br&gt;</v>
      </c>
      <c r="AG1768" s="97">
        <f t="shared" si="412"/>
        <v>1900</v>
      </c>
      <c r="AH1768" s="97" t="str">
        <f t="shared" si="413"/>
        <v>01</v>
      </c>
      <c r="AI1768" s="97" t="str">
        <f t="shared" si="414"/>
        <v>00</v>
      </c>
      <c r="AJ1768" s="97" t="str">
        <f t="shared" si="415"/>
        <v>19000100</v>
      </c>
    </row>
    <row r="1769" spans="4:36" ht="12" customHeight="1" x14ac:dyDescent="0.15">
      <c r="D1769" s="110"/>
      <c r="F1769" s="86" t="str">
        <f t="shared" si="404"/>
        <v>Saturday</v>
      </c>
      <c r="G1769" s="91"/>
      <c r="H1769" s="92" t="str">
        <f>VLOOKUP(MONTH(G1769),VLOOKUP!$W$1:$X$24,2)</f>
        <v>January</v>
      </c>
      <c r="I1769" s="92" t="str">
        <f t="shared" si="405"/>
        <v/>
      </c>
      <c r="J1769" s="93" t="s">
        <v>194</v>
      </c>
      <c r="L1769" s="86" t="str">
        <f t="shared" si="416"/>
        <v>Bell Foundry [1539 N. Calvert St, Baltimore, MD]</v>
      </c>
      <c r="M1769" s="86">
        <f t="shared" si="406"/>
        <v>0</v>
      </c>
      <c r="N1769" s="93" t="str">
        <f t="shared" si="417"/>
        <v>Bell Foundry [1539 N. Calvert St, Baltimore, MD]</v>
      </c>
      <c r="O1769" s="90"/>
      <c r="S1769" s="95">
        <f t="shared" si="407"/>
        <v>0</v>
      </c>
      <c r="T1769" s="86" t="str">
        <f t="shared" si="408"/>
        <v/>
      </c>
      <c r="U1769" s="86" t="str">
        <f t="shared" si="418"/>
        <v/>
      </c>
      <c r="V1769" s="95" t="str">
        <f t="shared" si="409"/>
        <v/>
      </c>
      <c r="AE1769" s="92" t="str">
        <f t="shared" si="410"/>
        <v/>
      </c>
      <c r="AF1769" s="96" t="str">
        <f t="shared" si="411"/>
        <v>&lt;a name='19000100'&gt;&lt;b&gt;: 0 - Bell Foundry [1539 N. Calvert St, Baltimore, MD]&lt;/b&gt;&lt;/a&gt;&lt;br&gt;</v>
      </c>
      <c r="AG1769" s="97">
        <f t="shared" si="412"/>
        <v>1900</v>
      </c>
      <c r="AH1769" s="97" t="str">
        <f t="shared" si="413"/>
        <v>01</v>
      </c>
      <c r="AI1769" s="97" t="str">
        <f t="shared" si="414"/>
        <v>00</v>
      </c>
      <c r="AJ1769" s="97" t="str">
        <f t="shared" si="415"/>
        <v>19000100</v>
      </c>
    </row>
    <row r="1770" spans="4:36" ht="12" customHeight="1" x14ac:dyDescent="0.15">
      <c r="F1770" s="86" t="str">
        <f t="shared" si="404"/>
        <v>Saturday</v>
      </c>
      <c r="G1770" s="91"/>
      <c r="H1770" s="92" t="str">
        <f>VLOOKUP(MONTH(G1770),VLOOKUP!$W$1:$X$24,2)</f>
        <v>January</v>
      </c>
      <c r="I1770" s="92" t="str">
        <f t="shared" si="405"/>
        <v/>
      </c>
      <c r="J1770" s="93" t="s">
        <v>194</v>
      </c>
      <c r="L1770" s="86" t="str">
        <f t="shared" si="416"/>
        <v>Bell Foundry [1539 N. Calvert St, Baltimore, MD]</v>
      </c>
      <c r="M1770" s="86">
        <f t="shared" si="406"/>
        <v>0</v>
      </c>
      <c r="N1770" s="93" t="str">
        <f t="shared" si="417"/>
        <v>Bell Foundry [1539 N. Calvert St, Baltimore, MD]</v>
      </c>
      <c r="O1770" s="90"/>
      <c r="S1770" s="95">
        <f t="shared" si="407"/>
        <v>0</v>
      </c>
      <c r="T1770" s="86" t="str">
        <f t="shared" si="408"/>
        <v/>
      </c>
      <c r="U1770" s="86" t="str">
        <f t="shared" si="418"/>
        <v/>
      </c>
      <c r="V1770" s="95" t="str">
        <f t="shared" si="409"/>
        <v/>
      </c>
      <c r="AE1770" s="92" t="str">
        <f t="shared" si="410"/>
        <v/>
      </c>
      <c r="AF1770" s="96" t="str">
        <f t="shared" si="411"/>
        <v>&lt;a name='19000100'&gt;&lt;b&gt;: 0 - Bell Foundry [1539 N. Calvert St, Baltimore, MD]&lt;/b&gt;&lt;/a&gt;&lt;br&gt;</v>
      </c>
      <c r="AG1770" s="97">
        <f t="shared" si="412"/>
        <v>1900</v>
      </c>
      <c r="AH1770" s="97" t="str">
        <f t="shared" si="413"/>
        <v>01</v>
      </c>
      <c r="AI1770" s="97" t="str">
        <f t="shared" si="414"/>
        <v>00</v>
      </c>
      <c r="AJ1770" s="97" t="str">
        <f t="shared" si="415"/>
        <v>19000100</v>
      </c>
    </row>
    <row r="1771" spans="4:36" ht="12" customHeight="1" x14ac:dyDescent="0.15">
      <c r="F1771" s="86" t="str">
        <f t="shared" si="404"/>
        <v>Saturday</v>
      </c>
      <c r="G1771" s="91"/>
      <c r="H1771" s="92" t="str">
        <f>VLOOKUP(MONTH(G1771),VLOOKUP!$W$1:$X$24,2)</f>
        <v>January</v>
      </c>
      <c r="I1771" s="92" t="str">
        <f t="shared" si="405"/>
        <v/>
      </c>
      <c r="J1771" s="93" t="s">
        <v>545</v>
      </c>
      <c r="L1771" s="86" t="str">
        <f t="shared" si="416"/>
        <v>Bella Cafe and Restaurant [900 Florida Ave NW DC 20001]</v>
      </c>
      <c r="M1771" s="86">
        <f t="shared" si="406"/>
        <v>0</v>
      </c>
      <c r="N1771" s="93" t="str">
        <f t="shared" si="417"/>
        <v>Bella Cafe and Restaurant [900 Florida Ave NW DC 20001]</v>
      </c>
      <c r="O1771" s="94"/>
      <c r="S1771" s="95">
        <f t="shared" si="407"/>
        <v>0</v>
      </c>
      <c r="T1771" s="86" t="str">
        <f t="shared" si="408"/>
        <v/>
      </c>
      <c r="U1771" s="86" t="str">
        <f t="shared" si="418"/>
        <v/>
      </c>
      <c r="V1771" s="95" t="str">
        <f t="shared" si="409"/>
        <v/>
      </c>
      <c r="W1771" s="90" t="s">
        <v>221</v>
      </c>
      <c r="AE1771" s="92" t="str">
        <f t="shared" si="410"/>
        <v/>
      </c>
      <c r="AF1771" s="96" t="str">
        <f t="shared" si="411"/>
        <v>&lt;a name='19000100'&gt;&lt;b&gt;: 0 - Bella Cafe and Restaurant [900 Florida Ave NW DC 20001]&lt;/b&gt;&lt;/a&gt;&lt;br&gt;</v>
      </c>
      <c r="AG1771" s="97">
        <f t="shared" si="412"/>
        <v>1900</v>
      </c>
      <c r="AH1771" s="97" t="str">
        <f t="shared" si="413"/>
        <v>01</v>
      </c>
      <c r="AI1771" s="97" t="str">
        <f t="shared" si="414"/>
        <v>00</v>
      </c>
      <c r="AJ1771" s="97" t="str">
        <f t="shared" si="415"/>
        <v>19000100</v>
      </c>
    </row>
    <row r="1772" spans="4:36" ht="12" customHeight="1" x14ac:dyDescent="0.15">
      <c r="F1772" s="86" t="str">
        <f t="shared" si="404"/>
        <v>Saturday</v>
      </c>
      <c r="G1772" s="91"/>
      <c r="H1772" s="92" t="str">
        <f>VLOOKUP(MONTH(G1772),VLOOKUP!$W$1:$X$24,2)</f>
        <v>January</v>
      </c>
      <c r="I1772" s="92" t="str">
        <f t="shared" si="405"/>
        <v/>
      </c>
      <c r="J1772" s="93" t="s">
        <v>545</v>
      </c>
      <c r="L1772" s="86" t="str">
        <f t="shared" si="416"/>
        <v>Bella Cafe and Restaurant [900 Florida Ave NW DC 20001]</v>
      </c>
      <c r="M1772" s="86">
        <f t="shared" si="406"/>
        <v>0</v>
      </c>
      <c r="N1772" s="93" t="str">
        <f t="shared" si="417"/>
        <v>Bella Cafe and Restaurant [900 Florida Ave NW DC 20001]</v>
      </c>
      <c r="O1772" s="94"/>
      <c r="S1772" s="95">
        <f t="shared" si="407"/>
        <v>0</v>
      </c>
      <c r="T1772" s="86" t="str">
        <f t="shared" si="408"/>
        <v/>
      </c>
      <c r="U1772" s="86" t="str">
        <f t="shared" si="418"/>
        <v/>
      </c>
      <c r="V1772" s="95" t="str">
        <f t="shared" si="409"/>
        <v/>
      </c>
      <c r="W1772" s="90" t="s">
        <v>221</v>
      </c>
      <c r="AE1772" s="92" t="str">
        <f t="shared" si="410"/>
        <v/>
      </c>
      <c r="AF1772" s="96" t="str">
        <f t="shared" si="411"/>
        <v>&lt;a name='19000100'&gt;&lt;b&gt;: 0 - Bella Cafe and Restaurant [900 Florida Ave NW DC 20001]&lt;/b&gt;&lt;/a&gt;&lt;br&gt;</v>
      </c>
      <c r="AG1772" s="97">
        <f t="shared" si="412"/>
        <v>1900</v>
      </c>
      <c r="AH1772" s="97" t="str">
        <f t="shared" si="413"/>
        <v>01</v>
      </c>
      <c r="AI1772" s="97" t="str">
        <f t="shared" si="414"/>
        <v>00</v>
      </c>
      <c r="AJ1772" s="97" t="str">
        <f t="shared" si="415"/>
        <v>19000100</v>
      </c>
    </row>
    <row r="1773" spans="4:36" ht="12" customHeight="1" x14ac:dyDescent="0.15">
      <c r="F1773" s="86" t="str">
        <f t="shared" si="404"/>
        <v>Saturday</v>
      </c>
      <c r="G1773" s="91"/>
      <c r="H1773" s="92" t="str">
        <f>VLOOKUP(MONTH(G1773),VLOOKUP!$W$1:$X$24,2)</f>
        <v>January</v>
      </c>
      <c r="I1773" s="92" t="str">
        <f t="shared" si="405"/>
        <v/>
      </c>
      <c r="J1773" s="93" t="s">
        <v>545</v>
      </c>
      <c r="L1773" s="86" t="str">
        <f t="shared" si="416"/>
        <v>Bella Cafe and Restaurant [900 Florida Ave NW DC 20001]</v>
      </c>
      <c r="M1773" s="86">
        <f t="shared" si="406"/>
        <v>0</v>
      </c>
      <c r="N1773" s="93" t="str">
        <f t="shared" si="417"/>
        <v>Bella Cafe and Restaurant [900 Florida Ave NW DC 20001]</v>
      </c>
      <c r="O1773" s="94"/>
      <c r="S1773" s="95">
        <f t="shared" si="407"/>
        <v>0</v>
      </c>
      <c r="T1773" s="86" t="str">
        <f t="shared" si="408"/>
        <v/>
      </c>
      <c r="U1773" s="86" t="str">
        <f t="shared" si="418"/>
        <v/>
      </c>
      <c r="V1773" s="95" t="str">
        <f t="shared" si="409"/>
        <v/>
      </c>
      <c r="W1773" s="90" t="s">
        <v>221</v>
      </c>
      <c r="AE1773" s="92" t="str">
        <f t="shared" si="410"/>
        <v/>
      </c>
      <c r="AF1773" s="96" t="str">
        <f t="shared" si="411"/>
        <v>&lt;a name='19000100'&gt;&lt;b&gt;: 0 - Bella Cafe and Restaurant [900 Florida Ave NW DC 20001]&lt;/b&gt;&lt;/a&gt;&lt;br&gt;</v>
      </c>
      <c r="AG1773" s="97">
        <f t="shared" si="412"/>
        <v>1900</v>
      </c>
      <c r="AH1773" s="97" t="str">
        <f t="shared" si="413"/>
        <v>01</v>
      </c>
      <c r="AI1773" s="97" t="str">
        <f t="shared" si="414"/>
        <v>00</v>
      </c>
      <c r="AJ1773" s="97" t="str">
        <f t="shared" si="415"/>
        <v>19000100</v>
      </c>
    </row>
    <row r="1774" spans="4:36" ht="12" customHeight="1" x14ac:dyDescent="0.15">
      <c r="F1774" s="86" t="str">
        <f t="shared" si="404"/>
        <v>Saturday</v>
      </c>
      <c r="G1774" s="91"/>
      <c r="H1774" s="92" t="str">
        <f>VLOOKUP(MONTH(G1774),VLOOKUP!$W$1:$X$24,2)</f>
        <v>January</v>
      </c>
      <c r="I1774" s="92" t="str">
        <f t="shared" si="405"/>
        <v/>
      </c>
      <c r="J1774" s="93" t="s">
        <v>545</v>
      </c>
      <c r="L1774" s="86" t="str">
        <f t="shared" si="416"/>
        <v>Bella Cafe and Restaurant [900 Florida Ave NW DC 20001]</v>
      </c>
      <c r="M1774" s="86">
        <f t="shared" si="406"/>
        <v>0</v>
      </c>
      <c r="N1774" s="93" t="str">
        <f t="shared" si="417"/>
        <v>Bella Cafe and Restaurant [900 Florida Ave NW DC 20001]</v>
      </c>
      <c r="O1774" s="94"/>
      <c r="S1774" s="95">
        <f t="shared" si="407"/>
        <v>0</v>
      </c>
      <c r="T1774" s="86" t="str">
        <f t="shared" si="408"/>
        <v/>
      </c>
      <c r="U1774" s="86" t="str">
        <f t="shared" si="418"/>
        <v/>
      </c>
      <c r="V1774" s="95" t="str">
        <f t="shared" si="409"/>
        <v/>
      </c>
      <c r="W1774" s="90" t="s">
        <v>221</v>
      </c>
      <c r="AE1774" s="92" t="str">
        <f t="shared" si="410"/>
        <v/>
      </c>
      <c r="AF1774" s="96" t="str">
        <f t="shared" si="411"/>
        <v>&lt;a name='19000100'&gt;&lt;b&gt;: 0 - Bella Cafe and Restaurant [900 Florida Ave NW DC 20001]&lt;/b&gt;&lt;/a&gt;&lt;br&gt;</v>
      </c>
      <c r="AG1774" s="97">
        <f t="shared" si="412"/>
        <v>1900</v>
      </c>
      <c r="AH1774" s="97" t="str">
        <f t="shared" si="413"/>
        <v>01</v>
      </c>
      <c r="AI1774" s="97" t="str">
        <f t="shared" si="414"/>
        <v>00</v>
      </c>
      <c r="AJ1774" s="97" t="str">
        <f t="shared" si="415"/>
        <v>19000100</v>
      </c>
    </row>
    <row r="1775" spans="4:36" ht="12" customHeight="1" x14ac:dyDescent="0.15">
      <c r="F1775" s="86" t="str">
        <f t="shared" si="404"/>
        <v>Saturday</v>
      </c>
      <c r="G1775" s="91"/>
      <c r="H1775" s="92" t="str">
        <f>VLOOKUP(MONTH(G1775),VLOOKUP!$W$1:$X$24,2)</f>
        <v>January</v>
      </c>
      <c r="I1775" s="92" t="str">
        <f t="shared" si="405"/>
        <v/>
      </c>
      <c r="J1775" s="93" t="s">
        <v>783</v>
      </c>
      <c r="L1775" s="86" t="str">
        <f t="shared" si="416"/>
        <v>Bellies and Babies [1913 Mt Vernon Ave, Alexandria, VA]</v>
      </c>
      <c r="M1775" s="86">
        <f t="shared" si="406"/>
        <v>0</v>
      </c>
      <c r="N1775" s="93" t="str">
        <f t="shared" si="417"/>
        <v>Bellies and Babies [1913 Mt Vernon Ave, Alexandria, VA]</v>
      </c>
      <c r="O1775" s="90"/>
      <c r="S1775" s="95">
        <f t="shared" si="407"/>
        <v>0</v>
      </c>
      <c r="T1775" s="86" t="str">
        <f t="shared" si="408"/>
        <v/>
      </c>
      <c r="U1775" s="86" t="str">
        <f t="shared" si="418"/>
        <v/>
      </c>
      <c r="V1775" s="95" t="str">
        <f t="shared" si="409"/>
        <v/>
      </c>
      <c r="AE1775" s="92" t="str">
        <f t="shared" si="410"/>
        <v/>
      </c>
      <c r="AF1775" s="96" t="str">
        <f t="shared" si="411"/>
        <v>&lt;a name='19000100'&gt;&lt;b&gt;: 0 - Bellies and Babies [1913 Mt Vernon Ave, Alexandria, VA]&lt;/b&gt;&lt;/a&gt;&lt;br&gt;</v>
      </c>
      <c r="AG1775" s="97">
        <f t="shared" si="412"/>
        <v>1900</v>
      </c>
      <c r="AH1775" s="97" t="str">
        <f t="shared" si="413"/>
        <v>01</v>
      </c>
      <c r="AI1775" s="97" t="str">
        <f t="shared" si="414"/>
        <v>00</v>
      </c>
      <c r="AJ1775" s="97" t="str">
        <f t="shared" si="415"/>
        <v>19000100</v>
      </c>
    </row>
    <row r="1776" spans="4:36" ht="12" customHeight="1" x14ac:dyDescent="0.15">
      <c r="F1776" s="86" t="str">
        <f t="shared" si="404"/>
        <v>Saturday</v>
      </c>
      <c r="G1776" s="91"/>
      <c r="H1776" s="92" t="str">
        <f>VLOOKUP(MONTH(G1776),VLOOKUP!$W$1:$X$24,2)</f>
        <v>January</v>
      </c>
      <c r="I1776" s="92" t="str">
        <f t="shared" si="405"/>
        <v/>
      </c>
      <c r="J1776" s="93" t="s">
        <v>783</v>
      </c>
      <c r="L1776" s="86" t="str">
        <f t="shared" si="416"/>
        <v>Bellies and Babies [1913 Mt Vernon Ave, Alexandria, VA]</v>
      </c>
      <c r="M1776" s="86">
        <f t="shared" si="406"/>
        <v>0</v>
      </c>
      <c r="N1776" s="93" t="str">
        <f t="shared" si="417"/>
        <v>Bellies and Babies [1913 Mt Vernon Ave, Alexandria, VA]</v>
      </c>
      <c r="O1776" s="90"/>
      <c r="S1776" s="95">
        <f t="shared" si="407"/>
        <v>0</v>
      </c>
      <c r="T1776" s="86" t="str">
        <f t="shared" si="408"/>
        <v/>
      </c>
      <c r="U1776" s="86" t="str">
        <f t="shared" si="418"/>
        <v/>
      </c>
      <c r="V1776" s="95" t="str">
        <f t="shared" si="409"/>
        <v/>
      </c>
      <c r="X1776" s="99"/>
      <c r="Y1776" s="99"/>
      <c r="AE1776" s="92" t="str">
        <f t="shared" si="410"/>
        <v/>
      </c>
      <c r="AF1776" s="96" t="str">
        <f t="shared" si="411"/>
        <v>&lt;a name='19000100'&gt;&lt;b&gt;: 0 - Bellies and Babies [1913 Mt Vernon Ave, Alexandria, VA]&lt;/b&gt;&lt;/a&gt;&lt;br&gt;</v>
      </c>
      <c r="AG1776" s="97">
        <f t="shared" si="412"/>
        <v>1900</v>
      </c>
      <c r="AH1776" s="97" t="str">
        <f t="shared" si="413"/>
        <v>01</v>
      </c>
      <c r="AI1776" s="97" t="str">
        <f t="shared" si="414"/>
        <v>00</v>
      </c>
      <c r="AJ1776" s="97" t="str">
        <f t="shared" si="415"/>
        <v>19000100</v>
      </c>
    </row>
    <row r="1777" spans="4:36" ht="12" customHeight="1" x14ac:dyDescent="0.15">
      <c r="F1777" s="86" t="str">
        <f t="shared" si="404"/>
        <v>Saturday</v>
      </c>
      <c r="G1777" s="91"/>
      <c r="H1777" s="92" t="str">
        <f>VLOOKUP(MONTH(G1777),VLOOKUP!$W$1:$X$24,2)</f>
        <v>January</v>
      </c>
      <c r="I1777" s="92" t="str">
        <f t="shared" si="405"/>
        <v/>
      </c>
      <c r="J1777" s="93" t="s">
        <v>783</v>
      </c>
      <c r="L1777" s="86" t="str">
        <f t="shared" si="416"/>
        <v>Bellies and Babies [1913 Mt Vernon Ave, Alexandria, VA]</v>
      </c>
      <c r="M1777" s="86">
        <f t="shared" si="406"/>
        <v>0</v>
      </c>
      <c r="N1777" s="93" t="str">
        <f t="shared" si="417"/>
        <v>Bellies and Babies [1913 Mt Vernon Ave, Alexandria, VA]</v>
      </c>
      <c r="O1777" s="90"/>
      <c r="S1777" s="95">
        <f t="shared" si="407"/>
        <v>0</v>
      </c>
      <c r="T1777" s="86" t="str">
        <f t="shared" si="408"/>
        <v/>
      </c>
      <c r="U1777" s="86" t="str">
        <f t="shared" si="418"/>
        <v/>
      </c>
      <c r="V1777" s="95" t="str">
        <f t="shared" si="409"/>
        <v/>
      </c>
      <c r="AE1777" s="92" t="str">
        <f t="shared" si="410"/>
        <v/>
      </c>
      <c r="AF1777" s="96" t="str">
        <f t="shared" si="411"/>
        <v>&lt;a name='19000100'&gt;&lt;b&gt;: 0 - Bellies and Babies [1913 Mt Vernon Ave, Alexandria, VA]&lt;/b&gt;&lt;/a&gt;&lt;br&gt;</v>
      </c>
      <c r="AG1777" s="97">
        <f t="shared" si="412"/>
        <v>1900</v>
      </c>
      <c r="AH1777" s="97" t="str">
        <f t="shared" si="413"/>
        <v>01</v>
      </c>
      <c r="AI1777" s="97" t="str">
        <f t="shared" si="414"/>
        <v>00</v>
      </c>
      <c r="AJ1777" s="97" t="str">
        <f t="shared" si="415"/>
        <v>19000100</v>
      </c>
    </row>
    <row r="1778" spans="4:36" ht="12" customHeight="1" x14ac:dyDescent="0.15">
      <c r="D1778" s="110"/>
      <c r="F1778" s="86" t="str">
        <f t="shared" si="404"/>
        <v>Saturday</v>
      </c>
      <c r="G1778" s="91"/>
      <c r="H1778" s="92" t="str">
        <f>VLOOKUP(MONTH(G1778),VLOOKUP!$W$1:$X$24,2)</f>
        <v>January</v>
      </c>
      <c r="I1778" s="92" t="str">
        <f t="shared" si="405"/>
        <v/>
      </c>
      <c r="J1778" s="93" t="s">
        <v>1200</v>
      </c>
      <c r="L1778" s="86" t="str">
        <f t="shared" si="416"/>
        <v>Belmont Mansion [1618 New Hampshire Ave NW, WDC]</v>
      </c>
      <c r="M1778" s="86">
        <f t="shared" si="406"/>
        <v>0</v>
      </c>
      <c r="N1778" s="93" t="str">
        <f t="shared" si="417"/>
        <v>Belmont Mansion [1618 New Hampshire Ave NW, WDC]</v>
      </c>
      <c r="O1778" s="90"/>
      <c r="S1778" s="95">
        <f t="shared" si="407"/>
        <v>0</v>
      </c>
      <c r="T1778" s="86" t="str">
        <f t="shared" si="408"/>
        <v/>
      </c>
      <c r="U1778" s="86" t="str">
        <f t="shared" si="418"/>
        <v/>
      </c>
      <c r="V1778" s="95" t="str">
        <f t="shared" si="409"/>
        <v/>
      </c>
      <c r="W1778" s="90" t="s">
        <v>282</v>
      </c>
      <c r="AE1778" s="92" t="str">
        <f t="shared" si="410"/>
        <v/>
      </c>
      <c r="AF1778" s="96" t="str">
        <f t="shared" si="411"/>
        <v>&lt;a name='19000100'&gt;&lt;b&gt;: 0 - Belmont Mansion [1618 New Hampshire Ave NW, WDC]&lt;/b&gt;&lt;/a&gt;&lt;br&gt;</v>
      </c>
      <c r="AG1778" s="97">
        <f t="shared" si="412"/>
        <v>1900</v>
      </c>
      <c r="AH1778" s="97" t="str">
        <f t="shared" si="413"/>
        <v>01</v>
      </c>
      <c r="AI1778" s="97" t="str">
        <f t="shared" si="414"/>
        <v>00</v>
      </c>
      <c r="AJ1778" s="97" t="str">
        <f t="shared" si="415"/>
        <v>19000100</v>
      </c>
    </row>
    <row r="1779" spans="4:36" ht="12" customHeight="1" x14ac:dyDescent="0.15">
      <c r="D1779" s="110"/>
      <c r="F1779" s="86" t="str">
        <f t="shared" si="404"/>
        <v>Saturday</v>
      </c>
      <c r="G1779" s="91"/>
      <c r="H1779" s="92" t="str">
        <f>VLOOKUP(MONTH(G1779),VLOOKUP!$W$1:$X$24,2)</f>
        <v>January</v>
      </c>
      <c r="I1779" s="92" t="str">
        <f t="shared" si="405"/>
        <v/>
      </c>
      <c r="J1779" s="93" t="s">
        <v>1200</v>
      </c>
      <c r="L1779" s="86" t="str">
        <f t="shared" si="416"/>
        <v>Belmont Mansion [1618 New Hampshire Ave NW, WDC]</v>
      </c>
      <c r="M1779" s="86">
        <f t="shared" si="406"/>
        <v>0</v>
      </c>
      <c r="N1779" s="93" t="str">
        <f t="shared" si="417"/>
        <v>Belmont Mansion [1618 New Hampshire Ave NW, WDC]</v>
      </c>
      <c r="O1779" s="90"/>
      <c r="S1779" s="95">
        <f t="shared" si="407"/>
        <v>0</v>
      </c>
      <c r="T1779" s="86" t="str">
        <f t="shared" si="408"/>
        <v/>
      </c>
      <c r="U1779" s="86" t="str">
        <f t="shared" si="418"/>
        <v/>
      </c>
      <c r="V1779" s="95" t="str">
        <f t="shared" si="409"/>
        <v/>
      </c>
      <c r="W1779" s="90" t="s">
        <v>282</v>
      </c>
      <c r="AE1779" s="92" t="str">
        <f t="shared" si="410"/>
        <v/>
      </c>
      <c r="AF1779" s="96" t="str">
        <f t="shared" si="411"/>
        <v>&lt;a name='19000100'&gt;&lt;b&gt;: 0 - Belmont Mansion [1618 New Hampshire Ave NW, WDC]&lt;/b&gt;&lt;/a&gt;&lt;br&gt;</v>
      </c>
      <c r="AG1779" s="97">
        <f t="shared" si="412"/>
        <v>1900</v>
      </c>
      <c r="AH1779" s="97" t="str">
        <f t="shared" si="413"/>
        <v>01</v>
      </c>
      <c r="AI1779" s="97" t="str">
        <f t="shared" si="414"/>
        <v>00</v>
      </c>
      <c r="AJ1779" s="97" t="str">
        <f t="shared" si="415"/>
        <v>19000100</v>
      </c>
    </row>
    <row r="1780" spans="4:36" ht="12" customHeight="1" x14ac:dyDescent="0.15">
      <c r="F1780" s="86" t="str">
        <f t="shared" si="404"/>
        <v>Saturday</v>
      </c>
      <c r="G1780" s="91"/>
      <c r="H1780" s="92" t="str">
        <f>VLOOKUP(MONTH(G1780),VLOOKUP!$W$1:$X$24,2)</f>
        <v>January</v>
      </c>
      <c r="I1780" s="92" t="str">
        <f t="shared" si="405"/>
        <v/>
      </c>
      <c r="J1780" s="93" t="s">
        <v>1200</v>
      </c>
      <c r="L1780" s="86" t="str">
        <f t="shared" si="416"/>
        <v>Belmont Mansion [1618 New Hampshire Ave NW, WDC]</v>
      </c>
      <c r="M1780" s="86">
        <f t="shared" si="406"/>
        <v>0</v>
      </c>
      <c r="N1780" s="93" t="str">
        <f t="shared" si="417"/>
        <v>Belmont Mansion [1618 New Hampshire Ave NW, WDC]</v>
      </c>
      <c r="O1780" s="90"/>
      <c r="S1780" s="95">
        <f t="shared" si="407"/>
        <v>0</v>
      </c>
      <c r="T1780" s="86" t="str">
        <f t="shared" si="408"/>
        <v/>
      </c>
      <c r="U1780" s="86" t="str">
        <f t="shared" si="418"/>
        <v/>
      </c>
      <c r="V1780" s="95" t="str">
        <f t="shared" si="409"/>
        <v/>
      </c>
      <c r="W1780" s="90" t="s">
        <v>282</v>
      </c>
      <c r="AE1780" s="92" t="str">
        <f t="shared" si="410"/>
        <v/>
      </c>
      <c r="AF1780" s="96" t="str">
        <f t="shared" si="411"/>
        <v>&lt;a name='19000100'&gt;&lt;b&gt;: 0 - Belmont Mansion [1618 New Hampshire Ave NW, WDC]&lt;/b&gt;&lt;/a&gt;&lt;br&gt;</v>
      </c>
      <c r="AG1780" s="97">
        <f t="shared" si="412"/>
        <v>1900</v>
      </c>
      <c r="AH1780" s="97" t="str">
        <f t="shared" si="413"/>
        <v>01</v>
      </c>
      <c r="AI1780" s="97" t="str">
        <f t="shared" si="414"/>
        <v>00</v>
      </c>
      <c r="AJ1780" s="97" t="str">
        <f t="shared" si="415"/>
        <v>19000100</v>
      </c>
    </row>
    <row r="1781" spans="4:36" ht="12" customHeight="1" x14ac:dyDescent="0.15">
      <c r="F1781" s="86" t="str">
        <f t="shared" si="404"/>
        <v>Saturday</v>
      </c>
      <c r="G1781" s="91"/>
      <c r="H1781" s="92" t="str">
        <f>VLOOKUP(MONTH(G1781),VLOOKUP!$W$1:$X$24,2)</f>
        <v>January</v>
      </c>
      <c r="I1781" s="92" t="str">
        <f t="shared" si="405"/>
        <v/>
      </c>
      <c r="J1781" s="93" t="s">
        <v>1371</v>
      </c>
      <c r="L1781" s="86" t="str">
        <f t="shared" si="416"/>
        <v>Ben's Next Door [1211 U St NW, WDC]</v>
      </c>
      <c r="M1781" s="86">
        <f t="shared" si="406"/>
        <v>0</v>
      </c>
      <c r="N1781" s="93" t="str">
        <f t="shared" si="417"/>
        <v>Ben's Next Door [1211 U St NW, WDC]</v>
      </c>
      <c r="O1781" s="94"/>
      <c r="S1781" s="95">
        <f t="shared" si="407"/>
        <v>0</v>
      </c>
      <c r="T1781" s="86" t="str">
        <f t="shared" si="408"/>
        <v/>
      </c>
      <c r="U1781" s="86" t="str">
        <f t="shared" si="418"/>
        <v/>
      </c>
      <c r="V1781" s="95" t="str">
        <f t="shared" si="409"/>
        <v/>
      </c>
      <c r="AE1781" s="92" t="str">
        <f t="shared" si="410"/>
        <v/>
      </c>
      <c r="AF1781" s="96" t="str">
        <f t="shared" si="411"/>
        <v>&lt;a name='19000100'&gt;&lt;b&gt;: 0 - Ben's Next Door [1211 U St NW, WDC]&lt;/b&gt;&lt;/a&gt;&lt;br&gt;</v>
      </c>
      <c r="AG1781" s="97">
        <f t="shared" si="412"/>
        <v>1900</v>
      </c>
      <c r="AH1781" s="97" t="str">
        <f t="shared" si="413"/>
        <v>01</v>
      </c>
      <c r="AI1781" s="97" t="str">
        <f t="shared" si="414"/>
        <v>00</v>
      </c>
      <c r="AJ1781" s="97" t="str">
        <f t="shared" si="415"/>
        <v>19000100</v>
      </c>
    </row>
    <row r="1782" spans="4:36" ht="12" customHeight="1" x14ac:dyDescent="0.15">
      <c r="F1782" s="86" t="str">
        <f t="shared" si="404"/>
        <v>Saturday</v>
      </c>
      <c r="G1782" s="91"/>
      <c r="H1782" s="92" t="str">
        <f>VLOOKUP(MONTH(G1782),VLOOKUP!$W$1:$X$24,2)</f>
        <v>January</v>
      </c>
      <c r="I1782" s="92" t="str">
        <f t="shared" si="405"/>
        <v/>
      </c>
      <c r="J1782" s="93" t="s">
        <v>1371</v>
      </c>
      <c r="L1782" s="86" t="str">
        <f t="shared" si="416"/>
        <v>Ben's Next Door [1211 U St NW, WDC]</v>
      </c>
      <c r="M1782" s="86">
        <f t="shared" si="406"/>
        <v>0</v>
      </c>
      <c r="N1782" s="93" t="str">
        <f t="shared" si="417"/>
        <v>Ben's Next Door [1211 U St NW, WDC]</v>
      </c>
      <c r="O1782" s="94"/>
      <c r="S1782" s="95">
        <f t="shared" si="407"/>
        <v>0</v>
      </c>
      <c r="T1782" s="86" t="str">
        <f t="shared" si="408"/>
        <v/>
      </c>
      <c r="U1782" s="86" t="str">
        <f t="shared" si="418"/>
        <v/>
      </c>
      <c r="V1782" s="95" t="str">
        <f t="shared" si="409"/>
        <v/>
      </c>
      <c r="AE1782" s="92" t="str">
        <f t="shared" si="410"/>
        <v/>
      </c>
      <c r="AF1782" s="96" t="str">
        <f t="shared" si="411"/>
        <v>&lt;a name='19000100'&gt;&lt;b&gt;: 0 - Ben's Next Door [1211 U St NW, WDC]&lt;/b&gt;&lt;/a&gt;&lt;br&gt;</v>
      </c>
      <c r="AG1782" s="97">
        <f t="shared" si="412"/>
        <v>1900</v>
      </c>
      <c r="AH1782" s="97" t="str">
        <f t="shared" si="413"/>
        <v>01</v>
      </c>
      <c r="AI1782" s="97" t="str">
        <f t="shared" si="414"/>
        <v>00</v>
      </c>
      <c r="AJ1782" s="97" t="str">
        <f t="shared" si="415"/>
        <v>19000100</v>
      </c>
    </row>
    <row r="1783" spans="4:36" ht="12" customHeight="1" x14ac:dyDescent="0.15">
      <c r="F1783" s="86" t="str">
        <f t="shared" si="404"/>
        <v>Saturday</v>
      </c>
      <c r="G1783" s="91"/>
      <c r="H1783" s="92" t="str">
        <f>VLOOKUP(MONTH(G1783),VLOOKUP!$W$1:$X$24,2)</f>
        <v>January</v>
      </c>
      <c r="I1783" s="92" t="str">
        <f t="shared" si="405"/>
        <v/>
      </c>
      <c r="J1783" s="93" t="s">
        <v>1371</v>
      </c>
      <c r="L1783" s="86" t="str">
        <f t="shared" si="416"/>
        <v>Ben's Next Door [1211 U St NW, WDC]</v>
      </c>
      <c r="M1783" s="86">
        <f t="shared" si="406"/>
        <v>0</v>
      </c>
      <c r="N1783" s="93" t="str">
        <f t="shared" si="417"/>
        <v>Ben's Next Door [1211 U St NW, WDC]</v>
      </c>
      <c r="O1783" s="94"/>
      <c r="S1783" s="95">
        <f t="shared" si="407"/>
        <v>0</v>
      </c>
      <c r="T1783" s="86" t="str">
        <f t="shared" si="408"/>
        <v/>
      </c>
      <c r="U1783" s="86" t="str">
        <f t="shared" si="418"/>
        <v/>
      </c>
      <c r="V1783" s="95" t="str">
        <f t="shared" si="409"/>
        <v/>
      </c>
      <c r="AE1783" s="92" t="str">
        <f t="shared" si="410"/>
        <v/>
      </c>
      <c r="AF1783" s="96" t="str">
        <f t="shared" si="411"/>
        <v>&lt;a name='19000100'&gt;&lt;b&gt;: 0 - Ben's Next Door [1211 U St NW, WDC]&lt;/b&gt;&lt;/a&gt;&lt;br&gt;</v>
      </c>
      <c r="AG1783" s="97">
        <f t="shared" si="412"/>
        <v>1900</v>
      </c>
      <c r="AH1783" s="97" t="str">
        <f t="shared" si="413"/>
        <v>01</v>
      </c>
      <c r="AI1783" s="97" t="str">
        <f t="shared" si="414"/>
        <v>00</v>
      </c>
      <c r="AJ1783" s="97" t="str">
        <f t="shared" si="415"/>
        <v>19000100</v>
      </c>
    </row>
    <row r="1784" spans="4:36" ht="12" customHeight="1" x14ac:dyDescent="0.15">
      <c r="F1784" s="86" t="str">
        <f t="shared" si="404"/>
        <v>Saturday</v>
      </c>
      <c r="H1784" s="92" t="str">
        <f>VLOOKUP(MONTH(G1784),VLOOKUP!$W$1:$X$24,2)</f>
        <v>January</v>
      </c>
      <c r="I1784" s="92" t="str">
        <f t="shared" si="405"/>
        <v/>
      </c>
      <c r="J1784" s="93" t="s">
        <v>22</v>
      </c>
      <c r="L1784" s="86" t="str">
        <f t="shared" si="416"/>
        <v>Bentz Street Sports Bar [6 S Bentz St, Frederick, MD</v>
      </c>
      <c r="M1784" s="86">
        <f t="shared" si="406"/>
        <v>0</v>
      </c>
      <c r="N1784" s="93" t="str">
        <f t="shared" si="417"/>
        <v>Bentz Street Sports Bar [6 S Bentz St, Frederick, MD</v>
      </c>
      <c r="O1784" s="94"/>
      <c r="S1784" s="95">
        <f t="shared" si="407"/>
        <v>0</v>
      </c>
      <c r="T1784" s="86" t="str">
        <f t="shared" si="408"/>
        <v/>
      </c>
      <c r="U1784" s="86" t="str">
        <f t="shared" si="418"/>
        <v/>
      </c>
      <c r="V1784" s="95" t="str">
        <f t="shared" si="409"/>
        <v/>
      </c>
      <c r="W1784" s="90" t="s">
        <v>221</v>
      </c>
      <c r="AE1784" s="92" t="str">
        <f t="shared" si="410"/>
        <v/>
      </c>
      <c r="AF1784" s="96" t="str">
        <f t="shared" si="411"/>
        <v>&lt;a name='19000100'&gt;&lt;b&gt;: 0 - Bentz Street Sports Bar [6 S Bentz St, Frederick, MD&lt;/b&gt;&lt;/a&gt;&lt;br&gt;</v>
      </c>
      <c r="AG1784" s="97">
        <f t="shared" si="412"/>
        <v>1900</v>
      </c>
      <c r="AH1784" s="97" t="str">
        <f t="shared" si="413"/>
        <v>01</v>
      </c>
      <c r="AI1784" s="97" t="str">
        <f t="shared" si="414"/>
        <v>00</v>
      </c>
      <c r="AJ1784" s="97" t="str">
        <f t="shared" si="415"/>
        <v>19000100</v>
      </c>
    </row>
    <row r="1785" spans="4:36" ht="12" customHeight="1" x14ac:dyDescent="0.15">
      <c r="F1785" s="86" t="str">
        <f t="shared" si="404"/>
        <v>Saturday</v>
      </c>
      <c r="H1785" s="92" t="str">
        <f>VLOOKUP(MONTH(G1785),VLOOKUP!$W$1:$X$24,2)</f>
        <v>January</v>
      </c>
      <c r="I1785" s="92" t="str">
        <f t="shared" si="405"/>
        <v/>
      </c>
      <c r="J1785" s="93" t="s">
        <v>22</v>
      </c>
      <c r="L1785" s="86" t="str">
        <f t="shared" si="416"/>
        <v>Bentz Street Sports Bar [6 S Bentz St, Frederick, MD</v>
      </c>
      <c r="M1785" s="86">
        <f t="shared" si="406"/>
        <v>0</v>
      </c>
      <c r="N1785" s="93" t="str">
        <f t="shared" si="417"/>
        <v>Bentz Street Sports Bar [6 S Bentz St, Frederick, MD</v>
      </c>
      <c r="O1785" s="94"/>
      <c r="S1785" s="95">
        <f t="shared" si="407"/>
        <v>0</v>
      </c>
      <c r="T1785" s="86" t="str">
        <f t="shared" si="408"/>
        <v/>
      </c>
      <c r="U1785" s="86" t="str">
        <f t="shared" si="418"/>
        <v/>
      </c>
      <c r="V1785" s="95" t="str">
        <f t="shared" si="409"/>
        <v/>
      </c>
      <c r="W1785" s="90" t="s">
        <v>221</v>
      </c>
      <c r="AE1785" s="92" t="str">
        <f t="shared" si="410"/>
        <v/>
      </c>
      <c r="AF1785" s="96" t="str">
        <f t="shared" si="411"/>
        <v>&lt;a name='19000100'&gt;&lt;b&gt;: 0 - Bentz Street Sports Bar [6 S Bentz St, Frederick, MD&lt;/b&gt;&lt;/a&gt;&lt;br&gt;</v>
      </c>
      <c r="AG1785" s="97">
        <f t="shared" si="412"/>
        <v>1900</v>
      </c>
      <c r="AH1785" s="97" t="str">
        <f t="shared" si="413"/>
        <v>01</v>
      </c>
      <c r="AI1785" s="97" t="str">
        <f t="shared" si="414"/>
        <v>00</v>
      </c>
      <c r="AJ1785" s="97" t="str">
        <f t="shared" si="415"/>
        <v>19000100</v>
      </c>
    </row>
    <row r="1786" spans="4:36" ht="12" customHeight="1" x14ac:dyDescent="0.15">
      <c r="F1786" s="86" t="str">
        <f t="shared" si="404"/>
        <v>Saturday</v>
      </c>
      <c r="H1786" s="92" t="str">
        <f>VLOOKUP(MONTH(G1786),VLOOKUP!$W$1:$X$24,2)</f>
        <v>January</v>
      </c>
      <c r="I1786" s="92" t="str">
        <f t="shared" si="405"/>
        <v/>
      </c>
      <c r="J1786" s="93" t="s">
        <v>22</v>
      </c>
      <c r="L1786" s="86" t="str">
        <f t="shared" si="416"/>
        <v>Bentz Street Sports Bar [6 S Bentz St, Frederick, MD</v>
      </c>
      <c r="M1786" s="86">
        <f t="shared" si="406"/>
        <v>0</v>
      </c>
      <c r="N1786" s="93" t="str">
        <f t="shared" si="417"/>
        <v>Bentz Street Sports Bar [6 S Bentz St, Frederick, MD</v>
      </c>
      <c r="O1786" s="94"/>
      <c r="S1786" s="95">
        <f t="shared" si="407"/>
        <v>0</v>
      </c>
      <c r="T1786" s="86" t="str">
        <f t="shared" si="408"/>
        <v/>
      </c>
      <c r="U1786" s="86" t="str">
        <f t="shared" si="418"/>
        <v/>
      </c>
      <c r="V1786" s="95" t="str">
        <f t="shared" si="409"/>
        <v/>
      </c>
      <c r="W1786" s="90" t="s">
        <v>221</v>
      </c>
      <c r="AE1786" s="92" t="str">
        <f t="shared" si="410"/>
        <v/>
      </c>
      <c r="AF1786" s="96" t="str">
        <f t="shared" si="411"/>
        <v>&lt;a name='19000100'&gt;&lt;b&gt;: 0 - Bentz Street Sports Bar [6 S Bentz St, Frederick, MD&lt;/b&gt;&lt;/a&gt;&lt;br&gt;</v>
      </c>
      <c r="AG1786" s="97">
        <f t="shared" si="412"/>
        <v>1900</v>
      </c>
      <c r="AH1786" s="97" t="str">
        <f t="shared" si="413"/>
        <v>01</v>
      </c>
      <c r="AI1786" s="97" t="str">
        <f t="shared" si="414"/>
        <v>00</v>
      </c>
      <c r="AJ1786" s="97" t="str">
        <f t="shared" si="415"/>
        <v>19000100</v>
      </c>
    </row>
    <row r="1787" spans="4:36" ht="12" customHeight="1" x14ac:dyDescent="0.15">
      <c r="F1787" s="86" t="str">
        <f t="shared" si="404"/>
        <v>Saturday</v>
      </c>
      <c r="H1787" s="92" t="str">
        <f>VLOOKUP(MONTH(G1787),VLOOKUP!$W$1:$X$24,2)</f>
        <v>January</v>
      </c>
      <c r="I1787" s="92" t="str">
        <f t="shared" si="405"/>
        <v/>
      </c>
      <c r="J1787" s="93" t="s">
        <v>22</v>
      </c>
      <c r="L1787" s="86" t="str">
        <f t="shared" si="416"/>
        <v>Bentz Street Sports Bar [6 S Bentz St, Frederick, MD</v>
      </c>
      <c r="M1787" s="86">
        <f t="shared" si="406"/>
        <v>0</v>
      </c>
      <c r="N1787" s="93" t="str">
        <f t="shared" si="417"/>
        <v>Bentz Street Sports Bar [6 S Bentz St, Frederick, MD</v>
      </c>
      <c r="O1787" s="94"/>
      <c r="S1787" s="95">
        <f t="shared" si="407"/>
        <v>0</v>
      </c>
      <c r="T1787" s="86" t="str">
        <f t="shared" si="408"/>
        <v/>
      </c>
      <c r="U1787" s="86" t="str">
        <f t="shared" si="418"/>
        <v/>
      </c>
      <c r="V1787" s="95" t="str">
        <f t="shared" si="409"/>
        <v/>
      </c>
      <c r="W1787" s="90" t="s">
        <v>221</v>
      </c>
      <c r="X1787" s="99"/>
      <c r="Y1787" s="99"/>
      <c r="AE1787" s="92" t="str">
        <f t="shared" si="410"/>
        <v/>
      </c>
      <c r="AF1787" s="96" t="str">
        <f t="shared" si="411"/>
        <v>&lt;a name='19000100'&gt;&lt;b&gt;: 0 - Bentz Street Sports Bar [6 S Bentz St, Frederick, MD&lt;/b&gt;&lt;/a&gt;&lt;br&gt;</v>
      </c>
      <c r="AG1787" s="97">
        <f t="shared" si="412"/>
        <v>1900</v>
      </c>
      <c r="AH1787" s="97" t="str">
        <f t="shared" si="413"/>
        <v>01</v>
      </c>
      <c r="AI1787" s="97" t="str">
        <f t="shared" si="414"/>
        <v>00</v>
      </c>
      <c r="AJ1787" s="97" t="str">
        <f t="shared" si="415"/>
        <v>19000100</v>
      </c>
    </row>
    <row r="1788" spans="4:36" ht="12" customHeight="1" x14ac:dyDescent="0.15">
      <c r="F1788" s="86" t="str">
        <f t="shared" si="404"/>
        <v>Saturday</v>
      </c>
      <c r="H1788" s="92" t="str">
        <f>VLOOKUP(MONTH(G1788),VLOOKUP!$W$1:$X$24,2)</f>
        <v>January</v>
      </c>
      <c r="I1788" s="92" t="str">
        <f t="shared" si="405"/>
        <v/>
      </c>
      <c r="J1788" s="93" t="s">
        <v>1461</v>
      </c>
      <c r="L1788" s="86" t="str">
        <f t="shared" si="416"/>
        <v>Bertha's Mussels [734 S Broadway, Baltimore, MD]</v>
      </c>
      <c r="M1788" s="86">
        <f t="shared" si="406"/>
        <v>0</v>
      </c>
      <c r="N1788" s="93" t="str">
        <f t="shared" si="417"/>
        <v>Bertha's Mussels [734 S Broadway, Baltimore, MD]</v>
      </c>
      <c r="O1788" s="94"/>
      <c r="S1788" s="95">
        <f t="shared" si="407"/>
        <v>0</v>
      </c>
      <c r="T1788" s="86" t="str">
        <f t="shared" si="408"/>
        <v/>
      </c>
      <c r="U1788" s="86" t="str">
        <f t="shared" si="418"/>
        <v/>
      </c>
      <c r="V1788" s="95" t="str">
        <f t="shared" si="409"/>
        <v/>
      </c>
      <c r="W1788" s="90" t="s">
        <v>221</v>
      </c>
      <c r="AE1788" s="92" t="str">
        <f t="shared" si="410"/>
        <v/>
      </c>
      <c r="AF1788" s="96" t="str">
        <f t="shared" si="411"/>
        <v>&lt;a name='19000100'&gt;&lt;b&gt;: 0 - Bertha's Mussels [734 S Broadway, Baltimore, MD]&lt;/b&gt;&lt;/a&gt;&lt;br&gt;</v>
      </c>
      <c r="AG1788" s="97">
        <f t="shared" si="412"/>
        <v>1900</v>
      </c>
      <c r="AH1788" s="97" t="str">
        <f t="shared" si="413"/>
        <v>01</v>
      </c>
      <c r="AI1788" s="97" t="str">
        <f t="shared" si="414"/>
        <v>00</v>
      </c>
      <c r="AJ1788" s="97" t="str">
        <f t="shared" si="415"/>
        <v>19000100</v>
      </c>
    </row>
    <row r="1789" spans="4:36" ht="12" customHeight="1" x14ac:dyDescent="0.15">
      <c r="F1789" s="86" t="str">
        <f t="shared" si="404"/>
        <v>Saturday</v>
      </c>
      <c r="H1789" s="92" t="str">
        <f>VLOOKUP(MONTH(G1789),VLOOKUP!$W$1:$X$24,2)</f>
        <v>January</v>
      </c>
      <c r="I1789" s="92" t="str">
        <f t="shared" si="405"/>
        <v/>
      </c>
      <c r="J1789" s="93" t="s">
        <v>1461</v>
      </c>
      <c r="L1789" s="86" t="str">
        <f t="shared" si="416"/>
        <v>Bertha's Mussels [734 S Broadway, Baltimore, MD]</v>
      </c>
      <c r="M1789" s="86">
        <f t="shared" si="406"/>
        <v>0</v>
      </c>
      <c r="N1789" s="93" t="str">
        <f t="shared" ref="N1789:N1817" si="419">J1789</f>
        <v>Bertha's Mussels [734 S Broadway, Baltimore, MD]</v>
      </c>
      <c r="O1789" s="94"/>
      <c r="S1789" s="95">
        <f t="shared" si="407"/>
        <v>0</v>
      </c>
      <c r="T1789" s="86" t="str">
        <f t="shared" si="408"/>
        <v/>
      </c>
      <c r="U1789" s="86" t="str">
        <f t="shared" ref="U1789:U1820" si="420">IF(ISBLANK(G1789),"","&amp;#149; "&amp;IF(ISBLANK(C1789),"","&lt;S&gt;")&amp;I1789&amp;IF(ISBLANK(A1789),""," - &lt;a href='recommended.php#"&amp;AJ1789&amp;"'&gt;&lt;b&gt;&lt;em&gt;&lt;font color='#9C004D'&gt;RECOMMENDED&lt;/font&gt;&lt;/em&gt;&lt;/b&gt;&lt;/a&gt;")&amp;" - "&amp;M1789&amp;IF(ISBLANK(K1789),K1789," - &lt;b&gt;"&amp;K1789&amp;"&lt;/b&gt; ")&amp;IF(B1789="Sold Out"," - &lt;font color='#000099'&gt;&lt;b&gt;&lt;I&gt;sold out&lt;/I&gt;&lt;/b&gt;&lt;/font&gt;","")&amp;IF(ISBLANK(C1789),"","&lt;/S&gt; &lt;b&gt;"&amp;C1789&amp;"&lt;/b&gt;")&amp;"&lt;p&gt;")</f>
        <v/>
      </c>
      <c r="V1789" s="95" t="str">
        <f t="shared" si="409"/>
        <v/>
      </c>
      <c r="W1789" s="90" t="s">
        <v>221</v>
      </c>
      <c r="AE1789" s="92" t="str">
        <f t="shared" si="410"/>
        <v/>
      </c>
      <c r="AF1789" s="96" t="str">
        <f t="shared" si="411"/>
        <v>&lt;a name='19000100'&gt;&lt;b&gt;: 0 - Bertha's Mussels [734 S Broadway, Baltimore, MD]&lt;/b&gt;&lt;/a&gt;&lt;br&gt;</v>
      </c>
      <c r="AG1789" s="97">
        <f t="shared" si="412"/>
        <v>1900</v>
      </c>
      <c r="AH1789" s="97" t="str">
        <f t="shared" si="413"/>
        <v>01</v>
      </c>
      <c r="AI1789" s="97" t="str">
        <f t="shared" si="414"/>
        <v>00</v>
      </c>
      <c r="AJ1789" s="97" t="str">
        <f t="shared" si="415"/>
        <v>19000100</v>
      </c>
    </row>
    <row r="1790" spans="4:36" ht="12" customHeight="1" x14ac:dyDescent="0.15">
      <c r="F1790" s="86" t="str">
        <f t="shared" si="404"/>
        <v>Saturday</v>
      </c>
      <c r="H1790" s="92" t="str">
        <f>VLOOKUP(MONTH(G1790),VLOOKUP!$W$1:$X$24,2)</f>
        <v>January</v>
      </c>
      <c r="I1790" s="92" t="str">
        <f t="shared" si="405"/>
        <v/>
      </c>
      <c r="J1790" s="93" t="s">
        <v>1461</v>
      </c>
      <c r="L1790" s="86" t="str">
        <f t="shared" si="416"/>
        <v>Bertha's Mussels [734 S Broadway, Baltimore, MD]</v>
      </c>
      <c r="M1790" s="86">
        <f t="shared" si="406"/>
        <v>0</v>
      </c>
      <c r="N1790" s="93" t="str">
        <f t="shared" si="419"/>
        <v>Bertha's Mussels [734 S Broadway, Baltimore, MD]</v>
      </c>
      <c r="O1790" s="94"/>
      <c r="S1790" s="95">
        <f t="shared" si="407"/>
        <v>0</v>
      </c>
      <c r="T1790" s="86" t="str">
        <f t="shared" si="408"/>
        <v/>
      </c>
      <c r="U1790" s="86" t="str">
        <f t="shared" si="420"/>
        <v/>
      </c>
      <c r="V1790" s="95" t="str">
        <f t="shared" si="409"/>
        <v/>
      </c>
      <c r="W1790" s="90" t="s">
        <v>221</v>
      </c>
      <c r="AE1790" s="92" t="str">
        <f t="shared" si="410"/>
        <v/>
      </c>
      <c r="AF1790" s="96" t="str">
        <f t="shared" si="411"/>
        <v>&lt;a name='19000100'&gt;&lt;b&gt;: 0 - Bertha's Mussels [734 S Broadway, Baltimore, MD]&lt;/b&gt;&lt;/a&gt;&lt;br&gt;</v>
      </c>
      <c r="AG1790" s="97">
        <f t="shared" si="412"/>
        <v>1900</v>
      </c>
      <c r="AH1790" s="97" t="str">
        <f t="shared" si="413"/>
        <v>01</v>
      </c>
      <c r="AI1790" s="97" t="str">
        <f t="shared" si="414"/>
        <v>00</v>
      </c>
      <c r="AJ1790" s="97" t="str">
        <f t="shared" si="415"/>
        <v>19000100</v>
      </c>
    </row>
    <row r="1791" spans="4:36" ht="12" customHeight="1" x14ac:dyDescent="0.15">
      <c r="F1791" s="86" t="str">
        <f t="shared" si="404"/>
        <v>Saturday</v>
      </c>
      <c r="H1791" s="92" t="str">
        <f>VLOOKUP(MONTH(G1791),VLOOKUP!$W$1:$X$24,2)</f>
        <v>January</v>
      </c>
      <c r="I1791" s="92" t="str">
        <f t="shared" si="405"/>
        <v/>
      </c>
      <c r="J1791" s="93" t="s">
        <v>1461</v>
      </c>
      <c r="L1791" s="86" t="str">
        <f t="shared" si="416"/>
        <v>Bertha's Mussels [734 S Broadway, Baltimore, MD]</v>
      </c>
      <c r="M1791" s="86">
        <f t="shared" si="406"/>
        <v>0</v>
      </c>
      <c r="N1791" s="93" t="str">
        <f t="shared" si="419"/>
        <v>Bertha's Mussels [734 S Broadway, Baltimore, MD]</v>
      </c>
      <c r="O1791" s="94"/>
      <c r="S1791" s="95">
        <f t="shared" si="407"/>
        <v>0</v>
      </c>
      <c r="T1791" s="86" t="str">
        <f t="shared" si="408"/>
        <v/>
      </c>
      <c r="U1791" s="86" t="str">
        <f t="shared" si="420"/>
        <v/>
      </c>
      <c r="V1791" s="95" t="str">
        <f t="shared" si="409"/>
        <v/>
      </c>
      <c r="W1791" s="90" t="s">
        <v>221</v>
      </c>
      <c r="AE1791" s="92" t="str">
        <f t="shared" si="410"/>
        <v/>
      </c>
      <c r="AF1791" s="96" t="str">
        <f t="shared" si="411"/>
        <v>&lt;a name='19000100'&gt;&lt;b&gt;: 0 - Bertha's Mussels [734 S Broadway, Baltimore, MD]&lt;/b&gt;&lt;/a&gt;&lt;br&gt;</v>
      </c>
      <c r="AG1791" s="97">
        <f t="shared" si="412"/>
        <v>1900</v>
      </c>
      <c r="AH1791" s="97" t="str">
        <f t="shared" si="413"/>
        <v>01</v>
      </c>
      <c r="AI1791" s="97" t="str">
        <f t="shared" si="414"/>
        <v>00</v>
      </c>
      <c r="AJ1791" s="97" t="str">
        <f t="shared" si="415"/>
        <v>19000100</v>
      </c>
    </row>
    <row r="1792" spans="4:36" ht="12" customHeight="1" x14ac:dyDescent="0.15">
      <c r="F1792" s="86" t="str">
        <f t="shared" si="404"/>
        <v>Saturday</v>
      </c>
      <c r="G1792" s="91"/>
      <c r="H1792" s="92" t="str">
        <f>VLOOKUP(MONTH(G1792),VLOOKUP!$W$1:$X$24,2)</f>
        <v>January</v>
      </c>
      <c r="I1792" s="92" t="str">
        <f t="shared" si="405"/>
        <v/>
      </c>
      <c r="J1792" s="93" t="s">
        <v>33</v>
      </c>
      <c r="L1792" s="86" t="str">
        <f t="shared" si="416"/>
        <v>Beta House [302 Taylor St NW, WDC]</v>
      </c>
      <c r="M1792" s="86">
        <f t="shared" si="406"/>
        <v>0</v>
      </c>
      <c r="N1792" s="93" t="str">
        <f t="shared" si="419"/>
        <v>Beta House [302 Taylor St NW, WDC]</v>
      </c>
      <c r="O1792" s="94"/>
      <c r="S1792" s="95">
        <f t="shared" si="407"/>
        <v>0</v>
      </c>
      <c r="T1792" s="86" t="str">
        <f t="shared" si="408"/>
        <v/>
      </c>
      <c r="U1792" s="86" t="str">
        <f t="shared" si="420"/>
        <v/>
      </c>
      <c r="V1792" s="95" t="str">
        <f t="shared" si="409"/>
        <v/>
      </c>
      <c r="AE1792" s="92" t="str">
        <f t="shared" si="410"/>
        <v/>
      </c>
      <c r="AF1792" s="96" t="str">
        <f t="shared" si="411"/>
        <v>&lt;a name='19000100'&gt;&lt;b&gt;: 0 - Beta House [302 Taylor St NW, WDC]&lt;/b&gt;&lt;/a&gt;&lt;br&gt;</v>
      </c>
      <c r="AG1792" s="97">
        <f t="shared" si="412"/>
        <v>1900</v>
      </c>
      <c r="AH1792" s="97" t="str">
        <f t="shared" si="413"/>
        <v>01</v>
      </c>
      <c r="AI1792" s="97" t="str">
        <f t="shared" si="414"/>
        <v>00</v>
      </c>
      <c r="AJ1792" s="97" t="str">
        <f t="shared" si="415"/>
        <v>19000100</v>
      </c>
    </row>
    <row r="1793" spans="6:36" ht="12" customHeight="1" x14ac:dyDescent="0.15">
      <c r="F1793" s="86" t="str">
        <f t="shared" si="404"/>
        <v>Saturday</v>
      </c>
      <c r="G1793" s="91"/>
      <c r="H1793" s="92" t="str">
        <f>VLOOKUP(MONTH(G1793),VLOOKUP!$W$1:$X$24,2)</f>
        <v>January</v>
      </c>
      <c r="I1793" s="92" t="str">
        <f t="shared" si="405"/>
        <v/>
      </c>
      <c r="J1793" s="93" t="s">
        <v>33</v>
      </c>
      <c r="L1793" s="86" t="str">
        <f t="shared" si="416"/>
        <v>Beta House [302 Taylor St NW, WDC]</v>
      </c>
      <c r="M1793" s="86">
        <f t="shared" si="406"/>
        <v>0</v>
      </c>
      <c r="N1793" s="93" t="str">
        <f t="shared" si="419"/>
        <v>Beta House [302 Taylor St NW, WDC]</v>
      </c>
      <c r="O1793" s="94"/>
      <c r="S1793" s="95">
        <f t="shared" si="407"/>
        <v>0</v>
      </c>
      <c r="T1793" s="86" t="str">
        <f t="shared" si="408"/>
        <v/>
      </c>
      <c r="U1793" s="86" t="str">
        <f t="shared" si="420"/>
        <v/>
      </c>
      <c r="V1793" s="95" t="str">
        <f t="shared" si="409"/>
        <v/>
      </c>
      <c r="AE1793" s="92" t="str">
        <f t="shared" si="410"/>
        <v/>
      </c>
      <c r="AF1793" s="96" t="str">
        <f t="shared" si="411"/>
        <v>&lt;a name='19000100'&gt;&lt;b&gt;: 0 - Beta House [302 Taylor St NW, WDC]&lt;/b&gt;&lt;/a&gt;&lt;br&gt;</v>
      </c>
      <c r="AG1793" s="97">
        <f t="shared" si="412"/>
        <v>1900</v>
      </c>
      <c r="AH1793" s="97" t="str">
        <f t="shared" si="413"/>
        <v>01</v>
      </c>
      <c r="AI1793" s="97" t="str">
        <f t="shared" si="414"/>
        <v>00</v>
      </c>
      <c r="AJ1793" s="97" t="str">
        <f t="shared" si="415"/>
        <v>19000100</v>
      </c>
    </row>
    <row r="1794" spans="6:36" ht="12" customHeight="1" x14ac:dyDescent="0.15">
      <c r="F1794" s="86" t="str">
        <f t="shared" ref="F1794:F1857" si="421">IF(WEEKDAY(G1794)=1,"Sunday",IF(WEEKDAY(G1794)=2,"Monday",IF(WEEKDAY(G1794)=3,"Tuesday",IF(WEEKDAY(G1794)=4,"Wednesday",IF(WEEKDAY(G1794)=5,"Thursday",IF(WEEKDAY(G1794)=6,"Friday","Saturday"))))))</f>
        <v>Saturday</v>
      </c>
      <c r="G1794" s="91"/>
      <c r="H1794" s="92" t="str">
        <f>VLOOKUP(MONTH(G1794),VLOOKUP!$W$1:$X$24,2)</f>
        <v>January</v>
      </c>
      <c r="I1794" s="92" t="str">
        <f t="shared" ref="I1794:I1857" si="422">IF(ISBLANK(G1794),"",F1794&amp;", "&amp;DAY(G1794)&amp;" "&amp;H1794&amp;" "&amp;YEAR(G1794))</f>
        <v/>
      </c>
      <c r="J1794" s="93" t="s">
        <v>33</v>
      </c>
      <c r="L1794" s="86" t="str">
        <f t="shared" si="416"/>
        <v>Beta House [302 Taylor St NW, WDC]</v>
      </c>
      <c r="M1794" s="86">
        <f t="shared" ref="M1794:M1857" si="423">IF(ISBLANK(P1794),O1794,IF(ISBLANK(Q1794),O1794&amp;" and "&amp;P1794,IF(ISBLANK(R1794),O1794&amp;", "&amp;P1794&amp;", and "&amp;Q1794, O1794&amp;", "&amp;P1794&amp;", "&amp;Q1794&amp;", and "&amp;R1794)))</f>
        <v>0</v>
      </c>
      <c r="N1794" s="93" t="str">
        <f t="shared" si="419"/>
        <v>Beta House [302 Taylor St NW, WDC]</v>
      </c>
      <c r="O1794" s="94"/>
      <c r="S1794" s="95">
        <f t="shared" ref="S1794:S1857" si="424">IF(LEFT(O1794,2)="A ",RIGHT(O1794,LEN(O1794)-2),IF(LEFT(O1794,3)="An ",RIGHT(O1794,LEN(O1794)-3),IF(LEFT(O1794,4)="The ",RIGHT(O1794,LEN(O1794)-4),IF(LEFT(O1794,3)="&lt;b&gt;",RIGHT(O1794,LEN(O1794)-3),IF(LEFT(O1794,4)="&lt;em&gt;",RIGHT(O1794,LEN(O1794)-4),O1794)))))</f>
        <v>0</v>
      </c>
      <c r="T1794" s="86" t="str">
        <f t="shared" ref="T1794:T1857" si="425">IF(ISBLANK(G1794),"","&amp;#149; "&amp;IF(ISBLANK(C1794),"","&lt;S&gt;")&amp;IF(ISBLANK(A1794),"","&lt;a href='recommended.php#"&amp;AJ1794&amp;"'&gt;&lt;b&gt;&lt;em&gt;&lt;font color='#9C004D'&gt;RECOMMENDED&lt;/font&gt;&lt;/em&gt;&lt;/b&gt;&lt;/a&gt; - ")&amp;M1794&amp;" - &lt;b&gt;"&amp;L1794&amp;"&lt;/b&gt; "&amp;IF(B1794="Sold Out"," - &lt;font color='#000099'&gt;&lt;b&gt;&lt;I&gt;sold out&lt;/I&gt;&lt;/b&gt;&lt;/font&gt;","")&amp;IF(ISBLANK(C1794),"","&lt;/S&gt; &lt;b&gt;"&amp;C1794&amp;"&lt;/b&gt;")&amp;"&lt;br&gt;")</f>
        <v/>
      </c>
      <c r="U1794" s="86" t="str">
        <f t="shared" si="420"/>
        <v/>
      </c>
      <c r="V1794" s="95" t="str">
        <f t="shared" ref="V1794:V1857" si="426">IF(ISBLANK(G1794),"","&amp;#149; "&amp;IF(ISBLANK(C1794),"","&lt;S&gt;")&amp;IF(ISBLANK(A1794),"","&lt;a href='recommended.php#"&amp;AJ1794&amp;"'&gt;&lt;b&gt;&lt;em&gt;&lt;font color='#9C004D'&gt;RECOMMENDED&lt;/font&gt;&lt;/em&gt;&lt;/b&gt;&lt;/a&gt; - ")&amp;M1794&amp;" - &lt;b&gt;"&amp;L1794&amp;"&lt;/b&gt; "&amp;IF(B1794="Sold Out"," - &lt;font color='#000099'&gt;&lt;b&gt;&lt;I&gt;sold out&lt;/I&gt;&lt;/b&gt;&lt;/font&gt;","")&amp;IF(ISBLANK(C1794),"","&lt;/S&gt; &lt;b&gt;"&amp;C1794&amp;"&lt;/b&gt;")&amp;" - &lt;font color='#005500'&gt;&lt;b&gt;"&amp;E1794&amp;"&lt;/b&gt;&lt;/font&gt;&lt;br&gt;")</f>
        <v/>
      </c>
      <c r="AE1794" s="92" t="str">
        <f t="shared" ref="AE1794:AE1857" si="427">IF(ISBLANK(G1794),"",F1794&amp;", "&amp;DAY(G1794)&amp;" "&amp;H1794&amp;" "&amp;YEAR(G1794)&amp;"      [&lt;a name='"&amp;AJ1794&amp;"' href='#"&amp;AJ1794&amp;"'&gt;link to this day&lt;/a&gt;]")</f>
        <v/>
      </c>
      <c r="AF1794" s="96" t="str">
        <f t="shared" ref="AF1794:AF1857" si="428">"&lt;a name='"&amp;AJ1794&amp;"'&gt;&lt;b&gt;"&amp;I1794&amp;": "&amp;M1794&amp;" - "&amp;L1794&amp;"&lt;/b&gt;&lt;/a&gt;&lt;br&gt;"</f>
        <v>&lt;a name='19000100'&gt;&lt;b&gt;: 0 - Beta House [302 Taylor St NW, WDC]&lt;/b&gt;&lt;/a&gt;&lt;br&gt;</v>
      </c>
      <c r="AG1794" s="97">
        <f t="shared" ref="AG1794:AG1857" si="429">YEAR(G1794)</f>
        <v>1900</v>
      </c>
      <c r="AH1794" s="97" t="str">
        <f t="shared" ref="AH1794:AH1857" si="430">IF(LEN(MONTH(G1794))=1,"0"&amp;MONTH(G1794),MONTH(G1794))</f>
        <v>01</v>
      </c>
      <c r="AI1794" s="97" t="str">
        <f t="shared" ref="AI1794:AI1857" si="431">IF(LEN(DAY(G1794))=1,"0"&amp;DAY(G1794),DAY(G1794))</f>
        <v>00</v>
      </c>
      <c r="AJ1794" s="97" t="str">
        <f t="shared" ref="AJ1794:AJ1857" si="432">AG1794&amp;AH1794&amp;AI1794</f>
        <v>19000100</v>
      </c>
    </row>
    <row r="1795" spans="6:36" ht="12" customHeight="1" x14ac:dyDescent="0.15">
      <c r="F1795" s="86" t="str">
        <f t="shared" si="421"/>
        <v>Saturday</v>
      </c>
      <c r="G1795" s="91"/>
      <c r="H1795" s="92" t="str">
        <f>VLOOKUP(MONTH(G1795),VLOOKUP!$W$1:$X$24,2)</f>
        <v>January</v>
      </c>
      <c r="I1795" s="92" t="str">
        <f t="shared" si="422"/>
        <v/>
      </c>
      <c r="J1795" s="93" t="s">
        <v>211</v>
      </c>
      <c r="L1795" s="86" t="str">
        <f t="shared" si="416"/>
        <v>Bethel World Outreach Church [8242 Georgia Ave, Silver Spring, MD]</v>
      </c>
      <c r="M1795" s="86">
        <f t="shared" si="423"/>
        <v>0</v>
      </c>
      <c r="N1795" s="93" t="str">
        <f t="shared" si="419"/>
        <v>Bethel World Outreach Church [8242 Georgia Ave, Silver Spring, MD]</v>
      </c>
      <c r="O1795" s="94"/>
      <c r="P1795" s="94"/>
      <c r="Q1795" s="94"/>
      <c r="R1795" s="94"/>
      <c r="S1795" s="95">
        <f t="shared" si="424"/>
        <v>0</v>
      </c>
      <c r="T1795" s="86" t="str">
        <f t="shared" si="425"/>
        <v/>
      </c>
      <c r="U1795" s="86" t="str">
        <f t="shared" si="420"/>
        <v/>
      </c>
      <c r="V1795" s="95" t="str">
        <f t="shared" si="426"/>
        <v/>
      </c>
      <c r="AE1795" s="92" t="str">
        <f t="shared" si="427"/>
        <v/>
      </c>
      <c r="AF1795" s="96" t="str">
        <f t="shared" si="428"/>
        <v>&lt;a name='19000100'&gt;&lt;b&gt;: 0 - Bethel World Outreach Church [8242 Georgia Ave, Silver Spring, MD]&lt;/b&gt;&lt;/a&gt;&lt;br&gt;</v>
      </c>
      <c r="AG1795" s="97">
        <f t="shared" si="429"/>
        <v>1900</v>
      </c>
      <c r="AH1795" s="97" t="str">
        <f t="shared" si="430"/>
        <v>01</v>
      </c>
      <c r="AI1795" s="97" t="str">
        <f t="shared" si="431"/>
        <v>00</v>
      </c>
      <c r="AJ1795" s="97" t="str">
        <f t="shared" si="432"/>
        <v>19000100</v>
      </c>
    </row>
    <row r="1796" spans="6:36" ht="12" customHeight="1" x14ac:dyDescent="0.15">
      <c r="F1796" s="86" t="str">
        <f t="shared" si="421"/>
        <v>Saturday</v>
      </c>
      <c r="G1796" s="91"/>
      <c r="H1796" s="92" t="str">
        <f>VLOOKUP(MONTH(G1796),VLOOKUP!$W$1:$X$24,2)</f>
        <v>January</v>
      </c>
      <c r="I1796" s="92" t="str">
        <f t="shared" si="422"/>
        <v/>
      </c>
      <c r="J1796" s="93" t="s">
        <v>211</v>
      </c>
      <c r="L1796" s="86" t="str">
        <f t="shared" si="416"/>
        <v>Bethel World Outreach Church [8242 Georgia Ave, Silver Spring, MD]</v>
      </c>
      <c r="M1796" s="86">
        <f t="shared" si="423"/>
        <v>0</v>
      </c>
      <c r="N1796" s="93" t="str">
        <f t="shared" si="419"/>
        <v>Bethel World Outreach Church [8242 Georgia Ave, Silver Spring, MD]</v>
      </c>
      <c r="O1796" s="94"/>
      <c r="P1796" s="94"/>
      <c r="Q1796" s="94"/>
      <c r="R1796" s="94"/>
      <c r="S1796" s="95">
        <f t="shared" si="424"/>
        <v>0</v>
      </c>
      <c r="T1796" s="86" t="str">
        <f t="shared" si="425"/>
        <v/>
      </c>
      <c r="U1796" s="86" t="str">
        <f t="shared" si="420"/>
        <v/>
      </c>
      <c r="V1796" s="95" t="str">
        <f t="shared" si="426"/>
        <v/>
      </c>
      <c r="AE1796" s="92" t="str">
        <f t="shared" si="427"/>
        <v/>
      </c>
      <c r="AF1796" s="96" t="str">
        <f t="shared" si="428"/>
        <v>&lt;a name='19000100'&gt;&lt;b&gt;: 0 - Bethel World Outreach Church [8242 Georgia Ave, Silver Spring, MD]&lt;/b&gt;&lt;/a&gt;&lt;br&gt;</v>
      </c>
      <c r="AG1796" s="97">
        <f t="shared" si="429"/>
        <v>1900</v>
      </c>
      <c r="AH1796" s="97" t="str">
        <f t="shared" si="430"/>
        <v>01</v>
      </c>
      <c r="AI1796" s="97" t="str">
        <f t="shared" si="431"/>
        <v>00</v>
      </c>
      <c r="AJ1796" s="97" t="str">
        <f t="shared" si="432"/>
        <v>19000100</v>
      </c>
    </row>
    <row r="1797" spans="6:36" ht="12" customHeight="1" x14ac:dyDescent="0.15">
      <c r="F1797" s="86" t="str">
        <f t="shared" si="421"/>
        <v>Saturday</v>
      </c>
      <c r="G1797" s="91"/>
      <c r="H1797" s="92" t="str">
        <f>VLOOKUP(MONTH(G1797),VLOOKUP!$W$1:$X$24,2)</f>
        <v>January</v>
      </c>
      <c r="I1797" s="92" t="str">
        <f t="shared" si="422"/>
        <v/>
      </c>
      <c r="J1797" s="93" t="s">
        <v>211</v>
      </c>
      <c r="L1797" s="86" t="str">
        <f t="shared" si="416"/>
        <v>Bethel World Outreach Church [8242 Georgia Ave, Silver Spring, MD]</v>
      </c>
      <c r="M1797" s="86">
        <f t="shared" si="423"/>
        <v>0</v>
      </c>
      <c r="N1797" s="93" t="str">
        <f t="shared" si="419"/>
        <v>Bethel World Outreach Church [8242 Georgia Ave, Silver Spring, MD]</v>
      </c>
      <c r="O1797" s="94"/>
      <c r="P1797" s="94"/>
      <c r="Q1797" s="94"/>
      <c r="R1797" s="94"/>
      <c r="S1797" s="95">
        <f t="shared" si="424"/>
        <v>0</v>
      </c>
      <c r="T1797" s="86" t="str">
        <f t="shared" si="425"/>
        <v/>
      </c>
      <c r="U1797" s="86" t="str">
        <f t="shared" si="420"/>
        <v/>
      </c>
      <c r="V1797" s="95" t="str">
        <f t="shared" si="426"/>
        <v/>
      </c>
      <c r="AE1797" s="92" t="str">
        <f t="shared" si="427"/>
        <v/>
      </c>
      <c r="AF1797" s="96" t="str">
        <f t="shared" si="428"/>
        <v>&lt;a name='19000100'&gt;&lt;b&gt;: 0 - Bethel World Outreach Church [8242 Georgia Ave, Silver Spring, MD]&lt;/b&gt;&lt;/a&gt;&lt;br&gt;</v>
      </c>
      <c r="AG1797" s="97">
        <f t="shared" si="429"/>
        <v>1900</v>
      </c>
      <c r="AH1797" s="97" t="str">
        <f t="shared" si="430"/>
        <v>01</v>
      </c>
      <c r="AI1797" s="97" t="str">
        <f t="shared" si="431"/>
        <v>00</v>
      </c>
      <c r="AJ1797" s="97" t="str">
        <f t="shared" si="432"/>
        <v>19000100</v>
      </c>
    </row>
    <row r="1798" spans="6:36" ht="12" customHeight="1" x14ac:dyDescent="0.15">
      <c r="F1798" s="86" t="str">
        <f t="shared" si="421"/>
        <v>Saturday</v>
      </c>
      <c r="G1798" s="91"/>
      <c r="H1798" s="92" t="str">
        <f>VLOOKUP(MONTH(G1798),VLOOKUP!$W$1:$X$24,2)</f>
        <v>January</v>
      </c>
      <c r="I1798" s="92" t="str">
        <f t="shared" si="422"/>
        <v/>
      </c>
      <c r="J1798" s="93" t="s">
        <v>929</v>
      </c>
      <c r="L1798" s="86" t="str">
        <f t="shared" si="416"/>
        <v>Bethesda Blues &amp;amp; Jazz Club [7719 Wisconsin Ave, Bethesda, MD]</v>
      </c>
      <c r="M1798" s="86">
        <f t="shared" si="423"/>
        <v>0</v>
      </c>
      <c r="N1798" s="93" t="str">
        <f t="shared" si="419"/>
        <v>Bethesda Blues &amp;amp; Jazz Club [7719 Wisconsin Ave, Bethesda, MD]</v>
      </c>
      <c r="O1798" s="94"/>
      <c r="S1798" s="95">
        <f t="shared" si="424"/>
        <v>0</v>
      </c>
      <c r="T1798" s="86" t="str">
        <f t="shared" si="425"/>
        <v/>
      </c>
      <c r="U1798" s="86" t="str">
        <f t="shared" si="420"/>
        <v/>
      </c>
      <c r="V1798" s="95" t="str">
        <f t="shared" si="426"/>
        <v/>
      </c>
      <c r="W1798" s="90" t="s">
        <v>221</v>
      </c>
      <c r="AE1798" s="92" t="str">
        <f t="shared" si="427"/>
        <v/>
      </c>
      <c r="AF1798" s="96" t="str">
        <f t="shared" si="428"/>
        <v>&lt;a name='19000100'&gt;&lt;b&gt;: 0 - Bethesda Blues &amp;amp; Jazz Club [7719 Wisconsin Ave, Bethesda, MD]&lt;/b&gt;&lt;/a&gt;&lt;br&gt;</v>
      </c>
      <c r="AG1798" s="97">
        <f t="shared" si="429"/>
        <v>1900</v>
      </c>
      <c r="AH1798" s="97" t="str">
        <f t="shared" si="430"/>
        <v>01</v>
      </c>
      <c r="AI1798" s="97" t="str">
        <f t="shared" si="431"/>
        <v>00</v>
      </c>
      <c r="AJ1798" s="97" t="str">
        <f t="shared" si="432"/>
        <v>19000100</v>
      </c>
    </row>
    <row r="1799" spans="6:36" ht="12" customHeight="1" x14ac:dyDescent="0.15">
      <c r="F1799" s="86" t="str">
        <f t="shared" si="421"/>
        <v>Saturday</v>
      </c>
      <c r="G1799" s="91"/>
      <c r="H1799" s="92" t="str">
        <f>VLOOKUP(MONTH(G1799),VLOOKUP!$W$1:$X$24,2)</f>
        <v>January</v>
      </c>
      <c r="I1799" s="92" t="str">
        <f t="shared" si="422"/>
        <v/>
      </c>
      <c r="J1799" s="93" t="s">
        <v>929</v>
      </c>
      <c r="L1799" s="86" t="str">
        <f t="shared" si="416"/>
        <v>Bethesda Blues &amp;amp; Jazz Club [7719 Wisconsin Ave, Bethesda, MD]</v>
      </c>
      <c r="M1799" s="86">
        <f t="shared" si="423"/>
        <v>0</v>
      </c>
      <c r="N1799" s="93" t="str">
        <f t="shared" si="419"/>
        <v>Bethesda Blues &amp;amp; Jazz Club [7719 Wisconsin Ave, Bethesda, MD]</v>
      </c>
      <c r="O1799" s="94"/>
      <c r="S1799" s="95">
        <f t="shared" si="424"/>
        <v>0</v>
      </c>
      <c r="T1799" s="86" t="str">
        <f t="shared" si="425"/>
        <v/>
      </c>
      <c r="U1799" s="86" t="str">
        <f t="shared" si="420"/>
        <v/>
      </c>
      <c r="V1799" s="95" t="str">
        <f t="shared" si="426"/>
        <v/>
      </c>
      <c r="W1799" s="90" t="s">
        <v>221</v>
      </c>
      <c r="AE1799" s="92" t="str">
        <f t="shared" si="427"/>
        <v/>
      </c>
      <c r="AF1799" s="96" t="str">
        <f t="shared" si="428"/>
        <v>&lt;a name='19000100'&gt;&lt;b&gt;: 0 - Bethesda Blues &amp;amp; Jazz Club [7719 Wisconsin Ave, Bethesda, MD]&lt;/b&gt;&lt;/a&gt;&lt;br&gt;</v>
      </c>
      <c r="AG1799" s="97">
        <f t="shared" si="429"/>
        <v>1900</v>
      </c>
      <c r="AH1799" s="97" t="str">
        <f t="shared" si="430"/>
        <v>01</v>
      </c>
      <c r="AI1799" s="97" t="str">
        <f t="shared" si="431"/>
        <v>00</v>
      </c>
      <c r="AJ1799" s="97" t="str">
        <f t="shared" si="432"/>
        <v>19000100</v>
      </c>
    </row>
    <row r="1800" spans="6:36" ht="12" customHeight="1" x14ac:dyDescent="0.15">
      <c r="F1800" s="86" t="str">
        <f t="shared" si="421"/>
        <v>Saturday</v>
      </c>
      <c r="G1800" s="91"/>
      <c r="H1800" s="92" t="str">
        <f>VLOOKUP(MONTH(G1800),VLOOKUP!$W$1:$X$24,2)</f>
        <v>January</v>
      </c>
      <c r="I1800" s="92" t="str">
        <f t="shared" si="422"/>
        <v/>
      </c>
      <c r="J1800" s="93" t="s">
        <v>929</v>
      </c>
      <c r="L1800" s="86" t="str">
        <f t="shared" si="416"/>
        <v>Bethesda Blues &amp;amp; Jazz Club [7719 Wisconsin Ave, Bethesda, MD]</v>
      </c>
      <c r="M1800" s="86">
        <f t="shared" si="423"/>
        <v>0</v>
      </c>
      <c r="N1800" s="93" t="str">
        <f t="shared" si="419"/>
        <v>Bethesda Blues &amp;amp; Jazz Club [7719 Wisconsin Ave, Bethesda, MD]</v>
      </c>
      <c r="O1800" s="94"/>
      <c r="S1800" s="95">
        <f t="shared" si="424"/>
        <v>0</v>
      </c>
      <c r="T1800" s="86" t="str">
        <f t="shared" si="425"/>
        <v/>
      </c>
      <c r="U1800" s="86" t="str">
        <f t="shared" si="420"/>
        <v/>
      </c>
      <c r="V1800" s="95" t="str">
        <f t="shared" si="426"/>
        <v/>
      </c>
      <c r="W1800" s="90" t="s">
        <v>221</v>
      </c>
      <c r="AE1800" s="92" t="str">
        <f t="shared" si="427"/>
        <v/>
      </c>
      <c r="AF1800" s="96" t="str">
        <f t="shared" si="428"/>
        <v>&lt;a name='19000100'&gt;&lt;b&gt;: 0 - Bethesda Blues &amp;amp; Jazz Club [7719 Wisconsin Ave, Bethesda, MD]&lt;/b&gt;&lt;/a&gt;&lt;br&gt;</v>
      </c>
      <c r="AG1800" s="97">
        <f t="shared" si="429"/>
        <v>1900</v>
      </c>
      <c r="AH1800" s="97" t="str">
        <f t="shared" si="430"/>
        <v>01</v>
      </c>
      <c r="AI1800" s="97" t="str">
        <f t="shared" si="431"/>
        <v>00</v>
      </c>
      <c r="AJ1800" s="97" t="str">
        <f t="shared" si="432"/>
        <v>19000100</v>
      </c>
    </row>
    <row r="1801" spans="6:36" ht="12" customHeight="1" x14ac:dyDescent="0.15">
      <c r="F1801" s="86" t="str">
        <f t="shared" si="421"/>
        <v>Saturday</v>
      </c>
      <c r="G1801" s="91"/>
      <c r="H1801" s="92" t="str">
        <f>VLOOKUP(MONTH(G1801),VLOOKUP!$W$1:$X$24,2)</f>
        <v>January</v>
      </c>
      <c r="I1801" s="92" t="str">
        <f t="shared" si="422"/>
        <v/>
      </c>
      <c r="J1801" s="93" t="s">
        <v>929</v>
      </c>
      <c r="L1801" s="86" t="str">
        <f t="shared" si="416"/>
        <v>Bethesda Blues &amp;amp; Jazz Club [7719 Wisconsin Ave, Bethesda, MD]</v>
      </c>
      <c r="M1801" s="86">
        <f t="shared" si="423"/>
        <v>0</v>
      </c>
      <c r="N1801" s="93" t="str">
        <f t="shared" si="419"/>
        <v>Bethesda Blues &amp;amp; Jazz Club [7719 Wisconsin Ave, Bethesda, MD]</v>
      </c>
      <c r="O1801" s="94"/>
      <c r="S1801" s="95">
        <f t="shared" si="424"/>
        <v>0</v>
      </c>
      <c r="T1801" s="86" t="str">
        <f t="shared" si="425"/>
        <v/>
      </c>
      <c r="U1801" s="86" t="str">
        <f t="shared" si="420"/>
        <v/>
      </c>
      <c r="V1801" s="95" t="str">
        <f t="shared" si="426"/>
        <v/>
      </c>
      <c r="W1801" s="90" t="s">
        <v>221</v>
      </c>
      <c r="AE1801" s="92" t="str">
        <f t="shared" si="427"/>
        <v/>
      </c>
      <c r="AF1801" s="96" t="str">
        <f t="shared" si="428"/>
        <v>&lt;a name='19000100'&gt;&lt;b&gt;: 0 - Bethesda Blues &amp;amp; Jazz Club [7719 Wisconsin Ave, Bethesda, MD]&lt;/b&gt;&lt;/a&gt;&lt;br&gt;</v>
      </c>
      <c r="AG1801" s="97">
        <f t="shared" si="429"/>
        <v>1900</v>
      </c>
      <c r="AH1801" s="97" t="str">
        <f t="shared" si="430"/>
        <v>01</v>
      </c>
      <c r="AI1801" s="97" t="str">
        <f t="shared" si="431"/>
        <v>00</v>
      </c>
      <c r="AJ1801" s="97" t="str">
        <f t="shared" si="432"/>
        <v>19000100</v>
      </c>
    </row>
    <row r="1802" spans="6:36" ht="12" customHeight="1" x14ac:dyDescent="0.15">
      <c r="F1802" s="86" t="str">
        <f t="shared" si="421"/>
        <v>Saturday</v>
      </c>
      <c r="G1802" s="91"/>
      <c r="H1802" s="92" t="str">
        <f>VLOOKUP(MONTH(G1802),VLOOKUP!$W$1:$X$24,2)</f>
        <v>January</v>
      </c>
      <c r="I1802" s="92" t="str">
        <f t="shared" si="422"/>
        <v/>
      </c>
      <c r="J1802" s="93" t="s">
        <v>896</v>
      </c>
      <c r="L1802" s="86" t="str">
        <f t="shared" si="416"/>
        <v>Bethesda Chevy-Chase Regional Services Center [4805 Edgemoor Lane, Bethesda, MD]</v>
      </c>
      <c r="M1802" s="86">
        <f t="shared" si="423"/>
        <v>0</v>
      </c>
      <c r="N1802" s="93" t="str">
        <f t="shared" si="419"/>
        <v>Bethesda Chevy-Chase Regional Services Center [4805 Edgemoor Lane, Bethesda, MD]</v>
      </c>
      <c r="O1802" s="94"/>
      <c r="S1802" s="95">
        <f t="shared" si="424"/>
        <v>0</v>
      </c>
      <c r="T1802" s="86" t="str">
        <f t="shared" si="425"/>
        <v/>
      </c>
      <c r="U1802" s="86" t="str">
        <f t="shared" si="420"/>
        <v/>
      </c>
      <c r="V1802" s="95" t="str">
        <f t="shared" si="426"/>
        <v/>
      </c>
      <c r="AE1802" s="92" t="str">
        <f t="shared" si="427"/>
        <v/>
      </c>
      <c r="AF1802" s="96" t="str">
        <f t="shared" si="428"/>
        <v>&lt;a name='19000100'&gt;&lt;b&gt;: 0 - Bethesda Chevy-Chase Regional Services Center [4805 Edgemoor Lane, Bethesda, MD]&lt;/b&gt;&lt;/a&gt;&lt;br&gt;</v>
      </c>
      <c r="AG1802" s="97">
        <f t="shared" si="429"/>
        <v>1900</v>
      </c>
      <c r="AH1802" s="97" t="str">
        <f t="shared" si="430"/>
        <v>01</v>
      </c>
      <c r="AI1802" s="97" t="str">
        <f t="shared" si="431"/>
        <v>00</v>
      </c>
      <c r="AJ1802" s="97" t="str">
        <f t="shared" si="432"/>
        <v>19000100</v>
      </c>
    </row>
    <row r="1803" spans="6:36" ht="12" customHeight="1" x14ac:dyDescent="0.15">
      <c r="F1803" s="86" t="str">
        <f t="shared" si="421"/>
        <v>Saturday</v>
      </c>
      <c r="G1803" s="91"/>
      <c r="H1803" s="92" t="str">
        <f>VLOOKUP(MONTH(G1803),VLOOKUP!$W$1:$X$24,2)</f>
        <v>January</v>
      </c>
      <c r="I1803" s="92" t="str">
        <f t="shared" si="422"/>
        <v/>
      </c>
      <c r="J1803" s="93" t="s">
        <v>896</v>
      </c>
      <c r="L1803" s="86" t="str">
        <f t="shared" si="416"/>
        <v>Bethesda Chevy-Chase Regional Services Center [4805 Edgemoor Lane, Bethesda, MD]</v>
      </c>
      <c r="M1803" s="86">
        <f t="shared" si="423"/>
        <v>0</v>
      </c>
      <c r="N1803" s="93" t="str">
        <f t="shared" si="419"/>
        <v>Bethesda Chevy-Chase Regional Services Center [4805 Edgemoor Lane, Bethesda, MD]</v>
      </c>
      <c r="O1803" s="94"/>
      <c r="S1803" s="95">
        <f t="shared" si="424"/>
        <v>0</v>
      </c>
      <c r="T1803" s="86" t="str">
        <f t="shared" si="425"/>
        <v/>
      </c>
      <c r="U1803" s="86" t="str">
        <f t="shared" si="420"/>
        <v/>
      </c>
      <c r="V1803" s="95" t="str">
        <f t="shared" si="426"/>
        <v/>
      </c>
      <c r="AE1803" s="92" t="str">
        <f t="shared" si="427"/>
        <v/>
      </c>
      <c r="AF1803" s="100" t="str">
        <f t="shared" si="428"/>
        <v>&lt;a name='19000100'&gt;&lt;b&gt;: 0 - Bethesda Chevy-Chase Regional Services Center [4805 Edgemoor Lane, Bethesda, MD]&lt;/b&gt;&lt;/a&gt;&lt;br&gt;</v>
      </c>
      <c r="AG1803" s="101">
        <f t="shared" si="429"/>
        <v>1900</v>
      </c>
      <c r="AH1803" s="101" t="str">
        <f t="shared" si="430"/>
        <v>01</v>
      </c>
      <c r="AI1803" s="101" t="str">
        <f t="shared" si="431"/>
        <v>00</v>
      </c>
      <c r="AJ1803" s="101" t="str">
        <f t="shared" si="432"/>
        <v>19000100</v>
      </c>
    </row>
    <row r="1804" spans="6:36" ht="12" customHeight="1" x14ac:dyDescent="0.15">
      <c r="F1804" s="86" t="str">
        <f t="shared" si="421"/>
        <v>Saturday</v>
      </c>
      <c r="G1804" s="91"/>
      <c r="H1804" s="92" t="str">
        <f>VLOOKUP(MONTH(G1804),VLOOKUP!$W$1:$X$24,2)</f>
        <v>January</v>
      </c>
      <c r="I1804" s="92" t="str">
        <f t="shared" si="422"/>
        <v/>
      </c>
      <c r="J1804" s="93" t="s">
        <v>896</v>
      </c>
      <c r="L1804" s="86" t="str">
        <f t="shared" si="416"/>
        <v>Bethesda Chevy-Chase Regional Services Center [4805 Edgemoor Lane, Bethesda, MD]</v>
      </c>
      <c r="M1804" s="86">
        <f t="shared" si="423"/>
        <v>0</v>
      </c>
      <c r="N1804" s="93" t="str">
        <f t="shared" si="419"/>
        <v>Bethesda Chevy-Chase Regional Services Center [4805 Edgemoor Lane, Bethesda, MD]</v>
      </c>
      <c r="O1804" s="94"/>
      <c r="S1804" s="95">
        <f t="shared" si="424"/>
        <v>0</v>
      </c>
      <c r="T1804" s="86" t="str">
        <f t="shared" si="425"/>
        <v/>
      </c>
      <c r="U1804" s="86" t="str">
        <f t="shared" si="420"/>
        <v/>
      </c>
      <c r="V1804" s="95" t="str">
        <f t="shared" si="426"/>
        <v/>
      </c>
      <c r="AE1804" s="92" t="str">
        <f t="shared" si="427"/>
        <v/>
      </c>
      <c r="AF1804" s="96" t="str">
        <f t="shared" si="428"/>
        <v>&lt;a name='19000100'&gt;&lt;b&gt;: 0 - Bethesda Chevy-Chase Regional Services Center [4805 Edgemoor Lane, Bethesda, MD]&lt;/b&gt;&lt;/a&gt;&lt;br&gt;</v>
      </c>
      <c r="AG1804" s="97">
        <f t="shared" si="429"/>
        <v>1900</v>
      </c>
      <c r="AH1804" s="97" t="str">
        <f t="shared" si="430"/>
        <v>01</v>
      </c>
      <c r="AI1804" s="97" t="str">
        <f t="shared" si="431"/>
        <v>00</v>
      </c>
      <c r="AJ1804" s="97" t="str">
        <f t="shared" si="432"/>
        <v>19000100</v>
      </c>
    </row>
    <row r="1805" spans="6:36" ht="12" customHeight="1" x14ac:dyDescent="0.15">
      <c r="F1805" s="86" t="str">
        <f t="shared" si="421"/>
        <v>Saturday</v>
      </c>
      <c r="G1805" s="91"/>
      <c r="H1805" s="92" t="str">
        <f>VLOOKUP(MONTH(G1805),VLOOKUP!$W$1:$X$24,2)</f>
        <v>January</v>
      </c>
      <c r="I1805" s="92" t="str">
        <f t="shared" si="422"/>
        <v/>
      </c>
      <c r="J1805" s="93" t="s">
        <v>896</v>
      </c>
      <c r="L1805" s="86" t="str">
        <f t="shared" si="416"/>
        <v>Bethesda Chevy-Chase Regional Services Center [4805 Edgemoor Lane, Bethesda, MD]</v>
      </c>
      <c r="M1805" s="86">
        <f t="shared" si="423"/>
        <v>0</v>
      </c>
      <c r="N1805" s="93" t="str">
        <f t="shared" si="419"/>
        <v>Bethesda Chevy-Chase Regional Services Center [4805 Edgemoor Lane, Bethesda, MD]</v>
      </c>
      <c r="O1805" s="94"/>
      <c r="S1805" s="95">
        <f t="shared" si="424"/>
        <v>0</v>
      </c>
      <c r="T1805" s="86" t="str">
        <f t="shared" si="425"/>
        <v/>
      </c>
      <c r="U1805" s="86" t="str">
        <f t="shared" si="420"/>
        <v/>
      </c>
      <c r="V1805" s="95" t="str">
        <f t="shared" si="426"/>
        <v/>
      </c>
      <c r="AE1805" s="92" t="str">
        <f t="shared" si="427"/>
        <v/>
      </c>
      <c r="AF1805" s="96" t="str">
        <f t="shared" si="428"/>
        <v>&lt;a name='19000100'&gt;&lt;b&gt;: 0 - Bethesda Chevy-Chase Regional Services Center [4805 Edgemoor Lane, Bethesda, MD]&lt;/b&gt;&lt;/a&gt;&lt;br&gt;</v>
      </c>
      <c r="AG1805" s="97">
        <f t="shared" si="429"/>
        <v>1900</v>
      </c>
      <c r="AH1805" s="97" t="str">
        <f t="shared" si="430"/>
        <v>01</v>
      </c>
      <c r="AI1805" s="97" t="str">
        <f t="shared" si="431"/>
        <v>00</v>
      </c>
      <c r="AJ1805" s="97" t="str">
        <f t="shared" si="432"/>
        <v>19000100</v>
      </c>
    </row>
    <row r="1806" spans="6:36" ht="12" customHeight="1" x14ac:dyDescent="0.15">
      <c r="F1806" s="86" t="str">
        <f t="shared" si="421"/>
        <v>Saturday</v>
      </c>
      <c r="G1806" s="91"/>
      <c r="H1806" s="92" t="str">
        <f>VLOOKUP(MONTH(G1806),VLOOKUP!$W$1:$X$24,2)</f>
        <v>January</v>
      </c>
      <c r="I1806" s="92" t="str">
        <f t="shared" si="422"/>
        <v/>
      </c>
      <c r="J1806" s="93" t="s">
        <v>10</v>
      </c>
      <c r="L1806" s="86" t="str">
        <f t="shared" si="416"/>
        <v>Big Bear Caf&amp;eacute; [1700 First St NW, WDC]</v>
      </c>
      <c r="M1806" s="86">
        <f t="shared" si="423"/>
        <v>0</v>
      </c>
      <c r="N1806" s="93" t="str">
        <f t="shared" si="419"/>
        <v>Big Bear Caf&amp;eacute; [1700 First St NW, WDC]</v>
      </c>
      <c r="O1806" s="94"/>
      <c r="S1806" s="95">
        <f t="shared" si="424"/>
        <v>0</v>
      </c>
      <c r="T1806" s="86" t="str">
        <f t="shared" si="425"/>
        <v/>
      </c>
      <c r="U1806" s="86" t="str">
        <f t="shared" si="420"/>
        <v/>
      </c>
      <c r="V1806" s="95" t="str">
        <f t="shared" si="426"/>
        <v/>
      </c>
      <c r="AE1806" s="92" t="str">
        <f t="shared" si="427"/>
        <v/>
      </c>
      <c r="AF1806" s="96" t="str">
        <f t="shared" si="428"/>
        <v>&lt;a name='19000100'&gt;&lt;b&gt;: 0 - Big Bear Caf&amp;eacute; [1700 First St NW, WDC]&lt;/b&gt;&lt;/a&gt;&lt;br&gt;</v>
      </c>
      <c r="AG1806" s="97">
        <f t="shared" si="429"/>
        <v>1900</v>
      </c>
      <c r="AH1806" s="97" t="str">
        <f t="shared" si="430"/>
        <v>01</v>
      </c>
      <c r="AI1806" s="97" t="str">
        <f t="shared" si="431"/>
        <v>00</v>
      </c>
      <c r="AJ1806" s="97" t="str">
        <f t="shared" si="432"/>
        <v>19000100</v>
      </c>
    </row>
    <row r="1807" spans="6:36" ht="12" customHeight="1" x14ac:dyDescent="0.15">
      <c r="F1807" s="86" t="str">
        <f t="shared" si="421"/>
        <v>Saturday</v>
      </c>
      <c r="G1807" s="91"/>
      <c r="H1807" s="92" t="str">
        <f>VLOOKUP(MONTH(G1807),VLOOKUP!$W$1:$X$24,2)</f>
        <v>January</v>
      </c>
      <c r="I1807" s="92" t="str">
        <f t="shared" si="422"/>
        <v/>
      </c>
      <c r="J1807" s="93" t="s">
        <v>10</v>
      </c>
      <c r="L1807" s="86" t="str">
        <f t="shared" si="416"/>
        <v>Big Bear Caf&amp;eacute; [1700 First St NW, WDC]</v>
      </c>
      <c r="M1807" s="86">
        <f t="shared" si="423"/>
        <v>0</v>
      </c>
      <c r="N1807" s="93" t="str">
        <f t="shared" si="419"/>
        <v>Big Bear Caf&amp;eacute; [1700 First St NW, WDC]</v>
      </c>
      <c r="O1807" s="94"/>
      <c r="S1807" s="95">
        <f t="shared" si="424"/>
        <v>0</v>
      </c>
      <c r="T1807" s="86" t="str">
        <f t="shared" si="425"/>
        <v/>
      </c>
      <c r="U1807" s="86" t="str">
        <f t="shared" si="420"/>
        <v/>
      </c>
      <c r="V1807" s="95" t="str">
        <f t="shared" si="426"/>
        <v/>
      </c>
      <c r="AE1807" s="92" t="str">
        <f t="shared" si="427"/>
        <v/>
      </c>
      <c r="AF1807" s="96" t="str">
        <f t="shared" si="428"/>
        <v>&lt;a name='19000100'&gt;&lt;b&gt;: 0 - Big Bear Caf&amp;eacute; [1700 First St NW, WDC]&lt;/b&gt;&lt;/a&gt;&lt;br&gt;</v>
      </c>
      <c r="AG1807" s="97">
        <f t="shared" si="429"/>
        <v>1900</v>
      </c>
      <c r="AH1807" s="97" t="str">
        <f t="shared" si="430"/>
        <v>01</v>
      </c>
      <c r="AI1807" s="97" t="str">
        <f t="shared" si="431"/>
        <v>00</v>
      </c>
      <c r="AJ1807" s="97" t="str">
        <f t="shared" si="432"/>
        <v>19000100</v>
      </c>
    </row>
    <row r="1808" spans="6:36" ht="12" customHeight="1" x14ac:dyDescent="0.15">
      <c r="F1808" s="86" t="str">
        <f t="shared" si="421"/>
        <v>Saturday</v>
      </c>
      <c r="G1808" s="91"/>
      <c r="H1808" s="92" t="str">
        <f>VLOOKUP(MONTH(G1808),VLOOKUP!$W$1:$X$24,2)</f>
        <v>January</v>
      </c>
      <c r="I1808" s="92" t="str">
        <f t="shared" si="422"/>
        <v/>
      </c>
      <c r="J1808" s="93" t="s">
        <v>10</v>
      </c>
      <c r="L1808" s="86" t="str">
        <f t="shared" si="416"/>
        <v>Big Bear Caf&amp;eacute; [1700 First St NW, WDC]</v>
      </c>
      <c r="M1808" s="86">
        <f t="shared" si="423"/>
        <v>0</v>
      </c>
      <c r="N1808" s="93" t="str">
        <f t="shared" si="419"/>
        <v>Big Bear Caf&amp;eacute; [1700 First St NW, WDC]</v>
      </c>
      <c r="O1808" s="94"/>
      <c r="S1808" s="95">
        <f t="shared" si="424"/>
        <v>0</v>
      </c>
      <c r="T1808" s="86" t="str">
        <f t="shared" si="425"/>
        <v/>
      </c>
      <c r="U1808" s="86" t="str">
        <f t="shared" si="420"/>
        <v/>
      </c>
      <c r="V1808" s="95" t="str">
        <f t="shared" si="426"/>
        <v/>
      </c>
      <c r="AE1808" s="92" t="str">
        <f t="shared" si="427"/>
        <v/>
      </c>
      <c r="AF1808" s="96" t="str">
        <f t="shared" si="428"/>
        <v>&lt;a name='19000100'&gt;&lt;b&gt;: 0 - Big Bear Caf&amp;eacute; [1700 First St NW, WDC]&lt;/b&gt;&lt;/a&gt;&lt;br&gt;</v>
      </c>
      <c r="AG1808" s="97">
        <f t="shared" si="429"/>
        <v>1900</v>
      </c>
      <c r="AH1808" s="97" t="str">
        <f t="shared" si="430"/>
        <v>01</v>
      </c>
      <c r="AI1808" s="97" t="str">
        <f t="shared" si="431"/>
        <v>00</v>
      </c>
      <c r="AJ1808" s="97" t="str">
        <f t="shared" si="432"/>
        <v>19000100</v>
      </c>
    </row>
    <row r="1809" spans="6:36" ht="12" customHeight="1" x14ac:dyDescent="0.15">
      <c r="F1809" s="86" t="str">
        <f t="shared" si="421"/>
        <v>Saturday</v>
      </c>
      <c r="G1809" s="91"/>
      <c r="H1809" s="92" t="str">
        <f>VLOOKUP(MONTH(G1809),VLOOKUP!$W$1:$X$24,2)</f>
        <v>January</v>
      </c>
      <c r="I1809" s="92" t="str">
        <f t="shared" si="422"/>
        <v/>
      </c>
      <c r="J1809" s="93" t="s">
        <v>10</v>
      </c>
      <c r="L1809" s="86" t="str">
        <f t="shared" si="416"/>
        <v>Big Bear Caf&amp;eacute; [1700 First St NW, WDC]</v>
      </c>
      <c r="M1809" s="86">
        <f t="shared" si="423"/>
        <v>0</v>
      </c>
      <c r="N1809" s="93" t="str">
        <f t="shared" si="419"/>
        <v>Big Bear Caf&amp;eacute; [1700 First St NW, WDC]</v>
      </c>
      <c r="O1809" s="94"/>
      <c r="S1809" s="95">
        <f t="shared" si="424"/>
        <v>0</v>
      </c>
      <c r="T1809" s="86" t="str">
        <f t="shared" si="425"/>
        <v/>
      </c>
      <c r="U1809" s="86" t="str">
        <f t="shared" si="420"/>
        <v/>
      </c>
      <c r="V1809" s="95" t="str">
        <f t="shared" si="426"/>
        <v/>
      </c>
      <c r="AE1809" s="92" t="str">
        <f t="shared" si="427"/>
        <v/>
      </c>
      <c r="AF1809" s="96" t="str">
        <f t="shared" si="428"/>
        <v>&lt;a name='19000100'&gt;&lt;b&gt;: 0 - Big Bear Caf&amp;eacute; [1700 First St NW, WDC]&lt;/b&gt;&lt;/a&gt;&lt;br&gt;</v>
      </c>
      <c r="AG1809" s="97">
        <f t="shared" si="429"/>
        <v>1900</v>
      </c>
      <c r="AH1809" s="97" t="str">
        <f t="shared" si="430"/>
        <v>01</v>
      </c>
      <c r="AI1809" s="97" t="str">
        <f t="shared" si="431"/>
        <v>00</v>
      </c>
      <c r="AJ1809" s="97" t="str">
        <f t="shared" si="432"/>
        <v>19000100</v>
      </c>
    </row>
    <row r="1810" spans="6:36" ht="12" customHeight="1" x14ac:dyDescent="0.15">
      <c r="F1810" s="86" t="str">
        <f t="shared" si="421"/>
        <v>Saturday</v>
      </c>
      <c r="G1810" s="91"/>
      <c r="H1810" s="92" t="str">
        <f>VLOOKUP(MONTH(G1810),VLOOKUP!$W$1:$X$24,2)</f>
        <v>January</v>
      </c>
      <c r="I1810" s="92" t="str">
        <f t="shared" si="422"/>
        <v/>
      </c>
      <c r="J1810" s="93" t="s">
        <v>1725</v>
      </c>
      <c r="L1810" s="86" t="str">
        <f t="shared" si="416"/>
        <v>Big Chief [2002 Fenwick St NE, WDC]</v>
      </c>
      <c r="M1810" s="86">
        <f t="shared" si="423"/>
        <v>0</v>
      </c>
      <c r="N1810" s="93" t="str">
        <f t="shared" si="419"/>
        <v>Big Chief [2002 Fenwick St NE, WDC]</v>
      </c>
      <c r="O1810" s="94"/>
      <c r="S1810" s="95">
        <f t="shared" si="424"/>
        <v>0</v>
      </c>
      <c r="T1810" s="86" t="str">
        <f t="shared" si="425"/>
        <v/>
      </c>
      <c r="U1810" s="86" t="str">
        <f t="shared" si="420"/>
        <v/>
      </c>
      <c r="V1810" s="95" t="str">
        <f t="shared" si="426"/>
        <v/>
      </c>
      <c r="AE1810" s="92" t="str">
        <f t="shared" si="427"/>
        <v/>
      </c>
      <c r="AF1810" s="96" t="str">
        <f t="shared" si="428"/>
        <v>&lt;a name='19000100'&gt;&lt;b&gt;: 0 - Big Chief [2002 Fenwick St NE, WDC]&lt;/b&gt;&lt;/a&gt;&lt;br&gt;</v>
      </c>
      <c r="AG1810" s="97">
        <f t="shared" si="429"/>
        <v>1900</v>
      </c>
      <c r="AH1810" s="97" t="str">
        <f t="shared" si="430"/>
        <v>01</v>
      </c>
      <c r="AI1810" s="97" t="str">
        <f t="shared" si="431"/>
        <v>00</v>
      </c>
      <c r="AJ1810" s="97" t="str">
        <f t="shared" si="432"/>
        <v>19000100</v>
      </c>
    </row>
    <row r="1811" spans="6:36" ht="12" customHeight="1" x14ac:dyDescent="0.15">
      <c r="F1811" s="86" t="str">
        <f t="shared" si="421"/>
        <v>Saturday</v>
      </c>
      <c r="G1811" s="91"/>
      <c r="H1811" s="92" t="str">
        <f>VLOOKUP(MONTH(G1811),VLOOKUP!$W$1:$X$24,2)</f>
        <v>January</v>
      </c>
      <c r="I1811" s="92" t="str">
        <f t="shared" si="422"/>
        <v/>
      </c>
      <c r="J1811" s="93" t="s">
        <v>1725</v>
      </c>
      <c r="L1811" s="86" t="str">
        <f t="shared" si="416"/>
        <v>Big Chief [2002 Fenwick St NE, WDC]</v>
      </c>
      <c r="M1811" s="86">
        <f t="shared" si="423"/>
        <v>0</v>
      </c>
      <c r="N1811" s="93" t="str">
        <f t="shared" si="419"/>
        <v>Big Chief [2002 Fenwick St NE, WDC]</v>
      </c>
      <c r="O1811" s="94"/>
      <c r="S1811" s="95">
        <f t="shared" si="424"/>
        <v>0</v>
      </c>
      <c r="T1811" s="86" t="str">
        <f t="shared" si="425"/>
        <v/>
      </c>
      <c r="U1811" s="86" t="str">
        <f t="shared" si="420"/>
        <v/>
      </c>
      <c r="V1811" s="95" t="str">
        <f t="shared" si="426"/>
        <v/>
      </c>
      <c r="AE1811" s="92" t="str">
        <f t="shared" si="427"/>
        <v/>
      </c>
      <c r="AF1811" s="96" t="str">
        <f t="shared" si="428"/>
        <v>&lt;a name='19000100'&gt;&lt;b&gt;: 0 - Big Chief [2002 Fenwick St NE, WDC]&lt;/b&gt;&lt;/a&gt;&lt;br&gt;</v>
      </c>
      <c r="AG1811" s="97">
        <f t="shared" si="429"/>
        <v>1900</v>
      </c>
      <c r="AH1811" s="97" t="str">
        <f t="shared" si="430"/>
        <v>01</v>
      </c>
      <c r="AI1811" s="97" t="str">
        <f t="shared" si="431"/>
        <v>00</v>
      </c>
      <c r="AJ1811" s="97" t="str">
        <f t="shared" si="432"/>
        <v>19000100</v>
      </c>
    </row>
    <row r="1812" spans="6:36" ht="12" customHeight="1" x14ac:dyDescent="0.15">
      <c r="F1812" s="86" t="str">
        <f t="shared" si="421"/>
        <v>Saturday</v>
      </c>
      <c r="G1812" s="91"/>
      <c r="H1812" s="92" t="str">
        <f>VLOOKUP(MONTH(G1812),VLOOKUP!$W$1:$X$24,2)</f>
        <v>January</v>
      </c>
      <c r="I1812" s="92" t="str">
        <f t="shared" si="422"/>
        <v/>
      </c>
      <c r="J1812" s="93" t="s">
        <v>1725</v>
      </c>
      <c r="L1812" s="86" t="str">
        <f t="shared" si="416"/>
        <v>Big Chief [2002 Fenwick St NE, WDC]</v>
      </c>
      <c r="M1812" s="86">
        <f t="shared" si="423"/>
        <v>0</v>
      </c>
      <c r="N1812" s="93" t="str">
        <f t="shared" si="419"/>
        <v>Big Chief [2002 Fenwick St NE, WDC]</v>
      </c>
      <c r="O1812" s="94"/>
      <c r="S1812" s="95">
        <f t="shared" si="424"/>
        <v>0</v>
      </c>
      <c r="T1812" s="86" t="str">
        <f t="shared" si="425"/>
        <v/>
      </c>
      <c r="U1812" s="86" t="str">
        <f t="shared" si="420"/>
        <v/>
      </c>
      <c r="V1812" s="95" t="str">
        <f t="shared" si="426"/>
        <v/>
      </c>
      <c r="AE1812" s="92" t="str">
        <f t="shared" si="427"/>
        <v/>
      </c>
      <c r="AF1812" s="96" t="str">
        <f t="shared" si="428"/>
        <v>&lt;a name='19000100'&gt;&lt;b&gt;: 0 - Big Chief [2002 Fenwick St NE, WDC]&lt;/b&gt;&lt;/a&gt;&lt;br&gt;</v>
      </c>
      <c r="AG1812" s="97">
        <f t="shared" si="429"/>
        <v>1900</v>
      </c>
      <c r="AH1812" s="97" t="str">
        <f t="shared" si="430"/>
        <v>01</v>
      </c>
      <c r="AI1812" s="97" t="str">
        <f t="shared" si="431"/>
        <v>00</v>
      </c>
      <c r="AJ1812" s="97" t="str">
        <f t="shared" si="432"/>
        <v>19000100</v>
      </c>
    </row>
    <row r="1813" spans="6:36" ht="12" customHeight="1" x14ac:dyDescent="0.15">
      <c r="F1813" s="86" t="str">
        <f t="shared" si="421"/>
        <v>Saturday</v>
      </c>
      <c r="G1813" s="91"/>
      <c r="H1813" s="92" t="str">
        <f>VLOOKUP(MONTH(G1813),VLOOKUP!$W$1:$X$24,2)</f>
        <v>January</v>
      </c>
      <c r="I1813" s="92" t="str">
        <f t="shared" si="422"/>
        <v/>
      </c>
      <c r="J1813" s="93" t="s">
        <v>1725</v>
      </c>
      <c r="L1813" s="86" t="str">
        <f t="shared" si="416"/>
        <v>Big Chief [2002 Fenwick St NE, WDC]</v>
      </c>
      <c r="M1813" s="86">
        <f t="shared" si="423"/>
        <v>0</v>
      </c>
      <c r="N1813" s="93" t="str">
        <f t="shared" si="419"/>
        <v>Big Chief [2002 Fenwick St NE, WDC]</v>
      </c>
      <c r="O1813" s="94"/>
      <c r="S1813" s="95">
        <f t="shared" si="424"/>
        <v>0</v>
      </c>
      <c r="T1813" s="86" t="str">
        <f t="shared" si="425"/>
        <v/>
      </c>
      <c r="U1813" s="86" t="str">
        <f t="shared" si="420"/>
        <v/>
      </c>
      <c r="V1813" s="95" t="str">
        <f t="shared" si="426"/>
        <v/>
      </c>
      <c r="AE1813" s="92" t="str">
        <f t="shared" si="427"/>
        <v/>
      </c>
      <c r="AF1813" s="100" t="str">
        <f t="shared" si="428"/>
        <v>&lt;a name='19000100'&gt;&lt;b&gt;: 0 - Big Chief [2002 Fenwick St NE, WDC]&lt;/b&gt;&lt;/a&gt;&lt;br&gt;</v>
      </c>
      <c r="AG1813" s="101">
        <f t="shared" si="429"/>
        <v>1900</v>
      </c>
      <c r="AH1813" s="101" t="str">
        <f t="shared" si="430"/>
        <v>01</v>
      </c>
      <c r="AI1813" s="101" t="str">
        <f t="shared" si="431"/>
        <v>00</v>
      </c>
      <c r="AJ1813" s="101" t="str">
        <f t="shared" si="432"/>
        <v>19000100</v>
      </c>
    </row>
    <row r="1814" spans="6:36" ht="12" customHeight="1" x14ac:dyDescent="0.15">
      <c r="F1814" s="86" t="str">
        <f t="shared" si="421"/>
        <v>Saturday</v>
      </c>
      <c r="G1814" s="91"/>
      <c r="H1814" s="92" t="str">
        <f>VLOOKUP(MONTH(G1814),VLOOKUP!$W$1:$X$24,2)</f>
        <v>January</v>
      </c>
      <c r="I1814" s="92" t="str">
        <f t="shared" si="422"/>
        <v/>
      </c>
      <c r="J1814" s="93" t="s">
        <v>1725</v>
      </c>
      <c r="L1814" s="86" t="str">
        <f t="shared" si="416"/>
        <v>Big Chief [2002 Fenwick St NE, WDC]</v>
      </c>
      <c r="M1814" s="86">
        <f t="shared" si="423"/>
        <v>0</v>
      </c>
      <c r="N1814" s="93" t="str">
        <f t="shared" si="419"/>
        <v>Big Chief [2002 Fenwick St NE, WDC]</v>
      </c>
      <c r="O1814" s="94"/>
      <c r="S1814" s="95">
        <f t="shared" si="424"/>
        <v>0</v>
      </c>
      <c r="T1814" s="86" t="str">
        <f t="shared" si="425"/>
        <v/>
      </c>
      <c r="U1814" s="86" t="str">
        <f t="shared" si="420"/>
        <v/>
      </c>
      <c r="V1814" s="95" t="str">
        <f t="shared" si="426"/>
        <v/>
      </c>
      <c r="AE1814" s="92" t="str">
        <f t="shared" si="427"/>
        <v/>
      </c>
      <c r="AF1814" s="96" t="str">
        <f t="shared" si="428"/>
        <v>&lt;a name='19000100'&gt;&lt;b&gt;: 0 - Big Chief [2002 Fenwick St NE, WDC]&lt;/b&gt;&lt;/a&gt;&lt;br&gt;</v>
      </c>
      <c r="AG1814" s="97">
        <f t="shared" si="429"/>
        <v>1900</v>
      </c>
      <c r="AH1814" s="97" t="str">
        <f t="shared" si="430"/>
        <v>01</v>
      </c>
      <c r="AI1814" s="97" t="str">
        <f t="shared" si="431"/>
        <v>00</v>
      </c>
      <c r="AJ1814" s="97" t="str">
        <f t="shared" si="432"/>
        <v>19000100</v>
      </c>
    </row>
    <row r="1815" spans="6:36" ht="12" customHeight="1" x14ac:dyDescent="0.15">
      <c r="F1815" s="86" t="str">
        <f t="shared" si="421"/>
        <v>Saturday</v>
      </c>
      <c r="G1815" s="91"/>
      <c r="H1815" s="92" t="str">
        <f>VLOOKUP(MONTH(G1815),VLOOKUP!$W$1:$X$24,2)</f>
        <v>January</v>
      </c>
      <c r="I1815" s="92" t="str">
        <f t="shared" si="422"/>
        <v/>
      </c>
      <c r="J1815" s="93" t="s">
        <v>1059</v>
      </c>
      <c r="L1815" s="86" t="str">
        <f t="shared" si="416"/>
        <v>Biowall Plaza [Cameron Streat &amp;amp; Spring, Silver Spring, MD]</v>
      </c>
      <c r="M1815" s="86">
        <f t="shared" si="423"/>
        <v>0</v>
      </c>
      <c r="N1815" s="93" t="str">
        <f t="shared" si="419"/>
        <v>Biowall Plaza [Cameron Streat &amp;amp; Spring, Silver Spring, MD]</v>
      </c>
      <c r="O1815" s="94"/>
      <c r="S1815" s="95">
        <f t="shared" si="424"/>
        <v>0</v>
      </c>
      <c r="T1815" s="86" t="str">
        <f t="shared" si="425"/>
        <v/>
      </c>
      <c r="U1815" s="86" t="str">
        <f t="shared" si="420"/>
        <v/>
      </c>
      <c r="V1815" s="95" t="str">
        <f t="shared" si="426"/>
        <v/>
      </c>
      <c r="X1815" s="99"/>
      <c r="Y1815" s="99"/>
      <c r="AE1815" s="92" t="str">
        <f t="shared" si="427"/>
        <v/>
      </c>
      <c r="AF1815" s="96" t="str">
        <f t="shared" si="428"/>
        <v>&lt;a name='19000100'&gt;&lt;b&gt;: 0 - Biowall Plaza [Cameron Streat &amp;amp; Spring, Silver Spring, MD]&lt;/b&gt;&lt;/a&gt;&lt;br&gt;</v>
      </c>
      <c r="AG1815" s="97">
        <f t="shared" si="429"/>
        <v>1900</v>
      </c>
      <c r="AH1815" s="97" t="str">
        <f t="shared" si="430"/>
        <v>01</v>
      </c>
      <c r="AI1815" s="97" t="str">
        <f t="shared" si="431"/>
        <v>00</v>
      </c>
      <c r="AJ1815" s="97" t="str">
        <f t="shared" si="432"/>
        <v>19000100</v>
      </c>
    </row>
    <row r="1816" spans="6:36" ht="12" customHeight="1" x14ac:dyDescent="0.15">
      <c r="F1816" s="86" t="str">
        <f t="shared" si="421"/>
        <v>Saturday</v>
      </c>
      <c r="G1816" s="91"/>
      <c r="H1816" s="92" t="str">
        <f>VLOOKUP(MONTH(G1816),VLOOKUP!$W$1:$X$24,2)</f>
        <v>January</v>
      </c>
      <c r="I1816" s="92" t="str">
        <f t="shared" si="422"/>
        <v/>
      </c>
      <c r="J1816" s="93" t="s">
        <v>1059</v>
      </c>
      <c r="L1816" s="86" t="str">
        <f t="shared" si="416"/>
        <v>Biowall Plaza [Cameron Streat &amp;amp; Spring, Silver Spring, MD]</v>
      </c>
      <c r="M1816" s="86">
        <f t="shared" si="423"/>
        <v>0</v>
      </c>
      <c r="N1816" s="93" t="str">
        <f t="shared" si="419"/>
        <v>Biowall Plaza [Cameron Streat &amp;amp; Spring, Silver Spring, MD]</v>
      </c>
      <c r="O1816" s="94"/>
      <c r="S1816" s="95">
        <f t="shared" si="424"/>
        <v>0</v>
      </c>
      <c r="T1816" s="86" t="str">
        <f t="shared" si="425"/>
        <v/>
      </c>
      <c r="U1816" s="86" t="str">
        <f t="shared" si="420"/>
        <v/>
      </c>
      <c r="V1816" s="95" t="str">
        <f t="shared" si="426"/>
        <v/>
      </c>
      <c r="AE1816" s="92" t="str">
        <f t="shared" si="427"/>
        <v/>
      </c>
      <c r="AF1816" s="100" t="str">
        <f t="shared" si="428"/>
        <v>&lt;a name='19000100'&gt;&lt;b&gt;: 0 - Biowall Plaza [Cameron Streat &amp;amp; Spring, Silver Spring, MD]&lt;/b&gt;&lt;/a&gt;&lt;br&gt;</v>
      </c>
      <c r="AG1816" s="101">
        <f t="shared" si="429"/>
        <v>1900</v>
      </c>
      <c r="AH1816" s="101" t="str">
        <f t="shared" si="430"/>
        <v>01</v>
      </c>
      <c r="AI1816" s="101" t="str">
        <f t="shared" si="431"/>
        <v>00</v>
      </c>
      <c r="AJ1816" s="101" t="str">
        <f t="shared" si="432"/>
        <v>19000100</v>
      </c>
    </row>
    <row r="1817" spans="6:36" ht="12" customHeight="1" x14ac:dyDescent="0.15">
      <c r="F1817" s="86" t="str">
        <f t="shared" si="421"/>
        <v>Saturday</v>
      </c>
      <c r="G1817" s="91"/>
      <c r="H1817" s="92" t="str">
        <f>VLOOKUP(MONTH(G1817),VLOOKUP!$W$1:$X$24,2)</f>
        <v>January</v>
      </c>
      <c r="I1817" s="92" t="str">
        <f t="shared" si="422"/>
        <v/>
      </c>
      <c r="J1817" s="93" t="s">
        <v>1059</v>
      </c>
      <c r="L1817" s="86" t="str">
        <f t="shared" si="416"/>
        <v>Biowall Plaza [Cameron Streat &amp;amp; Spring, Silver Spring, MD]</v>
      </c>
      <c r="M1817" s="86">
        <f t="shared" si="423"/>
        <v>0</v>
      </c>
      <c r="N1817" s="93" t="str">
        <f t="shared" si="419"/>
        <v>Biowall Plaza [Cameron Streat &amp;amp; Spring, Silver Spring, MD]</v>
      </c>
      <c r="O1817" s="94"/>
      <c r="S1817" s="95">
        <f t="shared" si="424"/>
        <v>0</v>
      </c>
      <c r="T1817" s="86" t="str">
        <f t="shared" si="425"/>
        <v/>
      </c>
      <c r="U1817" s="86" t="str">
        <f t="shared" si="420"/>
        <v/>
      </c>
      <c r="V1817" s="95" t="str">
        <f t="shared" si="426"/>
        <v/>
      </c>
      <c r="AE1817" s="92" t="str">
        <f t="shared" si="427"/>
        <v/>
      </c>
      <c r="AF1817" s="96" t="str">
        <f t="shared" si="428"/>
        <v>&lt;a name='19000100'&gt;&lt;b&gt;: 0 - Biowall Plaza [Cameron Streat &amp;amp; Spring, Silver Spring, MD]&lt;/b&gt;&lt;/a&gt;&lt;br&gt;</v>
      </c>
      <c r="AG1817" s="97">
        <f t="shared" si="429"/>
        <v>1900</v>
      </c>
      <c r="AH1817" s="97" t="str">
        <f t="shared" si="430"/>
        <v>01</v>
      </c>
      <c r="AI1817" s="97" t="str">
        <f t="shared" si="431"/>
        <v>00</v>
      </c>
      <c r="AJ1817" s="97" t="str">
        <f t="shared" si="432"/>
        <v>19000100</v>
      </c>
    </row>
    <row r="1818" spans="6:36" ht="12" customHeight="1" x14ac:dyDescent="0.15">
      <c r="F1818" s="86" t="str">
        <f t="shared" si="421"/>
        <v>Saturday</v>
      </c>
      <c r="H1818" s="92" t="str">
        <f>VLOOKUP(MONTH(G1818),VLOOKUP!$W$1:$X$24,2)</f>
        <v>January</v>
      </c>
      <c r="I1818" s="92" t="str">
        <f t="shared" si="422"/>
        <v/>
      </c>
      <c r="J1818" s="90" t="s">
        <v>446</v>
      </c>
      <c r="L1818" s="86" t="str">
        <f t="shared" si="416"/>
        <v>&lt;a href='birchmere.php' title='list by venue'&gt;Birchmere&lt;/a&gt;</v>
      </c>
      <c r="M1818" s="86">
        <f t="shared" si="423"/>
        <v>0</v>
      </c>
      <c r="N1818" s="86" t="str">
        <f>VLOOKUP(J1818,VLOOKUP!$A$2:$S$54,19,FALSE)&amp;J1818&amp;"&lt;/a&gt;"</f>
        <v>&lt;a href='birchmere.php' title='list by venue'&gt;Birchmere&lt;/a&gt;</v>
      </c>
      <c r="O1818" s="90"/>
      <c r="S1818" s="95">
        <f t="shared" si="424"/>
        <v>0</v>
      </c>
      <c r="T1818" s="86" t="str">
        <f t="shared" si="425"/>
        <v/>
      </c>
      <c r="U1818" s="86" t="str">
        <f t="shared" si="420"/>
        <v/>
      </c>
      <c r="V1818" s="95" t="str">
        <f t="shared" si="426"/>
        <v/>
      </c>
      <c r="W1818" s="90" t="s">
        <v>488</v>
      </c>
      <c r="AE1818" s="92" t="str">
        <f t="shared" si="427"/>
        <v/>
      </c>
      <c r="AF1818" s="100" t="str">
        <f t="shared" si="428"/>
        <v>&lt;a name='19000100'&gt;&lt;b&gt;: 0 - &lt;a href='birchmere.php' title='list by venue'&gt;Birchmere&lt;/a&gt;&lt;/b&gt;&lt;/a&gt;&lt;br&gt;</v>
      </c>
      <c r="AG1818" s="101">
        <f t="shared" si="429"/>
        <v>1900</v>
      </c>
      <c r="AH1818" s="101" t="str">
        <f t="shared" si="430"/>
        <v>01</v>
      </c>
      <c r="AI1818" s="101" t="str">
        <f t="shared" si="431"/>
        <v>00</v>
      </c>
      <c r="AJ1818" s="101" t="str">
        <f t="shared" si="432"/>
        <v>19000100</v>
      </c>
    </row>
    <row r="1819" spans="6:36" ht="12" customHeight="1" x14ac:dyDescent="0.15">
      <c r="F1819" s="86" t="str">
        <f t="shared" si="421"/>
        <v>Saturday</v>
      </c>
      <c r="H1819" s="92" t="str">
        <f>VLOOKUP(MONTH(G1819),VLOOKUP!$W$1:$X$24,2)</f>
        <v>January</v>
      </c>
      <c r="I1819" s="92" t="str">
        <f t="shared" si="422"/>
        <v/>
      </c>
      <c r="J1819" s="90" t="s">
        <v>446</v>
      </c>
      <c r="L1819" s="86" t="str">
        <f t="shared" si="416"/>
        <v>&lt;a href='birchmere.php' title='list by venue'&gt;Birchmere&lt;/a&gt;</v>
      </c>
      <c r="M1819" s="86">
        <f t="shared" si="423"/>
        <v>0</v>
      </c>
      <c r="N1819" s="86" t="str">
        <f>VLOOKUP(J1819,VLOOKUP!$A$2:$S$54,19,FALSE)&amp;J1819&amp;"&lt;/a&gt;"</f>
        <v>&lt;a href='birchmere.php' title='list by venue'&gt;Birchmere&lt;/a&gt;</v>
      </c>
      <c r="O1819" s="90"/>
      <c r="S1819" s="95">
        <f t="shared" si="424"/>
        <v>0</v>
      </c>
      <c r="T1819" s="86" t="str">
        <f t="shared" si="425"/>
        <v/>
      </c>
      <c r="U1819" s="86" t="str">
        <f t="shared" si="420"/>
        <v/>
      </c>
      <c r="V1819" s="95" t="str">
        <f t="shared" si="426"/>
        <v/>
      </c>
      <c r="W1819" s="90" t="s">
        <v>488</v>
      </c>
      <c r="AE1819" s="92" t="str">
        <f t="shared" si="427"/>
        <v/>
      </c>
      <c r="AF1819" s="96" t="str">
        <f t="shared" si="428"/>
        <v>&lt;a name='19000100'&gt;&lt;b&gt;: 0 - &lt;a href='birchmere.php' title='list by venue'&gt;Birchmere&lt;/a&gt;&lt;/b&gt;&lt;/a&gt;&lt;br&gt;</v>
      </c>
      <c r="AG1819" s="97">
        <f t="shared" si="429"/>
        <v>1900</v>
      </c>
      <c r="AH1819" s="97" t="str">
        <f t="shared" si="430"/>
        <v>01</v>
      </c>
      <c r="AI1819" s="97" t="str">
        <f t="shared" si="431"/>
        <v>00</v>
      </c>
      <c r="AJ1819" s="97" t="str">
        <f t="shared" si="432"/>
        <v>19000100</v>
      </c>
    </row>
    <row r="1820" spans="6:36" ht="12" customHeight="1" x14ac:dyDescent="0.15">
      <c r="F1820" s="86" t="str">
        <f t="shared" si="421"/>
        <v>Saturday</v>
      </c>
      <c r="H1820" s="92" t="str">
        <f>VLOOKUP(MONTH(G1820),VLOOKUP!$W$1:$X$24,2)</f>
        <v>January</v>
      </c>
      <c r="I1820" s="92" t="str">
        <f t="shared" si="422"/>
        <v/>
      </c>
      <c r="J1820" s="90" t="s">
        <v>446</v>
      </c>
      <c r="L1820" s="86" t="str">
        <f t="shared" si="416"/>
        <v>&lt;a href='birchmere.php' title='list by venue'&gt;Birchmere&lt;/a&gt;</v>
      </c>
      <c r="M1820" s="86">
        <f t="shared" si="423"/>
        <v>0</v>
      </c>
      <c r="N1820" s="86" t="str">
        <f>VLOOKUP(J1820,VLOOKUP!$A$2:$S$54,19,FALSE)&amp;J1820&amp;"&lt;/a&gt;"</f>
        <v>&lt;a href='birchmere.php' title='list by venue'&gt;Birchmere&lt;/a&gt;</v>
      </c>
      <c r="O1820" s="90"/>
      <c r="S1820" s="95">
        <f t="shared" si="424"/>
        <v>0</v>
      </c>
      <c r="T1820" s="86" t="str">
        <f t="shared" si="425"/>
        <v/>
      </c>
      <c r="U1820" s="86" t="str">
        <f t="shared" si="420"/>
        <v/>
      </c>
      <c r="V1820" s="95" t="str">
        <f t="shared" si="426"/>
        <v/>
      </c>
      <c r="W1820" s="90" t="s">
        <v>488</v>
      </c>
      <c r="AE1820" s="92" t="str">
        <f t="shared" si="427"/>
        <v/>
      </c>
      <c r="AF1820" s="96" t="str">
        <f t="shared" si="428"/>
        <v>&lt;a name='19000100'&gt;&lt;b&gt;: 0 - &lt;a href='birchmere.php' title='list by venue'&gt;Birchmere&lt;/a&gt;&lt;/b&gt;&lt;/a&gt;&lt;br&gt;</v>
      </c>
      <c r="AG1820" s="97">
        <f t="shared" si="429"/>
        <v>1900</v>
      </c>
      <c r="AH1820" s="97" t="str">
        <f t="shared" si="430"/>
        <v>01</v>
      </c>
      <c r="AI1820" s="97" t="str">
        <f t="shared" si="431"/>
        <v>00</v>
      </c>
      <c r="AJ1820" s="97" t="str">
        <f t="shared" si="432"/>
        <v>19000100</v>
      </c>
    </row>
    <row r="1821" spans="6:36" ht="12" customHeight="1" x14ac:dyDescent="0.15">
      <c r="F1821" s="86" t="str">
        <f t="shared" si="421"/>
        <v>Saturday</v>
      </c>
      <c r="H1821" s="92" t="str">
        <f>VLOOKUP(MONTH(G1821),VLOOKUP!$W$1:$X$24,2)</f>
        <v>January</v>
      </c>
      <c r="I1821" s="92" t="str">
        <f t="shared" si="422"/>
        <v/>
      </c>
      <c r="J1821" s="90" t="s">
        <v>446</v>
      </c>
      <c r="L1821" s="86" t="str">
        <f t="shared" ref="L1821:L1884" si="433">IF(ISBLANK(K1821),N1821,N1821&amp;" ("&amp;K1821&amp;")")</f>
        <v>&lt;a href='birchmere.php' title='list by venue'&gt;Birchmere&lt;/a&gt;</v>
      </c>
      <c r="M1821" s="86">
        <f t="shared" si="423"/>
        <v>0</v>
      </c>
      <c r="N1821" s="86" t="str">
        <f>VLOOKUP(J1821,VLOOKUP!$A$2:$S$54,19,FALSE)&amp;J1821&amp;"&lt;/a&gt;"</f>
        <v>&lt;a href='birchmere.php' title='list by venue'&gt;Birchmere&lt;/a&gt;</v>
      </c>
      <c r="O1821" s="90"/>
      <c r="S1821" s="95">
        <f t="shared" si="424"/>
        <v>0</v>
      </c>
      <c r="T1821" s="86" t="str">
        <f t="shared" si="425"/>
        <v/>
      </c>
      <c r="U1821" s="86" t="str">
        <f t="shared" ref="U1821:U1847" si="434">IF(ISBLANK(G1821),"","&amp;#149; "&amp;IF(ISBLANK(C1821),"","&lt;S&gt;")&amp;I1821&amp;IF(ISBLANK(A1821),""," - &lt;a href='recommended.php#"&amp;AJ1821&amp;"'&gt;&lt;b&gt;&lt;em&gt;&lt;font color='#9C004D'&gt;RECOMMENDED&lt;/font&gt;&lt;/em&gt;&lt;/b&gt;&lt;/a&gt;")&amp;" - "&amp;M1821&amp;IF(ISBLANK(K1821),K1821," - &lt;b&gt;"&amp;K1821&amp;"&lt;/b&gt; ")&amp;IF(B1821="Sold Out"," - &lt;font color='#000099'&gt;&lt;b&gt;&lt;I&gt;sold out&lt;/I&gt;&lt;/b&gt;&lt;/font&gt;","")&amp;IF(ISBLANK(C1821),"","&lt;/S&gt; &lt;b&gt;"&amp;C1821&amp;"&lt;/b&gt;")&amp;"&lt;p&gt;")</f>
        <v/>
      </c>
      <c r="V1821" s="95" t="str">
        <f t="shared" si="426"/>
        <v/>
      </c>
      <c r="W1821" s="90" t="s">
        <v>488</v>
      </c>
      <c r="AE1821" s="92" t="str">
        <f t="shared" si="427"/>
        <v/>
      </c>
      <c r="AF1821" s="96" t="str">
        <f t="shared" si="428"/>
        <v>&lt;a name='19000100'&gt;&lt;b&gt;: 0 - &lt;a href='birchmere.php' title='list by venue'&gt;Birchmere&lt;/a&gt;&lt;/b&gt;&lt;/a&gt;&lt;br&gt;</v>
      </c>
      <c r="AG1821" s="97">
        <f t="shared" si="429"/>
        <v>1900</v>
      </c>
      <c r="AH1821" s="97" t="str">
        <f t="shared" si="430"/>
        <v>01</v>
      </c>
      <c r="AI1821" s="97" t="str">
        <f t="shared" si="431"/>
        <v>00</v>
      </c>
      <c r="AJ1821" s="97" t="str">
        <f t="shared" si="432"/>
        <v>19000100</v>
      </c>
    </row>
    <row r="1822" spans="6:36" ht="12" customHeight="1" x14ac:dyDescent="0.15">
      <c r="F1822" s="86" t="str">
        <f t="shared" si="421"/>
        <v>Saturday</v>
      </c>
      <c r="H1822" s="92" t="str">
        <f>VLOOKUP(MONTH(G1822),VLOOKUP!$W$1:$X$24,2)</f>
        <v>January</v>
      </c>
      <c r="I1822" s="92" t="str">
        <f t="shared" si="422"/>
        <v/>
      </c>
      <c r="J1822" s="90" t="s">
        <v>446</v>
      </c>
      <c r="L1822" s="86" t="str">
        <f t="shared" si="433"/>
        <v>&lt;a href='birchmere.php' title='list by venue'&gt;Birchmere&lt;/a&gt;</v>
      </c>
      <c r="M1822" s="86">
        <f t="shared" si="423"/>
        <v>0</v>
      </c>
      <c r="N1822" s="86" t="str">
        <f>VLOOKUP(J1822,VLOOKUP!$A$2:$S$54,19,FALSE)&amp;J1822&amp;"&lt;/a&gt;"</f>
        <v>&lt;a href='birchmere.php' title='list by venue'&gt;Birchmere&lt;/a&gt;</v>
      </c>
      <c r="O1822" s="90"/>
      <c r="S1822" s="95">
        <f t="shared" si="424"/>
        <v>0</v>
      </c>
      <c r="T1822" s="86" t="str">
        <f t="shared" si="425"/>
        <v/>
      </c>
      <c r="U1822" s="86" t="str">
        <f t="shared" si="434"/>
        <v/>
      </c>
      <c r="V1822" s="95" t="str">
        <f t="shared" si="426"/>
        <v/>
      </c>
      <c r="W1822" s="90" t="s">
        <v>488</v>
      </c>
      <c r="AE1822" s="92" t="str">
        <f t="shared" si="427"/>
        <v/>
      </c>
      <c r="AF1822" s="96" t="str">
        <f t="shared" si="428"/>
        <v>&lt;a name='19000100'&gt;&lt;b&gt;: 0 - &lt;a href='birchmere.php' title='list by venue'&gt;Birchmere&lt;/a&gt;&lt;/b&gt;&lt;/a&gt;&lt;br&gt;</v>
      </c>
      <c r="AG1822" s="97">
        <f t="shared" si="429"/>
        <v>1900</v>
      </c>
      <c r="AH1822" s="97" t="str">
        <f t="shared" si="430"/>
        <v>01</v>
      </c>
      <c r="AI1822" s="97" t="str">
        <f t="shared" si="431"/>
        <v>00</v>
      </c>
      <c r="AJ1822" s="97" t="str">
        <f t="shared" si="432"/>
        <v>19000100</v>
      </c>
    </row>
    <row r="1823" spans="6:36" ht="12" customHeight="1" x14ac:dyDescent="0.15">
      <c r="F1823" s="86" t="str">
        <f t="shared" si="421"/>
        <v>Saturday</v>
      </c>
      <c r="H1823" s="92" t="str">
        <f>VLOOKUP(MONTH(G1823),VLOOKUP!$W$1:$X$24,2)</f>
        <v>January</v>
      </c>
      <c r="I1823" s="92" t="str">
        <f t="shared" si="422"/>
        <v/>
      </c>
      <c r="J1823" s="90" t="s">
        <v>446</v>
      </c>
      <c r="L1823" s="86" t="str">
        <f t="shared" si="433"/>
        <v>&lt;a href='birchmere.php' title='list by venue'&gt;Birchmere&lt;/a&gt;</v>
      </c>
      <c r="M1823" s="86">
        <f t="shared" si="423"/>
        <v>0</v>
      </c>
      <c r="N1823" s="86" t="str">
        <f>VLOOKUP(J1823,VLOOKUP!$A$2:$S$54,19,FALSE)&amp;J1823&amp;"&lt;/a&gt;"</f>
        <v>&lt;a href='birchmere.php' title='list by venue'&gt;Birchmere&lt;/a&gt;</v>
      </c>
      <c r="O1823" s="90"/>
      <c r="S1823" s="95">
        <f t="shared" si="424"/>
        <v>0</v>
      </c>
      <c r="T1823" s="86" t="str">
        <f t="shared" si="425"/>
        <v/>
      </c>
      <c r="U1823" s="86" t="str">
        <f t="shared" si="434"/>
        <v/>
      </c>
      <c r="V1823" s="95" t="str">
        <f t="shared" si="426"/>
        <v/>
      </c>
      <c r="W1823" s="90" t="s">
        <v>488</v>
      </c>
      <c r="AE1823" s="92" t="str">
        <f t="shared" si="427"/>
        <v/>
      </c>
      <c r="AF1823" s="96" t="str">
        <f t="shared" si="428"/>
        <v>&lt;a name='19000100'&gt;&lt;b&gt;: 0 - &lt;a href='birchmere.php' title='list by venue'&gt;Birchmere&lt;/a&gt;&lt;/b&gt;&lt;/a&gt;&lt;br&gt;</v>
      </c>
      <c r="AG1823" s="97">
        <f t="shared" si="429"/>
        <v>1900</v>
      </c>
      <c r="AH1823" s="97" t="str">
        <f t="shared" si="430"/>
        <v>01</v>
      </c>
      <c r="AI1823" s="97" t="str">
        <f t="shared" si="431"/>
        <v>00</v>
      </c>
      <c r="AJ1823" s="97" t="str">
        <f t="shared" si="432"/>
        <v>19000100</v>
      </c>
    </row>
    <row r="1824" spans="6:36" ht="12" customHeight="1" x14ac:dyDescent="0.15">
      <c r="F1824" s="86" t="str">
        <f t="shared" si="421"/>
        <v>Saturday</v>
      </c>
      <c r="H1824" s="92" t="str">
        <f>VLOOKUP(MONTH(G1824),VLOOKUP!$W$1:$X$24,2)</f>
        <v>January</v>
      </c>
      <c r="I1824" s="92" t="str">
        <f t="shared" si="422"/>
        <v/>
      </c>
      <c r="J1824" s="90" t="s">
        <v>446</v>
      </c>
      <c r="L1824" s="86" t="str">
        <f t="shared" si="433"/>
        <v>&lt;a href='birchmere.php' title='list by venue'&gt;Birchmere&lt;/a&gt;</v>
      </c>
      <c r="M1824" s="86">
        <f t="shared" si="423"/>
        <v>0</v>
      </c>
      <c r="N1824" s="86" t="str">
        <f>VLOOKUP(J1824,VLOOKUP!$A$2:$S$54,19,FALSE)&amp;J1824&amp;"&lt;/a&gt;"</f>
        <v>&lt;a href='birchmere.php' title='list by venue'&gt;Birchmere&lt;/a&gt;</v>
      </c>
      <c r="O1824" s="90"/>
      <c r="S1824" s="95">
        <f t="shared" si="424"/>
        <v>0</v>
      </c>
      <c r="T1824" s="86" t="str">
        <f t="shared" si="425"/>
        <v/>
      </c>
      <c r="U1824" s="86" t="str">
        <f t="shared" si="434"/>
        <v/>
      </c>
      <c r="V1824" s="95" t="str">
        <f t="shared" si="426"/>
        <v/>
      </c>
      <c r="W1824" s="90" t="s">
        <v>488</v>
      </c>
      <c r="AE1824" s="92" t="str">
        <f t="shared" si="427"/>
        <v/>
      </c>
      <c r="AF1824" s="96" t="str">
        <f t="shared" si="428"/>
        <v>&lt;a name='19000100'&gt;&lt;b&gt;: 0 - &lt;a href='birchmere.php' title='list by venue'&gt;Birchmere&lt;/a&gt;&lt;/b&gt;&lt;/a&gt;&lt;br&gt;</v>
      </c>
      <c r="AG1824" s="97">
        <f t="shared" si="429"/>
        <v>1900</v>
      </c>
      <c r="AH1824" s="97" t="str">
        <f t="shared" si="430"/>
        <v>01</v>
      </c>
      <c r="AI1824" s="97" t="str">
        <f t="shared" si="431"/>
        <v>00</v>
      </c>
      <c r="AJ1824" s="97" t="str">
        <f t="shared" si="432"/>
        <v>19000100</v>
      </c>
    </row>
    <row r="1825" spans="6:36" ht="12" customHeight="1" x14ac:dyDescent="0.15">
      <c r="F1825" s="86" t="str">
        <f t="shared" si="421"/>
        <v>Saturday</v>
      </c>
      <c r="H1825" s="92" t="str">
        <f>VLOOKUP(MONTH(G1825),VLOOKUP!$W$1:$X$24,2)</f>
        <v>January</v>
      </c>
      <c r="I1825" s="92" t="str">
        <f t="shared" si="422"/>
        <v/>
      </c>
      <c r="J1825" s="90" t="s">
        <v>446</v>
      </c>
      <c r="L1825" s="86" t="str">
        <f t="shared" si="433"/>
        <v>&lt;a href='birchmere.php' title='list by venue'&gt;Birchmere&lt;/a&gt;</v>
      </c>
      <c r="M1825" s="86">
        <f t="shared" si="423"/>
        <v>0</v>
      </c>
      <c r="N1825" s="86" t="str">
        <f>VLOOKUP(J1825,VLOOKUP!$A$2:$S$54,19,FALSE)&amp;J1825&amp;"&lt;/a&gt;"</f>
        <v>&lt;a href='birchmere.php' title='list by venue'&gt;Birchmere&lt;/a&gt;</v>
      </c>
      <c r="O1825" s="90"/>
      <c r="S1825" s="95">
        <f t="shared" si="424"/>
        <v>0</v>
      </c>
      <c r="T1825" s="86" t="str">
        <f t="shared" si="425"/>
        <v/>
      </c>
      <c r="U1825" s="86" t="str">
        <f t="shared" si="434"/>
        <v/>
      </c>
      <c r="V1825" s="95" t="str">
        <f t="shared" si="426"/>
        <v/>
      </c>
      <c r="W1825" s="90" t="s">
        <v>488</v>
      </c>
      <c r="AE1825" s="92" t="str">
        <f t="shared" si="427"/>
        <v/>
      </c>
      <c r="AF1825" s="96" t="str">
        <f t="shared" si="428"/>
        <v>&lt;a name='19000100'&gt;&lt;b&gt;: 0 - &lt;a href='birchmere.php' title='list by venue'&gt;Birchmere&lt;/a&gt;&lt;/b&gt;&lt;/a&gt;&lt;br&gt;</v>
      </c>
      <c r="AG1825" s="97">
        <f t="shared" si="429"/>
        <v>1900</v>
      </c>
      <c r="AH1825" s="97" t="str">
        <f t="shared" si="430"/>
        <v>01</v>
      </c>
      <c r="AI1825" s="97" t="str">
        <f t="shared" si="431"/>
        <v>00</v>
      </c>
      <c r="AJ1825" s="97" t="str">
        <f t="shared" si="432"/>
        <v>19000100</v>
      </c>
    </row>
    <row r="1826" spans="6:36" ht="12" customHeight="1" x14ac:dyDescent="0.15">
      <c r="F1826" s="86" t="str">
        <f t="shared" si="421"/>
        <v>Saturday</v>
      </c>
      <c r="H1826" s="92" t="str">
        <f>VLOOKUP(MONTH(G1826),VLOOKUP!$W$1:$X$24,2)</f>
        <v>January</v>
      </c>
      <c r="I1826" s="92" t="str">
        <f t="shared" si="422"/>
        <v/>
      </c>
      <c r="J1826" s="90" t="s">
        <v>446</v>
      </c>
      <c r="L1826" s="86" t="str">
        <f t="shared" si="433"/>
        <v>&lt;a href='birchmere.php' title='list by venue'&gt;Birchmere&lt;/a&gt;</v>
      </c>
      <c r="M1826" s="86">
        <f t="shared" si="423"/>
        <v>0</v>
      </c>
      <c r="N1826" s="86" t="str">
        <f>VLOOKUP(J1826,VLOOKUP!$A$2:$S$54,19,FALSE)&amp;J1826&amp;"&lt;/a&gt;"</f>
        <v>&lt;a href='birchmere.php' title='list by venue'&gt;Birchmere&lt;/a&gt;</v>
      </c>
      <c r="O1826" s="90"/>
      <c r="S1826" s="95">
        <f t="shared" si="424"/>
        <v>0</v>
      </c>
      <c r="T1826" s="86" t="str">
        <f t="shared" si="425"/>
        <v/>
      </c>
      <c r="U1826" s="86" t="str">
        <f t="shared" si="434"/>
        <v/>
      </c>
      <c r="V1826" s="95" t="str">
        <f t="shared" si="426"/>
        <v/>
      </c>
      <c r="W1826" s="90" t="s">
        <v>488</v>
      </c>
      <c r="AE1826" s="92" t="str">
        <f t="shared" si="427"/>
        <v/>
      </c>
      <c r="AF1826" s="96" t="str">
        <f t="shared" si="428"/>
        <v>&lt;a name='19000100'&gt;&lt;b&gt;: 0 - &lt;a href='birchmere.php' title='list by venue'&gt;Birchmere&lt;/a&gt;&lt;/b&gt;&lt;/a&gt;&lt;br&gt;</v>
      </c>
      <c r="AG1826" s="97">
        <f t="shared" si="429"/>
        <v>1900</v>
      </c>
      <c r="AH1826" s="97" t="str">
        <f t="shared" si="430"/>
        <v>01</v>
      </c>
      <c r="AI1826" s="97" t="str">
        <f t="shared" si="431"/>
        <v>00</v>
      </c>
      <c r="AJ1826" s="97" t="str">
        <f t="shared" si="432"/>
        <v>19000100</v>
      </c>
    </row>
    <row r="1827" spans="6:36" ht="12" customHeight="1" x14ac:dyDescent="0.15">
      <c r="F1827" s="86" t="str">
        <f t="shared" si="421"/>
        <v>Saturday</v>
      </c>
      <c r="H1827" s="92" t="str">
        <f>VLOOKUP(MONTH(G1827),VLOOKUP!$W$1:$X$24,2)</f>
        <v>January</v>
      </c>
      <c r="I1827" s="92" t="str">
        <f t="shared" si="422"/>
        <v/>
      </c>
      <c r="J1827" s="90" t="s">
        <v>446</v>
      </c>
      <c r="L1827" s="86" t="str">
        <f t="shared" si="433"/>
        <v>&lt;a href='birchmere.php' title='list by venue'&gt;Birchmere&lt;/a&gt;</v>
      </c>
      <c r="M1827" s="86">
        <f t="shared" si="423"/>
        <v>0</v>
      </c>
      <c r="N1827" s="86" t="str">
        <f>VLOOKUP(J1827,VLOOKUP!$A$2:$S$54,19,FALSE)&amp;J1827&amp;"&lt;/a&gt;"</f>
        <v>&lt;a href='birchmere.php' title='list by venue'&gt;Birchmere&lt;/a&gt;</v>
      </c>
      <c r="O1827" s="90"/>
      <c r="S1827" s="95">
        <f t="shared" si="424"/>
        <v>0</v>
      </c>
      <c r="T1827" s="86" t="str">
        <f t="shared" si="425"/>
        <v/>
      </c>
      <c r="U1827" s="86" t="str">
        <f t="shared" si="434"/>
        <v/>
      </c>
      <c r="V1827" s="95" t="str">
        <f t="shared" si="426"/>
        <v/>
      </c>
      <c r="W1827" s="90" t="s">
        <v>488</v>
      </c>
      <c r="AE1827" s="92" t="str">
        <f t="shared" si="427"/>
        <v/>
      </c>
      <c r="AF1827" s="96" t="str">
        <f t="shared" si="428"/>
        <v>&lt;a name='19000100'&gt;&lt;b&gt;: 0 - &lt;a href='birchmere.php' title='list by venue'&gt;Birchmere&lt;/a&gt;&lt;/b&gt;&lt;/a&gt;&lt;br&gt;</v>
      </c>
      <c r="AG1827" s="97">
        <f t="shared" si="429"/>
        <v>1900</v>
      </c>
      <c r="AH1827" s="97" t="str">
        <f t="shared" si="430"/>
        <v>01</v>
      </c>
      <c r="AI1827" s="97" t="str">
        <f t="shared" si="431"/>
        <v>00</v>
      </c>
      <c r="AJ1827" s="97" t="str">
        <f t="shared" si="432"/>
        <v>19000100</v>
      </c>
    </row>
    <row r="1828" spans="6:36" ht="12" customHeight="1" x14ac:dyDescent="0.15">
      <c r="F1828" s="86" t="str">
        <f t="shared" si="421"/>
        <v>Saturday</v>
      </c>
      <c r="H1828" s="92" t="str">
        <f>VLOOKUP(MONTH(G1828),VLOOKUP!$W$1:$X$24,2)</f>
        <v>January</v>
      </c>
      <c r="I1828" s="92" t="str">
        <f t="shared" si="422"/>
        <v/>
      </c>
      <c r="J1828" s="90" t="s">
        <v>446</v>
      </c>
      <c r="L1828" s="86" t="str">
        <f t="shared" si="433"/>
        <v>&lt;a href='birchmere.php' title='list by venue'&gt;Birchmere&lt;/a&gt;</v>
      </c>
      <c r="M1828" s="86">
        <f t="shared" si="423"/>
        <v>0</v>
      </c>
      <c r="N1828" s="86" t="str">
        <f>VLOOKUP(J1828,VLOOKUP!$A$2:$S$54,19,FALSE)&amp;J1828&amp;"&lt;/a&gt;"</f>
        <v>&lt;a href='birchmere.php' title='list by venue'&gt;Birchmere&lt;/a&gt;</v>
      </c>
      <c r="O1828" s="90"/>
      <c r="S1828" s="95">
        <f t="shared" si="424"/>
        <v>0</v>
      </c>
      <c r="T1828" s="86" t="str">
        <f t="shared" si="425"/>
        <v/>
      </c>
      <c r="U1828" s="86" t="str">
        <f t="shared" si="434"/>
        <v/>
      </c>
      <c r="V1828" s="95" t="str">
        <f t="shared" si="426"/>
        <v/>
      </c>
      <c r="W1828" s="90" t="s">
        <v>488</v>
      </c>
      <c r="AE1828" s="92" t="str">
        <f t="shared" si="427"/>
        <v/>
      </c>
      <c r="AF1828" s="96" t="str">
        <f t="shared" si="428"/>
        <v>&lt;a name='19000100'&gt;&lt;b&gt;: 0 - &lt;a href='birchmere.php' title='list by venue'&gt;Birchmere&lt;/a&gt;&lt;/b&gt;&lt;/a&gt;&lt;br&gt;</v>
      </c>
      <c r="AG1828" s="97">
        <f t="shared" si="429"/>
        <v>1900</v>
      </c>
      <c r="AH1828" s="97" t="str">
        <f t="shared" si="430"/>
        <v>01</v>
      </c>
      <c r="AI1828" s="97" t="str">
        <f t="shared" si="431"/>
        <v>00</v>
      </c>
      <c r="AJ1828" s="97" t="str">
        <f t="shared" si="432"/>
        <v>19000100</v>
      </c>
    </row>
    <row r="1829" spans="6:36" ht="12" customHeight="1" x14ac:dyDescent="0.15">
      <c r="F1829" s="86" t="str">
        <f t="shared" si="421"/>
        <v>Saturday</v>
      </c>
      <c r="H1829" s="92" t="str">
        <f>VLOOKUP(MONTH(G1829),VLOOKUP!$W$1:$X$24,2)</f>
        <v>January</v>
      </c>
      <c r="I1829" s="92" t="str">
        <f t="shared" si="422"/>
        <v/>
      </c>
      <c r="J1829" s="90" t="s">
        <v>446</v>
      </c>
      <c r="L1829" s="86" t="str">
        <f t="shared" si="433"/>
        <v>&lt;a href='birchmere.php' title='list by venue'&gt;Birchmere&lt;/a&gt;</v>
      </c>
      <c r="M1829" s="86">
        <f t="shared" si="423"/>
        <v>0</v>
      </c>
      <c r="N1829" s="86" t="str">
        <f>VLOOKUP(J1829,VLOOKUP!$A$2:$S$54,19,FALSE)&amp;J1829&amp;"&lt;/a&gt;"</f>
        <v>&lt;a href='birchmere.php' title='list by venue'&gt;Birchmere&lt;/a&gt;</v>
      </c>
      <c r="O1829" s="90"/>
      <c r="S1829" s="95">
        <f t="shared" si="424"/>
        <v>0</v>
      </c>
      <c r="T1829" s="86" t="str">
        <f t="shared" si="425"/>
        <v/>
      </c>
      <c r="U1829" s="86" t="str">
        <f t="shared" si="434"/>
        <v/>
      </c>
      <c r="V1829" s="95" t="str">
        <f t="shared" si="426"/>
        <v/>
      </c>
      <c r="W1829" s="90" t="s">
        <v>488</v>
      </c>
      <c r="AE1829" s="92" t="str">
        <f t="shared" si="427"/>
        <v/>
      </c>
      <c r="AF1829" s="96" t="str">
        <f t="shared" si="428"/>
        <v>&lt;a name='19000100'&gt;&lt;b&gt;: 0 - &lt;a href='birchmere.php' title='list by venue'&gt;Birchmere&lt;/a&gt;&lt;/b&gt;&lt;/a&gt;&lt;br&gt;</v>
      </c>
      <c r="AG1829" s="97">
        <f t="shared" si="429"/>
        <v>1900</v>
      </c>
      <c r="AH1829" s="97" t="str">
        <f t="shared" si="430"/>
        <v>01</v>
      </c>
      <c r="AI1829" s="97" t="str">
        <f t="shared" si="431"/>
        <v>00</v>
      </c>
      <c r="AJ1829" s="97" t="str">
        <f t="shared" si="432"/>
        <v>19000100</v>
      </c>
    </row>
    <row r="1830" spans="6:36" ht="12" customHeight="1" x14ac:dyDescent="0.15">
      <c r="F1830" s="86" t="str">
        <f t="shared" si="421"/>
        <v>Saturday</v>
      </c>
      <c r="H1830" s="92" t="str">
        <f>VLOOKUP(MONTH(G1830),VLOOKUP!$W$1:$X$24,2)</f>
        <v>January</v>
      </c>
      <c r="I1830" s="92" t="str">
        <f t="shared" si="422"/>
        <v/>
      </c>
      <c r="J1830" s="90" t="s">
        <v>446</v>
      </c>
      <c r="L1830" s="86" t="str">
        <f t="shared" si="433"/>
        <v>&lt;a href='birchmere.php' title='list by venue'&gt;Birchmere&lt;/a&gt;</v>
      </c>
      <c r="M1830" s="86">
        <f t="shared" si="423"/>
        <v>0</v>
      </c>
      <c r="N1830" s="86" t="str">
        <f>VLOOKUP(J1830,VLOOKUP!$A$2:$S$54,19,FALSE)&amp;J1830&amp;"&lt;/a&gt;"</f>
        <v>&lt;a href='birchmere.php' title='list by venue'&gt;Birchmere&lt;/a&gt;</v>
      </c>
      <c r="O1830" s="90"/>
      <c r="S1830" s="95">
        <f t="shared" si="424"/>
        <v>0</v>
      </c>
      <c r="T1830" s="86" t="str">
        <f t="shared" si="425"/>
        <v/>
      </c>
      <c r="U1830" s="86" t="str">
        <f t="shared" si="434"/>
        <v/>
      </c>
      <c r="V1830" s="95" t="str">
        <f t="shared" si="426"/>
        <v/>
      </c>
      <c r="W1830" s="90" t="s">
        <v>488</v>
      </c>
      <c r="AE1830" s="92" t="str">
        <f t="shared" si="427"/>
        <v/>
      </c>
      <c r="AF1830" s="96" t="str">
        <f t="shared" si="428"/>
        <v>&lt;a name='19000100'&gt;&lt;b&gt;: 0 - &lt;a href='birchmere.php' title='list by venue'&gt;Birchmere&lt;/a&gt;&lt;/b&gt;&lt;/a&gt;&lt;br&gt;</v>
      </c>
      <c r="AG1830" s="97">
        <f t="shared" si="429"/>
        <v>1900</v>
      </c>
      <c r="AH1830" s="97" t="str">
        <f t="shared" si="430"/>
        <v>01</v>
      </c>
      <c r="AI1830" s="97" t="str">
        <f t="shared" si="431"/>
        <v>00</v>
      </c>
      <c r="AJ1830" s="97" t="str">
        <f t="shared" si="432"/>
        <v>19000100</v>
      </c>
    </row>
    <row r="1831" spans="6:36" ht="12" customHeight="1" x14ac:dyDescent="0.15">
      <c r="F1831" s="86" t="str">
        <f t="shared" si="421"/>
        <v>Saturday</v>
      </c>
      <c r="H1831" s="92" t="str">
        <f>VLOOKUP(MONTH(G1831),VLOOKUP!$W$1:$X$24,2)</f>
        <v>January</v>
      </c>
      <c r="I1831" s="92" t="str">
        <f t="shared" si="422"/>
        <v/>
      </c>
      <c r="J1831" s="90" t="s">
        <v>446</v>
      </c>
      <c r="L1831" s="86" t="str">
        <f t="shared" si="433"/>
        <v>&lt;a href='birchmere.php' title='list by venue'&gt;Birchmere&lt;/a&gt;</v>
      </c>
      <c r="M1831" s="86">
        <f t="shared" si="423"/>
        <v>0</v>
      </c>
      <c r="N1831" s="86" t="str">
        <f>VLOOKUP(J1831,VLOOKUP!$A$2:$S$54,19,FALSE)&amp;J1831&amp;"&lt;/a&gt;"</f>
        <v>&lt;a href='birchmere.php' title='list by venue'&gt;Birchmere&lt;/a&gt;</v>
      </c>
      <c r="O1831" s="90"/>
      <c r="S1831" s="95">
        <f t="shared" si="424"/>
        <v>0</v>
      </c>
      <c r="T1831" s="86" t="str">
        <f t="shared" si="425"/>
        <v/>
      </c>
      <c r="U1831" s="86" t="str">
        <f t="shared" si="434"/>
        <v/>
      </c>
      <c r="V1831" s="95" t="str">
        <f t="shared" si="426"/>
        <v/>
      </c>
      <c r="W1831" s="90" t="s">
        <v>488</v>
      </c>
      <c r="AE1831" s="92" t="str">
        <f t="shared" si="427"/>
        <v/>
      </c>
      <c r="AF1831" s="96" t="str">
        <f t="shared" si="428"/>
        <v>&lt;a name='19000100'&gt;&lt;b&gt;: 0 - &lt;a href='birchmere.php' title='list by venue'&gt;Birchmere&lt;/a&gt;&lt;/b&gt;&lt;/a&gt;&lt;br&gt;</v>
      </c>
      <c r="AG1831" s="97">
        <f t="shared" si="429"/>
        <v>1900</v>
      </c>
      <c r="AH1831" s="97" t="str">
        <f t="shared" si="430"/>
        <v>01</v>
      </c>
      <c r="AI1831" s="97" t="str">
        <f t="shared" si="431"/>
        <v>00</v>
      </c>
      <c r="AJ1831" s="97" t="str">
        <f t="shared" si="432"/>
        <v>19000100</v>
      </c>
    </row>
    <row r="1832" spans="6:36" ht="12" customHeight="1" x14ac:dyDescent="0.15">
      <c r="F1832" s="86" t="str">
        <f t="shared" si="421"/>
        <v>Saturday</v>
      </c>
      <c r="H1832" s="92" t="str">
        <f>VLOOKUP(MONTH(G1832),VLOOKUP!$W$1:$X$24,2)</f>
        <v>January</v>
      </c>
      <c r="I1832" s="92" t="str">
        <f t="shared" si="422"/>
        <v/>
      </c>
      <c r="J1832" s="90" t="s">
        <v>446</v>
      </c>
      <c r="L1832" s="86" t="str">
        <f t="shared" si="433"/>
        <v>&lt;a href='birchmere.php' title='list by venue'&gt;Birchmere&lt;/a&gt;</v>
      </c>
      <c r="M1832" s="86">
        <f t="shared" si="423"/>
        <v>0</v>
      </c>
      <c r="N1832" s="86" t="str">
        <f>VLOOKUP(J1832,VLOOKUP!$A$2:$S$54,19,FALSE)&amp;J1832&amp;"&lt;/a&gt;"</f>
        <v>&lt;a href='birchmere.php' title='list by venue'&gt;Birchmere&lt;/a&gt;</v>
      </c>
      <c r="O1832" s="90"/>
      <c r="S1832" s="95">
        <f t="shared" si="424"/>
        <v>0</v>
      </c>
      <c r="T1832" s="86" t="str">
        <f t="shared" si="425"/>
        <v/>
      </c>
      <c r="U1832" s="86" t="str">
        <f t="shared" si="434"/>
        <v/>
      </c>
      <c r="V1832" s="95" t="str">
        <f t="shared" si="426"/>
        <v/>
      </c>
      <c r="W1832" s="90" t="s">
        <v>488</v>
      </c>
      <c r="AE1832" s="92" t="str">
        <f t="shared" si="427"/>
        <v/>
      </c>
      <c r="AF1832" s="96" t="str">
        <f t="shared" si="428"/>
        <v>&lt;a name='19000100'&gt;&lt;b&gt;: 0 - &lt;a href='birchmere.php' title='list by venue'&gt;Birchmere&lt;/a&gt;&lt;/b&gt;&lt;/a&gt;&lt;br&gt;</v>
      </c>
      <c r="AG1832" s="97">
        <f t="shared" si="429"/>
        <v>1900</v>
      </c>
      <c r="AH1832" s="97" t="str">
        <f t="shared" si="430"/>
        <v>01</v>
      </c>
      <c r="AI1832" s="97" t="str">
        <f t="shared" si="431"/>
        <v>00</v>
      </c>
      <c r="AJ1832" s="97" t="str">
        <f t="shared" si="432"/>
        <v>19000100</v>
      </c>
    </row>
    <row r="1833" spans="6:36" ht="12" customHeight="1" x14ac:dyDescent="0.15">
      <c r="F1833" s="86" t="str">
        <f t="shared" si="421"/>
        <v>Saturday</v>
      </c>
      <c r="H1833" s="92" t="str">
        <f>VLOOKUP(MONTH(G1833),VLOOKUP!$W$1:$X$24,2)</f>
        <v>January</v>
      </c>
      <c r="I1833" s="92" t="str">
        <f t="shared" si="422"/>
        <v/>
      </c>
      <c r="J1833" s="90" t="s">
        <v>446</v>
      </c>
      <c r="L1833" s="86" t="str">
        <f t="shared" si="433"/>
        <v>&lt;a href='birchmere.php' title='list by venue'&gt;Birchmere&lt;/a&gt;</v>
      </c>
      <c r="M1833" s="86">
        <f t="shared" si="423"/>
        <v>0</v>
      </c>
      <c r="N1833" s="86" t="str">
        <f>VLOOKUP(J1833,VLOOKUP!$A$2:$S$54,19,FALSE)&amp;J1833&amp;"&lt;/a&gt;"</f>
        <v>&lt;a href='birchmere.php' title='list by venue'&gt;Birchmere&lt;/a&gt;</v>
      </c>
      <c r="O1833" s="90"/>
      <c r="S1833" s="95">
        <f t="shared" si="424"/>
        <v>0</v>
      </c>
      <c r="T1833" s="86" t="str">
        <f t="shared" si="425"/>
        <v/>
      </c>
      <c r="U1833" s="86" t="str">
        <f t="shared" si="434"/>
        <v/>
      </c>
      <c r="V1833" s="95" t="str">
        <f t="shared" si="426"/>
        <v/>
      </c>
      <c r="W1833" s="90" t="s">
        <v>488</v>
      </c>
      <c r="AE1833" s="92" t="str">
        <f t="shared" si="427"/>
        <v/>
      </c>
      <c r="AF1833" s="96" t="str">
        <f t="shared" si="428"/>
        <v>&lt;a name='19000100'&gt;&lt;b&gt;: 0 - &lt;a href='birchmere.php' title='list by venue'&gt;Birchmere&lt;/a&gt;&lt;/b&gt;&lt;/a&gt;&lt;br&gt;</v>
      </c>
      <c r="AG1833" s="97">
        <f t="shared" si="429"/>
        <v>1900</v>
      </c>
      <c r="AH1833" s="97" t="str">
        <f t="shared" si="430"/>
        <v>01</v>
      </c>
      <c r="AI1833" s="97" t="str">
        <f t="shared" si="431"/>
        <v>00</v>
      </c>
      <c r="AJ1833" s="97" t="str">
        <f t="shared" si="432"/>
        <v>19000100</v>
      </c>
    </row>
    <row r="1834" spans="6:36" ht="12" customHeight="1" x14ac:dyDescent="0.15">
      <c r="F1834" s="86" t="str">
        <f t="shared" si="421"/>
        <v>Saturday</v>
      </c>
      <c r="G1834" s="91"/>
      <c r="H1834" s="92" t="str">
        <f>VLOOKUP(MONTH(G1834),VLOOKUP!$W$1:$X$24,2)</f>
        <v>January</v>
      </c>
      <c r="I1834" s="92" t="str">
        <f t="shared" si="422"/>
        <v/>
      </c>
      <c r="J1834" s="93" t="s">
        <v>82</v>
      </c>
      <c r="L1834" s="86" t="str">
        <f t="shared" si="433"/>
        <v>Bistro Bistro [1727 Connecticut Ave NW, WDC]</v>
      </c>
      <c r="M1834" s="86">
        <f t="shared" si="423"/>
        <v>0</v>
      </c>
      <c r="N1834" s="93" t="str">
        <f t="shared" ref="N1834:N1847" si="435">J1834</f>
        <v>Bistro Bistro [1727 Connecticut Ave NW, WDC]</v>
      </c>
      <c r="O1834" s="90"/>
      <c r="S1834" s="95">
        <f t="shared" si="424"/>
        <v>0</v>
      </c>
      <c r="T1834" s="86" t="str">
        <f t="shared" si="425"/>
        <v/>
      </c>
      <c r="U1834" s="86" t="str">
        <f t="shared" si="434"/>
        <v/>
      </c>
      <c r="V1834" s="95" t="str">
        <f t="shared" si="426"/>
        <v/>
      </c>
      <c r="AE1834" s="92" t="str">
        <f t="shared" si="427"/>
        <v/>
      </c>
      <c r="AF1834" s="96" t="str">
        <f t="shared" si="428"/>
        <v>&lt;a name='19000100'&gt;&lt;b&gt;: 0 - Bistro Bistro [1727 Connecticut Ave NW, WDC]&lt;/b&gt;&lt;/a&gt;&lt;br&gt;</v>
      </c>
      <c r="AG1834" s="97">
        <f t="shared" si="429"/>
        <v>1900</v>
      </c>
      <c r="AH1834" s="97" t="str">
        <f t="shared" si="430"/>
        <v>01</v>
      </c>
      <c r="AI1834" s="97" t="str">
        <f t="shared" si="431"/>
        <v>00</v>
      </c>
      <c r="AJ1834" s="97" t="str">
        <f t="shared" si="432"/>
        <v>19000100</v>
      </c>
    </row>
    <row r="1835" spans="6:36" ht="12" customHeight="1" x14ac:dyDescent="0.15">
      <c r="F1835" s="86" t="str">
        <f t="shared" si="421"/>
        <v>Saturday</v>
      </c>
      <c r="G1835" s="91"/>
      <c r="H1835" s="92" t="str">
        <f>VLOOKUP(MONTH(G1835),VLOOKUP!$W$1:$X$24,2)</f>
        <v>January</v>
      </c>
      <c r="I1835" s="92" t="str">
        <f t="shared" si="422"/>
        <v/>
      </c>
      <c r="J1835" s="93" t="s">
        <v>82</v>
      </c>
      <c r="L1835" s="86" t="str">
        <f t="shared" si="433"/>
        <v>Bistro Bistro [1727 Connecticut Ave NW, WDC]</v>
      </c>
      <c r="M1835" s="86">
        <f t="shared" si="423"/>
        <v>0</v>
      </c>
      <c r="N1835" s="93" t="str">
        <f t="shared" si="435"/>
        <v>Bistro Bistro [1727 Connecticut Ave NW, WDC]</v>
      </c>
      <c r="O1835" s="90"/>
      <c r="S1835" s="95">
        <f t="shared" si="424"/>
        <v>0</v>
      </c>
      <c r="T1835" s="86" t="str">
        <f t="shared" si="425"/>
        <v/>
      </c>
      <c r="U1835" s="86" t="str">
        <f t="shared" si="434"/>
        <v/>
      </c>
      <c r="V1835" s="95" t="str">
        <f t="shared" si="426"/>
        <v/>
      </c>
      <c r="AE1835" s="92" t="str">
        <f t="shared" si="427"/>
        <v/>
      </c>
      <c r="AF1835" s="96" t="str">
        <f t="shared" si="428"/>
        <v>&lt;a name='19000100'&gt;&lt;b&gt;: 0 - Bistro Bistro [1727 Connecticut Ave NW, WDC]&lt;/b&gt;&lt;/a&gt;&lt;br&gt;</v>
      </c>
      <c r="AG1835" s="97">
        <f t="shared" si="429"/>
        <v>1900</v>
      </c>
      <c r="AH1835" s="97" t="str">
        <f t="shared" si="430"/>
        <v>01</v>
      </c>
      <c r="AI1835" s="97" t="str">
        <f t="shared" si="431"/>
        <v>00</v>
      </c>
      <c r="AJ1835" s="97" t="str">
        <f t="shared" si="432"/>
        <v>19000100</v>
      </c>
    </row>
    <row r="1836" spans="6:36" ht="12" customHeight="1" x14ac:dyDescent="0.15">
      <c r="F1836" s="86" t="str">
        <f t="shared" si="421"/>
        <v>Saturday</v>
      </c>
      <c r="G1836" s="91"/>
      <c r="H1836" s="92" t="str">
        <f>VLOOKUP(MONTH(G1836),VLOOKUP!$W$1:$X$24,2)</f>
        <v>January</v>
      </c>
      <c r="I1836" s="92" t="str">
        <f t="shared" si="422"/>
        <v/>
      </c>
      <c r="J1836" s="93" t="s">
        <v>82</v>
      </c>
      <c r="L1836" s="86" t="str">
        <f t="shared" si="433"/>
        <v>Bistro Bistro [1727 Connecticut Ave NW, WDC]</v>
      </c>
      <c r="M1836" s="86">
        <f t="shared" si="423"/>
        <v>0</v>
      </c>
      <c r="N1836" s="93" t="str">
        <f t="shared" si="435"/>
        <v>Bistro Bistro [1727 Connecticut Ave NW, WDC]</v>
      </c>
      <c r="O1836" s="90"/>
      <c r="S1836" s="95">
        <f t="shared" si="424"/>
        <v>0</v>
      </c>
      <c r="T1836" s="86" t="str">
        <f t="shared" si="425"/>
        <v/>
      </c>
      <c r="U1836" s="86" t="str">
        <f t="shared" si="434"/>
        <v/>
      </c>
      <c r="V1836" s="95" t="str">
        <f t="shared" si="426"/>
        <v/>
      </c>
      <c r="AE1836" s="92" t="str">
        <f t="shared" si="427"/>
        <v/>
      </c>
      <c r="AF1836" s="96" t="str">
        <f t="shared" si="428"/>
        <v>&lt;a name='19000100'&gt;&lt;b&gt;: 0 - Bistro Bistro [1727 Connecticut Ave NW, WDC]&lt;/b&gt;&lt;/a&gt;&lt;br&gt;</v>
      </c>
      <c r="AG1836" s="97">
        <f t="shared" si="429"/>
        <v>1900</v>
      </c>
      <c r="AH1836" s="97" t="str">
        <f t="shared" si="430"/>
        <v>01</v>
      </c>
      <c r="AI1836" s="97" t="str">
        <f t="shared" si="431"/>
        <v>00</v>
      </c>
      <c r="AJ1836" s="97" t="str">
        <f t="shared" si="432"/>
        <v>19000100</v>
      </c>
    </row>
    <row r="1837" spans="6:36" ht="12" customHeight="1" x14ac:dyDescent="0.15">
      <c r="F1837" s="86" t="str">
        <f t="shared" si="421"/>
        <v>Saturday</v>
      </c>
      <c r="G1837" s="91"/>
      <c r="H1837" s="92" t="str">
        <f>VLOOKUP(MONTH(G1837),VLOOKUP!$W$1:$X$24,2)</f>
        <v>January</v>
      </c>
      <c r="I1837" s="92" t="str">
        <f t="shared" si="422"/>
        <v/>
      </c>
      <c r="J1837" s="93" t="s">
        <v>82</v>
      </c>
      <c r="L1837" s="86" t="str">
        <f t="shared" si="433"/>
        <v>Bistro Bistro [1727 Connecticut Ave NW, WDC]</v>
      </c>
      <c r="M1837" s="86">
        <f t="shared" si="423"/>
        <v>0</v>
      </c>
      <c r="N1837" s="93" t="str">
        <f t="shared" si="435"/>
        <v>Bistro Bistro [1727 Connecticut Ave NW, WDC]</v>
      </c>
      <c r="O1837" s="90"/>
      <c r="S1837" s="95">
        <f t="shared" si="424"/>
        <v>0</v>
      </c>
      <c r="T1837" s="86" t="str">
        <f t="shared" si="425"/>
        <v/>
      </c>
      <c r="U1837" s="86" t="str">
        <f t="shared" si="434"/>
        <v/>
      </c>
      <c r="V1837" s="95" t="str">
        <f t="shared" si="426"/>
        <v/>
      </c>
      <c r="AE1837" s="92" t="str">
        <f t="shared" si="427"/>
        <v/>
      </c>
      <c r="AF1837" s="96" t="str">
        <f t="shared" si="428"/>
        <v>&lt;a name='19000100'&gt;&lt;b&gt;: 0 - Bistro Bistro [1727 Connecticut Ave NW, WDC]&lt;/b&gt;&lt;/a&gt;&lt;br&gt;</v>
      </c>
      <c r="AG1837" s="97">
        <f t="shared" si="429"/>
        <v>1900</v>
      </c>
      <c r="AH1837" s="97" t="str">
        <f t="shared" si="430"/>
        <v>01</v>
      </c>
      <c r="AI1837" s="97" t="str">
        <f t="shared" si="431"/>
        <v>00</v>
      </c>
      <c r="AJ1837" s="97" t="str">
        <f t="shared" si="432"/>
        <v>19000100</v>
      </c>
    </row>
    <row r="1838" spans="6:36" ht="12" customHeight="1" x14ac:dyDescent="0.15">
      <c r="F1838" s="86" t="str">
        <f t="shared" si="421"/>
        <v>Saturday</v>
      </c>
      <c r="G1838" s="91"/>
      <c r="H1838" s="92" t="str">
        <f>VLOOKUP(MONTH(G1838),VLOOKUP!$W$1:$X$24,2)</f>
        <v>January</v>
      </c>
      <c r="I1838" s="92" t="str">
        <f t="shared" si="422"/>
        <v/>
      </c>
      <c r="J1838" s="93" t="s">
        <v>1798</v>
      </c>
      <c r="L1838" s="86" t="str">
        <f t="shared" si="433"/>
        <v>Bistro Bohem [600 Florida Ave NW, WDC]</v>
      </c>
      <c r="M1838" s="86">
        <f t="shared" si="423"/>
        <v>0</v>
      </c>
      <c r="N1838" s="93" t="str">
        <f t="shared" si="435"/>
        <v>Bistro Bohem [600 Florida Ave NW, WDC]</v>
      </c>
      <c r="O1838" s="90"/>
      <c r="S1838" s="95">
        <f t="shared" si="424"/>
        <v>0</v>
      </c>
      <c r="T1838" s="86" t="str">
        <f t="shared" si="425"/>
        <v/>
      </c>
      <c r="U1838" s="86" t="str">
        <f t="shared" si="434"/>
        <v/>
      </c>
      <c r="V1838" s="95" t="str">
        <f t="shared" si="426"/>
        <v/>
      </c>
      <c r="W1838" s="90" t="s">
        <v>282</v>
      </c>
      <c r="AE1838" s="92" t="str">
        <f t="shared" si="427"/>
        <v/>
      </c>
      <c r="AF1838" s="96" t="str">
        <f t="shared" si="428"/>
        <v>&lt;a name='19000100'&gt;&lt;b&gt;: 0 - Bistro Bohem [600 Florida Ave NW, WDC]&lt;/b&gt;&lt;/a&gt;&lt;br&gt;</v>
      </c>
      <c r="AG1838" s="97">
        <f t="shared" si="429"/>
        <v>1900</v>
      </c>
      <c r="AH1838" s="97" t="str">
        <f t="shared" si="430"/>
        <v>01</v>
      </c>
      <c r="AI1838" s="97" t="str">
        <f t="shared" si="431"/>
        <v>00</v>
      </c>
      <c r="AJ1838" s="97" t="str">
        <f t="shared" si="432"/>
        <v>19000100</v>
      </c>
    </row>
    <row r="1839" spans="6:36" ht="12" customHeight="1" x14ac:dyDescent="0.15">
      <c r="F1839" s="86" t="str">
        <f t="shared" si="421"/>
        <v>Saturday</v>
      </c>
      <c r="G1839" s="91"/>
      <c r="H1839" s="92" t="str">
        <f>VLOOKUP(MONTH(G1839),VLOOKUP!$W$1:$X$24,2)</f>
        <v>January</v>
      </c>
      <c r="I1839" s="92" t="str">
        <f t="shared" si="422"/>
        <v/>
      </c>
      <c r="J1839" s="93" t="s">
        <v>1798</v>
      </c>
      <c r="L1839" s="86" t="str">
        <f t="shared" si="433"/>
        <v>Bistro Bohem [600 Florida Ave NW, WDC]</v>
      </c>
      <c r="M1839" s="86">
        <f t="shared" si="423"/>
        <v>0</v>
      </c>
      <c r="N1839" s="93" t="str">
        <f t="shared" si="435"/>
        <v>Bistro Bohem [600 Florida Ave NW, WDC]</v>
      </c>
      <c r="O1839" s="90"/>
      <c r="S1839" s="95">
        <f t="shared" si="424"/>
        <v>0</v>
      </c>
      <c r="T1839" s="86" t="str">
        <f t="shared" si="425"/>
        <v/>
      </c>
      <c r="U1839" s="86" t="str">
        <f t="shared" si="434"/>
        <v/>
      </c>
      <c r="V1839" s="95" t="str">
        <f t="shared" si="426"/>
        <v/>
      </c>
      <c r="W1839" s="90" t="s">
        <v>282</v>
      </c>
      <c r="AE1839" s="92" t="str">
        <f t="shared" si="427"/>
        <v/>
      </c>
      <c r="AF1839" s="96" t="str">
        <f t="shared" si="428"/>
        <v>&lt;a name='19000100'&gt;&lt;b&gt;: 0 - Bistro Bohem [600 Florida Ave NW, WDC]&lt;/b&gt;&lt;/a&gt;&lt;br&gt;</v>
      </c>
      <c r="AG1839" s="97">
        <f t="shared" si="429"/>
        <v>1900</v>
      </c>
      <c r="AH1839" s="97" t="str">
        <f t="shared" si="430"/>
        <v>01</v>
      </c>
      <c r="AI1839" s="97" t="str">
        <f t="shared" si="431"/>
        <v>00</v>
      </c>
      <c r="AJ1839" s="97" t="str">
        <f t="shared" si="432"/>
        <v>19000100</v>
      </c>
    </row>
    <row r="1840" spans="6:36" ht="12" customHeight="1" x14ac:dyDescent="0.15">
      <c r="F1840" s="86" t="str">
        <f t="shared" si="421"/>
        <v>Saturday</v>
      </c>
      <c r="G1840" s="91"/>
      <c r="H1840" s="92" t="str">
        <f>VLOOKUP(MONTH(G1840),VLOOKUP!$W$1:$X$24,2)</f>
        <v>January</v>
      </c>
      <c r="I1840" s="92" t="str">
        <f t="shared" si="422"/>
        <v/>
      </c>
      <c r="J1840" s="93" t="s">
        <v>1798</v>
      </c>
      <c r="L1840" s="86" t="str">
        <f t="shared" si="433"/>
        <v>Bistro Bohem [600 Florida Ave NW, WDC]</v>
      </c>
      <c r="M1840" s="86">
        <f t="shared" si="423"/>
        <v>0</v>
      </c>
      <c r="N1840" s="93" t="str">
        <f t="shared" si="435"/>
        <v>Bistro Bohem [600 Florida Ave NW, WDC]</v>
      </c>
      <c r="O1840" s="90"/>
      <c r="S1840" s="95">
        <f t="shared" si="424"/>
        <v>0</v>
      </c>
      <c r="T1840" s="86" t="str">
        <f t="shared" si="425"/>
        <v/>
      </c>
      <c r="U1840" s="86" t="str">
        <f t="shared" si="434"/>
        <v/>
      </c>
      <c r="V1840" s="95" t="str">
        <f t="shared" si="426"/>
        <v/>
      </c>
      <c r="W1840" s="90" t="s">
        <v>282</v>
      </c>
      <c r="AE1840" s="92" t="str">
        <f t="shared" si="427"/>
        <v/>
      </c>
      <c r="AF1840" s="96" t="str">
        <f t="shared" si="428"/>
        <v>&lt;a name='19000100'&gt;&lt;b&gt;: 0 - Bistro Bohem [600 Florida Ave NW, WDC]&lt;/b&gt;&lt;/a&gt;&lt;br&gt;</v>
      </c>
      <c r="AG1840" s="97">
        <f t="shared" si="429"/>
        <v>1900</v>
      </c>
      <c r="AH1840" s="97" t="str">
        <f t="shared" si="430"/>
        <v>01</v>
      </c>
      <c r="AI1840" s="97" t="str">
        <f t="shared" si="431"/>
        <v>00</v>
      </c>
      <c r="AJ1840" s="97" t="str">
        <f t="shared" si="432"/>
        <v>19000100</v>
      </c>
    </row>
    <row r="1841" spans="6:36" ht="12" customHeight="1" x14ac:dyDescent="0.15">
      <c r="F1841" s="86" t="str">
        <f t="shared" si="421"/>
        <v>Saturday</v>
      </c>
      <c r="G1841" s="91"/>
      <c r="H1841" s="92" t="str">
        <f>VLOOKUP(MONTH(G1841),VLOOKUP!$W$1:$X$24,2)</f>
        <v>January</v>
      </c>
      <c r="I1841" s="92" t="str">
        <f t="shared" si="422"/>
        <v/>
      </c>
      <c r="J1841" s="93" t="s">
        <v>1798</v>
      </c>
      <c r="L1841" s="86" t="str">
        <f t="shared" si="433"/>
        <v>Bistro Bohem [600 Florida Ave NW, WDC]</v>
      </c>
      <c r="M1841" s="86">
        <f t="shared" si="423"/>
        <v>0</v>
      </c>
      <c r="N1841" s="93" t="str">
        <f t="shared" si="435"/>
        <v>Bistro Bohem [600 Florida Ave NW, WDC]</v>
      </c>
      <c r="O1841" s="90"/>
      <c r="S1841" s="95">
        <f t="shared" si="424"/>
        <v>0</v>
      </c>
      <c r="T1841" s="86" t="str">
        <f t="shared" si="425"/>
        <v/>
      </c>
      <c r="U1841" s="86" t="str">
        <f t="shared" si="434"/>
        <v/>
      </c>
      <c r="V1841" s="95" t="str">
        <f t="shared" si="426"/>
        <v/>
      </c>
      <c r="W1841" s="90" t="s">
        <v>282</v>
      </c>
      <c r="AE1841" s="92" t="str">
        <f t="shared" si="427"/>
        <v/>
      </c>
      <c r="AF1841" s="96" t="str">
        <f t="shared" si="428"/>
        <v>&lt;a name='19000100'&gt;&lt;b&gt;: 0 - Bistro Bohem [600 Florida Ave NW, WDC]&lt;/b&gt;&lt;/a&gt;&lt;br&gt;</v>
      </c>
      <c r="AG1841" s="97">
        <f t="shared" si="429"/>
        <v>1900</v>
      </c>
      <c r="AH1841" s="97" t="str">
        <f t="shared" si="430"/>
        <v>01</v>
      </c>
      <c r="AI1841" s="97" t="str">
        <f t="shared" si="431"/>
        <v>00</v>
      </c>
      <c r="AJ1841" s="97" t="str">
        <f t="shared" si="432"/>
        <v>19000100</v>
      </c>
    </row>
    <row r="1842" spans="6:36" ht="12" customHeight="1" x14ac:dyDescent="0.15">
      <c r="F1842" s="86" t="str">
        <f t="shared" si="421"/>
        <v>Saturday</v>
      </c>
      <c r="G1842" s="91"/>
      <c r="H1842" s="92" t="str">
        <f>VLOOKUP(MONTH(G1842),VLOOKUP!$W$1:$X$24,2)</f>
        <v>January</v>
      </c>
      <c r="I1842" s="92" t="str">
        <f t="shared" si="422"/>
        <v/>
      </c>
      <c r="J1842" s="93" t="s">
        <v>1798</v>
      </c>
      <c r="L1842" s="86" t="str">
        <f t="shared" si="433"/>
        <v>Bistro Bohem [600 Florida Ave NW, WDC]</v>
      </c>
      <c r="M1842" s="86">
        <f t="shared" si="423"/>
        <v>0</v>
      </c>
      <c r="N1842" s="93" t="str">
        <f t="shared" si="435"/>
        <v>Bistro Bohem [600 Florida Ave NW, WDC]</v>
      </c>
      <c r="O1842" s="90"/>
      <c r="S1842" s="95">
        <f t="shared" si="424"/>
        <v>0</v>
      </c>
      <c r="T1842" s="86" t="str">
        <f t="shared" si="425"/>
        <v/>
      </c>
      <c r="U1842" s="86" t="str">
        <f t="shared" si="434"/>
        <v/>
      </c>
      <c r="V1842" s="95" t="str">
        <f t="shared" si="426"/>
        <v/>
      </c>
      <c r="W1842" s="90" t="s">
        <v>282</v>
      </c>
      <c r="AE1842" s="92" t="str">
        <f t="shared" si="427"/>
        <v/>
      </c>
      <c r="AF1842" s="96" t="str">
        <f t="shared" si="428"/>
        <v>&lt;a name='19000100'&gt;&lt;b&gt;: 0 - Bistro Bohem [600 Florida Ave NW, WDC]&lt;/b&gt;&lt;/a&gt;&lt;br&gt;</v>
      </c>
      <c r="AG1842" s="97">
        <f t="shared" si="429"/>
        <v>1900</v>
      </c>
      <c r="AH1842" s="97" t="str">
        <f t="shared" si="430"/>
        <v>01</v>
      </c>
      <c r="AI1842" s="97" t="str">
        <f t="shared" si="431"/>
        <v>00</v>
      </c>
      <c r="AJ1842" s="97" t="str">
        <f t="shared" si="432"/>
        <v>19000100</v>
      </c>
    </row>
    <row r="1843" spans="6:36" ht="12" customHeight="1" x14ac:dyDescent="0.15">
      <c r="F1843" s="86" t="str">
        <f t="shared" si="421"/>
        <v>Saturday</v>
      </c>
      <c r="H1843" s="92" t="str">
        <f>VLOOKUP(MONTH(G1843),VLOOKUP!$W$1:$X$24,2)</f>
        <v>January</v>
      </c>
      <c r="I1843" s="92" t="str">
        <f t="shared" si="422"/>
        <v/>
      </c>
      <c r="J1843" s="93" t="s">
        <v>758</v>
      </c>
      <c r="L1843" s="86" t="str">
        <f t="shared" si="433"/>
        <v>Bistrot Lepic &amp;amp; Wine Bar [1736 Wisconsin Ave NW, WDC]</v>
      </c>
      <c r="M1843" s="86">
        <f t="shared" si="423"/>
        <v>0</v>
      </c>
      <c r="N1843" s="93" t="str">
        <f t="shared" si="435"/>
        <v>Bistrot Lepic &amp;amp; Wine Bar [1736 Wisconsin Ave NW, WDC]</v>
      </c>
      <c r="O1843" s="90"/>
      <c r="S1843" s="95">
        <f t="shared" si="424"/>
        <v>0</v>
      </c>
      <c r="T1843" s="86" t="str">
        <f t="shared" si="425"/>
        <v/>
      </c>
      <c r="U1843" s="86" t="str">
        <f t="shared" si="434"/>
        <v/>
      </c>
      <c r="V1843" s="95" t="str">
        <f t="shared" si="426"/>
        <v/>
      </c>
      <c r="X1843" s="99"/>
      <c r="Y1843" s="99"/>
      <c r="AE1843" s="92" t="str">
        <f t="shared" si="427"/>
        <v/>
      </c>
      <c r="AF1843" s="96" t="str">
        <f t="shared" si="428"/>
        <v>&lt;a name='19000100'&gt;&lt;b&gt;: 0 - Bistrot Lepic &amp;amp; Wine Bar [1736 Wisconsin Ave NW, WDC]&lt;/b&gt;&lt;/a&gt;&lt;br&gt;</v>
      </c>
      <c r="AG1843" s="97">
        <f t="shared" si="429"/>
        <v>1900</v>
      </c>
      <c r="AH1843" s="97" t="str">
        <f t="shared" si="430"/>
        <v>01</v>
      </c>
      <c r="AI1843" s="97" t="str">
        <f t="shared" si="431"/>
        <v>00</v>
      </c>
      <c r="AJ1843" s="97" t="str">
        <f t="shared" si="432"/>
        <v>19000100</v>
      </c>
    </row>
    <row r="1844" spans="6:36" ht="12" customHeight="1" x14ac:dyDescent="0.15">
      <c r="F1844" s="86" t="str">
        <f t="shared" si="421"/>
        <v>Saturday</v>
      </c>
      <c r="H1844" s="92" t="str">
        <f>VLOOKUP(MONTH(G1844),VLOOKUP!$W$1:$X$24,2)</f>
        <v>January</v>
      </c>
      <c r="I1844" s="92" t="str">
        <f t="shared" si="422"/>
        <v/>
      </c>
      <c r="J1844" s="93" t="s">
        <v>758</v>
      </c>
      <c r="L1844" s="86" t="str">
        <f t="shared" si="433"/>
        <v>Bistrot Lepic &amp;amp; Wine Bar [1736 Wisconsin Ave NW, WDC]</v>
      </c>
      <c r="M1844" s="86">
        <f t="shared" si="423"/>
        <v>0</v>
      </c>
      <c r="N1844" s="93" t="str">
        <f t="shared" si="435"/>
        <v>Bistrot Lepic &amp;amp; Wine Bar [1736 Wisconsin Ave NW, WDC]</v>
      </c>
      <c r="O1844" s="90"/>
      <c r="S1844" s="95">
        <f t="shared" si="424"/>
        <v>0</v>
      </c>
      <c r="T1844" s="86" t="str">
        <f t="shared" si="425"/>
        <v/>
      </c>
      <c r="U1844" s="86" t="str">
        <f t="shared" si="434"/>
        <v/>
      </c>
      <c r="V1844" s="95" t="str">
        <f t="shared" si="426"/>
        <v/>
      </c>
      <c r="AE1844" s="92" t="str">
        <f t="shared" si="427"/>
        <v/>
      </c>
      <c r="AF1844" s="96" t="str">
        <f t="shared" si="428"/>
        <v>&lt;a name='19000100'&gt;&lt;b&gt;: 0 - Bistrot Lepic &amp;amp; Wine Bar [1736 Wisconsin Ave NW, WDC]&lt;/b&gt;&lt;/a&gt;&lt;br&gt;</v>
      </c>
      <c r="AG1844" s="97">
        <f t="shared" si="429"/>
        <v>1900</v>
      </c>
      <c r="AH1844" s="97" t="str">
        <f t="shared" si="430"/>
        <v>01</v>
      </c>
      <c r="AI1844" s="97" t="str">
        <f t="shared" si="431"/>
        <v>00</v>
      </c>
      <c r="AJ1844" s="97" t="str">
        <f t="shared" si="432"/>
        <v>19000100</v>
      </c>
    </row>
    <row r="1845" spans="6:36" ht="12" customHeight="1" x14ac:dyDescent="0.15">
      <c r="F1845" s="86" t="str">
        <f t="shared" si="421"/>
        <v>Saturday</v>
      </c>
      <c r="H1845" s="92" t="str">
        <f>VLOOKUP(MONTH(G1845),VLOOKUP!$W$1:$X$24,2)</f>
        <v>January</v>
      </c>
      <c r="I1845" s="92" t="str">
        <f t="shared" si="422"/>
        <v/>
      </c>
      <c r="J1845" s="93" t="s">
        <v>758</v>
      </c>
      <c r="L1845" s="86" t="str">
        <f t="shared" si="433"/>
        <v>Bistrot Lepic &amp;amp; Wine Bar [1736 Wisconsin Ave NW, WDC]</v>
      </c>
      <c r="M1845" s="86">
        <f t="shared" si="423"/>
        <v>0</v>
      </c>
      <c r="N1845" s="93" t="str">
        <f t="shared" si="435"/>
        <v>Bistrot Lepic &amp;amp; Wine Bar [1736 Wisconsin Ave NW, WDC]</v>
      </c>
      <c r="O1845" s="90"/>
      <c r="S1845" s="95">
        <f t="shared" si="424"/>
        <v>0</v>
      </c>
      <c r="T1845" s="86" t="str">
        <f t="shared" si="425"/>
        <v/>
      </c>
      <c r="U1845" s="86" t="str">
        <f t="shared" si="434"/>
        <v/>
      </c>
      <c r="V1845" s="95" t="str">
        <f t="shared" si="426"/>
        <v/>
      </c>
      <c r="X1845" s="99"/>
      <c r="Y1845" s="99"/>
      <c r="AE1845" s="92" t="str">
        <f t="shared" si="427"/>
        <v/>
      </c>
      <c r="AF1845" s="96" t="str">
        <f t="shared" si="428"/>
        <v>&lt;a name='19000100'&gt;&lt;b&gt;: 0 - Bistrot Lepic &amp;amp; Wine Bar [1736 Wisconsin Ave NW, WDC]&lt;/b&gt;&lt;/a&gt;&lt;br&gt;</v>
      </c>
      <c r="AG1845" s="97">
        <f t="shared" si="429"/>
        <v>1900</v>
      </c>
      <c r="AH1845" s="97" t="str">
        <f t="shared" si="430"/>
        <v>01</v>
      </c>
      <c r="AI1845" s="97" t="str">
        <f t="shared" si="431"/>
        <v>00</v>
      </c>
      <c r="AJ1845" s="97" t="str">
        <f t="shared" si="432"/>
        <v>19000100</v>
      </c>
    </row>
    <row r="1846" spans="6:36" ht="12" customHeight="1" x14ac:dyDescent="0.15">
      <c r="F1846" s="86" t="str">
        <f t="shared" si="421"/>
        <v>Saturday</v>
      </c>
      <c r="H1846" s="92" t="str">
        <f>VLOOKUP(MONTH(G1846),VLOOKUP!$W$1:$X$24,2)</f>
        <v>January</v>
      </c>
      <c r="I1846" s="92" t="str">
        <f t="shared" si="422"/>
        <v/>
      </c>
      <c r="J1846" s="93" t="s">
        <v>758</v>
      </c>
      <c r="L1846" s="86" t="str">
        <f t="shared" si="433"/>
        <v>Bistrot Lepic &amp;amp; Wine Bar [1736 Wisconsin Ave NW, WDC]</v>
      </c>
      <c r="M1846" s="86">
        <f t="shared" si="423"/>
        <v>0</v>
      </c>
      <c r="N1846" s="93" t="str">
        <f t="shared" si="435"/>
        <v>Bistrot Lepic &amp;amp; Wine Bar [1736 Wisconsin Ave NW, WDC]</v>
      </c>
      <c r="O1846" s="90"/>
      <c r="S1846" s="95">
        <f t="shared" si="424"/>
        <v>0</v>
      </c>
      <c r="T1846" s="86" t="str">
        <f t="shared" si="425"/>
        <v/>
      </c>
      <c r="U1846" s="86" t="str">
        <f t="shared" si="434"/>
        <v/>
      </c>
      <c r="V1846" s="95" t="str">
        <f t="shared" si="426"/>
        <v/>
      </c>
      <c r="AE1846" s="92" t="str">
        <f t="shared" si="427"/>
        <v/>
      </c>
      <c r="AF1846" s="96" t="str">
        <f t="shared" si="428"/>
        <v>&lt;a name='19000100'&gt;&lt;b&gt;: 0 - Bistrot Lepic &amp;amp; Wine Bar [1736 Wisconsin Ave NW, WDC]&lt;/b&gt;&lt;/a&gt;&lt;br&gt;</v>
      </c>
      <c r="AG1846" s="97">
        <f t="shared" si="429"/>
        <v>1900</v>
      </c>
      <c r="AH1846" s="97" t="str">
        <f t="shared" si="430"/>
        <v>01</v>
      </c>
      <c r="AI1846" s="97" t="str">
        <f t="shared" si="431"/>
        <v>00</v>
      </c>
      <c r="AJ1846" s="97" t="str">
        <f t="shared" si="432"/>
        <v>19000100</v>
      </c>
    </row>
    <row r="1847" spans="6:36" ht="12" customHeight="1" x14ac:dyDescent="0.15">
      <c r="F1847" s="86" t="str">
        <f t="shared" si="421"/>
        <v>Saturday</v>
      </c>
      <c r="H1847" s="92" t="str">
        <f>VLOOKUP(MONTH(G1847),VLOOKUP!$W$1:$X$24,2)</f>
        <v>January</v>
      </c>
      <c r="I1847" s="92" t="str">
        <f t="shared" si="422"/>
        <v/>
      </c>
      <c r="J1847" s="93" t="s">
        <v>758</v>
      </c>
      <c r="L1847" s="86" t="str">
        <f t="shared" si="433"/>
        <v>Bistrot Lepic &amp;amp; Wine Bar [1736 Wisconsin Ave NW, WDC]</v>
      </c>
      <c r="M1847" s="86">
        <f t="shared" si="423"/>
        <v>0</v>
      </c>
      <c r="N1847" s="93" t="str">
        <f t="shared" si="435"/>
        <v>Bistrot Lepic &amp;amp; Wine Bar [1736 Wisconsin Ave NW, WDC]</v>
      </c>
      <c r="O1847" s="90"/>
      <c r="S1847" s="95">
        <f t="shared" si="424"/>
        <v>0</v>
      </c>
      <c r="T1847" s="86" t="str">
        <f t="shared" si="425"/>
        <v/>
      </c>
      <c r="U1847" s="86" t="str">
        <f t="shared" si="434"/>
        <v/>
      </c>
      <c r="V1847" s="95" t="str">
        <f t="shared" si="426"/>
        <v/>
      </c>
      <c r="AE1847" s="92" t="str">
        <f t="shared" si="427"/>
        <v/>
      </c>
      <c r="AF1847" s="96" t="str">
        <f t="shared" si="428"/>
        <v>&lt;a name='19000100'&gt;&lt;b&gt;: 0 - Bistrot Lepic &amp;amp; Wine Bar [1736 Wisconsin Ave NW, WDC]&lt;/b&gt;&lt;/a&gt;&lt;br&gt;</v>
      </c>
      <c r="AG1847" s="97">
        <f t="shared" si="429"/>
        <v>1900</v>
      </c>
      <c r="AH1847" s="97" t="str">
        <f t="shared" si="430"/>
        <v>01</v>
      </c>
      <c r="AI1847" s="97" t="str">
        <f t="shared" si="431"/>
        <v>00</v>
      </c>
      <c r="AJ1847" s="97" t="str">
        <f t="shared" si="432"/>
        <v>19000100</v>
      </c>
    </row>
    <row r="1848" spans="6:36" ht="12" customHeight="1" x14ac:dyDescent="0.15">
      <c r="F1848" s="86" t="str">
        <f t="shared" si="421"/>
        <v>Saturday</v>
      </c>
      <c r="H1848" s="92" t="str">
        <f>VLOOKUP(MONTH(G1848),VLOOKUP!$W$1:$X$24,2)</f>
        <v>January</v>
      </c>
      <c r="I1848" s="92" t="str">
        <f t="shared" si="422"/>
        <v/>
      </c>
      <c r="J1848" s="90" t="s">
        <v>235</v>
      </c>
      <c r="L1848" s="86" t="str">
        <f t="shared" si="433"/>
        <v>&lt;a href='blackcat.php' title='list by venue'&gt;Black Cat&lt;/a&gt;</v>
      </c>
      <c r="M1848" s="86">
        <f t="shared" si="423"/>
        <v>0</v>
      </c>
      <c r="N1848" s="86" t="str">
        <f>VLOOKUP(J1848,VLOOKUP!$A$2:$S$54,19,FALSE)&amp;J1848&amp;"&lt;/a&gt;"</f>
        <v>&lt;a href='blackcat.php' title='list by venue'&gt;Black Cat&lt;/a&gt;</v>
      </c>
      <c r="O1848" s="90"/>
      <c r="S1848" s="95">
        <f t="shared" si="424"/>
        <v>0</v>
      </c>
      <c r="T1848" s="86" t="str">
        <f t="shared" si="425"/>
        <v/>
      </c>
      <c r="U1848" s="112" t="str">
        <f t="shared" ref="U1848:U1855" si="436">IF(ISBLANK(G1848),"","&amp;#149; "&amp;IF(ISBLANK(C1848),"","&lt;S&gt;")&amp;I1848&amp;IF(ISBLANK(A1848),""," - &lt;a href='recommended.php#"&amp;AJ1848&amp;"'&gt;&lt;b&gt;&lt;em&gt;&lt;font color='#9C004D'&gt;RECOMMENDED&lt;/font&gt;&lt;/em&gt;&lt;/b&gt;&lt;/a&gt;")&amp;" - "&amp;M1848&amp;IF(ISBLANK(K1848),K1848," - &lt;b&gt;"&amp;K1848&amp;"&lt;/b&gt; ")&amp;IF(B1848="Sold Out"," - &lt;font color='#000099'&gt;&lt;b&gt;&lt;I&gt;sold out&lt;/I&gt;&lt;/b&gt;&lt;/font&gt;"," - &lt;font color='#728C00'&gt;&lt;em&gt;&lt;a href='http://www.shareasale.com/r.cfm?u=529909&amp;b=234786&amp;m=27601&amp;afftrack=&amp;urllink=www%2Eticketfly%2Ecom%2Fpurchase%2Fevent%2F"&amp;X1848&amp;"' target='_blank'&gt;buy tickets&lt;/a&gt;&lt;/em&gt;&lt;/font&gt;")&amp;IF(ISBLANK(C1848),"","&lt;/S&gt; &lt;b&gt;"&amp;C1848&amp;"&lt;/b&gt;")&amp;"&lt;p&gt;")</f>
        <v/>
      </c>
      <c r="V1848" s="95" t="str">
        <f t="shared" si="426"/>
        <v/>
      </c>
      <c r="W1848" s="90" t="s">
        <v>221</v>
      </c>
      <c r="X1848" s="94"/>
      <c r="AE1848" s="92" t="str">
        <f t="shared" si="427"/>
        <v/>
      </c>
      <c r="AF1848" s="96" t="str">
        <f t="shared" si="428"/>
        <v>&lt;a name='19000100'&gt;&lt;b&gt;: 0 - &lt;a href='blackcat.php' title='list by venue'&gt;Black Cat&lt;/a&gt;&lt;/b&gt;&lt;/a&gt;&lt;br&gt;</v>
      </c>
      <c r="AG1848" s="97">
        <f t="shared" si="429"/>
        <v>1900</v>
      </c>
      <c r="AH1848" s="97" t="str">
        <f t="shared" si="430"/>
        <v>01</v>
      </c>
      <c r="AI1848" s="97" t="str">
        <f t="shared" si="431"/>
        <v>00</v>
      </c>
      <c r="AJ1848" s="97" t="str">
        <f t="shared" si="432"/>
        <v>19000100</v>
      </c>
    </row>
    <row r="1849" spans="6:36" ht="12" customHeight="1" x14ac:dyDescent="0.15">
      <c r="F1849" s="86" t="str">
        <f t="shared" si="421"/>
        <v>Saturday</v>
      </c>
      <c r="H1849" s="92" t="str">
        <f>VLOOKUP(MONTH(G1849),VLOOKUP!$W$1:$X$24,2)</f>
        <v>January</v>
      </c>
      <c r="I1849" s="92" t="str">
        <f t="shared" si="422"/>
        <v/>
      </c>
      <c r="J1849" s="90" t="s">
        <v>235</v>
      </c>
      <c r="L1849" s="86" t="str">
        <f t="shared" si="433"/>
        <v>&lt;a href='blackcat.php' title='list by venue'&gt;Black Cat&lt;/a&gt;</v>
      </c>
      <c r="M1849" s="86">
        <f t="shared" si="423"/>
        <v>0</v>
      </c>
      <c r="N1849" s="86" t="str">
        <f>VLOOKUP(J1849,VLOOKUP!$A$2:$S$54,19,FALSE)&amp;J1849&amp;"&lt;/a&gt;"</f>
        <v>&lt;a href='blackcat.php' title='list by venue'&gt;Black Cat&lt;/a&gt;</v>
      </c>
      <c r="O1849" s="90"/>
      <c r="S1849" s="95">
        <f t="shared" si="424"/>
        <v>0</v>
      </c>
      <c r="T1849" s="86" t="str">
        <f t="shared" si="425"/>
        <v/>
      </c>
      <c r="U1849" s="112" t="str">
        <f t="shared" si="436"/>
        <v/>
      </c>
      <c r="V1849" s="95" t="str">
        <f t="shared" si="426"/>
        <v/>
      </c>
      <c r="W1849" s="90" t="s">
        <v>221</v>
      </c>
      <c r="X1849" s="94"/>
      <c r="AE1849" s="92" t="str">
        <f t="shared" si="427"/>
        <v/>
      </c>
      <c r="AF1849" s="96" t="str">
        <f t="shared" si="428"/>
        <v>&lt;a name='19000100'&gt;&lt;b&gt;: 0 - &lt;a href='blackcat.php' title='list by venue'&gt;Black Cat&lt;/a&gt;&lt;/b&gt;&lt;/a&gt;&lt;br&gt;</v>
      </c>
      <c r="AG1849" s="97">
        <f t="shared" si="429"/>
        <v>1900</v>
      </c>
      <c r="AH1849" s="97" t="str">
        <f t="shared" si="430"/>
        <v>01</v>
      </c>
      <c r="AI1849" s="97" t="str">
        <f t="shared" si="431"/>
        <v>00</v>
      </c>
      <c r="AJ1849" s="97" t="str">
        <f t="shared" si="432"/>
        <v>19000100</v>
      </c>
    </row>
    <row r="1850" spans="6:36" ht="12" customHeight="1" x14ac:dyDescent="0.15">
      <c r="F1850" s="86" t="str">
        <f t="shared" si="421"/>
        <v>Saturday</v>
      </c>
      <c r="G1850" s="91"/>
      <c r="H1850" s="92" t="str">
        <f>VLOOKUP(MONTH(G1850),VLOOKUP!$W$1:$X$24,2)</f>
        <v>January</v>
      </c>
      <c r="I1850" s="92" t="str">
        <f t="shared" si="422"/>
        <v/>
      </c>
      <c r="J1850" s="90" t="s">
        <v>235</v>
      </c>
      <c r="L1850" s="86" t="str">
        <f t="shared" si="433"/>
        <v>&lt;a href='blackcat.php' title='list by venue'&gt;Black Cat&lt;/a&gt;</v>
      </c>
      <c r="M1850" s="86">
        <f t="shared" si="423"/>
        <v>0</v>
      </c>
      <c r="N1850" s="86" t="str">
        <f>VLOOKUP(J1850,VLOOKUP!$A$2:$S$54,19,FALSE)&amp;J1850&amp;"&lt;/a&gt;"</f>
        <v>&lt;a href='blackcat.php' title='list by venue'&gt;Black Cat&lt;/a&gt;</v>
      </c>
      <c r="O1850" s="90"/>
      <c r="S1850" s="95">
        <f t="shared" si="424"/>
        <v>0</v>
      </c>
      <c r="T1850" s="86" t="str">
        <f t="shared" si="425"/>
        <v/>
      </c>
      <c r="U1850" s="112" t="str">
        <f t="shared" si="436"/>
        <v/>
      </c>
      <c r="V1850" s="95" t="str">
        <f t="shared" si="426"/>
        <v/>
      </c>
      <c r="W1850" s="90" t="s">
        <v>221</v>
      </c>
      <c r="X1850" s="94"/>
      <c r="AE1850" s="92" t="str">
        <f t="shared" si="427"/>
        <v/>
      </c>
      <c r="AF1850" s="96" t="str">
        <f t="shared" si="428"/>
        <v>&lt;a name='19000100'&gt;&lt;b&gt;: 0 - &lt;a href='blackcat.php' title='list by venue'&gt;Black Cat&lt;/a&gt;&lt;/b&gt;&lt;/a&gt;&lt;br&gt;</v>
      </c>
      <c r="AG1850" s="97">
        <f t="shared" si="429"/>
        <v>1900</v>
      </c>
      <c r="AH1850" s="97" t="str">
        <f t="shared" si="430"/>
        <v>01</v>
      </c>
      <c r="AI1850" s="97" t="str">
        <f t="shared" si="431"/>
        <v>00</v>
      </c>
      <c r="AJ1850" s="97" t="str">
        <f t="shared" si="432"/>
        <v>19000100</v>
      </c>
    </row>
    <row r="1851" spans="6:36" ht="12" customHeight="1" x14ac:dyDescent="0.15">
      <c r="F1851" s="86" t="str">
        <f t="shared" si="421"/>
        <v>Saturday</v>
      </c>
      <c r="H1851" s="92" t="str">
        <f>VLOOKUP(MONTH(G1851),VLOOKUP!$W$1:$X$24,2)</f>
        <v>January</v>
      </c>
      <c r="I1851" s="92" t="str">
        <f t="shared" si="422"/>
        <v/>
      </c>
      <c r="J1851" s="90" t="s">
        <v>235</v>
      </c>
      <c r="L1851" s="86" t="str">
        <f t="shared" si="433"/>
        <v>&lt;a href='blackcat.php' title='list by venue'&gt;Black Cat&lt;/a&gt;</v>
      </c>
      <c r="M1851" s="86">
        <f t="shared" si="423"/>
        <v>0</v>
      </c>
      <c r="N1851" s="86" t="str">
        <f>VLOOKUP(J1851,VLOOKUP!$A$2:$S$54,19,FALSE)&amp;J1851&amp;"&lt;/a&gt;"</f>
        <v>&lt;a href='blackcat.php' title='list by venue'&gt;Black Cat&lt;/a&gt;</v>
      </c>
      <c r="O1851" s="90"/>
      <c r="S1851" s="95">
        <f t="shared" si="424"/>
        <v>0</v>
      </c>
      <c r="T1851" s="86" t="str">
        <f t="shared" si="425"/>
        <v/>
      </c>
      <c r="U1851" s="112" t="str">
        <f t="shared" si="436"/>
        <v/>
      </c>
      <c r="V1851" s="95" t="str">
        <f t="shared" si="426"/>
        <v/>
      </c>
      <c r="W1851" s="90" t="s">
        <v>221</v>
      </c>
      <c r="X1851" s="94"/>
      <c r="AE1851" s="92" t="str">
        <f t="shared" si="427"/>
        <v/>
      </c>
      <c r="AF1851" s="96" t="str">
        <f t="shared" si="428"/>
        <v>&lt;a name='19000100'&gt;&lt;b&gt;: 0 - &lt;a href='blackcat.php' title='list by venue'&gt;Black Cat&lt;/a&gt;&lt;/b&gt;&lt;/a&gt;&lt;br&gt;</v>
      </c>
      <c r="AG1851" s="97">
        <f t="shared" si="429"/>
        <v>1900</v>
      </c>
      <c r="AH1851" s="97" t="str">
        <f t="shared" si="430"/>
        <v>01</v>
      </c>
      <c r="AI1851" s="97" t="str">
        <f t="shared" si="431"/>
        <v>00</v>
      </c>
      <c r="AJ1851" s="97" t="str">
        <f t="shared" si="432"/>
        <v>19000100</v>
      </c>
    </row>
    <row r="1852" spans="6:36" ht="12" customHeight="1" x14ac:dyDescent="0.15">
      <c r="F1852" s="86" t="str">
        <f t="shared" si="421"/>
        <v>Saturday</v>
      </c>
      <c r="H1852" s="92" t="str">
        <f>VLOOKUP(MONTH(G1852),VLOOKUP!$W$1:$X$24,2)</f>
        <v>January</v>
      </c>
      <c r="I1852" s="92" t="str">
        <f t="shared" si="422"/>
        <v/>
      </c>
      <c r="J1852" s="90" t="s">
        <v>235</v>
      </c>
      <c r="L1852" s="86" t="str">
        <f t="shared" si="433"/>
        <v>&lt;a href='blackcat.php' title='list by venue'&gt;Black Cat&lt;/a&gt;</v>
      </c>
      <c r="M1852" s="86">
        <f t="shared" si="423"/>
        <v>0</v>
      </c>
      <c r="N1852" s="86" t="str">
        <f>VLOOKUP(J1852,VLOOKUP!$A$2:$S$54,19,FALSE)&amp;J1852&amp;"&lt;/a&gt;"</f>
        <v>&lt;a href='blackcat.php' title='list by venue'&gt;Black Cat&lt;/a&gt;</v>
      </c>
      <c r="O1852" s="90"/>
      <c r="S1852" s="95">
        <f t="shared" si="424"/>
        <v>0</v>
      </c>
      <c r="T1852" s="86" t="str">
        <f t="shared" si="425"/>
        <v/>
      </c>
      <c r="U1852" s="112" t="str">
        <f t="shared" si="436"/>
        <v/>
      </c>
      <c r="V1852" s="95" t="str">
        <f t="shared" si="426"/>
        <v/>
      </c>
      <c r="W1852" s="90" t="s">
        <v>221</v>
      </c>
      <c r="X1852" s="94"/>
      <c r="AE1852" s="92" t="str">
        <f t="shared" si="427"/>
        <v/>
      </c>
      <c r="AF1852" s="96" t="str">
        <f t="shared" si="428"/>
        <v>&lt;a name='19000100'&gt;&lt;b&gt;: 0 - &lt;a href='blackcat.php' title='list by venue'&gt;Black Cat&lt;/a&gt;&lt;/b&gt;&lt;/a&gt;&lt;br&gt;</v>
      </c>
      <c r="AG1852" s="97">
        <f t="shared" si="429"/>
        <v>1900</v>
      </c>
      <c r="AH1852" s="97" t="str">
        <f t="shared" si="430"/>
        <v>01</v>
      </c>
      <c r="AI1852" s="97" t="str">
        <f t="shared" si="431"/>
        <v>00</v>
      </c>
      <c r="AJ1852" s="97" t="str">
        <f t="shared" si="432"/>
        <v>19000100</v>
      </c>
    </row>
    <row r="1853" spans="6:36" ht="12" customHeight="1" x14ac:dyDescent="0.15">
      <c r="F1853" s="86" t="str">
        <f t="shared" si="421"/>
        <v>Saturday</v>
      </c>
      <c r="H1853" s="92" t="str">
        <f>VLOOKUP(MONTH(G1853),VLOOKUP!$W$1:$X$24,2)</f>
        <v>January</v>
      </c>
      <c r="I1853" s="92" t="str">
        <f t="shared" si="422"/>
        <v/>
      </c>
      <c r="J1853" s="90" t="s">
        <v>235</v>
      </c>
      <c r="L1853" s="86" t="str">
        <f t="shared" si="433"/>
        <v>&lt;a href='blackcat.php' title='list by venue'&gt;Black Cat&lt;/a&gt;</v>
      </c>
      <c r="M1853" s="86">
        <f t="shared" si="423"/>
        <v>0</v>
      </c>
      <c r="N1853" s="86" t="str">
        <f>VLOOKUP(J1853,VLOOKUP!$A$2:$S$54,19,FALSE)&amp;J1853&amp;"&lt;/a&gt;"</f>
        <v>&lt;a href='blackcat.php' title='list by venue'&gt;Black Cat&lt;/a&gt;</v>
      </c>
      <c r="O1853" s="90"/>
      <c r="S1853" s="95">
        <f t="shared" si="424"/>
        <v>0</v>
      </c>
      <c r="T1853" s="86" t="str">
        <f t="shared" si="425"/>
        <v/>
      </c>
      <c r="U1853" s="112" t="str">
        <f t="shared" si="436"/>
        <v/>
      </c>
      <c r="V1853" s="95" t="str">
        <f t="shared" si="426"/>
        <v/>
      </c>
      <c r="W1853" s="90" t="s">
        <v>221</v>
      </c>
      <c r="X1853" s="94"/>
      <c r="AE1853" s="92" t="str">
        <f t="shared" si="427"/>
        <v/>
      </c>
      <c r="AF1853" s="96" t="str">
        <f t="shared" si="428"/>
        <v>&lt;a name='19000100'&gt;&lt;b&gt;: 0 - &lt;a href='blackcat.php' title='list by venue'&gt;Black Cat&lt;/a&gt;&lt;/b&gt;&lt;/a&gt;&lt;br&gt;</v>
      </c>
      <c r="AG1853" s="97">
        <f t="shared" si="429"/>
        <v>1900</v>
      </c>
      <c r="AH1853" s="97" t="str">
        <f t="shared" si="430"/>
        <v>01</v>
      </c>
      <c r="AI1853" s="97" t="str">
        <f t="shared" si="431"/>
        <v>00</v>
      </c>
      <c r="AJ1853" s="97" t="str">
        <f t="shared" si="432"/>
        <v>19000100</v>
      </c>
    </row>
    <row r="1854" spans="6:36" ht="12" customHeight="1" x14ac:dyDescent="0.15">
      <c r="F1854" s="86" t="str">
        <f t="shared" si="421"/>
        <v>Saturday</v>
      </c>
      <c r="H1854" s="92" t="str">
        <f>VLOOKUP(MONTH(G1854),VLOOKUP!$W$1:$X$24,2)</f>
        <v>January</v>
      </c>
      <c r="I1854" s="92" t="str">
        <f t="shared" si="422"/>
        <v/>
      </c>
      <c r="J1854" s="90" t="s">
        <v>235</v>
      </c>
      <c r="L1854" s="86" t="str">
        <f t="shared" si="433"/>
        <v>&lt;a href='blackcat.php' title='list by venue'&gt;Black Cat&lt;/a&gt;</v>
      </c>
      <c r="M1854" s="86">
        <f t="shared" si="423"/>
        <v>0</v>
      </c>
      <c r="N1854" s="86" t="str">
        <f>VLOOKUP(J1854,VLOOKUP!$A$2:$S$54,19,FALSE)&amp;J1854&amp;"&lt;/a&gt;"</f>
        <v>&lt;a href='blackcat.php' title='list by venue'&gt;Black Cat&lt;/a&gt;</v>
      </c>
      <c r="O1854" s="90"/>
      <c r="S1854" s="95">
        <f t="shared" si="424"/>
        <v>0</v>
      </c>
      <c r="T1854" s="86" t="str">
        <f t="shared" si="425"/>
        <v/>
      </c>
      <c r="U1854" s="112" t="str">
        <f t="shared" si="436"/>
        <v/>
      </c>
      <c r="V1854" s="95" t="str">
        <f t="shared" si="426"/>
        <v/>
      </c>
      <c r="W1854" s="90" t="s">
        <v>221</v>
      </c>
      <c r="X1854" s="94"/>
      <c r="AE1854" s="92" t="str">
        <f t="shared" si="427"/>
        <v/>
      </c>
      <c r="AF1854" s="100" t="str">
        <f t="shared" si="428"/>
        <v>&lt;a name='19000100'&gt;&lt;b&gt;: 0 - &lt;a href='blackcat.php' title='list by venue'&gt;Black Cat&lt;/a&gt;&lt;/b&gt;&lt;/a&gt;&lt;br&gt;</v>
      </c>
      <c r="AG1854" s="101">
        <f t="shared" si="429"/>
        <v>1900</v>
      </c>
      <c r="AH1854" s="101" t="str">
        <f t="shared" si="430"/>
        <v>01</v>
      </c>
      <c r="AI1854" s="101" t="str">
        <f t="shared" si="431"/>
        <v>00</v>
      </c>
      <c r="AJ1854" s="101" t="str">
        <f t="shared" si="432"/>
        <v>19000100</v>
      </c>
    </row>
    <row r="1855" spans="6:36" ht="12" customHeight="1" x14ac:dyDescent="0.15">
      <c r="F1855" s="86" t="str">
        <f t="shared" si="421"/>
        <v>Saturday</v>
      </c>
      <c r="H1855" s="92" t="str">
        <f>VLOOKUP(MONTH(G1855),VLOOKUP!$W$1:$X$24,2)</f>
        <v>January</v>
      </c>
      <c r="I1855" s="92" t="str">
        <f t="shared" si="422"/>
        <v/>
      </c>
      <c r="J1855" s="90" t="s">
        <v>235</v>
      </c>
      <c r="L1855" s="86" t="str">
        <f t="shared" si="433"/>
        <v>&lt;a href='blackcat.php' title='list by venue'&gt;Black Cat&lt;/a&gt;</v>
      </c>
      <c r="M1855" s="86">
        <f t="shared" si="423"/>
        <v>0</v>
      </c>
      <c r="N1855" s="86" t="str">
        <f>VLOOKUP(J1855,VLOOKUP!$A$2:$S$54,19,FALSE)&amp;J1855&amp;"&lt;/a&gt;"</f>
        <v>&lt;a href='blackcat.php' title='list by venue'&gt;Black Cat&lt;/a&gt;</v>
      </c>
      <c r="O1855" s="90"/>
      <c r="S1855" s="95">
        <f t="shared" si="424"/>
        <v>0</v>
      </c>
      <c r="T1855" s="86" t="str">
        <f t="shared" si="425"/>
        <v/>
      </c>
      <c r="U1855" s="112" t="str">
        <f t="shared" si="436"/>
        <v/>
      </c>
      <c r="V1855" s="95" t="str">
        <f t="shared" si="426"/>
        <v/>
      </c>
      <c r="W1855" s="90" t="s">
        <v>221</v>
      </c>
      <c r="X1855" s="94"/>
      <c r="AE1855" s="92" t="str">
        <f t="shared" si="427"/>
        <v/>
      </c>
      <c r="AF1855" s="96" t="str">
        <f t="shared" si="428"/>
        <v>&lt;a name='19000100'&gt;&lt;b&gt;: 0 - &lt;a href='blackcat.php' title='list by venue'&gt;Black Cat&lt;/a&gt;&lt;/b&gt;&lt;/a&gt;&lt;br&gt;</v>
      </c>
      <c r="AG1855" s="97">
        <f t="shared" si="429"/>
        <v>1900</v>
      </c>
      <c r="AH1855" s="97" t="str">
        <f t="shared" si="430"/>
        <v>01</v>
      </c>
      <c r="AI1855" s="97" t="str">
        <f t="shared" si="431"/>
        <v>00</v>
      </c>
      <c r="AJ1855" s="97" t="str">
        <f t="shared" si="432"/>
        <v>19000100</v>
      </c>
    </row>
    <row r="1856" spans="6:36" ht="12" customHeight="1" x14ac:dyDescent="0.15">
      <c r="F1856" s="86" t="str">
        <f t="shared" si="421"/>
        <v>Saturday</v>
      </c>
      <c r="H1856" s="92" t="str">
        <f>VLOOKUP(MONTH(G1856),VLOOKUP!$W$1:$X$24,2)</f>
        <v>January</v>
      </c>
      <c r="I1856" s="92" t="str">
        <f t="shared" si="422"/>
        <v/>
      </c>
      <c r="J1856" s="90" t="s">
        <v>235</v>
      </c>
      <c r="L1856" s="86" t="str">
        <f t="shared" si="433"/>
        <v>&lt;a href='blackcat.php' title='list by venue'&gt;Black Cat&lt;/a&gt;</v>
      </c>
      <c r="M1856" s="86">
        <f t="shared" si="423"/>
        <v>0</v>
      </c>
      <c r="N1856" s="86" t="str">
        <f>VLOOKUP(J1856,VLOOKUP!$A$2:$S$54,19,FALSE)&amp;J1856&amp;"&lt;/a&gt;"</f>
        <v>&lt;a href='blackcat.php' title='list by venue'&gt;Black Cat&lt;/a&gt;</v>
      </c>
      <c r="O1856" s="90"/>
      <c r="S1856" s="95">
        <f t="shared" si="424"/>
        <v>0</v>
      </c>
      <c r="T1856" s="86" t="str">
        <f t="shared" si="425"/>
        <v/>
      </c>
      <c r="U1856" s="111" t="str">
        <f>IF(ISBLANK(G1856),"","&amp;#149; "&amp;IF(ISBLANK(C1856),"","&lt;S&gt;")&amp;I1856&amp;IF(ISBLANK(A1856),""," - &lt;a href='recommended.php#"&amp;AJ1856&amp;"'&gt;&lt;b&gt;&lt;em&gt;&lt;font color='#9C004D'&gt;RECOMMENDED&lt;/font&gt;&lt;/em&gt;&lt;/b&gt;&lt;/a&gt;")&amp;" - "&amp;M1856&amp;IF(ISBLANK(K1856),K1856," - &lt;b&gt;"&amp;K1856&amp;"&lt;/b&gt; ")&amp;IF(B1856="Sold Out"," - &lt;font color='#000099'&gt;&lt;b&gt;&lt;I&gt;sold out&lt;/I&gt;&lt;/b&gt;&lt;/font&gt;"," - &lt;font color='#728C00'&gt;&lt;em&gt;&lt;a href='http://www.shareasale.com/r.cfm?u=529909&amp;b=234786&amp;m=27601&amp;afftrack=&amp;urllink=www%2Eticketfly%2Ecom%2Fvenue%2F9485-black-cat' target='_blank'&gt;buy tickets&lt;/a&gt;&lt;/em&gt;&lt;/font&gt;")&amp;IF(ISBLANK(C1856),"","&lt;/S&gt; &lt;b&gt;"&amp;C1856&amp;"&lt;/b&gt;")&amp;"&lt;p&gt;")</f>
        <v/>
      </c>
      <c r="V1856" s="95" t="str">
        <f t="shared" si="426"/>
        <v/>
      </c>
      <c r="W1856" s="90" t="s">
        <v>221</v>
      </c>
      <c r="AE1856" s="92" t="str">
        <f t="shared" si="427"/>
        <v/>
      </c>
      <c r="AF1856" s="96" t="str">
        <f t="shared" si="428"/>
        <v>&lt;a name='19000100'&gt;&lt;b&gt;: 0 - &lt;a href='blackcat.php' title='list by venue'&gt;Black Cat&lt;/a&gt;&lt;/b&gt;&lt;/a&gt;&lt;br&gt;</v>
      </c>
      <c r="AG1856" s="97">
        <f t="shared" si="429"/>
        <v>1900</v>
      </c>
      <c r="AH1856" s="97" t="str">
        <f t="shared" si="430"/>
        <v>01</v>
      </c>
      <c r="AI1856" s="97" t="str">
        <f t="shared" si="431"/>
        <v>00</v>
      </c>
      <c r="AJ1856" s="97" t="str">
        <f t="shared" si="432"/>
        <v>19000100</v>
      </c>
    </row>
    <row r="1857" spans="6:36" ht="12" customHeight="1" x14ac:dyDescent="0.15">
      <c r="F1857" s="86" t="str">
        <f t="shared" si="421"/>
        <v>Saturday</v>
      </c>
      <c r="H1857" s="92" t="str">
        <f>VLOOKUP(MONTH(G1857),VLOOKUP!$W$1:$X$24,2)</f>
        <v>January</v>
      </c>
      <c r="I1857" s="92" t="str">
        <f t="shared" si="422"/>
        <v/>
      </c>
      <c r="J1857" s="93" t="s">
        <v>44</v>
      </c>
      <c r="L1857" s="86" t="str">
        <f t="shared" si="433"/>
        <v>Black Mess Records [3853 Falls Road, Baltimore, MD]</v>
      </c>
      <c r="M1857" s="86">
        <f t="shared" si="423"/>
        <v>0</v>
      </c>
      <c r="N1857" s="93" t="str">
        <f t="shared" ref="N1857:N1888" si="437">J1857</f>
        <v>Black Mess Records [3853 Falls Road, Baltimore, MD]</v>
      </c>
      <c r="O1857" s="94"/>
      <c r="S1857" s="95">
        <f t="shared" si="424"/>
        <v>0</v>
      </c>
      <c r="T1857" s="86" t="str">
        <f t="shared" si="425"/>
        <v/>
      </c>
      <c r="U1857" s="86" t="str">
        <f t="shared" ref="U1857:U1920" si="438">IF(ISBLANK(G1857),"","&amp;#149; "&amp;IF(ISBLANK(C1857),"","&lt;S&gt;")&amp;I1857&amp;IF(ISBLANK(A1857),""," - &lt;a href='recommended.php#"&amp;AJ1857&amp;"'&gt;&lt;b&gt;&lt;em&gt;&lt;font color='#9C004D'&gt;RECOMMENDED&lt;/font&gt;&lt;/em&gt;&lt;/b&gt;&lt;/a&gt;")&amp;" - "&amp;M1857&amp;IF(ISBLANK(K1857),K1857," - &lt;b&gt;"&amp;K1857&amp;"&lt;/b&gt; ")&amp;IF(B1857="Sold Out"," - &lt;font color='#000099'&gt;&lt;b&gt;&lt;I&gt;sold out&lt;/I&gt;&lt;/b&gt;&lt;/font&gt;","")&amp;IF(ISBLANK(C1857),"","&lt;/S&gt; &lt;b&gt;"&amp;C1857&amp;"&lt;/b&gt;")&amp;"&lt;p&gt;")</f>
        <v/>
      </c>
      <c r="V1857" s="95" t="str">
        <f t="shared" si="426"/>
        <v/>
      </c>
      <c r="W1857" s="90" t="s">
        <v>221</v>
      </c>
      <c r="AE1857" s="92" t="str">
        <f t="shared" si="427"/>
        <v/>
      </c>
      <c r="AF1857" s="96" t="str">
        <f t="shared" si="428"/>
        <v>&lt;a name='19000100'&gt;&lt;b&gt;: 0 - Black Mess Records [3853 Falls Road, Baltimore, MD]&lt;/b&gt;&lt;/a&gt;&lt;br&gt;</v>
      </c>
      <c r="AG1857" s="97">
        <f t="shared" si="429"/>
        <v>1900</v>
      </c>
      <c r="AH1857" s="97" t="str">
        <f t="shared" si="430"/>
        <v>01</v>
      </c>
      <c r="AI1857" s="97" t="str">
        <f t="shared" si="431"/>
        <v>00</v>
      </c>
      <c r="AJ1857" s="97" t="str">
        <f t="shared" si="432"/>
        <v>19000100</v>
      </c>
    </row>
    <row r="1858" spans="6:36" ht="12" customHeight="1" x14ac:dyDescent="0.15">
      <c r="F1858" s="86" t="str">
        <f t="shared" ref="F1858:F1921" si="439">IF(WEEKDAY(G1858)=1,"Sunday",IF(WEEKDAY(G1858)=2,"Monday",IF(WEEKDAY(G1858)=3,"Tuesday",IF(WEEKDAY(G1858)=4,"Wednesday",IF(WEEKDAY(G1858)=5,"Thursday",IF(WEEKDAY(G1858)=6,"Friday","Saturday"))))))</f>
        <v>Saturday</v>
      </c>
      <c r="H1858" s="92" t="str">
        <f>VLOOKUP(MONTH(G1858),VLOOKUP!$W$1:$X$24,2)</f>
        <v>January</v>
      </c>
      <c r="I1858" s="92" t="str">
        <f t="shared" ref="I1858:I1921" si="440">IF(ISBLANK(G1858),"",F1858&amp;", "&amp;DAY(G1858)&amp;" "&amp;H1858&amp;" "&amp;YEAR(G1858))</f>
        <v/>
      </c>
      <c r="J1858" s="93" t="s">
        <v>44</v>
      </c>
      <c r="L1858" s="86" t="str">
        <f t="shared" si="433"/>
        <v>Black Mess Records [3853 Falls Road, Baltimore, MD]</v>
      </c>
      <c r="M1858" s="86">
        <f t="shared" ref="M1858:M1921" si="441">IF(ISBLANK(P1858),O1858,IF(ISBLANK(Q1858),O1858&amp;" and "&amp;P1858,IF(ISBLANK(R1858),O1858&amp;", "&amp;P1858&amp;", and "&amp;Q1858, O1858&amp;", "&amp;P1858&amp;", "&amp;Q1858&amp;", and "&amp;R1858)))</f>
        <v>0</v>
      </c>
      <c r="N1858" s="93" t="str">
        <f t="shared" si="437"/>
        <v>Black Mess Records [3853 Falls Road, Baltimore, MD]</v>
      </c>
      <c r="O1858" s="94"/>
      <c r="S1858" s="95">
        <f t="shared" ref="S1858:S1921" si="442">IF(LEFT(O1858,2)="A ",RIGHT(O1858,LEN(O1858)-2),IF(LEFT(O1858,3)="An ",RIGHT(O1858,LEN(O1858)-3),IF(LEFT(O1858,4)="The ",RIGHT(O1858,LEN(O1858)-4),IF(LEFT(O1858,3)="&lt;b&gt;",RIGHT(O1858,LEN(O1858)-3),IF(LEFT(O1858,4)="&lt;em&gt;",RIGHT(O1858,LEN(O1858)-4),O1858)))))</f>
        <v>0</v>
      </c>
      <c r="T1858" s="86" t="str">
        <f t="shared" ref="T1858:T1921" si="443">IF(ISBLANK(G1858),"","&amp;#149; "&amp;IF(ISBLANK(C1858),"","&lt;S&gt;")&amp;IF(ISBLANK(A1858),"","&lt;a href='recommended.php#"&amp;AJ1858&amp;"'&gt;&lt;b&gt;&lt;em&gt;&lt;font color='#9C004D'&gt;RECOMMENDED&lt;/font&gt;&lt;/em&gt;&lt;/b&gt;&lt;/a&gt; - ")&amp;M1858&amp;" - &lt;b&gt;"&amp;L1858&amp;"&lt;/b&gt; "&amp;IF(B1858="Sold Out"," - &lt;font color='#000099'&gt;&lt;b&gt;&lt;I&gt;sold out&lt;/I&gt;&lt;/b&gt;&lt;/font&gt;","")&amp;IF(ISBLANK(C1858),"","&lt;/S&gt; &lt;b&gt;"&amp;C1858&amp;"&lt;/b&gt;")&amp;"&lt;br&gt;")</f>
        <v/>
      </c>
      <c r="U1858" s="86" t="str">
        <f t="shared" si="438"/>
        <v/>
      </c>
      <c r="V1858" s="95" t="str">
        <f t="shared" ref="V1858:V1921" si="444">IF(ISBLANK(G1858),"","&amp;#149; "&amp;IF(ISBLANK(C1858),"","&lt;S&gt;")&amp;IF(ISBLANK(A1858),"","&lt;a href='recommended.php#"&amp;AJ1858&amp;"'&gt;&lt;b&gt;&lt;em&gt;&lt;font color='#9C004D'&gt;RECOMMENDED&lt;/font&gt;&lt;/em&gt;&lt;/b&gt;&lt;/a&gt; - ")&amp;M1858&amp;" - &lt;b&gt;"&amp;L1858&amp;"&lt;/b&gt; "&amp;IF(B1858="Sold Out"," - &lt;font color='#000099'&gt;&lt;b&gt;&lt;I&gt;sold out&lt;/I&gt;&lt;/b&gt;&lt;/font&gt;","")&amp;IF(ISBLANK(C1858),"","&lt;/S&gt; &lt;b&gt;"&amp;C1858&amp;"&lt;/b&gt;")&amp;" - &lt;font color='#005500'&gt;&lt;b&gt;"&amp;E1858&amp;"&lt;/b&gt;&lt;/font&gt;&lt;br&gt;")</f>
        <v/>
      </c>
      <c r="W1858" s="90" t="s">
        <v>221</v>
      </c>
      <c r="AE1858" s="92" t="str">
        <f t="shared" ref="AE1858:AE1921" si="445">IF(ISBLANK(G1858),"",F1858&amp;", "&amp;DAY(G1858)&amp;" "&amp;H1858&amp;" "&amp;YEAR(G1858)&amp;"      [&lt;a name='"&amp;AJ1858&amp;"' href='#"&amp;AJ1858&amp;"'&gt;link to this day&lt;/a&gt;]")</f>
        <v/>
      </c>
      <c r="AF1858" s="96" t="str">
        <f t="shared" ref="AF1858:AF1921" si="446">"&lt;a name='"&amp;AJ1858&amp;"'&gt;&lt;b&gt;"&amp;I1858&amp;": "&amp;M1858&amp;" - "&amp;L1858&amp;"&lt;/b&gt;&lt;/a&gt;&lt;br&gt;"</f>
        <v>&lt;a name='19000100'&gt;&lt;b&gt;: 0 - Black Mess Records [3853 Falls Road, Baltimore, MD]&lt;/b&gt;&lt;/a&gt;&lt;br&gt;</v>
      </c>
      <c r="AG1858" s="97">
        <f t="shared" ref="AG1858:AG1921" si="447">YEAR(G1858)</f>
        <v>1900</v>
      </c>
      <c r="AH1858" s="97" t="str">
        <f t="shared" ref="AH1858:AH1921" si="448">IF(LEN(MONTH(G1858))=1,"0"&amp;MONTH(G1858),MONTH(G1858))</f>
        <v>01</v>
      </c>
      <c r="AI1858" s="97" t="str">
        <f t="shared" ref="AI1858:AI1921" si="449">IF(LEN(DAY(G1858))=1,"0"&amp;DAY(G1858),DAY(G1858))</f>
        <v>00</v>
      </c>
      <c r="AJ1858" s="97" t="str">
        <f t="shared" ref="AJ1858:AJ1921" si="450">AG1858&amp;AH1858&amp;AI1858</f>
        <v>19000100</v>
      </c>
    </row>
    <row r="1859" spans="6:36" ht="12" customHeight="1" x14ac:dyDescent="0.15">
      <c r="F1859" s="86" t="str">
        <f t="shared" si="439"/>
        <v>Saturday</v>
      </c>
      <c r="H1859" s="92" t="str">
        <f>VLOOKUP(MONTH(G1859),VLOOKUP!$W$1:$X$24,2)</f>
        <v>January</v>
      </c>
      <c r="I1859" s="92" t="str">
        <f t="shared" si="440"/>
        <v/>
      </c>
      <c r="J1859" s="93" t="s">
        <v>44</v>
      </c>
      <c r="L1859" s="86" t="str">
        <f t="shared" si="433"/>
        <v>Black Mess Records [3853 Falls Road, Baltimore, MD]</v>
      </c>
      <c r="M1859" s="86">
        <f t="shared" si="441"/>
        <v>0</v>
      </c>
      <c r="N1859" s="93" t="str">
        <f t="shared" si="437"/>
        <v>Black Mess Records [3853 Falls Road, Baltimore, MD]</v>
      </c>
      <c r="O1859" s="94"/>
      <c r="S1859" s="95">
        <f t="shared" si="442"/>
        <v>0</v>
      </c>
      <c r="T1859" s="86" t="str">
        <f t="shared" si="443"/>
        <v/>
      </c>
      <c r="U1859" s="86" t="str">
        <f t="shared" si="438"/>
        <v/>
      </c>
      <c r="V1859" s="95" t="str">
        <f t="shared" si="444"/>
        <v/>
      </c>
      <c r="W1859" s="90" t="s">
        <v>221</v>
      </c>
      <c r="AE1859" s="92" t="str">
        <f t="shared" si="445"/>
        <v/>
      </c>
      <c r="AF1859" s="100" t="str">
        <f t="shared" si="446"/>
        <v>&lt;a name='19000100'&gt;&lt;b&gt;: 0 - Black Mess Records [3853 Falls Road, Baltimore, MD]&lt;/b&gt;&lt;/a&gt;&lt;br&gt;</v>
      </c>
      <c r="AG1859" s="101">
        <f t="shared" si="447"/>
        <v>1900</v>
      </c>
      <c r="AH1859" s="101" t="str">
        <f t="shared" si="448"/>
        <v>01</v>
      </c>
      <c r="AI1859" s="101" t="str">
        <f t="shared" si="449"/>
        <v>00</v>
      </c>
      <c r="AJ1859" s="101" t="str">
        <f t="shared" si="450"/>
        <v>19000100</v>
      </c>
    </row>
    <row r="1860" spans="6:36" ht="12" customHeight="1" x14ac:dyDescent="0.15">
      <c r="F1860" s="86" t="str">
        <f t="shared" si="439"/>
        <v>Saturday</v>
      </c>
      <c r="G1860" s="91"/>
      <c r="H1860" s="92" t="str">
        <f>VLOOKUP(MONTH(G1860),VLOOKUP!$W$1:$X$24,2)</f>
        <v>January</v>
      </c>
      <c r="I1860" s="92" t="str">
        <f t="shared" si="440"/>
        <v/>
      </c>
      <c r="J1860" s="93" t="s">
        <v>875</v>
      </c>
      <c r="L1860" s="86" t="str">
        <f t="shared" si="433"/>
        <v>Black Rock Center for the Arts [12901 Town Commons Drive, Germantown, MD]</v>
      </c>
      <c r="M1860" s="86">
        <f t="shared" si="441"/>
        <v>0</v>
      </c>
      <c r="N1860" s="93" t="str">
        <f t="shared" si="437"/>
        <v>Black Rock Center for the Arts [12901 Town Commons Drive, Germantown, MD]</v>
      </c>
      <c r="O1860" s="94"/>
      <c r="S1860" s="95">
        <f t="shared" si="442"/>
        <v>0</v>
      </c>
      <c r="T1860" s="86" t="str">
        <f t="shared" si="443"/>
        <v/>
      </c>
      <c r="U1860" s="86" t="str">
        <f t="shared" si="438"/>
        <v/>
      </c>
      <c r="V1860" s="95" t="str">
        <f t="shared" si="444"/>
        <v/>
      </c>
      <c r="AE1860" s="92" t="str">
        <f t="shared" si="445"/>
        <v/>
      </c>
      <c r="AF1860" s="96" t="str">
        <f t="shared" si="446"/>
        <v>&lt;a name='19000100'&gt;&lt;b&gt;: 0 - Black Rock Center for the Arts [12901 Town Commons Drive, Germantown, MD]&lt;/b&gt;&lt;/a&gt;&lt;br&gt;</v>
      </c>
      <c r="AG1860" s="97">
        <f t="shared" si="447"/>
        <v>1900</v>
      </c>
      <c r="AH1860" s="97" t="str">
        <f t="shared" si="448"/>
        <v>01</v>
      </c>
      <c r="AI1860" s="97" t="str">
        <f t="shared" si="449"/>
        <v>00</v>
      </c>
      <c r="AJ1860" s="97" t="str">
        <f t="shared" si="450"/>
        <v>19000100</v>
      </c>
    </row>
    <row r="1861" spans="6:36" ht="12" customHeight="1" x14ac:dyDescent="0.15">
      <c r="F1861" s="86" t="str">
        <f t="shared" si="439"/>
        <v>Saturday</v>
      </c>
      <c r="G1861" s="91"/>
      <c r="H1861" s="92" t="str">
        <f>VLOOKUP(MONTH(G1861),VLOOKUP!$W$1:$X$24,2)</f>
        <v>January</v>
      </c>
      <c r="I1861" s="92" t="str">
        <f t="shared" si="440"/>
        <v/>
      </c>
      <c r="J1861" s="93" t="s">
        <v>875</v>
      </c>
      <c r="L1861" s="86" t="str">
        <f t="shared" si="433"/>
        <v>Black Rock Center for the Arts [12901 Town Commons Drive, Germantown, MD]</v>
      </c>
      <c r="M1861" s="86">
        <f t="shared" si="441"/>
        <v>0</v>
      </c>
      <c r="N1861" s="93" t="str">
        <f t="shared" si="437"/>
        <v>Black Rock Center for the Arts [12901 Town Commons Drive, Germantown, MD]</v>
      </c>
      <c r="O1861" s="94"/>
      <c r="S1861" s="95">
        <f t="shared" si="442"/>
        <v>0</v>
      </c>
      <c r="T1861" s="86" t="str">
        <f t="shared" si="443"/>
        <v/>
      </c>
      <c r="U1861" s="86" t="str">
        <f t="shared" si="438"/>
        <v/>
      </c>
      <c r="V1861" s="95" t="str">
        <f t="shared" si="444"/>
        <v/>
      </c>
      <c r="AE1861" s="92" t="str">
        <f t="shared" si="445"/>
        <v/>
      </c>
      <c r="AF1861" s="96" t="str">
        <f t="shared" si="446"/>
        <v>&lt;a name='19000100'&gt;&lt;b&gt;: 0 - Black Rock Center for the Arts [12901 Town Commons Drive, Germantown, MD]&lt;/b&gt;&lt;/a&gt;&lt;br&gt;</v>
      </c>
      <c r="AG1861" s="97">
        <f t="shared" si="447"/>
        <v>1900</v>
      </c>
      <c r="AH1861" s="97" t="str">
        <f t="shared" si="448"/>
        <v>01</v>
      </c>
      <c r="AI1861" s="97" t="str">
        <f t="shared" si="449"/>
        <v>00</v>
      </c>
      <c r="AJ1861" s="97" t="str">
        <f t="shared" si="450"/>
        <v>19000100</v>
      </c>
    </row>
    <row r="1862" spans="6:36" ht="12" customHeight="1" x14ac:dyDescent="0.15">
      <c r="F1862" s="86" t="str">
        <f t="shared" si="439"/>
        <v>Saturday</v>
      </c>
      <c r="G1862" s="91"/>
      <c r="H1862" s="92" t="str">
        <f>VLOOKUP(MONTH(G1862),VLOOKUP!$W$1:$X$24,2)</f>
        <v>January</v>
      </c>
      <c r="I1862" s="92" t="str">
        <f t="shared" si="440"/>
        <v/>
      </c>
      <c r="J1862" s="93" t="s">
        <v>875</v>
      </c>
      <c r="L1862" s="86" t="str">
        <f t="shared" si="433"/>
        <v>Black Rock Center for the Arts [12901 Town Commons Drive, Germantown, MD]</v>
      </c>
      <c r="M1862" s="86">
        <f t="shared" si="441"/>
        <v>0</v>
      </c>
      <c r="N1862" s="93" t="str">
        <f t="shared" si="437"/>
        <v>Black Rock Center for the Arts [12901 Town Commons Drive, Germantown, MD]</v>
      </c>
      <c r="O1862" s="94"/>
      <c r="S1862" s="95">
        <f t="shared" si="442"/>
        <v>0</v>
      </c>
      <c r="T1862" s="86" t="str">
        <f t="shared" si="443"/>
        <v/>
      </c>
      <c r="U1862" s="86" t="str">
        <f t="shared" si="438"/>
        <v/>
      </c>
      <c r="V1862" s="95" t="str">
        <f t="shared" si="444"/>
        <v/>
      </c>
      <c r="AE1862" s="92" t="str">
        <f t="shared" si="445"/>
        <v/>
      </c>
      <c r="AF1862" s="100" t="str">
        <f t="shared" si="446"/>
        <v>&lt;a name='19000100'&gt;&lt;b&gt;: 0 - Black Rock Center for the Arts [12901 Town Commons Drive, Germantown, MD]&lt;/b&gt;&lt;/a&gt;&lt;br&gt;</v>
      </c>
      <c r="AG1862" s="101">
        <f t="shared" si="447"/>
        <v>1900</v>
      </c>
      <c r="AH1862" s="101" t="str">
        <f t="shared" si="448"/>
        <v>01</v>
      </c>
      <c r="AI1862" s="101" t="str">
        <f t="shared" si="449"/>
        <v>00</v>
      </c>
      <c r="AJ1862" s="101" t="str">
        <f t="shared" si="450"/>
        <v>19000100</v>
      </c>
    </row>
    <row r="1863" spans="6:36" ht="12" customHeight="1" x14ac:dyDescent="0.15">
      <c r="F1863" s="86" t="str">
        <f t="shared" si="439"/>
        <v>Saturday</v>
      </c>
      <c r="G1863" s="91"/>
      <c r="H1863" s="92" t="str">
        <f>VLOOKUP(MONTH(G1863),VLOOKUP!$W$1:$X$24,2)</f>
        <v>January</v>
      </c>
      <c r="I1863" s="92" t="str">
        <f t="shared" si="440"/>
        <v/>
      </c>
      <c r="J1863" s="93" t="s">
        <v>875</v>
      </c>
      <c r="L1863" s="86" t="str">
        <f t="shared" si="433"/>
        <v>Black Rock Center for the Arts [12901 Town Commons Drive, Germantown, MD]</v>
      </c>
      <c r="M1863" s="86">
        <f t="shared" si="441"/>
        <v>0</v>
      </c>
      <c r="N1863" s="93" t="str">
        <f t="shared" si="437"/>
        <v>Black Rock Center for the Arts [12901 Town Commons Drive, Germantown, MD]</v>
      </c>
      <c r="O1863" s="94"/>
      <c r="S1863" s="95">
        <f t="shared" si="442"/>
        <v>0</v>
      </c>
      <c r="T1863" s="86" t="str">
        <f t="shared" si="443"/>
        <v/>
      </c>
      <c r="U1863" s="86" t="str">
        <f t="shared" si="438"/>
        <v/>
      </c>
      <c r="V1863" s="95" t="str">
        <f t="shared" si="444"/>
        <v/>
      </c>
      <c r="AE1863" s="92" t="str">
        <f t="shared" si="445"/>
        <v/>
      </c>
      <c r="AF1863" s="96" t="str">
        <f t="shared" si="446"/>
        <v>&lt;a name='19000100'&gt;&lt;b&gt;: 0 - Black Rock Center for the Arts [12901 Town Commons Drive, Germantown, MD]&lt;/b&gt;&lt;/a&gt;&lt;br&gt;</v>
      </c>
      <c r="AG1863" s="97">
        <f t="shared" si="447"/>
        <v>1900</v>
      </c>
      <c r="AH1863" s="97" t="str">
        <f t="shared" si="448"/>
        <v>01</v>
      </c>
      <c r="AI1863" s="97" t="str">
        <f t="shared" si="449"/>
        <v>00</v>
      </c>
      <c r="AJ1863" s="97" t="str">
        <f t="shared" si="450"/>
        <v>19000100</v>
      </c>
    </row>
    <row r="1864" spans="6:36" ht="12" customHeight="1" x14ac:dyDescent="0.15">
      <c r="F1864" s="86" t="str">
        <f t="shared" si="439"/>
        <v>Saturday</v>
      </c>
      <c r="G1864" s="91"/>
      <c r="H1864" s="92" t="str">
        <f>VLOOKUP(MONTH(G1864),VLOOKUP!$W$1:$X$24,2)</f>
        <v>January</v>
      </c>
      <c r="I1864" s="92" t="str">
        <f t="shared" si="440"/>
        <v/>
      </c>
      <c r="J1864" s="93" t="s">
        <v>875</v>
      </c>
      <c r="L1864" s="86" t="str">
        <f t="shared" si="433"/>
        <v>Black Rock Center for the Arts [12901 Town Commons Drive, Germantown, MD]</v>
      </c>
      <c r="M1864" s="86">
        <f t="shared" si="441"/>
        <v>0</v>
      </c>
      <c r="N1864" s="93" t="str">
        <f t="shared" si="437"/>
        <v>Black Rock Center for the Arts [12901 Town Commons Drive, Germantown, MD]</v>
      </c>
      <c r="O1864" s="94"/>
      <c r="S1864" s="95">
        <f t="shared" si="442"/>
        <v>0</v>
      </c>
      <c r="T1864" s="86" t="str">
        <f t="shared" si="443"/>
        <v/>
      </c>
      <c r="U1864" s="86" t="str">
        <f t="shared" si="438"/>
        <v/>
      </c>
      <c r="V1864" s="95" t="str">
        <f t="shared" si="444"/>
        <v/>
      </c>
      <c r="AE1864" s="92" t="str">
        <f t="shared" si="445"/>
        <v/>
      </c>
      <c r="AF1864" s="100" t="str">
        <f t="shared" si="446"/>
        <v>&lt;a name='19000100'&gt;&lt;b&gt;: 0 - Black Rock Center for the Arts [12901 Town Commons Drive, Germantown, MD]&lt;/b&gt;&lt;/a&gt;&lt;br&gt;</v>
      </c>
      <c r="AG1864" s="101">
        <f t="shared" si="447"/>
        <v>1900</v>
      </c>
      <c r="AH1864" s="101" t="str">
        <f t="shared" si="448"/>
        <v>01</v>
      </c>
      <c r="AI1864" s="101" t="str">
        <f t="shared" si="449"/>
        <v>00</v>
      </c>
      <c r="AJ1864" s="101" t="str">
        <f t="shared" si="450"/>
        <v>19000100</v>
      </c>
    </row>
    <row r="1865" spans="6:36" ht="12" customHeight="1" x14ac:dyDescent="0.15">
      <c r="F1865" s="86" t="str">
        <f t="shared" si="439"/>
        <v>Saturday</v>
      </c>
      <c r="G1865" s="91"/>
      <c r="H1865" s="92" t="str">
        <f>VLOOKUP(MONTH(G1865),VLOOKUP!$W$1:$X$24,2)</f>
        <v>January</v>
      </c>
      <c r="I1865" s="92" t="str">
        <f t="shared" si="440"/>
        <v/>
      </c>
      <c r="J1865" s="10" t="s">
        <v>3583</v>
      </c>
      <c r="L1865" s="86" t="str">
        <f t="shared" si="433"/>
        <v>Black Squirrel - Dunn Loring [2670 Avenir Place, Suite I, Vienna, VA]</v>
      </c>
      <c r="M1865" s="86">
        <f t="shared" si="441"/>
        <v>0</v>
      </c>
      <c r="N1865" s="93" t="str">
        <f t="shared" si="437"/>
        <v>Black Squirrel - Dunn Loring [2670 Avenir Place, Suite I, Vienna, VA]</v>
      </c>
      <c r="O1865" s="94"/>
      <c r="S1865" s="95">
        <f t="shared" si="442"/>
        <v>0</v>
      </c>
      <c r="T1865" s="86" t="str">
        <f t="shared" si="443"/>
        <v/>
      </c>
      <c r="U1865" s="86" t="str">
        <f t="shared" si="438"/>
        <v/>
      </c>
      <c r="V1865" s="95" t="str">
        <f t="shared" si="444"/>
        <v/>
      </c>
      <c r="AE1865" s="92" t="str">
        <f t="shared" si="445"/>
        <v/>
      </c>
      <c r="AF1865" s="96" t="str">
        <f t="shared" si="446"/>
        <v>&lt;a name='19000100'&gt;&lt;b&gt;: 0 - Black Squirrel - Dunn Loring [2670 Avenir Place, Suite I, Vienna, VA]&lt;/b&gt;&lt;/a&gt;&lt;br&gt;</v>
      </c>
      <c r="AG1865" s="97">
        <f t="shared" si="447"/>
        <v>1900</v>
      </c>
      <c r="AH1865" s="97" t="str">
        <f t="shared" si="448"/>
        <v>01</v>
      </c>
      <c r="AI1865" s="97" t="str">
        <f t="shared" si="449"/>
        <v>00</v>
      </c>
      <c r="AJ1865" s="97" t="str">
        <f t="shared" si="450"/>
        <v>19000100</v>
      </c>
    </row>
    <row r="1866" spans="6:36" ht="12" customHeight="1" x14ac:dyDescent="0.15">
      <c r="F1866" s="86" t="str">
        <f t="shared" si="439"/>
        <v>Saturday</v>
      </c>
      <c r="G1866" s="91"/>
      <c r="H1866" s="92" t="str">
        <f>VLOOKUP(MONTH(G1866),VLOOKUP!$W$1:$X$24,2)</f>
        <v>January</v>
      </c>
      <c r="I1866" s="92" t="str">
        <f t="shared" si="440"/>
        <v/>
      </c>
      <c r="J1866" s="10" t="s">
        <v>3583</v>
      </c>
      <c r="L1866" s="86" t="str">
        <f t="shared" si="433"/>
        <v>Black Squirrel - Dunn Loring [2670 Avenir Place, Suite I, Vienna, VA]</v>
      </c>
      <c r="M1866" s="86">
        <f t="shared" si="441"/>
        <v>0</v>
      </c>
      <c r="N1866" s="93" t="str">
        <f t="shared" si="437"/>
        <v>Black Squirrel - Dunn Loring [2670 Avenir Place, Suite I, Vienna, VA]</v>
      </c>
      <c r="O1866" s="94"/>
      <c r="S1866" s="95">
        <f t="shared" si="442"/>
        <v>0</v>
      </c>
      <c r="T1866" s="86" t="str">
        <f t="shared" si="443"/>
        <v/>
      </c>
      <c r="U1866" s="86" t="str">
        <f t="shared" si="438"/>
        <v/>
      </c>
      <c r="V1866" s="95" t="str">
        <f t="shared" si="444"/>
        <v/>
      </c>
      <c r="AE1866" s="92" t="str">
        <f t="shared" si="445"/>
        <v/>
      </c>
      <c r="AF1866" s="100" t="str">
        <f t="shared" si="446"/>
        <v>&lt;a name='19000100'&gt;&lt;b&gt;: 0 - Black Squirrel - Dunn Loring [2670 Avenir Place, Suite I, Vienna, VA]&lt;/b&gt;&lt;/a&gt;&lt;br&gt;</v>
      </c>
      <c r="AG1866" s="101">
        <f t="shared" si="447"/>
        <v>1900</v>
      </c>
      <c r="AH1866" s="101" t="str">
        <f t="shared" si="448"/>
        <v>01</v>
      </c>
      <c r="AI1866" s="101" t="str">
        <f t="shared" si="449"/>
        <v>00</v>
      </c>
      <c r="AJ1866" s="101" t="str">
        <f t="shared" si="450"/>
        <v>19000100</v>
      </c>
    </row>
    <row r="1867" spans="6:36" ht="12" customHeight="1" x14ac:dyDescent="0.15">
      <c r="F1867" s="86" t="str">
        <f t="shared" si="439"/>
        <v>Saturday</v>
      </c>
      <c r="G1867" s="91"/>
      <c r="H1867" s="92" t="str">
        <f>VLOOKUP(MONTH(G1867),VLOOKUP!$W$1:$X$24,2)</f>
        <v>January</v>
      </c>
      <c r="I1867" s="92" t="str">
        <f t="shared" si="440"/>
        <v/>
      </c>
      <c r="J1867" s="10" t="s">
        <v>3583</v>
      </c>
      <c r="L1867" s="86" t="str">
        <f t="shared" si="433"/>
        <v>Black Squirrel - Dunn Loring [2670 Avenir Place, Suite I, Vienna, VA]</v>
      </c>
      <c r="M1867" s="86">
        <f t="shared" si="441"/>
        <v>0</v>
      </c>
      <c r="N1867" s="93" t="str">
        <f t="shared" si="437"/>
        <v>Black Squirrel - Dunn Loring [2670 Avenir Place, Suite I, Vienna, VA]</v>
      </c>
      <c r="O1867" s="94"/>
      <c r="S1867" s="95">
        <f t="shared" si="442"/>
        <v>0</v>
      </c>
      <c r="T1867" s="86" t="str">
        <f t="shared" si="443"/>
        <v/>
      </c>
      <c r="U1867" s="86" t="str">
        <f t="shared" si="438"/>
        <v/>
      </c>
      <c r="V1867" s="95" t="str">
        <f t="shared" si="444"/>
        <v/>
      </c>
      <c r="AE1867" s="92" t="str">
        <f t="shared" si="445"/>
        <v/>
      </c>
      <c r="AF1867" s="96" t="str">
        <f t="shared" si="446"/>
        <v>&lt;a name='19000100'&gt;&lt;b&gt;: 0 - Black Squirrel - Dunn Loring [2670 Avenir Place, Suite I, Vienna, VA]&lt;/b&gt;&lt;/a&gt;&lt;br&gt;</v>
      </c>
      <c r="AG1867" s="97">
        <f t="shared" si="447"/>
        <v>1900</v>
      </c>
      <c r="AH1867" s="97" t="str">
        <f t="shared" si="448"/>
        <v>01</v>
      </c>
      <c r="AI1867" s="97" t="str">
        <f t="shared" si="449"/>
        <v>00</v>
      </c>
      <c r="AJ1867" s="97" t="str">
        <f t="shared" si="450"/>
        <v>19000100</v>
      </c>
    </row>
    <row r="1868" spans="6:36" ht="12" customHeight="1" x14ac:dyDescent="0.15">
      <c r="F1868" s="86" t="str">
        <f t="shared" si="439"/>
        <v>Saturday</v>
      </c>
      <c r="G1868" s="91"/>
      <c r="H1868" s="92" t="str">
        <f>VLOOKUP(MONTH(G1868),VLOOKUP!$W$1:$X$24,2)</f>
        <v>January</v>
      </c>
      <c r="I1868" s="92" t="str">
        <f t="shared" si="440"/>
        <v/>
      </c>
      <c r="J1868" s="10" t="s">
        <v>3583</v>
      </c>
      <c r="L1868" s="86" t="str">
        <f t="shared" si="433"/>
        <v>Black Squirrel - Dunn Loring [2670 Avenir Place, Suite I, Vienna, VA]</v>
      </c>
      <c r="M1868" s="86" t="str">
        <f t="shared" si="441"/>
        <v>EVILTERROR, Drowning Ares, One Slack Mind, &lt;s&gt;Kan of Worms&lt;/s&gt;, Darkening Skies, and &lt;s&gt;BackBlast&lt;/s&gt;</v>
      </c>
      <c r="N1868" s="93" t="str">
        <f t="shared" si="437"/>
        <v>Black Squirrel - Dunn Loring [2670 Avenir Place, Suite I, Vienna, VA]</v>
      </c>
      <c r="O1868" s="4" t="s">
        <v>3584</v>
      </c>
      <c r="S1868" s="95" t="str">
        <f t="shared" si="442"/>
        <v>EVILTERROR, Drowning Ares, One Slack Mind, &lt;s&gt;Kan of Worms&lt;/s&gt;, Darkening Skies, and &lt;s&gt;BackBlast&lt;/s&gt;</v>
      </c>
      <c r="T1868" s="86" t="str">
        <f t="shared" si="443"/>
        <v/>
      </c>
      <c r="U1868" s="86" t="str">
        <f t="shared" si="438"/>
        <v/>
      </c>
      <c r="V1868" s="95" t="str">
        <f t="shared" si="444"/>
        <v/>
      </c>
      <c r="Y1868" s="90" t="s">
        <v>3585</v>
      </c>
      <c r="Z1868" s="172">
        <v>0.85416666666666663</v>
      </c>
      <c r="AE1868" s="92" t="str">
        <f t="shared" si="445"/>
        <v/>
      </c>
      <c r="AF1868" s="100" t="str">
        <f t="shared" si="446"/>
        <v>&lt;a name='19000100'&gt;&lt;b&gt;: EVILTERROR, Drowning Ares, One Slack Mind, &lt;s&gt;Kan of Worms&lt;/s&gt;, Darkening Skies, and &lt;s&gt;BackBlast&lt;/s&gt; - Black Squirrel - Dunn Loring [2670 Avenir Place, Suite I, Vienna, VA]&lt;/b&gt;&lt;/a&gt;&lt;br&gt;</v>
      </c>
      <c r="AG1868" s="101">
        <f t="shared" si="447"/>
        <v>1900</v>
      </c>
      <c r="AH1868" s="101" t="str">
        <f t="shared" si="448"/>
        <v>01</v>
      </c>
      <c r="AI1868" s="101" t="str">
        <f t="shared" si="449"/>
        <v>00</v>
      </c>
      <c r="AJ1868" s="101" t="str">
        <f t="shared" si="450"/>
        <v>19000100</v>
      </c>
    </row>
    <row r="1869" spans="6:36" ht="12" customHeight="1" x14ac:dyDescent="0.15">
      <c r="F1869" s="86" t="str">
        <f t="shared" si="439"/>
        <v>Saturday</v>
      </c>
      <c r="G1869" s="91"/>
      <c r="H1869" s="92" t="str">
        <f>VLOOKUP(MONTH(G1869),VLOOKUP!$W$1:$X$24,2)</f>
        <v>January</v>
      </c>
      <c r="I1869" s="92" t="str">
        <f t="shared" si="440"/>
        <v/>
      </c>
      <c r="J1869" s="93" t="s">
        <v>779</v>
      </c>
      <c r="L1869" s="86" t="str">
        <f t="shared" si="433"/>
        <v>Black Squirrel [2427 18th St NW, WDC]</v>
      </c>
      <c r="M1869" s="86">
        <f t="shared" si="441"/>
        <v>0</v>
      </c>
      <c r="N1869" s="93" t="str">
        <f t="shared" si="437"/>
        <v>Black Squirrel [2427 18th St NW, WDC]</v>
      </c>
      <c r="O1869" s="94"/>
      <c r="S1869" s="95">
        <f t="shared" si="442"/>
        <v>0</v>
      </c>
      <c r="T1869" s="86" t="str">
        <f t="shared" si="443"/>
        <v/>
      </c>
      <c r="U1869" s="86" t="str">
        <f t="shared" si="438"/>
        <v/>
      </c>
      <c r="V1869" s="95" t="str">
        <f t="shared" si="444"/>
        <v/>
      </c>
      <c r="AE1869" s="92" t="str">
        <f t="shared" si="445"/>
        <v/>
      </c>
      <c r="AF1869" s="96" t="str">
        <f t="shared" si="446"/>
        <v>&lt;a name='19000100'&gt;&lt;b&gt;: 0 - Black Squirrel [2427 18th St NW, WDC]&lt;/b&gt;&lt;/a&gt;&lt;br&gt;</v>
      </c>
      <c r="AG1869" s="97">
        <f t="shared" si="447"/>
        <v>1900</v>
      </c>
      <c r="AH1869" s="97" t="str">
        <f t="shared" si="448"/>
        <v>01</v>
      </c>
      <c r="AI1869" s="97" t="str">
        <f t="shared" si="449"/>
        <v>00</v>
      </c>
      <c r="AJ1869" s="97" t="str">
        <f t="shared" si="450"/>
        <v>19000100</v>
      </c>
    </row>
    <row r="1870" spans="6:36" ht="12" customHeight="1" x14ac:dyDescent="0.15">
      <c r="F1870" s="86" t="str">
        <f t="shared" si="439"/>
        <v>Saturday</v>
      </c>
      <c r="G1870" s="91"/>
      <c r="H1870" s="92" t="str">
        <f>VLOOKUP(MONTH(G1870),VLOOKUP!$W$1:$X$24,2)</f>
        <v>January</v>
      </c>
      <c r="I1870" s="92" t="str">
        <f t="shared" si="440"/>
        <v/>
      </c>
      <c r="J1870" s="93" t="s">
        <v>779</v>
      </c>
      <c r="L1870" s="86" t="str">
        <f t="shared" si="433"/>
        <v>Black Squirrel [2427 18th St NW, WDC]</v>
      </c>
      <c r="M1870" s="86">
        <f t="shared" si="441"/>
        <v>0</v>
      </c>
      <c r="N1870" s="93" t="str">
        <f t="shared" si="437"/>
        <v>Black Squirrel [2427 18th St NW, WDC]</v>
      </c>
      <c r="O1870" s="94"/>
      <c r="S1870" s="95">
        <f t="shared" si="442"/>
        <v>0</v>
      </c>
      <c r="T1870" s="86" t="str">
        <f t="shared" si="443"/>
        <v/>
      </c>
      <c r="U1870" s="86" t="str">
        <f t="shared" si="438"/>
        <v/>
      </c>
      <c r="V1870" s="95" t="str">
        <f t="shared" si="444"/>
        <v/>
      </c>
      <c r="AE1870" s="92" t="str">
        <f t="shared" si="445"/>
        <v/>
      </c>
      <c r="AF1870" s="96" t="str">
        <f t="shared" si="446"/>
        <v>&lt;a name='19000100'&gt;&lt;b&gt;: 0 - Black Squirrel [2427 18th St NW, WDC]&lt;/b&gt;&lt;/a&gt;&lt;br&gt;</v>
      </c>
      <c r="AG1870" s="97">
        <f t="shared" si="447"/>
        <v>1900</v>
      </c>
      <c r="AH1870" s="97" t="str">
        <f t="shared" si="448"/>
        <v>01</v>
      </c>
      <c r="AI1870" s="97" t="str">
        <f t="shared" si="449"/>
        <v>00</v>
      </c>
      <c r="AJ1870" s="97" t="str">
        <f t="shared" si="450"/>
        <v>19000100</v>
      </c>
    </row>
    <row r="1871" spans="6:36" ht="12" customHeight="1" x14ac:dyDescent="0.15">
      <c r="F1871" s="86" t="str">
        <f t="shared" si="439"/>
        <v>Saturday</v>
      </c>
      <c r="G1871" s="91"/>
      <c r="H1871" s="92" t="str">
        <f>VLOOKUP(MONTH(G1871),VLOOKUP!$W$1:$X$24,2)</f>
        <v>January</v>
      </c>
      <c r="I1871" s="92" t="str">
        <f t="shared" si="440"/>
        <v/>
      </c>
      <c r="J1871" s="93" t="s">
        <v>779</v>
      </c>
      <c r="L1871" s="86" t="str">
        <f t="shared" si="433"/>
        <v>Black Squirrel [2427 18th St NW, WDC]</v>
      </c>
      <c r="M1871" s="86">
        <f t="shared" si="441"/>
        <v>0</v>
      </c>
      <c r="N1871" s="93" t="str">
        <f t="shared" si="437"/>
        <v>Black Squirrel [2427 18th St NW, WDC]</v>
      </c>
      <c r="O1871" s="94"/>
      <c r="S1871" s="95">
        <f t="shared" si="442"/>
        <v>0</v>
      </c>
      <c r="T1871" s="86" t="str">
        <f t="shared" si="443"/>
        <v/>
      </c>
      <c r="U1871" s="86" t="str">
        <f t="shared" si="438"/>
        <v/>
      </c>
      <c r="V1871" s="95" t="str">
        <f t="shared" si="444"/>
        <v/>
      </c>
      <c r="AE1871" s="92" t="str">
        <f t="shared" si="445"/>
        <v/>
      </c>
      <c r="AF1871" s="96" t="str">
        <f t="shared" si="446"/>
        <v>&lt;a name='19000100'&gt;&lt;b&gt;: 0 - Black Squirrel [2427 18th St NW, WDC]&lt;/b&gt;&lt;/a&gt;&lt;br&gt;</v>
      </c>
      <c r="AG1871" s="97">
        <f t="shared" si="447"/>
        <v>1900</v>
      </c>
      <c r="AH1871" s="97" t="str">
        <f t="shared" si="448"/>
        <v>01</v>
      </c>
      <c r="AI1871" s="97" t="str">
        <f t="shared" si="449"/>
        <v>00</v>
      </c>
      <c r="AJ1871" s="97" t="str">
        <f t="shared" si="450"/>
        <v>19000100</v>
      </c>
    </row>
    <row r="1872" spans="6:36" ht="12" customHeight="1" x14ac:dyDescent="0.15">
      <c r="F1872" s="86" t="str">
        <f t="shared" si="439"/>
        <v>Saturday</v>
      </c>
      <c r="G1872" s="91"/>
      <c r="H1872" s="92" t="str">
        <f>VLOOKUP(MONTH(G1872),VLOOKUP!$W$1:$X$24,2)</f>
        <v>January</v>
      </c>
      <c r="I1872" s="92" t="str">
        <f t="shared" si="440"/>
        <v/>
      </c>
      <c r="J1872" s="93" t="s">
        <v>779</v>
      </c>
      <c r="L1872" s="86" t="str">
        <f t="shared" si="433"/>
        <v>Black Squirrel [2427 18th St NW, WDC]</v>
      </c>
      <c r="M1872" s="86">
        <f t="shared" si="441"/>
        <v>0</v>
      </c>
      <c r="N1872" s="93" t="str">
        <f t="shared" si="437"/>
        <v>Black Squirrel [2427 18th St NW, WDC]</v>
      </c>
      <c r="O1872" s="94"/>
      <c r="S1872" s="95">
        <f t="shared" si="442"/>
        <v>0</v>
      </c>
      <c r="T1872" s="86" t="str">
        <f t="shared" si="443"/>
        <v/>
      </c>
      <c r="U1872" s="86" t="str">
        <f t="shared" si="438"/>
        <v/>
      </c>
      <c r="V1872" s="95" t="str">
        <f t="shared" si="444"/>
        <v/>
      </c>
      <c r="AE1872" s="92" t="str">
        <f t="shared" si="445"/>
        <v/>
      </c>
      <c r="AF1872" s="96" t="str">
        <f t="shared" si="446"/>
        <v>&lt;a name='19000100'&gt;&lt;b&gt;: 0 - Black Squirrel [2427 18th St NW, WDC]&lt;/b&gt;&lt;/a&gt;&lt;br&gt;</v>
      </c>
      <c r="AG1872" s="97">
        <f t="shared" si="447"/>
        <v>1900</v>
      </c>
      <c r="AH1872" s="97" t="str">
        <f t="shared" si="448"/>
        <v>01</v>
      </c>
      <c r="AI1872" s="97" t="str">
        <f t="shared" si="449"/>
        <v>00</v>
      </c>
      <c r="AJ1872" s="97" t="str">
        <f t="shared" si="450"/>
        <v>19000100</v>
      </c>
    </row>
    <row r="1873" spans="6:36" ht="12" customHeight="1" x14ac:dyDescent="0.15">
      <c r="F1873" s="86" t="str">
        <f t="shared" si="439"/>
        <v>Saturday</v>
      </c>
      <c r="G1873" s="91"/>
      <c r="H1873" s="92" t="str">
        <f>VLOOKUP(MONTH(G1873),VLOOKUP!$W$1:$X$24,2)</f>
        <v>January</v>
      </c>
      <c r="I1873" s="92" t="str">
        <f t="shared" si="440"/>
        <v/>
      </c>
      <c r="J1873" s="93" t="s">
        <v>779</v>
      </c>
      <c r="L1873" s="86" t="str">
        <f t="shared" si="433"/>
        <v>Black Squirrel [2427 18th St NW, WDC]</v>
      </c>
      <c r="M1873" s="86">
        <f t="shared" si="441"/>
        <v>0</v>
      </c>
      <c r="N1873" s="93" t="str">
        <f t="shared" si="437"/>
        <v>Black Squirrel [2427 18th St NW, WDC]</v>
      </c>
      <c r="O1873" s="94"/>
      <c r="S1873" s="95">
        <f t="shared" si="442"/>
        <v>0</v>
      </c>
      <c r="T1873" s="86" t="str">
        <f t="shared" si="443"/>
        <v/>
      </c>
      <c r="U1873" s="86" t="str">
        <f t="shared" si="438"/>
        <v/>
      </c>
      <c r="V1873" s="95" t="str">
        <f t="shared" si="444"/>
        <v/>
      </c>
      <c r="AE1873" s="92" t="str">
        <f t="shared" si="445"/>
        <v/>
      </c>
      <c r="AF1873" s="96" t="str">
        <f t="shared" si="446"/>
        <v>&lt;a name='19000100'&gt;&lt;b&gt;: 0 - Black Squirrel [2427 18th St NW, WDC]&lt;/b&gt;&lt;/a&gt;&lt;br&gt;</v>
      </c>
      <c r="AG1873" s="97">
        <f t="shared" si="447"/>
        <v>1900</v>
      </c>
      <c r="AH1873" s="97" t="str">
        <f t="shared" si="448"/>
        <v>01</v>
      </c>
      <c r="AI1873" s="97" t="str">
        <f t="shared" si="449"/>
        <v>00</v>
      </c>
      <c r="AJ1873" s="97" t="str">
        <f t="shared" si="450"/>
        <v>19000100</v>
      </c>
    </row>
    <row r="1874" spans="6:36" ht="12" customHeight="1" x14ac:dyDescent="0.15">
      <c r="F1874" s="86" t="str">
        <f t="shared" si="439"/>
        <v>Saturday</v>
      </c>
      <c r="G1874" s="91"/>
      <c r="H1874" s="92" t="str">
        <f>VLOOKUP(MONTH(G1874),VLOOKUP!$W$1:$X$24,2)</f>
        <v>January</v>
      </c>
      <c r="I1874" s="92" t="str">
        <f t="shared" si="440"/>
        <v/>
      </c>
      <c r="J1874" s="93" t="s">
        <v>950</v>
      </c>
      <c r="L1874" s="86" t="str">
        <f t="shared" si="433"/>
        <v>Black Whiskey [1410 14th St NW, WDC]</v>
      </c>
      <c r="M1874" s="86">
        <f t="shared" si="441"/>
        <v>0</v>
      </c>
      <c r="N1874" s="93" t="str">
        <f t="shared" si="437"/>
        <v>Black Whiskey [1410 14th St NW, WDC]</v>
      </c>
      <c r="O1874" s="94"/>
      <c r="S1874" s="95">
        <f t="shared" si="442"/>
        <v>0</v>
      </c>
      <c r="T1874" s="86" t="str">
        <f t="shared" si="443"/>
        <v/>
      </c>
      <c r="U1874" s="86" t="str">
        <f t="shared" si="438"/>
        <v/>
      </c>
      <c r="V1874" s="95" t="str">
        <f t="shared" si="444"/>
        <v/>
      </c>
      <c r="W1874" s="90" t="s">
        <v>221</v>
      </c>
      <c r="AE1874" s="92" t="str">
        <f t="shared" si="445"/>
        <v/>
      </c>
      <c r="AF1874" s="96" t="str">
        <f t="shared" si="446"/>
        <v>&lt;a name='19000100'&gt;&lt;b&gt;: 0 - Black Whiskey [1410 14th St NW, WDC]&lt;/b&gt;&lt;/a&gt;&lt;br&gt;</v>
      </c>
      <c r="AG1874" s="97">
        <f t="shared" si="447"/>
        <v>1900</v>
      </c>
      <c r="AH1874" s="97" t="str">
        <f t="shared" si="448"/>
        <v>01</v>
      </c>
      <c r="AI1874" s="97" t="str">
        <f t="shared" si="449"/>
        <v>00</v>
      </c>
      <c r="AJ1874" s="97" t="str">
        <f t="shared" si="450"/>
        <v>19000100</v>
      </c>
    </row>
    <row r="1875" spans="6:36" ht="12" customHeight="1" x14ac:dyDescent="0.15">
      <c r="F1875" s="86" t="str">
        <f t="shared" si="439"/>
        <v>Saturday</v>
      </c>
      <c r="G1875" s="91"/>
      <c r="H1875" s="92" t="str">
        <f>VLOOKUP(MONTH(G1875),VLOOKUP!$W$1:$X$24,2)</f>
        <v>January</v>
      </c>
      <c r="I1875" s="92" t="str">
        <f t="shared" si="440"/>
        <v/>
      </c>
      <c r="J1875" s="93" t="s">
        <v>950</v>
      </c>
      <c r="L1875" s="86" t="str">
        <f t="shared" si="433"/>
        <v>Black Whiskey [1410 14th St NW, WDC]</v>
      </c>
      <c r="M1875" s="86">
        <f t="shared" si="441"/>
        <v>0</v>
      </c>
      <c r="N1875" s="93" t="str">
        <f t="shared" si="437"/>
        <v>Black Whiskey [1410 14th St NW, WDC]</v>
      </c>
      <c r="O1875" s="94"/>
      <c r="S1875" s="95">
        <f t="shared" si="442"/>
        <v>0</v>
      </c>
      <c r="T1875" s="86" t="str">
        <f t="shared" si="443"/>
        <v/>
      </c>
      <c r="U1875" s="86" t="str">
        <f t="shared" si="438"/>
        <v/>
      </c>
      <c r="V1875" s="95" t="str">
        <f t="shared" si="444"/>
        <v/>
      </c>
      <c r="W1875" s="90" t="s">
        <v>221</v>
      </c>
      <c r="AE1875" s="92" t="str">
        <f t="shared" si="445"/>
        <v/>
      </c>
      <c r="AF1875" s="96" t="str">
        <f t="shared" si="446"/>
        <v>&lt;a name='19000100'&gt;&lt;b&gt;: 0 - Black Whiskey [1410 14th St NW, WDC]&lt;/b&gt;&lt;/a&gt;&lt;br&gt;</v>
      </c>
      <c r="AG1875" s="97">
        <f t="shared" si="447"/>
        <v>1900</v>
      </c>
      <c r="AH1875" s="97" t="str">
        <f t="shared" si="448"/>
        <v>01</v>
      </c>
      <c r="AI1875" s="97" t="str">
        <f t="shared" si="449"/>
        <v>00</v>
      </c>
      <c r="AJ1875" s="97" t="str">
        <f t="shared" si="450"/>
        <v>19000100</v>
      </c>
    </row>
    <row r="1876" spans="6:36" ht="12" customHeight="1" x14ac:dyDescent="0.15">
      <c r="F1876" s="86" t="str">
        <f t="shared" si="439"/>
        <v>Saturday</v>
      </c>
      <c r="G1876" s="91"/>
      <c r="H1876" s="92" t="str">
        <f>VLOOKUP(MONTH(G1876),VLOOKUP!$W$1:$X$24,2)</f>
        <v>January</v>
      </c>
      <c r="I1876" s="92" t="str">
        <f t="shared" si="440"/>
        <v/>
      </c>
      <c r="J1876" s="93" t="s">
        <v>950</v>
      </c>
      <c r="L1876" s="86" t="str">
        <f t="shared" si="433"/>
        <v>Black Whiskey [1410 14th St NW, WDC]</v>
      </c>
      <c r="M1876" s="86">
        <f t="shared" si="441"/>
        <v>0</v>
      </c>
      <c r="N1876" s="93" t="str">
        <f t="shared" si="437"/>
        <v>Black Whiskey [1410 14th St NW, WDC]</v>
      </c>
      <c r="O1876" s="94"/>
      <c r="S1876" s="95">
        <f t="shared" si="442"/>
        <v>0</v>
      </c>
      <c r="T1876" s="86" t="str">
        <f t="shared" si="443"/>
        <v/>
      </c>
      <c r="U1876" s="86" t="str">
        <f t="shared" si="438"/>
        <v/>
      </c>
      <c r="V1876" s="95" t="str">
        <f t="shared" si="444"/>
        <v/>
      </c>
      <c r="W1876" s="90" t="s">
        <v>221</v>
      </c>
      <c r="AE1876" s="92" t="str">
        <f t="shared" si="445"/>
        <v/>
      </c>
      <c r="AF1876" s="96" t="str">
        <f t="shared" si="446"/>
        <v>&lt;a name='19000100'&gt;&lt;b&gt;: 0 - Black Whiskey [1410 14th St NW, WDC]&lt;/b&gt;&lt;/a&gt;&lt;br&gt;</v>
      </c>
      <c r="AG1876" s="97">
        <f t="shared" si="447"/>
        <v>1900</v>
      </c>
      <c r="AH1876" s="97" t="str">
        <f t="shared" si="448"/>
        <v>01</v>
      </c>
      <c r="AI1876" s="97" t="str">
        <f t="shared" si="449"/>
        <v>00</v>
      </c>
      <c r="AJ1876" s="97" t="str">
        <f t="shared" si="450"/>
        <v>19000100</v>
      </c>
    </row>
    <row r="1877" spans="6:36" ht="12" customHeight="1" x14ac:dyDescent="0.15">
      <c r="F1877" s="86" t="str">
        <f t="shared" si="439"/>
        <v>Saturday</v>
      </c>
      <c r="G1877" s="91"/>
      <c r="H1877" s="92" t="str">
        <f>VLOOKUP(MONTH(G1877),VLOOKUP!$W$1:$X$24,2)</f>
        <v>January</v>
      </c>
      <c r="I1877" s="92" t="str">
        <f t="shared" si="440"/>
        <v/>
      </c>
      <c r="J1877" s="93" t="s">
        <v>1681</v>
      </c>
      <c r="L1877" s="86" t="str">
        <f t="shared" si="433"/>
        <v>Black-Eyed Susan [2700 Lighthouse Pt, Baltimore, MD]</v>
      </c>
      <c r="M1877" s="86">
        <f t="shared" si="441"/>
        <v>0</v>
      </c>
      <c r="N1877" s="93" t="str">
        <f t="shared" si="437"/>
        <v>Black-Eyed Susan [2700 Lighthouse Pt, Baltimore, MD]</v>
      </c>
      <c r="O1877" s="90"/>
      <c r="S1877" s="95">
        <f t="shared" si="442"/>
        <v>0</v>
      </c>
      <c r="T1877" s="86" t="str">
        <f t="shared" si="443"/>
        <v/>
      </c>
      <c r="U1877" s="86" t="str">
        <f t="shared" si="438"/>
        <v/>
      </c>
      <c r="V1877" s="95" t="str">
        <f t="shared" si="444"/>
        <v/>
      </c>
      <c r="AE1877" s="92" t="str">
        <f t="shared" si="445"/>
        <v/>
      </c>
      <c r="AF1877" s="96" t="str">
        <f t="shared" si="446"/>
        <v>&lt;a name='19000100'&gt;&lt;b&gt;: 0 - Black-Eyed Susan [2700 Lighthouse Pt, Baltimore, MD]&lt;/b&gt;&lt;/a&gt;&lt;br&gt;</v>
      </c>
      <c r="AG1877" s="97">
        <f t="shared" si="447"/>
        <v>1900</v>
      </c>
      <c r="AH1877" s="97" t="str">
        <f t="shared" si="448"/>
        <v>01</v>
      </c>
      <c r="AI1877" s="97" t="str">
        <f t="shared" si="449"/>
        <v>00</v>
      </c>
      <c r="AJ1877" s="97" t="str">
        <f t="shared" si="450"/>
        <v>19000100</v>
      </c>
    </row>
    <row r="1878" spans="6:36" ht="12" customHeight="1" x14ac:dyDescent="0.15">
      <c r="F1878" s="86" t="str">
        <f t="shared" si="439"/>
        <v>Saturday</v>
      </c>
      <c r="G1878" s="91"/>
      <c r="H1878" s="92" t="str">
        <f>VLOOKUP(MONTH(G1878),VLOOKUP!$W$1:$X$24,2)</f>
        <v>January</v>
      </c>
      <c r="I1878" s="92" t="str">
        <f t="shared" si="440"/>
        <v/>
      </c>
      <c r="J1878" s="93" t="s">
        <v>1681</v>
      </c>
      <c r="L1878" s="86" t="str">
        <f t="shared" si="433"/>
        <v>Black-Eyed Susan [2700 Lighthouse Pt, Baltimore, MD]</v>
      </c>
      <c r="M1878" s="86">
        <f t="shared" si="441"/>
        <v>0</v>
      </c>
      <c r="N1878" s="93" t="str">
        <f t="shared" si="437"/>
        <v>Black-Eyed Susan [2700 Lighthouse Pt, Baltimore, MD]</v>
      </c>
      <c r="O1878" s="90"/>
      <c r="S1878" s="95">
        <f t="shared" si="442"/>
        <v>0</v>
      </c>
      <c r="T1878" s="86" t="str">
        <f t="shared" si="443"/>
        <v/>
      </c>
      <c r="U1878" s="86" t="str">
        <f t="shared" si="438"/>
        <v/>
      </c>
      <c r="V1878" s="95" t="str">
        <f t="shared" si="444"/>
        <v/>
      </c>
      <c r="AE1878" s="92" t="str">
        <f t="shared" si="445"/>
        <v/>
      </c>
      <c r="AF1878" s="96" t="str">
        <f t="shared" si="446"/>
        <v>&lt;a name='19000100'&gt;&lt;b&gt;: 0 - Black-Eyed Susan [2700 Lighthouse Pt, Baltimore, MD]&lt;/b&gt;&lt;/a&gt;&lt;br&gt;</v>
      </c>
      <c r="AG1878" s="97">
        <f t="shared" si="447"/>
        <v>1900</v>
      </c>
      <c r="AH1878" s="97" t="str">
        <f t="shared" si="448"/>
        <v>01</v>
      </c>
      <c r="AI1878" s="97" t="str">
        <f t="shared" si="449"/>
        <v>00</v>
      </c>
      <c r="AJ1878" s="97" t="str">
        <f t="shared" si="450"/>
        <v>19000100</v>
      </c>
    </row>
    <row r="1879" spans="6:36" ht="12" customHeight="1" x14ac:dyDescent="0.15">
      <c r="F1879" s="86" t="str">
        <f t="shared" si="439"/>
        <v>Saturday</v>
      </c>
      <c r="G1879" s="91"/>
      <c r="H1879" s="92" t="str">
        <f>VLOOKUP(MONTH(G1879),VLOOKUP!$W$1:$X$24,2)</f>
        <v>January</v>
      </c>
      <c r="I1879" s="92" t="str">
        <f t="shared" si="440"/>
        <v/>
      </c>
      <c r="J1879" s="93" t="s">
        <v>1681</v>
      </c>
      <c r="L1879" s="86" t="str">
        <f t="shared" si="433"/>
        <v>Black-Eyed Susan [2700 Lighthouse Pt, Baltimore, MD]</v>
      </c>
      <c r="M1879" s="86">
        <f t="shared" si="441"/>
        <v>0</v>
      </c>
      <c r="N1879" s="93" t="str">
        <f t="shared" si="437"/>
        <v>Black-Eyed Susan [2700 Lighthouse Pt, Baltimore, MD]</v>
      </c>
      <c r="O1879" s="90"/>
      <c r="S1879" s="95">
        <f t="shared" si="442"/>
        <v>0</v>
      </c>
      <c r="T1879" s="86" t="str">
        <f t="shared" si="443"/>
        <v/>
      </c>
      <c r="U1879" s="86" t="str">
        <f t="shared" si="438"/>
        <v/>
      </c>
      <c r="V1879" s="95" t="str">
        <f t="shared" si="444"/>
        <v/>
      </c>
      <c r="AE1879" s="92" t="str">
        <f t="shared" si="445"/>
        <v/>
      </c>
      <c r="AF1879" s="100" t="str">
        <f t="shared" si="446"/>
        <v>&lt;a name='19000100'&gt;&lt;b&gt;: 0 - Black-Eyed Susan [2700 Lighthouse Pt, Baltimore, MD]&lt;/b&gt;&lt;/a&gt;&lt;br&gt;</v>
      </c>
      <c r="AG1879" s="101">
        <f t="shared" si="447"/>
        <v>1900</v>
      </c>
      <c r="AH1879" s="101" t="str">
        <f t="shared" si="448"/>
        <v>01</v>
      </c>
      <c r="AI1879" s="101" t="str">
        <f t="shared" si="449"/>
        <v>00</v>
      </c>
      <c r="AJ1879" s="101" t="str">
        <f t="shared" si="450"/>
        <v>19000100</v>
      </c>
    </row>
    <row r="1880" spans="6:36" ht="12" customHeight="1" x14ac:dyDescent="0.15">
      <c r="F1880" s="86" t="str">
        <f t="shared" si="439"/>
        <v>Saturday</v>
      </c>
      <c r="G1880" s="91"/>
      <c r="H1880" s="92" t="str">
        <f>VLOOKUP(MONTH(G1880),VLOOKUP!$W$1:$X$24,2)</f>
        <v>January</v>
      </c>
      <c r="I1880" s="92" t="str">
        <f t="shared" si="440"/>
        <v/>
      </c>
      <c r="J1880" s="93" t="s">
        <v>0</v>
      </c>
      <c r="L1880" s="86" t="str">
        <f t="shared" si="433"/>
        <v>Bleu Haus Purple Door [1232 Euclid St NW, WDC]</v>
      </c>
      <c r="M1880" s="86">
        <f t="shared" si="441"/>
        <v>0</v>
      </c>
      <c r="N1880" s="93" t="str">
        <f t="shared" si="437"/>
        <v>Bleu Haus Purple Door [1232 Euclid St NW, WDC]</v>
      </c>
      <c r="O1880" s="90"/>
      <c r="S1880" s="95">
        <f t="shared" si="442"/>
        <v>0</v>
      </c>
      <c r="T1880" s="86" t="str">
        <f t="shared" si="443"/>
        <v/>
      </c>
      <c r="U1880" s="86" t="str">
        <f t="shared" si="438"/>
        <v/>
      </c>
      <c r="V1880" s="95" t="str">
        <f t="shared" si="444"/>
        <v/>
      </c>
      <c r="AE1880" s="92" t="str">
        <f t="shared" si="445"/>
        <v/>
      </c>
      <c r="AF1880" s="96" t="str">
        <f t="shared" si="446"/>
        <v>&lt;a name='19000100'&gt;&lt;b&gt;: 0 - Bleu Haus Purple Door [1232 Euclid St NW, WDC]&lt;/b&gt;&lt;/a&gt;&lt;br&gt;</v>
      </c>
      <c r="AG1880" s="97">
        <f t="shared" si="447"/>
        <v>1900</v>
      </c>
      <c r="AH1880" s="97" t="str">
        <f t="shared" si="448"/>
        <v>01</v>
      </c>
      <c r="AI1880" s="97" t="str">
        <f t="shared" si="449"/>
        <v>00</v>
      </c>
      <c r="AJ1880" s="97" t="str">
        <f t="shared" si="450"/>
        <v>19000100</v>
      </c>
    </row>
    <row r="1881" spans="6:36" ht="12" customHeight="1" x14ac:dyDescent="0.15">
      <c r="F1881" s="86" t="str">
        <f t="shared" si="439"/>
        <v>Saturday</v>
      </c>
      <c r="G1881" s="91"/>
      <c r="H1881" s="92" t="str">
        <f>VLOOKUP(MONTH(G1881),VLOOKUP!$W$1:$X$24,2)</f>
        <v>January</v>
      </c>
      <c r="I1881" s="92" t="str">
        <f t="shared" si="440"/>
        <v/>
      </c>
      <c r="J1881" s="93" t="s">
        <v>0</v>
      </c>
      <c r="L1881" s="86" t="str">
        <f t="shared" si="433"/>
        <v>Bleu Haus Purple Door [1232 Euclid St NW, WDC]</v>
      </c>
      <c r="M1881" s="86">
        <f t="shared" si="441"/>
        <v>0</v>
      </c>
      <c r="N1881" s="93" t="str">
        <f t="shared" si="437"/>
        <v>Bleu Haus Purple Door [1232 Euclid St NW, WDC]</v>
      </c>
      <c r="O1881" s="90"/>
      <c r="S1881" s="95">
        <f t="shared" si="442"/>
        <v>0</v>
      </c>
      <c r="T1881" s="86" t="str">
        <f t="shared" si="443"/>
        <v/>
      </c>
      <c r="U1881" s="86" t="str">
        <f t="shared" si="438"/>
        <v/>
      </c>
      <c r="V1881" s="95" t="str">
        <f t="shared" si="444"/>
        <v/>
      </c>
      <c r="AE1881" s="92" t="str">
        <f t="shared" si="445"/>
        <v/>
      </c>
      <c r="AF1881" s="96" t="str">
        <f t="shared" si="446"/>
        <v>&lt;a name='19000100'&gt;&lt;b&gt;: 0 - Bleu Haus Purple Door [1232 Euclid St NW, WDC]&lt;/b&gt;&lt;/a&gt;&lt;br&gt;</v>
      </c>
      <c r="AG1881" s="97">
        <f t="shared" si="447"/>
        <v>1900</v>
      </c>
      <c r="AH1881" s="97" t="str">
        <f t="shared" si="448"/>
        <v>01</v>
      </c>
      <c r="AI1881" s="97" t="str">
        <f t="shared" si="449"/>
        <v>00</v>
      </c>
      <c r="AJ1881" s="97" t="str">
        <f t="shared" si="450"/>
        <v>19000100</v>
      </c>
    </row>
    <row r="1882" spans="6:36" ht="12" customHeight="1" x14ac:dyDescent="0.15">
      <c r="F1882" s="86" t="str">
        <f t="shared" si="439"/>
        <v>Saturday</v>
      </c>
      <c r="G1882" s="91"/>
      <c r="H1882" s="92" t="str">
        <f>VLOOKUP(MONTH(G1882),VLOOKUP!$W$1:$X$24,2)</f>
        <v>January</v>
      </c>
      <c r="I1882" s="92" t="str">
        <f t="shared" si="440"/>
        <v/>
      </c>
      <c r="J1882" s="93" t="s">
        <v>0</v>
      </c>
      <c r="L1882" s="86" t="str">
        <f t="shared" si="433"/>
        <v>Bleu Haus Purple Door [1232 Euclid St NW, WDC]</v>
      </c>
      <c r="M1882" s="86">
        <f t="shared" si="441"/>
        <v>0</v>
      </c>
      <c r="N1882" s="93" t="str">
        <f t="shared" si="437"/>
        <v>Bleu Haus Purple Door [1232 Euclid St NW, WDC]</v>
      </c>
      <c r="O1882" s="90"/>
      <c r="S1882" s="95">
        <f t="shared" si="442"/>
        <v>0</v>
      </c>
      <c r="T1882" s="86" t="str">
        <f t="shared" si="443"/>
        <v/>
      </c>
      <c r="U1882" s="86" t="str">
        <f t="shared" si="438"/>
        <v/>
      </c>
      <c r="V1882" s="95" t="str">
        <f t="shared" si="444"/>
        <v/>
      </c>
      <c r="AE1882" s="92" t="str">
        <f t="shared" si="445"/>
        <v/>
      </c>
      <c r="AF1882" s="96" t="str">
        <f t="shared" si="446"/>
        <v>&lt;a name='19000100'&gt;&lt;b&gt;: 0 - Bleu Haus Purple Door [1232 Euclid St NW, WDC]&lt;/b&gt;&lt;/a&gt;&lt;br&gt;</v>
      </c>
      <c r="AG1882" s="97">
        <f t="shared" si="447"/>
        <v>1900</v>
      </c>
      <c r="AH1882" s="97" t="str">
        <f t="shared" si="448"/>
        <v>01</v>
      </c>
      <c r="AI1882" s="97" t="str">
        <f t="shared" si="449"/>
        <v>00</v>
      </c>
      <c r="AJ1882" s="97" t="str">
        <f t="shared" si="450"/>
        <v>19000100</v>
      </c>
    </row>
    <row r="1883" spans="6:36" ht="12" customHeight="1" x14ac:dyDescent="0.15">
      <c r="F1883" s="86" t="str">
        <f t="shared" si="439"/>
        <v>Saturday</v>
      </c>
      <c r="G1883" s="91"/>
      <c r="H1883" s="92" t="str">
        <f>VLOOKUP(MONTH(G1883),VLOOKUP!$W$1:$X$24,2)</f>
        <v>January</v>
      </c>
      <c r="I1883" s="92" t="str">
        <f t="shared" si="440"/>
        <v/>
      </c>
      <c r="J1883" s="93" t="s">
        <v>0</v>
      </c>
      <c r="L1883" s="86" t="str">
        <f t="shared" si="433"/>
        <v>Bleu Haus Purple Door [1232 Euclid St NW, WDC]</v>
      </c>
      <c r="M1883" s="86">
        <f t="shared" si="441"/>
        <v>0</v>
      </c>
      <c r="N1883" s="93" t="str">
        <f t="shared" si="437"/>
        <v>Bleu Haus Purple Door [1232 Euclid St NW, WDC]</v>
      </c>
      <c r="O1883" s="90"/>
      <c r="S1883" s="95">
        <f t="shared" si="442"/>
        <v>0</v>
      </c>
      <c r="T1883" s="86" t="str">
        <f t="shared" si="443"/>
        <v/>
      </c>
      <c r="U1883" s="86" t="str">
        <f t="shared" si="438"/>
        <v/>
      </c>
      <c r="V1883" s="95" t="str">
        <f t="shared" si="444"/>
        <v/>
      </c>
      <c r="AE1883" s="92" t="str">
        <f t="shared" si="445"/>
        <v/>
      </c>
      <c r="AF1883" s="96" t="str">
        <f t="shared" si="446"/>
        <v>&lt;a name='19000100'&gt;&lt;b&gt;: 0 - Bleu Haus Purple Door [1232 Euclid St NW, WDC]&lt;/b&gt;&lt;/a&gt;&lt;br&gt;</v>
      </c>
      <c r="AG1883" s="97">
        <f t="shared" si="447"/>
        <v>1900</v>
      </c>
      <c r="AH1883" s="97" t="str">
        <f t="shared" si="448"/>
        <v>01</v>
      </c>
      <c r="AI1883" s="97" t="str">
        <f t="shared" si="449"/>
        <v>00</v>
      </c>
      <c r="AJ1883" s="97" t="str">
        <f t="shared" si="450"/>
        <v>19000100</v>
      </c>
    </row>
    <row r="1884" spans="6:36" ht="12" customHeight="1" x14ac:dyDescent="0.15">
      <c r="F1884" s="86" t="str">
        <f t="shared" si="439"/>
        <v>Saturday</v>
      </c>
      <c r="G1884" s="91"/>
      <c r="H1884" s="92" t="str">
        <f>VLOOKUP(MONTH(G1884),VLOOKUP!$W$1:$X$24,2)</f>
        <v>January</v>
      </c>
      <c r="I1884" s="92" t="str">
        <f t="shared" si="440"/>
        <v/>
      </c>
      <c r="J1884" s="93" t="s">
        <v>0</v>
      </c>
      <c r="L1884" s="86" t="str">
        <f t="shared" si="433"/>
        <v>Bleu Haus Purple Door [1232 Euclid St NW, WDC]</v>
      </c>
      <c r="M1884" s="86">
        <f t="shared" si="441"/>
        <v>0</v>
      </c>
      <c r="N1884" s="93" t="str">
        <f t="shared" si="437"/>
        <v>Bleu Haus Purple Door [1232 Euclid St NW, WDC]</v>
      </c>
      <c r="O1884" s="90"/>
      <c r="S1884" s="95">
        <f t="shared" si="442"/>
        <v>0</v>
      </c>
      <c r="T1884" s="86" t="str">
        <f t="shared" si="443"/>
        <v/>
      </c>
      <c r="U1884" s="86" t="str">
        <f t="shared" si="438"/>
        <v/>
      </c>
      <c r="V1884" s="95" t="str">
        <f t="shared" si="444"/>
        <v/>
      </c>
      <c r="AE1884" s="92" t="str">
        <f t="shared" si="445"/>
        <v/>
      </c>
      <c r="AF1884" s="100" t="str">
        <f t="shared" si="446"/>
        <v>&lt;a name='19000100'&gt;&lt;b&gt;: 0 - Bleu Haus Purple Door [1232 Euclid St NW, WDC]&lt;/b&gt;&lt;/a&gt;&lt;br&gt;</v>
      </c>
      <c r="AG1884" s="101">
        <f t="shared" si="447"/>
        <v>1900</v>
      </c>
      <c r="AH1884" s="101" t="str">
        <f t="shared" si="448"/>
        <v>01</v>
      </c>
      <c r="AI1884" s="101" t="str">
        <f t="shared" si="449"/>
        <v>00</v>
      </c>
      <c r="AJ1884" s="101" t="str">
        <f t="shared" si="450"/>
        <v>19000100</v>
      </c>
    </row>
    <row r="1885" spans="6:36" ht="12" customHeight="1" x14ac:dyDescent="0.15">
      <c r="F1885" s="86" t="str">
        <f t="shared" si="439"/>
        <v>Saturday</v>
      </c>
      <c r="G1885" s="91"/>
      <c r="H1885" s="92" t="str">
        <f>VLOOKUP(MONTH(G1885),VLOOKUP!$W$1:$X$24,2)</f>
        <v>January</v>
      </c>
      <c r="I1885" s="92" t="str">
        <f t="shared" si="440"/>
        <v/>
      </c>
      <c r="J1885" s="93" t="s">
        <v>1494</v>
      </c>
      <c r="L1885" s="86" t="str">
        <f t="shared" ref="L1885:L1948" si="451">IF(ISBLANK(K1885),N1885,N1885&amp;" ("&amp;K1885&amp;")")</f>
        <v>Blind Whino [700 Delaware Ave SW, WDC]</v>
      </c>
      <c r="M1885" s="86">
        <f t="shared" si="441"/>
        <v>0</v>
      </c>
      <c r="N1885" s="93" t="str">
        <f t="shared" si="437"/>
        <v>Blind Whino [700 Delaware Ave SW, WDC]</v>
      </c>
      <c r="O1885" s="90"/>
      <c r="S1885" s="95">
        <f t="shared" si="442"/>
        <v>0</v>
      </c>
      <c r="T1885" s="86" t="str">
        <f t="shared" si="443"/>
        <v/>
      </c>
      <c r="U1885" s="86" t="str">
        <f t="shared" si="438"/>
        <v/>
      </c>
      <c r="V1885" s="95" t="str">
        <f t="shared" si="444"/>
        <v/>
      </c>
      <c r="AE1885" s="92" t="str">
        <f t="shared" si="445"/>
        <v/>
      </c>
      <c r="AF1885" s="96" t="str">
        <f t="shared" si="446"/>
        <v>&lt;a name='19000100'&gt;&lt;b&gt;: 0 - Blind Whino [700 Delaware Ave SW, WDC]&lt;/b&gt;&lt;/a&gt;&lt;br&gt;</v>
      </c>
      <c r="AG1885" s="97">
        <f t="shared" si="447"/>
        <v>1900</v>
      </c>
      <c r="AH1885" s="97" t="str">
        <f t="shared" si="448"/>
        <v>01</v>
      </c>
      <c r="AI1885" s="97" t="str">
        <f t="shared" si="449"/>
        <v>00</v>
      </c>
      <c r="AJ1885" s="97" t="str">
        <f t="shared" si="450"/>
        <v>19000100</v>
      </c>
    </row>
    <row r="1886" spans="6:36" ht="12" customHeight="1" x14ac:dyDescent="0.15">
      <c r="F1886" s="86" t="str">
        <f t="shared" si="439"/>
        <v>Saturday</v>
      </c>
      <c r="G1886" s="91"/>
      <c r="H1886" s="92" t="str">
        <f>VLOOKUP(MONTH(G1886),VLOOKUP!$W$1:$X$24,2)</f>
        <v>January</v>
      </c>
      <c r="I1886" s="92" t="str">
        <f t="shared" si="440"/>
        <v/>
      </c>
      <c r="J1886" s="93" t="s">
        <v>1494</v>
      </c>
      <c r="L1886" s="86" t="str">
        <f t="shared" si="451"/>
        <v>Blind Whino [700 Delaware Ave SW, WDC]</v>
      </c>
      <c r="M1886" s="86">
        <f t="shared" si="441"/>
        <v>0</v>
      </c>
      <c r="N1886" s="93" t="str">
        <f t="shared" si="437"/>
        <v>Blind Whino [700 Delaware Ave SW, WDC]</v>
      </c>
      <c r="O1886" s="90"/>
      <c r="S1886" s="95">
        <f t="shared" si="442"/>
        <v>0</v>
      </c>
      <c r="T1886" s="86" t="str">
        <f t="shared" si="443"/>
        <v/>
      </c>
      <c r="U1886" s="86" t="str">
        <f t="shared" si="438"/>
        <v/>
      </c>
      <c r="V1886" s="95" t="str">
        <f t="shared" si="444"/>
        <v/>
      </c>
      <c r="AE1886" s="92" t="str">
        <f t="shared" si="445"/>
        <v/>
      </c>
      <c r="AF1886" s="96" t="str">
        <f t="shared" si="446"/>
        <v>&lt;a name='19000100'&gt;&lt;b&gt;: 0 - Blind Whino [700 Delaware Ave SW, WDC]&lt;/b&gt;&lt;/a&gt;&lt;br&gt;</v>
      </c>
      <c r="AG1886" s="97">
        <f t="shared" si="447"/>
        <v>1900</v>
      </c>
      <c r="AH1886" s="97" t="str">
        <f t="shared" si="448"/>
        <v>01</v>
      </c>
      <c r="AI1886" s="97" t="str">
        <f t="shared" si="449"/>
        <v>00</v>
      </c>
      <c r="AJ1886" s="97" t="str">
        <f t="shared" si="450"/>
        <v>19000100</v>
      </c>
    </row>
    <row r="1887" spans="6:36" ht="12" customHeight="1" x14ac:dyDescent="0.15">
      <c r="F1887" s="86" t="str">
        <f t="shared" si="439"/>
        <v>Saturday</v>
      </c>
      <c r="G1887" s="91"/>
      <c r="H1887" s="92" t="str">
        <f>VLOOKUP(MONTH(G1887),VLOOKUP!$W$1:$X$24,2)</f>
        <v>January</v>
      </c>
      <c r="I1887" s="92" t="str">
        <f t="shared" si="440"/>
        <v/>
      </c>
      <c r="J1887" s="93" t="s">
        <v>1494</v>
      </c>
      <c r="L1887" s="86" t="str">
        <f t="shared" si="451"/>
        <v>Blind Whino [700 Delaware Ave SW, WDC]</v>
      </c>
      <c r="M1887" s="86">
        <f t="shared" si="441"/>
        <v>0</v>
      </c>
      <c r="N1887" s="93" t="str">
        <f t="shared" si="437"/>
        <v>Blind Whino [700 Delaware Ave SW, WDC]</v>
      </c>
      <c r="O1887" s="90"/>
      <c r="S1887" s="95">
        <f t="shared" si="442"/>
        <v>0</v>
      </c>
      <c r="T1887" s="86" t="str">
        <f t="shared" si="443"/>
        <v/>
      </c>
      <c r="U1887" s="86" t="str">
        <f t="shared" si="438"/>
        <v/>
      </c>
      <c r="V1887" s="95" t="str">
        <f t="shared" si="444"/>
        <v/>
      </c>
      <c r="AE1887" s="92" t="str">
        <f t="shared" si="445"/>
        <v/>
      </c>
      <c r="AF1887" s="96" t="str">
        <f t="shared" si="446"/>
        <v>&lt;a name='19000100'&gt;&lt;b&gt;: 0 - Blind Whino [700 Delaware Ave SW, WDC]&lt;/b&gt;&lt;/a&gt;&lt;br&gt;</v>
      </c>
      <c r="AG1887" s="97">
        <f t="shared" si="447"/>
        <v>1900</v>
      </c>
      <c r="AH1887" s="97" t="str">
        <f t="shared" si="448"/>
        <v>01</v>
      </c>
      <c r="AI1887" s="97" t="str">
        <f t="shared" si="449"/>
        <v>00</v>
      </c>
      <c r="AJ1887" s="97" t="str">
        <f t="shared" si="450"/>
        <v>19000100</v>
      </c>
    </row>
    <row r="1888" spans="6:36" ht="12" customHeight="1" x14ac:dyDescent="0.15">
      <c r="F1888" s="86" t="str">
        <f t="shared" si="439"/>
        <v>Saturday</v>
      </c>
      <c r="G1888" s="91"/>
      <c r="H1888" s="92" t="str">
        <f>VLOOKUP(MONTH(G1888),VLOOKUP!$W$1:$X$24,2)</f>
        <v>January</v>
      </c>
      <c r="I1888" s="92" t="str">
        <f t="shared" si="440"/>
        <v/>
      </c>
      <c r="J1888" s="93" t="s">
        <v>1494</v>
      </c>
      <c r="L1888" s="86" t="str">
        <f t="shared" si="451"/>
        <v>Blind Whino [700 Delaware Ave SW, WDC]</v>
      </c>
      <c r="M1888" s="86">
        <f t="shared" si="441"/>
        <v>0</v>
      </c>
      <c r="N1888" s="93" t="str">
        <f t="shared" si="437"/>
        <v>Blind Whino [700 Delaware Ave SW, WDC]</v>
      </c>
      <c r="O1888" s="90"/>
      <c r="S1888" s="95">
        <f t="shared" si="442"/>
        <v>0</v>
      </c>
      <c r="T1888" s="86" t="str">
        <f t="shared" si="443"/>
        <v/>
      </c>
      <c r="U1888" s="86" t="str">
        <f t="shared" si="438"/>
        <v/>
      </c>
      <c r="V1888" s="95" t="str">
        <f t="shared" si="444"/>
        <v/>
      </c>
      <c r="AE1888" s="92" t="str">
        <f t="shared" si="445"/>
        <v/>
      </c>
      <c r="AF1888" s="96" t="str">
        <f t="shared" si="446"/>
        <v>&lt;a name='19000100'&gt;&lt;b&gt;: 0 - Blind Whino [700 Delaware Ave SW, WDC]&lt;/b&gt;&lt;/a&gt;&lt;br&gt;</v>
      </c>
      <c r="AG1888" s="97">
        <f t="shared" si="447"/>
        <v>1900</v>
      </c>
      <c r="AH1888" s="97" t="str">
        <f t="shared" si="448"/>
        <v>01</v>
      </c>
      <c r="AI1888" s="97" t="str">
        <f t="shared" si="449"/>
        <v>00</v>
      </c>
      <c r="AJ1888" s="97" t="str">
        <f t="shared" si="450"/>
        <v>19000100</v>
      </c>
    </row>
    <row r="1889" spans="6:36" ht="12" customHeight="1" x14ac:dyDescent="0.15">
      <c r="F1889" s="86" t="str">
        <f t="shared" si="439"/>
        <v>Saturday</v>
      </c>
      <c r="G1889" s="91"/>
      <c r="H1889" s="92" t="str">
        <f>VLOOKUP(MONTH(G1889),VLOOKUP!$W$1:$X$24,2)</f>
        <v>January</v>
      </c>
      <c r="I1889" s="92" t="str">
        <f t="shared" si="440"/>
        <v/>
      </c>
      <c r="J1889" s="93" t="s">
        <v>898</v>
      </c>
      <c r="L1889" s="86" t="str">
        <f t="shared" si="451"/>
        <v>Blood Manor [18400 New Hampshire Ave, Ashton, MD]</v>
      </c>
      <c r="M1889" s="86">
        <f t="shared" si="441"/>
        <v>0</v>
      </c>
      <c r="N1889" s="93" t="str">
        <f t="shared" ref="N1889:N1905" si="452">J1889</f>
        <v>Blood Manor [18400 New Hampshire Ave, Ashton, MD]</v>
      </c>
      <c r="O1889" s="94"/>
      <c r="S1889" s="95">
        <f t="shared" si="442"/>
        <v>0</v>
      </c>
      <c r="T1889" s="86" t="str">
        <f t="shared" si="443"/>
        <v/>
      </c>
      <c r="U1889" s="86" t="str">
        <f t="shared" si="438"/>
        <v/>
      </c>
      <c r="V1889" s="95" t="str">
        <f t="shared" si="444"/>
        <v/>
      </c>
      <c r="W1889" s="90" t="s">
        <v>221</v>
      </c>
      <c r="AE1889" s="92" t="str">
        <f t="shared" si="445"/>
        <v/>
      </c>
      <c r="AF1889" s="96" t="str">
        <f t="shared" si="446"/>
        <v>&lt;a name='19000100'&gt;&lt;b&gt;: 0 - Blood Manor [18400 New Hampshire Ave, Ashton, MD]&lt;/b&gt;&lt;/a&gt;&lt;br&gt;</v>
      </c>
      <c r="AG1889" s="97">
        <f t="shared" si="447"/>
        <v>1900</v>
      </c>
      <c r="AH1889" s="97" t="str">
        <f t="shared" si="448"/>
        <v>01</v>
      </c>
      <c r="AI1889" s="97" t="str">
        <f t="shared" si="449"/>
        <v>00</v>
      </c>
      <c r="AJ1889" s="97" t="str">
        <f t="shared" si="450"/>
        <v>19000100</v>
      </c>
    </row>
    <row r="1890" spans="6:36" ht="12" customHeight="1" x14ac:dyDescent="0.15">
      <c r="F1890" s="86" t="str">
        <f t="shared" si="439"/>
        <v>Saturday</v>
      </c>
      <c r="G1890" s="91"/>
      <c r="H1890" s="92" t="str">
        <f>VLOOKUP(MONTH(G1890),VLOOKUP!$W$1:$X$24,2)</f>
        <v>January</v>
      </c>
      <c r="I1890" s="92" t="str">
        <f t="shared" si="440"/>
        <v/>
      </c>
      <c r="J1890" s="93" t="s">
        <v>898</v>
      </c>
      <c r="L1890" s="86" t="str">
        <f t="shared" si="451"/>
        <v>Blood Manor [18400 New Hampshire Ave, Ashton, MD]</v>
      </c>
      <c r="M1890" s="86">
        <f t="shared" si="441"/>
        <v>0</v>
      </c>
      <c r="N1890" s="93" t="str">
        <f t="shared" si="452"/>
        <v>Blood Manor [18400 New Hampshire Ave, Ashton, MD]</v>
      </c>
      <c r="O1890" s="94"/>
      <c r="S1890" s="95">
        <f t="shared" si="442"/>
        <v>0</v>
      </c>
      <c r="T1890" s="86" t="str">
        <f t="shared" si="443"/>
        <v/>
      </c>
      <c r="U1890" s="86" t="str">
        <f t="shared" si="438"/>
        <v/>
      </c>
      <c r="V1890" s="95" t="str">
        <f t="shared" si="444"/>
        <v/>
      </c>
      <c r="W1890" s="90" t="s">
        <v>221</v>
      </c>
      <c r="AE1890" s="92" t="str">
        <f t="shared" si="445"/>
        <v/>
      </c>
      <c r="AF1890" s="96" t="str">
        <f t="shared" si="446"/>
        <v>&lt;a name='19000100'&gt;&lt;b&gt;: 0 - Blood Manor [18400 New Hampshire Ave, Ashton, MD]&lt;/b&gt;&lt;/a&gt;&lt;br&gt;</v>
      </c>
      <c r="AG1890" s="97">
        <f t="shared" si="447"/>
        <v>1900</v>
      </c>
      <c r="AH1890" s="97" t="str">
        <f t="shared" si="448"/>
        <v>01</v>
      </c>
      <c r="AI1890" s="97" t="str">
        <f t="shared" si="449"/>
        <v>00</v>
      </c>
      <c r="AJ1890" s="97" t="str">
        <f t="shared" si="450"/>
        <v>19000100</v>
      </c>
    </row>
    <row r="1891" spans="6:36" ht="12" customHeight="1" x14ac:dyDescent="0.15">
      <c r="F1891" s="86" t="str">
        <f t="shared" si="439"/>
        <v>Saturday</v>
      </c>
      <c r="G1891" s="91"/>
      <c r="H1891" s="92" t="str">
        <f>VLOOKUP(MONTH(G1891),VLOOKUP!$W$1:$X$24,2)</f>
        <v>January</v>
      </c>
      <c r="I1891" s="92" t="str">
        <f t="shared" si="440"/>
        <v/>
      </c>
      <c r="J1891" s="93" t="s">
        <v>898</v>
      </c>
      <c r="L1891" s="86" t="str">
        <f t="shared" si="451"/>
        <v>Blood Manor [18400 New Hampshire Ave, Ashton, MD]</v>
      </c>
      <c r="M1891" s="86">
        <f t="shared" si="441"/>
        <v>0</v>
      </c>
      <c r="N1891" s="93" t="str">
        <f t="shared" si="452"/>
        <v>Blood Manor [18400 New Hampshire Ave, Ashton, MD]</v>
      </c>
      <c r="O1891" s="94"/>
      <c r="S1891" s="95">
        <f t="shared" si="442"/>
        <v>0</v>
      </c>
      <c r="T1891" s="86" t="str">
        <f t="shared" si="443"/>
        <v/>
      </c>
      <c r="U1891" s="86" t="str">
        <f t="shared" si="438"/>
        <v/>
      </c>
      <c r="V1891" s="95" t="str">
        <f t="shared" si="444"/>
        <v/>
      </c>
      <c r="W1891" s="90" t="s">
        <v>221</v>
      </c>
      <c r="AE1891" s="92" t="str">
        <f t="shared" si="445"/>
        <v/>
      </c>
      <c r="AF1891" s="96" t="str">
        <f t="shared" si="446"/>
        <v>&lt;a name='19000100'&gt;&lt;b&gt;: 0 - Blood Manor [18400 New Hampshire Ave, Ashton, MD]&lt;/b&gt;&lt;/a&gt;&lt;br&gt;</v>
      </c>
      <c r="AG1891" s="97">
        <f t="shared" si="447"/>
        <v>1900</v>
      </c>
      <c r="AH1891" s="97" t="str">
        <f t="shared" si="448"/>
        <v>01</v>
      </c>
      <c r="AI1891" s="97" t="str">
        <f t="shared" si="449"/>
        <v>00</v>
      </c>
      <c r="AJ1891" s="97" t="str">
        <f t="shared" si="450"/>
        <v>19000100</v>
      </c>
    </row>
    <row r="1892" spans="6:36" ht="12" customHeight="1" x14ac:dyDescent="0.15">
      <c r="F1892" s="86" t="str">
        <f t="shared" si="439"/>
        <v>Saturday</v>
      </c>
      <c r="G1892" s="91"/>
      <c r="H1892" s="92" t="str">
        <f>VLOOKUP(MONTH(G1892),VLOOKUP!$W$1:$X$24,2)</f>
        <v>January</v>
      </c>
      <c r="I1892" s="92" t="str">
        <f t="shared" si="440"/>
        <v/>
      </c>
      <c r="J1892" s="93" t="s">
        <v>898</v>
      </c>
      <c r="L1892" s="86" t="str">
        <f t="shared" si="451"/>
        <v>Blood Manor [18400 New Hampshire Ave, Ashton, MD]</v>
      </c>
      <c r="M1892" s="86">
        <f t="shared" si="441"/>
        <v>0</v>
      </c>
      <c r="N1892" s="93" t="str">
        <f t="shared" si="452"/>
        <v>Blood Manor [18400 New Hampshire Ave, Ashton, MD]</v>
      </c>
      <c r="O1892" s="94"/>
      <c r="S1892" s="95">
        <f t="shared" si="442"/>
        <v>0</v>
      </c>
      <c r="T1892" s="86" t="str">
        <f t="shared" si="443"/>
        <v/>
      </c>
      <c r="U1892" s="86" t="str">
        <f t="shared" si="438"/>
        <v/>
      </c>
      <c r="V1892" s="95" t="str">
        <f t="shared" si="444"/>
        <v/>
      </c>
      <c r="W1892" s="90" t="s">
        <v>221</v>
      </c>
      <c r="AE1892" s="92" t="str">
        <f t="shared" si="445"/>
        <v/>
      </c>
      <c r="AF1892" s="96" t="str">
        <f t="shared" si="446"/>
        <v>&lt;a name='19000100'&gt;&lt;b&gt;: 0 - Blood Manor [18400 New Hampshire Ave, Ashton, MD]&lt;/b&gt;&lt;/a&gt;&lt;br&gt;</v>
      </c>
      <c r="AG1892" s="97">
        <f t="shared" si="447"/>
        <v>1900</v>
      </c>
      <c r="AH1892" s="97" t="str">
        <f t="shared" si="448"/>
        <v>01</v>
      </c>
      <c r="AI1892" s="97" t="str">
        <f t="shared" si="449"/>
        <v>00</v>
      </c>
      <c r="AJ1892" s="97" t="str">
        <f t="shared" si="450"/>
        <v>19000100</v>
      </c>
    </row>
    <row r="1893" spans="6:36" ht="12" customHeight="1" x14ac:dyDescent="0.15">
      <c r="F1893" s="86" t="str">
        <f t="shared" si="439"/>
        <v>Saturday</v>
      </c>
      <c r="G1893" s="91"/>
      <c r="H1893" s="92" t="str">
        <f>VLOOKUP(MONTH(G1893),VLOOKUP!$W$1:$X$24,2)</f>
        <v>January</v>
      </c>
      <c r="I1893" s="92" t="str">
        <f t="shared" si="440"/>
        <v/>
      </c>
      <c r="J1893" s="93" t="s">
        <v>275</v>
      </c>
      <c r="L1893" s="86" t="str">
        <f t="shared" si="451"/>
        <v>BloomBars [3222 11th St NW, WDC]</v>
      </c>
      <c r="M1893" s="86">
        <f t="shared" si="441"/>
        <v>0</v>
      </c>
      <c r="N1893" s="93" t="str">
        <f t="shared" si="452"/>
        <v>BloomBars [3222 11th St NW, WDC]</v>
      </c>
      <c r="O1893" s="90"/>
      <c r="S1893" s="95">
        <f t="shared" si="442"/>
        <v>0</v>
      </c>
      <c r="T1893" s="86" t="str">
        <f t="shared" si="443"/>
        <v/>
      </c>
      <c r="U1893" s="86" t="str">
        <f t="shared" si="438"/>
        <v/>
      </c>
      <c r="V1893" s="95" t="str">
        <f t="shared" si="444"/>
        <v/>
      </c>
      <c r="AE1893" s="92" t="str">
        <f t="shared" si="445"/>
        <v/>
      </c>
      <c r="AF1893" s="96" t="str">
        <f t="shared" si="446"/>
        <v>&lt;a name='19000100'&gt;&lt;b&gt;: 0 - BloomBars [3222 11th St NW, WDC]&lt;/b&gt;&lt;/a&gt;&lt;br&gt;</v>
      </c>
      <c r="AG1893" s="97">
        <f t="shared" si="447"/>
        <v>1900</v>
      </c>
      <c r="AH1893" s="97" t="str">
        <f t="shared" si="448"/>
        <v>01</v>
      </c>
      <c r="AI1893" s="97" t="str">
        <f t="shared" si="449"/>
        <v>00</v>
      </c>
      <c r="AJ1893" s="97" t="str">
        <f t="shared" si="450"/>
        <v>19000100</v>
      </c>
    </row>
    <row r="1894" spans="6:36" ht="12" customHeight="1" x14ac:dyDescent="0.15">
      <c r="F1894" s="86" t="str">
        <f t="shared" si="439"/>
        <v>Saturday</v>
      </c>
      <c r="G1894" s="91"/>
      <c r="H1894" s="92" t="str">
        <f>VLOOKUP(MONTH(G1894),VLOOKUP!$W$1:$X$24,2)</f>
        <v>January</v>
      </c>
      <c r="I1894" s="92" t="str">
        <f t="shared" si="440"/>
        <v/>
      </c>
      <c r="J1894" s="93" t="s">
        <v>275</v>
      </c>
      <c r="L1894" s="86" t="str">
        <f t="shared" si="451"/>
        <v>BloomBars [3222 11th St NW, WDC]</v>
      </c>
      <c r="M1894" s="86">
        <f t="shared" si="441"/>
        <v>0</v>
      </c>
      <c r="N1894" s="93" t="str">
        <f t="shared" si="452"/>
        <v>BloomBars [3222 11th St NW, WDC]</v>
      </c>
      <c r="O1894" s="90"/>
      <c r="S1894" s="95">
        <f t="shared" si="442"/>
        <v>0</v>
      </c>
      <c r="T1894" s="86" t="str">
        <f t="shared" si="443"/>
        <v/>
      </c>
      <c r="U1894" s="86" t="str">
        <f t="shared" si="438"/>
        <v/>
      </c>
      <c r="V1894" s="95" t="str">
        <f t="shared" si="444"/>
        <v/>
      </c>
      <c r="AE1894" s="92" t="str">
        <f t="shared" si="445"/>
        <v/>
      </c>
      <c r="AF1894" s="96" t="str">
        <f t="shared" si="446"/>
        <v>&lt;a name='19000100'&gt;&lt;b&gt;: 0 - BloomBars [3222 11th St NW, WDC]&lt;/b&gt;&lt;/a&gt;&lt;br&gt;</v>
      </c>
      <c r="AG1894" s="97">
        <f t="shared" si="447"/>
        <v>1900</v>
      </c>
      <c r="AH1894" s="97" t="str">
        <f t="shared" si="448"/>
        <v>01</v>
      </c>
      <c r="AI1894" s="97" t="str">
        <f t="shared" si="449"/>
        <v>00</v>
      </c>
      <c r="AJ1894" s="97" t="str">
        <f t="shared" si="450"/>
        <v>19000100</v>
      </c>
    </row>
    <row r="1895" spans="6:36" ht="12" customHeight="1" x14ac:dyDescent="0.15">
      <c r="F1895" s="86" t="str">
        <f t="shared" si="439"/>
        <v>Saturday</v>
      </c>
      <c r="G1895" s="91"/>
      <c r="H1895" s="92" t="str">
        <f>VLOOKUP(MONTH(G1895),VLOOKUP!$W$1:$X$24,2)</f>
        <v>January</v>
      </c>
      <c r="I1895" s="92" t="str">
        <f t="shared" si="440"/>
        <v/>
      </c>
      <c r="J1895" s="93" t="s">
        <v>275</v>
      </c>
      <c r="L1895" s="86" t="str">
        <f t="shared" si="451"/>
        <v>BloomBars [3222 11th St NW, WDC]</v>
      </c>
      <c r="M1895" s="86">
        <f t="shared" si="441"/>
        <v>0</v>
      </c>
      <c r="N1895" s="93" t="str">
        <f t="shared" si="452"/>
        <v>BloomBars [3222 11th St NW, WDC]</v>
      </c>
      <c r="O1895" s="90"/>
      <c r="S1895" s="95">
        <f t="shared" si="442"/>
        <v>0</v>
      </c>
      <c r="T1895" s="86" t="str">
        <f t="shared" si="443"/>
        <v/>
      </c>
      <c r="U1895" s="86" t="str">
        <f t="shared" si="438"/>
        <v/>
      </c>
      <c r="V1895" s="95" t="str">
        <f t="shared" si="444"/>
        <v/>
      </c>
      <c r="AE1895" s="92" t="str">
        <f t="shared" si="445"/>
        <v/>
      </c>
      <c r="AF1895" s="96" t="str">
        <f t="shared" si="446"/>
        <v>&lt;a name='19000100'&gt;&lt;b&gt;: 0 - BloomBars [3222 11th St NW, WDC]&lt;/b&gt;&lt;/a&gt;&lt;br&gt;</v>
      </c>
      <c r="AG1895" s="97">
        <f t="shared" si="447"/>
        <v>1900</v>
      </c>
      <c r="AH1895" s="97" t="str">
        <f t="shared" si="448"/>
        <v>01</v>
      </c>
      <c r="AI1895" s="97" t="str">
        <f t="shared" si="449"/>
        <v>00</v>
      </c>
      <c r="AJ1895" s="97" t="str">
        <f t="shared" si="450"/>
        <v>19000100</v>
      </c>
    </row>
    <row r="1896" spans="6:36" ht="12" customHeight="1" x14ac:dyDescent="0.15">
      <c r="F1896" s="86" t="str">
        <f t="shared" si="439"/>
        <v>Saturday</v>
      </c>
      <c r="G1896" s="91"/>
      <c r="H1896" s="92" t="str">
        <f>VLOOKUP(MONTH(G1896),VLOOKUP!$W$1:$X$24,2)</f>
        <v>January</v>
      </c>
      <c r="I1896" s="92" t="str">
        <f t="shared" si="440"/>
        <v/>
      </c>
      <c r="J1896" s="93" t="s">
        <v>275</v>
      </c>
      <c r="L1896" s="86" t="str">
        <f t="shared" si="451"/>
        <v>BloomBars [3222 11th St NW, WDC]</v>
      </c>
      <c r="M1896" s="86">
        <f t="shared" si="441"/>
        <v>0</v>
      </c>
      <c r="N1896" s="93" t="str">
        <f t="shared" si="452"/>
        <v>BloomBars [3222 11th St NW, WDC]</v>
      </c>
      <c r="O1896" s="90"/>
      <c r="S1896" s="95">
        <f t="shared" si="442"/>
        <v>0</v>
      </c>
      <c r="T1896" s="86" t="str">
        <f t="shared" si="443"/>
        <v/>
      </c>
      <c r="U1896" s="86" t="str">
        <f t="shared" si="438"/>
        <v/>
      </c>
      <c r="V1896" s="95" t="str">
        <f t="shared" si="444"/>
        <v/>
      </c>
      <c r="AE1896" s="92" t="str">
        <f t="shared" si="445"/>
        <v/>
      </c>
      <c r="AF1896" s="96" t="str">
        <f t="shared" si="446"/>
        <v>&lt;a name='19000100'&gt;&lt;b&gt;: 0 - BloomBars [3222 11th St NW, WDC]&lt;/b&gt;&lt;/a&gt;&lt;br&gt;</v>
      </c>
      <c r="AG1896" s="97">
        <f t="shared" si="447"/>
        <v>1900</v>
      </c>
      <c r="AH1896" s="97" t="str">
        <f t="shared" si="448"/>
        <v>01</v>
      </c>
      <c r="AI1896" s="97" t="str">
        <f t="shared" si="449"/>
        <v>00</v>
      </c>
      <c r="AJ1896" s="97" t="str">
        <f t="shared" si="450"/>
        <v>19000100</v>
      </c>
    </row>
    <row r="1897" spans="6:36" ht="12" customHeight="1" x14ac:dyDescent="0.15">
      <c r="F1897" s="86" t="str">
        <f t="shared" si="439"/>
        <v>Saturday</v>
      </c>
      <c r="G1897" s="91"/>
      <c r="H1897" s="92" t="str">
        <f>VLOOKUP(MONTH(G1897),VLOOKUP!$W$1:$X$24,2)</f>
        <v>January</v>
      </c>
      <c r="I1897" s="92" t="str">
        <f t="shared" si="440"/>
        <v/>
      </c>
      <c r="J1897" s="93" t="s">
        <v>275</v>
      </c>
      <c r="L1897" s="86" t="str">
        <f t="shared" si="451"/>
        <v>BloomBars [3222 11th St NW, WDC]</v>
      </c>
      <c r="M1897" s="86">
        <f t="shared" si="441"/>
        <v>0</v>
      </c>
      <c r="N1897" s="93" t="str">
        <f t="shared" si="452"/>
        <v>BloomBars [3222 11th St NW, WDC]</v>
      </c>
      <c r="O1897" s="90"/>
      <c r="S1897" s="95">
        <f t="shared" si="442"/>
        <v>0</v>
      </c>
      <c r="T1897" s="86" t="str">
        <f t="shared" si="443"/>
        <v/>
      </c>
      <c r="U1897" s="86" t="str">
        <f t="shared" si="438"/>
        <v/>
      </c>
      <c r="V1897" s="95" t="str">
        <f t="shared" si="444"/>
        <v/>
      </c>
      <c r="AE1897" s="92" t="str">
        <f t="shared" si="445"/>
        <v/>
      </c>
      <c r="AF1897" s="96" t="str">
        <f t="shared" si="446"/>
        <v>&lt;a name='19000100'&gt;&lt;b&gt;: 0 - BloomBars [3222 11th St NW, WDC]&lt;/b&gt;&lt;/a&gt;&lt;br&gt;</v>
      </c>
      <c r="AG1897" s="97">
        <f t="shared" si="447"/>
        <v>1900</v>
      </c>
      <c r="AH1897" s="97" t="str">
        <f t="shared" si="448"/>
        <v>01</v>
      </c>
      <c r="AI1897" s="97" t="str">
        <f t="shared" si="449"/>
        <v>00</v>
      </c>
      <c r="AJ1897" s="97" t="str">
        <f t="shared" si="450"/>
        <v>19000100</v>
      </c>
    </row>
    <row r="1898" spans="6:36" ht="12" customHeight="1" x14ac:dyDescent="0.15">
      <c r="F1898" s="86" t="str">
        <f t="shared" si="439"/>
        <v>Saturday</v>
      </c>
      <c r="G1898" s="91"/>
      <c r="H1898" s="92" t="str">
        <f>VLOOKUP(MONTH(G1898),VLOOKUP!$W$1:$X$24,2)</f>
        <v>January</v>
      </c>
      <c r="I1898" s="92" t="str">
        <f t="shared" si="440"/>
        <v/>
      </c>
      <c r="J1898" s="93" t="s">
        <v>1572</v>
      </c>
      <c r="L1898" s="86" t="str">
        <f t="shared" si="451"/>
        <v>Blue Fox Billiards Bar &amp;amp; Grill [1160 Millwood Pike, Winchester, VA]</v>
      </c>
      <c r="M1898" s="86">
        <f t="shared" si="441"/>
        <v>0</v>
      </c>
      <c r="N1898" s="93" t="str">
        <f t="shared" si="452"/>
        <v>Blue Fox Billiards Bar &amp;amp; Grill [1160 Millwood Pike, Winchester, VA]</v>
      </c>
      <c r="O1898" s="94"/>
      <c r="S1898" s="95">
        <f t="shared" si="442"/>
        <v>0</v>
      </c>
      <c r="T1898" s="86" t="str">
        <f t="shared" si="443"/>
        <v/>
      </c>
      <c r="U1898" s="86" t="str">
        <f t="shared" si="438"/>
        <v/>
      </c>
      <c r="V1898" s="95" t="str">
        <f t="shared" si="444"/>
        <v/>
      </c>
      <c r="AE1898" s="92" t="str">
        <f t="shared" si="445"/>
        <v/>
      </c>
      <c r="AF1898" s="96" t="str">
        <f t="shared" si="446"/>
        <v>&lt;a name='19000100'&gt;&lt;b&gt;: 0 - Blue Fox Billiards Bar &amp;amp; Grill [1160 Millwood Pike, Winchester, VA]&lt;/b&gt;&lt;/a&gt;&lt;br&gt;</v>
      </c>
      <c r="AG1898" s="97">
        <f t="shared" si="447"/>
        <v>1900</v>
      </c>
      <c r="AH1898" s="97" t="str">
        <f t="shared" si="448"/>
        <v>01</v>
      </c>
      <c r="AI1898" s="97" t="str">
        <f t="shared" si="449"/>
        <v>00</v>
      </c>
      <c r="AJ1898" s="97" t="str">
        <f t="shared" si="450"/>
        <v>19000100</v>
      </c>
    </row>
    <row r="1899" spans="6:36" ht="12" customHeight="1" x14ac:dyDescent="0.15">
      <c r="F1899" s="86" t="str">
        <f t="shared" si="439"/>
        <v>Saturday</v>
      </c>
      <c r="G1899" s="91"/>
      <c r="H1899" s="92" t="str">
        <f>VLOOKUP(MONTH(G1899),VLOOKUP!$W$1:$X$24,2)</f>
        <v>January</v>
      </c>
      <c r="I1899" s="92" t="str">
        <f t="shared" si="440"/>
        <v/>
      </c>
      <c r="J1899" s="93" t="s">
        <v>1572</v>
      </c>
      <c r="L1899" s="86" t="str">
        <f t="shared" si="451"/>
        <v>Blue Fox Billiards Bar &amp;amp; Grill [1160 Millwood Pike, Winchester, VA]</v>
      </c>
      <c r="M1899" s="86">
        <f t="shared" si="441"/>
        <v>0</v>
      </c>
      <c r="N1899" s="93" t="str">
        <f t="shared" si="452"/>
        <v>Blue Fox Billiards Bar &amp;amp; Grill [1160 Millwood Pike, Winchester, VA]</v>
      </c>
      <c r="O1899" s="94"/>
      <c r="S1899" s="95">
        <f t="shared" si="442"/>
        <v>0</v>
      </c>
      <c r="T1899" s="86" t="str">
        <f t="shared" si="443"/>
        <v/>
      </c>
      <c r="U1899" s="86" t="str">
        <f t="shared" si="438"/>
        <v/>
      </c>
      <c r="V1899" s="95" t="str">
        <f t="shared" si="444"/>
        <v/>
      </c>
      <c r="AE1899" s="92" t="str">
        <f t="shared" si="445"/>
        <v/>
      </c>
      <c r="AF1899" s="96" t="str">
        <f t="shared" si="446"/>
        <v>&lt;a name='19000100'&gt;&lt;b&gt;: 0 - Blue Fox Billiards Bar &amp;amp; Grill [1160 Millwood Pike, Winchester, VA]&lt;/b&gt;&lt;/a&gt;&lt;br&gt;</v>
      </c>
      <c r="AG1899" s="97">
        <f t="shared" si="447"/>
        <v>1900</v>
      </c>
      <c r="AH1899" s="97" t="str">
        <f t="shared" si="448"/>
        <v>01</v>
      </c>
      <c r="AI1899" s="97" t="str">
        <f t="shared" si="449"/>
        <v>00</v>
      </c>
      <c r="AJ1899" s="97" t="str">
        <f t="shared" si="450"/>
        <v>19000100</v>
      </c>
    </row>
    <row r="1900" spans="6:36" ht="12" customHeight="1" x14ac:dyDescent="0.15">
      <c r="F1900" s="86" t="str">
        <f t="shared" si="439"/>
        <v>Saturday</v>
      </c>
      <c r="G1900" s="91"/>
      <c r="H1900" s="92" t="str">
        <f>VLOOKUP(MONTH(G1900),VLOOKUP!$W$1:$X$24,2)</f>
        <v>January</v>
      </c>
      <c r="I1900" s="92" t="str">
        <f t="shared" si="440"/>
        <v/>
      </c>
      <c r="J1900" s="93" t="s">
        <v>1572</v>
      </c>
      <c r="L1900" s="86" t="str">
        <f t="shared" si="451"/>
        <v>Blue Fox Billiards Bar &amp;amp; Grill [1160 Millwood Pike, Winchester, VA]</v>
      </c>
      <c r="M1900" s="86">
        <f t="shared" si="441"/>
        <v>0</v>
      </c>
      <c r="N1900" s="93" t="str">
        <f t="shared" si="452"/>
        <v>Blue Fox Billiards Bar &amp;amp; Grill [1160 Millwood Pike, Winchester, VA]</v>
      </c>
      <c r="O1900" s="94"/>
      <c r="S1900" s="95">
        <f t="shared" si="442"/>
        <v>0</v>
      </c>
      <c r="T1900" s="86" t="str">
        <f t="shared" si="443"/>
        <v/>
      </c>
      <c r="U1900" s="86" t="str">
        <f t="shared" si="438"/>
        <v/>
      </c>
      <c r="V1900" s="95" t="str">
        <f t="shared" si="444"/>
        <v/>
      </c>
      <c r="AE1900" s="92" t="str">
        <f t="shared" si="445"/>
        <v/>
      </c>
      <c r="AF1900" s="96" t="str">
        <f t="shared" si="446"/>
        <v>&lt;a name='19000100'&gt;&lt;b&gt;: 0 - Blue Fox Billiards Bar &amp;amp; Grill [1160 Millwood Pike, Winchester, VA]&lt;/b&gt;&lt;/a&gt;&lt;br&gt;</v>
      </c>
      <c r="AG1900" s="97">
        <f t="shared" si="447"/>
        <v>1900</v>
      </c>
      <c r="AH1900" s="97" t="str">
        <f t="shared" si="448"/>
        <v>01</v>
      </c>
      <c r="AI1900" s="97" t="str">
        <f t="shared" si="449"/>
        <v>00</v>
      </c>
      <c r="AJ1900" s="97" t="str">
        <f t="shared" si="450"/>
        <v>19000100</v>
      </c>
    </row>
    <row r="1901" spans="6:36" ht="12" customHeight="1" x14ac:dyDescent="0.15">
      <c r="F1901" s="86" t="str">
        <f t="shared" si="439"/>
        <v>Saturday</v>
      </c>
      <c r="G1901" s="91"/>
      <c r="H1901" s="92" t="str">
        <f>VLOOKUP(MONTH(G1901),VLOOKUP!$W$1:$X$24,2)</f>
        <v>January</v>
      </c>
      <c r="I1901" s="92" t="str">
        <f t="shared" si="440"/>
        <v/>
      </c>
      <c r="J1901" s="93" t="s">
        <v>989</v>
      </c>
      <c r="L1901" s="86" t="str">
        <f t="shared" si="451"/>
        <v>Blue Groove Soundz [5852 N Washington Blvd, Arlington, VA]</v>
      </c>
      <c r="M1901" s="86">
        <f t="shared" si="441"/>
        <v>0</v>
      </c>
      <c r="N1901" s="93" t="str">
        <f t="shared" si="452"/>
        <v>Blue Groove Soundz [5852 N Washington Blvd, Arlington, VA]</v>
      </c>
      <c r="O1901" s="94"/>
      <c r="S1901" s="95">
        <f t="shared" si="442"/>
        <v>0</v>
      </c>
      <c r="T1901" s="86" t="str">
        <f t="shared" si="443"/>
        <v/>
      </c>
      <c r="U1901" s="86" t="str">
        <f t="shared" si="438"/>
        <v/>
      </c>
      <c r="V1901" s="95" t="str">
        <f t="shared" si="444"/>
        <v/>
      </c>
      <c r="X1901" s="99"/>
      <c r="Y1901" s="99"/>
      <c r="AE1901" s="92" t="str">
        <f t="shared" si="445"/>
        <v/>
      </c>
      <c r="AF1901" s="96" t="str">
        <f t="shared" si="446"/>
        <v>&lt;a name='19000100'&gt;&lt;b&gt;: 0 - Blue Groove Soundz [5852 N Washington Blvd, Arlington, VA]&lt;/b&gt;&lt;/a&gt;&lt;br&gt;</v>
      </c>
      <c r="AG1901" s="97">
        <f t="shared" si="447"/>
        <v>1900</v>
      </c>
      <c r="AH1901" s="97" t="str">
        <f t="shared" si="448"/>
        <v>01</v>
      </c>
      <c r="AI1901" s="97" t="str">
        <f t="shared" si="449"/>
        <v>00</v>
      </c>
      <c r="AJ1901" s="97" t="str">
        <f t="shared" si="450"/>
        <v>19000100</v>
      </c>
    </row>
    <row r="1902" spans="6:36" ht="12" customHeight="1" x14ac:dyDescent="0.15">
      <c r="F1902" s="86" t="str">
        <f t="shared" si="439"/>
        <v>Saturday</v>
      </c>
      <c r="G1902" s="91"/>
      <c r="H1902" s="92" t="str">
        <f>VLOOKUP(MONTH(G1902),VLOOKUP!$W$1:$X$24,2)</f>
        <v>January</v>
      </c>
      <c r="I1902" s="92" t="str">
        <f t="shared" si="440"/>
        <v/>
      </c>
      <c r="J1902" s="93" t="s">
        <v>989</v>
      </c>
      <c r="L1902" s="86" t="str">
        <f t="shared" si="451"/>
        <v>Blue Groove Soundz [5852 N Washington Blvd, Arlington, VA]</v>
      </c>
      <c r="M1902" s="86">
        <f t="shared" si="441"/>
        <v>0</v>
      </c>
      <c r="N1902" s="93" t="str">
        <f t="shared" si="452"/>
        <v>Blue Groove Soundz [5852 N Washington Blvd, Arlington, VA]</v>
      </c>
      <c r="O1902" s="94"/>
      <c r="S1902" s="95">
        <f t="shared" si="442"/>
        <v>0</v>
      </c>
      <c r="T1902" s="86" t="str">
        <f t="shared" si="443"/>
        <v/>
      </c>
      <c r="U1902" s="86" t="str">
        <f t="shared" si="438"/>
        <v/>
      </c>
      <c r="V1902" s="95" t="str">
        <f t="shared" si="444"/>
        <v/>
      </c>
      <c r="X1902" s="99"/>
      <c r="Y1902" s="99"/>
      <c r="AE1902" s="92" t="str">
        <f t="shared" si="445"/>
        <v/>
      </c>
      <c r="AF1902" s="96" t="str">
        <f t="shared" si="446"/>
        <v>&lt;a name='19000100'&gt;&lt;b&gt;: 0 - Blue Groove Soundz [5852 N Washington Blvd, Arlington, VA]&lt;/b&gt;&lt;/a&gt;&lt;br&gt;</v>
      </c>
      <c r="AG1902" s="97">
        <f t="shared" si="447"/>
        <v>1900</v>
      </c>
      <c r="AH1902" s="97" t="str">
        <f t="shared" si="448"/>
        <v>01</v>
      </c>
      <c r="AI1902" s="97" t="str">
        <f t="shared" si="449"/>
        <v>00</v>
      </c>
      <c r="AJ1902" s="97" t="str">
        <f t="shared" si="450"/>
        <v>19000100</v>
      </c>
    </row>
    <row r="1903" spans="6:36" ht="12" customHeight="1" x14ac:dyDescent="0.15">
      <c r="F1903" s="86" t="str">
        <f t="shared" si="439"/>
        <v>Saturday</v>
      </c>
      <c r="G1903" s="91"/>
      <c r="H1903" s="92" t="str">
        <f>VLOOKUP(MONTH(G1903),VLOOKUP!$W$1:$X$24,2)</f>
        <v>January</v>
      </c>
      <c r="I1903" s="92" t="str">
        <f t="shared" si="440"/>
        <v/>
      </c>
      <c r="J1903" s="93" t="s">
        <v>989</v>
      </c>
      <c r="L1903" s="86" t="str">
        <f t="shared" si="451"/>
        <v>Blue Groove Soundz [5852 N Washington Blvd, Arlington, VA]</v>
      </c>
      <c r="M1903" s="86">
        <f t="shared" si="441"/>
        <v>0</v>
      </c>
      <c r="N1903" s="93" t="str">
        <f t="shared" si="452"/>
        <v>Blue Groove Soundz [5852 N Washington Blvd, Arlington, VA]</v>
      </c>
      <c r="O1903" s="94"/>
      <c r="S1903" s="95">
        <f t="shared" si="442"/>
        <v>0</v>
      </c>
      <c r="T1903" s="86" t="str">
        <f t="shared" si="443"/>
        <v/>
      </c>
      <c r="U1903" s="86" t="str">
        <f t="shared" si="438"/>
        <v/>
      </c>
      <c r="V1903" s="95" t="str">
        <f t="shared" si="444"/>
        <v/>
      </c>
      <c r="X1903" s="99"/>
      <c r="Y1903" s="99"/>
      <c r="AE1903" s="92" t="str">
        <f t="shared" si="445"/>
        <v/>
      </c>
      <c r="AF1903" s="96" t="str">
        <f t="shared" si="446"/>
        <v>&lt;a name='19000100'&gt;&lt;b&gt;: 0 - Blue Groove Soundz [5852 N Washington Blvd, Arlington, VA]&lt;/b&gt;&lt;/a&gt;&lt;br&gt;</v>
      </c>
      <c r="AG1903" s="97">
        <f t="shared" si="447"/>
        <v>1900</v>
      </c>
      <c r="AH1903" s="97" t="str">
        <f t="shared" si="448"/>
        <v>01</v>
      </c>
      <c r="AI1903" s="97" t="str">
        <f t="shared" si="449"/>
        <v>00</v>
      </c>
      <c r="AJ1903" s="97" t="str">
        <f t="shared" si="450"/>
        <v>19000100</v>
      </c>
    </row>
    <row r="1904" spans="6:36" ht="12" customHeight="1" x14ac:dyDescent="0.15">
      <c r="F1904" s="86" t="str">
        <f t="shared" si="439"/>
        <v>Saturday</v>
      </c>
      <c r="G1904" s="91"/>
      <c r="H1904" s="92" t="str">
        <f>VLOOKUP(MONTH(G1904),VLOOKUP!$W$1:$X$24,2)</f>
        <v>January</v>
      </c>
      <c r="I1904" s="92" t="str">
        <f t="shared" si="440"/>
        <v/>
      </c>
      <c r="J1904" s="93" t="s">
        <v>989</v>
      </c>
      <c r="L1904" s="86" t="str">
        <f t="shared" si="451"/>
        <v>Blue Groove Soundz [5852 N Washington Blvd, Arlington, VA]</v>
      </c>
      <c r="M1904" s="86">
        <f t="shared" si="441"/>
        <v>0</v>
      </c>
      <c r="N1904" s="93" t="str">
        <f t="shared" si="452"/>
        <v>Blue Groove Soundz [5852 N Washington Blvd, Arlington, VA]</v>
      </c>
      <c r="O1904" s="94"/>
      <c r="S1904" s="95">
        <f t="shared" si="442"/>
        <v>0</v>
      </c>
      <c r="T1904" s="86" t="str">
        <f t="shared" si="443"/>
        <v/>
      </c>
      <c r="U1904" s="86" t="str">
        <f t="shared" si="438"/>
        <v/>
      </c>
      <c r="V1904" s="95" t="str">
        <f t="shared" si="444"/>
        <v/>
      </c>
      <c r="X1904" s="99"/>
      <c r="Y1904" s="99"/>
      <c r="AE1904" s="92" t="str">
        <f t="shared" si="445"/>
        <v/>
      </c>
      <c r="AF1904" s="96" t="str">
        <f t="shared" si="446"/>
        <v>&lt;a name='19000100'&gt;&lt;b&gt;: 0 - Blue Groove Soundz [5852 N Washington Blvd, Arlington, VA]&lt;/b&gt;&lt;/a&gt;&lt;br&gt;</v>
      </c>
      <c r="AG1904" s="97">
        <f t="shared" si="447"/>
        <v>1900</v>
      </c>
      <c r="AH1904" s="97" t="str">
        <f t="shared" si="448"/>
        <v>01</v>
      </c>
      <c r="AI1904" s="97" t="str">
        <f t="shared" si="449"/>
        <v>00</v>
      </c>
      <c r="AJ1904" s="97" t="str">
        <f t="shared" si="450"/>
        <v>19000100</v>
      </c>
    </row>
    <row r="1905" spans="6:36" ht="12" customHeight="1" x14ac:dyDescent="0.15">
      <c r="F1905" s="86" t="str">
        <f t="shared" si="439"/>
        <v>Saturday</v>
      </c>
      <c r="G1905" s="91"/>
      <c r="H1905" s="92" t="str">
        <f>VLOOKUP(MONTH(G1905),VLOOKUP!$W$1:$X$24,2)</f>
        <v>January</v>
      </c>
      <c r="I1905" s="92" t="str">
        <f t="shared" si="440"/>
        <v/>
      </c>
      <c r="J1905" s="93" t="s">
        <v>989</v>
      </c>
      <c r="L1905" s="86" t="str">
        <f t="shared" si="451"/>
        <v>Blue Groove Soundz [5852 N Washington Blvd, Arlington, VA]</v>
      </c>
      <c r="M1905" s="86">
        <f t="shared" si="441"/>
        <v>0</v>
      </c>
      <c r="N1905" s="93" t="str">
        <f t="shared" si="452"/>
        <v>Blue Groove Soundz [5852 N Washington Blvd, Arlington, VA]</v>
      </c>
      <c r="O1905" s="94"/>
      <c r="S1905" s="95">
        <f t="shared" si="442"/>
        <v>0</v>
      </c>
      <c r="T1905" s="86" t="str">
        <f t="shared" si="443"/>
        <v/>
      </c>
      <c r="U1905" s="86" t="str">
        <f t="shared" si="438"/>
        <v/>
      </c>
      <c r="V1905" s="95" t="str">
        <f t="shared" si="444"/>
        <v/>
      </c>
      <c r="X1905" s="99"/>
      <c r="Y1905" s="99"/>
      <c r="AE1905" s="92" t="str">
        <f t="shared" si="445"/>
        <v/>
      </c>
      <c r="AF1905" s="96" t="str">
        <f t="shared" si="446"/>
        <v>&lt;a name='19000100'&gt;&lt;b&gt;: 0 - Blue Groove Soundz [5852 N Washington Blvd, Arlington, VA]&lt;/b&gt;&lt;/a&gt;&lt;br&gt;</v>
      </c>
      <c r="AG1905" s="97">
        <f t="shared" si="447"/>
        <v>1900</v>
      </c>
      <c r="AH1905" s="97" t="str">
        <f t="shared" si="448"/>
        <v>01</v>
      </c>
      <c r="AI1905" s="97" t="str">
        <f t="shared" si="449"/>
        <v>00</v>
      </c>
      <c r="AJ1905" s="97" t="str">
        <f t="shared" si="450"/>
        <v>19000100</v>
      </c>
    </row>
    <row r="1906" spans="6:36" ht="12" customHeight="1" x14ac:dyDescent="0.15">
      <c r="F1906" s="86" t="str">
        <f t="shared" si="439"/>
        <v>Saturday</v>
      </c>
      <c r="G1906" s="91"/>
      <c r="H1906" s="92" t="str">
        <f>VLOOKUP(MONTH(G1906),VLOOKUP!$W$1:$X$24,2)</f>
        <v>January</v>
      </c>
      <c r="I1906" s="92" t="str">
        <f t="shared" si="440"/>
        <v/>
      </c>
      <c r="J1906" s="90" t="s">
        <v>674</v>
      </c>
      <c r="K1906" s="90" t="s">
        <v>454</v>
      </c>
      <c r="L1906" s="86" t="str">
        <f t="shared" si="451"/>
        <v>&lt;a href='bluesalley.php' title='list by venue'&gt;Blues Alley&lt;/a&gt; (Two shows)</v>
      </c>
      <c r="M1906" s="86">
        <f t="shared" si="441"/>
        <v>0</v>
      </c>
      <c r="N1906" s="86" t="str">
        <f>VLOOKUP(J1906,VLOOKUP!$A$2:$S$54,19,FALSE)&amp;J1906&amp;"&lt;/a&gt;"</f>
        <v>&lt;a href='bluesalley.php' title='list by venue'&gt;Blues Alley&lt;/a&gt;</v>
      </c>
      <c r="O1906" s="126"/>
      <c r="S1906" s="95">
        <f t="shared" si="442"/>
        <v>0</v>
      </c>
      <c r="T1906" s="86" t="str">
        <f t="shared" si="443"/>
        <v/>
      </c>
      <c r="U1906" s="86" t="str">
        <f t="shared" si="438"/>
        <v/>
      </c>
      <c r="V1906" s="95" t="str">
        <f t="shared" si="444"/>
        <v/>
      </c>
      <c r="W1906" s="90" t="s">
        <v>221</v>
      </c>
      <c r="AE1906" s="92" t="str">
        <f t="shared" si="445"/>
        <v/>
      </c>
      <c r="AF1906" s="100" t="str">
        <f t="shared" si="446"/>
        <v>&lt;a name='19000100'&gt;&lt;b&gt;: 0 - &lt;a href='bluesalley.php' title='list by venue'&gt;Blues Alley&lt;/a&gt; (Two shows)&lt;/b&gt;&lt;/a&gt;&lt;br&gt;</v>
      </c>
      <c r="AG1906" s="101">
        <f t="shared" si="447"/>
        <v>1900</v>
      </c>
      <c r="AH1906" s="101" t="str">
        <f t="shared" si="448"/>
        <v>01</v>
      </c>
      <c r="AI1906" s="101" t="str">
        <f t="shared" si="449"/>
        <v>00</v>
      </c>
      <c r="AJ1906" s="101" t="str">
        <f t="shared" si="450"/>
        <v>19000100</v>
      </c>
    </row>
    <row r="1907" spans="6:36" ht="12" customHeight="1" x14ac:dyDescent="0.15">
      <c r="F1907" s="86" t="str">
        <f t="shared" si="439"/>
        <v>Saturday</v>
      </c>
      <c r="G1907" s="91"/>
      <c r="H1907" s="92" t="str">
        <f>VLOOKUP(MONTH(G1907),VLOOKUP!$W$1:$X$24,2)</f>
        <v>January</v>
      </c>
      <c r="I1907" s="92" t="str">
        <f t="shared" si="440"/>
        <v/>
      </c>
      <c r="J1907" s="90" t="s">
        <v>674</v>
      </c>
      <c r="K1907" s="90" t="s">
        <v>454</v>
      </c>
      <c r="L1907" s="86" t="str">
        <f t="shared" si="451"/>
        <v>&lt;a href='bluesalley.php' title='list by venue'&gt;Blues Alley&lt;/a&gt; (Two shows)</v>
      </c>
      <c r="M1907" s="86">
        <f t="shared" si="441"/>
        <v>0</v>
      </c>
      <c r="N1907" s="86" t="str">
        <f>VLOOKUP(J1907,VLOOKUP!$A$2:$S$54,19,FALSE)&amp;J1907&amp;"&lt;/a&gt;"</f>
        <v>&lt;a href='bluesalley.php' title='list by venue'&gt;Blues Alley&lt;/a&gt;</v>
      </c>
      <c r="O1907" s="126"/>
      <c r="S1907" s="95">
        <f t="shared" si="442"/>
        <v>0</v>
      </c>
      <c r="T1907" s="86" t="str">
        <f t="shared" si="443"/>
        <v/>
      </c>
      <c r="U1907" s="86" t="str">
        <f t="shared" si="438"/>
        <v/>
      </c>
      <c r="V1907" s="95" t="str">
        <f t="shared" si="444"/>
        <v/>
      </c>
      <c r="W1907" s="90" t="s">
        <v>221</v>
      </c>
      <c r="AE1907" s="92" t="str">
        <f t="shared" si="445"/>
        <v/>
      </c>
      <c r="AF1907" s="100" t="str">
        <f t="shared" si="446"/>
        <v>&lt;a name='19000100'&gt;&lt;b&gt;: 0 - &lt;a href='bluesalley.php' title='list by venue'&gt;Blues Alley&lt;/a&gt; (Two shows)&lt;/b&gt;&lt;/a&gt;&lt;br&gt;</v>
      </c>
      <c r="AG1907" s="101">
        <f t="shared" si="447"/>
        <v>1900</v>
      </c>
      <c r="AH1907" s="101" t="str">
        <f t="shared" si="448"/>
        <v>01</v>
      </c>
      <c r="AI1907" s="101" t="str">
        <f t="shared" si="449"/>
        <v>00</v>
      </c>
      <c r="AJ1907" s="101" t="str">
        <f t="shared" si="450"/>
        <v>19000100</v>
      </c>
    </row>
    <row r="1908" spans="6:36" ht="12" customHeight="1" x14ac:dyDescent="0.15">
      <c r="F1908" s="86" t="str">
        <f t="shared" si="439"/>
        <v>Saturday</v>
      </c>
      <c r="G1908" s="91"/>
      <c r="H1908" s="92" t="str">
        <f>VLOOKUP(MONTH(G1908),VLOOKUP!$W$1:$X$24,2)</f>
        <v>January</v>
      </c>
      <c r="I1908" s="92" t="str">
        <f t="shared" si="440"/>
        <v/>
      </c>
      <c r="J1908" s="90" t="s">
        <v>674</v>
      </c>
      <c r="K1908" s="90" t="s">
        <v>454</v>
      </c>
      <c r="L1908" s="86" t="str">
        <f t="shared" si="451"/>
        <v>&lt;a href='bluesalley.php' title='list by venue'&gt;Blues Alley&lt;/a&gt; (Two shows)</v>
      </c>
      <c r="M1908" s="86">
        <f t="shared" si="441"/>
        <v>0</v>
      </c>
      <c r="N1908" s="86" t="str">
        <f>VLOOKUP(J1908,VLOOKUP!$A$2:$S$54,19,FALSE)&amp;J1908&amp;"&lt;/a&gt;"</f>
        <v>&lt;a href='bluesalley.php' title='list by venue'&gt;Blues Alley&lt;/a&gt;</v>
      </c>
      <c r="O1908" s="126"/>
      <c r="S1908" s="95">
        <f t="shared" si="442"/>
        <v>0</v>
      </c>
      <c r="T1908" s="86" t="str">
        <f t="shared" si="443"/>
        <v/>
      </c>
      <c r="U1908" s="86" t="str">
        <f t="shared" si="438"/>
        <v/>
      </c>
      <c r="V1908" s="95" t="str">
        <f t="shared" si="444"/>
        <v/>
      </c>
      <c r="W1908" s="90" t="s">
        <v>221</v>
      </c>
      <c r="AE1908" s="92" t="str">
        <f t="shared" si="445"/>
        <v/>
      </c>
      <c r="AF1908" s="96" t="str">
        <f t="shared" si="446"/>
        <v>&lt;a name='19000100'&gt;&lt;b&gt;: 0 - &lt;a href='bluesalley.php' title='list by venue'&gt;Blues Alley&lt;/a&gt; (Two shows)&lt;/b&gt;&lt;/a&gt;&lt;br&gt;</v>
      </c>
      <c r="AG1908" s="97">
        <f t="shared" si="447"/>
        <v>1900</v>
      </c>
      <c r="AH1908" s="97" t="str">
        <f t="shared" si="448"/>
        <v>01</v>
      </c>
      <c r="AI1908" s="97" t="str">
        <f t="shared" si="449"/>
        <v>00</v>
      </c>
      <c r="AJ1908" s="97" t="str">
        <f t="shared" si="450"/>
        <v>19000100</v>
      </c>
    </row>
    <row r="1909" spans="6:36" ht="12" customHeight="1" x14ac:dyDescent="0.15">
      <c r="F1909" s="86" t="str">
        <f t="shared" si="439"/>
        <v>Saturday</v>
      </c>
      <c r="G1909" s="91"/>
      <c r="H1909" s="92" t="str">
        <f>VLOOKUP(MONTH(G1909),VLOOKUP!$W$1:$X$24,2)</f>
        <v>January</v>
      </c>
      <c r="I1909" s="92" t="str">
        <f t="shared" si="440"/>
        <v/>
      </c>
      <c r="J1909" s="90" t="s">
        <v>674</v>
      </c>
      <c r="K1909" s="90" t="s">
        <v>454</v>
      </c>
      <c r="L1909" s="86" t="str">
        <f t="shared" si="451"/>
        <v>&lt;a href='bluesalley.php' title='list by venue'&gt;Blues Alley&lt;/a&gt; (Two shows)</v>
      </c>
      <c r="M1909" s="86">
        <f t="shared" si="441"/>
        <v>0</v>
      </c>
      <c r="N1909" s="86" t="str">
        <f>VLOOKUP(J1909,VLOOKUP!$A$2:$S$54,19,FALSE)&amp;J1909&amp;"&lt;/a&gt;"</f>
        <v>&lt;a href='bluesalley.php' title='list by venue'&gt;Blues Alley&lt;/a&gt;</v>
      </c>
      <c r="O1909" s="126"/>
      <c r="S1909" s="95">
        <f t="shared" si="442"/>
        <v>0</v>
      </c>
      <c r="T1909" s="86" t="str">
        <f t="shared" si="443"/>
        <v/>
      </c>
      <c r="U1909" s="86" t="str">
        <f t="shared" si="438"/>
        <v/>
      </c>
      <c r="V1909" s="95" t="str">
        <f t="shared" si="444"/>
        <v/>
      </c>
      <c r="W1909" s="90" t="s">
        <v>221</v>
      </c>
      <c r="AE1909" s="92" t="str">
        <f t="shared" si="445"/>
        <v/>
      </c>
      <c r="AF1909" s="96" t="str">
        <f t="shared" si="446"/>
        <v>&lt;a name='19000100'&gt;&lt;b&gt;: 0 - &lt;a href='bluesalley.php' title='list by venue'&gt;Blues Alley&lt;/a&gt; (Two shows)&lt;/b&gt;&lt;/a&gt;&lt;br&gt;</v>
      </c>
      <c r="AG1909" s="97">
        <f t="shared" si="447"/>
        <v>1900</v>
      </c>
      <c r="AH1909" s="97" t="str">
        <f t="shared" si="448"/>
        <v>01</v>
      </c>
      <c r="AI1909" s="97" t="str">
        <f t="shared" si="449"/>
        <v>00</v>
      </c>
      <c r="AJ1909" s="97" t="str">
        <f t="shared" si="450"/>
        <v>19000100</v>
      </c>
    </row>
    <row r="1910" spans="6:36" ht="12" customHeight="1" x14ac:dyDescent="0.15">
      <c r="F1910" s="86" t="str">
        <f t="shared" si="439"/>
        <v>Saturday</v>
      </c>
      <c r="G1910" s="91"/>
      <c r="H1910" s="92" t="str">
        <f>VLOOKUP(MONTH(G1910),VLOOKUP!$W$1:$X$24,2)</f>
        <v>January</v>
      </c>
      <c r="I1910" s="92" t="str">
        <f t="shared" si="440"/>
        <v/>
      </c>
      <c r="J1910" s="90" t="s">
        <v>674</v>
      </c>
      <c r="K1910" s="90" t="s">
        <v>454</v>
      </c>
      <c r="L1910" s="86" t="str">
        <f t="shared" si="451"/>
        <v>&lt;a href='bluesalley.php' title='list by venue'&gt;Blues Alley&lt;/a&gt; (Two shows)</v>
      </c>
      <c r="M1910" s="86">
        <f t="shared" si="441"/>
        <v>0</v>
      </c>
      <c r="N1910" s="86" t="str">
        <f>VLOOKUP(J1910,VLOOKUP!$A$2:$S$54,19,FALSE)&amp;J1910&amp;"&lt;/a&gt;"</f>
        <v>&lt;a href='bluesalley.php' title='list by venue'&gt;Blues Alley&lt;/a&gt;</v>
      </c>
      <c r="O1910" s="126"/>
      <c r="S1910" s="95">
        <f t="shared" si="442"/>
        <v>0</v>
      </c>
      <c r="T1910" s="86" t="str">
        <f t="shared" si="443"/>
        <v/>
      </c>
      <c r="U1910" s="86" t="str">
        <f t="shared" si="438"/>
        <v/>
      </c>
      <c r="V1910" s="95" t="str">
        <f t="shared" si="444"/>
        <v/>
      </c>
      <c r="W1910" s="90" t="s">
        <v>221</v>
      </c>
      <c r="AE1910" s="92" t="str">
        <f t="shared" si="445"/>
        <v/>
      </c>
      <c r="AF1910" s="100" t="str">
        <f t="shared" si="446"/>
        <v>&lt;a name='19000100'&gt;&lt;b&gt;: 0 - &lt;a href='bluesalley.php' title='list by venue'&gt;Blues Alley&lt;/a&gt; (Two shows)&lt;/b&gt;&lt;/a&gt;&lt;br&gt;</v>
      </c>
      <c r="AG1910" s="101">
        <f t="shared" si="447"/>
        <v>1900</v>
      </c>
      <c r="AH1910" s="101" t="str">
        <f t="shared" si="448"/>
        <v>01</v>
      </c>
      <c r="AI1910" s="101" t="str">
        <f t="shared" si="449"/>
        <v>00</v>
      </c>
      <c r="AJ1910" s="101" t="str">
        <f t="shared" si="450"/>
        <v>19000100</v>
      </c>
    </row>
    <row r="1911" spans="6:36" ht="12" customHeight="1" x14ac:dyDescent="0.15">
      <c r="F1911" s="86" t="str">
        <f t="shared" si="439"/>
        <v>Saturday</v>
      </c>
      <c r="G1911" s="91"/>
      <c r="H1911" s="92" t="str">
        <f>VLOOKUP(MONTH(G1911),VLOOKUP!$W$1:$X$24,2)</f>
        <v>January</v>
      </c>
      <c r="I1911" s="92" t="str">
        <f t="shared" si="440"/>
        <v/>
      </c>
      <c r="J1911" s="90" t="s">
        <v>674</v>
      </c>
      <c r="K1911" s="90" t="s">
        <v>454</v>
      </c>
      <c r="L1911" s="86" t="str">
        <f t="shared" si="451"/>
        <v>&lt;a href='bluesalley.php' title='list by venue'&gt;Blues Alley&lt;/a&gt; (Two shows)</v>
      </c>
      <c r="M1911" s="86">
        <f t="shared" si="441"/>
        <v>0</v>
      </c>
      <c r="N1911" s="86" t="str">
        <f>VLOOKUP(J1911,VLOOKUP!$A$2:$S$54,19,FALSE)&amp;J1911&amp;"&lt;/a&gt;"</f>
        <v>&lt;a href='bluesalley.php' title='list by venue'&gt;Blues Alley&lt;/a&gt;</v>
      </c>
      <c r="O1911" s="126"/>
      <c r="S1911" s="95">
        <f t="shared" si="442"/>
        <v>0</v>
      </c>
      <c r="T1911" s="86" t="str">
        <f t="shared" si="443"/>
        <v/>
      </c>
      <c r="U1911" s="86" t="str">
        <f t="shared" si="438"/>
        <v/>
      </c>
      <c r="V1911" s="95" t="str">
        <f t="shared" si="444"/>
        <v/>
      </c>
      <c r="W1911" s="90" t="s">
        <v>221</v>
      </c>
      <c r="AE1911" s="92" t="str">
        <f t="shared" si="445"/>
        <v/>
      </c>
      <c r="AF1911" s="100" t="str">
        <f t="shared" si="446"/>
        <v>&lt;a name='19000100'&gt;&lt;b&gt;: 0 - &lt;a href='bluesalley.php' title='list by venue'&gt;Blues Alley&lt;/a&gt; (Two shows)&lt;/b&gt;&lt;/a&gt;&lt;br&gt;</v>
      </c>
      <c r="AG1911" s="101">
        <f t="shared" si="447"/>
        <v>1900</v>
      </c>
      <c r="AH1911" s="101" t="str">
        <f t="shared" si="448"/>
        <v>01</v>
      </c>
      <c r="AI1911" s="101" t="str">
        <f t="shared" si="449"/>
        <v>00</v>
      </c>
      <c r="AJ1911" s="101" t="str">
        <f t="shared" si="450"/>
        <v>19000100</v>
      </c>
    </row>
    <row r="1912" spans="6:36" ht="12" customHeight="1" x14ac:dyDescent="0.15">
      <c r="F1912" s="86" t="str">
        <f t="shared" si="439"/>
        <v>Saturday</v>
      </c>
      <c r="G1912" s="91"/>
      <c r="H1912" s="92" t="str">
        <f>VLOOKUP(MONTH(G1912),VLOOKUP!$W$1:$X$24,2)</f>
        <v>January</v>
      </c>
      <c r="I1912" s="92" t="str">
        <f t="shared" si="440"/>
        <v/>
      </c>
      <c r="J1912" s="90" t="s">
        <v>674</v>
      </c>
      <c r="K1912" s="90" t="s">
        <v>454</v>
      </c>
      <c r="L1912" s="86" t="str">
        <f t="shared" si="451"/>
        <v>&lt;a href='bluesalley.php' title='list by venue'&gt;Blues Alley&lt;/a&gt; (Two shows)</v>
      </c>
      <c r="M1912" s="86">
        <f t="shared" si="441"/>
        <v>0</v>
      </c>
      <c r="N1912" s="86" t="str">
        <f>VLOOKUP(J1912,VLOOKUP!$A$2:$S$54,19,FALSE)&amp;J1912&amp;"&lt;/a&gt;"</f>
        <v>&lt;a href='bluesalley.php' title='list by venue'&gt;Blues Alley&lt;/a&gt;</v>
      </c>
      <c r="O1912" s="126"/>
      <c r="S1912" s="95">
        <f t="shared" si="442"/>
        <v>0</v>
      </c>
      <c r="T1912" s="86" t="str">
        <f t="shared" si="443"/>
        <v/>
      </c>
      <c r="U1912" s="86" t="str">
        <f t="shared" si="438"/>
        <v/>
      </c>
      <c r="V1912" s="95" t="str">
        <f t="shared" si="444"/>
        <v/>
      </c>
      <c r="W1912" s="90" t="s">
        <v>221</v>
      </c>
      <c r="AE1912" s="92" t="str">
        <f t="shared" si="445"/>
        <v/>
      </c>
      <c r="AF1912" s="96" t="str">
        <f t="shared" si="446"/>
        <v>&lt;a name='19000100'&gt;&lt;b&gt;: 0 - &lt;a href='bluesalley.php' title='list by venue'&gt;Blues Alley&lt;/a&gt; (Two shows)&lt;/b&gt;&lt;/a&gt;&lt;br&gt;</v>
      </c>
      <c r="AG1912" s="97">
        <f t="shared" si="447"/>
        <v>1900</v>
      </c>
      <c r="AH1912" s="97" t="str">
        <f t="shared" si="448"/>
        <v>01</v>
      </c>
      <c r="AI1912" s="97" t="str">
        <f t="shared" si="449"/>
        <v>00</v>
      </c>
      <c r="AJ1912" s="97" t="str">
        <f t="shared" si="450"/>
        <v>19000100</v>
      </c>
    </row>
    <row r="1913" spans="6:36" ht="12" customHeight="1" x14ac:dyDescent="0.15">
      <c r="F1913" s="86" t="str">
        <f t="shared" si="439"/>
        <v>Saturday</v>
      </c>
      <c r="G1913" s="91"/>
      <c r="H1913" s="92" t="str">
        <f>VLOOKUP(MONTH(G1913),VLOOKUP!$W$1:$X$24,2)</f>
        <v>January</v>
      </c>
      <c r="I1913" s="92" t="str">
        <f t="shared" si="440"/>
        <v/>
      </c>
      <c r="J1913" s="90" t="s">
        <v>674</v>
      </c>
      <c r="K1913" s="90" t="s">
        <v>454</v>
      </c>
      <c r="L1913" s="86" t="str">
        <f t="shared" si="451"/>
        <v>&lt;a href='bluesalley.php' title='list by venue'&gt;Blues Alley&lt;/a&gt; (Two shows)</v>
      </c>
      <c r="M1913" s="86">
        <f t="shared" si="441"/>
        <v>0</v>
      </c>
      <c r="N1913" s="86" t="str">
        <f>VLOOKUP(J1913,VLOOKUP!$A$2:$S$54,19,FALSE)&amp;J1913&amp;"&lt;/a&gt;"</f>
        <v>&lt;a href='bluesalley.php' title='list by venue'&gt;Blues Alley&lt;/a&gt;</v>
      </c>
      <c r="O1913" s="126"/>
      <c r="S1913" s="95">
        <f t="shared" si="442"/>
        <v>0</v>
      </c>
      <c r="T1913" s="86" t="str">
        <f t="shared" si="443"/>
        <v/>
      </c>
      <c r="U1913" s="86" t="str">
        <f t="shared" si="438"/>
        <v/>
      </c>
      <c r="V1913" s="95" t="str">
        <f t="shared" si="444"/>
        <v/>
      </c>
      <c r="W1913" s="90" t="s">
        <v>221</v>
      </c>
      <c r="AE1913" s="92" t="str">
        <f t="shared" si="445"/>
        <v/>
      </c>
      <c r="AF1913" s="96" t="str">
        <f t="shared" si="446"/>
        <v>&lt;a name='19000100'&gt;&lt;b&gt;: 0 - &lt;a href='bluesalley.php' title='list by venue'&gt;Blues Alley&lt;/a&gt; (Two shows)&lt;/b&gt;&lt;/a&gt;&lt;br&gt;</v>
      </c>
      <c r="AG1913" s="97">
        <f t="shared" si="447"/>
        <v>1900</v>
      </c>
      <c r="AH1913" s="97" t="str">
        <f t="shared" si="448"/>
        <v>01</v>
      </c>
      <c r="AI1913" s="97" t="str">
        <f t="shared" si="449"/>
        <v>00</v>
      </c>
      <c r="AJ1913" s="97" t="str">
        <f t="shared" si="450"/>
        <v>19000100</v>
      </c>
    </row>
    <row r="1914" spans="6:36" ht="12" customHeight="1" x14ac:dyDescent="0.15">
      <c r="F1914" s="86" t="str">
        <f t="shared" si="439"/>
        <v>Saturday</v>
      </c>
      <c r="G1914" s="91"/>
      <c r="H1914" s="92" t="str">
        <f>VLOOKUP(MONTH(G1914),VLOOKUP!$W$1:$X$24,2)</f>
        <v>January</v>
      </c>
      <c r="I1914" s="92" t="str">
        <f t="shared" si="440"/>
        <v/>
      </c>
      <c r="J1914" s="90" t="s">
        <v>674</v>
      </c>
      <c r="K1914" s="90" t="s">
        <v>454</v>
      </c>
      <c r="L1914" s="86" t="str">
        <f t="shared" si="451"/>
        <v>&lt;a href='bluesalley.php' title='list by venue'&gt;Blues Alley&lt;/a&gt; (Two shows)</v>
      </c>
      <c r="M1914" s="86">
        <f t="shared" si="441"/>
        <v>0</v>
      </c>
      <c r="N1914" s="86" t="str">
        <f>VLOOKUP(J1914,VLOOKUP!$A$2:$S$54,19,FALSE)&amp;J1914&amp;"&lt;/a&gt;"</f>
        <v>&lt;a href='bluesalley.php' title='list by venue'&gt;Blues Alley&lt;/a&gt;</v>
      </c>
      <c r="O1914" s="126"/>
      <c r="S1914" s="95">
        <f t="shared" si="442"/>
        <v>0</v>
      </c>
      <c r="T1914" s="86" t="str">
        <f t="shared" si="443"/>
        <v/>
      </c>
      <c r="U1914" s="86" t="str">
        <f t="shared" si="438"/>
        <v/>
      </c>
      <c r="V1914" s="95" t="str">
        <f t="shared" si="444"/>
        <v/>
      </c>
      <c r="W1914" s="90" t="s">
        <v>221</v>
      </c>
      <c r="AE1914" s="92" t="str">
        <f t="shared" si="445"/>
        <v/>
      </c>
      <c r="AF1914" s="96" t="str">
        <f t="shared" si="446"/>
        <v>&lt;a name='19000100'&gt;&lt;b&gt;: 0 - &lt;a href='bluesalley.php' title='list by venue'&gt;Blues Alley&lt;/a&gt; (Two shows)&lt;/b&gt;&lt;/a&gt;&lt;br&gt;</v>
      </c>
      <c r="AG1914" s="97">
        <f t="shared" si="447"/>
        <v>1900</v>
      </c>
      <c r="AH1914" s="97" t="str">
        <f t="shared" si="448"/>
        <v>01</v>
      </c>
      <c r="AI1914" s="97" t="str">
        <f t="shared" si="449"/>
        <v>00</v>
      </c>
      <c r="AJ1914" s="97" t="str">
        <f t="shared" si="450"/>
        <v>19000100</v>
      </c>
    </row>
    <row r="1915" spans="6:36" ht="12" customHeight="1" x14ac:dyDescent="0.15">
      <c r="F1915" s="86" t="str">
        <f t="shared" si="439"/>
        <v>Saturday</v>
      </c>
      <c r="G1915" s="91"/>
      <c r="H1915" s="92" t="str">
        <f>VLOOKUP(MONTH(G1915),VLOOKUP!$W$1:$X$24,2)</f>
        <v>January</v>
      </c>
      <c r="I1915" s="92" t="str">
        <f t="shared" si="440"/>
        <v/>
      </c>
      <c r="J1915" s="90" t="s">
        <v>674</v>
      </c>
      <c r="K1915" s="90" t="s">
        <v>454</v>
      </c>
      <c r="L1915" s="86" t="str">
        <f t="shared" si="451"/>
        <v>&lt;a href='bluesalley.php' title='list by venue'&gt;Blues Alley&lt;/a&gt; (Two shows)</v>
      </c>
      <c r="M1915" s="86">
        <f t="shared" si="441"/>
        <v>0</v>
      </c>
      <c r="N1915" s="86" t="str">
        <f>VLOOKUP(J1915,VLOOKUP!$A$2:$S$54,19,FALSE)&amp;J1915&amp;"&lt;/a&gt;"</f>
        <v>&lt;a href='bluesalley.php' title='list by venue'&gt;Blues Alley&lt;/a&gt;</v>
      </c>
      <c r="O1915" s="126"/>
      <c r="S1915" s="95">
        <f t="shared" si="442"/>
        <v>0</v>
      </c>
      <c r="T1915" s="86" t="str">
        <f t="shared" si="443"/>
        <v/>
      </c>
      <c r="U1915" s="86" t="str">
        <f t="shared" si="438"/>
        <v/>
      </c>
      <c r="V1915" s="95" t="str">
        <f t="shared" si="444"/>
        <v/>
      </c>
      <c r="W1915" s="90" t="s">
        <v>221</v>
      </c>
      <c r="AE1915" s="92" t="str">
        <f t="shared" si="445"/>
        <v/>
      </c>
      <c r="AF1915" s="96" t="str">
        <f t="shared" si="446"/>
        <v>&lt;a name='19000100'&gt;&lt;b&gt;: 0 - &lt;a href='bluesalley.php' title='list by venue'&gt;Blues Alley&lt;/a&gt; (Two shows)&lt;/b&gt;&lt;/a&gt;&lt;br&gt;</v>
      </c>
      <c r="AG1915" s="97">
        <f t="shared" si="447"/>
        <v>1900</v>
      </c>
      <c r="AH1915" s="97" t="str">
        <f t="shared" si="448"/>
        <v>01</v>
      </c>
      <c r="AI1915" s="97" t="str">
        <f t="shared" si="449"/>
        <v>00</v>
      </c>
      <c r="AJ1915" s="97" t="str">
        <f t="shared" si="450"/>
        <v>19000100</v>
      </c>
    </row>
    <row r="1916" spans="6:36" ht="12" customHeight="1" x14ac:dyDescent="0.15">
      <c r="F1916" s="86" t="str">
        <f t="shared" si="439"/>
        <v>Saturday</v>
      </c>
      <c r="G1916" s="91"/>
      <c r="H1916" s="92" t="str">
        <f>VLOOKUP(MONTH(G1916),VLOOKUP!$W$1:$X$24,2)</f>
        <v>January</v>
      </c>
      <c r="I1916" s="92" t="str">
        <f t="shared" si="440"/>
        <v/>
      </c>
      <c r="J1916" s="90" t="s">
        <v>674</v>
      </c>
      <c r="K1916" s="90" t="s">
        <v>454</v>
      </c>
      <c r="L1916" s="86" t="str">
        <f t="shared" si="451"/>
        <v>&lt;a href='bluesalley.php' title='list by venue'&gt;Blues Alley&lt;/a&gt; (Two shows)</v>
      </c>
      <c r="M1916" s="86">
        <f t="shared" si="441"/>
        <v>0</v>
      </c>
      <c r="N1916" s="86" t="str">
        <f>VLOOKUP(J1916,VLOOKUP!$A$2:$S$54,19,FALSE)&amp;J1916&amp;"&lt;/a&gt;"</f>
        <v>&lt;a href='bluesalley.php' title='list by venue'&gt;Blues Alley&lt;/a&gt;</v>
      </c>
      <c r="O1916" s="126"/>
      <c r="S1916" s="95">
        <f t="shared" si="442"/>
        <v>0</v>
      </c>
      <c r="T1916" s="86" t="str">
        <f t="shared" si="443"/>
        <v/>
      </c>
      <c r="U1916" s="86" t="str">
        <f t="shared" si="438"/>
        <v/>
      </c>
      <c r="V1916" s="95" t="str">
        <f t="shared" si="444"/>
        <v/>
      </c>
      <c r="W1916" s="90" t="s">
        <v>221</v>
      </c>
      <c r="AE1916" s="92" t="str">
        <f t="shared" si="445"/>
        <v/>
      </c>
      <c r="AF1916" s="96" t="str">
        <f t="shared" si="446"/>
        <v>&lt;a name='19000100'&gt;&lt;b&gt;: 0 - &lt;a href='bluesalley.php' title='list by venue'&gt;Blues Alley&lt;/a&gt; (Two shows)&lt;/b&gt;&lt;/a&gt;&lt;br&gt;</v>
      </c>
      <c r="AG1916" s="97">
        <f t="shared" si="447"/>
        <v>1900</v>
      </c>
      <c r="AH1916" s="97" t="str">
        <f t="shared" si="448"/>
        <v>01</v>
      </c>
      <c r="AI1916" s="97" t="str">
        <f t="shared" si="449"/>
        <v>00</v>
      </c>
      <c r="AJ1916" s="97" t="str">
        <f t="shared" si="450"/>
        <v>19000100</v>
      </c>
    </row>
    <row r="1917" spans="6:36" ht="12" customHeight="1" x14ac:dyDescent="0.15">
      <c r="F1917" s="86" t="str">
        <f t="shared" si="439"/>
        <v>Saturday</v>
      </c>
      <c r="G1917" s="91"/>
      <c r="H1917" s="92" t="str">
        <f>VLOOKUP(MONTH(G1917),VLOOKUP!$W$1:$X$24,2)</f>
        <v>January</v>
      </c>
      <c r="I1917" s="92" t="str">
        <f t="shared" si="440"/>
        <v/>
      </c>
      <c r="J1917" s="90" t="s">
        <v>674</v>
      </c>
      <c r="K1917" s="90" t="s">
        <v>454</v>
      </c>
      <c r="L1917" s="86" t="str">
        <f t="shared" si="451"/>
        <v>&lt;a href='bluesalley.php' title='list by venue'&gt;Blues Alley&lt;/a&gt; (Two shows)</v>
      </c>
      <c r="M1917" s="86">
        <f t="shared" si="441"/>
        <v>0</v>
      </c>
      <c r="N1917" s="86" t="str">
        <f>VLOOKUP(J1917,VLOOKUP!$A$2:$S$54,19,FALSE)&amp;J1917&amp;"&lt;/a&gt;"</f>
        <v>&lt;a href='bluesalley.php' title='list by venue'&gt;Blues Alley&lt;/a&gt;</v>
      </c>
      <c r="O1917" s="126"/>
      <c r="S1917" s="95">
        <f t="shared" si="442"/>
        <v>0</v>
      </c>
      <c r="T1917" s="86" t="str">
        <f t="shared" si="443"/>
        <v/>
      </c>
      <c r="U1917" s="86" t="str">
        <f t="shared" si="438"/>
        <v/>
      </c>
      <c r="V1917" s="95" t="str">
        <f t="shared" si="444"/>
        <v/>
      </c>
      <c r="W1917" s="90" t="s">
        <v>221</v>
      </c>
      <c r="AE1917" s="92" t="str">
        <f t="shared" si="445"/>
        <v/>
      </c>
      <c r="AF1917" s="96" t="str">
        <f t="shared" si="446"/>
        <v>&lt;a name='19000100'&gt;&lt;b&gt;: 0 - &lt;a href='bluesalley.php' title='list by venue'&gt;Blues Alley&lt;/a&gt; (Two shows)&lt;/b&gt;&lt;/a&gt;&lt;br&gt;</v>
      </c>
      <c r="AG1917" s="97">
        <f t="shared" si="447"/>
        <v>1900</v>
      </c>
      <c r="AH1917" s="97" t="str">
        <f t="shared" si="448"/>
        <v>01</v>
      </c>
      <c r="AI1917" s="97" t="str">
        <f t="shared" si="449"/>
        <v>00</v>
      </c>
      <c r="AJ1917" s="97" t="str">
        <f t="shared" si="450"/>
        <v>19000100</v>
      </c>
    </row>
    <row r="1918" spans="6:36" ht="12" customHeight="1" x14ac:dyDescent="0.15">
      <c r="F1918" s="86" t="str">
        <f t="shared" si="439"/>
        <v>Saturday</v>
      </c>
      <c r="G1918" s="91"/>
      <c r="H1918" s="92" t="str">
        <f>VLOOKUP(MONTH(G1918),VLOOKUP!$W$1:$X$24,2)</f>
        <v>January</v>
      </c>
      <c r="I1918" s="92" t="str">
        <f t="shared" si="440"/>
        <v/>
      </c>
      <c r="J1918" s="90" t="s">
        <v>674</v>
      </c>
      <c r="K1918" s="90" t="s">
        <v>454</v>
      </c>
      <c r="L1918" s="86" t="str">
        <f t="shared" si="451"/>
        <v>&lt;a href='bluesalley.php' title='list by venue'&gt;Blues Alley&lt;/a&gt; (Two shows)</v>
      </c>
      <c r="M1918" s="86">
        <f t="shared" si="441"/>
        <v>0</v>
      </c>
      <c r="N1918" s="86" t="str">
        <f>VLOOKUP(J1918,VLOOKUP!$A$2:$S$54,19,FALSE)&amp;J1918&amp;"&lt;/a&gt;"</f>
        <v>&lt;a href='bluesalley.php' title='list by venue'&gt;Blues Alley&lt;/a&gt;</v>
      </c>
      <c r="O1918" s="126"/>
      <c r="S1918" s="95">
        <f t="shared" si="442"/>
        <v>0</v>
      </c>
      <c r="T1918" s="86" t="str">
        <f t="shared" si="443"/>
        <v/>
      </c>
      <c r="U1918" s="86" t="str">
        <f t="shared" si="438"/>
        <v/>
      </c>
      <c r="V1918" s="95" t="str">
        <f t="shared" si="444"/>
        <v/>
      </c>
      <c r="W1918" s="90" t="s">
        <v>221</v>
      </c>
      <c r="AE1918" s="92" t="str">
        <f t="shared" si="445"/>
        <v/>
      </c>
      <c r="AF1918" s="100" t="str">
        <f t="shared" si="446"/>
        <v>&lt;a name='19000100'&gt;&lt;b&gt;: 0 - &lt;a href='bluesalley.php' title='list by venue'&gt;Blues Alley&lt;/a&gt; (Two shows)&lt;/b&gt;&lt;/a&gt;&lt;br&gt;</v>
      </c>
      <c r="AG1918" s="101">
        <f t="shared" si="447"/>
        <v>1900</v>
      </c>
      <c r="AH1918" s="101" t="str">
        <f t="shared" si="448"/>
        <v>01</v>
      </c>
      <c r="AI1918" s="101" t="str">
        <f t="shared" si="449"/>
        <v>00</v>
      </c>
      <c r="AJ1918" s="101" t="str">
        <f t="shared" si="450"/>
        <v>19000100</v>
      </c>
    </row>
    <row r="1919" spans="6:36" ht="12" customHeight="1" x14ac:dyDescent="0.15">
      <c r="F1919" s="86" t="str">
        <f t="shared" si="439"/>
        <v>Saturday</v>
      </c>
      <c r="G1919" s="91"/>
      <c r="H1919" s="92" t="str">
        <f>VLOOKUP(MONTH(G1919),VLOOKUP!$W$1:$X$24,2)</f>
        <v>January</v>
      </c>
      <c r="I1919" s="92" t="str">
        <f t="shared" si="440"/>
        <v/>
      </c>
      <c r="J1919" s="90" t="s">
        <v>674</v>
      </c>
      <c r="K1919" s="90" t="s">
        <v>454</v>
      </c>
      <c r="L1919" s="86" t="str">
        <f t="shared" si="451"/>
        <v>&lt;a href='bluesalley.php' title='list by venue'&gt;Blues Alley&lt;/a&gt; (Two shows)</v>
      </c>
      <c r="M1919" s="86">
        <f t="shared" si="441"/>
        <v>0</v>
      </c>
      <c r="N1919" s="86" t="str">
        <f>VLOOKUP(J1919,VLOOKUP!$A$2:$S$54,19,FALSE)&amp;J1919&amp;"&lt;/a&gt;"</f>
        <v>&lt;a href='bluesalley.php' title='list by venue'&gt;Blues Alley&lt;/a&gt;</v>
      </c>
      <c r="O1919" s="126"/>
      <c r="S1919" s="95">
        <f t="shared" si="442"/>
        <v>0</v>
      </c>
      <c r="T1919" s="86" t="str">
        <f t="shared" si="443"/>
        <v/>
      </c>
      <c r="U1919" s="86" t="str">
        <f t="shared" si="438"/>
        <v/>
      </c>
      <c r="V1919" s="95" t="str">
        <f t="shared" si="444"/>
        <v/>
      </c>
      <c r="W1919" s="90" t="s">
        <v>221</v>
      </c>
      <c r="AE1919" s="92" t="str">
        <f t="shared" si="445"/>
        <v/>
      </c>
      <c r="AF1919" s="100" t="str">
        <f t="shared" si="446"/>
        <v>&lt;a name='19000100'&gt;&lt;b&gt;: 0 - &lt;a href='bluesalley.php' title='list by venue'&gt;Blues Alley&lt;/a&gt; (Two shows)&lt;/b&gt;&lt;/a&gt;&lt;br&gt;</v>
      </c>
      <c r="AG1919" s="101">
        <f t="shared" si="447"/>
        <v>1900</v>
      </c>
      <c r="AH1919" s="101" t="str">
        <f t="shared" si="448"/>
        <v>01</v>
      </c>
      <c r="AI1919" s="101" t="str">
        <f t="shared" si="449"/>
        <v>00</v>
      </c>
      <c r="AJ1919" s="101" t="str">
        <f t="shared" si="450"/>
        <v>19000100</v>
      </c>
    </row>
    <row r="1920" spans="6:36" ht="12" customHeight="1" x14ac:dyDescent="0.15">
      <c r="F1920" s="86" t="str">
        <f t="shared" si="439"/>
        <v>Saturday</v>
      </c>
      <c r="G1920" s="91"/>
      <c r="H1920" s="92" t="str">
        <f>VLOOKUP(MONTH(G1920),VLOOKUP!$W$1:$X$24,2)</f>
        <v>January</v>
      </c>
      <c r="I1920" s="92" t="str">
        <f t="shared" si="440"/>
        <v/>
      </c>
      <c r="J1920" s="90" t="s">
        <v>674</v>
      </c>
      <c r="K1920" s="90" t="s">
        <v>454</v>
      </c>
      <c r="L1920" s="86" t="str">
        <f t="shared" si="451"/>
        <v>&lt;a href='bluesalley.php' title='list by venue'&gt;Blues Alley&lt;/a&gt; (Two shows)</v>
      </c>
      <c r="M1920" s="86">
        <f t="shared" si="441"/>
        <v>0</v>
      </c>
      <c r="N1920" s="86" t="str">
        <f>VLOOKUP(J1920,VLOOKUP!$A$2:$S$54,19,FALSE)&amp;J1920&amp;"&lt;/a&gt;"</f>
        <v>&lt;a href='bluesalley.php' title='list by venue'&gt;Blues Alley&lt;/a&gt;</v>
      </c>
      <c r="O1920" s="126"/>
      <c r="S1920" s="95">
        <f t="shared" si="442"/>
        <v>0</v>
      </c>
      <c r="T1920" s="86" t="str">
        <f t="shared" si="443"/>
        <v/>
      </c>
      <c r="U1920" s="86" t="str">
        <f t="shared" si="438"/>
        <v/>
      </c>
      <c r="V1920" s="95" t="str">
        <f t="shared" si="444"/>
        <v/>
      </c>
      <c r="W1920" s="90" t="s">
        <v>221</v>
      </c>
      <c r="AE1920" s="92" t="str">
        <f t="shared" si="445"/>
        <v/>
      </c>
      <c r="AF1920" s="96" t="str">
        <f t="shared" si="446"/>
        <v>&lt;a name='19000100'&gt;&lt;b&gt;: 0 - &lt;a href='bluesalley.php' title='list by venue'&gt;Blues Alley&lt;/a&gt; (Two shows)&lt;/b&gt;&lt;/a&gt;&lt;br&gt;</v>
      </c>
      <c r="AG1920" s="97">
        <f t="shared" si="447"/>
        <v>1900</v>
      </c>
      <c r="AH1920" s="97" t="str">
        <f t="shared" si="448"/>
        <v>01</v>
      </c>
      <c r="AI1920" s="97" t="str">
        <f t="shared" si="449"/>
        <v>00</v>
      </c>
      <c r="AJ1920" s="97" t="str">
        <f t="shared" si="450"/>
        <v>19000100</v>
      </c>
    </row>
    <row r="1921" spans="6:36" ht="12" customHeight="1" x14ac:dyDescent="0.15">
      <c r="F1921" s="86" t="str">
        <f t="shared" si="439"/>
        <v>Saturday</v>
      </c>
      <c r="G1921" s="91"/>
      <c r="H1921" s="92" t="str">
        <f>VLOOKUP(MONTH(G1921),VLOOKUP!$W$1:$X$24,2)</f>
        <v>January</v>
      </c>
      <c r="I1921" s="92" t="str">
        <f t="shared" si="440"/>
        <v/>
      </c>
      <c r="J1921" s="90" t="s">
        <v>674</v>
      </c>
      <c r="K1921" s="90" t="s">
        <v>454</v>
      </c>
      <c r="L1921" s="86" t="str">
        <f t="shared" si="451"/>
        <v>&lt;a href='bluesalley.php' title='list by venue'&gt;Blues Alley&lt;/a&gt; (Two shows)</v>
      </c>
      <c r="M1921" s="86">
        <f t="shared" si="441"/>
        <v>0</v>
      </c>
      <c r="N1921" s="86" t="str">
        <f>VLOOKUP(J1921,VLOOKUP!$A$2:$S$54,19,FALSE)&amp;J1921&amp;"&lt;/a&gt;"</f>
        <v>&lt;a href='bluesalley.php' title='list by venue'&gt;Blues Alley&lt;/a&gt;</v>
      </c>
      <c r="O1921" s="126"/>
      <c r="S1921" s="95">
        <f t="shared" si="442"/>
        <v>0</v>
      </c>
      <c r="T1921" s="86" t="str">
        <f t="shared" si="443"/>
        <v/>
      </c>
      <c r="U1921" s="86" t="str">
        <f t="shared" ref="U1921:U1984" si="453">IF(ISBLANK(G1921),"","&amp;#149; "&amp;IF(ISBLANK(C1921),"","&lt;S&gt;")&amp;I1921&amp;IF(ISBLANK(A1921),""," - &lt;a href='recommended.php#"&amp;AJ1921&amp;"'&gt;&lt;b&gt;&lt;em&gt;&lt;font color='#9C004D'&gt;RECOMMENDED&lt;/font&gt;&lt;/em&gt;&lt;/b&gt;&lt;/a&gt;")&amp;" - "&amp;M1921&amp;IF(ISBLANK(K1921),K1921," - &lt;b&gt;"&amp;K1921&amp;"&lt;/b&gt; ")&amp;IF(B1921="Sold Out"," - &lt;font color='#000099'&gt;&lt;b&gt;&lt;I&gt;sold out&lt;/I&gt;&lt;/b&gt;&lt;/font&gt;","")&amp;IF(ISBLANK(C1921),"","&lt;/S&gt; &lt;b&gt;"&amp;C1921&amp;"&lt;/b&gt;")&amp;"&lt;p&gt;")</f>
        <v/>
      </c>
      <c r="V1921" s="95" t="str">
        <f t="shared" si="444"/>
        <v/>
      </c>
      <c r="W1921" s="90" t="s">
        <v>221</v>
      </c>
      <c r="AE1921" s="92" t="str">
        <f t="shared" si="445"/>
        <v/>
      </c>
      <c r="AF1921" s="96" t="str">
        <f t="shared" si="446"/>
        <v>&lt;a name='19000100'&gt;&lt;b&gt;: 0 - &lt;a href='bluesalley.php' title='list by venue'&gt;Blues Alley&lt;/a&gt; (Two shows)&lt;/b&gt;&lt;/a&gt;&lt;br&gt;</v>
      </c>
      <c r="AG1921" s="97">
        <f t="shared" si="447"/>
        <v>1900</v>
      </c>
      <c r="AH1921" s="97" t="str">
        <f t="shared" si="448"/>
        <v>01</v>
      </c>
      <c r="AI1921" s="97" t="str">
        <f t="shared" si="449"/>
        <v>00</v>
      </c>
      <c r="AJ1921" s="97" t="str">
        <f t="shared" si="450"/>
        <v>19000100</v>
      </c>
    </row>
    <row r="1922" spans="6:36" ht="12" customHeight="1" x14ac:dyDescent="0.15">
      <c r="F1922" s="86" t="str">
        <f t="shared" ref="F1922:F1985" si="454">IF(WEEKDAY(G1922)=1,"Sunday",IF(WEEKDAY(G1922)=2,"Monday",IF(WEEKDAY(G1922)=3,"Tuesday",IF(WEEKDAY(G1922)=4,"Wednesday",IF(WEEKDAY(G1922)=5,"Thursday",IF(WEEKDAY(G1922)=6,"Friday","Saturday"))))))</f>
        <v>Saturday</v>
      </c>
      <c r="G1922" s="91"/>
      <c r="H1922" s="92" t="str">
        <f>VLOOKUP(MONTH(G1922),VLOOKUP!$W$1:$X$24,2)</f>
        <v>January</v>
      </c>
      <c r="I1922" s="92" t="str">
        <f t="shared" ref="I1922:I1985" si="455">IF(ISBLANK(G1922),"",F1922&amp;", "&amp;DAY(G1922)&amp;" "&amp;H1922&amp;" "&amp;YEAR(G1922))</f>
        <v/>
      </c>
      <c r="J1922" s="90" t="s">
        <v>674</v>
      </c>
      <c r="K1922" s="90" t="s">
        <v>454</v>
      </c>
      <c r="L1922" s="86" t="str">
        <f t="shared" si="451"/>
        <v>&lt;a href='bluesalley.php' title='list by venue'&gt;Blues Alley&lt;/a&gt; (Two shows)</v>
      </c>
      <c r="M1922" s="86">
        <f t="shared" ref="M1922:M1985" si="456">IF(ISBLANK(P1922),O1922,IF(ISBLANK(Q1922),O1922&amp;" and "&amp;P1922,IF(ISBLANK(R1922),O1922&amp;", "&amp;P1922&amp;", and "&amp;Q1922, O1922&amp;", "&amp;P1922&amp;", "&amp;Q1922&amp;", and "&amp;R1922)))</f>
        <v>0</v>
      </c>
      <c r="N1922" s="86" t="str">
        <f>VLOOKUP(J1922,VLOOKUP!$A$2:$S$54,19,FALSE)&amp;J1922&amp;"&lt;/a&gt;"</f>
        <v>&lt;a href='bluesalley.php' title='list by venue'&gt;Blues Alley&lt;/a&gt;</v>
      </c>
      <c r="O1922" s="126"/>
      <c r="S1922" s="95">
        <f t="shared" ref="S1922:S1985" si="457">IF(LEFT(O1922,2)="A ",RIGHT(O1922,LEN(O1922)-2),IF(LEFT(O1922,3)="An ",RIGHT(O1922,LEN(O1922)-3),IF(LEFT(O1922,4)="The ",RIGHT(O1922,LEN(O1922)-4),IF(LEFT(O1922,3)="&lt;b&gt;",RIGHT(O1922,LEN(O1922)-3),IF(LEFT(O1922,4)="&lt;em&gt;",RIGHT(O1922,LEN(O1922)-4),O1922)))))</f>
        <v>0</v>
      </c>
      <c r="T1922" s="86" t="str">
        <f t="shared" ref="T1922:T1985" si="458">IF(ISBLANK(G1922),"","&amp;#149; "&amp;IF(ISBLANK(C1922),"","&lt;S&gt;")&amp;IF(ISBLANK(A1922),"","&lt;a href='recommended.php#"&amp;AJ1922&amp;"'&gt;&lt;b&gt;&lt;em&gt;&lt;font color='#9C004D'&gt;RECOMMENDED&lt;/font&gt;&lt;/em&gt;&lt;/b&gt;&lt;/a&gt; - ")&amp;M1922&amp;" - &lt;b&gt;"&amp;L1922&amp;"&lt;/b&gt; "&amp;IF(B1922="Sold Out"," - &lt;font color='#000099'&gt;&lt;b&gt;&lt;I&gt;sold out&lt;/I&gt;&lt;/b&gt;&lt;/font&gt;","")&amp;IF(ISBLANK(C1922),"","&lt;/S&gt; &lt;b&gt;"&amp;C1922&amp;"&lt;/b&gt;")&amp;"&lt;br&gt;")</f>
        <v/>
      </c>
      <c r="U1922" s="86" t="str">
        <f t="shared" si="453"/>
        <v/>
      </c>
      <c r="V1922" s="95" t="str">
        <f t="shared" ref="V1922:V1985" si="459">IF(ISBLANK(G1922),"","&amp;#149; "&amp;IF(ISBLANK(C1922),"","&lt;S&gt;")&amp;IF(ISBLANK(A1922),"","&lt;a href='recommended.php#"&amp;AJ1922&amp;"'&gt;&lt;b&gt;&lt;em&gt;&lt;font color='#9C004D'&gt;RECOMMENDED&lt;/font&gt;&lt;/em&gt;&lt;/b&gt;&lt;/a&gt; - ")&amp;M1922&amp;" - &lt;b&gt;"&amp;L1922&amp;"&lt;/b&gt; "&amp;IF(B1922="Sold Out"," - &lt;font color='#000099'&gt;&lt;b&gt;&lt;I&gt;sold out&lt;/I&gt;&lt;/b&gt;&lt;/font&gt;","")&amp;IF(ISBLANK(C1922),"","&lt;/S&gt; &lt;b&gt;"&amp;C1922&amp;"&lt;/b&gt;")&amp;" - &lt;font color='#005500'&gt;&lt;b&gt;"&amp;E1922&amp;"&lt;/b&gt;&lt;/font&gt;&lt;br&gt;")</f>
        <v/>
      </c>
      <c r="W1922" s="90" t="s">
        <v>221</v>
      </c>
      <c r="AE1922" s="92" t="str">
        <f t="shared" ref="AE1922:AE1985" si="460">IF(ISBLANK(G1922),"",F1922&amp;", "&amp;DAY(G1922)&amp;" "&amp;H1922&amp;" "&amp;YEAR(G1922)&amp;"      [&lt;a name='"&amp;AJ1922&amp;"' href='#"&amp;AJ1922&amp;"'&gt;link to this day&lt;/a&gt;]")</f>
        <v/>
      </c>
      <c r="AF1922" s="96" t="str">
        <f t="shared" ref="AF1922:AF1985" si="461">"&lt;a name='"&amp;AJ1922&amp;"'&gt;&lt;b&gt;"&amp;I1922&amp;": "&amp;M1922&amp;" - "&amp;L1922&amp;"&lt;/b&gt;&lt;/a&gt;&lt;br&gt;"</f>
        <v>&lt;a name='19000100'&gt;&lt;b&gt;: 0 - &lt;a href='bluesalley.php' title='list by venue'&gt;Blues Alley&lt;/a&gt; (Two shows)&lt;/b&gt;&lt;/a&gt;&lt;br&gt;</v>
      </c>
      <c r="AG1922" s="97">
        <f t="shared" ref="AG1922:AG1985" si="462">YEAR(G1922)</f>
        <v>1900</v>
      </c>
      <c r="AH1922" s="97" t="str">
        <f t="shared" ref="AH1922:AH1985" si="463">IF(LEN(MONTH(G1922))=1,"0"&amp;MONTH(G1922),MONTH(G1922))</f>
        <v>01</v>
      </c>
      <c r="AI1922" s="97" t="str">
        <f t="shared" ref="AI1922:AI1985" si="464">IF(LEN(DAY(G1922))=1,"0"&amp;DAY(G1922),DAY(G1922))</f>
        <v>00</v>
      </c>
      <c r="AJ1922" s="97" t="str">
        <f t="shared" ref="AJ1922:AJ1985" si="465">AG1922&amp;AH1922&amp;AI1922</f>
        <v>19000100</v>
      </c>
    </row>
    <row r="1923" spans="6:36" ht="12" customHeight="1" x14ac:dyDescent="0.15">
      <c r="F1923" s="86" t="str">
        <f t="shared" si="454"/>
        <v>Saturday</v>
      </c>
      <c r="G1923" s="91"/>
      <c r="H1923" s="92" t="str">
        <f>VLOOKUP(MONTH(G1923),VLOOKUP!$W$1:$X$24,2)</f>
        <v>January</v>
      </c>
      <c r="I1923" s="92" t="str">
        <f t="shared" si="455"/>
        <v/>
      </c>
      <c r="J1923" s="90" t="s">
        <v>674</v>
      </c>
      <c r="K1923" s="90" t="s">
        <v>454</v>
      </c>
      <c r="L1923" s="86" t="str">
        <f t="shared" si="451"/>
        <v>&lt;a href='bluesalley.php' title='list by venue'&gt;Blues Alley&lt;/a&gt; (Two shows)</v>
      </c>
      <c r="M1923" s="86">
        <f t="shared" si="456"/>
        <v>0</v>
      </c>
      <c r="N1923" s="86" t="str">
        <f>VLOOKUP(J1923,VLOOKUP!$A$2:$S$54,19,FALSE)&amp;J1923&amp;"&lt;/a&gt;"</f>
        <v>&lt;a href='bluesalley.php' title='list by venue'&gt;Blues Alley&lt;/a&gt;</v>
      </c>
      <c r="O1923" s="126"/>
      <c r="S1923" s="95">
        <f t="shared" si="457"/>
        <v>0</v>
      </c>
      <c r="T1923" s="86" t="str">
        <f t="shared" si="458"/>
        <v/>
      </c>
      <c r="U1923" s="86" t="str">
        <f t="shared" si="453"/>
        <v/>
      </c>
      <c r="V1923" s="95" t="str">
        <f t="shared" si="459"/>
        <v/>
      </c>
      <c r="W1923" s="90" t="s">
        <v>221</v>
      </c>
      <c r="AE1923" s="92" t="str">
        <f t="shared" si="460"/>
        <v/>
      </c>
      <c r="AF1923" s="96" t="str">
        <f t="shared" si="461"/>
        <v>&lt;a name='19000100'&gt;&lt;b&gt;: 0 - &lt;a href='bluesalley.php' title='list by venue'&gt;Blues Alley&lt;/a&gt; (Two shows)&lt;/b&gt;&lt;/a&gt;&lt;br&gt;</v>
      </c>
      <c r="AG1923" s="97">
        <f t="shared" si="462"/>
        <v>1900</v>
      </c>
      <c r="AH1923" s="97" t="str">
        <f t="shared" si="463"/>
        <v>01</v>
      </c>
      <c r="AI1923" s="97" t="str">
        <f t="shared" si="464"/>
        <v>00</v>
      </c>
      <c r="AJ1923" s="97" t="str">
        <f t="shared" si="465"/>
        <v>19000100</v>
      </c>
    </row>
    <row r="1924" spans="6:36" ht="12" customHeight="1" x14ac:dyDescent="0.15">
      <c r="F1924" s="86" t="str">
        <f t="shared" si="454"/>
        <v>Saturday</v>
      </c>
      <c r="G1924" s="91"/>
      <c r="H1924" s="92" t="str">
        <f>VLOOKUP(MONTH(G1924),VLOOKUP!$W$1:$X$24,2)</f>
        <v>January</v>
      </c>
      <c r="I1924" s="92" t="str">
        <f t="shared" si="455"/>
        <v/>
      </c>
      <c r="J1924" s="90" t="s">
        <v>674</v>
      </c>
      <c r="K1924" s="90" t="s">
        <v>454</v>
      </c>
      <c r="L1924" s="86" t="str">
        <f t="shared" si="451"/>
        <v>&lt;a href='bluesalley.php' title='list by venue'&gt;Blues Alley&lt;/a&gt; (Two shows)</v>
      </c>
      <c r="M1924" s="86">
        <f t="shared" si="456"/>
        <v>0</v>
      </c>
      <c r="N1924" s="86" t="str">
        <f>VLOOKUP(J1924,VLOOKUP!$A$2:$S$54,19,FALSE)&amp;J1924&amp;"&lt;/a&gt;"</f>
        <v>&lt;a href='bluesalley.php' title='list by venue'&gt;Blues Alley&lt;/a&gt;</v>
      </c>
      <c r="O1924" s="126"/>
      <c r="S1924" s="95">
        <f t="shared" si="457"/>
        <v>0</v>
      </c>
      <c r="T1924" s="86" t="str">
        <f t="shared" si="458"/>
        <v/>
      </c>
      <c r="U1924" s="86" t="str">
        <f t="shared" si="453"/>
        <v/>
      </c>
      <c r="V1924" s="95" t="str">
        <f t="shared" si="459"/>
        <v/>
      </c>
      <c r="W1924" s="90" t="s">
        <v>221</v>
      </c>
      <c r="AE1924" s="92" t="str">
        <f t="shared" si="460"/>
        <v/>
      </c>
      <c r="AF1924" s="96" t="str">
        <f t="shared" si="461"/>
        <v>&lt;a name='19000100'&gt;&lt;b&gt;: 0 - &lt;a href='bluesalley.php' title='list by venue'&gt;Blues Alley&lt;/a&gt; (Two shows)&lt;/b&gt;&lt;/a&gt;&lt;br&gt;</v>
      </c>
      <c r="AG1924" s="97">
        <f t="shared" si="462"/>
        <v>1900</v>
      </c>
      <c r="AH1924" s="97" t="str">
        <f t="shared" si="463"/>
        <v>01</v>
      </c>
      <c r="AI1924" s="97" t="str">
        <f t="shared" si="464"/>
        <v>00</v>
      </c>
      <c r="AJ1924" s="97" t="str">
        <f t="shared" si="465"/>
        <v>19000100</v>
      </c>
    </row>
    <row r="1925" spans="6:36" ht="12" customHeight="1" x14ac:dyDescent="0.15">
      <c r="F1925" s="86" t="str">
        <f t="shared" si="454"/>
        <v>Saturday</v>
      </c>
      <c r="G1925" s="91"/>
      <c r="H1925" s="92" t="str">
        <f>VLOOKUP(MONTH(G1925),VLOOKUP!$W$1:$X$24,2)</f>
        <v>January</v>
      </c>
      <c r="I1925" s="92" t="str">
        <f t="shared" si="455"/>
        <v/>
      </c>
      <c r="J1925" s="90" t="s">
        <v>674</v>
      </c>
      <c r="K1925" s="90" t="s">
        <v>454</v>
      </c>
      <c r="L1925" s="86" t="str">
        <f t="shared" si="451"/>
        <v>&lt;a href='bluesalley.php' title='list by venue'&gt;Blues Alley&lt;/a&gt; (Two shows)</v>
      </c>
      <c r="M1925" s="86">
        <f t="shared" si="456"/>
        <v>0</v>
      </c>
      <c r="N1925" s="86" t="str">
        <f>VLOOKUP(J1925,VLOOKUP!$A$2:$S$54,19,FALSE)&amp;J1925&amp;"&lt;/a&gt;"</f>
        <v>&lt;a href='bluesalley.php' title='list by venue'&gt;Blues Alley&lt;/a&gt;</v>
      </c>
      <c r="O1925" s="126"/>
      <c r="S1925" s="95">
        <f t="shared" si="457"/>
        <v>0</v>
      </c>
      <c r="T1925" s="86" t="str">
        <f t="shared" si="458"/>
        <v/>
      </c>
      <c r="U1925" s="86" t="str">
        <f t="shared" si="453"/>
        <v/>
      </c>
      <c r="V1925" s="95" t="str">
        <f t="shared" si="459"/>
        <v/>
      </c>
      <c r="W1925" s="90" t="s">
        <v>221</v>
      </c>
      <c r="AE1925" s="92" t="str">
        <f t="shared" si="460"/>
        <v/>
      </c>
      <c r="AF1925" s="96" t="str">
        <f t="shared" si="461"/>
        <v>&lt;a name='19000100'&gt;&lt;b&gt;: 0 - &lt;a href='bluesalley.php' title='list by venue'&gt;Blues Alley&lt;/a&gt; (Two shows)&lt;/b&gt;&lt;/a&gt;&lt;br&gt;</v>
      </c>
      <c r="AG1925" s="97">
        <f t="shared" si="462"/>
        <v>1900</v>
      </c>
      <c r="AH1925" s="97" t="str">
        <f t="shared" si="463"/>
        <v>01</v>
      </c>
      <c r="AI1925" s="97" t="str">
        <f t="shared" si="464"/>
        <v>00</v>
      </c>
      <c r="AJ1925" s="97" t="str">
        <f t="shared" si="465"/>
        <v>19000100</v>
      </c>
    </row>
    <row r="1926" spans="6:36" ht="12" customHeight="1" x14ac:dyDescent="0.15">
      <c r="F1926" s="86" t="str">
        <f t="shared" si="454"/>
        <v>Saturday</v>
      </c>
      <c r="G1926" s="91"/>
      <c r="H1926" s="92" t="str">
        <f>VLOOKUP(MONTH(G1926),VLOOKUP!$W$1:$X$24,2)</f>
        <v>January</v>
      </c>
      <c r="I1926" s="92" t="str">
        <f t="shared" si="455"/>
        <v/>
      </c>
      <c r="J1926" s="90" t="s">
        <v>674</v>
      </c>
      <c r="K1926" s="90" t="s">
        <v>454</v>
      </c>
      <c r="L1926" s="86" t="str">
        <f t="shared" si="451"/>
        <v>&lt;a href='bluesalley.php' title='list by venue'&gt;Blues Alley&lt;/a&gt; (Two shows)</v>
      </c>
      <c r="M1926" s="86">
        <f t="shared" si="456"/>
        <v>0</v>
      </c>
      <c r="N1926" s="86" t="str">
        <f>VLOOKUP(J1926,VLOOKUP!$A$2:$S$54,19,FALSE)&amp;J1926&amp;"&lt;/a&gt;"</f>
        <v>&lt;a href='bluesalley.php' title='list by venue'&gt;Blues Alley&lt;/a&gt;</v>
      </c>
      <c r="O1926" s="126"/>
      <c r="S1926" s="95">
        <f t="shared" si="457"/>
        <v>0</v>
      </c>
      <c r="T1926" s="86" t="str">
        <f t="shared" si="458"/>
        <v/>
      </c>
      <c r="U1926" s="86" t="str">
        <f t="shared" si="453"/>
        <v/>
      </c>
      <c r="V1926" s="95" t="str">
        <f t="shared" si="459"/>
        <v/>
      </c>
      <c r="W1926" s="90" t="s">
        <v>221</v>
      </c>
      <c r="AE1926" s="92" t="str">
        <f t="shared" si="460"/>
        <v/>
      </c>
      <c r="AF1926" s="100" t="str">
        <f t="shared" si="461"/>
        <v>&lt;a name='19000100'&gt;&lt;b&gt;: 0 - &lt;a href='bluesalley.php' title='list by venue'&gt;Blues Alley&lt;/a&gt; (Two shows)&lt;/b&gt;&lt;/a&gt;&lt;br&gt;</v>
      </c>
      <c r="AG1926" s="101">
        <f t="shared" si="462"/>
        <v>1900</v>
      </c>
      <c r="AH1926" s="101" t="str">
        <f t="shared" si="463"/>
        <v>01</v>
      </c>
      <c r="AI1926" s="101" t="str">
        <f t="shared" si="464"/>
        <v>00</v>
      </c>
      <c r="AJ1926" s="101" t="str">
        <f t="shared" si="465"/>
        <v>19000100</v>
      </c>
    </row>
    <row r="1927" spans="6:36" ht="12" customHeight="1" x14ac:dyDescent="0.15">
      <c r="F1927" s="86" t="str">
        <f t="shared" si="454"/>
        <v>Saturday</v>
      </c>
      <c r="G1927" s="91"/>
      <c r="H1927" s="92" t="str">
        <f>VLOOKUP(MONTH(G1927),VLOOKUP!$W$1:$X$24,2)</f>
        <v>January</v>
      </c>
      <c r="I1927" s="92" t="str">
        <f t="shared" si="455"/>
        <v/>
      </c>
      <c r="J1927" s="90" t="s">
        <v>674</v>
      </c>
      <c r="K1927" s="90" t="s">
        <v>454</v>
      </c>
      <c r="L1927" s="86" t="str">
        <f t="shared" si="451"/>
        <v>&lt;a href='bluesalley.php' title='list by venue'&gt;Blues Alley&lt;/a&gt; (Two shows)</v>
      </c>
      <c r="M1927" s="86">
        <f t="shared" si="456"/>
        <v>0</v>
      </c>
      <c r="N1927" s="86" t="str">
        <f>VLOOKUP(J1927,VLOOKUP!$A$2:$S$54,19,FALSE)&amp;J1927&amp;"&lt;/a&gt;"</f>
        <v>&lt;a href='bluesalley.php' title='list by venue'&gt;Blues Alley&lt;/a&gt;</v>
      </c>
      <c r="O1927" s="126"/>
      <c r="S1927" s="95">
        <f t="shared" si="457"/>
        <v>0</v>
      </c>
      <c r="T1927" s="86" t="str">
        <f t="shared" si="458"/>
        <v/>
      </c>
      <c r="U1927" s="86" t="str">
        <f t="shared" si="453"/>
        <v/>
      </c>
      <c r="V1927" s="95" t="str">
        <f t="shared" si="459"/>
        <v/>
      </c>
      <c r="W1927" s="90" t="s">
        <v>221</v>
      </c>
      <c r="AE1927" s="92" t="str">
        <f t="shared" si="460"/>
        <v/>
      </c>
      <c r="AF1927" s="100" t="str">
        <f t="shared" si="461"/>
        <v>&lt;a name='19000100'&gt;&lt;b&gt;: 0 - &lt;a href='bluesalley.php' title='list by venue'&gt;Blues Alley&lt;/a&gt; (Two shows)&lt;/b&gt;&lt;/a&gt;&lt;br&gt;</v>
      </c>
      <c r="AG1927" s="101">
        <f t="shared" si="462"/>
        <v>1900</v>
      </c>
      <c r="AH1927" s="101" t="str">
        <f t="shared" si="463"/>
        <v>01</v>
      </c>
      <c r="AI1927" s="101" t="str">
        <f t="shared" si="464"/>
        <v>00</v>
      </c>
      <c r="AJ1927" s="101" t="str">
        <f t="shared" si="465"/>
        <v>19000100</v>
      </c>
    </row>
    <row r="1928" spans="6:36" ht="12" customHeight="1" x14ac:dyDescent="0.15">
      <c r="F1928" s="86" t="str">
        <f t="shared" si="454"/>
        <v>Saturday</v>
      </c>
      <c r="G1928" s="91"/>
      <c r="H1928" s="92" t="str">
        <f>VLOOKUP(MONTH(G1928),VLOOKUP!$W$1:$X$24,2)</f>
        <v>January</v>
      </c>
      <c r="I1928" s="92" t="str">
        <f t="shared" si="455"/>
        <v/>
      </c>
      <c r="J1928" s="90" t="s">
        <v>674</v>
      </c>
      <c r="K1928" s="90" t="s">
        <v>454</v>
      </c>
      <c r="L1928" s="86" t="str">
        <f t="shared" si="451"/>
        <v>&lt;a href='bluesalley.php' title='list by venue'&gt;Blues Alley&lt;/a&gt; (Two shows)</v>
      </c>
      <c r="M1928" s="86">
        <f t="shared" si="456"/>
        <v>0</v>
      </c>
      <c r="N1928" s="86" t="str">
        <f>VLOOKUP(J1928,VLOOKUP!$A$2:$S$54,19,FALSE)&amp;J1928&amp;"&lt;/a&gt;"</f>
        <v>&lt;a href='bluesalley.php' title='list by venue'&gt;Blues Alley&lt;/a&gt;</v>
      </c>
      <c r="O1928" s="126"/>
      <c r="S1928" s="95">
        <f t="shared" si="457"/>
        <v>0</v>
      </c>
      <c r="T1928" s="86" t="str">
        <f t="shared" si="458"/>
        <v/>
      </c>
      <c r="U1928" s="86" t="str">
        <f t="shared" si="453"/>
        <v/>
      </c>
      <c r="V1928" s="95" t="str">
        <f t="shared" si="459"/>
        <v/>
      </c>
      <c r="W1928" s="90" t="s">
        <v>221</v>
      </c>
      <c r="AE1928" s="92" t="str">
        <f t="shared" si="460"/>
        <v/>
      </c>
      <c r="AF1928" s="96" t="str">
        <f t="shared" si="461"/>
        <v>&lt;a name='19000100'&gt;&lt;b&gt;: 0 - &lt;a href='bluesalley.php' title='list by venue'&gt;Blues Alley&lt;/a&gt; (Two shows)&lt;/b&gt;&lt;/a&gt;&lt;br&gt;</v>
      </c>
      <c r="AG1928" s="97">
        <f t="shared" si="462"/>
        <v>1900</v>
      </c>
      <c r="AH1928" s="97" t="str">
        <f t="shared" si="463"/>
        <v>01</v>
      </c>
      <c r="AI1928" s="97" t="str">
        <f t="shared" si="464"/>
        <v>00</v>
      </c>
      <c r="AJ1928" s="97" t="str">
        <f t="shared" si="465"/>
        <v>19000100</v>
      </c>
    </row>
    <row r="1929" spans="6:36" ht="12" customHeight="1" x14ac:dyDescent="0.15">
      <c r="F1929" s="86" t="str">
        <f t="shared" si="454"/>
        <v>Saturday</v>
      </c>
      <c r="G1929" s="91"/>
      <c r="H1929" s="92" t="str">
        <f>VLOOKUP(MONTH(G1929),VLOOKUP!$W$1:$X$24,2)</f>
        <v>January</v>
      </c>
      <c r="I1929" s="92" t="str">
        <f t="shared" si="455"/>
        <v/>
      </c>
      <c r="J1929" s="90" t="s">
        <v>674</v>
      </c>
      <c r="K1929" s="90" t="s">
        <v>454</v>
      </c>
      <c r="L1929" s="86" t="str">
        <f t="shared" si="451"/>
        <v>&lt;a href='bluesalley.php' title='list by venue'&gt;Blues Alley&lt;/a&gt; (Two shows)</v>
      </c>
      <c r="M1929" s="86">
        <f t="shared" si="456"/>
        <v>0</v>
      </c>
      <c r="N1929" s="86" t="str">
        <f>VLOOKUP(J1929,VLOOKUP!$A$2:$S$54,19,FALSE)&amp;J1929&amp;"&lt;/a&gt;"</f>
        <v>&lt;a href='bluesalley.php' title='list by venue'&gt;Blues Alley&lt;/a&gt;</v>
      </c>
      <c r="O1929" s="126"/>
      <c r="S1929" s="95">
        <f t="shared" si="457"/>
        <v>0</v>
      </c>
      <c r="T1929" s="86" t="str">
        <f t="shared" si="458"/>
        <v/>
      </c>
      <c r="U1929" s="86" t="str">
        <f t="shared" si="453"/>
        <v/>
      </c>
      <c r="V1929" s="95" t="str">
        <f t="shared" si="459"/>
        <v/>
      </c>
      <c r="W1929" s="90" t="s">
        <v>221</v>
      </c>
      <c r="AE1929" s="92" t="str">
        <f t="shared" si="460"/>
        <v/>
      </c>
      <c r="AF1929" s="96" t="str">
        <f t="shared" si="461"/>
        <v>&lt;a name='19000100'&gt;&lt;b&gt;: 0 - &lt;a href='bluesalley.php' title='list by venue'&gt;Blues Alley&lt;/a&gt; (Two shows)&lt;/b&gt;&lt;/a&gt;&lt;br&gt;</v>
      </c>
      <c r="AG1929" s="97">
        <f t="shared" si="462"/>
        <v>1900</v>
      </c>
      <c r="AH1929" s="97" t="str">
        <f t="shared" si="463"/>
        <v>01</v>
      </c>
      <c r="AI1929" s="97" t="str">
        <f t="shared" si="464"/>
        <v>00</v>
      </c>
      <c r="AJ1929" s="97" t="str">
        <f t="shared" si="465"/>
        <v>19000100</v>
      </c>
    </row>
    <row r="1930" spans="6:36" ht="12" customHeight="1" x14ac:dyDescent="0.15">
      <c r="F1930" s="86" t="str">
        <f t="shared" si="454"/>
        <v>Saturday</v>
      </c>
      <c r="G1930" s="91"/>
      <c r="H1930" s="92" t="str">
        <f>VLOOKUP(MONTH(G1930),VLOOKUP!$W$1:$X$24,2)</f>
        <v>January</v>
      </c>
      <c r="I1930" s="92" t="str">
        <f t="shared" si="455"/>
        <v/>
      </c>
      <c r="J1930" s="90" t="s">
        <v>674</v>
      </c>
      <c r="K1930" s="90" t="s">
        <v>454</v>
      </c>
      <c r="L1930" s="86" t="str">
        <f t="shared" si="451"/>
        <v>&lt;a href='bluesalley.php' title='list by venue'&gt;Blues Alley&lt;/a&gt; (Two shows)</v>
      </c>
      <c r="M1930" s="86">
        <f t="shared" si="456"/>
        <v>0</v>
      </c>
      <c r="N1930" s="86" t="str">
        <f>VLOOKUP(J1930,VLOOKUP!$A$2:$S$54,19,FALSE)&amp;J1930&amp;"&lt;/a&gt;"</f>
        <v>&lt;a href='bluesalley.php' title='list by venue'&gt;Blues Alley&lt;/a&gt;</v>
      </c>
      <c r="O1930" s="126"/>
      <c r="S1930" s="95">
        <f t="shared" si="457"/>
        <v>0</v>
      </c>
      <c r="T1930" s="86" t="str">
        <f t="shared" si="458"/>
        <v/>
      </c>
      <c r="U1930" s="86" t="str">
        <f t="shared" si="453"/>
        <v/>
      </c>
      <c r="V1930" s="95" t="str">
        <f t="shared" si="459"/>
        <v/>
      </c>
      <c r="W1930" s="90" t="s">
        <v>221</v>
      </c>
      <c r="AE1930" s="92" t="str">
        <f t="shared" si="460"/>
        <v/>
      </c>
      <c r="AF1930" s="96" t="str">
        <f t="shared" si="461"/>
        <v>&lt;a name='19000100'&gt;&lt;b&gt;: 0 - &lt;a href='bluesalley.php' title='list by venue'&gt;Blues Alley&lt;/a&gt; (Two shows)&lt;/b&gt;&lt;/a&gt;&lt;br&gt;</v>
      </c>
      <c r="AG1930" s="97">
        <f t="shared" si="462"/>
        <v>1900</v>
      </c>
      <c r="AH1930" s="97" t="str">
        <f t="shared" si="463"/>
        <v>01</v>
      </c>
      <c r="AI1930" s="97" t="str">
        <f t="shared" si="464"/>
        <v>00</v>
      </c>
      <c r="AJ1930" s="97" t="str">
        <f t="shared" si="465"/>
        <v>19000100</v>
      </c>
    </row>
    <row r="1931" spans="6:36" ht="12" customHeight="1" x14ac:dyDescent="0.15">
      <c r="F1931" s="86" t="str">
        <f t="shared" si="454"/>
        <v>Saturday</v>
      </c>
      <c r="G1931" s="91"/>
      <c r="H1931" s="92" t="str">
        <f>VLOOKUP(MONTH(G1931),VLOOKUP!$W$1:$X$24,2)</f>
        <v>January</v>
      </c>
      <c r="I1931" s="92" t="str">
        <f t="shared" si="455"/>
        <v/>
      </c>
      <c r="J1931" s="90" t="s">
        <v>674</v>
      </c>
      <c r="K1931" s="90" t="s">
        <v>454</v>
      </c>
      <c r="L1931" s="86" t="str">
        <f t="shared" si="451"/>
        <v>&lt;a href='bluesalley.php' title='list by venue'&gt;Blues Alley&lt;/a&gt; (Two shows)</v>
      </c>
      <c r="M1931" s="86">
        <f t="shared" si="456"/>
        <v>0</v>
      </c>
      <c r="N1931" s="86" t="str">
        <f>VLOOKUP(J1931,VLOOKUP!$A$2:$S$54,19,FALSE)&amp;J1931&amp;"&lt;/a&gt;"</f>
        <v>&lt;a href='bluesalley.php' title='list by venue'&gt;Blues Alley&lt;/a&gt;</v>
      </c>
      <c r="O1931" s="126"/>
      <c r="S1931" s="95">
        <f t="shared" si="457"/>
        <v>0</v>
      </c>
      <c r="T1931" s="86" t="str">
        <f t="shared" si="458"/>
        <v/>
      </c>
      <c r="U1931" s="86" t="str">
        <f t="shared" si="453"/>
        <v/>
      </c>
      <c r="V1931" s="95" t="str">
        <f t="shared" si="459"/>
        <v/>
      </c>
      <c r="W1931" s="90" t="s">
        <v>221</v>
      </c>
      <c r="AE1931" s="92" t="str">
        <f t="shared" si="460"/>
        <v/>
      </c>
      <c r="AF1931" s="96" t="str">
        <f t="shared" si="461"/>
        <v>&lt;a name='19000100'&gt;&lt;b&gt;: 0 - &lt;a href='bluesalley.php' title='list by venue'&gt;Blues Alley&lt;/a&gt; (Two shows)&lt;/b&gt;&lt;/a&gt;&lt;br&gt;</v>
      </c>
      <c r="AG1931" s="97">
        <f t="shared" si="462"/>
        <v>1900</v>
      </c>
      <c r="AH1931" s="97" t="str">
        <f t="shared" si="463"/>
        <v>01</v>
      </c>
      <c r="AI1931" s="97" t="str">
        <f t="shared" si="464"/>
        <v>00</v>
      </c>
      <c r="AJ1931" s="97" t="str">
        <f t="shared" si="465"/>
        <v>19000100</v>
      </c>
    </row>
    <row r="1932" spans="6:36" ht="12" customHeight="1" x14ac:dyDescent="0.15">
      <c r="F1932" s="86" t="str">
        <f t="shared" si="454"/>
        <v>Saturday</v>
      </c>
      <c r="G1932" s="91"/>
      <c r="H1932" s="92" t="str">
        <f>VLOOKUP(MONTH(G1932),VLOOKUP!$W$1:$X$24,2)</f>
        <v>January</v>
      </c>
      <c r="I1932" s="92" t="str">
        <f t="shared" si="455"/>
        <v/>
      </c>
      <c r="J1932" s="90" t="s">
        <v>674</v>
      </c>
      <c r="K1932" s="90" t="s">
        <v>454</v>
      </c>
      <c r="L1932" s="86" t="str">
        <f t="shared" si="451"/>
        <v>&lt;a href='bluesalley.php' title='list by venue'&gt;Blues Alley&lt;/a&gt; (Two shows)</v>
      </c>
      <c r="M1932" s="86">
        <f t="shared" si="456"/>
        <v>0</v>
      </c>
      <c r="N1932" s="86" t="str">
        <f>VLOOKUP(J1932,VLOOKUP!$A$2:$S$54,19,FALSE)&amp;J1932&amp;"&lt;/a&gt;"</f>
        <v>&lt;a href='bluesalley.php' title='list by venue'&gt;Blues Alley&lt;/a&gt;</v>
      </c>
      <c r="O1932" s="126"/>
      <c r="S1932" s="95">
        <f t="shared" si="457"/>
        <v>0</v>
      </c>
      <c r="T1932" s="86" t="str">
        <f t="shared" si="458"/>
        <v/>
      </c>
      <c r="U1932" s="86" t="str">
        <f t="shared" si="453"/>
        <v/>
      </c>
      <c r="V1932" s="95" t="str">
        <f t="shared" si="459"/>
        <v/>
      </c>
      <c r="W1932" s="90" t="s">
        <v>221</v>
      </c>
      <c r="AE1932" s="92" t="str">
        <f t="shared" si="460"/>
        <v/>
      </c>
      <c r="AF1932" s="96" t="str">
        <f t="shared" si="461"/>
        <v>&lt;a name='19000100'&gt;&lt;b&gt;: 0 - &lt;a href='bluesalley.php' title='list by venue'&gt;Blues Alley&lt;/a&gt; (Two shows)&lt;/b&gt;&lt;/a&gt;&lt;br&gt;</v>
      </c>
      <c r="AG1932" s="97">
        <f t="shared" si="462"/>
        <v>1900</v>
      </c>
      <c r="AH1932" s="97" t="str">
        <f t="shared" si="463"/>
        <v>01</v>
      </c>
      <c r="AI1932" s="97" t="str">
        <f t="shared" si="464"/>
        <v>00</v>
      </c>
      <c r="AJ1932" s="97" t="str">
        <f t="shared" si="465"/>
        <v>19000100</v>
      </c>
    </row>
    <row r="1933" spans="6:36" ht="12" customHeight="1" x14ac:dyDescent="0.15">
      <c r="F1933" s="86" t="str">
        <f t="shared" si="454"/>
        <v>Saturday</v>
      </c>
      <c r="G1933" s="91"/>
      <c r="H1933" s="92" t="str">
        <f>VLOOKUP(MONTH(G1933),VLOOKUP!$W$1:$X$24,2)</f>
        <v>January</v>
      </c>
      <c r="I1933" s="92" t="str">
        <f t="shared" si="455"/>
        <v/>
      </c>
      <c r="J1933" s="90" t="s">
        <v>674</v>
      </c>
      <c r="K1933" s="90" t="s">
        <v>454</v>
      </c>
      <c r="L1933" s="86" t="str">
        <f t="shared" si="451"/>
        <v>&lt;a href='bluesalley.php' title='list by venue'&gt;Blues Alley&lt;/a&gt; (Two shows)</v>
      </c>
      <c r="M1933" s="86">
        <f t="shared" si="456"/>
        <v>0</v>
      </c>
      <c r="N1933" s="86" t="str">
        <f>VLOOKUP(J1933,VLOOKUP!$A$2:$S$54,19,FALSE)&amp;J1933&amp;"&lt;/a&gt;"</f>
        <v>&lt;a href='bluesalley.php' title='list by venue'&gt;Blues Alley&lt;/a&gt;</v>
      </c>
      <c r="O1933" s="126"/>
      <c r="S1933" s="95">
        <f t="shared" si="457"/>
        <v>0</v>
      </c>
      <c r="T1933" s="86" t="str">
        <f t="shared" si="458"/>
        <v/>
      </c>
      <c r="U1933" s="86" t="str">
        <f t="shared" si="453"/>
        <v/>
      </c>
      <c r="V1933" s="95" t="str">
        <f t="shared" si="459"/>
        <v/>
      </c>
      <c r="W1933" s="90" t="s">
        <v>221</v>
      </c>
      <c r="AE1933" s="92" t="str">
        <f t="shared" si="460"/>
        <v/>
      </c>
      <c r="AF1933" s="96" t="str">
        <f t="shared" si="461"/>
        <v>&lt;a name='19000100'&gt;&lt;b&gt;: 0 - &lt;a href='bluesalley.php' title='list by venue'&gt;Blues Alley&lt;/a&gt; (Two shows)&lt;/b&gt;&lt;/a&gt;&lt;br&gt;</v>
      </c>
      <c r="AG1933" s="97">
        <f t="shared" si="462"/>
        <v>1900</v>
      </c>
      <c r="AH1933" s="97" t="str">
        <f t="shared" si="463"/>
        <v>01</v>
      </c>
      <c r="AI1933" s="97" t="str">
        <f t="shared" si="464"/>
        <v>00</v>
      </c>
      <c r="AJ1933" s="97" t="str">
        <f t="shared" si="465"/>
        <v>19000100</v>
      </c>
    </row>
    <row r="1934" spans="6:36" ht="12" customHeight="1" x14ac:dyDescent="0.15">
      <c r="F1934" s="86" t="str">
        <f t="shared" si="454"/>
        <v>Saturday</v>
      </c>
      <c r="G1934" s="91"/>
      <c r="H1934" s="92" t="str">
        <f>VLOOKUP(MONTH(G1934),VLOOKUP!$W$1:$X$24,2)</f>
        <v>January</v>
      </c>
      <c r="I1934" s="92" t="str">
        <f t="shared" si="455"/>
        <v/>
      </c>
      <c r="J1934" s="90" t="s">
        <v>674</v>
      </c>
      <c r="K1934" s="90" t="s">
        <v>454</v>
      </c>
      <c r="L1934" s="86" t="str">
        <f t="shared" si="451"/>
        <v>&lt;a href='bluesalley.php' title='list by venue'&gt;Blues Alley&lt;/a&gt; (Two shows)</v>
      </c>
      <c r="M1934" s="86">
        <f t="shared" si="456"/>
        <v>0</v>
      </c>
      <c r="N1934" s="86" t="str">
        <f>VLOOKUP(J1934,VLOOKUP!$A$2:$S$54,19,FALSE)&amp;J1934&amp;"&lt;/a&gt;"</f>
        <v>&lt;a href='bluesalley.php' title='list by venue'&gt;Blues Alley&lt;/a&gt;</v>
      </c>
      <c r="O1934" s="126"/>
      <c r="S1934" s="95">
        <f t="shared" si="457"/>
        <v>0</v>
      </c>
      <c r="T1934" s="86" t="str">
        <f t="shared" si="458"/>
        <v/>
      </c>
      <c r="U1934" s="86" t="str">
        <f t="shared" si="453"/>
        <v/>
      </c>
      <c r="V1934" s="95" t="str">
        <f t="shared" si="459"/>
        <v/>
      </c>
      <c r="W1934" s="90" t="s">
        <v>221</v>
      </c>
      <c r="AE1934" s="92" t="str">
        <f t="shared" si="460"/>
        <v/>
      </c>
      <c r="AF1934" s="96" t="str">
        <f t="shared" si="461"/>
        <v>&lt;a name='19000100'&gt;&lt;b&gt;: 0 - &lt;a href='bluesalley.php' title='list by venue'&gt;Blues Alley&lt;/a&gt; (Two shows)&lt;/b&gt;&lt;/a&gt;&lt;br&gt;</v>
      </c>
      <c r="AG1934" s="97">
        <f t="shared" si="462"/>
        <v>1900</v>
      </c>
      <c r="AH1934" s="97" t="str">
        <f t="shared" si="463"/>
        <v>01</v>
      </c>
      <c r="AI1934" s="97" t="str">
        <f t="shared" si="464"/>
        <v>00</v>
      </c>
      <c r="AJ1934" s="97" t="str">
        <f t="shared" si="465"/>
        <v>19000100</v>
      </c>
    </row>
    <row r="1935" spans="6:36" ht="12" customHeight="1" x14ac:dyDescent="0.15">
      <c r="F1935" s="86" t="str">
        <f t="shared" si="454"/>
        <v>Saturday</v>
      </c>
      <c r="G1935" s="91"/>
      <c r="H1935" s="92" t="str">
        <f>VLOOKUP(MONTH(G1935),VLOOKUP!$W$1:$X$24,2)</f>
        <v>January</v>
      </c>
      <c r="I1935" s="92" t="str">
        <f t="shared" si="455"/>
        <v/>
      </c>
      <c r="J1935" s="93" t="s">
        <v>1090</v>
      </c>
      <c r="L1935" s="86" t="str">
        <f t="shared" si="451"/>
        <v>Bobby B's Palace [2132 Turkey Point Rd, Essex, MD]</v>
      </c>
      <c r="M1935" s="86">
        <f t="shared" si="456"/>
        <v>0</v>
      </c>
      <c r="N1935" s="93" t="str">
        <f t="shared" ref="N1935:N1955" si="466">J1935</f>
        <v>Bobby B's Palace [2132 Turkey Point Rd, Essex, MD]</v>
      </c>
      <c r="O1935" s="90"/>
      <c r="S1935" s="95">
        <f t="shared" si="457"/>
        <v>0</v>
      </c>
      <c r="T1935" s="86" t="str">
        <f t="shared" si="458"/>
        <v/>
      </c>
      <c r="U1935" s="86" t="str">
        <f t="shared" si="453"/>
        <v/>
      </c>
      <c r="V1935" s="95" t="str">
        <f t="shared" si="459"/>
        <v/>
      </c>
      <c r="W1935" s="90" t="s">
        <v>221</v>
      </c>
      <c r="AE1935" s="92" t="str">
        <f t="shared" si="460"/>
        <v/>
      </c>
      <c r="AF1935" s="96" t="str">
        <f t="shared" si="461"/>
        <v>&lt;a name='19000100'&gt;&lt;b&gt;: 0 - Bobby B's Palace [2132 Turkey Point Rd, Essex, MD]&lt;/b&gt;&lt;/a&gt;&lt;br&gt;</v>
      </c>
      <c r="AG1935" s="97">
        <f t="shared" si="462"/>
        <v>1900</v>
      </c>
      <c r="AH1935" s="97" t="str">
        <f t="shared" si="463"/>
        <v>01</v>
      </c>
      <c r="AI1935" s="97" t="str">
        <f t="shared" si="464"/>
        <v>00</v>
      </c>
      <c r="AJ1935" s="97" t="str">
        <f t="shared" si="465"/>
        <v>19000100</v>
      </c>
    </row>
    <row r="1936" spans="6:36" ht="12" customHeight="1" x14ac:dyDescent="0.15">
      <c r="F1936" s="86" t="str">
        <f t="shared" si="454"/>
        <v>Saturday</v>
      </c>
      <c r="G1936" s="91"/>
      <c r="H1936" s="92" t="str">
        <f>VLOOKUP(MONTH(G1936),VLOOKUP!$W$1:$X$24,2)</f>
        <v>January</v>
      </c>
      <c r="I1936" s="92" t="str">
        <f t="shared" si="455"/>
        <v/>
      </c>
      <c r="J1936" s="93" t="s">
        <v>1090</v>
      </c>
      <c r="L1936" s="86" t="str">
        <f t="shared" si="451"/>
        <v>Bobby B's Palace [2132 Turkey Point Rd, Essex, MD]</v>
      </c>
      <c r="M1936" s="86">
        <f t="shared" si="456"/>
        <v>0</v>
      </c>
      <c r="N1936" s="93" t="str">
        <f t="shared" si="466"/>
        <v>Bobby B's Palace [2132 Turkey Point Rd, Essex, MD]</v>
      </c>
      <c r="O1936" s="90"/>
      <c r="S1936" s="95">
        <f t="shared" si="457"/>
        <v>0</v>
      </c>
      <c r="T1936" s="86" t="str">
        <f t="shared" si="458"/>
        <v/>
      </c>
      <c r="U1936" s="86" t="str">
        <f t="shared" si="453"/>
        <v/>
      </c>
      <c r="V1936" s="95" t="str">
        <f t="shared" si="459"/>
        <v/>
      </c>
      <c r="W1936" s="90" t="s">
        <v>221</v>
      </c>
      <c r="AE1936" s="92" t="str">
        <f t="shared" si="460"/>
        <v/>
      </c>
      <c r="AF1936" s="96" t="str">
        <f t="shared" si="461"/>
        <v>&lt;a name='19000100'&gt;&lt;b&gt;: 0 - Bobby B's Palace [2132 Turkey Point Rd, Essex, MD]&lt;/b&gt;&lt;/a&gt;&lt;br&gt;</v>
      </c>
      <c r="AG1936" s="97">
        <f t="shared" si="462"/>
        <v>1900</v>
      </c>
      <c r="AH1936" s="97" t="str">
        <f t="shared" si="463"/>
        <v>01</v>
      </c>
      <c r="AI1936" s="97" t="str">
        <f t="shared" si="464"/>
        <v>00</v>
      </c>
      <c r="AJ1936" s="97" t="str">
        <f t="shared" si="465"/>
        <v>19000100</v>
      </c>
    </row>
    <row r="1937" spans="6:36" ht="12" customHeight="1" x14ac:dyDescent="0.15">
      <c r="F1937" s="86" t="str">
        <f t="shared" si="454"/>
        <v>Saturday</v>
      </c>
      <c r="G1937" s="91"/>
      <c r="H1937" s="92" t="str">
        <f>VLOOKUP(MONTH(G1937),VLOOKUP!$W$1:$X$24,2)</f>
        <v>January</v>
      </c>
      <c r="I1937" s="92" t="str">
        <f t="shared" si="455"/>
        <v/>
      </c>
      <c r="J1937" s="93" t="s">
        <v>1090</v>
      </c>
      <c r="L1937" s="86" t="str">
        <f t="shared" si="451"/>
        <v>Bobby B's Palace [2132 Turkey Point Rd, Essex, MD]</v>
      </c>
      <c r="M1937" s="86">
        <f t="shared" si="456"/>
        <v>0</v>
      </c>
      <c r="N1937" s="93" t="str">
        <f t="shared" si="466"/>
        <v>Bobby B's Palace [2132 Turkey Point Rd, Essex, MD]</v>
      </c>
      <c r="O1937" s="90"/>
      <c r="S1937" s="95">
        <f t="shared" si="457"/>
        <v>0</v>
      </c>
      <c r="T1937" s="86" t="str">
        <f t="shared" si="458"/>
        <v/>
      </c>
      <c r="U1937" s="86" t="str">
        <f t="shared" si="453"/>
        <v/>
      </c>
      <c r="V1937" s="95" t="str">
        <f t="shared" si="459"/>
        <v/>
      </c>
      <c r="W1937" s="90" t="s">
        <v>221</v>
      </c>
      <c r="AE1937" s="92" t="str">
        <f t="shared" si="460"/>
        <v/>
      </c>
      <c r="AF1937" s="96" t="str">
        <f t="shared" si="461"/>
        <v>&lt;a name='19000100'&gt;&lt;b&gt;: 0 - Bobby B's Palace [2132 Turkey Point Rd, Essex, MD]&lt;/b&gt;&lt;/a&gt;&lt;br&gt;</v>
      </c>
      <c r="AG1937" s="97">
        <f t="shared" si="462"/>
        <v>1900</v>
      </c>
      <c r="AH1937" s="97" t="str">
        <f t="shared" si="463"/>
        <v>01</v>
      </c>
      <c r="AI1937" s="97" t="str">
        <f t="shared" si="464"/>
        <v>00</v>
      </c>
      <c r="AJ1937" s="97" t="str">
        <f t="shared" si="465"/>
        <v>19000100</v>
      </c>
    </row>
    <row r="1938" spans="6:36" ht="12" customHeight="1" x14ac:dyDescent="0.15">
      <c r="F1938" s="86" t="str">
        <f t="shared" si="454"/>
        <v>Saturday</v>
      </c>
      <c r="G1938" s="91"/>
      <c r="H1938" s="92" t="str">
        <f>VLOOKUP(MONTH(G1938),VLOOKUP!$W$1:$X$24,2)</f>
        <v>January</v>
      </c>
      <c r="I1938" s="92" t="str">
        <f t="shared" si="455"/>
        <v/>
      </c>
      <c r="J1938" s="93" t="s">
        <v>1090</v>
      </c>
      <c r="L1938" s="86" t="str">
        <f t="shared" si="451"/>
        <v>Bobby B's Palace [2132 Turkey Point Rd, Essex, MD]</v>
      </c>
      <c r="M1938" s="86">
        <f t="shared" si="456"/>
        <v>0</v>
      </c>
      <c r="N1938" s="93" t="str">
        <f t="shared" si="466"/>
        <v>Bobby B's Palace [2132 Turkey Point Rd, Essex, MD]</v>
      </c>
      <c r="O1938" s="90"/>
      <c r="S1938" s="95">
        <f t="shared" si="457"/>
        <v>0</v>
      </c>
      <c r="T1938" s="86" t="str">
        <f t="shared" si="458"/>
        <v/>
      </c>
      <c r="U1938" s="86" t="str">
        <f t="shared" si="453"/>
        <v/>
      </c>
      <c r="V1938" s="95" t="str">
        <f t="shared" si="459"/>
        <v/>
      </c>
      <c r="W1938" s="90" t="s">
        <v>221</v>
      </c>
      <c r="AE1938" s="92" t="str">
        <f t="shared" si="460"/>
        <v/>
      </c>
      <c r="AF1938" s="96" t="str">
        <f t="shared" si="461"/>
        <v>&lt;a name='19000100'&gt;&lt;b&gt;: 0 - Bobby B's Palace [2132 Turkey Point Rd, Essex, MD]&lt;/b&gt;&lt;/a&gt;&lt;br&gt;</v>
      </c>
      <c r="AG1938" s="97">
        <f t="shared" si="462"/>
        <v>1900</v>
      </c>
      <c r="AH1938" s="97" t="str">
        <f t="shared" si="463"/>
        <v>01</v>
      </c>
      <c r="AI1938" s="97" t="str">
        <f t="shared" si="464"/>
        <v>00</v>
      </c>
      <c r="AJ1938" s="97" t="str">
        <f t="shared" si="465"/>
        <v>19000100</v>
      </c>
    </row>
    <row r="1939" spans="6:36" ht="12" customHeight="1" x14ac:dyDescent="0.15">
      <c r="F1939" s="86" t="str">
        <f t="shared" si="454"/>
        <v>Saturday</v>
      </c>
      <c r="G1939" s="91"/>
      <c r="H1939" s="92" t="str">
        <f>VLOOKUP(MONTH(G1939),VLOOKUP!$W$1:$X$24,2)</f>
        <v>January</v>
      </c>
      <c r="I1939" s="92" t="str">
        <f t="shared" si="455"/>
        <v/>
      </c>
      <c r="J1939" s="93" t="s">
        <v>111</v>
      </c>
      <c r="L1939" s="86" t="str">
        <f t="shared" si="451"/>
        <v>Bohemian Caverns [2001 11th Street, WDC]</v>
      </c>
      <c r="M1939" s="86">
        <f t="shared" si="456"/>
        <v>0</v>
      </c>
      <c r="N1939" s="93" t="str">
        <f t="shared" si="466"/>
        <v>Bohemian Caverns [2001 11th Street, WDC]</v>
      </c>
      <c r="O1939" s="94"/>
      <c r="P1939" s="94"/>
      <c r="Q1939" s="94"/>
      <c r="R1939" s="94"/>
      <c r="S1939" s="95">
        <f t="shared" si="457"/>
        <v>0</v>
      </c>
      <c r="T1939" s="86" t="str">
        <f t="shared" si="458"/>
        <v/>
      </c>
      <c r="U1939" s="86" t="str">
        <f t="shared" si="453"/>
        <v/>
      </c>
      <c r="V1939" s="95" t="str">
        <f t="shared" si="459"/>
        <v/>
      </c>
      <c r="AE1939" s="92" t="str">
        <f t="shared" si="460"/>
        <v/>
      </c>
      <c r="AF1939" s="96" t="str">
        <f t="shared" si="461"/>
        <v>&lt;a name='19000100'&gt;&lt;b&gt;: 0 - Bohemian Caverns [2001 11th Street, WDC]&lt;/b&gt;&lt;/a&gt;&lt;br&gt;</v>
      </c>
      <c r="AG1939" s="97">
        <f t="shared" si="462"/>
        <v>1900</v>
      </c>
      <c r="AH1939" s="97" t="str">
        <f t="shared" si="463"/>
        <v>01</v>
      </c>
      <c r="AI1939" s="97" t="str">
        <f t="shared" si="464"/>
        <v>00</v>
      </c>
      <c r="AJ1939" s="97" t="str">
        <f t="shared" si="465"/>
        <v>19000100</v>
      </c>
    </row>
    <row r="1940" spans="6:36" ht="12" customHeight="1" x14ac:dyDescent="0.15">
      <c r="F1940" s="86" t="str">
        <f t="shared" si="454"/>
        <v>Saturday</v>
      </c>
      <c r="G1940" s="91"/>
      <c r="H1940" s="92" t="str">
        <f>VLOOKUP(MONTH(G1940),VLOOKUP!$W$1:$X$24,2)</f>
        <v>January</v>
      </c>
      <c r="I1940" s="92" t="str">
        <f t="shared" si="455"/>
        <v/>
      </c>
      <c r="J1940" s="93" t="s">
        <v>111</v>
      </c>
      <c r="L1940" s="86" t="str">
        <f t="shared" si="451"/>
        <v>Bohemian Caverns [2001 11th Street, WDC]</v>
      </c>
      <c r="M1940" s="86">
        <f t="shared" si="456"/>
        <v>0</v>
      </c>
      <c r="N1940" s="93" t="str">
        <f t="shared" si="466"/>
        <v>Bohemian Caverns [2001 11th Street, WDC]</v>
      </c>
      <c r="O1940" s="94"/>
      <c r="P1940" s="94"/>
      <c r="Q1940" s="94"/>
      <c r="R1940" s="94"/>
      <c r="S1940" s="95">
        <f t="shared" si="457"/>
        <v>0</v>
      </c>
      <c r="T1940" s="86" t="str">
        <f t="shared" si="458"/>
        <v/>
      </c>
      <c r="U1940" s="86" t="str">
        <f t="shared" si="453"/>
        <v/>
      </c>
      <c r="V1940" s="95" t="str">
        <f t="shared" si="459"/>
        <v/>
      </c>
      <c r="AE1940" s="92" t="str">
        <f t="shared" si="460"/>
        <v/>
      </c>
      <c r="AF1940" s="96" t="str">
        <f t="shared" si="461"/>
        <v>&lt;a name='19000100'&gt;&lt;b&gt;: 0 - Bohemian Caverns [2001 11th Street, WDC]&lt;/b&gt;&lt;/a&gt;&lt;br&gt;</v>
      </c>
      <c r="AG1940" s="97">
        <f t="shared" si="462"/>
        <v>1900</v>
      </c>
      <c r="AH1940" s="97" t="str">
        <f t="shared" si="463"/>
        <v>01</v>
      </c>
      <c r="AI1940" s="97" t="str">
        <f t="shared" si="464"/>
        <v>00</v>
      </c>
      <c r="AJ1940" s="97" t="str">
        <f t="shared" si="465"/>
        <v>19000100</v>
      </c>
    </row>
    <row r="1941" spans="6:36" ht="12" customHeight="1" x14ac:dyDescent="0.15">
      <c r="F1941" s="86" t="str">
        <f t="shared" si="454"/>
        <v>Saturday</v>
      </c>
      <c r="G1941" s="91"/>
      <c r="H1941" s="92" t="str">
        <f>VLOOKUP(MONTH(G1941),VLOOKUP!$W$1:$X$24,2)</f>
        <v>January</v>
      </c>
      <c r="I1941" s="92" t="str">
        <f t="shared" si="455"/>
        <v/>
      </c>
      <c r="J1941" s="93" t="s">
        <v>111</v>
      </c>
      <c r="L1941" s="86" t="str">
        <f t="shared" si="451"/>
        <v>Bohemian Caverns [2001 11th Street, WDC]</v>
      </c>
      <c r="M1941" s="86">
        <f t="shared" si="456"/>
        <v>0</v>
      </c>
      <c r="N1941" s="93" t="str">
        <f t="shared" si="466"/>
        <v>Bohemian Caverns [2001 11th Street, WDC]</v>
      </c>
      <c r="O1941" s="94"/>
      <c r="P1941" s="94"/>
      <c r="Q1941" s="94"/>
      <c r="R1941" s="94"/>
      <c r="S1941" s="95">
        <f t="shared" si="457"/>
        <v>0</v>
      </c>
      <c r="T1941" s="86" t="str">
        <f t="shared" si="458"/>
        <v/>
      </c>
      <c r="U1941" s="86" t="str">
        <f t="shared" si="453"/>
        <v/>
      </c>
      <c r="V1941" s="95" t="str">
        <f t="shared" si="459"/>
        <v/>
      </c>
      <c r="AE1941" s="92" t="str">
        <f t="shared" si="460"/>
        <v/>
      </c>
      <c r="AF1941" s="96" t="str">
        <f t="shared" si="461"/>
        <v>&lt;a name='19000100'&gt;&lt;b&gt;: 0 - Bohemian Caverns [2001 11th Street, WDC]&lt;/b&gt;&lt;/a&gt;&lt;br&gt;</v>
      </c>
      <c r="AG1941" s="97">
        <f t="shared" si="462"/>
        <v>1900</v>
      </c>
      <c r="AH1941" s="97" t="str">
        <f t="shared" si="463"/>
        <v>01</v>
      </c>
      <c r="AI1941" s="97" t="str">
        <f t="shared" si="464"/>
        <v>00</v>
      </c>
      <c r="AJ1941" s="97" t="str">
        <f t="shared" si="465"/>
        <v>19000100</v>
      </c>
    </row>
    <row r="1942" spans="6:36" ht="12" customHeight="1" x14ac:dyDescent="0.15">
      <c r="F1942" s="86" t="str">
        <f t="shared" si="454"/>
        <v>Saturday</v>
      </c>
      <c r="G1942" s="91"/>
      <c r="H1942" s="92" t="str">
        <f>VLOOKUP(MONTH(G1942),VLOOKUP!$W$1:$X$24,2)</f>
        <v>January</v>
      </c>
      <c r="I1942" s="92" t="str">
        <f t="shared" si="455"/>
        <v/>
      </c>
      <c r="J1942" s="93" t="s">
        <v>111</v>
      </c>
      <c r="L1942" s="86" t="str">
        <f t="shared" si="451"/>
        <v>Bohemian Caverns [2001 11th Street, WDC]</v>
      </c>
      <c r="M1942" s="86">
        <f t="shared" si="456"/>
        <v>0</v>
      </c>
      <c r="N1942" s="93" t="str">
        <f t="shared" si="466"/>
        <v>Bohemian Caverns [2001 11th Street, WDC]</v>
      </c>
      <c r="O1942" s="94"/>
      <c r="P1942" s="94"/>
      <c r="Q1942" s="94"/>
      <c r="R1942" s="94"/>
      <c r="S1942" s="95">
        <f t="shared" si="457"/>
        <v>0</v>
      </c>
      <c r="T1942" s="86" t="str">
        <f t="shared" si="458"/>
        <v/>
      </c>
      <c r="U1942" s="86" t="str">
        <f t="shared" si="453"/>
        <v/>
      </c>
      <c r="V1942" s="95" t="str">
        <f t="shared" si="459"/>
        <v/>
      </c>
      <c r="AE1942" s="92" t="str">
        <f t="shared" si="460"/>
        <v/>
      </c>
      <c r="AF1942" s="96" t="str">
        <f t="shared" si="461"/>
        <v>&lt;a name='19000100'&gt;&lt;b&gt;: 0 - Bohemian Caverns [2001 11th Street, WDC]&lt;/b&gt;&lt;/a&gt;&lt;br&gt;</v>
      </c>
      <c r="AG1942" s="97">
        <f t="shared" si="462"/>
        <v>1900</v>
      </c>
      <c r="AH1942" s="97" t="str">
        <f t="shared" si="463"/>
        <v>01</v>
      </c>
      <c r="AI1942" s="97" t="str">
        <f t="shared" si="464"/>
        <v>00</v>
      </c>
      <c r="AJ1942" s="97" t="str">
        <f t="shared" si="465"/>
        <v>19000100</v>
      </c>
    </row>
    <row r="1943" spans="6:36" ht="12" customHeight="1" x14ac:dyDescent="0.15">
      <c r="F1943" s="86" t="str">
        <f t="shared" si="454"/>
        <v>Saturday</v>
      </c>
      <c r="G1943" s="91"/>
      <c r="H1943" s="92" t="str">
        <f>VLOOKUP(MONTH(G1943),VLOOKUP!$W$1:$X$24,2)</f>
        <v>January</v>
      </c>
      <c r="I1943" s="92" t="str">
        <f t="shared" si="455"/>
        <v/>
      </c>
      <c r="J1943" s="93" t="s">
        <v>111</v>
      </c>
      <c r="L1943" s="86" t="str">
        <f t="shared" si="451"/>
        <v>Bohemian Caverns [2001 11th Street, WDC]</v>
      </c>
      <c r="M1943" s="86">
        <f t="shared" si="456"/>
        <v>0</v>
      </c>
      <c r="N1943" s="93" t="str">
        <f t="shared" si="466"/>
        <v>Bohemian Caverns [2001 11th Street, WDC]</v>
      </c>
      <c r="O1943" s="94"/>
      <c r="P1943" s="94"/>
      <c r="Q1943" s="94"/>
      <c r="R1943" s="94"/>
      <c r="S1943" s="95">
        <f t="shared" si="457"/>
        <v>0</v>
      </c>
      <c r="T1943" s="86" t="str">
        <f t="shared" si="458"/>
        <v/>
      </c>
      <c r="U1943" s="86" t="str">
        <f t="shared" si="453"/>
        <v/>
      </c>
      <c r="V1943" s="95" t="str">
        <f t="shared" si="459"/>
        <v/>
      </c>
      <c r="AE1943" s="92" t="str">
        <f t="shared" si="460"/>
        <v/>
      </c>
      <c r="AF1943" s="96" t="str">
        <f t="shared" si="461"/>
        <v>&lt;a name='19000100'&gt;&lt;b&gt;: 0 - Bohemian Caverns [2001 11th Street, WDC]&lt;/b&gt;&lt;/a&gt;&lt;br&gt;</v>
      </c>
      <c r="AG1943" s="97">
        <f t="shared" si="462"/>
        <v>1900</v>
      </c>
      <c r="AH1943" s="97" t="str">
        <f t="shared" si="463"/>
        <v>01</v>
      </c>
      <c r="AI1943" s="97" t="str">
        <f t="shared" si="464"/>
        <v>00</v>
      </c>
      <c r="AJ1943" s="97" t="str">
        <f t="shared" si="465"/>
        <v>19000100</v>
      </c>
    </row>
    <row r="1944" spans="6:36" ht="12" customHeight="1" x14ac:dyDescent="0.15">
      <c r="F1944" s="86" t="str">
        <f t="shared" si="454"/>
        <v>Saturday</v>
      </c>
      <c r="G1944" s="91"/>
      <c r="H1944" s="92" t="str">
        <f>VLOOKUP(MONTH(G1944),VLOOKUP!$W$1:$X$24,2)</f>
        <v>January</v>
      </c>
      <c r="I1944" s="92" t="str">
        <f t="shared" si="455"/>
        <v/>
      </c>
      <c r="J1944" s="93" t="s">
        <v>111</v>
      </c>
      <c r="K1944" s="90" t="s">
        <v>454</v>
      </c>
      <c r="L1944" s="86" t="str">
        <f t="shared" si="451"/>
        <v>Bohemian Caverns [2001 11th Street, WDC] (Two shows)</v>
      </c>
      <c r="M1944" s="86">
        <f t="shared" si="456"/>
        <v>0</v>
      </c>
      <c r="N1944" s="93" t="str">
        <f t="shared" si="466"/>
        <v>Bohemian Caverns [2001 11th Street, WDC]</v>
      </c>
      <c r="O1944" s="94"/>
      <c r="P1944" s="94"/>
      <c r="Q1944" s="94"/>
      <c r="R1944" s="94"/>
      <c r="S1944" s="95">
        <f t="shared" si="457"/>
        <v>0</v>
      </c>
      <c r="T1944" s="86" t="str">
        <f t="shared" si="458"/>
        <v/>
      </c>
      <c r="U1944" s="86" t="str">
        <f t="shared" si="453"/>
        <v/>
      </c>
      <c r="V1944" s="95" t="str">
        <f t="shared" si="459"/>
        <v/>
      </c>
      <c r="AE1944" s="92" t="str">
        <f t="shared" si="460"/>
        <v/>
      </c>
      <c r="AF1944" s="96" t="str">
        <f t="shared" si="461"/>
        <v>&lt;a name='19000100'&gt;&lt;b&gt;: 0 - Bohemian Caverns [2001 11th Street, WDC] (Two shows)&lt;/b&gt;&lt;/a&gt;&lt;br&gt;</v>
      </c>
      <c r="AG1944" s="97">
        <f t="shared" si="462"/>
        <v>1900</v>
      </c>
      <c r="AH1944" s="97" t="str">
        <f t="shared" si="463"/>
        <v>01</v>
      </c>
      <c r="AI1944" s="97" t="str">
        <f t="shared" si="464"/>
        <v>00</v>
      </c>
      <c r="AJ1944" s="97" t="str">
        <f t="shared" si="465"/>
        <v>19000100</v>
      </c>
    </row>
    <row r="1945" spans="6:36" ht="12" customHeight="1" x14ac:dyDescent="0.15">
      <c r="F1945" s="86" t="str">
        <f t="shared" si="454"/>
        <v>Saturday</v>
      </c>
      <c r="H1945" s="92" t="str">
        <f>VLOOKUP(MONTH(G1945),VLOOKUP!$W$1:$X$24,2)</f>
        <v>January</v>
      </c>
      <c r="I1945" s="92" t="str">
        <f t="shared" si="455"/>
        <v/>
      </c>
      <c r="J1945" s="93" t="s">
        <v>1319</v>
      </c>
      <c r="L1945" s="86" t="str">
        <f t="shared" si="451"/>
        <v>Boneyard Studios [21 Evarts St NE, WDC]</v>
      </c>
      <c r="M1945" s="86">
        <f t="shared" si="456"/>
        <v>0</v>
      </c>
      <c r="N1945" s="93" t="str">
        <f t="shared" si="466"/>
        <v>Boneyard Studios [21 Evarts St NE, WDC]</v>
      </c>
      <c r="O1945" s="90"/>
      <c r="S1945" s="95">
        <f t="shared" si="457"/>
        <v>0</v>
      </c>
      <c r="T1945" s="86" t="str">
        <f t="shared" si="458"/>
        <v/>
      </c>
      <c r="U1945" s="86" t="str">
        <f t="shared" si="453"/>
        <v/>
      </c>
      <c r="V1945" s="95" t="str">
        <f t="shared" si="459"/>
        <v/>
      </c>
      <c r="AE1945" s="92" t="str">
        <f t="shared" si="460"/>
        <v/>
      </c>
      <c r="AF1945" s="96" t="str">
        <f t="shared" si="461"/>
        <v>&lt;a name='19000100'&gt;&lt;b&gt;: 0 - Boneyard Studios [21 Evarts St NE, WDC]&lt;/b&gt;&lt;/a&gt;&lt;br&gt;</v>
      </c>
      <c r="AG1945" s="97">
        <f t="shared" si="462"/>
        <v>1900</v>
      </c>
      <c r="AH1945" s="97" t="str">
        <f t="shared" si="463"/>
        <v>01</v>
      </c>
      <c r="AI1945" s="97" t="str">
        <f t="shared" si="464"/>
        <v>00</v>
      </c>
      <c r="AJ1945" s="97" t="str">
        <f t="shared" si="465"/>
        <v>19000100</v>
      </c>
    </row>
    <row r="1946" spans="6:36" ht="12" customHeight="1" x14ac:dyDescent="0.15">
      <c r="F1946" s="86" t="str">
        <f t="shared" si="454"/>
        <v>Saturday</v>
      </c>
      <c r="H1946" s="92" t="str">
        <f>VLOOKUP(MONTH(G1946),VLOOKUP!$W$1:$X$24,2)</f>
        <v>January</v>
      </c>
      <c r="I1946" s="92" t="str">
        <f t="shared" si="455"/>
        <v/>
      </c>
      <c r="J1946" s="93" t="s">
        <v>1319</v>
      </c>
      <c r="L1946" s="86" t="str">
        <f t="shared" si="451"/>
        <v>Boneyard Studios [21 Evarts St NE, WDC]</v>
      </c>
      <c r="M1946" s="86">
        <f t="shared" si="456"/>
        <v>0</v>
      </c>
      <c r="N1946" s="93" t="str">
        <f t="shared" si="466"/>
        <v>Boneyard Studios [21 Evarts St NE, WDC]</v>
      </c>
      <c r="O1946" s="90"/>
      <c r="S1946" s="95">
        <f t="shared" si="457"/>
        <v>0</v>
      </c>
      <c r="T1946" s="86" t="str">
        <f t="shared" si="458"/>
        <v/>
      </c>
      <c r="U1946" s="86" t="str">
        <f t="shared" si="453"/>
        <v/>
      </c>
      <c r="V1946" s="95" t="str">
        <f t="shared" si="459"/>
        <v/>
      </c>
      <c r="AE1946" s="92" t="str">
        <f t="shared" si="460"/>
        <v/>
      </c>
      <c r="AF1946" s="96" t="str">
        <f t="shared" si="461"/>
        <v>&lt;a name='19000100'&gt;&lt;b&gt;: 0 - Boneyard Studios [21 Evarts St NE, WDC]&lt;/b&gt;&lt;/a&gt;&lt;br&gt;</v>
      </c>
      <c r="AG1946" s="97">
        <f t="shared" si="462"/>
        <v>1900</v>
      </c>
      <c r="AH1946" s="97" t="str">
        <f t="shared" si="463"/>
        <v>01</v>
      </c>
      <c r="AI1946" s="97" t="str">
        <f t="shared" si="464"/>
        <v>00</v>
      </c>
      <c r="AJ1946" s="97" t="str">
        <f t="shared" si="465"/>
        <v>19000100</v>
      </c>
    </row>
    <row r="1947" spans="6:36" ht="12" customHeight="1" x14ac:dyDescent="0.15">
      <c r="F1947" s="86" t="str">
        <f t="shared" si="454"/>
        <v>Saturday</v>
      </c>
      <c r="H1947" s="92" t="str">
        <f>VLOOKUP(MONTH(G1947),VLOOKUP!$W$1:$X$24,2)</f>
        <v>January</v>
      </c>
      <c r="I1947" s="92" t="str">
        <f t="shared" si="455"/>
        <v/>
      </c>
      <c r="J1947" s="93" t="s">
        <v>1319</v>
      </c>
      <c r="L1947" s="86" t="str">
        <f t="shared" si="451"/>
        <v>Boneyard Studios [21 Evarts St NE, WDC]</v>
      </c>
      <c r="M1947" s="86">
        <f t="shared" si="456"/>
        <v>0</v>
      </c>
      <c r="N1947" s="93" t="str">
        <f t="shared" si="466"/>
        <v>Boneyard Studios [21 Evarts St NE, WDC]</v>
      </c>
      <c r="O1947" s="90"/>
      <c r="S1947" s="95">
        <f t="shared" si="457"/>
        <v>0</v>
      </c>
      <c r="T1947" s="86" t="str">
        <f t="shared" si="458"/>
        <v/>
      </c>
      <c r="U1947" s="86" t="str">
        <f t="shared" si="453"/>
        <v/>
      </c>
      <c r="V1947" s="95" t="str">
        <f t="shared" si="459"/>
        <v/>
      </c>
      <c r="AE1947" s="92" t="str">
        <f t="shared" si="460"/>
        <v/>
      </c>
      <c r="AF1947" s="96" t="str">
        <f t="shared" si="461"/>
        <v>&lt;a name='19000100'&gt;&lt;b&gt;: 0 - Boneyard Studios [21 Evarts St NE, WDC]&lt;/b&gt;&lt;/a&gt;&lt;br&gt;</v>
      </c>
      <c r="AG1947" s="97">
        <f t="shared" si="462"/>
        <v>1900</v>
      </c>
      <c r="AH1947" s="97" t="str">
        <f t="shared" si="463"/>
        <v>01</v>
      </c>
      <c r="AI1947" s="97" t="str">
        <f t="shared" si="464"/>
        <v>00</v>
      </c>
      <c r="AJ1947" s="97" t="str">
        <f t="shared" si="465"/>
        <v>19000100</v>
      </c>
    </row>
    <row r="1948" spans="6:36" ht="12" customHeight="1" x14ac:dyDescent="0.15">
      <c r="F1948" s="86" t="str">
        <f t="shared" si="454"/>
        <v>Saturday</v>
      </c>
      <c r="G1948" s="91"/>
      <c r="H1948" s="92" t="str">
        <f>VLOOKUP(MONTH(G1948),VLOOKUP!$W$1:$X$24,2)</f>
        <v>January</v>
      </c>
      <c r="I1948" s="92" t="str">
        <f t="shared" si="455"/>
        <v/>
      </c>
      <c r="J1948" s="93" t="s">
        <v>1542</v>
      </c>
      <c r="L1948" s="86" t="str">
        <f t="shared" si="451"/>
        <v>Boomerang Pirate Ship [3100 K St NW, WDC]</v>
      </c>
      <c r="M1948" s="86">
        <f t="shared" si="456"/>
        <v>0</v>
      </c>
      <c r="N1948" s="93" t="str">
        <f t="shared" si="466"/>
        <v>Boomerang Pirate Ship [3100 K St NW, WDC]</v>
      </c>
      <c r="O1948" s="90"/>
      <c r="S1948" s="95">
        <f t="shared" si="457"/>
        <v>0</v>
      </c>
      <c r="T1948" s="86" t="str">
        <f t="shared" si="458"/>
        <v/>
      </c>
      <c r="U1948" s="86" t="str">
        <f t="shared" si="453"/>
        <v/>
      </c>
      <c r="V1948" s="95" t="str">
        <f t="shared" si="459"/>
        <v/>
      </c>
      <c r="AE1948" s="92" t="str">
        <f t="shared" si="460"/>
        <v/>
      </c>
      <c r="AF1948" s="96" t="str">
        <f t="shared" si="461"/>
        <v>&lt;a name='19000100'&gt;&lt;b&gt;: 0 - Boomerang Pirate Ship [3100 K St NW, WDC]&lt;/b&gt;&lt;/a&gt;&lt;br&gt;</v>
      </c>
      <c r="AG1948" s="97">
        <f t="shared" si="462"/>
        <v>1900</v>
      </c>
      <c r="AH1948" s="97" t="str">
        <f t="shared" si="463"/>
        <v>01</v>
      </c>
      <c r="AI1948" s="97" t="str">
        <f t="shared" si="464"/>
        <v>00</v>
      </c>
      <c r="AJ1948" s="97" t="str">
        <f t="shared" si="465"/>
        <v>19000100</v>
      </c>
    </row>
    <row r="1949" spans="6:36" ht="12" customHeight="1" x14ac:dyDescent="0.15">
      <c r="F1949" s="86" t="str">
        <f t="shared" si="454"/>
        <v>Saturday</v>
      </c>
      <c r="G1949" s="91"/>
      <c r="H1949" s="92" t="str">
        <f>VLOOKUP(MONTH(G1949),VLOOKUP!$W$1:$X$24,2)</f>
        <v>January</v>
      </c>
      <c r="I1949" s="92" t="str">
        <f t="shared" si="455"/>
        <v/>
      </c>
      <c r="J1949" s="93" t="s">
        <v>1542</v>
      </c>
      <c r="L1949" s="86" t="str">
        <f t="shared" ref="L1949:L2012" si="467">IF(ISBLANK(K1949),N1949,N1949&amp;" ("&amp;K1949&amp;")")</f>
        <v>Boomerang Pirate Ship [3100 K St NW, WDC]</v>
      </c>
      <c r="M1949" s="86">
        <f t="shared" si="456"/>
        <v>0</v>
      </c>
      <c r="N1949" s="93" t="str">
        <f t="shared" si="466"/>
        <v>Boomerang Pirate Ship [3100 K St NW, WDC]</v>
      </c>
      <c r="O1949" s="90"/>
      <c r="S1949" s="95">
        <f t="shared" si="457"/>
        <v>0</v>
      </c>
      <c r="T1949" s="86" t="str">
        <f t="shared" si="458"/>
        <v/>
      </c>
      <c r="U1949" s="86" t="str">
        <f t="shared" si="453"/>
        <v/>
      </c>
      <c r="V1949" s="95" t="str">
        <f t="shared" si="459"/>
        <v/>
      </c>
      <c r="AE1949" s="92" t="str">
        <f t="shared" si="460"/>
        <v/>
      </c>
      <c r="AF1949" s="96" t="str">
        <f t="shared" si="461"/>
        <v>&lt;a name='19000100'&gt;&lt;b&gt;: 0 - Boomerang Pirate Ship [3100 K St NW, WDC]&lt;/b&gt;&lt;/a&gt;&lt;br&gt;</v>
      </c>
      <c r="AG1949" s="97">
        <f t="shared" si="462"/>
        <v>1900</v>
      </c>
      <c r="AH1949" s="97" t="str">
        <f t="shared" si="463"/>
        <v>01</v>
      </c>
      <c r="AI1949" s="97" t="str">
        <f t="shared" si="464"/>
        <v>00</v>
      </c>
      <c r="AJ1949" s="97" t="str">
        <f t="shared" si="465"/>
        <v>19000100</v>
      </c>
    </row>
    <row r="1950" spans="6:36" ht="12" customHeight="1" x14ac:dyDescent="0.15">
      <c r="F1950" s="86" t="str">
        <f t="shared" si="454"/>
        <v>Saturday</v>
      </c>
      <c r="G1950" s="91"/>
      <c r="H1950" s="92" t="str">
        <f>VLOOKUP(MONTH(G1950),VLOOKUP!$W$1:$X$24,2)</f>
        <v>January</v>
      </c>
      <c r="I1950" s="92" t="str">
        <f t="shared" si="455"/>
        <v/>
      </c>
      <c r="J1950" s="93" t="s">
        <v>1542</v>
      </c>
      <c r="L1950" s="86" t="str">
        <f t="shared" si="467"/>
        <v>Boomerang Pirate Ship [3100 K St NW, WDC]</v>
      </c>
      <c r="M1950" s="86">
        <f t="shared" si="456"/>
        <v>0</v>
      </c>
      <c r="N1950" s="93" t="str">
        <f t="shared" si="466"/>
        <v>Boomerang Pirate Ship [3100 K St NW, WDC]</v>
      </c>
      <c r="O1950" s="90"/>
      <c r="S1950" s="95">
        <f t="shared" si="457"/>
        <v>0</v>
      </c>
      <c r="T1950" s="86" t="str">
        <f t="shared" si="458"/>
        <v/>
      </c>
      <c r="U1950" s="86" t="str">
        <f t="shared" si="453"/>
        <v/>
      </c>
      <c r="V1950" s="95" t="str">
        <f t="shared" si="459"/>
        <v/>
      </c>
      <c r="AE1950" s="92" t="str">
        <f t="shared" si="460"/>
        <v/>
      </c>
      <c r="AF1950" s="96" t="str">
        <f t="shared" si="461"/>
        <v>&lt;a name='19000100'&gt;&lt;b&gt;: 0 - Boomerang Pirate Ship [3100 K St NW, WDC]&lt;/b&gt;&lt;/a&gt;&lt;br&gt;</v>
      </c>
      <c r="AG1950" s="97">
        <f t="shared" si="462"/>
        <v>1900</v>
      </c>
      <c r="AH1950" s="97" t="str">
        <f t="shared" si="463"/>
        <v>01</v>
      </c>
      <c r="AI1950" s="97" t="str">
        <f t="shared" si="464"/>
        <v>00</v>
      </c>
      <c r="AJ1950" s="97" t="str">
        <f t="shared" si="465"/>
        <v>19000100</v>
      </c>
    </row>
    <row r="1951" spans="6:36" ht="12" customHeight="1" x14ac:dyDescent="0.15">
      <c r="F1951" s="86" t="str">
        <f t="shared" si="454"/>
        <v>Saturday</v>
      </c>
      <c r="G1951" s="91"/>
      <c r="H1951" s="92" t="str">
        <f>VLOOKUP(MONTH(G1951),VLOOKUP!$W$1:$X$24,2)</f>
        <v>January</v>
      </c>
      <c r="I1951" s="92" t="str">
        <f t="shared" si="455"/>
        <v/>
      </c>
      <c r="J1951" s="93" t="s">
        <v>1542</v>
      </c>
      <c r="L1951" s="86" t="str">
        <f t="shared" si="467"/>
        <v>Boomerang Pirate Ship [3100 K St NW, WDC]</v>
      </c>
      <c r="M1951" s="86">
        <f t="shared" si="456"/>
        <v>0</v>
      </c>
      <c r="N1951" s="93" t="str">
        <f t="shared" si="466"/>
        <v>Boomerang Pirate Ship [3100 K St NW, WDC]</v>
      </c>
      <c r="O1951" s="90"/>
      <c r="S1951" s="95">
        <f t="shared" si="457"/>
        <v>0</v>
      </c>
      <c r="T1951" s="86" t="str">
        <f t="shared" si="458"/>
        <v/>
      </c>
      <c r="U1951" s="86" t="str">
        <f t="shared" si="453"/>
        <v/>
      </c>
      <c r="V1951" s="95" t="str">
        <f t="shared" si="459"/>
        <v/>
      </c>
      <c r="AE1951" s="92" t="str">
        <f t="shared" si="460"/>
        <v/>
      </c>
      <c r="AF1951" s="100" t="str">
        <f t="shared" si="461"/>
        <v>&lt;a name='19000100'&gt;&lt;b&gt;: 0 - Boomerang Pirate Ship [3100 K St NW, WDC]&lt;/b&gt;&lt;/a&gt;&lt;br&gt;</v>
      </c>
      <c r="AG1951" s="101">
        <f t="shared" si="462"/>
        <v>1900</v>
      </c>
      <c r="AH1951" s="101" t="str">
        <f t="shared" si="463"/>
        <v>01</v>
      </c>
      <c r="AI1951" s="101" t="str">
        <f t="shared" si="464"/>
        <v>00</v>
      </c>
      <c r="AJ1951" s="101" t="str">
        <f t="shared" si="465"/>
        <v>19000100</v>
      </c>
    </row>
    <row r="1952" spans="6:36" ht="12" customHeight="1" x14ac:dyDescent="0.15">
      <c r="F1952" s="86" t="str">
        <f t="shared" si="454"/>
        <v>Saturday</v>
      </c>
      <c r="G1952" s="91"/>
      <c r="H1952" s="92" t="str">
        <f>VLOOKUP(MONTH(G1952),VLOOKUP!$W$1:$X$24,2)</f>
        <v>January</v>
      </c>
      <c r="I1952" s="92" t="str">
        <f t="shared" si="455"/>
        <v/>
      </c>
      <c r="J1952" s="93" t="s">
        <v>931</v>
      </c>
      <c r="L1952" s="86" t="str">
        <f t="shared" si="467"/>
        <v>Boriken Night Club [4017 Eastern Ave, Baltimore, MD]</v>
      </c>
      <c r="M1952" s="86">
        <f t="shared" si="456"/>
        <v>0</v>
      </c>
      <c r="N1952" s="93" t="str">
        <f t="shared" si="466"/>
        <v>Boriken Night Club [4017 Eastern Ave, Baltimore, MD]</v>
      </c>
      <c r="O1952" s="90"/>
      <c r="S1952" s="95">
        <f t="shared" si="457"/>
        <v>0</v>
      </c>
      <c r="T1952" s="86" t="str">
        <f t="shared" si="458"/>
        <v/>
      </c>
      <c r="U1952" s="86" t="str">
        <f t="shared" si="453"/>
        <v/>
      </c>
      <c r="V1952" s="95" t="str">
        <f t="shared" si="459"/>
        <v/>
      </c>
      <c r="AE1952" s="92" t="str">
        <f t="shared" si="460"/>
        <v/>
      </c>
      <c r="AF1952" s="96" t="str">
        <f t="shared" si="461"/>
        <v>&lt;a name='19000100'&gt;&lt;b&gt;: 0 - Boriken Night Club [4017 Eastern Ave, Baltimore, MD]&lt;/b&gt;&lt;/a&gt;&lt;br&gt;</v>
      </c>
      <c r="AG1952" s="97">
        <f t="shared" si="462"/>
        <v>1900</v>
      </c>
      <c r="AH1952" s="97" t="str">
        <f t="shared" si="463"/>
        <v>01</v>
      </c>
      <c r="AI1952" s="97" t="str">
        <f t="shared" si="464"/>
        <v>00</v>
      </c>
      <c r="AJ1952" s="97" t="str">
        <f t="shared" si="465"/>
        <v>19000100</v>
      </c>
    </row>
    <row r="1953" spans="6:36" ht="12" customHeight="1" x14ac:dyDescent="0.15">
      <c r="F1953" s="86" t="str">
        <f t="shared" si="454"/>
        <v>Saturday</v>
      </c>
      <c r="G1953" s="91"/>
      <c r="H1953" s="92" t="str">
        <f>VLOOKUP(MONTH(G1953),VLOOKUP!$W$1:$X$24,2)</f>
        <v>January</v>
      </c>
      <c r="I1953" s="92" t="str">
        <f t="shared" si="455"/>
        <v/>
      </c>
      <c r="J1953" s="93" t="s">
        <v>931</v>
      </c>
      <c r="L1953" s="86" t="str">
        <f t="shared" si="467"/>
        <v>Boriken Night Club [4017 Eastern Ave, Baltimore, MD]</v>
      </c>
      <c r="M1953" s="86">
        <f t="shared" si="456"/>
        <v>0</v>
      </c>
      <c r="N1953" s="93" t="str">
        <f t="shared" si="466"/>
        <v>Boriken Night Club [4017 Eastern Ave, Baltimore, MD]</v>
      </c>
      <c r="O1953" s="90"/>
      <c r="S1953" s="95">
        <f t="shared" si="457"/>
        <v>0</v>
      </c>
      <c r="T1953" s="86" t="str">
        <f t="shared" si="458"/>
        <v/>
      </c>
      <c r="U1953" s="86" t="str">
        <f t="shared" si="453"/>
        <v/>
      </c>
      <c r="V1953" s="95" t="str">
        <f t="shared" si="459"/>
        <v/>
      </c>
      <c r="AE1953" s="92" t="str">
        <f t="shared" si="460"/>
        <v/>
      </c>
      <c r="AF1953" s="96" t="str">
        <f t="shared" si="461"/>
        <v>&lt;a name='19000100'&gt;&lt;b&gt;: 0 - Boriken Night Club [4017 Eastern Ave, Baltimore, MD]&lt;/b&gt;&lt;/a&gt;&lt;br&gt;</v>
      </c>
      <c r="AG1953" s="97">
        <f t="shared" si="462"/>
        <v>1900</v>
      </c>
      <c r="AH1953" s="97" t="str">
        <f t="shared" si="463"/>
        <v>01</v>
      </c>
      <c r="AI1953" s="97" t="str">
        <f t="shared" si="464"/>
        <v>00</v>
      </c>
      <c r="AJ1953" s="97" t="str">
        <f t="shared" si="465"/>
        <v>19000100</v>
      </c>
    </row>
    <row r="1954" spans="6:36" ht="12" customHeight="1" x14ac:dyDescent="0.15">
      <c r="F1954" s="86" t="str">
        <f t="shared" si="454"/>
        <v>Saturday</v>
      </c>
      <c r="G1954" s="91"/>
      <c r="H1954" s="92" t="str">
        <f>VLOOKUP(MONTH(G1954),VLOOKUP!$W$1:$X$24,2)</f>
        <v>January</v>
      </c>
      <c r="I1954" s="92" t="str">
        <f t="shared" si="455"/>
        <v/>
      </c>
      <c r="J1954" s="93" t="s">
        <v>931</v>
      </c>
      <c r="L1954" s="86" t="str">
        <f t="shared" si="467"/>
        <v>Boriken Night Club [4017 Eastern Ave, Baltimore, MD]</v>
      </c>
      <c r="M1954" s="86">
        <f t="shared" si="456"/>
        <v>0</v>
      </c>
      <c r="N1954" s="93" t="str">
        <f t="shared" si="466"/>
        <v>Boriken Night Club [4017 Eastern Ave, Baltimore, MD]</v>
      </c>
      <c r="O1954" s="90"/>
      <c r="S1954" s="95">
        <f t="shared" si="457"/>
        <v>0</v>
      </c>
      <c r="T1954" s="86" t="str">
        <f t="shared" si="458"/>
        <v/>
      </c>
      <c r="U1954" s="86" t="str">
        <f t="shared" si="453"/>
        <v/>
      </c>
      <c r="V1954" s="95" t="str">
        <f t="shared" si="459"/>
        <v/>
      </c>
      <c r="AE1954" s="92" t="str">
        <f t="shared" si="460"/>
        <v/>
      </c>
      <c r="AF1954" s="96" t="str">
        <f t="shared" si="461"/>
        <v>&lt;a name='19000100'&gt;&lt;b&gt;: 0 - Boriken Night Club [4017 Eastern Ave, Baltimore, MD]&lt;/b&gt;&lt;/a&gt;&lt;br&gt;</v>
      </c>
      <c r="AG1954" s="97">
        <f t="shared" si="462"/>
        <v>1900</v>
      </c>
      <c r="AH1954" s="97" t="str">
        <f t="shared" si="463"/>
        <v>01</v>
      </c>
      <c r="AI1954" s="97" t="str">
        <f t="shared" si="464"/>
        <v>00</v>
      </c>
      <c r="AJ1954" s="97" t="str">
        <f t="shared" si="465"/>
        <v>19000100</v>
      </c>
    </row>
    <row r="1955" spans="6:36" ht="12" customHeight="1" x14ac:dyDescent="0.15">
      <c r="F1955" s="86" t="str">
        <f t="shared" si="454"/>
        <v>Saturday</v>
      </c>
      <c r="G1955" s="91"/>
      <c r="H1955" s="92" t="str">
        <f>VLOOKUP(MONTH(G1955),VLOOKUP!$W$1:$X$24,2)</f>
        <v>January</v>
      </c>
      <c r="I1955" s="92" t="str">
        <f t="shared" si="455"/>
        <v/>
      </c>
      <c r="J1955" s="93" t="s">
        <v>931</v>
      </c>
      <c r="L1955" s="86" t="str">
        <f t="shared" si="467"/>
        <v>Boriken Night Club [4017 Eastern Ave, Baltimore, MD]</v>
      </c>
      <c r="M1955" s="86">
        <f t="shared" si="456"/>
        <v>0</v>
      </c>
      <c r="N1955" s="93" t="str">
        <f t="shared" si="466"/>
        <v>Boriken Night Club [4017 Eastern Ave, Baltimore, MD]</v>
      </c>
      <c r="O1955" s="90"/>
      <c r="S1955" s="95">
        <f t="shared" si="457"/>
        <v>0</v>
      </c>
      <c r="T1955" s="86" t="str">
        <f t="shared" si="458"/>
        <v/>
      </c>
      <c r="U1955" s="86" t="str">
        <f t="shared" si="453"/>
        <v/>
      </c>
      <c r="V1955" s="95" t="str">
        <f t="shared" si="459"/>
        <v/>
      </c>
      <c r="AE1955" s="92" t="str">
        <f t="shared" si="460"/>
        <v/>
      </c>
      <c r="AF1955" s="96" t="str">
        <f t="shared" si="461"/>
        <v>&lt;a name='19000100'&gt;&lt;b&gt;: 0 - Boriken Night Club [4017 Eastern Ave, Baltimore, MD]&lt;/b&gt;&lt;/a&gt;&lt;br&gt;</v>
      </c>
      <c r="AG1955" s="97">
        <f t="shared" si="462"/>
        <v>1900</v>
      </c>
      <c r="AH1955" s="97" t="str">
        <f t="shared" si="463"/>
        <v>01</v>
      </c>
      <c r="AI1955" s="97" t="str">
        <f t="shared" si="464"/>
        <v>00</v>
      </c>
      <c r="AJ1955" s="97" t="str">
        <f t="shared" si="465"/>
        <v>19000100</v>
      </c>
    </row>
    <row r="1956" spans="6:36" ht="12" customHeight="1" x14ac:dyDescent="0.15">
      <c r="F1956" s="86" t="str">
        <f t="shared" si="454"/>
        <v>Saturday</v>
      </c>
      <c r="G1956" s="91"/>
      <c r="H1956" s="92" t="str">
        <f>VLOOKUP(MONTH(G1956),VLOOKUP!$W$1:$X$24,2)</f>
        <v>January</v>
      </c>
      <c r="I1956" s="92" t="str">
        <f t="shared" si="455"/>
        <v/>
      </c>
      <c r="J1956" s="90" t="s">
        <v>483</v>
      </c>
      <c r="L1956" s="86" t="str">
        <f t="shared" si="467"/>
        <v>&lt;a href='bossa.php' title='list by venue'&gt;Bossa&lt;/a&gt;</v>
      </c>
      <c r="M1956" s="86">
        <f t="shared" si="456"/>
        <v>0</v>
      </c>
      <c r="N1956" s="86" t="str">
        <f>VLOOKUP(J1956,VLOOKUP!$A$2:$S$54,19,FALSE)&amp;J1956&amp;"&lt;/a&gt;"</f>
        <v>&lt;a href='bossa.php' title='list by venue'&gt;Bossa&lt;/a&gt;</v>
      </c>
      <c r="O1956" s="90"/>
      <c r="S1956" s="95">
        <f t="shared" si="457"/>
        <v>0</v>
      </c>
      <c r="T1956" s="86" t="str">
        <f t="shared" si="458"/>
        <v/>
      </c>
      <c r="U1956" s="86" t="str">
        <f t="shared" si="453"/>
        <v/>
      </c>
      <c r="V1956" s="95" t="str">
        <f t="shared" si="459"/>
        <v/>
      </c>
      <c r="W1956" s="90" t="s">
        <v>221</v>
      </c>
      <c r="AE1956" s="92" t="str">
        <f t="shared" si="460"/>
        <v/>
      </c>
      <c r="AF1956" s="96" t="str">
        <f t="shared" si="461"/>
        <v>&lt;a name='19000100'&gt;&lt;b&gt;: 0 - &lt;a href='bossa.php' title='list by venue'&gt;Bossa&lt;/a&gt;&lt;/b&gt;&lt;/a&gt;&lt;br&gt;</v>
      </c>
      <c r="AG1956" s="97">
        <f t="shared" si="462"/>
        <v>1900</v>
      </c>
      <c r="AH1956" s="97" t="str">
        <f t="shared" si="463"/>
        <v>01</v>
      </c>
      <c r="AI1956" s="97" t="str">
        <f t="shared" si="464"/>
        <v>00</v>
      </c>
      <c r="AJ1956" s="97" t="str">
        <f t="shared" si="465"/>
        <v>19000100</v>
      </c>
    </row>
    <row r="1957" spans="6:36" ht="12" customHeight="1" x14ac:dyDescent="0.15">
      <c r="F1957" s="86" t="str">
        <f t="shared" si="454"/>
        <v>Saturday</v>
      </c>
      <c r="G1957" s="91"/>
      <c r="H1957" s="92" t="str">
        <f>VLOOKUP(MONTH(G1957),VLOOKUP!$W$1:$X$24,2)</f>
        <v>January</v>
      </c>
      <c r="I1957" s="92" t="str">
        <f t="shared" si="455"/>
        <v/>
      </c>
      <c r="J1957" s="90" t="s">
        <v>483</v>
      </c>
      <c r="L1957" s="86" t="str">
        <f t="shared" si="467"/>
        <v>&lt;a href='bossa.php' title='list by venue'&gt;Bossa&lt;/a&gt;</v>
      </c>
      <c r="M1957" s="86">
        <f t="shared" si="456"/>
        <v>0</v>
      </c>
      <c r="N1957" s="86" t="str">
        <f>VLOOKUP(J1957,VLOOKUP!$A$2:$S$54,19,FALSE)&amp;J1957&amp;"&lt;/a&gt;"</f>
        <v>&lt;a href='bossa.php' title='list by venue'&gt;Bossa&lt;/a&gt;</v>
      </c>
      <c r="O1957" s="90"/>
      <c r="S1957" s="95">
        <f t="shared" si="457"/>
        <v>0</v>
      </c>
      <c r="T1957" s="86" t="str">
        <f t="shared" si="458"/>
        <v/>
      </c>
      <c r="U1957" s="86" t="str">
        <f t="shared" si="453"/>
        <v/>
      </c>
      <c r="V1957" s="95" t="str">
        <f t="shared" si="459"/>
        <v/>
      </c>
      <c r="W1957" s="90" t="s">
        <v>221</v>
      </c>
      <c r="AE1957" s="92" t="str">
        <f t="shared" si="460"/>
        <v/>
      </c>
      <c r="AF1957" s="96" t="str">
        <f t="shared" si="461"/>
        <v>&lt;a name='19000100'&gt;&lt;b&gt;: 0 - &lt;a href='bossa.php' title='list by venue'&gt;Bossa&lt;/a&gt;&lt;/b&gt;&lt;/a&gt;&lt;br&gt;</v>
      </c>
      <c r="AG1957" s="97">
        <f t="shared" si="462"/>
        <v>1900</v>
      </c>
      <c r="AH1957" s="97" t="str">
        <f t="shared" si="463"/>
        <v>01</v>
      </c>
      <c r="AI1957" s="97" t="str">
        <f t="shared" si="464"/>
        <v>00</v>
      </c>
      <c r="AJ1957" s="97" t="str">
        <f t="shared" si="465"/>
        <v>19000100</v>
      </c>
    </row>
    <row r="1958" spans="6:36" ht="12" customHeight="1" x14ac:dyDescent="0.15">
      <c r="F1958" s="86" t="str">
        <f t="shared" si="454"/>
        <v>Saturday</v>
      </c>
      <c r="G1958" s="91"/>
      <c r="H1958" s="92" t="str">
        <f>VLOOKUP(MONTH(G1958),VLOOKUP!$W$1:$X$24,2)</f>
        <v>January</v>
      </c>
      <c r="I1958" s="92" t="str">
        <f t="shared" si="455"/>
        <v/>
      </c>
      <c r="J1958" s="90" t="s">
        <v>483</v>
      </c>
      <c r="L1958" s="86" t="str">
        <f t="shared" si="467"/>
        <v>&lt;a href='bossa.php' title='list by venue'&gt;Bossa&lt;/a&gt;</v>
      </c>
      <c r="M1958" s="86">
        <f t="shared" si="456"/>
        <v>0</v>
      </c>
      <c r="N1958" s="86" t="str">
        <f>VLOOKUP(J1958,VLOOKUP!$A$2:$S$54,19,FALSE)&amp;J1958&amp;"&lt;/a&gt;"</f>
        <v>&lt;a href='bossa.php' title='list by venue'&gt;Bossa&lt;/a&gt;</v>
      </c>
      <c r="O1958" s="90"/>
      <c r="S1958" s="95">
        <f t="shared" si="457"/>
        <v>0</v>
      </c>
      <c r="T1958" s="86" t="str">
        <f t="shared" si="458"/>
        <v/>
      </c>
      <c r="U1958" s="86" t="str">
        <f t="shared" si="453"/>
        <v/>
      </c>
      <c r="V1958" s="95" t="str">
        <f t="shared" si="459"/>
        <v/>
      </c>
      <c r="W1958" s="90" t="s">
        <v>221</v>
      </c>
      <c r="AE1958" s="92" t="str">
        <f t="shared" si="460"/>
        <v/>
      </c>
      <c r="AF1958" s="96" t="str">
        <f t="shared" si="461"/>
        <v>&lt;a name='19000100'&gt;&lt;b&gt;: 0 - &lt;a href='bossa.php' title='list by venue'&gt;Bossa&lt;/a&gt;&lt;/b&gt;&lt;/a&gt;&lt;br&gt;</v>
      </c>
      <c r="AG1958" s="97">
        <f t="shared" si="462"/>
        <v>1900</v>
      </c>
      <c r="AH1958" s="97" t="str">
        <f t="shared" si="463"/>
        <v>01</v>
      </c>
      <c r="AI1958" s="97" t="str">
        <f t="shared" si="464"/>
        <v>00</v>
      </c>
      <c r="AJ1958" s="97" t="str">
        <f t="shared" si="465"/>
        <v>19000100</v>
      </c>
    </row>
    <row r="1959" spans="6:36" ht="12" customHeight="1" x14ac:dyDescent="0.15">
      <c r="F1959" s="86" t="str">
        <f t="shared" si="454"/>
        <v>Saturday</v>
      </c>
      <c r="G1959" s="91"/>
      <c r="H1959" s="92" t="str">
        <f>VLOOKUP(MONTH(G1959),VLOOKUP!$W$1:$X$24,2)</f>
        <v>January</v>
      </c>
      <c r="I1959" s="92" t="str">
        <f t="shared" si="455"/>
        <v/>
      </c>
      <c r="J1959" s="90" t="s">
        <v>483</v>
      </c>
      <c r="L1959" s="86" t="str">
        <f t="shared" si="467"/>
        <v>&lt;a href='bossa.php' title='list by venue'&gt;Bossa&lt;/a&gt;</v>
      </c>
      <c r="M1959" s="86">
        <f t="shared" si="456"/>
        <v>0</v>
      </c>
      <c r="N1959" s="86" t="str">
        <f>VLOOKUP(J1959,VLOOKUP!$A$2:$S$54,19,FALSE)&amp;J1959&amp;"&lt;/a&gt;"</f>
        <v>&lt;a href='bossa.php' title='list by venue'&gt;Bossa&lt;/a&gt;</v>
      </c>
      <c r="O1959" s="90"/>
      <c r="S1959" s="95">
        <f t="shared" si="457"/>
        <v>0</v>
      </c>
      <c r="T1959" s="86" t="str">
        <f t="shared" si="458"/>
        <v/>
      </c>
      <c r="U1959" s="86" t="str">
        <f t="shared" si="453"/>
        <v/>
      </c>
      <c r="V1959" s="95" t="str">
        <f t="shared" si="459"/>
        <v/>
      </c>
      <c r="W1959" s="90" t="s">
        <v>221</v>
      </c>
      <c r="AE1959" s="92" t="str">
        <f t="shared" si="460"/>
        <v/>
      </c>
      <c r="AF1959" s="96" t="str">
        <f t="shared" si="461"/>
        <v>&lt;a name='19000100'&gt;&lt;b&gt;: 0 - &lt;a href='bossa.php' title='list by venue'&gt;Bossa&lt;/a&gt;&lt;/b&gt;&lt;/a&gt;&lt;br&gt;</v>
      </c>
      <c r="AG1959" s="97">
        <f t="shared" si="462"/>
        <v>1900</v>
      </c>
      <c r="AH1959" s="97" t="str">
        <f t="shared" si="463"/>
        <v>01</v>
      </c>
      <c r="AI1959" s="97" t="str">
        <f t="shared" si="464"/>
        <v>00</v>
      </c>
      <c r="AJ1959" s="97" t="str">
        <f t="shared" si="465"/>
        <v>19000100</v>
      </c>
    </row>
    <row r="1960" spans="6:36" ht="12" customHeight="1" x14ac:dyDescent="0.15">
      <c r="F1960" s="86" t="str">
        <f t="shared" si="454"/>
        <v>Saturday</v>
      </c>
      <c r="G1960" s="91"/>
      <c r="H1960" s="92" t="str">
        <f>VLOOKUP(MONTH(G1960),VLOOKUP!$W$1:$X$24,2)</f>
        <v>January</v>
      </c>
      <c r="I1960" s="92" t="str">
        <f t="shared" si="455"/>
        <v/>
      </c>
      <c r="J1960" s="90" t="s">
        <v>483</v>
      </c>
      <c r="L1960" s="86" t="str">
        <f t="shared" si="467"/>
        <v>&lt;a href='bossa.php' title='list by venue'&gt;Bossa&lt;/a&gt;</v>
      </c>
      <c r="M1960" s="86">
        <f t="shared" si="456"/>
        <v>0</v>
      </c>
      <c r="N1960" s="86" t="str">
        <f>VLOOKUP(J1960,VLOOKUP!$A$2:$S$54,19,FALSE)&amp;J1960&amp;"&lt;/a&gt;"</f>
        <v>&lt;a href='bossa.php' title='list by venue'&gt;Bossa&lt;/a&gt;</v>
      </c>
      <c r="O1960" s="90"/>
      <c r="S1960" s="95">
        <f t="shared" si="457"/>
        <v>0</v>
      </c>
      <c r="T1960" s="86" t="str">
        <f t="shared" si="458"/>
        <v/>
      </c>
      <c r="U1960" s="86" t="str">
        <f t="shared" si="453"/>
        <v/>
      </c>
      <c r="V1960" s="95" t="str">
        <f t="shared" si="459"/>
        <v/>
      </c>
      <c r="W1960" s="90" t="s">
        <v>221</v>
      </c>
      <c r="AE1960" s="92" t="str">
        <f t="shared" si="460"/>
        <v/>
      </c>
      <c r="AF1960" s="96" t="str">
        <f t="shared" si="461"/>
        <v>&lt;a name='19000100'&gt;&lt;b&gt;: 0 - &lt;a href='bossa.php' title='list by venue'&gt;Bossa&lt;/a&gt;&lt;/b&gt;&lt;/a&gt;&lt;br&gt;</v>
      </c>
      <c r="AG1960" s="97">
        <f t="shared" si="462"/>
        <v>1900</v>
      </c>
      <c r="AH1960" s="97" t="str">
        <f t="shared" si="463"/>
        <v>01</v>
      </c>
      <c r="AI1960" s="97" t="str">
        <f t="shared" si="464"/>
        <v>00</v>
      </c>
      <c r="AJ1960" s="97" t="str">
        <f t="shared" si="465"/>
        <v>19000100</v>
      </c>
    </row>
    <row r="1961" spans="6:36" ht="12" customHeight="1" x14ac:dyDescent="0.15">
      <c r="F1961" s="86" t="str">
        <f t="shared" si="454"/>
        <v>Saturday</v>
      </c>
      <c r="G1961" s="91"/>
      <c r="H1961" s="92" t="str">
        <f>VLOOKUP(MONTH(G1961),VLOOKUP!$W$1:$X$24,2)</f>
        <v>January</v>
      </c>
      <c r="I1961" s="92" t="str">
        <f t="shared" si="455"/>
        <v/>
      </c>
      <c r="J1961" s="90" t="s">
        <v>483</v>
      </c>
      <c r="L1961" s="86" t="str">
        <f t="shared" si="467"/>
        <v>&lt;a href='bossa.php' title='list by venue'&gt;Bossa&lt;/a&gt;</v>
      </c>
      <c r="M1961" s="86">
        <f t="shared" si="456"/>
        <v>0</v>
      </c>
      <c r="N1961" s="86" t="str">
        <f>VLOOKUP(J1961,VLOOKUP!$A$2:$S$54,19,FALSE)&amp;J1961&amp;"&lt;/a&gt;"</f>
        <v>&lt;a href='bossa.php' title='list by venue'&gt;Bossa&lt;/a&gt;</v>
      </c>
      <c r="O1961" s="90"/>
      <c r="S1961" s="95">
        <f t="shared" si="457"/>
        <v>0</v>
      </c>
      <c r="T1961" s="86" t="str">
        <f t="shared" si="458"/>
        <v/>
      </c>
      <c r="U1961" s="86" t="str">
        <f t="shared" si="453"/>
        <v/>
      </c>
      <c r="V1961" s="95" t="str">
        <f t="shared" si="459"/>
        <v/>
      </c>
      <c r="W1961" s="90" t="s">
        <v>221</v>
      </c>
      <c r="AE1961" s="92" t="str">
        <f t="shared" si="460"/>
        <v/>
      </c>
      <c r="AF1961" s="96" t="str">
        <f t="shared" si="461"/>
        <v>&lt;a name='19000100'&gt;&lt;b&gt;: 0 - &lt;a href='bossa.php' title='list by venue'&gt;Bossa&lt;/a&gt;&lt;/b&gt;&lt;/a&gt;&lt;br&gt;</v>
      </c>
      <c r="AG1961" s="97">
        <f t="shared" si="462"/>
        <v>1900</v>
      </c>
      <c r="AH1961" s="97" t="str">
        <f t="shared" si="463"/>
        <v>01</v>
      </c>
      <c r="AI1961" s="97" t="str">
        <f t="shared" si="464"/>
        <v>00</v>
      </c>
      <c r="AJ1961" s="97" t="str">
        <f t="shared" si="465"/>
        <v>19000100</v>
      </c>
    </row>
    <row r="1962" spans="6:36" ht="12" customHeight="1" x14ac:dyDescent="0.15">
      <c r="F1962" s="86" t="str">
        <f t="shared" si="454"/>
        <v>Saturday</v>
      </c>
      <c r="G1962" s="91"/>
      <c r="H1962" s="92" t="str">
        <f>VLOOKUP(MONTH(G1962),VLOOKUP!$W$1:$X$24,2)</f>
        <v>January</v>
      </c>
      <c r="I1962" s="92" t="str">
        <f t="shared" si="455"/>
        <v/>
      </c>
      <c r="J1962" s="90" t="s">
        <v>483</v>
      </c>
      <c r="L1962" s="86" t="str">
        <f t="shared" si="467"/>
        <v>&lt;a href='bossa.php' title='list by venue'&gt;Bossa&lt;/a&gt;</v>
      </c>
      <c r="M1962" s="86">
        <f t="shared" si="456"/>
        <v>0</v>
      </c>
      <c r="N1962" s="86" t="str">
        <f>VLOOKUP(J1962,VLOOKUP!$A$2:$S$54,19,FALSE)&amp;J1962&amp;"&lt;/a&gt;"</f>
        <v>&lt;a href='bossa.php' title='list by venue'&gt;Bossa&lt;/a&gt;</v>
      </c>
      <c r="O1962" s="90"/>
      <c r="S1962" s="95">
        <f t="shared" si="457"/>
        <v>0</v>
      </c>
      <c r="T1962" s="86" t="str">
        <f t="shared" si="458"/>
        <v/>
      </c>
      <c r="U1962" s="86" t="str">
        <f t="shared" si="453"/>
        <v/>
      </c>
      <c r="V1962" s="95" t="str">
        <f t="shared" si="459"/>
        <v/>
      </c>
      <c r="W1962" s="90" t="s">
        <v>221</v>
      </c>
      <c r="AE1962" s="92" t="str">
        <f t="shared" si="460"/>
        <v/>
      </c>
      <c r="AF1962" s="96" t="str">
        <f t="shared" si="461"/>
        <v>&lt;a name='19000100'&gt;&lt;b&gt;: 0 - &lt;a href='bossa.php' title='list by venue'&gt;Bossa&lt;/a&gt;&lt;/b&gt;&lt;/a&gt;&lt;br&gt;</v>
      </c>
      <c r="AG1962" s="97">
        <f t="shared" si="462"/>
        <v>1900</v>
      </c>
      <c r="AH1962" s="97" t="str">
        <f t="shared" si="463"/>
        <v>01</v>
      </c>
      <c r="AI1962" s="97" t="str">
        <f t="shared" si="464"/>
        <v>00</v>
      </c>
      <c r="AJ1962" s="97" t="str">
        <f t="shared" si="465"/>
        <v>19000100</v>
      </c>
    </row>
    <row r="1963" spans="6:36" ht="12" customHeight="1" x14ac:dyDescent="0.15">
      <c r="F1963" s="86" t="str">
        <f t="shared" si="454"/>
        <v>Saturday</v>
      </c>
      <c r="G1963" s="91"/>
      <c r="H1963" s="92" t="str">
        <f>VLOOKUP(MONTH(G1963),VLOOKUP!$W$1:$X$24,2)</f>
        <v>January</v>
      </c>
      <c r="I1963" s="92" t="str">
        <f t="shared" si="455"/>
        <v/>
      </c>
      <c r="J1963" s="93" t="s">
        <v>1604</v>
      </c>
      <c r="L1963" s="86" t="str">
        <f t="shared" si="467"/>
        <v>Boundary Stone [116 Rhode Island NW, WDC]</v>
      </c>
      <c r="M1963" s="86">
        <f t="shared" si="456"/>
        <v>0</v>
      </c>
      <c r="N1963" s="93" t="str">
        <f t="shared" ref="N1963:N1994" si="468">J1963</f>
        <v>Boundary Stone [116 Rhode Island NW, WDC]</v>
      </c>
      <c r="O1963" s="90"/>
      <c r="S1963" s="95">
        <f t="shared" si="457"/>
        <v>0</v>
      </c>
      <c r="T1963" s="86" t="str">
        <f t="shared" si="458"/>
        <v/>
      </c>
      <c r="U1963" s="86" t="str">
        <f t="shared" si="453"/>
        <v/>
      </c>
      <c r="V1963" s="95" t="str">
        <f t="shared" si="459"/>
        <v/>
      </c>
      <c r="W1963" s="90" t="s">
        <v>488</v>
      </c>
      <c r="AE1963" s="92" t="str">
        <f t="shared" si="460"/>
        <v/>
      </c>
      <c r="AF1963" s="96" t="str">
        <f t="shared" si="461"/>
        <v>&lt;a name='19000100'&gt;&lt;b&gt;: 0 - Boundary Stone [116 Rhode Island NW, WDC]&lt;/b&gt;&lt;/a&gt;&lt;br&gt;</v>
      </c>
      <c r="AG1963" s="97">
        <f t="shared" si="462"/>
        <v>1900</v>
      </c>
      <c r="AH1963" s="97" t="str">
        <f t="shared" si="463"/>
        <v>01</v>
      </c>
      <c r="AI1963" s="97" t="str">
        <f t="shared" si="464"/>
        <v>00</v>
      </c>
      <c r="AJ1963" s="97" t="str">
        <f t="shared" si="465"/>
        <v>19000100</v>
      </c>
    </row>
    <row r="1964" spans="6:36" ht="12" customHeight="1" x14ac:dyDescent="0.15">
      <c r="F1964" s="86" t="str">
        <f t="shared" si="454"/>
        <v>Saturday</v>
      </c>
      <c r="G1964" s="91"/>
      <c r="H1964" s="92" t="str">
        <f>VLOOKUP(MONTH(G1964),VLOOKUP!$W$1:$X$24,2)</f>
        <v>January</v>
      </c>
      <c r="I1964" s="92" t="str">
        <f t="shared" si="455"/>
        <v/>
      </c>
      <c r="J1964" s="93" t="s">
        <v>1604</v>
      </c>
      <c r="L1964" s="86" t="str">
        <f t="shared" si="467"/>
        <v>Boundary Stone [116 Rhode Island NW, WDC]</v>
      </c>
      <c r="M1964" s="86">
        <f t="shared" si="456"/>
        <v>0</v>
      </c>
      <c r="N1964" s="93" t="str">
        <f t="shared" si="468"/>
        <v>Boundary Stone [116 Rhode Island NW, WDC]</v>
      </c>
      <c r="O1964" s="90"/>
      <c r="S1964" s="95">
        <f t="shared" si="457"/>
        <v>0</v>
      </c>
      <c r="T1964" s="86" t="str">
        <f t="shared" si="458"/>
        <v/>
      </c>
      <c r="U1964" s="86" t="str">
        <f t="shared" si="453"/>
        <v/>
      </c>
      <c r="V1964" s="95" t="str">
        <f t="shared" si="459"/>
        <v/>
      </c>
      <c r="W1964" s="90" t="s">
        <v>488</v>
      </c>
      <c r="AE1964" s="92" t="str">
        <f t="shared" si="460"/>
        <v/>
      </c>
      <c r="AF1964" s="96" t="str">
        <f t="shared" si="461"/>
        <v>&lt;a name='19000100'&gt;&lt;b&gt;: 0 - Boundary Stone [116 Rhode Island NW, WDC]&lt;/b&gt;&lt;/a&gt;&lt;br&gt;</v>
      </c>
      <c r="AG1964" s="97">
        <f t="shared" si="462"/>
        <v>1900</v>
      </c>
      <c r="AH1964" s="97" t="str">
        <f t="shared" si="463"/>
        <v>01</v>
      </c>
      <c r="AI1964" s="97" t="str">
        <f t="shared" si="464"/>
        <v>00</v>
      </c>
      <c r="AJ1964" s="97" t="str">
        <f t="shared" si="465"/>
        <v>19000100</v>
      </c>
    </row>
    <row r="1965" spans="6:36" ht="12" customHeight="1" x14ac:dyDescent="0.15">
      <c r="F1965" s="86" t="str">
        <f t="shared" si="454"/>
        <v>Saturday</v>
      </c>
      <c r="G1965" s="91"/>
      <c r="H1965" s="92" t="str">
        <f>VLOOKUP(MONTH(G1965),VLOOKUP!$W$1:$X$24,2)</f>
        <v>January</v>
      </c>
      <c r="I1965" s="92" t="str">
        <f t="shared" si="455"/>
        <v/>
      </c>
      <c r="J1965" s="93" t="s">
        <v>1604</v>
      </c>
      <c r="L1965" s="86" t="str">
        <f t="shared" si="467"/>
        <v>Boundary Stone [116 Rhode Island NW, WDC]</v>
      </c>
      <c r="M1965" s="86">
        <f t="shared" si="456"/>
        <v>0</v>
      </c>
      <c r="N1965" s="93" t="str">
        <f t="shared" si="468"/>
        <v>Boundary Stone [116 Rhode Island NW, WDC]</v>
      </c>
      <c r="O1965" s="90"/>
      <c r="S1965" s="95">
        <f t="shared" si="457"/>
        <v>0</v>
      </c>
      <c r="T1965" s="86" t="str">
        <f t="shared" si="458"/>
        <v/>
      </c>
      <c r="U1965" s="86" t="str">
        <f t="shared" si="453"/>
        <v/>
      </c>
      <c r="V1965" s="95" t="str">
        <f t="shared" si="459"/>
        <v/>
      </c>
      <c r="W1965" s="90" t="s">
        <v>488</v>
      </c>
      <c r="AE1965" s="92" t="str">
        <f t="shared" si="460"/>
        <v/>
      </c>
      <c r="AF1965" s="96" t="str">
        <f t="shared" si="461"/>
        <v>&lt;a name='19000100'&gt;&lt;b&gt;: 0 - Boundary Stone [116 Rhode Island NW, WDC]&lt;/b&gt;&lt;/a&gt;&lt;br&gt;</v>
      </c>
      <c r="AG1965" s="97">
        <f t="shared" si="462"/>
        <v>1900</v>
      </c>
      <c r="AH1965" s="97" t="str">
        <f t="shared" si="463"/>
        <v>01</v>
      </c>
      <c r="AI1965" s="97" t="str">
        <f t="shared" si="464"/>
        <v>00</v>
      </c>
      <c r="AJ1965" s="97" t="str">
        <f t="shared" si="465"/>
        <v>19000100</v>
      </c>
    </row>
    <row r="1966" spans="6:36" ht="12" customHeight="1" x14ac:dyDescent="0.15">
      <c r="F1966" s="86" t="str">
        <f t="shared" si="454"/>
        <v>Saturday</v>
      </c>
      <c r="G1966" s="91"/>
      <c r="H1966" s="92" t="str">
        <f>VLOOKUP(MONTH(G1966),VLOOKUP!$W$1:$X$24,2)</f>
        <v>January</v>
      </c>
      <c r="I1966" s="92" t="str">
        <f t="shared" si="455"/>
        <v/>
      </c>
      <c r="J1966" s="93" t="s">
        <v>1338</v>
      </c>
      <c r="L1966" s="86" t="str">
        <f t="shared" si="467"/>
        <v>Bourbon Adams Morgan [2321 18th St NW, WDC]</v>
      </c>
      <c r="M1966" s="86">
        <f t="shared" si="456"/>
        <v>0</v>
      </c>
      <c r="N1966" s="93" t="str">
        <f t="shared" si="468"/>
        <v>Bourbon Adams Morgan [2321 18th St NW, WDC]</v>
      </c>
      <c r="O1966" s="90"/>
      <c r="S1966" s="95">
        <f t="shared" si="457"/>
        <v>0</v>
      </c>
      <c r="T1966" s="86" t="str">
        <f t="shared" si="458"/>
        <v/>
      </c>
      <c r="U1966" s="86" t="str">
        <f t="shared" si="453"/>
        <v/>
      </c>
      <c r="V1966" s="95" t="str">
        <f t="shared" si="459"/>
        <v/>
      </c>
      <c r="AE1966" s="92" t="str">
        <f t="shared" si="460"/>
        <v/>
      </c>
      <c r="AF1966" s="96" t="str">
        <f t="shared" si="461"/>
        <v>&lt;a name='19000100'&gt;&lt;b&gt;: 0 - Bourbon Adams Morgan [2321 18th St NW, WDC]&lt;/b&gt;&lt;/a&gt;&lt;br&gt;</v>
      </c>
      <c r="AG1966" s="97">
        <f t="shared" si="462"/>
        <v>1900</v>
      </c>
      <c r="AH1966" s="97" t="str">
        <f t="shared" si="463"/>
        <v>01</v>
      </c>
      <c r="AI1966" s="97" t="str">
        <f t="shared" si="464"/>
        <v>00</v>
      </c>
      <c r="AJ1966" s="97" t="str">
        <f t="shared" si="465"/>
        <v>19000100</v>
      </c>
    </row>
    <row r="1967" spans="6:36" ht="12" customHeight="1" x14ac:dyDescent="0.15">
      <c r="F1967" s="86" t="str">
        <f t="shared" si="454"/>
        <v>Saturday</v>
      </c>
      <c r="G1967" s="91"/>
      <c r="H1967" s="92" t="str">
        <f>VLOOKUP(MONTH(G1967),VLOOKUP!$W$1:$X$24,2)</f>
        <v>January</v>
      </c>
      <c r="I1967" s="92" t="str">
        <f t="shared" si="455"/>
        <v/>
      </c>
      <c r="J1967" s="93" t="s">
        <v>1338</v>
      </c>
      <c r="L1967" s="86" t="str">
        <f t="shared" si="467"/>
        <v>Bourbon Adams Morgan [2321 18th St NW, WDC]</v>
      </c>
      <c r="M1967" s="86">
        <f t="shared" si="456"/>
        <v>0</v>
      </c>
      <c r="N1967" s="93" t="str">
        <f t="shared" si="468"/>
        <v>Bourbon Adams Morgan [2321 18th St NW, WDC]</v>
      </c>
      <c r="O1967" s="90"/>
      <c r="S1967" s="95">
        <f t="shared" si="457"/>
        <v>0</v>
      </c>
      <c r="T1967" s="86" t="str">
        <f t="shared" si="458"/>
        <v/>
      </c>
      <c r="U1967" s="86" t="str">
        <f t="shared" si="453"/>
        <v/>
      </c>
      <c r="V1967" s="95" t="str">
        <f t="shared" si="459"/>
        <v/>
      </c>
      <c r="AE1967" s="92" t="str">
        <f t="shared" si="460"/>
        <v/>
      </c>
      <c r="AF1967" s="96" t="str">
        <f t="shared" si="461"/>
        <v>&lt;a name='19000100'&gt;&lt;b&gt;: 0 - Bourbon Adams Morgan [2321 18th St NW, WDC]&lt;/b&gt;&lt;/a&gt;&lt;br&gt;</v>
      </c>
      <c r="AG1967" s="97">
        <f t="shared" si="462"/>
        <v>1900</v>
      </c>
      <c r="AH1967" s="97" t="str">
        <f t="shared" si="463"/>
        <v>01</v>
      </c>
      <c r="AI1967" s="97" t="str">
        <f t="shared" si="464"/>
        <v>00</v>
      </c>
      <c r="AJ1967" s="97" t="str">
        <f t="shared" si="465"/>
        <v>19000100</v>
      </c>
    </row>
    <row r="1968" spans="6:36" ht="12" customHeight="1" x14ac:dyDescent="0.15">
      <c r="F1968" s="86" t="str">
        <f t="shared" si="454"/>
        <v>Saturday</v>
      </c>
      <c r="G1968" s="91"/>
      <c r="H1968" s="92" t="str">
        <f>VLOOKUP(MONTH(G1968),VLOOKUP!$W$1:$X$24,2)</f>
        <v>January</v>
      </c>
      <c r="I1968" s="92" t="str">
        <f t="shared" si="455"/>
        <v/>
      </c>
      <c r="J1968" s="93" t="s">
        <v>1338</v>
      </c>
      <c r="L1968" s="86" t="str">
        <f t="shared" si="467"/>
        <v>Bourbon Adams Morgan [2321 18th St NW, WDC]</v>
      </c>
      <c r="M1968" s="86">
        <f t="shared" si="456"/>
        <v>0</v>
      </c>
      <c r="N1968" s="93" t="str">
        <f t="shared" si="468"/>
        <v>Bourbon Adams Morgan [2321 18th St NW, WDC]</v>
      </c>
      <c r="O1968" s="90"/>
      <c r="S1968" s="95">
        <f t="shared" si="457"/>
        <v>0</v>
      </c>
      <c r="T1968" s="86" t="str">
        <f t="shared" si="458"/>
        <v/>
      </c>
      <c r="U1968" s="86" t="str">
        <f t="shared" si="453"/>
        <v/>
      </c>
      <c r="V1968" s="95" t="str">
        <f t="shared" si="459"/>
        <v/>
      </c>
      <c r="AE1968" s="92" t="str">
        <f t="shared" si="460"/>
        <v/>
      </c>
      <c r="AF1968" s="96" t="str">
        <f t="shared" si="461"/>
        <v>&lt;a name='19000100'&gt;&lt;b&gt;: 0 - Bourbon Adams Morgan [2321 18th St NW, WDC]&lt;/b&gt;&lt;/a&gt;&lt;br&gt;</v>
      </c>
      <c r="AG1968" s="97">
        <f t="shared" si="462"/>
        <v>1900</v>
      </c>
      <c r="AH1968" s="97" t="str">
        <f t="shared" si="463"/>
        <v>01</v>
      </c>
      <c r="AI1968" s="97" t="str">
        <f t="shared" si="464"/>
        <v>00</v>
      </c>
      <c r="AJ1968" s="97" t="str">
        <f t="shared" si="465"/>
        <v>19000100</v>
      </c>
    </row>
    <row r="1969" spans="6:36" ht="12" customHeight="1" x14ac:dyDescent="0.15">
      <c r="F1969" s="86" t="str">
        <f t="shared" si="454"/>
        <v>Saturday</v>
      </c>
      <c r="H1969" s="92" t="str">
        <f>VLOOKUP(MONTH(G1969),VLOOKUP!$W$1:$X$24,2)</f>
        <v>January</v>
      </c>
      <c r="I1969" s="92" t="str">
        <f t="shared" si="455"/>
        <v/>
      </c>
      <c r="J1969" s="127" t="s">
        <v>265</v>
      </c>
      <c r="K1969" s="106"/>
      <c r="L1969" s="86" t="str">
        <f t="shared" si="467"/>
        <v>Bourbon Street (Baltimore)</v>
      </c>
      <c r="M1969" s="86">
        <f t="shared" si="456"/>
        <v>0</v>
      </c>
      <c r="N1969" s="125" t="str">
        <f t="shared" si="468"/>
        <v>Bourbon Street (Baltimore)</v>
      </c>
      <c r="O1969" s="107"/>
      <c r="P1969" s="107"/>
      <c r="Q1969" s="107"/>
      <c r="R1969" s="107"/>
      <c r="S1969" s="95">
        <f t="shared" si="457"/>
        <v>0</v>
      </c>
      <c r="T1969" s="86" t="str">
        <f t="shared" si="458"/>
        <v/>
      </c>
      <c r="U1969" s="86" t="str">
        <f t="shared" si="453"/>
        <v/>
      </c>
      <c r="V1969" s="95" t="str">
        <f t="shared" si="459"/>
        <v/>
      </c>
      <c r="W1969" s="90" t="s">
        <v>282</v>
      </c>
      <c r="AE1969" s="92" t="str">
        <f t="shared" si="460"/>
        <v/>
      </c>
      <c r="AF1969" s="96" t="str">
        <f t="shared" si="461"/>
        <v>&lt;a name='19000100'&gt;&lt;b&gt;: 0 - Bourbon Street (Baltimore)&lt;/b&gt;&lt;/a&gt;&lt;br&gt;</v>
      </c>
      <c r="AG1969" s="97">
        <f t="shared" si="462"/>
        <v>1900</v>
      </c>
      <c r="AH1969" s="97" t="str">
        <f t="shared" si="463"/>
        <v>01</v>
      </c>
      <c r="AI1969" s="97" t="str">
        <f t="shared" si="464"/>
        <v>00</v>
      </c>
      <c r="AJ1969" s="97" t="str">
        <f t="shared" si="465"/>
        <v>19000100</v>
      </c>
    </row>
    <row r="1970" spans="6:36" ht="12" customHeight="1" x14ac:dyDescent="0.15">
      <c r="F1970" s="86" t="str">
        <f t="shared" si="454"/>
        <v>Saturday</v>
      </c>
      <c r="H1970" s="92" t="str">
        <f>VLOOKUP(MONTH(G1970),VLOOKUP!$W$1:$X$24,2)</f>
        <v>January</v>
      </c>
      <c r="I1970" s="92" t="str">
        <f t="shared" si="455"/>
        <v/>
      </c>
      <c r="J1970" s="127" t="s">
        <v>265</v>
      </c>
      <c r="K1970" s="106"/>
      <c r="L1970" s="86" t="str">
        <f t="shared" si="467"/>
        <v>Bourbon Street (Baltimore)</v>
      </c>
      <c r="M1970" s="86">
        <f t="shared" si="456"/>
        <v>0</v>
      </c>
      <c r="N1970" s="125" t="str">
        <f t="shared" si="468"/>
        <v>Bourbon Street (Baltimore)</v>
      </c>
      <c r="O1970" s="107"/>
      <c r="P1970" s="107"/>
      <c r="Q1970" s="107"/>
      <c r="R1970" s="107"/>
      <c r="S1970" s="95">
        <f t="shared" si="457"/>
        <v>0</v>
      </c>
      <c r="T1970" s="86" t="str">
        <f t="shared" si="458"/>
        <v/>
      </c>
      <c r="U1970" s="86" t="str">
        <f t="shared" si="453"/>
        <v/>
      </c>
      <c r="V1970" s="95" t="str">
        <f t="shared" si="459"/>
        <v/>
      </c>
      <c r="W1970" s="90" t="s">
        <v>282</v>
      </c>
      <c r="AE1970" s="92" t="str">
        <f t="shared" si="460"/>
        <v/>
      </c>
      <c r="AF1970" s="96" t="str">
        <f t="shared" si="461"/>
        <v>&lt;a name='19000100'&gt;&lt;b&gt;: 0 - Bourbon Street (Baltimore)&lt;/b&gt;&lt;/a&gt;&lt;br&gt;</v>
      </c>
      <c r="AG1970" s="97">
        <f t="shared" si="462"/>
        <v>1900</v>
      </c>
      <c r="AH1970" s="97" t="str">
        <f t="shared" si="463"/>
        <v>01</v>
      </c>
      <c r="AI1970" s="97" t="str">
        <f t="shared" si="464"/>
        <v>00</v>
      </c>
      <c r="AJ1970" s="97" t="str">
        <f t="shared" si="465"/>
        <v>19000100</v>
      </c>
    </row>
    <row r="1971" spans="6:36" ht="12" customHeight="1" x14ac:dyDescent="0.15">
      <c r="F1971" s="86" t="str">
        <f t="shared" si="454"/>
        <v>Saturday</v>
      </c>
      <c r="H1971" s="92" t="str">
        <f>VLOOKUP(MONTH(G1971),VLOOKUP!$W$1:$X$24,2)</f>
        <v>January</v>
      </c>
      <c r="I1971" s="92" t="str">
        <f t="shared" si="455"/>
        <v/>
      </c>
      <c r="J1971" s="127" t="s">
        <v>265</v>
      </c>
      <c r="K1971" s="106"/>
      <c r="L1971" s="86" t="str">
        <f t="shared" si="467"/>
        <v>Bourbon Street (Baltimore)</v>
      </c>
      <c r="M1971" s="86">
        <f t="shared" si="456"/>
        <v>0</v>
      </c>
      <c r="N1971" s="125" t="str">
        <f t="shared" si="468"/>
        <v>Bourbon Street (Baltimore)</v>
      </c>
      <c r="O1971" s="107"/>
      <c r="P1971" s="107"/>
      <c r="Q1971" s="107"/>
      <c r="R1971" s="107"/>
      <c r="S1971" s="95">
        <f t="shared" si="457"/>
        <v>0</v>
      </c>
      <c r="T1971" s="86" t="str">
        <f t="shared" si="458"/>
        <v/>
      </c>
      <c r="U1971" s="86" t="str">
        <f t="shared" si="453"/>
        <v/>
      </c>
      <c r="V1971" s="95" t="str">
        <f t="shared" si="459"/>
        <v/>
      </c>
      <c r="W1971" s="90" t="s">
        <v>282</v>
      </c>
      <c r="AE1971" s="92" t="str">
        <f t="shared" si="460"/>
        <v/>
      </c>
      <c r="AF1971" s="96" t="str">
        <f t="shared" si="461"/>
        <v>&lt;a name='19000100'&gt;&lt;b&gt;: 0 - Bourbon Street (Baltimore)&lt;/b&gt;&lt;/a&gt;&lt;br&gt;</v>
      </c>
      <c r="AG1971" s="97">
        <f t="shared" si="462"/>
        <v>1900</v>
      </c>
      <c r="AH1971" s="97" t="str">
        <f t="shared" si="463"/>
        <v>01</v>
      </c>
      <c r="AI1971" s="97" t="str">
        <f t="shared" si="464"/>
        <v>00</v>
      </c>
      <c r="AJ1971" s="97" t="str">
        <f t="shared" si="465"/>
        <v>19000100</v>
      </c>
    </row>
    <row r="1972" spans="6:36" ht="12" customHeight="1" x14ac:dyDescent="0.15">
      <c r="F1972" s="86" t="str">
        <f t="shared" si="454"/>
        <v>Saturday</v>
      </c>
      <c r="G1972" s="91"/>
      <c r="H1972" s="92" t="str">
        <f>VLOOKUP(MONTH(G1972),VLOOKUP!$W$1:$X$24,2)</f>
        <v>January</v>
      </c>
      <c r="I1972" s="92" t="str">
        <f t="shared" si="455"/>
        <v/>
      </c>
      <c r="J1972" s="93" t="s">
        <v>1027</v>
      </c>
      <c r="L1972" s="86" t="str">
        <f t="shared" si="467"/>
        <v>Brad's House [Sterling, VA]</v>
      </c>
      <c r="M1972" s="86">
        <f t="shared" si="456"/>
        <v>0</v>
      </c>
      <c r="N1972" s="93" t="str">
        <f t="shared" si="468"/>
        <v>Brad's House [Sterling, VA]</v>
      </c>
      <c r="O1972" s="90"/>
      <c r="S1972" s="95">
        <f t="shared" si="457"/>
        <v>0</v>
      </c>
      <c r="T1972" s="86" t="str">
        <f t="shared" si="458"/>
        <v/>
      </c>
      <c r="U1972" s="86" t="str">
        <f t="shared" si="453"/>
        <v/>
      </c>
      <c r="V1972" s="95" t="str">
        <f t="shared" si="459"/>
        <v/>
      </c>
      <c r="AE1972" s="92" t="str">
        <f t="shared" si="460"/>
        <v/>
      </c>
      <c r="AF1972" s="96" t="str">
        <f t="shared" si="461"/>
        <v>&lt;a name='19000100'&gt;&lt;b&gt;: 0 - Brad's House [Sterling, VA]&lt;/b&gt;&lt;/a&gt;&lt;br&gt;</v>
      </c>
      <c r="AG1972" s="97">
        <f t="shared" si="462"/>
        <v>1900</v>
      </c>
      <c r="AH1972" s="97" t="str">
        <f t="shared" si="463"/>
        <v>01</v>
      </c>
      <c r="AI1972" s="97" t="str">
        <f t="shared" si="464"/>
        <v>00</v>
      </c>
      <c r="AJ1972" s="97" t="str">
        <f t="shared" si="465"/>
        <v>19000100</v>
      </c>
    </row>
    <row r="1973" spans="6:36" ht="12" customHeight="1" x14ac:dyDescent="0.15">
      <c r="F1973" s="86" t="str">
        <f t="shared" si="454"/>
        <v>Saturday</v>
      </c>
      <c r="G1973" s="91"/>
      <c r="H1973" s="92" t="str">
        <f>VLOOKUP(MONTH(G1973),VLOOKUP!$W$1:$X$24,2)</f>
        <v>January</v>
      </c>
      <c r="I1973" s="92" t="str">
        <f t="shared" si="455"/>
        <v/>
      </c>
      <c r="J1973" s="93" t="s">
        <v>1027</v>
      </c>
      <c r="L1973" s="86" t="str">
        <f t="shared" si="467"/>
        <v>Brad's House [Sterling, VA]</v>
      </c>
      <c r="M1973" s="86">
        <f t="shared" si="456"/>
        <v>0</v>
      </c>
      <c r="N1973" s="93" t="str">
        <f t="shared" si="468"/>
        <v>Brad's House [Sterling, VA]</v>
      </c>
      <c r="O1973" s="90"/>
      <c r="S1973" s="95">
        <f t="shared" si="457"/>
        <v>0</v>
      </c>
      <c r="T1973" s="86" t="str">
        <f t="shared" si="458"/>
        <v/>
      </c>
      <c r="U1973" s="86" t="str">
        <f t="shared" si="453"/>
        <v/>
      </c>
      <c r="V1973" s="95" t="str">
        <f t="shared" si="459"/>
        <v/>
      </c>
      <c r="AE1973" s="92" t="str">
        <f t="shared" si="460"/>
        <v/>
      </c>
      <c r="AF1973" s="96" t="str">
        <f t="shared" si="461"/>
        <v>&lt;a name='19000100'&gt;&lt;b&gt;: 0 - Brad's House [Sterling, VA]&lt;/b&gt;&lt;/a&gt;&lt;br&gt;</v>
      </c>
      <c r="AG1973" s="97">
        <f t="shared" si="462"/>
        <v>1900</v>
      </c>
      <c r="AH1973" s="97" t="str">
        <f t="shared" si="463"/>
        <v>01</v>
      </c>
      <c r="AI1973" s="97" t="str">
        <f t="shared" si="464"/>
        <v>00</v>
      </c>
      <c r="AJ1973" s="97" t="str">
        <f t="shared" si="465"/>
        <v>19000100</v>
      </c>
    </row>
    <row r="1974" spans="6:36" ht="12" customHeight="1" x14ac:dyDescent="0.15">
      <c r="F1974" s="86" t="str">
        <f t="shared" si="454"/>
        <v>Saturday</v>
      </c>
      <c r="G1974" s="91"/>
      <c r="H1974" s="92" t="str">
        <f>VLOOKUP(MONTH(G1974),VLOOKUP!$W$1:$X$24,2)</f>
        <v>January</v>
      </c>
      <c r="I1974" s="92" t="str">
        <f t="shared" si="455"/>
        <v/>
      </c>
      <c r="J1974" s="93" t="s">
        <v>1127</v>
      </c>
      <c r="L1974" s="86" t="str">
        <f t="shared" si="467"/>
        <v>Bradley Hills Presbyterian Church [6601 Bradley Blvd, Bethesda, MD]</v>
      </c>
      <c r="M1974" s="86">
        <f t="shared" si="456"/>
        <v>0</v>
      </c>
      <c r="N1974" s="93" t="str">
        <f t="shared" si="468"/>
        <v>Bradley Hills Presbyterian Church [6601 Bradley Blvd, Bethesda, MD]</v>
      </c>
      <c r="O1974" s="90"/>
      <c r="S1974" s="95">
        <f t="shared" si="457"/>
        <v>0</v>
      </c>
      <c r="T1974" s="86" t="str">
        <f t="shared" si="458"/>
        <v/>
      </c>
      <c r="U1974" s="86" t="str">
        <f t="shared" si="453"/>
        <v/>
      </c>
      <c r="V1974" s="95" t="str">
        <f t="shared" si="459"/>
        <v/>
      </c>
      <c r="AE1974" s="92" t="str">
        <f t="shared" si="460"/>
        <v/>
      </c>
      <c r="AF1974" s="96" t="str">
        <f t="shared" si="461"/>
        <v>&lt;a name='19000100'&gt;&lt;b&gt;: 0 - Bradley Hills Presbyterian Church [6601 Bradley Blvd, Bethesda, MD]&lt;/b&gt;&lt;/a&gt;&lt;br&gt;</v>
      </c>
      <c r="AG1974" s="97">
        <f t="shared" si="462"/>
        <v>1900</v>
      </c>
      <c r="AH1974" s="97" t="str">
        <f t="shared" si="463"/>
        <v>01</v>
      </c>
      <c r="AI1974" s="97" t="str">
        <f t="shared" si="464"/>
        <v>00</v>
      </c>
      <c r="AJ1974" s="97" t="str">
        <f t="shared" si="465"/>
        <v>19000100</v>
      </c>
    </row>
    <row r="1975" spans="6:36" ht="12" customHeight="1" x14ac:dyDescent="0.15">
      <c r="F1975" s="86" t="str">
        <f t="shared" si="454"/>
        <v>Saturday</v>
      </c>
      <c r="G1975" s="91"/>
      <c r="H1975" s="92" t="str">
        <f>VLOOKUP(MONTH(G1975),VLOOKUP!$W$1:$X$24,2)</f>
        <v>January</v>
      </c>
      <c r="I1975" s="92" t="str">
        <f t="shared" si="455"/>
        <v/>
      </c>
      <c r="J1975" s="93" t="s">
        <v>1127</v>
      </c>
      <c r="L1975" s="86" t="str">
        <f t="shared" si="467"/>
        <v>Bradley Hills Presbyterian Church [6601 Bradley Blvd, Bethesda, MD]</v>
      </c>
      <c r="M1975" s="86">
        <f t="shared" si="456"/>
        <v>0</v>
      </c>
      <c r="N1975" s="93" t="str">
        <f t="shared" si="468"/>
        <v>Bradley Hills Presbyterian Church [6601 Bradley Blvd, Bethesda, MD]</v>
      </c>
      <c r="O1975" s="90"/>
      <c r="S1975" s="95">
        <f t="shared" si="457"/>
        <v>0</v>
      </c>
      <c r="T1975" s="86" t="str">
        <f t="shared" si="458"/>
        <v/>
      </c>
      <c r="U1975" s="86" t="str">
        <f t="shared" si="453"/>
        <v/>
      </c>
      <c r="V1975" s="95" t="str">
        <f t="shared" si="459"/>
        <v/>
      </c>
      <c r="AE1975" s="92" t="str">
        <f t="shared" si="460"/>
        <v/>
      </c>
      <c r="AF1975" s="96" t="str">
        <f t="shared" si="461"/>
        <v>&lt;a name='19000100'&gt;&lt;b&gt;: 0 - Bradley Hills Presbyterian Church [6601 Bradley Blvd, Bethesda, MD]&lt;/b&gt;&lt;/a&gt;&lt;br&gt;</v>
      </c>
      <c r="AG1975" s="97">
        <f t="shared" si="462"/>
        <v>1900</v>
      </c>
      <c r="AH1975" s="97" t="str">
        <f t="shared" si="463"/>
        <v>01</v>
      </c>
      <c r="AI1975" s="97" t="str">
        <f t="shared" si="464"/>
        <v>00</v>
      </c>
      <c r="AJ1975" s="97" t="str">
        <f t="shared" si="465"/>
        <v>19000100</v>
      </c>
    </row>
    <row r="1976" spans="6:36" ht="12" customHeight="1" x14ac:dyDescent="0.15">
      <c r="F1976" s="86" t="str">
        <f t="shared" si="454"/>
        <v>Saturday</v>
      </c>
      <c r="G1976" s="91"/>
      <c r="H1976" s="92" t="str">
        <f>VLOOKUP(MONTH(G1976),VLOOKUP!$W$1:$X$24,2)</f>
        <v>January</v>
      </c>
      <c r="I1976" s="92" t="str">
        <f t="shared" si="455"/>
        <v/>
      </c>
      <c r="J1976" s="93" t="s">
        <v>1127</v>
      </c>
      <c r="L1976" s="86" t="str">
        <f t="shared" si="467"/>
        <v>Bradley Hills Presbyterian Church [6601 Bradley Blvd, Bethesda, MD]</v>
      </c>
      <c r="M1976" s="86">
        <f t="shared" si="456"/>
        <v>0</v>
      </c>
      <c r="N1976" s="93" t="str">
        <f t="shared" si="468"/>
        <v>Bradley Hills Presbyterian Church [6601 Bradley Blvd, Bethesda, MD]</v>
      </c>
      <c r="O1976" s="90"/>
      <c r="S1976" s="95">
        <f t="shared" si="457"/>
        <v>0</v>
      </c>
      <c r="T1976" s="86" t="str">
        <f t="shared" si="458"/>
        <v/>
      </c>
      <c r="U1976" s="86" t="str">
        <f t="shared" si="453"/>
        <v/>
      </c>
      <c r="V1976" s="95" t="str">
        <f t="shared" si="459"/>
        <v/>
      </c>
      <c r="AE1976" s="92" t="str">
        <f t="shared" si="460"/>
        <v/>
      </c>
      <c r="AF1976" s="96" t="str">
        <f t="shared" si="461"/>
        <v>&lt;a name='19000100'&gt;&lt;b&gt;: 0 - Bradley Hills Presbyterian Church [6601 Bradley Blvd, Bethesda, MD]&lt;/b&gt;&lt;/a&gt;&lt;br&gt;</v>
      </c>
      <c r="AG1976" s="97">
        <f t="shared" si="462"/>
        <v>1900</v>
      </c>
      <c r="AH1976" s="97" t="str">
        <f t="shared" si="463"/>
        <v>01</v>
      </c>
      <c r="AI1976" s="97" t="str">
        <f t="shared" si="464"/>
        <v>00</v>
      </c>
      <c r="AJ1976" s="97" t="str">
        <f t="shared" si="465"/>
        <v>19000100</v>
      </c>
    </row>
    <row r="1977" spans="6:36" ht="12" customHeight="1" x14ac:dyDescent="0.15">
      <c r="F1977" s="86" t="str">
        <f t="shared" si="454"/>
        <v>Saturday</v>
      </c>
      <c r="G1977" s="91"/>
      <c r="H1977" s="92" t="str">
        <f>VLOOKUP(MONTH(G1977),VLOOKUP!$W$1:$X$24,2)</f>
        <v>January</v>
      </c>
      <c r="I1977" s="92" t="str">
        <f t="shared" si="455"/>
        <v/>
      </c>
      <c r="J1977" s="93" t="s">
        <v>172</v>
      </c>
      <c r="L1977" s="86" t="str">
        <f t="shared" si="467"/>
        <v>Brass Monkey Saloon [1601 Eastern Ave, Baltimore, MD]</v>
      </c>
      <c r="M1977" s="86">
        <f t="shared" si="456"/>
        <v>0</v>
      </c>
      <c r="N1977" s="93" t="str">
        <f t="shared" si="468"/>
        <v>Brass Monkey Saloon [1601 Eastern Ave, Baltimore, MD]</v>
      </c>
      <c r="O1977" s="90"/>
      <c r="S1977" s="95">
        <f t="shared" si="457"/>
        <v>0</v>
      </c>
      <c r="T1977" s="86" t="str">
        <f t="shared" si="458"/>
        <v/>
      </c>
      <c r="U1977" s="86" t="str">
        <f t="shared" si="453"/>
        <v/>
      </c>
      <c r="V1977" s="95" t="str">
        <f t="shared" si="459"/>
        <v/>
      </c>
      <c r="W1977" s="90" t="s">
        <v>282</v>
      </c>
      <c r="AE1977" s="92" t="str">
        <f t="shared" si="460"/>
        <v/>
      </c>
      <c r="AF1977" s="96" t="str">
        <f t="shared" si="461"/>
        <v>&lt;a name='19000100'&gt;&lt;b&gt;: 0 - Brass Monkey Saloon [1601 Eastern Ave, Baltimore, MD]&lt;/b&gt;&lt;/a&gt;&lt;br&gt;</v>
      </c>
      <c r="AG1977" s="97">
        <f t="shared" si="462"/>
        <v>1900</v>
      </c>
      <c r="AH1977" s="97" t="str">
        <f t="shared" si="463"/>
        <v>01</v>
      </c>
      <c r="AI1977" s="97" t="str">
        <f t="shared" si="464"/>
        <v>00</v>
      </c>
      <c r="AJ1977" s="97" t="str">
        <f t="shared" si="465"/>
        <v>19000100</v>
      </c>
    </row>
    <row r="1978" spans="6:36" ht="12" customHeight="1" x14ac:dyDescent="0.15">
      <c r="F1978" s="86" t="str">
        <f t="shared" si="454"/>
        <v>Saturday</v>
      </c>
      <c r="G1978" s="91"/>
      <c r="H1978" s="92" t="str">
        <f>VLOOKUP(MONTH(G1978),VLOOKUP!$W$1:$X$24,2)</f>
        <v>January</v>
      </c>
      <c r="I1978" s="92" t="str">
        <f t="shared" si="455"/>
        <v/>
      </c>
      <c r="J1978" s="93" t="s">
        <v>172</v>
      </c>
      <c r="L1978" s="86" t="str">
        <f t="shared" si="467"/>
        <v>Brass Monkey Saloon [1601 Eastern Ave, Baltimore, MD]</v>
      </c>
      <c r="M1978" s="86">
        <f t="shared" si="456"/>
        <v>0</v>
      </c>
      <c r="N1978" s="93" t="str">
        <f t="shared" si="468"/>
        <v>Brass Monkey Saloon [1601 Eastern Ave, Baltimore, MD]</v>
      </c>
      <c r="O1978" s="90"/>
      <c r="S1978" s="95">
        <f t="shared" si="457"/>
        <v>0</v>
      </c>
      <c r="T1978" s="86" t="str">
        <f t="shared" si="458"/>
        <v/>
      </c>
      <c r="U1978" s="86" t="str">
        <f t="shared" si="453"/>
        <v/>
      </c>
      <c r="V1978" s="95" t="str">
        <f t="shared" si="459"/>
        <v/>
      </c>
      <c r="W1978" s="90" t="s">
        <v>282</v>
      </c>
      <c r="AE1978" s="92" t="str">
        <f t="shared" si="460"/>
        <v/>
      </c>
      <c r="AF1978" s="96" t="str">
        <f t="shared" si="461"/>
        <v>&lt;a name='19000100'&gt;&lt;b&gt;: 0 - Brass Monkey Saloon [1601 Eastern Ave, Baltimore, MD]&lt;/b&gt;&lt;/a&gt;&lt;br&gt;</v>
      </c>
      <c r="AG1978" s="97">
        <f t="shared" si="462"/>
        <v>1900</v>
      </c>
      <c r="AH1978" s="97" t="str">
        <f t="shared" si="463"/>
        <v>01</v>
      </c>
      <c r="AI1978" s="97" t="str">
        <f t="shared" si="464"/>
        <v>00</v>
      </c>
      <c r="AJ1978" s="97" t="str">
        <f t="shared" si="465"/>
        <v>19000100</v>
      </c>
    </row>
    <row r="1979" spans="6:36" ht="12" customHeight="1" x14ac:dyDescent="0.15">
      <c r="F1979" s="86" t="str">
        <f t="shared" si="454"/>
        <v>Saturday</v>
      </c>
      <c r="G1979" s="91"/>
      <c r="H1979" s="92" t="str">
        <f>VLOOKUP(MONTH(G1979),VLOOKUP!$W$1:$X$24,2)</f>
        <v>January</v>
      </c>
      <c r="I1979" s="92" t="str">
        <f t="shared" si="455"/>
        <v/>
      </c>
      <c r="J1979" s="93" t="s">
        <v>172</v>
      </c>
      <c r="L1979" s="86" t="str">
        <f t="shared" si="467"/>
        <v>Brass Monkey Saloon [1601 Eastern Ave, Baltimore, MD]</v>
      </c>
      <c r="M1979" s="86">
        <f t="shared" si="456"/>
        <v>0</v>
      </c>
      <c r="N1979" s="93" t="str">
        <f t="shared" si="468"/>
        <v>Brass Monkey Saloon [1601 Eastern Ave, Baltimore, MD]</v>
      </c>
      <c r="O1979" s="90"/>
      <c r="S1979" s="95">
        <f t="shared" si="457"/>
        <v>0</v>
      </c>
      <c r="T1979" s="86" t="str">
        <f t="shared" si="458"/>
        <v/>
      </c>
      <c r="U1979" s="86" t="str">
        <f t="shared" si="453"/>
        <v/>
      </c>
      <c r="V1979" s="95" t="str">
        <f t="shared" si="459"/>
        <v/>
      </c>
      <c r="W1979" s="90" t="s">
        <v>282</v>
      </c>
      <c r="AE1979" s="92" t="str">
        <f t="shared" si="460"/>
        <v/>
      </c>
      <c r="AF1979" s="114" t="str">
        <f t="shared" si="461"/>
        <v>&lt;a name='19000100'&gt;&lt;b&gt;: 0 - Brass Monkey Saloon [1601 Eastern Ave, Baltimore, MD]&lt;/b&gt;&lt;/a&gt;&lt;br&gt;</v>
      </c>
      <c r="AG1979" s="115">
        <f t="shared" si="462"/>
        <v>1900</v>
      </c>
      <c r="AH1979" s="115" t="str">
        <f t="shared" si="463"/>
        <v>01</v>
      </c>
      <c r="AI1979" s="115" t="str">
        <f t="shared" si="464"/>
        <v>00</v>
      </c>
      <c r="AJ1979" s="115" t="str">
        <f t="shared" si="465"/>
        <v>19000100</v>
      </c>
    </row>
    <row r="1980" spans="6:36" ht="12" customHeight="1" x14ac:dyDescent="0.15">
      <c r="F1980" s="86" t="str">
        <f t="shared" si="454"/>
        <v>Saturday</v>
      </c>
      <c r="G1980" s="91"/>
      <c r="H1980" s="92" t="str">
        <f>VLOOKUP(MONTH(G1980),VLOOKUP!$W$1:$X$24,2)</f>
        <v>January</v>
      </c>
      <c r="I1980" s="92" t="str">
        <f t="shared" si="455"/>
        <v/>
      </c>
      <c r="J1980" s="93" t="s">
        <v>1484</v>
      </c>
      <c r="L1980" s="86" t="str">
        <f t="shared" si="467"/>
        <v>Bravo Bar [2917 Georgia Ave NW, WDC]</v>
      </c>
      <c r="M1980" s="86">
        <f t="shared" si="456"/>
        <v>0</v>
      </c>
      <c r="N1980" s="93" t="str">
        <f t="shared" si="468"/>
        <v>Bravo Bar [2917 Georgia Ave NW, WDC]</v>
      </c>
      <c r="O1980" s="94"/>
      <c r="S1980" s="95">
        <f t="shared" si="457"/>
        <v>0</v>
      </c>
      <c r="T1980" s="86" t="str">
        <f t="shared" si="458"/>
        <v/>
      </c>
      <c r="U1980" s="86" t="str">
        <f t="shared" si="453"/>
        <v/>
      </c>
      <c r="V1980" s="95" t="str">
        <f t="shared" si="459"/>
        <v/>
      </c>
      <c r="AE1980" s="92" t="str">
        <f t="shared" si="460"/>
        <v/>
      </c>
      <c r="AF1980" s="96" t="str">
        <f t="shared" si="461"/>
        <v>&lt;a name='19000100'&gt;&lt;b&gt;: 0 - Bravo Bar [2917 Georgia Ave NW, WDC]&lt;/b&gt;&lt;/a&gt;&lt;br&gt;</v>
      </c>
      <c r="AG1980" s="97">
        <f t="shared" si="462"/>
        <v>1900</v>
      </c>
      <c r="AH1980" s="97" t="str">
        <f t="shared" si="463"/>
        <v>01</v>
      </c>
      <c r="AI1980" s="97" t="str">
        <f t="shared" si="464"/>
        <v>00</v>
      </c>
      <c r="AJ1980" s="97" t="str">
        <f t="shared" si="465"/>
        <v>19000100</v>
      </c>
    </row>
    <row r="1981" spans="6:36" ht="12" customHeight="1" x14ac:dyDescent="0.15">
      <c r="F1981" s="86" t="str">
        <f t="shared" si="454"/>
        <v>Saturday</v>
      </c>
      <c r="G1981" s="91"/>
      <c r="H1981" s="92" t="str">
        <f>VLOOKUP(MONTH(G1981),VLOOKUP!$W$1:$X$24,2)</f>
        <v>January</v>
      </c>
      <c r="I1981" s="92" t="str">
        <f t="shared" si="455"/>
        <v/>
      </c>
      <c r="J1981" s="93" t="s">
        <v>1484</v>
      </c>
      <c r="L1981" s="86" t="str">
        <f t="shared" si="467"/>
        <v>Bravo Bar [2917 Georgia Ave NW, WDC]</v>
      </c>
      <c r="M1981" s="86">
        <f t="shared" si="456"/>
        <v>0</v>
      </c>
      <c r="N1981" s="93" t="str">
        <f t="shared" si="468"/>
        <v>Bravo Bar [2917 Georgia Ave NW, WDC]</v>
      </c>
      <c r="O1981" s="94"/>
      <c r="S1981" s="95">
        <f t="shared" si="457"/>
        <v>0</v>
      </c>
      <c r="T1981" s="86" t="str">
        <f t="shared" si="458"/>
        <v/>
      </c>
      <c r="U1981" s="86" t="str">
        <f t="shared" si="453"/>
        <v/>
      </c>
      <c r="V1981" s="95" t="str">
        <f t="shared" si="459"/>
        <v/>
      </c>
      <c r="AE1981" s="92" t="str">
        <f t="shared" si="460"/>
        <v/>
      </c>
      <c r="AF1981" s="96" t="str">
        <f t="shared" si="461"/>
        <v>&lt;a name='19000100'&gt;&lt;b&gt;: 0 - Bravo Bar [2917 Georgia Ave NW, WDC]&lt;/b&gt;&lt;/a&gt;&lt;br&gt;</v>
      </c>
      <c r="AG1981" s="97">
        <f t="shared" si="462"/>
        <v>1900</v>
      </c>
      <c r="AH1981" s="97" t="str">
        <f t="shared" si="463"/>
        <v>01</v>
      </c>
      <c r="AI1981" s="97" t="str">
        <f t="shared" si="464"/>
        <v>00</v>
      </c>
      <c r="AJ1981" s="97" t="str">
        <f t="shared" si="465"/>
        <v>19000100</v>
      </c>
    </row>
    <row r="1982" spans="6:36" ht="12" customHeight="1" x14ac:dyDescent="0.15">
      <c r="F1982" s="86" t="str">
        <f t="shared" si="454"/>
        <v>Saturday</v>
      </c>
      <c r="G1982" s="91"/>
      <c r="H1982" s="92" t="str">
        <f>VLOOKUP(MONTH(G1982),VLOOKUP!$W$1:$X$24,2)</f>
        <v>January</v>
      </c>
      <c r="I1982" s="92" t="str">
        <f t="shared" si="455"/>
        <v/>
      </c>
      <c r="J1982" s="93" t="s">
        <v>1484</v>
      </c>
      <c r="L1982" s="86" t="str">
        <f t="shared" si="467"/>
        <v>Bravo Bar [2917 Georgia Ave NW, WDC]</v>
      </c>
      <c r="M1982" s="86">
        <f t="shared" si="456"/>
        <v>0</v>
      </c>
      <c r="N1982" s="93" t="str">
        <f t="shared" si="468"/>
        <v>Bravo Bar [2917 Georgia Ave NW, WDC]</v>
      </c>
      <c r="O1982" s="94"/>
      <c r="S1982" s="95">
        <f t="shared" si="457"/>
        <v>0</v>
      </c>
      <c r="T1982" s="86" t="str">
        <f t="shared" si="458"/>
        <v/>
      </c>
      <c r="U1982" s="86" t="str">
        <f t="shared" si="453"/>
        <v/>
      </c>
      <c r="V1982" s="95" t="str">
        <f t="shared" si="459"/>
        <v/>
      </c>
      <c r="AE1982" s="92" t="str">
        <f t="shared" si="460"/>
        <v/>
      </c>
      <c r="AF1982" s="96" t="str">
        <f t="shared" si="461"/>
        <v>&lt;a name='19000100'&gt;&lt;b&gt;: 0 - Bravo Bar [2917 Georgia Ave NW, WDC]&lt;/b&gt;&lt;/a&gt;&lt;br&gt;</v>
      </c>
      <c r="AG1982" s="97">
        <f t="shared" si="462"/>
        <v>1900</v>
      </c>
      <c r="AH1982" s="97" t="str">
        <f t="shared" si="463"/>
        <v>01</v>
      </c>
      <c r="AI1982" s="97" t="str">
        <f t="shared" si="464"/>
        <v>00</v>
      </c>
      <c r="AJ1982" s="97" t="str">
        <f t="shared" si="465"/>
        <v>19000100</v>
      </c>
    </row>
    <row r="1983" spans="6:36" ht="12" customHeight="1" x14ac:dyDescent="0.15">
      <c r="F1983" s="86" t="str">
        <f t="shared" si="454"/>
        <v>Saturday</v>
      </c>
      <c r="G1983" s="91"/>
      <c r="H1983" s="92" t="str">
        <f>VLOOKUP(MONTH(G1983),VLOOKUP!$W$1:$X$24,2)</f>
        <v>January</v>
      </c>
      <c r="I1983" s="92" t="str">
        <f t="shared" si="455"/>
        <v/>
      </c>
      <c r="J1983" s="93" t="s">
        <v>1484</v>
      </c>
      <c r="L1983" s="86" t="str">
        <f t="shared" si="467"/>
        <v>Bravo Bar [2917 Georgia Ave NW, WDC]</v>
      </c>
      <c r="M1983" s="86">
        <f t="shared" si="456"/>
        <v>0</v>
      </c>
      <c r="N1983" s="93" t="str">
        <f t="shared" si="468"/>
        <v>Bravo Bar [2917 Georgia Ave NW, WDC]</v>
      </c>
      <c r="O1983" s="94"/>
      <c r="S1983" s="95">
        <f t="shared" si="457"/>
        <v>0</v>
      </c>
      <c r="T1983" s="86" t="str">
        <f t="shared" si="458"/>
        <v/>
      </c>
      <c r="U1983" s="86" t="str">
        <f t="shared" si="453"/>
        <v/>
      </c>
      <c r="V1983" s="95" t="str">
        <f t="shared" si="459"/>
        <v/>
      </c>
      <c r="AE1983" s="92" t="str">
        <f t="shared" si="460"/>
        <v/>
      </c>
      <c r="AF1983" s="96" t="str">
        <f t="shared" si="461"/>
        <v>&lt;a name='19000100'&gt;&lt;b&gt;: 0 - Bravo Bar [2917 Georgia Ave NW, WDC]&lt;/b&gt;&lt;/a&gt;&lt;br&gt;</v>
      </c>
      <c r="AG1983" s="97">
        <f t="shared" si="462"/>
        <v>1900</v>
      </c>
      <c r="AH1983" s="97" t="str">
        <f t="shared" si="463"/>
        <v>01</v>
      </c>
      <c r="AI1983" s="97" t="str">
        <f t="shared" si="464"/>
        <v>00</v>
      </c>
      <c r="AJ1983" s="97" t="str">
        <f t="shared" si="465"/>
        <v>19000100</v>
      </c>
    </row>
    <row r="1984" spans="6:36" ht="12" customHeight="1" x14ac:dyDescent="0.15">
      <c r="F1984" s="86" t="str">
        <f t="shared" si="454"/>
        <v>Saturday</v>
      </c>
      <c r="G1984" s="91"/>
      <c r="H1984" s="92" t="str">
        <f>VLOOKUP(MONTH(G1984),VLOOKUP!$W$1:$X$24,2)</f>
        <v>January</v>
      </c>
      <c r="I1984" s="92" t="str">
        <f t="shared" si="455"/>
        <v/>
      </c>
      <c r="J1984" s="93" t="s">
        <v>1484</v>
      </c>
      <c r="L1984" s="86" t="str">
        <f t="shared" si="467"/>
        <v>Bravo Bar [2917 Georgia Ave NW, WDC]</v>
      </c>
      <c r="M1984" s="86">
        <f t="shared" si="456"/>
        <v>0</v>
      </c>
      <c r="N1984" s="93" t="str">
        <f t="shared" si="468"/>
        <v>Bravo Bar [2917 Georgia Ave NW, WDC]</v>
      </c>
      <c r="O1984" s="94"/>
      <c r="S1984" s="95">
        <f t="shared" si="457"/>
        <v>0</v>
      </c>
      <c r="T1984" s="86" t="str">
        <f t="shared" si="458"/>
        <v/>
      </c>
      <c r="U1984" s="86" t="str">
        <f t="shared" si="453"/>
        <v/>
      </c>
      <c r="V1984" s="95" t="str">
        <f t="shared" si="459"/>
        <v/>
      </c>
      <c r="AE1984" s="92" t="str">
        <f t="shared" si="460"/>
        <v/>
      </c>
      <c r="AF1984" s="96" t="str">
        <f t="shared" si="461"/>
        <v>&lt;a name='19000100'&gt;&lt;b&gt;: 0 - Bravo Bar [2917 Georgia Ave NW, WDC]&lt;/b&gt;&lt;/a&gt;&lt;br&gt;</v>
      </c>
      <c r="AG1984" s="97">
        <f t="shared" si="462"/>
        <v>1900</v>
      </c>
      <c r="AH1984" s="97" t="str">
        <f t="shared" si="463"/>
        <v>01</v>
      </c>
      <c r="AI1984" s="97" t="str">
        <f t="shared" si="464"/>
        <v>00</v>
      </c>
      <c r="AJ1984" s="97" t="str">
        <f t="shared" si="465"/>
        <v>19000100</v>
      </c>
    </row>
    <row r="1985" spans="6:36" ht="12" customHeight="1" x14ac:dyDescent="0.15">
      <c r="F1985" s="86" t="str">
        <f t="shared" si="454"/>
        <v>Saturday</v>
      </c>
      <c r="G1985" s="91"/>
      <c r="H1985" s="92" t="str">
        <f>VLOOKUP(MONTH(G1985),VLOOKUP!$W$1:$X$24,2)</f>
        <v>January</v>
      </c>
      <c r="I1985" s="92" t="str">
        <f t="shared" si="455"/>
        <v/>
      </c>
      <c r="J1985" s="93" t="s">
        <v>57</v>
      </c>
      <c r="L1985" s="86" t="str">
        <f t="shared" si="467"/>
        <v>Breakers Sky Lounge [2445 Centreville Rd 4th Floor, Herndon, VA]</v>
      </c>
      <c r="M1985" s="86">
        <f t="shared" si="456"/>
        <v>0</v>
      </c>
      <c r="N1985" s="93" t="str">
        <f t="shared" si="468"/>
        <v>Breakers Sky Lounge [2445 Centreville Rd 4th Floor, Herndon, VA]</v>
      </c>
      <c r="O1985" s="90"/>
      <c r="S1985" s="95">
        <f t="shared" si="457"/>
        <v>0</v>
      </c>
      <c r="T1985" s="86" t="str">
        <f t="shared" si="458"/>
        <v/>
      </c>
      <c r="U1985" s="86" t="str">
        <f t="shared" ref="U1985:U2048" si="469">IF(ISBLANK(G1985),"","&amp;#149; "&amp;IF(ISBLANK(C1985),"","&lt;S&gt;")&amp;I1985&amp;IF(ISBLANK(A1985),""," - &lt;a href='recommended.php#"&amp;AJ1985&amp;"'&gt;&lt;b&gt;&lt;em&gt;&lt;font color='#9C004D'&gt;RECOMMENDED&lt;/font&gt;&lt;/em&gt;&lt;/b&gt;&lt;/a&gt;")&amp;" - "&amp;M1985&amp;IF(ISBLANK(K1985),K1985," - &lt;b&gt;"&amp;K1985&amp;"&lt;/b&gt; ")&amp;IF(B1985="Sold Out"," - &lt;font color='#000099'&gt;&lt;b&gt;&lt;I&gt;sold out&lt;/I&gt;&lt;/b&gt;&lt;/font&gt;","")&amp;IF(ISBLANK(C1985),"","&lt;/S&gt; &lt;b&gt;"&amp;C1985&amp;"&lt;/b&gt;")&amp;"&lt;p&gt;")</f>
        <v/>
      </c>
      <c r="V1985" s="95" t="str">
        <f t="shared" si="459"/>
        <v/>
      </c>
      <c r="W1985" s="90" t="s">
        <v>487</v>
      </c>
      <c r="AE1985" s="92" t="str">
        <f t="shared" si="460"/>
        <v/>
      </c>
      <c r="AF1985" s="96" t="str">
        <f t="shared" si="461"/>
        <v>&lt;a name='19000100'&gt;&lt;b&gt;: 0 - Breakers Sky Lounge [2445 Centreville Rd 4th Floor, Herndon, VA]&lt;/b&gt;&lt;/a&gt;&lt;br&gt;</v>
      </c>
      <c r="AG1985" s="97">
        <f t="shared" si="462"/>
        <v>1900</v>
      </c>
      <c r="AH1985" s="97" t="str">
        <f t="shared" si="463"/>
        <v>01</v>
      </c>
      <c r="AI1985" s="97" t="str">
        <f t="shared" si="464"/>
        <v>00</v>
      </c>
      <c r="AJ1985" s="97" t="str">
        <f t="shared" si="465"/>
        <v>19000100</v>
      </c>
    </row>
    <row r="1986" spans="6:36" ht="12" customHeight="1" x14ac:dyDescent="0.15">
      <c r="F1986" s="86" t="str">
        <f t="shared" ref="F1986:F2049" si="470">IF(WEEKDAY(G1986)=1,"Sunday",IF(WEEKDAY(G1986)=2,"Monday",IF(WEEKDAY(G1986)=3,"Tuesday",IF(WEEKDAY(G1986)=4,"Wednesday",IF(WEEKDAY(G1986)=5,"Thursday",IF(WEEKDAY(G1986)=6,"Friday","Saturday"))))))</f>
        <v>Saturday</v>
      </c>
      <c r="G1986" s="91"/>
      <c r="H1986" s="92" t="str">
        <f>VLOOKUP(MONTH(G1986),VLOOKUP!$W$1:$X$24,2)</f>
        <v>January</v>
      </c>
      <c r="I1986" s="92" t="str">
        <f t="shared" ref="I1986:I2049" si="471">IF(ISBLANK(G1986),"",F1986&amp;", "&amp;DAY(G1986)&amp;" "&amp;H1986&amp;" "&amp;YEAR(G1986))</f>
        <v/>
      </c>
      <c r="J1986" s="93" t="s">
        <v>57</v>
      </c>
      <c r="L1986" s="86" t="str">
        <f t="shared" si="467"/>
        <v>Breakers Sky Lounge [2445 Centreville Rd 4th Floor, Herndon, VA]</v>
      </c>
      <c r="M1986" s="86">
        <f t="shared" ref="M1986:M2049" si="472">IF(ISBLANK(P1986),O1986,IF(ISBLANK(Q1986),O1986&amp;" and "&amp;P1986,IF(ISBLANK(R1986),O1986&amp;", "&amp;P1986&amp;", and "&amp;Q1986, O1986&amp;", "&amp;P1986&amp;", "&amp;Q1986&amp;", and "&amp;R1986)))</f>
        <v>0</v>
      </c>
      <c r="N1986" s="93" t="str">
        <f t="shared" si="468"/>
        <v>Breakers Sky Lounge [2445 Centreville Rd 4th Floor, Herndon, VA]</v>
      </c>
      <c r="O1986" s="90"/>
      <c r="S1986" s="95">
        <f t="shared" ref="S1986:S2049" si="473">IF(LEFT(O1986,2)="A ",RIGHT(O1986,LEN(O1986)-2),IF(LEFT(O1986,3)="An ",RIGHT(O1986,LEN(O1986)-3),IF(LEFT(O1986,4)="The ",RIGHT(O1986,LEN(O1986)-4),IF(LEFT(O1986,3)="&lt;b&gt;",RIGHT(O1986,LEN(O1986)-3),IF(LEFT(O1986,4)="&lt;em&gt;",RIGHT(O1986,LEN(O1986)-4),O1986)))))</f>
        <v>0</v>
      </c>
      <c r="T1986" s="86" t="str">
        <f t="shared" ref="T1986:T2049" si="474">IF(ISBLANK(G1986),"","&amp;#149; "&amp;IF(ISBLANK(C1986),"","&lt;S&gt;")&amp;IF(ISBLANK(A1986),"","&lt;a href='recommended.php#"&amp;AJ1986&amp;"'&gt;&lt;b&gt;&lt;em&gt;&lt;font color='#9C004D'&gt;RECOMMENDED&lt;/font&gt;&lt;/em&gt;&lt;/b&gt;&lt;/a&gt; - ")&amp;M1986&amp;" - &lt;b&gt;"&amp;L1986&amp;"&lt;/b&gt; "&amp;IF(B1986="Sold Out"," - &lt;font color='#000099'&gt;&lt;b&gt;&lt;I&gt;sold out&lt;/I&gt;&lt;/b&gt;&lt;/font&gt;","")&amp;IF(ISBLANK(C1986),"","&lt;/S&gt; &lt;b&gt;"&amp;C1986&amp;"&lt;/b&gt;")&amp;"&lt;br&gt;")</f>
        <v/>
      </c>
      <c r="U1986" s="86" t="str">
        <f t="shared" si="469"/>
        <v/>
      </c>
      <c r="V1986" s="95" t="str">
        <f t="shared" ref="V1986:V2049" si="475">IF(ISBLANK(G1986),"","&amp;#149; "&amp;IF(ISBLANK(C1986),"","&lt;S&gt;")&amp;IF(ISBLANK(A1986),"","&lt;a href='recommended.php#"&amp;AJ1986&amp;"'&gt;&lt;b&gt;&lt;em&gt;&lt;font color='#9C004D'&gt;RECOMMENDED&lt;/font&gt;&lt;/em&gt;&lt;/b&gt;&lt;/a&gt; - ")&amp;M1986&amp;" - &lt;b&gt;"&amp;L1986&amp;"&lt;/b&gt; "&amp;IF(B1986="Sold Out"," - &lt;font color='#000099'&gt;&lt;b&gt;&lt;I&gt;sold out&lt;/I&gt;&lt;/b&gt;&lt;/font&gt;","")&amp;IF(ISBLANK(C1986),"","&lt;/S&gt; &lt;b&gt;"&amp;C1986&amp;"&lt;/b&gt;")&amp;" - &lt;font color='#005500'&gt;&lt;b&gt;"&amp;E1986&amp;"&lt;/b&gt;&lt;/font&gt;&lt;br&gt;")</f>
        <v/>
      </c>
      <c r="W1986" s="90" t="s">
        <v>487</v>
      </c>
      <c r="AE1986" s="92" t="str">
        <f t="shared" ref="AE1986:AE2049" si="476">IF(ISBLANK(G1986),"",F1986&amp;", "&amp;DAY(G1986)&amp;" "&amp;H1986&amp;" "&amp;YEAR(G1986)&amp;"      [&lt;a name='"&amp;AJ1986&amp;"' href='#"&amp;AJ1986&amp;"'&gt;link to this day&lt;/a&gt;]")</f>
        <v/>
      </c>
      <c r="AF1986" s="96" t="str">
        <f t="shared" ref="AF1986:AF2049" si="477">"&lt;a name='"&amp;AJ1986&amp;"'&gt;&lt;b&gt;"&amp;I1986&amp;": "&amp;M1986&amp;" - "&amp;L1986&amp;"&lt;/b&gt;&lt;/a&gt;&lt;br&gt;"</f>
        <v>&lt;a name='19000100'&gt;&lt;b&gt;: 0 - Breakers Sky Lounge [2445 Centreville Rd 4th Floor, Herndon, VA]&lt;/b&gt;&lt;/a&gt;&lt;br&gt;</v>
      </c>
      <c r="AG1986" s="97">
        <f t="shared" ref="AG1986:AG2049" si="478">YEAR(G1986)</f>
        <v>1900</v>
      </c>
      <c r="AH1986" s="97" t="str">
        <f t="shared" ref="AH1986:AH2049" si="479">IF(LEN(MONTH(G1986))=1,"0"&amp;MONTH(G1986),MONTH(G1986))</f>
        <v>01</v>
      </c>
      <c r="AI1986" s="97" t="str">
        <f t="shared" ref="AI1986:AI2049" si="480">IF(LEN(DAY(G1986))=1,"0"&amp;DAY(G1986),DAY(G1986))</f>
        <v>00</v>
      </c>
      <c r="AJ1986" s="97" t="str">
        <f t="shared" ref="AJ1986:AJ2049" si="481">AG1986&amp;AH1986&amp;AI1986</f>
        <v>19000100</v>
      </c>
    </row>
    <row r="1987" spans="6:36" ht="12" customHeight="1" x14ac:dyDescent="0.15">
      <c r="F1987" s="86" t="str">
        <f t="shared" si="470"/>
        <v>Saturday</v>
      </c>
      <c r="G1987" s="91"/>
      <c r="H1987" s="92" t="str">
        <f>VLOOKUP(MONTH(G1987),VLOOKUP!$W$1:$X$24,2)</f>
        <v>January</v>
      </c>
      <c r="I1987" s="92" t="str">
        <f t="shared" si="471"/>
        <v/>
      </c>
      <c r="J1987" s="93" t="s">
        <v>1698</v>
      </c>
      <c r="L1987" s="86" t="str">
        <f t="shared" si="467"/>
        <v>Brentwood Arts Exchange [3901 Rhode Island Ave, Brentwood, MD]</v>
      </c>
      <c r="M1987" s="86">
        <f t="shared" si="472"/>
        <v>0</v>
      </c>
      <c r="N1987" s="93" t="str">
        <f t="shared" si="468"/>
        <v>Brentwood Arts Exchange [3901 Rhode Island Ave, Brentwood, MD]</v>
      </c>
      <c r="O1987" s="94"/>
      <c r="S1987" s="95">
        <f t="shared" si="473"/>
        <v>0</v>
      </c>
      <c r="T1987" s="86" t="str">
        <f t="shared" si="474"/>
        <v/>
      </c>
      <c r="U1987" s="86" t="str">
        <f t="shared" si="469"/>
        <v/>
      </c>
      <c r="V1987" s="95" t="str">
        <f t="shared" si="475"/>
        <v/>
      </c>
      <c r="AE1987" s="92" t="str">
        <f t="shared" si="476"/>
        <v/>
      </c>
      <c r="AF1987" s="96" t="str">
        <f t="shared" si="477"/>
        <v>&lt;a name='19000100'&gt;&lt;b&gt;: 0 - Brentwood Arts Exchange [3901 Rhode Island Ave, Brentwood, MD]&lt;/b&gt;&lt;/a&gt;&lt;br&gt;</v>
      </c>
      <c r="AG1987" s="97">
        <f t="shared" si="478"/>
        <v>1900</v>
      </c>
      <c r="AH1987" s="97" t="str">
        <f t="shared" si="479"/>
        <v>01</v>
      </c>
      <c r="AI1987" s="97" t="str">
        <f t="shared" si="480"/>
        <v>00</v>
      </c>
      <c r="AJ1987" s="97" t="str">
        <f t="shared" si="481"/>
        <v>19000100</v>
      </c>
    </row>
    <row r="1988" spans="6:36" ht="12" customHeight="1" x14ac:dyDescent="0.15">
      <c r="F1988" s="86" t="str">
        <f t="shared" si="470"/>
        <v>Saturday</v>
      </c>
      <c r="G1988" s="91"/>
      <c r="H1988" s="92" t="str">
        <f>VLOOKUP(MONTH(G1988),VLOOKUP!$W$1:$X$24,2)</f>
        <v>January</v>
      </c>
      <c r="I1988" s="92" t="str">
        <f t="shared" si="471"/>
        <v/>
      </c>
      <c r="J1988" s="93" t="s">
        <v>1698</v>
      </c>
      <c r="L1988" s="86" t="str">
        <f t="shared" si="467"/>
        <v>Brentwood Arts Exchange [3901 Rhode Island Ave, Brentwood, MD]</v>
      </c>
      <c r="M1988" s="86">
        <f t="shared" si="472"/>
        <v>0</v>
      </c>
      <c r="N1988" s="93" t="str">
        <f t="shared" si="468"/>
        <v>Brentwood Arts Exchange [3901 Rhode Island Ave, Brentwood, MD]</v>
      </c>
      <c r="O1988" s="94"/>
      <c r="S1988" s="95">
        <f t="shared" si="473"/>
        <v>0</v>
      </c>
      <c r="T1988" s="86" t="str">
        <f t="shared" si="474"/>
        <v/>
      </c>
      <c r="U1988" s="86" t="str">
        <f t="shared" si="469"/>
        <v/>
      </c>
      <c r="V1988" s="95" t="str">
        <f t="shared" si="475"/>
        <v/>
      </c>
      <c r="AE1988" s="92" t="str">
        <f t="shared" si="476"/>
        <v/>
      </c>
      <c r="AF1988" s="96" t="str">
        <f t="shared" si="477"/>
        <v>&lt;a name='19000100'&gt;&lt;b&gt;: 0 - Brentwood Arts Exchange [3901 Rhode Island Ave, Brentwood, MD]&lt;/b&gt;&lt;/a&gt;&lt;br&gt;</v>
      </c>
      <c r="AG1988" s="97">
        <f t="shared" si="478"/>
        <v>1900</v>
      </c>
      <c r="AH1988" s="97" t="str">
        <f t="shared" si="479"/>
        <v>01</v>
      </c>
      <c r="AI1988" s="97" t="str">
        <f t="shared" si="480"/>
        <v>00</v>
      </c>
      <c r="AJ1988" s="97" t="str">
        <f t="shared" si="481"/>
        <v>19000100</v>
      </c>
    </row>
    <row r="1989" spans="6:36" ht="12" customHeight="1" x14ac:dyDescent="0.15">
      <c r="F1989" s="86" t="str">
        <f t="shared" si="470"/>
        <v>Saturday</v>
      </c>
      <c r="G1989" s="91"/>
      <c r="H1989" s="92" t="str">
        <f>VLOOKUP(MONTH(G1989),VLOOKUP!$W$1:$X$24,2)</f>
        <v>January</v>
      </c>
      <c r="I1989" s="92" t="str">
        <f t="shared" si="471"/>
        <v/>
      </c>
      <c r="J1989" s="93" t="s">
        <v>1698</v>
      </c>
      <c r="L1989" s="86" t="str">
        <f t="shared" si="467"/>
        <v>Brentwood Arts Exchange [3901 Rhode Island Ave, Brentwood, MD]</v>
      </c>
      <c r="M1989" s="86">
        <f t="shared" si="472"/>
        <v>0</v>
      </c>
      <c r="N1989" s="93" t="str">
        <f t="shared" si="468"/>
        <v>Brentwood Arts Exchange [3901 Rhode Island Ave, Brentwood, MD]</v>
      </c>
      <c r="O1989" s="94"/>
      <c r="S1989" s="95">
        <f t="shared" si="473"/>
        <v>0</v>
      </c>
      <c r="T1989" s="86" t="str">
        <f t="shared" si="474"/>
        <v/>
      </c>
      <c r="U1989" s="86" t="str">
        <f t="shared" si="469"/>
        <v/>
      </c>
      <c r="V1989" s="95" t="str">
        <f t="shared" si="475"/>
        <v/>
      </c>
      <c r="AE1989" s="92" t="str">
        <f t="shared" si="476"/>
        <v/>
      </c>
      <c r="AF1989" s="96" t="str">
        <f t="shared" si="477"/>
        <v>&lt;a name='19000100'&gt;&lt;b&gt;: 0 - Brentwood Arts Exchange [3901 Rhode Island Ave, Brentwood, MD]&lt;/b&gt;&lt;/a&gt;&lt;br&gt;</v>
      </c>
      <c r="AG1989" s="97">
        <f t="shared" si="478"/>
        <v>1900</v>
      </c>
      <c r="AH1989" s="97" t="str">
        <f t="shared" si="479"/>
        <v>01</v>
      </c>
      <c r="AI1989" s="97" t="str">
        <f t="shared" si="480"/>
        <v>00</v>
      </c>
      <c r="AJ1989" s="97" t="str">
        <f t="shared" si="481"/>
        <v>19000100</v>
      </c>
    </row>
    <row r="1990" spans="6:36" ht="12" customHeight="1" x14ac:dyDescent="0.15">
      <c r="F1990" s="86" t="str">
        <f t="shared" si="470"/>
        <v>Saturday</v>
      </c>
      <c r="G1990" s="91"/>
      <c r="H1990" s="92" t="str">
        <f>VLOOKUP(MONTH(G1990),VLOOKUP!$W$1:$X$24,2)</f>
        <v>January</v>
      </c>
      <c r="I1990" s="92" t="str">
        <f t="shared" si="471"/>
        <v/>
      </c>
      <c r="J1990" s="93" t="s">
        <v>1698</v>
      </c>
      <c r="L1990" s="86" t="str">
        <f t="shared" si="467"/>
        <v>Brentwood Arts Exchange [3901 Rhode Island Ave, Brentwood, MD]</v>
      </c>
      <c r="M1990" s="86">
        <f t="shared" si="472"/>
        <v>0</v>
      </c>
      <c r="N1990" s="93" t="str">
        <f t="shared" si="468"/>
        <v>Brentwood Arts Exchange [3901 Rhode Island Ave, Brentwood, MD]</v>
      </c>
      <c r="O1990" s="94"/>
      <c r="S1990" s="95">
        <f t="shared" si="473"/>
        <v>0</v>
      </c>
      <c r="T1990" s="86" t="str">
        <f t="shared" si="474"/>
        <v/>
      </c>
      <c r="U1990" s="86" t="str">
        <f t="shared" si="469"/>
        <v/>
      </c>
      <c r="V1990" s="95" t="str">
        <f t="shared" si="475"/>
        <v/>
      </c>
      <c r="AE1990" s="92" t="str">
        <f t="shared" si="476"/>
        <v/>
      </c>
      <c r="AF1990" s="96" t="str">
        <f t="shared" si="477"/>
        <v>&lt;a name='19000100'&gt;&lt;b&gt;: 0 - Brentwood Arts Exchange [3901 Rhode Island Ave, Brentwood, MD]&lt;/b&gt;&lt;/a&gt;&lt;br&gt;</v>
      </c>
      <c r="AG1990" s="97">
        <f t="shared" si="478"/>
        <v>1900</v>
      </c>
      <c r="AH1990" s="97" t="str">
        <f t="shared" si="479"/>
        <v>01</v>
      </c>
      <c r="AI1990" s="97" t="str">
        <f t="shared" si="480"/>
        <v>00</v>
      </c>
      <c r="AJ1990" s="97" t="str">
        <f t="shared" si="481"/>
        <v>19000100</v>
      </c>
    </row>
    <row r="1991" spans="6:36" ht="12" customHeight="1" x14ac:dyDescent="0.15">
      <c r="F1991" s="86" t="str">
        <f t="shared" si="470"/>
        <v>Saturday</v>
      </c>
      <c r="G1991" s="91"/>
      <c r="H1991" s="92" t="str">
        <f>VLOOKUP(MONTH(G1991),VLOOKUP!$W$1:$X$24,2)</f>
        <v>January</v>
      </c>
      <c r="I1991" s="92" t="str">
        <f t="shared" si="471"/>
        <v/>
      </c>
      <c r="J1991" s="93" t="s">
        <v>1698</v>
      </c>
      <c r="L1991" s="86" t="str">
        <f t="shared" si="467"/>
        <v>Brentwood Arts Exchange [3901 Rhode Island Ave, Brentwood, MD]</v>
      </c>
      <c r="M1991" s="86">
        <f t="shared" si="472"/>
        <v>0</v>
      </c>
      <c r="N1991" s="93" t="str">
        <f t="shared" si="468"/>
        <v>Brentwood Arts Exchange [3901 Rhode Island Ave, Brentwood, MD]</v>
      </c>
      <c r="O1991" s="94"/>
      <c r="S1991" s="95">
        <f t="shared" si="473"/>
        <v>0</v>
      </c>
      <c r="T1991" s="86" t="str">
        <f t="shared" si="474"/>
        <v/>
      </c>
      <c r="U1991" s="86" t="str">
        <f t="shared" si="469"/>
        <v/>
      </c>
      <c r="V1991" s="95" t="str">
        <f t="shared" si="475"/>
        <v/>
      </c>
      <c r="AE1991" s="92" t="str">
        <f t="shared" si="476"/>
        <v/>
      </c>
      <c r="AF1991" s="96" t="str">
        <f t="shared" si="477"/>
        <v>&lt;a name='19000100'&gt;&lt;b&gt;: 0 - Brentwood Arts Exchange [3901 Rhode Island Ave, Brentwood, MD]&lt;/b&gt;&lt;/a&gt;&lt;br&gt;</v>
      </c>
      <c r="AG1991" s="97">
        <f t="shared" si="478"/>
        <v>1900</v>
      </c>
      <c r="AH1991" s="97" t="str">
        <f t="shared" si="479"/>
        <v>01</v>
      </c>
      <c r="AI1991" s="97" t="str">
        <f t="shared" si="480"/>
        <v>00</v>
      </c>
      <c r="AJ1991" s="97" t="str">
        <f t="shared" si="481"/>
        <v>19000100</v>
      </c>
    </row>
    <row r="1992" spans="6:36" ht="12" customHeight="1" x14ac:dyDescent="0.15">
      <c r="F1992" s="86" t="str">
        <f t="shared" si="470"/>
        <v>Saturday</v>
      </c>
      <c r="G1992" s="91"/>
      <c r="H1992" s="92" t="str">
        <f>VLOOKUP(MONTH(G1992),VLOOKUP!$W$1:$X$24,2)</f>
        <v>January</v>
      </c>
      <c r="I1992" s="92" t="str">
        <f t="shared" si="471"/>
        <v/>
      </c>
      <c r="J1992" s="93" t="s">
        <v>1698</v>
      </c>
      <c r="L1992" s="86" t="str">
        <f t="shared" si="467"/>
        <v>Brentwood Arts Exchange [3901 Rhode Island Ave, Brentwood, MD]</v>
      </c>
      <c r="M1992" s="86">
        <f t="shared" si="472"/>
        <v>0</v>
      </c>
      <c r="N1992" s="93" t="str">
        <f t="shared" si="468"/>
        <v>Brentwood Arts Exchange [3901 Rhode Island Ave, Brentwood, MD]</v>
      </c>
      <c r="O1992" s="94"/>
      <c r="S1992" s="95">
        <f t="shared" si="473"/>
        <v>0</v>
      </c>
      <c r="T1992" s="86" t="str">
        <f t="shared" si="474"/>
        <v/>
      </c>
      <c r="U1992" s="86" t="str">
        <f t="shared" si="469"/>
        <v/>
      </c>
      <c r="V1992" s="95" t="str">
        <f t="shared" si="475"/>
        <v/>
      </c>
      <c r="AE1992" s="92" t="str">
        <f t="shared" si="476"/>
        <v/>
      </c>
      <c r="AF1992" s="96" t="str">
        <f t="shared" si="477"/>
        <v>&lt;a name='19000100'&gt;&lt;b&gt;: 0 - Brentwood Arts Exchange [3901 Rhode Island Ave, Brentwood, MD]&lt;/b&gt;&lt;/a&gt;&lt;br&gt;</v>
      </c>
      <c r="AG1992" s="97">
        <f t="shared" si="478"/>
        <v>1900</v>
      </c>
      <c r="AH1992" s="97" t="str">
        <f t="shared" si="479"/>
        <v>01</v>
      </c>
      <c r="AI1992" s="97" t="str">
        <f t="shared" si="480"/>
        <v>00</v>
      </c>
      <c r="AJ1992" s="97" t="str">
        <f t="shared" si="481"/>
        <v>19000100</v>
      </c>
    </row>
    <row r="1993" spans="6:36" ht="12" customHeight="1" x14ac:dyDescent="0.15">
      <c r="F1993" s="86" t="str">
        <f t="shared" si="470"/>
        <v>Saturday</v>
      </c>
      <c r="G1993" s="91"/>
      <c r="H1993" s="92" t="str">
        <f>VLOOKUP(MONTH(G1993),VLOOKUP!$W$1:$X$24,2)</f>
        <v>January</v>
      </c>
      <c r="I1993" s="92" t="str">
        <f t="shared" si="471"/>
        <v/>
      </c>
      <c r="J1993" s="93" t="s">
        <v>943</v>
      </c>
      <c r="L1993" s="86" t="str">
        <f t="shared" si="467"/>
        <v>Brixton [901 U St NW, WDC}</v>
      </c>
      <c r="M1993" s="86">
        <f t="shared" si="472"/>
        <v>0</v>
      </c>
      <c r="N1993" s="93" t="str">
        <f t="shared" si="468"/>
        <v>Brixton [901 U St NW, WDC}</v>
      </c>
      <c r="O1993" s="94"/>
      <c r="S1993" s="95">
        <f t="shared" si="473"/>
        <v>0</v>
      </c>
      <c r="T1993" s="86" t="str">
        <f t="shared" si="474"/>
        <v/>
      </c>
      <c r="U1993" s="86" t="str">
        <f t="shared" si="469"/>
        <v/>
      </c>
      <c r="V1993" s="95" t="str">
        <f t="shared" si="475"/>
        <v/>
      </c>
      <c r="W1993" s="90" t="s">
        <v>221</v>
      </c>
      <c r="AE1993" s="92" t="str">
        <f t="shared" si="476"/>
        <v/>
      </c>
      <c r="AF1993" s="96" t="str">
        <f t="shared" si="477"/>
        <v>&lt;a name='19000100'&gt;&lt;b&gt;: 0 - Brixton [901 U St NW, WDC}&lt;/b&gt;&lt;/a&gt;&lt;br&gt;</v>
      </c>
      <c r="AG1993" s="97">
        <f t="shared" si="478"/>
        <v>1900</v>
      </c>
      <c r="AH1993" s="97" t="str">
        <f t="shared" si="479"/>
        <v>01</v>
      </c>
      <c r="AI1993" s="97" t="str">
        <f t="shared" si="480"/>
        <v>00</v>
      </c>
      <c r="AJ1993" s="97" t="str">
        <f t="shared" si="481"/>
        <v>19000100</v>
      </c>
    </row>
    <row r="1994" spans="6:36" ht="12" customHeight="1" x14ac:dyDescent="0.15">
      <c r="F1994" s="86" t="str">
        <f t="shared" si="470"/>
        <v>Saturday</v>
      </c>
      <c r="G1994" s="91"/>
      <c r="H1994" s="92" t="str">
        <f>VLOOKUP(MONTH(G1994),VLOOKUP!$W$1:$X$24,2)</f>
        <v>January</v>
      </c>
      <c r="I1994" s="92" t="str">
        <f t="shared" si="471"/>
        <v/>
      </c>
      <c r="J1994" s="93" t="s">
        <v>943</v>
      </c>
      <c r="L1994" s="86" t="str">
        <f t="shared" si="467"/>
        <v>Brixton [901 U St NW, WDC}</v>
      </c>
      <c r="M1994" s="86">
        <f t="shared" si="472"/>
        <v>0</v>
      </c>
      <c r="N1994" s="93" t="str">
        <f t="shared" si="468"/>
        <v>Brixton [901 U St NW, WDC}</v>
      </c>
      <c r="O1994" s="94"/>
      <c r="S1994" s="95">
        <f t="shared" si="473"/>
        <v>0</v>
      </c>
      <c r="T1994" s="86" t="str">
        <f t="shared" si="474"/>
        <v/>
      </c>
      <c r="U1994" s="86" t="str">
        <f t="shared" si="469"/>
        <v/>
      </c>
      <c r="V1994" s="95" t="str">
        <f t="shared" si="475"/>
        <v/>
      </c>
      <c r="W1994" s="90" t="s">
        <v>221</v>
      </c>
      <c r="AE1994" s="92" t="str">
        <f t="shared" si="476"/>
        <v/>
      </c>
      <c r="AF1994" s="96" t="str">
        <f t="shared" si="477"/>
        <v>&lt;a name='19000100'&gt;&lt;b&gt;: 0 - Brixton [901 U St NW, WDC}&lt;/b&gt;&lt;/a&gt;&lt;br&gt;</v>
      </c>
      <c r="AG1994" s="97">
        <f t="shared" si="478"/>
        <v>1900</v>
      </c>
      <c r="AH1994" s="97" t="str">
        <f t="shared" si="479"/>
        <v>01</v>
      </c>
      <c r="AI1994" s="97" t="str">
        <f t="shared" si="480"/>
        <v>00</v>
      </c>
      <c r="AJ1994" s="97" t="str">
        <f t="shared" si="481"/>
        <v>19000100</v>
      </c>
    </row>
    <row r="1995" spans="6:36" ht="12" customHeight="1" x14ac:dyDescent="0.15">
      <c r="F1995" s="86" t="str">
        <f t="shared" si="470"/>
        <v>Saturday</v>
      </c>
      <c r="G1995" s="91"/>
      <c r="H1995" s="92" t="str">
        <f>VLOOKUP(MONTH(G1995),VLOOKUP!$W$1:$X$24,2)</f>
        <v>January</v>
      </c>
      <c r="I1995" s="92" t="str">
        <f t="shared" si="471"/>
        <v/>
      </c>
      <c r="J1995" s="93" t="s">
        <v>943</v>
      </c>
      <c r="L1995" s="86" t="str">
        <f t="shared" si="467"/>
        <v>Brixton [901 U St NW, WDC}</v>
      </c>
      <c r="M1995" s="86">
        <f t="shared" si="472"/>
        <v>0</v>
      </c>
      <c r="N1995" s="93" t="str">
        <f t="shared" ref="N1995:N2026" si="482">J1995</f>
        <v>Brixton [901 U St NW, WDC}</v>
      </c>
      <c r="O1995" s="94"/>
      <c r="S1995" s="95">
        <f t="shared" si="473"/>
        <v>0</v>
      </c>
      <c r="T1995" s="86" t="str">
        <f t="shared" si="474"/>
        <v/>
      </c>
      <c r="U1995" s="86" t="str">
        <f t="shared" si="469"/>
        <v/>
      </c>
      <c r="V1995" s="95" t="str">
        <f t="shared" si="475"/>
        <v/>
      </c>
      <c r="W1995" s="90" t="s">
        <v>221</v>
      </c>
      <c r="AE1995" s="92" t="str">
        <f t="shared" si="476"/>
        <v/>
      </c>
      <c r="AF1995" s="96" t="str">
        <f t="shared" si="477"/>
        <v>&lt;a name='19000100'&gt;&lt;b&gt;: 0 - Brixton [901 U St NW, WDC}&lt;/b&gt;&lt;/a&gt;&lt;br&gt;</v>
      </c>
      <c r="AG1995" s="97">
        <f t="shared" si="478"/>
        <v>1900</v>
      </c>
      <c r="AH1995" s="97" t="str">
        <f t="shared" si="479"/>
        <v>01</v>
      </c>
      <c r="AI1995" s="97" t="str">
        <f t="shared" si="480"/>
        <v>00</v>
      </c>
      <c r="AJ1995" s="97" t="str">
        <f t="shared" si="481"/>
        <v>19000100</v>
      </c>
    </row>
    <row r="1996" spans="6:36" ht="12" customHeight="1" x14ac:dyDescent="0.15">
      <c r="F1996" s="86" t="str">
        <f t="shared" si="470"/>
        <v>Saturday</v>
      </c>
      <c r="G1996" s="91"/>
      <c r="H1996" s="92" t="str">
        <f>VLOOKUP(MONTH(G1996),VLOOKUP!$W$1:$X$24,2)</f>
        <v>January</v>
      </c>
      <c r="I1996" s="92" t="str">
        <f t="shared" si="471"/>
        <v/>
      </c>
      <c r="J1996" s="93" t="s">
        <v>1643</v>
      </c>
      <c r="L1996" s="86" t="str">
        <f t="shared" si="467"/>
        <v>Broken Dreams Club/MIGBar/Dr Clock's Nowhere Bar [2226 18th St NW, WC]</v>
      </c>
      <c r="M1996" s="86">
        <f t="shared" si="472"/>
        <v>0</v>
      </c>
      <c r="N1996" s="93" t="str">
        <f t="shared" si="482"/>
        <v>Broken Dreams Club/MIGBar/Dr Clock's Nowhere Bar [2226 18th St NW, WC]</v>
      </c>
      <c r="O1996" s="94"/>
      <c r="S1996" s="95">
        <f t="shared" si="473"/>
        <v>0</v>
      </c>
      <c r="T1996" s="86" t="str">
        <f t="shared" si="474"/>
        <v/>
      </c>
      <c r="U1996" s="86" t="str">
        <f t="shared" si="469"/>
        <v/>
      </c>
      <c r="V1996" s="95" t="str">
        <f t="shared" si="475"/>
        <v/>
      </c>
      <c r="W1996" s="90" t="s">
        <v>221</v>
      </c>
      <c r="AE1996" s="92" t="str">
        <f t="shared" si="476"/>
        <v/>
      </c>
      <c r="AF1996" s="96" t="str">
        <f t="shared" si="477"/>
        <v>&lt;a name='19000100'&gt;&lt;b&gt;: 0 - Broken Dreams Club/MIGBar/Dr Clock's Nowhere Bar [2226 18th St NW, WC]&lt;/b&gt;&lt;/a&gt;&lt;br&gt;</v>
      </c>
      <c r="AG1996" s="97">
        <f t="shared" si="478"/>
        <v>1900</v>
      </c>
      <c r="AH1996" s="97" t="str">
        <f t="shared" si="479"/>
        <v>01</v>
      </c>
      <c r="AI1996" s="97" t="str">
        <f t="shared" si="480"/>
        <v>00</v>
      </c>
      <c r="AJ1996" s="97" t="str">
        <f t="shared" si="481"/>
        <v>19000100</v>
      </c>
    </row>
    <row r="1997" spans="6:36" ht="12" customHeight="1" x14ac:dyDescent="0.15">
      <c r="F1997" s="86" t="str">
        <f t="shared" si="470"/>
        <v>Saturday</v>
      </c>
      <c r="G1997" s="91"/>
      <c r="H1997" s="92" t="str">
        <f>VLOOKUP(MONTH(G1997),VLOOKUP!$W$1:$X$24,2)</f>
        <v>January</v>
      </c>
      <c r="I1997" s="92" t="str">
        <f t="shared" si="471"/>
        <v/>
      </c>
      <c r="J1997" s="93" t="s">
        <v>1643</v>
      </c>
      <c r="L1997" s="86" t="str">
        <f t="shared" si="467"/>
        <v>Broken Dreams Club/MIGBar/Dr Clock's Nowhere Bar [2226 18th St NW, WC]</v>
      </c>
      <c r="M1997" s="86">
        <f t="shared" si="472"/>
        <v>0</v>
      </c>
      <c r="N1997" s="93" t="str">
        <f t="shared" si="482"/>
        <v>Broken Dreams Club/MIGBar/Dr Clock's Nowhere Bar [2226 18th St NW, WC]</v>
      </c>
      <c r="O1997" s="94"/>
      <c r="S1997" s="95">
        <f t="shared" si="473"/>
        <v>0</v>
      </c>
      <c r="T1997" s="86" t="str">
        <f t="shared" si="474"/>
        <v/>
      </c>
      <c r="U1997" s="86" t="str">
        <f t="shared" si="469"/>
        <v/>
      </c>
      <c r="V1997" s="95" t="str">
        <f t="shared" si="475"/>
        <v/>
      </c>
      <c r="W1997" s="90" t="s">
        <v>221</v>
      </c>
      <c r="AE1997" s="92" t="str">
        <f t="shared" si="476"/>
        <v/>
      </c>
      <c r="AF1997" s="96" t="str">
        <f t="shared" si="477"/>
        <v>&lt;a name='19000100'&gt;&lt;b&gt;: 0 - Broken Dreams Club/MIGBar/Dr Clock's Nowhere Bar [2226 18th St NW, WC]&lt;/b&gt;&lt;/a&gt;&lt;br&gt;</v>
      </c>
      <c r="AG1997" s="97">
        <f t="shared" si="478"/>
        <v>1900</v>
      </c>
      <c r="AH1997" s="97" t="str">
        <f t="shared" si="479"/>
        <v>01</v>
      </c>
      <c r="AI1997" s="97" t="str">
        <f t="shared" si="480"/>
        <v>00</v>
      </c>
      <c r="AJ1997" s="97" t="str">
        <f t="shared" si="481"/>
        <v>19000100</v>
      </c>
    </row>
    <row r="1998" spans="6:36" ht="12" customHeight="1" x14ac:dyDescent="0.15">
      <c r="F1998" s="86" t="str">
        <f t="shared" si="470"/>
        <v>Saturday</v>
      </c>
      <c r="G1998" s="91"/>
      <c r="H1998" s="92" t="str">
        <f>VLOOKUP(MONTH(G1998),VLOOKUP!$W$1:$X$24,2)</f>
        <v>January</v>
      </c>
      <c r="I1998" s="92" t="str">
        <f t="shared" si="471"/>
        <v/>
      </c>
      <c r="J1998" s="93" t="s">
        <v>1643</v>
      </c>
      <c r="L1998" s="86" t="str">
        <f t="shared" si="467"/>
        <v>Broken Dreams Club/MIGBar/Dr Clock's Nowhere Bar [2226 18th St NW, WC]</v>
      </c>
      <c r="M1998" s="86">
        <f t="shared" si="472"/>
        <v>0</v>
      </c>
      <c r="N1998" s="93" t="str">
        <f t="shared" si="482"/>
        <v>Broken Dreams Club/MIGBar/Dr Clock's Nowhere Bar [2226 18th St NW, WC]</v>
      </c>
      <c r="O1998" s="94"/>
      <c r="S1998" s="95">
        <f t="shared" si="473"/>
        <v>0</v>
      </c>
      <c r="T1998" s="86" t="str">
        <f t="shared" si="474"/>
        <v/>
      </c>
      <c r="U1998" s="86" t="str">
        <f t="shared" si="469"/>
        <v/>
      </c>
      <c r="V1998" s="95" t="str">
        <f t="shared" si="475"/>
        <v/>
      </c>
      <c r="W1998" s="90" t="s">
        <v>221</v>
      </c>
      <c r="AE1998" s="92" t="str">
        <f t="shared" si="476"/>
        <v/>
      </c>
      <c r="AF1998" s="96" t="str">
        <f t="shared" si="477"/>
        <v>&lt;a name='19000100'&gt;&lt;b&gt;: 0 - Broken Dreams Club/MIGBar/Dr Clock's Nowhere Bar [2226 18th St NW, WC]&lt;/b&gt;&lt;/a&gt;&lt;br&gt;</v>
      </c>
      <c r="AG1998" s="97">
        <f t="shared" si="478"/>
        <v>1900</v>
      </c>
      <c r="AH1998" s="97" t="str">
        <f t="shared" si="479"/>
        <v>01</v>
      </c>
      <c r="AI1998" s="97" t="str">
        <f t="shared" si="480"/>
        <v>00</v>
      </c>
      <c r="AJ1998" s="97" t="str">
        <f t="shared" si="481"/>
        <v>19000100</v>
      </c>
    </row>
    <row r="1999" spans="6:36" ht="12" customHeight="1" x14ac:dyDescent="0.15">
      <c r="F1999" s="86" t="str">
        <f t="shared" si="470"/>
        <v>Saturday</v>
      </c>
      <c r="G1999" s="91"/>
      <c r="H1999" s="92" t="str">
        <f>VLOOKUP(MONTH(G1999),VLOOKUP!$W$1:$X$24,2)</f>
        <v>January</v>
      </c>
      <c r="I1999" s="92" t="str">
        <f t="shared" si="471"/>
        <v/>
      </c>
      <c r="J1999" s="93" t="s">
        <v>1643</v>
      </c>
      <c r="L1999" s="86" t="str">
        <f t="shared" si="467"/>
        <v>Broken Dreams Club/MIGBar/Dr Clock's Nowhere Bar [2226 18th St NW, WC]</v>
      </c>
      <c r="M1999" s="86">
        <f t="shared" si="472"/>
        <v>0</v>
      </c>
      <c r="N1999" s="93" t="str">
        <f t="shared" si="482"/>
        <v>Broken Dreams Club/MIGBar/Dr Clock's Nowhere Bar [2226 18th St NW, WC]</v>
      </c>
      <c r="O1999" s="94"/>
      <c r="S1999" s="95">
        <f t="shared" si="473"/>
        <v>0</v>
      </c>
      <c r="T1999" s="86" t="str">
        <f t="shared" si="474"/>
        <v/>
      </c>
      <c r="U1999" s="86" t="str">
        <f t="shared" si="469"/>
        <v/>
      </c>
      <c r="V1999" s="95" t="str">
        <f t="shared" si="475"/>
        <v/>
      </c>
      <c r="W1999" s="90" t="s">
        <v>221</v>
      </c>
      <c r="AE1999" s="92" t="str">
        <f t="shared" si="476"/>
        <v/>
      </c>
      <c r="AF1999" s="96" t="str">
        <f t="shared" si="477"/>
        <v>&lt;a name='19000100'&gt;&lt;b&gt;: 0 - Broken Dreams Club/MIGBar/Dr Clock's Nowhere Bar [2226 18th St NW, WC]&lt;/b&gt;&lt;/a&gt;&lt;br&gt;</v>
      </c>
      <c r="AG1999" s="97">
        <f t="shared" si="478"/>
        <v>1900</v>
      </c>
      <c r="AH1999" s="97" t="str">
        <f t="shared" si="479"/>
        <v>01</v>
      </c>
      <c r="AI1999" s="97" t="str">
        <f t="shared" si="480"/>
        <v>00</v>
      </c>
      <c r="AJ1999" s="97" t="str">
        <f t="shared" si="481"/>
        <v>19000100</v>
      </c>
    </row>
    <row r="2000" spans="6:36" ht="12" customHeight="1" x14ac:dyDescent="0.15">
      <c r="F2000" s="86" t="str">
        <f t="shared" si="470"/>
        <v>Saturday</v>
      </c>
      <c r="G2000" s="91"/>
      <c r="H2000" s="92" t="str">
        <f>VLOOKUP(MONTH(G2000),VLOOKUP!$W$1:$X$24,2)</f>
        <v>January</v>
      </c>
      <c r="I2000" s="92" t="str">
        <f t="shared" si="471"/>
        <v/>
      </c>
      <c r="J2000" s="93" t="s">
        <v>1643</v>
      </c>
      <c r="L2000" s="86" t="str">
        <f t="shared" si="467"/>
        <v>Broken Dreams Club/MIGBar/Dr Clock's Nowhere Bar [2226 18th St NW, WC]</v>
      </c>
      <c r="M2000" s="86">
        <f t="shared" si="472"/>
        <v>0</v>
      </c>
      <c r="N2000" s="93" t="str">
        <f t="shared" si="482"/>
        <v>Broken Dreams Club/MIGBar/Dr Clock's Nowhere Bar [2226 18th St NW, WC]</v>
      </c>
      <c r="O2000" s="94"/>
      <c r="S2000" s="95">
        <f t="shared" si="473"/>
        <v>0</v>
      </c>
      <c r="T2000" s="86" t="str">
        <f t="shared" si="474"/>
        <v/>
      </c>
      <c r="U2000" s="86" t="str">
        <f t="shared" si="469"/>
        <v/>
      </c>
      <c r="V2000" s="95" t="str">
        <f t="shared" si="475"/>
        <v/>
      </c>
      <c r="W2000" s="90" t="s">
        <v>221</v>
      </c>
      <c r="AE2000" s="92" t="str">
        <f t="shared" si="476"/>
        <v/>
      </c>
      <c r="AF2000" s="96" t="str">
        <f t="shared" si="477"/>
        <v>&lt;a name='19000100'&gt;&lt;b&gt;: 0 - Broken Dreams Club/MIGBar/Dr Clock's Nowhere Bar [2226 18th St NW, WC]&lt;/b&gt;&lt;/a&gt;&lt;br&gt;</v>
      </c>
      <c r="AG2000" s="97">
        <f t="shared" si="478"/>
        <v>1900</v>
      </c>
      <c r="AH2000" s="97" t="str">
        <f t="shared" si="479"/>
        <v>01</v>
      </c>
      <c r="AI2000" s="97" t="str">
        <f t="shared" si="480"/>
        <v>00</v>
      </c>
      <c r="AJ2000" s="97" t="str">
        <f t="shared" si="481"/>
        <v>19000100</v>
      </c>
    </row>
    <row r="2001" spans="6:36" ht="12" customHeight="1" x14ac:dyDescent="0.15">
      <c r="F2001" s="86" t="str">
        <f t="shared" si="470"/>
        <v>Saturday</v>
      </c>
      <c r="G2001" s="91"/>
      <c r="H2001" s="92" t="str">
        <f>VLOOKUP(MONTH(G2001),VLOOKUP!$W$1:$X$24,2)</f>
        <v>January</v>
      </c>
      <c r="I2001" s="92" t="str">
        <f t="shared" si="471"/>
        <v/>
      </c>
      <c r="J2001" s="93" t="s">
        <v>3</v>
      </c>
      <c r="L2001" s="86" t="str">
        <f t="shared" si="467"/>
        <v>Brownhouseva [6901 Trestle Ct, Lorton, VA]</v>
      </c>
      <c r="M2001" s="86">
        <f t="shared" si="472"/>
        <v>0</v>
      </c>
      <c r="N2001" s="93" t="str">
        <f t="shared" si="482"/>
        <v>Brownhouseva [6901 Trestle Ct, Lorton, VA]</v>
      </c>
      <c r="O2001" s="90"/>
      <c r="S2001" s="95">
        <f t="shared" si="473"/>
        <v>0</v>
      </c>
      <c r="T2001" s="86" t="str">
        <f t="shared" si="474"/>
        <v/>
      </c>
      <c r="U2001" s="86" t="str">
        <f t="shared" si="469"/>
        <v/>
      </c>
      <c r="V2001" s="95" t="str">
        <f t="shared" si="475"/>
        <v/>
      </c>
      <c r="AE2001" s="92" t="str">
        <f t="shared" si="476"/>
        <v/>
      </c>
      <c r="AF2001" s="96" t="str">
        <f t="shared" si="477"/>
        <v>&lt;a name='19000100'&gt;&lt;b&gt;: 0 - Brownhouseva [6901 Trestle Ct, Lorton, VA]&lt;/b&gt;&lt;/a&gt;&lt;br&gt;</v>
      </c>
      <c r="AG2001" s="97">
        <f t="shared" si="478"/>
        <v>1900</v>
      </c>
      <c r="AH2001" s="97" t="str">
        <f t="shared" si="479"/>
        <v>01</v>
      </c>
      <c r="AI2001" s="97" t="str">
        <f t="shared" si="480"/>
        <v>00</v>
      </c>
      <c r="AJ2001" s="97" t="str">
        <f t="shared" si="481"/>
        <v>19000100</v>
      </c>
    </row>
    <row r="2002" spans="6:36" ht="12" customHeight="1" x14ac:dyDescent="0.15">
      <c r="F2002" s="86" t="str">
        <f t="shared" si="470"/>
        <v>Saturday</v>
      </c>
      <c r="G2002" s="91"/>
      <c r="H2002" s="92" t="str">
        <f>VLOOKUP(MONTH(G2002),VLOOKUP!$W$1:$X$24,2)</f>
        <v>January</v>
      </c>
      <c r="I2002" s="92" t="str">
        <f t="shared" si="471"/>
        <v/>
      </c>
      <c r="J2002" s="93" t="s">
        <v>3</v>
      </c>
      <c r="L2002" s="86" t="str">
        <f t="shared" si="467"/>
        <v>Brownhouseva [6901 Trestle Ct, Lorton, VA]</v>
      </c>
      <c r="M2002" s="86">
        <f t="shared" si="472"/>
        <v>0</v>
      </c>
      <c r="N2002" s="93" t="str">
        <f t="shared" si="482"/>
        <v>Brownhouseva [6901 Trestle Ct, Lorton, VA]</v>
      </c>
      <c r="O2002" s="90"/>
      <c r="S2002" s="95">
        <f t="shared" si="473"/>
        <v>0</v>
      </c>
      <c r="T2002" s="86" t="str">
        <f t="shared" si="474"/>
        <v/>
      </c>
      <c r="U2002" s="86" t="str">
        <f t="shared" si="469"/>
        <v/>
      </c>
      <c r="V2002" s="95" t="str">
        <f t="shared" si="475"/>
        <v/>
      </c>
      <c r="AE2002" s="92" t="str">
        <f t="shared" si="476"/>
        <v/>
      </c>
      <c r="AF2002" s="96" t="str">
        <f t="shared" si="477"/>
        <v>&lt;a name='19000100'&gt;&lt;b&gt;: 0 - Brownhouseva [6901 Trestle Ct, Lorton, VA]&lt;/b&gt;&lt;/a&gt;&lt;br&gt;</v>
      </c>
      <c r="AG2002" s="97">
        <f t="shared" si="478"/>
        <v>1900</v>
      </c>
      <c r="AH2002" s="97" t="str">
        <f t="shared" si="479"/>
        <v>01</v>
      </c>
      <c r="AI2002" s="97" t="str">
        <f t="shared" si="480"/>
        <v>00</v>
      </c>
      <c r="AJ2002" s="97" t="str">
        <f t="shared" si="481"/>
        <v>19000100</v>
      </c>
    </row>
    <row r="2003" spans="6:36" ht="12" customHeight="1" x14ac:dyDescent="0.15">
      <c r="F2003" s="86" t="str">
        <f t="shared" si="470"/>
        <v>Saturday</v>
      </c>
      <c r="G2003" s="91"/>
      <c r="H2003" s="92" t="str">
        <f>VLOOKUP(MONTH(G2003),VLOOKUP!$W$1:$X$24,2)</f>
        <v>January</v>
      </c>
      <c r="I2003" s="92" t="str">
        <f t="shared" si="471"/>
        <v/>
      </c>
      <c r="J2003" s="93" t="s">
        <v>3</v>
      </c>
      <c r="L2003" s="86" t="str">
        <f t="shared" si="467"/>
        <v>Brownhouseva [6901 Trestle Ct, Lorton, VA]</v>
      </c>
      <c r="M2003" s="86">
        <f t="shared" si="472"/>
        <v>0</v>
      </c>
      <c r="N2003" s="93" t="str">
        <f t="shared" si="482"/>
        <v>Brownhouseva [6901 Trestle Ct, Lorton, VA]</v>
      </c>
      <c r="O2003" s="90"/>
      <c r="S2003" s="95">
        <f t="shared" si="473"/>
        <v>0</v>
      </c>
      <c r="T2003" s="86" t="str">
        <f t="shared" si="474"/>
        <v/>
      </c>
      <c r="U2003" s="86" t="str">
        <f t="shared" si="469"/>
        <v/>
      </c>
      <c r="V2003" s="95" t="str">
        <f t="shared" si="475"/>
        <v/>
      </c>
      <c r="AE2003" s="92" t="str">
        <f t="shared" si="476"/>
        <v/>
      </c>
      <c r="AF2003" s="96" t="str">
        <f t="shared" si="477"/>
        <v>&lt;a name='19000100'&gt;&lt;b&gt;: 0 - Brownhouseva [6901 Trestle Ct, Lorton, VA]&lt;/b&gt;&lt;/a&gt;&lt;br&gt;</v>
      </c>
      <c r="AG2003" s="97">
        <f t="shared" si="478"/>
        <v>1900</v>
      </c>
      <c r="AH2003" s="97" t="str">
        <f t="shared" si="479"/>
        <v>01</v>
      </c>
      <c r="AI2003" s="97" t="str">
        <f t="shared" si="480"/>
        <v>00</v>
      </c>
      <c r="AJ2003" s="97" t="str">
        <f t="shared" si="481"/>
        <v>19000100</v>
      </c>
    </row>
    <row r="2004" spans="6:36" ht="12" customHeight="1" x14ac:dyDescent="0.15">
      <c r="F2004" s="86" t="str">
        <f t="shared" si="470"/>
        <v>Saturday</v>
      </c>
      <c r="G2004" s="91"/>
      <c r="H2004" s="92" t="str">
        <f>VLOOKUP(MONTH(G2004),VLOOKUP!$W$1:$X$24,2)</f>
        <v>January</v>
      </c>
      <c r="I2004" s="92" t="str">
        <f t="shared" si="471"/>
        <v/>
      </c>
      <c r="J2004" s="93" t="s">
        <v>3</v>
      </c>
      <c r="L2004" s="86" t="str">
        <f t="shared" si="467"/>
        <v>Brownhouseva [6901 Trestle Ct, Lorton, VA]</v>
      </c>
      <c r="M2004" s="86">
        <f t="shared" si="472"/>
        <v>0</v>
      </c>
      <c r="N2004" s="93" t="str">
        <f t="shared" si="482"/>
        <v>Brownhouseva [6901 Trestle Ct, Lorton, VA]</v>
      </c>
      <c r="O2004" s="90"/>
      <c r="S2004" s="95">
        <f t="shared" si="473"/>
        <v>0</v>
      </c>
      <c r="T2004" s="86" t="str">
        <f t="shared" si="474"/>
        <v/>
      </c>
      <c r="U2004" s="86" t="str">
        <f t="shared" si="469"/>
        <v/>
      </c>
      <c r="V2004" s="95" t="str">
        <f t="shared" si="475"/>
        <v/>
      </c>
      <c r="AE2004" s="92" t="str">
        <f t="shared" si="476"/>
        <v/>
      </c>
      <c r="AF2004" s="96" t="str">
        <f t="shared" si="477"/>
        <v>&lt;a name='19000100'&gt;&lt;b&gt;: 0 - Brownhouseva [6901 Trestle Ct, Lorton, VA]&lt;/b&gt;&lt;/a&gt;&lt;br&gt;</v>
      </c>
      <c r="AG2004" s="97">
        <f t="shared" si="478"/>
        <v>1900</v>
      </c>
      <c r="AH2004" s="97" t="str">
        <f t="shared" si="479"/>
        <v>01</v>
      </c>
      <c r="AI2004" s="97" t="str">
        <f t="shared" si="480"/>
        <v>00</v>
      </c>
      <c r="AJ2004" s="97" t="str">
        <f t="shared" si="481"/>
        <v>19000100</v>
      </c>
    </row>
    <row r="2005" spans="6:36" ht="12" customHeight="1" x14ac:dyDescent="0.15">
      <c r="F2005" s="86" t="str">
        <f t="shared" si="470"/>
        <v>Saturday</v>
      </c>
      <c r="H2005" s="92" t="str">
        <f>VLOOKUP(MONTH(G2005),VLOOKUP!$W$1:$X$24,2)</f>
        <v>January</v>
      </c>
      <c r="I2005" s="92" t="str">
        <f t="shared" si="471"/>
        <v/>
      </c>
      <c r="J2005" s="93" t="s">
        <v>150</v>
      </c>
      <c r="L2005" s="86" t="str">
        <f t="shared" si="467"/>
        <v>Brunswick Fire Hall [223-225 West Potomac Street, Brunswick, MD]</v>
      </c>
      <c r="M2005" s="86">
        <f t="shared" si="472"/>
        <v>0</v>
      </c>
      <c r="N2005" s="93" t="str">
        <f t="shared" si="482"/>
        <v>Brunswick Fire Hall [223-225 West Potomac Street, Brunswick, MD]</v>
      </c>
      <c r="O2005" s="94"/>
      <c r="S2005" s="95">
        <f t="shared" si="473"/>
        <v>0</v>
      </c>
      <c r="T2005" s="86" t="str">
        <f t="shared" si="474"/>
        <v/>
      </c>
      <c r="U2005" s="86" t="str">
        <f t="shared" si="469"/>
        <v/>
      </c>
      <c r="V2005" s="95" t="str">
        <f t="shared" si="475"/>
        <v/>
      </c>
      <c r="W2005" s="90" t="s">
        <v>221</v>
      </c>
      <c r="AE2005" s="92" t="str">
        <f t="shared" si="476"/>
        <v/>
      </c>
      <c r="AF2005" s="96" t="str">
        <f t="shared" si="477"/>
        <v>&lt;a name='19000100'&gt;&lt;b&gt;: 0 - Brunswick Fire Hall [223-225 West Potomac Street, Brunswick, MD]&lt;/b&gt;&lt;/a&gt;&lt;br&gt;</v>
      </c>
      <c r="AG2005" s="97">
        <f t="shared" si="478"/>
        <v>1900</v>
      </c>
      <c r="AH2005" s="97" t="str">
        <f t="shared" si="479"/>
        <v>01</v>
      </c>
      <c r="AI2005" s="97" t="str">
        <f t="shared" si="480"/>
        <v>00</v>
      </c>
      <c r="AJ2005" s="97" t="str">
        <f t="shared" si="481"/>
        <v>19000100</v>
      </c>
    </row>
    <row r="2006" spans="6:36" ht="12" customHeight="1" x14ac:dyDescent="0.15">
      <c r="F2006" s="86" t="str">
        <f t="shared" si="470"/>
        <v>Saturday</v>
      </c>
      <c r="H2006" s="92" t="str">
        <f>VLOOKUP(MONTH(G2006),VLOOKUP!$W$1:$X$24,2)</f>
        <v>January</v>
      </c>
      <c r="I2006" s="92" t="str">
        <f t="shared" si="471"/>
        <v/>
      </c>
      <c r="J2006" s="93" t="s">
        <v>150</v>
      </c>
      <c r="L2006" s="86" t="str">
        <f t="shared" si="467"/>
        <v>Brunswick Fire Hall [223-225 West Potomac Street, Brunswick, MD]</v>
      </c>
      <c r="M2006" s="86">
        <f t="shared" si="472"/>
        <v>0</v>
      </c>
      <c r="N2006" s="93" t="str">
        <f t="shared" si="482"/>
        <v>Brunswick Fire Hall [223-225 West Potomac Street, Brunswick, MD]</v>
      </c>
      <c r="O2006" s="94"/>
      <c r="S2006" s="95">
        <f t="shared" si="473"/>
        <v>0</v>
      </c>
      <c r="T2006" s="86" t="str">
        <f t="shared" si="474"/>
        <v/>
      </c>
      <c r="U2006" s="86" t="str">
        <f t="shared" si="469"/>
        <v/>
      </c>
      <c r="V2006" s="95" t="str">
        <f t="shared" si="475"/>
        <v/>
      </c>
      <c r="W2006" s="90" t="s">
        <v>221</v>
      </c>
      <c r="AE2006" s="92" t="str">
        <f t="shared" si="476"/>
        <v/>
      </c>
      <c r="AF2006" s="96" t="str">
        <f t="shared" si="477"/>
        <v>&lt;a name='19000100'&gt;&lt;b&gt;: 0 - Brunswick Fire Hall [223-225 West Potomac Street, Brunswick, MD]&lt;/b&gt;&lt;/a&gt;&lt;br&gt;</v>
      </c>
      <c r="AG2006" s="97">
        <f t="shared" si="478"/>
        <v>1900</v>
      </c>
      <c r="AH2006" s="97" t="str">
        <f t="shared" si="479"/>
        <v>01</v>
      </c>
      <c r="AI2006" s="97" t="str">
        <f t="shared" si="480"/>
        <v>00</v>
      </c>
      <c r="AJ2006" s="97" t="str">
        <f t="shared" si="481"/>
        <v>19000100</v>
      </c>
    </row>
    <row r="2007" spans="6:36" ht="12" customHeight="1" x14ac:dyDescent="0.15">
      <c r="F2007" s="86" t="str">
        <f t="shared" si="470"/>
        <v>Saturday</v>
      </c>
      <c r="G2007" s="91"/>
      <c r="H2007" s="92" t="str">
        <f>VLOOKUP(MONTH(G2007),VLOOKUP!$W$1:$X$24,2)</f>
        <v>January</v>
      </c>
      <c r="I2007" s="92" t="str">
        <f t="shared" si="471"/>
        <v/>
      </c>
      <c r="J2007" s="93" t="s">
        <v>1748</v>
      </c>
      <c r="L2007" s="86" t="str">
        <f t="shared" si="467"/>
        <v>Buckeye + Bear [1730 M St NW, WDC]</v>
      </c>
      <c r="M2007" s="86">
        <f t="shared" si="472"/>
        <v>0</v>
      </c>
      <c r="N2007" s="93" t="str">
        <f t="shared" si="482"/>
        <v>Buckeye + Bear [1730 M St NW, WDC]</v>
      </c>
      <c r="O2007" s="90"/>
      <c r="S2007" s="95">
        <f t="shared" si="473"/>
        <v>0</v>
      </c>
      <c r="T2007" s="86" t="str">
        <f t="shared" si="474"/>
        <v/>
      </c>
      <c r="U2007" s="86" t="str">
        <f t="shared" si="469"/>
        <v/>
      </c>
      <c r="V2007" s="95" t="str">
        <f t="shared" si="475"/>
        <v/>
      </c>
      <c r="AE2007" s="92" t="str">
        <f t="shared" si="476"/>
        <v/>
      </c>
      <c r="AF2007" s="96" t="str">
        <f t="shared" si="477"/>
        <v>&lt;a name='19000100'&gt;&lt;b&gt;: 0 - Buckeye + Bear [1730 M St NW, WDC]&lt;/b&gt;&lt;/a&gt;&lt;br&gt;</v>
      </c>
      <c r="AG2007" s="97">
        <f t="shared" si="478"/>
        <v>1900</v>
      </c>
      <c r="AH2007" s="97" t="str">
        <f t="shared" si="479"/>
        <v>01</v>
      </c>
      <c r="AI2007" s="97" t="str">
        <f t="shared" si="480"/>
        <v>00</v>
      </c>
      <c r="AJ2007" s="97" t="str">
        <f t="shared" si="481"/>
        <v>19000100</v>
      </c>
    </row>
    <row r="2008" spans="6:36" ht="12" customHeight="1" x14ac:dyDescent="0.15">
      <c r="F2008" s="86" t="str">
        <f t="shared" si="470"/>
        <v>Saturday</v>
      </c>
      <c r="G2008" s="91"/>
      <c r="H2008" s="92" t="str">
        <f>VLOOKUP(MONTH(G2008),VLOOKUP!$W$1:$X$24,2)</f>
        <v>January</v>
      </c>
      <c r="I2008" s="92" t="str">
        <f t="shared" si="471"/>
        <v/>
      </c>
      <c r="J2008" s="93" t="s">
        <v>1748</v>
      </c>
      <c r="L2008" s="86" t="str">
        <f t="shared" si="467"/>
        <v>Buckeye + Bear [1730 M St NW, WDC]</v>
      </c>
      <c r="M2008" s="86">
        <f t="shared" si="472"/>
        <v>0</v>
      </c>
      <c r="N2008" s="93" t="str">
        <f t="shared" si="482"/>
        <v>Buckeye + Bear [1730 M St NW, WDC]</v>
      </c>
      <c r="O2008" s="90"/>
      <c r="S2008" s="95">
        <f t="shared" si="473"/>
        <v>0</v>
      </c>
      <c r="T2008" s="86" t="str">
        <f t="shared" si="474"/>
        <v/>
      </c>
      <c r="U2008" s="86" t="str">
        <f t="shared" si="469"/>
        <v/>
      </c>
      <c r="V2008" s="95" t="str">
        <f t="shared" si="475"/>
        <v/>
      </c>
      <c r="AE2008" s="92" t="str">
        <f t="shared" si="476"/>
        <v/>
      </c>
      <c r="AF2008" s="96" t="str">
        <f t="shared" si="477"/>
        <v>&lt;a name='19000100'&gt;&lt;b&gt;: 0 - Buckeye + Bear [1730 M St NW, WDC]&lt;/b&gt;&lt;/a&gt;&lt;br&gt;</v>
      </c>
      <c r="AG2008" s="97">
        <f t="shared" si="478"/>
        <v>1900</v>
      </c>
      <c r="AH2008" s="97" t="str">
        <f t="shared" si="479"/>
        <v>01</v>
      </c>
      <c r="AI2008" s="97" t="str">
        <f t="shared" si="480"/>
        <v>00</v>
      </c>
      <c r="AJ2008" s="97" t="str">
        <f t="shared" si="481"/>
        <v>19000100</v>
      </c>
    </row>
    <row r="2009" spans="6:36" ht="12" customHeight="1" x14ac:dyDescent="0.15">
      <c r="F2009" s="86" t="str">
        <f t="shared" si="470"/>
        <v>Saturday</v>
      </c>
      <c r="G2009" s="91"/>
      <c r="H2009" s="92" t="str">
        <f>VLOOKUP(MONTH(G2009),VLOOKUP!$W$1:$X$24,2)</f>
        <v>January</v>
      </c>
      <c r="I2009" s="92" t="str">
        <f t="shared" si="471"/>
        <v/>
      </c>
      <c r="J2009" s="93" t="s">
        <v>1748</v>
      </c>
      <c r="L2009" s="86" t="str">
        <f t="shared" si="467"/>
        <v>Buckeye + Bear [1730 M St NW, WDC]</v>
      </c>
      <c r="M2009" s="86">
        <f t="shared" si="472"/>
        <v>0</v>
      </c>
      <c r="N2009" s="93" t="str">
        <f t="shared" si="482"/>
        <v>Buckeye + Bear [1730 M St NW, WDC]</v>
      </c>
      <c r="O2009" s="90"/>
      <c r="S2009" s="95">
        <f t="shared" si="473"/>
        <v>0</v>
      </c>
      <c r="T2009" s="86" t="str">
        <f t="shared" si="474"/>
        <v/>
      </c>
      <c r="U2009" s="86" t="str">
        <f t="shared" si="469"/>
        <v/>
      </c>
      <c r="V2009" s="95" t="str">
        <f t="shared" si="475"/>
        <v/>
      </c>
      <c r="AE2009" s="92" t="str">
        <f t="shared" si="476"/>
        <v/>
      </c>
      <c r="AF2009" s="96" t="str">
        <f t="shared" si="477"/>
        <v>&lt;a name='19000100'&gt;&lt;b&gt;: 0 - Buckeye + Bear [1730 M St NW, WDC]&lt;/b&gt;&lt;/a&gt;&lt;br&gt;</v>
      </c>
      <c r="AG2009" s="97">
        <f t="shared" si="478"/>
        <v>1900</v>
      </c>
      <c r="AH2009" s="97" t="str">
        <f t="shared" si="479"/>
        <v>01</v>
      </c>
      <c r="AI2009" s="97" t="str">
        <f t="shared" si="480"/>
        <v>00</v>
      </c>
      <c r="AJ2009" s="97" t="str">
        <f t="shared" si="481"/>
        <v>19000100</v>
      </c>
    </row>
    <row r="2010" spans="6:36" ht="12" customHeight="1" x14ac:dyDescent="0.15">
      <c r="F2010" s="86" t="str">
        <f t="shared" si="470"/>
        <v>Saturday</v>
      </c>
      <c r="G2010" s="91"/>
      <c r="H2010" s="92" t="str">
        <f>VLOOKUP(MONTH(G2010),VLOOKUP!$W$1:$X$24,2)</f>
        <v>January</v>
      </c>
      <c r="I2010" s="92" t="str">
        <f t="shared" si="471"/>
        <v/>
      </c>
      <c r="J2010" s="93" t="s">
        <v>1748</v>
      </c>
      <c r="L2010" s="86" t="str">
        <f t="shared" si="467"/>
        <v>Buckeye + Bear [1730 M St NW, WDC]</v>
      </c>
      <c r="M2010" s="86">
        <f t="shared" si="472"/>
        <v>0</v>
      </c>
      <c r="N2010" s="93" t="str">
        <f t="shared" si="482"/>
        <v>Buckeye + Bear [1730 M St NW, WDC]</v>
      </c>
      <c r="O2010" s="90"/>
      <c r="S2010" s="95">
        <f t="shared" si="473"/>
        <v>0</v>
      </c>
      <c r="T2010" s="86" t="str">
        <f t="shared" si="474"/>
        <v/>
      </c>
      <c r="U2010" s="86" t="str">
        <f t="shared" si="469"/>
        <v/>
      </c>
      <c r="V2010" s="95" t="str">
        <f t="shared" si="475"/>
        <v/>
      </c>
      <c r="AE2010" s="92" t="str">
        <f t="shared" si="476"/>
        <v/>
      </c>
      <c r="AF2010" s="96" t="str">
        <f t="shared" si="477"/>
        <v>&lt;a name='19000100'&gt;&lt;b&gt;: 0 - Buckeye + Bear [1730 M St NW, WDC]&lt;/b&gt;&lt;/a&gt;&lt;br&gt;</v>
      </c>
      <c r="AG2010" s="97">
        <f t="shared" si="478"/>
        <v>1900</v>
      </c>
      <c r="AH2010" s="97" t="str">
        <f t="shared" si="479"/>
        <v>01</v>
      </c>
      <c r="AI2010" s="97" t="str">
        <f t="shared" si="480"/>
        <v>00</v>
      </c>
      <c r="AJ2010" s="97" t="str">
        <f t="shared" si="481"/>
        <v>19000100</v>
      </c>
    </row>
    <row r="2011" spans="6:36" ht="12" customHeight="1" x14ac:dyDescent="0.15">
      <c r="F2011" s="86" t="str">
        <f t="shared" si="470"/>
        <v>Saturday</v>
      </c>
      <c r="G2011" s="91"/>
      <c r="H2011" s="92" t="str">
        <f>VLOOKUP(MONTH(G2011),VLOOKUP!$W$1:$X$24,2)</f>
        <v>January</v>
      </c>
      <c r="I2011" s="92" t="str">
        <f t="shared" si="471"/>
        <v/>
      </c>
      <c r="J2011" s="93" t="s">
        <v>1748</v>
      </c>
      <c r="L2011" s="86" t="str">
        <f t="shared" si="467"/>
        <v>Buckeye + Bear [1730 M St NW, WDC]</v>
      </c>
      <c r="M2011" s="86">
        <f t="shared" si="472"/>
        <v>0</v>
      </c>
      <c r="N2011" s="93" t="str">
        <f t="shared" si="482"/>
        <v>Buckeye + Bear [1730 M St NW, WDC]</v>
      </c>
      <c r="O2011" s="90"/>
      <c r="S2011" s="95">
        <f t="shared" si="473"/>
        <v>0</v>
      </c>
      <c r="T2011" s="86" t="str">
        <f t="shared" si="474"/>
        <v/>
      </c>
      <c r="U2011" s="86" t="str">
        <f t="shared" si="469"/>
        <v/>
      </c>
      <c r="V2011" s="95" t="str">
        <f t="shared" si="475"/>
        <v/>
      </c>
      <c r="AE2011" s="92" t="str">
        <f t="shared" si="476"/>
        <v/>
      </c>
      <c r="AF2011" s="96" t="str">
        <f t="shared" si="477"/>
        <v>&lt;a name='19000100'&gt;&lt;b&gt;: 0 - Buckeye + Bear [1730 M St NW, WDC]&lt;/b&gt;&lt;/a&gt;&lt;br&gt;</v>
      </c>
      <c r="AG2011" s="97">
        <f t="shared" si="478"/>
        <v>1900</v>
      </c>
      <c r="AH2011" s="97" t="str">
        <f t="shared" si="479"/>
        <v>01</v>
      </c>
      <c r="AI2011" s="97" t="str">
        <f t="shared" si="480"/>
        <v>00</v>
      </c>
      <c r="AJ2011" s="97" t="str">
        <f t="shared" si="481"/>
        <v>19000100</v>
      </c>
    </row>
    <row r="2012" spans="6:36" ht="12" customHeight="1" x14ac:dyDescent="0.15">
      <c r="F2012" s="86" t="str">
        <f t="shared" si="470"/>
        <v>Saturday</v>
      </c>
      <c r="G2012" s="91"/>
      <c r="H2012" s="92" t="str">
        <f>VLOOKUP(MONTH(G2012),VLOOKUP!$W$1:$X$24,2)</f>
        <v>January</v>
      </c>
      <c r="I2012" s="92" t="str">
        <f t="shared" si="471"/>
        <v/>
      </c>
      <c r="J2012" s="93" t="s">
        <v>1748</v>
      </c>
      <c r="L2012" s="86" t="str">
        <f t="shared" si="467"/>
        <v>Buckeye + Bear [1730 M St NW, WDC]</v>
      </c>
      <c r="M2012" s="86">
        <f t="shared" si="472"/>
        <v>0</v>
      </c>
      <c r="N2012" s="93" t="str">
        <f t="shared" si="482"/>
        <v>Buckeye + Bear [1730 M St NW, WDC]</v>
      </c>
      <c r="O2012" s="90"/>
      <c r="S2012" s="95">
        <f t="shared" si="473"/>
        <v>0</v>
      </c>
      <c r="T2012" s="86" t="str">
        <f t="shared" si="474"/>
        <v/>
      </c>
      <c r="U2012" s="86" t="str">
        <f t="shared" si="469"/>
        <v/>
      </c>
      <c r="V2012" s="95" t="str">
        <f t="shared" si="475"/>
        <v/>
      </c>
      <c r="AE2012" s="92" t="str">
        <f t="shared" si="476"/>
        <v/>
      </c>
      <c r="AF2012" s="96" t="str">
        <f t="shared" si="477"/>
        <v>&lt;a name='19000100'&gt;&lt;b&gt;: 0 - Buckeye + Bear [1730 M St NW, WDC]&lt;/b&gt;&lt;/a&gt;&lt;br&gt;</v>
      </c>
      <c r="AG2012" s="97">
        <f t="shared" si="478"/>
        <v>1900</v>
      </c>
      <c r="AH2012" s="97" t="str">
        <f t="shared" si="479"/>
        <v>01</v>
      </c>
      <c r="AI2012" s="97" t="str">
        <f t="shared" si="480"/>
        <v>00</v>
      </c>
      <c r="AJ2012" s="97" t="str">
        <f t="shared" si="481"/>
        <v>19000100</v>
      </c>
    </row>
    <row r="2013" spans="6:36" ht="12" customHeight="1" x14ac:dyDescent="0.15">
      <c r="F2013" s="86" t="str">
        <f t="shared" si="470"/>
        <v>Saturday</v>
      </c>
      <c r="G2013" s="91"/>
      <c r="H2013" s="92" t="str">
        <f>VLOOKUP(MONTH(G2013),VLOOKUP!$W$1:$X$24,2)</f>
        <v>January</v>
      </c>
      <c r="I2013" s="92" t="str">
        <f t="shared" si="471"/>
        <v/>
      </c>
      <c r="J2013" s="93" t="s">
        <v>1414</v>
      </c>
      <c r="L2013" s="86" t="str">
        <f t="shared" ref="L2013:L2076" si="483">IF(ISBLANK(K2013),N2013,N2013&amp;" ("&amp;K2013&amp;")")</f>
        <v>Buffalo Wing University [10312 Willard Way, Fairfax, VA]</v>
      </c>
      <c r="M2013" s="86">
        <f t="shared" si="472"/>
        <v>0</v>
      </c>
      <c r="N2013" s="93" t="str">
        <f t="shared" si="482"/>
        <v>Buffalo Wing University [10312 Willard Way, Fairfax, VA]</v>
      </c>
      <c r="O2013" s="90"/>
      <c r="S2013" s="95">
        <f t="shared" si="473"/>
        <v>0</v>
      </c>
      <c r="T2013" s="86" t="str">
        <f t="shared" si="474"/>
        <v/>
      </c>
      <c r="U2013" s="86" t="str">
        <f t="shared" si="469"/>
        <v/>
      </c>
      <c r="V2013" s="95" t="str">
        <f t="shared" si="475"/>
        <v/>
      </c>
      <c r="W2013" s="90" t="s">
        <v>282</v>
      </c>
      <c r="AE2013" s="92" t="str">
        <f t="shared" si="476"/>
        <v/>
      </c>
      <c r="AF2013" s="96" t="str">
        <f t="shared" si="477"/>
        <v>&lt;a name='19000100'&gt;&lt;b&gt;: 0 - Buffalo Wing University [10312 Willard Way, Fairfax, VA]&lt;/b&gt;&lt;/a&gt;&lt;br&gt;</v>
      </c>
      <c r="AG2013" s="97">
        <f t="shared" si="478"/>
        <v>1900</v>
      </c>
      <c r="AH2013" s="97" t="str">
        <f t="shared" si="479"/>
        <v>01</v>
      </c>
      <c r="AI2013" s="97" t="str">
        <f t="shared" si="480"/>
        <v>00</v>
      </c>
      <c r="AJ2013" s="97" t="str">
        <f t="shared" si="481"/>
        <v>19000100</v>
      </c>
    </row>
    <row r="2014" spans="6:36" ht="12" customHeight="1" x14ac:dyDescent="0.15">
      <c r="F2014" s="86" t="str">
        <f t="shared" si="470"/>
        <v>Saturday</v>
      </c>
      <c r="G2014" s="91"/>
      <c r="H2014" s="92" t="str">
        <f>VLOOKUP(MONTH(G2014),VLOOKUP!$W$1:$X$24,2)</f>
        <v>January</v>
      </c>
      <c r="I2014" s="92" t="str">
        <f t="shared" si="471"/>
        <v/>
      </c>
      <c r="J2014" s="93" t="s">
        <v>1414</v>
      </c>
      <c r="L2014" s="86" t="str">
        <f t="shared" si="483"/>
        <v>Buffalo Wing University [10312 Willard Way, Fairfax, VA]</v>
      </c>
      <c r="M2014" s="86">
        <f t="shared" si="472"/>
        <v>0</v>
      </c>
      <c r="N2014" s="93" t="str">
        <f t="shared" si="482"/>
        <v>Buffalo Wing University [10312 Willard Way, Fairfax, VA]</v>
      </c>
      <c r="O2014" s="90"/>
      <c r="S2014" s="95">
        <f t="shared" si="473"/>
        <v>0</v>
      </c>
      <c r="T2014" s="86" t="str">
        <f t="shared" si="474"/>
        <v/>
      </c>
      <c r="U2014" s="86" t="str">
        <f t="shared" si="469"/>
        <v/>
      </c>
      <c r="V2014" s="95" t="str">
        <f t="shared" si="475"/>
        <v/>
      </c>
      <c r="W2014" s="90" t="s">
        <v>282</v>
      </c>
      <c r="AE2014" s="92" t="str">
        <f t="shared" si="476"/>
        <v/>
      </c>
      <c r="AF2014" s="96" t="str">
        <f t="shared" si="477"/>
        <v>&lt;a name='19000100'&gt;&lt;b&gt;: 0 - Buffalo Wing University [10312 Willard Way, Fairfax, VA]&lt;/b&gt;&lt;/a&gt;&lt;br&gt;</v>
      </c>
      <c r="AG2014" s="97">
        <f t="shared" si="478"/>
        <v>1900</v>
      </c>
      <c r="AH2014" s="97" t="str">
        <f t="shared" si="479"/>
        <v>01</v>
      </c>
      <c r="AI2014" s="97" t="str">
        <f t="shared" si="480"/>
        <v>00</v>
      </c>
      <c r="AJ2014" s="97" t="str">
        <f t="shared" si="481"/>
        <v>19000100</v>
      </c>
    </row>
    <row r="2015" spans="6:36" ht="12" customHeight="1" x14ac:dyDescent="0.15">
      <c r="F2015" s="86" t="str">
        <f t="shared" si="470"/>
        <v>Saturday</v>
      </c>
      <c r="G2015" s="91"/>
      <c r="H2015" s="92" t="str">
        <f>VLOOKUP(MONTH(G2015),VLOOKUP!$W$1:$X$24,2)</f>
        <v>January</v>
      </c>
      <c r="I2015" s="92" t="str">
        <f t="shared" si="471"/>
        <v/>
      </c>
      <c r="J2015" s="93" t="s">
        <v>1414</v>
      </c>
      <c r="L2015" s="86" t="str">
        <f t="shared" si="483"/>
        <v>Buffalo Wing University [10312 Willard Way, Fairfax, VA]</v>
      </c>
      <c r="M2015" s="86">
        <f t="shared" si="472"/>
        <v>0</v>
      </c>
      <c r="N2015" s="93" t="str">
        <f t="shared" si="482"/>
        <v>Buffalo Wing University [10312 Willard Way, Fairfax, VA]</v>
      </c>
      <c r="O2015" s="90"/>
      <c r="S2015" s="95">
        <f t="shared" si="473"/>
        <v>0</v>
      </c>
      <c r="T2015" s="86" t="str">
        <f t="shared" si="474"/>
        <v/>
      </c>
      <c r="U2015" s="86" t="str">
        <f t="shared" si="469"/>
        <v/>
      </c>
      <c r="V2015" s="95" t="str">
        <f t="shared" si="475"/>
        <v/>
      </c>
      <c r="W2015" s="90" t="s">
        <v>282</v>
      </c>
      <c r="AE2015" s="92" t="str">
        <f t="shared" si="476"/>
        <v/>
      </c>
      <c r="AF2015" s="96" t="str">
        <f t="shared" si="477"/>
        <v>&lt;a name='19000100'&gt;&lt;b&gt;: 0 - Buffalo Wing University [10312 Willard Way, Fairfax, VA]&lt;/b&gt;&lt;/a&gt;&lt;br&gt;</v>
      </c>
      <c r="AG2015" s="97">
        <f t="shared" si="478"/>
        <v>1900</v>
      </c>
      <c r="AH2015" s="97" t="str">
        <f t="shared" si="479"/>
        <v>01</v>
      </c>
      <c r="AI2015" s="97" t="str">
        <f t="shared" si="480"/>
        <v>00</v>
      </c>
      <c r="AJ2015" s="97" t="str">
        <f t="shared" si="481"/>
        <v>19000100</v>
      </c>
    </row>
    <row r="2016" spans="6:36" ht="12" customHeight="1" x14ac:dyDescent="0.15">
      <c r="F2016" s="86" t="str">
        <f t="shared" si="470"/>
        <v>Saturday</v>
      </c>
      <c r="G2016" s="91"/>
      <c r="H2016" s="92" t="str">
        <f>VLOOKUP(MONTH(G2016),VLOOKUP!$W$1:$X$24,2)</f>
        <v>January</v>
      </c>
      <c r="I2016" s="92" t="str">
        <f t="shared" si="471"/>
        <v/>
      </c>
      <c r="J2016" s="93" t="s">
        <v>1321</v>
      </c>
      <c r="L2016" s="86" t="str">
        <f t="shared" si="483"/>
        <v>Buhi Skate Shop [316 Dominion Rd NE, Vienna, VA]</v>
      </c>
      <c r="M2016" s="86">
        <f t="shared" si="472"/>
        <v>0</v>
      </c>
      <c r="N2016" s="93" t="str">
        <f t="shared" si="482"/>
        <v>Buhi Skate Shop [316 Dominion Rd NE, Vienna, VA]</v>
      </c>
      <c r="O2016" s="90"/>
      <c r="S2016" s="95">
        <f t="shared" si="473"/>
        <v>0</v>
      </c>
      <c r="T2016" s="86" t="str">
        <f t="shared" si="474"/>
        <v/>
      </c>
      <c r="U2016" s="86" t="str">
        <f t="shared" si="469"/>
        <v/>
      </c>
      <c r="V2016" s="95" t="str">
        <f t="shared" si="475"/>
        <v/>
      </c>
      <c r="W2016" s="90" t="s">
        <v>488</v>
      </c>
      <c r="AE2016" s="92" t="str">
        <f t="shared" si="476"/>
        <v/>
      </c>
      <c r="AF2016" s="96" t="str">
        <f t="shared" si="477"/>
        <v>&lt;a name='19000100'&gt;&lt;b&gt;: 0 - Buhi Skate Shop [316 Dominion Rd NE, Vienna, VA]&lt;/b&gt;&lt;/a&gt;&lt;br&gt;</v>
      </c>
      <c r="AG2016" s="97">
        <f t="shared" si="478"/>
        <v>1900</v>
      </c>
      <c r="AH2016" s="97" t="str">
        <f t="shared" si="479"/>
        <v>01</v>
      </c>
      <c r="AI2016" s="97" t="str">
        <f t="shared" si="480"/>
        <v>00</v>
      </c>
      <c r="AJ2016" s="97" t="str">
        <f t="shared" si="481"/>
        <v>19000100</v>
      </c>
    </row>
    <row r="2017" spans="6:36" ht="12" customHeight="1" x14ac:dyDescent="0.15">
      <c r="F2017" s="86" t="str">
        <f t="shared" si="470"/>
        <v>Saturday</v>
      </c>
      <c r="H2017" s="92" t="str">
        <f>VLOOKUP(MONTH(G2017),VLOOKUP!$W$1:$X$24,2)</f>
        <v>January</v>
      </c>
      <c r="I2017" s="92" t="str">
        <f t="shared" si="471"/>
        <v/>
      </c>
      <c r="J2017" s="93" t="s">
        <v>1321</v>
      </c>
      <c r="L2017" s="86" t="str">
        <f t="shared" si="483"/>
        <v>Buhi Skate Shop [316 Dominion Rd NE, Vienna, VA]</v>
      </c>
      <c r="M2017" s="86">
        <f t="shared" si="472"/>
        <v>0</v>
      </c>
      <c r="N2017" s="93" t="str">
        <f t="shared" si="482"/>
        <v>Buhi Skate Shop [316 Dominion Rd NE, Vienna, VA]</v>
      </c>
      <c r="O2017" s="94"/>
      <c r="S2017" s="95">
        <f t="shared" si="473"/>
        <v>0</v>
      </c>
      <c r="T2017" s="86" t="str">
        <f t="shared" si="474"/>
        <v/>
      </c>
      <c r="U2017" s="86" t="str">
        <f t="shared" si="469"/>
        <v/>
      </c>
      <c r="V2017" s="95" t="str">
        <f t="shared" si="475"/>
        <v/>
      </c>
      <c r="W2017" s="90" t="s">
        <v>221</v>
      </c>
      <c r="AE2017" s="92" t="str">
        <f t="shared" si="476"/>
        <v/>
      </c>
      <c r="AF2017" s="96" t="str">
        <f t="shared" si="477"/>
        <v>&lt;a name='19000100'&gt;&lt;b&gt;: 0 - Buhi Skate Shop [316 Dominion Rd NE, Vienna, VA]&lt;/b&gt;&lt;/a&gt;&lt;br&gt;</v>
      </c>
      <c r="AG2017" s="97">
        <f t="shared" si="478"/>
        <v>1900</v>
      </c>
      <c r="AH2017" s="97" t="str">
        <f t="shared" si="479"/>
        <v>01</v>
      </c>
      <c r="AI2017" s="97" t="str">
        <f t="shared" si="480"/>
        <v>00</v>
      </c>
      <c r="AJ2017" s="97" t="str">
        <f t="shared" si="481"/>
        <v>19000100</v>
      </c>
    </row>
    <row r="2018" spans="6:36" ht="12" customHeight="1" x14ac:dyDescent="0.15">
      <c r="F2018" s="86" t="str">
        <f t="shared" si="470"/>
        <v>Saturday</v>
      </c>
      <c r="H2018" s="92" t="str">
        <f>VLOOKUP(MONTH(G2018),VLOOKUP!$W$1:$X$24,2)</f>
        <v>January</v>
      </c>
      <c r="I2018" s="92" t="str">
        <f t="shared" si="471"/>
        <v/>
      </c>
      <c r="J2018" s="93" t="s">
        <v>1321</v>
      </c>
      <c r="L2018" s="86" t="str">
        <f t="shared" si="483"/>
        <v>Buhi Skate Shop [316 Dominion Rd NE, Vienna, VA]</v>
      </c>
      <c r="M2018" s="86">
        <f t="shared" si="472"/>
        <v>0</v>
      </c>
      <c r="N2018" s="93" t="str">
        <f t="shared" si="482"/>
        <v>Buhi Skate Shop [316 Dominion Rd NE, Vienna, VA]</v>
      </c>
      <c r="O2018" s="94"/>
      <c r="S2018" s="95">
        <f t="shared" si="473"/>
        <v>0</v>
      </c>
      <c r="T2018" s="86" t="str">
        <f t="shared" si="474"/>
        <v/>
      </c>
      <c r="U2018" s="86" t="str">
        <f t="shared" si="469"/>
        <v/>
      </c>
      <c r="V2018" s="95" t="str">
        <f t="shared" si="475"/>
        <v/>
      </c>
      <c r="W2018" s="90" t="s">
        <v>221</v>
      </c>
      <c r="AE2018" s="92" t="str">
        <f t="shared" si="476"/>
        <v/>
      </c>
      <c r="AF2018" s="96" t="str">
        <f t="shared" si="477"/>
        <v>&lt;a name='19000100'&gt;&lt;b&gt;: 0 - Buhi Skate Shop [316 Dominion Rd NE, Vienna, VA]&lt;/b&gt;&lt;/a&gt;&lt;br&gt;</v>
      </c>
      <c r="AG2018" s="97">
        <f t="shared" si="478"/>
        <v>1900</v>
      </c>
      <c r="AH2018" s="97" t="str">
        <f t="shared" si="479"/>
        <v>01</v>
      </c>
      <c r="AI2018" s="97" t="str">
        <f t="shared" si="480"/>
        <v>00</v>
      </c>
      <c r="AJ2018" s="97" t="str">
        <f t="shared" si="481"/>
        <v>19000100</v>
      </c>
    </row>
    <row r="2019" spans="6:36" ht="12" customHeight="1" x14ac:dyDescent="0.15">
      <c r="F2019" s="86" t="str">
        <f t="shared" si="470"/>
        <v>Saturday</v>
      </c>
      <c r="G2019" s="91"/>
      <c r="H2019" s="92" t="str">
        <f>VLOOKUP(MONTH(G2019),VLOOKUP!$W$1:$X$24,2)</f>
        <v>January</v>
      </c>
      <c r="I2019" s="92" t="str">
        <f t="shared" si="471"/>
        <v/>
      </c>
      <c r="J2019" s="93" t="s">
        <v>1682</v>
      </c>
      <c r="L2019" s="86" t="str">
        <f t="shared" si="483"/>
        <v>Bulldog Alley [3800 Reservoir Rd NW, WDC]</v>
      </c>
      <c r="M2019" s="86">
        <f t="shared" si="472"/>
        <v>0</v>
      </c>
      <c r="N2019" s="93" t="str">
        <f t="shared" si="482"/>
        <v>Bulldog Alley [3800 Reservoir Rd NW, WDC]</v>
      </c>
      <c r="O2019" s="90"/>
      <c r="S2019" s="95">
        <f t="shared" si="473"/>
        <v>0</v>
      </c>
      <c r="T2019" s="86" t="str">
        <f t="shared" si="474"/>
        <v/>
      </c>
      <c r="U2019" s="86" t="str">
        <f t="shared" si="469"/>
        <v/>
      </c>
      <c r="V2019" s="95" t="str">
        <f t="shared" si="475"/>
        <v/>
      </c>
      <c r="AE2019" s="92" t="str">
        <f t="shared" si="476"/>
        <v/>
      </c>
      <c r="AF2019" s="96" t="str">
        <f t="shared" si="477"/>
        <v>&lt;a name='19000100'&gt;&lt;b&gt;: 0 - Bulldog Alley [3800 Reservoir Rd NW, WDC]&lt;/b&gt;&lt;/a&gt;&lt;br&gt;</v>
      </c>
      <c r="AG2019" s="97">
        <f t="shared" si="478"/>
        <v>1900</v>
      </c>
      <c r="AH2019" s="97" t="str">
        <f t="shared" si="479"/>
        <v>01</v>
      </c>
      <c r="AI2019" s="97" t="str">
        <f t="shared" si="480"/>
        <v>00</v>
      </c>
      <c r="AJ2019" s="97" t="str">
        <f t="shared" si="481"/>
        <v>19000100</v>
      </c>
    </row>
    <row r="2020" spans="6:36" ht="12" customHeight="1" x14ac:dyDescent="0.15">
      <c r="F2020" s="86" t="str">
        <f t="shared" si="470"/>
        <v>Saturday</v>
      </c>
      <c r="G2020" s="91"/>
      <c r="H2020" s="92" t="str">
        <f>VLOOKUP(MONTH(G2020),VLOOKUP!$W$1:$X$24,2)</f>
        <v>January</v>
      </c>
      <c r="I2020" s="92" t="str">
        <f t="shared" si="471"/>
        <v/>
      </c>
      <c r="J2020" s="93" t="s">
        <v>1682</v>
      </c>
      <c r="L2020" s="86" t="str">
        <f t="shared" si="483"/>
        <v>Bulldog Alley [3800 Reservoir Rd NW, WDC]</v>
      </c>
      <c r="M2020" s="86">
        <f t="shared" si="472"/>
        <v>0</v>
      </c>
      <c r="N2020" s="93" t="str">
        <f t="shared" si="482"/>
        <v>Bulldog Alley [3800 Reservoir Rd NW, WDC]</v>
      </c>
      <c r="O2020" s="90"/>
      <c r="S2020" s="95">
        <f t="shared" si="473"/>
        <v>0</v>
      </c>
      <c r="T2020" s="86" t="str">
        <f t="shared" si="474"/>
        <v/>
      </c>
      <c r="U2020" s="86" t="str">
        <f t="shared" si="469"/>
        <v/>
      </c>
      <c r="V2020" s="95" t="str">
        <f t="shared" si="475"/>
        <v/>
      </c>
      <c r="AE2020" s="92" t="str">
        <f t="shared" si="476"/>
        <v/>
      </c>
      <c r="AF2020" s="96" t="str">
        <f t="shared" si="477"/>
        <v>&lt;a name='19000100'&gt;&lt;b&gt;: 0 - Bulldog Alley [3800 Reservoir Rd NW, WDC]&lt;/b&gt;&lt;/a&gt;&lt;br&gt;</v>
      </c>
      <c r="AG2020" s="97">
        <f t="shared" si="478"/>
        <v>1900</v>
      </c>
      <c r="AH2020" s="97" t="str">
        <f t="shared" si="479"/>
        <v>01</v>
      </c>
      <c r="AI2020" s="97" t="str">
        <f t="shared" si="480"/>
        <v>00</v>
      </c>
      <c r="AJ2020" s="97" t="str">
        <f t="shared" si="481"/>
        <v>19000100</v>
      </c>
    </row>
    <row r="2021" spans="6:36" ht="12" customHeight="1" x14ac:dyDescent="0.15">
      <c r="F2021" s="86" t="str">
        <f t="shared" si="470"/>
        <v>Saturday</v>
      </c>
      <c r="G2021" s="91"/>
      <c r="H2021" s="92" t="str">
        <f>VLOOKUP(MONTH(G2021),VLOOKUP!$W$1:$X$24,2)</f>
        <v>January</v>
      </c>
      <c r="I2021" s="92" t="str">
        <f t="shared" si="471"/>
        <v/>
      </c>
      <c r="J2021" s="93" t="s">
        <v>1682</v>
      </c>
      <c r="L2021" s="86" t="str">
        <f t="shared" si="483"/>
        <v>Bulldog Alley [3800 Reservoir Rd NW, WDC]</v>
      </c>
      <c r="M2021" s="86">
        <f t="shared" si="472"/>
        <v>0</v>
      </c>
      <c r="N2021" s="93" t="str">
        <f t="shared" si="482"/>
        <v>Bulldog Alley [3800 Reservoir Rd NW, WDC]</v>
      </c>
      <c r="O2021" s="90"/>
      <c r="S2021" s="95">
        <f t="shared" si="473"/>
        <v>0</v>
      </c>
      <c r="T2021" s="86" t="str">
        <f t="shared" si="474"/>
        <v/>
      </c>
      <c r="U2021" s="86" t="str">
        <f t="shared" si="469"/>
        <v/>
      </c>
      <c r="V2021" s="95" t="str">
        <f t="shared" si="475"/>
        <v/>
      </c>
      <c r="AE2021" s="92" t="str">
        <f t="shared" si="476"/>
        <v/>
      </c>
      <c r="AF2021" s="96" t="str">
        <f t="shared" si="477"/>
        <v>&lt;a name='19000100'&gt;&lt;b&gt;: 0 - Bulldog Alley [3800 Reservoir Rd NW, WDC]&lt;/b&gt;&lt;/a&gt;&lt;br&gt;</v>
      </c>
      <c r="AG2021" s="97">
        <f t="shared" si="478"/>
        <v>1900</v>
      </c>
      <c r="AH2021" s="97" t="str">
        <f t="shared" si="479"/>
        <v>01</v>
      </c>
      <c r="AI2021" s="97" t="str">
        <f t="shared" si="480"/>
        <v>00</v>
      </c>
      <c r="AJ2021" s="97" t="str">
        <f t="shared" si="481"/>
        <v>19000100</v>
      </c>
    </row>
    <row r="2022" spans="6:36" ht="12" customHeight="1" x14ac:dyDescent="0.15">
      <c r="F2022" s="86" t="str">
        <f t="shared" si="470"/>
        <v>Saturday</v>
      </c>
      <c r="G2022" s="91"/>
      <c r="H2022" s="92" t="str">
        <f>VLOOKUP(MONTH(G2022),VLOOKUP!$W$1:$X$24,2)</f>
        <v>January</v>
      </c>
      <c r="I2022" s="92" t="str">
        <f t="shared" si="471"/>
        <v/>
      </c>
      <c r="J2022" s="93" t="s">
        <v>1682</v>
      </c>
      <c r="L2022" s="86" t="str">
        <f t="shared" si="483"/>
        <v>Bulldog Alley [3800 Reservoir Rd NW, WDC]</v>
      </c>
      <c r="M2022" s="86">
        <f t="shared" si="472"/>
        <v>0</v>
      </c>
      <c r="N2022" s="93" t="str">
        <f t="shared" si="482"/>
        <v>Bulldog Alley [3800 Reservoir Rd NW, WDC]</v>
      </c>
      <c r="O2022" s="90"/>
      <c r="S2022" s="95">
        <f t="shared" si="473"/>
        <v>0</v>
      </c>
      <c r="T2022" s="86" t="str">
        <f t="shared" si="474"/>
        <v/>
      </c>
      <c r="U2022" s="86" t="str">
        <f t="shared" si="469"/>
        <v/>
      </c>
      <c r="V2022" s="95" t="str">
        <f t="shared" si="475"/>
        <v/>
      </c>
      <c r="AE2022" s="92" t="str">
        <f t="shared" si="476"/>
        <v/>
      </c>
      <c r="AF2022" s="96" t="str">
        <f t="shared" si="477"/>
        <v>&lt;a name='19000100'&gt;&lt;b&gt;: 0 - Bulldog Alley [3800 Reservoir Rd NW, WDC]&lt;/b&gt;&lt;/a&gt;&lt;br&gt;</v>
      </c>
      <c r="AG2022" s="97">
        <f t="shared" si="478"/>
        <v>1900</v>
      </c>
      <c r="AH2022" s="97" t="str">
        <f t="shared" si="479"/>
        <v>01</v>
      </c>
      <c r="AI2022" s="97" t="str">
        <f t="shared" si="480"/>
        <v>00</v>
      </c>
      <c r="AJ2022" s="97" t="str">
        <f t="shared" si="481"/>
        <v>19000100</v>
      </c>
    </row>
    <row r="2023" spans="6:36" ht="12" customHeight="1" x14ac:dyDescent="0.15">
      <c r="F2023" s="86" t="str">
        <f t="shared" si="470"/>
        <v>Saturday</v>
      </c>
      <c r="G2023" s="91"/>
      <c r="H2023" s="92" t="str">
        <f>VLOOKUP(MONTH(G2023),VLOOKUP!$W$1:$X$24,2)</f>
        <v>January</v>
      </c>
      <c r="I2023" s="92" t="str">
        <f t="shared" si="471"/>
        <v/>
      </c>
      <c r="J2023" s="93" t="s">
        <v>1579</v>
      </c>
      <c r="L2023" s="86" t="str">
        <f t="shared" si="483"/>
        <v>Bump 'n' Grind [1200 East West Hwy, Silver Spring, MD]</v>
      </c>
      <c r="M2023" s="86">
        <f t="shared" si="472"/>
        <v>0</v>
      </c>
      <c r="N2023" s="93" t="str">
        <f t="shared" si="482"/>
        <v>Bump 'n' Grind [1200 East West Hwy, Silver Spring, MD]</v>
      </c>
      <c r="O2023" s="94"/>
      <c r="S2023" s="95">
        <f t="shared" si="473"/>
        <v>0</v>
      </c>
      <c r="T2023" s="86" t="str">
        <f t="shared" si="474"/>
        <v/>
      </c>
      <c r="U2023" s="86" t="str">
        <f t="shared" si="469"/>
        <v/>
      </c>
      <c r="V2023" s="95" t="str">
        <f t="shared" si="475"/>
        <v/>
      </c>
      <c r="AE2023" s="92" t="str">
        <f t="shared" si="476"/>
        <v/>
      </c>
      <c r="AF2023" s="96" t="str">
        <f t="shared" si="477"/>
        <v>&lt;a name='19000100'&gt;&lt;b&gt;: 0 - Bump 'n' Grind [1200 East West Hwy, Silver Spring, MD]&lt;/b&gt;&lt;/a&gt;&lt;br&gt;</v>
      </c>
      <c r="AG2023" s="97">
        <f t="shared" si="478"/>
        <v>1900</v>
      </c>
      <c r="AH2023" s="97" t="str">
        <f t="shared" si="479"/>
        <v>01</v>
      </c>
      <c r="AI2023" s="97" t="str">
        <f t="shared" si="480"/>
        <v>00</v>
      </c>
      <c r="AJ2023" s="97" t="str">
        <f t="shared" si="481"/>
        <v>19000100</v>
      </c>
    </row>
    <row r="2024" spans="6:36" ht="12" customHeight="1" x14ac:dyDescent="0.15">
      <c r="F2024" s="86" t="str">
        <f t="shared" si="470"/>
        <v>Saturday</v>
      </c>
      <c r="G2024" s="91"/>
      <c r="H2024" s="92" t="str">
        <f>VLOOKUP(MONTH(G2024),VLOOKUP!$W$1:$X$24,2)</f>
        <v>January</v>
      </c>
      <c r="I2024" s="92" t="str">
        <f t="shared" si="471"/>
        <v/>
      </c>
      <c r="J2024" s="93" t="s">
        <v>1579</v>
      </c>
      <c r="L2024" s="86" t="str">
        <f t="shared" si="483"/>
        <v>Bump 'n' Grind [1200 East West Hwy, Silver Spring, MD]</v>
      </c>
      <c r="M2024" s="86">
        <f t="shared" si="472"/>
        <v>0</v>
      </c>
      <c r="N2024" s="93" t="str">
        <f t="shared" si="482"/>
        <v>Bump 'n' Grind [1200 East West Hwy, Silver Spring, MD]</v>
      </c>
      <c r="O2024" s="94"/>
      <c r="S2024" s="95">
        <f t="shared" si="473"/>
        <v>0</v>
      </c>
      <c r="T2024" s="86" t="str">
        <f t="shared" si="474"/>
        <v/>
      </c>
      <c r="U2024" s="86" t="str">
        <f t="shared" si="469"/>
        <v/>
      </c>
      <c r="V2024" s="95" t="str">
        <f t="shared" si="475"/>
        <v/>
      </c>
      <c r="AE2024" s="92" t="str">
        <f t="shared" si="476"/>
        <v/>
      </c>
      <c r="AF2024" s="96" t="str">
        <f t="shared" si="477"/>
        <v>&lt;a name='19000100'&gt;&lt;b&gt;: 0 - Bump 'n' Grind [1200 East West Hwy, Silver Spring, MD]&lt;/b&gt;&lt;/a&gt;&lt;br&gt;</v>
      </c>
      <c r="AG2024" s="97">
        <f t="shared" si="478"/>
        <v>1900</v>
      </c>
      <c r="AH2024" s="97" t="str">
        <f t="shared" si="479"/>
        <v>01</v>
      </c>
      <c r="AI2024" s="97" t="str">
        <f t="shared" si="480"/>
        <v>00</v>
      </c>
      <c r="AJ2024" s="97" t="str">
        <f t="shared" si="481"/>
        <v>19000100</v>
      </c>
    </row>
    <row r="2025" spans="6:36" ht="12" customHeight="1" x14ac:dyDescent="0.15">
      <c r="F2025" s="86" t="str">
        <f t="shared" si="470"/>
        <v>Saturday</v>
      </c>
      <c r="G2025" s="91"/>
      <c r="H2025" s="92" t="str">
        <f>VLOOKUP(MONTH(G2025),VLOOKUP!$W$1:$X$24,2)</f>
        <v>January</v>
      </c>
      <c r="I2025" s="92" t="str">
        <f t="shared" si="471"/>
        <v/>
      </c>
      <c r="J2025" s="93" t="s">
        <v>1579</v>
      </c>
      <c r="L2025" s="86" t="str">
        <f t="shared" si="483"/>
        <v>Bump 'n' Grind [1200 East West Hwy, Silver Spring, MD]</v>
      </c>
      <c r="M2025" s="86">
        <f t="shared" si="472"/>
        <v>0</v>
      </c>
      <c r="N2025" s="93" t="str">
        <f t="shared" si="482"/>
        <v>Bump 'n' Grind [1200 East West Hwy, Silver Spring, MD]</v>
      </c>
      <c r="O2025" s="94"/>
      <c r="S2025" s="95">
        <f t="shared" si="473"/>
        <v>0</v>
      </c>
      <c r="T2025" s="86" t="str">
        <f t="shared" si="474"/>
        <v/>
      </c>
      <c r="U2025" s="86" t="str">
        <f t="shared" si="469"/>
        <v/>
      </c>
      <c r="V2025" s="95" t="str">
        <f t="shared" si="475"/>
        <v/>
      </c>
      <c r="AE2025" s="92" t="str">
        <f t="shared" si="476"/>
        <v/>
      </c>
      <c r="AF2025" s="96" t="str">
        <f t="shared" si="477"/>
        <v>&lt;a name='19000100'&gt;&lt;b&gt;: 0 - Bump 'n' Grind [1200 East West Hwy, Silver Spring, MD]&lt;/b&gt;&lt;/a&gt;&lt;br&gt;</v>
      </c>
      <c r="AG2025" s="97">
        <f t="shared" si="478"/>
        <v>1900</v>
      </c>
      <c r="AH2025" s="97" t="str">
        <f t="shared" si="479"/>
        <v>01</v>
      </c>
      <c r="AI2025" s="97" t="str">
        <f t="shared" si="480"/>
        <v>00</v>
      </c>
      <c r="AJ2025" s="97" t="str">
        <f t="shared" si="481"/>
        <v>19000100</v>
      </c>
    </row>
    <row r="2026" spans="6:36" ht="12" customHeight="1" x14ac:dyDescent="0.15">
      <c r="F2026" s="86" t="str">
        <f t="shared" si="470"/>
        <v>Saturday</v>
      </c>
      <c r="G2026" s="91"/>
      <c r="H2026" s="92" t="str">
        <f>VLOOKUP(MONTH(G2026),VLOOKUP!$W$1:$X$24,2)</f>
        <v>January</v>
      </c>
      <c r="I2026" s="92" t="str">
        <f t="shared" si="471"/>
        <v/>
      </c>
      <c r="J2026" s="93" t="s">
        <v>1579</v>
      </c>
      <c r="L2026" s="86" t="str">
        <f t="shared" si="483"/>
        <v>Bump 'n' Grind [1200 East West Hwy, Silver Spring, MD]</v>
      </c>
      <c r="M2026" s="86">
        <f t="shared" si="472"/>
        <v>0</v>
      </c>
      <c r="N2026" s="93" t="str">
        <f t="shared" si="482"/>
        <v>Bump 'n' Grind [1200 East West Hwy, Silver Spring, MD]</v>
      </c>
      <c r="O2026" s="94"/>
      <c r="S2026" s="95">
        <f t="shared" si="473"/>
        <v>0</v>
      </c>
      <c r="T2026" s="86" t="str">
        <f t="shared" si="474"/>
        <v/>
      </c>
      <c r="U2026" s="86" t="str">
        <f t="shared" si="469"/>
        <v/>
      </c>
      <c r="V2026" s="95" t="str">
        <f t="shared" si="475"/>
        <v/>
      </c>
      <c r="AE2026" s="92" t="str">
        <f t="shared" si="476"/>
        <v/>
      </c>
      <c r="AF2026" s="96" t="str">
        <f t="shared" si="477"/>
        <v>&lt;a name='19000100'&gt;&lt;b&gt;: 0 - Bump 'n' Grind [1200 East West Hwy, Silver Spring, MD]&lt;/b&gt;&lt;/a&gt;&lt;br&gt;</v>
      </c>
      <c r="AG2026" s="97">
        <f t="shared" si="478"/>
        <v>1900</v>
      </c>
      <c r="AH2026" s="97" t="str">
        <f t="shared" si="479"/>
        <v>01</v>
      </c>
      <c r="AI2026" s="97" t="str">
        <f t="shared" si="480"/>
        <v>00</v>
      </c>
      <c r="AJ2026" s="97" t="str">
        <f t="shared" si="481"/>
        <v>19000100</v>
      </c>
    </row>
    <row r="2027" spans="6:36" ht="12" customHeight="1" x14ac:dyDescent="0.15">
      <c r="F2027" s="86" t="str">
        <f t="shared" si="470"/>
        <v>Saturday</v>
      </c>
      <c r="G2027" s="91"/>
      <c r="H2027" s="92" t="str">
        <f>VLOOKUP(MONTH(G2027),VLOOKUP!$W$1:$X$24,2)</f>
        <v>January</v>
      </c>
      <c r="I2027" s="92" t="str">
        <f t="shared" si="471"/>
        <v/>
      </c>
      <c r="J2027" s="93" t="s">
        <v>1752</v>
      </c>
      <c r="L2027" s="86" t="str">
        <f t="shared" si="483"/>
        <v>BumperDome / Hamlin Street Diner [1334 Hamlin St NE, WDC]</v>
      </c>
      <c r="M2027" s="86">
        <f t="shared" si="472"/>
        <v>0</v>
      </c>
      <c r="N2027" s="93" t="str">
        <f t="shared" ref="N2027:N2058" si="484">J2027</f>
        <v>BumperDome / Hamlin Street Diner [1334 Hamlin St NE, WDC]</v>
      </c>
      <c r="O2027" s="94"/>
      <c r="S2027" s="95">
        <f t="shared" si="473"/>
        <v>0</v>
      </c>
      <c r="T2027" s="86" t="str">
        <f t="shared" si="474"/>
        <v/>
      </c>
      <c r="U2027" s="86" t="str">
        <f t="shared" si="469"/>
        <v/>
      </c>
      <c r="V2027" s="95" t="str">
        <f t="shared" si="475"/>
        <v/>
      </c>
      <c r="AE2027" s="92" t="str">
        <f t="shared" si="476"/>
        <v/>
      </c>
      <c r="AF2027" s="96" t="str">
        <f t="shared" si="477"/>
        <v>&lt;a name='19000100'&gt;&lt;b&gt;: 0 - BumperDome / Hamlin Street Diner [1334 Hamlin St NE, WDC]&lt;/b&gt;&lt;/a&gt;&lt;br&gt;</v>
      </c>
      <c r="AG2027" s="97">
        <f t="shared" si="478"/>
        <v>1900</v>
      </c>
      <c r="AH2027" s="97" t="str">
        <f t="shared" si="479"/>
        <v>01</v>
      </c>
      <c r="AI2027" s="97" t="str">
        <f t="shared" si="480"/>
        <v>00</v>
      </c>
      <c r="AJ2027" s="97" t="str">
        <f t="shared" si="481"/>
        <v>19000100</v>
      </c>
    </row>
    <row r="2028" spans="6:36" ht="12" customHeight="1" x14ac:dyDescent="0.15">
      <c r="F2028" s="86" t="str">
        <f t="shared" si="470"/>
        <v>Saturday</v>
      </c>
      <c r="G2028" s="91"/>
      <c r="H2028" s="92" t="str">
        <f>VLOOKUP(MONTH(G2028),VLOOKUP!$W$1:$X$24,2)</f>
        <v>January</v>
      </c>
      <c r="I2028" s="92" t="str">
        <f t="shared" si="471"/>
        <v/>
      </c>
      <c r="J2028" s="93" t="s">
        <v>1752</v>
      </c>
      <c r="L2028" s="86" t="str">
        <f t="shared" si="483"/>
        <v>BumperDome / Hamlin Street Diner [1334 Hamlin St NE, WDC]</v>
      </c>
      <c r="M2028" s="86">
        <f t="shared" si="472"/>
        <v>0</v>
      </c>
      <c r="N2028" s="93" t="str">
        <f t="shared" si="484"/>
        <v>BumperDome / Hamlin Street Diner [1334 Hamlin St NE, WDC]</v>
      </c>
      <c r="O2028" s="94"/>
      <c r="S2028" s="95">
        <f t="shared" si="473"/>
        <v>0</v>
      </c>
      <c r="T2028" s="86" t="str">
        <f t="shared" si="474"/>
        <v/>
      </c>
      <c r="U2028" s="86" t="str">
        <f t="shared" si="469"/>
        <v/>
      </c>
      <c r="V2028" s="95" t="str">
        <f t="shared" si="475"/>
        <v/>
      </c>
      <c r="AE2028" s="92" t="str">
        <f t="shared" si="476"/>
        <v/>
      </c>
      <c r="AF2028" s="96" t="str">
        <f t="shared" si="477"/>
        <v>&lt;a name='19000100'&gt;&lt;b&gt;: 0 - BumperDome / Hamlin Street Diner [1334 Hamlin St NE, WDC]&lt;/b&gt;&lt;/a&gt;&lt;br&gt;</v>
      </c>
      <c r="AG2028" s="97">
        <f t="shared" si="478"/>
        <v>1900</v>
      </c>
      <c r="AH2028" s="97" t="str">
        <f t="shared" si="479"/>
        <v>01</v>
      </c>
      <c r="AI2028" s="97" t="str">
        <f t="shared" si="480"/>
        <v>00</v>
      </c>
      <c r="AJ2028" s="97" t="str">
        <f t="shared" si="481"/>
        <v>19000100</v>
      </c>
    </row>
    <row r="2029" spans="6:36" ht="12" customHeight="1" x14ac:dyDescent="0.15">
      <c r="F2029" s="86" t="str">
        <f t="shared" si="470"/>
        <v>Saturday</v>
      </c>
      <c r="G2029" s="91"/>
      <c r="H2029" s="92" t="str">
        <f>VLOOKUP(MONTH(G2029),VLOOKUP!$W$1:$X$24,2)</f>
        <v>January</v>
      </c>
      <c r="I2029" s="92" t="str">
        <f t="shared" si="471"/>
        <v/>
      </c>
      <c r="J2029" s="93" t="s">
        <v>1752</v>
      </c>
      <c r="L2029" s="86" t="str">
        <f t="shared" si="483"/>
        <v>BumperDome / Hamlin Street Diner [1334 Hamlin St NE, WDC]</v>
      </c>
      <c r="M2029" s="86">
        <f t="shared" si="472"/>
        <v>0</v>
      </c>
      <c r="N2029" s="93" t="str">
        <f t="shared" si="484"/>
        <v>BumperDome / Hamlin Street Diner [1334 Hamlin St NE, WDC]</v>
      </c>
      <c r="O2029" s="94"/>
      <c r="S2029" s="95">
        <f t="shared" si="473"/>
        <v>0</v>
      </c>
      <c r="T2029" s="86" t="str">
        <f t="shared" si="474"/>
        <v/>
      </c>
      <c r="U2029" s="86" t="str">
        <f t="shared" si="469"/>
        <v/>
      </c>
      <c r="V2029" s="95" t="str">
        <f t="shared" si="475"/>
        <v/>
      </c>
      <c r="AE2029" s="92" t="str">
        <f t="shared" si="476"/>
        <v/>
      </c>
      <c r="AF2029" s="96" t="str">
        <f t="shared" si="477"/>
        <v>&lt;a name='19000100'&gt;&lt;b&gt;: 0 - BumperDome / Hamlin Street Diner [1334 Hamlin St NE, WDC]&lt;/b&gt;&lt;/a&gt;&lt;br&gt;</v>
      </c>
      <c r="AG2029" s="97">
        <f t="shared" si="478"/>
        <v>1900</v>
      </c>
      <c r="AH2029" s="97" t="str">
        <f t="shared" si="479"/>
        <v>01</v>
      </c>
      <c r="AI2029" s="97" t="str">
        <f t="shared" si="480"/>
        <v>00</v>
      </c>
      <c r="AJ2029" s="97" t="str">
        <f t="shared" si="481"/>
        <v>19000100</v>
      </c>
    </row>
    <row r="2030" spans="6:36" ht="12" customHeight="1" x14ac:dyDescent="0.15">
      <c r="F2030" s="86" t="str">
        <f t="shared" si="470"/>
        <v>Saturday</v>
      </c>
      <c r="G2030" s="91"/>
      <c r="H2030" s="92" t="str">
        <f>VLOOKUP(MONTH(G2030),VLOOKUP!$W$1:$X$24,2)</f>
        <v>January</v>
      </c>
      <c r="I2030" s="92" t="str">
        <f t="shared" si="471"/>
        <v/>
      </c>
      <c r="J2030" s="93" t="s">
        <v>1801</v>
      </c>
      <c r="L2030" s="86" t="str">
        <f t="shared" si="483"/>
        <v>Bunker Sports Caf&amp;eacute; [510 E Market St, Leesburg, VA]</v>
      </c>
      <c r="M2030" s="86">
        <f t="shared" si="472"/>
        <v>0</v>
      </c>
      <c r="N2030" s="93" t="str">
        <f t="shared" si="484"/>
        <v>Bunker Sports Caf&amp;eacute; [510 E Market St, Leesburg, VA]</v>
      </c>
      <c r="O2030" s="94"/>
      <c r="S2030" s="95">
        <f t="shared" si="473"/>
        <v>0</v>
      </c>
      <c r="T2030" s="86" t="str">
        <f t="shared" si="474"/>
        <v/>
      </c>
      <c r="U2030" s="86" t="str">
        <f t="shared" si="469"/>
        <v/>
      </c>
      <c r="V2030" s="95" t="str">
        <f t="shared" si="475"/>
        <v/>
      </c>
      <c r="W2030" s="90" t="s">
        <v>221</v>
      </c>
      <c r="AE2030" s="92" t="str">
        <f t="shared" si="476"/>
        <v/>
      </c>
      <c r="AF2030" s="96" t="str">
        <f t="shared" si="477"/>
        <v>&lt;a name='19000100'&gt;&lt;b&gt;: 0 - Bunker Sports Caf&amp;eacute; [510 E Market St, Leesburg, VA]&lt;/b&gt;&lt;/a&gt;&lt;br&gt;</v>
      </c>
      <c r="AG2030" s="97">
        <f t="shared" si="478"/>
        <v>1900</v>
      </c>
      <c r="AH2030" s="97" t="str">
        <f t="shared" si="479"/>
        <v>01</v>
      </c>
      <c r="AI2030" s="97" t="str">
        <f t="shared" si="480"/>
        <v>00</v>
      </c>
      <c r="AJ2030" s="97" t="str">
        <f t="shared" si="481"/>
        <v>19000100</v>
      </c>
    </row>
    <row r="2031" spans="6:36" ht="12" customHeight="1" x14ac:dyDescent="0.15">
      <c r="F2031" s="86" t="str">
        <f t="shared" si="470"/>
        <v>Saturday</v>
      </c>
      <c r="G2031" s="91"/>
      <c r="H2031" s="92" t="str">
        <f>VLOOKUP(MONTH(G2031),VLOOKUP!$W$1:$X$24,2)</f>
        <v>January</v>
      </c>
      <c r="I2031" s="92" t="str">
        <f t="shared" si="471"/>
        <v/>
      </c>
      <c r="J2031" s="93" t="s">
        <v>1801</v>
      </c>
      <c r="L2031" s="86" t="str">
        <f t="shared" si="483"/>
        <v>Bunker Sports Caf&amp;eacute; [510 E Market St, Leesburg, VA]</v>
      </c>
      <c r="M2031" s="86">
        <f t="shared" si="472"/>
        <v>0</v>
      </c>
      <c r="N2031" s="93" t="str">
        <f t="shared" si="484"/>
        <v>Bunker Sports Caf&amp;eacute; [510 E Market St, Leesburg, VA]</v>
      </c>
      <c r="O2031" s="94"/>
      <c r="S2031" s="95">
        <f t="shared" si="473"/>
        <v>0</v>
      </c>
      <c r="T2031" s="86" t="str">
        <f t="shared" si="474"/>
        <v/>
      </c>
      <c r="U2031" s="86" t="str">
        <f t="shared" si="469"/>
        <v/>
      </c>
      <c r="V2031" s="95" t="str">
        <f t="shared" si="475"/>
        <v/>
      </c>
      <c r="W2031" s="90" t="s">
        <v>221</v>
      </c>
      <c r="AE2031" s="92" t="str">
        <f t="shared" si="476"/>
        <v/>
      </c>
      <c r="AF2031" s="96" t="str">
        <f t="shared" si="477"/>
        <v>&lt;a name='19000100'&gt;&lt;b&gt;: 0 - Bunker Sports Caf&amp;eacute; [510 E Market St, Leesburg, VA]&lt;/b&gt;&lt;/a&gt;&lt;br&gt;</v>
      </c>
      <c r="AG2031" s="97">
        <f t="shared" si="478"/>
        <v>1900</v>
      </c>
      <c r="AH2031" s="97" t="str">
        <f t="shared" si="479"/>
        <v>01</v>
      </c>
      <c r="AI2031" s="97" t="str">
        <f t="shared" si="480"/>
        <v>00</v>
      </c>
      <c r="AJ2031" s="97" t="str">
        <f t="shared" si="481"/>
        <v>19000100</v>
      </c>
    </row>
    <row r="2032" spans="6:36" ht="12" customHeight="1" x14ac:dyDescent="0.15">
      <c r="F2032" s="86" t="str">
        <f t="shared" si="470"/>
        <v>Saturday</v>
      </c>
      <c r="G2032" s="91"/>
      <c r="H2032" s="92" t="str">
        <f>VLOOKUP(MONTH(G2032),VLOOKUP!$W$1:$X$24,2)</f>
        <v>January</v>
      </c>
      <c r="I2032" s="92" t="str">
        <f t="shared" si="471"/>
        <v/>
      </c>
      <c r="J2032" s="93" t="s">
        <v>1801</v>
      </c>
      <c r="L2032" s="86" t="str">
        <f t="shared" si="483"/>
        <v>Bunker Sports Caf&amp;eacute; [510 E Market St, Leesburg, VA]</v>
      </c>
      <c r="M2032" s="86">
        <f t="shared" si="472"/>
        <v>0</v>
      </c>
      <c r="N2032" s="93" t="str">
        <f t="shared" si="484"/>
        <v>Bunker Sports Caf&amp;eacute; [510 E Market St, Leesburg, VA]</v>
      </c>
      <c r="O2032" s="94"/>
      <c r="S2032" s="95">
        <f t="shared" si="473"/>
        <v>0</v>
      </c>
      <c r="T2032" s="86" t="str">
        <f t="shared" si="474"/>
        <v/>
      </c>
      <c r="U2032" s="86" t="str">
        <f t="shared" si="469"/>
        <v/>
      </c>
      <c r="V2032" s="95" t="str">
        <f t="shared" si="475"/>
        <v/>
      </c>
      <c r="W2032" s="90" t="s">
        <v>221</v>
      </c>
      <c r="AE2032" s="92" t="str">
        <f t="shared" si="476"/>
        <v/>
      </c>
      <c r="AF2032" s="96" t="str">
        <f t="shared" si="477"/>
        <v>&lt;a name='19000100'&gt;&lt;b&gt;: 0 - Bunker Sports Caf&amp;eacute; [510 E Market St, Leesburg, VA]&lt;/b&gt;&lt;/a&gt;&lt;br&gt;</v>
      </c>
      <c r="AG2032" s="97">
        <f t="shared" si="478"/>
        <v>1900</v>
      </c>
      <c r="AH2032" s="97" t="str">
        <f t="shared" si="479"/>
        <v>01</v>
      </c>
      <c r="AI2032" s="97" t="str">
        <f t="shared" si="480"/>
        <v>00</v>
      </c>
      <c r="AJ2032" s="97" t="str">
        <f t="shared" si="481"/>
        <v>19000100</v>
      </c>
    </row>
    <row r="2033" spans="6:36" ht="12" customHeight="1" x14ac:dyDescent="0.15">
      <c r="F2033" s="86" t="str">
        <f t="shared" si="470"/>
        <v>Saturday</v>
      </c>
      <c r="G2033" s="91"/>
      <c r="H2033" s="92" t="str">
        <f>VLOOKUP(MONTH(G2033),VLOOKUP!$W$1:$X$24,2)</f>
        <v>January</v>
      </c>
      <c r="I2033" s="92" t="str">
        <f t="shared" si="471"/>
        <v/>
      </c>
      <c r="J2033" s="93" t="s">
        <v>1801</v>
      </c>
      <c r="L2033" s="86" t="str">
        <f t="shared" si="483"/>
        <v>Bunker Sports Caf&amp;eacute; [510 E Market St, Leesburg, VA]</v>
      </c>
      <c r="M2033" s="86">
        <f t="shared" si="472"/>
        <v>0</v>
      </c>
      <c r="N2033" s="93" t="str">
        <f t="shared" si="484"/>
        <v>Bunker Sports Caf&amp;eacute; [510 E Market St, Leesburg, VA]</v>
      </c>
      <c r="O2033" s="94"/>
      <c r="S2033" s="95">
        <f t="shared" si="473"/>
        <v>0</v>
      </c>
      <c r="T2033" s="86" t="str">
        <f t="shared" si="474"/>
        <v/>
      </c>
      <c r="U2033" s="86" t="str">
        <f t="shared" si="469"/>
        <v/>
      </c>
      <c r="V2033" s="95" t="str">
        <f t="shared" si="475"/>
        <v/>
      </c>
      <c r="W2033" s="90" t="s">
        <v>221</v>
      </c>
      <c r="AE2033" s="92" t="str">
        <f t="shared" si="476"/>
        <v/>
      </c>
      <c r="AF2033" s="96" t="str">
        <f t="shared" si="477"/>
        <v>&lt;a name='19000100'&gt;&lt;b&gt;: 0 - Bunker Sports Caf&amp;eacute; [510 E Market St, Leesburg, VA]&lt;/b&gt;&lt;/a&gt;&lt;br&gt;</v>
      </c>
      <c r="AG2033" s="97">
        <f t="shared" si="478"/>
        <v>1900</v>
      </c>
      <c r="AH2033" s="97" t="str">
        <f t="shared" si="479"/>
        <v>01</v>
      </c>
      <c r="AI2033" s="97" t="str">
        <f t="shared" si="480"/>
        <v>00</v>
      </c>
      <c r="AJ2033" s="97" t="str">
        <f t="shared" si="481"/>
        <v>19000100</v>
      </c>
    </row>
    <row r="2034" spans="6:36" ht="12" customHeight="1" x14ac:dyDescent="0.15">
      <c r="F2034" s="86" t="str">
        <f t="shared" si="470"/>
        <v>Saturday</v>
      </c>
      <c r="G2034" s="91"/>
      <c r="H2034" s="92" t="str">
        <f>VLOOKUP(MONTH(G2034),VLOOKUP!$W$1:$X$24,2)</f>
        <v>January</v>
      </c>
      <c r="I2034" s="92" t="str">
        <f t="shared" si="471"/>
        <v/>
      </c>
      <c r="J2034" s="93" t="s">
        <v>640</v>
      </c>
      <c r="L2034" s="86" t="str">
        <f t="shared" si="483"/>
        <v>Bunker Sports Cafe [510-I E Market St, Leesburg, VA]</v>
      </c>
      <c r="M2034" s="86">
        <f t="shared" si="472"/>
        <v>0</v>
      </c>
      <c r="N2034" s="93" t="str">
        <f t="shared" si="484"/>
        <v>Bunker Sports Cafe [510-I E Market St, Leesburg, VA]</v>
      </c>
      <c r="O2034" s="90"/>
      <c r="S2034" s="95">
        <f t="shared" si="473"/>
        <v>0</v>
      </c>
      <c r="T2034" s="86" t="str">
        <f t="shared" si="474"/>
        <v/>
      </c>
      <c r="U2034" s="86" t="str">
        <f t="shared" si="469"/>
        <v/>
      </c>
      <c r="V2034" s="95" t="str">
        <f t="shared" si="475"/>
        <v/>
      </c>
      <c r="W2034" s="90" t="s">
        <v>487</v>
      </c>
      <c r="AE2034" s="92" t="str">
        <f t="shared" si="476"/>
        <v/>
      </c>
      <c r="AF2034" s="96" t="str">
        <f t="shared" si="477"/>
        <v>&lt;a name='19000100'&gt;&lt;b&gt;: 0 - Bunker Sports Cafe [510-I E Market St, Leesburg, VA]&lt;/b&gt;&lt;/a&gt;&lt;br&gt;</v>
      </c>
      <c r="AG2034" s="97">
        <f t="shared" si="478"/>
        <v>1900</v>
      </c>
      <c r="AH2034" s="97" t="str">
        <f t="shared" si="479"/>
        <v>01</v>
      </c>
      <c r="AI2034" s="97" t="str">
        <f t="shared" si="480"/>
        <v>00</v>
      </c>
      <c r="AJ2034" s="97" t="str">
        <f t="shared" si="481"/>
        <v>19000100</v>
      </c>
    </row>
    <row r="2035" spans="6:36" ht="12" customHeight="1" x14ac:dyDescent="0.15">
      <c r="F2035" s="86" t="str">
        <f t="shared" si="470"/>
        <v>Saturday</v>
      </c>
      <c r="G2035" s="91"/>
      <c r="H2035" s="92" t="str">
        <f>VLOOKUP(MONTH(G2035),VLOOKUP!$W$1:$X$24,2)</f>
        <v>January</v>
      </c>
      <c r="I2035" s="92" t="str">
        <f t="shared" si="471"/>
        <v/>
      </c>
      <c r="J2035" s="93" t="s">
        <v>640</v>
      </c>
      <c r="L2035" s="86" t="str">
        <f t="shared" si="483"/>
        <v>Bunker Sports Cafe [510-I E Market St, Leesburg, VA]</v>
      </c>
      <c r="M2035" s="86">
        <f t="shared" si="472"/>
        <v>0</v>
      </c>
      <c r="N2035" s="93" t="str">
        <f t="shared" si="484"/>
        <v>Bunker Sports Cafe [510-I E Market St, Leesburg, VA]</v>
      </c>
      <c r="O2035" s="90"/>
      <c r="S2035" s="95">
        <f t="shared" si="473"/>
        <v>0</v>
      </c>
      <c r="T2035" s="86" t="str">
        <f t="shared" si="474"/>
        <v/>
      </c>
      <c r="U2035" s="86" t="str">
        <f t="shared" si="469"/>
        <v/>
      </c>
      <c r="V2035" s="95" t="str">
        <f t="shared" si="475"/>
        <v/>
      </c>
      <c r="W2035" s="90" t="s">
        <v>487</v>
      </c>
      <c r="AE2035" s="92" t="str">
        <f t="shared" si="476"/>
        <v/>
      </c>
      <c r="AF2035" s="96" t="str">
        <f t="shared" si="477"/>
        <v>&lt;a name='19000100'&gt;&lt;b&gt;: 0 - Bunker Sports Cafe [510-I E Market St, Leesburg, VA]&lt;/b&gt;&lt;/a&gt;&lt;br&gt;</v>
      </c>
      <c r="AG2035" s="97">
        <f t="shared" si="478"/>
        <v>1900</v>
      </c>
      <c r="AH2035" s="97" t="str">
        <f t="shared" si="479"/>
        <v>01</v>
      </c>
      <c r="AI2035" s="97" t="str">
        <f t="shared" si="480"/>
        <v>00</v>
      </c>
      <c r="AJ2035" s="97" t="str">
        <f t="shared" si="481"/>
        <v>19000100</v>
      </c>
    </row>
    <row r="2036" spans="6:36" ht="12" customHeight="1" x14ac:dyDescent="0.15">
      <c r="F2036" s="86" t="str">
        <f t="shared" si="470"/>
        <v>Saturday</v>
      </c>
      <c r="G2036" s="91"/>
      <c r="H2036" s="92" t="str">
        <f>VLOOKUP(MONTH(G2036),VLOOKUP!$W$1:$X$24,2)</f>
        <v>January</v>
      </c>
      <c r="I2036" s="92" t="str">
        <f t="shared" si="471"/>
        <v/>
      </c>
      <c r="J2036" s="93" t="s">
        <v>640</v>
      </c>
      <c r="L2036" s="86" t="str">
        <f t="shared" si="483"/>
        <v>Bunker Sports Cafe [510-I E Market St, Leesburg, VA]</v>
      </c>
      <c r="M2036" s="86">
        <f t="shared" si="472"/>
        <v>0</v>
      </c>
      <c r="N2036" s="93" t="str">
        <f t="shared" si="484"/>
        <v>Bunker Sports Cafe [510-I E Market St, Leesburg, VA]</v>
      </c>
      <c r="O2036" s="90"/>
      <c r="S2036" s="95">
        <f t="shared" si="473"/>
        <v>0</v>
      </c>
      <c r="T2036" s="86" t="str">
        <f t="shared" si="474"/>
        <v/>
      </c>
      <c r="U2036" s="86" t="str">
        <f t="shared" si="469"/>
        <v/>
      </c>
      <c r="V2036" s="95" t="str">
        <f t="shared" si="475"/>
        <v/>
      </c>
      <c r="W2036" s="90" t="s">
        <v>487</v>
      </c>
      <c r="AE2036" s="92" t="str">
        <f t="shared" si="476"/>
        <v/>
      </c>
      <c r="AF2036" s="96" t="str">
        <f t="shared" si="477"/>
        <v>&lt;a name='19000100'&gt;&lt;b&gt;: 0 - Bunker Sports Cafe [510-I E Market St, Leesburg, VA]&lt;/b&gt;&lt;/a&gt;&lt;br&gt;</v>
      </c>
      <c r="AG2036" s="97">
        <f t="shared" si="478"/>
        <v>1900</v>
      </c>
      <c r="AH2036" s="97" t="str">
        <f t="shared" si="479"/>
        <v>01</v>
      </c>
      <c r="AI2036" s="97" t="str">
        <f t="shared" si="480"/>
        <v>00</v>
      </c>
      <c r="AJ2036" s="97" t="str">
        <f t="shared" si="481"/>
        <v>19000100</v>
      </c>
    </row>
    <row r="2037" spans="6:36" ht="12" customHeight="1" x14ac:dyDescent="0.15">
      <c r="F2037" s="86" t="str">
        <f t="shared" si="470"/>
        <v>Saturday</v>
      </c>
      <c r="G2037" s="91"/>
      <c r="H2037" s="92" t="str">
        <f>VLOOKUP(MONTH(G2037),VLOOKUP!$W$1:$X$24,2)</f>
        <v>January</v>
      </c>
      <c r="I2037" s="92" t="str">
        <f t="shared" si="471"/>
        <v/>
      </c>
      <c r="J2037" s="93" t="s">
        <v>1427</v>
      </c>
      <c r="L2037" s="86" t="str">
        <f t="shared" si="483"/>
        <v>Busboys &amp;amp; Poets Hyattsville [5331 Baltimore Ave, Hyattsville, MD]</v>
      </c>
      <c r="M2037" s="86">
        <f t="shared" si="472"/>
        <v>0</v>
      </c>
      <c r="N2037" s="93" t="str">
        <f t="shared" si="484"/>
        <v>Busboys &amp;amp; Poets Hyattsville [5331 Baltimore Ave, Hyattsville, MD]</v>
      </c>
      <c r="O2037" s="94"/>
      <c r="S2037" s="95">
        <f t="shared" si="473"/>
        <v>0</v>
      </c>
      <c r="T2037" s="86" t="str">
        <f t="shared" si="474"/>
        <v/>
      </c>
      <c r="U2037" s="86" t="str">
        <f t="shared" si="469"/>
        <v/>
      </c>
      <c r="V2037" s="95" t="str">
        <f t="shared" si="475"/>
        <v/>
      </c>
      <c r="AE2037" s="92" t="str">
        <f t="shared" si="476"/>
        <v/>
      </c>
      <c r="AF2037" s="96" t="str">
        <f t="shared" si="477"/>
        <v>&lt;a name='19000100'&gt;&lt;b&gt;: 0 - Busboys &amp;amp; Poets Hyattsville [5331 Baltimore Ave, Hyattsville, MD]&lt;/b&gt;&lt;/a&gt;&lt;br&gt;</v>
      </c>
      <c r="AG2037" s="97">
        <f t="shared" si="478"/>
        <v>1900</v>
      </c>
      <c r="AH2037" s="97" t="str">
        <f t="shared" si="479"/>
        <v>01</v>
      </c>
      <c r="AI2037" s="97" t="str">
        <f t="shared" si="480"/>
        <v>00</v>
      </c>
      <c r="AJ2037" s="97" t="str">
        <f t="shared" si="481"/>
        <v>19000100</v>
      </c>
    </row>
    <row r="2038" spans="6:36" ht="12" customHeight="1" x14ac:dyDescent="0.15">
      <c r="F2038" s="86" t="str">
        <f t="shared" si="470"/>
        <v>Saturday</v>
      </c>
      <c r="G2038" s="91"/>
      <c r="H2038" s="92" t="str">
        <f>VLOOKUP(MONTH(G2038),VLOOKUP!$W$1:$X$24,2)</f>
        <v>January</v>
      </c>
      <c r="I2038" s="92" t="str">
        <f t="shared" si="471"/>
        <v/>
      </c>
      <c r="J2038" s="93" t="s">
        <v>1427</v>
      </c>
      <c r="L2038" s="86" t="str">
        <f t="shared" si="483"/>
        <v>Busboys &amp;amp; Poets Hyattsville [5331 Baltimore Ave, Hyattsville, MD]</v>
      </c>
      <c r="M2038" s="86">
        <f t="shared" si="472"/>
        <v>0</v>
      </c>
      <c r="N2038" s="93" t="str">
        <f t="shared" si="484"/>
        <v>Busboys &amp;amp; Poets Hyattsville [5331 Baltimore Ave, Hyattsville, MD]</v>
      </c>
      <c r="O2038" s="94"/>
      <c r="S2038" s="95">
        <f t="shared" si="473"/>
        <v>0</v>
      </c>
      <c r="T2038" s="86" t="str">
        <f t="shared" si="474"/>
        <v/>
      </c>
      <c r="U2038" s="86" t="str">
        <f t="shared" si="469"/>
        <v/>
      </c>
      <c r="V2038" s="95" t="str">
        <f t="shared" si="475"/>
        <v/>
      </c>
      <c r="AE2038" s="92" t="str">
        <f t="shared" si="476"/>
        <v/>
      </c>
      <c r="AF2038" s="96" t="str">
        <f t="shared" si="477"/>
        <v>&lt;a name='19000100'&gt;&lt;b&gt;: 0 - Busboys &amp;amp; Poets Hyattsville [5331 Baltimore Ave, Hyattsville, MD]&lt;/b&gt;&lt;/a&gt;&lt;br&gt;</v>
      </c>
      <c r="AG2038" s="97">
        <f t="shared" si="478"/>
        <v>1900</v>
      </c>
      <c r="AH2038" s="97" t="str">
        <f t="shared" si="479"/>
        <v>01</v>
      </c>
      <c r="AI2038" s="97" t="str">
        <f t="shared" si="480"/>
        <v>00</v>
      </c>
      <c r="AJ2038" s="97" t="str">
        <f t="shared" si="481"/>
        <v>19000100</v>
      </c>
    </row>
    <row r="2039" spans="6:36" ht="12" customHeight="1" x14ac:dyDescent="0.15">
      <c r="F2039" s="86" t="str">
        <f t="shared" si="470"/>
        <v>Saturday</v>
      </c>
      <c r="G2039" s="91"/>
      <c r="H2039" s="92" t="str">
        <f>VLOOKUP(MONTH(G2039),VLOOKUP!$W$1:$X$24,2)</f>
        <v>January</v>
      </c>
      <c r="I2039" s="92" t="str">
        <f t="shared" si="471"/>
        <v/>
      </c>
      <c r="J2039" s="93" t="s">
        <v>1521</v>
      </c>
      <c r="L2039" s="86" t="str">
        <f t="shared" si="483"/>
        <v>Busboys and Poets Brookland [625 Monroe St NE, WDC]</v>
      </c>
      <c r="M2039" s="86">
        <f t="shared" si="472"/>
        <v>0</v>
      </c>
      <c r="N2039" s="93" t="str">
        <f t="shared" si="484"/>
        <v>Busboys and Poets Brookland [625 Monroe St NE, WDC]</v>
      </c>
      <c r="O2039" s="94"/>
      <c r="S2039" s="95">
        <f t="shared" si="473"/>
        <v>0</v>
      </c>
      <c r="T2039" s="86" t="str">
        <f t="shared" si="474"/>
        <v/>
      </c>
      <c r="U2039" s="86" t="str">
        <f t="shared" si="469"/>
        <v/>
      </c>
      <c r="V2039" s="95" t="str">
        <f t="shared" si="475"/>
        <v/>
      </c>
      <c r="W2039" s="90" t="s">
        <v>221</v>
      </c>
      <c r="AE2039" s="92" t="str">
        <f t="shared" si="476"/>
        <v/>
      </c>
      <c r="AF2039" s="96" t="str">
        <f t="shared" si="477"/>
        <v>&lt;a name='19000100'&gt;&lt;b&gt;: 0 - Busboys and Poets Brookland [625 Monroe St NE, WDC]&lt;/b&gt;&lt;/a&gt;&lt;br&gt;</v>
      </c>
      <c r="AG2039" s="97">
        <f t="shared" si="478"/>
        <v>1900</v>
      </c>
      <c r="AH2039" s="97" t="str">
        <f t="shared" si="479"/>
        <v>01</v>
      </c>
      <c r="AI2039" s="97" t="str">
        <f t="shared" si="480"/>
        <v>00</v>
      </c>
      <c r="AJ2039" s="97" t="str">
        <f t="shared" si="481"/>
        <v>19000100</v>
      </c>
    </row>
    <row r="2040" spans="6:36" ht="12" customHeight="1" x14ac:dyDescent="0.15">
      <c r="F2040" s="86" t="str">
        <f t="shared" si="470"/>
        <v>Saturday</v>
      </c>
      <c r="G2040" s="91"/>
      <c r="H2040" s="92" t="str">
        <f>VLOOKUP(MONTH(G2040),VLOOKUP!$W$1:$X$24,2)</f>
        <v>January</v>
      </c>
      <c r="I2040" s="92" t="str">
        <f t="shared" si="471"/>
        <v/>
      </c>
      <c r="J2040" s="93" t="s">
        <v>1521</v>
      </c>
      <c r="L2040" s="86" t="str">
        <f t="shared" si="483"/>
        <v>Busboys and Poets Brookland [625 Monroe St NE, WDC]</v>
      </c>
      <c r="M2040" s="86">
        <f t="shared" si="472"/>
        <v>0</v>
      </c>
      <c r="N2040" s="93" t="str">
        <f t="shared" si="484"/>
        <v>Busboys and Poets Brookland [625 Monroe St NE, WDC]</v>
      </c>
      <c r="O2040" s="94"/>
      <c r="S2040" s="95">
        <f t="shared" si="473"/>
        <v>0</v>
      </c>
      <c r="T2040" s="86" t="str">
        <f t="shared" si="474"/>
        <v/>
      </c>
      <c r="U2040" s="86" t="str">
        <f t="shared" si="469"/>
        <v/>
      </c>
      <c r="V2040" s="95" t="str">
        <f t="shared" si="475"/>
        <v/>
      </c>
      <c r="W2040" s="90" t="s">
        <v>221</v>
      </c>
      <c r="AE2040" s="92" t="str">
        <f t="shared" si="476"/>
        <v/>
      </c>
      <c r="AF2040" s="96" t="str">
        <f t="shared" si="477"/>
        <v>&lt;a name='19000100'&gt;&lt;b&gt;: 0 - Busboys and Poets Brookland [625 Monroe St NE, WDC]&lt;/b&gt;&lt;/a&gt;&lt;br&gt;</v>
      </c>
      <c r="AG2040" s="97">
        <f t="shared" si="478"/>
        <v>1900</v>
      </c>
      <c r="AH2040" s="97" t="str">
        <f t="shared" si="479"/>
        <v>01</v>
      </c>
      <c r="AI2040" s="97" t="str">
        <f t="shared" si="480"/>
        <v>00</v>
      </c>
      <c r="AJ2040" s="97" t="str">
        <f t="shared" si="481"/>
        <v>19000100</v>
      </c>
    </row>
    <row r="2041" spans="6:36" ht="12" customHeight="1" x14ac:dyDescent="0.15">
      <c r="F2041" s="86" t="str">
        <f t="shared" si="470"/>
        <v>Saturday</v>
      </c>
      <c r="G2041" s="91"/>
      <c r="H2041" s="92" t="str">
        <f>VLOOKUP(MONTH(G2041),VLOOKUP!$W$1:$X$24,2)</f>
        <v>January</v>
      </c>
      <c r="I2041" s="92" t="str">
        <f t="shared" si="471"/>
        <v/>
      </c>
      <c r="J2041" s="93" t="s">
        <v>1005</v>
      </c>
      <c r="L2041" s="86" t="str">
        <f t="shared" si="483"/>
        <v>Busboys and Poets DC [2021 14th St NW, WDC]</v>
      </c>
      <c r="M2041" s="86">
        <f t="shared" si="472"/>
        <v>0</v>
      </c>
      <c r="N2041" s="93" t="str">
        <f t="shared" si="484"/>
        <v>Busboys and Poets DC [2021 14th St NW, WDC]</v>
      </c>
      <c r="O2041" s="94"/>
      <c r="S2041" s="95">
        <f t="shared" si="473"/>
        <v>0</v>
      </c>
      <c r="T2041" s="86" t="str">
        <f t="shared" si="474"/>
        <v/>
      </c>
      <c r="U2041" s="86" t="str">
        <f t="shared" si="469"/>
        <v/>
      </c>
      <c r="V2041" s="95" t="str">
        <f t="shared" si="475"/>
        <v/>
      </c>
      <c r="W2041" s="90" t="s">
        <v>221</v>
      </c>
      <c r="AE2041" s="92" t="str">
        <f t="shared" si="476"/>
        <v/>
      </c>
      <c r="AF2041" s="96" t="str">
        <f t="shared" si="477"/>
        <v>&lt;a name='19000100'&gt;&lt;b&gt;: 0 - Busboys and Poets DC [2021 14th St NW, WDC]&lt;/b&gt;&lt;/a&gt;&lt;br&gt;</v>
      </c>
      <c r="AG2041" s="97">
        <f t="shared" si="478"/>
        <v>1900</v>
      </c>
      <c r="AH2041" s="97" t="str">
        <f t="shared" si="479"/>
        <v>01</v>
      </c>
      <c r="AI2041" s="97" t="str">
        <f t="shared" si="480"/>
        <v>00</v>
      </c>
      <c r="AJ2041" s="97" t="str">
        <f t="shared" si="481"/>
        <v>19000100</v>
      </c>
    </row>
    <row r="2042" spans="6:36" ht="12" customHeight="1" x14ac:dyDescent="0.15">
      <c r="F2042" s="86" t="str">
        <f t="shared" si="470"/>
        <v>Saturday</v>
      </c>
      <c r="G2042" s="91"/>
      <c r="H2042" s="92" t="str">
        <f>VLOOKUP(MONTH(G2042),VLOOKUP!$W$1:$X$24,2)</f>
        <v>January</v>
      </c>
      <c r="I2042" s="92" t="str">
        <f t="shared" si="471"/>
        <v/>
      </c>
      <c r="J2042" s="93" t="s">
        <v>1005</v>
      </c>
      <c r="L2042" s="86" t="str">
        <f t="shared" si="483"/>
        <v>Busboys and Poets DC [2021 14th St NW, WDC]</v>
      </c>
      <c r="M2042" s="86">
        <f t="shared" si="472"/>
        <v>0</v>
      </c>
      <c r="N2042" s="93" t="str">
        <f t="shared" si="484"/>
        <v>Busboys and Poets DC [2021 14th St NW, WDC]</v>
      </c>
      <c r="O2042" s="94"/>
      <c r="S2042" s="95">
        <f t="shared" si="473"/>
        <v>0</v>
      </c>
      <c r="T2042" s="86" t="str">
        <f t="shared" si="474"/>
        <v/>
      </c>
      <c r="U2042" s="86" t="str">
        <f t="shared" si="469"/>
        <v/>
      </c>
      <c r="V2042" s="95" t="str">
        <f t="shared" si="475"/>
        <v/>
      </c>
      <c r="W2042" s="90" t="s">
        <v>221</v>
      </c>
      <c r="AE2042" s="92" t="str">
        <f t="shared" si="476"/>
        <v/>
      </c>
      <c r="AF2042" s="96" t="str">
        <f t="shared" si="477"/>
        <v>&lt;a name='19000100'&gt;&lt;b&gt;: 0 - Busboys and Poets DC [2021 14th St NW, WDC]&lt;/b&gt;&lt;/a&gt;&lt;br&gt;</v>
      </c>
      <c r="AG2042" s="97">
        <f t="shared" si="478"/>
        <v>1900</v>
      </c>
      <c r="AH2042" s="97" t="str">
        <f t="shared" si="479"/>
        <v>01</v>
      </c>
      <c r="AI2042" s="97" t="str">
        <f t="shared" si="480"/>
        <v>00</v>
      </c>
      <c r="AJ2042" s="97" t="str">
        <f t="shared" si="481"/>
        <v>19000100</v>
      </c>
    </row>
    <row r="2043" spans="6:36" ht="12" customHeight="1" x14ac:dyDescent="0.15">
      <c r="F2043" s="86" t="str">
        <f t="shared" si="470"/>
        <v>Saturday</v>
      </c>
      <c r="G2043" s="91"/>
      <c r="H2043" s="92" t="str">
        <f>VLOOKUP(MONTH(G2043),VLOOKUP!$W$1:$X$24,2)</f>
        <v>January</v>
      </c>
      <c r="I2043" s="92" t="str">
        <f t="shared" si="471"/>
        <v/>
      </c>
      <c r="J2043" s="93" t="s">
        <v>1005</v>
      </c>
      <c r="L2043" s="86" t="str">
        <f t="shared" si="483"/>
        <v>Busboys and Poets DC [2021 14th St NW, WDC]</v>
      </c>
      <c r="M2043" s="86">
        <f t="shared" si="472"/>
        <v>0</v>
      </c>
      <c r="N2043" s="93" t="str">
        <f t="shared" si="484"/>
        <v>Busboys and Poets DC [2021 14th St NW, WDC]</v>
      </c>
      <c r="O2043" s="94"/>
      <c r="S2043" s="95">
        <f t="shared" si="473"/>
        <v>0</v>
      </c>
      <c r="T2043" s="86" t="str">
        <f t="shared" si="474"/>
        <v/>
      </c>
      <c r="U2043" s="86" t="str">
        <f t="shared" si="469"/>
        <v/>
      </c>
      <c r="V2043" s="95" t="str">
        <f t="shared" si="475"/>
        <v/>
      </c>
      <c r="W2043" s="90" t="s">
        <v>221</v>
      </c>
      <c r="AE2043" s="92" t="str">
        <f t="shared" si="476"/>
        <v/>
      </c>
      <c r="AF2043" s="96" t="str">
        <f t="shared" si="477"/>
        <v>&lt;a name='19000100'&gt;&lt;b&gt;: 0 - Busboys and Poets DC [2021 14th St NW, WDC]&lt;/b&gt;&lt;/a&gt;&lt;br&gt;</v>
      </c>
      <c r="AG2043" s="97">
        <f t="shared" si="478"/>
        <v>1900</v>
      </c>
      <c r="AH2043" s="97" t="str">
        <f t="shared" si="479"/>
        <v>01</v>
      </c>
      <c r="AI2043" s="97" t="str">
        <f t="shared" si="480"/>
        <v>00</v>
      </c>
      <c r="AJ2043" s="97" t="str">
        <f t="shared" si="481"/>
        <v>19000100</v>
      </c>
    </row>
    <row r="2044" spans="6:36" ht="12" customHeight="1" x14ac:dyDescent="0.15">
      <c r="F2044" s="86" t="str">
        <f t="shared" si="470"/>
        <v>Saturday</v>
      </c>
      <c r="G2044" s="91"/>
      <c r="H2044" s="92" t="str">
        <f>VLOOKUP(MONTH(G2044),VLOOKUP!$W$1:$X$24,2)</f>
        <v>January</v>
      </c>
      <c r="I2044" s="92" t="str">
        <f t="shared" si="471"/>
        <v/>
      </c>
      <c r="J2044" s="93" t="s">
        <v>1006</v>
      </c>
      <c r="L2044" s="86" t="str">
        <f t="shared" si="483"/>
        <v>Busboys and Poets Shirlington [4251 S Campbell Ave, Arlington, VA]</v>
      </c>
      <c r="M2044" s="86">
        <f t="shared" si="472"/>
        <v>0</v>
      </c>
      <c r="N2044" s="93" t="str">
        <f t="shared" si="484"/>
        <v>Busboys and Poets Shirlington [4251 S Campbell Ave, Arlington, VA]</v>
      </c>
      <c r="O2044" s="94"/>
      <c r="S2044" s="95">
        <f t="shared" si="473"/>
        <v>0</v>
      </c>
      <c r="T2044" s="86" t="str">
        <f t="shared" si="474"/>
        <v/>
      </c>
      <c r="U2044" s="86" t="str">
        <f t="shared" si="469"/>
        <v/>
      </c>
      <c r="V2044" s="95" t="str">
        <f t="shared" si="475"/>
        <v/>
      </c>
      <c r="W2044" s="90" t="s">
        <v>221</v>
      </c>
      <c r="AE2044" s="92" t="str">
        <f t="shared" si="476"/>
        <v/>
      </c>
      <c r="AF2044" s="96" t="str">
        <f t="shared" si="477"/>
        <v>&lt;a name='19000100'&gt;&lt;b&gt;: 0 - Busboys and Poets Shirlington [4251 S Campbell Ave, Arlington, VA]&lt;/b&gt;&lt;/a&gt;&lt;br&gt;</v>
      </c>
      <c r="AG2044" s="97">
        <f t="shared" si="478"/>
        <v>1900</v>
      </c>
      <c r="AH2044" s="97" t="str">
        <f t="shared" si="479"/>
        <v>01</v>
      </c>
      <c r="AI2044" s="97" t="str">
        <f t="shared" si="480"/>
        <v>00</v>
      </c>
      <c r="AJ2044" s="97" t="str">
        <f t="shared" si="481"/>
        <v>19000100</v>
      </c>
    </row>
    <row r="2045" spans="6:36" ht="12" customHeight="1" x14ac:dyDescent="0.15">
      <c r="F2045" s="86" t="str">
        <f t="shared" si="470"/>
        <v>Saturday</v>
      </c>
      <c r="G2045" s="91"/>
      <c r="H2045" s="92" t="str">
        <f>VLOOKUP(MONTH(G2045),VLOOKUP!$W$1:$X$24,2)</f>
        <v>January</v>
      </c>
      <c r="I2045" s="92" t="str">
        <f t="shared" si="471"/>
        <v/>
      </c>
      <c r="J2045" s="93" t="s">
        <v>1006</v>
      </c>
      <c r="L2045" s="86" t="str">
        <f t="shared" si="483"/>
        <v>Busboys and Poets Shirlington [4251 S Campbell Ave, Arlington, VA]</v>
      </c>
      <c r="M2045" s="86">
        <f t="shared" si="472"/>
        <v>0</v>
      </c>
      <c r="N2045" s="93" t="str">
        <f t="shared" si="484"/>
        <v>Busboys and Poets Shirlington [4251 S Campbell Ave, Arlington, VA]</v>
      </c>
      <c r="O2045" s="94"/>
      <c r="S2045" s="95">
        <f t="shared" si="473"/>
        <v>0</v>
      </c>
      <c r="T2045" s="86" t="str">
        <f t="shared" si="474"/>
        <v/>
      </c>
      <c r="U2045" s="86" t="str">
        <f t="shared" si="469"/>
        <v/>
      </c>
      <c r="V2045" s="95" t="str">
        <f t="shared" si="475"/>
        <v/>
      </c>
      <c r="W2045" s="90" t="s">
        <v>221</v>
      </c>
      <c r="AE2045" s="92" t="str">
        <f t="shared" si="476"/>
        <v/>
      </c>
      <c r="AF2045" s="96" t="str">
        <f t="shared" si="477"/>
        <v>&lt;a name='19000100'&gt;&lt;b&gt;: 0 - Busboys and Poets Shirlington [4251 S Campbell Ave, Arlington, VA]&lt;/b&gt;&lt;/a&gt;&lt;br&gt;</v>
      </c>
      <c r="AG2045" s="97">
        <f t="shared" si="478"/>
        <v>1900</v>
      </c>
      <c r="AH2045" s="97" t="str">
        <f t="shared" si="479"/>
        <v>01</v>
      </c>
      <c r="AI2045" s="97" t="str">
        <f t="shared" si="480"/>
        <v>00</v>
      </c>
      <c r="AJ2045" s="97" t="str">
        <f t="shared" si="481"/>
        <v>19000100</v>
      </c>
    </row>
    <row r="2046" spans="6:36" ht="12" customHeight="1" x14ac:dyDescent="0.15">
      <c r="F2046" s="86" t="str">
        <f t="shared" si="470"/>
        <v>Saturday</v>
      </c>
      <c r="G2046" s="91"/>
      <c r="H2046" s="92" t="str">
        <f>VLOOKUP(MONTH(G2046),VLOOKUP!$W$1:$X$24,2)</f>
        <v>January</v>
      </c>
      <c r="I2046" s="92" t="str">
        <f t="shared" si="471"/>
        <v/>
      </c>
      <c r="J2046" s="93" t="s">
        <v>1694</v>
      </c>
      <c r="L2046" s="86" t="str">
        <f t="shared" si="483"/>
        <v>Busboys and Poets Takoma [235 Carroll St NW, WDC]</v>
      </c>
      <c r="M2046" s="86">
        <f t="shared" si="472"/>
        <v>0</v>
      </c>
      <c r="N2046" s="93" t="str">
        <f t="shared" si="484"/>
        <v>Busboys and Poets Takoma [235 Carroll St NW, WDC]</v>
      </c>
      <c r="O2046" s="90"/>
      <c r="S2046" s="95">
        <f t="shared" si="473"/>
        <v>0</v>
      </c>
      <c r="T2046" s="86" t="str">
        <f t="shared" si="474"/>
        <v/>
      </c>
      <c r="U2046" s="86" t="str">
        <f t="shared" si="469"/>
        <v/>
      </c>
      <c r="V2046" s="95" t="str">
        <f t="shared" si="475"/>
        <v/>
      </c>
      <c r="W2046" s="90" t="s">
        <v>488</v>
      </c>
      <c r="AE2046" s="92" t="str">
        <f t="shared" si="476"/>
        <v/>
      </c>
      <c r="AF2046" s="96" t="str">
        <f t="shared" si="477"/>
        <v>&lt;a name='19000100'&gt;&lt;b&gt;: 0 - Busboys and Poets Takoma [235 Carroll St NW, WDC]&lt;/b&gt;&lt;/a&gt;&lt;br&gt;</v>
      </c>
      <c r="AG2046" s="97">
        <f t="shared" si="478"/>
        <v>1900</v>
      </c>
      <c r="AH2046" s="97" t="str">
        <f t="shared" si="479"/>
        <v>01</v>
      </c>
      <c r="AI2046" s="97" t="str">
        <f t="shared" si="480"/>
        <v>00</v>
      </c>
      <c r="AJ2046" s="97" t="str">
        <f t="shared" si="481"/>
        <v>19000100</v>
      </c>
    </row>
    <row r="2047" spans="6:36" ht="12" customHeight="1" x14ac:dyDescent="0.15">
      <c r="F2047" s="86" t="str">
        <f t="shared" si="470"/>
        <v>Saturday</v>
      </c>
      <c r="G2047" s="91"/>
      <c r="H2047" s="92" t="str">
        <f>VLOOKUP(MONTH(G2047),VLOOKUP!$W$1:$X$24,2)</f>
        <v>January</v>
      </c>
      <c r="I2047" s="92" t="str">
        <f t="shared" si="471"/>
        <v/>
      </c>
      <c r="J2047" s="93" t="s">
        <v>1694</v>
      </c>
      <c r="L2047" s="86" t="str">
        <f t="shared" si="483"/>
        <v>Busboys and Poets Takoma [235 Carroll St NW, WDC]</v>
      </c>
      <c r="M2047" s="86">
        <f t="shared" si="472"/>
        <v>0</v>
      </c>
      <c r="N2047" s="93" t="str">
        <f t="shared" si="484"/>
        <v>Busboys and Poets Takoma [235 Carroll St NW, WDC]</v>
      </c>
      <c r="O2047" s="90"/>
      <c r="S2047" s="95">
        <f t="shared" si="473"/>
        <v>0</v>
      </c>
      <c r="T2047" s="86" t="str">
        <f t="shared" si="474"/>
        <v/>
      </c>
      <c r="U2047" s="86" t="str">
        <f t="shared" si="469"/>
        <v/>
      </c>
      <c r="V2047" s="95" t="str">
        <f t="shared" si="475"/>
        <v/>
      </c>
      <c r="W2047" s="90" t="s">
        <v>488</v>
      </c>
      <c r="AE2047" s="92" t="str">
        <f t="shared" si="476"/>
        <v/>
      </c>
      <c r="AF2047" s="96" t="str">
        <f t="shared" si="477"/>
        <v>&lt;a name='19000100'&gt;&lt;b&gt;: 0 - Busboys and Poets Takoma [235 Carroll St NW, WDC]&lt;/b&gt;&lt;/a&gt;&lt;br&gt;</v>
      </c>
      <c r="AG2047" s="97">
        <f t="shared" si="478"/>
        <v>1900</v>
      </c>
      <c r="AH2047" s="97" t="str">
        <f t="shared" si="479"/>
        <v>01</v>
      </c>
      <c r="AI2047" s="97" t="str">
        <f t="shared" si="480"/>
        <v>00</v>
      </c>
      <c r="AJ2047" s="97" t="str">
        <f t="shared" si="481"/>
        <v>19000100</v>
      </c>
    </row>
    <row r="2048" spans="6:36" ht="12" customHeight="1" x14ac:dyDescent="0.15">
      <c r="F2048" s="86" t="str">
        <f t="shared" si="470"/>
        <v>Saturday</v>
      </c>
      <c r="G2048" s="91"/>
      <c r="H2048" s="92" t="str">
        <f>VLOOKUP(MONTH(G2048),VLOOKUP!$W$1:$X$24,2)</f>
        <v>January</v>
      </c>
      <c r="I2048" s="92" t="str">
        <f t="shared" si="471"/>
        <v/>
      </c>
      <c r="J2048" s="93" t="s">
        <v>1694</v>
      </c>
      <c r="L2048" s="86" t="str">
        <f t="shared" si="483"/>
        <v>Busboys and Poets Takoma [235 Carroll St NW, WDC]</v>
      </c>
      <c r="M2048" s="86">
        <f t="shared" si="472"/>
        <v>0</v>
      </c>
      <c r="N2048" s="93" t="str">
        <f t="shared" si="484"/>
        <v>Busboys and Poets Takoma [235 Carroll St NW, WDC]</v>
      </c>
      <c r="O2048" s="90"/>
      <c r="S2048" s="95">
        <f t="shared" si="473"/>
        <v>0</v>
      </c>
      <c r="T2048" s="86" t="str">
        <f t="shared" si="474"/>
        <v/>
      </c>
      <c r="U2048" s="86" t="str">
        <f t="shared" si="469"/>
        <v/>
      </c>
      <c r="V2048" s="95" t="str">
        <f t="shared" si="475"/>
        <v/>
      </c>
      <c r="W2048" s="90" t="s">
        <v>488</v>
      </c>
      <c r="AE2048" s="92" t="str">
        <f t="shared" si="476"/>
        <v/>
      </c>
      <c r="AF2048" s="96" t="str">
        <f t="shared" si="477"/>
        <v>&lt;a name='19000100'&gt;&lt;b&gt;: 0 - Busboys and Poets Takoma [235 Carroll St NW, WDC]&lt;/b&gt;&lt;/a&gt;&lt;br&gt;</v>
      </c>
      <c r="AG2048" s="97">
        <f t="shared" si="478"/>
        <v>1900</v>
      </c>
      <c r="AH2048" s="97" t="str">
        <f t="shared" si="479"/>
        <v>01</v>
      </c>
      <c r="AI2048" s="97" t="str">
        <f t="shared" si="480"/>
        <v>00</v>
      </c>
      <c r="AJ2048" s="97" t="str">
        <f t="shared" si="481"/>
        <v>19000100</v>
      </c>
    </row>
    <row r="2049" spans="6:36" ht="12" customHeight="1" x14ac:dyDescent="0.15">
      <c r="F2049" s="86" t="str">
        <f t="shared" si="470"/>
        <v>Saturday</v>
      </c>
      <c r="G2049" s="91"/>
      <c r="H2049" s="92" t="str">
        <f>VLOOKUP(MONTH(G2049),VLOOKUP!$W$1:$X$24,2)</f>
        <v>January</v>
      </c>
      <c r="I2049" s="92" t="str">
        <f t="shared" si="471"/>
        <v/>
      </c>
      <c r="J2049" s="93" t="s">
        <v>153</v>
      </c>
      <c r="L2049" s="86" t="str">
        <f t="shared" si="483"/>
        <v>Buzz Bakery [901 Slaters Lane, Alexandria, VA]</v>
      </c>
      <c r="M2049" s="86">
        <f t="shared" si="472"/>
        <v>0</v>
      </c>
      <c r="N2049" s="93" t="str">
        <f t="shared" si="484"/>
        <v>Buzz Bakery [901 Slaters Lane, Alexandria, VA]</v>
      </c>
      <c r="O2049" s="90"/>
      <c r="S2049" s="95">
        <f t="shared" si="473"/>
        <v>0</v>
      </c>
      <c r="T2049" s="86" t="str">
        <f t="shared" si="474"/>
        <v/>
      </c>
      <c r="U2049" s="86" t="str">
        <f t="shared" ref="U2049:U2112" si="485">IF(ISBLANK(G2049),"","&amp;#149; "&amp;IF(ISBLANK(C2049),"","&lt;S&gt;")&amp;I2049&amp;IF(ISBLANK(A2049),""," - &lt;a href='recommended.php#"&amp;AJ2049&amp;"'&gt;&lt;b&gt;&lt;em&gt;&lt;font color='#9C004D'&gt;RECOMMENDED&lt;/font&gt;&lt;/em&gt;&lt;/b&gt;&lt;/a&gt;")&amp;" - "&amp;M2049&amp;IF(ISBLANK(K2049),K2049," - &lt;b&gt;"&amp;K2049&amp;"&lt;/b&gt; ")&amp;IF(B2049="Sold Out"," - &lt;font color='#000099'&gt;&lt;b&gt;&lt;I&gt;sold out&lt;/I&gt;&lt;/b&gt;&lt;/font&gt;","")&amp;IF(ISBLANK(C2049),"","&lt;/S&gt; &lt;b&gt;"&amp;C2049&amp;"&lt;/b&gt;")&amp;"&lt;p&gt;")</f>
        <v/>
      </c>
      <c r="V2049" s="95" t="str">
        <f t="shared" si="475"/>
        <v/>
      </c>
      <c r="AE2049" s="92" t="str">
        <f t="shared" si="476"/>
        <v/>
      </c>
      <c r="AF2049" s="96" t="str">
        <f t="shared" si="477"/>
        <v>&lt;a name='19000100'&gt;&lt;b&gt;: 0 - Buzz Bakery [901 Slaters Lane, Alexandria, VA]&lt;/b&gt;&lt;/a&gt;&lt;br&gt;</v>
      </c>
      <c r="AG2049" s="97">
        <f t="shared" si="478"/>
        <v>1900</v>
      </c>
      <c r="AH2049" s="97" t="str">
        <f t="shared" si="479"/>
        <v>01</v>
      </c>
      <c r="AI2049" s="97" t="str">
        <f t="shared" si="480"/>
        <v>00</v>
      </c>
      <c r="AJ2049" s="97" t="str">
        <f t="shared" si="481"/>
        <v>19000100</v>
      </c>
    </row>
    <row r="2050" spans="6:36" ht="12" customHeight="1" x14ac:dyDescent="0.15">
      <c r="F2050" s="86" t="str">
        <f t="shared" ref="F2050:F2113" si="486">IF(WEEKDAY(G2050)=1,"Sunday",IF(WEEKDAY(G2050)=2,"Monday",IF(WEEKDAY(G2050)=3,"Tuesday",IF(WEEKDAY(G2050)=4,"Wednesday",IF(WEEKDAY(G2050)=5,"Thursday",IF(WEEKDAY(G2050)=6,"Friday","Saturday"))))))</f>
        <v>Saturday</v>
      </c>
      <c r="G2050" s="91"/>
      <c r="H2050" s="92" t="str">
        <f>VLOOKUP(MONTH(G2050),VLOOKUP!$W$1:$X$24,2)</f>
        <v>January</v>
      </c>
      <c r="I2050" s="92" t="str">
        <f t="shared" ref="I2050:I2113" si="487">IF(ISBLANK(G2050),"",F2050&amp;", "&amp;DAY(G2050)&amp;" "&amp;H2050&amp;" "&amp;YEAR(G2050))</f>
        <v/>
      </c>
      <c r="J2050" s="93" t="s">
        <v>153</v>
      </c>
      <c r="L2050" s="86" t="str">
        <f t="shared" si="483"/>
        <v>Buzz Bakery [901 Slaters Lane, Alexandria, VA]</v>
      </c>
      <c r="M2050" s="86">
        <f t="shared" ref="M2050:M2113" si="488">IF(ISBLANK(P2050),O2050,IF(ISBLANK(Q2050),O2050&amp;" and "&amp;P2050,IF(ISBLANK(R2050),O2050&amp;", "&amp;P2050&amp;", and "&amp;Q2050, O2050&amp;", "&amp;P2050&amp;", "&amp;Q2050&amp;", and "&amp;R2050)))</f>
        <v>0</v>
      </c>
      <c r="N2050" s="93" t="str">
        <f t="shared" si="484"/>
        <v>Buzz Bakery [901 Slaters Lane, Alexandria, VA]</v>
      </c>
      <c r="O2050" s="90"/>
      <c r="S2050" s="95">
        <f t="shared" ref="S2050:S2113" si="489">IF(LEFT(O2050,2)="A ",RIGHT(O2050,LEN(O2050)-2),IF(LEFT(O2050,3)="An ",RIGHT(O2050,LEN(O2050)-3),IF(LEFT(O2050,4)="The ",RIGHT(O2050,LEN(O2050)-4),IF(LEFT(O2050,3)="&lt;b&gt;",RIGHT(O2050,LEN(O2050)-3),IF(LEFT(O2050,4)="&lt;em&gt;",RIGHT(O2050,LEN(O2050)-4),O2050)))))</f>
        <v>0</v>
      </c>
      <c r="T2050" s="86" t="str">
        <f t="shared" ref="T2050:T2113" si="490">IF(ISBLANK(G2050),"","&amp;#149; "&amp;IF(ISBLANK(C2050),"","&lt;S&gt;")&amp;IF(ISBLANK(A2050),"","&lt;a href='recommended.php#"&amp;AJ2050&amp;"'&gt;&lt;b&gt;&lt;em&gt;&lt;font color='#9C004D'&gt;RECOMMENDED&lt;/font&gt;&lt;/em&gt;&lt;/b&gt;&lt;/a&gt; - ")&amp;M2050&amp;" - &lt;b&gt;"&amp;L2050&amp;"&lt;/b&gt; "&amp;IF(B2050="Sold Out"," - &lt;font color='#000099'&gt;&lt;b&gt;&lt;I&gt;sold out&lt;/I&gt;&lt;/b&gt;&lt;/font&gt;","")&amp;IF(ISBLANK(C2050),"","&lt;/S&gt; &lt;b&gt;"&amp;C2050&amp;"&lt;/b&gt;")&amp;"&lt;br&gt;")</f>
        <v/>
      </c>
      <c r="U2050" s="86" t="str">
        <f t="shared" si="485"/>
        <v/>
      </c>
      <c r="V2050" s="95" t="str">
        <f t="shared" ref="V2050:V2113" si="491">IF(ISBLANK(G2050),"","&amp;#149; "&amp;IF(ISBLANK(C2050),"","&lt;S&gt;")&amp;IF(ISBLANK(A2050),"","&lt;a href='recommended.php#"&amp;AJ2050&amp;"'&gt;&lt;b&gt;&lt;em&gt;&lt;font color='#9C004D'&gt;RECOMMENDED&lt;/font&gt;&lt;/em&gt;&lt;/b&gt;&lt;/a&gt; - ")&amp;M2050&amp;" - &lt;b&gt;"&amp;L2050&amp;"&lt;/b&gt; "&amp;IF(B2050="Sold Out"," - &lt;font color='#000099'&gt;&lt;b&gt;&lt;I&gt;sold out&lt;/I&gt;&lt;/b&gt;&lt;/font&gt;","")&amp;IF(ISBLANK(C2050),"","&lt;/S&gt; &lt;b&gt;"&amp;C2050&amp;"&lt;/b&gt;")&amp;" - &lt;font color='#005500'&gt;&lt;b&gt;"&amp;E2050&amp;"&lt;/b&gt;&lt;/font&gt;&lt;br&gt;")</f>
        <v/>
      </c>
      <c r="AE2050" s="92" t="str">
        <f t="shared" ref="AE2050:AE2113" si="492">IF(ISBLANK(G2050),"",F2050&amp;", "&amp;DAY(G2050)&amp;" "&amp;H2050&amp;" "&amp;YEAR(G2050)&amp;"      [&lt;a name='"&amp;AJ2050&amp;"' href='#"&amp;AJ2050&amp;"'&gt;link to this day&lt;/a&gt;]")</f>
        <v/>
      </c>
      <c r="AF2050" s="96" t="str">
        <f t="shared" ref="AF2050:AF2113" si="493">"&lt;a name='"&amp;AJ2050&amp;"'&gt;&lt;b&gt;"&amp;I2050&amp;": "&amp;M2050&amp;" - "&amp;L2050&amp;"&lt;/b&gt;&lt;/a&gt;&lt;br&gt;"</f>
        <v>&lt;a name='19000100'&gt;&lt;b&gt;: 0 - Buzz Bakery [901 Slaters Lane, Alexandria, VA]&lt;/b&gt;&lt;/a&gt;&lt;br&gt;</v>
      </c>
      <c r="AG2050" s="97">
        <f t="shared" ref="AG2050:AG2113" si="494">YEAR(G2050)</f>
        <v>1900</v>
      </c>
      <c r="AH2050" s="97" t="str">
        <f t="shared" ref="AH2050:AH2113" si="495">IF(LEN(MONTH(G2050))=1,"0"&amp;MONTH(G2050),MONTH(G2050))</f>
        <v>01</v>
      </c>
      <c r="AI2050" s="97" t="str">
        <f t="shared" ref="AI2050:AI2113" si="496">IF(LEN(DAY(G2050))=1,"0"&amp;DAY(G2050),DAY(G2050))</f>
        <v>00</v>
      </c>
      <c r="AJ2050" s="97" t="str">
        <f t="shared" ref="AJ2050:AJ2113" si="497">AG2050&amp;AH2050&amp;AI2050</f>
        <v>19000100</v>
      </c>
    </row>
    <row r="2051" spans="6:36" ht="12" customHeight="1" x14ac:dyDescent="0.15">
      <c r="F2051" s="86" t="str">
        <f t="shared" si="486"/>
        <v>Saturday</v>
      </c>
      <c r="G2051" s="91"/>
      <c r="H2051" s="92" t="str">
        <f>VLOOKUP(MONTH(G2051),VLOOKUP!$W$1:$X$24,2)</f>
        <v>January</v>
      </c>
      <c r="I2051" s="92" t="str">
        <f t="shared" si="487"/>
        <v/>
      </c>
      <c r="J2051" s="93" t="s">
        <v>153</v>
      </c>
      <c r="L2051" s="86" t="str">
        <f t="shared" si="483"/>
        <v>Buzz Bakery [901 Slaters Lane, Alexandria, VA]</v>
      </c>
      <c r="M2051" s="86">
        <f t="shared" si="488"/>
        <v>0</v>
      </c>
      <c r="N2051" s="93" t="str">
        <f t="shared" si="484"/>
        <v>Buzz Bakery [901 Slaters Lane, Alexandria, VA]</v>
      </c>
      <c r="O2051" s="90"/>
      <c r="S2051" s="95">
        <f t="shared" si="489"/>
        <v>0</v>
      </c>
      <c r="T2051" s="86" t="str">
        <f t="shared" si="490"/>
        <v/>
      </c>
      <c r="U2051" s="86" t="str">
        <f t="shared" si="485"/>
        <v/>
      </c>
      <c r="V2051" s="95" t="str">
        <f t="shared" si="491"/>
        <v/>
      </c>
      <c r="AE2051" s="92" t="str">
        <f t="shared" si="492"/>
        <v/>
      </c>
      <c r="AF2051" s="96" t="str">
        <f t="shared" si="493"/>
        <v>&lt;a name='19000100'&gt;&lt;b&gt;: 0 - Buzz Bakery [901 Slaters Lane, Alexandria, VA]&lt;/b&gt;&lt;/a&gt;&lt;br&gt;</v>
      </c>
      <c r="AG2051" s="97">
        <f t="shared" si="494"/>
        <v>1900</v>
      </c>
      <c r="AH2051" s="97" t="str">
        <f t="shared" si="495"/>
        <v>01</v>
      </c>
      <c r="AI2051" s="97" t="str">
        <f t="shared" si="496"/>
        <v>00</v>
      </c>
      <c r="AJ2051" s="97" t="str">
        <f t="shared" si="497"/>
        <v>19000100</v>
      </c>
    </row>
    <row r="2052" spans="6:36" ht="12" customHeight="1" x14ac:dyDescent="0.15">
      <c r="F2052" s="86" t="str">
        <f t="shared" si="486"/>
        <v>Saturday</v>
      </c>
      <c r="H2052" s="92" t="str">
        <f>VLOOKUP(MONTH(G2052),VLOOKUP!$W$1:$X$24,2)</f>
        <v>January</v>
      </c>
      <c r="I2052" s="92" t="str">
        <f t="shared" si="487"/>
        <v/>
      </c>
      <c r="J2052" s="93" t="s">
        <v>47</v>
      </c>
      <c r="L2052" s="86" t="str">
        <f t="shared" si="483"/>
        <v>Caf&amp;eacute; 611 [611 Market St, Frederick, MD]</v>
      </c>
      <c r="M2052" s="86">
        <f t="shared" si="488"/>
        <v>0</v>
      </c>
      <c r="N2052" s="93" t="str">
        <f t="shared" si="484"/>
        <v>Caf&amp;eacute; 611 [611 Market St, Frederick, MD]</v>
      </c>
      <c r="O2052" s="90"/>
      <c r="S2052" s="95">
        <f t="shared" si="489"/>
        <v>0</v>
      </c>
      <c r="T2052" s="86" t="str">
        <f t="shared" si="490"/>
        <v/>
      </c>
      <c r="U2052" s="86" t="str">
        <f t="shared" si="485"/>
        <v/>
      </c>
      <c r="V2052" s="95" t="str">
        <f t="shared" si="491"/>
        <v/>
      </c>
      <c r="AE2052" s="92" t="str">
        <f t="shared" si="492"/>
        <v/>
      </c>
      <c r="AF2052" s="96" t="str">
        <f t="shared" si="493"/>
        <v>&lt;a name='19000100'&gt;&lt;b&gt;: 0 - Caf&amp;eacute; 611 [611 Market St, Frederick, MD]&lt;/b&gt;&lt;/a&gt;&lt;br&gt;</v>
      </c>
      <c r="AG2052" s="97">
        <f t="shared" si="494"/>
        <v>1900</v>
      </c>
      <c r="AH2052" s="97" t="str">
        <f t="shared" si="495"/>
        <v>01</v>
      </c>
      <c r="AI2052" s="97" t="str">
        <f t="shared" si="496"/>
        <v>00</v>
      </c>
      <c r="AJ2052" s="97" t="str">
        <f t="shared" si="497"/>
        <v>19000100</v>
      </c>
    </row>
    <row r="2053" spans="6:36" ht="12" customHeight="1" x14ac:dyDescent="0.15">
      <c r="F2053" s="86" t="str">
        <f t="shared" si="486"/>
        <v>Saturday</v>
      </c>
      <c r="H2053" s="92" t="str">
        <f>VLOOKUP(MONTH(G2053),VLOOKUP!$W$1:$X$24,2)</f>
        <v>January</v>
      </c>
      <c r="I2053" s="92" t="str">
        <f t="shared" si="487"/>
        <v/>
      </c>
      <c r="J2053" s="93" t="s">
        <v>47</v>
      </c>
      <c r="L2053" s="86" t="str">
        <f t="shared" si="483"/>
        <v>Caf&amp;eacute; 611 [611 Market St, Frederick, MD]</v>
      </c>
      <c r="M2053" s="86">
        <f t="shared" si="488"/>
        <v>0</v>
      </c>
      <c r="N2053" s="93" t="str">
        <f t="shared" si="484"/>
        <v>Caf&amp;eacute; 611 [611 Market St, Frederick, MD]</v>
      </c>
      <c r="O2053" s="90"/>
      <c r="S2053" s="95">
        <f t="shared" si="489"/>
        <v>0</v>
      </c>
      <c r="T2053" s="86" t="str">
        <f t="shared" si="490"/>
        <v/>
      </c>
      <c r="U2053" s="86" t="str">
        <f t="shared" si="485"/>
        <v/>
      </c>
      <c r="V2053" s="95" t="str">
        <f t="shared" si="491"/>
        <v/>
      </c>
      <c r="AE2053" s="92" t="str">
        <f t="shared" si="492"/>
        <v/>
      </c>
      <c r="AF2053" s="96" t="str">
        <f t="shared" si="493"/>
        <v>&lt;a name='19000100'&gt;&lt;b&gt;: 0 - Caf&amp;eacute; 611 [611 Market St, Frederick, MD]&lt;/b&gt;&lt;/a&gt;&lt;br&gt;</v>
      </c>
      <c r="AG2053" s="97">
        <f t="shared" si="494"/>
        <v>1900</v>
      </c>
      <c r="AH2053" s="97" t="str">
        <f t="shared" si="495"/>
        <v>01</v>
      </c>
      <c r="AI2053" s="97" t="str">
        <f t="shared" si="496"/>
        <v>00</v>
      </c>
      <c r="AJ2053" s="97" t="str">
        <f t="shared" si="497"/>
        <v>19000100</v>
      </c>
    </row>
    <row r="2054" spans="6:36" ht="12" customHeight="1" x14ac:dyDescent="0.15">
      <c r="F2054" s="86" t="str">
        <f t="shared" si="486"/>
        <v>Saturday</v>
      </c>
      <c r="H2054" s="92" t="str">
        <f>VLOOKUP(MONTH(G2054),VLOOKUP!$W$1:$X$24,2)</f>
        <v>January</v>
      </c>
      <c r="I2054" s="92" t="str">
        <f t="shared" si="487"/>
        <v/>
      </c>
      <c r="J2054" s="93" t="s">
        <v>47</v>
      </c>
      <c r="L2054" s="86" t="str">
        <f t="shared" si="483"/>
        <v>Caf&amp;eacute; 611 [611 Market St, Frederick, MD]</v>
      </c>
      <c r="M2054" s="86">
        <f t="shared" si="488"/>
        <v>0</v>
      </c>
      <c r="N2054" s="93" t="str">
        <f t="shared" si="484"/>
        <v>Caf&amp;eacute; 611 [611 Market St, Frederick, MD]</v>
      </c>
      <c r="O2054" s="90"/>
      <c r="S2054" s="95">
        <f t="shared" si="489"/>
        <v>0</v>
      </c>
      <c r="T2054" s="86" t="str">
        <f t="shared" si="490"/>
        <v/>
      </c>
      <c r="U2054" s="86" t="str">
        <f t="shared" si="485"/>
        <v/>
      </c>
      <c r="V2054" s="95" t="str">
        <f t="shared" si="491"/>
        <v/>
      </c>
      <c r="AE2054" s="92" t="str">
        <f t="shared" si="492"/>
        <v/>
      </c>
      <c r="AF2054" s="96" t="str">
        <f t="shared" si="493"/>
        <v>&lt;a name='19000100'&gt;&lt;b&gt;: 0 - Caf&amp;eacute; 611 [611 Market St, Frederick, MD]&lt;/b&gt;&lt;/a&gt;&lt;br&gt;</v>
      </c>
      <c r="AG2054" s="97">
        <f t="shared" si="494"/>
        <v>1900</v>
      </c>
      <c r="AH2054" s="97" t="str">
        <f t="shared" si="495"/>
        <v>01</v>
      </c>
      <c r="AI2054" s="97" t="str">
        <f t="shared" si="496"/>
        <v>00</v>
      </c>
      <c r="AJ2054" s="97" t="str">
        <f t="shared" si="497"/>
        <v>19000100</v>
      </c>
    </row>
    <row r="2055" spans="6:36" ht="12" customHeight="1" x14ac:dyDescent="0.15">
      <c r="F2055" s="86" t="str">
        <f t="shared" si="486"/>
        <v>Saturday</v>
      </c>
      <c r="H2055" s="92" t="str">
        <f>VLOOKUP(MONTH(G2055),VLOOKUP!$W$1:$X$24,2)</f>
        <v>January</v>
      </c>
      <c r="I2055" s="92" t="str">
        <f t="shared" si="487"/>
        <v/>
      </c>
      <c r="J2055" s="93" t="s">
        <v>47</v>
      </c>
      <c r="L2055" s="86" t="str">
        <f t="shared" si="483"/>
        <v>Caf&amp;eacute; 611 [611 Market St, Frederick, MD]</v>
      </c>
      <c r="M2055" s="86">
        <f t="shared" si="488"/>
        <v>0</v>
      </c>
      <c r="N2055" s="93" t="str">
        <f t="shared" si="484"/>
        <v>Caf&amp;eacute; 611 [611 Market St, Frederick, MD]</v>
      </c>
      <c r="O2055" s="90"/>
      <c r="S2055" s="95">
        <f t="shared" si="489"/>
        <v>0</v>
      </c>
      <c r="T2055" s="86" t="str">
        <f t="shared" si="490"/>
        <v/>
      </c>
      <c r="U2055" s="86" t="str">
        <f t="shared" si="485"/>
        <v/>
      </c>
      <c r="V2055" s="95" t="str">
        <f t="shared" si="491"/>
        <v/>
      </c>
      <c r="AE2055" s="92" t="str">
        <f t="shared" si="492"/>
        <v/>
      </c>
      <c r="AF2055" s="96" t="str">
        <f t="shared" si="493"/>
        <v>&lt;a name='19000100'&gt;&lt;b&gt;: 0 - Caf&amp;eacute; 611 [611 Market St, Frederick, MD]&lt;/b&gt;&lt;/a&gt;&lt;br&gt;</v>
      </c>
      <c r="AG2055" s="97">
        <f t="shared" si="494"/>
        <v>1900</v>
      </c>
      <c r="AH2055" s="97" t="str">
        <f t="shared" si="495"/>
        <v>01</v>
      </c>
      <c r="AI2055" s="97" t="str">
        <f t="shared" si="496"/>
        <v>00</v>
      </c>
      <c r="AJ2055" s="97" t="str">
        <f t="shared" si="497"/>
        <v>19000100</v>
      </c>
    </row>
    <row r="2056" spans="6:36" ht="12" customHeight="1" x14ac:dyDescent="0.15">
      <c r="F2056" s="86" t="str">
        <f t="shared" si="486"/>
        <v>Saturday</v>
      </c>
      <c r="H2056" s="92" t="str">
        <f>VLOOKUP(MONTH(G2056),VLOOKUP!$W$1:$X$24,2)</f>
        <v>January</v>
      </c>
      <c r="I2056" s="92" t="str">
        <f t="shared" si="487"/>
        <v/>
      </c>
      <c r="J2056" s="93" t="s">
        <v>47</v>
      </c>
      <c r="L2056" s="86" t="str">
        <f t="shared" si="483"/>
        <v>Caf&amp;eacute; 611 [611 Market St, Frederick, MD]</v>
      </c>
      <c r="M2056" s="86">
        <f t="shared" si="488"/>
        <v>0</v>
      </c>
      <c r="N2056" s="93" t="str">
        <f t="shared" si="484"/>
        <v>Caf&amp;eacute; 611 [611 Market St, Frederick, MD]</v>
      </c>
      <c r="O2056" s="90"/>
      <c r="S2056" s="95">
        <f t="shared" si="489"/>
        <v>0</v>
      </c>
      <c r="T2056" s="86" t="str">
        <f t="shared" si="490"/>
        <v/>
      </c>
      <c r="U2056" s="86" t="str">
        <f t="shared" si="485"/>
        <v/>
      </c>
      <c r="V2056" s="95" t="str">
        <f t="shared" si="491"/>
        <v/>
      </c>
      <c r="AE2056" s="92" t="str">
        <f t="shared" si="492"/>
        <v/>
      </c>
      <c r="AF2056" s="96" t="str">
        <f t="shared" si="493"/>
        <v>&lt;a name='19000100'&gt;&lt;b&gt;: 0 - Caf&amp;eacute; 611 [611 Market St, Frederick, MD]&lt;/b&gt;&lt;/a&gt;&lt;br&gt;</v>
      </c>
      <c r="AG2056" s="97">
        <f t="shared" si="494"/>
        <v>1900</v>
      </c>
      <c r="AH2056" s="97" t="str">
        <f t="shared" si="495"/>
        <v>01</v>
      </c>
      <c r="AI2056" s="97" t="str">
        <f t="shared" si="496"/>
        <v>00</v>
      </c>
      <c r="AJ2056" s="97" t="str">
        <f t="shared" si="497"/>
        <v>19000100</v>
      </c>
    </row>
    <row r="2057" spans="6:36" ht="12" customHeight="1" x14ac:dyDescent="0.15">
      <c r="F2057" s="86" t="str">
        <f t="shared" si="486"/>
        <v>Saturday</v>
      </c>
      <c r="H2057" s="92" t="str">
        <f>VLOOKUP(MONTH(G2057),VLOOKUP!$W$1:$X$24,2)</f>
        <v>January</v>
      </c>
      <c r="I2057" s="92" t="str">
        <f t="shared" si="487"/>
        <v/>
      </c>
      <c r="J2057" s="93" t="s">
        <v>47</v>
      </c>
      <c r="L2057" s="86" t="str">
        <f t="shared" si="483"/>
        <v>Caf&amp;eacute; 611 [611 Market St, Frederick, MD]</v>
      </c>
      <c r="M2057" s="86">
        <f t="shared" si="488"/>
        <v>0</v>
      </c>
      <c r="N2057" s="93" t="str">
        <f t="shared" si="484"/>
        <v>Caf&amp;eacute; 611 [611 Market St, Frederick, MD]</v>
      </c>
      <c r="O2057" s="90"/>
      <c r="S2057" s="95">
        <f t="shared" si="489"/>
        <v>0</v>
      </c>
      <c r="T2057" s="86" t="str">
        <f t="shared" si="490"/>
        <v/>
      </c>
      <c r="U2057" s="86" t="str">
        <f t="shared" si="485"/>
        <v/>
      </c>
      <c r="V2057" s="95" t="str">
        <f t="shared" si="491"/>
        <v/>
      </c>
      <c r="AE2057" s="92" t="str">
        <f t="shared" si="492"/>
        <v/>
      </c>
      <c r="AF2057" s="96" t="str">
        <f t="shared" si="493"/>
        <v>&lt;a name='19000100'&gt;&lt;b&gt;: 0 - Caf&amp;eacute; 611 [611 Market St, Frederick, MD]&lt;/b&gt;&lt;/a&gt;&lt;br&gt;</v>
      </c>
      <c r="AG2057" s="97">
        <f t="shared" si="494"/>
        <v>1900</v>
      </c>
      <c r="AH2057" s="97" t="str">
        <f t="shared" si="495"/>
        <v>01</v>
      </c>
      <c r="AI2057" s="97" t="str">
        <f t="shared" si="496"/>
        <v>00</v>
      </c>
      <c r="AJ2057" s="97" t="str">
        <f t="shared" si="497"/>
        <v>19000100</v>
      </c>
    </row>
    <row r="2058" spans="6:36" ht="12" customHeight="1" x14ac:dyDescent="0.15">
      <c r="F2058" s="86" t="str">
        <f t="shared" si="486"/>
        <v>Saturday</v>
      </c>
      <c r="H2058" s="92" t="str">
        <f>VLOOKUP(MONTH(G2058),VLOOKUP!$W$1:$X$24,2)</f>
        <v>January</v>
      </c>
      <c r="I2058" s="92" t="str">
        <f t="shared" si="487"/>
        <v/>
      </c>
      <c r="J2058" s="93" t="s">
        <v>47</v>
      </c>
      <c r="L2058" s="86" t="str">
        <f t="shared" si="483"/>
        <v>Caf&amp;eacute; 611 [611 Market St, Frederick, MD]</v>
      </c>
      <c r="M2058" s="86">
        <f t="shared" si="488"/>
        <v>0</v>
      </c>
      <c r="N2058" s="93" t="str">
        <f t="shared" si="484"/>
        <v>Caf&amp;eacute; 611 [611 Market St, Frederick, MD]</v>
      </c>
      <c r="O2058" s="90"/>
      <c r="S2058" s="95">
        <f t="shared" si="489"/>
        <v>0</v>
      </c>
      <c r="T2058" s="86" t="str">
        <f t="shared" si="490"/>
        <v/>
      </c>
      <c r="U2058" s="86" t="str">
        <f t="shared" si="485"/>
        <v/>
      </c>
      <c r="V2058" s="95" t="str">
        <f t="shared" si="491"/>
        <v/>
      </c>
      <c r="AE2058" s="92" t="str">
        <f t="shared" si="492"/>
        <v/>
      </c>
      <c r="AF2058" s="96" t="str">
        <f t="shared" si="493"/>
        <v>&lt;a name='19000100'&gt;&lt;b&gt;: 0 - Caf&amp;eacute; 611 [611 Market St, Frederick, MD]&lt;/b&gt;&lt;/a&gt;&lt;br&gt;</v>
      </c>
      <c r="AG2058" s="97">
        <f t="shared" si="494"/>
        <v>1900</v>
      </c>
      <c r="AH2058" s="97" t="str">
        <f t="shared" si="495"/>
        <v>01</v>
      </c>
      <c r="AI2058" s="97" t="str">
        <f t="shared" si="496"/>
        <v>00</v>
      </c>
      <c r="AJ2058" s="97" t="str">
        <f t="shared" si="497"/>
        <v>19000100</v>
      </c>
    </row>
    <row r="2059" spans="6:36" ht="12" customHeight="1" x14ac:dyDescent="0.15">
      <c r="F2059" s="86" t="str">
        <f t="shared" si="486"/>
        <v>Saturday</v>
      </c>
      <c r="H2059" s="92" t="str">
        <f>VLOOKUP(MONTH(G2059),VLOOKUP!$W$1:$X$24,2)</f>
        <v>January</v>
      </c>
      <c r="I2059" s="92" t="str">
        <f t="shared" si="487"/>
        <v/>
      </c>
      <c r="J2059" s="93" t="s">
        <v>47</v>
      </c>
      <c r="L2059" s="86" t="str">
        <f t="shared" si="483"/>
        <v>Caf&amp;eacute; 611 [611 Market St, Frederick, MD]</v>
      </c>
      <c r="M2059" s="86">
        <f t="shared" si="488"/>
        <v>0</v>
      </c>
      <c r="N2059" s="93" t="str">
        <f t="shared" ref="N2059:N2092" si="498">J2059</f>
        <v>Caf&amp;eacute; 611 [611 Market St, Frederick, MD]</v>
      </c>
      <c r="O2059" s="90"/>
      <c r="S2059" s="95">
        <f t="shared" si="489"/>
        <v>0</v>
      </c>
      <c r="T2059" s="86" t="str">
        <f t="shared" si="490"/>
        <v/>
      </c>
      <c r="U2059" s="86" t="str">
        <f t="shared" si="485"/>
        <v/>
      </c>
      <c r="V2059" s="95" t="str">
        <f t="shared" si="491"/>
        <v/>
      </c>
      <c r="AE2059" s="92" t="str">
        <f t="shared" si="492"/>
        <v/>
      </c>
      <c r="AF2059" s="96" t="str">
        <f t="shared" si="493"/>
        <v>&lt;a name='19000100'&gt;&lt;b&gt;: 0 - Caf&amp;eacute; 611 [611 Market St, Frederick, MD]&lt;/b&gt;&lt;/a&gt;&lt;br&gt;</v>
      </c>
      <c r="AG2059" s="97">
        <f t="shared" si="494"/>
        <v>1900</v>
      </c>
      <c r="AH2059" s="97" t="str">
        <f t="shared" si="495"/>
        <v>01</v>
      </c>
      <c r="AI2059" s="97" t="str">
        <f t="shared" si="496"/>
        <v>00</v>
      </c>
      <c r="AJ2059" s="97" t="str">
        <f t="shared" si="497"/>
        <v>19000100</v>
      </c>
    </row>
    <row r="2060" spans="6:36" ht="12" customHeight="1" x14ac:dyDescent="0.15">
      <c r="F2060" s="86" t="str">
        <f t="shared" si="486"/>
        <v>Saturday</v>
      </c>
      <c r="H2060" s="92" t="str">
        <f>VLOOKUP(MONTH(G2060),VLOOKUP!$W$1:$X$24,2)</f>
        <v>January</v>
      </c>
      <c r="I2060" s="92" t="str">
        <f t="shared" si="487"/>
        <v/>
      </c>
      <c r="J2060" s="93" t="s">
        <v>969</v>
      </c>
      <c r="L2060" s="86" t="str">
        <f t="shared" si="483"/>
        <v>Caf&amp;eacute; Asia [1550 Wilson Blvd, Arlington, VA]</v>
      </c>
      <c r="M2060" s="86">
        <f t="shared" si="488"/>
        <v>0</v>
      </c>
      <c r="N2060" s="93" t="str">
        <f t="shared" si="498"/>
        <v>Caf&amp;eacute; Asia [1550 Wilson Blvd, Arlington, VA]</v>
      </c>
      <c r="O2060" s="90"/>
      <c r="S2060" s="95">
        <f t="shared" si="489"/>
        <v>0</v>
      </c>
      <c r="T2060" s="86" t="str">
        <f t="shared" si="490"/>
        <v/>
      </c>
      <c r="U2060" s="86" t="str">
        <f t="shared" si="485"/>
        <v/>
      </c>
      <c r="V2060" s="95" t="str">
        <f t="shared" si="491"/>
        <v/>
      </c>
      <c r="AE2060" s="92" t="str">
        <f t="shared" si="492"/>
        <v/>
      </c>
      <c r="AF2060" s="96" t="str">
        <f t="shared" si="493"/>
        <v>&lt;a name='19000100'&gt;&lt;b&gt;: 0 - Caf&amp;eacute; Asia [1550 Wilson Blvd, Arlington, VA]&lt;/b&gt;&lt;/a&gt;&lt;br&gt;</v>
      </c>
      <c r="AG2060" s="97">
        <f t="shared" si="494"/>
        <v>1900</v>
      </c>
      <c r="AH2060" s="97" t="str">
        <f t="shared" si="495"/>
        <v>01</v>
      </c>
      <c r="AI2060" s="97" t="str">
        <f t="shared" si="496"/>
        <v>00</v>
      </c>
      <c r="AJ2060" s="97" t="str">
        <f t="shared" si="497"/>
        <v>19000100</v>
      </c>
    </row>
    <row r="2061" spans="6:36" ht="12" customHeight="1" x14ac:dyDescent="0.15">
      <c r="F2061" s="86" t="str">
        <f t="shared" si="486"/>
        <v>Saturday</v>
      </c>
      <c r="H2061" s="92" t="str">
        <f>VLOOKUP(MONTH(G2061),VLOOKUP!$W$1:$X$24,2)</f>
        <v>January</v>
      </c>
      <c r="I2061" s="92" t="str">
        <f t="shared" si="487"/>
        <v/>
      </c>
      <c r="J2061" s="93" t="s">
        <v>969</v>
      </c>
      <c r="L2061" s="86" t="str">
        <f t="shared" si="483"/>
        <v>Caf&amp;eacute; Asia [1550 Wilson Blvd, Arlington, VA]</v>
      </c>
      <c r="M2061" s="86">
        <f t="shared" si="488"/>
        <v>0</v>
      </c>
      <c r="N2061" s="93" t="str">
        <f t="shared" si="498"/>
        <v>Caf&amp;eacute; Asia [1550 Wilson Blvd, Arlington, VA]</v>
      </c>
      <c r="O2061" s="90"/>
      <c r="S2061" s="95">
        <f t="shared" si="489"/>
        <v>0</v>
      </c>
      <c r="T2061" s="86" t="str">
        <f t="shared" si="490"/>
        <v/>
      </c>
      <c r="U2061" s="86" t="str">
        <f t="shared" si="485"/>
        <v/>
      </c>
      <c r="V2061" s="95" t="str">
        <f t="shared" si="491"/>
        <v/>
      </c>
      <c r="AE2061" s="92" t="str">
        <f t="shared" si="492"/>
        <v/>
      </c>
      <c r="AF2061" s="96" t="str">
        <f t="shared" si="493"/>
        <v>&lt;a name='19000100'&gt;&lt;b&gt;: 0 - Caf&amp;eacute; Asia [1550 Wilson Blvd, Arlington, VA]&lt;/b&gt;&lt;/a&gt;&lt;br&gt;</v>
      </c>
      <c r="AG2061" s="97">
        <f t="shared" si="494"/>
        <v>1900</v>
      </c>
      <c r="AH2061" s="97" t="str">
        <f t="shared" si="495"/>
        <v>01</v>
      </c>
      <c r="AI2061" s="97" t="str">
        <f t="shared" si="496"/>
        <v>00</v>
      </c>
      <c r="AJ2061" s="97" t="str">
        <f t="shared" si="497"/>
        <v>19000100</v>
      </c>
    </row>
    <row r="2062" spans="6:36" ht="12" customHeight="1" x14ac:dyDescent="0.15">
      <c r="F2062" s="86" t="str">
        <f t="shared" si="486"/>
        <v>Saturday</v>
      </c>
      <c r="H2062" s="92" t="str">
        <f>VLOOKUP(MONTH(G2062),VLOOKUP!$W$1:$X$24,2)</f>
        <v>January</v>
      </c>
      <c r="I2062" s="92" t="str">
        <f t="shared" si="487"/>
        <v/>
      </c>
      <c r="J2062" s="93" t="s">
        <v>969</v>
      </c>
      <c r="L2062" s="86" t="str">
        <f t="shared" si="483"/>
        <v>Caf&amp;eacute; Asia [1550 Wilson Blvd, Arlington, VA]</v>
      </c>
      <c r="M2062" s="86">
        <f t="shared" si="488"/>
        <v>0</v>
      </c>
      <c r="N2062" s="93" t="str">
        <f t="shared" si="498"/>
        <v>Caf&amp;eacute; Asia [1550 Wilson Blvd, Arlington, VA]</v>
      </c>
      <c r="O2062" s="90"/>
      <c r="S2062" s="95">
        <f t="shared" si="489"/>
        <v>0</v>
      </c>
      <c r="T2062" s="86" t="str">
        <f t="shared" si="490"/>
        <v/>
      </c>
      <c r="U2062" s="86" t="str">
        <f t="shared" si="485"/>
        <v/>
      </c>
      <c r="V2062" s="95" t="str">
        <f t="shared" si="491"/>
        <v/>
      </c>
      <c r="AE2062" s="92" t="str">
        <f t="shared" si="492"/>
        <v/>
      </c>
      <c r="AF2062" s="96" t="str">
        <f t="shared" si="493"/>
        <v>&lt;a name='19000100'&gt;&lt;b&gt;: 0 - Caf&amp;eacute; Asia [1550 Wilson Blvd, Arlington, VA]&lt;/b&gt;&lt;/a&gt;&lt;br&gt;</v>
      </c>
      <c r="AG2062" s="97">
        <f t="shared" si="494"/>
        <v>1900</v>
      </c>
      <c r="AH2062" s="97" t="str">
        <f t="shared" si="495"/>
        <v>01</v>
      </c>
      <c r="AI2062" s="97" t="str">
        <f t="shared" si="496"/>
        <v>00</v>
      </c>
      <c r="AJ2062" s="97" t="str">
        <f t="shared" si="497"/>
        <v>19000100</v>
      </c>
    </row>
    <row r="2063" spans="6:36" ht="12" customHeight="1" x14ac:dyDescent="0.15">
      <c r="F2063" s="86" t="str">
        <f t="shared" si="486"/>
        <v>Saturday</v>
      </c>
      <c r="H2063" s="92" t="str">
        <f>VLOOKUP(MONTH(G2063),VLOOKUP!$W$1:$X$24,2)</f>
        <v>January</v>
      </c>
      <c r="I2063" s="92" t="str">
        <f t="shared" si="487"/>
        <v/>
      </c>
      <c r="J2063" s="93" t="s">
        <v>969</v>
      </c>
      <c r="L2063" s="86" t="str">
        <f t="shared" si="483"/>
        <v>Caf&amp;eacute; Asia [1550 Wilson Blvd, Arlington, VA]</v>
      </c>
      <c r="M2063" s="86">
        <f t="shared" si="488"/>
        <v>0</v>
      </c>
      <c r="N2063" s="93" t="str">
        <f t="shared" si="498"/>
        <v>Caf&amp;eacute; Asia [1550 Wilson Blvd, Arlington, VA]</v>
      </c>
      <c r="O2063" s="90"/>
      <c r="S2063" s="95">
        <f t="shared" si="489"/>
        <v>0</v>
      </c>
      <c r="T2063" s="86" t="str">
        <f t="shared" si="490"/>
        <v/>
      </c>
      <c r="U2063" s="86" t="str">
        <f t="shared" si="485"/>
        <v/>
      </c>
      <c r="V2063" s="95" t="str">
        <f t="shared" si="491"/>
        <v/>
      </c>
      <c r="AE2063" s="92" t="str">
        <f t="shared" si="492"/>
        <v/>
      </c>
      <c r="AF2063" s="96" t="str">
        <f t="shared" si="493"/>
        <v>&lt;a name='19000100'&gt;&lt;b&gt;: 0 - Caf&amp;eacute; Asia [1550 Wilson Blvd, Arlington, VA]&lt;/b&gt;&lt;/a&gt;&lt;br&gt;</v>
      </c>
      <c r="AG2063" s="97">
        <f t="shared" si="494"/>
        <v>1900</v>
      </c>
      <c r="AH2063" s="97" t="str">
        <f t="shared" si="495"/>
        <v>01</v>
      </c>
      <c r="AI2063" s="97" t="str">
        <f t="shared" si="496"/>
        <v>00</v>
      </c>
      <c r="AJ2063" s="97" t="str">
        <f t="shared" si="497"/>
        <v>19000100</v>
      </c>
    </row>
    <row r="2064" spans="6:36" ht="12" customHeight="1" x14ac:dyDescent="0.15">
      <c r="F2064" s="86" t="str">
        <f t="shared" si="486"/>
        <v>Saturday</v>
      </c>
      <c r="H2064" s="92" t="str">
        <f>VLOOKUP(MONTH(G2064),VLOOKUP!$W$1:$X$24,2)</f>
        <v>January</v>
      </c>
      <c r="I2064" s="92" t="str">
        <f t="shared" si="487"/>
        <v/>
      </c>
      <c r="J2064" s="93" t="s">
        <v>1567</v>
      </c>
      <c r="L2064" s="86" t="str">
        <f t="shared" si="483"/>
        <v>Caf&amp;eacute; Asia DC [1720 I St NW, WDC]</v>
      </c>
      <c r="M2064" s="86">
        <f t="shared" si="488"/>
        <v>0</v>
      </c>
      <c r="N2064" s="93" t="str">
        <f t="shared" si="498"/>
        <v>Caf&amp;eacute; Asia DC [1720 I St NW, WDC]</v>
      </c>
      <c r="O2064" s="94"/>
      <c r="S2064" s="95">
        <f t="shared" si="489"/>
        <v>0</v>
      </c>
      <c r="T2064" s="86" t="str">
        <f t="shared" si="490"/>
        <v/>
      </c>
      <c r="U2064" s="86" t="str">
        <f t="shared" si="485"/>
        <v/>
      </c>
      <c r="V2064" s="95" t="str">
        <f t="shared" si="491"/>
        <v/>
      </c>
      <c r="W2064" s="90" t="s">
        <v>221</v>
      </c>
      <c r="AE2064" s="92" t="str">
        <f t="shared" si="492"/>
        <v/>
      </c>
      <c r="AF2064" s="96" t="str">
        <f t="shared" si="493"/>
        <v>&lt;a name='19000100'&gt;&lt;b&gt;: 0 - Caf&amp;eacute; Asia DC [1720 I St NW, WDC]&lt;/b&gt;&lt;/a&gt;&lt;br&gt;</v>
      </c>
      <c r="AG2064" s="97">
        <f t="shared" si="494"/>
        <v>1900</v>
      </c>
      <c r="AH2064" s="97" t="str">
        <f t="shared" si="495"/>
        <v>01</v>
      </c>
      <c r="AI2064" s="97" t="str">
        <f t="shared" si="496"/>
        <v>00</v>
      </c>
      <c r="AJ2064" s="97" t="str">
        <f t="shared" si="497"/>
        <v>19000100</v>
      </c>
    </row>
    <row r="2065" spans="6:36" ht="12" customHeight="1" x14ac:dyDescent="0.15">
      <c r="F2065" s="86" t="str">
        <f t="shared" si="486"/>
        <v>Saturday</v>
      </c>
      <c r="H2065" s="92" t="str">
        <f>VLOOKUP(MONTH(G2065),VLOOKUP!$W$1:$X$24,2)</f>
        <v>January</v>
      </c>
      <c r="I2065" s="92" t="str">
        <f t="shared" si="487"/>
        <v/>
      </c>
      <c r="J2065" s="93" t="s">
        <v>1567</v>
      </c>
      <c r="L2065" s="86" t="str">
        <f t="shared" si="483"/>
        <v>Caf&amp;eacute; Asia DC [1720 I St NW, WDC]</v>
      </c>
      <c r="M2065" s="86">
        <f t="shared" si="488"/>
        <v>0</v>
      </c>
      <c r="N2065" s="93" t="str">
        <f t="shared" si="498"/>
        <v>Caf&amp;eacute; Asia DC [1720 I St NW, WDC]</v>
      </c>
      <c r="O2065" s="94"/>
      <c r="S2065" s="95">
        <f t="shared" si="489"/>
        <v>0</v>
      </c>
      <c r="T2065" s="86" t="str">
        <f t="shared" si="490"/>
        <v/>
      </c>
      <c r="U2065" s="86" t="str">
        <f t="shared" si="485"/>
        <v/>
      </c>
      <c r="V2065" s="95" t="str">
        <f t="shared" si="491"/>
        <v/>
      </c>
      <c r="W2065" s="90" t="s">
        <v>221</v>
      </c>
      <c r="AE2065" s="92" t="str">
        <f t="shared" si="492"/>
        <v/>
      </c>
      <c r="AF2065" s="96" t="str">
        <f t="shared" si="493"/>
        <v>&lt;a name='19000100'&gt;&lt;b&gt;: 0 - Caf&amp;eacute; Asia DC [1720 I St NW, WDC]&lt;/b&gt;&lt;/a&gt;&lt;br&gt;</v>
      </c>
      <c r="AG2065" s="97">
        <f t="shared" si="494"/>
        <v>1900</v>
      </c>
      <c r="AH2065" s="97" t="str">
        <f t="shared" si="495"/>
        <v>01</v>
      </c>
      <c r="AI2065" s="97" t="str">
        <f t="shared" si="496"/>
        <v>00</v>
      </c>
      <c r="AJ2065" s="97" t="str">
        <f t="shared" si="497"/>
        <v>19000100</v>
      </c>
    </row>
    <row r="2066" spans="6:36" ht="12" customHeight="1" x14ac:dyDescent="0.15">
      <c r="F2066" s="86" t="str">
        <f t="shared" si="486"/>
        <v>Saturday</v>
      </c>
      <c r="H2066" s="92" t="str">
        <f>VLOOKUP(MONTH(G2066),VLOOKUP!$W$1:$X$24,2)</f>
        <v>January</v>
      </c>
      <c r="I2066" s="92" t="str">
        <f t="shared" si="487"/>
        <v/>
      </c>
      <c r="J2066" s="93" t="s">
        <v>1567</v>
      </c>
      <c r="L2066" s="86" t="str">
        <f t="shared" si="483"/>
        <v>Caf&amp;eacute; Asia DC [1720 I St NW, WDC]</v>
      </c>
      <c r="M2066" s="86">
        <f t="shared" si="488"/>
        <v>0</v>
      </c>
      <c r="N2066" s="93" t="str">
        <f t="shared" si="498"/>
        <v>Caf&amp;eacute; Asia DC [1720 I St NW, WDC]</v>
      </c>
      <c r="O2066" s="94"/>
      <c r="S2066" s="95">
        <f t="shared" si="489"/>
        <v>0</v>
      </c>
      <c r="T2066" s="86" t="str">
        <f t="shared" si="490"/>
        <v/>
      </c>
      <c r="U2066" s="86" t="str">
        <f t="shared" si="485"/>
        <v/>
      </c>
      <c r="V2066" s="95" t="str">
        <f t="shared" si="491"/>
        <v/>
      </c>
      <c r="W2066" s="90" t="s">
        <v>221</v>
      </c>
      <c r="AE2066" s="92" t="str">
        <f t="shared" si="492"/>
        <v/>
      </c>
      <c r="AF2066" s="96" t="str">
        <f t="shared" si="493"/>
        <v>&lt;a name='19000100'&gt;&lt;b&gt;: 0 - Caf&amp;eacute; Asia DC [1720 I St NW, WDC]&lt;/b&gt;&lt;/a&gt;&lt;br&gt;</v>
      </c>
      <c r="AG2066" s="97">
        <f t="shared" si="494"/>
        <v>1900</v>
      </c>
      <c r="AH2066" s="97" t="str">
        <f t="shared" si="495"/>
        <v>01</v>
      </c>
      <c r="AI2066" s="97" t="str">
        <f t="shared" si="496"/>
        <v>00</v>
      </c>
      <c r="AJ2066" s="97" t="str">
        <f t="shared" si="497"/>
        <v>19000100</v>
      </c>
    </row>
    <row r="2067" spans="6:36" ht="12" customHeight="1" x14ac:dyDescent="0.15">
      <c r="F2067" s="86" t="str">
        <f t="shared" si="486"/>
        <v>Saturday</v>
      </c>
      <c r="H2067" s="92" t="str">
        <f>VLOOKUP(MONTH(G2067),VLOOKUP!$W$1:$X$24,2)</f>
        <v>January</v>
      </c>
      <c r="I2067" s="92" t="str">
        <f t="shared" si="487"/>
        <v/>
      </c>
      <c r="J2067" s="93" t="s">
        <v>1567</v>
      </c>
      <c r="L2067" s="86" t="str">
        <f t="shared" si="483"/>
        <v>Caf&amp;eacute; Asia DC [1720 I St NW, WDC]</v>
      </c>
      <c r="M2067" s="86">
        <f t="shared" si="488"/>
        <v>0</v>
      </c>
      <c r="N2067" s="93" t="str">
        <f t="shared" si="498"/>
        <v>Caf&amp;eacute; Asia DC [1720 I St NW, WDC]</v>
      </c>
      <c r="O2067" s="94"/>
      <c r="S2067" s="95">
        <f t="shared" si="489"/>
        <v>0</v>
      </c>
      <c r="T2067" s="86" t="str">
        <f t="shared" si="490"/>
        <v/>
      </c>
      <c r="U2067" s="86" t="str">
        <f t="shared" si="485"/>
        <v/>
      </c>
      <c r="V2067" s="95" t="str">
        <f t="shared" si="491"/>
        <v/>
      </c>
      <c r="W2067" s="90" t="s">
        <v>221</v>
      </c>
      <c r="AE2067" s="92" t="str">
        <f t="shared" si="492"/>
        <v/>
      </c>
      <c r="AF2067" s="96" t="str">
        <f t="shared" si="493"/>
        <v>&lt;a name='19000100'&gt;&lt;b&gt;: 0 - Caf&amp;eacute; Asia DC [1720 I St NW, WDC]&lt;/b&gt;&lt;/a&gt;&lt;br&gt;</v>
      </c>
      <c r="AG2067" s="97">
        <f t="shared" si="494"/>
        <v>1900</v>
      </c>
      <c r="AH2067" s="97" t="str">
        <f t="shared" si="495"/>
        <v>01</v>
      </c>
      <c r="AI2067" s="97" t="str">
        <f t="shared" si="496"/>
        <v>00</v>
      </c>
      <c r="AJ2067" s="97" t="str">
        <f t="shared" si="497"/>
        <v>19000100</v>
      </c>
    </row>
    <row r="2068" spans="6:36" ht="12" customHeight="1" x14ac:dyDescent="0.15">
      <c r="F2068" s="86" t="str">
        <f t="shared" si="486"/>
        <v>Saturday</v>
      </c>
      <c r="H2068" s="92" t="str">
        <f>VLOOKUP(MONTH(G2068),VLOOKUP!$W$1:$X$24,2)</f>
        <v>January</v>
      </c>
      <c r="I2068" s="92" t="str">
        <f t="shared" si="487"/>
        <v/>
      </c>
      <c r="J2068" s="93" t="s">
        <v>1460</v>
      </c>
      <c r="L2068" s="86" t="str">
        <f t="shared" si="483"/>
        <v>Caf&amp;eacute; Saint-Ex [1847 14th St NW, WDC]</v>
      </c>
      <c r="M2068" s="86">
        <f t="shared" si="488"/>
        <v>0</v>
      </c>
      <c r="N2068" s="93" t="str">
        <f t="shared" si="498"/>
        <v>Caf&amp;eacute; Saint-Ex [1847 14th St NW, WDC]</v>
      </c>
      <c r="O2068" s="94"/>
      <c r="S2068" s="95">
        <f t="shared" si="489"/>
        <v>0</v>
      </c>
      <c r="T2068" s="86" t="str">
        <f t="shared" si="490"/>
        <v/>
      </c>
      <c r="U2068" s="86" t="str">
        <f t="shared" si="485"/>
        <v/>
      </c>
      <c r="V2068" s="95" t="str">
        <f t="shared" si="491"/>
        <v/>
      </c>
      <c r="W2068" s="90" t="s">
        <v>221</v>
      </c>
      <c r="AE2068" s="92" t="str">
        <f t="shared" si="492"/>
        <v/>
      </c>
      <c r="AF2068" s="96" t="str">
        <f t="shared" si="493"/>
        <v>&lt;a name='19000100'&gt;&lt;b&gt;: 0 - Caf&amp;eacute; Saint-Ex [1847 14th St NW, WDC]&lt;/b&gt;&lt;/a&gt;&lt;br&gt;</v>
      </c>
      <c r="AG2068" s="97">
        <f t="shared" si="494"/>
        <v>1900</v>
      </c>
      <c r="AH2068" s="97" t="str">
        <f t="shared" si="495"/>
        <v>01</v>
      </c>
      <c r="AI2068" s="97" t="str">
        <f t="shared" si="496"/>
        <v>00</v>
      </c>
      <c r="AJ2068" s="97" t="str">
        <f t="shared" si="497"/>
        <v>19000100</v>
      </c>
    </row>
    <row r="2069" spans="6:36" ht="12" customHeight="1" x14ac:dyDescent="0.15">
      <c r="F2069" s="86" t="str">
        <f t="shared" si="486"/>
        <v>Saturday</v>
      </c>
      <c r="H2069" s="92" t="str">
        <f>VLOOKUP(MONTH(G2069),VLOOKUP!$W$1:$X$24,2)</f>
        <v>January</v>
      </c>
      <c r="I2069" s="92" t="str">
        <f t="shared" si="487"/>
        <v/>
      </c>
      <c r="J2069" s="93" t="s">
        <v>1460</v>
      </c>
      <c r="L2069" s="86" t="str">
        <f t="shared" si="483"/>
        <v>Caf&amp;eacute; Saint-Ex [1847 14th St NW, WDC]</v>
      </c>
      <c r="M2069" s="86">
        <f t="shared" si="488"/>
        <v>0</v>
      </c>
      <c r="N2069" s="93" t="str">
        <f t="shared" si="498"/>
        <v>Caf&amp;eacute; Saint-Ex [1847 14th St NW, WDC]</v>
      </c>
      <c r="O2069" s="94"/>
      <c r="S2069" s="95">
        <f t="shared" si="489"/>
        <v>0</v>
      </c>
      <c r="T2069" s="86" t="str">
        <f t="shared" si="490"/>
        <v/>
      </c>
      <c r="U2069" s="86" t="str">
        <f t="shared" si="485"/>
        <v/>
      </c>
      <c r="V2069" s="95" t="str">
        <f t="shared" si="491"/>
        <v/>
      </c>
      <c r="W2069" s="90" t="s">
        <v>221</v>
      </c>
      <c r="AE2069" s="92" t="str">
        <f t="shared" si="492"/>
        <v/>
      </c>
      <c r="AF2069" s="96" t="str">
        <f t="shared" si="493"/>
        <v>&lt;a name='19000100'&gt;&lt;b&gt;: 0 - Caf&amp;eacute; Saint-Ex [1847 14th St NW, WDC]&lt;/b&gt;&lt;/a&gt;&lt;br&gt;</v>
      </c>
      <c r="AG2069" s="97">
        <f t="shared" si="494"/>
        <v>1900</v>
      </c>
      <c r="AH2069" s="97" t="str">
        <f t="shared" si="495"/>
        <v>01</v>
      </c>
      <c r="AI2069" s="97" t="str">
        <f t="shared" si="496"/>
        <v>00</v>
      </c>
      <c r="AJ2069" s="97" t="str">
        <f t="shared" si="497"/>
        <v>19000100</v>
      </c>
    </row>
    <row r="2070" spans="6:36" ht="12" customHeight="1" x14ac:dyDescent="0.15">
      <c r="F2070" s="86" t="str">
        <f t="shared" si="486"/>
        <v>Saturday</v>
      </c>
      <c r="H2070" s="92" t="str">
        <f>VLOOKUP(MONTH(G2070),VLOOKUP!$W$1:$X$24,2)</f>
        <v>January</v>
      </c>
      <c r="I2070" s="92" t="str">
        <f t="shared" si="487"/>
        <v/>
      </c>
      <c r="J2070" s="93" t="s">
        <v>1460</v>
      </c>
      <c r="L2070" s="86" t="str">
        <f t="shared" si="483"/>
        <v>Caf&amp;eacute; Saint-Ex [1847 14th St NW, WDC]</v>
      </c>
      <c r="M2070" s="86">
        <f t="shared" si="488"/>
        <v>0</v>
      </c>
      <c r="N2070" s="93" t="str">
        <f t="shared" si="498"/>
        <v>Caf&amp;eacute; Saint-Ex [1847 14th St NW, WDC]</v>
      </c>
      <c r="O2070" s="94"/>
      <c r="S2070" s="95">
        <f t="shared" si="489"/>
        <v>0</v>
      </c>
      <c r="T2070" s="86" t="str">
        <f t="shared" si="490"/>
        <v/>
      </c>
      <c r="U2070" s="86" t="str">
        <f t="shared" si="485"/>
        <v/>
      </c>
      <c r="V2070" s="95" t="str">
        <f t="shared" si="491"/>
        <v/>
      </c>
      <c r="W2070" s="90" t="s">
        <v>221</v>
      </c>
      <c r="AE2070" s="92" t="str">
        <f t="shared" si="492"/>
        <v/>
      </c>
      <c r="AF2070" s="96" t="str">
        <f t="shared" si="493"/>
        <v>&lt;a name='19000100'&gt;&lt;b&gt;: 0 - Caf&amp;eacute; Saint-Ex [1847 14th St NW, WDC]&lt;/b&gt;&lt;/a&gt;&lt;br&gt;</v>
      </c>
      <c r="AG2070" s="97">
        <f t="shared" si="494"/>
        <v>1900</v>
      </c>
      <c r="AH2070" s="97" t="str">
        <f t="shared" si="495"/>
        <v>01</v>
      </c>
      <c r="AI2070" s="97" t="str">
        <f t="shared" si="496"/>
        <v>00</v>
      </c>
      <c r="AJ2070" s="97" t="str">
        <f t="shared" si="497"/>
        <v>19000100</v>
      </c>
    </row>
    <row r="2071" spans="6:36" ht="12" customHeight="1" x14ac:dyDescent="0.15">
      <c r="F2071" s="86" t="str">
        <f t="shared" si="486"/>
        <v>Saturday</v>
      </c>
      <c r="H2071" s="92" t="str">
        <f>VLOOKUP(MONTH(G2071),VLOOKUP!$W$1:$X$24,2)</f>
        <v>January</v>
      </c>
      <c r="I2071" s="92" t="str">
        <f t="shared" si="487"/>
        <v/>
      </c>
      <c r="J2071" s="93" t="s">
        <v>1460</v>
      </c>
      <c r="L2071" s="86" t="str">
        <f t="shared" si="483"/>
        <v>Caf&amp;eacute; Saint-Ex [1847 14th St NW, WDC]</v>
      </c>
      <c r="M2071" s="86">
        <f t="shared" si="488"/>
        <v>0</v>
      </c>
      <c r="N2071" s="93" t="str">
        <f t="shared" si="498"/>
        <v>Caf&amp;eacute; Saint-Ex [1847 14th St NW, WDC]</v>
      </c>
      <c r="O2071" s="94"/>
      <c r="S2071" s="95">
        <f t="shared" si="489"/>
        <v>0</v>
      </c>
      <c r="T2071" s="86" t="str">
        <f t="shared" si="490"/>
        <v/>
      </c>
      <c r="U2071" s="86" t="str">
        <f t="shared" si="485"/>
        <v/>
      </c>
      <c r="V2071" s="95" t="str">
        <f t="shared" si="491"/>
        <v/>
      </c>
      <c r="W2071" s="90" t="s">
        <v>221</v>
      </c>
      <c r="AE2071" s="92" t="str">
        <f t="shared" si="492"/>
        <v/>
      </c>
      <c r="AF2071" s="96" t="str">
        <f t="shared" si="493"/>
        <v>&lt;a name='19000100'&gt;&lt;b&gt;: 0 - Caf&amp;eacute; Saint-Ex [1847 14th St NW, WDC]&lt;/b&gt;&lt;/a&gt;&lt;br&gt;</v>
      </c>
      <c r="AG2071" s="97">
        <f t="shared" si="494"/>
        <v>1900</v>
      </c>
      <c r="AH2071" s="97" t="str">
        <f t="shared" si="495"/>
        <v>01</v>
      </c>
      <c r="AI2071" s="97" t="str">
        <f t="shared" si="496"/>
        <v>00</v>
      </c>
      <c r="AJ2071" s="97" t="str">
        <f t="shared" si="497"/>
        <v>19000100</v>
      </c>
    </row>
    <row r="2072" spans="6:36" ht="12" customHeight="1" x14ac:dyDescent="0.15">
      <c r="F2072" s="86" t="str">
        <f t="shared" si="486"/>
        <v>Saturday</v>
      </c>
      <c r="H2072" s="92" t="str">
        <f>VLOOKUP(MONTH(G2072),VLOOKUP!$W$1:$X$24,2)</f>
        <v>January</v>
      </c>
      <c r="I2072" s="92" t="str">
        <f t="shared" si="487"/>
        <v/>
      </c>
      <c r="J2072" s="93" t="s">
        <v>1460</v>
      </c>
      <c r="L2072" s="86" t="str">
        <f t="shared" si="483"/>
        <v>Caf&amp;eacute; Saint-Ex [1847 14th St NW, WDC]</v>
      </c>
      <c r="M2072" s="86">
        <f t="shared" si="488"/>
        <v>0</v>
      </c>
      <c r="N2072" s="93" t="str">
        <f t="shared" si="498"/>
        <v>Caf&amp;eacute; Saint-Ex [1847 14th St NW, WDC]</v>
      </c>
      <c r="O2072" s="94"/>
      <c r="S2072" s="95">
        <f t="shared" si="489"/>
        <v>0</v>
      </c>
      <c r="T2072" s="86" t="str">
        <f t="shared" si="490"/>
        <v/>
      </c>
      <c r="U2072" s="86" t="str">
        <f t="shared" si="485"/>
        <v/>
      </c>
      <c r="V2072" s="95" t="str">
        <f t="shared" si="491"/>
        <v/>
      </c>
      <c r="W2072" s="90" t="s">
        <v>221</v>
      </c>
      <c r="AE2072" s="92" t="str">
        <f t="shared" si="492"/>
        <v/>
      </c>
      <c r="AF2072" s="100" t="str">
        <f t="shared" si="493"/>
        <v>&lt;a name='19000100'&gt;&lt;b&gt;: 0 - Caf&amp;eacute; Saint-Ex [1847 14th St NW, WDC]&lt;/b&gt;&lt;/a&gt;&lt;br&gt;</v>
      </c>
      <c r="AG2072" s="101">
        <f t="shared" si="494"/>
        <v>1900</v>
      </c>
      <c r="AH2072" s="101" t="str">
        <f t="shared" si="495"/>
        <v>01</v>
      </c>
      <c r="AI2072" s="101" t="str">
        <f t="shared" si="496"/>
        <v>00</v>
      </c>
      <c r="AJ2072" s="101" t="str">
        <f t="shared" si="497"/>
        <v>19000100</v>
      </c>
    </row>
    <row r="2073" spans="6:36" ht="12" customHeight="1" x14ac:dyDescent="0.15">
      <c r="F2073" s="86" t="str">
        <f t="shared" si="486"/>
        <v>Saturday</v>
      </c>
      <c r="G2073" s="91"/>
      <c r="H2073" s="92" t="str">
        <f>VLOOKUP(MONTH(G2073),VLOOKUP!$W$1:$X$24,2)</f>
        <v>January</v>
      </c>
      <c r="I2073" s="92" t="str">
        <f t="shared" si="487"/>
        <v/>
      </c>
      <c r="J2073" s="93" t="s">
        <v>1744</v>
      </c>
      <c r="L2073" s="86" t="str">
        <f t="shared" si="483"/>
        <v>Calvary Baptist Church [755 8th St NW, WDC]</v>
      </c>
      <c r="M2073" s="86">
        <f t="shared" si="488"/>
        <v>0</v>
      </c>
      <c r="N2073" s="93" t="str">
        <f t="shared" si="498"/>
        <v>Calvary Baptist Church [755 8th St NW, WDC]</v>
      </c>
      <c r="O2073" s="90"/>
      <c r="S2073" s="95">
        <f t="shared" si="489"/>
        <v>0</v>
      </c>
      <c r="T2073" s="86" t="str">
        <f t="shared" si="490"/>
        <v/>
      </c>
      <c r="U2073" s="86" t="str">
        <f t="shared" si="485"/>
        <v/>
      </c>
      <c r="V2073" s="95" t="str">
        <f t="shared" si="491"/>
        <v/>
      </c>
      <c r="AE2073" s="92" t="str">
        <f t="shared" si="492"/>
        <v/>
      </c>
      <c r="AF2073" s="96" t="str">
        <f t="shared" si="493"/>
        <v>&lt;a name='19000100'&gt;&lt;b&gt;: 0 - Calvary Baptist Church [755 8th St NW, WDC]&lt;/b&gt;&lt;/a&gt;&lt;br&gt;</v>
      </c>
      <c r="AG2073" s="97">
        <f t="shared" si="494"/>
        <v>1900</v>
      </c>
      <c r="AH2073" s="97" t="str">
        <f t="shared" si="495"/>
        <v>01</v>
      </c>
      <c r="AI2073" s="97" t="str">
        <f t="shared" si="496"/>
        <v>00</v>
      </c>
      <c r="AJ2073" s="97" t="str">
        <f t="shared" si="497"/>
        <v>19000100</v>
      </c>
    </row>
    <row r="2074" spans="6:36" ht="12" customHeight="1" x14ac:dyDescent="0.15">
      <c r="F2074" s="86" t="str">
        <f t="shared" si="486"/>
        <v>Saturday</v>
      </c>
      <c r="G2074" s="91"/>
      <c r="H2074" s="92" t="str">
        <f>VLOOKUP(MONTH(G2074),VLOOKUP!$W$1:$X$24,2)</f>
        <v>January</v>
      </c>
      <c r="I2074" s="92" t="str">
        <f t="shared" si="487"/>
        <v/>
      </c>
      <c r="J2074" s="93" t="s">
        <v>1744</v>
      </c>
      <c r="L2074" s="86" t="str">
        <f t="shared" si="483"/>
        <v>Calvary Baptist Church [755 8th St NW, WDC]</v>
      </c>
      <c r="M2074" s="86">
        <f t="shared" si="488"/>
        <v>0</v>
      </c>
      <c r="N2074" s="93" t="str">
        <f t="shared" si="498"/>
        <v>Calvary Baptist Church [755 8th St NW, WDC]</v>
      </c>
      <c r="O2074" s="90"/>
      <c r="S2074" s="95">
        <f t="shared" si="489"/>
        <v>0</v>
      </c>
      <c r="T2074" s="86" t="str">
        <f t="shared" si="490"/>
        <v/>
      </c>
      <c r="U2074" s="86" t="str">
        <f t="shared" si="485"/>
        <v/>
      </c>
      <c r="V2074" s="95" t="str">
        <f t="shared" si="491"/>
        <v/>
      </c>
      <c r="AE2074" s="92" t="str">
        <f t="shared" si="492"/>
        <v/>
      </c>
      <c r="AF2074" s="96" t="str">
        <f t="shared" si="493"/>
        <v>&lt;a name='19000100'&gt;&lt;b&gt;: 0 - Calvary Baptist Church [755 8th St NW, WDC]&lt;/b&gt;&lt;/a&gt;&lt;br&gt;</v>
      </c>
      <c r="AG2074" s="97">
        <f t="shared" si="494"/>
        <v>1900</v>
      </c>
      <c r="AH2074" s="97" t="str">
        <f t="shared" si="495"/>
        <v>01</v>
      </c>
      <c r="AI2074" s="97" t="str">
        <f t="shared" si="496"/>
        <v>00</v>
      </c>
      <c r="AJ2074" s="97" t="str">
        <f t="shared" si="497"/>
        <v>19000100</v>
      </c>
    </row>
    <row r="2075" spans="6:36" ht="12" customHeight="1" x14ac:dyDescent="0.15">
      <c r="F2075" s="86" t="str">
        <f t="shared" si="486"/>
        <v>Saturday</v>
      </c>
      <c r="G2075" s="91"/>
      <c r="H2075" s="92" t="str">
        <f>VLOOKUP(MONTH(G2075),VLOOKUP!$W$1:$X$24,2)</f>
        <v>January</v>
      </c>
      <c r="I2075" s="92" t="str">
        <f t="shared" si="487"/>
        <v/>
      </c>
      <c r="J2075" s="93" t="s">
        <v>1744</v>
      </c>
      <c r="L2075" s="86" t="str">
        <f t="shared" si="483"/>
        <v>Calvary Baptist Church [755 8th St NW, WDC]</v>
      </c>
      <c r="M2075" s="86">
        <f t="shared" si="488"/>
        <v>0</v>
      </c>
      <c r="N2075" s="93" t="str">
        <f t="shared" si="498"/>
        <v>Calvary Baptist Church [755 8th St NW, WDC]</v>
      </c>
      <c r="O2075" s="90"/>
      <c r="S2075" s="95">
        <f t="shared" si="489"/>
        <v>0</v>
      </c>
      <c r="T2075" s="86" t="str">
        <f t="shared" si="490"/>
        <v/>
      </c>
      <c r="U2075" s="86" t="str">
        <f t="shared" si="485"/>
        <v/>
      </c>
      <c r="V2075" s="95" t="str">
        <f t="shared" si="491"/>
        <v/>
      </c>
      <c r="AE2075" s="92" t="str">
        <f t="shared" si="492"/>
        <v/>
      </c>
      <c r="AF2075" s="96" t="str">
        <f t="shared" si="493"/>
        <v>&lt;a name='19000100'&gt;&lt;b&gt;: 0 - Calvary Baptist Church [755 8th St NW, WDC]&lt;/b&gt;&lt;/a&gt;&lt;br&gt;</v>
      </c>
      <c r="AG2075" s="97">
        <f t="shared" si="494"/>
        <v>1900</v>
      </c>
      <c r="AH2075" s="97" t="str">
        <f t="shared" si="495"/>
        <v>01</v>
      </c>
      <c r="AI2075" s="97" t="str">
        <f t="shared" si="496"/>
        <v>00</v>
      </c>
      <c r="AJ2075" s="97" t="str">
        <f t="shared" si="497"/>
        <v>19000100</v>
      </c>
    </row>
    <row r="2076" spans="6:36" ht="12" customHeight="1" x14ac:dyDescent="0.15">
      <c r="F2076" s="86" t="str">
        <f t="shared" si="486"/>
        <v>Saturday</v>
      </c>
      <c r="G2076" s="91"/>
      <c r="H2076" s="92" t="str">
        <f>VLOOKUP(MONTH(G2076),VLOOKUP!$W$1:$X$24,2)</f>
        <v>January</v>
      </c>
      <c r="I2076" s="92" t="str">
        <f t="shared" si="487"/>
        <v/>
      </c>
      <c r="J2076" s="93" t="s">
        <v>1663</v>
      </c>
      <c r="L2076" s="86" t="str">
        <f t="shared" si="483"/>
        <v>Calvary Methodist Church [1459 Columbia Rd NW, WDC]</v>
      </c>
      <c r="M2076" s="86">
        <f t="shared" si="488"/>
        <v>0</v>
      </c>
      <c r="N2076" s="93" t="str">
        <f t="shared" si="498"/>
        <v>Calvary Methodist Church [1459 Columbia Rd NW, WDC]</v>
      </c>
      <c r="O2076" s="90"/>
      <c r="S2076" s="95">
        <f t="shared" si="489"/>
        <v>0</v>
      </c>
      <c r="T2076" s="86" t="str">
        <f t="shared" si="490"/>
        <v/>
      </c>
      <c r="U2076" s="86" t="str">
        <f t="shared" si="485"/>
        <v/>
      </c>
      <c r="V2076" s="95" t="str">
        <f t="shared" si="491"/>
        <v/>
      </c>
      <c r="AE2076" s="92" t="str">
        <f t="shared" si="492"/>
        <v/>
      </c>
      <c r="AF2076" s="96" t="str">
        <f t="shared" si="493"/>
        <v>&lt;a name='19000100'&gt;&lt;b&gt;: 0 - Calvary Methodist Church [1459 Columbia Rd NW, WDC]&lt;/b&gt;&lt;/a&gt;&lt;br&gt;</v>
      </c>
      <c r="AG2076" s="97">
        <f t="shared" si="494"/>
        <v>1900</v>
      </c>
      <c r="AH2076" s="97" t="str">
        <f t="shared" si="495"/>
        <v>01</v>
      </c>
      <c r="AI2076" s="97" t="str">
        <f t="shared" si="496"/>
        <v>00</v>
      </c>
      <c r="AJ2076" s="97" t="str">
        <f t="shared" si="497"/>
        <v>19000100</v>
      </c>
    </row>
    <row r="2077" spans="6:36" ht="12" customHeight="1" x14ac:dyDescent="0.15">
      <c r="F2077" s="86" t="str">
        <f t="shared" si="486"/>
        <v>Saturday</v>
      </c>
      <c r="G2077" s="91"/>
      <c r="H2077" s="92" t="str">
        <f>VLOOKUP(MONTH(G2077),VLOOKUP!$W$1:$X$24,2)</f>
        <v>January</v>
      </c>
      <c r="I2077" s="92" t="str">
        <f t="shared" si="487"/>
        <v/>
      </c>
      <c r="J2077" s="93" t="s">
        <v>1663</v>
      </c>
      <c r="L2077" s="86" t="str">
        <f t="shared" ref="L2077:L2140" si="499">IF(ISBLANK(K2077),N2077,N2077&amp;" ("&amp;K2077&amp;")")</f>
        <v>Calvary Methodist Church [1459 Columbia Rd NW, WDC]</v>
      </c>
      <c r="M2077" s="86">
        <f t="shared" si="488"/>
        <v>0</v>
      </c>
      <c r="N2077" s="93" t="str">
        <f t="shared" si="498"/>
        <v>Calvary Methodist Church [1459 Columbia Rd NW, WDC]</v>
      </c>
      <c r="O2077" s="90"/>
      <c r="S2077" s="95">
        <f t="shared" si="489"/>
        <v>0</v>
      </c>
      <c r="T2077" s="86" t="str">
        <f t="shared" si="490"/>
        <v/>
      </c>
      <c r="U2077" s="86" t="str">
        <f t="shared" si="485"/>
        <v/>
      </c>
      <c r="V2077" s="95" t="str">
        <f t="shared" si="491"/>
        <v/>
      </c>
      <c r="AE2077" s="92" t="str">
        <f t="shared" si="492"/>
        <v/>
      </c>
      <c r="AF2077" s="96" t="str">
        <f t="shared" si="493"/>
        <v>&lt;a name='19000100'&gt;&lt;b&gt;: 0 - Calvary Methodist Church [1459 Columbia Rd NW, WDC]&lt;/b&gt;&lt;/a&gt;&lt;br&gt;</v>
      </c>
      <c r="AG2077" s="97">
        <f t="shared" si="494"/>
        <v>1900</v>
      </c>
      <c r="AH2077" s="97" t="str">
        <f t="shared" si="495"/>
        <v>01</v>
      </c>
      <c r="AI2077" s="97" t="str">
        <f t="shared" si="496"/>
        <v>00</v>
      </c>
      <c r="AJ2077" s="97" t="str">
        <f t="shared" si="497"/>
        <v>19000100</v>
      </c>
    </row>
    <row r="2078" spans="6:36" ht="12" customHeight="1" x14ac:dyDescent="0.15">
      <c r="F2078" s="86" t="str">
        <f t="shared" si="486"/>
        <v>Saturday</v>
      </c>
      <c r="G2078" s="91"/>
      <c r="H2078" s="92" t="str">
        <f>VLOOKUP(MONTH(G2078),VLOOKUP!$W$1:$X$24,2)</f>
        <v>January</v>
      </c>
      <c r="I2078" s="92" t="str">
        <f t="shared" si="487"/>
        <v/>
      </c>
      <c r="J2078" s="93" t="s">
        <v>1663</v>
      </c>
      <c r="L2078" s="86" t="str">
        <f t="shared" si="499"/>
        <v>Calvary Methodist Church [1459 Columbia Rd NW, WDC]</v>
      </c>
      <c r="M2078" s="86">
        <f t="shared" si="488"/>
        <v>0</v>
      </c>
      <c r="N2078" s="93" t="str">
        <f t="shared" si="498"/>
        <v>Calvary Methodist Church [1459 Columbia Rd NW, WDC]</v>
      </c>
      <c r="O2078" s="90"/>
      <c r="S2078" s="95">
        <f t="shared" si="489"/>
        <v>0</v>
      </c>
      <c r="T2078" s="86" t="str">
        <f t="shared" si="490"/>
        <v/>
      </c>
      <c r="U2078" s="86" t="str">
        <f t="shared" si="485"/>
        <v/>
      </c>
      <c r="V2078" s="95" t="str">
        <f t="shared" si="491"/>
        <v/>
      </c>
      <c r="AE2078" s="92" t="str">
        <f t="shared" si="492"/>
        <v/>
      </c>
      <c r="AF2078" s="96" t="str">
        <f t="shared" si="493"/>
        <v>&lt;a name='19000100'&gt;&lt;b&gt;: 0 - Calvary Methodist Church [1459 Columbia Rd NW, WDC]&lt;/b&gt;&lt;/a&gt;&lt;br&gt;</v>
      </c>
      <c r="AG2078" s="97">
        <f t="shared" si="494"/>
        <v>1900</v>
      </c>
      <c r="AH2078" s="97" t="str">
        <f t="shared" si="495"/>
        <v>01</v>
      </c>
      <c r="AI2078" s="97" t="str">
        <f t="shared" si="496"/>
        <v>00</v>
      </c>
      <c r="AJ2078" s="97" t="str">
        <f t="shared" si="497"/>
        <v>19000100</v>
      </c>
    </row>
    <row r="2079" spans="6:36" ht="12" customHeight="1" x14ac:dyDescent="0.15">
      <c r="F2079" s="86" t="str">
        <f t="shared" si="486"/>
        <v>Saturday</v>
      </c>
      <c r="G2079" s="91"/>
      <c r="H2079" s="92" t="str">
        <f>VLOOKUP(MONTH(G2079),VLOOKUP!$W$1:$X$24,2)</f>
        <v>January</v>
      </c>
      <c r="I2079" s="92" t="str">
        <f t="shared" si="487"/>
        <v/>
      </c>
      <c r="J2079" s="93" t="s">
        <v>1663</v>
      </c>
      <c r="L2079" s="86" t="str">
        <f t="shared" si="499"/>
        <v>Calvary Methodist Church [1459 Columbia Rd NW, WDC]</v>
      </c>
      <c r="M2079" s="86">
        <f t="shared" si="488"/>
        <v>0</v>
      </c>
      <c r="N2079" s="93" t="str">
        <f t="shared" si="498"/>
        <v>Calvary Methodist Church [1459 Columbia Rd NW, WDC]</v>
      </c>
      <c r="O2079" s="90"/>
      <c r="S2079" s="95">
        <f t="shared" si="489"/>
        <v>0</v>
      </c>
      <c r="T2079" s="86" t="str">
        <f t="shared" si="490"/>
        <v/>
      </c>
      <c r="U2079" s="86" t="str">
        <f t="shared" si="485"/>
        <v/>
      </c>
      <c r="V2079" s="95" t="str">
        <f t="shared" si="491"/>
        <v/>
      </c>
      <c r="AE2079" s="92" t="str">
        <f t="shared" si="492"/>
        <v/>
      </c>
      <c r="AF2079" s="96" t="str">
        <f t="shared" si="493"/>
        <v>&lt;a name='19000100'&gt;&lt;b&gt;: 0 - Calvary Methodist Church [1459 Columbia Rd NW, WDC]&lt;/b&gt;&lt;/a&gt;&lt;br&gt;</v>
      </c>
      <c r="AG2079" s="97">
        <f t="shared" si="494"/>
        <v>1900</v>
      </c>
      <c r="AH2079" s="97" t="str">
        <f t="shared" si="495"/>
        <v>01</v>
      </c>
      <c r="AI2079" s="97" t="str">
        <f t="shared" si="496"/>
        <v>00</v>
      </c>
      <c r="AJ2079" s="97" t="str">
        <f t="shared" si="497"/>
        <v>19000100</v>
      </c>
    </row>
    <row r="2080" spans="6:36" ht="12" customHeight="1" x14ac:dyDescent="0.15">
      <c r="F2080" s="86" t="str">
        <f t="shared" si="486"/>
        <v>Saturday</v>
      </c>
      <c r="G2080" s="91"/>
      <c r="H2080" s="92" t="str">
        <f>VLOOKUP(MONTH(G2080),VLOOKUP!$W$1:$X$24,2)</f>
        <v>January</v>
      </c>
      <c r="I2080" s="92" t="str">
        <f t="shared" si="487"/>
        <v/>
      </c>
      <c r="J2080" s="93" t="s">
        <v>1783</v>
      </c>
      <c r="L2080" s="86" t="str">
        <f t="shared" si="499"/>
        <v>Canal Park [1000 2nd St SE, WDC]</v>
      </c>
      <c r="M2080" s="86">
        <f t="shared" si="488"/>
        <v>0</v>
      </c>
      <c r="N2080" s="93" t="str">
        <f t="shared" si="498"/>
        <v>Canal Park [1000 2nd St SE, WDC]</v>
      </c>
      <c r="O2080" s="90"/>
      <c r="S2080" s="95">
        <f t="shared" si="489"/>
        <v>0</v>
      </c>
      <c r="T2080" s="86" t="str">
        <f t="shared" si="490"/>
        <v/>
      </c>
      <c r="U2080" s="86" t="str">
        <f t="shared" si="485"/>
        <v/>
      </c>
      <c r="V2080" s="95" t="str">
        <f t="shared" si="491"/>
        <v/>
      </c>
      <c r="AE2080" s="92" t="str">
        <f t="shared" si="492"/>
        <v/>
      </c>
      <c r="AF2080" s="96" t="str">
        <f t="shared" si="493"/>
        <v>&lt;a name='19000100'&gt;&lt;b&gt;: 0 - Canal Park [1000 2nd St SE, WDC]&lt;/b&gt;&lt;/a&gt;&lt;br&gt;</v>
      </c>
      <c r="AG2080" s="97">
        <f t="shared" si="494"/>
        <v>1900</v>
      </c>
      <c r="AH2080" s="97" t="str">
        <f t="shared" si="495"/>
        <v>01</v>
      </c>
      <c r="AI2080" s="97" t="str">
        <f t="shared" si="496"/>
        <v>00</v>
      </c>
      <c r="AJ2080" s="97" t="str">
        <f t="shared" si="497"/>
        <v>19000100</v>
      </c>
    </row>
    <row r="2081" spans="6:36" ht="12" customHeight="1" x14ac:dyDescent="0.15">
      <c r="F2081" s="86" t="str">
        <f t="shared" si="486"/>
        <v>Saturday</v>
      </c>
      <c r="G2081" s="91"/>
      <c r="H2081" s="92" t="str">
        <f>VLOOKUP(MONTH(G2081),VLOOKUP!$W$1:$X$24,2)</f>
        <v>January</v>
      </c>
      <c r="I2081" s="92" t="str">
        <f t="shared" si="487"/>
        <v/>
      </c>
      <c r="J2081" s="93" t="s">
        <v>1783</v>
      </c>
      <c r="L2081" s="86" t="str">
        <f t="shared" si="499"/>
        <v>Canal Park [1000 2nd St SE, WDC]</v>
      </c>
      <c r="M2081" s="86">
        <f t="shared" si="488"/>
        <v>0</v>
      </c>
      <c r="N2081" s="93" t="str">
        <f t="shared" si="498"/>
        <v>Canal Park [1000 2nd St SE, WDC]</v>
      </c>
      <c r="O2081" s="90"/>
      <c r="S2081" s="95">
        <f t="shared" si="489"/>
        <v>0</v>
      </c>
      <c r="T2081" s="86" t="str">
        <f t="shared" si="490"/>
        <v/>
      </c>
      <c r="U2081" s="86" t="str">
        <f t="shared" si="485"/>
        <v/>
      </c>
      <c r="V2081" s="95" t="str">
        <f t="shared" si="491"/>
        <v/>
      </c>
      <c r="AE2081" s="92" t="str">
        <f t="shared" si="492"/>
        <v/>
      </c>
      <c r="AF2081" s="96" t="str">
        <f t="shared" si="493"/>
        <v>&lt;a name='19000100'&gt;&lt;b&gt;: 0 - Canal Park [1000 2nd St SE, WDC]&lt;/b&gt;&lt;/a&gt;&lt;br&gt;</v>
      </c>
      <c r="AG2081" s="97">
        <f t="shared" si="494"/>
        <v>1900</v>
      </c>
      <c r="AH2081" s="97" t="str">
        <f t="shared" si="495"/>
        <v>01</v>
      </c>
      <c r="AI2081" s="97" t="str">
        <f t="shared" si="496"/>
        <v>00</v>
      </c>
      <c r="AJ2081" s="97" t="str">
        <f t="shared" si="497"/>
        <v>19000100</v>
      </c>
    </row>
    <row r="2082" spans="6:36" ht="12" customHeight="1" x14ac:dyDescent="0.15">
      <c r="F2082" s="86" t="str">
        <f t="shared" si="486"/>
        <v>Saturday</v>
      </c>
      <c r="G2082" s="91"/>
      <c r="H2082" s="92" t="str">
        <f>VLOOKUP(MONTH(G2082),VLOOKUP!$W$1:$X$24,2)</f>
        <v>January</v>
      </c>
      <c r="I2082" s="92" t="str">
        <f t="shared" si="487"/>
        <v/>
      </c>
      <c r="J2082" s="93" t="s">
        <v>1783</v>
      </c>
      <c r="L2082" s="86" t="str">
        <f t="shared" si="499"/>
        <v>Canal Park [1000 2nd St SE, WDC]</v>
      </c>
      <c r="M2082" s="86">
        <f t="shared" si="488"/>
        <v>0</v>
      </c>
      <c r="N2082" s="93" t="str">
        <f t="shared" si="498"/>
        <v>Canal Park [1000 2nd St SE, WDC]</v>
      </c>
      <c r="O2082" s="90"/>
      <c r="S2082" s="95">
        <f t="shared" si="489"/>
        <v>0</v>
      </c>
      <c r="T2082" s="86" t="str">
        <f t="shared" si="490"/>
        <v/>
      </c>
      <c r="U2082" s="86" t="str">
        <f t="shared" si="485"/>
        <v/>
      </c>
      <c r="V2082" s="95" t="str">
        <f t="shared" si="491"/>
        <v/>
      </c>
      <c r="AE2082" s="92" t="str">
        <f t="shared" si="492"/>
        <v/>
      </c>
      <c r="AF2082" s="96" t="str">
        <f t="shared" si="493"/>
        <v>&lt;a name='19000100'&gt;&lt;b&gt;: 0 - Canal Park [1000 2nd St SE, WDC]&lt;/b&gt;&lt;/a&gt;&lt;br&gt;</v>
      </c>
      <c r="AG2082" s="97">
        <f t="shared" si="494"/>
        <v>1900</v>
      </c>
      <c r="AH2082" s="97" t="str">
        <f t="shared" si="495"/>
        <v>01</v>
      </c>
      <c r="AI2082" s="97" t="str">
        <f t="shared" si="496"/>
        <v>00</v>
      </c>
      <c r="AJ2082" s="97" t="str">
        <f t="shared" si="497"/>
        <v>19000100</v>
      </c>
    </row>
    <row r="2083" spans="6:36" ht="12" customHeight="1" x14ac:dyDescent="0.15">
      <c r="F2083" s="86" t="str">
        <f t="shared" si="486"/>
        <v>Saturday</v>
      </c>
      <c r="G2083" s="91"/>
      <c r="H2083" s="92" t="str">
        <f>VLOOKUP(MONTH(G2083),VLOOKUP!$W$1:$X$24,2)</f>
        <v>January</v>
      </c>
      <c r="I2083" s="92" t="str">
        <f t="shared" si="487"/>
        <v/>
      </c>
      <c r="J2083" s="93" t="s">
        <v>1783</v>
      </c>
      <c r="L2083" s="86" t="str">
        <f t="shared" si="499"/>
        <v>Canal Park [1000 2nd St SE, WDC]</v>
      </c>
      <c r="M2083" s="86">
        <f t="shared" si="488"/>
        <v>0</v>
      </c>
      <c r="N2083" s="93" t="str">
        <f t="shared" si="498"/>
        <v>Canal Park [1000 2nd St SE, WDC]</v>
      </c>
      <c r="O2083" s="90"/>
      <c r="S2083" s="95">
        <f t="shared" si="489"/>
        <v>0</v>
      </c>
      <c r="T2083" s="86" t="str">
        <f t="shared" si="490"/>
        <v/>
      </c>
      <c r="U2083" s="86" t="str">
        <f t="shared" si="485"/>
        <v/>
      </c>
      <c r="V2083" s="95" t="str">
        <f t="shared" si="491"/>
        <v/>
      </c>
      <c r="AE2083" s="92" t="str">
        <f t="shared" si="492"/>
        <v/>
      </c>
      <c r="AF2083" s="96" t="str">
        <f t="shared" si="493"/>
        <v>&lt;a name='19000100'&gt;&lt;b&gt;: 0 - Canal Park [1000 2nd St SE, WDC]&lt;/b&gt;&lt;/a&gt;&lt;br&gt;</v>
      </c>
      <c r="AG2083" s="97">
        <f t="shared" si="494"/>
        <v>1900</v>
      </c>
      <c r="AH2083" s="97" t="str">
        <f t="shared" si="495"/>
        <v>01</v>
      </c>
      <c r="AI2083" s="97" t="str">
        <f t="shared" si="496"/>
        <v>00</v>
      </c>
      <c r="AJ2083" s="97" t="str">
        <f t="shared" si="497"/>
        <v>19000100</v>
      </c>
    </row>
    <row r="2084" spans="6:36" ht="12" customHeight="1" x14ac:dyDescent="0.15">
      <c r="F2084" s="86" t="str">
        <f t="shared" si="486"/>
        <v>Saturday</v>
      </c>
      <c r="G2084" s="91"/>
      <c r="H2084" s="92" t="str">
        <f>VLOOKUP(MONTH(G2084),VLOOKUP!$W$1:$X$24,2)</f>
        <v>January</v>
      </c>
      <c r="I2084" s="92" t="str">
        <f t="shared" si="487"/>
        <v/>
      </c>
      <c r="J2084" s="93" t="s">
        <v>1783</v>
      </c>
      <c r="L2084" s="86" t="str">
        <f t="shared" si="499"/>
        <v>Canal Park [1000 2nd St SE, WDC]</v>
      </c>
      <c r="M2084" s="86">
        <f t="shared" si="488"/>
        <v>0</v>
      </c>
      <c r="N2084" s="93" t="str">
        <f t="shared" si="498"/>
        <v>Canal Park [1000 2nd St SE, WDC]</v>
      </c>
      <c r="O2084" s="90"/>
      <c r="S2084" s="95">
        <f t="shared" si="489"/>
        <v>0</v>
      </c>
      <c r="T2084" s="86" t="str">
        <f t="shared" si="490"/>
        <v/>
      </c>
      <c r="U2084" s="86" t="str">
        <f t="shared" si="485"/>
        <v/>
      </c>
      <c r="V2084" s="95" t="str">
        <f t="shared" si="491"/>
        <v/>
      </c>
      <c r="AE2084" s="92" t="str">
        <f t="shared" si="492"/>
        <v/>
      </c>
      <c r="AF2084" s="96" t="str">
        <f t="shared" si="493"/>
        <v>&lt;a name='19000100'&gt;&lt;b&gt;: 0 - Canal Park [1000 2nd St SE, WDC]&lt;/b&gt;&lt;/a&gt;&lt;br&gt;</v>
      </c>
      <c r="AG2084" s="97">
        <f t="shared" si="494"/>
        <v>1900</v>
      </c>
      <c r="AH2084" s="97" t="str">
        <f t="shared" si="495"/>
        <v>01</v>
      </c>
      <c r="AI2084" s="97" t="str">
        <f t="shared" si="496"/>
        <v>00</v>
      </c>
      <c r="AJ2084" s="97" t="str">
        <f t="shared" si="497"/>
        <v>19000100</v>
      </c>
    </row>
    <row r="2085" spans="6:36" ht="12" customHeight="1" x14ac:dyDescent="0.15">
      <c r="F2085" s="86" t="str">
        <f t="shared" si="486"/>
        <v>Saturday</v>
      </c>
      <c r="G2085" s="91"/>
      <c r="H2085" s="92" t="str">
        <f>VLOOKUP(MONTH(G2085),VLOOKUP!$W$1:$X$24,2)</f>
        <v>January</v>
      </c>
      <c r="I2085" s="92" t="str">
        <f t="shared" si="487"/>
        <v/>
      </c>
      <c r="J2085" s="93" t="s">
        <v>485</v>
      </c>
      <c r="L2085" s="86" t="str">
        <f t="shared" si="499"/>
        <v>Candle Haus [Fairfax, VA]</v>
      </c>
      <c r="M2085" s="86">
        <f t="shared" si="488"/>
        <v>0</v>
      </c>
      <c r="N2085" s="93" t="str">
        <f t="shared" si="498"/>
        <v>Candle Haus [Fairfax, VA]</v>
      </c>
      <c r="O2085" s="90"/>
      <c r="S2085" s="95">
        <f t="shared" si="489"/>
        <v>0</v>
      </c>
      <c r="T2085" s="86" t="str">
        <f t="shared" si="490"/>
        <v/>
      </c>
      <c r="U2085" s="86" t="str">
        <f t="shared" si="485"/>
        <v/>
      </c>
      <c r="V2085" s="95" t="str">
        <f t="shared" si="491"/>
        <v/>
      </c>
      <c r="W2085" s="90" t="s">
        <v>488</v>
      </c>
      <c r="AE2085" s="92" t="str">
        <f t="shared" si="492"/>
        <v/>
      </c>
      <c r="AF2085" s="96" t="str">
        <f t="shared" si="493"/>
        <v>&lt;a name='19000100'&gt;&lt;b&gt;: 0 - Candle Haus [Fairfax, VA]&lt;/b&gt;&lt;/a&gt;&lt;br&gt;</v>
      </c>
      <c r="AG2085" s="97">
        <f t="shared" si="494"/>
        <v>1900</v>
      </c>
      <c r="AH2085" s="97" t="str">
        <f t="shared" si="495"/>
        <v>01</v>
      </c>
      <c r="AI2085" s="97" t="str">
        <f t="shared" si="496"/>
        <v>00</v>
      </c>
      <c r="AJ2085" s="97" t="str">
        <f t="shared" si="497"/>
        <v>19000100</v>
      </c>
    </row>
    <row r="2086" spans="6:36" ht="12" customHeight="1" x14ac:dyDescent="0.15">
      <c r="F2086" s="86" t="str">
        <f t="shared" si="486"/>
        <v>Saturday</v>
      </c>
      <c r="G2086" s="91"/>
      <c r="H2086" s="92" t="str">
        <f>VLOOKUP(MONTH(G2086),VLOOKUP!$W$1:$X$24,2)</f>
        <v>January</v>
      </c>
      <c r="I2086" s="92" t="str">
        <f t="shared" si="487"/>
        <v/>
      </c>
      <c r="J2086" s="93" t="s">
        <v>485</v>
      </c>
      <c r="L2086" s="86" t="str">
        <f t="shared" si="499"/>
        <v>Candle Haus [Fairfax, VA]</v>
      </c>
      <c r="M2086" s="86">
        <f t="shared" si="488"/>
        <v>0</v>
      </c>
      <c r="N2086" s="93" t="str">
        <f t="shared" si="498"/>
        <v>Candle Haus [Fairfax, VA]</v>
      </c>
      <c r="O2086" s="90"/>
      <c r="S2086" s="95">
        <f t="shared" si="489"/>
        <v>0</v>
      </c>
      <c r="T2086" s="86" t="str">
        <f t="shared" si="490"/>
        <v/>
      </c>
      <c r="U2086" s="86" t="str">
        <f t="shared" si="485"/>
        <v/>
      </c>
      <c r="V2086" s="95" t="str">
        <f t="shared" si="491"/>
        <v/>
      </c>
      <c r="W2086" s="90" t="s">
        <v>488</v>
      </c>
      <c r="AE2086" s="92" t="str">
        <f t="shared" si="492"/>
        <v/>
      </c>
      <c r="AF2086" s="96" t="str">
        <f t="shared" si="493"/>
        <v>&lt;a name='19000100'&gt;&lt;b&gt;: 0 - Candle Haus [Fairfax, VA]&lt;/b&gt;&lt;/a&gt;&lt;br&gt;</v>
      </c>
      <c r="AG2086" s="97">
        <f t="shared" si="494"/>
        <v>1900</v>
      </c>
      <c r="AH2086" s="97" t="str">
        <f t="shared" si="495"/>
        <v>01</v>
      </c>
      <c r="AI2086" s="97" t="str">
        <f t="shared" si="496"/>
        <v>00</v>
      </c>
      <c r="AJ2086" s="97" t="str">
        <f t="shared" si="497"/>
        <v>19000100</v>
      </c>
    </row>
    <row r="2087" spans="6:36" ht="12" customHeight="1" x14ac:dyDescent="0.15">
      <c r="F2087" s="86" t="str">
        <f t="shared" si="486"/>
        <v>Saturday</v>
      </c>
      <c r="G2087" s="91"/>
      <c r="H2087" s="92" t="str">
        <f>VLOOKUP(MONTH(G2087),VLOOKUP!$W$1:$X$24,2)</f>
        <v>January</v>
      </c>
      <c r="I2087" s="92" t="str">
        <f t="shared" si="487"/>
        <v/>
      </c>
      <c r="J2087" s="93" t="s">
        <v>485</v>
      </c>
      <c r="L2087" s="86" t="str">
        <f t="shared" si="499"/>
        <v>Candle Haus [Fairfax, VA]</v>
      </c>
      <c r="M2087" s="86">
        <f t="shared" si="488"/>
        <v>0</v>
      </c>
      <c r="N2087" s="93" t="str">
        <f t="shared" si="498"/>
        <v>Candle Haus [Fairfax, VA]</v>
      </c>
      <c r="O2087" s="90"/>
      <c r="S2087" s="95">
        <f t="shared" si="489"/>
        <v>0</v>
      </c>
      <c r="T2087" s="86" t="str">
        <f t="shared" si="490"/>
        <v/>
      </c>
      <c r="U2087" s="86" t="str">
        <f t="shared" si="485"/>
        <v/>
      </c>
      <c r="V2087" s="95" t="str">
        <f t="shared" si="491"/>
        <v/>
      </c>
      <c r="W2087" s="90" t="s">
        <v>488</v>
      </c>
      <c r="AE2087" s="92" t="str">
        <f t="shared" si="492"/>
        <v/>
      </c>
      <c r="AF2087" s="96" t="str">
        <f t="shared" si="493"/>
        <v>&lt;a name='19000100'&gt;&lt;b&gt;: 0 - Candle Haus [Fairfax, VA]&lt;/b&gt;&lt;/a&gt;&lt;br&gt;</v>
      </c>
      <c r="AG2087" s="97">
        <f t="shared" si="494"/>
        <v>1900</v>
      </c>
      <c r="AH2087" s="97" t="str">
        <f t="shared" si="495"/>
        <v>01</v>
      </c>
      <c r="AI2087" s="97" t="str">
        <f t="shared" si="496"/>
        <v>00</v>
      </c>
      <c r="AJ2087" s="97" t="str">
        <f t="shared" si="497"/>
        <v>19000100</v>
      </c>
    </row>
    <row r="2088" spans="6:36" ht="12" customHeight="1" x14ac:dyDescent="0.15">
      <c r="F2088" s="86" t="str">
        <f t="shared" si="486"/>
        <v>Saturday</v>
      </c>
      <c r="H2088" s="92" t="str">
        <f>VLOOKUP(MONTH(G2088),VLOOKUP!$W$1:$X$24,2)</f>
        <v>January</v>
      </c>
      <c r="I2088" s="92" t="str">
        <f t="shared" si="487"/>
        <v/>
      </c>
      <c r="J2088" s="93" t="s">
        <v>1237</v>
      </c>
      <c r="K2088" s="90" t="s">
        <v>1238</v>
      </c>
      <c r="L2088" s="86" t="str">
        <f t="shared" si="499"/>
        <v>Canton Waterfront Park [3001 Boston St, Baltimore, MD] (First Thursdays Concerts in the Park - 7 PM to 10 PM)</v>
      </c>
      <c r="M2088" s="86">
        <f t="shared" si="488"/>
        <v>0</v>
      </c>
      <c r="N2088" s="93" t="str">
        <f t="shared" si="498"/>
        <v>Canton Waterfront Park [3001 Boston St, Baltimore, MD]</v>
      </c>
      <c r="O2088" s="94"/>
      <c r="S2088" s="95">
        <f t="shared" si="489"/>
        <v>0</v>
      </c>
      <c r="T2088" s="86" t="str">
        <f t="shared" si="490"/>
        <v/>
      </c>
      <c r="U2088" s="86" t="str">
        <f t="shared" si="485"/>
        <v/>
      </c>
      <c r="V2088" s="95" t="str">
        <f t="shared" si="491"/>
        <v/>
      </c>
      <c r="W2088" s="90" t="s">
        <v>221</v>
      </c>
      <c r="AE2088" s="92" t="str">
        <f t="shared" si="492"/>
        <v/>
      </c>
      <c r="AF2088" s="96" t="str">
        <f t="shared" si="493"/>
        <v>&lt;a name='19000100'&gt;&lt;b&gt;: 0 - Canton Waterfront Park [3001 Boston St, Baltimore, MD] (First Thursdays Concerts in the Park - 7 PM to 10 PM)&lt;/b&gt;&lt;/a&gt;&lt;br&gt;</v>
      </c>
      <c r="AG2088" s="97">
        <f t="shared" si="494"/>
        <v>1900</v>
      </c>
      <c r="AH2088" s="97" t="str">
        <f t="shared" si="495"/>
        <v>01</v>
      </c>
      <c r="AI2088" s="97" t="str">
        <f t="shared" si="496"/>
        <v>00</v>
      </c>
      <c r="AJ2088" s="97" t="str">
        <f t="shared" si="497"/>
        <v>19000100</v>
      </c>
    </row>
    <row r="2089" spans="6:36" ht="12" customHeight="1" x14ac:dyDescent="0.15">
      <c r="F2089" s="86" t="str">
        <f t="shared" si="486"/>
        <v>Saturday</v>
      </c>
      <c r="H2089" s="92" t="str">
        <f>VLOOKUP(MONTH(G2089),VLOOKUP!$W$1:$X$24,2)</f>
        <v>January</v>
      </c>
      <c r="I2089" s="92" t="str">
        <f t="shared" si="487"/>
        <v/>
      </c>
      <c r="J2089" s="93" t="s">
        <v>1237</v>
      </c>
      <c r="K2089" s="90" t="s">
        <v>1238</v>
      </c>
      <c r="L2089" s="86" t="str">
        <f t="shared" si="499"/>
        <v>Canton Waterfront Park [3001 Boston St, Baltimore, MD] (First Thursdays Concerts in the Park - 7 PM to 10 PM)</v>
      </c>
      <c r="M2089" s="86">
        <f t="shared" si="488"/>
        <v>0</v>
      </c>
      <c r="N2089" s="93" t="str">
        <f t="shared" si="498"/>
        <v>Canton Waterfront Park [3001 Boston St, Baltimore, MD]</v>
      </c>
      <c r="O2089" s="94"/>
      <c r="S2089" s="95">
        <f t="shared" si="489"/>
        <v>0</v>
      </c>
      <c r="T2089" s="86" t="str">
        <f t="shared" si="490"/>
        <v/>
      </c>
      <c r="U2089" s="86" t="str">
        <f t="shared" si="485"/>
        <v/>
      </c>
      <c r="V2089" s="95" t="str">
        <f t="shared" si="491"/>
        <v/>
      </c>
      <c r="W2089" s="90" t="s">
        <v>221</v>
      </c>
      <c r="AE2089" s="92" t="str">
        <f t="shared" si="492"/>
        <v/>
      </c>
      <c r="AF2089" s="96" t="str">
        <f t="shared" si="493"/>
        <v>&lt;a name='19000100'&gt;&lt;b&gt;: 0 - Canton Waterfront Park [3001 Boston St, Baltimore, MD] (First Thursdays Concerts in the Park - 7 PM to 10 PM)&lt;/b&gt;&lt;/a&gt;&lt;br&gt;</v>
      </c>
      <c r="AG2089" s="97">
        <f t="shared" si="494"/>
        <v>1900</v>
      </c>
      <c r="AH2089" s="97" t="str">
        <f t="shared" si="495"/>
        <v>01</v>
      </c>
      <c r="AI2089" s="97" t="str">
        <f t="shared" si="496"/>
        <v>00</v>
      </c>
      <c r="AJ2089" s="97" t="str">
        <f t="shared" si="497"/>
        <v>19000100</v>
      </c>
    </row>
    <row r="2090" spans="6:36" ht="12" customHeight="1" x14ac:dyDescent="0.15">
      <c r="F2090" s="86" t="str">
        <f t="shared" si="486"/>
        <v>Saturday</v>
      </c>
      <c r="H2090" s="92" t="str">
        <f>VLOOKUP(MONTH(G2090),VLOOKUP!$W$1:$X$24,2)</f>
        <v>January</v>
      </c>
      <c r="I2090" s="92" t="str">
        <f t="shared" si="487"/>
        <v/>
      </c>
      <c r="J2090" s="93" t="s">
        <v>1237</v>
      </c>
      <c r="K2090" s="90" t="s">
        <v>1238</v>
      </c>
      <c r="L2090" s="86" t="str">
        <f t="shared" si="499"/>
        <v>Canton Waterfront Park [3001 Boston St, Baltimore, MD] (First Thursdays Concerts in the Park - 7 PM to 10 PM)</v>
      </c>
      <c r="M2090" s="86">
        <f t="shared" si="488"/>
        <v>0</v>
      </c>
      <c r="N2090" s="93" t="str">
        <f t="shared" si="498"/>
        <v>Canton Waterfront Park [3001 Boston St, Baltimore, MD]</v>
      </c>
      <c r="O2090" s="94"/>
      <c r="S2090" s="95">
        <f t="shared" si="489"/>
        <v>0</v>
      </c>
      <c r="T2090" s="86" t="str">
        <f t="shared" si="490"/>
        <v/>
      </c>
      <c r="U2090" s="86" t="str">
        <f t="shared" si="485"/>
        <v/>
      </c>
      <c r="V2090" s="95" t="str">
        <f t="shared" si="491"/>
        <v/>
      </c>
      <c r="W2090" s="90" t="s">
        <v>221</v>
      </c>
      <c r="AE2090" s="92" t="str">
        <f t="shared" si="492"/>
        <v/>
      </c>
      <c r="AF2090" s="96" t="str">
        <f t="shared" si="493"/>
        <v>&lt;a name='19000100'&gt;&lt;b&gt;: 0 - Canton Waterfront Park [3001 Boston St, Baltimore, MD] (First Thursdays Concerts in the Park - 7 PM to 10 PM)&lt;/b&gt;&lt;/a&gt;&lt;br&gt;</v>
      </c>
      <c r="AG2090" s="97">
        <f t="shared" si="494"/>
        <v>1900</v>
      </c>
      <c r="AH2090" s="97" t="str">
        <f t="shared" si="495"/>
        <v>01</v>
      </c>
      <c r="AI2090" s="97" t="str">
        <f t="shared" si="496"/>
        <v>00</v>
      </c>
      <c r="AJ2090" s="97" t="str">
        <f t="shared" si="497"/>
        <v>19000100</v>
      </c>
    </row>
    <row r="2091" spans="6:36" ht="12" customHeight="1" x14ac:dyDescent="0.15">
      <c r="F2091" s="86" t="str">
        <f t="shared" si="486"/>
        <v>Saturday</v>
      </c>
      <c r="G2091" s="91"/>
      <c r="H2091" s="92" t="str">
        <f>VLOOKUP(MONTH(G2091),VLOOKUP!$W$1:$X$24,2)</f>
        <v>January</v>
      </c>
      <c r="I2091" s="92" t="str">
        <f t="shared" si="487"/>
        <v/>
      </c>
      <c r="J2091" s="93" t="s">
        <v>1444</v>
      </c>
      <c r="L2091" s="86" t="str">
        <f t="shared" si="499"/>
        <v>Capital Fringe [1358-1360 Florida Ave NW, WDC]</v>
      </c>
      <c r="M2091" s="86">
        <f t="shared" si="488"/>
        <v>0</v>
      </c>
      <c r="N2091" s="93" t="str">
        <f t="shared" si="498"/>
        <v>Capital Fringe [1358-1360 Florida Ave NW, WDC]</v>
      </c>
      <c r="O2091" s="90"/>
      <c r="S2091" s="95">
        <f t="shared" si="489"/>
        <v>0</v>
      </c>
      <c r="T2091" s="86" t="str">
        <f t="shared" si="490"/>
        <v/>
      </c>
      <c r="U2091" s="86" t="str">
        <f t="shared" si="485"/>
        <v/>
      </c>
      <c r="V2091" s="95" t="str">
        <f t="shared" si="491"/>
        <v/>
      </c>
      <c r="AE2091" s="92" t="str">
        <f t="shared" si="492"/>
        <v/>
      </c>
      <c r="AF2091" s="96" t="str">
        <f t="shared" si="493"/>
        <v>&lt;a name='19000100'&gt;&lt;b&gt;: 0 - Capital Fringe [1358-1360 Florida Ave NW, WDC]&lt;/b&gt;&lt;/a&gt;&lt;br&gt;</v>
      </c>
      <c r="AG2091" s="97">
        <f t="shared" si="494"/>
        <v>1900</v>
      </c>
      <c r="AH2091" s="97" t="str">
        <f t="shared" si="495"/>
        <v>01</v>
      </c>
      <c r="AI2091" s="97" t="str">
        <f t="shared" si="496"/>
        <v>00</v>
      </c>
      <c r="AJ2091" s="97" t="str">
        <f t="shared" si="497"/>
        <v>19000100</v>
      </c>
    </row>
    <row r="2092" spans="6:36" ht="12" customHeight="1" x14ac:dyDescent="0.15">
      <c r="F2092" s="86" t="str">
        <f t="shared" si="486"/>
        <v>Saturday</v>
      </c>
      <c r="G2092" s="91"/>
      <c r="H2092" s="92" t="str">
        <f>VLOOKUP(MONTH(G2092),VLOOKUP!$W$1:$X$24,2)</f>
        <v>January</v>
      </c>
      <c r="I2092" s="92" t="str">
        <f t="shared" si="487"/>
        <v/>
      </c>
      <c r="J2092" s="93" t="s">
        <v>1444</v>
      </c>
      <c r="L2092" s="86" t="str">
        <f t="shared" si="499"/>
        <v>Capital Fringe [1358-1360 Florida Ave NW, WDC]</v>
      </c>
      <c r="M2092" s="86">
        <f t="shared" si="488"/>
        <v>0</v>
      </c>
      <c r="N2092" s="93" t="str">
        <f t="shared" si="498"/>
        <v>Capital Fringe [1358-1360 Florida Ave NW, WDC]</v>
      </c>
      <c r="O2092" s="90"/>
      <c r="S2092" s="95">
        <f t="shared" si="489"/>
        <v>0</v>
      </c>
      <c r="T2092" s="86" t="str">
        <f t="shared" si="490"/>
        <v/>
      </c>
      <c r="U2092" s="86" t="str">
        <f t="shared" si="485"/>
        <v/>
      </c>
      <c r="V2092" s="95" t="str">
        <f t="shared" si="491"/>
        <v/>
      </c>
      <c r="AE2092" s="92" t="str">
        <f t="shared" si="492"/>
        <v/>
      </c>
      <c r="AF2092" s="96" t="str">
        <f t="shared" si="493"/>
        <v>&lt;a name='19000100'&gt;&lt;b&gt;: 0 - Capital Fringe [1358-1360 Florida Ave NW, WDC]&lt;/b&gt;&lt;/a&gt;&lt;br&gt;</v>
      </c>
      <c r="AG2092" s="97">
        <f t="shared" si="494"/>
        <v>1900</v>
      </c>
      <c r="AH2092" s="97" t="str">
        <f t="shared" si="495"/>
        <v>01</v>
      </c>
      <c r="AI2092" s="97" t="str">
        <f t="shared" si="496"/>
        <v>00</v>
      </c>
      <c r="AJ2092" s="97" t="str">
        <f t="shared" si="497"/>
        <v>19000100</v>
      </c>
    </row>
    <row r="2093" spans="6:36" ht="12" customHeight="1" x14ac:dyDescent="0.15">
      <c r="F2093" s="86" t="str">
        <f t="shared" si="486"/>
        <v>Saturday</v>
      </c>
      <c r="H2093" s="92" t="str">
        <f>VLOOKUP(MONTH(G2093),VLOOKUP!$W$1:$X$24,2)</f>
        <v>January</v>
      </c>
      <c r="I2093" s="92" t="str">
        <f t="shared" si="487"/>
        <v/>
      </c>
      <c r="J2093" s="94" t="s">
        <v>2301</v>
      </c>
      <c r="L2093" s="86" t="str">
        <f t="shared" si="499"/>
        <v>&lt;a href='capitalonearena.php' title='list by venue'&gt;Capital One Arena (formerly Verizon Center)&lt;/a&gt;</v>
      </c>
      <c r="M2093" s="86">
        <f t="shared" si="488"/>
        <v>0</v>
      </c>
      <c r="N2093" s="86" t="str">
        <f>VLOOKUP(J2093,VLOOKUP!$A$2:$S$54,19,FALSE)&amp;J2093&amp;"&lt;/a&gt;"</f>
        <v>&lt;a href='capitalonearena.php' title='list by venue'&gt;Capital One Arena (formerly Verizon Center)&lt;/a&gt;</v>
      </c>
      <c r="O2093" s="94"/>
      <c r="S2093" s="95">
        <f t="shared" si="489"/>
        <v>0</v>
      </c>
      <c r="T2093" s="86" t="str">
        <f t="shared" si="490"/>
        <v/>
      </c>
      <c r="U2093" s="86" t="str">
        <f t="shared" si="485"/>
        <v/>
      </c>
      <c r="V2093" s="95" t="str">
        <f t="shared" si="491"/>
        <v/>
      </c>
      <c r="AE2093" s="92" t="str">
        <f t="shared" si="492"/>
        <v/>
      </c>
      <c r="AF2093" s="96" t="str">
        <f t="shared" si="493"/>
        <v>&lt;a name='19000100'&gt;&lt;b&gt;: 0 - &lt;a href='capitalonearena.php' title='list by venue'&gt;Capital One Arena (formerly Verizon Center)&lt;/a&gt;&lt;/b&gt;&lt;/a&gt;&lt;br&gt;</v>
      </c>
      <c r="AG2093" s="97">
        <f t="shared" si="494"/>
        <v>1900</v>
      </c>
      <c r="AH2093" s="97" t="str">
        <f t="shared" si="495"/>
        <v>01</v>
      </c>
      <c r="AI2093" s="97" t="str">
        <f t="shared" si="496"/>
        <v>00</v>
      </c>
      <c r="AJ2093" s="97" t="str">
        <f t="shared" si="497"/>
        <v>19000100</v>
      </c>
    </row>
    <row r="2094" spans="6:36" ht="12" customHeight="1" x14ac:dyDescent="0.15">
      <c r="F2094" s="86" t="str">
        <f t="shared" si="486"/>
        <v>Saturday</v>
      </c>
      <c r="H2094" s="92" t="str">
        <f>VLOOKUP(MONTH(G2094),VLOOKUP!$W$1:$X$24,2)</f>
        <v>January</v>
      </c>
      <c r="I2094" s="92" t="str">
        <f t="shared" si="487"/>
        <v/>
      </c>
      <c r="J2094" s="94" t="s">
        <v>2301</v>
      </c>
      <c r="L2094" s="86" t="str">
        <f t="shared" si="499"/>
        <v>&lt;a href='capitalonearena.php' title='list by venue'&gt;Capital One Arena (formerly Verizon Center)&lt;/a&gt;</v>
      </c>
      <c r="M2094" s="86">
        <f t="shared" si="488"/>
        <v>0</v>
      </c>
      <c r="N2094" s="86" t="str">
        <f>VLOOKUP(J2094,VLOOKUP!$A$2:$S$54,19,FALSE)&amp;J2094&amp;"&lt;/a&gt;"</f>
        <v>&lt;a href='capitalonearena.php' title='list by venue'&gt;Capital One Arena (formerly Verizon Center)&lt;/a&gt;</v>
      </c>
      <c r="O2094" s="94"/>
      <c r="S2094" s="95">
        <f t="shared" si="489"/>
        <v>0</v>
      </c>
      <c r="T2094" s="86" t="str">
        <f t="shared" si="490"/>
        <v/>
      </c>
      <c r="U2094" s="86" t="str">
        <f t="shared" si="485"/>
        <v/>
      </c>
      <c r="V2094" s="95" t="str">
        <f t="shared" si="491"/>
        <v/>
      </c>
      <c r="AE2094" s="92" t="str">
        <f t="shared" si="492"/>
        <v/>
      </c>
      <c r="AF2094" s="96" t="str">
        <f t="shared" si="493"/>
        <v>&lt;a name='19000100'&gt;&lt;b&gt;: 0 - &lt;a href='capitalonearena.php' title='list by venue'&gt;Capital One Arena (formerly Verizon Center)&lt;/a&gt;&lt;/b&gt;&lt;/a&gt;&lt;br&gt;</v>
      </c>
      <c r="AG2094" s="97">
        <f t="shared" si="494"/>
        <v>1900</v>
      </c>
      <c r="AH2094" s="97" t="str">
        <f t="shared" si="495"/>
        <v>01</v>
      </c>
      <c r="AI2094" s="97" t="str">
        <f t="shared" si="496"/>
        <v>00</v>
      </c>
      <c r="AJ2094" s="97" t="str">
        <f t="shared" si="497"/>
        <v>19000100</v>
      </c>
    </row>
    <row r="2095" spans="6:36" ht="12" customHeight="1" x14ac:dyDescent="0.15">
      <c r="F2095" s="86" t="str">
        <f t="shared" si="486"/>
        <v>Saturday</v>
      </c>
      <c r="H2095" s="92" t="str">
        <f>VLOOKUP(MONTH(G2095),VLOOKUP!$W$1:$X$24,2)</f>
        <v>January</v>
      </c>
      <c r="I2095" s="92" t="str">
        <f t="shared" si="487"/>
        <v/>
      </c>
      <c r="J2095" s="94" t="s">
        <v>2301</v>
      </c>
      <c r="L2095" s="86" t="str">
        <f t="shared" si="499"/>
        <v>&lt;a href='capitalonearena.php' title='list by venue'&gt;Capital One Arena (formerly Verizon Center)&lt;/a&gt;</v>
      </c>
      <c r="M2095" s="86">
        <f t="shared" si="488"/>
        <v>0</v>
      </c>
      <c r="N2095" s="86" t="str">
        <f>VLOOKUP(J2095,VLOOKUP!$A$2:$S$54,19,FALSE)&amp;J2095&amp;"&lt;/a&gt;"</f>
        <v>&lt;a href='capitalonearena.php' title='list by venue'&gt;Capital One Arena (formerly Verizon Center)&lt;/a&gt;</v>
      </c>
      <c r="O2095" s="90"/>
      <c r="S2095" s="95">
        <f t="shared" si="489"/>
        <v>0</v>
      </c>
      <c r="T2095" s="86" t="str">
        <f t="shared" si="490"/>
        <v/>
      </c>
      <c r="U2095" s="86" t="str">
        <f t="shared" si="485"/>
        <v/>
      </c>
      <c r="V2095" s="95" t="str">
        <f t="shared" si="491"/>
        <v/>
      </c>
      <c r="AE2095" s="92" t="str">
        <f t="shared" si="492"/>
        <v/>
      </c>
      <c r="AF2095" s="96" t="str">
        <f t="shared" si="493"/>
        <v>&lt;a name='19000100'&gt;&lt;b&gt;: 0 - &lt;a href='capitalonearena.php' title='list by venue'&gt;Capital One Arena (formerly Verizon Center)&lt;/a&gt;&lt;/b&gt;&lt;/a&gt;&lt;br&gt;</v>
      </c>
      <c r="AG2095" s="97">
        <f t="shared" si="494"/>
        <v>1900</v>
      </c>
      <c r="AH2095" s="97" t="str">
        <f t="shared" si="495"/>
        <v>01</v>
      </c>
      <c r="AI2095" s="97" t="str">
        <f t="shared" si="496"/>
        <v>00</v>
      </c>
      <c r="AJ2095" s="97" t="str">
        <f t="shared" si="497"/>
        <v>19000100</v>
      </c>
    </row>
    <row r="2096" spans="6:36" ht="12" customHeight="1" x14ac:dyDescent="0.15">
      <c r="F2096" s="86" t="str">
        <f t="shared" si="486"/>
        <v>Saturday</v>
      </c>
      <c r="H2096" s="92" t="str">
        <f>VLOOKUP(MONTH(G2096),VLOOKUP!$W$1:$X$24,2)</f>
        <v>January</v>
      </c>
      <c r="I2096" s="92" t="str">
        <f t="shared" si="487"/>
        <v/>
      </c>
      <c r="J2096" s="94" t="s">
        <v>2301</v>
      </c>
      <c r="L2096" s="86" t="str">
        <f t="shared" si="499"/>
        <v>&lt;a href='capitalonearena.php' title='list by venue'&gt;Capital One Arena (formerly Verizon Center)&lt;/a&gt;</v>
      </c>
      <c r="M2096" s="86">
        <f t="shared" si="488"/>
        <v>0</v>
      </c>
      <c r="N2096" s="86" t="str">
        <f>VLOOKUP(J2096,VLOOKUP!$A$2:$S$54,19,FALSE)&amp;J2096&amp;"&lt;/a&gt;"</f>
        <v>&lt;a href='capitalonearena.php' title='list by venue'&gt;Capital One Arena (formerly Verizon Center)&lt;/a&gt;</v>
      </c>
      <c r="O2096" s="90"/>
      <c r="S2096" s="95">
        <f t="shared" si="489"/>
        <v>0</v>
      </c>
      <c r="T2096" s="86" t="str">
        <f t="shared" si="490"/>
        <v/>
      </c>
      <c r="U2096" s="86" t="str">
        <f t="shared" si="485"/>
        <v/>
      </c>
      <c r="V2096" s="95" t="str">
        <f t="shared" si="491"/>
        <v/>
      </c>
      <c r="AE2096" s="92" t="str">
        <f t="shared" si="492"/>
        <v/>
      </c>
      <c r="AF2096" s="96" t="str">
        <f t="shared" si="493"/>
        <v>&lt;a name='19000100'&gt;&lt;b&gt;: 0 - &lt;a href='capitalonearena.php' title='list by venue'&gt;Capital One Arena (formerly Verizon Center)&lt;/a&gt;&lt;/b&gt;&lt;/a&gt;&lt;br&gt;</v>
      </c>
      <c r="AG2096" s="97">
        <f t="shared" si="494"/>
        <v>1900</v>
      </c>
      <c r="AH2096" s="97" t="str">
        <f t="shared" si="495"/>
        <v>01</v>
      </c>
      <c r="AI2096" s="97" t="str">
        <f t="shared" si="496"/>
        <v>00</v>
      </c>
      <c r="AJ2096" s="97" t="str">
        <f t="shared" si="497"/>
        <v>19000100</v>
      </c>
    </row>
    <row r="2097" spans="1:36" ht="12" customHeight="1" x14ac:dyDescent="0.15">
      <c r="F2097" s="86" t="str">
        <f t="shared" si="486"/>
        <v>Saturday</v>
      </c>
      <c r="H2097" s="92" t="str">
        <f>VLOOKUP(MONTH(G2097),VLOOKUP!$W$1:$X$24,2)</f>
        <v>January</v>
      </c>
      <c r="I2097" s="92" t="str">
        <f t="shared" si="487"/>
        <v/>
      </c>
      <c r="J2097" s="94" t="s">
        <v>2301</v>
      </c>
      <c r="L2097" s="86" t="str">
        <f t="shared" si="499"/>
        <v>&lt;a href='capitalonearena.php' title='list by venue'&gt;Capital One Arena (formerly Verizon Center)&lt;/a&gt;</v>
      </c>
      <c r="M2097" s="86">
        <f t="shared" si="488"/>
        <v>0</v>
      </c>
      <c r="N2097" s="86" t="str">
        <f>VLOOKUP(J2097,VLOOKUP!$A$2:$S$54,19,FALSE)&amp;J2097&amp;"&lt;/a&gt;"</f>
        <v>&lt;a href='capitalonearena.php' title='list by venue'&gt;Capital One Arena (formerly Verizon Center)&lt;/a&gt;</v>
      </c>
      <c r="O2097" s="90"/>
      <c r="S2097" s="95">
        <f t="shared" si="489"/>
        <v>0</v>
      </c>
      <c r="T2097" s="86" t="str">
        <f t="shared" si="490"/>
        <v/>
      </c>
      <c r="U2097" s="86" t="str">
        <f t="shared" si="485"/>
        <v/>
      </c>
      <c r="V2097" s="95" t="str">
        <f t="shared" si="491"/>
        <v/>
      </c>
      <c r="AE2097" s="92" t="str">
        <f t="shared" si="492"/>
        <v/>
      </c>
      <c r="AF2097" s="96" t="str">
        <f t="shared" si="493"/>
        <v>&lt;a name='19000100'&gt;&lt;b&gt;: 0 - &lt;a href='capitalonearena.php' title='list by venue'&gt;Capital One Arena (formerly Verizon Center)&lt;/a&gt;&lt;/b&gt;&lt;/a&gt;&lt;br&gt;</v>
      </c>
      <c r="AG2097" s="97">
        <f t="shared" si="494"/>
        <v>1900</v>
      </c>
      <c r="AH2097" s="97" t="str">
        <f t="shared" si="495"/>
        <v>01</v>
      </c>
      <c r="AI2097" s="97" t="str">
        <f t="shared" si="496"/>
        <v>00</v>
      </c>
      <c r="AJ2097" s="97" t="str">
        <f t="shared" si="497"/>
        <v>19000100</v>
      </c>
    </row>
    <row r="2098" spans="1:36" ht="12" customHeight="1" x14ac:dyDescent="0.15">
      <c r="F2098" s="86" t="str">
        <f t="shared" si="486"/>
        <v>Saturday</v>
      </c>
      <c r="H2098" s="92" t="str">
        <f>VLOOKUP(MONTH(G2098),VLOOKUP!$W$1:$X$24,2)</f>
        <v>January</v>
      </c>
      <c r="I2098" s="92" t="str">
        <f t="shared" si="487"/>
        <v/>
      </c>
      <c r="J2098" s="94" t="s">
        <v>2301</v>
      </c>
      <c r="L2098" s="86" t="str">
        <f t="shared" si="499"/>
        <v>&lt;a href='capitalonearena.php' title='list by venue'&gt;Capital One Arena (formerly Verizon Center)&lt;/a&gt;</v>
      </c>
      <c r="M2098" s="86">
        <f t="shared" si="488"/>
        <v>0</v>
      </c>
      <c r="N2098" s="86" t="str">
        <f>VLOOKUP(J2098,VLOOKUP!$A$2:$S$54,19,FALSE)&amp;J2098&amp;"&lt;/a&gt;"</f>
        <v>&lt;a href='capitalonearena.php' title='list by venue'&gt;Capital One Arena (formerly Verizon Center)&lt;/a&gt;</v>
      </c>
      <c r="O2098" s="94"/>
      <c r="S2098" s="95">
        <f t="shared" si="489"/>
        <v>0</v>
      </c>
      <c r="T2098" s="86" t="str">
        <f t="shared" si="490"/>
        <v/>
      </c>
      <c r="U2098" s="86" t="str">
        <f t="shared" si="485"/>
        <v/>
      </c>
      <c r="V2098" s="95" t="str">
        <f t="shared" si="491"/>
        <v/>
      </c>
      <c r="AE2098" s="92" t="str">
        <f t="shared" si="492"/>
        <v/>
      </c>
      <c r="AF2098" s="96" t="str">
        <f t="shared" si="493"/>
        <v>&lt;a name='19000100'&gt;&lt;b&gt;: 0 - &lt;a href='capitalonearena.php' title='list by venue'&gt;Capital One Arena (formerly Verizon Center)&lt;/a&gt;&lt;/b&gt;&lt;/a&gt;&lt;br&gt;</v>
      </c>
      <c r="AG2098" s="97">
        <f t="shared" si="494"/>
        <v>1900</v>
      </c>
      <c r="AH2098" s="97" t="str">
        <f t="shared" si="495"/>
        <v>01</v>
      </c>
      <c r="AI2098" s="97" t="str">
        <f t="shared" si="496"/>
        <v>00</v>
      </c>
      <c r="AJ2098" s="97" t="str">
        <f t="shared" si="497"/>
        <v>19000100</v>
      </c>
    </row>
    <row r="2099" spans="1:36" ht="12" customHeight="1" x14ac:dyDescent="0.15">
      <c r="F2099" s="86" t="str">
        <f t="shared" si="486"/>
        <v>Saturday</v>
      </c>
      <c r="H2099" s="92" t="str">
        <f>VLOOKUP(MONTH(G2099),VLOOKUP!$W$1:$X$24,2)</f>
        <v>January</v>
      </c>
      <c r="I2099" s="92" t="str">
        <f t="shared" si="487"/>
        <v/>
      </c>
      <c r="J2099" s="94" t="s">
        <v>2301</v>
      </c>
      <c r="L2099" s="86" t="str">
        <f t="shared" si="499"/>
        <v>&lt;a href='capitalonearena.php' title='list by venue'&gt;Capital One Arena (formerly Verizon Center)&lt;/a&gt;</v>
      </c>
      <c r="M2099" s="86">
        <f t="shared" si="488"/>
        <v>0</v>
      </c>
      <c r="N2099" s="86" t="str">
        <f>VLOOKUP(J2099,VLOOKUP!$A$2:$S$54,19,FALSE)&amp;J2099&amp;"&lt;/a&gt;"</f>
        <v>&lt;a href='capitalonearena.php' title='list by venue'&gt;Capital One Arena (formerly Verizon Center)&lt;/a&gt;</v>
      </c>
      <c r="O2099" s="90"/>
      <c r="S2099" s="95">
        <f t="shared" si="489"/>
        <v>0</v>
      </c>
      <c r="T2099" s="86" t="str">
        <f t="shared" si="490"/>
        <v/>
      </c>
      <c r="U2099" s="86" t="str">
        <f t="shared" si="485"/>
        <v/>
      </c>
      <c r="V2099" s="95" t="str">
        <f t="shared" si="491"/>
        <v/>
      </c>
      <c r="AE2099" s="92" t="str">
        <f t="shared" si="492"/>
        <v/>
      </c>
      <c r="AF2099" s="96" t="str">
        <f t="shared" si="493"/>
        <v>&lt;a name='19000100'&gt;&lt;b&gt;: 0 - &lt;a href='capitalonearena.php' title='list by venue'&gt;Capital One Arena (formerly Verizon Center)&lt;/a&gt;&lt;/b&gt;&lt;/a&gt;&lt;br&gt;</v>
      </c>
      <c r="AG2099" s="97">
        <f t="shared" si="494"/>
        <v>1900</v>
      </c>
      <c r="AH2099" s="97" t="str">
        <f t="shared" si="495"/>
        <v>01</v>
      </c>
      <c r="AI2099" s="97" t="str">
        <f t="shared" si="496"/>
        <v>00</v>
      </c>
      <c r="AJ2099" s="97" t="str">
        <f t="shared" si="497"/>
        <v>19000100</v>
      </c>
    </row>
    <row r="2100" spans="1:36" ht="12" customHeight="1" x14ac:dyDescent="0.15">
      <c r="F2100" s="86" t="str">
        <f t="shared" si="486"/>
        <v>Saturday</v>
      </c>
      <c r="H2100" s="92" t="str">
        <f>VLOOKUP(MONTH(G2100),VLOOKUP!$W$1:$X$24,2)</f>
        <v>January</v>
      </c>
      <c r="I2100" s="92" t="str">
        <f t="shared" si="487"/>
        <v/>
      </c>
      <c r="J2100" s="94" t="s">
        <v>2301</v>
      </c>
      <c r="L2100" s="86" t="str">
        <f t="shared" si="499"/>
        <v>&lt;a href='capitalonearena.php' title='list by venue'&gt;Capital One Arena (formerly Verizon Center)&lt;/a&gt;</v>
      </c>
      <c r="M2100" s="86">
        <f t="shared" si="488"/>
        <v>0</v>
      </c>
      <c r="N2100" s="86" t="str">
        <f>VLOOKUP(J2100,VLOOKUP!$A$2:$S$54,19,FALSE)&amp;J2100&amp;"&lt;/a&gt;"</f>
        <v>&lt;a href='capitalonearena.php' title='list by venue'&gt;Capital One Arena (formerly Verizon Center)&lt;/a&gt;</v>
      </c>
      <c r="O2100" s="90"/>
      <c r="S2100" s="95">
        <f t="shared" si="489"/>
        <v>0</v>
      </c>
      <c r="T2100" s="86" t="str">
        <f t="shared" si="490"/>
        <v/>
      </c>
      <c r="U2100" s="86" t="str">
        <f t="shared" si="485"/>
        <v/>
      </c>
      <c r="V2100" s="95" t="str">
        <f t="shared" si="491"/>
        <v/>
      </c>
      <c r="AE2100" s="92" t="str">
        <f t="shared" si="492"/>
        <v/>
      </c>
      <c r="AF2100" s="96" t="str">
        <f t="shared" si="493"/>
        <v>&lt;a name='19000100'&gt;&lt;b&gt;: 0 - &lt;a href='capitalonearena.php' title='list by venue'&gt;Capital One Arena (formerly Verizon Center)&lt;/a&gt;&lt;/b&gt;&lt;/a&gt;&lt;br&gt;</v>
      </c>
      <c r="AG2100" s="97">
        <f t="shared" si="494"/>
        <v>1900</v>
      </c>
      <c r="AH2100" s="97" t="str">
        <f t="shared" si="495"/>
        <v>01</v>
      </c>
      <c r="AI2100" s="97" t="str">
        <f t="shared" si="496"/>
        <v>00</v>
      </c>
      <c r="AJ2100" s="97" t="str">
        <f t="shared" si="497"/>
        <v>19000100</v>
      </c>
    </row>
    <row r="2101" spans="1:36" ht="12" customHeight="1" x14ac:dyDescent="0.15">
      <c r="F2101" s="86" t="str">
        <f t="shared" si="486"/>
        <v>Saturday</v>
      </c>
      <c r="H2101" s="92" t="str">
        <f>VLOOKUP(MONTH(G2101),VLOOKUP!$W$1:$X$24,2)</f>
        <v>January</v>
      </c>
      <c r="I2101" s="92" t="str">
        <f t="shared" si="487"/>
        <v/>
      </c>
      <c r="J2101" s="94" t="s">
        <v>2301</v>
      </c>
      <c r="L2101" s="86" t="str">
        <f t="shared" si="499"/>
        <v>&lt;a href='capitalonearena.php' title='list by venue'&gt;Capital One Arena (formerly Verizon Center)&lt;/a&gt;</v>
      </c>
      <c r="M2101" s="86">
        <f t="shared" si="488"/>
        <v>0</v>
      </c>
      <c r="N2101" s="86" t="str">
        <f>VLOOKUP(J2101,VLOOKUP!$A$2:$S$54,19,FALSE)&amp;J2101&amp;"&lt;/a&gt;"</f>
        <v>&lt;a href='capitalonearena.php' title='list by venue'&gt;Capital One Arena (formerly Verizon Center)&lt;/a&gt;</v>
      </c>
      <c r="O2101" s="90"/>
      <c r="S2101" s="95">
        <f t="shared" si="489"/>
        <v>0</v>
      </c>
      <c r="T2101" s="86" t="str">
        <f t="shared" si="490"/>
        <v/>
      </c>
      <c r="U2101" s="86" t="str">
        <f t="shared" si="485"/>
        <v/>
      </c>
      <c r="V2101" s="95" t="str">
        <f t="shared" si="491"/>
        <v/>
      </c>
      <c r="AE2101" s="92" t="str">
        <f t="shared" si="492"/>
        <v/>
      </c>
      <c r="AF2101" s="96" t="str">
        <f t="shared" si="493"/>
        <v>&lt;a name='19000100'&gt;&lt;b&gt;: 0 - &lt;a href='capitalonearena.php' title='list by venue'&gt;Capital One Arena (formerly Verizon Center)&lt;/a&gt;&lt;/b&gt;&lt;/a&gt;&lt;br&gt;</v>
      </c>
      <c r="AG2101" s="97">
        <f t="shared" si="494"/>
        <v>1900</v>
      </c>
      <c r="AH2101" s="97" t="str">
        <f t="shared" si="495"/>
        <v>01</v>
      </c>
      <c r="AI2101" s="97" t="str">
        <f t="shared" si="496"/>
        <v>00</v>
      </c>
      <c r="AJ2101" s="97" t="str">
        <f t="shared" si="497"/>
        <v>19000100</v>
      </c>
    </row>
    <row r="2102" spans="1:36" ht="12" customHeight="1" x14ac:dyDescent="0.15">
      <c r="F2102" s="86" t="str">
        <f t="shared" si="486"/>
        <v>Saturday</v>
      </c>
      <c r="H2102" s="92" t="str">
        <f>VLOOKUP(MONTH(G2102),VLOOKUP!$W$1:$X$24,2)</f>
        <v>January</v>
      </c>
      <c r="I2102" s="92" t="str">
        <f t="shared" si="487"/>
        <v/>
      </c>
      <c r="J2102" s="94" t="s">
        <v>2301</v>
      </c>
      <c r="L2102" s="86" t="str">
        <f t="shared" si="499"/>
        <v>&lt;a href='capitalonearena.php' title='list by venue'&gt;Capital One Arena (formerly Verizon Center)&lt;/a&gt;</v>
      </c>
      <c r="M2102" s="86">
        <f t="shared" si="488"/>
        <v>0</v>
      </c>
      <c r="N2102" s="86" t="str">
        <f>VLOOKUP(J2102,VLOOKUP!$A$2:$S$54,19,FALSE)&amp;J2102&amp;"&lt;/a&gt;"</f>
        <v>&lt;a href='capitalonearena.php' title='list by venue'&gt;Capital One Arena (formerly Verizon Center)&lt;/a&gt;</v>
      </c>
      <c r="O2102" s="90"/>
      <c r="S2102" s="95">
        <f t="shared" si="489"/>
        <v>0</v>
      </c>
      <c r="T2102" s="86" t="str">
        <f t="shared" si="490"/>
        <v/>
      </c>
      <c r="U2102" s="86" t="str">
        <f t="shared" si="485"/>
        <v/>
      </c>
      <c r="V2102" s="95" t="str">
        <f t="shared" si="491"/>
        <v/>
      </c>
      <c r="AE2102" s="92" t="str">
        <f t="shared" si="492"/>
        <v/>
      </c>
      <c r="AF2102" s="96" t="str">
        <f t="shared" si="493"/>
        <v>&lt;a name='19000100'&gt;&lt;b&gt;: 0 - &lt;a href='capitalonearena.php' title='list by venue'&gt;Capital One Arena (formerly Verizon Center)&lt;/a&gt;&lt;/b&gt;&lt;/a&gt;&lt;br&gt;</v>
      </c>
      <c r="AG2102" s="97">
        <f t="shared" si="494"/>
        <v>1900</v>
      </c>
      <c r="AH2102" s="97" t="str">
        <f t="shared" si="495"/>
        <v>01</v>
      </c>
      <c r="AI2102" s="97" t="str">
        <f t="shared" si="496"/>
        <v>00</v>
      </c>
      <c r="AJ2102" s="97" t="str">
        <f t="shared" si="497"/>
        <v>19000100</v>
      </c>
    </row>
    <row r="2103" spans="1:36" ht="12" customHeight="1" x14ac:dyDescent="0.15">
      <c r="F2103" s="86" t="str">
        <f t="shared" si="486"/>
        <v>Saturday</v>
      </c>
      <c r="H2103" s="92" t="str">
        <f>VLOOKUP(MONTH(G2103),VLOOKUP!$W$1:$X$24,2)</f>
        <v>January</v>
      </c>
      <c r="I2103" s="92" t="str">
        <f t="shared" si="487"/>
        <v/>
      </c>
      <c r="J2103" s="93" t="s">
        <v>1268</v>
      </c>
      <c r="L2103" s="86" t="str">
        <f t="shared" si="499"/>
        <v>Capital Pride Festival [Pennsylvania between 3rd &amp;amp; 7th St, WDC]</v>
      </c>
      <c r="M2103" s="86">
        <f t="shared" si="488"/>
        <v>0</v>
      </c>
      <c r="N2103" s="93" t="str">
        <f t="shared" ref="N2103:N2134" si="500">J2103</f>
        <v>Capital Pride Festival [Pennsylvania between 3rd &amp;amp; 7th St, WDC]</v>
      </c>
      <c r="O2103" s="94"/>
      <c r="S2103" s="95">
        <f t="shared" si="489"/>
        <v>0</v>
      </c>
      <c r="T2103" s="86" t="str">
        <f t="shared" si="490"/>
        <v/>
      </c>
      <c r="U2103" s="86" t="str">
        <f t="shared" si="485"/>
        <v/>
      </c>
      <c r="V2103" s="95" t="str">
        <f t="shared" si="491"/>
        <v/>
      </c>
      <c r="W2103" s="90" t="s">
        <v>221</v>
      </c>
      <c r="AE2103" s="92" t="str">
        <f t="shared" si="492"/>
        <v/>
      </c>
      <c r="AF2103" s="96" t="str">
        <f t="shared" si="493"/>
        <v>&lt;a name='19000100'&gt;&lt;b&gt;: 0 - Capital Pride Festival [Pennsylvania between 3rd &amp;amp; 7th St, WDC]&lt;/b&gt;&lt;/a&gt;&lt;br&gt;</v>
      </c>
      <c r="AG2103" s="97">
        <f t="shared" si="494"/>
        <v>1900</v>
      </c>
      <c r="AH2103" s="97" t="str">
        <f t="shared" si="495"/>
        <v>01</v>
      </c>
      <c r="AI2103" s="97" t="str">
        <f t="shared" si="496"/>
        <v>00</v>
      </c>
      <c r="AJ2103" s="97" t="str">
        <f t="shared" si="497"/>
        <v>19000100</v>
      </c>
    </row>
    <row r="2104" spans="1:36" ht="12" customHeight="1" x14ac:dyDescent="0.15">
      <c r="F2104" s="86" t="str">
        <f t="shared" si="486"/>
        <v>Saturday</v>
      </c>
      <c r="H2104" s="92" t="str">
        <f>VLOOKUP(MONTH(G2104),VLOOKUP!$W$1:$X$24,2)</f>
        <v>January</v>
      </c>
      <c r="I2104" s="92" t="str">
        <f t="shared" si="487"/>
        <v/>
      </c>
      <c r="J2104" s="93" t="s">
        <v>1268</v>
      </c>
      <c r="L2104" s="86" t="str">
        <f t="shared" si="499"/>
        <v>Capital Pride Festival [Pennsylvania between 3rd &amp;amp; 7th St, WDC]</v>
      </c>
      <c r="M2104" s="86">
        <f t="shared" si="488"/>
        <v>0</v>
      </c>
      <c r="N2104" s="93" t="str">
        <f t="shared" si="500"/>
        <v>Capital Pride Festival [Pennsylvania between 3rd &amp;amp; 7th St, WDC]</v>
      </c>
      <c r="O2104" s="94"/>
      <c r="S2104" s="95">
        <f t="shared" si="489"/>
        <v>0</v>
      </c>
      <c r="T2104" s="86" t="str">
        <f t="shared" si="490"/>
        <v/>
      </c>
      <c r="U2104" s="86" t="str">
        <f t="shared" si="485"/>
        <v/>
      </c>
      <c r="V2104" s="95" t="str">
        <f t="shared" si="491"/>
        <v/>
      </c>
      <c r="W2104" s="90" t="s">
        <v>221</v>
      </c>
      <c r="AE2104" s="92" t="str">
        <f t="shared" si="492"/>
        <v/>
      </c>
      <c r="AF2104" s="96" t="str">
        <f t="shared" si="493"/>
        <v>&lt;a name='19000100'&gt;&lt;b&gt;: 0 - Capital Pride Festival [Pennsylvania between 3rd &amp;amp; 7th St, WDC]&lt;/b&gt;&lt;/a&gt;&lt;br&gt;</v>
      </c>
      <c r="AG2104" s="97">
        <f t="shared" si="494"/>
        <v>1900</v>
      </c>
      <c r="AH2104" s="97" t="str">
        <f t="shared" si="495"/>
        <v>01</v>
      </c>
      <c r="AI2104" s="97" t="str">
        <f t="shared" si="496"/>
        <v>00</v>
      </c>
      <c r="AJ2104" s="97" t="str">
        <f t="shared" si="497"/>
        <v>19000100</v>
      </c>
    </row>
    <row r="2105" spans="1:36" ht="12" customHeight="1" x14ac:dyDescent="0.15">
      <c r="F2105" s="86" t="str">
        <f t="shared" si="486"/>
        <v>Saturday</v>
      </c>
      <c r="H2105" s="92" t="str">
        <f>VLOOKUP(MONTH(G2105),VLOOKUP!$W$1:$X$24,2)</f>
        <v>January</v>
      </c>
      <c r="I2105" s="92" t="str">
        <f t="shared" si="487"/>
        <v/>
      </c>
      <c r="J2105" s="93" t="s">
        <v>1268</v>
      </c>
      <c r="L2105" s="86" t="str">
        <f t="shared" si="499"/>
        <v>Capital Pride Festival [Pennsylvania between 3rd &amp;amp; 7th St, WDC]</v>
      </c>
      <c r="M2105" s="86">
        <f t="shared" si="488"/>
        <v>0</v>
      </c>
      <c r="N2105" s="93" t="str">
        <f t="shared" si="500"/>
        <v>Capital Pride Festival [Pennsylvania between 3rd &amp;amp; 7th St, WDC]</v>
      </c>
      <c r="O2105" s="94"/>
      <c r="S2105" s="95">
        <f t="shared" si="489"/>
        <v>0</v>
      </c>
      <c r="T2105" s="86" t="str">
        <f t="shared" si="490"/>
        <v/>
      </c>
      <c r="U2105" s="86" t="str">
        <f t="shared" si="485"/>
        <v/>
      </c>
      <c r="V2105" s="95" t="str">
        <f t="shared" si="491"/>
        <v/>
      </c>
      <c r="W2105" s="90" t="s">
        <v>221</v>
      </c>
      <c r="AE2105" s="92" t="str">
        <f t="shared" si="492"/>
        <v/>
      </c>
      <c r="AF2105" s="96" t="str">
        <f t="shared" si="493"/>
        <v>&lt;a name='19000100'&gt;&lt;b&gt;: 0 - Capital Pride Festival [Pennsylvania between 3rd &amp;amp; 7th St, WDC]&lt;/b&gt;&lt;/a&gt;&lt;br&gt;</v>
      </c>
      <c r="AG2105" s="97">
        <f t="shared" si="494"/>
        <v>1900</v>
      </c>
      <c r="AH2105" s="97" t="str">
        <f t="shared" si="495"/>
        <v>01</v>
      </c>
      <c r="AI2105" s="97" t="str">
        <f t="shared" si="496"/>
        <v>00</v>
      </c>
      <c r="AJ2105" s="97" t="str">
        <f t="shared" si="497"/>
        <v>19000100</v>
      </c>
    </row>
    <row r="2106" spans="1:36" ht="12" customHeight="1" x14ac:dyDescent="0.15">
      <c r="F2106" s="86" t="str">
        <f t="shared" si="486"/>
        <v>Saturday</v>
      </c>
      <c r="H2106" s="92" t="str">
        <f>VLOOKUP(MONTH(G2106),VLOOKUP!$W$1:$X$24,2)</f>
        <v>January</v>
      </c>
      <c r="I2106" s="92" t="str">
        <f t="shared" si="487"/>
        <v/>
      </c>
      <c r="J2106" s="93" t="s">
        <v>1268</v>
      </c>
      <c r="L2106" s="86" t="str">
        <f t="shared" si="499"/>
        <v>Capital Pride Festival [Pennsylvania between 3rd &amp;amp; 7th St, WDC]</v>
      </c>
      <c r="M2106" s="86">
        <f t="shared" si="488"/>
        <v>0</v>
      </c>
      <c r="N2106" s="93" t="str">
        <f t="shared" si="500"/>
        <v>Capital Pride Festival [Pennsylvania between 3rd &amp;amp; 7th St, WDC]</v>
      </c>
      <c r="O2106" s="94"/>
      <c r="S2106" s="95">
        <f t="shared" si="489"/>
        <v>0</v>
      </c>
      <c r="T2106" s="86" t="str">
        <f t="shared" si="490"/>
        <v/>
      </c>
      <c r="U2106" s="86" t="str">
        <f t="shared" si="485"/>
        <v/>
      </c>
      <c r="V2106" s="95" t="str">
        <f t="shared" si="491"/>
        <v/>
      </c>
      <c r="W2106" s="90" t="s">
        <v>221</v>
      </c>
      <c r="AE2106" s="92" t="str">
        <f t="shared" si="492"/>
        <v/>
      </c>
      <c r="AF2106" s="96" t="str">
        <f t="shared" si="493"/>
        <v>&lt;a name='19000100'&gt;&lt;b&gt;: 0 - Capital Pride Festival [Pennsylvania between 3rd &amp;amp; 7th St, WDC]&lt;/b&gt;&lt;/a&gt;&lt;br&gt;</v>
      </c>
      <c r="AG2106" s="97">
        <f t="shared" si="494"/>
        <v>1900</v>
      </c>
      <c r="AH2106" s="97" t="str">
        <f t="shared" si="495"/>
        <v>01</v>
      </c>
      <c r="AI2106" s="97" t="str">
        <f t="shared" si="496"/>
        <v>00</v>
      </c>
      <c r="AJ2106" s="97" t="str">
        <f t="shared" si="497"/>
        <v>19000100</v>
      </c>
    </row>
    <row r="2107" spans="1:36" ht="12" customHeight="1" x14ac:dyDescent="0.15">
      <c r="F2107" s="86" t="str">
        <f t="shared" si="486"/>
        <v>Saturday</v>
      </c>
      <c r="G2107" s="91"/>
      <c r="H2107" s="92" t="str">
        <f>VLOOKUP(MONTH(G2107),VLOOKUP!$W$1:$X$24,2)</f>
        <v>January</v>
      </c>
      <c r="I2107" s="92" t="str">
        <f t="shared" si="487"/>
        <v/>
      </c>
      <c r="J2107" s="93" t="s">
        <v>892</v>
      </c>
      <c r="L2107" s="86" t="str">
        <f t="shared" si="499"/>
        <v>Capitale DC [1301 K St NW Suite 103, WDC]</v>
      </c>
      <c r="M2107" s="86">
        <f t="shared" si="488"/>
        <v>0</v>
      </c>
      <c r="N2107" s="93" t="str">
        <f t="shared" si="500"/>
        <v>Capitale DC [1301 K St NW Suite 103, WDC]</v>
      </c>
      <c r="O2107" s="94"/>
      <c r="S2107" s="95">
        <f t="shared" si="489"/>
        <v>0</v>
      </c>
      <c r="T2107" s="86" t="str">
        <f t="shared" si="490"/>
        <v/>
      </c>
      <c r="U2107" s="86" t="str">
        <f t="shared" si="485"/>
        <v/>
      </c>
      <c r="V2107" s="95" t="str">
        <f t="shared" si="491"/>
        <v/>
      </c>
      <c r="AE2107" s="92" t="str">
        <f t="shared" si="492"/>
        <v/>
      </c>
      <c r="AF2107" s="96" t="str">
        <f t="shared" si="493"/>
        <v>&lt;a name='19000100'&gt;&lt;b&gt;: 0 - Capitale DC [1301 K St NW Suite 103, WDC]&lt;/b&gt;&lt;/a&gt;&lt;br&gt;</v>
      </c>
      <c r="AG2107" s="97">
        <f t="shared" si="494"/>
        <v>1900</v>
      </c>
      <c r="AH2107" s="97" t="str">
        <f t="shared" si="495"/>
        <v>01</v>
      </c>
      <c r="AI2107" s="97" t="str">
        <f t="shared" si="496"/>
        <v>00</v>
      </c>
      <c r="AJ2107" s="97" t="str">
        <f t="shared" si="497"/>
        <v>19000100</v>
      </c>
    </row>
    <row r="2108" spans="1:36" ht="12" customHeight="1" x14ac:dyDescent="0.15">
      <c r="F2108" s="86" t="str">
        <f t="shared" si="486"/>
        <v>Saturday</v>
      </c>
      <c r="G2108" s="91"/>
      <c r="H2108" s="92" t="str">
        <f>VLOOKUP(MONTH(G2108),VLOOKUP!$W$1:$X$24,2)</f>
        <v>January</v>
      </c>
      <c r="I2108" s="92" t="str">
        <f t="shared" si="487"/>
        <v/>
      </c>
      <c r="J2108" s="93" t="s">
        <v>892</v>
      </c>
      <c r="L2108" s="86" t="str">
        <f t="shared" si="499"/>
        <v>Capitale DC [1301 K St NW Suite 103, WDC]</v>
      </c>
      <c r="M2108" s="86">
        <f t="shared" si="488"/>
        <v>0</v>
      </c>
      <c r="N2108" s="93" t="str">
        <f t="shared" si="500"/>
        <v>Capitale DC [1301 K St NW Suite 103, WDC]</v>
      </c>
      <c r="O2108" s="94"/>
      <c r="S2108" s="95">
        <f t="shared" si="489"/>
        <v>0</v>
      </c>
      <c r="T2108" s="86" t="str">
        <f t="shared" si="490"/>
        <v/>
      </c>
      <c r="U2108" s="86" t="str">
        <f t="shared" si="485"/>
        <v/>
      </c>
      <c r="V2108" s="95" t="str">
        <f t="shared" si="491"/>
        <v/>
      </c>
      <c r="AE2108" s="92" t="str">
        <f t="shared" si="492"/>
        <v/>
      </c>
      <c r="AF2108" s="96" t="str">
        <f t="shared" si="493"/>
        <v>&lt;a name='19000100'&gt;&lt;b&gt;: 0 - Capitale DC [1301 K St NW Suite 103, WDC]&lt;/b&gt;&lt;/a&gt;&lt;br&gt;</v>
      </c>
      <c r="AG2108" s="97">
        <f t="shared" si="494"/>
        <v>1900</v>
      </c>
      <c r="AH2108" s="97" t="str">
        <f t="shared" si="495"/>
        <v>01</v>
      </c>
      <c r="AI2108" s="97" t="str">
        <f t="shared" si="496"/>
        <v>00</v>
      </c>
      <c r="AJ2108" s="97" t="str">
        <f t="shared" si="497"/>
        <v>19000100</v>
      </c>
    </row>
    <row r="2109" spans="1:36" ht="12" customHeight="1" x14ac:dyDescent="0.15">
      <c r="F2109" s="86" t="str">
        <f t="shared" si="486"/>
        <v>Saturday</v>
      </c>
      <c r="G2109" s="91"/>
      <c r="H2109" s="92" t="str">
        <f>VLOOKUP(MONTH(G2109),VLOOKUP!$W$1:$X$24,2)</f>
        <v>January</v>
      </c>
      <c r="I2109" s="92" t="str">
        <f t="shared" si="487"/>
        <v/>
      </c>
      <c r="J2109" s="93" t="s">
        <v>892</v>
      </c>
      <c r="L2109" s="86" t="str">
        <f t="shared" si="499"/>
        <v>Capitale DC [1301 K St NW Suite 103, WDC]</v>
      </c>
      <c r="M2109" s="86">
        <f t="shared" si="488"/>
        <v>0</v>
      </c>
      <c r="N2109" s="93" t="str">
        <f t="shared" si="500"/>
        <v>Capitale DC [1301 K St NW Suite 103, WDC]</v>
      </c>
      <c r="O2109" s="94"/>
      <c r="S2109" s="95">
        <f t="shared" si="489"/>
        <v>0</v>
      </c>
      <c r="T2109" s="86" t="str">
        <f t="shared" si="490"/>
        <v/>
      </c>
      <c r="U2109" s="86" t="str">
        <f t="shared" si="485"/>
        <v/>
      </c>
      <c r="V2109" s="95" t="str">
        <f t="shared" si="491"/>
        <v/>
      </c>
      <c r="AE2109" s="92" t="str">
        <f t="shared" si="492"/>
        <v/>
      </c>
      <c r="AF2109" s="96" t="str">
        <f t="shared" si="493"/>
        <v>&lt;a name='19000100'&gt;&lt;b&gt;: 0 - Capitale DC [1301 K St NW Suite 103, WDC]&lt;/b&gt;&lt;/a&gt;&lt;br&gt;</v>
      </c>
      <c r="AG2109" s="97">
        <f t="shared" si="494"/>
        <v>1900</v>
      </c>
      <c r="AH2109" s="97" t="str">
        <f t="shared" si="495"/>
        <v>01</v>
      </c>
      <c r="AI2109" s="97" t="str">
        <f t="shared" si="496"/>
        <v>00</v>
      </c>
      <c r="AJ2109" s="97" t="str">
        <f t="shared" si="497"/>
        <v>19000100</v>
      </c>
    </row>
    <row r="2110" spans="1:36" ht="12" customHeight="1" x14ac:dyDescent="0.15">
      <c r="A2110" s="90" t="s">
        <v>577</v>
      </c>
      <c r="F2110" s="86" t="str">
        <f t="shared" si="486"/>
        <v>Saturday</v>
      </c>
      <c r="G2110" s="91"/>
      <c r="H2110" s="92" t="str">
        <f>VLOOKUP(MONTH(G2110),VLOOKUP!$W$1:$X$24,2)</f>
        <v>January</v>
      </c>
      <c r="I2110" s="92" t="str">
        <f t="shared" si="487"/>
        <v/>
      </c>
      <c r="J2110" s="93" t="s">
        <v>733</v>
      </c>
      <c r="L2110" s="86" t="str">
        <f t="shared" si="499"/>
        <v>Capitol Skyline Hotel [10 I St SW, WDC]</v>
      </c>
      <c r="M2110" s="86">
        <f t="shared" si="488"/>
        <v>0</v>
      </c>
      <c r="N2110" s="93" t="str">
        <f t="shared" si="500"/>
        <v>Capitol Skyline Hotel [10 I St SW, WDC]</v>
      </c>
      <c r="O2110" s="90"/>
      <c r="S2110" s="95">
        <f t="shared" si="489"/>
        <v>0</v>
      </c>
      <c r="T2110" s="86" t="str">
        <f t="shared" si="490"/>
        <v/>
      </c>
      <c r="U2110" s="86" t="str">
        <f t="shared" si="485"/>
        <v/>
      </c>
      <c r="V2110" s="95" t="str">
        <f t="shared" si="491"/>
        <v/>
      </c>
      <c r="X2110" s="99"/>
      <c r="Y2110" s="99"/>
      <c r="AE2110" s="92" t="str">
        <f t="shared" si="492"/>
        <v/>
      </c>
      <c r="AF2110" s="96" t="str">
        <f t="shared" si="493"/>
        <v>&lt;a name='19000100'&gt;&lt;b&gt;: 0 - Capitol Skyline Hotel [10 I St SW, WDC]&lt;/b&gt;&lt;/a&gt;&lt;br&gt;</v>
      </c>
      <c r="AG2110" s="97">
        <f t="shared" si="494"/>
        <v>1900</v>
      </c>
      <c r="AH2110" s="97" t="str">
        <f t="shared" si="495"/>
        <v>01</v>
      </c>
      <c r="AI2110" s="97" t="str">
        <f t="shared" si="496"/>
        <v>00</v>
      </c>
      <c r="AJ2110" s="97" t="str">
        <f t="shared" si="497"/>
        <v>19000100</v>
      </c>
    </row>
    <row r="2111" spans="1:36" ht="12" customHeight="1" x14ac:dyDescent="0.15">
      <c r="F2111" s="86" t="str">
        <f t="shared" si="486"/>
        <v>Saturday</v>
      </c>
      <c r="G2111" s="91"/>
      <c r="H2111" s="92" t="str">
        <f>VLOOKUP(MONTH(G2111),VLOOKUP!$W$1:$X$24,2)</f>
        <v>January</v>
      </c>
      <c r="I2111" s="92" t="str">
        <f t="shared" si="487"/>
        <v/>
      </c>
      <c r="J2111" s="93" t="s">
        <v>733</v>
      </c>
      <c r="L2111" s="86" t="str">
        <f t="shared" si="499"/>
        <v>Capitol Skyline Hotel [10 I St SW, WDC]</v>
      </c>
      <c r="M2111" s="86">
        <f t="shared" si="488"/>
        <v>0</v>
      </c>
      <c r="N2111" s="93" t="str">
        <f t="shared" si="500"/>
        <v>Capitol Skyline Hotel [10 I St SW, WDC]</v>
      </c>
      <c r="O2111" s="90"/>
      <c r="S2111" s="95">
        <f t="shared" si="489"/>
        <v>0</v>
      </c>
      <c r="T2111" s="86" t="str">
        <f t="shared" si="490"/>
        <v/>
      </c>
      <c r="U2111" s="86" t="str">
        <f t="shared" si="485"/>
        <v/>
      </c>
      <c r="V2111" s="95" t="str">
        <f t="shared" si="491"/>
        <v/>
      </c>
      <c r="AE2111" s="92" t="str">
        <f t="shared" si="492"/>
        <v/>
      </c>
      <c r="AF2111" s="96" t="str">
        <f t="shared" si="493"/>
        <v>&lt;a name='19000100'&gt;&lt;b&gt;: 0 - Capitol Skyline Hotel [10 I St SW, WDC]&lt;/b&gt;&lt;/a&gt;&lt;br&gt;</v>
      </c>
      <c r="AG2111" s="97">
        <f t="shared" si="494"/>
        <v>1900</v>
      </c>
      <c r="AH2111" s="97" t="str">
        <f t="shared" si="495"/>
        <v>01</v>
      </c>
      <c r="AI2111" s="97" t="str">
        <f t="shared" si="496"/>
        <v>00</v>
      </c>
      <c r="AJ2111" s="97" t="str">
        <f t="shared" si="497"/>
        <v>19000100</v>
      </c>
    </row>
    <row r="2112" spans="1:36" ht="12" customHeight="1" x14ac:dyDescent="0.15">
      <c r="F2112" s="86" t="str">
        <f t="shared" si="486"/>
        <v>Saturday</v>
      </c>
      <c r="G2112" s="91"/>
      <c r="H2112" s="92" t="str">
        <f>VLOOKUP(MONTH(G2112),VLOOKUP!$W$1:$X$24,2)</f>
        <v>January</v>
      </c>
      <c r="I2112" s="92" t="str">
        <f t="shared" si="487"/>
        <v/>
      </c>
      <c r="J2112" s="93" t="s">
        <v>162</v>
      </c>
      <c r="L2112" s="86" t="str">
        <f t="shared" si="499"/>
        <v>Caribou [1400 14th St NW, WDC]</v>
      </c>
      <c r="M2112" s="86">
        <f t="shared" si="488"/>
        <v>0</v>
      </c>
      <c r="N2112" s="93" t="str">
        <f t="shared" si="500"/>
        <v>Caribou [1400 14th St NW, WDC]</v>
      </c>
      <c r="O2112" s="94"/>
      <c r="S2112" s="95">
        <f t="shared" si="489"/>
        <v>0</v>
      </c>
      <c r="T2112" s="86" t="str">
        <f t="shared" si="490"/>
        <v/>
      </c>
      <c r="U2112" s="86" t="str">
        <f t="shared" si="485"/>
        <v/>
      </c>
      <c r="V2112" s="95" t="str">
        <f t="shared" si="491"/>
        <v/>
      </c>
      <c r="AE2112" s="92" t="str">
        <f t="shared" si="492"/>
        <v/>
      </c>
      <c r="AF2112" s="96" t="str">
        <f t="shared" si="493"/>
        <v>&lt;a name='19000100'&gt;&lt;b&gt;: 0 - Caribou [1400 14th St NW, WDC]&lt;/b&gt;&lt;/a&gt;&lt;br&gt;</v>
      </c>
      <c r="AG2112" s="97">
        <f t="shared" si="494"/>
        <v>1900</v>
      </c>
      <c r="AH2112" s="97" t="str">
        <f t="shared" si="495"/>
        <v>01</v>
      </c>
      <c r="AI2112" s="97" t="str">
        <f t="shared" si="496"/>
        <v>00</v>
      </c>
      <c r="AJ2112" s="97" t="str">
        <f t="shared" si="497"/>
        <v>19000100</v>
      </c>
    </row>
    <row r="2113" spans="6:36" ht="12" customHeight="1" x14ac:dyDescent="0.15">
      <c r="F2113" s="86" t="str">
        <f t="shared" si="486"/>
        <v>Saturday</v>
      </c>
      <c r="G2113" s="91"/>
      <c r="H2113" s="92" t="str">
        <f>VLOOKUP(MONTH(G2113),VLOOKUP!$W$1:$X$24,2)</f>
        <v>January</v>
      </c>
      <c r="I2113" s="92" t="str">
        <f t="shared" si="487"/>
        <v/>
      </c>
      <c r="J2113" s="93" t="s">
        <v>162</v>
      </c>
      <c r="L2113" s="86" t="str">
        <f t="shared" si="499"/>
        <v>Caribou [1400 14th St NW, WDC]</v>
      </c>
      <c r="M2113" s="86">
        <f t="shared" si="488"/>
        <v>0</v>
      </c>
      <c r="N2113" s="93" t="str">
        <f t="shared" si="500"/>
        <v>Caribou [1400 14th St NW, WDC]</v>
      </c>
      <c r="O2113" s="94"/>
      <c r="S2113" s="95">
        <f t="shared" si="489"/>
        <v>0</v>
      </c>
      <c r="T2113" s="86" t="str">
        <f t="shared" si="490"/>
        <v/>
      </c>
      <c r="U2113" s="86" t="str">
        <f t="shared" ref="U2113:U2176" si="501">IF(ISBLANK(G2113),"","&amp;#149; "&amp;IF(ISBLANK(C2113),"","&lt;S&gt;")&amp;I2113&amp;IF(ISBLANK(A2113),""," - &lt;a href='recommended.php#"&amp;AJ2113&amp;"'&gt;&lt;b&gt;&lt;em&gt;&lt;font color='#9C004D'&gt;RECOMMENDED&lt;/font&gt;&lt;/em&gt;&lt;/b&gt;&lt;/a&gt;")&amp;" - "&amp;M2113&amp;IF(ISBLANK(K2113),K2113," - &lt;b&gt;"&amp;K2113&amp;"&lt;/b&gt; ")&amp;IF(B2113="Sold Out"," - &lt;font color='#000099'&gt;&lt;b&gt;&lt;I&gt;sold out&lt;/I&gt;&lt;/b&gt;&lt;/font&gt;","")&amp;IF(ISBLANK(C2113),"","&lt;/S&gt; &lt;b&gt;"&amp;C2113&amp;"&lt;/b&gt;")&amp;"&lt;p&gt;")</f>
        <v/>
      </c>
      <c r="V2113" s="95" t="str">
        <f t="shared" si="491"/>
        <v/>
      </c>
      <c r="AE2113" s="92" t="str">
        <f t="shared" si="492"/>
        <v/>
      </c>
      <c r="AF2113" s="96" t="str">
        <f t="shared" si="493"/>
        <v>&lt;a name='19000100'&gt;&lt;b&gt;: 0 - Caribou [1400 14th St NW, WDC]&lt;/b&gt;&lt;/a&gt;&lt;br&gt;</v>
      </c>
      <c r="AG2113" s="97">
        <f t="shared" si="494"/>
        <v>1900</v>
      </c>
      <c r="AH2113" s="97" t="str">
        <f t="shared" si="495"/>
        <v>01</v>
      </c>
      <c r="AI2113" s="97" t="str">
        <f t="shared" si="496"/>
        <v>00</v>
      </c>
      <c r="AJ2113" s="97" t="str">
        <f t="shared" si="497"/>
        <v>19000100</v>
      </c>
    </row>
    <row r="2114" spans="6:36" ht="12" customHeight="1" x14ac:dyDescent="0.15">
      <c r="F2114" s="86" t="str">
        <f t="shared" ref="F2114:F2177" si="502">IF(WEEKDAY(G2114)=1,"Sunday",IF(WEEKDAY(G2114)=2,"Monday",IF(WEEKDAY(G2114)=3,"Tuesday",IF(WEEKDAY(G2114)=4,"Wednesday",IF(WEEKDAY(G2114)=5,"Thursday",IF(WEEKDAY(G2114)=6,"Friday","Saturday"))))))</f>
        <v>Saturday</v>
      </c>
      <c r="G2114" s="91"/>
      <c r="H2114" s="92" t="str">
        <f>VLOOKUP(MONTH(G2114),VLOOKUP!$W$1:$X$24,2)</f>
        <v>January</v>
      </c>
      <c r="I2114" s="92" t="str">
        <f t="shared" ref="I2114:I2177" si="503">IF(ISBLANK(G2114),"",F2114&amp;", "&amp;DAY(G2114)&amp;" "&amp;H2114&amp;" "&amp;YEAR(G2114))</f>
        <v/>
      </c>
      <c r="J2114" s="93" t="s">
        <v>162</v>
      </c>
      <c r="L2114" s="86" t="str">
        <f t="shared" si="499"/>
        <v>Caribou [1400 14th St NW, WDC]</v>
      </c>
      <c r="M2114" s="86">
        <f t="shared" ref="M2114:M2177" si="504">IF(ISBLANK(P2114),O2114,IF(ISBLANK(Q2114),O2114&amp;" and "&amp;P2114,IF(ISBLANK(R2114),O2114&amp;", "&amp;P2114&amp;", and "&amp;Q2114, O2114&amp;", "&amp;P2114&amp;", "&amp;Q2114&amp;", and "&amp;R2114)))</f>
        <v>0</v>
      </c>
      <c r="N2114" s="93" t="str">
        <f t="shared" si="500"/>
        <v>Caribou [1400 14th St NW, WDC]</v>
      </c>
      <c r="O2114" s="94"/>
      <c r="S2114" s="95">
        <f t="shared" ref="S2114:S2177" si="505">IF(LEFT(O2114,2)="A ",RIGHT(O2114,LEN(O2114)-2),IF(LEFT(O2114,3)="An ",RIGHT(O2114,LEN(O2114)-3),IF(LEFT(O2114,4)="The ",RIGHT(O2114,LEN(O2114)-4),IF(LEFT(O2114,3)="&lt;b&gt;",RIGHT(O2114,LEN(O2114)-3),IF(LEFT(O2114,4)="&lt;em&gt;",RIGHT(O2114,LEN(O2114)-4),O2114)))))</f>
        <v>0</v>
      </c>
      <c r="T2114" s="86" t="str">
        <f t="shared" ref="T2114:T2177" si="506">IF(ISBLANK(G2114),"","&amp;#149; "&amp;IF(ISBLANK(C2114),"","&lt;S&gt;")&amp;IF(ISBLANK(A2114),"","&lt;a href='recommended.php#"&amp;AJ2114&amp;"'&gt;&lt;b&gt;&lt;em&gt;&lt;font color='#9C004D'&gt;RECOMMENDED&lt;/font&gt;&lt;/em&gt;&lt;/b&gt;&lt;/a&gt; - ")&amp;M2114&amp;" - &lt;b&gt;"&amp;L2114&amp;"&lt;/b&gt; "&amp;IF(B2114="Sold Out"," - &lt;font color='#000099'&gt;&lt;b&gt;&lt;I&gt;sold out&lt;/I&gt;&lt;/b&gt;&lt;/font&gt;","")&amp;IF(ISBLANK(C2114),"","&lt;/S&gt; &lt;b&gt;"&amp;C2114&amp;"&lt;/b&gt;")&amp;"&lt;br&gt;")</f>
        <v/>
      </c>
      <c r="U2114" s="86" t="str">
        <f t="shared" si="501"/>
        <v/>
      </c>
      <c r="V2114" s="95" t="str">
        <f t="shared" ref="V2114:V2177" si="507">IF(ISBLANK(G2114),"","&amp;#149; "&amp;IF(ISBLANK(C2114),"","&lt;S&gt;")&amp;IF(ISBLANK(A2114),"","&lt;a href='recommended.php#"&amp;AJ2114&amp;"'&gt;&lt;b&gt;&lt;em&gt;&lt;font color='#9C004D'&gt;RECOMMENDED&lt;/font&gt;&lt;/em&gt;&lt;/b&gt;&lt;/a&gt; - ")&amp;M2114&amp;" - &lt;b&gt;"&amp;L2114&amp;"&lt;/b&gt; "&amp;IF(B2114="Sold Out"," - &lt;font color='#000099'&gt;&lt;b&gt;&lt;I&gt;sold out&lt;/I&gt;&lt;/b&gt;&lt;/font&gt;","")&amp;IF(ISBLANK(C2114),"","&lt;/S&gt; &lt;b&gt;"&amp;C2114&amp;"&lt;/b&gt;")&amp;" - &lt;font color='#005500'&gt;&lt;b&gt;"&amp;E2114&amp;"&lt;/b&gt;&lt;/font&gt;&lt;br&gt;")</f>
        <v/>
      </c>
      <c r="AE2114" s="92" t="str">
        <f t="shared" ref="AE2114:AE2177" si="508">IF(ISBLANK(G2114),"",F2114&amp;", "&amp;DAY(G2114)&amp;" "&amp;H2114&amp;" "&amp;YEAR(G2114)&amp;"      [&lt;a name='"&amp;AJ2114&amp;"' href='#"&amp;AJ2114&amp;"'&gt;link to this day&lt;/a&gt;]")</f>
        <v/>
      </c>
      <c r="AF2114" s="96" t="str">
        <f t="shared" ref="AF2114:AF2177" si="509">"&lt;a name='"&amp;AJ2114&amp;"'&gt;&lt;b&gt;"&amp;I2114&amp;": "&amp;M2114&amp;" - "&amp;L2114&amp;"&lt;/b&gt;&lt;/a&gt;&lt;br&gt;"</f>
        <v>&lt;a name='19000100'&gt;&lt;b&gt;: 0 - Caribou [1400 14th St NW, WDC]&lt;/b&gt;&lt;/a&gt;&lt;br&gt;</v>
      </c>
      <c r="AG2114" s="97">
        <f t="shared" ref="AG2114:AG2177" si="510">YEAR(G2114)</f>
        <v>1900</v>
      </c>
      <c r="AH2114" s="97" t="str">
        <f t="shared" ref="AH2114:AH2177" si="511">IF(LEN(MONTH(G2114))=1,"0"&amp;MONTH(G2114),MONTH(G2114))</f>
        <v>01</v>
      </c>
      <c r="AI2114" s="97" t="str">
        <f t="shared" ref="AI2114:AI2177" si="512">IF(LEN(DAY(G2114))=1,"0"&amp;DAY(G2114),DAY(G2114))</f>
        <v>00</v>
      </c>
      <c r="AJ2114" s="97" t="str">
        <f t="shared" ref="AJ2114:AJ2177" si="513">AG2114&amp;AH2114&amp;AI2114</f>
        <v>19000100</v>
      </c>
    </row>
    <row r="2115" spans="6:36" ht="12" customHeight="1" x14ac:dyDescent="0.15">
      <c r="F2115" s="86" t="str">
        <f t="shared" si="502"/>
        <v>Saturday</v>
      </c>
      <c r="G2115" s="91"/>
      <c r="H2115" s="92" t="str">
        <f>VLOOKUP(MONTH(G2115),VLOOKUP!$W$1:$X$24,2)</f>
        <v>January</v>
      </c>
      <c r="I2115" s="92" t="str">
        <f t="shared" si="503"/>
        <v/>
      </c>
      <c r="J2115" s="93" t="s">
        <v>162</v>
      </c>
      <c r="L2115" s="86" t="str">
        <f t="shared" si="499"/>
        <v>Caribou [1400 14th St NW, WDC]</v>
      </c>
      <c r="M2115" s="86">
        <f t="shared" si="504"/>
        <v>0</v>
      </c>
      <c r="N2115" s="93" t="str">
        <f t="shared" si="500"/>
        <v>Caribou [1400 14th St NW, WDC]</v>
      </c>
      <c r="O2115" s="94"/>
      <c r="S2115" s="95">
        <f t="shared" si="505"/>
        <v>0</v>
      </c>
      <c r="T2115" s="86" t="str">
        <f t="shared" si="506"/>
        <v/>
      </c>
      <c r="U2115" s="86" t="str">
        <f t="shared" si="501"/>
        <v/>
      </c>
      <c r="V2115" s="95" t="str">
        <f t="shared" si="507"/>
        <v/>
      </c>
      <c r="AE2115" s="92" t="str">
        <f t="shared" si="508"/>
        <v/>
      </c>
      <c r="AF2115" s="96" t="str">
        <f t="shared" si="509"/>
        <v>&lt;a name='19000100'&gt;&lt;b&gt;: 0 - Caribou [1400 14th St NW, WDC]&lt;/b&gt;&lt;/a&gt;&lt;br&gt;</v>
      </c>
      <c r="AG2115" s="97">
        <f t="shared" si="510"/>
        <v>1900</v>
      </c>
      <c r="AH2115" s="97" t="str">
        <f t="shared" si="511"/>
        <v>01</v>
      </c>
      <c r="AI2115" s="97" t="str">
        <f t="shared" si="512"/>
        <v>00</v>
      </c>
      <c r="AJ2115" s="97" t="str">
        <f t="shared" si="513"/>
        <v>19000100</v>
      </c>
    </row>
    <row r="2116" spans="6:36" ht="12" customHeight="1" x14ac:dyDescent="0.15">
      <c r="F2116" s="86" t="str">
        <f t="shared" si="502"/>
        <v>Saturday</v>
      </c>
      <c r="G2116" s="91"/>
      <c r="H2116" s="92" t="str">
        <f>VLOOKUP(MONTH(G2116),VLOOKUP!$W$1:$X$24,2)</f>
        <v>January</v>
      </c>
      <c r="I2116" s="92" t="str">
        <f t="shared" si="503"/>
        <v/>
      </c>
      <c r="J2116" s="93" t="s">
        <v>844</v>
      </c>
      <c r="L2116" s="86" t="str">
        <f t="shared" si="499"/>
        <v>Carlyle Club [411 John Carlyle Street, Alexandria, VA]</v>
      </c>
      <c r="M2116" s="86">
        <f t="shared" si="504"/>
        <v>0</v>
      </c>
      <c r="N2116" s="93" t="str">
        <f t="shared" si="500"/>
        <v>Carlyle Club [411 John Carlyle Street, Alexandria, VA]</v>
      </c>
      <c r="O2116" s="94"/>
      <c r="S2116" s="95">
        <f t="shared" si="505"/>
        <v>0</v>
      </c>
      <c r="T2116" s="86" t="str">
        <f t="shared" si="506"/>
        <v/>
      </c>
      <c r="U2116" s="86" t="str">
        <f t="shared" si="501"/>
        <v/>
      </c>
      <c r="V2116" s="95" t="str">
        <f t="shared" si="507"/>
        <v/>
      </c>
      <c r="AE2116" s="92" t="str">
        <f t="shared" si="508"/>
        <v/>
      </c>
      <c r="AF2116" s="96" t="str">
        <f t="shared" si="509"/>
        <v>&lt;a name='19000100'&gt;&lt;b&gt;: 0 - Carlyle Club [411 John Carlyle Street, Alexandria, VA]&lt;/b&gt;&lt;/a&gt;&lt;br&gt;</v>
      </c>
      <c r="AG2116" s="97">
        <f t="shared" si="510"/>
        <v>1900</v>
      </c>
      <c r="AH2116" s="97" t="str">
        <f t="shared" si="511"/>
        <v>01</v>
      </c>
      <c r="AI2116" s="97" t="str">
        <f t="shared" si="512"/>
        <v>00</v>
      </c>
      <c r="AJ2116" s="97" t="str">
        <f t="shared" si="513"/>
        <v>19000100</v>
      </c>
    </row>
    <row r="2117" spans="6:36" ht="12" customHeight="1" x14ac:dyDescent="0.15">
      <c r="F2117" s="86" t="str">
        <f t="shared" si="502"/>
        <v>Saturday</v>
      </c>
      <c r="G2117" s="91"/>
      <c r="H2117" s="92" t="str">
        <f>VLOOKUP(MONTH(G2117),VLOOKUP!$W$1:$X$24,2)</f>
        <v>January</v>
      </c>
      <c r="I2117" s="92" t="str">
        <f t="shared" si="503"/>
        <v/>
      </c>
      <c r="J2117" s="93" t="s">
        <v>844</v>
      </c>
      <c r="L2117" s="86" t="str">
        <f t="shared" si="499"/>
        <v>Carlyle Club [411 John Carlyle Street, Alexandria, VA]</v>
      </c>
      <c r="M2117" s="86">
        <f t="shared" si="504"/>
        <v>0</v>
      </c>
      <c r="N2117" s="93" t="str">
        <f t="shared" si="500"/>
        <v>Carlyle Club [411 John Carlyle Street, Alexandria, VA]</v>
      </c>
      <c r="O2117" s="94"/>
      <c r="S2117" s="95">
        <f t="shared" si="505"/>
        <v>0</v>
      </c>
      <c r="T2117" s="86" t="str">
        <f t="shared" si="506"/>
        <v/>
      </c>
      <c r="U2117" s="86" t="str">
        <f t="shared" si="501"/>
        <v/>
      </c>
      <c r="V2117" s="95" t="str">
        <f t="shared" si="507"/>
        <v/>
      </c>
      <c r="AE2117" s="92" t="str">
        <f t="shared" si="508"/>
        <v/>
      </c>
      <c r="AF2117" s="96" t="str">
        <f t="shared" si="509"/>
        <v>&lt;a name='19000100'&gt;&lt;b&gt;: 0 - Carlyle Club [411 John Carlyle Street, Alexandria, VA]&lt;/b&gt;&lt;/a&gt;&lt;br&gt;</v>
      </c>
      <c r="AG2117" s="97">
        <f t="shared" si="510"/>
        <v>1900</v>
      </c>
      <c r="AH2117" s="97" t="str">
        <f t="shared" si="511"/>
        <v>01</v>
      </c>
      <c r="AI2117" s="97" t="str">
        <f t="shared" si="512"/>
        <v>00</v>
      </c>
      <c r="AJ2117" s="97" t="str">
        <f t="shared" si="513"/>
        <v>19000100</v>
      </c>
    </row>
    <row r="2118" spans="6:36" ht="12" customHeight="1" x14ac:dyDescent="0.15">
      <c r="F2118" s="86" t="str">
        <f t="shared" si="502"/>
        <v>Saturday</v>
      </c>
      <c r="G2118" s="91"/>
      <c r="H2118" s="92" t="str">
        <f>VLOOKUP(MONTH(G2118),VLOOKUP!$W$1:$X$24,2)</f>
        <v>January</v>
      </c>
      <c r="I2118" s="92" t="str">
        <f t="shared" si="503"/>
        <v/>
      </c>
      <c r="J2118" s="93" t="s">
        <v>844</v>
      </c>
      <c r="L2118" s="86" t="str">
        <f t="shared" si="499"/>
        <v>Carlyle Club [411 John Carlyle Street, Alexandria, VA]</v>
      </c>
      <c r="M2118" s="86">
        <f t="shared" si="504"/>
        <v>0</v>
      </c>
      <c r="N2118" s="93" t="str">
        <f t="shared" si="500"/>
        <v>Carlyle Club [411 John Carlyle Street, Alexandria, VA]</v>
      </c>
      <c r="O2118" s="94"/>
      <c r="S2118" s="95">
        <f t="shared" si="505"/>
        <v>0</v>
      </c>
      <c r="T2118" s="86" t="str">
        <f t="shared" si="506"/>
        <v/>
      </c>
      <c r="U2118" s="86" t="str">
        <f t="shared" si="501"/>
        <v/>
      </c>
      <c r="V2118" s="95" t="str">
        <f t="shared" si="507"/>
        <v/>
      </c>
      <c r="AE2118" s="92" t="str">
        <f t="shared" si="508"/>
        <v/>
      </c>
      <c r="AF2118" s="96" t="str">
        <f t="shared" si="509"/>
        <v>&lt;a name='19000100'&gt;&lt;b&gt;: 0 - Carlyle Club [411 John Carlyle Street, Alexandria, VA]&lt;/b&gt;&lt;/a&gt;&lt;br&gt;</v>
      </c>
      <c r="AG2118" s="97">
        <f t="shared" si="510"/>
        <v>1900</v>
      </c>
      <c r="AH2118" s="97" t="str">
        <f t="shared" si="511"/>
        <v>01</v>
      </c>
      <c r="AI2118" s="97" t="str">
        <f t="shared" si="512"/>
        <v>00</v>
      </c>
      <c r="AJ2118" s="97" t="str">
        <f t="shared" si="513"/>
        <v>19000100</v>
      </c>
    </row>
    <row r="2119" spans="6:36" ht="12" customHeight="1" x14ac:dyDescent="0.15">
      <c r="F2119" s="86" t="str">
        <f t="shared" si="502"/>
        <v>Saturday</v>
      </c>
      <c r="G2119" s="91"/>
      <c r="H2119" s="92" t="str">
        <f>VLOOKUP(MONTH(G2119),VLOOKUP!$W$1:$X$24,2)</f>
        <v>January</v>
      </c>
      <c r="I2119" s="92" t="str">
        <f t="shared" si="503"/>
        <v/>
      </c>
      <c r="J2119" s="93" t="s">
        <v>844</v>
      </c>
      <c r="L2119" s="86" t="str">
        <f t="shared" si="499"/>
        <v>Carlyle Club [411 John Carlyle Street, Alexandria, VA]</v>
      </c>
      <c r="M2119" s="86">
        <f t="shared" si="504"/>
        <v>0</v>
      </c>
      <c r="N2119" s="93" t="str">
        <f t="shared" si="500"/>
        <v>Carlyle Club [411 John Carlyle Street, Alexandria, VA]</v>
      </c>
      <c r="O2119" s="94"/>
      <c r="S2119" s="95">
        <f t="shared" si="505"/>
        <v>0</v>
      </c>
      <c r="T2119" s="86" t="str">
        <f t="shared" si="506"/>
        <v/>
      </c>
      <c r="U2119" s="86" t="str">
        <f t="shared" si="501"/>
        <v/>
      </c>
      <c r="V2119" s="95" t="str">
        <f t="shared" si="507"/>
        <v/>
      </c>
      <c r="AE2119" s="92" t="str">
        <f t="shared" si="508"/>
        <v/>
      </c>
      <c r="AF2119" s="96" t="str">
        <f t="shared" si="509"/>
        <v>&lt;a name='19000100'&gt;&lt;b&gt;: 0 - Carlyle Club [411 John Carlyle Street, Alexandria, VA]&lt;/b&gt;&lt;/a&gt;&lt;br&gt;</v>
      </c>
      <c r="AG2119" s="97">
        <f t="shared" si="510"/>
        <v>1900</v>
      </c>
      <c r="AH2119" s="97" t="str">
        <f t="shared" si="511"/>
        <v>01</v>
      </c>
      <c r="AI2119" s="97" t="str">
        <f t="shared" si="512"/>
        <v>00</v>
      </c>
      <c r="AJ2119" s="97" t="str">
        <f t="shared" si="513"/>
        <v>19000100</v>
      </c>
    </row>
    <row r="2120" spans="6:36" ht="12" customHeight="1" x14ac:dyDescent="0.15">
      <c r="F2120" s="86" t="str">
        <f t="shared" si="502"/>
        <v>Saturday</v>
      </c>
      <c r="H2120" s="92" t="str">
        <f>VLOOKUP(MONTH(G2120),VLOOKUP!$W$1:$X$24,2)</f>
        <v>January</v>
      </c>
      <c r="I2120" s="92" t="str">
        <f t="shared" si="503"/>
        <v/>
      </c>
      <c r="J2120" s="93" t="s">
        <v>1043</v>
      </c>
      <c r="L2120" s="86" t="str">
        <f t="shared" si="499"/>
        <v>Carroll Caf&amp;eacute; at Seekers Church [276 Carroll St NW, WDC]</v>
      </c>
      <c r="M2120" s="86">
        <f t="shared" si="504"/>
        <v>0</v>
      </c>
      <c r="N2120" s="93" t="str">
        <f t="shared" si="500"/>
        <v>Carroll Caf&amp;eacute; at Seekers Church [276 Carroll St NW, WDC]</v>
      </c>
      <c r="O2120" s="94"/>
      <c r="S2120" s="95">
        <f t="shared" si="505"/>
        <v>0</v>
      </c>
      <c r="T2120" s="86" t="str">
        <f t="shared" si="506"/>
        <v/>
      </c>
      <c r="U2120" s="86" t="str">
        <f t="shared" si="501"/>
        <v/>
      </c>
      <c r="V2120" s="95" t="str">
        <f t="shared" si="507"/>
        <v/>
      </c>
      <c r="AE2120" s="92" t="str">
        <f t="shared" si="508"/>
        <v/>
      </c>
      <c r="AF2120" s="96" t="str">
        <f t="shared" si="509"/>
        <v>&lt;a name='19000100'&gt;&lt;b&gt;: 0 - Carroll Caf&amp;eacute; at Seekers Church [276 Carroll St NW, WDC]&lt;/b&gt;&lt;/a&gt;&lt;br&gt;</v>
      </c>
      <c r="AG2120" s="97">
        <f t="shared" si="510"/>
        <v>1900</v>
      </c>
      <c r="AH2120" s="97" t="str">
        <f t="shared" si="511"/>
        <v>01</v>
      </c>
      <c r="AI2120" s="97" t="str">
        <f t="shared" si="512"/>
        <v>00</v>
      </c>
      <c r="AJ2120" s="97" t="str">
        <f t="shared" si="513"/>
        <v>19000100</v>
      </c>
    </row>
    <row r="2121" spans="6:36" ht="12" customHeight="1" x14ac:dyDescent="0.15">
      <c r="F2121" s="86" t="str">
        <f t="shared" si="502"/>
        <v>Saturday</v>
      </c>
      <c r="H2121" s="92" t="str">
        <f>VLOOKUP(MONTH(G2121),VLOOKUP!$W$1:$X$24,2)</f>
        <v>January</v>
      </c>
      <c r="I2121" s="92" t="str">
        <f t="shared" si="503"/>
        <v/>
      </c>
      <c r="J2121" s="93" t="s">
        <v>1043</v>
      </c>
      <c r="L2121" s="86" t="str">
        <f t="shared" si="499"/>
        <v>Carroll Caf&amp;eacute; at Seekers Church [276 Carroll St NW, WDC]</v>
      </c>
      <c r="M2121" s="86">
        <f t="shared" si="504"/>
        <v>0</v>
      </c>
      <c r="N2121" s="93" t="str">
        <f t="shared" si="500"/>
        <v>Carroll Caf&amp;eacute; at Seekers Church [276 Carroll St NW, WDC]</v>
      </c>
      <c r="O2121" s="94"/>
      <c r="S2121" s="95">
        <f t="shared" si="505"/>
        <v>0</v>
      </c>
      <c r="T2121" s="86" t="str">
        <f t="shared" si="506"/>
        <v/>
      </c>
      <c r="U2121" s="86" t="str">
        <f t="shared" si="501"/>
        <v/>
      </c>
      <c r="V2121" s="95" t="str">
        <f t="shared" si="507"/>
        <v/>
      </c>
      <c r="AE2121" s="92" t="str">
        <f t="shared" si="508"/>
        <v/>
      </c>
      <c r="AF2121" s="96" t="str">
        <f t="shared" si="509"/>
        <v>&lt;a name='19000100'&gt;&lt;b&gt;: 0 - Carroll Caf&amp;eacute; at Seekers Church [276 Carroll St NW, WDC]&lt;/b&gt;&lt;/a&gt;&lt;br&gt;</v>
      </c>
      <c r="AG2121" s="97">
        <f t="shared" si="510"/>
        <v>1900</v>
      </c>
      <c r="AH2121" s="97" t="str">
        <f t="shared" si="511"/>
        <v>01</v>
      </c>
      <c r="AI2121" s="97" t="str">
        <f t="shared" si="512"/>
        <v>00</v>
      </c>
      <c r="AJ2121" s="97" t="str">
        <f t="shared" si="513"/>
        <v>19000100</v>
      </c>
    </row>
    <row r="2122" spans="6:36" ht="12" customHeight="1" x14ac:dyDescent="0.15">
      <c r="F2122" s="86" t="str">
        <f t="shared" si="502"/>
        <v>Saturday</v>
      </c>
      <c r="H2122" s="92" t="str">
        <f>VLOOKUP(MONTH(G2122),VLOOKUP!$W$1:$X$24,2)</f>
        <v>January</v>
      </c>
      <c r="I2122" s="92" t="str">
        <f t="shared" si="503"/>
        <v/>
      </c>
      <c r="J2122" s="93" t="s">
        <v>1043</v>
      </c>
      <c r="L2122" s="86" t="str">
        <f t="shared" si="499"/>
        <v>Carroll Caf&amp;eacute; at Seekers Church [276 Carroll St NW, WDC]</v>
      </c>
      <c r="M2122" s="86">
        <f t="shared" si="504"/>
        <v>0</v>
      </c>
      <c r="N2122" s="93" t="str">
        <f t="shared" si="500"/>
        <v>Carroll Caf&amp;eacute; at Seekers Church [276 Carroll St NW, WDC]</v>
      </c>
      <c r="O2122" s="94"/>
      <c r="S2122" s="95">
        <f t="shared" si="505"/>
        <v>0</v>
      </c>
      <c r="T2122" s="86" t="str">
        <f t="shared" si="506"/>
        <v/>
      </c>
      <c r="U2122" s="86" t="str">
        <f t="shared" si="501"/>
        <v/>
      </c>
      <c r="V2122" s="95" t="str">
        <f t="shared" si="507"/>
        <v/>
      </c>
      <c r="AE2122" s="92" t="str">
        <f t="shared" si="508"/>
        <v/>
      </c>
      <c r="AF2122" s="96" t="str">
        <f t="shared" si="509"/>
        <v>&lt;a name='19000100'&gt;&lt;b&gt;: 0 - Carroll Caf&amp;eacute; at Seekers Church [276 Carroll St NW, WDC]&lt;/b&gt;&lt;/a&gt;&lt;br&gt;</v>
      </c>
      <c r="AG2122" s="97">
        <f t="shared" si="510"/>
        <v>1900</v>
      </c>
      <c r="AH2122" s="97" t="str">
        <f t="shared" si="511"/>
        <v>01</v>
      </c>
      <c r="AI2122" s="97" t="str">
        <f t="shared" si="512"/>
        <v>00</v>
      </c>
      <c r="AJ2122" s="97" t="str">
        <f t="shared" si="513"/>
        <v>19000100</v>
      </c>
    </row>
    <row r="2123" spans="6:36" ht="12" customHeight="1" x14ac:dyDescent="0.15">
      <c r="F2123" s="86" t="str">
        <f t="shared" si="502"/>
        <v>Saturday</v>
      </c>
      <c r="H2123" s="92" t="str">
        <f>VLOOKUP(MONTH(G2123),VLOOKUP!$W$1:$X$24,2)</f>
        <v>January</v>
      </c>
      <c r="I2123" s="92" t="str">
        <f t="shared" si="503"/>
        <v/>
      </c>
      <c r="J2123" s="93" t="s">
        <v>1043</v>
      </c>
      <c r="L2123" s="86" t="str">
        <f t="shared" si="499"/>
        <v>Carroll Caf&amp;eacute; at Seekers Church [276 Carroll St NW, WDC]</v>
      </c>
      <c r="M2123" s="86">
        <f t="shared" si="504"/>
        <v>0</v>
      </c>
      <c r="N2123" s="93" t="str">
        <f t="shared" si="500"/>
        <v>Carroll Caf&amp;eacute; at Seekers Church [276 Carroll St NW, WDC]</v>
      </c>
      <c r="O2123" s="94"/>
      <c r="S2123" s="95">
        <f t="shared" si="505"/>
        <v>0</v>
      </c>
      <c r="T2123" s="86" t="str">
        <f t="shared" si="506"/>
        <v/>
      </c>
      <c r="U2123" s="86" t="str">
        <f t="shared" si="501"/>
        <v/>
      </c>
      <c r="V2123" s="95" t="str">
        <f t="shared" si="507"/>
        <v/>
      </c>
      <c r="AE2123" s="92" t="str">
        <f t="shared" si="508"/>
        <v/>
      </c>
      <c r="AF2123" s="96" t="str">
        <f t="shared" si="509"/>
        <v>&lt;a name='19000100'&gt;&lt;b&gt;: 0 - Carroll Caf&amp;eacute; at Seekers Church [276 Carroll St NW, WDC]&lt;/b&gt;&lt;/a&gt;&lt;br&gt;</v>
      </c>
      <c r="AG2123" s="97">
        <f t="shared" si="510"/>
        <v>1900</v>
      </c>
      <c r="AH2123" s="97" t="str">
        <f t="shared" si="511"/>
        <v>01</v>
      </c>
      <c r="AI2123" s="97" t="str">
        <f t="shared" si="512"/>
        <v>00</v>
      </c>
      <c r="AJ2123" s="97" t="str">
        <f t="shared" si="513"/>
        <v>19000100</v>
      </c>
    </row>
    <row r="2124" spans="6:36" ht="12" customHeight="1" x14ac:dyDescent="0.15">
      <c r="F2124" s="86" t="str">
        <f t="shared" si="502"/>
        <v>Saturday</v>
      </c>
      <c r="G2124" s="91"/>
      <c r="H2124" s="92" t="str">
        <f>VLOOKUP(MONTH(G2124),VLOOKUP!$W$1:$X$24,2)</f>
        <v>January</v>
      </c>
      <c r="I2124" s="92" t="str">
        <f t="shared" si="503"/>
        <v/>
      </c>
      <c r="J2124" s="93" t="s">
        <v>1083</v>
      </c>
      <c r="L2124" s="86" t="str">
        <f t="shared" si="499"/>
        <v>Carroll Park [1500 Washington Blvd, Baltimore, MD]</v>
      </c>
      <c r="M2124" s="86">
        <f t="shared" si="504"/>
        <v>0</v>
      </c>
      <c r="N2124" s="93" t="str">
        <f t="shared" si="500"/>
        <v>Carroll Park [1500 Washington Blvd, Baltimore, MD]</v>
      </c>
      <c r="O2124" s="90"/>
      <c r="S2124" s="95">
        <f t="shared" si="505"/>
        <v>0</v>
      </c>
      <c r="T2124" s="86" t="str">
        <f t="shared" si="506"/>
        <v/>
      </c>
      <c r="U2124" s="86" t="str">
        <f t="shared" si="501"/>
        <v/>
      </c>
      <c r="V2124" s="95" t="str">
        <f t="shared" si="507"/>
        <v/>
      </c>
      <c r="X2124" s="99"/>
      <c r="Y2124" s="99"/>
      <c r="AE2124" s="92" t="str">
        <f t="shared" si="508"/>
        <v/>
      </c>
      <c r="AF2124" s="96" t="str">
        <f t="shared" si="509"/>
        <v>&lt;a name='19000100'&gt;&lt;b&gt;: 0 - Carroll Park [1500 Washington Blvd, Baltimore, MD]&lt;/b&gt;&lt;/a&gt;&lt;br&gt;</v>
      </c>
      <c r="AG2124" s="97">
        <f t="shared" si="510"/>
        <v>1900</v>
      </c>
      <c r="AH2124" s="97" t="str">
        <f t="shared" si="511"/>
        <v>01</v>
      </c>
      <c r="AI2124" s="97" t="str">
        <f t="shared" si="512"/>
        <v>00</v>
      </c>
      <c r="AJ2124" s="97" t="str">
        <f t="shared" si="513"/>
        <v>19000100</v>
      </c>
    </row>
    <row r="2125" spans="6:36" ht="12" customHeight="1" x14ac:dyDescent="0.15">
      <c r="F2125" s="86" t="str">
        <f t="shared" si="502"/>
        <v>Saturday</v>
      </c>
      <c r="G2125" s="91"/>
      <c r="H2125" s="92" t="str">
        <f>VLOOKUP(MONTH(G2125),VLOOKUP!$W$1:$X$24,2)</f>
        <v>January</v>
      </c>
      <c r="I2125" s="92" t="str">
        <f t="shared" si="503"/>
        <v/>
      </c>
      <c r="J2125" s="93" t="s">
        <v>1083</v>
      </c>
      <c r="L2125" s="86" t="str">
        <f t="shared" si="499"/>
        <v>Carroll Park [1500 Washington Blvd, Baltimore, MD]</v>
      </c>
      <c r="M2125" s="86">
        <f t="shared" si="504"/>
        <v>0</v>
      </c>
      <c r="N2125" s="93" t="str">
        <f t="shared" si="500"/>
        <v>Carroll Park [1500 Washington Blvd, Baltimore, MD]</v>
      </c>
      <c r="O2125" s="90"/>
      <c r="S2125" s="95">
        <f t="shared" si="505"/>
        <v>0</v>
      </c>
      <c r="T2125" s="86" t="str">
        <f t="shared" si="506"/>
        <v/>
      </c>
      <c r="U2125" s="86" t="str">
        <f t="shared" si="501"/>
        <v/>
      </c>
      <c r="V2125" s="95" t="str">
        <f t="shared" si="507"/>
        <v/>
      </c>
      <c r="X2125" s="99"/>
      <c r="Y2125" s="99"/>
      <c r="AE2125" s="92" t="str">
        <f t="shared" si="508"/>
        <v/>
      </c>
      <c r="AF2125" s="96" t="str">
        <f t="shared" si="509"/>
        <v>&lt;a name='19000100'&gt;&lt;b&gt;: 0 - Carroll Park [1500 Washington Blvd, Baltimore, MD]&lt;/b&gt;&lt;/a&gt;&lt;br&gt;</v>
      </c>
      <c r="AG2125" s="97">
        <f t="shared" si="510"/>
        <v>1900</v>
      </c>
      <c r="AH2125" s="97" t="str">
        <f t="shared" si="511"/>
        <v>01</v>
      </c>
      <c r="AI2125" s="97" t="str">
        <f t="shared" si="512"/>
        <v>00</v>
      </c>
      <c r="AJ2125" s="97" t="str">
        <f t="shared" si="513"/>
        <v>19000100</v>
      </c>
    </row>
    <row r="2126" spans="6:36" ht="12" customHeight="1" x14ac:dyDescent="0.15">
      <c r="F2126" s="86" t="str">
        <f t="shared" si="502"/>
        <v>Saturday</v>
      </c>
      <c r="G2126" s="91"/>
      <c r="H2126" s="92" t="str">
        <f>VLOOKUP(MONTH(G2126),VLOOKUP!$W$1:$X$24,2)</f>
        <v>January</v>
      </c>
      <c r="I2126" s="92" t="str">
        <f t="shared" si="503"/>
        <v/>
      </c>
      <c r="J2126" s="93" t="s">
        <v>814</v>
      </c>
      <c r="L2126" s="86" t="str">
        <f t="shared" si="499"/>
        <v>Carter Barron Amphitheatre [16th Street and Colorado Avenue NW, Rock Creek Park, WDC]</v>
      </c>
      <c r="M2126" s="86">
        <f t="shared" si="504"/>
        <v>0</v>
      </c>
      <c r="N2126" s="93" t="str">
        <f t="shared" si="500"/>
        <v>Carter Barron Amphitheatre [16th Street and Colorado Avenue NW, Rock Creek Park, WDC]</v>
      </c>
      <c r="O2126" s="90"/>
      <c r="S2126" s="95">
        <f t="shared" si="505"/>
        <v>0</v>
      </c>
      <c r="T2126" s="86" t="str">
        <f t="shared" si="506"/>
        <v/>
      </c>
      <c r="U2126" s="86" t="str">
        <f t="shared" si="501"/>
        <v/>
      </c>
      <c r="V2126" s="95" t="str">
        <f t="shared" si="507"/>
        <v/>
      </c>
      <c r="AE2126" s="92" t="str">
        <f t="shared" si="508"/>
        <v/>
      </c>
      <c r="AF2126" s="96" t="str">
        <f t="shared" si="509"/>
        <v>&lt;a name='19000100'&gt;&lt;b&gt;: 0 - Carter Barron Amphitheatre [16th Street and Colorado Avenue NW, Rock Creek Park, WDC]&lt;/b&gt;&lt;/a&gt;&lt;br&gt;</v>
      </c>
      <c r="AG2126" s="97">
        <f t="shared" si="510"/>
        <v>1900</v>
      </c>
      <c r="AH2126" s="97" t="str">
        <f t="shared" si="511"/>
        <v>01</v>
      </c>
      <c r="AI2126" s="97" t="str">
        <f t="shared" si="512"/>
        <v>00</v>
      </c>
      <c r="AJ2126" s="97" t="str">
        <f t="shared" si="513"/>
        <v>19000100</v>
      </c>
    </row>
    <row r="2127" spans="6:36" ht="12" customHeight="1" x14ac:dyDescent="0.15">
      <c r="F2127" s="86" t="str">
        <f t="shared" si="502"/>
        <v>Saturday</v>
      </c>
      <c r="G2127" s="91"/>
      <c r="H2127" s="92" t="str">
        <f>VLOOKUP(MONTH(G2127),VLOOKUP!$W$1:$X$24,2)</f>
        <v>January</v>
      </c>
      <c r="I2127" s="92" t="str">
        <f t="shared" si="503"/>
        <v/>
      </c>
      <c r="J2127" s="93" t="s">
        <v>814</v>
      </c>
      <c r="L2127" s="86" t="str">
        <f t="shared" si="499"/>
        <v>Carter Barron Amphitheatre [16th Street and Colorado Avenue NW, Rock Creek Park, WDC]</v>
      </c>
      <c r="M2127" s="86">
        <f t="shared" si="504"/>
        <v>0</v>
      </c>
      <c r="N2127" s="93" t="str">
        <f t="shared" si="500"/>
        <v>Carter Barron Amphitheatre [16th Street and Colorado Avenue NW, Rock Creek Park, WDC]</v>
      </c>
      <c r="O2127" s="90"/>
      <c r="S2127" s="95">
        <f t="shared" si="505"/>
        <v>0</v>
      </c>
      <c r="T2127" s="86" t="str">
        <f t="shared" si="506"/>
        <v/>
      </c>
      <c r="U2127" s="86" t="str">
        <f t="shared" si="501"/>
        <v/>
      </c>
      <c r="V2127" s="95" t="str">
        <f t="shared" si="507"/>
        <v/>
      </c>
      <c r="AE2127" s="92" t="str">
        <f t="shared" si="508"/>
        <v/>
      </c>
      <c r="AF2127" s="96" t="str">
        <f t="shared" si="509"/>
        <v>&lt;a name='19000100'&gt;&lt;b&gt;: 0 - Carter Barron Amphitheatre [16th Street and Colorado Avenue NW, Rock Creek Park, WDC]&lt;/b&gt;&lt;/a&gt;&lt;br&gt;</v>
      </c>
      <c r="AG2127" s="97">
        <f t="shared" si="510"/>
        <v>1900</v>
      </c>
      <c r="AH2127" s="97" t="str">
        <f t="shared" si="511"/>
        <v>01</v>
      </c>
      <c r="AI2127" s="97" t="str">
        <f t="shared" si="512"/>
        <v>00</v>
      </c>
      <c r="AJ2127" s="97" t="str">
        <f t="shared" si="513"/>
        <v>19000100</v>
      </c>
    </row>
    <row r="2128" spans="6:36" ht="12" customHeight="1" x14ac:dyDescent="0.15">
      <c r="F2128" s="86" t="str">
        <f t="shared" si="502"/>
        <v>Saturday</v>
      </c>
      <c r="G2128" s="91"/>
      <c r="H2128" s="92" t="str">
        <f>VLOOKUP(MONTH(G2128),VLOOKUP!$W$1:$X$24,2)</f>
        <v>January</v>
      </c>
      <c r="I2128" s="92" t="str">
        <f t="shared" si="503"/>
        <v/>
      </c>
      <c r="J2128" s="93" t="s">
        <v>814</v>
      </c>
      <c r="L2128" s="86" t="str">
        <f t="shared" si="499"/>
        <v>Carter Barron Amphitheatre [16th Street and Colorado Avenue NW, Rock Creek Park, WDC]</v>
      </c>
      <c r="M2128" s="86">
        <f t="shared" si="504"/>
        <v>0</v>
      </c>
      <c r="N2128" s="93" t="str">
        <f t="shared" si="500"/>
        <v>Carter Barron Amphitheatre [16th Street and Colorado Avenue NW, Rock Creek Park, WDC]</v>
      </c>
      <c r="O2128" s="90"/>
      <c r="S2128" s="95">
        <f t="shared" si="505"/>
        <v>0</v>
      </c>
      <c r="T2128" s="86" t="str">
        <f t="shared" si="506"/>
        <v/>
      </c>
      <c r="U2128" s="86" t="str">
        <f t="shared" si="501"/>
        <v/>
      </c>
      <c r="V2128" s="95" t="str">
        <f t="shared" si="507"/>
        <v/>
      </c>
      <c r="AE2128" s="92" t="str">
        <f t="shared" si="508"/>
        <v/>
      </c>
      <c r="AF2128" s="96" t="str">
        <f t="shared" si="509"/>
        <v>&lt;a name='19000100'&gt;&lt;b&gt;: 0 - Carter Barron Amphitheatre [16th Street and Colorado Avenue NW, Rock Creek Park, WDC]&lt;/b&gt;&lt;/a&gt;&lt;br&gt;</v>
      </c>
      <c r="AG2128" s="97">
        <f t="shared" si="510"/>
        <v>1900</v>
      </c>
      <c r="AH2128" s="97" t="str">
        <f t="shared" si="511"/>
        <v>01</v>
      </c>
      <c r="AI2128" s="97" t="str">
        <f t="shared" si="512"/>
        <v>00</v>
      </c>
      <c r="AJ2128" s="97" t="str">
        <f t="shared" si="513"/>
        <v>19000100</v>
      </c>
    </row>
    <row r="2129" spans="4:36" ht="12" customHeight="1" x14ac:dyDescent="0.15">
      <c r="F2129" s="86" t="str">
        <f t="shared" si="502"/>
        <v>Saturday</v>
      </c>
      <c r="G2129" s="91"/>
      <c r="H2129" s="92" t="str">
        <f>VLOOKUP(MONTH(G2129),VLOOKUP!$W$1:$X$24,2)</f>
        <v>January</v>
      </c>
      <c r="I2129" s="92" t="str">
        <f t="shared" si="503"/>
        <v/>
      </c>
      <c r="J2129" s="93" t="s">
        <v>814</v>
      </c>
      <c r="L2129" s="86" t="str">
        <f t="shared" si="499"/>
        <v>Carter Barron Amphitheatre [16th Street and Colorado Avenue NW, Rock Creek Park, WDC]</v>
      </c>
      <c r="M2129" s="86">
        <f t="shared" si="504"/>
        <v>0</v>
      </c>
      <c r="N2129" s="93" t="str">
        <f t="shared" si="500"/>
        <v>Carter Barron Amphitheatre [16th Street and Colorado Avenue NW, Rock Creek Park, WDC]</v>
      </c>
      <c r="O2129" s="90"/>
      <c r="S2129" s="95">
        <f t="shared" si="505"/>
        <v>0</v>
      </c>
      <c r="T2129" s="86" t="str">
        <f t="shared" si="506"/>
        <v/>
      </c>
      <c r="U2129" s="86" t="str">
        <f t="shared" si="501"/>
        <v/>
      </c>
      <c r="V2129" s="95" t="str">
        <f t="shared" si="507"/>
        <v/>
      </c>
      <c r="AE2129" s="92" t="str">
        <f t="shared" si="508"/>
        <v/>
      </c>
      <c r="AF2129" s="100" t="str">
        <f t="shared" si="509"/>
        <v>&lt;a name='19000100'&gt;&lt;b&gt;: 0 - Carter Barron Amphitheatre [16th Street and Colorado Avenue NW, Rock Creek Park, WDC]&lt;/b&gt;&lt;/a&gt;&lt;br&gt;</v>
      </c>
      <c r="AG2129" s="101">
        <f t="shared" si="510"/>
        <v>1900</v>
      </c>
      <c r="AH2129" s="101" t="str">
        <f t="shared" si="511"/>
        <v>01</v>
      </c>
      <c r="AI2129" s="101" t="str">
        <f t="shared" si="512"/>
        <v>00</v>
      </c>
      <c r="AJ2129" s="101" t="str">
        <f t="shared" si="513"/>
        <v>19000100</v>
      </c>
    </row>
    <row r="2130" spans="4:36" ht="12" customHeight="1" x14ac:dyDescent="0.15">
      <c r="F2130" s="86" t="str">
        <f t="shared" si="502"/>
        <v>Saturday</v>
      </c>
      <c r="H2130" s="92" t="str">
        <f>VLOOKUP(MONTH(G2130),VLOOKUP!$W$1:$X$24,2)</f>
        <v>January</v>
      </c>
      <c r="I2130" s="92" t="str">
        <f t="shared" si="503"/>
        <v/>
      </c>
      <c r="J2130" s="93" t="s">
        <v>1662</v>
      </c>
      <c r="L2130" s="86" t="str">
        <f t="shared" si="499"/>
        <v>Casa Bellissima [1909 8th St NW, WDC]</v>
      </c>
      <c r="M2130" s="86">
        <f t="shared" si="504"/>
        <v>0</v>
      </c>
      <c r="N2130" s="93" t="str">
        <f t="shared" si="500"/>
        <v>Casa Bellissima [1909 8th St NW, WDC]</v>
      </c>
      <c r="O2130" s="90"/>
      <c r="S2130" s="95">
        <f t="shared" si="505"/>
        <v>0</v>
      </c>
      <c r="T2130" s="86" t="str">
        <f t="shared" si="506"/>
        <v/>
      </c>
      <c r="U2130" s="86" t="str">
        <f t="shared" si="501"/>
        <v/>
      </c>
      <c r="V2130" s="95" t="str">
        <f t="shared" si="507"/>
        <v/>
      </c>
      <c r="AE2130" s="92" t="str">
        <f t="shared" si="508"/>
        <v/>
      </c>
      <c r="AF2130" s="96" t="str">
        <f t="shared" si="509"/>
        <v>&lt;a name='19000100'&gt;&lt;b&gt;: 0 - Casa Bellissima [1909 8th St NW, WDC]&lt;/b&gt;&lt;/a&gt;&lt;br&gt;</v>
      </c>
      <c r="AG2130" s="97">
        <f t="shared" si="510"/>
        <v>1900</v>
      </c>
      <c r="AH2130" s="97" t="str">
        <f t="shared" si="511"/>
        <v>01</v>
      </c>
      <c r="AI2130" s="97" t="str">
        <f t="shared" si="512"/>
        <v>00</v>
      </c>
      <c r="AJ2130" s="97" t="str">
        <f t="shared" si="513"/>
        <v>19000100</v>
      </c>
    </row>
    <row r="2131" spans="4:36" ht="12" customHeight="1" x14ac:dyDescent="0.15">
      <c r="F2131" s="86" t="str">
        <f t="shared" si="502"/>
        <v>Saturday</v>
      </c>
      <c r="H2131" s="92" t="str">
        <f>VLOOKUP(MONTH(G2131),VLOOKUP!$W$1:$X$24,2)</f>
        <v>January</v>
      </c>
      <c r="I2131" s="92" t="str">
        <f t="shared" si="503"/>
        <v/>
      </c>
      <c r="J2131" s="93" t="s">
        <v>1662</v>
      </c>
      <c r="L2131" s="86" t="str">
        <f t="shared" si="499"/>
        <v>Casa Bellissima [1909 8th St NW, WDC]</v>
      </c>
      <c r="M2131" s="86">
        <f t="shared" si="504"/>
        <v>0</v>
      </c>
      <c r="N2131" s="93" t="str">
        <f t="shared" si="500"/>
        <v>Casa Bellissima [1909 8th St NW, WDC]</v>
      </c>
      <c r="O2131" s="90"/>
      <c r="S2131" s="95">
        <f t="shared" si="505"/>
        <v>0</v>
      </c>
      <c r="T2131" s="86" t="str">
        <f t="shared" si="506"/>
        <v/>
      </c>
      <c r="U2131" s="86" t="str">
        <f t="shared" si="501"/>
        <v/>
      </c>
      <c r="V2131" s="95" t="str">
        <f t="shared" si="507"/>
        <v/>
      </c>
      <c r="AE2131" s="92" t="str">
        <f t="shared" si="508"/>
        <v/>
      </c>
      <c r="AF2131" s="96" t="str">
        <f t="shared" si="509"/>
        <v>&lt;a name='19000100'&gt;&lt;b&gt;: 0 - Casa Bellissima [1909 8th St NW, WDC]&lt;/b&gt;&lt;/a&gt;&lt;br&gt;</v>
      </c>
      <c r="AG2131" s="97">
        <f t="shared" si="510"/>
        <v>1900</v>
      </c>
      <c r="AH2131" s="97" t="str">
        <f t="shared" si="511"/>
        <v>01</v>
      </c>
      <c r="AI2131" s="97" t="str">
        <f t="shared" si="512"/>
        <v>00</v>
      </c>
      <c r="AJ2131" s="97" t="str">
        <f t="shared" si="513"/>
        <v>19000100</v>
      </c>
    </row>
    <row r="2132" spans="4:36" ht="12" customHeight="1" x14ac:dyDescent="0.15">
      <c r="F2132" s="86" t="str">
        <f t="shared" si="502"/>
        <v>Saturday</v>
      </c>
      <c r="H2132" s="92" t="str">
        <f>VLOOKUP(MONTH(G2132),VLOOKUP!$W$1:$X$24,2)</f>
        <v>January</v>
      </c>
      <c r="I2132" s="92" t="str">
        <f t="shared" si="503"/>
        <v/>
      </c>
      <c r="J2132" s="93" t="s">
        <v>1662</v>
      </c>
      <c r="L2132" s="86" t="str">
        <f t="shared" si="499"/>
        <v>Casa Bellissima [1909 8th St NW, WDC]</v>
      </c>
      <c r="M2132" s="86">
        <f t="shared" si="504"/>
        <v>0</v>
      </c>
      <c r="N2132" s="93" t="str">
        <f t="shared" si="500"/>
        <v>Casa Bellissima [1909 8th St NW, WDC]</v>
      </c>
      <c r="O2132" s="90"/>
      <c r="S2132" s="95">
        <f t="shared" si="505"/>
        <v>0</v>
      </c>
      <c r="T2132" s="86" t="str">
        <f t="shared" si="506"/>
        <v/>
      </c>
      <c r="U2132" s="86" t="str">
        <f t="shared" si="501"/>
        <v/>
      </c>
      <c r="V2132" s="95" t="str">
        <f t="shared" si="507"/>
        <v/>
      </c>
      <c r="AE2132" s="92" t="str">
        <f t="shared" si="508"/>
        <v/>
      </c>
      <c r="AF2132" s="96" t="str">
        <f t="shared" si="509"/>
        <v>&lt;a name='19000100'&gt;&lt;b&gt;: 0 - Casa Bellissima [1909 8th St NW, WDC]&lt;/b&gt;&lt;/a&gt;&lt;br&gt;</v>
      </c>
      <c r="AG2132" s="97">
        <f t="shared" si="510"/>
        <v>1900</v>
      </c>
      <c r="AH2132" s="97" t="str">
        <f t="shared" si="511"/>
        <v>01</v>
      </c>
      <c r="AI2132" s="97" t="str">
        <f t="shared" si="512"/>
        <v>00</v>
      </c>
      <c r="AJ2132" s="97" t="str">
        <f t="shared" si="513"/>
        <v>19000100</v>
      </c>
    </row>
    <row r="2133" spans="4:36" ht="12" customHeight="1" x14ac:dyDescent="0.15">
      <c r="F2133" s="86" t="str">
        <f t="shared" si="502"/>
        <v>Saturday</v>
      </c>
      <c r="H2133" s="92" t="str">
        <f>VLOOKUP(MONTH(G2133),VLOOKUP!$W$1:$X$24,2)</f>
        <v>January</v>
      </c>
      <c r="I2133" s="92" t="str">
        <f t="shared" si="503"/>
        <v/>
      </c>
      <c r="J2133" s="93" t="s">
        <v>1662</v>
      </c>
      <c r="L2133" s="86" t="str">
        <f t="shared" si="499"/>
        <v>Casa Bellissima [1909 8th St NW, WDC]</v>
      </c>
      <c r="M2133" s="86">
        <f t="shared" si="504"/>
        <v>0</v>
      </c>
      <c r="N2133" s="93" t="str">
        <f t="shared" si="500"/>
        <v>Casa Bellissima [1909 8th St NW, WDC]</v>
      </c>
      <c r="O2133" s="90"/>
      <c r="S2133" s="95">
        <f t="shared" si="505"/>
        <v>0</v>
      </c>
      <c r="T2133" s="86" t="str">
        <f t="shared" si="506"/>
        <v/>
      </c>
      <c r="U2133" s="86" t="str">
        <f t="shared" si="501"/>
        <v/>
      </c>
      <c r="V2133" s="95" t="str">
        <f t="shared" si="507"/>
        <v/>
      </c>
      <c r="AE2133" s="92" t="str">
        <f t="shared" si="508"/>
        <v/>
      </c>
      <c r="AF2133" s="96" t="str">
        <f t="shared" si="509"/>
        <v>&lt;a name='19000100'&gt;&lt;b&gt;: 0 - Casa Bellissima [1909 8th St NW, WDC]&lt;/b&gt;&lt;/a&gt;&lt;br&gt;</v>
      </c>
      <c r="AG2133" s="97">
        <f t="shared" si="510"/>
        <v>1900</v>
      </c>
      <c r="AH2133" s="97" t="str">
        <f t="shared" si="511"/>
        <v>01</v>
      </c>
      <c r="AI2133" s="97" t="str">
        <f t="shared" si="512"/>
        <v>00</v>
      </c>
      <c r="AJ2133" s="97" t="str">
        <f t="shared" si="513"/>
        <v>19000100</v>
      </c>
    </row>
    <row r="2134" spans="4:36" ht="12" customHeight="1" x14ac:dyDescent="0.15">
      <c r="F2134" s="86" t="str">
        <f t="shared" si="502"/>
        <v>Saturday</v>
      </c>
      <c r="H2134" s="92" t="str">
        <f>VLOOKUP(MONTH(G2134),VLOOKUP!$W$1:$X$24,2)</f>
        <v>January</v>
      </c>
      <c r="I2134" s="92" t="str">
        <f t="shared" si="503"/>
        <v/>
      </c>
      <c r="J2134" s="93" t="s">
        <v>1662</v>
      </c>
      <c r="L2134" s="86" t="str">
        <f t="shared" si="499"/>
        <v>Casa Bellissima [1909 8th St NW, WDC]</v>
      </c>
      <c r="M2134" s="86">
        <f t="shared" si="504"/>
        <v>0</v>
      </c>
      <c r="N2134" s="93" t="str">
        <f t="shared" si="500"/>
        <v>Casa Bellissima [1909 8th St NW, WDC]</v>
      </c>
      <c r="O2134" s="90"/>
      <c r="S2134" s="95">
        <f t="shared" si="505"/>
        <v>0</v>
      </c>
      <c r="T2134" s="86" t="str">
        <f t="shared" si="506"/>
        <v/>
      </c>
      <c r="U2134" s="86" t="str">
        <f t="shared" si="501"/>
        <v/>
      </c>
      <c r="V2134" s="95" t="str">
        <f t="shared" si="507"/>
        <v/>
      </c>
      <c r="AE2134" s="92" t="str">
        <f t="shared" si="508"/>
        <v/>
      </c>
      <c r="AF2134" s="96" t="str">
        <f t="shared" si="509"/>
        <v>&lt;a name='19000100'&gt;&lt;b&gt;: 0 - Casa Bellissima [1909 8th St NW, WDC]&lt;/b&gt;&lt;/a&gt;&lt;br&gt;</v>
      </c>
      <c r="AG2134" s="97">
        <f t="shared" si="510"/>
        <v>1900</v>
      </c>
      <c r="AH2134" s="97" t="str">
        <f t="shared" si="511"/>
        <v>01</v>
      </c>
      <c r="AI2134" s="97" t="str">
        <f t="shared" si="512"/>
        <v>00</v>
      </c>
      <c r="AJ2134" s="97" t="str">
        <f t="shared" si="513"/>
        <v>19000100</v>
      </c>
    </row>
    <row r="2135" spans="4:36" ht="12" customHeight="1" x14ac:dyDescent="0.15">
      <c r="F2135" s="86" t="str">
        <f t="shared" si="502"/>
        <v>Saturday</v>
      </c>
      <c r="H2135" s="92" t="str">
        <f>VLOOKUP(MONTH(G2135),VLOOKUP!$W$1:$X$24,2)</f>
        <v>January</v>
      </c>
      <c r="I2135" s="92" t="str">
        <f t="shared" si="503"/>
        <v/>
      </c>
      <c r="J2135" s="93" t="s">
        <v>1662</v>
      </c>
      <c r="L2135" s="86" t="str">
        <f t="shared" si="499"/>
        <v>Casa Bellissima [1909 8th St NW, WDC]</v>
      </c>
      <c r="M2135" s="86">
        <f t="shared" si="504"/>
        <v>0</v>
      </c>
      <c r="N2135" s="93" t="str">
        <f t="shared" ref="N2135:N2166" si="514">J2135</f>
        <v>Casa Bellissima [1909 8th St NW, WDC]</v>
      </c>
      <c r="O2135" s="90"/>
      <c r="S2135" s="95">
        <f t="shared" si="505"/>
        <v>0</v>
      </c>
      <c r="T2135" s="86" t="str">
        <f t="shared" si="506"/>
        <v/>
      </c>
      <c r="U2135" s="86" t="str">
        <f t="shared" si="501"/>
        <v/>
      </c>
      <c r="V2135" s="95" t="str">
        <f t="shared" si="507"/>
        <v/>
      </c>
      <c r="AE2135" s="92" t="str">
        <f t="shared" si="508"/>
        <v/>
      </c>
      <c r="AF2135" s="96" t="str">
        <f t="shared" si="509"/>
        <v>&lt;a name='19000100'&gt;&lt;b&gt;: 0 - Casa Bellissima [1909 8th St NW, WDC]&lt;/b&gt;&lt;/a&gt;&lt;br&gt;</v>
      </c>
      <c r="AG2135" s="97">
        <f t="shared" si="510"/>
        <v>1900</v>
      </c>
      <c r="AH2135" s="97" t="str">
        <f t="shared" si="511"/>
        <v>01</v>
      </c>
      <c r="AI2135" s="97" t="str">
        <f t="shared" si="512"/>
        <v>00</v>
      </c>
      <c r="AJ2135" s="97" t="str">
        <f t="shared" si="513"/>
        <v>19000100</v>
      </c>
    </row>
    <row r="2136" spans="4:36" ht="12" customHeight="1" x14ac:dyDescent="0.15">
      <c r="F2136" s="86" t="str">
        <f t="shared" si="502"/>
        <v>Saturday</v>
      </c>
      <c r="H2136" s="92" t="str">
        <f>VLOOKUP(MONTH(G2136),VLOOKUP!$W$1:$X$24,2)</f>
        <v>January</v>
      </c>
      <c r="I2136" s="92" t="str">
        <f t="shared" si="503"/>
        <v/>
      </c>
      <c r="J2136" s="93" t="s">
        <v>1662</v>
      </c>
      <c r="L2136" s="86" t="str">
        <f t="shared" si="499"/>
        <v>Casa Bellissima [1909 8th St NW, WDC]</v>
      </c>
      <c r="M2136" s="86">
        <f t="shared" si="504"/>
        <v>0</v>
      </c>
      <c r="N2136" s="93" t="str">
        <f t="shared" si="514"/>
        <v>Casa Bellissima [1909 8th St NW, WDC]</v>
      </c>
      <c r="O2136" s="90"/>
      <c r="S2136" s="95">
        <f t="shared" si="505"/>
        <v>0</v>
      </c>
      <c r="T2136" s="86" t="str">
        <f t="shared" si="506"/>
        <v/>
      </c>
      <c r="U2136" s="86" t="str">
        <f t="shared" si="501"/>
        <v/>
      </c>
      <c r="V2136" s="95" t="str">
        <f t="shared" si="507"/>
        <v/>
      </c>
      <c r="AE2136" s="92" t="str">
        <f t="shared" si="508"/>
        <v/>
      </c>
      <c r="AF2136" s="96" t="str">
        <f t="shared" si="509"/>
        <v>&lt;a name='19000100'&gt;&lt;b&gt;: 0 - Casa Bellissima [1909 8th St NW, WDC]&lt;/b&gt;&lt;/a&gt;&lt;br&gt;</v>
      </c>
      <c r="AG2136" s="97">
        <f t="shared" si="510"/>
        <v>1900</v>
      </c>
      <c r="AH2136" s="97" t="str">
        <f t="shared" si="511"/>
        <v>01</v>
      </c>
      <c r="AI2136" s="97" t="str">
        <f t="shared" si="512"/>
        <v>00</v>
      </c>
      <c r="AJ2136" s="97" t="str">
        <f t="shared" si="513"/>
        <v>19000100</v>
      </c>
    </row>
    <row r="2137" spans="4:36" ht="12" customHeight="1" x14ac:dyDescent="0.15">
      <c r="F2137" s="86" t="str">
        <f t="shared" si="502"/>
        <v>Saturday</v>
      </c>
      <c r="H2137" s="92" t="str">
        <f>VLOOKUP(MONTH(G2137),VLOOKUP!$W$1:$X$24,2)</f>
        <v>January</v>
      </c>
      <c r="I2137" s="92" t="str">
        <f t="shared" si="503"/>
        <v/>
      </c>
      <c r="J2137" s="130" t="s">
        <v>164</v>
      </c>
      <c r="L2137" s="86" t="str">
        <f t="shared" si="499"/>
        <v>Casa Fiesta [4910 Wisconsin Ave NW, WDC]</v>
      </c>
      <c r="M2137" s="86">
        <f t="shared" si="504"/>
        <v>0</v>
      </c>
      <c r="N2137" s="130" t="str">
        <f t="shared" si="514"/>
        <v>Casa Fiesta [4910 Wisconsin Ave NW, WDC]</v>
      </c>
      <c r="O2137" s="94"/>
      <c r="S2137" s="95">
        <f t="shared" si="505"/>
        <v>0</v>
      </c>
      <c r="T2137" s="86" t="str">
        <f t="shared" si="506"/>
        <v/>
      </c>
      <c r="U2137" s="86" t="str">
        <f t="shared" si="501"/>
        <v/>
      </c>
      <c r="V2137" s="95" t="str">
        <f t="shared" si="507"/>
        <v/>
      </c>
      <c r="W2137" s="90" t="s">
        <v>221</v>
      </c>
      <c r="X2137" s="99"/>
      <c r="Y2137" s="99"/>
      <c r="AE2137" s="92" t="str">
        <f t="shared" si="508"/>
        <v/>
      </c>
      <c r="AF2137" s="96" t="str">
        <f t="shared" si="509"/>
        <v>&lt;a name='19000100'&gt;&lt;b&gt;: 0 - Casa Fiesta [4910 Wisconsin Ave NW, WDC]&lt;/b&gt;&lt;/a&gt;&lt;br&gt;</v>
      </c>
      <c r="AG2137" s="97">
        <f t="shared" si="510"/>
        <v>1900</v>
      </c>
      <c r="AH2137" s="97" t="str">
        <f t="shared" si="511"/>
        <v>01</v>
      </c>
      <c r="AI2137" s="97" t="str">
        <f t="shared" si="512"/>
        <v>00</v>
      </c>
      <c r="AJ2137" s="97" t="str">
        <f t="shared" si="513"/>
        <v>19000100</v>
      </c>
    </row>
    <row r="2138" spans="4:36" ht="12" customHeight="1" x14ac:dyDescent="0.15">
      <c r="F2138" s="86" t="str">
        <f t="shared" si="502"/>
        <v>Saturday</v>
      </c>
      <c r="H2138" s="92" t="str">
        <f>VLOOKUP(MONTH(G2138),VLOOKUP!$W$1:$X$24,2)</f>
        <v>January</v>
      </c>
      <c r="I2138" s="92" t="str">
        <f t="shared" si="503"/>
        <v/>
      </c>
      <c r="J2138" s="130" t="s">
        <v>164</v>
      </c>
      <c r="L2138" s="86" t="str">
        <f t="shared" si="499"/>
        <v>Casa Fiesta [4910 Wisconsin Ave NW, WDC]</v>
      </c>
      <c r="M2138" s="86">
        <f t="shared" si="504"/>
        <v>0</v>
      </c>
      <c r="N2138" s="130" t="str">
        <f t="shared" si="514"/>
        <v>Casa Fiesta [4910 Wisconsin Ave NW, WDC]</v>
      </c>
      <c r="O2138" s="94"/>
      <c r="S2138" s="95">
        <f t="shared" si="505"/>
        <v>0</v>
      </c>
      <c r="T2138" s="86" t="str">
        <f t="shared" si="506"/>
        <v/>
      </c>
      <c r="U2138" s="86" t="str">
        <f t="shared" si="501"/>
        <v/>
      </c>
      <c r="V2138" s="95" t="str">
        <f t="shared" si="507"/>
        <v/>
      </c>
      <c r="W2138" s="90" t="s">
        <v>221</v>
      </c>
      <c r="X2138" s="99"/>
      <c r="Y2138" s="99"/>
      <c r="AE2138" s="92" t="str">
        <f t="shared" si="508"/>
        <v/>
      </c>
      <c r="AF2138" s="96" t="str">
        <f t="shared" si="509"/>
        <v>&lt;a name='19000100'&gt;&lt;b&gt;: 0 - Casa Fiesta [4910 Wisconsin Ave NW, WDC]&lt;/b&gt;&lt;/a&gt;&lt;br&gt;</v>
      </c>
      <c r="AG2138" s="97">
        <f t="shared" si="510"/>
        <v>1900</v>
      </c>
      <c r="AH2138" s="97" t="str">
        <f t="shared" si="511"/>
        <v>01</v>
      </c>
      <c r="AI2138" s="97" t="str">
        <f t="shared" si="512"/>
        <v>00</v>
      </c>
      <c r="AJ2138" s="97" t="str">
        <f t="shared" si="513"/>
        <v>19000100</v>
      </c>
    </row>
    <row r="2139" spans="4:36" ht="12" customHeight="1" x14ac:dyDescent="0.15">
      <c r="F2139" s="86" t="str">
        <f t="shared" si="502"/>
        <v>Saturday</v>
      </c>
      <c r="G2139" s="91"/>
      <c r="H2139" s="92" t="str">
        <f>VLOOKUP(MONTH(G2139),VLOOKUP!$W$1:$X$24,2)</f>
        <v>January</v>
      </c>
      <c r="I2139" s="92" t="str">
        <f t="shared" si="503"/>
        <v/>
      </c>
      <c r="J2139" s="98" t="s">
        <v>1482</v>
      </c>
      <c r="L2139" s="86" t="str">
        <f t="shared" si="499"/>
        <v>Casa Fulano [1654 Irving St NW, WDC]</v>
      </c>
      <c r="M2139" s="86">
        <f t="shared" si="504"/>
        <v>0</v>
      </c>
      <c r="N2139" s="93" t="str">
        <f t="shared" si="514"/>
        <v>Casa Fulano [1654 Irving St NW, WDC]</v>
      </c>
      <c r="O2139" s="90"/>
      <c r="S2139" s="95">
        <f t="shared" si="505"/>
        <v>0</v>
      </c>
      <c r="T2139" s="86" t="str">
        <f t="shared" si="506"/>
        <v/>
      </c>
      <c r="U2139" s="86" t="str">
        <f t="shared" si="501"/>
        <v/>
      </c>
      <c r="V2139" s="95" t="str">
        <f t="shared" si="507"/>
        <v/>
      </c>
      <c r="W2139" s="90" t="s">
        <v>221</v>
      </c>
      <c r="AE2139" s="92" t="str">
        <f t="shared" si="508"/>
        <v/>
      </c>
      <c r="AF2139" s="96" t="str">
        <f t="shared" si="509"/>
        <v>&lt;a name='19000100'&gt;&lt;b&gt;: 0 - Casa Fulano [1654 Irving St NW, WDC]&lt;/b&gt;&lt;/a&gt;&lt;br&gt;</v>
      </c>
      <c r="AG2139" s="97">
        <f t="shared" si="510"/>
        <v>1900</v>
      </c>
      <c r="AH2139" s="97" t="str">
        <f t="shared" si="511"/>
        <v>01</v>
      </c>
      <c r="AI2139" s="97" t="str">
        <f t="shared" si="512"/>
        <v>00</v>
      </c>
      <c r="AJ2139" s="97" t="str">
        <f t="shared" si="513"/>
        <v>19000100</v>
      </c>
    </row>
    <row r="2140" spans="4:36" ht="12" customHeight="1" x14ac:dyDescent="0.15">
      <c r="F2140" s="86" t="str">
        <f t="shared" si="502"/>
        <v>Saturday</v>
      </c>
      <c r="G2140" s="91"/>
      <c r="H2140" s="92" t="str">
        <f>VLOOKUP(MONTH(G2140),VLOOKUP!$W$1:$X$24,2)</f>
        <v>January</v>
      </c>
      <c r="I2140" s="92" t="str">
        <f t="shared" si="503"/>
        <v/>
      </c>
      <c r="J2140" s="98" t="s">
        <v>1482</v>
      </c>
      <c r="L2140" s="86" t="str">
        <f t="shared" si="499"/>
        <v>Casa Fulano [1654 Irving St NW, WDC]</v>
      </c>
      <c r="M2140" s="86">
        <f t="shared" si="504"/>
        <v>0</v>
      </c>
      <c r="N2140" s="93" t="str">
        <f t="shared" si="514"/>
        <v>Casa Fulano [1654 Irving St NW, WDC]</v>
      </c>
      <c r="O2140" s="90"/>
      <c r="S2140" s="95">
        <f t="shared" si="505"/>
        <v>0</v>
      </c>
      <c r="T2140" s="86" t="str">
        <f t="shared" si="506"/>
        <v/>
      </c>
      <c r="U2140" s="86" t="str">
        <f t="shared" si="501"/>
        <v/>
      </c>
      <c r="V2140" s="95" t="str">
        <f t="shared" si="507"/>
        <v/>
      </c>
      <c r="W2140" s="90" t="s">
        <v>221</v>
      </c>
      <c r="AE2140" s="92" t="str">
        <f t="shared" si="508"/>
        <v/>
      </c>
      <c r="AF2140" s="96" t="str">
        <f t="shared" si="509"/>
        <v>&lt;a name='19000100'&gt;&lt;b&gt;: 0 - Casa Fulano [1654 Irving St NW, WDC]&lt;/b&gt;&lt;/a&gt;&lt;br&gt;</v>
      </c>
      <c r="AG2140" s="97">
        <f t="shared" si="510"/>
        <v>1900</v>
      </c>
      <c r="AH2140" s="97" t="str">
        <f t="shared" si="511"/>
        <v>01</v>
      </c>
      <c r="AI2140" s="97" t="str">
        <f t="shared" si="512"/>
        <v>00</v>
      </c>
      <c r="AJ2140" s="97" t="str">
        <f t="shared" si="513"/>
        <v>19000100</v>
      </c>
    </row>
    <row r="2141" spans="4:36" ht="12" customHeight="1" x14ac:dyDescent="0.15">
      <c r="F2141" s="86" t="str">
        <f t="shared" si="502"/>
        <v>Saturday</v>
      </c>
      <c r="G2141" s="91"/>
      <c r="H2141" s="92" t="str">
        <f>VLOOKUP(MONTH(G2141),VLOOKUP!$W$1:$X$24,2)</f>
        <v>January</v>
      </c>
      <c r="I2141" s="92" t="str">
        <f t="shared" si="503"/>
        <v/>
      </c>
      <c r="J2141" s="98" t="s">
        <v>1482</v>
      </c>
      <c r="L2141" s="86" t="str">
        <f t="shared" ref="L2141:L2204" si="515">IF(ISBLANK(K2141),N2141,N2141&amp;" ("&amp;K2141&amp;")")</f>
        <v>Casa Fulano [1654 Irving St NW, WDC]</v>
      </c>
      <c r="M2141" s="86">
        <f t="shared" si="504"/>
        <v>0</v>
      </c>
      <c r="N2141" s="93" t="str">
        <f t="shared" si="514"/>
        <v>Casa Fulano [1654 Irving St NW, WDC]</v>
      </c>
      <c r="O2141" s="90"/>
      <c r="S2141" s="95">
        <f t="shared" si="505"/>
        <v>0</v>
      </c>
      <c r="T2141" s="86" t="str">
        <f t="shared" si="506"/>
        <v/>
      </c>
      <c r="U2141" s="86" t="str">
        <f t="shared" si="501"/>
        <v/>
      </c>
      <c r="V2141" s="95" t="str">
        <f t="shared" si="507"/>
        <v/>
      </c>
      <c r="W2141" s="90" t="s">
        <v>221</v>
      </c>
      <c r="AE2141" s="92" t="str">
        <f t="shared" si="508"/>
        <v/>
      </c>
      <c r="AF2141" s="96" t="str">
        <f t="shared" si="509"/>
        <v>&lt;a name='19000100'&gt;&lt;b&gt;: 0 - Casa Fulano [1654 Irving St NW, WDC]&lt;/b&gt;&lt;/a&gt;&lt;br&gt;</v>
      </c>
      <c r="AG2141" s="97">
        <f t="shared" si="510"/>
        <v>1900</v>
      </c>
      <c r="AH2141" s="97" t="str">
        <f t="shared" si="511"/>
        <v>01</v>
      </c>
      <c r="AI2141" s="97" t="str">
        <f t="shared" si="512"/>
        <v>00</v>
      </c>
      <c r="AJ2141" s="97" t="str">
        <f t="shared" si="513"/>
        <v>19000100</v>
      </c>
    </row>
    <row r="2142" spans="4:36" ht="12" customHeight="1" x14ac:dyDescent="0.15">
      <c r="F2142" s="86" t="str">
        <f t="shared" si="502"/>
        <v>Saturday</v>
      </c>
      <c r="G2142" s="91"/>
      <c r="H2142" s="92" t="str">
        <f>VLOOKUP(MONTH(G2142),VLOOKUP!$W$1:$X$24,2)</f>
        <v>January</v>
      </c>
      <c r="I2142" s="92" t="str">
        <f t="shared" si="503"/>
        <v/>
      </c>
      <c r="J2142" s="98" t="s">
        <v>1482</v>
      </c>
      <c r="L2142" s="86" t="str">
        <f t="shared" si="515"/>
        <v>Casa Fulano [1654 Irving St NW, WDC]</v>
      </c>
      <c r="M2142" s="86">
        <f t="shared" si="504"/>
        <v>0</v>
      </c>
      <c r="N2142" s="93" t="str">
        <f t="shared" si="514"/>
        <v>Casa Fulano [1654 Irving St NW, WDC]</v>
      </c>
      <c r="O2142" s="90"/>
      <c r="S2142" s="95">
        <f t="shared" si="505"/>
        <v>0</v>
      </c>
      <c r="T2142" s="86" t="str">
        <f t="shared" si="506"/>
        <v/>
      </c>
      <c r="U2142" s="86" t="str">
        <f t="shared" si="501"/>
        <v/>
      </c>
      <c r="V2142" s="95" t="str">
        <f t="shared" si="507"/>
        <v/>
      </c>
      <c r="W2142" s="90" t="s">
        <v>221</v>
      </c>
      <c r="AE2142" s="92" t="str">
        <f t="shared" si="508"/>
        <v/>
      </c>
      <c r="AF2142" s="96" t="str">
        <f t="shared" si="509"/>
        <v>&lt;a name='19000100'&gt;&lt;b&gt;: 0 - Casa Fulano [1654 Irving St NW, WDC]&lt;/b&gt;&lt;/a&gt;&lt;br&gt;</v>
      </c>
      <c r="AG2142" s="97">
        <f t="shared" si="510"/>
        <v>1900</v>
      </c>
      <c r="AH2142" s="97" t="str">
        <f t="shared" si="511"/>
        <v>01</v>
      </c>
      <c r="AI2142" s="97" t="str">
        <f t="shared" si="512"/>
        <v>00</v>
      </c>
      <c r="AJ2142" s="97" t="str">
        <f t="shared" si="513"/>
        <v>19000100</v>
      </c>
    </row>
    <row r="2143" spans="4:36" ht="12" customHeight="1" x14ac:dyDescent="0.15">
      <c r="D2143" s="110"/>
      <c r="F2143" s="86" t="str">
        <f t="shared" si="502"/>
        <v>Saturday</v>
      </c>
      <c r="G2143" s="91"/>
      <c r="H2143" s="92" t="str">
        <f>VLOOKUP(MONTH(G2143),VLOOKUP!$W$1:$X$24,2)</f>
        <v>January</v>
      </c>
      <c r="I2143" s="92" t="str">
        <f t="shared" si="503"/>
        <v/>
      </c>
      <c r="J2143" s="93" t="s">
        <v>1701</v>
      </c>
      <c r="L2143" s="86" t="str">
        <f t="shared" si="515"/>
        <v>Casa Gata [5706 8th St NW, WDC]</v>
      </c>
      <c r="M2143" s="86">
        <f t="shared" si="504"/>
        <v>0</v>
      </c>
      <c r="N2143" s="93" t="str">
        <f t="shared" si="514"/>
        <v>Casa Gata [5706 8th St NW, WDC]</v>
      </c>
      <c r="O2143" s="94"/>
      <c r="S2143" s="95">
        <f t="shared" si="505"/>
        <v>0</v>
      </c>
      <c r="T2143" s="86" t="str">
        <f t="shared" si="506"/>
        <v/>
      </c>
      <c r="U2143" s="86" t="str">
        <f t="shared" si="501"/>
        <v/>
      </c>
      <c r="V2143" s="95" t="str">
        <f t="shared" si="507"/>
        <v/>
      </c>
      <c r="W2143" s="90" t="s">
        <v>221</v>
      </c>
      <c r="AE2143" s="92" t="str">
        <f t="shared" si="508"/>
        <v/>
      </c>
      <c r="AF2143" s="96" t="str">
        <f t="shared" si="509"/>
        <v>&lt;a name='19000100'&gt;&lt;b&gt;: 0 - Casa Gata [5706 8th St NW, WDC]&lt;/b&gt;&lt;/a&gt;&lt;br&gt;</v>
      </c>
      <c r="AG2143" s="97">
        <f t="shared" si="510"/>
        <v>1900</v>
      </c>
      <c r="AH2143" s="97" t="str">
        <f t="shared" si="511"/>
        <v>01</v>
      </c>
      <c r="AI2143" s="97" t="str">
        <f t="shared" si="512"/>
        <v>00</v>
      </c>
      <c r="AJ2143" s="97" t="str">
        <f t="shared" si="513"/>
        <v>19000100</v>
      </c>
    </row>
    <row r="2144" spans="4:36" ht="12" customHeight="1" x14ac:dyDescent="0.15">
      <c r="D2144" s="110"/>
      <c r="F2144" s="86" t="str">
        <f t="shared" si="502"/>
        <v>Saturday</v>
      </c>
      <c r="G2144" s="91"/>
      <c r="H2144" s="92" t="str">
        <f>VLOOKUP(MONTH(G2144),VLOOKUP!$W$1:$X$24,2)</f>
        <v>January</v>
      </c>
      <c r="I2144" s="92" t="str">
        <f t="shared" si="503"/>
        <v/>
      </c>
      <c r="J2144" s="93" t="s">
        <v>1701</v>
      </c>
      <c r="L2144" s="86" t="str">
        <f t="shared" si="515"/>
        <v>Casa Gata [5706 8th St NW, WDC]</v>
      </c>
      <c r="M2144" s="86">
        <f t="shared" si="504"/>
        <v>0</v>
      </c>
      <c r="N2144" s="93" t="str">
        <f t="shared" si="514"/>
        <v>Casa Gata [5706 8th St NW, WDC]</v>
      </c>
      <c r="O2144" s="94"/>
      <c r="S2144" s="95">
        <f t="shared" si="505"/>
        <v>0</v>
      </c>
      <c r="T2144" s="86" t="str">
        <f t="shared" si="506"/>
        <v/>
      </c>
      <c r="U2144" s="86" t="str">
        <f t="shared" si="501"/>
        <v/>
      </c>
      <c r="V2144" s="95" t="str">
        <f t="shared" si="507"/>
        <v/>
      </c>
      <c r="W2144" s="90" t="s">
        <v>221</v>
      </c>
      <c r="AE2144" s="92" t="str">
        <f t="shared" si="508"/>
        <v/>
      </c>
      <c r="AF2144" s="96" t="str">
        <f t="shared" si="509"/>
        <v>&lt;a name='19000100'&gt;&lt;b&gt;: 0 - Casa Gata [5706 8th St NW, WDC]&lt;/b&gt;&lt;/a&gt;&lt;br&gt;</v>
      </c>
      <c r="AG2144" s="97">
        <f t="shared" si="510"/>
        <v>1900</v>
      </c>
      <c r="AH2144" s="97" t="str">
        <f t="shared" si="511"/>
        <v>01</v>
      </c>
      <c r="AI2144" s="97" t="str">
        <f t="shared" si="512"/>
        <v>00</v>
      </c>
      <c r="AJ2144" s="97" t="str">
        <f t="shared" si="513"/>
        <v>19000100</v>
      </c>
    </row>
    <row r="2145" spans="4:36" ht="12" customHeight="1" x14ac:dyDescent="0.15">
      <c r="D2145" s="110"/>
      <c r="F2145" s="86" t="str">
        <f t="shared" si="502"/>
        <v>Saturday</v>
      </c>
      <c r="G2145" s="91"/>
      <c r="H2145" s="92" t="str">
        <f>VLOOKUP(MONTH(G2145),VLOOKUP!$W$1:$X$24,2)</f>
        <v>January</v>
      </c>
      <c r="I2145" s="92" t="str">
        <f t="shared" si="503"/>
        <v/>
      </c>
      <c r="J2145" s="93" t="s">
        <v>1701</v>
      </c>
      <c r="L2145" s="86" t="str">
        <f t="shared" si="515"/>
        <v>Casa Gata [5706 8th St NW, WDC]</v>
      </c>
      <c r="M2145" s="86">
        <f t="shared" si="504"/>
        <v>0</v>
      </c>
      <c r="N2145" s="93" t="str">
        <f t="shared" si="514"/>
        <v>Casa Gata [5706 8th St NW, WDC]</v>
      </c>
      <c r="O2145" s="94"/>
      <c r="S2145" s="95">
        <f t="shared" si="505"/>
        <v>0</v>
      </c>
      <c r="T2145" s="86" t="str">
        <f t="shared" si="506"/>
        <v/>
      </c>
      <c r="U2145" s="86" t="str">
        <f t="shared" si="501"/>
        <v/>
      </c>
      <c r="V2145" s="95" t="str">
        <f t="shared" si="507"/>
        <v/>
      </c>
      <c r="W2145" s="90" t="s">
        <v>221</v>
      </c>
      <c r="AE2145" s="92" t="str">
        <f t="shared" si="508"/>
        <v/>
      </c>
      <c r="AF2145" s="96" t="str">
        <f t="shared" si="509"/>
        <v>&lt;a name='19000100'&gt;&lt;b&gt;: 0 - Casa Gata [5706 8th St NW, WDC]&lt;/b&gt;&lt;/a&gt;&lt;br&gt;</v>
      </c>
      <c r="AG2145" s="97">
        <f t="shared" si="510"/>
        <v>1900</v>
      </c>
      <c r="AH2145" s="97" t="str">
        <f t="shared" si="511"/>
        <v>01</v>
      </c>
      <c r="AI2145" s="97" t="str">
        <f t="shared" si="512"/>
        <v>00</v>
      </c>
      <c r="AJ2145" s="97" t="str">
        <f t="shared" si="513"/>
        <v>19000100</v>
      </c>
    </row>
    <row r="2146" spans="4:36" ht="12" customHeight="1" x14ac:dyDescent="0.15">
      <c r="D2146" s="110"/>
      <c r="F2146" s="86" t="str">
        <f t="shared" si="502"/>
        <v>Saturday</v>
      </c>
      <c r="G2146" s="91"/>
      <c r="H2146" s="92" t="str">
        <f>VLOOKUP(MONTH(G2146),VLOOKUP!$W$1:$X$24,2)</f>
        <v>January</v>
      </c>
      <c r="I2146" s="92" t="str">
        <f t="shared" si="503"/>
        <v/>
      </c>
      <c r="J2146" s="93" t="s">
        <v>1701</v>
      </c>
      <c r="L2146" s="86" t="str">
        <f t="shared" si="515"/>
        <v>Casa Gata [5706 8th St NW, WDC]</v>
      </c>
      <c r="M2146" s="86">
        <f t="shared" si="504"/>
        <v>0</v>
      </c>
      <c r="N2146" s="93" t="str">
        <f t="shared" si="514"/>
        <v>Casa Gata [5706 8th St NW, WDC]</v>
      </c>
      <c r="O2146" s="94"/>
      <c r="S2146" s="95">
        <f t="shared" si="505"/>
        <v>0</v>
      </c>
      <c r="T2146" s="86" t="str">
        <f t="shared" si="506"/>
        <v/>
      </c>
      <c r="U2146" s="86" t="str">
        <f t="shared" si="501"/>
        <v/>
      </c>
      <c r="V2146" s="95" t="str">
        <f t="shared" si="507"/>
        <v/>
      </c>
      <c r="W2146" s="90" t="s">
        <v>221</v>
      </c>
      <c r="AE2146" s="92" t="str">
        <f t="shared" si="508"/>
        <v/>
      </c>
      <c r="AF2146" s="96" t="str">
        <f t="shared" si="509"/>
        <v>&lt;a name='19000100'&gt;&lt;b&gt;: 0 - Casa Gata [5706 8th St NW, WDC]&lt;/b&gt;&lt;/a&gt;&lt;br&gt;</v>
      </c>
      <c r="AG2146" s="97">
        <f t="shared" si="510"/>
        <v>1900</v>
      </c>
      <c r="AH2146" s="97" t="str">
        <f t="shared" si="511"/>
        <v>01</v>
      </c>
      <c r="AI2146" s="97" t="str">
        <f t="shared" si="512"/>
        <v>00</v>
      </c>
      <c r="AJ2146" s="97" t="str">
        <f t="shared" si="513"/>
        <v>19000100</v>
      </c>
    </row>
    <row r="2147" spans="4:36" ht="12" customHeight="1" x14ac:dyDescent="0.15">
      <c r="D2147" s="110"/>
      <c r="F2147" s="86" t="str">
        <f t="shared" si="502"/>
        <v>Saturday</v>
      </c>
      <c r="G2147" s="91"/>
      <c r="H2147" s="92" t="str">
        <f>VLOOKUP(MONTH(G2147),VLOOKUP!$W$1:$X$24,2)</f>
        <v>January</v>
      </c>
      <c r="I2147" s="92" t="str">
        <f t="shared" si="503"/>
        <v/>
      </c>
      <c r="J2147" s="93" t="s">
        <v>1701</v>
      </c>
      <c r="L2147" s="86" t="str">
        <f t="shared" si="515"/>
        <v>Casa Gata [5706 8th St NW, WDC]</v>
      </c>
      <c r="M2147" s="86">
        <f t="shared" si="504"/>
        <v>0</v>
      </c>
      <c r="N2147" s="93" t="str">
        <f t="shared" si="514"/>
        <v>Casa Gata [5706 8th St NW, WDC]</v>
      </c>
      <c r="O2147" s="94"/>
      <c r="S2147" s="95">
        <f t="shared" si="505"/>
        <v>0</v>
      </c>
      <c r="T2147" s="86" t="str">
        <f t="shared" si="506"/>
        <v/>
      </c>
      <c r="U2147" s="86" t="str">
        <f t="shared" si="501"/>
        <v/>
      </c>
      <c r="V2147" s="95" t="str">
        <f t="shared" si="507"/>
        <v/>
      </c>
      <c r="W2147" s="90" t="s">
        <v>221</v>
      </c>
      <c r="AE2147" s="92" t="str">
        <f t="shared" si="508"/>
        <v/>
      </c>
      <c r="AF2147" s="96" t="str">
        <f t="shared" si="509"/>
        <v>&lt;a name='19000100'&gt;&lt;b&gt;: 0 - Casa Gata [5706 8th St NW, WDC]&lt;/b&gt;&lt;/a&gt;&lt;br&gt;</v>
      </c>
      <c r="AG2147" s="97">
        <f t="shared" si="510"/>
        <v>1900</v>
      </c>
      <c r="AH2147" s="97" t="str">
        <f t="shared" si="511"/>
        <v>01</v>
      </c>
      <c r="AI2147" s="97" t="str">
        <f t="shared" si="512"/>
        <v>00</v>
      </c>
      <c r="AJ2147" s="97" t="str">
        <f t="shared" si="513"/>
        <v>19000100</v>
      </c>
    </row>
    <row r="2148" spans="4:36" ht="12" customHeight="1" x14ac:dyDescent="0.15">
      <c r="F2148" s="86" t="str">
        <f t="shared" si="502"/>
        <v>Saturday</v>
      </c>
      <c r="H2148" s="92" t="str">
        <f>VLOOKUP(MONTH(G2148),VLOOKUP!$W$1:$X$24,2)</f>
        <v>January</v>
      </c>
      <c r="I2148" s="92" t="str">
        <f t="shared" si="503"/>
        <v/>
      </c>
      <c r="J2148" s="93" t="s">
        <v>1368</v>
      </c>
      <c r="L2148" s="86" t="str">
        <f t="shared" si="515"/>
        <v>Casa Girard [1226 Girard St NW, WDC]</v>
      </c>
      <c r="M2148" s="86">
        <f t="shared" si="504"/>
        <v>0</v>
      </c>
      <c r="N2148" s="93" t="str">
        <f t="shared" si="514"/>
        <v>Casa Girard [1226 Girard St NW, WDC]</v>
      </c>
      <c r="O2148" s="94"/>
      <c r="S2148" s="95">
        <f t="shared" si="505"/>
        <v>0</v>
      </c>
      <c r="T2148" s="86" t="str">
        <f t="shared" si="506"/>
        <v/>
      </c>
      <c r="U2148" s="86" t="str">
        <f t="shared" si="501"/>
        <v/>
      </c>
      <c r="V2148" s="95" t="str">
        <f t="shared" si="507"/>
        <v/>
      </c>
      <c r="W2148" s="90" t="s">
        <v>221</v>
      </c>
      <c r="AE2148" s="92" t="str">
        <f t="shared" si="508"/>
        <v/>
      </c>
      <c r="AF2148" s="96" t="str">
        <f t="shared" si="509"/>
        <v>&lt;a name='19000100'&gt;&lt;b&gt;: 0 - Casa Girard [1226 Girard St NW, WDC]&lt;/b&gt;&lt;/a&gt;&lt;br&gt;</v>
      </c>
      <c r="AG2148" s="97">
        <f t="shared" si="510"/>
        <v>1900</v>
      </c>
      <c r="AH2148" s="97" t="str">
        <f t="shared" si="511"/>
        <v>01</v>
      </c>
      <c r="AI2148" s="97" t="str">
        <f t="shared" si="512"/>
        <v>00</v>
      </c>
      <c r="AJ2148" s="97" t="str">
        <f t="shared" si="513"/>
        <v>19000100</v>
      </c>
    </row>
    <row r="2149" spans="4:36" ht="12" customHeight="1" x14ac:dyDescent="0.15">
      <c r="F2149" s="86" t="str">
        <f t="shared" si="502"/>
        <v>Saturday</v>
      </c>
      <c r="H2149" s="92" t="str">
        <f>VLOOKUP(MONTH(G2149),VLOOKUP!$W$1:$X$24,2)</f>
        <v>January</v>
      </c>
      <c r="I2149" s="92" t="str">
        <f t="shared" si="503"/>
        <v/>
      </c>
      <c r="J2149" s="93" t="s">
        <v>1368</v>
      </c>
      <c r="L2149" s="86" t="str">
        <f t="shared" si="515"/>
        <v>Casa Girard [1226 Girard St NW, WDC]</v>
      </c>
      <c r="M2149" s="86">
        <f t="shared" si="504"/>
        <v>0</v>
      </c>
      <c r="N2149" s="93" t="str">
        <f t="shared" si="514"/>
        <v>Casa Girard [1226 Girard St NW, WDC]</v>
      </c>
      <c r="O2149" s="94"/>
      <c r="S2149" s="95">
        <f t="shared" si="505"/>
        <v>0</v>
      </c>
      <c r="T2149" s="86" t="str">
        <f t="shared" si="506"/>
        <v/>
      </c>
      <c r="U2149" s="86" t="str">
        <f t="shared" si="501"/>
        <v/>
      </c>
      <c r="V2149" s="95" t="str">
        <f t="shared" si="507"/>
        <v/>
      </c>
      <c r="W2149" s="90" t="s">
        <v>221</v>
      </c>
      <c r="AE2149" s="92" t="str">
        <f t="shared" si="508"/>
        <v/>
      </c>
      <c r="AF2149" s="96" t="str">
        <f t="shared" si="509"/>
        <v>&lt;a name='19000100'&gt;&lt;b&gt;: 0 - Casa Girard [1226 Girard St NW, WDC]&lt;/b&gt;&lt;/a&gt;&lt;br&gt;</v>
      </c>
      <c r="AG2149" s="97">
        <f t="shared" si="510"/>
        <v>1900</v>
      </c>
      <c r="AH2149" s="97" t="str">
        <f t="shared" si="511"/>
        <v>01</v>
      </c>
      <c r="AI2149" s="97" t="str">
        <f t="shared" si="512"/>
        <v>00</v>
      </c>
      <c r="AJ2149" s="97" t="str">
        <f t="shared" si="513"/>
        <v>19000100</v>
      </c>
    </row>
    <row r="2150" spans="4:36" ht="12" customHeight="1" x14ac:dyDescent="0.15">
      <c r="F2150" s="86" t="str">
        <f t="shared" si="502"/>
        <v>Saturday</v>
      </c>
      <c r="H2150" s="92" t="str">
        <f>VLOOKUP(MONTH(G2150),VLOOKUP!$W$1:$X$24,2)</f>
        <v>January</v>
      </c>
      <c r="I2150" s="92" t="str">
        <f t="shared" si="503"/>
        <v/>
      </c>
      <c r="J2150" s="93" t="s">
        <v>1368</v>
      </c>
      <c r="L2150" s="86" t="str">
        <f t="shared" si="515"/>
        <v>Casa Girard [1226 Girard St NW, WDC]</v>
      </c>
      <c r="M2150" s="86">
        <f t="shared" si="504"/>
        <v>0</v>
      </c>
      <c r="N2150" s="93" t="str">
        <f t="shared" si="514"/>
        <v>Casa Girard [1226 Girard St NW, WDC]</v>
      </c>
      <c r="O2150" s="94"/>
      <c r="S2150" s="95">
        <f t="shared" si="505"/>
        <v>0</v>
      </c>
      <c r="T2150" s="86" t="str">
        <f t="shared" si="506"/>
        <v/>
      </c>
      <c r="U2150" s="86" t="str">
        <f t="shared" si="501"/>
        <v/>
      </c>
      <c r="V2150" s="95" t="str">
        <f t="shared" si="507"/>
        <v/>
      </c>
      <c r="W2150" s="90" t="s">
        <v>221</v>
      </c>
      <c r="AE2150" s="92" t="str">
        <f t="shared" si="508"/>
        <v/>
      </c>
      <c r="AF2150" s="96" t="str">
        <f t="shared" si="509"/>
        <v>&lt;a name='19000100'&gt;&lt;b&gt;: 0 - Casa Girard [1226 Girard St NW, WDC]&lt;/b&gt;&lt;/a&gt;&lt;br&gt;</v>
      </c>
      <c r="AG2150" s="97">
        <f t="shared" si="510"/>
        <v>1900</v>
      </c>
      <c r="AH2150" s="97" t="str">
        <f t="shared" si="511"/>
        <v>01</v>
      </c>
      <c r="AI2150" s="97" t="str">
        <f t="shared" si="512"/>
        <v>00</v>
      </c>
      <c r="AJ2150" s="97" t="str">
        <f t="shared" si="513"/>
        <v>19000100</v>
      </c>
    </row>
    <row r="2151" spans="4:36" ht="12" customHeight="1" x14ac:dyDescent="0.15">
      <c r="F2151" s="86" t="str">
        <f t="shared" si="502"/>
        <v>Saturday</v>
      </c>
      <c r="H2151" s="92" t="str">
        <f>VLOOKUP(MONTH(G2151),VLOOKUP!$W$1:$X$24,2)</f>
        <v>January</v>
      </c>
      <c r="I2151" s="92" t="str">
        <f t="shared" si="503"/>
        <v/>
      </c>
      <c r="J2151" s="93" t="s">
        <v>1368</v>
      </c>
      <c r="L2151" s="86" t="str">
        <f t="shared" si="515"/>
        <v>Casa Girard [1226 Girard St NW, WDC]</v>
      </c>
      <c r="M2151" s="86">
        <f t="shared" si="504"/>
        <v>0</v>
      </c>
      <c r="N2151" s="93" t="str">
        <f t="shared" si="514"/>
        <v>Casa Girard [1226 Girard St NW, WDC]</v>
      </c>
      <c r="O2151" s="94"/>
      <c r="S2151" s="95">
        <f t="shared" si="505"/>
        <v>0</v>
      </c>
      <c r="T2151" s="86" t="str">
        <f t="shared" si="506"/>
        <v/>
      </c>
      <c r="U2151" s="86" t="str">
        <f t="shared" si="501"/>
        <v/>
      </c>
      <c r="V2151" s="95" t="str">
        <f t="shared" si="507"/>
        <v/>
      </c>
      <c r="W2151" s="90" t="s">
        <v>221</v>
      </c>
      <c r="AE2151" s="92" t="str">
        <f t="shared" si="508"/>
        <v/>
      </c>
      <c r="AF2151" s="96" t="str">
        <f t="shared" si="509"/>
        <v>&lt;a name='19000100'&gt;&lt;b&gt;: 0 - Casa Girard [1226 Girard St NW, WDC]&lt;/b&gt;&lt;/a&gt;&lt;br&gt;</v>
      </c>
      <c r="AG2151" s="97">
        <f t="shared" si="510"/>
        <v>1900</v>
      </c>
      <c r="AH2151" s="97" t="str">
        <f t="shared" si="511"/>
        <v>01</v>
      </c>
      <c r="AI2151" s="97" t="str">
        <f t="shared" si="512"/>
        <v>00</v>
      </c>
      <c r="AJ2151" s="97" t="str">
        <f t="shared" si="513"/>
        <v>19000100</v>
      </c>
    </row>
    <row r="2152" spans="4:36" ht="12" customHeight="1" x14ac:dyDescent="0.15">
      <c r="F2152" s="86" t="str">
        <f t="shared" si="502"/>
        <v>Saturday</v>
      </c>
      <c r="H2152" s="92" t="str">
        <f>VLOOKUP(MONTH(G2152),VLOOKUP!$W$1:$X$24,2)</f>
        <v>January</v>
      </c>
      <c r="I2152" s="92" t="str">
        <f t="shared" si="503"/>
        <v/>
      </c>
      <c r="J2152" s="93" t="s">
        <v>1368</v>
      </c>
      <c r="L2152" s="86" t="str">
        <f t="shared" si="515"/>
        <v>Casa Girard [1226 Girard St NW, WDC]</v>
      </c>
      <c r="M2152" s="86">
        <f t="shared" si="504"/>
        <v>0</v>
      </c>
      <c r="N2152" s="93" t="str">
        <f t="shared" si="514"/>
        <v>Casa Girard [1226 Girard St NW, WDC]</v>
      </c>
      <c r="O2152" s="94"/>
      <c r="S2152" s="95">
        <f t="shared" si="505"/>
        <v>0</v>
      </c>
      <c r="T2152" s="86" t="str">
        <f t="shared" si="506"/>
        <v/>
      </c>
      <c r="U2152" s="86" t="str">
        <f t="shared" si="501"/>
        <v/>
      </c>
      <c r="V2152" s="95" t="str">
        <f t="shared" si="507"/>
        <v/>
      </c>
      <c r="W2152" s="90" t="s">
        <v>221</v>
      </c>
      <c r="AE2152" s="92" t="str">
        <f t="shared" si="508"/>
        <v/>
      </c>
      <c r="AF2152" s="96" t="str">
        <f t="shared" si="509"/>
        <v>&lt;a name='19000100'&gt;&lt;b&gt;: 0 - Casa Girard [1226 Girard St NW, WDC]&lt;/b&gt;&lt;/a&gt;&lt;br&gt;</v>
      </c>
      <c r="AG2152" s="97">
        <f t="shared" si="510"/>
        <v>1900</v>
      </c>
      <c r="AH2152" s="97" t="str">
        <f t="shared" si="511"/>
        <v>01</v>
      </c>
      <c r="AI2152" s="97" t="str">
        <f t="shared" si="512"/>
        <v>00</v>
      </c>
      <c r="AJ2152" s="97" t="str">
        <f t="shared" si="513"/>
        <v>19000100</v>
      </c>
    </row>
    <row r="2153" spans="4:36" ht="12" customHeight="1" x14ac:dyDescent="0.15">
      <c r="F2153" s="86" t="str">
        <f t="shared" si="502"/>
        <v>Saturday</v>
      </c>
      <c r="G2153" s="91"/>
      <c r="H2153" s="92" t="str">
        <f>VLOOKUP(MONTH(G2153),VLOOKUP!$W$1:$X$24,2)</f>
        <v>January</v>
      </c>
      <c r="I2153" s="92" t="str">
        <f t="shared" si="503"/>
        <v/>
      </c>
      <c r="J2153" s="93" t="s">
        <v>1215</v>
      </c>
      <c r="L2153" s="86" t="str">
        <f t="shared" si="515"/>
        <v>Casa Phoenix [1307 Corcoran St NW, WDC]</v>
      </c>
      <c r="M2153" s="86">
        <f t="shared" si="504"/>
        <v>0</v>
      </c>
      <c r="N2153" s="93" t="str">
        <f t="shared" si="514"/>
        <v>Casa Phoenix [1307 Corcoran St NW, WDC]</v>
      </c>
      <c r="O2153" s="90"/>
      <c r="S2153" s="95">
        <f t="shared" si="505"/>
        <v>0</v>
      </c>
      <c r="T2153" s="86" t="str">
        <f t="shared" si="506"/>
        <v/>
      </c>
      <c r="U2153" s="86" t="str">
        <f t="shared" si="501"/>
        <v/>
      </c>
      <c r="V2153" s="95" t="str">
        <f t="shared" si="507"/>
        <v/>
      </c>
      <c r="AE2153" s="92" t="str">
        <f t="shared" si="508"/>
        <v/>
      </c>
      <c r="AF2153" s="96" t="str">
        <f t="shared" si="509"/>
        <v>&lt;a name='19000100'&gt;&lt;b&gt;: 0 - Casa Phoenix [1307 Corcoran St NW, WDC]&lt;/b&gt;&lt;/a&gt;&lt;br&gt;</v>
      </c>
      <c r="AG2153" s="97">
        <f t="shared" si="510"/>
        <v>1900</v>
      </c>
      <c r="AH2153" s="97" t="str">
        <f t="shared" si="511"/>
        <v>01</v>
      </c>
      <c r="AI2153" s="97" t="str">
        <f t="shared" si="512"/>
        <v>00</v>
      </c>
      <c r="AJ2153" s="97" t="str">
        <f t="shared" si="513"/>
        <v>19000100</v>
      </c>
    </row>
    <row r="2154" spans="4:36" ht="12" customHeight="1" x14ac:dyDescent="0.15">
      <c r="F2154" s="86" t="str">
        <f t="shared" si="502"/>
        <v>Saturday</v>
      </c>
      <c r="G2154" s="91"/>
      <c r="H2154" s="92" t="str">
        <f>VLOOKUP(MONTH(G2154),VLOOKUP!$W$1:$X$24,2)</f>
        <v>January</v>
      </c>
      <c r="I2154" s="92" t="str">
        <f t="shared" si="503"/>
        <v/>
      </c>
      <c r="J2154" s="93" t="s">
        <v>1215</v>
      </c>
      <c r="L2154" s="86" t="str">
        <f t="shared" si="515"/>
        <v>Casa Phoenix [1307 Corcoran St NW, WDC]</v>
      </c>
      <c r="M2154" s="86">
        <f t="shared" si="504"/>
        <v>0</v>
      </c>
      <c r="N2154" s="93" t="str">
        <f t="shared" si="514"/>
        <v>Casa Phoenix [1307 Corcoran St NW, WDC]</v>
      </c>
      <c r="O2154" s="90"/>
      <c r="S2154" s="95">
        <f t="shared" si="505"/>
        <v>0</v>
      </c>
      <c r="T2154" s="86" t="str">
        <f t="shared" si="506"/>
        <v/>
      </c>
      <c r="U2154" s="86" t="str">
        <f t="shared" si="501"/>
        <v/>
      </c>
      <c r="V2154" s="95" t="str">
        <f t="shared" si="507"/>
        <v/>
      </c>
      <c r="AE2154" s="92" t="str">
        <f t="shared" si="508"/>
        <v/>
      </c>
      <c r="AF2154" s="96" t="str">
        <f t="shared" si="509"/>
        <v>&lt;a name='19000100'&gt;&lt;b&gt;: 0 - Casa Phoenix [1307 Corcoran St NW, WDC]&lt;/b&gt;&lt;/a&gt;&lt;br&gt;</v>
      </c>
      <c r="AG2154" s="97">
        <f t="shared" si="510"/>
        <v>1900</v>
      </c>
      <c r="AH2154" s="97" t="str">
        <f t="shared" si="511"/>
        <v>01</v>
      </c>
      <c r="AI2154" s="97" t="str">
        <f t="shared" si="512"/>
        <v>00</v>
      </c>
      <c r="AJ2154" s="97" t="str">
        <f t="shared" si="513"/>
        <v>19000100</v>
      </c>
    </row>
    <row r="2155" spans="4:36" ht="12" customHeight="1" x14ac:dyDescent="0.15">
      <c r="F2155" s="86" t="str">
        <f t="shared" si="502"/>
        <v>Saturday</v>
      </c>
      <c r="G2155" s="91"/>
      <c r="H2155" s="92" t="str">
        <f>VLOOKUP(MONTH(G2155),VLOOKUP!$W$1:$X$24,2)</f>
        <v>January</v>
      </c>
      <c r="I2155" s="92" t="str">
        <f t="shared" si="503"/>
        <v/>
      </c>
      <c r="J2155" s="93" t="s">
        <v>1215</v>
      </c>
      <c r="L2155" s="86" t="str">
        <f t="shared" si="515"/>
        <v>Casa Phoenix [1307 Corcoran St NW, WDC]</v>
      </c>
      <c r="M2155" s="86">
        <f t="shared" si="504"/>
        <v>0</v>
      </c>
      <c r="N2155" s="93" t="str">
        <f t="shared" si="514"/>
        <v>Casa Phoenix [1307 Corcoran St NW, WDC]</v>
      </c>
      <c r="O2155" s="90"/>
      <c r="S2155" s="95">
        <f t="shared" si="505"/>
        <v>0</v>
      </c>
      <c r="T2155" s="86" t="str">
        <f t="shared" si="506"/>
        <v/>
      </c>
      <c r="U2155" s="86" t="str">
        <f t="shared" si="501"/>
        <v/>
      </c>
      <c r="V2155" s="95" t="str">
        <f t="shared" si="507"/>
        <v/>
      </c>
      <c r="AE2155" s="92" t="str">
        <f t="shared" si="508"/>
        <v/>
      </c>
      <c r="AF2155" s="96" t="str">
        <f t="shared" si="509"/>
        <v>&lt;a name='19000100'&gt;&lt;b&gt;: 0 - Casa Phoenix [1307 Corcoran St NW, WDC]&lt;/b&gt;&lt;/a&gt;&lt;br&gt;</v>
      </c>
      <c r="AG2155" s="97">
        <f t="shared" si="510"/>
        <v>1900</v>
      </c>
      <c r="AH2155" s="97" t="str">
        <f t="shared" si="511"/>
        <v>01</v>
      </c>
      <c r="AI2155" s="97" t="str">
        <f t="shared" si="512"/>
        <v>00</v>
      </c>
      <c r="AJ2155" s="97" t="str">
        <f t="shared" si="513"/>
        <v>19000100</v>
      </c>
    </row>
    <row r="2156" spans="4:36" ht="12" customHeight="1" x14ac:dyDescent="0.15">
      <c r="F2156" s="86" t="str">
        <f t="shared" si="502"/>
        <v>Saturday</v>
      </c>
      <c r="G2156" s="91"/>
      <c r="H2156" s="92" t="str">
        <f>VLOOKUP(MONTH(G2156),VLOOKUP!$W$1:$X$24,2)</f>
        <v>January</v>
      </c>
      <c r="I2156" s="92" t="str">
        <f t="shared" si="503"/>
        <v/>
      </c>
      <c r="J2156" s="93" t="s">
        <v>1215</v>
      </c>
      <c r="L2156" s="86" t="str">
        <f t="shared" si="515"/>
        <v>Casa Phoenix [1307 Corcoran St NW, WDC]</v>
      </c>
      <c r="M2156" s="86">
        <f t="shared" si="504"/>
        <v>0</v>
      </c>
      <c r="N2156" s="93" t="str">
        <f t="shared" si="514"/>
        <v>Casa Phoenix [1307 Corcoran St NW, WDC]</v>
      </c>
      <c r="O2156" s="90"/>
      <c r="S2156" s="95">
        <f t="shared" si="505"/>
        <v>0</v>
      </c>
      <c r="T2156" s="86" t="str">
        <f t="shared" si="506"/>
        <v/>
      </c>
      <c r="U2156" s="86" t="str">
        <f t="shared" si="501"/>
        <v/>
      </c>
      <c r="V2156" s="95" t="str">
        <f t="shared" si="507"/>
        <v/>
      </c>
      <c r="AE2156" s="92" t="str">
        <f t="shared" si="508"/>
        <v/>
      </c>
      <c r="AF2156" s="96" t="str">
        <f t="shared" si="509"/>
        <v>&lt;a name='19000100'&gt;&lt;b&gt;: 0 - Casa Phoenix [1307 Corcoran St NW, WDC]&lt;/b&gt;&lt;/a&gt;&lt;br&gt;</v>
      </c>
      <c r="AG2156" s="97">
        <f t="shared" si="510"/>
        <v>1900</v>
      </c>
      <c r="AH2156" s="97" t="str">
        <f t="shared" si="511"/>
        <v>01</v>
      </c>
      <c r="AI2156" s="97" t="str">
        <f t="shared" si="512"/>
        <v>00</v>
      </c>
      <c r="AJ2156" s="97" t="str">
        <f t="shared" si="513"/>
        <v>19000100</v>
      </c>
    </row>
    <row r="2157" spans="4:36" ht="12" customHeight="1" x14ac:dyDescent="0.15">
      <c r="F2157" s="86" t="str">
        <f t="shared" si="502"/>
        <v>Saturday</v>
      </c>
      <c r="G2157" s="91"/>
      <c r="H2157" s="92" t="str">
        <f>VLOOKUP(MONTH(G2157),VLOOKUP!$W$1:$X$24,2)</f>
        <v>January</v>
      </c>
      <c r="I2157" s="92" t="str">
        <f t="shared" si="503"/>
        <v/>
      </c>
      <c r="J2157" s="93" t="s">
        <v>1215</v>
      </c>
      <c r="L2157" s="86" t="str">
        <f t="shared" si="515"/>
        <v>Casa Phoenix [1307 Corcoran St NW, WDC]</v>
      </c>
      <c r="M2157" s="86">
        <f t="shared" si="504"/>
        <v>0</v>
      </c>
      <c r="N2157" s="93" t="str">
        <f t="shared" si="514"/>
        <v>Casa Phoenix [1307 Corcoran St NW, WDC]</v>
      </c>
      <c r="O2157" s="90"/>
      <c r="S2157" s="95">
        <f t="shared" si="505"/>
        <v>0</v>
      </c>
      <c r="T2157" s="86" t="str">
        <f t="shared" si="506"/>
        <v/>
      </c>
      <c r="U2157" s="86" t="str">
        <f t="shared" si="501"/>
        <v/>
      </c>
      <c r="V2157" s="95" t="str">
        <f t="shared" si="507"/>
        <v/>
      </c>
      <c r="AE2157" s="92" t="str">
        <f t="shared" si="508"/>
        <v/>
      </c>
      <c r="AF2157" s="96" t="str">
        <f t="shared" si="509"/>
        <v>&lt;a name='19000100'&gt;&lt;b&gt;: 0 - Casa Phoenix [1307 Corcoran St NW, WDC]&lt;/b&gt;&lt;/a&gt;&lt;br&gt;</v>
      </c>
      <c r="AG2157" s="97">
        <f t="shared" si="510"/>
        <v>1900</v>
      </c>
      <c r="AH2157" s="97" t="str">
        <f t="shared" si="511"/>
        <v>01</v>
      </c>
      <c r="AI2157" s="97" t="str">
        <f t="shared" si="512"/>
        <v>00</v>
      </c>
      <c r="AJ2157" s="97" t="str">
        <f t="shared" si="513"/>
        <v>19000100</v>
      </c>
    </row>
    <row r="2158" spans="4:36" ht="12" customHeight="1" x14ac:dyDescent="0.15">
      <c r="F2158" s="86" t="str">
        <f t="shared" si="502"/>
        <v>Saturday</v>
      </c>
      <c r="G2158" s="91"/>
      <c r="H2158" s="92" t="str">
        <f>VLOOKUP(MONTH(G2158),VLOOKUP!$W$1:$X$24,2)</f>
        <v>January</v>
      </c>
      <c r="I2158" s="92" t="str">
        <f t="shared" si="503"/>
        <v/>
      </c>
      <c r="J2158" s="93" t="s">
        <v>1215</v>
      </c>
      <c r="L2158" s="86" t="str">
        <f t="shared" si="515"/>
        <v>Casa Phoenix [1307 Corcoran St NW, WDC]</v>
      </c>
      <c r="M2158" s="86">
        <f t="shared" si="504"/>
        <v>0</v>
      </c>
      <c r="N2158" s="93" t="str">
        <f t="shared" si="514"/>
        <v>Casa Phoenix [1307 Corcoran St NW, WDC]</v>
      </c>
      <c r="O2158" s="90"/>
      <c r="S2158" s="95">
        <f t="shared" si="505"/>
        <v>0</v>
      </c>
      <c r="T2158" s="86" t="str">
        <f t="shared" si="506"/>
        <v/>
      </c>
      <c r="U2158" s="86" t="str">
        <f t="shared" si="501"/>
        <v/>
      </c>
      <c r="V2158" s="95" t="str">
        <f t="shared" si="507"/>
        <v/>
      </c>
      <c r="AE2158" s="92" t="str">
        <f t="shared" si="508"/>
        <v/>
      </c>
      <c r="AF2158" s="96" t="str">
        <f t="shared" si="509"/>
        <v>&lt;a name='19000100'&gt;&lt;b&gt;: 0 - Casa Phoenix [1307 Corcoran St NW, WDC]&lt;/b&gt;&lt;/a&gt;&lt;br&gt;</v>
      </c>
      <c r="AG2158" s="97">
        <f t="shared" si="510"/>
        <v>1900</v>
      </c>
      <c r="AH2158" s="97" t="str">
        <f t="shared" si="511"/>
        <v>01</v>
      </c>
      <c r="AI2158" s="97" t="str">
        <f t="shared" si="512"/>
        <v>00</v>
      </c>
      <c r="AJ2158" s="97" t="str">
        <f t="shared" si="513"/>
        <v>19000100</v>
      </c>
    </row>
    <row r="2159" spans="4:36" ht="12" customHeight="1" x14ac:dyDescent="0.15">
      <c r="F2159" s="86" t="str">
        <f t="shared" si="502"/>
        <v>Saturday</v>
      </c>
      <c r="G2159" s="91"/>
      <c r="H2159" s="92" t="str">
        <f>VLOOKUP(MONTH(G2159),VLOOKUP!$W$1:$X$24,2)</f>
        <v>January</v>
      </c>
      <c r="I2159" s="92" t="str">
        <f t="shared" si="503"/>
        <v/>
      </c>
      <c r="J2159" s="93" t="s">
        <v>1215</v>
      </c>
      <c r="L2159" s="86" t="str">
        <f t="shared" si="515"/>
        <v>Casa Phoenix [1307 Corcoran St NW, WDC]</v>
      </c>
      <c r="M2159" s="86">
        <f t="shared" si="504"/>
        <v>0</v>
      </c>
      <c r="N2159" s="93" t="str">
        <f t="shared" si="514"/>
        <v>Casa Phoenix [1307 Corcoran St NW, WDC]</v>
      </c>
      <c r="O2159" s="90"/>
      <c r="S2159" s="95">
        <f t="shared" si="505"/>
        <v>0</v>
      </c>
      <c r="T2159" s="86" t="str">
        <f t="shared" si="506"/>
        <v/>
      </c>
      <c r="U2159" s="86" t="str">
        <f t="shared" si="501"/>
        <v/>
      </c>
      <c r="V2159" s="95" t="str">
        <f t="shared" si="507"/>
        <v/>
      </c>
      <c r="AE2159" s="92" t="str">
        <f t="shared" si="508"/>
        <v/>
      </c>
      <c r="AF2159" s="96" t="str">
        <f t="shared" si="509"/>
        <v>&lt;a name='19000100'&gt;&lt;b&gt;: 0 - Casa Phoenix [1307 Corcoran St NW, WDC]&lt;/b&gt;&lt;/a&gt;&lt;br&gt;</v>
      </c>
      <c r="AG2159" s="97">
        <f t="shared" si="510"/>
        <v>1900</v>
      </c>
      <c r="AH2159" s="97" t="str">
        <f t="shared" si="511"/>
        <v>01</v>
      </c>
      <c r="AI2159" s="97" t="str">
        <f t="shared" si="512"/>
        <v>00</v>
      </c>
      <c r="AJ2159" s="97" t="str">
        <f t="shared" si="513"/>
        <v>19000100</v>
      </c>
    </row>
    <row r="2160" spans="4:36" ht="12" customHeight="1" x14ac:dyDescent="0.15">
      <c r="F2160" s="86" t="str">
        <f t="shared" si="502"/>
        <v>Saturday</v>
      </c>
      <c r="G2160" s="91"/>
      <c r="H2160" s="92" t="str">
        <f>VLOOKUP(MONTH(G2160),VLOOKUP!$W$1:$X$24,2)</f>
        <v>January</v>
      </c>
      <c r="I2160" s="92" t="str">
        <f t="shared" si="503"/>
        <v/>
      </c>
      <c r="J2160" s="93" t="s">
        <v>1718</v>
      </c>
      <c r="L2160" s="86" t="str">
        <f t="shared" si="515"/>
        <v>Castle of Blackburn [15000 Blackburn Rd, Burtonsville, MD]</v>
      </c>
      <c r="M2160" s="86">
        <f t="shared" si="504"/>
        <v>0</v>
      </c>
      <c r="N2160" s="93" t="str">
        <f t="shared" si="514"/>
        <v>Castle of Blackburn [15000 Blackburn Rd, Burtonsville, MD]</v>
      </c>
      <c r="O2160" s="90"/>
      <c r="S2160" s="95">
        <f t="shared" si="505"/>
        <v>0</v>
      </c>
      <c r="T2160" s="86" t="str">
        <f t="shared" si="506"/>
        <v/>
      </c>
      <c r="U2160" s="86" t="str">
        <f t="shared" si="501"/>
        <v/>
      </c>
      <c r="V2160" s="95" t="str">
        <f t="shared" si="507"/>
        <v/>
      </c>
      <c r="AE2160" s="92" t="str">
        <f t="shared" si="508"/>
        <v/>
      </c>
      <c r="AF2160" s="96" t="str">
        <f t="shared" si="509"/>
        <v>&lt;a name='19000100'&gt;&lt;b&gt;: 0 - Castle of Blackburn [15000 Blackburn Rd, Burtonsville, MD]&lt;/b&gt;&lt;/a&gt;&lt;br&gt;</v>
      </c>
      <c r="AG2160" s="97">
        <f t="shared" si="510"/>
        <v>1900</v>
      </c>
      <c r="AH2160" s="97" t="str">
        <f t="shared" si="511"/>
        <v>01</v>
      </c>
      <c r="AI2160" s="97" t="str">
        <f t="shared" si="512"/>
        <v>00</v>
      </c>
      <c r="AJ2160" s="97" t="str">
        <f t="shared" si="513"/>
        <v>19000100</v>
      </c>
    </row>
    <row r="2161" spans="6:36" ht="12" customHeight="1" x14ac:dyDescent="0.15">
      <c r="F2161" s="86" t="str">
        <f t="shared" si="502"/>
        <v>Saturday</v>
      </c>
      <c r="G2161" s="91"/>
      <c r="H2161" s="92" t="str">
        <f>VLOOKUP(MONTH(G2161),VLOOKUP!$W$1:$X$24,2)</f>
        <v>January</v>
      </c>
      <c r="I2161" s="92" t="str">
        <f t="shared" si="503"/>
        <v/>
      </c>
      <c r="J2161" s="93" t="s">
        <v>1718</v>
      </c>
      <c r="L2161" s="86" t="str">
        <f t="shared" si="515"/>
        <v>Castle of Blackburn [15000 Blackburn Rd, Burtonsville, MD]</v>
      </c>
      <c r="M2161" s="86">
        <f t="shared" si="504"/>
        <v>0</v>
      </c>
      <c r="N2161" s="93" t="str">
        <f t="shared" si="514"/>
        <v>Castle of Blackburn [15000 Blackburn Rd, Burtonsville, MD]</v>
      </c>
      <c r="O2161" s="90"/>
      <c r="S2161" s="95">
        <f t="shared" si="505"/>
        <v>0</v>
      </c>
      <c r="T2161" s="86" t="str">
        <f t="shared" si="506"/>
        <v/>
      </c>
      <c r="U2161" s="86" t="str">
        <f t="shared" si="501"/>
        <v/>
      </c>
      <c r="V2161" s="95" t="str">
        <f t="shared" si="507"/>
        <v/>
      </c>
      <c r="AE2161" s="92" t="str">
        <f t="shared" si="508"/>
        <v/>
      </c>
      <c r="AF2161" s="96" t="str">
        <f t="shared" si="509"/>
        <v>&lt;a name='19000100'&gt;&lt;b&gt;: 0 - Castle of Blackburn [15000 Blackburn Rd, Burtonsville, MD]&lt;/b&gt;&lt;/a&gt;&lt;br&gt;</v>
      </c>
      <c r="AG2161" s="97">
        <f t="shared" si="510"/>
        <v>1900</v>
      </c>
      <c r="AH2161" s="97" t="str">
        <f t="shared" si="511"/>
        <v>01</v>
      </c>
      <c r="AI2161" s="97" t="str">
        <f t="shared" si="512"/>
        <v>00</v>
      </c>
      <c r="AJ2161" s="97" t="str">
        <f t="shared" si="513"/>
        <v>19000100</v>
      </c>
    </row>
    <row r="2162" spans="6:36" ht="12" customHeight="1" x14ac:dyDescent="0.15">
      <c r="F2162" s="86" t="str">
        <f t="shared" si="502"/>
        <v>Saturday</v>
      </c>
      <c r="G2162" s="91"/>
      <c r="H2162" s="92" t="str">
        <f>VLOOKUP(MONTH(G2162),VLOOKUP!$W$1:$X$24,2)</f>
        <v>January</v>
      </c>
      <c r="I2162" s="92" t="str">
        <f t="shared" si="503"/>
        <v/>
      </c>
      <c r="J2162" s="93" t="s">
        <v>1718</v>
      </c>
      <c r="L2162" s="86" t="str">
        <f t="shared" si="515"/>
        <v>Castle of Blackburn [15000 Blackburn Rd, Burtonsville, MD]</v>
      </c>
      <c r="M2162" s="86">
        <f t="shared" si="504"/>
        <v>0</v>
      </c>
      <c r="N2162" s="93" t="str">
        <f t="shared" si="514"/>
        <v>Castle of Blackburn [15000 Blackburn Rd, Burtonsville, MD]</v>
      </c>
      <c r="O2162" s="90"/>
      <c r="S2162" s="95">
        <f t="shared" si="505"/>
        <v>0</v>
      </c>
      <c r="T2162" s="86" t="str">
        <f t="shared" si="506"/>
        <v/>
      </c>
      <c r="U2162" s="86" t="str">
        <f t="shared" si="501"/>
        <v/>
      </c>
      <c r="V2162" s="95" t="str">
        <f t="shared" si="507"/>
        <v/>
      </c>
      <c r="AE2162" s="92" t="str">
        <f t="shared" si="508"/>
        <v/>
      </c>
      <c r="AF2162" s="96" t="str">
        <f t="shared" si="509"/>
        <v>&lt;a name='19000100'&gt;&lt;b&gt;: 0 - Castle of Blackburn [15000 Blackburn Rd, Burtonsville, MD]&lt;/b&gt;&lt;/a&gt;&lt;br&gt;</v>
      </c>
      <c r="AG2162" s="97">
        <f t="shared" si="510"/>
        <v>1900</v>
      </c>
      <c r="AH2162" s="97" t="str">
        <f t="shared" si="511"/>
        <v>01</v>
      </c>
      <c r="AI2162" s="97" t="str">
        <f t="shared" si="512"/>
        <v>00</v>
      </c>
      <c r="AJ2162" s="97" t="str">
        <f t="shared" si="513"/>
        <v>19000100</v>
      </c>
    </row>
    <row r="2163" spans="6:36" ht="12" customHeight="1" x14ac:dyDescent="0.15">
      <c r="F2163" s="86" t="str">
        <f t="shared" si="502"/>
        <v>Saturday</v>
      </c>
      <c r="G2163" s="91"/>
      <c r="H2163" s="92" t="str">
        <f>VLOOKUP(MONTH(G2163),VLOOKUP!$W$1:$X$24,2)</f>
        <v>January</v>
      </c>
      <c r="I2163" s="92" t="str">
        <f t="shared" si="503"/>
        <v/>
      </c>
      <c r="J2163" s="93" t="s">
        <v>2022</v>
      </c>
      <c r="L2163" s="86" t="str">
        <f t="shared" si="515"/>
        <v>Catbus [Petworth DC DIY Space]</v>
      </c>
      <c r="M2163" s="86">
        <f t="shared" si="504"/>
        <v>0</v>
      </c>
      <c r="N2163" s="93" t="str">
        <f t="shared" si="514"/>
        <v>Catbus [Petworth DC DIY Space]</v>
      </c>
      <c r="O2163" s="94"/>
      <c r="S2163" s="95">
        <f t="shared" si="505"/>
        <v>0</v>
      </c>
      <c r="T2163" s="86" t="str">
        <f t="shared" si="506"/>
        <v/>
      </c>
      <c r="U2163" s="86" t="str">
        <f t="shared" si="501"/>
        <v/>
      </c>
      <c r="V2163" s="95" t="str">
        <f t="shared" si="507"/>
        <v/>
      </c>
      <c r="AE2163" s="92" t="str">
        <f t="shared" si="508"/>
        <v/>
      </c>
      <c r="AF2163" s="96" t="str">
        <f t="shared" si="509"/>
        <v>&lt;a name='19000100'&gt;&lt;b&gt;: 0 - Catbus [Petworth DC DIY Space]&lt;/b&gt;&lt;/a&gt;&lt;br&gt;</v>
      </c>
      <c r="AG2163" s="97">
        <f t="shared" si="510"/>
        <v>1900</v>
      </c>
      <c r="AH2163" s="97" t="str">
        <f t="shared" si="511"/>
        <v>01</v>
      </c>
      <c r="AI2163" s="97" t="str">
        <f t="shared" si="512"/>
        <v>00</v>
      </c>
      <c r="AJ2163" s="97" t="str">
        <f t="shared" si="513"/>
        <v>19000100</v>
      </c>
    </row>
    <row r="2164" spans="6:36" ht="12" customHeight="1" x14ac:dyDescent="0.15">
      <c r="F2164" s="86" t="str">
        <f t="shared" si="502"/>
        <v>Saturday</v>
      </c>
      <c r="G2164" s="91"/>
      <c r="H2164" s="92" t="str">
        <f>VLOOKUP(MONTH(G2164),VLOOKUP!$W$1:$X$24,2)</f>
        <v>January</v>
      </c>
      <c r="I2164" s="92" t="str">
        <f t="shared" si="503"/>
        <v/>
      </c>
      <c r="J2164" s="93" t="s">
        <v>2022</v>
      </c>
      <c r="L2164" s="86" t="str">
        <f t="shared" si="515"/>
        <v>Catbus [Petworth DC DIY Space]</v>
      </c>
      <c r="M2164" s="86">
        <f t="shared" si="504"/>
        <v>0</v>
      </c>
      <c r="N2164" s="93" t="str">
        <f t="shared" si="514"/>
        <v>Catbus [Petworth DC DIY Space]</v>
      </c>
      <c r="O2164" s="94"/>
      <c r="S2164" s="95">
        <f t="shared" si="505"/>
        <v>0</v>
      </c>
      <c r="T2164" s="86" t="str">
        <f t="shared" si="506"/>
        <v/>
      </c>
      <c r="U2164" s="86" t="str">
        <f t="shared" si="501"/>
        <v/>
      </c>
      <c r="V2164" s="95" t="str">
        <f t="shared" si="507"/>
        <v/>
      </c>
      <c r="AE2164" s="92" t="str">
        <f t="shared" si="508"/>
        <v/>
      </c>
      <c r="AF2164" s="96" t="str">
        <f t="shared" si="509"/>
        <v>&lt;a name='19000100'&gt;&lt;b&gt;: 0 - Catbus [Petworth DC DIY Space]&lt;/b&gt;&lt;/a&gt;&lt;br&gt;</v>
      </c>
      <c r="AG2164" s="97">
        <f t="shared" si="510"/>
        <v>1900</v>
      </c>
      <c r="AH2164" s="97" t="str">
        <f t="shared" si="511"/>
        <v>01</v>
      </c>
      <c r="AI2164" s="97" t="str">
        <f t="shared" si="512"/>
        <v>00</v>
      </c>
      <c r="AJ2164" s="97" t="str">
        <f t="shared" si="513"/>
        <v>19000100</v>
      </c>
    </row>
    <row r="2165" spans="6:36" ht="12" customHeight="1" x14ac:dyDescent="0.15">
      <c r="F2165" s="86" t="str">
        <f t="shared" si="502"/>
        <v>Saturday</v>
      </c>
      <c r="G2165" s="91"/>
      <c r="H2165" s="92" t="str">
        <f>VLOOKUP(MONTH(G2165),VLOOKUP!$W$1:$X$24,2)</f>
        <v>January</v>
      </c>
      <c r="I2165" s="92" t="str">
        <f t="shared" si="503"/>
        <v/>
      </c>
      <c r="J2165" s="93" t="s">
        <v>2022</v>
      </c>
      <c r="L2165" s="86" t="str">
        <f t="shared" si="515"/>
        <v>Catbus [Petworth DC DIY Space]</v>
      </c>
      <c r="M2165" s="86">
        <f t="shared" si="504"/>
        <v>0</v>
      </c>
      <c r="N2165" s="93" t="str">
        <f t="shared" si="514"/>
        <v>Catbus [Petworth DC DIY Space]</v>
      </c>
      <c r="O2165" s="94"/>
      <c r="S2165" s="95">
        <f t="shared" si="505"/>
        <v>0</v>
      </c>
      <c r="T2165" s="86" t="str">
        <f t="shared" si="506"/>
        <v/>
      </c>
      <c r="U2165" s="86" t="str">
        <f t="shared" si="501"/>
        <v/>
      </c>
      <c r="V2165" s="95" t="str">
        <f t="shared" si="507"/>
        <v/>
      </c>
      <c r="AE2165" s="92" t="str">
        <f t="shared" si="508"/>
        <v/>
      </c>
      <c r="AF2165" s="96" t="str">
        <f t="shared" si="509"/>
        <v>&lt;a name='19000100'&gt;&lt;b&gt;: 0 - Catbus [Petworth DC DIY Space]&lt;/b&gt;&lt;/a&gt;&lt;br&gt;</v>
      </c>
      <c r="AG2165" s="97">
        <f t="shared" si="510"/>
        <v>1900</v>
      </c>
      <c r="AH2165" s="97" t="str">
        <f t="shared" si="511"/>
        <v>01</v>
      </c>
      <c r="AI2165" s="97" t="str">
        <f t="shared" si="512"/>
        <v>00</v>
      </c>
      <c r="AJ2165" s="97" t="str">
        <f t="shared" si="513"/>
        <v>19000100</v>
      </c>
    </row>
    <row r="2166" spans="6:36" ht="12" customHeight="1" x14ac:dyDescent="0.15">
      <c r="F2166" s="86" t="str">
        <f t="shared" si="502"/>
        <v>Saturday</v>
      </c>
      <c r="G2166" s="91"/>
      <c r="H2166" s="92" t="str">
        <f>VLOOKUP(MONTH(G2166),VLOOKUP!$W$1:$X$24,2)</f>
        <v>January</v>
      </c>
      <c r="I2166" s="92" t="str">
        <f t="shared" si="503"/>
        <v/>
      </c>
      <c r="J2166" s="93" t="s">
        <v>2022</v>
      </c>
      <c r="L2166" s="86" t="str">
        <f t="shared" si="515"/>
        <v>Catbus [Petworth DC DIY Space]</v>
      </c>
      <c r="M2166" s="86">
        <f t="shared" si="504"/>
        <v>0</v>
      </c>
      <c r="N2166" s="93" t="str">
        <f t="shared" si="514"/>
        <v>Catbus [Petworth DC DIY Space]</v>
      </c>
      <c r="O2166" s="94"/>
      <c r="S2166" s="95">
        <f t="shared" si="505"/>
        <v>0</v>
      </c>
      <c r="T2166" s="86" t="str">
        <f t="shared" si="506"/>
        <v/>
      </c>
      <c r="U2166" s="86" t="str">
        <f t="shared" si="501"/>
        <v/>
      </c>
      <c r="V2166" s="95" t="str">
        <f t="shared" si="507"/>
        <v/>
      </c>
      <c r="AE2166" s="92" t="str">
        <f t="shared" si="508"/>
        <v/>
      </c>
      <c r="AF2166" s="96" t="str">
        <f t="shared" si="509"/>
        <v>&lt;a name='19000100'&gt;&lt;b&gt;: 0 - Catbus [Petworth DC DIY Space]&lt;/b&gt;&lt;/a&gt;&lt;br&gt;</v>
      </c>
      <c r="AG2166" s="97">
        <f t="shared" si="510"/>
        <v>1900</v>
      </c>
      <c r="AH2166" s="97" t="str">
        <f t="shared" si="511"/>
        <v>01</v>
      </c>
      <c r="AI2166" s="97" t="str">
        <f t="shared" si="512"/>
        <v>00</v>
      </c>
      <c r="AJ2166" s="97" t="str">
        <f t="shared" si="513"/>
        <v>19000100</v>
      </c>
    </row>
    <row r="2167" spans="6:36" ht="12" customHeight="1" x14ac:dyDescent="0.15">
      <c r="F2167" s="86" t="str">
        <f t="shared" si="502"/>
        <v>Saturday</v>
      </c>
      <c r="G2167" s="91"/>
      <c r="H2167" s="92" t="str">
        <f>VLOOKUP(MONTH(G2167),VLOOKUP!$W$1:$X$24,2)</f>
        <v>January</v>
      </c>
      <c r="I2167" s="92" t="str">
        <f t="shared" si="503"/>
        <v/>
      </c>
      <c r="J2167" s="93" t="s">
        <v>1762</v>
      </c>
      <c r="L2167" s="86" t="str">
        <f t="shared" si="515"/>
        <v>Catfrat [260 Waxter Way, Baltimore, MD]</v>
      </c>
      <c r="M2167" s="86">
        <f t="shared" si="504"/>
        <v>0</v>
      </c>
      <c r="N2167" s="93" t="str">
        <f t="shared" ref="N2167:N2197" si="516">J2167</f>
        <v>Catfrat [260 Waxter Way, Baltimore, MD]</v>
      </c>
      <c r="O2167" s="90"/>
      <c r="S2167" s="95">
        <f t="shared" si="505"/>
        <v>0</v>
      </c>
      <c r="T2167" s="86" t="str">
        <f t="shared" si="506"/>
        <v/>
      </c>
      <c r="U2167" s="86" t="str">
        <f t="shared" si="501"/>
        <v/>
      </c>
      <c r="V2167" s="95" t="str">
        <f t="shared" si="507"/>
        <v/>
      </c>
      <c r="W2167" s="90" t="s">
        <v>488</v>
      </c>
      <c r="AE2167" s="92" t="str">
        <f t="shared" si="508"/>
        <v/>
      </c>
      <c r="AF2167" s="96" t="str">
        <f t="shared" si="509"/>
        <v>&lt;a name='19000100'&gt;&lt;b&gt;: 0 - Catfrat [260 Waxter Way, Baltimore, MD]&lt;/b&gt;&lt;/a&gt;&lt;br&gt;</v>
      </c>
      <c r="AG2167" s="97">
        <f t="shared" si="510"/>
        <v>1900</v>
      </c>
      <c r="AH2167" s="97" t="str">
        <f t="shared" si="511"/>
        <v>01</v>
      </c>
      <c r="AI2167" s="97" t="str">
        <f t="shared" si="512"/>
        <v>00</v>
      </c>
      <c r="AJ2167" s="97" t="str">
        <f t="shared" si="513"/>
        <v>19000100</v>
      </c>
    </row>
    <row r="2168" spans="6:36" ht="12" customHeight="1" x14ac:dyDescent="0.15">
      <c r="F2168" s="86" t="str">
        <f t="shared" si="502"/>
        <v>Saturday</v>
      </c>
      <c r="G2168" s="91"/>
      <c r="H2168" s="92" t="str">
        <f>VLOOKUP(MONTH(G2168),VLOOKUP!$W$1:$X$24,2)</f>
        <v>January</v>
      </c>
      <c r="I2168" s="92" t="str">
        <f t="shared" si="503"/>
        <v/>
      </c>
      <c r="J2168" s="93" t="s">
        <v>1762</v>
      </c>
      <c r="L2168" s="86" t="str">
        <f t="shared" si="515"/>
        <v>Catfrat [260 Waxter Way, Baltimore, MD]</v>
      </c>
      <c r="M2168" s="86">
        <f t="shared" si="504"/>
        <v>0</v>
      </c>
      <c r="N2168" s="93" t="str">
        <f t="shared" si="516"/>
        <v>Catfrat [260 Waxter Way, Baltimore, MD]</v>
      </c>
      <c r="O2168" s="90"/>
      <c r="S2168" s="95">
        <f t="shared" si="505"/>
        <v>0</v>
      </c>
      <c r="T2168" s="86" t="str">
        <f t="shared" si="506"/>
        <v/>
      </c>
      <c r="U2168" s="86" t="str">
        <f t="shared" si="501"/>
        <v/>
      </c>
      <c r="V2168" s="95" t="str">
        <f t="shared" si="507"/>
        <v/>
      </c>
      <c r="W2168" s="90" t="s">
        <v>488</v>
      </c>
      <c r="AE2168" s="92" t="str">
        <f t="shared" si="508"/>
        <v/>
      </c>
      <c r="AF2168" s="96" t="str">
        <f t="shared" si="509"/>
        <v>&lt;a name='19000100'&gt;&lt;b&gt;: 0 - Catfrat [260 Waxter Way, Baltimore, MD]&lt;/b&gt;&lt;/a&gt;&lt;br&gt;</v>
      </c>
      <c r="AG2168" s="97">
        <f t="shared" si="510"/>
        <v>1900</v>
      </c>
      <c r="AH2168" s="97" t="str">
        <f t="shared" si="511"/>
        <v>01</v>
      </c>
      <c r="AI2168" s="97" t="str">
        <f t="shared" si="512"/>
        <v>00</v>
      </c>
      <c r="AJ2168" s="97" t="str">
        <f t="shared" si="513"/>
        <v>19000100</v>
      </c>
    </row>
    <row r="2169" spans="6:36" ht="12" customHeight="1" x14ac:dyDescent="0.15">
      <c r="F2169" s="86" t="str">
        <f t="shared" si="502"/>
        <v>Saturday</v>
      </c>
      <c r="G2169" s="91"/>
      <c r="H2169" s="92" t="str">
        <f>VLOOKUP(MONTH(G2169),VLOOKUP!$W$1:$X$24,2)</f>
        <v>January</v>
      </c>
      <c r="I2169" s="92" t="str">
        <f t="shared" si="503"/>
        <v/>
      </c>
      <c r="J2169" s="93" t="s">
        <v>1762</v>
      </c>
      <c r="L2169" s="86" t="str">
        <f t="shared" si="515"/>
        <v>Catfrat [260 Waxter Way, Baltimore, MD]</v>
      </c>
      <c r="M2169" s="86">
        <f t="shared" si="504"/>
        <v>0</v>
      </c>
      <c r="N2169" s="93" t="str">
        <f t="shared" si="516"/>
        <v>Catfrat [260 Waxter Way, Baltimore, MD]</v>
      </c>
      <c r="O2169" s="90"/>
      <c r="S2169" s="95">
        <f t="shared" si="505"/>
        <v>0</v>
      </c>
      <c r="T2169" s="86" t="str">
        <f t="shared" si="506"/>
        <v/>
      </c>
      <c r="U2169" s="86" t="str">
        <f t="shared" si="501"/>
        <v/>
      </c>
      <c r="V2169" s="95" t="str">
        <f t="shared" si="507"/>
        <v/>
      </c>
      <c r="W2169" s="90" t="s">
        <v>488</v>
      </c>
      <c r="AE2169" s="92" t="str">
        <f t="shared" si="508"/>
        <v/>
      </c>
      <c r="AF2169" s="96" t="str">
        <f t="shared" si="509"/>
        <v>&lt;a name='19000100'&gt;&lt;b&gt;: 0 - Catfrat [260 Waxter Way, Baltimore, MD]&lt;/b&gt;&lt;/a&gt;&lt;br&gt;</v>
      </c>
      <c r="AG2169" s="97">
        <f t="shared" si="510"/>
        <v>1900</v>
      </c>
      <c r="AH2169" s="97" t="str">
        <f t="shared" si="511"/>
        <v>01</v>
      </c>
      <c r="AI2169" s="97" t="str">
        <f t="shared" si="512"/>
        <v>00</v>
      </c>
      <c r="AJ2169" s="97" t="str">
        <f t="shared" si="513"/>
        <v>19000100</v>
      </c>
    </row>
    <row r="2170" spans="6:36" ht="12" customHeight="1" x14ac:dyDescent="0.15">
      <c r="F2170" s="86" t="str">
        <f t="shared" si="502"/>
        <v>Saturday</v>
      </c>
      <c r="G2170" s="91"/>
      <c r="H2170" s="92" t="str">
        <f>VLOOKUP(MONTH(G2170),VLOOKUP!$W$1:$X$24,2)</f>
        <v>January</v>
      </c>
      <c r="I2170" s="92" t="str">
        <f t="shared" si="503"/>
        <v/>
      </c>
      <c r="J2170" s="93" t="s">
        <v>1762</v>
      </c>
      <c r="L2170" s="86" t="str">
        <f t="shared" si="515"/>
        <v>Catfrat [260 Waxter Way, Baltimore, MD]</v>
      </c>
      <c r="M2170" s="86">
        <f t="shared" si="504"/>
        <v>0</v>
      </c>
      <c r="N2170" s="93" t="str">
        <f t="shared" si="516"/>
        <v>Catfrat [260 Waxter Way, Baltimore, MD]</v>
      </c>
      <c r="O2170" s="90"/>
      <c r="S2170" s="95">
        <f t="shared" si="505"/>
        <v>0</v>
      </c>
      <c r="T2170" s="86" t="str">
        <f t="shared" si="506"/>
        <v/>
      </c>
      <c r="U2170" s="86" t="str">
        <f t="shared" si="501"/>
        <v/>
      </c>
      <c r="V2170" s="95" t="str">
        <f t="shared" si="507"/>
        <v/>
      </c>
      <c r="W2170" s="90" t="s">
        <v>488</v>
      </c>
      <c r="AE2170" s="92" t="str">
        <f t="shared" si="508"/>
        <v/>
      </c>
      <c r="AF2170" s="96" t="str">
        <f t="shared" si="509"/>
        <v>&lt;a name='19000100'&gt;&lt;b&gt;: 0 - Catfrat [260 Waxter Way, Baltimore, MD]&lt;/b&gt;&lt;/a&gt;&lt;br&gt;</v>
      </c>
      <c r="AG2170" s="97">
        <f t="shared" si="510"/>
        <v>1900</v>
      </c>
      <c r="AH2170" s="97" t="str">
        <f t="shared" si="511"/>
        <v>01</v>
      </c>
      <c r="AI2170" s="97" t="str">
        <f t="shared" si="512"/>
        <v>00</v>
      </c>
      <c r="AJ2170" s="97" t="str">
        <f t="shared" si="513"/>
        <v>19000100</v>
      </c>
    </row>
    <row r="2171" spans="6:36" ht="12" customHeight="1" x14ac:dyDescent="0.15">
      <c r="F2171" s="86" t="str">
        <f t="shared" si="502"/>
        <v>Saturday</v>
      </c>
      <c r="G2171" s="91"/>
      <c r="H2171" s="92" t="str">
        <f>VLOOKUP(MONTH(G2171),VLOOKUP!$W$1:$X$24,2)</f>
        <v>January</v>
      </c>
      <c r="I2171" s="92" t="str">
        <f t="shared" si="503"/>
        <v/>
      </c>
      <c r="J2171" s="93" t="s">
        <v>603</v>
      </c>
      <c r="L2171" s="86" t="str">
        <f t="shared" si="515"/>
        <v>CD Cellar [2607 Wilson Blvd, Arlington, VA]</v>
      </c>
      <c r="M2171" s="86">
        <f t="shared" si="504"/>
        <v>0</v>
      </c>
      <c r="N2171" s="93" t="str">
        <f t="shared" si="516"/>
        <v>CD Cellar [2607 Wilson Blvd, Arlington, VA]</v>
      </c>
      <c r="O2171" s="90"/>
      <c r="S2171" s="95">
        <f t="shared" si="505"/>
        <v>0</v>
      </c>
      <c r="T2171" s="86" t="str">
        <f t="shared" si="506"/>
        <v/>
      </c>
      <c r="U2171" s="86" t="str">
        <f t="shared" si="501"/>
        <v/>
      </c>
      <c r="V2171" s="95" t="str">
        <f t="shared" si="507"/>
        <v/>
      </c>
      <c r="W2171" s="90" t="s">
        <v>488</v>
      </c>
      <c r="AE2171" s="92" t="str">
        <f t="shared" si="508"/>
        <v/>
      </c>
      <c r="AF2171" s="96" t="str">
        <f t="shared" si="509"/>
        <v>&lt;a name='19000100'&gt;&lt;b&gt;: 0 - CD Cellar [2607 Wilson Blvd, Arlington, VA]&lt;/b&gt;&lt;/a&gt;&lt;br&gt;</v>
      </c>
      <c r="AG2171" s="97">
        <f t="shared" si="510"/>
        <v>1900</v>
      </c>
      <c r="AH2171" s="97" t="str">
        <f t="shared" si="511"/>
        <v>01</v>
      </c>
      <c r="AI2171" s="97" t="str">
        <f t="shared" si="512"/>
        <v>00</v>
      </c>
      <c r="AJ2171" s="97" t="str">
        <f t="shared" si="513"/>
        <v>19000100</v>
      </c>
    </row>
    <row r="2172" spans="6:36" ht="12" customHeight="1" x14ac:dyDescent="0.15">
      <c r="F2172" s="86" t="str">
        <f t="shared" si="502"/>
        <v>Saturday</v>
      </c>
      <c r="G2172" s="91"/>
      <c r="H2172" s="92" t="str">
        <f>VLOOKUP(MONTH(G2172),VLOOKUP!$W$1:$X$24,2)</f>
        <v>January</v>
      </c>
      <c r="I2172" s="92" t="str">
        <f t="shared" si="503"/>
        <v/>
      </c>
      <c r="J2172" s="93" t="s">
        <v>603</v>
      </c>
      <c r="L2172" s="86" t="str">
        <f t="shared" si="515"/>
        <v>CD Cellar [2607 Wilson Blvd, Arlington, VA]</v>
      </c>
      <c r="M2172" s="86">
        <f t="shared" si="504"/>
        <v>0</v>
      </c>
      <c r="N2172" s="93" t="str">
        <f t="shared" si="516"/>
        <v>CD Cellar [2607 Wilson Blvd, Arlington, VA]</v>
      </c>
      <c r="O2172" s="90"/>
      <c r="S2172" s="95">
        <f t="shared" si="505"/>
        <v>0</v>
      </c>
      <c r="T2172" s="86" t="str">
        <f t="shared" si="506"/>
        <v/>
      </c>
      <c r="U2172" s="86" t="str">
        <f t="shared" si="501"/>
        <v/>
      </c>
      <c r="V2172" s="95" t="str">
        <f t="shared" si="507"/>
        <v/>
      </c>
      <c r="W2172" s="90" t="s">
        <v>488</v>
      </c>
      <c r="AE2172" s="92" t="str">
        <f t="shared" si="508"/>
        <v/>
      </c>
      <c r="AF2172" s="96" t="str">
        <f t="shared" si="509"/>
        <v>&lt;a name='19000100'&gt;&lt;b&gt;: 0 - CD Cellar [2607 Wilson Blvd, Arlington, VA]&lt;/b&gt;&lt;/a&gt;&lt;br&gt;</v>
      </c>
      <c r="AG2172" s="97">
        <f t="shared" si="510"/>
        <v>1900</v>
      </c>
      <c r="AH2172" s="97" t="str">
        <f t="shared" si="511"/>
        <v>01</v>
      </c>
      <c r="AI2172" s="97" t="str">
        <f t="shared" si="512"/>
        <v>00</v>
      </c>
      <c r="AJ2172" s="97" t="str">
        <f t="shared" si="513"/>
        <v>19000100</v>
      </c>
    </row>
    <row r="2173" spans="6:36" ht="12" customHeight="1" x14ac:dyDescent="0.15">
      <c r="F2173" s="86" t="str">
        <f t="shared" si="502"/>
        <v>Saturday</v>
      </c>
      <c r="G2173" s="91"/>
      <c r="H2173" s="92" t="str">
        <f>VLOOKUP(MONTH(G2173),VLOOKUP!$W$1:$X$24,2)</f>
        <v>January</v>
      </c>
      <c r="I2173" s="92" t="str">
        <f t="shared" si="503"/>
        <v/>
      </c>
      <c r="J2173" s="93" t="s">
        <v>603</v>
      </c>
      <c r="L2173" s="86" t="str">
        <f t="shared" si="515"/>
        <v>CD Cellar [2607 Wilson Blvd, Arlington, VA]</v>
      </c>
      <c r="M2173" s="86">
        <f t="shared" si="504"/>
        <v>0</v>
      </c>
      <c r="N2173" s="93" t="str">
        <f t="shared" si="516"/>
        <v>CD Cellar [2607 Wilson Blvd, Arlington, VA]</v>
      </c>
      <c r="O2173" s="90"/>
      <c r="S2173" s="95">
        <f t="shared" si="505"/>
        <v>0</v>
      </c>
      <c r="T2173" s="86" t="str">
        <f t="shared" si="506"/>
        <v/>
      </c>
      <c r="U2173" s="86" t="str">
        <f t="shared" si="501"/>
        <v/>
      </c>
      <c r="V2173" s="95" t="str">
        <f t="shared" si="507"/>
        <v/>
      </c>
      <c r="W2173" s="90" t="s">
        <v>488</v>
      </c>
      <c r="AE2173" s="92" t="str">
        <f t="shared" si="508"/>
        <v/>
      </c>
      <c r="AF2173" s="96" t="str">
        <f t="shared" si="509"/>
        <v>&lt;a name='19000100'&gt;&lt;b&gt;: 0 - CD Cellar [2607 Wilson Blvd, Arlington, VA]&lt;/b&gt;&lt;/a&gt;&lt;br&gt;</v>
      </c>
      <c r="AG2173" s="97">
        <f t="shared" si="510"/>
        <v>1900</v>
      </c>
      <c r="AH2173" s="97" t="str">
        <f t="shared" si="511"/>
        <v>01</v>
      </c>
      <c r="AI2173" s="97" t="str">
        <f t="shared" si="512"/>
        <v>00</v>
      </c>
      <c r="AJ2173" s="97" t="str">
        <f t="shared" si="513"/>
        <v>19000100</v>
      </c>
    </row>
    <row r="2174" spans="6:36" ht="12" customHeight="1" x14ac:dyDescent="0.15">
      <c r="F2174" s="86" t="str">
        <f t="shared" si="502"/>
        <v>Saturday</v>
      </c>
      <c r="G2174" s="91"/>
      <c r="H2174" s="92" t="str">
        <f>VLOOKUP(MONTH(G2174),VLOOKUP!$W$1:$X$24,2)</f>
        <v>January</v>
      </c>
      <c r="I2174" s="92" t="str">
        <f t="shared" si="503"/>
        <v/>
      </c>
      <c r="J2174" s="93" t="s">
        <v>603</v>
      </c>
      <c r="L2174" s="86" t="str">
        <f t="shared" si="515"/>
        <v>CD Cellar [2607 Wilson Blvd, Arlington, VA]</v>
      </c>
      <c r="M2174" s="86">
        <f t="shared" si="504"/>
        <v>0</v>
      </c>
      <c r="N2174" s="93" t="str">
        <f t="shared" si="516"/>
        <v>CD Cellar [2607 Wilson Blvd, Arlington, VA]</v>
      </c>
      <c r="O2174" s="90"/>
      <c r="S2174" s="95">
        <f t="shared" si="505"/>
        <v>0</v>
      </c>
      <c r="T2174" s="86" t="str">
        <f t="shared" si="506"/>
        <v/>
      </c>
      <c r="U2174" s="86" t="str">
        <f t="shared" si="501"/>
        <v/>
      </c>
      <c r="V2174" s="95" t="str">
        <f t="shared" si="507"/>
        <v/>
      </c>
      <c r="W2174" s="90" t="s">
        <v>488</v>
      </c>
      <c r="AE2174" s="92" t="str">
        <f t="shared" si="508"/>
        <v/>
      </c>
      <c r="AF2174" s="96" t="str">
        <f t="shared" si="509"/>
        <v>&lt;a name='19000100'&gt;&lt;b&gt;: 0 - CD Cellar [2607 Wilson Blvd, Arlington, VA]&lt;/b&gt;&lt;/a&gt;&lt;br&gt;</v>
      </c>
      <c r="AG2174" s="97">
        <f t="shared" si="510"/>
        <v>1900</v>
      </c>
      <c r="AH2174" s="97" t="str">
        <f t="shared" si="511"/>
        <v>01</v>
      </c>
      <c r="AI2174" s="97" t="str">
        <f t="shared" si="512"/>
        <v>00</v>
      </c>
      <c r="AJ2174" s="97" t="str">
        <f t="shared" si="513"/>
        <v>19000100</v>
      </c>
    </row>
    <row r="2175" spans="6:36" ht="12" customHeight="1" x14ac:dyDescent="0.15">
      <c r="F2175" s="86" t="str">
        <f t="shared" si="502"/>
        <v>Saturday</v>
      </c>
      <c r="H2175" s="92" t="str">
        <f>VLOOKUP(MONTH(G2175),VLOOKUP!$W$1:$X$24,2)</f>
        <v>January</v>
      </c>
      <c r="I2175" s="92" t="str">
        <f t="shared" si="503"/>
        <v/>
      </c>
      <c r="J2175" s="93" t="s">
        <v>86</v>
      </c>
      <c r="L2175" s="86" t="str">
        <f t="shared" si="515"/>
        <v>Celebrate Fairfax Festival [12000 Government Center Parkway, Fairfax, VA]</v>
      </c>
      <c r="M2175" s="86">
        <f t="shared" si="504"/>
        <v>0</v>
      </c>
      <c r="N2175" s="93" t="str">
        <f t="shared" si="516"/>
        <v>Celebrate Fairfax Festival [12000 Government Center Parkway, Fairfax, VA]</v>
      </c>
      <c r="O2175" s="94"/>
      <c r="S2175" s="95">
        <f t="shared" si="505"/>
        <v>0</v>
      </c>
      <c r="T2175" s="86" t="str">
        <f t="shared" si="506"/>
        <v/>
      </c>
      <c r="U2175" s="86" t="str">
        <f t="shared" si="501"/>
        <v/>
      </c>
      <c r="V2175" s="95" t="str">
        <f t="shared" si="507"/>
        <v/>
      </c>
      <c r="W2175" s="90" t="s">
        <v>221</v>
      </c>
      <c r="AE2175" s="92" t="str">
        <f t="shared" si="508"/>
        <v/>
      </c>
      <c r="AF2175" s="96" t="str">
        <f t="shared" si="509"/>
        <v>&lt;a name='19000100'&gt;&lt;b&gt;: 0 - Celebrate Fairfax Festival [12000 Government Center Parkway, Fairfax, VA]&lt;/b&gt;&lt;/a&gt;&lt;br&gt;</v>
      </c>
      <c r="AG2175" s="97">
        <f t="shared" si="510"/>
        <v>1900</v>
      </c>
      <c r="AH2175" s="97" t="str">
        <f t="shared" si="511"/>
        <v>01</v>
      </c>
      <c r="AI2175" s="97" t="str">
        <f t="shared" si="512"/>
        <v>00</v>
      </c>
      <c r="AJ2175" s="97" t="str">
        <f t="shared" si="513"/>
        <v>19000100</v>
      </c>
    </row>
    <row r="2176" spans="6:36" ht="12" customHeight="1" x14ac:dyDescent="0.15">
      <c r="F2176" s="86" t="str">
        <f t="shared" si="502"/>
        <v>Saturday</v>
      </c>
      <c r="H2176" s="92" t="str">
        <f>VLOOKUP(MONTH(G2176),VLOOKUP!$W$1:$X$24,2)</f>
        <v>January</v>
      </c>
      <c r="I2176" s="92" t="str">
        <f t="shared" si="503"/>
        <v/>
      </c>
      <c r="J2176" s="93" t="s">
        <v>86</v>
      </c>
      <c r="L2176" s="86" t="str">
        <f t="shared" si="515"/>
        <v>Celebrate Fairfax Festival [12000 Government Center Parkway, Fairfax, VA]</v>
      </c>
      <c r="M2176" s="86">
        <f t="shared" si="504"/>
        <v>0</v>
      </c>
      <c r="N2176" s="93" t="str">
        <f t="shared" si="516"/>
        <v>Celebrate Fairfax Festival [12000 Government Center Parkway, Fairfax, VA]</v>
      </c>
      <c r="O2176" s="94"/>
      <c r="S2176" s="95">
        <f t="shared" si="505"/>
        <v>0</v>
      </c>
      <c r="T2176" s="86" t="str">
        <f t="shared" si="506"/>
        <v/>
      </c>
      <c r="U2176" s="86" t="str">
        <f t="shared" si="501"/>
        <v/>
      </c>
      <c r="V2176" s="95" t="str">
        <f t="shared" si="507"/>
        <v/>
      </c>
      <c r="W2176" s="90" t="s">
        <v>221</v>
      </c>
      <c r="AE2176" s="92" t="str">
        <f t="shared" si="508"/>
        <v/>
      </c>
      <c r="AF2176" s="96" t="str">
        <f t="shared" si="509"/>
        <v>&lt;a name='19000100'&gt;&lt;b&gt;: 0 - Celebrate Fairfax Festival [12000 Government Center Parkway, Fairfax, VA]&lt;/b&gt;&lt;/a&gt;&lt;br&gt;</v>
      </c>
      <c r="AG2176" s="97">
        <f t="shared" si="510"/>
        <v>1900</v>
      </c>
      <c r="AH2176" s="97" t="str">
        <f t="shared" si="511"/>
        <v>01</v>
      </c>
      <c r="AI2176" s="97" t="str">
        <f t="shared" si="512"/>
        <v>00</v>
      </c>
      <c r="AJ2176" s="97" t="str">
        <f t="shared" si="513"/>
        <v>19000100</v>
      </c>
    </row>
    <row r="2177" spans="6:36" ht="12" customHeight="1" x14ac:dyDescent="0.15">
      <c r="F2177" s="86" t="str">
        <f t="shared" si="502"/>
        <v>Saturday</v>
      </c>
      <c r="H2177" s="92" t="str">
        <f>VLOOKUP(MONTH(G2177),VLOOKUP!$W$1:$X$24,2)</f>
        <v>January</v>
      </c>
      <c r="I2177" s="92" t="str">
        <f t="shared" si="503"/>
        <v/>
      </c>
      <c r="J2177" s="93" t="s">
        <v>86</v>
      </c>
      <c r="L2177" s="86" t="str">
        <f t="shared" si="515"/>
        <v>Celebrate Fairfax Festival [12000 Government Center Parkway, Fairfax, VA]</v>
      </c>
      <c r="M2177" s="86">
        <f t="shared" si="504"/>
        <v>0</v>
      </c>
      <c r="N2177" s="93" t="str">
        <f t="shared" si="516"/>
        <v>Celebrate Fairfax Festival [12000 Government Center Parkway, Fairfax, VA]</v>
      </c>
      <c r="O2177" s="94"/>
      <c r="S2177" s="95">
        <f t="shared" si="505"/>
        <v>0</v>
      </c>
      <c r="T2177" s="86" t="str">
        <f t="shared" si="506"/>
        <v/>
      </c>
      <c r="U2177" s="86" t="str">
        <f t="shared" ref="U2177:U2240" si="517">IF(ISBLANK(G2177),"","&amp;#149; "&amp;IF(ISBLANK(C2177),"","&lt;S&gt;")&amp;I2177&amp;IF(ISBLANK(A2177),""," - &lt;a href='recommended.php#"&amp;AJ2177&amp;"'&gt;&lt;b&gt;&lt;em&gt;&lt;font color='#9C004D'&gt;RECOMMENDED&lt;/font&gt;&lt;/em&gt;&lt;/b&gt;&lt;/a&gt;")&amp;" - "&amp;M2177&amp;IF(ISBLANK(K2177),K2177," - &lt;b&gt;"&amp;K2177&amp;"&lt;/b&gt; ")&amp;IF(B2177="Sold Out"," - &lt;font color='#000099'&gt;&lt;b&gt;&lt;I&gt;sold out&lt;/I&gt;&lt;/b&gt;&lt;/font&gt;","")&amp;IF(ISBLANK(C2177),"","&lt;/S&gt; &lt;b&gt;"&amp;C2177&amp;"&lt;/b&gt;")&amp;"&lt;p&gt;")</f>
        <v/>
      </c>
      <c r="V2177" s="95" t="str">
        <f t="shared" si="507"/>
        <v/>
      </c>
      <c r="W2177" s="90" t="s">
        <v>221</v>
      </c>
      <c r="AE2177" s="92" t="str">
        <f t="shared" si="508"/>
        <v/>
      </c>
      <c r="AF2177" s="96" t="str">
        <f t="shared" si="509"/>
        <v>&lt;a name='19000100'&gt;&lt;b&gt;: 0 - Celebrate Fairfax Festival [12000 Government Center Parkway, Fairfax, VA]&lt;/b&gt;&lt;/a&gt;&lt;br&gt;</v>
      </c>
      <c r="AG2177" s="97">
        <f t="shared" si="510"/>
        <v>1900</v>
      </c>
      <c r="AH2177" s="97" t="str">
        <f t="shared" si="511"/>
        <v>01</v>
      </c>
      <c r="AI2177" s="97" t="str">
        <f t="shared" si="512"/>
        <v>00</v>
      </c>
      <c r="AJ2177" s="97" t="str">
        <f t="shared" si="513"/>
        <v>19000100</v>
      </c>
    </row>
    <row r="2178" spans="6:36" ht="12" customHeight="1" x14ac:dyDescent="0.15">
      <c r="F2178" s="86" t="str">
        <f t="shared" ref="F2178:F2241" si="518">IF(WEEKDAY(G2178)=1,"Sunday",IF(WEEKDAY(G2178)=2,"Monday",IF(WEEKDAY(G2178)=3,"Tuesday",IF(WEEKDAY(G2178)=4,"Wednesday",IF(WEEKDAY(G2178)=5,"Thursday",IF(WEEKDAY(G2178)=6,"Friday","Saturday"))))))</f>
        <v>Saturday</v>
      </c>
      <c r="H2178" s="92" t="str">
        <f>VLOOKUP(MONTH(G2178),VLOOKUP!$W$1:$X$24,2)</f>
        <v>January</v>
      </c>
      <c r="I2178" s="92" t="str">
        <f t="shared" ref="I2178:I2241" si="519">IF(ISBLANK(G2178),"",F2178&amp;", "&amp;DAY(G2178)&amp;" "&amp;H2178&amp;" "&amp;YEAR(G2178))</f>
        <v/>
      </c>
      <c r="J2178" s="93" t="s">
        <v>86</v>
      </c>
      <c r="L2178" s="86" t="str">
        <f t="shared" si="515"/>
        <v>Celebrate Fairfax Festival [12000 Government Center Parkway, Fairfax, VA]</v>
      </c>
      <c r="M2178" s="86">
        <f t="shared" ref="M2178:M2241" si="520">IF(ISBLANK(P2178),O2178,IF(ISBLANK(Q2178),O2178&amp;" and "&amp;P2178,IF(ISBLANK(R2178),O2178&amp;", "&amp;P2178&amp;", and "&amp;Q2178, O2178&amp;", "&amp;P2178&amp;", "&amp;Q2178&amp;", and "&amp;R2178)))</f>
        <v>0</v>
      </c>
      <c r="N2178" s="93" t="str">
        <f t="shared" si="516"/>
        <v>Celebrate Fairfax Festival [12000 Government Center Parkway, Fairfax, VA]</v>
      </c>
      <c r="O2178" s="94"/>
      <c r="S2178" s="95">
        <f t="shared" ref="S2178:S2241" si="521">IF(LEFT(O2178,2)="A ",RIGHT(O2178,LEN(O2178)-2),IF(LEFT(O2178,3)="An ",RIGHT(O2178,LEN(O2178)-3),IF(LEFT(O2178,4)="The ",RIGHT(O2178,LEN(O2178)-4),IF(LEFT(O2178,3)="&lt;b&gt;",RIGHT(O2178,LEN(O2178)-3),IF(LEFT(O2178,4)="&lt;em&gt;",RIGHT(O2178,LEN(O2178)-4),O2178)))))</f>
        <v>0</v>
      </c>
      <c r="T2178" s="86" t="str">
        <f t="shared" ref="T2178:T2241" si="522">IF(ISBLANK(G2178),"","&amp;#149; "&amp;IF(ISBLANK(C2178),"","&lt;S&gt;")&amp;IF(ISBLANK(A2178),"","&lt;a href='recommended.php#"&amp;AJ2178&amp;"'&gt;&lt;b&gt;&lt;em&gt;&lt;font color='#9C004D'&gt;RECOMMENDED&lt;/font&gt;&lt;/em&gt;&lt;/b&gt;&lt;/a&gt; - ")&amp;M2178&amp;" - &lt;b&gt;"&amp;L2178&amp;"&lt;/b&gt; "&amp;IF(B2178="Sold Out"," - &lt;font color='#000099'&gt;&lt;b&gt;&lt;I&gt;sold out&lt;/I&gt;&lt;/b&gt;&lt;/font&gt;","")&amp;IF(ISBLANK(C2178),"","&lt;/S&gt; &lt;b&gt;"&amp;C2178&amp;"&lt;/b&gt;")&amp;"&lt;br&gt;")</f>
        <v/>
      </c>
      <c r="U2178" s="86" t="str">
        <f t="shared" si="517"/>
        <v/>
      </c>
      <c r="V2178" s="95" t="str">
        <f t="shared" ref="V2178:V2241" si="523">IF(ISBLANK(G2178),"","&amp;#149; "&amp;IF(ISBLANK(C2178),"","&lt;S&gt;")&amp;IF(ISBLANK(A2178),"","&lt;a href='recommended.php#"&amp;AJ2178&amp;"'&gt;&lt;b&gt;&lt;em&gt;&lt;font color='#9C004D'&gt;RECOMMENDED&lt;/font&gt;&lt;/em&gt;&lt;/b&gt;&lt;/a&gt; - ")&amp;M2178&amp;" - &lt;b&gt;"&amp;L2178&amp;"&lt;/b&gt; "&amp;IF(B2178="Sold Out"," - &lt;font color='#000099'&gt;&lt;b&gt;&lt;I&gt;sold out&lt;/I&gt;&lt;/b&gt;&lt;/font&gt;","")&amp;IF(ISBLANK(C2178),"","&lt;/S&gt; &lt;b&gt;"&amp;C2178&amp;"&lt;/b&gt;")&amp;" - &lt;font color='#005500'&gt;&lt;b&gt;"&amp;E2178&amp;"&lt;/b&gt;&lt;/font&gt;&lt;br&gt;")</f>
        <v/>
      </c>
      <c r="W2178" s="90" t="s">
        <v>221</v>
      </c>
      <c r="AE2178" s="92" t="str">
        <f t="shared" ref="AE2178:AE2241" si="524">IF(ISBLANK(G2178),"",F2178&amp;", "&amp;DAY(G2178)&amp;" "&amp;H2178&amp;" "&amp;YEAR(G2178)&amp;"      [&lt;a name='"&amp;AJ2178&amp;"' href='#"&amp;AJ2178&amp;"'&gt;link to this day&lt;/a&gt;]")</f>
        <v/>
      </c>
      <c r="AF2178" s="96" t="str">
        <f t="shared" ref="AF2178:AF2241" si="525">"&lt;a name='"&amp;AJ2178&amp;"'&gt;&lt;b&gt;"&amp;I2178&amp;": "&amp;M2178&amp;" - "&amp;L2178&amp;"&lt;/b&gt;&lt;/a&gt;&lt;br&gt;"</f>
        <v>&lt;a name='19000100'&gt;&lt;b&gt;: 0 - Celebrate Fairfax Festival [12000 Government Center Parkway, Fairfax, VA]&lt;/b&gt;&lt;/a&gt;&lt;br&gt;</v>
      </c>
      <c r="AG2178" s="97">
        <f t="shared" ref="AG2178:AG2241" si="526">YEAR(G2178)</f>
        <v>1900</v>
      </c>
      <c r="AH2178" s="97" t="str">
        <f t="shared" ref="AH2178:AH2241" si="527">IF(LEN(MONTH(G2178))=1,"0"&amp;MONTH(G2178),MONTH(G2178))</f>
        <v>01</v>
      </c>
      <c r="AI2178" s="97" t="str">
        <f t="shared" ref="AI2178:AI2241" si="528">IF(LEN(DAY(G2178))=1,"0"&amp;DAY(G2178),DAY(G2178))</f>
        <v>00</v>
      </c>
      <c r="AJ2178" s="97" t="str">
        <f t="shared" ref="AJ2178:AJ2241" si="529">AG2178&amp;AH2178&amp;AI2178</f>
        <v>19000100</v>
      </c>
    </row>
    <row r="2179" spans="6:36" ht="12" customHeight="1" x14ac:dyDescent="0.15">
      <c r="F2179" s="86" t="str">
        <f t="shared" si="518"/>
        <v>Saturday</v>
      </c>
      <c r="H2179" s="92" t="str">
        <f>VLOOKUP(MONTH(G2179),VLOOKUP!$W$1:$X$24,2)</f>
        <v>January</v>
      </c>
      <c r="I2179" s="92" t="str">
        <f t="shared" si="519"/>
        <v/>
      </c>
      <c r="J2179" s="93" t="s">
        <v>86</v>
      </c>
      <c r="L2179" s="86" t="str">
        <f t="shared" si="515"/>
        <v>Celebrate Fairfax Festival [12000 Government Center Parkway, Fairfax, VA]</v>
      </c>
      <c r="M2179" s="86">
        <f t="shared" si="520"/>
        <v>0</v>
      </c>
      <c r="N2179" s="93" t="str">
        <f t="shared" si="516"/>
        <v>Celebrate Fairfax Festival [12000 Government Center Parkway, Fairfax, VA]</v>
      </c>
      <c r="O2179" s="94"/>
      <c r="S2179" s="95">
        <f t="shared" si="521"/>
        <v>0</v>
      </c>
      <c r="T2179" s="86" t="str">
        <f t="shared" si="522"/>
        <v/>
      </c>
      <c r="U2179" s="86" t="str">
        <f t="shared" si="517"/>
        <v/>
      </c>
      <c r="V2179" s="95" t="str">
        <f t="shared" si="523"/>
        <v/>
      </c>
      <c r="W2179" s="90" t="s">
        <v>221</v>
      </c>
      <c r="AE2179" s="92" t="str">
        <f t="shared" si="524"/>
        <v/>
      </c>
      <c r="AF2179" s="96" t="str">
        <f t="shared" si="525"/>
        <v>&lt;a name='19000100'&gt;&lt;b&gt;: 0 - Celebrate Fairfax Festival [12000 Government Center Parkway, Fairfax, VA]&lt;/b&gt;&lt;/a&gt;&lt;br&gt;</v>
      </c>
      <c r="AG2179" s="97">
        <f t="shared" si="526"/>
        <v>1900</v>
      </c>
      <c r="AH2179" s="97" t="str">
        <f t="shared" si="527"/>
        <v>01</v>
      </c>
      <c r="AI2179" s="97" t="str">
        <f t="shared" si="528"/>
        <v>00</v>
      </c>
      <c r="AJ2179" s="97" t="str">
        <f t="shared" si="529"/>
        <v>19000100</v>
      </c>
    </row>
    <row r="2180" spans="6:36" ht="12" customHeight="1" x14ac:dyDescent="0.15">
      <c r="F2180" s="86" t="str">
        <f t="shared" si="518"/>
        <v>Saturday</v>
      </c>
      <c r="G2180" s="91"/>
      <c r="H2180" s="92" t="str">
        <f>VLOOKUP(MONTH(G2180),VLOOKUP!$W$1:$X$24,2)</f>
        <v>January</v>
      </c>
      <c r="I2180" s="92" t="str">
        <f t="shared" si="519"/>
        <v/>
      </c>
      <c r="J2180" s="93" t="s">
        <v>1194</v>
      </c>
      <c r="L2180" s="86" t="str">
        <f t="shared" si="515"/>
        <v>Cellar Door [Annandale, VA]</v>
      </c>
      <c r="M2180" s="86">
        <f t="shared" si="520"/>
        <v>0</v>
      </c>
      <c r="N2180" s="93" t="str">
        <f t="shared" si="516"/>
        <v>Cellar Door [Annandale, VA]</v>
      </c>
      <c r="O2180" s="94"/>
      <c r="S2180" s="95">
        <f t="shared" si="521"/>
        <v>0</v>
      </c>
      <c r="T2180" s="86" t="str">
        <f t="shared" si="522"/>
        <v/>
      </c>
      <c r="U2180" s="86" t="str">
        <f t="shared" si="517"/>
        <v/>
      </c>
      <c r="V2180" s="95" t="str">
        <f t="shared" si="523"/>
        <v/>
      </c>
      <c r="AE2180" s="92" t="str">
        <f t="shared" si="524"/>
        <v/>
      </c>
      <c r="AF2180" s="96" t="str">
        <f t="shared" si="525"/>
        <v>&lt;a name='19000100'&gt;&lt;b&gt;: 0 - Cellar Door [Annandale, VA]&lt;/b&gt;&lt;/a&gt;&lt;br&gt;</v>
      </c>
      <c r="AG2180" s="97">
        <f t="shared" si="526"/>
        <v>1900</v>
      </c>
      <c r="AH2180" s="97" t="str">
        <f t="shared" si="527"/>
        <v>01</v>
      </c>
      <c r="AI2180" s="97" t="str">
        <f t="shared" si="528"/>
        <v>00</v>
      </c>
      <c r="AJ2180" s="97" t="str">
        <f t="shared" si="529"/>
        <v>19000100</v>
      </c>
    </row>
    <row r="2181" spans="6:36" ht="12" customHeight="1" x14ac:dyDescent="0.15">
      <c r="F2181" s="86" t="str">
        <f t="shared" si="518"/>
        <v>Saturday</v>
      </c>
      <c r="G2181" s="91"/>
      <c r="H2181" s="92" t="str">
        <f>VLOOKUP(MONTH(G2181),VLOOKUP!$W$1:$X$24,2)</f>
        <v>January</v>
      </c>
      <c r="I2181" s="92" t="str">
        <f t="shared" si="519"/>
        <v/>
      </c>
      <c r="J2181" s="93" t="s">
        <v>1194</v>
      </c>
      <c r="L2181" s="86" t="str">
        <f t="shared" si="515"/>
        <v>Cellar Door [Annandale, VA]</v>
      </c>
      <c r="M2181" s="86">
        <f t="shared" si="520"/>
        <v>0</v>
      </c>
      <c r="N2181" s="93" t="str">
        <f t="shared" si="516"/>
        <v>Cellar Door [Annandale, VA]</v>
      </c>
      <c r="O2181" s="94"/>
      <c r="S2181" s="95">
        <f t="shared" si="521"/>
        <v>0</v>
      </c>
      <c r="T2181" s="86" t="str">
        <f t="shared" si="522"/>
        <v/>
      </c>
      <c r="U2181" s="86" t="str">
        <f t="shared" si="517"/>
        <v/>
      </c>
      <c r="V2181" s="95" t="str">
        <f t="shared" si="523"/>
        <v/>
      </c>
      <c r="AE2181" s="92" t="str">
        <f t="shared" si="524"/>
        <v/>
      </c>
      <c r="AF2181" s="96" t="str">
        <f t="shared" si="525"/>
        <v>&lt;a name='19000100'&gt;&lt;b&gt;: 0 - Cellar Door [Annandale, VA]&lt;/b&gt;&lt;/a&gt;&lt;br&gt;</v>
      </c>
      <c r="AG2181" s="97">
        <f t="shared" si="526"/>
        <v>1900</v>
      </c>
      <c r="AH2181" s="97" t="str">
        <f t="shared" si="527"/>
        <v>01</v>
      </c>
      <c r="AI2181" s="97" t="str">
        <f t="shared" si="528"/>
        <v>00</v>
      </c>
      <c r="AJ2181" s="97" t="str">
        <f t="shared" si="529"/>
        <v>19000100</v>
      </c>
    </row>
    <row r="2182" spans="6:36" ht="12" customHeight="1" x14ac:dyDescent="0.15">
      <c r="F2182" s="86" t="str">
        <f t="shared" si="518"/>
        <v>Saturday</v>
      </c>
      <c r="G2182" s="91"/>
      <c r="H2182" s="92" t="str">
        <f>VLOOKUP(MONTH(G2182),VLOOKUP!$W$1:$X$24,2)</f>
        <v>January</v>
      </c>
      <c r="I2182" s="92" t="str">
        <f t="shared" si="519"/>
        <v/>
      </c>
      <c r="J2182" s="93" t="s">
        <v>1194</v>
      </c>
      <c r="L2182" s="86" t="str">
        <f t="shared" si="515"/>
        <v>Cellar Door [Annandale, VA]</v>
      </c>
      <c r="M2182" s="86">
        <f t="shared" si="520"/>
        <v>0</v>
      </c>
      <c r="N2182" s="93" t="str">
        <f t="shared" si="516"/>
        <v>Cellar Door [Annandale, VA]</v>
      </c>
      <c r="O2182" s="94"/>
      <c r="S2182" s="95">
        <f t="shared" si="521"/>
        <v>0</v>
      </c>
      <c r="T2182" s="86" t="str">
        <f t="shared" si="522"/>
        <v/>
      </c>
      <c r="U2182" s="86" t="str">
        <f t="shared" si="517"/>
        <v/>
      </c>
      <c r="V2182" s="95" t="str">
        <f t="shared" si="523"/>
        <v/>
      </c>
      <c r="AE2182" s="92" t="str">
        <f t="shared" si="524"/>
        <v/>
      </c>
      <c r="AF2182" s="96" t="str">
        <f t="shared" si="525"/>
        <v>&lt;a name='19000100'&gt;&lt;b&gt;: 0 - Cellar Door [Annandale, VA]&lt;/b&gt;&lt;/a&gt;&lt;br&gt;</v>
      </c>
      <c r="AG2182" s="97">
        <f t="shared" si="526"/>
        <v>1900</v>
      </c>
      <c r="AH2182" s="97" t="str">
        <f t="shared" si="527"/>
        <v>01</v>
      </c>
      <c r="AI2182" s="97" t="str">
        <f t="shared" si="528"/>
        <v>00</v>
      </c>
      <c r="AJ2182" s="97" t="str">
        <f t="shared" si="529"/>
        <v>19000100</v>
      </c>
    </row>
    <row r="2183" spans="6:36" ht="12" customHeight="1" x14ac:dyDescent="0.15">
      <c r="F2183" s="86" t="str">
        <f t="shared" si="518"/>
        <v>Saturday</v>
      </c>
      <c r="G2183" s="91"/>
      <c r="H2183" s="92" t="str">
        <f>VLOOKUP(MONTH(G2183),VLOOKUP!$W$1:$X$24,2)</f>
        <v>January</v>
      </c>
      <c r="I2183" s="92" t="str">
        <f t="shared" si="519"/>
        <v/>
      </c>
      <c r="J2183" s="93" t="s">
        <v>1194</v>
      </c>
      <c r="L2183" s="86" t="str">
        <f t="shared" si="515"/>
        <v>Cellar Door [Annandale, VA]</v>
      </c>
      <c r="M2183" s="86">
        <f t="shared" si="520"/>
        <v>0</v>
      </c>
      <c r="N2183" s="93" t="str">
        <f t="shared" si="516"/>
        <v>Cellar Door [Annandale, VA]</v>
      </c>
      <c r="O2183" s="94"/>
      <c r="S2183" s="95">
        <f t="shared" si="521"/>
        <v>0</v>
      </c>
      <c r="T2183" s="86" t="str">
        <f t="shared" si="522"/>
        <v/>
      </c>
      <c r="U2183" s="86" t="str">
        <f t="shared" si="517"/>
        <v/>
      </c>
      <c r="V2183" s="95" t="str">
        <f t="shared" si="523"/>
        <v/>
      </c>
      <c r="AE2183" s="92" t="str">
        <f t="shared" si="524"/>
        <v/>
      </c>
      <c r="AF2183" s="96" t="str">
        <f t="shared" si="525"/>
        <v>&lt;a name='19000100'&gt;&lt;b&gt;: 0 - Cellar Door [Annandale, VA]&lt;/b&gt;&lt;/a&gt;&lt;br&gt;</v>
      </c>
      <c r="AG2183" s="97">
        <f t="shared" si="526"/>
        <v>1900</v>
      </c>
      <c r="AH2183" s="97" t="str">
        <f t="shared" si="527"/>
        <v>01</v>
      </c>
      <c r="AI2183" s="97" t="str">
        <f t="shared" si="528"/>
        <v>00</v>
      </c>
      <c r="AJ2183" s="97" t="str">
        <f t="shared" si="529"/>
        <v>19000100</v>
      </c>
    </row>
    <row r="2184" spans="6:36" ht="12" customHeight="1" x14ac:dyDescent="0.15">
      <c r="F2184" s="86" t="str">
        <f t="shared" si="518"/>
        <v>Saturday</v>
      </c>
      <c r="G2184" s="91"/>
      <c r="H2184" s="92" t="str">
        <f>VLOOKUP(MONTH(G2184),VLOOKUP!$W$1:$X$24,2)</f>
        <v>January</v>
      </c>
      <c r="I2184" s="92" t="str">
        <f t="shared" si="519"/>
        <v/>
      </c>
      <c r="J2184" s="93" t="s">
        <v>1194</v>
      </c>
      <c r="L2184" s="86" t="str">
        <f t="shared" si="515"/>
        <v>Cellar Door [Annandale, VA]</v>
      </c>
      <c r="M2184" s="86">
        <f t="shared" si="520"/>
        <v>0</v>
      </c>
      <c r="N2184" s="93" t="str">
        <f t="shared" si="516"/>
        <v>Cellar Door [Annandale, VA]</v>
      </c>
      <c r="O2184" s="94"/>
      <c r="S2184" s="95">
        <f t="shared" si="521"/>
        <v>0</v>
      </c>
      <c r="T2184" s="86" t="str">
        <f t="shared" si="522"/>
        <v/>
      </c>
      <c r="U2184" s="86" t="str">
        <f t="shared" si="517"/>
        <v/>
      </c>
      <c r="V2184" s="95" t="str">
        <f t="shared" si="523"/>
        <v/>
      </c>
      <c r="AE2184" s="92" t="str">
        <f t="shared" si="524"/>
        <v/>
      </c>
      <c r="AF2184" s="96" t="str">
        <f t="shared" si="525"/>
        <v>&lt;a name='19000100'&gt;&lt;b&gt;: 0 - Cellar Door [Annandale, VA]&lt;/b&gt;&lt;/a&gt;&lt;br&gt;</v>
      </c>
      <c r="AG2184" s="97">
        <f t="shared" si="526"/>
        <v>1900</v>
      </c>
      <c r="AH2184" s="97" t="str">
        <f t="shared" si="527"/>
        <v>01</v>
      </c>
      <c r="AI2184" s="97" t="str">
        <f t="shared" si="528"/>
        <v>00</v>
      </c>
      <c r="AJ2184" s="97" t="str">
        <f t="shared" si="529"/>
        <v>19000100</v>
      </c>
    </row>
    <row r="2185" spans="6:36" ht="12" customHeight="1" x14ac:dyDescent="0.15">
      <c r="F2185" s="86" t="str">
        <f t="shared" si="518"/>
        <v>Saturday</v>
      </c>
      <c r="G2185" s="91"/>
      <c r="H2185" s="92" t="str">
        <f>VLOOKUP(MONTH(G2185),VLOOKUP!$W$1:$X$24,2)</f>
        <v>January</v>
      </c>
      <c r="I2185" s="92" t="str">
        <f t="shared" si="519"/>
        <v/>
      </c>
      <c r="J2185" s="93" t="s">
        <v>1001</v>
      </c>
      <c r="L2185" s="86" t="str">
        <f t="shared" si="515"/>
        <v>Cellar Stage Faith Community UMC [5315 Hartford Rd, Baltimore, MD]</v>
      </c>
      <c r="M2185" s="86">
        <f t="shared" si="520"/>
        <v>0</v>
      </c>
      <c r="N2185" s="93" t="str">
        <f t="shared" si="516"/>
        <v>Cellar Stage Faith Community UMC [5315 Hartford Rd, Baltimore, MD]</v>
      </c>
      <c r="O2185" s="94"/>
      <c r="S2185" s="95">
        <f t="shared" si="521"/>
        <v>0</v>
      </c>
      <c r="T2185" s="86" t="str">
        <f t="shared" si="522"/>
        <v/>
      </c>
      <c r="U2185" s="86" t="str">
        <f t="shared" si="517"/>
        <v/>
      </c>
      <c r="V2185" s="95" t="str">
        <f t="shared" si="523"/>
        <v/>
      </c>
      <c r="W2185" s="90" t="s">
        <v>221</v>
      </c>
      <c r="AE2185" s="92" t="str">
        <f t="shared" si="524"/>
        <v/>
      </c>
      <c r="AF2185" s="96" t="str">
        <f t="shared" si="525"/>
        <v>&lt;a name='19000100'&gt;&lt;b&gt;: 0 - Cellar Stage Faith Community UMC [5315 Hartford Rd, Baltimore, MD]&lt;/b&gt;&lt;/a&gt;&lt;br&gt;</v>
      </c>
      <c r="AG2185" s="97">
        <f t="shared" si="526"/>
        <v>1900</v>
      </c>
      <c r="AH2185" s="97" t="str">
        <f t="shared" si="527"/>
        <v>01</v>
      </c>
      <c r="AI2185" s="97" t="str">
        <f t="shared" si="528"/>
        <v>00</v>
      </c>
      <c r="AJ2185" s="97" t="str">
        <f t="shared" si="529"/>
        <v>19000100</v>
      </c>
    </row>
    <row r="2186" spans="6:36" ht="12" customHeight="1" x14ac:dyDescent="0.15">
      <c r="F2186" s="86" t="str">
        <f t="shared" si="518"/>
        <v>Saturday</v>
      </c>
      <c r="G2186" s="91"/>
      <c r="H2186" s="92" t="str">
        <f>VLOOKUP(MONTH(G2186),VLOOKUP!$W$1:$X$24,2)</f>
        <v>January</v>
      </c>
      <c r="I2186" s="92" t="str">
        <f t="shared" si="519"/>
        <v/>
      </c>
      <c r="J2186" s="93" t="s">
        <v>1001</v>
      </c>
      <c r="L2186" s="86" t="str">
        <f t="shared" si="515"/>
        <v>Cellar Stage Faith Community UMC [5315 Hartford Rd, Baltimore, MD]</v>
      </c>
      <c r="M2186" s="86">
        <f t="shared" si="520"/>
        <v>0</v>
      </c>
      <c r="N2186" s="93" t="str">
        <f t="shared" si="516"/>
        <v>Cellar Stage Faith Community UMC [5315 Hartford Rd, Baltimore, MD]</v>
      </c>
      <c r="O2186" s="94"/>
      <c r="S2186" s="95">
        <f t="shared" si="521"/>
        <v>0</v>
      </c>
      <c r="T2186" s="86" t="str">
        <f t="shared" si="522"/>
        <v/>
      </c>
      <c r="U2186" s="86" t="str">
        <f t="shared" si="517"/>
        <v/>
      </c>
      <c r="V2186" s="95" t="str">
        <f t="shared" si="523"/>
        <v/>
      </c>
      <c r="W2186" s="90" t="s">
        <v>221</v>
      </c>
      <c r="AE2186" s="92" t="str">
        <f t="shared" si="524"/>
        <v/>
      </c>
      <c r="AF2186" s="96" t="str">
        <f t="shared" si="525"/>
        <v>&lt;a name='19000100'&gt;&lt;b&gt;: 0 - Cellar Stage Faith Community UMC [5315 Hartford Rd, Baltimore, MD]&lt;/b&gt;&lt;/a&gt;&lt;br&gt;</v>
      </c>
      <c r="AG2186" s="97">
        <f t="shared" si="526"/>
        <v>1900</v>
      </c>
      <c r="AH2186" s="97" t="str">
        <f t="shared" si="527"/>
        <v>01</v>
      </c>
      <c r="AI2186" s="97" t="str">
        <f t="shared" si="528"/>
        <v>00</v>
      </c>
      <c r="AJ2186" s="97" t="str">
        <f t="shared" si="529"/>
        <v>19000100</v>
      </c>
    </row>
    <row r="2187" spans="6:36" ht="12" customHeight="1" x14ac:dyDescent="0.15">
      <c r="F2187" s="86" t="str">
        <f t="shared" si="518"/>
        <v>Saturday</v>
      </c>
      <c r="G2187" s="91"/>
      <c r="H2187" s="92" t="str">
        <f>VLOOKUP(MONTH(G2187),VLOOKUP!$W$1:$X$24,2)</f>
        <v>January</v>
      </c>
      <c r="I2187" s="92" t="str">
        <f t="shared" si="519"/>
        <v/>
      </c>
      <c r="J2187" s="93" t="s">
        <v>1001</v>
      </c>
      <c r="L2187" s="86" t="str">
        <f t="shared" si="515"/>
        <v>Cellar Stage Faith Community UMC [5315 Hartford Rd, Baltimore, MD]</v>
      </c>
      <c r="M2187" s="86">
        <f t="shared" si="520"/>
        <v>0</v>
      </c>
      <c r="N2187" s="93" t="str">
        <f t="shared" si="516"/>
        <v>Cellar Stage Faith Community UMC [5315 Hartford Rd, Baltimore, MD]</v>
      </c>
      <c r="O2187" s="94"/>
      <c r="S2187" s="95">
        <f t="shared" si="521"/>
        <v>0</v>
      </c>
      <c r="T2187" s="86" t="str">
        <f t="shared" si="522"/>
        <v/>
      </c>
      <c r="U2187" s="86" t="str">
        <f t="shared" si="517"/>
        <v/>
      </c>
      <c r="V2187" s="95" t="str">
        <f t="shared" si="523"/>
        <v/>
      </c>
      <c r="W2187" s="90" t="s">
        <v>221</v>
      </c>
      <c r="AE2187" s="92" t="str">
        <f t="shared" si="524"/>
        <v/>
      </c>
      <c r="AF2187" s="96" t="str">
        <f t="shared" si="525"/>
        <v>&lt;a name='19000100'&gt;&lt;b&gt;: 0 - Cellar Stage Faith Community UMC [5315 Hartford Rd, Baltimore, MD]&lt;/b&gt;&lt;/a&gt;&lt;br&gt;</v>
      </c>
      <c r="AG2187" s="97">
        <f t="shared" si="526"/>
        <v>1900</v>
      </c>
      <c r="AH2187" s="97" t="str">
        <f t="shared" si="527"/>
        <v>01</v>
      </c>
      <c r="AI2187" s="97" t="str">
        <f t="shared" si="528"/>
        <v>00</v>
      </c>
      <c r="AJ2187" s="97" t="str">
        <f t="shared" si="529"/>
        <v>19000100</v>
      </c>
    </row>
    <row r="2188" spans="6:36" ht="12" customHeight="1" x14ac:dyDescent="0.15">
      <c r="F2188" s="86" t="str">
        <f t="shared" si="518"/>
        <v>Saturday</v>
      </c>
      <c r="G2188" s="91"/>
      <c r="H2188" s="92" t="str">
        <f>VLOOKUP(MONTH(G2188),VLOOKUP!$W$1:$X$24,2)</f>
        <v>January</v>
      </c>
      <c r="I2188" s="92" t="str">
        <f t="shared" si="519"/>
        <v/>
      </c>
      <c r="J2188" s="93" t="s">
        <v>891</v>
      </c>
      <c r="L2188" s="86" t="str">
        <f t="shared" si="515"/>
        <v>Chapala's Blue Beetle [15530 Old Columbia Pike, Burtonsville, MD]</v>
      </c>
      <c r="M2188" s="86">
        <f t="shared" si="520"/>
        <v>0</v>
      </c>
      <c r="N2188" s="93" t="str">
        <f t="shared" si="516"/>
        <v>Chapala's Blue Beetle [15530 Old Columbia Pike, Burtonsville, MD]</v>
      </c>
      <c r="O2188" s="90"/>
      <c r="S2188" s="95">
        <f t="shared" si="521"/>
        <v>0</v>
      </c>
      <c r="T2188" s="86" t="str">
        <f t="shared" si="522"/>
        <v/>
      </c>
      <c r="U2188" s="86" t="str">
        <f t="shared" si="517"/>
        <v/>
      </c>
      <c r="V2188" s="95" t="str">
        <f t="shared" si="523"/>
        <v/>
      </c>
      <c r="AE2188" s="92" t="str">
        <f t="shared" si="524"/>
        <v/>
      </c>
      <c r="AF2188" s="96" t="str">
        <f t="shared" si="525"/>
        <v>&lt;a name='19000100'&gt;&lt;b&gt;: 0 - Chapala's Blue Beetle [15530 Old Columbia Pike, Burtonsville, MD]&lt;/b&gt;&lt;/a&gt;&lt;br&gt;</v>
      </c>
      <c r="AG2188" s="97">
        <f t="shared" si="526"/>
        <v>1900</v>
      </c>
      <c r="AH2188" s="97" t="str">
        <f t="shared" si="527"/>
        <v>01</v>
      </c>
      <c r="AI2188" s="97" t="str">
        <f t="shared" si="528"/>
        <v>00</v>
      </c>
      <c r="AJ2188" s="97" t="str">
        <f t="shared" si="529"/>
        <v>19000100</v>
      </c>
    </row>
    <row r="2189" spans="6:36" ht="12" customHeight="1" x14ac:dyDescent="0.15">
      <c r="F2189" s="86" t="str">
        <f t="shared" si="518"/>
        <v>Saturday</v>
      </c>
      <c r="G2189" s="91"/>
      <c r="H2189" s="92" t="str">
        <f>VLOOKUP(MONTH(G2189),VLOOKUP!$W$1:$X$24,2)</f>
        <v>January</v>
      </c>
      <c r="I2189" s="92" t="str">
        <f t="shared" si="519"/>
        <v/>
      </c>
      <c r="J2189" s="93" t="s">
        <v>891</v>
      </c>
      <c r="L2189" s="86" t="str">
        <f t="shared" si="515"/>
        <v>Chapala's Blue Beetle [15530 Old Columbia Pike, Burtonsville, MD]</v>
      </c>
      <c r="M2189" s="86">
        <f t="shared" si="520"/>
        <v>0</v>
      </c>
      <c r="N2189" s="93" t="str">
        <f t="shared" si="516"/>
        <v>Chapala's Blue Beetle [15530 Old Columbia Pike, Burtonsville, MD]</v>
      </c>
      <c r="O2189" s="90"/>
      <c r="S2189" s="95">
        <f t="shared" si="521"/>
        <v>0</v>
      </c>
      <c r="T2189" s="86" t="str">
        <f t="shared" si="522"/>
        <v/>
      </c>
      <c r="U2189" s="86" t="str">
        <f t="shared" si="517"/>
        <v/>
      </c>
      <c r="V2189" s="95" t="str">
        <f t="shared" si="523"/>
        <v/>
      </c>
      <c r="AE2189" s="92" t="str">
        <f t="shared" si="524"/>
        <v/>
      </c>
      <c r="AF2189" s="96" t="str">
        <f t="shared" si="525"/>
        <v>&lt;a name='19000100'&gt;&lt;b&gt;: 0 - Chapala's Blue Beetle [15530 Old Columbia Pike, Burtonsville, MD]&lt;/b&gt;&lt;/a&gt;&lt;br&gt;</v>
      </c>
      <c r="AG2189" s="97">
        <f t="shared" si="526"/>
        <v>1900</v>
      </c>
      <c r="AH2189" s="97" t="str">
        <f t="shared" si="527"/>
        <v>01</v>
      </c>
      <c r="AI2189" s="97" t="str">
        <f t="shared" si="528"/>
        <v>00</v>
      </c>
      <c r="AJ2189" s="97" t="str">
        <f t="shared" si="529"/>
        <v>19000100</v>
      </c>
    </row>
    <row r="2190" spans="6:36" ht="12" customHeight="1" x14ac:dyDescent="0.15">
      <c r="F2190" s="86" t="str">
        <f t="shared" si="518"/>
        <v>Saturday</v>
      </c>
      <c r="G2190" s="91"/>
      <c r="H2190" s="92" t="str">
        <f>VLOOKUP(MONTH(G2190),VLOOKUP!$W$1:$X$24,2)</f>
        <v>January</v>
      </c>
      <c r="I2190" s="92" t="str">
        <f t="shared" si="519"/>
        <v/>
      </c>
      <c r="J2190" s="93" t="s">
        <v>891</v>
      </c>
      <c r="L2190" s="86" t="str">
        <f t="shared" si="515"/>
        <v>Chapala's Blue Beetle [15530 Old Columbia Pike, Burtonsville, MD]</v>
      </c>
      <c r="M2190" s="86">
        <f t="shared" si="520"/>
        <v>0</v>
      </c>
      <c r="N2190" s="93" t="str">
        <f t="shared" si="516"/>
        <v>Chapala's Blue Beetle [15530 Old Columbia Pike, Burtonsville, MD]</v>
      </c>
      <c r="O2190" s="90"/>
      <c r="S2190" s="95">
        <f t="shared" si="521"/>
        <v>0</v>
      </c>
      <c r="T2190" s="86" t="str">
        <f t="shared" si="522"/>
        <v/>
      </c>
      <c r="U2190" s="86" t="str">
        <f t="shared" si="517"/>
        <v/>
      </c>
      <c r="V2190" s="95" t="str">
        <f t="shared" si="523"/>
        <v/>
      </c>
      <c r="AE2190" s="92" t="str">
        <f t="shared" si="524"/>
        <v/>
      </c>
      <c r="AF2190" s="96" t="str">
        <f t="shared" si="525"/>
        <v>&lt;a name='19000100'&gt;&lt;b&gt;: 0 - Chapala's Blue Beetle [15530 Old Columbia Pike, Burtonsville, MD]&lt;/b&gt;&lt;/a&gt;&lt;br&gt;</v>
      </c>
      <c r="AG2190" s="97">
        <f t="shared" si="526"/>
        <v>1900</v>
      </c>
      <c r="AH2190" s="97" t="str">
        <f t="shared" si="527"/>
        <v>01</v>
      </c>
      <c r="AI2190" s="97" t="str">
        <f t="shared" si="528"/>
        <v>00</v>
      </c>
      <c r="AJ2190" s="97" t="str">
        <f t="shared" si="529"/>
        <v>19000100</v>
      </c>
    </row>
    <row r="2191" spans="6:36" ht="12" customHeight="1" x14ac:dyDescent="0.15">
      <c r="F2191" s="86" t="str">
        <f t="shared" si="518"/>
        <v>Saturday</v>
      </c>
      <c r="G2191" s="91"/>
      <c r="H2191" s="92" t="str">
        <f>VLOOKUP(MONTH(G2191),VLOOKUP!$W$1:$X$24,2)</f>
        <v>January</v>
      </c>
      <c r="I2191" s="92" t="str">
        <f t="shared" si="519"/>
        <v/>
      </c>
      <c r="J2191" s="93" t="s">
        <v>32</v>
      </c>
      <c r="L2191" s="86" t="str">
        <f t="shared" si="515"/>
        <v>Charles &amp;amp; Lanvale, Baltimore, MD</v>
      </c>
      <c r="M2191" s="86">
        <f t="shared" si="520"/>
        <v>0</v>
      </c>
      <c r="N2191" s="93" t="str">
        <f t="shared" si="516"/>
        <v>Charles &amp;amp; Lanvale, Baltimore, MD</v>
      </c>
      <c r="O2191" s="94"/>
      <c r="S2191" s="95">
        <f t="shared" si="521"/>
        <v>0</v>
      </c>
      <c r="T2191" s="86" t="str">
        <f t="shared" si="522"/>
        <v/>
      </c>
      <c r="U2191" s="86" t="str">
        <f t="shared" si="517"/>
        <v/>
      </c>
      <c r="V2191" s="95" t="str">
        <f t="shared" si="523"/>
        <v/>
      </c>
      <c r="W2191" s="90" t="s">
        <v>221</v>
      </c>
      <c r="AE2191" s="92" t="str">
        <f t="shared" si="524"/>
        <v/>
      </c>
      <c r="AF2191" s="96" t="str">
        <f t="shared" si="525"/>
        <v>&lt;a name='19000100'&gt;&lt;b&gt;: 0 - Charles &amp;amp; Lanvale, Baltimore, MD&lt;/b&gt;&lt;/a&gt;&lt;br&gt;</v>
      </c>
      <c r="AG2191" s="97">
        <f t="shared" si="526"/>
        <v>1900</v>
      </c>
      <c r="AH2191" s="97" t="str">
        <f t="shared" si="527"/>
        <v>01</v>
      </c>
      <c r="AI2191" s="97" t="str">
        <f t="shared" si="528"/>
        <v>00</v>
      </c>
      <c r="AJ2191" s="97" t="str">
        <f t="shared" si="529"/>
        <v>19000100</v>
      </c>
    </row>
    <row r="2192" spans="6:36" ht="12" customHeight="1" x14ac:dyDescent="0.15">
      <c r="F2192" s="86" t="str">
        <f t="shared" si="518"/>
        <v>Saturday</v>
      </c>
      <c r="G2192" s="91"/>
      <c r="H2192" s="92" t="str">
        <f>VLOOKUP(MONTH(G2192),VLOOKUP!$W$1:$X$24,2)</f>
        <v>January</v>
      </c>
      <c r="I2192" s="92" t="str">
        <f t="shared" si="519"/>
        <v/>
      </c>
      <c r="J2192" s="93" t="s">
        <v>32</v>
      </c>
      <c r="L2192" s="86" t="str">
        <f t="shared" si="515"/>
        <v>Charles &amp;amp; Lanvale, Baltimore, MD</v>
      </c>
      <c r="M2192" s="86">
        <f t="shared" si="520"/>
        <v>0</v>
      </c>
      <c r="N2192" s="93" t="str">
        <f t="shared" si="516"/>
        <v>Charles &amp;amp; Lanvale, Baltimore, MD</v>
      </c>
      <c r="O2192" s="94"/>
      <c r="S2192" s="95">
        <f t="shared" si="521"/>
        <v>0</v>
      </c>
      <c r="T2192" s="86" t="str">
        <f t="shared" si="522"/>
        <v/>
      </c>
      <c r="U2192" s="86" t="str">
        <f t="shared" si="517"/>
        <v/>
      </c>
      <c r="V2192" s="95" t="str">
        <f t="shared" si="523"/>
        <v/>
      </c>
      <c r="W2192" s="90" t="s">
        <v>221</v>
      </c>
      <c r="AE2192" s="92" t="str">
        <f t="shared" si="524"/>
        <v/>
      </c>
      <c r="AF2192" s="96" t="str">
        <f t="shared" si="525"/>
        <v>&lt;a name='19000100'&gt;&lt;b&gt;: 0 - Charles &amp;amp; Lanvale, Baltimore, MD&lt;/b&gt;&lt;/a&gt;&lt;br&gt;</v>
      </c>
      <c r="AG2192" s="97">
        <f t="shared" si="526"/>
        <v>1900</v>
      </c>
      <c r="AH2192" s="97" t="str">
        <f t="shared" si="527"/>
        <v>01</v>
      </c>
      <c r="AI2192" s="97" t="str">
        <f t="shared" si="528"/>
        <v>00</v>
      </c>
      <c r="AJ2192" s="97" t="str">
        <f t="shared" si="529"/>
        <v>19000100</v>
      </c>
    </row>
    <row r="2193" spans="6:36" ht="12" customHeight="1" x14ac:dyDescent="0.15">
      <c r="F2193" s="86" t="str">
        <f t="shared" si="518"/>
        <v>Saturday</v>
      </c>
      <c r="H2193" s="92" t="str">
        <f>VLOOKUP(MONTH(G2193),VLOOKUP!$W$1:$X$24,2)</f>
        <v>January</v>
      </c>
      <c r="I2193" s="92" t="str">
        <f t="shared" si="519"/>
        <v/>
      </c>
      <c r="J2193" s="109" t="s">
        <v>1080</v>
      </c>
      <c r="K2193" s="106"/>
      <c r="L2193" s="86" t="str">
        <f t="shared" si="515"/>
        <v>Charles St. Lot [1712 N. Charles St, Baltimore, MD]</v>
      </c>
      <c r="M2193" s="86">
        <f t="shared" si="520"/>
        <v>0</v>
      </c>
      <c r="N2193" s="93" t="str">
        <f t="shared" si="516"/>
        <v>Charles St. Lot [1712 N. Charles St, Baltimore, MD]</v>
      </c>
      <c r="O2193" s="107"/>
      <c r="P2193" s="107"/>
      <c r="Q2193" s="107"/>
      <c r="R2193" s="107"/>
      <c r="S2193" s="95">
        <f t="shared" si="521"/>
        <v>0</v>
      </c>
      <c r="T2193" s="86" t="str">
        <f t="shared" si="522"/>
        <v/>
      </c>
      <c r="U2193" s="86" t="str">
        <f t="shared" si="517"/>
        <v/>
      </c>
      <c r="V2193" s="95" t="str">
        <f t="shared" si="523"/>
        <v/>
      </c>
      <c r="W2193" s="108" t="s">
        <v>282</v>
      </c>
      <c r="AE2193" s="92" t="str">
        <f t="shared" si="524"/>
        <v/>
      </c>
      <c r="AF2193" s="96" t="str">
        <f t="shared" si="525"/>
        <v>&lt;a name='19000100'&gt;&lt;b&gt;: 0 - Charles St. Lot [1712 N. Charles St, Baltimore, MD]&lt;/b&gt;&lt;/a&gt;&lt;br&gt;</v>
      </c>
      <c r="AG2193" s="97">
        <f t="shared" si="526"/>
        <v>1900</v>
      </c>
      <c r="AH2193" s="97" t="str">
        <f t="shared" si="527"/>
        <v>01</v>
      </c>
      <c r="AI2193" s="97" t="str">
        <f t="shared" si="528"/>
        <v>00</v>
      </c>
      <c r="AJ2193" s="97" t="str">
        <f t="shared" si="529"/>
        <v>19000100</v>
      </c>
    </row>
    <row r="2194" spans="6:36" ht="12" customHeight="1" x14ac:dyDescent="0.15">
      <c r="F2194" s="86" t="str">
        <f t="shared" si="518"/>
        <v>Saturday</v>
      </c>
      <c r="H2194" s="92" t="str">
        <f>VLOOKUP(MONTH(G2194),VLOOKUP!$W$1:$X$24,2)</f>
        <v>January</v>
      </c>
      <c r="I2194" s="92" t="str">
        <f t="shared" si="519"/>
        <v/>
      </c>
      <c r="J2194" s="109" t="s">
        <v>1080</v>
      </c>
      <c r="K2194" s="106"/>
      <c r="L2194" s="86" t="str">
        <f t="shared" si="515"/>
        <v>Charles St. Lot [1712 N. Charles St, Baltimore, MD]</v>
      </c>
      <c r="M2194" s="86">
        <f t="shared" si="520"/>
        <v>0</v>
      </c>
      <c r="N2194" s="93" t="str">
        <f t="shared" si="516"/>
        <v>Charles St. Lot [1712 N. Charles St, Baltimore, MD]</v>
      </c>
      <c r="O2194" s="107"/>
      <c r="P2194" s="107"/>
      <c r="Q2194" s="107"/>
      <c r="R2194" s="107"/>
      <c r="S2194" s="95">
        <f t="shared" si="521"/>
        <v>0</v>
      </c>
      <c r="T2194" s="86" t="str">
        <f t="shared" si="522"/>
        <v/>
      </c>
      <c r="U2194" s="86" t="str">
        <f t="shared" si="517"/>
        <v/>
      </c>
      <c r="V2194" s="95" t="str">
        <f t="shared" si="523"/>
        <v/>
      </c>
      <c r="W2194" s="108" t="s">
        <v>282</v>
      </c>
      <c r="AE2194" s="92" t="str">
        <f t="shared" si="524"/>
        <v/>
      </c>
      <c r="AF2194" s="96" t="str">
        <f t="shared" si="525"/>
        <v>&lt;a name='19000100'&gt;&lt;b&gt;: 0 - Charles St. Lot [1712 N. Charles St, Baltimore, MD]&lt;/b&gt;&lt;/a&gt;&lt;br&gt;</v>
      </c>
      <c r="AG2194" s="97">
        <f t="shared" si="526"/>
        <v>1900</v>
      </c>
      <c r="AH2194" s="97" t="str">
        <f t="shared" si="527"/>
        <v>01</v>
      </c>
      <c r="AI2194" s="97" t="str">
        <f t="shared" si="528"/>
        <v>00</v>
      </c>
      <c r="AJ2194" s="97" t="str">
        <f t="shared" si="529"/>
        <v>19000100</v>
      </c>
    </row>
    <row r="2195" spans="6:36" ht="12" customHeight="1" x14ac:dyDescent="0.15">
      <c r="F2195" s="86" t="str">
        <f t="shared" si="518"/>
        <v>Saturday</v>
      </c>
      <c r="H2195" s="92" t="str">
        <f>VLOOKUP(MONTH(G2195),VLOOKUP!$W$1:$X$24,2)</f>
        <v>January</v>
      </c>
      <c r="I2195" s="92" t="str">
        <f t="shared" si="519"/>
        <v/>
      </c>
      <c r="J2195" s="109" t="s">
        <v>1080</v>
      </c>
      <c r="K2195" s="106"/>
      <c r="L2195" s="86" t="str">
        <f t="shared" si="515"/>
        <v>Charles St. Lot [1712 N. Charles St, Baltimore, MD]</v>
      </c>
      <c r="M2195" s="86">
        <f t="shared" si="520"/>
        <v>0</v>
      </c>
      <c r="N2195" s="93" t="str">
        <f t="shared" si="516"/>
        <v>Charles St. Lot [1712 N. Charles St, Baltimore, MD]</v>
      </c>
      <c r="O2195" s="107"/>
      <c r="P2195" s="107"/>
      <c r="Q2195" s="107"/>
      <c r="R2195" s="107"/>
      <c r="S2195" s="95">
        <f t="shared" si="521"/>
        <v>0</v>
      </c>
      <c r="T2195" s="86" t="str">
        <f t="shared" si="522"/>
        <v/>
      </c>
      <c r="U2195" s="86" t="str">
        <f t="shared" si="517"/>
        <v/>
      </c>
      <c r="V2195" s="95" t="str">
        <f t="shared" si="523"/>
        <v/>
      </c>
      <c r="W2195" s="108" t="s">
        <v>282</v>
      </c>
      <c r="AE2195" s="92" t="str">
        <f t="shared" si="524"/>
        <v/>
      </c>
      <c r="AF2195" s="96" t="str">
        <f t="shared" si="525"/>
        <v>&lt;a name='19000100'&gt;&lt;b&gt;: 0 - Charles St. Lot [1712 N. Charles St, Baltimore, MD]&lt;/b&gt;&lt;/a&gt;&lt;br&gt;</v>
      </c>
      <c r="AG2195" s="97">
        <f t="shared" si="526"/>
        <v>1900</v>
      </c>
      <c r="AH2195" s="97" t="str">
        <f t="shared" si="527"/>
        <v>01</v>
      </c>
      <c r="AI2195" s="97" t="str">
        <f t="shared" si="528"/>
        <v>00</v>
      </c>
      <c r="AJ2195" s="97" t="str">
        <f t="shared" si="529"/>
        <v>19000100</v>
      </c>
    </row>
    <row r="2196" spans="6:36" ht="12" customHeight="1" x14ac:dyDescent="0.15">
      <c r="F2196" s="86" t="str">
        <f t="shared" si="518"/>
        <v>Saturday</v>
      </c>
      <c r="H2196" s="92" t="str">
        <f>VLOOKUP(MONTH(G2196),VLOOKUP!$W$1:$X$24,2)</f>
        <v>January</v>
      </c>
      <c r="I2196" s="92" t="str">
        <f t="shared" si="519"/>
        <v/>
      </c>
      <c r="J2196" s="109" t="s">
        <v>1080</v>
      </c>
      <c r="K2196" s="106"/>
      <c r="L2196" s="86" t="str">
        <f t="shared" si="515"/>
        <v>Charles St. Lot [1712 N. Charles St, Baltimore, MD]</v>
      </c>
      <c r="M2196" s="86">
        <f t="shared" si="520"/>
        <v>0</v>
      </c>
      <c r="N2196" s="93" t="str">
        <f t="shared" si="516"/>
        <v>Charles St. Lot [1712 N. Charles St, Baltimore, MD]</v>
      </c>
      <c r="O2196" s="107"/>
      <c r="P2196" s="107"/>
      <c r="Q2196" s="107"/>
      <c r="R2196" s="107"/>
      <c r="S2196" s="95">
        <f t="shared" si="521"/>
        <v>0</v>
      </c>
      <c r="T2196" s="86" t="str">
        <f t="shared" si="522"/>
        <v/>
      </c>
      <c r="U2196" s="86" t="str">
        <f t="shared" si="517"/>
        <v/>
      </c>
      <c r="V2196" s="95" t="str">
        <f t="shared" si="523"/>
        <v/>
      </c>
      <c r="W2196" s="108" t="s">
        <v>282</v>
      </c>
      <c r="AE2196" s="92" t="str">
        <f t="shared" si="524"/>
        <v/>
      </c>
      <c r="AF2196" s="96" t="str">
        <f t="shared" si="525"/>
        <v>&lt;a name='19000100'&gt;&lt;b&gt;: 0 - Charles St. Lot [1712 N. Charles St, Baltimore, MD]&lt;/b&gt;&lt;/a&gt;&lt;br&gt;</v>
      </c>
      <c r="AG2196" s="97">
        <f t="shared" si="526"/>
        <v>1900</v>
      </c>
      <c r="AH2196" s="97" t="str">
        <f t="shared" si="527"/>
        <v>01</v>
      </c>
      <c r="AI2196" s="97" t="str">
        <f t="shared" si="528"/>
        <v>00</v>
      </c>
      <c r="AJ2196" s="97" t="str">
        <f t="shared" si="529"/>
        <v>19000100</v>
      </c>
    </row>
    <row r="2197" spans="6:36" ht="12" customHeight="1" x14ac:dyDescent="0.15">
      <c r="F2197" s="86" t="str">
        <f t="shared" si="518"/>
        <v>Saturday</v>
      </c>
      <c r="H2197" s="92" t="str">
        <f>VLOOKUP(MONTH(G2197),VLOOKUP!$W$1:$X$24,2)</f>
        <v>January</v>
      </c>
      <c r="I2197" s="92" t="str">
        <f t="shared" si="519"/>
        <v/>
      </c>
      <c r="J2197" s="109" t="s">
        <v>1080</v>
      </c>
      <c r="K2197" s="106"/>
      <c r="L2197" s="86" t="str">
        <f t="shared" si="515"/>
        <v>Charles St. Lot [1712 N. Charles St, Baltimore, MD]</v>
      </c>
      <c r="M2197" s="86">
        <f t="shared" si="520"/>
        <v>0</v>
      </c>
      <c r="N2197" s="93" t="str">
        <f t="shared" si="516"/>
        <v>Charles St. Lot [1712 N. Charles St, Baltimore, MD]</v>
      </c>
      <c r="O2197" s="107"/>
      <c r="P2197" s="107"/>
      <c r="Q2197" s="107"/>
      <c r="R2197" s="107"/>
      <c r="S2197" s="95">
        <f t="shared" si="521"/>
        <v>0</v>
      </c>
      <c r="T2197" s="86" t="str">
        <f t="shared" si="522"/>
        <v/>
      </c>
      <c r="U2197" s="86" t="str">
        <f t="shared" si="517"/>
        <v/>
      </c>
      <c r="V2197" s="95" t="str">
        <f t="shared" si="523"/>
        <v/>
      </c>
      <c r="W2197" s="108" t="s">
        <v>282</v>
      </c>
      <c r="AE2197" s="92" t="str">
        <f t="shared" si="524"/>
        <v/>
      </c>
      <c r="AF2197" s="96" t="str">
        <f t="shared" si="525"/>
        <v>&lt;a name='19000100'&gt;&lt;b&gt;: 0 - Charles St. Lot [1712 N. Charles St, Baltimore, MD]&lt;/b&gt;&lt;/a&gt;&lt;br&gt;</v>
      </c>
      <c r="AG2197" s="97">
        <f t="shared" si="526"/>
        <v>1900</v>
      </c>
      <c r="AH2197" s="97" t="str">
        <f t="shared" si="527"/>
        <v>01</v>
      </c>
      <c r="AI2197" s="97" t="str">
        <f t="shared" si="528"/>
        <v>00</v>
      </c>
      <c r="AJ2197" s="97" t="str">
        <f t="shared" si="529"/>
        <v>19000100</v>
      </c>
    </row>
    <row r="2198" spans="6:36" ht="12" customHeight="1" x14ac:dyDescent="0.15">
      <c r="F2198" s="86" t="str">
        <f t="shared" si="518"/>
        <v>Saturday</v>
      </c>
      <c r="G2198" s="91"/>
      <c r="H2198" s="92" t="str">
        <f>VLOOKUP(MONTH(G2198),VLOOKUP!$W$1:$X$24,2)</f>
        <v>January</v>
      </c>
      <c r="I2198" s="92" t="str">
        <f t="shared" si="519"/>
        <v/>
      </c>
      <c r="J2198" s="131" t="s">
        <v>551</v>
      </c>
      <c r="L2198" s="86" t="e">
        <f t="shared" si="515"/>
        <v>#N/A</v>
      </c>
      <c r="M2198" s="86">
        <f t="shared" si="520"/>
        <v>0</v>
      </c>
      <c r="N2198" s="86" t="e">
        <f>VLOOKUP(J2198,VLOOKUP!$A$2:$S$54,19,FALSE)&amp;J2198&amp;"&lt;/a&gt;"</f>
        <v>#N/A</v>
      </c>
      <c r="O2198" s="106"/>
      <c r="P2198" s="106"/>
      <c r="Q2198" s="106"/>
      <c r="R2198" s="106"/>
      <c r="S2198" s="95">
        <f t="shared" si="521"/>
        <v>0</v>
      </c>
      <c r="T2198" s="86" t="str">
        <f t="shared" si="522"/>
        <v/>
      </c>
      <c r="U2198" s="86" t="str">
        <f t="shared" si="517"/>
        <v/>
      </c>
      <c r="V2198" s="95" t="str">
        <f t="shared" si="523"/>
        <v/>
      </c>
      <c r="W2198" s="90" t="s">
        <v>282</v>
      </c>
      <c r="AE2198" s="92" t="str">
        <f t="shared" si="524"/>
        <v/>
      </c>
      <c r="AF2198" s="96" t="e">
        <f t="shared" si="525"/>
        <v>#N/A</v>
      </c>
      <c r="AG2198" s="97">
        <f t="shared" si="526"/>
        <v>1900</v>
      </c>
      <c r="AH2198" s="97" t="str">
        <f t="shared" si="527"/>
        <v>01</v>
      </c>
      <c r="AI2198" s="97" t="str">
        <f t="shared" si="528"/>
        <v>00</v>
      </c>
      <c r="AJ2198" s="97" t="str">
        <f t="shared" si="529"/>
        <v>19000100</v>
      </c>
    </row>
    <row r="2199" spans="6:36" ht="12" customHeight="1" x14ac:dyDescent="0.15">
      <c r="F2199" s="86" t="str">
        <f t="shared" si="518"/>
        <v>Saturday</v>
      </c>
      <c r="G2199" s="91"/>
      <c r="H2199" s="92" t="str">
        <f>VLOOKUP(MONTH(G2199),VLOOKUP!$W$1:$X$24,2)</f>
        <v>January</v>
      </c>
      <c r="I2199" s="92" t="str">
        <f t="shared" si="519"/>
        <v/>
      </c>
      <c r="J2199" s="131" t="s">
        <v>551</v>
      </c>
      <c r="L2199" s="86" t="e">
        <f t="shared" si="515"/>
        <v>#N/A</v>
      </c>
      <c r="M2199" s="86">
        <f t="shared" si="520"/>
        <v>0</v>
      </c>
      <c r="N2199" s="86" t="e">
        <f>VLOOKUP(J2199,VLOOKUP!$A$2:$S$54,19,FALSE)&amp;J2199&amp;"&lt;/a&gt;"</f>
        <v>#N/A</v>
      </c>
      <c r="O2199" s="106"/>
      <c r="P2199" s="106"/>
      <c r="Q2199" s="106"/>
      <c r="R2199" s="106"/>
      <c r="S2199" s="95">
        <f t="shared" si="521"/>
        <v>0</v>
      </c>
      <c r="T2199" s="86" t="str">
        <f t="shared" si="522"/>
        <v/>
      </c>
      <c r="U2199" s="86" t="str">
        <f t="shared" si="517"/>
        <v/>
      </c>
      <c r="V2199" s="95" t="str">
        <f t="shared" si="523"/>
        <v/>
      </c>
      <c r="W2199" s="90" t="s">
        <v>282</v>
      </c>
      <c r="AE2199" s="92" t="str">
        <f t="shared" si="524"/>
        <v/>
      </c>
      <c r="AF2199" s="96" t="e">
        <f t="shared" si="525"/>
        <v>#N/A</v>
      </c>
      <c r="AG2199" s="97">
        <f t="shared" si="526"/>
        <v>1900</v>
      </c>
      <c r="AH2199" s="97" t="str">
        <f t="shared" si="527"/>
        <v>01</v>
      </c>
      <c r="AI2199" s="97" t="str">
        <f t="shared" si="528"/>
        <v>00</v>
      </c>
      <c r="AJ2199" s="97" t="str">
        <f t="shared" si="529"/>
        <v>19000100</v>
      </c>
    </row>
    <row r="2200" spans="6:36" ht="12" customHeight="1" x14ac:dyDescent="0.15">
      <c r="F2200" s="86" t="str">
        <f t="shared" si="518"/>
        <v>Saturday</v>
      </c>
      <c r="G2200" s="91"/>
      <c r="H2200" s="92" t="str">
        <f>VLOOKUP(MONTH(G2200),VLOOKUP!$W$1:$X$24,2)</f>
        <v>January</v>
      </c>
      <c r="I2200" s="92" t="str">
        <f t="shared" si="519"/>
        <v/>
      </c>
      <c r="J2200" s="131" t="s">
        <v>551</v>
      </c>
      <c r="L2200" s="86" t="e">
        <f t="shared" si="515"/>
        <v>#N/A</v>
      </c>
      <c r="M2200" s="86">
        <f t="shared" si="520"/>
        <v>0</v>
      </c>
      <c r="N2200" s="86" t="e">
        <f>VLOOKUP(J2200,VLOOKUP!$A$2:$S$54,19,FALSE)&amp;J2200&amp;"&lt;/a&gt;"</f>
        <v>#N/A</v>
      </c>
      <c r="O2200" s="106"/>
      <c r="P2200" s="106"/>
      <c r="Q2200" s="106"/>
      <c r="R2200" s="106"/>
      <c r="S2200" s="95">
        <f t="shared" si="521"/>
        <v>0</v>
      </c>
      <c r="T2200" s="86" t="str">
        <f t="shared" si="522"/>
        <v/>
      </c>
      <c r="U2200" s="86" t="str">
        <f t="shared" si="517"/>
        <v/>
      </c>
      <c r="V2200" s="95" t="str">
        <f t="shared" si="523"/>
        <v/>
      </c>
      <c r="W2200" s="90" t="s">
        <v>282</v>
      </c>
      <c r="AE2200" s="92" t="str">
        <f t="shared" si="524"/>
        <v/>
      </c>
      <c r="AF2200" s="96" t="e">
        <f t="shared" si="525"/>
        <v>#N/A</v>
      </c>
      <c r="AG2200" s="97">
        <f t="shared" si="526"/>
        <v>1900</v>
      </c>
      <c r="AH2200" s="97" t="str">
        <f t="shared" si="527"/>
        <v>01</v>
      </c>
      <c r="AI2200" s="97" t="str">
        <f t="shared" si="528"/>
        <v>00</v>
      </c>
      <c r="AJ2200" s="97" t="str">
        <f t="shared" si="529"/>
        <v>19000100</v>
      </c>
    </row>
    <row r="2201" spans="6:36" ht="12" customHeight="1" x14ac:dyDescent="0.15">
      <c r="F2201" s="86" t="str">
        <f t="shared" si="518"/>
        <v>Saturday</v>
      </c>
      <c r="G2201" s="91"/>
      <c r="H2201" s="92" t="str">
        <f>VLOOKUP(MONTH(G2201),VLOOKUP!$W$1:$X$24,2)</f>
        <v>January</v>
      </c>
      <c r="I2201" s="92" t="str">
        <f t="shared" si="519"/>
        <v/>
      </c>
      <c r="J2201" s="131" t="s">
        <v>551</v>
      </c>
      <c r="L2201" s="86" t="e">
        <f t="shared" si="515"/>
        <v>#N/A</v>
      </c>
      <c r="M2201" s="86">
        <f t="shared" si="520"/>
        <v>0</v>
      </c>
      <c r="N2201" s="86" t="e">
        <f>VLOOKUP(J2201,VLOOKUP!$A$2:$S$54,19,FALSE)&amp;J2201&amp;"&lt;/a&gt;"</f>
        <v>#N/A</v>
      </c>
      <c r="O2201" s="106"/>
      <c r="P2201" s="106"/>
      <c r="Q2201" s="106"/>
      <c r="R2201" s="106"/>
      <c r="S2201" s="95">
        <f t="shared" si="521"/>
        <v>0</v>
      </c>
      <c r="T2201" s="86" t="str">
        <f t="shared" si="522"/>
        <v/>
      </c>
      <c r="U2201" s="86" t="str">
        <f t="shared" si="517"/>
        <v/>
      </c>
      <c r="V2201" s="95" t="str">
        <f t="shared" si="523"/>
        <v/>
      </c>
      <c r="W2201" s="90" t="s">
        <v>282</v>
      </c>
      <c r="AE2201" s="92" t="str">
        <f t="shared" si="524"/>
        <v/>
      </c>
      <c r="AF2201" s="96" t="e">
        <f t="shared" si="525"/>
        <v>#N/A</v>
      </c>
      <c r="AG2201" s="97">
        <f t="shared" si="526"/>
        <v>1900</v>
      </c>
      <c r="AH2201" s="97" t="str">
        <f t="shared" si="527"/>
        <v>01</v>
      </c>
      <c r="AI2201" s="97" t="str">
        <f t="shared" si="528"/>
        <v>00</v>
      </c>
      <c r="AJ2201" s="97" t="str">
        <f t="shared" si="529"/>
        <v>19000100</v>
      </c>
    </row>
    <row r="2202" spans="6:36" ht="12" customHeight="1" x14ac:dyDescent="0.15">
      <c r="F2202" s="86" t="str">
        <f t="shared" si="518"/>
        <v>Saturday</v>
      </c>
      <c r="G2202" s="91"/>
      <c r="H2202" s="92" t="str">
        <f>VLOOKUP(MONTH(G2202),VLOOKUP!$W$1:$X$24,2)</f>
        <v>January</v>
      </c>
      <c r="I2202" s="92" t="str">
        <f t="shared" si="519"/>
        <v/>
      </c>
      <c r="J2202" s="131" t="s">
        <v>551</v>
      </c>
      <c r="L2202" s="86" t="e">
        <f t="shared" si="515"/>
        <v>#N/A</v>
      </c>
      <c r="M2202" s="86">
        <f t="shared" si="520"/>
        <v>0</v>
      </c>
      <c r="N2202" s="86" t="e">
        <f>VLOOKUP(J2202,VLOOKUP!$A$2:$S$54,19,FALSE)&amp;J2202&amp;"&lt;/a&gt;"</f>
        <v>#N/A</v>
      </c>
      <c r="O2202" s="106"/>
      <c r="P2202" s="106"/>
      <c r="Q2202" s="106"/>
      <c r="R2202" s="106"/>
      <c r="S2202" s="95">
        <f t="shared" si="521"/>
        <v>0</v>
      </c>
      <c r="T2202" s="86" t="str">
        <f t="shared" si="522"/>
        <v/>
      </c>
      <c r="U2202" s="86" t="str">
        <f t="shared" si="517"/>
        <v/>
      </c>
      <c r="V2202" s="95" t="str">
        <f t="shared" si="523"/>
        <v/>
      </c>
      <c r="W2202" s="90" t="s">
        <v>282</v>
      </c>
      <c r="AE2202" s="92" t="str">
        <f t="shared" si="524"/>
        <v/>
      </c>
      <c r="AF2202" s="96" t="e">
        <f t="shared" si="525"/>
        <v>#N/A</v>
      </c>
      <c r="AG2202" s="97">
        <f t="shared" si="526"/>
        <v>1900</v>
      </c>
      <c r="AH2202" s="97" t="str">
        <f t="shared" si="527"/>
        <v>01</v>
      </c>
      <c r="AI2202" s="97" t="str">
        <f t="shared" si="528"/>
        <v>00</v>
      </c>
      <c r="AJ2202" s="97" t="str">
        <f t="shared" si="529"/>
        <v>19000100</v>
      </c>
    </row>
    <row r="2203" spans="6:36" ht="12" customHeight="1" x14ac:dyDescent="0.15">
      <c r="F2203" s="86" t="str">
        <f t="shared" si="518"/>
        <v>Saturday</v>
      </c>
      <c r="G2203" s="91"/>
      <c r="H2203" s="92" t="str">
        <f>VLOOKUP(MONTH(G2203),VLOOKUP!$W$1:$X$24,2)</f>
        <v>January</v>
      </c>
      <c r="I2203" s="92" t="str">
        <f t="shared" si="519"/>
        <v/>
      </c>
      <c r="J2203" s="131" t="s">
        <v>551</v>
      </c>
      <c r="L2203" s="86" t="e">
        <f t="shared" si="515"/>
        <v>#N/A</v>
      </c>
      <c r="M2203" s="86">
        <f t="shared" si="520"/>
        <v>0</v>
      </c>
      <c r="N2203" s="86" t="e">
        <f>VLOOKUP(J2203,VLOOKUP!$A$2:$S$54,19,FALSE)&amp;J2203&amp;"&lt;/a&gt;"</f>
        <v>#N/A</v>
      </c>
      <c r="O2203" s="106"/>
      <c r="P2203" s="106"/>
      <c r="Q2203" s="106"/>
      <c r="R2203" s="106"/>
      <c r="S2203" s="95">
        <f t="shared" si="521"/>
        <v>0</v>
      </c>
      <c r="T2203" s="86" t="str">
        <f t="shared" si="522"/>
        <v/>
      </c>
      <c r="U2203" s="86" t="str">
        <f t="shared" si="517"/>
        <v/>
      </c>
      <c r="V2203" s="95" t="str">
        <f t="shared" si="523"/>
        <v/>
      </c>
      <c r="W2203" s="90" t="s">
        <v>282</v>
      </c>
      <c r="AE2203" s="92" t="str">
        <f t="shared" si="524"/>
        <v/>
      </c>
      <c r="AF2203" s="96" t="e">
        <f t="shared" si="525"/>
        <v>#N/A</v>
      </c>
      <c r="AG2203" s="97">
        <f t="shared" si="526"/>
        <v>1900</v>
      </c>
      <c r="AH2203" s="97" t="str">
        <f t="shared" si="527"/>
        <v>01</v>
      </c>
      <c r="AI2203" s="97" t="str">
        <f t="shared" si="528"/>
        <v>00</v>
      </c>
      <c r="AJ2203" s="97" t="str">
        <f t="shared" si="529"/>
        <v>19000100</v>
      </c>
    </row>
    <row r="2204" spans="6:36" ht="12" customHeight="1" x14ac:dyDescent="0.15">
      <c r="F2204" s="86" t="str">
        <f t="shared" si="518"/>
        <v>Saturday</v>
      </c>
      <c r="G2204" s="91"/>
      <c r="H2204" s="92" t="str">
        <f>VLOOKUP(MONTH(G2204),VLOOKUP!$W$1:$X$24,2)</f>
        <v>January</v>
      </c>
      <c r="I2204" s="92" t="str">
        <f t="shared" si="519"/>
        <v/>
      </c>
      <c r="J2204" s="131" t="s">
        <v>551</v>
      </c>
      <c r="L2204" s="86" t="e">
        <f t="shared" si="515"/>
        <v>#N/A</v>
      </c>
      <c r="M2204" s="86">
        <f t="shared" si="520"/>
        <v>0</v>
      </c>
      <c r="N2204" s="86" t="e">
        <f>VLOOKUP(J2204,VLOOKUP!$A$2:$S$54,19,FALSE)&amp;J2204&amp;"&lt;/a&gt;"</f>
        <v>#N/A</v>
      </c>
      <c r="O2204" s="106"/>
      <c r="P2204" s="106"/>
      <c r="Q2204" s="106"/>
      <c r="R2204" s="106"/>
      <c r="S2204" s="95">
        <f t="shared" si="521"/>
        <v>0</v>
      </c>
      <c r="T2204" s="86" t="str">
        <f t="shared" si="522"/>
        <v/>
      </c>
      <c r="U2204" s="86" t="str">
        <f t="shared" si="517"/>
        <v/>
      </c>
      <c r="V2204" s="95" t="str">
        <f t="shared" si="523"/>
        <v/>
      </c>
      <c r="W2204" s="90" t="s">
        <v>282</v>
      </c>
      <c r="AE2204" s="92" t="str">
        <f t="shared" si="524"/>
        <v/>
      </c>
      <c r="AF2204" s="96" t="e">
        <f t="shared" si="525"/>
        <v>#N/A</v>
      </c>
      <c r="AG2204" s="97">
        <f t="shared" si="526"/>
        <v>1900</v>
      </c>
      <c r="AH2204" s="97" t="str">
        <f t="shared" si="527"/>
        <v>01</v>
      </c>
      <c r="AI2204" s="97" t="str">
        <f t="shared" si="528"/>
        <v>00</v>
      </c>
      <c r="AJ2204" s="97" t="str">
        <f t="shared" si="529"/>
        <v>19000100</v>
      </c>
    </row>
    <row r="2205" spans="6:36" ht="12" customHeight="1" x14ac:dyDescent="0.15">
      <c r="F2205" s="86" t="str">
        <f t="shared" si="518"/>
        <v>Saturday</v>
      </c>
      <c r="G2205" s="91"/>
      <c r="H2205" s="92" t="str">
        <f>VLOOKUP(MONTH(G2205),VLOOKUP!$W$1:$X$24,2)</f>
        <v>January</v>
      </c>
      <c r="I2205" s="92" t="str">
        <f t="shared" si="519"/>
        <v/>
      </c>
      <c r="J2205" s="131" t="s">
        <v>551</v>
      </c>
      <c r="L2205" s="86" t="e">
        <f t="shared" ref="L2205:L2268" si="530">IF(ISBLANK(K2205),N2205,N2205&amp;" ("&amp;K2205&amp;")")</f>
        <v>#N/A</v>
      </c>
      <c r="M2205" s="86">
        <f t="shared" si="520"/>
        <v>0</v>
      </c>
      <c r="N2205" s="86" t="e">
        <f>VLOOKUP(J2205,VLOOKUP!$A$2:$S$54,19,FALSE)&amp;J2205&amp;"&lt;/a&gt;"</f>
        <v>#N/A</v>
      </c>
      <c r="O2205" s="106"/>
      <c r="P2205" s="106"/>
      <c r="Q2205" s="106"/>
      <c r="R2205" s="106"/>
      <c r="S2205" s="95">
        <f t="shared" si="521"/>
        <v>0</v>
      </c>
      <c r="T2205" s="86" t="str">
        <f t="shared" si="522"/>
        <v/>
      </c>
      <c r="U2205" s="86" t="str">
        <f t="shared" si="517"/>
        <v/>
      </c>
      <c r="V2205" s="95" t="str">
        <f t="shared" si="523"/>
        <v/>
      </c>
      <c r="W2205" s="90" t="s">
        <v>282</v>
      </c>
      <c r="AE2205" s="92" t="str">
        <f t="shared" si="524"/>
        <v/>
      </c>
      <c r="AF2205" s="96" t="e">
        <f t="shared" si="525"/>
        <v>#N/A</v>
      </c>
      <c r="AG2205" s="97">
        <f t="shared" si="526"/>
        <v>1900</v>
      </c>
      <c r="AH2205" s="97" t="str">
        <f t="shared" si="527"/>
        <v>01</v>
      </c>
      <c r="AI2205" s="97" t="str">
        <f t="shared" si="528"/>
        <v>00</v>
      </c>
      <c r="AJ2205" s="97" t="str">
        <f t="shared" si="529"/>
        <v>19000100</v>
      </c>
    </row>
    <row r="2206" spans="6:36" ht="12" customHeight="1" x14ac:dyDescent="0.15">
      <c r="F2206" s="86" t="str">
        <f t="shared" si="518"/>
        <v>Saturday</v>
      </c>
      <c r="G2206" s="91"/>
      <c r="H2206" s="92" t="str">
        <f>VLOOKUP(MONTH(G2206),VLOOKUP!$W$1:$X$24,2)</f>
        <v>January</v>
      </c>
      <c r="I2206" s="92" t="str">
        <f t="shared" si="519"/>
        <v/>
      </c>
      <c r="J2206" s="131" t="s">
        <v>551</v>
      </c>
      <c r="L2206" s="86" t="e">
        <f t="shared" si="530"/>
        <v>#N/A</v>
      </c>
      <c r="M2206" s="86">
        <f t="shared" si="520"/>
        <v>0</v>
      </c>
      <c r="N2206" s="86" t="e">
        <f>VLOOKUP(J2206,VLOOKUP!$A$2:$S$54,19,FALSE)&amp;J2206&amp;"&lt;/a&gt;"</f>
        <v>#N/A</v>
      </c>
      <c r="O2206" s="106"/>
      <c r="P2206" s="106"/>
      <c r="Q2206" s="106"/>
      <c r="R2206" s="106"/>
      <c r="S2206" s="95">
        <f t="shared" si="521"/>
        <v>0</v>
      </c>
      <c r="T2206" s="86" t="str">
        <f t="shared" si="522"/>
        <v/>
      </c>
      <c r="U2206" s="86" t="str">
        <f t="shared" si="517"/>
        <v/>
      </c>
      <c r="V2206" s="95" t="str">
        <f t="shared" si="523"/>
        <v/>
      </c>
      <c r="W2206" s="90" t="s">
        <v>282</v>
      </c>
      <c r="AE2206" s="92" t="str">
        <f t="shared" si="524"/>
        <v/>
      </c>
      <c r="AF2206" s="96" t="e">
        <f t="shared" si="525"/>
        <v>#N/A</v>
      </c>
      <c r="AG2206" s="97">
        <f t="shared" si="526"/>
        <v>1900</v>
      </c>
      <c r="AH2206" s="97" t="str">
        <f t="shared" si="527"/>
        <v>01</v>
      </c>
      <c r="AI2206" s="97" t="str">
        <f t="shared" si="528"/>
        <v>00</v>
      </c>
      <c r="AJ2206" s="97" t="str">
        <f t="shared" si="529"/>
        <v>19000100</v>
      </c>
    </row>
    <row r="2207" spans="6:36" ht="12" customHeight="1" x14ac:dyDescent="0.15">
      <c r="F2207" s="86" t="str">
        <f t="shared" si="518"/>
        <v>Saturday</v>
      </c>
      <c r="G2207" s="91"/>
      <c r="H2207" s="92" t="str">
        <f>VLOOKUP(MONTH(G2207),VLOOKUP!$W$1:$X$24,2)</f>
        <v>January</v>
      </c>
      <c r="I2207" s="92" t="str">
        <f t="shared" si="519"/>
        <v/>
      </c>
      <c r="J2207" s="131" t="s">
        <v>551</v>
      </c>
      <c r="L2207" s="86" t="e">
        <f t="shared" si="530"/>
        <v>#N/A</v>
      </c>
      <c r="M2207" s="86">
        <f t="shared" si="520"/>
        <v>0</v>
      </c>
      <c r="N2207" s="86" t="e">
        <f>VLOOKUP(J2207,VLOOKUP!$A$2:$S$54,19,FALSE)&amp;J2207&amp;"&lt;/a&gt;"</f>
        <v>#N/A</v>
      </c>
      <c r="O2207" s="106"/>
      <c r="P2207" s="106"/>
      <c r="Q2207" s="106"/>
      <c r="R2207" s="106"/>
      <c r="S2207" s="95">
        <f t="shared" si="521"/>
        <v>0</v>
      </c>
      <c r="T2207" s="86" t="str">
        <f t="shared" si="522"/>
        <v/>
      </c>
      <c r="U2207" s="86" t="str">
        <f t="shared" si="517"/>
        <v/>
      </c>
      <c r="V2207" s="95" t="str">
        <f t="shared" si="523"/>
        <v/>
      </c>
      <c r="W2207" s="90" t="s">
        <v>282</v>
      </c>
      <c r="AE2207" s="92" t="str">
        <f t="shared" si="524"/>
        <v/>
      </c>
      <c r="AF2207" s="96" t="e">
        <f t="shared" si="525"/>
        <v>#N/A</v>
      </c>
      <c r="AG2207" s="97">
        <f t="shared" si="526"/>
        <v>1900</v>
      </c>
      <c r="AH2207" s="97" t="str">
        <f t="shared" si="527"/>
        <v>01</v>
      </c>
      <c r="AI2207" s="97" t="str">
        <f t="shared" si="528"/>
        <v>00</v>
      </c>
      <c r="AJ2207" s="97" t="str">
        <f t="shared" si="529"/>
        <v>19000100</v>
      </c>
    </row>
    <row r="2208" spans="6:36" ht="12" customHeight="1" x14ac:dyDescent="0.15">
      <c r="F2208" s="86" t="str">
        <f t="shared" si="518"/>
        <v>Saturday</v>
      </c>
      <c r="G2208" s="91"/>
      <c r="H2208" s="92" t="str">
        <f>VLOOKUP(MONTH(G2208),VLOOKUP!$W$1:$X$24,2)</f>
        <v>January</v>
      </c>
      <c r="I2208" s="92" t="str">
        <f t="shared" si="519"/>
        <v/>
      </c>
      <c r="J2208" s="131" t="s">
        <v>551</v>
      </c>
      <c r="L2208" s="86" t="e">
        <f t="shared" si="530"/>
        <v>#N/A</v>
      </c>
      <c r="M2208" s="86">
        <f t="shared" si="520"/>
        <v>0</v>
      </c>
      <c r="N2208" s="86" t="e">
        <f>VLOOKUP(J2208,VLOOKUP!$A$2:$S$54,19,FALSE)&amp;J2208&amp;"&lt;/a&gt;"</f>
        <v>#N/A</v>
      </c>
      <c r="O2208" s="106"/>
      <c r="P2208" s="106"/>
      <c r="Q2208" s="106"/>
      <c r="R2208" s="106"/>
      <c r="S2208" s="95">
        <f t="shared" si="521"/>
        <v>0</v>
      </c>
      <c r="T2208" s="86" t="str">
        <f t="shared" si="522"/>
        <v/>
      </c>
      <c r="U2208" s="86" t="str">
        <f t="shared" si="517"/>
        <v/>
      </c>
      <c r="V2208" s="95" t="str">
        <f t="shared" si="523"/>
        <v/>
      </c>
      <c r="W2208" s="90" t="s">
        <v>282</v>
      </c>
      <c r="AE2208" s="92" t="str">
        <f t="shared" si="524"/>
        <v/>
      </c>
      <c r="AF2208" s="96" t="e">
        <f t="shared" si="525"/>
        <v>#N/A</v>
      </c>
      <c r="AG2208" s="97">
        <f t="shared" si="526"/>
        <v>1900</v>
      </c>
      <c r="AH2208" s="97" t="str">
        <f t="shared" si="527"/>
        <v>01</v>
      </c>
      <c r="AI2208" s="97" t="str">
        <f t="shared" si="528"/>
        <v>00</v>
      </c>
      <c r="AJ2208" s="97" t="str">
        <f t="shared" si="529"/>
        <v>19000100</v>
      </c>
    </row>
    <row r="2209" spans="6:36" ht="12" customHeight="1" x14ac:dyDescent="0.15">
      <c r="F2209" s="86" t="str">
        <f t="shared" si="518"/>
        <v>Saturday</v>
      </c>
      <c r="G2209" s="91"/>
      <c r="H2209" s="92" t="str">
        <f>VLOOKUP(MONTH(G2209),VLOOKUP!$W$1:$X$24,2)</f>
        <v>January</v>
      </c>
      <c r="I2209" s="92" t="str">
        <f t="shared" si="519"/>
        <v/>
      </c>
      <c r="J2209" s="93" t="s">
        <v>95</v>
      </c>
      <c r="L2209" s="86" t="str">
        <f t="shared" si="530"/>
        <v>Charm City Music Festival [Harbor East Waterfront, Baltimore, MD]</v>
      </c>
      <c r="M2209" s="86">
        <f t="shared" si="520"/>
        <v>0</v>
      </c>
      <c r="N2209" s="93" t="str">
        <f t="shared" ref="N2209:N2240" si="531">J2209</f>
        <v>Charm City Music Festival [Harbor East Waterfront, Baltimore, MD]</v>
      </c>
      <c r="O2209" s="90"/>
      <c r="S2209" s="95">
        <f t="shared" si="521"/>
        <v>0</v>
      </c>
      <c r="T2209" s="86" t="str">
        <f t="shared" si="522"/>
        <v/>
      </c>
      <c r="U2209" s="86" t="str">
        <f t="shared" si="517"/>
        <v/>
      </c>
      <c r="V2209" s="95" t="str">
        <f t="shared" si="523"/>
        <v/>
      </c>
      <c r="W2209" s="90" t="s">
        <v>488</v>
      </c>
      <c r="AE2209" s="92" t="str">
        <f t="shared" si="524"/>
        <v/>
      </c>
      <c r="AF2209" s="96" t="str">
        <f t="shared" si="525"/>
        <v>&lt;a name='19000100'&gt;&lt;b&gt;: 0 - Charm City Music Festival [Harbor East Waterfront, Baltimore, MD]&lt;/b&gt;&lt;/a&gt;&lt;br&gt;</v>
      </c>
      <c r="AG2209" s="97">
        <f t="shared" si="526"/>
        <v>1900</v>
      </c>
      <c r="AH2209" s="97" t="str">
        <f t="shared" si="527"/>
        <v>01</v>
      </c>
      <c r="AI2209" s="97" t="str">
        <f t="shared" si="528"/>
        <v>00</v>
      </c>
      <c r="AJ2209" s="97" t="str">
        <f t="shared" si="529"/>
        <v>19000100</v>
      </c>
    </row>
    <row r="2210" spans="6:36" ht="12" customHeight="1" x14ac:dyDescent="0.15">
      <c r="F2210" s="86" t="str">
        <f t="shared" si="518"/>
        <v>Saturday</v>
      </c>
      <c r="G2210" s="91"/>
      <c r="H2210" s="92" t="str">
        <f>VLOOKUP(MONTH(G2210),VLOOKUP!$W$1:$X$24,2)</f>
        <v>January</v>
      </c>
      <c r="I2210" s="92" t="str">
        <f t="shared" si="519"/>
        <v/>
      </c>
      <c r="J2210" s="93" t="s">
        <v>95</v>
      </c>
      <c r="L2210" s="86" t="str">
        <f t="shared" si="530"/>
        <v>Charm City Music Festival [Harbor East Waterfront, Baltimore, MD]</v>
      </c>
      <c r="M2210" s="86">
        <f t="shared" si="520"/>
        <v>0</v>
      </c>
      <c r="N2210" s="93" t="str">
        <f t="shared" si="531"/>
        <v>Charm City Music Festival [Harbor East Waterfront, Baltimore, MD]</v>
      </c>
      <c r="O2210" s="90"/>
      <c r="S2210" s="95">
        <f t="shared" si="521"/>
        <v>0</v>
      </c>
      <c r="T2210" s="86" t="str">
        <f t="shared" si="522"/>
        <v/>
      </c>
      <c r="U2210" s="86" t="str">
        <f t="shared" si="517"/>
        <v/>
      </c>
      <c r="V2210" s="95" t="str">
        <f t="shared" si="523"/>
        <v/>
      </c>
      <c r="W2210" s="90" t="s">
        <v>488</v>
      </c>
      <c r="AE2210" s="92" t="str">
        <f t="shared" si="524"/>
        <v/>
      </c>
      <c r="AF2210" s="100" t="str">
        <f t="shared" si="525"/>
        <v>&lt;a name='19000100'&gt;&lt;b&gt;: 0 - Charm City Music Festival [Harbor East Waterfront, Baltimore, MD]&lt;/b&gt;&lt;/a&gt;&lt;br&gt;</v>
      </c>
      <c r="AG2210" s="101">
        <f t="shared" si="526"/>
        <v>1900</v>
      </c>
      <c r="AH2210" s="101" t="str">
        <f t="shared" si="527"/>
        <v>01</v>
      </c>
      <c r="AI2210" s="101" t="str">
        <f t="shared" si="528"/>
        <v>00</v>
      </c>
      <c r="AJ2210" s="101" t="str">
        <f t="shared" si="529"/>
        <v>19000100</v>
      </c>
    </row>
    <row r="2211" spans="6:36" ht="12" customHeight="1" x14ac:dyDescent="0.15">
      <c r="F2211" s="86" t="str">
        <f t="shared" si="518"/>
        <v>Saturday</v>
      </c>
      <c r="G2211" s="91"/>
      <c r="H2211" s="92" t="str">
        <f>VLOOKUP(MONTH(G2211),VLOOKUP!$W$1:$X$24,2)</f>
        <v>January</v>
      </c>
      <c r="I2211" s="92" t="str">
        <f t="shared" si="519"/>
        <v/>
      </c>
      <c r="J2211" s="93" t="s">
        <v>1375</v>
      </c>
      <c r="L2211" s="86" t="str">
        <f t="shared" si="530"/>
        <v>Charm City Skate Park [4301 O'Donnell St Suite 1, Baltimore, MD]</v>
      </c>
      <c r="M2211" s="86">
        <f t="shared" si="520"/>
        <v>0</v>
      </c>
      <c r="N2211" s="93" t="str">
        <f t="shared" si="531"/>
        <v>Charm City Skate Park [4301 O'Donnell St Suite 1, Baltimore, MD]</v>
      </c>
      <c r="O2211" s="94"/>
      <c r="S2211" s="95">
        <f t="shared" si="521"/>
        <v>0</v>
      </c>
      <c r="T2211" s="86" t="str">
        <f t="shared" si="522"/>
        <v/>
      </c>
      <c r="U2211" s="86" t="str">
        <f t="shared" si="517"/>
        <v/>
      </c>
      <c r="V2211" s="95" t="str">
        <f t="shared" si="523"/>
        <v/>
      </c>
      <c r="Z2211" s="99"/>
      <c r="AA2211" s="99"/>
      <c r="AB2211" s="99"/>
      <c r="AC2211" s="99"/>
      <c r="AD2211" s="99"/>
      <c r="AE2211" s="92" t="str">
        <f t="shared" si="524"/>
        <v/>
      </c>
      <c r="AF2211" s="96" t="str">
        <f t="shared" si="525"/>
        <v>&lt;a name='19000100'&gt;&lt;b&gt;: 0 - Charm City Skate Park [4301 O'Donnell St Suite 1, Baltimore, MD]&lt;/b&gt;&lt;/a&gt;&lt;br&gt;</v>
      </c>
      <c r="AG2211" s="97">
        <f t="shared" si="526"/>
        <v>1900</v>
      </c>
      <c r="AH2211" s="97" t="str">
        <f t="shared" si="527"/>
        <v>01</v>
      </c>
      <c r="AI2211" s="97" t="str">
        <f t="shared" si="528"/>
        <v>00</v>
      </c>
      <c r="AJ2211" s="97" t="str">
        <f t="shared" si="529"/>
        <v>19000100</v>
      </c>
    </row>
    <row r="2212" spans="6:36" ht="12" customHeight="1" x14ac:dyDescent="0.15">
      <c r="F2212" s="86" t="str">
        <f t="shared" si="518"/>
        <v>Saturday</v>
      </c>
      <c r="G2212" s="91"/>
      <c r="H2212" s="92" t="str">
        <f>VLOOKUP(MONTH(G2212),VLOOKUP!$W$1:$X$24,2)</f>
        <v>January</v>
      </c>
      <c r="I2212" s="92" t="str">
        <f t="shared" si="519"/>
        <v/>
      </c>
      <c r="J2212" s="93" t="s">
        <v>1375</v>
      </c>
      <c r="L2212" s="86" t="str">
        <f t="shared" si="530"/>
        <v>Charm City Skate Park [4301 O'Donnell St Suite 1, Baltimore, MD]</v>
      </c>
      <c r="M2212" s="86">
        <f t="shared" si="520"/>
        <v>0</v>
      </c>
      <c r="N2212" s="93" t="str">
        <f t="shared" si="531"/>
        <v>Charm City Skate Park [4301 O'Donnell St Suite 1, Baltimore, MD]</v>
      </c>
      <c r="O2212" s="94"/>
      <c r="S2212" s="95">
        <f t="shared" si="521"/>
        <v>0</v>
      </c>
      <c r="T2212" s="86" t="str">
        <f t="shared" si="522"/>
        <v/>
      </c>
      <c r="U2212" s="86" t="str">
        <f t="shared" si="517"/>
        <v/>
      </c>
      <c r="V2212" s="95" t="str">
        <f t="shared" si="523"/>
        <v/>
      </c>
      <c r="Z2212" s="99"/>
      <c r="AA2212" s="99"/>
      <c r="AB2212" s="99"/>
      <c r="AC2212" s="99"/>
      <c r="AD2212" s="99"/>
      <c r="AE2212" s="92" t="str">
        <f t="shared" si="524"/>
        <v/>
      </c>
      <c r="AF2212" s="96" t="str">
        <f t="shared" si="525"/>
        <v>&lt;a name='19000100'&gt;&lt;b&gt;: 0 - Charm City Skate Park [4301 O'Donnell St Suite 1, Baltimore, MD]&lt;/b&gt;&lt;/a&gt;&lt;br&gt;</v>
      </c>
      <c r="AG2212" s="97">
        <f t="shared" si="526"/>
        <v>1900</v>
      </c>
      <c r="AH2212" s="97" t="str">
        <f t="shared" si="527"/>
        <v>01</v>
      </c>
      <c r="AI2212" s="97" t="str">
        <f t="shared" si="528"/>
        <v>00</v>
      </c>
      <c r="AJ2212" s="97" t="str">
        <f t="shared" si="529"/>
        <v>19000100</v>
      </c>
    </row>
    <row r="2213" spans="6:36" ht="12" customHeight="1" x14ac:dyDescent="0.15">
      <c r="F2213" s="86" t="str">
        <f t="shared" si="518"/>
        <v>Saturday</v>
      </c>
      <c r="G2213" s="91"/>
      <c r="H2213" s="92" t="str">
        <f>VLOOKUP(MONTH(G2213),VLOOKUP!$W$1:$X$24,2)</f>
        <v>January</v>
      </c>
      <c r="I2213" s="92" t="str">
        <f t="shared" si="519"/>
        <v/>
      </c>
      <c r="J2213" s="93" t="s">
        <v>1375</v>
      </c>
      <c r="L2213" s="86" t="str">
        <f t="shared" si="530"/>
        <v>Charm City Skate Park [4301 O'Donnell St Suite 1, Baltimore, MD]</v>
      </c>
      <c r="M2213" s="86">
        <f t="shared" si="520"/>
        <v>0</v>
      </c>
      <c r="N2213" s="93" t="str">
        <f t="shared" si="531"/>
        <v>Charm City Skate Park [4301 O'Donnell St Suite 1, Baltimore, MD]</v>
      </c>
      <c r="O2213" s="94"/>
      <c r="S2213" s="95">
        <f t="shared" si="521"/>
        <v>0</v>
      </c>
      <c r="T2213" s="86" t="str">
        <f t="shared" si="522"/>
        <v/>
      </c>
      <c r="U2213" s="86" t="str">
        <f t="shared" si="517"/>
        <v/>
      </c>
      <c r="V2213" s="95" t="str">
        <f t="shared" si="523"/>
        <v/>
      </c>
      <c r="Z2213" s="99"/>
      <c r="AA2213" s="99"/>
      <c r="AB2213" s="99"/>
      <c r="AC2213" s="99"/>
      <c r="AD2213" s="99"/>
      <c r="AE2213" s="92" t="str">
        <f t="shared" si="524"/>
        <v/>
      </c>
      <c r="AF2213" s="96" t="str">
        <f t="shared" si="525"/>
        <v>&lt;a name='19000100'&gt;&lt;b&gt;: 0 - Charm City Skate Park [4301 O'Donnell St Suite 1, Baltimore, MD]&lt;/b&gt;&lt;/a&gt;&lt;br&gt;</v>
      </c>
      <c r="AG2213" s="97">
        <f t="shared" si="526"/>
        <v>1900</v>
      </c>
      <c r="AH2213" s="97" t="str">
        <f t="shared" si="527"/>
        <v>01</v>
      </c>
      <c r="AI2213" s="97" t="str">
        <f t="shared" si="528"/>
        <v>00</v>
      </c>
      <c r="AJ2213" s="97" t="str">
        <f t="shared" si="529"/>
        <v>19000100</v>
      </c>
    </row>
    <row r="2214" spans="6:36" ht="12" customHeight="1" x14ac:dyDescent="0.15">
      <c r="F2214" s="86" t="str">
        <f t="shared" si="518"/>
        <v>Saturday</v>
      </c>
      <c r="G2214" s="91"/>
      <c r="H2214" s="92" t="str">
        <f>VLOOKUP(MONTH(G2214),VLOOKUP!$W$1:$X$24,2)</f>
        <v>January</v>
      </c>
      <c r="I2214" s="92" t="str">
        <f t="shared" si="519"/>
        <v/>
      </c>
      <c r="J2214" s="93" t="s">
        <v>1375</v>
      </c>
      <c r="L2214" s="86" t="str">
        <f t="shared" si="530"/>
        <v>Charm City Skate Park [4301 O'Donnell St Suite 1, Baltimore, MD]</v>
      </c>
      <c r="M2214" s="86">
        <f t="shared" si="520"/>
        <v>0</v>
      </c>
      <c r="N2214" s="93" t="str">
        <f t="shared" si="531"/>
        <v>Charm City Skate Park [4301 O'Donnell St Suite 1, Baltimore, MD]</v>
      </c>
      <c r="O2214" s="94"/>
      <c r="S2214" s="95">
        <f t="shared" si="521"/>
        <v>0</v>
      </c>
      <c r="T2214" s="86" t="str">
        <f t="shared" si="522"/>
        <v/>
      </c>
      <c r="U2214" s="86" t="str">
        <f t="shared" si="517"/>
        <v/>
      </c>
      <c r="V2214" s="95" t="str">
        <f t="shared" si="523"/>
        <v/>
      </c>
      <c r="Z2214" s="99"/>
      <c r="AA2214" s="99"/>
      <c r="AB2214" s="99"/>
      <c r="AC2214" s="99"/>
      <c r="AD2214" s="99"/>
      <c r="AE2214" s="92" t="str">
        <f t="shared" si="524"/>
        <v/>
      </c>
      <c r="AF2214" s="96" t="str">
        <f t="shared" si="525"/>
        <v>&lt;a name='19000100'&gt;&lt;b&gt;: 0 - Charm City Skate Park [4301 O'Donnell St Suite 1, Baltimore, MD]&lt;/b&gt;&lt;/a&gt;&lt;br&gt;</v>
      </c>
      <c r="AG2214" s="97">
        <f t="shared" si="526"/>
        <v>1900</v>
      </c>
      <c r="AH2214" s="97" t="str">
        <f t="shared" si="527"/>
        <v>01</v>
      </c>
      <c r="AI2214" s="97" t="str">
        <f t="shared" si="528"/>
        <v>00</v>
      </c>
      <c r="AJ2214" s="97" t="str">
        <f t="shared" si="529"/>
        <v>19000100</v>
      </c>
    </row>
    <row r="2215" spans="6:36" ht="12" customHeight="1" x14ac:dyDescent="0.15">
      <c r="F2215" s="86" t="str">
        <f t="shared" si="518"/>
        <v>Saturday</v>
      </c>
      <c r="G2215" s="91"/>
      <c r="H2215" s="92" t="str">
        <f>VLOOKUP(MONTH(G2215),VLOOKUP!$W$1:$X$24,2)</f>
        <v>January</v>
      </c>
      <c r="I2215" s="92" t="str">
        <f t="shared" si="519"/>
        <v/>
      </c>
      <c r="J2215" s="93" t="s">
        <v>1375</v>
      </c>
      <c r="L2215" s="86" t="str">
        <f t="shared" si="530"/>
        <v>Charm City Skate Park [4301 O'Donnell St Suite 1, Baltimore, MD]</v>
      </c>
      <c r="M2215" s="86">
        <f t="shared" si="520"/>
        <v>0</v>
      </c>
      <c r="N2215" s="93" t="str">
        <f t="shared" si="531"/>
        <v>Charm City Skate Park [4301 O'Donnell St Suite 1, Baltimore, MD]</v>
      </c>
      <c r="O2215" s="94"/>
      <c r="S2215" s="95">
        <f t="shared" si="521"/>
        <v>0</v>
      </c>
      <c r="T2215" s="86" t="str">
        <f t="shared" si="522"/>
        <v/>
      </c>
      <c r="U2215" s="86" t="str">
        <f t="shared" si="517"/>
        <v/>
      </c>
      <c r="V2215" s="95" t="str">
        <f t="shared" si="523"/>
        <v/>
      </c>
      <c r="Z2215" s="99"/>
      <c r="AA2215" s="99"/>
      <c r="AB2215" s="99"/>
      <c r="AC2215" s="99"/>
      <c r="AD2215" s="99"/>
      <c r="AE2215" s="92" t="str">
        <f t="shared" si="524"/>
        <v/>
      </c>
      <c r="AF2215" s="96" t="str">
        <f t="shared" si="525"/>
        <v>&lt;a name='19000100'&gt;&lt;b&gt;: 0 - Charm City Skate Park [4301 O'Donnell St Suite 1, Baltimore, MD]&lt;/b&gt;&lt;/a&gt;&lt;br&gt;</v>
      </c>
      <c r="AG2215" s="97">
        <f t="shared" si="526"/>
        <v>1900</v>
      </c>
      <c r="AH2215" s="97" t="str">
        <f t="shared" si="527"/>
        <v>01</v>
      </c>
      <c r="AI2215" s="97" t="str">
        <f t="shared" si="528"/>
        <v>00</v>
      </c>
      <c r="AJ2215" s="97" t="str">
        <f t="shared" si="529"/>
        <v>19000100</v>
      </c>
    </row>
    <row r="2216" spans="6:36" ht="12" customHeight="1" x14ac:dyDescent="0.15">
      <c r="F2216" s="86" t="str">
        <f t="shared" si="518"/>
        <v>Saturday</v>
      </c>
      <c r="G2216" s="91"/>
      <c r="H2216" s="92" t="str">
        <f>VLOOKUP(MONTH(G2216),VLOOKUP!$W$1:$X$24,2)</f>
        <v>January</v>
      </c>
      <c r="I2216" s="92" t="str">
        <f t="shared" si="519"/>
        <v/>
      </c>
      <c r="J2216" s="93" t="s">
        <v>855</v>
      </c>
      <c r="L2216" s="86" t="str">
        <f t="shared" si="530"/>
        <v>Cheesetique [2411 Mt Vernon Ave, Alexandria, VA]</v>
      </c>
      <c r="M2216" s="86">
        <f t="shared" si="520"/>
        <v>0</v>
      </c>
      <c r="N2216" s="93" t="str">
        <f t="shared" si="531"/>
        <v>Cheesetique [2411 Mt Vernon Ave, Alexandria, VA]</v>
      </c>
      <c r="O2216" s="90"/>
      <c r="S2216" s="95">
        <f t="shared" si="521"/>
        <v>0</v>
      </c>
      <c r="T2216" s="86" t="str">
        <f t="shared" si="522"/>
        <v/>
      </c>
      <c r="U2216" s="86" t="str">
        <f t="shared" si="517"/>
        <v/>
      </c>
      <c r="V2216" s="95" t="str">
        <f t="shared" si="523"/>
        <v/>
      </c>
      <c r="AE2216" s="92" t="str">
        <f t="shared" si="524"/>
        <v/>
      </c>
      <c r="AF2216" s="96" t="str">
        <f t="shared" si="525"/>
        <v>&lt;a name='19000100'&gt;&lt;b&gt;: 0 - Cheesetique [2411 Mt Vernon Ave, Alexandria, VA]&lt;/b&gt;&lt;/a&gt;&lt;br&gt;</v>
      </c>
      <c r="AG2216" s="97">
        <f t="shared" si="526"/>
        <v>1900</v>
      </c>
      <c r="AH2216" s="97" t="str">
        <f t="shared" si="527"/>
        <v>01</v>
      </c>
      <c r="AI2216" s="97" t="str">
        <f t="shared" si="528"/>
        <v>00</v>
      </c>
      <c r="AJ2216" s="97" t="str">
        <f t="shared" si="529"/>
        <v>19000100</v>
      </c>
    </row>
    <row r="2217" spans="6:36" ht="12" customHeight="1" x14ac:dyDescent="0.15">
      <c r="F2217" s="86" t="str">
        <f t="shared" si="518"/>
        <v>Saturday</v>
      </c>
      <c r="G2217" s="91"/>
      <c r="H2217" s="92" t="str">
        <f>VLOOKUP(MONTH(G2217),VLOOKUP!$W$1:$X$24,2)</f>
        <v>January</v>
      </c>
      <c r="I2217" s="92" t="str">
        <f t="shared" si="519"/>
        <v/>
      </c>
      <c r="J2217" s="93" t="s">
        <v>855</v>
      </c>
      <c r="L2217" s="86" t="str">
        <f t="shared" si="530"/>
        <v>Cheesetique [2411 Mt Vernon Ave, Alexandria, VA]</v>
      </c>
      <c r="M2217" s="86">
        <f t="shared" si="520"/>
        <v>0</v>
      </c>
      <c r="N2217" s="93" t="str">
        <f t="shared" si="531"/>
        <v>Cheesetique [2411 Mt Vernon Ave, Alexandria, VA]</v>
      </c>
      <c r="O2217" s="90"/>
      <c r="S2217" s="95">
        <f t="shared" si="521"/>
        <v>0</v>
      </c>
      <c r="T2217" s="86" t="str">
        <f t="shared" si="522"/>
        <v/>
      </c>
      <c r="U2217" s="86" t="str">
        <f t="shared" si="517"/>
        <v/>
      </c>
      <c r="V2217" s="95" t="str">
        <f t="shared" si="523"/>
        <v/>
      </c>
      <c r="AE2217" s="92" t="str">
        <f t="shared" si="524"/>
        <v/>
      </c>
      <c r="AF2217" s="96" t="str">
        <f t="shared" si="525"/>
        <v>&lt;a name='19000100'&gt;&lt;b&gt;: 0 - Cheesetique [2411 Mt Vernon Ave, Alexandria, VA]&lt;/b&gt;&lt;/a&gt;&lt;br&gt;</v>
      </c>
      <c r="AG2217" s="97">
        <f t="shared" si="526"/>
        <v>1900</v>
      </c>
      <c r="AH2217" s="97" t="str">
        <f t="shared" si="527"/>
        <v>01</v>
      </c>
      <c r="AI2217" s="97" t="str">
        <f t="shared" si="528"/>
        <v>00</v>
      </c>
      <c r="AJ2217" s="97" t="str">
        <f t="shared" si="529"/>
        <v>19000100</v>
      </c>
    </row>
    <row r="2218" spans="6:36" ht="12" customHeight="1" x14ac:dyDescent="0.15">
      <c r="F2218" s="86" t="str">
        <f t="shared" si="518"/>
        <v>Saturday</v>
      </c>
      <c r="G2218" s="91"/>
      <c r="H2218" s="92" t="str">
        <f>VLOOKUP(MONTH(G2218),VLOOKUP!$W$1:$X$24,2)</f>
        <v>January</v>
      </c>
      <c r="I2218" s="92" t="str">
        <f t="shared" si="519"/>
        <v/>
      </c>
      <c r="J2218" s="93" t="s">
        <v>855</v>
      </c>
      <c r="L2218" s="86" t="str">
        <f t="shared" si="530"/>
        <v>Cheesetique [2411 Mt Vernon Ave, Alexandria, VA]</v>
      </c>
      <c r="M2218" s="86">
        <f t="shared" si="520"/>
        <v>0</v>
      </c>
      <c r="N2218" s="93" t="str">
        <f t="shared" si="531"/>
        <v>Cheesetique [2411 Mt Vernon Ave, Alexandria, VA]</v>
      </c>
      <c r="O2218" s="90"/>
      <c r="S2218" s="95">
        <f t="shared" si="521"/>
        <v>0</v>
      </c>
      <c r="T2218" s="86" t="str">
        <f t="shared" si="522"/>
        <v/>
      </c>
      <c r="U2218" s="86" t="str">
        <f t="shared" si="517"/>
        <v/>
      </c>
      <c r="V2218" s="95" t="str">
        <f t="shared" si="523"/>
        <v/>
      </c>
      <c r="X2218" s="99"/>
      <c r="Y2218" s="99"/>
      <c r="AE2218" s="92" t="str">
        <f t="shared" si="524"/>
        <v/>
      </c>
      <c r="AF2218" s="96" t="str">
        <f t="shared" si="525"/>
        <v>&lt;a name='19000100'&gt;&lt;b&gt;: 0 - Cheesetique [2411 Mt Vernon Ave, Alexandria, VA]&lt;/b&gt;&lt;/a&gt;&lt;br&gt;</v>
      </c>
      <c r="AG2218" s="97">
        <f t="shared" si="526"/>
        <v>1900</v>
      </c>
      <c r="AH2218" s="97" t="str">
        <f t="shared" si="527"/>
        <v>01</v>
      </c>
      <c r="AI2218" s="97" t="str">
        <f t="shared" si="528"/>
        <v>00</v>
      </c>
      <c r="AJ2218" s="97" t="str">
        <f t="shared" si="529"/>
        <v>19000100</v>
      </c>
    </row>
    <row r="2219" spans="6:36" ht="12" customHeight="1" x14ac:dyDescent="0.15">
      <c r="F2219" s="86" t="str">
        <f t="shared" si="518"/>
        <v>Saturday</v>
      </c>
      <c r="G2219" s="91"/>
      <c r="H2219" s="92" t="str">
        <f>VLOOKUP(MONTH(G2219),VLOOKUP!$W$1:$X$24,2)</f>
        <v>January</v>
      </c>
      <c r="I2219" s="92" t="str">
        <f t="shared" si="519"/>
        <v/>
      </c>
      <c r="J2219" s="93" t="s">
        <v>1021</v>
      </c>
      <c r="L2219" s="86" t="str">
        <f t="shared" si="530"/>
        <v>Chef Tony's Restaurant [4926 St. Elmo Ave, Bethesda, MD]</v>
      </c>
      <c r="M2219" s="86">
        <f t="shared" si="520"/>
        <v>0</v>
      </c>
      <c r="N2219" s="93" t="str">
        <f t="shared" si="531"/>
        <v>Chef Tony's Restaurant [4926 St. Elmo Ave, Bethesda, MD]</v>
      </c>
      <c r="O2219" s="94"/>
      <c r="S2219" s="95">
        <f t="shared" si="521"/>
        <v>0</v>
      </c>
      <c r="T2219" s="86" t="str">
        <f t="shared" si="522"/>
        <v/>
      </c>
      <c r="U2219" s="86" t="str">
        <f t="shared" si="517"/>
        <v/>
      </c>
      <c r="V2219" s="95" t="str">
        <f t="shared" si="523"/>
        <v/>
      </c>
      <c r="AE2219" s="92" t="str">
        <f t="shared" si="524"/>
        <v/>
      </c>
      <c r="AF2219" s="96" t="str">
        <f t="shared" si="525"/>
        <v>&lt;a name='19000100'&gt;&lt;b&gt;: 0 - Chef Tony's Restaurant [4926 St. Elmo Ave, Bethesda, MD]&lt;/b&gt;&lt;/a&gt;&lt;br&gt;</v>
      </c>
      <c r="AG2219" s="97">
        <f t="shared" si="526"/>
        <v>1900</v>
      </c>
      <c r="AH2219" s="97" t="str">
        <f t="shared" si="527"/>
        <v>01</v>
      </c>
      <c r="AI2219" s="97" t="str">
        <f t="shared" si="528"/>
        <v>00</v>
      </c>
      <c r="AJ2219" s="97" t="str">
        <f t="shared" si="529"/>
        <v>19000100</v>
      </c>
    </row>
    <row r="2220" spans="6:36" ht="12" customHeight="1" x14ac:dyDescent="0.15">
      <c r="F2220" s="86" t="str">
        <f t="shared" si="518"/>
        <v>Saturday</v>
      </c>
      <c r="G2220" s="91"/>
      <c r="H2220" s="92" t="str">
        <f>VLOOKUP(MONTH(G2220),VLOOKUP!$W$1:$X$24,2)</f>
        <v>January</v>
      </c>
      <c r="I2220" s="92" t="str">
        <f t="shared" si="519"/>
        <v/>
      </c>
      <c r="J2220" s="93" t="s">
        <v>1021</v>
      </c>
      <c r="L2220" s="86" t="str">
        <f t="shared" si="530"/>
        <v>Chef Tony's Restaurant [4926 St. Elmo Ave, Bethesda, MD]</v>
      </c>
      <c r="M2220" s="86">
        <f t="shared" si="520"/>
        <v>0</v>
      </c>
      <c r="N2220" s="93" t="str">
        <f t="shared" si="531"/>
        <v>Chef Tony's Restaurant [4926 St. Elmo Ave, Bethesda, MD]</v>
      </c>
      <c r="O2220" s="94"/>
      <c r="S2220" s="95">
        <f t="shared" si="521"/>
        <v>0</v>
      </c>
      <c r="T2220" s="86" t="str">
        <f t="shared" si="522"/>
        <v/>
      </c>
      <c r="U2220" s="86" t="str">
        <f t="shared" si="517"/>
        <v/>
      </c>
      <c r="V2220" s="95" t="str">
        <f t="shared" si="523"/>
        <v/>
      </c>
      <c r="AE2220" s="92" t="str">
        <f t="shared" si="524"/>
        <v/>
      </c>
      <c r="AF2220" s="96" t="str">
        <f t="shared" si="525"/>
        <v>&lt;a name='19000100'&gt;&lt;b&gt;: 0 - Chef Tony's Restaurant [4926 St. Elmo Ave, Bethesda, MD]&lt;/b&gt;&lt;/a&gt;&lt;br&gt;</v>
      </c>
      <c r="AG2220" s="97">
        <f t="shared" si="526"/>
        <v>1900</v>
      </c>
      <c r="AH2220" s="97" t="str">
        <f t="shared" si="527"/>
        <v>01</v>
      </c>
      <c r="AI2220" s="97" t="str">
        <f t="shared" si="528"/>
        <v>00</v>
      </c>
      <c r="AJ2220" s="97" t="str">
        <f t="shared" si="529"/>
        <v>19000100</v>
      </c>
    </row>
    <row r="2221" spans="6:36" ht="12" customHeight="1" x14ac:dyDescent="0.15">
      <c r="F2221" s="86" t="str">
        <f t="shared" si="518"/>
        <v>Saturday</v>
      </c>
      <c r="G2221" s="91"/>
      <c r="H2221" s="92" t="str">
        <f>VLOOKUP(MONTH(G2221),VLOOKUP!$W$1:$X$24,2)</f>
        <v>January</v>
      </c>
      <c r="I2221" s="92" t="str">
        <f t="shared" si="519"/>
        <v/>
      </c>
      <c r="J2221" s="93" t="s">
        <v>1021</v>
      </c>
      <c r="L2221" s="86" t="str">
        <f t="shared" si="530"/>
        <v>Chef Tony's Restaurant [4926 St. Elmo Ave, Bethesda, MD]</v>
      </c>
      <c r="M2221" s="86">
        <f t="shared" si="520"/>
        <v>0</v>
      </c>
      <c r="N2221" s="93" t="str">
        <f t="shared" si="531"/>
        <v>Chef Tony's Restaurant [4926 St. Elmo Ave, Bethesda, MD]</v>
      </c>
      <c r="O2221" s="94"/>
      <c r="S2221" s="95">
        <f t="shared" si="521"/>
        <v>0</v>
      </c>
      <c r="T2221" s="86" t="str">
        <f t="shared" si="522"/>
        <v/>
      </c>
      <c r="U2221" s="86" t="str">
        <f t="shared" si="517"/>
        <v/>
      </c>
      <c r="V2221" s="95" t="str">
        <f t="shared" si="523"/>
        <v/>
      </c>
      <c r="X2221" s="99"/>
      <c r="Y2221" s="99"/>
      <c r="AE2221" s="92" t="str">
        <f t="shared" si="524"/>
        <v/>
      </c>
      <c r="AF2221" s="96" t="str">
        <f t="shared" si="525"/>
        <v>&lt;a name='19000100'&gt;&lt;b&gt;: 0 - Chef Tony's Restaurant [4926 St. Elmo Ave, Bethesda, MD]&lt;/b&gt;&lt;/a&gt;&lt;br&gt;</v>
      </c>
      <c r="AG2221" s="97">
        <f t="shared" si="526"/>
        <v>1900</v>
      </c>
      <c r="AH2221" s="97" t="str">
        <f t="shared" si="527"/>
        <v>01</v>
      </c>
      <c r="AI2221" s="97" t="str">
        <f t="shared" si="528"/>
        <v>00</v>
      </c>
      <c r="AJ2221" s="97" t="str">
        <f t="shared" si="529"/>
        <v>19000100</v>
      </c>
    </row>
    <row r="2222" spans="6:36" ht="12" customHeight="1" x14ac:dyDescent="0.15">
      <c r="F2222" s="86" t="str">
        <f t="shared" si="518"/>
        <v>Saturday</v>
      </c>
      <c r="G2222" s="91"/>
      <c r="H2222" s="92" t="str">
        <f>VLOOKUP(MONTH(G2222),VLOOKUP!$W$1:$X$24,2)</f>
        <v>January</v>
      </c>
      <c r="I2222" s="92" t="str">
        <f t="shared" si="519"/>
        <v/>
      </c>
      <c r="J2222" s="93" t="s">
        <v>1021</v>
      </c>
      <c r="L2222" s="86" t="str">
        <f t="shared" si="530"/>
        <v>Chef Tony's Restaurant [4926 St. Elmo Ave, Bethesda, MD]</v>
      </c>
      <c r="M2222" s="86">
        <f t="shared" si="520"/>
        <v>0</v>
      </c>
      <c r="N2222" s="93" t="str">
        <f t="shared" si="531"/>
        <v>Chef Tony's Restaurant [4926 St. Elmo Ave, Bethesda, MD]</v>
      </c>
      <c r="O2222" s="94"/>
      <c r="S2222" s="95">
        <f t="shared" si="521"/>
        <v>0</v>
      </c>
      <c r="T2222" s="86" t="str">
        <f t="shared" si="522"/>
        <v/>
      </c>
      <c r="U2222" s="86" t="str">
        <f t="shared" si="517"/>
        <v/>
      </c>
      <c r="V2222" s="95" t="str">
        <f t="shared" si="523"/>
        <v/>
      </c>
      <c r="AE2222" s="92" t="str">
        <f t="shared" si="524"/>
        <v/>
      </c>
      <c r="AF2222" s="96" t="str">
        <f t="shared" si="525"/>
        <v>&lt;a name='19000100'&gt;&lt;b&gt;: 0 - Chef Tony's Restaurant [4926 St. Elmo Ave, Bethesda, MD]&lt;/b&gt;&lt;/a&gt;&lt;br&gt;</v>
      </c>
      <c r="AG2222" s="97">
        <f t="shared" si="526"/>
        <v>1900</v>
      </c>
      <c r="AH2222" s="97" t="str">
        <f t="shared" si="527"/>
        <v>01</v>
      </c>
      <c r="AI2222" s="97" t="str">
        <f t="shared" si="528"/>
        <v>00</v>
      </c>
      <c r="AJ2222" s="97" t="str">
        <f t="shared" si="529"/>
        <v>19000100</v>
      </c>
    </row>
    <row r="2223" spans="6:36" ht="12" customHeight="1" x14ac:dyDescent="0.15">
      <c r="F2223" s="86" t="str">
        <f t="shared" si="518"/>
        <v>Saturday</v>
      </c>
      <c r="G2223" s="91"/>
      <c r="H2223" s="92" t="str">
        <f>VLOOKUP(MONTH(G2223),VLOOKUP!$W$1:$X$24,2)</f>
        <v>January</v>
      </c>
      <c r="I2223" s="92" t="str">
        <f t="shared" si="519"/>
        <v/>
      </c>
      <c r="J2223" s="93" t="s">
        <v>1325</v>
      </c>
      <c r="L2223" s="86" t="str">
        <f t="shared" si="530"/>
        <v>Chesapeake Arts Center [194 Hammonds Lane, Brooklyn Park, MD]</v>
      </c>
      <c r="M2223" s="86">
        <f t="shared" si="520"/>
        <v>0</v>
      </c>
      <c r="N2223" s="93" t="str">
        <f t="shared" si="531"/>
        <v>Chesapeake Arts Center [194 Hammonds Lane, Brooklyn Park, MD]</v>
      </c>
      <c r="O2223" s="94"/>
      <c r="S2223" s="95">
        <f t="shared" si="521"/>
        <v>0</v>
      </c>
      <c r="T2223" s="86" t="str">
        <f t="shared" si="522"/>
        <v/>
      </c>
      <c r="U2223" s="86" t="str">
        <f t="shared" si="517"/>
        <v/>
      </c>
      <c r="V2223" s="95" t="str">
        <f t="shared" si="523"/>
        <v/>
      </c>
      <c r="AE2223" s="92" t="str">
        <f t="shared" si="524"/>
        <v/>
      </c>
      <c r="AF2223" s="96" t="str">
        <f t="shared" si="525"/>
        <v>&lt;a name='19000100'&gt;&lt;b&gt;: 0 - Chesapeake Arts Center [194 Hammonds Lane, Brooklyn Park, MD]&lt;/b&gt;&lt;/a&gt;&lt;br&gt;</v>
      </c>
      <c r="AG2223" s="97">
        <f t="shared" si="526"/>
        <v>1900</v>
      </c>
      <c r="AH2223" s="97" t="str">
        <f t="shared" si="527"/>
        <v>01</v>
      </c>
      <c r="AI2223" s="97" t="str">
        <f t="shared" si="528"/>
        <v>00</v>
      </c>
      <c r="AJ2223" s="97" t="str">
        <f t="shared" si="529"/>
        <v>19000100</v>
      </c>
    </row>
    <row r="2224" spans="6:36" ht="12" customHeight="1" x14ac:dyDescent="0.15">
      <c r="F2224" s="86" t="str">
        <f t="shared" si="518"/>
        <v>Saturday</v>
      </c>
      <c r="G2224" s="91"/>
      <c r="H2224" s="92" t="str">
        <f>VLOOKUP(MONTH(G2224),VLOOKUP!$W$1:$X$24,2)</f>
        <v>January</v>
      </c>
      <c r="I2224" s="92" t="str">
        <f t="shared" si="519"/>
        <v/>
      </c>
      <c r="J2224" s="93" t="s">
        <v>1325</v>
      </c>
      <c r="L2224" s="86" t="str">
        <f t="shared" si="530"/>
        <v>Chesapeake Arts Center [194 Hammonds Lane, Brooklyn Park, MD]</v>
      </c>
      <c r="M2224" s="86">
        <f t="shared" si="520"/>
        <v>0</v>
      </c>
      <c r="N2224" s="93" t="str">
        <f t="shared" si="531"/>
        <v>Chesapeake Arts Center [194 Hammonds Lane, Brooklyn Park, MD]</v>
      </c>
      <c r="O2224" s="94"/>
      <c r="S2224" s="95">
        <f t="shared" si="521"/>
        <v>0</v>
      </c>
      <c r="T2224" s="86" t="str">
        <f t="shared" si="522"/>
        <v/>
      </c>
      <c r="U2224" s="86" t="str">
        <f t="shared" si="517"/>
        <v/>
      </c>
      <c r="V2224" s="95" t="str">
        <f t="shared" si="523"/>
        <v/>
      </c>
      <c r="AE2224" s="92" t="str">
        <f t="shared" si="524"/>
        <v/>
      </c>
      <c r="AF2224" s="96" t="str">
        <f t="shared" si="525"/>
        <v>&lt;a name='19000100'&gt;&lt;b&gt;: 0 - Chesapeake Arts Center [194 Hammonds Lane, Brooklyn Park, MD]&lt;/b&gt;&lt;/a&gt;&lt;br&gt;</v>
      </c>
      <c r="AG2224" s="97">
        <f t="shared" si="526"/>
        <v>1900</v>
      </c>
      <c r="AH2224" s="97" t="str">
        <f t="shared" si="527"/>
        <v>01</v>
      </c>
      <c r="AI2224" s="97" t="str">
        <f t="shared" si="528"/>
        <v>00</v>
      </c>
      <c r="AJ2224" s="97" t="str">
        <f t="shared" si="529"/>
        <v>19000100</v>
      </c>
    </row>
    <row r="2225" spans="6:36" ht="12" customHeight="1" x14ac:dyDescent="0.15">
      <c r="F2225" s="86" t="str">
        <f t="shared" si="518"/>
        <v>Saturday</v>
      </c>
      <c r="G2225" s="91"/>
      <c r="H2225" s="92" t="str">
        <f>VLOOKUP(MONTH(G2225),VLOOKUP!$W$1:$X$24,2)</f>
        <v>January</v>
      </c>
      <c r="I2225" s="92" t="str">
        <f t="shared" si="519"/>
        <v/>
      </c>
      <c r="J2225" s="93" t="s">
        <v>1325</v>
      </c>
      <c r="L2225" s="86" t="str">
        <f t="shared" si="530"/>
        <v>Chesapeake Arts Center [194 Hammonds Lane, Brooklyn Park, MD]</v>
      </c>
      <c r="M2225" s="86">
        <f t="shared" si="520"/>
        <v>0</v>
      </c>
      <c r="N2225" s="93" t="str">
        <f t="shared" si="531"/>
        <v>Chesapeake Arts Center [194 Hammonds Lane, Brooklyn Park, MD]</v>
      </c>
      <c r="O2225" s="94"/>
      <c r="S2225" s="95">
        <f t="shared" si="521"/>
        <v>0</v>
      </c>
      <c r="T2225" s="86" t="str">
        <f t="shared" si="522"/>
        <v/>
      </c>
      <c r="U2225" s="86" t="str">
        <f t="shared" si="517"/>
        <v/>
      </c>
      <c r="V2225" s="95" t="str">
        <f t="shared" si="523"/>
        <v/>
      </c>
      <c r="AE2225" s="92" t="str">
        <f t="shared" si="524"/>
        <v/>
      </c>
      <c r="AF2225" s="96" t="str">
        <f t="shared" si="525"/>
        <v>&lt;a name='19000100'&gt;&lt;b&gt;: 0 - Chesapeake Arts Center [194 Hammonds Lane, Brooklyn Park, MD]&lt;/b&gt;&lt;/a&gt;&lt;br&gt;</v>
      </c>
      <c r="AG2225" s="97">
        <f t="shared" si="526"/>
        <v>1900</v>
      </c>
      <c r="AH2225" s="97" t="str">
        <f t="shared" si="527"/>
        <v>01</v>
      </c>
      <c r="AI2225" s="97" t="str">
        <f t="shared" si="528"/>
        <v>00</v>
      </c>
      <c r="AJ2225" s="97" t="str">
        <f t="shared" si="529"/>
        <v>19000100</v>
      </c>
    </row>
    <row r="2226" spans="6:36" ht="12" customHeight="1" x14ac:dyDescent="0.15">
      <c r="F2226" s="86" t="str">
        <f t="shared" si="518"/>
        <v>Saturday</v>
      </c>
      <c r="G2226" s="91"/>
      <c r="H2226" s="92" t="str">
        <f>VLOOKUP(MONTH(G2226),VLOOKUP!$W$1:$X$24,2)</f>
        <v>January</v>
      </c>
      <c r="I2226" s="92" t="str">
        <f t="shared" si="519"/>
        <v/>
      </c>
      <c r="J2226" s="93" t="s">
        <v>1161</v>
      </c>
      <c r="L2226" s="86" t="str">
        <f t="shared" si="530"/>
        <v>Chevy Chase Ballroom [5207 Wisconsin Ave NW #6, WDC]</v>
      </c>
      <c r="M2226" s="86">
        <f t="shared" si="520"/>
        <v>0</v>
      </c>
      <c r="N2226" s="93" t="str">
        <f t="shared" si="531"/>
        <v>Chevy Chase Ballroom [5207 Wisconsin Ave NW #6, WDC]</v>
      </c>
      <c r="O2226" s="94"/>
      <c r="S2226" s="95">
        <f t="shared" si="521"/>
        <v>0</v>
      </c>
      <c r="T2226" s="86" t="str">
        <f t="shared" si="522"/>
        <v/>
      </c>
      <c r="U2226" s="86" t="str">
        <f t="shared" si="517"/>
        <v/>
      </c>
      <c r="V2226" s="95" t="str">
        <f t="shared" si="523"/>
        <v/>
      </c>
      <c r="W2226" s="90" t="s">
        <v>221</v>
      </c>
      <c r="AE2226" s="92" t="str">
        <f t="shared" si="524"/>
        <v/>
      </c>
      <c r="AF2226" s="96" t="str">
        <f t="shared" si="525"/>
        <v>&lt;a name='19000100'&gt;&lt;b&gt;: 0 - Chevy Chase Ballroom [5207 Wisconsin Ave NW #6, WDC]&lt;/b&gt;&lt;/a&gt;&lt;br&gt;</v>
      </c>
      <c r="AG2226" s="97">
        <f t="shared" si="526"/>
        <v>1900</v>
      </c>
      <c r="AH2226" s="97" t="str">
        <f t="shared" si="527"/>
        <v>01</v>
      </c>
      <c r="AI2226" s="97" t="str">
        <f t="shared" si="528"/>
        <v>00</v>
      </c>
      <c r="AJ2226" s="97" t="str">
        <f t="shared" si="529"/>
        <v>19000100</v>
      </c>
    </row>
    <row r="2227" spans="6:36" ht="12" customHeight="1" x14ac:dyDescent="0.15">
      <c r="F2227" s="86" t="str">
        <f t="shared" si="518"/>
        <v>Saturday</v>
      </c>
      <c r="G2227" s="91"/>
      <c r="H2227" s="92" t="str">
        <f>VLOOKUP(MONTH(G2227),VLOOKUP!$W$1:$X$24,2)</f>
        <v>January</v>
      </c>
      <c r="I2227" s="92" t="str">
        <f t="shared" si="519"/>
        <v/>
      </c>
      <c r="J2227" s="93" t="s">
        <v>1161</v>
      </c>
      <c r="L2227" s="86" t="str">
        <f t="shared" si="530"/>
        <v>Chevy Chase Ballroom [5207 Wisconsin Ave NW #6, WDC]</v>
      </c>
      <c r="M2227" s="86">
        <f t="shared" si="520"/>
        <v>0</v>
      </c>
      <c r="N2227" s="93" t="str">
        <f t="shared" si="531"/>
        <v>Chevy Chase Ballroom [5207 Wisconsin Ave NW #6, WDC]</v>
      </c>
      <c r="O2227" s="94"/>
      <c r="S2227" s="95">
        <f t="shared" si="521"/>
        <v>0</v>
      </c>
      <c r="T2227" s="86" t="str">
        <f t="shared" si="522"/>
        <v/>
      </c>
      <c r="U2227" s="86" t="str">
        <f t="shared" si="517"/>
        <v/>
      </c>
      <c r="V2227" s="95" t="str">
        <f t="shared" si="523"/>
        <v/>
      </c>
      <c r="W2227" s="90" t="s">
        <v>221</v>
      </c>
      <c r="AE2227" s="92" t="str">
        <f t="shared" si="524"/>
        <v/>
      </c>
      <c r="AF2227" s="96" t="str">
        <f t="shared" si="525"/>
        <v>&lt;a name='19000100'&gt;&lt;b&gt;: 0 - Chevy Chase Ballroom [5207 Wisconsin Ave NW #6, WDC]&lt;/b&gt;&lt;/a&gt;&lt;br&gt;</v>
      </c>
      <c r="AG2227" s="97">
        <f t="shared" si="526"/>
        <v>1900</v>
      </c>
      <c r="AH2227" s="97" t="str">
        <f t="shared" si="527"/>
        <v>01</v>
      </c>
      <c r="AI2227" s="97" t="str">
        <f t="shared" si="528"/>
        <v>00</v>
      </c>
      <c r="AJ2227" s="97" t="str">
        <f t="shared" si="529"/>
        <v>19000100</v>
      </c>
    </row>
    <row r="2228" spans="6:36" ht="12" customHeight="1" x14ac:dyDescent="0.15">
      <c r="F2228" s="86" t="str">
        <f t="shared" si="518"/>
        <v>Saturday</v>
      </c>
      <c r="G2228" s="91"/>
      <c r="H2228" s="92" t="str">
        <f>VLOOKUP(MONTH(G2228),VLOOKUP!$W$1:$X$24,2)</f>
        <v>January</v>
      </c>
      <c r="I2228" s="92" t="str">
        <f t="shared" si="519"/>
        <v/>
      </c>
      <c r="J2228" s="93" t="s">
        <v>870</v>
      </c>
      <c r="L2228" s="86" t="str">
        <f t="shared" si="530"/>
        <v>Chez Billy [3815 Georgia Ave NW, WDC]</v>
      </c>
      <c r="M2228" s="86">
        <f t="shared" si="520"/>
        <v>0</v>
      </c>
      <c r="N2228" s="93" t="str">
        <f t="shared" si="531"/>
        <v>Chez Billy [3815 Georgia Ave NW, WDC]</v>
      </c>
      <c r="O2228" s="94"/>
      <c r="P2228" s="94"/>
      <c r="Q2228" s="94"/>
      <c r="R2228" s="94"/>
      <c r="S2228" s="95">
        <f t="shared" si="521"/>
        <v>0</v>
      </c>
      <c r="T2228" s="86" t="str">
        <f t="shared" si="522"/>
        <v/>
      </c>
      <c r="U2228" s="86" t="str">
        <f t="shared" si="517"/>
        <v/>
      </c>
      <c r="V2228" s="95" t="str">
        <f t="shared" si="523"/>
        <v/>
      </c>
      <c r="AE2228" s="92" t="str">
        <f t="shared" si="524"/>
        <v/>
      </c>
      <c r="AF2228" s="96" t="str">
        <f t="shared" si="525"/>
        <v>&lt;a name='19000100'&gt;&lt;b&gt;: 0 - Chez Billy [3815 Georgia Ave NW, WDC]&lt;/b&gt;&lt;/a&gt;&lt;br&gt;</v>
      </c>
      <c r="AG2228" s="97">
        <f t="shared" si="526"/>
        <v>1900</v>
      </c>
      <c r="AH2228" s="97" t="str">
        <f t="shared" si="527"/>
        <v>01</v>
      </c>
      <c r="AI2228" s="97" t="str">
        <f t="shared" si="528"/>
        <v>00</v>
      </c>
      <c r="AJ2228" s="97" t="str">
        <f t="shared" si="529"/>
        <v>19000100</v>
      </c>
    </row>
    <row r="2229" spans="6:36" ht="12" customHeight="1" x14ac:dyDescent="0.15">
      <c r="F2229" s="86" t="str">
        <f t="shared" si="518"/>
        <v>Saturday</v>
      </c>
      <c r="G2229" s="91"/>
      <c r="H2229" s="92" t="str">
        <f>VLOOKUP(MONTH(G2229),VLOOKUP!$W$1:$X$24,2)</f>
        <v>January</v>
      </c>
      <c r="I2229" s="92" t="str">
        <f t="shared" si="519"/>
        <v/>
      </c>
      <c r="J2229" s="93" t="s">
        <v>870</v>
      </c>
      <c r="L2229" s="86" t="str">
        <f t="shared" si="530"/>
        <v>Chez Billy [3815 Georgia Ave NW, WDC]</v>
      </c>
      <c r="M2229" s="86">
        <f t="shared" si="520"/>
        <v>0</v>
      </c>
      <c r="N2229" s="93" t="str">
        <f t="shared" si="531"/>
        <v>Chez Billy [3815 Georgia Ave NW, WDC]</v>
      </c>
      <c r="O2229" s="94"/>
      <c r="P2229" s="94"/>
      <c r="Q2229" s="94"/>
      <c r="R2229" s="94"/>
      <c r="S2229" s="95">
        <f t="shared" si="521"/>
        <v>0</v>
      </c>
      <c r="T2229" s="86" t="str">
        <f t="shared" si="522"/>
        <v/>
      </c>
      <c r="U2229" s="86" t="str">
        <f t="shared" si="517"/>
        <v/>
      </c>
      <c r="V2229" s="95" t="str">
        <f t="shared" si="523"/>
        <v/>
      </c>
      <c r="AE2229" s="92" t="str">
        <f t="shared" si="524"/>
        <v/>
      </c>
      <c r="AF2229" s="96" t="str">
        <f t="shared" si="525"/>
        <v>&lt;a name='19000100'&gt;&lt;b&gt;: 0 - Chez Billy [3815 Georgia Ave NW, WDC]&lt;/b&gt;&lt;/a&gt;&lt;br&gt;</v>
      </c>
      <c r="AG2229" s="97">
        <f t="shared" si="526"/>
        <v>1900</v>
      </c>
      <c r="AH2229" s="97" t="str">
        <f t="shared" si="527"/>
        <v>01</v>
      </c>
      <c r="AI2229" s="97" t="str">
        <f t="shared" si="528"/>
        <v>00</v>
      </c>
      <c r="AJ2229" s="97" t="str">
        <f t="shared" si="529"/>
        <v>19000100</v>
      </c>
    </row>
    <row r="2230" spans="6:36" ht="12" customHeight="1" x14ac:dyDescent="0.15">
      <c r="F2230" s="86" t="str">
        <f t="shared" si="518"/>
        <v>Saturday</v>
      </c>
      <c r="G2230" s="91"/>
      <c r="H2230" s="92" t="str">
        <f>VLOOKUP(MONTH(G2230),VLOOKUP!$W$1:$X$24,2)</f>
        <v>January</v>
      </c>
      <c r="I2230" s="92" t="str">
        <f t="shared" si="519"/>
        <v/>
      </c>
      <c r="J2230" s="93" t="s">
        <v>532</v>
      </c>
      <c r="L2230" s="86" t="str">
        <f t="shared" si="530"/>
        <v>Chief Ike's Mambo Room [1725 Columbia Road NW, WDC]</v>
      </c>
      <c r="M2230" s="86">
        <f t="shared" si="520"/>
        <v>0</v>
      </c>
      <c r="N2230" s="93" t="str">
        <f t="shared" si="531"/>
        <v>Chief Ike's Mambo Room [1725 Columbia Road NW, WDC]</v>
      </c>
      <c r="O2230" s="94"/>
      <c r="S2230" s="95">
        <f t="shared" si="521"/>
        <v>0</v>
      </c>
      <c r="T2230" s="86" t="str">
        <f t="shared" si="522"/>
        <v/>
      </c>
      <c r="U2230" s="86" t="str">
        <f t="shared" si="517"/>
        <v/>
      </c>
      <c r="V2230" s="95" t="str">
        <f t="shared" si="523"/>
        <v/>
      </c>
      <c r="W2230" s="90" t="s">
        <v>221</v>
      </c>
      <c r="AE2230" s="92" t="str">
        <f t="shared" si="524"/>
        <v/>
      </c>
      <c r="AF2230" s="96" t="str">
        <f t="shared" si="525"/>
        <v>&lt;a name='19000100'&gt;&lt;b&gt;: 0 - Chief Ike's Mambo Room [1725 Columbia Road NW, WDC]&lt;/b&gt;&lt;/a&gt;&lt;br&gt;</v>
      </c>
      <c r="AG2230" s="97">
        <f t="shared" si="526"/>
        <v>1900</v>
      </c>
      <c r="AH2230" s="97" t="str">
        <f t="shared" si="527"/>
        <v>01</v>
      </c>
      <c r="AI2230" s="97" t="str">
        <f t="shared" si="528"/>
        <v>00</v>
      </c>
      <c r="AJ2230" s="97" t="str">
        <f t="shared" si="529"/>
        <v>19000100</v>
      </c>
    </row>
    <row r="2231" spans="6:36" ht="12" customHeight="1" x14ac:dyDescent="0.15">
      <c r="F2231" s="86" t="str">
        <f t="shared" si="518"/>
        <v>Saturday</v>
      </c>
      <c r="G2231" s="91"/>
      <c r="H2231" s="92" t="str">
        <f>VLOOKUP(MONTH(G2231),VLOOKUP!$W$1:$X$24,2)</f>
        <v>January</v>
      </c>
      <c r="I2231" s="92" t="str">
        <f t="shared" si="519"/>
        <v/>
      </c>
      <c r="J2231" s="93" t="s">
        <v>532</v>
      </c>
      <c r="L2231" s="86" t="str">
        <f t="shared" si="530"/>
        <v>Chief Ike's Mambo Room [1725 Columbia Road NW, WDC]</v>
      </c>
      <c r="M2231" s="86">
        <f t="shared" si="520"/>
        <v>0</v>
      </c>
      <c r="N2231" s="93" t="str">
        <f t="shared" si="531"/>
        <v>Chief Ike's Mambo Room [1725 Columbia Road NW, WDC]</v>
      </c>
      <c r="O2231" s="94"/>
      <c r="S2231" s="95">
        <f t="shared" si="521"/>
        <v>0</v>
      </c>
      <c r="T2231" s="86" t="str">
        <f t="shared" si="522"/>
        <v/>
      </c>
      <c r="U2231" s="86" t="str">
        <f t="shared" si="517"/>
        <v/>
      </c>
      <c r="V2231" s="95" t="str">
        <f t="shared" si="523"/>
        <v/>
      </c>
      <c r="W2231" s="90" t="s">
        <v>221</v>
      </c>
      <c r="AE2231" s="92" t="str">
        <f t="shared" si="524"/>
        <v/>
      </c>
      <c r="AF2231" s="96" t="str">
        <f t="shared" si="525"/>
        <v>&lt;a name='19000100'&gt;&lt;b&gt;: 0 - Chief Ike's Mambo Room [1725 Columbia Road NW, WDC]&lt;/b&gt;&lt;/a&gt;&lt;br&gt;</v>
      </c>
      <c r="AG2231" s="97">
        <f t="shared" si="526"/>
        <v>1900</v>
      </c>
      <c r="AH2231" s="97" t="str">
        <f t="shared" si="527"/>
        <v>01</v>
      </c>
      <c r="AI2231" s="97" t="str">
        <f t="shared" si="528"/>
        <v>00</v>
      </c>
      <c r="AJ2231" s="97" t="str">
        <f t="shared" si="529"/>
        <v>19000100</v>
      </c>
    </row>
    <row r="2232" spans="6:36" ht="12" customHeight="1" x14ac:dyDescent="0.15">
      <c r="F2232" s="86" t="str">
        <f t="shared" si="518"/>
        <v>Saturday</v>
      </c>
      <c r="G2232" s="91"/>
      <c r="H2232" s="92" t="str">
        <f>VLOOKUP(MONTH(G2232),VLOOKUP!$W$1:$X$24,2)</f>
        <v>January</v>
      </c>
      <c r="I2232" s="92" t="str">
        <f t="shared" si="519"/>
        <v/>
      </c>
      <c r="J2232" s="93" t="s">
        <v>532</v>
      </c>
      <c r="L2232" s="86" t="str">
        <f t="shared" si="530"/>
        <v>Chief Ike's Mambo Room [1725 Columbia Road NW, WDC]</v>
      </c>
      <c r="M2232" s="86">
        <f t="shared" si="520"/>
        <v>0</v>
      </c>
      <c r="N2232" s="93" t="str">
        <f t="shared" si="531"/>
        <v>Chief Ike's Mambo Room [1725 Columbia Road NW, WDC]</v>
      </c>
      <c r="O2232" s="94"/>
      <c r="S2232" s="95">
        <f t="shared" si="521"/>
        <v>0</v>
      </c>
      <c r="T2232" s="86" t="str">
        <f t="shared" si="522"/>
        <v/>
      </c>
      <c r="U2232" s="86" t="str">
        <f t="shared" si="517"/>
        <v/>
      </c>
      <c r="V2232" s="95" t="str">
        <f t="shared" si="523"/>
        <v/>
      </c>
      <c r="W2232" s="90" t="s">
        <v>221</v>
      </c>
      <c r="AE2232" s="92" t="str">
        <f t="shared" si="524"/>
        <v/>
      </c>
      <c r="AF2232" s="96" t="str">
        <f t="shared" si="525"/>
        <v>&lt;a name='19000100'&gt;&lt;b&gt;: 0 - Chief Ike's Mambo Room [1725 Columbia Road NW, WDC]&lt;/b&gt;&lt;/a&gt;&lt;br&gt;</v>
      </c>
      <c r="AG2232" s="97">
        <f t="shared" si="526"/>
        <v>1900</v>
      </c>
      <c r="AH2232" s="97" t="str">
        <f t="shared" si="527"/>
        <v>01</v>
      </c>
      <c r="AI2232" s="97" t="str">
        <f t="shared" si="528"/>
        <v>00</v>
      </c>
      <c r="AJ2232" s="97" t="str">
        <f t="shared" si="529"/>
        <v>19000100</v>
      </c>
    </row>
    <row r="2233" spans="6:36" ht="12" customHeight="1" x14ac:dyDescent="0.15">
      <c r="F2233" s="86" t="str">
        <f t="shared" si="518"/>
        <v>Saturday</v>
      </c>
      <c r="G2233" s="91"/>
      <c r="H2233" s="92" t="str">
        <f>VLOOKUP(MONTH(G2233),VLOOKUP!$W$1:$X$24,2)</f>
        <v>January</v>
      </c>
      <c r="I2233" s="92" t="str">
        <f t="shared" si="519"/>
        <v/>
      </c>
      <c r="J2233" s="93" t="s">
        <v>532</v>
      </c>
      <c r="L2233" s="86" t="str">
        <f t="shared" si="530"/>
        <v>Chief Ike's Mambo Room [1725 Columbia Road NW, WDC]</v>
      </c>
      <c r="M2233" s="86">
        <f t="shared" si="520"/>
        <v>0</v>
      </c>
      <c r="N2233" s="93" t="str">
        <f t="shared" si="531"/>
        <v>Chief Ike's Mambo Room [1725 Columbia Road NW, WDC]</v>
      </c>
      <c r="O2233" s="94"/>
      <c r="S2233" s="95">
        <f t="shared" si="521"/>
        <v>0</v>
      </c>
      <c r="T2233" s="86" t="str">
        <f t="shared" si="522"/>
        <v/>
      </c>
      <c r="U2233" s="86" t="str">
        <f t="shared" si="517"/>
        <v/>
      </c>
      <c r="V2233" s="95" t="str">
        <f t="shared" si="523"/>
        <v/>
      </c>
      <c r="W2233" s="90" t="s">
        <v>221</v>
      </c>
      <c r="AE2233" s="92" t="str">
        <f t="shared" si="524"/>
        <v/>
      </c>
      <c r="AF2233" s="96" t="str">
        <f t="shared" si="525"/>
        <v>&lt;a name='19000100'&gt;&lt;b&gt;: 0 - Chief Ike's Mambo Room [1725 Columbia Road NW, WDC]&lt;/b&gt;&lt;/a&gt;&lt;br&gt;</v>
      </c>
      <c r="AG2233" s="97">
        <f t="shared" si="526"/>
        <v>1900</v>
      </c>
      <c r="AH2233" s="97" t="str">
        <f t="shared" si="527"/>
        <v>01</v>
      </c>
      <c r="AI2233" s="97" t="str">
        <f t="shared" si="528"/>
        <v>00</v>
      </c>
      <c r="AJ2233" s="97" t="str">
        <f t="shared" si="529"/>
        <v>19000100</v>
      </c>
    </row>
    <row r="2234" spans="6:36" ht="12" customHeight="1" x14ac:dyDescent="0.15">
      <c r="F2234" s="86" t="str">
        <f t="shared" si="518"/>
        <v>Saturday</v>
      </c>
      <c r="G2234" s="91"/>
      <c r="H2234" s="92" t="str">
        <f>VLOOKUP(MONTH(G2234),VLOOKUP!$W$1:$X$24,2)</f>
        <v>January</v>
      </c>
      <c r="I2234" s="92" t="str">
        <f t="shared" si="519"/>
        <v/>
      </c>
      <c r="J2234" s="93" t="s">
        <v>1910</v>
      </c>
      <c r="L2234" s="86" t="str">
        <f t="shared" si="530"/>
        <v>Chill Factory [DIY Space in NW WDC]</v>
      </c>
      <c r="M2234" s="86">
        <f t="shared" si="520"/>
        <v>0</v>
      </c>
      <c r="N2234" s="93" t="str">
        <f t="shared" si="531"/>
        <v>Chill Factory [DIY Space in NW WDC]</v>
      </c>
      <c r="O2234" s="132"/>
      <c r="S2234" s="95">
        <f t="shared" si="521"/>
        <v>0</v>
      </c>
      <c r="T2234" s="86" t="str">
        <f t="shared" si="522"/>
        <v/>
      </c>
      <c r="U2234" s="86" t="str">
        <f t="shared" si="517"/>
        <v/>
      </c>
      <c r="V2234" s="95" t="str">
        <f t="shared" si="523"/>
        <v/>
      </c>
      <c r="W2234" s="90" t="s">
        <v>221</v>
      </c>
      <c r="AE2234" s="92" t="str">
        <f t="shared" si="524"/>
        <v/>
      </c>
      <c r="AF2234" s="96" t="str">
        <f t="shared" si="525"/>
        <v>&lt;a name='19000100'&gt;&lt;b&gt;: 0 - Chill Factory [DIY Space in NW WDC]&lt;/b&gt;&lt;/a&gt;&lt;br&gt;</v>
      </c>
      <c r="AG2234" s="97">
        <f t="shared" si="526"/>
        <v>1900</v>
      </c>
      <c r="AH2234" s="97" t="str">
        <f t="shared" si="527"/>
        <v>01</v>
      </c>
      <c r="AI2234" s="97" t="str">
        <f t="shared" si="528"/>
        <v>00</v>
      </c>
      <c r="AJ2234" s="97" t="str">
        <f t="shared" si="529"/>
        <v>19000100</v>
      </c>
    </row>
    <row r="2235" spans="6:36" ht="12" customHeight="1" x14ac:dyDescent="0.15">
      <c r="F2235" s="86" t="str">
        <f t="shared" si="518"/>
        <v>Saturday</v>
      </c>
      <c r="G2235" s="91"/>
      <c r="H2235" s="92" t="str">
        <f>VLOOKUP(MONTH(G2235),VLOOKUP!$W$1:$X$24,2)</f>
        <v>January</v>
      </c>
      <c r="I2235" s="92" t="str">
        <f t="shared" si="519"/>
        <v/>
      </c>
      <c r="J2235" s="93" t="s">
        <v>1910</v>
      </c>
      <c r="L2235" s="86" t="str">
        <f t="shared" si="530"/>
        <v>Chill Factory [DIY Space in NW WDC]</v>
      </c>
      <c r="M2235" s="86">
        <f t="shared" si="520"/>
        <v>0</v>
      </c>
      <c r="N2235" s="93" t="str">
        <f t="shared" si="531"/>
        <v>Chill Factory [DIY Space in NW WDC]</v>
      </c>
      <c r="O2235" s="132"/>
      <c r="S2235" s="95">
        <f t="shared" si="521"/>
        <v>0</v>
      </c>
      <c r="T2235" s="86" t="str">
        <f t="shared" si="522"/>
        <v/>
      </c>
      <c r="U2235" s="86" t="str">
        <f t="shared" si="517"/>
        <v/>
      </c>
      <c r="V2235" s="95" t="str">
        <f t="shared" si="523"/>
        <v/>
      </c>
      <c r="W2235" s="90" t="s">
        <v>221</v>
      </c>
      <c r="AE2235" s="92" t="str">
        <f t="shared" si="524"/>
        <v/>
      </c>
      <c r="AF2235" s="96" t="str">
        <f t="shared" si="525"/>
        <v>&lt;a name='19000100'&gt;&lt;b&gt;: 0 - Chill Factory [DIY Space in NW WDC]&lt;/b&gt;&lt;/a&gt;&lt;br&gt;</v>
      </c>
      <c r="AG2235" s="97">
        <f t="shared" si="526"/>
        <v>1900</v>
      </c>
      <c r="AH2235" s="97" t="str">
        <f t="shared" si="527"/>
        <v>01</v>
      </c>
      <c r="AI2235" s="97" t="str">
        <f t="shared" si="528"/>
        <v>00</v>
      </c>
      <c r="AJ2235" s="97" t="str">
        <f t="shared" si="529"/>
        <v>19000100</v>
      </c>
    </row>
    <row r="2236" spans="6:36" ht="12" customHeight="1" x14ac:dyDescent="0.15">
      <c r="F2236" s="86" t="str">
        <f t="shared" si="518"/>
        <v>Saturday</v>
      </c>
      <c r="G2236" s="91"/>
      <c r="H2236" s="92" t="str">
        <f>VLOOKUP(MONTH(G2236),VLOOKUP!$W$1:$X$24,2)</f>
        <v>January</v>
      </c>
      <c r="I2236" s="92" t="str">
        <f t="shared" si="519"/>
        <v/>
      </c>
      <c r="J2236" s="93" t="s">
        <v>1910</v>
      </c>
      <c r="L2236" s="86" t="str">
        <f t="shared" si="530"/>
        <v>Chill Factory [DIY Space in NW WDC]</v>
      </c>
      <c r="M2236" s="86">
        <f t="shared" si="520"/>
        <v>0</v>
      </c>
      <c r="N2236" s="93" t="str">
        <f t="shared" si="531"/>
        <v>Chill Factory [DIY Space in NW WDC]</v>
      </c>
      <c r="O2236" s="132"/>
      <c r="S2236" s="95">
        <f t="shared" si="521"/>
        <v>0</v>
      </c>
      <c r="T2236" s="86" t="str">
        <f t="shared" si="522"/>
        <v/>
      </c>
      <c r="U2236" s="86" t="str">
        <f t="shared" si="517"/>
        <v/>
      </c>
      <c r="V2236" s="95" t="str">
        <f t="shared" si="523"/>
        <v/>
      </c>
      <c r="W2236" s="90" t="s">
        <v>221</v>
      </c>
      <c r="AE2236" s="92" t="str">
        <f t="shared" si="524"/>
        <v/>
      </c>
      <c r="AF2236" s="96" t="str">
        <f t="shared" si="525"/>
        <v>&lt;a name='19000100'&gt;&lt;b&gt;: 0 - Chill Factory [DIY Space in NW WDC]&lt;/b&gt;&lt;/a&gt;&lt;br&gt;</v>
      </c>
      <c r="AG2236" s="97">
        <f t="shared" si="526"/>
        <v>1900</v>
      </c>
      <c r="AH2236" s="97" t="str">
        <f t="shared" si="527"/>
        <v>01</v>
      </c>
      <c r="AI2236" s="97" t="str">
        <f t="shared" si="528"/>
        <v>00</v>
      </c>
      <c r="AJ2236" s="97" t="str">
        <f t="shared" si="529"/>
        <v>19000100</v>
      </c>
    </row>
    <row r="2237" spans="6:36" ht="12" customHeight="1" x14ac:dyDescent="0.15">
      <c r="F2237" s="86" t="str">
        <f t="shared" si="518"/>
        <v>Saturday</v>
      </c>
      <c r="G2237" s="91"/>
      <c r="H2237" s="92" t="str">
        <f>VLOOKUP(MONTH(G2237),VLOOKUP!$W$1:$X$24,2)</f>
        <v>January</v>
      </c>
      <c r="I2237" s="92" t="str">
        <f t="shared" si="519"/>
        <v/>
      </c>
      <c r="J2237" s="93" t="s">
        <v>1910</v>
      </c>
      <c r="L2237" s="86" t="str">
        <f t="shared" si="530"/>
        <v>Chill Factory [DIY Space in NW WDC]</v>
      </c>
      <c r="M2237" s="86">
        <f t="shared" si="520"/>
        <v>0</v>
      </c>
      <c r="N2237" s="93" t="str">
        <f t="shared" si="531"/>
        <v>Chill Factory [DIY Space in NW WDC]</v>
      </c>
      <c r="O2237" s="132"/>
      <c r="S2237" s="95">
        <f t="shared" si="521"/>
        <v>0</v>
      </c>
      <c r="T2237" s="86" t="str">
        <f t="shared" si="522"/>
        <v/>
      </c>
      <c r="U2237" s="86" t="str">
        <f t="shared" si="517"/>
        <v/>
      </c>
      <c r="V2237" s="95" t="str">
        <f t="shared" si="523"/>
        <v/>
      </c>
      <c r="W2237" s="90" t="s">
        <v>221</v>
      </c>
      <c r="AE2237" s="92" t="str">
        <f t="shared" si="524"/>
        <v/>
      </c>
      <c r="AF2237" s="96" t="str">
        <f t="shared" si="525"/>
        <v>&lt;a name='19000100'&gt;&lt;b&gt;: 0 - Chill Factory [DIY Space in NW WDC]&lt;/b&gt;&lt;/a&gt;&lt;br&gt;</v>
      </c>
      <c r="AG2237" s="97">
        <f t="shared" si="526"/>
        <v>1900</v>
      </c>
      <c r="AH2237" s="97" t="str">
        <f t="shared" si="527"/>
        <v>01</v>
      </c>
      <c r="AI2237" s="97" t="str">
        <f t="shared" si="528"/>
        <v>00</v>
      </c>
      <c r="AJ2237" s="97" t="str">
        <f t="shared" si="529"/>
        <v>19000100</v>
      </c>
    </row>
    <row r="2238" spans="6:36" ht="12" customHeight="1" x14ac:dyDescent="0.15">
      <c r="F2238" s="86" t="str">
        <f t="shared" si="518"/>
        <v>Saturday</v>
      </c>
      <c r="G2238" s="91"/>
      <c r="H2238" s="92" t="str">
        <f>VLOOKUP(MONTH(G2238),VLOOKUP!$W$1:$X$24,2)</f>
        <v>January</v>
      </c>
      <c r="I2238" s="92" t="str">
        <f t="shared" si="519"/>
        <v/>
      </c>
      <c r="J2238" s="93" t="s">
        <v>1910</v>
      </c>
      <c r="L2238" s="86" t="str">
        <f t="shared" si="530"/>
        <v>Chill Factory [DIY Space in NW WDC]</v>
      </c>
      <c r="M2238" s="86">
        <f t="shared" si="520"/>
        <v>0</v>
      </c>
      <c r="N2238" s="93" t="str">
        <f t="shared" si="531"/>
        <v>Chill Factory [DIY Space in NW WDC]</v>
      </c>
      <c r="O2238" s="132"/>
      <c r="S2238" s="95">
        <f t="shared" si="521"/>
        <v>0</v>
      </c>
      <c r="T2238" s="86" t="str">
        <f t="shared" si="522"/>
        <v/>
      </c>
      <c r="U2238" s="86" t="str">
        <f t="shared" si="517"/>
        <v/>
      </c>
      <c r="V2238" s="95" t="str">
        <f t="shared" si="523"/>
        <v/>
      </c>
      <c r="W2238" s="90" t="s">
        <v>221</v>
      </c>
      <c r="AE2238" s="92" t="str">
        <f t="shared" si="524"/>
        <v/>
      </c>
      <c r="AF2238" s="96" t="str">
        <f t="shared" si="525"/>
        <v>&lt;a name='19000100'&gt;&lt;b&gt;: 0 - Chill Factory [DIY Space in NW WDC]&lt;/b&gt;&lt;/a&gt;&lt;br&gt;</v>
      </c>
      <c r="AG2238" s="97">
        <f t="shared" si="526"/>
        <v>1900</v>
      </c>
      <c r="AH2238" s="97" t="str">
        <f t="shared" si="527"/>
        <v>01</v>
      </c>
      <c r="AI2238" s="97" t="str">
        <f t="shared" si="528"/>
        <v>00</v>
      </c>
      <c r="AJ2238" s="97" t="str">
        <f t="shared" si="529"/>
        <v>19000100</v>
      </c>
    </row>
    <row r="2239" spans="6:36" ht="12" customHeight="1" x14ac:dyDescent="0.15">
      <c r="F2239" s="86" t="str">
        <f t="shared" si="518"/>
        <v>Saturday</v>
      </c>
      <c r="G2239" s="91"/>
      <c r="H2239" s="92" t="str">
        <f>VLOOKUP(MONTH(G2239),VLOOKUP!$W$1:$X$24,2)</f>
        <v>January</v>
      </c>
      <c r="I2239" s="92" t="str">
        <f t="shared" si="519"/>
        <v/>
      </c>
      <c r="J2239" s="93" t="s">
        <v>1376</v>
      </c>
      <c r="L2239" s="86" t="str">
        <f t="shared" si="530"/>
        <v>Chillcago [4201 Illinois Ave NW, WDC]</v>
      </c>
      <c r="M2239" s="86">
        <f t="shared" si="520"/>
        <v>0</v>
      </c>
      <c r="N2239" s="93" t="str">
        <f t="shared" si="531"/>
        <v>Chillcago [4201 Illinois Ave NW, WDC]</v>
      </c>
      <c r="O2239" s="90"/>
      <c r="S2239" s="95">
        <f t="shared" si="521"/>
        <v>0</v>
      </c>
      <c r="T2239" s="86" t="str">
        <f t="shared" si="522"/>
        <v/>
      </c>
      <c r="U2239" s="86" t="str">
        <f t="shared" si="517"/>
        <v/>
      </c>
      <c r="V2239" s="95" t="str">
        <f t="shared" si="523"/>
        <v/>
      </c>
      <c r="W2239" s="90" t="s">
        <v>488</v>
      </c>
      <c r="AE2239" s="92" t="str">
        <f t="shared" si="524"/>
        <v/>
      </c>
      <c r="AF2239" s="96" t="str">
        <f t="shared" si="525"/>
        <v>&lt;a name='19000100'&gt;&lt;b&gt;: 0 - Chillcago [4201 Illinois Ave NW, WDC]&lt;/b&gt;&lt;/a&gt;&lt;br&gt;</v>
      </c>
      <c r="AG2239" s="97">
        <f t="shared" si="526"/>
        <v>1900</v>
      </c>
      <c r="AH2239" s="97" t="str">
        <f t="shared" si="527"/>
        <v>01</v>
      </c>
      <c r="AI2239" s="97" t="str">
        <f t="shared" si="528"/>
        <v>00</v>
      </c>
      <c r="AJ2239" s="97" t="str">
        <f t="shared" si="529"/>
        <v>19000100</v>
      </c>
    </row>
    <row r="2240" spans="6:36" ht="12" customHeight="1" x14ac:dyDescent="0.15">
      <c r="F2240" s="86" t="str">
        <f t="shared" si="518"/>
        <v>Saturday</v>
      </c>
      <c r="G2240" s="91"/>
      <c r="H2240" s="92" t="str">
        <f>VLOOKUP(MONTH(G2240),VLOOKUP!$W$1:$X$24,2)</f>
        <v>January</v>
      </c>
      <c r="I2240" s="92" t="str">
        <f t="shared" si="519"/>
        <v/>
      </c>
      <c r="J2240" s="93" t="s">
        <v>1376</v>
      </c>
      <c r="L2240" s="86" t="str">
        <f t="shared" si="530"/>
        <v>Chillcago [4201 Illinois Ave NW, WDC]</v>
      </c>
      <c r="M2240" s="86">
        <f t="shared" si="520"/>
        <v>0</v>
      </c>
      <c r="N2240" s="93" t="str">
        <f t="shared" si="531"/>
        <v>Chillcago [4201 Illinois Ave NW, WDC]</v>
      </c>
      <c r="O2240" s="90"/>
      <c r="S2240" s="95">
        <f t="shared" si="521"/>
        <v>0</v>
      </c>
      <c r="T2240" s="86" t="str">
        <f t="shared" si="522"/>
        <v/>
      </c>
      <c r="U2240" s="86" t="str">
        <f t="shared" si="517"/>
        <v/>
      </c>
      <c r="V2240" s="95" t="str">
        <f t="shared" si="523"/>
        <v/>
      </c>
      <c r="W2240" s="90" t="s">
        <v>488</v>
      </c>
      <c r="AE2240" s="92" t="str">
        <f t="shared" si="524"/>
        <v/>
      </c>
      <c r="AF2240" s="96" t="str">
        <f t="shared" si="525"/>
        <v>&lt;a name='19000100'&gt;&lt;b&gt;: 0 - Chillcago [4201 Illinois Ave NW, WDC]&lt;/b&gt;&lt;/a&gt;&lt;br&gt;</v>
      </c>
      <c r="AG2240" s="97">
        <f t="shared" si="526"/>
        <v>1900</v>
      </c>
      <c r="AH2240" s="97" t="str">
        <f t="shared" si="527"/>
        <v>01</v>
      </c>
      <c r="AI2240" s="97" t="str">
        <f t="shared" si="528"/>
        <v>00</v>
      </c>
      <c r="AJ2240" s="97" t="str">
        <f t="shared" si="529"/>
        <v>19000100</v>
      </c>
    </row>
    <row r="2241" spans="6:36" ht="12" customHeight="1" x14ac:dyDescent="0.15">
      <c r="F2241" s="86" t="str">
        <f t="shared" si="518"/>
        <v>Saturday</v>
      </c>
      <c r="G2241" s="91"/>
      <c r="H2241" s="92" t="str">
        <f>VLOOKUP(MONTH(G2241),VLOOKUP!$W$1:$X$24,2)</f>
        <v>January</v>
      </c>
      <c r="I2241" s="92" t="str">
        <f t="shared" si="519"/>
        <v/>
      </c>
      <c r="J2241" s="93" t="s">
        <v>1376</v>
      </c>
      <c r="L2241" s="86" t="str">
        <f t="shared" si="530"/>
        <v>Chillcago [4201 Illinois Ave NW, WDC]</v>
      </c>
      <c r="M2241" s="86">
        <f t="shared" si="520"/>
        <v>0</v>
      </c>
      <c r="N2241" s="93" t="str">
        <f t="shared" ref="N2241:N2272" si="532">J2241</f>
        <v>Chillcago [4201 Illinois Ave NW, WDC]</v>
      </c>
      <c r="O2241" s="90"/>
      <c r="S2241" s="95">
        <f t="shared" si="521"/>
        <v>0</v>
      </c>
      <c r="T2241" s="86" t="str">
        <f t="shared" si="522"/>
        <v/>
      </c>
      <c r="U2241" s="86" t="str">
        <f t="shared" ref="U2241:U2304" si="533">IF(ISBLANK(G2241),"","&amp;#149; "&amp;IF(ISBLANK(C2241),"","&lt;S&gt;")&amp;I2241&amp;IF(ISBLANK(A2241),""," - &lt;a href='recommended.php#"&amp;AJ2241&amp;"'&gt;&lt;b&gt;&lt;em&gt;&lt;font color='#9C004D'&gt;RECOMMENDED&lt;/font&gt;&lt;/em&gt;&lt;/b&gt;&lt;/a&gt;")&amp;" - "&amp;M2241&amp;IF(ISBLANK(K2241),K2241," - &lt;b&gt;"&amp;K2241&amp;"&lt;/b&gt; ")&amp;IF(B2241="Sold Out"," - &lt;font color='#000099'&gt;&lt;b&gt;&lt;I&gt;sold out&lt;/I&gt;&lt;/b&gt;&lt;/font&gt;","")&amp;IF(ISBLANK(C2241),"","&lt;/S&gt; &lt;b&gt;"&amp;C2241&amp;"&lt;/b&gt;")&amp;"&lt;p&gt;")</f>
        <v/>
      </c>
      <c r="V2241" s="95" t="str">
        <f t="shared" si="523"/>
        <v/>
      </c>
      <c r="W2241" s="90" t="s">
        <v>488</v>
      </c>
      <c r="AE2241" s="92" t="str">
        <f t="shared" si="524"/>
        <v/>
      </c>
      <c r="AF2241" s="96" t="str">
        <f t="shared" si="525"/>
        <v>&lt;a name='19000100'&gt;&lt;b&gt;: 0 - Chillcago [4201 Illinois Ave NW, WDC]&lt;/b&gt;&lt;/a&gt;&lt;br&gt;</v>
      </c>
      <c r="AG2241" s="97">
        <f t="shared" si="526"/>
        <v>1900</v>
      </c>
      <c r="AH2241" s="97" t="str">
        <f t="shared" si="527"/>
        <v>01</v>
      </c>
      <c r="AI2241" s="97" t="str">
        <f t="shared" si="528"/>
        <v>00</v>
      </c>
      <c r="AJ2241" s="97" t="str">
        <f t="shared" si="529"/>
        <v>19000100</v>
      </c>
    </row>
    <row r="2242" spans="6:36" ht="12" customHeight="1" x14ac:dyDescent="0.15">
      <c r="F2242" s="86" t="str">
        <f t="shared" ref="F2242:F2305" si="534">IF(WEEKDAY(G2242)=1,"Sunday",IF(WEEKDAY(G2242)=2,"Monday",IF(WEEKDAY(G2242)=3,"Tuesday",IF(WEEKDAY(G2242)=4,"Wednesday",IF(WEEKDAY(G2242)=5,"Thursday",IF(WEEKDAY(G2242)=6,"Friday","Saturday"))))))</f>
        <v>Saturday</v>
      </c>
      <c r="G2242" s="91"/>
      <c r="H2242" s="92" t="str">
        <f>VLOOKUP(MONTH(G2242),VLOOKUP!$W$1:$X$24,2)</f>
        <v>January</v>
      </c>
      <c r="I2242" s="92" t="str">
        <f t="shared" ref="I2242:I2305" si="535">IF(ISBLANK(G2242),"",F2242&amp;", "&amp;DAY(G2242)&amp;" "&amp;H2242&amp;" "&amp;YEAR(G2242))</f>
        <v/>
      </c>
      <c r="J2242" s="93" t="s">
        <v>1376</v>
      </c>
      <c r="L2242" s="86" t="str">
        <f t="shared" si="530"/>
        <v>Chillcago [4201 Illinois Ave NW, WDC]</v>
      </c>
      <c r="M2242" s="86">
        <f t="shared" ref="M2242:M2305" si="536">IF(ISBLANK(P2242),O2242,IF(ISBLANK(Q2242),O2242&amp;" and "&amp;P2242,IF(ISBLANK(R2242),O2242&amp;", "&amp;P2242&amp;", and "&amp;Q2242, O2242&amp;", "&amp;P2242&amp;", "&amp;Q2242&amp;", and "&amp;R2242)))</f>
        <v>0</v>
      </c>
      <c r="N2242" s="93" t="str">
        <f t="shared" si="532"/>
        <v>Chillcago [4201 Illinois Ave NW, WDC]</v>
      </c>
      <c r="O2242" s="90"/>
      <c r="S2242" s="95">
        <f t="shared" ref="S2242:S2305" si="537">IF(LEFT(O2242,2)="A ",RIGHT(O2242,LEN(O2242)-2),IF(LEFT(O2242,3)="An ",RIGHT(O2242,LEN(O2242)-3),IF(LEFT(O2242,4)="The ",RIGHT(O2242,LEN(O2242)-4),IF(LEFT(O2242,3)="&lt;b&gt;",RIGHT(O2242,LEN(O2242)-3),IF(LEFT(O2242,4)="&lt;em&gt;",RIGHT(O2242,LEN(O2242)-4),O2242)))))</f>
        <v>0</v>
      </c>
      <c r="T2242" s="86" t="str">
        <f t="shared" ref="T2242:T2305" si="538">IF(ISBLANK(G2242),"","&amp;#149; "&amp;IF(ISBLANK(C2242),"","&lt;S&gt;")&amp;IF(ISBLANK(A2242),"","&lt;a href='recommended.php#"&amp;AJ2242&amp;"'&gt;&lt;b&gt;&lt;em&gt;&lt;font color='#9C004D'&gt;RECOMMENDED&lt;/font&gt;&lt;/em&gt;&lt;/b&gt;&lt;/a&gt; - ")&amp;M2242&amp;" - &lt;b&gt;"&amp;L2242&amp;"&lt;/b&gt; "&amp;IF(B2242="Sold Out"," - &lt;font color='#000099'&gt;&lt;b&gt;&lt;I&gt;sold out&lt;/I&gt;&lt;/b&gt;&lt;/font&gt;","")&amp;IF(ISBLANK(C2242),"","&lt;/S&gt; &lt;b&gt;"&amp;C2242&amp;"&lt;/b&gt;")&amp;"&lt;br&gt;")</f>
        <v/>
      </c>
      <c r="U2242" s="86" t="str">
        <f t="shared" si="533"/>
        <v/>
      </c>
      <c r="V2242" s="95" t="str">
        <f t="shared" ref="V2242:V2305" si="539">IF(ISBLANK(G2242),"","&amp;#149; "&amp;IF(ISBLANK(C2242),"","&lt;S&gt;")&amp;IF(ISBLANK(A2242),"","&lt;a href='recommended.php#"&amp;AJ2242&amp;"'&gt;&lt;b&gt;&lt;em&gt;&lt;font color='#9C004D'&gt;RECOMMENDED&lt;/font&gt;&lt;/em&gt;&lt;/b&gt;&lt;/a&gt; - ")&amp;M2242&amp;" - &lt;b&gt;"&amp;L2242&amp;"&lt;/b&gt; "&amp;IF(B2242="Sold Out"," - &lt;font color='#000099'&gt;&lt;b&gt;&lt;I&gt;sold out&lt;/I&gt;&lt;/b&gt;&lt;/font&gt;","")&amp;IF(ISBLANK(C2242),"","&lt;/S&gt; &lt;b&gt;"&amp;C2242&amp;"&lt;/b&gt;")&amp;" - &lt;font color='#005500'&gt;&lt;b&gt;"&amp;E2242&amp;"&lt;/b&gt;&lt;/font&gt;&lt;br&gt;")</f>
        <v/>
      </c>
      <c r="W2242" s="90" t="s">
        <v>488</v>
      </c>
      <c r="AE2242" s="92" t="str">
        <f t="shared" ref="AE2242:AE2305" si="540">IF(ISBLANK(G2242),"",F2242&amp;", "&amp;DAY(G2242)&amp;" "&amp;H2242&amp;" "&amp;YEAR(G2242)&amp;"      [&lt;a name='"&amp;AJ2242&amp;"' href='#"&amp;AJ2242&amp;"'&gt;link to this day&lt;/a&gt;]")</f>
        <v/>
      </c>
      <c r="AF2242" s="96" t="str">
        <f t="shared" ref="AF2242:AF2305" si="541">"&lt;a name='"&amp;AJ2242&amp;"'&gt;&lt;b&gt;"&amp;I2242&amp;": "&amp;M2242&amp;" - "&amp;L2242&amp;"&lt;/b&gt;&lt;/a&gt;&lt;br&gt;"</f>
        <v>&lt;a name='19000100'&gt;&lt;b&gt;: 0 - Chillcago [4201 Illinois Ave NW, WDC]&lt;/b&gt;&lt;/a&gt;&lt;br&gt;</v>
      </c>
      <c r="AG2242" s="97">
        <f t="shared" ref="AG2242:AG2305" si="542">YEAR(G2242)</f>
        <v>1900</v>
      </c>
      <c r="AH2242" s="97" t="str">
        <f t="shared" ref="AH2242:AH2305" si="543">IF(LEN(MONTH(G2242))=1,"0"&amp;MONTH(G2242),MONTH(G2242))</f>
        <v>01</v>
      </c>
      <c r="AI2242" s="97" t="str">
        <f t="shared" ref="AI2242:AI2305" si="544">IF(LEN(DAY(G2242))=1,"0"&amp;DAY(G2242),DAY(G2242))</f>
        <v>00</v>
      </c>
      <c r="AJ2242" s="97" t="str">
        <f t="shared" ref="AJ2242:AJ2305" si="545">AG2242&amp;AH2242&amp;AI2242</f>
        <v>19000100</v>
      </c>
    </row>
    <row r="2243" spans="6:36" ht="12" customHeight="1" x14ac:dyDescent="0.15">
      <c r="F2243" s="86" t="str">
        <f t="shared" si="534"/>
        <v>Saturday</v>
      </c>
      <c r="G2243" s="91"/>
      <c r="H2243" s="92" t="str">
        <f>VLOOKUP(MONTH(G2243),VLOOKUP!$W$1:$X$24,2)</f>
        <v>January</v>
      </c>
      <c r="I2243" s="92" t="str">
        <f t="shared" si="535"/>
        <v/>
      </c>
      <c r="J2243" s="93" t="s">
        <v>1376</v>
      </c>
      <c r="L2243" s="86" t="str">
        <f t="shared" si="530"/>
        <v>Chillcago [4201 Illinois Ave NW, WDC]</v>
      </c>
      <c r="M2243" s="86">
        <f t="shared" si="536"/>
        <v>0</v>
      </c>
      <c r="N2243" s="93" t="str">
        <f t="shared" si="532"/>
        <v>Chillcago [4201 Illinois Ave NW, WDC]</v>
      </c>
      <c r="O2243" s="90"/>
      <c r="S2243" s="95">
        <f t="shared" si="537"/>
        <v>0</v>
      </c>
      <c r="T2243" s="86" t="str">
        <f t="shared" si="538"/>
        <v/>
      </c>
      <c r="U2243" s="86" t="str">
        <f t="shared" si="533"/>
        <v/>
      </c>
      <c r="V2243" s="95" t="str">
        <f t="shared" si="539"/>
        <v/>
      </c>
      <c r="W2243" s="90" t="s">
        <v>488</v>
      </c>
      <c r="AE2243" s="92" t="str">
        <f t="shared" si="540"/>
        <v/>
      </c>
      <c r="AF2243" s="96" t="str">
        <f t="shared" si="541"/>
        <v>&lt;a name='19000100'&gt;&lt;b&gt;: 0 - Chillcago [4201 Illinois Ave NW, WDC]&lt;/b&gt;&lt;/a&gt;&lt;br&gt;</v>
      </c>
      <c r="AG2243" s="97">
        <f t="shared" si="542"/>
        <v>1900</v>
      </c>
      <c r="AH2243" s="97" t="str">
        <f t="shared" si="543"/>
        <v>01</v>
      </c>
      <c r="AI2243" s="97" t="str">
        <f t="shared" si="544"/>
        <v>00</v>
      </c>
      <c r="AJ2243" s="97" t="str">
        <f t="shared" si="545"/>
        <v>19000100</v>
      </c>
    </row>
    <row r="2244" spans="6:36" ht="12" customHeight="1" x14ac:dyDescent="0.15">
      <c r="F2244" s="86" t="str">
        <f t="shared" si="534"/>
        <v>Saturday</v>
      </c>
      <c r="G2244" s="91"/>
      <c r="H2244" s="92" t="str">
        <f>VLOOKUP(MONTH(G2244),VLOOKUP!$W$1:$X$24,2)</f>
        <v>January</v>
      </c>
      <c r="I2244" s="92" t="str">
        <f t="shared" si="535"/>
        <v/>
      </c>
      <c r="J2244" s="93" t="s">
        <v>1376</v>
      </c>
      <c r="L2244" s="86" t="str">
        <f t="shared" si="530"/>
        <v>Chillcago [4201 Illinois Ave NW, WDC]</v>
      </c>
      <c r="M2244" s="86">
        <f t="shared" si="536"/>
        <v>0</v>
      </c>
      <c r="N2244" s="93" t="str">
        <f t="shared" si="532"/>
        <v>Chillcago [4201 Illinois Ave NW, WDC]</v>
      </c>
      <c r="O2244" s="90"/>
      <c r="S2244" s="95">
        <f t="shared" si="537"/>
        <v>0</v>
      </c>
      <c r="T2244" s="86" t="str">
        <f t="shared" si="538"/>
        <v/>
      </c>
      <c r="U2244" s="86" t="str">
        <f t="shared" si="533"/>
        <v/>
      </c>
      <c r="V2244" s="95" t="str">
        <f t="shared" si="539"/>
        <v/>
      </c>
      <c r="W2244" s="90" t="s">
        <v>488</v>
      </c>
      <c r="AE2244" s="92" t="str">
        <f t="shared" si="540"/>
        <v/>
      </c>
      <c r="AF2244" s="96" t="str">
        <f t="shared" si="541"/>
        <v>&lt;a name='19000100'&gt;&lt;b&gt;: 0 - Chillcago [4201 Illinois Ave NW, WDC]&lt;/b&gt;&lt;/a&gt;&lt;br&gt;</v>
      </c>
      <c r="AG2244" s="97">
        <f t="shared" si="542"/>
        <v>1900</v>
      </c>
      <c r="AH2244" s="97" t="str">
        <f t="shared" si="543"/>
        <v>01</v>
      </c>
      <c r="AI2244" s="97" t="str">
        <f t="shared" si="544"/>
        <v>00</v>
      </c>
      <c r="AJ2244" s="97" t="str">
        <f t="shared" si="545"/>
        <v>19000100</v>
      </c>
    </row>
    <row r="2245" spans="6:36" ht="12" customHeight="1" x14ac:dyDescent="0.15">
      <c r="F2245" s="86" t="str">
        <f t="shared" si="534"/>
        <v>Saturday</v>
      </c>
      <c r="G2245" s="91"/>
      <c r="H2245" s="92" t="str">
        <f>VLOOKUP(MONTH(G2245),VLOOKUP!$W$1:$X$24,2)</f>
        <v>January</v>
      </c>
      <c r="I2245" s="92" t="str">
        <f t="shared" si="535"/>
        <v/>
      </c>
      <c r="J2245" s="93" t="s">
        <v>1704</v>
      </c>
      <c r="L2245" s="86" t="str">
        <f t="shared" si="530"/>
        <v>Chinatown Coffee Company [475 H St NW, WDC]</v>
      </c>
      <c r="M2245" s="86">
        <f t="shared" si="536"/>
        <v>0</v>
      </c>
      <c r="N2245" s="93" t="str">
        <f t="shared" si="532"/>
        <v>Chinatown Coffee Company [475 H St NW, WDC]</v>
      </c>
      <c r="O2245" s="90"/>
      <c r="S2245" s="95">
        <f t="shared" si="537"/>
        <v>0</v>
      </c>
      <c r="T2245" s="86" t="str">
        <f t="shared" si="538"/>
        <v/>
      </c>
      <c r="U2245" s="86" t="str">
        <f t="shared" si="533"/>
        <v/>
      </c>
      <c r="V2245" s="95" t="str">
        <f t="shared" si="539"/>
        <v/>
      </c>
      <c r="W2245" s="90" t="s">
        <v>282</v>
      </c>
      <c r="AE2245" s="92" t="str">
        <f t="shared" si="540"/>
        <v/>
      </c>
      <c r="AF2245" s="96" t="str">
        <f t="shared" si="541"/>
        <v>&lt;a name='19000100'&gt;&lt;b&gt;: 0 - Chinatown Coffee Company [475 H St NW, WDC]&lt;/b&gt;&lt;/a&gt;&lt;br&gt;</v>
      </c>
      <c r="AG2245" s="97">
        <f t="shared" si="542"/>
        <v>1900</v>
      </c>
      <c r="AH2245" s="97" t="str">
        <f t="shared" si="543"/>
        <v>01</v>
      </c>
      <c r="AI2245" s="97" t="str">
        <f t="shared" si="544"/>
        <v>00</v>
      </c>
      <c r="AJ2245" s="97" t="str">
        <f t="shared" si="545"/>
        <v>19000100</v>
      </c>
    </row>
    <row r="2246" spans="6:36" ht="12" customHeight="1" x14ac:dyDescent="0.15">
      <c r="F2246" s="86" t="str">
        <f t="shared" si="534"/>
        <v>Saturday</v>
      </c>
      <c r="G2246" s="91"/>
      <c r="H2246" s="92" t="str">
        <f>VLOOKUP(MONTH(G2246),VLOOKUP!$W$1:$X$24,2)</f>
        <v>January</v>
      </c>
      <c r="I2246" s="92" t="str">
        <f t="shared" si="535"/>
        <v/>
      </c>
      <c r="J2246" s="93" t="s">
        <v>1704</v>
      </c>
      <c r="L2246" s="86" t="str">
        <f t="shared" si="530"/>
        <v>Chinatown Coffee Company [475 H St NW, WDC]</v>
      </c>
      <c r="M2246" s="86">
        <f t="shared" si="536"/>
        <v>0</v>
      </c>
      <c r="N2246" s="93" t="str">
        <f t="shared" si="532"/>
        <v>Chinatown Coffee Company [475 H St NW, WDC]</v>
      </c>
      <c r="O2246" s="90"/>
      <c r="S2246" s="95">
        <f t="shared" si="537"/>
        <v>0</v>
      </c>
      <c r="T2246" s="86" t="str">
        <f t="shared" si="538"/>
        <v/>
      </c>
      <c r="U2246" s="86" t="str">
        <f t="shared" si="533"/>
        <v/>
      </c>
      <c r="V2246" s="95" t="str">
        <f t="shared" si="539"/>
        <v/>
      </c>
      <c r="W2246" s="90" t="s">
        <v>282</v>
      </c>
      <c r="AE2246" s="92" t="str">
        <f t="shared" si="540"/>
        <v/>
      </c>
      <c r="AF2246" s="96" t="str">
        <f t="shared" si="541"/>
        <v>&lt;a name='19000100'&gt;&lt;b&gt;: 0 - Chinatown Coffee Company [475 H St NW, WDC]&lt;/b&gt;&lt;/a&gt;&lt;br&gt;</v>
      </c>
      <c r="AG2246" s="97">
        <f t="shared" si="542"/>
        <v>1900</v>
      </c>
      <c r="AH2246" s="97" t="str">
        <f t="shared" si="543"/>
        <v>01</v>
      </c>
      <c r="AI2246" s="97" t="str">
        <f t="shared" si="544"/>
        <v>00</v>
      </c>
      <c r="AJ2246" s="97" t="str">
        <f t="shared" si="545"/>
        <v>19000100</v>
      </c>
    </row>
    <row r="2247" spans="6:36" ht="12" customHeight="1" x14ac:dyDescent="0.15">
      <c r="F2247" s="86" t="str">
        <f t="shared" si="534"/>
        <v>Saturday</v>
      </c>
      <c r="G2247" s="91"/>
      <c r="H2247" s="92" t="str">
        <f>VLOOKUP(MONTH(G2247),VLOOKUP!$W$1:$X$24,2)</f>
        <v>January</v>
      </c>
      <c r="I2247" s="92" t="str">
        <f t="shared" si="535"/>
        <v/>
      </c>
      <c r="J2247" s="93" t="s">
        <v>1704</v>
      </c>
      <c r="L2247" s="86" t="str">
        <f t="shared" si="530"/>
        <v>Chinatown Coffee Company [475 H St NW, WDC]</v>
      </c>
      <c r="M2247" s="86">
        <f t="shared" si="536"/>
        <v>0</v>
      </c>
      <c r="N2247" s="93" t="str">
        <f t="shared" si="532"/>
        <v>Chinatown Coffee Company [475 H St NW, WDC]</v>
      </c>
      <c r="O2247" s="90"/>
      <c r="S2247" s="95">
        <f t="shared" si="537"/>
        <v>0</v>
      </c>
      <c r="T2247" s="86" t="str">
        <f t="shared" si="538"/>
        <v/>
      </c>
      <c r="U2247" s="86" t="str">
        <f t="shared" si="533"/>
        <v/>
      </c>
      <c r="V2247" s="95" t="str">
        <f t="shared" si="539"/>
        <v/>
      </c>
      <c r="W2247" s="90" t="s">
        <v>282</v>
      </c>
      <c r="AE2247" s="92" t="str">
        <f t="shared" si="540"/>
        <v/>
      </c>
      <c r="AF2247" s="96" t="str">
        <f t="shared" si="541"/>
        <v>&lt;a name='19000100'&gt;&lt;b&gt;: 0 - Chinatown Coffee Company [475 H St NW, WDC]&lt;/b&gt;&lt;/a&gt;&lt;br&gt;</v>
      </c>
      <c r="AG2247" s="97">
        <f t="shared" si="542"/>
        <v>1900</v>
      </c>
      <c r="AH2247" s="97" t="str">
        <f t="shared" si="543"/>
        <v>01</v>
      </c>
      <c r="AI2247" s="97" t="str">
        <f t="shared" si="544"/>
        <v>00</v>
      </c>
      <c r="AJ2247" s="97" t="str">
        <f t="shared" si="545"/>
        <v>19000100</v>
      </c>
    </row>
    <row r="2248" spans="6:36" ht="12" customHeight="1" x14ac:dyDescent="0.15">
      <c r="F2248" s="86" t="str">
        <f t="shared" si="534"/>
        <v>Saturday</v>
      </c>
      <c r="G2248" s="91"/>
      <c r="H2248" s="92" t="str">
        <f>VLOOKUP(MONTH(G2248),VLOOKUP!$W$1:$X$24,2)</f>
        <v>January</v>
      </c>
      <c r="I2248" s="92" t="str">
        <f t="shared" si="535"/>
        <v/>
      </c>
      <c r="J2248" s="93" t="s">
        <v>1704</v>
      </c>
      <c r="L2248" s="86" t="str">
        <f t="shared" si="530"/>
        <v>Chinatown Coffee Company [475 H St NW, WDC]</v>
      </c>
      <c r="M2248" s="86">
        <f t="shared" si="536"/>
        <v>0</v>
      </c>
      <c r="N2248" s="93" t="str">
        <f t="shared" si="532"/>
        <v>Chinatown Coffee Company [475 H St NW, WDC]</v>
      </c>
      <c r="O2248" s="90"/>
      <c r="S2248" s="95">
        <f t="shared" si="537"/>
        <v>0</v>
      </c>
      <c r="T2248" s="86" t="str">
        <f t="shared" si="538"/>
        <v/>
      </c>
      <c r="U2248" s="86" t="str">
        <f t="shared" si="533"/>
        <v/>
      </c>
      <c r="V2248" s="95" t="str">
        <f t="shared" si="539"/>
        <v/>
      </c>
      <c r="W2248" s="90" t="s">
        <v>282</v>
      </c>
      <c r="AE2248" s="92" t="str">
        <f t="shared" si="540"/>
        <v/>
      </c>
      <c r="AF2248" s="96" t="str">
        <f t="shared" si="541"/>
        <v>&lt;a name='19000100'&gt;&lt;b&gt;: 0 - Chinatown Coffee Company [475 H St NW, WDC]&lt;/b&gt;&lt;/a&gt;&lt;br&gt;</v>
      </c>
      <c r="AG2248" s="97">
        <f t="shared" si="542"/>
        <v>1900</v>
      </c>
      <c r="AH2248" s="97" t="str">
        <f t="shared" si="543"/>
        <v>01</v>
      </c>
      <c r="AI2248" s="97" t="str">
        <f t="shared" si="544"/>
        <v>00</v>
      </c>
      <c r="AJ2248" s="97" t="str">
        <f t="shared" si="545"/>
        <v>19000100</v>
      </c>
    </row>
    <row r="2249" spans="6:36" ht="12" customHeight="1" x14ac:dyDescent="0.15">
      <c r="F2249" s="86" t="str">
        <f t="shared" si="534"/>
        <v>Saturday</v>
      </c>
      <c r="G2249" s="91"/>
      <c r="H2249" s="92" t="str">
        <f>VLOOKUP(MONTH(G2249),VLOOKUP!$W$1:$X$24,2)</f>
        <v>January</v>
      </c>
      <c r="I2249" s="92" t="str">
        <f t="shared" si="535"/>
        <v/>
      </c>
      <c r="J2249" s="93" t="s">
        <v>1704</v>
      </c>
      <c r="L2249" s="86" t="str">
        <f t="shared" si="530"/>
        <v>Chinatown Coffee Company [475 H St NW, WDC]</v>
      </c>
      <c r="M2249" s="86">
        <f t="shared" si="536"/>
        <v>0</v>
      </c>
      <c r="N2249" s="93" t="str">
        <f t="shared" si="532"/>
        <v>Chinatown Coffee Company [475 H St NW, WDC]</v>
      </c>
      <c r="O2249" s="90"/>
      <c r="S2249" s="95">
        <f t="shared" si="537"/>
        <v>0</v>
      </c>
      <c r="T2249" s="86" t="str">
        <f t="shared" si="538"/>
        <v/>
      </c>
      <c r="U2249" s="86" t="str">
        <f t="shared" si="533"/>
        <v/>
      </c>
      <c r="V2249" s="95" t="str">
        <f t="shared" si="539"/>
        <v/>
      </c>
      <c r="W2249" s="90" t="s">
        <v>282</v>
      </c>
      <c r="AE2249" s="92" t="str">
        <f t="shared" si="540"/>
        <v/>
      </c>
      <c r="AF2249" s="96" t="str">
        <f t="shared" si="541"/>
        <v>&lt;a name='19000100'&gt;&lt;b&gt;: 0 - Chinatown Coffee Company [475 H St NW, WDC]&lt;/b&gt;&lt;/a&gt;&lt;br&gt;</v>
      </c>
      <c r="AG2249" s="97">
        <f t="shared" si="542"/>
        <v>1900</v>
      </c>
      <c r="AH2249" s="97" t="str">
        <f t="shared" si="543"/>
        <v>01</v>
      </c>
      <c r="AI2249" s="97" t="str">
        <f t="shared" si="544"/>
        <v>00</v>
      </c>
      <c r="AJ2249" s="97" t="str">
        <f t="shared" si="545"/>
        <v>19000100</v>
      </c>
    </row>
    <row r="2250" spans="6:36" ht="12" customHeight="1" x14ac:dyDescent="0.15">
      <c r="F2250" s="86" t="str">
        <f t="shared" si="534"/>
        <v>Saturday</v>
      </c>
      <c r="G2250" s="91"/>
      <c r="H2250" s="92" t="str">
        <f>VLOOKUP(MONTH(G2250),VLOOKUP!$W$1:$X$24,2)</f>
        <v>January</v>
      </c>
      <c r="I2250" s="92" t="str">
        <f t="shared" si="535"/>
        <v/>
      </c>
      <c r="J2250" s="93" t="s">
        <v>1704</v>
      </c>
      <c r="L2250" s="86" t="str">
        <f t="shared" si="530"/>
        <v>Chinatown Coffee Company [475 H St NW, WDC]</v>
      </c>
      <c r="M2250" s="86">
        <f t="shared" si="536"/>
        <v>0</v>
      </c>
      <c r="N2250" s="93" t="str">
        <f t="shared" si="532"/>
        <v>Chinatown Coffee Company [475 H St NW, WDC]</v>
      </c>
      <c r="O2250" s="90"/>
      <c r="S2250" s="95">
        <f t="shared" si="537"/>
        <v>0</v>
      </c>
      <c r="T2250" s="86" t="str">
        <f t="shared" si="538"/>
        <v/>
      </c>
      <c r="U2250" s="86" t="str">
        <f t="shared" si="533"/>
        <v/>
      </c>
      <c r="V2250" s="95" t="str">
        <f t="shared" si="539"/>
        <v/>
      </c>
      <c r="W2250" s="90" t="s">
        <v>282</v>
      </c>
      <c r="AE2250" s="92" t="str">
        <f t="shared" si="540"/>
        <v/>
      </c>
      <c r="AF2250" s="96" t="str">
        <f t="shared" si="541"/>
        <v>&lt;a name='19000100'&gt;&lt;b&gt;: 0 - Chinatown Coffee Company [475 H St NW, WDC]&lt;/b&gt;&lt;/a&gt;&lt;br&gt;</v>
      </c>
      <c r="AG2250" s="97">
        <f t="shared" si="542"/>
        <v>1900</v>
      </c>
      <c r="AH2250" s="97" t="str">
        <f t="shared" si="543"/>
        <v>01</v>
      </c>
      <c r="AI2250" s="97" t="str">
        <f t="shared" si="544"/>
        <v>00</v>
      </c>
      <c r="AJ2250" s="97" t="str">
        <f t="shared" si="545"/>
        <v>19000100</v>
      </c>
    </row>
    <row r="2251" spans="6:36" ht="12" customHeight="1" x14ac:dyDescent="0.15">
      <c r="F2251" s="86" t="str">
        <f t="shared" si="534"/>
        <v>Saturday</v>
      </c>
      <c r="G2251" s="91"/>
      <c r="H2251" s="92" t="str">
        <f>VLOOKUP(MONTH(G2251),VLOOKUP!$W$1:$X$24,2)</f>
        <v>January</v>
      </c>
      <c r="I2251" s="92" t="str">
        <f t="shared" si="535"/>
        <v/>
      </c>
      <c r="J2251" s="93" t="s">
        <v>1704</v>
      </c>
      <c r="L2251" s="86" t="str">
        <f t="shared" si="530"/>
        <v>Chinatown Coffee Company [475 H St NW, WDC]</v>
      </c>
      <c r="M2251" s="86">
        <f t="shared" si="536"/>
        <v>0</v>
      </c>
      <c r="N2251" s="93" t="str">
        <f t="shared" si="532"/>
        <v>Chinatown Coffee Company [475 H St NW, WDC]</v>
      </c>
      <c r="O2251" s="90"/>
      <c r="S2251" s="95">
        <f t="shared" si="537"/>
        <v>0</v>
      </c>
      <c r="T2251" s="86" t="str">
        <f t="shared" si="538"/>
        <v/>
      </c>
      <c r="U2251" s="86" t="str">
        <f t="shared" si="533"/>
        <v/>
      </c>
      <c r="V2251" s="95" t="str">
        <f t="shared" si="539"/>
        <v/>
      </c>
      <c r="W2251" s="90" t="s">
        <v>282</v>
      </c>
      <c r="AE2251" s="92" t="str">
        <f t="shared" si="540"/>
        <v/>
      </c>
      <c r="AF2251" s="96" t="str">
        <f t="shared" si="541"/>
        <v>&lt;a name='19000100'&gt;&lt;b&gt;: 0 - Chinatown Coffee Company [475 H St NW, WDC]&lt;/b&gt;&lt;/a&gt;&lt;br&gt;</v>
      </c>
      <c r="AG2251" s="97">
        <f t="shared" si="542"/>
        <v>1900</v>
      </c>
      <c r="AH2251" s="97" t="str">
        <f t="shared" si="543"/>
        <v>01</v>
      </c>
      <c r="AI2251" s="97" t="str">
        <f t="shared" si="544"/>
        <v>00</v>
      </c>
      <c r="AJ2251" s="97" t="str">
        <f t="shared" si="545"/>
        <v>19000100</v>
      </c>
    </row>
    <row r="2252" spans="6:36" ht="12" customHeight="1" x14ac:dyDescent="0.15">
      <c r="F2252" s="86" t="str">
        <f t="shared" si="534"/>
        <v>Saturday</v>
      </c>
      <c r="G2252" s="91"/>
      <c r="H2252" s="92" t="str">
        <f>VLOOKUP(MONTH(G2252),VLOOKUP!$W$1:$X$24,2)</f>
        <v>January</v>
      </c>
      <c r="I2252" s="92" t="str">
        <f t="shared" si="535"/>
        <v/>
      </c>
      <c r="J2252" s="93" t="s">
        <v>72</v>
      </c>
      <c r="L2252" s="86" t="str">
        <f t="shared" si="530"/>
        <v>Christ Lutheran Church [5101 16th St NW, WDC]</v>
      </c>
      <c r="M2252" s="86">
        <f t="shared" si="536"/>
        <v>0</v>
      </c>
      <c r="N2252" s="93" t="str">
        <f t="shared" si="532"/>
        <v>Christ Lutheran Church [5101 16th St NW, WDC]</v>
      </c>
      <c r="O2252" s="94"/>
      <c r="S2252" s="95">
        <f t="shared" si="537"/>
        <v>0</v>
      </c>
      <c r="T2252" s="86" t="str">
        <f t="shared" si="538"/>
        <v/>
      </c>
      <c r="U2252" s="86" t="str">
        <f t="shared" si="533"/>
        <v/>
      </c>
      <c r="V2252" s="95" t="str">
        <f t="shared" si="539"/>
        <v/>
      </c>
      <c r="W2252" s="90" t="s">
        <v>221</v>
      </c>
      <c r="AE2252" s="92" t="str">
        <f t="shared" si="540"/>
        <v/>
      </c>
      <c r="AF2252" s="96" t="str">
        <f t="shared" si="541"/>
        <v>&lt;a name='19000100'&gt;&lt;b&gt;: 0 - Christ Lutheran Church [5101 16th St NW, WDC]&lt;/b&gt;&lt;/a&gt;&lt;br&gt;</v>
      </c>
      <c r="AG2252" s="97">
        <f t="shared" si="542"/>
        <v>1900</v>
      </c>
      <c r="AH2252" s="97" t="str">
        <f t="shared" si="543"/>
        <v>01</v>
      </c>
      <c r="AI2252" s="97" t="str">
        <f t="shared" si="544"/>
        <v>00</v>
      </c>
      <c r="AJ2252" s="97" t="str">
        <f t="shared" si="545"/>
        <v>19000100</v>
      </c>
    </row>
    <row r="2253" spans="6:36" ht="12" customHeight="1" x14ac:dyDescent="0.15">
      <c r="F2253" s="86" t="str">
        <f t="shared" si="534"/>
        <v>Saturday</v>
      </c>
      <c r="G2253" s="91"/>
      <c r="H2253" s="92" t="str">
        <f>VLOOKUP(MONTH(G2253),VLOOKUP!$W$1:$X$24,2)</f>
        <v>January</v>
      </c>
      <c r="I2253" s="92" t="str">
        <f t="shared" si="535"/>
        <v/>
      </c>
      <c r="J2253" s="93" t="s">
        <v>72</v>
      </c>
      <c r="L2253" s="86" t="str">
        <f t="shared" si="530"/>
        <v>Christ Lutheran Church [5101 16th St NW, WDC]</v>
      </c>
      <c r="M2253" s="86">
        <f t="shared" si="536"/>
        <v>0</v>
      </c>
      <c r="N2253" s="93" t="str">
        <f t="shared" si="532"/>
        <v>Christ Lutheran Church [5101 16th St NW, WDC]</v>
      </c>
      <c r="O2253" s="94"/>
      <c r="S2253" s="95">
        <f t="shared" si="537"/>
        <v>0</v>
      </c>
      <c r="T2253" s="86" t="str">
        <f t="shared" si="538"/>
        <v/>
      </c>
      <c r="U2253" s="86" t="str">
        <f t="shared" si="533"/>
        <v/>
      </c>
      <c r="V2253" s="95" t="str">
        <f t="shared" si="539"/>
        <v/>
      </c>
      <c r="W2253" s="90" t="s">
        <v>221</v>
      </c>
      <c r="AE2253" s="92" t="str">
        <f t="shared" si="540"/>
        <v/>
      </c>
      <c r="AF2253" s="96" t="str">
        <f t="shared" si="541"/>
        <v>&lt;a name='19000100'&gt;&lt;b&gt;: 0 - Christ Lutheran Church [5101 16th St NW, WDC]&lt;/b&gt;&lt;/a&gt;&lt;br&gt;</v>
      </c>
      <c r="AG2253" s="97">
        <f t="shared" si="542"/>
        <v>1900</v>
      </c>
      <c r="AH2253" s="97" t="str">
        <f t="shared" si="543"/>
        <v>01</v>
      </c>
      <c r="AI2253" s="97" t="str">
        <f t="shared" si="544"/>
        <v>00</v>
      </c>
      <c r="AJ2253" s="97" t="str">
        <f t="shared" si="545"/>
        <v>19000100</v>
      </c>
    </row>
    <row r="2254" spans="6:36" ht="12" customHeight="1" x14ac:dyDescent="0.15">
      <c r="F2254" s="86" t="str">
        <f t="shared" si="534"/>
        <v>Saturday</v>
      </c>
      <c r="G2254" s="91"/>
      <c r="H2254" s="92" t="str">
        <f>VLOOKUP(MONTH(G2254),VLOOKUP!$W$1:$X$24,2)</f>
        <v>January</v>
      </c>
      <c r="I2254" s="92" t="str">
        <f t="shared" si="535"/>
        <v/>
      </c>
      <c r="J2254" s="93" t="s">
        <v>72</v>
      </c>
      <c r="L2254" s="86" t="str">
        <f t="shared" si="530"/>
        <v>Christ Lutheran Church [5101 16th St NW, WDC]</v>
      </c>
      <c r="M2254" s="86">
        <f t="shared" si="536"/>
        <v>0</v>
      </c>
      <c r="N2254" s="93" t="str">
        <f t="shared" si="532"/>
        <v>Christ Lutheran Church [5101 16th St NW, WDC]</v>
      </c>
      <c r="O2254" s="94"/>
      <c r="S2254" s="95">
        <f t="shared" si="537"/>
        <v>0</v>
      </c>
      <c r="T2254" s="86" t="str">
        <f t="shared" si="538"/>
        <v/>
      </c>
      <c r="U2254" s="86" t="str">
        <f t="shared" si="533"/>
        <v/>
      </c>
      <c r="V2254" s="95" t="str">
        <f t="shared" si="539"/>
        <v/>
      </c>
      <c r="W2254" s="90" t="s">
        <v>221</v>
      </c>
      <c r="AE2254" s="92" t="str">
        <f t="shared" si="540"/>
        <v/>
      </c>
      <c r="AF2254" s="96" t="str">
        <f t="shared" si="541"/>
        <v>&lt;a name='19000100'&gt;&lt;b&gt;: 0 - Christ Lutheran Church [5101 16th St NW, WDC]&lt;/b&gt;&lt;/a&gt;&lt;br&gt;</v>
      </c>
      <c r="AG2254" s="97">
        <f t="shared" si="542"/>
        <v>1900</v>
      </c>
      <c r="AH2254" s="97" t="str">
        <f t="shared" si="543"/>
        <v>01</v>
      </c>
      <c r="AI2254" s="97" t="str">
        <f t="shared" si="544"/>
        <v>00</v>
      </c>
      <c r="AJ2254" s="97" t="str">
        <f t="shared" si="545"/>
        <v>19000100</v>
      </c>
    </row>
    <row r="2255" spans="6:36" ht="12" customHeight="1" x14ac:dyDescent="0.15">
      <c r="F2255" s="86" t="str">
        <f t="shared" si="534"/>
        <v>Saturday</v>
      </c>
      <c r="G2255" s="91"/>
      <c r="H2255" s="92" t="str">
        <f>VLOOKUP(MONTH(G2255),VLOOKUP!$W$1:$X$24,2)</f>
        <v>January</v>
      </c>
      <c r="I2255" s="92" t="str">
        <f t="shared" si="535"/>
        <v/>
      </c>
      <c r="J2255" s="93" t="s">
        <v>926</v>
      </c>
      <c r="L2255" s="86" t="str">
        <f t="shared" si="530"/>
        <v>Christian Heurich House Museum [1307 New Hampshire Avenue NW, WDC]</v>
      </c>
      <c r="M2255" s="86">
        <f t="shared" si="536"/>
        <v>0</v>
      </c>
      <c r="N2255" s="93" t="str">
        <f t="shared" si="532"/>
        <v>Christian Heurich House Museum [1307 New Hampshire Avenue NW, WDC]</v>
      </c>
      <c r="O2255" s="90"/>
      <c r="S2255" s="95">
        <f t="shared" si="537"/>
        <v>0</v>
      </c>
      <c r="T2255" s="86" t="str">
        <f t="shared" si="538"/>
        <v/>
      </c>
      <c r="U2255" s="86" t="str">
        <f t="shared" si="533"/>
        <v/>
      </c>
      <c r="V2255" s="95" t="str">
        <f t="shared" si="539"/>
        <v/>
      </c>
      <c r="W2255" s="90" t="s">
        <v>282</v>
      </c>
      <c r="AE2255" s="92" t="str">
        <f t="shared" si="540"/>
        <v/>
      </c>
      <c r="AF2255" s="96" t="str">
        <f t="shared" si="541"/>
        <v>&lt;a name='19000100'&gt;&lt;b&gt;: 0 - Christian Heurich House Museum [1307 New Hampshire Avenue NW, WDC]&lt;/b&gt;&lt;/a&gt;&lt;br&gt;</v>
      </c>
      <c r="AG2255" s="97">
        <f t="shared" si="542"/>
        <v>1900</v>
      </c>
      <c r="AH2255" s="97" t="str">
        <f t="shared" si="543"/>
        <v>01</v>
      </c>
      <c r="AI2255" s="97" t="str">
        <f t="shared" si="544"/>
        <v>00</v>
      </c>
      <c r="AJ2255" s="97" t="str">
        <f t="shared" si="545"/>
        <v>19000100</v>
      </c>
    </row>
    <row r="2256" spans="6:36" ht="12" customHeight="1" x14ac:dyDescent="0.15">
      <c r="F2256" s="86" t="str">
        <f t="shared" si="534"/>
        <v>Saturday</v>
      </c>
      <c r="G2256" s="91"/>
      <c r="H2256" s="92" t="str">
        <f>VLOOKUP(MONTH(G2256),VLOOKUP!$W$1:$X$24,2)</f>
        <v>January</v>
      </c>
      <c r="I2256" s="92" t="str">
        <f t="shared" si="535"/>
        <v/>
      </c>
      <c r="J2256" s="93" t="s">
        <v>926</v>
      </c>
      <c r="L2256" s="86" t="str">
        <f t="shared" si="530"/>
        <v>Christian Heurich House Museum [1307 New Hampshire Avenue NW, WDC]</v>
      </c>
      <c r="M2256" s="86">
        <f t="shared" si="536"/>
        <v>0</v>
      </c>
      <c r="N2256" s="93" t="str">
        <f t="shared" si="532"/>
        <v>Christian Heurich House Museum [1307 New Hampshire Avenue NW, WDC]</v>
      </c>
      <c r="O2256" s="90"/>
      <c r="S2256" s="95">
        <f t="shared" si="537"/>
        <v>0</v>
      </c>
      <c r="T2256" s="86" t="str">
        <f t="shared" si="538"/>
        <v/>
      </c>
      <c r="U2256" s="86" t="str">
        <f t="shared" si="533"/>
        <v/>
      </c>
      <c r="V2256" s="95" t="str">
        <f t="shared" si="539"/>
        <v/>
      </c>
      <c r="W2256" s="90" t="s">
        <v>282</v>
      </c>
      <c r="AE2256" s="92" t="str">
        <f t="shared" si="540"/>
        <v/>
      </c>
      <c r="AF2256" s="96" t="str">
        <f t="shared" si="541"/>
        <v>&lt;a name='19000100'&gt;&lt;b&gt;: 0 - Christian Heurich House Museum [1307 New Hampshire Avenue NW, WDC]&lt;/b&gt;&lt;/a&gt;&lt;br&gt;</v>
      </c>
      <c r="AG2256" s="97">
        <f t="shared" si="542"/>
        <v>1900</v>
      </c>
      <c r="AH2256" s="97" t="str">
        <f t="shared" si="543"/>
        <v>01</v>
      </c>
      <c r="AI2256" s="97" t="str">
        <f t="shared" si="544"/>
        <v>00</v>
      </c>
      <c r="AJ2256" s="97" t="str">
        <f t="shared" si="545"/>
        <v>19000100</v>
      </c>
    </row>
    <row r="2257" spans="6:36" ht="12" customHeight="1" x14ac:dyDescent="0.15">
      <c r="F2257" s="86" t="str">
        <f t="shared" si="534"/>
        <v>Saturday</v>
      </c>
      <c r="G2257" s="91"/>
      <c r="H2257" s="92" t="str">
        <f>VLOOKUP(MONTH(G2257),VLOOKUP!$W$1:$X$24,2)</f>
        <v>January</v>
      </c>
      <c r="I2257" s="92" t="str">
        <f t="shared" si="535"/>
        <v/>
      </c>
      <c r="J2257" s="93" t="s">
        <v>926</v>
      </c>
      <c r="L2257" s="86" t="str">
        <f t="shared" si="530"/>
        <v>Christian Heurich House Museum [1307 New Hampshire Avenue NW, WDC]</v>
      </c>
      <c r="M2257" s="86">
        <f t="shared" si="536"/>
        <v>0</v>
      </c>
      <c r="N2257" s="93" t="str">
        <f t="shared" si="532"/>
        <v>Christian Heurich House Museum [1307 New Hampshire Avenue NW, WDC]</v>
      </c>
      <c r="O2257" s="90"/>
      <c r="S2257" s="95">
        <f t="shared" si="537"/>
        <v>0</v>
      </c>
      <c r="T2257" s="86" t="str">
        <f t="shared" si="538"/>
        <v/>
      </c>
      <c r="U2257" s="86" t="str">
        <f t="shared" si="533"/>
        <v/>
      </c>
      <c r="V2257" s="95" t="str">
        <f t="shared" si="539"/>
        <v/>
      </c>
      <c r="W2257" s="90" t="s">
        <v>282</v>
      </c>
      <c r="AE2257" s="92" t="str">
        <f t="shared" si="540"/>
        <v/>
      </c>
      <c r="AF2257" s="96" t="str">
        <f t="shared" si="541"/>
        <v>&lt;a name='19000100'&gt;&lt;b&gt;: 0 - Christian Heurich House Museum [1307 New Hampshire Avenue NW, WDC]&lt;/b&gt;&lt;/a&gt;&lt;br&gt;</v>
      </c>
      <c r="AG2257" s="97">
        <f t="shared" si="542"/>
        <v>1900</v>
      </c>
      <c r="AH2257" s="97" t="str">
        <f t="shared" si="543"/>
        <v>01</v>
      </c>
      <c r="AI2257" s="97" t="str">
        <f t="shared" si="544"/>
        <v>00</v>
      </c>
      <c r="AJ2257" s="97" t="str">
        <f t="shared" si="545"/>
        <v>19000100</v>
      </c>
    </row>
    <row r="2258" spans="6:36" ht="12" customHeight="1" x14ac:dyDescent="0.15">
      <c r="F2258" s="86" t="str">
        <f t="shared" si="534"/>
        <v>Saturday</v>
      </c>
      <c r="G2258" s="91"/>
      <c r="H2258" s="92" t="str">
        <f>VLOOKUP(MONTH(G2258),VLOOKUP!$W$1:$X$24,2)</f>
        <v>January</v>
      </c>
      <c r="I2258" s="92" t="str">
        <f t="shared" si="535"/>
        <v/>
      </c>
      <c r="J2258" s="93" t="s">
        <v>926</v>
      </c>
      <c r="L2258" s="86" t="str">
        <f t="shared" si="530"/>
        <v>Christian Heurich House Museum [1307 New Hampshire Avenue NW, WDC]</v>
      </c>
      <c r="M2258" s="86">
        <f t="shared" si="536"/>
        <v>0</v>
      </c>
      <c r="N2258" s="93" t="str">
        <f t="shared" si="532"/>
        <v>Christian Heurich House Museum [1307 New Hampshire Avenue NW, WDC]</v>
      </c>
      <c r="O2258" s="90"/>
      <c r="S2258" s="95">
        <f t="shared" si="537"/>
        <v>0</v>
      </c>
      <c r="T2258" s="86" t="str">
        <f t="shared" si="538"/>
        <v/>
      </c>
      <c r="U2258" s="86" t="str">
        <f t="shared" si="533"/>
        <v/>
      </c>
      <c r="V2258" s="95" t="str">
        <f t="shared" si="539"/>
        <v/>
      </c>
      <c r="W2258" s="90" t="s">
        <v>282</v>
      </c>
      <c r="AE2258" s="92" t="str">
        <f t="shared" si="540"/>
        <v/>
      </c>
      <c r="AF2258" s="96" t="str">
        <f t="shared" si="541"/>
        <v>&lt;a name='19000100'&gt;&lt;b&gt;: 0 - Christian Heurich House Museum [1307 New Hampshire Avenue NW, WDC]&lt;/b&gt;&lt;/a&gt;&lt;br&gt;</v>
      </c>
      <c r="AG2258" s="97">
        <f t="shared" si="542"/>
        <v>1900</v>
      </c>
      <c r="AH2258" s="97" t="str">
        <f t="shared" si="543"/>
        <v>01</v>
      </c>
      <c r="AI2258" s="97" t="str">
        <f t="shared" si="544"/>
        <v>00</v>
      </c>
      <c r="AJ2258" s="97" t="str">
        <f t="shared" si="545"/>
        <v>19000100</v>
      </c>
    </row>
    <row r="2259" spans="6:36" ht="12" customHeight="1" x14ac:dyDescent="0.15">
      <c r="F2259" s="86" t="str">
        <f t="shared" si="534"/>
        <v>Saturday</v>
      </c>
      <c r="G2259" s="91"/>
      <c r="H2259" s="92" t="str">
        <f>VLOOKUP(MONTH(G2259),VLOOKUP!$W$1:$X$24,2)</f>
        <v>January</v>
      </c>
      <c r="I2259" s="92" t="str">
        <f t="shared" si="535"/>
        <v/>
      </c>
      <c r="J2259" s="93" t="s">
        <v>1550</v>
      </c>
      <c r="L2259" s="86" t="str">
        <f t="shared" si="530"/>
        <v>Chuck Brown Memorial Park [20th &amp;amp; Franklin NE, WDC]</v>
      </c>
      <c r="M2259" s="86">
        <f t="shared" si="536"/>
        <v>0</v>
      </c>
      <c r="N2259" s="93" t="str">
        <f t="shared" si="532"/>
        <v>Chuck Brown Memorial Park [20th &amp;amp; Franklin NE, WDC]</v>
      </c>
      <c r="O2259" s="90"/>
      <c r="S2259" s="95">
        <f t="shared" si="537"/>
        <v>0</v>
      </c>
      <c r="T2259" s="86" t="str">
        <f t="shared" si="538"/>
        <v/>
      </c>
      <c r="U2259" s="86" t="str">
        <f t="shared" si="533"/>
        <v/>
      </c>
      <c r="V2259" s="95" t="str">
        <f t="shared" si="539"/>
        <v/>
      </c>
      <c r="X2259" s="99"/>
      <c r="Y2259" s="99"/>
      <c r="AE2259" s="92" t="str">
        <f t="shared" si="540"/>
        <v/>
      </c>
      <c r="AF2259" s="96" t="str">
        <f t="shared" si="541"/>
        <v>&lt;a name='19000100'&gt;&lt;b&gt;: 0 - Chuck Brown Memorial Park [20th &amp;amp; Franklin NE, WDC]&lt;/b&gt;&lt;/a&gt;&lt;br&gt;</v>
      </c>
      <c r="AG2259" s="97">
        <f t="shared" si="542"/>
        <v>1900</v>
      </c>
      <c r="AH2259" s="97" t="str">
        <f t="shared" si="543"/>
        <v>01</v>
      </c>
      <c r="AI2259" s="97" t="str">
        <f t="shared" si="544"/>
        <v>00</v>
      </c>
      <c r="AJ2259" s="97" t="str">
        <f t="shared" si="545"/>
        <v>19000100</v>
      </c>
    </row>
    <row r="2260" spans="6:36" ht="12" customHeight="1" x14ac:dyDescent="0.15">
      <c r="F2260" s="86" t="str">
        <f t="shared" si="534"/>
        <v>Saturday</v>
      </c>
      <c r="G2260" s="91"/>
      <c r="H2260" s="92" t="str">
        <f>VLOOKUP(MONTH(G2260),VLOOKUP!$W$1:$X$24,2)</f>
        <v>January</v>
      </c>
      <c r="I2260" s="92" t="str">
        <f t="shared" si="535"/>
        <v/>
      </c>
      <c r="J2260" s="93" t="s">
        <v>1550</v>
      </c>
      <c r="L2260" s="86" t="str">
        <f t="shared" si="530"/>
        <v>Chuck Brown Memorial Park [20th &amp;amp; Franklin NE, WDC]</v>
      </c>
      <c r="M2260" s="86">
        <f t="shared" si="536"/>
        <v>0</v>
      </c>
      <c r="N2260" s="93" t="str">
        <f t="shared" si="532"/>
        <v>Chuck Brown Memorial Park [20th &amp;amp; Franklin NE, WDC]</v>
      </c>
      <c r="O2260" s="90"/>
      <c r="S2260" s="95">
        <f t="shared" si="537"/>
        <v>0</v>
      </c>
      <c r="T2260" s="86" t="str">
        <f t="shared" si="538"/>
        <v/>
      </c>
      <c r="U2260" s="86" t="str">
        <f t="shared" si="533"/>
        <v/>
      </c>
      <c r="V2260" s="95" t="str">
        <f t="shared" si="539"/>
        <v/>
      </c>
      <c r="X2260" s="99"/>
      <c r="Y2260" s="99"/>
      <c r="AE2260" s="92" t="str">
        <f t="shared" si="540"/>
        <v/>
      </c>
      <c r="AF2260" s="96" t="str">
        <f t="shared" si="541"/>
        <v>&lt;a name='19000100'&gt;&lt;b&gt;: 0 - Chuck Brown Memorial Park [20th &amp;amp; Franklin NE, WDC]&lt;/b&gt;&lt;/a&gt;&lt;br&gt;</v>
      </c>
      <c r="AG2260" s="97">
        <f t="shared" si="542"/>
        <v>1900</v>
      </c>
      <c r="AH2260" s="97" t="str">
        <f t="shared" si="543"/>
        <v>01</v>
      </c>
      <c r="AI2260" s="97" t="str">
        <f t="shared" si="544"/>
        <v>00</v>
      </c>
      <c r="AJ2260" s="97" t="str">
        <f t="shared" si="545"/>
        <v>19000100</v>
      </c>
    </row>
    <row r="2261" spans="6:36" ht="12" customHeight="1" x14ac:dyDescent="0.15">
      <c r="F2261" s="86" t="str">
        <f t="shared" si="534"/>
        <v>Saturday</v>
      </c>
      <c r="G2261" s="91"/>
      <c r="H2261" s="92" t="str">
        <f>VLOOKUP(MONTH(G2261),VLOOKUP!$W$1:$X$24,2)</f>
        <v>January</v>
      </c>
      <c r="I2261" s="92" t="str">
        <f t="shared" si="535"/>
        <v/>
      </c>
      <c r="J2261" s="93" t="s">
        <v>1550</v>
      </c>
      <c r="L2261" s="86" t="str">
        <f t="shared" si="530"/>
        <v>Chuck Brown Memorial Park [20th &amp;amp; Franklin NE, WDC]</v>
      </c>
      <c r="M2261" s="86">
        <f t="shared" si="536"/>
        <v>0</v>
      </c>
      <c r="N2261" s="93" t="str">
        <f t="shared" si="532"/>
        <v>Chuck Brown Memorial Park [20th &amp;amp; Franklin NE, WDC]</v>
      </c>
      <c r="O2261" s="90"/>
      <c r="S2261" s="95">
        <f t="shared" si="537"/>
        <v>0</v>
      </c>
      <c r="T2261" s="86" t="str">
        <f t="shared" si="538"/>
        <v/>
      </c>
      <c r="U2261" s="86" t="str">
        <f t="shared" si="533"/>
        <v/>
      </c>
      <c r="V2261" s="95" t="str">
        <f t="shared" si="539"/>
        <v/>
      </c>
      <c r="X2261" s="99"/>
      <c r="Y2261" s="99"/>
      <c r="AE2261" s="92" t="str">
        <f t="shared" si="540"/>
        <v/>
      </c>
      <c r="AF2261" s="96" t="str">
        <f t="shared" si="541"/>
        <v>&lt;a name='19000100'&gt;&lt;b&gt;: 0 - Chuck Brown Memorial Park [20th &amp;amp; Franklin NE, WDC]&lt;/b&gt;&lt;/a&gt;&lt;br&gt;</v>
      </c>
      <c r="AG2261" s="97">
        <f t="shared" si="542"/>
        <v>1900</v>
      </c>
      <c r="AH2261" s="97" t="str">
        <f t="shared" si="543"/>
        <v>01</v>
      </c>
      <c r="AI2261" s="97" t="str">
        <f t="shared" si="544"/>
        <v>00</v>
      </c>
      <c r="AJ2261" s="97" t="str">
        <f t="shared" si="545"/>
        <v>19000100</v>
      </c>
    </row>
    <row r="2262" spans="6:36" ht="12" customHeight="1" x14ac:dyDescent="0.15">
      <c r="F2262" s="86" t="str">
        <f t="shared" si="534"/>
        <v>Saturday</v>
      </c>
      <c r="G2262" s="91"/>
      <c r="H2262" s="92" t="str">
        <f>VLOOKUP(MONTH(G2262),VLOOKUP!$W$1:$X$24,2)</f>
        <v>January</v>
      </c>
      <c r="I2262" s="92" t="str">
        <f t="shared" si="535"/>
        <v/>
      </c>
      <c r="J2262" s="93" t="s">
        <v>1197</v>
      </c>
      <c r="L2262" s="86" t="str">
        <f t="shared" si="530"/>
        <v>Church + Company Hampden [3647 Falls Rd, Baltimore, MD]</v>
      </c>
      <c r="M2262" s="86">
        <f t="shared" si="536"/>
        <v>0</v>
      </c>
      <c r="N2262" s="93" t="str">
        <f t="shared" si="532"/>
        <v>Church + Company Hampden [3647 Falls Rd, Baltimore, MD]</v>
      </c>
      <c r="O2262" s="90"/>
      <c r="S2262" s="95">
        <f t="shared" si="537"/>
        <v>0</v>
      </c>
      <c r="T2262" s="86" t="str">
        <f t="shared" si="538"/>
        <v/>
      </c>
      <c r="U2262" s="86" t="str">
        <f t="shared" si="533"/>
        <v/>
      </c>
      <c r="V2262" s="95" t="str">
        <f t="shared" si="539"/>
        <v/>
      </c>
      <c r="AE2262" s="92" t="str">
        <f t="shared" si="540"/>
        <v/>
      </c>
      <c r="AF2262" s="96" t="str">
        <f t="shared" si="541"/>
        <v>&lt;a name='19000100'&gt;&lt;b&gt;: 0 - Church + Company Hampden [3647 Falls Rd, Baltimore, MD]&lt;/b&gt;&lt;/a&gt;&lt;br&gt;</v>
      </c>
      <c r="AG2262" s="97">
        <f t="shared" si="542"/>
        <v>1900</v>
      </c>
      <c r="AH2262" s="97" t="str">
        <f t="shared" si="543"/>
        <v>01</v>
      </c>
      <c r="AI2262" s="97" t="str">
        <f t="shared" si="544"/>
        <v>00</v>
      </c>
      <c r="AJ2262" s="97" t="str">
        <f t="shared" si="545"/>
        <v>19000100</v>
      </c>
    </row>
    <row r="2263" spans="6:36" ht="12" customHeight="1" x14ac:dyDescent="0.15">
      <c r="F2263" s="86" t="str">
        <f t="shared" si="534"/>
        <v>Saturday</v>
      </c>
      <c r="G2263" s="91"/>
      <c r="H2263" s="92" t="str">
        <f>VLOOKUP(MONTH(G2263),VLOOKUP!$W$1:$X$24,2)</f>
        <v>January</v>
      </c>
      <c r="I2263" s="92" t="str">
        <f t="shared" si="535"/>
        <v/>
      </c>
      <c r="J2263" s="93" t="s">
        <v>1197</v>
      </c>
      <c r="L2263" s="86" t="str">
        <f t="shared" si="530"/>
        <v>Church + Company Hampden [3647 Falls Rd, Baltimore, MD]</v>
      </c>
      <c r="M2263" s="86">
        <f t="shared" si="536"/>
        <v>0</v>
      </c>
      <c r="N2263" s="93" t="str">
        <f t="shared" si="532"/>
        <v>Church + Company Hampden [3647 Falls Rd, Baltimore, MD]</v>
      </c>
      <c r="O2263" s="90"/>
      <c r="S2263" s="95">
        <f t="shared" si="537"/>
        <v>0</v>
      </c>
      <c r="T2263" s="86" t="str">
        <f t="shared" si="538"/>
        <v/>
      </c>
      <c r="U2263" s="86" t="str">
        <f t="shared" si="533"/>
        <v/>
      </c>
      <c r="V2263" s="95" t="str">
        <f t="shared" si="539"/>
        <v/>
      </c>
      <c r="AE2263" s="92" t="str">
        <f t="shared" si="540"/>
        <v/>
      </c>
      <c r="AF2263" s="96" t="str">
        <f t="shared" si="541"/>
        <v>&lt;a name='19000100'&gt;&lt;b&gt;: 0 - Church + Company Hampden [3647 Falls Rd, Baltimore, MD]&lt;/b&gt;&lt;/a&gt;&lt;br&gt;</v>
      </c>
      <c r="AG2263" s="97">
        <f t="shared" si="542"/>
        <v>1900</v>
      </c>
      <c r="AH2263" s="97" t="str">
        <f t="shared" si="543"/>
        <v>01</v>
      </c>
      <c r="AI2263" s="97" t="str">
        <f t="shared" si="544"/>
        <v>00</v>
      </c>
      <c r="AJ2263" s="97" t="str">
        <f t="shared" si="545"/>
        <v>19000100</v>
      </c>
    </row>
    <row r="2264" spans="6:36" ht="12" customHeight="1" x14ac:dyDescent="0.15">
      <c r="F2264" s="86" t="str">
        <f t="shared" si="534"/>
        <v>Saturday</v>
      </c>
      <c r="G2264" s="91"/>
      <c r="H2264" s="92" t="str">
        <f>VLOOKUP(MONTH(G2264),VLOOKUP!$W$1:$X$24,2)</f>
        <v>January</v>
      </c>
      <c r="I2264" s="92" t="str">
        <f t="shared" si="535"/>
        <v/>
      </c>
      <c r="J2264" s="93" t="s">
        <v>1197</v>
      </c>
      <c r="L2264" s="86" t="str">
        <f t="shared" si="530"/>
        <v>Church + Company Hampden [3647 Falls Rd, Baltimore, MD]</v>
      </c>
      <c r="M2264" s="86">
        <f t="shared" si="536"/>
        <v>0</v>
      </c>
      <c r="N2264" s="93" t="str">
        <f t="shared" si="532"/>
        <v>Church + Company Hampden [3647 Falls Rd, Baltimore, MD]</v>
      </c>
      <c r="O2264" s="90"/>
      <c r="S2264" s="95">
        <f t="shared" si="537"/>
        <v>0</v>
      </c>
      <c r="T2264" s="86" t="str">
        <f t="shared" si="538"/>
        <v/>
      </c>
      <c r="U2264" s="86" t="str">
        <f t="shared" si="533"/>
        <v/>
      </c>
      <c r="V2264" s="95" t="str">
        <f t="shared" si="539"/>
        <v/>
      </c>
      <c r="AE2264" s="92" t="str">
        <f t="shared" si="540"/>
        <v/>
      </c>
      <c r="AF2264" s="96" t="str">
        <f t="shared" si="541"/>
        <v>&lt;a name='19000100'&gt;&lt;b&gt;: 0 - Church + Company Hampden [3647 Falls Rd, Baltimore, MD]&lt;/b&gt;&lt;/a&gt;&lt;br&gt;</v>
      </c>
      <c r="AG2264" s="97">
        <f t="shared" si="542"/>
        <v>1900</v>
      </c>
      <c r="AH2264" s="97" t="str">
        <f t="shared" si="543"/>
        <v>01</v>
      </c>
      <c r="AI2264" s="97" t="str">
        <f t="shared" si="544"/>
        <v>00</v>
      </c>
      <c r="AJ2264" s="97" t="str">
        <f t="shared" si="545"/>
        <v>19000100</v>
      </c>
    </row>
    <row r="2265" spans="6:36" ht="12" customHeight="1" x14ac:dyDescent="0.15">
      <c r="F2265" s="86" t="str">
        <f t="shared" si="534"/>
        <v>Saturday</v>
      </c>
      <c r="G2265" s="91"/>
      <c r="H2265" s="92" t="str">
        <f>VLOOKUP(MONTH(G2265),VLOOKUP!$W$1:$X$24,2)</f>
        <v>January</v>
      </c>
      <c r="I2265" s="92" t="str">
        <f t="shared" si="535"/>
        <v/>
      </c>
      <c r="J2265" s="93" t="s">
        <v>1197</v>
      </c>
      <c r="L2265" s="86" t="str">
        <f t="shared" si="530"/>
        <v>Church + Company Hampden [3647 Falls Rd, Baltimore, MD]</v>
      </c>
      <c r="M2265" s="86">
        <f t="shared" si="536"/>
        <v>0</v>
      </c>
      <c r="N2265" s="93" t="str">
        <f t="shared" si="532"/>
        <v>Church + Company Hampden [3647 Falls Rd, Baltimore, MD]</v>
      </c>
      <c r="O2265" s="90"/>
      <c r="S2265" s="95">
        <f t="shared" si="537"/>
        <v>0</v>
      </c>
      <c r="T2265" s="86" t="str">
        <f t="shared" si="538"/>
        <v/>
      </c>
      <c r="U2265" s="86" t="str">
        <f t="shared" si="533"/>
        <v/>
      </c>
      <c r="V2265" s="95" t="str">
        <f t="shared" si="539"/>
        <v/>
      </c>
      <c r="AE2265" s="92" t="str">
        <f t="shared" si="540"/>
        <v/>
      </c>
      <c r="AF2265" s="96" t="str">
        <f t="shared" si="541"/>
        <v>&lt;a name='19000100'&gt;&lt;b&gt;: 0 - Church + Company Hampden [3647 Falls Rd, Baltimore, MD]&lt;/b&gt;&lt;/a&gt;&lt;br&gt;</v>
      </c>
      <c r="AG2265" s="97">
        <f t="shared" si="542"/>
        <v>1900</v>
      </c>
      <c r="AH2265" s="97" t="str">
        <f t="shared" si="543"/>
        <v>01</v>
      </c>
      <c r="AI2265" s="97" t="str">
        <f t="shared" si="544"/>
        <v>00</v>
      </c>
      <c r="AJ2265" s="97" t="str">
        <f t="shared" si="545"/>
        <v>19000100</v>
      </c>
    </row>
    <row r="2266" spans="6:36" ht="12" customHeight="1" x14ac:dyDescent="0.15">
      <c r="F2266" s="86" t="str">
        <f t="shared" si="534"/>
        <v>Saturday</v>
      </c>
      <c r="G2266" s="91"/>
      <c r="H2266" s="92" t="str">
        <f>VLOOKUP(MONTH(G2266),VLOOKUP!$W$1:$X$24,2)</f>
        <v>January</v>
      </c>
      <c r="I2266" s="92" t="str">
        <f t="shared" si="535"/>
        <v/>
      </c>
      <c r="J2266" s="93" t="s">
        <v>1197</v>
      </c>
      <c r="L2266" s="86" t="str">
        <f t="shared" si="530"/>
        <v>Church + Company Hampden [3647 Falls Rd, Baltimore, MD]</v>
      </c>
      <c r="M2266" s="86">
        <f t="shared" si="536"/>
        <v>0</v>
      </c>
      <c r="N2266" s="93" t="str">
        <f t="shared" si="532"/>
        <v>Church + Company Hampden [3647 Falls Rd, Baltimore, MD]</v>
      </c>
      <c r="O2266" s="90"/>
      <c r="S2266" s="95">
        <f t="shared" si="537"/>
        <v>0</v>
      </c>
      <c r="T2266" s="86" t="str">
        <f t="shared" si="538"/>
        <v/>
      </c>
      <c r="U2266" s="86" t="str">
        <f t="shared" si="533"/>
        <v/>
      </c>
      <c r="V2266" s="95" t="str">
        <f t="shared" si="539"/>
        <v/>
      </c>
      <c r="AE2266" s="92" t="str">
        <f t="shared" si="540"/>
        <v/>
      </c>
      <c r="AF2266" s="96" t="str">
        <f t="shared" si="541"/>
        <v>&lt;a name='19000100'&gt;&lt;b&gt;: 0 - Church + Company Hampden [3647 Falls Rd, Baltimore, MD]&lt;/b&gt;&lt;/a&gt;&lt;br&gt;</v>
      </c>
      <c r="AG2266" s="97">
        <f t="shared" si="542"/>
        <v>1900</v>
      </c>
      <c r="AH2266" s="97" t="str">
        <f t="shared" si="543"/>
        <v>01</v>
      </c>
      <c r="AI2266" s="97" t="str">
        <f t="shared" si="544"/>
        <v>00</v>
      </c>
      <c r="AJ2266" s="97" t="str">
        <f t="shared" si="545"/>
        <v>19000100</v>
      </c>
    </row>
    <row r="2267" spans="6:36" ht="12" customHeight="1" x14ac:dyDescent="0.15">
      <c r="F2267" s="86" t="str">
        <f t="shared" si="534"/>
        <v>Saturday</v>
      </c>
      <c r="G2267" s="91"/>
      <c r="H2267" s="92" t="str">
        <f>VLOOKUP(MONTH(G2267),VLOOKUP!$W$1:$X$24,2)</f>
        <v>January</v>
      </c>
      <c r="I2267" s="92" t="str">
        <f t="shared" si="535"/>
        <v/>
      </c>
      <c r="J2267" s="93" t="s">
        <v>1197</v>
      </c>
      <c r="L2267" s="86" t="str">
        <f t="shared" si="530"/>
        <v>Church + Company Hampden [3647 Falls Rd, Baltimore, MD]</v>
      </c>
      <c r="M2267" s="86">
        <f t="shared" si="536"/>
        <v>0</v>
      </c>
      <c r="N2267" s="93" t="str">
        <f t="shared" si="532"/>
        <v>Church + Company Hampden [3647 Falls Rd, Baltimore, MD]</v>
      </c>
      <c r="O2267" s="90"/>
      <c r="S2267" s="95">
        <f t="shared" si="537"/>
        <v>0</v>
      </c>
      <c r="T2267" s="86" t="str">
        <f t="shared" si="538"/>
        <v/>
      </c>
      <c r="U2267" s="86" t="str">
        <f t="shared" si="533"/>
        <v/>
      </c>
      <c r="V2267" s="95" t="str">
        <f t="shared" si="539"/>
        <v/>
      </c>
      <c r="AE2267" s="92" t="str">
        <f t="shared" si="540"/>
        <v/>
      </c>
      <c r="AF2267" s="96" t="str">
        <f t="shared" si="541"/>
        <v>&lt;a name='19000100'&gt;&lt;b&gt;: 0 - Church + Company Hampden [3647 Falls Rd, Baltimore, MD]&lt;/b&gt;&lt;/a&gt;&lt;br&gt;</v>
      </c>
      <c r="AG2267" s="97">
        <f t="shared" si="542"/>
        <v>1900</v>
      </c>
      <c r="AH2267" s="97" t="str">
        <f t="shared" si="543"/>
        <v>01</v>
      </c>
      <c r="AI2267" s="97" t="str">
        <f t="shared" si="544"/>
        <v>00</v>
      </c>
      <c r="AJ2267" s="97" t="str">
        <f t="shared" si="545"/>
        <v>19000100</v>
      </c>
    </row>
    <row r="2268" spans="6:36" ht="12" customHeight="1" x14ac:dyDescent="0.15">
      <c r="F2268" s="86" t="str">
        <f t="shared" si="534"/>
        <v>Saturday</v>
      </c>
      <c r="G2268" s="91"/>
      <c r="H2268" s="92" t="str">
        <f>VLOOKUP(MONTH(G2268),VLOOKUP!$W$1:$X$24,2)</f>
        <v>January</v>
      </c>
      <c r="I2268" s="92" t="str">
        <f t="shared" si="535"/>
        <v/>
      </c>
      <c r="J2268" s="93" t="s">
        <v>73</v>
      </c>
      <c r="L2268" s="86" t="str">
        <f t="shared" si="530"/>
        <v>Church in Bethesda [5033 Wilson Lane, Bethesda, MD]</v>
      </c>
      <c r="M2268" s="86">
        <f t="shared" si="536"/>
        <v>0</v>
      </c>
      <c r="N2268" s="93" t="str">
        <f t="shared" si="532"/>
        <v>Church in Bethesda [5033 Wilson Lane, Bethesda, MD]</v>
      </c>
      <c r="O2268" s="94"/>
      <c r="S2268" s="95">
        <f t="shared" si="537"/>
        <v>0</v>
      </c>
      <c r="T2268" s="86" t="str">
        <f t="shared" si="538"/>
        <v/>
      </c>
      <c r="U2268" s="86" t="str">
        <f t="shared" si="533"/>
        <v/>
      </c>
      <c r="V2268" s="95" t="str">
        <f t="shared" si="539"/>
        <v/>
      </c>
      <c r="AE2268" s="92" t="str">
        <f t="shared" si="540"/>
        <v/>
      </c>
      <c r="AF2268" s="96" t="str">
        <f t="shared" si="541"/>
        <v>&lt;a name='19000100'&gt;&lt;b&gt;: 0 - Church in Bethesda [5033 Wilson Lane, Bethesda, MD]&lt;/b&gt;&lt;/a&gt;&lt;br&gt;</v>
      </c>
      <c r="AG2268" s="97">
        <f t="shared" si="542"/>
        <v>1900</v>
      </c>
      <c r="AH2268" s="97" t="str">
        <f t="shared" si="543"/>
        <v>01</v>
      </c>
      <c r="AI2268" s="97" t="str">
        <f t="shared" si="544"/>
        <v>00</v>
      </c>
      <c r="AJ2268" s="97" t="str">
        <f t="shared" si="545"/>
        <v>19000100</v>
      </c>
    </row>
    <row r="2269" spans="6:36" ht="12" customHeight="1" x14ac:dyDescent="0.15">
      <c r="F2269" s="86" t="str">
        <f t="shared" si="534"/>
        <v>Saturday</v>
      </c>
      <c r="G2269" s="91"/>
      <c r="H2269" s="92" t="str">
        <f>VLOOKUP(MONTH(G2269),VLOOKUP!$W$1:$X$24,2)</f>
        <v>January</v>
      </c>
      <c r="I2269" s="92" t="str">
        <f t="shared" si="535"/>
        <v/>
      </c>
      <c r="J2269" s="93" t="s">
        <v>73</v>
      </c>
      <c r="L2269" s="86" t="str">
        <f t="shared" ref="L2269:L2332" si="546">IF(ISBLANK(K2269),N2269,N2269&amp;" ("&amp;K2269&amp;")")</f>
        <v>Church in Bethesda [5033 Wilson Lane, Bethesda, MD]</v>
      </c>
      <c r="M2269" s="86">
        <f t="shared" si="536"/>
        <v>0</v>
      </c>
      <c r="N2269" s="93" t="str">
        <f t="shared" si="532"/>
        <v>Church in Bethesda [5033 Wilson Lane, Bethesda, MD]</v>
      </c>
      <c r="O2269" s="94"/>
      <c r="S2269" s="95">
        <f t="shared" si="537"/>
        <v>0</v>
      </c>
      <c r="T2269" s="86" t="str">
        <f t="shared" si="538"/>
        <v/>
      </c>
      <c r="U2269" s="86" t="str">
        <f t="shared" si="533"/>
        <v/>
      </c>
      <c r="V2269" s="95" t="str">
        <f t="shared" si="539"/>
        <v/>
      </c>
      <c r="AE2269" s="92" t="str">
        <f t="shared" si="540"/>
        <v/>
      </c>
      <c r="AF2269" s="96" t="str">
        <f t="shared" si="541"/>
        <v>&lt;a name='19000100'&gt;&lt;b&gt;: 0 - Church in Bethesda [5033 Wilson Lane, Bethesda, MD]&lt;/b&gt;&lt;/a&gt;&lt;br&gt;</v>
      </c>
      <c r="AG2269" s="97">
        <f t="shared" si="542"/>
        <v>1900</v>
      </c>
      <c r="AH2269" s="97" t="str">
        <f t="shared" si="543"/>
        <v>01</v>
      </c>
      <c r="AI2269" s="97" t="str">
        <f t="shared" si="544"/>
        <v>00</v>
      </c>
      <c r="AJ2269" s="97" t="str">
        <f t="shared" si="545"/>
        <v>19000100</v>
      </c>
    </row>
    <row r="2270" spans="6:36" ht="12" customHeight="1" x14ac:dyDescent="0.15">
      <c r="F2270" s="86" t="str">
        <f t="shared" si="534"/>
        <v>Saturday</v>
      </c>
      <c r="G2270" s="91"/>
      <c r="H2270" s="92" t="str">
        <f>VLOOKUP(MONTH(G2270),VLOOKUP!$W$1:$X$24,2)</f>
        <v>January</v>
      </c>
      <c r="I2270" s="92" t="str">
        <f t="shared" si="535"/>
        <v/>
      </c>
      <c r="J2270" s="93" t="s">
        <v>73</v>
      </c>
      <c r="L2270" s="86" t="str">
        <f t="shared" si="546"/>
        <v>Church in Bethesda [5033 Wilson Lane, Bethesda, MD]</v>
      </c>
      <c r="M2270" s="86">
        <f t="shared" si="536"/>
        <v>0</v>
      </c>
      <c r="N2270" s="93" t="str">
        <f t="shared" si="532"/>
        <v>Church in Bethesda [5033 Wilson Lane, Bethesda, MD]</v>
      </c>
      <c r="O2270" s="94"/>
      <c r="S2270" s="95">
        <f t="shared" si="537"/>
        <v>0</v>
      </c>
      <c r="T2270" s="86" t="str">
        <f t="shared" si="538"/>
        <v/>
      </c>
      <c r="U2270" s="86" t="str">
        <f t="shared" si="533"/>
        <v/>
      </c>
      <c r="V2270" s="95" t="str">
        <f t="shared" si="539"/>
        <v/>
      </c>
      <c r="AE2270" s="92" t="str">
        <f t="shared" si="540"/>
        <v/>
      </c>
      <c r="AF2270" s="96" t="str">
        <f t="shared" si="541"/>
        <v>&lt;a name='19000100'&gt;&lt;b&gt;: 0 - Church in Bethesda [5033 Wilson Lane, Bethesda, MD]&lt;/b&gt;&lt;/a&gt;&lt;br&gt;</v>
      </c>
      <c r="AG2270" s="97">
        <f t="shared" si="542"/>
        <v>1900</v>
      </c>
      <c r="AH2270" s="97" t="str">
        <f t="shared" si="543"/>
        <v>01</v>
      </c>
      <c r="AI2270" s="97" t="str">
        <f t="shared" si="544"/>
        <v>00</v>
      </c>
      <c r="AJ2270" s="97" t="str">
        <f t="shared" si="545"/>
        <v>19000100</v>
      </c>
    </row>
    <row r="2271" spans="6:36" ht="12" customHeight="1" x14ac:dyDescent="0.15">
      <c r="F2271" s="86" t="str">
        <f t="shared" si="534"/>
        <v>Saturday</v>
      </c>
      <c r="G2271" s="91"/>
      <c r="H2271" s="92" t="str">
        <f>VLOOKUP(MONTH(G2271),VLOOKUP!$W$1:$X$24,2)</f>
        <v>January</v>
      </c>
      <c r="I2271" s="92" t="str">
        <f t="shared" si="535"/>
        <v/>
      </c>
      <c r="J2271" s="93" t="s">
        <v>73</v>
      </c>
      <c r="L2271" s="86" t="str">
        <f t="shared" si="546"/>
        <v>Church in Bethesda [5033 Wilson Lane, Bethesda, MD]</v>
      </c>
      <c r="M2271" s="86">
        <f t="shared" si="536"/>
        <v>0</v>
      </c>
      <c r="N2271" s="93" t="str">
        <f t="shared" si="532"/>
        <v>Church in Bethesda [5033 Wilson Lane, Bethesda, MD]</v>
      </c>
      <c r="O2271" s="94"/>
      <c r="S2271" s="95">
        <f t="shared" si="537"/>
        <v>0</v>
      </c>
      <c r="T2271" s="86" t="str">
        <f t="shared" si="538"/>
        <v/>
      </c>
      <c r="U2271" s="86" t="str">
        <f t="shared" si="533"/>
        <v/>
      </c>
      <c r="V2271" s="95" t="str">
        <f t="shared" si="539"/>
        <v/>
      </c>
      <c r="AE2271" s="92" t="str">
        <f t="shared" si="540"/>
        <v/>
      </c>
      <c r="AF2271" s="96" t="str">
        <f t="shared" si="541"/>
        <v>&lt;a name='19000100'&gt;&lt;b&gt;: 0 - Church in Bethesda [5033 Wilson Lane, Bethesda, MD]&lt;/b&gt;&lt;/a&gt;&lt;br&gt;</v>
      </c>
      <c r="AG2271" s="97">
        <f t="shared" si="542"/>
        <v>1900</v>
      </c>
      <c r="AH2271" s="97" t="str">
        <f t="shared" si="543"/>
        <v>01</v>
      </c>
      <c r="AI2271" s="97" t="str">
        <f t="shared" si="544"/>
        <v>00</v>
      </c>
      <c r="AJ2271" s="97" t="str">
        <f t="shared" si="545"/>
        <v>19000100</v>
      </c>
    </row>
    <row r="2272" spans="6:36" ht="12" customHeight="1" x14ac:dyDescent="0.15">
      <c r="F2272" s="86" t="str">
        <f t="shared" si="534"/>
        <v>Saturday</v>
      </c>
      <c r="G2272" s="91"/>
      <c r="H2272" s="92" t="str">
        <f>VLOOKUP(MONTH(G2272),VLOOKUP!$W$1:$X$24,2)</f>
        <v>January</v>
      </c>
      <c r="I2272" s="92" t="str">
        <f t="shared" si="535"/>
        <v/>
      </c>
      <c r="J2272" s="93" t="s">
        <v>1596</v>
      </c>
      <c r="L2272" s="86" t="str">
        <f t="shared" si="546"/>
        <v>Church of St. Clement [1701 N Quaker Lane, Alexandria, VA]</v>
      </c>
      <c r="M2272" s="86">
        <f t="shared" si="536"/>
        <v>0</v>
      </c>
      <c r="N2272" s="93" t="str">
        <f t="shared" si="532"/>
        <v>Church of St. Clement [1701 N Quaker Lane, Alexandria, VA]</v>
      </c>
      <c r="O2272" s="94"/>
      <c r="S2272" s="95">
        <f t="shared" si="537"/>
        <v>0</v>
      </c>
      <c r="T2272" s="86" t="str">
        <f t="shared" si="538"/>
        <v/>
      </c>
      <c r="U2272" s="86" t="str">
        <f t="shared" si="533"/>
        <v/>
      </c>
      <c r="V2272" s="95" t="str">
        <f t="shared" si="539"/>
        <v/>
      </c>
      <c r="W2272" s="90" t="s">
        <v>221</v>
      </c>
      <c r="AE2272" s="92" t="str">
        <f t="shared" si="540"/>
        <v/>
      </c>
      <c r="AF2272" s="96" t="str">
        <f t="shared" si="541"/>
        <v>&lt;a name='19000100'&gt;&lt;b&gt;: 0 - Church of St. Clement [1701 N Quaker Lane, Alexandria, VA]&lt;/b&gt;&lt;/a&gt;&lt;br&gt;</v>
      </c>
      <c r="AG2272" s="97">
        <f t="shared" si="542"/>
        <v>1900</v>
      </c>
      <c r="AH2272" s="97" t="str">
        <f t="shared" si="543"/>
        <v>01</v>
      </c>
      <c r="AI2272" s="97" t="str">
        <f t="shared" si="544"/>
        <v>00</v>
      </c>
      <c r="AJ2272" s="97" t="str">
        <f t="shared" si="545"/>
        <v>19000100</v>
      </c>
    </row>
    <row r="2273" spans="6:36" ht="12" customHeight="1" x14ac:dyDescent="0.15">
      <c r="F2273" s="86" t="str">
        <f t="shared" si="534"/>
        <v>Saturday</v>
      </c>
      <c r="G2273" s="91"/>
      <c r="H2273" s="92" t="str">
        <f>VLOOKUP(MONTH(G2273),VLOOKUP!$W$1:$X$24,2)</f>
        <v>January</v>
      </c>
      <c r="I2273" s="92" t="str">
        <f t="shared" si="535"/>
        <v/>
      </c>
      <c r="J2273" s="93" t="s">
        <v>1596</v>
      </c>
      <c r="L2273" s="86" t="str">
        <f t="shared" si="546"/>
        <v>Church of St. Clement [1701 N Quaker Lane, Alexandria, VA]</v>
      </c>
      <c r="M2273" s="86">
        <f t="shared" si="536"/>
        <v>0</v>
      </c>
      <c r="N2273" s="93" t="str">
        <f t="shared" ref="N2273:N2304" si="547">J2273</f>
        <v>Church of St. Clement [1701 N Quaker Lane, Alexandria, VA]</v>
      </c>
      <c r="O2273" s="94"/>
      <c r="S2273" s="95">
        <f t="shared" si="537"/>
        <v>0</v>
      </c>
      <c r="T2273" s="86" t="str">
        <f t="shared" si="538"/>
        <v/>
      </c>
      <c r="U2273" s="86" t="str">
        <f t="shared" si="533"/>
        <v/>
      </c>
      <c r="V2273" s="95" t="str">
        <f t="shared" si="539"/>
        <v/>
      </c>
      <c r="W2273" s="90" t="s">
        <v>221</v>
      </c>
      <c r="AE2273" s="92" t="str">
        <f t="shared" si="540"/>
        <v/>
      </c>
      <c r="AF2273" s="96" t="str">
        <f t="shared" si="541"/>
        <v>&lt;a name='19000100'&gt;&lt;b&gt;: 0 - Church of St. Clement [1701 N Quaker Lane, Alexandria, VA]&lt;/b&gt;&lt;/a&gt;&lt;br&gt;</v>
      </c>
      <c r="AG2273" s="97">
        <f t="shared" si="542"/>
        <v>1900</v>
      </c>
      <c r="AH2273" s="97" t="str">
        <f t="shared" si="543"/>
        <v>01</v>
      </c>
      <c r="AI2273" s="97" t="str">
        <f t="shared" si="544"/>
        <v>00</v>
      </c>
      <c r="AJ2273" s="97" t="str">
        <f t="shared" si="545"/>
        <v>19000100</v>
      </c>
    </row>
    <row r="2274" spans="6:36" ht="12" customHeight="1" x14ac:dyDescent="0.15">
      <c r="F2274" s="86" t="str">
        <f t="shared" si="534"/>
        <v>Saturday</v>
      </c>
      <c r="G2274" s="91"/>
      <c r="H2274" s="92" t="str">
        <f>VLOOKUP(MONTH(G2274),VLOOKUP!$W$1:$X$24,2)</f>
        <v>January</v>
      </c>
      <c r="I2274" s="92" t="str">
        <f t="shared" si="535"/>
        <v/>
      </c>
      <c r="J2274" s="93" t="s">
        <v>1596</v>
      </c>
      <c r="L2274" s="86" t="str">
        <f t="shared" si="546"/>
        <v>Church of St. Clement [1701 N Quaker Lane, Alexandria, VA]</v>
      </c>
      <c r="M2274" s="86">
        <f t="shared" si="536"/>
        <v>0</v>
      </c>
      <c r="N2274" s="93" t="str">
        <f t="shared" si="547"/>
        <v>Church of St. Clement [1701 N Quaker Lane, Alexandria, VA]</v>
      </c>
      <c r="O2274" s="94"/>
      <c r="S2274" s="95">
        <f t="shared" si="537"/>
        <v>0</v>
      </c>
      <c r="T2274" s="86" t="str">
        <f t="shared" si="538"/>
        <v/>
      </c>
      <c r="U2274" s="86" t="str">
        <f t="shared" si="533"/>
        <v/>
      </c>
      <c r="V2274" s="95" t="str">
        <f t="shared" si="539"/>
        <v/>
      </c>
      <c r="W2274" s="90" t="s">
        <v>221</v>
      </c>
      <c r="AE2274" s="92" t="str">
        <f t="shared" si="540"/>
        <v/>
      </c>
      <c r="AF2274" s="96" t="str">
        <f t="shared" si="541"/>
        <v>&lt;a name='19000100'&gt;&lt;b&gt;: 0 - Church of St. Clement [1701 N Quaker Lane, Alexandria, VA]&lt;/b&gt;&lt;/a&gt;&lt;br&gt;</v>
      </c>
      <c r="AG2274" s="97">
        <f t="shared" si="542"/>
        <v>1900</v>
      </c>
      <c r="AH2274" s="97" t="str">
        <f t="shared" si="543"/>
        <v>01</v>
      </c>
      <c r="AI2274" s="97" t="str">
        <f t="shared" si="544"/>
        <v>00</v>
      </c>
      <c r="AJ2274" s="97" t="str">
        <f t="shared" si="545"/>
        <v>19000100</v>
      </c>
    </row>
    <row r="2275" spans="6:36" ht="12" customHeight="1" x14ac:dyDescent="0.15">
      <c r="F2275" s="86" t="str">
        <f t="shared" si="534"/>
        <v>Saturday</v>
      </c>
      <c r="G2275" s="91"/>
      <c r="H2275" s="92" t="str">
        <f>VLOOKUP(MONTH(G2275),VLOOKUP!$W$1:$X$24,2)</f>
        <v>January</v>
      </c>
      <c r="I2275" s="92" t="str">
        <f t="shared" si="535"/>
        <v/>
      </c>
      <c r="J2275" s="93" t="s">
        <v>1596</v>
      </c>
      <c r="L2275" s="86" t="str">
        <f t="shared" si="546"/>
        <v>Church of St. Clement [1701 N Quaker Lane, Alexandria, VA]</v>
      </c>
      <c r="M2275" s="86">
        <f t="shared" si="536"/>
        <v>0</v>
      </c>
      <c r="N2275" s="93" t="str">
        <f t="shared" si="547"/>
        <v>Church of St. Clement [1701 N Quaker Lane, Alexandria, VA]</v>
      </c>
      <c r="O2275" s="94"/>
      <c r="S2275" s="95">
        <f t="shared" si="537"/>
        <v>0</v>
      </c>
      <c r="T2275" s="86" t="str">
        <f t="shared" si="538"/>
        <v/>
      </c>
      <c r="U2275" s="86" t="str">
        <f t="shared" si="533"/>
        <v/>
      </c>
      <c r="V2275" s="95" t="str">
        <f t="shared" si="539"/>
        <v/>
      </c>
      <c r="W2275" s="90" t="s">
        <v>221</v>
      </c>
      <c r="AE2275" s="92" t="str">
        <f t="shared" si="540"/>
        <v/>
      </c>
      <c r="AF2275" s="96" t="str">
        <f t="shared" si="541"/>
        <v>&lt;a name='19000100'&gt;&lt;b&gt;: 0 - Church of St. Clement [1701 N Quaker Lane, Alexandria, VA]&lt;/b&gt;&lt;/a&gt;&lt;br&gt;</v>
      </c>
      <c r="AG2275" s="97">
        <f t="shared" si="542"/>
        <v>1900</v>
      </c>
      <c r="AH2275" s="97" t="str">
        <f t="shared" si="543"/>
        <v>01</v>
      </c>
      <c r="AI2275" s="97" t="str">
        <f t="shared" si="544"/>
        <v>00</v>
      </c>
      <c r="AJ2275" s="97" t="str">
        <f t="shared" si="545"/>
        <v>19000100</v>
      </c>
    </row>
    <row r="2276" spans="6:36" ht="12" customHeight="1" x14ac:dyDescent="0.15">
      <c r="F2276" s="86" t="str">
        <f t="shared" si="534"/>
        <v>Saturday</v>
      </c>
      <c r="G2276" s="91"/>
      <c r="H2276" s="92" t="str">
        <f>VLOOKUP(MONTH(G2276),VLOOKUP!$W$1:$X$24,2)</f>
        <v>January</v>
      </c>
      <c r="I2276" s="92" t="str">
        <f t="shared" si="535"/>
        <v/>
      </c>
      <c r="J2276" s="93" t="s">
        <v>1596</v>
      </c>
      <c r="L2276" s="86" t="str">
        <f t="shared" si="546"/>
        <v>Church of St. Clement [1701 N Quaker Lane, Alexandria, VA]</v>
      </c>
      <c r="M2276" s="86">
        <f t="shared" si="536"/>
        <v>0</v>
      </c>
      <c r="N2276" s="93" t="str">
        <f t="shared" si="547"/>
        <v>Church of St. Clement [1701 N Quaker Lane, Alexandria, VA]</v>
      </c>
      <c r="O2276" s="94"/>
      <c r="S2276" s="95">
        <f t="shared" si="537"/>
        <v>0</v>
      </c>
      <c r="T2276" s="86" t="str">
        <f t="shared" si="538"/>
        <v/>
      </c>
      <c r="U2276" s="86" t="str">
        <f t="shared" si="533"/>
        <v/>
      </c>
      <c r="V2276" s="95" t="str">
        <f t="shared" si="539"/>
        <v/>
      </c>
      <c r="W2276" s="90" t="s">
        <v>221</v>
      </c>
      <c r="AE2276" s="92" t="str">
        <f t="shared" si="540"/>
        <v/>
      </c>
      <c r="AF2276" s="96" t="str">
        <f t="shared" si="541"/>
        <v>&lt;a name='19000100'&gt;&lt;b&gt;: 0 - Church of St. Clement [1701 N Quaker Lane, Alexandria, VA]&lt;/b&gt;&lt;/a&gt;&lt;br&gt;</v>
      </c>
      <c r="AG2276" s="97">
        <f t="shared" si="542"/>
        <v>1900</v>
      </c>
      <c r="AH2276" s="97" t="str">
        <f t="shared" si="543"/>
        <v>01</v>
      </c>
      <c r="AI2276" s="97" t="str">
        <f t="shared" si="544"/>
        <v>00</v>
      </c>
      <c r="AJ2276" s="97" t="str">
        <f t="shared" si="545"/>
        <v>19000100</v>
      </c>
    </row>
    <row r="2277" spans="6:36" ht="12" customHeight="1" x14ac:dyDescent="0.15">
      <c r="F2277" s="86" t="str">
        <f t="shared" si="534"/>
        <v>Saturday</v>
      </c>
      <c r="G2277" s="91"/>
      <c r="H2277" s="92" t="str">
        <f>VLOOKUP(MONTH(G2277),VLOOKUP!$W$1:$X$24,2)</f>
        <v>January</v>
      </c>
      <c r="I2277" s="92" t="str">
        <f t="shared" si="535"/>
        <v/>
      </c>
      <c r="J2277" s="93" t="s">
        <v>1184</v>
      </c>
      <c r="L2277" s="86" t="str">
        <f t="shared" si="546"/>
        <v>Church of the Ascension and Saint Agnes [1217 Massachusetts Ave NW, WDC]</v>
      </c>
      <c r="M2277" s="86">
        <f t="shared" si="536"/>
        <v>0</v>
      </c>
      <c r="N2277" s="93" t="str">
        <f t="shared" si="547"/>
        <v>Church of the Ascension and Saint Agnes [1217 Massachusetts Ave NW, WDC]</v>
      </c>
      <c r="O2277" s="94"/>
      <c r="S2277" s="95">
        <f t="shared" si="537"/>
        <v>0</v>
      </c>
      <c r="T2277" s="86" t="str">
        <f t="shared" si="538"/>
        <v/>
      </c>
      <c r="U2277" s="86" t="str">
        <f t="shared" si="533"/>
        <v/>
      </c>
      <c r="V2277" s="95" t="str">
        <f t="shared" si="539"/>
        <v/>
      </c>
      <c r="AE2277" s="92" t="str">
        <f t="shared" si="540"/>
        <v/>
      </c>
      <c r="AF2277" s="96" t="str">
        <f t="shared" si="541"/>
        <v>&lt;a name='19000100'&gt;&lt;b&gt;: 0 - Church of the Ascension and Saint Agnes [1217 Massachusetts Ave NW, WDC]&lt;/b&gt;&lt;/a&gt;&lt;br&gt;</v>
      </c>
      <c r="AG2277" s="97">
        <f t="shared" si="542"/>
        <v>1900</v>
      </c>
      <c r="AH2277" s="97" t="str">
        <f t="shared" si="543"/>
        <v>01</v>
      </c>
      <c r="AI2277" s="97" t="str">
        <f t="shared" si="544"/>
        <v>00</v>
      </c>
      <c r="AJ2277" s="97" t="str">
        <f t="shared" si="545"/>
        <v>19000100</v>
      </c>
    </row>
    <row r="2278" spans="6:36" ht="12" customHeight="1" x14ac:dyDescent="0.15">
      <c r="F2278" s="86" t="str">
        <f t="shared" si="534"/>
        <v>Saturday</v>
      </c>
      <c r="G2278" s="91"/>
      <c r="H2278" s="92" t="str">
        <f>VLOOKUP(MONTH(G2278),VLOOKUP!$W$1:$X$24,2)</f>
        <v>January</v>
      </c>
      <c r="I2278" s="92" t="str">
        <f t="shared" si="535"/>
        <v/>
      </c>
      <c r="J2278" s="93" t="s">
        <v>1184</v>
      </c>
      <c r="L2278" s="86" t="str">
        <f t="shared" si="546"/>
        <v>Church of the Ascension and Saint Agnes [1217 Massachusetts Ave NW, WDC]</v>
      </c>
      <c r="M2278" s="86">
        <f t="shared" si="536"/>
        <v>0</v>
      </c>
      <c r="N2278" s="93" t="str">
        <f t="shared" si="547"/>
        <v>Church of the Ascension and Saint Agnes [1217 Massachusetts Ave NW, WDC]</v>
      </c>
      <c r="O2278" s="94"/>
      <c r="S2278" s="95">
        <f t="shared" si="537"/>
        <v>0</v>
      </c>
      <c r="T2278" s="86" t="str">
        <f t="shared" si="538"/>
        <v/>
      </c>
      <c r="U2278" s="86" t="str">
        <f t="shared" si="533"/>
        <v/>
      </c>
      <c r="V2278" s="95" t="str">
        <f t="shared" si="539"/>
        <v/>
      </c>
      <c r="AE2278" s="92" t="str">
        <f t="shared" si="540"/>
        <v/>
      </c>
      <c r="AF2278" s="96" t="str">
        <f t="shared" si="541"/>
        <v>&lt;a name='19000100'&gt;&lt;b&gt;: 0 - Church of the Ascension and Saint Agnes [1217 Massachusetts Ave NW, WDC]&lt;/b&gt;&lt;/a&gt;&lt;br&gt;</v>
      </c>
      <c r="AG2278" s="97">
        <f t="shared" si="542"/>
        <v>1900</v>
      </c>
      <c r="AH2278" s="97" t="str">
        <f t="shared" si="543"/>
        <v>01</v>
      </c>
      <c r="AI2278" s="97" t="str">
        <f t="shared" si="544"/>
        <v>00</v>
      </c>
      <c r="AJ2278" s="97" t="str">
        <f t="shared" si="545"/>
        <v>19000100</v>
      </c>
    </row>
    <row r="2279" spans="6:36" ht="12" customHeight="1" x14ac:dyDescent="0.15">
      <c r="F2279" s="86" t="str">
        <f t="shared" si="534"/>
        <v>Saturday</v>
      </c>
      <c r="G2279" s="91"/>
      <c r="H2279" s="92" t="str">
        <f>VLOOKUP(MONTH(G2279),VLOOKUP!$W$1:$X$24,2)</f>
        <v>January</v>
      </c>
      <c r="I2279" s="92" t="str">
        <f t="shared" si="535"/>
        <v/>
      </c>
      <c r="J2279" s="93" t="s">
        <v>1184</v>
      </c>
      <c r="L2279" s="86" t="str">
        <f t="shared" si="546"/>
        <v>Church of the Ascension and Saint Agnes [1217 Massachusetts Ave NW, WDC]</v>
      </c>
      <c r="M2279" s="86">
        <f t="shared" si="536"/>
        <v>0</v>
      </c>
      <c r="N2279" s="93" t="str">
        <f t="shared" si="547"/>
        <v>Church of the Ascension and Saint Agnes [1217 Massachusetts Ave NW, WDC]</v>
      </c>
      <c r="O2279" s="94"/>
      <c r="S2279" s="95">
        <f t="shared" si="537"/>
        <v>0</v>
      </c>
      <c r="T2279" s="86" t="str">
        <f t="shared" si="538"/>
        <v/>
      </c>
      <c r="U2279" s="86" t="str">
        <f t="shared" si="533"/>
        <v/>
      </c>
      <c r="V2279" s="95" t="str">
        <f t="shared" si="539"/>
        <v/>
      </c>
      <c r="AE2279" s="92" t="str">
        <f t="shared" si="540"/>
        <v/>
      </c>
      <c r="AF2279" s="96" t="str">
        <f t="shared" si="541"/>
        <v>&lt;a name='19000100'&gt;&lt;b&gt;: 0 - Church of the Ascension and Saint Agnes [1217 Massachusetts Ave NW, WDC]&lt;/b&gt;&lt;/a&gt;&lt;br&gt;</v>
      </c>
      <c r="AG2279" s="97">
        <f t="shared" si="542"/>
        <v>1900</v>
      </c>
      <c r="AH2279" s="97" t="str">
        <f t="shared" si="543"/>
        <v>01</v>
      </c>
      <c r="AI2279" s="97" t="str">
        <f t="shared" si="544"/>
        <v>00</v>
      </c>
      <c r="AJ2279" s="97" t="str">
        <f t="shared" si="545"/>
        <v>19000100</v>
      </c>
    </row>
    <row r="2280" spans="6:36" ht="12" customHeight="1" x14ac:dyDescent="0.15">
      <c r="F2280" s="86" t="str">
        <f t="shared" si="534"/>
        <v>Saturday</v>
      </c>
      <c r="G2280" s="91"/>
      <c r="H2280" s="92" t="str">
        <f>VLOOKUP(MONTH(G2280),VLOOKUP!$W$1:$X$24,2)</f>
        <v>January</v>
      </c>
      <c r="I2280" s="92" t="str">
        <f t="shared" si="535"/>
        <v/>
      </c>
      <c r="J2280" s="93" t="s">
        <v>1184</v>
      </c>
      <c r="L2280" s="86" t="str">
        <f t="shared" si="546"/>
        <v>Church of the Ascension and Saint Agnes [1217 Massachusetts Ave NW, WDC]</v>
      </c>
      <c r="M2280" s="86">
        <f t="shared" si="536"/>
        <v>0</v>
      </c>
      <c r="N2280" s="93" t="str">
        <f t="shared" si="547"/>
        <v>Church of the Ascension and Saint Agnes [1217 Massachusetts Ave NW, WDC]</v>
      </c>
      <c r="O2280" s="94"/>
      <c r="S2280" s="95">
        <f t="shared" si="537"/>
        <v>0</v>
      </c>
      <c r="T2280" s="86" t="str">
        <f t="shared" si="538"/>
        <v/>
      </c>
      <c r="U2280" s="86" t="str">
        <f t="shared" si="533"/>
        <v/>
      </c>
      <c r="V2280" s="95" t="str">
        <f t="shared" si="539"/>
        <v/>
      </c>
      <c r="AE2280" s="92" t="str">
        <f t="shared" si="540"/>
        <v/>
      </c>
      <c r="AF2280" s="96" t="str">
        <f t="shared" si="541"/>
        <v>&lt;a name='19000100'&gt;&lt;b&gt;: 0 - Church of the Ascension and Saint Agnes [1217 Massachusetts Ave NW, WDC]&lt;/b&gt;&lt;/a&gt;&lt;br&gt;</v>
      </c>
      <c r="AG2280" s="97">
        <f t="shared" si="542"/>
        <v>1900</v>
      </c>
      <c r="AH2280" s="97" t="str">
        <f t="shared" si="543"/>
        <v>01</v>
      </c>
      <c r="AI2280" s="97" t="str">
        <f t="shared" si="544"/>
        <v>00</v>
      </c>
      <c r="AJ2280" s="97" t="str">
        <f t="shared" si="545"/>
        <v>19000100</v>
      </c>
    </row>
    <row r="2281" spans="6:36" ht="12" customHeight="1" x14ac:dyDescent="0.15">
      <c r="F2281" s="86" t="str">
        <f t="shared" si="534"/>
        <v>Saturday</v>
      </c>
      <c r="G2281" s="91"/>
      <c r="H2281" s="92" t="str">
        <f>VLOOKUP(MONTH(G2281),VLOOKUP!$W$1:$X$24,2)</f>
        <v>January</v>
      </c>
      <c r="I2281" s="92" t="str">
        <f t="shared" si="535"/>
        <v/>
      </c>
      <c r="J2281" s="93" t="s">
        <v>1184</v>
      </c>
      <c r="L2281" s="86" t="str">
        <f t="shared" si="546"/>
        <v>Church of the Ascension and Saint Agnes [1217 Massachusetts Ave NW, WDC]</v>
      </c>
      <c r="M2281" s="86">
        <f t="shared" si="536"/>
        <v>0</v>
      </c>
      <c r="N2281" s="93" t="str">
        <f t="shared" si="547"/>
        <v>Church of the Ascension and Saint Agnes [1217 Massachusetts Ave NW, WDC]</v>
      </c>
      <c r="O2281" s="94"/>
      <c r="S2281" s="95">
        <f t="shared" si="537"/>
        <v>0</v>
      </c>
      <c r="T2281" s="86" t="str">
        <f t="shared" si="538"/>
        <v/>
      </c>
      <c r="U2281" s="86" t="str">
        <f t="shared" si="533"/>
        <v/>
      </c>
      <c r="V2281" s="95" t="str">
        <f t="shared" si="539"/>
        <v/>
      </c>
      <c r="AE2281" s="92" t="str">
        <f t="shared" si="540"/>
        <v/>
      </c>
      <c r="AF2281" s="96" t="str">
        <f t="shared" si="541"/>
        <v>&lt;a name='19000100'&gt;&lt;b&gt;: 0 - Church of the Ascension and Saint Agnes [1217 Massachusetts Ave NW, WDC]&lt;/b&gt;&lt;/a&gt;&lt;br&gt;</v>
      </c>
      <c r="AG2281" s="97">
        <f t="shared" si="542"/>
        <v>1900</v>
      </c>
      <c r="AH2281" s="97" t="str">
        <f t="shared" si="543"/>
        <v>01</v>
      </c>
      <c r="AI2281" s="97" t="str">
        <f t="shared" si="544"/>
        <v>00</v>
      </c>
      <c r="AJ2281" s="97" t="str">
        <f t="shared" si="545"/>
        <v>19000100</v>
      </c>
    </row>
    <row r="2282" spans="6:36" ht="12" customHeight="1" x14ac:dyDescent="0.15">
      <c r="F2282" s="86" t="str">
        <f t="shared" si="534"/>
        <v>Saturday</v>
      </c>
      <c r="G2282" s="91"/>
      <c r="H2282" s="92" t="str">
        <f>VLOOKUP(MONTH(G2282),VLOOKUP!$W$1:$X$24,2)</f>
        <v>January</v>
      </c>
      <c r="I2282" s="92" t="str">
        <f t="shared" si="535"/>
        <v/>
      </c>
      <c r="J2282" s="93" t="s">
        <v>1184</v>
      </c>
      <c r="L2282" s="86" t="str">
        <f t="shared" si="546"/>
        <v>Church of the Ascension and Saint Agnes [1217 Massachusetts Ave NW, WDC]</v>
      </c>
      <c r="M2282" s="86">
        <f t="shared" si="536"/>
        <v>0</v>
      </c>
      <c r="N2282" s="93" t="str">
        <f t="shared" si="547"/>
        <v>Church of the Ascension and Saint Agnes [1217 Massachusetts Ave NW, WDC]</v>
      </c>
      <c r="O2282" s="94"/>
      <c r="S2282" s="95">
        <f t="shared" si="537"/>
        <v>0</v>
      </c>
      <c r="T2282" s="86" t="str">
        <f t="shared" si="538"/>
        <v/>
      </c>
      <c r="U2282" s="86" t="str">
        <f t="shared" si="533"/>
        <v/>
      </c>
      <c r="V2282" s="95" t="str">
        <f t="shared" si="539"/>
        <v/>
      </c>
      <c r="AE2282" s="92" t="str">
        <f t="shared" si="540"/>
        <v/>
      </c>
      <c r="AF2282" s="96" t="str">
        <f t="shared" si="541"/>
        <v>&lt;a name='19000100'&gt;&lt;b&gt;: 0 - Church of the Ascension and Saint Agnes [1217 Massachusetts Ave NW, WDC]&lt;/b&gt;&lt;/a&gt;&lt;br&gt;</v>
      </c>
      <c r="AG2282" s="97">
        <f t="shared" si="542"/>
        <v>1900</v>
      </c>
      <c r="AH2282" s="97" t="str">
        <f t="shared" si="543"/>
        <v>01</v>
      </c>
      <c r="AI2282" s="97" t="str">
        <f t="shared" si="544"/>
        <v>00</v>
      </c>
      <c r="AJ2282" s="97" t="str">
        <f t="shared" si="545"/>
        <v>19000100</v>
      </c>
    </row>
    <row r="2283" spans="6:36" ht="12" customHeight="1" x14ac:dyDescent="0.15">
      <c r="F2283" s="86" t="str">
        <f t="shared" si="534"/>
        <v>Saturday</v>
      </c>
      <c r="G2283" s="91"/>
      <c r="H2283" s="92" t="str">
        <f>VLOOKUP(MONTH(G2283),VLOOKUP!$W$1:$X$24,2)</f>
        <v>January</v>
      </c>
      <c r="I2283" s="92" t="str">
        <f t="shared" si="535"/>
        <v/>
      </c>
      <c r="J2283" s="93" t="s">
        <v>1184</v>
      </c>
      <c r="L2283" s="86" t="str">
        <f t="shared" si="546"/>
        <v>Church of the Ascension and Saint Agnes [1217 Massachusetts Ave NW, WDC]</v>
      </c>
      <c r="M2283" s="86">
        <f t="shared" si="536"/>
        <v>0</v>
      </c>
      <c r="N2283" s="93" t="str">
        <f t="shared" si="547"/>
        <v>Church of the Ascension and Saint Agnes [1217 Massachusetts Ave NW, WDC]</v>
      </c>
      <c r="O2283" s="94"/>
      <c r="S2283" s="95">
        <f t="shared" si="537"/>
        <v>0</v>
      </c>
      <c r="T2283" s="86" t="str">
        <f t="shared" si="538"/>
        <v/>
      </c>
      <c r="U2283" s="86" t="str">
        <f t="shared" si="533"/>
        <v/>
      </c>
      <c r="V2283" s="95" t="str">
        <f t="shared" si="539"/>
        <v/>
      </c>
      <c r="AE2283" s="92" t="str">
        <f t="shared" si="540"/>
        <v/>
      </c>
      <c r="AF2283" s="96" t="str">
        <f t="shared" si="541"/>
        <v>&lt;a name='19000100'&gt;&lt;b&gt;: 0 - Church of the Ascension and Saint Agnes [1217 Massachusetts Ave NW, WDC]&lt;/b&gt;&lt;/a&gt;&lt;br&gt;</v>
      </c>
      <c r="AG2283" s="97">
        <f t="shared" si="542"/>
        <v>1900</v>
      </c>
      <c r="AH2283" s="97" t="str">
        <f t="shared" si="543"/>
        <v>01</v>
      </c>
      <c r="AI2283" s="97" t="str">
        <f t="shared" si="544"/>
        <v>00</v>
      </c>
      <c r="AJ2283" s="97" t="str">
        <f t="shared" si="545"/>
        <v>19000100</v>
      </c>
    </row>
    <row r="2284" spans="6:36" ht="12" customHeight="1" x14ac:dyDescent="0.15">
      <c r="F2284" s="86" t="str">
        <f t="shared" si="534"/>
        <v>Saturday</v>
      </c>
      <c r="G2284" s="91"/>
      <c r="H2284" s="92" t="str">
        <f>VLOOKUP(MONTH(G2284),VLOOKUP!$W$1:$X$24,2)</f>
        <v>January</v>
      </c>
      <c r="I2284" s="92" t="str">
        <f t="shared" si="535"/>
        <v/>
      </c>
      <c r="J2284" s="93" t="s">
        <v>866</v>
      </c>
      <c r="L2284" s="86" t="str">
        <f t="shared" si="546"/>
        <v>Church of the Epiphany [1317 G St NW, WDC]</v>
      </c>
      <c r="M2284" s="86">
        <f t="shared" si="536"/>
        <v>0</v>
      </c>
      <c r="N2284" s="93" t="str">
        <f t="shared" si="547"/>
        <v>Church of the Epiphany [1317 G St NW, WDC]</v>
      </c>
      <c r="O2284" s="90"/>
      <c r="S2284" s="95">
        <f t="shared" si="537"/>
        <v>0</v>
      </c>
      <c r="T2284" s="86" t="str">
        <f t="shared" si="538"/>
        <v/>
      </c>
      <c r="U2284" s="86" t="str">
        <f t="shared" si="533"/>
        <v/>
      </c>
      <c r="V2284" s="95" t="str">
        <f t="shared" si="539"/>
        <v/>
      </c>
      <c r="AE2284" s="92" t="str">
        <f t="shared" si="540"/>
        <v/>
      </c>
      <c r="AF2284" s="96" t="str">
        <f t="shared" si="541"/>
        <v>&lt;a name='19000100'&gt;&lt;b&gt;: 0 - Church of the Epiphany [1317 G St NW, WDC]&lt;/b&gt;&lt;/a&gt;&lt;br&gt;</v>
      </c>
      <c r="AG2284" s="97">
        <f t="shared" si="542"/>
        <v>1900</v>
      </c>
      <c r="AH2284" s="97" t="str">
        <f t="shared" si="543"/>
        <v>01</v>
      </c>
      <c r="AI2284" s="97" t="str">
        <f t="shared" si="544"/>
        <v>00</v>
      </c>
      <c r="AJ2284" s="97" t="str">
        <f t="shared" si="545"/>
        <v>19000100</v>
      </c>
    </row>
    <row r="2285" spans="6:36" ht="12" customHeight="1" x14ac:dyDescent="0.15">
      <c r="F2285" s="86" t="str">
        <f t="shared" si="534"/>
        <v>Saturday</v>
      </c>
      <c r="G2285" s="91"/>
      <c r="H2285" s="92" t="str">
        <f>VLOOKUP(MONTH(G2285),VLOOKUP!$W$1:$X$24,2)</f>
        <v>January</v>
      </c>
      <c r="I2285" s="92" t="str">
        <f t="shared" si="535"/>
        <v/>
      </c>
      <c r="J2285" s="93" t="s">
        <v>866</v>
      </c>
      <c r="L2285" s="86" t="str">
        <f t="shared" si="546"/>
        <v>Church of the Epiphany [1317 G St NW, WDC]</v>
      </c>
      <c r="M2285" s="86">
        <f t="shared" si="536"/>
        <v>0</v>
      </c>
      <c r="N2285" s="93" t="str">
        <f t="shared" si="547"/>
        <v>Church of the Epiphany [1317 G St NW, WDC]</v>
      </c>
      <c r="O2285" s="90"/>
      <c r="S2285" s="95">
        <f t="shared" si="537"/>
        <v>0</v>
      </c>
      <c r="T2285" s="86" t="str">
        <f t="shared" si="538"/>
        <v/>
      </c>
      <c r="U2285" s="86" t="str">
        <f t="shared" si="533"/>
        <v/>
      </c>
      <c r="V2285" s="95" t="str">
        <f t="shared" si="539"/>
        <v/>
      </c>
      <c r="AE2285" s="92" t="str">
        <f t="shared" si="540"/>
        <v/>
      </c>
      <c r="AF2285" s="96" t="str">
        <f t="shared" si="541"/>
        <v>&lt;a name='19000100'&gt;&lt;b&gt;: 0 - Church of the Epiphany [1317 G St NW, WDC]&lt;/b&gt;&lt;/a&gt;&lt;br&gt;</v>
      </c>
      <c r="AG2285" s="97">
        <f t="shared" si="542"/>
        <v>1900</v>
      </c>
      <c r="AH2285" s="97" t="str">
        <f t="shared" si="543"/>
        <v>01</v>
      </c>
      <c r="AI2285" s="97" t="str">
        <f t="shared" si="544"/>
        <v>00</v>
      </c>
      <c r="AJ2285" s="97" t="str">
        <f t="shared" si="545"/>
        <v>19000100</v>
      </c>
    </row>
    <row r="2286" spans="6:36" ht="12" customHeight="1" x14ac:dyDescent="0.15">
      <c r="F2286" s="86" t="str">
        <f t="shared" si="534"/>
        <v>Saturday</v>
      </c>
      <c r="G2286" s="91"/>
      <c r="H2286" s="92" t="str">
        <f>VLOOKUP(MONTH(G2286),VLOOKUP!$W$1:$X$24,2)</f>
        <v>January</v>
      </c>
      <c r="I2286" s="92" t="str">
        <f t="shared" si="535"/>
        <v/>
      </c>
      <c r="J2286" s="93" t="s">
        <v>866</v>
      </c>
      <c r="L2286" s="86" t="str">
        <f t="shared" si="546"/>
        <v>Church of the Epiphany [1317 G St NW, WDC]</v>
      </c>
      <c r="M2286" s="86">
        <f t="shared" si="536"/>
        <v>0</v>
      </c>
      <c r="N2286" s="93" t="str">
        <f t="shared" si="547"/>
        <v>Church of the Epiphany [1317 G St NW, WDC]</v>
      </c>
      <c r="O2286" s="90"/>
      <c r="S2286" s="95">
        <f t="shared" si="537"/>
        <v>0</v>
      </c>
      <c r="T2286" s="86" t="str">
        <f t="shared" si="538"/>
        <v/>
      </c>
      <c r="U2286" s="86" t="str">
        <f t="shared" si="533"/>
        <v/>
      </c>
      <c r="V2286" s="95" t="str">
        <f t="shared" si="539"/>
        <v/>
      </c>
      <c r="AE2286" s="92" t="str">
        <f t="shared" si="540"/>
        <v/>
      </c>
      <c r="AF2286" s="96" t="str">
        <f t="shared" si="541"/>
        <v>&lt;a name='19000100'&gt;&lt;b&gt;: 0 - Church of the Epiphany [1317 G St NW, WDC]&lt;/b&gt;&lt;/a&gt;&lt;br&gt;</v>
      </c>
      <c r="AG2286" s="97">
        <f t="shared" si="542"/>
        <v>1900</v>
      </c>
      <c r="AH2286" s="97" t="str">
        <f t="shared" si="543"/>
        <v>01</v>
      </c>
      <c r="AI2286" s="97" t="str">
        <f t="shared" si="544"/>
        <v>00</v>
      </c>
      <c r="AJ2286" s="97" t="str">
        <f t="shared" si="545"/>
        <v>19000100</v>
      </c>
    </row>
    <row r="2287" spans="6:36" ht="12" customHeight="1" x14ac:dyDescent="0.15">
      <c r="F2287" s="86" t="str">
        <f t="shared" si="534"/>
        <v>Saturday</v>
      </c>
      <c r="G2287" s="91"/>
      <c r="H2287" s="92" t="str">
        <f>VLOOKUP(MONTH(G2287),VLOOKUP!$W$1:$X$24,2)</f>
        <v>January</v>
      </c>
      <c r="I2287" s="92" t="str">
        <f t="shared" si="535"/>
        <v/>
      </c>
      <c r="J2287" s="93" t="s">
        <v>866</v>
      </c>
      <c r="L2287" s="86" t="str">
        <f t="shared" si="546"/>
        <v>Church of the Epiphany [1317 G St NW, WDC]</v>
      </c>
      <c r="M2287" s="86">
        <f t="shared" si="536"/>
        <v>0</v>
      </c>
      <c r="N2287" s="93" t="str">
        <f t="shared" si="547"/>
        <v>Church of the Epiphany [1317 G St NW, WDC]</v>
      </c>
      <c r="O2287" s="90"/>
      <c r="S2287" s="95">
        <f t="shared" si="537"/>
        <v>0</v>
      </c>
      <c r="T2287" s="86" t="str">
        <f t="shared" si="538"/>
        <v/>
      </c>
      <c r="U2287" s="86" t="str">
        <f t="shared" si="533"/>
        <v/>
      </c>
      <c r="V2287" s="95" t="str">
        <f t="shared" si="539"/>
        <v/>
      </c>
      <c r="AE2287" s="92" t="str">
        <f t="shared" si="540"/>
        <v/>
      </c>
      <c r="AF2287" s="96" t="str">
        <f t="shared" si="541"/>
        <v>&lt;a name='19000100'&gt;&lt;b&gt;: 0 - Church of the Epiphany [1317 G St NW, WDC]&lt;/b&gt;&lt;/a&gt;&lt;br&gt;</v>
      </c>
      <c r="AG2287" s="97">
        <f t="shared" si="542"/>
        <v>1900</v>
      </c>
      <c r="AH2287" s="97" t="str">
        <f t="shared" si="543"/>
        <v>01</v>
      </c>
      <c r="AI2287" s="97" t="str">
        <f t="shared" si="544"/>
        <v>00</v>
      </c>
      <c r="AJ2287" s="97" t="str">
        <f t="shared" si="545"/>
        <v>19000100</v>
      </c>
    </row>
    <row r="2288" spans="6:36" ht="12" customHeight="1" x14ac:dyDescent="0.15">
      <c r="F2288" s="86" t="str">
        <f t="shared" si="534"/>
        <v>Saturday</v>
      </c>
      <c r="G2288" s="91"/>
      <c r="H2288" s="92" t="str">
        <f>VLOOKUP(MONTH(G2288),VLOOKUP!$W$1:$X$24,2)</f>
        <v>January</v>
      </c>
      <c r="I2288" s="92" t="str">
        <f t="shared" si="535"/>
        <v/>
      </c>
      <c r="J2288" s="93" t="s">
        <v>866</v>
      </c>
      <c r="L2288" s="86" t="str">
        <f t="shared" si="546"/>
        <v>Church of the Epiphany [1317 G St NW, WDC]</v>
      </c>
      <c r="M2288" s="86">
        <f t="shared" si="536"/>
        <v>0</v>
      </c>
      <c r="N2288" s="93" t="str">
        <f t="shared" si="547"/>
        <v>Church of the Epiphany [1317 G St NW, WDC]</v>
      </c>
      <c r="O2288" s="90"/>
      <c r="S2288" s="95">
        <f t="shared" si="537"/>
        <v>0</v>
      </c>
      <c r="T2288" s="86" t="str">
        <f t="shared" si="538"/>
        <v/>
      </c>
      <c r="U2288" s="86" t="str">
        <f t="shared" si="533"/>
        <v/>
      </c>
      <c r="V2288" s="95" t="str">
        <f t="shared" si="539"/>
        <v/>
      </c>
      <c r="AE2288" s="92" t="str">
        <f t="shared" si="540"/>
        <v/>
      </c>
      <c r="AF2288" s="96" t="str">
        <f t="shared" si="541"/>
        <v>&lt;a name='19000100'&gt;&lt;b&gt;: 0 - Church of the Epiphany [1317 G St NW, WDC]&lt;/b&gt;&lt;/a&gt;&lt;br&gt;</v>
      </c>
      <c r="AG2288" s="97">
        <f t="shared" si="542"/>
        <v>1900</v>
      </c>
      <c r="AH2288" s="97" t="str">
        <f t="shared" si="543"/>
        <v>01</v>
      </c>
      <c r="AI2288" s="97" t="str">
        <f t="shared" si="544"/>
        <v>00</v>
      </c>
      <c r="AJ2288" s="97" t="str">
        <f t="shared" si="545"/>
        <v>19000100</v>
      </c>
    </row>
    <row r="2289" spans="6:36" ht="12" customHeight="1" x14ac:dyDescent="0.15">
      <c r="F2289" s="86" t="str">
        <f t="shared" si="534"/>
        <v>Saturday</v>
      </c>
      <c r="G2289" s="91"/>
      <c r="H2289" s="92" t="str">
        <f>VLOOKUP(MONTH(G2289),VLOOKUP!$W$1:$X$24,2)</f>
        <v>January</v>
      </c>
      <c r="I2289" s="92" t="str">
        <f t="shared" si="535"/>
        <v/>
      </c>
      <c r="J2289" s="93" t="s">
        <v>744</v>
      </c>
      <c r="L2289" s="86" t="str">
        <f t="shared" si="546"/>
        <v>Church Street Pub [489 E. Church St, Frederick MD]</v>
      </c>
      <c r="M2289" s="86">
        <f t="shared" si="536"/>
        <v>0</v>
      </c>
      <c r="N2289" s="93" t="str">
        <f t="shared" si="547"/>
        <v>Church Street Pub [489 E. Church St, Frederick MD]</v>
      </c>
      <c r="O2289" s="90"/>
      <c r="S2289" s="95">
        <f t="shared" si="537"/>
        <v>0</v>
      </c>
      <c r="T2289" s="86" t="str">
        <f t="shared" si="538"/>
        <v/>
      </c>
      <c r="U2289" s="86" t="str">
        <f t="shared" si="533"/>
        <v/>
      </c>
      <c r="V2289" s="95" t="str">
        <f t="shared" si="539"/>
        <v/>
      </c>
      <c r="W2289" s="90" t="s">
        <v>488</v>
      </c>
      <c r="AE2289" s="92" t="str">
        <f t="shared" si="540"/>
        <v/>
      </c>
      <c r="AF2289" s="96" t="str">
        <f t="shared" si="541"/>
        <v>&lt;a name='19000100'&gt;&lt;b&gt;: 0 - Church Street Pub [489 E. Church St, Frederick MD]&lt;/b&gt;&lt;/a&gt;&lt;br&gt;</v>
      </c>
      <c r="AG2289" s="97">
        <f t="shared" si="542"/>
        <v>1900</v>
      </c>
      <c r="AH2289" s="97" t="str">
        <f t="shared" si="543"/>
        <v>01</v>
      </c>
      <c r="AI2289" s="97" t="str">
        <f t="shared" si="544"/>
        <v>00</v>
      </c>
      <c r="AJ2289" s="97" t="str">
        <f t="shared" si="545"/>
        <v>19000100</v>
      </c>
    </row>
    <row r="2290" spans="6:36" ht="12" customHeight="1" x14ac:dyDescent="0.15">
      <c r="F2290" s="86" t="str">
        <f t="shared" si="534"/>
        <v>Saturday</v>
      </c>
      <c r="G2290" s="91"/>
      <c r="H2290" s="92" t="str">
        <f>VLOOKUP(MONTH(G2290),VLOOKUP!$W$1:$X$24,2)</f>
        <v>January</v>
      </c>
      <c r="I2290" s="92" t="str">
        <f t="shared" si="535"/>
        <v/>
      </c>
      <c r="J2290" s="93" t="s">
        <v>744</v>
      </c>
      <c r="L2290" s="86" t="str">
        <f t="shared" si="546"/>
        <v>Church Street Pub [489 E. Church St, Frederick MD]</v>
      </c>
      <c r="M2290" s="86">
        <f t="shared" si="536"/>
        <v>0</v>
      </c>
      <c r="N2290" s="93" t="str">
        <f t="shared" si="547"/>
        <v>Church Street Pub [489 E. Church St, Frederick MD]</v>
      </c>
      <c r="O2290" s="90"/>
      <c r="S2290" s="95">
        <f t="shared" si="537"/>
        <v>0</v>
      </c>
      <c r="T2290" s="86" t="str">
        <f t="shared" si="538"/>
        <v/>
      </c>
      <c r="U2290" s="86" t="str">
        <f t="shared" si="533"/>
        <v/>
      </c>
      <c r="V2290" s="95" t="str">
        <f t="shared" si="539"/>
        <v/>
      </c>
      <c r="W2290" s="90" t="s">
        <v>488</v>
      </c>
      <c r="AE2290" s="92" t="str">
        <f t="shared" si="540"/>
        <v/>
      </c>
      <c r="AF2290" s="96" t="str">
        <f t="shared" si="541"/>
        <v>&lt;a name='19000100'&gt;&lt;b&gt;: 0 - Church Street Pub [489 E. Church St, Frederick MD]&lt;/b&gt;&lt;/a&gt;&lt;br&gt;</v>
      </c>
      <c r="AG2290" s="97">
        <f t="shared" si="542"/>
        <v>1900</v>
      </c>
      <c r="AH2290" s="97" t="str">
        <f t="shared" si="543"/>
        <v>01</v>
      </c>
      <c r="AI2290" s="97" t="str">
        <f t="shared" si="544"/>
        <v>00</v>
      </c>
      <c r="AJ2290" s="97" t="str">
        <f t="shared" si="545"/>
        <v>19000100</v>
      </c>
    </row>
    <row r="2291" spans="6:36" ht="12" customHeight="1" x14ac:dyDescent="0.15">
      <c r="F2291" s="86" t="str">
        <f t="shared" si="534"/>
        <v>Saturday</v>
      </c>
      <c r="G2291" s="91"/>
      <c r="H2291" s="92" t="str">
        <f>VLOOKUP(MONTH(G2291),VLOOKUP!$W$1:$X$24,2)</f>
        <v>January</v>
      </c>
      <c r="I2291" s="92" t="str">
        <f t="shared" si="535"/>
        <v/>
      </c>
      <c r="J2291" s="93" t="s">
        <v>744</v>
      </c>
      <c r="L2291" s="86" t="str">
        <f t="shared" si="546"/>
        <v>Church Street Pub [489 E. Church St, Frederick MD]</v>
      </c>
      <c r="M2291" s="86">
        <f t="shared" si="536"/>
        <v>0</v>
      </c>
      <c r="N2291" s="93" t="str">
        <f t="shared" si="547"/>
        <v>Church Street Pub [489 E. Church St, Frederick MD]</v>
      </c>
      <c r="O2291" s="90"/>
      <c r="S2291" s="95">
        <f t="shared" si="537"/>
        <v>0</v>
      </c>
      <c r="T2291" s="86" t="str">
        <f t="shared" si="538"/>
        <v/>
      </c>
      <c r="U2291" s="86" t="str">
        <f t="shared" si="533"/>
        <v/>
      </c>
      <c r="V2291" s="95" t="str">
        <f t="shared" si="539"/>
        <v/>
      </c>
      <c r="W2291" s="90" t="s">
        <v>488</v>
      </c>
      <c r="AE2291" s="92" t="str">
        <f t="shared" si="540"/>
        <v/>
      </c>
      <c r="AF2291" s="96" t="str">
        <f t="shared" si="541"/>
        <v>&lt;a name='19000100'&gt;&lt;b&gt;: 0 - Church Street Pub [489 E. Church St, Frederick MD]&lt;/b&gt;&lt;/a&gt;&lt;br&gt;</v>
      </c>
      <c r="AG2291" s="97">
        <f t="shared" si="542"/>
        <v>1900</v>
      </c>
      <c r="AH2291" s="97" t="str">
        <f t="shared" si="543"/>
        <v>01</v>
      </c>
      <c r="AI2291" s="97" t="str">
        <f t="shared" si="544"/>
        <v>00</v>
      </c>
      <c r="AJ2291" s="97" t="str">
        <f t="shared" si="545"/>
        <v>19000100</v>
      </c>
    </row>
    <row r="2292" spans="6:36" ht="12" customHeight="1" x14ac:dyDescent="0.15">
      <c r="F2292" s="86" t="str">
        <f t="shared" si="534"/>
        <v>Saturday</v>
      </c>
      <c r="G2292" s="91"/>
      <c r="H2292" s="92" t="str">
        <f>VLOOKUP(MONTH(G2292),VLOOKUP!$W$1:$X$24,2)</f>
        <v>January</v>
      </c>
      <c r="I2292" s="92" t="str">
        <f t="shared" si="535"/>
        <v/>
      </c>
      <c r="J2292" s="93" t="s">
        <v>1285</v>
      </c>
      <c r="L2292" s="86" t="str">
        <f t="shared" si="546"/>
        <v>Churreria Madrid [2505 Champlain St NW, WDC]</v>
      </c>
      <c r="M2292" s="86">
        <f t="shared" si="536"/>
        <v>0</v>
      </c>
      <c r="N2292" s="93" t="str">
        <f t="shared" si="547"/>
        <v>Churreria Madrid [2505 Champlain St NW, WDC]</v>
      </c>
      <c r="O2292" s="94"/>
      <c r="S2292" s="95">
        <f t="shared" si="537"/>
        <v>0</v>
      </c>
      <c r="T2292" s="86" t="str">
        <f t="shared" si="538"/>
        <v/>
      </c>
      <c r="U2292" s="86" t="str">
        <f t="shared" si="533"/>
        <v/>
      </c>
      <c r="V2292" s="95" t="str">
        <f t="shared" si="539"/>
        <v/>
      </c>
      <c r="AE2292" s="92" t="str">
        <f t="shared" si="540"/>
        <v/>
      </c>
      <c r="AF2292" s="96" t="str">
        <f t="shared" si="541"/>
        <v>&lt;a name='19000100'&gt;&lt;b&gt;: 0 - Churreria Madrid [2505 Champlain St NW, WDC]&lt;/b&gt;&lt;/a&gt;&lt;br&gt;</v>
      </c>
      <c r="AG2292" s="97">
        <f t="shared" si="542"/>
        <v>1900</v>
      </c>
      <c r="AH2292" s="97" t="str">
        <f t="shared" si="543"/>
        <v>01</v>
      </c>
      <c r="AI2292" s="97" t="str">
        <f t="shared" si="544"/>
        <v>00</v>
      </c>
      <c r="AJ2292" s="97" t="str">
        <f t="shared" si="545"/>
        <v>19000100</v>
      </c>
    </row>
    <row r="2293" spans="6:36" ht="12" customHeight="1" x14ac:dyDescent="0.15">
      <c r="F2293" s="86" t="str">
        <f t="shared" si="534"/>
        <v>Saturday</v>
      </c>
      <c r="G2293" s="91"/>
      <c r="H2293" s="92" t="str">
        <f>VLOOKUP(MONTH(G2293),VLOOKUP!$W$1:$X$24,2)</f>
        <v>January</v>
      </c>
      <c r="I2293" s="92" t="str">
        <f t="shared" si="535"/>
        <v/>
      </c>
      <c r="J2293" s="93" t="s">
        <v>1285</v>
      </c>
      <c r="L2293" s="86" t="str">
        <f t="shared" si="546"/>
        <v>Churreria Madrid [2505 Champlain St NW, WDC]</v>
      </c>
      <c r="M2293" s="86">
        <f t="shared" si="536"/>
        <v>0</v>
      </c>
      <c r="N2293" s="93" t="str">
        <f t="shared" si="547"/>
        <v>Churreria Madrid [2505 Champlain St NW, WDC]</v>
      </c>
      <c r="O2293" s="94"/>
      <c r="S2293" s="95">
        <f t="shared" si="537"/>
        <v>0</v>
      </c>
      <c r="T2293" s="86" t="str">
        <f t="shared" si="538"/>
        <v/>
      </c>
      <c r="U2293" s="86" t="str">
        <f t="shared" si="533"/>
        <v/>
      </c>
      <c r="V2293" s="95" t="str">
        <f t="shared" si="539"/>
        <v/>
      </c>
      <c r="AE2293" s="92" t="str">
        <f t="shared" si="540"/>
        <v/>
      </c>
      <c r="AF2293" s="96" t="str">
        <f t="shared" si="541"/>
        <v>&lt;a name='19000100'&gt;&lt;b&gt;: 0 - Churreria Madrid [2505 Champlain St NW, WDC]&lt;/b&gt;&lt;/a&gt;&lt;br&gt;</v>
      </c>
      <c r="AG2293" s="97">
        <f t="shared" si="542"/>
        <v>1900</v>
      </c>
      <c r="AH2293" s="97" t="str">
        <f t="shared" si="543"/>
        <v>01</v>
      </c>
      <c r="AI2293" s="97" t="str">
        <f t="shared" si="544"/>
        <v>00</v>
      </c>
      <c r="AJ2293" s="97" t="str">
        <f t="shared" si="545"/>
        <v>19000100</v>
      </c>
    </row>
    <row r="2294" spans="6:36" ht="12" customHeight="1" x14ac:dyDescent="0.15">
      <c r="F2294" s="86" t="str">
        <f t="shared" si="534"/>
        <v>Saturday</v>
      </c>
      <c r="G2294" s="91"/>
      <c r="H2294" s="92" t="str">
        <f>VLOOKUP(MONTH(G2294),VLOOKUP!$W$1:$X$24,2)</f>
        <v>January</v>
      </c>
      <c r="I2294" s="92" t="str">
        <f t="shared" si="535"/>
        <v/>
      </c>
      <c r="J2294" s="93" t="s">
        <v>1285</v>
      </c>
      <c r="L2294" s="86" t="str">
        <f t="shared" si="546"/>
        <v>Churreria Madrid [2505 Champlain St NW, WDC]</v>
      </c>
      <c r="M2294" s="86">
        <f t="shared" si="536"/>
        <v>0</v>
      </c>
      <c r="N2294" s="93" t="str">
        <f t="shared" si="547"/>
        <v>Churreria Madrid [2505 Champlain St NW, WDC]</v>
      </c>
      <c r="O2294" s="94"/>
      <c r="S2294" s="95">
        <f t="shared" si="537"/>
        <v>0</v>
      </c>
      <c r="T2294" s="86" t="str">
        <f t="shared" si="538"/>
        <v/>
      </c>
      <c r="U2294" s="86" t="str">
        <f t="shared" si="533"/>
        <v/>
      </c>
      <c r="V2294" s="95" t="str">
        <f t="shared" si="539"/>
        <v/>
      </c>
      <c r="AE2294" s="92" t="str">
        <f t="shared" si="540"/>
        <v/>
      </c>
      <c r="AF2294" s="96" t="str">
        <f t="shared" si="541"/>
        <v>&lt;a name='19000100'&gt;&lt;b&gt;: 0 - Churreria Madrid [2505 Champlain St NW, WDC]&lt;/b&gt;&lt;/a&gt;&lt;br&gt;</v>
      </c>
      <c r="AG2294" s="97">
        <f t="shared" si="542"/>
        <v>1900</v>
      </c>
      <c r="AH2294" s="97" t="str">
        <f t="shared" si="543"/>
        <v>01</v>
      </c>
      <c r="AI2294" s="97" t="str">
        <f t="shared" si="544"/>
        <v>00</v>
      </c>
      <c r="AJ2294" s="97" t="str">
        <f t="shared" si="545"/>
        <v>19000100</v>
      </c>
    </row>
    <row r="2295" spans="6:36" ht="12" customHeight="1" x14ac:dyDescent="0.15">
      <c r="F2295" s="86" t="str">
        <f t="shared" si="534"/>
        <v>Saturday</v>
      </c>
      <c r="G2295" s="91"/>
      <c r="H2295" s="92" t="str">
        <f>VLOOKUP(MONTH(G2295),VLOOKUP!$W$1:$X$24,2)</f>
        <v>January</v>
      </c>
      <c r="I2295" s="92" t="str">
        <f t="shared" si="535"/>
        <v/>
      </c>
      <c r="J2295" s="93" t="s">
        <v>1285</v>
      </c>
      <c r="L2295" s="86" t="str">
        <f t="shared" si="546"/>
        <v>Churreria Madrid [2505 Champlain St NW, WDC]</v>
      </c>
      <c r="M2295" s="86">
        <f t="shared" si="536"/>
        <v>0</v>
      </c>
      <c r="N2295" s="93" t="str">
        <f t="shared" si="547"/>
        <v>Churreria Madrid [2505 Champlain St NW, WDC]</v>
      </c>
      <c r="O2295" s="94"/>
      <c r="S2295" s="95">
        <f t="shared" si="537"/>
        <v>0</v>
      </c>
      <c r="T2295" s="86" t="str">
        <f t="shared" si="538"/>
        <v/>
      </c>
      <c r="U2295" s="86" t="str">
        <f t="shared" si="533"/>
        <v/>
      </c>
      <c r="V2295" s="95" t="str">
        <f t="shared" si="539"/>
        <v/>
      </c>
      <c r="AE2295" s="92" t="str">
        <f t="shared" si="540"/>
        <v/>
      </c>
      <c r="AF2295" s="96" t="str">
        <f t="shared" si="541"/>
        <v>&lt;a name='19000100'&gt;&lt;b&gt;: 0 - Churreria Madrid [2505 Champlain St NW, WDC]&lt;/b&gt;&lt;/a&gt;&lt;br&gt;</v>
      </c>
      <c r="AG2295" s="97">
        <f t="shared" si="542"/>
        <v>1900</v>
      </c>
      <c r="AH2295" s="97" t="str">
        <f t="shared" si="543"/>
        <v>01</v>
      </c>
      <c r="AI2295" s="97" t="str">
        <f t="shared" si="544"/>
        <v>00</v>
      </c>
      <c r="AJ2295" s="97" t="str">
        <f t="shared" si="545"/>
        <v>19000100</v>
      </c>
    </row>
    <row r="2296" spans="6:36" ht="12" customHeight="1" x14ac:dyDescent="0.15">
      <c r="F2296" s="86" t="str">
        <f t="shared" si="534"/>
        <v>Saturday</v>
      </c>
      <c r="G2296" s="91"/>
      <c r="H2296" s="92" t="str">
        <f>VLOOKUP(MONTH(G2296),VLOOKUP!$W$1:$X$24,2)</f>
        <v>January</v>
      </c>
      <c r="I2296" s="92" t="str">
        <f t="shared" si="535"/>
        <v/>
      </c>
      <c r="J2296" s="93" t="s">
        <v>1285</v>
      </c>
      <c r="L2296" s="86" t="str">
        <f t="shared" si="546"/>
        <v>Churreria Madrid [2505 Champlain St NW, WDC]</v>
      </c>
      <c r="M2296" s="86">
        <f t="shared" si="536"/>
        <v>0</v>
      </c>
      <c r="N2296" s="93" t="str">
        <f t="shared" si="547"/>
        <v>Churreria Madrid [2505 Champlain St NW, WDC]</v>
      </c>
      <c r="O2296" s="94"/>
      <c r="S2296" s="95">
        <f t="shared" si="537"/>
        <v>0</v>
      </c>
      <c r="T2296" s="86" t="str">
        <f t="shared" si="538"/>
        <v/>
      </c>
      <c r="U2296" s="86" t="str">
        <f t="shared" si="533"/>
        <v/>
      </c>
      <c r="V2296" s="95" t="str">
        <f t="shared" si="539"/>
        <v/>
      </c>
      <c r="AE2296" s="92" t="str">
        <f t="shared" si="540"/>
        <v/>
      </c>
      <c r="AF2296" s="96" t="str">
        <f t="shared" si="541"/>
        <v>&lt;a name='19000100'&gt;&lt;b&gt;: 0 - Churreria Madrid [2505 Champlain St NW, WDC]&lt;/b&gt;&lt;/a&gt;&lt;br&gt;</v>
      </c>
      <c r="AG2296" s="97">
        <f t="shared" si="542"/>
        <v>1900</v>
      </c>
      <c r="AH2296" s="97" t="str">
        <f t="shared" si="543"/>
        <v>01</v>
      </c>
      <c r="AI2296" s="97" t="str">
        <f t="shared" si="544"/>
        <v>00</v>
      </c>
      <c r="AJ2296" s="97" t="str">
        <f t="shared" si="545"/>
        <v>19000100</v>
      </c>
    </row>
    <row r="2297" spans="6:36" ht="12" customHeight="1" x14ac:dyDescent="0.15">
      <c r="F2297" s="86" t="str">
        <f t="shared" si="534"/>
        <v>Saturday</v>
      </c>
      <c r="H2297" s="92" t="str">
        <f>VLOOKUP(MONTH(G2297),VLOOKUP!$W$1:$X$24,2)</f>
        <v>January</v>
      </c>
      <c r="I2297" s="92" t="str">
        <f t="shared" si="535"/>
        <v/>
      </c>
      <c r="J2297" s="93" t="s">
        <v>1541</v>
      </c>
      <c r="L2297" s="86" t="str">
        <f t="shared" si="546"/>
        <v>Cissel-Saxon American Legion Post 41 [905 Sligo Ave, Silver Spring, MD]</v>
      </c>
      <c r="M2297" s="86">
        <f t="shared" si="536"/>
        <v>0</v>
      </c>
      <c r="N2297" s="93" t="str">
        <f t="shared" si="547"/>
        <v>Cissel-Saxon American Legion Post 41 [905 Sligo Ave, Silver Spring, MD]</v>
      </c>
      <c r="O2297" s="94"/>
      <c r="S2297" s="95">
        <f t="shared" si="537"/>
        <v>0</v>
      </c>
      <c r="T2297" s="86" t="str">
        <f t="shared" si="538"/>
        <v/>
      </c>
      <c r="U2297" s="86" t="str">
        <f t="shared" si="533"/>
        <v/>
      </c>
      <c r="V2297" s="95" t="str">
        <f t="shared" si="539"/>
        <v/>
      </c>
      <c r="W2297" s="90" t="s">
        <v>221</v>
      </c>
      <c r="AE2297" s="92" t="str">
        <f t="shared" si="540"/>
        <v/>
      </c>
      <c r="AF2297" s="96" t="str">
        <f t="shared" si="541"/>
        <v>&lt;a name='19000100'&gt;&lt;b&gt;: 0 - Cissel-Saxon American Legion Post 41 [905 Sligo Ave, Silver Spring, MD]&lt;/b&gt;&lt;/a&gt;&lt;br&gt;</v>
      </c>
      <c r="AG2297" s="97">
        <f t="shared" si="542"/>
        <v>1900</v>
      </c>
      <c r="AH2297" s="97" t="str">
        <f t="shared" si="543"/>
        <v>01</v>
      </c>
      <c r="AI2297" s="97" t="str">
        <f t="shared" si="544"/>
        <v>00</v>
      </c>
      <c r="AJ2297" s="97" t="str">
        <f t="shared" si="545"/>
        <v>19000100</v>
      </c>
    </row>
    <row r="2298" spans="6:36" ht="12" customHeight="1" x14ac:dyDescent="0.15">
      <c r="F2298" s="86" t="str">
        <f t="shared" si="534"/>
        <v>Saturday</v>
      </c>
      <c r="H2298" s="92" t="str">
        <f>VLOOKUP(MONTH(G2298),VLOOKUP!$W$1:$X$24,2)</f>
        <v>January</v>
      </c>
      <c r="I2298" s="92" t="str">
        <f t="shared" si="535"/>
        <v/>
      </c>
      <c r="J2298" s="93" t="s">
        <v>1541</v>
      </c>
      <c r="L2298" s="86" t="str">
        <f t="shared" si="546"/>
        <v>Cissel-Saxon American Legion Post 41 [905 Sligo Ave, Silver Spring, MD]</v>
      </c>
      <c r="M2298" s="86">
        <f t="shared" si="536"/>
        <v>0</v>
      </c>
      <c r="N2298" s="93" t="str">
        <f t="shared" si="547"/>
        <v>Cissel-Saxon American Legion Post 41 [905 Sligo Ave, Silver Spring, MD]</v>
      </c>
      <c r="O2298" s="94"/>
      <c r="S2298" s="95">
        <f t="shared" si="537"/>
        <v>0</v>
      </c>
      <c r="T2298" s="86" t="str">
        <f t="shared" si="538"/>
        <v/>
      </c>
      <c r="U2298" s="86" t="str">
        <f t="shared" si="533"/>
        <v/>
      </c>
      <c r="V2298" s="95" t="str">
        <f t="shared" si="539"/>
        <v/>
      </c>
      <c r="W2298" s="90" t="s">
        <v>221</v>
      </c>
      <c r="AE2298" s="92" t="str">
        <f t="shared" si="540"/>
        <v/>
      </c>
      <c r="AF2298" s="96" t="str">
        <f t="shared" si="541"/>
        <v>&lt;a name='19000100'&gt;&lt;b&gt;: 0 - Cissel-Saxon American Legion Post 41 [905 Sligo Ave, Silver Spring, MD]&lt;/b&gt;&lt;/a&gt;&lt;br&gt;</v>
      </c>
      <c r="AG2298" s="97">
        <f t="shared" si="542"/>
        <v>1900</v>
      </c>
      <c r="AH2298" s="97" t="str">
        <f t="shared" si="543"/>
        <v>01</v>
      </c>
      <c r="AI2298" s="97" t="str">
        <f t="shared" si="544"/>
        <v>00</v>
      </c>
      <c r="AJ2298" s="97" t="str">
        <f t="shared" si="545"/>
        <v>19000100</v>
      </c>
    </row>
    <row r="2299" spans="6:36" ht="12" customHeight="1" x14ac:dyDescent="0.15">
      <c r="F2299" s="86" t="str">
        <f t="shared" si="534"/>
        <v>Saturday</v>
      </c>
      <c r="H2299" s="92" t="str">
        <f>VLOOKUP(MONTH(G2299),VLOOKUP!$W$1:$X$24,2)</f>
        <v>January</v>
      </c>
      <c r="I2299" s="92" t="str">
        <f t="shared" si="535"/>
        <v/>
      </c>
      <c r="J2299" s="93" t="s">
        <v>1541</v>
      </c>
      <c r="L2299" s="86" t="str">
        <f t="shared" si="546"/>
        <v>Cissel-Saxon American Legion Post 41 [905 Sligo Ave, Silver Spring, MD]</v>
      </c>
      <c r="M2299" s="86">
        <f t="shared" si="536"/>
        <v>0</v>
      </c>
      <c r="N2299" s="93" t="str">
        <f t="shared" si="547"/>
        <v>Cissel-Saxon American Legion Post 41 [905 Sligo Ave, Silver Spring, MD]</v>
      </c>
      <c r="O2299" s="94"/>
      <c r="S2299" s="95">
        <f t="shared" si="537"/>
        <v>0</v>
      </c>
      <c r="T2299" s="86" t="str">
        <f t="shared" si="538"/>
        <v/>
      </c>
      <c r="U2299" s="86" t="str">
        <f t="shared" si="533"/>
        <v/>
      </c>
      <c r="V2299" s="95" t="str">
        <f t="shared" si="539"/>
        <v/>
      </c>
      <c r="W2299" s="90" t="s">
        <v>221</v>
      </c>
      <c r="AE2299" s="92" t="str">
        <f t="shared" si="540"/>
        <v/>
      </c>
      <c r="AF2299" s="96" t="str">
        <f t="shared" si="541"/>
        <v>&lt;a name='19000100'&gt;&lt;b&gt;: 0 - Cissel-Saxon American Legion Post 41 [905 Sligo Ave, Silver Spring, MD]&lt;/b&gt;&lt;/a&gt;&lt;br&gt;</v>
      </c>
      <c r="AG2299" s="97">
        <f t="shared" si="542"/>
        <v>1900</v>
      </c>
      <c r="AH2299" s="97" t="str">
        <f t="shared" si="543"/>
        <v>01</v>
      </c>
      <c r="AI2299" s="97" t="str">
        <f t="shared" si="544"/>
        <v>00</v>
      </c>
      <c r="AJ2299" s="97" t="str">
        <f t="shared" si="545"/>
        <v>19000100</v>
      </c>
    </row>
    <row r="2300" spans="6:36" ht="12" customHeight="1" x14ac:dyDescent="0.15">
      <c r="F2300" s="86" t="str">
        <f t="shared" si="534"/>
        <v>Saturday</v>
      </c>
      <c r="H2300" s="92" t="str">
        <f>VLOOKUP(MONTH(G2300),VLOOKUP!$W$1:$X$24,2)</f>
        <v>January</v>
      </c>
      <c r="I2300" s="92" t="str">
        <f t="shared" si="535"/>
        <v/>
      </c>
      <c r="J2300" s="93" t="s">
        <v>1541</v>
      </c>
      <c r="L2300" s="86" t="str">
        <f t="shared" si="546"/>
        <v>Cissel-Saxon American Legion Post 41 [905 Sligo Ave, Silver Spring, MD]</v>
      </c>
      <c r="M2300" s="86">
        <f t="shared" si="536"/>
        <v>0</v>
      </c>
      <c r="N2300" s="93" t="str">
        <f t="shared" si="547"/>
        <v>Cissel-Saxon American Legion Post 41 [905 Sligo Ave, Silver Spring, MD]</v>
      </c>
      <c r="O2300" s="94"/>
      <c r="S2300" s="95">
        <f t="shared" si="537"/>
        <v>0</v>
      </c>
      <c r="T2300" s="86" t="str">
        <f t="shared" si="538"/>
        <v/>
      </c>
      <c r="U2300" s="86" t="str">
        <f t="shared" si="533"/>
        <v/>
      </c>
      <c r="V2300" s="95" t="str">
        <f t="shared" si="539"/>
        <v/>
      </c>
      <c r="W2300" s="90" t="s">
        <v>221</v>
      </c>
      <c r="AE2300" s="92" t="str">
        <f t="shared" si="540"/>
        <v/>
      </c>
      <c r="AF2300" s="96" t="str">
        <f t="shared" si="541"/>
        <v>&lt;a name='19000100'&gt;&lt;b&gt;: 0 - Cissel-Saxon American Legion Post 41 [905 Sligo Ave, Silver Spring, MD]&lt;/b&gt;&lt;/a&gt;&lt;br&gt;</v>
      </c>
      <c r="AG2300" s="97">
        <f t="shared" si="542"/>
        <v>1900</v>
      </c>
      <c r="AH2300" s="97" t="str">
        <f t="shared" si="543"/>
        <v>01</v>
      </c>
      <c r="AI2300" s="97" t="str">
        <f t="shared" si="544"/>
        <v>00</v>
      </c>
      <c r="AJ2300" s="97" t="str">
        <f t="shared" si="545"/>
        <v>19000100</v>
      </c>
    </row>
    <row r="2301" spans="6:36" ht="12" customHeight="1" x14ac:dyDescent="0.15">
      <c r="F2301" s="86" t="str">
        <f t="shared" si="534"/>
        <v>Saturday</v>
      </c>
      <c r="G2301" s="91"/>
      <c r="H2301" s="92" t="str">
        <f>VLOOKUP(MONTH(G2301),VLOOKUP!$W$1:$X$24,2)</f>
        <v>January</v>
      </c>
      <c r="I2301" s="92" t="str">
        <f t="shared" si="535"/>
        <v/>
      </c>
      <c r="J2301" s="93" t="s">
        <v>1070</v>
      </c>
      <c r="L2301" s="86" t="str">
        <f t="shared" si="546"/>
        <v>City of Gaithersburg City Hall Concert Pavilion [31 South Summit Ave, Gaithersburg, MD]</v>
      </c>
      <c r="M2301" s="86">
        <f t="shared" si="536"/>
        <v>0</v>
      </c>
      <c r="N2301" s="93" t="str">
        <f t="shared" si="547"/>
        <v>City of Gaithersburg City Hall Concert Pavilion [31 South Summit Ave, Gaithersburg, MD]</v>
      </c>
      <c r="O2301" s="94"/>
      <c r="S2301" s="95">
        <f t="shared" si="537"/>
        <v>0</v>
      </c>
      <c r="T2301" s="86" t="str">
        <f t="shared" si="538"/>
        <v/>
      </c>
      <c r="U2301" s="86" t="str">
        <f t="shared" si="533"/>
        <v/>
      </c>
      <c r="V2301" s="95" t="str">
        <f t="shared" si="539"/>
        <v/>
      </c>
      <c r="AE2301" s="92" t="str">
        <f t="shared" si="540"/>
        <v/>
      </c>
      <c r="AF2301" s="96" t="str">
        <f t="shared" si="541"/>
        <v>&lt;a name='19000100'&gt;&lt;b&gt;: 0 - City of Gaithersburg City Hall Concert Pavilion [31 South Summit Ave, Gaithersburg, MD]&lt;/b&gt;&lt;/a&gt;&lt;br&gt;</v>
      </c>
      <c r="AG2301" s="97">
        <f t="shared" si="542"/>
        <v>1900</v>
      </c>
      <c r="AH2301" s="97" t="str">
        <f t="shared" si="543"/>
        <v>01</v>
      </c>
      <c r="AI2301" s="97" t="str">
        <f t="shared" si="544"/>
        <v>00</v>
      </c>
      <c r="AJ2301" s="97" t="str">
        <f t="shared" si="545"/>
        <v>19000100</v>
      </c>
    </row>
    <row r="2302" spans="6:36" ht="12" customHeight="1" x14ac:dyDescent="0.15">
      <c r="F2302" s="86" t="str">
        <f t="shared" si="534"/>
        <v>Saturday</v>
      </c>
      <c r="G2302" s="91"/>
      <c r="H2302" s="92" t="str">
        <f>VLOOKUP(MONTH(G2302),VLOOKUP!$W$1:$X$24,2)</f>
        <v>January</v>
      </c>
      <c r="I2302" s="92" t="str">
        <f t="shared" si="535"/>
        <v/>
      </c>
      <c r="J2302" s="93" t="s">
        <v>1070</v>
      </c>
      <c r="L2302" s="86" t="str">
        <f t="shared" si="546"/>
        <v>City of Gaithersburg City Hall Concert Pavilion [31 South Summit Ave, Gaithersburg, MD]</v>
      </c>
      <c r="M2302" s="86">
        <f t="shared" si="536"/>
        <v>0</v>
      </c>
      <c r="N2302" s="93" t="str">
        <f t="shared" si="547"/>
        <v>City of Gaithersburg City Hall Concert Pavilion [31 South Summit Ave, Gaithersburg, MD]</v>
      </c>
      <c r="O2302" s="94"/>
      <c r="S2302" s="95">
        <f t="shared" si="537"/>
        <v>0</v>
      </c>
      <c r="T2302" s="86" t="str">
        <f t="shared" si="538"/>
        <v/>
      </c>
      <c r="U2302" s="86" t="str">
        <f t="shared" si="533"/>
        <v/>
      </c>
      <c r="V2302" s="95" t="str">
        <f t="shared" si="539"/>
        <v/>
      </c>
      <c r="AE2302" s="92" t="str">
        <f t="shared" si="540"/>
        <v/>
      </c>
      <c r="AF2302" s="96" t="str">
        <f t="shared" si="541"/>
        <v>&lt;a name='19000100'&gt;&lt;b&gt;: 0 - City of Gaithersburg City Hall Concert Pavilion [31 South Summit Ave, Gaithersburg, MD]&lt;/b&gt;&lt;/a&gt;&lt;br&gt;</v>
      </c>
      <c r="AG2302" s="97">
        <f t="shared" si="542"/>
        <v>1900</v>
      </c>
      <c r="AH2302" s="97" t="str">
        <f t="shared" si="543"/>
        <v>01</v>
      </c>
      <c r="AI2302" s="97" t="str">
        <f t="shared" si="544"/>
        <v>00</v>
      </c>
      <c r="AJ2302" s="97" t="str">
        <f t="shared" si="545"/>
        <v>19000100</v>
      </c>
    </row>
    <row r="2303" spans="6:36" ht="12" customHeight="1" x14ac:dyDescent="0.15">
      <c r="F2303" s="86" t="str">
        <f t="shared" si="534"/>
        <v>Saturday</v>
      </c>
      <c r="G2303" s="91"/>
      <c r="H2303" s="92" t="str">
        <f>VLOOKUP(MONTH(G2303),VLOOKUP!$W$1:$X$24,2)</f>
        <v>January</v>
      </c>
      <c r="I2303" s="92" t="str">
        <f t="shared" si="535"/>
        <v/>
      </c>
      <c r="J2303" s="93" t="s">
        <v>1070</v>
      </c>
      <c r="L2303" s="86" t="str">
        <f t="shared" si="546"/>
        <v>City of Gaithersburg City Hall Concert Pavilion [31 South Summit Ave, Gaithersburg, MD]</v>
      </c>
      <c r="M2303" s="86">
        <f t="shared" si="536"/>
        <v>0</v>
      </c>
      <c r="N2303" s="93" t="str">
        <f t="shared" si="547"/>
        <v>City of Gaithersburg City Hall Concert Pavilion [31 South Summit Ave, Gaithersburg, MD]</v>
      </c>
      <c r="O2303" s="94"/>
      <c r="S2303" s="95">
        <f t="shared" si="537"/>
        <v>0</v>
      </c>
      <c r="T2303" s="86" t="str">
        <f t="shared" si="538"/>
        <v/>
      </c>
      <c r="U2303" s="86" t="str">
        <f t="shared" si="533"/>
        <v/>
      </c>
      <c r="V2303" s="95" t="str">
        <f t="shared" si="539"/>
        <v/>
      </c>
      <c r="AE2303" s="92" t="str">
        <f t="shared" si="540"/>
        <v/>
      </c>
      <c r="AF2303" s="96" t="str">
        <f t="shared" si="541"/>
        <v>&lt;a name='19000100'&gt;&lt;b&gt;: 0 - City of Gaithersburg City Hall Concert Pavilion [31 South Summit Ave, Gaithersburg, MD]&lt;/b&gt;&lt;/a&gt;&lt;br&gt;</v>
      </c>
      <c r="AG2303" s="97">
        <f t="shared" si="542"/>
        <v>1900</v>
      </c>
      <c r="AH2303" s="97" t="str">
        <f t="shared" si="543"/>
        <v>01</v>
      </c>
      <c r="AI2303" s="97" t="str">
        <f t="shared" si="544"/>
        <v>00</v>
      </c>
      <c r="AJ2303" s="97" t="str">
        <f t="shared" si="545"/>
        <v>19000100</v>
      </c>
    </row>
    <row r="2304" spans="6:36" ht="12" customHeight="1" x14ac:dyDescent="0.15">
      <c r="F2304" s="86" t="str">
        <f t="shared" si="534"/>
        <v>Saturday</v>
      </c>
      <c r="G2304" s="91"/>
      <c r="H2304" s="92" t="str">
        <f>VLOOKUP(MONTH(G2304),VLOOKUP!$W$1:$X$24,2)</f>
        <v>January</v>
      </c>
      <c r="I2304" s="92" t="str">
        <f t="shared" si="535"/>
        <v/>
      </c>
      <c r="J2304" s="93" t="s">
        <v>1070</v>
      </c>
      <c r="L2304" s="86" t="str">
        <f t="shared" si="546"/>
        <v>City of Gaithersburg City Hall Concert Pavilion [31 South Summit Ave, Gaithersburg, MD]</v>
      </c>
      <c r="M2304" s="86">
        <f t="shared" si="536"/>
        <v>0</v>
      </c>
      <c r="N2304" s="93" t="str">
        <f t="shared" si="547"/>
        <v>City of Gaithersburg City Hall Concert Pavilion [31 South Summit Ave, Gaithersburg, MD]</v>
      </c>
      <c r="O2304" s="94"/>
      <c r="S2304" s="95">
        <f t="shared" si="537"/>
        <v>0</v>
      </c>
      <c r="T2304" s="86" t="str">
        <f t="shared" si="538"/>
        <v/>
      </c>
      <c r="U2304" s="86" t="str">
        <f t="shared" si="533"/>
        <v/>
      </c>
      <c r="V2304" s="95" t="str">
        <f t="shared" si="539"/>
        <v/>
      </c>
      <c r="AE2304" s="92" t="str">
        <f t="shared" si="540"/>
        <v/>
      </c>
      <c r="AF2304" s="96" t="str">
        <f t="shared" si="541"/>
        <v>&lt;a name='19000100'&gt;&lt;b&gt;: 0 - City of Gaithersburg City Hall Concert Pavilion [31 South Summit Ave, Gaithersburg, MD]&lt;/b&gt;&lt;/a&gt;&lt;br&gt;</v>
      </c>
      <c r="AG2304" s="97">
        <f t="shared" si="542"/>
        <v>1900</v>
      </c>
      <c r="AH2304" s="97" t="str">
        <f t="shared" si="543"/>
        <v>01</v>
      </c>
      <c r="AI2304" s="97" t="str">
        <f t="shared" si="544"/>
        <v>00</v>
      </c>
      <c r="AJ2304" s="97" t="str">
        <f t="shared" si="545"/>
        <v>19000100</v>
      </c>
    </row>
    <row r="2305" spans="6:36" ht="12" customHeight="1" x14ac:dyDescent="0.15">
      <c r="F2305" s="86" t="str">
        <f t="shared" si="534"/>
        <v>Saturday</v>
      </c>
      <c r="H2305" s="92" t="str">
        <f>VLOOKUP(MONTH(G2305),VLOOKUP!$W$1:$X$24,2)</f>
        <v>January</v>
      </c>
      <c r="I2305" s="92" t="str">
        <f t="shared" si="535"/>
        <v/>
      </c>
      <c r="J2305" s="9" t="s">
        <v>2781</v>
      </c>
      <c r="L2305" s="86" t="str">
        <f t="shared" si="546"/>
        <v>&lt;a href='citywinery.php' title='list by venue'&gt;City Winery DC&lt;/a&gt; [1350 Okie St NE, Washington, DC 20002]</v>
      </c>
      <c r="M2305" s="86">
        <f t="shared" si="536"/>
        <v>0</v>
      </c>
      <c r="N2305" s="86" t="str">
        <f>VLOOKUP(J2305,VLOOKUP!$A$2:$S$54,19,FALSE)&amp;J2305&amp;"&lt;/a&gt; ["&amp;VLOOKUP(J2305,VLOOKUP!$A$2:$S$54,3,FALSE)&amp;"]"</f>
        <v>&lt;a href='citywinery.php' title='list by venue'&gt;City Winery DC&lt;/a&gt; [1350 Okie St NE, Washington, DC 20002]</v>
      </c>
      <c r="O2305" s="90"/>
      <c r="S2305" s="95">
        <f t="shared" si="537"/>
        <v>0</v>
      </c>
      <c r="T2305" s="86" t="str">
        <f t="shared" si="538"/>
        <v/>
      </c>
      <c r="U2305" s="86" t="str">
        <f t="shared" ref="U2305:U2368" si="548">IF(ISBLANK(G2305),"","&amp;#149; "&amp;IF(ISBLANK(C2305),"","&lt;S&gt;")&amp;I2305&amp;IF(ISBLANK(A2305),""," - &lt;a href='recommended.php#"&amp;AJ2305&amp;"'&gt;&lt;b&gt;&lt;em&gt;&lt;font color='#9C004D'&gt;RECOMMENDED&lt;/font&gt;&lt;/em&gt;&lt;/b&gt;&lt;/a&gt;")&amp;" - "&amp;M2305&amp;IF(ISBLANK(K2305),K2305," - &lt;b&gt;"&amp;K2305&amp;"&lt;/b&gt; ")&amp;IF(B2305="Sold Out"," - &lt;font color='#000099'&gt;&lt;b&gt;&lt;I&gt;sold out&lt;/I&gt;&lt;/b&gt;&lt;/font&gt;","")&amp;IF(ISBLANK(C2305),"","&lt;/S&gt; &lt;b&gt;"&amp;C2305&amp;"&lt;/b&gt;")&amp;"&lt;p&gt;")</f>
        <v/>
      </c>
      <c r="V2305" s="95" t="str">
        <f t="shared" si="539"/>
        <v/>
      </c>
      <c r="AE2305" s="92" t="str">
        <f t="shared" si="540"/>
        <v/>
      </c>
      <c r="AF2305" s="96" t="str">
        <f t="shared" si="541"/>
        <v>&lt;a name='19000100'&gt;&lt;b&gt;: 0 - &lt;a href='citywinery.php' title='list by venue'&gt;City Winery DC&lt;/a&gt; [1350 Okie St NE, Washington, DC 20002]&lt;/b&gt;&lt;/a&gt;&lt;br&gt;</v>
      </c>
      <c r="AG2305" s="97">
        <f t="shared" si="542"/>
        <v>1900</v>
      </c>
      <c r="AH2305" s="97" t="str">
        <f t="shared" si="543"/>
        <v>01</v>
      </c>
      <c r="AI2305" s="97" t="str">
        <f t="shared" si="544"/>
        <v>00</v>
      </c>
      <c r="AJ2305" s="97" t="str">
        <f t="shared" si="545"/>
        <v>19000100</v>
      </c>
    </row>
    <row r="2306" spans="6:36" ht="12" customHeight="1" x14ac:dyDescent="0.15">
      <c r="F2306" s="86" t="str">
        <f t="shared" ref="F2306:F2369" si="549">IF(WEEKDAY(G2306)=1,"Sunday",IF(WEEKDAY(G2306)=2,"Monday",IF(WEEKDAY(G2306)=3,"Tuesday",IF(WEEKDAY(G2306)=4,"Wednesday",IF(WEEKDAY(G2306)=5,"Thursday",IF(WEEKDAY(G2306)=6,"Friday","Saturday"))))))</f>
        <v>Saturday</v>
      </c>
      <c r="H2306" s="92" t="str">
        <f>VLOOKUP(MONTH(G2306),VLOOKUP!$W$1:$X$24,2)</f>
        <v>January</v>
      </c>
      <c r="I2306" s="92" t="str">
        <f t="shared" ref="I2306:I2369" si="550">IF(ISBLANK(G2306),"",F2306&amp;", "&amp;DAY(G2306)&amp;" "&amp;H2306&amp;" "&amp;YEAR(G2306))</f>
        <v/>
      </c>
      <c r="J2306" s="9" t="s">
        <v>2781</v>
      </c>
      <c r="L2306" s="86" t="str">
        <f t="shared" si="546"/>
        <v>&lt;a href='citywinery.php' title='list by venue'&gt;City Winery DC&lt;/a&gt; [1350 Okie St NE, Washington, DC 20002]</v>
      </c>
      <c r="M2306" s="86">
        <f t="shared" ref="M2306:M2369" si="551">IF(ISBLANK(P2306),O2306,IF(ISBLANK(Q2306),O2306&amp;" and "&amp;P2306,IF(ISBLANK(R2306),O2306&amp;", "&amp;P2306&amp;", and "&amp;Q2306, O2306&amp;", "&amp;P2306&amp;", "&amp;Q2306&amp;", and "&amp;R2306)))</f>
        <v>0</v>
      </c>
      <c r="N2306" s="86" t="str">
        <f>VLOOKUP(J2306,VLOOKUP!$A$2:$S$54,19,FALSE)&amp;J2306&amp;"&lt;/a&gt; ["&amp;VLOOKUP(J2306,VLOOKUP!$A$2:$S$54,3,FALSE)&amp;"]"</f>
        <v>&lt;a href='citywinery.php' title='list by venue'&gt;City Winery DC&lt;/a&gt; [1350 Okie St NE, Washington, DC 20002]</v>
      </c>
      <c r="O2306" s="90"/>
      <c r="S2306" s="95">
        <f t="shared" ref="S2306:S2369" si="552">IF(LEFT(O2306,2)="A ",RIGHT(O2306,LEN(O2306)-2),IF(LEFT(O2306,3)="An ",RIGHT(O2306,LEN(O2306)-3),IF(LEFT(O2306,4)="The ",RIGHT(O2306,LEN(O2306)-4),IF(LEFT(O2306,3)="&lt;b&gt;",RIGHT(O2306,LEN(O2306)-3),IF(LEFT(O2306,4)="&lt;em&gt;",RIGHT(O2306,LEN(O2306)-4),O2306)))))</f>
        <v>0</v>
      </c>
      <c r="T2306" s="86" t="str">
        <f t="shared" ref="T2306:T2369" si="553">IF(ISBLANK(G2306),"","&amp;#149; "&amp;IF(ISBLANK(C2306),"","&lt;S&gt;")&amp;IF(ISBLANK(A2306),"","&lt;a href='recommended.php#"&amp;AJ2306&amp;"'&gt;&lt;b&gt;&lt;em&gt;&lt;font color='#9C004D'&gt;RECOMMENDED&lt;/font&gt;&lt;/em&gt;&lt;/b&gt;&lt;/a&gt; - ")&amp;M2306&amp;" - &lt;b&gt;"&amp;L2306&amp;"&lt;/b&gt; "&amp;IF(B2306="Sold Out"," - &lt;font color='#000099'&gt;&lt;b&gt;&lt;I&gt;sold out&lt;/I&gt;&lt;/b&gt;&lt;/font&gt;","")&amp;IF(ISBLANK(C2306),"","&lt;/S&gt; &lt;b&gt;"&amp;C2306&amp;"&lt;/b&gt;")&amp;"&lt;br&gt;")</f>
        <v/>
      </c>
      <c r="U2306" s="86" t="str">
        <f t="shared" si="548"/>
        <v/>
      </c>
      <c r="V2306" s="95" t="str">
        <f t="shared" ref="V2306:V2369" si="554">IF(ISBLANK(G2306),"","&amp;#149; "&amp;IF(ISBLANK(C2306),"","&lt;S&gt;")&amp;IF(ISBLANK(A2306),"","&lt;a href='recommended.php#"&amp;AJ2306&amp;"'&gt;&lt;b&gt;&lt;em&gt;&lt;font color='#9C004D'&gt;RECOMMENDED&lt;/font&gt;&lt;/em&gt;&lt;/b&gt;&lt;/a&gt; - ")&amp;M2306&amp;" - &lt;b&gt;"&amp;L2306&amp;"&lt;/b&gt; "&amp;IF(B2306="Sold Out"," - &lt;font color='#000099'&gt;&lt;b&gt;&lt;I&gt;sold out&lt;/I&gt;&lt;/b&gt;&lt;/font&gt;","")&amp;IF(ISBLANK(C2306),"","&lt;/S&gt; &lt;b&gt;"&amp;C2306&amp;"&lt;/b&gt;")&amp;" - &lt;font color='#005500'&gt;&lt;b&gt;"&amp;E2306&amp;"&lt;/b&gt;&lt;/font&gt;&lt;br&gt;")</f>
        <v/>
      </c>
      <c r="AE2306" s="92" t="str">
        <f t="shared" ref="AE2306:AE2369" si="555">IF(ISBLANK(G2306),"",F2306&amp;", "&amp;DAY(G2306)&amp;" "&amp;H2306&amp;" "&amp;YEAR(G2306)&amp;"      [&lt;a name='"&amp;AJ2306&amp;"' href='#"&amp;AJ2306&amp;"'&gt;link to this day&lt;/a&gt;]")</f>
        <v/>
      </c>
      <c r="AF2306" s="96" t="str">
        <f t="shared" ref="AF2306:AF2369" si="556">"&lt;a name='"&amp;AJ2306&amp;"'&gt;&lt;b&gt;"&amp;I2306&amp;": "&amp;M2306&amp;" - "&amp;L2306&amp;"&lt;/b&gt;&lt;/a&gt;&lt;br&gt;"</f>
        <v>&lt;a name='19000100'&gt;&lt;b&gt;: 0 - &lt;a href='citywinery.php' title='list by venue'&gt;City Winery DC&lt;/a&gt; [1350 Okie St NE, Washington, DC 20002]&lt;/b&gt;&lt;/a&gt;&lt;br&gt;</v>
      </c>
      <c r="AG2306" s="97">
        <f t="shared" ref="AG2306:AG2369" si="557">YEAR(G2306)</f>
        <v>1900</v>
      </c>
      <c r="AH2306" s="97" t="str">
        <f t="shared" ref="AH2306:AH2369" si="558">IF(LEN(MONTH(G2306))=1,"0"&amp;MONTH(G2306),MONTH(G2306))</f>
        <v>01</v>
      </c>
      <c r="AI2306" s="97" t="str">
        <f t="shared" ref="AI2306:AI2369" si="559">IF(LEN(DAY(G2306))=1,"0"&amp;DAY(G2306),DAY(G2306))</f>
        <v>00</v>
      </c>
      <c r="AJ2306" s="97" t="str">
        <f t="shared" ref="AJ2306:AJ2369" si="560">AG2306&amp;AH2306&amp;AI2306</f>
        <v>19000100</v>
      </c>
    </row>
    <row r="2307" spans="6:36" ht="12" customHeight="1" x14ac:dyDescent="0.15">
      <c r="F2307" s="86" t="str">
        <f t="shared" si="549"/>
        <v>Saturday</v>
      </c>
      <c r="H2307" s="92" t="str">
        <f>VLOOKUP(MONTH(G2307),VLOOKUP!$W$1:$X$24,2)</f>
        <v>January</v>
      </c>
      <c r="I2307" s="92" t="str">
        <f t="shared" si="550"/>
        <v/>
      </c>
      <c r="J2307" s="9" t="s">
        <v>2781</v>
      </c>
      <c r="L2307" s="86" t="str">
        <f t="shared" si="546"/>
        <v>&lt;a href='citywinery.php' title='list by venue'&gt;City Winery DC&lt;/a&gt; [1350 Okie St NE, Washington, DC 20002]</v>
      </c>
      <c r="M2307" s="86">
        <f t="shared" si="551"/>
        <v>0</v>
      </c>
      <c r="N2307" s="86" t="str">
        <f>VLOOKUP(J2307,VLOOKUP!$A$2:$S$54,19,FALSE)&amp;J2307&amp;"&lt;/a&gt; ["&amp;VLOOKUP(J2307,VLOOKUP!$A$2:$S$54,3,FALSE)&amp;"]"</f>
        <v>&lt;a href='citywinery.php' title='list by venue'&gt;City Winery DC&lt;/a&gt; [1350 Okie St NE, Washington, DC 20002]</v>
      </c>
      <c r="O2307" s="90"/>
      <c r="S2307" s="95">
        <f t="shared" si="552"/>
        <v>0</v>
      </c>
      <c r="T2307" s="86" t="str">
        <f t="shared" si="553"/>
        <v/>
      </c>
      <c r="U2307" s="86" t="str">
        <f t="shared" si="548"/>
        <v/>
      </c>
      <c r="V2307" s="95" t="str">
        <f t="shared" si="554"/>
        <v/>
      </c>
      <c r="AE2307" s="92" t="str">
        <f t="shared" si="555"/>
        <v/>
      </c>
      <c r="AF2307" s="96" t="str">
        <f t="shared" si="556"/>
        <v>&lt;a name='19000100'&gt;&lt;b&gt;: 0 - &lt;a href='citywinery.php' title='list by venue'&gt;City Winery DC&lt;/a&gt; [1350 Okie St NE, Washington, DC 20002]&lt;/b&gt;&lt;/a&gt;&lt;br&gt;</v>
      </c>
      <c r="AG2307" s="97">
        <f t="shared" si="557"/>
        <v>1900</v>
      </c>
      <c r="AH2307" s="97" t="str">
        <f t="shared" si="558"/>
        <v>01</v>
      </c>
      <c r="AI2307" s="97" t="str">
        <f t="shared" si="559"/>
        <v>00</v>
      </c>
      <c r="AJ2307" s="97" t="str">
        <f t="shared" si="560"/>
        <v>19000100</v>
      </c>
    </row>
    <row r="2308" spans="6:36" ht="12" customHeight="1" x14ac:dyDescent="0.15">
      <c r="F2308" s="86" t="str">
        <f t="shared" si="549"/>
        <v>Saturday</v>
      </c>
      <c r="H2308" s="92" t="str">
        <f>VLOOKUP(MONTH(G2308),VLOOKUP!$W$1:$X$24,2)</f>
        <v>January</v>
      </c>
      <c r="I2308" s="92" t="str">
        <f t="shared" si="550"/>
        <v/>
      </c>
      <c r="J2308" s="9" t="s">
        <v>2781</v>
      </c>
      <c r="L2308" s="86" t="str">
        <f t="shared" si="546"/>
        <v>&lt;a href='citywinery.php' title='list by venue'&gt;City Winery DC&lt;/a&gt; [1350 Okie St NE, Washington, DC 20002]</v>
      </c>
      <c r="M2308" s="86">
        <f t="shared" si="551"/>
        <v>0</v>
      </c>
      <c r="N2308" s="86" t="str">
        <f>VLOOKUP(J2308,VLOOKUP!$A$2:$S$54,19,FALSE)&amp;J2308&amp;"&lt;/a&gt; ["&amp;VLOOKUP(J2308,VLOOKUP!$A$2:$S$54,3,FALSE)&amp;"]"</f>
        <v>&lt;a href='citywinery.php' title='list by venue'&gt;City Winery DC&lt;/a&gt; [1350 Okie St NE, Washington, DC 20002]</v>
      </c>
      <c r="O2308" s="90"/>
      <c r="S2308" s="95">
        <f t="shared" si="552"/>
        <v>0</v>
      </c>
      <c r="T2308" s="86" t="str">
        <f t="shared" si="553"/>
        <v/>
      </c>
      <c r="U2308" s="86" t="str">
        <f t="shared" si="548"/>
        <v/>
      </c>
      <c r="V2308" s="95" t="str">
        <f t="shared" si="554"/>
        <v/>
      </c>
      <c r="AE2308" s="92" t="str">
        <f t="shared" si="555"/>
        <v/>
      </c>
      <c r="AF2308" s="96" t="str">
        <f t="shared" si="556"/>
        <v>&lt;a name='19000100'&gt;&lt;b&gt;: 0 - &lt;a href='citywinery.php' title='list by venue'&gt;City Winery DC&lt;/a&gt; [1350 Okie St NE, Washington, DC 20002]&lt;/b&gt;&lt;/a&gt;&lt;br&gt;</v>
      </c>
      <c r="AG2308" s="97">
        <f t="shared" si="557"/>
        <v>1900</v>
      </c>
      <c r="AH2308" s="97" t="str">
        <f t="shared" si="558"/>
        <v>01</v>
      </c>
      <c r="AI2308" s="97" t="str">
        <f t="shared" si="559"/>
        <v>00</v>
      </c>
      <c r="AJ2308" s="97" t="str">
        <f t="shared" si="560"/>
        <v>19000100</v>
      </c>
    </row>
    <row r="2309" spans="6:36" ht="12" customHeight="1" x14ac:dyDescent="0.15">
      <c r="F2309" s="86" t="str">
        <f t="shared" si="549"/>
        <v>Saturday</v>
      </c>
      <c r="H2309" s="92" t="str">
        <f>VLOOKUP(MONTH(G2309),VLOOKUP!$W$1:$X$24,2)</f>
        <v>January</v>
      </c>
      <c r="I2309" s="92" t="str">
        <f t="shared" si="550"/>
        <v/>
      </c>
      <c r="J2309" s="9" t="s">
        <v>2781</v>
      </c>
      <c r="L2309" s="86" t="str">
        <f t="shared" si="546"/>
        <v>&lt;a href='citywinery.php' title='list by venue'&gt;City Winery DC&lt;/a&gt; [1350 Okie St NE, Washington, DC 20002]</v>
      </c>
      <c r="M2309" s="86">
        <f t="shared" si="551"/>
        <v>0</v>
      </c>
      <c r="N2309" s="86" t="str">
        <f>VLOOKUP(J2309,VLOOKUP!$A$2:$S$54,19,FALSE)&amp;J2309&amp;"&lt;/a&gt; ["&amp;VLOOKUP(J2309,VLOOKUP!$A$2:$S$54,3,FALSE)&amp;"]"</f>
        <v>&lt;a href='citywinery.php' title='list by venue'&gt;City Winery DC&lt;/a&gt; [1350 Okie St NE, Washington, DC 20002]</v>
      </c>
      <c r="O2309" s="90"/>
      <c r="S2309" s="95">
        <f t="shared" si="552"/>
        <v>0</v>
      </c>
      <c r="T2309" s="86" t="str">
        <f t="shared" si="553"/>
        <v/>
      </c>
      <c r="U2309" s="86" t="str">
        <f t="shared" si="548"/>
        <v/>
      </c>
      <c r="V2309" s="95" t="str">
        <f t="shared" si="554"/>
        <v/>
      </c>
      <c r="AE2309" s="92" t="str">
        <f t="shared" si="555"/>
        <v/>
      </c>
      <c r="AF2309" s="96" t="str">
        <f t="shared" si="556"/>
        <v>&lt;a name='19000100'&gt;&lt;b&gt;: 0 - &lt;a href='citywinery.php' title='list by venue'&gt;City Winery DC&lt;/a&gt; [1350 Okie St NE, Washington, DC 20002]&lt;/b&gt;&lt;/a&gt;&lt;br&gt;</v>
      </c>
      <c r="AG2309" s="97">
        <f t="shared" si="557"/>
        <v>1900</v>
      </c>
      <c r="AH2309" s="97" t="str">
        <f t="shared" si="558"/>
        <v>01</v>
      </c>
      <c r="AI2309" s="97" t="str">
        <f t="shared" si="559"/>
        <v>00</v>
      </c>
      <c r="AJ2309" s="97" t="str">
        <f t="shared" si="560"/>
        <v>19000100</v>
      </c>
    </row>
    <row r="2310" spans="6:36" ht="12" customHeight="1" x14ac:dyDescent="0.15">
      <c r="F2310" s="86" t="str">
        <f t="shared" si="549"/>
        <v>Saturday</v>
      </c>
      <c r="H2310" s="92" t="str">
        <f>VLOOKUP(MONTH(G2310),VLOOKUP!$W$1:$X$24,2)</f>
        <v>January</v>
      </c>
      <c r="I2310" s="92" t="str">
        <f t="shared" si="550"/>
        <v/>
      </c>
      <c r="J2310" s="9" t="s">
        <v>2781</v>
      </c>
      <c r="L2310" s="86" t="str">
        <f t="shared" si="546"/>
        <v>&lt;a href='citywinery.php' title='list by venue'&gt;City Winery DC&lt;/a&gt; [1350 Okie St NE, Washington, DC 20002]</v>
      </c>
      <c r="M2310" s="86">
        <f t="shared" si="551"/>
        <v>0</v>
      </c>
      <c r="N2310" s="86" t="str">
        <f>VLOOKUP(J2310,VLOOKUP!$A$2:$S$54,19,FALSE)&amp;J2310&amp;"&lt;/a&gt; ["&amp;VLOOKUP(J2310,VLOOKUP!$A$2:$S$54,3,FALSE)&amp;"]"</f>
        <v>&lt;a href='citywinery.php' title='list by venue'&gt;City Winery DC&lt;/a&gt; [1350 Okie St NE, Washington, DC 20002]</v>
      </c>
      <c r="O2310" s="90"/>
      <c r="S2310" s="95">
        <f t="shared" si="552"/>
        <v>0</v>
      </c>
      <c r="T2310" s="86" t="str">
        <f t="shared" si="553"/>
        <v/>
      </c>
      <c r="U2310" s="86" t="str">
        <f t="shared" si="548"/>
        <v/>
      </c>
      <c r="V2310" s="95" t="str">
        <f t="shared" si="554"/>
        <v/>
      </c>
      <c r="AE2310" s="92" t="str">
        <f t="shared" si="555"/>
        <v/>
      </c>
      <c r="AF2310" s="96" t="str">
        <f t="shared" si="556"/>
        <v>&lt;a name='19000100'&gt;&lt;b&gt;: 0 - &lt;a href='citywinery.php' title='list by venue'&gt;City Winery DC&lt;/a&gt; [1350 Okie St NE, Washington, DC 20002]&lt;/b&gt;&lt;/a&gt;&lt;br&gt;</v>
      </c>
      <c r="AG2310" s="97">
        <f t="shared" si="557"/>
        <v>1900</v>
      </c>
      <c r="AH2310" s="97" t="str">
        <f t="shared" si="558"/>
        <v>01</v>
      </c>
      <c r="AI2310" s="97" t="str">
        <f t="shared" si="559"/>
        <v>00</v>
      </c>
      <c r="AJ2310" s="97" t="str">
        <f t="shared" si="560"/>
        <v>19000100</v>
      </c>
    </row>
    <row r="2311" spans="6:36" ht="12" customHeight="1" x14ac:dyDescent="0.15">
      <c r="F2311" s="86" t="str">
        <f t="shared" si="549"/>
        <v>Saturday</v>
      </c>
      <c r="H2311" s="92" t="str">
        <f>VLOOKUP(MONTH(G2311),VLOOKUP!$W$1:$X$24,2)</f>
        <v>January</v>
      </c>
      <c r="I2311" s="92" t="str">
        <f t="shared" si="550"/>
        <v/>
      </c>
      <c r="J2311" s="9" t="s">
        <v>2781</v>
      </c>
      <c r="L2311" s="86" t="str">
        <f t="shared" si="546"/>
        <v>&lt;a href='citywinery.php' title='list by venue'&gt;City Winery DC&lt;/a&gt; [1350 Okie St NE, Washington, DC 20002]</v>
      </c>
      <c r="M2311" s="86">
        <f t="shared" si="551"/>
        <v>0</v>
      </c>
      <c r="N2311" s="86" t="str">
        <f>VLOOKUP(J2311,VLOOKUP!$A$2:$S$54,19,FALSE)&amp;J2311&amp;"&lt;/a&gt; ["&amp;VLOOKUP(J2311,VLOOKUP!$A$2:$S$54,3,FALSE)&amp;"]"</f>
        <v>&lt;a href='citywinery.php' title='list by venue'&gt;City Winery DC&lt;/a&gt; [1350 Okie St NE, Washington, DC 20002]</v>
      </c>
      <c r="O2311" s="90"/>
      <c r="S2311" s="95">
        <f t="shared" si="552"/>
        <v>0</v>
      </c>
      <c r="T2311" s="86" t="str">
        <f t="shared" si="553"/>
        <v/>
      </c>
      <c r="U2311" s="86" t="str">
        <f t="shared" si="548"/>
        <v/>
      </c>
      <c r="V2311" s="95" t="str">
        <f t="shared" si="554"/>
        <v/>
      </c>
      <c r="AE2311" s="92" t="str">
        <f t="shared" si="555"/>
        <v/>
      </c>
      <c r="AF2311" s="96" t="str">
        <f t="shared" si="556"/>
        <v>&lt;a name='19000100'&gt;&lt;b&gt;: 0 - &lt;a href='citywinery.php' title='list by venue'&gt;City Winery DC&lt;/a&gt; [1350 Okie St NE, Washington, DC 20002]&lt;/b&gt;&lt;/a&gt;&lt;br&gt;</v>
      </c>
      <c r="AG2311" s="97">
        <f t="shared" si="557"/>
        <v>1900</v>
      </c>
      <c r="AH2311" s="97" t="str">
        <f t="shared" si="558"/>
        <v>01</v>
      </c>
      <c r="AI2311" s="97" t="str">
        <f t="shared" si="559"/>
        <v>00</v>
      </c>
      <c r="AJ2311" s="97" t="str">
        <f t="shared" si="560"/>
        <v>19000100</v>
      </c>
    </row>
    <row r="2312" spans="6:36" ht="12" customHeight="1" x14ac:dyDescent="0.15">
      <c r="F2312" s="86" t="str">
        <f t="shared" si="549"/>
        <v>Saturday</v>
      </c>
      <c r="H2312" s="92" t="str">
        <f>VLOOKUP(MONTH(G2312),VLOOKUP!$W$1:$X$24,2)</f>
        <v>January</v>
      </c>
      <c r="I2312" s="92" t="str">
        <f t="shared" si="550"/>
        <v/>
      </c>
      <c r="J2312" s="9" t="s">
        <v>2781</v>
      </c>
      <c r="L2312" s="86" t="str">
        <f t="shared" si="546"/>
        <v>&lt;a href='citywinery.php' title='list by venue'&gt;City Winery DC&lt;/a&gt; [1350 Okie St NE, Washington, DC 20002]</v>
      </c>
      <c r="M2312" s="86">
        <f t="shared" si="551"/>
        <v>0</v>
      </c>
      <c r="N2312" s="86" t="str">
        <f>VLOOKUP(J2312,VLOOKUP!$A$2:$S$54,19,FALSE)&amp;J2312&amp;"&lt;/a&gt; ["&amp;VLOOKUP(J2312,VLOOKUP!$A$2:$S$54,3,FALSE)&amp;"]"</f>
        <v>&lt;a href='citywinery.php' title='list by venue'&gt;City Winery DC&lt;/a&gt; [1350 Okie St NE, Washington, DC 20002]</v>
      </c>
      <c r="O2312" s="90"/>
      <c r="S2312" s="95">
        <f t="shared" si="552"/>
        <v>0</v>
      </c>
      <c r="T2312" s="86" t="str">
        <f t="shared" si="553"/>
        <v/>
      </c>
      <c r="U2312" s="86" t="str">
        <f t="shared" si="548"/>
        <v/>
      </c>
      <c r="V2312" s="95" t="str">
        <f t="shared" si="554"/>
        <v/>
      </c>
      <c r="AE2312" s="92" t="str">
        <f t="shared" si="555"/>
        <v/>
      </c>
      <c r="AF2312" s="96" t="str">
        <f t="shared" si="556"/>
        <v>&lt;a name='19000100'&gt;&lt;b&gt;: 0 - &lt;a href='citywinery.php' title='list by venue'&gt;City Winery DC&lt;/a&gt; [1350 Okie St NE, Washington, DC 20002]&lt;/b&gt;&lt;/a&gt;&lt;br&gt;</v>
      </c>
      <c r="AG2312" s="97">
        <f t="shared" si="557"/>
        <v>1900</v>
      </c>
      <c r="AH2312" s="97" t="str">
        <f t="shared" si="558"/>
        <v>01</v>
      </c>
      <c r="AI2312" s="97" t="str">
        <f t="shared" si="559"/>
        <v>00</v>
      </c>
      <c r="AJ2312" s="97" t="str">
        <f t="shared" si="560"/>
        <v>19000100</v>
      </c>
    </row>
    <row r="2313" spans="6:36" ht="12" customHeight="1" x14ac:dyDescent="0.15">
      <c r="F2313" s="86" t="str">
        <f t="shared" si="549"/>
        <v>Saturday</v>
      </c>
      <c r="H2313" s="92" t="str">
        <f>VLOOKUP(MONTH(G2313),VLOOKUP!$W$1:$X$24,2)</f>
        <v>January</v>
      </c>
      <c r="I2313" s="92" t="str">
        <f t="shared" si="550"/>
        <v/>
      </c>
      <c r="J2313" s="9" t="s">
        <v>2781</v>
      </c>
      <c r="L2313" s="86" t="str">
        <f t="shared" si="546"/>
        <v>&lt;a href='citywinery.php' title='list by venue'&gt;City Winery DC&lt;/a&gt; [1350 Okie St NE, Washington, DC 20002]</v>
      </c>
      <c r="M2313" s="86">
        <f t="shared" si="551"/>
        <v>0</v>
      </c>
      <c r="N2313" s="86" t="str">
        <f>VLOOKUP(J2313,VLOOKUP!$A$2:$S$54,19,FALSE)&amp;J2313&amp;"&lt;/a&gt; ["&amp;VLOOKUP(J2313,VLOOKUP!$A$2:$S$54,3,FALSE)&amp;"]"</f>
        <v>&lt;a href='citywinery.php' title='list by venue'&gt;City Winery DC&lt;/a&gt; [1350 Okie St NE, Washington, DC 20002]</v>
      </c>
      <c r="O2313" s="90"/>
      <c r="S2313" s="95">
        <f t="shared" si="552"/>
        <v>0</v>
      </c>
      <c r="T2313" s="86" t="str">
        <f t="shared" si="553"/>
        <v/>
      </c>
      <c r="U2313" s="86" t="str">
        <f t="shared" si="548"/>
        <v/>
      </c>
      <c r="V2313" s="95" t="str">
        <f t="shared" si="554"/>
        <v/>
      </c>
      <c r="AE2313" s="92" t="str">
        <f t="shared" si="555"/>
        <v/>
      </c>
      <c r="AF2313" s="96" t="str">
        <f t="shared" si="556"/>
        <v>&lt;a name='19000100'&gt;&lt;b&gt;: 0 - &lt;a href='citywinery.php' title='list by venue'&gt;City Winery DC&lt;/a&gt; [1350 Okie St NE, Washington, DC 20002]&lt;/b&gt;&lt;/a&gt;&lt;br&gt;</v>
      </c>
      <c r="AG2313" s="97">
        <f t="shared" si="557"/>
        <v>1900</v>
      </c>
      <c r="AH2313" s="97" t="str">
        <f t="shared" si="558"/>
        <v>01</v>
      </c>
      <c r="AI2313" s="97" t="str">
        <f t="shared" si="559"/>
        <v>00</v>
      </c>
      <c r="AJ2313" s="97" t="str">
        <f t="shared" si="560"/>
        <v>19000100</v>
      </c>
    </row>
    <row r="2314" spans="6:36" ht="12" customHeight="1" x14ac:dyDescent="0.15">
      <c r="F2314" s="86" t="str">
        <f t="shared" si="549"/>
        <v>Saturday</v>
      </c>
      <c r="H2314" s="92" t="str">
        <f>VLOOKUP(MONTH(G2314),VLOOKUP!$W$1:$X$24,2)</f>
        <v>January</v>
      </c>
      <c r="I2314" s="92" t="str">
        <f t="shared" si="550"/>
        <v/>
      </c>
      <c r="J2314" s="9" t="s">
        <v>2781</v>
      </c>
      <c r="L2314" s="86" t="str">
        <f t="shared" si="546"/>
        <v>&lt;a href='citywinery.php' title='list by venue'&gt;City Winery DC&lt;/a&gt; [1350 Okie St NE, Washington, DC 20002]</v>
      </c>
      <c r="M2314" s="86">
        <f t="shared" si="551"/>
        <v>0</v>
      </c>
      <c r="N2314" s="86" t="str">
        <f>VLOOKUP(J2314,VLOOKUP!$A$2:$S$54,19,FALSE)&amp;J2314&amp;"&lt;/a&gt; ["&amp;VLOOKUP(J2314,VLOOKUP!$A$2:$S$54,3,FALSE)&amp;"]"</f>
        <v>&lt;a href='citywinery.php' title='list by venue'&gt;City Winery DC&lt;/a&gt; [1350 Okie St NE, Washington, DC 20002]</v>
      </c>
      <c r="O2314" s="90"/>
      <c r="S2314" s="95">
        <f t="shared" si="552"/>
        <v>0</v>
      </c>
      <c r="T2314" s="86" t="str">
        <f t="shared" si="553"/>
        <v/>
      </c>
      <c r="U2314" s="86" t="str">
        <f t="shared" si="548"/>
        <v/>
      </c>
      <c r="V2314" s="95" t="str">
        <f t="shared" si="554"/>
        <v/>
      </c>
      <c r="AE2314" s="92" t="str">
        <f t="shared" si="555"/>
        <v/>
      </c>
      <c r="AF2314" s="96" t="str">
        <f t="shared" si="556"/>
        <v>&lt;a name='19000100'&gt;&lt;b&gt;: 0 - &lt;a href='citywinery.php' title='list by venue'&gt;City Winery DC&lt;/a&gt; [1350 Okie St NE, Washington, DC 20002]&lt;/b&gt;&lt;/a&gt;&lt;br&gt;</v>
      </c>
      <c r="AG2314" s="97">
        <f t="shared" si="557"/>
        <v>1900</v>
      </c>
      <c r="AH2314" s="97" t="str">
        <f t="shared" si="558"/>
        <v>01</v>
      </c>
      <c r="AI2314" s="97" t="str">
        <f t="shared" si="559"/>
        <v>00</v>
      </c>
      <c r="AJ2314" s="97" t="str">
        <f t="shared" si="560"/>
        <v>19000100</v>
      </c>
    </row>
    <row r="2315" spans="6:36" ht="12" customHeight="1" x14ac:dyDescent="0.15">
      <c r="F2315" s="86" t="str">
        <f t="shared" si="549"/>
        <v>Saturday</v>
      </c>
      <c r="H2315" s="92" t="str">
        <f>VLOOKUP(MONTH(G2315),VLOOKUP!$W$1:$X$24,2)</f>
        <v>January</v>
      </c>
      <c r="I2315" s="92" t="str">
        <f t="shared" si="550"/>
        <v/>
      </c>
      <c r="J2315" s="9" t="s">
        <v>2781</v>
      </c>
      <c r="L2315" s="86" t="str">
        <f t="shared" si="546"/>
        <v>&lt;a href='citywinery.php' title='list by venue'&gt;City Winery DC&lt;/a&gt; [1350 Okie St NE, Washington, DC 20002]</v>
      </c>
      <c r="M2315" s="86">
        <f t="shared" si="551"/>
        <v>0</v>
      </c>
      <c r="N2315" s="86" t="str">
        <f>VLOOKUP(J2315,VLOOKUP!$A$2:$S$54,19,FALSE)&amp;J2315&amp;"&lt;/a&gt; ["&amp;VLOOKUP(J2315,VLOOKUP!$A$2:$S$54,3,FALSE)&amp;"]"</f>
        <v>&lt;a href='citywinery.php' title='list by venue'&gt;City Winery DC&lt;/a&gt; [1350 Okie St NE, Washington, DC 20002]</v>
      </c>
      <c r="O2315" s="90"/>
      <c r="S2315" s="95">
        <f t="shared" si="552"/>
        <v>0</v>
      </c>
      <c r="T2315" s="86" t="str">
        <f t="shared" si="553"/>
        <v/>
      </c>
      <c r="U2315" s="86" t="str">
        <f t="shared" si="548"/>
        <v/>
      </c>
      <c r="V2315" s="95" t="str">
        <f t="shared" si="554"/>
        <v/>
      </c>
      <c r="AE2315" s="92" t="str">
        <f t="shared" si="555"/>
        <v/>
      </c>
      <c r="AF2315" s="96" t="str">
        <f t="shared" si="556"/>
        <v>&lt;a name='19000100'&gt;&lt;b&gt;: 0 - &lt;a href='citywinery.php' title='list by venue'&gt;City Winery DC&lt;/a&gt; [1350 Okie St NE, Washington, DC 20002]&lt;/b&gt;&lt;/a&gt;&lt;br&gt;</v>
      </c>
      <c r="AG2315" s="97">
        <f t="shared" si="557"/>
        <v>1900</v>
      </c>
      <c r="AH2315" s="97" t="str">
        <f t="shared" si="558"/>
        <v>01</v>
      </c>
      <c r="AI2315" s="97" t="str">
        <f t="shared" si="559"/>
        <v>00</v>
      </c>
      <c r="AJ2315" s="97" t="str">
        <f t="shared" si="560"/>
        <v>19000100</v>
      </c>
    </row>
    <row r="2316" spans="6:36" ht="12" customHeight="1" x14ac:dyDescent="0.15">
      <c r="F2316" s="86" t="str">
        <f t="shared" si="549"/>
        <v>Saturday</v>
      </c>
      <c r="H2316" s="92" t="str">
        <f>VLOOKUP(MONTH(G2316),VLOOKUP!$W$1:$X$24,2)</f>
        <v>January</v>
      </c>
      <c r="I2316" s="92" t="str">
        <f t="shared" si="550"/>
        <v/>
      </c>
      <c r="J2316" s="9" t="s">
        <v>2781</v>
      </c>
      <c r="L2316" s="86" t="str">
        <f t="shared" si="546"/>
        <v>&lt;a href='citywinery.php' title='list by venue'&gt;City Winery DC&lt;/a&gt; [1350 Okie St NE, Washington, DC 20002]</v>
      </c>
      <c r="M2316" s="86">
        <f t="shared" si="551"/>
        <v>0</v>
      </c>
      <c r="N2316" s="86" t="str">
        <f>VLOOKUP(J2316,VLOOKUP!$A$2:$S$54,19,FALSE)&amp;J2316&amp;"&lt;/a&gt; ["&amp;VLOOKUP(J2316,VLOOKUP!$A$2:$S$54,3,FALSE)&amp;"]"</f>
        <v>&lt;a href='citywinery.php' title='list by venue'&gt;City Winery DC&lt;/a&gt; [1350 Okie St NE, Washington, DC 20002]</v>
      </c>
      <c r="O2316" s="90"/>
      <c r="S2316" s="95">
        <f t="shared" si="552"/>
        <v>0</v>
      </c>
      <c r="T2316" s="86" t="str">
        <f t="shared" si="553"/>
        <v/>
      </c>
      <c r="U2316" s="86" t="str">
        <f t="shared" si="548"/>
        <v/>
      </c>
      <c r="V2316" s="95" t="str">
        <f t="shared" si="554"/>
        <v/>
      </c>
      <c r="AE2316" s="92" t="str">
        <f t="shared" si="555"/>
        <v/>
      </c>
      <c r="AF2316" s="96" t="str">
        <f t="shared" si="556"/>
        <v>&lt;a name='19000100'&gt;&lt;b&gt;: 0 - &lt;a href='citywinery.php' title='list by venue'&gt;City Winery DC&lt;/a&gt; [1350 Okie St NE, Washington, DC 20002]&lt;/b&gt;&lt;/a&gt;&lt;br&gt;</v>
      </c>
      <c r="AG2316" s="97">
        <f t="shared" si="557"/>
        <v>1900</v>
      </c>
      <c r="AH2316" s="97" t="str">
        <f t="shared" si="558"/>
        <v>01</v>
      </c>
      <c r="AI2316" s="97" t="str">
        <f t="shared" si="559"/>
        <v>00</v>
      </c>
      <c r="AJ2316" s="97" t="str">
        <f t="shared" si="560"/>
        <v>19000100</v>
      </c>
    </row>
    <row r="2317" spans="6:36" ht="12" customHeight="1" x14ac:dyDescent="0.15">
      <c r="F2317" s="86" t="str">
        <f t="shared" si="549"/>
        <v>Saturday</v>
      </c>
      <c r="H2317" s="92" t="str">
        <f>VLOOKUP(MONTH(G2317),VLOOKUP!$W$1:$X$24,2)</f>
        <v>January</v>
      </c>
      <c r="I2317" s="92" t="str">
        <f t="shared" si="550"/>
        <v/>
      </c>
      <c r="J2317" s="9" t="s">
        <v>2781</v>
      </c>
      <c r="L2317" s="86" t="str">
        <f t="shared" si="546"/>
        <v>&lt;a href='citywinery.php' title='list by venue'&gt;City Winery DC&lt;/a&gt; [1350 Okie St NE, Washington, DC 20002]</v>
      </c>
      <c r="M2317" s="86">
        <f t="shared" si="551"/>
        <v>0</v>
      </c>
      <c r="N2317" s="86" t="str">
        <f>VLOOKUP(J2317,VLOOKUP!$A$2:$S$54,19,FALSE)&amp;J2317&amp;"&lt;/a&gt; ["&amp;VLOOKUP(J2317,VLOOKUP!$A$2:$S$54,3,FALSE)&amp;"]"</f>
        <v>&lt;a href='citywinery.php' title='list by venue'&gt;City Winery DC&lt;/a&gt; [1350 Okie St NE, Washington, DC 20002]</v>
      </c>
      <c r="O2317" s="90"/>
      <c r="S2317" s="95">
        <f t="shared" si="552"/>
        <v>0</v>
      </c>
      <c r="T2317" s="86" t="str">
        <f t="shared" si="553"/>
        <v/>
      </c>
      <c r="U2317" s="86" t="str">
        <f t="shared" si="548"/>
        <v/>
      </c>
      <c r="V2317" s="95" t="str">
        <f t="shared" si="554"/>
        <v/>
      </c>
      <c r="AE2317" s="92" t="str">
        <f t="shared" si="555"/>
        <v/>
      </c>
      <c r="AF2317" s="96" t="str">
        <f t="shared" si="556"/>
        <v>&lt;a name='19000100'&gt;&lt;b&gt;: 0 - &lt;a href='citywinery.php' title='list by venue'&gt;City Winery DC&lt;/a&gt; [1350 Okie St NE, Washington, DC 20002]&lt;/b&gt;&lt;/a&gt;&lt;br&gt;</v>
      </c>
      <c r="AG2317" s="97">
        <f t="shared" si="557"/>
        <v>1900</v>
      </c>
      <c r="AH2317" s="97" t="str">
        <f t="shared" si="558"/>
        <v>01</v>
      </c>
      <c r="AI2317" s="97" t="str">
        <f t="shared" si="559"/>
        <v>00</v>
      </c>
      <c r="AJ2317" s="97" t="str">
        <f t="shared" si="560"/>
        <v>19000100</v>
      </c>
    </row>
    <row r="2318" spans="6:36" ht="12" customHeight="1" x14ac:dyDescent="0.15">
      <c r="F2318" s="86" t="str">
        <f t="shared" si="549"/>
        <v>Saturday</v>
      </c>
      <c r="H2318" s="92" t="str">
        <f>VLOOKUP(MONTH(G2318),VLOOKUP!$W$1:$X$24,2)</f>
        <v>January</v>
      </c>
      <c r="I2318" s="92" t="str">
        <f t="shared" si="550"/>
        <v/>
      </c>
      <c r="J2318" s="9" t="s">
        <v>2781</v>
      </c>
      <c r="L2318" s="86" t="str">
        <f t="shared" si="546"/>
        <v>&lt;a href='citywinery.php' title='list by venue'&gt;City Winery DC&lt;/a&gt; [1350 Okie St NE, Washington, DC 20002]</v>
      </c>
      <c r="M2318" s="86">
        <f t="shared" si="551"/>
        <v>0</v>
      </c>
      <c r="N2318" s="86" t="str">
        <f>VLOOKUP(J2318,VLOOKUP!$A$2:$S$54,19,FALSE)&amp;J2318&amp;"&lt;/a&gt; ["&amp;VLOOKUP(J2318,VLOOKUP!$A$2:$S$54,3,FALSE)&amp;"]"</f>
        <v>&lt;a href='citywinery.php' title='list by venue'&gt;City Winery DC&lt;/a&gt; [1350 Okie St NE, Washington, DC 20002]</v>
      </c>
      <c r="O2318" s="90"/>
      <c r="S2318" s="95">
        <f t="shared" si="552"/>
        <v>0</v>
      </c>
      <c r="T2318" s="86" t="str">
        <f t="shared" si="553"/>
        <v/>
      </c>
      <c r="U2318" s="86" t="str">
        <f t="shared" si="548"/>
        <v/>
      </c>
      <c r="V2318" s="95" t="str">
        <f t="shared" si="554"/>
        <v/>
      </c>
      <c r="AE2318" s="92" t="str">
        <f t="shared" si="555"/>
        <v/>
      </c>
      <c r="AF2318" s="96" t="str">
        <f t="shared" si="556"/>
        <v>&lt;a name='19000100'&gt;&lt;b&gt;: 0 - &lt;a href='citywinery.php' title='list by venue'&gt;City Winery DC&lt;/a&gt; [1350 Okie St NE, Washington, DC 20002]&lt;/b&gt;&lt;/a&gt;&lt;br&gt;</v>
      </c>
      <c r="AG2318" s="97">
        <f t="shared" si="557"/>
        <v>1900</v>
      </c>
      <c r="AH2318" s="97" t="str">
        <f t="shared" si="558"/>
        <v>01</v>
      </c>
      <c r="AI2318" s="97" t="str">
        <f t="shared" si="559"/>
        <v>00</v>
      </c>
      <c r="AJ2318" s="97" t="str">
        <f t="shared" si="560"/>
        <v>19000100</v>
      </c>
    </row>
    <row r="2319" spans="6:36" ht="12" customHeight="1" x14ac:dyDescent="0.15">
      <c r="F2319" s="86" t="str">
        <f t="shared" si="549"/>
        <v>Saturday</v>
      </c>
      <c r="H2319" s="92" t="str">
        <f>VLOOKUP(MONTH(G2319),VLOOKUP!$W$1:$X$24,2)</f>
        <v>January</v>
      </c>
      <c r="I2319" s="92" t="str">
        <f t="shared" si="550"/>
        <v/>
      </c>
      <c r="J2319" s="9" t="s">
        <v>2781</v>
      </c>
      <c r="L2319" s="86" t="str">
        <f t="shared" si="546"/>
        <v>&lt;a href='citywinery.php' title='list by venue'&gt;City Winery DC&lt;/a&gt; [1350 Okie St NE, Washington, DC 20002]</v>
      </c>
      <c r="M2319" s="86">
        <f t="shared" si="551"/>
        <v>0</v>
      </c>
      <c r="N2319" s="86" t="str">
        <f>VLOOKUP(J2319,VLOOKUP!$A$2:$S$54,19,FALSE)&amp;J2319&amp;"&lt;/a&gt; ["&amp;VLOOKUP(J2319,VLOOKUP!$A$2:$S$54,3,FALSE)&amp;"]"</f>
        <v>&lt;a href='citywinery.php' title='list by venue'&gt;City Winery DC&lt;/a&gt; [1350 Okie St NE, Washington, DC 20002]</v>
      </c>
      <c r="O2319" s="90"/>
      <c r="S2319" s="95">
        <f t="shared" si="552"/>
        <v>0</v>
      </c>
      <c r="T2319" s="86" t="str">
        <f t="shared" si="553"/>
        <v/>
      </c>
      <c r="U2319" s="86" t="str">
        <f t="shared" si="548"/>
        <v/>
      </c>
      <c r="V2319" s="95" t="str">
        <f t="shared" si="554"/>
        <v/>
      </c>
      <c r="AE2319" s="92" t="str">
        <f t="shared" si="555"/>
        <v/>
      </c>
      <c r="AF2319" s="96" t="str">
        <f t="shared" si="556"/>
        <v>&lt;a name='19000100'&gt;&lt;b&gt;: 0 - &lt;a href='citywinery.php' title='list by venue'&gt;City Winery DC&lt;/a&gt; [1350 Okie St NE, Washington, DC 20002]&lt;/b&gt;&lt;/a&gt;&lt;br&gt;</v>
      </c>
      <c r="AG2319" s="97">
        <f t="shared" si="557"/>
        <v>1900</v>
      </c>
      <c r="AH2319" s="97" t="str">
        <f t="shared" si="558"/>
        <v>01</v>
      </c>
      <c r="AI2319" s="97" t="str">
        <f t="shared" si="559"/>
        <v>00</v>
      </c>
      <c r="AJ2319" s="97" t="str">
        <f t="shared" si="560"/>
        <v>19000100</v>
      </c>
    </row>
    <row r="2320" spans="6:36" ht="12" customHeight="1" x14ac:dyDescent="0.15">
      <c r="F2320" s="86" t="str">
        <f t="shared" si="549"/>
        <v>Saturday</v>
      </c>
      <c r="H2320" s="92" t="str">
        <f>VLOOKUP(MONTH(G2320),VLOOKUP!$W$1:$X$24,2)</f>
        <v>January</v>
      </c>
      <c r="I2320" s="92" t="str">
        <f t="shared" si="550"/>
        <v/>
      </c>
      <c r="J2320" s="9" t="s">
        <v>2781</v>
      </c>
      <c r="L2320" s="86" t="str">
        <f t="shared" si="546"/>
        <v>&lt;a href='citywinery.php' title='list by venue'&gt;City Winery DC&lt;/a&gt; [1350 Okie St NE, Washington, DC 20002]</v>
      </c>
      <c r="M2320" s="86">
        <f t="shared" si="551"/>
        <v>0</v>
      </c>
      <c r="N2320" s="86" t="str">
        <f>VLOOKUP(J2320,VLOOKUP!$A$2:$S$54,19,FALSE)&amp;J2320&amp;"&lt;/a&gt; ["&amp;VLOOKUP(J2320,VLOOKUP!$A$2:$S$54,3,FALSE)&amp;"]"</f>
        <v>&lt;a href='citywinery.php' title='list by venue'&gt;City Winery DC&lt;/a&gt; [1350 Okie St NE, Washington, DC 20002]</v>
      </c>
      <c r="O2320" s="90"/>
      <c r="S2320" s="95">
        <f t="shared" si="552"/>
        <v>0</v>
      </c>
      <c r="T2320" s="86" t="str">
        <f t="shared" si="553"/>
        <v/>
      </c>
      <c r="U2320" s="86" t="str">
        <f t="shared" si="548"/>
        <v/>
      </c>
      <c r="V2320" s="95" t="str">
        <f t="shared" si="554"/>
        <v/>
      </c>
      <c r="AE2320" s="92" t="str">
        <f t="shared" si="555"/>
        <v/>
      </c>
      <c r="AF2320" s="96" t="str">
        <f t="shared" si="556"/>
        <v>&lt;a name='19000100'&gt;&lt;b&gt;: 0 - &lt;a href='citywinery.php' title='list by venue'&gt;City Winery DC&lt;/a&gt; [1350 Okie St NE, Washington, DC 20002]&lt;/b&gt;&lt;/a&gt;&lt;br&gt;</v>
      </c>
      <c r="AG2320" s="97">
        <f t="shared" si="557"/>
        <v>1900</v>
      </c>
      <c r="AH2320" s="97" t="str">
        <f t="shared" si="558"/>
        <v>01</v>
      </c>
      <c r="AI2320" s="97" t="str">
        <f t="shared" si="559"/>
        <v>00</v>
      </c>
      <c r="AJ2320" s="97" t="str">
        <f t="shared" si="560"/>
        <v>19000100</v>
      </c>
    </row>
    <row r="2321" spans="6:36" ht="12" customHeight="1" x14ac:dyDescent="0.15">
      <c r="F2321" s="86" t="str">
        <f t="shared" si="549"/>
        <v>Saturday</v>
      </c>
      <c r="H2321" s="92" t="str">
        <f>VLOOKUP(MONTH(G2321),VLOOKUP!$W$1:$X$24,2)</f>
        <v>January</v>
      </c>
      <c r="I2321" s="92" t="str">
        <f t="shared" si="550"/>
        <v/>
      </c>
      <c r="J2321" s="9" t="s">
        <v>2781</v>
      </c>
      <c r="L2321" s="86" t="str">
        <f t="shared" si="546"/>
        <v>&lt;a href='citywinery.php' title='list by venue'&gt;City Winery DC&lt;/a&gt; [1350 Okie St NE, Washington, DC 20002]</v>
      </c>
      <c r="M2321" s="86">
        <f t="shared" si="551"/>
        <v>0</v>
      </c>
      <c r="N2321" s="86" t="str">
        <f>VLOOKUP(J2321,VLOOKUP!$A$2:$S$54,19,FALSE)&amp;J2321&amp;"&lt;/a&gt; ["&amp;VLOOKUP(J2321,VLOOKUP!$A$2:$S$54,3,FALSE)&amp;"]"</f>
        <v>&lt;a href='citywinery.php' title='list by venue'&gt;City Winery DC&lt;/a&gt; [1350 Okie St NE, Washington, DC 20002]</v>
      </c>
      <c r="O2321" s="90"/>
      <c r="S2321" s="95">
        <f t="shared" si="552"/>
        <v>0</v>
      </c>
      <c r="T2321" s="86" t="str">
        <f t="shared" si="553"/>
        <v/>
      </c>
      <c r="U2321" s="86" t="str">
        <f t="shared" si="548"/>
        <v/>
      </c>
      <c r="V2321" s="95" t="str">
        <f t="shared" si="554"/>
        <v/>
      </c>
      <c r="AE2321" s="92" t="str">
        <f t="shared" si="555"/>
        <v/>
      </c>
      <c r="AF2321" s="96" t="str">
        <f t="shared" si="556"/>
        <v>&lt;a name='19000100'&gt;&lt;b&gt;: 0 - &lt;a href='citywinery.php' title='list by venue'&gt;City Winery DC&lt;/a&gt; [1350 Okie St NE, Washington, DC 20002]&lt;/b&gt;&lt;/a&gt;&lt;br&gt;</v>
      </c>
      <c r="AG2321" s="97">
        <f t="shared" si="557"/>
        <v>1900</v>
      </c>
      <c r="AH2321" s="97" t="str">
        <f t="shared" si="558"/>
        <v>01</v>
      </c>
      <c r="AI2321" s="97" t="str">
        <f t="shared" si="559"/>
        <v>00</v>
      </c>
      <c r="AJ2321" s="97" t="str">
        <f t="shared" si="560"/>
        <v>19000100</v>
      </c>
    </row>
    <row r="2322" spans="6:36" ht="12" customHeight="1" x14ac:dyDescent="0.15">
      <c r="F2322" s="86" t="str">
        <f t="shared" si="549"/>
        <v>Saturday</v>
      </c>
      <c r="H2322" s="92" t="str">
        <f>VLOOKUP(MONTH(G2322),VLOOKUP!$W$1:$X$24,2)</f>
        <v>January</v>
      </c>
      <c r="I2322" s="92" t="str">
        <f t="shared" si="550"/>
        <v/>
      </c>
      <c r="J2322" s="9" t="s">
        <v>2781</v>
      </c>
      <c r="L2322" s="86" t="str">
        <f t="shared" si="546"/>
        <v>&lt;a href='citywinery.php' title='list by venue'&gt;City Winery DC&lt;/a&gt; [1350 Okie St NE, Washington, DC 20002]</v>
      </c>
      <c r="M2322" s="86">
        <f t="shared" si="551"/>
        <v>0</v>
      </c>
      <c r="N2322" s="86" t="str">
        <f>VLOOKUP(J2322,VLOOKUP!$A$2:$S$54,19,FALSE)&amp;J2322&amp;"&lt;/a&gt; ["&amp;VLOOKUP(J2322,VLOOKUP!$A$2:$S$54,3,FALSE)&amp;"]"</f>
        <v>&lt;a href='citywinery.php' title='list by venue'&gt;City Winery DC&lt;/a&gt; [1350 Okie St NE, Washington, DC 20002]</v>
      </c>
      <c r="O2322" s="90"/>
      <c r="S2322" s="95">
        <f t="shared" si="552"/>
        <v>0</v>
      </c>
      <c r="T2322" s="86" t="str">
        <f t="shared" si="553"/>
        <v/>
      </c>
      <c r="U2322" s="86" t="str">
        <f t="shared" si="548"/>
        <v/>
      </c>
      <c r="V2322" s="95" t="str">
        <f t="shared" si="554"/>
        <v/>
      </c>
      <c r="AE2322" s="92" t="str">
        <f t="shared" si="555"/>
        <v/>
      </c>
      <c r="AF2322" s="96" t="str">
        <f t="shared" si="556"/>
        <v>&lt;a name='19000100'&gt;&lt;b&gt;: 0 - &lt;a href='citywinery.php' title='list by venue'&gt;City Winery DC&lt;/a&gt; [1350 Okie St NE, Washington, DC 20002]&lt;/b&gt;&lt;/a&gt;&lt;br&gt;</v>
      </c>
      <c r="AG2322" s="97">
        <f t="shared" si="557"/>
        <v>1900</v>
      </c>
      <c r="AH2322" s="97" t="str">
        <f t="shared" si="558"/>
        <v>01</v>
      </c>
      <c r="AI2322" s="97" t="str">
        <f t="shared" si="559"/>
        <v>00</v>
      </c>
      <c r="AJ2322" s="97" t="str">
        <f t="shared" si="560"/>
        <v>19000100</v>
      </c>
    </row>
    <row r="2323" spans="6:36" ht="12" customHeight="1" x14ac:dyDescent="0.15">
      <c r="F2323" s="86" t="str">
        <f t="shared" si="549"/>
        <v>Saturday</v>
      </c>
      <c r="G2323" s="91"/>
      <c r="H2323" s="92" t="str">
        <f>VLOOKUP(MONTH(G2323),VLOOKUP!$W$1:$X$24,2)</f>
        <v>January</v>
      </c>
      <c r="I2323" s="92" t="str">
        <f t="shared" si="550"/>
        <v/>
      </c>
      <c r="J2323" s="93" t="s">
        <v>1817</v>
      </c>
      <c r="L2323" s="86" t="str">
        <f t="shared" si="546"/>
        <v>Clara Barton Missing Soldiers Office [437 7th St NW, WDC]</v>
      </c>
      <c r="M2323" s="86">
        <f t="shared" si="551"/>
        <v>0</v>
      </c>
      <c r="N2323" s="93" t="str">
        <f t="shared" ref="N2323:N2354" si="561">J2323</f>
        <v>Clara Barton Missing Soldiers Office [437 7th St NW, WDC]</v>
      </c>
      <c r="O2323" s="90"/>
      <c r="S2323" s="95">
        <f t="shared" si="552"/>
        <v>0</v>
      </c>
      <c r="T2323" s="86" t="str">
        <f t="shared" si="553"/>
        <v/>
      </c>
      <c r="U2323" s="86" t="str">
        <f t="shared" si="548"/>
        <v/>
      </c>
      <c r="V2323" s="95" t="str">
        <f t="shared" si="554"/>
        <v/>
      </c>
      <c r="W2323" s="90" t="s">
        <v>221</v>
      </c>
      <c r="AE2323" s="92" t="str">
        <f t="shared" si="555"/>
        <v/>
      </c>
      <c r="AF2323" s="96" t="str">
        <f t="shared" si="556"/>
        <v>&lt;a name='19000100'&gt;&lt;b&gt;: 0 - Clara Barton Missing Soldiers Office [437 7th St NW, WDC]&lt;/b&gt;&lt;/a&gt;&lt;br&gt;</v>
      </c>
      <c r="AG2323" s="97">
        <f t="shared" si="557"/>
        <v>1900</v>
      </c>
      <c r="AH2323" s="97" t="str">
        <f t="shared" si="558"/>
        <v>01</v>
      </c>
      <c r="AI2323" s="97" t="str">
        <f t="shared" si="559"/>
        <v>00</v>
      </c>
      <c r="AJ2323" s="97" t="str">
        <f t="shared" si="560"/>
        <v>19000100</v>
      </c>
    </row>
    <row r="2324" spans="6:36" ht="12" customHeight="1" x14ac:dyDescent="0.15">
      <c r="F2324" s="86" t="str">
        <f t="shared" si="549"/>
        <v>Saturday</v>
      </c>
      <c r="G2324" s="91"/>
      <c r="H2324" s="92" t="str">
        <f>VLOOKUP(MONTH(G2324),VLOOKUP!$W$1:$X$24,2)</f>
        <v>January</v>
      </c>
      <c r="I2324" s="92" t="str">
        <f t="shared" si="550"/>
        <v/>
      </c>
      <c r="J2324" s="93" t="s">
        <v>1817</v>
      </c>
      <c r="L2324" s="86" t="str">
        <f t="shared" si="546"/>
        <v>Clara Barton Missing Soldiers Office [437 7th St NW, WDC]</v>
      </c>
      <c r="M2324" s="86">
        <f t="shared" si="551"/>
        <v>0</v>
      </c>
      <c r="N2324" s="93" t="str">
        <f t="shared" si="561"/>
        <v>Clara Barton Missing Soldiers Office [437 7th St NW, WDC]</v>
      </c>
      <c r="O2324" s="90"/>
      <c r="S2324" s="95">
        <f t="shared" si="552"/>
        <v>0</v>
      </c>
      <c r="T2324" s="86" t="str">
        <f t="shared" si="553"/>
        <v/>
      </c>
      <c r="U2324" s="86" t="str">
        <f t="shared" si="548"/>
        <v/>
      </c>
      <c r="V2324" s="95" t="str">
        <f t="shared" si="554"/>
        <v/>
      </c>
      <c r="W2324" s="90" t="s">
        <v>221</v>
      </c>
      <c r="AE2324" s="92" t="str">
        <f t="shared" si="555"/>
        <v/>
      </c>
      <c r="AF2324" s="96" t="str">
        <f t="shared" si="556"/>
        <v>&lt;a name='19000100'&gt;&lt;b&gt;: 0 - Clara Barton Missing Soldiers Office [437 7th St NW, WDC]&lt;/b&gt;&lt;/a&gt;&lt;br&gt;</v>
      </c>
      <c r="AG2324" s="97">
        <f t="shared" si="557"/>
        <v>1900</v>
      </c>
      <c r="AH2324" s="97" t="str">
        <f t="shared" si="558"/>
        <v>01</v>
      </c>
      <c r="AI2324" s="97" t="str">
        <f t="shared" si="559"/>
        <v>00</v>
      </c>
      <c r="AJ2324" s="97" t="str">
        <f t="shared" si="560"/>
        <v>19000100</v>
      </c>
    </row>
    <row r="2325" spans="6:36" ht="12" customHeight="1" x14ac:dyDescent="0.15">
      <c r="F2325" s="86" t="str">
        <f t="shared" si="549"/>
        <v>Saturday</v>
      </c>
      <c r="G2325" s="91"/>
      <c r="H2325" s="92" t="str">
        <f>VLOOKUP(MONTH(G2325),VLOOKUP!$W$1:$X$24,2)</f>
        <v>January</v>
      </c>
      <c r="I2325" s="92" t="str">
        <f t="shared" si="550"/>
        <v/>
      </c>
      <c r="J2325" s="93" t="s">
        <v>1817</v>
      </c>
      <c r="L2325" s="86" t="str">
        <f t="shared" si="546"/>
        <v>Clara Barton Missing Soldiers Office [437 7th St NW, WDC]</v>
      </c>
      <c r="M2325" s="86">
        <f t="shared" si="551"/>
        <v>0</v>
      </c>
      <c r="N2325" s="93" t="str">
        <f t="shared" si="561"/>
        <v>Clara Barton Missing Soldiers Office [437 7th St NW, WDC]</v>
      </c>
      <c r="O2325" s="90"/>
      <c r="S2325" s="95">
        <f t="shared" si="552"/>
        <v>0</v>
      </c>
      <c r="T2325" s="86" t="str">
        <f t="shared" si="553"/>
        <v/>
      </c>
      <c r="U2325" s="86" t="str">
        <f t="shared" si="548"/>
        <v/>
      </c>
      <c r="V2325" s="95" t="str">
        <f t="shared" si="554"/>
        <v/>
      </c>
      <c r="W2325" s="90" t="s">
        <v>221</v>
      </c>
      <c r="AE2325" s="92" t="str">
        <f t="shared" si="555"/>
        <v/>
      </c>
      <c r="AF2325" s="96" t="str">
        <f t="shared" si="556"/>
        <v>&lt;a name='19000100'&gt;&lt;b&gt;: 0 - Clara Barton Missing Soldiers Office [437 7th St NW, WDC]&lt;/b&gt;&lt;/a&gt;&lt;br&gt;</v>
      </c>
      <c r="AG2325" s="97">
        <f t="shared" si="557"/>
        <v>1900</v>
      </c>
      <c r="AH2325" s="97" t="str">
        <f t="shared" si="558"/>
        <v>01</v>
      </c>
      <c r="AI2325" s="97" t="str">
        <f t="shared" si="559"/>
        <v>00</v>
      </c>
      <c r="AJ2325" s="97" t="str">
        <f t="shared" si="560"/>
        <v>19000100</v>
      </c>
    </row>
    <row r="2326" spans="6:36" ht="12" customHeight="1" x14ac:dyDescent="0.15">
      <c r="F2326" s="86" t="str">
        <f t="shared" si="549"/>
        <v>Saturday</v>
      </c>
      <c r="G2326" s="91"/>
      <c r="H2326" s="92" t="str">
        <f>VLOOKUP(MONTH(G2326),VLOOKUP!$W$1:$X$24,2)</f>
        <v>January</v>
      </c>
      <c r="I2326" s="92" t="str">
        <f t="shared" si="550"/>
        <v/>
      </c>
      <c r="J2326" s="93" t="s">
        <v>1817</v>
      </c>
      <c r="L2326" s="86" t="str">
        <f t="shared" si="546"/>
        <v>Clara Barton Missing Soldiers Office [437 7th St NW, WDC]</v>
      </c>
      <c r="M2326" s="86">
        <f t="shared" si="551"/>
        <v>0</v>
      </c>
      <c r="N2326" s="93" t="str">
        <f t="shared" si="561"/>
        <v>Clara Barton Missing Soldiers Office [437 7th St NW, WDC]</v>
      </c>
      <c r="O2326" s="90"/>
      <c r="S2326" s="95">
        <f t="shared" si="552"/>
        <v>0</v>
      </c>
      <c r="T2326" s="86" t="str">
        <f t="shared" si="553"/>
        <v/>
      </c>
      <c r="U2326" s="86" t="str">
        <f t="shared" si="548"/>
        <v/>
      </c>
      <c r="V2326" s="95" t="str">
        <f t="shared" si="554"/>
        <v/>
      </c>
      <c r="W2326" s="90" t="s">
        <v>221</v>
      </c>
      <c r="AE2326" s="92" t="str">
        <f t="shared" si="555"/>
        <v/>
      </c>
      <c r="AF2326" s="96" t="str">
        <f t="shared" si="556"/>
        <v>&lt;a name='19000100'&gt;&lt;b&gt;: 0 - Clara Barton Missing Soldiers Office [437 7th St NW, WDC]&lt;/b&gt;&lt;/a&gt;&lt;br&gt;</v>
      </c>
      <c r="AG2326" s="97">
        <f t="shared" si="557"/>
        <v>1900</v>
      </c>
      <c r="AH2326" s="97" t="str">
        <f t="shared" si="558"/>
        <v>01</v>
      </c>
      <c r="AI2326" s="97" t="str">
        <f t="shared" si="559"/>
        <v>00</v>
      </c>
      <c r="AJ2326" s="97" t="str">
        <f t="shared" si="560"/>
        <v>19000100</v>
      </c>
    </row>
    <row r="2327" spans="6:36" ht="12" customHeight="1" x14ac:dyDescent="0.15">
      <c r="F2327" s="86" t="str">
        <f t="shared" si="549"/>
        <v>Saturday</v>
      </c>
      <c r="G2327" s="91"/>
      <c r="H2327" s="92" t="str">
        <f>VLOOKUP(MONTH(G2327),VLOOKUP!$W$1:$X$24,2)</f>
        <v>January</v>
      </c>
      <c r="I2327" s="92" t="str">
        <f t="shared" si="550"/>
        <v/>
      </c>
      <c r="J2327" s="93" t="s">
        <v>1817</v>
      </c>
      <c r="L2327" s="86" t="str">
        <f t="shared" si="546"/>
        <v>Clara Barton Missing Soldiers Office [437 7th St NW, WDC]</v>
      </c>
      <c r="M2327" s="86">
        <f t="shared" si="551"/>
        <v>0</v>
      </c>
      <c r="N2327" s="93" t="str">
        <f t="shared" si="561"/>
        <v>Clara Barton Missing Soldiers Office [437 7th St NW, WDC]</v>
      </c>
      <c r="O2327" s="90"/>
      <c r="S2327" s="95">
        <f t="shared" si="552"/>
        <v>0</v>
      </c>
      <c r="T2327" s="86" t="str">
        <f t="shared" si="553"/>
        <v/>
      </c>
      <c r="U2327" s="86" t="str">
        <f t="shared" si="548"/>
        <v/>
      </c>
      <c r="V2327" s="95" t="str">
        <f t="shared" si="554"/>
        <v/>
      </c>
      <c r="W2327" s="90" t="s">
        <v>221</v>
      </c>
      <c r="AE2327" s="92" t="str">
        <f t="shared" si="555"/>
        <v/>
      </c>
      <c r="AF2327" s="96" t="str">
        <f t="shared" si="556"/>
        <v>&lt;a name='19000100'&gt;&lt;b&gt;: 0 - Clara Barton Missing Soldiers Office [437 7th St NW, WDC]&lt;/b&gt;&lt;/a&gt;&lt;br&gt;</v>
      </c>
      <c r="AG2327" s="97">
        <f t="shared" si="557"/>
        <v>1900</v>
      </c>
      <c r="AH2327" s="97" t="str">
        <f t="shared" si="558"/>
        <v>01</v>
      </c>
      <c r="AI2327" s="97" t="str">
        <f t="shared" si="559"/>
        <v>00</v>
      </c>
      <c r="AJ2327" s="97" t="str">
        <f t="shared" si="560"/>
        <v>19000100</v>
      </c>
    </row>
    <row r="2328" spans="6:36" ht="12" customHeight="1" x14ac:dyDescent="0.15">
      <c r="F2328" s="86" t="str">
        <f t="shared" si="549"/>
        <v>Saturday</v>
      </c>
      <c r="H2328" s="92" t="str">
        <f>VLOOKUP(MONTH(G2328),VLOOKUP!$W$1:$X$24,2)</f>
        <v>January</v>
      </c>
      <c r="I2328" s="92" t="str">
        <f t="shared" si="550"/>
        <v/>
      </c>
      <c r="J2328" s="93" t="s">
        <v>1467</v>
      </c>
      <c r="L2328" s="86" t="str">
        <f t="shared" si="546"/>
        <v>Clarendon Presbyterian Church [1305 N. Jackson, Arlington, VA]</v>
      </c>
      <c r="M2328" s="86">
        <f t="shared" si="551"/>
        <v>0</v>
      </c>
      <c r="N2328" s="93" t="str">
        <f t="shared" si="561"/>
        <v>Clarendon Presbyterian Church [1305 N. Jackson, Arlington, VA]</v>
      </c>
      <c r="O2328" s="94"/>
      <c r="S2328" s="95">
        <f t="shared" si="552"/>
        <v>0</v>
      </c>
      <c r="T2328" s="86" t="str">
        <f t="shared" si="553"/>
        <v/>
      </c>
      <c r="U2328" s="86" t="str">
        <f t="shared" si="548"/>
        <v/>
      </c>
      <c r="V2328" s="95" t="str">
        <f t="shared" si="554"/>
        <v/>
      </c>
      <c r="W2328" s="90" t="s">
        <v>221</v>
      </c>
      <c r="AE2328" s="92" t="str">
        <f t="shared" si="555"/>
        <v/>
      </c>
      <c r="AF2328" s="96" t="str">
        <f t="shared" si="556"/>
        <v>&lt;a name='19000100'&gt;&lt;b&gt;: 0 - Clarendon Presbyterian Church [1305 N. Jackson, Arlington, VA]&lt;/b&gt;&lt;/a&gt;&lt;br&gt;</v>
      </c>
      <c r="AG2328" s="97">
        <f t="shared" si="557"/>
        <v>1900</v>
      </c>
      <c r="AH2328" s="97" t="str">
        <f t="shared" si="558"/>
        <v>01</v>
      </c>
      <c r="AI2328" s="97" t="str">
        <f t="shared" si="559"/>
        <v>00</v>
      </c>
      <c r="AJ2328" s="97" t="str">
        <f t="shared" si="560"/>
        <v>19000100</v>
      </c>
    </row>
    <row r="2329" spans="6:36" ht="12" customHeight="1" x14ac:dyDescent="0.15">
      <c r="F2329" s="86" t="str">
        <f t="shared" si="549"/>
        <v>Saturday</v>
      </c>
      <c r="H2329" s="92" t="str">
        <f>VLOOKUP(MONTH(G2329),VLOOKUP!$W$1:$X$24,2)</f>
        <v>January</v>
      </c>
      <c r="I2329" s="92" t="str">
        <f t="shared" si="550"/>
        <v/>
      </c>
      <c r="J2329" s="93" t="s">
        <v>1467</v>
      </c>
      <c r="L2329" s="86" t="str">
        <f t="shared" si="546"/>
        <v>Clarendon Presbyterian Church [1305 N. Jackson, Arlington, VA]</v>
      </c>
      <c r="M2329" s="86">
        <f t="shared" si="551"/>
        <v>0</v>
      </c>
      <c r="N2329" s="93" t="str">
        <f t="shared" si="561"/>
        <v>Clarendon Presbyterian Church [1305 N. Jackson, Arlington, VA]</v>
      </c>
      <c r="O2329" s="94"/>
      <c r="S2329" s="95">
        <f t="shared" si="552"/>
        <v>0</v>
      </c>
      <c r="T2329" s="86" t="str">
        <f t="shared" si="553"/>
        <v/>
      </c>
      <c r="U2329" s="86" t="str">
        <f t="shared" si="548"/>
        <v/>
      </c>
      <c r="V2329" s="95" t="str">
        <f t="shared" si="554"/>
        <v/>
      </c>
      <c r="W2329" s="90" t="s">
        <v>221</v>
      </c>
      <c r="AE2329" s="92" t="str">
        <f t="shared" si="555"/>
        <v/>
      </c>
      <c r="AF2329" s="96" t="str">
        <f t="shared" si="556"/>
        <v>&lt;a name='19000100'&gt;&lt;b&gt;: 0 - Clarendon Presbyterian Church [1305 N. Jackson, Arlington, VA]&lt;/b&gt;&lt;/a&gt;&lt;br&gt;</v>
      </c>
      <c r="AG2329" s="97">
        <f t="shared" si="557"/>
        <v>1900</v>
      </c>
      <c r="AH2329" s="97" t="str">
        <f t="shared" si="558"/>
        <v>01</v>
      </c>
      <c r="AI2329" s="97" t="str">
        <f t="shared" si="559"/>
        <v>00</v>
      </c>
      <c r="AJ2329" s="97" t="str">
        <f t="shared" si="560"/>
        <v>19000100</v>
      </c>
    </row>
    <row r="2330" spans="6:36" ht="12" customHeight="1" x14ac:dyDescent="0.15">
      <c r="F2330" s="86" t="str">
        <f t="shared" si="549"/>
        <v>Saturday</v>
      </c>
      <c r="H2330" s="92" t="str">
        <f>VLOOKUP(MONTH(G2330),VLOOKUP!$W$1:$X$24,2)</f>
        <v>January</v>
      </c>
      <c r="I2330" s="92" t="str">
        <f t="shared" si="550"/>
        <v/>
      </c>
      <c r="J2330" s="93" t="s">
        <v>1467</v>
      </c>
      <c r="L2330" s="86" t="str">
        <f t="shared" si="546"/>
        <v>Clarendon Presbyterian Church [1305 N. Jackson, Arlington, VA]</v>
      </c>
      <c r="M2330" s="86">
        <f t="shared" si="551"/>
        <v>0</v>
      </c>
      <c r="N2330" s="93" t="str">
        <f t="shared" si="561"/>
        <v>Clarendon Presbyterian Church [1305 N. Jackson, Arlington, VA]</v>
      </c>
      <c r="O2330" s="94"/>
      <c r="S2330" s="95">
        <f t="shared" si="552"/>
        <v>0</v>
      </c>
      <c r="T2330" s="86" t="str">
        <f t="shared" si="553"/>
        <v/>
      </c>
      <c r="U2330" s="86" t="str">
        <f t="shared" si="548"/>
        <v/>
      </c>
      <c r="V2330" s="95" t="str">
        <f t="shared" si="554"/>
        <v/>
      </c>
      <c r="W2330" s="90" t="s">
        <v>221</v>
      </c>
      <c r="AE2330" s="92" t="str">
        <f t="shared" si="555"/>
        <v/>
      </c>
      <c r="AF2330" s="96" t="str">
        <f t="shared" si="556"/>
        <v>&lt;a name='19000100'&gt;&lt;b&gt;: 0 - Clarendon Presbyterian Church [1305 N. Jackson, Arlington, VA]&lt;/b&gt;&lt;/a&gt;&lt;br&gt;</v>
      </c>
      <c r="AG2330" s="97">
        <f t="shared" si="557"/>
        <v>1900</v>
      </c>
      <c r="AH2330" s="97" t="str">
        <f t="shared" si="558"/>
        <v>01</v>
      </c>
      <c r="AI2330" s="97" t="str">
        <f t="shared" si="559"/>
        <v>00</v>
      </c>
      <c r="AJ2330" s="97" t="str">
        <f t="shared" si="560"/>
        <v>19000100</v>
      </c>
    </row>
    <row r="2331" spans="6:36" ht="12" customHeight="1" x14ac:dyDescent="0.15">
      <c r="F2331" s="86" t="str">
        <f t="shared" si="549"/>
        <v>Saturday</v>
      </c>
      <c r="H2331" s="92" t="str">
        <f>VLOOKUP(MONTH(G2331),VLOOKUP!$W$1:$X$24,2)</f>
        <v>January</v>
      </c>
      <c r="I2331" s="92" t="str">
        <f t="shared" si="550"/>
        <v/>
      </c>
      <c r="J2331" s="93" t="s">
        <v>1467</v>
      </c>
      <c r="L2331" s="86" t="str">
        <f t="shared" si="546"/>
        <v>Clarendon Presbyterian Church [1305 N. Jackson, Arlington, VA]</v>
      </c>
      <c r="M2331" s="86">
        <f t="shared" si="551"/>
        <v>0</v>
      </c>
      <c r="N2331" s="93" t="str">
        <f t="shared" si="561"/>
        <v>Clarendon Presbyterian Church [1305 N. Jackson, Arlington, VA]</v>
      </c>
      <c r="O2331" s="94"/>
      <c r="S2331" s="95">
        <f t="shared" si="552"/>
        <v>0</v>
      </c>
      <c r="T2331" s="86" t="str">
        <f t="shared" si="553"/>
        <v/>
      </c>
      <c r="U2331" s="86" t="str">
        <f t="shared" si="548"/>
        <v/>
      </c>
      <c r="V2331" s="95" t="str">
        <f t="shared" si="554"/>
        <v/>
      </c>
      <c r="W2331" s="90" t="s">
        <v>221</v>
      </c>
      <c r="AE2331" s="92" t="str">
        <f t="shared" si="555"/>
        <v/>
      </c>
      <c r="AF2331" s="96" t="str">
        <f t="shared" si="556"/>
        <v>&lt;a name='19000100'&gt;&lt;b&gt;: 0 - Clarendon Presbyterian Church [1305 N. Jackson, Arlington, VA]&lt;/b&gt;&lt;/a&gt;&lt;br&gt;</v>
      </c>
      <c r="AG2331" s="97">
        <f t="shared" si="557"/>
        <v>1900</v>
      </c>
      <c r="AH2331" s="97" t="str">
        <f t="shared" si="558"/>
        <v>01</v>
      </c>
      <c r="AI2331" s="97" t="str">
        <f t="shared" si="559"/>
        <v>00</v>
      </c>
      <c r="AJ2331" s="97" t="str">
        <f t="shared" si="560"/>
        <v>19000100</v>
      </c>
    </row>
    <row r="2332" spans="6:36" ht="12" customHeight="1" x14ac:dyDescent="0.15">
      <c r="F2332" s="86" t="str">
        <f t="shared" si="549"/>
        <v>Saturday</v>
      </c>
      <c r="H2332" s="92" t="str">
        <f>VLOOKUP(MONTH(G2332),VLOOKUP!$W$1:$X$24,2)</f>
        <v>January</v>
      </c>
      <c r="I2332" s="92" t="str">
        <f t="shared" si="550"/>
        <v/>
      </c>
      <c r="J2332" s="93" t="s">
        <v>1467</v>
      </c>
      <c r="L2332" s="86" t="str">
        <f t="shared" si="546"/>
        <v>Clarendon Presbyterian Church [1305 N. Jackson, Arlington, VA]</v>
      </c>
      <c r="M2332" s="86">
        <f t="shared" si="551"/>
        <v>0</v>
      </c>
      <c r="N2332" s="93" t="str">
        <f t="shared" si="561"/>
        <v>Clarendon Presbyterian Church [1305 N. Jackson, Arlington, VA]</v>
      </c>
      <c r="O2332" s="94"/>
      <c r="S2332" s="95">
        <f t="shared" si="552"/>
        <v>0</v>
      </c>
      <c r="T2332" s="86" t="str">
        <f t="shared" si="553"/>
        <v/>
      </c>
      <c r="U2332" s="86" t="str">
        <f t="shared" si="548"/>
        <v/>
      </c>
      <c r="V2332" s="95" t="str">
        <f t="shared" si="554"/>
        <v/>
      </c>
      <c r="W2332" s="90" t="s">
        <v>221</v>
      </c>
      <c r="AE2332" s="92" t="str">
        <f t="shared" si="555"/>
        <v/>
      </c>
      <c r="AF2332" s="96" t="str">
        <f t="shared" si="556"/>
        <v>&lt;a name='19000100'&gt;&lt;b&gt;: 0 - Clarendon Presbyterian Church [1305 N. Jackson, Arlington, VA]&lt;/b&gt;&lt;/a&gt;&lt;br&gt;</v>
      </c>
      <c r="AG2332" s="97">
        <f t="shared" si="557"/>
        <v>1900</v>
      </c>
      <c r="AH2332" s="97" t="str">
        <f t="shared" si="558"/>
        <v>01</v>
      </c>
      <c r="AI2332" s="97" t="str">
        <f t="shared" si="559"/>
        <v>00</v>
      </c>
      <c r="AJ2332" s="97" t="str">
        <f t="shared" si="560"/>
        <v>19000100</v>
      </c>
    </row>
    <row r="2333" spans="6:36" ht="12" customHeight="1" x14ac:dyDescent="0.15">
      <c r="F2333" s="86" t="str">
        <f t="shared" si="549"/>
        <v>Saturday</v>
      </c>
      <c r="H2333" s="92" t="str">
        <f>VLOOKUP(MONTH(G2333),VLOOKUP!$W$1:$X$24,2)</f>
        <v>January</v>
      </c>
      <c r="I2333" s="92" t="str">
        <f t="shared" si="550"/>
        <v/>
      </c>
      <c r="J2333" s="93" t="s">
        <v>1467</v>
      </c>
      <c r="L2333" s="86" t="str">
        <f t="shared" ref="L2333:L2396" si="562">IF(ISBLANK(K2333),N2333,N2333&amp;" ("&amp;K2333&amp;")")</f>
        <v>Clarendon Presbyterian Church [1305 N. Jackson, Arlington, VA]</v>
      </c>
      <c r="M2333" s="86">
        <f t="shared" si="551"/>
        <v>0</v>
      </c>
      <c r="N2333" s="93" t="str">
        <f t="shared" si="561"/>
        <v>Clarendon Presbyterian Church [1305 N. Jackson, Arlington, VA]</v>
      </c>
      <c r="O2333" s="94"/>
      <c r="S2333" s="95">
        <f t="shared" si="552"/>
        <v>0</v>
      </c>
      <c r="T2333" s="86" t="str">
        <f t="shared" si="553"/>
        <v/>
      </c>
      <c r="U2333" s="86" t="str">
        <f t="shared" si="548"/>
        <v/>
      </c>
      <c r="V2333" s="95" t="str">
        <f t="shared" si="554"/>
        <v/>
      </c>
      <c r="W2333" s="90" t="s">
        <v>221</v>
      </c>
      <c r="AE2333" s="92" t="str">
        <f t="shared" si="555"/>
        <v/>
      </c>
      <c r="AF2333" s="96" t="str">
        <f t="shared" si="556"/>
        <v>&lt;a name='19000100'&gt;&lt;b&gt;: 0 - Clarendon Presbyterian Church [1305 N. Jackson, Arlington, VA]&lt;/b&gt;&lt;/a&gt;&lt;br&gt;</v>
      </c>
      <c r="AG2333" s="97">
        <f t="shared" si="557"/>
        <v>1900</v>
      </c>
      <c r="AH2333" s="97" t="str">
        <f t="shared" si="558"/>
        <v>01</v>
      </c>
      <c r="AI2333" s="97" t="str">
        <f t="shared" si="559"/>
        <v>00</v>
      </c>
      <c r="AJ2333" s="97" t="str">
        <f t="shared" si="560"/>
        <v>19000100</v>
      </c>
    </row>
    <row r="2334" spans="6:36" ht="12" customHeight="1" x14ac:dyDescent="0.15">
      <c r="F2334" s="86" t="str">
        <f t="shared" si="549"/>
        <v>Saturday</v>
      </c>
      <c r="G2334" s="91"/>
      <c r="H2334" s="92" t="str">
        <f>VLOOKUP(MONTH(G2334),VLOOKUP!$W$1:$X$24,2)</f>
        <v>January</v>
      </c>
      <c r="I2334" s="92" t="str">
        <f t="shared" si="550"/>
        <v/>
      </c>
      <c r="J2334" s="93" t="s">
        <v>196</v>
      </c>
      <c r="L2334" s="86" t="str">
        <f t="shared" si="562"/>
        <v>Clarice Smith Performing Arts Center at University of Maryland [Stadium Drive at Route 193, College Park, MD]</v>
      </c>
      <c r="M2334" s="86">
        <f t="shared" si="551"/>
        <v>0</v>
      </c>
      <c r="N2334" s="93" t="str">
        <f t="shared" si="561"/>
        <v>Clarice Smith Performing Arts Center at University of Maryland [Stadium Drive at Route 193, College Park, MD]</v>
      </c>
      <c r="O2334" s="94"/>
      <c r="S2334" s="95">
        <f t="shared" si="552"/>
        <v>0</v>
      </c>
      <c r="T2334" s="86" t="str">
        <f t="shared" si="553"/>
        <v/>
      </c>
      <c r="U2334" s="86" t="str">
        <f t="shared" si="548"/>
        <v/>
      </c>
      <c r="V2334" s="95" t="str">
        <f t="shared" si="554"/>
        <v/>
      </c>
      <c r="W2334" s="90" t="s">
        <v>221</v>
      </c>
      <c r="AE2334" s="92" t="str">
        <f t="shared" si="555"/>
        <v/>
      </c>
      <c r="AF2334" s="96" t="str">
        <f t="shared" si="556"/>
        <v>&lt;a name='19000100'&gt;&lt;b&gt;: 0 - Clarice Smith Performing Arts Center at University of Maryland [Stadium Drive at Route 193, College Park, MD]&lt;/b&gt;&lt;/a&gt;&lt;br&gt;</v>
      </c>
      <c r="AG2334" s="97">
        <f t="shared" si="557"/>
        <v>1900</v>
      </c>
      <c r="AH2334" s="97" t="str">
        <f t="shared" si="558"/>
        <v>01</v>
      </c>
      <c r="AI2334" s="97" t="str">
        <f t="shared" si="559"/>
        <v>00</v>
      </c>
      <c r="AJ2334" s="97" t="str">
        <f t="shared" si="560"/>
        <v>19000100</v>
      </c>
    </row>
    <row r="2335" spans="6:36" ht="12" customHeight="1" x14ac:dyDescent="0.15">
      <c r="F2335" s="86" t="str">
        <f t="shared" si="549"/>
        <v>Saturday</v>
      </c>
      <c r="G2335" s="91"/>
      <c r="H2335" s="92" t="str">
        <f>VLOOKUP(MONTH(G2335),VLOOKUP!$W$1:$X$24,2)</f>
        <v>January</v>
      </c>
      <c r="I2335" s="92" t="str">
        <f t="shared" si="550"/>
        <v/>
      </c>
      <c r="J2335" s="93" t="s">
        <v>196</v>
      </c>
      <c r="L2335" s="86" t="str">
        <f t="shared" si="562"/>
        <v>Clarice Smith Performing Arts Center at University of Maryland [Stadium Drive at Route 193, College Park, MD]</v>
      </c>
      <c r="M2335" s="86">
        <f t="shared" si="551"/>
        <v>0</v>
      </c>
      <c r="N2335" s="93" t="str">
        <f t="shared" si="561"/>
        <v>Clarice Smith Performing Arts Center at University of Maryland [Stadium Drive at Route 193, College Park, MD]</v>
      </c>
      <c r="O2335" s="94"/>
      <c r="S2335" s="95">
        <f t="shared" si="552"/>
        <v>0</v>
      </c>
      <c r="T2335" s="86" t="str">
        <f t="shared" si="553"/>
        <v/>
      </c>
      <c r="U2335" s="86" t="str">
        <f t="shared" si="548"/>
        <v/>
      </c>
      <c r="V2335" s="95" t="str">
        <f t="shared" si="554"/>
        <v/>
      </c>
      <c r="W2335" s="90" t="s">
        <v>221</v>
      </c>
      <c r="AE2335" s="92" t="str">
        <f t="shared" si="555"/>
        <v/>
      </c>
      <c r="AF2335" s="96" t="str">
        <f t="shared" si="556"/>
        <v>&lt;a name='19000100'&gt;&lt;b&gt;: 0 - Clarice Smith Performing Arts Center at University of Maryland [Stadium Drive at Route 193, College Park, MD]&lt;/b&gt;&lt;/a&gt;&lt;br&gt;</v>
      </c>
      <c r="AG2335" s="97">
        <f t="shared" si="557"/>
        <v>1900</v>
      </c>
      <c r="AH2335" s="97" t="str">
        <f t="shared" si="558"/>
        <v>01</v>
      </c>
      <c r="AI2335" s="97" t="str">
        <f t="shared" si="559"/>
        <v>00</v>
      </c>
      <c r="AJ2335" s="97" t="str">
        <f t="shared" si="560"/>
        <v>19000100</v>
      </c>
    </row>
    <row r="2336" spans="6:36" ht="12" customHeight="1" x14ac:dyDescent="0.15">
      <c r="F2336" s="86" t="str">
        <f t="shared" si="549"/>
        <v>Saturday</v>
      </c>
      <c r="G2336" s="91"/>
      <c r="H2336" s="92" t="str">
        <f>VLOOKUP(MONTH(G2336),VLOOKUP!$W$1:$X$24,2)</f>
        <v>January</v>
      </c>
      <c r="I2336" s="92" t="str">
        <f t="shared" si="550"/>
        <v/>
      </c>
      <c r="J2336" s="93" t="s">
        <v>196</v>
      </c>
      <c r="L2336" s="86" t="str">
        <f t="shared" si="562"/>
        <v>Clarice Smith Performing Arts Center at University of Maryland [Stadium Drive at Route 193, College Park, MD]</v>
      </c>
      <c r="M2336" s="86">
        <f t="shared" si="551"/>
        <v>0</v>
      </c>
      <c r="N2336" s="93" t="str">
        <f t="shared" si="561"/>
        <v>Clarice Smith Performing Arts Center at University of Maryland [Stadium Drive at Route 193, College Park, MD]</v>
      </c>
      <c r="O2336" s="94"/>
      <c r="S2336" s="95">
        <f t="shared" si="552"/>
        <v>0</v>
      </c>
      <c r="T2336" s="86" t="str">
        <f t="shared" si="553"/>
        <v/>
      </c>
      <c r="U2336" s="86" t="str">
        <f t="shared" si="548"/>
        <v/>
      </c>
      <c r="V2336" s="95" t="str">
        <f t="shared" si="554"/>
        <v/>
      </c>
      <c r="W2336" s="90" t="s">
        <v>221</v>
      </c>
      <c r="AE2336" s="92" t="str">
        <f t="shared" si="555"/>
        <v/>
      </c>
      <c r="AF2336" s="96" t="str">
        <f t="shared" si="556"/>
        <v>&lt;a name='19000100'&gt;&lt;b&gt;: 0 - Clarice Smith Performing Arts Center at University of Maryland [Stadium Drive at Route 193, College Park, MD]&lt;/b&gt;&lt;/a&gt;&lt;br&gt;</v>
      </c>
      <c r="AG2336" s="97">
        <f t="shared" si="557"/>
        <v>1900</v>
      </c>
      <c r="AH2336" s="97" t="str">
        <f t="shared" si="558"/>
        <v>01</v>
      </c>
      <c r="AI2336" s="97" t="str">
        <f t="shared" si="559"/>
        <v>00</v>
      </c>
      <c r="AJ2336" s="97" t="str">
        <f t="shared" si="560"/>
        <v>19000100</v>
      </c>
    </row>
    <row r="2337" spans="6:36" ht="12" customHeight="1" x14ac:dyDescent="0.15">
      <c r="F2337" s="86" t="str">
        <f t="shared" si="549"/>
        <v>Saturday</v>
      </c>
      <c r="G2337" s="91"/>
      <c r="H2337" s="92" t="str">
        <f>VLOOKUP(MONTH(G2337),VLOOKUP!$W$1:$X$24,2)</f>
        <v>January</v>
      </c>
      <c r="I2337" s="92" t="str">
        <f t="shared" si="550"/>
        <v/>
      </c>
      <c r="J2337" s="93" t="s">
        <v>196</v>
      </c>
      <c r="L2337" s="86" t="str">
        <f t="shared" si="562"/>
        <v>Clarice Smith Performing Arts Center at University of Maryland [Stadium Drive at Route 193, College Park, MD]</v>
      </c>
      <c r="M2337" s="86">
        <f t="shared" si="551"/>
        <v>0</v>
      </c>
      <c r="N2337" s="93" t="str">
        <f t="shared" si="561"/>
        <v>Clarice Smith Performing Arts Center at University of Maryland [Stadium Drive at Route 193, College Park, MD]</v>
      </c>
      <c r="O2337" s="94"/>
      <c r="S2337" s="95">
        <f t="shared" si="552"/>
        <v>0</v>
      </c>
      <c r="T2337" s="86" t="str">
        <f t="shared" si="553"/>
        <v/>
      </c>
      <c r="U2337" s="86" t="str">
        <f t="shared" si="548"/>
        <v/>
      </c>
      <c r="V2337" s="95" t="str">
        <f t="shared" si="554"/>
        <v/>
      </c>
      <c r="W2337" s="90" t="s">
        <v>221</v>
      </c>
      <c r="AE2337" s="92" t="str">
        <f t="shared" si="555"/>
        <v/>
      </c>
      <c r="AF2337" s="96" t="str">
        <f t="shared" si="556"/>
        <v>&lt;a name='19000100'&gt;&lt;b&gt;: 0 - Clarice Smith Performing Arts Center at University of Maryland [Stadium Drive at Route 193, College Park, MD]&lt;/b&gt;&lt;/a&gt;&lt;br&gt;</v>
      </c>
      <c r="AG2337" s="97">
        <f t="shared" si="557"/>
        <v>1900</v>
      </c>
      <c r="AH2337" s="97" t="str">
        <f t="shared" si="558"/>
        <v>01</v>
      </c>
      <c r="AI2337" s="97" t="str">
        <f t="shared" si="559"/>
        <v>00</v>
      </c>
      <c r="AJ2337" s="97" t="str">
        <f t="shared" si="560"/>
        <v>19000100</v>
      </c>
    </row>
    <row r="2338" spans="6:36" ht="12" customHeight="1" x14ac:dyDescent="0.15">
      <c r="F2338" s="86" t="str">
        <f t="shared" si="549"/>
        <v>Saturday</v>
      </c>
      <c r="G2338" s="91"/>
      <c r="H2338" s="92" t="str">
        <f>VLOOKUP(MONTH(G2338),VLOOKUP!$W$1:$X$24,2)</f>
        <v>January</v>
      </c>
      <c r="I2338" s="92" t="str">
        <f t="shared" si="550"/>
        <v/>
      </c>
      <c r="J2338" s="93" t="s">
        <v>196</v>
      </c>
      <c r="L2338" s="86" t="str">
        <f t="shared" si="562"/>
        <v>Clarice Smith Performing Arts Center at University of Maryland [Stadium Drive at Route 193, College Park, MD]</v>
      </c>
      <c r="M2338" s="86">
        <f t="shared" si="551"/>
        <v>0</v>
      </c>
      <c r="N2338" s="93" t="str">
        <f t="shared" si="561"/>
        <v>Clarice Smith Performing Arts Center at University of Maryland [Stadium Drive at Route 193, College Park, MD]</v>
      </c>
      <c r="O2338" s="94"/>
      <c r="S2338" s="95">
        <f t="shared" si="552"/>
        <v>0</v>
      </c>
      <c r="T2338" s="86" t="str">
        <f t="shared" si="553"/>
        <v/>
      </c>
      <c r="U2338" s="86" t="str">
        <f t="shared" si="548"/>
        <v/>
      </c>
      <c r="V2338" s="95" t="str">
        <f t="shared" si="554"/>
        <v/>
      </c>
      <c r="W2338" s="90" t="s">
        <v>221</v>
      </c>
      <c r="AE2338" s="92" t="str">
        <f t="shared" si="555"/>
        <v/>
      </c>
      <c r="AF2338" s="96" t="str">
        <f t="shared" si="556"/>
        <v>&lt;a name='19000100'&gt;&lt;b&gt;: 0 - Clarice Smith Performing Arts Center at University of Maryland [Stadium Drive at Route 193, College Park, MD]&lt;/b&gt;&lt;/a&gt;&lt;br&gt;</v>
      </c>
      <c r="AG2338" s="97">
        <f t="shared" si="557"/>
        <v>1900</v>
      </c>
      <c r="AH2338" s="97" t="str">
        <f t="shared" si="558"/>
        <v>01</v>
      </c>
      <c r="AI2338" s="97" t="str">
        <f t="shared" si="559"/>
        <v>00</v>
      </c>
      <c r="AJ2338" s="97" t="str">
        <f t="shared" si="560"/>
        <v>19000100</v>
      </c>
    </row>
    <row r="2339" spans="6:36" ht="12" customHeight="1" x14ac:dyDescent="0.15">
      <c r="F2339" s="86" t="str">
        <f t="shared" si="549"/>
        <v>Saturday</v>
      </c>
      <c r="G2339" s="91"/>
      <c r="H2339" s="92" t="str">
        <f>VLOOKUP(MONTH(G2339),VLOOKUP!$W$1:$X$24,2)</f>
        <v>January</v>
      </c>
      <c r="I2339" s="92" t="str">
        <f t="shared" si="550"/>
        <v/>
      </c>
      <c r="J2339" s="93" t="s">
        <v>196</v>
      </c>
      <c r="L2339" s="86" t="str">
        <f t="shared" si="562"/>
        <v>Clarice Smith Performing Arts Center at University of Maryland [Stadium Drive at Route 193, College Park, MD]</v>
      </c>
      <c r="M2339" s="86">
        <f t="shared" si="551"/>
        <v>0</v>
      </c>
      <c r="N2339" s="93" t="str">
        <f t="shared" si="561"/>
        <v>Clarice Smith Performing Arts Center at University of Maryland [Stadium Drive at Route 193, College Park, MD]</v>
      </c>
      <c r="O2339" s="94"/>
      <c r="S2339" s="95">
        <f t="shared" si="552"/>
        <v>0</v>
      </c>
      <c r="T2339" s="86" t="str">
        <f t="shared" si="553"/>
        <v/>
      </c>
      <c r="U2339" s="86" t="str">
        <f t="shared" si="548"/>
        <v/>
      </c>
      <c r="V2339" s="95" t="str">
        <f t="shared" si="554"/>
        <v/>
      </c>
      <c r="W2339" s="90" t="s">
        <v>221</v>
      </c>
      <c r="AE2339" s="92" t="str">
        <f t="shared" si="555"/>
        <v/>
      </c>
      <c r="AF2339" s="96" t="str">
        <f t="shared" si="556"/>
        <v>&lt;a name='19000100'&gt;&lt;b&gt;: 0 - Clarice Smith Performing Arts Center at University of Maryland [Stadium Drive at Route 193, College Park, MD]&lt;/b&gt;&lt;/a&gt;&lt;br&gt;</v>
      </c>
      <c r="AG2339" s="97">
        <f t="shared" si="557"/>
        <v>1900</v>
      </c>
      <c r="AH2339" s="97" t="str">
        <f t="shared" si="558"/>
        <v>01</v>
      </c>
      <c r="AI2339" s="97" t="str">
        <f t="shared" si="559"/>
        <v>00</v>
      </c>
      <c r="AJ2339" s="97" t="str">
        <f t="shared" si="560"/>
        <v>19000100</v>
      </c>
    </row>
    <row r="2340" spans="6:36" ht="12" customHeight="1" x14ac:dyDescent="0.15">
      <c r="F2340" s="86" t="str">
        <f t="shared" si="549"/>
        <v>Saturday</v>
      </c>
      <c r="G2340" s="91"/>
      <c r="H2340" s="92" t="str">
        <f>VLOOKUP(MONTH(G2340),VLOOKUP!$W$1:$X$24,2)</f>
        <v>January</v>
      </c>
      <c r="I2340" s="92" t="str">
        <f t="shared" si="550"/>
        <v/>
      </c>
      <c r="J2340" s="93" t="s">
        <v>196</v>
      </c>
      <c r="L2340" s="86" t="str">
        <f t="shared" si="562"/>
        <v>Clarice Smith Performing Arts Center at University of Maryland [Stadium Drive at Route 193, College Park, MD]</v>
      </c>
      <c r="M2340" s="86">
        <f t="shared" si="551"/>
        <v>0</v>
      </c>
      <c r="N2340" s="93" t="str">
        <f t="shared" si="561"/>
        <v>Clarice Smith Performing Arts Center at University of Maryland [Stadium Drive at Route 193, College Park, MD]</v>
      </c>
      <c r="O2340" s="94"/>
      <c r="S2340" s="95">
        <f t="shared" si="552"/>
        <v>0</v>
      </c>
      <c r="T2340" s="86" t="str">
        <f t="shared" si="553"/>
        <v/>
      </c>
      <c r="U2340" s="86" t="str">
        <f t="shared" si="548"/>
        <v/>
      </c>
      <c r="V2340" s="95" t="str">
        <f t="shared" si="554"/>
        <v/>
      </c>
      <c r="W2340" s="90" t="s">
        <v>221</v>
      </c>
      <c r="AE2340" s="92" t="str">
        <f t="shared" si="555"/>
        <v/>
      </c>
      <c r="AF2340" s="96" t="str">
        <f t="shared" si="556"/>
        <v>&lt;a name='19000100'&gt;&lt;b&gt;: 0 - Clarice Smith Performing Arts Center at University of Maryland [Stadium Drive at Route 193, College Park, MD]&lt;/b&gt;&lt;/a&gt;&lt;br&gt;</v>
      </c>
      <c r="AG2340" s="97">
        <f t="shared" si="557"/>
        <v>1900</v>
      </c>
      <c r="AH2340" s="97" t="str">
        <f t="shared" si="558"/>
        <v>01</v>
      </c>
      <c r="AI2340" s="97" t="str">
        <f t="shared" si="559"/>
        <v>00</v>
      </c>
      <c r="AJ2340" s="97" t="str">
        <f t="shared" si="560"/>
        <v>19000100</v>
      </c>
    </row>
    <row r="2341" spans="6:36" ht="12" customHeight="1" x14ac:dyDescent="0.15">
      <c r="F2341" s="86" t="str">
        <f t="shared" si="549"/>
        <v>Saturday</v>
      </c>
      <c r="G2341" s="91"/>
      <c r="H2341" s="92" t="str">
        <f>VLOOKUP(MONTH(G2341),VLOOKUP!$W$1:$X$24,2)</f>
        <v>January</v>
      </c>
      <c r="I2341" s="92" t="str">
        <f t="shared" si="550"/>
        <v/>
      </c>
      <c r="J2341" s="93" t="s">
        <v>196</v>
      </c>
      <c r="L2341" s="86" t="str">
        <f t="shared" si="562"/>
        <v>Clarice Smith Performing Arts Center at University of Maryland [Stadium Drive at Route 193, College Park, MD]</v>
      </c>
      <c r="M2341" s="86">
        <f t="shared" si="551"/>
        <v>0</v>
      </c>
      <c r="N2341" s="93" t="str">
        <f t="shared" si="561"/>
        <v>Clarice Smith Performing Arts Center at University of Maryland [Stadium Drive at Route 193, College Park, MD]</v>
      </c>
      <c r="O2341" s="94"/>
      <c r="S2341" s="95">
        <f t="shared" si="552"/>
        <v>0</v>
      </c>
      <c r="T2341" s="86" t="str">
        <f t="shared" si="553"/>
        <v/>
      </c>
      <c r="U2341" s="86" t="str">
        <f t="shared" si="548"/>
        <v/>
      </c>
      <c r="V2341" s="95" t="str">
        <f t="shared" si="554"/>
        <v/>
      </c>
      <c r="W2341" s="90" t="s">
        <v>221</v>
      </c>
      <c r="AE2341" s="92" t="str">
        <f t="shared" si="555"/>
        <v/>
      </c>
      <c r="AF2341" s="96" t="str">
        <f t="shared" si="556"/>
        <v>&lt;a name='19000100'&gt;&lt;b&gt;: 0 - Clarice Smith Performing Arts Center at University of Maryland [Stadium Drive at Route 193, College Park, MD]&lt;/b&gt;&lt;/a&gt;&lt;br&gt;</v>
      </c>
      <c r="AG2341" s="97">
        <f t="shared" si="557"/>
        <v>1900</v>
      </c>
      <c r="AH2341" s="97" t="str">
        <f t="shared" si="558"/>
        <v>01</v>
      </c>
      <c r="AI2341" s="97" t="str">
        <f t="shared" si="559"/>
        <v>00</v>
      </c>
      <c r="AJ2341" s="97" t="str">
        <f t="shared" si="560"/>
        <v>19000100</v>
      </c>
    </row>
    <row r="2342" spans="6:36" ht="12" customHeight="1" x14ac:dyDescent="0.15">
      <c r="F2342" s="86" t="str">
        <f t="shared" si="549"/>
        <v>Saturday</v>
      </c>
      <c r="G2342" s="91"/>
      <c r="H2342" s="92" t="str">
        <f>VLOOKUP(MONTH(G2342),VLOOKUP!$W$1:$X$24,2)</f>
        <v>January</v>
      </c>
      <c r="I2342" s="92" t="str">
        <f t="shared" si="550"/>
        <v/>
      </c>
      <c r="J2342" s="93" t="s">
        <v>196</v>
      </c>
      <c r="L2342" s="86" t="str">
        <f t="shared" si="562"/>
        <v>Clarice Smith Performing Arts Center at University of Maryland [Stadium Drive at Route 193, College Park, MD]</v>
      </c>
      <c r="M2342" s="86">
        <f t="shared" si="551"/>
        <v>0</v>
      </c>
      <c r="N2342" s="93" t="str">
        <f t="shared" si="561"/>
        <v>Clarice Smith Performing Arts Center at University of Maryland [Stadium Drive at Route 193, College Park, MD]</v>
      </c>
      <c r="O2342" s="94"/>
      <c r="S2342" s="95">
        <f t="shared" si="552"/>
        <v>0</v>
      </c>
      <c r="T2342" s="86" t="str">
        <f t="shared" si="553"/>
        <v/>
      </c>
      <c r="U2342" s="86" t="str">
        <f t="shared" si="548"/>
        <v/>
      </c>
      <c r="V2342" s="95" t="str">
        <f t="shared" si="554"/>
        <v/>
      </c>
      <c r="W2342" s="90" t="s">
        <v>221</v>
      </c>
      <c r="AE2342" s="92" t="str">
        <f t="shared" si="555"/>
        <v/>
      </c>
      <c r="AF2342" s="96" t="str">
        <f t="shared" si="556"/>
        <v>&lt;a name='19000100'&gt;&lt;b&gt;: 0 - Clarice Smith Performing Arts Center at University of Maryland [Stadium Drive at Route 193, College Park, MD]&lt;/b&gt;&lt;/a&gt;&lt;br&gt;</v>
      </c>
      <c r="AG2342" s="97">
        <f t="shared" si="557"/>
        <v>1900</v>
      </c>
      <c r="AH2342" s="97" t="str">
        <f t="shared" si="558"/>
        <v>01</v>
      </c>
      <c r="AI2342" s="97" t="str">
        <f t="shared" si="559"/>
        <v>00</v>
      </c>
      <c r="AJ2342" s="97" t="str">
        <f t="shared" si="560"/>
        <v>19000100</v>
      </c>
    </row>
    <row r="2343" spans="6:36" ht="12" customHeight="1" x14ac:dyDescent="0.15">
      <c r="F2343" s="86" t="str">
        <f t="shared" si="549"/>
        <v>Saturday</v>
      </c>
      <c r="G2343" s="91"/>
      <c r="H2343" s="92" t="str">
        <f>VLOOKUP(MONTH(G2343),VLOOKUP!$W$1:$X$24,2)</f>
        <v>January</v>
      </c>
      <c r="I2343" s="92" t="str">
        <f t="shared" si="550"/>
        <v/>
      </c>
      <c r="J2343" s="93" t="s">
        <v>196</v>
      </c>
      <c r="L2343" s="86" t="str">
        <f t="shared" si="562"/>
        <v>Clarice Smith Performing Arts Center at University of Maryland [Stadium Drive at Route 193, College Park, MD]</v>
      </c>
      <c r="M2343" s="86">
        <f t="shared" si="551"/>
        <v>0</v>
      </c>
      <c r="N2343" s="93" t="str">
        <f t="shared" si="561"/>
        <v>Clarice Smith Performing Arts Center at University of Maryland [Stadium Drive at Route 193, College Park, MD]</v>
      </c>
      <c r="O2343" s="94"/>
      <c r="S2343" s="95">
        <f t="shared" si="552"/>
        <v>0</v>
      </c>
      <c r="T2343" s="86" t="str">
        <f t="shared" si="553"/>
        <v/>
      </c>
      <c r="U2343" s="86" t="str">
        <f t="shared" si="548"/>
        <v/>
      </c>
      <c r="V2343" s="95" t="str">
        <f t="shared" si="554"/>
        <v/>
      </c>
      <c r="W2343" s="90" t="s">
        <v>221</v>
      </c>
      <c r="AE2343" s="92" t="str">
        <f t="shared" si="555"/>
        <v/>
      </c>
      <c r="AF2343" s="96" t="str">
        <f t="shared" si="556"/>
        <v>&lt;a name='19000100'&gt;&lt;b&gt;: 0 - Clarice Smith Performing Arts Center at University of Maryland [Stadium Drive at Route 193, College Park, MD]&lt;/b&gt;&lt;/a&gt;&lt;br&gt;</v>
      </c>
      <c r="AG2343" s="97">
        <f t="shared" si="557"/>
        <v>1900</v>
      </c>
      <c r="AH2343" s="97" t="str">
        <f t="shared" si="558"/>
        <v>01</v>
      </c>
      <c r="AI2343" s="97" t="str">
        <f t="shared" si="559"/>
        <v>00</v>
      </c>
      <c r="AJ2343" s="97" t="str">
        <f t="shared" si="560"/>
        <v>19000100</v>
      </c>
    </row>
    <row r="2344" spans="6:36" ht="12" customHeight="1" x14ac:dyDescent="0.15">
      <c r="F2344" s="86" t="str">
        <f t="shared" si="549"/>
        <v>Saturday</v>
      </c>
      <c r="G2344" s="91"/>
      <c r="H2344" s="92" t="str">
        <f>VLOOKUP(MONTH(G2344),VLOOKUP!$W$1:$X$24,2)</f>
        <v>January</v>
      </c>
      <c r="I2344" s="92" t="str">
        <f t="shared" si="550"/>
        <v/>
      </c>
      <c r="J2344" s="93" t="s">
        <v>196</v>
      </c>
      <c r="L2344" s="86" t="str">
        <f t="shared" si="562"/>
        <v>Clarice Smith Performing Arts Center at University of Maryland [Stadium Drive at Route 193, College Park, MD]</v>
      </c>
      <c r="M2344" s="86">
        <f t="shared" si="551"/>
        <v>0</v>
      </c>
      <c r="N2344" s="93" t="str">
        <f t="shared" si="561"/>
        <v>Clarice Smith Performing Arts Center at University of Maryland [Stadium Drive at Route 193, College Park, MD]</v>
      </c>
      <c r="O2344" s="94"/>
      <c r="S2344" s="95">
        <f t="shared" si="552"/>
        <v>0</v>
      </c>
      <c r="T2344" s="86" t="str">
        <f t="shared" si="553"/>
        <v/>
      </c>
      <c r="U2344" s="86" t="str">
        <f t="shared" si="548"/>
        <v/>
      </c>
      <c r="V2344" s="95" t="str">
        <f t="shared" si="554"/>
        <v/>
      </c>
      <c r="W2344" s="90" t="s">
        <v>221</v>
      </c>
      <c r="AE2344" s="92" t="str">
        <f t="shared" si="555"/>
        <v/>
      </c>
      <c r="AF2344" s="96" t="str">
        <f t="shared" si="556"/>
        <v>&lt;a name='19000100'&gt;&lt;b&gt;: 0 - Clarice Smith Performing Arts Center at University of Maryland [Stadium Drive at Route 193, College Park, MD]&lt;/b&gt;&lt;/a&gt;&lt;br&gt;</v>
      </c>
      <c r="AG2344" s="97">
        <f t="shared" si="557"/>
        <v>1900</v>
      </c>
      <c r="AH2344" s="97" t="str">
        <f t="shared" si="558"/>
        <v>01</v>
      </c>
      <c r="AI2344" s="97" t="str">
        <f t="shared" si="559"/>
        <v>00</v>
      </c>
      <c r="AJ2344" s="97" t="str">
        <f t="shared" si="560"/>
        <v>19000100</v>
      </c>
    </row>
    <row r="2345" spans="6:36" ht="12" customHeight="1" x14ac:dyDescent="0.15">
      <c r="F2345" s="86" t="str">
        <f t="shared" si="549"/>
        <v>Saturday</v>
      </c>
      <c r="G2345" s="91"/>
      <c r="H2345" s="92" t="str">
        <f>VLOOKUP(MONTH(G2345),VLOOKUP!$W$1:$X$24,2)</f>
        <v>January</v>
      </c>
      <c r="I2345" s="92" t="str">
        <f t="shared" si="550"/>
        <v/>
      </c>
      <c r="J2345" s="93" t="s">
        <v>196</v>
      </c>
      <c r="L2345" s="86" t="str">
        <f t="shared" si="562"/>
        <v>Clarice Smith Performing Arts Center at University of Maryland [Stadium Drive at Route 193, College Park, MD]</v>
      </c>
      <c r="M2345" s="86">
        <f t="shared" si="551"/>
        <v>0</v>
      </c>
      <c r="N2345" s="93" t="str">
        <f t="shared" si="561"/>
        <v>Clarice Smith Performing Arts Center at University of Maryland [Stadium Drive at Route 193, College Park, MD]</v>
      </c>
      <c r="O2345" s="94"/>
      <c r="S2345" s="95">
        <f t="shared" si="552"/>
        <v>0</v>
      </c>
      <c r="T2345" s="86" t="str">
        <f t="shared" si="553"/>
        <v/>
      </c>
      <c r="U2345" s="86" t="str">
        <f t="shared" si="548"/>
        <v/>
      </c>
      <c r="V2345" s="95" t="str">
        <f t="shared" si="554"/>
        <v/>
      </c>
      <c r="W2345" s="90" t="s">
        <v>221</v>
      </c>
      <c r="AE2345" s="92" t="str">
        <f t="shared" si="555"/>
        <v/>
      </c>
      <c r="AF2345" s="96" t="str">
        <f t="shared" si="556"/>
        <v>&lt;a name='19000100'&gt;&lt;b&gt;: 0 - Clarice Smith Performing Arts Center at University of Maryland [Stadium Drive at Route 193, College Park, MD]&lt;/b&gt;&lt;/a&gt;&lt;br&gt;</v>
      </c>
      <c r="AG2345" s="97">
        <f t="shared" si="557"/>
        <v>1900</v>
      </c>
      <c r="AH2345" s="97" t="str">
        <f t="shared" si="558"/>
        <v>01</v>
      </c>
      <c r="AI2345" s="97" t="str">
        <f t="shared" si="559"/>
        <v>00</v>
      </c>
      <c r="AJ2345" s="97" t="str">
        <f t="shared" si="560"/>
        <v>19000100</v>
      </c>
    </row>
    <row r="2346" spans="6:36" ht="12" customHeight="1" x14ac:dyDescent="0.15">
      <c r="F2346" s="86" t="str">
        <f t="shared" si="549"/>
        <v>Saturday</v>
      </c>
      <c r="G2346" s="91"/>
      <c r="H2346" s="92" t="str">
        <f>VLOOKUP(MONTH(G2346),VLOOKUP!$W$1:$X$24,2)</f>
        <v>January</v>
      </c>
      <c r="I2346" s="92" t="str">
        <f t="shared" si="550"/>
        <v/>
      </c>
      <c r="J2346" s="93" t="s">
        <v>1128</v>
      </c>
      <c r="L2346" s="86" t="str">
        <f t="shared" si="562"/>
        <v>Clean Cuts Unisex [7918 Long Branch Parkway, Takoma Park, MD]</v>
      </c>
      <c r="M2346" s="86">
        <f t="shared" si="551"/>
        <v>0</v>
      </c>
      <c r="N2346" s="93" t="str">
        <f t="shared" si="561"/>
        <v>Clean Cuts Unisex [7918 Long Branch Parkway, Takoma Park, MD]</v>
      </c>
      <c r="O2346" s="90"/>
      <c r="S2346" s="95">
        <f t="shared" si="552"/>
        <v>0</v>
      </c>
      <c r="T2346" s="86" t="str">
        <f t="shared" si="553"/>
        <v/>
      </c>
      <c r="U2346" s="86" t="str">
        <f t="shared" si="548"/>
        <v/>
      </c>
      <c r="V2346" s="95" t="str">
        <f t="shared" si="554"/>
        <v/>
      </c>
      <c r="AE2346" s="92" t="str">
        <f t="shared" si="555"/>
        <v/>
      </c>
      <c r="AF2346" s="96" t="str">
        <f t="shared" si="556"/>
        <v>&lt;a name='19000100'&gt;&lt;b&gt;: 0 - Clean Cuts Unisex [7918 Long Branch Parkway, Takoma Park, MD]&lt;/b&gt;&lt;/a&gt;&lt;br&gt;</v>
      </c>
      <c r="AG2346" s="97">
        <f t="shared" si="557"/>
        <v>1900</v>
      </c>
      <c r="AH2346" s="97" t="str">
        <f t="shared" si="558"/>
        <v>01</v>
      </c>
      <c r="AI2346" s="97" t="str">
        <f t="shared" si="559"/>
        <v>00</v>
      </c>
      <c r="AJ2346" s="97" t="str">
        <f t="shared" si="560"/>
        <v>19000100</v>
      </c>
    </row>
    <row r="2347" spans="6:36" ht="12" customHeight="1" x14ac:dyDescent="0.15">
      <c r="F2347" s="86" t="str">
        <f t="shared" si="549"/>
        <v>Saturday</v>
      </c>
      <c r="G2347" s="91"/>
      <c r="H2347" s="92" t="str">
        <f>VLOOKUP(MONTH(G2347),VLOOKUP!$W$1:$X$24,2)</f>
        <v>January</v>
      </c>
      <c r="I2347" s="92" t="str">
        <f t="shared" si="550"/>
        <v/>
      </c>
      <c r="J2347" s="93" t="s">
        <v>1128</v>
      </c>
      <c r="L2347" s="86" t="str">
        <f t="shared" si="562"/>
        <v>Clean Cuts Unisex [7918 Long Branch Parkway, Takoma Park, MD]</v>
      </c>
      <c r="M2347" s="86">
        <f t="shared" si="551"/>
        <v>0</v>
      </c>
      <c r="N2347" s="93" t="str">
        <f t="shared" si="561"/>
        <v>Clean Cuts Unisex [7918 Long Branch Parkway, Takoma Park, MD]</v>
      </c>
      <c r="O2347" s="90"/>
      <c r="S2347" s="95">
        <f t="shared" si="552"/>
        <v>0</v>
      </c>
      <c r="T2347" s="86" t="str">
        <f t="shared" si="553"/>
        <v/>
      </c>
      <c r="U2347" s="86" t="str">
        <f t="shared" si="548"/>
        <v/>
      </c>
      <c r="V2347" s="95" t="str">
        <f t="shared" si="554"/>
        <v/>
      </c>
      <c r="AE2347" s="92" t="str">
        <f t="shared" si="555"/>
        <v/>
      </c>
      <c r="AF2347" s="96" t="str">
        <f t="shared" si="556"/>
        <v>&lt;a name='19000100'&gt;&lt;b&gt;: 0 - Clean Cuts Unisex [7918 Long Branch Parkway, Takoma Park, MD]&lt;/b&gt;&lt;/a&gt;&lt;br&gt;</v>
      </c>
      <c r="AG2347" s="97">
        <f t="shared" si="557"/>
        <v>1900</v>
      </c>
      <c r="AH2347" s="97" t="str">
        <f t="shared" si="558"/>
        <v>01</v>
      </c>
      <c r="AI2347" s="97" t="str">
        <f t="shared" si="559"/>
        <v>00</v>
      </c>
      <c r="AJ2347" s="97" t="str">
        <f t="shared" si="560"/>
        <v>19000100</v>
      </c>
    </row>
    <row r="2348" spans="6:36" ht="12" customHeight="1" x14ac:dyDescent="0.15">
      <c r="F2348" s="86" t="str">
        <f t="shared" si="549"/>
        <v>Saturday</v>
      </c>
      <c r="G2348" s="91"/>
      <c r="H2348" s="92" t="str">
        <f>VLOOKUP(MONTH(G2348),VLOOKUP!$W$1:$X$24,2)</f>
        <v>January</v>
      </c>
      <c r="I2348" s="92" t="str">
        <f t="shared" si="550"/>
        <v/>
      </c>
      <c r="J2348" s="93" t="s">
        <v>1128</v>
      </c>
      <c r="L2348" s="86" t="str">
        <f t="shared" si="562"/>
        <v>Clean Cuts Unisex [7918 Long Branch Parkway, Takoma Park, MD]</v>
      </c>
      <c r="M2348" s="86">
        <f t="shared" si="551"/>
        <v>0</v>
      </c>
      <c r="N2348" s="93" t="str">
        <f t="shared" si="561"/>
        <v>Clean Cuts Unisex [7918 Long Branch Parkway, Takoma Park, MD]</v>
      </c>
      <c r="O2348" s="90"/>
      <c r="S2348" s="95">
        <f t="shared" si="552"/>
        <v>0</v>
      </c>
      <c r="T2348" s="86" t="str">
        <f t="shared" si="553"/>
        <v/>
      </c>
      <c r="U2348" s="86" t="str">
        <f t="shared" si="548"/>
        <v/>
      </c>
      <c r="V2348" s="95" t="str">
        <f t="shared" si="554"/>
        <v/>
      </c>
      <c r="AE2348" s="92" t="str">
        <f t="shared" si="555"/>
        <v/>
      </c>
      <c r="AF2348" s="96" t="str">
        <f t="shared" si="556"/>
        <v>&lt;a name='19000100'&gt;&lt;b&gt;: 0 - Clean Cuts Unisex [7918 Long Branch Parkway, Takoma Park, MD]&lt;/b&gt;&lt;/a&gt;&lt;br&gt;</v>
      </c>
      <c r="AG2348" s="97">
        <f t="shared" si="557"/>
        <v>1900</v>
      </c>
      <c r="AH2348" s="97" t="str">
        <f t="shared" si="558"/>
        <v>01</v>
      </c>
      <c r="AI2348" s="97" t="str">
        <f t="shared" si="559"/>
        <v>00</v>
      </c>
      <c r="AJ2348" s="97" t="str">
        <f t="shared" si="560"/>
        <v>19000100</v>
      </c>
    </row>
    <row r="2349" spans="6:36" ht="12" customHeight="1" x14ac:dyDescent="0.15">
      <c r="F2349" s="86" t="str">
        <f t="shared" si="549"/>
        <v>Saturday</v>
      </c>
      <c r="G2349" s="91"/>
      <c r="H2349" s="92" t="str">
        <f>VLOOKUP(MONTH(G2349),VLOOKUP!$W$1:$X$24,2)</f>
        <v>January</v>
      </c>
      <c r="I2349" s="92" t="str">
        <f t="shared" si="550"/>
        <v/>
      </c>
      <c r="J2349" s="93" t="s">
        <v>1128</v>
      </c>
      <c r="L2349" s="86" t="str">
        <f t="shared" si="562"/>
        <v>Clean Cuts Unisex [7918 Long Branch Parkway, Takoma Park, MD]</v>
      </c>
      <c r="M2349" s="86">
        <f t="shared" si="551"/>
        <v>0</v>
      </c>
      <c r="N2349" s="93" t="str">
        <f t="shared" si="561"/>
        <v>Clean Cuts Unisex [7918 Long Branch Parkway, Takoma Park, MD]</v>
      </c>
      <c r="O2349" s="90"/>
      <c r="S2349" s="95">
        <f t="shared" si="552"/>
        <v>0</v>
      </c>
      <c r="T2349" s="86" t="str">
        <f t="shared" si="553"/>
        <v/>
      </c>
      <c r="U2349" s="86" t="str">
        <f t="shared" si="548"/>
        <v/>
      </c>
      <c r="V2349" s="95" t="str">
        <f t="shared" si="554"/>
        <v/>
      </c>
      <c r="AE2349" s="92" t="str">
        <f t="shared" si="555"/>
        <v/>
      </c>
      <c r="AF2349" s="96" t="str">
        <f t="shared" si="556"/>
        <v>&lt;a name='19000100'&gt;&lt;b&gt;: 0 - Clean Cuts Unisex [7918 Long Branch Parkway, Takoma Park, MD]&lt;/b&gt;&lt;/a&gt;&lt;br&gt;</v>
      </c>
      <c r="AG2349" s="97">
        <f t="shared" si="557"/>
        <v>1900</v>
      </c>
      <c r="AH2349" s="97" t="str">
        <f t="shared" si="558"/>
        <v>01</v>
      </c>
      <c r="AI2349" s="97" t="str">
        <f t="shared" si="559"/>
        <v>00</v>
      </c>
      <c r="AJ2349" s="97" t="str">
        <f t="shared" si="560"/>
        <v>19000100</v>
      </c>
    </row>
    <row r="2350" spans="6:36" ht="12" customHeight="1" x14ac:dyDescent="0.15">
      <c r="F2350" s="86" t="str">
        <f t="shared" si="549"/>
        <v>Saturday</v>
      </c>
      <c r="G2350" s="91"/>
      <c r="H2350" s="92" t="str">
        <f>VLOOKUP(MONTH(G2350),VLOOKUP!$W$1:$X$24,2)</f>
        <v>January</v>
      </c>
      <c r="I2350" s="92" t="str">
        <f t="shared" si="550"/>
        <v/>
      </c>
      <c r="J2350" s="93" t="s">
        <v>1128</v>
      </c>
      <c r="L2350" s="86" t="str">
        <f t="shared" si="562"/>
        <v>Clean Cuts Unisex [7918 Long Branch Parkway, Takoma Park, MD]</v>
      </c>
      <c r="M2350" s="86">
        <f t="shared" si="551"/>
        <v>0</v>
      </c>
      <c r="N2350" s="93" t="str">
        <f t="shared" si="561"/>
        <v>Clean Cuts Unisex [7918 Long Branch Parkway, Takoma Park, MD]</v>
      </c>
      <c r="O2350" s="90"/>
      <c r="S2350" s="95">
        <f t="shared" si="552"/>
        <v>0</v>
      </c>
      <c r="T2350" s="86" t="str">
        <f t="shared" si="553"/>
        <v/>
      </c>
      <c r="U2350" s="86" t="str">
        <f t="shared" si="548"/>
        <v/>
      </c>
      <c r="V2350" s="95" t="str">
        <f t="shared" si="554"/>
        <v/>
      </c>
      <c r="AE2350" s="92" t="str">
        <f t="shared" si="555"/>
        <v/>
      </c>
      <c r="AF2350" s="96" t="str">
        <f t="shared" si="556"/>
        <v>&lt;a name='19000100'&gt;&lt;b&gt;: 0 - Clean Cuts Unisex [7918 Long Branch Parkway, Takoma Park, MD]&lt;/b&gt;&lt;/a&gt;&lt;br&gt;</v>
      </c>
      <c r="AG2350" s="97">
        <f t="shared" si="557"/>
        <v>1900</v>
      </c>
      <c r="AH2350" s="97" t="str">
        <f t="shared" si="558"/>
        <v>01</v>
      </c>
      <c r="AI2350" s="97" t="str">
        <f t="shared" si="559"/>
        <v>00</v>
      </c>
      <c r="AJ2350" s="97" t="str">
        <f t="shared" si="560"/>
        <v>19000100</v>
      </c>
    </row>
    <row r="2351" spans="6:36" ht="12" customHeight="1" x14ac:dyDescent="0.15">
      <c r="F2351" s="86" t="str">
        <f t="shared" si="549"/>
        <v>Saturday</v>
      </c>
      <c r="G2351" s="91"/>
      <c r="H2351" s="92" t="str">
        <f>VLOOKUP(MONTH(G2351),VLOOKUP!$W$1:$X$24,2)</f>
        <v>January</v>
      </c>
      <c r="I2351" s="92" t="str">
        <f t="shared" si="550"/>
        <v/>
      </c>
      <c r="J2351" s="93" t="s">
        <v>1128</v>
      </c>
      <c r="L2351" s="86" t="str">
        <f t="shared" si="562"/>
        <v>Clean Cuts Unisex [7918 Long Branch Parkway, Takoma Park, MD]</v>
      </c>
      <c r="M2351" s="86">
        <f t="shared" si="551"/>
        <v>0</v>
      </c>
      <c r="N2351" s="93" t="str">
        <f t="shared" si="561"/>
        <v>Clean Cuts Unisex [7918 Long Branch Parkway, Takoma Park, MD]</v>
      </c>
      <c r="O2351" s="90"/>
      <c r="S2351" s="95">
        <f t="shared" si="552"/>
        <v>0</v>
      </c>
      <c r="T2351" s="86" t="str">
        <f t="shared" si="553"/>
        <v/>
      </c>
      <c r="U2351" s="86" t="str">
        <f t="shared" si="548"/>
        <v/>
      </c>
      <c r="V2351" s="95" t="str">
        <f t="shared" si="554"/>
        <v/>
      </c>
      <c r="AE2351" s="92" t="str">
        <f t="shared" si="555"/>
        <v/>
      </c>
      <c r="AF2351" s="96" t="str">
        <f t="shared" si="556"/>
        <v>&lt;a name='19000100'&gt;&lt;b&gt;: 0 - Clean Cuts Unisex [7918 Long Branch Parkway, Takoma Park, MD]&lt;/b&gt;&lt;/a&gt;&lt;br&gt;</v>
      </c>
      <c r="AG2351" s="97">
        <f t="shared" si="557"/>
        <v>1900</v>
      </c>
      <c r="AH2351" s="97" t="str">
        <f t="shared" si="558"/>
        <v>01</v>
      </c>
      <c r="AI2351" s="97" t="str">
        <f t="shared" si="559"/>
        <v>00</v>
      </c>
      <c r="AJ2351" s="97" t="str">
        <f t="shared" si="560"/>
        <v>19000100</v>
      </c>
    </row>
    <row r="2352" spans="6:36" ht="12" customHeight="1" x14ac:dyDescent="0.15">
      <c r="F2352" s="86" t="str">
        <f t="shared" si="549"/>
        <v>Saturday</v>
      </c>
      <c r="G2352" s="91"/>
      <c r="H2352" s="92" t="str">
        <f>VLOOKUP(MONTH(G2352),VLOOKUP!$W$1:$X$24,2)</f>
        <v>January</v>
      </c>
      <c r="I2352" s="92" t="str">
        <f t="shared" si="550"/>
        <v/>
      </c>
      <c r="J2352" s="93" t="s">
        <v>1645</v>
      </c>
      <c r="L2352" s="86" t="str">
        <f t="shared" si="562"/>
        <v>Club 1722 [1722 N Charles St, Baltimore, MD]</v>
      </c>
      <c r="M2352" s="86">
        <f t="shared" si="551"/>
        <v>0</v>
      </c>
      <c r="N2352" s="93" t="str">
        <f t="shared" si="561"/>
        <v>Club 1722 [1722 N Charles St, Baltimore, MD]</v>
      </c>
      <c r="O2352" s="94"/>
      <c r="S2352" s="95">
        <f t="shared" si="552"/>
        <v>0</v>
      </c>
      <c r="T2352" s="86" t="str">
        <f t="shared" si="553"/>
        <v/>
      </c>
      <c r="U2352" s="86" t="str">
        <f t="shared" si="548"/>
        <v/>
      </c>
      <c r="V2352" s="95" t="str">
        <f t="shared" si="554"/>
        <v/>
      </c>
      <c r="AE2352" s="92" t="str">
        <f t="shared" si="555"/>
        <v/>
      </c>
      <c r="AF2352" s="96" t="str">
        <f t="shared" si="556"/>
        <v>&lt;a name='19000100'&gt;&lt;b&gt;: 0 - Club 1722 [1722 N Charles St, Baltimore, MD]&lt;/b&gt;&lt;/a&gt;&lt;br&gt;</v>
      </c>
      <c r="AG2352" s="97">
        <f t="shared" si="557"/>
        <v>1900</v>
      </c>
      <c r="AH2352" s="97" t="str">
        <f t="shared" si="558"/>
        <v>01</v>
      </c>
      <c r="AI2352" s="97" t="str">
        <f t="shared" si="559"/>
        <v>00</v>
      </c>
      <c r="AJ2352" s="97" t="str">
        <f t="shared" si="560"/>
        <v>19000100</v>
      </c>
    </row>
    <row r="2353" spans="4:36" ht="12" customHeight="1" x14ac:dyDescent="0.15">
      <c r="F2353" s="86" t="str">
        <f t="shared" si="549"/>
        <v>Saturday</v>
      </c>
      <c r="G2353" s="91"/>
      <c r="H2353" s="92" t="str">
        <f>VLOOKUP(MONTH(G2353),VLOOKUP!$W$1:$X$24,2)</f>
        <v>January</v>
      </c>
      <c r="I2353" s="92" t="str">
        <f t="shared" si="550"/>
        <v/>
      </c>
      <c r="J2353" s="93" t="s">
        <v>1645</v>
      </c>
      <c r="L2353" s="86" t="str">
        <f t="shared" si="562"/>
        <v>Club 1722 [1722 N Charles St, Baltimore, MD]</v>
      </c>
      <c r="M2353" s="86">
        <f t="shared" si="551"/>
        <v>0</v>
      </c>
      <c r="N2353" s="93" t="str">
        <f t="shared" si="561"/>
        <v>Club 1722 [1722 N Charles St, Baltimore, MD]</v>
      </c>
      <c r="O2353" s="94"/>
      <c r="S2353" s="95">
        <f t="shared" si="552"/>
        <v>0</v>
      </c>
      <c r="T2353" s="86" t="str">
        <f t="shared" si="553"/>
        <v/>
      </c>
      <c r="U2353" s="86" t="str">
        <f t="shared" si="548"/>
        <v/>
      </c>
      <c r="V2353" s="95" t="str">
        <f t="shared" si="554"/>
        <v/>
      </c>
      <c r="AE2353" s="92" t="str">
        <f t="shared" si="555"/>
        <v/>
      </c>
      <c r="AF2353" s="96" t="str">
        <f t="shared" si="556"/>
        <v>&lt;a name='19000100'&gt;&lt;b&gt;: 0 - Club 1722 [1722 N Charles St, Baltimore, MD]&lt;/b&gt;&lt;/a&gt;&lt;br&gt;</v>
      </c>
      <c r="AG2353" s="97">
        <f t="shared" si="557"/>
        <v>1900</v>
      </c>
      <c r="AH2353" s="97" t="str">
        <f t="shared" si="558"/>
        <v>01</v>
      </c>
      <c r="AI2353" s="97" t="str">
        <f t="shared" si="559"/>
        <v>00</v>
      </c>
      <c r="AJ2353" s="97" t="str">
        <f t="shared" si="560"/>
        <v>19000100</v>
      </c>
    </row>
    <row r="2354" spans="4:36" ht="12" customHeight="1" x14ac:dyDescent="0.15">
      <c r="F2354" s="86" t="str">
        <f t="shared" si="549"/>
        <v>Saturday</v>
      </c>
      <c r="G2354" s="91"/>
      <c r="H2354" s="92" t="str">
        <f>VLOOKUP(MONTH(G2354),VLOOKUP!$W$1:$X$24,2)</f>
        <v>January</v>
      </c>
      <c r="I2354" s="92" t="str">
        <f t="shared" si="550"/>
        <v/>
      </c>
      <c r="J2354" s="93" t="s">
        <v>1645</v>
      </c>
      <c r="L2354" s="86" t="str">
        <f t="shared" si="562"/>
        <v>Club 1722 [1722 N Charles St, Baltimore, MD]</v>
      </c>
      <c r="M2354" s="86">
        <f t="shared" si="551"/>
        <v>0</v>
      </c>
      <c r="N2354" s="93" t="str">
        <f t="shared" si="561"/>
        <v>Club 1722 [1722 N Charles St, Baltimore, MD]</v>
      </c>
      <c r="O2354" s="94"/>
      <c r="S2354" s="95">
        <f t="shared" si="552"/>
        <v>0</v>
      </c>
      <c r="T2354" s="86" t="str">
        <f t="shared" si="553"/>
        <v/>
      </c>
      <c r="U2354" s="86" t="str">
        <f t="shared" si="548"/>
        <v/>
      </c>
      <c r="V2354" s="95" t="str">
        <f t="shared" si="554"/>
        <v/>
      </c>
      <c r="AE2354" s="92" t="str">
        <f t="shared" si="555"/>
        <v/>
      </c>
      <c r="AF2354" s="96" t="str">
        <f t="shared" si="556"/>
        <v>&lt;a name='19000100'&gt;&lt;b&gt;: 0 - Club 1722 [1722 N Charles St, Baltimore, MD]&lt;/b&gt;&lt;/a&gt;&lt;br&gt;</v>
      </c>
      <c r="AG2354" s="97">
        <f t="shared" si="557"/>
        <v>1900</v>
      </c>
      <c r="AH2354" s="97" t="str">
        <f t="shared" si="558"/>
        <v>01</v>
      </c>
      <c r="AI2354" s="97" t="str">
        <f t="shared" si="559"/>
        <v>00</v>
      </c>
      <c r="AJ2354" s="97" t="str">
        <f t="shared" si="560"/>
        <v>19000100</v>
      </c>
    </row>
    <row r="2355" spans="4:36" ht="12" customHeight="1" x14ac:dyDescent="0.15">
      <c r="F2355" s="86" t="str">
        <f t="shared" si="549"/>
        <v>Saturday</v>
      </c>
      <c r="G2355" s="91"/>
      <c r="H2355" s="92" t="str">
        <f>VLOOKUP(MONTH(G2355),VLOOKUP!$W$1:$X$24,2)</f>
        <v>January</v>
      </c>
      <c r="I2355" s="92" t="str">
        <f t="shared" si="550"/>
        <v/>
      </c>
      <c r="J2355" s="93" t="s">
        <v>1123</v>
      </c>
      <c r="L2355" s="86" t="str">
        <f t="shared" si="562"/>
        <v>Club 24/7 [2407 1st St NW, WDC]</v>
      </c>
      <c r="M2355" s="86">
        <f t="shared" si="551"/>
        <v>0</v>
      </c>
      <c r="N2355" s="93" t="str">
        <f t="shared" ref="N2355:N2386" si="563">J2355</f>
        <v>Club 24/7 [2407 1st St NW, WDC]</v>
      </c>
      <c r="O2355" s="94"/>
      <c r="S2355" s="95">
        <f t="shared" si="552"/>
        <v>0</v>
      </c>
      <c r="T2355" s="86" t="str">
        <f t="shared" si="553"/>
        <v/>
      </c>
      <c r="U2355" s="86" t="str">
        <f t="shared" si="548"/>
        <v/>
      </c>
      <c r="V2355" s="95" t="str">
        <f t="shared" si="554"/>
        <v/>
      </c>
      <c r="AE2355" s="92" t="str">
        <f t="shared" si="555"/>
        <v/>
      </c>
      <c r="AF2355" s="96" t="str">
        <f t="shared" si="556"/>
        <v>&lt;a name='19000100'&gt;&lt;b&gt;: 0 - Club 24/7 [2407 1st St NW, WDC]&lt;/b&gt;&lt;/a&gt;&lt;br&gt;</v>
      </c>
      <c r="AG2355" s="97">
        <f t="shared" si="557"/>
        <v>1900</v>
      </c>
      <c r="AH2355" s="97" t="str">
        <f t="shared" si="558"/>
        <v>01</v>
      </c>
      <c r="AI2355" s="97" t="str">
        <f t="shared" si="559"/>
        <v>00</v>
      </c>
      <c r="AJ2355" s="97" t="str">
        <f t="shared" si="560"/>
        <v>19000100</v>
      </c>
    </row>
    <row r="2356" spans="4:36" ht="12" customHeight="1" x14ac:dyDescent="0.15">
      <c r="F2356" s="86" t="str">
        <f t="shared" si="549"/>
        <v>Saturday</v>
      </c>
      <c r="G2356" s="91"/>
      <c r="H2356" s="92" t="str">
        <f>VLOOKUP(MONTH(G2356),VLOOKUP!$W$1:$X$24,2)</f>
        <v>January</v>
      </c>
      <c r="I2356" s="92" t="str">
        <f t="shared" si="550"/>
        <v/>
      </c>
      <c r="J2356" s="93" t="s">
        <v>1123</v>
      </c>
      <c r="L2356" s="86" t="str">
        <f t="shared" si="562"/>
        <v>Club 24/7 [2407 1st St NW, WDC]</v>
      </c>
      <c r="M2356" s="86">
        <f t="shared" si="551"/>
        <v>0</v>
      </c>
      <c r="N2356" s="93" t="str">
        <f t="shared" si="563"/>
        <v>Club 24/7 [2407 1st St NW, WDC]</v>
      </c>
      <c r="O2356" s="94"/>
      <c r="S2356" s="95">
        <f t="shared" si="552"/>
        <v>0</v>
      </c>
      <c r="T2356" s="86" t="str">
        <f t="shared" si="553"/>
        <v/>
      </c>
      <c r="U2356" s="86" t="str">
        <f t="shared" si="548"/>
        <v/>
      </c>
      <c r="V2356" s="95" t="str">
        <f t="shared" si="554"/>
        <v/>
      </c>
      <c r="AE2356" s="92" t="str">
        <f t="shared" si="555"/>
        <v/>
      </c>
      <c r="AF2356" s="96" t="str">
        <f t="shared" si="556"/>
        <v>&lt;a name='19000100'&gt;&lt;b&gt;: 0 - Club 24/7 [2407 1st St NW, WDC]&lt;/b&gt;&lt;/a&gt;&lt;br&gt;</v>
      </c>
      <c r="AG2356" s="97">
        <f t="shared" si="557"/>
        <v>1900</v>
      </c>
      <c r="AH2356" s="97" t="str">
        <f t="shared" si="558"/>
        <v>01</v>
      </c>
      <c r="AI2356" s="97" t="str">
        <f t="shared" si="559"/>
        <v>00</v>
      </c>
      <c r="AJ2356" s="97" t="str">
        <f t="shared" si="560"/>
        <v>19000100</v>
      </c>
    </row>
    <row r="2357" spans="4:36" ht="12" customHeight="1" x14ac:dyDescent="0.15">
      <c r="F2357" s="86" t="str">
        <f t="shared" si="549"/>
        <v>Saturday</v>
      </c>
      <c r="G2357" s="91"/>
      <c r="H2357" s="92" t="str">
        <f>VLOOKUP(MONTH(G2357),VLOOKUP!$W$1:$X$24,2)</f>
        <v>January</v>
      </c>
      <c r="I2357" s="92" t="str">
        <f t="shared" si="550"/>
        <v/>
      </c>
      <c r="J2357" s="93" t="s">
        <v>1123</v>
      </c>
      <c r="L2357" s="86" t="str">
        <f t="shared" si="562"/>
        <v>Club 24/7 [2407 1st St NW, WDC]</v>
      </c>
      <c r="M2357" s="86">
        <f t="shared" si="551"/>
        <v>0</v>
      </c>
      <c r="N2357" s="93" t="str">
        <f t="shared" si="563"/>
        <v>Club 24/7 [2407 1st St NW, WDC]</v>
      </c>
      <c r="O2357" s="94"/>
      <c r="S2357" s="95">
        <f t="shared" si="552"/>
        <v>0</v>
      </c>
      <c r="T2357" s="86" t="str">
        <f t="shared" si="553"/>
        <v/>
      </c>
      <c r="U2357" s="86" t="str">
        <f t="shared" si="548"/>
        <v/>
      </c>
      <c r="V2357" s="95" t="str">
        <f t="shared" si="554"/>
        <v/>
      </c>
      <c r="AE2357" s="92" t="str">
        <f t="shared" si="555"/>
        <v/>
      </c>
      <c r="AF2357" s="96" t="str">
        <f t="shared" si="556"/>
        <v>&lt;a name='19000100'&gt;&lt;b&gt;: 0 - Club 24/7 [2407 1st St NW, WDC]&lt;/b&gt;&lt;/a&gt;&lt;br&gt;</v>
      </c>
      <c r="AG2357" s="97">
        <f t="shared" si="557"/>
        <v>1900</v>
      </c>
      <c r="AH2357" s="97" t="str">
        <f t="shared" si="558"/>
        <v>01</v>
      </c>
      <c r="AI2357" s="97" t="str">
        <f t="shared" si="559"/>
        <v>00</v>
      </c>
      <c r="AJ2357" s="97" t="str">
        <f t="shared" si="560"/>
        <v>19000100</v>
      </c>
    </row>
    <row r="2358" spans="4:36" ht="12" customHeight="1" x14ac:dyDescent="0.15">
      <c r="F2358" s="86" t="str">
        <f t="shared" si="549"/>
        <v>Saturday</v>
      </c>
      <c r="G2358" s="91"/>
      <c r="H2358" s="92" t="str">
        <f>VLOOKUP(MONTH(G2358),VLOOKUP!$W$1:$X$24,2)</f>
        <v>January</v>
      </c>
      <c r="I2358" s="92" t="str">
        <f t="shared" si="550"/>
        <v/>
      </c>
      <c r="J2358" s="93" t="s">
        <v>149</v>
      </c>
      <c r="L2358" s="86" t="str">
        <f t="shared" si="562"/>
        <v>Club Baltimore [8014 Pulaski Hwy, Rosedale, MD]</v>
      </c>
      <c r="M2358" s="86">
        <f t="shared" si="551"/>
        <v>0</v>
      </c>
      <c r="N2358" s="93" t="str">
        <f t="shared" si="563"/>
        <v>Club Baltimore [8014 Pulaski Hwy, Rosedale, MD]</v>
      </c>
      <c r="O2358" s="90"/>
      <c r="S2358" s="95">
        <f t="shared" si="552"/>
        <v>0</v>
      </c>
      <c r="T2358" s="86" t="str">
        <f t="shared" si="553"/>
        <v/>
      </c>
      <c r="U2358" s="86" t="str">
        <f t="shared" si="548"/>
        <v/>
      </c>
      <c r="V2358" s="95" t="str">
        <f t="shared" si="554"/>
        <v/>
      </c>
      <c r="AE2358" s="92" t="str">
        <f t="shared" si="555"/>
        <v/>
      </c>
      <c r="AF2358" s="96" t="str">
        <f t="shared" si="556"/>
        <v>&lt;a name='19000100'&gt;&lt;b&gt;: 0 - Club Baltimore [8014 Pulaski Hwy, Rosedale, MD]&lt;/b&gt;&lt;/a&gt;&lt;br&gt;</v>
      </c>
      <c r="AG2358" s="97">
        <f t="shared" si="557"/>
        <v>1900</v>
      </c>
      <c r="AH2358" s="97" t="str">
        <f t="shared" si="558"/>
        <v>01</v>
      </c>
      <c r="AI2358" s="97" t="str">
        <f t="shared" si="559"/>
        <v>00</v>
      </c>
      <c r="AJ2358" s="97" t="str">
        <f t="shared" si="560"/>
        <v>19000100</v>
      </c>
    </row>
    <row r="2359" spans="4:36" ht="12" customHeight="1" x14ac:dyDescent="0.15">
      <c r="F2359" s="86" t="str">
        <f t="shared" si="549"/>
        <v>Saturday</v>
      </c>
      <c r="G2359" s="91"/>
      <c r="H2359" s="92" t="str">
        <f>VLOOKUP(MONTH(G2359),VLOOKUP!$W$1:$X$24,2)</f>
        <v>January</v>
      </c>
      <c r="I2359" s="92" t="str">
        <f t="shared" si="550"/>
        <v/>
      </c>
      <c r="J2359" s="93" t="s">
        <v>149</v>
      </c>
      <c r="L2359" s="86" t="str">
        <f t="shared" si="562"/>
        <v>Club Baltimore [8014 Pulaski Hwy, Rosedale, MD]</v>
      </c>
      <c r="M2359" s="86">
        <f t="shared" si="551"/>
        <v>0</v>
      </c>
      <c r="N2359" s="93" t="str">
        <f t="shared" si="563"/>
        <v>Club Baltimore [8014 Pulaski Hwy, Rosedale, MD]</v>
      </c>
      <c r="O2359" s="90"/>
      <c r="S2359" s="95">
        <f t="shared" si="552"/>
        <v>0</v>
      </c>
      <c r="T2359" s="86" t="str">
        <f t="shared" si="553"/>
        <v/>
      </c>
      <c r="U2359" s="86" t="str">
        <f t="shared" si="548"/>
        <v/>
      </c>
      <c r="V2359" s="95" t="str">
        <f t="shared" si="554"/>
        <v/>
      </c>
      <c r="AE2359" s="92" t="str">
        <f t="shared" si="555"/>
        <v/>
      </c>
      <c r="AF2359" s="96" t="str">
        <f t="shared" si="556"/>
        <v>&lt;a name='19000100'&gt;&lt;b&gt;: 0 - Club Baltimore [8014 Pulaski Hwy, Rosedale, MD]&lt;/b&gt;&lt;/a&gt;&lt;br&gt;</v>
      </c>
      <c r="AG2359" s="97">
        <f t="shared" si="557"/>
        <v>1900</v>
      </c>
      <c r="AH2359" s="97" t="str">
        <f t="shared" si="558"/>
        <v>01</v>
      </c>
      <c r="AI2359" s="97" t="str">
        <f t="shared" si="559"/>
        <v>00</v>
      </c>
      <c r="AJ2359" s="97" t="str">
        <f t="shared" si="560"/>
        <v>19000100</v>
      </c>
    </row>
    <row r="2360" spans="4:36" ht="12" customHeight="1" x14ac:dyDescent="0.15">
      <c r="F2360" s="86" t="str">
        <f t="shared" si="549"/>
        <v>Saturday</v>
      </c>
      <c r="G2360" s="91"/>
      <c r="H2360" s="92" t="str">
        <f>VLOOKUP(MONTH(G2360),VLOOKUP!$W$1:$X$24,2)</f>
        <v>January</v>
      </c>
      <c r="I2360" s="92" t="str">
        <f t="shared" si="550"/>
        <v/>
      </c>
      <c r="J2360" s="93" t="s">
        <v>149</v>
      </c>
      <c r="L2360" s="86" t="str">
        <f t="shared" si="562"/>
        <v>Club Baltimore [8014 Pulaski Hwy, Rosedale, MD]</v>
      </c>
      <c r="M2360" s="86">
        <f t="shared" si="551"/>
        <v>0</v>
      </c>
      <c r="N2360" s="93" t="str">
        <f t="shared" si="563"/>
        <v>Club Baltimore [8014 Pulaski Hwy, Rosedale, MD]</v>
      </c>
      <c r="O2360" s="90"/>
      <c r="S2360" s="95">
        <f t="shared" si="552"/>
        <v>0</v>
      </c>
      <c r="T2360" s="86" t="str">
        <f t="shared" si="553"/>
        <v/>
      </c>
      <c r="U2360" s="86" t="str">
        <f t="shared" si="548"/>
        <v/>
      </c>
      <c r="V2360" s="95" t="str">
        <f t="shared" si="554"/>
        <v/>
      </c>
      <c r="AE2360" s="92" t="str">
        <f t="shared" si="555"/>
        <v/>
      </c>
      <c r="AF2360" s="96" t="str">
        <f t="shared" si="556"/>
        <v>&lt;a name='19000100'&gt;&lt;b&gt;: 0 - Club Baltimore [8014 Pulaski Hwy, Rosedale, MD]&lt;/b&gt;&lt;/a&gt;&lt;br&gt;</v>
      </c>
      <c r="AG2360" s="97">
        <f t="shared" si="557"/>
        <v>1900</v>
      </c>
      <c r="AH2360" s="97" t="str">
        <f t="shared" si="558"/>
        <v>01</v>
      </c>
      <c r="AI2360" s="97" t="str">
        <f t="shared" si="559"/>
        <v>00</v>
      </c>
      <c r="AJ2360" s="97" t="str">
        <f t="shared" si="560"/>
        <v>19000100</v>
      </c>
    </row>
    <row r="2361" spans="4:36" ht="12" customHeight="1" x14ac:dyDescent="0.15">
      <c r="F2361" s="86" t="str">
        <f t="shared" si="549"/>
        <v>Saturday</v>
      </c>
      <c r="G2361" s="91"/>
      <c r="H2361" s="92" t="str">
        <f>VLOOKUP(MONTH(G2361),VLOOKUP!$W$1:$X$24,2)</f>
        <v>January</v>
      </c>
      <c r="I2361" s="92" t="str">
        <f t="shared" si="550"/>
        <v/>
      </c>
      <c r="J2361" s="93" t="s">
        <v>149</v>
      </c>
      <c r="L2361" s="86" t="str">
        <f t="shared" si="562"/>
        <v>Club Baltimore [8014 Pulaski Hwy, Rosedale, MD]</v>
      </c>
      <c r="M2361" s="86">
        <f t="shared" si="551"/>
        <v>0</v>
      </c>
      <c r="N2361" s="93" t="str">
        <f t="shared" si="563"/>
        <v>Club Baltimore [8014 Pulaski Hwy, Rosedale, MD]</v>
      </c>
      <c r="O2361" s="90"/>
      <c r="S2361" s="95">
        <f t="shared" si="552"/>
        <v>0</v>
      </c>
      <c r="T2361" s="86" t="str">
        <f t="shared" si="553"/>
        <v/>
      </c>
      <c r="U2361" s="86" t="str">
        <f t="shared" si="548"/>
        <v/>
      </c>
      <c r="V2361" s="95" t="str">
        <f t="shared" si="554"/>
        <v/>
      </c>
      <c r="AE2361" s="92" t="str">
        <f t="shared" si="555"/>
        <v/>
      </c>
      <c r="AF2361" s="96" t="str">
        <f t="shared" si="556"/>
        <v>&lt;a name='19000100'&gt;&lt;b&gt;: 0 - Club Baltimore [8014 Pulaski Hwy, Rosedale, MD]&lt;/b&gt;&lt;/a&gt;&lt;br&gt;</v>
      </c>
      <c r="AG2361" s="97">
        <f t="shared" si="557"/>
        <v>1900</v>
      </c>
      <c r="AH2361" s="97" t="str">
        <f t="shared" si="558"/>
        <v>01</v>
      </c>
      <c r="AI2361" s="97" t="str">
        <f t="shared" si="559"/>
        <v>00</v>
      </c>
      <c r="AJ2361" s="97" t="str">
        <f t="shared" si="560"/>
        <v>19000100</v>
      </c>
    </row>
    <row r="2362" spans="4:36" ht="12" customHeight="1" x14ac:dyDescent="0.15">
      <c r="F2362" s="86" t="str">
        <f t="shared" si="549"/>
        <v>Saturday</v>
      </c>
      <c r="H2362" s="92" t="str">
        <f>VLOOKUP(MONTH(G2362),VLOOKUP!$W$1:$X$24,2)</f>
        <v>January</v>
      </c>
      <c r="I2362" s="92" t="str">
        <f t="shared" si="550"/>
        <v/>
      </c>
      <c r="J2362" s="93" t="s">
        <v>455</v>
      </c>
      <c r="L2362" s="86" t="str">
        <f t="shared" si="562"/>
        <v>Club Heaven and Hell [2327 18th St NW, WDC]</v>
      </c>
      <c r="M2362" s="86">
        <f t="shared" si="551"/>
        <v>0</v>
      </c>
      <c r="N2362" s="93" t="str">
        <f t="shared" si="563"/>
        <v>Club Heaven and Hell [2327 18th St NW, WDC]</v>
      </c>
      <c r="O2362" s="94"/>
      <c r="S2362" s="95">
        <f t="shared" si="552"/>
        <v>0</v>
      </c>
      <c r="T2362" s="86" t="str">
        <f t="shared" si="553"/>
        <v/>
      </c>
      <c r="U2362" s="86" t="str">
        <f t="shared" si="548"/>
        <v/>
      </c>
      <c r="V2362" s="95" t="str">
        <f t="shared" si="554"/>
        <v/>
      </c>
      <c r="W2362" s="90" t="s">
        <v>221</v>
      </c>
      <c r="AE2362" s="92" t="str">
        <f t="shared" si="555"/>
        <v/>
      </c>
      <c r="AF2362" s="96" t="str">
        <f t="shared" si="556"/>
        <v>&lt;a name='19000100'&gt;&lt;b&gt;: 0 - Club Heaven and Hell [2327 18th St NW, WDC]&lt;/b&gt;&lt;/a&gt;&lt;br&gt;</v>
      </c>
      <c r="AG2362" s="97">
        <f t="shared" si="557"/>
        <v>1900</v>
      </c>
      <c r="AH2362" s="97" t="str">
        <f t="shared" si="558"/>
        <v>01</v>
      </c>
      <c r="AI2362" s="97" t="str">
        <f t="shared" si="559"/>
        <v>00</v>
      </c>
      <c r="AJ2362" s="97" t="str">
        <f t="shared" si="560"/>
        <v>19000100</v>
      </c>
    </row>
    <row r="2363" spans="4:36" ht="12" customHeight="1" x14ac:dyDescent="0.15">
      <c r="F2363" s="86" t="str">
        <f t="shared" si="549"/>
        <v>Saturday</v>
      </c>
      <c r="H2363" s="92" t="str">
        <f>VLOOKUP(MONTH(G2363),VLOOKUP!$W$1:$X$24,2)</f>
        <v>January</v>
      </c>
      <c r="I2363" s="92" t="str">
        <f t="shared" si="550"/>
        <v/>
      </c>
      <c r="J2363" s="93" t="s">
        <v>455</v>
      </c>
      <c r="L2363" s="86" t="str">
        <f t="shared" si="562"/>
        <v>Club Heaven and Hell [2327 18th St NW, WDC]</v>
      </c>
      <c r="M2363" s="86">
        <f t="shared" si="551"/>
        <v>0</v>
      </c>
      <c r="N2363" s="93" t="str">
        <f t="shared" si="563"/>
        <v>Club Heaven and Hell [2327 18th St NW, WDC]</v>
      </c>
      <c r="O2363" s="94"/>
      <c r="S2363" s="95">
        <f t="shared" si="552"/>
        <v>0</v>
      </c>
      <c r="T2363" s="86" t="str">
        <f t="shared" si="553"/>
        <v/>
      </c>
      <c r="U2363" s="86" t="str">
        <f t="shared" si="548"/>
        <v/>
      </c>
      <c r="V2363" s="95" t="str">
        <f t="shared" si="554"/>
        <v/>
      </c>
      <c r="W2363" s="90" t="s">
        <v>221</v>
      </c>
      <c r="AE2363" s="92" t="str">
        <f t="shared" si="555"/>
        <v/>
      </c>
      <c r="AF2363" s="96" t="str">
        <f t="shared" si="556"/>
        <v>&lt;a name='19000100'&gt;&lt;b&gt;: 0 - Club Heaven and Hell [2327 18th St NW, WDC]&lt;/b&gt;&lt;/a&gt;&lt;br&gt;</v>
      </c>
      <c r="AG2363" s="97">
        <f t="shared" si="557"/>
        <v>1900</v>
      </c>
      <c r="AH2363" s="97" t="str">
        <f t="shared" si="558"/>
        <v>01</v>
      </c>
      <c r="AI2363" s="97" t="str">
        <f t="shared" si="559"/>
        <v>00</v>
      </c>
      <c r="AJ2363" s="97" t="str">
        <f t="shared" si="560"/>
        <v>19000100</v>
      </c>
    </row>
    <row r="2364" spans="4:36" ht="12" customHeight="1" x14ac:dyDescent="0.15">
      <c r="F2364" s="86" t="str">
        <f t="shared" si="549"/>
        <v>Saturday</v>
      </c>
      <c r="H2364" s="92" t="str">
        <f>VLOOKUP(MONTH(G2364),VLOOKUP!$W$1:$X$24,2)</f>
        <v>January</v>
      </c>
      <c r="I2364" s="92" t="str">
        <f t="shared" si="550"/>
        <v/>
      </c>
      <c r="J2364" s="93" t="s">
        <v>455</v>
      </c>
      <c r="L2364" s="86" t="str">
        <f t="shared" si="562"/>
        <v>Club Heaven and Hell [2327 18th St NW, WDC]</v>
      </c>
      <c r="M2364" s="86">
        <f t="shared" si="551"/>
        <v>0</v>
      </c>
      <c r="N2364" s="93" t="str">
        <f t="shared" si="563"/>
        <v>Club Heaven and Hell [2327 18th St NW, WDC]</v>
      </c>
      <c r="O2364" s="94"/>
      <c r="S2364" s="95">
        <f t="shared" si="552"/>
        <v>0</v>
      </c>
      <c r="T2364" s="86" t="str">
        <f t="shared" si="553"/>
        <v/>
      </c>
      <c r="U2364" s="86" t="str">
        <f t="shared" si="548"/>
        <v/>
      </c>
      <c r="V2364" s="95" t="str">
        <f t="shared" si="554"/>
        <v/>
      </c>
      <c r="W2364" s="90" t="s">
        <v>221</v>
      </c>
      <c r="AE2364" s="92" t="str">
        <f t="shared" si="555"/>
        <v/>
      </c>
      <c r="AF2364" s="96" t="str">
        <f t="shared" si="556"/>
        <v>&lt;a name='19000100'&gt;&lt;b&gt;: 0 - Club Heaven and Hell [2327 18th St NW, WDC]&lt;/b&gt;&lt;/a&gt;&lt;br&gt;</v>
      </c>
      <c r="AG2364" s="97">
        <f t="shared" si="557"/>
        <v>1900</v>
      </c>
      <c r="AH2364" s="97" t="str">
        <f t="shared" si="558"/>
        <v>01</v>
      </c>
      <c r="AI2364" s="97" t="str">
        <f t="shared" si="559"/>
        <v>00</v>
      </c>
      <c r="AJ2364" s="97" t="str">
        <f t="shared" si="560"/>
        <v>19000100</v>
      </c>
    </row>
    <row r="2365" spans="4:36" ht="12" customHeight="1" x14ac:dyDescent="0.15">
      <c r="F2365" s="86" t="str">
        <f t="shared" si="549"/>
        <v>Saturday</v>
      </c>
      <c r="H2365" s="92" t="str">
        <f>VLOOKUP(MONTH(G2365),VLOOKUP!$W$1:$X$24,2)</f>
        <v>January</v>
      </c>
      <c r="I2365" s="92" t="str">
        <f t="shared" si="550"/>
        <v/>
      </c>
      <c r="J2365" s="93" t="s">
        <v>455</v>
      </c>
      <c r="L2365" s="86" t="str">
        <f t="shared" si="562"/>
        <v>Club Heaven and Hell [2327 18th St NW, WDC]</v>
      </c>
      <c r="M2365" s="86">
        <f t="shared" si="551"/>
        <v>0</v>
      </c>
      <c r="N2365" s="93" t="str">
        <f t="shared" si="563"/>
        <v>Club Heaven and Hell [2327 18th St NW, WDC]</v>
      </c>
      <c r="O2365" s="94"/>
      <c r="S2365" s="95">
        <f t="shared" si="552"/>
        <v>0</v>
      </c>
      <c r="T2365" s="86" t="str">
        <f t="shared" si="553"/>
        <v/>
      </c>
      <c r="U2365" s="86" t="str">
        <f t="shared" si="548"/>
        <v/>
      </c>
      <c r="V2365" s="95" t="str">
        <f t="shared" si="554"/>
        <v/>
      </c>
      <c r="W2365" s="90" t="s">
        <v>221</v>
      </c>
      <c r="AE2365" s="92" t="str">
        <f t="shared" si="555"/>
        <v/>
      </c>
      <c r="AF2365" s="96" t="str">
        <f t="shared" si="556"/>
        <v>&lt;a name='19000100'&gt;&lt;b&gt;: 0 - Club Heaven and Hell [2327 18th St NW, WDC]&lt;/b&gt;&lt;/a&gt;&lt;br&gt;</v>
      </c>
      <c r="AG2365" s="97">
        <f t="shared" si="557"/>
        <v>1900</v>
      </c>
      <c r="AH2365" s="97" t="str">
        <f t="shared" si="558"/>
        <v>01</v>
      </c>
      <c r="AI2365" s="97" t="str">
        <f t="shared" si="559"/>
        <v>00</v>
      </c>
      <c r="AJ2365" s="97" t="str">
        <f t="shared" si="560"/>
        <v>19000100</v>
      </c>
    </row>
    <row r="2366" spans="4:36" ht="12" customHeight="1" x14ac:dyDescent="0.15">
      <c r="F2366" s="86" t="str">
        <f t="shared" si="549"/>
        <v>Saturday</v>
      </c>
      <c r="H2366" s="92" t="str">
        <f>VLOOKUP(MONTH(G2366),VLOOKUP!$W$1:$X$24,2)</f>
        <v>January</v>
      </c>
      <c r="I2366" s="92" t="str">
        <f t="shared" si="550"/>
        <v/>
      </c>
      <c r="J2366" s="93" t="s">
        <v>455</v>
      </c>
      <c r="L2366" s="86" t="str">
        <f t="shared" si="562"/>
        <v>Club Heaven and Hell [2327 18th St NW, WDC]</v>
      </c>
      <c r="M2366" s="86">
        <f t="shared" si="551"/>
        <v>0</v>
      </c>
      <c r="N2366" s="93" t="str">
        <f t="shared" si="563"/>
        <v>Club Heaven and Hell [2327 18th St NW, WDC]</v>
      </c>
      <c r="O2366" s="94"/>
      <c r="S2366" s="95">
        <f t="shared" si="552"/>
        <v>0</v>
      </c>
      <c r="T2366" s="86" t="str">
        <f t="shared" si="553"/>
        <v/>
      </c>
      <c r="U2366" s="86" t="str">
        <f t="shared" si="548"/>
        <v/>
      </c>
      <c r="V2366" s="95" t="str">
        <f t="shared" si="554"/>
        <v/>
      </c>
      <c r="W2366" s="90" t="s">
        <v>221</v>
      </c>
      <c r="AE2366" s="92" t="str">
        <f t="shared" si="555"/>
        <v/>
      </c>
      <c r="AF2366" s="96" t="str">
        <f t="shared" si="556"/>
        <v>&lt;a name='19000100'&gt;&lt;b&gt;: 0 - Club Heaven and Hell [2327 18th St NW, WDC]&lt;/b&gt;&lt;/a&gt;&lt;br&gt;</v>
      </c>
      <c r="AG2366" s="97">
        <f t="shared" si="557"/>
        <v>1900</v>
      </c>
      <c r="AH2366" s="97" t="str">
        <f t="shared" si="558"/>
        <v>01</v>
      </c>
      <c r="AI2366" s="97" t="str">
        <f t="shared" si="559"/>
        <v>00</v>
      </c>
      <c r="AJ2366" s="97" t="str">
        <f t="shared" si="560"/>
        <v>19000100</v>
      </c>
    </row>
    <row r="2367" spans="4:36" ht="12" customHeight="1" x14ac:dyDescent="0.15">
      <c r="D2367" s="110"/>
      <c r="F2367" s="86" t="str">
        <f t="shared" si="549"/>
        <v>Saturday</v>
      </c>
      <c r="G2367" s="91"/>
      <c r="H2367" s="92" t="str">
        <f>VLOOKUP(MONTH(G2367),VLOOKUP!$W$1:$X$24,2)</f>
        <v>January</v>
      </c>
      <c r="I2367" s="92" t="str">
        <f t="shared" si="550"/>
        <v/>
      </c>
      <c r="J2367" s="133" t="s">
        <v>885</v>
      </c>
      <c r="K2367" s="117"/>
      <c r="L2367" s="118" t="str">
        <f t="shared" si="562"/>
        <v>Club K [2101 Maryland Ave, Baltimore, MD]</v>
      </c>
      <c r="M2367" s="118">
        <f t="shared" si="551"/>
        <v>0</v>
      </c>
      <c r="N2367" s="133" t="str">
        <f t="shared" si="563"/>
        <v>Club K [2101 Maryland Ave, Baltimore, MD]</v>
      </c>
      <c r="O2367" s="117"/>
      <c r="P2367" s="117"/>
      <c r="Q2367" s="117"/>
      <c r="R2367" s="117"/>
      <c r="S2367" s="95">
        <f t="shared" si="552"/>
        <v>0</v>
      </c>
      <c r="T2367" s="86" t="str">
        <f t="shared" si="553"/>
        <v/>
      </c>
      <c r="U2367" s="86" t="str">
        <f t="shared" si="548"/>
        <v/>
      </c>
      <c r="V2367" s="95" t="str">
        <f t="shared" si="554"/>
        <v/>
      </c>
      <c r="W2367" s="90" t="s">
        <v>488</v>
      </c>
      <c r="AE2367" s="92" t="str">
        <f t="shared" si="555"/>
        <v/>
      </c>
      <c r="AF2367" s="96" t="str">
        <f t="shared" si="556"/>
        <v>&lt;a name='19000100'&gt;&lt;b&gt;: 0 - Club K [2101 Maryland Ave, Baltimore, MD]&lt;/b&gt;&lt;/a&gt;&lt;br&gt;</v>
      </c>
      <c r="AG2367" s="97">
        <f t="shared" si="557"/>
        <v>1900</v>
      </c>
      <c r="AH2367" s="97" t="str">
        <f t="shared" si="558"/>
        <v>01</v>
      </c>
      <c r="AI2367" s="97" t="str">
        <f t="shared" si="559"/>
        <v>00</v>
      </c>
      <c r="AJ2367" s="97" t="str">
        <f t="shared" si="560"/>
        <v>19000100</v>
      </c>
    </row>
    <row r="2368" spans="4:36" ht="12" customHeight="1" x14ac:dyDescent="0.15">
      <c r="D2368" s="110"/>
      <c r="F2368" s="86" t="str">
        <f t="shared" si="549"/>
        <v>Saturday</v>
      </c>
      <c r="G2368" s="91"/>
      <c r="H2368" s="92" t="str">
        <f>VLOOKUP(MONTH(G2368),VLOOKUP!$W$1:$X$24,2)</f>
        <v>January</v>
      </c>
      <c r="I2368" s="92" t="str">
        <f t="shared" si="550"/>
        <v/>
      </c>
      <c r="J2368" s="133" t="s">
        <v>885</v>
      </c>
      <c r="K2368" s="117"/>
      <c r="L2368" s="118" t="str">
        <f t="shared" si="562"/>
        <v>Club K [2101 Maryland Ave, Baltimore, MD]</v>
      </c>
      <c r="M2368" s="118">
        <f t="shared" si="551"/>
        <v>0</v>
      </c>
      <c r="N2368" s="133" t="str">
        <f t="shared" si="563"/>
        <v>Club K [2101 Maryland Ave, Baltimore, MD]</v>
      </c>
      <c r="O2368" s="117"/>
      <c r="P2368" s="117"/>
      <c r="Q2368" s="117"/>
      <c r="R2368" s="117"/>
      <c r="S2368" s="95">
        <f t="shared" si="552"/>
        <v>0</v>
      </c>
      <c r="T2368" s="86" t="str">
        <f t="shared" si="553"/>
        <v/>
      </c>
      <c r="U2368" s="86" t="str">
        <f t="shared" si="548"/>
        <v/>
      </c>
      <c r="V2368" s="95" t="str">
        <f t="shared" si="554"/>
        <v/>
      </c>
      <c r="W2368" s="90" t="s">
        <v>488</v>
      </c>
      <c r="AE2368" s="92" t="str">
        <f t="shared" si="555"/>
        <v/>
      </c>
      <c r="AF2368" s="96" t="str">
        <f t="shared" si="556"/>
        <v>&lt;a name='19000100'&gt;&lt;b&gt;: 0 - Club K [2101 Maryland Ave, Baltimore, MD]&lt;/b&gt;&lt;/a&gt;&lt;br&gt;</v>
      </c>
      <c r="AG2368" s="97">
        <f t="shared" si="557"/>
        <v>1900</v>
      </c>
      <c r="AH2368" s="97" t="str">
        <f t="shared" si="558"/>
        <v>01</v>
      </c>
      <c r="AI2368" s="97" t="str">
        <f t="shared" si="559"/>
        <v>00</v>
      </c>
      <c r="AJ2368" s="97" t="str">
        <f t="shared" si="560"/>
        <v>19000100</v>
      </c>
    </row>
    <row r="2369" spans="4:36" ht="12" customHeight="1" x14ac:dyDescent="0.15">
      <c r="D2369" s="110"/>
      <c r="F2369" s="86" t="str">
        <f t="shared" si="549"/>
        <v>Saturday</v>
      </c>
      <c r="G2369" s="91"/>
      <c r="H2369" s="92" t="str">
        <f>VLOOKUP(MONTH(G2369),VLOOKUP!$W$1:$X$24,2)</f>
        <v>January</v>
      </c>
      <c r="I2369" s="92" t="str">
        <f t="shared" si="550"/>
        <v/>
      </c>
      <c r="J2369" s="133" t="s">
        <v>885</v>
      </c>
      <c r="K2369" s="117"/>
      <c r="L2369" s="118" t="str">
        <f t="shared" si="562"/>
        <v>Club K [2101 Maryland Ave, Baltimore, MD]</v>
      </c>
      <c r="M2369" s="118">
        <f t="shared" si="551"/>
        <v>0</v>
      </c>
      <c r="N2369" s="133" t="str">
        <f t="shared" si="563"/>
        <v>Club K [2101 Maryland Ave, Baltimore, MD]</v>
      </c>
      <c r="O2369" s="117"/>
      <c r="P2369" s="117"/>
      <c r="Q2369" s="117"/>
      <c r="R2369" s="117"/>
      <c r="S2369" s="95">
        <f t="shared" si="552"/>
        <v>0</v>
      </c>
      <c r="T2369" s="86" t="str">
        <f t="shared" si="553"/>
        <v/>
      </c>
      <c r="U2369" s="86" t="str">
        <f t="shared" ref="U2369:U2432" si="564">IF(ISBLANK(G2369),"","&amp;#149; "&amp;IF(ISBLANK(C2369),"","&lt;S&gt;")&amp;I2369&amp;IF(ISBLANK(A2369),""," - &lt;a href='recommended.php#"&amp;AJ2369&amp;"'&gt;&lt;b&gt;&lt;em&gt;&lt;font color='#9C004D'&gt;RECOMMENDED&lt;/font&gt;&lt;/em&gt;&lt;/b&gt;&lt;/a&gt;")&amp;" - "&amp;M2369&amp;IF(ISBLANK(K2369),K2369," - &lt;b&gt;"&amp;K2369&amp;"&lt;/b&gt; ")&amp;IF(B2369="Sold Out"," - &lt;font color='#000099'&gt;&lt;b&gt;&lt;I&gt;sold out&lt;/I&gt;&lt;/b&gt;&lt;/font&gt;","")&amp;IF(ISBLANK(C2369),"","&lt;/S&gt; &lt;b&gt;"&amp;C2369&amp;"&lt;/b&gt;")&amp;"&lt;p&gt;")</f>
        <v/>
      </c>
      <c r="V2369" s="95" t="str">
        <f t="shared" si="554"/>
        <v/>
      </c>
      <c r="W2369" s="90" t="s">
        <v>488</v>
      </c>
      <c r="AE2369" s="92" t="str">
        <f t="shared" si="555"/>
        <v/>
      </c>
      <c r="AF2369" s="96" t="str">
        <f t="shared" si="556"/>
        <v>&lt;a name='19000100'&gt;&lt;b&gt;: 0 - Club K [2101 Maryland Ave, Baltimore, MD]&lt;/b&gt;&lt;/a&gt;&lt;br&gt;</v>
      </c>
      <c r="AG2369" s="97">
        <f t="shared" si="557"/>
        <v>1900</v>
      </c>
      <c r="AH2369" s="97" t="str">
        <f t="shared" si="558"/>
        <v>01</v>
      </c>
      <c r="AI2369" s="97" t="str">
        <f t="shared" si="559"/>
        <v>00</v>
      </c>
      <c r="AJ2369" s="97" t="str">
        <f t="shared" si="560"/>
        <v>19000100</v>
      </c>
    </row>
    <row r="2370" spans="4:36" ht="12" customHeight="1" x14ac:dyDescent="0.15">
      <c r="F2370" s="86" t="str">
        <f t="shared" ref="F2370:F2433" si="565">IF(WEEKDAY(G2370)=1,"Sunday",IF(WEEKDAY(G2370)=2,"Monday",IF(WEEKDAY(G2370)=3,"Tuesday",IF(WEEKDAY(G2370)=4,"Wednesday",IF(WEEKDAY(G2370)=5,"Thursday",IF(WEEKDAY(G2370)=6,"Friday","Saturday"))))))</f>
        <v>Saturday</v>
      </c>
      <c r="H2370" s="92" t="str">
        <f>VLOOKUP(MONTH(G2370),VLOOKUP!$W$1:$X$24,2)</f>
        <v>January</v>
      </c>
      <c r="I2370" s="92" t="str">
        <f t="shared" ref="I2370:I2433" si="566">IF(ISBLANK(G2370),"",F2370&amp;", "&amp;DAY(G2370)&amp;" "&amp;H2370&amp;" "&amp;YEAR(G2370))</f>
        <v/>
      </c>
      <c r="J2370" s="109" t="s">
        <v>1167</v>
      </c>
      <c r="K2370" s="106"/>
      <c r="L2370" s="86" t="str">
        <f t="shared" si="562"/>
        <v>Club Orpheus [1003 East Pratt St, Baltimore, MD]</v>
      </c>
      <c r="M2370" s="86">
        <f t="shared" ref="M2370:M2433" si="567">IF(ISBLANK(P2370),O2370,IF(ISBLANK(Q2370),O2370&amp;" and "&amp;P2370,IF(ISBLANK(R2370),O2370&amp;", "&amp;P2370&amp;", and "&amp;Q2370, O2370&amp;", "&amp;P2370&amp;", "&amp;Q2370&amp;", and "&amp;R2370)))</f>
        <v>0</v>
      </c>
      <c r="N2370" s="93" t="str">
        <f t="shared" si="563"/>
        <v>Club Orpheus [1003 East Pratt St, Baltimore, MD]</v>
      </c>
      <c r="O2370" s="107"/>
      <c r="P2370" s="107"/>
      <c r="Q2370" s="107"/>
      <c r="R2370" s="107"/>
      <c r="S2370" s="95">
        <f t="shared" ref="S2370:S2433" si="568">IF(LEFT(O2370,2)="A ",RIGHT(O2370,LEN(O2370)-2),IF(LEFT(O2370,3)="An ",RIGHT(O2370,LEN(O2370)-3),IF(LEFT(O2370,4)="The ",RIGHT(O2370,LEN(O2370)-4),IF(LEFT(O2370,3)="&lt;b&gt;",RIGHT(O2370,LEN(O2370)-3),IF(LEFT(O2370,4)="&lt;em&gt;",RIGHT(O2370,LEN(O2370)-4),O2370)))))</f>
        <v>0</v>
      </c>
      <c r="T2370" s="86" t="str">
        <f t="shared" ref="T2370:T2433" si="569">IF(ISBLANK(G2370),"","&amp;#149; "&amp;IF(ISBLANK(C2370),"","&lt;S&gt;")&amp;IF(ISBLANK(A2370),"","&lt;a href='recommended.php#"&amp;AJ2370&amp;"'&gt;&lt;b&gt;&lt;em&gt;&lt;font color='#9C004D'&gt;RECOMMENDED&lt;/font&gt;&lt;/em&gt;&lt;/b&gt;&lt;/a&gt; - ")&amp;M2370&amp;" - &lt;b&gt;"&amp;L2370&amp;"&lt;/b&gt; "&amp;IF(B2370="Sold Out"," - &lt;font color='#000099'&gt;&lt;b&gt;&lt;I&gt;sold out&lt;/I&gt;&lt;/b&gt;&lt;/font&gt;","")&amp;IF(ISBLANK(C2370),"","&lt;/S&gt; &lt;b&gt;"&amp;C2370&amp;"&lt;/b&gt;")&amp;"&lt;br&gt;")</f>
        <v/>
      </c>
      <c r="U2370" s="86" t="str">
        <f t="shared" si="564"/>
        <v/>
      </c>
      <c r="V2370" s="95" t="str">
        <f t="shared" ref="V2370:V2433" si="570">IF(ISBLANK(G2370),"","&amp;#149; "&amp;IF(ISBLANK(C2370),"","&lt;S&gt;")&amp;IF(ISBLANK(A2370),"","&lt;a href='recommended.php#"&amp;AJ2370&amp;"'&gt;&lt;b&gt;&lt;em&gt;&lt;font color='#9C004D'&gt;RECOMMENDED&lt;/font&gt;&lt;/em&gt;&lt;/b&gt;&lt;/a&gt; - ")&amp;M2370&amp;" - &lt;b&gt;"&amp;L2370&amp;"&lt;/b&gt; "&amp;IF(B2370="Sold Out"," - &lt;font color='#000099'&gt;&lt;b&gt;&lt;I&gt;sold out&lt;/I&gt;&lt;/b&gt;&lt;/font&gt;","")&amp;IF(ISBLANK(C2370),"","&lt;/S&gt; &lt;b&gt;"&amp;C2370&amp;"&lt;/b&gt;")&amp;" - &lt;font color='#005500'&gt;&lt;b&gt;"&amp;E2370&amp;"&lt;/b&gt;&lt;/font&gt;&lt;br&gt;")</f>
        <v/>
      </c>
      <c r="W2370" s="108" t="s">
        <v>282</v>
      </c>
      <c r="AE2370" s="92" t="str">
        <f t="shared" ref="AE2370:AE2433" si="571">IF(ISBLANK(G2370),"",F2370&amp;", "&amp;DAY(G2370)&amp;" "&amp;H2370&amp;" "&amp;YEAR(G2370)&amp;"      [&lt;a name='"&amp;AJ2370&amp;"' href='#"&amp;AJ2370&amp;"'&gt;link to this day&lt;/a&gt;]")</f>
        <v/>
      </c>
      <c r="AF2370" s="96" t="str">
        <f t="shared" ref="AF2370:AF2433" si="572">"&lt;a name='"&amp;AJ2370&amp;"'&gt;&lt;b&gt;"&amp;I2370&amp;": "&amp;M2370&amp;" - "&amp;L2370&amp;"&lt;/b&gt;&lt;/a&gt;&lt;br&gt;"</f>
        <v>&lt;a name='19000100'&gt;&lt;b&gt;: 0 - Club Orpheus [1003 East Pratt St, Baltimore, MD]&lt;/b&gt;&lt;/a&gt;&lt;br&gt;</v>
      </c>
      <c r="AG2370" s="97">
        <f t="shared" ref="AG2370:AG2433" si="573">YEAR(G2370)</f>
        <v>1900</v>
      </c>
      <c r="AH2370" s="97" t="str">
        <f t="shared" ref="AH2370:AH2433" si="574">IF(LEN(MONTH(G2370))=1,"0"&amp;MONTH(G2370),MONTH(G2370))</f>
        <v>01</v>
      </c>
      <c r="AI2370" s="97" t="str">
        <f t="shared" ref="AI2370:AI2433" si="575">IF(LEN(DAY(G2370))=1,"0"&amp;DAY(G2370),DAY(G2370))</f>
        <v>00</v>
      </c>
      <c r="AJ2370" s="97" t="str">
        <f t="shared" ref="AJ2370:AJ2433" si="576">AG2370&amp;AH2370&amp;AI2370</f>
        <v>19000100</v>
      </c>
    </row>
    <row r="2371" spans="4:36" ht="12" customHeight="1" x14ac:dyDescent="0.15">
      <c r="F2371" s="86" t="str">
        <f t="shared" si="565"/>
        <v>Saturday</v>
      </c>
      <c r="H2371" s="92" t="str">
        <f>VLOOKUP(MONTH(G2371),VLOOKUP!$W$1:$X$24,2)</f>
        <v>January</v>
      </c>
      <c r="I2371" s="92" t="str">
        <f t="shared" si="566"/>
        <v/>
      </c>
      <c r="J2371" s="109" t="s">
        <v>1167</v>
      </c>
      <c r="K2371" s="106"/>
      <c r="L2371" s="86" t="str">
        <f t="shared" si="562"/>
        <v>Club Orpheus [1003 East Pratt St, Baltimore, MD]</v>
      </c>
      <c r="M2371" s="86">
        <f t="shared" si="567"/>
        <v>0</v>
      </c>
      <c r="N2371" s="93" t="str">
        <f t="shared" si="563"/>
        <v>Club Orpheus [1003 East Pratt St, Baltimore, MD]</v>
      </c>
      <c r="O2371" s="107"/>
      <c r="P2371" s="107"/>
      <c r="Q2371" s="107"/>
      <c r="R2371" s="107"/>
      <c r="S2371" s="95">
        <f t="shared" si="568"/>
        <v>0</v>
      </c>
      <c r="T2371" s="86" t="str">
        <f t="shared" si="569"/>
        <v/>
      </c>
      <c r="U2371" s="86" t="str">
        <f t="shared" si="564"/>
        <v/>
      </c>
      <c r="V2371" s="95" t="str">
        <f t="shared" si="570"/>
        <v/>
      </c>
      <c r="W2371" s="108" t="s">
        <v>282</v>
      </c>
      <c r="AE2371" s="92" t="str">
        <f t="shared" si="571"/>
        <v/>
      </c>
      <c r="AF2371" s="96" t="str">
        <f t="shared" si="572"/>
        <v>&lt;a name='19000100'&gt;&lt;b&gt;: 0 - Club Orpheus [1003 East Pratt St, Baltimore, MD]&lt;/b&gt;&lt;/a&gt;&lt;br&gt;</v>
      </c>
      <c r="AG2371" s="97">
        <f t="shared" si="573"/>
        <v>1900</v>
      </c>
      <c r="AH2371" s="97" t="str">
        <f t="shared" si="574"/>
        <v>01</v>
      </c>
      <c r="AI2371" s="97" t="str">
        <f t="shared" si="575"/>
        <v>00</v>
      </c>
      <c r="AJ2371" s="97" t="str">
        <f t="shared" si="576"/>
        <v>19000100</v>
      </c>
    </row>
    <row r="2372" spans="4:36" ht="12" customHeight="1" x14ac:dyDescent="0.15">
      <c r="F2372" s="86" t="str">
        <f t="shared" si="565"/>
        <v>Saturday</v>
      </c>
      <c r="H2372" s="92" t="str">
        <f>VLOOKUP(MONTH(G2372),VLOOKUP!$W$1:$X$24,2)</f>
        <v>January</v>
      </c>
      <c r="I2372" s="92" t="str">
        <f t="shared" si="566"/>
        <v/>
      </c>
      <c r="J2372" s="109" t="s">
        <v>1167</v>
      </c>
      <c r="K2372" s="106"/>
      <c r="L2372" s="86" t="str">
        <f t="shared" si="562"/>
        <v>Club Orpheus [1003 East Pratt St, Baltimore, MD]</v>
      </c>
      <c r="M2372" s="86">
        <f t="shared" si="567"/>
        <v>0</v>
      </c>
      <c r="N2372" s="93" t="str">
        <f t="shared" si="563"/>
        <v>Club Orpheus [1003 East Pratt St, Baltimore, MD]</v>
      </c>
      <c r="O2372" s="107"/>
      <c r="P2372" s="107"/>
      <c r="Q2372" s="107"/>
      <c r="R2372" s="107"/>
      <c r="S2372" s="95">
        <f t="shared" si="568"/>
        <v>0</v>
      </c>
      <c r="T2372" s="86" t="str">
        <f t="shared" si="569"/>
        <v/>
      </c>
      <c r="U2372" s="86" t="str">
        <f t="shared" si="564"/>
        <v/>
      </c>
      <c r="V2372" s="95" t="str">
        <f t="shared" si="570"/>
        <v/>
      </c>
      <c r="W2372" s="108" t="s">
        <v>282</v>
      </c>
      <c r="AE2372" s="92" t="str">
        <f t="shared" si="571"/>
        <v/>
      </c>
      <c r="AF2372" s="96" t="str">
        <f t="shared" si="572"/>
        <v>&lt;a name='19000100'&gt;&lt;b&gt;: 0 - Club Orpheus [1003 East Pratt St, Baltimore, MD]&lt;/b&gt;&lt;/a&gt;&lt;br&gt;</v>
      </c>
      <c r="AG2372" s="97">
        <f t="shared" si="573"/>
        <v>1900</v>
      </c>
      <c r="AH2372" s="97" t="str">
        <f t="shared" si="574"/>
        <v>01</v>
      </c>
      <c r="AI2372" s="97" t="str">
        <f t="shared" si="575"/>
        <v>00</v>
      </c>
      <c r="AJ2372" s="97" t="str">
        <f t="shared" si="576"/>
        <v>19000100</v>
      </c>
    </row>
    <row r="2373" spans="4:36" ht="12" customHeight="1" x14ac:dyDescent="0.15">
      <c r="F2373" s="86" t="str">
        <f t="shared" si="565"/>
        <v>Saturday</v>
      </c>
      <c r="H2373" s="92" t="str">
        <f>VLOOKUP(MONTH(G2373),VLOOKUP!$W$1:$X$24,2)</f>
        <v>January</v>
      </c>
      <c r="I2373" s="92" t="str">
        <f t="shared" si="566"/>
        <v/>
      </c>
      <c r="J2373" s="109" t="s">
        <v>1167</v>
      </c>
      <c r="K2373" s="106"/>
      <c r="L2373" s="86" t="str">
        <f t="shared" si="562"/>
        <v>Club Orpheus [1003 East Pratt St, Baltimore, MD]</v>
      </c>
      <c r="M2373" s="86">
        <f t="shared" si="567"/>
        <v>0</v>
      </c>
      <c r="N2373" s="93" t="str">
        <f t="shared" si="563"/>
        <v>Club Orpheus [1003 East Pratt St, Baltimore, MD]</v>
      </c>
      <c r="O2373" s="107"/>
      <c r="P2373" s="107"/>
      <c r="Q2373" s="107"/>
      <c r="R2373" s="107"/>
      <c r="S2373" s="95">
        <f t="shared" si="568"/>
        <v>0</v>
      </c>
      <c r="T2373" s="86" t="str">
        <f t="shared" si="569"/>
        <v/>
      </c>
      <c r="U2373" s="86" t="str">
        <f t="shared" si="564"/>
        <v/>
      </c>
      <c r="V2373" s="95" t="str">
        <f t="shared" si="570"/>
        <v/>
      </c>
      <c r="W2373" s="108" t="s">
        <v>282</v>
      </c>
      <c r="AE2373" s="92" t="str">
        <f t="shared" si="571"/>
        <v/>
      </c>
      <c r="AF2373" s="96" t="str">
        <f t="shared" si="572"/>
        <v>&lt;a name='19000100'&gt;&lt;b&gt;: 0 - Club Orpheus [1003 East Pratt St, Baltimore, MD]&lt;/b&gt;&lt;/a&gt;&lt;br&gt;</v>
      </c>
      <c r="AG2373" s="97">
        <f t="shared" si="573"/>
        <v>1900</v>
      </c>
      <c r="AH2373" s="97" t="str">
        <f t="shared" si="574"/>
        <v>01</v>
      </c>
      <c r="AI2373" s="97" t="str">
        <f t="shared" si="575"/>
        <v>00</v>
      </c>
      <c r="AJ2373" s="97" t="str">
        <f t="shared" si="576"/>
        <v>19000100</v>
      </c>
    </row>
    <row r="2374" spans="4:36" ht="12" customHeight="1" x14ac:dyDescent="0.15">
      <c r="F2374" s="86" t="str">
        <f t="shared" si="565"/>
        <v>Saturday</v>
      </c>
      <c r="G2374" s="91"/>
      <c r="H2374" s="92" t="str">
        <f>VLOOKUP(MONTH(G2374),VLOOKUP!$W$1:$X$24,2)</f>
        <v>January</v>
      </c>
      <c r="I2374" s="92" t="str">
        <f t="shared" si="566"/>
        <v/>
      </c>
      <c r="J2374" s="93" t="s">
        <v>1693</v>
      </c>
      <c r="L2374" s="86" t="str">
        <f t="shared" si="562"/>
        <v>Club Penguin [DIY space in Silver Spring, MD]</v>
      </c>
      <c r="M2374" s="86">
        <f t="shared" si="567"/>
        <v>0</v>
      </c>
      <c r="N2374" s="93" t="str">
        <f t="shared" si="563"/>
        <v>Club Penguin [DIY space in Silver Spring, MD]</v>
      </c>
      <c r="O2374" s="90"/>
      <c r="S2374" s="95">
        <f t="shared" si="568"/>
        <v>0</v>
      </c>
      <c r="T2374" s="86" t="str">
        <f t="shared" si="569"/>
        <v/>
      </c>
      <c r="U2374" s="86" t="str">
        <f t="shared" si="564"/>
        <v/>
      </c>
      <c r="V2374" s="95" t="str">
        <f t="shared" si="570"/>
        <v/>
      </c>
      <c r="W2374" s="90" t="s">
        <v>488</v>
      </c>
      <c r="AE2374" s="92" t="str">
        <f t="shared" si="571"/>
        <v/>
      </c>
      <c r="AF2374" s="96" t="str">
        <f t="shared" si="572"/>
        <v>&lt;a name='19000100'&gt;&lt;b&gt;: 0 - Club Penguin [DIY space in Silver Spring, MD]&lt;/b&gt;&lt;/a&gt;&lt;br&gt;</v>
      </c>
      <c r="AG2374" s="97">
        <f t="shared" si="573"/>
        <v>1900</v>
      </c>
      <c r="AH2374" s="97" t="str">
        <f t="shared" si="574"/>
        <v>01</v>
      </c>
      <c r="AI2374" s="97" t="str">
        <f t="shared" si="575"/>
        <v>00</v>
      </c>
      <c r="AJ2374" s="97" t="str">
        <f t="shared" si="576"/>
        <v>19000100</v>
      </c>
    </row>
    <row r="2375" spans="4:36" ht="12" customHeight="1" x14ac:dyDescent="0.15">
      <c r="F2375" s="86" t="str">
        <f t="shared" si="565"/>
        <v>Saturday</v>
      </c>
      <c r="G2375" s="91"/>
      <c r="H2375" s="92" t="str">
        <f>VLOOKUP(MONTH(G2375),VLOOKUP!$W$1:$X$24,2)</f>
        <v>January</v>
      </c>
      <c r="I2375" s="92" t="str">
        <f t="shared" si="566"/>
        <v/>
      </c>
      <c r="J2375" s="93" t="s">
        <v>1693</v>
      </c>
      <c r="L2375" s="86" t="str">
        <f t="shared" si="562"/>
        <v>Club Penguin [DIY space in Silver Spring, MD]</v>
      </c>
      <c r="M2375" s="86">
        <f t="shared" si="567"/>
        <v>0</v>
      </c>
      <c r="N2375" s="93" t="str">
        <f t="shared" si="563"/>
        <v>Club Penguin [DIY space in Silver Spring, MD]</v>
      </c>
      <c r="O2375" s="90"/>
      <c r="S2375" s="95">
        <f t="shared" si="568"/>
        <v>0</v>
      </c>
      <c r="T2375" s="86" t="str">
        <f t="shared" si="569"/>
        <v/>
      </c>
      <c r="U2375" s="86" t="str">
        <f t="shared" si="564"/>
        <v/>
      </c>
      <c r="V2375" s="95" t="str">
        <f t="shared" si="570"/>
        <v/>
      </c>
      <c r="W2375" s="90" t="s">
        <v>488</v>
      </c>
      <c r="AE2375" s="92" t="str">
        <f t="shared" si="571"/>
        <v/>
      </c>
      <c r="AF2375" s="96" t="str">
        <f t="shared" si="572"/>
        <v>&lt;a name='19000100'&gt;&lt;b&gt;: 0 - Club Penguin [DIY space in Silver Spring, MD]&lt;/b&gt;&lt;/a&gt;&lt;br&gt;</v>
      </c>
      <c r="AG2375" s="97">
        <f t="shared" si="573"/>
        <v>1900</v>
      </c>
      <c r="AH2375" s="97" t="str">
        <f t="shared" si="574"/>
        <v>01</v>
      </c>
      <c r="AI2375" s="97" t="str">
        <f t="shared" si="575"/>
        <v>00</v>
      </c>
      <c r="AJ2375" s="97" t="str">
        <f t="shared" si="576"/>
        <v>19000100</v>
      </c>
    </row>
    <row r="2376" spans="4:36" ht="12" customHeight="1" x14ac:dyDescent="0.15">
      <c r="F2376" s="86" t="str">
        <f t="shared" si="565"/>
        <v>Saturday</v>
      </c>
      <c r="G2376" s="91"/>
      <c r="H2376" s="92" t="str">
        <f>VLOOKUP(MONTH(G2376),VLOOKUP!$W$1:$X$24,2)</f>
        <v>January</v>
      </c>
      <c r="I2376" s="92" t="str">
        <f t="shared" si="566"/>
        <v/>
      </c>
      <c r="J2376" s="93" t="s">
        <v>1693</v>
      </c>
      <c r="L2376" s="86" t="str">
        <f t="shared" si="562"/>
        <v>Club Penguin [DIY space in Silver Spring, MD]</v>
      </c>
      <c r="M2376" s="86">
        <f t="shared" si="567"/>
        <v>0</v>
      </c>
      <c r="N2376" s="93" t="str">
        <f t="shared" si="563"/>
        <v>Club Penguin [DIY space in Silver Spring, MD]</v>
      </c>
      <c r="O2376" s="90"/>
      <c r="S2376" s="95">
        <f t="shared" si="568"/>
        <v>0</v>
      </c>
      <c r="T2376" s="86" t="str">
        <f t="shared" si="569"/>
        <v/>
      </c>
      <c r="U2376" s="86" t="str">
        <f t="shared" si="564"/>
        <v/>
      </c>
      <c r="V2376" s="95" t="str">
        <f t="shared" si="570"/>
        <v/>
      </c>
      <c r="W2376" s="90" t="s">
        <v>488</v>
      </c>
      <c r="AE2376" s="92" t="str">
        <f t="shared" si="571"/>
        <v/>
      </c>
      <c r="AF2376" s="96" t="str">
        <f t="shared" si="572"/>
        <v>&lt;a name='19000100'&gt;&lt;b&gt;: 0 - Club Penguin [DIY space in Silver Spring, MD]&lt;/b&gt;&lt;/a&gt;&lt;br&gt;</v>
      </c>
      <c r="AG2376" s="97">
        <f t="shared" si="573"/>
        <v>1900</v>
      </c>
      <c r="AH2376" s="97" t="str">
        <f t="shared" si="574"/>
        <v>01</v>
      </c>
      <c r="AI2376" s="97" t="str">
        <f t="shared" si="575"/>
        <v>00</v>
      </c>
      <c r="AJ2376" s="97" t="str">
        <f t="shared" si="576"/>
        <v>19000100</v>
      </c>
    </row>
    <row r="2377" spans="4:36" ht="12" customHeight="1" x14ac:dyDescent="0.15">
      <c r="F2377" s="86" t="str">
        <f t="shared" si="565"/>
        <v>Saturday</v>
      </c>
      <c r="G2377" s="91"/>
      <c r="H2377" s="92" t="str">
        <f>VLOOKUP(MONTH(G2377),VLOOKUP!$W$1:$X$24,2)</f>
        <v>January</v>
      </c>
      <c r="I2377" s="92" t="str">
        <f t="shared" si="566"/>
        <v/>
      </c>
      <c r="J2377" s="93" t="s">
        <v>1828</v>
      </c>
      <c r="L2377" s="86" t="str">
        <f t="shared" si="562"/>
        <v>Clyde's of Chevy Chase [5441 Wisconsin Ave, Chevy Chase, MD]</v>
      </c>
      <c r="M2377" s="86">
        <f t="shared" si="567"/>
        <v>0</v>
      </c>
      <c r="N2377" s="93" t="str">
        <f t="shared" si="563"/>
        <v>Clyde's of Chevy Chase [5441 Wisconsin Ave, Chevy Chase, MD]</v>
      </c>
      <c r="O2377" s="94"/>
      <c r="S2377" s="95">
        <f t="shared" si="568"/>
        <v>0</v>
      </c>
      <c r="T2377" s="86" t="str">
        <f t="shared" si="569"/>
        <v/>
      </c>
      <c r="U2377" s="86" t="str">
        <f t="shared" si="564"/>
        <v/>
      </c>
      <c r="V2377" s="95" t="str">
        <f t="shared" si="570"/>
        <v/>
      </c>
      <c r="W2377" s="90" t="s">
        <v>221</v>
      </c>
      <c r="AE2377" s="92" t="str">
        <f t="shared" si="571"/>
        <v/>
      </c>
      <c r="AF2377" s="96" t="str">
        <f t="shared" si="572"/>
        <v>&lt;a name='19000100'&gt;&lt;b&gt;: 0 - Clyde's of Chevy Chase [5441 Wisconsin Ave, Chevy Chase, MD]&lt;/b&gt;&lt;/a&gt;&lt;br&gt;</v>
      </c>
      <c r="AG2377" s="97">
        <f t="shared" si="573"/>
        <v>1900</v>
      </c>
      <c r="AH2377" s="97" t="str">
        <f t="shared" si="574"/>
        <v>01</v>
      </c>
      <c r="AI2377" s="97" t="str">
        <f t="shared" si="575"/>
        <v>00</v>
      </c>
      <c r="AJ2377" s="97" t="str">
        <f t="shared" si="576"/>
        <v>19000100</v>
      </c>
    </row>
    <row r="2378" spans="4:36" ht="12" customHeight="1" x14ac:dyDescent="0.15">
      <c r="F2378" s="86" t="str">
        <f t="shared" si="565"/>
        <v>Saturday</v>
      </c>
      <c r="G2378" s="91"/>
      <c r="H2378" s="92" t="str">
        <f>VLOOKUP(MONTH(G2378),VLOOKUP!$W$1:$X$24,2)</f>
        <v>January</v>
      </c>
      <c r="I2378" s="92" t="str">
        <f t="shared" si="566"/>
        <v/>
      </c>
      <c r="J2378" s="93" t="s">
        <v>1828</v>
      </c>
      <c r="L2378" s="86" t="str">
        <f t="shared" si="562"/>
        <v>Clyde's of Chevy Chase [5441 Wisconsin Ave, Chevy Chase, MD]</v>
      </c>
      <c r="M2378" s="86">
        <f t="shared" si="567"/>
        <v>0</v>
      </c>
      <c r="N2378" s="93" t="str">
        <f t="shared" si="563"/>
        <v>Clyde's of Chevy Chase [5441 Wisconsin Ave, Chevy Chase, MD]</v>
      </c>
      <c r="O2378" s="94"/>
      <c r="S2378" s="95">
        <f t="shared" si="568"/>
        <v>0</v>
      </c>
      <c r="T2378" s="86" t="str">
        <f t="shared" si="569"/>
        <v/>
      </c>
      <c r="U2378" s="86" t="str">
        <f t="shared" si="564"/>
        <v/>
      </c>
      <c r="V2378" s="95" t="str">
        <f t="shared" si="570"/>
        <v/>
      </c>
      <c r="W2378" s="90" t="s">
        <v>221</v>
      </c>
      <c r="AE2378" s="92" t="str">
        <f t="shared" si="571"/>
        <v/>
      </c>
      <c r="AF2378" s="96" t="str">
        <f t="shared" si="572"/>
        <v>&lt;a name='19000100'&gt;&lt;b&gt;: 0 - Clyde's of Chevy Chase [5441 Wisconsin Ave, Chevy Chase, MD]&lt;/b&gt;&lt;/a&gt;&lt;br&gt;</v>
      </c>
      <c r="AG2378" s="97">
        <f t="shared" si="573"/>
        <v>1900</v>
      </c>
      <c r="AH2378" s="97" t="str">
        <f t="shared" si="574"/>
        <v>01</v>
      </c>
      <c r="AI2378" s="97" t="str">
        <f t="shared" si="575"/>
        <v>00</v>
      </c>
      <c r="AJ2378" s="97" t="str">
        <f t="shared" si="576"/>
        <v>19000100</v>
      </c>
    </row>
    <row r="2379" spans="4:36" ht="12" customHeight="1" x14ac:dyDescent="0.15">
      <c r="F2379" s="86" t="str">
        <f t="shared" si="565"/>
        <v>Saturday</v>
      </c>
      <c r="G2379" s="91"/>
      <c r="H2379" s="92" t="str">
        <f>VLOOKUP(MONTH(G2379),VLOOKUP!$W$1:$X$24,2)</f>
        <v>January</v>
      </c>
      <c r="I2379" s="92" t="str">
        <f t="shared" si="566"/>
        <v/>
      </c>
      <c r="J2379" s="93" t="s">
        <v>1828</v>
      </c>
      <c r="L2379" s="86" t="str">
        <f t="shared" si="562"/>
        <v>Clyde's of Chevy Chase [5441 Wisconsin Ave, Chevy Chase, MD]</v>
      </c>
      <c r="M2379" s="86">
        <f t="shared" si="567"/>
        <v>0</v>
      </c>
      <c r="N2379" s="93" t="str">
        <f t="shared" si="563"/>
        <v>Clyde's of Chevy Chase [5441 Wisconsin Ave, Chevy Chase, MD]</v>
      </c>
      <c r="O2379" s="94"/>
      <c r="S2379" s="95">
        <f t="shared" si="568"/>
        <v>0</v>
      </c>
      <c r="T2379" s="86" t="str">
        <f t="shared" si="569"/>
        <v/>
      </c>
      <c r="U2379" s="86" t="str">
        <f t="shared" si="564"/>
        <v/>
      </c>
      <c r="V2379" s="95" t="str">
        <f t="shared" si="570"/>
        <v/>
      </c>
      <c r="W2379" s="90" t="s">
        <v>221</v>
      </c>
      <c r="AE2379" s="92" t="str">
        <f t="shared" si="571"/>
        <v/>
      </c>
      <c r="AF2379" s="96" t="str">
        <f t="shared" si="572"/>
        <v>&lt;a name='19000100'&gt;&lt;b&gt;: 0 - Clyde's of Chevy Chase [5441 Wisconsin Ave, Chevy Chase, MD]&lt;/b&gt;&lt;/a&gt;&lt;br&gt;</v>
      </c>
      <c r="AG2379" s="97">
        <f t="shared" si="573"/>
        <v>1900</v>
      </c>
      <c r="AH2379" s="97" t="str">
        <f t="shared" si="574"/>
        <v>01</v>
      </c>
      <c r="AI2379" s="97" t="str">
        <f t="shared" si="575"/>
        <v>00</v>
      </c>
      <c r="AJ2379" s="97" t="str">
        <f t="shared" si="576"/>
        <v>19000100</v>
      </c>
    </row>
    <row r="2380" spans="4:36" ht="12" customHeight="1" x14ac:dyDescent="0.15">
      <c r="F2380" s="86" t="str">
        <f t="shared" si="565"/>
        <v>Saturday</v>
      </c>
      <c r="G2380" s="91"/>
      <c r="H2380" s="92" t="str">
        <f>VLOOKUP(MONTH(G2380),VLOOKUP!$W$1:$X$24,2)</f>
        <v>January</v>
      </c>
      <c r="I2380" s="92" t="str">
        <f t="shared" si="566"/>
        <v/>
      </c>
      <c r="J2380" s="93" t="s">
        <v>1828</v>
      </c>
      <c r="L2380" s="86" t="str">
        <f t="shared" si="562"/>
        <v>Clyde's of Chevy Chase [5441 Wisconsin Ave, Chevy Chase, MD]</v>
      </c>
      <c r="M2380" s="86">
        <f t="shared" si="567"/>
        <v>0</v>
      </c>
      <c r="N2380" s="93" t="str">
        <f t="shared" si="563"/>
        <v>Clyde's of Chevy Chase [5441 Wisconsin Ave, Chevy Chase, MD]</v>
      </c>
      <c r="O2380" s="94"/>
      <c r="S2380" s="95">
        <f t="shared" si="568"/>
        <v>0</v>
      </c>
      <c r="T2380" s="86" t="str">
        <f t="shared" si="569"/>
        <v/>
      </c>
      <c r="U2380" s="86" t="str">
        <f t="shared" si="564"/>
        <v/>
      </c>
      <c r="V2380" s="95" t="str">
        <f t="shared" si="570"/>
        <v/>
      </c>
      <c r="W2380" s="90" t="s">
        <v>221</v>
      </c>
      <c r="AE2380" s="92" t="str">
        <f t="shared" si="571"/>
        <v/>
      </c>
      <c r="AF2380" s="96" t="str">
        <f t="shared" si="572"/>
        <v>&lt;a name='19000100'&gt;&lt;b&gt;: 0 - Clyde's of Chevy Chase [5441 Wisconsin Ave, Chevy Chase, MD]&lt;/b&gt;&lt;/a&gt;&lt;br&gt;</v>
      </c>
      <c r="AG2380" s="97">
        <f t="shared" si="573"/>
        <v>1900</v>
      </c>
      <c r="AH2380" s="97" t="str">
        <f t="shared" si="574"/>
        <v>01</v>
      </c>
      <c r="AI2380" s="97" t="str">
        <f t="shared" si="575"/>
        <v>00</v>
      </c>
      <c r="AJ2380" s="97" t="str">
        <f t="shared" si="576"/>
        <v>19000100</v>
      </c>
    </row>
    <row r="2381" spans="4:36" ht="12" customHeight="1" x14ac:dyDescent="0.15">
      <c r="F2381" s="86" t="str">
        <f t="shared" si="565"/>
        <v>Saturday</v>
      </c>
      <c r="G2381" s="91"/>
      <c r="H2381" s="92" t="str">
        <f>VLOOKUP(MONTH(G2381),VLOOKUP!$W$1:$X$24,2)</f>
        <v>January</v>
      </c>
      <c r="I2381" s="92" t="str">
        <f t="shared" si="566"/>
        <v/>
      </c>
      <c r="J2381" s="93" t="s">
        <v>850</v>
      </c>
      <c r="L2381" s="86" t="str">
        <f t="shared" si="562"/>
        <v>Clyde's of Gallery Place [707 7th St NW, WDC]</v>
      </c>
      <c r="M2381" s="86">
        <f t="shared" si="567"/>
        <v>0</v>
      </c>
      <c r="N2381" s="93" t="str">
        <f t="shared" si="563"/>
        <v>Clyde's of Gallery Place [707 7th St NW, WDC]</v>
      </c>
      <c r="O2381" s="94"/>
      <c r="S2381" s="95">
        <f t="shared" si="568"/>
        <v>0</v>
      </c>
      <c r="T2381" s="86" t="str">
        <f t="shared" si="569"/>
        <v/>
      </c>
      <c r="U2381" s="86" t="str">
        <f t="shared" si="564"/>
        <v/>
      </c>
      <c r="V2381" s="95" t="str">
        <f t="shared" si="570"/>
        <v/>
      </c>
      <c r="AE2381" s="92" t="str">
        <f t="shared" si="571"/>
        <v/>
      </c>
      <c r="AF2381" s="96" t="str">
        <f t="shared" si="572"/>
        <v>&lt;a name='19000100'&gt;&lt;b&gt;: 0 - Clyde's of Gallery Place [707 7th St NW, WDC]&lt;/b&gt;&lt;/a&gt;&lt;br&gt;</v>
      </c>
      <c r="AG2381" s="97">
        <f t="shared" si="573"/>
        <v>1900</v>
      </c>
      <c r="AH2381" s="97" t="str">
        <f t="shared" si="574"/>
        <v>01</v>
      </c>
      <c r="AI2381" s="97" t="str">
        <f t="shared" si="575"/>
        <v>00</v>
      </c>
      <c r="AJ2381" s="97" t="str">
        <f t="shared" si="576"/>
        <v>19000100</v>
      </c>
    </row>
    <row r="2382" spans="4:36" ht="12" customHeight="1" x14ac:dyDescent="0.15">
      <c r="F2382" s="86" t="str">
        <f t="shared" si="565"/>
        <v>Saturday</v>
      </c>
      <c r="G2382" s="91"/>
      <c r="H2382" s="92" t="str">
        <f>VLOOKUP(MONTH(G2382),VLOOKUP!$W$1:$X$24,2)</f>
        <v>January</v>
      </c>
      <c r="I2382" s="92" t="str">
        <f t="shared" si="566"/>
        <v/>
      </c>
      <c r="J2382" s="93" t="s">
        <v>850</v>
      </c>
      <c r="L2382" s="86" t="str">
        <f t="shared" si="562"/>
        <v>Clyde's of Gallery Place [707 7th St NW, WDC]</v>
      </c>
      <c r="M2382" s="86">
        <f t="shared" si="567"/>
        <v>0</v>
      </c>
      <c r="N2382" s="93" t="str">
        <f t="shared" si="563"/>
        <v>Clyde's of Gallery Place [707 7th St NW, WDC]</v>
      </c>
      <c r="O2382" s="94"/>
      <c r="S2382" s="95">
        <f t="shared" si="568"/>
        <v>0</v>
      </c>
      <c r="T2382" s="86" t="str">
        <f t="shared" si="569"/>
        <v/>
      </c>
      <c r="U2382" s="86" t="str">
        <f t="shared" si="564"/>
        <v/>
      </c>
      <c r="V2382" s="95" t="str">
        <f t="shared" si="570"/>
        <v/>
      </c>
      <c r="AE2382" s="92" t="str">
        <f t="shared" si="571"/>
        <v/>
      </c>
      <c r="AF2382" s="96" t="str">
        <f t="shared" si="572"/>
        <v>&lt;a name='19000100'&gt;&lt;b&gt;: 0 - Clyde's of Gallery Place [707 7th St NW, WDC]&lt;/b&gt;&lt;/a&gt;&lt;br&gt;</v>
      </c>
      <c r="AG2382" s="97">
        <f t="shared" si="573"/>
        <v>1900</v>
      </c>
      <c r="AH2382" s="97" t="str">
        <f t="shared" si="574"/>
        <v>01</v>
      </c>
      <c r="AI2382" s="97" t="str">
        <f t="shared" si="575"/>
        <v>00</v>
      </c>
      <c r="AJ2382" s="97" t="str">
        <f t="shared" si="576"/>
        <v>19000100</v>
      </c>
    </row>
    <row r="2383" spans="4:36" ht="12" customHeight="1" x14ac:dyDescent="0.15">
      <c r="F2383" s="86" t="str">
        <f t="shared" si="565"/>
        <v>Saturday</v>
      </c>
      <c r="G2383" s="91"/>
      <c r="H2383" s="92" t="str">
        <f>VLOOKUP(MONTH(G2383),VLOOKUP!$W$1:$X$24,2)</f>
        <v>January</v>
      </c>
      <c r="I2383" s="92" t="str">
        <f t="shared" si="566"/>
        <v/>
      </c>
      <c r="J2383" s="93" t="s">
        <v>850</v>
      </c>
      <c r="L2383" s="86" t="str">
        <f t="shared" si="562"/>
        <v>Clyde's of Gallery Place [707 7th St NW, WDC]</v>
      </c>
      <c r="M2383" s="86">
        <f t="shared" si="567"/>
        <v>0</v>
      </c>
      <c r="N2383" s="93" t="str">
        <f t="shared" si="563"/>
        <v>Clyde's of Gallery Place [707 7th St NW, WDC]</v>
      </c>
      <c r="O2383" s="94"/>
      <c r="S2383" s="95">
        <f t="shared" si="568"/>
        <v>0</v>
      </c>
      <c r="T2383" s="86" t="str">
        <f t="shared" si="569"/>
        <v/>
      </c>
      <c r="U2383" s="86" t="str">
        <f t="shared" si="564"/>
        <v/>
      </c>
      <c r="V2383" s="95" t="str">
        <f t="shared" si="570"/>
        <v/>
      </c>
      <c r="X2383" s="99"/>
      <c r="Y2383" s="99"/>
      <c r="AE2383" s="92" t="str">
        <f t="shared" si="571"/>
        <v/>
      </c>
      <c r="AF2383" s="96" t="str">
        <f t="shared" si="572"/>
        <v>&lt;a name='19000100'&gt;&lt;b&gt;: 0 - Clyde's of Gallery Place [707 7th St NW, WDC]&lt;/b&gt;&lt;/a&gt;&lt;br&gt;</v>
      </c>
      <c r="AG2383" s="97">
        <f t="shared" si="573"/>
        <v>1900</v>
      </c>
      <c r="AH2383" s="97" t="str">
        <f t="shared" si="574"/>
        <v>01</v>
      </c>
      <c r="AI2383" s="97" t="str">
        <f t="shared" si="575"/>
        <v>00</v>
      </c>
      <c r="AJ2383" s="97" t="str">
        <f t="shared" si="576"/>
        <v>19000100</v>
      </c>
    </row>
    <row r="2384" spans="4:36" ht="12" customHeight="1" x14ac:dyDescent="0.15">
      <c r="F2384" s="86" t="str">
        <f t="shared" si="565"/>
        <v>Saturday</v>
      </c>
      <c r="G2384" s="91"/>
      <c r="H2384" s="92" t="str">
        <f>VLOOKUP(MONTH(G2384),VLOOKUP!$W$1:$X$24,2)</f>
        <v>January</v>
      </c>
      <c r="I2384" s="92" t="str">
        <f t="shared" si="566"/>
        <v/>
      </c>
      <c r="J2384" s="93" t="s">
        <v>1538</v>
      </c>
      <c r="L2384" s="86" t="str">
        <f t="shared" si="562"/>
        <v>Coffy Caf&amp;eacute; [3310 14th St NW, WDC]</v>
      </c>
      <c r="M2384" s="86">
        <f t="shared" si="567"/>
        <v>0</v>
      </c>
      <c r="N2384" s="93" t="str">
        <f t="shared" si="563"/>
        <v>Coffy Caf&amp;eacute; [3310 14th St NW, WDC]</v>
      </c>
      <c r="O2384" s="94"/>
      <c r="S2384" s="95">
        <f t="shared" si="568"/>
        <v>0</v>
      </c>
      <c r="T2384" s="86" t="str">
        <f t="shared" si="569"/>
        <v/>
      </c>
      <c r="U2384" s="86" t="str">
        <f t="shared" si="564"/>
        <v/>
      </c>
      <c r="V2384" s="95" t="str">
        <f t="shared" si="570"/>
        <v/>
      </c>
      <c r="W2384" s="90" t="s">
        <v>221</v>
      </c>
      <c r="AE2384" s="92" t="str">
        <f t="shared" si="571"/>
        <v/>
      </c>
      <c r="AF2384" s="96" t="str">
        <f t="shared" si="572"/>
        <v>&lt;a name='19000100'&gt;&lt;b&gt;: 0 - Coffy Caf&amp;eacute; [3310 14th St NW, WDC]&lt;/b&gt;&lt;/a&gt;&lt;br&gt;</v>
      </c>
      <c r="AG2384" s="97">
        <f t="shared" si="573"/>
        <v>1900</v>
      </c>
      <c r="AH2384" s="97" t="str">
        <f t="shared" si="574"/>
        <v>01</v>
      </c>
      <c r="AI2384" s="97" t="str">
        <f t="shared" si="575"/>
        <v>00</v>
      </c>
      <c r="AJ2384" s="97" t="str">
        <f t="shared" si="576"/>
        <v>19000100</v>
      </c>
    </row>
    <row r="2385" spans="6:36" ht="12" customHeight="1" x14ac:dyDescent="0.15">
      <c r="F2385" s="86" t="str">
        <f t="shared" si="565"/>
        <v>Saturday</v>
      </c>
      <c r="G2385" s="91"/>
      <c r="H2385" s="92" t="str">
        <f>VLOOKUP(MONTH(G2385),VLOOKUP!$W$1:$X$24,2)</f>
        <v>January</v>
      </c>
      <c r="I2385" s="92" t="str">
        <f t="shared" si="566"/>
        <v/>
      </c>
      <c r="J2385" s="93" t="s">
        <v>1538</v>
      </c>
      <c r="L2385" s="86" t="str">
        <f t="shared" si="562"/>
        <v>Coffy Caf&amp;eacute; [3310 14th St NW, WDC]</v>
      </c>
      <c r="M2385" s="86">
        <f t="shared" si="567"/>
        <v>0</v>
      </c>
      <c r="N2385" s="93" t="str">
        <f t="shared" si="563"/>
        <v>Coffy Caf&amp;eacute; [3310 14th St NW, WDC]</v>
      </c>
      <c r="O2385" s="94"/>
      <c r="S2385" s="95">
        <f t="shared" si="568"/>
        <v>0</v>
      </c>
      <c r="T2385" s="86" t="str">
        <f t="shared" si="569"/>
        <v/>
      </c>
      <c r="U2385" s="86" t="str">
        <f t="shared" si="564"/>
        <v/>
      </c>
      <c r="V2385" s="95" t="str">
        <f t="shared" si="570"/>
        <v/>
      </c>
      <c r="W2385" s="90" t="s">
        <v>221</v>
      </c>
      <c r="AE2385" s="92" t="str">
        <f t="shared" si="571"/>
        <v/>
      </c>
      <c r="AF2385" s="96" t="str">
        <f t="shared" si="572"/>
        <v>&lt;a name='19000100'&gt;&lt;b&gt;: 0 - Coffy Caf&amp;eacute; [3310 14th St NW, WDC]&lt;/b&gt;&lt;/a&gt;&lt;br&gt;</v>
      </c>
      <c r="AG2385" s="97">
        <f t="shared" si="573"/>
        <v>1900</v>
      </c>
      <c r="AH2385" s="97" t="str">
        <f t="shared" si="574"/>
        <v>01</v>
      </c>
      <c r="AI2385" s="97" t="str">
        <f t="shared" si="575"/>
        <v>00</v>
      </c>
      <c r="AJ2385" s="97" t="str">
        <f t="shared" si="576"/>
        <v>19000100</v>
      </c>
    </row>
    <row r="2386" spans="6:36" ht="12" customHeight="1" x14ac:dyDescent="0.15">
      <c r="F2386" s="86" t="str">
        <f t="shared" si="565"/>
        <v>Saturday</v>
      </c>
      <c r="G2386" s="91"/>
      <c r="H2386" s="92" t="str">
        <f>VLOOKUP(MONTH(G2386),VLOOKUP!$W$1:$X$24,2)</f>
        <v>January</v>
      </c>
      <c r="I2386" s="92" t="str">
        <f t="shared" si="566"/>
        <v/>
      </c>
      <c r="J2386" s="93" t="s">
        <v>1538</v>
      </c>
      <c r="L2386" s="86" t="str">
        <f t="shared" si="562"/>
        <v>Coffy Caf&amp;eacute; [3310 14th St NW, WDC]</v>
      </c>
      <c r="M2386" s="86">
        <f t="shared" si="567"/>
        <v>0</v>
      </c>
      <c r="N2386" s="93" t="str">
        <f t="shared" si="563"/>
        <v>Coffy Caf&amp;eacute; [3310 14th St NW, WDC]</v>
      </c>
      <c r="O2386" s="94"/>
      <c r="S2386" s="95">
        <f t="shared" si="568"/>
        <v>0</v>
      </c>
      <c r="T2386" s="86" t="str">
        <f t="shared" si="569"/>
        <v/>
      </c>
      <c r="U2386" s="86" t="str">
        <f t="shared" si="564"/>
        <v/>
      </c>
      <c r="V2386" s="95" t="str">
        <f t="shared" si="570"/>
        <v/>
      </c>
      <c r="W2386" s="90" t="s">
        <v>221</v>
      </c>
      <c r="AE2386" s="92" t="str">
        <f t="shared" si="571"/>
        <v/>
      </c>
      <c r="AF2386" s="96" t="str">
        <f t="shared" si="572"/>
        <v>&lt;a name='19000100'&gt;&lt;b&gt;: 0 - Coffy Caf&amp;eacute; [3310 14th St NW, WDC]&lt;/b&gt;&lt;/a&gt;&lt;br&gt;</v>
      </c>
      <c r="AG2386" s="97">
        <f t="shared" si="573"/>
        <v>1900</v>
      </c>
      <c r="AH2386" s="97" t="str">
        <f t="shared" si="574"/>
        <v>01</v>
      </c>
      <c r="AI2386" s="97" t="str">
        <f t="shared" si="575"/>
        <v>00</v>
      </c>
      <c r="AJ2386" s="97" t="str">
        <f t="shared" si="576"/>
        <v>19000100</v>
      </c>
    </row>
    <row r="2387" spans="6:36" ht="12" customHeight="1" x14ac:dyDescent="0.15">
      <c r="F2387" s="86" t="str">
        <f t="shared" si="565"/>
        <v>Saturday</v>
      </c>
      <c r="G2387" s="91"/>
      <c r="H2387" s="92" t="str">
        <f>VLOOKUP(MONTH(G2387),VLOOKUP!$W$1:$X$24,2)</f>
        <v>January</v>
      </c>
      <c r="I2387" s="92" t="str">
        <f t="shared" si="566"/>
        <v/>
      </c>
      <c r="J2387" s="93" t="s">
        <v>1538</v>
      </c>
      <c r="L2387" s="86" t="str">
        <f t="shared" si="562"/>
        <v>Coffy Caf&amp;eacute; [3310 14th St NW, WDC]</v>
      </c>
      <c r="M2387" s="86">
        <f t="shared" si="567"/>
        <v>0</v>
      </c>
      <c r="N2387" s="93" t="str">
        <f t="shared" ref="N2387:N2404" si="577">J2387</f>
        <v>Coffy Caf&amp;eacute; [3310 14th St NW, WDC]</v>
      </c>
      <c r="O2387" s="94"/>
      <c r="S2387" s="95">
        <f t="shared" si="568"/>
        <v>0</v>
      </c>
      <c r="T2387" s="86" t="str">
        <f t="shared" si="569"/>
        <v/>
      </c>
      <c r="U2387" s="86" t="str">
        <f t="shared" si="564"/>
        <v/>
      </c>
      <c r="V2387" s="95" t="str">
        <f t="shared" si="570"/>
        <v/>
      </c>
      <c r="W2387" s="90" t="s">
        <v>221</v>
      </c>
      <c r="AE2387" s="92" t="str">
        <f t="shared" si="571"/>
        <v/>
      </c>
      <c r="AF2387" s="96" t="str">
        <f t="shared" si="572"/>
        <v>&lt;a name='19000100'&gt;&lt;b&gt;: 0 - Coffy Caf&amp;eacute; [3310 14th St NW, WDC]&lt;/b&gt;&lt;/a&gt;&lt;br&gt;</v>
      </c>
      <c r="AG2387" s="97">
        <f t="shared" si="573"/>
        <v>1900</v>
      </c>
      <c r="AH2387" s="97" t="str">
        <f t="shared" si="574"/>
        <v>01</v>
      </c>
      <c r="AI2387" s="97" t="str">
        <f t="shared" si="575"/>
        <v>00</v>
      </c>
      <c r="AJ2387" s="97" t="str">
        <f t="shared" si="576"/>
        <v>19000100</v>
      </c>
    </row>
    <row r="2388" spans="6:36" ht="12" customHeight="1" x14ac:dyDescent="0.15">
      <c r="F2388" s="86" t="str">
        <f t="shared" si="565"/>
        <v>Saturday</v>
      </c>
      <c r="G2388" s="91"/>
      <c r="H2388" s="92" t="str">
        <f>VLOOKUP(MONTH(G2388),VLOOKUP!$W$1:$X$24,2)</f>
        <v>January</v>
      </c>
      <c r="I2388" s="92" t="str">
        <f t="shared" si="566"/>
        <v/>
      </c>
      <c r="J2388" s="93" t="s">
        <v>1538</v>
      </c>
      <c r="L2388" s="86" t="str">
        <f t="shared" si="562"/>
        <v>Coffy Caf&amp;eacute; [3310 14th St NW, WDC]</v>
      </c>
      <c r="M2388" s="86">
        <f t="shared" si="567"/>
        <v>0</v>
      </c>
      <c r="N2388" s="93" t="str">
        <f t="shared" si="577"/>
        <v>Coffy Caf&amp;eacute; [3310 14th St NW, WDC]</v>
      </c>
      <c r="O2388" s="94"/>
      <c r="S2388" s="95">
        <f t="shared" si="568"/>
        <v>0</v>
      </c>
      <c r="T2388" s="86" t="str">
        <f t="shared" si="569"/>
        <v/>
      </c>
      <c r="U2388" s="86" t="str">
        <f t="shared" si="564"/>
        <v/>
      </c>
      <c r="V2388" s="95" t="str">
        <f t="shared" si="570"/>
        <v/>
      </c>
      <c r="W2388" s="90" t="s">
        <v>221</v>
      </c>
      <c r="AE2388" s="92" t="str">
        <f t="shared" si="571"/>
        <v/>
      </c>
      <c r="AF2388" s="96" t="str">
        <f t="shared" si="572"/>
        <v>&lt;a name='19000100'&gt;&lt;b&gt;: 0 - Coffy Caf&amp;eacute; [3310 14th St NW, WDC]&lt;/b&gt;&lt;/a&gt;&lt;br&gt;</v>
      </c>
      <c r="AG2388" s="97">
        <f t="shared" si="573"/>
        <v>1900</v>
      </c>
      <c r="AH2388" s="97" t="str">
        <f t="shared" si="574"/>
        <v>01</v>
      </c>
      <c r="AI2388" s="97" t="str">
        <f t="shared" si="575"/>
        <v>00</v>
      </c>
      <c r="AJ2388" s="97" t="str">
        <f t="shared" si="576"/>
        <v>19000100</v>
      </c>
    </row>
    <row r="2389" spans="6:36" ht="12" customHeight="1" x14ac:dyDescent="0.15">
      <c r="F2389" s="86" t="str">
        <f t="shared" si="565"/>
        <v>Saturday</v>
      </c>
      <c r="G2389" s="91"/>
      <c r="H2389" s="92" t="str">
        <f>VLOOKUP(MONTH(G2389),VLOOKUP!$W$1:$X$24,2)</f>
        <v>January</v>
      </c>
      <c r="I2389" s="92" t="str">
        <f t="shared" si="566"/>
        <v/>
      </c>
      <c r="J2389" s="93" t="s">
        <v>1538</v>
      </c>
      <c r="L2389" s="86" t="str">
        <f t="shared" si="562"/>
        <v>Coffy Caf&amp;eacute; [3310 14th St NW, WDC]</v>
      </c>
      <c r="M2389" s="86">
        <f t="shared" si="567"/>
        <v>0</v>
      </c>
      <c r="N2389" s="93" t="str">
        <f t="shared" si="577"/>
        <v>Coffy Caf&amp;eacute; [3310 14th St NW, WDC]</v>
      </c>
      <c r="O2389" s="94"/>
      <c r="S2389" s="95">
        <f t="shared" si="568"/>
        <v>0</v>
      </c>
      <c r="T2389" s="86" t="str">
        <f t="shared" si="569"/>
        <v/>
      </c>
      <c r="U2389" s="86" t="str">
        <f t="shared" si="564"/>
        <v/>
      </c>
      <c r="V2389" s="95" t="str">
        <f t="shared" si="570"/>
        <v/>
      </c>
      <c r="W2389" s="90" t="s">
        <v>221</v>
      </c>
      <c r="AE2389" s="92" t="str">
        <f t="shared" si="571"/>
        <v/>
      </c>
      <c r="AF2389" s="96" t="str">
        <f t="shared" si="572"/>
        <v>&lt;a name='19000100'&gt;&lt;b&gt;: 0 - Coffy Caf&amp;eacute; [3310 14th St NW, WDC]&lt;/b&gt;&lt;/a&gt;&lt;br&gt;</v>
      </c>
      <c r="AG2389" s="97">
        <f t="shared" si="573"/>
        <v>1900</v>
      </c>
      <c r="AH2389" s="97" t="str">
        <f t="shared" si="574"/>
        <v>01</v>
      </c>
      <c r="AI2389" s="97" t="str">
        <f t="shared" si="575"/>
        <v>00</v>
      </c>
      <c r="AJ2389" s="97" t="str">
        <f t="shared" si="576"/>
        <v>19000100</v>
      </c>
    </row>
    <row r="2390" spans="6:36" ht="12" customHeight="1" x14ac:dyDescent="0.15">
      <c r="F2390" s="86" t="str">
        <f t="shared" si="565"/>
        <v>Saturday</v>
      </c>
      <c r="G2390" s="91"/>
      <c r="H2390" s="92" t="str">
        <f>VLOOKUP(MONTH(G2390),VLOOKUP!$W$1:$X$24,2)</f>
        <v>January</v>
      </c>
      <c r="I2390" s="92" t="str">
        <f t="shared" si="566"/>
        <v/>
      </c>
      <c r="J2390" s="93" t="s">
        <v>1757</v>
      </c>
      <c r="L2390" s="86" t="str">
        <f t="shared" si="562"/>
        <v>Cole Studios [Carriage House in rear of 1714 15th St NW, WDC]</v>
      </c>
      <c r="M2390" s="86">
        <f t="shared" si="567"/>
        <v>0</v>
      </c>
      <c r="N2390" s="93" t="str">
        <f t="shared" si="577"/>
        <v>Cole Studios [Carriage House in rear of 1714 15th St NW, WDC]</v>
      </c>
      <c r="O2390" s="90"/>
      <c r="S2390" s="95">
        <f t="shared" si="568"/>
        <v>0</v>
      </c>
      <c r="T2390" s="86" t="str">
        <f t="shared" si="569"/>
        <v/>
      </c>
      <c r="U2390" s="86" t="str">
        <f t="shared" si="564"/>
        <v/>
      </c>
      <c r="V2390" s="95" t="str">
        <f t="shared" si="570"/>
        <v/>
      </c>
      <c r="X2390" s="99"/>
      <c r="Y2390" s="99"/>
      <c r="AE2390" s="92" t="str">
        <f t="shared" si="571"/>
        <v/>
      </c>
      <c r="AF2390" s="96" t="str">
        <f t="shared" si="572"/>
        <v>&lt;a name='19000100'&gt;&lt;b&gt;: 0 - Cole Studios [Carriage House in rear of 1714 15th St NW, WDC]&lt;/b&gt;&lt;/a&gt;&lt;br&gt;</v>
      </c>
      <c r="AG2390" s="97">
        <f t="shared" si="573"/>
        <v>1900</v>
      </c>
      <c r="AH2390" s="97" t="str">
        <f t="shared" si="574"/>
        <v>01</v>
      </c>
      <c r="AI2390" s="97" t="str">
        <f t="shared" si="575"/>
        <v>00</v>
      </c>
      <c r="AJ2390" s="97" t="str">
        <f t="shared" si="576"/>
        <v>19000100</v>
      </c>
    </row>
    <row r="2391" spans="6:36" ht="12" customHeight="1" x14ac:dyDescent="0.15">
      <c r="F2391" s="86" t="str">
        <f t="shared" si="565"/>
        <v>Saturday</v>
      </c>
      <c r="G2391" s="91"/>
      <c r="H2391" s="92" t="str">
        <f>VLOOKUP(MONTH(G2391),VLOOKUP!$W$1:$X$24,2)</f>
        <v>January</v>
      </c>
      <c r="I2391" s="92" t="str">
        <f t="shared" si="566"/>
        <v/>
      </c>
      <c r="J2391" s="93" t="s">
        <v>1757</v>
      </c>
      <c r="L2391" s="86" t="str">
        <f t="shared" si="562"/>
        <v>Cole Studios [Carriage House in rear of 1714 15th St NW, WDC]</v>
      </c>
      <c r="M2391" s="86">
        <f t="shared" si="567"/>
        <v>0</v>
      </c>
      <c r="N2391" s="93" t="str">
        <f t="shared" si="577"/>
        <v>Cole Studios [Carriage House in rear of 1714 15th St NW, WDC]</v>
      </c>
      <c r="O2391" s="90"/>
      <c r="S2391" s="95">
        <f t="shared" si="568"/>
        <v>0</v>
      </c>
      <c r="T2391" s="86" t="str">
        <f t="shared" si="569"/>
        <v/>
      </c>
      <c r="U2391" s="86" t="str">
        <f t="shared" si="564"/>
        <v/>
      </c>
      <c r="V2391" s="95" t="str">
        <f t="shared" si="570"/>
        <v/>
      </c>
      <c r="X2391" s="99"/>
      <c r="Y2391" s="99"/>
      <c r="AE2391" s="92" t="str">
        <f t="shared" si="571"/>
        <v/>
      </c>
      <c r="AF2391" s="96" t="str">
        <f t="shared" si="572"/>
        <v>&lt;a name='19000100'&gt;&lt;b&gt;: 0 - Cole Studios [Carriage House in rear of 1714 15th St NW, WDC]&lt;/b&gt;&lt;/a&gt;&lt;br&gt;</v>
      </c>
      <c r="AG2391" s="97">
        <f t="shared" si="573"/>
        <v>1900</v>
      </c>
      <c r="AH2391" s="97" t="str">
        <f t="shared" si="574"/>
        <v>01</v>
      </c>
      <c r="AI2391" s="97" t="str">
        <f t="shared" si="575"/>
        <v>00</v>
      </c>
      <c r="AJ2391" s="97" t="str">
        <f t="shared" si="576"/>
        <v>19000100</v>
      </c>
    </row>
    <row r="2392" spans="6:36" ht="12" customHeight="1" x14ac:dyDescent="0.15">
      <c r="F2392" s="86" t="str">
        <f t="shared" si="565"/>
        <v>Saturday</v>
      </c>
      <c r="G2392" s="91"/>
      <c r="H2392" s="92" t="str">
        <f>VLOOKUP(MONTH(G2392),VLOOKUP!$W$1:$X$24,2)</f>
        <v>January</v>
      </c>
      <c r="I2392" s="92" t="str">
        <f t="shared" si="566"/>
        <v/>
      </c>
      <c r="J2392" s="93" t="s">
        <v>1757</v>
      </c>
      <c r="L2392" s="86" t="str">
        <f t="shared" si="562"/>
        <v>Cole Studios [Carriage House in rear of 1714 15th St NW, WDC]</v>
      </c>
      <c r="M2392" s="86">
        <f t="shared" si="567"/>
        <v>0</v>
      </c>
      <c r="N2392" s="93" t="str">
        <f t="shared" si="577"/>
        <v>Cole Studios [Carriage House in rear of 1714 15th St NW, WDC]</v>
      </c>
      <c r="O2392" s="90"/>
      <c r="S2392" s="95">
        <f t="shared" si="568"/>
        <v>0</v>
      </c>
      <c r="T2392" s="86" t="str">
        <f t="shared" si="569"/>
        <v/>
      </c>
      <c r="U2392" s="86" t="str">
        <f t="shared" si="564"/>
        <v/>
      </c>
      <c r="V2392" s="95" t="str">
        <f t="shared" si="570"/>
        <v/>
      </c>
      <c r="X2392" s="99"/>
      <c r="Y2392" s="99"/>
      <c r="AE2392" s="92" t="str">
        <f t="shared" si="571"/>
        <v/>
      </c>
      <c r="AF2392" s="96" t="str">
        <f t="shared" si="572"/>
        <v>&lt;a name='19000100'&gt;&lt;b&gt;: 0 - Cole Studios [Carriage House in rear of 1714 15th St NW, WDC]&lt;/b&gt;&lt;/a&gt;&lt;br&gt;</v>
      </c>
      <c r="AG2392" s="97">
        <f t="shared" si="573"/>
        <v>1900</v>
      </c>
      <c r="AH2392" s="97" t="str">
        <f t="shared" si="574"/>
        <v>01</v>
      </c>
      <c r="AI2392" s="97" t="str">
        <f t="shared" si="575"/>
        <v>00</v>
      </c>
      <c r="AJ2392" s="97" t="str">
        <f t="shared" si="576"/>
        <v>19000100</v>
      </c>
    </row>
    <row r="2393" spans="6:36" ht="12" customHeight="1" x14ac:dyDescent="0.15">
      <c r="F2393" s="86" t="str">
        <f t="shared" si="565"/>
        <v>Saturday</v>
      </c>
      <c r="G2393" s="91"/>
      <c r="H2393" s="92" t="str">
        <f>VLOOKUP(MONTH(G2393),VLOOKUP!$W$1:$X$24,2)</f>
        <v>January</v>
      </c>
      <c r="I2393" s="92" t="str">
        <f t="shared" si="566"/>
        <v/>
      </c>
      <c r="J2393" s="93" t="s">
        <v>1757</v>
      </c>
      <c r="L2393" s="86" t="str">
        <f t="shared" si="562"/>
        <v>Cole Studios [Carriage House in rear of 1714 15th St NW, WDC]</v>
      </c>
      <c r="M2393" s="86">
        <f t="shared" si="567"/>
        <v>0</v>
      </c>
      <c r="N2393" s="93" t="str">
        <f t="shared" si="577"/>
        <v>Cole Studios [Carriage House in rear of 1714 15th St NW, WDC]</v>
      </c>
      <c r="O2393" s="90"/>
      <c r="S2393" s="95">
        <f t="shared" si="568"/>
        <v>0</v>
      </c>
      <c r="T2393" s="86" t="str">
        <f t="shared" si="569"/>
        <v/>
      </c>
      <c r="U2393" s="86" t="str">
        <f t="shared" si="564"/>
        <v/>
      </c>
      <c r="V2393" s="95" t="str">
        <f t="shared" si="570"/>
        <v/>
      </c>
      <c r="X2393" s="99"/>
      <c r="Y2393" s="99"/>
      <c r="AE2393" s="92" t="str">
        <f t="shared" si="571"/>
        <v/>
      </c>
      <c r="AF2393" s="96" t="str">
        <f t="shared" si="572"/>
        <v>&lt;a name='19000100'&gt;&lt;b&gt;: 0 - Cole Studios [Carriage House in rear of 1714 15th St NW, WDC]&lt;/b&gt;&lt;/a&gt;&lt;br&gt;</v>
      </c>
      <c r="AG2393" s="97">
        <f t="shared" si="573"/>
        <v>1900</v>
      </c>
      <c r="AH2393" s="97" t="str">
        <f t="shared" si="574"/>
        <v>01</v>
      </c>
      <c r="AI2393" s="97" t="str">
        <f t="shared" si="575"/>
        <v>00</v>
      </c>
      <c r="AJ2393" s="97" t="str">
        <f t="shared" si="576"/>
        <v>19000100</v>
      </c>
    </row>
    <row r="2394" spans="6:36" ht="12" customHeight="1" x14ac:dyDescent="0.15">
      <c r="F2394" s="86" t="str">
        <f t="shared" si="565"/>
        <v>Saturday</v>
      </c>
      <c r="G2394" s="91"/>
      <c r="H2394" s="92" t="str">
        <f>VLOOKUP(MONTH(G2394),VLOOKUP!$W$1:$X$24,2)</f>
        <v>January</v>
      </c>
      <c r="I2394" s="92" t="str">
        <f t="shared" si="566"/>
        <v/>
      </c>
      <c r="J2394" s="93" t="s">
        <v>1757</v>
      </c>
      <c r="L2394" s="86" t="str">
        <f t="shared" si="562"/>
        <v>Cole Studios [Carriage House in rear of 1714 15th St NW, WDC]</v>
      </c>
      <c r="M2394" s="86">
        <f t="shared" si="567"/>
        <v>0</v>
      </c>
      <c r="N2394" s="93" t="str">
        <f t="shared" si="577"/>
        <v>Cole Studios [Carriage House in rear of 1714 15th St NW, WDC]</v>
      </c>
      <c r="O2394" s="90"/>
      <c r="S2394" s="95">
        <f t="shared" si="568"/>
        <v>0</v>
      </c>
      <c r="T2394" s="86" t="str">
        <f t="shared" si="569"/>
        <v/>
      </c>
      <c r="U2394" s="86" t="str">
        <f t="shared" si="564"/>
        <v/>
      </c>
      <c r="V2394" s="95" t="str">
        <f t="shared" si="570"/>
        <v/>
      </c>
      <c r="X2394" s="99"/>
      <c r="Y2394" s="99"/>
      <c r="AE2394" s="92" t="str">
        <f t="shared" si="571"/>
        <v/>
      </c>
      <c r="AF2394" s="96" t="str">
        <f t="shared" si="572"/>
        <v>&lt;a name='19000100'&gt;&lt;b&gt;: 0 - Cole Studios [Carriage House in rear of 1714 15th St NW, WDC]&lt;/b&gt;&lt;/a&gt;&lt;br&gt;</v>
      </c>
      <c r="AG2394" s="97">
        <f t="shared" si="573"/>
        <v>1900</v>
      </c>
      <c r="AH2394" s="97" t="str">
        <f t="shared" si="574"/>
        <v>01</v>
      </c>
      <c r="AI2394" s="97" t="str">
        <f t="shared" si="575"/>
        <v>00</v>
      </c>
      <c r="AJ2394" s="97" t="str">
        <f t="shared" si="576"/>
        <v>19000100</v>
      </c>
    </row>
    <row r="2395" spans="6:36" ht="12" customHeight="1" x14ac:dyDescent="0.15">
      <c r="F2395" s="86" t="str">
        <f t="shared" si="565"/>
        <v>Saturday</v>
      </c>
      <c r="G2395" s="91"/>
      <c r="H2395" s="92" t="str">
        <f>VLOOKUP(MONTH(G2395),VLOOKUP!$W$1:$X$24,2)</f>
        <v>January</v>
      </c>
      <c r="I2395" s="92" t="str">
        <f t="shared" si="566"/>
        <v/>
      </c>
      <c r="J2395" s="93" t="s">
        <v>1757</v>
      </c>
      <c r="L2395" s="86" t="str">
        <f t="shared" si="562"/>
        <v>Cole Studios [Carriage House in rear of 1714 15th St NW, WDC]</v>
      </c>
      <c r="M2395" s="86">
        <f t="shared" si="567"/>
        <v>0</v>
      </c>
      <c r="N2395" s="93" t="str">
        <f t="shared" si="577"/>
        <v>Cole Studios [Carriage House in rear of 1714 15th St NW, WDC]</v>
      </c>
      <c r="O2395" s="90"/>
      <c r="S2395" s="95">
        <f t="shared" si="568"/>
        <v>0</v>
      </c>
      <c r="T2395" s="86" t="str">
        <f t="shared" si="569"/>
        <v/>
      </c>
      <c r="U2395" s="86" t="str">
        <f t="shared" si="564"/>
        <v/>
      </c>
      <c r="V2395" s="95" t="str">
        <f t="shared" si="570"/>
        <v/>
      </c>
      <c r="X2395" s="99"/>
      <c r="Y2395" s="99"/>
      <c r="AE2395" s="92" t="str">
        <f t="shared" si="571"/>
        <v/>
      </c>
      <c r="AF2395" s="96" t="str">
        <f t="shared" si="572"/>
        <v>&lt;a name='19000100'&gt;&lt;b&gt;: 0 - Cole Studios [Carriage House in rear of 1714 15th St NW, WDC]&lt;/b&gt;&lt;/a&gt;&lt;br&gt;</v>
      </c>
      <c r="AG2395" s="97">
        <f t="shared" si="573"/>
        <v>1900</v>
      </c>
      <c r="AH2395" s="97" t="str">
        <f t="shared" si="574"/>
        <v>01</v>
      </c>
      <c r="AI2395" s="97" t="str">
        <f t="shared" si="575"/>
        <v>00</v>
      </c>
      <c r="AJ2395" s="97" t="str">
        <f t="shared" si="576"/>
        <v>19000100</v>
      </c>
    </row>
    <row r="2396" spans="6:36" ht="12" customHeight="1" x14ac:dyDescent="0.15">
      <c r="F2396" s="86" t="str">
        <f t="shared" si="565"/>
        <v>Saturday</v>
      </c>
      <c r="G2396" s="91"/>
      <c r="H2396" s="92" t="str">
        <f>VLOOKUP(MONTH(G2396),VLOOKUP!$W$1:$X$24,2)</f>
        <v>January</v>
      </c>
      <c r="I2396" s="92" t="str">
        <f t="shared" si="566"/>
        <v/>
      </c>
      <c r="J2396" s="93" t="s">
        <v>1757</v>
      </c>
      <c r="L2396" s="86" t="str">
        <f t="shared" si="562"/>
        <v>Cole Studios [Carriage House in rear of 1714 15th St NW, WDC]</v>
      </c>
      <c r="M2396" s="86">
        <f t="shared" si="567"/>
        <v>0</v>
      </c>
      <c r="N2396" s="93" t="str">
        <f t="shared" si="577"/>
        <v>Cole Studios [Carriage House in rear of 1714 15th St NW, WDC]</v>
      </c>
      <c r="O2396" s="90"/>
      <c r="S2396" s="95">
        <f t="shared" si="568"/>
        <v>0</v>
      </c>
      <c r="T2396" s="86" t="str">
        <f t="shared" si="569"/>
        <v/>
      </c>
      <c r="U2396" s="86" t="str">
        <f t="shared" si="564"/>
        <v/>
      </c>
      <c r="V2396" s="95" t="str">
        <f t="shared" si="570"/>
        <v/>
      </c>
      <c r="X2396" s="99"/>
      <c r="Y2396" s="99"/>
      <c r="AE2396" s="92" t="str">
        <f t="shared" si="571"/>
        <v/>
      </c>
      <c r="AF2396" s="96" t="str">
        <f t="shared" si="572"/>
        <v>&lt;a name='19000100'&gt;&lt;b&gt;: 0 - Cole Studios [Carriage House in rear of 1714 15th St NW, WDC]&lt;/b&gt;&lt;/a&gt;&lt;br&gt;</v>
      </c>
      <c r="AG2396" s="97">
        <f t="shared" si="573"/>
        <v>1900</v>
      </c>
      <c r="AH2396" s="97" t="str">
        <f t="shared" si="574"/>
        <v>01</v>
      </c>
      <c r="AI2396" s="97" t="str">
        <f t="shared" si="575"/>
        <v>00</v>
      </c>
      <c r="AJ2396" s="97" t="str">
        <f t="shared" si="576"/>
        <v>19000100</v>
      </c>
    </row>
    <row r="2397" spans="6:36" ht="12" customHeight="1" x14ac:dyDescent="0.15">
      <c r="F2397" s="86" t="str">
        <f t="shared" si="565"/>
        <v>Saturday</v>
      </c>
      <c r="G2397" s="91"/>
      <c r="H2397" s="92" t="str">
        <f>VLOOKUP(MONTH(G2397),VLOOKUP!$W$1:$X$24,2)</f>
        <v>January</v>
      </c>
      <c r="I2397" s="92" t="str">
        <f t="shared" si="566"/>
        <v/>
      </c>
      <c r="J2397" s="93" t="s">
        <v>1259</v>
      </c>
      <c r="L2397" s="86" t="str">
        <f t="shared" ref="L2397:L2460" si="578">IF(ISBLANK(K2397),N2397,N2397&amp;" ("&amp;K2397&amp;")")</f>
        <v>Columbia Festival of the Arts [Lake Kittamaqundi - 10221 Wincopin Circle, Columbia, MD]</v>
      </c>
      <c r="M2397" s="86">
        <f t="shared" si="567"/>
        <v>0</v>
      </c>
      <c r="N2397" s="93" t="str">
        <f t="shared" si="577"/>
        <v>Columbia Festival of the Arts [Lake Kittamaqundi - 10221 Wincopin Circle, Columbia, MD]</v>
      </c>
      <c r="O2397" s="90"/>
      <c r="S2397" s="95">
        <f t="shared" si="568"/>
        <v>0</v>
      </c>
      <c r="T2397" s="86" t="str">
        <f t="shared" si="569"/>
        <v/>
      </c>
      <c r="U2397" s="86" t="str">
        <f t="shared" si="564"/>
        <v/>
      </c>
      <c r="V2397" s="95" t="str">
        <f t="shared" si="570"/>
        <v/>
      </c>
      <c r="AE2397" s="92" t="str">
        <f t="shared" si="571"/>
        <v/>
      </c>
      <c r="AF2397" s="96" t="str">
        <f t="shared" si="572"/>
        <v>&lt;a name='19000100'&gt;&lt;b&gt;: 0 - Columbia Festival of the Arts [Lake Kittamaqundi - 10221 Wincopin Circle, Columbia, MD]&lt;/b&gt;&lt;/a&gt;&lt;br&gt;</v>
      </c>
      <c r="AG2397" s="97">
        <f t="shared" si="573"/>
        <v>1900</v>
      </c>
      <c r="AH2397" s="97" t="str">
        <f t="shared" si="574"/>
        <v>01</v>
      </c>
      <c r="AI2397" s="97" t="str">
        <f t="shared" si="575"/>
        <v>00</v>
      </c>
      <c r="AJ2397" s="97" t="str">
        <f t="shared" si="576"/>
        <v>19000100</v>
      </c>
    </row>
    <row r="2398" spans="6:36" ht="12" customHeight="1" x14ac:dyDescent="0.15">
      <c r="F2398" s="86" t="str">
        <f t="shared" si="565"/>
        <v>Saturday</v>
      </c>
      <c r="G2398" s="91"/>
      <c r="H2398" s="92" t="str">
        <f>VLOOKUP(MONTH(G2398),VLOOKUP!$W$1:$X$24,2)</f>
        <v>January</v>
      </c>
      <c r="I2398" s="92" t="str">
        <f t="shared" si="566"/>
        <v/>
      </c>
      <c r="J2398" s="93" t="s">
        <v>1259</v>
      </c>
      <c r="L2398" s="86" t="str">
        <f t="shared" si="578"/>
        <v>Columbia Festival of the Arts [Lake Kittamaqundi - 10221 Wincopin Circle, Columbia, MD]</v>
      </c>
      <c r="M2398" s="86">
        <f t="shared" si="567"/>
        <v>0</v>
      </c>
      <c r="N2398" s="93" t="str">
        <f t="shared" si="577"/>
        <v>Columbia Festival of the Arts [Lake Kittamaqundi - 10221 Wincopin Circle, Columbia, MD]</v>
      </c>
      <c r="O2398" s="90"/>
      <c r="S2398" s="95">
        <f t="shared" si="568"/>
        <v>0</v>
      </c>
      <c r="T2398" s="86" t="str">
        <f t="shared" si="569"/>
        <v/>
      </c>
      <c r="U2398" s="86" t="str">
        <f t="shared" si="564"/>
        <v/>
      </c>
      <c r="V2398" s="95" t="str">
        <f t="shared" si="570"/>
        <v/>
      </c>
      <c r="AE2398" s="92" t="str">
        <f t="shared" si="571"/>
        <v/>
      </c>
      <c r="AF2398" s="96" t="str">
        <f t="shared" si="572"/>
        <v>&lt;a name='19000100'&gt;&lt;b&gt;: 0 - Columbia Festival of the Arts [Lake Kittamaqundi - 10221 Wincopin Circle, Columbia, MD]&lt;/b&gt;&lt;/a&gt;&lt;br&gt;</v>
      </c>
      <c r="AG2398" s="97">
        <f t="shared" si="573"/>
        <v>1900</v>
      </c>
      <c r="AH2398" s="97" t="str">
        <f t="shared" si="574"/>
        <v>01</v>
      </c>
      <c r="AI2398" s="97" t="str">
        <f t="shared" si="575"/>
        <v>00</v>
      </c>
      <c r="AJ2398" s="97" t="str">
        <f t="shared" si="576"/>
        <v>19000100</v>
      </c>
    </row>
    <row r="2399" spans="6:36" ht="12" customHeight="1" x14ac:dyDescent="0.15">
      <c r="F2399" s="86" t="str">
        <f t="shared" si="565"/>
        <v>Saturday</v>
      </c>
      <c r="G2399" s="91"/>
      <c r="H2399" s="92" t="str">
        <f>VLOOKUP(MONTH(G2399),VLOOKUP!$W$1:$X$24,2)</f>
        <v>January</v>
      </c>
      <c r="I2399" s="92" t="str">
        <f t="shared" si="566"/>
        <v/>
      </c>
      <c r="J2399" s="93" t="s">
        <v>1259</v>
      </c>
      <c r="L2399" s="86" t="str">
        <f t="shared" si="578"/>
        <v>Columbia Festival of the Arts [Lake Kittamaqundi - 10221 Wincopin Circle, Columbia, MD]</v>
      </c>
      <c r="M2399" s="86">
        <f t="shared" si="567"/>
        <v>0</v>
      </c>
      <c r="N2399" s="93" t="str">
        <f t="shared" si="577"/>
        <v>Columbia Festival of the Arts [Lake Kittamaqundi - 10221 Wincopin Circle, Columbia, MD]</v>
      </c>
      <c r="O2399" s="90"/>
      <c r="S2399" s="95">
        <f t="shared" si="568"/>
        <v>0</v>
      </c>
      <c r="T2399" s="86" t="str">
        <f t="shared" si="569"/>
        <v/>
      </c>
      <c r="U2399" s="86" t="str">
        <f t="shared" si="564"/>
        <v/>
      </c>
      <c r="V2399" s="95" t="str">
        <f t="shared" si="570"/>
        <v/>
      </c>
      <c r="AE2399" s="92" t="str">
        <f t="shared" si="571"/>
        <v/>
      </c>
      <c r="AF2399" s="96" t="str">
        <f t="shared" si="572"/>
        <v>&lt;a name='19000100'&gt;&lt;b&gt;: 0 - Columbia Festival of the Arts [Lake Kittamaqundi - 10221 Wincopin Circle, Columbia, MD]&lt;/b&gt;&lt;/a&gt;&lt;br&gt;</v>
      </c>
      <c r="AG2399" s="97">
        <f t="shared" si="573"/>
        <v>1900</v>
      </c>
      <c r="AH2399" s="97" t="str">
        <f t="shared" si="574"/>
        <v>01</v>
      </c>
      <c r="AI2399" s="97" t="str">
        <f t="shared" si="575"/>
        <v>00</v>
      </c>
      <c r="AJ2399" s="97" t="str">
        <f t="shared" si="576"/>
        <v>19000100</v>
      </c>
    </row>
    <row r="2400" spans="6:36" ht="12" customHeight="1" x14ac:dyDescent="0.15">
      <c r="F2400" s="86" t="str">
        <f t="shared" si="565"/>
        <v>Saturday</v>
      </c>
      <c r="G2400" s="91"/>
      <c r="H2400" s="92" t="str">
        <f>VLOOKUP(MONTH(G2400),VLOOKUP!$W$1:$X$24,2)</f>
        <v>January</v>
      </c>
      <c r="I2400" s="92" t="str">
        <f t="shared" si="566"/>
        <v/>
      </c>
      <c r="J2400" s="93" t="s">
        <v>739</v>
      </c>
      <c r="L2400" s="86" t="str">
        <f t="shared" si="578"/>
        <v>Columbia Pike Blues Festival [S. Walter Reed Drive at Columbia Pike, Arlington, VA]</v>
      </c>
      <c r="M2400" s="86">
        <f t="shared" si="567"/>
        <v>0</v>
      </c>
      <c r="N2400" s="93" t="str">
        <f t="shared" si="577"/>
        <v>Columbia Pike Blues Festival [S. Walter Reed Drive at Columbia Pike, Arlington, VA]</v>
      </c>
      <c r="O2400" s="90"/>
      <c r="S2400" s="95">
        <f t="shared" si="568"/>
        <v>0</v>
      </c>
      <c r="T2400" s="86" t="str">
        <f t="shared" si="569"/>
        <v/>
      </c>
      <c r="U2400" s="86" t="str">
        <f t="shared" si="564"/>
        <v/>
      </c>
      <c r="V2400" s="95" t="str">
        <f t="shared" si="570"/>
        <v/>
      </c>
      <c r="AE2400" s="92" t="str">
        <f t="shared" si="571"/>
        <v/>
      </c>
      <c r="AF2400" s="96" t="str">
        <f t="shared" si="572"/>
        <v>&lt;a name='19000100'&gt;&lt;b&gt;: 0 - Columbia Pike Blues Festival [S. Walter Reed Drive at Columbia Pike, Arlington, VA]&lt;/b&gt;&lt;/a&gt;&lt;br&gt;</v>
      </c>
      <c r="AG2400" s="97">
        <f t="shared" si="573"/>
        <v>1900</v>
      </c>
      <c r="AH2400" s="97" t="str">
        <f t="shared" si="574"/>
        <v>01</v>
      </c>
      <c r="AI2400" s="97" t="str">
        <f t="shared" si="575"/>
        <v>00</v>
      </c>
      <c r="AJ2400" s="97" t="str">
        <f t="shared" si="576"/>
        <v>19000100</v>
      </c>
    </row>
    <row r="2401" spans="4:36" ht="12" customHeight="1" x14ac:dyDescent="0.15">
      <c r="F2401" s="86" t="str">
        <f t="shared" si="565"/>
        <v>Saturday</v>
      </c>
      <c r="G2401" s="91"/>
      <c r="H2401" s="92" t="str">
        <f>VLOOKUP(MONTH(G2401),VLOOKUP!$W$1:$X$24,2)</f>
        <v>January</v>
      </c>
      <c r="I2401" s="92" t="str">
        <f t="shared" si="566"/>
        <v/>
      </c>
      <c r="J2401" s="93" t="s">
        <v>739</v>
      </c>
      <c r="L2401" s="86" t="str">
        <f t="shared" si="578"/>
        <v>Columbia Pike Blues Festival [S. Walter Reed Drive at Columbia Pike, Arlington, VA]</v>
      </c>
      <c r="M2401" s="86">
        <f t="shared" si="567"/>
        <v>0</v>
      </c>
      <c r="N2401" s="93" t="str">
        <f t="shared" si="577"/>
        <v>Columbia Pike Blues Festival [S. Walter Reed Drive at Columbia Pike, Arlington, VA]</v>
      </c>
      <c r="O2401" s="90"/>
      <c r="S2401" s="95">
        <f t="shared" si="568"/>
        <v>0</v>
      </c>
      <c r="T2401" s="86" t="str">
        <f t="shared" si="569"/>
        <v/>
      </c>
      <c r="U2401" s="86" t="str">
        <f t="shared" si="564"/>
        <v/>
      </c>
      <c r="V2401" s="95" t="str">
        <f t="shared" si="570"/>
        <v/>
      </c>
      <c r="AE2401" s="92" t="str">
        <f t="shared" si="571"/>
        <v/>
      </c>
      <c r="AF2401" s="96" t="str">
        <f t="shared" si="572"/>
        <v>&lt;a name='19000100'&gt;&lt;b&gt;: 0 - Columbia Pike Blues Festival [S. Walter Reed Drive at Columbia Pike, Arlington, VA]&lt;/b&gt;&lt;/a&gt;&lt;br&gt;</v>
      </c>
      <c r="AG2401" s="97">
        <f t="shared" si="573"/>
        <v>1900</v>
      </c>
      <c r="AH2401" s="97" t="str">
        <f t="shared" si="574"/>
        <v>01</v>
      </c>
      <c r="AI2401" s="97" t="str">
        <f t="shared" si="575"/>
        <v>00</v>
      </c>
      <c r="AJ2401" s="97" t="str">
        <f t="shared" si="576"/>
        <v>19000100</v>
      </c>
    </row>
    <row r="2402" spans="4:36" ht="12" customHeight="1" x14ac:dyDescent="0.15">
      <c r="F2402" s="86" t="str">
        <f t="shared" si="565"/>
        <v>Saturday</v>
      </c>
      <c r="G2402" s="91"/>
      <c r="H2402" s="92" t="str">
        <f>VLOOKUP(MONTH(G2402),VLOOKUP!$W$1:$X$24,2)</f>
        <v>January</v>
      </c>
      <c r="I2402" s="92" t="str">
        <f t="shared" si="566"/>
        <v/>
      </c>
      <c r="J2402" s="93" t="s">
        <v>126</v>
      </c>
      <c r="L2402" s="86" t="str">
        <f t="shared" si="578"/>
        <v>Columbia Station [2325 18th St NW, WDC]</v>
      </c>
      <c r="M2402" s="86">
        <f t="shared" si="567"/>
        <v>0</v>
      </c>
      <c r="N2402" s="93" t="str">
        <f t="shared" si="577"/>
        <v>Columbia Station [2325 18th St NW, WDC]</v>
      </c>
      <c r="O2402" s="94"/>
      <c r="S2402" s="95">
        <f t="shared" si="568"/>
        <v>0</v>
      </c>
      <c r="T2402" s="86" t="str">
        <f t="shared" si="569"/>
        <v/>
      </c>
      <c r="U2402" s="86" t="str">
        <f t="shared" si="564"/>
        <v/>
      </c>
      <c r="V2402" s="95" t="str">
        <f t="shared" si="570"/>
        <v/>
      </c>
      <c r="AE2402" s="92" t="str">
        <f t="shared" si="571"/>
        <v/>
      </c>
      <c r="AF2402" s="96" t="str">
        <f t="shared" si="572"/>
        <v>&lt;a name='19000100'&gt;&lt;b&gt;: 0 - Columbia Station [2325 18th St NW, WDC]&lt;/b&gt;&lt;/a&gt;&lt;br&gt;</v>
      </c>
      <c r="AG2402" s="97">
        <f t="shared" si="573"/>
        <v>1900</v>
      </c>
      <c r="AH2402" s="97" t="str">
        <f t="shared" si="574"/>
        <v>01</v>
      </c>
      <c r="AI2402" s="97" t="str">
        <f t="shared" si="575"/>
        <v>00</v>
      </c>
      <c r="AJ2402" s="97" t="str">
        <f t="shared" si="576"/>
        <v>19000100</v>
      </c>
    </row>
    <row r="2403" spans="4:36" ht="12" customHeight="1" x14ac:dyDescent="0.15">
      <c r="F2403" s="86" t="str">
        <f t="shared" si="565"/>
        <v>Saturday</v>
      </c>
      <c r="G2403" s="91"/>
      <c r="H2403" s="92" t="str">
        <f>VLOOKUP(MONTH(G2403),VLOOKUP!$W$1:$X$24,2)</f>
        <v>January</v>
      </c>
      <c r="I2403" s="92" t="str">
        <f t="shared" si="566"/>
        <v/>
      </c>
      <c r="J2403" s="93" t="s">
        <v>126</v>
      </c>
      <c r="L2403" s="86" t="str">
        <f t="shared" si="578"/>
        <v>Columbia Station [2325 18th St NW, WDC]</v>
      </c>
      <c r="M2403" s="86">
        <f t="shared" si="567"/>
        <v>0</v>
      </c>
      <c r="N2403" s="93" t="str">
        <f t="shared" si="577"/>
        <v>Columbia Station [2325 18th St NW, WDC]</v>
      </c>
      <c r="O2403" s="94"/>
      <c r="S2403" s="95">
        <f t="shared" si="568"/>
        <v>0</v>
      </c>
      <c r="T2403" s="86" t="str">
        <f t="shared" si="569"/>
        <v/>
      </c>
      <c r="U2403" s="86" t="str">
        <f t="shared" si="564"/>
        <v/>
      </c>
      <c r="V2403" s="95" t="str">
        <f t="shared" si="570"/>
        <v/>
      </c>
      <c r="AE2403" s="92" t="str">
        <f t="shared" si="571"/>
        <v/>
      </c>
      <c r="AF2403" s="96" t="str">
        <f t="shared" si="572"/>
        <v>&lt;a name='19000100'&gt;&lt;b&gt;: 0 - Columbia Station [2325 18th St NW, WDC]&lt;/b&gt;&lt;/a&gt;&lt;br&gt;</v>
      </c>
      <c r="AG2403" s="97">
        <f t="shared" si="573"/>
        <v>1900</v>
      </c>
      <c r="AH2403" s="97" t="str">
        <f t="shared" si="574"/>
        <v>01</v>
      </c>
      <c r="AI2403" s="97" t="str">
        <f t="shared" si="575"/>
        <v>00</v>
      </c>
      <c r="AJ2403" s="97" t="str">
        <f t="shared" si="576"/>
        <v>19000100</v>
      </c>
    </row>
    <row r="2404" spans="4:36" ht="12" customHeight="1" x14ac:dyDescent="0.15">
      <c r="F2404" s="86" t="str">
        <f t="shared" si="565"/>
        <v>Saturday</v>
      </c>
      <c r="G2404" s="91"/>
      <c r="H2404" s="92" t="str">
        <f>VLOOKUP(MONTH(G2404),VLOOKUP!$W$1:$X$24,2)</f>
        <v>January</v>
      </c>
      <c r="I2404" s="92" t="str">
        <f t="shared" si="566"/>
        <v/>
      </c>
      <c r="J2404" s="93" t="s">
        <v>126</v>
      </c>
      <c r="L2404" s="86" t="str">
        <f t="shared" si="578"/>
        <v>Columbia Station [2325 18th St NW, WDC]</v>
      </c>
      <c r="M2404" s="86">
        <f t="shared" si="567"/>
        <v>0</v>
      </c>
      <c r="N2404" s="93" t="str">
        <f t="shared" si="577"/>
        <v>Columbia Station [2325 18th St NW, WDC]</v>
      </c>
      <c r="O2404" s="94"/>
      <c r="S2404" s="95">
        <f t="shared" si="568"/>
        <v>0</v>
      </c>
      <c r="T2404" s="86" t="str">
        <f t="shared" si="569"/>
        <v/>
      </c>
      <c r="U2404" s="86" t="str">
        <f t="shared" si="564"/>
        <v/>
      </c>
      <c r="V2404" s="95" t="str">
        <f t="shared" si="570"/>
        <v/>
      </c>
      <c r="AE2404" s="92" t="str">
        <f t="shared" si="571"/>
        <v/>
      </c>
      <c r="AF2404" s="96" t="str">
        <f t="shared" si="572"/>
        <v>&lt;a name='19000100'&gt;&lt;b&gt;: 0 - Columbia Station [2325 18th St NW, WDC]&lt;/b&gt;&lt;/a&gt;&lt;br&gt;</v>
      </c>
      <c r="AG2404" s="97">
        <f t="shared" si="573"/>
        <v>1900</v>
      </c>
      <c r="AH2404" s="97" t="str">
        <f t="shared" si="574"/>
        <v>01</v>
      </c>
      <c r="AI2404" s="97" t="str">
        <f t="shared" si="575"/>
        <v>00</v>
      </c>
      <c r="AJ2404" s="97" t="str">
        <f t="shared" si="576"/>
        <v>19000100</v>
      </c>
    </row>
    <row r="2405" spans="4:36" ht="12" customHeight="1" x14ac:dyDescent="0.15">
      <c r="D2405" s="110"/>
      <c r="F2405" s="86" t="str">
        <f t="shared" si="565"/>
        <v>Saturday</v>
      </c>
      <c r="G2405" s="91"/>
      <c r="H2405" s="92" t="str">
        <f>VLOOKUP(MONTH(G2405),VLOOKUP!$W$1:$X$24,2)</f>
        <v>January</v>
      </c>
      <c r="I2405" s="92" t="str">
        <f t="shared" si="566"/>
        <v/>
      </c>
      <c r="J2405" s="94" t="s">
        <v>535</v>
      </c>
      <c r="L2405" s="86" t="str">
        <f t="shared" si="578"/>
        <v>&lt;a href='cometpingpong.php' title='list by venue'&gt;Comet Ping Pong&lt;/a&gt;</v>
      </c>
      <c r="M2405" s="86">
        <f t="shared" si="567"/>
        <v>0</v>
      </c>
      <c r="N2405" s="86" t="str">
        <f>VLOOKUP(J2405,VLOOKUP!$A$2:$S$54,19,FALSE)&amp;J2405&amp;"&lt;/a&gt;"</f>
        <v>&lt;a href='cometpingpong.php' title='list by venue'&gt;Comet Ping Pong&lt;/a&gt;</v>
      </c>
      <c r="O2405" s="90"/>
      <c r="S2405" s="95">
        <f t="shared" si="568"/>
        <v>0</v>
      </c>
      <c r="T2405" s="86" t="str">
        <f t="shared" si="569"/>
        <v/>
      </c>
      <c r="U2405" s="86" t="str">
        <f t="shared" si="564"/>
        <v/>
      </c>
      <c r="V2405" s="95" t="str">
        <f t="shared" si="570"/>
        <v/>
      </c>
      <c r="W2405" s="90" t="s">
        <v>221</v>
      </c>
      <c r="AE2405" s="92" t="str">
        <f t="shared" si="571"/>
        <v/>
      </c>
      <c r="AF2405" s="96" t="str">
        <f t="shared" si="572"/>
        <v>&lt;a name='19000100'&gt;&lt;b&gt;: 0 - &lt;a href='cometpingpong.php' title='list by venue'&gt;Comet Ping Pong&lt;/a&gt;&lt;/b&gt;&lt;/a&gt;&lt;br&gt;</v>
      </c>
      <c r="AG2405" s="97">
        <f t="shared" si="573"/>
        <v>1900</v>
      </c>
      <c r="AH2405" s="97" t="str">
        <f t="shared" si="574"/>
        <v>01</v>
      </c>
      <c r="AI2405" s="97" t="str">
        <f t="shared" si="575"/>
        <v>00</v>
      </c>
      <c r="AJ2405" s="97" t="str">
        <f t="shared" si="576"/>
        <v>19000100</v>
      </c>
    </row>
    <row r="2406" spans="4:36" ht="12" customHeight="1" x14ac:dyDescent="0.15">
      <c r="D2406" s="110"/>
      <c r="F2406" s="86" t="str">
        <f t="shared" si="565"/>
        <v>Saturday</v>
      </c>
      <c r="G2406" s="91"/>
      <c r="H2406" s="92" t="str">
        <f>VLOOKUP(MONTH(G2406),VLOOKUP!$W$1:$X$24,2)</f>
        <v>January</v>
      </c>
      <c r="I2406" s="92" t="str">
        <f t="shared" si="566"/>
        <v/>
      </c>
      <c r="J2406" s="94" t="s">
        <v>535</v>
      </c>
      <c r="L2406" s="86" t="str">
        <f t="shared" si="578"/>
        <v>&lt;a href='cometpingpong.php' title='list by venue'&gt;Comet Ping Pong&lt;/a&gt;</v>
      </c>
      <c r="M2406" s="86">
        <f t="shared" si="567"/>
        <v>0</v>
      </c>
      <c r="N2406" s="86" t="str">
        <f>VLOOKUP(J2406,VLOOKUP!$A$2:$S$54,19,FALSE)&amp;J2406&amp;"&lt;/a&gt;"</f>
        <v>&lt;a href='cometpingpong.php' title='list by venue'&gt;Comet Ping Pong&lt;/a&gt;</v>
      </c>
      <c r="O2406" s="90"/>
      <c r="S2406" s="95">
        <f t="shared" si="568"/>
        <v>0</v>
      </c>
      <c r="T2406" s="86" t="str">
        <f t="shared" si="569"/>
        <v/>
      </c>
      <c r="U2406" s="86" t="str">
        <f t="shared" si="564"/>
        <v/>
      </c>
      <c r="V2406" s="95" t="str">
        <f t="shared" si="570"/>
        <v/>
      </c>
      <c r="W2406" s="90" t="s">
        <v>221</v>
      </c>
      <c r="AE2406" s="92" t="str">
        <f t="shared" si="571"/>
        <v/>
      </c>
      <c r="AF2406" s="96" t="str">
        <f t="shared" si="572"/>
        <v>&lt;a name='19000100'&gt;&lt;b&gt;: 0 - &lt;a href='cometpingpong.php' title='list by venue'&gt;Comet Ping Pong&lt;/a&gt;&lt;/b&gt;&lt;/a&gt;&lt;br&gt;</v>
      </c>
      <c r="AG2406" s="97">
        <f t="shared" si="573"/>
        <v>1900</v>
      </c>
      <c r="AH2406" s="97" t="str">
        <f t="shared" si="574"/>
        <v>01</v>
      </c>
      <c r="AI2406" s="97" t="str">
        <f t="shared" si="575"/>
        <v>00</v>
      </c>
      <c r="AJ2406" s="97" t="str">
        <f t="shared" si="576"/>
        <v>19000100</v>
      </c>
    </row>
    <row r="2407" spans="4:36" ht="12" customHeight="1" x14ac:dyDescent="0.15">
      <c r="D2407" s="110"/>
      <c r="F2407" s="86" t="str">
        <f t="shared" si="565"/>
        <v>Saturday</v>
      </c>
      <c r="G2407" s="91"/>
      <c r="H2407" s="92" t="str">
        <f>VLOOKUP(MONTH(G2407),VLOOKUP!$W$1:$X$24,2)</f>
        <v>January</v>
      </c>
      <c r="I2407" s="92" t="str">
        <f t="shared" si="566"/>
        <v/>
      </c>
      <c r="J2407" s="94" t="s">
        <v>535</v>
      </c>
      <c r="L2407" s="86" t="str">
        <f t="shared" si="578"/>
        <v>&lt;a href='cometpingpong.php' title='list by venue'&gt;Comet Ping Pong&lt;/a&gt;</v>
      </c>
      <c r="M2407" s="86">
        <f t="shared" si="567"/>
        <v>0</v>
      </c>
      <c r="N2407" s="86" t="str">
        <f>VLOOKUP(J2407,VLOOKUP!$A$2:$S$54,19,FALSE)&amp;J2407&amp;"&lt;/a&gt;"</f>
        <v>&lt;a href='cometpingpong.php' title='list by venue'&gt;Comet Ping Pong&lt;/a&gt;</v>
      </c>
      <c r="O2407" s="90"/>
      <c r="S2407" s="95">
        <f t="shared" si="568"/>
        <v>0</v>
      </c>
      <c r="T2407" s="86" t="str">
        <f t="shared" si="569"/>
        <v/>
      </c>
      <c r="U2407" s="86" t="str">
        <f t="shared" si="564"/>
        <v/>
      </c>
      <c r="V2407" s="95" t="str">
        <f t="shared" si="570"/>
        <v/>
      </c>
      <c r="W2407" s="90" t="s">
        <v>221</v>
      </c>
      <c r="AE2407" s="92" t="str">
        <f t="shared" si="571"/>
        <v/>
      </c>
      <c r="AF2407" s="96" t="str">
        <f t="shared" si="572"/>
        <v>&lt;a name='19000100'&gt;&lt;b&gt;: 0 - &lt;a href='cometpingpong.php' title='list by venue'&gt;Comet Ping Pong&lt;/a&gt;&lt;/b&gt;&lt;/a&gt;&lt;br&gt;</v>
      </c>
      <c r="AG2407" s="97">
        <f t="shared" si="573"/>
        <v>1900</v>
      </c>
      <c r="AH2407" s="97" t="str">
        <f t="shared" si="574"/>
        <v>01</v>
      </c>
      <c r="AI2407" s="97" t="str">
        <f t="shared" si="575"/>
        <v>00</v>
      </c>
      <c r="AJ2407" s="97" t="str">
        <f t="shared" si="576"/>
        <v>19000100</v>
      </c>
    </row>
    <row r="2408" spans="4:36" ht="12" customHeight="1" x14ac:dyDescent="0.15">
      <c r="D2408" s="110"/>
      <c r="F2408" s="86" t="str">
        <f t="shared" si="565"/>
        <v>Saturday</v>
      </c>
      <c r="G2408" s="91"/>
      <c r="H2408" s="92" t="str">
        <f>VLOOKUP(MONTH(G2408),VLOOKUP!$W$1:$X$24,2)</f>
        <v>January</v>
      </c>
      <c r="I2408" s="92" t="str">
        <f t="shared" si="566"/>
        <v/>
      </c>
      <c r="J2408" s="94" t="s">
        <v>535</v>
      </c>
      <c r="L2408" s="86" t="str">
        <f t="shared" si="578"/>
        <v>&lt;a href='cometpingpong.php' title='list by venue'&gt;Comet Ping Pong&lt;/a&gt;</v>
      </c>
      <c r="M2408" s="86">
        <f t="shared" si="567"/>
        <v>0</v>
      </c>
      <c r="N2408" s="86" t="str">
        <f>VLOOKUP(J2408,VLOOKUP!$A$2:$S$54,19,FALSE)&amp;J2408&amp;"&lt;/a&gt;"</f>
        <v>&lt;a href='cometpingpong.php' title='list by venue'&gt;Comet Ping Pong&lt;/a&gt;</v>
      </c>
      <c r="O2408" s="90"/>
      <c r="S2408" s="95">
        <f t="shared" si="568"/>
        <v>0</v>
      </c>
      <c r="T2408" s="86" t="str">
        <f t="shared" si="569"/>
        <v/>
      </c>
      <c r="U2408" s="86" t="str">
        <f t="shared" si="564"/>
        <v/>
      </c>
      <c r="V2408" s="95" t="str">
        <f t="shared" si="570"/>
        <v/>
      </c>
      <c r="W2408" s="90" t="s">
        <v>221</v>
      </c>
      <c r="AE2408" s="92" t="str">
        <f t="shared" si="571"/>
        <v/>
      </c>
      <c r="AF2408" s="96" t="str">
        <f t="shared" si="572"/>
        <v>&lt;a name='19000100'&gt;&lt;b&gt;: 0 - &lt;a href='cometpingpong.php' title='list by venue'&gt;Comet Ping Pong&lt;/a&gt;&lt;/b&gt;&lt;/a&gt;&lt;br&gt;</v>
      </c>
      <c r="AG2408" s="97">
        <f t="shared" si="573"/>
        <v>1900</v>
      </c>
      <c r="AH2408" s="97" t="str">
        <f t="shared" si="574"/>
        <v>01</v>
      </c>
      <c r="AI2408" s="97" t="str">
        <f t="shared" si="575"/>
        <v>00</v>
      </c>
      <c r="AJ2408" s="97" t="str">
        <f t="shared" si="576"/>
        <v>19000100</v>
      </c>
    </row>
    <row r="2409" spans="4:36" ht="12" customHeight="1" x14ac:dyDescent="0.15">
      <c r="D2409" s="110"/>
      <c r="F2409" s="86" t="str">
        <f t="shared" si="565"/>
        <v>Saturday</v>
      </c>
      <c r="G2409" s="91"/>
      <c r="H2409" s="92" t="str">
        <f>VLOOKUP(MONTH(G2409),VLOOKUP!$W$1:$X$24,2)</f>
        <v>January</v>
      </c>
      <c r="I2409" s="92" t="str">
        <f t="shared" si="566"/>
        <v/>
      </c>
      <c r="J2409" s="94" t="s">
        <v>535</v>
      </c>
      <c r="L2409" s="86" t="str">
        <f t="shared" si="578"/>
        <v>&lt;a href='cometpingpong.php' title='list by venue'&gt;Comet Ping Pong&lt;/a&gt;</v>
      </c>
      <c r="M2409" s="86">
        <f t="shared" si="567"/>
        <v>0</v>
      </c>
      <c r="N2409" s="86" t="str">
        <f>VLOOKUP(J2409,VLOOKUP!$A$2:$S$54,19,FALSE)&amp;J2409&amp;"&lt;/a&gt;"</f>
        <v>&lt;a href='cometpingpong.php' title='list by venue'&gt;Comet Ping Pong&lt;/a&gt;</v>
      </c>
      <c r="O2409" s="90"/>
      <c r="S2409" s="95">
        <f t="shared" si="568"/>
        <v>0</v>
      </c>
      <c r="T2409" s="86" t="str">
        <f t="shared" si="569"/>
        <v/>
      </c>
      <c r="U2409" s="86" t="str">
        <f t="shared" si="564"/>
        <v/>
      </c>
      <c r="V2409" s="95" t="str">
        <f t="shared" si="570"/>
        <v/>
      </c>
      <c r="W2409" s="90" t="s">
        <v>221</v>
      </c>
      <c r="AE2409" s="92" t="str">
        <f t="shared" si="571"/>
        <v/>
      </c>
      <c r="AF2409" s="96" t="str">
        <f t="shared" si="572"/>
        <v>&lt;a name='19000100'&gt;&lt;b&gt;: 0 - &lt;a href='cometpingpong.php' title='list by venue'&gt;Comet Ping Pong&lt;/a&gt;&lt;/b&gt;&lt;/a&gt;&lt;br&gt;</v>
      </c>
      <c r="AG2409" s="97">
        <f t="shared" si="573"/>
        <v>1900</v>
      </c>
      <c r="AH2409" s="97" t="str">
        <f t="shared" si="574"/>
        <v>01</v>
      </c>
      <c r="AI2409" s="97" t="str">
        <f t="shared" si="575"/>
        <v>00</v>
      </c>
      <c r="AJ2409" s="97" t="str">
        <f t="shared" si="576"/>
        <v>19000100</v>
      </c>
    </row>
    <row r="2410" spans="4:36" ht="12" customHeight="1" x14ac:dyDescent="0.15">
      <c r="D2410" s="110"/>
      <c r="F2410" s="86" t="str">
        <f t="shared" si="565"/>
        <v>Saturday</v>
      </c>
      <c r="G2410" s="91"/>
      <c r="H2410" s="92" t="str">
        <f>VLOOKUP(MONTH(G2410),VLOOKUP!$W$1:$X$24,2)</f>
        <v>January</v>
      </c>
      <c r="I2410" s="92" t="str">
        <f t="shared" si="566"/>
        <v/>
      </c>
      <c r="J2410" s="94" t="s">
        <v>535</v>
      </c>
      <c r="L2410" s="86" t="str">
        <f t="shared" si="578"/>
        <v>&lt;a href='cometpingpong.php' title='list by venue'&gt;Comet Ping Pong&lt;/a&gt;</v>
      </c>
      <c r="M2410" s="86">
        <f t="shared" si="567"/>
        <v>0</v>
      </c>
      <c r="N2410" s="86" t="str">
        <f>VLOOKUP(J2410,VLOOKUP!$A$2:$S$54,19,FALSE)&amp;J2410&amp;"&lt;/a&gt;"</f>
        <v>&lt;a href='cometpingpong.php' title='list by venue'&gt;Comet Ping Pong&lt;/a&gt;</v>
      </c>
      <c r="O2410" s="90"/>
      <c r="S2410" s="95">
        <f t="shared" si="568"/>
        <v>0</v>
      </c>
      <c r="T2410" s="86" t="str">
        <f t="shared" si="569"/>
        <v/>
      </c>
      <c r="U2410" s="86" t="str">
        <f t="shared" si="564"/>
        <v/>
      </c>
      <c r="V2410" s="95" t="str">
        <f t="shared" si="570"/>
        <v/>
      </c>
      <c r="W2410" s="90" t="s">
        <v>221</v>
      </c>
      <c r="AE2410" s="92" t="str">
        <f t="shared" si="571"/>
        <v/>
      </c>
      <c r="AF2410" s="96" t="str">
        <f t="shared" si="572"/>
        <v>&lt;a name='19000100'&gt;&lt;b&gt;: 0 - &lt;a href='cometpingpong.php' title='list by venue'&gt;Comet Ping Pong&lt;/a&gt;&lt;/b&gt;&lt;/a&gt;&lt;br&gt;</v>
      </c>
      <c r="AG2410" s="97">
        <f t="shared" si="573"/>
        <v>1900</v>
      </c>
      <c r="AH2410" s="97" t="str">
        <f t="shared" si="574"/>
        <v>01</v>
      </c>
      <c r="AI2410" s="97" t="str">
        <f t="shared" si="575"/>
        <v>00</v>
      </c>
      <c r="AJ2410" s="97" t="str">
        <f t="shared" si="576"/>
        <v>19000100</v>
      </c>
    </row>
    <row r="2411" spans="4:36" ht="12" customHeight="1" x14ac:dyDescent="0.15">
      <c r="D2411" s="110"/>
      <c r="F2411" s="86" t="str">
        <f t="shared" si="565"/>
        <v>Saturday</v>
      </c>
      <c r="G2411" s="91"/>
      <c r="H2411" s="92" t="str">
        <f>VLOOKUP(MONTH(G2411),VLOOKUP!$W$1:$X$24,2)</f>
        <v>January</v>
      </c>
      <c r="I2411" s="92" t="str">
        <f t="shared" si="566"/>
        <v/>
      </c>
      <c r="J2411" s="94" t="s">
        <v>535</v>
      </c>
      <c r="L2411" s="86" t="str">
        <f t="shared" si="578"/>
        <v>&lt;a href='cometpingpong.php' title='list by venue'&gt;Comet Ping Pong&lt;/a&gt;</v>
      </c>
      <c r="M2411" s="86">
        <f t="shared" si="567"/>
        <v>0</v>
      </c>
      <c r="N2411" s="86" t="str">
        <f>VLOOKUP(J2411,VLOOKUP!$A$2:$S$54,19,FALSE)&amp;J2411&amp;"&lt;/a&gt;"</f>
        <v>&lt;a href='cometpingpong.php' title='list by venue'&gt;Comet Ping Pong&lt;/a&gt;</v>
      </c>
      <c r="O2411" s="90"/>
      <c r="S2411" s="95">
        <f t="shared" si="568"/>
        <v>0</v>
      </c>
      <c r="T2411" s="86" t="str">
        <f t="shared" si="569"/>
        <v/>
      </c>
      <c r="U2411" s="86" t="str">
        <f t="shared" si="564"/>
        <v/>
      </c>
      <c r="V2411" s="95" t="str">
        <f t="shared" si="570"/>
        <v/>
      </c>
      <c r="W2411" s="90" t="s">
        <v>221</v>
      </c>
      <c r="AE2411" s="92" t="str">
        <f t="shared" si="571"/>
        <v/>
      </c>
      <c r="AF2411" s="96" t="str">
        <f t="shared" si="572"/>
        <v>&lt;a name='19000100'&gt;&lt;b&gt;: 0 - &lt;a href='cometpingpong.php' title='list by venue'&gt;Comet Ping Pong&lt;/a&gt;&lt;/b&gt;&lt;/a&gt;&lt;br&gt;</v>
      </c>
      <c r="AG2411" s="97">
        <f t="shared" si="573"/>
        <v>1900</v>
      </c>
      <c r="AH2411" s="97" t="str">
        <f t="shared" si="574"/>
        <v>01</v>
      </c>
      <c r="AI2411" s="97" t="str">
        <f t="shared" si="575"/>
        <v>00</v>
      </c>
      <c r="AJ2411" s="97" t="str">
        <f t="shared" si="576"/>
        <v>19000100</v>
      </c>
    </row>
    <row r="2412" spans="4:36" ht="12" customHeight="1" x14ac:dyDescent="0.15">
      <c r="D2412" s="110"/>
      <c r="F2412" s="86" t="str">
        <f t="shared" si="565"/>
        <v>Saturday</v>
      </c>
      <c r="G2412" s="91"/>
      <c r="H2412" s="92" t="str">
        <f>VLOOKUP(MONTH(G2412),VLOOKUP!$W$1:$X$24,2)</f>
        <v>January</v>
      </c>
      <c r="I2412" s="92" t="str">
        <f t="shared" si="566"/>
        <v/>
      </c>
      <c r="J2412" s="94" t="s">
        <v>535</v>
      </c>
      <c r="L2412" s="86" t="str">
        <f t="shared" si="578"/>
        <v>&lt;a href='cometpingpong.php' title='list by venue'&gt;Comet Ping Pong&lt;/a&gt;</v>
      </c>
      <c r="M2412" s="86">
        <f t="shared" si="567"/>
        <v>0</v>
      </c>
      <c r="N2412" s="86" t="str">
        <f>VLOOKUP(J2412,VLOOKUP!$A$2:$S$54,19,FALSE)&amp;J2412&amp;"&lt;/a&gt;"</f>
        <v>&lt;a href='cometpingpong.php' title='list by venue'&gt;Comet Ping Pong&lt;/a&gt;</v>
      </c>
      <c r="O2412" s="90"/>
      <c r="S2412" s="95">
        <f t="shared" si="568"/>
        <v>0</v>
      </c>
      <c r="T2412" s="86" t="str">
        <f t="shared" si="569"/>
        <v/>
      </c>
      <c r="U2412" s="86" t="str">
        <f t="shared" si="564"/>
        <v/>
      </c>
      <c r="V2412" s="95" t="str">
        <f t="shared" si="570"/>
        <v/>
      </c>
      <c r="W2412" s="90" t="s">
        <v>221</v>
      </c>
      <c r="AE2412" s="92" t="str">
        <f t="shared" si="571"/>
        <v/>
      </c>
      <c r="AF2412" s="96" t="str">
        <f t="shared" si="572"/>
        <v>&lt;a name='19000100'&gt;&lt;b&gt;: 0 - &lt;a href='cometpingpong.php' title='list by venue'&gt;Comet Ping Pong&lt;/a&gt;&lt;/b&gt;&lt;/a&gt;&lt;br&gt;</v>
      </c>
      <c r="AG2412" s="97">
        <f t="shared" si="573"/>
        <v>1900</v>
      </c>
      <c r="AH2412" s="97" t="str">
        <f t="shared" si="574"/>
        <v>01</v>
      </c>
      <c r="AI2412" s="97" t="str">
        <f t="shared" si="575"/>
        <v>00</v>
      </c>
      <c r="AJ2412" s="97" t="str">
        <f t="shared" si="576"/>
        <v>19000100</v>
      </c>
    </row>
    <row r="2413" spans="4:36" ht="12" customHeight="1" x14ac:dyDescent="0.15">
      <c r="D2413" s="110"/>
      <c r="F2413" s="86" t="str">
        <f t="shared" si="565"/>
        <v>Saturday</v>
      </c>
      <c r="G2413" s="91"/>
      <c r="H2413" s="92" t="str">
        <f>VLOOKUP(MONTH(G2413),VLOOKUP!$W$1:$X$24,2)</f>
        <v>January</v>
      </c>
      <c r="I2413" s="92" t="str">
        <f t="shared" si="566"/>
        <v/>
      </c>
      <c r="J2413" s="94" t="s">
        <v>535</v>
      </c>
      <c r="L2413" s="86" t="str">
        <f t="shared" si="578"/>
        <v>&lt;a href='cometpingpong.php' title='list by venue'&gt;Comet Ping Pong&lt;/a&gt;</v>
      </c>
      <c r="M2413" s="86">
        <f t="shared" si="567"/>
        <v>0</v>
      </c>
      <c r="N2413" s="86" t="str">
        <f>VLOOKUP(J2413,VLOOKUP!$A$2:$S$54,19,FALSE)&amp;J2413&amp;"&lt;/a&gt;"</f>
        <v>&lt;a href='cometpingpong.php' title='list by venue'&gt;Comet Ping Pong&lt;/a&gt;</v>
      </c>
      <c r="O2413" s="90"/>
      <c r="S2413" s="95">
        <f t="shared" si="568"/>
        <v>0</v>
      </c>
      <c r="T2413" s="86" t="str">
        <f t="shared" si="569"/>
        <v/>
      </c>
      <c r="U2413" s="86" t="str">
        <f t="shared" si="564"/>
        <v/>
      </c>
      <c r="V2413" s="95" t="str">
        <f t="shared" si="570"/>
        <v/>
      </c>
      <c r="W2413" s="90" t="s">
        <v>221</v>
      </c>
      <c r="AE2413" s="92" t="str">
        <f t="shared" si="571"/>
        <v/>
      </c>
      <c r="AF2413" s="96" t="str">
        <f t="shared" si="572"/>
        <v>&lt;a name='19000100'&gt;&lt;b&gt;: 0 - &lt;a href='cometpingpong.php' title='list by venue'&gt;Comet Ping Pong&lt;/a&gt;&lt;/b&gt;&lt;/a&gt;&lt;br&gt;</v>
      </c>
      <c r="AG2413" s="97">
        <f t="shared" si="573"/>
        <v>1900</v>
      </c>
      <c r="AH2413" s="97" t="str">
        <f t="shared" si="574"/>
        <v>01</v>
      </c>
      <c r="AI2413" s="97" t="str">
        <f t="shared" si="575"/>
        <v>00</v>
      </c>
      <c r="AJ2413" s="97" t="str">
        <f t="shared" si="576"/>
        <v>19000100</v>
      </c>
    </row>
    <row r="2414" spans="4:36" ht="12" customHeight="1" x14ac:dyDescent="0.15">
      <c r="D2414" s="110"/>
      <c r="F2414" s="86" t="str">
        <f t="shared" si="565"/>
        <v>Saturday</v>
      </c>
      <c r="G2414" s="91"/>
      <c r="H2414" s="92" t="str">
        <f>VLOOKUP(MONTH(G2414),VLOOKUP!$W$1:$X$24,2)</f>
        <v>January</v>
      </c>
      <c r="I2414" s="92" t="str">
        <f t="shared" si="566"/>
        <v/>
      </c>
      <c r="J2414" s="94" t="s">
        <v>535</v>
      </c>
      <c r="L2414" s="86" t="str">
        <f t="shared" si="578"/>
        <v>&lt;a href='cometpingpong.php' title='list by venue'&gt;Comet Ping Pong&lt;/a&gt;</v>
      </c>
      <c r="M2414" s="86">
        <f t="shared" si="567"/>
        <v>0</v>
      </c>
      <c r="N2414" s="86" t="str">
        <f>VLOOKUP(J2414,VLOOKUP!$A$2:$S$54,19,FALSE)&amp;J2414&amp;"&lt;/a&gt;"</f>
        <v>&lt;a href='cometpingpong.php' title='list by venue'&gt;Comet Ping Pong&lt;/a&gt;</v>
      </c>
      <c r="O2414" s="90"/>
      <c r="S2414" s="95">
        <f t="shared" si="568"/>
        <v>0</v>
      </c>
      <c r="T2414" s="86" t="str">
        <f t="shared" si="569"/>
        <v/>
      </c>
      <c r="U2414" s="86" t="str">
        <f t="shared" si="564"/>
        <v/>
      </c>
      <c r="V2414" s="95" t="str">
        <f t="shared" si="570"/>
        <v/>
      </c>
      <c r="W2414" s="90" t="s">
        <v>221</v>
      </c>
      <c r="AE2414" s="92" t="str">
        <f t="shared" si="571"/>
        <v/>
      </c>
      <c r="AF2414" s="96" t="str">
        <f t="shared" si="572"/>
        <v>&lt;a name='19000100'&gt;&lt;b&gt;: 0 - &lt;a href='cometpingpong.php' title='list by venue'&gt;Comet Ping Pong&lt;/a&gt;&lt;/b&gt;&lt;/a&gt;&lt;br&gt;</v>
      </c>
      <c r="AG2414" s="97">
        <f t="shared" si="573"/>
        <v>1900</v>
      </c>
      <c r="AH2414" s="97" t="str">
        <f t="shared" si="574"/>
        <v>01</v>
      </c>
      <c r="AI2414" s="97" t="str">
        <f t="shared" si="575"/>
        <v>00</v>
      </c>
      <c r="AJ2414" s="97" t="str">
        <f t="shared" si="576"/>
        <v>19000100</v>
      </c>
    </row>
    <row r="2415" spans="4:36" ht="12" customHeight="1" x14ac:dyDescent="0.15">
      <c r="D2415" s="110"/>
      <c r="F2415" s="86" t="str">
        <f t="shared" si="565"/>
        <v>Saturday</v>
      </c>
      <c r="G2415" s="91"/>
      <c r="H2415" s="92" t="str">
        <f>VLOOKUP(MONTH(G2415),VLOOKUP!$W$1:$X$24,2)</f>
        <v>January</v>
      </c>
      <c r="I2415" s="92" t="str">
        <f t="shared" si="566"/>
        <v/>
      </c>
      <c r="J2415" s="94" t="s">
        <v>535</v>
      </c>
      <c r="L2415" s="86" t="str">
        <f t="shared" si="578"/>
        <v>&lt;a href='cometpingpong.php' title='list by venue'&gt;Comet Ping Pong&lt;/a&gt;</v>
      </c>
      <c r="M2415" s="86">
        <f t="shared" si="567"/>
        <v>0</v>
      </c>
      <c r="N2415" s="86" t="str">
        <f>VLOOKUP(J2415,VLOOKUP!$A$2:$S$54,19,FALSE)&amp;J2415&amp;"&lt;/a&gt;"</f>
        <v>&lt;a href='cometpingpong.php' title='list by venue'&gt;Comet Ping Pong&lt;/a&gt;</v>
      </c>
      <c r="O2415" s="90"/>
      <c r="S2415" s="95">
        <f t="shared" si="568"/>
        <v>0</v>
      </c>
      <c r="T2415" s="86" t="str">
        <f t="shared" si="569"/>
        <v/>
      </c>
      <c r="U2415" s="86" t="str">
        <f t="shared" si="564"/>
        <v/>
      </c>
      <c r="V2415" s="95" t="str">
        <f t="shared" si="570"/>
        <v/>
      </c>
      <c r="W2415" s="90" t="s">
        <v>221</v>
      </c>
      <c r="AE2415" s="92" t="str">
        <f t="shared" si="571"/>
        <v/>
      </c>
      <c r="AF2415" s="96" t="str">
        <f t="shared" si="572"/>
        <v>&lt;a name='19000100'&gt;&lt;b&gt;: 0 - &lt;a href='cometpingpong.php' title='list by venue'&gt;Comet Ping Pong&lt;/a&gt;&lt;/b&gt;&lt;/a&gt;&lt;br&gt;</v>
      </c>
      <c r="AG2415" s="97">
        <f t="shared" si="573"/>
        <v>1900</v>
      </c>
      <c r="AH2415" s="97" t="str">
        <f t="shared" si="574"/>
        <v>01</v>
      </c>
      <c r="AI2415" s="97" t="str">
        <f t="shared" si="575"/>
        <v>00</v>
      </c>
      <c r="AJ2415" s="97" t="str">
        <f t="shared" si="576"/>
        <v>19000100</v>
      </c>
    </row>
    <row r="2416" spans="4:36" ht="12" customHeight="1" x14ac:dyDescent="0.15">
      <c r="D2416" s="110"/>
      <c r="F2416" s="86" t="str">
        <f t="shared" si="565"/>
        <v>Saturday</v>
      </c>
      <c r="G2416" s="91"/>
      <c r="H2416" s="92" t="str">
        <f>VLOOKUP(MONTH(G2416),VLOOKUP!$W$1:$X$24,2)</f>
        <v>January</v>
      </c>
      <c r="I2416" s="92" t="str">
        <f t="shared" si="566"/>
        <v/>
      </c>
      <c r="J2416" s="94" t="s">
        <v>535</v>
      </c>
      <c r="L2416" s="86" t="str">
        <f t="shared" si="578"/>
        <v>&lt;a href='cometpingpong.php' title='list by venue'&gt;Comet Ping Pong&lt;/a&gt;</v>
      </c>
      <c r="M2416" s="86">
        <f t="shared" si="567"/>
        <v>0</v>
      </c>
      <c r="N2416" s="86" t="str">
        <f>VLOOKUP(J2416,VLOOKUP!$A$2:$S$54,19,FALSE)&amp;J2416&amp;"&lt;/a&gt;"</f>
        <v>&lt;a href='cometpingpong.php' title='list by venue'&gt;Comet Ping Pong&lt;/a&gt;</v>
      </c>
      <c r="O2416" s="90"/>
      <c r="S2416" s="95">
        <f t="shared" si="568"/>
        <v>0</v>
      </c>
      <c r="T2416" s="86" t="str">
        <f t="shared" si="569"/>
        <v/>
      </c>
      <c r="U2416" s="86" t="str">
        <f t="shared" si="564"/>
        <v/>
      </c>
      <c r="V2416" s="95" t="str">
        <f t="shared" si="570"/>
        <v/>
      </c>
      <c r="W2416" s="90" t="s">
        <v>221</v>
      </c>
      <c r="AE2416" s="92" t="str">
        <f t="shared" si="571"/>
        <v/>
      </c>
      <c r="AF2416" s="96" t="str">
        <f t="shared" si="572"/>
        <v>&lt;a name='19000100'&gt;&lt;b&gt;: 0 - &lt;a href='cometpingpong.php' title='list by venue'&gt;Comet Ping Pong&lt;/a&gt;&lt;/b&gt;&lt;/a&gt;&lt;br&gt;</v>
      </c>
      <c r="AG2416" s="97">
        <f t="shared" si="573"/>
        <v>1900</v>
      </c>
      <c r="AH2416" s="97" t="str">
        <f t="shared" si="574"/>
        <v>01</v>
      </c>
      <c r="AI2416" s="97" t="str">
        <f t="shared" si="575"/>
        <v>00</v>
      </c>
      <c r="AJ2416" s="97" t="str">
        <f t="shared" si="576"/>
        <v>19000100</v>
      </c>
    </row>
    <row r="2417" spans="4:36" ht="12" customHeight="1" x14ac:dyDescent="0.15">
      <c r="D2417" s="110"/>
      <c r="F2417" s="86" t="str">
        <f t="shared" si="565"/>
        <v>Saturday</v>
      </c>
      <c r="G2417" s="91"/>
      <c r="H2417" s="92" t="str">
        <f>VLOOKUP(MONTH(G2417),VLOOKUP!$W$1:$X$24,2)</f>
        <v>January</v>
      </c>
      <c r="I2417" s="92" t="str">
        <f t="shared" si="566"/>
        <v/>
      </c>
      <c r="J2417" s="94" t="s">
        <v>535</v>
      </c>
      <c r="L2417" s="86" t="str">
        <f t="shared" si="578"/>
        <v>&lt;a href='cometpingpong.php' title='list by venue'&gt;Comet Ping Pong&lt;/a&gt;</v>
      </c>
      <c r="M2417" s="86">
        <f t="shared" si="567"/>
        <v>0</v>
      </c>
      <c r="N2417" s="86" t="str">
        <f>VLOOKUP(J2417,VLOOKUP!$A$2:$S$54,19,FALSE)&amp;J2417&amp;"&lt;/a&gt;"</f>
        <v>&lt;a href='cometpingpong.php' title='list by venue'&gt;Comet Ping Pong&lt;/a&gt;</v>
      </c>
      <c r="O2417" s="90"/>
      <c r="S2417" s="95">
        <f t="shared" si="568"/>
        <v>0</v>
      </c>
      <c r="T2417" s="86" t="str">
        <f t="shared" si="569"/>
        <v/>
      </c>
      <c r="U2417" s="86" t="str">
        <f t="shared" si="564"/>
        <v/>
      </c>
      <c r="V2417" s="95" t="str">
        <f t="shared" si="570"/>
        <v/>
      </c>
      <c r="W2417" s="90" t="s">
        <v>221</v>
      </c>
      <c r="AE2417" s="92" t="str">
        <f t="shared" si="571"/>
        <v/>
      </c>
      <c r="AF2417" s="96" t="str">
        <f t="shared" si="572"/>
        <v>&lt;a name='19000100'&gt;&lt;b&gt;: 0 - &lt;a href='cometpingpong.php' title='list by venue'&gt;Comet Ping Pong&lt;/a&gt;&lt;/b&gt;&lt;/a&gt;&lt;br&gt;</v>
      </c>
      <c r="AG2417" s="97">
        <f t="shared" si="573"/>
        <v>1900</v>
      </c>
      <c r="AH2417" s="97" t="str">
        <f t="shared" si="574"/>
        <v>01</v>
      </c>
      <c r="AI2417" s="97" t="str">
        <f t="shared" si="575"/>
        <v>00</v>
      </c>
      <c r="AJ2417" s="97" t="str">
        <f t="shared" si="576"/>
        <v>19000100</v>
      </c>
    </row>
    <row r="2418" spans="4:36" ht="12" customHeight="1" x14ac:dyDescent="0.15">
      <c r="D2418" s="110"/>
      <c r="F2418" s="86" t="str">
        <f t="shared" si="565"/>
        <v>Saturday</v>
      </c>
      <c r="G2418" s="91"/>
      <c r="H2418" s="92" t="str">
        <f>VLOOKUP(MONTH(G2418),VLOOKUP!$W$1:$X$24,2)</f>
        <v>January</v>
      </c>
      <c r="I2418" s="92" t="str">
        <f t="shared" si="566"/>
        <v/>
      </c>
      <c r="J2418" s="94" t="s">
        <v>535</v>
      </c>
      <c r="L2418" s="86" t="str">
        <f t="shared" si="578"/>
        <v>&lt;a href='cometpingpong.php' title='list by venue'&gt;Comet Ping Pong&lt;/a&gt;</v>
      </c>
      <c r="M2418" s="86">
        <f t="shared" si="567"/>
        <v>0</v>
      </c>
      <c r="N2418" s="86" t="str">
        <f>VLOOKUP(J2418,VLOOKUP!$A$2:$S$54,19,FALSE)&amp;J2418&amp;"&lt;/a&gt;"</f>
        <v>&lt;a href='cometpingpong.php' title='list by venue'&gt;Comet Ping Pong&lt;/a&gt;</v>
      </c>
      <c r="O2418" s="90"/>
      <c r="S2418" s="95">
        <f t="shared" si="568"/>
        <v>0</v>
      </c>
      <c r="T2418" s="86" t="str">
        <f t="shared" si="569"/>
        <v/>
      </c>
      <c r="U2418" s="86" t="str">
        <f t="shared" si="564"/>
        <v/>
      </c>
      <c r="V2418" s="95" t="str">
        <f t="shared" si="570"/>
        <v/>
      </c>
      <c r="W2418" s="90" t="s">
        <v>221</v>
      </c>
      <c r="AE2418" s="92" t="str">
        <f t="shared" si="571"/>
        <v/>
      </c>
      <c r="AF2418" s="96" t="str">
        <f t="shared" si="572"/>
        <v>&lt;a name='19000100'&gt;&lt;b&gt;: 0 - &lt;a href='cometpingpong.php' title='list by venue'&gt;Comet Ping Pong&lt;/a&gt;&lt;/b&gt;&lt;/a&gt;&lt;br&gt;</v>
      </c>
      <c r="AG2418" s="97">
        <f t="shared" si="573"/>
        <v>1900</v>
      </c>
      <c r="AH2418" s="97" t="str">
        <f t="shared" si="574"/>
        <v>01</v>
      </c>
      <c r="AI2418" s="97" t="str">
        <f t="shared" si="575"/>
        <v>00</v>
      </c>
      <c r="AJ2418" s="97" t="str">
        <f t="shared" si="576"/>
        <v>19000100</v>
      </c>
    </row>
    <row r="2419" spans="4:36" ht="12" customHeight="1" x14ac:dyDescent="0.15">
      <c r="D2419" s="110"/>
      <c r="F2419" s="86" t="str">
        <f t="shared" si="565"/>
        <v>Saturday</v>
      </c>
      <c r="G2419" s="91"/>
      <c r="H2419" s="92" t="str">
        <f>VLOOKUP(MONTH(G2419),VLOOKUP!$W$1:$X$24,2)</f>
        <v>January</v>
      </c>
      <c r="I2419" s="92" t="str">
        <f t="shared" si="566"/>
        <v/>
      </c>
      <c r="J2419" s="94" t="s">
        <v>535</v>
      </c>
      <c r="L2419" s="86" t="str">
        <f t="shared" si="578"/>
        <v>&lt;a href='cometpingpong.php' title='list by venue'&gt;Comet Ping Pong&lt;/a&gt;</v>
      </c>
      <c r="M2419" s="86">
        <f t="shared" si="567"/>
        <v>0</v>
      </c>
      <c r="N2419" s="86" t="str">
        <f>VLOOKUP(J2419,VLOOKUP!$A$2:$S$54,19,FALSE)&amp;J2419&amp;"&lt;/a&gt;"</f>
        <v>&lt;a href='cometpingpong.php' title='list by venue'&gt;Comet Ping Pong&lt;/a&gt;</v>
      </c>
      <c r="O2419" s="90"/>
      <c r="S2419" s="95">
        <f t="shared" si="568"/>
        <v>0</v>
      </c>
      <c r="T2419" s="86" t="str">
        <f t="shared" si="569"/>
        <v/>
      </c>
      <c r="U2419" s="86" t="str">
        <f t="shared" si="564"/>
        <v/>
      </c>
      <c r="V2419" s="95" t="str">
        <f t="shared" si="570"/>
        <v/>
      </c>
      <c r="W2419" s="90" t="s">
        <v>221</v>
      </c>
      <c r="AE2419" s="92" t="str">
        <f t="shared" si="571"/>
        <v/>
      </c>
      <c r="AF2419" s="96" t="str">
        <f t="shared" si="572"/>
        <v>&lt;a name='19000100'&gt;&lt;b&gt;: 0 - &lt;a href='cometpingpong.php' title='list by venue'&gt;Comet Ping Pong&lt;/a&gt;&lt;/b&gt;&lt;/a&gt;&lt;br&gt;</v>
      </c>
      <c r="AG2419" s="97">
        <f t="shared" si="573"/>
        <v>1900</v>
      </c>
      <c r="AH2419" s="97" t="str">
        <f t="shared" si="574"/>
        <v>01</v>
      </c>
      <c r="AI2419" s="97" t="str">
        <f t="shared" si="575"/>
        <v>00</v>
      </c>
      <c r="AJ2419" s="97" t="str">
        <f t="shared" si="576"/>
        <v>19000100</v>
      </c>
    </row>
    <row r="2420" spans="4:36" ht="12" customHeight="1" x14ac:dyDescent="0.15">
      <c r="D2420" s="110"/>
      <c r="F2420" s="86" t="str">
        <f t="shared" si="565"/>
        <v>Saturday</v>
      </c>
      <c r="G2420" s="91"/>
      <c r="H2420" s="92" t="str">
        <f>VLOOKUP(MONTH(G2420),VLOOKUP!$W$1:$X$24,2)</f>
        <v>January</v>
      </c>
      <c r="I2420" s="92" t="str">
        <f t="shared" si="566"/>
        <v/>
      </c>
      <c r="J2420" s="94" t="s">
        <v>535</v>
      </c>
      <c r="L2420" s="86" t="str">
        <f t="shared" si="578"/>
        <v>&lt;a href='cometpingpong.php' title='list by venue'&gt;Comet Ping Pong&lt;/a&gt;</v>
      </c>
      <c r="M2420" s="86">
        <f t="shared" si="567"/>
        <v>0</v>
      </c>
      <c r="N2420" s="86" t="str">
        <f>VLOOKUP(J2420,VLOOKUP!$A$2:$S$54,19,FALSE)&amp;J2420&amp;"&lt;/a&gt;"</f>
        <v>&lt;a href='cometpingpong.php' title='list by venue'&gt;Comet Ping Pong&lt;/a&gt;</v>
      </c>
      <c r="O2420" s="90"/>
      <c r="S2420" s="95">
        <f t="shared" si="568"/>
        <v>0</v>
      </c>
      <c r="T2420" s="86" t="str">
        <f t="shared" si="569"/>
        <v/>
      </c>
      <c r="U2420" s="86" t="str">
        <f t="shared" si="564"/>
        <v/>
      </c>
      <c r="V2420" s="95" t="str">
        <f t="shared" si="570"/>
        <v/>
      </c>
      <c r="W2420" s="90" t="s">
        <v>221</v>
      </c>
      <c r="AE2420" s="92" t="str">
        <f t="shared" si="571"/>
        <v/>
      </c>
      <c r="AF2420" s="96" t="str">
        <f t="shared" si="572"/>
        <v>&lt;a name='19000100'&gt;&lt;b&gt;: 0 - &lt;a href='cometpingpong.php' title='list by venue'&gt;Comet Ping Pong&lt;/a&gt;&lt;/b&gt;&lt;/a&gt;&lt;br&gt;</v>
      </c>
      <c r="AG2420" s="97">
        <f t="shared" si="573"/>
        <v>1900</v>
      </c>
      <c r="AH2420" s="97" t="str">
        <f t="shared" si="574"/>
        <v>01</v>
      </c>
      <c r="AI2420" s="97" t="str">
        <f t="shared" si="575"/>
        <v>00</v>
      </c>
      <c r="AJ2420" s="97" t="str">
        <f t="shared" si="576"/>
        <v>19000100</v>
      </c>
    </row>
    <row r="2421" spans="4:36" ht="12" customHeight="1" x14ac:dyDescent="0.15">
      <c r="F2421" s="86" t="str">
        <f t="shared" si="565"/>
        <v>Saturday</v>
      </c>
      <c r="G2421" s="91"/>
      <c r="H2421" s="92" t="str">
        <f>VLOOKUP(MONTH(G2421),VLOOKUP!$W$1:$X$24,2)</f>
        <v>January</v>
      </c>
      <c r="I2421" s="92" t="str">
        <f t="shared" si="566"/>
        <v/>
      </c>
      <c r="J2421" s="93" t="s">
        <v>1811</v>
      </c>
      <c r="L2421" s="86" t="str">
        <f t="shared" si="578"/>
        <v>Community Forklift [4671 Tanglewood Dr, Edmonston, MD]</v>
      </c>
      <c r="M2421" s="86">
        <f t="shared" si="567"/>
        <v>0</v>
      </c>
      <c r="N2421" s="93" t="str">
        <f t="shared" ref="N2421:N2452" si="579">J2421</f>
        <v>Community Forklift [4671 Tanglewood Dr, Edmonston, MD]</v>
      </c>
      <c r="O2421" s="90"/>
      <c r="S2421" s="95">
        <f t="shared" si="568"/>
        <v>0</v>
      </c>
      <c r="T2421" s="86" t="str">
        <f t="shared" si="569"/>
        <v/>
      </c>
      <c r="U2421" s="86" t="str">
        <f t="shared" si="564"/>
        <v/>
      </c>
      <c r="V2421" s="95" t="str">
        <f t="shared" si="570"/>
        <v/>
      </c>
      <c r="AE2421" s="92" t="str">
        <f t="shared" si="571"/>
        <v/>
      </c>
      <c r="AF2421" s="96" t="str">
        <f t="shared" si="572"/>
        <v>&lt;a name='19000100'&gt;&lt;b&gt;: 0 - Community Forklift [4671 Tanglewood Dr, Edmonston, MD]&lt;/b&gt;&lt;/a&gt;&lt;br&gt;</v>
      </c>
      <c r="AG2421" s="97">
        <f t="shared" si="573"/>
        <v>1900</v>
      </c>
      <c r="AH2421" s="97" t="str">
        <f t="shared" si="574"/>
        <v>01</v>
      </c>
      <c r="AI2421" s="97" t="str">
        <f t="shared" si="575"/>
        <v>00</v>
      </c>
      <c r="AJ2421" s="97" t="str">
        <f t="shared" si="576"/>
        <v>19000100</v>
      </c>
    </row>
    <row r="2422" spans="4:36" ht="12" customHeight="1" x14ac:dyDescent="0.15">
      <c r="F2422" s="86" t="str">
        <f t="shared" si="565"/>
        <v>Saturday</v>
      </c>
      <c r="G2422" s="91"/>
      <c r="H2422" s="92" t="str">
        <f>VLOOKUP(MONTH(G2422),VLOOKUP!$W$1:$X$24,2)</f>
        <v>January</v>
      </c>
      <c r="I2422" s="92" t="str">
        <f t="shared" si="566"/>
        <v/>
      </c>
      <c r="J2422" s="93" t="s">
        <v>1811</v>
      </c>
      <c r="L2422" s="86" t="str">
        <f t="shared" si="578"/>
        <v>Community Forklift [4671 Tanglewood Dr, Edmonston, MD]</v>
      </c>
      <c r="M2422" s="86">
        <f t="shared" si="567"/>
        <v>0</v>
      </c>
      <c r="N2422" s="93" t="str">
        <f t="shared" si="579"/>
        <v>Community Forklift [4671 Tanglewood Dr, Edmonston, MD]</v>
      </c>
      <c r="O2422" s="90"/>
      <c r="S2422" s="95">
        <f t="shared" si="568"/>
        <v>0</v>
      </c>
      <c r="T2422" s="86" t="str">
        <f t="shared" si="569"/>
        <v/>
      </c>
      <c r="U2422" s="86" t="str">
        <f t="shared" si="564"/>
        <v/>
      </c>
      <c r="V2422" s="95" t="str">
        <f t="shared" si="570"/>
        <v/>
      </c>
      <c r="AE2422" s="92" t="str">
        <f t="shared" si="571"/>
        <v/>
      </c>
      <c r="AF2422" s="96" t="str">
        <f t="shared" si="572"/>
        <v>&lt;a name='19000100'&gt;&lt;b&gt;: 0 - Community Forklift [4671 Tanglewood Dr, Edmonston, MD]&lt;/b&gt;&lt;/a&gt;&lt;br&gt;</v>
      </c>
      <c r="AG2422" s="97">
        <f t="shared" si="573"/>
        <v>1900</v>
      </c>
      <c r="AH2422" s="97" t="str">
        <f t="shared" si="574"/>
        <v>01</v>
      </c>
      <c r="AI2422" s="97" t="str">
        <f t="shared" si="575"/>
        <v>00</v>
      </c>
      <c r="AJ2422" s="97" t="str">
        <f t="shared" si="576"/>
        <v>19000100</v>
      </c>
    </row>
    <row r="2423" spans="4:36" ht="12" customHeight="1" x14ac:dyDescent="0.15">
      <c r="F2423" s="86" t="str">
        <f t="shared" si="565"/>
        <v>Saturday</v>
      </c>
      <c r="G2423" s="91"/>
      <c r="H2423" s="92" t="str">
        <f>VLOOKUP(MONTH(G2423),VLOOKUP!$W$1:$X$24,2)</f>
        <v>January</v>
      </c>
      <c r="I2423" s="92" t="str">
        <f t="shared" si="566"/>
        <v/>
      </c>
      <c r="J2423" s="93" t="s">
        <v>1811</v>
      </c>
      <c r="L2423" s="86" t="str">
        <f t="shared" si="578"/>
        <v>Community Forklift [4671 Tanglewood Dr, Edmonston, MD]</v>
      </c>
      <c r="M2423" s="86">
        <f t="shared" si="567"/>
        <v>0</v>
      </c>
      <c r="N2423" s="93" t="str">
        <f t="shared" si="579"/>
        <v>Community Forklift [4671 Tanglewood Dr, Edmonston, MD]</v>
      </c>
      <c r="O2423" s="90"/>
      <c r="S2423" s="95">
        <f t="shared" si="568"/>
        <v>0</v>
      </c>
      <c r="T2423" s="86" t="str">
        <f t="shared" si="569"/>
        <v/>
      </c>
      <c r="U2423" s="86" t="str">
        <f t="shared" si="564"/>
        <v/>
      </c>
      <c r="V2423" s="95" t="str">
        <f t="shared" si="570"/>
        <v/>
      </c>
      <c r="AE2423" s="92" t="str">
        <f t="shared" si="571"/>
        <v/>
      </c>
      <c r="AF2423" s="96" t="str">
        <f t="shared" si="572"/>
        <v>&lt;a name='19000100'&gt;&lt;b&gt;: 0 - Community Forklift [4671 Tanglewood Dr, Edmonston, MD]&lt;/b&gt;&lt;/a&gt;&lt;br&gt;</v>
      </c>
      <c r="AG2423" s="97">
        <f t="shared" si="573"/>
        <v>1900</v>
      </c>
      <c r="AH2423" s="97" t="str">
        <f t="shared" si="574"/>
        <v>01</v>
      </c>
      <c r="AI2423" s="97" t="str">
        <f t="shared" si="575"/>
        <v>00</v>
      </c>
      <c r="AJ2423" s="97" t="str">
        <f t="shared" si="576"/>
        <v>19000100</v>
      </c>
    </row>
    <row r="2424" spans="4:36" ht="12" customHeight="1" x14ac:dyDescent="0.15">
      <c r="F2424" s="86" t="str">
        <f t="shared" si="565"/>
        <v>Saturday</v>
      </c>
      <c r="G2424" s="91"/>
      <c r="H2424" s="92" t="str">
        <f>VLOOKUP(MONTH(G2424),VLOOKUP!$W$1:$X$24,2)</f>
        <v>January</v>
      </c>
      <c r="I2424" s="92" t="str">
        <f t="shared" si="566"/>
        <v/>
      </c>
      <c r="J2424" s="93" t="s">
        <v>1811</v>
      </c>
      <c r="L2424" s="86" t="str">
        <f t="shared" si="578"/>
        <v>Community Forklift [4671 Tanglewood Dr, Edmonston, MD]</v>
      </c>
      <c r="M2424" s="86">
        <f t="shared" si="567"/>
        <v>0</v>
      </c>
      <c r="N2424" s="93" t="str">
        <f t="shared" si="579"/>
        <v>Community Forklift [4671 Tanglewood Dr, Edmonston, MD]</v>
      </c>
      <c r="O2424" s="90"/>
      <c r="S2424" s="95">
        <f t="shared" si="568"/>
        <v>0</v>
      </c>
      <c r="T2424" s="86" t="str">
        <f t="shared" si="569"/>
        <v/>
      </c>
      <c r="U2424" s="86" t="str">
        <f t="shared" si="564"/>
        <v/>
      </c>
      <c r="V2424" s="95" t="str">
        <f t="shared" si="570"/>
        <v/>
      </c>
      <c r="AE2424" s="92" t="str">
        <f t="shared" si="571"/>
        <v/>
      </c>
      <c r="AF2424" s="96" t="str">
        <f t="shared" si="572"/>
        <v>&lt;a name='19000100'&gt;&lt;b&gt;: 0 - Community Forklift [4671 Tanglewood Dr, Edmonston, MD]&lt;/b&gt;&lt;/a&gt;&lt;br&gt;</v>
      </c>
      <c r="AG2424" s="97">
        <f t="shared" si="573"/>
        <v>1900</v>
      </c>
      <c r="AH2424" s="97" t="str">
        <f t="shared" si="574"/>
        <v>01</v>
      </c>
      <c r="AI2424" s="97" t="str">
        <f t="shared" si="575"/>
        <v>00</v>
      </c>
      <c r="AJ2424" s="97" t="str">
        <f t="shared" si="576"/>
        <v>19000100</v>
      </c>
    </row>
    <row r="2425" spans="4:36" ht="12" customHeight="1" x14ac:dyDescent="0.15">
      <c r="F2425" s="86" t="str">
        <f t="shared" si="565"/>
        <v>Saturday</v>
      </c>
      <c r="G2425" s="91"/>
      <c r="H2425" s="92" t="str">
        <f>VLOOKUP(MONTH(G2425),VLOOKUP!$W$1:$X$24,2)</f>
        <v>January</v>
      </c>
      <c r="I2425" s="92" t="str">
        <f t="shared" si="566"/>
        <v/>
      </c>
      <c r="J2425" s="93" t="s">
        <v>871</v>
      </c>
      <c r="L2425" s="86" t="str">
        <f t="shared" si="578"/>
        <v>Corcoran Gallery of Art [500 17th St NW, WDC]</v>
      </c>
      <c r="M2425" s="86">
        <f t="shared" si="567"/>
        <v>0</v>
      </c>
      <c r="N2425" s="93" t="str">
        <f t="shared" si="579"/>
        <v>Corcoran Gallery of Art [500 17th St NW, WDC]</v>
      </c>
      <c r="O2425" s="94"/>
      <c r="S2425" s="95">
        <f t="shared" si="568"/>
        <v>0</v>
      </c>
      <c r="T2425" s="86" t="str">
        <f t="shared" si="569"/>
        <v/>
      </c>
      <c r="U2425" s="86" t="str">
        <f t="shared" si="564"/>
        <v/>
      </c>
      <c r="V2425" s="95" t="str">
        <f t="shared" si="570"/>
        <v/>
      </c>
      <c r="AE2425" s="92" t="str">
        <f t="shared" si="571"/>
        <v/>
      </c>
      <c r="AF2425" s="96" t="str">
        <f t="shared" si="572"/>
        <v>&lt;a name='19000100'&gt;&lt;b&gt;: 0 - Corcoran Gallery of Art [500 17th St NW, WDC]&lt;/b&gt;&lt;/a&gt;&lt;br&gt;</v>
      </c>
      <c r="AG2425" s="97">
        <f t="shared" si="573"/>
        <v>1900</v>
      </c>
      <c r="AH2425" s="97" t="str">
        <f t="shared" si="574"/>
        <v>01</v>
      </c>
      <c r="AI2425" s="97" t="str">
        <f t="shared" si="575"/>
        <v>00</v>
      </c>
      <c r="AJ2425" s="97" t="str">
        <f t="shared" si="576"/>
        <v>19000100</v>
      </c>
    </row>
    <row r="2426" spans="4:36" ht="12" customHeight="1" x14ac:dyDescent="0.15">
      <c r="F2426" s="86" t="str">
        <f t="shared" si="565"/>
        <v>Saturday</v>
      </c>
      <c r="G2426" s="91"/>
      <c r="H2426" s="92" t="str">
        <f>VLOOKUP(MONTH(G2426),VLOOKUP!$W$1:$X$24,2)</f>
        <v>January</v>
      </c>
      <c r="I2426" s="92" t="str">
        <f t="shared" si="566"/>
        <v/>
      </c>
      <c r="J2426" s="93" t="s">
        <v>871</v>
      </c>
      <c r="L2426" s="86" t="str">
        <f t="shared" si="578"/>
        <v>Corcoran Gallery of Art [500 17th St NW, WDC]</v>
      </c>
      <c r="M2426" s="86">
        <f t="shared" si="567"/>
        <v>0</v>
      </c>
      <c r="N2426" s="93" t="str">
        <f t="shared" si="579"/>
        <v>Corcoran Gallery of Art [500 17th St NW, WDC]</v>
      </c>
      <c r="O2426" s="94"/>
      <c r="S2426" s="95">
        <f t="shared" si="568"/>
        <v>0</v>
      </c>
      <c r="T2426" s="86" t="str">
        <f t="shared" si="569"/>
        <v/>
      </c>
      <c r="U2426" s="86" t="str">
        <f t="shared" si="564"/>
        <v/>
      </c>
      <c r="V2426" s="95" t="str">
        <f t="shared" si="570"/>
        <v/>
      </c>
      <c r="AE2426" s="92" t="str">
        <f t="shared" si="571"/>
        <v/>
      </c>
      <c r="AF2426" s="96" t="str">
        <f t="shared" si="572"/>
        <v>&lt;a name='19000100'&gt;&lt;b&gt;: 0 - Corcoran Gallery of Art [500 17th St NW, WDC]&lt;/b&gt;&lt;/a&gt;&lt;br&gt;</v>
      </c>
      <c r="AG2426" s="97">
        <f t="shared" si="573"/>
        <v>1900</v>
      </c>
      <c r="AH2426" s="97" t="str">
        <f t="shared" si="574"/>
        <v>01</v>
      </c>
      <c r="AI2426" s="97" t="str">
        <f t="shared" si="575"/>
        <v>00</v>
      </c>
      <c r="AJ2426" s="97" t="str">
        <f t="shared" si="576"/>
        <v>19000100</v>
      </c>
    </row>
    <row r="2427" spans="4:36" ht="12" customHeight="1" x14ac:dyDescent="0.15">
      <c r="F2427" s="86" t="str">
        <f t="shared" si="565"/>
        <v>Saturday</v>
      </c>
      <c r="G2427" s="91"/>
      <c r="H2427" s="92" t="str">
        <f>VLOOKUP(MONTH(G2427),VLOOKUP!$W$1:$X$24,2)</f>
        <v>January</v>
      </c>
      <c r="I2427" s="92" t="str">
        <f t="shared" si="566"/>
        <v/>
      </c>
      <c r="J2427" s="93" t="s">
        <v>871</v>
      </c>
      <c r="L2427" s="86" t="str">
        <f t="shared" si="578"/>
        <v>Corcoran Gallery of Art [500 17th St NW, WDC]</v>
      </c>
      <c r="M2427" s="86">
        <f t="shared" si="567"/>
        <v>0</v>
      </c>
      <c r="N2427" s="93" t="str">
        <f t="shared" si="579"/>
        <v>Corcoran Gallery of Art [500 17th St NW, WDC]</v>
      </c>
      <c r="O2427" s="94"/>
      <c r="S2427" s="95">
        <f t="shared" si="568"/>
        <v>0</v>
      </c>
      <c r="T2427" s="86" t="str">
        <f t="shared" si="569"/>
        <v/>
      </c>
      <c r="U2427" s="86" t="str">
        <f t="shared" si="564"/>
        <v/>
      </c>
      <c r="V2427" s="95" t="str">
        <f t="shared" si="570"/>
        <v/>
      </c>
      <c r="AE2427" s="92" t="str">
        <f t="shared" si="571"/>
        <v/>
      </c>
      <c r="AF2427" s="96" t="str">
        <f t="shared" si="572"/>
        <v>&lt;a name='19000100'&gt;&lt;b&gt;: 0 - Corcoran Gallery of Art [500 17th St NW, WDC]&lt;/b&gt;&lt;/a&gt;&lt;br&gt;</v>
      </c>
      <c r="AG2427" s="97">
        <f t="shared" si="573"/>
        <v>1900</v>
      </c>
      <c r="AH2427" s="97" t="str">
        <f t="shared" si="574"/>
        <v>01</v>
      </c>
      <c r="AI2427" s="97" t="str">
        <f t="shared" si="575"/>
        <v>00</v>
      </c>
      <c r="AJ2427" s="97" t="str">
        <f t="shared" si="576"/>
        <v>19000100</v>
      </c>
    </row>
    <row r="2428" spans="4:36" ht="12" customHeight="1" x14ac:dyDescent="0.15">
      <c r="F2428" s="86" t="str">
        <f t="shared" si="565"/>
        <v>Saturday</v>
      </c>
      <c r="G2428" s="91"/>
      <c r="H2428" s="92" t="str">
        <f>VLOOKUP(MONTH(G2428),VLOOKUP!$W$1:$X$24,2)</f>
        <v>January</v>
      </c>
      <c r="I2428" s="92" t="str">
        <f t="shared" si="566"/>
        <v/>
      </c>
      <c r="J2428" s="93" t="s">
        <v>871</v>
      </c>
      <c r="L2428" s="86" t="str">
        <f t="shared" si="578"/>
        <v>Corcoran Gallery of Art [500 17th St NW, WDC]</v>
      </c>
      <c r="M2428" s="86">
        <f t="shared" si="567"/>
        <v>0</v>
      </c>
      <c r="N2428" s="93" t="str">
        <f t="shared" si="579"/>
        <v>Corcoran Gallery of Art [500 17th St NW, WDC]</v>
      </c>
      <c r="O2428" s="94"/>
      <c r="S2428" s="95">
        <f t="shared" si="568"/>
        <v>0</v>
      </c>
      <c r="T2428" s="86" t="str">
        <f t="shared" si="569"/>
        <v/>
      </c>
      <c r="U2428" s="86" t="str">
        <f t="shared" si="564"/>
        <v/>
      </c>
      <c r="V2428" s="95" t="str">
        <f t="shared" si="570"/>
        <v/>
      </c>
      <c r="AE2428" s="92" t="str">
        <f t="shared" si="571"/>
        <v/>
      </c>
      <c r="AF2428" s="96" t="str">
        <f t="shared" si="572"/>
        <v>&lt;a name='19000100'&gt;&lt;b&gt;: 0 - Corcoran Gallery of Art [500 17th St NW, WDC]&lt;/b&gt;&lt;/a&gt;&lt;br&gt;</v>
      </c>
      <c r="AG2428" s="97">
        <f t="shared" si="573"/>
        <v>1900</v>
      </c>
      <c r="AH2428" s="97" t="str">
        <f t="shared" si="574"/>
        <v>01</v>
      </c>
      <c r="AI2428" s="97" t="str">
        <f t="shared" si="575"/>
        <v>00</v>
      </c>
      <c r="AJ2428" s="97" t="str">
        <f t="shared" si="576"/>
        <v>19000100</v>
      </c>
    </row>
    <row r="2429" spans="4:36" ht="12" customHeight="1" x14ac:dyDescent="0.15">
      <c r="F2429" s="86" t="str">
        <f t="shared" si="565"/>
        <v>Saturday</v>
      </c>
      <c r="G2429" s="91"/>
      <c r="H2429" s="92" t="str">
        <f>VLOOKUP(MONTH(G2429),VLOOKUP!$W$1:$X$24,2)</f>
        <v>January</v>
      </c>
      <c r="I2429" s="92" t="str">
        <f t="shared" si="566"/>
        <v/>
      </c>
      <c r="J2429" s="93" t="s">
        <v>864</v>
      </c>
      <c r="L2429" s="86" t="str">
        <f t="shared" si="578"/>
        <v>Corner Store [900 South Carolina Ave SE, WDC]</v>
      </c>
      <c r="M2429" s="86">
        <f t="shared" si="567"/>
        <v>0</v>
      </c>
      <c r="N2429" s="93" t="str">
        <f t="shared" si="579"/>
        <v>Corner Store [900 South Carolina Ave SE, WDC]</v>
      </c>
      <c r="O2429" s="94"/>
      <c r="S2429" s="95">
        <f t="shared" si="568"/>
        <v>0</v>
      </c>
      <c r="T2429" s="86" t="str">
        <f t="shared" si="569"/>
        <v/>
      </c>
      <c r="U2429" s="86" t="str">
        <f t="shared" si="564"/>
        <v/>
      </c>
      <c r="V2429" s="95" t="str">
        <f t="shared" si="570"/>
        <v/>
      </c>
      <c r="AE2429" s="92" t="str">
        <f t="shared" si="571"/>
        <v/>
      </c>
      <c r="AF2429" s="96" t="str">
        <f t="shared" si="572"/>
        <v>&lt;a name='19000100'&gt;&lt;b&gt;: 0 - Corner Store [900 South Carolina Ave SE, WDC]&lt;/b&gt;&lt;/a&gt;&lt;br&gt;</v>
      </c>
      <c r="AG2429" s="97">
        <f t="shared" si="573"/>
        <v>1900</v>
      </c>
      <c r="AH2429" s="97" t="str">
        <f t="shared" si="574"/>
        <v>01</v>
      </c>
      <c r="AI2429" s="97" t="str">
        <f t="shared" si="575"/>
        <v>00</v>
      </c>
      <c r="AJ2429" s="97" t="str">
        <f t="shared" si="576"/>
        <v>19000100</v>
      </c>
    </row>
    <row r="2430" spans="4:36" ht="12" customHeight="1" x14ac:dyDescent="0.15">
      <c r="F2430" s="86" t="str">
        <f t="shared" si="565"/>
        <v>Saturday</v>
      </c>
      <c r="G2430" s="91"/>
      <c r="H2430" s="92" t="str">
        <f>VLOOKUP(MONTH(G2430),VLOOKUP!$W$1:$X$24,2)</f>
        <v>January</v>
      </c>
      <c r="I2430" s="92" t="str">
        <f t="shared" si="566"/>
        <v/>
      </c>
      <c r="J2430" s="93" t="s">
        <v>864</v>
      </c>
      <c r="L2430" s="86" t="str">
        <f t="shared" si="578"/>
        <v>Corner Store [900 South Carolina Ave SE, WDC]</v>
      </c>
      <c r="M2430" s="86">
        <f t="shared" si="567"/>
        <v>0</v>
      </c>
      <c r="N2430" s="93" t="str">
        <f t="shared" si="579"/>
        <v>Corner Store [900 South Carolina Ave SE, WDC]</v>
      </c>
      <c r="O2430" s="94"/>
      <c r="S2430" s="95">
        <f t="shared" si="568"/>
        <v>0</v>
      </c>
      <c r="T2430" s="86" t="str">
        <f t="shared" si="569"/>
        <v/>
      </c>
      <c r="U2430" s="86" t="str">
        <f t="shared" si="564"/>
        <v/>
      </c>
      <c r="V2430" s="95" t="str">
        <f t="shared" si="570"/>
        <v/>
      </c>
      <c r="AE2430" s="92" t="str">
        <f t="shared" si="571"/>
        <v/>
      </c>
      <c r="AF2430" s="96" t="str">
        <f t="shared" si="572"/>
        <v>&lt;a name='19000100'&gt;&lt;b&gt;: 0 - Corner Store [900 South Carolina Ave SE, WDC]&lt;/b&gt;&lt;/a&gt;&lt;br&gt;</v>
      </c>
      <c r="AG2430" s="97">
        <f t="shared" si="573"/>
        <v>1900</v>
      </c>
      <c r="AH2430" s="97" t="str">
        <f t="shared" si="574"/>
        <v>01</v>
      </c>
      <c r="AI2430" s="97" t="str">
        <f t="shared" si="575"/>
        <v>00</v>
      </c>
      <c r="AJ2430" s="97" t="str">
        <f t="shared" si="576"/>
        <v>19000100</v>
      </c>
    </row>
    <row r="2431" spans="4:36" ht="12" customHeight="1" x14ac:dyDescent="0.15">
      <c r="F2431" s="86" t="str">
        <f t="shared" si="565"/>
        <v>Saturday</v>
      </c>
      <c r="G2431" s="91"/>
      <c r="H2431" s="92" t="str">
        <f>VLOOKUP(MONTH(G2431),VLOOKUP!$W$1:$X$24,2)</f>
        <v>January</v>
      </c>
      <c r="I2431" s="92" t="str">
        <f t="shared" si="566"/>
        <v/>
      </c>
      <c r="J2431" s="93" t="s">
        <v>864</v>
      </c>
      <c r="L2431" s="86" t="str">
        <f t="shared" si="578"/>
        <v>Corner Store [900 South Carolina Ave SE, WDC]</v>
      </c>
      <c r="M2431" s="86">
        <f t="shared" si="567"/>
        <v>0</v>
      </c>
      <c r="N2431" s="93" t="str">
        <f t="shared" si="579"/>
        <v>Corner Store [900 South Carolina Ave SE, WDC]</v>
      </c>
      <c r="O2431" s="94"/>
      <c r="S2431" s="95">
        <f t="shared" si="568"/>
        <v>0</v>
      </c>
      <c r="T2431" s="86" t="str">
        <f t="shared" si="569"/>
        <v/>
      </c>
      <c r="U2431" s="86" t="str">
        <f t="shared" si="564"/>
        <v/>
      </c>
      <c r="V2431" s="95" t="str">
        <f t="shared" si="570"/>
        <v/>
      </c>
      <c r="AE2431" s="92" t="str">
        <f t="shared" si="571"/>
        <v/>
      </c>
      <c r="AF2431" s="96" t="str">
        <f t="shared" si="572"/>
        <v>&lt;a name='19000100'&gt;&lt;b&gt;: 0 - Corner Store [900 South Carolina Ave SE, WDC]&lt;/b&gt;&lt;/a&gt;&lt;br&gt;</v>
      </c>
      <c r="AG2431" s="97">
        <f t="shared" si="573"/>
        <v>1900</v>
      </c>
      <c r="AH2431" s="97" t="str">
        <f t="shared" si="574"/>
        <v>01</v>
      </c>
      <c r="AI2431" s="97" t="str">
        <f t="shared" si="575"/>
        <v>00</v>
      </c>
      <c r="AJ2431" s="97" t="str">
        <f t="shared" si="576"/>
        <v>19000100</v>
      </c>
    </row>
    <row r="2432" spans="4:36" ht="12" customHeight="1" x14ac:dyDescent="0.15">
      <c r="F2432" s="86" t="str">
        <f t="shared" si="565"/>
        <v>Saturday</v>
      </c>
      <c r="G2432" s="91"/>
      <c r="H2432" s="92" t="str">
        <f>VLOOKUP(MONTH(G2432),VLOOKUP!$W$1:$X$24,2)</f>
        <v>January</v>
      </c>
      <c r="I2432" s="92" t="str">
        <f t="shared" si="566"/>
        <v/>
      </c>
      <c r="J2432" s="93" t="s">
        <v>407</v>
      </c>
      <c r="L2432" s="86" t="str">
        <f t="shared" si="578"/>
        <v>Corpse Fortress [Silver Spring, MD]</v>
      </c>
      <c r="M2432" s="86">
        <f t="shared" si="567"/>
        <v>0</v>
      </c>
      <c r="N2432" s="93" t="str">
        <f t="shared" si="579"/>
        <v>Corpse Fortress [Silver Spring, MD]</v>
      </c>
      <c r="O2432" s="90"/>
      <c r="S2432" s="95">
        <f t="shared" si="568"/>
        <v>0</v>
      </c>
      <c r="T2432" s="86" t="str">
        <f t="shared" si="569"/>
        <v/>
      </c>
      <c r="U2432" s="86" t="str">
        <f t="shared" si="564"/>
        <v/>
      </c>
      <c r="V2432" s="95" t="str">
        <f t="shared" si="570"/>
        <v/>
      </c>
      <c r="W2432" s="90" t="s">
        <v>221</v>
      </c>
      <c r="AE2432" s="92" t="str">
        <f t="shared" si="571"/>
        <v/>
      </c>
      <c r="AF2432" s="96" t="str">
        <f t="shared" si="572"/>
        <v>&lt;a name='19000100'&gt;&lt;b&gt;: 0 - Corpse Fortress [Silver Spring, MD]&lt;/b&gt;&lt;/a&gt;&lt;br&gt;</v>
      </c>
      <c r="AG2432" s="97">
        <f t="shared" si="573"/>
        <v>1900</v>
      </c>
      <c r="AH2432" s="97" t="str">
        <f t="shared" si="574"/>
        <v>01</v>
      </c>
      <c r="AI2432" s="97" t="str">
        <f t="shared" si="575"/>
        <v>00</v>
      </c>
      <c r="AJ2432" s="97" t="str">
        <f t="shared" si="576"/>
        <v>19000100</v>
      </c>
    </row>
    <row r="2433" spans="6:36" ht="12" customHeight="1" x14ac:dyDescent="0.15">
      <c r="F2433" s="86" t="str">
        <f t="shared" si="565"/>
        <v>Saturday</v>
      </c>
      <c r="G2433" s="91"/>
      <c r="H2433" s="92" t="str">
        <f>VLOOKUP(MONTH(G2433),VLOOKUP!$W$1:$X$24,2)</f>
        <v>January</v>
      </c>
      <c r="I2433" s="92" t="str">
        <f t="shared" si="566"/>
        <v/>
      </c>
      <c r="J2433" s="93" t="s">
        <v>407</v>
      </c>
      <c r="L2433" s="86" t="str">
        <f t="shared" si="578"/>
        <v>Corpse Fortress [Silver Spring, MD]</v>
      </c>
      <c r="M2433" s="86">
        <f t="shared" si="567"/>
        <v>0</v>
      </c>
      <c r="N2433" s="93" t="str">
        <f t="shared" si="579"/>
        <v>Corpse Fortress [Silver Spring, MD]</v>
      </c>
      <c r="O2433" s="90"/>
      <c r="S2433" s="95">
        <f t="shared" si="568"/>
        <v>0</v>
      </c>
      <c r="T2433" s="86" t="str">
        <f t="shared" si="569"/>
        <v/>
      </c>
      <c r="U2433" s="86" t="str">
        <f t="shared" ref="U2433:U2496" si="580">IF(ISBLANK(G2433),"","&amp;#149; "&amp;IF(ISBLANK(C2433),"","&lt;S&gt;")&amp;I2433&amp;IF(ISBLANK(A2433),""," - &lt;a href='recommended.php#"&amp;AJ2433&amp;"'&gt;&lt;b&gt;&lt;em&gt;&lt;font color='#9C004D'&gt;RECOMMENDED&lt;/font&gt;&lt;/em&gt;&lt;/b&gt;&lt;/a&gt;")&amp;" - "&amp;M2433&amp;IF(ISBLANK(K2433),K2433," - &lt;b&gt;"&amp;K2433&amp;"&lt;/b&gt; ")&amp;IF(B2433="Sold Out"," - &lt;font color='#000099'&gt;&lt;b&gt;&lt;I&gt;sold out&lt;/I&gt;&lt;/b&gt;&lt;/font&gt;","")&amp;IF(ISBLANK(C2433),"","&lt;/S&gt; &lt;b&gt;"&amp;C2433&amp;"&lt;/b&gt;")&amp;"&lt;p&gt;")</f>
        <v/>
      </c>
      <c r="V2433" s="95" t="str">
        <f t="shared" si="570"/>
        <v/>
      </c>
      <c r="W2433" s="90" t="s">
        <v>221</v>
      </c>
      <c r="AE2433" s="92" t="str">
        <f t="shared" si="571"/>
        <v/>
      </c>
      <c r="AF2433" s="100" t="str">
        <f t="shared" si="572"/>
        <v>&lt;a name='19000100'&gt;&lt;b&gt;: 0 - Corpse Fortress [Silver Spring, MD]&lt;/b&gt;&lt;/a&gt;&lt;br&gt;</v>
      </c>
      <c r="AG2433" s="101">
        <f t="shared" si="573"/>
        <v>1900</v>
      </c>
      <c r="AH2433" s="101" t="str">
        <f t="shared" si="574"/>
        <v>01</v>
      </c>
      <c r="AI2433" s="101" t="str">
        <f t="shared" si="575"/>
        <v>00</v>
      </c>
      <c r="AJ2433" s="101" t="str">
        <f t="shared" si="576"/>
        <v>19000100</v>
      </c>
    </row>
    <row r="2434" spans="6:36" ht="12" customHeight="1" x14ac:dyDescent="0.15">
      <c r="F2434" s="86" t="str">
        <f t="shared" ref="F2434:F2497" si="581">IF(WEEKDAY(G2434)=1,"Sunday",IF(WEEKDAY(G2434)=2,"Monday",IF(WEEKDAY(G2434)=3,"Tuesday",IF(WEEKDAY(G2434)=4,"Wednesday",IF(WEEKDAY(G2434)=5,"Thursday",IF(WEEKDAY(G2434)=6,"Friday","Saturday"))))))</f>
        <v>Saturday</v>
      </c>
      <c r="G2434" s="91"/>
      <c r="H2434" s="92" t="str">
        <f>VLOOKUP(MONTH(G2434),VLOOKUP!$W$1:$X$24,2)</f>
        <v>January</v>
      </c>
      <c r="I2434" s="92" t="str">
        <f t="shared" ref="I2434:I2497" si="582">IF(ISBLANK(G2434),"",F2434&amp;", "&amp;DAY(G2434)&amp;" "&amp;H2434&amp;" "&amp;YEAR(G2434))</f>
        <v/>
      </c>
      <c r="J2434" s="93" t="s">
        <v>407</v>
      </c>
      <c r="L2434" s="86" t="str">
        <f t="shared" si="578"/>
        <v>Corpse Fortress [Silver Spring, MD]</v>
      </c>
      <c r="M2434" s="86">
        <f t="shared" ref="M2434:M2497" si="583">IF(ISBLANK(P2434),O2434,IF(ISBLANK(Q2434),O2434&amp;" and "&amp;P2434,IF(ISBLANK(R2434),O2434&amp;", "&amp;P2434&amp;", and "&amp;Q2434, O2434&amp;", "&amp;P2434&amp;", "&amp;Q2434&amp;", and "&amp;R2434)))</f>
        <v>0</v>
      </c>
      <c r="N2434" s="93" t="str">
        <f t="shared" si="579"/>
        <v>Corpse Fortress [Silver Spring, MD]</v>
      </c>
      <c r="O2434" s="90"/>
      <c r="S2434" s="95">
        <f t="shared" ref="S2434:S2497" si="584">IF(LEFT(O2434,2)="A ",RIGHT(O2434,LEN(O2434)-2),IF(LEFT(O2434,3)="An ",RIGHT(O2434,LEN(O2434)-3),IF(LEFT(O2434,4)="The ",RIGHT(O2434,LEN(O2434)-4),IF(LEFT(O2434,3)="&lt;b&gt;",RIGHT(O2434,LEN(O2434)-3),IF(LEFT(O2434,4)="&lt;em&gt;",RIGHT(O2434,LEN(O2434)-4),O2434)))))</f>
        <v>0</v>
      </c>
      <c r="T2434" s="86" t="str">
        <f t="shared" ref="T2434:T2497" si="585">IF(ISBLANK(G2434),"","&amp;#149; "&amp;IF(ISBLANK(C2434),"","&lt;S&gt;")&amp;IF(ISBLANK(A2434),"","&lt;a href='recommended.php#"&amp;AJ2434&amp;"'&gt;&lt;b&gt;&lt;em&gt;&lt;font color='#9C004D'&gt;RECOMMENDED&lt;/font&gt;&lt;/em&gt;&lt;/b&gt;&lt;/a&gt; - ")&amp;M2434&amp;" - &lt;b&gt;"&amp;L2434&amp;"&lt;/b&gt; "&amp;IF(B2434="Sold Out"," - &lt;font color='#000099'&gt;&lt;b&gt;&lt;I&gt;sold out&lt;/I&gt;&lt;/b&gt;&lt;/font&gt;","")&amp;IF(ISBLANK(C2434),"","&lt;/S&gt; &lt;b&gt;"&amp;C2434&amp;"&lt;/b&gt;")&amp;"&lt;br&gt;")</f>
        <v/>
      </c>
      <c r="U2434" s="86" t="str">
        <f t="shared" si="580"/>
        <v/>
      </c>
      <c r="V2434" s="95" t="str">
        <f t="shared" ref="V2434:V2497" si="586">IF(ISBLANK(G2434),"","&amp;#149; "&amp;IF(ISBLANK(C2434),"","&lt;S&gt;")&amp;IF(ISBLANK(A2434),"","&lt;a href='recommended.php#"&amp;AJ2434&amp;"'&gt;&lt;b&gt;&lt;em&gt;&lt;font color='#9C004D'&gt;RECOMMENDED&lt;/font&gt;&lt;/em&gt;&lt;/b&gt;&lt;/a&gt; - ")&amp;M2434&amp;" - &lt;b&gt;"&amp;L2434&amp;"&lt;/b&gt; "&amp;IF(B2434="Sold Out"," - &lt;font color='#000099'&gt;&lt;b&gt;&lt;I&gt;sold out&lt;/I&gt;&lt;/b&gt;&lt;/font&gt;","")&amp;IF(ISBLANK(C2434),"","&lt;/S&gt; &lt;b&gt;"&amp;C2434&amp;"&lt;/b&gt;")&amp;" - &lt;font color='#005500'&gt;&lt;b&gt;"&amp;E2434&amp;"&lt;/b&gt;&lt;/font&gt;&lt;br&gt;")</f>
        <v/>
      </c>
      <c r="W2434" s="90" t="s">
        <v>221</v>
      </c>
      <c r="AE2434" s="92" t="str">
        <f t="shared" ref="AE2434:AE2497" si="587">IF(ISBLANK(G2434),"",F2434&amp;", "&amp;DAY(G2434)&amp;" "&amp;H2434&amp;" "&amp;YEAR(G2434)&amp;"      [&lt;a name='"&amp;AJ2434&amp;"' href='#"&amp;AJ2434&amp;"'&gt;link to this day&lt;/a&gt;]")</f>
        <v/>
      </c>
      <c r="AF2434" s="96" t="str">
        <f t="shared" ref="AF2434:AF2497" si="588">"&lt;a name='"&amp;AJ2434&amp;"'&gt;&lt;b&gt;"&amp;I2434&amp;": "&amp;M2434&amp;" - "&amp;L2434&amp;"&lt;/b&gt;&lt;/a&gt;&lt;br&gt;"</f>
        <v>&lt;a name='19000100'&gt;&lt;b&gt;: 0 - Corpse Fortress [Silver Spring, MD]&lt;/b&gt;&lt;/a&gt;&lt;br&gt;</v>
      </c>
      <c r="AG2434" s="97">
        <f t="shared" ref="AG2434:AG2497" si="589">YEAR(G2434)</f>
        <v>1900</v>
      </c>
      <c r="AH2434" s="97" t="str">
        <f t="shared" ref="AH2434:AH2497" si="590">IF(LEN(MONTH(G2434))=1,"0"&amp;MONTH(G2434),MONTH(G2434))</f>
        <v>01</v>
      </c>
      <c r="AI2434" s="97" t="str">
        <f t="shared" ref="AI2434:AI2497" si="591">IF(LEN(DAY(G2434))=1,"0"&amp;DAY(G2434),DAY(G2434))</f>
        <v>00</v>
      </c>
      <c r="AJ2434" s="97" t="str">
        <f t="shared" ref="AJ2434:AJ2497" si="592">AG2434&amp;AH2434&amp;AI2434</f>
        <v>19000100</v>
      </c>
    </row>
    <row r="2435" spans="6:36" ht="12" customHeight="1" x14ac:dyDescent="0.15">
      <c r="F2435" s="86" t="str">
        <f t="shared" si="581"/>
        <v>Saturday</v>
      </c>
      <c r="G2435" s="91"/>
      <c r="H2435" s="92" t="str">
        <f>VLOOKUP(MONTH(G2435),VLOOKUP!$W$1:$X$24,2)</f>
        <v>January</v>
      </c>
      <c r="I2435" s="92" t="str">
        <f t="shared" si="582"/>
        <v/>
      </c>
      <c r="J2435" s="93" t="s">
        <v>801</v>
      </c>
      <c r="L2435" s="86" t="str">
        <f t="shared" si="578"/>
        <v>Coward Shoe [322 Howard St, Baltimore, MD]</v>
      </c>
      <c r="M2435" s="86">
        <f t="shared" si="583"/>
        <v>0</v>
      </c>
      <c r="N2435" s="93" t="str">
        <f t="shared" si="579"/>
        <v>Coward Shoe [322 Howard St, Baltimore, MD]</v>
      </c>
      <c r="O2435" s="90"/>
      <c r="S2435" s="95">
        <f t="shared" si="584"/>
        <v>0</v>
      </c>
      <c r="T2435" s="86" t="str">
        <f t="shared" si="585"/>
        <v/>
      </c>
      <c r="U2435" s="86" t="str">
        <f t="shared" si="580"/>
        <v/>
      </c>
      <c r="V2435" s="95" t="str">
        <f t="shared" si="586"/>
        <v/>
      </c>
      <c r="W2435" s="90" t="s">
        <v>282</v>
      </c>
      <c r="AE2435" s="92" t="str">
        <f t="shared" si="587"/>
        <v/>
      </c>
      <c r="AF2435" s="96" t="str">
        <f t="shared" si="588"/>
        <v>&lt;a name='19000100'&gt;&lt;b&gt;: 0 - Coward Shoe [322 Howard St, Baltimore, MD]&lt;/b&gt;&lt;/a&gt;&lt;br&gt;</v>
      </c>
      <c r="AG2435" s="97">
        <f t="shared" si="589"/>
        <v>1900</v>
      </c>
      <c r="AH2435" s="97" t="str">
        <f t="shared" si="590"/>
        <v>01</v>
      </c>
      <c r="AI2435" s="97" t="str">
        <f t="shared" si="591"/>
        <v>00</v>
      </c>
      <c r="AJ2435" s="97" t="str">
        <f t="shared" si="592"/>
        <v>19000100</v>
      </c>
    </row>
    <row r="2436" spans="6:36" ht="12" customHeight="1" x14ac:dyDescent="0.15">
      <c r="F2436" s="86" t="str">
        <f t="shared" si="581"/>
        <v>Saturday</v>
      </c>
      <c r="G2436" s="91"/>
      <c r="H2436" s="92" t="str">
        <f>VLOOKUP(MONTH(G2436),VLOOKUP!$W$1:$X$24,2)</f>
        <v>January</v>
      </c>
      <c r="I2436" s="92" t="str">
        <f t="shared" si="582"/>
        <v/>
      </c>
      <c r="J2436" s="93" t="s">
        <v>801</v>
      </c>
      <c r="L2436" s="86" t="str">
        <f t="shared" si="578"/>
        <v>Coward Shoe [322 Howard St, Baltimore, MD]</v>
      </c>
      <c r="M2436" s="86">
        <f t="shared" si="583"/>
        <v>0</v>
      </c>
      <c r="N2436" s="93" t="str">
        <f t="shared" si="579"/>
        <v>Coward Shoe [322 Howard St, Baltimore, MD]</v>
      </c>
      <c r="O2436" s="90"/>
      <c r="S2436" s="95">
        <f t="shared" si="584"/>
        <v>0</v>
      </c>
      <c r="T2436" s="86" t="str">
        <f t="shared" si="585"/>
        <v/>
      </c>
      <c r="U2436" s="86" t="str">
        <f t="shared" si="580"/>
        <v/>
      </c>
      <c r="V2436" s="95" t="str">
        <f t="shared" si="586"/>
        <v/>
      </c>
      <c r="W2436" s="90" t="s">
        <v>282</v>
      </c>
      <c r="AE2436" s="92" t="str">
        <f t="shared" si="587"/>
        <v/>
      </c>
      <c r="AF2436" s="96" t="str">
        <f t="shared" si="588"/>
        <v>&lt;a name='19000100'&gt;&lt;b&gt;: 0 - Coward Shoe [322 Howard St, Baltimore, MD]&lt;/b&gt;&lt;/a&gt;&lt;br&gt;</v>
      </c>
      <c r="AG2436" s="97">
        <f t="shared" si="589"/>
        <v>1900</v>
      </c>
      <c r="AH2436" s="97" t="str">
        <f t="shared" si="590"/>
        <v>01</v>
      </c>
      <c r="AI2436" s="97" t="str">
        <f t="shared" si="591"/>
        <v>00</v>
      </c>
      <c r="AJ2436" s="97" t="str">
        <f t="shared" si="592"/>
        <v>19000100</v>
      </c>
    </row>
    <row r="2437" spans="6:36" ht="12" customHeight="1" x14ac:dyDescent="0.15">
      <c r="F2437" s="86" t="str">
        <f t="shared" si="581"/>
        <v>Saturday</v>
      </c>
      <c r="G2437" s="91"/>
      <c r="H2437" s="92" t="str">
        <f>VLOOKUP(MONTH(G2437),VLOOKUP!$W$1:$X$24,2)</f>
        <v>January</v>
      </c>
      <c r="I2437" s="92" t="str">
        <f t="shared" si="582"/>
        <v/>
      </c>
      <c r="J2437" s="93" t="s">
        <v>738</v>
      </c>
      <c r="L2437" s="86" t="str">
        <f t="shared" si="578"/>
        <v>Cowboy Cafe [4792 Lee Highway, Arlington, VA]</v>
      </c>
      <c r="M2437" s="86">
        <f t="shared" si="583"/>
        <v>0</v>
      </c>
      <c r="N2437" s="93" t="str">
        <f t="shared" si="579"/>
        <v>Cowboy Cafe [4792 Lee Highway, Arlington, VA]</v>
      </c>
      <c r="O2437" s="94"/>
      <c r="S2437" s="95">
        <f t="shared" si="584"/>
        <v>0</v>
      </c>
      <c r="T2437" s="86" t="str">
        <f t="shared" si="585"/>
        <v/>
      </c>
      <c r="U2437" s="86" t="str">
        <f t="shared" si="580"/>
        <v/>
      </c>
      <c r="V2437" s="95" t="str">
        <f t="shared" si="586"/>
        <v/>
      </c>
      <c r="AE2437" s="92" t="str">
        <f t="shared" si="587"/>
        <v/>
      </c>
      <c r="AF2437" s="96" t="str">
        <f t="shared" si="588"/>
        <v>&lt;a name='19000100'&gt;&lt;b&gt;: 0 - Cowboy Cafe [4792 Lee Highway, Arlington, VA]&lt;/b&gt;&lt;/a&gt;&lt;br&gt;</v>
      </c>
      <c r="AG2437" s="97">
        <f t="shared" si="589"/>
        <v>1900</v>
      </c>
      <c r="AH2437" s="97" t="str">
        <f t="shared" si="590"/>
        <v>01</v>
      </c>
      <c r="AI2437" s="97" t="str">
        <f t="shared" si="591"/>
        <v>00</v>
      </c>
      <c r="AJ2437" s="97" t="str">
        <f t="shared" si="592"/>
        <v>19000100</v>
      </c>
    </row>
    <row r="2438" spans="6:36" ht="12" customHeight="1" x14ac:dyDescent="0.15">
      <c r="F2438" s="86" t="str">
        <f t="shared" si="581"/>
        <v>Saturday</v>
      </c>
      <c r="G2438" s="91"/>
      <c r="H2438" s="92" t="str">
        <f>VLOOKUP(MONTH(G2438),VLOOKUP!$W$1:$X$24,2)</f>
        <v>January</v>
      </c>
      <c r="I2438" s="92" t="str">
        <f t="shared" si="582"/>
        <v/>
      </c>
      <c r="J2438" s="93" t="s">
        <v>738</v>
      </c>
      <c r="L2438" s="86" t="str">
        <f t="shared" si="578"/>
        <v>Cowboy Cafe [4792 Lee Highway, Arlington, VA]</v>
      </c>
      <c r="M2438" s="86">
        <f t="shared" si="583"/>
        <v>0</v>
      </c>
      <c r="N2438" s="93" t="str">
        <f t="shared" si="579"/>
        <v>Cowboy Cafe [4792 Lee Highway, Arlington, VA]</v>
      </c>
      <c r="O2438" s="94"/>
      <c r="S2438" s="95">
        <f t="shared" si="584"/>
        <v>0</v>
      </c>
      <c r="T2438" s="86" t="str">
        <f t="shared" si="585"/>
        <v/>
      </c>
      <c r="U2438" s="86" t="str">
        <f t="shared" si="580"/>
        <v/>
      </c>
      <c r="V2438" s="95" t="str">
        <f t="shared" si="586"/>
        <v/>
      </c>
      <c r="AE2438" s="92" t="str">
        <f t="shared" si="587"/>
        <v/>
      </c>
      <c r="AF2438" s="96" t="str">
        <f t="shared" si="588"/>
        <v>&lt;a name='19000100'&gt;&lt;b&gt;: 0 - Cowboy Cafe [4792 Lee Highway, Arlington, VA]&lt;/b&gt;&lt;/a&gt;&lt;br&gt;</v>
      </c>
      <c r="AG2438" s="97">
        <f t="shared" si="589"/>
        <v>1900</v>
      </c>
      <c r="AH2438" s="97" t="str">
        <f t="shared" si="590"/>
        <v>01</v>
      </c>
      <c r="AI2438" s="97" t="str">
        <f t="shared" si="591"/>
        <v>00</v>
      </c>
      <c r="AJ2438" s="97" t="str">
        <f t="shared" si="592"/>
        <v>19000100</v>
      </c>
    </row>
    <row r="2439" spans="6:36" ht="12" customHeight="1" x14ac:dyDescent="0.15">
      <c r="F2439" s="86" t="str">
        <f t="shared" si="581"/>
        <v>Saturday</v>
      </c>
      <c r="G2439" s="91"/>
      <c r="H2439" s="92" t="str">
        <f>VLOOKUP(MONTH(G2439),VLOOKUP!$W$1:$X$24,2)</f>
        <v>January</v>
      </c>
      <c r="I2439" s="92" t="str">
        <f t="shared" si="582"/>
        <v/>
      </c>
      <c r="J2439" s="93" t="s">
        <v>738</v>
      </c>
      <c r="L2439" s="86" t="str">
        <f t="shared" si="578"/>
        <v>Cowboy Cafe [4792 Lee Highway, Arlington, VA]</v>
      </c>
      <c r="M2439" s="86">
        <f t="shared" si="583"/>
        <v>0</v>
      </c>
      <c r="N2439" s="93" t="str">
        <f t="shared" si="579"/>
        <v>Cowboy Cafe [4792 Lee Highway, Arlington, VA]</v>
      </c>
      <c r="O2439" s="94"/>
      <c r="S2439" s="95">
        <f t="shared" si="584"/>
        <v>0</v>
      </c>
      <c r="T2439" s="86" t="str">
        <f t="shared" si="585"/>
        <v/>
      </c>
      <c r="U2439" s="86" t="str">
        <f t="shared" si="580"/>
        <v/>
      </c>
      <c r="V2439" s="95" t="str">
        <f t="shared" si="586"/>
        <v/>
      </c>
      <c r="AE2439" s="92" t="str">
        <f t="shared" si="587"/>
        <v/>
      </c>
      <c r="AF2439" s="96" t="str">
        <f t="shared" si="588"/>
        <v>&lt;a name='19000100'&gt;&lt;b&gt;: 0 - Cowboy Cafe [4792 Lee Highway, Arlington, VA]&lt;/b&gt;&lt;/a&gt;&lt;br&gt;</v>
      </c>
      <c r="AG2439" s="97">
        <f t="shared" si="589"/>
        <v>1900</v>
      </c>
      <c r="AH2439" s="97" t="str">
        <f t="shared" si="590"/>
        <v>01</v>
      </c>
      <c r="AI2439" s="97" t="str">
        <f t="shared" si="591"/>
        <v>00</v>
      </c>
      <c r="AJ2439" s="97" t="str">
        <f t="shared" si="592"/>
        <v>19000100</v>
      </c>
    </row>
    <row r="2440" spans="6:36" ht="12" customHeight="1" x14ac:dyDescent="0.15">
      <c r="F2440" s="86" t="str">
        <f t="shared" si="581"/>
        <v>Saturday</v>
      </c>
      <c r="G2440" s="91"/>
      <c r="H2440" s="92" t="str">
        <f>VLOOKUP(MONTH(G2440),VLOOKUP!$W$1:$X$24,2)</f>
        <v>January</v>
      </c>
      <c r="I2440" s="92" t="str">
        <f t="shared" si="582"/>
        <v/>
      </c>
      <c r="J2440" s="93" t="s">
        <v>1298</v>
      </c>
      <c r="L2440" s="86" t="str">
        <f t="shared" si="578"/>
        <v>Crack Rock Creek Church [DC]</v>
      </c>
      <c r="M2440" s="86">
        <f t="shared" si="583"/>
        <v>0</v>
      </c>
      <c r="N2440" s="93" t="str">
        <f t="shared" si="579"/>
        <v>Crack Rock Creek Church [DC]</v>
      </c>
      <c r="O2440" s="94"/>
      <c r="S2440" s="95">
        <f t="shared" si="584"/>
        <v>0</v>
      </c>
      <c r="T2440" s="86" t="str">
        <f t="shared" si="585"/>
        <v/>
      </c>
      <c r="U2440" s="86" t="str">
        <f t="shared" si="580"/>
        <v/>
      </c>
      <c r="V2440" s="95" t="str">
        <f t="shared" si="586"/>
        <v/>
      </c>
      <c r="AE2440" s="92" t="str">
        <f t="shared" si="587"/>
        <v/>
      </c>
      <c r="AF2440" s="96" t="str">
        <f t="shared" si="588"/>
        <v>&lt;a name='19000100'&gt;&lt;b&gt;: 0 - Crack Rock Creek Church [DC]&lt;/b&gt;&lt;/a&gt;&lt;br&gt;</v>
      </c>
      <c r="AG2440" s="97">
        <f t="shared" si="589"/>
        <v>1900</v>
      </c>
      <c r="AH2440" s="97" t="str">
        <f t="shared" si="590"/>
        <v>01</v>
      </c>
      <c r="AI2440" s="97" t="str">
        <f t="shared" si="591"/>
        <v>00</v>
      </c>
      <c r="AJ2440" s="97" t="str">
        <f t="shared" si="592"/>
        <v>19000100</v>
      </c>
    </row>
    <row r="2441" spans="6:36" ht="12" customHeight="1" x14ac:dyDescent="0.15">
      <c r="F2441" s="86" t="str">
        <f t="shared" si="581"/>
        <v>Saturday</v>
      </c>
      <c r="G2441" s="91"/>
      <c r="H2441" s="92" t="str">
        <f>VLOOKUP(MONTH(G2441),VLOOKUP!$W$1:$X$24,2)</f>
        <v>January</v>
      </c>
      <c r="I2441" s="92" t="str">
        <f t="shared" si="582"/>
        <v/>
      </c>
      <c r="J2441" s="93" t="s">
        <v>1298</v>
      </c>
      <c r="L2441" s="86" t="str">
        <f t="shared" si="578"/>
        <v>Crack Rock Creek Church [DC]</v>
      </c>
      <c r="M2441" s="86">
        <f t="shared" si="583"/>
        <v>0</v>
      </c>
      <c r="N2441" s="93" t="str">
        <f t="shared" si="579"/>
        <v>Crack Rock Creek Church [DC]</v>
      </c>
      <c r="O2441" s="94"/>
      <c r="S2441" s="95">
        <f t="shared" si="584"/>
        <v>0</v>
      </c>
      <c r="T2441" s="86" t="str">
        <f t="shared" si="585"/>
        <v/>
      </c>
      <c r="U2441" s="86" t="str">
        <f t="shared" si="580"/>
        <v/>
      </c>
      <c r="V2441" s="95" t="str">
        <f t="shared" si="586"/>
        <v/>
      </c>
      <c r="AE2441" s="92" t="str">
        <f t="shared" si="587"/>
        <v/>
      </c>
      <c r="AF2441" s="96" t="str">
        <f t="shared" si="588"/>
        <v>&lt;a name='19000100'&gt;&lt;b&gt;: 0 - Crack Rock Creek Church [DC]&lt;/b&gt;&lt;/a&gt;&lt;br&gt;</v>
      </c>
      <c r="AG2441" s="97">
        <f t="shared" si="589"/>
        <v>1900</v>
      </c>
      <c r="AH2441" s="97" t="str">
        <f t="shared" si="590"/>
        <v>01</v>
      </c>
      <c r="AI2441" s="97" t="str">
        <f t="shared" si="591"/>
        <v>00</v>
      </c>
      <c r="AJ2441" s="97" t="str">
        <f t="shared" si="592"/>
        <v>19000100</v>
      </c>
    </row>
    <row r="2442" spans="6:36" ht="12" customHeight="1" x14ac:dyDescent="0.15">
      <c r="F2442" s="86" t="str">
        <f t="shared" si="581"/>
        <v>Saturday</v>
      </c>
      <c r="G2442" s="91"/>
      <c r="H2442" s="92" t="str">
        <f>VLOOKUP(MONTH(G2442),VLOOKUP!$W$1:$X$24,2)</f>
        <v>January</v>
      </c>
      <c r="I2442" s="92" t="str">
        <f t="shared" si="582"/>
        <v/>
      </c>
      <c r="J2442" s="93" t="s">
        <v>1298</v>
      </c>
      <c r="L2442" s="86" t="str">
        <f t="shared" si="578"/>
        <v>Crack Rock Creek Church [DC]</v>
      </c>
      <c r="M2442" s="86">
        <f t="shared" si="583"/>
        <v>0</v>
      </c>
      <c r="N2442" s="93" t="str">
        <f t="shared" si="579"/>
        <v>Crack Rock Creek Church [DC]</v>
      </c>
      <c r="O2442" s="94"/>
      <c r="S2442" s="95">
        <f t="shared" si="584"/>
        <v>0</v>
      </c>
      <c r="T2442" s="86" t="str">
        <f t="shared" si="585"/>
        <v/>
      </c>
      <c r="U2442" s="86" t="str">
        <f t="shared" si="580"/>
        <v/>
      </c>
      <c r="V2442" s="95" t="str">
        <f t="shared" si="586"/>
        <v/>
      </c>
      <c r="AE2442" s="92" t="str">
        <f t="shared" si="587"/>
        <v/>
      </c>
      <c r="AF2442" s="96" t="str">
        <f t="shared" si="588"/>
        <v>&lt;a name='19000100'&gt;&lt;b&gt;: 0 - Crack Rock Creek Church [DC]&lt;/b&gt;&lt;/a&gt;&lt;br&gt;</v>
      </c>
      <c r="AG2442" s="97">
        <f t="shared" si="589"/>
        <v>1900</v>
      </c>
      <c r="AH2442" s="97" t="str">
        <f t="shared" si="590"/>
        <v>01</v>
      </c>
      <c r="AI2442" s="97" t="str">
        <f t="shared" si="591"/>
        <v>00</v>
      </c>
      <c r="AJ2442" s="97" t="str">
        <f t="shared" si="592"/>
        <v>19000100</v>
      </c>
    </row>
    <row r="2443" spans="6:36" ht="12" customHeight="1" x14ac:dyDescent="0.15">
      <c r="F2443" s="86" t="str">
        <f t="shared" si="581"/>
        <v>Saturday</v>
      </c>
      <c r="G2443" s="91"/>
      <c r="H2443" s="92" t="str">
        <f>VLOOKUP(MONTH(G2443),VLOOKUP!$W$1:$X$24,2)</f>
        <v>January</v>
      </c>
      <c r="I2443" s="92" t="str">
        <f t="shared" si="582"/>
        <v/>
      </c>
      <c r="J2443" s="93" t="s">
        <v>1298</v>
      </c>
      <c r="L2443" s="86" t="str">
        <f t="shared" si="578"/>
        <v>Crack Rock Creek Church [DC]</v>
      </c>
      <c r="M2443" s="86">
        <f t="shared" si="583"/>
        <v>0</v>
      </c>
      <c r="N2443" s="93" t="str">
        <f t="shared" si="579"/>
        <v>Crack Rock Creek Church [DC]</v>
      </c>
      <c r="O2443" s="94"/>
      <c r="S2443" s="95">
        <f t="shared" si="584"/>
        <v>0</v>
      </c>
      <c r="T2443" s="86" t="str">
        <f t="shared" si="585"/>
        <v/>
      </c>
      <c r="U2443" s="86" t="str">
        <f t="shared" si="580"/>
        <v/>
      </c>
      <c r="V2443" s="95" t="str">
        <f t="shared" si="586"/>
        <v/>
      </c>
      <c r="AE2443" s="92" t="str">
        <f t="shared" si="587"/>
        <v/>
      </c>
      <c r="AF2443" s="96" t="str">
        <f t="shared" si="588"/>
        <v>&lt;a name='19000100'&gt;&lt;b&gt;: 0 - Crack Rock Creek Church [DC]&lt;/b&gt;&lt;/a&gt;&lt;br&gt;</v>
      </c>
      <c r="AG2443" s="97">
        <f t="shared" si="589"/>
        <v>1900</v>
      </c>
      <c r="AH2443" s="97" t="str">
        <f t="shared" si="590"/>
        <v>01</v>
      </c>
      <c r="AI2443" s="97" t="str">
        <f t="shared" si="591"/>
        <v>00</v>
      </c>
      <c r="AJ2443" s="97" t="str">
        <f t="shared" si="592"/>
        <v>19000100</v>
      </c>
    </row>
    <row r="2444" spans="6:36" ht="12" customHeight="1" x14ac:dyDescent="0.15">
      <c r="F2444" s="86" t="str">
        <f t="shared" si="581"/>
        <v>Saturday</v>
      </c>
      <c r="G2444" s="91"/>
      <c r="H2444" s="92" t="str">
        <f>VLOOKUP(MONTH(G2444),VLOOKUP!$W$1:$X$24,2)</f>
        <v>January</v>
      </c>
      <c r="I2444" s="92" t="str">
        <f t="shared" si="582"/>
        <v/>
      </c>
      <c r="J2444" s="93" t="s">
        <v>1298</v>
      </c>
      <c r="L2444" s="86" t="str">
        <f t="shared" si="578"/>
        <v>Crack Rock Creek Church [DC]</v>
      </c>
      <c r="M2444" s="86">
        <f t="shared" si="583"/>
        <v>0</v>
      </c>
      <c r="N2444" s="93" t="str">
        <f t="shared" si="579"/>
        <v>Crack Rock Creek Church [DC]</v>
      </c>
      <c r="O2444" s="94"/>
      <c r="S2444" s="95">
        <f t="shared" si="584"/>
        <v>0</v>
      </c>
      <c r="T2444" s="86" t="str">
        <f t="shared" si="585"/>
        <v/>
      </c>
      <c r="U2444" s="86" t="str">
        <f t="shared" si="580"/>
        <v/>
      </c>
      <c r="V2444" s="95" t="str">
        <f t="shared" si="586"/>
        <v/>
      </c>
      <c r="AE2444" s="92" t="str">
        <f t="shared" si="587"/>
        <v/>
      </c>
      <c r="AF2444" s="96" t="str">
        <f t="shared" si="588"/>
        <v>&lt;a name='19000100'&gt;&lt;b&gt;: 0 - Crack Rock Creek Church [DC]&lt;/b&gt;&lt;/a&gt;&lt;br&gt;</v>
      </c>
      <c r="AG2444" s="97">
        <f t="shared" si="589"/>
        <v>1900</v>
      </c>
      <c r="AH2444" s="97" t="str">
        <f t="shared" si="590"/>
        <v>01</v>
      </c>
      <c r="AI2444" s="97" t="str">
        <f t="shared" si="591"/>
        <v>00</v>
      </c>
      <c r="AJ2444" s="97" t="str">
        <f t="shared" si="592"/>
        <v>19000100</v>
      </c>
    </row>
    <row r="2445" spans="6:36" ht="12" customHeight="1" x14ac:dyDescent="0.15">
      <c r="F2445" s="86" t="str">
        <f t="shared" si="581"/>
        <v>Saturday</v>
      </c>
      <c r="G2445" s="91"/>
      <c r="H2445" s="92" t="str">
        <f>VLOOKUP(MONTH(G2445),VLOOKUP!$W$1:$X$24,2)</f>
        <v>January</v>
      </c>
      <c r="I2445" s="92" t="str">
        <f t="shared" si="582"/>
        <v/>
      </c>
      <c r="J2445" s="93" t="s">
        <v>1298</v>
      </c>
      <c r="L2445" s="86" t="str">
        <f t="shared" si="578"/>
        <v>Crack Rock Creek Church [DC]</v>
      </c>
      <c r="M2445" s="86">
        <f t="shared" si="583"/>
        <v>0</v>
      </c>
      <c r="N2445" s="93" t="str">
        <f t="shared" si="579"/>
        <v>Crack Rock Creek Church [DC]</v>
      </c>
      <c r="O2445" s="94"/>
      <c r="S2445" s="95">
        <f t="shared" si="584"/>
        <v>0</v>
      </c>
      <c r="T2445" s="86" t="str">
        <f t="shared" si="585"/>
        <v/>
      </c>
      <c r="U2445" s="86" t="str">
        <f t="shared" si="580"/>
        <v/>
      </c>
      <c r="V2445" s="95" t="str">
        <f t="shared" si="586"/>
        <v/>
      </c>
      <c r="AE2445" s="92" t="str">
        <f t="shared" si="587"/>
        <v/>
      </c>
      <c r="AF2445" s="96" t="str">
        <f t="shared" si="588"/>
        <v>&lt;a name='19000100'&gt;&lt;b&gt;: 0 - Crack Rock Creek Church [DC]&lt;/b&gt;&lt;/a&gt;&lt;br&gt;</v>
      </c>
      <c r="AG2445" s="97">
        <f t="shared" si="589"/>
        <v>1900</v>
      </c>
      <c r="AH2445" s="97" t="str">
        <f t="shared" si="590"/>
        <v>01</v>
      </c>
      <c r="AI2445" s="97" t="str">
        <f t="shared" si="591"/>
        <v>00</v>
      </c>
      <c r="AJ2445" s="97" t="str">
        <f t="shared" si="592"/>
        <v>19000100</v>
      </c>
    </row>
    <row r="2446" spans="6:36" ht="12" customHeight="1" x14ac:dyDescent="0.15">
      <c r="F2446" s="86" t="str">
        <f t="shared" si="581"/>
        <v>Saturday</v>
      </c>
      <c r="G2446" s="91"/>
      <c r="H2446" s="92" t="str">
        <f>VLOOKUP(MONTH(G2446),VLOOKUP!$W$1:$X$24,2)</f>
        <v>January</v>
      </c>
      <c r="I2446" s="92" t="str">
        <f t="shared" si="582"/>
        <v/>
      </c>
      <c r="J2446" s="93" t="s">
        <v>119</v>
      </c>
      <c r="L2446" s="86" t="str">
        <f t="shared" si="578"/>
        <v>Creative Alliance at the Patterson [3134 Eastern Avenue # A, Baltimore, MD]</v>
      </c>
      <c r="M2446" s="86">
        <f t="shared" si="583"/>
        <v>0</v>
      </c>
      <c r="N2446" s="93" t="str">
        <f t="shared" si="579"/>
        <v>Creative Alliance at the Patterson [3134 Eastern Avenue # A, Baltimore, MD]</v>
      </c>
      <c r="O2446" s="90"/>
      <c r="S2446" s="95">
        <f t="shared" si="584"/>
        <v>0</v>
      </c>
      <c r="T2446" s="86" t="str">
        <f t="shared" si="585"/>
        <v/>
      </c>
      <c r="U2446" s="86" t="str">
        <f t="shared" si="580"/>
        <v/>
      </c>
      <c r="V2446" s="95" t="str">
        <f t="shared" si="586"/>
        <v/>
      </c>
      <c r="W2446" s="90" t="s">
        <v>282</v>
      </c>
      <c r="AE2446" s="92" t="str">
        <f t="shared" si="587"/>
        <v/>
      </c>
      <c r="AF2446" s="96" t="str">
        <f t="shared" si="588"/>
        <v>&lt;a name='19000100'&gt;&lt;b&gt;: 0 - Creative Alliance at the Patterson [3134 Eastern Avenue # A, Baltimore, MD]&lt;/b&gt;&lt;/a&gt;&lt;br&gt;</v>
      </c>
      <c r="AG2446" s="97">
        <f t="shared" si="589"/>
        <v>1900</v>
      </c>
      <c r="AH2446" s="97" t="str">
        <f t="shared" si="590"/>
        <v>01</v>
      </c>
      <c r="AI2446" s="97" t="str">
        <f t="shared" si="591"/>
        <v>00</v>
      </c>
      <c r="AJ2446" s="97" t="str">
        <f t="shared" si="592"/>
        <v>19000100</v>
      </c>
    </row>
    <row r="2447" spans="6:36" ht="12" customHeight="1" x14ac:dyDescent="0.15">
      <c r="F2447" s="86" t="str">
        <f t="shared" si="581"/>
        <v>Saturday</v>
      </c>
      <c r="G2447" s="91"/>
      <c r="H2447" s="92" t="str">
        <f>VLOOKUP(MONTH(G2447),VLOOKUP!$W$1:$X$24,2)</f>
        <v>January</v>
      </c>
      <c r="I2447" s="92" t="str">
        <f t="shared" si="582"/>
        <v/>
      </c>
      <c r="J2447" s="93" t="s">
        <v>119</v>
      </c>
      <c r="L2447" s="86" t="str">
        <f t="shared" si="578"/>
        <v>Creative Alliance at the Patterson [3134 Eastern Avenue # A, Baltimore, MD]</v>
      </c>
      <c r="M2447" s="86">
        <f t="shared" si="583"/>
        <v>0</v>
      </c>
      <c r="N2447" s="93" t="str">
        <f t="shared" si="579"/>
        <v>Creative Alliance at the Patterson [3134 Eastern Avenue # A, Baltimore, MD]</v>
      </c>
      <c r="O2447" s="90"/>
      <c r="S2447" s="95">
        <f t="shared" si="584"/>
        <v>0</v>
      </c>
      <c r="T2447" s="86" t="str">
        <f t="shared" si="585"/>
        <v/>
      </c>
      <c r="U2447" s="86" t="str">
        <f t="shared" si="580"/>
        <v/>
      </c>
      <c r="V2447" s="95" t="str">
        <f t="shared" si="586"/>
        <v/>
      </c>
      <c r="W2447" s="90" t="s">
        <v>282</v>
      </c>
      <c r="AE2447" s="92" t="str">
        <f t="shared" si="587"/>
        <v/>
      </c>
      <c r="AF2447" s="96" t="str">
        <f t="shared" si="588"/>
        <v>&lt;a name='19000100'&gt;&lt;b&gt;: 0 - Creative Alliance at the Patterson [3134 Eastern Avenue # A, Baltimore, MD]&lt;/b&gt;&lt;/a&gt;&lt;br&gt;</v>
      </c>
      <c r="AG2447" s="97">
        <f t="shared" si="589"/>
        <v>1900</v>
      </c>
      <c r="AH2447" s="97" t="str">
        <f t="shared" si="590"/>
        <v>01</v>
      </c>
      <c r="AI2447" s="97" t="str">
        <f t="shared" si="591"/>
        <v>00</v>
      </c>
      <c r="AJ2447" s="97" t="str">
        <f t="shared" si="592"/>
        <v>19000100</v>
      </c>
    </row>
    <row r="2448" spans="6:36" ht="12" customHeight="1" x14ac:dyDescent="0.15">
      <c r="F2448" s="86" t="str">
        <f t="shared" si="581"/>
        <v>Saturday</v>
      </c>
      <c r="G2448" s="91"/>
      <c r="H2448" s="92" t="str">
        <f>VLOOKUP(MONTH(G2448),VLOOKUP!$W$1:$X$24,2)</f>
        <v>January</v>
      </c>
      <c r="I2448" s="92" t="str">
        <f t="shared" si="582"/>
        <v/>
      </c>
      <c r="J2448" s="93" t="s">
        <v>119</v>
      </c>
      <c r="L2448" s="86" t="str">
        <f t="shared" si="578"/>
        <v>Creative Alliance at the Patterson [3134 Eastern Avenue # A, Baltimore, MD]</v>
      </c>
      <c r="M2448" s="86">
        <f t="shared" si="583"/>
        <v>0</v>
      </c>
      <c r="N2448" s="93" t="str">
        <f t="shared" si="579"/>
        <v>Creative Alliance at the Patterson [3134 Eastern Avenue # A, Baltimore, MD]</v>
      </c>
      <c r="O2448" s="90"/>
      <c r="S2448" s="95">
        <f t="shared" si="584"/>
        <v>0</v>
      </c>
      <c r="T2448" s="86" t="str">
        <f t="shared" si="585"/>
        <v/>
      </c>
      <c r="U2448" s="86" t="str">
        <f t="shared" si="580"/>
        <v/>
      </c>
      <c r="V2448" s="95" t="str">
        <f t="shared" si="586"/>
        <v/>
      </c>
      <c r="W2448" s="90" t="s">
        <v>282</v>
      </c>
      <c r="AE2448" s="92" t="str">
        <f t="shared" si="587"/>
        <v/>
      </c>
      <c r="AF2448" s="96" t="str">
        <f t="shared" si="588"/>
        <v>&lt;a name='19000100'&gt;&lt;b&gt;: 0 - Creative Alliance at the Patterson [3134 Eastern Avenue # A, Baltimore, MD]&lt;/b&gt;&lt;/a&gt;&lt;br&gt;</v>
      </c>
      <c r="AG2448" s="97">
        <f t="shared" si="589"/>
        <v>1900</v>
      </c>
      <c r="AH2448" s="97" t="str">
        <f t="shared" si="590"/>
        <v>01</v>
      </c>
      <c r="AI2448" s="97" t="str">
        <f t="shared" si="591"/>
        <v>00</v>
      </c>
      <c r="AJ2448" s="97" t="str">
        <f t="shared" si="592"/>
        <v>19000100</v>
      </c>
    </row>
    <row r="2449" spans="6:36" ht="12" customHeight="1" x14ac:dyDescent="0.15">
      <c r="F2449" s="86" t="str">
        <f t="shared" si="581"/>
        <v>Saturday</v>
      </c>
      <c r="G2449" s="91"/>
      <c r="H2449" s="92" t="str">
        <f>VLOOKUP(MONTH(G2449),VLOOKUP!$W$1:$X$24,2)</f>
        <v>January</v>
      </c>
      <c r="I2449" s="92" t="str">
        <f t="shared" si="582"/>
        <v/>
      </c>
      <c r="J2449" s="93" t="s">
        <v>119</v>
      </c>
      <c r="L2449" s="86" t="str">
        <f t="shared" si="578"/>
        <v>Creative Alliance at the Patterson [3134 Eastern Avenue # A, Baltimore, MD]</v>
      </c>
      <c r="M2449" s="86">
        <f t="shared" si="583"/>
        <v>0</v>
      </c>
      <c r="N2449" s="93" t="str">
        <f t="shared" si="579"/>
        <v>Creative Alliance at the Patterson [3134 Eastern Avenue # A, Baltimore, MD]</v>
      </c>
      <c r="O2449" s="90"/>
      <c r="S2449" s="95">
        <f t="shared" si="584"/>
        <v>0</v>
      </c>
      <c r="T2449" s="86" t="str">
        <f t="shared" si="585"/>
        <v/>
      </c>
      <c r="U2449" s="86" t="str">
        <f t="shared" si="580"/>
        <v/>
      </c>
      <c r="V2449" s="95" t="str">
        <f t="shared" si="586"/>
        <v/>
      </c>
      <c r="W2449" s="90" t="s">
        <v>282</v>
      </c>
      <c r="AE2449" s="92" t="str">
        <f t="shared" si="587"/>
        <v/>
      </c>
      <c r="AF2449" s="96" t="str">
        <f t="shared" si="588"/>
        <v>&lt;a name='19000100'&gt;&lt;b&gt;: 0 - Creative Alliance at the Patterson [3134 Eastern Avenue # A, Baltimore, MD]&lt;/b&gt;&lt;/a&gt;&lt;br&gt;</v>
      </c>
      <c r="AG2449" s="97">
        <f t="shared" si="589"/>
        <v>1900</v>
      </c>
      <c r="AH2449" s="97" t="str">
        <f t="shared" si="590"/>
        <v>01</v>
      </c>
      <c r="AI2449" s="97" t="str">
        <f t="shared" si="591"/>
        <v>00</v>
      </c>
      <c r="AJ2449" s="97" t="str">
        <f t="shared" si="592"/>
        <v>19000100</v>
      </c>
    </row>
    <row r="2450" spans="6:36" ht="12" customHeight="1" x14ac:dyDescent="0.15">
      <c r="F2450" s="86" t="str">
        <f t="shared" si="581"/>
        <v>Saturday</v>
      </c>
      <c r="G2450" s="91"/>
      <c r="H2450" s="92" t="str">
        <f>VLOOKUP(MONTH(G2450),VLOOKUP!$W$1:$X$24,2)</f>
        <v>January</v>
      </c>
      <c r="I2450" s="92" t="str">
        <f t="shared" si="582"/>
        <v/>
      </c>
      <c r="J2450" s="93" t="s">
        <v>119</v>
      </c>
      <c r="L2450" s="86" t="str">
        <f t="shared" si="578"/>
        <v>Creative Alliance at the Patterson [3134 Eastern Avenue # A, Baltimore, MD]</v>
      </c>
      <c r="M2450" s="86">
        <f t="shared" si="583"/>
        <v>0</v>
      </c>
      <c r="N2450" s="93" t="str">
        <f t="shared" si="579"/>
        <v>Creative Alliance at the Patterson [3134 Eastern Avenue # A, Baltimore, MD]</v>
      </c>
      <c r="O2450" s="90"/>
      <c r="S2450" s="95">
        <f t="shared" si="584"/>
        <v>0</v>
      </c>
      <c r="T2450" s="86" t="str">
        <f t="shared" si="585"/>
        <v/>
      </c>
      <c r="U2450" s="86" t="str">
        <f t="shared" si="580"/>
        <v/>
      </c>
      <c r="V2450" s="95" t="str">
        <f t="shared" si="586"/>
        <v/>
      </c>
      <c r="W2450" s="90" t="s">
        <v>282</v>
      </c>
      <c r="AE2450" s="92" t="str">
        <f t="shared" si="587"/>
        <v/>
      </c>
      <c r="AF2450" s="96" t="str">
        <f t="shared" si="588"/>
        <v>&lt;a name='19000100'&gt;&lt;b&gt;: 0 - Creative Alliance at the Patterson [3134 Eastern Avenue # A, Baltimore, MD]&lt;/b&gt;&lt;/a&gt;&lt;br&gt;</v>
      </c>
      <c r="AG2450" s="97">
        <f t="shared" si="589"/>
        <v>1900</v>
      </c>
      <c r="AH2450" s="97" t="str">
        <f t="shared" si="590"/>
        <v>01</v>
      </c>
      <c r="AI2450" s="97" t="str">
        <f t="shared" si="591"/>
        <v>00</v>
      </c>
      <c r="AJ2450" s="97" t="str">
        <f t="shared" si="592"/>
        <v>19000100</v>
      </c>
    </row>
    <row r="2451" spans="6:36" ht="12" customHeight="1" x14ac:dyDescent="0.15">
      <c r="F2451" s="86" t="str">
        <f t="shared" si="581"/>
        <v>Saturday</v>
      </c>
      <c r="G2451" s="91"/>
      <c r="H2451" s="92" t="str">
        <f>VLOOKUP(MONTH(G2451),VLOOKUP!$W$1:$X$24,2)</f>
        <v>January</v>
      </c>
      <c r="I2451" s="92" t="str">
        <f t="shared" si="582"/>
        <v/>
      </c>
      <c r="J2451" s="93" t="s">
        <v>119</v>
      </c>
      <c r="L2451" s="86" t="str">
        <f t="shared" si="578"/>
        <v>Creative Alliance at the Patterson [3134 Eastern Avenue # A, Baltimore, MD]</v>
      </c>
      <c r="M2451" s="86">
        <f t="shared" si="583"/>
        <v>0</v>
      </c>
      <c r="N2451" s="93" t="str">
        <f t="shared" si="579"/>
        <v>Creative Alliance at the Patterson [3134 Eastern Avenue # A, Baltimore, MD]</v>
      </c>
      <c r="O2451" s="90"/>
      <c r="S2451" s="95">
        <f t="shared" si="584"/>
        <v>0</v>
      </c>
      <c r="T2451" s="86" t="str">
        <f t="shared" si="585"/>
        <v/>
      </c>
      <c r="U2451" s="86" t="str">
        <f t="shared" si="580"/>
        <v/>
      </c>
      <c r="V2451" s="95" t="str">
        <f t="shared" si="586"/>
        <v/>
      </c>
      <c r="W2451" s="90" t="s">
        <v>282</v>
      </c>
      <c r="AE2451" s="92" t="str">
        <f t="shared" si="587"/>
        <v/>
      </c>
      <c r="AF2451" s="96" t="str">
        <f t="shared" si="588"/>
        <v>&lt;a name='19000100'&gt;&lt;b&gt;: 0 - Creative Alliance at the Patterson [3134 Eastern Avenue # A, Baltimore, MD]&lt;/b&gt;&lt;/a&gt;&lt;br&gt;</v>
      </c>
      <c r="AG2451" s="97">
        <f t="shared" si="589"/>
        <v>1900</v>
      </c>
      <c r="AH2451" s="97" t="str">
        <f t="shared" si="590"/>
        <v>01</v>
      </c>
      <c r="AI2451" s="97" t="str">
        <f t="shared" si="591"/>
        <v>00</v>
      </c>
      <c r="AJ2451" s="97" t="str">
        <f t="shared" si="592"/>
        <v>19000100</v>
      </c>
    </row>
    <row r="2452" spans="6:36" ht="12" customHeight="1" x14ac:dyDescent="0.15">
      <c r="F2452" s="86" t="str">
        <f t="shared" si="581"/>
        <v>Saturday</v>
      </c>
      <c r="G2452" s="91"/>
      <c r="H2452" s="92" t="str">
        <f>VLOOKUP(MONTH(G2452),VLOOKUP!$W$1:$X$24,2)</f>
        <v>January</v>
      </c>
      <c r="I2452" s="92" t="str">
        <f t="shared" si="582"/>
        <v/>
      </c>
      <c r="J2452" s="93" t="s">
        <v>119</v>
      </c>
      <c r="L2452" s="86" t="str">
        <f t="shared" si="578"/>
        <v>Creative Alliance at the Patterson [3134 Eastern Avenue # A, Baltimore, MD]</v>
      </c>
      <c r="M2452" s="86">
        <f t="shared" si="583"/>
        <v>0</v>
      </c>
      <c r="N2452" s="93" t="str">
        <f t="shared" si="579"/>
        <v>Creative Alliance at the Patterson [3134 Eastern Avenue # A, Baltimore, MD]</v>
      </c>
      <c r="O2452" s="90"/>
      <c r="S2452" s="95">
        <f t="shared" si="584"/>
        <v>0</v>
      </c>
      <c r="T2452" s="86" t="str">
        <f t="shared" si="585"/>
        <v/>
      </c>
      <c r="U2452" s="86" t="str">
        <f t="shared" si="580"/>
        <v/>
      </c>
      <c r="V2452" s="95" t="str">
        <f t="shared" si="586"/>
        <v/>
      </c>
      <c r="W2452" s="90" t="s">
        <v>282</v>
      </c>
      <c r="AE2452" s="92" t="str">
        <f t="shared" si="587"/>
        <v/>
      </c>
      <c r="AF2452" s="96" t="str">
        <f t="shared" si="588"/>
        <v>&lt;a name='19000100'&gt;&lt;b&gt;: 0 - Creative Alliance at the Patterson [3134 Eastern Avenue # A, Baltimore, MD]&lt;/b&gt;&lt;/a&gt;&lt;br&gt;</v>
      </c>
      <c r="AG2452" s="97">
        <f t="shared" si="589"/>
        <v>1900</v>
      </c>
      <c r="AH2452" s="97" t="str">
        <f t="shared" si="590"/>
        <v>01</v>
      </c>
      <c r="AI2452" s="97" t="str">
        <f t="shared" si="591"/>
        <v>00</v>
      </c>
      <c r="AJ2452" s="97" t="str">
        <f t="shared" si="592"/>
        <v>19000100</v>
      </c>
    </row>
    <row r="2453" spans="6:36" ht="12" customHeight="1" x14ac:dyDescent="0.15">
      <c r="F2453" s="86" t="str">
        <f t="shared" si="581"/>
        <v>Saturday</v>
      </c>
      <c r="G2453" s="91"/>
      <c r="H2453" s="92" t="str">
        <f>VLOOKUP(MONTH(G2453),VLOOKUP!$W$1:$X$24,2)</f>
        <v>January</v>
      </c>
      <c r="I2453" s="92" t="str">
        <f t="shared" si="582"/>
        <v/>
      </c>
      <c r="J2453" s="93" t="s">
        <v>1669</v>
      </c>
      <c r="L2453" s="86" t="str">
        <f t="shared" si="578"/>
        <v>Creative Cauldron [410 S Maple Avenue, Falls Church, VA]</v>
      </c>
      <c r="M2453" s="86">
        <f t="shared" si="583"/>
        <v>0</v>
      </c>
      <c r="N2453" s="93" t="str">
        <f t="shared" ref="N2453:N2484" si="593">J2453</f>
        <v>Creative Cauldron [410 S Maple Avenue, Falls Church, VA]</v>
      </c>
      <c r="O2453" s="90"/>
      <c r="S2453" s="95">
        <f t="shared" si="584"/>
        <v>0</v>
      </c>
      <c r="T2453" s="86" t="str">
        <f t="shared" si="585"/>
        <v/>
      </c>
      <c r="U2453" s="86" t="str">
        <f t="shared" si="580"/>
        <v/>
      </c>
      <c r="V2453" s="95" t="str">
        <f t="shared" si="586"/>
        <v/>
      </c>
      <c r="AE2453" s="92" t="str">
        <f t="shared" si="587"/>
        <v/>
      </c>
      <c r="AF2453" s="96" t="str">
        <f t="shared" si="588"/>
        <v>&lt;a name='19000100'&gt;&lt;b&gt;: 0 - Creative Cauldron [410 S Maple Avenue, Falls Church, VA]&lt;/b&gt;&lt;/a&gt;&lt;br&gt;</v>
      </c>
      <c r="AG2453" s="97">
        <f t="shared" si="589"/>
        <v>1900</v>
      </c>
      <c r="AH2453" s="97" t="str">
        <f t="shared" si="590"/>
        <v>01</v>
      </c>
      <c r="AI2453" s="97" t="str">
        <f t="shared" si="591"/>
        <v>00</v>
      </c>
      <c r="AJ2453" s="97" t="str">
        <f t="shared" si="592"/>
        <v>19000100</v>
      </c>
    </row>
    <row r="2454" spans="6:36" ht="12" customHeight="1" x14ac:dyDescent="0.15">
      <c r="F2454" s="86" t="str">
        <f t="shared" si="581"/>
        <v>Saturday</v>
      </c>
      <c r="G2454" s="91"/>
      <c r="H2454" s="92" t="str">
        <f>VLOOKUP(MONTH(G2454),VLOOKUP!$W$1:$X$24,2)</f>
        <v>January</v>
      </c>
      <c r="I2454" s="92" t="str">
        <f t="shared" si="582"/>
        <v/>
      </c>
      <c r="J2454" s="93" t="s">
        <v>1669</v>
      </c>
      <c r="L2454" s="86" t="str">
        <f t="shared" si="578"/>
        <v>Creative Cauldron [410 S Maple Avenue, Falls Church, VA]</v>
      </c>
      <c r="M2454" s="86">
        <f t="shared" si="583"/>
        <v>0</v>
      </c>
      <c r="N2454" s="93" t="str">
        <f t="shared" si="593"/>
        <v>Creative Cauldron [410 S Maple Avenue, Falls Church, VA]</v>
      </c>
      <c r="O2454" s="90"/>
      <c r="S2454" s="95">
        <f t="shared" si="584"/>
        <v>0</v>
      </c>
      <c r="T2454" s="86" t="str">
        <f t="shared" si="585"/>
        <v/>
      </c>
      <c r="U2454" s="86" t="str">
        <f t="shared" si="580"/>
        <v/>
      </c>
      <c r="V2454" s="95" t="str">
        <f t="shared" si="586"/>
        <v/>
      </c>
      <c r="AE2454" s="92" t="str">
        <f t="shared" si="587"/>
        <v/>
      </c>
      <c r="AF2454" s="96" t="str">
        <f t="shared" si="588"/>
        <v>&lt;a name='19000100'&gt;&lt;b&gt;: 0 - Creative Cauldron [410 S Maple Avenue, Falls Church, VA]&lt;/b&gt;&lt;/a&gt;&lt;br&gt;</v>
      </c>
      <c r="AG2454" s="97">
        <f t="shared" si="589"/>
        <v>1900</v>
      </c>
      <c r="AH2454" s="97" t="str">
        <f t="shared" si="590"/>
        <v>01</v>
      </c>
      <c r="AI2454" s="97" t="str">
        <f t="shared" si="591"/>
        <v>00</v>
      </c>
      <c r="AJ2454" s="97" t="str">
        <f t="shared" si="592"/>
        <v>19000100</v>
      </c>
    </row>
    <row r="2455" spans="6:36" ht="12" customHeight="1" x14ac:dyDescent="0.15">
      <c r="F2455" s="86" t="str">
        <f t="shared" si="581"/>
        <v>Saturday</v>
      </c>
      <c r="G2455" s="91"/>
      <c r="H2455" s="92" t="str">
        <f>VLOOKUP(MONTH(G2455),VLOOKUP!$W$1:$X$24,2)</f>
        <v>January</v>
      </c>
      <c r="I2455" s="92" t="str">
        <f t="shared" si="582"/>
        <v/>
      </c>
      <c r="J2455" s="93" t="s">
        <v>1669</v>
      </c>
      <c r="L2455" s="86" t="str">
        <f t="shared" si="578"/>
        <v>Creative Cauldron [410 S Maple Avenue, Falls Church, VA]</v>
      </c>
      <c r="M2455" s="86">
        <f t="shared" si="583"/>
        <v>0</v>
      </c>
      <c r="N2455" s="93" t="str">
        <f t="shared" si="593"/>
        <v>Creative Cauldron [410 S Maple Avenue, Falls Church, VA]</v>
      </c>
      <c r="O2455" s="90"/>
      <c r="S2455" s="95">
        <f t="shared" si="584"/>
        <v>0</v>
      </c>
      <c r="T2455" s="86" t="str">
        <f t="shared" si="585"/>
        <v/>
      </c>
      <c r="U2455" s="86" t="str">
        <f t="shared" si="580"/>
        <v/>
      </c>
      <c r="V2455" s="95" t="str">
        <f t="shared" si="586"/>
        <v/>
      </c>
      <c r="AE2455" s="92" t="str">
        <f t="shared" si="587"/>
        <v/>
      </c>
      <c r="AF2455" s="96" t="str">
        <f t="shared" si="588"/>
        <v>&lt;a name='19000100'&gt;&lt;b&gt;: 0 - Creative Cauldron [410 S Maple Avenue, Falls Church, VA]&lt;/b&gt;&lt;/a&gt;&lt;br&gt;</v>
      </c>
      <c r="AG2455" s="97">
        <f t="shared" si="589"/>
        <v>1900</v>
      </c>
      <c r="AH2455" s="97" t="str">
        <f t="shared" si="590"/>
        <v>01</v>
      </c>
      <c r="AI2455" s="97" t="str">
        <f t="shared" si="591"/>
        <v>00</v>
      </c>
      <c r="AJ2455" s="97" t="str">
        <f t="shared" si="592"/>
        <v>19000100</v>
      </c>
    </row>
    <row r="2456" spans="6:36" ht="12" customHeight="1" x14ac:dyDescent="0.15">
      <c r="F2456" s="86" t="str">
        <f t="shared" si="581"/>
        <v>Saturday</v>
      </c>
      <c r="G2456" s="91"/>
      <c r="H2456" s="92" t="str">
        <f>VLOOKUP(MONTH(G2456),VLOOKUP!$W$1:$X$24,2)</f>
        <v>January</v>
      </c>
      <c r="I2456" s="92" t="str">
        <f t="shared" si="582"/>
        <v/>
      </c>
      <c r="J2456" s="93" t="s">
        <v>1669</v>
      </c>
      <c r="L2456" s="86" t="str">
        <f t="shared" si="578"/>
        <v>Creative Cauldron [410 S Maple Avenue, Falls Church, VA]</v>
      </c>
      <c r="M2456" s="86">
        <f t="shared" si="583"/>
        <v>0</v>
      </c>
      <c r="N2456" s="93" t="str">
        <f t="shared" si="593"/>
        <v>Creative Cauldron [410 S Maple Avenue, Falls Church, VA]</v>
      </c>
      <c r="O2456" s="90"/>
      <c r="S2456" s="95">
        <f t="shared" si="584"/>
        <v>0</v>
      </c>
      <c r="T2456" s="86" t="str">
        <f t="shared" si="585"/>
        <v/>
      </c>
      <c r="U2456" s="86" t="str">
        <f t="shared" si="580"/>
        <v/>
      </c>
      <c r="V2456" s="95" t="str">
        <f t="shared" si="586"/>
        <v/>
      </c>
      <c r="AE2456" s="92" t="str">
        <f t="shared" si="587"/>
        <v/>
      </c>
      <c r="AF2456" s="96" t="str">
        <f t="shared" si="588"/>
        <v>&lt;a name='19000100'&gt;&lt;b&gt;: 0 - Creative Cauldron [410 S Maple Avenue, Falls Church, VA]&lt;/b&gt;&lt;/a&gt;&lt;br&gt;</v>
      </c>
      <c r="AG2456" s="97">
        <f t="shared" si="589"/>
        <v>1900</v>
      </c>
      <c r="AH2456" s="97" t="str">
        <f t="shared" si="590"/>
        <v>01</v>
      </c>
      <c r="AI2456" s="97" t="str">
        <f t="shared" si="591"/>
        <v>00</v>
      </c>
      <c r="AJ2456" s="97" t="str">
        <f t="shared" si="592"/>
        <v>19000100</v>
      </c>
    </row>
    <row r="2457" spans="6:36" ht="12" customHeight="1" x14ac:dyDescent="0.15">
      <c r="F2457" s="86" t="str">
        <f t="shared" si="581"/>
        <v>Saturday</v>
      </c>
      <c r="G2457" s="91"/>
      <c r="H2457" s="92" t="str">
        <f>VLOOKUP(MONTH(G2457),VLOOKUP!$W$1:$X$24,2)</f>
        <v>January</v>
      </c>
      <c r="I2457" s="92" t="str">
        <f t="shared" si="582"/>
        <v/>
      </c>
      <c r="J2457" s="93" t="s">
        <v>1669</v>
      </c>
      <c r="L2457" s="86" t="str">
        <f t="shared" si="578"/>
        <v>Creative Cauldron [410 S Maple Avenue, Falls Church, VA]</v>
      </c>
      <c r="M2457" s="86">
        <f t="shared" si="583"/>
        <v>0</v>
      </c>
      <c r="N2457" s="93" t="str">
        <f t="shared" si="593"/>
        <v>Creative Cauldron [410 S Maple Avenue, Falls Church, VA]</v>
      </c>
      <c r="O2457" s="90"/>
      <c r="S2457" s="95">
        <f t="shared" si="584"/>
        <v>0</v>
      </c>
      <c r="T2457" s="86" t="str">
        <f t="shared" si="585"/>
        <v/>
      </c>
      <c r="U2457" s="86" t="str">
        <f t="shared" si="580"/>
        <v/>
      </c>
      <c r="V2457" s="95" t="str">
        <f t="shared" si="586"/>
        <v/>
      </c>
      <c r="AE2457" s="92" t="str">
        <f t="shared" si="587"/>
        <v/>
      </c>
      <c r="AF2457" s="96" t="str">
        <f t="shared" si="588"/>
        <v>&lt;a name='19000100'&gt;&lt;b&gt;: 0 - Creative Cauldron [410 S Maple Avenue, Falls Church, VA]&lt;/b&gt;&lt;/a&gt;&lt;br&gt;</v>
      </c>
      <c r="AG2457" s="97">
        <f t="shared" si="589"/>
        <v>1900</v>
      </c>
      <c r="AH2457" s="97" t="str">
        <f t="shared" si="590"/>
        <v>01</v>
      </c>
      <c r="AI2457" s="97" t="str">
        <f t="shared" si="591"/>
        <v>00</v>
      </c>
      <c r="AJ2457" s="97" t="str">
        <f t="shared" si="592"/>
        <v>19000100</v>
      </c>
    </row>
    <row r="2458" spans="6:36" ht="12" customHeight="1" x14ac:dyDescent="0.15">
      <c r="F2458" s="86" t="str">
        <f t="shared" si="581"/>
        <v>Saturday</v>
      </c>
      <c r="G2458" s="91"/>
      <c r="H2458" s="92" t="str">
        <f>VLOOKUP(MONTH(G2458),VLOOKUP!$W$1:$X$24,2)</f>
        <v>January</v>
      </c>
      <c r="I2458" s="92" t="str">
        <f t="shared" si="582"/>
        <v/>
      </c>
      <c r="J2458" s="93" t="s">
        <v>1669</v>
      </c>
      <c r="L2458" s="86" t="str">
        <f t="shared" si="578"/>
        <v>Creative Cauldron [410 S Maple Avenue, Falls Church, VA]</v>
      </c>
      <c r="M2458" s="86">
        <f t="shared" si="583"/>
        <v>0</v>
      </c>
      <c r="N2458" s="93" t="str">
        <f t="shared" si="593"/>
        <v>Creative Cauldron [410 S Maple Avenue, Falls Church, VA]</v>
      </c>
      <c r="O2458" s="90"/>
      <c r="S2458" s="95">
        <f t="shared" si="584"/>
        <v>0</v>
      </c>
      <c r="T2458" s="86" t="str">
        <f t="shared" si="585"/>
        <v/>
      </c>
      <c r="U2458" s="86" t="str">
        <f t="shared" si="580"/>
        <v/>
      </c>
      <c r="V2458" s="95" t="str">
        <f t="shared" si="586"/>
        <v/>
      </c>
      <c r="AE2458" s="92" t="str">
        <f t="shared" si="587"/>
        <v/>
      </c>
      <c r="AF2458" s="96" t="str">
        <f t="shared" si="588"/>
        <v>&lt;a name='19000100'&gt;&lt;b&gt;: 0 - Creative Cauldron [410 S Maple Avenue, Falls Church, VA]&lt;/b&gt;&lt;/a&gt;&lt;br&gt;</v>
      </c>
      <c r="AG2458" s="97">
        <f t="shared" si="589"/>
        <v>1900</v>
      </c>
      <c r="AH2458" s="97" t="str">
        <f t="shared" si="590"/>
        <v>01</v>
      </c>
      <c r="AI2458" s="97" t="str">
        <f t="shared" si="591"/>
        <v>00</v>
      </c>
      <c r="AJ2458" s="97" t="str">
        <f t="shared" si="592"/>
        <v>19000100</v>
      </c>
    </row>
    <row r="2459" spans="6:36" ht="12" customHeight="1" x14ac:dyDescent="0.15">
      <c r="F2459" s="86" t="str">
        <f t="shared" si="581"/>
        <v>Saturday</v>
      </c>
      <c r="G2459" s="91"/>
      <c r="H2459" s="92" t="str">
        <f>VLOOKUP(MONTH(G2459),VLOOKUP!$W$1:$X$24,2)</f>
        <v>January</v>
      </c>
      <c r="I2459" s="92" t="str">
        <f t="shared" si="582"/>
        <v/>
      </c>
      <c r="J2459" s="93" t="s">
        <v>1669</v>
      </c>
      <c r="L2459" s="86" t="str">
        <f t="shared" si="578"/>
        <v>Creative Cauldron [410 S Maple Avenue, Falls Church, VA]</v>
      </c>
      <c r="M2459" s="86">
        <f t="shared" si="583"/>
        <v>0</v>
      </c>
      <c r="N2459" s="93" t="str">
        <f t="shared" si="593"/>
        <v>Creative Cauldron [410 S Maple Avenue, Falls Church, VA]</v>
      </c>
      <c r="O2459" s="90"/>
      <c r="S2459" s="95">
        <f t="shared" si="584"/>
        <v>0</v>
      </c>
      <c r="T2459" s="86" t="str">
        <f t="shared" si="585"/>
        <v/>
      </c>
      <c r="U2459" s="86" t="str">
        <f t="shared" si="580"/>
        <v/>
      </c>
      <c r="V2459" s="95" t="str">
        <f t="shared" si="586"/>
        <v/>
      </c>
      <c r="AE2459" s="92" t="str">
        <f t="shared" si="587"/>
        <v/>
      </c>
      <c r="AF2459" s="96" t="str">
        <f t="shared" si="588"/>
        <v>&lt;a name='19000100'&gt;&lt;b&gt;: 0 - Creative Cauldron [410 S Maple Avenue, Falls Church, VA]&lt;/b&gt;&lt;/a&gt;&lt;br&gt;</v>
      </c>
      <c r="AG2459" s="97">
        <f t="shared" si="589"/>
        <v>1900</v>
      </c>
      <c r="AH2459" s="97" t="str">
        <f t="shared" si="590"/>
        <v>01</v>
      </c>
      <c r="AI2459" s="97" t="str">
        <f t="shared" si="591"/>
        <v>00</v>
      </c>
      <c r="AJ2459" s="97" t="str">
        <f t="shared" si="592"/>
        <v>19000100</v>
      </c>
    </row>
    <row r="2460" spans="6:36" ht="12" customHeight="1" x14ac:dyDescent="0.15">
      <c r="F2460" s="86" t="str">
        <f t="shared" si="581"/>
        <v>Saturday</v>
      </c>
      <c r="G2460" s="91"/>
      <c r="H2460" s="92" t="str">
        <f>VLOOKUP(MONTH(G2460),VLOOKUP!$W$1:$X$24,2)</f>
        <v>January</v>
      </c>
      <c r="I2460" s="92" t="str">
        <f t="shared" si="582"/>
        <v/>
      </c>
      <c r="J2460" s="93" t="s">
        <v>1669</v>
      </c>
      <c r="L2460" s="86" t="str">
        <f t="shared" si="578"/>
        <v>Creative Cauldron [410 S Maple Avenue, Falls Church, VA]</v>
      </c>
      <c r="M2460" s="86">
        <f t="shared" si="583"/>
        <v>0</v>
      </c>
      <c r="N2460" s="93" t="str">
        <f t="shared" si="593"/>
        <v>Creative Cauldron [410 S Maple Avenue, Falls Church, VA]</v>
      </c>
      <c r="O2460" s="90"/>
      <c r="S2460" s="95">
        <f t="shared" si="584"/>
        <v>0</v>
      </c>
      <c r="T2460" s="86" t="str">
        <f t="shared" si="585"/>
        <v/>
      </c>
      <c r="U2460" s="86" t="str">
        <f t="shared" si="580"/>
        <v/>
      </c>
      <c r="V2460" s="95" t="str">
        <f t="shared" si="586"/>
        <v/>
      </c>
      <c r="AE2460" s="92" t="str">
        <f t="shared" si="587"/>
        <v/>
      </c>
      <c r="AF2460" s="96" t="str">
        <f t="shared" si="588"/>
        <v>&lt;a name='19000100'&gt;&lt;b&gt;: 0 - Creative Cauldron [410 S Maple Avenue, Falls Church, VA]&lt;/b&gt;&lt;/a&gt;&lt;br&gt;</v>
      </c>
      <c r="AG2460" s="97">
        <f t="shared" si="589"/>
        <v>1900</v>
      </c>
      <c r="AH2460" s="97" t="str">
        <f t="shared" si="590"/>
        <v>01</v>
      </c>
      <c r="AI2460" s="97" t="str">
        <f t="shared" si="591"/>
        <v>00</v>
      </c>
      <c r="AJ2460" s="97" t="str">
        <f t="shared" si="592"/>
        <v>19000100</v>
      </c>
    </row>
    <row r="2461" spans="6:36" ht="12" customHeight="1" x14ac:dyDescent="0.15">
      <c r="F2461" s="86" t="str">
        <f t="shared" si="581"/>
        <v>Saturday</v>
      </c>
      <c r="G2461" s="91"/>
      <c r="H2461" s="92" t="str">
        <f>VLOOKUP(MONTH(G2461),VLOOKUP!$W$1:$X$24,2)</f>
        <v>January</v>
      </c>
      <c r="I2461" s="92" t="str">
        <f t="shared" si="582"/>
        <v/>
      </c>
      <c r="J2461" s="93" t="s">
        <v>1669</v>
      </c>
      <c r="L2461" s="86" t="str">
        <f t="shared" ref="L2461:L2524" si="594">IF(ISBLANK(K2461),N2461,N2461&amp;" ("&amp;K2461&amp;")")</f>
        <v>Creative Cauldron [410 S Maple Avenue, Falls Church, VA]</v>
      </c>
      <c r="M2461" s="86">
        <f t="shared" si="583"/>
        <v>0</v>
      </c>
      <c r="N2461" s="93" t="str">
        <f t="shared" si="593"/>
        <v>Creative Cauldron [410 S Maple Avenue, Falls Church, VA]</v>
      </c>
      <c r="O2461" s="90"/>
      <c r="S2461" s="95">
        <f t="shared" si="584"/>
        <v>0</v>
      </c>
      <c r="T2461" s="86" t="str">
        <f t="shared" si="585"/>
        <v/>
      </c>
      <c r="U2461" s="86" t="str">
        <f t="shared" si="580"/>
        <v/>
      </c>
      <c r="V2461" s="95" t="str">
        <f t="shared" si="586"/>
        <v/>
      </c>
      <c r="AE2461" s="92" t="str">
        <f t="shared" si="587"/>
        <v/>
      </c>
      <c r="AF2461" s="96" t="str">
        <f t="shared" si="588"/>
        <v>&lt;a name='19000100'&gt;&lt;b&gt;: 0 - Creative Cauldron [410 S Maple Avenue, Falls Church, VA]&lt;/b&gt;&lt;/a&gt;&lt;br&gt;</v>
      </c>
      <c r="AG2461" s="97">
        <f t="shared" si="589"/>
        <v>1900</v>
      </c>
      <c r="AH2461" s="97" t="str">
        <f t="shared" si="590"/>
        <v>01</v>
      </c>
      <c r="AI2461" s="97" t="str">
        <f t="shared" si="591"/>
        <v>00</v>
      </c>
      <c r="AJ2461" s="97" t="str">
        <f t="shared" si="592"/>
        <v>19000100</v>
      </c>
    </row>
    <row r="2462" spans="6:36" ht="12" customHeight="1" x14ac:dyDescent="0.15">
      <c r="F2462" s="86" t="str">
        <f t="shared" si="581"/>
        <v>Saturday</v>
      </c>
      <c r="G2462" s="91"/>
      <c r="H2462" s="92" t="str">
        <f>VLOOKUP(MONTH(G2462),VLOOKUP!$W$1:$X$24,2)</f>
        <v>January</v>
      </c>
      <c r="I2462" s="92" t="str">
        <f t="shared" si="582"/>
        <v/>
      </c>
      <c r="J2462" s="93" t="s">
        <v>1669</v>
      </c>
      <c r="L2462" s="86" t="str">
        <f t="shared" si="594"/>
        <v>Creative Cauldron [410 S Maple Avenue, Falls Church, VA]</v>
      </c>
      <c r="M2462" s="86">
        <f t="shared" si="583"/>
        <v>0</v>
      </c>
      <c r="N2462" s="93" t="str">
        <f t="shared" si="593"/>
        <v>Creative Cauldron [410 S Maple Avenue, Falls Church, VA]</v>
      </c>
      <c r="O2462" s="90"/>
      <c r="S2462" s="95">
        <f t="shared" si="584"/>
        <v>0</v>
      </c>
      <c r="T2462" s="86" t="str">
        <f t="shared" si="585"/>
        <v/>
      </c>
      <c r="U2462" s="86" t="str">
        <f t="shared" si="580"/>
        <v/>
      </c>
      <c r="V2462" s="95" t="str">
        <f t="shared" si="586"/>
        <v/>
      </c>
      <c r="AE2462" s="92" t="str">
        <f t="shared" si="587"/>
        <v/>
      </c>
      <c r="AF2462" s="96" t="str">
        <f t="shared" si="588"/>
        <v>&lt;a name='19000100'&gt;&lt;b&gt;: 0 - Creative Cauldron [410 S Maple Avenue, Falls Church, VA]&lt;/b&gt;&lt;/a&gt;&lt;br&gt;</v>
      </c>
      <c r="AG2462" s="97">
        <f t="shared" si="589"/>
        <v>1900</v>
      </c>
      <c r="AH2462" s="97" t="str">
        <f t="shared" si="590"/>
        <v>01</v>
      </c>
      <c r="AI2462" s="97" t="str">
        <f t="shared" si="591"/>
        <v>00</v>
      </c>
      <c r="AJ2462" s="97" t="str">
        <f t="shared" si="592"/>
        <v>19000100</v>
      </c>
    </row>
    <row r="2463" spans="6:36" ht="12" customHeight="1" x14ac:dyDescent="0.15">
      <c r="F2463" s="86" t="str">
        <f t="shared" si="581"/>
        <v>Saturday</v>
      </c>
      <c r="G2463" s="91"/>
      <c r="H2463" s="92" t="str">
        <f>VLOOKUP(MONTH(G2463),VLOOKUP!$W$1:$X$24,2)</f>
        <v>January</v>
      </c>
      <c r="I2463" s="92" t="str">
        <f t="shared" si="582"/>
        <v/>
      </c>
      <c r="J2463" s="93" t="s">
        <v>1669</v>
      </c>
      <c r="L2463" s="86" t="str">
        <f t="shared" si="594"/>
        <v>Creative Cauldron [410 S Maple Avenue, Falls Church, VA]</v>
      </c>
      <c r="M2463" s="86">
        <f t="shared" si="583"/>
        <v>0</v>
      </c>
      <c r="N2463" s="93" t="str">
        <f t="shared" si="593"/>
        <v>Creative Cauldron [410 S Maple Avenue, Falls Church, VA]</v>
      </c>
      <c r="O2463" s="90"/>
      <c r="S2463" s="95">
        <f t="shared" si="584"/>
        <v>0</v>
      </c>
      <c r="T2463" s="86" t="str">
        <f t="shared" si="585"/>
        <v/>
      </c>
      <c r="U2463" s="86" t="str">
        <f t="shared" si="580"/>
        <v/>
      </c>
      <c r="V2463" s="95" t="str">
        <f t="shared" si="586"/>
        <v/>
      </c>
      <c r="AE2463" s="92" t="str">
        <f t="shared" si="587"/>
        <v/>
      </c>
      <c r="AF2463" s="96" t="str">
        <f t="shared" si="588"/>
        <v>&lt;a name='19000100'&gt;&lt;b&gt;: 0 - Creative Cauldron [410 S Maple Avenue, Falls Church, VA]&lt;/b&gt;&lt;/a&gt;&lt;br&gt;</v>
      </c>
      <c r="AG2463" s="97">
        <f t="shared" si="589"/>
        <v>1900</v>
      </c>
      <c r="AH2463" s="97" t="str">
        <f t="shared" si="590"/>
        <v>01</v>
      </c>
      <c r="AI2463" s="97" t="str">
        <f t="shared" si="591"/>
        <v>00</v>
      </c>
      <c r="AJ2463" s="97" t="str">
        <f t="shared" si="592"/>
        <v>19000100</v>
      </c>
    </row>
    <row r="2464" spans="6:36" ht="12" customHeight="1" x14ac:dyDescent="0.15">
      <c r="F2464" s="86" t="str">
        <f t="shared" si="581"/>
        <v>Saturday</v>
      </c>
      <c r="G2464" s="91"/>
      <c r="H2464" s="92" t="str">
        <f>VLOOKUP(MONTH(G2464),VLOOKUP!$W$1:$X$24,2)</f>
        <v>January</v>
      </c>
      <c r="I2464" s="92" t="str">
        <f t="shared" si="582"/>
        <v/>
      </c>
      <c r="J2464" s="93" t="s">
        <v>1669</v>
      </c>
      <c r="L2464" s="86" t="str">
        <f t="shared" si="594"/>
        <v>Creative Cauldron [410 S Maple Avenue, Falls Church, VA]</v>
      </c>
      <c r="M2464" s="86">
        <f t="shared" si="583"/>
        <v>0</v>
      </c>
      <c r="N2464" s="93" t="str">
        <f t="shared" si="593"/>
        <v>Creative Cauldron [410 S Maple Avenue, Falls Church, VA]</v>
      </c>
      <c r="O2464" s="90"/>
      <c r="S2464" s="95">
        <f t="shared" si="584"/>
        <v>0</v>
      </c>
      <c r="T2464" s="86" t="str">
        <f t="shared" si="585"/>
        <v/>
      </c>
      <c r="U2464" s="86" t="str">
        <f t="shared" si="580"/>
        <v/>
      </c>
      <c r="V2464" s="95" t="str">
        <f t="shared" si="586"/>
        <v/>
      </c>
      <c r="AE2464" s="92" t="str">
        <f t="shared" si="587"/>
        <v/>
      </c>
      <c r="AF2464" s="96" t="str">
        <f t="shared" si="588"/>
        <v>&lt;a name='19000100'&gt;&lt;b&gt;: 0 - Creative Cauldron [410 S Maple Avenue, Falls Church, VA]&lt;/b&gt;&lt;/a&gt;&lt;br&gt;</v>
      </c>
      <c r="AG2464" s="97">
        <f t="shared" si="589"/>
        <v>1900</v>
      </c>
      <c r="AH2464" s="97" t="str">
        <f t="shared" si="590"/>
        <v>01</v>
      </c>
      <c r="AI2464" s="97" t="str">
        <f t="shared" si="591"/>
        <v>00</v>
      </c>
      <c r="AJ2464" s="97" t="str">
        <f t="shared" si="592"/>
        <v>19000100</v>
      </c>
    </row>
    <row r="2465" spans="6:36" ht="12" customHeight="1" x14ac:dyDescent="0.15">
      <c r="F2465" s="86" t="str">
        <f t="shared" si="581"/>
        <v>Saturday</v>
      </c>
      <c r="G2465" s="91"/>
      <c r="H2465" s="92" t="str">
        <f>VLOOKUP(MONTH(G2465),VLOOKUP!$W$1:$X$24,2)</f>
        <v>January</v>
      </c>
      <c r="I2465" s="92" t="str">
        <f t="shared" si="582"/>
        <v/>
      </c>
      <c r="J2465" s="93" t="s">
        <v>1669</v>
      </c>
      <c r="L2465" s="86" t="str">
        <f t="shared" si="594"/>
        <v>Creative Cauldron [410 S Maple Avenue, Falls Church, VA]</v>
      </c>
      <c r="M2465" s="86">
        <f t="shared" si="583"/>
        <v>0</v>
      </c>
      <c r="N2465" s="93" t="str">
        <f t="shared" si="593"/>
        <v>Creative Cauldron [410 S Maple Avenue, Falls Church, VA]</v>
      </c>
      <c r="O2465" s="90"/>
      <c r="S2465" s="95">
        <f t="shared" si="584"/>
        <v>0</v>
      </c>
      <c r="T2465" s="86" t="str">
        <f t="shared" si="585"/>
        <v/>
      </c>
      <c r="U2465" s="86" t="str">
        <f t="shared" si="580"/>
        <v/>
      </c>
      <c r="V2465" s="95" t="str">
        <f t="shared" si="586"/>
        <v/>
      </c>
      <c r="AE2465" s="92" t="str">
        <f t="shared" si="587"/>
        <v/>
      </c>
      <c r="AF2465" s="96" t="str">
        <f t="shared" si="588"/>
        <v>&lt;a name='19000100'&gt;&lt;b&gt;: 0 - Creative Cauldron [410 S Maple Avenue, Falls Church, VA]&lt;/b&gt;&lt;/a&gt;&lt;br&gt;</v>
      </c>
      <c r="AG2465" s="97">
        <f t="shared" si="589"/>
        <v>1900</v>
      </c>
      <c r="AH2465" s="97" t="str">
        <f t="shared" si="590"/>
        <v>01</v>
      </c>
      <c r="AI2465" s="97" t="str">
        <f t="shared" si="591"/>
        <v>00</v>
      </c>
      <c r="AJ2465" s="97" t="str">
        <f t="shared" si="592"/>
        <v>19000100</v>
      </c>
    </row>
    <row r="2466" spans="6:36" ht="12" customHeight="1" x14ac:dyDescent="0.15">
      <c r="F2466" s="86" t="str">
        <f t="shared" si="581"/>
        <v>Saturday</v>
      </c>
      <c r="G2466" s="91"/>
      <c r="H2466" s="92" t="str">
        <f>VLOOKUP(MONTH(G2466),VLOOKUP!$W$1:$X$24,2)</f>
        <v>January</v>
      </c>
      <c r="I2466" s="92" t="str">
        <f t="shared" si="582"/>
        <v/>
      </c>
      <c r="J2466" s="93" t="s">
        <v>1669</v>
      </c>
      <c r="L2466" s="86" t="str">
        <f t="shared" si="594"/>
        <v>Creative Cauldron [410 S Maple Avenue, Falls Church, VA]</v>
      </c>
      <c r="M2466" s="86">
        <f t="shared" si="583"/>
        <v>0</v>
      </c>
      <c r="N2466" s="93" t="str">
        <f t="shared" si="593"/>
        <v>Creative Cauldron [410 S Maple Avenue, Falls Church, VA]</v>
      </c>
      <c r="O2466" s="90"/>
      <c r="S2466" s="95">
        <f t="shared" si="584"/>
        <v>0</v>
      </c>
      <c r="T2466" s="86" t="str">
        <f t="shared" si="585"/>
        <v/>
      </c>
      <c r="U2466" s="86" t="str">
        <f t="shared" si="580"/>
        <v/>
      </c>
      <c r="V2466" s="95" t="str">
        <f t="shared" si="586"/>
        <v/>
      </c>
      <c r="AE2466" s="92" t="str">
        <f t="shared" si="587"/>
        <v/>
      </c>
      <c r="AF2466" s="96" t="str">
        <f t="shared" si="588"/>
        <v>&lt;a name='19000100'&gt;&lt;b&gt;: 0 - Creative Cauldron [410 S Maple Avenue, Falls Church, VA]&lt;/b&gt;&lt;/a&gt;&lt;br&gt;</v>
      </c>
      <c r="AG2466" s="97">
        <f t="shared" si="589"/>
        <v>1900</v>
      </c>
      <c r="AH2466" s="97" t="str">
        <f t="shared" si="590"/>
        <v>01</v>
      </c>
      <c r="AI2466" s="97" t="str">
        <f t="shared" si="591"/>
        <v>00</v>
      </c>
      <c r="AJ2466" s="97" t="str">
        <f t="shared" si="592"/>
        <v>19000100</v>
      </c>
    </row>
    <row r="2467" spans="6:36" ht="12" customHeight="1" x14ac:dyDescent="0.15">
      <c r="F2467" s="86" t="str">
        <f t="shared" si="581"/>
        <v>Saturday</v>
      </c>
      <c r="G2467" s="91"/>
      <c r="H2467" s="92" t="str">
        <f>VLOOKUP(MONTH(G2467),VLOOKUP!$W$1:$X$24,2)</f>
        <v>January</v>
      </c>
      <c r="I2467" s="92" t="str">
        <f t="shared" si="582"/>
        <v/>
      </c>
      <c r="J2467" s="93" t="s">
        <v>1669</v>
      </c>
      <c r="L2467" s="86" t="str">
        <f t="shared" si="594"/>
        <v>Creative Cauldron [410 S Maple Avenue, Falls Church, VA]</v>
      </c>
      <c r="M2467" s="86">
        <f t="shared" si="583"/>
        <v>0</v>
      </c>
      <c r="N2467" s="93" t="str">
        <f t="shared" si="593"/>
        <v>Creative Cauldron [410 S Maple Avenue, Falls Church, VA]</v>
      </c>
      <c r="O2467" s="90"/>
      <c r="S2467" s="95">
        <f t="shared" si="584"/>
        <v>0</v>
      </c>
      <c r="T2467" s="86" t="str">
        <f t="shared" si="585"/>
        <v/>
      </c>
      <c r="U2467" s="86" t="str">
        <f t="shared" si="580"/>
        <v/>
      </c>
      <c r="V2467" s="95" t="str">
        <f t="shared" si="586"/>
        <v/>
      </c>
      <c r="AE2467" s="92" t="str">
        <f t="shared" si="587"/>
        <v/>
      </c>
      <c r="AF2467" s="96" t="str">
        <f t="shared" si="588"/>
        <v>&lt;a name='19000100'&gt;&lt;b&gt;: 0 - Creative Cauldron [410 S Maple Avenue, Falls Church, VA]&lt;/b&gt;&lt;/a&gt;&lt;br&gt;</v>
      </c>
      <c r="AG2467" s="97">
        <f t="shared" si="589"/>
        <v>1900</v>
      </c>
      <c r="AH2467" s="97" t="str">
        <f t="shared" si="590"/>
        <v>01</v>
      </c>
      <c r="AI2467" s="97" t="str">
        <f t="shared" si="591"/>
        <v>00</v>
      </c>
      <c r="AJ2467" s="97" t="str">
        <f t="shared" si="592"/>
        <v>19000100</v>
      </c>
    </row>
    <row r="2468" spans="6:36" ht="12" customHeight="1" x14ac:dyDescent="0.15">
      <c r="F2468" s="86" t="str">
        <f t="shared" si="581"/>
        <v>Saturday</v>
      </c>
      <c r="G2468" s="91"/>
      <c r="H2468" s="92" t="str">
        <f>VLOOKUP(MONTH(G2468),VLOOKUP!$W$1:$X$24,2)</f>
        <v>January</v>
      </c>
      <c r="I2468" s="92" t="str">
        <f t="shared" si="582"/>
        <v/>
      </c>
      <c r="J2468" s="93" t="s">
        <v>1669</v>
      </c>
      <c r="L2468" s="86" t="str">
        <f t="shared" si="594"/>
        <v>Creative Cauldron [410 S Maple Avenue, Falls Church, VA]</v>
      </c>
      <c r="M2468" s="86">
        <f t="shared" si="583"/>
        <v>0</v>
      </c>
      <c r="N2468" s="93" t="str">
        <f t="shared" si="593"/>
        <v>Creative Cauldron [410 S Maple Avenue, Falls Church, VA]</v>
      </c>
      <c r="O2468" s="90"/>
      <c r="S2468" s="95">
        <f t="shared" si="584"/>
        <v>0</v>
      </c>
      <c r="T2468" s="86" t="str">
        <f t="shared" si="585"/>
        <v/>
      </c>
      <c r="U2468" s="86" t="str">
        <f t="shared" si="580"/>
        <v/>
      </c>
      <c r="V2468" s="95" t="str">
        <f t="shared" si="586"/>
        <v/>
      </c>
      <c r="AE2468" s="92" t="str">
        <f t="shared" si="587"/>
        <v/>
      </c>
      <c r="AF2468" s="96" t="str">
        <f t="shared" si="588"/>
        <v>&lt;a name='19000100'&gt;&lt;b&gt;: 0 - Creative Cauldron [410 S Maple Avenue, Falls Church, VA]&lt;/b&gt;&lt;/a&gt;&lt;br&gt;</v>
      </c>
      <c r="AG2468" s="97">
        <f t="shared" si="589"/>
        <v>1900</v>
      </c>
      <c r="AH2468" s="97" t="str">
        <f t="shared" si="590"/>
        <v>01</v>
      </c>
      <c r="AI2468" s="97" t="str">
        <f t="shared" si="591"/>
        <v>00</v>
      </c>
      <c r="AJ2468" s="97" t="str">
        <f t="shared" si="592"/>
        <v>19000100</v>
      </c>
    </row>
    <row r="2469" spans="6:36" ht="12" customHeight="1" x14ac:dyDescent="0.15">
      <c r="F2469" s="86" t="str">
        <f t="shared" si="581"/>
        <v>Saturday</v>
      </c>
      <c r="G2469" s="91"/>
      <c r="H2469" s="92" t="str">
        <f>VLOOKUP(MONTH(G2469),VLOOKUP!$W$1:$X$24,2)</f>
        <v>January</v>
      </c>
      <c r="I2469" s="92" t="str">
        <f t="shared" si="582"/>
        <v/>
      </c>
      <c r="J2469" s="93" t="s">
        <v>1669</v>
      </c>
      <c r="L2469" s="86" t="str">
        <f t="shared" si="594"/>
        <v>Creative Cauldron [410 S Maple Avenue, Falls Church, VA]</v>
      </c>
      <c r="M2469" s="86">
        <f t="shared" si="583"/>
        <v>0</v>
      </c>
      <c r="N2469" s="93" t="str">
        <f t="shared" si="593"/>
        <v>Creative Cauldron [410 S Maple Avenue, Falls Church, VA]</v>
      </c>
      <c r="O2469" s="90"/>
      <c r="S2469" s="95">
        <f t="shared" si="584"/>
        <v>0</v>
      </c>
      <c r="T2469" s="86" t="str">
        <f t="shared" si="585"/>
        <v/>
      </c>
      <c r="U2469" s="86" t="str">
        <f t="shared" si="580"/>
        <v/>
      </c>
      <c r="V2469" s="95" t="str">
        <f t="shared" si="586"/>
        <v/>
      </c>
      <c r="AE2469" s="92" t="str">
        <f t="shared" si="587"/>
        <v/>
      </c>
      <c r="AF2469" s="96" t="str">
        <f t="shared" si="588"/>
        <v>&lt;a name='19000100'&gt;&lt;b&gt;: 0 - Creative Cauldron [410 S Maple Avenue, Falls Church, VA]&lt;/b&gt;&lt;/a&gt;&lt;br&gt;</v>
      </c>
      <c r="AG2469" s="97">
        <f t="shared" si="589"/>
        <v>1900</v>
      </c>
      <c r="AH2469" s="97" t="str">
        <f t="shared" si="590"/>
        <v>01</v>
      </c>
      <c r="AI2469" s="97" t="str">
        <f t="shared" si="591"/>
        <v>00</v>
      </c>
      <c r="AJ2469" s="97" t="str">
        <f t="shared" si="592"/>
        <v>19000100</v>
      </c>
    </row>
    <row r="2470" spans="6:36" ht="12" customHeight="1" x14ac:dyDescent="0.15">
      <c r="F2470" s="86" t="str">
        <f t="shared" si="581"/>
        <v>Saturday</v>
      </c>
      <c r="G2470" s="91"/>
      <c r="H2470" s="92" t="str">
        <f>VLOOKUP(MONTH(G2470),VLOOKUP!$W$1:$X$24,2)</f>
        <v>January</v>
      </c>
      <c r="I2470" s="92" t="str">
        <f t="shared" si="582"/>
        <v/>
      </c>
      <c r="J2470" s="93" t="s">
        <v>1669</v>
      </c>
      <c r="L2470" s="86" t="str">
        <f t="shared" si="594"/>
        <v>Creative Cauldron [410 S Maple Avenue, Falls Church, VA]</v>
      </c>
      <c r="M2470" s="86">
        <f t="shared" si="583"/>
        <v>0</v>
      </c>
      <c r="N2470" s="93" t="str">
        <f t="shared" si="593"/>
        <v>Creative Cauldron [410 S Maple Avenue, Falls Church, VA]</v>
      </c>
      <c r="O2470" s="90"/>
      <c r="S2470" s="95">
        <f t="shared" si="584"/>
        <v>0</v>
      </c>
      <c r="T2470" s="86" t="str">
        <f t="shared" si="585"/>
        <v/>
      </c>
      <c r="U2470" s="86" t="str">
        <f t="shared" si="580"/>
        <v/>
      </c>
      <c r="V2470" s="95" t="str">
        <f t="shared" si="586"/>
        <v/>
      </c>
      <c r="AE2470" s="92" t="str">
        <f t="shared" si="587"/>
        <v/>
      </c>
      <c r="AF2470" s="96" t="str">
        <f t="shared" si="588"/>
        <v>&lt;a name='19000100'&gt;&lt;b&gt;: 0 - Creative Cauldron [410 S Maple Avenue, Falls Church, VA]&lt;/b&gt;&lt;/a&gt;&lt;br&gt;</v>
      </c>
      <c r="AG2470" s="97">
        <f t="shared" si="589"/>
        <v>1900</v>
      </c>
      <c r="AH2470" s="97" t="str">
        <f t="shared" si="590"/>
        <v>01</v>
      </c>
      <c r="AI2470" s="97" t="str">
        <f t="shared" si="591"/>
        <v>00</v>
      </c>
      <c r="AJ2470" s="97" t="str">
        <f t="shared" si="592"/>
        <v>19000100</v>
      </c>
    </row>
    <row r="2471" spans="6:36" ht="12" customHeight="1" x14ac:dyDescent="0.15">
      <c r="F2471" s="86" t="str">
        <f t="shared" si="581"/>
        <v>Saturday</v>
      </c>
      <c r="G2471" s="91"/>
      <c r="H2471" s="92" t="str">
        <f>VLOOKUP(MONTH(G2471),VLOOKUP!$W$1:$X$24,2)</f>
        <v>January</v>
      </c>
      <c r="I2471" s="92" t="str">
        <f t="shared" si="582"/>
        <v/>
      </c>
      <c r="J2471" s="93" t="s">
        <v>1669</v>
      </c>
      <c r="L2471" s="86" t="str">
        <f t="shared" si="594"/>
        <v>Creative Cauldron [410 S Maple Avenue, Falls Church, VA]</v>
      </c>
      <c r="M2471" s="86">
        <f t="shared" si="583"/>
        <v>0</v>
      </c>
      <c r="N2471" s="93" t="str">
        <f t="shared" si="593"/>
        <v>Creative Cauldron [410 S Maple Avenue, Falls Church, VA]</v>
      </c>
      <c r="O2471" s="90"/>
      <c r="S2471" s="95">
        <f t="shared" si="584"/>
        <v>0</v>
      </c>
      <c r="T2471" s="86" t="str">
        <f t="shared" si="585"/>
        <v/>
      </c>
      <c r="U2471" s="86" t="str">
        <f t="shared" si="580"/>
        <v/>
      </c>
      <c r="V2471" s="95" t="str">
        <f t="shared" si="586"/>
        <v/>
      </c>
      <c r="AE2471" s="92" t="str">
        <f t="shared" si="587"/>
        <v/>
      </c>
      <c r="AF2471" s="96" t="str">
        <f t="shared" si="588"/>
        <v>&lt;a name='19000100'&gt;&lt;b&gt;: 0 - Creative Cauldron [410 S Maple Avenue, Falls Church, VA]&lt;/b&gt;&lt;/a&gt;&lt;br&gt;</v>
      </c>
      <c r="AG2471" s="97">
        <f t="shared" si="589"/>
        <v>1900</v>
      </c>
      <c r="AH2471" s="97" t="str">
        <f t="shared" si="590"/>
        <v>01</v>
      </c>
      <c r="AI2471" s="97" t="str">
        <f t="shared" si="591"/>
        <v>00</v>
      </c>
      <c r="AJ2471" s="97" t="str">
        <f t="shared" si="592"/>
        <v>19000100</v>
      </c>
    </row>
    <row r="2472" spans="6:36" ht="12" customHeight="1" x14ac:dyDescent="0.15">
      <c r="F2472" s="86" t="str">
        <f t="shared" si="581"/>
        <v>Saturday</v>
      </c>
      <c r="G2472" s="91"/>
      <c r="H2472" s="92" t="str">
        <f>VLOOKUP(MONTH(G2472),VLOOKUP!$W$1:$X$24,2)</f>
        <v>January</v>
      </c>
      <c r="I2472" s="92" t="str">
        <f t="shared" si="582"/>
        <v/>
      </c>
      <c r="J2472" s="93" t="s">
        <v>1669</v>
      </c>
      <c r="L2472" s="86" t="str">
        <f t="shared" si="594"/>
        <v>Creative Cauldron [410 S Maple Avenue, Falls Church, VA]</v>
      </c>
      <c r="M2472" s="86">
        <f t="shared" si="583"/>
        <v>0</v>
      </c>
      <c r="N2472" s="93" t="str">
        <f t="shared" si="593"/>
        <v>Creative Cauldron [410 S Maple Avenue, Falls Church, VA]</v>
      </c>
      <c r="O2472" s="90"/>
      <c r="S2472" s="95">
        <f t="shared" si="584"/>
        <v>0</v>
      </c>
      <c r="T2472" s="86" t="str">
        <f t="shared" si="585"/>
        <v/>
      </c>
      <c r="U2472" s="86" t="str">
        <f t="shared" si="580"/>
        <v/>
      </c>
      <c r="V2472" s="95" t="str">
        <f t="shared" si="586"/>
        <v/>
      </c>
      <c r="AE2472" s="92" t="str">
        <f t="shared" si="587"/>
        <v/>
      </c>
      <c r="AF2472" s="96" t="str">
        <f t="shared" si="588"/>
        <v>&lt;a name='19000100'&gt;&lt;b&gt;: 0 - Creative Cauldron [410 S Maple Avenue, Falls Church, VA]&lt;/b&gt;&lt;/a&gt;&lt;br&gt;</v>
      </c>
      <c r="AG2472" s="97">
        <f t="shared" si="589"/>
        <v>1900</v>
      </c>
      <c r="AH2472" s="97" t="str">
        <f t="shared" si="590"/>
        <v>01</v>
      </c>
      <c r="AI2472" s="97" t="str">
        <f t="shared" si="591"/>
        <v>00</v>
      </c>
      <c r="AJ2472" s="97" t="str">
        <f t="shared" si="592"/>
        <v>19000100</v>
      </c>
    </row>
    <row r="2473" spans="6:36" ht="12" customHeight="1" x14ac:dyDescent="0.15">
      <c r="F2473" s="86" t="str">
        <f t="shared" si="581"/>
        <v>Saturday</v>
      </c>
      <c r="G2473" s="91"/>
      <c r="H2473" s="92" t="str">
        <f>VLOOKUP(MONTH(G2473),VLOOKUP!$W$1:$X$24,2)</f>
        <v>January</v>
      </c>
      <c r="I2473" s="92" t="str">
        <f t="shared" si="582"/>
        <v/>
      </c>
      <c r="J2473" s="93" t="s">
        <v>1669</v>
      </c>
      <c r="L2473" s="86" t="str">
        <f t="shared" si="594"/>
        <v>Creative Cauldron [410 S Maple Avenue, Falls Church, VA]</v>
      </c>
      <c r="M2473" s="86">
        <f t="shared" si="583"/>
        <v>0</v>
      </c>
      <c r="N2473" s="93" t="str">
        <f t="shared" si="593"/>
        <v>Creative Cauldron [410 S Maple Avenue, Falls Church, VA]</v>
      </c>
      <c r="O2473" s="90"/>
      <c r="S2473" s="95">
        <f t="shared" si="584"/>
        <v>0</v>
      </c>
      <c r="T2473" s="86" t="str">
        <f t="shared" si="585"/>
        <v/>
      </c>
      <c r="U2473" s="86" t="str">
        <f t="shared" si="580"/>
        <v/>
      </c>
      <c r="V2473" s="95" t="str">
        <f t="shared" si="586"/>
        <v/>
      </c>
      <c r="AE2473" s="92" t="str">
        <f t="shared" si="587"/>
        <v/>
      </c>
      <c r="AF2473" s="96" t="str">
        <f t="shared" si="588"/>
        <v>&lt;a name='19000100'&gt;&lt;b&gt;: 0 - Creative Cauldron [410 S Maple Avenue, Falls Church, VA]&lt;/b&gt;&lt;/a&gt;&lt;br&gt;</v>
      </c>
      <c r="AG2473" s="97">
        <f t="shared" si="589"/>
        <v>1900</v>
      </c>
      <c r="AH2473" s="97" t="str">
        <f t="shared" si="590"/>
        <v>01</v>
      </c>
      <c r="AI2473" s="97" t="str">
        <f t="shared" si="591"/>
        <v>00</v>
      </c>
      <c r="AJ2473" s="97" t="str">
        <f t="shared" si="592"/>
        <v>19000100</v>
      </c>
    </row>
    <row r="2474" spans="6:36" ht="12" customHeight="1" x14ac:dyDescent="0.15">
      <c r="F2474" s="86" t="str">
        <f t="shared" si="581"/>
        <v>Saturday</v>
      </c>
      <c r="G2474" s="91"/>
      <c r="H2474" s="92" t="str">
        <f>VLOOKUP(MONTH(G2474),VLOOKUP!$W$1:$X$24,2)</f>
        <v>January</v>
      </c>
      <c r="I2474" s="92" t="str">
        <f t="shared" si="582"/>
        <v/>
      </c>
      <c r="J2474" s="93" t="s">
        <v>71</v>
      </c>
      <c r="L2474" s="86" t="str">
        <f t="shared" si="594"/>
        <v>Crittenden [1408 Crittenden St NW, WDC]</v>
      </c>
      <c r="M2474" s="86">
        <f t="shared" si="583"/>
        <v>0</v>
      </c>
      <c r="N2474" s="93" t="str">
        <f t="shared" si="593"/>
        <v>Crittenden [1408 Crittenden St NW, WDC]</v>
      </c>
      <c r="O2474" s="90"/>
      <c r="S2474" s="95">
        <f t="shared" si="584"/>
        <v>0</v>
      </c>
      <c r="T2474" s="86" t="str">
        <f t="shared" si="585"/>
        <v/>
      </c>
      <c r="U2474" s="86" t="str">
        <f t="shared" si="580"/>
        <v/>
      </c>
      <c r="V2474" s="95" t="str">
        <f t="shared" si="586"/>
        <v/>
      </c>
      <c r="W2474" s="90" t="s">
        <v>221</v>
      </c>
      <c r="AE2474" s="92" t="str">
        <f t="shared" si="587"/>
        <v/>
      </c>
      <c r="AF2474" s="96" t="str">
        <f t="shared" si="588"/>
        <v>&lt;a name='19000100'&gt;&lt;b&gt;: 0 - Crittenden [1408 Crittenden St NW, WDC]&lt;/b&gt;&lt;/a&gt;&lt;br&gt;</v>
      </c>
      <c r="AG2474" s="97">
        <f t="shared" si="589"/>
        <v>1900</v>
      </c>
      <c r="AH2474" s="97" t="str">
        <f t="shared" si="590"/>
        <v>01</v>
      </c>
      <c r="AI2474" s="97" t="str">
        <f t="shared" si="591"/>
        <v>00</v>
      </c>
      <c r="AJ2474" s="97" t="str">
        <f t="shared" si="592"/>
        <v>19000100</v>
      </c>
    </row>
    <row r="2475" spans="6:36" ht="12" customHeight="1" x14ac:dyDescent="0.15">
      <c r="F2475" s="86" t="str">
        <f t="shared" si="581"/>
        <v>Saturday</v>
      </c>
      <c r="G2475" s="91"/>
      <c r="H2475" s="92" t="str">
        <f>VLOOKUP(MONTH(G2475),VLOOKUP!$W$1:$X$24,2)</f>
        <v>January</v>
      </c>
      <c r="I2475" s="92" t="str">
        <f t="shared" si="582"/>
        <v/>
      </c>
      <c r="J2475" s="93" t="s">
        <v>71</v>
      </c>
      <c r="L2475" s="86" t="str">
        <f t="shared" si="594"/>
        <v>Crittenden [1408 Crittenden St NW, WDC]</v>
      </c>
      <c r="M2475" s="86">
        <f t="shared" si="583"/>
        <v>0</v>
      </c>
      <c r="N2475" s="93" t="str">
        <f t="shared" si="593"/>
        <v>Crittenden [1408 Crittenden St NW, WDC]</v>
      </c>
      <c r="O2475" s="90"/>
      <c r="S2475" s="95">
        <f t="shared" si="584"/>
        <v>0</v>
      </c>
      <c r="T2475" s="86" t="str">
        <f t="shared" si="585"/>
        <v/>
      </c>
      <c r="U2475" s="86" t="str">
        <f t="shared" si="580"/>
        <v/>
      </c>
      <c r="V2475" s="95" t="str">
        <f t="shared" si="586"/>
        <v/>
      </c>
      <c r="W2475" s="90" t="s">
        <v>221</v>
      </c>
      <c r="AE2475" s="92" t="str">
        <f t="shared" si="587"/>
        <v/>
      </c>
      <c r="AF2475" s="96" t="str">
        <f t="shared" si="588"/>
        <v>&lt;a name='19000100'&gt;&lt;b&gt;: 0 - Crittenden [1408 Crittenden St NW, WDC]&lt;/b&gt;&lt;/a&gt;&lt;br&gt;</v>
      </c>
      <c r="AG2475" s="97">
        <f t="shared" si="589"/>
        <v>1900</v>
      </c>
      <c r="AH2475" s="97" t="str">
        <f t="shared" si="590"/>
        <v>01</v>
      </c>
      <c r="AI2475" s="97" t="str">
        <f t="shared" si="591"/>
        <v>00</v>
      </c>
      <c r="AJ2475" s="97" t="str">
        <f t="shared" si="592"/>
        <v>19000100</v>
      </c>
    </row>
    <row r="2476" spans="6:36" ht="12" customHeight="1" x14ac:dyDescent="0.15">
      <c r="F2476" s="86" t="str">
        <f t="shared" si="581"/>
        <v>Saturday</v>
      </c>
      <c r="G2476" s="91"/>
      <c r="H2476" s="92" t="str">
        <f>VLOOKUP(MONTH(G2476),VLOOKUP!$W$1:$X$24,2)</f>
        <v>January</v>
      </c>
      <c r="I2476" s="92" t="str">
        <f t="shared" si="582"/>
        <v/>
      </c>
      <c r="J2476" s="93" t="s">
        <v>190</v>
      </c>
      <c r="L2476" s="86" t="str">
        <f t="shared" si="594"/>
        <v>Crooked Beat Records [2116 18th St NW, WDC]</v>
      </c>
      <c r="M2476" s="86">
        <f t="shared" si="583"/>
        <v>0</v>
      </c>
      <c r="N2476" s="93" t="str">
        <f t="shared" si="593"/>
        <v>Crooked Beat Records [2116 18th St NW, WDC]</v>
      </c>
      <c r="O2476" s="94"/>
      <c r="S2476" s="95">
        <f t="shared" si="584"/>
        <v>0</v>
      </c>
      <c r="T2476" s="86" t="str">
        <f t="shared" si="585"/>
        <v/>
      </c>
      <c r="U2476" s="86" t="str">
        <f t="shared" si="580"/>
        <v/>
      </c>
      <c r="V2476" s="95" t="str">
        <f t="shared" si="586"/>
        <v/>
      </c>
      <c r="W2476" s="90" t="s">
        <v>221</v>
      </c>
      <c r="AE2476" s="92" t="str">
        <f t="shared" si="587"/>
        <v/>
      </c>
      <c r="AF2476" s="96" t="str">
        <f t="shared" si="588"/>
        <v>&lt;a name='19000100'&gt;&lt;b&gt;: 0 - Crooked Beat Records [2116 18th St NW, WDC]&lt;/b&gt;&lt;/a&gt;&lt;br&gt;</v>
      </c>
      <c r="AG2476" s="97">
        <f t="shared" si="589"/>
        <v>1900</v>
      </c>
      <c r="AH2476" s="97" t="str">
        <f t="shared" si="590"/>
        <v>01</v>
      </c>
      <c r="AI2476" s="97" t="str">
        <f t="shared" si="591"/>
        <v>00</v>
      </c>
      <c r="AJ2476" s="97" t="str">
        <f t="shared" si="592"/>
        <v>19000100</v>
      </c>
    </row>
    <row r="2477" spans="6:36" ht="12" customHeight="1" x14ac:dyDescent="0.15">
      <c r="F2477" s="86" t="str">
        <f t="shared" si="581"/>
        <v>Saturday</v>
      </c>
      <c r="G2477" s="91"/>
      <c r="H2477" s="92" t="str">
        <f>VLOOKUP(MONTH(G2477),VLOOKUP!$W$1:$X$24,2)</f>
        <v>January</v>
      </c>
      <c r="I2477" s="92" t="str">
        <f t="shared" si="582"/>
        <v/>
      </c>
      <c r="J2477" s="93" t="s">
        <v>190</v>
      </c>
      <c r="L2477" s="86" t="str">
        <f t="shared" si="594"/>
        <v>Crooked Beat Records [2116 18th St NW, WDC]</v>
      </c>
      <c r="M2477" s="86">
        <f t="shared" si="583"/>
        <v>0</v>
      </c>
      <c r="N2477" s="93" t="str">
        <f t="shared" si="593"/>
        <v>Crooked Beat Records [2116 18th St NW, WDC]</v>
      </c>
      <c r="O2477" s="94"/>
      <c r="S2477" s="95">
        <f t="shared" si="584"/>
        <v>0</v>
      </c>
      <c r="T2477" s="86" t="str">
        <f t="shared" si="585"/>
        <v/>
      </c>
      <c r="U2477" s="86" t="str">
        <f t="shared" si="580"/>
        <v/>
      </c>
      <c r="V2477" s="95" t="str">
        <f t="shared" si="586"/>
        <v/>
      </c>
      <c r="W2477" s="90" t="s">
        <v>221</v>
      </c>
      <c r="AE2477" s="92" t="str">
        <f t="shared" si="587"/>
        <v/>
      </c>
      <c r="AF2477" s="96" t="str">
        <f t="shared" si="588"/>
        <v>&lt;a name='19000100'&gt;&lt;b&gt;: 0 - Crooked Beat Records [2116 18th St NW, WDC]&lt;/b&gt;&lt;/a&gt;&lt;br&gt;</v>
      </c>
      <c r="AG2477" s="97">
        <f t="shared" si="589"/>
        <v>1900</v>
      </c>
      <c r="AH2477" s="97" t="str">
        <f t="shared" si="590"/>
        <v>01</v>
      </c>
      <c r="AI2477" s="97" t="str">
        <f t="shared" si="591"/>
        <v>00</v>
      </c>
      <c r="AJ2477" s="97" t="str">
        <f t="shared" si="592"/>
        <v>19000100</v>
      </c>
    </row>
    <row r="2478" spans="6:36" ht="12" customHeight="1" x14ac:dyDescent="0.15">
      <c r="F2478" s="86" t="str">
        <f t="shared" si="581"/>
        <v>Saturday</v>
      </c>
      <c r="G2478" s="91"/>
      <c r="H2478" s="92" t="str">
        <f>VLOOKUP(MONTH(G2478),VLOOKUP!$W$1:$X$24,2)</f>
        <v>January</v>
      </c>
      <c r="I2478" s="92" t="str">
        <f t="shared" si="582"/>
        <v/>
      </c>
      <c r="J2478" s="93" t="s">
        <v>190</v>
      </c>
      <c r="L2478" s="86" t="str">
        <f t="shared" si="594"/>
        <v>Crooked Beat Records [2116 18th St NW, WDC]</v>
      </c>
      <c r="M2478" s="86">
        <f t="shared" si="583"/>
        <v>0</v>
      </c>
      <c r="N2478" s="93" t="str">
        <f t="shared" si="593"/>
        <v>Crooked Beat Records [2116 18th St NW, WDC]</v>
      </c>
      <c r="O2478" s="94"/>
      <c r="S2478" s="95">
        <f t="shared" si="584"/>
        <v>0</v>
      </c>
      <c r="T2478" s="86" t="str">
        <f t="shared" si="585"/>
        <v/>
      </c>
      <c r="U2478" s="86" t="str">
        <f t="shared" si="580"/>
        <v/>
      </c>
      <c r="V2478" s="95" t="str">
        <f t="shared" si="586"/>
        <v/>
      </c>
      <c r="W2478" s="90" t="s">
        <v>221</v>
      </c>
      <c r="AE2478" s="92" t="str">
        <f t="shared" si="587"/>
        <v/>
      </c>
      <c r="AF2478" s="96" t="str">
        <f t="shared" si="588"/>
        <v>&lt;a name='19000100'&gt;&lt;b&gt;: 0 - Crooked Beat Records [2116 18th St NW, WDC]&lt;/b&gt;&lt;/a&gt;&lt;br&gt;</v>
      </c>
      <c r="AG2478" s="97">
        <f t="shared" si="589"/>
        <v>1900</v>
      </c>
      <c r="AH2478" s="97" t="str">
        <f t="shared" si="590"/>
        <v>01</v>
      </c>
      <c r="AI2478" s="97" t="str">
        <f t="shared" si="591"/>
        <v>00</v>
      </c>
      <c r="AJ2478" s="97" t="str">
        <f t="shared" si="592"/>
        <v>19000100</v>
      </c>
    </row>
    <row r="2479" spans="6:36" ht="12" customHeight="1" x14ac:dyDescent="0.15">
      <c r="F2479" s="86" t="str">
        <f t="shared" si="581"/>
        <v>Saturday</v>
      </c>
      <c r="G2479" s="91"/>
      <c r="H2479" s="92" t="str">
        <f>VLOOKUP(MONTH(G2479),VLOOKUP!$W$1:$X$24,2)</f>
        <v>January</v>
      </c>
      <c r="I2479" s="92" t="str">
        <f t="shared" si="582"/>
        <v/>
      </c>
      <c r="J2479" s="93" t="s">
        <v>190</v>
      </c>
      <c r="L2479" s="86" t="str">
        <f t="shared" si="594"/>
        <v>Crooked Beat Records [2116 18th St NW, WDC]</v>
      </c>
      <c r="M2479" s="86">
        <f t="shared" si="583"/>
        <v>0</v>
      </c>
      <c r="N2479" s="93" t="str">
        <f t="shared" si="593"/>
        <v>Crooked Beat Records [2116 18th St NW, WDC]</v>
      </c>
      <c r="O2479" s="94"/>
      <c r="S2479" s="95">
        <f t="shared" si="584"/>
        <v>0</v>
      </c>
      <c r="T2479" s="86" t="str">
        <f t="shared" si="585"/>
        <v/>
      </c>
      <c r="U2479" s="86" t="str">
        <f t="shared" si="580"/>
        <v/>
      </c>
      <c r="V2479" s="95" t="str">
        <f t="shared" si="586"/>
        <v/>
      </c>
      <c r="W2479" s="90" t="s">
        <v>221</v>
      </c>
      <c r="AE2479" s="92" t="str">
        <f t="shared" si="587"/>
        <v/>
      </c>
      <c r="AF2479" s="96" t="str">
        <f t="shared" si="588"/>
        <v>&lt;a name='19000100'&gt;&lt;b&gt;: 0 - Crooked Beat Records [2116 18th St NW, WDC]&lt;/b&gt;&lt;/a&gt;&lt;br&gt;</v>
      </c>
      <c r="AG2479" s="97">
        <f t="shared" si="589"/>
        <v>1900</v>
      </c>
      <c r="AH2479" s="97" t="str">
        <f t="shared" si="590"/>
        <v>01</v>
      </c>
      <c r="AI2479" s="97" t="str">
        <f t="shared" si="591"/>
        <v>00</v>
      </c>
      <c r="AJ2479" s="97" t="str">
        <f t="shared" si="592"/>
        <v>19000100</v>
      </c>
    </row>
    <row r="2480" spans="6:36" ht="12" customHeight="1" x14ac:dyDescent="0.15">
      <c r="F2480" s="86" t="str">
        <f t="shared" si="581"/>
        <v>Saturday</v>
      </c>
      <c r="G2480" s="91"/>
      <c r="H2480" s="92" t="str">
        <f>VLOOKUP(MONTH(G2480),VLOOKUP!$W$1:$X$24,2)</f>
        <v>January</v>
      </c>
      <c r="I2480" s="92" t="str">
        <f t="shared" si="582"/>
        <v/>
      </c>
      <c r="J2480" s="93" t="s">
        <v>1575</v>
      </c>
      <c r="L2480" s="86" t="str">
        <f t="shared" si="594"/>
        <v>Crossroads Tavern [354 Ritchie Hwy, Glen Burnie, MD]</v>
      </c>
      <c r="M2480" s="86">
        <f t="shared" si="583"/>
        <v>0</v>
      </c>
      <c r="N2480" s="93" t="str">
        <f t="shared" si="593"/>
        <v>Crossroads Tavern [354 Ritchie Hwy, Glen Burnie, MD]</v>
      </c>
      <c r="O2480" s="90"/>
      <c r="S2480" s="95">
        <f t="shared" si="584"/>
        <v>0</v>
      </c>
      <c r="T2480" s="86" t="str">
        <f t="shared" si="585"/>
        <v/>
      </c>
      <c r="U2480" s="86" t="str">
        <f t="shared" si="580"/>
        <v/>
      </c>
      <c r="V2480" s="95" t="str">
        <f t="shared" si="586"/>
        <v/>
      </c>
      <c r="W2480" s="90" t="s">
        <v>282</v>
      </c>
      <c r="AE2480" s="92" t="str">
        <f t="shared" si="587"/>
        <v/>
      </c>
      <c r="AF2480" s="96" t="str">
        <f t="shared" si="588"/>
        <v>&lt;a name='19000100'&gt;&lt;b&gt;: 0 - Crossroads Tavern [354 Ritchie Hwy, Glen Burnie, MD]&lt;/b&gt;&lt;/a&gt;&lt;br&gt;</v>
      </c>
      <c r="AG2480" s="97">
        <f t="shared" si="589"/>
        <v>1900</v>
      </c>
      <c r="AH2480" s="97" t="str">
        <f t="shared" si="590"/>
        <v>01</v>
      </c>
      <c r="AI2480" s="97" t="str">
        <f t="shared" si="591"/>
        <v>00</v>
      </c>
      <c r="AJ2480" s="97" t="str">
        <f t="shared" si="592"/>
        <v>19000100</v>
      </c>
    </row>
    <row r="2481" spans="6:36" ht="12" customHeight="1" x14ac:dyDescent="0.15">
      <c r="F2481" s="86" t="str">
        <f t="shared" si="581"/>
        <v>Saturday</v>
      </c>
      <c r="G2481" s="91"/>
      <c r="H2481" s="92" t="str">
        <f>VLOOKUP(MONTH(G2481),VLOOKUP!$W$1:$X$24,2)</f>
        <v>January</v>
      </c>
      <c r="I2481" s="92" t="str">
        <f t="shared" si="582"/>
        <v/>
      </c>
      <c r="J2481" s="93" t="s">
        <v>1575</v>
      </c>
      <c r="L2481" s="86" t="str">
        <f t="shared" si="594"/>
        <v>Crossroads Tavern [354 Ritchie Hwy, Glen Burnie, MD]</v>
      </c>
      <c r="M2481" s="86">
        <f t="shared" si="583"/>
        <v>0</v>
      </c>
      <c r="N2481" s="93" t="str">
        <f t="shared" si="593"/>
        <v>Crossroads Tavern [354 Ritchie Hwy, Glen Burnie, MD]</v>
      </c>
      <c r="O2481" s="90"/>
      <c r="S2481" s="95">
        <f t="shared" si="584"/>
        <v>0</v>
      </c>
      <c r="T2481" s="86" t="str">
        <f t="shared" si="585"/>
        <v/>
      </c>
      <c r="U2481" s="86" t="str">
        <f t="shared" si="580"/>
        <v/>
      </c>
      <c r="V2481" s="95" t="str">
        <f t="shared" si="586"/>
        <v/>
      </c>
      <c r="W2481" s="90" t="s">
        <v>282</v>
      </c>
      <c r="AE2481" s="92" t="str">
        <f t="shared" si="587"/>
        <v/>
      </c>
      <c r="AF2481" s="96" t="str">
        <f t="shared" si="588"/>
        <v>&lt;a name='19000100'&gt;&lt;b&gt;: 0 - Crossroads Tavern [354 Ritchie Hwy, Glen Burnie, MD]&lt;/b&gt;&lt;/a&gt;&lt;br&gt;</v>
      </c>
      <c r="AG2481" s="97">
        <f t="shared" si="589"/>
        <v>1900</v>
      </c>
      <c r="AH2481" s="97" t="str">
        <f t="shared" si="590"/>
        <v>01</v>
      </c>
      <c r="AI2481" s="97" t="str">
        <f t="shared" si="591"/>
        <v>00</v>
      </c>
      <c r="AJ2481" s="97" t="str">
        <f t="shared" si="592"/>
        <v>19000100</v>
      </c>
    </row>
    <row r="2482" spans="6:36" ht="12" customHeight="1" x14ac:dyDescent="0.15">
      <c r="F2482" s="86" t="str">
        <f t="shared" si="581"/>
        <v>Saturday</v>
      </c>
      <c r="G2482" s="91"/>
      <c r="H2482" s="92" t="str">
        <f>VLOOKUP(MONTH(G2482),VLOOKUP!$W$1:$X$24,2)</f>
        <v>January</v>
      </c>
      <c r="I2482" s="92" t="str">
        <f t="shared" si="582"/>
        <v/>
      </c>
      <c r="J2482" s="93" t="s">
        <v>1575</v>
      </c>
      <c r="L2482" s="86" t="str">
        <f t="shared" si="594"/>
        <v>Crossroads Tavern [354 Ritchie Hwy, Glen Burnie, MD]</v>
      </c>
      <c r="M2482" s="86">
        <f t="shared" si="583"/>
        <v>0</v>
      </c>
      <c r="N2482" s="93" t="str">
        <f t="shared" si="593"/>
        <v>Crossroads Tavern [354 Ritchie Hwy, Glen Burnie, MD]</v>
      </c>
      <c r="O2482" s="90"/>
      <c r="S2482" s="95">
        <f t="shared" si="584"/>
        <v>0</v>
      </c>
      <c r="T2482" s="86" t="str">
        <f t="shared" si="585"/>
        <v/>
      </c>
      <c r="U2482" s="86" t="str">
        <f t="shared" si="580"/>
        <v/>
      </c>
      <c r="V2482" s="95" t="str">
        <f t="shared" si="586"/>
        <v/>
      </c>
      <c r="W2482" s="90" t="s">
        <v>282</v>
      </c>
      <c r="AE2482" s="92" t="str">
        <f t="shared" si="587"/>
        <v/>
      </c>
      <c r="AF2482" s="96" t="str">
        <f t="shared" si="588"/>
        <v>&lt;a name='19000100'&gt;&lt;b&gt;: 0 - Crossroads Tavern [354 Ritchie Hwy, Glen Burnie, MD]&lt;/b&gt;&lt;/a&gt;&lt;br&gt;</v>
      </c>
      <c r="AG2482" s="97">
        <f t="shared" si="589"/>
        <v>1900</v>
      </c>
      <c r="AH2482" s="97" t="str">
        <f t="shared" si="590"/>
        <v>01</v>
      </c>
      <c r="AI2482" s="97" t="str">
        <f t="shared" si="591"/>
        <v>00</v>
      </c>
      <c r="AJ2482" s="97" t="str">
        <f t="shared" si="592"/>
        <v>19000100</v>
      </c>
    </row>
    <row r="2483" spans="6:36" ht="12" customHeight="1" x14ac:dyDescent="0.15">
      <c r="F2483" s="86" t="str">
        <f t="shared" si="581"/>
        <v>Saturday</v>
      </c>
      <c r="G2483" s="91"/>
      <c r="H2483" s="92" t="str">
        <f>VLOOKUP(MONTH(G2483),VLOOKUP!$W$1:$X$24,2)</f>
        <v>January</v>
      </c>
      <c r="I2483" s="92" t="str">
        <f t="shared" si="582"/>
        <v/>
      </c>
      <c r="J2483" s="93" t="s">
        <v>1575</v>
      </c>
      <c r="L2483" s="86" t="str">
        <f t="shared" si="594"/>
        <v>Crossroads Tavern [354 Ritchie Hwy, Glen Burnie, MD]</v>
      </c>
      <c r="M2483" s="86">
        <f t="shared" si="583"/>
        <v>0</v>
      </c>
      <c r="N2483" s="93" t="str">
        <f t="shared" si="593"/>
        <v>Crossroads Tavern [354 Ritchie Hwy, Glen Burnie, MD]</v>
      </c>
      <c r="O2483" s="90"/>
      <c r="S2483" s="95">
        <f t="shared" si="584"/>
        <v>0</v>
      </c>
      <c r="T2483" s="86" t="str">
        <f t="shared" si="585"/>
        <v/>
      </c>
      <c r="U2483" s="86" t="str">
        <f t="shared" si="580"/>
        <v/>
      </c>
      <c r="V2483" s="95" t="str">
        <f t="shared" si="586"/>
        <v/>
      </c>
      <c r="W2483" s="90" t="s">
        <v>282</v>
      </c>
      <c r="AE2483" s="92" t="str">
        <f t="shared" si="587"/>
        <v/>
      </c>
      <c r="AF2483" s="96" t="str">
        <f t="shared" si="588"/>
        <v>&lt;a name='19000100'&gt;&lt;b&gt;: 0 - Crossroads Tavern [354 Ritchie Hwy, Glen Burnie, MD]&lt;/b&gt;&lt;/a&gt;&lt;br&gt;</v>
      </c>
      <c r="AG2483" s="97">
        <f t="shared" si="589"/>
        <v>1900</v>
      </c>
      <c r="AH2483" s="97" t="str">
        <f t="shared" si="590"/>
        <v>01</v>
      </c>
      <c r="AI2483" s="97" t="str">
        <f t="shared" si="591"/>
        <v>00</v>
      </c>
      <c r="AJ2483" s="97" t="str">
        <f t="shared" si="592"/>
        <v>19000100</v>
      </c>
    </row>
    <row r="2484" spans="6:36" ht="12" customHeight="1" x14ac:dyDescent="0.15">
      <c r="F2484" s="86" t="str">
        <f t="shared" si="581"/>
        <v>Saturday</v>
      </c>
      <c r="G2484" s="91"/>
      <c r="H2484" s="92" t="str">
        <f>VLOOKUP(MONTH(G2484),VLOOKUP!$W$1:$X$24,2)</f>
        <v>January</v>
      </c>
      <c r="I2484" s="92" t="str">
        <f t="shared" si="582"/>
        <v/>
      </c>
      <c r="J2484" s="93" t="s">
        <v>1575</v>
      </c>
      <c r="L2484" s="86" t="str">
        <f t="shared" si="594"/>
        <v>Crossroads Tavern [354 Ritchie Hwy, Glen Burnie, MD]</v>
      </c>
      <c r="M2484" s="86">
        <f t="shared" si="583"/>
        <v>0</v>
      </c>
      <c r="N2484" s="93" t="str">
        <f t="shared" si="593"/>
        <v>Crossroads Tavern [354 Ritchie Hwy, Glen Burnie, MD]</v>
      </c>
      <c r="O2484" s="90"/>
      <c r="S2484" s="95">
        <f t="shared" si="584"/>
        <v>0</v>
      </c>
      <c r="T2484" s="86" t="str">
        <f t="shared" si="585"/>
        <v/>
      </c>
      <c r="U2484" s="86" t="str">
        <f t="shared" si="580"/>
        <v/>
      </c>
      <c r="V2484" s="95" t="str">
        <f t="shared" si="586"/>
        <v/>
      </c>
      <c r="W2484" s="90" t="s">
        <v>282</v>
      </c>
      <c r="AE2484" s="92" t="str">
        <f t="shared" si="587"/>
        <v/>
      </c>
      <c r="AF2484" s="96" t="str">
        <f t="shared" si="588"/>
        <v>&lt;a name='19000100'&gt;&lt;b&gt;: 0 - Crossroads Tavern [354 Ritchie Hwy, Glen Burnie, MD]&lt;/b&gt;&lt;/a&gt;&lt;br&gt;</v>
      </c>
      <c r="AG2484" s="97">
        <f t="shared" si="589"/>
        <v>1900</v>
      </c>
      <c r="AH2484" s="97" t="str">
        <f t="shared" si="590"/>
        <v>01</v>
      </c>
      <c r="AI2484" s="97" t="str">
        <f t="shared" si="591"/>
        <v>00</v>
      </c>
      <c r="AJ2484" s="97" t="str">
        <f t="shared" si="592"/>
        <v>19000100</v>
      </c>
    </row>
    <row r="2485" spans="6:36" ht="12" customHeight="1" x14ac:dyDescent="0.15">
      <c r="F2485" s="86" t="str">
        <f t="shared" si="581"/>
        <v>Saturday</v>
      </c>
      <c r="G2485" s="91"/>
      <c r="H2485" s="92" t="str">
        <f>VLOOKUP(MONTH(G2485),VLOOKUP!$W$1:$X$24,2)</f>
        <v>January</v>
      </c>
      <c r="I2485" s="92" t="str">
        <f t="shared" si="582"/>
        <v/>
      </c>
      <c r="J2485" s="93" t="s">
        <v>782</v>
      </c>
      <c r="L2485" s="86" t="str">
        <f t="shared" si="594"/>
        <v>Crowne Plaza Rockville [3 Research Ct., Rockville, MD]</v>
      </c>
      <c r="M2485" s="86">
        <f t="shared" si="583"/>
        <v>0</v>
      </c>
      <c r="N2485" s="93" t="str">
        <f t="shared" ref="N2485:N2516" si="595">J2485</f>
        <v>Crowne Plaza Rockville [3 Research Ct., Rockville, MD]</v>
      </c>
      <c r="O2485" s="90"/>
      <c r="S2485" s="95">
        <f t="shared" si="584"/>
        <v>0</v>
      </c>
      <c r="T2485" s="86" t="str">
        <f t="shared" si="585"/>
        <v/>
      </c>
      <c r="U2485" s="86" t="str">
        <f t="shared" si="580"/>
        <v/>
      </c>
      <c r="V2485" s="95" t="str">
        <f t="shared" si="586"/>
        <v/>
      </c>
      <c r="W2485" s="90" t="s">
        <v>488</v>
      </c>
      <c r="AE2485" s="92" t="str">
        <f t="shared" si="587"/>
        <v/>
      </c>
      <c r="AF2485" s="96" t="str">
        <f t="shared" si="588"/>
        <v>&lt;a name='19000100'&gt;&lt;b&gt;: 0 - Crowne Plaza Rockville [3 Research Ct., Rockville, MD]&lt;/b&gt;&lt;/a&gt;&lt;br&gt;</v>
      </c>
      <c r="AG2485" s="97">
        <f t="shared" si="589"/>
        <v>1900</v>
      </c>
      <c r="AH2485" s="97" t="str">
        <f t="shared" si="590"/>
        <v>01</v>
      </c>
      <c r="AI2485" s="97" t="str">
        <f t="shared" si="591"/>
        <v>00</v>
      </c>
      <c r="AJ2485" s="97" t="str">
        <f t="shared" si="592"/>
        <v>19000100</v>
      </c>
    </row>
    <row r="2486" spans="6:36" ht="12" customHeight="1" x14ac:dyDescent="0.15">
      <c r="F2486" s="86" t="str">
        <f t="shared" si="581"/>
        <v>Saturday</v>
      </c>
      <c r="G2486" s="91"/>
      <c r="H2486" s="92" t="str">
        <f>VLOOKUP(MONTH(G2486),VLOOKUP!$W$1:$X$24,2)</f>
        <v>January</v>
      </c>
      <c r="I2486" s="92" t="str">
        <f t="shared" si="582"/>
        <v/>
      </c>
      <c r="J2486" s="93" t="s">
        <v>782</v>
      </c>
      <c r="L2486" s="86" t="str">
        <f t="shared" si="594"/>
        <v>Crowne Plaza Rockville [3 Research Ct., Rockville, MD]</v>
      </c>
      <c r="M2486" s="86">
        <f t="shared" si="583"/>
        <v>0</v>
      </c>
      <c r="N2486" s="93" t="str">
        <f t="shared" si="595"/>
        <v>Crowne Plaza Rockville [3 Research Ct., Rockville, MD]</v>
      </c>
      <c r="O2486" s="90"/>
      <c r="S2486" s="95">
        <f t="shared" si="584"/>
        <v>0</v>
      </c>
      <c r="T2486" s="86" t="str">
        <f t="shared" si="585"/>
        <v/>
      </c>
      <c r="U2486" s="86" t="str">
        <f t="shared" si="580"/>
        <v/>
      </c>
      <c r="V2486" s="95" t="str">
        <f t="shared" si="586"/>
        <v/>
      </c>
      <c r="W2486" s="90" t="s">
        <v>488</v>
      </c>
      <c r="AE2486" s="92" t="str">
        <f t="shared" si="587"/>
        <v/>
      </c>
      <c r="AF2486" s="96" t="str">
        <f t="shared" si="588"/>
        <v>&lt;a name='19000100'&gt;&lt;b&gt;: 0 - Crowne Plaza Rockville [3 Research Ct., Rockville, MD]&lt;/b&gt;&lt;/a&gt;&lt;br&gt;</v>
      </c>
      <c r="AG2486" s="97">
        <f t="shared" si="589"/>
        <v>1900</v>
      </c>
      <c r="AH2486" s="97" t="str">
        <f t="shared" si="590"/>
        <v>01</v>
      </c>
      <c r="AI2486" s="97" t="str">
        <f t="shared" si="591"/>
        <v>00</v>
      </c>
      <c r="AJ2486" s="97" t="str">
        <f t="shared" si="592"/>
        <v>19000100</v>
      </c>
    </row>
    <row r="2487" spans="6:36" ht="12" customHeight="1" x14ac:dyDescent="0.15">
      <c r="F2487" s="86" t="str">
        <f t="shared" si="581"/>
        <v>Saturday</v>
      </c>
      <c r="G2487" s="91"/>
      <c r="H2487" s="92" t="str">
        <f>VLOOKUP(MONTH(G2487),VLOOKUP!$W$1:$X$24,2)</f>
        <v>January</v>
      </c>
      <c r="I2487" s="92" t="str">
        <f t="shared" si="582"/>
        <v/>
      </c>
      <c r="J2487" s="93" t="s">
        <v>782</v>
      </c>
      <c r="L2487" s="86" t="str">
        <f t="shared" si="594"/>
        <v>Crowne Plaza Rockville [3 Research Ct., Rockville, MD]</v>
      </c>
      <c r="M2487" s="86">
        <f t="shared" si="583"/>
        <v>0</v>
      </c>
      <c r="N2487" s="93" t="str">
        <f t="shared" si="595"/>
        <v>Crowne Plaza Rockville [3 Research Ct., Rockville, MD]</v>
      </c>
      <c r="O2487" s="90"/>
      <c r="S2487" s="95">
        <f t="shared" si="584"/>
        <v>0</v>
      </c>
      <c r="T2487" s="86" t="str">
        <f t="shared" si="585"/>
        <v/>
      </c>
      <c r="U2487" s="86" t="str">
        <f t="shared" si="580"/>
        <v/>
      </c>
      <c r="V2487" s="95" t="str">
        <f t="shared" si="586"/>
        <v/>
      </c>
      <c r="W2487" s="90" t="s">
        <v>488</v>
      </c>
      <c r="AE2487" s="92" t="str">
        <f t="shared" si="587"/>
        <v/>
      </c>
      <c r="AF2487" s="96" t="str">
        <f t="shared" si="588"/>
        <v>&lt;a name='19000100'&gt;&lt;b&gt;: 0 - Crowne Plaza Rockville [3 Research Ct., Rockville, MD]&lt;/b&gt;&lt;/a&gt;&lt;br&gt;</v>
      </c>
      <c r="AG2487" s="97">
        <f t="shared" si="589"/>
        <v>1900</v>
      </c>
      <c r="AH2487" s="97" t="str">
        <f t="shared" si="590"/>
        <v>01</v>
      </c>
      <c r="AI2487" s="97" t="str">
        <f t="shared" si="591"/>
        <v>00</v>
      </c>
      <c r="AJ2487" s="97" t="str">
        <f t="shared" si="592"/>
        <v>19000100</v>
      </c>
    </row>
    <row r="2488" spans="6:36" ht="12" customHeight="1" x14ac:dyDescent="0.15">
      <c r="F2488" s="86" t="str">
        <f t="shared" si="581"/>
        <v>Saturday</v>
      </c>
      <c r="G2488" s="91"/>
      <c r="H2488" s="92" t="str">
        <f>VLOOKUP(MONTH(G2488),VLOOKUP!$W$1:$X$24,2)</f>
        <v>January</v>
      </c>
      <c r="I2488" s="92" t="str">
        <f t="shared" si="582"/>
        <v/>
      </c>
      <c r="J2488" s="93" t="s">
        <v>1676</v>
      </c>
      <c r="L2488" s="86" t="str">
        <f t="shared" si="594"/>
        <v>Crusaders Bar [7800 Biggs Ford Rd, Unit C, Frederick, MD]</v>
      </c>
      <c r="M2488" s="86">
        <f t="shared" si="583"/>
        <v>0</v>
      </c>
      <c r="N2488" s="93" t="str">
        <f t="shared" si="595"/>
        <v>Crusaders Bar [7800 Biggs Ford Rd, Unit C, Frederick, MD]</v>
      </c>
      <c r="O2488" s="90"/>
      <c r="S2488" s="95">
        <f t="shared" si="584"/>
        <v>0</v>
      </c>
      <c r="T2488" s="86" t="str">
        <f t="shared" si="585"/>
        <v/>
      </c>
      <c r="U2488" s="86" t="str">
        <f t="shared" si="580"/>
        <v/>
      </c>
      <c r="V2488" s="95" t="str">
        <f t="shared" si="586"/>
        <v/>
      </c>
      <c r="W2488" s="90" t="s">
        <v>488</v>
      </c>
      <c r="AE2488" s="92" t="str">
        <f t="shared" si="587"/>
        <v/>
      </c>
      <c r="AF2488" s="96" t="str">
        <f t="shared" si="588"/>
        <v>&lt;a name='19000100'&gt;&lt;b&gt;: 0 - Crusaders Bar [7800 Biggs Ford Rd, Unit C, Frederick, MD]&lt;/b&gt;&lt;/a&gt;&lt;br&gt;</v>
      </c>
      <c r="AG2488" s="97">
        <f t="shared" si="589"/>
        <v>1900</v>
      </c>
      <c r="AH2488" s="97" t="str">
        <f t="shared" si="590"/>
        <v>01</v>
      </c>
      <c r="AI2488" s="97" t="str">
        <f t="shared" si="591"/>
        <v>00</v>
      </c>
      <c r="AJ2488" s="97" t="str">
        <f t="shared" si="592"/>
        <v>19000100</v>
      </c>
    </row>
    <row r="2489" spans="6:36" ht="12" customHeight="1" x14ac:dyDescent="0.15">
      <c r="F2489" s="86" t="str">
        <f t="shared" si="581"/>
        <v>Saturday</v>
      </c>
      <c r="G2489" s="91"/>
      <c r="H2489" s="92" t="str">
        <f>VLOOKUP(MONTH(G2489),VLOOKUP!$W$1:$X$24,2)</f>
        <v>January</v>
      </c>
      <c r="I2489" s="92" t="str">
        <f t="shared" si="582"/>
        <v/>
      </c>
      <c r="J2489" s="93" t="s">
        <v>1676</v>
      </c>
      <c r="L2489" s="86" t="str">
        <f t="shared" si="594"/>
        <v>Crusaders Bar [7800 Biggs Ford Rd, Unit C, Frederick, MD]</v>
      </c>
      <c r="M2489" s="86">
        <f t="shared" si="583"/>
        <v>0</v>
      </c>
      <c r="N2489" s="93" t="str">
        <f t="shared" si="595"/>
        <v>Crusaders Bar [7800 Biggs Ford Rd, Unit C, Frederick, MD]</v>
      </c>
      <c r="O2489" s="90"/>
      <c r="S2489" s="95">
        <f t="shared" si="584"/>
        <v>0</v>
      </c>
      <c r="T2489" s="86" t="str">
        <f t="shared" si="585"/>
        <v/>
      </c>
      <c r="U2489" s="86" t="str">
        <f t="shared" si="580"/>
        <v/>
      </c>
      <c r="V2489" s="95" t="str">
        <f t="shared" si="586"/>
        <v/>
      </c>
      <c r="W2489" s="90" t="s">
        <v>488</v>
      </c>
      <c r="AE2489" s="92" t="str">
        <f t="shared" si="587"/>
        <v/>
      </c>
      <c r="AF2489" s="96" t="str">
        <f t="shared" si="588"/>
        <v>&lt;a name='19000100'&gt;&lt;b&gt;: 0 - Crusaders Bar [7800 Biggs Ford Rd, Unit C, Frederick, MD]&lt;/b&gt;&lt;/a&gt;&lt;br&gt;</v>
      </c>
      <c r="AG2489" s="97">
        <f t="shared" si="589"/>
        <v>1900</v>
      </c>
      <c r="AH2489" s="97" t="str">
        <f t="shared" si="590"/>
        <v>01</v>
      </c>
      <c r="AI2489" s="97" t="str">
        <f t="shared" si="591"/>
        <v>00</v>
      </c>
      <c r="AJ2489" s="97" t="str">
        <f t="shared" si="592"/>
        <v>19000100</v>
      </c>
    </row>
    <row r="2490" spans="6:36" ht="12" customHeight="1" x14ac:dyDescent="0.15">
      <c r="F2490" s="86" t="str">
        <f t="shared" si="581"/>
        <v>Saturday</v>
      </c>
      <c r="G2490" s="91"/>
      <c r="H2490" s="92" t="str">
        <f>VLOOKUP(MONTH(G2490),VLOOKUP!$W$1:$X$24,2)</f>
        <v>January</v>
      </c>
      <c r="I2490" s="92" t="str">
        <f t="shared" si="582"/>
        <v/>
      </c>
      <c r="J2490" s="93" t="s">
        <v>1676</v>
      </c>
      <c r="L2490" s="86" t="str">
        <f t="shared" si="594"/>
        <v>Crusaders Bar [7800 Biggs Ford Rd, Unit C, Frederick, MD]</v>
      </c>
      <c r="M2490" s="86">
        <f t="shared" si="583"/>
        <v>0</v>
      </c>
      <c r="N2490" s="93" t="str">
        <f t="shared" si="595"/>
        <v>Crusaders Bar [7800 Biggs Ford Rd, Unit C, Frederick, MD]</v>
      </c>
      <c r="O2490" s="90"/>
      <c r="S2490" s="95">
        <f t="shared" si="584"/>
        <v>0</v>
      </c>
      <c r="T2490" s="86" t="str">
        <f t="shared" si="585"/>
        <v/>
      </c>
      <c r="U2490" s="86" t="str">
        <f t="shared" si="580"/>
        <v/>
      </c>
      <c r="V2490" s="95" t="str">
        <f t="shared" si="586"/>
        <v/>
      </c>
      <c r="W2490" s="90" t="s">
        <v>488</v>
      </c>
      <c r="AE2490" s="92" t="str">
        <f t="shared" si="587"/>
        <v/>
      </c>
      <c r="AF2490" s="96" t="str">
        <f t="shared" si="588"/>
        <v>&lt;a name='19000100'&gt;&lt;b&gt;: 0 - Crusaders Bar [7800 Biggs Ford Rd, Unit C, Frederick, MD]&lt;/b&gt;&lt;/a&gt;&lt;br&gt;</v>
      </c>
      <c r="AG2490" s="97">
        <f t="shared" si="589"/>
        <v>1900</v>
      </c>
      <c r="AH2490" s="97" t="str">
        <f t="shared" si="590"/>
        <v>01</v>
      </c>
      <c r="AI2490" s="97" t="str">
        <f t="shared" si="591"/>
        <v>00</v>
      </c>
      <c r="AJ2490" s="97" t="str">
        <f t="shared" si="592"/>
        <v>19000100</v>
      </c>
    </row>
    <row r="2491" spans="6:36" ht="12" customHeight="1" x14ac:dyDescent="0.15">
      <c r="F2491" s="86" t="str">
        <f t="shared" si="581"/>
        <v>Saturday</v>
      </c>
      <c r="G2491" s="91"/>
      <c r="H2491" s="92" t="str">
        <f>VLOOKUP(MONTH(G2491),VLOOKUP!$W$1:$X$24,2)</f>
        <v>January</v>
      </c>
      <c r="I2491" s="92" t="str">
        <f t="shared" si="582"/>
        <v/>
      </c>
      <c r="J2491" s="93" t="s">
        <v>1763</v>
      </c>
      <c r="L2491" s="86" t="str">
        <f t="shared" si="594"/>
        <v>Cuba's Palace [DC DIY Space]</v>
      </c>
      <c r="M2491" s="86">
        <f t="shared" si="583"/>
        <v>0</v>
      </c>
      <c r="N2491" s="93" t="str">
        <f t="shared" si="595"/>
        <v>Cuba's Palace [DC DIY Space]</v>
      </c>
      <c r="O2491" s="94"/>
      <c r="S2491" s="95">
        <f t="shared" si="584"/>
        <v>0</v>
      </c>
      <c r="T2491" s="86" t="str">
        <f t="shared" si="585"/>
        <v/>
      </c>
      <c r="U2491" s="86" t="str">
        <f t="shared" si="580"/>
        <v/>
      </c>
      <c r="V2491" s="95" t="str">
        <f t="shared" si="586"/>
        <v/>
      </c>
      <c r="AE2491" s="92" t="str">
        <f t="shared" si="587"/>
        <v/>
      </c>
      <c r="AF2491" s="96" t="str">
        <f t="shared" si="588"/>
        <v>&lt;a name='19000100'&gt;&lt;b&gt;: 0 - Cuba's Palace [DC DIY Space]&lt;/b&gt;&lt;/a&gt;&lt;br&gt;</v>
      </c>
      <c r="AG2491" s="97">
        <f t="shared" si="589"/>
        <v>1900</v>
      </c>
      <c r="AH2491" s="97" t="str">
        <f t="shared" si="590"/>
        <v>01</v>
      </c>
      <c r="AI2491" s="97" t="str">
        <f t="shared" si="591"/>
        <v>00</v>
      </c>
      <c r="AJ2491" s="97" t="str">
        <f t="shared" si="592"/>
        <v>19000100</v>
      </c>
    </row>
    <row r="2492" spans="6:36" ht="12" customHeight="1" x14ac:dyDescent="0.15">
      <c r="F2492" s="86" t="str">
        <f t="shared" si="581"/>
        <v>Saturday</v>
      </c>
      <c r="G2492" s="91"/>
      <c r="H2492" s="92" t="str">
        <f>VLOOKUP(MONTH(G2492),VLOOKUP!$W$1:$X$24,2)</f>
        <v>January</v>
      </c>
      <c r="I2492" s="92" t="str">
        <f t="shared" si="582"/>
        <v/>
      </c>
      <c r="J2492" s="93" t="s">
        <v>1763</v>
      </c>
      <c r="L2492" s="86" t="str">
        <f t="shared" si="594"/>
        <v>Cuba's Palace [DC DIY Space]</v>
      </c>
      <c r="M2492" s="86">
        <f t="shared" si="583"/>
        <v>0</v>
      </c>
      <c r="N2492" s="93" t="str">
        <f t="shared" si="595"/>
        <v>Cuba's Palace [DC DIY Space]</v>
      </c>
      <c r="O2492" s="94"/>
      <c r="S2492" s="95">
        <f t="shared" si="584"/>
        <v>0</v>
      </c>
      <c r="T2492" s="86" t="str">
        <f t="shared" si="585"/>
        <v/>
      </c>
      <c r="U2492" s="86" t="str">
        <f t="shared" si="580"/>
        <v/>
      </c>
      <c r="V2492" s="95" t="str">
        <f t="shared" si="586"/>
        <v/>
      </c>
      <c r="AE2492" s="92" t="str">
        <f t="shared" si="587"/>
        <v/>
      </c>
      <c r="AF2492" s="96" t="str">
        <f t="shared" si="588"/>
        <v>&lt;a name='19000100'&gt;&lt;b&gt;: 0 - Cuba's Palace [DC DIY Space]&lt;/b&gt;&lt;/a&gt;&lt;br&gt;</v>
      </c>
      <c r="AG2492" s="97">
        <f t="shared" si="589"/>
        <v>1900</v>
      </c>
      <c r="AH2492" s="97" t="str">
        <f t="shared" si="590"/>
        <v>01</v>
      </c>
      <c r="AI2492" s="97" t="str">
        <f t="shared" si="591"/>
        <v>00</v>
      </c>
      <c r="AJ2492" s="97" t="str">
        <f t="shared" si="592"/>
        <v>19000100</v>
      </c>
    </row>
    <row r="2493" spans="6:36" ht="12" customHeight="1" x14ac:dyDescent="0.15">
      <c r="F2493" s="86" t="str">
        <f t="shared" si="581"/>
        <v>Saturday</v>
      </c>
      <c r="G2493" s="91"/>
      <c r="H2493" s="92" t="str">
        <f>VLOOKUP(MONTH(G2493),VLOOKUP!$W$1:$X$24,2)</f>
        <v>January</v>
      </c>
      <c r="I2493" s="92" t="str">
        <f t="shared" si="582"/>
        <v/>
      </c>
      <c r="J2493" s="93" t="s">
        <v>1763</v>
      </c>
      <c r="L2493" s="86" t="str">
        <f t="shared" si="594"/>
        <v>Cuba's Palace [DC DIY Space]</v>
      </c>
      <c r="M2493" s="86">
        <f t="shared" si="583"/>
        <v>0</v>
      </c>
      <c r="N2493" s="93" t="str">
        <f t="shared" si="595"/>
        <v>Cuba's Palace [DC DIY Space]</v>
      </c>
      <c r="O2493" s="94"/>
      <c r="S2493" s="95">
        <f t="shared" si="584"/>
        <v>0</v>
      </c>
      <c r="T2493" s="86" t="str">
        <f t="shared" si="585"/>
        <v/>
      </c>
      <c r="U2493" s="86" t="str">
        <f t="shared" si="580"/>
        <v/>
      </c>
      <c r="V2493" s="95" t="str">
        <f t="shared" si="586"/>
        <v/>
      </c>
      <c r="AE2493" s="92" t="str">
        <f t="shared" si="587"/>
        <v/>
      </c>
      <c r="AF2493" s="96" t="str">
        <f t="shared" si="588"/>
        <v>&lt;a name='19000100'&gt;&lt;b&gt;: 0 - Cuba's Palace [DC DIY Space]&lt;/b&gt;&lt;/a&gt;&lt;br&gt;</v>
      </c>
      <c r="AG2493" s="97">
        <f t="shared" si="589"/>
        <v>1900</v>
      </c>
      <c r="AH2493" s="97" t="str">
        <f t="shared" si="590"/>
        <v>01</v>
      </c>
      <c r="AI2493" s="97" t="str">
        <f t="shared" si="591"/>
        <v>00</v>
      </c>
      <c r="AJ2493" s="97" t="str">
        <f t="shared" si="592"/>
        <v>19000100</v>
      </c>
    </row>
    <row r="2494" spans="6:36" ht="12" customHeight="1" x14ac:dyDescent="0.15">
      <c r="F2494" s="86" t="str">
        <f t="shared" si="581"/>
        <v>Saturday</v>
      </c>
      <c r="G2494" s="91"/>
      <c r="H2494" s="92" t="str">
        <f>VLOOKUP(MONTH(G2494),VLOOKUP!$W$1:$X$24,2)</f>
        <v>January</v>
      </c>
      <c r="I2494" s="92" t="str">
        <f t="shared" si="582"/>
        <v/>
      </c>
      <c r="J2494" s="93" t="s">
        <v>1763</v>
      </c>
      <c r="L2494" s="86" t="str">
        <f t="shared" si="594"/>
        <v>Cuba's Palace [DC DIY Space]</v>
      </c>
      <c r="M2494" s="86">
        <f t="shared" si="583"/>
        <v>0</v>
      </c>
      <c r="N2494" s="93" t="str">
        <f t="shared" si="595"/>
        <v>Cuba's Palace [DC DIY Space]</v>
      </c>
      <c r="O2494" s="94"/>
      <c r="S2494" s="95">
        <f t="shared" si="584"/>
        <v>0</v>
      </c>
      <c r="T2494" s="86" t="str">
        <f t="shared" si="585"/>
        <v/>
      </c>
      <c r="U2494" s="86" t="str">
        <f t="shared" si="580"/>
        <v/>
      </c>
      <c r="V2494" s="95" t="str">
        <f t="shared" si="586"/>
        <v/>
      </c>
      <c r="AE2494" s="92" t="str">
        <f t="shared" si="587"/>
        <v/>
      </c>
      <c r="AF2494" s="96" t="str">
        <f t="shared" si="588"/>
        <v>&lt;a name='19000100'&gt;&lt;b&gt;: 0 - Cuba's Palace [DC DIY Space]&lt;/b&gt;&lt;/a&gt;&lt;br&gt;</v>
      </c>
      <c r="AG2494" s="97">
        <f t="shared" si="589"/>
        <v>1900</v>
      </c>
      <c r="AH2494" s="97" t="str">
        <f t="shared" si="590"/>
        <v>01</v>
      </c>
      <c r="AI2494" s="97" t="str">
        <f t="shared" si="591"/>
        <v>00</v>
      </c>
      <c r="AJ2494" s="97" t="str">
        <f t="shared" si="592"/>
        <v>19000100</v>
      </c>
    </row>
    <row r="2495" spans="6:36" ht="12" customHeight="1" x14ac:dyDescent="0.15">
      <c r="F2495" s="86" t="str">
        <f t="shared" si="581"/>
        <v>Saturday</v>
      </c>
      <c r="H2495" s="92" t="str">
        <f>VLOOKUP(MONTH(G2495),VLOOKUP!$W$1:$X$24,2)</f>
        <v>January</v>
      </c>
      <c r="I2495" s="92" t="str">
        <f t="shared" si="582"/>
        <v/>
      </c>
      <c r="J2495" s="93" t="s">
        <v>1190</v>
      </c>
      <c r="L2495" s="86" t="str">
        <f t="shared" si="594"/>
        <v>Culture Coffee [709 Kennedy St NW, WDC]</v>
      </c>
      <c r="M2495" s="86">
        <f t="shared" si="583"/>
        <v>0</v>
      </c>
      <c r="N2495" s="93" t="str">
        <f t="shared" si="595"/>
        <v>Culture Coffee [709 Kennedy St NW, WDC]</v>
      </c>
      <c r="O2495" s="94"/>
      <c r="S2495" s="95">
        <f t="shared" si="584"/>
        <v>0</v>
      </c>
      <c r="T2495" s="86" t="str">
        <f t="shared" si="585"/>
        <v/>
      </c>
      <c r="U2495" s="86" t="str">
        <f t="shared" si="580"/>
        <v/>
      </c>
      <c r="V2495" s="95" t="str">
        <f t="shared" si="586"/>
        <v/>
      </c>
      <c r="W2495" s="90" t="s">
        <v>221</v>
      </c>
      <c r="AE2495" s="92" t="str">
        <f t="shared" si="587"/>
        <v/>
      </c>
      <c r="AF2495" s="96" t="str">
        <f t="shared" si="588"/>
        <v>&lt;a name='19000100'&gt;&lt;b&gt;: 0 - Culture Coffee [709 Kennedy St NW, WDC]&lt;/b&gt;&lt;/a&gt;&lt;br&gt;</v>
      </c>
      <c r="AG2495" s="97">
        <f t="shared" si="589"/>
        <v>1900</v>
      </c>
      <c r="AH2495" s="97" t="str">
        <f t="shared" si="590"/>
        <v>01</v>
      </c>
      <c r="AI2495" s="97" t="str">
        <f t="shared" si="591"/>
        <v>00</v>
      </c>
      <c r="AJ2495" s="97" t="str">
        <f t="shared" si="592"/>
        <v>19000100</v>
      </c>
    </row>
    <row r="2496" spans="6:36" ht="12" customHeight="1" x14ac:dyDescent="0.15">
      <c r="F2496" s="86" t="str">
        <f t="shared" si="581"/>
        <v>Saturday</v>
      </c>
      <c r="H2496" s="92" t="str">
        <f>VLOOKUP(MONTH(G2496),VLOOKUP!$W$1:$X$24,2)</f>
        <v>January</v>
      </c>
      <c r="I2496" s="92" t="str">
        <f t="shared" si="582"/>
        <v/>
      </c>
      <c r="J2496" s="93" t="s">
        <v>1190</v>
      </c>
      <c r="L2496" s="86" t="str">
        <f t="shared" si="594"/>
        <v>Culture Coffee [709 Kennedy St NW, WDC]</v>
      </c>
      <c r="M2496" s="86">
        <f t="shared" si="583"/>
        <v>0</v>
      </c>
      <c r="N2496" s="93" t="str">
        <f t="shared" si="595"/>
        <v>Culture Coffee [709 Kennedy St NW, WDC]</v>
      </c>
      <c r="O2496" s="94"/>
      <c r="S2496" s="95">
        <f t="shared" si="584"/>
        <v>0</v>
      </c>
      <c r="T2496" s="86" t="str">
        <f t="shared" si="585"/>
        <v/>
      </c>
      <c r="U2496" s="86" t="str">
        <f t="shared" si="580"/>
        <v/>
      </c>
      <c r="V2496" s="95" t="str">
        <f t="shared" si="586"/>
        <v/>
      </c>
      <c r="W2496" s="90" t="s">
        <v>221</v>
      </c>
      <c r="X2496" s="99"/>
      <c r="Y2496" s="99"/>
      <c r="AE2496" s="92" t="str">
        <f t="shared" si="587"/>
        <v/>
      </c>
      <c r="AF2496" s="96" t="str">
        <f t="shared" si="588"/>
        <v>&lt;a name='19000100'&gt;&lt;b&gt;: 0 - Culture Coffee [709 Kennedy St NW, WDC]&lt;/b&gt;&lt;/a&gt;&lt;br&gt;</v>
      </c>
      <c r="AG2496" s="97">
        <f t="shared" si="589"/>
        <v>1900</v>
      </c>
      <c r="AH2496" s="97" t="str">
        <f t="shared" si="590"/>
        <v>01</v>
      </c>
      <c r="AI2496" s="97" t="str">
        <f t="shared" si="591"/>
        <v>00</v>
      </c>
      <c r="AJ2496" s="97" t="str">
        <f t="shared" si="592"/>
        <v>19000100</v>
      </c>
    </row>
    <row r="2497" spans="6:36" ht="12" customHeight="1" x14ac:dyDescent="0.15">
      <c r="F2497" s="86" t="str">
        <f t="shared" si="581"/>
        <v>Saturday</v>
      </c>
      <c r="H2497" s="92" t="str">
        <f>VLOOKUP(MONTH(G2497),VLOOKUP!$W$1:$X$24,2)</f>
        <v>January</v>
      </c>
      <c r="I2497" s="92" t="str">
        <f t="shared" si="582"/>
        <v/>
      </c>
      <c r="J2497" s="93" t="s">
        <v>1190</v>
      </c>
      <c r="L2497" s="86" t="str">
        <f t="shared" si="594"/>
        <v>Culture Coffee [709 Kennedy St NW, WDC]</v>
      </c>
      <c r="M2497" s="86">
        <f t="shared" si="583"/>
        <v>0</v>
      </c>
      <c r="N2497" s="93" t="str">
        <f t="shared" si="595"/>
        <v>Culture Coffee [709 Kennedy St NW, WDC]</v>
      </c>
      <c r="O2497" s="94"/>
      <c r="S2497" s="95">
        <f t="shared" si="584"/>
        <v>0</v>
      </c>
      <c r="T2497" s="86" t="str">
        <f t="shared" si="585"/>
        <v/>
      </c>
      <c r="U2497" s="86" t="str">
        <f t="shared" ref="U2497:U2560" si="596">IF(ISBLANK(G2497),"","&amp;#149; "&amp;IF(ISBLANK(C2497),"","&lt;S&gt;")&amp;I2497&amp;IF(ISBLANK(A2497),""," - &lt;a href='recommended.php#"&amp;AJ2497&amp;"'&gt;&lt;b&gt;&lt;em&gt;&lt;font color='#9C004D'&gt;RECOMMENDED&lt;/font&gt;&lt;/em&gt;&lt;/b&gt;&lt;/a&gt;")&amp;" - "&amp;M2497&amp;IF(ISBLANK(K2497),K2497," - &lt;b&gt;"&amp;K2497&amp;"&lt;/b&gt; ")&amp;IF(B2497="Sold Out"," - &lt;font color='#000099'&gt;&lt;b&gt;&lt;I&gt;sold out&lt;/I&gt;&lt;/b&gt;&lt;/font&gt;","")&amp;IF(ISBLANK(C2497),"","&lt;/S&gt; &lt;b&gt;"&amp;C2497&amp;"&lt;/b&gt;")&amp;"&lt;p&gt;")</f>
        <v/>
      </c>
      <c r="V2497" s="95" t="str">
        <f t="shared" si="586"/>
        <v/>
      </c>
      <c r="W2497" s="90" t="s">
        <v>221</v>
      </c>
      <c r="AE2497" s="92" t="str">
        <f t="shared" si="587"/>
        <v/>
      </c>
      <c r="AF2497" s="96" t="str">
        <f t="shared" si="588"/>
        <v>&lt;a name='19000100'&gt;&lt;b&gt;: 0 - Culture Coffee [709 Kennedy St NW, WDC]&lt;/b&gt;&lt;/a&gt;&lt;br&gt;</v>
      </c>
      <c r="AG2497" s="97">
        <f t="shared" si="589"/>
        <v>1900</v>
      </c>
      <c r="AH2497" s="97" t="str">
        <f t="shared" si="590"/>
        <v>01</v>
      </c>
      <c r="AI2497" s="97" t="str">
        <f t="shared" si="591"/>
        <v>00</v>
      </c>
      <c r="AJ2497" s="97" t="str">
        <f t="shared" si="592"/>
        <v>19000100</v>
      </c>
    </row>
    <row r="2498" spans="6:36" ht="12" customHeight="1" x14ac:dyDescent="0.15">
      <c r="F2498" s="86" t="str">
        <f t="shared" ref="F2498:F2561" si="597">IF(WEEKDAY(G2498)=1,"Sunday",IF(WEEKDAY(G2498)=2,"Monday",IF(WEEKDAY(G2498)=3,"Tuesday",IF(WEEKDAY(G2498)=4,"Wednesday",IF(WEEKDAY(G2498)=5,"Thursday",IF(WEEKDAY(G2498)=6,"Friday","Saturday"))))))</f>
        <v>Saturday</v>
      </c>
      <c r="G2498" s="91"/>
      <c r="H2498" s="92" t="str">
        <f>VLOOKUP(MONTH(G2498),VLOOKUP!$W$1:$X$24,2)</f>
        <v>January</v>
      </c>
      <c r="I2498" s="92" t="str">
        <f t="shared" ref="I2498:I2561" si="598">IF(ISBLANK(G2498),"",F2498&amp;", "&amp;DAY(G2498)&amp;" "&amp;H2498&amp;" "&amp;YEAR(G2498))</f>
        <v/>
      </c>
      <c r="J2498" s="93" t="s">
        <v>728</v>
      </c>
      <c r="L2498" s="86" t="str">
        <f t="shared" si="594"/>
        <v>Curious Palace [126 S. Arlington, Baltimore, MD]</v>
      </c>
      <c r="M2498" s="86">
        <f t="shared" ref="M2498:M2561" si="599">IF(ISBLANK(P2498),O2498,IF(ISBLANK(Q2498),O2498&amp;" and "&amp;P2498,IF(ISBLANK(R2498),O2498&amp;", "&amp;P2498&amp;", and "&amp;Q2498, O2498&amp;", "&amp;P2498&amp;", "&amp;Q2498&amp;", and "&amp;R2498)))</f>
        <v>0</v>
      </c>
      <c r="N2498" s="93" t="str">
        <f t="shared" si="595"/>
        <v>Curious Palace [126 S. Arlington, Baltimore, MD]</v>
      </c>
      <c r="O2498" s="90"/>
      <c r="S2498" s="95">
        <f t="shared" ref="S2498:S2561" si="600">IF(LEFT(O2498,2)="A ",RIGHT(O2498,LEN(O2498)-2),IF(LEFT(O2498,3)="An ",RIGHT(O2498,LEN(O2498)-3),IF(LEFT(O2498,4)="The ",RIGHT(O2498,LEN(O2498)-4),IF(LEFT(O2498,3)="&lt;b&gt;",RIGHT(O2498,LEN(O2498)-3),IF(LEFT(O2498,4)="&lt;em&gt;",RIGHT(O2498,LEN(O2498)-4),O2498)))))</f>
        <v>0</v>
      </c>
      <c r="T2498" s="86" t="str">
        <f t="shared" ref="T2498:T2561" si="601">IF(ISBLANK(G2498),"","&amp;#149; "&amp;IF(ISBLANK(C2498),"","&lt;S&gt;")&amp;IF(ISBLANK(A2498),"","&lt;a href='recommended.php#"&amp;AJ2498&amp;"'&gt;&lt;b&gt;&lt;em&gt;&lt;font color='#9C004D'&gt;RECOMMENDED&lt;/font&gt;&lt;/em&gt;&lt;/b&gt;&lt;/a&gt; - ")&amp;M2498&amp;" - &lt;b&gt;"&amp;L2498&amp;"&lt;/b&gt; "&amp;IF(B2498="Sold Out"," - &lt;font color='#000099'&gt;&lt;b&gt;&lt;I&gt;sold out&lt;/I&gt;&lt;/b&gt;&lt;/font&gt;","")&amp;IF(ISBLANK(C2498),"","&lt;/S&gt; &lt;b&gt;"&amp;C2498&amp;"&lt;/b&gt;")&amp;"&lt;br&gt;")</f>
        <v/>
      </c>
      <c r="U2498" s="86" t="str">
        <f t="shared" si="596"/>
        <v/>
      </c>
      <c r="V2498" s="95" t="str">
        <f t="shared" ref="V2498:V2561" si="602">IF(ISBLANK(G2498),"","&amp;#149; "&amp;IF(ISBLANK(C2498),"","&lt;S&gt;")&amp;IF(ISBLANK(A2498),"","&lt;a href='recommended.php#"&amp;AJ2498&amp;"'&gt;&lt;b&gt;&lt;em&gt;&lt;font color='#9C004D'&gt;RECOMMENDED&lt;/font&gt;&lt;/em&gt;&lt;/b&gt;&lt;/a&gt; - ")&amp;M2498&amp;" - &lt;b&gt;"&amp;L2498&amp;"&lt;/b&gt; "&amp;IF(B2498="Sold Out"," - &lt;font color='#000099'&gt;&lt;b&gt;&lt;I&gt;sold out&lt;/I&gt;&lt;/b&gt;&lt;/font&gt;","")&amp;IF(ISBLANK(C2498),"","&lt;/S&gt; &lt;b&gt;"&amp;C2498&amp;"&lt;/b&gt;")&amp;" - &lt;font color='#005500'&gt;&lt;b&gt;"&amp;E2498&amp;"&lt;/b&gt;&lt;/font&gt;&lt;br&gt;")</f>
        <v/>
      </c>
      <c r="W2498" s="90" t="s">
        <v>488</v>
      </c>
      <c r="AE2498" s="92" t="str">
        <f t="shared" ref="AE2498:AE2561" si="603">IF(ISBLANK(G2498),"",F2498&amp;", "&amp;DAY(G2498)&amp;" "&amp;H2498&amp;" "&amp;YEAR(G2498)&amp;"      [&lt;a name='"&amp;AJ2498&amp;"' href='#"&amp;AJ2498&amp;"'&gt;link to this day&lt;/a&gt;]")</f>
        <v/>
      </c>
      <c r="AF2498" s="96" t="str">
        <f t="shared" ref="AF2498:AF2561" si="604">"&lt;a name='"&amp;AJ2498&amp;"'&gt;&lt;b&gt;"&amp;I2498&amp;": "&amp;M2498&amp;" - "&amp;L2498&amp;"&lt;/b&gt;&lt;/a&gt;&lt;br&gt;"</f>
        <v>&lt;a name='19000100'&gt;&lt;b&gt;: 0 - Curious Palace [126 S. Arlington, Baltimore, MD]&lt;/b&gt;&lt;/a&gt;&lt;br&gt;</v>
      </c>
      <c r="AG2498" s="97">
        <f t="shared" ref="AG2498:AG2561" si="605">YEAR(G2498)</f>
        <v>1900</v>
      </c>
      <c r="AH2498" s="97" t="str">
        <f t="shared" ref="AH2498:AH2561" si="606">IF(LEN(MONTH(G2498))=1,"0"&amp;MONTH(G2498),MONTH(G2498))</f>
        <v>01</v>
      </c>
      <c r="AI2498" s="97" t="str">
        <f t="shared" ref="AI2498:AI2561" si="607">IF(LEN(DAY(G2498))=1,"0"&amp;DAY(G2498),DAY(G2498))</f>
        <v>00</v>
      </c>
      <c r="AJ2498" s="97" t="str">
        <f t="shared" ref="AJ2498:AJ2561" si="608">AG2498&amp;AH2498&amp;AI2498</f>
        <v>19000100</v>
      </c>
    </row>
    <row r="2499" spans="6:36" ht="12" customHeight="1" x14ac:dyDescent="0.15">
      <c r="F2499" s="86" t="str">
        <f t="shared" si="597"/>
        <v>Saturday</v>
      </c>
      <c r="G2499" s="91"/>
      <c r="H2499" s="92" t="str">
        <f>VLOOKUP(MONTH(G2499),VLOOKUP!$W$1:$X$24,2)</f>
        <v>January</v>
      </c>
      <c r="I2499" s="92" t="str">
        <f t="shared" si="598"/>
        <v/>
      </c>
      <c r="J2499" s="93" t="s">
        <v>728</v>
      </c>
      <c r="L2499" s="86" t="str">
        <f t="shared" si="594"/>
        <v>Curious Palace [126 S. Arlington, Baltimore, MD]</v>
      </c>
      <c r="M2499" s="86">
        <f t="shared" si="599"/>
        <v>0</v>
      </c>
      <c r="N2499" s="93" t="str">
        <f t="shared" si="595"/>
        <v>Curious Palace [126 S. Arlington, Baltimore, MD]</v>
      </c>
      <c r="O2499" s="90"/>
      <c r="S2499" s="95">
        <f t="shared" si="600"/>
        <v>0</v>
      </c>
      <c r="T2499" s="86" t="str">
        <f t="shared" si="601"/>
        <v/>
      </c>
      <c r="U2499" s="86" t="str">
        <f t="shared" si="596"/>
        <v/>
      </c>
      <c r="V2499" s="95" t="str">
        <f t="shared" si="602"/>
        <v/>
      </c>
      <c r="W2499" s="90" t="s">
        <v>488</v>
      </c>
      <c r="X2499" s="99"/>
      <c r="Y2499" s="99"/>
      <c r="AE2499" s="92" t="str">
        <f t="shared" si="603"/>
        <v/>
      </c>
      <c r="AF2499" s="96" t="str">
        <f t="shared" si="604"/>
        <v>&lt;a name='19000100'&gt;&lt;b&gt;: 0 - Curious Palace [126 S. Arlington, Baltimore, MD]&lt;/b&gt;&lt;/a&gt;&lt;br&gt;</v>
      </c>
      <c r="AG2499" s="97">
        <f t="shared" si="605"/>
        <v>1900</v>
      </c>
      <c r="AH2499" s="97" t="str">
        <f t="shared" si="606"/>
        <v>01</v>
      </c>
      <c r="AI2499" s="97" t="str">
        <f t="shared" si="607"/>
        <v>00</v>
      </c>
      <c r="AJ2499" s="97" t="str">
        <f t="shared" si="608"/>
        <v>19000100</v>
      </c>
    </row>
    <row r="2500" spans="6:36" ht="12" customHeight="1" x14ac:dyDescent="0.15">
      <c r="F2500" s="86" t="str">
        <f t="shared" si="597"/>
        <v>Saturday</v>
      </c>
      <c r="G2500" s="91"/>
      <c r="H2500" s="92" t="str">
        <f>VLOOKUP(MONTH(G2500),VLOOKUP!$W$1:$X$24,2)</f>
        <v>January</v>
      </c>
      <c r="I2500" s="92" t="str">
        <f t="shared" si="598"/>
        <v/>
      </c>
      <c r="J2500" s="93" t="s">
        <v>922</v>
      </c>
      <c r="L2500" s="86" t="str">
        <f t="shared" si="594"/>
        <v>Current Gallery [421 N Howard St, Baltimore, MD]</v>
      </c>
      <c r="M2500" s="86">
        <f t="shared" si="599"/>
        <v>0</v>
      </c>
      <c r="N2500" s="93" t="str">
        <f t="shared" si="595"/>
        <v>Current Gallery [421 N Howard St, Baltimore, MD]</v>
      </c>
      <c r="O2500" s="90"/>
      <c r="S2500" s="95">
        <f t="shared" si="600"/>
        <v>0</v>
      </c>
      <c r="T2500" s="86" t="str">
        <f t="shared" si="601"/>
        <v/>
      </c>
      <c r="U2500" s="86" t="str">
        <f t="shared" si="596"/>
        <v/>
      </c>
      <c r="V2500" s="95" t="str">
        <f t="shared" si="602"/>
        <v/>
      </c>
      <c r="W2500" s="90" t="s">
        <v>487</v>
      </c>
      <c r="AE2500" s="92" t="str">
        <f t="shared" si="603"/>
        <v/>
      </c>
      <c r="AF2500" s="96" t="str">
        <f t="shared" si="604"/>
        <v>&lt;a name='19000100'&gt;&lt;b&gt;: 0 - Current Gallery [421 N Howard St, Baltimore, MD]&lt;/b&gt;&lt;/a&gt;&lt;br&gt;</v>
      </c>
      <c r="AG2500" s="97">
        <f t="shared" si="605"/>
        <v>1900</v>
      </c>
      <c r="AH2500" s="97" t="str">
        <f t="shared" si="606"/>
        <v>01</v>
      </c>
      <c r="AI2500" s="97" t="str">
        <f t="shared" si="607"/>
        <v>00</v>
      </c>
      <c r="AJ2500" s="97" t="str">
        <f t="shared" si="608"/>
        <v>19000100</v>
      </c>
    </row>
    <row r="2501" spans="6:36" ht="12" customHeight="1" x14ac:dyDescent="0.15">
      <c r="F2501" s="86" t="str">
        <f t="shared" si="597"/>
        <v>Saturday</v>
      </c>
      <c r="G2501" s="91"/>
      <c r="H2501" s="92" t="str">
        <f>VLOOKUP(MONTH(G2501),VLOOKUP!$W$1:$X$24,2)</f>
        <v>January</v>
      </c>
      <c r="I2501" s="92" t="str">
        <f t="shared" si="598"/>
        <v/>
      </c>
      <c r="J2501" s="93" t="s">
        <v>922</v>
      </c>
      <c r="L2501" s="86" t="str">
        <f t="shared" si="594"/>
        <v>Current Gallery [421 N Howard St, Baltimore, MD]</v>
      </c>
      <c r="M2501" s="86">
        <f t="shared" si="599"/>
        <v>0</v>
      </c>
      <c r="N2501" s="93" t="str">
        <f t="shared" si="595"/>
        <v>Current Gallery [421 N Howard St, Baltimore, MD]</v>
      </c>
      <c r="O2501" s="90"/>
      <c r="S2501" s="95">
        <f t="shared" si="600"/>
        <v>0</v>
      </c>
      <c r="T2501" s="86" t="str">
        <f t="shared" si="601"/>
        <v/>
      </c>
      <c r="U2501" s="86" t="str">
        <f t="shared" si="596"/>
        <v/>
      </c>
      <c r="V2501" s="95" t="str">
        <f t="shared" si="602"/>
        <v/>
      </c>
      <c r="W2501" s="90" t="s">
        <v>487</v>
      </c>
      <c r="AE2501" s="92" t="str">
        <f t="shared" si="603"/>
        <v/>
      </c>
      <c r="AF2501" s="96" t="str">
        <f t="shared" si="604"/>
        <v>&lt;a name='19000100'&gt;&lt;b&gt;: 0 - Current Gallery [421 N Howard St, Baltimore, MD]&lt;/b&gt;&lt;/a&gt;&lt;br&gt;</v>
      </c>
      <c r="AG2501" s="97">
        <f t="shared" si="605"/>
        <v>1900</v>
      </c>
      <c r="AH2501" s="97" t="str">
        <f t="shared" si="606"/>
        <v>01</v>
      </c>
      <c r="AI2501" s="97" t="str">
        <f t="shared" si="607"/>
        <v>00</v>
      </c>
      <c r="AJ2501" s="97" t="str">
        <f t="shared" si="608"/>
        <v>19000100</v>
      </c>
    </row>
    <row r="2502" spans="6:36" ht="12" customHeight="1" x14ac:dyDescent="0.15">
      <c r="F2502" s="86" t="str">
        <f t="shared" si="597"/>
        <v>Saturday</v>
      </c>
      <c r="G2502" s="91"/>
      <c r="H2502" s="92" t="str">
        <f>VLOOKUP(MONTH(G2502),VLOOKUP!$W$1:$X$24,2)</f>
        <v>January</v>
      </c>
      <c r="I2502" s="92" t="str">
        <f t="shared" si="598"/>
        <v/>
      </c>
      <c r="J2502" s="93" t="s">
        <v>922</v>
      </c>
      <c r="L2502" s="86" t="str">
        <f t="shared" si="594"/>
        <v>Current Gallery [421 N Howard St, Baltimore, MD]</v>
      </c>
      <c r="M2502" s="86">
        <f t="shared" si="599"/>
        <v>0</v>
      </c>
      <c r="N2502" s="93" t="str">
        <f t="shared" si="595"/>
        <v>Current Gallery [421 N Howard St, Baltimore, MD]</v>
      </c>
      <c r="O2502" s="90"/>
      <c r="S2502" s="95">
        <f t="shared" si="600"/>
        <v>0</v>
      </c>
      <c r="T2502" s="86" t="str">
        <f t="shared" si="601"/>
        <v/>
      </c>
      <c r="U2502" s="86" t="str">
        <f t="shared" si="596"/>
        <v/>
      </c>
      <c r="V2502" s="95" t="str">
        <f t="shared" si="602"/>
        <v/>
      </c>
      <c r="W2502" s="90" t="s">
        <v>487</v>
      </c>
      <c r="AE2502" s="92" t="str">
        <f t="shared" si="603"/>
        <v/>
      </c>
      <c r="AF2502" s="96" t="str">
        <f t="shared" si="604"/>
        <v>&lt;a name='19000100'&gt;&lt;b&gt;: 0 - Current Gallery [421 N Howard St, Baltimore, MD]&lt;/b&gt;&lt;/a&gt;&lt;br&gt;</v>
      </c>
      <c r="AG2502" s="97">
        <f t="shared" si="605"/>
        <v>1900</v>
      </c>
      <c r="AH2502" s="97" t="str">
        <f t="shared" si="606"/>
        <v>01</v>
      </c>
      <c r="AI2502" s="97" t="str">
        <f t="shared" si="607"/>
        <v>00</v>
      </c>
      <c r="AJ2502" s="97" t="str">
        <f t="shared" si="608"/>
        <v>19000100</v>
      </c>
    </row>
    <row r="2503" spans="6:36" ht="12" customHeight="1" x14ac:dyDescent="0.15">
      <c r="F2503" s="86" t="str">
        <f t="shared" si="597"/>
        <v>Saturday</v>
      </c>
      <c r="G2503" s="91"/>
      <c r="H2503" s="92" t="str">
        <f>VLOOKUP(MONTH(G2503),VLOOKUP!$W$1:$X$24,2)</f>
        <v>January</v>
      </c>
      <c r="I2503" s="92" t="str">
        <f t="shared" si="598"/>
        <v/>
      </c>
      <c r="J2503" s="93" t="s">
        <v>922</v>
      </c>
      <c r="L2503" s="86" t="str">
        <f t="shared" si="594"/>
        <v>Current Gallery [421 N Howard St, Baltimore, MD]</v>
      </c>
      <c r="M2503" s="86">
        <f t="shared" si="599"/>
        <v>0</v>
      </c>
      <c r="N2503" s="93" t="str">
        <f t="shared" si="595"/>
        <v>Current Gallery [421 N Howard St, Baltimore, MD]</v>
      </c>
      <c r="O2503" s="90"/>
      <c r="S2503" s="95">
        <f t="shared" si="600"/>
        <v>0</v>
      </c>
      <c r="T2503" s="86" t="str">
        <f t="shared" si="601"/>
        <v/>
      </c>
      <c r="U2503" s="86" t="str">
        <f t="shared" si="596"/>
        <v/>
      </c>
      <c r="V2503" s="95" t="str">
        <f t="shared" si="602"/>
        <v/>
      </c>
      <c r="W2503" s="90" t="s">
        <v>487</v>
      </c>
      <c r="AE2503" s="92" t="str">
        <f t="shared" si="603"/>
        <v/>
      </c>
      <c r="AF2503" s="96" t="str">
        <f t="shared" si="604"/>
        <v>&lt;a name='19000100'&gt;&lt;b&gt;: 0 - Current Gallery [421 N Howard St, Baltimore, MD]&lt;/b&gt;&lt;/a&gt;&lt;br&gt;</v>
      </c>
      <c r="AG2503" s="97">
        <f t="shared" si="605"/>
        <v>1900</v>
      </c>
      <c r="AH2503" s="97" t="str">
        <f t="shared" si="606"/>
        <v>01</v>
      </c>
      <c r="AI2503" s="97" t="str">
        <f t="shared" si="607"/>
        <v>00</v>
      </c>
      <c r="AJ2503" s="97" t="str">
        <f t="shared" si="608"/>
        <v>19000100</v>
      </c>
    </row>
    <row r="2504" spans="6:36" ht="12" customHeight="1" x14ac:dyDescent="0.15">
      <c r="F2504" s="86" t="str">
        <f t="shared" si="597"/>
        <v>Saturday</v>
      </c>
      <c r="G2504" s="91"/>
      <c r="H2504" s="92" t="str">
        <f>VLOOKUP(MONTH(G2504),VLOOKUP!$W$1:$X$24,2)</f>
        <v>January</v>
      </c>
      <c r="I2504" s="92" t="str">
        <f t="shared" si="598"/>
        <v/>
      </c>
      <c r="J2504" s="93" t="s">
        <v>922</v>
      </c>
      <c r="L2504" s="86" t="str">
        <f t="shared" si="594"/>
        <v>Current Gallery [421 N Howard St, Baltimore, MD]</v>
      </c>
      <c r="M2504" s="86">
        <f t="shared" si="599"/>
        <v>0</v>
      </c>
      <c r="N2504" s="93" t="str">
        <f t="shared" si="595"/>
        <v>Current Gallery [421 N Howard St, Baltimore, MD]</v>
      </c>
      <c r="O2504" s="90"/>
      <c r="S2504" s="95">
        <f t="shared" si="600"/>
        <v>0</v>
      </c>
      <c r="T2504" s="86" t="str">
        <f t="shared" si="601"/>
        <v/>
      </c>
      <c r="U2504" s="86" t="str">
        <f t="shared" si="596"/>
        <v/>
      </c>
      <c r="V2504" s="95" t="str">
        <f t="shared" si="602"/>
        <v/>
      </c>
      <c r="W2504" s="90" t="s">
        <v>487</v>
      </c>
      <c r="AE2504" s="92" t="str">
        <f t="shared" si="603"/>
        <v/>
      </c>
      <c r="AF2504" s="96" t="str">
        <f t="shared" si="604"/>
        <v>&lt;a name='19000100'&gt;&lt;b&gt;: 0 - Current Gallery [421 N Howard St, Baltimore, MD]&lt;/b&gt;&lt;/a&gt;&lt;br&gt;</v>
      </c>
      <c r="AG2504" s="97">
        <f t="shared" si="605"/>
        <v>1900</v>
      </c>
      <c r="AH2504" s="97" t="str">
        <f t="shared" si="606"/>
        <v>01</v>
      </c>
      <c r="AI2504" s="97" t="str">
        <f t="shared" si="607"/>
        <v>00</v>
      </c>
      <c r="AJ2504" s="97" t="str">
        <f t="shared" si="608"/>
        <v>19000100</v>
      </c>
    </row>
    <row r="2505" spans="6:36" ht="12" customHeight="1" x14ac:dyDescent="0.15">
      <c r="F2505" s="86" t="str">
        <f t="shared" si="597"/>
        <v>Saturday</v>
      </c>
      <c r="G2505" s="91"/>
      <c r="H2505" s="92" t="str">
        <f>VLOOKUP(MONTH(G2505),VLOOKUP!$W$1:$X$24,2)</f>
        <v>January</v>
      </c>
      <c r="I2505" s="92" t="str">
        <f t="shared" si="598"/>
        <v/>
      </c>
      <c r="J2505" s="93" t="s">
        <v>922</v>
      </c>
      <c r="L2505" s="86" t="str">
        <f t="shared" si="594"/>
        <v>Current Gallery [421 N Howard St, Baltimore, MD]</v>
      </c>
      <c r="M2505" s="86">
        <f t="shared" si="599"/>
        <v>0</v>
      </c>
      <c r="N2505" s="93" t="str">
        <f t="shared" si="595"/>
        <v>Current Gallery [421 N Howard St, Baltimore, MD]</v>
      </c>
      <c r="O2505" s="90"/>
      <c r="S2505" s="95">
        <f t="shared" si="600"/>
        <v>0</v>
      </c>
      <c r="T2505" s="86" t="str">
        <f t="shared" si="601"/>
        <v/>
      </c>
      <c r="U2505" s="86" t="str">
        <f t="shared" si="596"/>
        <v/>
      </c>
      <c r="V2505" s="95" t="str">
        <f t="shared" si="602"/>
        <v/>
      </c>
      <c r="W2505" s="90" t="s">
        <v>487</v>
      </c>
      <c r="AE2505" s="92" t="str">
        <f t="shared" si="603"/>
        <v/>
      </c>
      <c r="AF2505" s="96" t="str">
        <f t="shared" si="604"/>
        <v>&lt;a name='19000100'&gt;&lt;b&gt;: 0 - Current Gallery [421 N Howard St, Baltimore, MD]&lt;/b&gt;&lt;/a&gt;&lt;br&gt;</v>
      </c>
      <c r="AG2505" s="97">
        <f t="shared" si="605"/>
        <v>1900</v>
      </c>
      <c r="AH2505" s="97" t="str">
        <f t="shared" si="606"/>
        <v>01</v>
      </c>
      <c r="AI2505" s="97" t="str">
        <f t="shared" si="607"/>
        <v>00</v>
      </c>
      <c r="AJ2505" s="97" t="str">
        <f t="shared" si="608"/>
        <v>19000100</v>
      </c>
    </row>
    <row r="2506" spans="6:36" ht="12" customHeight="1" x14ac:dyDescent="0.15">
      <c r="F2506" s="86" t="str">
        <f t="shared" si="597"/>
        <v>Saturday</v>
      </c>
      <c r="G2506" s="91"/>
      <c r="H2506" s="92" t="str">
        <f>VLOOKUP(MONTH(G2506),VLOOKUP!$W$1:$X$24,2)</f>
        <v>January</v>
      </c>
      <c r="I2506" s="92" t="str">
        <f t="shared" si="598"/>
        <v/>
      </c>
      <c r="J2506" s="93" t="s">
        <v>922</v>
      </c>
      <c r="L2506" s="86" t="str">
        <f t="shared" si="594"/>
        <v>Current Gallery [421 N Howard St, Baltimore, MD]</v>
      </c>
      <c r="M2506" s="86">
        <f t="shared" si="599"/>
        <v>0</v>
      </c>
      <c r="N2506" s="93" t="str">
        <f t="shared" si="595"/>
        <v>Current Gallery [421 N Howard St, Baltimore, MD]</v>
      </c>
      <c r="O2506" s="90"/>
      <c r="S2506" s="95">
        <f t="shared" si="600"/>
        <v>0</v>
      </c>
      <c r="T2506" s="86" t="str">
        <f t="shared" si="601"/>
        <v/>
      </c>
      <c r="U2506" s="86" t="str">
        <f t="shared" si="596"/>
        <v/>
      </c>
      <c r="V2506" s="95" t="str">
        <f t="shared" si="602"/>
        <v/>
      </c>
      <c r="W2506" s="90" t="s">
        <v>487</v>
      </c>
      <c r="AE2506" s="92" t="str">
        <f t="shared" si="603"/>
        <v/>
      </c>
      <c r="AF2506" s="96" t="str">
        <f t="shared" si="604"/>
        <v>&lt;a name='19000100'&gt;&lt;b&gt;: 0 - Current Gallery [421 N Howard St, Baltimore, MD]&lt;/b&gt;&lt;/a&gt;&lt;br&gt;</v>
      </c>
      <c r="AG2506" s="97">
        <f t="shared" si="605"/>
        <v>1900</v>
      </c>
      <c r="AH2506" s="97" t="str">
        <f t="shared" si="606"/>
        <v>01</v>
      </c>
      <c r="AI2506" s="97" t="str">
        <f t="shared" si="607"/>
        <v>00</v>
      </c>
      <c r="AJ2506" s="97" t="str">
        <f t="shared" si="608"/>
        <v>19000100</v>
      </c>
    </row>
    <row r="2507" spans="6:36" ht="12" customHeight="1" x14ac:dyDescent="0.15">
      <c r="F2507" s="86" t="str">
        <f t="shared" si="597"/>
        <v>Saturday</v>
      </c>
      <c r="G2507" s="91"/>
      <c r="H2507" s="92" t="str">
        <f>VLOOKUP(MONTH(G2507),VLOOKUP!$W$1:$X$24,2)</f>
        <v>January</v>
      </c>
      <c r="I2507" s="92" t="str">
        <f t="shared" si="598"/>
        <v/>
      </c>
      <c r="J2507" s="93" t="s">
        <v>922</v>
      </c>
      <c r="L2507" s="86" t="str">
        <f t="shared" si="594"/>
        <v>Current Gallery [421 N Howard St, Baltimore, MD]</v>
      </c>
      <c r="M2507" s="86">
        <f t="shared" si="599"/>
        <v>0</v>
      </c>
      <c r="N2507" s="93" t="str">
        <f t="shared" si="595"/>
        <v>Current Gallery [421 N Howard St, Baltimore, MD]</v>
      </c>
      <c r="O2507" s="90"/>
      <c r="S2507" s="95">
        <f t="shared" si="600"/>
        <v>0</v>
      </c>
      <c r="T2507" s="86" t="str">
        <f t="shared" si="601"/>
        <v/>
      </c>
      <c r="U2507" s="86" t="str">
        <f t="shared" si="596"/>
        <v/>
      </c>
      <c r="V2507" s="95" t="str">
        <f t="shared" si="602"/>
        <v/>
      </c>
      <c r="W2507" s="90" t="s">
        <v>487</v>
      </c>
      <c r="AE2507" s="92" t="str">
        <f t="shared" si="603"/>
        <v/>
      </c>
      <c r="AF2507" s="96" t="str">
        <f t="shared" si="604"/>
        <v>&lt;a name='19000100'&gt;&lt;b&gt;: 0 - Current Gallery [421 N Howard St, Baltimore, MD]&lt;/b&gt;&lt;/a&gt;&lt;br&gt;</v>
      </c>
      <c r="AG2507" s="97">
        <f t="shared" si="605"/>
        <v>1900</v>
      </c>
      <c r="AH2507" s="97" t="str">
        <f t="shared" si="606"/>
        <v>01</v>
      </c>
      <c r="AI2507" s="97" t="str">
        <f t="shared" si="607"/>
        <v>00</v>
      </c>
      <c r="AJ2507" s="97" t="str">
        <f t="shared" si="608"/>
        <v>19000100</v>
      </c>
    </row>
    <row r="2508" spans="6:36" ht="12" customHeight="1" x14ac:dyDescent="0.15">
      <c r="F2508" s="86" t="str">
        <f t="shared" si="597"/>
        <v>Saturday</v>
      </c>
      <c r="G2508" s="91"/>
      <c r="H2508" s="92" t="str">
        <f>VLOOKUP(MONTH(G2508),VLOOKUP!$W$1:$X$24,2)</f>
        <v>January</v>
      </c>
      <c r="I2508" s="92" t="str">
        <f t="shared" si="598"/>
        <v/>
      </c>
      <c r="J2508" s="93" t="s">
        <v>1065</v>
      </c>
      <c r="L2508" s="86" t="str">
        <f t="shared" si="594"/>
        <v>Cusbah [1128 H St NE, WDC]</v>
      </c>
      <c r="M2508" s="86">
        <f t="shared" si="599"/>
        <v>0</v>
      </c>
      <c r="N2508" s="93" t="str">
        <f t="shared" si="595"/>
        <v>Cusbah [1128 H St NE, WDC]</v>
      </c>
      <c r="O2508" s="90"/>
      <c r="S2508" s="95">
        <f t="shared" si="600"/>
        <v>0</v>
      </c>
      <c r="T2508" s="86" t="str">
        <f t="shared" si="601"/>
        <v/>
      </c>
      <c r="U2508" s="86" t="str">
        <f t="shared" si="596"/>
        <v/>
      </c>
      <c r="V2508" s="95" t="str">
        <f t="shared" si="602"/>
        <v/>
      </c>
      <c r="W2508" s="90" t="s">
        <v>488</v>
      </c>
      <c r="AE2508" s="92" t="str">
        <f t="shared" si="603"/>
        <v/>
      </c>
      <c r="AF2508" s="96" t="str">
        <f t="shared" si="604"/>
        <v>&lt;a name='19000100'&gt;&lt;b&gt;: 0 - Cusbah [1128 H St NE, WDC]&lt;/b&gt;&lt;/a&gt;&lt;br&gt;</v>
      </c>
      <c r="AG2508" s="97">
        <f t="shared" si="605"/>
        <v>1900</v>
      </c>
      <c r="AH2508" s="97" t="str">
        <f t="shared" si="606"/>
        <v>01</v>
      </c>
      <c r="AI2508" s="97" t="str">
        <f t="shared" si="607"/>
        <v>00</v>
      </c>
      <c r="AJ2508" s="97" t="str">
        <f t="shared" si="608"/>
        <v>19000100</v>
      </c>
    </row>
    <row r="2509" spans="6:36" ht="12" customHeight="1" x14ac:dyDescent="0.15">
      <c r="F2509" s="86" t="str">
        <f t="shared" si="597"/>
        <v>Saturday</v>
      </c>
      <c r="G2509" s="91"/>
      <c r="H2509" s="92" t="str">
        <f>VLOOKUP(MONTH(G2509),VLOOKUP!$W$1:$X$24,2)</f>
        <v>January</v>
      </c>
      <c r="I2509" s="92" t="str">
        <f t="shared" si="598"/>
        <v/>
      </c>
      <c r="J2509" s="93" t="s">
        <v>1065</v>
      </c>
      <c r="L2509" s="86" t="str">
        <f t="shared" si="594"/>
        <v>Cusbah [1128 H St NE, WDC]</v>
      </c>
      <c r="M2509" s="86">
        <f t="shared" si="599"/>
        <v>0</v>
      </c>
      <c r="N2509" s="93" t="str">
        <f t="shared" si="595"/>
        <v>Cusbah [1128 H St NE, WDC]</v>
      </c>
      <c r="O2509" s="90"/>
      <c r="S2509" s="95">
        <f t="shared" si="600"/>
        <v>0</v>
      </c>
      <c r="T2509" s="86" t="str">
        <f t="shared" si="601"/>
        <v/>
      </c>
      <c r="U2509" s="86" t="str">
        <f t="shared" si="596"/>
        <v/>
      </c>
      <c r="V2509" s="95" t="str">
        <f t="shared" si="602"/>
        <v/>
      </c>
      <c r="W2509" s="90" t="s">
        <v>488</v>
      </c>
      <c r="AE2509" s="92" t="str">
        <f t="shared" si="603"/>
        <v/>
      </c>
      <c r="AF2509" s="96" t="str">
        <f t="shared" si="604"/>
        <v>&lt;a name='19000100'&gt;&lt;b&gt;: 0 - Cusbah [1128 H St NE, WDC]&lt;/b&gt;&lt;/a&gt;&lt;br&gt;</v>
      </c>
      <c r="AG2509" s="97">
        <f t="shared" si="605"/>
        <v>1900</v>
      </c>
      <c r="AH2509" s="97" t="str">
        <f t="shared" si="606"/>
        <v>01</v>
      </c>
      <c r="AI2509" s="97" t="str">
        <f t="shared" si="607"/>
        <v>00</v>
      </c>
      <c r="AJ2509" s="97" t="str">
        <f t="shared" si="608"/>
        <v>19000100</v>
      </c>
    </row>
    <row r="2510" spans="6:36" ht="12" customHeight="1" x14ac:dyDescent="0.15">
      <c r="F2510" s="86" t="str">
        <f t="shared" si="597"/>
        <v>Saturday</v>
      </c>
      <c r="G2510" s="91"/>
      <c r="H2510" s="92" t="str">
        <f>VLOOKUP(MONTH(G2510),VLOOKUP!$W$1:$X$24,2)</f>
        <v>January</v>
      </c>
      <c r="I2510" s="92" t="str">
        <f t="shared" si="598"/>
        <v/>
      </c>
      <c r="J2510" s="93" t="s">
        <v>1065</v>
      </c>
      <c r="L2510" s="86" t="str">
        <f t="shared" si="594"/>
        <v>Cusbah [1128 H St NE, WDC]</v>
      </c>
      <c r="M2510" s="86">
        <f t="shared" si="599"/>
        <v>0</v>
      </c>
      <c r="N2510" s="93" t="str">
        <f t="shared" si="595"/>
        <v>Cusbah [1128 H St NE, WDC]</v>
      </c>
      <c r="O2510" s="90"/>
      <c r="S2510" s="95">
        <f t="shared" si="600"/>
        <v>0</v>
      </c>
      <c r="T2510" s="86" t="str">
        <f t="shared" si="601"/>
        <v/>
      </c>
      <c r="U2510" s="86" t="str">
        <f t="shared" si="596"/>
        <v/>
      </c>
      <c r="V2510" s="95" t="str">
        <f t="shared" si="602"/>
        <v/>
      </c>
      <c r="W2510" s="90" t="s">
        <v>488</v>
      </c>
      <c r="AE2510" s="92" t="str">
        <f t="shared" si="603"/>
        <v/>
      </c>
      <c r="AF2510" s="96" t="str">
        <f t="shared" si="604"/>
        <v>&lt;a name='19000100'&gt;&lt;b&gt;: 0 - Cusbah [1128 H St NE, WDC]&lt;/b&gt;&lt;/a&gt;&lt;br&gt;</v>
      </c>
      <c r="AG2510" s="97">
        <f t="shared" si="605"/>
        <v>1900</v>
      </c>
      <c r="AH2510" s="97" t="str">
        <f t="shared" si="606"/>
        <v>01</v>
      </c>
      <c r="AI2510" s="97" t="str">
        <f t="shared" si="607"/>
        <v>00</v>
      </c>
      <c r="AJ2510" s="97" t="str">
        <f t="shared" si="608"/>
        <v>19000100</v>
      </c>
    </row>
    <row r="2511" spans="6:36" ht="12" customHeight="1" x14ac:dyDescent="0.15">
      <c r="F2511" s="86" t="str">
        <f t="shared" si="597"/>
        <v>Saturday</v>
      </c>
      <c r="G2511" s="91"/>
      <c r="H2511" s="92" t="str">
        <f>VLOOKUP(MONTH(G2511),VLOOKUP!$W$1:$X$24,2)</f>
        <v>January</v>
      </c>
      <c r="I2511" s="92" t="str">
        <f t="shared" si="598"/>
        <v/>
      </c>
      <c r="J2511" s="93" t="s">
        <v>1074</v>
      </c>
      <c r="L2511" s="86" t="str">
        <f t="shared" si="594"/>
        <v>Cuzco Restaurant [2051 University Blvd, Hyattsville, MD]</v>
      </c>
      <c r="M2511" s="86">
        <f t="shared" si="599"/>
        <v>0</v>
      </c>
      <c r="N2511" s="93" t="str">
        <f t="shared" si="595"/>
        <v>Cuzco Restaurant [2051 University Blvd, Hyattsville, MD]</v>
      </c>
      <c r="O2511" s="94"/>
      <c r="S2511" s="95">
        <f t="shared" si="600"/>
        <v>0</v>
      </c>
      <c r="T2511" s="86" t="str">
        <f t="shared" si="601"/>
        <v/>
      </c>
      <c r="U2511" s="86" t="str">
        <f t="shared" si="596"/>
        <v/>
      </c>
      <c r="V2511" s="95" t="str">
        <f t="shared" si="602"/>
        <v/>
      </c>
      <c r="AE2511" s="92" t="str">
        <f t="shared" si="603"/>
        <v/>
      </c>
      <c r="AF2511" s="96" t="str">
        <f t="shared" si="604"/>
        <v>&lt;a name='19000100'&gt;&lt;b&gt;: 0 - Cuzco Restaurant [2051 University Blvd, Hyattsville, MD]&lt;/b&gt;&lt;/a&gt;&lt;br&gt;</v>
      </c>
      <c r="AG2511" s="97">
        <f t="shared" si="605"/>
        <v>1900</v>
      </c>
      <c r="AH2511" s="97" t="str">
        <f t="shared" si="606"/>
        <v>01</v>
      </c>
      <c r="AI2511" s="97" t="str">
        <f t="shared" si="607"/>
        <v>00</v>
      </c>
      <c r="AJ2511" s="97" t="str">
        <f t="shared" si="608"/>
        <v>19000100</v>
      </c>
    </row>
    <row r="2512" spans="6:36" ht="12" customHeight="1" x14ac:dyDescent="0.15">
      <c r="F2512" s="86" t="str">
        <f t="shared" si="597"/>
        <v>Saturday</v>
      </c>
      <c r="G2512" s="91"/>
      <c r="H2512" s="92" t="str">
        <f>VLOOKUP(MONTH(G2512),VLOOKUP!$W$1:$X$24,2)</f>
        <v>January</v>
      </c>
      <c r="I2512" s="92" t="str">
        <f t="shared" si="598"/>
        <v/>
      </c>
      <c r="J2512" s="93" t="s">
        <v>1074</v>
      </c>
      <c r="L2512" s="86" t="str">
        <f t="shared" si="594"/>
        <v>Cuzco Restaurant [2051 University Blvd, Hyattsville, MD]</v>
      </c>
      <c r="M2512" s="86">
        <f t="shared" si="599"/>
        <v>0</v>
      </c>
      <c r="N2512" s="93" t="str">
        <f t="shared" si="595"/>
        <v>Cuzco Restaurant [2051 University Blvd, Hyattsville, MD]</v>
      </c>
      <c r="O2512" s="94"/>
      <c r="S2512" s="95">
        <f t="shared" si="600"/>
        <v>0</v>
      </c>
      <c r="T2512" s="86" t="str">
        <f t="shared" si="601"/>
        <v/>
      </c>
      <c r="U2512" s="86" t="str">
        <f t="shared" si="596"/>
        <v/>
      </c>
      <c r="V2512" s="95" t="str">
        <f t="shared" si="602"/>
        <v/>
      </c>
      <c r="AE2512" s="92" t="str">
        <f t="shared" si="603"/>
        <v/>
      </c>
      <c r="AF2512" s="96" t="str">
        <f t="shared" si="604"/>
        <v>&lt;a name='19000100'&gt;&lt;b&gt;: 0 - Cuzco Restaurant [2051 University Blvd, Hyattsville, MD]&lt;/b&gt;&lt;/a&gt;&lt;br&gt;</v>
      </c>
      <c r="AG2512" s="97">
        <f t="shared" si="605"/>
        <v>1900</v>
      </c>
      <c r="AH2512" s="97" t="str">
        <f t="shared" si="606"/>
        <v>01</v>
      </c>
      <c r="AI2512" s="97" t="str">
        <f t="shared" si="607"/>
        <v>00</v>
      </c>
      <c r="AJ2512" s="97" t="str">
        <f t="shared" si="608"/>
        <v>19000100</v>
      </c>
    </row>
    <row r="2513" spans="4:36" ht="12" customHeight="1" x14ac:dyDescent="0.15">
      <c r="F2513" s="86" t="str">
        <f t="shared" si="597"/>
        <v>Saturday</v>
      </c>
      <c r="G2513" s="91"/>
      <c r="H2513" s="92" t="str">
        <f>VLOOKUP(MONTH(G2513),VLOOKUP!$W$1:$X$24,2)</f>
        <v>January</v>
      </c>
      <c r="I2513" s="92" t="str">
        <f t="shared" si="598"/>
        <v/>
      </c>
      <c r="J2513" s="93" t="s">
        <v>1074</v>
      </c>
      <c r="L2513" s="86" t="str">
        <f t="shared" si="594"/>
        <v>Cuzco Restaurant [2051 University Blvd, Hyattsville, MD]</v>
      </c>
      <c r="M2513" s="86">
        <f t="shared" si="599"/>
        <v>0</v>
      </c>
      <c r="N2513" s="93" t="str">
        <f t="shared" si="595"/>
        <v>Cuzco Restaurant [2051 University Blvd, Hyattsville, MD]</v>
      </c>
      <c r="O2513" s="94"/>
      <c r="S2513" s="95">
        <f t="shared" si="600"/>
        <v>0</v>
      </c>
      <c r="T2513" s="86" t="str">
        <f t="shared" si="601"/>
        <v/>
      </c>
      <c r="U2513" s="86" t="str">
        <f t="shared" si="596"/>
        <v/>
      </c>
      <c r="V2513" s="95" t="str">
        <f t="shared" si="602"/>
        <v/>
      </c>
      <c r="AE2513" s="92" t="str">
        <f t="shared" si="603"/>
        <v/>
      </c>
      <c r="AF2513" s="96" t="str">
        <f t="shared" si="604"/>
        <v>&lt;a name='19000100'&gt;&lt;b&gt;: 0 - Cuzco Restaurant [2051 University Blvd, Hyattsville, MD]&lt;/b&gt;&lt;/a&gt;&lt;br&gt;</v>
      </c>
      <c r="AG2513" s="97">
        <f t="shared" si="605"/>
        <v>1900</v>
      </c>
      <c r="AH2513" s="97" t="str">
        <f t="shared" si="606"/>
        <v>01</v>
      </c>
      <c r="AI2513" s="97" t="str">
        <f t="shared" si="607"/>
        <v>00</v>
      </c>
      <c r="AJ2513" s="97" t="str">
        <f t="shared" si="608"/>
        <v>19000100</v>
      </c>
    </row>
    <row r="2514" spans="4:36" ht="12" customHeight="1" x14ac:dyDescent="0.15">
      <c r="F2514" s="86" t="str">
        <f t="shared" si="597"/>
        <v>Saturday</v>
      </c>
      <c r="G2514" s="91"/>
      <c r="H2514" s="92" t="str">
        <f>VLOOKUP(MONTH(G2514),VLOOKUP!$W$1:$X$24,2)</f>
        <v>January</v>
      </c>
      <c r="I2514" s="92" t="str">
        <f t="shared" si="598"/>
        <v/>
      </c>
      <c r="J2514" s="93" t="s">
        <v>1074</v>
      </c>
      <c r="L2514" s="86" t="str">
        <f t="shared" si="594"/>
        <v>Cuzco Restaurant [2051 University Blvd, Hyattsville, MD]</v>
      </c>
      <c r="M2514" s="86">
        <f t="shared" si="599"/>
        <v>0</v>
      </c>
      <c r="N2514" s="93" t="str">
        <f t="shared" si="595"/>
        <v>Cuzco Restaurant [2051 University Blvd, Hyattsville, MD]</v>
      </c>
      <c r="O2514" s="94"/>
      <c r="S2514" s="95">
        <f t="shared" si="600"/>
        <v>0</v>
      </c>
      <c r="T2514" s="86" t="str">
        <f t="shared" si="601"/>
        <v/>
      </c>
      <c r="U2514" s="86" t="str">
        <f t="shared" si="596"/>
        <v/>
      </c>
      <c r="V2514" s="95" t="str">
        <f t="shared" si="602"/>
        <v/>
      </c>
      <c r="AE2514" s="92" t="str">
        <f t="shared" si="603"/>
        <v/>
      </c>
      <c r="AF2514" s="96" t="str">
        <f t="shared" si="604"/>
        <v>&lt;a name='19000100'&gt;&lt;b&gt;: 0 - Cuzco Restaurant [2051 University Blvd, Hyattsville, MD]&lt;/b&gt;&lt;/a&gt;&lt;br&gt;</v>
      </c>
      <c r="AG2514" s="97">
        <f t="shared" si="605"/>
        <v>1900</v>
      </c>
      <c r="AH2514" s="97" t="str">
        <f t="shared" si="606"/>
        <v>01</v>
      </c>
      <c r="AI2514" s="97" t="str">
        <f t="shared" si="607"/>
        <v>00</v>
      </c>
      <c r="AJ2514" s="97" t="str">
        <f t="shared" si="608"/>
        <v>19000100</v>
      </c>
    </row>
    <row r="2515" spans="4:36" ht="12" customHeight="1" x14ac:dyDescent="0.15">
      <c r="D2515" s="110"/>
      <c r="F2515" s="86" t="str">
        <f t="shared" si="597"/>
        <v>Saturday</v>
      </c>
      <c r="G2515" s="91"/>
      <c r="H2515" s="92" t="str">
        <f>VLOOKUP(MONTH(G2515),VLOOKUP!$W$1:$X$24,2)</f>
        <v>January</v>
      </c>
      <c r="I2515" s="92" t="str">
        <f t="shared" si="598"/>
        <v/>
      </c>
      <c r="J2515" s="93" t="s">
        <v>1737</v>
      </c>
      <c r="L2515" s="86" t="str">
        <f t="shared" si="594"/>
        <v>Da Luft Lounge [1242 H St NE, WDC]</v>
      </c>
      <c r="M2515" s="86">
        <f t="shared" si="599"/>
        <v>0</v>
      </c>
      <c r="N2515" s="93" t="str">
        <f t="shared" si="595"/>
        <v>Da Luft Lounge [1242 H St NE, WDC]</v>
      </c>
      <c r="O2515" s="90"/>
      <c r="S2515" s="95">
        <f t="shared" si="600"/>
        <v>0</v>
      </c>
      <c r="T2515" s="86" t="str">
        <f t="shared" si="601"/>
        <v/>
      </c>
      <c r="U2515" s="86" t="str">
        <f t="shared" si="596"/>
        <v/>
      </c>
      <c r="V2515" s="95" t="str">
        <f t="shared" si="602"/>
        <v/>
      </c>
      <c r="AE2515" s="92" t="str">
        <f t="shared" si="603"/>
        <v/>
      </c>
      <c r="AF2515" s="96" t="str">
        <f t="shared" si="604"/>
        <v>&lt;a name='19000100'&gt;&lt;b&gt;: 0 - Da Luft Lounge [1242 H St NE, WDC]&lt;/b&gt;&lt;/a&gt;&lt;br&gt;</v>
      </c>
      <c r="AG2515" s="97">
        <f t="shared" si="605"/>
        <v>1900</v>
      </c>
      <c r="AH2515" s="97" t="str">
        <f t="shared" si="606"/>
        <v>01</v>
      </c>
      <c r="AI2515" s="97" t="str">
        <f t="shared" si="607"/>
        <v>00</v>
      </c>
      <c r="AJ2515" s="97" t="str">
        <f t="shared" si="608"/>
        <v>19000100</v>
      </c>
    </row>
    <row r="2516" spans="4:36" ht="12" customHeight="1" x14ac:dyDescent="0.15">
      <c r="D2516" s="110"/>
      <c r="F2516" s="86" t="str">
        <f t="shared" si="597"/>
        <v>Saturday</v>
      </c>
      <c r="G2516" s="91"/>
      <c r="H2516" s="92" t="str">
        <f>VLOOKUP(MONTH(G2516),VLOOKUP!$W$1:$X$24,2)</f>
        <v>January</v>
      </c>
      <c r="I2516" s="92" t="str">
        <f t="shared" si="598"/>
        <v/>
      </c>
      <c r="J2516" s="93" t="s">
        <v>1737</v>
      </c>
      <c r="L2516" s="86" t="str">
        <f t="shared" si="594"/>
        <v>Da Luft Lounge [1242 H St NE, WDC]</v>
      </c>
      <c r="M2516" s="86">
        <f t="shared" si="599"/>
        <v>0</v>
      </c>
      <c r="N2516" s="93" t="str">
        <f t="shared" si="595"/>
        <v>Da Luft Lounge [1242 H St NE, WDC]</v>
      </c>
      <c r="O2516" s="90"/>
      <c r="S2516" s="95">
        <f t="shared" si="600"/>
        <v>0</v>
      </c>
      <c r="T2516" s="86" t="str">
        <f t="shared" si="601"/>
        <v/>
      </c>
      <c r="U2516" s="86" t="str">
        <f t="shared" si="596"/>
        <v/>
      </c>
      <c r="V2516" s="95" t="str">
        <f t="shared" si="602"/>
        <v/>
      </c>
      <c r="AE2516" s="92" t="str">
        <f t="shared" si="603"/>
        <v/>
      </c>
      <c r="AF2516" s="96" t="str">
        <f t="shared" si="604"/>
        <v>&lt;a name='19000100'&gt;&lt;b&gt;: 0 - Da Luft Lounge [1242 H St NE, WDC]&lt;/b&gt;&lt;/a&gt;&lt;br&gt;</v>
      </c>
      <c r="AG2516" s="97">
        <f t="shared" si="605"/>
        <v>1900</v>
      </c>
      <c r="AH2516" s="97" t="str">
        <f t="shared" si="606"/>
        <v>01</v>
      </c>
      <c r="AI2516" s="97" t="str">
        <f t="shared" si="607"/>
        <v>00</v>
      </c>
      <c r="AJ2516" s="97" t="str">
        <f t="shared" si="608"/>
        <v>19000100</v>
      </c>
    </row>
    <row r="2517" spans="4:36" ht="12" customHeight="1" x14ac:dyDescent="0.15">
      <c r="D2517" s="110"/>
      <c r="F2517" s="86" t="str">
        <f t="shared" si="597"/>
        <v>Saturday</v>
      </c>
      <c r="G2517" s="91"/>
      <c r="H2517" s="92" t="str">
        <f>VLOOKUP(MONTH(G2517),VLOOKUP!$W$1:$X$24,2)</f>
        <v>January</v>
      </c>
      <c r="I2517" s="92" t="str">
        <f t="shared" si="598"/>
        <v/>
      </c>
      <c r="J2517" s="93" t="s">
        <v>1737</v>
      </c>
      <c r="L2517" s="86" t="str">
        <f t="shared" si="594"/>
        <v>Da Luft Lounge [1242 H St NE, WDC]</v>
      </c>
      <c r="M2517" s="86">
        <f t="shared" si="599"/>
        <v>0</v>
      </c>
      <c r="N2517" s="93" t="str">
        <f t="shared" ref="N2517:N2550" si="609">J2517</f>
        <v>Da Luft Lounge [1242 H St NE, WDC]</v>
      </c>
      <c r="O2517" s="90"/>
      <c r="S2517" s="95">
        <f t="shared" si="600"/>
        <v>0</v>
      </c>
      <c r="T2517" s="86" t="str">
        <f t="shared" si="601"/>
        <v/>
      </c>
      <c r="U2517" s="86" t="str">
        <f t="shared" si="596"/>
        <v/>
      </c>
      <c r="V2517" s="95" t="str">
        <f t="shared" si="602"/>
        <v/>
      </c>
      <c r="AE2517" s="92" t="str">
        <f t="shared" si="603"/>
        <v/>
      </c>
      <c r="AF2517" s="96" t="str">
        <f t="shared" si="604"/>
        <v>&lt;a name='19000100'&gt;&lt;b&gt;: 0 - Da Luft Lounge [1242 H St NE, WDC]&lt;/b&gt;&lt;/a&gt;&lt;br&gt;</v>
      </c>
      <c r="AG2517" s="97">
        <f t="shared" si="605"/>
        <v>1900</v>
      </c>
      <c r="AH2517" s="97" t="str">
        <f t="shared" si="606"/>
        <v>01</v>
      </c>
      <c r="AI2517" s="97" t="str">
        <f t="shared" si="607"/>
        <v>00</v>
      </c>
      <c r="AJ2517" s="97" t="str">
        <f t="shared" si="608"/>
        <v>19000100</v>
      </c>
    </row>
    <row r="2518" spans="4:36" ht="12" customHeight="1" x14ac:dyDescent="0.15">
      <c r="D2518" s="110"/>
      <c r="F2518" s="86" t="str">
        <f t="shared" si="597"/>
        <v>Saturday</v>
      </c>
      <c r="G2518" s="91"/>
      <c r="H2518" s="92" t="str">
        <f>VLOOKUP(MONTH(G2518),VLOOKUP!$W$1:$X$24,2)</f>
        <v>January</v>
      </c>
      <c r="I2518" s="92" t="str">
        <f t="shared" si="598"/>
        <v/>
      </c>
      <c r="J2518" s="93" t="s">
        <v>1737</v>
      </c>
      <c r="L2518" s="86" t="str">
        <f t="shared" si="594"/>
        <v>Da Luft Lounge [1242 H St NE, WDC]</v>
      </c>
      <c r="M2518" s="86">
        <f t="shared" si="599"/>
        <v>0</v>
      </c>
      <c r="N2518" s="93" t="str">
        <f t="shared" si="609"/>
        <v>Da Luft Lounge [1242 H St NE, WDC]</v>
      </c>
      <c r="O2518" s="90"/>
      <c r="S2518" s="95">
        <f t="shared" si="600"/>
        <v>0</v>
      </c>
      <c r="T2518" s="86" t="str">
        <f t="shared" si="601"/>
        <v/>
      </c>
      <c r="U2518" s="86" t="str">
        <f t="shared" si="596"/>
        <v/>
      </c>
      <c r="V2518" s="95" t="str">
        <f t="shared" si="602"/>
        <v/>
      </c>
      <c r="AE2518" s="92" t="str">
        <f t="shared" si="603"/>
        <v/>
      </c>
      <c r="AF2518" s="96" t="str">
        <f t="shared" si="604"/>
        <v>&lt;a name='19000100'&gt;&lt;b&gt;: 0 - Da Luft Lounge [1242 H St NE, WDC]&lt;/b&gt;&lt;/a&gt;&lt;br&gt;</v>
      </c>
      <c r="AG2518" s="97">
        <f t="shared" si="605"/>
        <v>1900</v>
      </c>
      <c r="AH2518" s="97" t="str">
        <f t="shared" si="606"/>
        <v>01</v>
      </c>
      <c r="AI2518" s="97" t="str">
        <f t="shared" si="607"/>
        <v>00</v>
      </c>
      <c r="AJ2518" s="97" t="str">
        <f t="shared" si="608"/>
        <v>19000100</v>
      </c>
    </row>
    <row r="2519" spans="4:36" ht="12" customHeight="1" x14ac:dyDescent="0.15">
      <c r="F2519" s="86" t="str">
        <f t="shared" si="597"/>
        <v>Saturday</v>
      </c>
      <c r="G2519" s="91"/>
      <c r="H2519" s="92" t="str">
        <f>VLOOKUP(MONTH(G2519),VLOOKUP!$W$1:$X$24,2)</f>
        <v>January</v>
      </c>
      <c r="I2519" s="92" t="str">
        <f t="shared" si="598"/>
        <v/>
      </c>
      <c r="J2519" s="93" t="s">
        <v>451</v>
      </c>
      <c r="L2519" s="86" t="str">
        <f t="shared" si="594"/>
        <v>Dahlak [1771 U St NW, WDC]</v>
      </c>
      <c r="M2519" s="86">
        <f t="shared" si="599"/>
        <v>0</v>
      </c>
      <c r="N2519" s="93" t="str">
        <f t="shared" si="609"/>
        <v>Dahlak [1771 U St NW, WDC]</v>
      </c>
      <c r="O2519" s="94"/>
      <c r="S2519" s="95">
        <f t="shared" si="600"/>
        <v>0</v>
      </c>
      <c r="T2519" s="86" t="str">
        <f t="shared" si="601"/>
        <v/>
      </c>
      <c r="U2519" s="86" t="str">
        <f t="shared" si="596"/>
        <v/>
      </c>
      <c r="V2519" s="95" t="str">
        <f t="shared" si="602"/>
        <v/>
      </c>
      <c r="W2519" s="90" t="s">
        <v>221</v>
      </c>
      <c r="AE2519" s="92" t="str">
        <f t="shared" si="603"/>
        <v/>
      </c>
      <c r="AF2519" s="96" t="str">
        <f t="shared" si="604"/>
        <v>&lt;a name='19000100'&gt;&lt;b&gt;: 0 - Dahlak [1771 U St NW, WDC]&lt;/b&gt;&lt;/a&gt;&lt;br&gt;</v>
      </c>
      <c r="AG2519" s="97">
        <f t="shared" si="605"/>
        <v>1900</v>
      </c>
      <c r="AH2519" s="97" t="str">
        <f t="shared" si="606"/>
        <v>01</v>
      </c>
      <c r="AI2519" s="97" t="str">
        <f t="shared" si="607"/>
        <v>00</v>
      </c>
      <c r="AJ2519" s="97" t="str">
        <f t="shared" si="608"/>
        <v>19000100</v>
      </c>
    </row>
    <row r="2520" spans="4:36" ht="12" customHeight="1" x14ac:dyDescent="0.15">
      <c r="F2520" s="86" t="str">
        <f t="shared" si="597"/>
        <v>Saturday</v>
      </c>
      <c r="G2520" s="91"/>
      <c r="H2520" s="92" t="str">
        <f>VLOOKUP(MONTH(G2520),VLOOKUP!$W$1:$X$24,2)</f>
        <v>January</v>
      </c>
      <c r="I2520" s="92" t="str">
        <f t="shared" si="598"/>
        <v/>
      </c>
      <c r="J2520" s="93" t="s">
        <v>451</v>
      </c>
      <c r="L2520" s="86" t="str">
        <f t="shared" si="594"/>
        <v>Dahlak [1771 U St NW, WDC]</v>
      </c>
      <c r="M2520" s="86">
        <f t="shared" si="599"/>
        <v>0</v>
      </c>
      <c r="N2520" s="93" t="str">
        <f t="shared" si="609"/>
        <v>Dahlak [1771 U St NW, WDC]</v>
      </c>
      <c r="O2520" s="94"/>
      <c r="S2520" s="95">
        <f t="shared" si="600"/>
        <v>0</v>
      </c>
      <c r="T2520" s="86" t="str">
        <f t="shared" si="601"/>
        <v/>
      </c>
      <c r="U2520" s="86" t="str">
        <f t="shared" si="596"/>
        <v/>
      </c>
      <c r="V2520" s="95" t="str">
        <f t="shared" si="602"/>
        <v/>
      </c>
      <c r="W2520" s="90" t="s">
        <v>221</v>
      </c>
      <c r="AE2520" s="92" t="str">
        <f t="shared" si="603"/>
        <v/>
      </c>
      <c r="AF2520" s="96" t="str">
        <f t="shared" si="604"/>
        <v>&lt;a name='19000100'&gt;&lt;b&gt;: 0 - Dahlak [1771 U St NW, WDC]&lt;/b&gt;&lt;/a&gt;&lt;br&gt;</v>
      </c>
      <c r="AG2520" s="97">
        <f t="shared" si="605"/>
        <v>1900</v>
      </c>
      <c r="AH2520" s="97" t="str">
        <f t="shared" si="606"/>
        <v>01</v>
      </c>
      <c r="AI2520" s="97" t="str">
        <f t="shared" si="607"/>
        <v>00</v>
      </c>
      <c r="AJ2520" s="97" t="str">
        <f t="shared" si="608"/>
        <v>19000100</v>
      </c>
    </row>
    <row r="2521" spans="4:36" ht="12" customHeight="1" x14ac:dyDescent="0.15">
      <c r="F2521" s="86" t="str">
        <f t="shared" si="597"/>
        <v>Saturday</v>
      </c>
      <c r="G2521" s="91"/>
      <c r="H2521" s="92" t="str">
        <f>VLOOKUP(MONTH(G2521),VLOOKUP!$W$1:$X$24,2)</f>
        <v>January</v>
      </c>
      <c r="I2521" s="92" t="str">
        <f t="shared" si="598"/>
        <v/>
      </c>
      <c r="J2521" s="93" t="s">
        <v>451</v>
      </c>
      <c r="L2521" s="86" t="str">
        <f t="shared" si="594"/>
        <v>Dahlak [1771 U St NW, WDC]</v>
      </c>
      <c r="M2521" s="86">
        <f t="shared" si="599"/>
        <v>0</v>
      </c>
      <c r="N2521" s="93" t="str">
        <f t="shared" si="609"/>
        <v>Dahlak [1771 U St NW, WDC]</v>
      </c>
      <c r="O2521" s="94"/>
      <c r="S2521" s="95">
        <f t="shared" si="600"/>
        <v>0</v>
      </c>
      <c r="T2521" s="86" t="str">
        <f t="shared" si="601"/>
        <v/>
      </c>
      <c r="U2521" s="86" t="str">
        <f t="shared" si="596"/>
        <v/>
      </c>
      <c r="V2521" s="95" t="str">
        <f t="shared" si="602"/>
        <v/>
      </c>
      <c r="W2521" s="90" t="s">
        <v>221</v>
      </c>
      <c r="AE2521" s="92" t="str">
        <f t="shared" si="603"/>
        <v/>
      </c>
      <c r="AF2521" s="96" t="str">
        <f t="shared" si="604"/>
        <v>&lt;a name='19000100'&gt;&lt;b&gt;: 0 - Dahlak [1771 U St NW, WDC]&lt;/b&gt;&lt;/a&gt;&lt;br&gt;</v>
      </c>
      <c r="AG2521" s="97">
        <f t="shared" si="605"/>
        <v>1900</v>
      </c>
      <c r="AH2521" s="97" t="str">
        <f t="shared" si="606"/>
        <v>01</v>
      </c>
      <c r="AI2521" s="97" t="str">
        <f t="shared" si="607"/>
        <v>00</v>
      </c>
      <c r="AJ2521" s="97" t="str">
        <f t="shared" si="608"/>
        <v>19000100</v>
      </c>
    </row>
    <row r="2522" spans="4:36" ht="12" customHeight="1" x14ac:dyDescent="0.15">
      <c r="F2522" s="86" t="str">
        <f t="shared" si="597"/>
        <v>Saturday</v>
      </c>
      <c r="G2522" s="91"/>
      <c r="H2522" s="92" t="str">
        <f>VLOOKUP(MONTH(G2522),VLOOKUP!$W$1:$X$24,2)</f>
        <v>January</v>
      </c>
      <c r="I2522" s="92" t="str">
        <f t="shared" si="598"/>
        <v/>
      </c>
      <c r="J2522" s="93" t="s">
        <v>451</v>
      </c>
      <c r="L2522" s="86" t="str">
        <f t="shared" si="594"/>
        <v>Dahlak [1771 U St NW, WDC]</v>
      </c>
      <c r="M2522" s="86">
        <f t="shared" si="599"/>
        <v>0</v>
      </c>
      <c r="N2522" s="93" t="str">
        <f t="shared" si="609"/>
        <v>Dahlak [1771 U St NW, WDC]</v>
      </c>
      <c r="O2522" s="94"/>
      <c r="S2522" s="95">
        <f t="shared" si="600"/>
        <v>0</v>
      </c>
      <c r="T2522" s="86" t="str">
        <f t="shared" si="601"/>
        <v/>
      </c>
      <c r="U2522" s="86" t="str">
        <f t="shared" si="596"/>
        <v/>
      </c>
      <c r="V2522" s="95" t="str">
        <f t="shared" si="602"/>
        <v/>
      </c>
      <c r="W2522" s="90" t="s">
        <v>221</v>
      </c>
      <c r="AE2522" s="92" t="str">
        <f t="shared" si="603"/>
        <v/>
      </c>
      <c r="AF2522" s="96" t="str">
        <f t="shared" si="604"/>
        <v>&lt;a name='19000100'&gt;&lt;b&gt;: 0 - Dahlak [1771 U St NW, WDC]&lt;/b&gt;&lt;/a&gt;&lt;br&gt;</v>
      </c>
      <c r="AG2522" s="97">
        <f t="shared" si="605"/>
        <v>1900</v>
      </c>
      <c r="AH2522" s="97" t="str">
        <f t="shared" si="606"/>
        <v>01</v>
      </c>
      <c r="AI2522" s="97" t="str">
        <f t="shared" si="607"/>
        <v>00</v>
      </c>
      <c r="AJ2522" s="97" t="str">
        <f t="shared" si="608"/>
        <v>19000100</v>
      </c>
    </row>
    <row r="2523" spans="4:36" ht="12" customHeight="1" x14ac:dyDescent="0.15">
      <c r="F2523" s="86" t="str">
        <f t="shared" si="597"/>
        <v>Saturday</v>
      </c>
      <c r="G2523" s="91"/>
      <c r="H2523" s="92" t="str">
        <f>VLOOKUP(MONTH(G2523),VLOOKUP!$W$1:$X$24,2)</f>
        <v>January</v>
      </c>
      <c r="I2523" s="92" t="str">
        <f t="shared" si="598"/>
        <v/>
      </c>
      <c r="J2523" s="93" t="s">
        <v>1253</v>
      </c>
      <c r="L2523" s="86" t="str">
        <f t="shared" si="594"/>
        <v>Damascus United Methodist Church [9700 New Church St, Damascus, MD]</v>
      </c>
      <c r="M2523" s="86">
        <f t="shared" si="599"/>
        <v>0</v>
      </c>
      <c r="N2523" s="93" t="str">
        <f t="shared" si="609"/>
        <v>Damascus United Methodist Church [9700 New Church St, Damascus, MD]</v>
      </c>
      <c r="O2523" s="90"/>
      <c r="S2523" s="95">
        <f t="shared" si="600"/>
        <v>0</v>
      </c>
      <c r="T2523" s="86" t="str">
        <f t="shared" si="601"/>
        <v/>
      </c>
      <c r="U2523" s="86" t="str">
        <f t="shared" si="596"/>
        <v/>
      </c>
      <c r="V2523" s="95" t="str">
        <f t="shared" si="602"/>
        <v/>
      </c>
      <c r="AE2523" s="92" t="str">
        <f t="shared" si="603"/>
        <v/>
      </c>
      <c r="AF2523" s="96" t="str">
        <f t="shared" si="604"/>
        <v>&lt;a name='19000100'&gt;&lt;b&gt;: 0 - Damascus United Methodist Church [9700 New Church St, Damascus, MD]&lt;/b&gt;&lt;/a&gt;&lt;br&gt;</v>
      </c>
      <c r="AG2523" s="97">
        <f t="shared" si="605"/>
        <v>1900</v>
      </c>
      <c r="AH2523" s="97" t="str">
        <f t="shared" si="606"/>
        <v>01</v>
      </c>
      <c r="AI2523" s="97" t="str">
        <f t="shared" si="607"/>
        <v>00</v>
      </c>
      <c r="AJ2523" s="97" t="str">
        <f t="shared" si="608"/>
        <v>19000100</v>
      </c>
    </row>
    <row r="2524" spans="4:36" ht="12" customHeight="1" x14ac:dyDescent="0.15">
      <c r="F2524" s="86" t="str">
        <f t="shared" si="597"/>
        <v>Saturday</v>
      </c>
      <c r="G2524" s="91"/>
      <c r="H2524" s="92" t="str">
        <f>VLOOKUP(MONTH(G2524),VLOOKUP!$W$1:$X$24,2)</f>
        <v>January</v>
      </c>
      <c r="I2524" s="92" t="str">
        <f t="shared" si="598"/>
        <v/>
      </c>
      <c r="J2524" s="93" t="s">
        <v>1253</v>
      </c>
      <c r="L2524" s="86" t="str">
        <f t="shared" si="594"/>
        <v>Damascus United Methodist Church [9700 New Church St, Damascus, MD]</v>
      </c>
      <c r="M2524" s="86">
        <f t="shared" si="599"/>
        <v>0</v>
      </c>
      <c r="N2524" s="93" t="str">
        <f t="shared" si="609"/>
        <v>Damascus United Methodist Church [9700 New Church St, Damascus, MD]</v>
      </c>
      <c r="O2524" s="90"/>
      <c r="S2524" s="95">
        <f t="shared" si="600"/>
        <v>0</v>
      </c>
      <c r="T2524" s="86" t="str">
        <f t="shared" si="601"/>
        <v/>
      </c>
      <c r="U2524" s="86" t="str">
        <f t="shared" si="596"/>
        <v/>
      </c>
      <c r="V2524" s="95" t="str">
        <f t="shared" si="602"/>
        <v/>
      </c>
      <c r="AE2524" s="92" t="str">
        <f t="shared" si="603"/>
        <v/>
      </c>
      <c r="AF2524" s="96" t="str">
        <f t="shared" si="604"/>
        <v>&lt;a name='19000100'&gt;&lt;b&gt;: 0 - Damascus United Methodist Church [9700 New Church St, Damascus, MD]&lt;/b&gt;&lt;/a&gt;&lt;br&gt;</v>
      </c>
      <c r="AG2524" s="97">
        <f t="shared" si="605"/>
        <v>1900</v>
      </c>
      <c r="AH2524" s="97" t="str">
        <f t="shared" si="606"/>
        <v>01</v>
      </c>
      <c r="AI2524" s="97" t="str">
        <f t="shared" si="607"/>
        <v>00</v>
      </c>
      <c r="AJ2524" s="97" t="str">
        <f t="shared" si="608"/>
        <v>19000100</v>
      </c>
    </row>
    <row r="2525" spans="4:36" ht="12" customHeight="1" x14ac:dyDescent="0.15">
      <c r="F2525" s="86" t="str">
        <f t="shared" si="597"/>
        <v>Saturday</v>
      </c>
      <c r="G2525" s="91"/>
      <c r="H2525" s="92" t="str">
        <f>VLOOKUP(MONTH(G2525),VLOOKUP!$W$1:$X$24,2)</f>
        <v>January</v>
      </c>
      <c r="I2525" s="92" t="str">
        <f t="shared" si="598"/>
        <v/>
      </c>
      <c r="J2525" s="93" t="s">
        <v>1253</v>
      </c>
      <c r="L2525" s="86" t="str">
        <f t="shared" ref="L2525:L2588" si="610">IF(ISBLANK(K2525),N2525,N2525&amp;" ("&amp;K2525&amp;")")</f>
        <v>Damascus United Methodist Church [9700 New Church St, Damascus, MD]</v>
      </c>
      <c r="M2525" s="86">
        <f t="shared" si="599"/>
        <v>0</v>
      </c>
      <c r="N2525" s="93" t="str">
        <f t="shared" si="609"/>
        <v>Damascus United Methodist Church [9700 New Church St, Damascus, MD]</v>
      </c>
      <c r="O2525" s="90"/>
      <c r="S2525" s="95">
        <f t="shared" si="600"/>
        <v>0</v>
      </c>
      <c r="T2525" s="86" t="str">
        <f t="shared" si="601"/>
        <v/>
      </c>
      <c r="U2525" s="86" t="str">
        <f t="shared" si="596"/>
        <v/>
      </c>
      <c r="V2525" s="95" t="str">
        <f t="shared" si="602"/>
        <v/>
      </c>
      <c r="AE2525" s="92" t="str">
        <f t="shared" si="603"/>
        <v/>
      </c>
      <c r="AF2525" s="96" t="str">
        <f t="shared" si="604"/>
        <v>&lt;a name='19000100'&gt;&lt;b&gt;: 0 - Damascus United Methodist Church [9700 New Church St, Damascus, MD]&lt;/b&gt;&lt;/a&gt;&lt;br&gt;</v>
      </c>
      <c r="AG2525" s="97">
        <f t="shared" si="605"/>
        <v>1900</v>
      </c>
      <c r="AH2525" s="97" t="str">
        <f t="shared" si="606"/>
        <v>01</v>
      </c>
      <c r="AI2525" s="97" t="str">
        <f t="shared" si="607"/>
        <v>00</v>
      </c>
      <c r="AJ2525" s="97" t="str">
        <f t="shared" si="608"/>
        <v>19000100</v>
      </c>
    </row>
    <row r="2526" spans="4:36" ht="12" customHeight="1" x14ac:dyDescent="0.15">
      <c r="F2526" s="86" t="str">
        <f t="shared" si="597"/>
        <v>Saturday</v>
      </c>
      <c r="G2526" s="91"/>
      <c r="H2526" s="92" t="str">
        <f>VLOOKUP(MONTH(G2526),VLOOKUP!$W$1:$X$24,2)</f>
        <v>January</v>
      </c>
      <c r="I2526" s="92" t="str">
        <f t="shared" si="598"/>
        <v/>
      </c>
      <c r="J2526" s="93" t="s">
        <v>1253</v>
      </c>
      <c r="L2526" s="86" t="str">
        <f t="shared" si="610"/>
        <v>Damascus United Methodist Church [9700 New Church St, Damascus, MD]</v>
      </c>
      <c r="M2526" s="86">
        <f t="shared" si="599"/>
        <v>0</v>
      </c>
      <c r="N2526" s="93" t="str">
        <f t="shared" si="609"/>
        <v>Damascus United Methodist Church [9700 New Church St, Damascus, MD]</v>
      </c>
      <c r="O2526" s="90"/>
      <c r="S2526" s="95">
        <f t="shared" si="600"/>
        <v>0</v>
      </c>
      <c r="T2526" s="86" t="str">
        <f t="shared" si="601"/>
        <v/>
      </c>
      <c r="U2526" s="86" t="str">
        <f t="shared" si="596"/>
        <v/>
      </c>
      <c r="V2526" s="95" t="str">
        <f t="shared" si="602"/>
        <v/>
      </c>
      <c r="AE2526" s="92" t="str">
        <f t="shared" si="603"/>
        <v/>
      </c>
      <c r="AF2526" s="96" t="str">
        <f t="shared" si="604"/>
        <v>&lt;a name='19000100'&gt;&lt;b&gt;: 0 - Damascus United Methodist Church [9700 New Church St, Damascus, MD]&lt;/b&gt;&lt;/a&gt;&lt;br&gt;</v>
      </c>
      <c r="AG2526" s="97">
        <f t="shared" si="605"/>
        <v>1900</v>
      </c>
      <c r="AH2526" s="97" t="str">
        <f t="shared" si="606"/>
        <v>01</v>
      </c>
      <c r="AI2526" s="97" t="str">
        <f t="shared" si="607"/>
        <v>00</v>
      </c>
      <c r="AJ2526" s="97" t="str">
        <f t="shared" si="608"/>
        <v>19000100</v>
      </c>
    </row>
    <row r="2527" spans="4:36" ht="12" customHeight="1" x14ac:dyDescent="0.15">
      <c r="F2527" s="86" t="str">
        <f t="shared" si="597"/>
        <v>Saturday</v>
      </c>
      <c r="G2527" s="91"/>
      <c r="H2527" s="92" t="str">
        <f>VLOOKUP(MONTH(G2527),VLOOKUP!$W$1:$X$24,2)</f>
        <v>January</v>
      </c>
      <c r="I2527" s="92" t="str">
        <f t="shared" si="598"/>
        <v/>
      </c>
      <c r="J2527" s="93" t="s">
        <v>1253</v>
      </c>
      <c r="L2527" s="86" t="str">
        <f t="shared" si="610"/>
        <v>Damascus United Methodist Church [9700 New Church St, Damascus, MD]</v>
      </c>
      <c r="M2527" s="86">
        <f t="shared" si="599"/>
        <v>0</v>
      </c>
      <c r="N2527" s="93" t="str">
        <f t="shared" si="609"/>
        <v>Damascus United Methodist Church [9700 New Church St, Damascus, MD]</v>
      </c>
      <c r="O2527" s="90"/>
      <c r="S2527" s="95">
        <f t="shared" si="600"/>
        <v>0</v>
      </c>
      <c r="T2527" s="86" t="str">
        <f t="shared" si="601"/>
        <v/>
      </c>
      <c r="U2527" s="86" t="str">
        <f t="shared" si="596"/>
        <v/>
      </c>
      <c r="V2527" s="95" t="str">
        <f t="shared" si="602"/>
        <v/>
      </c>
      <c r="AE2527" s="92" t="str">
        <f t="shared" si="603"/>
        <v/>
      </c>
      <c r="AF2527" s="96" t="str">
        <f t="shared" si="604"/>
        <v>&lt;a name='19000100'&gt;&lt;b&gt;: 0 - Damascus United Methodist Church [9700 New Church St, Damascus, MD]&lt;/b&gt;&lt;/a&gt;&lt;br&gt;</v>
      </c>
      <c r="AG2527" s="97">
        <f t="shared" si="605"/>
        <v>1900</v>
      </c>
      <c r="AH2527" s="97" t="str">
        <f t="shared" si="606"/>
        <v>01</v>
      </c>
      <c r="AI2527" s="97" t="str">
        <f t="shared" si="607"/>
        <v>00</v>
      </c>
      <c r="AJ2527" s="97" t="str">
        <f t="shared" si="608"/>
        <v>19000100</v>
      </c>
    </row>
    <row r="2528" spans="4:36" ht="12" customHeight="1" x14ac:dyDescent="0.15">
      <c r="F2528" s="86" t="str">
        <f t="shared" si="597"/>
        <v>Saturday</v>
      </c>
      <c r="G2528" s="91"/>
      <c r="H2528" s="92" t="str">
        <f>VLOOKUP(MONTH(G2528),VLOOKUP!$W$1:$X$24,2)</f>
        <v>January</v>
      </c>
      <c r="I2528" s="92" t="str">
        <f t="shared" si="598"/>
        <v/>
      </c>
      <c r="J2528" s="93" t="s">
        <v>1253</v>
      </c>
      <c r="L2528" s="86" t="str">
        <f t="shared" si="610"/>
        <v>Damascus United Methodist Church [9700 New Church St, Damascus, MD]</v>
      </c>
      <c r="M2528" s="86">
        <f t="shared" si="599"/>
        <v>0</v>
      </c>
      <c r="N2528" s="93" t="str">
        <f t="shared" si="609"/>
        <v>Damascus United Methodist Church [9700 New Church St, Damascus, MD]</v>
      </c>
      <c r="O2528" s="90"/>
      <c r="S2528" s="95">
        <f t="shared" si="600"/>
        <v>0</v>
      </c>
      <c r="T2528" s="86" t="str">
        <f t="shared" si="601"/>
        <v/>
      </c>
      <c r="U2528" s="86" t="str">
        <f t="shared" si="596"/>
        <v/>
      </c>
      <c r="V2528" s="95" t="str">
        <f t="shared" si="602"/>
        <v/>
      </c>
      <c r="AE2528" s="92" t="str">
        <f t="shared" si="603"/>
        <v/>
      </c>
      <c r="AF2528" s="96" t="str">
        <f t="shared" si="604"/>
        <v>&lt;a name='19000100'&gt;&lt;b&gt;: 0 - Damascus United Methodist Church [9700 New Church St, Damascus, MD]&lt;/b&gt;&lt;/a&gt;&lt;br&gt;</v>
      </c>
      <c r="AG2528" s="97">
        <f t="shared" si="605"/>
        <v>1900</v>
      </c>
      <c r="AH2528" s="97" t="str">
        <f t="shared" si="606"/>
        <v>01</v>
      </c>
      <c r="AI2528" s="97" t="str">
        <f t="shared" si="607"/>
        <v>00</v>
      </c>
      <c r="AJ2528" s="97" t="str">
        <f t="shared" si="608"/>
        <v>19000100</v>
      </c>
    </row>
    <row r="2529" spans="6:36" ht="12" customHeight="1" x14ac:dyDescent="0.15">
      <c r="F2529" s="86" t="str">
        <f t="shared" si="597"/>
        <v>Saturday</v>
      </c>
      <c r="G2529" s="91"/>
      <c r="H2529" s="92" t="str">
        <f>VLOOKUP(MONTH(G2529),VLOOKUP!$W$1:$X$24,2)</f>
        <v>January</v>
      </c>
      <c r="I2529" s="92" t="str">
        <f t="shared" si="598"/>
        <v/>
      </c>
      <c r="J2529" s="93" t="s">
        <v>100</v>
      </c>
      <c r="L2529" s="86" t="str">
        <f t="shared" si="610"/>
        <v>Dance Institute of Washington [3400 14th St NW, WDC]</v>
      </c>
      <c r="M2529" s="86">
        <f t="shared" si="599"/>
        <v>0</v>
      </c>
      <c r="N2529" s="93" t="str">
        <f t="shared" si="609"/>
        <v>Dance Institute of Washington [3400 14th St NW, WDC]</v>
      </c>
      <c r="O2529" s="90"/>
      <c r="S2529" s="95">
        <f t="shared" si="600"/>
        <v>0</v>
      </c>
      <c r="T2529" s="86" t="str">
        <f t="shared" si="601"/>
        <v/>
      </c>
      <c r="U2529" s="86" t="str">
        <f t="shared" si="596"/>
        <v/>
      </c>
      <c r="V2529" s="95" t="str">
        <f t="shared" si="602"/>
        <v/>
      </c>
      <c r="AE2529" s="92" t="str">
        <f t="shared" si="603"/>
        <v/>
      </c>
      <c r="AF2529" s="96" t="str">
        <f t="shared" si="604"/>
        <v>&lt;a name='19000100'&gt;&lt;b&gt;: 0 - Dance Institute of Washington [3400 14th St NW, WDC]&lt;/b&gt;&lt;/a&gt;&lt;br&gt;</v>
      </c>
      <c r="AG2529" s="97">
        <f t="shared" si="605"/>
        <v>1900</v>
      </c>
      <c r="AH2529" s="97" t="str">
        <f t="shared" si="606"/>
        <v>01</v>
      </c>
      <c r="AI2529" s="97" t="str">
        <f t="shared" si="607"/>
        <v>00</v>
      </c>
      <c r="AJ2529" s="97" t="str">
        <f t="shared" si="608"/>
        <v>19000100</v>
      </c>
    </row>
    <row r="2530" spans="6:36" ht="12" customHeight="1" x14ac:dyDescent="0.15">
      <c r="F2530" s="86" t="str">
        <f t="shared" si="597"/>
        <v>Saturday</v>
      </c>
      <c r="G2530" s="91"/>
      <c r="H2530" s="92" t="str">
        <f>VLOOKUP(MONTH(G2530),VLOOKUP!$W$1:$X$24,2)</f>
        <v>January</v>
      </c>
      <c r="I2530" s="92" t="str">
        <f t="shared" si="598"/>
        <v/>
      </c>
      <c r="J2530" s="93" t="s">
        <v>100</v>
      </c>
      <c r="L2530" s="86" t="str">
        <f t="shared" si="610"/>
        <v>Dance Institute of Washington [3400 14th St NW, WDC]</v>
      </c>
      <c r="M2530" s="86">
        <f t="shared" si="599"/>
        <v>0</v>
      </c>
      <c r="N2530" s="93" t="str">
        <f t="shared" si="609"/>
        <v>Dance Institute of Washington [3400 14th St NW, WDC]</v>
      </c>
      <c r="O2530" s="90"/>
      <c r="S2530" s="95">
        <f t="shared" si="600"/>
        <v>0</v>
      </c>
      <c r="T2530" s="86" t="str">
        <f t="shared" si="601"/>
        <v/>
      </c>
      <c r="U2530" s="86" t="str">
        <f t="shared" si="596"/>
        <v/>
      </c>
      <c r="V2530" s="95" t="str">
        <f t="shared" si="602"/>
        <v/>
      </c>
      <c r="AE2530" s="92" t="str">
        <f t="shared" si="603"/>
        <v/>
      </c>
      <c r="AF2530" s="96" t="str">
        <f t="shared" si="604"/>
        <v>&lt;a name='19000100'&gt;&lt;b&gt;: 0 - Dance Institute of Washington [3400 14th St NW, WDC]&lt;/b&gt;&lt;/a&gt;&lt;br&gt;</v>
      </c>
      <c r="AG2530" s="97">
        <f t="shared" si="605"/>
        <v>1900</v>
      </c>
      <c r="AH2530" s="97" t="str">
        <f t="shared" si="606"/>
        <v>01</v>
      </c>
      <c r="AI2530" s="97" t="str">
        <f t="shared" si="607"/>
        <v>00</v>
      </c>
      <c r="AJ2530" s="97" t="str">
        <f t="shared" si="608"/>
        <v>19000100</v>
      </c>
    </row>
    <row r="2531" spans="6:36" ht="12" customHeight="1" x14ac:dyDescent="0.15">
      <c r="F2531" s="86" t="str">
        <f t="shared" si="597"/>
        <v>Saturday</v>
      </c>
      <c r="G2531" s="91"/>
      <c r="H2531" s="92" t="str">
        <f>VLOOKUP(MONTH(G2531),VLOOKUP!$W$1:$X$24,2)</f>
        <v>January</v>
      </c>
      <c r="I2531" s="92" t="str">
        <f t="shared" si="598"/>
        <v/>
      </c>
      <c r="J2531" s="93" t="s">
        <v>100</v>
      </c>
      <c r="L2531" s="86" t="str">
        <f t="shared" si="610"/>
        <v>Dance Institute of Washington [3400 14th St NW, WDC]</v>
      </c>
      <c r="M2531" s="86">
        <f t="shared" si="599"/>
        <v>0</v>
      </c>
      <c r="N2531" s="93" t="str">
        <f t="shared" si="609"/>
        <v>Dance Institute of Washington [3400 14th St NW, WDC]</v>
      </c>
      <c r="O2531" s="90"/>
      <c r="S2531" s="95">
        <f t="shared" si="600"/>
        <v>0</v>
      </c>
      <c r="T2531" s="86" t="str">
        <f t="shared" si="601"/>
        <v/>
      </c>
      <c r="U2531" s="86" t="str">
        <f t="shared" si="596"/>
        <v/>
      </c>
      <c r="V2531" s="95" t="str">
        <f t="shared" si="602"/>
        <v/>
      </c>
      <c r="AE2531" s="92" t="str">
        <f t="shared" si="603"/>
        <v/>
      </c>
      <c r="AF2531" s="96" t="str">
        <f t="shared" si="604"/>
        <v>&lt;a name='19000100'&gt;&lt;b&gt;: 0 - Dance Institute of Washington [3400 14th St NW, WDC]&lt;/b&gt;&lt;/a&gt;&lt;br&gt;</v>
      </c>
      <c r="AG2531" s="97">
        <f t="shared" si="605"/>
        <v>1900</v>
      </c>
      <c r="AH2531" s="97" t="str">
        <f t="shared" si="606"/>
        <v>01</v>
      </c>
      <c r="AI2531" s="97" t="str">
        <f t="shared" si="607"/>
        <v>00</v>
      </c>
      <c r="AJ2531" s="97" t="str">
        <f t="shared" si="608"/>
        <v>19000100</v>
      </c>
    </row>
    <row r="2532" spans="6:36" ht="12" customHeight="1" x14ac:dyDescent="0.15">
      <c r="F2532" s="86" t="str">
        <f t="shared" si="597"/>
        <v>Saturday</v>
      </c>
      <c r="G2532" s="91"/>
      <c r="H2532" s="92" t="str">
        <f>VLOOKUP(MONTH(G2532),VLOOKUP!$W$1:$X$24,2)</f>
        <v>January</v>
      </c>
      <c r="I2532" s="92" t="str">
        <f t="shared" si="598"/>
        <v/>
      </c>
      <c r="J2532" s="93" t="s">
        <v>1487</v>
      </c>
      <c r="L2532" s="86" t="str">
        <f t="shared" si="610"/>
        <v>Dance Loft on 14 [4618 14th St NW, WDC]</v>
      </c>
      <c r="M2532" s="86">
        <f t="shared" si="599"/>
        <v>0</v>
      </c>
      <c r="N2532" s="93" t="str">
        <f t="shared" si="609"/>
        <v>Dance Loft on 14 [4618 14th St NW, WDC]</v>
      </c>
      <c r="O2532" s="90"/>
      <c r="S2532" s="95">
        <f t="shared" si="600"/>
        <v>0</v>
      </c>
      <c r="T2532" s="86" t="str">
        <f t="shared" si="601"/>
        <v/>
      </c>
      <c r="U2532" s="86" t="str">
        <f t="shared" si="596"/>
        <v/>
      </c>
      <c r="V2532" s="95" t="str">
        <f t="shared" si="602"/>
        <v/>
      </c>
      <c r="AE2532" s="92" t="str">
        <f t="shared" si="603"/>
        <v/>
      </c>
      <c r="AF2532" s="96" t="str">
        <f t="shared" si="604"/>
        <v>&lt;a name='19000100'&gt;&lt;b&gt;: 0 - Dance Loft on 14 [4618 14th St NW, WDC]&lt;/b&gt;&lt;/a&gt;&lt;br&gt;</v>
      </c>
      <c r="AG2532" s="97">
        <f t="shared" si="605"/>
        <v>1900</v>
      </c>
      <c r="AH2532" s="97" t="str">
        <f t="shared" si="606"/>
        <v>01</v>
      </c>
      <c r="AI2532" s="97" t="str">
        <f t="shared" si="607"/>
        <v>00</v>
      </c>
      <c r="AJ2532" s="97" t="str">
        <f t="shared" si="608"/>
        <v>19000100</v>
      </c>
    </row>
    <row r="2533" spans="6:36" ht="12" customHeight="1" x14ac:dyDescent="0.15">
      <c r="F2533" s="86" t="str">
        <f t="shared" si="597"/>
        <v>Saturday</v>
      </c>
      <c r="G2533" s="91"/>
      <c r="H2533" s="92" t="str">
        <f>VLOOKUP(MONTH(G2533),VLOOKUP!$W$1:$X$24,2)</f>
        <v>January</v>
      </c>
      <c r="I2533" s="92" t="str">
        <f t="shared" si="598"/>
        <v/>
      </c>
      <c r="J2533" s="93" t="s">
        <v>1487</v>
      </c>
      <c r="L2533" s="86" t="str">
        <f t="shared" si="610"/>
        <v>Dance Loft on 14 [4618 14th St NW, WDC]</v>
      </c>
      <c r="M2533" s="86">
        <f t="shared" si="599"/>
        <v>0</v>
      </c>
      <c r="N2533" s="93" t="str">
        <f t="shared" si="609"/>
        <v>Dance Loft on 14 [4618 14th St NW, WDC]</v>
      </c>
      <c r="O2533" s="90"/>
      <c r="S2533" s="95">
        <f t="shared" si="600"/>
        <v>0</v>
      </c>
      <c r="T2533" s="86" t="str">
        <f t="shared" si="601"/>
        <v/>
      </c>
      <c r="U2533" s="86" t="str">
        <f t="shared" si="596"/>
        <v/>
      </c>
      <c r="V2533" s="95" t="str">
        <f t="shared" si="602"/>
        <v/>
      </c>
      <c r="AE2533" s="92" t="str">
        <f t="shared" si="603"/>
        <v/>
      </c>
      <c r="AF2533" s="96" t="str">
        <f t="shared" si="604"/>
        <v>&lt;a name='19000100'&gt;&lt;b&gt;: 0 - Dance Loft on 14 [4618 14th St NW, WDC]&lt;/b&gt;&lt;/a&gt;&lt;br&gt;</v>
      </c>
      <c r="AG2533" s="97">
        <f t="shared" si="605"/>
        <v>1900</v>
      </c>
      <c r="AH2533" s="97" t="str">
        <f t="shared" si="606"/>
        <v>01</v>
      </c>
      <c r="AI2533" s="97" t="str">
        <f t="shared" si="607"/>
        <v>00</v>
      </c>
      <c r="AJ2533" s="97" t="str">
        <f t="shared" si="608"/>
        <v>19000100</v>
      </c>
    </row>
    <row r="2534" spans="6:36" ht="12" customHeight="1" x14ac:dyDescent="0.15">
      <c r="F2534" s="86" t="str">
        <f t="shared" si="597"/>
        <v>Saturday</v>
      </c>
      <c r="G2534" s="91"/>
      <c r="H2534" s="92" t="str">
        <f>VLOOKUP(MONTH(G2534),VLOOKUP!$W$1:$X$24,2)</f>
        <v>January</v>
      </c>
      <c r="I2534" s="92" t="str">
        <f t="shared" si="598"/>
        <v/>
      </c>
      <c r="J2534" s="93" t="s">
        <v>1487</v>
      </c>
      <c r="L2534" s="86" t="str">
        <f t="shared" si="610"/>
        <v>Dance Loft on 14 [4618 14th St NW, WDC]</v>
      </c>
      <c r="M2534" s="86">
        <f t="shared" si="599"/>
        <v>0</v>
      </c>
      <c r="N2534" s="93" t="str">
        <f t="shared" si="609"/>
        <v>Dance Loft on 14 [4618 14th St NW, WDC]</v>
      </c>
      <c r="O2534" s="90"/>
      <c r="S2534" s="95">
        <f t="shared" si="600"/>
        <v>0</v>
      </c>
      <c r="T2534" s="86" t="str">
        <f t="shared" si="601"/>
        <v/>
      </c>
      <c r="U2534" s="86" t="str">
        <f t="shared" si="596"/>
        <v/>
      </c>
      <c r="V2534" s="95" t="str">
        <f t="shared" si="602"/>
        <v/>
      </c>
      <c r="AE2534" s="92" t="str">
        <f t="shared" si="603"/>
        <v/>
      </c>
      <c r="AF2534" s="96" t="str">
        <f t="shared" si="604"/>
        <v>&lt;a name='19000100'&gt;&lt;b&gt;: 0 - Dance Loft on 14 [4618 14th St NW, WDC]&lt;/b&gt;&lt;/a&gt;&lt;br&gt;</v>
      </c>
      <c r="AG2534" s="97">
        <f t="shared" si="605"/>
        <v>1900</v>
      </c>
      <c r="AH2534" s="97" t="str">
        <f t="shared" si="606"/>
        <v>01</v>
      </c>
      <c r="AI2534" s="97" t="str">
        <f t="shared" si="607"/>
        <v>00</v>
      </c>
      <c r="AJ2534" s="97" t="str">
        <f t="shared" si="608"/>
        <v>19000100</v>
      </c>
    </row>
    <row r="2535" spans="6:36" ht="12" customHeight="1" x14ac:dyDescent="0.15">
      <c r="F2535" s="86" t="str">
        <f t="shared" si="597"/>
        <v>Saturday</v>
      </c>
      <c r="G2535" s="91"/>
      <c r="H2535" s="92" t="str">
        <f>VLOOKUP(MONTH(G2535),VLOOKUP!$W$1:$X$24,2)</f>
        <v>January</v>
      </c>
      <c r="I2535" s="92" t="str">
        <f t="shared" si="598"/>
        <v/>
      </c>
      <c r="J2535" s="93" t="s">
        <v>1487</v>
      </c>
      <c r="L2535" s="86" t="str">
        <f t="shared" si="610"/>
        <v>Dance Loft on 14 [4618 14th St NW, WDC]</v>
      </c>
      <c r="M2535" s="86">
        <f t="shared" si="599"/>
        <v>0</v>
      </c>
      <c r="N2535" s="93" t="str">
        <f t="shared" si="609"/>
        <v>Dance Loft on 14 [4618 14th St NW, WDC]</v>
      </c>
      <c r="O2535" s="90"/>
      <c r="S2535" s="95">
        <f t="shared" si="600"/>
        <v>0</v>
      </c>
      <c r="T2535" s="86" t="str">
        <f t="shared" si="601"/>
        <v/>
      </c>
      <c r="U2535" s="86" t="str">
        <f t="shared" si="596"/>
        <v/>
      </c>
      <c r="V2535" s="95" t="str">
        <f t="shared" si="602"/>
        <v/>
      </c>
      <c r="AE2535" s="92" t="str">
        <f t="shared" si="603"/>
        <v/>
      </c>
      <c r="AF2535" s="96" t="str">
        <f t="shared" si="604"/>
        <v>&lt;a name='19000100'&gt;&lt;b&gt;: 0 - Dance Loft on 14 [4618 14th St NW, WDC]&lt;/b&gt;&lt;/a&gt;&lt;br&gt;</v>
      </c>
      <c r="AG2535" s="97">
        <f t="shared" si="605"/>
        <v>1900</v>
      </c>
      <c r="AH2535" s="97" t="str">
        <f t="shared" si="606"/>
        <v>01</v>
      </c>
      <c r="AI2535" s="97" t="str">
        <f t="shared" si="607"/>
        <v>00</v>
      </c>
      <c r="AJ2535" s="97" t="str">
        <f t="shared" si="608"/>
        <v>19000100</v>
      </c>
    </row>
    <row r="2536" spans="6:36" ht="12" customHeight="1" x14ac:dyDescent="0.15">
      <c r="F2536" s="86" t="str">
        <f t="shared" si="597"/>
        <v>Saturday</v>
      </c>
      <c r="G2536" s="91"/>
      <c r="H2536" s="92" t="str">
        <f>VLOOKUP(MONTH(G2536),VLOOKUP!$W$1:$X$24,2)</f>
        <v>January</v>
      </c>
      <c r="I2536" s="92" t="str">
        <f t="shared" si="598"/>
        <v/>
      </c>
      <c r="J2536" s="93" t="s">
        <v>1487</v>
      </c>
      <c r="L2536" s="86" t="str">
        <f t="shared" si="610"/>
        <v>Dance Loft on 14 [4618 14th St NW, WDC]</v>
      </c>
      <c r="M2536" s="86">
        <f t="shared" si="599"/>
        <v>0</v>
      </c>
      <c r="N2536" s="93" t="str">
        <f t="shared" si="609"/>
        <v>Dance Loft on 14 [4618 14th St NW, WDC]</v>
      </c>
      <c r="O2536" s="90"/>
      <c r="S2536" s="95">
        <f t="shared" si="600"/>
        <v>0</v>
      </c>
      <c r="T2536" s="86" t="str">
        <f t="shared" si="601"/>
        <v/>
      </c>
      <c r="U2536" s="86" t="str">
        <f t="shared" si="596"/>
        <v/>
      </c>
      <c r="V2536" s="95" t="str">
        <f t="shared" si="602"/>
        <v/>
      </c>
      <c r="AE2536" s="92" t="str">
        <f t="shared" si="603"/>
        <v/>
      </c>
      <c r="AF2536" s="96" t="str">
        <f t="shared" si="604"/>
        <v>&lt;a name='19000100'&gt;&lt;b&gt;: 0 - Dance Loft on 14 [4618 14th St NW, WDC]&lt;/b&gt;&lt;/a&gt;&lt;br&gt;</v>
      </c>
      <c r="AG2536" s="97">
        <f t="shared" si="605"/>
        <v>1900</v>
      </c>
      <c r="AH2536" s="97" t="str">
        <f t="shared" si="606"/>
        <v>01</v>
      </c>
      <c r="AI2536" s="97" t="str">
        <f t="shared" si="607"/>
        <v>00</v>
      </c>
      <c r="AJ2536" s="97" t="str">
        <f t="shared" si="608"/>
        <v>19000100</v>
      </c>
    </row>
    <row r="2537" spans="6:36" ht="12" customHeight="1" x14ac:dyDescent="0.15">
      <c r="F2537" s="86" t="str">
        <f t="shared" si="597"/>
        <v>Saturday</v>
      </c>
      <c r="G2537" s="91"/>
      <c r="H2537" s="92" t="str">
        <f>VLOOKUP(MONTH(G2537),VLOOKUP!$W$1:$X$24,2)</f>
        <v>January</v>
      </c>
      <c r="I2537" s="92" t="str">
        <f t="shared" si="598"/>
        <v/>
      </c>
      <c r="J2537" s="93" t="s">
        <v>1487</v>
      </c>
      <c r="L2537" s="86" t="str">
        <f t="shared" si="610"/>
        <v>Dance Loft on 14 [4618 14th St NW, WDC]</v>
      </c>
      <c r="M2537" s="86">
        <f t="shared" si="599"/>
        <v>0</v>
      </c>
      <c r="N2537" s="93" t="str">
        <f t="shared" si="609"/>
        <v>Dance Loft on 14 [4618 14th St NW, WDC]</v>
      </c>
      <c r="O2537" s="90"/>
      <c r="S2537" s="95">
        <f t="shared" si="600"/>
        <v>0</v>
      </c>
      <c r="T2537" s="86" t="str">
        <f t="shared" si="601"/>
        <v/>
      </c>
      <c r="U2537" s="86" t="str">
        <f t="shared" si="596"/>
        <v/>
      </c>
      <c r="V2537" s="95" t="str">
        <f t="shared" si="602"/>
        <v/>
      </c>
      <c r="AE2537" s="92" t="str">
        <f t="shared" si="603"/>
        <v/>
      </c>
      <c r="AF2537" s="96" t="str">
        <f t="shared" si="604"/>
        <v>&lt;a name='19000100'&gt;&lt;b&gt;: 0 - Dance Loft on 14 [4618 14th St NW, WDC]&lt;/b&gt;&lt;/a&gt;&lt;br&gt;</v>
      </c>
      <c r="AG2537" s="97">
        <f t="shared" si="605"/>
        <v>1900</v>
      </c>
      <c r="AH2537" s="97" t="str">
        <f t="shared" si="606"/>
        <v>01</v>
      </c>
      <c r="AI2537" s="97" t="str">
        <f t="shared" si="607"/>
        <v>00</v>
      </c>
      <c r="AJ2537" s="97" t="str">
        <f t="shared" si="608"/>
        <v>19000100</v>
      </c>
    </row>
    <row r="2538" spans="6:36" ht="12" customHeight="1" x14ac:dyDescent="0.15">
      <c r="F2538" s="86" t="str">
        <f t="shared" si="597"/>
        <v>Saturday</v>
      </c>
      <c r="G2538" s="91"/>
      <c r="H2538" s="92" t="str">
        <f>VLOOKUP(MONTH(G2538),VLOOKUP!$W$1:$X$24,2)</f>
        <v>January</v>
      </c>
      <c r="I2538" s="92" t="str">
        <f t="shared" si="598"/>
        <v/>
      </c>
      <c r="J2538" s="93" t="s">
        <v>1487</v>
      </c>
      <c r="L2538" s="86" t="str">
        <f t="shared" si="610"/>
        <v>Dance Loft on 14 [4618 14th St NW, WDC]</v>
      </c>
      <c r="M2538" s="86">
        <f t="shared" si="599"/>
        <v>0</v>
      </c>
      <c r="N2538" s="93" t="str">
        <f t="shared" si="609"/>
        <v>Dance Loft on 14 [4618 14th St NW, WDC]</v>
      </c>
      <c r="O2538" s="90"/>
      <c r="S2538" s="95">
        <f t="shared" si="600"/>
        <v>0</v>
      </c>
      <c r="T2538" s="86" t="str">
        <f t="shared" si="601"/>
        <v/>
      </c>
      <c r="U2538" s="86" t="str">
        <f t="shared" si="596"/>
        <v/>
      </c>
      <c r="V2538" s="95" t="str">
        <f t="shared" si="602"/>
        <v/>
      </c>
      <c r="AE2538" s="92" t="str">
        <f t="shared" si="603"/>
        <v/>
      </c>
      <c r="AF2538" s="96" t="str">
        <f t="shared" si="604"/>
        <v>&lt;a name='19000100'&gt;&lt;b&gt;: 0 - Dance Loft on 14 [4618 14th St NW, WDC]&lt;/b&gt;&lt;/a&gt;&lt;br&gt;</v>
      </c>
      <c r="AG2538" s="97">
        <f t="shared" si="605"/>
        <v>1900</v>
      </c>
      <c r="AH2538" s="97" t="str">
        <f t="shared" si="606"/>
        <v>01</v>
      </c>
      <c r="AI2538" s="97" t="str">
        <f t="shared" si="607"/>
        <v>00</v>
      </c>
      <c r="AJ2538" s="97" t="str">
        <f t="shared" si="608"/>
        <v>19000100</v>
      </c>
    </row>
    <row r="2539" spans="6:36" ht="12" customHeight="1" x14ac:dyDescent="0.15">
      <c r="F2539" s="86" t="str">
        <f t="shared" si="597"/>
        <v>Saturday</v>
      </c>
      <c r="G2539" s="91"/>
      <c r="H2539" s="92" t="str">
        <f>VLOOKUP(MONTH(G2539),VLOOKUP!$W$1:$X$24,2)</f>
        <v>January</v>
      </c>
      <c r="I2539" s="92" t="str">
        <f t="shared" si="598"/>
        <v/>
      </c>
      <c r="J2539" s="93" t="s">
        <v>987</v>
      </c>
      <c r="L2539" s="86" t="str">
        <f t="shared" si="610"/>
        <v>Dangerously Delicious Pies Baltimore [2839 O'Donnell Street, Baltimore, MD]</v>
      </c>
      <c r="M2539" s="86">
        <f t="shared" si="599"/>
        <v>0</v>
      </c>
      <c r="N2539" s="93" t="str">
        <f t="shared" si="609"/>
        <v>Dangerously Delicious Pies Baltimore [2839 O'Donnell Street, Baltimore, MD]</v>
      </c>
      <c r="O2539" s="90"/>
      <c r="S2539" s="95">
        <f t="shared" si="600"/>
        <v>0</v>
      </c>
      <c r="T2539" s="86" t="str">
        <f t="shared" si="601"/>
        <v/>
      </c>
      <c r="U2539" s="86" t="str">
        <f t="shared" si="596"/>
        <v/>
      </c>
      <c r="V2539" s="95" t="str">
        <f t="shared" si="602"/>
        <v/>
      </c>
      <c r="W2539" s="90" t="s">
        <v>282</v>
      </c>
      <c r="AE2539" s="92" t="str">
        <f t="shared" si="603"/>
        <v/>
      </c>
      <c r="AF2539" s="96" t="str">
        <f t="shared" si="604"/>
        <v>&lt;a name='19000100'&gt;&lt;b&gt;: 0 - Dangerously Delicious Pies Baltimore [2839 O'Donnell Street, Baltimore, MD]&lt;/b&gt;&lt;/a&gt;&lt;br&gt;</v>
      </c>
      <c r="AG2539" s="97">
        <f t="shared" si="605"/>
        <v>1900</v>
      </c>
      <c r="AH2539" s="97" t="str">
        <f t="shared" si="606"/>
        <v>01</v>
      </c>
      <c r="AI2539" s="97" t="str">
        <f t="shared" si="607"/>
        <v>00</v>
      </c>
      <c r="AJ2539" s="97" t="str">
        <f t="shared" si="608"/>
        <v>19000100</v>
      </c>
    </row>
    <row r="2540" spans="6:36" ht="12" customHeight="1" x14ac:dyDescent="0.15">
      <c r="F2540" s="86" t="str">
        <f t="shared" si="597"/>
        <v>Saturday</v>
      </c>
      <c r="G2540" s="91"/>
      <c r="H2540" s="92" t="str">
        <f>VLOOKUP(MONTH(G2540),VLOOKUP!$W$1:$X$24,2)</f>
        <v>January</v>
      </c>
      <c r="I2540" s="92" t="str">
        <f t="shared" si="598"/>
        <v/>
      </c>
      <c r="J2540" s="93" t="s">
        <v>987</v>
      </c>
      <c r="L2540" s="86" t="str">
        <f t="shared" si="610"/>
        <v>Dangerously Delicious Pies Baltimore [2839 O'Donnell Street, Baltimore, MD]</v>
      </c>
      <c r="M2540" s="86">
        <f t="shared" si="599"/>
        <v>0</v>
      </c>
      <c r="N2540" s="93" t="str">
        <f t="shared" si="609"/>
        <v>Dangerously Delicious Pies Baltimore [2839 O'Donnell Street, Baltimore, MD]</v>
      </c>
      <c r="O2540" s="90"/>
      <c r="S2540" s="95">
        <f t="shared" si="600"/>
        <v>0</v>
      </c>
      <c r="T2540" s="86" t="str">
        <f t="shared" si="601"/>
        <v/>
      </c>
      <c r="U2540" s="86" t="str">
        <f t="shared" si="596"/>
        <v/>
      </c>
      <c r="V2540" s="95" t="str">
        <f t="shared" si="602"/>
        <v/>
      </c>
      <c r="W2540" s="90" t="s">
        <v>282</v>
      </c>
      <c r="AE2540" s="92" t="str">
        <f t="shared" si="603"/>
        <v/>
      </c>
      <c r="AF2540" s="96" t="str">
        <f t="shared" si="604"/>
        <v>&lt;a name='19000100'&gt;&lt;b&gt;: 0 - Dangerously Delicious Pies Baltimore [2839 O'Donnell Street, Baltimore, MD]&lt;/b&gt;&lt;/a&gt;&lt;br&gt;</v>
      </c>
      <c r="AG2540" s="97">
        <f t="shared" si="605"/>
        <v>1900</v>
      </c>
      <c r="AH2540" s="97" t="str">
        <f t="shared" si="606"/>
        <v>01</v>
      </c>
      <c r="AI2540" s="97" t="str">
        <f t="shared" si="607"/>
        <v>00</v>
      </c>
      <c r="AJ2540" s="97" t="str">
        <f t="shared" si="608"/>
        <v>19000100</v>
      </c>
    </row>
    <row r="2541" spans="6:36" ht="12" customHeight="1" x14ac:dyDescent="0.15">
      <c r="F2541" s="86" t="str">
        <f t="shared" si="597"/>
        <v>Saturday</v>
      </c>
      <c r="G2541" s="91"/>
      <c r="H2541" s="92" t="str">
        <f>VLOOKUP(MONTH(G2541),VLOOKUP!$W$1:$X$24,2)</f>
        <v>January</v>
      </c>
      <c r="I2541" s="92" t="str">
        <f t="shared" si="598"/>
        <v/>
      </c>
      <c r="J2541" s="93" t="s">
        <v>987</v>
      </c>
      <c r="L2541" s="86" t="str">
        <f t="shared" si="610"/>
        <v>Dangerously Delicious Pies Baltimore [2839 O'Donnell Street, Baltimore, MD]</v>
      </c>
      <c r="M2541" s="86">
        <f t="shared" si="599"/>
        <v>0</v>
      </c>
      <c r="N2541" s="93" t="str">
        <f t="shared" si="609"/>
        <v>Dangerously Delicious Pies Baltimore [2839 O'Donnell Street, Baltimore, MD]</v>
      </c>
      <c r="O2541" s="90"/>
      <c r="S2541" s="95">
        <f t="shared" si="600"/>
        <v>0</v>
      </c>
      <c r="T2541" s="86" t="str">
        <f t="shared" si="601"/>
        <v/>
      </c>
      <c r="U2541" s="86" t="str">
        <f t="shared" si="596"/>
        <v/>
      </c>
      <c r="V2541" s="95" t="str">
        <f t="shared" si="602"/>
        <v/>
      </c>
      <c r="W2541" s="90" t="s">
        <v>282</v>
      </c>
      <c r="X2541" s="99"/>
      <c r="Y2541" s="99"/>
      <c r="AE2541" s="92" t="str">
        <f t="shared" si="603"/>
        <v/>
      </c>
      <c r="AF2541" s="96" t="str">
        <f t="shared" si="604"/>
        <v>&lt;a name='19000100'&gt;&lt;b&gt;: 0 - Dangerously Delicious Pies Baltimore [2839 O'Donnell Street, Baltimore, MD]&lt;/b&gt;&lt;/a&gt;&lt;br&gt;</v>
      </c>
      <c r="AG2541" s="97">
        <f t="shared" si="605"/>
        <v>1900</v>
      </c>
      <c r="AH2541" s="97" t="str">
        <f t="shared" si="606"/>
        <v>01</v>
      </c>
      <c r="AI2541" s="97" t="str">
        <f t="shared" si="607"/>
        <v>00</v>
      </c>
      <c r="AJ2541" s="97" t="str">
        <f t="shared" si="608"/>
        <v>19000100</v>
      </c>
    </row>
    <row r="2542" spans="6:36" ht="12" customHeight="1" x14ac:dyDescent="0.15">
      <c r="F2542" s="86" t="str">
        <f t="shared" si="597"/>
        <v>Saturday</v>
      </c>
      <c r="G2542" s="91"/>
      <c r="H2542" s="92" t="str">
        <f>VLOOKUP(MONTH(G2542),VLOOKUP!$W$1:$X$24,2)</f>
        <v>January</v>
      </c>
      <c r="I2542" s="92" t="str">
        <f t="shared" si="598"/>
        <v/>
      </c>
      <c r="J2542" s="93" t="s">
        <v>78</v>
      </c>
      <c r="L2542" s="86" t="str">
        <f t="shared" si="610"/>
        <v>Dangerously Delicious Pies DC [1339 H St NE, WDC]</v>
      </c>
      <c r="M2542" s="86">
        <f t="shared" si="599"/>
        <v>0</v>
      </c>
      <c r="N2542" s="93" t="str">
        <f t="shared" si="609"/>
        <v>Dangerously Delicious Pies DC [1339 H St NE, WDC]</v>
      </c>
      <c r="O2542" s="90"/>
      <c r="S2542" s="95">
        <f t="shared" si="600"/>
        <v>0</v>
      </c>
      <c r="T2542" s="86" t="str">
        <f t="shared" si="601"/>
        <v/>
      </c>
      <c r="U2542" s="86" t="str">
        <f t="shared" si="596"/>
        <v/>
      </c>
      <c r="V2542" s="95" t="str">
        <f t="shared" si="602"/>
        <v/>
      </c>
      <c r="W2542" s="90" t="s">
        <v>282</v>
      </c>
      <c r="AE2542" s="92" t="str">
        <f t="shared" si="603"/>
        <v/>
      </c>
      <c r="AF2542" s="96" t="str">
        <f t="shared" si="604"/>
        <v>&lt;a name='19000100'&gt;&lt;b&gt;: 0 - Dangerously Delicious Pies DC [1339 H St NE, WDC]&lt;/b&gt;&lt;/a&gt;&lt;br&gt;</v>
      </c>
      <c r="AG2542" s="97">
        <f t="shared" si="605"/>
        <v>1900</v>
      </c>
      <c r="AH2542" s="97" t="str">
        <f t="shared" si="606"/>
        <v>01</v>
      </c>
      <c r="AI2542" s="97" t="str">
        <f t="shared" si="607"/>
        <v>00</v>
      </c>
      <c r="AJ2542" s="97" t="str">
        <f t="shared" si="608"/>
        <v>19000100</v>
      </c>
    </row>
    <row r="2543" spans="6:36" ht="12" customHeight="1" x14ac:dyDescent="0.15">
      <c r="F2543" s="86" t="str">
        <f t="shared" si="597"/>
        <v>Saturday</v>
      </c>
      <c r="G2543" s="91"/>
      <c r="H2543" s="92" t="str">
        <f>VLOOKUP(MONTH(G2543),VLOOKUP!$W$1:$X$24,2)</f>
        <v>January</v>
      </c>
      <c r="I2543" s="92" t="str">
        <f t="shared" si="598"/>
        <v/>
      </c>
      <c r="J2543" s="93" t="s">
        <v>78</v>
      </c>
      <c r="L2543" s="86" t="str">
        <f t="shared" si="610"/>
        <v>Dangerously Delicious Pies DC [1339 H St NE, WDC]</v>
      </c>
      <c r="M2543" s="86">
        <f t="shared" si="599"/>
        <v>0</v>
      </c>
      <c r="N2543" s="93" t="str">
        <f t="shared" si="609"/>
        <v>Dangerously Delicious Pies DC [1339 H St NE, WDC]</v>
      </c>
      <c r="O2543" s="90"/>
      <c r="S2543" s="95">
        <f t="shared" si="600"/>
        <v>0</v>
      </c>
      <c r="T2543" s="86" t="str">
        <f t="shared" si="601"/>
        <v/>
      </c>
      <c r="U2543" s="86" t="str">
        <f t="shared" si="596"/>
        <v/>
      </c>
      <c r="V2543" s="95" t="str">
        <f t="shared" si="602"/>
        <v/>
      </c>
      <c r="W2543" s="90" t="s">
        <v>282</v>
      </c>
      <c r="AE2543" s="92" t="str">
        <f t="shared" si="603"/>
        <v/>
      </c>
      <c r="AF2543" s="100" t="str">
        <f t="shared" si="604"/>
        <v>&lt;a name='19000100'&gt;&lt;b&gt;: 0 - Dangerously Delicious Pies DC [1339 H St NE, WDC]&lt;/b&gt;&lt;/a&gt;&lt;br&gt;</v>
      </c>
      <c r="AG2543" s="101">
        <f t="shared" si="605"/>
        <v>1900</v>
      </c>
      <c r="AH2543" s="101" t="str">
        <f t="shared" si="606"/>
        <v>01</v>
      </c>
      <c r="AI2543" s="101" t="str">
        <f t="shared" si="607"/>
        <v>00</v>
      </c>
      <c r="AJ2543" s="101" t="str">
        <f t="shared" si="608"/>
        <v>19000100</v>
      </c>
    </row>
    <row r="2544" spans="6:36" ht="12" customHeight="1" x14ac:dyDescent="0.15">
      <c r="F2544" s="86" t="str">
        <f t="shared" si="597"/>
        <v>Saturday</v>
      </c>
      <c r="G2544" s="91"/>
      <c r="H2544" s="92" t="str">
        <f>VLOOKUP(MONTH(G2544),VLOOKUP!$W$1:$X$24,2)</f>
        <v>January</v>
      </c>
      <c r="I2544" s="92" t="str">
        <f t="shared" si="598"/>
        <v/>
      </c>
      <c r="J2544" s="93" t="s">
        <v>78</v>
      </c>
      <c r="L2544" s="86" t="str">
        <f t="shared" si="610"/>
        <v>Dangerously Delicious Pies DC [1339 H St NE, WDC]</v>
      </c>
      <c r="M2544" s="86">
        <f t="shared" si="599"/>
        <v>0</v>
      </c>
      <c r="N2544" s="93" t="str">
        <f t="shared" si="609"/>
        <v>Dangerously Delicious Pies DC [1339 H St NE, WDC]</v>
      </c>
      <c r="O2544" s="90"/>
      <c r="S2544" s="95">
        <f t="shared" si="600"/>
        <v>0</v>
      </c>
      <c r="T2544" s="86" t="str">
        <f t="shared" si="601"/>
        <v/>
      </c>
      <c r="U2544" s="86" t="str">
        <f t="shared" si="596"/>
        <v/>
      </c>
      <c r="V2544" s="95" t="str">
        <f t="shared" si="602"/>
        <v/>
      </c>
      <c r="W2544" s="90" t="s">
        <v>282</v>
      </c>
      <c r="AE2544" s="92" t="str">
        <f t="shared" si="603"/>
        <v/>
      </c>
      <c r="AF2544" s="96" t="str">
        <f t="shared" si="604"/>
        <v>&lt;a name='19000100'&gt;&lt;b&gt;: 0 - Dangerously Delicious Pies DC [1339 H St NE, WDC]&lt;/b&gt;&lt;/a&gt;&lt;br&gt;</v>
      </c>
      <c r="AG2544" s="97">
        <f t="shared" si="605"/>
        <v>1900</v>
      </c>
      <c r="AH2544" s="97" t="str">
        <f t="shared" si="606"/>
        <v>01</v>
      </c>
      <c r="AI2544" s="97" t="str">
        <f t="shared" si="607"/>
        <v>00</v>
      </c>
      <c r="AJ2544" s="97" t="str">
        <f t="shared" si="608"/>
        <v>19000100</v>
      </c>
    </row>
    <row r="2545" spans="6:36" ht="12" customHeight="1" x14ac:dyDescent="0.15">
      <c r="F2545" s="86" t="str">
        <f t="shared" si="597"/>
        <v>Saturday</v>
      </c>
      <c r="G2545" s="91"/>
      <c r="H2545" s="92" t="str">
        <f>VLOOKUP(MONTH(G2545),VLOOKUP!$W$1:$X$24,2)</f>
        <v>January</v>
      </c>
      <c r="I2545" s="92" t="str">
        <f t="shared" si="598"/>
        <v/>
      </c>
      <c r="J2545" s="93" t="s">
        <v>78</v>
      </c>
      <c r="L2545" s="86" t="str">
        <f t="shared" si="610"/>
        <v>Dangerously Delicious Pies DC [1339 H St NE, WDC]</v>
      </c>
      <c r="M2545" s="86">
        <f t="shared" si="599"/>
        <v>0</v>
      </c>
      <c r="N2545" s="93" t="str">
        <f t="shared" si="609"/>
        <v>Dangerously Delicious Pies DC [1339 H St NE, WDC]</v>
      </c>
      <c r="O2545" s="90"/>
      <c r="S2545" s="95">
        <f t="shared" si="600"/>
        <v>0</v>
      </c>
      <c r="T2545" s="86" t="str">
        <f t="shared" si="601"/>
        <v/>
      </c>
      <c r="U2545" s="86" t="str">
        <f t="shared" si="596"/>
        <v/>
      </c>
      <c r="V2545" s="95" t="str">
        <f t="shared" si="602"/>
        <v/>
      </c>
      <c r="W2545" s="90" t="s">
        <v>282</v>
      </c>
      <c r="AE2545" s="92" t="str">
        <f t="shared" si="603"/>
        <v/>
      </c>
      <c r="AF2545" s="96" t="str">
        <f t="shared" si="604"/>
        <v>&lt;a name='19000100'&gt;&lt;b&gt;: 0 - Dangerously Delicious Pies DC [1339 H St NE, WDC]&lt;/b&gt;&lt;/a&gt;&lt;br&gt;</v>
      </c>
      <c r="AG2545" s="97">
        <f t="shared" si="605"/>
        <v>1900</v>
      </c>
      <c r="AH2545" s="97" t="str">
        <f t="shared" si="606"/>
        <v>01</v>
      </c>
      <c r="AI2545" s="97" t="str">
        <f t="shared" si="607"/>
        <v>00</v>
      </c>
      <c r="AJ2545" s="97" t="str">
        <f t="shared" si="608"/>
        <v>19000100</v>
      </c>
    </row>
    <row r="2546" spans="6:36" ht="12" customHeight="1" x14ac:dyDescent="0.15">
      <c r="F2546" s="86" t="str">
        <f t="shared" si="597"/>
        <v>Saturday</v>
      </c>
      <c r="G2546" s="91"/>
      <c r="H2546" s="92" t="str">
        <f>VLOOKUP(MONTH(G2546),VLOOKUP!$W$1:$X$24,2)</f>
        <v>January</v>
      </c>
      <c r="I2546" s="92" t="str">
        <f t="shared" si="598"/>
        <v/>
      </c>
      <c r="J2546" s="93" t="s">
        <v>1203</v>
      </c>
      <c r="L2546" s="86" t="str">
        <f t="shared" si="610"/>
        <v>Dank Bank [Baltimore, MD]</v>
      </c>
      <c r="M2546" s="86">
        <f t="shared" si="599"/>
        <v>0</v>
      </c>
      <c r="N2546" s="93" t="str">
        <f t="shared" si="609"/>
        <v>Dank Bank [Baltimore, MD]</v>
      </c>
      <c r="O2546" s="90"/>
      <c r="S2546" s="95">
        <f t="shared" si="600"/>
        <v>0</v>
      </c>
      <c r="T2546" s="86" t="str">
        <f t="shared" si="601"/>
        <v/>
      </c>
      <c r="U2546" s="86" t="str">
        <f t="shared" si="596"/>
        <v/>
      </c>
      <c r="V2546" s="95" t="str">
        <f t="shared" si="602"/>
        <v/>
      </c>
      <c r="W2546" s="90" t="s">
        <v>488</v>
      </c>
      <c r="AE2546" s="92" t="str">
        <f t="shared" si="603"/>
        <v/>
      </c>
      <c r="AF2546" s="96" t="str">
        <f t="shared" si="604"/>
        <v>&lt;a name='19000100'&gt;&lt;b&gt;: 0 - Dank Bank [Baltimore, MD]&lt;/b&gt;&lt;/a&gt;&lt;br&gt;</v>
      </c>
      <c r="AG2546" s="97">
        <f t="shared" si="605"/>
        <v>1900</v>
      </c>
      <c r="AH2546" s="97" t="str">
        <f t="shared" si="606"/>
        <v>01</v>
      </c>
      <c r="AI2546" s="97" t="str">
        <f t="shared" si="607"/>
        <v>00</v>
      </c>
      <c r="AJ2546" s="97" t="str">
        <f t="shared" si="608"/>
        <v>19000100</v>
      </c>
    </row>
    <row r="2547" spans="6:36" ht="12" customHeight="1" x14ac:dyDescent="0.15">
      <c r="F2547" s="86" t="str">
        <f t="shared" si="597"/>
        <v>Saturday</v>
      </c>
      <c r="G2547" s="91"/>
      <c r="H2547" s="92" t="str">
        <f>VLOOKUP(MONTH(G2547),VLOOKUP!$W$1:$X$24,2)</f>
        <v>January</v>
      </c>
      <c r="I2547" s="92" t="str">
        <f t="shared" si="598"/>
        <v/>
      </c>
      <c r="J2547" s="93" t="s">
        <v>1203</v>
      </c>
      <c r="L2547" s="86" t="str">
        <f t="shared" si="610"/>
        <v>Dank Bank [Baltimore, MD]</v>
      </c>
      <c r="M2547" s="86">
        <f t="shared" si="599"/>
        <v>0</v>
      </c>
      <c r="N2547" s="93" t="str">
        <f t="shared" si="609"/>
        <v>Dank Bank [Baltimore, MD]</v>
      </c>
      <c r="O2547" s="90"/>
      <c r="S2547" s="95">
        <f t="shared" si="600"/>
        <v>0</v>
      </c>
      <c r="T2547" s="86" t="str">
        <f t="shared" si="601"/>
        <v/>
      </c>
      <c r="U2547" s="86" t="str">
        <f t="shared" si="596"/>
        <v/>
      </c>
      <c r="V2547" s="95" t="str">
        <f t="shared" si="602"/>
        <v/>
      </c>
      <c r="W2547" s="90" t="s">
        <v>488</v>
      </c>
      <c r="AE2547" s="92" t="str">
        <f t="shared" si="603"/>
        <v/>
      </c>
      <c r="AF2547" s="96" t="str">
        <f t="shared" si="604"/>
        <v>&lt;a name='19000100'&gt;&lt;b&gt;: 0 - Dank Bank [Baltimore, MD]&lt;/b&gt;&lt;/a&gt;&lt;br&gt;</v>
      </c>
      <c r="AG2547" s="97">
        <f t="shared" si="605"/>
        <v>1900</v>
      </c>
      <c r="AH2547" s="97" t="str">
        <f t="shared" si="606"/>
        <v>01</v>
      </c>
      <c r="AI2547" s="97" t="str">
        <f t="shared" si="607"/>
        <v>00</v>
      </c>
      <c r="AJ2547" s="97" t="str">
        <f t="shared" si="608"/>
        <v>19000100</v>
      </c>
    </row>
    <row r="2548" spans="6:36" ht="12" customHeight="1" x14ac:dyDescent="0.15">
      <c r="F2548" s="86" t="str">
        <f t="shared" si="597"/>
        <v>Saturday</v>
      </c>
      <c r="G2548" s="91"/>
      <c r="H2548" s="92" t="str">
        <f>VLOOKUP(MONTH(G2548),VLOOKUP!$W$1:$X$24,2)</f>
        <v>January</v>
      </c>
      <c r="I2548" s="92" t="str">
        <f t="shared" si="598"/>
        <v/>
      </c>
      <c r="J2548" s="93" t="s">
        <v>1203</v>
      </c>
      <c r="L2548" s="86" t="str">
        <f t="shared" si="610"/>
        <v>Dank Bank [Baltimore, MD]</v>
      </c>
      <c r="M2548" s="86">
        <f t="shared" si="599"/>
        <v>0</v>
      </c>
      <c r="N2548" s="93" t="str">
        <f t="shared" si="609"/>
        <v>Dank Bank [Baltimore, MD]</v>
      </c>
      <c r="O2548" s="90"/>
      <c r="S2548" s="95">
        <f t="shared" si="600"/>
        <v>0</v>
      </c>
      <c r="T2548" s="86" t="str">
        <f t="shared" si="601"/>
        <v/>
      </c>
      <c r="U2548" s="86" t="str">
        <f t="shared" si="596"/>
        <v/>
      </c>
      <c r="V2548" s="95" t="str">
        <f t="shared" si="602"/>
        <v/>
      </c>
      <c r="W2548" s="90" t="s">
        <v>488</v>
      </c>
      <c r="AE2548" s="92" t="str">
        <f t="shared" si="603"/>
        <v/>
      </c>
      <c r="AF2548" s="96" t="str">
        <f t="shared" si="604"/>
        <v>&lt;a name='19000100'&gt;&lt;b&gt;: 0 - Dank Bank [Baltimore, MD]&lt;/b&gt;&lt;/a&gt;&lt;br&gt;</v>
      </c>
      <c r="AG2548" s="97">
        <f t="shared" si="605"/>
        <v>1900</v>
      </c>
      <c r="AH2548" s="97" t="str">
        <f t="shared" si="606"/>
        <v>01</v>
      </c>
      <c r="AI2548" s="97" t="str">
        <f t="shared" si="607"/>
        <v>00</v>
      </c>
      <c r="AJ2548" s="97" t="str">
        <f t="shared" si="608"/>
        <v>19000100</v>
      </c>
    </row>
    <row r="2549" spans="6:36" ht="12" customHeight="1" x14ac:dyDescent="0.15">
      <c r="F2549" s="86" t="str">
        <f t="shared" si="597"/>
        <v>Saturday</v>
      </c>
      <c r="G2549" s="91"/>
      <c r="H2549" s="92" t="str">
        <f>VLOOKUP(MONTH(G2549),VLOOKUP!$W$1:$X$24,2)</f>
        <v>January</v>
      </c>
      <c r="I2549" s="92" t="str">
        <f t="shared" si="598"/>
        <v/>
      </c>
      <c r="J2549" s="93" t="s">
        <v>1203</v>
      </c>
      <c r="L2549" s="86" t="str">
        <f t="shared" si="610"/>
        <v>Dank Bank [Baltimore, MD]</v>
      </c>
      <c r="M2549" s="86">
        <f t="shared" si="599"/>
        <v>0</v>
      </c>
      <c r="N2549" s="93" t="str">
        <f t="shared" si="609"/>
        <v>Dank Bank [Baltimore, MD]</v>
      </c>
      <c r="O2549" s="90"/>
      <c r="S2549" s="95">
        <f t="shared" si="600"/>
        <v>0</v>
      </c>
      <c r="T2549" s="86" t="str">
        <f t="shared" si="601"/>
        <v/>
      </c>
      <c r="U2549" s="86" t="str">
        <f t="shared" si="596"/>
        <v/>
      </c>
      <c r="V2549" s="95" t="str">
        <f t="shared" si="602"/>
        <v/>
      </c>
      <c r="W2549" s="90" t="s">
        <v>488</v>
      </c>
      <c r="AE2549" s="92" t="str">
        <f t="shared" si="603"/>
        <v/>
      </c>
      <c r="AF2549" s="96" t="str">
        <f t="shared" si="604"/>
        <v>&lt;a name='19000100'&gt;&lt;b&gt;: 0 - Dank Bank [Baltimore, MD]&lt;/b&gt;&lt;/a&gt;&lt;br&gt;</v>
      </c>
      <c r="AG2549" s="97">
        <f t="shared" si="605"/>
        <v>1900</v>
      </c>
      <c r="AH2549" s="97" t="str">
        <f t="shared" si="606"/>
        <v>01</v>
      </c>
      <c r="AI2549" s="97" t="str">
        <f t="shared" si="607"/>
        <v>00</v>
      </c>
      <c r="AJ2549" s="97" t="str">
        <f t="shared" si="608"/>
        <v>19000100</v>
      </c>
    </row>
    <row r="2550" spans="6:36" ht="12" customHeight="1" x14ac:dyDescent="0.15">
      <c r="F2550" s="86" t="str">
        <f t="shared" si="597"/>
        <v>Saturday</v>
      </c>
      <c r="G2550" s="91"/>
      <c r="H2550" s="92" t="str">
        <f>VLOOKUP(MONTH(G2550),VLOOKUP!$W$1:$X$24,2)</f>
        <v>January</v>
      </c>
      <c r="I2550" s="92" t="str">
        <f t="shared" si="598"/>
        <v/>
      </c>
      <c r="J2550" s="93" t="s">
        <v>1203</v>
      </c>
      <c r="L2550" s="86" t="str">
        <f t="shared" si="610"/>
        <v>Dank Bank [Baltimore, MD]</v>
      </c>
      <c r="M2550" s="86">
        <f t="shared" si="599"/>
        <v>0</v>
      </c>
      <c r="N2550" s="93" t="str">
        <f t="shared" si="609"/>
        <v>Dank Bank [Baltimore, MD]</v>
      </c>
      <c r="O2550" s="90"/>
      <c r="S2550" s="95">
        <f t="shared" si="600"/>
        <v>0</v>
      </c>
      <c r="T2550" s="86" t="str">
        <f t="shared" si="601"/>
        <v/>
      </c>
      <c r="U2550" s="86" t="str">
        <f t="shared" si="596"/>
        <v/>
      </c>
      <c r="V2550" s="95" t="str">
        <f t="shared" si="602"/>
        <v/>
      </c>
      <c r="W2550" s="90" t="s">
        <v>488</v>
      </c>
      <c r="AE2550" s="92" t="str">
        <f t="shared" si="603"/>
        <v/>
      </c>
      <c r="AF2550" s="96" t="str">
        <f t="shared" si="604"/>
        <v>&lt;a name='19000100'&gt;&lt;b&gt;: 0 - Dank Bank [Baltimore, MD]&lt;/b&gt;&lt;/a&gt;&lt;br&gt;</v>
      </c>
      <c r="AG2550" s="97">
        <f t="shared" si="605"/>
        <v>1900</v>
      </c>
      <c r="AH2550" s="97" t="str">
        <f t="shared" si="606"/>
        <v>01</v>
      </c>
      <c r="AI2550" s="97" t="str">
        <f t="shared" si="607"/>
        <v>00</v>
      </c>
      <c r="AJ2550" s="97" t="str">
        <f t="shared" si="608"/>
        <v>19000100</v>
      </c>
    </row>
    <row r="2551" spans="6:36" ht="12" customHeight="1" x14ac:dyDescent="0.15">
      <c r="F2551" s="86" t="str">
        <f t="shared" si="597"/>
        <v>Saturday</v>
      </c>
      <c r="H2551" s="92" t="str">
        <f>VLOOKUP(MONTH(G2551),VLOOKUP!$W$1:$X$24,2)</f>
        <v>January</v>
      </c>
      <c r="I2551" s="92" t="str">
        <f t="shared" si="598"/>
        <v/>
      </c>
      <c r="J2551" s="90" t="s">
        <v>251</v>
      </c>
      <c r="L2551" s="86" t="str">
        <f t="shared" si="610"/>
        <v>&lt;a href='constitutionhall.php' title='list by venue'&gt;DAR Constitution Hall&lt;/a&gt;</v>
      </c>
      <c r="M2551" s="86">
        <f t="shared" si="599"/>
        <v>0</v>
      </c>
      <c r="N2551" s="86" t="str">
        <f>VLOOKUP(J2551,VLOOKUP!$A$2:$S$54,19,FALSE)&amp;J2551&amp;"&lt;/a&gt;"</f>
        <v>&lt;a href='constitutionhall.php' title='list by venue'&gt;DAR Constitution Hall&lt;/a&gt;</v>
      </c>
      <c r="O2551" s="90"/>
      <c r="P2551" s="94"/>
      <c r="Q2551" s="94"/>
      <c r="R2551" s="94"/>
      <c r="S2551" s="95">
        <f t="shared" si="600"/>
        <v>0</v>
      </c>
      <c r="T2551" s="86" t="str">
        <f t="shared" si="601"/>
        <v/>
      </c>
      <c r="U2551" s="86" t="str">
        <f t="shared" si="596"/>
        <v/>
      </c>
      <c r="V2551" s="95" t="str">
        <f t="shared" si="602"/>
        <v/>
      </c>
      <c r="AE2551" s="92" t="str">
        <f t="shared" si="603"/>
        <v/>
      </c>
      <c r="AF2551" s="96" t="str">
        <f t="shared" si="604"/>
        <v>&lt;a name='19000100'&gt;&lt;b&gt;: 0 - &lt;a href='constitutionhall.php' title='list by venue'&gt;DAR Constitution Hall&lt;/a&gt;&lt;/b&gt;&lt;/a&gt;&lt;br&gt;</v>
      </c>
      <c r="AG2551" s="97">
        <f t="shared" si="605"/>
        <v>1900</v>
      </c>
      <c r="AH2551" s="97" t="str">
        <f t="shared" si="606"/>
        <v>01</v>
      </c>
      <c r="AI2551" s="97" t="str">
        <f t="shared" si="607"/>
        <v>00</v>
      </c>
      <c r="AJ2551" s="97" t="str">
        <f t="shared" si="608"/>
        <v>19000100</v>
      </c>
    </row>
    <row r="2552" spans="6:36" ht="12" customHeight="1" x14ac:dyDescent="0.15">
      <c r="F2552" s="86" t="str">
        <f t="shared" si="597"/>
        <v>Saturday</v>
      </c>
      <c r="H2552" s="92" t="str">
        <f>VLOOKUP(MONTH(G2552),VLOOKUP!$W$1:$X$24,2)</f>
        <v>January</v>
      </c>
      <c r="I2552" s="92" t="str">
        <f t="shared" si="598"/>
        <v/>
      </c>
      <c r="J2552" s="90" t="s">
        <v>251</v>
      </c>
      <c r="L2552" s="86" t="str">
        <f t="shared" si="610"/>
        <v>&lt;a href='constitutionhall.php' title='list by venue'&gt;DAR Constitution Hall&lt;/a&gt;</v>
      </c>
      <c r="M2552" s="86">
        <f t="shared" si="599"/>
        <v>0</v>
      </c>
      <c r="N2552" s="86" t="str">
        <f>VLOOKUP(J2552,VLOOKUP!$A$2:$S$54,19,FALSE)&amp;J2552&amp;"&lt;/a&gt;"</f>
        <v>&lt;a href='constitutionhall.php' title='list by venue'&gt;DAR Constitution Hall&lt;/a&gt;</v>
      </c>
      <c r="O2552" s="90"/>
      <c r="P2552" s="94"/>
      <c r="Q2552" s="94"/>
      <c r="R2552" s="94"/>
      <c r="S2552" s="95">
        <f t="shared" si="600"/>
        <v>0</v>
      </c>
      <c r="T2552" s="86" t="str">
        <f t="shared" si="601"/>
        <v/>
      </c>
      <c r="U2552" s="86" t="str">
        <f t="shared" si="596"/>
        <v/>
      </c>
      <c r="V2552" s="95" t="str">
        <f t="shared" si="602"/>
        <v/>
      </c>
      <c r="AE2552" s="92" t="str">
        <f t="shared" si="603"/>
        <v/>
      </c>
      <c r="AF2552" s="96" t="str">
        <f t="shared" si="604"/>
        <v>&lt;a name='19000100'&gt;&lt;b&gt;: 0 - &lt;a href='constitutionhall.php' title='list by venue'&gt;DAR Constitution Hall&lt;/a&gt;&lt;/b&gt;&lt;/a&gt;&lt;br&gt;</v>
      </c>
      <c r="AG2552" s="97">
        <f t="shared" si="605"/>
        <v>1900</v>
      </c>
      <c r="AH2552" s="97" t="str">
        <f t="shared" si="606"/>
        <v>01</v>
      </c>
      <c r="AI2552" s="97" t="str">
        <f t="shared" si="607"/>
        <v>00</v>
      </c>
      <c r="AJ2552" s="97" t="str">
        <f t="shared" si="608"/>
        <v>19000100</v>
      </c>
    </row>
    <row r="2553" spans="6:36" ht="12" customHeight="1" x14ac:dyDescent="0.15">
      <c r="F2553" s="86" t="str">
        <f t="shared" si="597"/>
        <v>Saturday</v>
      </c>
      <c r="H2553" s="92" t="str">
        <f>VLOOKUP(MONTH(G2553),VLOOKUP!$W$1:$X$24,2)</f>
        <v>January</v>
      </c>
      <c r="I2553" s="92" t="str">
        <f t="shared" si="598"/>
        <v/>
      </c>
      <c r="J2553" s="90" t="s">
        <v>251</v>
      </c>
      <c r="L2553" s="86" t="str">
        <f t="shared" si="610"/>
        <v>&lt;a href='constitutionhall.php' title='list by venue'&gt;DAR Constitution Hall&lt;/a&gt;</v>
      </c>
      <c r="M2553" s="86">
        <f t="shared" si="599"/>
        <v>0</v>
      </c>
      <c r="N2553" s="86" t="str">
        <f>VLOOKUP(J2553,VLOOKUP!$A$2:$S$54,19,FALSE)&amp;J2553&amp;"&lt;/a&gt;"</f>
        <v>&lt;a href='constitutionhall.php' title='list by venue'&gt;DAR Constitution Hall&lt;/a&gt;</v>
      </c>
      <c r="O2553" s="90"/>
      <c r="P2553" s="94"/>
      <c r="Q2553" s="94"/>
      <c r="R2553" s="94"/>
      <c r="S2553" s="95">
        <f t="shared" si="600"/>
        <v>0</v>
      </c>
      <c r="T2553" s="86" t="str">
        <f t="shared" si="601"/>
        <v/>
      </c>
      <c r="U2553" s="86" t="str">
        <f t="shared" si="596"/>
        <v/>
      </c>
      <c r="V2553" s="95" t="str">
        <f t="shared" si="602"/>
        <v/>
      </c>
      <c r="AE2553" s="92" t="str">
        <f t="shared" si="603"/>
        <v/>
      </c>
      <c r="AF2553" s="96" t="str">
        <f t="shared" si="604"/>
        <v>&lt;a name='19000100'&gt;&lt;b&gt;: 0 - &lt;a href='constitutionhall.php' title='list by venue'&gt;DAR Constitution Hall&lt;/a&gt;&lt;/b&gt;&lt;/a&gt;&lt;br&gt;</v>
      </c>
      <c r="AG2553" s="97">
        <f t="shared" si="605"/>
        <v>1900</v>
      </c>
      <c r="AH2553" s="97" t="str">
        <f t="shared" si="606"/>
        <v>01</v>
      </c>
      <c r="AI2553" s="97" t="str">
        <f t="shared" si="607"/>
        <v>00</v>
      </c>
      <c r="AJ2553" s="97" t="str">
        <f t="shared" si="608"/>
        <v>19000100</v>
      </c>
    </row>
    <row r="2554" spans="6:36" ht="12" customHeight="1" x14ac:dyDescent="0.15">
      <c r="F2554" s="86" t="str">
        <f t="shared" si="597"/>
        <v>Saturday</v>
      </c>
      <c r="H2554" s="92" t="str">
        <f>VLOOKUP(MONTH(G2554),VLOOKUP!$W$1:$X$24,2)</f>
        <v>January</v>
      </c>
      <c r="I2554" s="92" t="str">
        <f t="shared" si="598"/>
        <v/>
      </c>
      <c r="J2554" s="90" t="s">
        <v>251</v>
      </c>
      <c r="L2554" s="86" t="str">
        <f t="shared" si="610"/>
        <v>&lt;a href='constitutionhall.php' title='list by venue'&gt;DAR Constitution Hall&lt;/a&gt;</v>
      </c>
      <c r="M2554" s="86">
        <f t="shared" si="599"/>
        <v>0</v>
      </c>
      <c r="N2554" s="86" t="str">
        <f>VLOOKUP(J2554,VLOOKUP!$A$2:$S$54,19,FALSE)&amp;J2554&amp;"&lt;/a&gt;"</f>
        <v>&lt;a href='constitutionhall.php' title='list by venue'&gt;DAR Constitution Hall&lt;/a&gt;</v>
      </c>
      <c r="O2554" s="90"/>
      <c r="P2554" s="94"/>
      <c r="Q2554" s="94"/>
      <c r="R2554" s="94"/>
      <c r="S2554" s="95">
        <f t="shared" si="600"/>
        <v>0</v>
      </c>
      <c r="T2554" s="86" t="str">
        <f t="shared" si="601"/>
        <v/>
      </c>
      <c r="U2554" s="86" t="str">
        <f t="shared" si="596"/>
        <v/>
      </c>
      <c r="V2554" s="95" t="str">
        <f t="shared" si="602"/>
        <v/>
      </c>
      <c r="AE2554" s="92" t="str">
        <f t="shared" si="603"/>
        <v/>
      </c>
      <c r="AF2554" s="96" t="str">
        <f t="shared" si="604"/>
        <v>&lt;a name='19000100'&gt;&lt;b&gt;: 0 - &lt;a href='constitutionhall.php' title='list by venue'&gt;DAR Constitution Hall&lt;/a&gt;&lt;/b&gt;&lt;/a&gt;&lt;br&gt;</v>
      </c>
      <c r="AG2554" s="97">
        <f t="shared" si="605"/>
        <v>1900</v>
      </c>
      <c r="AH2554" s="97" t="str">
        <f t="shared" si="606"/>
        <v>01</v>
      </c>
      <c r="AI2554" s="97" t="str">
        <f t="shared" si="607"/>
        <v>00</v>
      </c>
      <c r="AJ2554" s="97" t="str">
        <f t="shared" si="608"/>
        <v>19000100</v>
      </c>
    </row>
    <row r="2555" spans="6:36" ht="12" customHeight="1" x14ac:dyDescent="0.15">
      <c r="F2555" s="86" t="str">
        <f t="shared" si="597"/>
        <v>Saturday</v>
      </c>
      <c r="H2555" s="92" t="str">
        <f>VLOOKUP(MONTH(G2555),VLOOKUP!$W$1:$X$24,2)</f>
        <v>January</v>
      </c>
      <c r="I2555" s="92" t="str">
        <f t="shared" si="598"/>
        <v/>
      </c>
      <c r="J2555" s="90" t="s">
        <v>251</v>
      </c>
      <c r="L2555" s="86" t="str">
        <f t="shared" si="610"/>
        <v>&lt;a href='constitutionhall.php' title='list by venue'&gt;DAR Constitution Hall&lt;/a&gt;</v>
      </c>
      <c r="M2555" s="86">
        <f t="shared" si="599"/>
        <v>0</v>
      </c>
      <c r="N2555" s="86" t="str">
        <f>VLOOKUP(J2555,VLOOKUP!$A$2:$S$54,19,FALSE)&amp;J2555&amp;"&lt;/a&gt;"</f>
        <v>&lt;a href='constitutionhall.php' title='list by venue'&gt;DAR Constitution Hall&lt;/a&gt;</v>
      </c>
      <c r="O2555" s="90"/>
      <c r="P2555" s="94"/>
      <c r="Q2555" s="94"/>
      <c r="R2555" s="94"/>
      <c r="S2555" s="95">
        <f t="shared" si="600"/>
        <v>0</v>
      </c>
      <c r="T2555" s="86" t="str">
        <f t="shared" si="601"/>
        <v/>
      </c>
      <c r="U2555" s="86" t="str">
        <f t="shared" si="596"/>
        <v/>
      </c>
      <c r="V2555" s="95" t="str">
        <f t="shared" si="602"/>
        <v/>
      </c>
      <c r="AE2555" s="92" t="str">
        <f t="shared" si="603"/>
        <v/>
      </c>
      <c r="AF2555" s="96" t="str">
        <f t="shared" si="604"/>
        <v>&lt;a name='19000100'&gt;&lt;b&gt;: 0 - &lt;a href='constitutionhall.php' title='list by venue'&gt;DAR Constitution Hall&lt;/a&gt;&lt;/b&gt;&lt;/a&gt;&lt;br&gt;</v>
      </c>
      <c r="AG2555" s="97">
        <f t="shared" si="605"/>
        <v>1900</v>
      </c>
      <c r="AH2555" s="97" t="str">
        <f t="shared" si="606"/>
        <v>01</v>
      </c>
      <c r="AI2555" s="97" t="str">
        <f t="shared" si="607"/>
        <v>00</v>
      </c>
      <c r="AJ2555" s="97" t="str">
        <f t="shared" si="608"/>
        <v>19000100</v>
      </c>
    </row>
    <row r="2556" spans="6:36" ht="12" customHeight="1" x14ac:dyDescent="0.15">
      <c r="F2556" s="86" t="str">
        <f t="shared" si="597"/>
        <v>Saturday</v>
      </c>
      <c r="H2556" s="92" t="str">
        <f>VLOOKUP(MONTH(G2556),VLOOKUP!$W$1:$X$24,2)</f>
        <v>January</v>
      </c>
      <c r="I2556" s="92" t="str">
        <f t="shared" si="598"/>
        <v/>
      </c>
      <c r="J2556" s="90" t="s">
        <v>251</v>
      </c>
      <c r="L2556" s="86" t="str">
        <f t="shared" si="610"/>
        <v>&lt;a href='constitutionhall.php' title='list by venue'&gt;DAR Constitution Hall&lt;/a&gt;</v>
      </c>
      <c r="M2556" s="86">
        <f t="shared" si="599"/>
        <v>0</v>
      </c>
      <c r="N2556" s="86" t="str">
        <f>VLOOKUP(J2556,VLOOKUP!$A$2:$S$54,19,FALSE)&amp;J2556&amp;"&lt;/a&gt;"</f>
        <v>&lt;a href='constitutionhall.php' title='list by venue'&gt;DAR Constitution Hall&lt;/a&gt;</v>
      </c>
      <c r="O2556" s="90"/>
      <c r="P2556" s="94"/>
      <c r="Q2556" s="94"/>
      <c r="R2556" s="94"/>
      <c r="S2556" s="95">
        <f t="shared" si="600"/>
        <v>0</v>
      </c>
      <c r="T2556" s="86" t="str">
        <f t="shared" si="601"/>
        <v/>
      </c>
      <c r="U2556" s="86" t="str">
        <f t="shared" si="596"/>
        <v/>
      </c>
      <c r="V2556" s="95" t="str">
        <f t="shared" si="602"/>
        <v/>
      </c>
      <c r="AE2556" s="92" t="str">
        <f t="shared" si="603"/>
        <v/>
      </c>
      <c r="AF2556" s="96" t="str">
        <f t="shared" si="604"/>
        <v>&lt;a name='19000100'&gt;&lt;b&gt;: 0 - &lt;a href='constitutionhall.php' title='list by venue'&gt;DAR Constitution Hall&lt;/a&gt;&lt;/b&gt;&lt;/a&gt;&lt;br&gt;</v>
      </c>
      <c r="AG2556" s="97">
        <f t="shared" si="605"/>
        <v>1900</v>
      </c>
      <c r="AH2556" s="97" t="str">
        <f t="shared" si="606"/>
        <v>01</v>
      </c>
      <c r="AI2556" s="97" t="str">
        <f t="shared" si="607"/>
        <v>00</v>
      </c>
      <c r="AJ2556" s="97" t="str">
        <f t="shared" si="608"/>
        <v>19000100</v>
      </c>
    </row>
    <row r="2557" spans="6:36" ht="12" customHeight="1" x14ac:dyDescent="0.15">
      <c r="F2557" s="86" t="str">
        <f t="shared" si="597"/>
        <v>Saturday</v>
      </c>
      <c r="H2557" s="92" t="str">
        <f>VLOOKUP(MONTH(G2557),VLOOKUP!$W$1:$X$24,2)</f>
        <v>January</v>
      </c>
      <c r="I2557" s="92" t="str">
        <f t="shared" si="598"/>
        <v/>
      </c>
      <c r="J2557" s="90" t="s">
        <v>251</v>
      </c>
      <c r="L2557" s="86" t="str">
        <f t="shared" si="610"/>
        <v>&lt;a href='constitutionhall.php' title='list by venue'&gt;DAR Constitution Hall&lt;/a&gt;</v>
      </c>
      <c r="M2557" s="86">
        <f t="shared" si="599"/>
        <v>0</v>
      </c>
      <c r="N2557" s="86" t="str">
        <f>VLOOKUP(J2557,VLOOKUP!$A$2:$S$54,19,FALSE)&amp;J2557&amp;"&lt;/a&gt;"</f>
        <v>&lt;a href='constitutionhall.php' title='list by venue'&gt;DAR Constitution Hall&lt;/a&gt;</v>
      </c>
      <c r="O2557" s="90"/>
      <c r="P2557" s="94"/>
      <c r="Q2557" s="94"/>
      <c r="R2557" s="94"/>
      <c r="S2557" s="95">
        <f t="shared" si="600"/>
        <v>0</v>
      </c>
      <c r="T2557" s="86" t="str">
        <f t="shared" si="601"/>
        <v/>
      </c>
      <c r="U2557" s="86" t="str">
        <f t="shared" si="596"/>
        <v/>
      </c>
      <c r="V2557" s="95" t="str">
        <f t="shared" si="602"/>
        <v/>
      </c>
      <c r="AE2557" s="92" t="str">
        <f t="shared" si="603"/>
        <v/>
      </c>
      <c r="AF2557" s="96" t="str">
        <f t="shared" si="604"/>
        <v>&lt;a name='19000100'&gt;&lt;b&gt;: 0 - &lt;a href='constitutionhall.php' title='list by venue'&gt;DAR Constitution Hall&lt;/a&gt;&lt;/b&gt;&lt;/a&gt;&lt;br&gt;</v>
      </c>
      <c r="AG2557" s="97">
        <f t="shared" si="605"/>
        <v>1900</v>
      </c>
      <c r="AH2557" s="97" t="str">
        <f t="shared" si="606"/>
        <v>01</v>
      </c>
      <c r="AI2557" s="97" t="str">
        <f t="shared" si="607"/>
        <v>00</v>
      </c>
      <c r="AJ2557" s="97" t="str">
        <f t="shared" si="608"/>
        <v>19000100</v>
      </c>
    </row>
    <row r="2558" spans="6:36" ht="12" customHeight="1" x14ac:dyDescent="0.15">
      <c r="F2558" s="86" t="str">
        <f t="shared" si="597"/>
        <v>Saturday</v>
      </c>
      <c r="H2558" s="92" t="str">
        <f>VLOOKUP(MONTH(G2558),VLOOKUP!$W$1:$X$24,2)</f>
        <v>January</v>
      </c>
      <c r="I2558" s="92" t="str">
        <f t="shared" si="598"/>
        <v/>
      </c>
      <c r="J2558" s="90" t="s">
        <v>251</v>
      </c>
      <c r="L2558" s="86" t="str">
        <f t="shared" si="610"/>
        <v>&lt;a href='constitutionhall.php' title='list by venue'&gt;DAR Constitution Hall&lt;/a&gt;</v>
      </c>
      <c r="M2558" s="86">
        <f t="shared" si="599"/>
        <v>0</v>
      </c>
      <c r="N2558" s="86" t="str">
        <f>VLOOKUP(J2558,VLOOKUP!$A$2:$S$54,19,FALSE)&amp;J2558&amp;"&lt;/a&gt;"</f>
        <v>&lt;a href='constitutionhall.php' title='list by venue'&gt;DAR Constitution Hall&lt;/a&gt;</v>
      </c>
      <c r="O2558" s="90"/>
      <c r="P2558" s="94"/>
      <c r="Q2558" s="94"/>
      <c r="R2558" s="94"/>
      <c r="S2558" s="95">
        <f t="shared" si="600"/>
        <v>0</v>
      </c>
      <c r="T2558" s="86" t="str">
        <f t="shared" si="601"/>
        <v/>
      </c>
      <c r="U2558" s="86" t="str">
        <f t="shared" si="596"/>
        <v/>
      </c>
      <c r="V2558" s="95" t="str">
        <f t="shared" si="602"/>
        <v/>
      </c>
      <c r="AE2558" s="92" t="str">
        <f t="shared" si="603"/>
        <v/>
      </c>
      <c r="AF2558" s="96" t="str">
        <f t="shared" si="604"/>
        <v>&lt;a name='19000100'&gt;&lt;b&gt;: 0 - &lt;a href='constitutionhall.php' title='list by venue'&gt;DAR Constitution Hall&lt;/a&gt;&lt;/b&gt;&lt;/a&gt;&lt;br&gt;</v>
      </c>
      <c r="AG2558" s="97">
        <f t="shared" si="605"/>
        <v>1900</v>
      </c>
      <c r="AH2558" s="97" t="str">
        <f t="shared" si="606"/>
        <v>01</v>
      </c>
      <c r="AI2558" s="97" t="str">
        <f t="shared" si="607"/>
        <v>00</v>
      </c>
      <c r="AJ2558" s="97" t="str">
        <f t="shared" si="608"/>
        <v>19000100</v>
      </c>
    </row>
    <row r="2559" spans="6:36" ht="12" customHeight="1" x14ac:dyDescent="0.15">
      <c r="F2559" s="86" t="str">
        <f t="shared" si="597"/>
        <v>Saturday</v>
      </c>
      <c r="H2559" s="92" t="str">
        <f>VLOOKUP(MONTH(G2559),VLOOKUP!$W$1:$X$24,2)</f>
        <v>January</v>
      </c>
      <c r="I2559" s="92" t="str">
        <f t="shared" si="598"/>
        <v/>
      </c>
      <c r="J2559" s="90" t="s">
        <v>251</v>
      </c>
      <c r="L2559" s="86" t="str">
        <f t="shared" si="610"/>
        <v>&lt;a href='constitutionhall.php' title='list by venue'&gt;DAR Constitution Hall&lt;/a&gt;</v>
      </c>
      <c r="M2559" s="86">
        <f t="shared" si="599"/>
        <v>0</v>
      </c>
      <c r="N2559" s="86" t="str">
        <f>VLOOKUP(J2559,VLOOKUP!$A$2:$S$54,19,FALSE)&amp;J2559&amp;"&lt;/a&gt;"</f>
        <v>&lt;a href='constitutionhall.php' title='list by venue'&gt;DAR Constitution Hall&lt;/a&gt;</v>
      </c>
      <c r="O2559" s="90"/>
      <c r="P2559" s="94"/>
      <c r="Q2559" s="94"/>
      <c r="R2559" s="94"/>
      <c r="S2559" s="95">
        <f t="shared" si="600"/>
        <v>0</v>
      </c>
      <c r="T2559" s="86" t="str">
        <f t="shared" si="601"/>
        <v/>
      </c>
      <c r="U2559" s="86" t="str">
        <f t="shared" si="596"/>
        <v/>
      </c>
      <c r="V2559" s="95" t="str">
        <f t="shared" si="602"/>
        <v/>
      </c>
      <c r="AE2559" s="92" t="str">
        <f t="shared" si="603"/>
        <v/>
      </c>
      <c r="AF2559" s="96" t="str">
        <f t="shared" si="604"/>
        <v>&lt;a name='19000100'&gt;&lt;b&gt;: 0 - &lt;a href='constitutionhall.php' title='list by venue'&gt;DAR Constitution Hall&lt;/a&gt;&lt;/b&gt;&lt;/a&gt;&lt;br&gt;</v>
      </c>
      <c r="AG2559" s="97">
        <f t="shared" si="605"/>
        <v>1900</v>
      </c>
      <c r="AH2559" s="97" t="str">
        <f t="shared" si="606"/>
        <v>01</v>
      </c>
      <c r="AI2559" s="97" t="str">
        <f t="shared" si="607"/>
        <v>00</v>
      </c>
      <c r="AJ2559" s="97" t="str">
        <f t="shared" si="608"/>
        <v>19000100</v>
      </c>
    </row>
    <row r="2560" spans="6:36" ht="12" customHeight="1" x14ac:dyDescent="0.15">
      <c r="F2560" s="86" t="str">
        <f t="shared" si="597"/>
        <v>Saturday</v>
      </c>
      <c r="H2560" s="92" t="str">
        <f>VLOOKUP(MONTH(G2560),VLOOKUP!$W$1:$X$24,2)</f>
        <v>January</v>
      </c>
      <c r="I2560" s="92" t="str">
        <f t="shared" si="598"/>
        <v/>
      </c>
      <c r="J2560" s="90" t="s">
        <v>251</v>
      </c>
      <c r="L2560" s="86" t="str">
        <f t="shared" si="610"/>
        <v>&lt;a href='constitutionhall.php' title='list by venue'&gt;DAR Constitution Hall&lt;/a&gt;</v>
      </c>
      <c r="M2560" s="86">
        <f t="shared" si="599"/>
        <v>0</v>
      </c>
      <c r="N2560" s="86" t="str">
        <f>VLOOKUP(J2560,VLOOKUP!$A$2:$S$54,19,FALSE)&amp;J2560&amp;"&lt;/a&gt;"</f>
        <v>&lt;a href='constitutionhall.php' title='list by venue'&gt;DAR Constitution Hall&lt;/a&gt;</v>
      </c>
      <c r="O2560" s="90"/>
      <c r="P2560" s="94"/>
      <c r="Q2560" s="94"/>
      <c r="R2560" s="94"/>
      <c r="S2560" s="95">
        <f t="shared" si="600"/>
        <v>0</v>
      </c>
      <c r="T2560" s="86" t="str">
        <f t="shared" si="601"/>
        <v/>
      </c>
      <c r="U2560" s="86" t="str">
        <f t="shared" si="596"/>
        <v/>
      </c>
      <c r="V2560" s="95" t="str">
        <f t="shared" si="602"/>
        <v/>
      </c>
      <c r="AE2560" s="92" t="str">
        <f t="shared" si="603"/>
        <v/>
      </c>
      <c r="AF2560" s="96" t="str">
        <f t="shared" si="604"/>
        <v>&lt;a name='19000100'&gt;&lt;b&gt;: 0 - &lt;a href='constitutionhall.php' title='list by venue'&gt;DAR Constitution Hall&lt;/a&gt;&lt;/b&gt;&lt;/a&gt;&lt;br&gt;</v>
      </c>
      <c r="AG2560" s="97">
        <f t="shared" si="605"/>
        <v>1900</v>
      </c>
      <c r="AH2560" s="97" t="str">
        <f t="shared" si="606"/>
        <v>01</v>
      </c>
      <c r="AI2560" s="97" t="str">
        <f t="shared" si="607"/>
        <v>00</v>
      </c>
      <c r="AJ2560" s="97" t="str">
        <f t="shared" si="608"/>
        <v>19000100</v>
      </c>
    </row>
    <row r="2561" spans="6:36" ht="12" customHeight="1" x14ac:dyDescent="0.15">
      <c r="F2561" s="86" t="str">
        <f t="shared" si="597"/>
        <v>Saturday</v>
      </c>
      <c r="G2561" s="91"/>
      <c r="H2561" s="92" t="str">
        <f>VLOOKUP(MONTH(G2561),VLOOKUP!$W$1:$X$24,2)</f>
        <v>January</v>
      </c>
      <c r="I2561" s="92" t="str">
        <f t="shared" si="598"/>
        <v/>
      </c>
      <c r="J2561" s="93" t="s">
        <v>8</v>
      </c>
      <c r="L2561" s="86" t="str">
        <f t="shared" si="610"/>
        <v>DC Armory [2001 East Capital Street, WDC]</v>
      </c>
      <c r="M2561" s="86">
        <f t="shared" si="599"/>
        <v>0</v>
      </c>
      <c r="N2561" s="93" t="str">
        <f t="shared" ref="N2561:N2592" si="611">J2561</f>
        <v>DC Armory [2001 East Capital Street, WDC]</v>
      </c>
      <c r="O2561" s="94"/>
      <c r="S2561" s="95">
        <f t="shared" si="600"/>
        <v>0</v>
      </c>
      <c r="T2561" s="86" t="str">
        <f t="shared" si="601"/>
        <v/>
      </c>
      <c r="U2561" s="86" t="str">
        <f t="shared" ref="U2561:U2624" si="612">IF(ISBLANK(G2561),"","&amp;#149; "&amp;IF(ISBLANK(C2561),"","&lt;S&gt;")&amp;I2561&amp;IF(ISBLANK(A2561),""," - &lt;a href='recommended.php#"&amp;AJ2561&amp;"'&gt;&lt;b&gt;&lt;em&gt;&lt;font color='#9C004D'&gt;RECOMMENDED&lt;/font&gt;&lt;/em&gt;&lt;/b&gt;&lt;/a&gt;")&amp;" - "&amp;M2561&amp;IF(ISBLANK(K2561),K2561," - &lt;b&gt;"&amp;K2561&amp;"&lt;/b&gt; ")&amp;IF(B2561="Sold Out"," - &lt;font color='#000099'&gt;&lt;b&gt;&lt;I&gt;sold out&lt;/I&gt;&lt;/b&gt;&lt;/font&gt;","")&amp;IF(ISBLANK(C2561),"","&lt;/S&gt; &lt;b&gt;"&amp;C2561&amp;"&lt;/b&gt;")&amp;"&lt;p&gt;")</f>
        <v/>
      </c>
      <c r="V2561" s="95" t="str">
        <f t="shared" si="602"/>
        <v/>
      </c>
      <c r="AE2561" s="92" t="str">
        <f t="shared" si="603"/>
        <v/>
      </c>
      <c r="AF2561" s="96" t="str">
        <f t="shared" si="604"/>
        <v>&lt;a name='19000100'&gt;&lt;b&gt;: 0 - DC Armory [2001 East Capital Street, WDC]&lt;/b&gt;&lt;/a&gt;&lt;br&gt;</v>
      </c>
      <c r="AG2561" s="97">
        <f t="shared" si="605"/>
        <v>1900</v>
      </c>
      <c r="AH2561" s="97" t="str">
        <f t="shared" si="606"/>
        <v>01</v>
      </c>
      <c r="AI2561" s="97" t="str">
        <f t="shared" si="607"/>
        <v>00</v>
      </c>
      <c r="AJ2561" s="97" t="str">
        <f t="shared" si="608"/>
        <v>19000100</v>
      </c>
    </row>
    <row r="2562" spans="6:36" ht="12" customHeight="1" x14ac:dyDescent="0.15">
      <c r="F2562" s="86" t="str">
        <f t="shared" ref="F2562:F2625" si="613">IF(WEEKDAY(G2562)=1,"Sunday",IF(WEEKDAY(G2562)=2,"Monday",IF(WEEKDAY(G2562)=3,"Tuesday",IF(WEEKDAY(G2562)=4,"Wednesday",IF(WEEKDAY(G2562)=5,"Thursday",IF(WEEKDAY(G2562)=6,"Friday","Saturday"))))))</f>
        <v>Saturday</v>
      </c>
      <c r="G2562" s="91"/>
      <c r="H2562" s="92" t="str">
        <f>VLOOKUP(MONTH(G2562),VLOOKUP!$W$1:$X$24,2)</f>
        <v>January</v>
      </c>
      <c r="I2562" s="92" t="str">
        <f t="shared" ref="I2562:I2625" si="614">IF(ISBLANK(G2562),"",F2562&amp;", "&amp;DAY(G2562)&amp;" "&amp;H2562&amp;" "&amp;YEAR(G2562))</f>
        <v/>
      </c>
      <c r="J2562" s="93" t="s">
        <v>8</v>
      </c>
      <c r="L2562" s="86" t="str">
        <f t="shared" si="610"/>
        <v>DC Armory [2001 East Capital Street, WDC]</v>
      </c>
      <c r="M2562" s="86">
        <f t="shared" ref="M2562:M2625" si="615">IF(ISBLANK(P2562),O2562,IF(ISBLANK(Q2562),O2562&amp;" and "&amp;P2562,IF(ISBLANK(R2562),O2562&amp;", "&amp;P2562&amp;", and "&amp;Q2562, O2562&amp;", "&amp;P2562&amp;", "&amp;Q2562&amp;", and "&amp;R2562)))</f>
        <v>0</v>
      </c>
      <c r="N2562" s="93" t="str">
        <f t="shared" si="611"/>
        <v>DC Armory [2001 East Capital Street, WDC]</v>
      </c>
      <c r="O2562" s="94"/>
      <c r="S2562" s="95">
        <f t="shared" ref="S2562:S2625" si="616">IF(LEFT(O2562,2)="A ",RIGHT(O2562,LEN(O2562)-2),IF(LEFT(O2562,3)="An ",RIGHT(O2562,LEN(O2562)-3),IF(LEFT(O2562,4)="The ",RIGHT(O2562,LEN(O2562)-4),IF(LEFT(O2562,3)="&lt;b&gt;",RIGHT(O2562,LEN(O2562)-3),IF(LEFT(O2562,4)="&lt;em&gt;",RIGHT(O2562,LEN(O2562)-4),O2562)))))</f>
        <v>0</v>
      </c>
      <c r="T2562" s="86" t="str">
        <f t="shared" ref="T2562:T2625" si="617">IF(ISBLANK(G2562),"","&amp;#149; "&amp;IF(ISBLANK(C2562),"","&lt;S&gt;")&amp;IF(ISBLANK(A2562),"","&lt;a href='recommended.php#"&amp;AJ2562&amp;"'&gt;&lt;b&gt;&lt;em&gt;&lt;font color='#9C004D'&gt;RECOMMENDED&lt;/font&gt;&lt;/em&gt;&lt;/b&gt;&lt;/a&gt; - ")&amp;M2562&amp;" - &lt;b&gt;"&amp;L2562&amp;"&lt;/b&gt; "&amp;IF(B2562="Sold Out"," - &lt;font color='#000099'&gt;&lt;b&gt;&lt;I&gt;sold out&lt;/I&gt;&lt;/b&gt;&lt;/font&gt;","")&amp;IF(ISBLANK(C2562),"","&lt;/S&gt; &lt;b&gt;"&amp;C2562&amp;"&lt;/b&gt;")&amp;"&lt;br&gt;")</f>
        <v/>
      </c>
      <c r="U2562" s="86" t="str">
        <f t="shared" si="612"/>
        <v/>
      </c>
      <c r="V2562" s="95" t="str">
        <f t="shared" ref="V2562:V2625" si="618">IF(ISBLANK(G2562),"","&amp;#149; "&amp;IF(ISBLANK(C2562),"","&lt;S&gt;")&amp;IF(ISBLANK(A2562),"","&lt;a href='recommended.php#"&amp;AJ2562&amp;"'&gt;&lt;b&gt;&lt;em&gt;&lt;font color='#9C004D'&gt;RECOMMENDED&lt;/font&gt;&lt;/em&gt;&lt;/b&gt;&lt;/a&gt; - ")&amp;M2562&amp;" - &lt;b&gt;"&amp;L2562&amp;"&lt;/b&gt; "&amp;IF(B2562="Sold Out"," - &lt;font color='#000099'&gt;&lt;b&gt;&lt;I&gt;sold out&lt;/I&gt;&lt;/b&gt;&lt;/font&gt;","")&amp;IF(ISBLANK(C2562),"","&lt;/S&gt; &lt;b&gt;"&amp;C2562&amp;"&lt;/b&gt;")&amp;" - &lt;font color='#005500'&gt;&lt;b&gt;"&amp;E2562&amp;"&lt;/b&gt;&lt;/font&gt;&lt;br&gt;")</f>
        <v/>
      </c>
      <c r="AE2562" s="92" t="str">
        <f t="shared" ref="AE2562:AE2625" si="619">IF(ISBLANK(G2562),"",F2562&amp;", "&amp;DAY(G2562)&amp;" "&amp;H2562&amp;" "&amp;YEAR(G2562)&amp;"      [&lt;a name='"&amp;AJ2562&amp;"' href='#"&amp;AJ2562&amp;"'&gt;link to this day&lt;/a&gt;]")</f>
        <v/>
      </c>
      <c r="AF2562" s="96" t="str">
        <f t="shared" ref="AF2562:AF2625" si="620">"&lt;a name='"&amp;AJ2562&amp;"'&gt;&lt;b&gt;"&amp;I2562&amp;": "&amp;M2562&amp;" - "&amp;L2562&amp;"&lt;/b&gt;&lt;/a&gt;&lt;br&gt;"</f>
        <v>&lt;a name='19000100'&gt;&lt;b&gt;: 0 - DC Armory [2001 East Capital Street, WDC]&lt;/b&gt;&lt;/a&gt;&lt;br&gt;</v>
      </c>
      <c r="AG2562" s="97">
        <f t="shared" ref="AG2562:AG2625" si="621">YEAR(G2562)</f>
        <v>1900</v>
      </c>
      <c r="AH2562" s="97" t="str">
        <f t="shared" ref="AH2562:AH2625" si="622">IF(LEN(MONTH(G2562))=1,"0"&amp;MONTH(G2562),MONTH(G2562))</f>
        <v>01</v>
      </c>
      <c r="AI2562" s="97" t="str">
        <f t="shared" ref="AI2562:AI2625" si="623">IF(LEN(DAY(G2562))=1,"0"&amp;DAY(G2562),DAY(G2562))</f>
        <v>00</v>
      </c>
      <c r="AJ2562" s="97" t="str">
        <f t="shared" ref="AJ2562:AJ2625" si="624">AG2562&amp;AH2562&amp;AI2562</f>
        <v>19000100</v>
      </c>
    </row>
    <row r="2563" spans="6:36" ht="12" customHeight="1" x14ac:dyDescent="0.15">
      <c r="F2563" s="86" t="str">
        <f t="shared" si="613"/>
        <v>Saturday</v>
      </c>
      <c r="G2563" s="91"/>
      <c r="H2563" s="92" t="str">
        <f>VLOOKUP(MONTH(G2563),VLOOKUP!$W$1:$X$24,2)</f>
        <v>January</v>
      </c>
      <c r="I2563" s="92" t="str">
        <f t="shared" si="614"/>
        <v/>
      </c>
      <c r="J2563" s="93" t="s">
        <v>8</v>
      </c>
      <c r="L2563" s="86" t="str">
        <f t="shared" si="610"/>
        <v>DC Armory [2001 East Capital Street, WDC]</v>
      </c>
      <c r="M2563" s="86">
        <f t="shared" si="615"/>
        <v>0</v>
      </c>
      <c r="N2563" s="93" t="str">
        <f t="shared" si="611"/>
        <v>DC Armory [2001 East Capital Street, WDC]</v>
      </c>
      <c r="O2563" s="94"/>
      <c r="S2563" s="95">
        <f t="shared" si="616"/>
        <v>0</v>
      </c>
      <c r="T2563" s="86" t="str">
        <f t="shared" si="617"/>
        <v/>
      </c>
      <c r="U2563" s="86" t="str">
        <f t="shared" si="612"/>
        <v/>
      </c>
      <c r="V2563" s="95" t="str">
        <f t="shared" si="618"/>
        <v/>
      </c>
      <c r="AE2563" s="92" t="str">
        <f t="shared" si="619"/>
        <v/>
      </c>
      <c r="AF2563" s="96" t="str">
        <f t="shared" si="620"/>
        <v>&lt;a name='19000100'&gt;&lt;b&gt;: 0 - DC Armory [2001 East Capital Street, WDC]&lt;/b&gt;&lt;/a&gt;&lt;br&gt;</v>
      </c>
      <c r="AG2563" s="97">
        <f t="shared" si="621"/>
        <v>1900</v>
      </c>
      <c r="AH2563" s="97" t="str">
        <f t="shared" si="622"/>
        <v>01</v>
      </c>
      <c r="AI2563" s="97" t="str">
        <f t="shared" si="623"/>
        <v>00</v>
      </c>
      <c r="AJ2563" s="97" t="str">
        <f t="shared" si="624"/>
        <v>19000100</v>
      </c>
    </row>
    <row r="2564" spans="6:36" ht="12" customHeight="1" x14ac:dyDescent="0.15">
      <c r="F2564" s="86" t="str">
        <f t="shared" si="613"/>
        <v>Saturday</v>
      </c>
      <c r="G2564" s="91"/>
      <c r="H2564" s="92" t="str">
        <f>VLOOKUP(MONTH(G2564),VLOOKUP!$W$1:$X$24,2)</f>
        <v>January</v>
      </c>
      <c r="I2564" s="92" t="str">
        <f t="shared" si="614"/>
        <v/>
      </c>
      <c r="J2564" s="93" t="s">
        <v>8</v>
      </c>
      <c r="L2564" s="86" t="str">
        <f t="shared" si="610"/>
        <v>DC Armory [2001 East Capital Street, WDC]</v>
      </c>
      <c r="M2564" s="86">
        <f t="shared" si="615"/>
        <v>0</v>
      </c>
      <c r="N2564" s="93" t="str">
        <f t="shared" si="611"/>
        <v>DC Armory [2001 East Capital Street, WDC]</v>
      </c>
      <c r="O2564" s="94"/>
      <c r="S2564" s="95">
        <f t="shared" si="616"/>
        <v>0</v>
      </c>
      <c r="T2564" s="86" t="str">
        <f t="shared" si="617"/>
        <v/>
      </c>
      <c r="U2564" s="86" t="str">
        <f t="shared" si="612"/>
        <v/>
      </c>
      <c r="V2564" s="95" t="str">
        <f t="shared" si="618"/>
        <v/>
      </c>
      <c r="AE2564" s="92" t="str">
        <f t="shared" si="619"/>
        <v/>
      </c>
      <c r="AF2564" s="96" t="str">
        <f t="shared" si="620"/>
        <v>&lt;a name='19000100'&gt;&lt;b&gt;: 0 - DC Armory [2001 East Capital Street, WDC]&lt;/b&gt;&lt;/a&gt;&lt;br&gt;</v>
      </c>
      <c r="AG2564" s="97">
        <f t="shared" si="621"/>
        <v>1900</v>
      </c>
      <c r="AH2564" s="97" t="str">
        <f t="shared" si="622"/>
        <v>01</v>
      </c>
      <c r="AI2564" s="97" t="str">
        <f t="shared" si="623"/>
        <v>00</v>
      </c>
      <c r="AJ2564" s="97" t="str">
        <f t="shared" si="624"/>
        <v>19000100</v>
      </c>
    </row>
    <row r="2565" spans="6:36" ht="12" customHeight="1" x14ac:dyDescent="0.15">
      <c r="F2565" s="86" t="str">
        <f t="shared" si="613"/>
        <v>Saturday</v>
      </c>
      <c r="G2565" s="91"/>
      <c r="H2565" s="92" t="str">
        <f>VLOOKUP(MONTH(G2565),VLOOKUP!$W$1:$X$24,2)</f>
        <v>January</v>
      </c>
      <c r="I2565" s="92" t="str">
        <f t="shared" si="614"/>
        <v/>
      </c>
      <c r="J2565" s="93" t="s">
        <v>8</v>
      </c>
      <c r="L2565" s="86" t="str">
        <f t="shared" si="610"/>
        <v>DC Armory [2001 East Capital Street, WDC]</v>
      </c>
      <c r="M2565" s="86">
        <f t="shared" si="615"/>
        <v>0</v>
      </c>
      <c r="N2565" s="93" t="str">
        <f t="shared" si="611"/>
        <v>DC Armory [2001 East Capital Street, WDC]</v>
      </c>
      <c r="O2565" s="94"/>
      <c r="S2565" s="95">
        <f t="shared" si="616"/>
        <v>0</v>
      </c>
      <c r="T2565" s="86" t="str">
        <f t="shared" si="617"/>
        <v/>
      </c>
      <c r="U2565" s="86" t="str">
        <f t="shared" si="612"/>
        <v/>
      </c>
      <c r="V2565" s="95" t="str">
        <f t="shared" si="618"/>
        <v/>
      </c>
      <c r="AE2565" s="92" t="str">
        <f t="shared" si="619"/>
        <v/>
      </c>
      <c r="AF2565" s="96" t="str">
        <f t="shared" si="620"/>
        <v>&lt;a name='19000100'&gt;&lt;b&gt;: 0 - DC Armory [2001 East Capital Street, WDC]&lt;/b&gt;&lt;/a&gt;&lt;br&gt;</v>
      </c>
      <c r="AG2565" s="97">
        <f t="shared" si="621"/>
        <v>1900</v>
      </c>
      <c r="AH2565" s="97" t="str">
        <f t="shared" si="622"/>
        <v>01</v>
      </c>
      <c r="AI2565" s="97" t="str">
        <f t="shared" si="623"/>
        <v>00</v>
      </c>
      <c r="AJ2565" s="97" t="str">
        <f t="shared" si="624"/>
        <v>19000100</v>
      </c>
    </row>
    <row r="2566" spans="6:36" ht="12" customHeight="1" x14ac:dyDescent="0.15">
      <c r="F2566" s="86" t="str">
        <f t="shared" si="613"/>
        <v>Saturday</v>
      </c>
      <c r="G2566" s="91"/>
      <c r="H2566" s="92" t="str">
        <f>VLOOKUP(MONTH(G2566),VLOOKUP!$W$1:$X$24,2)</f>
        <v>January</v>
      </c>
      <c r="I2566" s="92" t="str">
        <f t="shared" si="614"/>
        <v/>
      </c>
      <c r="J2566" s="93" t="s">
        <v>8</v>
      </c>
      <c r="L2566" s="86" t="str">
        <f t="shared" si="610"/>
        <v>DC Armory [2001 East Capital Street, WDC]</v>
      </c>
      <c r="M2566" s="86">
        <f t="shared" si="615"/>
        <v>0</v>
      </c>
      <c r="N2566" s="93" t="str">
        <f t="shared" si="611"/>
        <v>DC Armory [2001 East Capital Street, WDC]</v>
      </c>
      <c r="O2566" s="94"/>
      <c r="S2566" s="95">
        <f t="shared" si="616"/>
        <v>0</v>
      </c>
      <c r="T2566" s="86" t="str">
        <f t="shared" si="617"/>
        <v/>
      </c>
      <c r="U2566" s="86" t="str">
        <f t="shared" si="612"/>
        <v/>
      </c>
      <c r="V2566" s="95" t="str">
        <f t="shared" si="618"/>
        <v/>
      </c>
      <c r="AE2566" s="92" t="str">
        <f t="shared" si="619"/>
        <v/>
      </c>
      <c r="AF2566" s="96" t="str">
        <f t="shared" si="620"/>
        <v>&lt;a name='19000100'&gt;&lt;b&gt;: 0 - DC Armory [2001 East Capital Street, WDC]&lt;/b&gt;&lt;/a&gt;&lt;br&gt;</v>
      </c>
      <c r="AG2566" s="97">
        <f t="shared" si="621"/>
        <v>1900</v>
      </c>
      <c r="AH2566" s="97" t="str">
        <f t="shared" si="622"/>
        <v>01</v>
      </c>
      <c r="AI2566" s="97" t="str">
        <f t="shared" si="623"/>
        <v>00</v>
      </c>
      <c r="AJ2566" s="97" t="str">
        <f t="shared" si="624"/>
        <v>19000100</v>
      </c>
    </row>
    <row r="2567" spans="6:36" ht="12" customHeight="1" x14ac:dyDescent="0.15">
      <c r="F2567" s="86" t="str">
        <f t="shared" si="613"/>
        <v>Saturday</v>
      </c>
      <c r="G2567" s="91"/>
      <c r="H2567" s="92" t="str">
        <f>VLOOKUP(MONTH(G2567),VLOOKUP!$W$1:$X$24,2)</f>
        <v>January</v>
      </c>
      <c r="I2567" s="92" t="str">
        <f t="shared" si="614"/>
        <v/>
      </c>
      <c r="J2567" s="93" t="s">
        <v>198</v>
      </c>
      <c r="L2567" s="86" t="str">
        <f t="shared" si="610"/>
        <v>DC Arts Center [2438 18th St NW, WDC]</v>
      </c>
      <c r="M2567" s="86">
        <f t="shared" si="615"/>
        <v>0</v>
      </c>
      <c r="N2567" s="93" t="str">
        <f t="shared" si="611"/>
        <v>DC Arts Center [2438 18th St NW, WDC]</v>
      </c>
      <c r="O2567" s="94"/>
      <c r="S2567" s="95">
        <f t="shared" si="616"/>
        <v>0</v>
      </c>
      <c r="T2567" s="86" t="str">
        <f t="shared" si="617"/>
        <v/>
      </c>
      <c r="U2567" s="86" t="str">
        <f t="shared" si="612"/>
        <v/>
      </c>
      <c r="V2567" s="95" t="str">
        <f t="shared" si="618"/>
        <v/>
      </c>
      <c r="AE2567" s="92" t="str">
        <f t="shared" si="619"/>
        <v/>
      </c>
      <c r="AF2567" s="96" t="str">
        <f t="shared" si="620"/>
        <v>&lt;a name='19000100'&gt;&lt;b&gt;: 0 - DC Arts Center [2438 18th St NW, WDC]&lt;/b&gt;&lt;/a&gt;&lt;br&gt;</v>
      </c>
      <c r="AG2567" s="97">
        <f t="shared" si="621"/>
        <v>1900</v>
      </c>
      <c r="AH2567" s="97" t="str">
        <f t="shared" si="622"/>
        <v>01</v>
      </c>
      <c r="AI2567" s="97" t="str">
        <f t="shared" si="623"/>
        <v>00</v>
      </c>
      <c r="AJ2567" s="97" t="str">
        <f t="shared" si="624"/>
        <v>19000100</v>
      </c>
    </row>
    <row r="2568" spans="6:36" ht="12" customHeight="1" x14ac:dyDescent="0.15">
      <c r="F2568" s="86" t="str">
        <f t="shared" si="613"/>
        <v>Saturday</v>
      </c>
      <c r="G2568" s="91"/>
      <c r="H2568" s="92" t="str">
        <f>VLOOKUP(MONTH(G2568),VLOOKUP!$W$1:$X$24,2)</f>
        <v>January</v>
      </c>
      <c r="I2568" s="92" t="str">
        <f t="shared" si="614"/>
        <v/>
      </c>
      <c r="J2568" s="93" t="s">
        <v>198</v>
      </c>
      <c r="L2568" s="86" t="str">
        <f t="shared" si="610"/>
        <v>DC Arts Center [2438 18th St NW, WDC]</v>
      </c>
      <c r="M2568" s="86">
        <f t="shared" si="615"/>
        <v>0</v>
      </c>
      <c r="N2568" s="93" t="str">
        <f t="shared" si="611"/>
        <v>DC Arts Center [2438 18th St NW, WDC]</v>
      </c>
      <c r="O2568" s="94"/>
      <c r="S2568" s="95">
        <f t="shared" si="616"/>
        <v>0</v>
      </c>
      <c r="T2568" s="86" t="str">
        <f t="shared" si="617"/>
        <v/>
      </c>
      <c r="U2568" s="86" t="str">
        <f t="shared" si="612"/>
        <v/>
      </c>
      <c r="V2568" s="95" t="str">
        <f t="shared" si="618"/>
        <v/>
      </c>
      <c r="AE2568" s="92" t="str">
        <f t="shared" si="619"/>
        <v/>
      </c>
      <c r="AF2568" s="96" t="str">
        <f t="shared" si="620"/>
        <v>&lt;a name='19000100'&gt;&lt;b&gt;: 0 - DC Arts Center [2438 18th St NW, WDC]&lt;/b&gt;&lt;/a&gt;&lt;br&gt;</v>
      </c>
      <c r="AG2568" s="97">
        <f t="shared" si="621"/>
        <v>1900</v>
      </c>
      <c r="AH2568" s="97" t="str">
        <f t="shared" si="622"/>
        <v>01</v>
      </c>
      <c r="AI2568" s="97" t="str">
        <f t="shared" si="623"/>
        <v>00</v>
      </c>
      <c r="AJ2568" s="97" t="str">
        <f t="shared" si="624"/>
        <v>19000100</v>
      </c>
    </row>
    <row r="2569" spans="6:36" ht="12" customHeight="1" x14ac:dyDescent="0.15">
      <c r="F2569" s="86" t="str">
        <f t="shared" si="613"/>
        <v>Saturday</v>
      </c>
      <c r="G2569" s="91"/>
      <c r="H2569" s="92" t="str">
        <f>VLOOKUP(MONTH(G2569),VLOOKUP!$W$1:$X$24,2)</f>
        <v>January</v>
      </c>
      <c r="I2569" s="92" t="str">
        <f t="shared" si="614"/>
        <v/>
      </c>
      <c r="J2569" s="93" t="s">
        <v>198</v>
      </c>
      <c r="L2569" s="86" t="str">
        <f t="shared" si="610"/>
        <v>DC Arts Center [2438 18th St NW, WDC]</v>
      </c>
      <c r="M2569" s="86">
        <f t="shared" si="615"/>
        <v>0</v>
      </c>
      <c r="N2569" s="93" t="str">
        <f t="shared" si="611"/>
        <v>DC Arts Center [2438 18th St NW, WDC]</v>
      </c>
      <c r="O2569" s="94"/>
      <c r="S2569" s="95">
        <f t="shared" si="616"/>
        <v>0</v>
      </c>
      <c r="T2569" s="86" t="str">
        <f t="shared" si="617"/>
        <v/>
      </c>
      <c r="U2569" s="86" t="str">
        <f t="shared" si="612"/>
        <v/>
      </c>
      <c r="V2569" s="95" t="str">
        <f t="shared" si="618"/>
        <v/>
      </c>
      <c r="AE2569" s="92" t="str">
        <f t="shared" si="619"/>
        <v/>
      </c>
      <c r="AF2569" s="96" t="str">
        <f t="shared" si="620"/>
        <v>&lt;a name='19000100'&gt;&lt;b&gt;: 0 - DC Arts Center [2438 18th St NW, WDC]&lt;/b&gt;&lt;/a&gt;&lt;br&gt;</v>
      </c>
      <c r="AG2569" s="97">
        <f t="shared" si="621"/>
        <v>1900</v>
      </c>
      <c r="AH2569" s="97" t="str">
        <f t="shared" si="622"/>
        <v>01</v>
      </c>
      <c r="AI2569" s="97" t="str">
        <f t="shared" si="623"/>
        <v>00</v>
      </c>
      <c r="AJ2569" s="97" t="str">
        <f t="shared" si="624"/>
        <v>19000100</v>
      </c>
    </row>
    <row r="2570" spans="6:36" ht="12" customHeight="1" x14ac:dyDescent="0.15">
      <c r="F2570" s="86" t="str">
        <f t="shared" si="613"/>
        <v>Saturday</v>
      </c>
      <c r="G2570" s="91"/>
      <c r="H2570" s="92" t="str">
        <f>VLOOKUP(MONTH(G2570),VLOOKUP!$W$1:$X$24,2)</f>
        <v>January</v>
      </c>
      <c r="I2570" s="92" t="str">
        <f t="shared" si="614"/>
        <v/>
      </c>
      <c r="J2570" s="93" t="s">
        <v>198</v>
      </c>
      <c r="L2570" s="86" t="str">
        <f t="shared" si="610"/>
        <v>DC Arts Center [2438 18th St NW, WDC]</v>
      </c>
      <c r="M2570" s="86">
        <f t="shared" si="615"/>
        <v>0</v>
      </c>
      <c r="N2570" s="93" t="str">
        <f t="shared" si="611"/>
        <v>DC Arts Center [2438 18th St NW, WDC]</v>
      </c>
      <c r="O2570" s="94"/>
      <c r="S2570" s="95">
        <f t="shared" si="616"/>
        <v>0</v>
      </c>
      <c r="T2570" s="86" t="str">
        <f t="shared" si="617"/>
        <v/>
      </c>
      <c r="U2570" s="86" t="str">
        <f t="shared" si="612"/>
        <v/>
      </c>
      <c r="V2570" s="95" t="str">
        <f t="shared" si="618"/>
        <v/>
      </c>
      <c r="AE2570" s="92" t="str">
        <f t="shared" si="619"/>
        <v/>
      </c>
      <c r="AF2570" s="96" t="str">
        <f t="shared" si="620"/>
        <v>&lt;a name='19000100'&gt;&lt;b&gt;: 0 - DC Arts Center [2438 18th St NW, WDC]&lt;/b&gt;&lt;/a&gt;&lt;br&gt;</v>
      </c>
      <c r="AG2570" s="97">
        <f t="shared" si="621"/>
        <v>1900</v>
      </c>
      <c r="AH2570" s="97" t="str">
        <f t="shared" si="622"/>
        <v>01</v>
      </c>
      <c r="AI2570" s="97" t="str">
        <f t="shared" si="623"/>
        <v>00</v>
      </c>
      <c r="AJ2570" s="97" t="str">
        <f t="shared" si="624"/>
        <v>19000100</v>
      </c>
    </row>
    <row r="2571" spans="6:36" ht="12" customHeight="1" x14ac:dyDescent="0.15">
      <c r="F2571" s="86" t="str">
        <f t="shared" si="613"/>
        <v>Saturday</v>
      </c>
      <c r="G2571" s="91"/>
      <c r="H2571" s="92" t="str">
        <f>VLOOKUP(MONTH(G2571),VLOOKUP!$W$1:$X$24,2)</f>
        <v>January</v>
      </c>
      <c r="I2571" s="92" t="str">
        <f t="shared" si="614"/>
        <v/>
      </c>
      <c r="J2571" s="93" t="s">
        <v>198</v>
      </c>
      <c r="L2571" s="86" t="str">
        <f t="shared" si="610"/>
        <v>DC Arts Center [2438 18th St NW, WDC]</v>
      </c>
      <c r="M2571" s="86">
        <f t="shared" si="615"/>
        <v>0</v>
      </c>
      <c r="N2571" s="93" t="str">
        <f t="shared" si="611"/>
        <v>DC Arts Center [2438 18th St NW, WDC]</v>
      </c>
      <c r="O2571" s="94"/>
      <c r="S2571" s="95">
        <f t="shared" si="616"/>
        <v>0</v>
      </c>
      <c r="T2571" s="86" t="str">
        <f t="shared" si="617"/>
        <v/>
      </c>
      <c r="U2571" s="86" t="str">
        <f t="shared" si="612"/>
        <v/>
      </c>
      <c r="V2571" s="95" t="str">
        <f t="shared" si="618"/>
        <v/>
      </c>
      <c r="AE2571" s="92" t="str">
        <f t="shared" si="619"/>
        <v/>
      </c>
      <c r="AF2571" s="96" t="str">
        <f t="shared" si="620"/>
        <v>&lt;a name='19000100'&gt;&lt;b&gt;: 0 - DC Arts Center [2438 18th St NW, WDC]&lt;/b&gt;&lt;/a&gt;&lt;br&gt;</v>
      </c>
      <c r="AG2571" s="97">
        <f t="shared" si="621"/>
        <v>1900</v>
      </c>
      <c r="AH2571" s="97" t="str">
        <f t="shared" si="622"/>
        <v>01</v>
      </c>
      <c r="AI2571" s="97" t="str">
        <f t="shared" si="623"/>
        <v>00</v>
      </c>
      <c r="AJ2571" s="97" t="str">
        <f t="shared" si="624"/>
        <v>19000100</v>
      </c>
    </row>
    <row r="2572" spans="6:36" ht="12" customHeight="1" x14ac:dyDescent="0.15">
      <c r="F2572" s="86" t="str">
        <f t="shared" si="613"/>
        <v>Saturday</v>
      </c>
      <c r="G2572" s="91"/>
      <c r="H2572" s="92" t="str">
        <f>VLOOKUP(MONTH(G2572),VLOOKUP!$W$1:$X$24,2)</f>
        <v>January</v>
      </c>
      <c r="I2572" s="92" t="str">
        <f t="shared" si="614"/>
        <v/>
      </c>
      <c r="J2572" s="93" t="s">
        <v>1204</v>
      </c>
      <c r="L2572" s="86" t="str">
        <f t="shared" si="610"/>
        <v>DC Brau [3178-B Bladensburg Rd NE, WDC]</v>
      </c>
      <c r="M2572" s="86">
        <f t="shared" si="615"/>
        <v>0</v>
      </c>
      <c r="N2572" s="93" t="str">
        <f t="shared" si="611"/>
        <v>DC Brau [3178-B Bladensburg Rd NE, WDC]</v>
      </c>
      <c r="O2572" s="94"/>
      <c r="S2572" s="95">
        <f t="shared" si="616"/>
        <v>0</v>
      </c>
      <c r="T2572" s="86" t="str">
        <f t="shared" si="617"/>
        <v/>
      </c>
      <c r="U2572" s="86" t="str">
        <f t="shared" si="612"/>
        <v/>
      </c>
      <c r="V2572" s="95" t="str">
        <f t="shared" si="618"/>
        <v/>
      </c>
      <c r="AE2572" s="92" t="str">
        <f t="shared" si="619"/>
        <v/>
      </c>
      <c r="AF2572" s="96" t="str">
        <f t="shared" si="620"/>
        <v>&lt;a name='19000100'&gt;&lt;b&gt;: 0 - DC Brau [3178-B Bladensburg Rd NE, WDC]&lt;/b&gt;&lt;/a&gt;&lt;br&gt;</v>
      </c>
      <c r="AG2572" s="97">
        <f t="shared" si="621"/>
        <v>1900</v>
      </c>
      <c r="AH2572" s="97" t="str">
        <f t="shared" si="622"/>
        <v>01</v>
      </c>
      <c r="AI2572" s="97" t="str">
        <f t="shared" si="623"/>
        <v>00</v>
      </c>
      <c r="AJ2572" s="97" t="str">
        <f t="shared" si="624"/>
        <v>19000100</v>
      </c>
    </row>
    <row r="2573" spans="6:36" ht="12" customHeight="1" x14ac:dyDescent="0.15">
      <c r="F2573" s="86" t="str">
        <f t="shared" si="613"/>
        <v>Saturday</v>
      </c>
      <c r="G2573" s="91"/>
      <c r="H2573" s="92" t="str">
        <f>VLOOKUP(MONTH(G2573),VLOOKUP!$W$1:$X$24,2)</f>
        <v>January</v>
      </c>
      <c r="I2573" s="92" t="str">
        <f t="shared" si="614"/>
        <v/>
      </c>
      <c r="J2573" s="93" t="s">
        <v>1204</v>
      </c>
      <c r="L2573" s="86" t="str">
        <f t="shared" si="610"/>
        <v>DC Brau [3178-B Bladensburg Rd NE, WDC]</v>
      </c>
      <c r="M2573" s="86">
        <f t="shared" si="615"/>
        <v>0</v>
      </c>
      <c r="N2573" s="93" t="str">
        <f t="shared" si="611"/>
        <v>DC Brau [3178-B Bladensburg Rd NE, WDC]</v>
      </c>
      <c r="O2573" s="94"/>
      <c r="S2573" s="95">
        <f t="shared" si="616"/>
        <v>0</v>
      </c>
      <c r="T2573" s="86" t="str">
        <f t="shared" si="617"/>
        <v/>
      </c>
      <c r="U2573" s="86" t="str">
        <f t="shared" si="612"/>
        <v/>
      </c>
      <c r="V2573" s="95" t="str">
        <f t="shared" si="618"/>
        <v/>
      </c>
      <c r="AE2573" s="92" t="str">
        <f t="shared" si="619"/>
        <v/>
      </c>
      <c r="AF2573" s="96" t="str">
        <f t="shared" si="620"/>
        <v>&lt;a name='19000100'&gt;&lt;b&gt;: 0 - DC Brau [3178-B Bladensburg Rd NE, WDC]&lt;/b&gt;&lt;/a&gt;&lt;br&gt;</v>
      </c>
      <c r="AG2573" s="97">
        <f t="shared" si="621"/>
        <v>1900</v>
      </c>
      <c r="AH2573" s="97" t="str">
        <f t="shared" si="622"/>
        <v>01</v>
      </c>
      <c r="AI2573" s="97" t="str">
        <f t="shared" si="623"/>
        <v>00</v>
      </c>
      <c r="AJ2573" s="97" t="str">
        <f t="shared" si="624"/>
        <v>19000100</v>
      </c>
    </row>
    <row r="2574" spans="6:36" ht="12" customHeight="1" x14ac:dyDescent="0.15">
      <c r="F2574" s="86" t="str">
        <f t="shared" si="613"/>
        <v>Saturday</v>
      </c>
      <c r="G2574" s="91"/>
      <c r="H2574" s="92" t="str">
        <f>VLOOKUP(MONTH(G2574),VLOOKUP!$W$1:$X$24,2)</f>
        <v>January</v>
      </c>
      <c r="I2574" s="92" t="str">
        <f t="shared" si="614"/>
        <v/>
      </c>
      <c r="J2574" s="93" t="s">
        <v>1204</v>
      </c>
      <c r="L2574" s="86" t="str">
        <f t="shared" si="610"/>
        <v>DC Brau [3178-B Bladensburg Rd NE, WDC]</v>
      </c>
      <c r="M2574" s="86">
        <f t="shared" si="615"/>
        <v>0</v>
      </c>
      <c r="N2574" s="93" t="str">
        <f t="shared" si="611"/>
        <v>DC Brau [3178-B Bladensburg Rd NE, WDC]</v>
      </c>
      <c r="O2574" s="94"/>
      <c r="S2574" s="95">
        <f t="shared" si="616"/>
        <v>0</v>
      </c>
      <c r="T2574" s="86" t="str">
        <f t="shared" si="617"/>
        <v/>
      </c>
      <c r="U2574" s="86" t="str">
        <f t="shared" si="612"/>
        <v/>
      </c>
      <c r="V2574" s="95" t="str">
        <f t="shared" si="618"/>
        <v/>
      </c>
      <c r="AE2574" s="92" t="str">
        <f t="shared" si="619"/>
        <v/>
      </c>
      <c r="AF2574" s="96" t="str">
        <f t="shared" si="620"/>
        <v>&lt;a name='19000100'&gt;&lt;b&gt;: 0 - DC Brau [3178-B Bladensburg Rd NE, WDC]&lt;/b&gt;&lt;/a&gt;&lt;br&gt;</v>
      </c>
      <c r="AG2574" s="97">
        <f t="shared" si="621"/>
        <v>1900</v>
      </c>
      <c r="AH2574" s="97" t="str">
        <f t="shared" si="622"/>
        <v>01</v>
      </c>
      <c r="AI2574" s="97" t="str">
        <f t="shared" si="623"/>
        <v>00</v>
      </c>
      <c r="AJ2574" s="97" t="str">
        <f t="shared" si="624"/>
        <v>19000100</v>
      </c>
    </row>
    <row r="2575" spans="6:36" ht="12" customHeight="1" x14ac:dyDescent="0.15">
      <c r="F2575" s="86" t="str">
        <f t="shared" si="613"/>
        <v>Saturday</v>
      </c>
      <c r="G2575" s="91"/>
      <c r="H2575" s="92" t="str">
        <f>VLOOKUP(MONTH(G2575),VLOOKUP!$W$1:$X$24,2)</f>
        <v>January</v>
      </c>
      <c r="I2575" s="92" t="str">
        <f t="shared" si="614"/>
        <v/>
      </c>
      <c r="J2575" s="93" t="s">
        <v>1204</v>
      </c>
      <c r="L2575" s="86" t="str">
        <f t="shared" si="610"/>
        <v>DC Brau [3178-B Bladensburg Rd NE, WDC]</v>
      </c>
      <c r="M2575" s="86">
        <f t="shared" si="615"/>
        <v>0</v>
      </c>
      <c r="N2575" s="93" t="str">
        <f t="shared" si="611"/>
        <v>DC Brau [3178-B Bladensburg Rd NE, WDC]</v>
      </c>
      <c r="O2575" s="94"/>
      <c r="S2575" s="95">
        <f t="shared" si="616"/>
        <v>0</v>
      </c>
      <c r="T2575" s="86" t="str">
        <f t="shared" si="617"/>
        <v/>
      </c>
      <c r="U2575" s="86" t="str">
        <f t="shared" si="612"/>
        <v/>
      </c>
      <c r="V2575" s="95" t="str">
        <f t="shared" si="618"/>
        <v/>
      </c>
      <c r="AE2575" s="92" t="str">
        <f t="shared" si="619"/>
        <v/>
      </c>
      <c r="AF2575" s="96" t="str">
        <f t="shared" si="620"/>
        <v>&lt;a name='19000100'&gt;&lt;b&gt;: 0 - DC Brau [3178-B Bladensburg Rd NE, WDC]&lt;/b&gt;&lt;/a&gt;&lt;br&gt;</v>
      </c>
      <c r="AG2575" s="97">
        <f t="shared" si="621"/>
        <v>1900</v>
      </c>
      <c r="AH2575" s="97" t="str">
        <f t="shared" si="622"/>
        <v>01</v>
      </c>
      <c r="AI2575" s="97" t="str">
        <f t="shared" si="623"/>
        <v>00</v>
      </c>
      <c r="AJ2575" s="97" t="str">
        <f t="shared" si="624"/>
        <v>19000100</v>
      </c>
    </row>
    <row r="2576" spans="6:36" ht="12" customHeight="1" x14ac:dyDescent="0.15">
      <c r="F2576" s="86" t="str">
        <f t="shared" si="613"/>
        <v>Saturday</v>
      </c>
      <c r="G2576" s="91"/>
      <c r="H2576" s="92" t="str">
        <f>VLOOKUP(MONTH(G2576),VLOOKUP!$W$1:$X$24,2)</f>
        <v>January</v>
      </c>
      <c r="I2576" s="92" t="str">
        <f t="shared" si="614"/>
        <v/>
      </c>
      <c r="J2576" s="93" t="s">
        <v>1204</v>
      </c>
      <c r="L2576" s="86" t="str">
        <f t="shared" si="610"/>
        <v>DC Brau [3178-B Bladensburg Rd NE, WDC]</v>
      </c>
      <c r="M2576" s="86">
        <f t="shared" si="615"/>
        <v>0</v>
      </c>
      <c r="N2576" s="93" t="str">
        <f t="shared" si="611"/>
        <v>DC Brau [3178-B Bladensburg Rd NE, WDC]</v>
      </c>
      <c r="O2576" s="94"/>
      <c r="S2576" s="95">
        <f t="shared" si="616"/>
        <v>0</v>
      </c>
      <c r="T2576" s="86" t="str">
        <f t="shared" si="617"/>
        <v/>
      </c>
      <c r="U2576" s="86" t="str">
        <f t="shared" si="612"/>
        <v/>
      </c>
      <c r="V2576" s="95" t="str">
        <f t="shared" si="618"/>
        <v/>
      </c>
      <c r="AE2576" s="92" t="str">
        <f t="shared" si="619"/>
        <v/>
      </c>
      <c r="AF2576" s="96" t="str">
        <f t="shared" si="620"/>
        <v>&lt;a name='19000100'&gt;&lt;b&gt;: 0 - DC Brau [3178-B Bladensburg Rd NE, WDC]&lt;/b&gt;&lt;/a&gt;&lt;br&gt;</v>
      </c>
      <c r="AG2576" s="97">
        <f t="shared" si="621"/>
        <v>1900</v>
      </c>
      <c r="AH2576" s="97" t="str">
        <f t="shared" si="622"/>
        <v>01</v>
      </c>
      <c r="AI2576" s="97" t="str">
        <f t="shared" si="623"/>
        <v>00</v>
      </c>
      <c r="AJ2576" s="97" t="str">
        <f t="shared" si="624"/>
        <v>19000100</v>
      </c>
    </row>
    <row r="2577" spans="4:36" ht="12" customHeight="1" x14ac:dyDescent="0.15">
      <c r="D2577" s="110"/>
      <c r="F2577" s="86" t="str">
        <f t="shared" si="613"/>
        <v>Saturday</v>
      </c>
      <c r="H2577" s="92" t="str">
        <f>VLOOKUP(MONTH(G2577),VLOOKUP!$W$1:$X$24,2)</f>
        <v>January</v>
      </c>
      <c r="I2577" s="92" t="str">
        <f t="shared" si="614"/>
        <v/>
      </c>
      <c r="J2577" s="93" t="s">
        <v>715</v>
      </c>
      <c r="L2577" s="86" t="str">
        <f t="shared" si="610"/>
        <v>DC Improv [1140 Connecticut Ave NW, WDC]</v>
      </c>
      <c r="M2577" s="86">
        <f t="shared" si="615"/>
        <v>0</v>
      </c>
      <c r="N2577" s="93" t="str">
        <f t="shared" si="611"/>
        <v>DC Improv [1140 Connecticut Ave NW, WDC]</v>
      </c>
      <c r="O2577" s="94"/>
      <c r="S2577" s="95">
        <f t="shared" si="616"/>
        <v>0</v>
      </c>
      <c r="T2577" s="86" t="str">
        <f t="shared" si="617"/>
        <v/>
      </c>
      <c r="U2577" s="86" t="str">
        <f t="shared" si="612"/>
        <v/>
      </c>
      <c r="V2577" s="95" t="str">
        <f t="shared" si="618"/>
        <v/>
      </c>
      <c r="W2577" s="90" t="s">
        <v>221</v>
      </c>
      <c r="AE2577" s="92" t="str">
        <f t="shared" si="619"/>
        <v/>
      </c>
      <c r="AF2577" s="96" t="str">
        <f t="shared" si="620"/>
        <v>&lt;a name='19000100'&gt;&lt;b&gt;: 0 - DC Improv [1140 Connecticut Ave NW, WDC]&lt;/b&gt;&lt;/a&gt;&lt;br&gt;</v>
      </c>
      <c r="AG2577" s="97">
        <f t="shared" si="621"/>
        <v>1900</v>
      </c>
      <c r="AH2577" s="97" t="str">
        <f t="shared" si="622"/>
        <v>01</v>
      </c>
      <c r="AI2577" s="97" t="str">
        <f t="shared" si="623"/>
        <v>00</v>
      </c>
      <c r="AJ2577" s="97" t="str">
        <f t="shared" si="624"/>
        <v>19000100</v>
      </c>
    </row>
    <row r="2578" spans="4:36" ht="12" customHeight="1" x14ac:dyDescent="0.15">
      <c r="F2578" s="86" t="str">
        <f t="shared" si="613"/>
        <v>Saturday</v>
      </c>
      <c r="H2578" s="92" t="str">
        <f>VLOOKUP(MONTH(G2578),VLOOKUP!$W$1:$X$24,2)</f>
        <v>January</v>
      </c>
      <c r="I2578" s="92" t="str">
        <f t="shared" si="614"/>
        <v/>
      </c>
      <c r="J2578" s="93" t="s">
        <v>715</v>
      </c>
      <c r="L2578" s="86" t="str">
        <f t="shared" si="610"/>
        <v>DC Improv [1140 Connecticut Ave NW, WDC]</v>
      </c>
      <c r="M2578" s="86">
        <f t="shared" si="615"/>
        <v>0</v>
      </c>
      <c r="N2578" s="93" t="str">
        <f t="shared" si="611"/>
        <v>DC Improv [1140 Connecticut Ave NW, WDC]</v>
      </c>
      <c r="O2578" s="94"/>
      <c r="S2578" s="95">
        <f t="shared" si="616"/>
        <v>0</v>
      </c>
      <c r="T2578" s="86" t="str">
        <f t="shared" si="617"/>
        <v/>
      </c>
      <c r="U2578" s="86" t="str">
        <f t="shared" si="612"/>
        <v/>
      </c>
      <c r="V2578" s="95" t="str">
        <f t="shared" si="618"/>
        <v/>
      </c>
      <c r="W2578" s="90" t="s">
        <v>221</v>
      </c>
      <c r="AE2578" s="92" t="str">
        <f t="shared" si="619"/>
        <v/>
      </c>
      <c r="AF2578" s="96" t="str">
        <f t="shared" si="620"/>
        <v>&lt;a name='19000100'&gt;&lt;b&gt;: 0 - DC Improv [1140 Connecticut Ave NW, WDC]&lt;/b&gt;&lt;/a&gt;&lt;br&gt;</v>
      </c>
      <c r="AG2578" s="97">
        <f t="shared" si="621"/>
        <v>1900</v>
      </c>
      <c r="AH2578" s="97" t="str">
        <f t="shared" si="622"/>
        <v>01</v>
      </c>
      <c r="AI2578" s="97" t="str">
        <f t="shared" si="623"/>
        <v>00</v>
      </c>
      <c r="AJ2578" s="97" t="str">
        <f t="shared" si="624"/>
        <v>19000100</v>
      </c>
    </row>
    <row r="2579" spans="4:36" ht="12" customHeight="1" x14ac:dyDescent="0.15">
      <c r="F2579" s="86" t="str">
        <f t="shared" si="613"/>
        <v>Saturday</v>
      </c>
      <c r="H2579" s="92" t="str">
        <f>VLOOKUP(MONTH(G2579),VLOOKUP!$W$1:$X$24,2)</f>
        <v>January</v>
      </c>
      <c r="I2579" s="92" t="str">
        <f t="shared" si="614"/>
        <v/>
      </c>
      <c r="J2579" s="93" t="s">
        <v>715</v>
      </c>
      <c r="L2579" s="86" t="str">
        <f t="shared" si="610"/>
        <v>DC Improv [1140 Connecticut Ave NW, WDC]</v>
      </c>
      <c r="M2579" s="86">
        <f t="shared" si="615"/>
        <v>0</v>
      </c>
      <c r="N2579" s="93" t="str">
        <f t="shared" si="611"/>
        <v>DC Improv [1140 Connecticut Ave NW, WDC]</v>
      </c>
      <c r="O2579" s="94"/>
      <c r="S2579" s="95">
        <f t="shared" si="616"/>
        <v>0</v>
      </c>
      <c r="T2579" s="86" t="str">
        <f t="shared" si="617"/>
        <v/>
      </c>
      <c r="U2579" s="86" t="str">
        <f t="shared" si="612"/>
        <v/>
      </c>
      <c r="V2579" s="95" t="str">
        <f t="shared" si="618"/>
        <v/>
      </c>
      <c r="W2579" s="90" t="s">
        <v>221</v>
      </c>
      <c r="AE2579" s="92" t="str">
        <f t="shared" si="619"/>
        <v/>
      </c>
      <c r="AF2579" s="96" t="str">
        <f t="shared" si="620"/>
        <v>&lt;a name='19000100'&gt;&lt;b&gt;: 0 - DC Improv [1140 Connecticut Ave NW, WDC]&lt;/b&gt;&lt;/a&gt;&lt;br&gt;</v>
      </c>
      <c r="AG2579" s="97">
        <f t="shared" si="621"/>
        <v>1900</v>
      </c>
      <c r="AH2579" s="97" t="str">
        <f t="shared" si="622"/>
        <v>01</v>
      </c>
      <c r="AI2579" s="97" t="str">
        <f t="shared" si="623"/>
        <v>00</v>
      </c>
      <c r="AJ2579" s="97" t="str">
        <f t="shared" si="624"/>
        <v>19000100</v>
      </c>
    </row>
    <row r="2580" spans="4:36" ht="12" customHeight="1" x14ac:dyDescent="0.15">
      <c r="F2580" s="86" t="str">
        <f t="shared" si="613"/>
        <v>Saturday</v>
      </c>
      <c r="H2580" s="92" t="str">
        <f>VLOOKUP(MONTH(G2580),VLOOKUP!$W$1:$X$24,2)</f>
        <v>January</v>
      </c>
      <c r="I2580" s="92" t="str">
        <f t="shared" si="614"/>
        <v/>
      </c>
      <c r="J2580" s="93" t="s">
        <v>715</v>
      </c>
      <c r="L2580" s="86" t="str">
        <f t="shared" si="610"/>
        <v>DC Improv [1140 Connecticut Ave NW, WDC]</v>
      </c>
      <c r="M2580" s="86">
        <f t="shared" si="615"/>
        <v>0</v>
      </c>
      <c r="N2580" s="93" t="str">
        <f t="shared" si="611"/>
        <v>DC Improv [1140 Connecticut Ave NW, WDC]</v>
      </c>
      <c r="O2580" s="94"/>
      <c r="S2580" s="95">
        <f t="shared" si="616"/>
        <v>0</v>
      </c>
      <c r="T2580" s="86" t="str">
        <f t="shared" si="617"/>
        <v/>
      </c>
      <c r="U2580" s="86" t="str">
        <f t="shared" si="612"/>
        <v/>
      </c>
      <c r="V2580" s="95" t="str">
        <f t="shared" si="618"/>
        <v/>
      </c>
      <c r="W2580" s="90" t="s">
        <v>221</v>
      </c>
      <c r="AE2580" s="92" t="str">
        <f t="shared" si="619"/>
        <v/>
      </c>
      <c r="AF2580" s="96" t="str">
        <f t="shared" si="620"/>
        <v>&lt;a name='19000100'&gt;&lt;b&gt;: 0 - DC Improv [1140 Connecticut Ave NW, WDC]&lt;/b&gt;&lt;/a&gt;&lt;br&gt;</v>
      </c>
      <c r="AG2580" s="97">
        <f t="shared" si="621"/>
        <v>1900</v>
      </c>
      <c r="AH2580" s="97" t="str">
        <f t="shared" si="622"/>
        <v>01</v>
      </c>
      <c r="AI2580" s="97" t="str">
        <f t="shared" si="623"/>
        <v>00</v>
      </c>
      <c r="AJ2580" s="97" t="str">
        <f t="shared" si="624"/>
        <v>19000100</v>
      </c>
    </row>
    <row r="2581" spans="4:36" ht="12" customHeight="1" x14ac:dyDescent="0.15">
      <c r="F2581" s="86" t="str">
        <f t="shared" si="613"/>
        <v>Saturday</v>
      </c>
      <c r="G2581" s="91"/>
      <c r="H2581" s="92" t="str">
        <f>VLOOKUP(MONTH(G2581),VLOOKUP!$W$1:$X$24,2)</f>
        <v>January</v>
      </c>
      <c r="I2581" s="92" t="str">
        <f t="shared" si="614"/>
        <v/>
      </c>
      <c r="J2581" s="93" t="s">
        <v>1212</v>
      </c>
      <c r="L2581" s="86" t="str">
        <f t="shared" si="610"/>
        <v>DC Meet Market [1514 15th St NW, WDC]</v>
      </c>
      <c r="M2581" s="86">
        <f t="shared" si="615"/>
        <v>0</v>
      </c>
      <c r="N2581" s="93" t="str">
        <f t="shared" si="611"/>
        <v>DC Meet Market [1514 15th St NW, WDC]</v>
      </c>
      <c r="O2581" s="94"/>
      <c r="S2581" s="95">
        <f t="shared" si="616"/>
        <v>0</v>
      </c>
      <c r="T2581" s="86" t="str">
        <f t="shared" si="617"/>
        <v/>
      </c>
      <c r="U2581" s="86" t="str">
        <f t="shared" si="612"/>
        <v/>
      </c>
      <c r="V2581" s="95" t="str">
        <f t="shared" si="618"/>
        <v/>
      </c>
      <c r="W2581" s="90" t="s">
        <v>221</v>
      </c>
      <c r="AE2581" s="92" t="str">
        <f t="shared" si="619"/>
        <v/>
      </c>
      <c r="AF2581" s="96" t="str">
        <f t="shared" si="620"/>
        <v>&lt;a name='19000100'&gt;&lt;b&gt;: 0 - DC Meet Market [1514 15th St NW, WDC]&lt;/b&gt;&lt;/a&gt;&lt;br&gt;</v>
      </c>
      <c r="AG2581" s="97">
        <f t="shared" si="621"/>
        <v>1900</v>
      </c>
      <c r="AH2581" s="97" t="str">
        <f t="shared" si="622"/>
        <v>01</v>
      </c>
      <c r="AI2581" s="97" t="str">
        <f t="shared" si="623"/>
        <v>00</v>
      </c>
      <c r="AJ2581" s="97" t="str">
        <f t="shared" si="624"/>
        <v>19000100</v>
      </c>
    </row>
    <row r="2582" spans="4:36" ht="12" customHeight="1" x14ac:dyDescent="0.15">
      <c r="F2582" s="86" t="str">
        <f t="shared" si="613"/>
        <v>Saturday</v>
      </c>
      <c r="G2582" s="91"/>
      <c r="H2582" s="92" t="str">
        <f>VLOOKUP(MONTH(G2582),VLOOKUP!$W$1:$X$24,2)</f>
        <v>January</v>
      </c>
      <c r="I2582" s="92" t="str">
        <f t="shared" si="614"/>
        <v/>
      </c>
      <c r="J2582" s="93" t="s">
        <v>1212</v>
      </c>
      <c r="L2582" s="86" t="str">
        <f t="shared" si="610"/>
        <v>DC Meet Market [1514 15th St NW, WDC]</v>
      </c>
      <c r="M2582" s="86">
        <f t="shared" si="615"/>
        <v>0</v>
      </c>
      <c r="N2582" s="93" t="str">
        <f t="shared" si="611"/>
        <v>DC Meet Market [1514 15th St NW, WDC]</v>
      </c>
      <c r="O2582" s="94"/>
      <c r="S2582" s="95">
        <f t="shared" si="616"/>
        <v>0</v>
      </c>
      <c r="T2582" s="86" t="str">
        <f t="shared" si="617"/>
        <v/>
      </c>
      <c r="U2582" s="86" t="str">
        <f t="shared" si="612"/>
        <v/>
      </c>
      <c r="V2582" s="95" t="str">
        <f t="shared" si="618"/>
        <v/>
      </c>
      <c r="W2582" s="90" t="s">
        <v>221</v>
      </c>
      <c r="AE2582" s="92" t="str">
        <f t="shared" si="619"/>
        <v/>
      </c>
      <c r="AF2582" s="96" t="str">
        <f t="shared" si="620"/>
        <v>&lt;a name='19000100'&gt;&lt;b&gt;: 0 - DC Meet Market [1514 15th St NW, WDC]&lt;/b&gt;&lt;/a&gt;&lt;br&gt;</v>
      </c>
      <c r="AG2582" s="97">
        <f t="shared" si="621"/>
        <v>1900</v>
      </c>
      <c r="AH2582" s="97" t="str">
        <f t="shared" si="622"/>
        <v>01</v>
      </c>
      <c r="AI2582" s="97" t="str">
        <f t="shared" si="623"/>
        <v>00</v>
      </c>
      <c r="AJ2582" s="97" t="str">
        <f t="shared" si="624"/>
        <v>19000100</v>
      </c>
    </row>
    <row r="2583" spans="4:36" ht="12" customHeight="1" x14ac:dyDescent="0.15">
      <c r="F2583" s="86" t="str">
        <f t="shared" si="613"/>
        <v>Saturday</v>
      </c>
      <c r="G2583" s="91"/>
      <c r="H2583" s="92" t="str">
        <f>VLOOKUP(MONTH(G2583),VLOOKUP!$W$1:$X$24,2)</f>
        <v>January</v>
      </c>
      <c r="I2583" s="92" t="str">
        <f t="shared" si="614"/>
        <v/>
      </c>
      <c r="J2583" s="93" t="s">
        <v>1212</v>
      </c>
      <c r="L2583" s="86" t="str">
        <f t="shared" si="610"/>
        <v>DC Meet Market [1514 15th St NW, WDC]</v>
      </c>
      <c r="M2583" s="86">
        <f t="shared" si="615"/>
        <v>0</v>
      </c>
      <c r="N2583" s="93" t="str">
        <f t="shared" si="611"/>
        <v>DC Meet Market [1514 15th St NW, WDC]</v>
      </c>
      <c r="O2583" s="94"/>
      <c r="S2583" s="95">
        <f t="shared" si="616"/>
        <v>0</v>
      </c>
      <c r="T2583" s="86" t="str">
        <f t="shared" si="617"/>
        <v/>
      </c>
      <c r="U2583" s="86" t="str">
        <f t="shared" si="612"/>
        <v/>
      </c>
      <c r="V2583" s="95" t="str">
        <f t="shared" si="618"/>
        <v/>
      </c>
      <c r="W2583" s="90" t="s">
        <v>221</v>
      </c>
      <c r="AE2583" s="92" t="str">
        <f t="shared" si="619"/>
        <v/>
      </c>
      <c r="AF2583" s="96" t="str">
        <f t="shared" si="620"/>
        <v>&lt;a name='19000100'&gt;&lt;b&gt;: 0 - DC Meet Market [1514 15th St NW, WDC]&lt;/b&gt;&lt;/a&gt;&lt;br&gt;</v>
      </c>
      <c r="AG2583" s="97">
        <f t="shared" si="621"/>
        <v>1900</v>
      </c>
      <c r="AH2583" s="97" t="str">
        <f t="shared" si="622"/>
        <v>01</v>
      </c>
      <c r="AI2583" s="97" t="str">
        <f t="shared" si="623"/>
        <v>00</v>
      </c>
      <c r="AJ2583" s="97" t="str">
        <f t="shared" si="624"/>
        <v>19000100</v>
      </c>
    </row>
    <row r="2584" spans="4:36" ht="12" customHeight="1" x14ac:dyDescent="0.15">
      <c r="F2584" s="86" t="str">
        <f t="shared" si="613"/>
        <v>Saturday</v>
      </c>
      <c r="G2584" s="91"/>
      <c r="H2584" s="92" t="str">
        <f>VLOOKUP(MONTH(G2584),VLOOKUP!$W$1:$X$24,2)</f>
        <v>January</v>
      </c>
      <c r="I2584" s="92" t="str">
        <f t="shared" si="614"/>
        <v/>
      </c>
      <c r="J2584" s="93" t="s">
        <v>1212</v>
      </c>
      <c r="L2584" s="86" t="str">
        <f t="shared" si="610"/>
        <v>DC Meet Market [1514 15th St NW, WDC]</v>
      </c>
      <c r="M2584" s="86">
        <f t="shared" si="615"/>
        <v>0</v>
      </c>
      <c r="N2584" s="93" t="str">
        <f t="shared" si="611"/>
        <v>DC Meet Market [1514 15th St NW, WDC]</v>
      </c>
      <c r="O2584" s="94"/>
      <c r="S2584" s="95">
        <f t="shared" si="616"/>
        <v>0</v>
      </c>
      <c r="T2584" s="86" t="str">
        <f t="shared" si="617"/>
        <v/>
      </c>
      <c r="U2584" s="86" t="str">
        <f t="shared" si="612"/>
        <v/>
      </c>
      <c r="V2584" s="95" t="str">
        <f t="shared" si="618"/>
        <v/>
      </c>
      <c r="W2584" s="90" t="s">
        <v>221</v>
      </c>
      <c r="AE2584" s="92" t="str">
        <f t="shared" si="619"/>
        <v/>
      </c>
      <c r="AF2584" s="96" t="str">
        <f t="shared" si="620"/>
        <v>&lt;a name='19000100'&gt;&lt;b&gt;: 0 - DC Meet Market [1514 15th St NW, WDC]&lt;/b&gt;&lt;/a&gt;&lt;br&gt;</v>
      </c>
      <c r="AG2584" s="97">
        <f t="shared" si="621"/>
        <v>1900</v>
      </c>
      <c r="AH2584" s="97" t="str">
        <f t="shared" si="622"/>
        <v>01</v>
      </c>
      <c r="AI2584" s="97" t="str">
        <f t="shared" si="623"/>
        <v>00</v>
      </c>
      <c r="AJ2584" s="97" t="str">
        <f t="shared" si="624"/>
        <v>19000100</v>
      </c>
    </row>
    <row r="2585" spans="4:36" ht="12" customHeight="1" x14ac:dyDescent="0.15">
      <c r="F2585" s="86" t="str">
        <f t="shared" si="613"/>
        <v>Saturday</v>
      </c>
      <c r="G2585" s="91"/>
      <c r="H2585" s="92" t="str">
        <f>VLOOKUP(MONTH(G2585),VLOOKUP!$W$1:$X$24,2)</f>
        <v>January</v>
      </c>
      <c r="I2585" s="92" t="str">
        <f t="shared" si="614"/>
        <v/>
      </c>
      <c r="J2585" s="93" t="s">
        <v>1212</v>
      </c>
      <c r="L2585" s="86" t="str">
        <f t="shared" si="610"/>
        <v>DC Meet Market [1514 15th St NW, WDC]</v>
      </c>
      <c r="M2585" s="86">
        <f t="shared" si="615"/>
        <v>0</v>
      </c>
      <c r="N2585" s="93" t="str">
        <f t="shared" si="611"/>
        <v>DC Meet Market [1514 15th St NW, WDC]</v>
      </c>
      <c r="O2585" s="94"/>
      <c r="S2585" s="95">
        <f t="shared" si="616"/>
        <v>0</v>
      </c>
      <c r="T2585" s="86" t="str">
        <f t="shared" si="617"/>
        <v/>
      </c>
      <c r="U2585" s="86" t="str">
        <f t="shared" si="612"/>
        <v/>
      </c>
      <c r="V2585" s="95" t="str">
        <f t="shared" si="618"/>
        <v/>
      </c>
      <c r="W2585" s="90" t="s">
        <v>221</v>
      </c>
      <c r="AE2585" s="92" t="str">
        <f t="shared" si="619"/>
        <v/>
      </c>
      <c r="AF2585" s="100" t="str">
        <f t="shared" si="620"/>
        <v>&lt;a name='19000100'&gt;&lt;b&gt;: 0 - DC Meet Market [1514 15th St NW, WDC]&lt;/b&gt;&lt;/a&gt;&lt;br&gt;</v>
      </c>
      <c r="AG2585" s="101">
        <f t="shared" si="621"/>
        <v>1900</v>
      </c>
      <c r="AH2585" s="101" t="str">
        <f t="shared" si="622"/>
        <v>01</v>
      </c>
      <c r="AI2585" s="101" t="str">
        <f t="shared" si="623"/>
        <v>00</v>
      </c>
      <c r="AJ2585" s="101" t="str">
        <f t="shared" si="624"/>
        <v>19000100</v>
      </c>
    </row>
    <row r="2586" spans="4:36" ht="12" customHeight="1" x14ac:dyDescent="0.15">
      <c r="F2586" s="86" t="str">
        <f t="shared" si="613"/>
        <v>Saturday</v>
      </c>
      <c r="G2586" s="91"/>
      <c r="H2586" s="92" t="str">
        <f>VLOOKUP(MONTH(G2586),VLOOKUP!$W$1:$X$24,2)</f>
        <v>January</v>
      </c>
      <c r="I2586" s="92" t="str">
        <f t="shared" si="614"/>
        <v/>
      </c>
      <c r="J2586" s="93" t="s">
        <v>1393</v>
      </c>
      <c r="L2586" s="86" t="str">
        <f t="shared" si="610"/>
        <v>DC Public Library, Anacostia Branch [1800 Good Hope Road SE, WDC]</v>
      </c>
      <c r="M2586" s="86">
        <f t="shared" si="615"/>
        <v>0</v>
      </c>
      <c r="N2586" s="93" t="str">
        <f t="shared" si="611"/>
        <v>DC Public Library, Anacostia Branch [1800 Good Hope Road SE, WDC]</v>
      </c>
      <c r="O2586" s="94"/>
      <c r="S2586" s="95">
        <f t="shared" si="616"/>
        <v>0</v>
      </c>
      <c r="T2586" s="86" t="str">
        <f t="shared" si="617"/>
        <v/>
      </c>
      <c r="U2586" s="86" t="str">
        <f t="shared" si="612"/>
        <v/>
      </c>
      <c r="V2586" s="95" t="str">
        <f t="shared" si="618"/>
        <v/>
      </c>
      <c r="W2586" s="90" t="s">
        <v>221</v>
      </c>
      <c r="AE2586" s="92" t="str">
        <f t="shared" si="619"/>
        <v/>
      </c>
      <c r="AF2586" s="96" t="str">
        <f t="shared" si="620"/>
        <v>&lt;a name='19000100'&gt;&lt;b&gt;: 0 - DC Public Library, Anacostia Branch [1800 Good Hope Road SE, WDC]&lt;/b&gt;&lt;/a&gt;&lt;br&gt;</v>
      </c>
      <c r="AG2586" s="97">
        <f t="shared" si="621"/>
        <v>1900</v>
      </c>
      <c r="AH2586" s="97" t="str">
        <f t="shared" si="622"/>
        <v>01</v>
      </c>
      <c r="AI2586" s="97" t="str">
        <f t="shared" si="623"/>
        <v>00</v>
      </c>
      <c r="AJ2586" s="97" t="str">
        <f t="shared" si="624"/>
        <v>19000100</v>
      </c>
    </row>
    <row r="2587" spans="4:36" ht="12" customHeight="1" x14ac:dyDescent="0.15">
      <c r="F2587" s="86" t="str">
        <f t="shared" si="613"/>
        <v>Saturday</v>
      </c>
      <c r="G2587" s="91"/>
      <c r="H2587" s="92" t="str">
        <f>VLOOKUP(MONTH(G2587),VLOOKUP!$W$1:$X$24,2)</f>
        <v>January</v>
      </c>
      <c r="I2587" s="92" t="str">
        <f t="shared" si="614"/>
        <v/>
      </c>
      <c r="J2587" s="93" t="s">
        <v>1393</v>
      </c>
      <c r="L2587" s="86" t="str">
        <f t="shared" si="610"/>
        <v>DC Public Library, Anacostia Branch [1800 Good Hope Road SE, WDC]</v>
      </c>
      <c r="M2587" s="86">
        <f t="shared" si="615"/>
        <v>0</v>
      </c>
      <c r="N2587" s="93" t="str">
        <f t="shared" si="611"/>
        <v>DC Public Library, Anacostia Branch [1800 Good Hope Road SE, WDC]</v>
      </c>
      <c r="O2587" s="94"/>
      <c r="S2587" s="95">
        <f t="shared" si="616"/>
        <v>0</v>
      </c>
      <c r="T2587" s="86" t="str">
        <f t="shared" si="617"/>
        <v/>
      </c>
      <c r="U2587" s="86" t="str">
        <f t="shared" si="612"/>
        <v/>
      </c>
      <c r="V2587" s="95" t="str">
        <f t="shared" si="618"/>
        <v/>
      </c>
      <c r="W2587" s="90" t="s">
        <v>221</v>
      </c>
      <c r="AE2587" s="92" t="str">
        <f t="shared" si="619"/>
        <v/>
      </c>
      <c r="AF2587" s="96" t="str">
        <f t="shared" si="620"/>
        <v>&lt;a name='19000100'&gt;&lt;b&gt;: 0 - DC Public Library, Anacostia Branch [1800 Good Hope Road SE, WDC]&lt;/b&gt;&lt;/a&gt;&lt;br&gt;</v>
      </c>
      <c r="AG2587" s="97">
        <f t="shared" si="621"/>
        <v>1900</v>
      </c>
      <c r="AH2587" s="97" t="str">
        <f t="shared" si="622"/>
        <v>01</v>
      </c>
      <c r="AI2587" s="97" t="str">
        <f t="shared" si="623"/>
        <v>00</v>
      </c>
      <c r="AJ2587" s="97" t="str">
        <f t="shared" si="624"/>
        <v>19000100</v>
      </c>
    </row>
    <row r="2588" spans="4:36" ht="12" customHeight="1" x14ac:dyDescent="0.15">
      <c r="F2588" s="86" t="str">
        <f t="shared" si="613"/>
        <v>Saturday</v>
      </c>
      <c r="G2588" s="91"/>
      <c r="H2588" s="92" t="str">
        <f>VLOOKUP(MONTH(G2588),VLOOKUP!$W$1:$X$24,2)</f>
        <v>January</v>
      </c>
      <c r="I2588" s="92" t="str">
        <f t="shared" si="614"/>
        <v/>
      </c>
      <c r="J2588" s="93" t="s">
        <v>1626</v>
      </c>
      <c r="L2588" s="86" t="str">
        <f t="shared" si="610"/>
        <v>DC Public Library, Deanwood [1350 49th St NE, WDC]</v>
      </c>
      <c r="M2588" s="86">
        <f t="shared" si="615"/>
        <v>0</v>
      </c>
      <c r="N2588" s="93" t="str">
        <f t="shared" si="611"/>
        <v>DC Public Library, Deanwood [1350 49th St NE, WDC]</v>
      </c>
      <c r="O2588" s="94"/>
      <c r="S2588" s="95">
        <f t="shared" si="616"/>
        <v>0</v>
      </c>
      <c r="T2588" s="86" t="str">
        <f t="shared" si="617"/>
        <v/>
      </c>
      <c r="U2588" s="86" t="str">
        <f t="shared" si="612"/>
        <v/>
      </c>
      <c r="V2588" s="95" t="str">
        <f t="shared" si="618"/>
        <v/>
      </c>
      <c r="W2588" s="90" t="s">
        <v>221</v>
      </c>
      <c r="AE2588" s="92" t="str">
        <f t="shared" si="619"/>
        <v/>
      </c>
      <c r="AF2588" s="96" t="str">
        <f t="shared" si="620"/>
        <v>&lt;a name='19000100'&gt;&lt;b&gt;: 0 - DC Public Library, Deanwood [1350 49th St NE, WDC]&lt;/b&gt;&lt;/a&gt;&lt;br&gt;</v>
      </c>
      <c r="AG2588" s="97">
        <f t="shared" si="621"/>
        <v>1900</v>
      </c>
      <c r="AH2588" s="97" t="str">
        <f t="shared" si="622"/>
        <v>01</v>
      </c>
      <c r="AI2588" s="97" t="str">
        <f t="shared" si="623"/>
        <v>00</v>
      </c>
      <c r="AJ2588" s="97" t="str">
        <f t="shared" si="624"/>
        <v>19000100</v>
      </c>
    </row>
    <row r="2589" spans="4:36" ht="12" customHeight="1" x14ac:dyDescent="0.15">
      <c r="F2589" s="86" t="str">
        <f t="shared" si="613"/>
        <v>Saturday</v>
      </c>
      <c r="G2589" s="91"/>
      <c r="H2589" s="92" t="str">
        <f>VLOOKUP(MONTH(G2589),VLOOKUP!$W$1:$X$24,2)</f>
        <v>January</v>
      </c>
      <c r="I2589" s="92" t="str">
        <f t="shared" si="614"/>
        <v/>
      </c>
      <c r="J2589" s="93" t="s">
        <v>1626</v>
      </c>
      <c r="L2589" s="86" t="str">
        <f t="shared" ref="L2589:L2652" si="625">IF(ISBLANK(K2589),N2589,N2589&amp;" ("&amp;K2589&amp;")")</f>
        <v>DC Public Library, Deanwood [1350 49th St NE, WDC]</v>
      </c>
      <c r="M2589" s="86">
        <f t="shared" si="615"/>
        <v>0</v>
      </c>
      <c r="N2589" s="93" t="str">
        <f t="shared" si="611"/>
        <v>DC Public Library, Deanwood [1350 49th St NE, WDC]</v>
      </c>
      <c r="O2589" s="94"/>
      <c r="S2589" s="95">
        <f t="shared" si="616"/>
        <v>0</v>
      </c>
      <c r="T2589" s="86" t="str">
        <f t="shared" si="617"/>
        <v/>
      </c>
      <c r="U2589" s="86" t="str">
        <f t="shared" si="612"/>
        <v/>
      </c>
      <c r="V2589" s="95" t="str">
        <f t="shared" si="618"/>
        <v/>
      </c>
      <c r="W2589" s="90" t="s">
        <v>221</v>
      </c>
      <c r="AE2589" s="92" t="str">
        <f t="shared" si="619"/>
        <v/>
      </c>
      <c r="AF2589" s="96" t="str">
        <f t="shared" si="620"/>
        <v>&lt;a name='19000100'&gt;&lt;b&gt;: 0 - DC Public Library, Deanwood [1350 49th St NE, WDC]&lt;/b&gt;&lt;/a&gt;&lt;br&gt;</v>
      </c>
      <c r="AG2589" s="97">
        <f t="shared" si="621"/>
        <v>1900</v>
      </c>
      <c r="AH2589" s="97" t="str">
        <f t="shared" si="622"/>
        <v>01</v>
      </c>
      <c r="AI2589" s="97" t="str">
        <f t="shared" si="623"/>
        <v>00</v>
      </c>
      <c r="AJ2589" s="97" t="str">
        <f t="shared" si="624"/>
        <v>19000100</v>
      </c>
    </row>
    <row r="2590" spans="4:36" ht="12" customHeight="1" x14ac:dyDescent="0.15">
      <c r="F2590" s="86" t="str">
        <f t="shared" si="613"/>
        <v>Saturday</v>
      </c>
      <c r="G2590" s="91"/>
      <c r="H2590" s="92" t="str">
        <f>VLOOKUP(MONTH(G2590),VLOOKUP!$W$1:$X$24,2)</f>
        <v>January</v>
      </c>
      <c r="I2590" s="92" t="str">
        <f t="shared" si="614"/>
        <v/>
      </c>
      <c r="J2590" s="93" t="s">
        <v>1626</v>
      </c>
      <c r="L2590" s="86" t="str">
        <f t="shared" si="625"/>
        <v>DC Public Library, Deanwood [1350 49th St NE, WDC]</v>
      </c>
      <c r="M2590" s="86">
        <f t="shared" si="615"/>
        <v>0</v>
      </c>
      <c r="N2590" s="93" t="str">
        <f t="shared" si="611"/>
        <v>DC Public Library, Deanwood [1350 49th St NE, WDC]</v>
      </c>
      <c r="O2590" s="94"/>
      <c r="S2590" s="95">
        <f t="shared" si="616"/>
        <v>0</v>
      </c>
      <c r="T2590" s="86" t="str">
        <f t="shared" si="617"/>
        <v/>
      </c>
      <c r="U2590" s="86" t="str">
        <f t="shared" si="612"/>
        <v/>
      </c>
      <c r="V2590" s="95" t="str">
        <f t="shared" si="618"/>
        <v/>
      </c>
      <c r="W2590" s="90" t="s">
        <v>221</v>
      </c>
      <c r="AE2590" s="92" t="str">
        <f t="shared" si="619"/>
        <v/>
      </c>
      <c r="AF2590" s="96" t="str">
        <f t="shared" si="620"/>
        <v>&lt;a name='19000100'&gt;&lt;b&gt;: 0 - DC Public Library, Deanwood [1350 49th St NE, WDC]&lt;/b&gt;&lt;/a&gt;&lt;br&gt;</v>
      </c>
      <c r="AG2590" s="97">
        <f t="shared" si="621"/>
        <v>1900</v>
      </c>
      <c r="AH2590" s="97" t="str">
        <f t="shared" si="622"/>
        <v>01</v>
      </c>
      <c r="AI2590" s="97" t="str">
        <f t="shared" si="623"/>
        <v>00</v>
      </c>
      <c r="AJ2590" s="97" t="str">
        <f t="shared" si="624"/>
        <v>19000100</v>
      </c>
    </row>
    <row r="2591" spans="4:36" ht="12" customHeight="1" x14ac:dyDescent="0.15">
      <c r="F2591" s="86" t="str">
        <f t="shared" si="613"/>
        <v>Saturday</v>
      </c>
      <c r="G2591" s="91"/>
      <c r="H2591" s="92" t="str">
        <f>VLOOKUP(MONTH(G2591),VLOOKUP!$W$1:$X$24,2)</f>
        <v>January</v>
      </c>
      <c r="I2591" s="92" t="str">
        <f t="shared" si="614"/>
        <v/>
      </c>
      <c r="J2591" s="93" t="s">
        <v>1626</v>
      </c>
      <c r="L2591" s="86" t="str">
        <f t="shared" si="625"/>
        <v>DC Public Library, Deanwood [1350 49th St NE, WDC]</v>
      </c>
      <c r="M2591" s="86">
        <f t="shared" si="615"/>
        <v>0</v>
      </c>
      <c r="N2591" s="93" t="str">
        <f t="shared" si="611"/>
        <v>DC Public Library, Deanwood [1350 49th St NE, WDC]</v>
      </c>
      <c r="O2591" s="94"/>
      <c r="S2591" s="95">
        <f t="shared" si="616"/>
        <v>0</v>
      </c>
      <c r="T2591" s="86" t="str">
        <f t="shared" si="617"/>
        <v/>
      </c>
      <c r="U2591" s="86" t="str">
        <f t="shared" si="612"/>
        <v/>
      </c>
      <c r="V2591" s="95" t="str">
        <f t="shared" si="618"/>
        <v/>
      </c>
      <c r="W2591" s="90" t="s">
        <v>221</v>
      </c>
      <c r="AE2591" s="92" t="str">
        <f t="shared" si="619"/>
        <v/>
      </c>
      <c r="AF2591" s="96" t="str">
        <f t="shared" si="620"/>
        <v>&lt;a name='19000100'&gt;&lt;b&gt;: 0 - DC Public Library, Deanwood [1350 49th St NE, WDC]&lt;/b&gt;&lt;/a&gt;&lt;br&gt;</v>
      </c>
      <c r="AG2591" s="97">
        <f t="shared" si="621"/>
        <v>1900</v>
      </c>
      <c r="AH2591" s="97" t="str">
        <f t="shared" si="622"/>
        <v>01</v>
      </c>
      <c r="AI2591" s="97" t="str">
        <f t="shared" si="623"/>
        <v>00</v>
      </c>
      <c r="AJ2591" s="97" t="str">
        <f t="shared" si="624"/>
        <v>19000100</v>
      </c>
    </row>
    <row r="2592" spans="4:36" ht="12" customHeight="1" x14ac:dyDescent="0.15">
      <c r="F2592" s="86" t="str">
        <f t="shared" si="613"/>
        <v>Saturday</v>
      </c>
      <c r="G2592" s="91"/>
      <c r="H2592" s="92" t="str">
        <f>VLOOKUP(MONTH(G2592),VLOOKUP!$W$1:$X$24,2)</f>
        <v>January</v>
      </c>
      <c r="I2592" s="92" t="str">
        <f t="shared" si="614"/>
        <v/>
      </c>
      <c r="J2592" s="93" t="s">
        <v>1498</v>
      </c>
      <c r="L2592" s="86" t="str">
        <f t="shared" si="625"/>
        <v>DC Public Library, Dorothy I. Height/Benning Road Branch [3935 Benning Rd. NE, WDC]</v>
      </c>
      <c r="M2592" s="86">
        <f t="shared" si="615"/>
        <v>0</v>
      </c>
      <c r="N2592" s="93" t="str">
        <f t="shared" si="611"/>
        <v>DC Public Library, Dorothy I. Height/Benning Road Branch [3935 Benning Rd. NE, WDC]</v>
      </c>
      <c r="O2592" s="94"/>
      <c r="S2592" s="95">
        <f t="shared" si="616"/>
        <v>0</v>
      </c>
      <c r="T2592" s="86" t="str">
        <f t="shared" si="617"/>
        <v/>
      </c>
      <c r="U2592" s="86" t="str">
        <f t="shared" si="612"/>
        <v/>
      </c>
      <c r="V2592" s="95" t="str">
        <f t="shared" si="618"/>
        <v/>
      </c>
      <c r="W2592" s="90" t="s">
        <v>221</v>
      </c>
      <c r="AE2592" s="92" t="str">
        <f t="shared" si="619"/>
        <v/>
      </c>
      <c r="AF2592" s="96" t="str">
        <f t="shared" si="620"/>
        <v>&lt;a name='19000100'&gt;&lt;b&gt;: 0 - DC Public Library, Dorothy I. Height/Benning Road Branch [3935 Benning Rd. NE, WDC]&lt;/b&gt;&lt;/a&gt;&lt;br&gt;</v>
      </c>
      <c r="AG2592" s="97">
        <f t="shared" si="621"/>
        <v>1900</v>
      </c>
      <c r="AH2592" s="97" t="str">
        <f t="shared" si="622"/>
        <v>01</v>
      </c>
      <c r="AI2592" s="97" t="str">
        <f t="shared" si="623"/>
        <v>00</v>
      </c>
      <c r="AJ2592" s="97" t="str">
        <f t="shared" si="624"/>
        <v>19000100</v>
      </c>
    </row>
    <row r="2593" spans="6:36" ht="12" customHeight="1" x14ac:dyDescent="0.15">
      <c r="F2593" s="86" t="str">
        <f t="shared" si="613"/>
        <v>Saturday</v>
      </c>
      <c r="G2593" s="91"/>
      <c r="H2593" s="92" t="str">
        <f>VLOOKUP(MONTH(G2593),VLOOKUP!$W$1:$X$24,2)</f>
        <v>January</v>
      </c>
      <c r="I2593" s="92" t="str">
        <f t="shared" si="614"/>
        <v/>
      </c>
      <c r="J2593" s="93" t="s">
        <v>1498</v>
      </c>
      <c r="L2593" s="86" t="str">
        <f t="shared" si="625"/>
        <v>DC Public Library, Dorothy I. Height/Benning Road Branch [3935 Benning Rd. NE, WDC]</v>
      </c>
      <c r="M2593" s="86">
        <f t="shared" si="615"/>
        <v>0</v>
      </c>
      <c r="N2593" s="93" t="str">
        <f t="shared" ref="N2593:N2624" si="626">J2593</f>
        <v>DC Public Library, Dorothy I. Height/Benning Road Branch [3935 Benning Rd. NE, WDC]</v>
      </c>
      <c r="O2593" s="94"/>
      <c r="S2593" s="95">
        <f t="shared" si="616"/>
        <v>0</v>
      </c>
      <c r="T2593" s="86" t="str">
        <f t="shared" si="617"/>
        <v/>
      </c>
      <c r="U2593" s="86" t="str">
        <f t="shared" si="612"/>
        <v/>
      </c>
      <c r="V2593" s="95" t="str">
        <f t="shared" si="618"/>
        <v/>
      </c>
      <c r="W2593" s="90" t="s">
        <v>221</v>
      </c>
      <c r="AE2593" s="92" t="str">
        <f t="shared" si="619"/>
        <v/>
      </c>
      <c r="AF2593" s="96" t="str">
        <f t="shared" si="620"/>
        <v>&lt;a name='19000100'&gt;&lt;b&gt;: 0 - DC Public Library, Dorothy I. Height/Benning Road Branch [3935 Benning Rd. NE, WDC]&lt;/b&gt;&lt;/a&gt;&lt;br&gt;</v>
      </c>
      <c r="AG2593" s="97">
        <f t="shared" si="621"/>
        <v>1900</v>
      </c>
      <c r="AH2593" s="97" t="str">
        <f t="shared" si="622"/>
        <v>01</v>
      </c>
      <c r="AI2593" s="97" t="str">
        <f t="shared" si="623"/>
        <v>00</v>
      </c>
      <c r="AJ2593" s="97" t="str">
        <f t="shared" si="624"/>
        <v>19000100</v>
      </c>
    </row>
    <row r="2594" spans="6:36" ht="12" customHeight="1" x14ac:dyDescent="0.15">
      <c r="F2594" s="86" t="str">
        <f t="shared" si="613"/>
        <v>Saturday</v>
      </c>
      <c r="G2594" s="91"/>
      <c r="H2594" s="92" t="str">
        <f>VLOOKUP(MONTH(G2594),VLOOKUP!$W$1:$X$24,2)</f>
        <v>January</v>
      </c>
      <c r="I2594" s="92" t="str">
        <f t="shared" si="614"/>
        <v/>
      </c>
      <c r="J2594" s="93" t="s">
        <v>1498</v>
      </c>
      <c r="L2594" s="86" t="str">
        <f t="shared" si="625"/>
        <v>DC Public Library, Dorothy I. Height/Benning Road Branch [3935 Benning Rd. NE, WDC]</v>
      </c>
      <c r="M2594" s="86">
        <f t="shared" si="615"/>
        <v>0</v>
      </c>
      <c r="N2594" s="93" t="str">
        <f t="shared" si="626"/>
        <v>DC Public Library, Dorothy I. Height/Benning Road Branch [3935 Benning Rd. NE, WDC]</v>
      </c>
      <c r="O2594" s="94"/>
      <c r="S2594" s="95">
        <f t="shared" si="616"/>
        <v>0</v>
      </c>
      <c r="T2594" s="86" t="str">
        <f t="shared" si="617"/>
        <v/>
      </c>
      <c r="U2594" s="86" t="str">
        <f t="shared" si="612"/>
        <v/>
      </c>
      <c r="V2594" s="95" t="str">
        <f t="shared" si="618"/>
        <v/>
      </c>
      <c r="W2594" s="90" t="s">
        <v>221</v>
      </c>
      <c r="AE2594" s="92" t="str">
        <f t="shared" si="619"/>
        <v/>
      </c>
      <c r="AF2594" s="96" t="str">
        <f t="shared" si="620"/>
        <v>&lt;a name='19000100'&gt;&lt;b&gt;: 0 - DC Public Library, Dorothy I. Height/Benning Road Branch [3935 Benning Rd. NE, WDC]&lt;/b&gt;&lt;/a&gt;&lt;br&gt;</v>
      </c>
      <c r="AG2594" s="97">
        <f t="shared" si="621"/>
        <v>1900</v>
      </c>
      <c r="AH2594" s="97" t="str">
        <f t="shared" si="622"/>
        <v>01</v>
      </c>
      <c r="AI2594" s="97" t="str">
        <f t="shared" si="623"/>
        <v>00</v>
      </c>
      <c r="AJ2594" s="97" t="str">
        <f t="shared" si="624"/>
        <v>19000100</v>
      </c>
    </row>
    <row r="2595" spans="6:36" ht="12" customHeight="1" x14ac:dyDescent="0.15">
      <c r="F2595" s="86" t="str">
        <f t="shared" si="613"/>
        <v>Saturday</v>
      </c>
      <c r="G2595" s="91"/>
      <c r="H2595" s="92" t="str">
        <f>VLOOKUP(MONTH(G2595),VLOOKUP!$W$1:$X$24,2)</f>
        <v>January</v>
      </c>
      <c r="I2595" s="92" t="str">
        <f t="shared" si="614"/>
        <v/>
      </c>
      <c r="J2595" s="93" t="s">
        <v>1498</v>
      </c>
      <c r="L2595" s="86" t="str">
        <f t="shared" si="625"/>
        <v>DC Public Library, Dorothy I. Height/Benning Road Branch [3935 Benning Rd. NE, WDC]</v>
      </c>
      <c r="M2595" s="86">
        <f t="shared" si="615"/>
        <v>0</v>
      </c>
      <c r="N2595" s="93" t="str">
        <f t="shared" si="626"/>
        <v>DC Public Library, Dorothy I. Height/Benning Road Branch [3935 Benning Rd. NE, WDC]</v>
      </c>
      <c r="O2595" s="94"/>
      <c r="S2595" s="95">
        <f t="shared" si="616"/>
        <v>0</v>
      </c>
      <c r="T2595" s="86" t="str">
        <f t="shared" si="617"/>
        <v/>
      </c>
      <c r="U2595" s="86" t="str">
        <f t="shared" si="612"/>
        <v/>
      </c>
      <c r="V2595" s="95" t="str">
        <f t="shared" si="618"/>
        <v/>
      </c>
      <c r="W2595" s="90" t="s">
        <v>221</v>
      </c>
      <c r="AE2595" s="92" t="str">
        <f t="shared" si="619"/>
        <v/>
      </c>
      <c r="AF2595" s="96" t="str">
        <f t="shared" si="620"/>
        <v>&lt;a name='19000100'&gt;&lt;b&gt;: 0 - DC Public Library, Dorothy I. Height/Benning Road Branch [3935 Benning Rd. NE, WDC]&lt;/b&gt;&lt;/a&gt;&lt;br&gt;</v>
      </c>
      <c r="AG2595" s="97">
        <f t="shared" si="621"/>
        <v>1900</v>
      </c>
      <c r="AH2595" s="97" t="str">
        <f t="shared" si="622"/>
        <v>01</v>
      </c>
      <c r="AI2595" s="97" t="str">
        <f t="shared" si="623"/>
        <v>00</v>
      </c>
      <c r="AJ2595" s="97" t="str">
        <f t="shared" si="624"/>
        <v>19000100</v>
      </c>
    </row>
    <row r="2596" spans="6:36" ht="12" customHeight="1" x14ac:dyDescent="0.15">
      <c r="F2596" s="86" t="str">
        <f t="shared" si="613"/>
        <v>Saturday</v>
      </c>
      <c r="G2596" s="91"/>
      <c r="H2596" s="92" t="str">
        <f>VLOOKUP(MONTH(G2596),VLOOKUP!$W$1:$X$24,2)</f>
        <v>January</v>
      </c>
      <c r="I2596" s="92" t="str">
        <f t="shared" si="614"/>
        <v/>
      </c>
      <c r="J2596" s="93" t="s">
        <v>1498</v>
      </c>
      <c r="L2596" s="86" t="str">
        <f t="shared" si="625"/>
        <v>DC Public Library, Dorothy I. Height/Benning Road Branch [3935 Benning Rd. NE, WDC]</v>
      </c>
      <c r="M2596" s="86">
        <f t="shared" si="615"/>
        <v>0</v>
      </c>
      <c r="N2596" s="93" t="str">
        <f t="shared" si="626"/>
        <v>DC Public Library, Dorothy I. Height/Benning Road Branch [3935 Benning Rd. NE, WDC]</v>
      </c>
      <c r="O2596" s="94"/>
      <c r="S2596" s="95">
        <f t="shared" si="616"/>
        <v>0</v>
      </c>
      <c r="T2596" s="86" t="str">
        <f t="shared" si="617"/>
        <v/>
      </c>
      <c r="U2596" s="86" t="str">
        <f t="shared" si="612"/>
        <v/>
      </c>
      <c r="V2596" s="95" t="str">
        <f t="shared" si="618"/>
        <v/>
      </c>
      <c r="W2596" s="90" t="s">
        <v>221</v>
      </c>
      <c r="AE2596" s="92" t="str">
        <f t="shared" si="619"/>
        <v/>
      </c>
      <c r="AF2596" s="96" t="str">
        <f t="shared" si="620"/>
        <v>&lt;a name='19000100'&gt;&lt;b&gt;: 0 - DC Public Library, Dorothy I. Height/Benning Road Branch [3935 Benning Rd. NE, WDC]&lt;/b&gt;&lt;/a&gt;&lt;br&gt;</v>
      </c>
      <c r="AG2596" s="97">
        <f t="shared" si="621"/>
        <v>1900</v>
      </c>
      <c r="AH2596" s="97" t="str">
        <f t="shared" si="622"/>
        <v>01</v>
      </c>
      <c r="AI2596" s="97" t="str">
        <f t="shared" si="623"/>
        <v>00</v>
      </c>
      <c r="AJ2596" s="97" t="str">
        <f t="shared" si="624"/>
        <v>19000100</v>
      </c>
    </row>
    <row r="2597" spans="6:36" ht="12" customHeight="1" x14ac:dyDescent="0.15">
      <c r="F2597" s="86" t="str">
        <f t="shared" si="613"/>
        <v>Saturday</v>
      </c>
      <c r="G2597" s="91"/>
      <c r="H2597" s="92" t="str">
        <f>VLOOKUP(MONTH(G2597),VLOOKUP!$W$1:$X$24,2)</f>
        <v>January</v>
      </c>
      <c r="I2597" s="92" t="str">
        <f t="shared" si="614"/>
        <v/>
      </c>
      <c r="J2597" s="93" t="s">
        <v>1539</v>
      </c>
      <c r="L2597" s="86" t="str">
        <f t="shared" si="625"/>
        <v>DC Public Library, Georgetown Branch [3260 R St NW, WDC]</v>
      </c>
      <c r="M2597" s="86">
        <f t="shared" si="615"/>
        <v>0</v>
      </c>
      <c r="N2597" s="93" t="str">
        <f t="shared" si="626"/>
        <v>DC Public Library, Georgetown Branch [3260 R St NW, WDC]</v>
      </c>
      <c r="O2597" s="94"/>
      <c r="S2597" s="95">
        <f t="shared" si="616"/>
        <v>0</v>
      </c>
      <c r="T2597" s="86" t="str">
        <f t="shared" si="617"/>
        <v/>
      </c>
      <c r="U2597" s="86" t="str">
        <f t="shared" si="612"/>
        <v/>
      </c>
      <c r="V2597" s="95" t="str">
        <f t="shared" si="618"/>
        <v/>
      </c>
      <c r="W2597" s="90" t="s">
        <v>221</v>
      </c>
      <c r="AE2597" s="92" t="str">
        <f t="shared" si="619"/>
        <v/>
      </c>
      <c r="AF2597" s="96" t="str">
        <f t="shared" si="620"/>
        <v>&lt;a name='19000100'&gt;&lt;b&gt;: 0 - DC Public Library, Georgetown Branch [3260 R St NW, WDC]&lt;/b&gt;&lt;/a&gt;&lt;br&gt;</v>
      </c>
      <c r="AG2597" s="97">
        <f t="shared" si="621"/>
        <v>1900</v>
      </c>
      <c r="AH2597" s="97" t="str">
        <f t="shared" si="622"/>
        <v>01</v>
      </c>
      <c r="AI2597" s="97" t="str">
        <f t="shared" si="623"/>
        <v>00</v>
      </c>
      <c r="AJ2597" s="97" t="str">
        <f t="shared" si="624"/>
        <v>19000100</v>
      </c>
    </row>
    <row r="2598" spans="6:36" ht="12" customHeight="1" x14ac:dyDescent="0.15">
      <c r="F2598" s="86" t="str">
        <f t="shared" si="613"/>
        <v>Saturday</v>
      </c>
      <c r="G2598" s="91"/>
      <c r="H2598" s="92" t="str">
        <f>VLOOKUP(MONTH(G2598),VLOOKUP!$W$1:$X$24,2)</f>
        <v>January</v>
      </c>
      <c r="I2598" s="92" t="str">
        <f t="shared" si="614"/>
        <v/>
      </c>
      <c r="J2598" s="93" t="s">
        <v>1539</v>
      </c>
      <c r="L2598" s="86" t="str">
        <f t="shared" si="625"/>
        <v>DC Public Library, Georgetown Branch [3260 R St NW, WDC]</v>
      </c>
      <c r="M2598" s="86">
        <f t="shared" si="615"/>
        <v>0</v>
      </c>
      <c r="N2598" s="93" t="str">
        <f t="shared" si="626"/>
        <v>DC Public Library, Georgetown Branch [3260 R St NW, WDC]</v>
      </c>
      <c r="O2598" s="94"/>
      <c r="S2598" s="95">
        <f t="shared" si="616"/>
        <v>0</v>
      </c>
      <c r="T2598" s="86" t="str">
        <f t="shared" si="617"/>
        <v/>
      </c>
      <c r="U2598" s="86" t="str">
        <f t="shared" si="612"/>
        <v/>
      </c>
      <c r="V2598" s="95" t="str">
        <f t="shared" si="618"/>
        <v/>
      </c>
      <c r="W2598" s="90" t="s">
        <v>221</v>
      </c>
      <c r="AE2598" s="92" t="str">
        <f t="shared" si="619"/>
        <v/>
      </c>
      <c r="AF2598" s="96" t="str">
        <f t="shared" si="620"/>
        <v>&lt;a name='19000100'&gt;&lt;b&gt;: 0 - DC Public Library, Georgetown Branch [3260 R St NW, WDC]&lt;/b&gt;&lt;/a&gt;&lt;br&gt;</v>
      </c>
      <c r="AG2598" s="97">
        <f t="shared" si="621"/>
        <v>1900</v>
      </c>
      <c r="AH2598" s="97" t="str">
        <f t="shared" si="622"/>
        <v>01</v>
      </c>
      <c r="AI2598" s="97" t="str">
        <f t="shared" si="623"/>
        <v>00</v>
      </c>
      <c r="AJ2598" s="97" t="str">
        <f t="shared" si="624"/>
        <v>19000100</v>
      </c>
    </row>
    <row r="2599" spans="6:36" ht="12" customHeight="1" x14ac:dyDescent="0.15">
      <c r="F2599" s="86" t="str">
        <f t="shared" si="613"/>
        <v>Saturday</v>
      </c>
      <c r="G2599" s="91"/>
      <c r="H2599" s="92" t="str">
        <f>VLOOKUP(MONTH(G2599),VLOOKUP!$W$1:$X$24,2)</f>
        <v>January</v>
      </c>
      <c r="I2599" s="92" t="str">
        <f t="shared" si="614"/>
        <v/>
      </c>
      <c r="J2599" s="93" t="s">
        <v>1539</v>
      </c>
      <c r="L2599" s="86" t="str">
        <f t="shared" si="625"/>
        <v>DC Public Library, Georgetown Branch [3260 R St NW, WDC]</v>
      </c>
      <c r="M2599" s="86">
        <f t="shared" si="615"/>
        <v>0</v>
      </c>
      <c r="N2599" s="93" t="str">
        <f t="shared" si="626"/>
        <v>DC Public Library, Georgetown Branch [3260 R St NW, WDC]</v>
      </c>
      <c r="O2599" s="94"/>
      <c r="S2599" s="95">
        <f t="shared" si="616"/>
        <v>0</v>
      </c>
      <c r="T2599" s="86" t="str">
        <f t="shared" si="617"/>
        <v/>
      </c>
      <c r="U2599" s="86" t="str">
        <f t="shared" si="612"/>
        <v/>
      </c>
      <c r="V2599" s="95" t="str">
        <f t="shared" si="618"/>
        <v/>
      </c>
      <c r="W2599" s="90" t="s">
        <v>221</v>
      </c>
      <c r="AE2599" s="92" t="str">
        <f t="shared" si="619"/>
        <v/>
      </c>
      <c r="AF2599" s="96" t="str">
        <f t="shared" si="620"/>
        <v>&lt;a name='19000100'&gt;&lt;b&gt;: 0 - DC Public Library, Georgetown Branch [3260 R St NW, WDC]&lt;/b&gt;&lt;/a&gt;&lt;br&gt;</v>
      </c>
      <c r="AG2599" s="97">
        <f t="shared" si="621"/>
        <v>1900</v>
      </c>
      <c r="AH2599" s="97" t="str">
        <f t="shared" si="622"/>
        <v>01</v>
      </c>
      <c r="AI2599" s="97" t="str">
        <f t="shared" si="623"/>
        <v>00</v>
      </c>
      <c r="AJ2599" s="97" t="str">
        <f t="shared" si="624"/>
        <v>19000100</v>
      </c>
    </row>
    <row r="2600" spans="6:36" ht="12" customHeight="1" x14ac:dyDescent="0.15">
      <c r="F2600" s="86" t="str">
        <f t="shared" si="613"/>
        <v>Saturday</v>
      </c>
      <c r="G2600" s="91"/>
      <c r="H2600" s="92" t="str">
        <f>VLOOKUP(MONTH(G2600),VLOOKUP!$W$1:$X$24,2)</f>
        <v>January</v>
      </c>
      <c r="I2600" s="92" t="str">
        <f t="shared" si="614"/>
        <v/>
      </c>
      <c r="J2600" s="93" t="s">
        <v>1571</v>
      </c>
      <c r="L2600" s="86" t="str">
        <f t="shared" si="625"/>
        <v>DC Public Library, Mt. Pleasant Branch [3160 16th St NW, WDC]</v>
      </c>
      <c r="M2600" s="86">
        <f t="shared" si="615"/>
        <v>0</v>
      </c>
      <c r="N2600" s="93" t="str">
        <f t="shared" si="626"/>
        <v>DC Public Library, Mt. Pleasant Branch [3160 16th St NW, WDC]</v>
      </c>
      <c r="O2600" s="94"/>
      <c r="S2600" s="95">
        <f t="shared" si="616"/>
        <v>0</v>
      </c>
      <c r="T2600" s="86" t="str">
        <f t="shared" si="617"/>
        <v/>
      </c>
      <c r="U2600" s="86" t="str">
        <f t="shared" si="612"/>
        <v/>
      </c>
      <c r="V2600" s="95" t="str">
        <f t="shared" si="618"/>
        <v/>
      </c>
      <c r="W2600" s="90" t="s">
        <v>221</v>
      </c>
      <c r="AE2600" s="92" t="str">
        <f t="shared" si="619"/>
        <v/>
      </c>
      <c r="AF2600" s="96" t="str">
        <f t="shared" si="620"/>
        <v>&lt;a name='19000100'&gt;&lt;b&gt;: 0 - DC Public Library, Mt. Pleasant Branch [3160 16th St NW, WDC]&lt;/b&gt;&lt;/a&gt;&lt;br&gt;</v>
      </c>
      <c r="AG2600" s="97">
        <f t="shared" si="621"/>
        <v>1900</v>
      </c>
      <c r="AH2600" s="97" t="str">
        <f t="shared" si="622"/>
        <v>01</v>
      </c>
      <c r="AI2600" s="97" t="str">
        <f t="shared" si="623"/>
        <v>00</v>
      </c>
      <c r="AJ2600" s="97" t="str">
        <f t="shared" si="624"/>
        <v>19000100</v>
      </c>
    </row>
    <row r="2601" spans="6:36" ht="12" customHeight="1" x14ac:dyDescent="0.15">
      <c r="F2601" s="86" t="str">
        <f t="shared" si="613"/>
        <v>Saturday</v>
      </c>
      <c r="G2601" s="91"/>
      <c r="H2601" s="92" t="str">
        <f>VLOOKUP(MONTH(G2601),VLOOKUP!$W$1:$X$24,2)</f>
        <v>January</v>
      </c>
      <c r="I2601" s="92" t="str">
        <f t="shared" si="614"/>
        <v/>
      </c>
      <c r="J2601" s="93" t="s">
        <v>1571</v>
      </c>
      <c r="L2601" s="86" t="str">
        <f t="shared" si="625"/>
        <v>DC Public Library, Mt. Pleasant Branch [3160 16th St NW, WDC]</v>
      </c>
      <c r="M2601" s="86">
        <f t="shared" si="615"/>
        <v>0</v>
      </c>
      <c r="N2601" s="93" t="str">
        <f t="shared" si="626"/>
        <v>DC Public Library, Mt. Pleasant Branch [3160 16th St NW, WDC]</v>
      </c>
      <c r="O2601" s="94"/>
      <c r="S2601" s="95">
        <f t="shared" si="616"/>
        <v>0</v>
      </c>
      <c r="T2601" s="86" t="str">
        <f t="shared" si="617"/>
        <v/>
      </c>
      <c r="U2601" s="86" t="str">
        <f t="shared" si="612"/>
        <v/>
      </c>
      <c r="V2601" s="95" t="str">
        <f t="shared" si="618"/>
        <v/>
      </c>
      <c r="W2601" s="90" t="s">
        <v>221</v>
      </c>
      <c r="AE2601" s="92" t="str">
        <f t="shared" si="619"/>
        <v/>
      </c>
      <c r="AF2601" s="96" t="str">
        <f t="shared" si="620"/>
        <v>&lt;a name='19000100'&gt;&lt;b&gt;: 0 - DC Public Library, Mt. Pleasant Branch [3160 16th St NW, WDC]&lt;/b&gt;&lt;/a&gt;&lt;br&gt;</v>
      </c>
      <c r="AG2601" s="97">
        <f t="shared" si="621"/>
        <v>1900</v>
      </c>
      <c r="AH2601" s="97" t="str">
        <f t="shared" si="622"/>
        <v>01</v>
      </c>
      <c r="AI2601" s="97" t="str">
        <f t="shared" si="623"/>
        <v>00</v>
      </c>
      <c r="AJ2601" s="97" t="str">
        <f t="shared" si="624"/>
        <v>19000100</v>
      </c>
    </row>
    <row r="2602" spans="6:36" ht="12" customHeight="1" x14ac:dyDescent="0.15">
      <c r="F2602" s="86" t="str">
        <f t="shared" si="613"/>
        <v>Saturday</v>
      </c>
      <c r="G2602" s="91"/>
      <c r="H2602" s="92" t="str">
        <f>VLOOKUP(MONTH(G2602),VLOOKUP!$W$1:$X$24,2)</f>
        <v>January</v>
      </c>
      <c r="I2602" s="92" t="str">
        <f t="shared" si="614"/>
        <v/>
      </c>
      <c r="J2602" s="93" t="s">
        <v>1571</v>
      </c>
      <c r="L2602" s="86" t="str">
        <f t="shared" si="625"/>
        <v>DC Public Library, Mt. Pleasant Branch [3160 16th St NW, WDC]</v>
      </c>
      <c r="M2602" s="86">
        <f t="shared" si="615"/>
        <v>0</v>
      </c>
      <c r="N2602" s="93" t="str">
        <f t="shared" si="626"/>
        <v>DC Public Library, Mt. Pleasant Branch [3160 16th St NW, WDC]</v>
      </c>
      <c r="O2602" s="94"/>
      <c r="S2602" s="95">
        <f t="shared" si="616"/>
        <v>0</v>
      </c>
      <c r="T2602" s="86" t="str">
        <f t="shared" si="617"/>
        <v/>
      </c>
      <c r="U2602" s="86" t="str">
        <f t="shared" si="612"/>
        <v/>
      </c>
      <c r="V2602" s="95" t="str">
        <f t="shared" si="618"/>
        <v/>
      </c>
      <c r="W2602" s="90" t="s">
        <v>221</v>
      </c>
      <c r="AE2602" s="92" t="str">
        <f t="shared" si="619"/>
        <v/>
      </c>
      <c r="AF2602" s="96" t="str">
        <f t="shared" si="620"/>
        <v>&lt;a name='19000100'&gt;&lt;b&gt;: 0 - DC Public Library, Mt. Pleasant Branch [3160 16th St NW, WDC]&lt;/b&gt;&lt;/a&gt;&lt;br&gt;</v>
      </c>
      <c r="AG2602" s="97">
        <f t="shared" si="621"/>
        <v>1900</v>
      </c>
      <c r="AH2602" s="97" t="str">
        <f t="shared" si="622"/>
        <v>01</v>
      </c>
      <c r="AI2602" s="97" t="str">
        <f t="shared" si="623"/>
        <v>00</v>
      </c>
      <c r="AJ2602" s="97" t="str">
        <f t="shared" si="624"/>
        <v>19000100</v>
      </c>
    </row>
    <row r="2603" spans="6:36" ht="12" customHeight="1" x14ac:dyDescent="0.15">
      <c r="F2603" s="86" t="str">
        <f t="shared" si="613"/>
        <v>Saturday</v>
      </c>
      <c r="G2603" s="91"/>
      <c r="H2603" s="92" t="str">
        <f>VLOOKUP(MONTH(G2603),VLOOKUP!$W$1:$X$24,2)</f>
        <v>January</v>
      </c>
      <c r="I2603" s="92" t="str">
        <f t="shared" si="614"/>
        <v/>
      </c>
      <c r="J2603" s="93" t="s">
        <v>1571</v>
      </c>
      <c r="L2603" s="86" t="str">
        <f t="shared" si="625"/>
        <v>DC Public Library, Mt. Pleasant Branch [3160 16th St NW, WDC]</v>
      </c>
      <c r="M2603" s="86">
        <f t="shared" si="615"/>
        <v>0</v>
      </c>
      <c r="N2603" s="93" t="str">
        <f t="shared" si="626"/>
        <v>DC Public Library, Mt. Pleasant Branch [3160 16th St NW, WDC]</v>
      </c>
      <c r="O2603" s="94"/>
      <c r="S2603" s="95">
        <f t="shared" si="616"/>
        <v>0</v>
      </c>
      <c r="T2603" s="86" t="str">
        <f t="shared" si="617"/>
        <v/>
      </c>
      <c r="U2603" s="86" t="str">
        <f t="shared" si="612"/>
        <v/>
      </c>
      <c r="V2603" s="95" t="str">
        <f t="shared" si="618"/>
        <v/>
      </c>
      <c r="W2603" s="90" t="s">
        <v>221</v>
      </c>
      <c r="AE2603" s="92" t="str">
        <f t="shared" si="619"/>
        <v/>
      </c>
      <c r="AF2603" s="96" t="str">
        <f t="shared" si="620"/>
        <v>&lt;a name='19000100'&gt;&lt;b&gt;: 0 - DC Public Library, Mt. Pleasant Branch [3160 16th St NW, WDC]&lt;/b&gt;&lt;/a&gt;&lt;br&gt;</v>
      </c>
      <c r="AG2603" s="97">
        <f t="shared" si="621"/>
        <v>1900</v>
      </c>
      <c r="AH2603" s="97" t="str">
        <f t="shared" si="622"/>
        <v>01</v>
      </c>
      <c r="AI2603" s="97" t="str">
        <f t="shared" si="623"/>
        <v>00</v>
      </c>
      <c r="AJ2603" s="97" t="str">
        <f t="shared" si="624"/>
        <v>19000100</v>
      </c>
    </row>
    <row r="2604" spans="6:36" ht="12" customHeight="1" x14ac:dyDescent="0.15">
      <c r="F2604" s="86" t="str">
        <f t="shared" si="613"/>
        <v>Saturday</v>
      </c>
      <c r="G2604" s="91"/>
      <c r="H2604" s="92" t="str">
        <f>VLOOKUP(MONTH(G2604),VLOOKUP!$W$1:$X$24,2)</f>
        <v>January</v>
      </c>
      <c r="I2604" s="92" t="str">
        <f t="shared" si="614"/>
        <v/>
      </c>
      <c r="J2604" s="93" t="s">
        <v>1394</v>
      </c>
      <c r="L2604" s="86" t="str">
        <f t="shared" si="625"/>
        <v>DC Public Library, Northeast Branch [330 7th St NE, WDC]</v>
      </c>
      <c r="M2604" s="86">
        <f t="shared" si="615"/>
        <v>0</v>
      </c>
      <c r="N2604" s="93" t="str">
        <f t="shared" si="626"/>
        <v>DC Public Library, Northeast Branch [330 7th St NE, WDC]</v>
      </c>
      <c r="O2604" s="94"/>
      <c r="S2604" s="95">
        <f t="shared" si="616"/>
        <v>0</v>
      </c>
      <c r="T2604" s="86" t="str">
        <f t="shared" si="617"/>
        <v/>
      </c>
      <c r="U2604" s="86" t="str">
        <f t="shared" si="612"/>
        <v/>
      </c>
      <c r="V2604" s="95" t="str">
        <f t="shared" si="618"/>
        <v/>
      </c>
      <c r="W2604" s="90" t="s">
        <v>221</v>
      </c>
      <c r="AE2604" s="92" t="str">
        <f t="shared" si="619"/>
        <v/>
      </c>
      <c r="AF2604" s="96" t="str">
        <f t="shared" si="620"/>
        <v>&lt;a name='19000100'&gt;&lt;b&gt;: 0 - DC Public Library, Northeast Branch [330 7th St NE, WDC]&lt;/b&gt;&lt;/a&gt;&lt;br&gt;</v>
      </c>
      <c r="AG2604" s="97">
        <f t="shared" si="621"/>
        <v>1900</v>
      </c>
      <c r="AH2604" s="97" t="str">
        <f t="shared" si="622"/>
        <v>01</v>
      </c>
      <c r="AI2604" s="97" t="str">
        <f t="shared" si="623"/>
        <v>00</v>
      </c>
      <c r="AJ2604" s="97" t="str">
        <f t="shared" si="624"/>
        <v>19000100</v>
      </c>
    </row>
    <row r="2605" spans="6:36" ht="12" customHeight="1" x14ac:dyDescent="0.15">
      <c r="F2605" s="86" t="str">
        <f t="shared" si="613"/>
        <v>Saturday</v>
      </c>
      <c r="G2605" s="91"/>
      <c r="H2605" s="92" t="str">
        <f>VLOOKUP(MONTH(G2605),VLOOKUP!$W$1:$X$24,2)</f>
        <v>January</v>
      </c>
      <c r="I2605" s="92" t="str">
        <f t="shared" si="614"/>
        <v/>
      </c>
      <c r="J2605" s="93" t="s">
        <v>1394</v>
      </c>
      <c r="L2605" s="86" t="str">
        <f t="shared" si="625"/>
        <v>DC Public Library, Northeast Branch [330 7th St NE, WDC]</v>
      </c>
      <c r="M2605" s="86">
        <f t="shared" si="615"/>
        <v>0</v>
      </c>
      <c r="N2605" s="93" t="str">
        <f t="shared" si="626"/>
        <v>DC Public Library, Northeast Branch [330 7th St NE, WDC]</v>
      </c>
      <c r="O2605" s="94"/>
      <c r="S2605" s="95">
        <f t="shared" si="616"/>
        <v>0</v>
      </c>
      <c r="T2605" s="86" t="str">
        <f t="shared" si="617"/>
        <v/>
      </c>
      <c r="U2605" s="86" t="str">
        <f t="shared" si="612"/>
        <v/>
      </c>
      <c r="V2605" s="95" t="str">
        <f t="shared" si="618"/>
        <v/>
      </c>
      <c r="W2605" s="90" t="s">
        <v>221</v>
      </c>
      <c r="AE2605" s="92" t="str">
        <f t="shared" si="619"/>
        <v/>
      </c>
      <c r="AF2605" s="96" t="str">
        <f t="shared" si="620"/>
        <v>&lt;a name='19000100'&gt;&lt;b&gt;: 0 - DC Public Library, Northeast Branch [330 7th St NE, WDC]&lt;/b&gt;&lt;/a&gt;&lt;br&gt;</v>
      </c>
      <c r="AG2605" s="97">
        <f t="shared" si="621"/>
        <v>1900</v>
      </c>
      <c r="AH2605" s="97" t="str">
        <f t="shared" si="622"/>
        <v>01</v>
      </c>
      <c r="AI2605" s="97" t="str">
        <f t="shared" si="623"/>
        <v>00</v>
      </c>
      <c r="AJ2605" s="97" t="str">
        <f t="shared" si="624"/>
        <v>19000100</v>
      </c>
    </row>
    <row r="2606" spans="6:36" ht="12" customHeight="1" x14ac:dyDescent="0.15">
      <c r="F2606" s="86" t="str">
        <f t="shared" si="613"/>
        <v>Saturday</v>
      </c>
      <c r="G2606" s="91"/>
      <c r="H2606" s="92" t="str">
        <f>VLOOKUP(MONTH(G2606),VLOOKUP!$W$1:$X$24,2)</f>
        <v>January</v>
      </c>
      <c r="I2606" s="92" t="str">
        <f t="shared" si="614"/>
        <v/>
      </c>
      <c r="J2606" s="93" t="s">
        <v>1392</v>
      </c>
      <c r="L2606" s="86" t="str">
        <f t="shared" si="625"/>
        <v>DC Public Library, Petworth Branch [4200 Kansas Ave NW, WDC]</v>
      </c>
      <c r="M2606" s="86">
        <f t="shared" si="615"/>
        <v>0</v>
      </c>
      <c r="N2606" s="93" t="str">
        <f t="shared" si="626"/>
        <v>DC Public Library, Petworth Branch [4200 Kansas Ave NW, WDC]</v>
      </c>
      <c r="O2606" s="94"/>
      <c r="S2606" s="95">
        <f t="shared" si="616"/>
        <v>0</v>
      </c>
      <c r="T2606" s="86" t="str">
        <f t="shared" si="617"/>
        <v/>
      </c>
      <c r="U2606" s="86" t="str">
        <f t="shared" si="612"/>
        <v/>
      </c>
      <c r="V2606" s="95" t="str">
        <f t="shared" si="618"/>
        <v/>
      </c>
      <c r="W2606" s="90" t="s">
        <v>221</v>
      </c>
      <c r="AE2606" s="92" t="str">
        <f t="shared" si="619"/>
        <v/>
      </c>
      <c r="AF2606" s="96" t="str">
        <f t="shared" si="620"/>
        <v>&lt;a name='19000100'&gt;&lt;b&gt;: 0 - DC Public Library, Petworth Branch [4200 Kansas Ave NW, WDC]&lt;/b&gt;&lt;/a&gt;&lt;br&gt;</v>
      </c>
      <c r="AG2606" s="97">
        <f t="shared" si="621"/>
        <v>1900</v>
      </c>
      <c r="AH2606" s="97" t="str">
        <f t="shared" si="622"/>
        <v>01</v>
      </c>
      <c r="AI2606" s="97" t="str">
        <f t="shared" si="623"/>
        <v>00</v>
      </c>
      <c r="AJ2606" s="97" t="str">
        <f t="shared" si="624"/>
        <v>19000100</v>
      </c>
    </row>
    <row r="2607" spans="6:36" ht="12" customHeight="1" x14ac:dyDescent="0.15">
      <c r="F2607" s="86" t="str">
        <f t="shared" si="613"/>
        <v>Saturday</v>
      </c>
      <c r="G2607" s="91"/>
      <c r="H2607" s="92" t="str">
        <f>VLOOKUP(MONTH(G2607),VLOOKUP!$W$1:$X$24,2)</f>
        <v>January</v>
      </c>
      <c r="I2607" s="92" t="str">
        <f t="shared" si="614"/>
        <v/>
      </c>
      <c r="J2607" s="93" t="s">
        <v>1392</v>
      </c>
      <c r="L2607" s="86" t="str">
        <f t="shared" si="625"/>
        <v>DC Public Library, Petworth Branch [4200 Kansas Ave NW, WDC]</v>
      </c>
      <c r="M2607" s="86">
        <f t="shared" si="615"/>
        <v>0</v>
      </c>
      <c r="N2607" s="93" t="str">
        <f t="shared" si="626"/>
        <v>DC Public Library, Petworth Branch [4200 Kansas Ave NW, WDC]</v>
      </c>
      <c r="O2607" s="94"/>
      <c r="S2607" s="95">
        <f t="shared" si="616"/>
        <v>0</v>
      </c>
      <c r="T2607" s="86" t="str">
        <f t="shared" si="617"/>
        <v/>
      </c>
      <c r="U2607" s="86" t="str">
        <f t="shared" si="612"/>
        <v/>
      </c>
      <c r="V2607" s="95" t="str">
        <f t="shared" si="618"/>
        <v/>
      </c>
      <c r="W2607" s="90" t="s">
        <v>221</v>
      </c>
      <c r="AE2607" s="92" t="str">
        <f t="shared" si="619"/>
        <v/>
      </c>
      <c r="AF2607" s="96" t="str">
        <f t="shared" si="620"/>
        <v>&lt;a name='19000100'&gt;&lt;b&gt;: 0 - DC Public Library, Petworth Branch [4200 Kansas Ave NW, WDC]&lt;/b&gt;&lt;/a&gt;&lt;br&gt;</v>
      </c>
      <c r="AG2607" s="97">
        <f t="shared" si="621"/>
        <v>1900</v>
      </c>
      <c r="AH2607" s="97" t="str">
        <f t="shared" si="622"/>
        <v>01</v>
      </c>
      <c r="AI2607" s="97" t="str">
        <f t="shared" si="623"/>
        <v>00</v>
      </c>
      <c r="AJ2607" s="97" t="str">
        <f t="shared" si="624"/>
        <v>19000100</v>
      </c>
    </row>
    <row r="2608" spans="6:36" ht="12" customHeight="1" x14ac:dyDescent="0.15">
      <c r="F2608" s="86" t="str">
        <f t="shared" si="613"/>
        <v>Saturday</v>
      </c>
      <c r="G2608" s="91"/>
      <c r="H2608" s="92" t="str">
        <f>VLOOKUP(MONTH(G2608),VLOOKUP!$W$1:$X$24,2)</f>
        <v>January</v>
      </c>
      <c r="I2608" s="92" t="str">
        <f t="shared" si="614"/>
        <v/>
      </c>
      <c r="J2608" s="93" t="s">
        <v>1583</v>
      </c>
      <c r="L2608" s="86" t="str">
        <f t="shared" si="625"/>
        <v>DC Public Library, Southeast Branch [403 7th St SE, WDC]</v>
      </c>
      <c r="M2608" s="86">
        <f t="shared" si="615"/>
        <v>0</v>
      </c>
      <c r="N2608" s="93" t="str">
        <f t="shared" si="626"/>
        <v>DC Public Library, Southeast Branch [403 7th St SE, WDC]</v>
      </c>
      <c r="O2608" s="94"/>
      <c r="S2608" s="95">
        <f t="shared" si="616"/>
        <v>0</v>
      </c>
      <c r="T2608" s="86" t="str">
        <f t="shared" si="617"/>
        <v/>
      </c>
      <c r="U2608" s="86" t="str">
        <f t="shared" si="612"/>
        <v/>
      </c>
      <c r="V2608" s="95" t="str">
        <f t="shared" si="618"/>
        <v/>
      </c>
      <c r="W2608" s="90" t="s">
        <v>221</v>
      </c>
      <c r="AE2608" s="92" t="str">
        <f t="shared" si="619"/>
        <v/>
      </c>
      <c r="AF2608" s="96" t="str">
        <f t="shared" si="620"/>
        <v>&lt;a name='19000100'&gt;&lt;b&gt;: 0 - DC Public Library, Southeast Branch [403 7th St SE, WDC]&lt;/b&gt;&lt;/a&gt;&lt;br&gt;</v>
      </c>
      <c r="AG2608" s="97">
        <f t="shared" si="621"/>
        <v>1900</v>
      </c>
      <c r="AH2608" s="97" t="str">
        <f t="shared" si="622"/>
        <v>01</v>
      </c>
      <c r="AI2608" s="97" t="str">
        <f t="shared" si="623"/>
        <v>00</v>
      </c>
      <c r="AJ2608" s="97" t="str">
        <f t="shared" si="624"/>
        <v>19000100</v>
      </c>
    </row>
    <row r="2609" spans="6:36" ht="12" customHeight="1" x14ac:dyDescent="0.15">
      <c r="F2609" s="86" t="str">
        <f t="shared" si="613"/>
        <v>Saturday</v>
      </c>
      <c r="G2609" s="91"/>
      <c r="H2609" s="92" t="str">
        <f>VLOOKUP(MONTH(G2609),VLOOKUP!$W$1:$X$24,2)</f>
        <v>January</v>
      </c>
      <c r="I2609" s="92" t="str">
        <f t="shared" si="614"/>
        <v/>
      </c>
      <c r="J2609" s="93" t="s">
        <v>1583</v>
      </c>
      <c r="L2609" s="86" t="str">
        <f t="shared" si="625"/>
        <v>DC Public Library, Southeast Branch [403 7th St SE, WDC]</v>
      </c>
      <c r="M2609" s="86">
        <f t="shared" si="615"/>
        <v>0</v>
      </c>
      <c r="N2609" s="93" t="str">
        <f t="shared" si="626"/>
        <v>DC Public Library, Southeast Branch [403 7th St SE, WDC]</v>
      </c>
      <c r="O2609" s="94"/>
      <c r="S2609" s="95">
        <f t="shared" si="616"/>
        <v>0</v>
      </c>
      <c r="T2609" s="86" t="str">
        <f t="shared" si="617"/>
        <v/>
      </c>
      <c r="U2609" s="86" t="str">
        <f t="shared" si="612"/>
        <v/>
      </c>
      <c r="V2609" s="95" t="str">
        <f t="shared" si="618"/>
        <v/>
      </c>
      <c r="W2609" s="90" t="s">
        <v>221</v>
      </c>
      <c r="AE2609" s="92" t="str">
        <f t="shared" si="619"/>
        <v/>
      </c>
      <c r="AF2609" s="96" t="str">
        <f t="shared" si="620"/>
        <v>&lt;a name='19000100'&gt;&lt;b&gt;: 0 - DC Public Library, Southeast Branch [403 7th St SE, WDC]&lt;/b&gt;&lt;/a&gt;&lt;br&gt;</v>
      </c>
      <c r="AG2609" s="97">
        <f t="shared" si="621"/>
        <v>1900</v>
      </c>
      <c r="AH2609" s="97" t="str">
        <f t="shared" si="622"/>
        <v>01</v>
      </c>
      <c r="AI2609" s="97" t="str">
        <f t="shared" si="623"/>
        <v>00</v>
      </c>
      <c r="AJ2609" s="97" t="str">
        <f t="shared" si="624"/>
        <v>19000100</v>
      </c>
    </row>
    <row r="2610" spans="6:36" ht="12" customHeight="1" x14ac:dyDescent="0.15">
      <c r="F2610" s="86" t="str">
        <f t="shared" si="613"/>
        <v>Saturday</v>
      </c>
      <c r="G2610" s="91"/>
      <c r="H2610" s="92" t="str">
        <f>VLOOKUP(MONTH(G2610),VLOOKUP!$W$1:$X$24,2)</f>
        <v>January</v>
      </c>
      <c r="I2610" s="92" t="str">
        <f t="shared" si="614"/>
        <v/>
      </c>
      <c r="J2610" s="93" t="s">
        <v>1395</v>
      </c>
      <c r="L2610" s="86" t="str">
        <f t="shared" si="625"/>
        <v>DC Public Library, Southwest Branch [900 Wesley Place SW, WDC]</v>
      </c>
      <c r="M2610" s="86">
        <f t="shared" si="615"/>
        <v>0</v>
      </c>
      <c r="N2610" s="93" t="str">
        <f t="shared" si="626"/>
        <v>DC Public Library, Southwest Branch [900 Wesley Place SW, WDC]</v>
      </c>
      <c r="O2610" s="94"/>
      <c r="S2610" s="95">
        <f t="shared" si="616"/>
        <v>0</v>
      </c>
      <c r="T2610" s="86" t="str">
        <f t="shared" si="617"/>
        <v/>
      </c>
      <c r="U2610" s="86" t="str">
        <f t="shared" si="612"/>
        <v/>
      </c>
      <c r="V2610" s="95" t="str">
        <f t="shared" si="618"/>
        <v/>
      </c>
      <c r="W2610" s="90" t="s">
        <v>221</v>
      </c>
      <c r="AE2610" s="92" t="str">
        <f t="shared" si="619"/>
        <v/>
      </c>
      <c r="AF2610" s="96" t="str">
        <f t="shared" si="620"/>
        <v>&lt;a name='19000100'&gt;&lt;b&gt;: 0 - DC Public Library, Southwest Branch [900 Wesley Place SW, WDC]&lt;/b&gt;&lt;/a&gt;&lt;br&gt;</v>
      </c>
      <c r="AG2610" s="97">
        <f t="shared" si="621"/>
        <v>1900</v>
      </c>
      <c r="AH2610" s="97" t="str">
        <f t="shared" si="622"/>
        <v>01</v>
      </c>
      <c r="AI2610" s="97" t="str">
        <f t="shared" si="623"/>
        <v>00</v>
      </c>
      <c r="AJ2610" s="97" t="str">
        <f t="shared" si="624"/>
        <v>19000100</v>
      </c>
    </row>
    <row r="2611" spans="6:36" ht="12" customHeight="1" x14ac:dyDescent="0.15">
      <c r="F2611" s="86" t="str">
        <f t="shared" si="613"/>
        <v>Saturday</v>
      </c>
      <c r="G2611" s="91"/>
      <c r="H2611" s="92" t="str">
        <f>VLOOKUP(MONTH(G2611),VLOOKUP!$W$1:$X$24,2)</f>
        <v>January</v>
      </c>
      <c r="I2611" s="92" t="str">
        <f t="shared" si="614"/>
        <v/>
      </c>
      <c r="J2611" s="93" t="s">
        <v>1395</v>
      </c>
      <c r="L2611" s="86" t="str">
        <f t="shared" si="625"/>
        <v>DC Public Library, Southwest Branch [900 Wesley Place SW, WDC]</v>
      </c>
      <c r="M2611" s="86">
        <f t="shared" si="615"/>
        <v>0</v>
      </c>
      <c r="N2611" s="93" t="str">
        <f t="shared" si="626"/>
        <v>DC Public Library, Southwest Branch [900 Wesley Place SW, WDC]</v>
      </c>
      <c r="O2611" s="94"/>
      <c r="S2611" s="95">
        <f t="shared" si="616"/>
        <v>0</v>
      </c>
      <c r="T2611" s="86" t="str">
        <f t="shared" si="617"/>
        <v/>
      </c>
      <c r="U2611" s="86" t="str">
        <f t="shared" si="612"/>
        <v/>
      </c>
      <c r="V2611" s="95" t="str">
        <f t="shared" si="618"/>
        <v/>
      </c>
      <c r="W2611" s="90" t="s">
        <v>221</v>
      </c>
      <c r="AE2611" s="92" t="str">
        <f t="shared" si="619"/>
        <v/>
      </c>
      <c r="AF2611" s="96" t="str">
        <f t="shared" si="620"/>
        <v>&lt;a name='19000100'&gt;&lt;b&gt;: 0 - DC Public Library, Southwest Branch [900 Wesley Place SW, WDC]&lt;/b&gt;&lt;/a&gt;&lt;br&gt;</v>
      </c>
      <c r="AG2611" s="97">
        <f t="shared" si="621"/>
        <v>1900</v>
      </c>
      <c r="AH2611" s="97" t="str">
        <f t="shared" si="622"/>
        <v>01</v>
      </c>
      <c r="AI2611" s="97" t="str">
        <f t="shared" si="623"/>
        <v>00</v>
      </c>
      <c r="AJ2611" s="97" t="str">
        <f t="shared" si="624"/>
        <v>19000100</v>
      </c>
    </row>
    <row r="2612" spans="6:36" ht="12" customHeight="1" x14ac:dyDescent="0.15">
      <c r="F2612" s="86" t="str">
        <f t="shared" si="613"/>
        <v>Saturday</v>
      </c>
      <c r="G2612" s="91"/>
      <c r="H2612" s="92" t="str">
        <f>VLOOKUP(MONTH(G2612),VLOOKUP!$W$1:$X$24,2)</f>
        <v>January</v>
      </c>
      <c r="I2612" s="92" t="str">
        <f t="shared" si="614"/>
        <v/>
      </c>
      <c r="J2612" s="93" t="s">
        <v>1395</v>
      </c>
      <c r="L2612" s="86" t="str">
        <f t="shared" si="625"/>
        <v>DC Public Library, Southwest Branch [900 Wesley Place SW, WDC]</v>
      </c>
      <c r="M2612" s="86">
        <f t="shared" si="615"/>
        <v>0</v>
      </c>
      <c r="N2612" s="93" t="str">
        <f t="shared" si="626"/>
        <v>DC Public Library, Southwest Branch [900 Wesley Place SW, WDC]</v>
      </c>
      <c r="O2612" s="94"/>
      <c r="S2612" s="95">
        <f t="shared" si="616"/>
        <v>0</v>
      </c>
      <c r="T2612" s="86" t="str">
        <f t="shared" si="617"/>
        <v/>
      </c>
      <c r="U2612" s="86" t="str">
        <f t="shared" si="612"/>
        <v/>
      </c>
      <c r="V2612" s="95" t="str">
        <f t="shared" si="618"/>
        <v/>
      </c>
      <c r="W2612" s="90" t="s">
        <v>221</v>
      </c>
      <c r="AE2612" s="92" t="str">
        <f t="shared" si="619"/>
        <v/>
      </c>
      <c r="AF2612" s="96" t="str">
        <f t="shared" si="620"/>
        <v>&lt;a name='19000100'&gt;&lt;b&gt;: 0 - DC Public Library, Southwest Branch [900 Wesley Place SW, WDC]&lt;/b&gt;&lt;/a&gt;&lt;br&gt;</v>
      </c>
      <c r="AG2612" s="97">
        <f t="shared" si="621"/>
        <v>1900</v>
      </c>
      <c r="AH2612" s="97" t="str">
        <f t="shared" si="622"/>
        <v>01</v>
      </c>
      <c r="AI2612" s="97" t="str">
        <f t="shared" si="623"/>
        <v>00</v>
      </c>
      <c r="AJ2612" s="97" t="str">
        <f t="shared" si="624"/>
        <v>19000100</v>
      </c>
    </row>
    <row r="2613" spans="6:36" ht="12" customHeight="1" x14ac:dyDescent="0.15">
      <c r="F2613" s="86" t="str">
        <f t="shared" si="613"/>
        <v>Saturday</v>
      </c>
      <c r="G2613" s="91"/>
      <c r="H2613" s="92" t="str">
        <f>VLOOKUP(MONTH(G2613),VLOOKUP!$W$1:$X$24,2)</f>
        <v>January</v>
      </c>
      <c r="I2613" s="92" t="str">
        <f t="shared" si="614"/>
        <v/>
      </c>
      <c r="J2613" s="93" t="s">
        <v>1922</v>
      </c>
      <c r="L2613" s="86" t="str">
        <f t="shared" si="625"/>
        <v>DC Public Library, Takoma Park Branch 416 Cedar Street NW, WDC]</v>
      </c>
      <c r="M2613" s="86">
        <f t="shared" si="615"/>
        <v>0</v>
      </c>
      <c r="N2613" s="93" t="str">
        <f t="shared" si="626"/>
        <v>DC Public Library, Takoma Park Branch 416 Cedar Street NW, WDC]</v>
      </c>
      <c r="O2613" s="94"/>
      <c r="S2613" s="95">
        <f t="shared" si="616"/>
        <v>0</v>
      </c>
      <c r="T2613" s="86" t="str">
        <f t="shared" si="617"/>
        <v/>
      </c>
      <c r="U2613" s="86" t="str">
        <f t="shared" si="612"/>
        <v/>
      </c>
      <c r="V2613" s="95" t="str">
        <f t="shared" si="618"/>
        <v/>
      </c>
      <c r="W2613" s="90" t="s">
        <v>221</v>
      </c>
      <c r="AE2613" s="92" t="str">
        <f t="shared" si="619"/>
        <v/>
      </c>
      <c r="AF2613" s="96" t="str">
        <f t="shared" si="620"/>
        <v>&lt;a name='19000100'&gt;&lt;b&gt;: 0 - DC Public Library, Takoma Park Branch 416 Cedar Street NW, WDC]&lt;/b&gt;&lt;/a&gt;&lt;br&gt;</v>
      </c>
      <c r="AG2613" s="97">
        <f t="shared" si="621"/>
        <v>1900</v>
      </c>
      <c r="AH2613" s="97" t="str">
        <f t="shared" si="622"/>
        <v>01</v>
      </c>
      <c r="AI2613" s="97" t="str">
        <f t="shared" si="623"/>
        <v>00</v>
      </c>
      <c r="AJ2613" s="97" t="str">
        <f t="shared" si="624"/>
        <v>19000100</v>
      </c>
    </row>
    <row r="2614" spans="6:36" ht="12" customHeight="1" x14ac:dyDescent="0.15">
      <c r="F2614" s="86" t="str">
        <f t="shared" si="613"/>
        <v>Saturday</v>
      </c>
      <c r="G2614" s="91"/>
      <c r="H2614" s="92" t="str">
        <f>VLOOKUP(MONTH(G2614),VLOOKUP!$W$1:$X$24,2)</f>
        <v>January</v>
      </c>
      <c r="I2614" s="92" t="str">
        <f t="shared" si="614"/>
        <v/>
      </c>
      <c r="J2614" s="93" t="s">
        <v>1922</v>
      </c>
      <c r="L2614" s="86" t="str">
        <f t="shared" si="625"/>
        <v>DC Public Library, Takoma Park Branch 416 Cedar Street NW, WDC]</v>
      </c>
      <c r="M2614" s="86">
        <f t="shared" si="615"/>
        <v>0</v>
      </c>
      <c r="N2614" s="93" t="str">
        <f t="shared" si="626"/>
        <v>DC Public Library, Takoma Park Branch 416 Cedar Street NW, WDC]</v>
      </c>
      <c r="O2614" s="94"/>
      <c r="S2614" s="95">
        <f t="shared" si="616"/>
        <v>0</v>
      </c>
      <c r="T2614" s="86" t="str">
        <f t="shared" si="617"/>
        <v/>
      </c>
      <c r="U2614" s="86" t="str">
        <f t="shared" si="612"/>
        <v/>
      </c>
      <c r="V2614" s="95" t="str">
        <f t="shared" si="618"/>
        <v/>
      </c>
      <c r="W2614" s="90" t="s">
        <v>221</v>
      </c>
      <c r="AE2614" s="92" t="str">
        <f t="shared" si="619"/>
        <v/>
      </c>
      <c r="AF2614" s="96" t="str">
        <f t="shared" si="620"/>
        <v>&lt;a name='19000100'&gt;&lt;b&gt;: 0 - DC Public Library, Takoma Park Branch 416 Cedar Street NW, WDC]&lt;/b&gt;&lt;/a&gt;&lt;br&gt;</v>
      </c>
      <c r="AG2614" s="97">
        <f t="shared" si="621"/>
        <v>1900</v>
      </c>
      <c r="AH2614" s="97" t="str">
        <f t="shared" si="622"/>
        <v>01</v>
      </c>
      <c r="AI2614" s="97" t="str">
        <f t="shared" si="623"/>
        <v>00</v>
      </c>
      <c r="AJ2614" s="97" t="str">
        <f t="shared" si="624"/>
        <v>19000100</v>
      </c>
    </row>
    <row r="2615" spans="6:36" ht="12" customHeight="1" x14ac:dyDescent="0.15">
      <c r="F2615" s="86" t="str">
        <f t="shared" si="613"/>
        <v>Saturday</v>
      </c>
      <c r="G2615" s="91"/>
      <c r="H2615" s="92" t="str">
        <f>VLOOKUP(MONTH(G2615),VLOOKUP!$W$1:$X$24,2)</f>
        <v>January</v>
      </c>
      <c r="I2615" s="92" t="str">
        <f t="shared" si="614"/>
        <v/>
      </c>
      <c r="J2615" s="93" t="s">
        <v>1922</v>
      </c>
      <c r="L2615" s="86" t="str">
        <f t="shared" si="625"/>
        <v>DC Public Library, Takoma Park Branch 416 Cedar Street NW, WDC]</v>
      </c>
      <c r="M2615" s="86">
        <f t="shared" si="615"/>
        <v>0</v>
      </c>
      <c r="N2615" s="93" t="str">
        <f t="shared" si="626"/>
        <v>DC Public Library, Takoma Park Branch 416 Cedar Street NW, WDC]</v>
      </c>
      <c r="O2615" s="94"/>
      <c r="S2615" s="95">
        <f t="shared" si="616"/>
        <v>0</v>
      </c>
      <c r="T2615" s="86" t="str">
        <f t="shared" si="617"/>
        <v/>
      </c>
      <c r="U2615" s="86" t="str">
        <f t="shared" si="612"/>
        <v/>
      </c>
      <c r="V2615" s="95" t="str">
        <f t="shared" si="618"/>
        <v/>
      </c>
      <c r="W2615" s="90" t="s">
        <v>221</v>
      </c>
      <c r="AE2615" s="92" t="str">
        <f t="shared" si="619"/>
        <v/>
      </c>
      <c r="AF2615" s="96" t="str">
        <f t="shared" si="620"/>
        <v>&lt;a name='19000100'&gt;&lt;b&gt;: 0 - DC Public Library, Takoma Park Branch 416 Cedar Street NW, WDC]&lt;/b&gt;&lt;/a&gt;&lt;br&gt;</v>
      </c>
      <c r="AG2615" s="97">
        <f t="shared" si="621"/>
        <v>1900</v>
      </c>
      <c r="AH2615" s="97" t="str">
        <f t="shared" si="622"/>
        <v>01</v>
      </c>
      <c r="AI2615" s="97" t="str">
        <f t="shared" si="623"/>
        <v>00</v>
      </c>
      <c r="AJ2615" s="97" t="str">
        <f t="shared" si="624"/>
        <v>19000100</v>
      </c>
    </row>
    <row r="2616" spans="6:36" ht="12" customHeight="1" x14ac:dyDescent="0.15">
      <c r="F2616" s="86" t="str">
        <f t="shared" si="613"/>
        <v>Saturday</v>
      </c>
      <c r="G2616" s="91"/>
      <c r="H2616" s="92" t="str">
        <f>VLOOKUP(MONTH(G2616),VLOOKUP!$W$1:$X$24,2)</f>
        <v>January</v>
      </c>
      <c r="I2616" s="92" t="str">
        <f t="shared" si="614"/>
        <v/>
      </c>
      <c r="J2616" s="93" t="s">
        <v>1922</v>
      </c>
      <c r="L2616" s="86" t="str">
        <f t="shared" si="625"/>
        <v>DC Public Library, Takoma Park Branch 416 Cedar Street NW, WDC]</v>
      </c>
      <c r="M2616" s="86">
        <f t="shared" si="615"/>
        <v>0</v>
      </c>
      <c r="N2616" s="93" t="str">
        <f t="shared" si="626"/>
        <v>DC Public Library, Takoma Park Branch 416 Cedar Street NW, WDC]</v>
      </c>
      <c r="O2616" s="94"/>
      <c r="S2616" s="95">
        <f t="shared" si="616"/>
        <v>0</v>
      </c>
      <c r="T2616" s="86" t="str">
        <f t="shared" si="617"/>
        <v/>
      </c>
      <c r="U2616" s="86" t="str">
        <f t="shared" si="612"/>
        <v/>
      </c>
      <c r="V2616" s="95" t="str">
        <f t="shared" si="618"/>
        <v/>
      </c>
      <c r="W2616" s="90" t="s">
        <v>221</v>
      </c>
      <c r="AE2616" s="92" t="str">
        <f t="shared" si="619"/>
        <v/>
      </c>
      <c r="AF2616" s="96" t="str">
        <f t="shared" si="620"/>
        <v>&lt;a name='19000100'&gt;&lt;b&gt;: 0 - DC Public Library, Takoma Park Branch 416 Cedar Street NW, WDC]&lt;/b&gt;&lt;/a&gt;&lt;br&gt;</v>
      </c>
      <c r="AG2616" s="97">
        <f t="shared" si="621"/>
        <v>1900</v>
      </c>
      <c r="AH2616" s="97" t="str">
        <f t="shared" si="622"/>
        <v>01</v>
      </c>
      <c r="AI2616" s="97" t="str">
        <f t="shared" si="623"/>
        <v>00</v>
      </c>
      <c r="AJ2616" s="97" t="str">
        <f t="shared" si="624"/>
        <v>19000100</v>
      </c>
    </row>
    <row r="2617" spans="6:36" ht="12" customHeight="1" x14ac:dyDescent="0.15">
      <c r="F2617" s="86" t="str">
        <f t="shared" si="613"/>
        <v>Saturday</v>
      </c>
      <c r="G2617" s="91"/>
      <c r="H2617" s="92" t="str">
        <f>VLOOKUP(MONTH(G2617),VLOOKUP!$W$1:$X$24,2)</f>
        <v>January</v>
      </c>
      <c r="I2617" s="92" t="str">
        <f t="shared" si="614"/>
        <v/>
      </c>
      <c r="J2617" s="93" t="s">
        <v>1922</v>
      </c>
      <c r="L2617" s="86" t="str">
        <f t="shared" si="625"/>
        <v>DC Public Library, Takoma Park Branch 416 Cedar Street NW, WDC]</v>
      </c>
      <c r="M2617" s="86">
        <f t="shared" si="615"/>
        <v>0</v>
      </c>
      <c r="N2617" s="93" t="str">
        <f t="shared" si="626"/>
        <v>DC Public Library, Takoma Park Branch 416 Cedar Street NW, WDC]</v>
      </c>
      <c r="O2617" s="94"/>
      <c r="S2617" s="95">
        <f t="shared" si="616"/>
        <v>0</v>
      </c>
      <c r="T2617" s="86" t="str">
        <f t="shared" si="617"/>
        <v/>
      </c>
      <c r="U2617" s="86" t="str">
        <f t="shared" si="612"/>
        <v/>
      </c>
      <c r="V2617" s="95" t="str">
        <f t="shared" si="618"/>
        <v/>
      </c>
      <c r="W2617" s="90" t="s">
        <v>221</v>
      </c>
      <c r="AE2617" s="92" t="str">
        <f t="shared" si="619"/>
        <v/>
      </c>
      <c r="AF2617" s="96" t="str">
        <f t="shared" si="620"/>
        <v>&lt;a name='19000100'&gt;&lt;b&gt;: 0 - DC Public Library, Takoma Park Branch 416 Cedar Street NW, WDC]&lt;/b&gt;&lt;/a&gt;&lt;br&gt;</v>
      </c>
      <c r="AG2617" s="97">
        <f t="shared" si="621"/>
        <v>1900</v>
      </c>
      <c r="AH2617" s="97" t="str">
        <f t="shared" si="622"/>
        <v>01</v>
      </c>
      <c r="AI2617" s="97" t="str">
        <f t="shared" si="623"/>
        <v>00</v>
      </c>
      <c r="AJ2617" s="97" t="str">
        <f t="shared" si="624"/>
        <v>19000100</v>
      </c>
    </row>
    <row r="2618" spans="6:36" ht="12" customHeight="1" x14ac:dyDescent="0.15">
      <c r="F2618" s="86" t="str">
        <f t="shared" si="613"/>
        <v>Saturday</v>
      </c>
      <c r="G2618" s="91"/>
      <c r="H2618" s="92" t="str">
        <f>VLOOKUP(MONTH(G2618),VLOOKUP!$W$1:$X$24,2)</f>
        <v>January</v>
      </c>
      <c r="I2618" s="92" t="str">
        <f t="shared" si="614"/>
        <v/>
      </c>
      <c r="J2618" s="93" t="s">
        <v>1922</v>
      </c>
      <c r="L2618" s="86" t="str">
        <f t="shared" si="625"/>
        <v>DC Public Library, Takoma Park Branch 416 Cedar Street NW, WDC]</v>
      </c>
      <c r="M2618" s="86">
        <f t="shared" si="615"/>
        <v>0</v>
      </c>
      <c r="N2618" s="93" t="str">
        <f t="shared" si="626"/>
        <v>DC Public Library, Takoma Park Branch 416 Cedar Street NW, WDC]</v>
      </c>
      <c r="O2618" s="94"/>
      <c r="S2618" s="95">
        <f t="shared" si="616"/>
        <v>0</v>
      </c>
      <c r="T2618" s="86" t="str">
        <f t="shared" si="617"/>
        <v/>
      </c>
      <c r="U2618" s="86" t="str">
        <f t="shared" si="612"/>
        <v/>
      </c>
      <c r="V2618" s="95" t="str">
        <f t="shared" si="618"/>
        <v/>
      </c>
      <c r="W2618" s="90" t="s">
        <v>221</v>
      </c>
      <c r="AE2618" s="92" t="str">
        <f t="shared" si="619"/>
        <v/>
      </c>
      <c r="AF2618" s="96" t="str">
        <f t="shared" si="620"/>
        <v>&lt;a name='19000100'&gt;&lt;b&gt;: 0 - DC Public Library, Takoma Park Branch 416 Cedar Street NW, WDC]&lt;/b&gt;&lt;/a&gt;&lt;br&gt;</v>
      </c>
      <c r="AG2618" s="97">
        <f t="shared" si="621"/>
        <v>1900</v>
      </c>
      <c r="AH2618" s="97" t="str">
        <f t="shared" si="622"/>
        <v>01</v>
      </c>
      <c r="AI2618" s="97" t="str">
        <f t="shared" si="623"/>
        <v>00</v>
      </c>
      <c r="AJ2618" s="97" t="str">
        <f t="shared" si="624"/>
        <v>19000100</v>
      </c>
    </row>
    <row r="2619" spans="6:36" ht="12" customHeight="1" x14ac:dyDescent="0.15">
      <c r="F2619" s="86" t="str">
        <f t="shared" si="613"/>
        <v>Saturday</v>
      </c>
      <c r="G2619" s="91"/>
      <c r="H2619" s="92" t="str">
        <f>VLOOKUP(MONTH(G2619),VLOOKUP!$W$1:$X$24,2)</f>
        <v>January</v>
      </c>
      <c r="I2619" s="92" t="str">
        <f t="shared" si="614"/>
        <v/>
      </c>
      <c r="J2619" s="93" t="s">
        <v>1497</v>
      </c>
      <c r="L2619" s="86" t="str">
        <f t="shared" si="625"/>
        <v>DC Public Library, Watha T. Daniel/Shaw Branch [1630 7th St NW, WDC]</v>
      </c>
      <c r="M2619" s="86">
        <f t="shared" si="615"/>
        <v>0</v>
      </c>
      <c r="N2619" s="93" t="str">
        <f t="shared" si="626"/>
        <v>DC Public Library, Watha T. Daniel/Shaw Branch [1630 7th St NW, WDC]</v>
      </c>
      <c r="O2619" s="94"/>
      <c r="S2619" s="95">
        <f t="shared" si="616"/>
        <v>0</v>
      </c>
      <c r="T2619" s="86" t="str">
        <f t="shared" si="617"/>
        <v/>
      </c>
      <c r="U2619" s="86" t="str">
        <f t="shared" si="612"/>
        <v/>
      </c>
      <c r="V2619" s="95" t="str">
        <f t="shared" si="618"/>
        <v/>
      </c>
      <c r="W2619" s="90" t="s">
        <v>221</v>
      </c>
      <c r="AE2619" s="92" t="str">
        <f t="shared" si="619"/>
        <v/>
      </c>
      <c r="AF2619" s="96" t="str">
        <f t="shared" si="620"/>
        <v>&lt;a name='19000100'&gt;&lt;b&gt;: 0 - DC Public Library, Watha T. Daniel/Shaw Branch [1630 7th St NW, WDC]&lt;/b&gt;&lt;/a&gt;&lt;br&gt;</v>
      </c>
      <c r="AG2619" s="97">
        <f t="shared" si="621"/>
        <v>1900</v>
      </c>
      <c r="AH2619" s="97" t="str">
        <f t="shared" si="622"/>
        <v>01</v>
      </c>
      <c r="AI2619" s="97" t="str">
        <f t="shared" si="623"/>
        <v>00</v>
      </c>
      <c r="AJ2619" s="97" t="str">
        <f t="shared" si="624"/>
        <v>19000100</v>
      </c>
    </row>
    <row r="2620" spans="6:36" ht="12" customHeight="1" x14ac:dyDescent="0.15">
      <c r="F2620" s="86" t="str">
        <f t="shared" si="613"/>
        <v>Saturday</v>
      </c>
      <c r="G2620" s="91"/>
      <c r="H2620" s="92" t="str">
        <f>VLOOKUP(MONTH(G2620),VLOOKUP!$W$1:$X$24,2)</f>
        <v>January</v>
      </c>
      <c r="I2620" s="92" t="str">
        <f t="shared" si="614"/>
        <v/>
      </c>
      <c r="J2620" s="93" t="s">
        <v>1497</v>
      </c>
      <c r="L2620" s="86" t="str">
        <f t="shared" si="625"/>
        <v>DC Public Library, Watha T. Daniel/Shaw Branch [1630 7th St NW, WDC]</v>
      </c>
      <c r="M2620" s="86">
        <f t="shared" si="615"/>
        <v>0</v>
      </c>
      <c r="N2620" s="93" t="str">
        <f t="shared" si="626"/>
        <v>DC Public Library, Watha T. Daniel/Shaw Branch [1630 7th St NW, WDC]</v>
      </c>
      <c r="O2620" s="94"/>
      <c r="S2620" s="95">
        <f t="shared" si="616"/>
        <v>0</v>
      </c>
      <c r="T2620" s="86" t="str">
        <f t="shared" si="617"/>
        <v/>
      </c>
      <c r="U2620" s="86" t="str">
        <f t="shared" si="612"/>
        <v/>
      </c>
      <c r="V2620" s="95" t="str">
        <f t="shared" si="618"/>
        <v/>
      </c>
      <c r="W2620" s="90" t="s">
        <v>221</v>
      </c>
      <c r="AE2620" s="92" t="str">
        <f t="shared" si="619"/>
        <v/>
      </c>
      <c r="AF2620" s="96" t="str">
        <f t="shared" si="620"/>
        <v>&lt;a name='19000100'&gt;&lt;b&gt;: 0 - DC Public Library, Watha T. Daniel/Shaw Branch [1630 7th St NW, WDC]&lt;/b&gt;&lt;/a&gt;&lt;br&gt;</v>
      </c>
      <c r="AG2620" s="97">
        <f t="shared" si="621"/>
        <v>1900</v>
      </c>
      <c r="AH2620" s="97" t="str">
        <f t="shared" si="622"/>
        <v>01</v>
      </c>
      <c r="AI2620" s="97" t="str">
        <f t="shared" si="623"/>
        <v>00</v>
      </c>
      <c r="AJ2620" s="97" t="str">
        <f t="shared" si="624"/>
        <v>19000100</v>
      </c>
    </row>
    <row r="2621" spans="6:36" ht="12" customHeight="1" x14ac:dyDescent="0.15">
      <c r="F2621" s="86" t="str">
        <f t="shared" si="613"/>
        <v>Saturday</v>
      </c>
      <c r="G2621" s="91"/>
      <c r="H2621" s="92" t="str">
        <f>VLOOKUP(MONTH(G2621),VLOOKUP!$W$1:$X$24,2)</f>
        <v>January</v>
      </c>
      <c r="I2621" s="92" t="str">
        <f t="shared" si="614"/>
        <v/>
      </c>
      <c r="J2621" s="93" t="s">
        <v>1497</v>
      </c>
      <c r="L2621" s="86" t="str">
        <f t="shared" si="625"/>
        <v>DC Public Library, Watha T. Daniel/Shaw Branch [1630 7th St NW, WDC]</v>
      </c>
      <c r="M2621" s="86">
        <f t="shared" si="615"/>
        <v>0</v>
      </c>
      <c r="N2621" s="93" t="str">
        <f t="shared" si="626"/>
        <v>DC Public Library, Watha T. Daniel/Shaw Branch [1630 7th St NW, WDC]</v>
      </c>
      <c r="O2621" s="94"/>
      <c r="S2621" s="95">
        <f t="shared" si="616"/>
        <v>0</v>
      </c>
      <c r="T2621" s="86" t="str">
        <f t="shared" si="617"/>
        <v/>
      </c>
      <c r="U2621" s="86" t="str">
        <f t="shared" si="612"/>
        <v/>
      </c>
      <c r="V2621" s="95" t="str">
        <f t="shared" si="618"/>
        <v/>
      </c>
      <c r="W2621" s="90" t="s">
        <v>221</v>
      </c>
      <c r="AE2621" s="92" t="str">
        <f t="shared" si="619"/>
        <v/>
      </c>
      <c r="AF2621" s="96" t="str">
        <f t="shared" si="620"/>
        <v>&lt;a name='19000100'&gt;&lt;b&gt;: 0 - DC Public Library, Watha T. Daniel/Shaw Branch [1630 7th St NW, WDC]&lt;/b&gt;&lt;/a&gt;&lt;br&gt;</v>
      </c>
      <c r="AG2621" s="97">
        <f t="shared" si="621"/>
        <v>1900</v>
      </c>
      <c r="AH2621" s="97" t="str">
        <f t="shared" si="622"/>
        <v>01</v>
      </c>
      <c r="AI2621" s="97" t="str">
        <f t="shared" si="623"/>
        <v>00</v>
      </c>
      <c r="AJ2621" s="97" t="str">
        <f t="shared" si="624"/>
        <v>19000100</v>
      </c>
    </row>
    <row r="2622" spans="6:36" ht="12" customHeight="1" x14ac:dyDescent="0.15">
      <c r="F2622" s="86" t="str">
        <f t="shared" si="613"/>
        <v>Saturday</v>
      </c>
      <c r="G2622" s="91"/>
      <c r="H2622" s="92" t="str">
        <f>VLOOKUP(MONTH(G2622),VLOOKUP!$W$1:$X$24,2)</f>
        <v>January</v>
      </c>
      <c r="I2622" s="92" t="str">
        <f t="shared" si="614"/>
        <v/>
      </c>
      <c r="J2622" s="93" t="s">
        <v>1806</v>
      </c>
      <c r="L2622" s="86" t="str">
        <f t="shared" si="625"/>
        <v>DC Public Library, William O. Lockridge [115 Atlantic St SE, WDC]</v>
      </c>
      <c r="M2622" s="86">
        <f t="shared" si="615"/>
        <v>0</v>
      </c>
      <c r="N2622" s="93" t="str">
        <f t="shared" si="626"/>
        <v>DC Public Library, William O. Lockridge [115 Atlantic St SE, WDC]</v>
      </c>
      <c r="O2622" s="94"/>
      <c r="S2622" s="95">
        <f t="shared" si="616"/>
        <v>0</v>
      </c>
      <c r="T2622" s="86" t="str">
        <f t="shared" si="617"/>
        <v/>
      </c>
      <c r="U2622" s="86" t="str">
        <f t="shared" si="612"/>
        <v/>
      </c>
      <c r="V2622" s="95" t="str">
        <f t="shared" si="618"/>
        <v/>
      </c>
      <c r="W2622" s="90" t="s">
        <v>221</v>
      </c>
      <c r="AE2622" s="92" t="str">
        <f t="shared" si="619"/>
        <v/>
      </c>
      <c r="AF2622" s="96" t="str">
        <f t="shared" si="620"/>
        <v>&lt;a name='19000100'&gt;&lt;b&gt;: 0 - DC Public Library, William O. Lockridge [115 Atlantic St SE, WDC]&lt;/b&gt;&lt;/a&gt;&lt;br&gt;</v>
      </c>
      <c r="AG2622" s="97">
        <f t="shared" si="621"/>
        <v>1900</v>
      </c>
      <c r="AH2622" s="97" t="str">
        <f t="shared" si="622"/>
        <v>01</v>
      </c>
      <c r="AI2622" s="97" t="str">
        <f t="shared" si="623"/>
        <v>00</v>
      </c>
      <c r="AJ2622" s="97" t="str">
        <f t="shared" si="624"/>
        <v>19000100</v>
      </c>
    </row>
    <row r="2623" spans="6:36" ht="12" customHeight="1" x14ac:dyDescent="0.15">
      <c r="F2623" s="86" t="str">
        <f t="shared" si="613"/>
        <v>Saturday</v>
      </c>
      <c r="G2623" s="91"/>
      <c r="H2623" s="92" t="str">
        <f>VLOOKUP(MONTH(G2623),VLOOKUP!$W$1:$X$24,2)</f>
        <v>January</v>
      </c>
      <c r="I2623" s="92" t="str">
        <f t="shared" si="614"/>
        <v/>
      </c>
      <c r="J2623" s="93" t="s">
        <v>1806</v>
      </c>
      <c r="L2623" s="86" t="str">
        <f t="shared" si="625"/>
        <v>DC Public Library, William O. Lockridge [115 Atlantic St SE, WDC]</v>
      </c>
      <c r="M2623" s="86">
        <f t="shared" si="615"/>
        <v>0</v>
      </c>
      <c r="N2623" s="93" t="str">
        <f t="shared" si="626"/>
        <v>DC Public Library, William O. Lockridge [115 Atlantic St SE, WDC]</v>
      </c>
      <c r="O2623" s="94"/>
      <c r="S2623" s="95">
        <f t="shared" si="616"/>
        <v>0</v>
      </c>
      <c r="T2623" s="86" t="str">
        <f t="shared" si="617"/>
        <v/>
      </c>
      <c r="U2623" s="86" t="str">
        <f t="shared" si="612"/>
        <v/>
      </c>
      <c r="V2623" s="95" t="str">
        <f t="shared" si="618"/>
        <v/>
      </c>
      <c r="W2623" s="90" t="s">
        <v>221</v>
      </c>
      <c r="AE2623" s="92" t="str">
        <f t="shared" si="619"/>
        <v/>
      </c>
      <c r="AF2623" s="96" t="str">
        <f t="shared" si="620"/>
        <v>&lt;a name='19000100'&gt;&lt;b&gt;: 0 - DC Public Library, William O. Lockridge [115 Atlantic St SE, WDC]&lt;/b&gt;&lt;/a&gt;&lt;br&gt;</v>
      </c>
      <c r="AG2623" s="97">
        <f t="shared" si="621"/>
        <v>1900</v>
      </c>
      <c r="AH2623" s="97" t="str">
        <f t="shared" si="622"/>
        <v>01</v>
      </c>
      <c r="AI2623" s="97" t="str">
        <f t="shared" si="623"/>
        <v>00</v>
      </c>
      <c r="AJ2623" s="97" t="str">
        <f t="shared" si="624"/>
        <v>19000100</v>
      </c>
    </row>
    <row r="2624" spans="6:36" ht="12" customHeight="1" x14ac:dyDescent="0.15">
      <c r="F2624" s="86" t="str">
        <f t="shared" si="613"/>
        <v>Saturday</v>
      </c>
      <c r="G2624" s="91"/>
      <c r="H2624" s="92" t="str">
        <f>VLOOKUP(MONTH(G2624),VLOOKUP!$W$1:$X$24,2)</f>
        <v>January</v>
      </c>
      <c r="I2624" s="92" t="str">
        <f t="shared" si="614"/>
        <v/>
      </c>
      <c r="J2624" s="93" t="s">
        <v>2259</v>
      </c>
      <c r="L2624" s="86" t="str">
        <f t="shared" si="625"/>
        <v>DC Public Library, Woodridge [1801 Hamlin Street NE, WDC]</v>
      </c>
      <c r="M2624" s="86">
        <f t="shared" si="615"/>
        <v>0</v>
      </c>
      <c r="N2624" s="93" t="str">
        <f t="shared" si="626"/>
        <v>DC Public Library, Woodridge [1801 Hamlin Street NE, WDC]</v>
      </c>
      <c r="O2624" s="94"/>
      <c r="S2624" s="95">
        <f t="shared" si="616"/>
        <v>0</v>
      </c>
      <c r="T2624" s="86" t="str">
        <f t="shared" si="617"/>
        <v/>
      </c>
      <c r="U2624" s="86" t="str">
        <f t="shared" si="612"/>
        <v/>
      </c>
      <c r="V2624" s="95" t="str">
        <f t="shared" si="618"/>
        <v/>
      </c>
      <c r="W2624" s="90" t="s">
        <v>221</v>
      </c>
      <c r="AE2624" s="92" t="str">
        <f t="shared" si="619"/>
        <v/>
      </c>
      <c r="AF2624" s="96" t="str">
        <f t="shared" si="620"/>
        <v>&lt;a name='19000100'&gt;&lt;b&gt;: 0 - DC Public Library, Woodridge [1801 Hamlin Street NE, WDC]&lt;/b&gt;&lt;/a&gt;&lt;br&gt;</v>
      </c>
      <c r="AG2624" s="97">
        <f t="shared" si="621"/>
        <v>1900</v>
      </c>
      <c r="AH2624" s="97" t="str">
        <f t="shared" si="622"/>
        <v>01</v>
      </c>
      <c r="AI2624" s="97" t="str">
        <f t="shared" si="623"/>
        <v>00</v>
      </c>
      <c r="AJ2624" s="97" t="str">
        <f t="shared" si="624"/>
        <v>19000100</v>
      </c>
    </row>
    <row r="2625" spans="6:36" ht="12" customHeight="1" x14ac:dyDescent="0.15">
      <c r="F2625" s="86" t="str">
        <f t="shared" si="613"/>
        <v>Saturday</v>
      </c>
      <c r="G2625" s="91"/>
      <c r="H2625" s="92" t="str">
        <f>VLOOKUP(MONTH(G2625),VLOOKUP!$W$1:$X$24,2)</f>
        <v>January</v>
      </c>
      <c r="I2625" s="92" t="str">
        <f t="shared" si="614"/>
        <v/>
      </c>
      <c r="J2625" s="93" t="s">
        <v>2259</v>
      </c>
      <c r="L2625" s="86" t="str">
        <f t="shared" si="625"/>
        <v>DC Public Library, Woodridge [1801 Hamlin Street NE, WDC]</v>
      </c>
      <c r="M2625" s="86">
        <f t="shared" si="615"/>
        <v>0</v>
      </c>
      <c r="N2625" s="93" t="str">
        <f t="shared" ref="N2625:N2637" si="627">J2625</f>
        <v>DC Public Library, Woodridge [1801 Hamlin Street NE, WDC]</v>
      </c>
      <c r="O2625" s="94"/>
      <c r="S2625" s="95">
        <f t="shared" si="616"/>
        <v>0</v>
      </c>
      <c r="T2625" s="86" t="str">
        <f t="shared" si="617"/>
        <v/>
      </c>
      <c r="U2625" s="86" t="str">
        <f t="shared" ref="U2625:U2637" si="628">IF(ISBLANK(G2625),"","&amp;#149; "&amp;IF(ISBLANK(C2625),"","&lt;S&gt;")&amp;I2625&amp;IF(ISBLANK(A2625),""," - &lt;a href='recommended.php#"&amp;AJ2625&amp;"'&gt;&lt;b&gt;&lt;em&gt;&lt;font color='#9C004D'&gt;RECOMMENDED&lt;/font&gt;&lt;/em&gt;&lt;/b&gt;&lt;/a&gt;")&amp;" - "&amp;M2625&amp;IF(ISBLANK(K2625),K2625," - &lt;b&gt;"&amp;K2625&amp;"&lt;/b&gt; ")&amp;IF(B2625="Sold Out"," - &lt;font color='#000099'&gt;&lt;b&gt;&lt;I&gt;sold out&lt;/I&gt;&lt;/b&gt;&lt;/font&gt;","")&amp;IF(ISBLANK(C2625),"","&lt;/S&gt; &lt;b&gt;"&amp;C2625&amp;"&lt;/b&gt;")&amp;"&lt;p&gt;")</f>
        <v/>
      </c>
      <c r="V2625" s="95" t="str">
        <f t="shared" si="618"/>
        <v/>
      </c>
      <c r="W2625" s="90" t="s">
        <v>221</v>
      </c>
      <c r="AE2625" s="92" t="str">
        <f t="shared" si="619"/>
        <v/>
      </c>
      <c r="AF2625" s="96" t="str">
        <f t="shared" si="620"/>
        <v>&lt;a name='19000100'&gt;&lt;b&gt;: 0 - DC Public Library, Woodridge [1801 Hamlin Street NE, WDC]&lt;/b&gt;&lt;/a&gt;&lt;br&gt;</v>
      </c>
      <c r="AG2625" s="97">
        <f t="shared" si="621"/>
        <v>1900</v>
      </c>
      <c r="AH2625" s="97" t="str">
        <f t="shared" si="622"/>
        <v>01</v>
      </c>
      <c r="AI2625" s="97" t="str">
        <f t="shared" si="623"/>
        <v>00</v>
      </c>
      <c r="AJ2625" s="97" t="str">
        <f t="shared" si="624"/>
        <v>19000100</v>
      </c>
    </row>
    <row r="2626" spans="6:36" ht="12" customHeight="1" x14ac:dyDescent="0.15">
      <c r="F2626" s="86" t="str">
        <f t="shared" ref="F2626:F2689" si="629">IF(WEEKDAY(G2626)=1,"Sunday",IF(WEEKDAY(G2626)=2,"Monday",IF(WEEKDAY(G2626)=3,"Tuesday",IF(WEEKDAY(G2626)=4,"Wednesday",IF(WEEKDAY(G2626)=5,"Thursday",IF(WEEKDAY(G2626)=6,"Friday","Saturday"))))))</f>
        <v>Saturday</v>
      </c>
      <c r="G2626" s="91"/>
      <c r="H2626" s="92" t="str">
        <f>VLOOKUP(MONTH(G2626),VLOOKUP!$W$1:$X$24,2)</f>
        <v>January</v>
      </c>
      <c r="I2626" s="92" t="str">
        <f t="shared" ref="I2626:I2689" si="630">IF(ISBLANK(G2626),"",F2626&amp;", "&amp;DAY(G2626)&amp;" "&amp;H2626&amp;" "&amp;YEAR(G2626))</f>
        <v/>
      </c>
      <c r="J2626" s="93" t="s">
        <v>2259</v>
      </c>
      <c r="L2626" s="86" t="str">
        <f t="shared" si="625"/>
        <v>DC Public Library, Woodridge [1801 Hamlin Street NE, WDC]</v>
      </c>
      <c r="M2626" s="86">
        <f t="shared" ref="M2626:M2689" si="631">IF(ISBLANK(P2626),O2626,IF(ISBLANK(Q2626),O2626&amp;" and "&amp;P2626,IF(ISBLANK(R2626),O2626&amp;", "&amp;P2626&amp;", and "&amp;Q2626, O2626&amp;", "&amp;P2626&amp;", "&amp;Q2626&amp;", and "&amp;R2626)))</f>
        <v>0</v>
      </c>
      <c r="N2626" s="93" t="str">
        <f t="shared" si="627"/>
        <v>DC Public Library, Woodridge [1801 Hamlin Street NE, WDC]</v>
      </c>
      <c r="O2626" s="94"/>
      <c r="S2626" s="95">
        <f t="shared" ref="S2626:S2689" si="632">IF(LEFT(O2626,2)="A ",RIGHT(O2626,LEN(O2626)-2),IF(LEFT(O2626,3)="An ",RIGHT(O2626,LEN(O2626)-3),IF(LEFT(O2626,4)="The ",RIGHT(O2626,LEN(O2626)-4),IF(LEFT(O2626,3)="&lt;b&gt;",RIGHT(O2626,LEN(O2626)-3),IF(LEFT(O2626,4)="&lt;em&gt;",RIGHT(O2626,LEN(O2626)-4),O2626)))))</f>
        <v>0</v>
      </c>
      <c r="T2626" s="86" t="str">
        <f t="shared" ref="T2626:T2689" si="633">IF(ISBLANK(G2626),"","&amp;#149; "&amp;IF(ISBLANK(C2626),"","&lt;S&gt;")&amp;IF(ISBLANK(A2626),"","&lt;a href='recommended.php#"&amp;AJ2626&amp;"'&gt;&lt;b&gt;&lt;em&gt;&lt;font color='#9C004D'&gt;RECOMMENDED&lt;/font&gt;&lt;/em&gt;&lt;/b&gt;&lt;/a&gt; - ")&amp;M2626&amp;" - &lt;b&gt;"&amp;L2626&amp;"&lt;/b&gt; "&amp;IF(B2626="Sold Out"," - &lt;font color='#000099'&gt;&lt;b&gt;&lt;I&gt;sold out&lt;/I&gt;&lt;/b&gt;&lt;/font&gt;","")&amp;IF(ISBLANK(C2626),"","&lt;/S&gt; &lt;b&gt;"&amp;C2626&amp;"&lt;/b&gt;")&amp;"&lt;br&gt;")</f>
        <v/>
      </c>
      <c r="U2626" s="86" t="str">
        <f t="shared" si="628"/>
        <v/>
      </c>
      <c r="V2626" s="95" t="str">
        <f t="shared" ref="V2626:V2689" si="634">IF(ISBLANK(G2626),"","&amp;#149; "&amp;IF(ISBLANK(C2626),"","&lt;S&gt;")&amp;IF(ISBLANK(A2626),"","&lt;a href='recommended.php#"&amp;AJ2626&amp;"'&gt;&lt;b&gt;&lt;em&gt;&lt;font color='#9C004D'&gt;RECOMMENDED&lt;/font&gt;&lt;/em&gt;&lt;/b&gt;&lt;/a&gt; - ")&amp;M2626&amp;" - &lt;b&gt;"&amp;L2626&amp;"&lt;/b&gt; "&amp;IF(B2626="Sold Out"," - &lt;font color='#000099'&gt;&lt;b&gt;&lt;I&gt;sold out&lt;/I&gt;&lt;/b&gt;&lt;/font&gt;","")&amp;IF(ISBLANK(C2626),"","&lt;/S&gt; &lt;b&gt;"&amp;C2626&amp;"&lt;/b&gt;")&amp;" - &lt;font color='#005500'&gt;&lt;b&gt;"&amp;E2626&amp;"&lt;/b&gt;&lt;/font&gt;&lt;br&gt;")</f>
        <v/>
      </c>
      <c r="W2626" s="90" t="s">
        <v>221</v>
      </c>
      <c r="AE2626" s="92" t="str">
        <f t="shared" ref="AE2626:AE2689" si="635">IF(ISBLANK(G2626),"",F2626&amp;", "&amp;DAY(G2626)&amp;" "&amp;H2626&amp;" "&amp;YEAR(G2626)&amp;"      [&lt;a name='"&amp;AJ2626&amp;"' href='#"&amp;AJ2626&amp;"'&gt;link to this day&lt;/a&gt;]")</f>
        <v/>
      </c>
      <c r="AF2626" s="96" t="str">
        <f t="shared" ref="AF2626:AF2689" si="636">"&lt;a name='"&amp;AJ2626&amp;"'&gt;&lt;b&gt;"&amp;I2626&amp;": "&amp;M2626&amp;" - "&amp;L2626&amp;"&lt;/b&gt;&lt;/a&gt;&lt;br&gt;"</f>
        <v>&lt;a name='19000100'&gt;&lt;b&gt;: 0 - DC Public Library, Woodridge [1801 Hamlin Street NE, WDC]&lt;/b&gt;&lt;/a&gt;&lt;br&gt;</v>
      </c>
      <c r="AG2626" s="97">
        <f t="shared" ref="AG2626:AG2689" si="637">YEAR(G2626)</f>
        <v>1900</v>
      </c>
      <c r="AH2626" s="97" t="str">
        <f t="shared" ref="AH2626:AH2689" si="638">IF(LEN(MONTH(G2626))=1,"0"&amp;MONTH(G2626),MONTH(G2626))</f>
        <v>01</v>
      </c>
      <c r="AI2626" s="97" t="str">
        <f t="shared" ref="AI2626:AI2689" si="639">IF(LEN(DAY(G2626))=1,"0"&amp;DAY(G2626),DAY(G2626))</f>
        <v>00</v>
      </c>
      <c r="AJ2626" s="97" t="str">
        <f t="shared" ref="AJ2626:AJ2689" si="640">AG2626&amp;AH2626&amp;AI2626</f>
        <v>19000100</v>
      </c>
    </row>
    <row r="2627" spans="6:36" ht="12" customHeight="1" x14ac:dyDescent="0.15">
      <c r="F2627" s="86" t="str">
        <f t="shared" si="629"/>
        <v>Saturday</v>
      </c>
      <c r="H2627" s="92" t="str">
        <f>VLOOKUP(MONTH(G2627),VLOOKUP!$W$1:$X$24,2)</f>
        <v>January</v>
      </c>
      <c r="I2627" s="92" t="str">
        <f t="shared" si="630"/>
        <v/>
      </c>
      <c r="J2627" s="93" t="s">
        <v>207</v>
      </c>
      <c r="L2627" s="86" t="str">
        <f t="shared" si="625"/>
        <v>DC Radical Space [5525 Illinois Ave NW, WDC]</v>
      </c>
      <c r="M2627" s="86">
        <f t="shared" si="631"/>
        <v>0</v>
      </c>
      <c r="N2627" s="93" t="str">
        <f t="shared" si="627"/>
        <v>DC Radical Space [5525 Illinois Ave NW, WDC]</v>
      </c>
      <c r="O2627" s="94"/>
      <c r="S2627" s="95">
        <f t="shared" si="632"/>
        <v>0</v>
      </c>
      <c r="T2627" s="86" t="str">
        <f t="shared" si="633"/>
        <v/>
      </c>
      <c r="U2627" s="86" t="str">
        <f t="shared" si="628"/>
        <v/>
      </c>
      <c r="V2627" s="95" t="str">
        <f t="shared" si="634"/>
        <v/>
      </c>
      <c r="W2627" s="90" t="s">
        <v>221</v>
      </c>
      <c r="AE2627" s="92" t="str">
        <f t="shared" si="635"/>
        <v/>
      </c>
      <c r="AF2627" s="96" t="str">
        <f t="shared" si="636"/>
        <v>&lt;a name='19000100'&gt;&lt;b&gt;: 0 - DC Radical Space [5525 Illinois Ave NW, WDC]&lt;/b&gt;&lt;/a&gt;&lt;br&gt;</v>
      </c>
      <c r="AG2627" s="97">
        <f t="shared" si="637"/>
        <v>1900</v>
      </c>
      <c r="AH2627" s="97" t="str">
        <f t="shared" si="638"/>
        <v>01</v>
      </c>
      <c r="AI2627" s="97" t="str">
        <f t="shared" si="639"/>
        <v>00</v>
      </c>
      <c r="AJ2627" s="97" t="str">
        <f t="shared" si="640"/>
        <v>19000100</v>
      </c>
    </row>
    <row r="2628" spans="6:36" ht="12" customHeight="1" x14ac:dyDescent="0.15">
      <c r="F2628" s="86" t="str">
        <f t="shared" si="629"/>
        <v>Saturday</v>
      </c>
      <c r="H2628" s="92" t="str">
        <f>VLOOKUP(MONTH(G2628),VLOOKUP!$W$1:$X$24,2)</f>
        <v>January</v>
      </c>
      <c r="I2628" s="92" t="str">
        <f t="shared" si="630"/>
        <v/>
      </c>
      <c r="J2628" s="93" t="s">
        <v>207</v>
      </c>
      <c r="L2628" s="86" t="str">
        <f t="shared" si="625"/>
        <v>DC Radical Space [5525 Illinois Ave NW, WDC]</v>
      </c>
      <c r="M2628" s="86">
        <f t="shared" si="631"/>
        <v>0</v>
      </c>
      <c r="N2628" s="93" t="str">
        <f t="shared" si="627"/>
        <v>DC Radical Space [5525 Illinois Ave NW, WDC]</v>
      </c>
      <c r="O2628" s="94"/>
      <c r="S2628" s="95">
        <f t="shared" si="632"/>
        <v>0</v>
      </c>
      <c r="T2628" s="86" t="str">
        <f t="shared" si="633"/>
        <v/>
      </c>
      <c r="U2628" s="86" t="str">
        <f t="shared" si="628"/>
        <v/>
      </c>
      <c r="V2628" s="95" t="str">
        <f t="shared" si="634"/>
        <v/>
      </c>
      <c r="W2628" s="90" t="s">
        <v>221</v>
      </c>
      <c r="AE2628" s="92" t="str">
        <f t="shared" si="635"/>
        <v/>
      </c>
      <c r="AF2628" s="96" t="str">
        <f t="shared" si="636"/>
        <v>&lt;a name='19000100'&gt;&lt;b&gt;: 0 - DC Radical Space [5525 Illinois Ave NW, WDC]&lt;/b&gt;&lt;/a&gt;&lt;br&gt;</v>
      </c>
      <c r="AG2628" s="97">
        <f t="shared" si="637"/>
        <v>1900</v>
      </c>
      <c r="AH2628" s="97" t="str">
        <f t="shared" si="638"/>
        <v>01</v>
      </c>
      <c r="AI2628" s="97" t="str">
        <f t="shared" si="639"/>
        <v>00</v>
      </c>
      <c r="AJ2628" s="97" t="str">
        <f t="shared" si="640"/>
        <v>19000100</v>
      </c>
    </row>
    <row r="2629" spans="6:36" ht="12" customHeight="1" x14ac:dyDescent="0.15">
      <c r="F2629" s="86" t="str">
        <f t="shared" si="629"/>
        <v>Saturday</v>
      </c>
      <c r="G2629" s="91"/>
      <c r="H2629" s="92" t="str">
        <f>VLOOKUP(MONTH(G2629),VLOOKUP!$W$1:$X$24,2)</f>
        <v>January</v>
      </c>
      <c r="I2629" s="92" t="str">
        <f t="shared" si="630"/>
        <v/>
      </c>
      <c r="J2629" s="93" t="s">
        <v>1365</v>
      </c>
      <c r="L2629" s="86" t="str">
        <f t="shared" si="625"/>
        <v>DC Reynolds [3628 Georgia Ave NW, WDC]</v>
      </c>
      <c r="M2629" s="86">
        <f t="shared" si="631"/>
        <v>0</v>
      </c>
      <c r="N2629" s="93" t="str">
        <f t="shared" si="627"/>
        <v>DC Reynolds [3628 Georgia Ave NW, WDC]</v>
      </c>
      <c r="O2629" s="90"/>
      <c r="S2629" s="95">
        <f t="shared" si="632"/>
        <v>0</v>
      </c>
      <c r="T2629" s="86" t="str">
        <f t="shared" si="633"/>
        <v/>
      </c>
      <c r="U2629" s="86" t="str">
        <f t="shared" si="628"/>
        <v/>
      </c>
      <c r="V2629" s="95" t="str">
        <f t="shared" si="634"/>
        <v/>
      </c>
      <c r="AE2629" s="92" t="str">
        <f t="shared" si="635"/>
        <v/>
      </c>
      <c r="AF2629" s="96" t="str">
        <f t="shared" si="636"/>
        <v>&lt;a name='19000100'&gt;&lt;b&gt;: 0 - DC Reynolds [3628 Georgia Ave NW, WDC]&lt;/b&gt;&lt;/a&gt;&lt;br&gt;</v>
      </c>
      <c r="AG2629" s="97">
        <f t="shared" si="637"/>
        <v>1900</v>
      </c>
      <c r="AH2629" s="97" t="str">
        <f t="shared" si="638"/>
        <v>01</v>
      </c>
      <c r="AI2629" s="97" t="str">
        <f t="shared" si="639"/>
        <v>00</v>
      </c>
      <c r="AJ2629" s="97" t="str">
        <f t="shared" si="640"/>
        <v>19000100</v>
      </c>
    </row>
    <row r="2630" spans="6:36" ht="12" customHeight="1" x14ac:dyDescent="0.15">
      <c r="F2630" s="86" t="str">
        <f t="shared" si="629"/>
        <v>Saturday</v>
      </c>
      <c r="G2630" s="91"/>
      <c r="H2630" s="92" t="str">
        <f>VLOOKUP(MONTH(G2630),VLOOKUP!$W$1:$X$24,2)</f>
        <v>January</v>
      </c>
      <c r="I2630" s="92" t="str">
        <f t="shared" si="630"/>
        <v/>
      </c>
      <c r="J2630" s="93" t="s">
        <v>1365</v>
      </c>
      <c r="L2630" s="86" t="str">
        <f t="shared" si="625"/>
        <v>DC Reynolds [3628 Georgia Ave NW, WDC]</v>
      </c>
      <c r="M2630" s="86">
        <f t="shared" si="631"/>
        <v>0</v>
      </c>
      <c r="N2630" s="93" t="str">
        <f t="shared" si="627"/>
        <v>DC Reynolds [3628 Georgia Ave NW, WDC]</v>
      </c>
      <c r="O2630" s="90"/>
      <c r="S2630" s="95">
        <f t="shared" si="632"/>
        <v>0</v>
      </c>
      <c r="T2630" s="86" t="str">
        <f t="shared" si="633"/>
        <v/>
      </c>
      <c r="U2630" s="86" t="str">
        <f t="shared" si="628"/>
        <v/>
      </c>
      <c r="V2630" s="95" t="str">
        <f t="shared" si="634"/>
        <v/>
      </c>
      <c r="AE2630" s="92" t="str">
        <f t="shared" si="635"/>
        <v/>
      </c>
      <c r="AF2630" s="96" t="str">
        <f t="shared" si="636"/>
        <v>&lt;a name='19000100'&gt;&lt;b&gt;: 0 - DC Reynolds [3628 Georgia Ave NW, WDC]&lt;/b&gt;&lt;/a&gt;&lt;br&gt;</v>
      </c>
      <c r="AG2630" s="97">
        <f t="shared" si="637"/>
        <v>1900</v>
      </c>
      <c r="AH2630" s="97" t="str">
        <f t="shared" si="638"/>
        <v>01</v>
      </c>
      <c r="AI2630" s="97" t="str">
        <f t="shared" si="639"/>
        <v>00</v>
      </c>
      <c r="AJ2630" s="97" t="str">
        <f t="shared" si="640"/>
        <v>19000100</v>
      </c>
    </row>
    <row r="2631" spans="6:36" ht="12" customHeight="1" x14ac:dyDescent="0.15">
      <c r="F2631" s="86" t="str">
        <f t="shared" si="629"/>
        <v>Saturday</v>
      </c>
      <c r="G2631" s="91"/>
      <c r="H2631" s="92" t="str">
        <f>VLOOKUP(MONTH(G2631),VLOOKUP!$W$1:$X$24,2)</f>
        <v>January</v>
      </c>
      <c r="I2631" s="92" t="str">
        <f t="shared" si="630"/>
        <v/>
      </c>
      <c r="J2631" s="93" t="s">
        <v>1365</v>
      </c>
      <c r="L2631" s="86" t="str">
        <f t="shared" si="625"/>
        <v>DC Reynolds [3628 Georgia Ave NW, WDC]</v>
      </c>
      <c r="M2631" s="86">
        <f t="shared" si="631"/>
        <v>0</v>
      </c>
      <c r="N2631" s="93" t="str">
        <f t="shared" si="627"/>
        <v>DC Reynolds [3628 Georgia Ave NW, WDC]</v>
      </c>
      <c r="O2631" s="90"/>
      <c r="S2631" s="95">
        <f t="shared" si="632"/>
        <v>0</v>
      </c>
      <c r="T2631" s="86" t="str">
        <f t="shared" si="633"/>
        <v/>
      </c>
      <c r="U2631" s="86" t="str">
        <f t="shared" si="628"/>
        <v/>
      </c>
      <c r="V2631" s="95" t="str">
        <f t="shared" si="634"/>
        <v/>
      </c>
      <c r="AE2631" s="92" t="str">
        <f t="shared" si="635"/>
        <v/>
      </c>
      <c r="AF2631" s="96" t="str">
        <f t="shared" si="636"/>
        <v>&lt;a name='19000100'&gt;&lt;b&gt;: 0 - DC Reynolds [3628 Georgia Ave NW, WDC]&lt;/b&gt;&lt;/a&gt;&lt;br&gt;</v>
      </c>
      <c r="AG2631" s="97">
        <f t="shared" si="637"/>
        <v>1900</v>
      </c>
      <c r="AH2631" s="97" t="str">
        <f t="shared" si="638"/>
        <v>01</v>
      </c>
      <c r="AI2631" s="97" t="str">
        <f t="shared" si="639"/>
        <v>00</v>
      </c>
      <c r="AJ2631" s="97" t="str">
        <f t="shared" si="640"/>
        <v>19000100</v>
      </c>
    </row>
    <row r="2632" spans="6:36" ht="12" customHeight="1" x14ac:dyDescent="0.15">
      <c r="F2632" s="86" t="str">
        <f t="shared" si="629"/>
        <v>Saturday</v>
      </c>
      <c r="G2632" s="91"/>
      <c r="H2632" s="92" t="str">
        <f>VLOOKUP(MONTH(G2632),VLOOKUP!$W$1:$X$24,2)</f>
        <v>January</v>
      </c>
      <c r="I2632" s="92" t="str">
        <f t="shared" si="630"/>
        <v/>
      </c>
      <c r="J2632" s="93" t="s">
        <v>1063</v>
      </c>
      <c r="L2632" s="86" t="str">
        <f t="shared" si="625"/>
        <v>DC Speakeasy at Sly Horse Studio [2375 Lewis Ave, Rockville, MD]</v>
      </c>
      <c r="M2632" s="86">
        <f t="shared" si="631"/>
        <v>0</v>
      </c>
      <c r="N2632" s="93" t="str">
        <f t="shared" si="627"/>
        <v>DC Speakeasy at Sly Horse Studio [2375 Lewis Ave, Rockville, MD]</v>
      </c>
      <c r="O2632" s="94"/>
      <c r="S2632" s="95">
        <f t="shared" si="632"/>
        <v>0</v>
      </c>
      <c r="T2632" s="86" t="str">
        <f t="shared" si="633"/>
        <v/>
      </c>
      <c r="U2632" s="86" t="str">
        <f t="shared" si="628"/>
        <v/>
      </c>
      <c r="V2632" s="95" t="str">
        <f t="shared" si="634"/>
        <v/>
      </c>
      <c r="W2632" s="90" t="s">
        <v>221</v>
      </c>
      <c r="AE2632" s="92" t="str">
        <f t="shared" si="635"/>
        <v/>
      </c>
      <c r="AF2632" s="96" t="str">
        <f t="shared" si="636"/>
        <v>&lt;a name='19000100'&gt;&lt;b&gt;: 0 - DC Speakeasy at Sly Horse Studio [2375 Lewis Ave, Rockville, MD]&lt;/b&gt;&lt;/a&gt;&lt;br&gt;</v>
      </c>
      <c r="AG2632" s="97">
        <f t="shared" si="637"/>
        <v>1900</v>
      </c>
      <c r="AH2632" s="97" t="str">
        <f t="shared" si="638"/>
        <v>01</v>
      </c>
      <c r="AI2632" s="97" t="str">
        <f t="shared" si="639"/>
        <v>00</v>
      </c>
      <c r="AJ2632" s="97" t="str">
        <f t="shared" si="640"/>
        <v>19000100</v>
      </c>
    </row>
    <row r="2633" spans="6:36" ht="12" customHeight="1" x14ac:dyDescent="0.15">
      <c r="F2633" s="86" t="str">
        <f t="shared" si="629"/>
        <v>Saturday</v>
      </c>
      <c r="G2633" s="91"/>
      <c r="H2633" s="92" t="str">
        <f>VLOOKUP(MONTH(G2633),VLOOKUP!$W$1:$X$24,2)</f>
        <v>January</v>
      </c>
      <c r="I2633" s="92" t="str">
        <f t="shared" si="630"/>
        <v/>
      </c>
      <c r="J2633" s="93" t="s">
        <v>1063</v>
      </c>
      <c r="L2633" s="86" t="str">
        <f t="shared" si="625"/>
        <v>DC Speakeasy at Sly Horse Studio [2375 Lewis Ave, Rockville, MD]</v>
      </c>
      <c r="M2633" s="86">
        <f t="shared" si="631"/>
        <v>0</v>
      </c>
      <c r="N2633" s="93" t="str">
        <f t="shared" si="627"/>
        <v>DC Speakeasy at Sly Horse Studio [2375 Lewis Ave, Rockville, MD]</v>
      </c>
      <c r="O2633" s="94"/>
      <c r="S2633" s="95">
        <f t="shared" si="632"/>
        <v>0</v>
      </c>
      <c r="T2633" s="86" t="str">
        <f t="shared" si="633"/>
        <v/>
      </c>
      <c r="U2633" s="86" t="str">
        <f t="shared" si="628"/>
        <v/>
      </c>
      <c r="V2633" s="95" t="str">
        <f t="shared" si="634"/>
        <v/>
      </c>
      <c r="W2633" s="90" t="s">
        <v>221</v>
      </c>
      <c r="AE2633" s="92" t="str">
        <f t="shared" si="635"/>
        <v/>
      </c>
      <c r="AF2633" s="96" t="str">
        <f t="shared" si="636"/>
        <v>&lt;a name='19000100'&gt;&lt;b&gt;: 0 - DC Speakeasy at Sly Horse Studio [2375 Lewis Ave, Rockville, MD]&lt;/b&gt;&lt;/a&gt;&lt;br&gt;</v>
      </c>
      <c r="AG2633" s="97">
        <f t="shared" si="637"/>
        <v>1900</v>
      </c>
      <c r="AH2633" s="97" t="str">
        <f t="shared" si="638"/>
        <v>01</v>
      </c>
      <c r="AI2633" s="97" t="str">
        <f t="shared" si="639"/>
        <v>00</v>
      </c>
      <c r="AJ2633" s="97" t="str">
        <f t="shared" si="640"/>
        <v>19000100</v>
      </c>
    </row>
    <row r="2634" spans="6:36" ht="12" customHeight="1" x14ac:dyDescent="0.15">
      <c r="F2634" s="86" t="str">
        <f t="shared" si="629"/>
        <v>Saturday</v>
      </c>
      <c r="G2634" s="91"/>
      <c r="H2634" s="92" t="str">
        <f>VLOOKUP(MONTH(G2634),VLOOKUP!$W$1:$X$24,2)</f>
        <v>January</v>
      </c>
      <c r="I2634" s="92" t="str">
        <f t="shared" si="630"/>
        <v/>
      </c>
      <c r="J2634" s="93" t="s">
        <v>1063</v>
      </c>
      <c r="L2634" s="86" t="str">
        <f t="shared" si="625"/>
        <v>DC Speakeasy at Sly Horse Studio [2375 Lewis Ave, Rockville, MD]</v>
      </c>
      <c r="M2634" s="86">
        <f t="shared" si="631"/>
        <v>0</v>
      </c>
      <c r="N2634" s="93" t="str">
        <f t="shared" si="627"/>
        <v>DC Speakeasy at Sly Horse Studio [2375 Lewis Ave, Rockville, MD]</v>
      </c>
      <c r="O2634" s="94"/>
      <c r="S2634" s="95">
        <f t="shared" si="632"/>
        <v>0</v>
      </c>
      <c r="T2634" s="86" t="str">
        <f t="shared" si="633"/>
        <v/>
      </c>
      <c r="U2634" s="86" t="str">
        <f t="shared" si="628"/>
        <v/>
      </c>
      <c r="V2634" s="95" t="str">
        <f t="shared" si="634"/>
        <v/>
      </c>
      <c r="W2634" s="90" t="s">
        <v>221</v>
      </c>
      <c r="AE2634" s="92" t="str">
        <f t="shared" si="635"/>
        <v/>
      </c>
      <c r="AF2634" s="96" t="str">
        <f t="shared" si="636"/>
        <v>&lt;a name='19000100'&gt;&lt;b&gt;: 0 - DC Speakeasy at Sly Horse Studio [2375 Lewis Ave, Rockville, MD]&lt;/b&gt;&lt;/a&gt;&lt;br&gt;</v>
      </c>
      <c r="AG2634" s="97">
        <f t="shared" si="637"/>
        <v>1900</v>
      </c>
      <c r="AH2634" s="97" t="str">
        <f t="shared" si="638"/>
        <v>01</v>
      </c>
      <c r="AI2634" s="97" t="str">
        <f t="shared" si="639"/>
        <v>00</v>
      </c>
      <c r="AJ2634" s="97" t="str">
        <f t="shared" si="640"/>
        <v>19000100</v>
      </c>
    </row>
    <row r="2635" spans="6:36" ht="12" customHeight="1" x14ac:dyDescent="0.15">
      <c r="F2635" s="86" t="str">
        <f t="shared" si="629"/>
        <v>Saturday</v>
      </c>
      <c r="G2635" s="91"/>
      <c r="H2635" s="92" t="str">
        <f>VLOOKUP(MONTH(G2635),VLOOKUP!$W$1:$X$24,2)</f>
        <v>January</v>
      </c>
      <c r="I2635" s="92" t="str">
        <f t="shared" si="630"/>
        <v/>
      </c>
      <c r="J2635" s="93" t="s">
        <v>1063</v>
      </c>
      <c r="L2635" s="86" t="str">
        <f t="shared" si="625"/>
        <v>DC Speakeasy at Sly Horse Studio [2375 Lewis Ave, Rockville, MD]</v>
      </c>
      <c r="M2635" s="86">
        <f t="shared" si="631"/>
        <v>0</v>
      </c>
      <c r="N2635" s="93" t="str">
        <f t="shared" si="627"/>
        <v>DC Speakeasy at Sly Horse Studio [2375 Lewis Ave, Rockville, MD]</v>
      </c>
      <c r="O2635" s="94"/>
      <c r="S2635" s="95">
        <f t="shared" si="632"/>
        <v>0</v>
      </c>
      <c r="T2635" s="86" t="str">
        <f t="shared" si="633"/>
        <v/>
      </c>
      <c r="U2635" s="86" t="str">
        <f t="shared" si="628"/>
        <v/>
      </c>
      <c r="V2635" s="95" t="str">
        <f t="shared" si="634"/>
        <v/>
      </c>
      <c r="W2635" s="90" t="s">
        <v>221</v>
      </c>
      <c r="AE2635" s="92" t="str">
        <f t="shared" si="635"/>
        <v/>
      </c>
      <c r="AF2635" s="96" t="str">
        <f t="shared" si="636"/>
        <v>&lt;a name='19000100'&gt;&lt;b&gt;: 0 - DC Speakeasy at Sly Horse Studio [2375 Lewis Ave, Rockville, MD]&lt;/b&gt;&lt;/a&gt;&lt;br&gt;</v>
      </c>
      <c r="AG2635" s="97">
        <f t="shared" si="637"/>
        <v>1900</v>
      </c>
      <c r="AH2635" s="97" t="str">
        <f t="shared" si="638"/>
        <v>01</v>
      </c>
      <c r="AI2635" s="97" t="str">
        <f t="shared" si="639"/>
        <v>00</v>
      </c>
      <c r="AJ2635" s="97" t="str">
        <f t="shared" si="640"/>
        <v>19000100</v>
      </c>
    </row>
    <row r="2636" spans="6:36" ht="12" customHeight="1" x14ac:dyDescent="0.15">
      <c r="F2636" s="86" t="str">
        <f t="shared" si="629"/>
        <v>Saturday</v>
      </c>
      <c r="G2636" s="91"/>
      <c r="H2636" s="92" t="str">
        <f>VLOOKUP(MONTH(G2636),VLOOKUP!$W$1:$X$24,2)</f>
        <v>January</v>
      </c>
      <c r="I2636" s="92" t="str">
        <f t="shared" si="630"/>
        <v/>
      </c>
      <c r="J2636" s="93" t="s">
        <v>716</v>
      </c>
      <c r="L2636" s="86" t="str">
        <f t="shared" si="625"/>
        <v>DC Star [2135 Queens Chapel Road NE, WDC]</v>
      </c>
      <c r="M2636" s="86">
        <f t="shared" si="631"/>
        <v>0</v>
      </c>
      <c r="N2636" s="93" t="str">
        <f t="shared" si="627"/>
        <v>DC Star [2135 Queens Chapel Road NE, WDC]</v>
      </c>
      <c r="O2636" s="94"/>
      <c r="S2636" s="95">
        <f t="shared" si="632"/>
        <v>0</v>
      </c>
      <c r="T2636" s="86" t="str">
        <f t="shared" si="633"/>
        <v/>
      </c>
      <c r="U2636" s="86" t="str">
        <f t="shared" si="628"/>
        <v/>
      </c>
      <c r="V2636" s="95" t="str">
        <f t="shared" si="634"/>
        <v/>
      </c>
      <c r="AE2636" s="92" t="str">
        <f t="shared" si="635"/>
        <v/>
      </c>
      <c r="AF2636" s="96" t="str">
        <f t="shared" si="636"/>
        <v>&lt;a name='19000100'&gt;&lt;b&gt;: 0 - DC Star [2135 Queens Chapel Road NE, WDC]&lt;/b&gt;&lt;/a&gt;&lt;br&gt;</v>
      </c>
      <c r="AG2636" s="97">
        <f t="shared" si="637"/>
        <v>1900</v>
      </c>
      <c r="AH2636" s="97" t="str">
        <f t="shared" si="638"/>
        <v>01</v>
      </c>
      <c r="AI2636" s="97" t="str">
        <f t="shared" si="639"/>
        <v>00</v>
      </c>
      <c r="AJ2636" s="97" t="str">
        <f t="shared" si="640"/>
        <v>19000100</v>
      </c>
    </row>
    <row r="2637" spans="6:36" ht="12" customHeight="1" x14ac:dyDescent="0.15">
      <c r="F2637" s="86" t="str">
        <f t="shared" si="629"/>
        <v>Saturday</v>
      </c>
      <c r="G2637" s="91"/>
      <c r="H2637" s="92" t="str">
        <f>VLOOKUP(MONTH(G2637),VLOOKUP!$W$1:$X$24,2)</f>
        <v>January</v>
      </c>
      <c r="I2637" s="92" t="str">
        <f t="shared" si="630"/>
        <v/>
      </c>
      <c r="J2637" s="93" t="s">
        <v>716</v>
      </c>
      <c r="L2637" s="86" t="str">
        <f t="shared" si="625"/>
        <v>DC Star [2135 Queens Chapel Road NE, WDC]</v>
      </c>
      <c r="M2637" s="86">
        <f t="shared" si="631"/>
        <v>0</v>
      </c>
      <c r="N2637" s="93" t="str">
        <f t="shared" si="627"/>
        <v>DC Star [2135 Queens Chapel Road NE, WDC]</v>
      </c>
      <c r="O2637" s="94"/>
      <c r="S2637" s="95">
        <f t="shared" si="632"/>
        <v>0</v>
      </c>
      <c r="T2637" s="86" t="str">
        <f t="shared" si="633"/>
        <v/>
      </c>
      <c r="U2637" s="86" t="str">
        <f t="shared" si="628"/>
        <v/>
      </c>
      <c r="V2637" s="95" t="str">
        <f t="shared" si="634"/>
        <v/>
      </c>
      <c r="AE2637" s="92" t="str">
        <f t="shared" si="635"/>
        <v/>
      </c>
      <c r="AF2637" s="96" t="str">
        <f t="shared" si="636"/>
        <v>&lt;a name='19000100'&gt;&lt;b&gt;: 0 - DC Star [2135 Queens Chapel Road NE, WDC]&lt;/b&gt;&lt;/a&gt;&lt;br&gt;</v>
      </c>
      <c r="AG2637" s="97">
        <f t="shared" si="637"/>
        <v>1900</v>
      </c>
      <c r="AH2637" s="97" t="str">
        <f t="shared" si="638"/>
        <v>01</v>
      </c>
      <c r="AI2637" s="97" t="str">
        <f t="shared" si="639"/>
        <v>00</v>
      </c>
      <c r="AJ2637" s="97" t="str">
        <f t="shared" si="640"/>
        <v>19000100</v>
      </c>
    </row>
    <row r="2638" spans="6:36" ht="12" customHeight="1" x14ac:dyDescent="0.15">
      <c r="F2638" s="86" t="str">
        <f t="shared" si="629"/>
        <v>Saturday</v>
      </c>
      <c r="H2638" s="92" t="str">
        <f>VLOOKUP(MONTH(G2638),VLOOKUP!$W$1:$X$24,2)</f>
        <v>January</v>
      </c>
      <c r="I2638" s="92" t="str">
        <f t="shared" si="630"/>
        <v/>
      </c>
      <c r="J2638" s="90" t="s">
        <v>484</v>
      </c>
      <c r="L2638" s="86" t="str">
        <f t="shared" si="625"/>
        <v>&lt;a href='dc9.php' title='list by venue'&gt;DC9&lt;/a&gt;</v>
      </c>
      <c r="M2638" s="86">
        <f t="shared" si="631"/>
        <v>0</v>
      </c>
      <c r="N2638" s="86" t="str">
        <f>VLOOKUP(J2638,VLOOKUP!$A$2:$S$54,19,FALSE)&amp;J2638&amp;"&lt;/a&gt;"</f>
        <v>&lt;a href='dc9.php' title='list by venue'&gt;DC9&lt;/a&gt;</v>
      </c>
      <c r="O2638" s="94"/>
      <c r="P2638" s="94"/>
      <c r="Q2638" s="94"/>
      <c r="R2638" s="94"/>
      <c r="S2638" s="95">
        <f t="shared" si="632"/>
        <v>0</v>
      </c>
      <c r="T2638" s="86" t="str">
        <f t="shared" si="633"/>
        <v/>
      </c>
      <c r="U2638" s="112" t="str">
        <f t="shared" ref="U2638:U2648" si="641">IF(ISBLANK(G2638),"","&amp;#149; "&amp;IF(ISBLANK(C2638),"","&lt;S&gt;")&amp;I2638&amp;IF(ISBLANK(A2638),""," - &lt;a href='recommended.php#"&amp;AJ2638&amp;"'&gt;&lt;b&gt;&lt;em&gt;&lt;font color='#9C004D'&gt;RECOMMENDED&lt;/font&gt;&lt;/em&gt;&lt;/b&gt;&lt;/a&gt;")&amp;" - "&amp;M2638&amp;IF(ISBLANK(K2638),K2638," - &lt;b&gt;"&amp;K2638&amp;"&lt;/b&gt; ")&amp;IF(B2638="Sold Out"," - &lt;font color='#000099'&gt;&lt;b&gt;&lt;I&gt;sold out&lt;/I&gt;&lt;/b&gt;&lt;/font&gt;"," - &lt;font color='#728C00'&gt;&lt;em&gt;&lt;a href='http://www.shareasale.com/r.cfm?u=529909&amp;b=234786&amp;m=27601&amp;afftrack=&amp;urllink=www%2Eticketfly%2Ecom%2Fpurchase%2Fevent%2F"&amp;X2638&amp;"' target='_blank'&gt;buy tickets&lt;/a&gt;&lt;/em&gt;&lt;/font&gt;")&amp;IF(ISBLANK(C2638),"","&lt;/S&gt; &lt;b&gt;"&amp;C2638&amp;"&lt;/b&gt;")&amp;"&lt;p&gt;")</f>
        <v/>
      </c>
      <c r="V2638" s="95" t="str">
        <f t="shared" si="634"/>
        <v/>
      </c>
      <c r="AE2638" s="92" t="str">
        <f t="shared" si="635"/>
        <v/>
      </c>
      <c r="AF2638" s="96" t="str">
        <f t="shared" si="636"/>
        <v>&lt;a name='19000100'&gt;&lt;b&gt;: 0 - &lt;a href='dc9.php' title='list by venue'&gt;DC9&lt;/a&gt;&lt;/b&gt;&lt;/a&gt;&lt;br&gt;</v>
      </c>
      <c r="AG2638" s="97">
        <f t="shared" si="637"/>
        <v>1900</v>
      </c>
      <c r="AH2638" s="97" t="str">
        <f t="shared" si="638"/>
        <v>01</v>
      </c>
      <c r="AI2638" s="97" t="str">
        <f t="shared" si="639"/>
        <v>00</v>
      </c>
      <c r="AJ2638" s="97" t="str">
        <f t="shared" si="640"/>
        <v>19000100</v>
      </c>
    </row>
    <row r="2639" spans="6:36" ht="12" customHeight="1" x14ac:dyDescent="0.15">
      <c r="F2639" s="86" t="str">
        <f t="shared" si="629"/>
        <v>Saturday</v>
      </c>
      <c r="H2639" s="92" t="str">
        <f>VLOOKUP(MONTH(G2639),VLOOKUP!$W$1:$X$24,2)</f>
        <v>January</v>
      </c>
      <c r="I2639" s="92" t="str">
        <f t="shared" si="630"/>
        <v/>
      </c>
      <c r="J2639" s="90" t="s">
        <v>484</v>
      </c>
      <c r="L2639" s="86" t="str">
        <f t="shared" si="625"/>
        <v>&lt;a href='dc9.php' title='list by venue'&gt;DC9&lt;/a&gt;</v>
      </c>
      <c r="M2639" s="86">
        <f t="shared" si="631"/>
        <v>0</v>
      </c>
      <c r="N2639" s="86" t="str">
        <f>VLOOKUP(J2639,VLOOKUP!$A$2:$S$54,19,FALSE)&amp;J2639&amp;"&lt;/a&gt;"</f>
        <v>&lt;a href='dc9.php' title='list by venue'&gt;DC9&lt;/a&gt;</v>
      </c>
      <c r="O2639" s="94"/>
      <c r="P2639" s="94"/>
      <c r="Q2639" s="94"/>
      <c r="R2639" s="94"/>
      <c r="S2639" s="95">
        <f t="shared" si="632"/>
        <v>0</v>
      </c>
      <c r="T2639" s="86" t="str">
        <f t="shared" si="633"/>
        <v/>
      </c>
      <c r="U2639" s="112" t="str">
        <f t="shared" si="641"/>
        <v/>
      </c>
      <c r="V2639" s="95" t="str">
        <f t="shared" si="634"/>
        <v/>
      </c>
      <c r="AE2639" s="92" t="str">
        <f t="shared" si="635"/>
        <v/>
      </c>
      <c r="AF2639" s="96" t="str">
        <f t="shared" si="636"/>
        <v>&lt;a name='19000100'&gt;&lt;b&gt;: 0 - &lt;a href='dc9.php' title='list by venue'&gt;DC9&lt;/a&gt;&lt;/b&gt;&lt;/a&gt;&lt;br&gt;</v>
      </c>
      <c r="AG2639" s="97">
        <f t="shared" si="637"/>
        <v>1900</v>
      </c>
      <c r="AH2639" s="97" t="str">
        <f t="shared" si="638"/>
        <v>01</v>
      </c>
      <c r="AI2639" s="97" t="str">
        <f t="shared" si="639"/>
        <v>00</v>
      </c>
      <c r="AJ2639" s="97" t="str">
        <f t="shared" si="640"/>
        <v>19000100</v>
      </c>
    </row>
    <row r="2640" spans="6:36" ht="12" customHeight="1" x14ac:dyDescent="0.15">
      <c r="F2640" s="86" t="str">
        <f t="shared" si="629"/>
        <v>Saturday</v>
      </c>
      <c r="H2640" s="92" t="str">
        <f>VLOOKUP(MONTH(G2640),VLOOKUP!$W$1:$X$24,2)</f>
        <v>January</v>
      </c>
      <c r="I2640" s="92" t="str">
        <f t="shared" si="630"/>
        <v/>
      </c>
      <c r="J2640" s="90" t="s">
        <v>484</v>
      </c>
      <c r="L2640" s="86" t="str">
        <f t="shared" si="625"/>
        <v>&lt;a href='dc9.php' title='list by venue'&gt;DC9&lt;/a&gt;</v>
      </c>
      <c r="M2640" s="86">
        <f t="shared" si="631"/>
        <v>0</v>
      </c>
      <c r="N2640" s="86" t="str">
        <f>VLOOKUP(J2640,VLOOKUP!$A$2:$S$54,19,FALSE)&amp;J2640&amp;"&lt;/a&gt;"</f>
        <v>&lt;a href='dc9.php' title='list by venue'&gt;DC9&lt;/a&gt;</v>
      </c>
      <c r="O2640" s="94"/>
      <c r="P2640" s="94"/>
      <c r="Q2640" s="94"/>
      <c r="R2640" s="94"/>
      <c r="S2640" s="95">
        <f t="shared" si="632"/>
        <v>0</v>
      </c>
      <c r="T2640" s="86" t="str">
        <f t="shared" si="633"/>
        <v/>
      </c>
      <c r="U2640" s="112" t="str">
        <f t="shared" si="641"/>
        <v/>
      </c>
      <c r="V2640" s="95" t="str">
        <f t="shared" si="634"/>
        <v/>
      </c>
      <c r="AE2640" s="92" t="str">
        <f t="shared" si="635"/>
        <v/>
      </c>
      <c r="AF2640" s="96" t="str">
        <f t="shared" si="636"/>
        <v>&lt;a name='19000100'&gt;&lt;b&gt;: 0 - &lt;a href='dc9.php' title='list by venue'&gt;DC9&lt;/a&gt;&lt;/b&gt;&lt;/a&gt;&lt;br&gt;</v>
      </c>
      <c r="AG2640" s="97">
        <f t="shared" si="637"/>
        <v>1900</v>
      </c>
      <c r="AH2640" s="97" t="str">
        <f t="shared" si="638"/>
        <v>01</v>
      </c>
      <c r="AI2640" s="97" t="str">
        <f t="shared" si="639"/>
        <v>00</v>
      </c>
      <c r="AJ2640" s="97" t="str">
        <f t="shared" si="640"/>
        <v>19000100</v>
      </c>
    </row>
    <row r="2641" spans="6:36" ht="12" customHeight="1" x14ac:dyDescent="0.15">
      <c r="F2641" s="86" t="str">
        <f t="shared" si="629"/>
        <v>Saturday</v>
      </c>
      <c r="H2641" s="92" t="str">
        <f>VLOOKUP(MONTH(G2641),VLOOKUP!$W$1:$X$24,2)</f>
        <v>January</v>
      </c>
      <c r="I2641" s="92" t="str">
        <f t="shared" si="630"/>
        <v/>
      </c>
      <c r="J2641" s="90" t="s">
        <v>484</v>
      </c>
      <c r="L2641" s="86" t="str">
        <f t="shared" si="625"/>
        <v>&lt;a href='dc9.php' title='list by venue'&gt;DC9&lt;/a&gt;</v>
      </c>
      <c r="M2641" s="86">
        <f t="shared" si="631"/>
        <v>0</v>
      </c>
      <c r="N2641" s="86" t="str">
        <f>VLOOKUP(J2641,VLOOKUP!$A$2:$S$54,19,FALSE)&amp;J2641&amp;"&lt;/a&gt;"</f>
        <v>&lt;a href='dc9.php' title='list by venue'&gt;DC9&lt;/a&gt;</v>
      </c>
      <c r="O2641" s="94"/>
      <c r="P2641" s="94"/>
      <c r="Q2641" s="94"/>
      <c r="R2641" s="94"/>
      <c r="S2641" s="95">
        <f t="shared" si="632"/>
        <v>0</v>
      </c>
      <c r="T2641" s="86" t="str">
        <f t="shared" si="633"/>
        <v/>
      </c>
      <c r="U2641" s="112" t="str">
        <f t="shared" si="641"/>
        <v/>
      </c>
      <c r="V2641" s="95" t="str">
        <f t="shared" si="634"/>
        <v/>
      </c>
      <c r="AE2641" s="92" t="str">
        <f t="shared" si="635"/>
        <v/>
      </c>
      <c r="AF2641" s="96" t="str">
        <f t="shared" si="636"/>
        <v>&lt;a name='19000100'&gt;&lt;b&gt;: 0 - &lt;a href='dc9.php' title='list by venue'&gt;DC9&lt;/a&gt;&lt;/b&gt;&lt;/a&gt;&lt;br&gt;</v>
      </c>
      <c r="AG2641" s="97">
        <f t="shared" si="637"/>
        <v>1900</v>
      </c>
      <c r="AH2641" s="97" t="str">
        <f t="shared" si="638"/>
        <v>01</v>
      </c>
      <c r="AI2641" s="97" t="str">
        <f t="shared" si="639"/>
        <v>00</v>
      </c>
      <c r="AJ2641" s="97" t="str">
        <f t="shared" si="640"/>
        <v>19000100</v>
      </c>
    </row>
    <row r="2642" spans="6:36" ht="12" customHeight="1" x14ac:dyDescent="0.15">
      <c r="F2642" s="86" t="str">
        <f t="shared" si="629"/>
        <v>Saturday</v>
      </c>
      <c r="H2642" s="92" t="str">
        <f>VLOOKUP(MONTH(G2642),VLOOKUP!$W$1:$X$24,2)</f>
        <v>January</v>
      </c>
      <c r="I2642" s="92" t="str">
        <f t="shared" si="630"/>
        <v/>
      </c>
      <c r="J2642" s="90" t="s">
        <v>484</v>
      </c>
      <c r="L2642" s="86" t="str">
        <f t="shared" si="625"/>
        <v>&lt;a href='dc9.php' title='list by venue'&gt;DC9&lt;/a&gt;</v>
      </c>
      <c r="M2642" s="86">
        <f t="shared" si="631"/>
        <v>0</v>
      </c>
      <c r="N2642" s="86" t="str">
        <f>VLOOKUP(J2642,VLOOKUP!$A$2:$S$54,19,FALSE)&amp;J2642&amp;"&lt;/a&gt;"</f>
        <v>&lt;a href='dc9.php' title='list by venue'&gt;DC9&lt;/a&gt;</v>
      </c>
      <c r="O2642" s="94"/>
      <c r="P2642" s="94"/>
      <c r="Q2642" s="94"/>
      <c r="R2642" s="94"/>
      <c r="S2642" s="95">
        <f t="shared" si="632"/>
        <v>0</v>
      </c>
      <c r="T2642" s="86" t="str">
        <f t="shared" si="633"/>
        <v/>
      </c>
      <c r="U2642" s="112" t="str">
        <f t="shared" si="641"/>
        <v/>
      </c>
      <c r="V2642" s="95" t="str">
        <f t="shared" si="634"/>
        <v/>
      </c>
      <c r="AE2642" s="92" t="str">
        <f t="shared" si="635"/>
        <v/>
      </c>
      <c r="AF2642" s="96" t="str">
        <f t="shared" si="636"/>
        <v>&lt;a name='19000100'&gt;&lt;b&gt;: 0 - &lt;a href='dc9.php' title='list by venue'&gt;DC9&lt;/a&gt;&lt;/b&gt;&lt;/a&gt;&lt;br&gt;</v>
      </c>
      <c r="AG2642" s="97">
        <f t="shared" si="637"/>
        <v>1900</v>
      </c>
      <c r="AH2642" s="97" t="str">
        <f t="shared" si="638"/>
        <v>01</v>
      </c>
      <c r="AI2642" s="97" t="str">
        <f t="shared" si="639"/>
        <v>00</v>
      </c>
      <c r="AJ2642" s="97" t="str">
        <f t="shared" si="640"/>
        <v>19000100</v>
      </c>
    </row>
    <row r="2643" spans="6:36" ht="12" customHeight="1" x14ac:dyDescent="0.15">
      <c r="F2643" s="86" t="str">
        <f t="shared" si="629"/>
        <v>Saturday</v>
      </c>
      <c r="H2643" s="92" t="str">
        <f>VLOOKUP(MONTH(G2643),VLOOKUP!$W$1:$X$24,2)</f>
        <v>January</v>
      </c>
      <c r="I2643" s="92" t="str">
        <f t="shared" si="630"/>
        <v/>
      </c>
      <c r="J2643" s="90" t="s">
        <v>484</v>
      </c>
      <c r="L2643" s="86" t="str">
        <f t="shared" si="625"/>
        <v>&lt;a href='dc9.php' title='list by venue'&gt;DC9&lt;/a&gt;</v>
      </c>
      <c r="M2643" s="86">
        <f t="shared" si="631"/>
        <v>0</v>
      </c>
      <c r="N2643" s="86" t="str">
        <f>VLOOKUP(J2643,VLOOKUP!$A$2:$S$54,19,FALSE)&amp;J2643&amp;"&lt;/a&gt;"</f>
        <v>&lt;a href='dc9.php' title='list by venue'&gt;DC9&lt;/a&gt;</v>
      </c>
      <c r="O2643" s="94"/>
      <c r="P2643" s="94"/>
      <c r="Q2643" s="94"/>
      <c r="R2643" s="94"/>
      <c r="S2643" s="95">
        <f t="shared" si="632"/>
        <v>0</v>
      </c>
      <c r="T2643" s="86" t="str">
        <f t="shared" si="633"/>
        <v/>
      </c>
      <c r="U2643" s="112" t="str">
        <f t="shared" si="641"/>
        <v/>
      </c>
      <c r="V2643" s="95" t="str">
        <f t="shared" si="634"/>
        <v/>
      </c>
      <c r="AE2643" s="92" t="str">
        <f t="shared" si="635"/>
        <v/>
      </c>
      <c r="AF2643" s="96" t="str">
        <f t="shared" si="636"/>
        <v>&lt;a name='19000100'&gt;&lt;b&gt;: 0 - &lt;a href='dc9.php' title='list by venue'&gt;DC9&lt;/a&gt;&lt;/b&gt;&lt;/a&gt;&lt;br&gt;</v>
      </c>
      <c r="AG2643" s="97">
        <f t="shared" si="637"/>
        <v>1900</v>
      </c>
      <c r="AH2643" s="97" t="str">
        <f t="shared" si="638"/>
        <v>01</v>
      </c>
      <c r="AI2643" s="97" t="str">
        <f t="shared" si="639"/>
        <v>00</v>
      </c>
      <c r="AJ2643" s="97" t="str">
        <f t="shared" si="640"/>
        <v>19000100</v>
      </c>
    </row>
    <row r="2644" spans="6:36" ht="12" customHeight="1" x14ac:dyDescent="0.15">
      <c r="F2644" s="86" t="str">
        <f t="shared" si="629"/>
        <v>Saturday</v>
      </c>
      <c r="H2644" s="92" t="str">
        <f>VLOOKUP(MONTH(G2644),VLOOKUP!$W$1:$X$24,2)</f>
        <v>January</v>
      </c>
      <c r="I2644" s="92" t="str">
        <f t="shared" si="630"/>
        <v/>
      </c>
      <c r="J2644" s="90" t="s">
        <v>484</v>
      </c>
      <c r="L2644" s="86" t="str">
        <f t="shared" si="625"/>
        <v>&lt;a href='dc9.php' title='list by venue'&gt;DC9&lt;/a&gt;</v>
      </c>
      <c r="M2644" s="86">
        <f t="shared" si="631"/>
        <v>0</v>
      </c>
      <c r="N2644" s="86" t="str">
        <f>VLOOKUP(J2644,VLOOKUP!$A$2:$S$54,19,FALSE)&amp;J2644&amp;"&lt;/a&gt;"</f>
        <v>&lt;a href='dc9.php' title='list by venue'&gt;DC9&lt;/a&gt;</v>
      </c>
      <c r="O2644" s="94"/>
      <c r="P2644" s="94"/>
      <c r="Q2644" s="94"/>
      <c r="R2644" s="94"/>
      <c r="S2644" s="95">
        <f t="shared" si="632"/>
        <v>0</v>
      </c>
      <c r="T2644" s="86" t="str">
        <f t="shared" si="633"/>
        <v/>
      </c>
      <c r="U2644" s="112" t="str">
        <f t="shared" si="641"/>
        <v/>
      </c>
      <c r="V2644" s="95" t="str">
        <f t="shared" si="634"/>
        <v/>
      </c>
      <c r="AE2644" s="92" t="str">
        <f t="shared" si="635"/>
        <v/>
      </c>
      <c r="AF2644" s="96" t="str">
        <f t="shared" si="636"/>
        <v>&lt;a name='19000100'&gt;&lt;b&gt;: 0 - &lt;a href='dc9.php' title='list by venue'&gt;DC9&lt;/a&gt;&lt;/b&gt;&lt;/a&gt;&lt;br&gt;</v>
      </c>
      <c r="AG2644" s="97">
        <f t="shared" si="637"/>
        <v>1900</v>
      </c>
      <c r="AH2644" s="97" t="str">
        <f t="shared" si="638"/>
        <v>01</v>
      </c>
      <c r="AI2644" s="97" t="str">
        <f t="shared" si="639"/>
        <v>00</v>
      </c>
      <c r="AJ2644" s="97" t="str">
        <f t="shared" si="640"/>
        <v>19000100</v>
      </c>
    </row>
    <row r="2645" spans="6:36" ht="12" customHeight="1" x14ac:dyDescent="0.15">
      <c r="F2645" s="86" t="str">
        <f t="shared" si="629"/>
        <v>Saturday</v>
      </c>
      <c r="H2645" s="92" t="str">
        <f>VLOOKUP(MONTH(G2645),VLOOKUP!$W$1:$X$24,2)</f>
        <v>January</v>
      </c>
      <c r="I2645" s="92" t="str">
        <f t="shared" si="630"/>
        <v/>
      </c>
      <c r="J2645" s="90" t="s">
        <v>484</v>
      </c>
      <c r="L2645" s="86" t="str">
        <f t="shared" si="625"/>
        <v>&lt;a href='dc9.php' title='list by venue'&gt;DC9&lt;/a&gt;</v>
      </c>
      <c r="M2645" s="86">
        <f t="shared" si="631"/>
        <v>0</v>
      </c>
      <c r="N2645" s="86" t="str">
        <f>VLOOKUP(J2645,VLOOKUP!$A$2:$S$54,19,FALSE)&amp;J2645&amp;"&lt;/a&gt;"</f>
        <v>&lt;a href='dc9.php' title='list by venue'&gt;DC9&lt;/a&gt;</v>
      </c>
      <c r="O2645" s="94"/>
      <c r="P2645" s="94"/>
      <c r="Q2645" s="94"/>
      <c r="R2645" s="94"/>
      <c r="S2645" s="95">
        <f t="shared" si="632"/>
        <v>0</v>
      </c>
      <c r="T2645" s="86" t="str">
        <f t="shared" si="633"/>
        <v/>
      </c>
      <c r="U2645" s="112" t="str">
        <f t="shared" si="641"/>
        <v/>
      </c>
      <c r="V2645" s="95" t="str">
        <f t="shared" si="634"/>
        <v/>
      </c>
      <c r="AE2645" s="92" t="str">
        <f t="shared" si="635"/>
        <v/>
      </c>
      <c r="AF2645" s="96" t="str">
        <f t="shared" si="636"/>
        <v>&lt;a name='19000100'&gt;&lt;b&gt;: 0 - &lt;a href='dc9.php' title='list by venue'&gt;DC9&lt;/a&gt;&lt;/b&gt;&lt;/a&gt;&lt;br&gt;</v>
      </c>
      <c r="AG2645" s="97">
        <f t="shared" si="637"/>
        <v>1900</v>
      </c>
      <c r="AH2645" s="97" t="str">
        <f t="shared" si="638"/>
        <v>01</v>
      </c>
      <c r="AI2645" s="97" t="str">
        <f t="shared" si="639"/>
        <v>00</v>
      </c>
      <c r="AJ2645" s="97" t="str">
        <f t="shared" si="640"/>
        <v>19000100</v>
      </c>
    </row>
    <row r="2646" spans="6:36" ht="12" customHeight="1" x14ac:dyDescent="0.15">
      <c r="F2646" s="86" t="str">
        <f t="shared" si="629"/>
        <v>Saturday</v>
      </c>
      <c r="H2646" s="92" t="str">
        <f>VLOOKUP(MONTH(G2646),VLOOKUP!$W$1:$X$24,2)</f>
        <v>January</v>
      </c>
      <c r="I2646" s="92" t="str">
        <f t="shared" si="630"/>
        <v/>
      </c>
      <c r="J2646" s="90" t="s">
        <v>484</v>
      </c>
      <c r="L2646" s="86" t="str">
        <f t="shared" si="625"/>
        <v>&lt;a href='dc9.php' title='list by venue'&gt;DC9&lt;/a&gt;</v>
      </c>
      <c r="M2646" s="86">
        <f t="shared" si="631"/>
        <v>0</v>
      </c>
      <c r="N2646" s="86" t="str">
        <f>VLOOKUP(J2646,VLOOKUP!$A$2:$S$54,19,FALSE)&amp;J2646&amp;"&lt;/a&gt;"</f>
        <v>&lt;a href='dc9.php' title='list by venue'&gt;DC9&lt;/a&gt;</v>
      </c>
      <c r="O2646" s="94"/>
      <c r="P2646" s="94"/>
      <c r="Q2646" s="94"/>
      <c r="R2646" s="94"/>
      <c r="S2646" s="95">
        <f t="shared" si="632"/>
        <v>0</v>
      </c>
      <c r="T2646" s="86" t="str">
        <f t="shared" si="633"/>
        <v/>
      </c>
      <c r="U2646" s="112" t="str">
        <f t="shared" si="641"/>
        <v/>
      </c>
      <c r="V2646" s="95" t="str">
        <f t="shared" si="634"/>
        <v/>
      </c>
      <c r="AE2646" s="92" t="str">
        <f t="shared" si="635"/>
        <v/>
      </c>
      <c r="AF2646" s="96" t="str">
        <f t="shared" si="636"/>
        <v>&lt;a name='19000100'&gt;&lt;b&gt;: 0 - &lt;a href='dc9.php' title='list by venue'&gt;DC9&lt;/a&gt;&lt;/b&gt;&lt;/a&gt;&lt;br&gt;</v>
      </c>
      <c r="AG2646" s="97">
        <f t="shared" si="637"/>
        <v>1900</v>
      </c>
      <c r="AH2646" s="97" t="str">
        <f t="shared" si="638"/>
        <v>01</v>
      </c>
      <c r="AI2646" s="97" t="str">
        <f t="shared" si="639"/>
        <v>00</v>
      </c>
      <c r="AJ2646" s="97" t="str">
        <f t="shared" si="640"/>
        <v>19000100</v>
      </c>
    </row>
    <row r="2647" spans="6:36" ht="12" customHeight="1" x14ac:dyDescent="0.15">
      <c r="F2647" s="86" t="str">
        <f t="shared" si="629"/>
        <v>Saturday</v>
      </c>
      <c r="H2647" s="92" t="str">
        <f>VLOOKUP(MONTH(G2647),VLOOKUP!$W$1:$X$24,2)</f>
        <v>January</v>
      </c>
      <c r="I2647" s="92" t="str">
        <f t="shared" si="630"/>
        <v/>
      </c>
      <c r="J2647" s="90" t="s">
        <v>484</v>
      </c>
      <c r="L2647" s="86" t="str">
        <f t="shared" si="625"/>
        <v>&lt;a href='dc9.php' title='list by venue'&gt;DC9&lt;/a&gt;</v>
      </c>
      <c r="M2647" s="86">
        <f t="shared" si="631"/>
        <v>0</v>
      </c>
      <c r="N2647" s="86" t="str">
        <f>VLOOKUP(J2647,VLOOKUP!$A$2:$S$54,19,FALSE)&amp;J2647&amp;"&lt;/a&gt;"</f>
        <v>&lt;a href='dc9.php' title='list by venue'&gt;DC9&lt;/a&gt;</v>
      </c>
      <c r="O2647" s="94"/>
      <c r="P2647" s="94"/>
      <c r="Q2647" s="94"/>
      <c r="R2647" s="94"/>
      <c r="S2647" s="95">
        <f t="shared" si="632"/>
        <v>0</v>
      </c>
      <c r="T2647" s="86" t="str">
        <f t="shared" si="633"/>
        <v/>
      </c>
      <c r="U2647" s="112" t="str">
        <f t="shared" si="641"/>
        <v/>
      </c>
      <c r="V2647" s="95" t="str">
        <f t="shared" si="634"/>
        <v/>
      </c>
      <c r="AE2647" s="92" t="str">
        <f t="shared" si="635"/>
        <v/>
      </c>
      <c r="AF2647" s="96" t="str">
        <f t="shared" si="636"/>
        <v>&lt;a name='19000100'&gt;&lt;b&gt;: 0 - &lt;a href='dc9.php' title='list by venue'&gt;DC9&lt;/a&gt;&lt;/b&gt;&lt;/a&gt;&lt;br&gt;</v>
      </c>
      <c r="AG2647" s="97">
        <f t="shared" si="637"/>
        <v>1900</v>
      </c>
      <c r="AH2647" s="97" t="str">
        <f t="shared" si="638"/>
        <v>01</v>
      </c>
      <c r="AI2647" s="97" t="str">
        <f t="shared" si="639"/>
        <v>00</v>
      </c>
      <c r="AJ2647" s="97" t="str">
        <f t="shared" si="640"/>
        <v>19000100</v>
      </c>
    </row>
    <row r="2648" spans="6:36" ht="12" customHeight="1" x14ac:dyDescent="0.15">
      <c r="F2648" s="86" t="str">
        <f t="shared" si="629"/>
        <v>Saturday</v>
      </c>
      <c r="H2648" s="92" t="str">
        <f>VLOOKUP(MONTH(G2648),VLOOKUP!$W$1:$X$24,2)</f>
        <v>January</v>
      </c>
      <c r="I2648" s="92" t="str">
        <f t="shared" si="630"/>
        <v/>
      </c>
      <c r="J2648" s="90" t="s">
        <v>484</v>
      </c>
      <c r="L2648" s="86" t="str">
        <f t="shared" si="625"/>
        <v>&lt;a href='dc9.php' title='list by venue'&gt;DC9&lt;/a&gt;</v>
      </c>
      <c r="M2648" s="86">
        <f t="shared" si="631"/>
        <v>0</v>
      </c>
      <c r="N2648" s="86" t="str">
        <f>VLOOKUP(J2648,VLOOKUP!$A$2:$S$54,19,FALSE)&amp;J2648&amp;"&lt;/a&gt;"</f>
        <v>&lt;a href='dc9.php' title='list by venue'&gt;DC9&lt;/a&gt;</v>
      </c>
      <c r="O2648" s="94"/>
      <c r="P2648" s="94"/>
      <c r="Q2648" s="94"/>
      <c r="R2648" s="94"/>
      <c r="S2648" s="95">
        <f t="shared" si="632"/>
        <v>0</v>
      </c>
      <c r="T2648" s="86" t="str">
        <f t="shared" si="633"/>
        <v/>
      </c>
      <c r="U2648" s="112" t="str">
        <f t="shared" si="641"/>
        <v/>
      </c>
      <c r="V2648" s="95" t="str">
        <f t="shared" si="634"/>
        <v/>
      </c>
      <c r="AE2648" s="92" t="str">
        <f t="shared" si="635"/>
        <v/>
      </c>
      <c r="AF2648" s="96" t="str">
        <f t="shared" si="636"/>
        <v>&lt;a name='19000100'&gt;&lt;b&gt;: 0 - &lt;a href='dc9.php' title='list by venue'&gt;DC9&lt;/a&gt;&lt;/b&gt;&lt;/a&gt;&lt;br&gt;</v>
      </c>
      <c r="AG2648" s="97">
        <f t="shared" si="637"/>
        <v>1900</v>
      </c>
      <c r="AH2648" s="97" t="str">
        <f t="shared" si="638"/>
        <v>01</v>
      </c>
      <c r="AI2648" s="97" t="str">
        <f t="shared" si="639"/>
        <v>00</v>
      </c>
      <c r="AJ2648" s="97" t="str">
        <f t="shared" si="640"/>
        <v>19000100</v>
      </c>
    </row>
    <row r="2649" spans="6:36" ht="12" customHeight="1" x14ac:dyDescent="0.15">
      <c r="F2649" s="86" t="str">
        <f t="shared" si="629"/>
        <v>Saturday</v>
      </c>
      <c r="H2649" s="92" t="str">
        <f>VLOOKUP(MONTH(G2649),VLOOKUP!$W$1:$X$24,2)</f>
        <v>January</v>
      </c>
      <c r="I2649" s="92" t="str">
        <f t="shared" si="630"/>
        <v/>
      </c>
      <c r="J2649" s="90" t="s">
        <v>484</v>
      </c>
      <c r="L2649" s="86" t="str">
        <f t="shared" si="625"/>
        <v>&lt;a href='dc9.php' title='list by venue'&gt;DC9&lt;/a&gt;</v>
      </c>
      <c r="M2649" s="86">
        <f t="shared" si="631"/>
        <v>0</v>
      </c>
      <c r="N2649" s="86" t="str">
        <f>VLOOKUP(J2649,VLOOKUP!$A$2:$S$54,19,FALSE)&amp;J2649&amp;"&lt;/a&gt;"</f>
        <v>&lt;a href='dc9.php' title='list by venue'&gt;DC9&lt;/a&gt;</v>
      </c>
      <c r="O2649" s="94"/>
      <c r="P2649" s="94"/>
      <c r="Q2649" s="94"/>
      <c r="R2649" s="94"/>
      <c r="S2649" s="95">
        <f t="shared" si="632"/>
        <v>0</v>
      </c>
      <c r="T2649" s="86" t="str">
        <f t="shared" si="633"/>
        <v/>
      </c>
      <c r="U2649" s="86" t="str">
        <f t="shared" ref="U2649:U2680" si="642">IF(ISBLANK(G2649),"","&amp;#149; "&amp;IF(ISBLANK(C2649),"","&lt;S&gt;")&amp;I2649&amp;IF(ISBLANK(A2649),""," - &lt;a href='recommended.php#"&amp;AJ2649&amp;"'&gt;&lt;b&gt;&lt;em&gt;&lt;font color='#9C004D'&gt;RECOMMENDED&lt;/font&gt;&lt;/em&gt;&lt;/b&gt;&lt;/a&gt;")&amp;" - "&amp;M2649&amp;IF(ISBLANK(K2649),K2649," - &lt;b&gt;"&amp;K2649&amp;"&lt;/b&gt; ")&amp;IF(B2649="Sold Out"," - &lt;font color='#000099'&gt;&lt;b&gt;&lt;I&gt;sold out&lt;/I&gt;&lt;/b&gt;&lt;/font&gt;","")&amp;IF(ISBLANK(C2649),"","&lt;/S&gt; &lt;b&gt;"&amp;C2649&amp;"&lt;/b&gt;")&amp;"&lt;p&gt;")</f>
        <v/>
      </c>
      <c r="V2649" s="95" t="str">
        <f t="shared" si="634"/>
        <v/>
      </c>
      <c r="X2649" s="86" t="s">
        <v>1389</v>
      </c>
      <c r="AE2649" s="92" t="str">
        <f t="shared" si="635"/>
        <v/>
      </c>
      <c r="AF2649" s="96" t="str">
        <f t="shared" si="636"/>
        <v>&lt;a name='19000100'&gt;&lt;b&gt;: 0 - &lt;a href='dc9.php' title='list by venue'&gt;DC9&lt;/a&gt;&lt;/b&gt;&lt;/a&gt;&lt;br&gt;</v>
      </c>
      <c r="AG2649" s="97">
        <f t="shared" si="637"/>
        <v>1900</v>
      </c>
      <c r="AH2649" s="97" t="str">
        <f t="shared" si="638"/>
        <v>01</v>
      </c>
      <c r="AI2649" s="97" t="str">
        <f t="shared" si="639"/>
        <v>00</v>
      </c>
      <c r="AJ2649" s="97" t="str">
        <f t="shared" si="640"/>
        <v>19000100</v>
      </c>
    </row>
    <row r="2650" spans="6:36" ht="12" customHeight="1" x14ac:dyDescent="0.15">
      <c r="F2650" s="86" t="str">
        <f t="shared" si="629"/>
        <v>Saturday</v>
      </c>
      <c r="H2650" s="92" t="str">
        <f>VLOOKUP(MONTH(G2650),VLOOKUP!$W$1:$X$24,2)</f>
        <v>January</v>
      </c>
      <c r="I2650" s="92" t="str">
        <f t="shared" si="630"/>
        <v/>
      </c>
      <c r="J2650" s="93" t="s">
        <v>772</v>
      </c>
      <c r="L2650" s="86" t="str">
        <f t="shared" si="625"/>
        <v>Dead Kennedy Center [1325 Linden Ct NE, WDC]</v>
      </c>
      <c r="M2650" s="86">
        <f t="shared" si="631"/>
        <v>0</v>
      </c>
      <c r="N2650" s="93" t="str">
        <f t="shared" ref="N2650:N2681" si="643">J2650</f>
        <v>Dead Kennedy Center [1325 Linden Ct NE, WDC]</v>
      </c>
      <c r="O2650" s="94"/>
      <c r="S2650" s="95">
        <f t="shared" si="632"/>
        <v>0</v>
      </c>
      <c r="T2650" s="86" t="str">
        <f t="shared" si="633"/>
        <v/>
      </c>
      <c r="U2650" s="86" t="str">
        <f t="shared" si="642"/>
        <v/>
      </c>
      <c r="V2650" s="95" t="str">
        <f t="shared" si="634"/>
        <v/>
      </c>
      <c r="W2650" s="90" t="s">
        <v>221</v>
      </c>
      <c r="AE2650" s="92" t="str">
        <f t="shared" si="635"/>
        <v/>
      </c>
      <c r="AF2650" s="96" t="str">
        <f t="shared" si="636"/>
        <v>&lt;a name='19000100'&gt;&lt;b&gt;: 0 - Dead Kennedy Center [1325 Linden Ct NE, WDC]&lt;/b&gt;&lt;/a&gt;&lt;br&gt;</v>
      </c>
      <c r="AG2650" s="97">
        <f t="shared" si="637"/>
        <v>1900</v>
      </c>
      <c r="AH2650" s="97" t="str">
        <f t="shared" si="638"/>
        <v>01</v>
      </c>
      <c r="AI2650" s="97" t="str">
        <f t="shared" si="639"/>
        <v>00</v>
      </c>
      <c r="AJ2650" s="97" t="str">
        <f t="shared" si="640"/>
        <v>19000100</v>
      </c>
    </row>
    <row r="2651" spans="6:36" ht="12" customHeight="1" x14ac:dyDescent="0.15">
      <c r="F2651" s="86" t="str">
        <f t="shared" si="629"/>
        <v>Saturday</v>
      </c>
      <c r="H2651" s="92" t="str">
        <f>VLOOKUP(MONTH(G2651),VLOOKUP!$W$1:$X$24,2)</f>
        <v>January</v>
      </c>
      <c r="I2651" s="92" t="str">
        <f t="shared" si="630"/>
        <v/>
      </c>
      <c r="J2651" s="93" t="s">
        <v>772</v>
      </c>
      <c r="L2651" s="86" t="str">
        <f t="shared" si="625"/>
        <v>Dead Kennedy Center [1325 Linden Ct NE, WDC]</v>
      </c>
      <c r="M2651" s="86">
        <f t="shared" si="631"/>
        <v>0</v>
      </c>
      <c r="N2651" s="93" t="str">
        <f t="shared" si="643"/>
        <v>Dead Kennedy Center [1325 Linden Ct NE, WDC]</v>
      </c>
      <c r="O2651" s="94"/>
      <c r="S2651" s="95">
        <f t="shared" si="632"/>
        <v>0</v>
      </c>
      <c r="T2651" s="86" t="str">
        <f t="shared" si="633"/>
        <v/>
      </c>
      <c r="U2651" s="86" t="str">
        <f t="shared" si="642"/>
        <v/>
      </c>
      <c r="V2651" s="95" t="str">
        <f t="shared" si="634"/>
        <v/>
      </c>
      <c r="W2651" s="90" t="s">
        <v>221</v>
      </c>
      <c r="AE2651" s="92" t="str">
        <f t="shared" si="635"/>
        <v/>
      </c>
      <c r="AF2651" s="96" t="str">
        <f t="shared" si="636"/>
        <v>&lt;a name='19000100'&gt;&lt;b&gt;: 0 - Dead Kennedy Center [1325 Linden Ct NE, WDC]&lt;/b&gt;&lt;/a&gt;&lt;br&gt;</v>
      </c>
      <c r="AG2651" s="97">
        <f t="shared" si="637"/>
        <v>1900</v>
      </c>
      <c r="AH2651" s="97" t="str">
        <f t="shared" si="638"/>
        <v>01</v>
      </c>
      <c r="AI2651" s="97" t="str">
        <f t="shared" si="639"/>
        <v>00</v>
      </c>
      <c r="AJ2651" s="97" t="str">
        <f t="shared" si="640"/>
        <v>19000100</v>
      </c>
    </row>
    <row r="2652" spans="6:36" ht="12" customHeight="1" x14ac:dyDescent="0.15">
      <c r="F2652" s="86" t="str">
        <f t="shared" si="629"/>
        <v>Saturday</v>
      </c>
      <c r="H2652" s="92" t="str">
        <f>VLOOKUP(MONTH(G2652),VLOOKUP!$W$1:$X$24,2)</f>
        <v>January</v>
      </c>
      <c r="I2652" s="92" t="str">
        <f t="shared" si="630"/>
        <v/>
      </c>
      <c r="J2652" s="93" t="s">
        <v>772</v>
      </c>
      <c r="L2652" s="86" t="str">
        <f t="shared" si="625"/>
        <v>Dead Kennedy Center [1325 Linden Ct NE, WDC]</v>
      </c>
      <c r="M2652" s="86">
        <f t="shared" si="631"/>
        <v>0</v>
      </c>
      <c r="N2652" s="93" t="str">
        <f t="shared" si="643"/>
        <v>Dead Kennedy Center [1325 Linden Ct NE, WDC]</v>
      </c>
      <c r="O2652" s="94"/>
      <c r="S2652" s="95">
        <f t="shared" si="632"/>
        <v>0</v>
      </c>
      <c r="T2652" s="86" t="str">
        <f t="shared" si="633"/>
        <v/>
      </c>
      <c r="U2652" s="86" t="str">
        <f t="shared" si="642"/>
        <v/>
      </c>
      <c r="V2652" s="95" t="str">
        <f t="shared" si="634"/>
        <v/>
      </c>
      <c r="W2652" s="90" t="s">
        <v>221</v>
      </c>
      <c r="AE2652" s="92" t="str">
        <f t="shared" si="635"/>
        <v/>
      </c>
      <c r="AF2652" s="96" t="str">
        <f t="shared" si="636"/>
        <v>&lt;a name='19000100'&gt;&lt;b&gt;: 0 - Dead Kennedy Center [1325 Linden Ct NE, WDC]&lt;/b&gt;&lt;/a&gt;&lt;br&gt;</v>
      </c>
      <c r="AG2652" s="97">
        <f t="shared" si="637"/>
        <v>1900</v>
      </c>
      <c r="AH2652" s="97" t="str">
        <f t="shared" si="638"/>
        <v>01</v>
      </c>
      <c r="AI2652" s="97" t="str">
        <f t="shared" si="639"/>
        <v>00</v>
      </c>
      <c r="AJ2652" s="97" t="str">
        <f t="shared" si="640"/>
        <v>19000100</v>
      </c>
    </row>
    <row r="2653" spans="6:36" ht="12" customHeight="1" x14ac:dyDescent="0.15">
      <c r="F2653" s="86" t="str">
        <f t="shared" si="629"/>
        <v>Saturday</v>
      </c>
      <c r="H2653" s="92" t="str">
        <f>VLOOKUP(MONTH(G2653),VLOOKUP!$W$1:$X$24,2)</f>
        <v>January</v>
      </c>
      <c r="I2653" s="92" t="str">
        <f t="shared" si="630"/>
        <v/>
      </c>
      <c r="J2653" s="93" t="s">
        <v>772</v>
      </c>
      <c r="L2653" s="86" t="str">
        <f t="shared" ref="L2653:L2716" si="644">IF(ISBLANK(K2653),N2653,N2653&amp;" ("&amp;K2653&amp;")")</f>
        <v>Dead Kennedy Center [1325 Linden Ct NE, WDC]</v>
      </c>
      <c r="M2653" s="86">
        <f t="shared" si="631"/>
        <v>0</v>
      </c>
      <c r="N2653" s="93" t="str">
        <f t="shared" si="643"/>
        <v>Dead Kennedy Center [1325 Linden Ct NE, WDC]</v>
      </c>
      <c r="O2653" s="94"/>
      <c r="S2653" s="95">
        <f t="shared" si="632"/>
        <v>0</v>
      </c>
      <c r="T2653" s="86" t="str">
        <f t="shared" si="633"/>
        <v/>
      </c>
      <c r="U2653" s="86" t="str">
        <f t="shared" si="642"/>
        <v/>
      </c>
      <c r="V2653" s="95" t="str">
        <f t="shared" si="634"/>
        <v/>
      </c>
      <c r="W2653" s="90" t="s">
        <v>221</v>
      </c>
      <c r="AE2653" s="92" t="str">
        <f t="shared" si="635"/>
        <v/>
      </c>
      <c r="AF2653" s="100" t="str">
        <f t="shared" si="636"/>
        <v>&lt;a name='19000100'&gt;&lt;b&gt;: 0 - Dead Kennedy Center [1325 Linden Ct NE, WDC]&lt;/b&gt;&lt;/a&gt;&lt;br&gt;</v>
      </c>
      <c r="AG2653" s="101">
        <f t="shared" si="637"/>
        <v>1900</v>
      </c>
      <c r="AH2653" s="101" t="str">
        <f t="shared" si="638"/>
        <v>01</v>
      </c>
      <c r="AI2653" s="101" t="str">
        <f t="shared" si="639"/>
        <v>00</v>
      </c>
      <c r="AJ2653" s="101" t="str">
        <f t="shared" si="640"/>
        <v>19000100</v>
      </c>
    </row>
    <row r="2654" spans="6:36" ht="12" customHeight="1" x14ac:dyDescent="0.15">
      <c r="F2654" s="86" t="str">
        <f t="shared" si="629"/>
        <v>Saturday</v>
      </c>
      <c r="G2654" s="91"/>
      <c r="H2654" s="92" t="str">
        <f>VLOOKUP(MONTH(G2654),VLOOKUP!$W$1:$X$24,2)</f>
        <v>January</v>
      </c>
      <c r="I2654" s="92" t="str">
        <f t="shared" si="630"/>
        <v/>
      </c>
      <c r="J2654" s="93" t="s">
        <v>737</v>
      </c>
      <c r="L2654" s="86" t="str">
        <f t="shared" si="644"/>
        <v>Del Ray Artisans [1913 Mt Vernon Ave, Alexandria, VA]</v>
      </c>
      <c r="M2654" s="86">
        <f t="shared" si="631"/>
        <v>0</v>
      </c>
      <c r="N2654" s="93" t="str">
        <f t="shared" si="643"/>
        <v>Del Ray Artisans [1913 Mt Vernon Ave, Alexandria, VA]</v>
      </c>
      <c r="O2654" s="90"/>
      <c r="S2654" s="95">
        <f t="shared" si="632"/>
        <v>0</v>
      </c>
      <c r="T2654" s="86" t="str">
        <f t="shared" si="633"/>
        <v/>
      </c>
      <c r="U2654" s="86" t="str">
        <f t="shared" si="642"/>
        <v/>
      </c>
      <c r="V2654" s="95" t="str">
        <f t="shared" si="634"/>
        <v/>
      </c>
      <c r="AE2654" s="92" t="str">
        <f t="shared" si="635"/>
        <v/>
      </c>
      <c r="AF2654" s="96" t="str">
        <f t="shared" si="636"/>
        <v>&lt;a name='19000100'&gt;&lt;b&gt;: 0 - Del Ray Artisans [1913 Mt Vernon Ave, Alexandria, VA]&lt;/b&gt;&lt;/a&gt;&lt;br&gt;</v>
      </c>
      <c r="AG2654" s="97">
        <f t="shared" si="637"/>
        <v>1900</v>
      </c>
      <c r="AH2654" s="97" t="str">
        <f t="shared" si="638"/>
        <v>01</v>
      </c>
      <c r="AI2654" s="97" t="str">
        <f t="shared" si="639"/>
        <v>00</v>
      </c>
      <c r="AJ2654" s="97" t="str">
        <f t="shared" si="640"/>
        <v>19000100</v>
      </c>
    </row>
    <row r="2655" spans="6:36" ht="12" customHeight="1" x14ac:dyDescent="0.15">
      <c r="F2655" s="86" t="str">
        <f t="shared" si="629"/>
        <v>Saturday</v>
      </c>
      <c r="G2655" s="91"/>
      <c r="H2655" s="92" t="str">
        <f>VLOOKUP(MONTH(G2655),VLOOKUP!$W$1:$X$24,2)</f>
        <v>January</v>
      </c>
      <c r="I2655" s="92" t="str">
        <f t="shared" si="630"/>
        <v/>
      </c>
      <c r="J2655" s="93" t="s">
        <v>737</v>
      </c>
      <c r="L2655" s="86" t="str">
        <f t="shared" si="644"/>
        <v>Del Ray Artisans [1913 Mt Vernon Ave, Alexandria, VA]</v>
      </c>
      <c r="M2655" s="86">
        <f t="shared" si="631"/>
        <v>0</v>
      </c>
      <c r="N2655" s="93" t="str">
        <f t="shared" si="643"/>
        <v>Del Ray Artisans [1913 Mt Vernon Ave, Alexandria, VA]</v>
      </c>
      <c r="O2655" s="90"/>
      <c r="S2655" s="95">
        <f t="shared" si="632"/>
        <v>0</v>
      </c>
      <c r="T2655" s="86" t="str">
        <f t="shared" si="633"/>
        <v/>
      </c>
      <c r="U2655" s="86" t="str">
        <f t="shared" si="642"/>
        <v/>
      </c>
      <c r="V2655" s="95" t="str">
        <f t="shared" si="634"/>
        <v/>
      </c>
      <c r="AE2655" s="92" t="str">
        <f t="shared" si="635"/>
        <v/>
      </c>
      <c r="AF2655" s="96" t="str">
        <f t="shared" si="636"/>
        <v>&lt;a name='19000100'&gt;&lt;b&gt;: 0 - Del Ray Artisans [1913 Mt Vernon Ave, Alexandria, VA]&lt;/b&gt;&lt;/a&gt;&lt;br&gt;</v>
      </c>
      <c r="AG2655" s="97">
        <f t="shared" si="637"/>
        <v>1900</v>
      </c>
      <c r="AH2655" s="97" t="str">
        <f t="shared" si="638"/>
        <v>01</v>
      </c>
      <c r="AI2655" s="97" t="str">
        <f t="shared" si="639"/>
        <v>00</v>
      </c>
      <c r="AJ2655" s="97" t="str">
        <f t="shared" si="640"/>
        <v>19000100</v>
      </c>
    </row>
    <row r="2656" spans="6:36" ht="12" customHeight="1" x14ac:dyDescent="0.15">
      <c r="F2656" s="86" t="str">
        <f t="shared" si="629"/>
        <v>Saturday</v>
      </c>
      <c r="G2656" s="91"/>
      <c r="H2656" s="92" t="str">
        <f>VLOOKUP(MONTH(G2656),VLOOKUP!$W$1:$X$24,2)</f>
        <v>January</v>
      </c>
      <c r="I2656" s="92" t="str">
        <f t="shared" si="630"/>
        <v/>
      </c>
      <c r="J2656" s="93" t="s">
        <v>737</v>
      </c>
      <c r="L2656" s="86" t="str">
        <f t="shared" si="644"/>
        <v>Del Ray Artisans [1913 Mt Vernon Ave, Alexandria, VA]</v>
      </c>
      <c r="M2656" s="86">
        <f t="shared" si="631"/>
        <v>0</v>
      </c>
      <c r="N2656" s="93" t="str">
        <f t="shared" si="643"/>
        <v>Del Ray Artisans [1913 Mt Vernon Ave, Alexandria, VA]</v>
      </c>
      <c r="O2656" s="90"/>
      <c r="S2656" s="95">
        <f t="shared" si="632"/>
        <v>0</v>
      </c>
      <c r="T2656" s="86" t="str">
        <f t="shared" si="633"/>
        <v/>
      </c>
      <c r="U2656" s="86" t="str">
        <f t="shared" si="642"/>
        <v/>
      </c>
      <c r="V2656" s="95" t="str">
        <f t="shared" si="634"/>
        <v/>
      </c>
      <c r="AE2656" s="92" t="str">
        <f t="shared" si="635"/>
        <v/>
      </c>
      <c r="AF2656" s="96" t="str">
        <f t="shared" si="636"/>
        <v>&lt;a name='19000100'&gt;&lt;b&gt;: 0 - Del Ray Artisans [1913 Mt Vernon Ave, Alexandria, VA]&lt;/b&gt;&lt;/a&gt;&lt;br&gt;</v>
      </c>
      <c r="AG2656" s="97">
        <f t="shared" si="637"/>
        <v>1900</v>
      </c>
      <c r="AH2656" s="97" t="str">
        <f t="shared" si="638"/>
        <v>01</v>
      </c>
      <c r="AI2656" s="97" t="str">
        <f t="shared" si="639"/>
        <v>00</v>
      </c>
      <c r="AJ2656" s="97" t="str">
        <f t="shared" si="640"/>
        <v>19000100</v>
      </c>
    </row>
    <row r="2657" spans="6:36" ht="12" customHeight="1" x14ac:dyDescent="0.15">
      <c r="F2657" s="86" t="str">
        <f t="shared" si="629"/>
        <v>Saturday</v>
      </c>
      <c r="G2657" s="91"/>
      <c r="H2657" s="92" t="str">
        <f>VLOOKUP(MONTH(G2657),VLOOKUP!$W$1:$X$24,2)</f>
        <v>January</v>
      </c>
      <c r="I2657" s="92" t="str">
        <f t="shared" si="630"/>
        <v/>
      </c>
      <c r="J2657" s="93" t="s">
        <v>737</v>
      </c>
      <c r="L2657" s="86" t="str">
        <f t="shared" si="644"/>
        <v>Del Ray Artisans [1913 Mt Vernon Ave, Alexandria, VA]</v>
      </c>
      <c r="M2657" s="86">
        <f t="shared" si="631"/>
        <v>0</v>
      </c>
      <c r="N2657" s="93" t="str">
        <f t="shared" si="643"/>
        <v>Del Ray Artisans [1913 Mt Vernon Ave, Alexandria, VA]</v>
      </c>
      <c r="O2657" s="90"/>
      <c r="S2657" s="95">
        <f t="shared" si="632"/>
        <v>0</v>
      </c>
      <c r="T2657" s="86" t="str">
        <f t="shared" si="633"/>
        <v/>
      </c>
      <c r="U2657" s="86" t="str">
        <f t="shared" si="642"/>
        <v/>
      </c>
      <c r="V2657" s="95" t="str">
        <f t="shared" si="634"/>
        <v/>
      </c>
      <c r="AE2657" s="92" t="str">
        <f t="shared" si="635"/>
        <v/>
      </c>
      <c r="AF2657" s="96" t="str">
        <f t="shared" si="636"/>
        <v>&lt;a name='19000100'&gt;&lt;b&gt;: 0 - Del Ray Artisans [1913 Mt Vernon Ave, Alexandria, VA]&lt;/b&gt;&lt;/a&gt;&lt;br&gt;</v>
      </c>
      <c r="AG2657" s="97">
        <f t="shared" si="637"/>
        <v>1900</v>
      </c>
      <c r="AH2657" s="97" t="str">
        <f t="shared" si="638"/>
        <v>01</v>
      </c>
      <c r="AI2657" s="97" t="str">
        <f t="shared" si="639"/>
        <v>00</v>
      </c>
      <c r="AJ2657" s="97" t="str">
        <f t="shared" si="640"/>
        <v>19000100</v>
      </c>
    </row>
    <row r="2658" spans="6:36" ht="12" customHeight="1" x14ac:dyDescent="0.15">
      <c r="F2658" s="86" t="str">
        <f t="shared" si="629"/>
        <v>Saturday</v>
      </c>
      <c r="G2658" s="91"/>
      <c r="H2658" s="92" t="str">
        <f>VLOOKUP(MONTH(G2658),VLOOKUP!$W$1:$X$24,2)</f>
        <v>January</v>
      </c>
      <c r="I2658" s="92" t="str">
        <f t="shared" si="630"/>
        <v/>
      </c>
      <c r="J2658" s="93" t="s">
        <v>743</v>
      </c>
      <c r="L2658" s="86" t="str">
        <f t="shared" si="644"/>
        <v>Del Ray Farmer's Market [Oxford and Mt. Vernon Ave, Alexandria, VA]</v>
      </c>
      <c r="M2658" s="86">
        <f t="shared" si="631"/>
        <v>0</v>
      </c>
      <c r="N2658" s="93" t="str">
        <f t="shared" si="643"/>
        <v>Del Ray Farmer's Market [Oxford and Mt. Vernon Ave, Alexandria, VA]</v>
      </c>
      <c r="O2658" s="94"/>
      <c r="S2658" s="95">
        <f t="shared" si="632"/>
        <v>0</v>
      </c>
      <c r="T2658" s="86" t="str">
        <f t="shared" si="633"/>
        <v/>
      </c>
      <c r="U2658" s="86" t="str">
        <f t="shared" si="642"/>
        <v/>
      </c>
      <c r="V2658" s="95" t="str">
        <f t="shared" si="634"/>
        <v/>
      </c>
      <c r="AE2658" s="92" t="str">
        <f t="shared" si="635"/>
        <v/>
      </c>
      <c r="AF2658" s="96" t="str">
        <f t="shared" si="636"/>
        <v>&lt;a name='19000100'&gt;&lt;b&gt;: 0 - Del Ray Farmer's Market [Oxford and Mt. Vernon Ave, Alexandria, VA]&lt;/b&gt;&lt;/a&gt;&lt;br&gt;</v>
      </c>
      <c r="AG2658" s="97">
        <f t="shared" si="637"/>
        <v>1900</v>
      </c>
      <c r="AH2658" s="97" t="str">
        <f t="shared" si="638"/>
        <v>01</v>
      </c>
      <c r="AI2658" s="97" t="str">
        <f t="shared" si="639"/>
        <v>00</v>
      </c>
      <c r="AJ2658" s="97" t="str">
        <f t="shared" si="640"/>
        <v>19000100</v>
      </c>
    </row>
    <row r="2659" spans="6:36" ht="12" customHeight="1" x14ac:dyDescent="0.15">
      <c r="F2659" s="86" t="str">
        <f t="shared" si="629"/>
        <v>Saturday</v>
      </c>
      <c r="G2659" s="91"/>
      <c r="H2659" s="92" t="str">
        <f>VLOOKUP(MONTH(G2659),VLOOKUP!$W$1:$X$24,2)</f>
        <v>January</v>
      </c>
      <c r="I2659" s="92" t="str">
        <f t="shared" si="630"/>
        <v/>
      </c>
      <c r="J2659" s="93" t="s">
        <v>743</v>
      </c>
      <c r="L2659" s="86" t="str">
        <f t="shared" si="644"/>
        <v>Del Ray Farmer's Market [Oxford and Mt. Vernon Ave, Alexandria, VA]</v>
      </c>
      <c r="M2659" s="86">
        <f t="shared" si="631"/>
        <v>0</v>
      </c>
      <c r="N2659" s="93" t="str">
        <f t="shared" si="643"/>
        <v>Del Ray Farmer's Market [Oxford and Mt. Vernon Ave, Alexandria, VA]</v>
      </c>
      <c r="O2659" s="94"/>
      <c r="S2659" s="95">
        <f t="shared" si="632"/>
        <v>0</v>
      </c>
      <c r="T2659" s="86" t="str">
        <f t="shared" si="633"/>
        <v/>
      </c>
      <c r="U2659" s="86" t="str">
        <f t="shared" si="642"/>
        <v/>
      </c>
      <c r="V2659" s="95" t="str">
        <f t="shared" si="634"/>
        <v/>
      </c>
      <c r="AE2659" s="92" t="str">
        <f t="shared" si="635"/>
        <v/>
      </c>
      <c r="AF2659" s="96" t="str">
        <f t="shared" si="636"/>
        <v>&lt;a name='19000100'&gt;&lt;b&gt;: 0 - Del Ray Farmer's Market [Oxford and Mt. Vernon Ave, Alexandria, VA]&lt;/b&gt;&lt;/a&gt;&lt;br&gt;</v>
      </c>
      <c r="AG2659" s="97">
        <f t="shared" si="637"/>
        <v>1900</v>
      </c>
      <c r="AH2659" s="97" t="str">
        <f t="shared" si="638"/>
        <v>01</v>
      </c>
      <c r="AI2659" s="97" t="str">
        <f t="shared" si="639"/>
        <v>00</v>
      </c>
      <c r="AJ2659" s="97" t="str">
        <f t="shared" si="640"/>
        <v>19000100</v>
      </c>
    </row>
    <row r="2660" spans="6:36" ht="12" customHeight="1" x14ac:dyDescent="0.15">
      <c r="F2660" s="86" t="str">
        <f t="shared" si="629"/>
        <v>Saturday</v>
      </c>
      <c r="G2660" s="91"/>
      <c r="H2660" s="92" t="str">
        <f>VLOOKUP(MONTH(G2660),VLOOKUP!$W$1:$X$24,2)</f>
        <v>January</v>
      </c>
      <c r="I2660" s="92" t="str">
        <f t="shared" si="630"/>
        <v/>
      </c>
      <c r="J2660" s="93" t="s">
        <v>743</v>
      </c>
      <c r="L2660" s="86" t="str">
        <f t="shared" si="644"/>
        <v>Del Ray Farmer's Market [Oxford and Mt. Vernon Ave, Alexandria, VA]</v>
      </c>
      <c r="M2660" s="86">
        <f t="shared" si="631"/>
        <v>0</v>
      </c>
      <c r="N2660" s="93" t="str">
        <f t="shared" si="643"/>
        <v>Del Ray Farmer's Market [Oxford and Mt. Vernon Ave, Alexandria, VA]</v>
      </c>
      <c r="O2660" s="94"/>
      <c r="S2660" s="95">
        <f t="shared" si="632"/>
        <v>0</v>
      </c>
      <c r="T2660" s="86" t="str">
        <f t="shared" si="633"/>
        <v/>
      </c>
      <c r="U2660" s="86" t="str">
        <f t="shared" si="642"/>
        <v/>
      </c>
      <c r="V2660" s="95" t="str">
        <f t="shared" si="634"/>
        <v/>
      </c>
      <c r="AE2660" s="92" t="str">
        <f t="shared" si="635"/>
        <v/>
      </c>
      <c r="AF2660" s="96" t="str">
        <f t="shared" si="636"/>
        <v>&lt;a name='19000100'&gt;&lt;b&gt;: 0 - Del Ray Farmer's Market [Oxford and Mt. Vernon Ave, Alexandria, VA]&lt;/b&gt;&lt;/a&gt;&lt;br&gt;</v>
      </c>
      <c r="AG2660" s="97">
        <f t="shared" si="637"/>
        <v>1900</v>
      </c>
      <c r="AH2660" s="97" t="str">
        <f t="shared" si="638"/>
        <v>01</v>
      </c>
      <c r="AI2660" s="97" t="str">
        <f t="shared" si="639"/>
        <v>00</v>
      </c>
      <c r="AJ2660" s="97" t="str">
        <f t="shared" si="640"/>
        <v>19000100</v>
      </c>
    </row>
    <row r="2661" spans="6:36" ht="12" customHeight="1" x14ac:dyDescent="0.15">
      <c r="F2661" s="86" t="str">
        <f t="shared" si="629"/>
        <v>Saturday</v>
      </c>
      <c r="G2661" s="91"/>
      <c r="H2661" s="92" t="str">
        <f>VLOOKUP(MONTH(G2661),VLOOKUP!$W$1:$X$24,2)</f>
        <v>January</v>
      </c>
      <c r="I2661" s="92" t="str">
        <f t="shared" si="630"/>
        <v/>
      </c>
      <c r="J2661" s="93" t="s">
        <v>101</v>
      </c>
      <c r="L2661" s="86" t="str">
        <f t="shared" si="644"/>
        <v>Del Ray Music Festival [2701 Commonwealth Avenue, Alexandria, VA]</v>
      </c>
      <c r="M2661" s="86">
        <f t="shared" si="631"/>
        <v>0</v>
      </c>
      <c r="N2661" s="93" t="str">
        <f t="shared" si="643"/>
        <v>Del Ray Music Festival [2701 Commonwealth Avenue, Alexandria, VA]</v>
      </c>
      <c r="O2661" s="90"/>
      <c r="S2661" s="95">
        <f t="shared" si="632"/>
        <v>0</v>
      </c>
      <c r="T2661" s="86" t="str">
        <f t="shared" si="633"/>
        <v/>
      </c>
      <c r="U2661" s="86" t="str">
        <f t="shared" si="642"/>
        <v/>
      </c>
      <c r="V2661" s="95" t="str">
        <f t="shared" si="634"/>
        <v/>
      </c>
      <c r="X2661" s="99"/>
      <c r="Y2661" s="99"/>
      <c r="AE2661" s="92" t="str">
        <f t="shared" si="635"/>
        <v/>
      </c>
      <c r="AF2661" s="96" t="str">
        <f t="shared" si="636"/>
        <v>&lt;a name='19000100'&gt;&lt;b&gt;: 0 - Del Ray Music Festival [2701 Commonwealth Avenue, Alexandria, VA]&lt;/b&gt;&lt;/a&gt;&lt;br&gt;</v>
      </c>
      <c r="AG2661" s="97">
        <f t="shared" si="637"/>
        <v>1900</v>
      </c>
      <c r="AH2661" s="97" t="str">
        <f t="shared" si="638"/>
        <v>01</v>
      </c>
      <c r="AI2661" s="97" t="str">
        <f t="shared" si="639"/>
        <v>00</v>
      </c>
      <c r="AJ2661" s="97" t="str">
        <f t="shared" si="640"/>
        <v>19000100</v>
      </c>
    </row>
    <row r="2662" spans="6:36" ht="12" customHeight="1" x14ac:dyDescent="0.15">
      <c r="F2662" s="86" t="str">
        <f t="shared" si="629"/>
        <v>Saturday</v>
      </c>
      <c r="G2662" s="91"/>
      <c r="H2662" s="92" t="str">
        <f>VLOOKUP(MONTH(G2662),VLOOKUP!$W$1:$X$24,2)</f>
        <v>January</v>
      </c>
      <c r="I2662" s="92" t="str">
        <f t="shared" si="630"/>
        <v/>
      </c>
      <c r="J2662" s="93" t="s">
        <v>101</v>
      </c>
      <c r="L2662" s="86" t="str">
        <f t="shared" si="644"/>
        <v>Del Ray Music Festival [2701 Commonwealth Avenue, Alexandria, VA]</v>
      </c>
      <c r="M2662" s="86">
        <f t="shared" si="631"/>
        <v>0</v>
      </c>
      <c r="N2662" s="93" t="str">
        <f t="shared" si="643"/>
        <v>Del Ray Music Festival [2701 Commonwealth Avenue, Alexandria, VA]</v>
      </c>
      <c r="O2662" s="90"/>
      <c r="S2662" s="95">
        <f t="shared" si="632"/>
        <v>0</v>
      </c>
      <c r="T2662" s="86" t="str">
        <f t="shared" si="633"/>
        <v/>
      </c>
      <c r="U2662" s="86" t="str">
        <f t="shared" si="642"/>
        <v/>
      </c>
      <c r="V2662" s="95" t="str">
        <f t="shared" si="634"/>
        <v/>
      </c>
      <c r="AE2662" s="92" t="str">
        <f t="shared" si="635"/>
        <v/>
      </c>
      <c r="AF2662" s="96" t="str">
        <f t="shared" si="636"/>
        <v>&lt;a name='19000100'&gt;&lt;b&gt;: 0 - Del Ray Music Festival [2701 Commonwealth Avenue, Alexandria, VA]&lt;/b&gt;&lt;/a&gt;&lt;br&gt;</v>
      </c>
      <c r="AG2662" s="97">
        <f t="shared" si="637"/>
        <v>1900</v>
      </c>
      <c r="AH2662" s="97" t="str">
        <f t="shared" si="638"/>
        <v>01</v>
      </c>
      <c r="AI2662" s="97" t="str">
        <f t="shared" si="639"/>
        <v>00</v>
      </c>
      <c r="AJ2662" s="97" t="str">
        <f t="shared" si="640"/>
        <v>19000100</v>
      </c>
    </row>
    <row r="2663" spans="6:36" ht="12" customHeight="1" x14ac:dyDescent="0.15">
      <c r="F2663" s="86" t="str">
        <f t="shared" si="629"/>
        <v>Saturday</v>
      </c>
      <c r="G2663" s="91"/>
      <c r="H2663" s="92" t="str">
        <f>VLOOKUP(MONTH(G2663),VLOOKUP!$W$1:$X$24,2)</f>
        <v>January</v>
      </c>
      <c r="I2663" s="92" t="str">
        <f t="shared" si="630"/>
        <v/>
      </c>
      <c r="J2663" s="93" t="s">
        <v>101</v>
      </c>
      <c r="L2663" s="86" t="str">
        <f t="shared" si="644"/>
        <v>Del Ray Music Festival [2701 Commonwealth Avenue, Alexandria, VA]</v>
      </c>
      <c r="M2663" s="86">
        <f t="shared" si="631"/>
        <v>0</v>
      </c>
      <c r="N2663" s="93" t="str">
        <f t="shared" si="643"/>
        <v>Del Ray Music Festival [2701 Commonwealth Avenue, Alexandria, VA]</v>
      </c>
      <c r="O2663" s="90"/>
      <c r="S2663" s="95">
        <f t="shared" si="632"/>
        <v>0</v>
      </c>
      <c r="T2663" s="86" t="str">
        <f t="shared" si="633"/>
        <v/>
      </c>
      <c r="U2663" s="86" t="str">
        <f t="shared" si="642"/>
        <v/>
      </c>
      <c r="V2663" s="95" t="str">
        <f t="shared" si="634"/>
        <v/>
      </c>
      <c r="X2663" s="99"/>
      <c r="Y2663" s="99"/>
      <c r="AE2663" s="92" t="str">
        <f t="shared" si="635"/>
        <v/>
      </c>
      <c r="AF2663" s="96" t="str">
        <f t="shared" si="636"/>
        <v>&lt;a name='19000100'&gt;&lt;b&gt;: 0 - Del Ray Music Festival [2701 Commonwealth Avenue, Alexandria, VA]&lt;/b&gt;&lt;/a&gt;&lt;br&gt;</v>
      </c>
      <c r="AG2663" s="97">
        <f t="shared" si="637"/>
        <v>1900</v>
      </c>
      <c r="AH2663" s="97" t="str">
        <f t="shared" si="638"/>
        <v>01</v>
      </c>
      <c r="AI2663" s="97" t="str">
        <f t="shared" si="639"/>
        <v>00</v>
      </c>
      <c r="AJ2663" s="97" t="str">
        <f t="shared" si="640"/>
        <v>19000100</v>
      </c>
    </row>
    <row r="2664" spans="6:36" ht="12" customHeight="1" x14ac:dyDescent="0.15">
      <c r="F2664" s="86" t="str">
        <f t="shared" si="629"/>
        <v>Saturday</v>
      </c>
      <c r="G2664" s="91"/>
      <c r="H2664" s="92" t="str">
        <f>VLOOKUP(MONTH(G2664),VLOOKUP!$W$1:$X$24,2)</f>
        <v>January</v>
      </c>
      <c r="I2664" s="92" t="str">
        <f t="shared" si="630"/>
        <v/>
      </c>
      <c r="J2664" s="93" t="s">
        <v>1506</v>
      </c>
      <c r="L2664" s="86" t="str">
        <f t="shared" si="644"/>
        <v>Delmar Bar &amp;amp; Grill [16715 National Pike, Hagerstown, MD]</v>
      </c>
      <c r="M2664" s="86">
        <f t="shared" si="631"/>
        <v>0</v>
      </c>
      <c r="N2664" s="93" t="str">
        <f t="shared" si="643"/>
        <v>Delmar Bar &amp;amp; Grill [16715 National Pike, Hagerstown, MD]</v>
      </c>
      <c r="O2664" s="90"/>
      <c r="S2664" s="95">
        <f t="shared" si="632"/>
        <v>0</v>
      </c>
      <c r="T2664" s="86" t="str">
        <f t="shared" si="633"/>
        <v/>
      </c>
      <c r="U2664" s="86" t="str">
        <f t="shared" si="642"/>
        <v/>
      </c>
      <c r="V2664" s="95" t="str">
        <f t="shared" si="634"/>
        <v/>
      </c>
      <c r="AE2664" s="92" t="str">
        <f t="shared" si="635"/>
        <v/>
      </c>
      <c r="AF2664" s="96" t="str">
        <f t="shared" si="636"/>
        <v>&lt;a name='19000100'&gt;&lt;b&gt;: 0 - Delmar Bar &amp;amp; Grill [16715 National Pike, Hagerstown, MD]&lt;/b&gt;&lt;/a&gt;&lt;br&gt;</v>
      </c>
      <c r="AG2664" s="97">
        <f t="shared" si="637"/>
        <v>1900</v>
      </c>
      <c r="AH2664" s="97" t="str">
        <f t="shared" si="638"/>
        <v>01</v>
      </c>
      <c r="AI2664" s="97" t="str">
        <f t="shared" si="639"/>
        <v>00</v>
      </c>
      <c r="AJ2664" s="97" t="str">
        <f t="shared" si="640"/>
        <v>19000100</v>
      </c>
    </row>
    <row r="2665" spans="6:36" ht="12" customHeight="1" x14ac:dyDescent="0.15">
      <c r="F2665" s="86" t="str">
        <f t="shared" si="629"/>
        <v>Saturday</v>
      </c>
      <c r="G2665" s="91"/>
      <c r="H2665" s="92" t="str">
        <f>VLOOKUP(MONTH(G2665),VLOOKUP!$W$1:$X$24,2)</f>
        <v>January</v>
      </c>
      <c r="I2665" s="92" t="str">
        <f t="shared" si="630"/>
        <v/>
      </c>
      <c r="J2665" s="93" t="s">
        <v>1506</v>
      </c>
      <c r="L2665" s="86" t="str">
        <f t="shared" si="644"/>
        <v>Delmar Bar &amp;amp; Grill [16715 National Pike, Hagerstown, MD]</v>
      </c>
      <c r="M2665" s="86">
        <f t="shared" si="631"/>
        <v>0</v>
      </c>
      <c r="N2665" s="93" t="str">
        <f t="shared" si="643"/>
        <v>Delmar Bar &amp;amp; Grill [16715 National Pike, Hagerstown, MD]</v>
      </c>
      <c r="O2665" s="90"/>
      <c r="S2665" s="95">
        <f t="shared" si="632"/>
        <v>0</v>
      </c>
      <c r="T2665" s="86" t="str">
        <f t="shared" si="633"/>
        <v/>
      </c>
      <c r="U2665" s="86" t="str">
        <f t="shared" si="642"/>
        <v/>
      </c>
      <c r="V2665" s="95" t="str">
        <f t="shared" si="634"/>
        <v/>
      </c>
      <c r="AE2665" s="92" t="str">
        <f t="shared" si="635"/>
        <v/>
      </c>
      <c r="AF2665" s="96" t="str">
        <f t="shared" si="636"/>
        <v>&lt;a name='19000100'&gt;&lt;b&gt;: 0 - Delmar Bar &amp;amp; Grill [16715 National Pike, Hagerstown, MD]&lt;/b&gt;&lt;/a&gt;&lt;br&gt;</v>
      </c>
      <c r="AG2665" s="97">
        <f t="shared" si="637"/>
        <v>1900</v>
      </c>
      <c r="AH2665" s="97" t="str">
        <f t="shared" si="638"/>
        <v>01</v>
      </c>
      <c r="AI2665" s="97" t="str">
        <f t="shared" si="639"/>
        <v>00</v>
      </c>
      <c r="AJ2665" s="97" t="str">
        <f t="shared" si="640"/>
        <v>19000100</v>
      </c>
    </row>
    <row r="2666" spans="6:36" ht="12" customHeight="1" x14ac:dyDescent="0.15">
      <c r="F2666" s="86" t="str">
        <f t="shared" si="629"/>
        <v>Saturday</v>
      </c>
      <c r="G2666" s="91"/>
      <c r="H2666" s="92" t="str">
        <f>VLOOKUP(MONTH(G2666),VLOOKUP!$W$1:$X$24,2)</f>
        <v>January</v>
      </c>
      <c r="I2666" s="92" t="str">
        <f t="shared" si="630"/>
        <v/>
      </c>
      <c r="J2666" s="93" t="s">
        <v>1506</v>
      </c>
      <c r="L2666" s="86" t="str">
        <f t="shared" si="644"/>
        <v>Delmar Bar &amp;amp; Grill [16715 National Pike, Hagerstown, MD]</v>
      </c>
      <c r="M2666" s="86">
        <f t="shared" si="631"/>
        <v>0</v>
      </c>
      <c r="N2666" s="93" t="str">
        <f t="shared" si="643"/>
        <v>Delmar Bar &amp;amp; Grill [16715 National Pike, Hagerstown, MD]</v>
      </c>
      <c r="O2666" s="90"/>
      <c r="S2666" s="95">
        <f t="shared" si="632"/>
        <v>0</v>
      </c>
      <c r="T2666" s="86" t="str">
        <f t="shared" si="633"/>
        <v/>
      </c>
      <c r="U2666" s="86" t="str">
        <f t="shared" si="642"/>
        <v/>
      </c>
      <c r="V2666" s="95" t="str">
        <f t="shared" si="634"/>
        <v/>
      </c>
      <c r="AE2666" s="92" t="str">
        <f t="shared" si="635"/>
        <v/>
      </c>
      <c r="AF2666" s="96" t="str">
        <f t="shared" si="636"/>
        <v>&lt;a name='19000100'&gt;&lt;b&gt;: 0 - Delmar Bar &amp;amp; Grill [16715 National Pike, Hagerstown, MD]&lt;/b&gt;&lt;/a&gt;&lt;br&gt;</v>
      </c>
      <c r="AG2666" s="97">
        <f t="shared" si="637"/>
        <v>1900</v>
      </c>
      <c r="AH2666" s="97" t="str">
        <f t="shared" si="638"/>
        <v>01</v>
      </c>
      <c r="AI2666" s="97" t="str">
        <f t="shared" si="639"/>
        <v>00</v>
      </c>
      <c r="AJ2666" s="97" t="str">
        <f t="shared" si="640"/>
        <v>19000100</v>
      </c>
    </row>
    <row r="2667" spans="6:36" ht="12" customHeight="1" x14ac:dyDescent="0.15">
      <c r="F2667" s="86" t="str">
        <f t="shared" si="629"/>
        <v>Saturday</v>
      </c>
      <c r="H2667" s="92" t="str">
        <f>VLOOKUP(MONTH(G2667),VLOOKUP!$W$1:$X$24,2)</f>
        <v>January</v>
      </c>
      <c r="I2667" s="92" t="str">
        <f t="shared" si="630"/>
        <v/>
      </c>
      <c r="J2667" s="93" t="s">
        <v>1690</v>
      </c>
      <c r="L2667" s="86" t="str">
        <f t="shared" si="644"/>
        <v>Denizens Brewing [1115 East-West Hwy, Silver Spring, MD]</v>
      </c>
      <c r="M2667" s="86">
        <f t="shared" si="631"/>
        <v>0</v>
      </c>
      <c r="N2667" s="93" t="str">
        <f t="shared" si="643"/>
        <v>Denizens Brewing [1115 East-West Hwy, Silver Spring, MD]</v>
      </c>
      <c r="O2667" s="94"/>
      <c r="S2667" s="95">
        <f t="shared" si="632"/>
        <v>0</v>
      </c>
      <c r="T2667" s="86" t="str">
        <f t="shared" si="633"/>
        <v/>
      </c>
      <c r="U2667" s="86" t="str">
        <f t="shared" si="642"/>
        <v/>
      </c>
      <c r="V2667" s="95" t="str">
        <f t="shared" si="634"/>
        <v/>
      </c>
      <c r="W2667" s="90" t="s">
        <v>221</v>
      </c>
      <c r="AE2667" s="92" t="str">
        <f t="shared" si="635"/>
        <v/>
      </c>
      <c r="AF2667" s="96" t="str">
        <f t="shared" si="636"/>
        <v>&lt;a name='19000100'&gt;&lt;b&gt;: 0 - Denizens Brewing [1115 East-West Hwy, Silver Spring, MD]&lt;/b&gt;&lt;/a&gt;&lt;br&gt;</v>
      </c>
      <c r="AG2667" s="97">
        <f t="shared" si="637"/>
        <v>1900</v>
      </c>
      <c r="AH2667" s="97" t="str">
        <f t="shared" si="638"/>
        <v>01</v>
      </c>
      <c r="AI2667" s="97" t="str">
        <f t="shared" si="639"/>
        <v>00</v>
      </c>
      <c r="AJ2667" s="97" t="str">
        <f t="shared" si="640"/>
        <v>19000100</v>
      </c>
    </row>
    <row r="2668" spans="6:36" ht="12" customHeight="1" x14ac:dyDescent="0.15">
      <c r="F2668" s="86" t="str">
        <f t="shared" si="629"/>
        <v>Saturday</v>
      </c>
      <c r="H2668" s="92" t="str">
        <f>VLOOKUP(MONTH(G2668),VLOOKUP!$W$1:$X$24,2)</f>
        <v>January</v>
      </c>
      <c r="I2668" s="92" t="str">
        <f t="shared" si="630"/>
        <v/>
      </c>
      <c r="J2668" s="93" t="s">
        <v>1690</v>
      </c>
      <c r="L2668" s="86" t="str">
        <f t="shared" si="644"/>
        <v>Denizens Brewing [1115 East-West Hwy, Silver Spring, MD]</v>
      </c>
      <c r="M2668" s="86">
        <f t="shared" si="631"/>
        <v>0</v>
      </c>
      <c r="N2668" s="93" t="str">
        <f t="shared" si="643"/>
        <v>Denizens Brewing [1115 East-West Hwy, Silver Spring, MD]</v>
      </c>
      <c r="O2668" s="94"/>
      <c r="S2668" s="95">
        <f t="shared" si="632"/>
        <v>0</v>
      </c>
      <c r="T2668" s="86" t="str">
        <f t="shared" si="633"/>
        <v/>
      </c>
      <c r="U2668" s="86" t="str">
        <f t="shared" si="642"/>
        <v/>
      </c>
      <c r="V2668" s="95" t="str">
        <f t="shared" si="634"/>
        <v/>
      </c>
      <c r="W2668" s="90" t="s">
        <v>221</v>
      </c>
      <c r="AE2668" s="92" t="str">
        <f t="shared" si="635"/>
        <v/>
      </c>
      <c r="AF2668" s="96" t="str">
        <f t="shared" si="636"/>
        <v>&lt;a name='19000100'&gt;&lt;b&gt;: 0 - Denizens Brewing [1115 East-West Hwy, Silver Spring, MD]&lt;/b&gt;&lt;/a&gt;&lt;br&gt;</v>
      </c>
      <c r="AG2668" s="97">
        <f t="shared" si="637"/>
        <v>1900</v>
      </c>
      <c r="AH2668" s="97" t="str">
        <f t="shared" si="638"/>
        <v>01</v>
      </c>
      <c r="AI2668" s="97" t="str">
        <f t="shared" si="639"/>
        <v>00</v>
      </c>
      <c r="AJ2668" s="97" t="str">
        <f t="shared" si="640"/>
        <v>19000100</v>
      </c>
    </row>
    <row r="2669" spans="6:36" ht="12" customHeight="1" x14ac:dyDescent="0.15">
      <c r="F2669" s="86" t="str">
        <f t="shared" si="629"/>
        <v>Saturday</v>
      </c>
      <c r="H2669" s="92" t="str">
        <f>VLOOKUP(MONTH(G2669),VLOOKUP!$W$1:$X$24,2)</f>
        <v>January</v>
      </c>
      <c r="I2669" s="92" t="str">
        <f t="shared" si="630"/>
        <v/>
      </c>
      <c r="J2669" s="93" t="s">
        <v>1690</v>
      </c>
      <c r="L2669" s="86" t="str">
        <f t="shared" si="644"/>
        <v>Denizens Brewing [1115 East-West Hwy, Silver Spring, MD]</v>
      </c>
      <c r="M2669" s="86">
        <f t="shared" si="631"/>
        <v>0</v>
      </c>
      <c r="N2669" s="93" t="str">
        <f t="shared" si="643"/>
        <v>Denizens Brewing [1115 East-West Hwy, Silver Spring, MD]</v>
      </c>
      <c r="O2669" s="94"/>
      <c r="S2669" s="95">
        <f t="shared" si="632"/>
        <v>0</v>
      </c>
      <c r="T2669" s="86" t="str">
        <f t="shared" si="633"/>
        <v/>
      </c>
      <c r="U2669" s="86" t="str">
        <f t="shared" si="642"/>
        <v/>
      </c>
      <c r="V2669" s="95" t="str">
        <f t="shared" si="634"/>
        <v/>
      </c>
      <c r="W2669" s="90" t="s">
        <v>221</v>
      </c>
      <c r="AE2669" s="92" t="str">
        <f t="shared" si="635"/>
        <v/>
      </c>
      <c r="AF2669" s="96" t="str">
        <f t="shared" si="636"/>
        <v>&lt;a name='19000100'&gt;&lt;b&gt;: 0 - Denizens Brewing [1115 East-West Hwy, Silver Spring, MD]&lt;/b&gt;&lt;/a&gt;&lt;br&gt;</v>
      </c>
      <c r="AG2669" s="97">
        <f t="shared" si="637"/>
        <v>1900</v>
      </c>
      <c r="AH2669" s="97" t="str">
        <f t="shared" si="638"/>
        <v>01</v>
      </c>
      <c r="AI2669" s="97" t="str">
        <f t="shared" si="639"/>
        <v>00</v>
      </c>
      <c r="AJ2669" s="97" t="str">
        <f t="shared" si="640"/>
        <v>19000100</v>
      </c>
    </row>
    <row r="2670" spans="6:36" ht="12" customHeight="1" x14ac:dyDescent="0.15">
      <c r="F2670" s="86" t="str">
        <f t="shared" si="629"/>
        <v>Saturday</v>
      </c>
      <c r="H2670" s="92" t="str">
        <f>VLOOKUP(MONTH(G2670),VLOOKUP!$W$1:$X$24,2)</f>
        <v>January</v>
      </c>
      <c r="I2670" s="92" t="str">
        <f t="shared" si="630"/>
        <v/>
      </c>
      <c r="J2670" s="93" t="s">
        <v>1690</v>
      </c>
      <c r="L2670" s="86" t="str">
        <f t="shared" si="644"/>
        <v>Denizens Brewing [1115 East-West Hwy, Silver Spring, MD]</v>
      </c>
      <c r="M2670" s="86">
        <f t="shared" si="631"/>
        <v>0</v>
      </c>
      <c r="N2670" s="93" t="str">
        <f t="shared" si="643"/>
        <v>Denizens Brewing [1115 East-West Hwy, Silver Spring, MD]</v>
      </c>
      <c r="O2670" s="94"/>
      <c r="S2670" s="95">
        <f t="shared" si="632"/>
        <v>0</v>
      </c>
      <c r="T2670" s="86" t="str">
        <f t="shared" si="633"/>
        <v/>
      </c>
      <c r="U2670" s="86" t="str">
        <f t="shared" si="642"/>
        <v/>
      </c>
      <c r="V2670" s="95" t="str">
        <f t="shared" si="634"/>
        <v/>
      </c>
      <c r="W2670" s="90" t="s">
        <v>221</v>
      </c>
      <c r="AE2670" s="92" t="str">
        <f t="shared" si="635"/>
        <v/>
      </c>
      <c r="AF2670" s="96" t="str">
        <f t="shared" si="636"/>
        <v>&lt;a name='19000100'&gt;&lt;b&gt;: 0 - Denizens Brewing [1115 East-West Hwy, Silver Spring, MD]&lt;/b&gt;&lt;/a&gt;&lt;br&gt;</v>
      </c>
      <c r="AG2670" s="97">
        <f t="shared" si="637"/>
        <v>1900</v>
      </c>
      <c r="AH2670" s="97" t="str">
        <f t="shared" si="638"/>
        <v>01</v>
      </c>
      <c r="AI2670" s="97" t="str">
        <f t="shared" si="639"/>
        <v>00</v>
      </c>
      <c r="AJ2670" s="97" t="str">
        <f t="shared" si="640"/>
        <v>19000100</v>
      </c>
    </row>
    <row r="2671" spans="6:36" ht="12" customHeight="1" x14ac:dyDescent="0.15">
      <c r="F2671" s="86" t="str">
        <f t="shared" si="629"/>
        <v>Saturday</v>
      </c>
      <c r="H2671" s="92" t="str">
        <f>VLOOKUP(MONTH(G2671),VLOOKUP!$W$1:$X$24,2)</f>
        <v>January</v>
      </c>
      <c r="I2671" s="92" t="str">
        <f t="shared" si="630"/>
        <v/>
      </c>
      <c r="J2671" s="93" t="s">
        <v>1690</v>
      </c>
      <c r="L2671" s="86" t="str">
        <f t="shared" si="644"/>
        <v>Denizens Brewing [1115 East-West Hwy, Silver Spring, MD]</v>
      </c>
      <c r="M2671" s="86">
        <f t="shared" si="631"/>
        <v>0</v>
      </c>
      <c r="N2671" s="93" t="str">
        <f t="shared" si="643"/>
        <v>Denizens Brewing [1115 East-West Hwy, Silver Spring, MD]</v>
      </c>
      <c r="O2671" s="94"/>
      <c r="S2671" s="95">
        <f t="shared" si="632"/>
        <v>0</v>
      </c>
      <c r="T2671" s="86" t="str">
        <f t="shared" si="633"/>
        <v/>
      </c>
      <c r="U2671" s="86" t="str">
        <f t="shared" si="642"/>
        <v/>
      </c>
      <c r="V2671" s="95" t="str">
        <f t="shared" si="634"/>
        <v/>
      </c>
      <c r="W2671" s="90" t="s">
        <v>221</v>
      </c>
      <c r="AE2671" s="92" t="str">
        <f t="shared" si="635"/>
        <v/>
      </c>
      <c r="AF2671" s="96" t="str">
        <f t="shared" si="636"/>
        <v>&lt;a name='19000100'&gt;&lt;b&gt;: 0 - Denizens Brewing [1115 East-West Hwy, Silver Spring, MD]&lt;/b&gt;&lt;/a&gt;&lt;br&gt;</v>
      </c>
      <c r="AG2671" s="97">
        <f t="shared" si="637"/>
        <v>1900</v>
      </c>
      <c r="AH2671" s="97" t="str">
        <f t="shared" si="638"/>
        <v>01</v>
      </c>
      <c r="AI2671" s="97" t="str">
        <f t="shared" si="639"/>
        <v>00</v>
      </c>
      <c r="AJ2671" s="97" t="str">
        <f t="shared" si="640"/>
        <v>19000100</v>
      </c>
    </row>
    <row r="2672" spans="6:36" ht="12" customHeight="1" x14ac:dyDescent="0.15">
      <c r="F2672" s="86" t="str">
        <f t="shared" si="629"/>
        <v>Saturday</v>
      </c>
      <c r="G2672" s="91"/>
      <c r="H2672" s="92" t="str">
        <f>VLOOKUP(MONTH(G2672),VLOOKUP!$W$1:$X$24,2)</f>
        <v>January</v>
      </c>
      <c r="I2672" s="92" t="str">
        <f t="shared" si="630"/>
        <v/>
      </c>
      <c r="J2672" s="93" t="s">
        <v>146</v>
      </c>
      <c r="L2672" s="86" t="str">
        <f t="shared" si="644"/>
        <v>Desperados Burgers and Bar [1342 U St NW, WDC]</v>
      </c>
      <c r="M2672" s="86">
        <f t="shared" si="631"/>
        <v>0</v>
      </c>
      <c r="N2672" s="93" t="str">
        <f t="shared" si="643"/>
        <v>Desperados Burgers and Bar [1342 U St NW, WDC]</v>
      </c>
      <c r="O2672" s="94"/>
      <c r="S2672" s="95">
        <f t="shared" si="632"/>
        <v>0</v>
      </c>
      <c r="T2672" s="86" t="str">
        <f t="shared" si="633"/>
        <v/>
      </c>
      <c r="U2672" s="86" t="str">
        <f t="shared" si="642"/>
        <v/>
      </c>
      <c r="V2672" s="95" t="str">
        <f t="shared" si="634"/>
        <v/>
      </c>
      <c r="W2672" s="90" t="s">
        <v>221</v>
      </c>
      <c r="AE2672" s="92" t="str">
        <f t="shared" si="635"/>
        <v/>
      </c>
      <c r="AF2672" s="96" t="str">
        <f t="shared" si="636"/>
        <v>&lt;a name='19000100'&gt;&lt;b&gt;: 0 - Desperados Burgers and Bar [1342 U St NW, WDC]&lt;/b&gt;&lt;/a&gt;&lt;br&gt;</v>
      </c>
      <c r="AG2672" s="97">
        <f t="shared" si="637"/>
        <v>1900</v>
      </c>
      <c r="AH2672" s="97" t="str">
        <f t="shared" si="638"/>
        <v>01</v>
      </c>
      <c r="AI2672" s="97" t="str">
        <f t="shared" si="639"/>
        <v>00</v>
      </c>
      <c r="AJ2672" s="97" t="str">
        <f t="shared" si="640"/>
        <v>19000100</v>
      </c>
    </row>
    <row r="2673" spans="6:36" ht="12" customHeight="1" x14ac:dyDescent="0.15">
      <c r="F2673" s="86" t="str">
        <f t="shared" si="629"/>
        <v>Saturday</v>
      </c>
      <c r="G2673" s="91"/>
      <c r="H2673" s="92" t="str">
        <f>VLOOKUP(MONTH(G2673),VLOOKUP!$W$1:$X$24,2)</f>
        <v>January</v>
      </c>
      <c r="I2673" s="92" t="str">
        <f t="shared" si="630"/>
        <v/>
      </c>
      <c r="J2673" s="93" t="s">
        <v>146</v>
      </c>
      <c r="L2673" s="86" t="str">
        <f t="shared" si="644"/>
        <v>Desperados Burgers and Bar [1342 U St NW, WDC]</v>
      </c>
      <c r="M2673" s="86">
        <f t="shared" si="631"/>
        <v>0</v>
      </c>
      <c r="N2673" s="93" t="str">
        <f t="shared" si="643"/>
        <v>Desperados Burgers and Bar [1342 U St NW, WDC]</v>
      </c>
      <c r="O2673" s="94"/>
      <c r="S2673" s="95">
        <f t="shared" si="632"/>
        <v>0</v>
      </c>
      <c r="T2673" s="86" t="str">
        <f t="shared" si="633"/>
        <v/>
      </c>
      <c r="U2673" s="86" t="str">
        <f t="shared" si="642"/>
        <v/>
      </c>
      <c r="V2673" s="95" t="str">
        <f t="shared" si="634"/>
        <v/>
      </c>
      <c r="W2673" s="90" t="s">
        <v>221</v>
      </c>
      <c r="AE2673" s="92" t="str">
        <f t="shared" si="635"/>
        <v/>
      </c>
      <c r="AF2673" s="96" t="str">
        <f t="shared" si="636"/>
        <v>&lt;a name='19000100'&gt;&lt;b&gt;: 0 - Desperados Burgers and Bar [1342 U St NW, WDC]&lt;/b&gt;&lt;/a&gt;&lt;br&gt;</v>
      </c>
      <c r="AG2673" s="97">
        <f t="shared" si="637"/>
        <v>1900</v>
      </c>
      <c r="AH2673" s="97" t="str">
        <f t="shared" si="638"/>
        <v>01</v>
      </c>
      <c r="AI2673" s="97" t="str">
        <f t="shared" si="639"/>
        <v>00</v>
      </c>
      <c r="AJ2673" s="97" t="str">
        <f t="shared" si="640"/>
        <v>19000100</v>
      </c>
    </row>
    <row r="2674" spans="6:36" ht="12" customHeight="1" x14ac:dyDescent="0.15">
      <c r="F2674" s="86" t="str">
        <f t="shared" si="629"/>
        <v>Saturday</v>
      </c>
      <c r="G2674" s="91"/>
      <c r="H2674" s="92" t="str">
        <f>VLOOKUP(MONTH(G2674),VLOOKUP!$W$1:$X$24,2)</f>
        <v>January</v>
      </c>
      <c r="I2674" s="92" t="str">
        <f t="shared" si="630"/>
        <v/>
      </c>
      <c r="J2674" s="93" t="s">
        <v>146</v>
      </c>
      <c r="L2674" s="86" t="str">
        <f t="shared" si="644"/>
        <v>Desperados Burgers and Bar [1342 U St NW, WDC]</v>
      </c>
      <c r="M2674" s="86">
        <f t="shared" si="631"/>
        <v>0</v>
      </c>
      <c r="N2674" s="93" t="str">
        <f t="shared" si="643"/>
        <v>Desperados Burgers and Bar [1342 U St NW, WDC]</v>
      </c>
      <c r="O2674" s="94"/>
      <c r="S2674" s="95">
        <f t="shared" si="632"/>
        <v>0</v>
      </c>
      <c r="T2674" s="86" t="str">
        <f t="shared" si="633"/>
        <v/>
      </c>
      <c r="U2674" s="86" t="str">
        <f t="shared" si="642"/>
        <v/>
      </c>
      <c r="V2674" s="95" t="str">
        <f t="shared" si="634"/>
        <v/>
      </c>
      <c r="W2674" s="90" t="s">
        <v>221</v>
      </c>
      <c r="AE2674" s="92" t="str">
        <f t="shared" si="635"/>
        <v/>
      </c>
      <c r="AF2674" s="96" t="str">
        <f t="shared" si="636"/>
        <v>&lt;a name='19000100'&gt;&lt;b&gt;: 0 - Desperados Burgers and Bar [1342 U St NW, WDC]&lt;/b&gt;&lt;/a&gt;&lt;br&gt;</v>
      </c>
      <c r="AG2674" s="97">
        <f t="shared" si="637"/>
        <v>1900</v>
      </c>
      <c r="AH2674" s="97" t="str">
        <f t="shared" si="638"/>
        <v>01</v>
      </c>
      <c r="AI2674" s="97" t="str">
        <f t="shared" si="639"/>
        <v>00</v>
      </c>
      <c r="AJ2674" s="97" t="str">
        <f t="shared" si="640"/>
        <v>19000100</v>
      </c>
    </row>
    <row r="2675" spans="6:36" ht="12" customHeight="1" x14ac:dyDescent="0.15">
      <c r="F2675" s="86" t="str">
        <f t="shared" si="629"/>
        <v>Saturday</v>
      </c>
      <c r="G2675" s="91"/>
      <c r="H2675" s="92" t="str">
        <f>VLOOKUP(MONTH(G2675),VLOOKUP!$W$1:$X$24,2)</f>
        <v>January</v>
      </c>
      <c r="I2675" s="92" t="str">
        <f t="shared" si="630"/>
        <v/>
      </c>
      <c r="J2675" s="93" t="s">
        <v>146</v>
      </c>
      <c r="L2675" s="86" t="str">
        <f t="shared" si="644"/>
        <v>Desperados Burgers and Bar [1342 U St NW, WDC]</v>
      </c>
      <c r="M2675" s="86">
        <f t="shared" si="631"/>
        <v>0</v>
      </c>
      <c r="N2675" s="93" t="str">
        <f t="shared" si="643"/>
        <v>Desperados Burgers and Bar [1342 U St NW, WDC]</v>
      </c>
      <c r="O2675" s="94"/>
      <c r="S2675" s="95">
        <f t="shared" si="632"/>
        <v>0</v>
      </c>
      <c r="T2675" s="86" t="str">
        <f t="shared" si="633"/>
        <v/>
      </c>
      <c r="U2675" s="86" t="str">
        <f t="shared" si="642"/>
        <v/>
      </c>
      <c r="V2675" s="95" t="str">
        <f t="shared" si="634"/>
        <v/>
      </c>
      <c r="W2675" s="90" t="s">
        <v>221</v>
      </c>
      <c r="AE2675" s="92" t="str">
        <f t="shared" si="635"/>
        <v/>
      </c>
      <c r="AF2675" s="96" t="str">
        <f t="shared" si="636"/>
        <v>&lt;a name='19000100'&gt;&lt;b&gt;: 0 - Desperados Burgers and Bar [1342 U St NW, WDC]&lt;/b&gt;&lt;/a&gt;&lt;br&gt;</v>
      </c>
      <c r="AG2675" s="97">
        <f t="shared" si="637"/>
        <v>1900</v>
      </c>
      <c r="AH2675" s="97" t="str">
        <f t="shared" si="638"/>
        <v>01</v>
      </c>
      <c r="AI2675" s="97" t="str">
        <f t="shared" si="639"/>
        <v>00</v>
      </c>
      <c r="AJ2675" s="97" t="str">
        <f t="shared" si="640"/>
        <v>19000100</v>
      </c>
    </row>
    <row r="2676" spans="6:36" ht="12" customHeight="1" x14ac:dyDescent="0.15">
      <c r="F2676" s="86" t="str">
        <f t="shared" si="629"/>
        <v>Saturday</v>
      </c>
      <c r="G2676" s="91"/>
      <c r="H2676" s="92" t="str">
        <f>VLOOKUP(MONTH(G2676),VLOOKUP!$W$1:$X$24,2)</f>
        <v>January</v>
      </c>
      <c r="I2676" s="92" t="str">
        <f t="shared" si="630"/>
        <v/>
      </c>
      <c r="J2676" s="93" t="s">
        <v>146</v>
      </c>
      <c r="L2676" s="86" t="str">
        <f t="shared" si="644"/>
        <v>Desperados Burgers and Bar [1342 U St NW, WDC]</v>
      </c>
      <c r="M2676" s="86">
        <f t="shared" si="631"/>
        <v>0</v>
      </c>
      <c r="N2676" s="93" t="str">
        <f t="shared" si="643"/>
        <v>Desperados Burgers and Bar [1342 U St NW, WDC]</v>
      </c>
      <c r="O2676" s="94"/>
      <c r="S2676" s="95">
        <f t="shared" si="632"/>
        <v>0</v>
      </c>
      <c r="T2676" s="86" t="str">
        <f t="shared" si="633"/>
        <v/>
      </c>
      <c r="U2676" s="86" t="str">
        <f t="shared" si="642"/>
        <v/>
      </c>
      <c r="V2676" s="95" t="str">
        <f t="shared" si="634"/>
        <v/>
      </c>
      <c r="W2676" s="90" t="s">
        <v>221</v>
      </c>
      <c r="AE2676" s="92" t="str">
        <f t="shared" si="635"/>
        <v/>
      </c>
      <c r="AF2676" s="96" t="str">
        <f t="shared" si="636"/>
        <v>&lt;a name='19000100'&gt;&lt;b&gt;: 0 - Desperados Burgers and Bar [1342 U St NW, WDC]&lt;/b&gt;&lt;/a&gt;&lt;br&gt;</v>
      </c>
      <c r="AG2676" s="97">
        <f t="shared" si="637"/>
        <v>1900</v>
      </c>
      <c r="AH2676" s="97" t="str">
        <f t="shared" si="638"/>
        <v>01</v>
      </c>
      <c r="AI2676" s="97" t="str">
        <f t="shared" si="639"/>
        <v>00</v>
      </c>
      <c r="AJ2676" s="97" t="str">
        <f t="shared" si="640"/>
        <v>19000100</v>
      </c>
    </row>
    <row r="2677" spans="6:36" ht="12" customHeight="1" x14ac:dyDescent="0.15">
      <c r="F2677" s="86" t="str">
        <f t="shared" si="629"/>
        <v>Saturday</v>
      </c>
      <c r="G2677" s="91"/>
      <c r="H2677" s="92" t="str">
        <f>VLOOKUP(MONTH(G2677),VLOOKUP!$W$1:$X$24,2)</f>
        <v>January</v>
      </c>
      <c r="I2677" s="92" t="str">
        <f t="shared" si="630"/>
        <v/>
      </c>
      <c r="J2677" s="93" t="s">
        <v>1221</v>
      </c>
      <c r="L2677" s="86" t="str">
        <f t="shared" si="644"/>
        <v>Dirty Bar [1223 Connecticut Ave NW, WDC]</v>
      </c>
      <c r="M2677" s="86">
        <f t="shared" si="631"/>
        <v>0</v>
      </c>
      <c r="N2677" s="93" t="str">
        <f t="shared" si="643"/>
        <v>Dirty Bar [1223 Connecticut Ave NW, WDC]</v>
      </c>
      <c r="O2677" s="94"/>
      <c r="S2677" s="95">
        <f t="shared" si="632"/>
        <v>0</v>
      </c>
      <c r="T2677" s="86" t="str">
        <f t="shared" si="633"/>
        <v/>
      </c>
      <c r="U2677" s="86" t="str">
        <f t="shared" si="642"/>
        <v/>
      </c>
      <c r="V2677" s="95" t="str">
        <f t="shared" si="634"/>
        <v/>
      </c>
      <c r="AE2677" s="92" t="str">
        <f t="shared" si="635"/>
        <v/>
      </c>
      <c r="AF2677" s="96" t="str">
        <f t="shared" si="636"/>
        <v>&lt;a name='19000100'&gt;&lt;b&gt;: 0 - Dirty Bar [1223 Connecticut Ave NW, WDC]&lt;/b&gt;&lt;/a&gt;&lt;br&gt;</v>
      </c>
      <c r="AG2677" s="97">
        <f t="shared" si="637"/>
        <v>1900</v>
      </c>
      <c r="AH2677" s="97" t="str">
        <f t="shared" si="638"/>
        <v>01</v>
      </c>
      <c r="AI2677" s="97" t="str">
        <f t="shared" si="639"/>
        <v>00</v>
      </c>
      <c r="AJ2677" s="97" t="str">
        <f t="shared" si="640"/>
        <v>19000100</v>
      </c>
    </row>
    <row r="2678" spans="6:36" ht="12" customHeight="1" x14ac:dyDescent="0.15">
      <c r="F2678" s="86" t="str">
        <f t="shared" si="629"/>
        <v>Saturday</v>
      </c>
      <c r="G2678" s="91"/>
      <c r="H2678" s="92" t="str">
        <f>VLOOKUP(MONTH(G2678),VLOOKUP!$W$1:$X$24,2)</f>
        <v>January</v>
      </c>
      <c r="I2678" s="92" t="str">
        <f t="shared" si="630"/>
        <v/>
      </c>
      <c r="J2678" s="93" t="s">
        <v>1221</v>
      </c>
      <c r="L2678" s="86" t="str">
        <f t="shared" si="644"/>
        <v>Dirty Bar [1223 Connecticut Ave NW, WDC]</v>
      </c>
      <c r="M2678" s="86">
        <f t="shared" si="631"/>
        <v>0</v>
      </c>
      <c r="N2678" s="93" t="str">
        <f t="shared" si="643"/>
        <v>Dirty Bar [1223 Connecticut Ave NW, WDC]</v>
      </c>
      <c r="O2678" s="94"/>
      <c r="S2678" s="95">
        <f t="shared" si="632"/>
        <v>0</v>
      </c>
      <c r="T2678" s="86" t="str">
        <f t="shared" si="633"/>
        <v/>
      </c>
      <c r="U2678" s="86" t="str">
        <f t="shared" si="642"/>
        <v/>
      </c>
      <c r="V2678" s="95" t="str">
        <f t="shared" si="634"/>
        <v/>
      </c>
      <c r="AE2678" s="92" t="str">
        <f t="shared" si="635"/>
        <v/>
      </c>
      <c r="AF2678" s="96" t="str">
        <f t="shared" si="636"/>
        <v>&lt;a name='19000100'&gt;&lt;b&gt;: 0 - Dirty Bar [1223 Connecticut Ave NW, WDC]&lt;/b&gt;&lt;/a&gt;&lt;br&gt;</v>
      </c>
      <c r="AG2678" s="97">
        <f t="shared" si="637"/>
        <v>1900</v>
      </c>
      <c r="AH2678" s="97" t="str">
        <f t="shared" si="638"/>
        <v>01</v>
      </c>
      <c r="AI2678" s="97" t="str">
        <f t="shared" si="639"/>
        <v>00</v>
      </c>
      <c r="AJ2678" s="97" t="str">
        <f t="shared" si="640"/>
        <v>19000100</v>
      </c>
    </row>
    <row r="2679" spans="6:36" ht="12" customHeight="1" x14ac:dyDescent="0.15">
      <c r="F2679" s="86" t="str">
        <f t="shared" si="629"/>
        <v>Saturday</v>
      </c>
      <c r="G2679" s="91"/>
      <c r="H2679" s="92" t="str">
        <f>VLOOKUP(MONTH(G2679),VLOOKUP!$W$1:$X$24,2)</f>
        <v>January</v>
      </c>
      <c r="I2679" s="92" t="str">
        <f t="shared" si="630"/>
        <v/>
      </c>
      <c r="J2679" s="93" t="s">
        <v>1221</v>
      </c>
      <c r="L2679" s="86" t="str">
        <f t="shared" si="644"/>
        <v>Dirty Bar [1223 Connecticut Ave NW, WDC]</v>
      </c>
      <c r="M2679" s="86">
        <f t="shared" si="631"/>
        <v>0</v>
      </c>
      <c r="N2679" s="93" t="str">
        <f t="shared" si="643"/>
        <v>Dirty Bar [1223 Connecticut Ave NW, WDC]</v>
      </c>
      <c r="O2679" s="94"/>
      <c r="S2679" s="95">
        <f t="shared" si="632"/>
        <v>0</v>
      </c>
      <c r="T2679" s="86" t="str">
        <f t="shared" si="633"/>
        <v/>
      </c>
      <c r="U2679" s="86" t="str">
        <f t="shared" si="642"/>
        <v/>
      </c>
      <c r="V2679" s="95" t="str">
        <f t="shared" si="634"/>
        <v/>
      </c>
      <c r="AE2679" s="92" t="str">
        <f t="shared" si="635"/>
        <v/>
      </c>
      <c r="AF2679" s="96" t="str">
        <f t="shared" si="636"/>
        <v>&lt;a name='19000100'&gt;&lt;b&gt;: 0 - Dirty Bar [1223 Connecticut Ave NW, WDC]&lt;/b&gt;&lt;/a&gt;&lt;br&gt;</v>
      </c>
      <c r="AG2679" s="97">
        <f t="shared" si="637"/>
        <v>1900</v>
      </c>
      <c r="AH2679" s="97" t="str">
        <f t="shared" si="638"/>
        <v>01</v>
      </c>
      <c r="AI2679" s="97" t="str">
        <f t="shared" si="639"/>
        <v>00</v>
      </c>
      <c r="AJ2679" s="97" t="str">
        <f t="shared" si="640"/>
        <v>19000100</v>
      </c>
    </row>
    <row r="2680" spans="6:36" ht="12" customHeight="1" x14ac:dyDescent="0.15">
      <c r="F2680" s="86" t="str">
        <f t="shared" si="629"/>
        <v>Saturday</v>
      </c>
      <c r="G2680" s="91"/>
      <c r="H2680" s="92" t="str">
        <f>VLOOKUP(MONTH(G2680),VLOOKUP!$W$1:$X$24,2)</f>
        <v>January</v>
      </c>
      <c r="I2680" s="92" t="str">
        <f t="shared" si="630"/>
        <v/>
      </c>
      <c r="J2680" s="93" t="s">
        <v>138</v>
      </c>
      <c r="L2680" s="86" t="str">
        <f t="shared" si="644"/>
        <v>Dirty Martini Lounge [1223 Connecticut Ave NW, WDC]</v>
      </c>
      <c r="M2680" s="86">
        <f t="shared" si="631"/>
        <v>0</v>
      </c>
      <c r="N2680" s="93" t="str">
        <f t="shared" si="643"/>
        <v>Dirty Martini Lounge [1223 Connecticut Ave NW, WDC]</v>
      </c>
      <c r="O2680" s="94"/>
      <c r="S2680" s="95">
        <f t="shared" si="632"/>
        <v>0</v>
      </c>
      <c r="T2680" s="86" t="str">
        <f t="shared" si="633"/>
        <v/>
      </c>
      <c r="U2680" s="86" t="str">
        <f t="shared" si="642"/>
        <v/>
      </c>
      <c r="V2680" s="95" t="str">
        <f t="shared" si="634"/>
        <v/>
      </c>
      <c r="AE2680" s="92" t="str">
        <f t="shared" si="635"/>
        <v/>
      </c>
      <c r="AF2680" s="96" t="str">
        <f t="shared" si="636"/>
        <v>&lt;a name='19000100'&gt;&lt;b&gt;: 0 - Dirty Martini Lounge [1223 Connecticut Ave NW, WDC]&lt;/b&gt;&lt;/a&gt;&lt;br&gt;</v>
      </c>
      <c r="AG2680" s="97">
        <f t="shared" si="637"/>
        <v>1900</v>
      </c>
      <c r="AH2680" s="97" t="str">
        <f t="shared" si="638"/>
        <v>01</v>
      </c>
      <c r="AI2680" s="97" t="str">
        <f t="shared" si="639"/>
        <v>00</v>
      </c>
      <c r="AJ2680" s="97" t="str">
        <f t="shared" si="640"/>
        <v>19000100</v>
      </c>
    </row>
    <row r="2681" spans="6:36" ht="12" customHeight="1" x14ac:dyDescent="0.15">
      <c r="F2681" s="86" t="str">
        <f t="shared" si="629"/>
        <v>Saturday</v>
      </c>
      <c r="G2681" s="91"/>
      <c r="H2681" s="92" t="str">
        <f>VLOOKUP(MONTH(G2681),VLOOKUP!$W$1:$X$24,2)</f>
        <v>January</v>
      </c>
      <c r="I2681" s="92" t="str">
        <f t="shared" si="630"/>
        <v/>
      </c>
      <c r="J2681" s="93" t="s">
        <v>138</v>
      </c>
      <c r="L2681" s="86" t="str">
        <f t="shared" si="644"/>
        <v>Dirty Martini Lounge [1223 Connecticut Ave NW, WDC]</v>
      </c>
      <c r="M2681" s="86">
        <f t="shared" si="631"/>
        <v>0</v>
      </c>
      <c r="N2681" s="93" t="str">
        <f t="shared" si="643"/>
        <v>Dirty Martini Lounge [1223 Connecticut Ave NW, WDC]</v>
      </c>
      <c r="O2681" s="94"/>
      <c r="S2681" s="95">
        <f t="shared" si="632"/>
        <v>0</v>
      </c>
      <c r="T2681" s="86" t="str">
        <f t="shared" si="633"/>
        <v/>
      </c>
      <c r="U2681" s="86" t="str">
        <f t="shared" ref="U2681:U2712" si="645">IF(ISBLANK(G2681),"","&amp;#149; "&amp;IF(ISBLANK(C2681),"","&lt;S&gt;")&amp;I2681&amp;IF(ISBLANK(A2681),""," - &lt;a href='recommended.php#"&amp;AJ2681&amp;"'&gt;&lt;b&gt;&lt;em&gt;&lt;font color='#9C004D'&gt;RECOMMENDED&lt;/font&gt;&lt;/em&gt;&lt;/b&gt;&lt;/a&gt;")&amp;" - "&amp;M2681&amp;IF(ISBLANK(K2681),K2681," - &lt;b&gt;"&amp;K2681&amp;"&lt;/b&gt; ")&amp;IF(B2681="Sold Out"," - &lt;font color='#000099'&gt;&lt;b&gt;&lt;I&gt;sold out&lt;/I&gt;&lt;/b&gt;&lt;/font&gt;","")&amp;IF(ISBLANK(C2681),"","&lt;/S&gt; &lt;b&gt;"&amp;C2681&amp;"&lt;/b&gt;")&amp;"&lt;p&gt;")</f>
        <v/>
      </c>
      <c r="V2681" s="95" t="str">
        <f t="shared" si="634"/>
        <v/>
      </c>
      <c r="AE2681" s="92" t="str">
        <f t="shared" si="635"/>
        <v/>
      </c>
      <c r="AF2681" s="96" t="str">
        <f t="shared" si="636"/>
        <v>&lt;a name='19000100'&gt;&lt;b&gt;: 0 - Dirty Martini Lounge [1223 Connecticut Ave NW, WDC]&lt;/b&gt;&lt;/a&gt;&lt;br&gt;</v>
      </c>
      <c r="AG2681" s="97">
        <f t="shared" si="637"/>
        <v>1900</v>
      </c>
      <c r="AH2681" s="97" t="str">
        <f t="shared" si="638"/>
        <v>01</v>
      </c>
      <c r="AI2681" s="97" t="str">
        <f t="shared" si="639"/>
        <v>00</v>
      </c>
      <c r="AJ2681" s="97" t="str">
        <f t="shared" si="640"/>
        <v>19000100</v>
      </c>
    </row>
    <row r="2682" spans="6:36" ht="12" customHeight="1" x14ac:dyDescent="0.15">
      <c r="F2682" s="86" t="str">
        <f t="shared" si="629"/>
        <v>Saturday</v>
      </c>
      <c r="G2682" s="91"/>
      <c r="H2682" s="92" t="str">
        <f>VLOOKUP(MONTH(G2682),VLOOKUP!$W$1:$X$24,2)</f>
        <v>January</v>
      </c>
      <c r="I2682" s="92" t="str">
        <f t="shared" si="630"/>
        <v/>
      </c>
      <c r="J2682" s="134" t="s">
        <v>1017</v>
      </c>
      <c r="L2682" s="86" t="str">
        <f t="shared" si="644"/>
        <v>Dishaus [Waverly, Baltimore, MD]</v>
      </c>
      <c r="M2682" s="86">
        <f t="shared" si="631"/>
        <v>0</v>
      </c>
      <c r="N2682" s="134" t="str">
        <f t="shared" ref="N2682:N2713" si="646">J2682</f>
        <v>Dishaus [Waverly, Baltimore, MD]</v>
      </c>
      <c r="O2682" s="94"/>
      <c r="S2682" s="95">
        <f t="shared" si="632"/>
        <v>0</v>
      </c>
      <c r="T2682" s="86" t="str">
        <f t="shared" si="633"/>
        <v/>
      </c>
      <c r="U2682" s="86" t="str">
        <f t="shared" si="645"/>
        <v/>
      </c>
      <c r="V2682" s="95" t="str">
        <f t="shared" si="634"/>
        <v/>
      </c>
      <c r="AE2682" s="92" t="str">
        <f t="shared" si="635"/>
        <v/>
      </c>
      <c r="AF2682" s="96" t="str">
        <f t="shared" si="636"/>
        <v>&lt;a name='19000100'&gt;&lt;b&gt;: 0 - Dishaus [Waverly, Baltimore, MD]&lt;/b&gt;&lt;/a&gt;&lt;br&gt;</v>
      </c>
      <c r="AG2682" s="97">
        <f t="shared" si="637"/>
        <v>1900</v>
      </c>
      <c r="AH2682" s="97" t="str">
        <f t="shared" si="638"/>
        <v>01</v>
      </c>
      <c r="AI2682" s="97" t="str">
        <f t="shared" si="639"/>
        <v>00</v>
      </c>
      <c r="AJ2682" s="97" t="str">
        <f t="shared" si="640"/>
        <v>19000100</v>
      </c>
    </row>
    <row r="2683" spans="6:36" ht="12" customHeight="1" x14ac:dyDescent="0.15">
      <c r="F2683" s="86" t="str">
        <f t="shared" si="629"/>
        <v>Saturday</v>
      </c>
      <c r="G2683" s="91"/>
      <c r="H2683" s="92" t="str">
        <f>VLOOKUP(MONTH(G2683),VLOOKUP!$W$1:$X$24,2)</f>
        <v>January</v>
      </c>
      <c r="I2683" s="92" t="str">
        <f t="shared" si="630"/>
        <v/>
      </c>
      <c r="J2683" s="134" t="s">
        <v>1017</v>
      </c>
      <c r="L2683" s="86" t="str">
        <f t="shared" si="644"/>
        <v>Dishaus [Waverly, Baltimore, MD]</v>
      </c>
      <c r="M2683" s="86">
        <f t="shared" si="631"/>
        <v>0</v>
      </c>
      <c r="N2683" s="134" t="str">
        <f t="shared" si="646"/>
        <v>Dishaus [Waverly, Baltimore, MD]</v>
      </c>
      <c r="O2683" s="94"/>
      <c r="S2683" s="95">
        <f t="shared" si="632"/>
        <v>0</v>
      </c>
      <c r="T2683" s="86" t="str">
        <f t="shared" si="633"/>
        <v/>
      </c>
      <c r="U2683" s="86" t="str">
        <f t="shared" si="645"/>
        <v/>
      </c>
      <c r="V2683" s="95" t="str">
        <f t="shared" si="634"/>
        <v/>
      </c>
      <c r="AE2683" s="92" t="str">
        <f t="shared" si="635"/>
        <v/>
      </c>
      <c r="AF2683" s="96" t="str">
        <f t="shared" si="636"/>
        <v>&lt;a name='19000100'&gt;&lt;b&gt;: 0 - Dishaus [Waverly, Baltimore, MD]&lt;/b&gt;&lt;/a&gt;&lt;br&gt;</v>
      </c>
      <c r="AG2683" s="97">
        <f t="shared" si="637"/>
        <v>1900</v>
      </c>
      <c r="AH2683" s="97" t="str">
        <f t="shared" si="638"/>
        <v>01</v>
      </c>
      <c r="AI2683" s="97" t="str">
        <f t="shared" si="639"/>
        <v>00</v>
      </c>
      <c r="AJ2683" s="97" t="str">
        <f t="shared" si="640"/>
        <v>19000100</v>
      </c>
    </row>
    <row r="2684" spans="6:36" ht="12" customHeight="1" x14ac:dyDescent="0.15">
      <c r="F2684" s="86" t="str">
        <f t="shared" si="629"/>
        <v>Saturday</v>
      </c>
      <c r="G2684" s="91"/>
      <c r="H2684" s="92" t="str">
        <f>VLOOKUP(MONTH(G2684),VLOOKUP!$W$1:$X$24,2)</f>
        <v>January</v>
      </c>
      <c r="I2684" s="92" t="str">
        <f t="shared" si="630"/>
        <v/>
      </c>
      <c r="J2684" s="134" t="s">
        <v>1017</v>
      </c>
      <c r="L2684" s="86" t="str">
        <f t="shared" si="644"/>
        <v>Dishaus [Waverly, Baltimore, MD]</v>
      </c>
      <c r="M2684" s="86">
        <f t="shared" si="631"/>
        <v>0</v>
      </c>
      <c r="N2684" s="134" t="str">
        <f t="shared" si="646"/>
        <v>Dishaus [Waverly, Baltimore, MD]</v>
      </c>
      <c r="O2684" s="94"/>
      <c r="S2684" s="95">
        <f t="shared" si="632"/>
        <v>0</v>
      </c>
      <c r="T2684" s="86" t="str">
        <f t="shared" si="633"/>
        <v/>
      </c>
      <c r="U2684" s="86" t="str">
        <f t="shared" si="645"/>
        <v/>
      </c>
      <c r="V2684" s="95" t="str">
        <f t="shared" si="634"/>
        <v/>
      </c>
      <c r="AE2684" s="92" t="str">
        <f t="shared" si="635"/>
        <v/>
      </c>
      <c r="AF2684" s="96" t="str">
        <f t="shared" si="636"/>
        <v>&lt;a name='19000100'&gt;&lt;b&gt;: 0 - Dishaus [Waverly, Baltimore, MD]&lt;/b&gt;&lt;/a&gt;&lt;br&gt;</v>
      </c>
      <c r="AG2684" s="97">
        <f t="shared" si="637"/>
        <v>1900</v>
      </c>
      <c r="AH2684" s="97" t="str">
        <f t="shared" si="638"/>
        <v>01</v>
      </c>
      <c r="AI2684" s="97" t="str">
        <f t="shared" si="639"/>
        <v>00</v>
      </c>
      <c r="AJ2684" s="97" t="str">
        <f t="shared" si="640"/>
        <v>19000100</v>
      </c>
    </row>
    <row r="2685" spans="6:36" ht="12" customHeight="1" x14ac:dyDescent="0.15">
      <c r="F2685" s="86" t="str">
        <f t="shared" si="629"/>
        <v>Saturday</v>
      </c>
      <c r="G2685" s="91"/>
      <c r="H2685" s="92" t="str">
        <f>VLOOKUP(MONTH(G2685),VLOOKUP!$W$1:$X$24,2)</f>
        <v>January</v>
      </c>
      <c r="I2685" s="92" t="str">
        <f t="shared" si="630"/>
        <v/>
      </c>
      <c r="J2685" s="93" t="s">
        <v>1299</v>
      </c>
      <c r="L2685" s="86" t="str">
        <f t="shared" si="644"/>
        <v>District 2 Bar &amp;amp; Grille [3238 Wisconsin Ave NW, WDC]</v>
      </c>
      <c r="M2685" s="86">
        <f t="shared" si="631"/>
        <v>0</v>
      </c>
      <c r="N2685" s="93" t="str">
        <f t="shared" si="646"/>
        <v>District 2 Bar &amp;amp; Grille [3238 Wisconsin Ave NW, WDC]</v>
      </c>
      <c r="O2685" s="94"/>
      <c r="S2685" s="95">
        <f t="shared" si="632"/>
        <v>0</v>
      </c>
      <c r="T2685" s="86" t="str">
        <f t="shared" si="633"/>
        <v/>
      </c>
      <c r="U2685" s="86" t="str">
        <f t="shared" si="645"/>
        <v/>
      </c>
      <c r="V2685" s="95" t="str">
        <f t="shared" si="634"/>
        <v/>
      </c>
      <c r="W2685" s="90" t="s">
        <v>221</v>
      </c>
      <c r="AE2685" s="92" t="str">
        <f t="shared" si="635"/>
        <v/>
      </c>
      <c r="AF2685" s="96" t="str">
        <f t="shared" si="636"/>
        <v>&lt;a name='19000100'&gt;&lt;b&gt;: 0 - District 2 Bar &amp;amp; Grille [3238 Wisconsin Ave NW, WDC]&lt;/b&gt;&lt;/a&gt;&lt;br&gt;</v>
      </c>
      <c r="AG2685" s="97">
        <f t="shared" si="637"/>
        <v>1900</v>
      </c>
      <c r="AH2685" s="97" t="str">
        <f t="shared" si="638"/>
        <v>01</v>
      </c>
      <c r="AI2685" s="97" t="str">
        <f t="shared" si="639"/>
        <v>00</v>
      </c>
      <c r="AJ2685" s="97" t="str">
        <f t="shared" si="640"/>
        <v>19000100</v>
      </c>
    </row>
    <row r="2686" spans="6:36" ht="12" customHeight="1" x14ac:dyDescent="0.15">
      <c r="F2686" s="86" t="str">
        <f t="shared" si="629"/>
        <v>Saturday</v>
      </c>
      <c r="G2686" s="91"/>
      <c r="H2686" s="92" t="str">
        <f>VLOOKUP(MONTH(G2686),VLOOKUP!$W$1:$X$24,2)</f>
        <v>January</v>
      </c>
      <c r="I2686" s="92" t="str">
        <f t="shared" si="630"/>
        <v/>
      </c>
      <c r="J2686" s="93" t="s">
        <v>1299</v>
      </c>
      <c r="L2686" s="86" t="str">
        <f t="shared" si="644"/>
        <v>District 2 Bar &amp;amp; Grille [3238 Wisconsin Ave NW, WDC]</v>
      </c>
      <c r="M2686" s="86">
        <f t="shared" si="631"/>
        <v>0</v>
      </c>
      <c r="N2686" s="93" t="str">
        <f t="shared" si="646"/>
        <v>District 2 Bar &amp;amp; Grille [3238 Wisconsin Ave NW, WDC]</v>
      </c>
      <c r="O2686" s="94"/>
      <c r="S2686" s="95">
        <f t="shared" si="632"/>
        <v>0</v>
      </c>
      <c r="T2686" s="86" t="str">
        <f t="shared" si="633"/>
        <v/>
      </c>
      <c r="U2686" s="86" t="str">
        <f t="shared" si="645"/>
        <v/>
      </c>
      <c r="V2686" s="95" t="str">
        <f t="shared" si="634"/>
        <v/>
      </c>
      <c r="W2686" s="90" t="s">
        <v>221</v>
      </c>
      <c r="AE2686" s="92" t="str">
        <f t="shared" si="635"/>
        <v/>
      </c>
      <c r="AF2686" s="96" t="str">
        <f t="shared" si="636"/>
        <v>&lt;a name='19000100'&gt;&lt;b&gt;: 0 - District 2 Bar &amp;amp; Grille [3238 Wisconsin Ave NW, WDC]&lt;/b&gt;&lt;/a&gt;&lt;br&gt;</v>
      </c>
      <c r="AG2686" s="97">
        <f t="shared" si="637"/>
        <v>1900</v>
      </c>
      <c r="AH2686" s="97" t="str">
        <f t="shared" si="638"/>
        <v>01</v>
      </c>
      <c r="AI2686" s="97" t="str">
        <f t="shared" si="639"/>
        <v>00</v>
      </c>
      <c r="AJ2686" s="97" t="str">
        <f t="shared" si="640"/>
        <v>19000100</v>
      </c>
    </row>
    <row r="2687" spans="6:36" ht="12" customHeight="1" x14ac:dyDescent="0.15">
      <c r="F2687" s="86" t="str">
        <f t="shared" si="629"/>
        <v>Saturday</v>
      </c>
      <c r="G2687" s="91"/>
      <c r="H2687" s="92" t="str">
        <f>VLOOKUP(MONTH(G2687),VLOOKUP!$W$1:$X$24,2)</f>
        <v>January</v>
      </c>
      <c r="I2687" s="92" t="str">
        <f t="shared" si="630"/>
        <v/>
      </c>
      <c r="J2687" s="93" t="s">
        <v>1299</v>
      </c>
      <c r="L2687" s="86" t="str">
        <f t="shared" si="644"/>
        <v>District 2 Bar &amp;amp; Grille [3238 Wisconsin Ave NW, WDC]</v>
      </c>
      <c r="M2687" s="86">
        <f t="shared" si="631"/>
        <v>0</v>
      </c>
      <c r="N2687" s="93" t="str">
        <f t="shared" si="646"/>
        <v>District 2 Bar &amp;amp; Grille [3238 Wisconsin Ave NW, WDC]</v>
      </c>
      <c r="O2687" s="94"/>
      <c r="S2687" s="95">
        <f t="shared" si="632"/>
        <v>0</v>
      </c>
      <c r="T2687" s="86" t="str">
        <f t="shared" si="633"/>
        <v/>
      </c>
      <c r="U2687" s="86" t="str">
        <f t="shared" si="645"/>
        <v/>
      </c>
      <c r="V2687" s="95" t="str">
        <f t="shared" si="634"/>
        <v/>
      </c>
      <c r="W2687" s="90" t="s">
        <v>221</v>
      </c>
      <c r="AE2687" s="92" t="str">
        <f t="shared" si="635"/>
        <v/>
      </c>
      <c r="AF2687" s="96" t="str">
        <f t="shared" si="636"/>
        <v>&lt;a name='19000100'&gt;&lt;b&gt;: 0 - District 2 Bar &amp;amp; Grille [3238 Wisconsin Ave NW, WDC]&lt;/b&gt;&lt;/a&gt;&lt;br&gt;</v>
      </c>
      <c r="AG2687" s="97">
        <f t="shared" si="637"/>
        <v>1900</v>
      </c>
      <c r="AH2687" s="97" t="str">
        <f t="shared" si="638"/>
        <v>01</v>
      </c>
      <c r="AI2687" s="97" t="str">
        <f t="shared" si="639"/>
        <v>00</v>
      </c>
      <c r="AJ2687" s="97" t="str">
        <f t="shared" si="640"/>
        <v>19000100</v>
      </c>
    </row>
    <row r="2688" spans="6:36" ht="12" customHeight="1" x14ac:dyDescent="0.15">
      <c r="F2688" s="86" t="str">
        <f t="shared" si="629"/>
        <v>Saturday</v>
      </c>
      <c r="G2688" s="91"/>
      <c r="H2688" s="92" t="str">
        <f>VLOOKUP(MONTH(G2688),VLOOKUP!$W$1:$X$24,2)</f>
        <v>January</v>
      </c>
      <c r="I2688" s="92" t="str">
        <f t="shared" si="630"/>
        <v/>
      </c>
      <c r="J2688" s="93" t="s">
        <v>1403</v>
      </c>
      <c r="L2688" s="86" t="str">
        <f t="shared" si="644"/>
        <v>DIY House Show</v>
      </c>
      <c r="M2688" s="86">
        <f t="shared" si="631"/>
        <v>0</v>
      </c>
      <c r="N2688" s="93" t="str">
        <f t="shared" si="646"/>
        <v>DIY House Show</v>
      </c>
      <c r="O2688" s="94"/>
      <c r="S2688" s="95">
        <f t="shared" si="632"/>
        <v>0</v>
      </c>
      <c r="T2688" s="86" t="str">
        <f t="shared" si="633"/>
        <v/>
      </c>
      <c r="U2688" s="86" t="str">
        <f t="shared" si="645"/>
        <v/>
      </c>
      <c r="V2688" s="95" t="str">
        <f t="shared" si="634"/>
        <v/>
      </c>
      <c r="AE2688" s="92" t="str">
        <f t="shared" si="635"/>
        <v/>
      </c>
      <c r="AF2688" s="96" t="str">
        <f t="shared" si="636"/>
        <v>&lt;a name='19000100'&gt;&lt;b&gt;: 0 - DIY House Show&lt;/b&gt;&lt;/a&gt;&lt;br&gt;</v>
      </c>
      <c r="AG2688" s="97">
        <f t="shared" si="637"/>
        <v>1900</v>
      </c>
      <c r="AH2688" s="97" t="str">
        <f t="shared" si="638"/>
        <v>01</v>
      </c>
      <c r="AI2688" s="97" t="str">
        <f t="shared" si="639"/>
        <v>00</v>
      </c>
      <c r="AJ2688" s="97" t="str">
        <f t="shared" si="640"/>
        <v>19000100</v>
      </c>
    </row>
    <row r="2689" spans="6:36" ht="12" customHeight="1" x14ac:dyDescent="0.15">
      <c r="F2689" s="86" t="str">
        <f t="shared" si="629"/>
        <v>Saturday</v>
      </c>
      <c r="G2689" s="91"/>
      <c r="H2689" s="92" t="str">
        <f>VLOOKUP(MONTH(G2689),VLOOKUP!$W$1:$X$24,2)</f>
        <v>January</v>
      </c>
      <c r="I2689" s="92" t="str">
        <f t="shared" si="630"/>
        <v/>
      </c>
      <c r="J2689" s="93" t="s">
        <v>1865</v>
      </c>
      <c r="L2689" s="86" t="str">
        <f t="shared" si="644"/>
        <v>DIY Space on Osange St, College Park, MD</v>
      </c>
      <c r="M2689" s="86">
        <f t="shared" si="631"/>
        <v>0</v>
      </c>
      <c r="N2689" s="93" t="str">
        <f t="shared" si="646"/>
        <v>DIY Space on Osange St, College Park, MD</v>
      </c>
      <c r="O2689" s="90"/>
      <c r="S2689" s="95">
        <f t="shared" si="632"/>
        <v>0</v>
      </c>
      <c r="T2689" s="86" t="str">
        <f t="shared" si="633"/>
        <v/>
      </c>
      <c r="U2689" s="86" t="str">
        <f t="shared" si="645"/>
        <v/>
      </c>
      <c r="V2689" s="95" t="str">
        <f t="shared" si="634"/>
        <v/>
      </c>
      <c r="W2689" s="90" t="s">
        <v>221</v>
      </c>
      <c r="AE2689" s="92" t="str">
        <f t="shared" si="635"/>
        <v/>
      </c>
      <c r="AF2689" s="96" t="str">
        <f t="shared" si="636"/>
        <v>&lt;a name='19000100'&gt;&lt;b&gt;: 0 - DIY Space on Osange St, College Park, MD&lt;/b&gt;&lt;/a&gt;&lt;br&gt;</v>
      </c>
      <c r="AG2689" s="97">
        <f t="shared" si="637"/>
        <v>1900</v>
      </c>
      <c r="AH2689" s="97" t="str">
        <f t="shared" si="638"/>
        <v>01</v>
      </c>
      <c r="AI2689" s="97" t="str">
        <f t="shared" si="639"/>
        <v>00</v>
      </c>
      <c r="AJ2689" s="97" t="str">
        <f t="shared" si="640"/>
        <v>19000100</v>
      </c>
    </row>
    <row r="2690" spans="6:36" ht="12" customHeight="1" x14ac:dyDescent="0.15">
      <c r="F2690" s="86" t="str">
        <f t="shared" ref="F2690:F2753" si="647">IF(WEEKDAY(G2690)=1,"Sunday",IF(WEEKDAY(G2690)=2,"Monday",IF(WEEKDAY(G2690)=3,"Tuesday",IF(WEEKDAY(G2690)=4,"Wednesday",IF(WEEKDAY(G2690)=5,"Thursday",IF(WEEKDAY(G2690)=6,"Friday","Saturday"))))))</f>
        <v>Saturday</v>
      </c>
      <c r="G2690" s="91"/>
      <c r="H2690" s="92" t="str">
        <f>VLOOKUP(MONTH(G2690),VLOOKUP!$W$1:$X$24,2)</f>
        <v>January</v>
      </c>
      <c r="I2690" s="92" t="str">
        <f t="shared" ref="I2690:I2753" si="648">IF(ISBLANK(G2690),"",F2690&amp;", "&amp;DAY(G2690)&amp;" "&amp;H2690&amp;" "&amp;YEAR(G2690))</f>
        <v/>
      </c>
      <c r="J2690" s="93" t="s">
        <v>1865</v>
      </c>
      <c r="L2690" s="86" t="str">
        <f t="shared" si="644"/>
        <v>DIY Space on Osange St, College Park, MD</v>
      </c>
      <c r="M2690" s="86">
        <f t="shared" ref="M2690:M2753" si="649">IF(ISBLANK(P2690),O2690,IF(ISBLANK(Q2690),O2690&amp;" and "&amp;P2690,IF(ISBLANK(R2690),O2690&amp;", "&amp;P2690&amp;", and "&amp;Q2690, O2690&amp;", "&amp;P2690&amp;", "&amp;Q2690&amp;", and "&amp;R2690)))</f>
        <v>0</v>
      </c>
      <c r="N2690" s="93" t="str">
        <f t="shared" si="646"/>
        <v>DIY Space on Osange St, College Park, MD</v>
      </c>
      <c r="O2690" s="90"/>
      <c r="S2690" s="95">
        <f t="shared" ref="S2690:S2753" si="650">IF(LEFT(O2690,2)="A ",RIGHT(O2690,LEN(O2690)-2),IF(LEFT(O2690,3)="An ",RIGHT(O2690,LEN(O2690)-3),IF(LEFT(O2690,4)="The ",RIGHT(O2690,LEN(O2690)-4),IF(LEFT(O2690,3)="&lt;b&gt;",RIGHT(O2690,LEN(O2690)-3),IF(LEFT(O2690,4)="&lt;em&gt;",RIGHT(O2690,LEN(O2690)-4),O2690)))))</f>
        <v>0</v>
      </c>
      <c r="T2690" s="86" t="str">
        <f t="shared" ref="T2690:T2753" si="651">IF(ISBLANK(G2690),"","&amp;#149; "&amp;IF(ISBLANK(C2690),"","&lt;S&gt;")&amp;IF(ISBLANK(A2690),"","&lt;a href='recommended.php#"&amp;AJ2690&amp;"'&gt;&lt;b&gt;&lt;em&gt;&lt;font color='#9C004D'&gt;RECOMMENDED&lt;/font&gt;&lt;/em&gt;&lt;/b&gt;&lt;/a&gt; - ")&amp;M2690&amp;" - &lt;b&gt;"&amp;L2690&amp;"&lt;/b&gt; "&amp;IF(B2690="Sold Out"," - &lt;font color='#000099'&gt;&lt;b&gt;&lt;I&gt;sold out&lt;/I&gt;&lt;/b&gt;&lt;/font&gt;","")&amp;IF(ISBLANK(C2690),"","&lt;/S&gt; &lt;b&gt;"&amp;C2690&amp;"&lt;/b&gt;")&amp;"&lt;br&gt;")</f>
        <v/>
      </c>
      <c r="U2690" s="86" t="str">
        <f t="shared" si="645"/>
        <v/>
      </c>
      <c r="V2690" s="95" t="str">
        <f t="shared" ref="V2690:V2753" si="652">IF(ISBLANK(G2690),"","&amp;#149; "&amp;IF(ISBLANK(C2690),"","&lt;S&gt;")&amp;IF(ISBLANK(A2690),"","&lt;a href='recommended.php#"&amp;AJ2690&amp;"'&gt;&lt;b&gt;&lt;em&gt;&lt;font color='#9C004D'&gt;RECOMMENDED&lt;/font&gt;&lt;/em&gt;&lt;/b&gt;&lt;/a&gt; - ")&amp;M2690&amp;" - &lt;b&gt;"&amp;L2690&amp;"&lt;/b&gt; "&amp;IF(B2690="Sold Out"," - &lt;font color='#000099'&gt;&lt;b&gt;&lt;I&gt;sold out&lt;/I&gt;&lt;/b&gt;&lt;/font&gt;","")&amp;IF(ISBLANK(C2690),"","&lt;/S&gt; &lt;b&gt;"&amp;C2690&amp;"&lt;/b&gt;")&amp;" - &lt;font color='#005500'&gt;&lt;b&gt;"&amp;E2690&amp;"&lt;/b&gt;&lt;/font&gt;&lt;br&gt;")</f>
        <v/>
      </c>
      <c r="W2690" s="90" t="s">
        <v>221</v>
      </c>
      <c r="AE2690" s="92" t="str">
        <f t="shared" ref="AE2690:AE2753" si="653">IF(ISBLANK(G2690),"",F2690&amp;", "&amp;DAY(G2690)&amp;" "&amp;H2690&amp;" "&amp;YEAR(G2690)&amp;"      [&lt;a name='"&amp;AJ2690&amp;"' href='#"&amp;AJ2690&amp;"'&gt;link to this day&lt;/a&gt;]")</f>
        <v/>
      </c>
      <c r="AF2690" s="96" t="str">
        <f t="shared" ref="AF2690:AF2753" si="654">"&lt;a name='"&amp;AJ2690&amp;"'&gt;&lt;b&gt;"&amp;I2690&amp;": "&amp;M2690&amp;" - "&amp;L2690&amp;"&lt;/b&gt;&lt;/a&gt;&lt;br&gt;"</f>
        <v>&lt;a name='19000100'&gt;&lt;b&gt;: 0 - DIY Space on Osange St, College Park, MD&lt;/b&gt;&lt;/a&gt;&lt;br&gt;</v>
      </c>
      <c r="AG2690" s="97">
        <f t="shared" ref="AG2690:AG2753" si="655">YEAR(G2690)</f>
        <v>1900</v>
      </c>
      <c r="AH2690" s="97" t="str">
        <f t="shared" ref="AH2690:AH2753" si="656">IF(LEN(MONTH(G2690))=1,"0"&amp;MONTH(G2690),MONTH(G2690))</f>
        <v>01</v>
      </c>
      <c r="AI2690" s="97" t="str">
        <f t="shared" ref="AI2690:AI2753" si="657">IF(LEN(DAY(G2690))=1,"0"&amp;DAY(G2690),DAY(G2690))</f>
        <v>00</v>
      </c>
      <c r="AJ2690" s="97" t="str">
        <f t="shared" ref="AJ2690:AJ2753" si="658">AG2690&amp;AH2690&amp;AI2690</f>
        <v>19000100</v>
      </c>
    </row>
    <row r="2691" spans="6:36" ht="12" customHeight="1" x14ac:dyDescent="0.15">
      <c r="F2691" s="86" t="str">
        <f t="shared" si="647"/>
        <v>Saturday</v>
      </c>
      <c r="G2691" s="91"/>
      <c r="H2691" s="92" t="str">
        <f>VLOOKUP(MONTH(G2691),VLOOKUP!$W$1:$X$24,2)</f>
        <v>January</v>
      </c>
      <c r="I2691" s="92" t="str">
        <f t="shared" si="648"/>
        <v/>
      </c>
      <c r="J2691" s="93" t="s">
        <v>1865</v>
      </c>
      <c r="L2691" s="86" t="str">
        <f t="shared" si="644"/>
        <v>DIY Space on Osange St, College Park, MD</v>
      </c>
      <c r="M2691" s="86">
        <f t="shared" si="649"/>
        <v>0</v>
      </c>
      <c r="N2691" s="93" t="str">
        <f t="shared" si="646"/>
        <v>DIY Space on Osange St, College Park, MD</v>
      </c>
      <c r="O2691" s="90"/>
      <c r="S2691" s="95">
        <f t="shared" si="650"/>
        <v>0</v>
      </c>
      <c r="T2691" s="86" t="str">
        <f t="shared" si="651"/>
        <v/>
      </c>
      <c r="U2691" s="86" t="str">
        <f t="shared" si="645"/>
        <v/>
      </c>
      <c r="V2691" s="95" t="str">
        <f t="shared" si="652"/>
        <v/>
      </c>
      <c r="W2691" s="90" t="s">
        <v>221</v>
      </c>
      <c r="AE2691" s="92" t="str">
        <f t="shared" si="653"/>
        <v/>
      </c>
      <c r="AF2691" s="96" t="str">
        <f t="shared" si="654"/>
        <v>&lt;a name='19000100'&gt;&lt;b&gt;: 0 - DIY Space on Osange St, College Park, MD&lt;/b&gt;&lt;/a&gt;&lt;br&gt;</v>
      </c>
      <c r="AG2691" s="97">
        <f t="shared" si="655"/>
        <v>1900</v>
      </c>
      <c r="AH2691" s="97" t="str">
        <f t="shared" si="656"/>
        <v>01</v>
      </c>
      <c r="AI2691" s="97" t="str">
        <f t="shared" si="657"/>
        <v>00</v>
      </c>
      <c r="AJ2691" s="97" t="str">
        <f t="shared" si="658"/>
        <v>19000100</v>
      </c>
    </row>
    <row r="2692" spans="6:36" ht="12" customHeight="1" x14ac:dyDescent="0.15">
      <c r="F2692" s="86" t="str">
        <f t="shared" si="647"/>
        <v>Saturday</v>
      </c>
      <c r="G2692" s="91"/>
      <c r="H2692" s="92" t="str">
        <f>VLOOKUP(MONTH(G2692),VLOOKUP!$W$1:$X$24,2)</f>
        <v>January</v>
      </c>
      <c r="I2692" s="92" t="str">
        <f t="shared" si="648"/>
        <v/>
      </c>
      <c r="J2692" s="93" t="s">
        <v>1126</v>
      </c>
      <c r="L2692" s="86" t="str">
        <f t="shared" si="644"/>
        <v>Dlub 347 [347 N. Calvert St, Baltimore, MD]</v>
      </c>
      <c r="M2692" s="86">
        <f t="shared" si="649"/>
        <v>0</v>
      </c>
      <c r="N2692" s="93" t="str">
        <f t="shared" si="646"/>
        <v>Dlub 347 [347 N. Calvert St, Baltimore, MD]</v>
      </c>
      <c r="O2692" s="94"/>
      <c r="S2692" s="95">
        <f t="shared" si="650"/>
        <v>0</v>
      </c>
      <c r="T2692" s="86" t="str">
        <f t="shared" si="651"/>
        <v/>
      </c>
      <c r="U2692" s="86" t="str">
        <f t="shared" si="645"/>
        <v/>
      </c>
      <c r="V2692" s="95" t="str">
        <f t="shared" si="652"/>
        <v/>
      </c>
      <c r="AE2692" s="92" t="str">
        <f t="shared" si="653"/>
        <v/>
      </c>
      <c r="AF2692" s="96" t="str">
        <f t="shared" si="654"/>
        <v>&lt;a name='19000100'&gt;&lt;b&gt;: 0 - Dlub 347 [347 N. Calvert St, Baltimore, MD]&lt;/b&gt;&lt;/a&gt;&lt;br&gt;</v>
      </c>
      <c r="AG2692" s="97">
        <f t="shared" si="655"/>
        <v>1900</v>
      </c>
      <c r="AH2692" s="97" t="str">
        <f t="shared" si="656"/>
        <v>01</v>
      </c>
      <c r="AI2692" s="97" t="str">
        <f t="shared" si="657"/>
        <v>00</v>
      </c>
      <c r="AJ2692" s="97" t="str">
        <f t="shared" si="658"/>
        <v>19000100</v>
      </c>
    </row>
    <row r="2693" spans="6:36" ht="12" customHeight="1" x14ac:dyDescent="0.15">
      <c r="F2693" s="86" t="str">
        <f t="shared" si="647"/>
        <v>Saturday</v>
      </c>
      <c r="G2693" s="91"/>
      <c r="H2693" s="92" t="str">
        <f>VLOOKUP(MONTH(G2693),VLOOKUP!$W$1:$X$24,2)</f>
        <v>January</v>
      </c>
      <c r="I2693" s="92" t="str">
        <f t="shared" si="648"/>
        <v/>
      </c>
      <c r="J2693" s="93" t="s">
        <v>1126</v>
      </c>
      <c r="L2693" s="86" t="str">
        <f t="shared" si="644"/>
        <v>Dlub 347 [347 N. Calvert St, Baltimore, MD]</v>
      </c>
      <c r="M2693" s="86">
        <f t="shared" si="649"/>
        <v>0</v>
      </c>
      <c r="N2693" s="93" t="str">
        <f t="shared" si="646"/>
        <v>Dlub 347 [347 N. Calvert St, Baltimore, MD]</v>
      </c>
      <c r="O2693" s="94"/>
      <c r="S2693" s="95">
        <f t="shared" si="650"/>
        <v>0</v>
      </c>
      <c r="T2693" s="86" t="str">
        <f t="shared" si="651"/>
        <v/>
      </c>
      <c r="U2693" s="86" t="str">
        <f t="shared" si="645"/>
        <v/>
      </c>
      <c r="V2693" s="95" t="str">
        <f t="shared" si="652"/>
        <v/>
      </c>
      <c r="AE2693" s="92" t="str">
        <f t="shared" si="653"/>
        <v/>
      </c>
      <c r="AF2693" s="96" t="str">
        <f t="shared" si="654"/>
        <v>&lt;a name='19000100'&gt;&lt;b&gt;: 0 - Dlub 347 [347 N. Calvert St, Baltimore, MD]&lt;/b&gt;&lt;/a&gt;&lt;br&gt;</v>
      </c>
      <c r="AG2693" s="97">
        <f t="shared" si="655"/>
        <v>1900</v>
      </c>
      <c r="AH2693" s="97" t="str">
        <f t="shared" si="656"/>
        <v>01</v>
      </c>
      <c r="AI2693" s="97" t="str">
        <f t="shared" si="657"/>
        <v>00</v>
      </c>
      <c r="AJ2693" s="97" t="str">
        <f t="shared" si="658"/>
        <v>19000100</v>
      </c>
    </row>
    <row r="2694" spans="6:36" ht="12" customHeight="1" x14ac:dyDescent="0.15">
      <c r="F2694" s="86" t="str">
        <f t="shared" si="647"/>
        <v>Saturday</v>
      </c>
      <c r="G2694" s="91"/>
      <c r="H2694" s="92" t="str">
        <f>VLOOKUP(MONTH(G2694),VLOOKUP!$W$1:$X$24,2)</f>
        <v>January</v>
      </c>
      <c r="I2694" s="92" t="str">
        <f t="shared" si="648"/>
        <v/>
      </c>
      <c r="J2694" s="93" t="s">
        <v>1126</v>
      </c>
      <c r="L2694" s="86" t="str">
        <f t="shared" si="644"/>
        <v>Dlub 347 [347 N. Calvert St, Baltimore, MD]</v>
      </c>
      <c r="M2694" s="86">
        <f t="shared" si="649"/>
        <v>0</v>
      </c>
      <c r="N2694" s="93" t="str">
        <f t="shared" si="646"/>
        <v>Dlub 347 [347 N. Calvert St, Baltimore, MD]</v>
      </c>
      <c r="O2694" s="94"/>
      <c r="S2694" s="95">
        <f t="shared" si="650"/>
        <v>0</v>
      </c>
      <c r="T2694" s="86" t="str">
        <f t="shared" si="651"/>
        <v/>
      </c>
      <c r="U2694" s="86" t="str">
        <f t="shared" si="645"/>
        <v/>
      </c>
      <c r="V2694" s="95" t="str">
        <f t="shared" si="652"/>
        <v/>
      </c>
      <c r="AE2694" s="92" t="str">
        <f t="shared" si="653"/>
        <v/>
      </c>
      <c r="AF2694" s="96" t="str">
        <f t="shared" si="654"/>
        <v>&lt;a name='19000100'&gt;&lt;b&gt;: 0 - Dlub 347 [347 N. Calvert St, Baltimore, MD]&lt;/b&gt;&lt;/a&gt;&lt;br&gt;</v>
      </c>
      <c r="AG2694" s="97">
        <f t="shared" si="655"/>
        <v>1900</v>
      </c>
      <c r="AH2694" s="97" t="str">
        <f t="shared" si="656"/>
        <v>01</v>
      </c>
      <c r="AI2694" s="97" t="str">
        <f t="shared" si="657"/>
        <v>00</v>
      </c>
      <c r="AJ2694" s="97" t="str">
        <f t="shared" si="658"/>
        <v>19000100</v>
      </c>
    </row>
    <row r="2695" spans="6:36" ht="12" customHeight="1" x14ac:dyDescent="0.15">
      <c r="F2695" s="86" t="str">
        <f t="shared" si="647"/>
        <v>Saturday</v>
      </c>
      <c r="G2695" s="91"/>
      <c r="H2695" s="92" t="str">
        <f>VLOOKUP(MONTH(G2695),VLOOKUP!$W$1:$X$24,2)</f>
        <v>January</v>
      </c>
      <c r="I2695" s="92" t="str">
        <f t="shared" si="648"/>
        <v/>
      </c>
      <c r="J2695" s="93" t="s">
        <v>1126</v>
      </c>
      <c r="L2695" s="86" t="str">
        <f t="shared" si="644"/>
        <v>Dlub 347 [347 N. Calvert St, Baltimore, MD]</v>
      </c>
      <c r="M2695" s="86">
        <f t="shared" si="649"/>
        <v>0</v>
      </c>
      <c r="N2695" s="93" t="str">
        <f t="shared" si="646"/>
        <v>Dlub 347 [347 N. Calvert St, Baltimore, MD]</v>
      </c>
      <c r="O2695" s="94"/>
      <c r="S2695" s="95">
        <f t="shared" si="650"/>
        <v>0</v>
      </c>
      <c r="T2695" s="86" t="str">
        <f t="shared" si="651"/>
        <v/>
      </c>
      <c r="U2695" s="86" t="str">
        <f t="shared" si="645"/>
        <v/>
      </c>
      <c r="V2695" s="95" t="str">
        <f t="shared" si="652"/>
        <v/>
      </c>
      <c r="AE2695" s="92" t="str">
        <f t="shared" si="653"/>
        <v/>
      </c>
      <c r="AF2695" s="96" t="str">
        <f t="shared" si="654"/>
        <v>&lt;a name='19000100'&gt;&lt;b&gt;: 0 - Dlub 347 [347 N. Calvert St, Baltimore, MD]&lt;/b&gt;&lt;/a&gt;&lt;br&gt;</v>
      </c>
      <c r="AG2695" s="97">
        <f t="shared" si="655"/>
        <v>1900</v>
      </c>
      <c r="AH2695" s="97" t="str">
        <f t="shared" si="656"/>
        <v>01</v>
      </c>
      <c r="AI2695" s="97" t="str">
        <f t="shared" si="657"/>
        <v>00</v>
      </c>
      <c r="AJ2695" s="97" t="str">
        <f t="shared" si="658"/>
        <v>19000100</v>
      </c>
    </row>
    <row r="2696" spans="6:36" ht="12" customHeight="1" x14ac:dyDescent="0.15">
      <c r="F2696" s="86" t="str">
        <f t="shared" si="647"/>
        <v>Saturday</v>
      </c>
      <c r="G2696" s="91"/>
      <c r="H2696" s="92" t="str">
        <f>VLOOKUP(MONTH(G2696),VLOOKUP!$W$1:$X$24,2)</f>
        <v>January</v>
      </c>
      <c r="I2696" s="92" t="str">
        <f t="shared" si="648"/>
        <v/>
      </c>
      <c r="J2696" s="93" t="s">
        <v>2138</v>
      </c>
      <c r="L2696" s="86" t="str">
        <f t="shared" si="644"/>
        <v>Dock 5 at Union Market [1309 5th St NE, WDC]</v>
      </c>
      <c r="M2696" s="86">
        <f t="shared" si="649"/>
        <v>0</v>
      </c>
      <c r="N2696" s="93" t="str">
        <f t="shared" si="646"/>
        <v>Dock 5 at Union Market [1309 5th St NE, WDC]</v>
      </c>
      <c r="O2696" s="90"/>
      <c r="S2696" s="95">
        <f t="shared" si="650"/>
        <v>0</v>
      </c>
      <c r="T2696" s="86" t="str">
        <f t="shared" si="651"/>
        <v/>
      </c>
      <c r="U2696" s="86" t="str">
        <f t="shared" si="645"/>
        <v/>
      </c>
      <c r="V2696" s="95" t="str">
        <f t="shared" si="652"/>
        <v/>
      </c>
      <c r="AE2696" s="92" t="str">
        <f t="shared" si="653"/>
        <v/>
      </c>
      <c r="AF2696" s="96" t="str">
        <f t="shared" si="654"/>
        <v>&lt;a name='19000100'&gt;&lt;b&gt;: 0 - Dock 5 at Union Market [1309 5th St NE, WDC]&lt;/b&gt;&lt;/a&gt;&lt;br&gt;</v>
      </c>
      <c r="AG2696" s="97">
        <f t="shared" si="655"/>
        <v>1900</v>
      </c>
      <c r="AH2696" s="97" t="str">
        <f t="shared" si="656"/>
        <v>01</v>
      </c>
      <c r="AI2696" s="97" t="str">
        <f t="shared" si="657"/>
        <v>00</v>
      </c>
      <c r="AJ2696" s="97" t="str">
        <f t="shared" si="658"/>
        <v>19000100</v>
      </c>
    </row>
    <row r="2697" spans="6:36" ht="12" customHeight="1" x14ac:dyDescent="0.15">
      <c r="F2697" s="86" t="str">
        <f t="shared" si="647"/>
        <v>Saturday</v>
      </c>
      <c r="G2697" s="91"/>
      <c r="H2697" s="92" t="str">
        <f>VLOOKUP(MONTH(G2697),VLOOKUP!$W$1:$X$24,2)</f>
        <v>January</v>
      </c>
      <c r="I2697" s="92" t="str">
        <f t="shared" si="648"/>
        <v/>
      </c>
      <c r="J2697" s="93" t="s">
        <v>2138</v>
      </c>
      <c r="L2697" s="86" t="str">
        <f t="shared" si="644"/>
        <v>Dock 5 at Union Market [1309 5th St NE, WDC]</v>
      </c>
      <c r="M2697" s="86">
        <f t="shared" si="649"/>
        <v>0</v>
      </c>
      <c r="N2697" s="93" t="str">
        <f t="shared" si="646"/>
        <v>Dock 5 at Union Market [1309 5th St NE, WDC]</v>
      </c>
      <c r="O2697" s="90"/>
      <c r="S2697" s="95">
        <f t="shared" si="650"/>
        <v>0</v>
      </c>
      <c r="T2697" s="86" t="str">
        <f t="shared" si="651"/>
        <v/>
      </c>
      <c r="U2697" s="86" t="str">
        <f t="shared" si="645"/>
        <v/>
      </c>
      <c r="V2697" s="95" t="str">
        <f t="shared" si="652"/>
        <v/>
      </c>
      <c r="AE2697" s="92" t="str">
        <f t="shared" si="653"/>
        <v/>
      </c>
      <c r="AF2697" s="96" t="str">
        <f t="shared" si="654"/>
        <v>&lt;a name='19000100'&gt;&lt;b&gt;: 0 - Dock 5 at Union Market [1309 5th St NE, WDC]&lt;/b&gt;&lt;/a&gt;&lt;br&gt;</v>
      </c>
      <c r="AG2697" s="97">
        <f t="shared" si="655"/>
        <v>1900</v>
      </c>
      <c r="AH2697" s="97" t="str">
        <f t="shared" si="656"/>
        <v>01</v>
      </c>
      <c r="AI2697" s="97" t="str">
        <f t="shared" si="657"/>
        <v>00</v>
      </c>
      <c r="AJ2697" s="97" t="str">
        <f t="shared" si="658"/>
        <v>19000100</v>
      </c>
    </row>
    <row r="2698" spans="6:36" ht="12" customHeight="1" x14ac:dyDescent="0.15">
      <c r="F2698" s="86" t="str">
        <f t="shared" si="647"/>
        <v>Saturday</v>
      </c>
      <c r="G2698" s="91"/>
      <c r="H2698" s="92" t="str">
        <f>VLOOKUP(MONTH(G2698),VLOOKUP!$W$1:$X$24,2)</f>
        <v>January</v>
      </c>
      <c r="I2698" s="92" t="str">
        <f t="shared" si="648"/>
        <v/>
      </c>
      <c r="J2698" s="93" t="s">
        <v>30</v>
      </c>
      <c r="L2698" s="86" t="str">
        <f t="shared" si="644"/>
        <v>Dogwood Tavern [132 West Broad Street, Falls Church, VA]</v>
      </c>
      <c r="M2698" s="86">
        <f t="shared" si="649"/>
        <v>0</v>
      </c>
      <c r="N2698" s="93" t="str">
        <f t="shared" si="646"/>
        <v>Dogwood Tavern [132 West Broad Street, Falls Church, VA]</v>
      </c>
      <c r="O2698" s="94"/>
      <c r="S2698" s="95">
        <f t="shared" si="650"/>
        <v>0</v>
      </c>
      <c r="T2698" s="86" t="str">
        <f t="shared" si="651"/>
        <v/>
      </c>
      <c r="U2698" s="86" t="str">
        <f t="shared" si="645"/>
        <v/>
      </c>
      <c r="V2698" s="95" t="str">
        <f t="shared" si="652"/>
        <v/>
      </c>
      <c r="AE2698" s="92" t="str">
        <f t="shared" si="653"/>
        <v/>
      </c>
      <c r="AF2698" s="96" t="str">
        <f t="shared" si="654"/>
        <v>&lt;a name='19000100'&gt;&lt;b&gt;: 0 - Dogwood Tavern [132 West Broad Street, Falls Church, VA]&lt;/b&gt;&lt;/a&gt;&lt;br&gt;</v>
      </c>
      <c r="AG2698" s="97">
        <f t="shared" si="655"/>
        <v>1900</v>
      </c>
      <c r="AH2698" s="97" t="str">
        <f t="shared" si="656"/>
        <v>01</v>
      </c>
      <c r="AI2698" s="97" t="str">
        <f t="shared" si="657"/>
        <v>00</v>
      </c>
      <c r="AJ2698" s="97" t="str">
        <f t="shared" si="658"/>
        <v>19000100</v>
      </c>
    </row>
    <row r="2699" spans="6:36" ht="12" customHeight="1" x14ac:dyDescent="0.15">
      <c r="F2699" s="86" t="str">
        <f t="shared" si="647"/>
        <v>Saturday</v>
      </c>
      <c r="G2699" s="91"/>
      <c r="H2699" s="92" t="str">
        <f>VLOOKUP(MONTH(G2699),VLOOKUP!$W$1:$X$24,2)</f>
        <v>January</v>
      </c>
      <c r="I2699" s="92" t="str">
        <f t="shared" si="648"/>
        <v/>
      </c>
      <c r="J2699" s="93" t="s">
        <v>30</v>
      </c>
      <c r="L2699" s="86" t="str">
        <f t="shared" si="644"/>
        <v>Dogwood Tavern [132 West Broad Street, Falls Church, VA]</v>
      </c>
      <c r="M2699" s="86">
        <f t="shared" si="649"/>
        <v>0</v>
      </c>
      <c r="N2699" s="93" t="str">
        <f t="shared" si="646"/>
        <v>Dogwood Tavern [132 West Broad Street, Falls Church, VA]</v>
      </c>
      <c r="O2699" s="94"/>
      <c r="S2699" s="95">
        <f t="shared" si="650"/>
        <v>0</v>
      </c>
      <c r="T2699" s="86" t="str">
        <f t="shared" si="651"/>
        <v/>
      </c>
      <c r="U2699" s="86" t="str">
        <f t="shared" si="645"/>
        <v/>
      </c>
      <c r="V2699" s="95" t="str">
        <f t="shared" si="652"/>
        <v/>
      </c>
      <c r="AE2699" s="92" t="str">
        <f t="shared" si="653"/>
        <v/>
      </c>
      <c r="AF2699" s="96" t="str">
        <f t="shared" si="654"/>
        <v>&lt;a name='19000100'&gt;&lt;b&gt;: 0 - Dogwood Tavern [132 West Broad Street, Falls Church, VA]&lt;/b&gt;&lt;/a&gt;&lt;br&gt;</v>
      </c>
      <c r="AG2699" s="97">
        <f t="shared" si="655"/>
        <v>1900</v>
      </c>
      <c r="AH2699" s="97" t="str">
        <f t="shared" si="656"/>
        <v>01</v>
      </c>
      <c r="AI2699" s="97" t="str">
        <f t="shared" si="657"/>
        <v>00</v>
      </c>
      <c r="AJ2699" s="97" t="str">
        <f t="shared" si="658"/>
        <v>19000100</v>
      </c>
    </row>
    <row r="2700" spans="6:36" ht="12" customHeight="1" x14ac:dyDescent="0.15">
      <c r="F2700" s="86" t="str">
        <f t="shared" si="647"/>
        <v>Saturday</v>
      </c>
      <c r="G2700" s="91"/>
      <c r="H2700" s="92" t="str">
        <f>VLOOKUP(MONTH(G2700),VLOOKUP!$W$1:$X$24,2)</f>
        <v>January</v>
      </c>
      <c r="I2700" s="92" t="str">
        <f t="shared" si="648"/>
        <v/>
      </c>
      <c r="J2700" s="93" t="s">
        <v>30</v>
      </c>
      <c r="L2700" s="86" t="str">
        <f t="shared" si="644"/>
        <v>Dogwood Tavern [132 West Broad Street, Falls Church, VA]</v>
      </c>
      <c r="M2700" s="86">
        <f t="shared" si="649"/>
        <v>0</v>
      </c>
      <c r="N2700" s="93" t="str">
        <f t="shared" si="646"/>
        <v>Dogwood Tavern [132 West Broad Street, Falls Church, VA]</v>
      </c>
      <c r="O2700" s="94"/>
      <c r="S2700" s="95">
        <f t="shared" si="650"/>
        <v>0</v>
      </c>
      <c r="T2700" s="86" t="str">
        <f t="shared" si="651"/>
        <v/>
      </c>
      <c r="U2700" s="86" t="str">
        <f t="shared" si="645"/>
        <v/>
      </c>
      <c r="V2700" s="95" t="str">
        <f t="shared" si="652"/>
        <v/>
      </c>
      <c r="AE2700" s="92" t="str">
        <f t="shared" si="653"/>
        <v/>
      </c>
      <c r="AF2700" s="96" t="str">
        <f t="shared" si="654"/>
        <v>&lt;a name='19000100'&gt;&lt;b&gt;: 0 - Dogwood Tavern [132 West Broad Street, Falls Church, VA]&lt;/b&gt;&lt;/a&gt;&lt;br&gt;</v>
      </c>
      <c r="AG2700" s="97">
        <f t="shared" si="655"/>
        <v>1900</v>
      </c>
      <c r="AH2700" s="97" t="str">
        <f t="shared" si="656"/>
        <v>01</v>
      </c>
      <c r="AI2700" s="97" t="str">
        <f t="shared" si="657"/>
        <v>00</v>
      </c>
      <c r="AJ2700" s="97" t="str">
        <f t="shared" si="658"/>
        <v>19000100</v>
      </c>
    </row>
    <row r="2701" spans="6:36" ht="12" customHeight="1" x14ac:dyDescent="0.15">
      <c r="F2701" s="86" t="str">
        <f t="shared" si="647"/>
        <v>Saturday</v>
      </c>
      <c r="G2701" s="91"/>
      <c r="H2701" s="92" t="str">
        <f>VLOOKUP(MONTH(G2701),VLOOKUP!$W$1:$X$24,2)</f>
        <v>January</v>
      </c>
      <c r="I2701" s="92" t="str">
        <f t="shared" si="648"/>
        <v/>
      </c>
      <c r="J2701" s="93" t="s">
        <v>1569</v>
      </c>
      <c r="L2701" s="86" t="str">
        <f t="shared" si="644"/>
        <v>Dolcezza Gelato [550 Penn St NE, WDC]</v>
      </c>
      <c r="M2701" s="86">
        <f t="shared" si="649"/>
        <v>0</v>
      </c>
      <c r="N2701" s="93" t="str">
        <f t="shared" si="646"/>
        <v>Dolcezza Gelato [550 Penn St NE, WDC]</v>
      </c>
      <c r="O2701" s="90"/>
      <c r="S2701" s="95">
        <f t="shared" si="650"/>
        <v>0</v>
      </c>
      <c r="T2701" s="86" t="str">
        <f t="shared" si="651"/>
        <v/>
      </c>
      <c r="U2701" s="86" t="str">
        <f t="shared" si="645"/>
        <v/>
      </c>
      <c r="V2701" s="95" t="str">
        <f t="shared" si="652"/>
        <v/>
      </c>
      <c r="W2701" s="90" t="s">
        <v>488</v>
      </c>
      <c r="AE2701" s="92" t="str">
        <f t="shared" si="653"/>
        <v/>
      </c>
      <c r="AF2701" s="96" t="str">
        <f t="shared" si="654"/>
        <v>&lt;a name='19000100'&gt;&lt;b&gt;: 0 - Dolcezza Gelato [550 Penn St NE, WDC]&lt;/b&gt;&lt;/a&gt;&lt;br&gt;</v>
      </c>
      <c r="AG2701" s="97">
        <f t="shared" si="655"/>
        <v>1900</v>
      </c>
      <c r="AH2701" s="97" t="str">
        <f t="shared" si="656"/>
        <v>01</v>
      </c>
      <c r="AI2701" s="97" t="str">
        <f t="shared" si="657"/>
        <v>00</v>
      </c>
      <c r="AJ2701" s="97" t="str">
        <f t="shared" si="658"/>
        <v>19000100</v>
      </c>
    </row>
    <row r="2702" spans="6:36" ht="12" customHeight="1" x14ac:dyDescent="0.15">
      <c r="F2702" s="86" t="str">
        <f t="shared" si="647"/>
        <v>Saturday</v>
      </c>
      <c r="G2702" s="91"/>
      <c r="H2702" s="92" t="str">
        <f>VLOOKUP(MONTH(G2702),VLOOKUP!$W$1:$X$24,2)</f>
        <v>January</v>
      </c>
      <c r="I2702" s="92" t="str">
        <f t="shared" si="648"/>
        <v/>
      </c>
      <c r="J2702" s="93" t="s">
        <v>1569</v>
      </c>
      <c r="L2702" s="86" t="str">
        <f t="shared" si="644"/>
        <v>Dolcezza Gelato [550 Penn St NE, WDC]</v>
      </c>
      <c r="M2702" s="86">
        <f t="shared" si="649"/>
        <v>0</v>
      </c>
      <c r="N2702" s="93" t="str">
        <f t="shared" si="646"/>
        <v>Dolcezza Gelato [550 Penn St NE, WDC]</v>
      </c>
      <c r="O2702" s="90"/>
      <c r="S2702" s="95">
        <f t="shared" si="650"/>
        <v>0</v>
      </c>
      <c r="T2702" s="86" t="str">
        <f t="shared" si="651"/>
        <v/>
      </c>
      <c r="U2702" s="86" t="str">
        <f t="shared" si="645"/>
        <v/>
      </c>
      <c r="V2702" s="95" t="str">
        <f t="shared" si="652"/>
        <v/>
      </c>
      <c r="W2702" s="90" t="s">
        <v>488</v>
      </c>
      <c r="AE2702" s="92" t="str">
        <f t="shared" si="653"/>
        <v/>
      </c>
      <c r="AF2702" s="96" t="str">
        <f t="shared" si="654"/>
        <v>&lt;a name='19000100'&gt;&lt;b&gt;: 0 - Dolcezza Gelato [550 Penn St NE, WDC]&lt;/b&gt;&lt;/a&gt;&lt;br&gt;</v>
      </c>
      <c r="AG2702" s="97">
        <f t="shared" si="655"/>
        <v>1900</v>
      </c>
      <c r="AH2702" s="97" t="str">
        <f t="shared" si="656"/>
        <v>01</v>
      </c>
      <c r="AI2702" s="97" t="str">
        <f t="shared" si="657"/>
        <v>00</v>
      </c>
      <c r="AJ2702" s="97" t="str">
        <f t="shared" si="658"/>
        <v>19000100</v>
      </c>
    </row>
    <row r="2703" spans="6:36" ht="12" customHeight="1" x14ac:dyDescent="0.15">
      <c r="F2703" s="86" t="str">
        <f t="shared" si="647"/>
        <v>Saturday</v>
      </c>
      <c r="G2703" s="91"/>
      <c r="H2703" s="92" t="str">
        <f>VLOOKUP(MONTH(G2703),VLOOKUP!$W$1:$X$24,2)</f>
        <v>January</v>
      </c>
      <c r="I2703" s="92" t="str">
        <f t="shared" si="648"/>
        <v/>
      </c>
      <c r="J2703" s="93" t="s">
        <v>1569</v>
      </c>
      <c r="L2703" s="86" t="str">
        <f t="shared" si="644"/>
        <v>Dolcezza Gelato [550 Penn St NE, WDC]</v>
      </c>
      <c r="M2703" s="86">
        <f t="shared" si="649"/>
        <v>0</v>
      </c>
      <c r="N2703" s="93" t="str">
        <f t="shared" si="646"/>
        <v>Dolcezza Gelato [550 Penn St NE, WDC]</v>
      </c>
      <c r="O2703" s="90"/>
      <c r="S2703" s="95">
        <f t="shared" si="650"/>
        <v>0</v>
      </c>
      <c r="T2703" s="86" t="str">
        <f t="shared" si="651"/>
        <v/>
      </c>
      <c r="U2703" s="86" t="str">
        <f t="shared" si="645"/>
        <v/>
      </c>
      <c r="V2703" s="95" t="str">
        <f t="shared" si="652"/>
        <v/>
      </c>
      <c r="W2703" s="90" t="s">
        <v>488</v>
      </c>
      <c r="AE2703" s="92" t="str">
        <f t="shared" si="653"/>
        <v/>
      </c>
      <c r="AF2703" s="96" t="str">
        <f t="shared" si="654"/>
        <v>&lt;a name='19000100'&gt;&lt;b&gt;: 0 - Dolcezza Gelato [550 Penn St NE, WDC]&lt;/b&gt;&lt;/a&gt;&lt;br&gt;</v>
      </c>
      <c r="AG2703" s="97">
        <f t="shared" si="655"/>
        <v>1900</v>
      </c>
      <c r="AH2703" s="97" t="str">
        <f t="shared" si="656"/>
        <v>01</v>
      </c>
      <c r="AI2703" s="97" t="str">
        <f t="shared" si="657"/>
        <v>00</v>
      </c>
      <c r="AJ2703" s="97" t="str">
        <f t="shared" si="658"/>
        <v>19000100</v>
      </c>
    </row>
    <row r="2704" spans="6:36" ht="12" customHeight="1" x14ac:dyDescent="0.15">
      <c r="F2704" s="86" t="str">
        <f t="shared" si="647"/>
        <v>Saturday</v>
      </c>
      <c r="G2704" s="91"/>
      <c r="H2704" s="92" t="str">
        <f>VLOOKUP(MONTH(G2704),VLOOKUP!$W$1:$X$24,2)</f>
        <v>January</v>
      </c>
      <c r="I2704" s="92" t="str">
        <f t="shared" si="648"/>
        <v/>
      </c>
      <c r="J2704" s="93" t="s">
        <v>1569</v>
      </c>
      <c r="L2704" s="86" t="str">
        <f t="shared" si="644"/>
        <v>Dolcezza Gelato [550 Penn St NE, WDC]</v>
      </c>
      <c r="M2704" s="86">
        <f t="shared" si="649"/>
        <v>0</v>
      </c>
      <c r="N2704" s="93" t="str">
        <f t="shared" si="646"/>
        <v>Dolcezza Gelato [550 Penn St NE, WDC]</v>
      </c>
      <c r="O2704" s="90"/>
      <c r="S2704" s="95">
        <f t="shared" si="650"/>
        <v>0</v>
      </c>
      <c r="T2704" s="86" t="str">
        <f t="shared" si="651"/>
        <v/>
      </c>
      <c r="U2704" s="86" t="str">
        <f t="shared" si="645"/>
        <v/>
      </c>
      <c r="V2704" s="95" t="str">
        <f t="shared" si="652"/>
        <v/>
      </c>
      <c r="W2704" s="90" t="s">
        <v>488</v>
      </c>
      <c r="AE2704" s="92" t="str">
        <f t="shared" si="653"/>
        <v/>
      </c>
      <c r="AF2704" s="96" t="str">
        <f t="shared" si="654"/>
        <v>&lt;a name='19000100'&gt;&lt;b&gt;: 0 - Dolcezza Gelato [550 Penn St NE, WDC]&lt;/b&gt;&lt;/a&gt;&lt;br&gt;</v>
      </c>
      <c r="AG2704" s="97">
        <f t="shared" si="655"/>
        <v>1900</v>
      </c>
      <c r="AH2704" s="97" t="str">
        <f t="shared" si="656"/>
        <v>01</v>
      </c>
      <c r="AI2704" s="97" t="str">
        <f t="shared" si="657"/>
        <v>00</v>
      </c>
      <c r="AJ2704" s="97" t="str">
        <f t="shared" si="658"/>
        <v>19000100</v>
      </c>
    </row>
    <row r="2705" spans="6:36" ht="12" customHeight="1" x14ac:dyDescent="0.15">
      <c r="F2705" s="86" t="str">
        <f t="shared" si="647"/>
        <v>Saturday</v>
      </c>
      <c r="G2705" s="91"/>
      <c r="H2705" s="92" t="str">
        <f>VLOOKUP(MONTH(G2705),VLOOKUP!$W$1:$X$24,2)</f>
        <v>January</v>
      </c>
      <c r="I2705" s="92" t="str">
        <f t="shared" si="648"/>
        <v/>
      </c>
      <c r="J2705" s="93" t="s">
        <v>1182</v>
      </c>
      <c r="L2705" s="86" t="str">
        <f t="shared" si="644"/>
        <v>Dollhouse [Madison St NW, WDC]</v>
      </c>
      <c r="M2705" s="86">
        <f t="shared" si="649"/>
        <v>0</v>
      </c>
      <c r="N2705" s="93" t="str">
        <f t="shared" si="646"/>
        <v>Dollhouse [Madison St NW, WDC]</v>
      </c>
      <c r="O2705" s="90"/>
      <c r="S2705" s="95">
        <f t="shared" si="650"/>
        <v>0</v>
      </c>
      <c r="T2705" s="86" t="str">
        <f t="shared" si="651"/>
        <v/>
      </c>
      <c r="U2705" s="86" t="str">
        <f t="shared" si="645"/>
        <v/>
      </c>
      <c r="V2705" s="95" t="str">
        <f t="shared" si="652"/>
        <v/>
      </c>
      <c r="W2705" s="90" t="s">
        <v>488</v>
      </c>
      <c r="AE2705" s="92" t="str">
        <f t="shared" si="653"/>
        <v/>
      </c>
      <c r="AF2705" s="96" t="str">
        <f t="shared" si="654"/>
        <v>&lt;a name='19000100'&gt;&lt;b&gt;: 0 - Dollhouse [Madison St NW, WDC]&lt;/b&gt;&lt;/a&gt;&lt;br&gt;</v>
      </c>
      <c r="AG2705" s="97">
        <f t="shared" si="655"/>
        <v>1900</v>
      </c>
      <c r="AH2705" s="97" t="str">
        <f t="shared" si="656"/>
        <v>01</v>
      </c>
      <c r="AI2705" s="97" t="str">
        <f t="shared" si="657"/>
        <v>00</v>
      </c>
      <c r="AJ2705" s="97" t="str">
        <f t="shared" si="658"/>
        <v>19000100</v>
      </c>
    </row>
    <row r="2706" spans="6:36" ht="12" customHeight="1" x14ac:dyDescent="0.15">
      <c r="F2706" s="86" t="str">
        <f t="shared" si="647"/>
        <v>Saturday</v>
      </c>
      <c r="G2706" s="91"/>
      <c r="H2706" s="92" t="str">
        <f>VLOOKUP(MONTH(G2706),VLOOKUP!$W$1:$X$24,2)</f>
        <v>January</v>
      </c>
      <c r="I2706" s="92" t="str">
        <f t="shared" si="648"/>
        <v/>
      </c>
      <c r="J2706" s="93" t="s">
        <v>1182</v>
      </c>
      <c r="L2706" s="86" t="str">
        <f t="shared" si="644"/>
        <v>Dollhouse [Madison St NW, WDC]</v>
      </c>
      <c r="M2706" s="86">
        <f t="shared" si="649"/>
        <v>0</v>
      </c>
      <c r="N2706" s="93" t="str">
        <f t="shared" si="646"/>
        <v>Dollhouse [Madison St NW, WDC]</v>
      </c>
      <c r="O2706" s="90"/>
      <c r="S2706" s="95">
        <f t="shared" si="650"/>
        <v>0</v>
      </c>
      <c r="T2706" s="86" t="str">
        <f t="shared" si="651"/>
        <v/>
      </c>
      <c r="U2706" s="86" t="str">
        <f t="shared" si="645"/>
        <v/>
      </c>
      <c r="V2706" s="95" t="str">
        <f t="shared" si="652"/>
        <v/>
      </c>
      <c r="W2706" s="90" t="s">
        <v>488</v>
      </c>
      <c r="AE2706" s="92" t="str">
        <f t="shared" si="653"/>
        <v/>
      </c>
      <c r="AF2706" s="96" t="str">
        <f t="shared" si="654"/>
        <v>&lt;a name='19000100'&gt;&lt;b&gt;: 0 - Dollhouse [Madison St NW, WDC]&lt;/b&gt;&lt;/a&gt;&lt;br&gt;</v>
      </c>
      <c r="AG2706" s="97">
        <f t="shared" si="655"/>
        <v>1900</v>
      </c>
      <c r="AH2706" s="97" t="str">
        <f t="shared" si="656"/>
        <v>01</v>
      </c>
      <c r="AI2706" s="97" t="str">
        <f t="shared" si="657"/>
        <v>00</v>
      </c>
      <c r="AJ2706" s="97" t="str">
        <f t="shared" si="658"/>
        <v>19000100</v>
      </c>
    </row>
    <row r="2707" spans="6:36" ht="12" customHeight="1" x14ac:dyDescent="0.15">
      <c r="F2707" s="86" t="str">
        <f t="shared" si="647"/>
        <v>Saturday</v>
      </c>
      <c r="G2707" s="91"/>
      <c r="H2707" s="92" t="str">
        <f>VLOOKUP(MONTH(G2707),VLOOKUP!$W$1:$X$24,2)</f>
        <v>January</v>
      </c>
      <c r="I2707" s="92" t="str">
        <f t="shared" si="648"/>
        <v/>
      </c>
      <c r="J2707" s="93" t="s">
        <v>1182</v>
      </c>
      <c r="L2707" s="86" t="str">
        <f t="shared" si="644"/>
        <v>Dollhouse [Madison St NW, WDC]</v>
      </c>
      <c r="M2707" s="86">
        <f t="shared" si="649"/>
        <v>0</v>
      </c>
      <c r="N2707" s="93" t="str">
        <f t="shared" si="646"/>
        <v>Dollhouse [Madison St NW, WDC]</v>
      </c>
      <c r="O2707" s="90"/>
      <c r="S2707" s="95">
        <f t="shared" si="650"/>
        <v>0</v>
      </c>
      <c r="T2707" s="86" t="str">
        <f t="shared" si="651"/>
        <v/>
      </c>
      <c r="U2707" s="86" t="str">
        <f t="shared" si="645"/>
        <v/>
      </c>
      <c r="V2707" s="95" t="str">
        <f t="shared" si="652"/>
        <v/>
      </c>
      <c r="W2707" s="90" t="s">
        <v>488</v>
      </c>
      <c r="AE2707" s="92" t="str">
        <f t="shared" si="653"/>
        <v/>
      </c>
      <c r="AF2707" s="96" t="str">
        <f t="shared" si="654"/>
        <v>&lt;a name='19000100'&gt;&lt;b&gt;: 0 - Dollhouse [Madison St NW, WDC]&lt;/b&gt;&lt;/a&gt;&lt;br&gt;</v>
      </c>
      <c r="AG2707" s="97">
        <f t="shared" si="655"/>
        <v>1900</v>
      </c>
      <c r="AH2707" s="97" t="str">
        <f t="shared" si="656"/>
        <v>01</v>
      </c>
      <c r="AI2707" s="97" t="str">
        <f t="shared" si="657"/>
        <v>00</v>
      </c>
      <c r="AJ2707" s="97" t="str">
        <f t="shared" si="658"/>
        <v>19000100</v>
      </c>
    </row>
    <row r="2708" spans="6:36" ht="12" customHeight="1" x14ac:dyDescent="0.15">
      <c r="F2708" s="86" t="str">
        <f t="shared" si="647"/>
        <v>Saturday</v>
      </c>
      <c r="G2708" s="91"/>
      <c r="H2708" s="92" t="str">
        <f>VLOOKUP(MONTH(G2708),VLOOKUP!$W$1:$X$24,2)</f>
        <v>January</v>
      </c>
      <c r="I2708" s="92" t="str">
        <f t="shared" si="648"/>
        <v/>
      </c>
      <c r="J2708" s="93" t="s">
        <v>1182</v>
      </c>
      <c r="L2708" s="86" t="str">
        <f t="shared" si="644"/>
        <v>Dollhouse [Madison St NW, WDC]</v>
      </c>
      <c r="M2708" s="86">
        <f t="shared" si="649"/>
        <v>0</v>
      </c>
      <c r="N2708" s="93" t="str">
        <f t="shared" si="646"/>
        <v>Dollhouse [Madison St NW, WDC]</v>
      </c>
      <c r="O2708" s="90"/>
      <c r="S2708" s="95">
        <f t="shared" si="650"/>
        <v>0</v>
      </c>
      <c r="T2708" s="86" t="str">
        <f t="shared" si="651"/>
        <v/>
      </c>
      <c r="U2708" s="86" t="str">
        <f t="shared" si="645"/>
        <v/>
      </c>
      <c r="V2708" s="95" t="str">
        <f t="shared" si="652"/>
        <v/>
      </c>
      <c r="W2708" s="90" t="s">
        <v>488</v>
      </c>
      <c r="AE2708" s="92" t="str">
        <f t="shared" si="653"/>
        <v/>
      </c>
      <c r="AF2708" s="96" t="str">
        <f t="shared" si="654"/>
        <v>&lt;a name='19000100'&gt;&lt;b&gt;: 0 - Dollhouse [Madison St NW, WDC]&lt;/b&gt;&lt;/a&gt;&lt;br&gt;</v>
      </c>
      <c r="AG2708" s="97">
        <f t="shared" si="655"/>
        <v>1900</v>
      </c>
      <c r="AH2708" s="97" t="str">
        <f t="shared" si="656"/>
        <v>01</v>
      </c>
      <c r="AI2708" s="97" t="str">
        <f t="shared" si="657"/>
        <v>00</v>
      </c>
      <c r="AJ2708" s="97" t="str">
        <f t="shared" si="658"/>
        <v>19000100</v>
      </c>
    </row>
    <row r="2709" spans="6:36" ht="12" customHeight="1" x14ac:dyDescent="0.15">
      <c r="F2709" s="86" t="str">
        <f t="shared" si="647"/>
        <v>Saturday</v>
      </c>
      <c r="G2709" s="91"/>
      <c r="H2709" s="92" t="str">
        <f>VLOOKUP(MONTH(G2709),VLOOKUP!$W$1:$X$24,2)</f>
        <v>January</v>
      </c>
      <c r="I2709" s="92" t="str">
        <f t="shared" si="648"/>
        <v/>
      </c>
      <c r="J2709" s="93" t="s">
        <v>1117</v>
      </c>
      <c r="L2709" s="86" t="str">
        <f t="shared" si="644"/>
        <v>Dos Gringos [3116 Mt Pleasant St NW, WDC]</v>
      </c>
      <c r="M2709" s="86">
        <f t="shared" si="649"/>
        <v>0</v>
      </c>
      <c r="N2709" s="93" t="str">
        <f t="shared" si="646"/>
        <v>Dos Gringos [3116 Mt Pleasant St NW, WDC]</v>
      </c>
      <c r="O2709" s="94"/>
      <c r="S2709" s="95">
        <f t="shared" si="650"/>
        <v>0</v>
      </c>
      <c r="T2709" s="86" t="str">
        <f t="shared" si="651"/>
        <v/>
      </c>
      <c r="U2709" s="86" t="str">
        <f t="shared" si="645"/>
        <v/>
      </c>
      <c r="V2709" s="95" t="str">
        <f t="shared" si="652"/>
        <v/>
      </c>
      <c r="AE2709" s="92" t="str">
        <f t="shared" si="653"/>
        <v/>
      </c>
      <c r="AF2709" s="96" t="str">
        <f t="shared" si="654"/>
        <v>&lt;a name='19000100'&gt;&lt;b&gt;: 0 - Dos Gringos [3116 Mt Pleasant St NW, WDC]&lt;/b&gt;&lt;/a&gt;&lt;br&gt;</v>
      </c>
      <c r="AG2709" s="97">
        <f t="shared" si="655"/>
        <v>1900</v>
      </c>
      <c r="AH2709" s="97" t="str">
        <f t="shared" si="656"/>
        <v>01</v>
      </c>
      <c r="AI2709" s="97" t="str">
        <f t="shared" si="657"/>
        <v>00</v>
      </c>
      <c r="AJ2709" s="97" t="str">
        <f t="shared" si="658"/>
        <v>19000100</v>
      </c>
    </row>
    <row r="2710" spans="6:36" ht="12" customHeight="1" x14ac:dyDescent="0.15">
      <c r="F2710" s="86" t="str">
        <f t="shared" si="647"/>
        <v>Saturday</v>
      </c>
      <c r="G2710" s="91"/>
      <c r="H2710" s="92" t="str">
        <f>VLOOKUP(MONTH(G2710),VLOOKUP!$W$1:$X$24,2)</f>
        <v>January</v>
      </c>
      <c r="I2710" s="92" t="str">
        <f t="shared" si="648"/>
        <v/>
      </c>
      <c r="J2710" s="93" t="s">
        <v>1117</v>
      </c>
      <c r="L2710" s="86" t="str">
        <f t="shared" si="644"/>
        <v>Dos Gringos [3116 Mt Pleasant St NW, WDC]</v>
      </c>
      <c r="M2710" s="86">
        <f t="shared" si="649"/>
        <v>0</v>
      </c>
      <c r="N2710" s="93" t="str">
        <f t="shared" si="646"/>
        <v>Dos Gringos [3116 Mt Pleasant St NW, WDC]</v>
      </c>
      <c r="O2710" s="94"/>
      <c r="S2710" s="95">
        <f t="shared" si="650"/>
        <v>0</v>
      </c>
      <c r="T2710" s="86" t="str">
        <f t="shared" si="651"/>
        <v/>
      </c>
      <c r="U2710" s="86" t="str">
        <f t="shared" si="645"/>
        <v/>
      </c>
      <c r="V2710" s="95" t="str">
        <f t="shared" si="652"/>
        <v/>
      </c>
      <c r="AE2710" s="92" t="str">
        <f t="shared" si="653"/>
        <v/>
      </c>
      <c r="AF2710" s="96" t="str">
        <f t="shared" si="654"/>
        <v>&lt;a name='19000100'&gt;&lt;b&gt;: 0 - Dos Gringos [3116 Mt Pleasant St NW, WDC]&lt;/b&gt;&lt;/a&gt;&lt;br&gt;</v>
      </c>
      <c r="AG2710" s="97">
        <f t="shared" si="655"/>
        <v>1900</v>
      </c>
      <c r="AH2710" s="97" t="str">
        <f t="shared" si="656"/>
        <v>01</v>
      </c>
      <c r="AI2710" s="97" t="str">
        <f t="shared" si="657"/>
        <v>00</v>
      </c>
      <c r="AJ2710" s="97" t="str">
        <f t="shared" si="658"/>
        <v>19000100</v>
      </c>
    </row>
    <row r="2711" spans="6:36" ht="12" customHeight="1" x14ac:dyDescent="0.15">
      <c r="F2711" s="86" t="str">
        <f t="shared" si="647"/>
        <v>Saturday</v>
      </c>
      <c r="G2711" s="91"/>
      <c r="H2711" s="92" t="str">
        <f>VLOOKUP(MONTH(G2711),VLOOKUP!$W$1:$X$24,2)</f>
        <v>January</v>
      </c>
      <c r="I2711" s="92" t="str">
        <f t="shared" si="648"/>
        <v/>
      </c>
      <c r="J2711" s="93" t="s">
        <v>1117</v>
      </c>
      <c r="L2711" s="86" t="str">
        <f t="shared" si="644"/>
        <v>Dos Gringos [3116 Mt Pleasant St NW, WDC]</v>
      </c>
      <c r="M2711" s="86">
        <f t="shared" si="649"/>
        <v>0</v>
      </c>
      <c r="N2711" s="93" t="str">
        <f t="shared" si="646"/>
        <v>Dos Gringos [3116 Mt Pleasant St NW, WDC]</v>
      </c>
      <c r="O2711" s="94"/>
      <c r="S2711" s="95">
        <f t="shared" si="650"/>
        <v>0</v>
      </c>
      <c r="T2711" s="86" t="str">
        <f t="shared" si="651"/>
        <v/>
      </c>
      <c r="U2711" s="86" t="str">
        <f t="shared" si="645"/>
        <v/>
      </c>
      <c r="V2711" s="95" t="str">
        <f t="shared" si="652"/>
        <v/>
      </c>
      <c r="AE2711" s="92" t="str">
        <f t="shared" si="653"/>
        <v/>
      </c>
      <c r="AF2711" s="96" t="str">
        <f t="shared" si="654"/>
        <v>&lt;a name='19000100'&gt;&lt;b&gt;: 0 - Dos Gringos [3116 Mt Pleasant St NW, WDC]&lt;/b&gt;&lt;/a&gt;&lt;br&gt;</v>
      </c>
      <c r="AG2711" s="97">
        <f t="shared" si="655"/>
        <v>1900</v>
      </c>
      <c r="AH2711" s="97" t="str">
        <f t="shared" si="656"/>
        <v>01</v>
      </c>
      <c r="AI2711" s="97" t="str">
        <f t="shared" si="657"/>
        <v>00</v>
      </c>
      <c r="AJ2711" s="97" t="str">
        <f t="shared" si="658"/>
        <v>19000100</v>
      </c>
    </row>
    <row r="2712" spans="6:36" ht="12" customHeight="1" x14ac:dyDescent="0.15">
      <c r="F2712" s="86" t="str">
        <f t="shared" si="647"/>
        <v>Saturday</v>
      </c>
      <c r="G2712" s="91"/>
      <c r="H2712" s="92" t="str">
        <f>VLOOKUP(MONTH(G2712),VLOOKUP!$W$1:$X$24,2)</f>
        <v>January</v>
      </c>
      <c r="I2712" s="92" t="str">
        <f t="shared" si="648"/>
        <v/>
      </c>
      <c r="J2712" s="93" t="s">
        <v>1116</v>
      </c>
      <c r="L2712" s="86" t="str">
        <f t="shared" si="644"/>
        <v>Dr. Martens Store [3108 M St NW, WDC]</v>
      </c>
      <c r="M2712" s="86">
        <f t="shared" si="649"/>
        <v>0</v>
      </c>
      <c r="N2712" s="93" t="str">
        <f t="shared" si="646"/>
        <v>Dr. Martens Store [3108 M St NW, WDC]</v>
      </c>
      <c r="O2712" s="90"/>
      <c r="S2712" s="95">
        <f t="shared" si="650"/>
        <v>0</v>
      </c>
      <c r="T2712" s="86" t="str">
        <f t="shared" si="651"/>
        <v/>
      </c>
      <c r="U2712" s="86" t="str">
        <f t="shared" si="645"/>
        <v/>
      </c>
      <c r="V2712" s="95" t="str">
        <f t="shared" si="652"/>
        <v/>
      </c>
      <c r="AE2712" s="92" t="str">
        <f t="shared" si="653"/>
        <v/>
      </c>
      <c r="AF2712" s="96" t="str">
        <f t="shared" si="654"/>
        <v>&lt;a name='19000100'&gt;&lt;b&gt;: 0 - Dr. Martens Store [3108 M St NW, WDC]&lt;/b&gt;&lt;/a&gt;&lt;br&gt;</v>
      </c>
      <c r="AG2712" s="97">
        <f t="shared" si="655"/>
        <v>1900</v>
      </c>
      <c r="AH2712" s="97" t="str">
        <f t="shared" si="656"/>
        <v>01</v>
      </c>
      <c r="AI2712" s="97" t="str">
        <f t="shared" si="657"/>
        <v>00</v>
      </c>
      <c r="AJ2712" s="97" t="str">
        <f t="shared" si="658"/>
        <v>19000100</v>
      </c>
    </row>
    <row r="2713" spans="6:36" ht="12" customHeight="1" x14ac:dyDescent="0.15">
      <c r="F2713" s="86" t="str">
        <f t="shared" si="647"/>
        <v>Saturday</v>
      </c>
      <c r="G2713" s="91"/>
      <c r="H2713" s="92" t="str">
        <f>VLOOKUP(MONTH(G2713),VLOOKUP!$W$1:$X$24,2)</f>
        <v>January</v>
      </c>
      <c r="I2713" s="92" t="str">
        <f t="shared" si="648"/>
        <v/>
      </c>
      <c r="J2713" s="93" t="s">
        <v>1116</v>
      </c>
      <c r="L2713" s="86" t="str">
        <f t="shared" si="644"/>
        <v>Dr. Martens Store [3108 M St NW, WDC]</v>
      </c>
      <c r="M2713" s="86">
        <f t="shared" si="649"/>
        <v>0</v>
      </c>
      <c r="N2713" s="93" t="str">
        <f t="shared" si="646"/>
        <v>Dr. Martens Store [3108 M St NW, WDC]</v>
      </c>
      <c r="O2713" s="90"/>
      <c r="S2713" s="95">
        <f t="shared" si="650"/>
        <v>0</v>
      </c>
      <c r="T2713" s="86" t="str">
        <f t="shared" si="651"/>
        <v/>
      </c>
      <c r="U2713" s="86" t="str">
        <f t="shared" ref="U2713:U2744" si="659">IF(ISBLANK(G2713),"","&amp;#149; "&amp;IF(ISBLANK(C2713),"","&lt;S&gt;")&amp;I2713&amp;IF(ISBLANK(A2713),""," - &lt;a href='recommended.php#"&amp;AJ2713&amp;"'&gt;&lt;b&gt;&lt;em&gt;&lt;font color='#9C004D'&gt;RECOMMENDED&lt;/font&gt;&lt;/em&gt;&lt;/b&gt;&lt;/a&gt;")&amp;" - "&amp;M2713&amp;IF(ISBLANK(K2713),K2713," - &lt;b&gt;"&amp;K2713&amp;"&lt;/b&gt; ")&amp;IF(B2713="Sold Out"," - &lt;font color='#000099'&gt;&lt;b&gt;&lt;I&gt;sold out&lt;/I&gt;&lt;/b&gt;&lt;/font&gt;","")&amp;IF(ISBLANK(C2713),"","&lt;/S&gt; &lt;b&gt;"&amp;C2713&amp;"&lt;/b&gt;")&amp;"&lt;p&gt;")</f>
        <v/>
      </c>
      <c r="V2713" s="95" t="str">
        <f t="shared" si="652"/>
        <v/>
      </c>
      <c r="AE2713" s="92" t="str">
        <f t="shared" si="653"/>
        <v/>
      </c>
      <c r="AF2713" s="96" t="str">
        <f t="shared" si="654"/>
        <v>&lt;a name='19000100'&gt;&lt;b&gt;: 0 - Dr. Martens Store [3108 M St NW, WDC]&lt;/b&gt;&lt;/a&gt;&lt;br&gt;</v>
      </c>
      <c r="AG2713" s="97">
        <f t="shared" si="655"/>
        <v>1900</v>
      </c>
      <c r="AH2713" s="97" t="str">
        <f t="shared" si="656"/>
        <v>01</v>
      </c>
      <c r="AI2713" s="97" t="str">
        <f t="shared" si="657"/>
        <v>00</v>
      </c>
      <c r="AJ2713" s="97" t="str">
        <f t="shared" si="658"/>
        <v>19000100</v>
      </c>
    </row>
    <row r="2714" spans="6:36" ht="12" customHeight="1" x14ac:dyDescent="0.15">
      <c r="F2714" s="86" t="str">
        <f t="shared" si="647"/>
        <v>Saturday</v>
      </c>
      <c r="G2714" s="91"/>
      <c r="H2714" s="92" t="str">
        <f>VLOOKUP(MONTH(G2714),VLOOKUP!$W$1:$X$24,2)</f>
        <v>January</v>
      </c>
      <c r="I2714" s="92" t="str">
        <f t="shared" si="648"/>
        <v/>
      </c>
      <c r="J2714" s="93" t="s">
        <v>1116</v>
      </c>
      <c r="L2714" s="86" t="str">
        <f t="shared" si="644"/>
        <v>Dr. Martens Store [3108 M St NW, WDC]</v>
      </c>
      <c r="M2714" s="86">
        <f t="shared" si="649"/>
        <v>0</v>
      </c>
      <c r="N2714" s="93" t="str">
        <f t="shared" ref="N2714:N2745" si="660">J2714</f>
        <v>Dr. Martens Store [3108 M St NW, WDC]</v>
      </c>
      <c r="O2714" s="90"/>
      <c r="S2714" s="95">
        <f t="shared" si="650"/>
        <v>0</v>
      </c>
      <c r="T2714" s="86" t="str">
        <f t="shared" si="651"/>
        <v/>
      </c>
      <c r="U2714" s="86" t="str">
        <f t="shared" si="659"/>
        <v/>
      </c>
      <c r="V2714" s="95" t="str">
        <f t="shared" si="652"/>
        <v/>
      </c>
      <c r="AE2714" s="92" t="str">
        <f t="shared" si="653"/>
        <v/>
      </c>
      <c r="AF2714" s="96" t="str">
        <f t="shared" si="654"/>
        <v>&lt;a name='19000100'&gt;&lt;b&gt;: 0 - Dr. Martens Store [3108 M St NW, WDC]&lt;/b&gt;&lt;/a&gt;&lt;br&gt;</v>
      </c>
      <c r="AG2714" s="97">
        <f t="shared" si="655"/>
        <v>1900</v>
      </c>
      <c r="AH2714" s="97" t="str">
        <f t="shared" si="656"/>
        <v>01</v>
      </c>
      <c r="AI2714" s="97" t="str">
        <f t="shared" si="657"/>
        <v>00</v>
      </c>
      <c r="AJ2714" s="97" t="str">
        <f t="shared" si="658"/>
        <v>19000100</v>
      </c>
    </row>
    <row r="2715" spans="6:36" ht="12" customHeight="1" x14ac:dyDescent="0.15">
      <c r="F2715" s="86" t="str">
        <f t="shared" si="647"/>
        <v>Saturday</v>
      </c>
      <c r="G2715" s="91"/>
      <c r="H2715" s="92" t="str">
        <f>VLOOKUP(MONTH(G2715),VLOOKUP!$W$1:$X$24,2)</f>
        <v>January</v>
      </c>
      <c r="I2715" s="92" t="str">
        <f t="shared" si="648"/>
        <v/>
      </c>
      <c r="J2715" s="93" t="s">
        <v>1116</v>
      </c>
      <c r="L2715" s="86" t="str">
        <f t="shared" si="644"/>
        <v>Dr. Martens Store [3108 M St NW, WDC]</v>
      </c>
      <c r="M2715" s="86">
        <f t="shared" si="649"/>
        <v>0</v>
      </c>
      <c r="N2715" s="93" t="str">
        <f t="shared" si="660"/>
        <v>Dr. Martens Store [3108 M St NW, WDC]</v>
      </c>
      <c r="O2715" s="90"/>
      <c r="S2715" s="95">
        <f t="shared" si="650"/>
        <v>0</v>
      </c>
      <c r="T2715" s="86" t="str">
        <f t="shared" si="651"/>
        <v/>
      </c>
      <c r="U2715" s="86" t="str">
        <f t="shared" si="659"/>
        <v/>
      </c>
      <c r="V2715" s="95" t="str">
        <f t="shared" si="652"/>
        <v/>
      </c>
      <c r="AE2715" s="92" t="str">
        <f t="shared" si="653"/>
        <v/>
      </c>
      <c r="AF2715" s="96" t="str">
        <f t="shared" si="654"/>
        <v>&lt;a name='19000100'&gt;&lt;b&gt;: 0 - Dr. Martens Store [3108 M St NW, WDC]&lt;/b&gt;&lt;/a&gt;&lt;br&gt;</v>
      </c>
      <c r="AG2715" s="97">
        <f t="shared" si="655"/>
        <v>1900</v>
      </c>
      <c r="AH2715" s="97" t="str">
        <f t="shared" si="656"/>
        <v>01</v>
      </c>
      <c r="AI2715" s="97" t="str">
        <f t="shared" si="657"/>
        <v>00</v>
      </c>
      <c r="AJ2715" s="97" t="str">
        <f t="shared" si="658"/>
        <v>19000100</v>
      </c>
    </row>
    <row r="2716" spans="6:36" ht="12" customHeight="1" x14ac:dyDescent="0.15">
      <c r="F2716" s="86" t="str">
        <f t="shared" si="647"/>
        <v>Saturday</v>
      </c>
      <c r="G2716" s="91"/>
      <c r="H2716" s="92" t="str">
        <f>VLOOKUP(MONTH(G2716),VLOOKUP!$W$1:$X$24,2)</f>
        <v>January</v>
      </c>
      <c r="I2716" s="92" t="str">
        <f t="shared" si="648"/>
        <v/>
      </c>
      <c r="J2716" s="93" t="s">
        <v>1116</v>
      </c>
      <c r="L2716" s="86" t="str">
        <f t="shared" si="644"/>
        <v>Dr. Martens Store [3108 M St NW, WDC]</v>
      </c>
      <c r="M2716" s="86">
        <f t="shared" si="649"/>
        <v>0</v>
      </c>
      <c r="N2716" s="93" t="str">
        <f t="shared" si="660"/>
        <v>Dr. Martens Store [3108 M St NW, WDC]</v>
      </c>
      <c r="O2716" s="90"/>
      <c r="S2716" s="95">
        <f t="shared" si="650"/>
        <v>0</v>
      </c>
      <c r="T2716" s="86" t="str">
        <f t="shared" si="651"/>
        <v/>
      </c>
      <c r="U2716" s="86" t="str">
        <f t="shared" si="659"/>
        <v/>
      </c>
      <c r="V2716" s="95" t="str">
        <f t="shared" si="652"/>
        <v/>
      </c>
      <c r="AE2716" s="92" t="str">
        <f t="shared" si="653"/>
        <v/>
      </c>
      <c r="AF2716" s="96" t="str">
        <f t="shared" si="654"/>
        <v>&lt;a name='19000100'&gt;&lt;b&gt;: 0 - Dr. Martens Store [3108 M St NW, WDC]&lt;/b&gt;&lt;/a&gt;&lt;br&gt;</v>
      </c>
      <c r="AG2716" s="97">
        <f t="shared" si="655"/>
        <v>1900</v>
      </c>
      <c r="AH2716" s="97" t="str">
        <f t="shared" si="656"/>
        <v>01</v>
      </c>
      <c r="AI2716" s="97" t="str">
        <f t="shared" si="657"/>
        <v>00</v>
      </c>
      <c r="AJ2716" s="97" t="str">
        <f t="shared" si="658"/>
        <v>19000100</v>
      </c>
    </row>
    <row r="2717" spans="6:36" ht="12" customHeight="1" x14ac:dyDescent="0.15">
      <c r="F2717" s="86" t="str">
        <f t="shared" si="647"/>
        <v>Saturday</v>
      </c>
      <c r="G2717" s="91"/>
      <c r="H2717" s="92" t="str">
        <f>VLOOKUP(MONTH(G2717),VLOOKUP!$W$1:$X$24,2)</f>
        <v>January</v>
      </c>
      <c r="I2717" s="92" t="str">
        <f t="shared" si="648"/>
        <v/>
      </c>
      <c r="J2717" s="93" t="s">
        <v>1471</v>
      </c>
      <c r="L2717" s="86" t="str">
        <f t="shared" ref="L2717:L2780" si="661">IF(ISBLANK(K2717),N2717,N2717&amp;" ("&amp;K2717&amp;")")</f>
        <v>Druid Hill Park [2600 Madison Ave, Baltimore, MD]</v>
      </c>
      <c r="M2717" s="86">
        <f t="shared" si="649"/>
        <v>0</v>
      </c>
      <c r="N2717" s="93" t="str">
        <f t="shared" si="660"/>
        <v>Druid Hill Park [2600 Madison Ave, Baltimore, MD]</v>
      </c>
      <c r="O2717" s="90"/>
      <c r="S2717" s="95">
        <f t="shared" si="650"/>
        <v>0</v>
      </c>
      <c r="T2717" s="86" t="str">
        <f t="shared" si="651"/>
        <v/>
      </c>
      <c r="U2717" s="86" t="str">
        <f t="shared" si="659"/>
        <v/>
      </c>
      <c r="V2717" s="95" t="str">
        <f t="shared" si="652"/>
        <v/>
      </c>
      <c r="W2717" s="90" t="s">
        <v>487</v>
      </c>
      <c r="AE2717" s="92" t="str">
        <f t="shared" si="653"/>
        <v/>
      </c>
      <c r="AF2717" s="96" t="str">
        <f t="shared" si="654"/>
        <v>&lt;a name='19000100'&gt;&lt;b&gt;: 0 - Druid Hill Park [2600 Madison Ave, Baltimore, MD]&lt;/b&gt;&lt;/a&gt;&lt;br&gt;</v>
      </c>
      <c r="AG2717" s="97">
        <f t="shared" si="655"/>
        <v>1900</v>
      </c>
      <c r="AH2717" s="97" t="str">
        <f t="shared" si="656"/>
        <v>01</v>
      </c>
      <c r="AI2717" s="97" t="str">
        <f t="shared" si="657"/>
        <v>00</v>
      </c>
      <c r="AJ2717" s="97" t="str">
        <f t="shared" si="658"/>
        <v>19000100</v>
      </c>
    </row>
    <row r="2718" spans="6:36" ht="12" customHeight="1" x14ac:dyDescent="0.15">
      <c r="F2718" s="86" t="str">
        <f t="shared" si="647"/>
        <v>Saturday</v>
      </c>
      <c r="G2718" s="91"/>
      <c r="H2718" s="92" t="str">
        <f>VLOOKUP(MONTH(G2718),VLOOKUP!$W$1:$X$24,2)</f>
        <v>January</v>
      </c>
      <c r="I2718" s="92" t="str">
        <f t="shared" si="648"/>
        <v/>
      </c>
      <c r="J2718" s="93" t="s">
        <v>1471</v>
      </c>
      <c r="L2718" s="86" t="str">
        <f t="shared" si="661"/>
        <v>Druid Hill Park [2600 Madison Ave, Baltimore, MD]</v>
      </c>
      <c r="M2718" s="86">
        <f t="shared" si="649"/>
        <v>0</v>
      </c>
      <c r="N2718" s="93" t="str">
        <f t="shared" si="660"/>
        <v>Druid Hill Park [2600 Madison Ave, Baltimore, MD]</v>
      </c>
      <c r="O2718" s="90"/>
      <c r="S2718" s="95">
        <f t="shared" si="650"/>
        <v>0</v>
      </c>
      <c r="T2718" s="86" t="str">
        <f t="shared" si="651"/>
        <v/>
      </c>
      <c r="U2718" s="86" t="str">
        <f t="shared" si="659"/>
        <v/>
      </c>
      <c r="V2718" s="95" t="str">
        <f t="shared" si="652"/>
        <v/>
      </c>
      <c r="W2718" s="90" t="s">
        <v>487</v>
      </c>
      <c r="AE2718" s="92" t="str">
        <f t="shared" si="653"/>
        <v/>
      </c>
      <c r="AF2718" s="96" t="str">
        <f t="shared" si="654"/>
        <v>&lt;a name='19000100'&gt;&lt;b&gt;: 0 - Druid Hill Park [2600 Madison Ave, Baltimore, MD]&lt;/b&gt;&lt;/a&gt;&lt;br&gt;</v>
      </c>
      <c r="AG2718" s="97">
        <f t="shared" si="655"/>
        <v>1900</v>
      </c>
      <c r="AH2718" s="97" t="str">
        <f t="shared" si="656"/>
        <v>01</v>
      </c>
      <c r="AI2718" s="97" t="str">
        <f t="shared" si="657"/>
        <v>00</v>
      </c>
      <c r="AJ2718" s="97" t="str">
        <f t="shared" si="658"/>
        <v>19000100</v>
      </c>
    </row>
    <row r="2719" spans="6:36" ht="12" customHeight="1" x14ac:dyDescent="0.15">
      <c r="F2719" s="86" t="str">
        <f t="shared" si="647"/>
        <v>Saturday</v>
      </c>
      <c r="G2719" s="91"/>
      <c r="H2719" s="92" t="str">
        <f>VLOOKUP(MONTH(G2719),VLOOKUP!$W$1:$X$24,2)</f>
        <v>January</v>
      </c>
      <c r="I2719" s="92" t="str">
        <f t="shared" si="648"/>
        <v/>
      </c>
      <c r="J2719" s="93" t="s">
        <v>1471</v>
      </c>
      <c r="L2719" s="86" t="str">
        <f t="shared" si="661"/>
        <v>Druid Hill Park [2600 Madison Ave, Baltimore, MD]</v>
      </c>
      <c r="M2719" s="86">
        <f t="shared" si="649"/>
        <v>0</v>
      </c>
      <c r="N2719" s="93" t="str">
        <f t="shared" si="660"/>
        <v>Druid Hill Park [2600 Madison Ave, Baltimore, MD]</v>
      </c>
      <c r="O2719" s="90"/>
      <c r="S2719" s="95">
        <f t="shared" si="650"/>
        <v>0</v>
      </c>
      <c r="T2719" s="86" t="str">
        <f t="shared" si="651"/>
        <v/>
      </c>
      <c r="U2719" s="86" t="str">
        <f t="shared" si="659"/>
        <v/>
      </c>
      <c r="V2719" s="95" t="str">
        <f t="shared" si="652"/>
        <v/>
      </c>
      <c r="W2719" s="90" t="s">
        <v>487</v>
      </c>
      <c r="AE2719" s="92" t="str">
        <f t="shared" si="653"/>
        <v/>
      </c>
      <c r="AF2719" s="96" t="str">
        <f t="shared" si="654"/>
        <v>&lt;a name='19000100'&gt;&lt;b&gt;: 0 - Druid Hill Park [2600 Madison Ave, Baltimore, MD]&lt;/b&gt;&lt;/a&gt;&lt;br&gt;</v>
      </c>
      <c r="AG2719" s="97">
        <f t="shared" si="655"/>
        <v>1900</v>
      </c>
      <c r="AH2719" s="97" t="str">
        <f t="shared" si="656"/>
        <v>01</v>
      </c>
      <c r="AI2719" s="97" t="str">
        <f t="shared" si="657"/>
        <v>00</v>
      </c>
      <c r="AJ2719" s="97" t="str">
        <f t="shared" si="658"/>
        <v>19000100</v>
      </c>
    </row>
    <row r="2720" spans="6:36" ht="12" customHeight="1" x14ac:dyDescent="0.15">
      <c r="F2720" s="86" t="str">
        <f t="shared" si="647"/>
        <v>Saturday</v>
      </c>
      <c r="G2720" s="91"/>
      <c r="H2720" s="92" t="str">
        <f>VLOOKUP(MONTH(G2720),VLOOKUP!$W$1:$X$24,2)</f>
        <v>January</v>
      </c>
      <c r="I2720" s="92" t="str">
        <f t="shared" si="648"/>
        <v/>
      </c>
      <c r="J2720" s="93" t="s">
        <v>1471</v>
      </c>
      <c r="L2720" s="86" t="str">
        <f t="shared" si="661"/>
        <v>Druid Hill Park [2600 Madison Ave, Baltimore, MD]</v>
      </c>
      <c r="M2720" s="86">
        <f t="shared" si="649"/>
        <v>0</v>
      </c>
      <c r="N2720" s="93" t="str">
        <f t="shared" si="660"/>
        <v>Druid Hill Park [2600 Madison Ave, Baltimore, MD]</v>
      </c>
      <c r="O2720" s="90"/>
      <c r="S2720" s="95">
        <f t="shared" si="650"/>
        <v>0</v>
      </c>
      <c r="T2720" s="86" t="str">
        <f t="shared" si="651"/>
        <v/>
      </c>
      <c r="U2720" s="86" t="str">
        <f t="shared" si="659"/>
        <v/>
      </c>
      <c r="V2720" s="95" t="str">
        <f t="shared" si="652"/>
        <v/>
      </c>
      <c r="W2720" s="90" t="s">
        <v>487</v>
      </c>
      <c r="AE2720" s="92" t="str">
        <f t="shared" si="653"/>
        <v/>
      </c>
      <c r="AF2720" s="96" t="str">
        <f t="shared" si="654"/>
        <v>&lt;a name='19000100'&gt;&lt;b&gt;: 0 - Druid Hill Park [2600 Madison Ave, Baltimore, MD]&lt;/b&gt;&lt;/a&gt;&lt;br&gt;</v>
      </c>
      <c r="AG2720" s="97">
        <f t="shared" si="655"/>
        <v>1900</v>
      </c>
      <c r="AH2720" s="97" t="str">
        <f t="shared" si="656"/>
        <v>01</v>
      </c>
      <c r="AI2720" s="97" t="str">
        <f t="shared" si="657"/>
        <v>00</v>
      </c>
      <c r="AJ2720" s="97" t="str">
        <f t="shared" si="658"/>
        <v>19000100</v>
      </c>
    </row>
    <row r="2721" spans="6:36" ht="12" customHeight="1" x14ac:dyDescent="0.15">
      <c r="F2721" s="86" t="str">
        <f t="shared" si="647"/>
        <v>Saturday</v>
      </c>
      <c r="G2721" s="91"/>
      <c r="H2721" s="92" t="str">
        <f>VLOOKUP(MONTH(G2721),VLOOKUP!$W$1:$X$24,2)</f>
        <v>January</v>
      </c>
      <c r="I2721" s="92" t="str">
        <f t="shared" si="648"/>
        <v/>
      </c>
      <c r="J2721" s="93" t="s">
        <v>1471</v>
      </c>
      <c r="L2721" s="86" t="str">
        <f t="shared" si="661"/>
        <v>Druid Hill Park [2600 Madison Ave, Baltimore, MD]</v>
      </c>
      <c r="M2721" s="86">
        <f t="shared" si="649"/>
        <v>0</v>
      </c>
      <c r="N2721" s="93" t="str">
        <f t="shared" si="660"/>
        <v>Druid Hill Park [2600 Madison Ave, Baltimore, MD]</v>
      </c>
      <c r="O2721" s="90"/>
      <c r="S2721" s="95">
        <f t="shared" si="650"/>
        <v>0</v>
      </c>
      <c r="T2721" s="86" t="str">
        <f t="shared" si="651"/>
        <v/>
      </c>
      <c r="U2721" s="86" t="str">
        <f t="shared" si="659"/>
        <v/>
      </c>
      <c r="V2721" s="95" t="str">
        <f t="shared" si="652"/>
        <v/>
      </c>
      <c r="W2721" s="90" t="s">
        <v>487</v>
      </c>
      <c r="AE2721" s="92" t="str">
        <f t="shared" si="653"/>
        <v/>
      </c>
      <c r="AF2721" s="96" t="str">
        <f t="shared" si="654"/>
        <v>&lt;a name='19000100'&gt;&lt;b&gt;: 0 - Druid Hill Park [2600 Madison Ave, Baltimore, MD]&lt;/b&gt;&lt;/a&gt;&lt;br&gt;</v>
      </c>
      <c r="AG2721" s="97">
        <f t="shared" si="655"/>
        <v>1900</v>
      </c>
      <c r="AH2721" s="97" t="str">
        <f t="shared" si="656"/>
        <v>01</v>
      </c>
      <c r="AI2721" s="97" t="str">
        <f t="shared" si="657"/>
        <v>00</v>
      </c>
      <c r="AJ2721" s="97" t="str">
        <f t="shared" si="658"/>
        <v>19000100</v>
      </c>
    </row>
    <row r="2722" spans="6:36" ht="12" customHeight="1" x14ac:dyDescent="0.15">
      <c r="F2722" s="86" t="str">
        <f t="shared" si="647"/>
        <v>Saturday</v>
      </c>
      <c r="G2722" s="91"/>
      <c r="H2722" s="92" t="str">
        <f>VLOOKUP(MONTH(G2722),VLOOKUP!$W$1:$X$24,2)</f>
        <v>January</v>
      </c>
      <c r="I2722" s="92" t="str">
        <f t="shared" si="648"/>
        <v/>
      </c>
      <c r="J2722" s="93" t="s">
        <v>133</v>
      </c>
      <c r="L2722" s="86" t="str">
        <f t="shared" si="661"/>
        <v>Dukem [1114 U St NW, WDC]</v>
      </c>
      <c r="M2722" s="86">
        <f t="shared" si="649"/>
        <v>0</v>
      </c>
      <c r="N2722" s="93" t="str">
        <f t="shared" si="660"/>
        <v>Dukem [1114 U St NW, WDC]</v>
      </c>
      <c r="O2722" s="94"/>
      <c r="S2722" s="95">
        <f t="shared" si="650"/>
        <v>0</v>
      </c>
      <c r="T2722" s="86" t="str">
        <f t="shared" si="651"/>
        <v/>
      </c>
      <c r="U2722" s="86" t="str">
        <f t="shared" si="659"/>
        <v/>
      </c>
      <c r="V2722" s="95" t="str">
        <f t="shared" si="652"/>
        <v/>
      </c>
      <c r="W2722" s="90" t="s">
        <v>221</v>
      </c>
      <c r="AE2722" s="92" t="str">
        <f t="shared" si="653"/>
        <v/>
      </c>
      <c r="AF2722" s="96" t="str">
        <f t="shared" si="654"/>
        <v>&lt;a name='19000100'&gt;&lt;b&gt;: 0 - Dukem [1114 U St NW, WDC]&lt;/b&gt;&lt;/a&gt;&lt;br&gt;</v>
      </c>
      <c r="AG2722" s="97">
        <f t="shared" si="655"/>
        <v>1900</v>
      </c>
      <c r="AH2722" s="97" t="str">
        <f t="shared" si="656"/>
        <v>01</v>
      </c>
      <c r="AI2722" s="97" t="str">
        <f t="shared" si="657"/>
        <v>00</v>
      </c>
      <c r="AJ2722" s="97" t="str">
        <f t="shared" si="658"/>
        <v>19000100</v>
      </c>
    </row>
    <row r="2723" spans="6:36" ht="12" customHeight="1" x14ac:dyDescent="0.15">
      <c r="F2723" s="86" t="str">
        <f t="shared" si="647"/>
        <v>Saturday</v>
      </c>
      <c r="G2723" s="91"/>
      <c r="H2723" s="92" t="str">
        <f>VLOOKUP(MONTH(G2723),VLOOKUP!$W$1:$X$24,2)</f>
        <v>January</v>
      </c>
      <c r="I2723" s="92" t="str">
        <f t="shared" si="648"/>
        <v/>
      </c>
      <c r="J2723" s="93" t="s">
        <v>133</v>
      </c>
      <c r="L2723" s="86" t="str">
        <f t="shared" si="661"/>
        <v>Dukem [1114 U St NW, WDC]</v>
      </c>
      <c r="M2723" s="86">
        <f t="shared" si="649"/>
        <v>0</v>
      </c>
      <c r="N2723" s="93" t="str">
        <f t="shared" si="660"/>
        <v>Dukem [1114 U St NW, WDC]</v>
      </c>
      <c r="O2723" s="94"/>
      <c r="S2723" s="95">
        <f t="shared" si="650"/>
        <v>0</v>
      </c>
      <c r="T2723" s="86" t="str">
        <f t="shared" si="651"/>
        <v/>
      </c>
      <c r="U2723" s="86" t="str">
        <f t="shared" si="659"/>
        <v/>
      </c>
      <c r="V2723" s="95" t="str">
        <f t="shared" si="652"/>
        <v/>
      </c>
      <c r="W2723" s="90" t="s">
        <v>221</v>
      </c>
      <c r="AE2723" s="92" t="str">
        <f t="shared" si="653"/>
        <v/>
      </c>
      <c r="AF2723" s="96" t="str">
        <f t="shared" si="654"/>
        <v>&lt;a name='19000100'&gt;&lt;b&gt;: 0 - Dukem [1114 U St NW, WDC]&lt;/b&gt;&lt;/a&gt;&lt;br&gt;</v>
      </c>
      <c r="AG2723" s="97">
        <f t="shared" si="655"/>
        <v>1900</v>
      </c>
      <c r="AH2723" s="97" t="str">
        <f t="shared" si="656"/>
        <v>01</v>
      </c>
      <c r="AI2723" s="97" t="str">
        <f t="shared" si="657"/>
        <v>00</v>
      </c>
      <c r="AJ2723" s="97" t="str">
        <f t="shared" si="658"/>
        <v>19000100</v>
      </c>
    </row>
    <row r="2724" spans="6:36" ht="12" customHeight="1" x14ac:dyDescent="0.15">
      <c r="F2724" s="86" t="str">
        <f t="shared" si="647"/>
        <v>Saturday</v>
      </c>
      <c r="G2724" s="91"/>
      <c r="H2724" s="92" t="str">
        <f>VLOOKUP(MONTH(G2724),VLOOKUP!$W$1:$X$24,2)</f>
        <v>January</v>
      </c>
      <c r="I2724" s="92" t="str">
        <f t="shared" si="648"/>
        <v/>
      </c>
      <c r="J2724" s="93" t="s">
        <v>133</v>
      </c>
      <c r="L2724" s="86" t="str">
        <f t="shared" si="661"/>
        <v>Dukem [1114 U St NW, WDC]</v>
      </c>
      <c r="M2724" s="86">
        <f t="shared" si="649"/>
        <v>0</v>
      </c>
      <c r="N2724" s="93" t="str">
        <f t="shared" si="660"/>
        <v>Dukem [1114 U St NW, WDC]</v>
      </c>
      <c r="O2724" s="94"/>
      <c r="S2724" s="95">
        <f t="shared" si="650"/>
        <v>0</v>
      </c>
      <c r="T2724" s="86" t="str">
        <f t="shared" si="651"/>
        <v/>
      </c>
      <c r="U2724" s="86" t="str">
        <f t="shared" si="659"/>
        <v/>
      </c>
      <c r="V2724" s="95" t="str">
        <f t="shared" si="652"/>
        <v/>
      </c>
      <c r="W2724" s="90" t="s">
        <v>221</v>
      </c>
      <c r="AE2724" s="92" t="str">
        <f t="shared" si="653"/>
        <v/>
      </c>
      <c r="AF2724" s="96" t="str">
        <f t="shared" si="654"/>
        <v>&lt;a name='19000100'&gt;&lt;b&gt;: 0 - Dukem [1114 U St NW, WDC]&lt;/b&gt;&lt;/a&gt;&lt;br&gt;</v>
      </c>
      <c r="AG2724" s="97">
        <f t="shared" si="655"/>
        <v>1900</v>
      </c>
      <c r="AH2724" s="97" t="str">
        <f t="shared" si="656"/>
        <v>01</v>
      </c>
      <c r="AI2724" s="97" t="str">
        <f t="shared" si="657"/>
        <v>00</v>
      </c>
      <c r="AJ2724" s="97" t="str">
        <f t="shared" si="658"/>
        <v>19000100</v>
      </c>
    </row>
    <row r="2725" spans="6:36" ht="12" customHeight="1" x14ac:dyDescent="0.15">
      <c r="F2725" s="86" t="str">
        <f t="shared" si="647"/>
        <v>Saturday</v>
      </c>
      <c r="G2725" s="91"/>
      <c r="H2725" s="92" t="str">
        <f>VLOOKUP(MONTH(G2725),VLOOKUP!$W$1:$X$24,2)</f>
        <v>January</v>
      </c>
      <c r="I2725" s="92" t="str">
        <f t="shared" si="648"/>
        <v/>
      </c>
      <c r="J2725" s="93" t="s">
        <v>133</v>
      </c>
      <c r="L2725" s="86" t="str">
        <f t="shared" si="661"/>
        <v>Dukem [1114 U St NW, WDC]</v>
      </c>
      <c r="M2725" s="86">
        <f t="shared" si="649"/>
        <v>0</v>
      </c>
      <c r="N2725" s="93" t="str">
        <f t="shared" si="660"/>
        <v>Dukem [1114 U St NW, WDC]</v>
      </c>
      <c r="O2725" s="94"/>
      <c r="S2725" s="95">
        <f t="shared" si="650"/>
        <v>0</v>
      </c>
      <c r="T2725" s="86" t="str">
        <f t="shared" si="651"/>
        <v/>
      </c>
      <c r="U2725" s="86" t="str">
        <f t="shared" si="659"/>
        <v/>
      </c>
      <c r="V2725" s="95" t="str">
        <f t="shared" si="652"/>
        <v/>
      </c>
      <c r="W2725" s="90" t="s">
        <v>221</v>
      </c>
      <c r="AE2725" s="92" t="str">
        <f t="shared" si="653"/>
        <v/>
      </c>
      <c r="AF2725" s="96" t="str">
        <f t="shared" si="654"/>
        <v>&lt;a name='19000100'&gt;&lt;b&gt;: 0 - Dukem [1114 U St NW, WDC]&lt;/b&gt;&lt;/a&gt;&lt;br&gt;</v>
      </c>
      <c r="AG2725" s="97">
        <f t="shared" si="655"/>
        <v>1900</v>
      </c>
      <c r="AH2725" s="97" t="str">
        <f t="shared" si="656"/>
        <v>01</v>
      </c>
      <c r="AI2725" s="97" t="str">
        <f t="shared" si="657"/>
        <v>00</v>
      </c>
      <c r="AJ2725" s="97" t="str">
        <f t="shared" si="658"/>
        <v>19000100</v>
      </c>
    </row>
    <row r="2726" spans="6:36" ht="12" customHeight="1" x14ac:dyDescent="0.15">
      <c r="F2726" s="86" t="str">
        <f t="shared" si="647"/>
        <v>Saturday</v>
      </c>
      <c r="G2726" s="91"/>
      <c r="H2726" s="92" t="str">
        <f>VLOOKUP(MONTH(G2726),VLOOKUP!$W$1:$X$24,2)</f>
        <v>January</v>
      </c>
      <c r="I2726" s="92" t="str">
        <f t="shared" si="648"/>
        <v/>
      </c>
      <c r="J2726" s="93" t="s">
        <v>732</v>
      </c>
      <c r="L2726" s="86" t="str">
        <f t="shared" si="661"/>
        <v>Dumbarton Church [3133 Dumbarton St NW, WDC]</v>
      </c>
      <c r="M2726" s="86">
        <f t="shared" si="649"/>
        <v>0</v>
      </c>
      <c r="N2726" s="93" t="str">
        <f t="shared" si="660"/>
        <v>Dumbarton Church [3133 Dumbarton St NW, WDC]</v>
      </c>
      <c r="O2726" s="94"/>
      <c r="S2726" s="95">
        <f t="shared" si="650"/>
        <v>0</v>
      </c>
      <c r="T2726" s="86" t="str">
        <f t="shared" si="651"/>
        <v/>
      </c>
      <c r="U2726" s="86" t="str">
        <f t="shared" si="659"/>
        <v/>
      </c>
      <c r="V2726" s="95" t="str">
        <f t="shared" si="652"/>
        <v/>
      </c>
      <c r="AE2726" s="92" t="str">
        <f t="shared" si="653"/>
        <v/>
      </c>
      <c r="AF2726" s="96" t="str">
        <f t="shared" si="654"/>
        <v>&lt;a name='19000100'&gt;&lt;b&gt;: 0 - Dumbarton Church [3133 Dumbarton St NW, WDC]&lt;/b&gt;&lt;/a&gt;&lt;br&gt;</v>
      </c>
      <c r="AG2726" s="97">
        <f t="shared" si="655"/>
        <v>1900</v>
      </c>
      <c r="AH2726" s="97" t="str">
        <f t="shared" si="656"/>
        <v>01</v>
      </c>
      <c r="AI2726" s="97" t="str">
        <f t="shared" si="657"/>
        <v>00</v>
      </c>
      <c r="AJ2726" s="97" t="str">
        <f t="shared" si="658"/>
        <v>19000100</v>
      </c>
    </row>
    <row r="2727" spans="6:36" ht="12" customHeight="1" x14ac:dyDescent="0.15">
      <c r="F2727" s="86" t="str">
        <f t="shared" si="647"/>
        <v>Saturday</v>
      </c>
      <c r="G2727" s="91"/>
      <c r="H2727" s="92" t="str">
        <f>VLOOKUP(MONTH(G2727),VLOOKUP!$W$1:$X$24,2)</f>
        <v>January</v>
      </c>
      <c r="I2727" s="92" t="str">
        <f t="shared" si="648"/>
        <v/>
      </c>
      <c r="J2727" s="93" t="s">
        <v>732</v>
      </c>
      <c r="L2727" s="86" t="str">
        <f t="shared" si="661"/>
        <v>Dumbarton Church [3133 Dumbarton St NW, WDC]</v>
      </c>
      <c r="M2727" s="86">
        <f t="shared" si="649"/>
        <v>0</v>
      </c>
      <c r="N2727" s="93" t="str">
        <f t="shared" si="660"/>
        <v>Dumbarton Church [3133 Dumbarton St NW, WDC]</v>
      </c>
      <c r="O2727" s="94"/>
      <c r="S2727" s="95">
        <f t="shared" si="650"/>
        <v>0</v>
      </c>
      <c r="T2727" s="86" t="str">
        <f t="shared" si="651"/>
        <v/>
      </c>
      <c r="U2727" s="86" t="str">
        <f t="shared" si="659"/>
        <v/>
      </c>
      <c r="V2727" s="95" t="str">
        <f t="shared" si="652"/>
        <v/>
      </c>
      <c r="AE2727" s="92" t="str">
        <f t="shared" si="653"/>
        <v/>
      </c>
      <c r="AF2727" s="96" t="str">
        <f t="shared" si="654"/>
        <v>&lt;a name='19000100'&gt;&lt;b&gt;: 0 - Dumbarton Church [3133 Dumbarton St NW, WDC]&lt;/b&gt;&lt;/a&gt;&lt;br&gt;</v>
      </c>
      <c r="AG2727" s="97">
        <f t="shared" si="655"/>
        <v>1900</v>
      </c>
      <c r="AH2727" s="97" t="str">
        <f t="shared" si="656"/>
        <v>01</v>
      </c>
      <c r="AI2727" s="97" t="str">
        <f t="shared" si="657"/>
        <v>00</v>
      </c>
      <c r="AJ2727" s="97" t="str">
        <f t="shared" si="658"/>
        <v>19000100</v>
      </c>
    </row>
    <row r="2728" spans="6:36" ht="12" customHeight="1" x14ac:dyDescent="0.15">
      <c r="F2728" s="86" t="str">
        <f t="shared" si="647"/>
        <v>Saturday</v>
      </c>
      <c r="G2728" s="91"/>
      <c r="H2728" s="92" t="str">
        <f>VLOOKUP(MONTH(G2728),VLOOKUP!$W$1:$X$24,2)</f>
        <v>January</v>
      </c>
      <c r="I2728" s="92" t="str">
        <f t="shared" si="648"/>
        <v/>
      </c>
      <c r="J2728" s="93" t="s">
        <v>1332</v>
      </c>
      <c r="L2728" s="86" t="str">
        <f t="shared" si="661"/>
        <v>Dunya [801 Florida Ave NW, WDC]</v>
      </c>
      <c r="M2728" s="86">
        <f t="shared" si="649"/>
        <v>0</v>
      </c>
      <c r="N2728" s="93" t="str">
        <f t="shared" si="660"/>
        <v>Dunya [801 Florida Ave NW, WDC]</v>
      </c>
      <c r="O2728" s="90"/>
      <c r="S2728" s="95">
        <f t="shared" si="650"/>
        <v>0</v>
      </c>
      <c r="T2728" s="86" t="str">
        <f t="shared" si="651"/>
        <v/>
      </c>
      <c r="U2728" s="86" t="str">
        <f t="shared" si="659"/>
        <v/>
      </c>
      <c r="V2728" s="95" t="str">
        <f t="shared" si="652"/>
        <v/>
      </c>
      <c r="AE2728" s="92" t="str">
        <f t="shared" si="653"/>
        <v/>
      </c>
      <c r="AF2728" s="96" t="str">
        <f t="shared" si="654"/>
        <v>&lt;a name='19000100'&gt;&lt;b&gt;: 0 - Dunya [801 Florida Ave NW, WDC]&lt;/b&gt;&lt;/a&gt;&lt;br&gt;</v>
      </c>
      <c r="AG2728" s="97">
        <f t="shared" si="655"/>
        <v>1900</v>
      </c>
      <c r="AH2728" s="97" t="str">
        <f t="shared" si="656"/>
        <v>01</v>
      </c>
      <c r="AI2728" s="97" t="str">
        <f t="shared" si="657"/>
        <v>00</v>
      </c>
      <c r="AJ2728" s="97" t="str">
        <f t="shared" si="658"/>
        <v>19000100</v>
      </c>
    </row>
    <row r="2729" spans="6:36" ht="12" customHeight="1" x14ac:dyDescent="0.15">
      <c r="F2729" s="86" t="str">
        <f t="shared" si="647"/>
        <v>Saturday</v>
      </c>
      <c r="G2729" s="91"/>
      <c r="H2729" s="92" t="str">
        <f>VLOOKUP(MONTH(G2729),VLOOKUP!$W$1:$X$24,2)</f>
        <v>January</v>
      </c>
      <c r="I2729" s="92" t="str">
        <f t="shared" si="648"/>
        <v/>
      </c>
      <c r="J2729" s="93" t="s">
        <v>1332</v>
      </c>
      <c r="L2729" s="86" t="str">
        <f t="shared" si="661"/>
        <v>Dunya [801 Florida Ave NW, WDC]</v>
      </c>
      <c r="M2729" s="86">
        <f t="shared" si="649"/>
        <v>0</v>
      </c>
      <c r="N2729" s="93" t="str">
        <f t="shared" si="660"/>
        <v>Dunya [801 Florida Ave NW, WDC]</v>
      </c>
      <c r="O2729" s="90"/>
      <c r="S2729" s="95">
        <f t="shared" si="650"/>
        <v>0</v>
      </c>
      <c r="T2729" s="86" t="str">
        <f t="shared" si="651"/>
        <v/>
      </c>
      <c r="U2729" s="86" t="str">
        <f t="shared" si="659"/>
        <v/>
      </c>
      <c r="V2729" s="95" t="str">
        <f t="shared" si="652"/>
        <v/>
      </c>
      <c r="AE2729" s="92" t="str">
        <f t="shared" si="653"/>
        <v/>
      </c>
      <c r="AF2729" s="96" t="str">
        <f t="shared" si="654"/>
        <v>&lt;a name='19000100'&gt;&lt;b&gt;: 0 - Dunya [801 Florida Ave NW, WDC]&lt;/b&gt;&lt;/a&gt;&lt;br&gt;</v>
      </c>
      <c r="AG2729" s="97">
        <f t="shared" si="655"/>
        <v>1900</v>
      </c>
      <c r="AH2729" s="97" t="str">
        <f t="shared" si="656"/>
        <v>01</v>
      </c>
      <c r="AI2729" s="97" t="str">
        <f t="shared" si="657"/>
        <v>00</v>
      </c>
      <c r="AJ2729" s="97" t="str">
        <f t="shared" si="658"/>
        <v>19000100</v>
      </c>
    </row>
    <row r="2730" spans="6:36" ht="12" customHeight="1" x14ac:dyDescent="0.15">
      <c r="F2730" s="86" t="str">
        <f t="shared" si="647"/>
        <v>Saturday</v>
      </c>
      <c r="G2730" s="91"/>
      <c r="H2730" s="92" t="str">
        <f>VLOOKUP(MONTH(G2730),VLOOKUP!$W$1:$X$24,2)</f>
        <v>January</v>
      </c>
      <c r="I2730" s="92" t="str">
        <f t="shared" si="648"/>
        <v/>
      </c>
      <c r="J2730" s="93" t="s">
        <v>1332</v>
      </c>
      <c r="L2730" s="86" t="str">
        <f t="shared" si="661"/>
        <v>Dunya [801 Florida Ave NW, WDC]</v>
      </c>
      <c r="M2730" s="86">
        <f t="shared" si="649"/>
        <v>0</v>
      </c>
      <c r="N2730" s="93" t="str">
        <f t="shared" si="660"/>
        <v>Dunya [801 Florida Ave NW, WDC]</v>
      </c>
      <c r="O2730" s="90"/>
      <c r="S2730" s="95">
        <f t="shared" si="650"/>
        <v>0</v>
      </c>
      <c r="T2730" s="86" t="str">
        <f t="shared" si="651"/>
        <v/>
      </c>
      <c r="U2730" s="86" t="str">
        <f t="shared" si="659"/>
        <v/>
      </c>
      <c r="V2730" s="95" t="str">
        <f t="shared" si="652"/>
        <v/>
      </c>
      <c r="AE2730" s="92" t="str">
        <f t="shared" si="653"/>
        <v/>
      </c>
      <c r="AF2730" s="96" t="str">
        <f t="shared" si="654"/>
        <v>&lt;a name='19000100'&gt;&lt;b&gt;: 0 - Dunya [801 Florida Ave NW, WDC]&lt;/b&gt;&lt;/a&gt;&lt;br&gt;</v>
      </c>
      <c r="AG2730" s="97">
        <f t="shared" si="655"/>
        <v>1900</v>
      </c>
      <c r="AH2730" s="97" t="str">
        <f t="shared" si="656"/>
        <v>01</v>
      </c>
      <c r="AI2730" s="97" t="str">
        <f t="shared" si="657"/>
        <v>00</v>
      </c>
      <c r="AJ2730" s="97" t="str">
        <f t="shared" si="658"/>
        <v>19000100</v>
      </c>
    </row>
    <row r="2731" spans="6:36" ht="12" customHeight="1" x14ac:dyDescent="0.15">
      <c r="F2731" s="86" t="str">
        <f t="shared" si="647"/>
        <v>Saturday</v>
      </c>
      <c r="G2731" s="91"/>
      <c r="H2731" s="92" t="str">
        <f>VLOOKUP(MONTH(G2731),VLOOKUP!$W$1:$X$24,2)</f>
        <v>January</v>
      </c>
      <c r="I2731" s="92" t="str">
        <f t="shared" si="648"/>
        <v/>
      </c>
      <c r="J2731" s="93" t="s">
        <v>1162</v>
      </c>
      <c r="L2731" s="86" t="str">
        <f t="shared" si="661"/>
        <v>Dupont Circle [Washington DC]</v>
      </c>
      <c r="M2731" s="86">
        <f t="shared" si="649"/>
        <v>0</v>
      </c>
      <c r="N2731" s="93" t="str">
        <f t="shared" si="660"/>
        <v>Dupont Circle [Washington DC]</v>
      </c>
      <c r="O2731" s="94"/>
      <c r="S2731" s="95">
        <f t="shared" si="650"/>
        <v>0</v>
      </c>
      <c r="T2731" s="86" t="str">
        <f t="shared" si="651"/>
        <v/>
      </c>
      <c r="U2731" s="86" t="str">
        <f t="shared" si="659"/>
        <v/>
      </c>
      <c r="V2731" s="95" t="str">
        <f t="shared" si="652"/>
        <v/>
      </c>
      <c r="W2731" s="90" t="s">
        <v>221</v>
      </c>
      <c r="AE2731" s="92" t="str">
        <f t="shared" si="653"/>
        <v/>
      </c>
      <c r="AF2731" s="96" t="str">
        <f t="shared" si="654"/>
        <v>&lt;a name='19000100'&gt;&lt;b&gt;: 0 - Dupont Circle [Washington DC]&lt;/b&gt;&lt;/a&gt;&lt;br&gt;</v>
      </c>
      <c r="AG2731" s="97">
        <f t="shared" si="655"/>
        <v>1900</v>
      </c>
      <c r="AH2731" s="97" t="str">
        <f t="shared" si="656"/>
        <v>01</v>
      </c>
      <c r="AI2731" s="97" t="str">
        <f t="shared" si="657"/>
        <v>00</v>
      </c>
      <c r="AJ2731" s="97" t="str">
        <f t="shared" si="658"/>
        <v>19000100</v>
      </c>
    </row>
    <row r="2732" spans="6:36" ht="12" customHeight="1" x14ac:dyDescent="0.15">
      <c r="F2732" s="86" t="str">
        <f t="shared" si="647"/>
        <v>Saturday</v>
      </c>
      <c r="G2732" s="91"/>
      <c r="H2732" s="92" t="str">
        <f>VLOOKUP(MONTH(G2732),VLOOKUP!$W$1:$X$24,2)</f>
        <v>January</v>
      </c>
      <c r="I2732" s="92" t="str">
        <f t="shared" si="648"/>
        <v/>
      </c>
      <c r="J2732" s="93" t="s">
        <v>1162</v>
      </c>
      <c r="L2732" s="86" t="str">
        <f t="shared" si="661"/>
        <v>Dupont Circle [Washington DC]</v>
      </c>
      <c r="M2732" s="86">
        <f t="shared" si="649"/>
        <v>0</v>
      </c>
      <c r="N2732" s="93" t="str">
        <f t="shared" si="660"/>
        <v>Dupont Circle [Washington DC]</v>
      </c>
      <c r="O2732" s="94"/>
      <c r="S2732" s="95">
        <f t="shared" si="650"/>
        <v>0</v>
      </c>
      <c r="T2732" s="86" t="str">
        <f t="shared" si="651"/>
        <v/>
      </c>
      <c r="U2732" s="86" t="str">
        <f t="shared" si="659"/>
        <v/>
      </c>
      <c r="V2732" s="95" t="str">
        <f t="shared" si="652"/>
        <v/>
      </c>
      <c r="W2732" s="90" t="s">
        <v>221</v>
      </c>
      <c r="AE2732" s="92" t="str">
        <f t="shared" si="653"/>
        <v/>
      </c>
      <c r="AF2732" s="96" t="str">
        <f t="shared" si="654"/>
        <v>&lt;a name='19000100'&gt;&lt;b&gt;: 0 - Dupont Circle [Washington DC]&lt;/b&gt;&lt;/a&gt;&lt;br&gt;</v>
      </c>
      <c r="AG2732" s="97">
        <f t="shared" si="655"/>
        <v>1900</v>
      </c>
      <c r="AH2732" s="97" t="str">
        <f t="shared" si="656"/>
        <v>01</v>
      </c>
      <c r="AI2732" s="97" t="str">
        <f t="shared" si="657"/>
        <v>00</v>
      </c>
      <c r="AJ2732" s="97" t="str">
        <f t="shared" si="658"/>
        <v>19000100</v>
      </c>
    </row>
    <row r="2733" spans="6:36" ht="12" customHeight="1" x14ac:dyDescent="0.15">
      <c r="F2733" s="86" t="str">
        <f t="shared" si="647"/>
        <v>Saturday</v>
      </c>
      <c r="G2733" s="91"/>
      <c r="H2733" s="92" t="str">
        <f>VLOOKUP(MONTH(G2733),VLOOKUP!$W$1:$X$24,2)</f>
        <v>January</v>
      </c>
      <c r="I2733" s="92" t="str">
        <f t="shared" si="648"/>
        <v/>
      </c>
      <c r="J2733" s="93" t="s">
        <v>1162</v>
      </c>
      <c r="L2733" s="86" t="str">
        <f t="shared" si="661"/>
        <v>Dupont Circle [Washington DC]</v>
      </c>
      <c r="M2733" s="86">
        <f t="shared" si="649"/>
        <v>0</v>
      </c>
      <c r="N2733" s="93" t="str">
        <f t="shared" si="660"/>
        <v>Dupont Circle [Washington DC]</v>
      </c>
      <c r="O2733" s="94"/>
      <c r="S2733" s="95">
        <f t="shared" si="650"/>
        <v>0</v>
      </c>
      <c r="T2733" s="86" t="str">
        <f t="shared" si="651"/>
        <v/>
      </c>
      <c r="U2733" s="86" t="str">
        <f t="shared" si="659"/>
        <v/>
      </c>
      <c r="V2733" s="95" t="str">
        <f t="shared" si="652"/>
        <v/>
      </c>
      <c r="W2733" s="90" t="s">
        <v>221</v>
      </c>
      <c r="AE2733" s="92" t="str">
        <f t="shared" si="653"/>
        <v/>
      </c>
      <c r="AF2733" s="96" t="str">
        <f t="shared" si="654"/>
        <v>&lt;a name='19000100'&gt;&lt;b&gt;: 0 - Dupont Circle [Washington DC]&lt;/b&gt;&lt;/a&gt;&lt;br&gt;</v>
      </c>
      <c r="AG2733" s="97">
        <f t="shared" si="655"/>
        <v>1900</v>
      </c>
      <c r="AH2733" s="97" t="str">
        <f t="shared" si="656"/>
        <v>01</v>
      </c>
      <c r="AI2733" s="97" t="str">
        <f t="shared" si="657"/>
        <v>00</v>
      </c>
      <c r="AJ2733" s="97" t="str">
        <f t="shared" si="658"/>
        <v>19000100</v>
      </c>
    </row>
    <row r="2734" spans="6:36" ht="12" customHeight="1" x14ac:dyDescent="0.15">
      <c r="F2734" s="86" t="str">
        <f t="shared" si="647"/>
        <v>Saturday</v>
      </c>
      <c r="G2734" s="91"/>
      <c r="H2734" s="92" t="str">
        <f>VLOOKUP(MONTH(G2734),VLOOKUP!$W$1:$X$24,2)</f>
        <v>January</v>
      </c>
      <c r="I2734" s="92" t="str">
        <f t="shared" si="648"/>
        <v/>
      </c>
      <c r="J2734" s="93" t="s">
        <v>174</v>
      </c>
      <c r="L2734" s="86" t="str">
        <f t="shared" si="661"/>
        <v>Dynasty [2210 14th St NW, WDC]</v>
      </c>
      <c r="M2734" s="86">
        <f t="shared" si="649"/>
        <v>0</v>
      </c>
      <c r="N2734" s="93" t="str">
        <f t="shared" si="660"/>
        <v>Dynasty [2210 14th St NW, WDC]</v>
      </c>
      <c r="O2734" s="94"/>
      <c r="S2734" s="95">
        <f t="shared" si="650"/>
        <v>0</v>
      </c>
      <c r="T2734" s="86" t="str">
        <f t="shared" si="651"/>
        <v/>
      </c>
      <c r="U2734" s="86" t="str">
        <f t="shared" si="659"/>
        <v/>
      </c>
      <c r="V2734" s="95" t="str">
        <f t="shared" si="652"/>
        <v/>
      </c>
      <c r="W2734" s="90" t="s">
        <v>221</v>
      </c>
      <c r="AE2734" s="92" t="str">
        <f t="shared" si="653"/>
        <v/>
      </c>
      <c r="AF2734" s="96" t="str">
        <f t="shared" si="654"/>
        <v>&lt;a name='19000100'&gt;&lt;b&gt;: 0 - Dynasty [2210 14th St NW, WDC]&lt;/b&gt;&lt;/a&gt;&lt;br&gt;</v>
      </c>
      <c r="AG2734" s="97">
        <f t="shared" si="655"/>
        <v>1900</v>
      </c>
      <c r="AH2734" s="97" t="str">
        <f t="shared" si="656"/>
        <v>01</v>
      </c>
      <c r="AI2734" s="97" t="str">
        <f t="shared" si="657"/>
        <v>00</v>
      </c>
      <c r="AJ2734" s="97" t="str">
        <f t="shared" si="658"/>
        <v>19000100</v>
      </c>
    </row>
    <row r="2735" spans="6:36" ht="12" customHeight="1" x14ac:dyDescent="0.15">
      <c r="F2735" s="86" t="str">
        <f t="shared" si="647"/>
        <v>Saturday</v>
      </c>
      <c r="G2735" s="91"/>
      <c r="H2735" s="92" t="str">
        <f>VLOOKUP(MONTH(G2735),VLOOKUP!$W$1:$X$24,2)</f>
        <v>January</v>
      </c>
      <c r="I2735" s="92" t="str">
        <f t="shared" si="648"/>
        <v/>
      </c>
      <c r="J2735" s="93" t="s">
        <v>174</v>
      </c>
      <c r="L2735" s="86" t="str">
        <f t="shared" si="661"/>
        <v>Dynasty [2210 14th St NW, WDC]</v>
      </c>
      <c r="M2735" s="86">
        <f t="shared" si="649"/>
        <v>0</v>
      </c>
      <c r="N2735" s="93" t="str">
        <f t="shared" si="660"/>
        <v>Dynasty [2210 14th St NW, WDC]</v>
      </c>
      <c r="O2735" s="94"/>
      <c r="S2735" s="95">
        <f t="shared" si="650"/>
        <v>0</v>
      </c>
      <c r="T2735" s="86" t="str">
        <f t="shared" si="651"/>
        <v/>
      </c>
      <c r="U2735" s="86" t="str">
        <f t="shared" si="659"/>
        <v/>
      </c>
      <c r="V2735" s="95" t="str">
        <f t="shared" si="652"/>
        <v/>
      </c>
      <c r="W2735" s="90" t="s">
        <v>221</v>
      </c>
      <c r="AE2735" s="92" t="str">
        <f t="shared" si="653"/>
        <v/>
      </c>
      <c r="AF2735" s="96" t="str">
        <f t="shared" si="654"/>
        <v>&lt;a name='19000100'&gt;&lt;b&gt;: 0 - Dynasty [2210 14th St NW, WDC]&lt;/b&gt;&lt;/a&gt;&lt;br&gt;</v>
      </c>
      <c r="AG2735" s="97">
        <f t="shared" si="655"/>
        <v>1900</v>
      </c>
      <c r="AH2735" s="97" t="str">
        <f t="shared" si="656"/>
        <v>01</v>
      </c>
      <c r="AI2735" s="97" t="str">
        <f t="shared" si="657"/>
        <v>00</v>
      </c>
      <c r="AJ2735" s="97" t="str">
        <f t="shared" si="658"/>
        <v>19000100</v>
      </c>
    </row>
    <row r="2736" spans="6:36" ht="12" customHeight="1" x14ac:dyDescent="0.15">
      <c r="F2736" s="86" t="str">
        <f t="shared" si="647"/>
        <v>Saturday</v>
      </c>
      <c r="G2736" s="91"/>
      <c r="H2736" s="92" t="str">
        <f>VLOOKUP(MONTH(G2736),VLOOKUP!$W$1:$X$24,2)</f>
        <v>January</v>
      </c>
      <c r="I2736" s="92" t="str">
        <f t="shared" si="648"/>
        <v/>
      </c>
      <c r="J2736" s="93" t="s">
        <v>174</v>
      </c>
      <c r="L2736" s="86" t="str">
        <f t="shared" si="661"/>
        <v>Dynasty [2210 14th St NW, WDC]</v>
      </c>
      <c r="M2736" s="86">
        <f t="shared" si="649"/>
        <v>0</v>
      </c>
      <c r="N2736" s="93" t="str">
        <f t="shared" si="660"/>
        <v>Dynasty [2210 14th St NW, WDC]</v>
      </c>
      <c r="O2736" s="94"/>
      <c r="S2736" s="95">
        <f t="shared" si="650"/>
        <v>0</v>
      </c>
      <c r="T2736" s="86" t="str">
        <f t="shared" si="651"/>
        <v/>
      </c>
      <c r="U2736" s="86" t="str">
        <f t="shared" si="659"/>
        <v/>
      </c>
      <c r="V2736" s="95" t="str">
        <f t="shared" si="652"/>
        <v/>
      </c>
      <c r="W2736" s="90" t="s">
        <v>221</v>
      </c>
      <c r="AE2736" s="92" t="str">
        <f t="shared" si="653"/>
        <v/>
      </c>
      <c r="AF2736" s="96" t="str">
        <f t="shared" si="654"/>
        <v>&lt;a name='19000100'&gt;&lt;b&gt;: 0 - Dynasty [2210 14th St NW, WDC]&lt;/b&gt;&lt;/a&gt;&lt;br&gt;</v>
      </c>
      <c r="AG2736" s="97">
        <f t="shared" si="655"/>
        <v>1900</v>
      </c>
      <c r="AH2736" s="97" t="str">
        <f t="shared" si="656"/>
        <v>01</v>
      </c>
      <c r="AI2736" s="97" t="str">
        <f t="shared" si="657"/>
        <v>00</v>
      </c>
      <c r="AJ2736" s="97" t="str">
        <f t="shared" si="658"/>
        <v>19000100</v>
      </c>
    </row>
    <row r="2737" spans="4:36" ht="12" customHeight="1" x14ac:dyDescent="0.15">
      <c r="F2737" s="86" t="str">
        <f t="shared" si="647"/>
        <v>Saturday</v>
      </c>
      <c r="G2737" s="91"/>
      <c r="H2737" s="92" t="str">
        <f>VLOOKUP(MONTH(G2737),VLOOKUP!$W$1:$X$24,2)</f>
        <v>January</v>
      </c>
      <c r="I2737" s="92" t="str">
        <f t="shared" si="648"/>
        <v/>
      </c>
      <c r="J2737" s="93" t="s">
        <v>174</v>
      </c>
      <c r="L2737" s="86" t="str">
        <f t="shared" si="661"/>
        <v>Dynasty [2210 14th St NW, WDC]</v>
      </c>
      <c r="M2737" s="86">
        <f t="shared" si="649"/>
        <v>0</v>
      </c>
      <c r="N2737" s="93" t="str">
        <f t="shared" si="660"/>
        <v>Dynasty [2210 14th St NW, WDC]</v>
      </c>
      <c r="O2737" s="94"/>
      <c r="S2737" s="95">
        <f t="shared" si="650"/>
        <v>0</v>
      </c>
      <c r="T2737" s="86" t="str">
        <f t="shared" si="651"/>
        <v/>
      </c>
      <c r="U2737" s="86" t="str">
        <f t="shared" si="659"/>
        <v/>
      </c>
      <c r="V2737" s="95" t="str">
        <f t="shared" si="652"/>
        <v/>
      </c>
      <c r="W2737" s="90" t="s">
        <v>221</v>
      </c>
      <c r="AE2737" s="92" t="str">
        <f t="shared" si="653"/>
        <v/>
      </c>
      <c r="AF2737" s="96" t="str">
        <f t="shared" si="654"/>
        <v>&lt;a name='19000100'&gt;&lt;b&gt;: 0 - Dynasty [2210 14th St NW, WDC]&lt;/b&gt;&lt;/a&gt;&lt;br&gt;</v>
      </c>
      <c r="AG2737" s="97">
        <f t="shared" si="655"/>
        <v>1900</v>
      </c>
      <c r="AH2737" s="97" t="str">
        <f t="shared" si="656"/>
        <v>01</v>
      </c>
      <c r="AI2737" s="97" t="str">
        <f t="shared" si="657"/>
        <v>00</v>
      </c>
      <c r="AJ2737" s="97" t="str">
        <f t="shared" si="658"/>
        <v>19000100</v>
      </c>
    </row>
    <row r="2738" spans="4:36" ht="12" customHeight="1" x14ac:dyDescent="0.15">
      <c r="F2738" s="86" t="str">
        <f t="shared" si="647"/>
        <v>Saturday</v>
      </c>
      <c r="G2738" s="91"/>
      <c r="H2738" s="92" t="str">
        <f>VLOOKUP(MONTH(G2738),VLOOKUP!$W$1:$X$24,2)</f>
        <v>January</v>
      </c>
      <c r="I2738" s="92" t="str">
        <f t="shared" si="648"/>
        <v/>
      </c>
      <c r="J2738" s="93" t="s">
        <v>174</v>
      </c>
      <c r="L2738" s="86" t="str">
        <f t="shared" si="661"/>
        <v>Dynasty [2210 14th St NW, WDC]</v>
      </c>
      <c r="M2738" s="86">
        <f t="shared" si="649"/>
        <v>0</v>
      </c>
      <c r="N2738" s="93" t="str">
        <f t="shared" si="660"/>
        <v>Dynasty [2210 14th St NW, WDC]</v>
      </c>
      <c r="O2738" s="94"/>
      <c r="S2738" s="95">
        <f t="shared" si="650"/>
        <v>0</v>
      </c>
      <c r="T2738" s="86" t="str">
        <f t="shared" si="651"/>
        <v/>
      </c>
      <c r="U2738" s="86" t="str">
        <f t="shared" si="659"/>
        <v/>
      </c>
      <c r="V2738" s="95" t="str">
        <f t="shared" si="652"/>
        <v/>
      </c>
      <c r="W2738" s="90" t="s">
        <v>221</v>
      </c>
      <c r="AE2738" s="92" t="str">
        <f t="shared" si="653"/>
        <v/>
      </c>
      <c r="AF2738" s="96" t="str">
        <f t="shared" si="654"/>
        <v>&lt;a name='19000100'&gt;&lt;b&gt;: 0 - Dynasty [2210 14th St NW, WDC]&lt;/b&gt;&lt;/a&gt;&lt;br&gt;</v>
      </c>
      <c r="AG2738" s="97">
        <f t="shared" si="655"/>
        <v>1900</v>
      </c>
      <c r="AH2738" s="97" t="str">
        <f t="shared" si="656"/>
        <v>01</v>
      </c>
      <c r="AI2738" s="97" t="str">
        <f t="shared" si="657"/>
        <v>00</v>
      </c>
      <c r="AJ2738" s="97" t="str">
        <f t="shared" si="658"/>
        <v>19000100</v>
      </c>
    </row>
    <row r="2739" spans="4:36" ht="12" customHeight="1" x14ac:dyDescent="0.15">
      <c r="F2739" s="86" t="str">
        <f t="shared" si="647"/>
        <v>Saturday</v>
      </c>
      <c r="G2739" s="91"/>
      <c r="H2739" s="92" t="str">
        <f>VLOOKUP(MONTH(G2739),VLOOKUP!$W$1:$X$24,2)</f>
        <v>January</v>
      </c>
      <c r="I2739" s="92" t="str">
        <f t="shared" si="648"/>
        <v/>
      </c>
      <c r="J2739" s="93" t="s">
        <v>62</v>
      </c>
      <c r="L2739" s="86" t="str">
        <f t="shared" si="661"/>
        <v>E-Villa [917 Cathedral St., Mt. Vernon, Baltimore, MD]</v>
      </c>
      <c r="M2739" s="86">
        <f t="shared" si="649"/>
        <v>0</v>
      </c>
      <c r="N2739" s="93" t="str">
        <f t="shared" si="660"/>
        <v>E-Villa [917 Cathedral St., Mt. Vernon, Baltimore, MD]</v>
      </c>
      <c r="O2739" s="90"/>
      <c r="S2739" s="95">
        <f t="shared" si="650"/>
        <v>0</v>
      </c>
      <c r="T2739" s="86" t="str">
        <f t="shared" si="651"/>
        <v/>
      </c>
      <c r="U2739" s="86" t="str">
        <f t="shared" si="659"/>
        <v/>
      </c>
      <c r="V2739" s="95" t="str">
        <f t="shared" si="652"/>
        <v/>
      </c>
      <c r="W2739" s="90" t="s">
        <v>488</v>
      </c>
      <c r="AE2739" s="92" t="str">
        <f t="shared" si="653"/>
        <v/>
      </c>
      <c r="AF2739" s="96" t="str">
        <f t="shared" si="654"/>
        <v>&lt;a name='19000100'&gt;&lt;b&gt;: 0 - E-Villa [917 Cathedral St., Mt. Vernon, Baltimore, MD]&lt;/b&gt;&lt;/a&gt;&lt;br&gt;</v>
      </c>
      <c r="AG2739" s="97">
        <f t="shared" si="655"/>
        <v>1900</v>
      </c>
      <c r="AH2739" s="97" t="str">
        <f t="shared" si="656"/>
        <v>01</v>
      </c>
      <c r="AI2739" s="97" t="str">
        <f t="shared" si="657"/>
        <v>00</v>
      </c>
      <c r="AJ2739" s="97" t="str">
        <f t="shared" si="658"/>
        <v>19000100</v>
      </c>
    </row>
    <row r="2740" spans="4:36" ht="12" customHeight="1" x14ac:dyDescent="0.15">
      <c r="F2740" s="86" t="str">
        <f t="shared" si="647"/>
        <v>Saturday</v>
      </c>
      <c r="G2740" s="91"/>
      <c r="H2740" s="92" t="str">
        <f>VLOOKUP(MONTH(G2740),VLOOKUP!$W$1:$X$24,2)</f>
        <v>January</v>
      </c>
      <c r="I2740" s="92" t="str">
        <f t="shared" si="648"/>
        <v/>
      </c>
      <c r="J2740" s="93" t="s">
        <v>62</v>
      </c>
      <c r="L2740" s="86" t="str">
        <f t="shared" si="661"/>
        <v>E-Villa [917 Cathedral St., Mt. Vernon, Baltimore, MD]</v>
      </c>
      <c r="M2740" s="86">
        <f t="shared" si="649"/>
        <v>0</v>
      </c>
      <c r="N2740" s="93" t="str">
        <f t="shared" si="660"/>
        <v>E-Villa [917 Cathedral St., Mt. Vernon, Baltimore, MD]</v>
      </c>
      <c r="O2740" s="90"/>
      <c r="S2740" s="95">
        <f t="shared" si="650"/>
        <v>0</v>
      </c>
      <c r="T2740" s="86" t="str">
        <f t="shared" si="651"/>
        <v/>
      </c>
      <c r="U2740" s="86" t="str">
        <f t="shared" si="659"/>
        <v/>
      </c>
      <c r="V2740" s="95" t="str">
        <f t="shared" si="652"/>
        <v/>
      </c>
      <c r="W2740" s="90" t="s">
        <v>488</v>
      </c>
      <c r="AE2740" s="92" t="str">
        <f t="shared" si="653"/>
        <v/>
      </c>
      <c r="AF2740" s="96" t="str">
        <f t="shared" si="654"/>
        <v>&lt;a name='19000100'&gt;&lt;b&gt;: 0 - E-Villa [917 Cathedral St., Mt. Vernon, Baltimore, MD]&lt;/b&gt;&lt;/a&gt;&lt;br&gt;</v>
      </c>
      <c r="AG2740" s="97">
        <f t="shared" si="655"/>
        <v>1900</v>
      </c>
      <c r="AH2740" s="97" t="str">
        <f t="shared" si="656"/>
        <v>01</v>
      </c>
      <c r="AI2740" s="97" t="str">
        <f t="shared" si="657"/>
        <v>00</v>
      </c>
      <c r="AJ2740" s="97" t="str">
        <f t="shared" si="658"/>
        <v>19000100</v>
      </c>
    </row>
    <row r="2741" spans="4:36" ht="12" customHeight="1" x14ac:dyDescent="0.15">
      <c r="F2741" s="86" t="str">
        <f t="shared" si="647"/>
        <v>Saturday</v>
      </c>
      <c r="G2741" s="91"/>
      <c r="H2741" s="92" t="str">
        <f>VLOOKUP(MONTH(G2741),VLOOKUP!$W$1:$X$24,2)</f>
        <v>January</v>
      </c>
      <c r="I2741" s="92" t="str">
        <f t="shared" si="648"/>
        <v/>
      </c>
      <c r="J2741" s="93" t="s">
        <v>62</v>
      </c>
      <c r="L2741" s="86" t="str">
        <f t="shared" si="661"/>
        <v>E-Villa [917 Cathedral St., Mt. Vernon, Baltimore, MD]</v>
      </c>
      <c r="M2741" s="86">
        <f t="shared" si="649"/>
        <v>0</v>
      </c>
      <c r="N2741" s="93" t="str">
        <f t="shared" si="660"/>
        <v>E-Villa [917 Cathedral St., Mt. Vernon, Baltimore, MD]</v>
      </c>
      <c r="O2741" s="90"/>
      <c r="S2741" s="95">
        <f t="shared" si="650"/>
        <v>0</v>
      </c>
      <c r="T2741" s="86" t="str">
        <f t="shared" si="651"/>
        <v/>
      </c>
      <c r="U2741" s="86" t="str">
        <f t="shared" si="659"/>
        <v/>
      </c>
      <c r="V2741" s="95" t="str">
        <f t="shared" si="652"/>
        <v/>
      </c>
      <c r="W2741" s="90" t="s">
        <v>488</v>
      </c>
      <c r="AE2741" s="92" t="str">
        <f t="shared" si="653"/>
        <v/>
      </c>
      <c r="AF2741" s="96" t="str">
        <f t="shared" si="654"/>
        <v>&lt;a name='19000100'&gt;&lt;b&gt;: 0 - E-Villa [917 Cathedral St., Mt. Vernon, Baltimore, MD]&lt;/b&gt;&lt;/a&gt;&lt;br&gt;</v>
      </c>
      <c r="AG2741" s="97">
        <f t="shared" si="655"/>
        <v>1900</v>
      </c>
      <c r="AH2741" s="97" t="str">
        <f t="shared" si="656"/>
        <v>01</v>
      </c>
      <c r="AI2741" s="97" t="str">
        <f t="shared" si="657"/>
        <v>00</v>
      </c>
      <c r="AJ2741" s="97" t="str">
        <f t="shared" si="658"/>
        <v>19000100</v>
      </c>
    </row>
    <row r="2742" spans="4:36" ht="12" customHeight="1" x14ac:dyDescent="0.15">
      <c r="F2742" s="86" t="str">
        <f t="shared" si="647"/>
        <v>Saturday</v>
      </c>
      <c r="G2742" s="91"/>
      <c r="H2742" s="92" t="str">
        <f>VLOOKUP(MONTH(G2742),VLOOKUP!$W$1:$X$24,2)</f>
        <v>January</v>
      </c>
      <c r="I2742" s="92" t="str">
        <f t="shared" si="648"/>
        <v/>
      </c>
      <c r="J2742" s="93" t="s">
        <v>62</v>
      </c>
      <c r="L2742" s="86" t="str">
        <f t="shared" si="661"/>
        <v>E-Villa [917 Cathedral St., Mt. Vernon, Baltimore, MD]</v>
      </c>
      <c r="M2742" s="86">
        <f t="shared" si="649"/>
        <v>0</v>
      </c>
      <c r="N2742" s="93" t="str">
        <f t="shared" si="660"/>
        <v>E-Villa [917 Cathedral St., Mt. Vernon, Baltimore, MD]</v>
      </c>
      <c r="O2742" s="90"/>
      <c r="S2742" s="95">
        <f t="shared" si="650"/>
        <v>0</v>
      </c>
      <c r="T2742" s="86" t="str">
        <f t="shared" si="651"/>
        <v/>
      </c>
      <c r="U2742" s="86" t="str">
        <f t="shared" si="659"/>
        <v/>
      </c>
      <c r="V2742" s="95" t="str">
        <f t="shared" si="652"/>
        <v/>
      </c>
      <c r="W2742" s="90" t="s">
        <v>488</v>
      </c>
      <c r="AE2742" s="92" t="str">
        <f t="shared" si="653"/>
        <v/>
      </c>
      <c r="AF2742" s="96" t="str">
        <f t="shared" si="654"/>
        <v>&lt;a name='19000100'&gt;&lt;b&gt;: 0 - E-Villa [917 Cathedral St., Mt. Vernon, Baltimore, MD]&lt;/b&gt;&lt;/a&gt;&lt;br&gt;</v>
      </c>
      <c r="AG2742" s="97">
        <f t="shared" si="655"/>
        <v>1900</v>
      </c>
      <c r="AH2742" s="97" t="str">
        <f t="shared" si="656"/>
        <v>01</v>
      </c>
      <c r="AI2742" s="97" t="str">
        <f t="shared" si="657"/>
        <v>00</v>
      </c>
      <c r="AJ2742" s="97" t="str">
        <f t="shared" si="658"/>
        <v>19000100</v>
      </c>
    </row>
    <row r="2743" spans="4:36" ht="12" customHeight="1" x14ac:dyDescent="0.15">
      <c r="F2743" s="86" t="str">
        <f t="shared" si="647"/>
        <v>Saturday</v>
      </c>
      <c r="G2743" s="91"/>
      <c r="H2743" s="92" t="str">
        <f>VLOOKUP(MONTH(G2743),VLOOKUP!$W$1:$X$24,2)</f>
        <v>January</v>
      </c>
      <c r="I2743" s="92" t="str">
        <f t="shared" si="648"/>
        <v/>
      </c>
      <c r="J2743" s="93" t="s">
        <v>1207</v>
      </c>
      <c r="L2743" s="86" t="str">
        <f t="shared" si="661"/>
        <v>E.M.P. Collective [307 W Baltimore St, Baltimore, MD]</v>
      </c>
      <c r="M2743" s="86">
        <f t="shared" si="649"/>
        <v>0</v>
      </c>
      <c r="N2743" s="93" t="str">
        <f t="shared" si="660"/>
        <v>E.M.P. Collective [307 W Baltimore St, Baltimore, MD]</v>
      </c>
      <c r="O2743" s="94"/>
      <c r="S2743" s="95">
        <f t="shared" si="650"/>
        <v>0</v>
      </c>
      <c r="T2743" s="86" t="str">
        <f t="shared" si="651"/>
        <v/>
      </c>
      <c r="U2743" s="86" t="str">
        <f t="shared" si="659"/>
        <v/>
      </c>
      <c r="V2743" s="95" t="str">
        <f t="shared" si="652"/>
        <v/>
      </c>
      <c r="AE2743" s="92" t="str">
        <f t="shared" si="653"/>
        <v/>
      </c>
      <c r="AF2743" s="96" t="str">
        <f t="shared" si="654"/>
        <v>&lt;a name='19000100'&gt;&lt;b&gt;: 0 - E.M.P. Collective [307 W Baltimore St, Baltimore, MD]&lt;/b&gt;&lt;/a&gt;&lt;br&gt;</v>
      </c>
      <c r="AG2743" s="97">
        <f t="shared" si="655"/>
        <v>1900</v>
      </c>
      <c r="AH2743" s="97" t="str">
        <f t="shared" si="656"/>
        <v>01</v>
      </c>
      <c r="AI2743" s="97" t="str">
        <f t="shared" si="657"/>
        <v>00</v>
      </c>
      <c r="AJ2743" s="97" t="str">
        <f t="shared" si="658"/>
        <v>19000100</v>
      </c>
    </row>
    <row r="2744" spans="4:36" ht="12" customHeight="1" x14ac:dyDescent="0.15">
      <c r="F2744" s="86" t="str">
        <f t="shared" si="647"/>
        <v>Saturday</v>
      </c>
      <c r="G2744" s="91"/>
      <c r="H2744" s="92" t="str">
        <f>VLOOKUP(MONTH(G2744),VLOOKUP!$W$1:$X$24,2)</f>
        <v>January</v>
      </c>
      <c r="I2744" s="92" t="str">
        <f t="shared" si="648"/>
        <v/>
      </c>
      <c r="J2744" s="93" t="s">
        <v>1207</v>
      </c>
      <c r="L2744" s="86" t="str">
        <f t="shared" si="661"/>
        <v>E.M.P. Collective [307 W Baltimore St, Baltimore, MD]</v>
      </c>
      <c r="M2744" s="86">
        <f t="shared" si="649"/>
        <v>0</v>
      </c>
      <c r="N2744" s="93" t="str">
        <f t="shared" si="660"/>
        <v>E.M.P. Collective [307 W Baltimore St, Baltimore, MD]</v>
      </c>
      <c r="O2744" s="94"/>
      <c r="S2744" s="95">
        <f t="shared" si="650"/>
        <v>0</v>
      </c>
      <c r="T2744" s="86" t="str">
        <f t="shared" si="651"/>
        <v/>
      </c>
      <c r="U2744" s="86" t="str">
        <f t="shared" si="659"/>
        <v/>
      </c>
      <c r="V2744" s="95" t="str">
        <f t="shared" si="652"/>
        <v/>
      </c>
      <c r="AE2744" s="92" t="str">
        <f t="shared" si="653"/>
        <v/>
      </c>
      <c r="AF2744" s="96" t="str">
        <f t="shared" si="654"/>
        <v>&lt;a name='19000100'&gt;&lt;b&gt;: 0 - E.M.P. Collective [307 W Baltimore St, Baltimore, MD]&lt;/b&gt;&lt;/a&gt;&lt;br&gt;</v>
      </c>
      <c r="AG2744" s="97">
        <f t="shared" si="655"/>
        <v>1900</v>
      </c>
      <c r="AH2744" s="97" t="str">
        <f t="shared" si="656"/>
        <v>01</v>
      </c>
      <c r="AI2744" s="97" t="str">
        <f t="shared" si="657"/>
        <v>00</v>
      </c>
      <c r="AJ2744" s="97" t="str">
        <f t="shared" si="658"/>
        <v>19000100</v>
      </c>
    </row>
    <row r="2745" spans="4:36" ht="12" customHeight="1" x14ac:dyDescent="0.15">
      <c r="F2745" s="86" t="str">
        <f t="shared" si="647"/>
        <v>Saturday</v>
      </c>
      <c r="G2745" s="91"/>
      <c r="H2745" s="92" t="str">
        <f>VLOOKUP(MONTH(G2745),VLOOKUP!$W$1:$X$24,2)</f>
        <v>January</v>
      </c>
      <c r="I2745" s="92" t="str">
        <f t="shared" si="648"/>
        <v/>
      </c>
      <c r="J2745" s="93" t="s">
        <v>1207</v>
      </c>
      <c r="L2745" s="86" t="str">
        <f t="shared" si="661"/>
        <v>E.M.P. Collective [307 W Baltimore St, Baltimore, MD]</v>
      </c>
      <c r="M2745" s="86">
        <f t="shared" si="649"/>
        <v>0</v>
      </c>
      <c r="N2745" s="93" t="str">
        <f t="shared" si="660"/>
        <v>E.M.P. Collective [307 W Baltimore St, Baltimore, MD]</v>
      </c>
      <c r="O2745" s="94"/>
      <c r="S2745" s="95">
        <f t="shared" si="650"/>
        <v>0</v>
      </c>
      <c r="T2745" s="86" t="str">
        <f t="shared" si="651"/>
        <v/>
      </c>
      <c r="U2745" s="86" t="str">
        <f t="shared" ref="U2745:U2776" si="662">IF(ISBLANK(G2745),"","&amp;#149; "&amp;IF(ISBLANK(C2745),"","&lt;S&gt;")&amp;I2745&amp;IF(ISBLANK(A2745),""," - &lt;a href='recommended.php#"&amp;AJ2745&amp;"'&gt;&lt;b&gt;&lt;em&gt;&lt;font color='#9C004D'&gt;RECOMMENDED&lt;/font&gt;&lt;/em&gt;&lt;/b&gt;&lt;/a&gt;")&amp;" - "&amp;M2745&amp;IF(ISBLANK(K2745),K2745," - &lt;b&gt;"&amp;K2745&amp;"&lt;/b&gt; ")&amp;IF(B2745="Sold Out"," - &lt;font color='#000099'&gt;&lt;b&gt;&lt;I&gt;sold out&lt;/I&gt;&lt;/b&gt;&lt;/font&gt;","")&amp;IF(ISBLANK(C2745),"","&lt;/S&gt; &lt;b&gt;"&amp;C2745&amp;"&lt;/b&gt;")&amp;"&lt;p&gt;")</f>
        <v/>
      </c>
      <c r="V2745" s="95" t="str">
        <f t="shared" si="652"/>
        <v/>
      </c>
      <c r="AE2745" s="92" t="str">
        <f t="shared" si="653"/>
        <v/>
      </c>
      <c r="AF2745" s="96" t="str">
        <f t="shared" si="654"/>
        <v>&lt;a name='19000100'&gt;&lt;b&gt;: 0 - E.M.P. Collective [307 W Baltimore St, Baltimore, MD]&lt;/b&gt;&lt;/a&gt;&lt;br&gt;</v>
      </c>
      <c r="AG2745" s="97">
        <f t="shared" si="655"/>
        <v>1900</v>
      </c>
      <c r="AH2745" s="97" t="str">
        <f t="shared" si="656"/>
        <v>01</v>
      </c>
      <c r="AI2745" s="97" t="str">
        <f t="shared" si="657"/>
        <v>00</v>
      </c>
      <c r="AJ2745" s="97" t="str">
        <f t="shared" si="658"/>
        <v>19000100</v>
      </c>
    </row>
    <row r="2746" spans="4:36" ht="12" customHeight="1" x14ac:dyDescent="0.15">
      <c r="F2746" s="86" t="str">
        <f t="shared" si="647"/>
        <v>Saturday</v>
      </c>
      <c r="G2746" s="91"/>
      <c r="H2746" s="92" t="str">
        <f>VLOOKUP(MONTH(G2746),VLOOKUP!$W$1:$X$24,2)</f>
        <v>January</v>
      </c>
      <c r="I2746" s="92" t="str">
        <f t="shared" si="648"/>
        <v/>
      </c>
      <c r="J2746" s="93" t="s">
        <v>1207</v>
      </c>
      <c r="L2746" s="86" t="str">
        <f t="shared" si="661"/>
        <v>E.M.P. Collective [307 W Baltimore St, Baltimore, MD]</v>
      </c>
      <c r="M2746" s="86">
        <f t="shared" si="649"/>
        <v>0</v>
      </c>
      <c r="N2746" s="93" t="str">
        <f t="shared" ref="N2746:N2777" si="663">J2746</f>
        <v>E.M.P. Collective [307 W Baltimore St, Baltimore, MD]</v>
      </c>
      <c r="O2746" s="94"/>
      <c r="S2746" s="95">
        <f t="shared" si="650"/>
        <v>0</v>
      </c>
      <c r="T2746" s="86" t="str">
        <f t="shared" si="651"/>
        <v/>
      </c>
      <c r="U2746" s="86" t="str">
        <f t="shared" si="662"/>
        <v/>
      </c>
      <c r="V2746" s="95" t="str">
        <f t="shared" si="652"/>
        <v/>
      </c>
      <c r="AE2746" s="92" t="str">
        <f t="shared" si="653"/>
        <v/>
      </c>
      <c r="AF2746" s="96" t="str">
        <f t="shared" si="654"/>
        <v>&lt;a name='19000100'&gt;&lt;b&gt;: 0 - E.M.P. Collective [307 W Baltimore St, Baltimore, MD]&lt;/b&gt;&lt;/a&gt;&lt;br&gt;</v>
      </c>
      <c r="AG2746" s="97">
        <f t="shared" si="655"/>
        <v>1900</v>
      </c>
      <c r="AH2746" s="97" t="str">
        <f t="shared" si="656"/>
        <v>01</v>
      </c>
      <c r="AI2746" s="97" t="str">
        <f t="shared" si="657"/>
        <v>00</v>
      </c>
      <c r="AJ2746" s="97" t="str">
        <f t="shared" si="658"/>
        <v>19000100</v>
      </c>
    </row>
    <row r="2747" spans="4:36" ht="12" customHeight="1" x14ac:dyDescent="0.15">
      <c r="D2747" s="110"/>
      <c r="F2747" s="86" t="str">
        <f t="shared" si="647"/>
        <v>Saturday</v>
      </c>
      <c r="G2747" s="91"/>
      <c r="H2747" s="92" t="str">
        <f>VLOOKUP(MONTH(G2747),VLOOKUP!$W$1:$X$24,2)</f>
        <v>January</v>
      </c>
      <c r="I2747" s="92" t="str">
        <f t="shared" si="648"/>
        <v/>
      </c>
      <c r="J2747" s="93" t="s">
        <v>1207</v>
      </c>
      <c r="L2747" s="86" t="str">
        <f t="shared" si="661"/>
        <v>E.M.P. Collective [307 W Baltimore St, Baltimore, MD]</v>
      </c>
      <c r="M2747" s="86">
        <f t="shared" si="649"/>
        <v>0</v>
      </c>
      <c r="N2747" s="93" t="str">
        <f t="shared" si="663"/>
        <v>E.M.P. Collective [307 W Baltimore St, Baltimore, MD]</v>
      </c>
      <c r="O2747" s="94"/>
      <c r="S2747" s="95">
        <f t="shared" si="650"/>
        <v>0</v>
      </c>
      <c r="T2747" s="86" t="str">
        <f t="shared" si="651"/>
        <v/>
      </c>
      <c r="U2747" s="86" t="str">
        <f t="shared" si="662"/>
        <v/>
      </c>
      <c r="V2747" s="95" t="str">
        <f t="shared" si="652"/>
        <v/>
      </c>
      <c r="AE2747" s="92" t="str">
        <f t="shared" si="653"/>
        <v/>
      </c>
      <c r="AF2747" s="96" t="str">
        <f t="shared" si="654"/>
        <v>&lt;a name='19000100'&gt;&lt;b&gt;: 0 - E.M.P. Collective [307 W Baltimore St, Baltimore, MD]&lt;/b&gt;&lt;/a&gt;&lt;br&gt;</v>
      </c>
      <c r="AG2747" s="97">
        <f t="shared" si="655"/>
        <v>1900</v>
      </c>
      <c r="AH2747" s="97" t="str">
        <f t="shared" si="656"/>
        <v>01</v>
      </c>
      <c r="AI2747" s="97" t="str">
        <f t="shared" si="657"/>
        <v>00</v>
      </c>
      <c r="AJ2747" s="97" t="str">
        <f t="shared" si="658"/>
        <v>19000100</v>
      </c>
    </row>
    <row r="2748" spans="4:36" ht="12" customHeight="1" x14ac:dyDescent="0.15">
      <c r="F2748" s="86" t="str">
        <f t="shared" si="647"/>
        <v>Saturday</v>
      </c>
      <c r="G2748" s="91"/>
      <c r="H2748" s="92" t="str">
        <f>VLOOKUP(MONTH(G2748),VLOOKUP!$W$1:$X$24,2)</f>
        <v>January</v>
      </c>
      <c r="I2748" s="92" t="str">
        <f t="shared" si="648"/>
        <v/>
      </c>
      <c r="J2748" s="93" t="s">
        <v>1207</v>
      </c>
      <c r="L2748" s="86" t="str">
        <f t="shared" si="661"/>
        <v>E.M.P. Collective [307 W Baltimore St, Baltimore, MD]</v>
      </c>
      <c r="M2748" s="86">
        <f t="shared" si="649"/>
        <v>0</v>
      </c>
      <c r="N2748" s="93" t="str">
        <f t="shared" si="663"/>
        <v>E.M.P. Collective [307 W Baltimore St, Baltimore, MD]</v>
      </c>
      <c r="O2748" s="94"/>
      <c r="S2748" s="95">
        <f t="shared" si="650"/>
        <v>0</v>
      </c>
      <c r="T2748" s="86" t="str">
        <f t="shared" si="651"/>
        <v/>
      </c>
      <c r="U2748" s="86" t="str">
        <f t="shared" si="662"/>
        <v/>
      </c>
      <c r="V2748" s="95" t="str">
        <f t="shared" si="652"/>
        <v/>
      </c>
      <c r="AE2748" s="92" t="str">
        <f t="shared" si="653"/>
        <v/>
      </c>
      <c r="AF2748" s="96" t="str">
        <f t="shared" si="654"/>
        <v>&lt;a name='19000100'&gt;&lt;b&gt;: 0 - E.M.P. Collective [307 W Baltimore St, Baltimore, MD]&lt;/b&gt;&lt;/a&gt;&lt;br&gt;</v>
      </c>
      <c r="AG2748" s="97">
        <f t="shared" si="655"/>
        <v>1900</v>
      </c>
      <c r="AH2748" s="97" t="str">
        <f t="shared" si="656"/>
        <v>01</v>
      </c>
      <c r="AI2748" s="97" t="str">
        <f t="shared" si="657"/>
        <v>00</v>
      </c>
      <c r="AJ2748" s="97" t="str">
        <f t="shared" si="658"/>
        <v>19000100</v>
      </c>
    </row>
    <row r="2749" spans="4:36" ht="12" customHeight="1" x14ac:dyDescent="0.15">
      <c r="F2749" s="86" t="str">
        <f t="shared" si="647"/>
        <v>Saturday</v>
      </c>
      <c r="G2749" s="91"/>
      <c r="H2749" s="92" t="str">
        <f>VLOOKUP(MONTH(G2749),VLOOKUP!$W$1:$X$24,2)</f>
        <v>January</v>
      </c>
      <c r="I2749" s="92" t="str">
        <f t="shared" si="648"/>
        <v/>
      </c>
      <c r="J2749" s="93" t="s">
        <v>1207</v>
      </c>
      <c r="L2749" s="86" t="str">
        <f t="shared" si="661"/>
        <v>E.M.P. Collective [307 W Baltimore St, Baltimore, MD]</v>
      </c>
      <c r="M2749" s="86">
        <f t="shared" si="649"/>
        <v>0</v>
      </c>
      <c r="N2749" s="93" t="str">
        <f t="shared" si="663"/>
        <v>E.M.P. Collective [307 W Baltimore St, Baltimore, MD]</v>
      </c>
      <c r="O2749" s="94"/>
      <c r="S2749" s="95">
        <f t="shared" si="650"/>
        <v>0</v>
      </c>
      <c r="T2749" s="86" t="str">
        <f t="shared" si="651"/>
        <v/>
      </c>
      <c r="U2749" s="86" t="str">
        <f t="shared" si="662"/>
        <v/>
      </c>
      <c r="V2749" s="95" t="str">
        <f t="shared" si="652"/>
        <v/>
      </c>
      <c r="AE2749" s="92" t="str">
        <f t="shared" si="653"/>
        <v/>
      </c>
      <c r="AF2749" s="96" t="str">
        <f t="shared" si="654"/>
        <v>&lt;a name='19000100'&gt;&lt;b&gt;: 0 - E.M.P. Collective [307 W Baltimore St, Baltimore, MD]&lt;/b&gt;&lt;/a&gt;&lt;br&gt;</v>
      </c>
      <c r="AG2749" s="97">
        <f t="shared" si="655"/>
        <v>1900</v>
      </c>
      <c r="AH2749" s="97" t="str">
        <f t="shared" si="656"/>
        <v>01</v>
      </c>
      <c r="AI2749" s="97" t="str">
        <f t="shared" si="657"/>
        <v>00</v>
      </c>
      <c r="AJ2749" s="97" t="str">
        <f t="shared" si="658"/>
        <v>19000100</v>
      </c>
    </row>
    <row r="2750" spans="4:36" ht="12" customHeight="1" x14ac:dyDescent="0.15">
      <c r="F2750" s="86" t="str">
        <f t="shared" si="647"/>
        <v>Saturday</v>
      </c>
      <c r="G2750" s="91"/>
      <c r="H2750" s="92" t="str">
        <f>VLOOKUP(MONTH(G2750),VLOOKUP!$W$1:$X$24,2)</f>
        <v>January</v>
      </c>
      <c r="I2750" s="92" t="str">
        <f t="shared" si="648"/>
        <v/>
      </c>
      <c r="J2750" s="93" t="s">
        <v>40</v>
      </c>
      <c r="L2750" s="86" t="str">
        <f t="shared" si="661"/>
        <v>Eastern Market Main Hall [225 7th St SE, WDC]</v>
      </c>
      <c r="M2750" s="86">
        <f t="shared" si="649"/>
        <v>0</v>
      </c>
      <c r="N2750" s="93" t="str">
        <f t="shared" si="663"/>
        <v>Eastern Market Main Hall [225 7th St SE, WDC]</v>
      </c>
      <c r="O2750" s="90"/>
      <c r="S2750" s="95">
        <f t="shared" si="650"/>
        <v>0</v>
      </c>
      <c r="T2750" s="86" t="str">
        <f t="shared" si="651"/>
        <v/>
      </c>
      <c r="U2750" s="86" t="str">
        <f t="shared" si="662"/>
        <v/>
      </c>
      <c r="V2750" s="95" t="str">
        <f t="shared" si="652"/>
        <v/>
      </c>
      <c r="AE2750" s="92" t="str">
        <f t="shared" si="653"/>
        <v/>
      </c>
      <c r="AF2750" s="96" t="str">
        <f t="shared" si="654"/>
        <v>&lt;a name='19000100'&gt;&lt;b&gt;: 0 - Eastern Market Main Hall [225 7th St SE, WDC]&lt;/b&gt;&lt;/a&gt;&lt;br&gt;</v>
      </c>
      <c r="AG2750" s="97">
        <f t="shared" si="655"/>
        <v>1900</v>
      </c>
      <c r="AH2750" s="97" t="str">
        <f t="shared" si="656"/>
        <v>01</v>
      </c>
      <c r="AI2750" s="97" t="str">
        <f t="shared" si="657"/>
        <v>00</v>
      </c>
      <c r="AJ2750" s="97" t="str">
        <f t="shared" si="658"/>
        <v>19000100</v>
      </c>
    </row>
    <row r="2751" spans="4:36" ht="12" customHeight="1" x14ac:dyDescent="0.15">
      <c r="F2751" s="86" t="str">
        <f t="shared" si="647"/>
        <v>Saturday</v>
      </c>
      <c r="G2751" s="91"/>
      <c r="H2751" s="92" t="str">
        <f>VLOOKUP(MONTH(G2751),VLOOKUP!$W$1:$X$24,2)</f>
        <v>January</v>
      </c>
      <c r="I2751" s="92" t="str">
        <f t="shared" si="648"/>
        <v/>
      </c>
      <c r="J2751" s="93" t="s">
        <v>40</v>
      </c>
      <c r="L2751" s="86" t="str">
        <f t="shared" si="661"/>
        <v>Eastern Market Main Hall [225 7th St SE, WDC]</v>
      </c>
      <c r="M2751" s="86">
        <f t="shared" si="649"/>
        <v>0</v>
      </c>
      <c r="N2751" s="93" t="str">
        <f t="shared" si="663"/>
        <v>Eastern Market Main Hall [225 7th St SE, WDC]</v>
      </c>
      <c r="O2751" s="90"/>
      <c r="S2751" s="95">
        <f t="shared" si="650"/>
        <v>0</v>
      </c>
      <c r="T2751" s="86" t="str">
        <f t="shared" si="651"/>
        <v/>
      </c>
      <c r="U2751" s="86" t="str">
        <f t="shared" si="662"/>
        <v/>
      </c>
      <c r="V2751" s="95" t="str">
        <f t="shared" si="652"/>
        <v/>
      </c>
      <c r="AE2751" s="92" t="str">
        <f t="shared" si="653"/>
        <v/>
      </c>
      <c r="AF2751" s="96" t="str">
        <f t="shared" si="654"/>
        <v>&lt;a name='19000100'&gt;&lt;b&gt;: 0 - Eastern Market Main Hall [225 7th St SE, WDC]&lt;/b&gt;&lt;/a&gt;&lt;br&gt;</v>
      </c>
      <c r="AG2751" s="97">
        <f t="shared" si="655"/>
        <v>1900</v>
      </c>
      <c r="AH2751" s="97" t="str">
        <f t="shared" si="656"/>
        <v>01</v>
      </c>
      <c r="AI2751" s="97" t="str">
        <f t="shared" si="657"/>
        <v>00</v>
      </c>
      <c r="AJ2751" s="97" t="str">
        <f t="shared" si="658"/>
        <v>19000100</v>
      </c>
    </row>
    <row r="2752" spans="4:36" ht="12" customHeight="1" x14ac:dyDescent="0.15">
      <c r="F2752" s="86" t="str">
        <f t="shared" si="647"/>
        <v>Saturday</v>
      </c>
      <c r="G2752" s="91"/>
      <c r="H2752" s="92" t="str">
        <f>VLOOKUP(MONTH(G2752),VLOOKUP!$W$1:$X$24,2)</f>
        <v>January</v>
      </c>
      <c r="I2752" s="92" t="str">
        <f t="shared" si="648"/>
        <v/>
      </c>
      <c r="J2752" s="93" t="s">
        <v>40</v>
      </c>
      <c r="L2752" s="86" t="str">
        <f t="shared" si="661"/>
        <v>Eastern Market Main Hall [225 7th St SE, WDC]</v>
      </c>
      <c r="M2752" s="86">
        <f t="shared" si="649"/>
        <v>0</v>
      </c>
      <c r="N2752" s="93" t="str">
        <f t="shared" si="663"/>
        <v>Eastern Market Main Hall [225 7th St SE, WDC]</v>
      </c>
      <c r="O2752" s="90"/>
      <c r="S2752" s="95">
        <f t="shared" si="650"/>
        <v>0</v>
      </c>
      <c r="T2752" s="86" t="str">
        <f t="shared" si="651"/>
        <v/>
      </c>
      <c r="U2752" s="86" t="str">
        <f t="shared" si="662"/>
        <v/>
      </c>
      <c r="V2752" s="95" t="str">
        <f t="shared" si="652"/>
        <v/>
      </c>
      <c r="AE2752" s="92" t="str">
        <f t="shared" si="653"/>
        <v/>
      </c>
      <c r="AF2752" s="96" t="str">
        <f t="shared" si="654"/>
        <v>&lt;a name='19000100'&gt;&lt;b&gt;: 0 - Eastern Market Main Hall [225 7th St SE, WDC]&lt;/b&gt;&lt;/a&gt;&lt;br&gt;</v>
      </c>
      <c r="AG2752" s="97">
        <f t="shared" si="655"/>
        <v>1900</v>
      </c>
      <c r="AH2752" s="97" t="str">
        <f t="shared" si="656"/>
        <v>01</v>
      </c>
      <c r="AI2752" s="97" t="str">
        <f t="shared" si="657"/>
        <v>00</v>
      </c>
      <c r="AJ2752" s="97" t="str">
        <f t="shared" si="658"/>
        <v>19000100</v>
      </c>
    </row>
    <row r="2753" spans="4:36" ht="12" customHeight="1" x14ac:dyDescent="0.15">
      <c r="F2753" s="86" t="str">
        <f t="shared" si="647"/>
        <v>Saturday</v>
      </c>
      <c r="G2753" s="91"/>
      <c r="H2753" s="92" t="str">
        <f>VLOOKUP(MONTH(G2753),VLOOKUP!$W$1:$X$24,2)</f>
        <v>January</v>
      </c>
      <c r="I2753" s="92" t="str">
        <f t="shared" si="648"/>
        <v/>
      </c>
      <c r="J2753" s="93" t="s">
        <v>756</v>
      </c>
      <c r="L2753" s="86" t="str">
        <f t="shared" si="661"/>
        <v>Ebenezers Coffeehouse [201 F Street NE, WDC]</v>
      </c>
      <c r="M2753" s="86">
        <f t="shared" si="649"/>
        <v>0</v>
      </c>
      <c r="N2753" s="93" t="str">
        <f t="shared" si="663"/>
        <v>Ebenezers Coffeehouse [201 F Street NE, WDC]</v>
      </c>
      <c r="O2753" s="90"/>
      <c r="S2753" s="95">
        <f t="shared" si="650"/>
        <v>0</v>
      </c>
      <c r="T2753" s="86" t="str">
        <f t="shared" si="651"/>
        <v/>
      </c>
      <c r="U2753" s="86" t="str">
        <f t="shared" si="662"/>
        <v/>
      </c>
      <c r="V2753" s="95" t="str">
        <f t="shared" si="652"/>
        <v/>
      </c>
      <c r="X2753" s="99"/>
      <c r="Y2753" s="99"/>
      <c r="AE2753" s="92" t="str">
        <f t="shared" si="653"/>
        <v/>
      </c>
      <c r="AF2753" s="96" t="str">
        <f t="shared" si="654"/>
        <v>&lt;a name='19000100'&gt;&lt;b&gt;: 0 - Ebenezers Coffeehouse [201 F Street NE, WDC]&lt;/b&gt;&lt;/a&gt;&lt;br&gt;</v>
      </c>
      <c r="AG2753" s="97">
        <f t="shared" si="655"/>
        <v>1900</v>
      </c>
      <c r="AH2753" s="97" t="str">
        <f t="shared" si="656"/>
        <v>01</v>
      </c>
      <c r="AI2753" s="97" t="str">
        <f t="shared" si="657"/>
        <v>00</v>
      </c>
      <c r="AJ2753" s="97" t="str">
        <f t="shared" si="658"/>
        <v>19000100</v>
      </c>
    </row>
    <row r="2754" spans="4:36" ht="12" customHeight="1" x14ac:dyDescent="0.15">
      <c r="F2754" s="86" t="str">
        <f t="shared" ref="F2754:F2817" si="664">IF(WEEKDAY(G2754)=1,"Sunday",IF(WEEKDAY(G2754)=2,"Monday",IF(WEEKDAY(G2754)=3,"Tuesday",IF(WEEKDAY(G2754)=4,"Wednesday",IF(WEEKDAY(G2754)=5,"Thursday",IF(WEEKDAY(G2754)=6,"Friday","Saturday"))))))</f>
        <v>Saturday</v>
      </c>
      <c r="G2754" s="91"/>
      <c r="H2754" s="92" t="str">
        <f>VLOOKUP(MONTH(G2754),VLOOKUP!$W$1:$X$24,2)</f>
        <v>January</v>
      </c>
      <c r="I2754" s="92" t="str">
        <f t="shared" ref="I2754:I2817" si="665">IF(ISBLANK(G2754),"",F2754&amp;", "&amp;DAY(G2754)&amp;" "&amp;H2754&amp;" "&amp;YEAR(G2754))</f>
        <v/>
      </c>
      <c r="J2754" s="93" t="s">
        <v>756</v>
      </c>
      <c r="L2754" s="86" t="str">
        <f t="shared" si="661"/>
        <v>Ebenezers Coffeehouse [201 F Street NE, WDC]</v>
      </c>
      <c r="M2754" s="86">
        <f t="shared" ref="M2754:M2817" si="666">IF(ISBLANK(P2754),O2754,IF(ISBLANK(Q2754),O2754&amp;" and "&amp;P2754,IF(ISBLANK(R2754),O2754&amp;", "&amp;P2754&amp;", and "&amp;Q2754, O2754&amp;", "&amp;P2754&amp;", "&amp;Q2754&amp;", and "&amp;R2754)))</f>
        <v>0</v>
      </c>
      <c r="N2754" s="93" t="str">
        <f t="shared" si="663"/>
        <v>Ebenezers Coffeehouse [201 F Street NE, WDC]</v>
      </c>
      <c r="O2754" s="90"/>
      <c r="S2754" s="95">
        <f t="shared" ref="S2754:S2817" si="667">IF(LEFT(O2754,2)="A ",RIGHT(O2754,LEN(O2754)-2),IF(LEFT(O2754,3)="An ",RIGHT(O2754,LEN(O2754)-3),IF(LEFT(O2754,4)="The ",RIGHT(O2754,LEN(O2754)-4),IF(LEFT(O2754,3)="&lt;b&gt;",RIGHT(O2754,LEN(O2754)-3),IF(LEFT(O2754,4)="&lt;em&gt;",RIGHT(O2754,LEN(O2754)-4),O2754)))))</f>
        <v>0</v>
      </c>
      <c r="T2754" s="86" t="str">
        <f t="shared" ref="T2754:T2817" si="668">IF(ISBLANK(G2754),"","&amp;#149; "&amp;IF(ISBLANK(C2754),"","&lt;S&gt;")&amp;IF(ISBLANK(A2754),"","&lt;a href='recommended.php#"&amp;AJ2754&amp;"'&gt;&lt;b&gt;&lt;em&gt;&lt;font color='#9C004D'&gt;RECOMMENDED&lt;/font&gt;&lt;/em&gt;&lt;/b&gt;&lt;/a&gt; - ")&amp;M2754&amp;" - &lt;b&gt;"&amp;L2754&amp;"&lt;/b&gt; "&amp;IF(B2754="Sold Out"," - &lt;font color='#000099'&gt;&lt;b&gt;&lt;I&gt;sold out&lt;/I&gt;&lt;/b&gt;&lt;/font&gt;","")&amp;IF(ISBLANK(C2754),"","&lt;/S&gt; &lt;b&gt;"&amp;C2754&amp;"&lt;/b&gt;")&amp;"&lt;br&gt;")</f>
        <v/>
      </c>
      <c r="U2754" s="86" t="str">
        <f t="shared" si="662"/>
        <v/>
      </c>
      <c r="V2754" s="95" t="str">
        <f t="shared" ref="V2754:V2817" si="669">IF(ISBLANK(G2754),"","&amp;#149; "&amp;IF(ISBLANK(C2754),"","&lt;S&gt;")&amp;IF(ISBLANK(A2754),"","&lt;a href='recommended.php#"&amp;AJ2754&amp;"'&gt;&lt;b&gt;&lt;em&gt;&lt;font color='#9C004D'&gt;RECOMMENDED&lt;/font&gt;&lt;/em&gt;&lt;/b&gt;&lt;/a&gt; - ")&amp;M2754&amp;" - &lt;b&gt;"&amp;L2754&amp;"&lt;/b&gt; "&amp;IF(B2754="Sold Out"," - &lt;font color='#000099'&gt;&lt;b&gt;&lt;I&gt;sold out&lt;/I&gt;&lt;/b&gt;&lt;/font&gt;","")&amp;IF(ISBLANK(C2754),"","&lt;/S&gt; &lt;b&gt;"&amp;C2754&amp;"&lt;/b&gt;")&amp;" - &lt;font color='#005500'&gt;&lt;b&gt;"&amp;E2754&amp;"&lt;/b&gt;&lt;/font&gt;&lt;br&gt;")</f>
        <v/>
      </c>
      <c r="X2754" s="99"/>
      <c r="Y2754" s="99"/>
      <c r="AE2754" s="92" t="str">
        <f t="shared" ref="AE2754:AE2817" si="670">IF(ISBLANK(G2754),"",F2754&amp;", "&amp;DAY(G2754)&amp;" "&amp;H2754&amp;" "&amp;YEAR(G2754)&amp;"      [&lt;a name='"&amp;AJ2754&amp;"' href='#"&amp;AJ2754&amp;"'&gt;link to this day&lt;/a&gt;]")</f>
        <v/>
      </c>
      <c r="AF2754" s="96" t="str">
        <f t="shared" ref="AF2754:AF2817" si="671">"&lt;a name='"&amp;AJ2754&amp;"'&gt;&lt;b&gt;"&amp;I2754&amp;": "&amp;M2754&amp;" - "&amp;L2754&amp;"&lt;/b&gt;&lt;/a&gt;&lt;br&gt;"</f>
        <v>&lt;a name='19000100'&gt;&lt;b&gt;: 0 - Ebenezers Coffeehouse [201 F Street NE, WDC]&lt;/b&gt;&lt;/a&gt;&lt;br&gt;</v>
      </c>
      <c r="AG2754" s="97">
        <f t="shared" ref="AG2754:AG2817" si="672">YEAR(G2754)</f>
        <v>1900</v>
      </c>
      <c r="AH2754" s="97" t="str">
        <f t="shared" ref="AH2754:AH2817" si="673">IF(LEN(MONTH(G2754))=1,"0"&amp;MONTH(G2754),MONTH(G2754))</f>
        <v>01</v>
      </c>
      <c r="AI2754" s="97" t="str">
        <f t="shared" ref="AI2754:AI2817" si="674">IF(LEN(DAY(G2754))=1,"0"&amp;DAY(G2754),DAY(G2754))</f>
        <v>00</v>
      </c>
      <c r="AJ2754" s="97" t="str">
        <f t="shared" ref="AJ2754:AJ2817" si="675">AG2754&amp;AH2754&amp;AI2754</f>
        <v>19000100</v>
      </c>
    </row>
    <row r="2755" spans="4:36" ht="12" customHeight="1" x14ac:dyDescent="0.15">
      <c r="F2755" s="86" t="str">
        <f t="shared" si="664"/>
        <v>Saturday</v>
      </c>
      <c r="G2755" s="91"/>
      <c r="H2755" s="92" t="str">
        <f>VLOOKUP(MONTH(G2755),VLOOKUP!$W$1:$X$24,2)</f>
        <v>January</v>
      </c>
      <c r="I2755" s="92" t="str">
        <f t="shared" si="665"/>
        <v/>
      </c>
      <c r="J2755" s="93" t="s">
        <v>756</v>
      </c>
      <c r="L2755" s="86" t="str">
        <f t="shared" si="661"/>
        <v>Ebenezers Coffeehouse [201 F Street NE, WDC]</v>
      </c>
      <c r="M2755" s="86">
        <f t="shared" si="666"/>
        <v>0</v>
      </c>
      <c r="N2755" s="93" t="str">
        <f t="shared" si="663"/>
        <v>Ebenezers Coffeehouse [201 F Street NE, WDC]</v>
      </c>
      <c r="O2755" s="90"/>
      <c r="S2755" s="95">
        <f t="shared" si="667"/>
        <v>0</v>
      </c>
      <c r="T2755" s="86" t="str">
        <f t="shared" si="668"/>
        <v/>
      </c>
      <c r="U2755" s="86" t="str">
        <f t="shared" si="662"/>
        <v/>
      </c>
      <c r="V2755" s="95" t="str">
        <f t="shared" si="669"/>
        <v/>
      </c>
      <c r="AE2755" s="92" t="str">
        <f t="shared" si="670"/>
        <v/>
      </c>
      <c r="AF2755" s="96" t="str">
        <f t="shared" si="671"/>
        <v>&lt;a name='19000100'&gt;&lt;b&gt;: 0 - Ebenezers Coffeehouse [201 F Street NE, WDC]&lt;/b&gt;&lt;/a&gt;&lt;br&gt;</v>
      </c>
      <c r="AG2755" s="97">
        <f t="shared" si="672"/>
        <v>1900</v>
      </c>
      <c r="AH2755" s="97" t="str">
        <f t="shared" si="673"/>
        <v>01</v>
      </c>
      <c r="AI2755" s="97" t="str">
        <f t="shared" si="674"/>
        <v>00</v>
      </c>
      <c r="AJ2755" s="97" t="str">
        <f t="shared" si="675"/>
        <v>19000100</v>
      </c>
    </row>
    <row r="2756" spans="4:36" ht="12" customHeight="1" x14ac:dyDescent="0.15">
      <c r="F2756" s="86" t="str">
        <f t="shared" si="664"/>
        <v>Saturday</v>
      </c>
      <c r="G2756" s="91"/>
      <c r="H2756" s="92" t="str">
        <f>VLOOKUP(MONTH(G2756),VLOOKUP!$W$1:$X$24,2)</f>
        <v>January</v>
      </c>
      <c r="I2756" s="92" t="str">
        <f t="shared" si="665"/>
        <v/>
      </c>
      <c r="J2756" s="93" t="s">
        <v>756</v>
      </c>
      <c r="L2756" s="86" t="str">
        <f t="shared" si="661"/>
        <v>Ebenezers Coffeehouse [201 F Street NE, WDC]</v>
      </c>
      <c r="M2756" s="86">
        <f t="shared" si="666"/>
        <v>0</v>
      </c>
      <c r="N2756" s="93" t="str">
        <f t="shared" si="663"/>
        <v>Ebenezers Coffeehouse [201 F Street NE, WDC]</v>
      </c>
      <c r="O2756" s="90"/>
      <c r="S2756" s="95">
        <f t="shared" si="667"/>
        <v>0</v>
      </c>
      <c r="T2756" s="86" t="str">
        <f t="shared" si="668"/>
        <v/>
      </c>
      <c r="U2756" s="86" t="str">
        <f t="shared" si="662"/>
        <v/>
      </c>
      <c r="V2756" s="95" t="str">
        <f t="shared" si="669"/>
        <v/>
      </c>
      <c r="X2756" s="99"/>
      <c r="Y2756" s="99"/>
      <c r="AE2756" s="92" t="str">
        <f t="shared" si="670"/>
        <v/>
      </c>
      <c r="AF2756" s="96" t="str">
        <f t="shared" si="671"/>
        <v>&lt;a name='19000100'&gt;&lt;b&gt;: 0 - Ebenezers Coffeehouse [201 F Street NE, WDC]&lt;/b&gt;&lt;/a&gt;&lt;br&gt;</v>
      </c>
      <c r="AG2756" s="97">
        <f t="shared" si="672"/>
        <v>1900</v>
      </c>
      <c r="AH2756" s="97" t="str">
        <f t="shared" si="673"/>
        <v>01</v>
      </c>
      <c r="AI2756" s="97" t="str">
        <f t="shared" si="674"/>
        <v>00</v>
      </c>
      <c r="AJ2756" s="97" t="str">
        <f t="shared" si="675"/>
        <v>19000100</v>
      </c>
    </row>
    <row r="2757" spans="4:36" ht="12" customHeight="1" x14ac:dyDescent="0.15">
      <c r="F2757" s="86" t="str">
        <f t="shared" si="664"/>
        <v>Saturday</v>
      </c>
      <c r="G2757" s="91"/>
      <c r="H2757" s="92" t="str">
        <f>VLOOKUP(MONTH(G2757),VLOOKUP!$W$1:$X$24,2)</f>
        <v>January</v>
      </c>
      <c r="I2757" s="92" t="str">
        <f t="shared" si="665"/>
        <v/>
      </c>
      <c r="J2757" s="93" t="s">
        <v>756</v>
      </c>
      <c r="L2757" s="86" t="str">
        <f t="shared" si="661"/>
        <v>Ebenezers Coffeehouse [201 F Street NE, WDC]</v>
      </c>
      <c r="M2757" s="86">
        <f t="shared" si="666"/>
        <v>0</v>
      </c>
      <c r="N2757" s="93" t="str">
        <f t="shared" si="663"/>
        <v>Ebenezers Coffeehouse [201 F Street NE, WDC]</v>
      </c>
      <c r="O2757" s="90"/>
      <c r="S2757" s="95">
        <f t="shared" si="667"/>
        <v>0</v>
      </c>
      <c r="T2757" s="86" t="str">
        <f t="shared" si="668"/>
        <v/>
      </c>
      <c r="U2757" s="86" t="str">
        <f t="shared" si="662"/>
        <v/>
      </c>
      <c r="V2757" s="95" t="str">
        <f t="shared" si="669"/>
        <v/>
      </c>
      <c r="AE2757" s="92" t="str">
        <f t="shared" si="670"/>
        <v/>
      </c>
      <c r="AF2757" s="96" t="str">
        <f t="shared" si="671"/>
        <v>&lt;a name='19000100'&gt;&lt;b&gt;: 0 - Ebenezers Coffeehouse [201 F Street NE, WDC]&lt;/b&gt;&lt;/a&gt;&lt;br&gt;</v>
      </c>
      <c r="AG2757" s="97">
        <f t="shared" si="672"/>
        <v>1900</v>
      </c>
      <c r="AH2757" s="97" t="str">
        <f t="shared" si="673"/>
        <v>01</v>
      </c>
      <c r="AI2757" s="97" t="str">
        <f t="shared" si="674"/>
        <v>00</v>
      </c>
      <c r="AJ2757" s="97" t="str">
        <f t="shared" si="675"/>
        <v>19000100</v>
      </c>
    </row>
    <row r="2758" spans="4:36" ht="12" customHeight="1" x14ac:dyDescent="0.15">
      <c r="F2758" s="86" t="str">
        <f t="shared" si="664"/>
        <v>Saturday</v>
      </c>
      <c r="G2758" s="91"/>
      <c r="H2758" s="92" t="str">
        <f>VLOOKUP(MONTH(G2758),VLOOKUP!$W$1:$X$24,2)</f>
        <v>January</v>
      </c>
      <c r="I2758" s="92" t="str">
        <f t="shared" si="665"/>
        <v/>
      </c>
      <c r="J2758" s="93" t="s">
        <v>756</v>
      </c>
      <c r="L2758" s="86" t="str">
        <f t="shared" si="661"/>
        <v>Ebenezers Coffeehouse [201 F Street NE, WDC]</v>
      </c>
      <c r="M2758" s="86">
        <f t="shared" si="666"/>
        <v>0</v>
      </c>
      <c r="N2758" s="93" t="str">
        <f t="shared" si="663"/>
        <v>Ebenezers Coffeehouse [201 F Street NE, WDC]</v>
      </c>
      <c r="O2758" s="90"/>
      <c r="S2758" s="95">
        <f t="shared" si="667"/>
        <v>0</v>
      </c>
      <c r="T2758" s="86" t="str">
        <f t="shared" si="668"/>
        <v/>
      </c>
      <c r="U2758" s="86" t="str">
        <f t="shared" si="662"/>
        <v/>
      </c>
      <c r="V2758" s="95" t="str">
        <f t="shared" si="669"/>
        <v/>
      </c>
      <c r="X2758" s="99"/>
      <c r="Y2758" s="99"/>
      <c r="AE2758" s="92" t="str">
        <f t="shared" si="670"/>
        <v/>
      </c>
      <c r="AF2758" s="96" t="str">
        <f t="shared" si="671"/>
        <v>&lt;a name='19000100'&gt;&lt;b&gt;: 0 - Ebenezers Coffeehouse [201 F Street NE, WDC]&lt;/b&gt;&lt;/a&gt;&lt;br&gt;</v>
      </c>
      <c r="AG2758" s="97">
        <f t="shared" si="672"/>
        <v>1900</v>
      </c>
      <c r="AH2758" s="97" t="str">
        <f t="shared" si="673"/>
        <v>01</v>
      </c>
      <c r="AI2758" s="97" t="str">
        <f t="shared" si="674"/>
        <v>00</v>
      </c>
      <c r="AJ2758" s="97" t="str">
        <f t="shared" si="675"/>
        <v>19000100</v>
      </c>
    </row>
    <row r="2759" spans="4:36" ht="12" customHeight="1" x14ac:dyDescent="0.15">
      <c r="F2759" s="86" t="str">
        <f t="shared" si="664"/>
        <v>Saturday</v>
      </c>
      <c r="G2759" s="91"/>
      <c r="H2759" s="92" t="str">
        <f>VLOOKUP(MONTH(G2759),VLOOKUP!$W$1:$X$24,2)</f>
        <v>January</v>
      </c>
      <c r="I2759" s="92" t="str">
        <f t="shared" si="665"/>
        <v/>
      </c>
      <c r="J2759" s="93" t="s">
        <v>756</v>
      </c>
      <c r="L2759" s="86" t="str">
        <f t="shared" si="661"/>
        <v>Ebenezers Coffeehouse [201 F Street NE, WDC]</v>
      </c>
      <c r="M2759" s="86">
        <f t="shared" si="666"/>
        <v>0</v>
      </c>
      <c r="N2759" s="93" t="str">
        <f t="shared" si="663"/>
        <v>Ebenezers Coffeehouse [201 F Street NE, WDC]</v>
      </c>
      <c r="O2759" s="90"/>
      <c r="S2759" s="95">
        <f t="shared" si="667"/>
        <v>0</v>
      </c>
      <c r="T2759" s="86" t="str">
        <f t="shared" si="668"/>
        <v/>
      </c>
      <c r="U2759" s="86" t="str">
        <f t="shared" si="662"/>
        <v/>
      </c>
      <c r="V2759" s="95" t="str">
        <f t="shared" si="669"/>
        <v/>
      </c>
      <c r="AE2759" s="92" t="str">
        <f t="shared" si="670"/>
        <v/>
      </c>
      <c r="AF2759" s="96" t="str">
        <f t="shared" si="671"/>
        <v>&lt;a name='19000100'&gt;&lt;b&gt;: 0 - Ebenezers Coffeehouse [201 F Street NE, WDC]&lt;/b&gt;&lt;/a&gt;&lt;br&gt;</v>
      </c>
      <c r="AG2759" s="97">
        <f t="shared" si="672"/>
        <v>1900</v>
      </c>
      <c r="AH2759" s="97" t="str">
        <f t="shared" si="673"/>
        <v>01</v>
      </c>
      <c r="AI2759" s="97" t="str">
        <f t="shared" si="674"/>
        <v>00</v>
      </c>
      <c r="AJ2759" s="97" t="str">
        <f t="shared" si="675"/>
        <v>19000100</v>
      </c>
    </row>
    <row r="2760" spans="4:36" ht="12" customHeight="1" x14ac:dyDescent="0.15">
      <c r="F2760" s="86" t="str">
        <f t="shared" si="664"/>
        <v>Saturday</v>
      </c>
      <c r="G2760" s="91"/>
      <c r="H2760" s="92" t="str">
        <f>VLOOKUP(MONTH(G2760),VLOOKUP!$W$1:$X$24,2)</f>
        <v>January</v>
      </c>
      <c r="I2760" s="92" t="str">
        <f t="shared" si="665"/>
        <v/>
      </c>
      <c r="J2760" s="93" t="s">
        <v>756</v>
      </c>
      <c r="L2760" s="86" t="str">
        <f t="shared" si="661"/>
        <v>Ebenezers Coffeehouse [201 F Street NE, WDC]</v>
      </c>
      <c r="M2760" s="86">
        <f t="shared" si="666"/>
        <v>0</v>
      </c>
      <c r="N2760" s="93" t="str">
        <f t="shared" si="663"/>
        <v>Ebenezers Coffeehouse [201 F Street NE, WDC]</v>
      </c>
      <c r="O2760" s="90"/>
      <c r="S2760" s="95">
        <f t="shared" si="667"/>
        <v>0</v>
      </c>
      <c r="T2760" s="86" t="str">
        <f t="shared" si="668"/>
        <v/>
      </c>
      <c r="U2760" s="86" t="str">
        <f t="shared" si="662"/>
        <v/>
      </c>
      <c r="V2760" s="95" t="str">
        <f t="shared" si="669"/>
        <v/>
      </c>
      <c r="X2760" s="99"/>
      <c r="Y2760" s="99"/>
      <c r="AE2760" s="92" t="str">
        <f t="shared" si="670"/>
        <v/>
      </c>
      <c r="AF2760" s="96" t="str">
        <f t="shared" si="671"/>
        <v>&lt;a name='19000100'&gt;&lt;b&gt;: 0 - Ebenezers Coffeehouse [201 F Street NE, WDC]&lt;/b&gt;&lt;/a&gt;&lt;br&gt;</v>
      </c>
      <c r="AG2760" s="97">
        <f t="shared" si="672"/>
        <v>1900</v>
      </c>
      <c r="AH2760" s="97" t="str">
        <f t="shared" si="673"/>
        <v>01</v>
      </c>
      <c r="AI2760" s="97" t="str">
        <f t="shared" si="674"/>
        <v>00</v>
      </c>
      <c r="AJ2760" s="97" t="str">
        <f t="shared" si="675"/>
        <v>19000100</v>
      </c>
    </row>
    <row r="2761" spans="4:36" ht="12" customHeight="1" x14ac:dyDescent="0.15">
      <c r="F2761" s="86" t="str">
        <f t="shared" si="664"/>
        <v>Saturday</v>
      </c>
      <c r="H2761" s="92" t="str">
        <f>VLOOKUP(MONTH(G2761),VLOOKUP!$W$1:$X$24,2)</f>
        <v>January</v>
      </c>
      <c r="I2761" s="92" t="str">
        <f t="shared" si="665"/>
        <v/>
      </c>
      <c r="J2761" s="93" t="s">
        <v>99</v>
      </c>
      <c r="L2761" s="86" t="str">
        <f t="shared" si="661"/>
        <v>Echo Stage [2135 Queens Chapel Road NE, WDC]</v>
      </c>
      <c r="M2761" s="86">
        <f t="shared" si="666"/>
        <v>0</v>
      </c>
      <c r="N2761" s="93" t="str">
        <f t="shared" si="663"/>
        <v>Echo Stage [2135 Queens Chapel Road NE, WDC]</v>
      </c>
      <c r="O2761" s="94"/>
      <c r="S2761" s="95">
        <f t="shared" si="667"/>
        <v>0</v>
      </c>
      <c r="T2761" s="86" t="str">
        <f t="shared" si="668"/>
        <v/>
      </c>
      <c r="U2761" s="86" t="str">
        <f t="shared" si="662"/>
        <v/>
      </c>
      <c r="V2761" s="95" t="str">
        <f t="shared" si="669"/>
        <v/>
      </c>
      <c r="W2761" s="90" t="s">
        <v>221</v>
      </c>
      <c r="AE2761" s="92" t="str">
        <f t="shared" si="670"/>
        <v/>
      </c>
      <c r="AF2761" s="96" t="str">
        <f t="shared" si="671"/>
        <v>&lt;a name='19000100'&gt;&lt;b&gt;: 0 - Echo Stage [2135 Queens Chapel Road NE, WDC]&lt;/b&gt;&lt;/a&gt;&lt;br&gt;</v>
      </c>
      <c r="AG2761" s="97">
        <f t="shared" si="672"/>
        <v>1900</v>
      </c>
      <c r="AH2761" s="97" t="str">
        <f t="shared" si="673"/>
        <v>01</v>
      </c>
      <c r="AI2761" s="97" t="str">
        <f t="shared" si="674"/>
        <v>00</v>
      </c>
      <c r="AJ2761" s="97" t="str">
        <f t="shared" si="675"/>
        <v>19000100</v>
      </c>
    </row>
    <row r="2762" spans="4:36" ht="12" customHeight="1" x14ac:dyDescent="0.15">
      <c r="F2762" s="86" t="str">
        <f t="shared" si="664"/>
        <v>Saturday</v>
      </c>
      <c r="H2762" s="92" t="str">
        <f>VLOOKUP(MONTH(G2762),VLOOKUP!$W$1:$X$24,2)</f>
        <v>January</v>
      </c>
      <c r="I2762" s="92" t="str">
        <f t="shared" si="665"/>
        <v/>
      </c>
      <c r="J2762" s="93" t="s">
        <v>99</v>
      </c>
      <c r="L2762" s="86" t="str">
        <f t="shared" si="661"/>
        <v>Echo Stage [2135 Queens Chapel Road NE, WDC]</v>
      </c>
      <c r="M2762" s="86">
        <f t="shared" si="666"/>
        <v>0</v>
      </c>
      <c r="N2762" s="93" t="str">
        <f t="shared" si="663"/>
        <v>Echo Stage [2135 Queens Chapel Road NE, WDC]</v>
      </c>
      <c r="O2762" s="94"/>
      <c r="S2762" s="95">
        <f t="shared" si="667"/>
        <v>0</v>
      </c>
      <c r="T2762" s="86" t="str">
        <f t="shared" si="668"/>
        <v/>
      </c>
      <c r="U2762" s="86" t="str">
        <f t="shared" si="662"/>
        <v/>
      </c>
      <c r="V2762" s="95" t="str">
        <f t="shared" si="669"/>
        <v/>
      </c>
      <c r="W2762" s="90" t="s">
        <v>221</v>
      </c>
      <c r="AE2762" s="92" t="str">
        <f t="shared" si="670"/>
        <v/>
      </c>
      <c r="AF2762" s="96" t="str">
        <f t="shared" si="671"/>
        <v>&lt;a name='19000100'&gt;&lt;b&gt;: 0 - Echo Stage [2135 Queens Chapel Road NE, WDC]&lt;/b&gt;&lt;/a&gt;&lt;br&gt;</v>
      </c>
      <c r="AG2762" s="97">
        <f t="shared" si="672"/>
        <v>1900</v>
      </c>
      <c r="AH2762" s="97" t="str">
        <f t="shared" si="673"/>
        <v>01</v>
      </c>
      <c r="AI2762" s="97" t="str">
        <f t="shared" si="674"/>
        <v>00</v>
      </c>
      <c r="AJ2762" s="97" t="str">
        <f t="shared" si="675"/>
        <v>19000100</v>
      </c>
    </row>
    <row r="2763" spans="4:36" ht="12" customHeight="1" x14ac:dyDescent="0.15">
      <c r="F2763" s="86" t="str">
        <f t="shared" si="664"/>
        <v>Saturday</v>
      </c>
      <c r="H2763" s="92" t="str">
        <f>VLOOKUP(MONTH(G2763),VLOOKUP!$W$1:$X$24,2)</f>
        <v>January</v>
      </c>
      <c r="I2763" s="92" t="str">
        <f t="shared" si="665"/>
        <v/>
      </c>
      <c r="J2763" s="93" t="s">
        <v>99</v>
      </c>
      <c r="L2763" s="86" t="str">
        <f t="shared" si="661"/>
        <v>Echo Stage [2135 Queens Chapel Road NE, WDC]</v>
      </c>
      <c r="M2763" s="86">
        <f t="shared" si="666"/>
        <v>0</v>
      </c>
      <c r="N2763" s="93" t="str">
        <f t="shared" si="663"/>
        <v>Echo Stage [2135 Queens Chapel Road NE, WDC]</v>
      </c>
      <c r="O2763" s="94"/>
      <c r="S2763" s="95">
        <f t="shared" si="667"/>
        <v>0</v>
      </c>
      <c r="T2763" s="86" t="str">
        <f t="shared" si="668"/>
        <v/>
      </c>
      <c r="U2763" s="86" t="str">
        <f t="shared" si="662"/>
        <v/>
      </c>
      <c r="V2763" s="95" t="str">
        <f t="shared" si="669"/>
        <v/>
      </c>
      <c r="W2763" s="90" t="s">
        <v>221</v>
      </c>
      <c r="AE2763" s="92" t="str">
        <f t="shared" si="670"/>
        <v/>
      </c>
      <c r="AF2763" s="96" t="str">
        <f t="shared" si="671"/>
        <v>&lt;a name='19000100'&gt;&lt;b&gt;: 0 - Echo Stage [2135 Queens Chapel Road NE, WDC]&lt;/b&gt;&lt;/a&gt;&lt;br&gt;</v>
      </c>
      <c r="AG2763" s="97">
        <f t="shared" si="672"/>
        <v>1900</v>
      </c>
      <c r="AH2763" s="97" t="str">
        <f t="shared" si="673"/>
        <v>01</v>
      </c>
      <c r="AI2763" s="97" t="str">
        <f t="shared" si="674"/>
        <v>00</v>
      </c>
      <c r="AJ2763" s="97" t="str">
        <f t="shared" si="675"/>
        <v>19000100</v>
      </c>
    </row>
    <row r="2764" spans="4:36" ht="12" customHeight="1" x14ac:dyDescent="0.15">
      <c r="F2764" s="86" t="str">
        <f t="shared" si="664"/>
        <v>Saturday</v>
      </c>
      <c r="H2764" s="92" t="str">
        <f>VLOOKUP(MONTH(G2764),VLOOKUP!$W$1:$X$24,2)</f>
        <v>January</v>
      </c>
      <c r="I2764" s="92" t="str">
        <f t="shared" si="665"/>
        <v/>
      </c>
      <c r="J2764" s="93" t="s">
        <v>99</v>
      </c>
      <c r="L2764" s="86" t="str">
        <f t="shared" si="661"/>
        <v>Echo Stage [2135 Queens Chapel Road NE, WDC]</v>
      </c>
      <c r="M2764" s="86">
        <f t="shared" si="666"/>
        <v>0</v>
      </c>
      <c r="N2764" s="93" t="str">
        <f t="shared" si="663"/>
        <v>Echo Stage [2135 Queens Chapel Road NE, WDC]</v>
      </c>
      <c r="O2764" s="94"/>
      <c r="S2764" s="95">
        <f t="shared" si="667"/>
        <v>0</v>
      </c>
      <c r="T2764" s="86" t="str">
        <f t="shared" si="668"/>
        <v/>
      </c>
      <c r="U2764" s="86" t="str">
        <f t="shared" si="662"/>
        <v/>
      </c>
      <c r="V2764" s="95" t="str">
        <f t="shared" si="669"/>
        <v/>
      </c>
      <c r="W2764" s="90" t="s">
        <v>221</v>
      </c>
      <c r="AE2764" s="92" t="str">
        <f t="shared" si="670"/>
        <v/>
      </c>
      <c r="AF2764" s="96" t="str">
        <f t="shared" si="671"/>
        <v>&lt;a name='19000100'&gt;&lt;b&gt;: 0 - Echo Stage [2135 Queens Chapel Road NE, WDC]&lt;/b&gt;&lt;/a&gt;&lt;br&gt;</v>
      </c>
      <c r="AG2764" s="97">
        <f t="shared" si="672"/>
        <v>1900</v>
      </c>
      <c r="AH2764" s="97" t="str">
        <f t="shared" si="673"/>
        <v>01</v>
      </c>
      <c r="AI2764" s="97" t="str">
        <f t="shared" si="674"/>
        <v>00</v>
      </c>
      <c r="AJ2764" s="97" t="str">
        <f t="shared" si="675"/>
        <v>19000100</v>
      </c>
    </row>
    <row r="2765" spans="4:36" ht="12" customHeight="1" x14ac:dyDescent="0.15">
      <c r="F2765" s="86" t="str">
        <f t="shared" si="664"/>
        <v>Saturday</v>
      </c>
      <c r="H2765" s="92" t="str">
        <f>VLOOKUP(MONTH(G2765),VLOOKUP!$W$1:$X$24,2)</f>
        <v>January</v>
      </c>
      <c r="I2765" s="92" t="str">
        <f t="shared" si="665"/>
        <v/>
      </c>
      <c r="J2765" s="93" t="s">
        <v>99</v>
      </c>
      <c r="L2765" s="86" t="str">
        <f t="shared" si="661"/>
        <v>Echo Stage [2135 Queens Chapel Road NE, WDC]</v>
      </c>
      <c r="M2765" s="86">
        <f t="shared" si="666"/>
        <v>0</v>
      </c>
      <c r="N2765" s="93" t="str">
        <f t="shared" si="663"/>
        <v>Echo Stage [2135 Queens Chapel Road NE, WDC]</v>
      </c>
      <c r="O2765" s="94"/>
      <c r="S2765" s="95">
        <f t="shared" si="667"/>
        <v>0</v>
      </c>
      <c r="T2765" s="86" t="str">
        <f t="shared" si="668"/>
        <v/>
      </c>
      <c r="U2765" s="86" t="str">
        <f t="shared" si="662"/>
        <v/>
      </c>
      <c r="V2765" s="95" t="str">
        <f t="shared" si="669"/>
        <v/>
      </c>
      <c r="W2765" s="90" t="s">
        <v>221</v>
      </c>
      <c r="AE2765" s="92" t="str">
        <f t="shared" si="670"/>
        <v/>
      </c>
      <c r="AF2765" s="96" t="str">
        <f t="shared" si="671"/>
        <v>&lt;a name='19000100'&gt;&lt;b&gt;: 0 - Echo Stage [2135 Queens Chapel Road NE, WDC]&lt;/b&gt;&lt;/a&gt;&lt;br&gt;</v>
      </c>
      <c r="AG2765" s="97">
        <f t="shared" si="672"/>
        <v>1900</v>
      </c>
      <c r="AH2765" s="97" t="str">
        <f t="shared" si="673"/>
        <v>01</v>
      </c>
      <c r="AI2765" s="97" t="str">
        <f t="shared" si="674"/>
        <v>00</v>
      </c>
      <c r="AJ2765" s="97" t="str">
        <f t="shared" si="675"/>
        <v>19000100</v>
      </c>
    </row>
    <row r="2766" spans="4:36" ht="12" customHeight="1" x14ac:dyDescent="0.15">
      <c r="D2766" s="110"/>
      <c r="F2766" s="86" t="str">
        <f t="shared" si="664"/>
        <v>Saturday</v>
      </c>
      <c r="G2766" s="91"/>
      <c r="H2766" s="92" t="str">
        <f>VLOOKUP(MONTH(G2766),VLOOKUP!$W$1:$X$24,2)</f>
        <v>January</v>
      </c>
      <c r="I2766" s="92" t="str">
        <f t="shared" si="665"/>
        <v/>
      </c>
      <c r="J2766" s="93" t="s">
        <v>99</v>
      </c>
      <c r="L2766" s="86" t="str">
        <f t="shared" si="661"/>
        <v>Echo Stage [2135 Queens Chapel Road NE, WDC]</v>
      </c>
      <c r="M2766" s="86">
        <f t="shared" si="666"/>
        <v>0</v>
      </c>
      <c r="N2766" s="93" t="str">
        <f t="shared" si="663"/>
        <v>Echo Stage [2135 Queens Chapel Road NE, WDC]</v>
      </c>
      <c r="O2766" s="94"/>
      <c r="S2766" s="95">
        <f t="shared" si="667"/>
        <v>0</v>
      </c>
      <c r="T2766" s="86" t="str">
        <f t="shared" si="668"/>
        <v/>
      </c>
      <c r="U2766" s="86" t="str">
        <f t="shared" si="662"/>
        <v/>
      </c>
      <c r="V2766" s="95" t="str">
        <f t="shared" si="669"/>
        <v/>
      </c>
      <c r="W2766" s="90" t="s">
        <v>221</v>
      </c>
      <c r="AE2766" s="92" t="str">
        <f t="shared" si="670"/>
        <v/>
      </c>
      <c r="AF2766" s="96" t="str">
        <f t="shared" si="671"/>
        <v>&lt;a name='19000100'&gt;&lt;b&gt;: 0 - Echo Stage [2135 Queens Chapel Road NE, WDC]&lt;/b&gt;&lt;/a&gt;&lt;br&gt;</v>
      </c>
      <c r="AG2766" s="97">
        <f t="shared" si="672"/>
        <v>1900</v>
      </c>
      <c r="AH2766" s="97" t="str">
        <f t="shared" si="673"/>
        <v>01</v>
      </c>
      <c r="AI2766" s="97" t="str">
        <f t="shared" si="674"/>
        <v>00</v>
      </c>
      <c r="AJ2766" s="97" t="str">
        <f t="shared" si="675"/>
        <v>19000100</v>
      </c>
    </row>
    <row r="2767" spans="4:36" ht="12" customHeight="1" x14ac:dyDescent="0.15">
      <c r="F2767" s="86" t="str">
        <f t="shared" si="664"/>
        <v>Saturday</v>
      </c>
      <c r="H2767" s="92" t="str">
        <f>VLOOKUP(MONTH(G2767),VLOOKUP!$W$1:$X$24,2)</f>
        <v>January</v>
      </c>
      <c r="I2767" s="92" t="str">
        <f t="shared" si="665"/>
        <v/>
      </c>
      <c r="J2767" s="93" t="s">
        <v>99</v>
      </c>
      <c r="L2767" s="86" t="str">
        <f t="shared" si="661"/>
        <v>Echo Stage [2135 Queens Chapel Road NE, WDC]</v>
      </c>
      <c r="M2767" s="86">
        <f t="shared" si="666"/>
        <v>0</v>
      </c>
      <c r="N2767" s="93" t="str">
        <f t="shared" si="663"/>
        <v>Echo Stage [2135 Queens Chapel Road NE, WDC]</v>
      </c>
      <c r="O2767" s="94"/>
      <c r="S2767" s="95">
        <f t="shared" si="667"/>
        <v>0</v>
      </c>
      <c r="T2767" s="86" t="str">
        <f t="shared" si="668"/>
        <v/>
      </c>
      <c r="U2767" s="86" t="str">
        <f t="shared" si="662"/>
        <v/>
      </c>
      <c r="V2767" s="95" t="str">
        <f t="shared" si="669"/>
        <v/>
      </c>
      <c r="W2767" s="90" t="s">
        <v>221</v>
      </c>
      <c r="AE2767" s="92" t="str">
        <f t="shared" si="670"/>
        <v/>
      </c>
      <c r="AF2767" s="96" t="str">
        <f t="shared" si="671"/>
        <v>&lt;a name='19000100'&gt;&lt;b&gt;: 0 - Echo Stage [2135 Queens Chapel Road NE, WDC]&lt;/b&gt;&lt;/a&gt;&lt;br&gt;</v>
      </c>
      <c r="AG2767" s="97">
        <f t="shared" si="672"/>
        <v>1900</v>
      </c>
      <c r="AH2767" s="97" t="str">
        <f t="shared" si="673"/>
        <v>01</v>
      </c>
      <c r="AI2767" s="97" t="str">
        <f t="shared" si="674"/>
        <v>00</v>
      </c>
      <c r="AJ2767" s="97" t="str">
        <f t="shared" si="675"/>
        <v>19000100</v>
      </c>
    </row>
    <row r="2768" spans="4:36" ht="12" customHeight="1" x14ac:dyDescent="0.15">
      <c r="F2768" s="86" t="str">
        <f t="shared" si="664"/>
        <v>Saturday</v>
      </c>
      <c r="H2768" s="92" t="str">
        <f>VLOOKUP(MONTH(G2768),VLOOKUP!$W$1:$X$24,2)</f>
        <v>January</v>
      </c>
      <c r="I2768" s="92" t="str">
        <f t="shared" si="665"/>
        <v/>
      </c>
      <c r="J2768" s="93" t="s">
        <v>99</v>
      </c>
      <c r="L2768" s="86" t="str">
        <f t="shared" si="661"/>
        <v>Echo Stage [2135 Queens Chapel Road NE, WDC]</v>
      </c>
      <c r="M2768" s="86">
        <f t="shared" si="666"/>
        <v>0</v>
      </c>
      <c r="N2768" s="93" t="str">
        <f t="shared" si="663"/>
        <v>Echo Stage [2135 Queens Chapel Road NE, WDC]</v>
      </c>
      <c r="O2768" s="94"/>
      <c r="S2768" s="95">
        <f t="shared" si="667"/>
        <v>0</v>
      </c>
      <c r="T2768" s="86" t="str">
        <f t="shared" si="668"/>
        <v/>
      </c>
      <c r="U2768" s="86" t="str">
        <f t="shared" si="662"/>
        <v/>
      </c>
      <c r="V2768" s="95" t="str">
        <f t="shared" si="669"/>
        <v/>
      </c>
      <c r="W2768" s="90" t="s">
        <v>221</v>
      </c>
      <c r="AE2768" s="92" t="str">
        <f t="shared" si="670"/>
        <v/>
      </c>
      <c r="AF2768" s="96" t="str">
        <f t="shared" si="671"/>
        <v>&lt;a name='19000100'&gt;&lt;b&gt;: 0 - Echo Stage [2135 Queens Chapel Road NE, WDC]&lt;/b&gt;&lt;/a&gt;&lt;br&gt;</v>
      </c>
      <c r="AG2768" s="97">
        <f t="shared" si="672"/>
        <v>1900</v>
      </c>
      <c r="AH2768" s="97" t="str">
        <f t="shared" si="673"/>
        <v>01</v>
      </c>
      <c r="AI2768" s="97" t="str">
        <f t="shared" si="674"/>
        <v>00</v>
      </c>
      <c r="AJ2768" s="97" t="str">
        <f t="shared" si="675"/>
        <v>19000100</v>
      </c>
    </row>
    <row r="2769" spans="4:36" ht="12" customHeight="1" x14ac:dyDescent="0.15">
      <c r="F2769" s="86" t="str">
        <f t="shared" si="664"/>
        <v>Saturday</v>
      </c>
      <c r="H2769" s="92" t="str">
        <f>VLOOKUP(MONTH(G2769),VLOOKUP!$W$1:$X$24,2)</f>
        <v>January</v>
      </c>
      <c r="I2769" s="92" t="str">
        <f t="shared" si="665"/>
        <v/>
      </c>
      <c r="J2769" s="93" t="s">
        <v>99</v>
      </c>
      <c r="L2769" s="86" t="str">
        <f t="shared" si="661"/>
        <v>Echo Stage [2135 Queens Chapel Road NE, WDC]</v>
      </c>
      <c r="M2769" s="86">
        <f t="shared" si="666"/>
        <v>0</v>
      </c>
      <c r="N2769" s="93" t="str">
        <f t="shared" si="663"/>
        <v>Echo Stage [2135 Queens Chapel Road NE, WDC]</v>
      </c>
      <c r="O2769" s="94"/>
      <c r="S2769" s="95">
        <f t="shared" si="667"/>
        <v>0</v>
      </c>
      <c r="T2769" s="86" t="str">
        <f t="shared" si="668"/>
        <v/>
      </c>
      <c r="U2769" s="86" t="str">
        <f t="shared" si="662"/>
        <v/>
      </c>
      <c r="V2769" s="95" t="str">
        <f t="shared" si="669"/>
        <v/>
      </c>
      <c r="W2769" s="90" t="s">
        <v>221</v>
      </c>
      <c r="AE2769" s="92" t="str">
        <f t="shared" si="670"/>
        <v/>
      </c>
      <c r="AF2769" s="96" t="str">
        <f t="shared" si="671"/>
        <v>&lt;a name='19000100'&gt;&lt;b&gt;: 0 - Echo Stage [2135 Queens Chapel Road NE, WDC]&lt;/b&gt;&lt;/a&gt;&lt;br&gt;</v>
      </c>
      <c r="AG2769" s="97">
        <f t="shared" si="672"/>
        <v>1900</v>
      </c>
      <c r="AH2769" s="97" t="str">
        <f t="shared" si="673"/>
        <v>01</v>
      </c>
      <c r="AI2769" s="97" t="str">
        <f t="shared" si="674"/>
        <v>00</v>
      </c>
      <c r="AJ2769" s="97" t="str">
        <f t="shared" si="675"/>
        <v>19000100</v>
      </c>
    </row>
    <row r="2770" spans="4:36" ht="12" customHeight="1" x14ac:dyDescent="0.15">
      <c r="D2770" s="110"/>
      <c r="F2770" s="86" t="str">
        <f t="shared" si="664"/>
        <v>Saturday</v>
      </c>
      <c r="G2770" s="91"/>
      <c r="H2770" s="92" t="str">
        <f>VLOOKUP(MONTH(G2770),VLOOKUP!$W$1:$X$24,2)</f>
        <v>January</v>
      </c>
      <c r="I2770" s="92" t="str">
        <f t="shared" si="665"/>
        <v/>
      </c>
      <c r="J2770" s="93" t="s">
        <v>99</v>
      </c>
      <c r="L2770" s="86" t="str">
        <f t="shared" si="661"/>
        <v>Echo Stage [2135 Queens Chapel Road NE, WDC]</v>
      </c>
      <c r="M2770" s="86">
        <f t="shared" si="666"/>
        <v>0</v>
      </c>
      <c r="N2770" s="93" t="str">
        <f t="shared" si="663"/>
        <v>Echo Stage [2135 Queens Chapel Road NE, WDC]</v>
      </c>
      <c r="O2770" s="94"/>
      <c r="S2770" s="95">
        <f t="shared" si="667"/>
        <v>0</v>
      </c>
      <c r="T2770" s="86" t="str">
        <f t="shared" si="668"/>
        <v/>
      </c>
      <c r="U2770" s="86" t="str">
        <f t="shared" si="662"/>
        <v/>
      </c>
      <c r="V2770" s="95" t="str">
        <f t="shared" si="669"/>
        <v/>
      </c>
      <c r="W2770" s="90" t="s">
        <v>221</v>
      </c>
      <c r="AE2770" s="92" t="str">
        <f t="shared" si="670"/>
        <v/>
      </c>
      <c r="AF2770" s="96" t="str">
        <f t="shared" si="671"/>
        <v>&lt;a name='19000100'&gt;&lt;b&gt;: 0 - Echo Stage [2135 Queens Chapel Road NE, WDC]&lt;/b&gt;&lt;/a&gt;&lt;br&gt;</v>
      </c>
      <c r="AG2770" s="97">
        <f t="shared" si="672"/>
        <v>1900</v>
      </c>
      <c r="AH2770" s="97" t="str">
        <f t="shared" si="673"/>
        <v>01</v>
      </c>
      <c r="AI2770" s="97" t="str">
        <f t="shared" si="674"/>
        <v>00</v>
      </c>
      <c r="AJ2770" s="97" t="str">
        <f t="shared" si="675"/>
        <v>19000100</v>
      </c>
    </row>
    <row r="2771" spans="4:36" ht="12" customHeight="1" x14ac:dyDescent="0.15">
      <c r="F2771" s="86" t="str">
        <f t="shared" si="664"/>
        <v>Saturday</v>
      </c>
      <c r="G2771" s="91"/>
      <c r="H2771" s="92" t="str">
        <f>VLOOKUP(MONTH(G2771),VLOOKUP!$W$1:$X$24,2)</f>
        <v>January</v>
      </c>
      <c r="I2771" s="92" t="str">
        <f t="shared" si="665"/>
        <v/>
      </c>
      <c r="J2771" s="93" t="s">
        <v>820</v>
      </c>
      <c r="L2771" s="86" t="str">
        <f t="shared" si="661"/>
        <v>Eclectic Nature [1503 Mt Vernon Ave, Alexandria, VA]</v>
      </c>
      <c r="M2771" s="86">
        <f t="shared" si="666"/>
        <v>0</v>
      </c>
      <c r="N2771" s="93" t="str">
        <f t="shared" si="663"/>
        <v>Eclectic Nature [1503 Mt Vernon Ave, Alexandria, VA]</v>
      </c>
      <c r="O2771" s="90"/>
      <c r="S2771" s="95">
        <f t="shared" si="667"/>
        <v>0</v>
      </c>
      <c r="T2771" s="86" t="str">
        <f t="shared" si="668"/>
        <v/>
      </c>
      <c r="U2771" s="86" t="str">
        <f t="shared" si="662"/>
        <v/>
      </c>
      <c r="V2771" s="95" t="str">
        <f t="shared" si="669"/>
        <v/>
      </c>
      <c r="AE2771" s="92" t="str">
        <f t="shared" si="670"/>
        <v/>
      </c>
      <c r="AF2771" s="96" t="str">
        <f t="shared" si="671"/>
        <v>&lt;a name='19000100'&gt;&lt;b&gt;: 0 - Eclectic Nature [1503 Mt Vernon Ave, Alexandria, VA]&lt;/b&gt;&lt;/a&gt;&lt;br&gt;</v>
      </c>
      <c r="AG2771" s="97">
        <f t="shared" si="672"/>
        <v>1900</v>
      </c>
      <c r="AH2771" s="97" t="str">
        <f t="shared" si="673"/>
        <v>01</v>
      </c>
      <c r="AI2771" s="97" t="str">
        <f t="shared" si="674"/>
        <v>00</v>
      </c>
      <c r="AJ2771" s="97" t="str">
        <f t="shared" si="675"/>
        <v>19000100</v>
      </c>
    </row>
    <row r="2772" spans="4:36" ht="12" customHeight="1" x14ac:dyDescent="0.15">
      <c r="F2772" s="86" t="str">
        <f t="shared" si="664"/>
        <v>Saturday</v>
      </c>
      <c r="G2772" s="91"/>
      <c r="H2772" s="92" t="str">
        <f>VLOOKUP(MONTH(G2772),VLOOKUP!$W$1:$X$24,2)</f>
        <v>January</v>
      </c>
      <c r="I2772" s="92" t="str">
        <f t="shared" si="665"/>
        <v/>
      </c>
      <c r="J2772" s="93" t="s">
        <v>820</v>
      </c>
      <c r="L2772" s="86" t="str">
        <f t="shared" si="661"/>
        <v>Eclectic Nature [1503 Mt Vernon Ave, Alexandria, VA]</v>
      </c>
      <c r="M2772" s="86">
        <f t="shared" si="666"/>
        <v>0</v>
      </c>
      <c r="N2772" s="93" t="str">
        <f t="shared" si="663"/>
        <v>Eclectic Nature [1503 Mt Vernon Ave, Alexandria, VA]</v>
      </c>
      <c r="O2772" s="90"/>
      <c r="S2772" s="95">
        <f t="shared" si="667"/>
        <v>0</v>
      </c>
      <c r="T2772" s="86" t="str">
        <f t="shared" si="668"/>
        <v/>
      </c>
      <c r="U2772" s="86" t="str">
        <f t="shared" si="662"/>
        <v/>
      </c>
      <c r="V2772" s="95" t="str">
        <f t="shared" si="669"/>
        <v/>
      </c>
      <c r="AE2772" s="92" t="str">
        <f t="shared" si="670"/>
        <v/>
      </c>
      <c r="AF2772" s="96" t="str">
        <f t="shared" si="671"/>
        <v>&lt;a name='19000100'&gt;&lt;b&gt;: 0 - Eclectic Nature [1503 Mt Vernon Ave, Alexandria, VA]&lt;/b&gt;&lt;/a&gt;&lt;br&gt;</v>
      </c>
      <c r="AG2772" s="97">
        <f t="shared" si="672"/>
        <v>1900</v>
      </c>
      <c r="AH2772" s="97" t="str">
        <f t="shared" si="673"/>
        <v>01</v>
      </c>
      <c r="AI2772" s="97" t="str">
        <f t="shared" si="674"/>
        <v>00</v>
      </c>
      <c r="AJ2772" s="97" t="str">
        <f t="shared" si="675"/>
        <v>19000100</v>
      </c>
    </row>
    <row r="2773" spans="4:36" ht="12" customHeight="1" x14ac:dyDescent="0.15">
      <c r="F2773" s="86" t="str">
        <f t="shared" si="664"/>
        <v>Saturday</v>
      </c>
      <c r="G2773" s="91"/>
      <c r="H2773" s="92" t="str">
        <f>VLOOKUP(MONTH(G2773),VLOOKUP!$W$1:$X$24,2)</f>
        <v>January</v>
      </c>
      <c r="I2773" s="92" t="str">
        <f t="shared" si="665"/>
        <v/>
      </c>
      <c r="J2773" s="93" t="s">
        <v>820</v>
      </c>
      <c r="L2773" s="86" t="str">
        <f t="shared" si="661"/>
        <v>Eclectic Nature [1503 Mt Vernon Ave, Alexandria, VA]</v>
      </c>
      <c r="M2773" s="86">
        <f t="shared" si="666"/>
        <v>0</v>
      </c>
      <c r="N2773" s="93" t="str">
        <f t="shared" si="663"/>
        <v>Eclectic Nature [1503 Mt Vernon Ave, Alexandria, VA]</v>
      </c>
      <c r="O2773" s="90"/>
      <c r="S2773" s="95">
        <f t="shared" si="667"/>
        <v>0</v>
      </c>
      <c r="T2773" s="86" t="str">
        <f t="shared" si="668"/>
        <v/>
      </c>
      <c r="U2773" s="86" t="str">
        <f t="shared" si="662"/>
        <v/>
      </c>
      <c r="V2773" s="95" t="str">
        <f t="shared" si="669"/>
        <v/>
      </c>
      <c r="X2773" s="99"/>
      <c r="Y2773" s="99"/>
      <c r="AE2773" s="92" t="str">
        <f t="shared" si="670"/>
        <v/>
      </c>
      <c r="AF2773" s="96" t="str">
        <f t="shared" si="671"/>
        <v>&lt;a name='19000100'&gt;&lt;b&gt;: 0 - Eclectic Nature [1503 Mt Vernon Ave, Alexandria, VA]&lt;/b&gt;&lt;/a&gt;&lt;br&gt;</v>
      </c>
      <c r="AG2773" s="97">
        <f t="shared" si="672"/>
        <v>1900</v>
      </c>
      <c r="AH2773" s="97" t="str">
        <f t="shared" si="673"/>
        <v>01</v>
      </c>
      <c r="AI2773" s="97" t="str">
        <f t="shared" si="674"/>
        <v>00</v>
      </c>
      <c r="AJ2773" s="97" t="str">
        <f t="shared" si="675"/>
        <v>19000100</v>
      </c>
    </row>
    <row r="2774" spans="4:36" ht="12" customHeight="1" x14ac:dyDescent="0.15">
      <c r="F2774" s="86" t="str">
        <f t="shared" si="664"/>
        <v>Saturday</v>
      </c>
      <c r="G2774" s="91"/>
      <c r="H2774" s="92" t="str">
        <f>VLOOKUP(MONTH(G2774),VLOOKUP!$W$1:$X$24,2)</f>
        <v>January</v>
      </c>
      <c r="I2774" s="92" t="str">
        <f t="shared" si="665"/>
        <v/>
      </c>
      <c r="J2774" s="93" t="s">
        <v>116</v>
      </c>
      <c r="L2774" s="86" t="str">
        <f t="shared" si="661"/>
        <v>Eden Lounge [1716 I St NW, WDC]</v>
      </c>
      <c r="M2774" s="86">
        <f t="shared" si="666"/>
        <v>0</v>
      </c>
      <c r="N2774" s="93" t="str">
        <f t="shared" si="663"/>
        <v>Eden Lounge [1716 I St NW, WDC]</v>
      </c>
      <c r="O2774" s="94"/>
      <c r="S2774" s="95">
        <f t="shared" si="667"/>
        <v>0</v>
      </c>
      <c r="T2774" s="86" t="str">
        <f t="shared" si="668"/>
        <v/>
      </c>
      <c r="U2774" s="86" t="str">
        <f t="shared" si="662"/>
        <v/>
      </c>
      <c r="V2774" s="95" t="str">
        <f t="shared" si="669"/>
        <v/>
      </c>
      <c r="AE2774" s="92" t="str">
        <f t="shared" si="670"/>
        <v/>
      </c>
      <c r="AF2774" s="96" t="str">
        <f t="shared" si="671"/>
        <v>&lt;a name='19000100'&gt;&lt;b&gt;: 0 - Eden Lounge [1716 I St NW, WDC]&lt;/b&gt;&lt;/a&gt;&lt;br&gt;</v>
      </c>
      <c r="AG2774" s="97">
        <f t="shared" si="672"/>
        <v>1900</v>
      </c>
      <c r="AH2774" s="97" t="str">
        <f t="shared" si="673"/>
        <v>01</v>
      </c>
      <c r="AI2774" s="97" t="str">
        <f t="shared" si="674"/>
        <v>00</v>
      </c>
      <c r="AJ2774" s="97" t="str">
        <f t="shared" si="675"/>
        <v>19000100</v>
      </c>
    </row>
    <row r="2775" spans="4:36" ht="12" customHeight="1" x14ac:dyDescent="0.15">
      <c r="F2775" s="86" t="str">
        <f t="shared" si="664"/>
        <v>Saturday</v>
      </c>
      <c r="G2775" s="91"/>
      <c r="H2775" s="92" t="str">
        <f>VLOOKUP(MONTH(G2775),VLOOKUP!$W$1:$X$24,2)</f>
        <v>January</v>
      </c>
      <c r="I2775" s="92" t="str">
        <f t="shared" si="665"/>
        <v/>
      </c>
      <c r="J2775" s="93" t="s">
        <v>116</v>
      </c>
      <c r="L2775" s="86" t="str">
        <f t="shared" si="661"/>
        <v>Eden Lounge [1716 I St NW, WDC]</v>
      </c>
      <c r="M2775" s="86">
        <f t="shared" si="666"/>
        <v>0</v>
      </c>
      <c r="N2775" s="93" t="str">
        <f t="shared" si="663"/>
        <v>Eden Lounge [1716 I St NW, WDC]</v>
      </c>
      <c r="O2775" s="94"/>
      <c r="S2775" s="95">
        <f t="shared" si="667"/>
        <v>0</v>
      </c>
      <c r="T2775" s="86" t="str">
        <f t="shared" si="668"/>
        <v/>
      </c>
      <c r="U2775" s="86" t="str">
        <f t="shared" si="662"/>
        <v/>
      </c>
      <c r="V2775" s="95" t="str">
        <f t="shared" si="669"/>
        <v/>
      </c>
      <c r="AE2775" s="92" t="str">
        <f t="shared" si="670"/>
        <v/>
      </c>
      <c r="AF2775" s="96" t="str">
        <f t="shared" si="671"/>
        <v>&lt;a name='19000100'&gt;&lt;b&gt;: 0 - Eden Lounge [1716 I St NW, WDC]&lt;/b&gt;&lt;/a&gt;&lt;br&gt;</v>
      </c>
      <c r="AG2775" s="97">
        <f t="shared" si="672"/>
        <v>1900</v>
      </c>
      <c r="AH2775" s="97" t="str">
        <f t="shared" si="673"/>
        <v>01</v>
      </c>
      <c r="AI2775" s="97" t="str">
        <f t="shared" si="674"/>
        <v>00</v>
      </c>
      <c r="AJ2775" s="97" t="str">
        <f t="shared" si="675"/>
        <v>19000100</v>
      </c>
    </row>
    <row r="2776" spans="4:36" ht="12" customHeight="1" x14ac:dyDescent="0.15">
      <c r="F2776" s="86" t="str">
        <f t="shared" si="664"/>
        <v>Saturday</v>
      </c>
      <c r="G2776" s="91"/>
      <c r="H2776" s="92" t="str">
        <f>VLOOKUP(MONTH(G2776),VLOOKUP!$W$1:$X$24,2)</f>
        <v>January</v>
      </c>
      <c r="I2776" s="92" t="str">
        <f t="shared" si="665"/>
        <v/>
      </c>
      <c r="J2776" s="93" t="s">
        <v>116</v>
      </c>
      <c r="L2776" s="86" t="str">
        <f t="shared" si="661"/>
        <v>Eden Lounge [1716 I St NW, WDC]</v>
      </c>
      <c r="M2776" s="86">
        <f t="shared" si="666"/>
        <v>0</v>
      </c>
      <c r="N2776" s="93" t="str">
        <f t="shared" si="663"/>
        <v>Eden Lounge [1716 I St NW, WDC]</v>
      </c>
      <c r="O2776" s="94"/>
      <c r="S2776" s="95">
        <f t="shared" si="667"/>
        <v>0</v>
      </c>
      <c r="T2776" s="86" t="str">
        <f t="shared" si="668"/>
        <v/>
      </c>
      <c r="U2776" s="86" t="str">
        <f t="shared" si="662"/>
        <v/>
      </c>
      <c r="V2776" s="95" t="str">
        <f t="shared" si="669"/>
        <v/>
      </c>
      <c r="AE2776" s="92" t="str">
        <f t="shared" si="670"/>
        <v/>
      </c>
      <c r="AF2776" s="96" t="str">
        <f t="shared" si="671"/>
        <v>&lt;a name='19000100'&gt;&lt;b&gt;: 0 - Eden Lounge [1716 I St NW, WDC]&lt;/b&gt;&lt;/a&gt;&lt;br&gt;</v>
      </c>
      <c r="AG2776" s="97">
        <f t="shared" si="672"/>
        <v>1900</v>
      </c>
      <c r="AH2776" s="97" t="str">
        <f t="shared" si="673"/>
        <v>01</v>
      </c>
      <c r="AI2776" s="97" t="str">
        <f t="shared" si="674"/>
        <v>00</v>
      </c>
      <c r="AJ2776" s="97" t="str">
        <f t="shared" si="675"/>
        <v>19000100</v>
      </c>
    </row>
    <row r="2777" spans="4:36" ht="12" customHeight="1" x14ac:dyDescent="0.15">
      <c r="F2777" s="86" t="str">
        <f t="shared" si="664"/>
        <v>Saturday</v>
      </c>
      <c r="G2777" s="91"/>
      <c r="H2777" s="92" t="str">
        <f>VLOOKUP(MONTH(G2777),VLOOKUP!$W$1:$X$24,2)</f>
        <v>January</v>
      </c>
      <c r="I2777" s="92" t="str">
        <f t="shared" si="665"/>
        <v/>
      </c>
      <c r="J2777" s="93" t="s">
        <v>116</v>
      </c>
      <c r="L2777" s="86" t="str">
        <f t="shared" si="661"/>
        <v>Eden Lounge [1716 I St NW, WDC]</v>
      </c>
      <c r="M2777" s="86">
        <f t="shared" si="666"/>
        <v>0</v>
      </c>
      <c r="N2777" s="93" t="str">
        <f t="shared" si="663"/>
        <v>Eden Lounge [1716 I St NW, WDC]</v>
      </c>
      <c r="O2777" s="94"/>
      <c r="S2777" s="95">
        <f t="shared" si="667"/>
        <v>0</v>
      </c>
      <c r="T2777" s="86" t="str">
        <f t="shared" si="668"/>
        <v/>
      </c>
      <c r="U2777" s="86" t="str">
        <f t="shared" ref="U2777:U2808" si="676">IF(ISBLANK(G2777),"","&amp;#149; "&amp;IF(ISBLANK(C2777),"","&lt;S&gt;")&amp;I2777&amp;IF(ISBLANK(A2777),""," - &lt;a href='recommended.php#"&amp;AJ2777&amp;"'&gt;&lt;b&gt;&lt;em&gt;&lt;font color='#9C004D'&gt;RECOMMENDED&lt;/font&gt;&lt;/em&gt;&lt;/b&gt;&lt;/a&gt;")&amp;" - "&amp;M2777&amp;IF(ISBLANK(K2777),K2777," - &lt;b&gt;"&amp;K2777&amp;"&lt;/b&gt; ")&amp;IF(B2777="Sold Out"," - &lt;font color='#000099'&gt;&lt;b&gt;&lt;I&gt;sold out&lt;/I&gt;&lt;/b&gt;&lt;/font&gt;","")&amp;IF(ISBLANK(C2777),"","&lt;/S&gt; &lt;b&gt;"&amp;C2777&amp;"&lt;/b&gt;")&amp;"&lt;p&gt;")</f>
        <v/>
      </c>
      <c r="V2777" s="95" t="str">
        <f t="shared" si="669"/>
        <v/>
      </c>
      <c r="AE2777" s="92" t="str">
        <f t="shared" si="670"/>
        <v/>
      </c>
      <c r="AF2777" s="96" t="str">
        <f t="shared" si="671"/>
        <v>&lt;a name='19000100'&gt;&lt;b&gt;: 0 - Eden Lounge [1716 I St NW, WDC]&lt;/b&gt;&lt;/a&gt;&lt;br&gt;</v>
      </c>
      <c r="AG2777" s="97">
        <f t="shared" si="672"/>
        <v>1900</v>
      </c>
      <c r="AH2777" s="97" t="str">
        <f t="shared" si="673"/>
        <v>01</v>
      </c>
      <c r="AI2777" s="97" t="str">
        <f t="shared" si="674"/>
        <v>00</v>
      </c>
      <c r="AJ2777" s="97" t="str">
        <f t="shared" si="675"/>
        <v>19000100</v>
      </c>
    </row>
    <row r="2778" spans="4:36" ht="12" customHeight="1" x14ac:dyDescent="0.15">
      <c r="F2778" s="86" t="str">
        <f t="shared" si="664"/>
        <v>Saturday</v>
      </c>
      <c r="G2778" s="91"/>
      <c r="H2778" s="92" t="str">
        <f>VLOOKUP(MONTH(G2778),VLOOKUP!$W$1:$X$24,2)</f>
        <v>January</v>
      </c>
      <c r="I2778" s="92" t="str">
        <f t="shared" si="665"/>
        <v/>
      </c>
      <c r="J2778" s="93" t="s">
        <v>116</v>
      </c>
      <c r="L2778" s="86" t="str">
        <f t="shared" si="661"/>
        <v>Eden Lounge [1716 I St NW, WDC]</v>
      </c>
      <c r="M2778" s="86">
        <f t="shared" si="666"/>
        <v>0</v>
      </c>
      <c r="N2778" s="93" t="str">
        <f t="shared" ref="N2778:N2809" si="677">J2778</f>
        <v>Eden Lounge [1716 I St NW, WDC]</v>
      </c>
      <c r="O2778" s="94"/>
      <c r="S2778" s="95">
        <f t="shared" si="667"/>
        <v>0</v>
      </c>
      <c r="T2778" s="86" t="str">
        <f t="shared" si="668"/>
        <v/>
      </c>
      <c r="U2778" s="86" t="str">
        <f t="shared" si="676"/>
        <v/>
      </c>
      <c r="V2778" s="95" t="str">
        <f t="shared" si="669"/>
        <v/>
      </c>
      <c r="X2778" s="99"/>
      <c r="Y2778" s="99"/>
      <c r="AE2778" s="92" t="str">
        <f t="shared" si="670"/>
        <v/>
      </c>
      <c r="AF2778" s="96" t="str">
        <f t="shared" si="671"/>
        <v>&lt;a name='19000100'&gt;&lt;b&gt;: 0 - Eden Lounge [1716 I St NW, WDC]&lt;/b&gt;&lt;/a&gt;&lt;br&gt;</v>
      </c>
      <c r="AG2778" s="97">
        <f t="shared" si="672"/>
        <v>1900</v>
      </c>
      <c r="AH2778" s="97" t="str">
        <f t="shared" si="673"/>
        <v>01</v>
      </c>
      <c r="AI2778" s="97" t="str">
        <f t="shared" si="674"/>
        <v>00</v>
      </c>
      <c r="AJ2778" s="97" t="str">
        <f t="shared" si="675"/>
        <v>19000100</v>
      </c>
    </row>
    <row r="2779" spans="4:36" ht="12" customHeight="1" x14ac:dyDescent="0.15">
      <c r="F2779" s="86" t="str">
        <f t="shared" si="664"/>
        <v>Saturday</v>
      </c>
      <c r="G2779" s="91"/>
      <c r="H2779" s="92" t="str">
        <f>VLOOKUP(MONTH(G2779),VLOOKUP!$W$1:$X$24,2)</f>
        <v>January</v>
      </c>
      <c r="I2779" s="92" t="str">
        <f t="shared" si="665"/>
        <v/>
      </c>
      <c r="J2779" s="93" t="s">
        <v>1974</v>
      </c>
      <c r="L2779" s="86" t="str">
        <f t="shared" si="661"/>
        <v>Edgewood Arts Center [3415 8th St NE, WDC]</v>
      </c>
      <c r="M2779" s="86">
        <f t="shared" si="666"/>
        <v>0</v>
      </c>
      <c r="N2779" s="93" t="str">
        <f t="shared" si="677"/>
        <v>Edgewood Arts Center [3415 8th St NE, WDC]</v>
      </c>
      <c r="O2779" s="94"/>
      <c r="P2779" s="94"/>
      <c r="Q2779" s="94"/>
      <c r="R2779" s="94"/>
      <c r="S2779" s="95">
        <f t="shared" si="667"/>
        <v>0</v>
      </c>
      <c r="T2779" s="86" t="str">
        <f t="shared" si="668"/>
        <v/>
      </c>
      <c r="U2779" s="86" t="str">
        <f t="shared" si="676"/>
        <v/>
      </c>
      <c r="V2779" s="95" t="str">
        <f t="shared" si="669"/>
        <v/>
      </c>
      <c r="AE2779" s="92" t="str">
        <f t="shared" si="670"/>
        <v/>
      </c>
      <c r="AF2779" s="96" t="str">
        <f t="shared" si="671"/>
        <v>&lt;a name='19000100'&gt;&lt;b&gt;: 0 - Edgewood Arts Center [3415 8th St NE, WDC]&lt;/b&gt;&lt;/a&gt;&lt;br&gt;</v>
      </c>
      <c r="AG2779" s="97">
        <f t="shared" si="672"/>
        <v>1900</v>
      </c>
      <c r="AH2779" s="97" t="str">
        <f t="shared" si="673"/>
        <v>01</v>
      </c>
      <c r="AI2779" s="97" t="str">
        <f t="shared" si="674"/>
        <v>00</v>
      </c>
      <c r="AJ2779" s="97" t="str">
        <f t="shared" si="675"/>
        <v>19000100</v>
      </c>
    </row>
    <row r="2780" spans="4:36" ht="12" customHeight="1" x14ac:dyDescent="0.15">
      <c r="F2780" s="86" t="str">
        <f t="shared" si="664"/>
        <v>Saturday</v>
      </c>
      <c r="G2780" s="91"/>
      <c r="H2780" s="92" t="str">
        <f>VLOOKUP(MONTH(G2780),VLOOKUP!$W$1:$X$24,2)</f>
        <v>January</v>
      </c>
      <c r="I2780" s="92" t="str">
        <f t="shared" si="665"/>
        <v/>
      </c>
      <c r="J2780" s="93" t="s">
        <v>1974</v>
      </c>
      <c r="L2780" s="86" t="str">
        <f t="shared" si="661"/>
        <v>Edgewood Arts Center [3415 8th St NE, WDC]</v>
      </c>
      <c r="M2780" s="86">
        <f t="shared" si="666"/>
        <v>0</v>
      </c>
      <c r="N2780" s="93" t="str">
        <f t="shared" si="677"/>
        <v>Edgewood Arts Center [3415 8th St NE, WDC]</v>
      </c>
      <c r="O2780" s="94"/>
      <c r="P2780" s="94"/>
      <c r="Q2780" s="94"/>
      <c r="R2780" s="94"/>
      <c r="S2780" s="95">
        <f t="shared" si="667"/>
        <v>0</v>
      </c>
      <c r="T2780" s="86" t="str">
        <f t="shared" si="668"/>
        <v/>
      </c>
      <c r="U2780" s="86" t="str">
        <f t="shared" si="676"/>
        <v/>
      </c>
      <c r="V2780" s="95" t="str">
        <f t="shared" si="669"/>
        <v/>
      </c>
      <c r="AE2780" s="92" t="str">
        <f t="shared" si="670"/>
        <v/>
      </c>
      <c r="AF2780" s="96" t="str">
        <f t="shared" si="671"/>
        <v>&lt;a name='19000100'&gt;&lt;b&gt;: 0 - Edgewood Arts Center [3415 8th St NE, WDC]&lt;/b&gt;&lt;/a&gt;&lt;br&gt;</v>
      </c>
      <c r="AG2780" s="97">
        <f t="shared" si="672"/>
        <v>1900</v>
      </c>
      <c r="AH2780" s="97" t="str">
        <f t="shared" si="673"/>
        <v>01</v>
      </c>
      <c r="AI2780" s="97" t="str">
        <f t="shared" si="674"/>
        <v>00</v>
      </c>
      <c r="AJ2780" s="97" t="str">
        <f t="shared" si="675"/>
        <v>19000100</v>
      </c>
    </row>
    <row r="2781" spans="4:36" ht="12" customHeight="1" x14ac:dyDescent="0.15">
      <c r="F2781" s="86" t="str">
        <f t="shared" si="664"/>
        <v>Saturday</v>
      </c>
      <c r="G2781" s="91"/>
      <c r="H2781" s="92" t="str">
        <f>VLOOKUP(MONTH(G2781),VLOOKUP!$W$1:$X$24,2)</f>
        <v>January</v>
      </c>
      <c r="I2781" s="92" t="str">
        <f t="shared" si="665"/>
        <v/>
      </c>
      <c r="J2781" s="93" t="s">
        <v>1974</v>
      </c>
      <c r="L2781" s="86" t="str">
        <f t="shared" ref="L2781:L2844" si="678">IF(ISBLANK(K2781),N2781,N2781&amp;" ("&amp;K2781&amp;")")</f>
        <v>Edgewood Arts Center [3415 8th St NE, WDC]</v>
      </c>
      <c r="M2781" s="86">
        <f t="shared" si="666"/>
        <v>0</v>
      </c>
      <c r="N2781" s="93" t="str">
        <f t="shared" si="677"/>
        <v>Edgewood Arts Center [3415 8th St NE, WDC]</v>
      </c>
      <c r="O2781" s="94"/>
      <c r="P2781" s="94"/>
      <c r="Q2781" s="94"/>
      <c r="R2781" s="94"/>
      <c r="S2781" s="95">
        <f t="shared" si="667"/>
        <v>0</v>
      </c>
      <c r="T2781" s="86" t="str">
        <f t="shared" si="668"/>
        <v/>
      </c>
      <c r="U2781" s="86" t="str">
        <f t="shared" si="676"/>
        <v/>
      </c>
      <c r="V2781" s="95" t="str">
        <f t="shared" si="669"/>
        <v/>
      </c>
      <c r="AE2781" s="92" t="str">
        <f t="shared" si="670"/>
        <v/>
      </c>
      <c r="AF2781" s="96" t="str">
        <f t="shared" si="671"/>
        <v>&lt;a name='19000100'&gt;&lt;b&gt;: 0 - Edgewood Arts Center [3415 8th St NE, WDC]&lt;/b&gt;&lt;/a&gt;&lt;br&gt;</v>
      </c>
      <c r="AG2781" s="97">
        <f t="shared" si="672"/>
        <v>1900</v>
      </c>
      <c r="AH2781" s="97" t="str">
        <f t="shared" si="673"/>
        <v>01</v>
      </c>
      <c r="AI2781" s="97" t="str">
        <f t="shared" si="674"/>
        <v>00</v>
      </c>
      <c r="AJ2781" s="97" t="str">
        <f t="shared" si="675"/>
        <v>19000100</v>
      </c>
    </row>
    <row r="2782" spans="4:36" ht="12" customHeight="1" x14ac:dyDescent="0.15">
      <c r="F2782" s="86" t="str">
        <f t="shared" si="664"/>
        <v>Saturday</v>
      </c>
      <c r="G2782" s="91"/>
      <c r="H2782" s="92" t="str">
        <f>VLOOKUP(MONTH(G2782),VLOOKUP!$W$1:$X$24,2)</f>
        <v>January</v>
      </c>
      <c r="I2782" s="92" t="str">
        <f t="shared" si="665"/>
        <v/>
      </c>
      <c r="J2782" s="93" t="s">
        <v>1974</v>
      </c>
      <c r="L2782" s="86" t="str">
        <f t="shared" si="678"/>
        <v>Edgewood Arts Center [3415 8th St NE, WDC]</v>
      </c>
      <c r="M2782" s="86">
        <f t="shared" si="666"/>
        <v>0</v>
      </c>
      <c r="N2782" s="93" t="str">
        <f t="shared" si="677"/>
        <v>Edgewood Arts Center [3415 8th St NE, WDC]</v>
      </c>
      <c r="O2782" s="94"/>
      <c r="P2782" s="94"/>
      <c r="Q2782" s="94"/>
      <c r="R2782" s="94"/>
      <c r="S2782" s="95">
        <f t="shared" si="667"/>
        <v>0</v>
      </c>
      <c r="T2782" s="86" t="str">
        <f t="shared" si="668"/>
        <v/>
      </c>
      <c r="U2782" s="86" t="str">
        <f t="shared" si="676"/>
        <v/>
      </c>
      <c r="V2782" s="95" t="str">
        <f t="shared" si="669"/>
        <v/>
      </c>
      <c r="AE2782" s="92" t="str">
        <f t="shared" si="670"/>
        <v/>
      </c>
      <c r="AF2782" s="96" t="str">
        <f t="shared" si="671"/>
        <v>&lt;a name='19000100'&gt;&lt;b&gt;: 0 - Edgewood Arts Center [3415 8th St NE, WDC]&lt;/b&gt;&lt;/a&gt;&lt;br&gt;</v>
      </c>
      <c r="AG2782" s="97">
        <f t="shared" si="672"/>
        <v>1900</v>
      </c>
      <c r="AH2782" s="97" t="str">
        <f t="shared" si="673"/>
        <v>01</v>
      </c>
      <c r="AI2782" s="97" t="str">
        <f t="shared" si="674"/>
        <v>00</v>
      </c>
      <c r="AJ2782" s="97" t="str">
        <f t="shared" si="675"/>
        <v>19000100</v>
      </c>
    </row>
    <row r="2783" spans="4:36" ht="12" customHeight="1" x14ac:dyDescent="0.15">
      <c r="F2783" s="86" t="str">
        <f t="shared" si="664"/>
        <v>Saturday</v>
      </c>
      <c r="G2783" s="91"/>
      <c r="H2783" s="92" t="str">
        <f>VLOOKUP(MONTH(G2783),VLOOKUP!$W$1:$X$24,2)</f>
        <v>January</v>
      </c>
      <c r="I2783" s="92" t="str">
        <f t="shared" si="665"/>
        <v/>
      </c>
      <c r="J2783" s="93" t="s">
        <v>1124</v>
      </c>
      <c r="L2783" s="86" t="str">
        <f t="shared" si="678"/>
        <v>Edison Lot [545 N High St, Baltimore, MD]</v>
      </c>
      <c r="M2783" s="86">
        <f t="shared" si="666"/>
        <v>0</v>
      </c>
      <c r="N2783" s="93" t="str">
        <f t="shared" si="677"/>
        <v>Edison Lot [545 N High St, Baltimore, MD]</v>
      </c>
      <c r="O2783" s="90"/>
      <c r="S2783" s="95">
        <f t="shared" si="667"/>
        <v>0</v>
      </c>
      <c r="T2783" s="86" t="str">
        <f t="shared" si="668"/>
        <v/>
      </c>
      <c r="U2783" s="86" t="str">
        <f t="shared" si="676"/>
        <v/>
      </c>
      <c r="V2783" s="95" t="str">
        <f t="shared" si="669"/>
        <v/>
      </c>
      <c r="AE2783" s="92" t="str">
        <f t="shared" si="670"/>
        <v/>
      </c>
      <c r="AF2783" s="96" t="str">
        <f t="shared" si="671"/>
        <v>&lt;a name='19000100'&gt;&lt;b&gt;: 0 - Edison Lot [545 N High St, Baltimore, MD]&lt;/b&gt;&lt;/a&gt;&lt;br&gt;</v>
      </c>
      <c r="AG2783" s="97">
        <f t="shared" si="672"/>
        <v>1900</v>
      </c>
      <c r="AH2783" s="97" t="str">
        <f t="shared" si="673"/>
        <v>01</v>
      </c>
      <c r="AI2783" s="97" t="str">
        <f t="shared" si="674"/>
        <v>00</v>
      </c>
      <c r="AJ2783" s="97" t="str">
        <f t="shared" si="675"/>
        <v>19000100</v>
      </c>
    </row>
    <row r="2784" spans="4:36" ht="12" customHeight="1" x14ac:dyDescent="0.15">
      <c r="F2784" s="86" t="str">
        <f t="shared" si="664"/>
        <v>Saturday</v>
      </c>
      <c r="G2784" s="91"/>
      <c r="H2784" s="92" t="str">
        <f>VLOOKUP(MONTH(G2784),VLOOKUP!$W$1:$X$24,2)</f>
        <v>January</v>
      </c>
      <c r="I2784" s="92" t="str">
        <f t="shared" si="665"/>
        <v/>
      </c>
      <c r="J2784" s="93" t="s">
        <v>1124</v>
      </c>
      <c r="L2784" s="86" t="str">
        <f t="shared" si="678"/>
        <v>Edison Lot [545 N High St, Baltimore, MD]</v>
      </c>
      <c r="M2784" s="86">
        <f t="shared" si="666"/>
        <v>0</v>
      </c>
      <c r="N2784" s="93" t="str">
        <f t="shared" si="677"/>
        <v>Edison Lot [545 N High St, Baltimore, MD]</v>
      </c>
      <c r="O2784" s="90"/>
      <c r="S2784" s="95">
        <f t="shared" si="667"/>
        <v>0</v>
      </c>
      <c r="T2784" s="86" t="str">
        <f t="shared" si="668"/>
        <v/>
      </c>
      <c r="U2784" s="86" t="str">
        <f t="shared" si="676"/>
        <v/>
      </c>
      <c r="V2784" s="95" t="str">
        <f t="shared" si="669"/>
        <v/>
      </c>
      <c r="AE2784" s="92" t="str">
        <f t="shared" si="670"/>
        <v/>
      </c>
      <c r="AF2784" s="96" t="str">
        <f t="shared" si="671"/>
        <v>&lt;a name='19000100'&gt;&lt;b&gt;: 0 - Edison Lot [545 N High St, Baltimore, MD]&lt;/b&gt;&lt;/a&gt;&lt;br&gt;</v>
      </c>
      <c r="AG2784" s="97">
        <f t="shared" si="672"/>
        <v>1900</v>
      </c>
      <c r="AH2784" s="97" t="str">
        <f t="shared" si="673"/>
        <v>01</v>
      </c>
      <c r="AI2784" s="97" t="str">
        <f t="shared" si="674"/>
        <v>00</v>
      </c>
      <c r="AJ2784" s="97" t="str">
        <f t="shared" si="675"/>
        <v>19000100</v>
      </c>
    </row>
    <row r="2785" spans="6:36" ht="12" customHeight="1" x14ac:dyDescent="0.15">
      <c r="F2785" s="86" t="str">
        <f t="shared" si="664"/>
        <v>Saturday</v>
      </c>
      <c r="G2785" s="91"/>
      <c r="H2785" s="92" t="str">
        <f>VLOOKUP(MONTH(G2785),VLOOKUP!$W$1:$X$24,2)</f>
        <v>January</v>
      </c>
      <c r="I2785" s="92" t="str">
        <f t="shared" si="665"/>
        <v/>
      </c>
      <c r="J2785" s="93" t="s">
        <v>1124</v>
      </c>
      <c r="L2785" s="86" t="str">
        <f t="shared" si="678"/>
        <v>Edison Lot [545 N High St, Baltimore, MD]</v>
      </c>
      <c r="M2785" s="86">
        <f t="shared" si="666"/>
        <v>0</v>
      </c>
      <c r="N2785" s="93" t="str">
        <f t="shared" si="677"/>
        <v>Edison Lot [545 N High St, Baltimore, MD]</v>
      </c>
      <c r="O2785" s="90"/>
      <c r="S2785" s="95">
        <f t="shared" si="667"/>
        <v>0</v>
      </c>
      <c r="T2785" s="86" t="str">
        <f t="shared" si="668"/>
        <v/>
      </c>
      <c r="U2785" s="86" t="str">
        <f t="shared" si="676"/>
        <v/>
      </c>
      <c r="V2785" s="95" t="str">
        <f t="shared" si="669"/>
        <v/>
      </c>
      <c r="AE2785" s="92" t="str">
        <f t="shared" si="670"/>
        <v/>
      </c>
      <c r="AF2785" s="96" t="str">
        <f t="shared" si="671"/>
        <v>&lt;a name='19000100'&gt;&lt;b&gt;: 0 - Edison Lot [545 N High St, Baltimore, MD]&lt;/b&gt;&lt;/a&gt;&lt;br&gt;</v>
      </c>
      <c r="AG2785" s="97">
        <f t="shared" si="672"/>
        <v>1900</v>
      </c>
      <c r="AH2785" s="97" t="str">
        <f t="shared" si="673"/>
        <v>01</v>
      </c>
      <c r="AI2785" s="97" t="str">
        <f t="shared" si="674"/>
        <v>00</v>
      </c>
      <c r="AJ2785" s="97" t="str">
        <f t="shared" si="675"/>
        <v>19000100</v>
      </c>
    </row>
    <row r="2786" spans="6:36" ht="12" customHeight="1" x14ac:dyDescent="0.15">
      <c r="F2786" s="86" t="str">
        <f t="shared" si="664"/>
        <v>Saturday</v>
      </c>
      <c r="G2786" s="91"/>
      <c r="H2786" s="92" t="str">
        <f>VLOOKUP(MONTH(G2786),VLOOKUP!$W$1:$X$24,2)</f>
        <v>January</v>
      </c>
      <c r="I2786" s="92" t="str">
        <f t="shared" si="665"/>
        <v/>
      </c>
      <c r="J2786" s="93" t="s">
        <v>1124</v>
      </c>
      <c r="L2786" s="86" t="str">
        <f t="shared" si="678"/>
        <v>Edison Lot [545 N High St, Baltimore, MD]</v>
      </c>
      <c r="M2786" s="86">
        <f t="shared" si="666"/>
        <v>0</v>
      </c>
      <c r="N2786" s="93" t="str">
        <f t="shared" si="677"/>
        <v>Edison Lot [545 N High St, Baltimore, MD]</v>
      </c>
      <c r="O2786" s="90"/>
      <c r="S2786" s="95">
        <f t="shared" si="667"/>
        <v>0</v>
      </c>
      <c r="T2786" s="86" t="str">
        <f t="shared" si="668"/>
        <v/>
      </c>
      <c r="U2786" s="86" t="str">
        <f t="shared" si="676"/>
        <v/>
      </c>
      <c r="V2786" s="95" t="str">
        <f t="shared" si="669"/>
        <v/>
      </c>
      <c r="AE2786" s="92" t="str">
        <f t="shared" si="670"/>
        <v/>
      </c>
      <c r="AF2786" s="96" t="str">
        <f t="shared" si="671"/>
        <v>&lt;a name='19000100'&gt;&lt;b&gt;: 0 - Edison Lot [545 N High St, Baltimore, MD]&lt;/b&gt;&lt;/a&gt;&lt;br&gt;</v>
      </c>
      <c r="AG2786" s="97">
        <f t="shared" si="672"/>
        <v>1900</v>
      </c>
      <c r="AH2786" s="97" t="str">
        <f t="shared" si="673"/>
        <v>01</v>
      </c>
      <c r="AI2786" s="97" t="str">
        <f t="shared" si="674"/>
        <v>00</v>
      </c>
      <c r="AJ2786" s="97" t="str">
        <f t="shared" si="675"/>
        <v>19000100</v>
      </c>
    </row>
    <row r="2787" spans="6:36" ht="12" customHeight="1" x14ac:dyDescent="0.15">
      <c r="F2787" s="86" t="str">
        <f t="shared" si="664"/>
        <v>Saturday</v>
      </c>
      <c r="H2787" s="92" t="str">
        <f>VLOOKUP(MONTH(G2787),VLOOKUP!$W$1:$X$24,2)</f>
        <v>January</v>
      </c>
      <c r="I2787" s="92" t="str">
        <f t="shared" si="665"/>
        <v/>
      </c>
      <c r="J2787" s="93" t="s">
        <v>2385</v>
      </c>
      <c r="L2787" s="86" t="str">
        <f t="shared" si="678"/>
        <v>El Caracol Caf&amp;eacute; [609 Sligo Ave, Silver Spring, MD]</v>
      </c>
      <c r="M2787" s="86">
        <f t="shared" si="666"/>
        <v>0</v>
      </c>
      <c r="N2787" s="93" t="str">
        <f t="shared" si="677"/>
        <v>El Caracol Caf&amp;eacute; [609 Sligo Ave, Silver Spring, MD]</v>
      </c>
      <c r="O2787" s="90"/>
      <c r="S2787" s="95">
        <f t="shared" si="667"/>
        <v>0</v>
      </c>
      <c r="T2787" s="86" t="str">
        <f t="shared" si="668"/>
        <v/>
      </c>
      <c r="U2787" s="86" t="str">
        <f t="shared" si="676"/>
        <v/>
      </c>
      <c r="V2787" s="95" t="str">
        <f t="shared" si="669"/>
        <v/>
      </c>
      <c r="AE2787" s="92" t="str">
        <f t="shared" si="670"/>
        <v/>
      </c>
      <c r="AF2787" s="96" t="str">
        <f t="shared" si="671"/>
        <v>&lt;a name='19000100'&gt;&lt;b&gt;: 0 - El Caracol Caf&amp;eacute; [609 Sligo Ave, Silver Spring, MD]&lt;/b&gt;&lt;/a&gt;&lt;br&gt;</v>
      </c>
      <c r="AG2787" s="97">
        <f t="shared" si="672"/>
        <v>1900</v>
      </c>
      <c r="AH2787" s="97" t="str">
        <f t="shared" si="673"/>
        <v>01</v>
      </c>
      <c r="AI2787" s="97" t="str">
        <f t="shared" si="674"/>
        <v>00</v>
      </c>
      <c r="AJ2787" s="97" t="str">
        <f t="shared" si="675"/>
        <v>19000100</v>
      </c>
    </row>
    <row r="2788" spans="6:36" ht="12" customHeight="1" x14ac:dyDescent="0.15">
      <c r="F2788" s="86" t="str">
        <f t="shared" si="664"/>
        <v>Saturday</v>
      </c>
      <c r="H2788" s="92" t="str">
        <f>VLOOKUP(MONTH(G2788),VLOOKUP!$W$1:$X$24,2)</f>
        <v>January</v>
      </c>
      <c r="I2788" s="92" t="str">
        <f t="shared" si="665"/>
        <v/>
      </c>
      <c r="J2788" s="93" t="s">
        <v>2385</v>
      </c>
      <c r="L2788" s="86" t="str">
        <f t="shared" si="678"/>
        <v>El Caracol Caf&amp;eacute; [609 Sligo Ave, Silver Spring, MD]</v>
      </c>
      <c r="M2788" s="86">
        <f t="shared" si="666"/>
        <v>0</v>
      </c>
      <c r="N2788" s="93" t="str">
        <f t="shared" si="677"/>
        <v>El Caracol Caf&amp;eacute; [609 Sligo Ave, Silver Spring, MD]</v>
      </c>
      <c r="O2788" s="90"/>
      <c r="S2788" s="95">
        <f t="shared" si="667"/>
        <v>0</v>
      </c>
      <c r="T2788" s="86" t="str">
        <f t="shared" si="668"/>
        <v/>
      </c>
      <c r="U2788" s="86" t="str">
        <f t="shared" si="676"/>
        <v/>
      </c>
      <c r="V2788" s="95" t="str">
        <f t="shared" si="669"/>
        <v/>
      </c>
      <c r="AE2788" s="92" t="str">
        <f t="shared" si="670"/>
        <v/>
      </c>
      <c r="AF2788" s="96" t="str">
        <f t="shared" si="671"/>
        <v>&lt;a name='19000100'&gt;&lt;b&gt;: 0 - El Caracol Caf&amp;eacute; [609 Sligo Ave, Silver Spring, MD]&lt;/b&gt;&lt;/a&gt;&lt;br&gt;</v>
      </c>
      <c r="AG2788" s="97">
        <f t="shared" si="672"/>
        <v>1900</v>
      </c>
      <c r="AH2788" s="97" t="str">
        <f t="shared" si="673"/>
        <v>01</v>
      </c>
      <c r="AI2788" s="97" t="str">
        <f t="shared" si="674"/>
        <v>00</v>
      </c>
      <c r="AJ2788" s="97" t="str">
        <f t="shared" si="675"/>
        <v>19000100</v>
      </c>
    </row>
    <row r="2789" spans="6:36" ht="12" customHeight="1" x14ac:dyDescent="0.15">
      <c r="F2789" s="86" t="str">
        <f t="shared" si="664"/>
        <v>Saturday</v>
      </c>
      <c r="H2789" s="92" t="str">
        <f>VLOOKUP(MONTH(G2789),VLOOKUP!$W$1:$X$24,2)</f>
        <v>January</v>
      </c>
      <c r="I2789" s="92" t="str">
        <f t="shared" si="665"/>
        <v/>
      </c>
      <c r="J2789" s="93" t="s">
        <v>2385</v>
      </c>
      <c r="L2789" s="86" t="str">
        <f t="shared" si="678"/>
        <v>El Caracol Caf&amp;eacute; [609 Sligo Ave, Silver Spring, MD]</v>
      </c>
      <c r="M2789" s="86">
        <f t="shared" si="666"/>
        <v>0</v>
      </c>
      <c r="N2789" s="93" t="str">
        <f t="shared" si="677"/>
        <v>El Caracol Caf&amp;eacute; [609 Sligo Ave, Silver Spring, MD]</v>
      </c>
      <c r="O2789" s="90"/>
      <c r="S2789" s="95">
        <f t="shared" si="667"/>
        <v>0</v>
      </c>
      <c r="T2789" s="86" t="str">
        <f t="shared" si="668"/>
        <v/>
      </c>
      <c r="U2789" s="86" t="str">
        <f t="shared" si="676"/>
        <v/>
      </c>
      <c r="V2789" s="95" t="str">
        <f t="shared" si="669"/>
        <v/>
      </c>
      <c r="AE2789" s="92" t="str">
        <f t="shared" si="670"/>
        <v/>
      </c>
      <c r="AF2789" s="96" t="str">
        <f t="shared" si="671"/>
        <v>&lt;a name='19000100'&gt;&lt;b&gt;: 0 - El Caracol Caf&amp;eacute; [609 Sligo Ave, Silver Spring, MD]&lt;/b&gt;&lt;/a&gt;&lt;br&gt;</v>
      </c>
      <c r="AG2789" s="97">
        <f t="shared" si="672"/>
        <v>1900</v>
      </c>
      <c r="AH2789" s="97" t="str">
        <f t="shared" si="673"/>
        <v>01</v>
      </c>
      <c r="AI2789" s="97" t="str">
        <f t="shared" si="674"/>
        <v>00</v>
      </c>
      <c r="AJ2789" s="97" t="str">
        <f t="shared" si="675"/>
        <v>19000100</v>
      </c>
    </row>
    <row r="2790" spans="6:36" ht="12" customHeight="1" x14ac:dyDescent="0.15">
      <c r="F2790" s="86" t="str">
        <f t="shared" si="664"/>
        <v>Saturday</v>
      </c>
      <c r="G2790" s="91"/>
      <c r="H2790" s="92" t="str">
        <f>VLOOKUP(MONTH(G2790),VLOOKUP!$W$1:$X$24,2)</f>
        <v>January</v>
      </c>
      <c r="I2790" s="92" t="str">
        <f t="shared" si="665"/>
        <v/>
      </c>
      <c r="J2790" s="93" t="s">
        <v>1640</v>
      </c>
      <c r="L2790" s="86" t="str">
        <f t="shared" si="678"/>
        <v>El Gran Chaparral [8307 Annapolis Rd, New Carrolton, MD]</v>
      </c>
      <c r="M2790" s="86">
        <f t="shared" si="666"/>
        <v>0</v>
      </c>
      <c r="N2790" s="93" t="str">
        <f t="shared" si="677"/>
        <v>El Gran Chaparral [8307 Annapolis Rd, New Carrolton, MD]</v>
      </c>
      <c r="O2790" s="90"/>
      <c r="S2790" s="95">
        <f t="shared" si="667"/>
        <v>0</v>
      </c>
      <c r="T2790" s="86" t="str">
        <f t="shared" si="668"/>
        <v/>
      </c>
      <c r="U2790" s="86" t="str">
        <f t="shared" si="676"/>
        <v/>
      </c>
      <c r="V2790" s="95" t="str">
        <f t="shared" si="669"/>
        <v/>
      </c>
      <c r="AE2790" s="92" t="str">
        <f t="shared" si="670"/>
        <v/>
      </c>
      <c r="AF2790" s="96" t="str">
        <f t="shared" si="671"/>
        <v>&lt;a name='19000100'&gt;&lt;b&gt;: 0 - El Gran Chaparral [8307 Annapolis Rd, New Carrolton, MD]&lt;/b&gt;&lt;/a&gt;&lt;br&gt;</v>
      </c>
      <c r="AG2790" s="97">
        <f t="shared" si="672"/>
        <v>1900</v>
      </c>
      <c r="AH2790" s="97" t="str">
        <f t="shared" si="673"/>
        <v>01</v>
      </c>
      <c r="AI2790" s="97" t="str">
        <f t="shared" si="674"/>
        <v>00</v>
      </c>
      <c r="AJ2790" s="97" t="str">
        <f t="shared" si="675"/>
        <v>19000100</v>
      </c>
    </row>
    <row r="2791" spans="6:36" ht="12" customHeight="1" x14ac:dyDescent="0.15">
      <c r="F2791" s="86" t="str">
        <f t="shared" si="664"/>
        <v>Saturday</v>
      </c>
      <c r="G2791" s="91"/>
      <c r="H2791" s="92" t="str">
        <f>VLOOKUP(MONTH(G2791),VLOOKUP!$W$1:$X$24,2)</f>
        <v>January</v>
      </c>
      <c r="I2791" s="92" t="str">
        <f t="shared" si="665"/>
        <v/>
      </c>
      <c r="J2791" s="93" t="s">
        <v>1640</v>
      </c>
      <c r="L2791" s="86" t="str">
        <f t="shared" si="678"/>
        <v>El Gran Chaparral [8307 Annapolis Rd, New Carrolton, MD]</v>
      </c>
      <c r="M2791" s="86">
        <f t="shared" si="666"/>
        <v>0</v>
      </c>
      <c r="N2791" s="93" t="str">
        <f t="shared" si="677"/>
        <v>El Gran Chaparral [8307 Annapolis Rd, New Carrolton, MD]</v>
      </c>
      <c r="O2791" s="90"/>
      <c r="S2791" s="95">
        <f t="shared" si="667"/>
        <v>0</v>
      </c>
      <c r="T2791" s="86" t="str">
        <f t="shared" si="668"/>
        <v/>
      </c>
      <c r="U2791" s="86" t="str">
        <f t="shared" si="676"/>
        <v/>
      </c>
      <c r="V2791" s="95" t="str">
        <f t="shared" si="669"/>
        <v/>
      </c>
      <c r="AE2791" s="92" t="str">
        <f t="shared" si="670"/>
        <v/>
      </c>
      <c r="AF2791" s="96" t="str">
        <f t="shared" si="671"/>
        <v>&lt;a name='19000100'&gt;&lt;b&gt;: 0 - El Gran Chaparral [8307 Annapolis Rd, New Carrolton, MD]&lt;/b&gt;&lt;/a&gt;&lt;br&gt;</v>
      </c>
      <c r="AG2791" s="97">
        <f t="shared" si="672"/>
        <v>1900</v>
      </c>
      <c r="AH2791" s="97" t="str">
        <f t="shared" si="673"/>
        <v>01</v>
      </c>
      <c r="AI2791" s="97" t="str">
        <f t="shared" si="674"/>
        <v>00</v>
      </c>
      <c r="AJ2791" s="97" t="str">
        <f t="shared" si="675"/>
        <v>19000100</v>
      </c>
    </row>
    <row r="2792" spans="6:36" ht="12" customHeight="1" x14ac:dyDescent="0.15">
      <c r="F2792" s="86" t="str">
        <f t="shared" si="664"/>
        <v>Saturday</v>
      </c>
      <c r="G2792" s="91"/>
      <c r="H2792" s="92" t="str">
        <f>VLOOKUP(MONTH(G2792),VLOOKUP!$W$1:$X$24,2)</f>
        <v>January</v>
      </c>
      <c r="I2792" s="92" t="str">
        <f t="shared" si="665"/>
        <v/>
      </c>
      <c r="J2792" s="93" t="s">
        <v>1640</v>
      </c>
      <c r="L2792" s="86" t="str">
        <f t="shared" si="678"/>
        <v>El Gran Chaparral [8307 Annapolis Rd, New Carrolton, MD]</v>
      </c>
      <c r="M2792" s="86">
        <f t="shared" si="666"/>
        <v>0</v>
      </c>
      <c r="N2792" s="93" t="str">
        <f t="shared" si="677"/>
        <v>El Gran Chaparral [8307 Annapolis Rd, New Carrolton, MD]</v>
      </c>
      <c r="O2792" s="90"/>
      <c r="S2792" s="95">
        <f t="shared" si="667"/>
        <v>0</v>
      </c>
      <c r="T2792" s="86" t="str">
        <f t="shared" si="668"/>
        <v/>
      </c>
      <c r="U2792" s="86" t="str">
        <f t="shared" si="676"/>
        <v/>
      </c>
      <c r="V2792" s="95" t="str">
        <f t="shared" si="669"/>
        <v/>
      </c>
      <c r="AE2792" s="92" t="str">
        <f t="shared" si="670"/>
        <v/>
      </c>
      <c r="AF2792" s="96" t="str">
        <f t="shared" si="671"/>
        <v>&lt;a name='19000100'&gt;&lt;b&gt;: 0 - El Gran Chaparral [8307 Annapolis Rd, New Carrolton, MD]&lt;/b&gt;&lt;/a&gt;&lt;br&gt;</v>
      </c>
      <c r="AG2792" s="97">
        <f t="shared" si="672"/>
        <v>1900</v>
      </c>
      <c r="AH2792" s="97" t="str">
        <f t="shared" si="673"/>
        <v>01</v>
      </c>
      <c r="AI2792" s="97" t="str">
        <f t="shared" si="674"/>
        <v>00</v>
      </c>
      <c r="AJ2792" s="97" t="str">
        <f t="shared" si="675"/>
        <v>19000100</v>
      </c>
    </row>
    <row r="2793" spans="6:36" ht="12" customHeight="1" x14ac:dyDescent="0.15">
      <c r="F2793" s="86" t="str">
        <f t="shared" si="664"/>
        <v>Saturday</v>
      </c>
      <c r="G2793" s="91"/>
      <c r="H2793" s="92" t="str">
        <f>VLOOKUP(MONTH(G2793),VLOOKUP!$W$1:$X$24,2)</f>
        <v>January</v>
      </c>
      <c r="I2793" s="92" t="str">
        <f t="shared" si="665"/>
        <v/>
      </c>
      <c r="J2793" s="93" t="s">
        <v>1640</v>
      </c>
      <c r="L2793" s="86" t="str">
        <f t="shared" si="678"/>
        <v>El Gran Chaparral [8307 Annapolis Rd, New Carrolton, MD]</v>
      </c>
      <c r="M2793" s="86">
        <f t="shared" si="666"/>
        <v>0</v>
      </c>
      <c r="N2793" s="93" t="str">
        <f t="shared" si="677"/>
        <v>El Gran Chaparral [8307 Annapolis Rd, New Carrolton, MD]</v>
      </c>
      <c r="O2793" s="90"/>
      <c r="S2793" s="95">
        <f t="shared" si="667"/>
        <v>0</v>
      </c>
      <c r="T2793" s="86" t="str">
        <f t="shared" si="668"/>
        <v/>
      </c>
      <c r="U2793" s="86" t="str">
        <f t="shared" si="676"/>
        <v/>
      </c>
      <c r="V2793" s="95" t="str">
        <f t="shared" si="669"/>
        <v/>
      </c>
      <c r="AE2793" s="92" t="str">
        <f t="shared" si="670"/>
        <v/>
      </c>
      <c r="AF2793" s="96" t="str">
        <f t="shared" si="671"/>
        <v>&lt;a name='19000100'&gt;&lt;b&gt;: 0 - El Gran Chaparral [8307 Annapolis Rd, New Carrolton, MD]&lt;/b&gt;&lt;/a&gt;&lt;br&gt;</v>
      </c>
      <c r="AG2793" s="97">
        <f t="shared" si="672"/>
        <v>1900</v>
      </c>
      <c r="AH2793" s="97" t="str">
        <f t="shared" si="673"/>
        <v>01</v>
      </c>
      <c r="AI2793" s="97" t="str">
        <f t="shared" si="674"/>
        <v>00</v>
      </c>
      <c r="AJ2793" s="97" t="str">
        <f t="shared" si="675"/>
        <v>19000100</v>
      </c>
    </row>
    <row r="2794" spans="6:36" ht="12" customHeight="1" x14ac:dyDescent="0.15">
      <c r="F2794" s="86" t="str">
        <f t="shared" si="664"/>
        <v>Saturday</v>
      </c>
      <c r="G2794" s="91"/>
      <c r="H2794" s="92" t="str">
        <f>VLOOKUP(MONTH(G2794),VLOOKUP!$W$1:$X$24,2)</f>
        <v>January</v>
      </c>
      <c r="I2794" s="92" t="str">
        <f t="shared" si="665"/>
        <v/>
      </c>
      <c r="J2794" s="93" t="s">
        <v>1640</v>
      </c>
      <c r="L2794" s="86" t="str">
        <f t="shared" si="678"/>
        <v>El Gran Chaparral [8307 Annapolis Rd, New Carrolton, MD]</v>
      </c>
      <c r="M2794" s="86">
        <f t="shared" si="666"/>
        <v>0</v>
      </c>
      <c r="N2794" s="93" t="str">
        <f t="shared" si="677"/>
        <v>El Gran Chaparral [8307 Annapolis Rd, New Carrolton, MD]</v>
      </c>
      <c r="O2794" s="90"/>
      <c r="S2794" s="95">
        <f t="shared" si="667"/>
        <v>0</v>
      </c>
      <c r="T2794" s="86" t="str">
        <f t="shared" si="668"/>
        <v/>
      </c>
      <c r="U2794" s="86" t="str">
        <f t="shared" si="676"/>
        <v/>
      </c>
      <c r="V2794" s="95" t="str">
        <f t="shared" si="669"/>
        <v/>
      </c>
      <c r="AE2794" s="92" t="str">
        <f t="shared" si="670"/>
        <v/>
      </c>
      <c r="AF2794" s="96" t="str">
        <f t="shared" si="671"/>
        <v>&lt;a name='19000100'&gt;&lt;b&gt;: 0 - El Gran Chaparral [8307 Annapolis Rd, New Carrolton, MD]&lt;/b&gt;&lt;/a&gt;&lt;br&gt;</v>
      </c>
      <c r="AG2794" s="97">
        <f t="shared" si="672"/>
        <v>1900</v>
      </c>
      <c r="AH2794" s="97" t="str">
        <f t="shared" si="673"/>
        <v>01</v>
      </c>
      <c r="AI2794" s="97" t="str">
        <f t="shared" si="674"/>
        <v>00</v>
      </c>
      <c r="AJ2794" s="97" t="str">
        <f t="shared" si="675"/>
        <v>19000100</v>
      </c>
    </row>
    <row r="2795" spans="6:36" ht="12" customHeight="1" x14ac:dyDescent="0.15">
      <c r="F2795" s="86" t="str">
        <f t="shared" si="664"/>
        <v>Saturday</v>
      </c>
      <c r="G2795" s="91"/>
      <c r="H2795" s="92" t="str">
        <f>VLOOKUP(MONTH(G2795),VLOOKUP!$W$1:$X$24,2)</f>
        <v>January</v>
      </c>
      <c r="I2795" s="92" t="str">
        <f t="shared" si="665"/>
        <v/>
      </c>
      <c r="J2795" s="10" t="s">
        <v>3602</v>
      </c>
      <c r="L2795" s="86" t="str">
        <f t="shared" si="678"/>
        <v>El Laberinto Bar &amp;amp; Grill [2423 Hickerson Drive, Wheaton, MD]</v>
      </c>
      <c r="M2795" s="86">
        <f t="shared" si="666"/>
        <v>0</v>
      </c>
      <c r="N2795" s="93" t="str">
        <f t="shared" si="677"/>
        <v>El Laberinto Bar &amp;amp; Grill [2423 Hickerson Drive, Wheaton, MD]</v>
      </c>
      <c r="O2795" s="90"/>
      <c r="S2795" s="95">
        <f t="shared" si="667"/>
        <v>0</v>
      </c>
      <c r="T2795" s="86" t="str">
        <f t="shared" si="668"/>
        <v/>
      </c>
      <c r="U2795" s="86" t="str">
        <f t="shared" si="676"/>
        <v/>
      </c>
      <c r="V2795" s="95" t="str">
        <f t="shared" si="669"/>
        <v/>
      </c>
      <c r="AE2795" s="92" t="str">
        <f t="shared" si="670"/>
        <v/>
      </c>
      <c r="AF2795" s="96" t="str">
        <f t="shared" si="671"/>
        <v>&lt;a name='19000100'&gt;&lt;b&gt;: 0 - El Laberinto Bar &amp;amp; Grill [2423 Hickerson Drive, Wheaton, MD]&lt;/b&gt;&lt;/a&gt;&lt;br&gt;</v>
      </c>
      <c r="AG2795" s="97">
        <f t="shared" si="672"/>
        <v>1900</v>
      </c>
      <c r="AH2795" s="97" t="str">
        <f t="shared" si="673"/>
        <v>01</v>
      </c>
      <c r="AI2795" s="97" t="str">
        <f t="shared" si="674"/>
        <v>00</v>
      </c>
      <c r="AJ2795" s="97" t="str">
        <f t="shared" si="675"/>
        <v>19000100</v>
      </c>
    </row>
    <row r="2796" spans="6:36" ht="12" customHeight="1" x14ac:dyDescent="0.15">
      <c r="F2796" s="86" t="str">
        <f t="shared" si="664"/>
        <v>Saturday</v>
      </c>
      <c r="G2796" s="91"/>
      <c r="H2796" s="92" t="str">
        <f>VLOOKUP(MONTH(G2796),VLOOKUP!$W$1:$X$24,2)</f>
        <v>January</v>
      </c>
      <c r="I2796" s="92" t="str">
        <f t="shared" si="665"/>
        <v/>
      </c>
      <c r="J2796" s="10" t="s">
        <v>3602</v>
      </c>
      <c r="L2796" s="86" t="str">
        <f t="shared" si="678"/>
        <v>El Laberinto Bar &amp;amp; Grill [2423 Hickerson Drive, Wheaton, MD]</v>
      </c>
      <c r="M2796" s="86">
        <f t="shared" si="666"/>
        <v>0</v>
      </c>
      <c r="N2796" s="93" t="str">
        <f t="shared" si="677"/>
        <v>El Laberinto Bar &amp;amp; Grill [2423 Hickerson Drive, Wheaton, MD]</v>
      </c>
      <c r="O2796" s="90"/>
      <c r="S2796" s="95">
        <f t="shared" si="667"/>
        <v>0</v>
      </c>
      <c r="T2796" s="86" t="str">
        <f t="shared" si="668"/>
        <v/>
      </c>
      <c r="U2796" s="86" t="str">
        <f t="shared" si="676"/>
        <v/>
      </c>
      <c r="V2796" s="95" t="str">
        <f t="shared" si="669"/>
        <v/>
      </c>
      <c r="AE2796" s="92" t="str">
        <f t="shared" si="670"/>
        <v/>
      </c>
      <c r="AF2796" s="96" t="str">
        <f t="shared" si="671"/>
        <v>&lt;a name='19000100'&gt;&lt;b&gt;: 0 - El Laberinto Bar &amp;amp; Grill [2423 Hickerson Drive, Wheaton, MD]&lt;/b&gt;&lt;/a&gt;&lt;br&gt;</v>
      </c>
      <c r="AG2796" s="97">
        <f t="shared" si="672"/>
        <v>1900</v>
      </c>
      <c r="AH2796" s="97" t="str">
        <f t="shared" si="673"/>
        <v>01</v>
      </c>
      <c r="AI2796" s="97" t="str">
        <f t="shared" si="674"/>
        <v>00</v>
      </c>
      <c r="AJ2796" s="97" t="str">
        <f t="shared" si="675"/>
        <v>19000100</v>
      </c>
    </row>
    <row r="2797" spans="6:36" ht="12" customHeight="1" x14ac:dyDescent="0.15">
      <c r="F2797" s="86" t="str">
        <f t="shared" si="664"/>
        <v>Saturday</v>
      </c>
      <c r="G2797" s="91"/>
      <c r="H2797" s="92" t="str">
        <f>VLOOKUP(MONTH(G2797),VLOOKUP!$W$1:$X$24,2)</f>
        <v>January</v>
      </c>
      <c r="I2797" s="92" t="str">
        <f t="shared" si="665"/>
        <v/>
      </c>
      <c r="J2797" s="10" t="s">
        <v>3602</v>
      </c>
      <c r="L2797" s="86" t="str">
        <f t="shared" si="678"/>
        <v>El Laberinto Bar &amp;amp; Grill [2423 Hickerson Drive, Wheaton, MD]</v>
      </c>
      <c r="M2797" s="86">
        <f t="shared" si="666"/>
        <v>0</v>
      </c>
      <c r="N2797" s="93" t="str">
        <f t="shared" si="677"/>
        <v>El Laberinto Bar &amp;amp; Grill [2423 Hickerson Drive, Wheaton, MD]</v>
      </c>
      <c r="O2797" s="90"/>
      <c r="S2797" s="95">
        <f t="shared" si="667"/>
        <v>0</v>
      </c>
      <c r="T2797" s="86" t="str">
        <f t="shared" si="668"/>
        <v/>
      </c>
      <c r="U2797" s="86" t="str">
        <f t="shared" si="676"/>
        <v/>
      </c>
      <c r="V2797" s="95" t="str">
        <f t="shared" si="669"/>
        <v/>
      </c>
      <c r="AE2797" s="92" t="str">
        <f t="shared" si="670"/>
        <v/>
      </c>
      <c r="AF2797" s="96" t="str">
        <f t="shared" si="671"/>
        <v>&lt;a name='19000100'&gt;&lt;b&gt;: 0 - El Laberinto Bar &amp;amp; Grill [2423 Hickerson Drive, Wheaton, MD]&lt;/b&gt;&lt;/a&gt;&lt;br&gt;</v>
      </c>
      <c r="AG2797" s="97">
        <f t="shared" si="672"/>
        <v>1900</v>
      </c>
      <c r="AH2797" s="97" t="str">
        <f t="shared" si="673"/>
        <v>01</v>
      </c>
      <c r="AI2797" s="97" t="str">
        <f t="shared" si="674"/>
        <v>00</v>
      </c>
      <c r="AJ2797" s="97" t="str">
        <f t="shared" si="675"/>
        <v>19000100</v>
      </c>
    </row>
    <row r="2798" spans="6:36" ht="12" customHeight="1" x14ac:dyDescent="0.15">
      <c r="F2798" s="86" t="str">
        <f t="shared" si="664"/>
        <v>Saturday</v>
      </c>
      <c r="G2798" s="91"/>
      <c r="H2798" s="92" t="str">
        <f>VLOOKUP(MONTH(G2798),VLOOKUP!$W$1:$X$24,2)</f>
        <v>January</v>
      </c>
      <c r="I2798" s="92" t="str">
        <f t="shared" si="665"/>
        <v/>
      </c>
      <c r="J2798" s="10" t="s">
        <v>3602</v>
      </c>
      <c r="L2798" s="86" t="str">
        <f t="shared" si="678"/>
        <v>El Laberinto Bar &amp;amp; Grill [2423 Hickerson Drive, Wheaton, MD]</v>
      </c>
      <c r="M2798" s="86">
        <f t="shared" si="666"/>
        <v>0</v>
      </c>
      <c r="N2798" s="93" t="str">
        <f t="shared" si="677"/>
        <v>El Laberinto Bar &amp;amp; Grill [2423 Hickerson Drive, Wheaton, MD]</v>
      </c>
      <c r="O2798" s="90"/>
      <c r="S2798" s="95">
        <f t="shared" si="667"/>
        <v>0</v>
      </c>
      <c r="T2798" s="86" t="str">
        <f t="shared" si="668"/>
        <v/>
      </c>
      <c r="U2798" s="86" t="str">
        <f t="shared" si="676"/>
        <v/>
      </c>
      <c r="V2798" s="95" t="str">
        <f t="shared" si="669"/>
        <v/>
      </c>
      <c r="AE2798" s="92" t="str">
        <f t="shared" si="670"/>
        <v/>
      </c>
      <c r="AF2798" s="96" t="str">
        <f t="shared" si="671"/>
        <v>&lt;a name='19000100'&gt;&lt;b&gt;: 0 - El Laberinto Bar &amp;amp; Grill [2423 Hickerson Drive, Wheaton, MD]&lt;/b&gt;&lt;/a&gt;&lt;br&gt;</v>
      </c>
      <c r="AG2798" s="97">
        <f t="shared" si="672"/>
        <v>1900</v>
      </c>
      <c r="AH2798" s="97" t="str">
        <f t="shared" si="673"/>
        <v>01</v>
      </c>
      <c r="AI2798" s="97" t="str">
        <f t="shared" si="674"/>
        <v>00</v>
      </c>
      <c r="AJ2798" s="97" t="str">
        <f t="shared" si="675"/>
        <v>19000100</v>
      </c>
    </row>
    <row r="2799" spans="6:36" ht="12" customHeight="1" x14ac:dyDescent="0.15">
      <c r="F2799" s="86" t="str">
        <f t="shared" si="664"/>
        <v>Saturday</v>
      </c>
      <c r="H2799" s="92" t="str">
        <f>VLOOKUP(MONTH(G2799),VLOOKUP!$W$1:$X$24,2)</f>
        <v>January</v>
      </c>
      <c r="I2799" s="92" t="str">
        <f t="shared" si="665"/>
        <v/>
      </c>
      <c r="J2799" s="93" t="s">
        <v>9</v>
      </c>
      <c r="L2799" s="86" t="str">
        <f t="shared" si="678"/>
        <v>El Oasis [3919 Eastern Ave, Baltimore, MD]</v>
      </c>
      <c r="M2799" s="86">
        <f t="shared" si="666"/>
        <v>0</v>
      </c>
      <c r="N2799" s="93" t="str">
        <f t="shared" si="677"/>
        <v>El Oasis [3919 Eastern Ave, Baltimore, MD]</v>
      </c>
      <c r="O2799" s="90"/>
      <c r="S2799" s="95">
        <f t="shared" si="667"/>
        <v>0</v>
      </c>
      <c r="T2799" s="86" t="str">
        <f t="shared" si="668"/>
        <v/>
      </c>
      <c r="U2799" s="86" t="str">
        <f t="shared" si="676"/>
        <v/>
      </c>
      <c r="V2799" s="95" t="str">
        <f t="shared" si="669"/>
        <v/>
      </c>
      <c r="AE2799" s="92" t="str">
        <f t="shared" si="670"/>
        <v/>
      </c>
      <c r="AF2799" s="96" t="str">
        <f t="shared" si="671"/>
        <v>&lt;a name='19000100'&gt;&lt;b&gt;: 0 - El Oasis [3919 Eastern Ave, Baltimore, MD]&lt;/b&gt;&lt;/a&gt;&lt;br&gt;</v>
      </c>
      <c r="AG2799" s="97">
        <f t="shared" si="672"/>
        <v>1900</v>
      </c>
      <c r="AH2799" s="97" t="str">
        <f t="shared" si="673"/>
        <v>01</v>
      </c>
      <c r="AI2799" s="97" t="str">
        <f t="shared" si="674"/>
        <v>00</v>
      </c>
      <c r="AJ2799" s="97" t="str">
        <f t="shared" si="675"/>
        <v>19000100</v>
      </c>
    </row>
    <row r="2800" spans="6:36" ht="12" customHeight="1" x14ac:dyDescent="0.15">
      <c r="F2800" s="86" t="str">
        <f t="shared" si="664"/>
        <v>Saturday</v>
      </c>
      <c r="H2800" s="92" t="str">
        <f>VLOOKUP(MONTH(G2800),VLOOKUP!$W$1:$X$24,2)</f>
        <v>January</v>
      </c>
      <c r="I2800" s="92" t="str">
        <f t="shared" si="665"/>
        <v/>
      </c>
      <c r="J2800" s="93" t="s">
        <v>9</v>
      </c>
      <c r="L2800" s="86" t="str">
        <f t="shared" si="678"/>
        <v>El Oasis [3919 Eastern Ave, Baltimore, MD]</v>
      </c>
      <c r="M2800" s="86">
        <f t="shared" si="666"/>
        <v>0</v>
      </c>
      <c r="N2800" s="93" t="str">
        <f t="shared" si="677"/>
        <v>El Oasis [3919 Eastern Ave, Baltimore, MD]</v>
      </c>
      <c r="O2800" s="90"/>
      <c r="S2800" s="95">
        <f t="shared" si="667"/>
        <v>0</v>
      </c>
      <c r="T2800" s="86" t="str">
        <f t="shared" si="668"/>
        <v/>
      </c>
      <c r="U2800" s="86" t="str">
        <f t="shared" si="676"/>
        <v/>
      </c>
      <c r="V2800" s="95" t="str">
        <f t="shared" si="669"/>
        <v/>
      </c>
      <c r="AE2800" s="92" t="str">
        <f t="shared" si="670"/>
        <v/>
      </c>
      <c r="AF2800" s="96" t="str">
        <f t="shared" si="671"/>
        <v>&lt;a name='19000100'&gt;&lt;b&gt;: 0 - El Oasis [3919 Eastern Ave, Baltimore, MD]&lt;/b&gt;&lt;/a&gt;&lt;br&gt;</v>
      </c>
      <c r="AG2800" s="97">
        <f t="shared" si="672"/>
        <v>1900</v>
      </c>
      <c r="AH2800" s="97" t="str">
        <f t="shared" si="673"/>
        <v>01</v>
      </c>
      <c r="AI2800" s="97" t="str">
        <f t="shared" si="674"/>
        <v>00</v>
      </c>
      <c r="AJ2800" s="97" t="str">
        <f t="shared" si="675"/>
        <v>19000100</v>
      </c>
    </row>
    <row r="2801" spans="6:36" ht="12" customHeight="1" x14ac:dyDescent="0.15">
      <c r="F2801" s="86" t="str">
        <f t="shared" si="664"/>
        <v>Saturday</v>
      </c>
      <c r="H2801" s="92" t="str">
        <f>VLOOKUP(MONTH(G2801),VLOOKUP!$W$1:$X$24,2)</f>
        <v>January</v>
      </c>
      <c r="I2801" s="92" t="str">
        <f t="shared" si="665"/>
        <v/>
      </c>
      <c r="J2801" s="93" t="s">
        <v>9</v>
      </c>
      <c r="L2801" s="86" t="str">
        <f t="shared" si="678"/>
        <v>El Oasis [3919 Eastern Ave, Baltimore, MD]</v>
      </c>
      <c r="M2801" s="86">
        <f t="shared" si="666"/>
        <v>0</v>
      </c>
      <c r="N2801" s="93" t="str">
        <f t="shared" si="677"/>
        <v>El Oasis [3919 Eastern Ave, Baltimore, MD]</v>
      </c>
      <c r="O2801" s="90"/>
      <c r="S2801" s="95">
        <f t="shared" si="667"/>
        <v>0</v>
      </c>
      <c r="T2801" s="86" t="str">
        <f t="shared" si="668"/>
        <v/>
      </c>
      <c r="U2801" s="86" t="str">
        <f t="shared" si="676"/>
        <v/>
      </c>
      <c r="V2801" s="95" t="str">
        <f t="shared" si="669"/>
        <v/>
      </c>
      <c r="AE2801" s="92" t="str">
        <f t="shared" si="670"/>
        <v/>
      </c>
      <c r="AF2801" s="96" t="str">
        <f t="shared" si="671"/>
        <v>&lt;a name='19000100'&gt;&lt;b&gt;: 0 - El Oasis [3919 Eastern Ave, Baltimore, MD]&lt;/b&gt;&lt;/a&gt;&lt;br&gt;</v>
      </c>
      <c r="AG2801" s="97">
        <f t="shared" si="672"/>
        <v>1900</v>
      </c>
      <c r="AH2801" s="97" t="str">
        <f t="shared" si="673"/>
        <v>01</v>
      </c>
      <c r="AI2801" s="97" t="str">
        <f t="shared" si="674"/>
        <v>00</v>
      </c>
      <c r="AJ2801" s="97" t="str">
        <f t="shared" si="675"/>
        <v>19000100</v>
      </c>
    </row>
    <row r="2802" spans="6:36" ht="12" customHeight="1" x14ac:dyDescent="0.15">
      <c r="F2802" s="86" t="str">
        <f t="shared" si="664"/>
        <v>Saturday</v>
      </c>
      <c r="G2802" s="91"/>
      <c r="H2802" s="92" t="str">
        <f>VLOOKUP(MONTH(G2802),VLOOKUP!$W$1:$X$24,2)</f>
        <v>January</v>
      </c>
      <c r="I2802" s="92" t="str">
        <f t="shared" si="665"/>
        <v/>
      </c>
      <c r="J2802" s="93" t="s">
        <v>1057</v>
      </c>
      <c r="L2802" s="86" t="str">
        <f t="shared" si="678"/>
        <v>El Paso Caf&amp;eacute; [4235 N Pershing Drive, Arlington, VA]</v>
      </c>
      <c r="M2802" s="86">
        <f t="shared" si="666"/>
        <v>0</v>
      </c>
      <c r="N2802" s="93" t="str">
        <f t="shared" si="677"/>
        <v>El Paso Caf&amp;eacute; [4235 N Pershing Drive, Arlington, VA]</v>
      </c>
      <c r="O2802" s="90"/>
      <c r="S2802" s="95">
        <f t="shared" si="667"/>
        <v>0</v>
      </c>
      <c r="T2802" s="86" t="str">
        <f t="shared" si="668"/>
        <v/>
      </c>
      <c r="U2802" s="86" t="str">
        <f t="shared" si="676"/>
        <v/>
      </c>
      <c r="V2802" s="95" t="str">
        <f t="shared" si="669"/>
        <v/>
      </c>
      <c r="AE2802" s="92" t="str">
        <f t="shared" si="670"/>
        <v/>
      </c>
      <c r="AF2802" s="96" t="str">
        <f t="shared" si="671"/>
        <v>&lt;a name='19000100'&gt;&lt;b&gt;: 0 - El Paso Caf&amp;eacute; [4235 N Pershing Drive, Arlington, VA]&lt;/b&gt;&lt;/a&gt;&lt;br&gt;</v>
      </c>
      <c r="AG2802" s="97">
        <f t="shared" si="672"/>
        <v>1900</v>
      </c>
      <c r="AH2802" s="97" t="str">
        <f t="shared" si="673"/>
        <v>01</v>
      </c>
      <c r="AI2802" s="97" t="str">
        <f t="shared" si="674"/>
        <v>00</v>
      </c>
      <c r="AJ2802" s="97" t="str">
        <f t="shared" si="675"/>
        <v>19000100</v>
      </c>
    </row>
    <row r="2803" spans="6:36" ht="12" customHeight="1" x14ac:dyDescent="0.15">
      <c r="F2803" s="86" t="str">
        <f t="shared" si="664"/>
        <v>Saturday</v>
      </c>
      <c r="G2803" s="91"/>
      <c r="H2803" s="92" t="str">
        <f>VLOOKUP(MONTH(G2803),VLOOKUP!$W$1:$X$24,2)</f>
        <v>January</v>
      </c>
      <c r="I2803" s="92" t="str">
        <f t="shared" si="665"/>
        <v/>
      </c>
      <c r="J2803" s="93" t="s">
        <v>1057</v>
      </c>
      <c r="L2803" s="86" t="str">
        <f t="shared" si="678"/>
        <v>El Paso Caf&amp;eacute; [4235 N Pershing Drive, Arlington, VA]</v>
      </c>
      <c r="M2803" s="86">
        <f t="shared" si="666"/>
        <v>0</v>
      </c>
      <c r="N2803" s="93" t="str">
        <f t="shared" si="677"/>
        <v>El Paso Caf&amp;eacute; [4235 N Pershing Drive, Arlington, VA]</v>
      </c>
      <c r="O2803" s="90"/>
      <c r="S2803" s="95">
        <f t="shared" si="667"/>
        <v>0</v>
      </c>
      <c r="T2803" s="86" t="str">
        <f t="shared" si="668"/>
        <v/>
      </c>
      <c r="U2803" s="86" t="str">
        <f t="shared" si="676"/>
        <v/>
      </c>
      <c r="V2803" s="95" t="str">
        <f t="shared" si="669"/>
        <v/>
      </c>
      <c r="AE2803" s="92" t="str">
        <f t="shared" si="670"/>
        <v/>
      </c>
      <c r="AF2803" s="96" t="str">
        <f t="shared" si="671"/>
        <v>&lt;a name='19000100'&gt;&lt;b&gt;: 0 - El Paso Caf&amp;eacute; [4235 N Pershing Drive, Arlington, VA]&lt;/b&gt;&lt;/a&gt;&lt;br&gt;</v>
      </c>
      <c r="AG2803" s="97">
        <f t="shared" si="672"/>
        <v>1900</v>
      </c>
      <c r="AH2803" s="97" t="str">
        <f t="shared" si="673"/>
        <v>01</v>
      </c>
      <c r="AI2803" s="97" t="str">
        <f t="shared" si="674"/>
        <v>00</v>
      </c>
      <c r="AJ2803" s="97" t="str">
        <f t="shared" si="675"/>
        <v>19000100</v>
      </c>
    </row>
    <row r="2804" spans="6:36" ht="12" customHeight="1" x14ac:dyDescent="0.15">
      <c r="F2804" s="86" t="str">
        <f t="shared" si="664"/>
        <v>Saturday</v>
      </c>
      <c r="G2804" s="91"/>
      <c r="H2804" s="92" t="str">
        <f>VLOOKUP(MONTH(G2804),VLOOKUP!$W$1:$X$24,2)</f>
        <v>January</v>
      </c>
      <c r="I2804" s="92" t="str">
        <f t="shared" si="665"/>
        <v/>
      </c>
      <c r="J2804" s="93" t="s">
        <v>600</v>
      </c>
      <c r="L2804" s="86" t="str">
        <f t="shared" si="678"/>
        <v>El Rincon [1826 Columbia Rd NW, WDC]</v>
      </c>
      <c r="M2804" s="86">
        <f t="shared" si="666"/>
        <v>0</v>
      </c>
      <c r="N2804" s="93" t="str">
        <f t="shared" si="677"/>
        <v>El Rincon [1826 Columbia Rd NW, WDC]</v>
      </c>
      <c r="O2804" s="94"/>
      <c r="S2804" s="95">
        <f t="shared" si="667"/>
        <v>0</v>
      </c>
      <c r="T2804" s="86" t="str">
        <f t="shared" si="668"/>
        <v/>
      </c>
      <c r="U2804" s="86" t="str">
        <f t="shared" si="676"/>
        <v/>
      </c>
      <c r="V2804" s="95" t="str">
        <f t="shared" si="669"/>
        <v/>
      </c>
      <c r="AE2804" s="92" t="str">
        <f t="shared" si="670"/>
        <v/>
      </c>
      <c r="AF2804" s="96" t="str">
        <f t="shared" si="671"/>
        <v>&lt;a name='19000100'&gt;&lt;b&gt;: 0 - El Rincon [1826 Columbia Rd NW, WDC]&lt;/b&gt;&lt;/a&gt;&lt;br&gt;</v>
      </c>
      <c r="AG2804" s="97">
        <f t="shared" si="672"/>
        <v>1900</v>
      </c>
      <c r="AH2804" s="97" t="str">
        <f t="shared" si="673"/>
        <v>01</v>
      </c>
      <c r="AI2804" s="97" t="str">
        <f t="shared" si="674"/>
        <v>00</v>
      </c>
      <c r="AJ2804" s="97" t="str">
        <f t="shared" si="675"/>
        <v>19000100</v>
      </c>
    </row>
    <row r="2805" spans="6:36" ht="12" customHeight="1" x14ac:dyDescent="0.15">
      <c r="F2805" s="86" t="str">
        <f t="shared" si="664"/>
        <v>Saturday</v>
      </c>
      <c r="G2805" s="91"/>
      <c r="H2805" s="92" t="str">
        <f>VLOOKUP(MONTH(G2805),VLOOKUP!$W$1:$X$24,2)</f>
        <v>January</v>
      </c>
      <c r="I2805" s="92" t="str">
        <f t="shared" si="665"/>
        <v/>
      </c>
      <c r="J2805" s="93" t="s">
        <v>600</v>
      </c>
      <c r="L2805" s="86" t="str">
        <f t="shared" si="678"/>
        <v>El Rincon [1826 Columbia Rd NW, WDC]</v>
      </c>
      <c r="M2805" s="86">
        <f t="shared" si="666"/>
        <v>0</v>
      </c>
      <c r="N2805" s="93" t="str">
        <f t="shared" si="677"/>
        <v>El Rincon [1826 Columbia Rd NW, WDC]</v>
      </c>
      <c r="O2805" s="94"/>
      <c r="S2805" s="95">
        <f t="shared" si="667"/>
        <v>0</v>
      </c>
      <c r="T2805" s="86" t="str">
        <f t="shared" si="668"/>
        <v/>
      </c>
      <c r="U2805" s="86" t="str">
        <f t="shared" si="676"/>
        <v/>
      </c>
      <c r="V2805" s="95" t="str">
        <f t="shared" si="669"/>
        <v/>
      </c>
      <c r="AE2805" s="92" t="str">
        <f t="shared" si="670"/>
        <v/>
      </c>
      <c r="AF2805" s="96" t="str">
        <f t="shared" si="671"/>
        <v>&lt;a name='19000100'&gt;&lt;b&gt;: 0 - El Rincon [1826 Columbia Rd NW, WDC]&lt;/b&gt;&lt;/a&gt;&lt;br&gt;</v>
      </c>
      <c r="AG2805" s="97">
        <f t="shared" si="672"/>
        <v>1900</v>
      </c>
      <c r="AH2805" s="97" t="str">
        <f t="shared" si="673"/>
        <v>01</v>
      </c>
      <c r="AI2805" s="97" t="str">
        <f t="shared" si="674"/>
        <v>00</v>
      </c>
      <c r="AJ2805" s="97" t="str">
        <f t="shared" si="675"/>
        <v>19000100</v>
      </c>
    </row>
    <row r="2806" spans="6:36" ht="12" customHeight="1" x14ac:dyDescent="0.15">
      <c r="F2806" s="86" t="str">
        <f t="shared" si="664"/>
        <v>Saturday</v>
      </c>
      <c r="G2806" s="91"/>
      <c r="H2806" s="92" t="str">
        <f>VLOOKUP(MONTH(G2806),VLOOKUP!$W$1:$X$24,2)</f>
        <v>January</v>
      </c>
      <c r="I2806" s="92" t="str">
        <f t="shared" si="665"/>
        <v/>
      </c>
      <c r="J2806" s="93" t="s">
        <v>600</v>
      </c>
      <c r="L2806" s="86" t="str">
        <f t="shared" si="678"/>
        <v>El Rincon [1826 Columbia Rd NW, WDC]</v>
      </c>
      <c r="M2806" s="86">
        <f t="shared" si="666"/>
        <v>0</v>
      </c>
      <c r="N2806" s="93" t="str">
        <f t="shared" si="677"/>
        <v>El Rincon [1826 Columbia Rd NW, WDC]</v>
      </c>
      <c r="O2806" s="94"/>
      <c r="S2806" s="95">
        <f t="shared" si="667"/>
        <v>0</v>
      </c>
      <c r="T2806" s="86" t="str">
        <f t="shared" si="668"/>
        <v/>
      </c>
      <c r="U2806" s="86" t="str">
        <f t="shared" si="676"/>
        <v/>
      </c>
      <c r="V2806" s="95" t="str">
        <f t="shared" si="669"/>
        <v/>
      </c>
      <c r="AE2806" s="92" t="str">
        <f t="shared" si="670"/>
        <v/>
      </c>
      <c r="AF2806" s="96" t="str">
        <f t="shared" si="671"/>
        <v>&lt;a name='19000100'&gt;&lt;b&gt;: 0 - El Rincon [1826 Columbia Rd NW, WDC]&lt;/b&gt;&lt;/a&gt;&lt;br&gt;</v>
      </c>
      <c r="AG2806" s="97">
        <f t="shared" si="672"/>
        <v>1900</v>
      </c>
      <c r="AH2806" s="97" t="str">
        <f t="shared" si="673"/>
        <v>01</v>
      </c>
      <c r="AI2806" s="97" t="str">
        <f t="shared" si="674"/>
        <v>00</v>
      </c>
      <c r="AJ2806" s="97" t="str">
        <f t="shared" si="675"/>
        <v>19000100</v>
      </c>
    </row>
    <row r="2807" spans="6:36" ht="12" customHeight="1" x14ac:dyDescent="0.15">
      <c r="F2807" s="86" t="str">
        <f t="shared" si="664"/>
        <v>Saturday</v>
      </c>
      <c r="G2807" s="91"/>
      <c r="H2807" s="92" t="str">
        <f>VLOOKUP(MONTH(G2807),VLOOKUP!$W$1:$X$24,2)</f>
        <v>January</v>
      </c>
      <c r="I2807" s="92" t="str">
        <f t="shared" si="665"/>
        <v/>
      </c>
      <c r="J2807" s="93" t="s">
        <v>61</v>
      </c>
      <c r="L2807" s="86" t="str">
        <f t="shared" si="678"/>
        <v>Electric Maid [268 Carroll St NW, WDC]</v>
      </c>
      <c r="M2807" s="86">
        <f t="shared" si="666"/>
        <v>0</v>
      </c>
      <c r="N2807" s="93" t="str">
        <f t="shared" si="677"/>
        <v>Electric Maid [268 Carroll St NW, WDC]</v>
      </c>
      <c r="O2807" s="94"/>
      <c r="S2807" s="95">
        <f t="shared" si="667"/>
        <v>0</v>
      </c>
      <c r="T2807" s="86" t="str">
        <f t="shared" si="668"/>
        <v/>
      </c>
      <c r="U2807" s="86" t="str">
        <f t="shared" si="676"/>
        <v/>
      </c>
      <c r="V2807" s="95" t="str">
        <f t="shared" si="669"/>
        <v/>
      </c>
      <c r="Z2807" s="99"/>
      <c r="AA2807" s="99"/>
      <c r="AB2807" s="99"/>
      <c r="AC2807" s="99"/>
      <c r="AD2807" s="99"/>
      <c r="AE2807" s="92" t="str">
        <f t="shared" si="670"/>
        <v/>
      </c>
      <c r="AF2807" s="96" t="str">
        <f t="shared" si="671"/>
        <v>&lt;a name='19000100'&gt;&lt;b&gt;: 0 - Electric Maid [268 Carroll St NW, WDC]&lt;/b&gt;&lt;/a&gt;&lt;br&gt;</v>
      </c>
      <c r="AG2807" s="97">
        <f t="shared" si="672"/>
        <v>1900</v>
      </c>
      <c r="AH2807" s="97" t="str">
        <f t="shared" si="673"/>
        <v>01</v>
      </c>
      <c r="AI2807" s="97" t="str">
        <f t="shared" si="674"/>
        <v>00</v>
      </c>
      <c r="AJ2807" s="97" t="str">
        <f t="shared" si="675"/>
        <v>19000100</v>
      </c>
    </row>
    <row r="2808" spans="6:36" ht="12" customHeight="1" x14ac:dyDescent="0.15">
      <c r="F2808" s="86" t="str">
        <f t="shared" si="664"/>
        <v>Saturday</v>
      </c>
      <c r="G2808" s="91"/>
      <c r="H2808" s="92" t="str">
        <f>VLOOKUP(MONTH(G2808),VLOOKUP!$W$1:$X$24,2)</f>
        <v>January</v>
      </c>
      <c r="I2808" s="92" t="str">
        <f t="shared" si="665"/>
        <v/>
      </c>
      <c r="J2808" s="93" t="s">
        <v>61</v>
      </c>
      <c r="L2808" s="86" t="str">
        <f t="shared" si="678"/>
        <v>Electric Maid [268 Carroll St NW, WDC]</v>
      </c>
      <c r="M2808" s="86">
        <f t="shared" si="666"/>
        <v>0</v>
      </c>
      <c r="N2808" s="93" t="str">
        <f t="shared" si="677"/>
        <v>Electric Maid [268 Carroll St NW, WDC]</v>
      </c>
      <c r="O2808" s="94"/>
      <c r="S2808" s="95">
        <f t="shared" si="667"/>
        <v>0</v>
      </c>
      <c r="T2808" s="86" t="str">
        <f t="shared" si="668"/>
        <v/>
      </c>
      <c r="U2808" s="86" t="str">
        <f t="shared" si="676"/>
        <v/>
      </c>
      <c r="V2808" s="95" t="str">
        <f t="shared" si="669"/>
        <v/>
      </c>
      <c r="Z2808" s="99"/>
      <c r="AA2808" s="99"/>
      <c r="AB2808" s="99"/>
      <c r="AC2808" s="99"/>
      <c r="AD2808" s="99"/>
      <c r="AE2808" s="92" t="str">
        <f t="shared" si="670"/>
        <v/>
      </c>
      <c r="AF2808" s="96" t="str">
        <f t="shared" si="671"/>
        <v>&lt;a name='19000100'&gt;&lt;b&gt;: 0 - Electric Maid [268 Carroll St NW, WDC]&lt;/b&gt;&lt;/a&gt;&lt;br&gt;</v>
      </c>
      <c r="AG2808" s="97">
        <f t="shared" si="672"/>
        <v>1900</v>
      </c>
      <c r="AH2808" s="97" t="str">
        <f t="shared" si="673"/>
        <v>01</v>
      </c>
      <c r="AI2808" s="97" t="str">
        <f t="shared" si="674"/>
        <v>00</v>
      </c>
      <c r="AJ2808" s="97" t="str">
        <f t="shared" si="675"/>
        <v>19000100</v>
      </c>
    </row>
    <row r="2809" spans="6:36" ht="12" customHeight="1" x14ac:dyDescent="0.15">
      <c r="F2809" s="86" t="str">
        <f t="shared" si="664"/>
        <v>Saturday</v>
      </c>
      <c r="G2809" s="91"/>
      <c r="H2809" s="92" t="str">
        <f>VLOOKUP(MONTH(G2809),VLOOKUP!$W$1:$X$24,2)</f>
        <v>January</v>
      </c>
      <c r="I2809" s="92" t="str">
        <f t="shared" si="665"/>
        <v/>
      </c>
      <c r="J2809" s="93" t="s">
        <v>61</v>
      </c>
      <c r="L2809" s="86" t="str">
        <f t="shared" si="678"/>
        <v>Electric Maid [268 Carroll St NW, WDC]</v>
      </c>
      <c r="M2809" s="86">
        <f t="shared" si="666"/>
        <v>0</v>
      </c>
      <c r="N2809" s="93" t="str">
        <f t="shared" si="677"/>
        <v>Electric Maid [268 Carroll St NW, WDC]</v>
      </c>
      <c r="O2809" s="94"/>
      <c r="S2809" s="95">
        <f t="shared" si="667"/>
        <v>0</v>
      </c>
      <c r="T2809" s="86" t="str">
        <f t="shared" si="668"/>
        <v/>
      </c>
      <c r="U2809" s="86" t="str">
        <f t="shared" ref="U2809:U2817" si="679">IF(ISBLANK(G2809),"","&amp;#149; "&amp;IF(ISBLANK(C2809),"","&lt;S&gt;")&amp;I2809&amp;IF(ISBLANK(A2809),""," - &lt;a href='recommended.php#"&amp;AJ2809&amp;"'&gt;&lt;b&gt;&lt;em&gt;&lt;font color='#9C004D'&gt;RECOMMENDED&lt;/font&gt;&lt;/em&gt;&lt;/b&gt;&lt;/a&gt;")&amp;" - "&amp;M2809&amp;IF(ISBLANK(K2809),K2809," - &lt;b&gt;"&amp;K2809&amp;"&lt;/b&gt; ")&amp;IF(B2809="Sold Out"," - &lt;font color='#000099'&gt;&lt;b&gt;&lt;I&gt;sold out&lt;/I&gt;&lt;/b&gt;&lt;/font&gt;","")&amp;IF(ISBLANK(C2809),"","&lt;/S&gt; &lt;b&gt;"&amp;C2809&amp;"&lt;/b&gt;")&amp;"&lt;p&gt;")</f>
        <v/>
      </c>
      <c r="V2809" s="95" t="str">
        <f t="shared" si="669"/>
        <v/>
      </c>
      <c r="Z2809" s="99"/>
      <c r="AA2809" s="99"/>
      <c r="AB2809" s="99"/>
      <c r="AC2809" s="99"/>
      <c r="AD2809" s="99"/>
      <c r="AE2809" s="92" t="str">
        <f t="shared" si="670"/>
        <v/>
      </c>
      <c r="AF2809" s="96" t="str">
        <f t="shared" si="671"/>
        <v>&lt;a name='19000100'&gt;&lt;b&gt;: 0 - Electric Maid [268 Carroll St NW, WDC]&lt;/b&gt;&lt;/a&gt;&lt;br&gt;</v>
      </c>
      <c r="AG2809" s="97">
        <f t="shared" si="672"/>
        <v>1900</v>
      </c>
      <c r="AH2809" s="97" t="str">
        <f t="shared" si="673"/>
        <v>01</v>
      </c>
      <c r="AI2809" s="97" t="str">
        <f t="shared" si="674"/>
        <v>00</v>
      </c>
      <c r="AJ2809" s="97" t="str">
        <f t="shared" si="675"/>
        <v>19000100</v>
      </c>
    </row>
    <row r="2810" spans="6:36" ht="12" customHeight="1" x14ac:dyDescent="0.15">
      <c r="F2810" s="86" t="str">
        <f t="shared" si="664"/>
        <v>Saturday</v>
      </c>
      <c r="G2810" s="91"/>
      <c r="H2810" s="92" t="str">
        <f>VLOOKUP(MONTH(G2810),VLOOKUP!$W$1:$X$24,2)</f>
        <v>January</v>
      </c>
      <c r="I2810" s="92" t="str">
        <f t="shared" si="665"/>
        <v/>
      </c>
      <c r="J2810" s="93" t="s">
        <v>61</v>
      </c>
      <c r="L2810" s="86" t="str">
        <f t="shared" si="678"/>
        <v>Electric Maid [268 Carroll St NW, WDC]</v>
      </c>
      <c r="M2810" s="86">
        <f t="shared" si="666"/>
        <v>0</v>
      </c>
      <c r="N2810" s="93" t="str">
        <f t="shared" ref="N2810:N2817" si="680">J2810</f>
        <v>Electric Maid [268 Carroll St NW, WDC]</v>
      </c>
      <c r="O2810" s="94"/>
      <c r="S2810" s="95">
        <f t="shared" si="667"/>
        <v>0</v>
      </c>
      <c r="T2810" s="86" t="str">
        <f t="shared" si="668"/>
        <v/>
      </c>
      <c r="U2810" s="86" t="str">
        <f t="shared" si="679"/>
        <v/>
      </c>
      <c r="V2810" s="95" t="str">
        <f t="shared" si="669"/>
        <v/>
      </c>
      <c r="Z2810" s="99"/>
      <c r="AA2810" s="99"/>
      <c r="AB2810" s="99"/>
      <c r="AC2810" s="99"/>
      <c r="AD2810" s="99"/>
      <c r="AE2810" s="92" t="str">
        <f t="shared" si="670"/>
        <v/>
      </c>
      <c r="AF2810" s="96" t="str">
        <f t="shared" si="671"/>
        <v>&lt;a name='19000100'&gt;&lt;b&gt;: 0 - Electric Maid [268 Carroll St NW, WDC]&lt;/b&gt;&lt;/a&gt;&lt;br&gt;</v>
      </c>
      <c r="AG2810" s="97">
        <f t="shared" si="672"/>
        <v>1900</v>
      </c>
      <c r="AH2810" s="97" t="str">
        <f t="shared" si="673"/>
        <v>01</v>
      </c>
      <c r="AI2810" s="97" t="str">
        <f t="shared" si="674"/>
        <v>00</v>
      </c>
      <c r="AJ2810" s="97" t="str">
        <f t="shared" si="675"/>
        <v>19000100</v>
      </c>
    </row>
    <row r="2811" spans="6:36" ht="12" customHeight="1" x14ac:dyDescent="0.15">
      <c r="F2811" s="86" t="str">
        <f t="shared" si="664"/>
        <v>Saturday</v>
      </c>
      <c r="G2811" s="91"/>
      <c r="H2811" s="92" t="str">
        <f>VLOOKUP(MONTH(G2811),VLOOKUP!$W$1:$X$24,2)</f>
        <v>January</v>
      </c>
      <c r="I2811" s="92" t="str">
        <f t="shared" si="665"/>
        <v/>
      </c>
      <c r="J2811" s="93" t="s">
        <v>61</v>
      </c>
      <c r="L2811" s="86" t="str">
        <f t="shared" si="678"/>
        <v>Electric Maid [268 Carroll St NW, WDC]</v>
      </c>
      <c r="M2811" s="86">
        <f t="shared" si="666"/>
        <v>0</v>
      </c>
      <c r="N2811" s="93" t="str">
        <f t="shared" si="680"/>
        <v>Electric Maid [268 Carroll St NW, WDC]</v>
      </c>
      <c r="O2811" s="94"/>
      <c r="S2811" s="95">
        <f t="shared" si="667"/>
        <v>0</v>
      </c>
      <c r="T2811" s="86" t="str">
        <f t="shared" si="668"/>
        <v/>
      </c>
      <c r="U2811" s="86" t="str">
        <f t="shared" si="679"/>
        <v/>
      </c>
      <c r="V2811" s="95" t="str">
        <f t="shared" si="669"/>
        <v/>
      </c>
      <c r="Z2811" s="99"/>
      <c r="AA2811" s="99"/>
      <c r="AB2811" s="99"/>
      <c r="AC2811" s="99"/>
      <c r="AD2811" s="99"/>
      <c r="AE2811" s="92" t="str">
        <f t="shared" si="670"/>
        <v/>
      </c>
      <c r="AF2811" s="96" t="str">
        <f t="shared" si="671"/>
        <v>&lt;a name='19000100'&gt;&lt;b&gt;: 0 - Electric Maid [268 Carroll St NW, WDC]&lt;/b&gt;&lt;/a&gt;&lt;br&gt;</v>
      </c>
      <c r="AG2811" s="97">
        <f t="shared" si="672"/>
        <v>1900</v>
      </c>
      <c r="AH2811" s="97" t="str">
        <f t="shared" si="673"/>
        <v>01</v>
      </c>
      <c r="AI2811" s="97" t="str">
        <f t="shared" si="674"/>
        <v>00</v>
      </c>
      <c r="AJ2811" s="97" t="str">
        <f t="shared" si="675"/>
        <v>19000100</v>
      </c>
    </row>
    <row r="2812" spans="6:36" ht="12" customHeight="1" x14ac:dyDescent="0.15">
      <c r="F2812" s="86" t="str">
        <f t="shared" si="664"/>
        <v>Saturday</v>
      </c>
      <c r="G2812" s="91"/>
      <c r="H2812" s="92" t="str">
        <f>VLOOKUP(MONTH(G2812),VLOOKUP!$W$1:$X$24,2)</f>
        <v>January</v>
      </c>
      <c r="I2812" s="92" t="str">
        <f t="shared" si="665"/>
        <v/>
      </c>
      <c r="J2812" s="93" t="s">
        <v>180</v>
      </c>
      <c r="L2812" s="86" t="str">
        <f t="shared" si="678"/>
        <v>Elks Lodge [14602 Minnieville Rd, Woodbridge, VA]</v>
      </c>
      <c r="M2812" s="86">
        <f t="shared" si="666"/>
        <v>0</v>
      </c>
      <c r="N2812" s="93" t="str">
        <f t="shared" si="680"/>
        <v>Elks Lodge [14602 Minnieville Rd, Woodbridge, VA]</v>
      </c>
      <c r="O2812" s="90"/>
      <c r="S2812" s="95">
        <f t="shared" si="667"/>
        <v>0</v>
      </c>
      <c r="T2812" s="86" t="str">
        <f t="shared" si="668"/>
        <v/>
      </c>
      <c r="U2812" s="86" t="str">
        <f t="shared" si="679"/>
        <v/>
      </c>
      <c r="V2812" s="95" t="str">
        <f t="shared" si="669"/>
        <v/>
      </c>
      <c r="W2812" s="90" t="s">
        <v>488</v>
      </c>
      <c r="AE2812" s="92" t="str">
        <f t="shared" si="670"/>
        <v/>
      </c>
      <c r="AF2812" s="96" t="str">
        <f t="shared" si="671"/>
        <v>&lt;a name='19000100'&gt;&lt;b&gt;: 0 - Elks Lodge [14602 Minnieville Rd, Woodbridge, VA]&lt;/b&gt;&lt;/a&gt;&lt;br&gt;</v>
      </c>
      <c r="AG2812" s="97">
        <f t="shared" si="672"/>
        <v>1900</v>
      </c>
      <c r="AH2812" s="97" t="str">
        <f t="shared" si="673"/>
        <v>01</v>
      </c>
      <c r="AI2812" s="97" t="str">
        <f t="shared" si="674"/>
        <v>00</v>
      </c>
      <c r="AJ2812" s="97" t="str">
        <f t="shared" si="675"/>
        <v>19000100</v>
      </c>
    </row>
    <row r="2813" spans="6:36" ht="12" customHeight="1" x14ac:dyDescent="0.15">
      <c r="F2813" s="86" t="str">
        <f t="shared" si="664"/>
        <v>Saturday</v>
      </c>
      <c r="G2813" s="91"/>
      <c r="H2813" s="92" t="str">
        <f>VLOOKUP(MONTH(G2813),VLOOKUP!$W$1:$X$24,2)</f>
        <v>January</v>
      </c>
      <c r="I2813" s="92" t="str">
        <f t="shared" si="665"/>
        <v/>
      </c>
      <c r="J2813" s="93" t="s">
        <v>180</v>
      </c>
      <c r="L2813" s="86" t="str">
        <f t="shared" si="678"/>
        <v>Elks Lodge [14602 Minnieville Rd, Woodbridge, VA]</v>
      </c>
      <c r="M2813" s="86">
        <f t="shared" si="666"/>
        <v>0</v>
      </c>
      <c r="N2813" s="93" t="str">
        <f t="shared" si="680"/>
        <v>Elks Lodge [14602 Minnieville Rd, Woodbridge, VA]</v>
      </c>
      <c r="O2813" s="90"/>
      <c r="S2813" s="95">
        <f t="shared" si="667"/>
        <v>0</v>
      </c>
      <c r="T2813" s="86" t="str">
        <f t="shared" si="668"/>
        <v/>
      </c>
      <c r="U2813" s="86" t="str">
        <f t="shared" si="679"/>
        <v/>
      </c>
      <c r="V2813" s="95" t="str">
        <f t="shared" si="669"/>
        <v/>
      </c>
      <c r="W2813" s="90" t="s">
        <v>488</v>
      </c>
      <c r="AE2813" s="92" t="str">
        <f t="shared" si="670"/>
        <v/>
      </c>
      <c r="AF2813" s="96" t="str">
        <f t="shared" si="671"/>
        <v>&lt;a name='19000100'&gt;&lt;b&gt;: 0 - Elks Lodge [14602 Minnieville Rd, Woodbridge, VA]&lt;/b&gt;&lt;/a&gt;&lt;br&gt;</v>
      </c>
      <c r="AG2813" s="97">
        <f t="shared" si="672"/>
        <v>1900</v>
      </c>
      <c r="AH2813" s="97" t="str">
        <f t="shared" si="673"/>
        <v>01</v>
      </c>
      <c r="AI2813" s="97" t="str">
        <f t="shared" si="674"/>
        <v>00</v>
      </c>
      <c r="AJ2813" s="97" t="str">
        <f t="shared" si="675"/>
        <v>19000100</v>
      </c>
    </row>
    <row r="2814" spans="6:36" ht="12" customHeight="1" x14ac:dyDescent="0.15">
      <c r="F2814" s="86" t="str">
        <f t="shared" si="664"/>
        <v>Saturday</v>
      </c>
      <c r="G2814" s="91"/>
      <c r="H2814" s="92" t="str">
        <f>VLOOKUP(MONTH(G2814),VLOOKUP!$W$1:$X$24,2)</f>
        <v>January</v>
      </c>
      <c r="I2814" s="92" t="str">
        <f t="shared" si="665"/>
        <v/>
      </c>
      <c r="J2814" s="93" t="s">
        <v>180</v>
      </c>
      <c r="L2814" s="86" t="str">
        <f t="shared" si="678"/>
        <v>Elks Lodge [14602 Minnieville Rd, Woodbridge, VA]</v>
      </c>
      <c r="M2814" s="86">
        <f t="shared" si="666"/>
        <v>0</v>
      </c>
      <c r="N2814" s="93" t="str">
        <f t="shared" si="680"/>
        <v>Elks Lodge [14602 Minnieville Rd, Woodbridge, VA]</v>
      </c>
      <c r="O2814" s="90"/>
      <c r="S2814" s="95">
        <f t="shared" si="667"/>
        <v>0</v>
      </c>
      <c r="T2814" s="86" t="str">
        <f t="shared" si="668"/>
        <v/>
      </c>
      <c r="U2814" s="86" t="str">
        <f t="shared" si="679"/>
        <v/>
      </c>
      <c r="V2814" s="95" t="str">
        <f t="shared" si="669"/>
        <v/>
      </c>
      <c r="W2814" s="90" t="s">
        <v>488</v>
      </c>
      <c r="AE2814" s="92" t="str">
        <f t="shared" si="670"/>
        <v/>
      </c>
      <c r="AF2814" s="96" t="str">
        <f t="shared" si="671"/>
        <v>&lt;a name='19000100'&gt;&lt;b&gt;: 0 - Elks Lodge [14602 Minnieville Rd, Woodbridge, VA]&lt;/b&gt;&lt;/a&gt;&lt;br&gt;</v>
      </c>
      <c r="AG2814" s="97">
        <f t="shared" si="672"/>
        <v>1900</v>
      </c>
      <c r="AH2814" s="97" t="str">
        <f t="shared" si="673"/>
        <v>01</v>
      </c>
      <c r="AI2814" s="97" t="str">
        <f t="shared" si="674"/>
        <v>00</v>
      </c>
      <c r="AJ2814" s="97" t="str">
        <f t="shared" si="675"/>
        <v>19000100</v>
      </c>
    </row>
    <row r="2815" spans="6:36" ht="12" customHeight="1" x14ac:dyDescent="0.15">
      <c r="F2815" s="86" t="str">
        <f t="shared" si="664"/>
        <v>Saturday</v>
      </c>
      <c r="H2815" s="92" t="str">
        <f>VLOOKUP(MONTH(G2815),VLOOKUP!$W$1:$X$24,2)</f>
        <v>January</v>
      </c>
      <c r="I2815" s="92" t="str">
        <f t="shared" si="665"/>
        <v/>
      </c>
      <c r="J2815" s="93" t="s">
        <v>77</v>
      </c>
      <c r="L2815" s="86" t="str">
        <f t="shared" si="678"/>
        <v>Embassy of Switzerland [2900 Cathedral Ave NW, WDC]</v>
      </c>
      <c r="M2815" s="86">
        <f t="shared" si="666"/>
        <v>0</v>
      </c>
      <c r="N2815" s="93" t="str">
        <f t="shared" si="680"/>
        <v>Embassy of Switzerland [2900 Cathedral Ave NW, WDC]</v>
      </c>
      <c r="O2815" s="94"/>
      <c r="S2815" s="95">
        <f t="shared" si="667"/>
        <v>0</v>
      </c>
      <c r="T2815" s="86" t="str">
        <f t="shared" si="668"/>
        <v/>
      </c>
      <c r="U2815" s="86" t="str">
        <f t="shared" si="679"/>
        <v/>
      </c>
      <c r="V2815" s="95" t="str">
        <f t="shared" si="669"/>
        <v/>
      </c>
      <c r="W2815" s="90" t="s">
        <v>221</v>
      </c>
      <c r="AE2815" s="92" t="str">
        <f t="shared" si="670"/>
        <v/>
      </c>
      <c r="AF2815" s="96" t="str">
        <f t="shared" si="671"/>
        <v>&lt;a name='19000100'&gt;&lt;b&gt;: 0 - Embassy of Switzerland [2900 Cathedral Ave NW, WDC]&lt;/b&gt;&lt;/a&gt;&lt;br&gt;</v>
      </c>
      <c r="AG2815" s="97">
        <f t="shared" si="672"/>
        <v>1900</v>
      </c>
      <c r="AH2815" s="97" t="str">
        <f t="shared" si="673"/>
        <v>01</v>
      </c>
      <c r="AI2815" s="97" t="str">
        <f t="shared" si="674"/>
        <v>00</v>
      </c>
      <c r="AJ2815" s="97" t="str">
        <f t="shared" si="675"/>
        <v>19000100</v>
      </c>
    </row>
    <row r="2816" spans="6:36" ht="12" customHeight="1" x14ac:dyDescent="0.15">
      <c r="F2816" s="86" t="str">
        <f t="shared" si="664"/>
        <v>Saturday</v>
      </c>
      <c r="H2816" s="92" t="str">
        <f>VLOOKUP(MONTH(G2816),VLOOKUP!$W$1:$X$24,2)</f>
        <v>January</v>
      </c>
      <c r="I2816" s="92" t="str">
        <f t="shared" si="665"/>
        <v/>
      </c>
      <c r="J2816" s="93" t="s">
        <v>77</v>
      </c>
      <c r="L2816" s="86" t="str">
        <f t="shared" si="678"/>
        <v>Embassy of Switzerland [2900 Cathedral Ave NW, WDC]</v>
      </c>
      <c r="M2816" s="86">
        <f t="shared" si="666"/>
        <v>0</v>
      </c>
      <c r="N2816" s="93" t="str">
        <f t="shared" si="680"/>
        <v>Embassy of Switzerland [2900 Cathedral Ave NW, WDC]</v>
      </c>
      <c r="O2816" s="94"/>
      <c r="S2816" s="95">
        <f t="shared" si="667"/>
        <v>0</v>
      </c>
      <c r="T2816" s="86" t="str">
        <f t="shared" si="668"/>
        <v/>
      </c>
      <c r="U2816" s="86" t="str">
        <f t="shared" si="679"/>
        <v/>
      </c>
      <c r="V2816" s="95" t="str">
        <f t="shared" si="669"/>
        <v/>
      </c>
      <c r="W2816" s="90" t="s">
        <v>221</v>
      </c>
      <c r="AE2816" s="92" t="str">
        <f t="shared" si="670"/>
        <v/>
      </c>
      <c r="AF2816" s="96" t="str">
        <f t="shared" si="671"/>
        <v>&lt;a name='19000100'&gt;&lt;b&gt;: 0 - Embassy of Switzerland [2900 Cathedral Ave NW, WDC]&lt;/b&gt;&lt;/a&gt;&lt;br&gt;</v>
      </c>
      <c r="AG2816" s="97">
        <f t="shared" si="672"/>
        <v>1900</v>
      </c>
      <c r="AH2816" s="97" t="str">
        <f t="shared" si="673"/>
        <v>01</v>
      </c>
      <c r="AI2816" s="97" t="str">
        <f t="shared" si="674"/>
        <v>00</v>
      </c>
      <c r="AJ2816" s="97" t="str">
        <f t="shared" si="675"/>
        <v>19000100</v>
      </c>
    </row>
    <row r="2817" spans="6:36" ht="12" customHeight="1" x14ac:dyDescent="0.15">
      <c r="F2817" s="86" t="str">
        <f t="shared" si="664"/>
        <v>Saturday</v>
      </c>
      <c r="H2817" s="92" t="str">
        <f>VLOOKUP(MONTH(G2817),VLOOKUP!$W$1:$X$24,2)</f>
        <v>January</v>
      </c>
      <c r="I2817" s="92" t="str">
        <f t="shared" si="665"/>
        <v/>
      </c>
      <c r="J2817" s="93" t="s">
        <v>77</v>
      </c>
      <c r="L2817" s="86" t="str">
        <f t="shared" si="678"/>
        <v>Embassy of Switzerland [2900 Cathedral Ave NW, WDC]</v>
      </c>
      <c r="M2817" s="86">
        <f t="shared" si="666"/>
        <v>0</v>
      </c>
      <c r="N2817" s="93" t="str">
        <f t="shared" si="680"/>
        <v>Embassy of Switzerland [2900 Cathedral Ave NW, WDC]</v>
      </c>
      <c r="O2817" s="94"/>
      <c r="S2817" s="95">
        <f t="shared" si="667"/>
        <v>0</v>
      </c>
      <c r="T2817" s="86" t="str">
        <f t="shared" si="668"/>
        <v/>
      </c>
      <c r="U2817" s="86" t="str">
        <f t="shared" si="679"/>
        <v/>
      </c>
      <c r="V2817" s="95" t="str">
        <f t="shared" si="669"/>
        <v/>
      </c>
      <c r="W2817" s="90" t="s">
        <v>221</v>
      </c>
      <c r="AE2817" s="92" t="str">
        <f t="shared" si="670"/>
        <v/>
      </c>
      <c r="AF2817" s="96" t="str">
        <f t="shared" si="671"/>
        <v>&lt;a name='19000100'&gt;&lt;b&gt;: 0 - Embassy of Switzerland [2900 Cathedral Ave NW, WDC]&lt;/b&gt;&lt;/a&gt;&lt;br&gt;</v>
      </c>
      <c r="AG2817" s="97">
        <f t="shared" si="672"/>
        <v>1900</v>
      </c>
      <c r="AH2817" s="97" t="str">
        <f t="shared" si="673"/>
        <v>01</v>
      </c>
      <c r="AI2817" s="97" t="str">
        <f t="shared" si="674"/>
        <v>00</v>
      </c>
      <c r="AJ2817" s="97" t="str">
        <f t="shared" si="675"/>
        <v>19000100</v>
      </c>
    </row>
    <row r="2818" spans="6:36" ht="12" customHeight="1" x14ac:dyDescent="0.15">
      <c r="F2818" s="86" t="str">
        <f t="shared" ref="F2818:F2881" si="681">IF(WEEKDAY(G2818)=1,"Sunday",IF(WEEKDAY(G2818)=2,"Monday",IF(WEEKDAY(G2818)=3,"Tuesday",IF(WEEKDAY(G2818)=4,"Wednesday",IF(WEEKDAY(G2818)=5,"Thursday",IF(WEEKDAY(G2818)=6,"Friday","Saturday"))))))</f>
        <v>Saturday</v>
      </c>
      <c r="H2818" s="92" t="str">
        <f>VLOOKUP(MONTH(G2818),VLOOKUP!$W$1:$X$24,2)</f>
        <v>January</v>
      </c>
      <c r="I2818" s="92" t="str">
        <f t="shared" ref="I2818:I2881" si="682">IF(ISBLANK(G2818),"",F2818&amp;", "&amp;DAY(G2818)&amp;" "&amp;H2818&amp;" "&amp;YEAR(G2818))</f>
        <v/>
      </c>
      <c r="J2818" s="103" t="s">
        <v>846</v>
      </c>
      <c r="L2818" s="86" t="e">
        <f t="shared" si="678"/>
        <v>#N/A</v>
      </c>
      <c r="M2818" s="86">
        <f t="shared" ref="M2818:M2881" si="683">IF(ISBLANK(P2818),O2818,IF(ISBLANK(Q2818),O2818&amp;" and "&amp;P2818,IF(ISBLANK(R2818),O2818&amp;", "&amp;P2818&amp;", and "&amp;Q2818, O2818&amp;", "&amp;P2818&amp;", "&amp;Q2818&amp;", and "&amp;R2818)))</f>
        <v>0</v>
      </c>
      <c r="N2818" s="103" t="e">
        <f>VLOOKUP(J2818,VLOOKUP!$A$2:$S$54,19,FALSE)&amp;J2818&amp;"&lt;/a&gt;"</f>
        <v>#N/A</v>
      </c>
      <c r="O2818" s="90"/>
      <c r="S2818" s="95">
        <f t="shared" ref="S2818:S2881" si="684">IF(LEFT(O2818,2)="A ",RIGHT(O2818,LEN(O2818)-2),IF(LEFT(O2818,3)="An ",RIGHT(O2818,LEN(O2818)-3),IF(LEFT(O2818,4)="The ",RIGHT(O2818,LEN(O2818)-4),IF(LEFT(O2818,3)="&lt;b&gt;",RIGHT(O2818,LEN(O2818)-3),IF(LEFT(O2818,4)="&lt;em&gt;",RIGHT(O2818,LEN(O2818)-4),O2818)))))</f>
        <v>0</v>
      </c>
      <c r="T2818" s="86" t="str">
        <f t="shared" ref="T2818:T2881" si="685">IF(ISBLANK(G2818),"","&amp;#149; "&amp;IF(ISBLANK(C2818),"","&lt;S&gt;")&amp;IF(ISBLANK(A2818),"","&lt;a href='recommended.php#"&amp;AJ2818&amp;"'&gt;&lt;b&gt;&lt;em&gt;&lt;font color='#9C004D'&gt;RECOMMENDED&lt;/font&gt;&lt;/em&gt;&lt;/b&gt;&lt;/a&gt; - ")&amp;M2818&amp;" - &lt;b&gt;"&amp;L2818&amp;"&lt;/b&gt; "&amp;IF(B2818="Sold Out"," - &lt;font color='#000099'&gt;&lt;b&gt;&lt;I&gt;sold out&lt;/I&gt;&lt;/b&gt;&lt;/font&gt;","")&amp;IF(ISBLANK(C2818),"","&lt;/S&gt; &lt;b&gt;"&amp;C2818&amp;"&lt;/b&gt;")&amp;"&lt;br&gt;")</f>
        <v/>
      </c>
      <c r="U2818" s="112" t="str">
        <f>IF(ISBLANK(G2818),"","&amp;#149; "&amp;IF(ISBLANK(C2818),"","&lt;S&gt;")&amp;I2818&amp;IF(ISBLANK(A2818),""," - &lt;a href='recommended.php#"&amp;AJ2818&amp;"'&gt;&lt;b&gt;&lt;em&gt;&lt;font color='#9C004D'&gt;RECOMMENDED&lt;/font&gt;&lt;/em&gt;&lt;/b&gt;&lt;/a&gt;")&amp;" - "&amp;M2818&amp;IF(ISBLANK(K2818),K2818," - &lt;b&gt;"&amp;K2818&amp;"&lt;/b&gt; ")&amp;IF(B2818="Sold Out"," - &lt;font color='#000099'&gt;&lt;b&gt;&lt;I&gt;sold out&lt;/I&gt;&lt;/b&gt;&lt;/font&gt;"," - &lt;font color='#728C00'&gt;&lt;em&gt;&lt;a href='http://www.shareasale.com/r.cfm?u=529909&amp;b=234786&amp;m=27601&amp;afftrack=&amp;urllink=www%2Eticketfly%2Ecom%2Fpurchase%2Fevent%2F"&amp;X2818&amp;"' target='_blank'&gt;buy tickets&lt;/a&gt;&lt;/em&gt;&lt;/font&gt;")&amp;IF(ISBLANK(C2818),"","&lt;/S&gt; &lt;b&gt;"&amp;C2818&amp;"&lt;/b&gt;")&amp;"&lt;p&gt;")</f>
        <v/>
      </c>
      <c r="V2818" s="95" t="str">
        <f t="shared" ref="V2818:V2881" si="686">IF(ISBLANK(G2818),"","&amp;#149; "&amp;IF(ISBLANK(C2818),"","&lt;S&gt;")&amp;IF(ISBLANK(A2818),"","&lt;a href='recommended.php#"&amp;AJ2818&amp;"'&gt;&lt;b&gt;&lt;em&gt;&lt;font color='#9C004D'&gt;RECOMMENDED&lt;/font&gt;&lt;/em&gt;&lt;/b&gt;&lt;/a&gt; - ")&amp;M2818&amp;" - &lt;b&gt;"&amp;L2818&amp;"&lt;/b&gt; "&amp;IF(B2818="Sold Out"," - &lt;font color='#000099'&gt;&lt;b&gt;&lt;I&gt;sold out&lt;/I&gt;&lt;/b&gt;&lt;/font&gt;","")&amp;IF(ISBLANK(C2818),"","&lt;/S&gt; &lt;b&gt;"&amp;C2818&amp;"&lt;/b&gt;")&amp;" - &lt;font color='#005500'&gt;&lt;b&gt;"&amp;E2818&amp;"&lt;/b&gt;&lt;/font&gt;&lt;br&gt;")</f>
        <v/>
      </c>
      <c r="AE2818" s="92" t="str">
        <f t="shared" ref="AE2818:AE2881" si="687">IF(ISBLANK(G2818),"",F2818&amp;", "&amp;DAY(G2818)&amp;" "&amp;H2818&amp;" "&amp;YEAR(G2818)&amp;"      [&lt;a name='"&amp;AJ2818&amp;"' href='#"&amp;AJ2818&amp;"'&gt;link to this day&lt;/a&gt;]")</f>
        <v/>
      </c>
      <c r="AF2818" s="96" t="e">
        <f t="shared" ref="AF2818:AF2881" si="688">"&lt;a name='"&amp;AJ2818&amp;"'&gt;&lt;b&gt;"&amp;I2818&amp;": "&amp;M2818&amp;" - "&amp;L2818&amp;"&lt;/b&gt;&lt;/a&gt;&lt;br&gt;"</f>
        <v>#N/A</v>
      </c>
      <c r="AG2818" s="97">
        <f t="shared" ref="AG2818:AG2881" si="689">YEAR(G2818)</f>
        <v>1900</v>
      </c>
      <c r="AH2818" s="97" t="str">
        <f t="shared" ref="AH2818:AH2881" si="690">IF(LEN(MONTH(G2818))=1,"0"&amp;MONTH(G2818),MONTH(G2818))</f>
        <v>01</v>
      </c>
      <c r="AI2818" s="97" t="str">
        <f t="shared" ref="AI2818:AI2881" si="691">IF(LEN(DAY(G2818))=1,"0"&amp;DAY(G2818),DAY(G2818))</f>
        <v>00</v>
      </c>
      <c r="AJ2818" s="97" t="str">
        <f t="shared" ref="AJ2818:AJ2881" si="692">AG2818&amp;AH2818&amp;AI2818</f>
        <v>19000100</v>
      </c>
    </row>
    <row r="2819" spans="6:36" ht="12" customHeight="1" x14ac:dyDescent="0.15">
      <c r="F2819" s="86" t="str">
        <f t="shared" si="681"/>
        <v>Saturday</v>
      </c>
      <c r="H2819" s="92" t="str">
        <f>VLOOKUP(MONTH(G2819),VLOOKUP!$W$1:$X$24,2)</f>
        <v>January</v>
      </c>
      <c r="I2819" s="92" t="str">
        <f t="shared" si="682"/>
        <v/>
      </c>
      <c r="J2819" s="103" t="s">
        <v>846</v>
      </c>
      <c r="L2819" s="86" t="e">
        <f t="shared" si="678"/>
        <v>#N/A</v>
      </c>
      <c r="M2819" s="86">
        <f t="shared" si="683"/>
        <v>0</v>
      </c>
      <c r="N2819" s="103" t="e">
        <f>VLOOKUP(J2819,VLOOKUP!$A$2:$S$54,19,FALSE)&amp;J2819&amp;"&lt;/a&gt;"</f>
        <v>#N/A</v>
      </c>
      <c r="O2819" s="90"/>
      <c r="S2819" s="95">
        <f t="shared" si="684"/>
        <v>0</v>
      </c>
      <c r="T2819" s="86" t="str">
        <f t="shared" si="685"/>
        <v/>
      </c>
      <c r="U2819" s="112" t="str">
        <f>IF(ISBLANK(G2819),"","&amp;#149; "&amp;IF(ISBLANK(C2819),"","&lt;S&gt;")&amp;I2819&amp;IF(ISBLANK(A2819),""," - &lt;a href='recommended.php#"&amp;AJ2819&amp;"'&gt;&lt;b&gt;&lt;em&gt;&lt;font color='#9C004D'&gt;RECOMMENDED&lt;/font&gt;&lt;/em&gt;&lt;/b&gt;&lt;/a&gt;")&amp;" - "&amp;M2819&amp;IF(ISBLANK(K2819),K2819," - &lt;b&gt;"&amp;K2819&amp;"&lt;/b&gt; ")&amp;IF(B2819="Sold Out"," - &lt;font color='#000099'&gt;&lt;b&gt;&lt;I&gt;sold out&lt;/I&gt;&lt;/b&gt;&lt;/font&gt;"," - &lt;font color='#728C00'&gt;&lt;em&gt;&lt;a href='http://www.shareasale.com/r.cfm?u=529909&amp;b=234786&amp;m=27601&amp;afftrack=&amp;urllink=www%2Eticketfly%2Ecom%2Fpurchase%2Fevent%2F"&amp;X2819&amp;"' target='_blank'&gt;buy tickets&lt;/a&gt;&lt;/em&gt;&lt;/font&gt;")&amp;IF(ISBLANK(C2819),"","&lt;/S&gt; &lt;b&gt;"&amp;C2819&amp;"&lt;/b&gt;")&amp;"&lt;p&gt;")</f>
        <v/>
      </c>
      <c r="V2819" s="95" t="str">
        <f t="shared" si="686"/>
        <v/>
      </c>
      <c r="AE2819" s="92" t="str">
        <f t="shared" si="687"/>
        <v/>
      </c>
      <c r="AF2819" s="96" t="e">
        <f t="shared" si="688"/>
        <v>#N/A</v>
      </c>
      <c r="AG2819" s="97">
        <f t="shared" si="689"/>
        <v>1900</v>
      </c>
      <c r="AH2819" s="97" t="str">
        <f t="shared" si="690"/>
        <v>01</v>
      </c>
      <c r="AI2819" s="97" t="str">
        <f t="shared" si="691"/>
        <v>00</v>
      </c>
      <c r="AJ2819" s="97" t="str">
        <f t="shared" si="692"/>
        <v>19000100</v>
      </c>
    </row>
    <row r="2820" spans="6:36" ht="12" customHeight="1" x14ac:dyDescent="0.15">
      <c r="F2820" s="86" t="str">
        <f t="shared" si="681"/>
        <v>Saturday</v>
      </c>
      <c r="H2820" s="92" t="str">
        <f>VLOOKUP(MONTH(G2820),VLOOKUP!$W$1:$X$24,2)</f>
        <v>January</v>
      </c>
      <c r="I2820" s="92" t="str">
        <f t="shared" si="682"/>
        <v/>
      </c>
      <c r="J2820" s="103" t="s">
        <v>846</v>
      </c>
      <c r="L2820" s="86" t="e">
        <f t="shared" si="678"/>
        <v>#N/A</v>
      </c>
      <c r="M2820" s="86">
        <f t="shared" si="683"/>
        <v>0</v>
      </c>
      <c r="N2820" s="103" t="e">
        <f>VLOOKUP(J2820,VLOOKUP!$A$2:$S$54,19,FALSE)&amp;J2820&amp;"&lt;/a&gt;"</f>
        <v>#N/A</v>
      </c>
      <c r="O2820" s="90"/>
      <c r="S2820" s="95">
        <f t="shared" si="684"/>
        <v>0</v>
      </c>
      <c r="T2820" s="86" t="str">
        <f t="shared" si="685"/>
        <v/>
      </c>
      <c r="U2820" s="111" t="str">
        <f>IF(ISBLANK(G2820),"","&amp;#149; "&amp;IF(ISBLANK(C2820),"","&lt;S&gt;")&amp;I2820&amp;IF(ISBLANK(A2820),""," - &lt;a href='recommended.php#"&amp;AJ2820&amp;"'&gt;&lt;b&gt;&lt;em&gt;&lt;font color='#9C004D'&gt;RECOMMENDED&lt;/font&gt;&lt;/em&gt;&lt;/b&gt;&lt;/a&gt;")&amp;" - "&amp;M2820&amp;IF(ISBLANK(K2820),K2820," - &lt;b&gt;"&amp;K2820&amp;"&lt;/b&gt; ")&amp;IF(B2820="Sold Out"," - &lt;font color='#000099'&gt;&lt;b&gt;&lt;I&gt;sold out&lt;/I&gt;&lt;/b&gt;&lt;/font&gt;"," - &lt;font color='#728C00'&gt;&lt;em&gt;&lt;a href='http://www.shareasale.com/r.cfm?u=529909&amp;b=234786&amp;m=27601&amp;afftrack=&amp;urllink=www%2Eticketfly%2Ecom%2Fvenue%2F10967-empire-va' target='_blank'&gt;buy tickets&lt;/a&gt;&lt;/em&gt;&lt;/font&gt;")&amp;IF(ISBLANK(C2820),"","&lt;/S&gt; &lt;b&gt;"&amp;C2820&amp;"&lt;/b&gt;")&amp;"&lt;p&gt;")</f>
        <v/>
      </c>
      <c r="V2820" s="95" t="str">
        <f t="shared" si="686"/>
        <v/>
      </c>
      <c r="AE2820" s="92" t="str">
        <f t="shared" si="687"/>
        <v/>
      </c>
      <c r="AF2820" s="96" t="e">
        <f t="shared" si="688"/>
        <v>#N/A</v>
      </c>
      <c r="AG2820" s="97">
        <f t="shared" si="689"/>
        <v>1900</v>
      </c>
      <c r="AH2820" s="97" t="str">
        <f t="shared" si="690"/>
        <v>01</v>
      </c>
      <c r="AI2820" s="97" t="str">
        <f t="shared" si="691"/>
        <v>00</v>
      </c>
      <c r="AJ2820" s="97" t="str">
        <f t="shared" si="692"/>
        <v>19000100</v>
      </c>
    </row>
    <row r="2821" spans="6:36" ht="12" customHeight="1" x14ac:dyDescent="0.15">
      <c r="F2821" s="86" t="str">
        <f t="shared" si="681"/>
        <v>Saturday</v>
      </c>
      <c r="G2821" s="91"/>
      <c r="H2821" s="92" t="str">
        <f>VLOOKUP(MONTH(G2821),VLOOKUP!$W$1:$X$24,2)</f>
        <v>January</v>
      </c>
      <c r="I2821" s="92" t="str">
        <f t="shared" si="682"/>
        <v/>
      </c>
      <c r="J2821" s="93" t="s">
        <v>1655</v>
      </c>
      <c r="L2821" s="86" t="str">
        <f t="shared" si="678"/>
        <v>English First Institute [6896 Laurel St NW, WDC]</v>
      </c>
      <c r="M2821" s="86">
        <f t="shared" si="683"/>
        <v>0</v>
      </c>
      <c r="N2821" s="93" t="str">
        <f t="shared" ref="N2821:N2852" si="693">J2821</f>
        <v>English First Institute [6896 Laurel St NW, WDC]</v>
      </c>
      <c r="O2821" s="90"/>
      <c r="S2821" s="95">
        <f t="shared" si="684"/>
        <v>0</v>
      </c>
      <c r="T2821" s="86" t="str">
        <f t="shared" si="685"/>
        <v/>
      </c>
      <c r="U2821" s="86" t="str">
        <f t="shared" ref="U2821:U2884" si="694">IF(ISBLANK(G2821),"","&amp;#149; "&amp;IF(ISBLANK(C2821),"","&lt;S&gt;")&amp;I2821&amp;IF(ISBLANK(A2821),""," - &lt;a href='recommended.php#"&amp;AJ2821&amp;"'&gt;&lt;b&gt;&lt;em&gt;&lt;font color='#9C004D'&gt;RECOMMENDED&lt;/font&gt;&lt;/em&gt;&lt;/b&gt;&lt;/a&gt;")&amp;" - "&amp;M2821&amp;IF(ISBLANK(K2821),K2821," - &lt;b&gt;"&amp;K2821&amp;"&lt;/b&gt; ")&amp;IF(B2821="Sold Out"," - &lt;font color='#000099'&gt;&lt;b&gt;&lt;I&gt;sold out&lt;/I&gt;&lt;/b&gt;&lt;/font&gt;","")&amp;IF(ISBLANK(C2821),"","&lt;/S&gt; &lt;b&gt;"&amp;C2821&amp;"&lt;/b&gt;")&amp;"&lt;p&gt;")</f>
        <v/>
      </c>
      <c r="V2821" s="95" t="str">
        <f t="shared" si="686"/>
        <v/>
      </c>
      <c r="AE2821" s="92" t="str">
        <f t="shared" si="687"/>
        <v/>
      </c>
      <c r="AF2821" s="96" t="str">
        <f t="shared" si="688"/>
        <v>&lt;a name='19000100'&gt;&lt;b&gt;: 0 - English First Institute [6896 Laurel St NW, WDC]&lt;/b&gt;&lt;/a&gt;&lt;br&gt;</v>
      </c>
      <c r="AG2821" s="97">
        <f t="shared" si="689"/>
        <v>1900</v>
      </c>
      <c r="AH2821" s="97" t="str">
        <f t="shared" si="690"/>
        <v>01</v>
      </c>
      <c r="AI2821" s="97" t="str">
        <f t="shared" si="691"/>
        <v>00</v>
      </c>
      <c r="AJ2821" s="97" t="str">
        <f t="shared" si="692"/>
        <v>19000100</v>
      </c>
    </row>
    <row r="2822" spans="6:36" ht="12" customHeight="1" x14ac:dyDescent="0.15">
      <c r="F2822" s="86" t="str">
        <f t="shared" si="681"/>
        <v>Saturday</v>
      </c>
      <c r="G2822" s="91"/>
      <c r="H2822" s="92" t="str">
        <f>VLOOKUP(MONTH(G2822),VLOOKUP!$W$1:$X$24,2)</f>
        <v>January</v>
      </c>
      <c r="I2822" s="92" t="str">
        <f t="shared" si="682"/>
        <v/>
      </c>
      <c r="J2822" s="93" t="s">
        <v>1655</v>
      </c>
      <c r="L2822" s="86" t="str">
        <f t="shared" si="678"/>
        <v>English First Institute [6896 Laurel St NW, WDC]</v>
      </c>
      <c r="M2822" s="86">
        <f t="shared" si="683"/>
        <v>0</v>
      </c>
      <c r="N2822" s="93" t="str">
        <f t="shared" si="693"/>
        <v>English First Institute [6896 Laurel St NW, WDC]</v>
      </c>
      <c r="O2822" s="90"/>
      <c r="S2822" s="95">
        <f t="shared" si="684"/>
        <v>0</v>
      </c>
      <c r="T2822" s="86" t="str">
        <f t="shared" si="685"/>
        <v/>
      </c>
      <c r="U2822" s="86" t="str">
        <f t="shared" si="694"/>
        <v/>
      </c>
      <c r="V2822" s="95" t="str">
        <f t="shared" si="686"/>
        <v/>
      </c>
      <c r="AE2822" s="92" t="str">
        <f t="shared" si="687"/>
        <v/>
      </c>
      <c r="AF2822" s="96" t="str">
        <f t="shared" si="688"/>
        <v>&lt;a name='19000100'&gt;&lt;b&gt;: 0 - English First Institute [6896 Laurel St NW, WDC]&lt;/b&gt;&lt;/a&gt;&lt;br&gt;</v>
      </c>
      <c r="AG2822" s="97">
        <f t="shared" si="689"/>
        <v>1900</v>
      </c>
      <c r="AH2822" s="97" t="str">
        <f t="shared" si="690"/>
        <v>01</v>
      </c>
      <c r="AI2822" s="97" t="str">
        <f t="shared" si="691"/>
        <v>00</v>
      </c>
      <c r="AJ2822" s="97" t="str">
        <f t="shared" si="692"/>
        <v>19000100</v>
      </c>
    </row>
    <row r="2823" spans="6:36" ht="12" customHeight="1" x14ac:dyDescent="0.15">
      <c r="F2823" s="86" t="str">
        <f t="shared" si="681"/>
        <v>Saturday</v>
      </c>
      <c r="G2823" s="91"/>
      <c r="H2823" s="92" t="str">
        <f>VLOOKUP(MONTH(G2823),VLOOKUP!$W$1:$X$24,2)</f>
        <v>January</v>
      </c>
      <c r="I2823" s="92" t="str">
        <f t="shared" si="682"/>
        <v/>
      </c>
      <c r="J2823" s="93" t="s">
        <v>1655</v>
      </c>
      <c r="L2823" s="86" t="str">
        <f t="shared" si="678"/>
        <v>English First Institute [6896 Laurel St NW, WDC]</v>
      </c>
      <c r="M2823" s="86">
        <f t="shared" si="683"/>
        <v>0</v>
      </c>
      <c r="N2823" s="93" t="str">
        <f t="shared" si="693"/>
        <v>English First Institute [6896 Laurel St NW, WDC]</v>
      </c>
      <c r="O2823" s="90"/>
      <c r="S2823" s="95">
        <f t="shared" si="684"/>
        <v>0</v>
      </c>
      <c r="T2823" s="86" t="str">
        <f t="shared" si="685"/>
        <v/>
      </c>
      <c r="U2823" s="86" t="str">
        <f t="shared" si="694"/>
        <v/>
      </c>
      <c r="V2823" s="95" t="str">
        <f t="shared" si="686"/>
        <v/>
      </c>
      <c r="AE2823" s="92" t="str">
        <f t="shared" si="687"/>
        <v/>
      </c>
      <c r="AF2823" s="96" t="str">
        <f t="shared" si="688"/>
        <v>&lt;a name='19000100'&gt;&lt;b&gt;: 0 - English First Institute [6896 Laurel St NW, WDC]&lt;/b&gt;&lt;/a&gt;&lt;br&gt;</v>
      </c>
      <c r="AG2823" s="97">
        <f t="shared" si="689"/>
        <v>1900</v>
      </c>
      <c r="AH2823" s="97" t="str">
        <f t="shared" si="690"/>
        <v>01</v>
      </c>
      <c r="AI2823" s="97" t="str">
        <f t="shared" si="691"/>
        <v>00</v>
      </c>
      <c r="AJ2823" s="97" t="str">
        <f t="shared" si="692"/>
        <v>19000100</v>
      </c>
    </row>
    <row r="2824" spans="6:36" ht="12" customHeight="1" x14ac:dyDescent="0.15">
      <c r="F2824" s="86" t="str">
        <f t="shared" si="681"/>
        <v>Saturday</v>
      </c>
      <c r="G2824" s="91"/>
      <c r="H2824" s="92" t="str">
        <f>VLOOKUP(MONTH(G2824),VLOOKUP!$W$1:$X$24,2)</f>
        <v>January</v>
      </c>
      <c r="I2824" s="92" t="str">
        <f t="shared" si="682"/>
        <v/>
      </c>
      <c r="J2824" s="93" t="s">
        <v>2386</v>
      </c>
      <c r="L2824" s="86" t="str">
        <f t="shared" si="678"/>
        <v>Epicure Caf&amp;eacute; [11104 Lee Highway, Fairfax, VA]</v>
      </c>
      <c r="M2824" s="86">
        <f t="shared" si="683"/>
        <v>0</v>
      </c>
      <c r="N2824" s="93" t="str">
        <f t="shared" si="693"/>
        <v>Epicure Caf&amp;eacute; [11104 Lee Highway, Fairfax, VA]</v>
      </c>
      <c r="O2824" s="90"/>
      <c r="S2824" s="95">
        <f t="shared" si="684"/>
        <v>0</v>
      </c>
      <c r="T2824" s="86" t="str">
        <f t="shared" si="685"/>
        <v/>
      </c>
      <c r="U2824" s="86" t="str">
        <f t="shared" si="694"/>
        <v/>
      </c>
      <c r="V2824" s="95" t="str">
        <f t="shared" si="686"/>
        <v/>
      </c>
      <c r="AE2824" s="92" t="str">
        <f t="shared" si="687"/>
        <v/>
      </c>
      <c r="AF2824" s="96" t="str">
        <f t="shared" si="688"/>
        <v>&lt;a name='19000100'&gt;&lt;b&gt;: 0 - Epicure Caf&amp;eacute; [11104 Lee Highway, Fairfax, VA]&lt;/b&gt;&lt;/a&gt;&lt;br&gt;</v>
      </c>
      <c r="AG2824" s="97">
        <f t="shared" si="689"/>
        <v>1900</v>
      </c>
      <c r="AH2824" s="97" t="str">
        <f t="shared" si="690"/>
        <v>01</v>
      </c>
      <c r="AI2824" s="97" t="str">
        <f t="shared" si="691"/>
        <v>00</v>
      </c>
      <c r="AJ2824" s="97" t="str">
        <f t="shared" si="692"/>
        <v>19000100</v>
      </c>
    </row>
    <row r="2825" spans="6:36" ht="12" customHeight="1" x14ac:dyDescent="0.15">
      <c r="F2825" s="86" t="str">
        <f t="shared" si="681"/>
        <v>Saturday</v>
      </c>
      <c r="G2825" s="91"/>
      <c r="H2825" s="92" t="str">
        <f>VLOOKUP(MONTH(G2825),VLOOKUP!$W$1:$X$24,2)</f>
        <v>January</v>
      </c>
      <c r="I2825" s="92" t="str">
        <f t="shared" si="682"/>
        <v/>
      </c>
      <c r="J2825" s="93" t="s">
        <v>2386</v>
      </c>
      <c r="L2825" s="86" t="str">
        <f t="shared" si="678"/>
        <v>Epicure Caf&amp;eacute; [11104 Lee Highway, Fairfax, VA]</v>
      </c>
      <c r="M2825" s="86">
        <f t="shared" si="683"/>
        <v>0</v>
      </c>
      <c r="N2825" s="93" t="str">
        <f t="shared" si="693"/>
        <v>Epicure Caf&amp;eacute; [11104 Lee Highway, Fairfax, VA]</v>
      </c>
      <c r="O2825" s="90"/>
      <c r="S2825" s="95">
        <f t="shared" si="684"/>
        <v>0</v>
      </c>
      <c r="T2825" s="86" t="str">
        <f t="shared" si="685"/>
        <v/>
      </c>
      <c r="U2825" s="86" t="str">
        <f t="shared" si="694"/>
        <v/>
      </c>
      <c r="V2825" s="95" t="str">
        <f t="shared" si="686"/>
        <v/>
      </c>
      <c r="AE2825" s="92" t="str">
        <f t="shared" si="687"/>
        <v/>
      </c>
      <c r="AF2825" s="96" t="str">
        <f t="shared" si="688"/>
        <v>&lt;a name='19000100'&gt;&lt;b&gt;: 0 - Epicure Caf&amp;eacute; [11104 Lee Highway, Fairfax, VA]&lt;/b&gt;&lt;/a&gt;&lt;br&gt;</v>
      </c>
      <c r="AG2825" s="97">
        <f t="shared" si="689"/>
        <v>1900</v>
      </c>
      <c r="AH2825" s="97" t="str">
        <f t="shared" si="690"/>
        <v>01</v>
      </c>
      <c r="AI2825" s="97" t="str">
        <f t="shared" si="691"/>
        <v>00</v>
      </c>
      <c r="AJ2825" s="97" t="str">
        <f t="shared" si="692"/>
        <v>19000100</v>
      </c>
    </row>
    <row r="2826" spans="6:36" ht="12" customHeight="1" x14ac:dyDescent="0.15">
      <c r="F2826" s="86" t="str">
        <f t="shared" si="681"/>
        <v>Saturday</v>
      </c>
      <c r="G2826" s="91"/>
      <c r="H2826" s="92" t="str">
        <f>VLOOKUP(MONTH(G2826),VLOOKUP!$W$1:$X$24,2)</f>
        <v>January</v>
      </c>
      <c r="I2826" s="92" t="str">
        <f t="shared" si="682"/>
        <v/>
      </c>
      <c r="J2826" s="93" t="s">
        <v>2386</v>
      </c>
      <c r="L2826" s="86" t="str">
        <f t="shared" si="678"/>
        <v>Epicure Caf&amp;eacute; [11104 Lee Highway, Fairfax, VA]</v>
      </c>
      <c r="M2826" s="86">
        <f t="shared" si="683"/>
        <v>0</v>
      </c>
      <c r="N2826" s="93" t="str">
        <f t="shared" si="693"/>
        <v>Epicure Caf&amp;eacute; [11104 Lee Highway, Fairfax, VA]</v>
      </c>
      <c r="O2826" s="90"/>
      <c r="S2826" s="95">
        <f t="shared" si="684"/>
        <v>0</v>
      </c>
      <c r="T2826" s="86" t="str">
        <f t="shared" si="685"/>
        <v/>
      </c>
      <c r="U2826" s="86" t="str">
        <f t="shared" si="694"/>
        <v/>
      </c>
      <c r="V2826" s="95" t="str">
        <f t="shared" si="686"/>
        <v/>
      </c>
      <c r="AE2826" s="92" t="str">
        <f t="shared" si="687"/>
        <v/>
      </c>
      <c r="AF2826" s="96" t="str">
        <f t="shared" si="688"/>
        <v>&lt;a name='19000100'&gt;&lt;b&gt;: 0 - Epicure Caf&amp;eacute; [11104 Lee Highway, Fairfax, VA]&lt;/b&gt;&lt;/a&gt;&lt;br&gt;</v>
      </c>
      <c r="AG2826" s="97">
        <f t="shared" si="689"/>
        <v>1900</v>
      </c>
      <c r="AH2826" s="97" t="str">
        <f t="shared" si="690"/>
        <v>01</v>
      </c>
      <c r="AI2826" s="97" t="str">
        <f t="shared" si="691"/>
        <v>00</v>
      </c>
      <c r="AJ2826" s="97" t="str">
        <f t="shared" si="692"/>
        <v>19000100</v>
      </c>
    </row>
    <row r="2827" spans="6:36" ht="12" customHeight="1" x14ac:dyDescent="0.15">
      <c r="F2827" s="86" t="str">
        <f t="shared" si="681"/>
        <v>Saturday</v>
      </c>
      <c r="G2827" s="91"/>
      <c r="H2827" s="92" t="str">
        <f>VLOOKUP(MONTH(G2827),VLOOKUP!$W$1:$X$24,2)</f>
        <v>January</v>
      </c>
      <c r="I2827" s="92" t="str">
        <f t="shared" si="682"/>
        <v/>
      </c>
      <c r="J2827" s="93" t="s">
        <v>1019</v>
      </c>
      <c r="L2827" s="86" t="str">
        <f t="shared" si="678"/>
        <v>Episcopal Church of the Ascension [633 Sligo Ave, Silver Spring, MD]</v>
      </c>
      <c r="M2827" s="86">
        <f t="shared" si="683"/>
        <v>0</v>
      </c>
      <c r="N2827" s="93" t="str">
        <f t="shared" si="693"/>
        <v>Episcopal Church of the Ascension [633 Sligo Ave, Silver Spring, MD]</v>
      </c>
      <c r="O2827" s="90"/>
      <c r="S2827" s="95">
        <f t="shared" si="684"/>
        <v>0</v>
      </c>
      <c r="T2827" s="86" t="str">
        <f t="shared" si="685"/>
        <v/>
      </c>
      <c r="U2827" s="86" t="str">
        <f t="shared" si="694"/>
        <v/>
      </c>
      <c r="V2827" s="95" t="str">
        <f t="shared" si="686"/>
        <v/>
      </c>
      <c r="AE2827" s="92" t="str">
        <f t="shared" si="687"/>
        <v/>
      </c>
      <c r="AF2827" s="96" t="str">
        <f t="shared" si="688"/>
        <v>&lt;a name='19000100'&gt;&lt;b&gt;: 0 - Episcopal Church of the Ascension [633 Sligo Ave, Silver Spring, MD]&lt;/b&gt;&lt;/a&gt;&lt;br&gt;</v>
      </c>
      <c r="AG2827" s="97">
        <f t="shared" si="689"/>
        <v>1900</v>
      </c>
      <c r="AH2827" s="97" t="str">
        <f t="shared" si="690"/>
        <v>01</v>
      </c>
      <c r="AI2827" s="97" t="str">
        <f t="shared" si="691"/>
        <v>00</v>
      </c>
      <c r="AJ2827" s="97" t="str">
        <f t="shared" si="692"/>
        <v>19000100</v>
      </c>
    </row>
    <row r="2828" spans="6:36" ht="12" customHeight="1" x14ac:dyDescent="0.15">
      <c r="F2828" s="86" t="str">
        <f t="shared" si="681"/>
        <v>Saturday</v>
      </c>
      <c r="G2828" s="91"/>
      <c r="H2828" s="92" t="str">
        <f>VLOOKUP(MONTH(G2828),VLOOKUP!$W$1:$X$24,2)</f>
        <v>January</v>
      </c>
      <c r="I2828" s="92" t="str">
        <f t="shared" si="682"/>
        <v/>
      </c>
      <c r="J2828" s="93" t="s">
        <v>1019</v>
      </c>
      <c r="L2828" s="86" t="str">
        <f t="shared" si="678"/>
        <v>Episcopal Church of the Ascension [633 Sligo Ave, Silver Spring, MD]</v>
      </c>
      <c r="M2828" s="86">
        <f t="shared" si="683"/>
        <v>0</v>
      </c>
      <c r="N2828" s="93" t="str">
        <f t="shared" si="693"/>
        <v>Episcopal Church of the Ascension [633 Sligo Ave, Silver Spring, MD]</v>
      </c>
      <c r="O2828" s="90"/>
      <c r="S2828" s="95">
        <f t="shared" si="684"/>
        <v>0</v>
      </c>
      <c r="T2828" s="86" t="str">
        <f t="shared" si="685"/>
        <v/>
      </c>
      <c r="U2828" s="86" t="str">
        <f t="shared" si="694"/>
        <v/>
      </c>
      <c r="V2828" s="95" t="str">
        <f t="shared" si="686"/>
        <v/>
      </c>
      <c r="AE2828" s="92" t="str">
        <f t="shared" si="687"/>
        <v/>
      </c>
      <c r="AF2828" s="96" t="str">
        <f t="shared" si="688"/>
        <v>&lt;a name='19000100'&gt;&lt;b&gt;: 0 - Episcopal Church of the Ascension [633 Sligo Ave, Silver Spring, MD]&lt;/b&gt;&lt;/a&gt;&lt;br&gt;</v>
      </c>
      <c r="AG2828" s="97">
        <f t="shared" si="689"/>
        <v>1900</v>
      </c>
      <c r="AH2828" s="97" t="str">
        <f t="shared" si="690"/>
        <v>01</v>
      </c>
      <c r="AI2828" s="97" t="str">
        <f t="shared" si="691"/>
        <v>00</v>
      </c>
      <c r="AJ2828" s="97" t="str">
        <f t="shared" si="692"/>
        <v>19000100</v>
      </c>
    </row>
    <row r="2829" spans="6:36" ht="12" customHeight="1" x14ac:dyDescent="0.15">
      <c r="F2829" s="86" t="str">
        <f t="shared" si="681"/>
        <v>Saturday</v>
      </c>
      <c r="G2829" s="91"/>
      <c r="H2829" s="92" t="str">
        <f>VLOOKUP(MONTH(G2829),VLOOKUP!$W$1:$X$24,2)</f>
        <v>January</v>
      </c>
      <c r="I2829" s="92" t="str">
        <f t="shared" si="682"/>
        <v/>
      </c>
      <c r="J2829" s="93" t="s">
        <v>1019</v>
      </c>
      <c r="L2829" s="86" t="str">
        <f t="shared" si="678"/>
        <v>Episcopal Church of the Ascension [633 Sligo Ave, Silver Spring, MD]</v>
      </c>
      <c r="M2829" s="86">
        <f t="shared" si="683"/>
        <v>0</v>
      </c>
      <c r="N2829" s="93" t="str">
        <f t="shared" si="693"/>
        <v>Episcopal Church of the Ascension [633 Sligo Ave, Silver Spring, MD]</v>
      </c>
      <c r="O2829" s="90"/>
      <c r="S2829" s="95">
        <f t="shared" si="684"/>
        <v>0</v>
      </c>
      <c r="T2829" s="86" t="str">
        <f t="shared" si="685"/>
        <v/>
      </c>
      <c r="U2829" s="86" t="str">
        <f t="shared" si="694"/>
        <v/>
      </c>
      <c r="V2829" s="95" t="str">
        <f t="shared" si="686"/>
        <v/>
      </c>
      <c r="AE2829" s="92" t="str">
        <f t="shared" si="687"/>
        <v/>
      </c>
      <c r="AF2829" s="96" t="str">
        <f t="shared" si="688"/>
        <v>&lt;a name='19000100'&gt;&lt;b&gt;: 0 - Episcopal Church of the Ascension [633 Sligo Ave, Silver Spring, MD]&lt;/b&gt;&lt;/a&gt;&lt;br&gt;</v>
      </c>
      <c r="AG2829" s="97">
        <f t="shared" si="689"/>
        <v>1900</v>
      </c>
      <c r="AH2829" s="97" t="str">
        <f t="shared" si="690"/>
        <v>01</v>
      </c>
      <c r="AI2829" s="97" t="str">
        <f t="shared" si="691"/>
        <v>00</v>
      </c>
      <c r="AJ2829" s="97" t="str">
        <f t="shared" si="692"/>
        <v>19000100</v>
      </c>
    </row>
    <row r="2830" spans="6:36" ht="12" customHeight="1" x14ac:dyDescent="0.15">
      <c r="F2830" s="86" t="str">
        <f t="shared" si="681"/>
        <v>Saturday</v>
      </c>
      <c r="G2830" s="91"/>
      <c r="H2830" s="92" t="str">
        <f>VLOOKUP(MONTH(G2830),VLOOKUP!$W$1:$X$24,2)</f>
        <v>January</v>
      </c>
      <c r="I2830" s="92" t="str">
        <f t="shared" si="682"/>
        <v/>
      </c>
      <c r="J2830" s="93" t="s">
        <v>1019</v>
      </c>
      <c r="L2830" s="86" t="str">
        <f t="shared" si="678"/>
        <v>Episcopal Church of the Ascension [633 Sligo Ave, Silver Spring, MD]</v>
      </c>
      <c r="M2830" s="86">
        <f t="shared" si="683"/>
        <v>0</v>
      </c>
      <c r="N2830" s="93" t="str">
        <f t="shared" si="693"/>
        <v>Episcopal Church of the Ascension [633 Sligo Ave, Silver Spring, MD]</v>
      </c>
      <c r="O2830" s="90"/>
      <c r="S2830" s="95">
        <f t="shared" si="684"/>
        <v>0</v>
      </c>
      <c r="T2830" s="86" t="str">
        <f t="shared" si="685"/>
        <v/>
      </c>
      <c r="U2830" s="86" t="str">
        <f t="shared" si="694"/>
        <v/>
      </c>
      <c r="V2830" s="95" t="str">
        <f t="shared" si="686"/>
        <v/>
      </c>
      <c r="AE2830" s="92" t="str">
        <f t="shared" si="687"/>
        <v/>
      </c>
      <c r="AF2830" s="96" t="str">
        <f t="shared" si="688"/>
        <v>&lt;a name='19000100'&gt;&lt;b&gt;: 0 - Episcopal Church of the Ascension [633 Sligo Ave, Silver Spring, MD]&lt;/b&gt;&lt;/a&gt;&lt;br&gt;</v>
      </c>
      <c r="AG2830" s="97">
        <f t="shared" si="689"/>
        <v>1900</v>
      </c>
      <c r="AH2830" s="97" t="str">
        <f t="shared" si="690"/>
        <v>01</v>
      </c>
      <c r="AI2830" s="97" t="str">
        <f t="shared" si="691"/>
        <v>00</v>
      </c>
      <c r="AJ2830" s="97" t="str">
        <f t="shared" si="692"/>
        <v>19000100</v>
      </c>
    </row>
    <row r="2831" spans="6:36" ht="12" customHeight="1" x14ac:dyDescent="0.15">
      <c r="F2831" s="86" t="str">
        <f t="shared" si="681"/>
        <v>Saturday</v>
      </c>
      <c r="G2831" s="91"/>
      <c r="H2831" s="92" t="str">
        <f>VLOOKUP(MONTH(G2831),VLOOKUP!$W$1:$X$24,2)</f>
        <v>January</v>
      </c>
      <c r="I2831" s="92" t="str">
        <f t="shared" si="682"/>
        <v/>
      </c>
      <c r="J2831" s="93" t="s">
        <v>1223</v>
      </c>
      <c r="L2831" s="86" t="str">
        <f t="shared" si="678"/>
        <v>Eurasian Hot Pot [4445 Wisconsin Ave NW, WDC]</v>
      </c>
      <c r="M2831" s="86">
        <f t="shared" si="683"/>
        <v>0</v>
      </c>
      <c r="N2831" s="93" t="str">
        <f t="shared" si="693"/>
        <v>Eurasian Hot Pot [4445 Wisconsin Ave NW, WDC]</v>
      </c>
      <c r="O2831" s="90"/>
      <c r="S2831" s="95">
        <f t="shared" si="684"/>
        <v>0</v>
      </c>
      <c r="T2831" s="86" t="str">
        <f t="shared" si="685"/>
        <v/>
      </c>
      <c r="U2831" s="86" t="str">
        <f t="shared" si="694"/>
        <v/>
      </c>
      <c r="V2831" s="95" t="str">
        <f t="shared" si="686"/>
        <v/>
      </c>
      <c r="AE2831" s="92" t="str">
        <f t="shared" si="687"/>
        <v/>
      </c>
      <c r="AF2831" s="96" t="str">
        <f t="shared" si="688"/>
        <v>&lt;a name='19000100'&gt;&lt;b&gt;: 0 - Eurasian Hot Pot [4445 Wisconsin Ave NW, WDC]&lt;/b&gt;&lt;/a&gt;&lt;br&gt;</v>
      </c>
      <c r="AG2831" s="97">
        <f t="shared" si="689"/>
        <v>1900</v>
      </c>
      <c r="AH2831" s="97" t="str">
        <f t="shared" si="690"/>
        <v>01</v>
      </c>
      <c r="AI2831" s="97" t="str">
        <f t="shared" si="691"/>
        <v>00</v>
      </c>
      <c r="AJ2831" s="97" t="str">
        <f t="shared" si="692"/>
        <v>19000100</v>
      </c>
    </row>
    <row r="2832" spans="6:36" ht="12" customHeight="1" x14ac:dyDescent="0.15">
      <c r="F2832" s="86" t="str">
        <f t="shared" si="681"/>
        <v>Saturday</v>
      </c>
      <c r="G2832" s="91"/>
      <c r="H2832" s="92" t="str">
        <f>VLOOKUP(MONTH(G2832),VLOOKUP!$W$1:$X$24,2)</f>
        <v>January</v>
      </c>
      <c r="I2832" s="92" t="str">
        <f t="shared" si="682"/>
        <v/>
      </c>
      <c r="J2832" s="93" t="s">
        <v>1223</v>
      </c>
      <c r="L2832" s="86" t="str">
        <f t="shared" si="678"/>
        <v>Eurasian Hot Pot [4445 Wisconsin Ave NW, WDC]</v>
      </c>
      <c r="M2832" s="86">
        <f t="shared" si="683"/>
        <v>0</v>
      </c>
      <c r="N2832" s="93" t="str">
        <f t="shared" si="693"/>
        <v>Eurasian Hot Pot [4445 Wisconsin Ave NW, WDC]</v>
      </c>
      <c r="O2832" s="90"/>
      <c r="S2832" s="95">
        <f t="shared" si="684"/>
        <v>0</v>
      </c>
      <c r="T2832" s="86" t="str">
        <f t="shared" si="685"/>
        <v/>
      </c>
      <c r="U2832" s="86" t="str">
        <f t="shared" si="694"/>
        <v/>
      </c>
      <c r="V2832" s="95" t="str">
        <f t="shared" si="686"/>
        <v/>
      </c>
      <c r="AE2832" s="92" t="str">
        <f t="shared" si="687"/>
        <v/>
      </c>
      <c r="AF2832" s="96" t="str">
        <f t="shared" si="688"/>
        <v>&lt;a name='19000100'&gt;&lt;b&gt;: 0 - Eurasian Hot Pot [4445 Wisconsin Ave NW, WDC]&lt;/b&gt;&lt;/a&gt;&lt;br&gt;</v>
      </c>
      <c r="AG2832" s="97">
        <f t="shared" si="689"/>
        <v>1900</v>
      </c>
      <c r="AH2832" s="97" t="str">
        <f t="shared" si="690"/>
        <v>01</v>
      </c>
      <c r="AI2832" s="97" t="str">
        <f t="shared" si="691"/>
        <v>00</v>
      </c>
      <c r="AJ2832" s="97" t="str">
        <f t="shared" si="692"/>
        <v>19000100</v>
      </c>
    </row>
    <row r="2833" spans="6:36" ht="12" customHeight="1" x14ac:dyDescent="0.15">
      <c r="F2833" s="86" t="str">
        <f t="shared" si="681"/>
        <v>Saturday</v>
      </c>
      <c r="G2833" s="91"/>
      <c r="H2833" s="92" t="str">
        <f>VLOOKUP(MONTH(G2833),VLOOKUP!$W$1:$X$24,2)</f>
        <v>January</v>
      </c>
      <c r="I2833" s="92" t="str">
        <f t="shared" si="682"/>
        <v/>
      </c>
      <c r="J2833" s="93" t="s">
        <v>1223</v>
      </c>
      <c r="L2833" s="86" t="str">
        <f t="shared" si="678"/>
        <v>Eurasian Hot Pot [4445 Wisconsin Ave NW, WDC]</v>
      </c>
      <c r="M2833" s="86">
        <f t="shared" si="683"/>
        <v>0</v>
      </c>
      <c r="N2833" s="93" t="str">
        <f t="shared" si="693"/>
        <v>Eurasian Hot Pot [4445 Wisconsin Ave NW, WDC]</v>
      </c>
      <c r="O2833" s="90"/>
      <c r="S2833" s="95">
        <f t="shared" si="684"/>
        <v>0</v>
      </c>
      <c r="T2833" s="86" t="str">
        <f t="shared" si="685"/>
        <v/>
      </c>
      <c r="U2833" s="86" t="str">
        <f t="shared" si="694"/>
        <v/>
      </c>
      <c r="V2833" s="95" t="str">
        <f t="shared" si="686"/>
        <v/>
      </c>
      <c r="AE2833" s="92" t="str">
        <f t="shared" si="687"/>
        <v/>
      </c>
      <c r="AF2833" s="96" t="str">
        <f t="shared" si="688"/>
        <v>&lt;a name='19000100'&gt;&lt;b&gt;: 0 - Eurasian Hot Pot [4445 Wisconsin Ave NW, WDC]&lt;/b&gt;&lt;/a&gt;&lt;br&gt;</v>
      </c>
      <c r="AG2833" s="97">
        <f t="shared" si="689"/>
        <v>1900</v>
      </c>
      <c r="AH2833" s="97" t="str">
        <f t="shared" si="690"/>
        <v>01</v>
      </c>
      <c r="AI2833" s="97" t="str">
        <f t="shared" si="691"/>
        <v>00</v>
      </c>
      <c r="AJ2833" s="97" t="str">
        <f t="shared" si="692"/>
        <v>19000100</v>
      </c>
    </row>
    <row r="2834" spans="6:36" ht="12" customHeight="1" x14ac:dyDescent="0.15">
      <c r="F2834" s="86" t="str">
        <f t="shared" si="681"/>
        <v>Saturday</v>
      </c>
      <c r="G2834" s="91"/>
      <c r="H2834" s="92" t="str">
        <f>VLOOKUP(MONTH(G2834),VLOOKUP!$W$1:$X$24,2)</f>
        <v>January</v>
      </c>
      <c r="I2834" s="92" t="str">
        <f t="shared" si="682"/>
        <v/>
      </c>
      <c r="J2834" s="93" t="s">
        <v>1186</v>
      </c>
      <c r="L2834" s="86" t="str">
        <f t="shared" si="678"/>
        <v>Eutaw Place [2501 Eutaw Pl, Baltimore, MD]</v>
      </c>
      <c r="M2834" s="86">
        <f t="shared" si="683"/>
        <v>0</v>
      </c>
      <c r="N2834" s="93" t="str">
        <f t="shared" si="693"/>
        <v>Eutaw Place [2501 Eutaw Pl, Baltimore, MD]</v>
      </c>
      <c r="O2834" s="94"/>
      <c r="S2834" s="95">
        <f t="shared" si="684"/>
        <v>0</v>
      </c>
      <c r="T2834" s="86" t="str">
        <f t="shared" si="685"/>
        <v/>
      </c>
      <c r="U2834" s="86" t="str">
        <f t="shared" si="694"/>
        <v/>
      </c>
      <c r="V2834" s="95" t="str">
        <f t="shared" si="686"/>
        <v/>
      </c>
      <c r="AE2834" s="92" t="str">
        <f t="shared" si="687"/>
        <v/>
      </c>
      <c r="AF2834" s="96" t="str">
        <f t="shared" si="688"/>
        <v>&lt;a name='19000100'&gt;&lt;b&gt;: 0 - Eutaw Place [2501 Eutaw Pl, Baltimore, MD]&lt;/b&gt;&lt;/a&gt;&lt;br&gt;</v>
      </c>
      <c r="AG2834" s="97">
        <f t="shared" si="689"/>
        <v>1900</v>
      </c>
      <c r="AH2834" s="97" t="str">
        <f t="shared" si="690"/>
        <v>01</v>
      </c>
      <c r="AI2834" s="97" t="str">
        <f t="shared" si="691"/>
        <v>00</v>
      </c>
      <c r="AJ2834" s="97" t="str">
        <f t="shared" si="692"/>
        <v>19000100</v>
      </c>
    </row>
    <row r="2835" spans="6:36" ht="12" customHeight="1" x14ac:dyDescent="0.15">
      <c r="F2835" s="86" t="str">
        <f t="shared" si="681"/>
        <v>Saturday</v>
      </c>
      <c r="G2835" s="91"/>
      <c r="H2835" s="92" t="str">
        <f>VLOOKUP(MONTH(G2835),VLOOKUP!$W$1:$X$24,2)</f>
        <v>January</v>
      </c>
      <c r="I2835" s="92" t="str">
        <f t="shared" si="682"/>
        <v/>
      </c>
      <c r="J2835" s="93" t="s">
        <v>1186</v>
      </c>
      <c r="L2835" s="86" t="str">
        <f t="shared" si="678"/>
        <v>Eutaw Place [2501 Eutaw Pl, Baltimore, MD]</v>
      </c>
      <c r="M2835" s="86">
        <f t="shared" si="683"/>
        <v>0</v>
      </c>
      <c r="N2835" s="93" t="str">
        <f t="shared" si="693"/>
        <v>Eutaw Place [2501 Eutaw Pl, Baltimore, MD]</v>
      </c>
      <c r="O2835" s="94"/>
      <c r="S2835" s="95">
        <f t="shared" si="684"/>
        <v>0</v>
      </c>
      <c r="T2835" s="86" t="str">
        <f t="shared" si="685"/>
        <v/>
      </c>
      <c r="U2835" s="86" t="str">
        <f t="shared" si="694"/>
        <v/>
      </c>
      <c r="V2835" s="95" t="str">
        <f t="shared" si="686"/>
        <v/>
      </c>
      <c r="AE2835" s="92" t="str">
        <f t="shared" si="687"/>
        <v/>
      </c>
      <c r="AF2835" s="96" t="str">
        <f t="shared" si="688"/>
        <v>&lt;a name='19000100'&gt;&lt;b&gt;: 0 - Eutaw Place [2501 Eutaw Pl, Baltimore, MD]&lt;/b&gt;&lt;/a&gt;&lt;br&gt;</v>
      </c>
      <c r="AG2835" s="97">
        <f t="shared" si="689"/>
        <v>1900</v>
      </c>
      <c r="AH2835" s="97" t="str">
        <f t="shared" si="690"/>
        <v>01</v>
      </c>
      <c r="AI2835" s="97" t="str">
        <f t="shared" si="691"/>
        <v>00</v>
      </c>
      <c r="AJ2835" s="97" t="str">
        <f t="shared" si="692"/>
        <v>19000100</v>
      </c>
    </row>
    <row r="2836" spans="6:36" ht="12" customHeight="1" x14ac:dyDescent="0.15">
      <c r="F2836" s="86" t="str">
        <f t="shared" si="681"/>
        <v>Saturday</v>
      </c>
      <c r="G2836" s="91"/>
      <c r="H2836" s="92" t="str">
        <f>VLOOKUP(MONTH(G2836),VLOOKUP!$W$1:$X$24,2)</f>
        <v>January</v>
      </c>
      <c r="I2836" s="92" t="str">
        <f t="shared" si="682"/>
        <v/>
      </c>
      <c r="J2836" s="93" t="s">
        <v>1186</v>
      </c>
      <c r="L2836" s="86" t="str">
        <f t="shared" si="678"/>
        <v>Eutaw Place [2501 Eutaw Pl, Baltimore, MD]</v>
      </c>
      <c r="M2836" s="86">
        <f t="shared" si="683"/>
        <v>0</v>
      </c>
      <c r="N2836" s="93" t="str">
        <f t="shared" si="693"/>
        <v>Eutaw Place [2501 Eutaw Pl, Baltimore, MD]</v>
      </c>
      <c r="O2836" s="94"/>
      <c r="S2836" s="95">
        <f t="shared" si="684"/>
        <v>0</v>
      </c>
      <c r="T2836" s="86" t="str">
        <f t="shared" si="685"/>
        <v/>
      </c>
      <c r="U2836" s="86" t="str">
        <f t="shared" si="694"/>
        <v/>
      </c>
      <c r="V2836" s="95" t="str">
        <f t="shared" si="686"/>
        <v/>
      </c>
      <c r="AE2836" s="92" t="str">
        <f t="shared" si="687"/>
        <v/>
      </c>
      <c r="AF2836" s="96" t="str">
        <f t="shared" si="688"/>
        <v>&lt;a name='19000100'&gt;&lt;b&gt;: 0 - Eutaw Place [2501 Eutaw Pl, Baltimore, MD]&lt;/b&gt;&lt;/a&gt;&lt;br&gt;</v>
      </c>
      <c r="AG2836" s="97">
        <f t="shared" si="689"/>
        <v>1900</v>
      </c>
      <c r="AH2836" s="97" t="str">
        <f t="shared" si="690"/>
        <v>01</v>
      </c>
      <c r="AI2836" s="97" t="str">
        <f t="shared" si="691"/>
        <v>00</v>
      </c>
      <c r="AJ2836" s="97" t="str">
        <f t="shared" si="692"/>
        <v>19000100</v>
      </c>
    </row>
    <row r="2837" spans="6:36" ht="12" customHeight="1" x14ac:dyDescent="0.15">
      <c r="F2837" s="86" t="str">
        <f t="shared" si="681"/>
        <v>Saturday</v>
      </c>
      <c r="G2837" s="91"/>
      <c r="H2837" s="92" t="str">
        <f>VLOOKUP(MONTH(G2837),VLOOKUP!$W$1:$X$24,2)</f>
        <v>January</v>
      </c>
      <c r="I2837" s="92" t="str">
        <f t="shared" si="682"/>
        <v/>
      </c>
      <c r="J2837" s="93" t="s">
        <v>1608</v>
      </c>
      <c r="L2837" s="86" t="str">
        <f t="shared" si="678"/>
        <v>Evangelical Reformed [15 W Church St, Frederick, MD]</v>
      </c>
      <c r="M2837" s="86">
        <f t="shared" si="683"/>
        <v>0</v>
      </c>
      <c r="N2837" s="93" t="str">
        <f t="shared" si="693"/>
        <v>Evangelical Reformed [15 W Church St, Frederick, MD]</v>
      </c>
      <c r="O2837" s="94"/>
      <c r="S2837" s="95">
        <f t="shared" si="684"/>
        <v>0</v>
      </c>
      <c r="T2837" s="86" t="str">
        <f t="shared" si="685"/>
        <v/>
      </c>
      <c r="U2837" s="86" t="str">
        <f t="shared" si="694"/>
        <v/>
      </c>
      <c r="V2837" s="95" t="str">
        <f t="shared" si="686"/>
        <v/>
      </c>
      <c r="W2837" s="90" t="s">
        <v>221</v>
      </c>
      <c r="AE2837" s="92" t="str">
        <f t="shared" si="687"/>
        <v/>
      </c>
      <c r="AF2837" s="96" t="str">
        <f t="shared" si="688"/>
        <v>&lt;a name='19000100'&gt;&lt;b&gt;: 0 - Evangelical Reformed [15 W Church St, Frederick, MD]&lt;/b&gt;&lt;/a&gt;&lt;br&gt;</v>
      </c>
      <c r="AG2837" s="97">
        <f t="shared" si="689"/>
        <v>1900</v>
      </c>
      <c r="AH2837" s="97" t="str">
        <f t="shared" si="690"/>
        <v>01</v>
      </c>
      <c r="AI2837" s="97" t="str">
        <f t="shared" si="691"/>
        <v>00</v>
      </c>
      <c r="AJ2837" s="97" t="str">
        <f t="shared" si="692"/>
        <v>19000100</v>
      </c>
    </row>
    <row r="2838" spans="6:36" ht="12" customHeight="1" x14ac:dyDescent="0.15">
      <c r="F2838" s="86" t="str">
        <f t="shared" si="681"/>
        <v>Saturday</v>
      </c>
      <c r="G2838" s="91"/>
      <c r="H2838" s="92" t="str">
        <f>VLOOKUP(MONTH(G2838),VLOOKUP!$W$1:$X$24,2)</f>
        <v>January</v>
      </c>
      <c r="I2838" s="92" t="str">
        <f t="shared" si="682"/>
        <v/>
      </c>
      <c r="J2838" s="93" t="s">
        <v>1608</v>
      </c>
      <c r="L2838" s="86" t="str">
        <f t="shared" si="678"/>
        <v>Evangelical Reformed [15 W Church St, Frederick, MD]</v>
      </c>
      <c r="M2838" s="86">
        <f t="shared" si="683"/>
        <v>0</v>
      </c>
      <c r="N2838" s="93" t="str">
        <f t="shared" si="693"/>
        <v>Evangelical Reformed [15 W Church St, Frederick, MD]</v>
      </c>
      <c r="O2838" s="94"/>
      <c r="S2838" s="95">
        <f t="shared" si="684"/>
        <v>0</v>
      </c>
      <c r="T2838" s="86" t="str">
        <f t="shared" si="685"/>
        <v/>
      </c>
      <c r="U2838" s="86" t="str">
        <f t="shared" si="694"/>
        <v/>
      </c>
      <c r="V2838" s="95" t="str">
        <f t="shared" si="686"/>
        <v/>
      </c>
      <c r="W2838" s="90" t="s">
        <v>221</v>
      </c>
      <c r="AE2838" s="92" t="str">
        <f t="shared" si="687"/>
        <v/>
      </c>
      <c r="AF2838" s="96" t="str">
        <f t="shared" si="688"/>
        <v>&lt;a name='19000100'&gt;&lt;b&gt;: 0 - Evangelical Reformed [15 W Church St, Frederick, MD]&lt;/b&gt;&lt;/a&gt;&lt;br&gt;</v>
      </c>
      <c r="AG2838" s="97">
        <f t="shared" si="689"/>
        <v>1900</v>
      </c>
      <c r="AH2838" s="97" t="str">
        <f t="shared" si="690"/>
        <v>01</v>
      </c>
      <c r="AI2838" s="97" t="str">
        <f t="shared" si="691"/>
        <v>00</v>
      </c>
      <c r="AJ2838" s="97" t="str">
        <f t="shared" si="692"/>
        <v>19000100</v>
      </c>
    </row>
    <row r="2839" spans="6:36" ht="12" customHeight="1" x14ac:dyDescent="0.15">
      <c r="F2839" s="86" t="str">
        <f t="shared" si="681"/>
        <v>Saturday</v>
      </c>
      <c r="G2839" s="91"/>
      <c r="H2839" s="92" t="str">
        <f>VLOOKUP(MONTH(G2839),VLOOKUP!$W$1:$X$24,2)</f>
        <v>January</v>
      </c>
      <c r="I2839" s="92" t="str">
        <f t="shared" si="682"/>
        <v/>
      </c>
      <c r="J2839" s="93" t="s">
        <v>1608</v>
      </c>
      <c r="L2839" s="86" t="str">
        <f t="shared" si="678"/>
        <v>Evangelical Reformed [15 W Church St, Frederick, MD]</v>
      </c>
      <c r="M2839" s="86">
        <f t="shared" si="683"/>
        <v>0</v>
      </c>
      <c r="N2839" s="93" t="str">
        <f t="shared" si="693"/>
        <v>Evangelical Reformed [15 W Church St, Frederick, MD]</v>
      </c>
      <c r="O2839" s="94"/>
      <c r="S2839" s="95">
        <f t="shared" si="684"/>
        <v>0</v>
      </c>
      <c r="T2839" s="86" t="str">
        <f t="shared" si="685"/>
        <v/>
      </c>
      <c r="U2839" s="86" t="str">
        <f t="shared" si="694"/>
        <v/>
      </c>
      <c r="V2839" s="95" t="str">
        <f t="shared" si="686"/>
        <v/>
      </c>
      <c r="W2839" s="90" t="s">
        <v>221</v>
      </c>
      <c r="AE2839" s="92" t="str">
        <f t="shared" si="687"/>
        <v/>
      </c>
      <c r="AF2839" s="100" t="str">
        <f t="shared" si="688"/>
        <v>&lt;a name='19000100'&gt;&lt;b&gt;: 0 - Evangelical Reformed [15 W Church St, Frederick, MD]&lt;/b&gt;&lt;/a&gt;&lt;br&gt;</v>
      </c>
      <c r="AG2839" s="101">
        <f t="shared" si="689"/>
        <v>1900</v>
      </c>
      <c r="AH2839" s="101" t="str">
        <f t="shared" si="690"/>
        <v>01</v>
      </c>
      <c r="AI2839" s="101" t="str">
        <f t="shared" si="691"/>
        <v>00</v>
      </c>
      <c r="AJ2839" s="101" t="str">
        <f t="shared" si="692"/>
        <v>19000100</v>
      </c>
    </row>
    <row r="2840" spans="6:36" ht="12" customHeight="1" x14ac:dyDescent="0.15">
      <c r="F2840" s="86" t="str">
        <f t="shared" si="681"/>
        <v>Saturday</v>
      </c>
      <c r="G2840" s="91"/>
      <c r="H2840" s="92" t="str">
        <f>VLOOKUP(MONTH(G2840),VLOOKUP!$W$1:$X$24,2)</f>
        <v>January</v>
      </c>
      <c r="I2840" s="92" t="str">
        <f t="shared" si="682"/>
        <v/>
      </c>
      <c r="J2840" s="93" t="s">
        <v>1033</v>
      </c>
      <c r="L2840" s="86" t="str">
        <f t="shared" si="678"/>
        <v>Evening Star Cafe [2000 Mount Vernon Ave, Alexandria, VA]</v>
      </c>
      <c r="M2840" s="86">
        <f t="shared" si="683"/>
        <v>0</v>
      </c>
      <c r="N2840" s="93" t="str">
        <f t="shared" si="693"/>
        <v>Evening Star Cafe [2000 Mount Vernon Ave, Alexandria, VA]</v>
      </c>
      <c r="O2840" s="90"/>
      <c r="S2840" s="95">
        <f t="shared" si="684"/>
        <v>0</v>
      </c>
      <c r="T2840" s="86" t="str">
        <f t="shared" si="685"/>
        <v/>
      </c>
      <c r="U2840" s="86" t="str">
        <f t="shared" si="694"/>
        <v/>
      </c>
      <c r="V2840" s="95" t="str">
        <f t="shared" si="686"/>
        <v/>
      </c>
      <c r="AE2840" s="92" t="str">
        <f t="shared" si="687"/>
        <v/>
      </c>
      <c r="AF2840" s="96" t="str">
        <f t="shared" si="688"/>
        <v>&lt;a name='19000100'&gt;&lt;b&gt;: 0 - Evening Star Cafe [2000 Mount Vernon Ave, Alexandria, VA]&lt;/b&gt;&lt;/a&gt;&lt;br&gt;</v>
      </c>
      <c r="AG2840" s="97">
        <f t="shared" si="689"/>
        <v>1900</v>
      </c>
      <c r="AH2840" s="97" t="str">
        <f t="shared" si="690"/>
        <v>01</v>
      </c>
      <c r="AI2840" s="97" t="str">
        <f t="shared" si="691"/>
        <v>00</v>
      </c>
      <c r="AJ2840" s="97" t="str">
        <f t="shared" si="692"/>
        <v>19000100</v>
      </c>
    </row>
    <row r="2841" spans="6:36" ht="12" customHeight="1" x14ac:dyDescent="0.15">
      <c r="F2841" s="86" t="str">
        <f t="shared" si="681"/>
        <v>Saturday</v>
      </c>
      <c r="G2841" s="91"/>
      <c r="H2841" s="92" t="str">
        <f>VLOOKUP(MONTH(G2841),VLOOKUP!$W$1:$X$24,2)</f>
        <v>January</v>
      </c>
      <c r="I2841" s="92" t="str">
        <f t="shared" si="682"/>
        <v/>
      </c>
      <c r="J2841" s="93" t="s">
        <v>1033</v>
      </c>
      <c r="L2841" s="86" t="str">
        <f t="shared" si="678"/>
        <v>Evening Star Cafe [2000 Mount Vernon Ave, Alexandria, VA]</v>
      </c>
      <c r="M2841" s="86">
        <f t="shared" si="683"/>
        <v>0</v>
      </c>
      <c r="N2841" s="93" t="str">
        <f t="shared" si="693"/>
        <v>Evening Star Cafe [2000 Mount Vernon Ave, Alexandria, VA]</v>
      </c>
      <c r="O2841" s="90"/>
      <c r="S2841" s="95">
        <f t="shared" si="684"/>
        <v>0</v>
      </c>
      <c r="T2841" s="86" t="str">
        <f t="shared" si="685"/>
        <v/>
      </c>
      <c r="U2841" s="86" t="str">
        <f t="shared" si="694"/>
        <v/>
      </c>
      <c r="V2841" s="95" t="str">
        <f t="shared" si="686"/>
        <v/>
      </c>
      <c r="AE2841" s="92" t="str">
        <f t="shared" si="687"/>
        <v/>
      </c>
      <c r="AF2841" s="96" t="str">
        <f t="shared" si="688"/>
        <v>&lt;a name='19000100'&gt;&lt;b&gt;: 0 - Evening Star Cafe [2000 Mount Vernon Ave, Alexandria, VA]&lt;/b&gt;&lt;/a&gt;&lt;br&gt;</v>
      </c>
      <c r="AG2841" s="97">
        <f t="shared" si="689"/>
        <v>1900</v>
      </c>
      <c r="AH2841" s="97" t="str">
        <f t="shared" si="690"/>
        <v>01</v>
      </c>
      <c r="AI2841" s="97" t="str">
        <f t="shared" si="691"/>
        <v>00</v>
      </c>
      <c r="AJ2841" s="97" t="str">
        <f t="shared" si="692"/>
        <v>19000100</v>
      </c>
    </row>
    <row r="2842" spans="6:36" ht="12" customHeight="1" x14ac:dyDescent="0.15">
      <c r="F2842" s="86" t="str">
        <f t="shared" si="681"/>
        <v>Saturday</v>
      </c>
      <c r="G2842" s="91"/>
      <c r="H2842" s="92" t="str">
        <f>VLOOKUP(MONTH(G2842),VLOOKUP!$W$1:$X$24,2)</f>
        <v>January</v>
      </c>
      <c r="I2842" s="92" t="str">
        <f t="shared" si="682"/>
        <v/>
      </c>
      <c r="J2842" s="93" t="s">
        <v>1033</v>
      </c>
      <c r="L2842" s="86" t="str">
        <f t="shared" si="678"/>
        <v>Evening Star Cafe [2000 Mount Vernon Ave, Alexandria, VA]</v>
      </c>
      <c r="M2842" s="86">
        <f t="shared" si="683"/>
        <v>0</v>
      </c>
      <c r="N2842" s="93" t="str">
        <f t="shared" si="693"/>
        <v>Evening Star Cafe [2000 Mount Vernon Ave, Alexandria, VA]</v>
      </c>
      <c r="O2842" s="90"/>
      <c r="S2842" s="95">
        <f t="shared" si="684"/>
        <v>0</v>
      </c>
      <c r="T2842" s="86" t="str">
        <f t="shared" si="685"/>
        <v/>
      </c>
      <c r="U2842" s="86" t="str">
        <f t="shared" si="694"/>
        <v/>
      </c>
      <c r="V2842" s="95" t="str">
        <f t="shared" si="686"/>
        <v/>
      </c>
      <c r="AE2842" s="92" t="str">
        <f t="shared" si="687"/>
        <v/>
      </c>
      <c r="AF2842" s="96" t="str">
        <f t="shared" si="688"/>
        <v>&lt;a name='19000100'&gt;&lt;b&gt;: 0 - Evening Star Cafe [2000 Mount Vernon Ave, Alexandria, VA]&lt;/b&gt;&lt;/a&gt;&lt;br&gt;</v>
      </c>
      <c r="AG2842" s="97">
        <f t="shared" si="689"/>
        <v>1900</v>
      </c>
      <c r="AH2842" s="97" t="str">
        <f t="shared" si="690"/>
        <v>01</v>
      </c>
      <c r="AI2842" s="97" t="str">
        <f t="shared" si="691"/>
        <v>00</v>
      </c>
      <c r="AJ2842" s="97" t="str">
        <f t="shared" si="692"/>
        <v>19000100</v>
      </c>
    </row>
    <row r="2843" spans="6:36" ht="12" customHeight="1" x14ac:dyDescent="0.15">
      <c r="F2843" s="86" t="str">
        <f t="shared" si="681"/>
        <v>Saturday</v>
      </c>
      <c r="G2843" s="91"/>
      <c r="H2843" s="92" t="str">
        <f>VLOOKUP(MONTH(G2843),VLOOKUP!$W$1:$X$24,2)</f>
        <v>January</v>
      </c>
      <c r="I2843" s="92" t="str">
        <f t="shared" si="682"/>
        <v/>
      </c>
      <c r="J2843" s="93" t="s">
        <v>1033</v>
      </c>
      <c r="L2843" s="86" t="str">
        <f t="shared" si="678"/>
        <v>Evening Star Cafe [2000 Mount Vernon Ave, Alexandria, VA]</v>
      </c>
      <c r="M2843" s="86">
        <f t="shared" si="683"/>
        <v>0</v>
      </c>
      <c r="N2843" s="93" t="str">
        <f t="shared" si="693"/>
        <v>Evening Star Cafe [2000 Mount Vernon Ave, Alexandria, VA]</v>
      </c>
      <c r="O2843" s="90"/>
      <c r="S2843" s="95">
        <f t="shared" si="684"/>
        <v>0</v>
      </c>
      <c r="T2843" s="86" t="str">
        <f t="shared" si="685"/>
        <v/>
      </c>
      <c r="U2843" s="86" t="str">
        <f t="shared" si="694"/>
        <v/>
      </c>
      <c r="V2843" s="95" t="str">
        <f t="shared" si="686"/>
        <v/>
      </c>
      <c r="AE2843" s="92" t="str">
        <f t="shared" si="687"/>
        <v/>
      </c>
      <c r="AF2843" s="96" t="str">
        <f t="shared" si="688"/>
        <v>&lt;a name='19000100'&gt;&lt;b&gt;: 0 - Evening Star Cafe [2000 Mount Vernon Ave, Alexandria, VA]&lt;/b&gt;&lt;/a&gt;&lt;br&gt;</v>
      </c>
      <c r="AG2843" s="97">
        <f t="shared" si="689"/>
        <v>1900</v>
      </c>
      <c r="AH2843" s="97" t="str">
        <f t="shared" si="690"/>
        <v>01</v>
      </c>
      <c r="AI2843" s="97" t="str">
        <f t="shared" si="691"/>
        <v>00</v>
      </c>
      <c r="AJ2843" s="97" t="str">
        <f t="shared" si="692"/>
        <v>19000100</v>
      </c>
    </row>
    <row r="2844" spans="6:36" ht="12" customHeight="1" x14ac:dyDescent="0.15">
      <c r="F2844" s="86" t="str">
        <f t="shared" si="681"/>
        <v>Saturday</v>
      </c>
      <c r="G2844" s="91"/>
      <c r="H2844" s="92" t="str">
        <f>VLOOKUP(MONTH(G2844),VLOOKUP!$W$1:$X$24,2)</f>
        <v>January</v>
      </c>
      <c r="I2844" s="92" t="str">
        <f t="shared" si="682"/>
        <v/>
      </c>
      <c r="J2844" s="93" t="s">
        <v>1033</v>
      </c>
      <c r="L2844" s="86" t="str">
        <f t="shared" si="678"/>
        <v>Evening Star Cafe [2000 Mount Vernon Ave, Alexandria, VA]</v>
      </c>
      <c r="M2844" s="86">
        <f t="shared" si="683"/>
        <v>0</v>
      </c>
      <c r="N2844" s="93" t="str">
        <f t="shared" si="693"/>
        <v>Evening Star Cafe [2000 Mount Vernon Ave, Alexandria, VA]</v>
      </c>
      <c r="O2844" s="90"/>
      <c r="S2844" s="95">
        <f t="shared" si="684"/>
        <v>0</v>
      </c>
      <c r="T2844" s="86" t="str">
        <f t="shared" si="685"/>
        <v/>
      </c>
      <c r="U2844" s="86" t="str">
        <f t="shared" si="694"/>
        <v/>
      </c>
      <c r="V2844" s="95" t="str">
        <f t="shared" si="686"/>
        <v/>
      </c>
      <c r="AE2844" s="92" t="str">
        <f t="shared" si="687"/>
        <v/>
      </c>
      <c r="AF2844" s="96" t="str">
        <f t="shared" si="688"/>
        <v>&lt;a name='19000100'&gt;&lt;b&gt;: 0 - Evening Star Cafe [2000 Mount Vernon Ave, Alexandria, VA]&lt;/b&gt;&lt;/a&gt;&lt;br&gt;</v>
      </c>
      <c r="AG2844" s="97">
        <f t="shared" si="689"/>
        <v>1900</v>
      </c>
      <c r="AH2844" s="97" t="str">
        <f t="shared" si="690"/>
        <v>01</v>
      </c>
      <c r="AI2844" s="97" t="str">
        <f t="shared" si="691"/>
        <v>00</v>
      </c>
      <c r="AJ2844" s="97" t="str">
        <f t="shared" si="692"/>
        <v>19000100</v>
      </c>
    </row>
    <row r="2845" spans="6:36" ht="12" customHeight="1" x14ac:dyDescent="0.15">
      <c r="F2845" s="86" t="str">
        <f t="shared" si="681"/>
        <v>Saturday</v>
      </c>
      <c r="G2845" s="91"/>
      <c r="H2845" s="92" t="str">
        <f>VLOOKUP(MONTH(G2845),VLOOKUP!$W$1:$X$24,2)</f>
        <v>January</v>
      </c>
      <c r="I2845" s="92" t="str">
        <f t="shared" si="682"/>
        <v/>
      </c>
      <c r="J2845" s="93" t="s">
        <v>1033</v>
      </c>
      <c r="L2845" s="86" t="str">
        <f t="shared" ref="L2845:L2908" si="695">IF(ISBLANK(K2845),N2845,N2845&amp;" ("&amp;K2845&amp;")")</f>
        <v>Evening Star Cafe [2000 Mount Vernon Ave, Alexandria, VA]</v>
      </c>
      <c r="M2845" s="86">
        <f t="shared" si="683"/>
        <v>0</v>
      </c>
      <c r="N2845" s="93" t="str">
        <f t="shared" si="693"/>
        <v>Evening Star Cafe [2000 Mount Vernon Ave, Alexandria, VA]</v>
      </c>
      <c r="O2845" s="90"/>
      <c r="S2845" s="95">
        <f t="shared" si="684"/>
        <v>0</v>
      </c>
      <c r="T2845" s="86" t="str">
        <f t="shared" si="685"/>
        <v/>
      </c>
      <c r="U2845" s="86" t="str">
        <f t="shared" si="694"/>
        <v/>
      </c>
      <c r="V2845" s="95" t="str">
        <f t="shared" si="686"/>
        <v/>
      </c>
      <c r="AE2845" s="92" t="str">
        <f t="shared" si="687"/>
        <v/>
      </c>
      <c r="AF2845" s="96" t="str">
        <f t="shared" si="688"/>
        <v>&lt;a name='19000100'&gt;&lt;b&gt;: 0 - Evening Star Cafe [2000 Mount Vernon Ave, Alexandria, VA]&lt;/b&gt;&lt;/a&gt;&lt;br&gt;</v>
      </c>
      <c r="AG2845" s="97">
        <f t="shared" si="689"/>
        <v>1900</v>
      </c>
      <c r="AH2845" s="97" t="str">
        <f t="shared" si="690"/>
        <v>01</v>
      </c>
      <c r="AI2845" s="97" t="str">
        <f t="shared" si="691"/>
        <v>00</v>
      </c>
      <c r="AJ2845" s="97" t="str">
        <f t="shared" si="692"/>
        <v>19000100</v>
      </c>
    </row>
    <row r="2846" spans="6:36" ht="12" customHeight="1" x14ac:dyDescent="0.15">
      <c r="F2846" s="86" t="str">
        <f t="shared" si="681"/>
        <v>Saturday</v>
      </c>
      <c r="G2846" s="91"/>
      <c r="H2846" s="92" t="str">
        <f>VLOOKUP(MONTH(G2846),VLOOKUP!$W$1:$X$24,2)</f>
        <v>January</v>
      </c>
      <c r="I2846" s="92" t="str">
        <f t="shared" si="682"/>
        <v/>
      </c>
      <c r="J2846" s="93" t="s">
        <v>1033</v>
      </c>
      <c r="L2846" s="86" t="str">
        <f t="shared" si="695"/>
        <v>Evening Star Cafe [2000 Mount Vernon Ave, Alexandria, VA]</v>
      </c>
      <c r="M2846" s="86">
        <f t="shared" si="683"/>
        <v>0</v>
      </c>
      <c r="N2846" s="93" t="str">
        <f t="shared" si="693"/>
        <v>Evening Star Cafe [2000 Mount Vernon Ave, Alexandria, VA]</v>
      </c>
      <c r="O2846" s="90"/>
      <c r="S2846" s="95">
        <f t="shared" si="684"/>
        <v>0</v>
      </c>
      <c r="T2846" s="86" t="str">
        <f t="shared" si="685"/>
        <v/>
      </c>
      <c r="U2846" s="86" t="str">
        <f t="shared" si="694"/>
        <v/>
      </c>
      <c r="V2846" s="95" t="str">
        <f t="shared" si="686"/>
        <v/>
      </c>
      <c r="AE2846" s="92" t="str">
        <f t="shared" si="687"/>
        <v/>
      </c>
      <c r="AF2846" s="96" t="str">
        <f t="shared" si="688"/>
        <v>&lt;a name='19000100'&gt;&lt;b&gt;: 0 - Evening Star Cafe [2000 Mount Vernon Ave, Alexandria, VA]&lt;/b&gt;&lt;/a&gt;&lt;br&gt;</v>
      </c>
      <c r="AG2846" s="97">
        <f t="shared" si="689"/>
        <v>1900</v>
      </c>
      <c r="AH2846" s="97" t="str">
        <f t="shared" si="690"/>
        <v>01</v>
      </c>
      <c r="AI2846" s="97" t="str">
        <f t="shared" si="691"/>
        <v>00</v>
      </c>
      <c r="AJ2846" s="97" t="str">
        <f t="shared" si="692"/>
        <v>19000100</v>
      </c>
    </row>
    <row r="2847" spans="6:36" ht="12" customHeight="1" x14ac:dyDescent="0.15">
      <c r="F2847" s="86" t="str">
        <f t="shared" si="681"/>
        <v>Saturday</v>
      </c>
      <c r="G2847" s="91"/>
      <c r="H2847" s="92" t="str">
        <f>VLOOKUP(MONTH(G2847),VLOOKUP!$W$1:$X$24,2)</f>
        <v>January</v>
      </c>
      <c r="I2847" s="92" t="str">
        <f t="shared" si="682"/>
        <v/>
      </c>
      <c r="J2847" s="93" t="s">
        <v>2387</v>
      </c>
      <c r="L2847" s="86" t="str">
        <f t="shared" si="695"/>
        <v>Everlasting Life Caf&amp;amp; [2928 Georgia Ave NW, WDC]</v>
      </c>
      <c r="M2847" s="86">
        <f t="shared" si="683"/>
        <v>0</v>
      </c>
      <c r="N2847" s="93" t="str">
        <f t="shared" si="693"/>
        <v>Everlasting Life Caf&amp;amp; [2928 Georgia Ave NW, WDC]</v>
      </c>
      <c r="O2847" s="90"/>
      <c r="S2847" s="95">
        <f t="shared" si="684"/>
        <v>0</v>
      </c>
      <c r="T2847" s="86" t="str">
        <f t="shared" si="685"/>
        <v/>
      </c>
      <c r="U2847" s="86" t="str">
        <f t="shared" si="694"/>
        <v/>
      </c>
      <c r="V2847" s="95" t="str">
        <f t="shared" si="686"/>
        <v/>
      </c>
      <c r="AE2847" s="92" t="str">
        <f t="shared" si="687"/>
        <v/>
      </c>
      <c r="AF2847" s="96" t="str">
        <f t="shared" si="688"/>
        <v>&lt;a name='19000100'&gt;&lt;b&gt;: 0 - Everlasting Life Caf&amp;amp; [2928 Georgia Ave NW, WDC]&lt;/b&gt;&lt;/a&gt;&lt;br&gt;</v>
      </c>
      <c r="AG2847" s="97">
        <f t="shared" si="689"/>
        <v>1900</v>
      </c>
      <c r="AH2847" s="97" t="str">
        <f t="shared" si="690"/>
        <v>01</v>
      </c>
      <c r="AI2847" s="97" t="str">
        <f t="shared" si="691"/>
        <v>00</v>
      </c>
      <c r="AJ2847" s="97" t="str">
        <f t="shared" si="692"/>
        <v>19000100</v>
      </c>
    </row>
    <row r="2848" spans="6:36" ht="12" customHeight="1" x14ac:dyDescent="0.15">
      <c r="F2848" s="86" t="str">
        <f t="shared" si="681"/>
        <v>Saturday</v>
      </c>
      <c r="G2848" s="91"/>
      <c r="H2848" s="92" t="str">
        <f>VLOOKUP(MONTH(G2848),VLOOKUP!$W$1:$X$24,2)</f>
        <v>January</v>
      </c>
      <c r="I2848" s="92" t="str">
        <f t="shared" si="682"/>
        <v/>
      </c>
      <c r="J2848" s="93" t="s">
        <v>2387</v>
      </c>
      <c r="L2848" s="86" t="str">
        <f t="shared" si="695"/>
        <v>Everlasting Life Caf&amp;amp; [2928 Georgia Ave NW, WDC]</v>
      </c>
      <c r="M2848" s="86">
        <f t="shared" si="683"/>
        <v>0</v>
      </c>
      <c r="N2848" s="93" t="str">
        <f t="shared" si="693"/>
        <v>Everlasting Life Caf&amp;amp; [2928 Georgia Ave NW, WDC]</v>
      </c>
      <c r="O2848" s="90"/>
      <c r="S2848" s="95">
        <f t="shared" si="684"/>
        <v>0</v>
      </c>
      <c r="T2848" s="86" t="str">
        <f t="shared" si="685"/>
        <v/>
      </c>
      <c r="U2848" s="86" t="str">
        <f t="shared" si="694"/>
        <v/>
      </c>
      <c r="V2848" s="95" t="str">
        <f t="shared" si="686"/>
        <v/>
      </c>
      <c r="AE2848" s="92" t="str">
        <f t="shared" si="687"/>
        <v/>
      </c>
      <c r="AF2848" s="96" t="str">
        <f t="shared" si="688"/>
        <v>&lt;a name='19000100'&gt;&lt;b&gt;: 0 - Everlasting Life Caf&amp;amp; [2928 Georgia Ave NW, WDC]&lt;/b&gt;&lt;/a&gt;&lt;br&gt;</v>
      </c>
      <c r="AG2848" s="97">
        <f t="shared" si="689"/>
        <v>1900</v>
      </c>
      <c r="AH2848" s="97" t="str">
        <f t="shared" si="690"/>
        <v>01</v>
      </c>
      <c r="AI2848" s="97" t="str">
        <f t="shared" si="691"/>
        <v>00</v>
      </c>
      <c r="AJ2848" s="97" t="str">
        <f t="shared" si="692"/>
        <v>19000100</v>
      </c>
    </row>
    <row r="2849" spans="6:36" ht="12" customHeight="1" x14ac:dyDescent="0.15">
      <c r="F2849" s="86" t="str">
        <f t="shared" si="681"/>
        <v>Saturday</v>
      </c>
      <c r="G2849" s="91"/>
      <c r="H2849" s="92" t="str">
        <f>VLOOKUP(MONTH(G2849),VLOOKUP!$W$1:$X$24,2)</f>
        <v>January</v>
      </c>
      <c r="I2849" s="92" t="str">
        <f t="shared" si="682"/>
        <v/>
      </c>
      <c r="J2849" s="93" t="s">
        <v>2387</v>
      </c>
      <c r="L2849" s="86" t="str">
        <f t="shared" si="695"/>
        <v>Everlasting Life Caf&amp;amp; [2928 Georgia Ave NW, WDC]</v>
      </c>
      <c r="M2849" s="86">
        <f t="shared" si="683"/>
        <v>0</v>
      </c>
      <c r="N2849" s="93" t="str">
        <f t="shared" si="693"/>
        <v>Everlasting Life Caf&amp;amp; [2928 Georgia Ave NW, WDC]</v>
      </c>
      <c r="O2849" s="90"/>
      <c r="S2849" s="95">
        <f t="shared" si="684"/>
        <v>0</v>
      </c>
      <c r="T2849" s="86" t="str">
        <f t="shared" si="685"/>
        <v/>
      </c>
      <c r="U2849" s="86" t="str">
        <f t="shared" si="694"/>
        <v/>
      </c>
      <c r="V2849" s="95" t="str">
        <f t="shared" si="686"/>
        <v/>
      </c>
      <c r="AE2849" s="92" t="str">
        <f t="shared" si="687"/>
        <v/>
      </c>
      <c r="AF2849" s="96" t="str">
        <f t="shared" si="688"/>
        <v>&lt;a name='19000100'&gt;&lt;b&gt;: 0 - Everlasting Life Caf&amp;amp; [2928 Georgia Ave NW, WDC]&lt;/b&gt;&lt;/a&gt;&lt;br&gt;</v>
      </c>
      <c r="AG2849" s="97">
        <f t="shared" si="689"/>
        <v>1900</v>
      </c>
      <c r="AH2849" s="97" t="str">
        <f t="shared" si="690"/>
        <v>01</v>
      </c>
      <c r="AI2849" s="97" t="str">
        <f t="shared" si="691"/>
        <v>00</v>
      </c>
      <c r="AJ2849" s="97" t="str">
        <f t="shared" si="692"/>
        <v>19000100</v>
      </c>
    </row>
    <row r="2850" spans="6:36" ht="12" customHeight="1" x14ac:dyDescent="0.15">
      <c r="F2850" s="86" t="str">
        <f t="shared" si="681"/>
        <v>Saturday</v>
      </c>
      <c r="G2850" s="91"/>
      <c r="H2850" s="92" t="str">
        <f>VLOOKUP(MONTH(G2850),VLOOKUP!$W$1:$X$24,2)</f>
        <v>January</v>
      </c>
      <c r="I2850" s="92" t="str">
        <f t="shared" si="682"/>
        <v/>
      </c>
      <c r="J2850" s="93" t="s">
        <v>964</v>
      </c>
      <c r="L2850" s="86" t="str">
        <f t="shared" si="695"/>
        <v>Evermay [1623 28th St NW, WDC]</v>
      </c>
      <c r="M2850" s="86">
        <f t="shared" si="683"/>
        <v>0</v>
      </c>
      <c r="N2850" s="93" t="str">
        <f t="shared" si="693"/>
        <v>Evermay [1623 28th St NW, WDC]</v>
      </c>
      <c r="O2850" s="90"/>
      <c r="S2850" s="95">
        <f t="shared" si="684"/>
        <v>0</v>
      </c>
      <c r="T2850" s="86" t="str">
        <f t="shared" si="685"/>
        <v/>
      </c>
      <c r="U2850" s="86" t="str">
        <f t="shared" si="694"/>
        <v/>
      </c>
      <c r="V2850" s="95" t="str">
        <f t="shared" si="686"/>
        <v/>
      </c>
      <c r="W2850" s="90" t="s">
        <v>488</v>
      </c>
      <c r="Z2850" s="99"/>
      <c r="AA2850" s="99"/>
      <c r="AB2850" s="99"/>
      <c r="AC2850" s="99"/>
      <c r="AD2850" s="99"/>
      <c r="AE2850" s="92" t="str">
        <f t="shared" si="687"/>
        <v/>
      </c>
      <c r="AF2850" s="96" t="str">
        <f t="shared" si="688"/>
        <v>&lt;a name='19000100'&gt;&lt;b&gt;: 0 - Evermay [1623 28th St NW, WDC]&lt;/b&gt;&lt;/a&gt;&lt;br&gt;</v>
      </c>
      <c r="AG2850" s="97">
        <f t="shared" si="689"/>
        <v>1900</v>
      </c>
      <c r="AH2850" s="97" t="str">
        <f t="shared" si="690"/>
        <v>01</v>
      </c>
      <c r="AI2850" s="97" t="str">
        <f t="shared" si="691"/>
        <v>00</v>
      </c>
      <c r="AJ2850" s="97" t="str">
        <f t="shared" si="692"/>
        <v>19000100</v>
      </c>
    </row>
    <row r="2851" spans="6:36" ht="12" customHeight="1" x14ac:dyDescent="0.15">
      <c r="F2851" s="86" t="str">
        <f t="shared" si="681"/>
        <v>Saturday</v>
      </c>
      <c r="G2851" s="91"/>
      <c r="H2851" s="92" t="str">
        <f>VLOOKUP(MONTH(G2851),VLOOKUP!$W$1:$X$24,2)</f>
        <v>January</v>
      </c>
      <c r="I2851" s="92" t="str">
        <f t="shared" si="682"/>
        <v/>
      </c>
      <c r="J2851" s="93" t="s">
        <v>964</v>
      </c>
      <c r="L2851" s="86" t="str">
        <f t="shared" si="695"/>
        <v>Evermay [1623 28th St NW, WDC]</v>
      </c>
      <c r="M2851" s="86">
        <f t="shared" si="683"/>
        <v>0</v>
      </c>
      <c r="N2851" s="93" t="str">
        <f t="shared" si="693"/>
        <v>Evermay [1623 28th St NW, WDC]</v>
      </c>
      <c r="O2851" s="90"/>
      <c r="S2851" s="95">
        <f t="shared" si="684"/>
        <v>0</v>
      </c>
      <c r="T2851" s="86" t="str">
        <f t="shared" si="685"/>
        <v/>
      </c>
      <c r="U2851" s="86" t="str">
        <f t="shared" si="694"/>
        <v/>
      </c>
      <c r="V2851" s="95" t="str">
        <f t="shared" si="686"/>
        <v/>
      </c>
      <c r="W2851" s="90" t="s">
        <v>488</v>
      </c>
      <c r="Z2851" s="99"/>
      <c r="AA2851" s="99"/>
      <c r="AB2851" s="99"/>
      <c r="AC2851" s="99"/>
      <c r="AD2851" s="99"/>
      <c r="AE2851" s="92" t="str">
        <f t="shared" si="687"/>
        <v/>
      </c>
      <c r="AF2851" s="96" t="str">
        <f t="shared" si="688"/>
        <v>&lt;a name='19000100'&gt;&lt;b&gt;: 0 - Evermay [1623 28th St NW, WDC]&lt;/b&gt;&lt;/a&gt;&lt;br&gt;</v>
      </c>
      <c r="AG2851" s="97">
        <f t="shared" si="689"/>
        <v>1900</v>
      </c>
      <c r="AH2851" s="97" t="str">
        <f t="shared" si="690"/>
        <v>01</v>
      </c>
      <c r="AI2851" s="97" t="str">
        <f t="shared" si="691"/>
        <v>00</v>
      </c>
      <c r="AJ2851" s="97" t="str">
        <f t="shared" si="692"/>
        <v>19000100</v>
      </c>
    </row>
    <row r="2852" spans="6:36" ht="12" customHeight="1" x14ac:dyDescent="0.15">
      <c r="F2852" s="86" t="str">
        <f t="shared" si="681"/>
        <v>Saturday</v>
      </c>
      <c r="G2852" s="91"/>
      <c r="H2852" s="92" t="str">
        <f>VLOOKUP(MONTH(G2852),VLOOKUP!$W$1:$X$24,2)</f>
        <v>January</v>
      </c>
      <c r="I2852" s="92" t="str">
        <f t="shared" si="682"/>
        <v/>
      </c>
      <c r="J2852" s="93" t="s">
        <v>964</v>
      </c>
      <c r="L2852" s="86" t="str">
        <f t="shared" si="695"/>
        <v>Evermay [1623 28th St NW, WDC]</v>
      </c>
      <c r="M2852" s="86">
        <f t="shared" si="683"/>
        <v>0</v>
      </c>
      <c r="N2852" s="93" t="str">
        <f t="shared" si="693"/>
        <v>Evermay [1623 28th St NW, WDC]</v>
      </c>
      <c r="O2852" s="90"/>
      <c r="S2852" s="95">
        <f t="shared" si="684"/>
        <v>0</v>
      </c>
      <c r="T2852" s="86" t="str">
        <f t="shared" si="685"/>
        <v/>
      </c>
      <c r="U2852" s="86" t="str">
        <f t="shared" si="694"/>
        <v/>
      </c>
      <c r="V2852" s="95" t="str">
        <f t="shared" si="686"/>
        <v/>
      </c>
      <c r="W2852" s="90" t="s">
        <v>488</v>
      </c>
      <c r="Z2852" s="99"/>
      <c r="AA2852" s="99"/>
      <c r="AB2852" s="99"/>
      <c r="AC2852" s="99"/>
      <c r="AD2852" s="99"/>
      <c r="AE2852" s="92" t="str">
        <f t="shared" si="687"/>
        <v/>
      </c>
      <c r="AF2852" s="96" t="str">
        <f t="shared" si="688"/>
        <v>&lt;a name='19000100'&gt;&lt;b&gt;: 0 - Evermay [1623 28th St NW, WDC]&lt;/b&gt;&lt;/a&gt;&lt;br&gt;</v>
      </c>
      <c r="AG2852" s="97">
        <f t="shared" si="689"/>
        <v>1900</v>
      </c>
      <c r="AH2852" s="97" t="str">
        <f t="shared" si="690"/>
        <v>01</v>
      </c>
      <c r="AI2852" s="97" t="str">
        <f t="shared" si="691"/>
        <v>00</v>
      </c>
      <c r="AJ2852" s="97" t="str">
        <f t="shared" si="692"/>
        <v>19000100</v>
      </c>
    </row>
    <row r="2853" spans="6:36" ht="12" customHeight="1" x14ac:dyDescent="0.15">
      <c r="F2853" s="86" t="str">
        <f t="shared" si="681"/>
        <v>Saturday</v>
      </c>
      <c r="G2853" s="91"/>
      <c r="H2853" s="92" t="str">
        <f>VLOOKUP(MONTH(G2853),VLOOKUP!$W$1:$X$24,2)</f>
        <v>January</v>
      </c>
      <c r="I2853" s="92" t="str">
        <f t="shared" si="682"/>
        <v/>
      </c>
      <c r="J2853" s="93" t="s">
        <v>964</v>
      </c>
      <c r="L2853" s="86" t="str">
        <f t="shared" si="695"/>
        <v>Evermay [1623 28th St NW, WDC]</v>
      </c>
      <c r="M2853" s="86">
        <f t="shared" si="683"/>
        <v>0</v>
      </c>
      <c r="N2853" s="93" t="str">
        <f t="shared" ref="N2853:N2884" si="696">J2853</f>
        <v>Evermay [1623 28th St NW, WDC]</v>
      </c>
      <c r="O2853" s="90"/>
      <c r="S2853" s="95">
        <f t="shared" si="684"/>
        <v>0</v>
      </c>
      <c r="T2853" s="86" t="str">
        <f t="shared" si="685"/>
        <v/>
      </c>
      <c r="U2853" s="86" t="str">
        <f t="shared" si="694"/>
        <v/>
      </c>
      <c r="V2853" s="95" t="str">
        <f t="shared" si="686"/>
        <v/>
      </c>
      <c r="W2853" s="90" t="s">
        <v>488</v>
      </c>
      <c r="Z2853" s="99"/>
      <c r="AA2853" s="99"/>
      <c r="AB2853" s="99"/>
      <c r="AC2853" s="99"/>
      <c r="AD2853" s="99"/>
      <c r="AE2853" s="92" t="str">
        <f t="shared" si="687"/>
        <v/>
      </c>
      <c r="AF2853" s="96" t="str">
        <f t="shared" si="688"/>
        <v>&lt;a name='19000100'&gt;&lt;b&gt;: 0 - Evermay [1623 28th St NW, WDC]&lt;/b&gt;&lt;/a&gt;&lt;br&gt;</v>
      </c>
      <c r="AG2853" s="97">
        <f t="shared" si="689"/>
        <v>1900</v>
      </c>
      <c r="AH2853" s="97" t="str">
        <f t="shared" si="690"/>
        <v>01</v>
      </c>
      <c r="AI2853" s="97" t="str">
        <f t="shared" si="691"/>
        <v>00</v>
      </c>
      <c r="AJ2853" s="97" t="str">
        <f t="shared" si="692"/>
        <v>19000100</v>
      </c>
    </row>
    <row r="2854" spans="6:36" ht="12" customHeight="1" x14ac:dyDescent="0.15">
      <c r="F2854" s="86" t="str">
        <f t="shared" si="681"/>
        <v>Saturday</v>
      </c>
      <c r="G2854" s="91"/>
      <c r="H2854" s="92" t="str">
        <f>VLOOKUP(MONTH(G2854),VLOOKUP!$W$1:$X$24,2)</f>
        <v>January</v>
      </c>
      <c r="I2854" s="92" t="str">
        <f t="shared" si="682"/>
        <v/>
      </c>
      <c r="J2854" s="93" t="s">
        <v>964</v>
      </c>
      <c r="L2854" s="86" t="str">
        <f t="shared" si="695"/>
        <v>Evermay [1623 28th St NW, WDC]</v>
      </c>
      <c r="M2854" s="86">
        <f t="shared" si="683"/>
        <v>0</v>
      </c>
      <c r="N2854" s="93" t="str">
        <f t="shared" si="696"/>
        <v>Evermay [1623 28th St NW, WDC]</v>
      </c>
      <c r="O2854" s="90"/>
      <c r="S2854" s="95">
        <f t="shared" si="684"/>
        <v>0</v>
      </c>
      <c r="T2854" s="86" t="str">
        <f t="shared" si="685"/>
        <v/>
      </c>
      <c r="U2854" s="86" t="str">
        <f t="shared" si="694"/>
        <v/>
      </c>
      <c r="V2854" s="95" t="str">
        <f t="shared" si="686"/>
        <v/>
      </c>
      <c r="W2854" s="90" t="s">
        <v>488</v>
      </c>
      <c r="Z2854" s="99"/>
      <c r="AA2854" s="99"/>
      <c r="AB2854" s="99"/>
      <c r="AC2854" s="99"/>
      <c r="AD2854" s="99"/>
      <c r="AE2854" s="92" t="str">
        <f t="shared" si="687"/>
        <v/>
      </c>
      <c r="AF2854" s="96" t="str">
        <f t="shared" si="688"/>
        <v>&lt;a name='19000100'&gt;&lt;b&gt;: 0 - Evermay [1623 28th St NW, WDC]&lt;/b&gt;&lt;/a&gt;&lt;br&gt;</v>
      </c>
      <c r="AG2854" s="97">
        <f t="shared" si="689"/>
        <v>1900</v>
      </c>
      <c r="AH2854" s="97" t="str">
        <f t="shared" si="690"/>
        <v>01</v>
      </c>
      <c r="AI2854" s="97" t="str">
        <f t="shared" si="691"/>
        <v>00</v>
      </c>
      <c r="AJ2854" s="97" t="str">
        <f t="shared" si="692"/>
        <v>19000100</v>
      </c>
    </row>
    <row r="2855" spans="6:36" ht="12" customHeight="1" x14ac:dyDescent="0.15">
      <c r="F2855" s="86" t="str">
        <f t="shared" si="681"/>
        <v>Saturday</v>
      </c>
      <c r="G2855" s="91"/>
      <c r="H2855" s="92" t="str">
        <f>VLOOKUP(MONTH(G2855),VLOOKUP!$W$1:$X$24,2)</f>
        <v>January</v>
      </c>
      <c r="I2855" s="92" t="str">
        <f t="shared" si="682"/>
        <v/>
      </c>
      <c r="J2855" s="93" t="s">
        <v>197</v>
      </c>
      <c r="L2855" s="86" t="str">
        <f t="shared" si="695"/>
        <v>Expo [1928 9th St NW, WDC]</v>
      </c>
      <c r="M2855" s="86">
        <f t="shared" si="683"/>
        <v>0</v>
      </c>
      <c r="N2855" s="93" t="str">
        <f t="shared" si="696"/>
        <v>Expo [1928 9th St NW, WDC]</v>
      </c>
      <c r="O2855" s="94"/>
      <c r="S2855" s="95">
        <f t="shared" si="684"/>
        <v>0</v>
      </c>
      <c r="T2855" s="86" t="str">
        <f t="shared" si="685"/>
        <v/>
      </c>
      <c r="U2855" s="86" t="str">
        <f t="shared" si="694"/>
        <v/>
      </c>
      <c r="V2855" s="95" t="str">
        <f t="shared" si="686"/>
        <v/>
      </c>
      <c r="W2855" s="90" t="s">
        <v>221</v>
      </c>
      <c r="AE2855" s="92" t="str">
        <f t="shared" si="687"/>
        <v/>
      </c>
      <c r="AF2855" s="96" t="str">
        <f t="shared" si="688"/>
        <v>&lt;a name='19000100'&gt;&lt;b&gt;: 0 - Expo [1928 9th St NW, WDC]&lt;/b&gt;&lt;/a&gt;&lt;br&gt;</v>
      </c>
      <c r="AG2855" s="97">
        <f t="shared" si="689"/>
        <v>1900</v>
      </c>
      <c r="AH2855" s="97" t="str">
        <f t="shared" si="690"/>
        <v>01</v>
      </c>
      <c r="AI2855" s="97" t="str">
        <f t="shared" si="691"/>
        <v>00</v>
      </c>
      <c r="AJ2855" s="97" t="str">
        <f t="shared" si="692"/>
        <v>19000100</v>
      </c>
    </row>
    <row r="2856" spans="6:36" ht="12" customHeight="1" x14ac:dyDescent="0.15">
      <c r="F2856" s="86" t="str">
        <f t="shared" si="681"/>
        <v>Saturday</v>
      </c>
      <c r="G2856" s="91"/>
      <c r="H2856" s="92" t="str">
        <f>VLOOKUP(MONTH(G2856),VLOOKUP!$W$1:$X$24,2)</f>
        <v>January</v>
      </c>
      <c r="I2856" s="92" t="str">
        <f t="shared" si="682"/>
        <v/>
      </c>
      <c r="J2856" s="93" t="s">
        <v>197</v>
      </c>
      <c r="L2856" s="86" t="str">
        <f t="shared" si="695"/>
        <v>Expo [1928 9th St NW, WDC]</v>
      </c>
      <c r="M2856" s="86">
        <f t="shared" si="683"/>
        <v>0</v>
      </c>
      <c r="N2856" s="93" t="str">
        <f t="shared" si="696"/>
        <v>Expo [1928 9th St NW, WDC]</v>
      </c>
      <c r="O2856" s="94"/>
      <c r="S2856" s="95">
        <f t="shared" si="684"/>
        <v>0</v>
      </c>
      <c r="T2856" s="86" t="str">
        <f t="shared" si="685"/>
        <v/>
      </c>
      <c r="U2856" s="86" t="str">
        <f t="shared" si="694"/>
        <v/>
      </c>
      <c r="V2856" s="95" t="str">
        <f t="shared" si="686"/>
        <v/>
      </c>
      <c r="W2856" s="90" t="s">
        <v>221</v>
      </c>
      <c r="AE2856" s="92" t="str">
        <f t="shared" si="687"/>
        <v/>
      </c>
      <c r="AF2856" s="96" t="str">
        <f t="shared" si="688"/>
        <v>&lt;a name='19000100'&gt;&lt;b&gt;: 0 - Expo [1928 9th St NW, WDC]&lt;/b&gt;&lt;/a&gt;&lt;br&gt;</v>
      </c>
      <c r="AG2856" s="97">
        <f t="shared" si="689"/>
        <v>1900</v>
      </c>
      <c r="AH2856" s="97" t="str">
        <f t="shared" si="690"/>
        <v>01</v>
      </c>
      <c r="AI2856" s="97" t="str">
        <f t="shared" si="691"/>
        <v>00</v>
      </c>
      <c r="AJ2856" s="97" t="str">
        <f t="shared" si="692"/>
        <v>19000100</v>
      </c>
    </row>
    <row r="2857" spans="6:36" ht="12" customHeight="1" x14ac:dyDescent="0.15">
      <c r="F2857" s="86" t="str">
        <f t="shared" si="681"/>
        <v>Saturday</v>
      </c>
      <c r="G2857" s="91"/>
      <c r="H2857" s="92" t="str">
        <f>VLOOKUP(MONTH(G2857),VLOOKUP!$W$1:$X$24,2)</f>
        <v>January</v>
      </c>
      <c r="I2857" s="92" t="str">
        <f t="shared" si="682"/>
        <v/>
      </c>
      <c r="J2857" s="93" t="s">
        <v>197</v>
      </c>
      <c r="L2857" s="86" t="str">
        <f t="shared" si="695"/>
        <v>Expo [1928 9th St NW, WDC]</v>
      </c>
      <c r="M2857" s="86">
        <f t="shared" si="683"/>
        <v>0</v>
      </c>
      <c r="N2857" s="93" t="str">
        <f t="shared" si="696"/>
        <v>Expo [1928 9th St NW, WDC]</v>
      </c>
      <c r="O2857" s="94"/>
      <c r="S2857" s="95">
        <f t="shared" si="684"/>
        <v>0</v>
      </c>
      <c r="T2857" s="86" t="str">
        <f t="shared" si="685"/>
        <v/>
      </c>
      <c r="U2857" s="86" t="str">
        <f t="shared" si="694"/>
        <v/>
      </c>
      <c r="V2857" s="95" t="str">
        <f t="shared" si="686"/>
        <v/>
      </c>
      <c r="W2857" s="90" t="s">
        <v>221</v>
      </c>
      <c r="AE2857" s="92" t="str">
        <f t="shared" si="687"/>
        <v/>
      </c>
      <c r="AF2857" s="96" t="str">
        <f t="shared" si="688"/>
        <v>&lt;a name='19000100'&gt;&lt;b&gt;: 0 - Expo [1928 9th St NW, WDC]&lt;/b&gt;&lt;/a&gt;&lt;br&gt;</v>
      </c>
      <c r="AG2857" s="97">
        <f t="shared" si="689"/>
        <v>1900</v>
      </c>
      <c r="AH2857" s="97" t="str">
        <f t="shared" si="690"/>
        <v>01</v>
      </c>
      <c r="AI2857" s="97" t="str">
        <f t="shared" si="691"/>
        <v>00</v>
      </c>
      <c r="AJ2857" s="97" t="str">
        <f t="shared" si="692"/>
        <v>19000100</v>
      </c>
    </row>
    <row r="2858" spans="6:36" ht="12" customHeight="1" x14ac:dyDescent="0.15">
      <c r="F2858" s="86" t="str">
        <f t="shared" si="681"/>
        <v>Saturday</v>
      </c>
      <c r="G2858" s="91"/>
      <c r="H2858" s="92" t="str">
        <f>VLOOKUP(MONTH(G2858),VLOOKUP!$W$1:$X$24,2)</f>
        <v>January</v>
      </c>
      <c r="I2858" s="92" t="str">
        <f t="shared" si="682"/>
        <v/>
      </c>
      <c r="J2858" s="93" t="s">
        <v>197</v>
      </c>
      <c r="L2858" s="86" t="str">
        <f t="shared" si="695"/>
        <v>Expo [1928 9th St NW, WDC]</v>
      </c>
      <c r="M2858" s="86">
        <f t="shared" si="683"/>
        <v>0</v>
      </c>
      <c r="N2858" s="93" t="str">
        <f t="shared" si="696"/>
        <v>Expo [1928 9th St NW, WDC]</v>
      </c>
      <c r="O2858" s="94"/>
      <c r="S2858" s="95">
        <f t="shared" si="684"/>
        <v>0</v>
      </c>
      <c r="T2858" s="86" t="str">
        <f t="shared" si="685"/>
        <v/>
      </c>
      <c r="U2858" s="86" t="str">
        <f t="shared" si="694"/>
        <v/>
      </c>
      <c r="V2858" s="95" t="str">
        <f t="shared" si="686"/>
        <v/>
      </c>
      <c r="W2858" s="90" t="s">
        <v>221</v>
      </c>
      <c r="AE2858" s="92" t="str">
        <f t="shared" si="687"/>
        <v/>
      </c>
      <c r="AF2858" s="96" t="str">
        <f t="shared" si="688"/>
        <v>&lt;a name='19000100'&gt;&lt;b&gt;: 0 - Expo [1928 9th St NW, WDC]&lt;/b&gt;&lt;/a&gt;&lt;br&gt;</v>
      </c>
      <c r="AG2858" s="97">
        <f t="shared" si="689"/>
        <v>1900</v>
      </c>
      <c r="AH2858" s="97" t="str">
        <f t="shared" si="690"/>
        <v>01</v>
      </c>
      <c r="AI2858" s="97" t="str">
        <f t="shared" si="691"/>
        <v>00</v>
      </c>
      <c r="AJ2858" s="97" t="str">
        <f t="shared" si="692"/>
        <v>19000100</v>
      </c>
    </row>
    <row r="2859" spans="6:36" ht="12" customHeight="1" x14ac:dyDescent="0.15">
      <c r="F2859" s="86" t="str">
        <f t="shared" si="681"/>
        <v>Saturday</v>
      </c>
      <c r="G2859" s="91"/>
      <c r="H2859" s="92" t="str">
        <f>VLOOKUP(MONTH(G2859),VLOOKUP!$W$1:$X$24,2)</f>
        <v>January</v>
      </c>
      <c r="I2859" s="92" t="str">
        <f t="shared" si="682"/>
        <v/>
      </c>
      <c r="J2859" s="93" t="s">
        <v>1297</v>
      </c>
      <c r="L2859" s="86" t="str">
        <f t="shared" si="695"/>
        <v>Ezra Mae's [1711 Kenyon St NW, WDC]</v>
      </c>
      <c r="M2859" s="86">
        <f t="shared" si="683"/>
        <v>0</v>
      </c>
      <c r="N2859" s="93" t="str">
        <f t="shared" si="696"/>
        <v>Ezra Mae's [1711 Kenyon St NW, WDC]</v>
      </c>
      <c r="O2859" s="90"/>
      <c r="S2859" s="95">
        <f t="shared" si="684"/>
        <v>0</v>
      </c>
      <c r="T2859" s="86" t="str">
        <f t="shared" si="685"/>
        <v/>
      </c>
      <c r="U2859" s="86" t="str">
        <f t="shared" si="694"/>
        <v/>
      </c>
      <c r="V2859" s="95" t="str">
        <f t="shared" si="686"/>
        <v/>
      </c>
      <c r="AE2859" s="92" t="str">
        <f t="shared" si="687"/>
        <v/>
      </c>
      <c r="AF2859" s="96" t="str">
        <f t="shared" si="688"/>
        <v>&lt;a name='19000100'&gt;&lt;b&gt;: 0 - Ezra Mae's [1711 Kenyon St NW, WDC]&lt;/b&gt;&lt;/a&gt;&lt;br&gt;</v>
      </c>
      <c r="AG2859" s="97">
        <f t="shared" si="689"/>
        <v>1900</v>
      </c>
      <c r="AH2859" s="97" t="str">
        <f t="shared" si="690"/>
        <v>01</v>
      </c>
      <c r="AI2859" s="97" t="str">
        <f t="shared" si="691"/>
        <v>00</v>
      </c>
      <c r="AJ2859" s="97" t="str">
        <f t="shared" si="692"/>
        <v>19000100</v>
      </c>
    </row>
    <row r="2860" spans="6:36" ht="12" customHeight="1" x14ac:dyDescent="0.15">
      <c r="F2860" s="86" t="str">
        <f t="shared" si="681"/>
        <v>Saturday</v>
      </c>
      <c r="G2860" s="91"/>
      <c r="H2860" s="92" t="str">
        <f>VLOOKUP(MONTH(G2860),VLOOKUP!$W$1:$X$24,2)</f>
        <v>January</v>
      </c>
      <c r="I2860" s="92" t="str">
        <f t="shared" si="682"/>
        <v/>
      </c>
      <c r="J2860" s="93" t="s">
        <v>1297</v>
      </c>
      <c r="L2860" s="86" t="str">
        <f t="shared" si="695"/>
        <v>Ezra Mae's [1711 Kenyon St NW, WDC]</v>
      </c>
      <c r="M2860" s="86">
        <f t="shared" si="683"/>
        <v>0</v>
      </c>
      <c r="N2860" s="93" t="str">
        <f t="shared" si="696"/>
        <v>Ezra Mae's [1711 Kenyon St NW, WDC]</v>
      </c>
      <c r="O2860" s="90"/>
      <c r="S2860" s="95">
        <f t="shared" si="684"/>
        <v>0</v>
      </c>
      <c r="T2860" s="86" t="str">
        <f t="shared" si="685"/>
        <v/>
      </c>
      <c r="U2860" s="86" t="str">
        <f t="shared" si="694"/>
        <v/>
      </c>
      <c r="V2860" s="95" t="str">
        <f t="shared" si="686"/>
        <v/>
      </c>
      <c r="AE2860" s="92" t="str">
        <f t="shared" si="687"/>
        <v/>
      </c>
      <c r="AF2860" s="96" t="str">
        <f t="shared" si="688"/>
        <v>&lt;a name='19000100'&gt;&lt;b&gt;: 0 - Ezra Mae's [1711 Kenyon St NW, WDC]&lt;/b&gt;&lt;/a&gt;&lt;br&gt;</v>
      </c>
      <c r="AG2860" s="97">
        <f t="shared" si="689"/>
        <v>1900</v>
      </c>
      <c r="AH2860" s="97" t="str">
        <f t="shared" si="690"/>
        <v>01</v>
      </c>
      <c r="AI2860" s="97" t="str">
        <f t="shared" si="691"/>
        <v>00</v>
      </c>
      <c r="AJ2860" s="97" t="str">
        <f t="shared" si="692"/>
        <v>19000100</v>
      </c>
    </row>
    <row r="2861" spans="6:36" ht="12" customHeight="1" x14ac:dyDescent="0.15">
      <c r="F2861" s="86" t="str">
        <f t="shared" si="681"/>
        <v>Saturday</v>
      </c>
      <c r="G2861" s="91"/>
      <c r="H2861" s="92" t="str">
        <f>VLOOKUP(MONTH(G2861),VLOOKUP!$W$1:$X$24,2)</f>
        <v>January</v>
      </c>
      <c r="I2861" s="92" t="str">
        <f t="shared" si="682"/>
        <v/>
      </c>
      <c r="J2861" s="93" t="s">
        <v>1297</v>
      </c>
      <c r="L2861" s="86" t="str">
        <f t="shared" si="695"/>
        <v>Ezra Mae's [1711 Kenyon St NW, WDC]</v>
      </c>
      <c r="M2861" s="86">
        <f t="shared" si="683"/>
        <v>0</v>
      </c>
      <c r="N2861" s="93" t="str">
        <f t="shared" si="696"/>
        <v>Ezra Mae's [1711 Kenyon St NW, WDC]</v>
      </c>
      <c r="O2861" s="90"/>
      <c r="S2861" s="95">
        <f t="shared" si="684"/>
        <v>0</v>
      </c>
      <c r="T2861" s="86" t="str">
        <f t="shared" si="685"/>
        <v/>
      </c>
      <c r="U2861" s="86" t="str">
        <f t="shared" si="694"/>
        <v/>
      </c>
      <c r="V2861" s="95" t="str">
        <f t="shared" si="686"/>
        <v/>
      </c>
      <c r="AE2861" s="92" t="str">
        <f t="shared" si="687"/>
        <v/>
      </c>
      <c r="AF2861" s="96" t="str">
        <f t="shared" si="688"/>
        <v>&lt;a name='19000100'&gt;&lt;b&gt;: 0 - Ezra Mae's [1711 Kenyon St NW, WDC]&lt;/b&gt;&lt;/a&gt;&lt;br&gt;</v>
      </c>
      <c r="AG2861" s="97">
        <f t="shared" si="689"/>
        <v>1900</v>
      </c>
      <c r="AH2861" s="97" t="str">
        <f t="shared" si="690"/>
        <v>01</v>
      </c>
      <c r="AI2861" s="97" t="str">
        <f t="shared" si="691"/>
        <v>00</v>
      </c>
      <c r="AJ2861" s="97" t="str">
        <f t="shared" si="692"/>
        <v>19000100</v>
      </c>
    </row>
    <row r="2862" spans="6:36" ht="12" customHeight="1" x14ac:dyDescent="0.15">
      <c r="F2862" s="86" t="str">
        <f t="shared" si="681"/>
        <v>Saturday</v>
      </c>
      <c r="G2862" s="91"/>
      <c r="H2862" s="92" t="str">
        <f>VLOOKUP(MONTH(G2862),VLOOKUP!$W$1:$X$24,2)</f>
        <v>January</v>
      </c>
      <c r="I2862" s="92" t="str">
        <f t="shared" si="682"/>
        <v/>
      </c>
      <c r="J2862" s="93" t="s">
        <v>1297</v>
      </c>
      <c r="L2862" s="86" t="str">
        <f t="shared" si="695"/>
        <v>Ezra Mae's [1711 Kenyon St NW, WDC]</v>
      </c>
      <c r="M2862" s="86">
        <f t="shared" si="683"/>
        <v>0</v>
      </c>
      <c r="N2862" s="93" t="str">
        <f t="shared" si="696"/>
        <v>Ezra Mae's [1711 Kenyon St NW, WDC]</v>
      </c>
      <c r="O2862" s="90"/>
      <c r="S2862" s="95">
        <f t="shared" si="684"/>
        <v>0</v>
      </c>
      <c r="T2862" s="86" t="str">
        <f t="shared" si="685"/>
        <v/>
      </c>
      <c r="U2862" s="86" t="str">
        <f t="shared" si="694"/>
        <v/>
      </c>
      <c r="V2862" s="95" t="str">
        <f t="shared" si="686"/>
        <v/>
      </c>
      <c r="AE2862" s="92" t="str">
        <f t="shared" si="687"/>
        <v/>
      </c>
      <c r="AF2862" s="96" t="str">
        <f t="shared" si="688"/>
        <v>&lt;a name='19000100'&gt;&lt;b&gt;: 0 - Ezra Mae's [1711 Kenyon St NW, WDC]&lt;/b&gt;&lt;/a&gt;&lt;br&gt;</v>
      </c>
      <c r="AG2862" s="97">
        <f t="shared" si="689"/>
        <v>1900</v>
      </c>
      <c r="AH2862" s="97" t="str">
        <f t="shared" si="690"/>
        <v>01</v>
      </c>
      <c r="AI2862" s="97" t="str">
        <f t="shared" si="691"/>
        <v>00</v>
      </c>
      <c r="AJ2862" s="97" t="str">
        <f t="shared" si="692"/>
        <v>19000100</v>
      </c>
    </row>
    <row r="2863" spans="6:36" ht="12" customHeight="1" x14ac:dyDescent="0.15">
      <c r="F2863" s="86" t="str">
        <f t="shared" si="681"/>
        <v>Saturday</v>
      </c>
      <c r="G2863" s="91"/>
      <c r="H2863" s="92" t="str">
        <f>VLOOKUP(MONTH(G2863),VLOOKUP!$W$1:$X$24,2)</f>
        <v>January</v>
      </c>
      <c r="I2863" s="92" t="str">
        <f t="shared" si="682"/>
        <v/>
      </c>
      <c r="J2863" s="93" t="s">
        <v>1297</v>
      </c>
      <c r="L2863" s="86" t="str">
        <f t="shared" si="695"/>
        <v>Ezra Mae's [1711 Kenyon St NW, WDC]</v>
      </c>
      <c r="M2863" s="86">
        <f t="shared" si="683"/>
        <v>0</v>
      </c>
      <c r="N2863" s="93" t="str">
        <f t="shared" si="696"/>
        <v>Ezra Mae's [1711 Kenyon St NW, WDC]</v>
      </c>
      <c r="O2863" s="90"/>
      <c r="S2863" s="95">
        <f t="shared" si="684"/>
        <v>0</v>
      </c>
      <c r="T2863" s="86" t="str">
        <f t="shared" si="685"/>
        <v/>
      </c>
      <c r="U2863" s="86" t="str">
        <f t="shared" si="694"/>
        <v/>
      </c>
      <c r="V2863" s="95" t="str">
        <f t="shared" si="686"/>
        <v/>
      </c>
      <c r="AE2863" s="92" t="str">
        <f t="shared" si="687"/>
        <v/>
      </c>
      <c r="AF2863" s="96" t="str">
        <f t="shared" si="688"/>
        <v>&lt;a name='19000100'&gt;&lt;b&gt;: 0 - Ezra Mae's [1711 Kenyon St NW, WDC]&lt;/b&gt;&lt;/a&gt;&lt;br&gt;</v>
      </c>
      <c r="AG2863" s="97">
        <f t="shared" si="689"/>
        <v>1900</v>
      </c>
      <c r="AH2863" s="97" t="str">
        <f t="shared" si="690"/>
        <v>01</v>
      </c>
      <c r="AI2863" s="97" t="str">
        <f t="shared" si="691"/>
        <v>00</v>
      </c>
      <c r="AJ2863" s="97" t="str">
        <f t="shared" si="692"/>
        <v>19000100</v>
      </c>
    </row>
    <row r="2864" spans="6:36" ht="12" customHeight="1" x14ac:dyDescent="0.15">
      <c r="F2864" s="86" t="str">
        <f t="shared" si="681"/>
        <v>Saturday</v>
      </c>
      <c r="G2864" s="91"/>
      <c r="H2864" s="92" t="str">
        <f>VLOOKUP(MONTH(G2864),VLOOKUP!$W$1:$X$24,2)</f>
        <v>January</v>
      </c>
      <c r="I2864" s="92" t="str">
        <f t="shared" si="682"/>
        <v/>
      </c>
      <c r="J2864" s="93" t="s">
        <v>1595</v>
      </c>
      <c r="L2864" s="86" t="str">
        <f t="shared" si="695"/>
        <v>F Scott Fitzgerald Theatre at Rockville Civic Center Park [603 Edmonston Drive, Rockville, MD]</v>
      </c>
      <c r="M2864" s="86">
        <f t="shared" si="683"/>
        <v>0</v>
      </c>
      <c r="N2864" s="93" t="str">
        <f t="shared" si="696"/>
        <v>F Scott Fitzgerald Theatre at Rockville Civic Center Park [603 Edmonston Drive, Rockville, MD]</v>
      </c>
      <c r="O2864" s="94"/>
      <c r="S2864" s="95">
        <f t="shared" si="684"/>
        <v>0</v>
      </c>
      <c r="T2864" s="86" t="str">
        <f t="shared" si="685"/>
        <v/>
      </c>
      <c r="U2864" s="86" t="str">
        <f t="shared" si="694"/>
        <v/>
      </c>
      <c r="V2864" s="95" t="str">
        <f t="shared" si="686"/>
        <v/>
      </c>
      <c r="AE2864" s="92" t="str">
        <f t="shared" si="687"/>
        <v/>
      </c>
      <c r="AF2864" s="96" t="str">
        <f t="shared" si="688"/>
        <v>&lt;a name='19000100'&gt;&lt;b&gt;: 0 - F Scott Fitzgerald Theatre at Rockville Civic Center Park [603 Edmonston Drive, Rockville, MD]&lt;/b&gt;&lt;/a&gt;&lt;br&gt;</v>
      </c>
      <c r="AG2864" s="97">
        <f t="shared" si="689"/>
        <v>1900</v>
      </c>
      <c r="AH2864" s="97" t="str">
        <f t="shared" si="690"/>
        <v>01</v>
      </c>
      <c r="AI2864" s="97" t="str">
        <f t="shared" si="691"/>
        <v>00</v>
      </c>
      <c r="AJ2864" s="97" t="str">
        <f t="shared" si="692"/>
        <v>19000100</v>
      </c>
    </row>
    <row r="2865" spans="6:36" ht="12" customHeight="1" x14ac:dyDescent="0.15">
      <c r="F2865" s="86" t="str">
        <f t="shared" si="681"/>
        <v>Saturday</v>
      </c>
      <c r="G2865" s="91"/>
      <c r="H2865" s="92" t="str">
        <f>VLOOKUP(MONTH(G2865),VLOOKUP!$W$1:$X$24,2)</f>
        <v>January</v>
      </c>
      <c r="I2865" s="92" t="str">
        <f t="shared" si="682"/>
        <v/>
      </c>
      <c r="J2865" s="93" t="s">
        <v>1595</v>
      </c>
      <c r="L2865" s="86" t="str">
        <f t="shared" si="695"/>
        <v>F Scott Fitzgerald Theatre at Rockville Civic Center Park [603 Edmonston Drive, Rockville, MD]</v>
      </c>
      <c r="M2865" s="86">
        <f t="shared" si="683"/>
        <v>0</v>
      </c>
      <c r="N2865" s="93" t="str">
        <f t="shared" si="696"/>
        <v>F Scott Fitzgerald Theatre at Rockville Civic Center Park [603 Edmonston Drive, Rockville, MD]</v>
      </c>
      <c r="O2865" s="94"/>
      <c r="S2865" s="95">
        <f t="shared" si="684"/>
        <v>0</v>
      </c>
      <c r="T2865" s="86" t="str">
        <f t="shared" si="685"/>
        <v/>
      </c>
      <c r="U2865" s="86" t="str">
        <f t="shared" si="694"/>
        <v/>
      </c>
      <c r="V2865" s="95" t="str">
        <f t="shared" si="686"/>
        <v/>
      </c>
      <c r="AE2865" s="92" t="str">
        <f t="shared" si="687"/>
        <v/>
      </c>
      <c r="AF2865" s="96" t="str">
        <f t="shared" si="688"/>
        <v>&lt;a name='19000100'&gt;&lt;b&gt;: 0 - F Scott Fitzgerald Theatre at Rockville Civic Center Park [603 Edmonston Drive, Rockville, MD]&lt;/b&gt;&lt;/a&gt;&lt;br&gt;</v>
      </c>
      <c r="AG2865" s="97">
        <f t="shared" si="689"/>
        <v>1900</v>
      </c>
      <c r="AH2865" s="97" t="str">
        <f t="shared" si="690"/>
        <v>01</v>
      </c>
      <c r="AI2865" s="97" t="str">
        <f t="shared" si="691"/>
        <v>00</v>
      </c>
      <c r="AJ2865" s="97" t="str">
        <f t="shared" si="692"/>
        <v>19000100</v>
      </c>
    </row>
    <row r="2866" spans="6:36" ht="12" customHeight="1" x14ac:dyDescent="0.15">
      <c r="F2866" s="86" t="str">
        <f t="shared" si="681"/>
        <v>Saturday</v>
      </c>
      <c r="G2866" s="91"/>
      <c r="H2866" s="92" t="str">
        <f>VLOOKUP(MONTH(G2866),VLOOKUP!$W$1:$X$24,2)</f>
        <v>January</v>
      </c>
      <c r="I2866" s="92" t="str">
        <f t="shared" si="682"/>
        <v/>
      </c>
      <c r="J2866" s="93" t="s">
        <v>1595</v>
      </c>
      <c r="L2866" s="86" t="str">
        <f t="shared" si="695"/>
        <v>F Scott Fitzgerald Theatre at Rockville Civic Center Park [603 Edmonston Drive, Rockville, MD]</v>
      </c>
      <c r="M2866" s="86">
        <f t="shared" si="683"/>
        <v>0</v>
      </c>
      <c r="N2866" s="93" t="str">
        <f t="shared" si="696"/>
        <v>F Scott Fitzgerald Theatre at Rockville Civic Center Park [603 Edmonston Drive, Rockville, MD]</v>
      </c>
      <c r="O2866" s="94"/>
      <c r="S2866" s="95">
        <f t="shared" si="684"/>
        <v>0</v>
      </c>
      <c r="T2866" s="86" t="str">
        <f t="shared" si="685"/>
        <v/>
      </c>
      <c r="U2866" s="86" t="str">
        <f t="shared" si="694"/>
        <v/>
      </c>
      <c r="V2866" s="95" t="str">
        <f t="shared" si="686"/>
        <v/>
      </c>
      <c r="AE2866" s="92" t="str">
        <f t="shared" si="687"/>
        <v/>
      </c>
      <c r="AF2866" s="96" t="str">
        <f t="shared" si="688"/>
        <v>&lt;a name='19000100'&gt;&lt;b&gt;: 0 - F Scott Fitzgerald Theatre at Rockville Civic Center Park [603 Edmonston Drive, Rockville, MD]&lt;/b&gt;&lt;/a&gt;&lt;br&gt;</v>
      </c>
      <c r="AG2866" s="97">
        <f t="shared" si="689"/>
        <v>1900</v>
      </c>
      <c r="AH2866" s="97" t="str">
        <f t="shared" si="690"/>
        <v>01</v>
      </c>
      <c r="AI2866" s="97" t="str">
        <f t="shared" si="691"/>
        <v>00</v>
      </c>
      <c r="AJ2866" s="97" t="str">
        <f t="shared" si="692"/>
        <v>19000100</v>
      </c>
    </row>
    <row r="2867" spans="6:36" ht="12" customHeight="1" x14ac:dyDescent="0.15">
      <c r="F2867" s="86" t="str">
        <f t="shared" si="681"/>
        <v>Saturday</v>
      </c>
      <c r="G2867" s="91"/>
      <c r="H2867" s="92" t="str">
        <f>VLOOKUP(MONTH(G2867),VLOOKUP!$W$1:$X$24,2)</f>
        <v>January</v>
      </c>
      <c r="I2867" s="92" t="str">
        <f t="shared" si="682"/>
        <v/>
      </c>
      <c r="J2867" s="93" t="s">
        <v>1595</v>
      </c>
      <c r="L2867" s="86" t="str">
        <f t="shared" si="695"/>
        <v>F Scott Fitzgerald Theatre at Rockville Civic Center Park [603 Edmonston Drive, Rockville, MD]</v>
      </c>
      <c r="M2867" s="86">
        <f t="shared" si="683"/>
        <v>0</v>
      </c>
      <c r="N2867" s="93" t="str">
        <f t="shared" si="696"/>
        <v>F Scott Fitzgerald Theatre at Rockville Civic Center Park [603 Edmonston Drive, Rockville, MD]</v>
      </c>
      <c r="O2867" s="94"/>
      <c r="S2867" s="95">
        <f t="shared" si="684"/>
        <v>0</v>
      </c>
      <c r="T2867" s="86" t="str">
        <f t="shared" si="685"/>
        <v/>
      </c>
      <c r="U2867" s="86" t="str">
        <f t="shared" si="694"/>
        <v/>
      </c>
      <c r="V2867" s="95" t="str">
        <f t="shared" si="686"/>
        <v/>
      </c>
      <c r="AE2867" s="92" t="str">
        <f t="shared" si="687"/>
        <v/>
      </c>
      <c r="AF2867" s="96" t="str">
        <f t="shared" si="688"/>
        <v>&lt;a name='19000100'&gt;&lt;b&gt;: 0 - F Scott Fitzgerald Theatre at Rockville Civic Center Park [603 Edmonston Drive, Rockville, MD]&lt;/b&gt;&lt;/a&gt;&lt;br&gt;</v>
      </c>
      <c r="AG2867" s="97">
        <f t="shared" si="689"/>
        <v>1900</v>
      </c>
      <c r="AH2867" s="97" t="str">
        <f t="shared" si="690"/>
        <v>01</v>
      </c>
      <c r="AI2867" s="97" t="str">
        <f t="shared" si="691"/>
        <v>00</v>
      </c>
      <c r="AJ2867" s="97" t="str">
        <f t="shared" si="692"/>
        <v>19000100</v>
      </c>
    </row>
    <row r="2868" spans="6:36" ht="12" customHeight="1" x14ac:dyDescent="0.15">
      <c r="F2868" s="86" t="str">
        <f t="shared" si="681"/>
        <v>Saturday</v>
      </c>
      <c r="G2868" s="91"/>
      <c r="H2868" s="92" t="str">
        <f>VLOOKUP(MONTH(G2868),VLOOKUP!$W$1:$X$24,2)</f>
        <v>January</v>
      </c>
      <c r="I2868" s="92" t="str">
        <f t="shared" si="682"/>
        <v/>
      </c>
      <c r="J2868" s="93" t="s">
        <v>1595</v>
      </c>
      <c r="L2868" s="86" t="str">
        <f t="shared" si="695"/>
        <v>F Scott Fitzgerald Theatre at Rockville Civic Center Park [603 Edmonston Drive, Rockville, MD]</v>
      </c>
      <c r="M2868" s="86">
        <f t="shared" si="683"/>
        <v>0</v>
      </c>
      <c r="N2868" s="93" t="str">
        <f t="shared" si="696"/>
        <v>F Scott Fitzgerald Theatre at Rockville Civic Center Park [603 Edmonston Drive, Rockville, MD]</v>
      </c>
      <c r="O2868" s="94"/>
      <c r="S2868" s="95">
        <f t="shared" si="684"/>
        <v>0</v>
      </c>
      <c r="T2868" s="86" t="str">
        <f t="shared" si="685"/>
        <v/>
      </c>
      <c r="U2868" s="86" t="str">
        <f t="shared" si="694"/>
        <v/>
      </c>
      <c r="V2868" s="95" t="str">
        <f t="shared" si="686"/>
        <v/>
      </c>
      <c r="AE2868" s="92" t="str">
        <f t="shared" si="687"/>
        <v/>
      </c>
      <c r="AF2868" s="96" t="str">
        <f t="shared" si="688"/>
        <v>&lt;a name='19000100'&gt;&lt;b&gt;: 0 - F Scott Fitzgerald Theatre at Rockville Civic Center Park [603 Edmonston Drive, Rockville, MD]&lt;/b&gt;&lt;/a&gt;&lt;br&gt;</v>
      </c>
      <c r="AG2868" s="97">
        <f t="shared" si="689"/>
        <v>1900</v>
      </c>
      <c r="AH2868" s="97" t="str">
        <f t="shared" si="690"/>
        <v>01</v>
      </c>
      <c r="AI2868" s="97" t="str">
        <f t="shared" si="691"/>
        <v>00</v>
      </c>
      <c r="AJ2868" s="97" t="str">
        <f t="shared" si="692"/>
        <v>19000100</v>
      </c>
    </row>
    <row r="2869" spans="6:36" ht="12" customHeight="1" x14ac:dyDescent="0.15">
      <c r="F2869" s="86" t="str">
        <f t="shared" si="681"/>
        <v>Saturday</v>
      </c>
      <c r="G2869" s="91"/>
      <c r="H2869" s="92" t="str">
        <f>VLOOKUP(MONTH(G2869),VLOOKUP!$W$1:$X$24,2)</f>
        <v>January</v>
      </c>
      <c r="I2869" s="92" t="str">
        <f t="shared" si="682"/>
        <v/>
      </c>
      <c r="J2869" s="93" t="s">
        <v>1595</v>
      </c>
      <c r="L2869" s="86" t="str">
        <f t="shared" si="695"/>
        <v>F Scott Fitzgerald Theatre at Rockville Civic Center Park [603 Edmonston Drive, Rockville, MD]</v>
      </c>
      <c r="M2869" s="86">
        <f t="shared" si="683"/>
        <v>0</v>
      </c>
      <c r="N2869" s="93" t="str">
        <f t="shared" si="696"/>
        <v>F Scott Fitzgerald Theatre at Rockville Civic Center Park [603 Edmonston Drive, Rockville, MD]</v>
      </c>
      <c r="O2869" s="94"/>
      <c r="S2869" s="95">
        <f t="shared" si="684"/>
        <v>0</v>
      </c>
      <c r="T2869" s="86" t="str">
        <f t="shared" si="685"/>
        <v/>
      </c>
      <c r="U2869" s="86" t="str">
        <f t="shared" si="694"/>
        <v/>
      </c>
      <c r="V2869" s="95" t="str">
        <f t="shared" si="686"/>
        <v/>
      </c>
      <c r="AE2869" s="92" t="str">
        <f t="shared" si="687"/>
        <v/>
      </c>
      <c r="AF2869" s="96" t="str">
        <f t="shared" si="688"/>
        <v>&lt;a name='19000100'&gt;&lt;b&gt;: 0 - F Scott Fitzgerald Theatre at Rockville Civic Center Park [603 Edmonston Drive, Rockville, MD]&lt;/b&gt;&lt;/a&gt;&lt;br&gt;</v>
      </c>
      <c r="AG2869" s="97">
        <f t="shared" si="689"/>
        <v>1900</v>
      </c>
      <c r="AH2869" s="97" t="str">
        <f t="shared" si="690"/>
        <v>01</v>
      </c>
      <c r="AI2869" s="97" t="str">
        <f t="shared" si="691"/>
        <v>00</v>
      </c>
      <c r="AJ2869" s="97" t="str">
        <f t="shared" si="692"/>
        <v>19000100</v>
      </c>
    </row>
    <row r="2870" spans="6:36" ht="12" customHeight="1" x14ac:dyDescent="0.15">
      <c r="F2870" s="86" t="str">
        <f t="shared" si="681"/>
        <v>Saturday</v>
      </c>
      <c r="G2870" s="91"/>
      <c r="H2870" s="92" t="str">
        <f>VLOOKUP(MONTH(G2870),VLOOKUP!$W$1:$X$24,2)</f>
        <v>January</v>
      </c>
      <c r="I2870" s="92" t="str">
        <f t="shared" si="682"/>
        <v/>
      </c>
      <c r="J2870" s="93" t="s">
        <v>1547</v>
      </c>
      <c r="L2870" s="86" t="str">
        <f t="shared" si="695"/>
        <v>Fairfax Record &amp;amp; Tape Exchange [9448 Main St, Fairfax, VA]</v>
      </c>
      <c r="M2870" s="86">
        <f t="shared" si="683"/>
        <v>0</v>
      </c>
      <c r="N2870" s="93" t="str">
        <f t="shared" si="696"/>
        <v>Fairfax Record &amp;amp; Tape Exchange [9448 Main St, Fairfax, VA]</v>
      </c>
      <c r="O2870" s="90"/>
      <c r="S2870" s="95">
        <f t="shared" si="684"/>
        <v>0</v>
      </c>
      <c r="T2870" s="86" t="str">
        <f t="shared" si="685"/>
        <v/>
      </c>
      <c r="U2870" s="86" t="str">
        <f t="shared" si="694"/>
        <v/>
      </c>
      <c r="V2870" s="95" t="str">
        <f t="shared" si="686"/>
        <v/>
      </c>
      <c r="W2870" s="90" t="s">
        <v>282</v>
      </c>
      <c r="AE2870" s="92" t="str">
        <f t="shared" si="687"/>
        <v/>
      </c>
      <c r="AF2870" s="96" t="str">
        <f t="shared" si="688"/>
        <v>&lt;a name='19000100'&gt;&lt;b&gt;: 0 - Fairfax Record &amp;amp; Tape Exchange [9448 Main St, Fairfax, VA]&lt;/b&gt;&lt;/a&gt;&lt;br&gt;</v>
      </c>
      <c r="AG2870" s="97">
        <f t="shared" si="689"/>
        <v>1900</v>
      </c>
      <c r="AH2870" s="97" t="str">
        <f t="shared" si="690"/>
        <v>01</v>
      </c>
      <c r="AI2870" s="97" t="str">
        <f t="shared" si="691"/>
        <v>00</v>
      </c>
      <c r="AJ2870" s="97" t="str">
        <f t="shared" si="692"/>
        <v>19000100</v>
      </c>
    </row>
    <row r="2871" spans="6:36" ht="12" customHeight="1" x14ac:dyDescent="0.15">
      <c r="F2871" s="86" t="str">
        <f t="shared" si="681"/>
        <v>Saturday</v>
      </c>
      <c r="G2871" s="91"/>
      <c r="H2871" s="92" t="str">
        <f>VLOOKUP(MONTH(G2871),VLOOKUP!$W$1:$X$24,2)</f>
        <v>January</v>
      </c>
      <c r="I2871" s="92" t="str">
        <f t="shared" si="682"/>
        <v/>
      </c>
      <c r="J2871" s="93" t="s">
        <v>1547</v>
      </c>
      <c r="L2871" s="86" t="str">
        <f t="shared" si="695"/>
        <v>Fairfax Record &amp;amp; Tape Exchange [9448 Main St, Fairfax, VA]</v>
      </c>
      <c r="M2871" s="86">
        <f t="shared" si="683"/>
        <v>0</v>
      </c>
      <c r="N2871" s="93" t="str">
        <f t="shared" si="696"/>
        <v>Fairfax Record &amp;amp; Tape Exchange [9448 Main St, Fairfax, VA]</v>
      </c>
      <c r="O2871" s="90"/>
      <c r="S2871" s="95">
        <f t="shared" si="684"/>
        <v>0</v>
      </c>
      <c r="T2871" s="86" t="str">
        <f t="shared" si="685"/>
        <v/>
      </c>
      <c r="U2871" s="86" t="str">
        <f t="shared" si="694"/>
        <v/>
      </c>
      <c r="V2871" s="95" t="str">
        <f t="shared" si="686"/>
        <v/>
      </c>
      <c r="W2871" s="90" t="s">
        <v>282</v>
      </c>
      <c r="AE2871" s="92" t="str">
        <f t="shared" si="687"/>
        <v/>
      </c>
      <c r="AF2871" s="96" t="str">
        <f t="shared" si="688"/>
        <v>&lt;a name='19000100'&gt;&lt;b&gt;: 0 - Fairfax Record &amp;amp; Tape Exchange [9448 Main St, Fairfax, VA]&lt;/b&gt;&lt;/a&gt;&lt;br&gt;</v>
      </c>
      <c r="AG2871" s="97">
        <f t="shared" si="689"/>
        <v>1900</v>
      </c>
      <c r="AH2871" s="97" t="str">
        <f t="shared" si="690"/>
        <v>01</v>
      </c>
      <c r="AI2871" s="97" t="str">
        <f t="shared" si="691"/>
        <v>00</v>
      </c>
      <c r="AJ2871" s="97" t="str">
        <f t="shared" si="692"/>
        <v>19000100</v>
      </c>
    </row>
    <row r="2872" spans="6:36" ht="12" customHeight="1" x14ac:dyDescent="0.15">
      <c r="F2872" s="86" t="str">
        <f t="shared" si="681"/>
        <v>Saturday</v>
      </c>
      <c r="G2872" s="91"/>
      <c r="H2872" s="92" t="str">
        <f>VLOOKUP(MONTH(G2872),VLOOKUP!$W$1:$X$24,2)</f>
        <v>January</v>
      </c>
      <c r="I2872" s="92" t="str">
        <f t="shared" si="682"/>
        <v/>
      </c>
      <c r="J2872" s="93" t="s">
        <v>1547</v>
      </c>
      <c r="L2872" s="86" t="str">
        <f t="shared" si="695"/>
        <v>Fairfax Record &amp;amp; Tape Exchange [9448 Main St, Fairfax, VA]</v>
      </c>
      <c r="M2872" s="86">
        <f t="shared" si="683"/>
        <v>0</v>
      </c>
      <c r="N2872" s="93" t="str">
        <f t="shared" si="696"/>
        <v>Fairfax Record &amp;amp; Tape Exchange [9448 Main St, Fairfax, VA]</v>
      </c>
      <c r="O2872" s="90"/>
      <c r="S2872" s="95">
        <f t="shared" si="684"/>
        <v>0</v>
      </c>
      <c r="T2872" s="86" t="str">
        <f t="shared" si="685"/>
        <v/>
      </c>
      <c r="U2872" s="86" t="str">
        <f t="shared" si="694"/>
        <v/>
      </c>
      <c r="V2872" s="95" t="str">
        <f t="shared" si="686"/>
        <v/>
      </c>
      <c r="W2872" s="90" t="s">
        <v>282</v>
      </c>
      <c r="AE2872" s="92" t="str">
        <f t="shared" si="687"/>
        <v/>
      </c>
      <c r="AF2872" s="96" t="str">
        <f t="shared" si="688"/>
        <v>&lt;a name='19000100'&gt;&lt;b&gt;: 0 - Fairfax Record &amp;amp; Tape Exchange [9448 Main St, Fairfax, VA]&lt;/b&gt;&lt;/a&gt;&lt;br&gt;</v>
      </c>
      <c r="AG2872" s="97">
        <f t="shared" si="689"/>
        <v>1900</v>
      </c>
      <c r="AH2872" s="97" t="str">
        <f t="shared" si="690"/>
        <v>01</v>
      </c>
      <c r="AI2872" s="97" t="str">
        <f t="shared" si="691"/>
        <v>00</v>
      </c>
      <c r="AJ2872" s="97" t="str">
        <f t="shared" si="692"/>
        <v>19000100</v>
      </c>
    </row>
    <row r="2873" spans="6:36" ht="12" customHeight="1" x14ac:dyDescent="0.15">
      <c r="F2873" s="86" t="str">
        <f t="shared" si="681"/>
        <v>Saturday</v>
      </c>
      <c r="G2873" s="91"/>
      <c r="H2873" s="92" t="str">
        <f>VLOOKUP(MONTH(G2873),VLOOKUP!$W$1:$X$24,2)</f>
        <v>January</v>
      </c>
      <c r="I2873" s="92" t="str">
        <f t="shared" si="682"/>
        <v/>
      </c>
      <c r="J2873" s="93" t="s">
        <v>1547</v>
      </c>
      <c r="L2873" s="86" t="str">
        <f t="shared" si="695"/>
        <v>Fairfax Record &amp;amp; Tape Exchange [9448 Main St, Fairfax, VA]</v>
      </c>
      <c r="M2873" s="86">
        <f t="shared" si="683"/>
        <v>0</v>
      </c>
      <c r="N2873" s="93" t="str">
        <f t="shared" si="696"/>
        <v>Fairfax Record &amp;amp; Tape Exchange [9448 Main St, Fairfax, VA]</v>
      </c>
      <c r="O2873" s="90"/>
      <c r="S2873" s="95">
        <f t="shared" si="684"/>
        <v>0</v>
      </c>
      <c r="T2873" s="86" t="str">
        <f t="shared" si="685"/>
        <v/>
      </c>
      <c r="U2873" s="86" t="str">
        <f t="shared" si="694"/>
        <v/>
      </c>
      <c r="V2873" s="95" t="str">
        <f t="shared" si="686"/>
        <v/>
      </c>
      <c r="W2873" s="90" t="s">
        <v>282</v>
      </c>
      <c r="AE2873" s="92" t="str">
        <f t="shared" si="687"/>
        <v/>
      </c>
      <c r="AF2873" s="96" t="str">
        <f t="shared" si="688"/>
        <v>&lt;a name='19000100'&gt;&lt;b&gt;: 0 - Fairfax Record &amp;amp; Tape Exchange [9448 Main St, Fairfax, VA]&lt;/b&gt;&lt;/a&gt;&lt;br&gt;</v>
      </c>
      <c r="AG2873" s="97">
        <f t="shared" si="689"/>
        <v>1900</v>
      </c>
      <c r="AH2873" s="97" t="str">
        <f t="shared" si="690"/>
        <v>01</v>
      </c>
      <c r="AI2873" s="97" t="str">
        <f t="shared" si="691"/>
        <v>00</v>
      </c>
      <c r="AJ2873" s="97" t="str">
        <f t="shared" si="692"/>
        <v>19000100</v>
      </c>
    </row>
    <row r="2874" spans="6:36" ht="12" customHeight="1" x14ac:dyDescent="0.15">
      <c r="F2874" s="86" t="str">
        <f t="shared" si="681"/>
        <v>Saturday</v>
      </c>
      <c r="G2874" s="91"/>
      <c r="H2874" s="92" t="str">
        <f>VLOOKUP(MONTH(G2874),VLOOKUP!$W$1:$X$24,2)</f>
        <v>January</v>
      </c>
      <c r="I2874" s="92" t="str">
        <f t="shared" si="682"/>
        <v/>
      </c>
      <c r="J2874" s="93" t="s">
        <v>1547</v>
      </c>
      <c r="L2874" s="86" t="str">
        <f t="shared" si="695"/>
        <v>Fairfax Record &amp;amp; Tape Exchange [9448 Main St, Fairfax, VA]</v>
      </c>
      <c r="M2874" s="86">
        <f t="shared" si="683"/>
        <v>0</v>
      </c>
      <c r="N2874" s="93" t="str">
        <f t="shared" si="696"/>
        <v>Fairfax Record &amp;amp; Tape Exchange [9448 Main St, Fairfax, VA]</v>
      </c>
      <c r="O2874" s="90"/>
      <c r="S2874" s="95">
        <f t="shared" si="684"/>
        <v>0</v>
      </c>
      <c r="T2874" s="86" t="str">
        <f t="shared" si="685"/>
        <v/>
      </c>
      <c r="U2874" s="86" t="str">
        <f t="shared" si="694"/>
        <v/>
      </c>
      <c r="V2874" s="95" t="str">
        <f t="shared" si="686"/>
        <v/>
      </c>
      <c r="W2874" s="90" t="s">
        <v>282</v>
      </c>
      <c r="AE2874" s="92" t="str">
        <f t="shared" si="687"/>
        <v/>
      </c>
      <c r="AF2874" s="96" t="str">
        <f t="shared" si="688"/>
        <v>&lt;a name='19000100'&gt;&lt;b&gt;: 0 - Fairfax Record &amp;amp; Tape Exchange [9448 Main St, Fairfax, VA]&lt;/b&gt;&lt;/a&gt;&lt;br&gt;</v>
      </c>
      <c r="AG2874" s="97">
        <f t="shared" si="689"/>
        <v>1900</v>
      </c>
      <c r="AH2874" s="97" t="str">
        <f t="shared" si="690"/>
        <v>01</v>
      </c>
      <c r="AI2874" s="97" t="str">
        <f t="shared" si="691"/>
        <v>00</v>
      </c>
      <c r="AJ2874" s="97" t="str">
        <f t="shared" si="692"/>
        <v>19000100</v>
      </c>
    </row>
    <row r="2875" spans="6:36" ht="12" customHeight="1" x14ac:dyDescent="0.15">
      <c r="F2875" s="86" t="str">
        <f t="shared" si="681"/>
        <v>Saturday</v>
      </c>
      <c r="G2875" s="91"/>
      <c r="H2875" s="92" t="str">
        <f>VLOOKUP(MONTH(G2875),VLOOKUP!$W$1:$X$24,2)</f>
        <v>January</v>
      </c>
      <c r="I2875" s="92" t="str">
        <f t="shared" si="682"/>
        <v/>
      </c>
      <c r="J2875" s="93" t="s">
        <v>904</v>
      </c>
      <c r="L2875" s="86" t="str">
        <f t="shared" si="695"/>
        <v>Falls / Down [2981 Falls Rd, 3rd floor, Baltimore, MD]</v>
      </c>
      <c r="M2875" s="86">
        <f t="shared" si="683"/>
        <v>0</v>
      </c>
      <c r="N2875" s="93" t="str">
        <f t="shared" si="696"/>
        <v>Falls / Down [2981 Falls Rd, 3rd floor, Baltimore, MD]</v>
      </c>
      <c r="O2875" s="94"/>
      <c r="S2875" s="95">
        <f t="shared" si="684"/>
        <v>0</v>
      </c>
      <c r="T2875" s="86" t="str">
        <f t="shared" si="685"/>
        <v/>
      </c>
      <c r="U2875" s="86" t="str">
        <f t="shared" si="694"/>
        <v/>
      </c>
      <c r="V2875" s="95" t="str">
        <f t="shared" si="686"/>
        <v/>
      </c>
      <c r="AE2875" s="92" t="str">
        <f t="shared" si="687"/>
        <v/>
      </c>
      <c r="AF2875" s="96" t="str">
        <f t="shared" si="688"/>
        <v>&lt;a name='19000100'&gt;&lt;b&gt;: 0 - Falls / Down [2981 Falls Rd, 3rd floor, Baltimore, MD]&lt;/b&gt;&lt;/a&gt;&lt;br&gt;</v>
      </c>
      <c r="AG2875" s="97">
        <f t="shared" si="689"/>
        <v>1900</v>
      </c>
      <c r="AH2875" s="97" t="str">
        <f t="shared" si="690"/>
        <v>01</v>
      </c>
      <c r="AI2875" s="97" t="str">
        <f t="shared" si="691"/>
        <v>00</v>
      </c>
      <c r="AJ2875" s="97" t="str">
        <f t="shared" si="692"/>
        <v>19000100</v>
      </c>
    </row>
    <row r="2876" spans="6:36" ht="12" customHeight="1" x14ac:dyDescent="0.15">
      <c r="F2876" s="86" t="str">
        <f t="shared" si="681"/>
        <v>Saturday</v>
      </c>
      <c r="G2876" s="91"/>
      <c r="H2876" s="92" t="str">
        <f>VLOOKUP(MONTH(G2876),VLOOKUP!$W$1:$X$24,2)</f>
        <v>January</v>
      </c>
      <c r="I2876" s="92" t="str">
        <f t="shared" si="682"/>
        <v/>
      </c>
      <c r="J2876" s="93" t="s">
        <v>904</v>
      </c>
      <c r="L2876" s="86" t="str">
        <f t="shared" si="695"/>
        <v>Falls / Down [2981 Falls Rd, 3rd floor, Baltimore, MD]</v>
      </c>
      <c r="M2876" s="86">
        <f t="shared" si="683"/>
        <v>0</v>
      </c>
      <c r="N2876" s="93" t="str">
        <f t="shared" si="696"/>
        <v>Falls / Down [2981 Falls Rd, 3rd floor, Baltimore, MD]</v>
      </c>
      <c r="O2876" s="94"/>
      <c r="S2876" s="95">
        <f t="shared" si="684"/>
        <v>0</v>
      </c>
      <c r="T2876" s="86" t="str">
        <f t="shared" si="685"/>
        <v/>
      </c>
      <c r="U2876" s="86" t="str">
        <f t="shared" si="694"/>
        <v/>
      </c>
      <c r="V2876" s="95" t="str">
        <f t="shared" si="686"/>
        <v/>
      </c>
      <c r="AE2876" s="92" t="str">
        <f t="shared" si="687"/>
        <v/>
      </c>
      <c r="AF2876" s="96" t="str">
        <f t="shared" si="688"/>
        <v>&lt;a name='19000100'&gt;&lt;b&gt;: 0 - Falls / Down [2981 Falls Rd, 3rd floor, Baltimore, MD]&lt;/b&gt;&lt;/a&gt;&lt;br&gt;</v>
      </c>
      <c r="AG2876" s="97">
        <f t="shared" si="689"/>
        <v>1900</v>
      </c>
      <c r="AH2876" s="97" t="str">
        <f t="shared" si="690"/>
        <v>01</v>
      </c>
      <c r="AI2876" s="97" t="str">
        <f t="shared" si="691"/>
        <v>00</v>
      </c>
      <c r="AJ2876" s="97" t="str">
        <f t="shared" si="692"/>
        <v>19000100</v>
      </c>
    </row>
    <row r="2877" spans="6:36" ht="12" customHeight="1" x14ac:dyDescent="0.15">
      <c r="F2877" s="86" t="str">
        <f t="shared" si="681"/>
        <v>Saturday</v>
      </c>
      <c r="G2877" s="91"/>
      <c r="H2877" s="92" t="str">
        <f>VLOOKUP(MONTH(G2877),VLOOKUP!$W$1:$X$24,2)</f>
        <v>January</v>
      </c>
      <c r="I2877" s="92" t="str">
        <f t="shared" si="682"/>
        <v/>
      </c>
      <c r="J2877" s="93" t="s">
        <v>904</v>
      </c>
      <c r="L2877" s="86" t="str">
        <f t="shared" si="695"/>
        <v>Falls / Down [2981 Falls Rd, 3rd floor, Baltimore, MD]</v>
      </c>
      <c r="M2877" s="86">
        <f t="shared" si="683"/>
        <v>0</v>
      </c>
      <c r="N2877" s="93" t="str">
        <f t="shared" si="696"/>
        <v>Falls / Down [2981 Falls Rd, 3rd floor, Baltimore, MD]</v>
      </c>
      <c r="O2877" s="94"/>
      <c r="S2877" s="95">
        <f t="shared" si="684"/>
        <v>0</v>
      </c>
      <c r="T2877" s="86" t="str">
        <f t="shared" si="685"/>
        <v/>
      </c>
      <c r="U2877" s="86" t="str">
        <f t="shared" si="694"/>
        <v/>
      </c>
      <c r="V2877" s="95" t="str">
        <f t="shared" si="686"/>
        <v/>
      </c>
      <c r="AE2877" s="92" t="str">
        <f t="shared" si="687"/>
        <v/>
      </c>
      <c r="AF2877" s="96" t="str">
        <f t="shared" si="688"/>
        <v>&lt;a name='19000100'&gt;&lt;b&gt;: 0 - Falls / Down [2981 Falls Rd, 3rd floor, Baltimore, MD]&lt;/b&gt;&lt;/a&gt;&lt;br&gt;</v>
      </c>
      <c r="AG2877" s="97">
        <f t="shared" si="689"/>
        <v>1900</v>
      </c>
      <c r="AH2877" s="97" t="str">
        <f t="shared" si="690"/>
        <v>01</v>
      </c>
      <c r="AI2877" s="97" t="str">
        <f t="shared" si="691"/>
        <v>00</v>
      </c>
      <c r="AJ2877" s="97" t="str">
        <f t="shared" si="692"/>
        <v>19000100</v>
      </c>
    </row>
    <row r="2878" spans="6:36" ht="12" customHeight="1" x14ac:dyDescent="0.15">
      <c r="F2878" s="86" t="str">
        <f t="shared" si="681"/>
        <v>Saturday</v>
      </c>
      <c r="G2878" s="91"/>
      <c r="H2878" s="92" t="str">
        <f>VLOOKUP(MONTH(G2878),VLOOKUP!$W$1:$X$24,2)</f>
        <v>January</v>
      </c>
      <c r="I2878" s="92" t="str">
        <f t="shared" si="682"/>
        <v/>
      </c>
      <c r="J2878" s="8" t="s">
        <v>2499</v>
      </c>
      <c r="L2878" s="86" t="str">
        <f t="shared" si="695"/>
        <v>Falls Church VFW 9274 [7118 Shreve Road, Falls Church, VA]</v>
      </c>
      <c r="M2878" s="86">
        <f t="shared" si="683"/>
        <v>0</v>
      </c>
      <c r="N2878" s="93" t="str">
        <f t="shared" si="696"/>
        <v>Falls Church VFW 9274 [7118 Shreve Road, Falls Church, VA]</v>
      </c>
      <c r="O2878" s="106"/>
      <c r="P2878" s="106"/>
      <c r="Q2878" s="106"/>
      <c r="R2878" s="106"/>
      <c r="S2878" s="95">
        <f t="shared" si="684"/>
        <v>0</v>
      </c>
      <c r="T2878" s="86" t="str">
        <f t="shared" si="685"/>
        <v/>
      </c>
      <c r="U2878" s="86" t="str">
        <f t="shared" si="694"/>
        <v/>
      </c>
      <c r="V2878" s="95" t="str">
        <f t="shared" si="686"/>
        <v/>
      </c>
      <c r="W2878" s="90" t="s">
        <v>230</v>
      </c>
      <c r="AE2878" s="92" t="str">
        <f t="shared" si="687"/>
        <v/>
      </c>
      <c r="AF2878" s="96" t="str">
        <f t="shared" si="688"/>
        <v>&lt;a name='19000100'&gt;&lt;b&gt;: 0 - Falls Church VFW 9274 [7118 Shreve Road, Falls Church, VA]&lt;/b&gt;&lt;/a&gt;&lt;br&gt;</v>
      </c>
      <c r="AG2878" s="97">
        <f t="shared" si="689"/>
        <v>1900</v>
      </c>
      <c r="AH2878" s="97" t="str">
        <f t="shared" si="690"/>
        <v>01</v>
      </c>
      <c r="AI2878" s="97" t="str">
        <f t="shared" si="691"/>
        <v>00</v>
      </c>
      <c r="AJ2878" s="97" t="str">
        <f t="shared" si="692"/>
        <v>19000100</v>
      </c>
    </row>
    <row r="2879" spans="6:36" ht="12" customHeight="1" x14ac:dyDescent="0.15">
      <c r="F2879" s="86" t="str">
        <f t="shared" si="681"/>
        <v>Saturday</v>
      </c>
      <c r="G2879" s="91"/>
      <c r="H2879" s="92" t="str">
        <f>VLOOKUP(MONTH(G2879),VLOOKUP!$W$1:$X$24,2)</f>
        <v>January</v>
      </c>
      <c r="I2879" s="92" t="str">
        <f t="shared" si="682"/>
        <v/>
      </c>
      <c r="J2879" s="8" t="s">
        <v>2499</v>
      </c>
      <c r="L2879" s="86" t="str">
        <f t="shared" si="695"/>
        <v>Falls Church VFW 9274 [7118 Shreve Road, Falls Church, VA]</v>
      </c>
      <c r="M2879" s="86">
        <f t="shared" si="683"/>
        <v>0</v>
      </c>
      <c r="N2879" s="93" t="str">
        <f t="shared" si="696"/>
        <v>Falls Church VFW 9274 [7118 Shreve Road, Falls Church, VA]</v>
      </c>
      <c r="O2879" s="106"/>
      <c r="P2879" s="106"/>
      <c r="Q2879" s="106"/>
      <c r="R2879" s="106"/>
      <c r="S2879" s="95">
        <f t="shared" si="684"/>
        <v>0</v>
      </c>
      <c r="T2879" s="86" t="str">
        <f t="shared" si="685"/>
        <v/>
      </c>
      <c r="U2879" s="86" t="str">
        <f t="shared" si="694"/>
        <v/>
      </c>
      <c r="V2879" s="95" t="str">
        <f t="shared" si="686"/>
        <v/>
      </c>
      <c r="W2879" s="90" t="s">
        <v>230</v>
      </c>
      <c r="AE2879" s="92" t="str">
        <f t="shared" si="687"/>
        <v/>
      </c>
      <c r="AF2879" s="96" t="str">
        <f t="shared" si="688"/>
        <v>&lt;a name='19000100'&gt;&lt;b&gt;: 0 - Falls Church VFW 9274 [7118 Shreve Road, Falls Church, VA]&lt;/b&gt;&lt;/a&gt;&lt;br&gt;</v>
      </c>
      <c r="AG2879" s="97">
        <f t="shared" si="689"/>
        <v>1900</v>
      </c>
      <c r="AH2879" s="97" t="str">
        <f t="shared" si="690"/>
        <v>01</v>
      </c>
      <c r="AI2879" s="97" t="str">
        <f t="shared" si="691"/>
        <v>00</v>
      </c>
      <c r="AJ2879" s="97" t="str">
        <f t="shared" si="692"/>
        <v>19000100</v>
      </c>
    </row>
    <row r="2880" spans="6:36" ht="12" customHeight="1" x14ac:dyDescent="0.15">
      <c r="F2880" s="86" t="str">
        <f t="shared" si="681"/>
        <v>Saturday</v>
      </c>
      <c r="G2880" s="91"/>
      <c r="H2880" s="92" t="str">
        <f>VLOOKUP(MONTH(G2880),VLOOKUP!$W$1:$X$24,2)</f>
        <v>January</v>
      </c>
      <c r="I2880" s="92" t="str">
        <f t="shared" si="682"/>
        <v/>
      </c>
      <c r="J2880" s="8" t="s">
        <v>2499</v>
      </c>
      <c r="L2880" s="86" t="str">
        <f t="shared" si="695"/>
        <v>Falls Church VFW 9274 [7118 Shreve Road, Falls Church, VA]</v>
      </c>
      <c r="M2880" s="86">
        <f t="shared" si="683"/>
        <v>0</v>
      </c>
      <c r="N2880" s="93" t="str">
        <f t="shared" si="696"/>
        <v>Falls Church VFW 9274 [7118 Shreve Road, Falls Church, VA]</v>
      </c>
      <c r="O2880" s="106"/>
      <c r="P2880" s="106"/>
      <c r="Q2880" s="106"/>
      <c r="R2880" s="106"/>
      <c r="S2880" s="95">
        <f t="shared" si="684"/>
        <v>0</v>
      </c>
      <c r="T2880" s="86" t="str">
        <f t="shared" si="685"/>
        <v/>
      </c>
      <c r="U2880" s="86" t="str">
        <f t="shared" si="694"/>
        <v/>
      </c>
      <c r="V2880" s="95" t="str">
        <f t="shared" si="686"/>
        <v/>
      </c>
      <c r="W2880" s="90" t="s">
        <v>230</v>
      </c>
      <c r="AE2880" s="92" t="str">
        <f t="shared" si="687"/>
        <v/>
      </c>
      <c r="AF2880" s="96" t="str">
        <f t="shared" si="688"/>
        <v>&lt;a name='19000100'&gt;&lt;b&gt;: 0 - Falls Church VFW 9274 [7118 Shreve Road, Falls Church, VA]&lt;/b&gt;&lt;/a&gt;&lt;br&gt;</v>
      </c>
      <c r="AG2880" s="97">
        <f t="shared" si="689"/>
        <v>1900</v>
      </c>
      <c r="AH2880" s="97" t="str">
        <f t="shared" si="690"/>
        <v>01</v>
      </c>
      <c r="AI2880" s="97" t="str">
        <f t="shared" si="691"/>
        <v>00</v>
      </c>
      <c r="AJ2880" s="97" t="str">
        <f t="shared" si="692"/>
        <v>19000100</v>
      </c>
    </row>
    <row r="2881" spans="4:36" ht="12" customHeight="1" x14ac:dyDescent="0.15">
      <c r="F2881" s="86" t="str">
        <f t="shared" si="681"/>
        <v>Saturday</v>
      </c>
      <c r="G2881" s="91"/>
      <c r="H2881" s="92" t="str">
        <f>VLOOKUP(MONTH(G2881),VLOOKUP!$W$1:$X$24,2)</f>
        <v>January</v>
      </c>
      <c r="I2881" s="92" t="str">
        <f t="shared" si="682"/>
        <v/>
      </c>
      <c r="J2881" s="8" t="s">
        <v>2499</v>
      </c>
      <c r="L2881" s="86" t="str">
        <f t="shared" si="695"/>
        <v>Falls Church VFW 9274 [7118 Shreve Road, Falls Church, VA]</v>
      </c>
      <c r="M2881" s="86">
        <f t="shared" si="683"/>
        <v>0</v>
      </c>
      <c r="N2881" s="93" t="str">
        <f t="shared" si="696"/>
        <v>Falls Church VFW 9274 [7118 Shreve Road, Falls Church, VA]</v>
      </c>
      <c r="O2881" s="106"/>
      <c r="P2881" s="106"/>
      <c r="Q2881" s="106"/>
      <c r="R2881" s="106"/>
      <c r="S2881" s="95">
        <f t="shared" si="684"/>
        <v>0</v>
      </c>
      <c r="T2881" s="86" t="str">
        <f t="shared" si="685"/>
        <v/>
      </c>
      <c r="U2881" s="86" t="str">
        <f t="shared" si="694"/>
        <v/>
      </c>
      <c r="V2881" s="95" t="str">
        <f t="shared" si="686"/>
        <v/>
      </c>
      <c r="W2881" s="90" t="s">
        <v>230</v>
      </c>
      <c r="AE2881" s="92" t="str">
        <f t="shared" si="687"/>
        <v/>
      </c>
      <c r="AF2881" s="96" t="str">
        <f t="shared" si="688"/>
        <v>&lt;a name='19000100'&gt;&lt;b&gt;: 0 - Falls Church VFW 9274 [7118 Shreve Road, Falls Church, VA]&lt;/b&gt;&lt;/a&gt;&lt;br&gt;</v>
      </c>
      <c r="AG2881" s="97">
        <f t="shared" si="689"/>
        <v>1900</v>
      </c>
      <c r="AH2881" s="97" t="str">
        <f t="shared" si="690"/>
        <v>01</v>
      </c>
      <c r="AI2881" s="97" t="str">
        <f t="shared" si="691"/>
        <v>00</v>
      </c>
      <c r="AJ2881" s="97" t="str">
        <f t="shared" si="692"/>
        <v>19000100</v>
      </c>
    </row>
    <row r="2882" spans="4:36" ht="12" customHeight="1" x14ac:dyDescent="0.15">
      <c r="F2882" s="86" t="str">
        <f t="shared" ref="F2882:F2945" si="697">IF(WEEKDAY(G2882)=1,"Sunday",IF(WEEKDAY(G2882)=2,"Monday",IF(WEEKDAY(G2882)=3,"Tuesday",IF(WEEKDAY(G2882)=4,"Wednesday",IF(WEEKDAY(G2882)=5,"Thursday",IF(WEEKDAY(G2882)=6,"Friday","Saturday"))))))</f>
        <v>Saturday</v>
      </c>
      <c r="G2882" s="91"/>
      <c r="H2882" s="92" t="str">
        <f>VLOOKUP(MONTH(G2882),VLOOKUP!$W$1:$X$24,2)</f>
        <v>January</v>
      </c>
      <c r="I2882" s="92" t="str">
        <f t="shared" ref="I2882:I2945" si="698">IF(ISBLANK(G2882),"",F2882&amp;", "&amp;DAY(G2882)&amp;" "&amp;H2882&amp;" "&amp;YEAR(G2882))</f>
        <v/>
      </c>
      <c r="J2882" s="8" t="s">
        <v>2499</v>
      </c>
      <c r="L2882" s="86" t="str">
        <f t="shared" si="695"/>
        <v>Falls Church VFW 9274 [7118 Shreve Road, Falls Church, VA]</v>
      </c>
      <c r="M2882" s="86">
        <f t="shared" ref="M2882:M2945" si="699">IF(ISBLANK(P2882),O2882,IF(ISBLANK(Q2882),O2882&amp;" and "&amp;P2882,IF(ISBLANK(R2882),O2882&amp;", "&amp;P2882&amp;", and "&amp;Q2882, O2882&amp;", "&amp;P2882&amp;", "&amp;Q2882&amp;", and "&amp;R2882)))</f>
        <v>0</v>
      </c>
      <c r="N2882" s="93" t="str">
        <f t="shared" si="696"/>
        <v>Falls Church VFW 9274 [7118 Shreve Road, Falls Church, VA]</v>
      </c>
      <c r="O2882" s="106"/>
      <c r="P2882" s="106"/>
      <c r="Q2882" s="106"/>
      <c r="R2882" s="106"/>
      <c r="S2882" s="95">
        <f t="shared" ref="S2882:S2945" si="700">IF(LEFT(O2882,2)="A ",RIGHT(O2882,LEN(O2882)-2),IF(LEFT(O2882,3)="An ",RIGHT(O2882,LEN(O2882)-3),IF(LEFT(O2882,4)="The ",RIGHT(O2882,LEN(O2882)-4),IF(LEFT(O2882,3)="&lt;b&gt;",RIGHT(O2882,LEN(O2882)-3),IF(LEFT(O2882,4)="&lt;em&gt;",RIGHT(O2882,LEN(O2882)-4),O2882)))))</f>
        <v>0</v>
      </c>
      <c r="T2882" s="86" t="str">
        <f t="shared" ref="T2882:T2945" si="701">IF(ISBLANK(G2882),"","&amp;#149; "&amp;IF(ISBLANK(C2882),"","&lt;S&gt;")&amp;IF(ISBLANK(A2882),"","&lt;a href='recommended.php#"&amp;AJ2882&amp;"'&gt;&lt;b&gt;&lt;em&gt;&lt;font color='#9C004D'&gt;RECOMMENDED&lt;/font&gt;&lt;/em&gt;&lt;/b&gt;&lt;/a&gt; - ")&amp;M2882&amp;" - &lt;b&gt;"&amp;L2882&amp;"&lt;/b&gt; "&amp;IF(B2882="Sold Out"," - &lt;font color='#000099'&gt;&lt;b&gt;&lt;I&gt;sold out&lt;/I&gt;&lt;/b&gt;&lt;/font&gt;","")&amp;IF(ISBLANK(C2882),"","&lt;/S&gt; &lt;b&gt;"&amp;C2882&amp;"&lt;/b&gt;")&amp;"&lt;br&gt;")</f>
        <v/>
      </c>
      <c r="U2882" s="86" t="str">
        <f t="shared" si="694"/>
        <v/>
      </c>
      <c r="V2882" s="95" t="str">
        <f t="shared" ref="V2882:V2945" si="702">IF(ISBLANK(G2882),"","&amp;#149; "&amp;IF(ISBLANK(C2882),"","&lt;S&gt;")&amp;IF(ISBLANK(A2882),"","&lt;a href='recommended.php#"&amp;AJ2882&amp;"'&gt;&lt;b&gt;&lt;em&gt;&lt;font color='#9C004D'&gt;RECOMMENDED&lt;/font&gt;&lt;/em&gt;&lt;/b&gt;&lt;/a&gt; - ")&amp;M2882&amp;" - &lt;b&gt;"&amp;L2882&amp;"&lt;/b&gt; "&amp;IF(B2882="Sold Out"," - &lt;font color='#000099'&gt;&lt;b&gt;&lt;I&gt;sold out&lt;/I&gt;&lt;/b&gt;&lt;/font&gt;","")&amp;IF(ISBLANK(C2882),"","&lt;/S&gt; &lt;b&gt;"&amp;C2882&amp;"&lt;/b&gt;")&amp;" - &lt;font color='#005500'&gt;&lt;b&gt;"&amp;E2882&amp;"&lt;/b&gt;&lt;/font&gt;&lt;br&gt;")</f>
        <v/>
      </c>
      <c r="W2882" s="90" t="s">
        <v>230</v>
      </c>
      <c r="AE2882" s="92" t="str">
        <f t="shared" ref="AE2882:AE2945" si="703">IF(ISBLANK(G2882),"",F2882&amp;", "&amp;DAY(G2882)&amp;" "&amp;H2882&amp;" "&amp;YEAR(G2882)&amp;"      [&lt;a name='"&amp;AJ2882&amp;"' href='#"&amp;AJ2882&amp;"'&gt;link to this day&lt;/a&gt;]")</f>
        <v/>
      </c>
      <c r="AF2882" s="96" t="str">
        <f t="shared" ref="AF2882:AF2945" si="704">"&lt;a name='"&amp;AJ2882&amp;"'&gt;&lt;b&gt;"&amp;I2882&amp;": "&amp;M2882&amp;" - "&amp;L2882&amp;"&lt;/b&gt;&lt;/a&gt;&lt;br&gt;"</f>
        <v>&lt;a name='19000100'&gt;&lt;b&gt;: 0 - Falls Church VFW 9274 [7118 Shreve Road, Falls Church, VA]&lt;/b&gt;&lt;/a&gt;&lt;br&gt;</v>
      </c>
      <c r="AG2882" s="97">
        <f t="shared" ref="AG2882:AG2945" si="705">YEAR(G2882)</f>
        <v>1900</v>
      </c>
      <c r="AH2882" s="97" t="str">
        <f t="shared" ref="AH2882:AH2945" si="706">IF(LEN(MONTH(G2882))=1,"0"&amp;MONTH(G2882),MONTH(G2882))</f>
        <v>01</v>
      </c>
      <c r="AI2882" s="97" t="str">
        <f t="shared" ref="AI2882:AI2945" si="707">IF(LEN(DAY(G2882))=1,"0"&amp;DAY(G2882),DAY(G2882))</f>
        <v>00</v>
      </c>
      <c r="AJ2882" s="97" t="str">
        <f t="shared" ref="AJ2882:AJ2945" si="708">AG2882&amp;AH2882&amp;AI2882</f>
        <v>19000100</v>
      </c>
    </row>
    <row r="2883" spans="4:36" ht="12" customHeight="1" x14ac:dyDescent="0.15">
      <c r="F2883" s="86" t="str">
        <f t="shared" si="697"/>
        <v>Saturday</v>
      </c>
      <c r="G2883" s="91"/>
      <c r="H2883" s="92" t="str">
        <f>VLOOKUP(MONTH(G2883),VLOOKUP!$W$1:$X$24,2)</f>
        <v>January</v>
      </c>
      <c r="I2883" s="92" t="str">
        <f t="shared" si="698"/>
        <v/>
      </c>
      <c r="J2883" s="8" t="s">
        <v>2499</v>
      </c>
      <c r="L2883" s="86" t="str">
        <f t="shared" si="695"/>
        <v>Falls Church VFW 9274 [7118 Shreve Road, Falls Church, VA]</v>
      </c>
      <c r="M2883" s="86">
        <f t="shared" si="699"/>
        <v>0</v>
      </c>
      <c r="N2883" s="93" t="str">
        <f t="shared" si="696"/>
        <v>Falls Church VFW 9274 [7118 Shreve Road, Falls Church, VA]</v>
      </c>
      <c r="O2883" s="106"/>
      <c r="P2883" s="106"/>
      <c r="Q2883" s="106"/>
      <c r="R2883" s="106"/>
      <c r="S2883" s="95">
        <f t="shared" si="700"/>
        <v>0</v>
      </c>
      <c r="T2883" s="86" t="str">
        <f t="shared" si="701"/>
        <v/>
      </c>
      <c r="U2883" s="86" t="str">
        <f t="shared" si="694"/>
        <v/>
      </c>
      <c r="V2883" s="95" t="str">
        <f t="shared" si="702"/>
        <v/>
      </c>
      <c r="W2883" s="90" t="s">
        <v>230</v>
      </c>
      <c r="AE2883" s="92" t="str">
        <f t="shared" si="703"/>
        <v/>
      </c>
      <c r="AF2883" s="96" t="str">
        <f t="shared" si="704"/>
        <v>&lt;a name='19000100'&gt;&lt;b&gt;: 0 - Falls Church VFW 9274 [7118 Shreve Road, Falls Church, VA]&lt;/b&gt;&lt;/a&gt;&lt;br&gt;</v>
      </c>
      <c r="AG2883" s="97">
        <f t="shared" si="705"/>
        <v>1900</v>
      </c>
      <c r="AH2883" s="97" t="str">
        <f t="shared" si="706"/>
        <v>01</v>
      </c>
      <c r="AI2883" s="97" t="str">
        <f t="shared" si="707"/>
        <v>00</v>
      </c>
      <c r="AJ2883" s="97" t="str">
        <f t="shared" si="708"/>
        <v>19000100</v>
      </c>
    </row>
    <row r="2884" spans="4:36" ht="12" customHeight="1" x14ac:dyDescent="0.15">
      <c r="F2884" s="86" t="str">
        <f t="shared" si="697"/>
        <v>Saturday</v>
      </c>
      <c r="G2884" s="91"/>
      <c r="H2884" s="92" t="str">
        <f>VLOOKUP(MONTH(G2884),VLOOKUP!$W$1:$X$24,2)</f>
        <v>January</v>
      </c>
      <c r="I2884" s="92" t="str">
        <f t="shared" si="698"/>
        <v/>
      </c>
      <c r="J2884" s="8" t="s">
        <v>2499</v>
      </c>
      <c r="L2884" s="86" t="str">
        <f t="shared" si="695"/>
        <v>Falls Church VFW 9274 [7118 Shreve Road, Falls Church, VA]</v>
      </c>
      <c r="M2884" s="86">
        <f t="shared" si="699"/>
        <v>0</v>
      </c>
      <c r="N2884" s="93" t="str">
        <f t="shared" si="696"/>
        <v>Falls Church VFW 9274 [7118 Shreve Road, Falls Church, VA]</v>
      </c>
      <c r="O2884" s="106"/>
      <c r="P2884" s="106"/>
      <c r="Q2884" s="106"/>
      <c r="R2884" s="106"/>
      <c r="S2884" s="95">
        <f t="shared" si="700"/>
        <v>0</v>
      </c>
      <c r="T2884" s="86" t="str">
        <f t="shared" si="701"/>
        <v/>
      </c>
      <c r="U2884" s="86" t="str">
        <f t="shared" si="694"/>
        <v/>
      </c>
      <c r="V2884" s="95" t="str">
        <f t="shared" si="702"/>
        <v/>
      </c>
      <c r="W2884" s="90" t="s">
        <v>230</v>
      </c>
      <c r="AE2884" s="92" t="str">
        <f t="shared" si="703"/>
        <v/>
      </c>
      <c r="AF2884" s="96" t="str">
        <f t="shared" si="704"/>
        <v>&lt;a name='19000100'&gt;&lt;b&gt;: 0 - Falls Church VFW 9274 [7118 Shreve Road, Falls Church, VA]&lt;/b&gt;&lt;/a&gt;&lt;br&gt;</v>
      </c>
      <c r="AG2884" s="97">
        <f t="shared" si="705"/>
        <v>1900</v>
      </c>
      <c r="AH2884" s="97" t="str">
        <f t="shared" si="706"/>
        <v>01</v>
      </c>
      <c r="AI2884" s="97" t="str">
        <f t="shared" si="707"/>
        <v>00</v>
      </c>
      <c r="AJ2884" s="97" t="str">
        <f t="shared" si="708"/>
        <v>19000100</v>
      </c>
    </row>
    <row r="2885" spans="4:36" ht="12" customHeight="1" x14ac:dyDescent="0.15">
      <c r="F2885" s="86" t="str">
        <f t="shared" si="697"/>
        <v>Saturday</v>
      </c>
      <c r="H2885" s="92" t="str">
        <f>VLOOKUP(MONTH(G2885),VLOOKUP!$W$1:$X$24,2)</f>
        <v>January</v>
      </c>
      <c r="I2885" s="92" t="str">
        <f t="shared" si="698"/>
        <v/>
      </c>
      <c r="J2885" s="93" t="s">
        <v>104</v>
      </c>
      <c r="L2885" s="86" t="str">
        <f t="shared" si="695"/>
        <v>Fast Eddie's Fairfax [9687 Fairfax Boulevard, Fairfax, VA]</v>
      </c>
      <c r="M2885" s="86">
        <f t="shared" si="699"/>
        <v>0</v>
      </c>
      <c r="N2885" s="93" t="str">
        <f t="shared" ref="N2885:N2907" si="709">J2885</f>
        <v>Fast Eddie's Fairfax [9687 Fairfax Boulevard, Fairfax, VA]</v>
      </c>
      <c r="O2885" s="90"/>
      <c r="S2885" s="95">
        <f t="shared" si="700"/>
        <v>0</v>
      </c>
      <c r="T2885" s="86" t="str">
        <f t="shared" si="701"/>
        <v/>
      </c>
      <c r="U2885" s="86" t="str">
        <f t="shared" ref="U2885:U2948" si="710">IF(ISBLANK(G2885),"","&amp;#149; "&amp;IF(ISBLANK(C2885),"","&lt;S&gt;")&amp;I2885&amp;IF(ISBLANK(A2885),""," - &lt;a href='recommended.php#"&amp;AJ2885&amp;"'&gt;&lt;b&gt;&lt;em&gt;&lt;font color='#9C004D'&gt;RECOMMENDED&lt;/font&gt;&lt;/em&gt;&lt;/b&gt;&lt;/a&gt;")&amp;" - "&amp;M2885&amp;IF(ISBLANK(K2885),K2885," - &lt;b&gt;"&amp;K2885&amp;"&lt;/b&gt; ")&amp;IF(B2885="Sold Out"," - &lt;font color='#000099'&gt;&lt;b&gt;&lt;I&gt;sold out&lt;/I&gt;&lt;/b&gt;&lt;/font&gt;","")&amp;IF(ISBLANK(C2885),"","&lt;/S&gt; &lt;b&gt;"&amp;C2885&amp;"&lt;/b&gt;")&amp;"&lt;p&gt;")</f>
        <v/>
      </c>
      <c r="V2885" s="95" t="str">
        <f t="shared" si="702"/>
        <v/>
      </c>
      <c r="AE2885" s="92" t="str">
        <f t="shared" si="703"/>
        <v/>
      </c>
      <c r="AF2885" s="96" t="str">
        <f t="shared" si="704"/>
        <v>&lt;a name='19000100'&gt;&lt;b&gt;: 0 - Fast Eddie's Fairfax [9687 Fairfax Boulevard, Fairfax, VA]&lt;/b&gt;&lt;/a&gt;&lt;br&gt;</v>
      </c>
      <c r="AG2885" s="97">
        <f t="shared" si="705"/>
        <v>1900</v>
      </c>
      <c r="AH2885" s="97" t="str">
        <f t="shared" si="706"/>
        <v>01</v>
      </c>
      <c r="AI2885" s="97" t="str">
        <f t="shared" si="707"/>
        <v>00</v>
      </c>
      <c r="AJ2885" s="97" t="str">
        <f t="shared" si="708"/>
        <v>19000100</v>
      </c>
    </row>
    <row r="2886" spans="4:36" ht="12" customHeight="1" x14ac:dyDescent="0.15">
      <c r="F2886" s="86" t="str">
        <f t="shared" si="697"/>
        <v>Saturday</v>
      </c>
      <c r="H2886" s="92" t="str">
        <f>VLOOKUP(MONTH(G2886),VLOOKUP!$W$1:$X$24,2)</f>
        <v>January</v>
      </c>
      <c r="I2886" s="92" t="str">
        <f t="shared" si="698"/>
        <v/>
      </c>
      <c r="J2886" s="93" t="s">
        <v>104</v>
      </c>
      <c r="L2886" s="86" t="str">
        <f t="shared" si="695"/>
        <v>Fast Eddie's Fairfax [9687 Fairfax Boulevard, Fairfax, VA]</v>
      </c>
      <c r="M2886" s="86">
        <f t="shared" si="699"/>
        <v>0</v>
      </c>
      <c r="N2886" s="93" t="str">
        <f t="shared" si="709"/>
        <v>Fast Eddie's Fairfax [9687 Fairfax Boulevard, Fairfax, VA]</v>
      </c>
      <c r="O2886" s="90"/>
      <c r="S2886" s="95">
        <f t="shared" si="700"/>
        <v>0</v>
      </c>
      <c r="T2886" s="86" t="str">
        <f t="shared" si="701"/>
        <v/>
      </c>
      <c r="U2886" s="86" t="str">
        <f t="shared" si="710"/>
        <v/>
      </c>
      <c r="V2886" s="95" t="str">
        <f t="shared" si="702"/>
        <v/>
      </c>
      <c r="AE2886" s="92" t="str">
        <f t="shared" si="703"/>
        <v/>
      </c>
      <c r="AF2886" s="96" t="str">
        <f t="shared" si="704"/>
        <v>&lt;a name='19000100'&gt;&lt;b&gt;: 0 - Fast Eddie's Fairfax [9687 Fairfax Boulevard, Fairfax, VA]&lt;/b&gt;&lt;/a&gt;&lt;br&gt;</v>
      </c>
      <c r="AG2886" s="97">
        <f t="shared" si="705"/>
        <v>1900</v>
      </c>
      <c r="AH2886" s="97" t="str">
        <f t="shared" si="706"/>
        <v>01</v>
      </c>
      <c r="AI2886" s="97" t="str">
        <f t="shared" si="707"/>
        <v>00</v>
      </c>
      <c r="AJ2886" s="97" t="str">
        <f t="shared" si="708"/>
        <v>19000100</v>
      </c>
    </row>
    <row r="2887" spans="4:36" ht="12" customHeight="1" x14ac:dyDescent="0.15">
      <c r="F2887" s="86" t="str">
        <f t="shared" si="697"/>
        <v>Saturday</v>
      </c>
      <c r="H2887" s="92" t="str">
        <f>VLOOKUP(MONTH(G2887),VLOOKUP!$W$1:$X$24,2)</f>
        <v>January</v>
      </c>
      <c r="I2887" s="92" t="str">
        <f t="shared" si="698"/>
        <v/>
      </c>
      <c r="J2887" s="93" t="s">
        <v>104</v>
      </c>
      <c r="L2887" s="86" t="str">
        <f t="shared" si="695"/>
        <v>Fast Eddie's Fairfax [9687 Fairfax Boulevard, Fairfax, VA]</v>
      </c>
      <c r="M2887" s="86">
        <f t="shared" si="699"/>
        <v>0</v>
      </c>
      <c r="N2887" s="93" t="str">
        <f t="shared" si="709"/>
        <v>Fast Eddie's Fairfax [9687 Fairfax Boulevard, Fairfax, VA]</v>
      </c>
      <c r="O2887" s="90"/>
      <c r="S2887" s="95">
        <f t="shared" si="700"/>
        <v>0</v>
      </c>
      <c r="T2887" s="86" t="str">
        <f t="shared" si="701"/>
        <v/>
      </c>
      <c r="U2887" s="86" t="str">
        <f t="shared" si="710"/>
        <v/>
      </c>
      <c r="V2887" s="95" t="str">
        <f t="shared" si="702"/>
        <v/>
      </c>
      <c r="AE2887" s="92" t="str">
        <f t="shared" si="703"/>
        <v/>
      </c>
      <c r="AF2887" s="96" t="str">
        <f t="shared" si="704"/>
        <v>&lt;a name='19000100'&gt;&lt;b&gt;: 0 - Fast Eddie's Fairfax [9687 Fairfax Boulevard, Fairfax, VA]&lt;/b&gt;&lt;/a&gt;&lt;br&gt;</v>
      </c>
      <c r="AG2887" s="97">
        <f t="shared" si="705"/>
        <v>1900</v>
      </c>
      <c r="AH2887" s="97" t="str">
        <f t="shared" si="706"/>
        <v>01</v>
      </c>
      <c r="AI2887" s="97" t="str">
        <f t="shared" si="707"/>
        <v>00</v>
      </c>
      <c r="AJ2887" s="97" t="str">
        <f t="shared" si="708"/>
        <v>19000100</v>
      </c>
    </row>
    <row r="2888" spans="4:36" ht="12" customHeight="1" x14ac:dyDescent="0.15">
      <c r="F2888" s="86" t="str">
        <f t="shared" si="697"/>
        <v>Saturday</v>
      </c>
      <c r="H2888" s="92" t="str">
        <f>VLOOKUP(MONTH(G2888),VLOOKUP!$W$1:$X$24,2)</f>
        <v>January</v>
      </c>
      <c r="I2888" s="92" t="str">
        <f t="shared" si="698"/>
        <v/>
      </c>
      <c r="J2888" s="93" t="s">
        <v>104</v>
      </c>
      <c r="L2888" s="86" t="str">
        <f t="shared" si="695"/>
        <v>Fast Eddie's Fairfax [9687 Fairfax Boulevard, Fairfax, VA]</v>
      </c>
      <c r="M2888" s="86">
        <f t="shared" si="699"/>
        <v>0</v>
      </c>
      <c r="N2888" s="93" t="str">
        <f t="shared" si="709"/>
        <v>Fast Eddie's Fairfax [9687 Fairfax Boulevard, Fairfax, VA]</v>
      </c>
      <c r="O2888" s="90"/>
      <c r="S2888" s="95">
        <f t="shared" si="700"/>
        <v>0</v>
      </c>
      <c r="T2888" s="86" t="str">
        <f t="shared" si="701"/>
        <v/>
      </c>
      <c r="U2888" s="86" t="str">
        <f t="shared" si="710"/>
        <v/>
      </c>
      <c r="V2888" s="95" t="str">
        <f t="shared" si="702"/>
        <v/>
      </c>
      <c r="AE2888" s="92" t="str">
        <f t="shared" si="703"/>
        <v/>
      </c>
      <c r="AF2888" s="96" t="str">
        <f t="shared" si="704"/>
        <v>&lt;a name='19000100'&gt;&lt;b&gt;: 0 - Fast Eddie's Fairfax [9687 Fairfax Boulevard, Fairfax, VA]&lt;/b&gt;&lt;/a&gt;&lt;br&gt;</v>
      </c>
      <c r="AG2888" s="97">
        <f t="shared" si="705"/>
        <v>1900</v>
      </c>
      <c r="AH2888" s="97" t="str">
        <f t="shared" si="706"/>
        <v>01</v>
      </c>
      <c r="AI2888" s="97" t="str">
        <f t="shared" si="707"/>
        <v>00</v>
      </c>
      <c r="AJ2888" s="97" t="str">
        <f t="shared" si="708"/>
        <v>19000100</v>
      </c>
    </row>
    <row r="2889" spans="4:36" ht="12" customHeight="1" x14ac:dyDescent="0.15">
      <c r="D2889" s="110"/>
      <c r="F2889" s="86" t="str">
        <f t="shared" si="697"/>
        <v>Saturday</v>
      </c>
      <c r="G2889" s="91"/>
      <c r="H2889" s="92" t="str">
        <f>VLOOKUP(MONTH(G2889),VLOOKUP!$W$1:$X$24,2)</f>
        <v>January</v>
      </c>
      <c r="I2889" s="92" t="str">
        <f t="shared" si="698"/>
        <v/>
      </c>
      <c r="J2889" s="93" t="s">
        <v>452</v>
      </c>
      <c r="L2889" s="86" t="str">
        <f t="shared" si="695"/>
        <v>Fat Tuesday's [10673 Braddock Road, Fairfax, VA]</v>
      </c>
      <c r="M2889" s="86">
        <f t="shared" si="699"/>
        <v>0</v>
      </c>
      <c r="N2889" s="93" t="str">
        <f t="shared" si="709"/>
        <v>Fat Tuesday's [10673 Braddock Road, Fairfax, VA]</v>
      </c>
      <c r="O2889" s="90"/>
      <c r="S2889" s="95">
        <f t="shared" si="700"/>
        <v>0</v>
      </c>
      <c r="T2889" s="86" t="str">
        <f t="shared" si="701"/>
        <v/>
      </c>
      <c r="U2889" s="86" t="str">
        <f t="shared" si="710"/>
        <v/>
      </c>
      <c r="V2889" s="95" t="str">
        <f t="shared" si="702"/>
        <v/>
      </c>
      <c r="W2889" s="90" t="s">
        <v>488</v>
      </c>
      <c r="AE2889" s="92" t="str">
        <f t="shared" si="703"/>
        <v/>
      </c>
      <c r="AF2889" s="96" t="str">
        <f t="shared" si="704"/>
        <v>&lt;a name='19000100'&gt;&lt;b&gt;: 0 - Fat Tuesday's [10673 Braddock Road, Fairfax, VA]&lt;/b&gt;&lt;/a&gt;&lt;br&gt;</v>
      </c>
      <c r="AG2889" s="97">
        <f t="shared" si="705"/>
        <v>1900</v>
      </c>
      <c r="AH2889" s="97" t="str">
        <f t="shared" si="706"/>
        <v>01</v>
      </c>
      <c r="AI2889" s="97" t="str">
        <f t="shared" si="707"/>
        <v>00</v>
      </c>
      <c r="AJ2889" s="97" t="str">
        <f t="shared" si="708"/>
        <v>19000100</v>
      </c>
    </row>
    <row r="2890" spans="4:36" ht="12" customHeight="1" x14ac:dyDescent="0.15">
      <c r="D2890" s="110"/>
      <c r="F2890" s="86" t="str">
        <f t="shared" si="697"/>
        <v>Saturday</v>
      </c>
      <c r="G2890" s="91"/>
      <c r="H2890" s="92" t="str">
        <f>VLOOKUP(MONTH(G2890),VLOOKUP!$W$1:$X$24,2)</f>
        <v>January</v>
      </c>
      <c r="I2890" s="92" t="str">
        <f t="shared" si="698"/>
        <v/>
      </c>
      <c r="J2890" s="93" t="s">
        <v>452</v>
      </c>
      <c r="L2890" s="86" t="str">
        <f t="shared" si="695"/>
        <v>Fat Tuesday's [10673 Braddock Road, Fairfax, VA]</v>
      </c>
      <c r="M2890" s="86">
        <f t="shared" si="699"/>
        <v>0</v>
      </c>
      <c r="N2890" s="93" t="str">
        <f t="shared" si="709"/>
        <v>Fat Tuesday's [10673 Braddock Road, Fairfax, VA]</v>
      </c>
      <c r="O2890" s="90"/>
      <c r="S2890" s="95">
        <f t="shared" si="700"/>
        <v>0</v>
      </c>
      <c r="T2890" s="86" t="str">
        <f t="shared" si="701"/>
        <v/>
      </c>
      <c r="U2890" s="86" t="str">
        <f t="shared" si="710"/>
        <v/>
      </c>
      <c r="V2890" s="95" t="str">
        <f t="shared" si="702"/>
        <v/>
      </c>
      <c r="W2890" s="90" t="s">
        <v>488</v>
      </c>
      <c r="AE2890" s="92" t="str">
        <f t="shared" si="703"/>
        <v/>
      </c>
      <c r="AF2890" s="96" t="str">
        <f t="shared" si="704"/>
        <v>&lt;a name='19000100'&gt;&lt;b&gt;: 0 - Fat Tuesday's [10673 Braddock Road, Fairfax, VA]&lt;/b&gt;&lt;/a&gt;&lt;br&gt;</v>
      </c>
      <c r="AG2890" s="97">
        <f t="shared" si="705"/>
        <v>1900</v>
      </c>
      <c r="AH2890" s="97" t="str">
        <f t="shared" si="706"/>
        <v>01</v>
      </c>
      <c r="AI2890" s="97" t="str">
        <f t="shared" si="707"/>
        <v>00</v>
      </c>
      <c r="AJ2890" s="97" t="str">
        <f t="shared" si="708"/>
        <v>19000100</v>
      </c>
    </row>
    <row r="2891" spans="4:36" ht="12" customHeight="1" x14ac:dyDescent="0.15">
      <c r="D2891" s="110"/>
      <c r="F2891" s="86" t="str">
        <f t="shared" si="697"/>
        <v>Saturday</v>
      </c>
      <c r="G2891" s="91"/>
      <c r="H2891" s="92" t="str">
        <f>VLOOKUP(MONTH(G2891),VLOOKUP!$W$1:$X$24,2)</f>
        <v>January</v>
      </c>
      <c r="I2891" s="92" t="str">
        <f t="shared" si="698"/>
        <v/>
      </c>
      <c r="J2891" s="93" t="s">
        <v>452</v>
      </c>
      <c r="L2891" s="86" t="str">
        <f t="shared" si="695"/>
        <v>Fat Tuesday's [10673 Braddock Road, Fairfax, VA]</v>
      </c>
      <c r="M2891" s="86">
        <f t="shared" si="699"/>
        <v>0</v>
      </c>
      <c r="N2891" s="93" t="str">
        <f t="shared" si="709"/>
        <v>Fat Tuesday's [10673 Braddock Road, Fairfax, VA]</v>
      </c>
      <c r="O2891" s="90"/>
      <c r="S2891" s="95">
        <f t="shared" si="700"/>
        <v>0</v>
      </c>
      <c r="T2891" s="86" t="str">
        <f t="shared" si="701"/>
        <v/>
      </c>
      <c r="U2891" s="86" t="str">
        <f t="shared" si="710"/>
        <v/>
      </c>
      <c r="V2891" s="95" t="str">
        <f t="shared" si="702"/>
        <v/>
      </c>
      <c r="W2891" s="90" t="s">
        <v>488</v>
      </c>
      <c r="AE2891" s="92" t="str">
        <f t="shared" si="703"/>
        <v/>
      </c>
      <c r="AF2891" s="96" t="str">
        <f t="shared" si="704"/>
        <v>&lt;a name='19000100'&gt;&lt;b&gt;: 0 - Fat Tuesday's [10673 Braddock Road, Fairfax, VA]&lt;/b&gt;&lt;/a&gt;&lt;br&gt;</v>
      </c>
      <c r="AG2891" s="97">
        <f t="shared" si="705"/>
        <v>1900</v>
      </c>
      <c r="AH2891" s="97" t="str">
        <f t="shared" si="706"/>
        <v>01</v>
      </c>
      <c r="AI2891" s="97" t="str">
        <f t="shared" si="707"/>
        <v>00</v>
      </c>
      <c r="AJ2891" s="97" t="str">
        <f t="shared" si="708"/>
        <v>19000100</v>
      </c>
    </row>
    <row r="2892" spans="4:36" ht="12" customHeight="1" x14ac:dyDescent="0.15">
      <c r="D2892" s="110"/>
      <c r="F2892" s="86" t="str">
        <f t="shared" si="697"/>
        <v>Saturday</v>
      </c>
      <c r="G2892" s="91"/>
      <c r="H2892" s="92" t="str">
        <f>VLOOKUP(MONTH(G2892),VLOOKUP!$W$1:$X$24,2)</f>
        <v>January</v>
      </c>
      <c r="I2892" s="92" t="str">
        <f t="shared" si="698"/>
        <v/>
      </c>
      <c r="J2892" s="93" t="s">
        <v>452</v>
      </c>
      <c r="L2892" s="86" t="str">
        <f t="shared" si="695"/>
        <v>Fat Tuesday's [10673 Braddock Road, Fairfax, VA]</v>
      </c>
      <c r="M2892" s="86">
        <f t="shared" si="699"/>
        <v>0</v>
      </c>
      <c r="N2892" s="93" t="str">
        <f t="shared" si="709"/>
        <v>Fat Tuesday's [10673 Braddock Road, Fairfax, VA]</v>
      </c>
      <c r="O2892" s="90"/>
      <c r="S2892" s="95">
        <f t="shared" si="700"/>
        <v>0</v>
      </c>
      <c r="T2892" s="86" t="str">
        <f t="shared" si="701"/>
        <v/>
      </c>
      <c r="U2892" s="86" t="str">
        <f t="shared" si="710"/>
        <v/>
      </c>
      <c r="V2892" s="95" t="str">
        <f t="shared" si="702"/>
        <v/>
      </c>
      <c r="W2892" s="90" t="s">
        <v>488</v>
      </c>
      <c r="AE2892" s="92" t="str">
        <f t="shared" si="703"/>
        <v/>
      </c>
      <c r="AF2892" s="96" t="str">
        <f t="shared" si="704"/>
        <v>&lt;a name='19000100'&gt;&lt;b&gt;: 0 - Fat Tuesday's [10673 Braddock Road, Fairfax, VA]&lt;/b&gt;&lt;/a&gt;&lt;br&gt;</v>
      </c>
      <c r="AG2892" s="97">
        <f t="shared" si="705"/>
        <v>1900</v>
      </c>
      <c r="AH2892" s="97" t="str">
        <f t="shared" si="706"/>
        <v>01</v>
      </c>
      <c r="AI2892" s="97" t="str">
        <f t="shared" si="707"/>
        <v>00</v>
      </c>
      <c r="AJ2892" s="97" t="str">
        <f t="shared" si="708"/>
        <v>19000100</v>
      </c>
    </row>
    <row r="2893" spans="4:36" ht="12" customHeight="1" x14ac:dyDescent="0.15">
      <c r="D2893" s="110"/>
      <c r="F2893" s="86" t="str">
        <f t="shared" si="697"/>
        <v>Saturday</v>
      </c>
      <c r="G2893" s="91"/>
      <c r="H2893" s="92" t="str">
        <f>VLOOKUP(MONTH(G2893),VLOOKUP!$W$1:$X$24,2)</f>
        <v>January</v>
      </c>
      <c r="I2893" s="92" t="str">
        <f t="shared" si="698"/>
        <v/>
      </c>
      <c r="J2893" s="93" t="s">
        <v>452</v>
      </c>
      <c r="L2893" s="86" t="str">
        <f t="shared" si="695"/>
        <v>Fat Tuesday's [10673 Braddock Road, Fairfax, VA]</v>
      </c>
      <c r="M2893" s="86">
        <f t="shared" si="699"/>
        <v>0</v>
      </c>
      <c r="N2893" s="93" t="str">
        <f t="shared" si="709"/>
        <v>Fat Tuesday's [10673 Braddock Road, Fairfax, VA]</v>
      </c>
      <c r="O2893" s="90"/>
      <c r="S2893" s="95">
        <f t="shared" si="700"/>
        <v>0</v>
      </c>
      <c r="T2893" s="86" t="str">
        <f t="shared" si="701"/>
        <v/>
      </c>
      <c r="U2893" s="86" t="str">
        <f t="shared" si="710"/>
        <v/>
      </c>
      <c r="V2893" s="95" t="str">
        <f t="shared" si="702"/>
        <v/>
      </c>
      <c r="W2893" s="90" t="s">
        <v>488</v>
      </c>
      <c r="AE2893" s="92" t="str">
        <f t="shared" si="703"/>
        <v/>
      </c>
      <c r="AF2893" s="96" t="str">
        <f t="shared" si="704"/>
        <v>&lt;a name='19000100'&gt;&lt;b&gt;: 0 - Fat Tuesday's [10673 Braddock Road, Fairfax, VA]&lt;/b&gt;&lt;/a&gt;&lt;br&gt;</v>
      </c>
      <c r="AG2893" s="97">
        <f t="shared" si="705"/>
        <v>1900</v>
      </c>
      <c r="AH2893" s="97" t="str">
        <f t="shared" si="706"/>
        <v>01</v>
      </c>
      <c r="AI2893" s="97" t="str">
        <f t="shared" si="707"/>
        <v>00</v>
      </c>
      <c r="AJ2893" s="97" t="str">
        <f t="shared" si="708"/>
        <v>19000100</v>
      </c>
    </row>
    <row r="2894" spans="4:36" ht="12" customHeight="1" x14ac:dyDescent="0.15">
      <c r="F2894" s="86" t="str">
        <f t="shared" si="697"/>
        <v>Saturday</v>
      </c>
      <c r="G2894" s="91"/>
      <c r="H2894" s="92" t="str">
        <f>VLOOKUP(MONTH(G2894),VLOOKUP!$W$1:$X$24,2)</f>
        <v>January</v>
      </c>
      <c r="I2894" s="92" t="str">
        <f t="shared" si="698"/>
        <v/>
      </c>
      <c r="J2894" s="93" t="s">
        <v>718</v>
      </c>
      <c r="L2894" s="86" t="str">
        <f t="shared" si="695"/>
        <v>FedEx Field [1600 FedEx Way, Landover, MD 20785]</v>
      </c>
      <c r="M2894" s="86">
        <f t="shared" si="699"/>
        <v>0</v>
      </c>
      <c r="N2894" s="93" t="str">
        <f t="shared" si="709"/>
        <v>FedEx Field [1600 FedEx Way, Landover, MD 20785]</v>
      </c>
      <c r="O2894" s="90"/>
      <c r="S2894" s="95">
        <f t="shared" si="700"/>
        <v>0</v>
      </c>
      <c r="T2894" s="86" t="str">
        <f t="shared" si="701"/>
        <v/>
      </c>
      <c r="U2894" s="86" t="str">
        <f t="shared" si="710"/>
        <v/>
      </c>
      <c r="V2894" s="95" t="str">
        <f t="shared" si="702"/>
        <v/>
      </c>
      <c r="AE2894" s="92" t="str">
        <f t="shared" si="703"/>
        <v/>
      </c>
      <c r="AF2894" s="96" t="str">
        <f t="shared" si="704"/>
        <v>&lt;a name='19000100'&gt;&lt;b&gt;: 0 - FedEx Field [1600 FedEx Way, Landover, MD 20785]&lt;/b&gt;&lt;/a&gt;&lt;br&gt;</v>
      </c>
      <c r="AG2894" s="97">
        <f t="shared" si="705"/>
        <v>1900</v>
      </c>
      <c r="AH2894" s="97" t="str">
        <f t="shared" si="706"/>
        <v>01</v>
      </c>
      <c r="AI2894" s="97" t="str">
        <f t="shared" si="707"/>
        <v>00</v>
      </c>
      <c r="AJ2894" s="97" t="str">
        <f t="shared" si="708"/>
        <v>19000100</v>
      </c>
    </row>
    <row r="2895" spans="4:36" ht="12" customHeight="1" x14ac:dyDescent="0.15">
      <c r="F2895" s="86" t="str">
        <f t="shared" si="697"/>
        <v>Saturday</v>
      </c>
      <c r="G2895" s="91"/>
      <c r="H2895" s="92" t="str">
        <f>VLOOKUP(MONTH(G2895),VLOOKUP!$W$1:$X$24,2)</f>
        <v>January</v>
      </c>
      <c r="I2895" s="92" t="str">
        <f t="shared" si="698"/>
        <v/>
      </c>
      <c r="J2895" s="93" t="s">
        <v>718</v>
      </c>
      <c r="L2895" s="86" t="str">
        <f t="shared" si="695"/>
        <v>FedEx Field [1600 FedEx Way, Landover, MD 20785]</v>
      </c>
      <c r="M2895" s="86">
        <f t="shared" si="699"/>
        <v>0</v>
      </c>
      <c r="N2895" s="93" t="str">
        <f t="shared" si="709"/>
        <v>FedEx Field [1600 FedEx Way, Landover, MD 20785]</v>
      </c>
      <c r="O2895" s="90"/>
      <c r="S2895" s="95">
        <f t="shared" si="700"/>
        <v>0</v>
      </c>
      <c r="T2895" s="86" t="str">
        <f t="shared" si="701"/>
        <v/>
      </c>
      <c r="U2895" s="86" t="str">
        <f t="shared" si="710"/>
        <v/>
      </c>
      <c r="V2895" s="95" t="str">
        <f t="shared" si="702"/>
        <v/>
      </c>
      <c r="AE2895" s="92" t="str">
        <f t="shared" si="703"/>
        <v/>
      </c>
      <c r="AF2895" s="96" t="str">
        <f t="shared" si="704"/>
        <v>&lt;a name='19000100'&gt;&lt;b&gt;: 0 - FedEx Field [1600 FedEx Way, Landover, MD 20785]&lt;/b&gt;&lt;/a&gt;&lt;br&gt;</v>
      </c>
      <c r="AG2895" s="97">
        <f t="shared" si="705"/>
        <v>1900</v>
      </c>
      <c r="AH2895" s="97" t="str">
        <f t="shared" si="706"/>
        <v>01</v>
      </c>
      <c r="AI2895" s="97" t="str">
        <f t="shared" si="707"/>
        <v>00</v>
      </c>
      <c r="AJ2895" s="97" t="str">
        <f t="shared" si="708"/>
        <v>19000100</v>
      </c>
    </row>
    <row r="2896" spans="4:36" ht="12" customHeight="1" x14ac:dyDescent="0.15">
      <c r="F2896" s="86" t="str">
        <f t="shared" si="697"/>
        <v>Saturday</v>
      </c>
      <c r="G2896" s="91"/>
      <c r="H2896" s="92" t="str">
        <f>VLOOKUP(MONTH(G2896),VLOOKUP!$W$1:$X$24,2)</f>
        <v>January</v>
      </c>
      <c r="I2896" s="92" t="str">
        <f t="shared" si="698"/>
        <v/>
      </c>
      <c r="J2896" s="93" t="s">
        <v>718</v>
      </c>
      <c r="L2896" s="86" t="str">
        <f t="shared" si="695"/>
        <v>FedEx Field [1600 FedEx Way, Landover, MD 20785]</v>
      </c>
      <c r="M2896" s="86">
        <f t="shared" si="699"/>
        <v>0</v>
      </c>
      <c r="N2896" s="93" t="str">
        <f t="shared" si="709"/>
        <v>FedEx Field [1600 FedEx Way, Landover, MD 20785]</v>
      </c>
      <c r="O2896" s="90"/>
      <c r="S2896" s="95">
        <f t="shared" si="700"/>
        <v>0</v>
      </c>
      <c r="T2896" s="86" t="str">
        <f t="shared" si="701"/>
        <v/>
      </c>
      <c r="U2896" s="86" t="str">
        <f t="shared" si="710"/>
        <v/>
      </c>
      <c r="V2896" s="95" t="str">
        <f t="shared" si="702"/>
        <v/>
      </c>
      <c r="AE2896" s="92" t="str">
        <f t="shared" si="703"/>
        <v/>
      </c>
      <c r="AF2896" s="96" t="str">
        <f t="shared" si="704"/>
        <v>&lt;a name='19000100'&gt;&lt;b&gt;: 0 - FedEx Field [1600 FedEx Way, Landover, MD 20785]&lt;/b&gt;&lt;/a&gt;&lt;br&gt;</v>
      </c>
      <c r="AG2896" s="97">
        <f t="shared" si="705"/>
        <v>1900</v>
      </c>
      <c r="AH2896" s="97" t="str">
        <f t="shared" si="706"/>
        <v>01</v>
      </c>
      <c r="AI2896" s="97" t="str">
        <f t="shared" si="707"/>
        <v>00</v>
      </c>
      <c r="AJ2896" s="97" t="str">
        <f t="shared" si="708"/>
        <v>19000100</v>
      </c>
    </row>
    <row r="2897" spans="6:36" ht="12" customHeight="1" x14ac:dyDescent="0.15">
      <c r="F2897" s="86" t="str">
        <f t="shared" si="697"/>
        <v>Saturday</v>
      </c>
      <c r="G2897" s="91"/>
      <c r="H2897" s="92" t="str">
        <f>VLOOKUP(MONTH(G2897),VLOOKUP!$W$1:$X$24,2)</f>
        <v>January</v>
      </c>
      <c r="I2897" s="92" t="str">
        <f t="shared" si="698"/>
        <v/>
      </c>
      <c r="J2897" s="93" t="s">
        <v>718</v>
      </c>
      <c r="L2897" s="86" t="str">
        <f t="shared" si="695"/>
        <v>FedEx Field [1600 FedEx Way, Landover, MD 20785]</v>
      </c>
      <c r="M2897" s="86">
        <f t="shared" si="699"/>
        <v>0</v>
      </c>
      <c r="N2897" s="93" t="str">
        <f t="shared" si="709"/>
        <v>FedEx Field [1600 FedEx Way, Landover, MD 20785]</v>
      </c>
      <c r="O2897" s="90"/>
      <c r="S2897" s="95">
        <f t="shared" si="700"/>
        <v>0</v>
      </c>
      <c r="T2897" s="86" t="str">
        <f t="shared" si="701"/>
        <v/>
      </c>
      <c r="U2897" s="86" t="str">
        <f t="shared" si="710"/>
        <v/>
      </c>
      <c r="V2897" s="95" t="str">
        <f t="shared" si="702"/>
        <v/>
      </c>
      <c r="AE2897" s="92" t="str">
        <f t="shared" si="703"/>
        <v/>
      </c>
      <c r="AF2897" s="96" t="str">
        <f t="shared" si="704"/>
        <v>&lt;a name='19000100'&gt;&lt;b&gt;: 0 - FedEx Field [1600 FedEx Way, Landover, MD 20785]&lt;/b&gt;&lt;/a&gt;&lt;br&gt;</v>
      </c>
      <c r="AG2897" s="97">
        <f t="shared" si="705"/>
        <v>1900</v>
      </c>
      <c r="AH2897" s="97" t="str">
        <f t="shared" si="706"/>
        <v>01</v>
      </c>
      <c r="AI2897" s="97" t="str">
        <f t="shared" si="707"/>
        <v>00</v>
      </c>
      <c r="AJ2897" s="97" t="str">
        <f t="shared" si="708"/>
        <v>19000100</v>
      </c>
    </row>
    <row r="2898" spans="6:36" ht="12" customHeight="1" x14ac:dyDescent="0.15">
      <c r="F2898" s="86" t="str">
        <f t="shared" si="697"/>
        <v>Saturday</v>
      </c>
      <c r="G2898" s="91"/>
      <c r="H2898" s="92" t="str">
        <f>VLOOKUP(MONTH(G2898),VLOOKUP!$W$1:$X$24,2)</f>
        <v>January</v>
      </c>
      <c r="I2898" s="92" t="str">
        <f t="shared" si="698"/>
        <v/>
      </c>
      <c r="J2898" s="93" t="s">
        <v>1743</v>
      </c>
      <c r="L2898" s="86" t="str">
        <f t="shared" si="695"/>
        <v>Feed the Scene [3512 Bank St, Baltimore, MD]</v>
      </c>
      <c r="M2898" s="86">
        <f t="shared" si="699"/>
        <v>0</v>
      </c>
      <c r="N2898" s="93" t="str">
        <f t="shared" si="709"/>
        <v>Feed the Scene [3512 Bank St, Baltimore, MD]</v>
      </c>
      <c r="O2898" s="94"/>
      <c r="S2898" s="95">
        <f t="shared" si="700"/>
        <v>0</v>
      </c>
      <c r="T2898" s="86" t="str">
        <f t="shared" si="701"/>
        <v/>
      </c>
      <c r="U2898" s="86" t="str">
        <f t="shared" si="710"/>
        <v/>
      </c>
      <c r="V2898" s="95" t="str">
        <f t="shared" si="702"/>
        <v/>
      </c>
      <c r="AE2898" s="92" t="str">
        <f t="shared" si="703"/>
        <v/>
      </c>
      <c r="AF2898" s="96" t="str">
        <f t="shared" si="704"/>
        <v>&lt;a name='19000100'&gt;&lt;b&gt;: 0 - Feed the Scene [3512 Bank St, Baltimore, MD]&lt;/b&gt;&lt;/a&gt;&lt;br&gt;</v>
      </c>
      <c r="AG2898" s="97">
        <f t="shared" si="705"/>
        <v>1900</v>
      </c>
      <c r="AH2898" s="97" t="str">
        <f t="shared" si="706"/>
        <v>01</v>
      </c>
      <c r="AI2898" s="97" t="str">
        <f t="shared" si="707"/>
        <v>00</v>
      </c>
      <c r="AJ2898" s="97" t="str">
        <f t="shared" si="708"/>
        <v>19000100</v>
      </c>
    </row>
    <row r="2899" spans="6:36" ht="12" customHeight="1" x14ac:dyDescent="0.15">
      <c r="F2899" s="86" t="str">
        <f t="shared" si="697"/>
        <v>Saturday</v>
      </c>
      <c r="G2899" s="91"/>
      <c r="H2899" s="92" t="str">
        <f>VLOOKUP(MONTH(G2899),VLOOKUP!$W$1:$X$24,2)</f>
        <v>January</v>
      </c>
      <c r="I2899" s="92" t="str">
        <f t="shared" si="698"/>
        <v/>
      </c>
      <c r="J2899" s="93" t="s">
        <v>1743</v>
      </c>
      <c r="L2899" s="86" t="str">
        <f t="shared" si="695"/>
        <v>Feed the Scene [3512 Bank St, Baltimore, MD]</v>
      </c>
      <c r="M2899" s="86">
        <f t="shared" si="699"/>
        <v>0</v>
      </c>
      <c r="N2899" s="93" t="str">
        <f t="shared" si="709"/>
        <v>Feed the Scene [3512 Bank St, Baltimore, MD]</v>
      </c>
      <c r="O2899" s="94"/>
      <c r="S2899" s="95">
        <f t="shared" si="700"/>
        <v>0</v>
      </c>
      <c r="T2899" s="86" t="str">
        <f t="shared" si="701"/>
        <v/>
      </c>
      <c r="U2899" s="86" t="str">
        <f t="shared" si="710"/>
        <v/>
      </c>
      <c r="V2899" s="95" t="str">
        <f t="shared" si="702"/>
        <v/>
      </c>
      <c r="AE2899" s="92" t="str">
        <f t="shared" si="703"/>
        <v/>
      </c>
      <c r="AF2899" s="96" t="str">
        <f t="shared" si="704"/>
        <v>&lt;a name='19000100'&gt;&lt;b&gt;: 0 - Feed the Scene [3512 Bank St, Baltimore, MD]&lt;/b&gt;&lt;/a&gt;&lt;br&gt;</v>
      </c>
      <c r="AG2899" s="97">
        <f t="shared" si="705"/>
        <v>1900</v>
      </c>
      <c r="AH2899" s="97" t="str">
        <f t="shared" si="706"/>
        <v>01</v>
      </c>
      <c r="AI2899" s="97" t="str">
        <f t="shared" si="707"/>
        <v>00</v>
      </c>
      <c r="AJ2899" s="97" t="str">
        <f t="shared" si="708"/>
        <v>19000100</v>
      </c>
    </row>
    <row r="2900" spans="6:36" ht="12" customHeight="1" x14ac:dyDescent="0.15">
      <c r="F2900" s="86" t="str">
        <f t="shared" si="697"/>
        <v>Saturday</v>
      </c>
      <c r="G2900" s="91"/>
      <c r="H2900" s="92" t="str">
        <f>VLOOKUP(MONTH(G2900),VLOOKUP!$W$1:$X$24,2)</f>
        <v>January</v>
      </c>
      <c r="I2900" s="92" t="str">
        <f t="shared" si="698"/>
        <v/>
      </c>
      <c r="J2900" s="93" t="s">
        <v>1743</v>
      </c>
      <c r="L2900" s="86" t="str">
        <f t="shared" si="695"/>
        <v>Feed the Scene [3512 Bank St, Baltimore, MD]</v>
      </c>
      <c r="M2900" s="86">
        <f t="shared" si="699"/>
        <v>0</v>
      </c>
      <c r="N2900" s="93" t="str">
        <f t="shared" si="709"/>
        <v>Feed the Scene [3512 Bank St, Baltimore, MD]</v>
      </c>
      <c r="O2900" s="94"/>
      <c r="S2900" s="95">
        <f t="shared" si="700"/>
        <v>0</v>
      </c>
      <c r="T2900" s="86" t="str">
        <f t="shared" si="701"/>
        <v/>
      </c>
      <c r="U2900" s="86" t="str">
        <f t="shared" si="710"/>
        <v/>
      </c>
      <c r="V2900" s="95" t="str">
        <f t="shared" si="702"/>
        <v/>
      </c>
      <c r="AE2900" s="92" t="str">
        <f t="shared" si="703"/>
        <v/>
      </c>
      <c r="AF2900" s="96" t="str">
        <f t="shared" si="704"/>
        <v>&lt;a name='19000100'&gt;&lt;b&gt;: 0 - Feed the Scene [3512 Bank St, Baltimore, MD]&lt;/b&gt;&lt;/a&gt;&lt;br&gt;</v>
      </c>
      <c r="AG2900" s="97">
        <f t="shared" si="705"/>
        <v>1900</v>
      </c>
      <c r="AH2900" s="97" t="str">
        <f t="shared" si="706"/>
        <v>01</v>
      </c>
      <c r="AI2900" s="97" t="str">
        <f t="shared" si="707"/>
        <v>00</v>
      </c>
      <c r="AJ2900" s="97" t="str">
        <f t="shared" si="708"/>
        <v>19000100</v>
      </c>
    </row>
    <row r="2901" spans="6:36" ht="12" customHeight="1" x14ac:dyDescent="0.15">
      <c r="F2901" s="86" t="str">
        <f t="shared" si="697"/>
        <v>Saturday</v>
      </c>
      <c r="G2901" s="91"/>
      <c r="H2901" s="92" t="str">
        <f>VLOOKUP(MONTH(G2901),VLOOKUP!$W$1:$X$24,2)</f>
        <v>January</v>
      </c>
      <c r="I2901" s="92" t="str">
        <f t="shared" si="698"/>
        <v/>
      </c>
      <c r="J2901" s="93" t="s">
        <v>1743</v>
      </c>
      <c r="L2901" s="86" t="str">
        <f t="shared" si="695"/>
        <v>Feed the Scene [3512 Bank St, Baltimore, MD]</v>
      </c>
      <c r="M2901" s="86">
        <f t="shared" si="699"/>
        <v>0</v>
      </c>
      <c r="N2901" s="93" t="str">
        <f t="shared" si="709"/>
        <v>Feed the Scene [3512 Bank St, Baltimore, MD]</v>
      </c>
      <c r="O2901" s="94"/>
      <c r="S2901" s="95">
        <f t="shared" si="700"/>
        <v>0</v>
      </c>
      <c r="T2901" s="86" t="str">
        <f t="shared" si="701"/>
        <v/>
      </c>
      <c r="U2901" s="86" t="str">
        <f t="shared" si="710"/>
        <v/>
      </c>
      <c r="V2901" s="95" t="str">
        <f t="shared" si="702"/>
        <v/>
      </c>
      <c r="AE2901" s="92" t="str">
        <f t="shared" si="703"/>
        <v/>
      </c>
      <c r="AF2901" s="96" t="str">
        <f t="shared" si="704"/>
        <v>&lt;a name='19000100'&gt;&lt;b&gt;: 0 - Feed the Scene [3512 Bank St, Baltimore, MD]&lt;/b&gt;&lt;/a&gt;&lt;br&gt;</v>
      </c>
      <c r="AG2901" s="97">
        <f t="shared" si="705"/>
        <v>1900</v>
      </c>
      <c r="AH2901" s="97" t="str">
        <f t="shared" si="706"/>
        <v>01</v>
      </c>
      <c r="AI2901" s="97" t="str">
        <f t="shared" si="707"/>
        <v>00</v>
      </c>
      <c r="AJ2901" s="97" t="str">
        <f t="shared" si="708"/>
        <v>19000100</v>
      </c>
    </row>
    <row r="2902" spans="6:36" ht="12" customHeight="1" x14ac:dyDescent="0.15">
      <c r="F2902" s="86" t="str">
        <f t="shared" si="697"/>
        <v>Saturday</v>
      </c>
      <c r="G2902" s="91"/>
      <c r="H2902" s="92" t="str">
        <f>VLOOKUP(MONTH(G2902),VLOOKUP!$W$1:$X$24,2)</f>
        <v>January</v>
      </c>
      <c r="I2902" s="92" t="str">
        <f t="shared" si="698"/>
        <v/>
      </c>
      <c r="J2902" s="93" t="s">
        <v>1293</v>
      </c>
      <c r="L2902" s="86" t="str">
        <f t="shared" si="695"/>
        <v>Feed the Scene House [Baltimore, MD]</v>
      </c>
      <c r="M2902" s="86">
        <f t="shared" si="699"/>
        <v>0</v>
      </c>
      <c r="N2902" s="93" t="str">
        <f t="shared" si="709"/>
        <v>Feed the Scene House [Baltimore, MD]</v>
      </c>
      <c r="O2902" s="90"/>
      <c r="S2902" s="95">
        <f t="shared" si="700"/>
        <v>0</v>
      </c>
      <c r="T2902" s="86" t="str">
        <f t="shared" si="701"/>
        <v/>
      </c>
      <c r="U2902" s="86" t="str">
        <f t="shared" si="710"/>
        <v/>
      </c>
      <c r="V2902" s="95" t="str">
        <f t="shared" si="702"/>
        <v/>
      </c>
      <c r="AE2902" s="92" t="str">
        <f t="shared" si="703"/>
        <v/>
      </c>
      <c r="AF2902" s="96" t="str">
        <f t="shared" si="704"/>
        <v>&lt;a name='19000100'&gt;&lt;b&gt;: 0 - Feed the Scene House [Baltimore, MD]&lt;/b&gt;&lt;/a&gt;&lt;br&gt;</v>
      </c>
      <c r="AG2902" s="97">
        <f t="shared" si="705"/>
        <v>1900</v>
      </c>
      <c r="AH2902" s="97" t="str">
        <f t="shared" si="706"/>
        <v>01</v>
      </c>
      <c r="AI2902" s="97" t="str">
        <f t="shared" si="707"/>
        <v>00</v>
      </c>
      <c r="AJ2902" s="97" t="str">
        <f t="shared" si="708"/>
        <v>19000100</v>
      </c>
    </row>
    <row r="2903" spans="6:36" ht="12" customHeight="1" x14ac:dyDescent="0.15">
      <c r="F2903" s="86" t="str">
        <f t="shared" si="697"/>
        <v>Saturday</v>
      </c>
      <c r="G2903" s="91"/>
      <c r="H2903" s="92" t="str">
        <f>VLOOKUP(MONTH(G2903),VLOOKUP!$W$1:$X$24,2)</f>
        <v>January</v>
      </c>
      <c r="I2903" s="92" t="str">
        <f t="shared" si="698"/>
        <v/>
      </c>
      <c r="J2903" s="93" t="s">
        <v>1293</v>
      </c>
      <c r="L2903" s="86" t="str">
        <f t="shared" si="695"/>
        <v>Feed the Scene House [Baltimore, MD]</v>
      </c>
      <c r="M2903" s="86">
        <f t="shared" si="699"/>
        <v>0</v>
      </c>
      <c r="N2903" s="93" t="str">
        <f t="shared" si="709"/>
        <v>Feed the Scene House [Baltimore, MD]</v>
      </c>
      <c r="O2903" s="90"/>
      <c r="S2903" s="95">
        <f t="shared" si="700"/>
        <v>0</v>
      </c>
      <c r="T2903" s="86" t="str">
        <f t="shared" si="701"/>
        <v/>
      </c>
      <c r="U2903" s="86" t="str">
        <f t="shared" si="710"/>
        <v/>
      </c>
      <c r="V2903" s="95" t="str">
        <f t="shared" si="702"/>
        <v/>
      </c>
      <c r="AE2903" s="92" t="str">
        <f t="shared" si="703"/>
        <v/>
      </c>
      <c r="AF2903" s="96" t="str">
        <f t="shared" si="704"/>
        <v>&lt;a name='19000100'&gt;&lt;b&gt;: 0 - Feed the Scene House [Baltimore, MD]&lt;/b&gt;&lt;/a&gt;&lt;br&gt;</v>
      </c>
      <c r="AG2903" s="97">
        <f t="shared" si="705"/>
        <v>1900</v>
      </c>
      <c r="AH2903" s="97" t="str">
        <f t="shared" si="706"/>
        <v>01</v>
      </c>
      <c r="AI2903" s="97" t="str">
        <f t="shared" si="707"/>
        <v>00</v>
      </c>
      <c r="AJ2903" s="97" t="str">
        <f t="shared" si="708"/>
        <v>19000100</v>
      </c>
    </row>
    <row r="2904" spans="6:36" ht="12" customHeight="1" x14ac:dyDescent="0.15">
      <c r="F2904" s="86" t="str">
        <f t="shared" si="697"/>
        <v>Saturday</v>
      </c>
      <c r="G2904" s="91"/>
      <c r="H2904" s="92" t="str">
        <f>VLOOKUP(MONTH(G2904),VLOOKUP!$W$1:$X$24,2)</f>
        <v>January</v>
      </c>
      <c r="I2904" s="92" t="str">
        <f t="shared" si="698"/>
        <v/>
      </c>
      <c r="J2904" s="93" t="s">
        <v>1293</v>
      </c>
      <c r="L2904" s="86" t="str">
        <f t="shared" si="695"/>
        <v>Feed the Scene House [Baltimore, MD]</v>
      </c>
      <c r="M2904" s="86">
        <f t="shared" si="699"/>
        <v>0</v>
      </c>
      <c r="N2904" s="93" t="str">
        <f t="shared" si="709"/>
        <v>Feed the Scene House [Baltimore, MD]</v>
      </c>
      <c r="O2904" s="90"/>
      <c r="S2904" s="95">
        <f t="shared" si="700"/>
        <v>0</v>
      </c>
      <c r="T2904" s="86" t="str">
        <f t="shared" si="701"/>
        <v/>
      </c>
      <c r="U2904" s="86" t="str">
        <f t="shared" si="710"/>
        <v/>
      </c>
      <c r="V2904" s="95" t="str">
        <f t="shared" si="702"/>
        <v/>
      </c>
      <c r="AE2904" s="92" t="str">
        <f t="shared" si="703"/>
        <v/>
      </c>
      <c r="AF2904" s="96" t="str">
        <f t="shared" si="704"/>
        <v>&lt;a name='19000100'&gt;&lt;b&gt;: 0 - Feed the Scene House [Baltimore, MD]&lt;/b&gt;&lt;/a&gt;&lt;br&gt;</v>
      </c>
      <c r="AG2904" s="97">
        <f t="shared" si="705"/>
        <v>1900</v>
      </c>
      <c r="AH2904" s="97" t="str">
        <f t="shared" si="706"/>
        <v>01</v>
      </c>
      <c r="AI2904" s="97" t="str">
        <f t="shared" si="707"/>
        <v>00</v>
      </c>
      <c r="AJ2904" s="97" t="str">
        <f t="shared" si="708"/>
        <v>19000100</v>
      </c>
    </row>
    <row r="2905" spans="6:36" ht="12" customHeight="1" x14ac:dyDescent="0.15">
      <c r="F2905" s="86" t="str">
        <f t="shared" si="697"/>
        <v>Saturday</v>
      </c>
      <c r="G2905" s="91"/>
      <c r="H2905" s="92" t="str">
        <f>VLOOKUP(MONTH(G2905),VLOOKUP!$W$1:$X$24,2)</f>
        <v>January</v>
      </c>
      <c r="I2905" s="92" t="str">
        <f t="shared" si="698"/>
        <v/>
      </c>
      <c r="J2905" s="93" t="s">
        <v>168</v>
      </c>
      <c r="L2905" s="86" t="str">
        <f t="shared" si="695"/>
        <v>Fells Point Festival [Baltimore, MD]</v>
      </c>
      <c r="M2905" s="86">
        <f t="shared" si="699"/>
        <v>0</v>
      </c>
      <c r="N2905" s="93" t="str">
        <f t="shared" si="709"/>
        <v>Fells Point Festival [Baltimore, MD]</v>
      </c>
      <c r="O2905" s="90"/>
      <c r="S2905" s="95">
        <f t="shared" si="700"/>
        <v>0</v>
      </c>
      <c r="T2905" s="86" t="str">
        <f t="shared" si="701"/>
        <v/>
      </c>
      <c r="U2905" s="86" t="str">
        <f t="shared" si="710"/>
        <v/>
      </c>
      <c r="V2905" s="95" t="str">
        <f t="shared" si="702"/>
        <v/>
      </c>
      <c r="X2905" s="99"/>
      <c r="Y2905" s="99"/>
      <c r="AE2905" s="92" t="str">
        <f t="shared" si="703"/>
        <v/>
      </c>
      <c r="AF2905" s="96" t="str">
        <f t="shared" si="704"/>
        <v>&lt;a name='19000100'&gt;&lt;b&gt;: 0 - Fells Point Festival [Baltimore, MD]&lt;/b&gt;&lt;/a&gt;&lt;br&gt;</v>
      </c>
      <c r="AG2905" s="97">
        <f t="shared" si="705"/>
        <v>1900</v>
      </c>
      <c r="AH2905" s="97" t="str">
        <f t="shared" si="706"/>
        <v>01</v>
      </c>
      <c r="AI2905" s="97" t="str">
        <f t="shared" si="707"/>
        <v>00</v>
      </c>
      <c r="AJ2905" s="97" t="str">
        <f t="shared" si="708"/>
        <v>19000100</v>
      </c>
    </row>
    <row r="2906" spans="6:36" ht="12" customHeight="1" x14ac:dyDescent="0.15">
      <c r="F2906" s="86" t="str">
        <f t="shared" si="697"/>
        <v>Saturday</v>
      </c>
      <c r="G2906" s="91"/>
      <c r="H2906" s="92" t="str">
        <f>VLOOKUP(MONTH(G2906),VLOOKUP!$W$1:$X$24,2)</f>
        <v>January</v>
      </c>
      <c r="I2906" s="92" t="str">
        <f t="shared" si="698"/>
        <v/>
      </c>
      <c r="J2906" s="93" t="s">
        <v>168</v>
      </c>
      <c r="L2906" s="86" t="str">
        <f t="shared" si="695"/>
        <v>Fells Point Festival [Baltimore, MD]</v>
      </c>
      <c r="M2906" s="86">
        <f t="shared" si="699"/>
        <v>0</v>
      </c>
      <c r="N2906" s="93" t="str">
        <f t="shared" si="709"/>
        <v>Fells Point Festival [Baltimore, MD]</v>
      </c>
      <c r="O2906" s="90"/>
      <c r="S2906" s="95">
        <f t="shared" si="700"/>
        <v>0</v>
      </c>
      <c r="T2906" s="86" t="str">
        <f t="shared" si="701"/>
        <v/>
      </c>
      <c r="U2906" s="86" t="str">
        <f t="shared" si="710"/>
        <v/>
      </c>
      <c r="V2906" s="95" t="str">
        <f t="shared" si="702"/>
        <v/>
      </c>
      <c r="AE2906" s="92" t="str">
        <f t="shared" si="703"/>
        <v/>
      </c>
      <c r="AF2906" s="96" t="str">
        <f t="shared" si="704"/>
        <v>&lt;a name='19000100'&gt;&lt;b&gt;: 0 - Fells Point Festival [Baltimore, MD]&lt;/b&gt;&lt;/a&gt;&lt;br&gt;</v>
      </c>
      <c r="AG2906" s="97">
        <f t="shared" si="705"/>
        <v>1900</v>
      </c>
      <c r="AH2906" s="97" t="str">
        <f t="shared" si="706"/>
        <v>01</v>
      </c>
      <c r="AI2906" s="97" t="str">
        <f t="shared" si="707"/>
        <v>00</v>
      </c>
      <c r="AJ2906" s="97" t="str">
        <f t="shared" si="708"/>
        <v>19000100</v>
      </c>
    </row>
    <row r="2907" spans="6:36" ht="12" customHeight="1" x14ac:dyDescent="0.15">
      <c r="F2907" s="86" t="str">
        <f t="shared" si="697"/>
        <v>Saturday</v>
      </c>
      <c r="G2907" s="91"/>
      <c r="H2907" s="92" t="str">
        <f>VLOOKUP(MONTH(G2907),VLOOKUP!$W$1:$X$24,2)</f>
        <v>January</v>
      </c>
      <c r="I2907" s="92" t="str">
        <f t="shared" si="698"/>
        <v/>
      </c>
      <c r="J2907" s="93" t="s">
        <v>168</v>
      </c>
      <c r="L2907" s="86" t="str">
        <f t="shared" si="695"/>
        <v>Fells Point Festival [Baltimore, MD]</v>
      </c>
      <c r="M2907" s="86">
        <f t="shared" si="699"/>
        <v>0</v>
      </c>
      <c r="N2907" s="93" t="str">
        <f t="shared" si="709"/>
        <v>Fells Point Festival [Baltimore, MD]</v>
      </c>
      <c r="O2907" s="90"/>
      <c r="S2907" s="95">
        <f t="shared" si="700"/>
        <v>0</v>
      </c>
      <c r="T2907" s="86" t="str">
        <f t="shared" si="701"/>
        <v/>
      </c>
      <c r="U2907" s="86" t="str">
        <f t="shared" si="710"/>
        <v/>
      </c>
      <c r="V2907" s="95" t="str">
        <f t="shared" si="702"/>
        <v/>
      </c>
      <c r="X2907" s="99"/>
      <c r="Y2907" s="99"/>
      <c r="AE2907" s="92" t="str">
        <f t="shared" si="703"/>
        <v/>
      </c>
      <c r="AF2907" s="96" t="str">
        <f t="shared" si="704"/>
        <v>&lt;a name='19000100'&gt;&lt;b&gt;: 0 - Fells Point Festival [Baltimore, MD]&lt;/b&gt;&lt;/a&gt;&lt;br&gt;</v>
      </c>
      <c r="AG2907" s="97">
        <f t="shared" si="705"/>
        <v>1900</v>
      </c>
      <c r="AH2907" s="97" t="str">
        <f t="shared" si="706"/>
        <v>01</v>
      </c>
      <c r="AI2907" s="97" t="str">
        <f t="shared" si="707"/>
        <v>00</v>
      </c>
      <c r="AJ2907" s="97" t="str">
        <f t="shared" si="708"/>
        <v>19000100</v>
      </c>
    </row>
    <row r="2908" spans="6:36" ht="12" customHeight="1" x14ac:dyDescent="0.15">
      <c r="F2908" s="86" t="str">
        <f t="shared" si="697"/>
        <v>Saturday</v>
      </c>
      <c r="H2908" s="92" t="str">
        <f>VLOOKUP(MONTH(G2908),VLOOKUP!$W$1:$X$24,2)</f>
        <v>January</v>
      </c>
      <c r="I2908" s="92" t="str">
        <f t="shared" si="698"/>
        <v/>
      </c>
      <c r="J2908" s="90" t="s">
        <v>450</v>
      </c>
      <c r="L2908" s="86" t="str">
        <f t="shared" si="695"/>
        <v>&lt;a href='fillmore.php' title='list by venue'&gt;Fillmore Silver Spring&lt;/a&gt;</v>
      </c>
      <c r="M2908" s="86">
        <f t="shared" si="699"/>
        <v>0</v>
      </c>
      <c r="N2908" s="86" t="str">
        <f>VLOOKUP(J2908,VLOOKUP!$A$2:$S$54,19,FALSE)&amp;J2908&amp;"&lt;/a&gt;"</f>
        <v>&lt;a href='fillmore.php' title='list by venue'&gt;Fillmore Silver Spring&lt;/a&gt;</v>
      </c>
      <c r="O2908" s="90"/>
      <c r="S2908" s="95">
        <f t="shared" si="700"/>
        <v>0</v>
      </c>
      <c r="T2908" s="86" t="str">
        <f t="shared" si="701"/>
        <v/>
      </c>
      <c r="U2908" s="86" t="str">
        <f t="shared" si="710"/>
        <v/>
      </c>
      <c r="V2908" s="95" t="str">
        <f t="shared" si="702"/>
        <v/>
      </c>
      <c r="AE2908" s="92" t="str">
        <f t="shared" si="703"/>
        <v/>
      </c>
      <c r="AF2908" s="96" t="str">
        <f t="shared" si="704"/>
        <v>&lt;a name='19000100'&gt;&lt;b&gt;: 0 - &lt;a href='fillmore.php' title='list by venue'&gt;Fillmore Silver Spring&lt;/a&gt;&lt;/b&gt;&lt;/a&gt;&lt;br&gt;</v>
      </c>
      <c r="AG2908" s="97">
        <f t="shared" si="705"/>
        <v>1900</v>
      </c>
      <c r="AH2908" s="97" t="str">
        <f t="shared" si="706"/>
        <v>01</v>
      </c>
      <c r="AI2908" s="97" t="str">
        <f t="shared" si="707"/>
        <v>00</v>
      </c>
      <c r="AJ2908" s="97" t="str">
        <f t="shared" si="708"/>
        <v>19000100</v>
      </c>
    </row>
    <row r="2909" spans="6:36" ht="12" customHeight="1" x14ac:dyDescent="0.15">
      <c r="F2909" s="86" t="str">
        <f t="shared" si="697"/>
        <v>Saturday</v>
      </c>
      <c r="G2909" s="91"/>
      <c r="H2909" s="92" t="str">
        <f>VLOOKUP(MONTH(G2909),VLOOKUP!$W$1:$X$24,2)</f>
        <v>January</v>
      </c>
      <c r="I2909" s="92" t="str">
        <f t="shared" si="698"/>
        <v/>
      </c>
      <c r="J2909" s="90" t="s">
        <v>450</v>
      </c>
      <c r="L2909" s="86" t="str">
        <f t="shared" ref="L2909:L2972" si="711">IF(ISBLANK(K2909),N2909,N2909&amp;" ("&amp;K2909&amp;")")</f>
        <v>&lt;a href='fillmore.php' title='list by venue'&gt;Fillmore Silver Spring&lt;/a&gt;</v>
      </c>
      <c r="M2909" s="86">
        <f t="shared" si="699"/>
        <v>0</v>
      </c>
      <c r="N2909" s="86" t="str">
        <f>VLOOKUP(J2909,VLOOKUP!$A$2:$S$54,19,FALSE)&amp;J2909&amp;"&lt;/a&gt;"</f>
        <v>&lt;a href='fillmore.php' title='list by venue'&gt;Fillmore Silver Spring&lt;/a&gt;</v>
      </c>
      <c r="O2909" s="90"/>
      <c r="S2909" s="95">
        <f t="shared" si="700"/>
        <v>0</v>
      </c>
      <c r="T2909" s="86" t="str">
        <f t="shared" si="701"/>
        <v/>
      </c>
      <c r="U2909" s="86" t="str">
        <f t="shared" si="710"/>
        <v/>
      </c>
      <c r="V2909" s="95" t="str">
        <f t="shared" si="702"/>
        <v/>
      </c>
      <c r="AE2909" s="92" t="str">
        <f t="shared" si="703"/>
        <v/>
      </c>
      <c r="AF2909" s="96" t="str">
        <f t="shared" si="704"/>
        <v>&lt;a name='19000100'&gt;&lt;b&gt;: 0 - &lt;a href='fillmore.php' title='list by venue'&gt;Fillmore Silver Spring&lt;/a&gt;&lt;/b&gt;&lt;/a&gt;&lt;br&gt;</v>
      </c>
      <c r="AG2909" s="97">
        <f t="shared" si="705"/>
        <v>1900</v>
      </c>
      <c r="AH2909" s="97" t="str">
        <f t="shared" si="706"/>
        <v>01</v>
      </c>
      <c r="AI2909" s="97" t="str">
        <f t="shared" si="707"/>
        <v>00</v>
      </c>
      <c r="AJ2909" s="97" t="str">
        <f t="shared" si="708"/>
        <v>19000100</v>
      </c>
    </row>
    <row r="2910" spans="6:36" ht="12" customHeight="1" x14ac:dyDescent="0.15">
      <c r="F2910" s="86" t="str">
        <f t="shared" si="697"/>
        <v>Saturday</v>
      </c>
      <c r="H2910" s="92" t="str">
        <f>VLOOKUP(MONTH(G2910),VLOOKUP!$W$1:$X$24,2)</f>
        <v>January</v>
      </c>
      <c r="I2910" s="92" t="str">
        <f t="shared" si="698"/>
        <v/>
      </c>
      <c r="J2910" s="90" t="s">
        <v>450</v>
      </c>
      <c r="L2910" s="86" t="str">
        <f t="shared" si="711"/>
        <v>&lt;a href='fillmore.php' title='list by venue'&gt;Fillmore Silver Spring&lt;/a&gt;</v>
      </c>
      <c r="M2910" s="86">
        <f t="shared" si="699"/>
        <v>0</v>
      </c>
      <c r="N2910" s="86" t="str">
        <f>VLOOKUP(J2910,VLOOKUP!$A$2:$S$54,19,FALSE)&amp;J2910&amp;"&lt;/a&gt;"</f>
        <v>&lt;a href='fillmore.php' title='list by venue'&gt;Fillmore Silver Spring&lt;/a&gt;</v>
      </c>
      <c r="O2910" s="90"/>
      <c r="S2910" s="95">
        <f t="shared" si="700"/>
        <v>0</v>
      </c>
      <c r="T2910" s="86" t="str">
        <f t="shared" si="701"/>
        <v/>
      </c>
      <c r="U2910" s="86" t="str">
        <f t="shared" si="710"/>
        <v/>
      </c>
      <c r="V2910" s="95" t="str">
        <f t="shared" si="702"/>
        <v/>
      </c>
      <c r="AE2910" s="92" t="str">
        <f t="shared" si="703"/>
        <v/>
      </c>
      <c r="AF2910" s="96" t="str">
        <f t="shared" si="704"/>
        <v>&lt;a name='19000100'&gt;&lt;b&gt;: 0 - &lt;a href='fillmore.php' title='list by venue'&gt;Fillmore Silver Spring&lt;/a&gt;&lt;/b&gt;&lt;/a&gt;&lt;br&gt;</v>
      </c>
      <c r="AG2910" s="97">
        <f t="shared" si="705"/>
        <v>1900</v>
      </c>
      <c r="AH2910" s="97" t="str">
        <f t="shared" si="706"/>
        <v>01</v>
      </c>
      <c r="AI2910" s="97" t="str">
        <f t="shared" si="707"/>
        <v>00</v>
      </c>
      <c r="AJ2910" s="97" t="str">
        <f t="shared" si="708"/>
        <v>19000100</v>
      </c>
    </row>
    <row r="2911" spans="6:36" ht="12" customHeight="1" x14ac:dyDescent="0.15">
      <c r="F2911" s="86" t="str">
        <f t="shared" si="697"/>
        <v>Saturday</v>
      </c>
      <c r="H2911" s="92" t="str">
        <f>VLOOKUP(MONTH(G2911),VLOOKUP!$W$1:$X$24,2)</f>
        <v>January</v>
      </c>
      <c r="I2911" s="92" t="str">
        <f t="shared" si="698"/>
        <v/>
      </c>
      <c r="J2911" s="90" t="s">
        <v>450</v>
      </c>
      <c r="L2911" s="86" t="str">
        <f t="shared" si="711"/>
        <v>&lt;a href='fillmore.php' title='list by venue'&gt;Fillmore Silver Spring&lt;/a&gt;</v>
      </c>
      <c r="M2911" s="86">
        <f t="shared" si="699"/>
        <v>0</v>
      </c>
      <c r="N2911" s="86" t="str">
        <f>VLOOKUP(J2911,VLOOKUP!$A$2:$S$54,19,FALSE)&amp;J2911&amp;"&lt;/a&gt;"</f>
        <v>&lt;a href='fillmore.php' title='list by venue'&gt;Fillmore Silver Spring&lt;/a&gt;</v>
      </c>
      <c r="O2911" s="90"/>
      <c r="S2911" s="95">
        <f t="shared" si="700"/>
        <v>0</v>
      </c>
      <c r="T2911" s="86" t="str">
        <f t="shared" si="701"/>
        <v/>
      </c>
      <c r="U2911" s="86" t="str">
        <f t="shared" si="710"/>
        <v/>
      </c>
      <c r="V2911" s="95" t="str">
        <f t="shared" si="702"/>
        <v/>
      </c>
      <c r="AE2911" s="92" t="str">
        <f t="shared" si="703"/>
        <v/>
      </c>
      <c r="AF2911" s="96" t="str">
        <f t="shared" si="704"/>
        <v>&lt;a name='19000100'&gt;&lt;b&gt;: 0 - &lt;a href='fillmore.php' title='list by venue'&gt;Fillmore Silver Spring&lt;/a&gt;&lt;/b&gt;&lt;/a&gt;&lt;br&gt;</v>
      </c>
      <c r="AG2911" s="97">
        <f t="shared" si="705"/>
        <v>1900</v>
      </c>
      <c r="AH2911" s="97" t="str">
        <f t="shared" si="706"/>
        <v>01</v>
      </c>
      <c r="AI2911" s="97" t="str">
        <f t="shared" si="707"/>
        <v>00</v>
      </c>
      <c r="AJ2911" s="97" t="str">
        <f t="shared" si="708"/>
        <v>19000100</v>
      </c>
    </row>
    <row r="2912" spans="6:36" ht="12" customHeight="1" x14ac:dyDescent="0.15">
      <c r="F2912" s="86" t="str">
        <f t="shared" si="697"/>
        <v>Saturday</v>
      </c>
      <c r="G2912" s="91"/>
      <c r="H2912" s="92" t="str">
        <f>VLOOKUP(MONTH(G2912),VLOOKUP!$W$1:$X$24,2)</f>
        <v>January</v>
      </c>
      <c r="I2912" s="92" t="str">
        <f t="shared" si="698"/>
        <v/>
      </c>
      <c r="J2912" s="90" t="s">
        <v>450</v>
      </c>
      <c r="L2912" s="86" t="str">
        <f t="shared" si="711"/>
        <v>&lt;a href='fillmore.php' title='list by venue'&gt;Fillmore Silver Spring&lt;/a&gt;</v>
      </c>
      <c r="M2912" s="86">
        <f t="shared" si="699"/>
        <v>0</v>
      </c>
      <c r="N2912" s="86" t="str">
        <f>VLOOKUP(J2912,VLOOKUP!$A$2:$S$54,19,FALSE)&amp;J2912&amp;"&lt;/a&gt;"</f>
        <v>&lt;a href='fillmore.php' title='list by venue'&gt;Fillmore Silver Spring&lt;/a&gt;</v>
      </c>
      <c r="O2912" s="90"/>
      <c r="S2912" s="95">
        <f t="shared" si="700"/>
        <v>0</v>
      </c>
      <c r="T2912" s="86" t="str">
        <f t="shared" si="701"/>
        <v/>
      </c>
      <c r="U2912" s="86" t="str">
        <f t="shared" si="710"/>
        <v/>
      </c>
      <c r="V2912" s="95" t="str">
        <f t="shared" si="702"/>
        <v/>
      </c>
      <c r="AE2912" s="92" t="str">
        <f t="shared" si="703"/>
        <v/>
      </c>
      <c r="AF2912" s="96" t="str">
        <f t="shared" si="704"/>
        <v>&lt;a name='19000100'&gt;&lt;b&gt;: 0 - &lt;a href='fillmore.php' title='list by venue'&gt;Fillmore Silver Spring&lt;/a&gt;&lt;/b&gt;&lt;/a&gt;&lt;br&gt;</v>
      </c>
      <c r="AG2912" s="97">
        <f t="shared" si="705"/>
        <v>1900</v>
      </c>
      <c r="AH2912" s="97" t="str">
        <f t="shared" si="706"/>
        <v>01</v>
      </c>
      <c r="AI2912" s="97" t="str">
        <f t="shared" si="707"/>
        <v>00</v>
      </c>
      <c r="AJ2912" s="97" t="str">
        <f t="shared" si="708"/>
        <v>19000100</v>
      </c>
    </row>
    <row r="2913" spans="6:36" ht="12" customHeight="1" x14ac:dyDescent="0.15">
      <c r="F2913" s="86" t="str">
        <f t="shared" si="697"/>
        <v>Saturday</v>
      </c>
      <c r="H2913" s="92" t="str">
        <f>VLOOKUP(MONTH(G2913),VLOOKUP!$W$1:$X$24,2)</f>
        <v>January</v>
      </c>
      <c r="I2913" s="92" t="str">
        <f t="shared" si="698"/>
        <v/>
      </c>
      <c r="J2913" s="90" t="s">
        <v>450</v>
      </c>
      <c r="L2913" s="86" t="str">
        <f t="shared" si="711"/>
        <v>&lt;a href='fillmore.php' title='list by venue'&gt;Fillmore Silver Spring&lt;/a&gt;</v>
      </c>
      <c r="M2913" s="86">
        <f t="shared" si="699"/>
        <v>0</v>
      </c>
      <c r="N2913" s="86" t="str">
        <f>VLOOKUP(J2913,VLOOKUP!$A$2:$S$54,19,FALSE)&amp;J2913&amp;"&lt;/a&gt;"</f>
        <v>&lt;a href='fillmore.php' title='list by venue'&gt;Fillmore Silver Spring&lt;/a&gt;</v>
      </c>
      <c r="O2913" s="90"/>
      <c r="S2913" s="95">
        <f t="shared" si="700"/>
        <v>0</v>
      </c>
      <c r="T2913" s="86" t="str">
        <f t="shared" si="701"/>
        <v/>
      </c>
      <c r="U2913" s="86" t="str">
        <f t="shared" si="710"/>
        <v/>
      </c>
      <c r="V2913" s="95" t="str">
        <f t="shared" si="702"/>
        <v/>
      </c>
      <c r="AE2913" s="92" t="str">
        <f t="shared" si="703"/>
        <v/>
      </c>
      <c r="AF2913" s="96" t="str">
        <f t="shared" si="704"/>
        <v>&lt;a name='19000100'&gt;&lt;b&gt;: 0 - &lt;a href='fillmore.php' title='list by venue'&gt;Fillmore Silver Spring&lt;/a&gt;&lt;/b&gt;&lt;/a&gt;&lt;br&gt;</v>
      </c>
      <c r="AG2913" s="97">
        <f t="shared" si="705"/>
        <v>1900</v>
      </c>
      <c r="AH2913" s="97" t="str">
        <f t="shared" si="706"/>
        <v>01</v>
      </c>
      <c r="AI2913" s="97" t="str">
        <f t="shared" si="707"/>
        <v>00</v>
      </c>
      <c r="AJ2913" s="97" t="str">
        <f t="shared" si="708"/>
        <v>19000100</v>
      </c>
    </row>
    <row r="2914" spans="6:36" ht="12" customHeight="1" x14ac:dyDescent="0.15">
      <c r="F2914" s="86" t="str">
        <f t="shared" si="697"/>
        <v>Saturday</v>
      </c>
      <c r="G2914" s="91"/>
      <c r="H2914" s="92" t="str">
        <f>VLOOKUP(MONTH(G2914),VLOOKUP!$W$1:$X$24,2)</f>
        <v>January</v>
      </c>
      <c r="I2914" s="92" t="str">
        <f t="shared" si="698"/>
        <v/>
      </c>
      <c r="J2914" s="90" t="s">
        <v>450</v>
      </c>
      <c r="L2914" s="86" t="str">
        <f t="shared" si="711"/>
        <v>&lt;a href='fillmore.php' title='list by venue'&gt;Fillmore Silver Spring&lt;/a&gt;</v>
      </c>
      <c r="M2914" s="86">
        <f t="shared" si="699"/>
        <v>0</v>
      </c>
      <c r="N2914" s="86" t="str">
        <f>VLOOKUP(J2914,VLOOKUP!$A$2:$S$54,19,FALSE)&amp;J2914&amp;"&lt;/a&gt;"</f>
        <v>&lt;a href='fillmore.php' title='list by venue'&gt;Fillmore Silver Spring&lt;/a&gt;</v>
      </c>
      <c r="O2914" s="90"/>
      <c r="S2914" s="95">
        <f t="shared" si="700"/>
        <v>0</v>
      </c>
      <c r="T2914" s="86" t="str">
        <f t="shared" si="701"/>
        <v/>
      </c>
      <c r="U2914" s="86" t="str">
        <f t="shared" si="710"/>
        <v/>
      </c>
      <c r="V2914" s="95" t="str">
        <f t="shared" si="702"/>
        <v/>
      </c>
      <c r="AE2914" s="92" t="str">
        <f t="shared" si="703"/>
        <v/>
      </c>
      <c r="AF2914" s="96" t="str">
        <f t="shared" si="704"/>
        <v>&lt;a name='19000100'&gt;&lt;b&gt;: 0 - &lt;a href='fillmore.php' title='list by venue'&gt;Fillmore Silver Spring&lt;/a&gt;&lt;/b&gt;&lt;/a&gt;&lt;br&gt;</v>
      </c>
      <c r="AG2914" s="97">
        <f t="shared" si="705"/>
        <v>1900</v>
      </c>
      <c r="AH2914" s="97" t="str">
        <f t="shared" si="706"/>
        <v>01</v>
      </c>
      <c r="AI2914" s="97" t="str">
        <f t="shared" si="707"/>
        <v>00</v>
      </c>
      <c r="AJ2914" s="97" t="str">
        <f t="shared" si="708"/>
        <v>19000100</v>
      </c>
    </row>
    <row r="2915" spans="6:36" ht="12" customHeight="1" x14ac:dyDescent="0.15">
      <c r="F2915" s="86" t="str">
        <f t="shared" si="697"/>
        <v>Saturday</v>
      </c>
      <c r="H2915" s="92" t="str">
        <f>VLOOKUP(MONTH(G2915),VLOOKUP!$W$1:$X$24,2)</f>
        <v>January</v>
      </c>
      <c r="I2915" s="92" t="str">
        <f t="shared" si="698"/>
        <v/>
      </c>
      <c r="J2915" s="90" t="s">
        <v>450</v>
      </c>
      <c r="L2915" s="86" t="str">
        <f t="shared" si="711"/>
        <v>&lt;a href='fillmore.php' title='list by venue'&gt;Fillmore Silver Spring&lt;/a&gt;</v>
      </c>
      <c r="M2915" s="86">
        <f t="shared" si="699"/>
        <v>0</v>
      </c>
      <c r="N2915" s="86" t="str">
        <f>VLOOKUP(J2915,VLOOKUP!$A$2:$S$54,19,FALSE)&amp;J2915&amp;"&lt;/a&gt;"</f>
        <v>&lt;a href='fillmore.php' title='list by venue'&gt;Fillmore Silver Spring&lt;/a&gt;</v>
      </c>
      <c r="O2915" s="90"/>
      <c r="S2915" s="95">
        <f t="shared" si="700"/>
        <v>0</v>
      </c>
      <c r="T2915" s="86" t="str">
        <f t="shared" si="701"/>
        <v/>
      </c>
      <c r="U2915" s="86" t="str">
        <f t="shared" si="710"/>
        <v/>
      </c>
      <c r="V2915" s="95" t="str">
        <f t="shared" si="702"/>
        <v/>
      </c>
      <c r="AE2915" s="92" t="str">
        <f t="shared" si="703"/>
        <v/>
      </c>
      <c r="AF2915" s="96" t="str">
        <f t="shared" si="704"/>
        <v>&lt;a name='19000100'&gt;&lt;b&gt;: 0 - &lt;a href='fillmore.php' title='list by venue'&gt;Fillmore Silver Spring&lt;/a&gt;&lt;/b&gt;&lt;/a&gt;&lt;br&gt;</v>
      </c>
      <c r="AG2915" s="97">
        <f t="shared" si="705"/>
        <v>1900</v>
      </c>
      <c r="AH2915" s="97" t="str">
        <f t="shared" si="706"/>
        <v>01</v>
      </c>
      <c r="AI2915" s="97" t="str">
        <f t="shared" si="707"/>
        <v>00</v>
      </c>
      <c r="AJ2915" s="97" t="str">
        <f t="shared" si="708"/>
        <v>19000100</v>
      </c>
    </row>
    <row r="2916" spans="6:36" ht="12" customHeight="1" x14ac:dyDescent="0.15">
      <c r="F2916" s="86" t="str">
        <f t="shared" si="697"/>
        <v>Saturday</v>
      </c>
      <c r="H2916" s="92" t="str">
        <f>VLOOKUP(MONTH(G2916),VLOOKUP!$W$1:$X$24,2)</f>
        <v>January</v>
      </c>
      <c r="I2916" s="92" t="str">
        <f t="shared" si="698"/>
        <v/>
      </c>
      <c r="J2916" s="90" t="s">
        <v>450</v>
      </c>
      <c r="L2916" s="86" t="str">
        <f t="shared" si="711"/>
        <v>&lt;a href='fillmore.php' title='list by venue'&gt;Fillmore Silver Spring&lt;/a&gt;</v>
      </c>
      <c r="M2916" s="86">
        <f t="shared" si="699"/>
        <v>0</v>
      </c>
      <c r="N2916" s="86" t="str">
        <f>VLOOKUP(J2916,VLOOKUP!$A$2:$S$54,19,FALSE)&amp;J2916&amp;"&lt;/a&gt;"</f>
        <v>&lt;a href='fillmore.php' title='list by venue'&gt;Fillmore Silver Spring&lt;/a&gt;</v>
      </c>
      <c r="O2916" s="90"/>
      <c r="S2916" s="95">
        <f t="shared" si="700"/>
        <v>0</v>
      </c>
      <c r="T2916" s="86" t="str">
        <f t="shared" si="701"/>
        <v/>
      </c>
      <c r="U2916" s="86" t="str">
        <f t="shared" si="710"/>
        <v/>
      </c>
      <c r="V2916" s="95" t="str">
        <f t="shared" si="702"/>
        <v/>
      </c>
      <c r="AE2916" s="92" t="str">
        <f t="shared" si="703"/>
        <v/>
      </c>
      <c r="AF2916" s="96" t="str">
        <f t="shared" si="704"/>
        <v>&lt;a name='19000100'&gt;&lt;b&gt;: 0 - &lt;a href='fillmore.php' title='list by venue'&gt;Fillmore Silver Spring&lt;/a&gt;&lt;/b&gt;&lt;/a&gt;&lt;br&gt;</v>
      </c>
      <c r="AG2916" s="97">
        <f t="shared" si="705"/>
        <v>1900</v>
      </c>
      <c r="AH2916" s="97" t="str">
        <f t="shared" si="706"/>
        <v>01</v>
      </c>
      <c r="AI2916" s="97" t="str">
        <f t="shared" si="707"/>
        <v>00</v>
      </c>
      <c r="AJ2916" s="97" t="str">
        <f t="shared" si="708"/>
        <v>19000100</v>
      </c>
    </row>
    <row r="2917" spans="6:36" ht="12" customHeight="1" x14ac:dyDescent="0.15">
      <c r="F2917" s="86" t="str">
        <f t="shared" si="697"/>
        <v>Saturday</v>
      </c>
      <c r="H2917" s="92" t="str">
        <f>VLOOKUP(MONTH(G2917),VLOOKUP!$W$1:$X$24,2)</f>
        <v>January</v>
      </c>
      <c r="I2917" s="92" t="str">
        <f t="shared" si="698"/>
        <v/>
      </c>
      <c r="J2917" s="90" t="s">
        <v>450</v>
      </c>
      <c r="L2917" s="86" t="str">
        <f t="shared" si="711"/>
        <v>&lt;a href='fillmore.php' title='list by venue'&gt;Fillmore Silver Spring&lt;/a&gt;</v>
      </c>
      <c r="M2917" s="86">
        <f t="shared" si="699"/>
        <v>0</v>
      </c>
      <c r="N2917" s="86" t="str">
        <f>VLOOKUP(J2917,VLOOKUP!$A$2:$S$54,19,FALSE)&amp;J2917&amp;"&lt;/a&gt;"</f>
        <v>&lt;a href='fillmore.php' title='list by venue'&gt;Fillmore Silver Spring&lt;/a&gt;</v>
      </c>
      <c r="O2917" s="90"/>
      <c r="S2917" s="95">
        <f t="shared" si="700"/>
        <v>0</v>
      </c>
      <c r="T2917" s="86" t="str">
        <f t="shared" si="701"/>
        <v/>
      </c>
      <c r="U2917" s="86" t="str">
        <f t="shared" si="710"/>
        <v/>
      </c>
      <c r="V2917" s="95" t="str">
        <f t="shared" si="702"/>
        <v/>
      </c>
      <c r="AE2917" s="92" t="str">
        <f t="shared" si="703"/>
        <v/>
      </c>
      <c r="AF2917" s="96" t="str">
        <f t="shared" si="704"/>
        <v>&lt;a name='19000100'&gt;&lt;b&gt;: 0 - &lt;a href='fillmore.php' title='list by venue'&gt;Fillmore Silver Spring&lt;/a&gt;&lt;/b&gt;&lt;/a&gt;&lt;br&gt;</v>
      </c>
      <c r="AG2917" s="97">
        <f t="shared" si="705"/>
        <v>1900</v>
      </c>
      <c r="AH2917" s="97" t="str">
        <f t="shared" si="706"/>
        <v>01</v>
      </c>
      <c r="AI2917" s="97" t="str">
        <f t="shared" si="707"/>
        <v>00</v>
      </c>
      <c r="AJ2917" s="97" t="str">
        <f t="shared" si="708"/>
        <v>19000100</v>
      </c>
    </row>
    <row r="2918" spans="6:36" ht="12" customHeight="1" x14ac:dyDescent="0.15">
      <c r="F2918" s="86" t="str">
        <f t="shared" si="697"/>
        <v>Saturday</v>
      </c>
      <c r="G2918" s="91"/>
      <c r="H2918" s="92" t="str">
        <f>VLOOKUP(MONTH(G2918),VLOOKUP!$W$1:$X$24,2)</f>
        <v>January</v>
      </c>
      <c r="I2918" s="92" t="str">
        <f t="shared" si="698"/>
        <v/>
      </c>
      <c r="J2918" s="90" t="s">
        <v>450</v>
      </c>
      <c r="L2918" s="86" t="str">
        <f t="shared" si="711"/>
        <v>&lt;a href='fillmore.php' title='list by venue'&gt;Fillmore Silver Spring&lt;/a&gt;</v>
      </c>
      <c r="M2918" s="86">
        <f t="shared" si="699"/>
        <v>0</v>
      </c>
      <c r="N2918" s="86" t="str">
        <f>VLOOKUP(J2918,VLOOKUP!$A$2:$S$54,19,FALSE)&amp;J2918&amp;"&lt;/a&gt;"</f>
        <v>&lt;a href='fillmore.php' title='list by venue'&gt;Fillmore Silver Spring&lt;/a&gt;</v>
      </c>
      <c r="O2918" s="90"/>
      <c r="S2918" s="95">
        <f t="shared" si="700"/>
        <v>0</v>
      </c>
      <c r="T2918" s="86" t="str">
        <f t="shared" si="701"/>
        <v/>
      </c>
      <c r="U2918" s="86" t="str">
        <f t="shared" si="710"/>
        <v/>
      </c>
      <c r="V2918" s="95" t="str">
        <f t="shared" si="702"/>
        <v/>
      </c>
      <c r="AE2918" s="92" t="str">
        <f t="shared" si="703"/>
        <v/>
      </c>
      <c r="AF2918" s="96" t="str">
        <f t="shared" si="704"/>
        <v>&lt;a name='19000100'&gt;&lt;b&gt;: 0 - &lt;a href='fillmore.php' title='list by venue'&gt;Fillmore Silver Spring&lt;/a&gt;&lt;/b&gt;&lt;/a&gt;&lt;br&gt;</v>
      </c>
      <c r="AG2918" s="97">
        <f t="shared" si="705"/>
        <v>1900</v>
      </c>
      <c r="AH2918" s="97" t="str">
        <f t="shared" si="706"/>
        <v>01</v>
      </c>
      <c r="AI2918" s="97" t="str">
        <f t="shared" si="707"/>
        <v>00</v>
      </c>
      <c r="AJ2918" s="97" t="str">
        <f t="shared" si="708"/>
        <v>19000100</v>
      </c>
    </row>
    <row r="2919" spans="6:36" ht="12" customHeight="1" x14ac:dyDescent="0.15">
      <c r="F2919" s="86" t="str">
        <f t="shared" si="697"/>
        <v>Saturday</v>
      </c>
      <c r="H2919" s="92" t="str">
        <f>VLOOKUP(MONTH(G2919),VLOOKUP!$W$1:$X$24,2)</f>
        <v>January</v>
      </c>
      <c r="I2919" s="92" t="str">
        <f t="shared" si="698"/>
        <v/>
      </c>
      <c r="J2919" s="90" t="s">
        <v>450</v>
      </c>
      <c r="L2919" s="86" t="str">
        <f t="shared" si="711"/>
        <v>&lt;a href='fillmore.php' title='list by venue'&gt;Fillmore Silver Spring&lt;/a&gt;</v>
      </c>
      <c r="M2919" s="86">
        <f t="shared" si="699"/>
        <v>0</v>
      </c>
      <c r="N2919" s="86" t="str">
        <f>VLOOKUP(J2919,VLOOKUP!$A$2:$S$54,19,FALSE)&amp;J2919&amp;"&lt;/a&gt;"</f>
        <v>&lt;a href='fillmore.php' title='list by venue'&gt;Fillmore Silver Spring&lt;/a&gt;</v>
      </c>
      <c r="O2919" s="90"/>
      <c r="S2919" s="95">
        <f t="shared" si="700"/>
        <v>0</v>
      </c>
      <c r="T2919" s="86" t="str">
        <f t="shared" si="701"/>
        <v/>
      </c>
      <c r="U2919" s="86" t="str">
        <f t="shared" si="710"/>
        <v/>
      </c>
      <c r="V2919" s="95" t="str">
        <f t="shared" si="702"/>
        <v/>
      </c>
      <c r="AE2919" s="92" t="str">
        <f t="shared" si="703"/>
        <v/>
      </c>
      <c r="AF2919" s="96" t="str">
        <f t="shared" si="704"/>
        <v>&lt;a name='19000100'&gt;&lt;b&gt;: 0 - &lt;a href='fillmore.php' title='list by venue'&gt;Fillmore Silver Spring&lt;/a&gt;&lt;/b&gt;&lt;/a&gt;&lt;br&gt;</v>
      </c>
      <c r="AG2919" s="97">
        <f t="shared" si="705"/>
        <v>1900</v>
      </c>
      <c r="AH2919" s="97" t="str">
        <f t="shared" si="706"/>
        <v>01</v>
      </c>
      <c r="AI2919" s="97" t="str">
        <f t="shared" si="707"/>
        <v>00</v>
      </c>
      <c r="AJ2919" s="97" t="str">
        <f t="shared" si="708"/>
        <v>19000100</v>
      </c>
    </row>
    <row r="2920" spans="6:36" ht="12" customHeight="1" x14ac:dyDescent="0.15">
      <c r="F2920" s="86" t="str">
        <f t="shared" si="697"/>
        <v>Saturday</v>
      </c>
      <c r="G2920" s="91"/>
      <c r="H2920" s="92" t="str">
        <f>VLOOKUP(MONTH(G2920),VLOOKUP!$W$1:$X$24,2)</f>
        <v>January</v>
      </c>
      <c r="I2920" s="92" t="str">
        <f t="shared" si="698"/>
        <v/>
      </c>
      <c r="J2920" s="90" t="s">
        <v>450</v>
      </c>
      <c r="L2920" s="86" t="str">
        <f t="shared" si="711"/>
        <v>&lt;a href='fillmore.php' title='list by venue'&gt;Fillmore Silver Spring&lt;/a&gt;</v>
      </c>
      <c r="M2920" s="86">
        <f t="shared" si="699"/>
        <v>0</v>
      </c>
      <c r="N2920" s="86" t="str">
        <f>VLOOKUP(J2920,VLOOKUP!$A$2:$S$54,19,FALSE)&amp;J2920&amp;"&lt;/a&gt;"</f>
        <v>&lt;a href='fillmore.php' title='list by venue'&gt;Fillmore Silver Spring&lt;/a&gt;</v>
      </c>
      <c r="O2920" s="90"/>
      <c r="S2920" s="95">
        <f t="shared" si="700"/>
        <v>0</v>
      </c>
      <c r="T2920" s="86" t="str">
        <f t="shared" si="701"/>
        <v/>
      </c>
      <c r="U2920" s="86" t="str">
        <f t="shared" si="710"/>
        <v/>
      </c>
      <c r="V2920" s="95" t="str">
        <f t="shared" si="702"/>
        <v/>
      </c>
      <c r="AE2920" s="92" t="str">
        <f t="shared" si="703"/>
        <v/>
      </c>
      <c r="AF2920" s="96" t="str">
        <f t="shared" si="704"/>
        <v>&lt;a name='19000100'&gt;&lt;b&gt;: 0 - &lt;a href='fillmore.php' title='list by venue'&gt;Fillmore Silver Spring&lt;/a&gt;&lt;/b&gt;&lt;/a&gt;&lt;br&gt;</v>
      </c>
      <c r="AG2920" s="97">
        <f t="shared" si="705"/>
        <v>1900</v>
      </c>
      <c r="AH2920" s="97" t="str">
        <f t="shared" si="706"/>
        <v>01</v>
      </c>
      <c r="AI2920" s="97" t="str">
        <f t="shared" si="707"/>
        <v>00</v>
      </c>
      <c r="AJ2920" s="97" t="str">
        <f t="shared" si="708"/>
        <v>19000100</v>
      </c>
    </row>
    <row r="2921" spans="6:36" ht="12" customHeight="1" x14ac:dyDescent="0.15">
      <c r="F2921" s="86" t="str">
        <f t="shared" si="697"/>
        <v>Saturday</v>
      </c>
      <c r="G2921" s="91"/>
      <c r="H2921" s="92" t="str">
        <f>VLOOKUP(MONTH(G2921),VLOOKUP!$W$1:$X$24,2)</f>
        <v>January</v>
      </c>
      <c r="I2921" s="92" t="str">
        <f t="shared" si="698"/>
        <v/>
      </c>
      <c r="J2921" s="93" t="s">
        <v>1509</v>
      </c>
      <c r="L2921" s="86" t="str">
        <f t="shared" si="711"/>
        <v>Filthwreck House</v>
      </c>
      <c r="M2921" s="86">
        <f t="shared" si="699"/>
        <v>0</v>
      </c>
      <c r="N2921" s="93" t="str">
        <f t="shared" ref="N2921:N2952" si="712">J2921</f>
        <v>Filthwreck House</v>
      </c>
      <c r="O2921" s="94"/>
      <c r="S2921" s="95">
        <f t="shared" si="700"/>
        <v>0</v>
      </c>
      <c r="T2921" s="86" t="str">
        <f t="shared" si="701"/>
        <v/>
      </c>
      <c r="U2921" s="86" t="str">
        <f t="shared" si="710"/>
        <v/>
      </c>
      <c r="V2921" s="95" t="str">
        <f t="shared" si="702"/>
        <v/>
      </c>
      <c r="AE2921" s="92" t="str">
        <f t="shared" si="703"/>
        <v/>
      </c>
      <c r="AF2921" s="96" t="str">
        <f t="shared" si="704"/>
        <v>&lt;a name='19000100'&gt;&lt;b&gt;: 0 - Filthwreck House&lt;/b&gt;&lt;/a&gt;&lt;br&gt;</v>
      </c>
      <c r="AG2921" s="97">
        <f t="shared" si="705"/>
        <v>1900</v>
      </c>
      <c r="AH2921" s="97" t="str">
        <f t="shared" si="706"/>
        <v>01</v>
      </c>
      <c r="AI2921" s="97" t="str">
        <f t="shared" si="707"/>
        <v>00</v>
      </c>
      <c r="AJ2921" s="97" t="str">
        <f t="shared" si="708"/>
        <v>19000100</v>
      </c>
    </row>
    <row r="2922" spans="6:36" ht="12" customHeight="1" x14ac:dyDescent="0.15">
      <c r="F2922" s="86" t="str">
        <f t="shared" si="697"/>
        <v>Saturday</v>
      </c>
      <c r="G2922" s="91"/>
      <c r="H2922" s="92" t="str">
        <f>VLOOKUP(MONTH(G2922),VLOOKUP!$W$1:$X$24,2)</f>
        <v>January</v>
      </c>
      <c r="I2922" s="92" t="str">
        <f t="shared" si="698"/>
        <v/>
      </c>
      <c r="J2922" s="93" t="s">
        <v>1509</v>
      </c>
      <c r="L2922" s="86" t="str">
        <f t="shared" si="711"/>
        <v>Filthwreck House</v>
      </c>
      <c r="M2922" s="86">
        <f t="shared" si="699"/>
        <v>0</v>
      </c>
      <c r="N2922" s="93" t="str">
        <f t="shared" si="712"/>
        <v>Filthwreck House</v>
      </c>
      <c r="O2922" s="94"/>
      <c r="S2922" s="95">
        <f t="shared" si="700"/>
        <v>0</v>
      </c>
      <c r="T2922" s="86" t="str">
        <f t="shared" si="701"/>
        <v/>
      </c>
      <c r="U2922" s="86" t="str">
        <f t="shared" si="710"/>
        <v/>
      </c>
      <c r="V2922" s="95" t="str">
        <f t="shared" si="702"/>
        <v/>
      </c>
      <c r="AE2922" s="92" t="str">
        <f t="shared" si="703"/>
        <v/>
      </c>
      <c r="AF2922" s="96" t="str">
        <f t="shared" si="704"/>
        <v>&lt;a name='19000100'&gt;&lt;b&gt;: 0 - Filthwreck House&lt;/b&gt;&lt;/a&gt;&lt;br&gt;</v>
      </c>
      <c r="AG2922" s="97">
        <f t="shared" si="705"/>
        <v>1900</v>
      </c>
      <c r="AH2922" s="97" t="str">
        <f t="shared" si="706"/>
        <v>01</v>
      </c>
      <c r="AI2922" s="97" t="str">
        <f t="shared" si="707"/>
        <v>00</v>
      </c>
      <c r="AJ2922" s="97" t="str">
        <f t="shared" si="708"/>
        <v>19000100</v>
      </c>
    </row>
    <row r="2923" spans="6:36" ht="12" customHeight="1" x14ac:dyDescent="0.15">
      <c r="F2923" s="86" t="str">
        <f t="shared" si="697"/>
        <v>Saturday</v>
      </c>
      <c r="G2923" s="91"/>
      <c r="H2923" s="92" t="str">
        <f>VLOOKUP(MONTH(G2923),VLOOKUP!$W$1:$X$24,2)</f>
        <v>January</v>
      </c>
      <c r="I2923" s="92" t="str">
        <f t="shared" si="698"/>
        <v/>
      </c>
      <c r="J2923" s="93" t="s">
        <v>1509</v>
      </c>
      <c r="L2923" s="86" t="str">
        <f t="shared" si="711"/>
        <v>Filthwreck House</v>
      </c>
      <c r="M2923" s="86">
        <f t="shared" si="699"/>
        <v>0</v>
      </c>
      <c r="N2923" s="93" t="str">
        <f t="shared" si="712"/>
        <v>Filthwreck House</v>
      </c>
      <c r="O2923" s="94"/>
      <c r="S2923" s="95">
        <f t="shared" si="700"/>
        <v>0</v>
      </c>
      <c r="T2923" s="86" t="str">
        <f t="shared" si="701"/>
        <v/>
      </c>
      <c r="U2923" s="86" t="str">
        <f t="shared" si="710"/>
        <v/>
      </c>
      <c r="V2923" s="95" t="str">
        <f t="shared" si="702"/>
        <v/>
      </c>
      <c r="AE2923" s="92" t="str">
        <f t="shared" si="703"/>
        <v/>
      </c>
      <c r="AF2923" s="96" t="str">
        <f t="shared" si="704"/>
        <v>&lt;a name='19000100'&gt;&lt;b&gt;: 0 - Filthwreck House&lt;/b&gt;&lt;/a&gt;&lt;br&gt;</v>
      </c>
      <c r="AG2923" s="97">
        <f t="shared" si="705"/>
        <v>1900</v>
      </c>
      <c r="AH2923" s="97" t="str">
        <f t="shared" si="706"/>
        <v>01</v>
      </c>
      <c r="AI2923" s="97" t="str">
        <f t="shared" si="707"/>
        <v>00</v>
      </c>
      <c r="AJ2923" s="97" t="str">
        <f t="shared" si="708"/>
        <v>19000100</v>
      </c>
    </row>
    <row r="2924" spans="6:36" ht="12" customHeight="1" x14ac:dyDescent="0.15">
      <c r="F2924" s="86" t="str">
        <f t="shared" si="697"/>
        <v>Saturday</v>
      </c>
      <c r="G2924" s="91"/>
      <c r="H2924" s="92" t="str">
        <f>VLOOKUP(MONTH(G2924),VLOOKUP!$W$1:$X$24,2)</f>
        <v>January</v>
      </c>
      <c r="I2924" s="92" t="str">
        <f t="shared" si="698"/>
        <v/>
      </c>
      <c r="J2924" s="93" t="s">
        <v>1509</v>
      </c>
      <c r="L2924" s="86" t="str">
        <f t="shared" si="711"/>
        <v>Filthwreck House</v>
      </c>
      <c r="M2924" s="86">
        <f t="shared" si="699"/>
        <v>0</v>
      </c>
      <c r="N2924" s="93" t="str">
        <f t="shared" si="712"/>
        <v>Filthwreck House</v>
      </c>
      <c r="O2924" s="94"/>
      <c r="S2924" s="95">
        <f t="shared" si="700"/>
        <v>0</v>
      </c>
      <c r="T2924" s="86" t="str">
        <f t="shared" si="701"/>
        <v/>
      </c>
      <c r="U2924" s="86" t="str">
        <f t="shared" si="710"/>
        <v/>
      </c>
      <c r="V2924" s="95" t="str">
        <f t="shared" si="702"/>
        <v/>
      </c>
      <c r="AE2924" s="92" t="str">
        <f t="shared" si="703"/>
        <v/>
      </c>
      <c r="AF2924" s="96" t="str">
        <f t="shared" si="704"/>
        <v>&lt;a name='19000100'&gt;&lt;b&gt;: 0 - Filthwreck House&lt;/b&gt;&lt;/a&gt;&lt;br&gt;</v>
      </c>
      <c r="AG2924" s="97">
        <f t="shared" si="705"/>
        <v>1900</v>
      </c>
      <c r="AH2924" s="97" t="str">
        <f t="shared" si="706"/>
        <v>01</v>
      </c>
      <c r="AI2924" s="97" t="str">
        <f t="shared" si="707"/>
        <v>00</v>
      </c>
      <c r="AJ2924" s="97" t="str">
        <f t="shared" si="708"/>
        <v>19000100</v>
      </c>
    </row>
    <row r="2925" spans="6:36" ht="12" customHeight="1" x14ac:dyDescent="0.15">
      <c r="F2925" s="86" t="str">
        <f t="shared" si="697"/>
        <v>Saturday</v>
      </c>
      <c r="G2925" s="91"/>
      <c r="H2925" s="92" t="str">
        <f>VLOOKUP(MONTH(G2925),VLOOKUP!$W$1:$X$24,2)</f>
        <v>January</v>
      </c>
      <c r="I2925" s="92" t="str">
        <f t="shared" si="698"/>
        <v/>
      </c>
      <c r="J2925" s="93" t="s">
        <v>736</v>
      </c>
      <c r="L2925" s="86" t="str">
        <f t="shared" si="711"/>
        <v>Fireflies [1501 Mt Vernon Ave, Alexandria, VA]</v>
      </c>
      <c r="M2925" s="86">
        <f t="shared" si="699"/>
        <v>0</v>
      </c>
      <c r="N2925" s="93" t="str">
        <f t="shared" si="712"/>
        <v>Fireflies [1501 Mt Vernon Ave, Alexandria, VA]</v>
      </c>
      <c r="O2925" s="90"/>
      <c r="S2925" s="95">
        <f t="shared" si="700"/>
        <v>0</v>
      </c>
      <c r="T2925" s="86" t="str">
        <f t="shared" si="701"/>
        <v/>
      </c>
      <c r="U2925" s="86" t="str">
        <f t="shared" si="710"/>
        <v/>
      </c>
      <c r="V2925" s="95" t="str">
        <f t="shared" si="702"/>
        <v/>
      </c>
      <c r="AE2925" s="92" t="str">
        <f t="shared" si="703"/>
        <v/>
      </c>
      <c r="AF2925" s="96" t="str">
        <f t="shared" si="704"/>
        <v>&lt;a name='19000100'&gt;&lt;b&gt;: 0 - Fireflies [1501 Mt Vernon Ave, Alexandria, VA]&lt;/b&gt;&lt;/a&gt;&lt;br&gt;</v>
      </c>
      <c r="AG2925" s="97">
        <f t="shared" si="705"/>
        <v>1900</v>
      </c>
      <c r="AH2925" s="97" t="str">
        <f t="shared" si="706"/>
        <v>01</v>
      </c>
      <c r="AI2925" s="97" t="str">
        <f t="shared" si="707"/>
        <v>00</v>
      </c>
      <c r="AJ2925" s="97" t="str">
        <f t="shared" si="708"/>
        <v>19000100</v>
      </c>
    </row>
    <row r="2926" spans="6:36" ht="12" customHeight="1" x14ac:dyDescent="0.15">
      <c r="F2926" s="86" t="str">
        <f t="shared" si="697"/>
        <v>Saturday</v>
      </c>
      <c r="G2926" s="91"/>
      <c r="H2926" s="92" t="str">
        <f>VLOOKUP(MONTH(G2926),VLOOKUP!$W$1:$X$24,2)</f>
        <v>January</v>
      </c>
      <c r="I2926" s="92" t="str">
        <f t="shared" si="698"/>
        <v/>
      </c>
      <c r="J2926" s="93" t="s">
        <v>736</v>
      </c>
      <c r="L2926" s="86" t="str">
        <f t="shared" si="711"/>
        <v>Fireflies [1501 Mt Vernon Ave, Alexandria, VA]</v>
      </c>
      <c r="M2926" s="86">
        <f t="shared" si="699"/>
        <v>0</v>
      </c>
      <c r="N2926" s="93" t="str">
        <f t="shared" si="712"/>
        <v>Fireflies [1501 Mt Vernon Ave, Alexandria, VA]</v>
      </c>
      <c r="O2926" s="90"/>
      <c r="S2926" s="95">
        <f t="shared" si="700"/>
        <v>0</v>
      </c>
      <c r="T2926" s="86" t="str">
        <f t="shared" si="701"/>
        <v/>
      </c>
      <c r="U2926" s="86" t="str">
        <f t="shared" si="710"/>
        <v/>
      </c>
      <c r="V2926" s="95" t="str">
        <f t="shared" si="702"/>
        <v/>
      </c>
      <c r="AE2926" s="92" t="str">
        <f t="shared" si="703"/>
        <v/>
      </c>
      <c r="AF2926" s="96" t="str">
        <f t="shared" si="704"/>
        <v>&lt;a name='19000100'&gt;&lt;b&gt;: 0 - Fireflies [1501 Mt Vernon Ave, Alexandria, VA]&lt;/b&gt;&lt;/a&gt;&lt;br&gt;</v>
      </c>
      <c r="AG2926" s="97">
        <f t="shared" si="705"/>
        <v>1900</v>
      </c>
      <c r="AH2926" s="97" t="str">
        <f t="shared" si="706"/>
        <v>01</v>
      </c>
      <c r="AI2926" s="97" t="str">
        <f t="shared" si="707"/>
        <v>00</v>
      </c>
      <c r="AJ2926" s="97" t="str">
        <f t="shared" si="708"/>
        <v>19000100</v>
      </c>
    </row>
    <row r="2927" spans="6:36" ht="12" customHeight="1" x14ac:dyDescent="0.15">
      <c r="F2927" s="86" t="str">
        <f t="shared" si="697"/>
        <v>Saturday</v>
      </c>
      <c r="G2927" s="91"/>
      <c r="H2927" s="92" t="str">
        <f>VLOOKUP(MONTH(G2927),VLOOKUP!$W$1:$X$24,2)</f>
        <v>January</v>
      </c>
      <c r="I2927" s="92" t="str">
        <f t="shared" si="698"/>
        <v/>
      </c>
      <c r="J2927" s="93" t="s">
        <v>736</v>
      </c>
      <c r="L2927" s="86" t="str">
        <f t="shared" si="711"/>
        <v>Fireflies [1501 Mt Vernon Ave, Alexandria, VA]</v>
      </c>
      <c r="M2927" s="86">
        <f t="shared" si="699"/>
        <v>0</v>
      </c>
      <c r="N2927" s="93" t="str">
        <f t="shared" si="712"/>
        <v>Fireflies [1501 Mt Vernon Ave, Alexandria, VA]</v>
      </c>
      <c r="O2927" s="90"/>
      <c r="S2927" s="95">
        <f t="shared" si="700"/>
        <v>0</v>
      </c>
      <c r="T2927" s="86" t="str">
        <f t="shared" si="701"/>
        <v/>
      </c>
      <c r="U2927" s="86" t="str">
        <f t="shared" si="710"/>
        <v/>
      </c>
      <c r="V2927" s="95" t="str">
        <f t="shared" si="702"/>
        <v/>
      </c>
      <c r="AE2927" s="92" t="str">
        <f t="shared" si="703"/>
        <v/>
      </c>
      <c r="AF2927" s="96" t="str">
        <f t="shared" si="704"/>
        <v>&lt;a name='19000100'&gt;&lt;b&gt;: 0 - Fireflies [1501 Mt Vernon Ave, Alexandria, VA]&lt;/b&gt;&lt;/a&gt;&lt;br&gt;</v>
      </c>
      <c r="AG2927" s="97">
        <f t="shared" si="705"/>
        <v>1900</v>
      </c>
      <c r="AH2927" s="97" t="str">
        <f t="shared" si="706"/>
        <v>01</v>
      </c>
      <c r="AI2927" s="97" t="str">
        <f t="shared" si="707"/>
        <v>00</v>
      </c>
      <c r="AJ2927" s="97" t="str">
        <f t="shared" si="708"/>
        <v>19000100</v>
      </c>
    </row>
    <row r="2928" spans="6:36" ht="12" customHeight="1" x14ac:dyDescent="0.15">
      <c r="F2928" s="86" t="str">
        <f t="shared" si="697"/>
        <v>Saturday</v>
      </c>
      <c r="G2928" s="91"/>
      <c r="H2928" s="92" t="str">
        <f>VLOOKUP(MONTH(G2928),VLOOKUP!$W$1:$X$24,2)</f>
        <v>January</v>
      </c>
      <c r="I2928" s="92" t="str">
        <f t="shared" si="698"/>
        <v/>
      </c>
      <c r="J2928" s="93" t="s">
        <v>736</v>
      </c>
      <c r="L2928" s="86" t="str">
        <f t="shared" si="711"/>
        <v>Fireflies [1501 Mt Vernon Ave, Alexandria, VA]</v>
      </c>
      <c r="M2928" s="86">
        <f t="shared" si="699"/>
        <v>0</v>
      </c>
      <c r="N2928" s="93" t="str">
        <f t="shared" si="712"/>
        <v>Fireflies [1501 Mt Vernon Ave, Alexandria, VA]</v>
      </c>
      <c r="O2928" s="90"/>
      <c r="S2928" s="95">
        <f t="shared" si="700"/>
        <v>0</v>
      </c>
      <c r="T2928" s="86" t="str">
        <f t="shared" si="701"/>
        <v/>
      </c>
      <c r="U2928" s="86" t="str">
        <f t="shared" si="710"/>
        <v/>
      </c>
      <c r="V2928" s="95" t="str">
        <f t="shared" si="702"/>
        <v/>
      </c>
      <c r="AE2928" s="92" t="str">
        <f t="shared" si="703"/>
        <v/>
      </c>
      <c r="AF2928" s="96" t="str">
        <f t="shared" si="704"/>
        <v>&lt;a name='19000100'&gt;&lt;b&gt;: 0 - Fireflies [1501 Mt Vernon Ave, Alexandria, VA]&lt;/b&gt;&lt;/a&gt;&lt;br&gt;</v>
      </c>
      <c r="AG2928" s="97">
        <f t="shared" si="705"/>
        <v>1900</v>
      </c>
      <c r="AH2928" s="97" t="str">
        <f t="shared" si="706"/>
        <v>01</v>
      </c>
      <c r="AI2928" s="97" t="str">
        <f t="shared" si="707"/>
        <v>00</v>
      </c>
      <c r="AJ2928" s="97" t="str">
        <f t="shared" si="708"/>
        <v>19000100</v>
      </c>
    </row>
    <row r="2929" spans="4:36" ht="12" customHeight="1" x14ac:dyDescent="0.15">
      <c r="F2929" s="86" t="str">
        <f t="shared" si="697"/>
        <v>Saturday</v>
      </c>
      <c r="G2929" s="91"/>
      <c r="H2929" s="92" t="str">
        <f>VLOOKUP(MONTH(G2929),VLOOKUP!$W$1:$X$24,2)</f>
        <v>January</v>
      </c>
      <c r="I2929" s="92" t="str">
        <f t="shared" si="698"/>
        <v/>
      </c>
      <c r="J2929" s="93" t="s">
        <v>736</v>
      </c>
      <c r="L2929" s="86" t="str">
        <f t="shared" si="711"/>
        <v>Fireflies [1501 Mt Vernon Ave, Alexandria, VA]</v>
      </c>
      <c r="M2929" s="86">
        <f t="shared" si="699"/>
        <v>0</v>
      </c>
      <c r="N2929" s="93" t="str">
        <f t="shared" si="712"/>
        <v>Fireflies [1501 Mt Vernon Ave, Alexandria, VA]</v>
      </c>
      <c r="O2929" s="90"/>
      <c r="S2929" s="95">
        <f t="shared" si="700"/>
        <v>0</v>
      </c>
      <c r="T2929" s="86" t="str">
        <f t="shared" si="701"/>
        <v/>
      </c>
      <c r="U2929" s="86" t="str">
        <f t="shared" si="710"/>
        <v/>
      </c>
      <c r="V2929" s="95" t="str">
        <f t="shared" si="702"/>
        <v/>
      </c>
      <c r="AE2929" s="92" t="str">
        <f t="shared" si="703"/>
        <v/>
      </c>
      <c r="AF2929" s="96" t="str">
        <f t="shared" si="704"/>
        <v>&lt;a name='19000100'&gt;&lt;b&gt;: 0 - Fireflies [1501 Mt Vernon Ave, Alexandria, VA]&lt;/b&gt;&lt;/a&gt;&lt;br&gt;</v>
      </c>
      <c r="AG2929" s="97">
        <f t="shared" si="705"/>
        <v>1900</v>
      </c>
      <c r="AH2929" s="97" t="str">
        <f t="shared" si="706"/>
        <v>01</v>
      </c>
      <c r="AI2929" s="97" t="str">
        <f t="shared" si="707"/>
        <v>00</v>
      </c>
      <c r="AJ2929" s="97" t="str">
        <f t="shared" si="708"/>
        <v>19000100</v>
      </c>
    </row>
    <row r="2930" spans="4:36" ht="12" customHeight="1" x14ac:dyDescent="0.15">
      <c r="F2930" s="86" t="str">
        <f t="shared" si="697"/>
        <v>Saturday</v>
      </c>
      <c r="G2930" s="91"/>
      <c r="H2930" s="92" t="str">
        <f>VLOOKUP(MONTH(G2930),VLOOKUP!$W$1:$X$24,2)</f>
        <v>January</v>
      </c>
      <c r="I2930" s="92" t="str">
        <f t="shared" si="698"/>
        <v/>
      </c>
      <c r="J2930" s="93" t="s">
        <v>736</v>
      </c>
      <c r="L2930" s="86" t="str">
        <f t="shared" si="711"/>
        <v>Fireflies [1501 Mt Vernon Ave, Alexandria, VA]</v>
      </c>
      <c r="M2930" s="86">
        <f t="shared" si="699"/>
        <v>0</v>
      </c>
      <c r="N2930" s="93" t="str">
        <f t="shared" si="712"/>
        <v>Fireflies [1501 Mt Vernon Ave, Alexandria, VA]</v>
      </c>
      <c r="O2930" s="90"/>
      <c r="S2930" s="95">
        <f t="shared" si="700"/>
        <v>0</v>
      </c>
      <c r="T2930" s="86" t="str">
        <f t="shared" si="701"/>
        <v/>
      </c>
      <c r="U2930" s="86" t="str">
        <f t="shared" si="710"/>
        <v/>
      </c>
      <c r="V2930" s="95" t="str">
        <f t="shared" si="702"/>
        <v/>
      </c>
      <c r="AE2930" s="92" t="str">
        <f t="shared" si="703"/>
        <v/>
      </c>
      <c r="AF2930" s="96" t="str">
        <f t="shared" si="704"/>
        <v>&lt;a name='19000100'&gt;&lt;b&gt;: 0 - Fireflies [1501 Mt Vernon Ave, Alexandria, VA]&lt;/b&gt;&lt;/a&gt;&lt;br&gt;</v>
      </c>
      <c r="AG2930" s="97">
        <f t="shared" si="705"/>
        <v>1900</v>
      </c>
      <c r="AH2930" s="97" t="str">
        <f t="shared" si="706"/>
        <v>01</v>
      </c>
      <c r="AI2930" s="97" t="str">
        <f t="shared" si="707"/>
        <v>00</v>
      </c>
      <c r="AJ2930" s="97" t="str">
        <f t="shared" si="708"/>
        <v>19000100</v>
      </c>
    </row>
    <row r="2931" spans="4:36" ht="12" customHeight="1" x14ac:dyDescent="0.15">
      <c r="F2931" s="86" t="str">
        <f t="shared" si="697"/>
        <v>Saturday</v>
      </c>
      <c r="G2931" s="91"/>
      <c r="H2931" s="92" t="str">
        <f>VLOOKUP(MONTH(G2931),VLOOKUP!$W$1:$X$24,2)</f>
        <v>January</v>
      </c>
      <c r="I2931" s="92" t="str">
        <f t="shared" si="698"/>
        <v/>
      </c>
      <c r="J2931" s="93" t="s">
        <v>1206</v>
      </c>
      <c r="L2931" s="86" t="str">
        <f t="shared" si="711"/>
        <v>Firestation 1 [8131 Georgia Ave, Silver Spring, MD]</v>
      </c>
      <c r="M2931" s="86">
        <f t="shared" si="699"/>
        <v>0</v>
      </c>
      <c r="N2931" s="93" t="str">
        <f t="shared" si="712"/>
        <v>Firestation 1 [8131 Georgia Ave, Silver Spring, MD]</v>
      </c>
      <c r="O2931" s="94"/>
      <c r="S2931" s="95">
        <f t="shared" si="700"/>
        <v>0</v>
      </c>
      <c r="T2931" s="86" t="str">
        <f t="shared" si="701"/>
        <v/>
      </c>
      <c r="U2931" s="86" t="str">
        <f t="shared" si="710"/>
        <v/>
      </c>
      <c r="V2931" s="95" t="str">
        <f t="shared" si="702"/>
        <v/>
      </c>
      <c r="AE2931" s="92" t="str">
        <f t="shared" si="703"/>
        <v/>
      </c>
      <c r="AF2931" s="96" t="str">
        <f t="shared" si="704"/>
        <v>&lt;a name='19000100'&gt;&lt;b&gt;: 0 - Firestation 1 [8131 Georgia Ave, Silver Spring, MD]&lt;/b&gt;&lt;/a&gt;&lt;br&gt;</v>
      </c>
      <c r="AG2931" s="97">
        <f t="shared" si="705"/>
        <v>1900</v>
      </c>
      <c r="AH2931" s="97" t="str">
        <f t="shared" si="706"/>
        <v>01</v>
      </c>
      <c r="AI2931" s="97" t="str">
        <f t="shared" si="707"/>
        <v>00</v>
      </c>
      <c r="AJ2931" s="97" t="str">
        <f t="shared" si="708"/>
        <v>19000100</v>
      </c>
    </row>
    <row r="2932" spans="4:36" ht="12" customHeight="1" x14ac:dyDescent="0.15">
      <c r="D2932" s="110"/>
      <c r="F2932" s="86" t="str">
        <f t="shared" si="697"/>
        <v>Saturday</v>
      </c>
      <c r="G2932" s="91"/>
      <c r="H2932" s="92" t="str">
        <f>VLOOKUP(MONTH(G2932),VLOOKUP!$W$1:$X$24,2)</f>
        <v>January</v>
      </c>
      <c r="I2932" s="92" t="str">
        <f t="shared" si="698"/>
        <v/>
      </c>
      <c r="J2932" s="93" t="s">
        <v>1206</v>
      </c>
      <c r="L2932" s="86" t="str">
        <f t="shared" si="711"/>
        <v>Firestation 1 [8131 Georgia Ave, Silver Spring, MD]</v>
      </c>
      <c r="M2932" s="86">
        <f t="shared" si="699"/>
        <v>0</v>
      </c>
      <c r="N2932" s="93" t="str">
        <f t="shared" si="712"/>
        <v>Firestation 1 [8131 Georgia Ave, Silver Spring, MD]</v>
      </c>
      <c r="O2932" s="94"/>
      <c r="S2932" s="95">
        <f t="shared" si="700"/>
        <v>0</v>
      </c>
      <c r="T2932" s="86" t="str">
        <f t="shared" si="701"/>
        <v/>
      </c>
      <c r="U2932" s="86" t="str">
        <f t="shared" si="710"/>
        <v/>
      </c>
      <c r="V2932" s="95" t="str">
        <f t="shared" si="702"/>
        <v/>
      </c>
      <c r="AE2932" s="92" t="str">
        <f t="shared" si="703"/>
        <v/>
      </c>
      <c r="AF2932" s="96" t="str">
        <f t="shared" si="704"/>
        <v>&lt;a name='19000100'&gt;&lt;b&gt;: 0 - Firestation 1 [8131 Georgia Ave, Silver Spring, MD]&lt;/b&gt;&lt;/a&gt;&lt;br&gt;</v>
      </c>
      <c r="AG2932" s="97">
        <f t="shared" si="705"/>
        <v>1900</v>
      </c>
      <c r="AH2932" s="97" t="str">
        <f t="shared" si="706"/>
        <v>01</v>
      </c>
      <c r="AI2932" s="97" t="str">
        <f t="shared" si="707"/>
        <v>00</v>
      </c>
      <c r="AJ2932" s="97" t="str">
        <f t="shared" si="708"/>
        <v>19000100</v>
      </c>
    </row>
    <row r="2933" spans="4:36" ht="12" customHeight="1" x14ac:dyDescent="0.15">
      <c r="F2933" s="86" t="str">
        <f t="shared" si="697"/>
        <v>Saturday</v>
      </c>
      <c r="G2933" s="91"/>
      <c r="H2933" s="92" t="str">
        <f>VLOOKUP(MONTH(G2933),VLOOKUP!$W$1:$X$24,2)</f>
        <v>January</v>
      </c>
      <c r="I2933" s="92" t="str">
        <f t="shared" si="698"/>
        <v/>
      </c>
      <c r="J2933" s="93" t="s">
        <v>1206</v>
      </c>
      <c r="L2933" s="86" t="str">
        <f t="shared" si="711"/>
        <v>Firestation 1 [8131 Georgia Ave, Silver Spring, MD]</v>
      </c>
      <c r="M2933" s="86">
        <f t="shared" si="699"/>
        <v>0</v>
      </c>
      <c r="N2933" s="93" t="str">
        <f t="shared" si="712"/>
        <v>Firestation 1 [8131 Georgia Ave, Silver Spring, MD]</v>
      </c>
      <c r="O2933" s="94"/>
      <c r="S2933" s="95">
        <f t="shared" si="700"/>
        <v>0</v>
      </c>
      <c r="T2933" s="86" t="str">
        <f t="shared" si="701"/>
        <v/>
      </c>
      <c r="U2933" s="86" t="str">
        <f t="shared" si="710"/>
        <v/>
      </c>
      <c r="V2933" s="95" t="str">
        <f t="shared" si="702"/>
        <v/>
      </c>
      <c r="AE2933" s="92" t="str">
        <f t="shared" si="703"/>
        <v/>
      </c>
      <c r="AF2933" s="96" t="str">
        <f t="shared" si="704"/>
        <v>&lt;a name='19000100'&gt;&lt;b&gt;: 0 - Firestation 1 [8131 Georgia Ave, Silver Spring, MD]&lt;/b&gt;&lt;/a&gt;&lt;br&gt;</v>
      </c>
      <c r="AG2933" s="97">
        <f t="shared" si="705"/>
        <v>1900</v>
      </c>
      <c r="AH2933" s="97" t="str">
        <f t="shared" si="706"/>
        <v>01</v>
      </c>
      <c r="AI2933" s="97" t="str">
        <f t="shared" si="707"/>
        <v>00</v>
      </c>
      <c r="AJ2933" s="97" t="str">
        <f t="shared" si="708"/>
        <v>19000100</v>
      </c>
    </row>
    <row r="2934" spans="4:36" ht="12" customHeight="1" x14ac:dyDescent="0.15">
      <c r="F2934" s="86" t="str">
        <f t="shared" si="697"/>
        <v>Saturday</v>
      </c>
      <c r="G2934" s="91"/>
      <c r="H2934" s="92" t="str">
        <f>VLOOKUP(MONTH(G2934),VLOOKUP!$W$1:$X$24,2)</f>
        <v>January</v>
      </c>
      <c r="I2934" s="92" t="str">
        <f t="shared" si="698"/>
        <v/>
      </c>
      <c r="J2934" s="93" t="s">
        <v>1206</v>
      </c>
      <c r="L2934" s="86" t="str">
        <f t="shared" si="711"/>
        <v>Firestation 1 [8131 Georgia Ave, Silver Spring, MD]</v>
      </c>
      <c r="M2934" s="86">
        <f t="shared" si="699"/>
        <v>0</v>
      </c>
      <c r="N2934" s="93" t="str">
        <f t="shared" si="712"/>
        <v>Firestation 1 [8131 Georgia Ave, Silver Spring, MD]</v>
      </c>
      <c r="O2934" s="94"/>
      <c r="S2934" s="95">
        <f t="shared" si="700"/>
        <v>0</v>
      </c>
      <c r="T2934" s="86" t="str">
        <f t="shared" si="701"/>
        <v/>
      </c>
      <c r="U2934" s="86" t="str">
        <f t="shared" si="710"/>
        <v/>
      </c>
      <c r="V2934" s="95" t="str">
        <f t="shared" si="702"/>
        <v/>
      </c>
      <c r="AE2934" s="92" t="str">
        <f t="shared" si="703"/>
        <v/>
      </c>
      <c r="AF2934" s="96" t="str">
        <f t="shared" si="704"/>
        <v>&lt;a name='19000100'&gt;&lt;b&gt;: 0 - Firestation 1 [8131 Georgia Ave, Silver Spring, MD]&lt;/b&gt;&lt;/a&gt;&lt;br&gt;</v>
      </c>
      <c r="AG2934" s="97">
        <f t="shared" si="705"/>
        <v>1900</v>
      </c>
      <c r="AH2934" s="97" t="str">
        <f t="shared" si="706"/>
        <v>01</v>
      </c>
      <c r="AI2934" s="97" t="str">
        <f t="shared" si="707"/>
        <v>00</v>
      </c>
      <c r="AJ2934" s="97" t="str">
        <f t="shared" si="708"/>
        <v>19000100</v>
      </c>
    </row>
    <row r="2935" spans="4:36" ht="12" customHeight="1" x14ac:dyDescent="0.15">
      <c r="D2935" s="110"/>
      <c r="F2935" s="86" t="str">
        <f t="shared" si="697"/>
        <v>Saturday</v>
      </c>
      <c r="G2935" s="91"/>
      <c r="H2935" s="92" t="str">
        <f>VLOOKUP(MONTH(G2935),VLOOKUP!$W$1:$X$24,2)</f>
        <v>January</v>
      </c>
      <c r="I2935" s="92" t="str">
        <f t="shared" si="698"/>
        <v/>
      </c>
      <c r="J2935" s="93" t="s">
        <v>1206</v>
      </c>
      <c r="L2935" s="86" t="str">
        <f t="shared" si="711"/>
        <v>Firestation 1 [8131 Georgia Ave, Silver Spring, MD]</v>
      </c>
      <c r="M2935" s="86">
        <f t="shared" si="699"/>
        <v>0</v>
      </c>
      <c r="N2935" s="93" t="str">
        <f t="shared" si="712"/>
        <v>Firestation 1 [8131 Georgia Ave, Silver Spring, MD]</v>
      </c>
      <c r="O2935" s="94"/>
      <c r="S2935" s="95">
        <f t="shared" si="700"/>
        <v>0</v>
      </c>
      <c r="T2935" s="86" t="str">
        <f t="shared" si="701"/>
        <v/>
      </c>
      <c r="U2935" s="86" t="str">
        <f t="shared" si="710"/>
        <v/>
      </c>
      <c r="V2935" s="95" t="str">
        <f t="shared" si="702"/>
        <v/>
      </c>
      <c r="AE2935" s="92" t="str">
        <f t="shared" si="703"/>
        <v/>
      </c>
      <c r="AF2935" s="96" t="str">
        <f t="shared" si="704"/>
        <v>&lt;a name='19000100'&gt;&lt;b&gt;: 0 - Firestation 1 [8131 Georgia Ave, Silver Spring, MD]&lt;/b&gt;&lt;/a&gt;&lt;br&gt;</v>
      </c>
      <c r="AG2935" s="97">
        <f t="shared" si="705"/>
        <v>1900</v>
      </c>
      <c r="AH2935" s="97" t="str">
        <f t="shared" si="706"/>
        <v>01</v>
      </c>
      <c r="AI2935" s="97" t="str">
        <f t="shared" si="707"/>
        <v>00</v>
      </c>
      <c r="AJ2935" s="97" t="str">
        <f t="shared" si="708"/>
        <v>19000100</v>
      </c>
    </row>
    <row r="2936" spans="4:36" ht="12" customHeight="1" x14ac:dyDescent="0.15">
      <c r="F2936" s="86" t="str">
        <f t="shared" si="697"/>
        <v>Saturday</v>
      </c>
      <c r="G2936" s="91"/>
      <c r="H2936" s="92" t="str">
        <f>VLOOKUP(MONTH(G2936),VLOOKUP!$W$1:$X$24,2)</f>
        <v>January</v>
      </c>
      <c r="I2936" s="92" t="str">
        <f t="shared" si="698"/>
        <v/>
      </c>
      <c r="J2936" s="93" t="s">
        <v>975</v>
      </c>
      <c r="L2936" s="86" t="str">
        <f t="shared" si="711"/>
        <v>First &amp;amp; Franklin Presbyterian Church [210 West Madison St, Baltimore, MD]</v>
      </c>
      <c r="M2936" s="86">
        <f t="shared" si="699"/>
        <v>0</v>
      </c>
      <c r="N2936" s="93" t="str">
        <f t="shared" si="712"/>
        <v>First &amp;amp; Franklin Presbyterian Church [210 West Madison St, Baltimore, MD]</v>
      </c>
      <c r="O2936" s="90"/>
      <c r="S2936" s="95">
        <f t="shared" si="700"/>
        <v>0</v>
      </c>
      <c r="T2936" s="86" t="str">
        <f t="shared" si="701"/>
        <v/>
      </c>
      <c r="U2936" s="86" t="str">
        <f t="shared" si="710"/>
        <v/>
      </c>
      <c r="V2936" s="95" t="str">
        <f t="shared" si="702"/>
        <v/>
      </c>
      <c r="AE2936" s="92" t="str">
        <f t="shared" si="703"/>
        <v/>
      </c>
      <c r="AF2936" s="96" t="str">
        <f t="shared" si="704"/>
        <v>&lt;a name='19000100'&gt;&lt;b&gt;: 0 - First &amp;amp; Franklin Presbyterian Church [210 West Madison St, Baltimore, MD]&lt;/b&gt;&lt;/a&gt;&lt;br&gt;</v>
      </c>
      <c r="AG2936" s="97">
        <f t="shared" si="705"/>
        <v>1900</v>
      </c>
      <c r="AH2936" s="97" t="str">
        <f t="shared" si="706"/>
        <v>01</v>
      </c>
      <c r="AI2936" s="97" t="str">
        <f t="shared" si="707"/>
        <v>00</v>
      </c>
      <c r="AJ2936" s="97" t="str">
        <f t="shared" si="708"/>
        <v>19000100</v>
      </c>
    </row>
    <row r="2937" spans="4:36" ht="12" customHeight="1" x14ac:dyDescent="0.15">
      <c r="F2937" s="86" t="str">
        <f t="shared" si="697"/>
        <v>Saturday</v>
      </c>
      <c r="G2937" s="91"/>
      <c r="H2937" s="92" t="str">
        <f>VLOOKUP(MONTH(G2937),VLOOKUP!$W$1:$X$24,2)</f>
        <v>January</v>
      </c>
      <c r="I2937" s="92" t="str">
        <f t="shared" si="698"/>
        <v/>
      </c>
      <c r="J2937" s="93" t="s">
        <v>975</v>
      </c>
      <c r="L2937" s="86" t="str">
        <f t="shared" si="711"/>
        <v>First &amp;amp; Franklin Presbyterian Church [210 West Madison St, Baltimore, MD]</v>
      </c>
      <c r="M2937" s="86">
        <f t="shared" si="699"/>
        <v>0</v>
      </c>
      <c r="N2937" s="93" t="str">
        <f t="shared" si="712"/>
        <v>First &amp;amp; Franklin Presbyterian Church [210 West Madison St, Baltimore, MD]</v>
      </c>
      <c r="O2937" s="90"/>
      <c r="S2937" s="95">
        <f t="shared" si="700"/>
        <v>0</v>
      </c>
      <c r="T2937" s="86" t="str">
        <f t="shared" si="701"/>
        <v/>
      </c>
      <c r="U2937" s="86" t="str">
        <f t="shared" si="710"/>
        <v/>
      </c>
      <c r="V2937" s="95" t="str">
        <f t="shared" si="702"/>
        <v/>
      </c>
      <c r="AE2937" s="92" t="str">
        <f t="shared" si="703"/>
        <v/>
      </c>
      <c r="AF2937" s="96" t="str">
        <f t="shared" si="704"/>
        <v>&lt;a name='19000100'&gt;&lt;b&gt;: 0 - First &amp;amp; Franklin Presbyterian Church [210 West Madison St, Baltimore, MD]&lt;/b&gt;&lt;/a&gt;&lt;br&gt;</v>
      </c>
      <c r="AG2937" s="97">
        <f t="shared" si="705"/>
        <v>1900</v>
      </c>
      <c r="AH2937" s="97" t="str">
        <f t="shared" si="706"/>
        <v>01</v>
      </c>
      <c r="AI2937" s="97" t="str">
        <f t="shared" si="707"/>
        <v>00</v>
      </c>
      <c r="AJ2937" s="97" t="str">
        <f t="shared" si="708"/>
        <v>19000100</v>
      </c>
    </row>
    <row r="2938" spans="4:36" ht="12" customHeight="1" x14ac:dyDescent="0.15">
      <c r="F2938" s="86" t="str">
        <f t="shared" si="697"/>
        <v>Saturday</v>
      </c>
      <c r="G2938" s="91"/>
      <c r="H2938" s="92" t="str">
        <f>VLOOKUP(MONTH(G2938),VLOOKUP!$W$1:$X$24,2)</f>
        <v>January</v>
      </c>
      <c r="I2938" s="92" t="str">
        <f t="shared" si="698"/>
        <v/>
      </c>
      <c r="J2938" s="93" t="s">
        <v>975</v>
      </c>
      <c r="L2938" s="86" t="str">
        <f t="shared" si="711"/>
        <v>First &amp;amp; Franklin Presbyterian Church [210 West Madison St, Baltimore, MD]</v>
      </c>
      <c r="M2938" s="86">
        <f t="shared" si="699"/>
        <v>0</v>
      </c>
      <c r="N2938" s="93" t="str">
        <f t="shared" si="712"/>
        <v>First &amp;amp; Franklin Presbyterian Church [210 West Madison St, Baltimore, MD]</v>
      </c>
      <c r="O2938" s="90"/>
      <c r="S2938" s="95">
        <f t="shared" si="700"/>
        <v>0</v>
      </c>
      <c r="T2938" s="86" t="str">
        <f t="shared" si="701"/>
        <v/>
      </c>
      <c r="U2938" s="86" t="str">
        <f t="shared" si="710"/>
        <v/>
      </c>
      <c r="V2938" s="95" t="str">
        <f t="shared" si="702"/>
        <v/>
      </c>
      <c r="AE2938" s="92" t="str">
        <f t="shared" si="703"/>
        <v/>
      </c>
      <c r="AF2938" s="96" t="str">
        <f t="shared" si="704"/>
        <v>&lt;a name='19000100'&gt;&lt;b&gt;: 0 - First &amp;amp; Franklin Presbyterian Church [210 West Madison St, Baltimore, MD]&lt;/b&gt;&lt;/a&gt;&lt;br&gt;</v>
      </c>
      <c r="AG2938" s="97">
        <f t="shared" si="705"/>
        <v>1900</v>
      </c>
      <c r="AH2938" s="97" t="str">
        <f t="shared" si="706"/>
        <v>01</v>
      </c>
      <c r="AI2938" s="97" t="str">
        <f t="shared" si="707"/>
        <v>00</v>
      </c>
      <c r="AJ2938" s="97" t="str">
        <f t="shared" si="708"/>
        <v>19000100</v>
      </c>
    </row>
    <row r="2939" spans="4:36" ht="12" customHeight="1" x14ac:dyDescent="0.15">
      <c r="F2939" s="86" t="str">
        <f t="shared" si="697"/>
        <v>Saturday</v>
      </c>
      <c r="G2939" s="91"/>
      <c r="H2939" s="92" t="str">
        <f>VLOOKUP(MONTH(G2939),VLOOKUP!$W$1:$X$24,2)</f>
        <v>January</v>
      </c>
      <c r="I2939" s="92" t="str">
        <f t="shared" si="698"/>
        <v/>
      </c>
      <c r="J2939" s="93" t="s">
        <v>975</v>
      </c>
      <c r="L2939" s="86" t="str">
        <f t="shared" si="711"/>
        <v>First &amp;amp; Franklin Presbyterian Church [210 West Madison St, Baltimore, MD]</v>
      </c>
      <c r="M2939" s="86">
        <f t="shared" si="699"/>
        <v>0</v>
      </c>
      <c r="N2939" s="93" t="str">
        <f t="shared" si="712"/>
        <v>First &amp;amp; Franklin Presbyterian Church [210 West Madison St, Baltimore, MD]</v>
      </c>
      <c r="O2939" s="90"/>
      <c r="S2939" s="95">
        <f t="shared" si="700"/>
        <v>0</v>
      </c>
      <c r="T2939" s="86" t="str">
        <f t="shared" si="701"/>
        <v/>
      </c>
      <c r="U2939" s="86" t="str">
        <f t="shared" si="710"/>
        <v/>
      </c>
      <c r="V2939" s="95" t="str">
        <f t="shared" si="702"/>
        <v/>
      </c>
      <c r="AE2939" s="92" t="str">
        <f t="shared" si="703"/>
        <v/>
      </c>
      <c r="AF2939" s="96" t="str">
        <f t="shared" si="704"/>
        <v>&lt;a name='19000100'&gt;&lt;b&gt;: 0 - First &amp;amp; Franklin Presbyterian Church [210 West Madison St, Baltimore, MD]&lt;/b&gt;&lt;/a&gt;&lt;br&gt;</v>
      </c>
      <c r="AG2939" s="97">
        <f t="shared" si="705"/>
        <v>1900</v>
      </c>
      <c r="AH2939" s="97" t="str">
        <f t="shared" si="706"/>
        <v>01</v>
      </c>
      <c r="AI2939" s="97" t="str">
        <f t="shared" si="707"/>
        <v>00</v>
      </c>
      <c r="AJ2939" s="97" t="str">
        <f t="shared" si="708"/>
        <v>19000100</v>
      </c>
    </row>
    <row r="2940" spans="4:36" ht="12" customHeight="1" x14ac:dyDescent="0.15">
      <c r="F2940" s="86" t="str">
        <f t="shared" si="697"/>
        <v>Saturday</v>
      </c>
      <c r="G2940" s="91"/>
      <c r="H2940" s="92" t="str">
        <f>VLOOKUP(MONTH(G2940),VLOOKUP!$W$1:$X$24,2)</f>
        <v>January</v>
      </c>
      <c r="I2940" s="92" t="str">
        <f t="shared" si="698"/>
        <v/>
      </c>
      <c r="J2940" s="93" t="s">
        <v>863</v>
      </c>
      <c r="L2940" s="86" t="str">
        <f t="shared" si="711"/>
        <v>First Break Cafe [46970 Community Plaza, Sterling, VA]</v>
      </c>
      <c r="M2940" s="86">
        <f t="shared" si="699"/>
        <v>0</v>
      </c>
      <c r="N2940" s="93" t="str">
        <f t="shared" si="712"/>
        <v>First Break Cafe [46970 Community Plaza, Sterling, VA]</v>
      </c>
      <c r="O2940" s="90"/>
      <c r="S2940" s="95">
        <f t="shared" si="700"/>
        <v>0</v>
      </c>
      <c r="T2940" s="86" t="str">
        <f t="shared" si="701"/>
        <v/>
      </c>
      <c r="U2940" s="86" t="str">
        <f t="shared" si="710"/>
        <v/>
      </c>
      <c r="V2940" s="95" t="str">
        <f t="shared" si="702"/>
        <v/>
      </c>
      <c r="AE2940" s="92" t="str">
        <f t="shared" si="703"/>
        <v/>
      </c>
      <c r="AF2940" s="96" t="str">
        <f t="shared" si="704"/>
        <v>&lt;a name='19000100'&gt;&lt;b&gt;: 0 - First Break Cafe [46970 Community Plaza, Sterling, VA]&lt;/b&gt;&lt;/a&gt;&lt;br&gt;</v>
      </c>
      <c r="AG2940" s="97">
        <f t="shared" si="705"/>
        <v>1900</v>
      </c>
      <c r="AH2940" s="97" t="str">
        <f t="shared" si="706"/>
        <v>01</v>
      </c>
      <c r="AI2940" s="97" t="str">
        <f t="shared" si="707"/>
        <v>00</v>
      </c>
      <c r="AJ2940" s="97" t="str">
        <f t="shared" si="708"/>
        <v>19000100</v>
      </c>
    </row>
    <row r="2941" spans="4:36" ht="12" customHeight="1" x14ac:dyDescent="0.15">
      <c r="F2941" s="86" t="str">
        <f t="shared" si="697"/>
        <v>Saturday</v>
      </c>
      <c r="G2941" s="91"/>
      <c r="H2941" s="92" t="str">
        <f>VLOOKUP(MONTH(G2941),VLOOKUP!$W$1:$X$24,2)</f>
        <v>January</v>
      </c>
      <c r="I2941" s="92" t="str">
        <f t="shared" si="698"/>
        <v/>
      </c>
      <c r="J2941" s="93" t="s">
        <v>863</v>
      </c>
      <c r="L2941" s="86" t="str">
        <f t="shared" si="711"/>
        <v>First Break Cafe [46970 Community Plaza, Sterling, VA]</v>
      </c>
      <c r="M2941" s="86">
        <f t="shared" si="699"/>
        <v>0</v>
      </c>
      <c r="N2941" s="93" t="str">
        <f t="shared" si="712"/>
        <v>First Break Cafe [46970 Community Plaza, Sterling, VA]</v>
      </c>
      <c r="O2941" s="90"/>
      <c r="S2941" s="95">
        <f t="shared" si="700"/>
        <v>0</v>
      </c>
      <c r="T2941" s="86" t="str">
        <f t="shared" si="701"/>
        <v/>
      </c>
      <c r="U2941" s="86" t="str">
        <f t="shared" si="710"/>
        <v/>
      </c>
      <c r="V2941" s="95" t="str">
        <f t="shared" si="702"/>
        <v/>
      </c>
      <c r="AE2941" s="92" t="str">
        <f t="shared" si="703"/>
        <v/>
      </c>
      <c r="AF2941" s="96" t="str">
        <f t="shared" si="704"/>
        <v>&lt;a name='19000100'&gt;&lt;b&gt;: 0 - First Break Cafe [46970 Community Plaza, Sterling, VA]&lt;/b&gt;&lt;/a&gt;&lt;br&gt;</v>
      </c>
      <c r="AG2941" s="97">
        <f t="shared" si="705"/>
        <v>1900</v>
      </c>
      <c r="AH2941" s="97" t="str">
        <f t="shared" si="706"/>
        <v>01</v>
      </c>
      <c r="AI2941" s="97" t="str">
        <f t="shared" si="707"/>
        <v>00</v>
      </c>
      <c r="AJ2941" s="97" t="str">
        <f t="shared" si="708"/>
        <v>19000100</v>
      </c>
    </row>
    <row r="2942" spans="4:36" ht="12" customHeight="1" x14ac:dyDescent="0.15">
      <c r="F2942" s="86" t="str">
        <f t="shared" si="697"/>
        <v>Saturday</v>
      </c>
      <c r="G2942" s="91"/>
      <c r="H2942" s="92" t="str">
        <f>VLOOKUP(MONTH(G2942),VLOOKUP!$W$1:$X$24,2)</f>
        <v>January</v>
      </c>
      <c r="I2942" s="92" t="str">
        <f t="shared" si="698"/>
        <v/>
      </c>
      <c r="J2942" s="93" t="s">
        <v>863</v>
      </c>
      <c r="L2942" s="86" t="str">
        <f t="shared" si="711"/>
        <v>First Break Cafe [46970 Community Plaza, Sterling, VA]</v>
      </c>
      <c r="M2942" s="86">
        <f t="shared" si="699"/>
        <v>0</v>
      </c>
      <c r="N2942" s="93" t="str">
        <f t="shared" si="712"/>
        <v>First Break Cafe [46970 Community Plaza, Sterling, VA]</v>
      </c>
      <c r="O2942" s="90"/>
      <c r="S2942" s="95">
        <f t="shared" si="700"/>
        <v>0</v>
      </c>
      <c r="T2942" s="86" t="str">
        <f t="shared" si="701"/>
        <v/>
      </c>
      <c r="U2942" s="86" t="str">
        <f t="shared" si="710"/>
        <v/>
      </c>
      <c r="V2942" s="95" t="str">
        <f t="shared" si="702"/>
        <v/>
      </c>
      <c r="AE2942" s="92" t="str">
        <f t="shared" si="703"/>
        <v/>
      </c>
      <c r="AF2942" s="96" t="str">
        <f t="shared" si="704"/>
        <v>&lt;a name='19000100'&gt;&lt;b&gt;: 0 - First Break Cafe [46970 Community Plaza, Sterling, VA]&lt;/b&gt;&lt;/a&gt;&lt;br&gt;</v>
      </c>
      <c r="AG2942" s="97">
        <f t="shared" si="705"/>
        <v>1900</v>
      </c>
      <c r="AH2942" s="97" t="str">
        <f t="shared" si="706"/>
        <v>01</v>
      </c>
      <c r="AI2942" s="97" t="str">
        <f t="shared" si="707"/>
        <v>00</v>
      </c>
      <c r="AJ2942" s="97" t="str">
        <f t="shared" si="708"/>
        <v>19000100</v>
      </c>
    </row>
    <row r="2943" spans="4:36" ht="12" customHeight="1" x14ac:dyDescent="0.15">
      <c r="F2943" s="86" t="str">
        <f t="shared" si="697"/>
        <v>Saturday</v>
      </c>
      <c r="G2943" s="91"/>
      <c r="H2943" s="92" t="str">
        <f>VLOOKUP(MONTH(G2943),VLOOKUP!$W$1:$X$24,2)</f>
        <v>January</v>
      </c>
      <c r="I2943" s="92" t="str">
        <f t="shared" si="698"/>
        <v/>
      </c>
      <c r="J2943" s="93" t="s">
        <v>863</v>
      </c>
      <c r="L2943" s="86" t="str">
        <f t="shared" si="711"/>
        <v>First Break Cafe [46970 Community Plaza, Sterling, VA]</v>
      </c>
      <c r="M2943" s="86">
        <f t="shared" si="699"/>
        <v>0</v>
      </c>
      <c r="N2943" s="93" t="str">
        <f t="shared" si="712"/>
        <v>First Break Cafe [46970 Community Plaza, Sterling, VA]</v>
      </c>
      <c r="O2943" s="90"/>
      <c r="S2943" s="95">
        <f t="shared" si="700"/>
        <v>0</v>
      </c>
      <c r="T2943" s="86" t="str">
        <f t="shared" si="701"/>
        <v/>
      </c>
      <c r="U2943" s="86" t="str">
        <f t="shared" si="710"/>
        <v/>
      </c>
      <c r="V2943" s="95" t="str">
        <f t="shared" si="702"/>
        <v/>
      </c>
      <c r="AE2943" s="92" t="str">
        <f t="shared" si="703"/>
        <v/>
      </c>
      <c r="AF2943" s="96" t="str">
        <f t="shared" si="704"/>
        <v>&lt;a name='19000100'&gt;&lt;b&gt;: 0 - First Break Cafe [46970 Community Plaza, Sterling, VA]&lt;/b&gt;&lt;/a&gt;&lt;br&gt;</v>
      </c>
      <c r="AG2943" s="97">
        <f t="shared" si="705"/>
        <v>1900</v>
      </c>
      <c r="AH2943" s="97" t="str">
        <f t="shared" si="706"/>
        <v>01</v>
      </c>
      <c r="AI2943" s="97" t="str">
        <f t="shared" si="707"/>
        <v>00</v>
      </c>
      <c r="AJ2943" s="97" t="str">
        <f t="shared" si="708"/>
        <v>19000100</v>
      </c>
    </row>
    <row r="2944" spans="4:36" ht="12" customHeight="1" x14ac:dyDescent="0.15">
      <c r="F2944" s="86" t="str">
        <f t="shared" si="697"/>
        <v>Saturday</v>
      </c>
      <c r="G2944" s="91"/>
      <c r="H2944" s="92" t="str">
        <f>VLOOKUP(MONTH(G2944),VLOOKUP!$W$1:$X$24,2)</f>
        <v>January</v>
      </c>
      <c r="I2944" s="92" t="str">
        <f t="shared" si="698"/>
        <v/>
      </c>
      <c r="J2944" s="93" t="s">
        <v>863</v>
      </c>
      <c r="L2944" s="86" t="str">
        <f t="shared" si="711"/>
        <v>First Break Cafe [46970 Community Plaza, Sterling, VA]</v>
      </c>
      <c r="M2944" s="86">
        <f t="shared" si="699"/>
        <v>0</v>
      </c>
      <c r="N2944" s="93" t="str">
        <f t="shared" si="712"/>
        <v>First Break Cafe [46970 Community Plaza, Sterling, VA]</v>
      </c>
      <c r="O2944" s="90"/>
      <c r="S2944" s="95">
        <f t="shared" si="700"/>
        <v>0</v>
      </c>
      <c r="T2944" s="86" t="str">
        <f t="shared" si="701"/>
        <v/>
      </c>
      <c r="U2944" s="86" t="str">
        <f t="shared" si="710"/>
        <v/>
      </c>
      <c r="V2944" s="95" t="str">
        <f t="shared" si="702"/>
        <v/>
      </c>
      <c r="AE2944" s="92" t="str">
        <f t="shared" si="703"/>
        <v/>
      </c>
      <c r="AF2944" s="96" t="str">
        <f t="shared" si="704"/>
        <v>&lt;a name='19000100'&gt;&lt;b&gt;: 0 - First Break Cafe [46970 Community Plaza, Sterling, VA]&lt;/b&gt;&lt;/a&gt;&lt;br&gt;</v>
      </c>
      <c r="AG2944" s="97">
        <f t="shared" si="705"/>
        <v>1900</v>
      </c>
      <c r="AH2944" s="97" t="str">
        <f t="shared" si="706"/>
        <v>01</v>
      </c>
      <c r="AI2944" s="97" t="str">
        <f t="shared" si="707"/>
        <v>00</v>
      </c>
      <c r="AJ2944" s="97" t="str">
        <f t="shared" si="708"/>
        <v>19000100</v>
      </c>
    </row>
    <row r="2945" spans="6:36" ht="12" customHeight="1" x14ac:dyDescent="0.15">
      <c r="F2945" s="86" t="str">
        <f t="shared" si="697"/>
        <v>Saturday</v>
      </c>
      <c r="G2945" s="91"/>
      <c r="H2945" s="92" t="str">
        <f>VLOOKUP(MONTH(G2945),VLOOKUP!$W$1:$X$24,2)</f>
        <v>January</v>
      </c>
      <c r="I2945" s="92" t="str">
        <f t="shared" si="698"/>
        <v/>
      </c>
      <c r="J2945" s="93" t="s">
        <v>1131</v>
      </c>
      <c r="L2945" s="86" t="str">
        <f t="shared" si="711"/>
        <v>First Congregational United Church of Christ [945 G St NW, WDC]</v>
      </c>
      <c r="M2945" s="86">
        <f t="shared" si="699"/>
        <v>0</v>
      </c>
      <c r="N2945" s="93" t="str">
        <f t="shared" si="712"/>
        <v>First Congregational United Church of Christ [945 G St NW, WDC]</v>
      </c>
      <c r="O2945" s="90"/>
      <c r="S2945" s="95">
        <f t="shared" si="700"/>
        <v>0</v>
      </c>
      <c r="T2945" s="86" t="str">
        <f t="shared" si="701"/>
        <v/>
      </c>
      <c r="U2945" s="86" t="str">
        <f t="shared" si="710"/>
        <v/>
      </c>
      <c r="V2945" s="95" t="str">
        <f t="shared" si="702"/>
        <v/>
      </c>
      <c r="W2945" s="90" t="s">
        <v>221</v>
      </c>
      <c r="AE2945" s="92" t="str">
        <f t="shared" si="703"/>
        <v/>
      </c>
      <c r="AF2945" s="96" t="str">
        <f t="shared" si="704"/>
        <v>&lt;a name='19000100'&gt;&lt;b&gt;: 0 - First Congregational United Church of Christ [945 G St NW, WDC]&lt;/b&gt;&lt;/a&gt;&lt;br&gt;</v>
      </c>
      <c r="AG2945" s="97">
        <f t="shared" si="705"/>
        <v>1900</v>
      </c>
      <c r="AH2945" s="97" t="str">
        <f t="shared" si="706"/>
        <v>01</v>
      </c>
      <c r="AI2945" s="97" t="str">
        <f t="shared" si="707"/>
        <v>00</v>
      </c>
      <c r="AJ2945" s="97" t="str">
        <f t="shared" si="708"/>
        <v>19000100</v>
      </c>
    </row>
    <row r="2946" spans="6:36" ht="12" customHeight="1" x14ac:dyDescent="0.15">
      <c r="F2946" s="86" t="str">
        <f t="shared" ref="F2946:F3009" si="713">IF(WEEKDAY(G2946)=1,"Sunday",IF(WEEKDAY(G2946)=2,"Monday",IF(WEEKDAY(G2946)=3,"Tuesday",IF(WEEKDAY(G2946)=4,"Wednesday",IF(WEEKDAY(G2946)=5,"Thursday",IF(WEEKDAY(G2946)=6,"Friday","Saturday"))))))</f>
        <v>Saturday</v>
      </c>
      <c r="G2946" s="91"/>
      <c r="H2946" s="92" t="str">
        <f>VLOOKUP(MONTH(G2946),VLOOKUP!$W$1:$X$24,2)</f>
        <v>January</v>
      </c>
      <c r="I2946" s="92" t="str">
        <f t="shared" ref="I2946:I3009" si="714">IF(ISBLANK(G2946),"",F2946&amp;", "&amp;DAY(G2946)&amp;" "&amp;H2946&amp;" "&amp;YEAR(G2946))</f>
        <v/>
      </c>
      <c r="J2946" s="93" t="s">
        <v>1131</v>
      </c>
      <c r="L2946" s="86" t="str">
        <f t="shared" si="711"/>
        <v>First Congregational United Church of Christ [945 G St NW, WDC]</v>
      </c>
      <c r="M2946" s="86">
        <f t="shared" ref="M2946:M3009" si="715">IF(ISBLANK(P2946),O2946,IF(ISBLANK(Q2946),O2946&amp;" and "&amp;P2946,IF(ISBLANK(R2946),O2946&amp;", "&amp;P2946&amp;", and "&amp;Q2946, O2946&amp;", "&amp;P2946&amp;", "&amp;Q2946&amp;", and "&amp;R2946)))</f>
        <v>0</v>
      </c>
      <c r="N2946" s="93" t="str">
        <f t="shared" si="712"/>
        <v>First Congregational United Church of Christ [945 G St NW, WDC]</v>
      </c>
      <c r="O2946" s="90"/>
      <c r="S2946" s="95">
        <f t="shared" ref="S2946:S3009" si="716">IF(LEFT(O2946,2)="A ",RIGHT(O2946,LEN(O2946)-2),IF(LEFT(O2946,3)="An ",RIGHT(O2946,LEN(O2946)-3),IF(LEFT(O2946,4)="The ",RIGHT(O2946,LEN(O2946)-4),IF(LEFT(O2946,3)="&lt;b&gt;",RIGHT(O2946,LEN(O2946)-3),IF(LEFT(O2946,4)="&lt;em&gt;",RIGHT(O2946,LEN(O2946)-4),O2946)))))</f>
        <v>0</v>
      </c>
      <c r="T2946" s="86" t="str">
        <f t="shared" ref="T2946:T3009" si="717">IF(ISBLANK(G2946),"","&amp;#149; "&amp;IF(ISBLANK(C2946),"","&lt;S&gt;")&amp;IF(ISBLANK(A2946),"","&lt;a href='recommended.php#"&amp;AJ2946&amp;"'&gt;&lt;b&gt;&lt;em&gt;&lt;font color='#9C004D'&gt;RECOMMENDED&lt;/font&gt;&lt;/em&gt;&lt;/b&gt;&lt;/a&gt; - ")&amp;M2946&amp;" - &lt;b&gt;"&amp;L2946&amp;"&lt;/b&gt; "&amp;IF(B2946="Sold Out"," - &lt;font color='#000099'&gt;&lt;b&gt;&lt;I&gt;sold out&lt;/I&gt;&lt;/b&gt;&lt;/font&gt;","")&amp;IF(ISBLANK(C2946),"","&lt;/S&gt; &lt;b&gt;"&amp;C2946&amp;"&lt;/b&gt;")&amp;"&lt;br&gt;")</f>
        <v/>
      </c>
      <c r="U2946" s="86" t="str">
        <f t="shared" si="710"/>
        <v/>
      </c>
      <c r="V2946" s="95" t="str">
        <f t="shared" ref="V2946:V3009" si="718">IF(ISBLANK(G2946),"","&amp;#149; "&amp;IF(ISBLANK(C2946),"","&lt;S&gt;")&amp;IF(ISBLANK(A2946),"","&lt;a href='recommended.php#"&amp;AJ2946&amp;"'&gt;&lt;b&gt;&lt;em&gt;&lt;font color='#9C004D'&gt;RECOMMENDED&lt;/font&gt;&lt;/em&gt;&lt;/b&gt;&lt;/a&gt; - ")&amp;M2946&amp;" - &lt;b&gt;"&amp;L2946&amp;"&lt;/b&gt; "&amp;IF(B2946="Sold Out"," - &lt;font color='#000099'&gt;&lt;b&gt;&lt;I&gt;sold out&lt;/I&gt;&lt;/b&gt;&lt;/font&gt;","")&amp;IF(ISBLANK(C2946),"","&lt;/S&gt; &lt;b&gt;"&amp;C2946&amp;"&lt;/b&gt;")&amp;" - &lt;font color='#005500'&gt;&lt;b&gt;"&amp;E2946&amp;"&lt;/b&gt;&lt;/font&gt;&lt;br&gt;")</f>
        <v/>
      </c>
      <c r="W2946" s="90" t="s">
        <v>221</v>
      </c>
      <c r="AE2946" s="92" t="str">
        <f t="shared" ref="AE2946:AE3009" si="719">IF(ISBLANK(G2946),"",F2946&amp;", "&amp;DAY(G2946)&amp;" "&amp;H2946&amp;" "&amp;YEAR(G2946)&amp;"      [&lt;a name='"&amp;AJ2946&amp;"' href='#"&amp;AJ2946&amp;"'&gt;link to this day&lt;/a&gt;]")</f>
        <v/>
      </c>
      <c r="AF2946" s="96" t="str">
        <f t="shared" ref="AF2946:AF3009" si="720">"&lt;a name='"&amp;AJ2946&amp;"'&gt;&lt;b&gt;"&amp;I2946&amp;": "&amp;M2946&amp;" - "&amp;L2946&amp;"&lt;/b&gt;&lt;/a&gt;&lt;br&gt;"</f>
        <v>&lt;a name='19000100'&gt;&lt;b&gt;: 0 - First Congregational United Church of Christ [945 G St NW, WDC]&lt;/b&gt;&lt;/a&gt;&lt;br&gt;</v>
      </c>
      <c r="AG2946" s="97">
        <f t="shared" ref="AG2946:AG3009" si="721">YEAR(G2946)</f>
        <v>1900</v>
      </c>
      <c r="AH2946" s="97" t="str">
        <f t="shared" ref="AH2946:AH3009" si="722">IF(LEN(MONTH(G2946))=1,"0"&amp;MONTH(G2946),MONTH(G2946))</f>
        <v>01</v>
      </c>
      <c r="AI2946" s="97" t="str">
        <f t="shared" ref="AI2946:AI3009" si="723">IF(LEN(DAY(G2946))=1,"0"&amp;DAY(G2946),DAY(G2946))</f>
        <v>00</v>
      </c>
      <c r="AJ2946" s="97" t="str">
        <f t="shared" ref="AJ2946:AJ3009" si="724">AG2946&amp;AH2946&amp;AI2946</f>
        <v>19000100</v>
      </c>
    </row>
    <row r="2947" spans="6:36" ht="12" customHeight="1" x14ac:dyDescent="0.15">
      <c r="F2947" s="86" t="str">
        <f t="shared" si="713"/>
        <v>Saturday</v>
      </c>
      <c r="G2947" s="91"/>
      <c r="H2947" s="92" t="str">
        <f>VLOOKUP(MONTH(G2947),VLOOKUP!$W$1:$X$24,2)</f>
        <v>January</v>
      </c>
      <c r="I2947" s="92" t="str">
        <f t="shared" si="714"/>
        <v/>
      </c>
      <c r="J2947" s="93" t="s">
        <v>1131</v>
      </c>
      <c r="L2947" s="86" t="str">
        <f t="shared" si="711"/>
        <v>First Congregational United Church of Christ [945 G St NW, WDC]</v>
      </c>
      <c r="M2947" s="86">
        <f t="shared" si="715"/>
        <v>0</v>
      </c>
      <c r="N2947" s="93" t="str">
        <f t="shared" si="712"/>
        <v>First Congregational United Church of Christ [945 G St NW, WDC]</v>
      </c>
      <c r="O2947" s="90"/>
      <c r="S2947" s="95">
        <f t="shared" si="716"/>
        <v>0</v>
      </c>
      <c r="T2947" s="86" t="str">
        <f t="shared" si="717"/>
        <v/>
      </c>
      <c r="U2947" s="86" t="str">
        <f t="shared" si="710"/>
        <v/>
      </c>
      <c r="V2947" s="95" t="str">
        <f t="shared" si="718"/>
        <v/>
      </c>
      <c r="W2947" s="90" t="s">
        <v>221</v>
      </c>
      <c r="AE2947" s="92" t="str">
        <f t="shared" si="719"/>
        <v/>
      </c>
      <c r="AF2947" s="96" t="str">
        <f t="shared" si="720"/>
        <v>&lt;a name='19000100'&gt;&lt;b&gt;: 0 - First Congregational United Church of Christ [945 G St NW, WDC]&lt;/b&gt;&lt;/a&gt;&lt;br&gt;</v>
      </c>
      <c r="AG2947" s="97">
        <f t="shared" si="721"/>
        <v>1900</v>
      </c>
      <c r="AH2947" s="97" t="str">
        <f t="shared" si="722"/>
        <v>01</v>
      </c>
      <c r="AI2947" s="97" t="str">
        <f t="shared" si="723"/>
        <v>00</v>
      </c>
      <c r="AJ2947" s="97" t="str">
        <f t="shared" si="724"/>
        <v>19000100</v>
      </c>
    </row>
    <row r="2948" spans="6:36" ht="12" customHeight="1" x14ac:dyDescent="0.15">
      <c r="F2948" s="86" t="str">
        <f t="shared" si="713"/>
        <v>Saturday</v>
      </c>
      <c r="G2948" s="91"/>
      <c r="H2948" s="92" t="str">
        <f>VLOOKUP(MONTH(G2948),VLOOKUP!$W$1:$X$24,2)</f>
        <v>January</v>
      </c>
      <c r="I2948" s="92" t="str">
        <f t="shared" si="714"/>
        <v/>
      </c>
      <c r="J2948" s="93" t="s">
        <v>1131</v>
      </c>
      <c r="L2948" s="86" t="str">
        <f t="shared" si="711"/>
        <v>First Congregational United Church of Christ [945 G St NW, WDC]</v>
      </c>
      <c r="M2948" s="86">
        <f t="shared" si="715"/>
        <v>0</v>
      </c>
      <c r="N2948" s="93" t="str">
        <f t="shared" si="712"/>
        <v>First Congregational United Church of Christ [945 G St NW, WDC]</v>
      </c>
      <c r="O2948" s="90"/>
      <c r="S2948" s="95">
        <f t="shared" si="716"/>
        <v>0</v>
      </c>
      <c r="T2948" s="86" t="str">
        <f t="shared" si="717"/>
        <v/>
      </c>
      <c r="U2948" s="86" t="str">
        <f t="shared" si="710"/>
        <v/>
      </c>
      <c r="V2948" s="95" t="str">
        <f t="shared" si="718"/>
        <v/>
      </c>
      <c r="W2948" s="90" t="s">
        <v>221</v>
      </c>
      <c r="AE2948" s="92" t="str">
        <f t="shared" si="719"/>
        <v/>
      </c>
      <c r="AF2948" s="96" t="str">
        <f t="shared" si="720"/>
        <v>&lt;a name='19000100'&gt;&lt;b&gt;: 0 - First Congregational United Church of Christ [945 G St NW, WDC]&lt;/b&gt;&lt;/a&gt;&lt;br&gt;</v>
      </c>
      <c r="AG2948" s="97">
        <f t="shared" si="721"/>
        <v>1900</v>
      </c>
      <c r="AH2948" s="97" t="str">
        <f t="shared" si="722"/>
        <v>01</v>
      </c>
      <c r="AI2948" s="97" t="str">
        <f t="shared" si="723"/>
        <v>00</v>
      </c>
      <c r="AJ2948" s="97" t="str">
        <f t="shared" si="724"/>
        <v>19000100</v>
      </c>
    </row>
    <row r="2949" spans="6:36" ht="12" customHeight="1" x14ac:dyDescent="0.15">
      <c r="F2949" s="86" t="str">
        <f t="shared" si="713"/>
        <v>Saturday</v>
      </c>
      <c r="H2949" s="92" t="str">
        <f>VLOOKUP(MONTH(G2949),VLOOKUP!$W$1:$X$24,2)</f>
        <v>January</v>
      </c>
      <c r="I2949" s="92" t="str">
        <f t="shared" si="714"/>
        <v/>
      </c>
      <c r="J2949" s="93" t="s">
        <v>141</v>
      </c>
      <c r="L2949" s="86" t="str">
        <f t="shared" si="711"/>
        <v>First Trinity Lutheran Church [309 E St NW, WDC]</v>
      </c>
      <c r="M2949" s="86">
        <f t="shared" si="715"/>
        <v>0</v>
      </c>
      <c r="N2949" s="93" t="str">
        <f t="shared" si="712"/>
        <v>First Trinity Lutheran Church [309 E St NW, WDC]</v>
      </c>
      <c r="O2949" s="94"/>
      <c r="S2949" s="95">
        <f t="shared" si="716"/>
        <v>0</v>
      </c>
      <c r="T2949" s="86" t="str">
        <f t="shared" si="717"/>
        <v/>
      </c>
      <c r="U2949" s="86" t="str">
        <f t="shared" ref="U2949:U3012" si="725">IF(ISBLANK(G2949),"","&amp;#149; "&amp;IF(ISBLANK(C2949),"","&lt;S&gt;")&amp;I2949&amp;IF(ISBLANK(A2949),""," - &lt;a href='recommended.php#"&amp;AJ2949&amp;"'&gt;&lt;b&gt;&lt;em&gt;&lt;font color='#9C004D'&gt;RECOMMENDED&lt;/font&gt;&lt;/em&gt;&lt;/b&gt;&lt;/a&gt;")&amp;" - "&amp;M2949&amp;IF(ISBLANK(K2949),K2949," - &lt;b&gt;"&amp;K2949&amp;"&lt;/b&gt; ")&amp;IF(B2949="Sold Out"," - &lt;font color='#000099'&gt;&lt;b&gt;&lt;I&gt;sold out&lt;/I&gt;&lt;/b&gt;&lt;/font&gt;","")&amp;IF(ISBLANK(C2949),"","&lt;/S&gt; &lt;b&gt;"&amp;C2949&amp;"&lt;/b&gt;")&amp;"&lt;p&gt;")</f>
        <v/>
      </c>
      <c r="V2949" s="95" t="str">
        <f t="shared" si="718"/>
        <v/>
      </c>
      <c r="W2949" s="90" t="s">
        <v>221</v>
      </c>
      <c r="AE2949" s="92" t="str">
        <f t="shared" si="719"/>
        <v/>
      </c>
      <c r="AF2949" s="96" t="str">
        <f t="shared" si="720"/>
        <v>&lt;a name='19000100'&gt;&lt;b&gt;: 0 - First Trinity Lutheran Church [309 E St NW, WDC]&lt;/b&gt;&lt;/a&gt;&lt;br&gt;</v>
      </c>
      <c r="AG2949" s="97">
        <f t="shared" si="721"/>
        <v>1900</v>
      </c>
      <c r="AH2949" s="97" t="str">
        <f t="shared" si="722"/>
        <v>01</v>
      </c>
      <c r="AI2949" s="97" t="str">
        <f t="shared" si="723"/>
        <v>00</v>
      </c>
      <c r="AJ2949" s="97" t="str">
        <f t="shared" si="724"/>
        <v>19000100</v>
      </c>
    </row>
    <row r="2950" spans="6:36" ht="12" customHeight="1" x14ac:dyDescent="0.15">
      <c r="F2950" s="86" t="str">
        <f t="shared" si="713"/>
        <v>Saturday</v>
      </c>
      <c r="H2950" s="92" t="str">
        <f>VLOOKUP(MONTH(G2950),VLOOKUP!$W$1:$X$24,2)</f>
        <v>January</v>
      </c>
      <c r="I2950" s="92" t="str">
        <f t="shared" si="714"/>
        <v/>
      </c>
      <c r="J2950" s="93" t="s">
        <v>141</v>
      </c>
      <c r="L2950" s="86" t="str">
        <f t="shared" si="711"/>
        <v>First Trinity Lutheran Church [309 E St NW, WDC]</v>
      </c>
      <c r="M2950" s="86">
        <f t="shared" si="715"/>
        <v>0</v>
      </c>
      <c r="N2950" s="93" t="str">
        <f t="shared" si="712"/>
        <v>First Trinity Lutheran Church [309 E St NW, WDC]</v>
      </c>
      <c r="O2950" s="94"/>
      <c r="S2950" s="95">
        <f t="shared" si="716"/>
        <v>0</v>
      </c>
      <c r="T2950" s="86" t="str">
        <f t="shared" si="717"/>
        <v/>
      </c>
      <c r="U2950" s="86" t="str">
        <f t="shared" si="725"/>
        <v/>
      </c>
      <c r="V2950" s="95" t="str">
        <f t="shared" si="718"/>
        <v/>
      </c>
      <c r="W2950" s="90" t="s">
        <v>221</v>
      </c>
      <c r="AE2950" s="92" t="str">
        <f t="shared" si="719"/>
        <v/>
      </c>
      <c r="AF2950" s="96" t="str">
        <f t="shared" si="720"/>
        <v>&lt;a name='19000100'&gt;&lt;b&gt;: 0 - First Trinity Lutheran Church [309 E St NW, WDC]&lt;/b&gt;&lt;/a&gt;&lt;br&gt;</v>
      </c>
      <c r="AG2950" s="97">
        <f t="shared" si="721"/>
        <v>1900</v>
      </c>
      <c r="AH2950" s="97" t="str">
        <f t="shared" si="722"/>
        <v>01</v>
      </c>
      <c r="AI2950" s="97" t="str">
        <f t="shared" si="723"/>
        <v>00</v>
      </c>
      <c r="AJ2950" s="97" t="str">
        <f t="shared" si="724"/>
        <v>19000100</v>
      </c>
    </row>
    <row r="2951" spans="6:36" ht="12" customHeight="1" x14ac:dyDescent="0.15">
      <c r="F2951" s="86" t="str">
        <f t="shared" si="713"/>
        <v>Saturday</v>
      </c>
      <c r="H2951" s="92" t="str">
        <f>VLOOKUP(MONTH(G2951),VLOOKUP!$W$1:$X$24,2)</f>
        <v>January</v>
      </c>
      <c r="I2951" s="92" t="str">
        <f t="shared" si="714"/>
        <v/>
      </c>
      <c r="J2951" s="93" t="s">
        <v>141</v>
      </c>
      <c r="L2951" s="86" t="str">
        <f t="shared" si="711"/>
        <v>First Trinity Lutheran Church [309 E St NW, WDC]</v>
      </c>
      <c r="M2951" s="86">
        <f t="shared" si="715"/>
        <v>0</v>
      </c>
      <c r="N2951" s="93" t="str">
        <f t="shared" si="712"/>
        <v>First Trinity Lutheran Church [309 E St NW, WDC]</v>
      </c>
      <c r="O2951" s="94"/>
      <c r="S2951" s="95">
        <f t="shared" si="716"/>
        <v>0</v>
      </c>
      <c r="T2951" s="86" t="str">
        <f t="shared" si="717"/>
        <v/>
      </c>
      <c r="U2951" s="86" t="str">
        <f t="shared" si="725"/>
        <v/>
      </c>
      <c r="V2951" s="95" t="str">
        <f t="shared" si="718"/>
        <v/>
      </c>
      <c r="W2951" s="90" t="s">
        <v>221</v>
      </c>
      <c r="AE2951" s="92" t="str">
        <f t="shared" si="719"/>
        <v/>
      </c>
      <c r="AF2951" s="96" t="str">
        <f t="shared" si="720"/>
        <v>&lt;a name='19000100'&gt;&lt;b&gt;: 0 - First Trinity Lutheran Church [309 E St NW, WDC]&lt;/b&gt;&lt;/a&gt;&lt;br&gt;</v>
      </c>
      <c r="AG2951" s="97">
        <f t="shared" si="721"/>
        <v>1900</v>
      </c>
      <c r="AH2951" s="97" t="str">
        <f t="shared" si="722"/>
        <v>01</v>
      </c>
      <c r="AI2951" s="97" t="str">
        <f t="shared" si="723"/>
        <v>00</v>
      </c>
      <c r="AJ2951" s="97" t="str">
        <f t="shared" si="724"/>
        <v>19000100</v>
      </c>
    </row>
    <row r="2952" spans="6:36" ht="12" customHeight="1" x14ac:dyDescent="0.15">
      <c r="F2952" s="86" t="str">
        <f t="shared" si="713"/>
        <v>Saturday</v>
      </c>
      <c r="H2952" s="92" t="str">
        <f>VLOOKUP(MONTH(G2952),VLOOKUP!$W$1:$X$24,2)</f>
        <v>January</v>
      </c>
      <c r="I2952" s="92" t="str">
        <f t="shared" si="714"/>
        <v/>
      </c>
      <c r="J2952" s="93" t="s">
        <v>141</v>
      </c>
      <c r="L2952" s="86" t="str">
        <f t="shared" si="711"/>
        <v>First Trinity Lutheran Church [309 E St NW, WDC]</v>
      </c>
      <c r="M2952" s="86">
        <f t="shared" si="715"/>
        <v>0</v>
      </c>
      <c r="N2952" s="93" t="str">
        <f t="shared" si="712"/>
        <v>First Trinity Lutheran Church [309 E St NW, WDC]</v>
      </c>
      <c r="O2952" s="94"/>
      <c r="S2952" s="95">
        <f t="shared" si="716"/>
        <v>0</v>
      </c>
      <c r="T2952" s="86" t="str">
        <f t="shared" si="717"/>
        <v/>
      </c>
      <c r="U2952" s="86" t="str">
        <f t="shared" si="725"/>
        <v/>
      </c>
      <c r="V2952" s="95" t="str">
        <f t="shared" si="718"/>
        <v/>
      </c>
      <c r="W2952" s="90" t="s">
        <v>221</v>
      </c>
      <c r="AE2952" s="92" t="str">
        <f t="shared" si="719"/>
        <v/>
      </c>
      <c r="AF2952" s="96" t="str">
        <f t="shared" si="720"/>
        <v>&lt;a name='19000100'&gt;&lt;b&gt;: 0 - First Trinity Lutheran Church [309 E St NW, WDC]&lt;/b&gt;&lt;/a&gt;&lt;br&gt;</v>
      </c>
      <c r="AG2952" s="97">
        <f t="shared" si="721"/>
        <v>1900</v>
      </c>
      <c r="AH2952" s="97" t="str">
        <f t="shared" si="722"/>
        <v>01</v>
      </c>
      <c r="AI2952" s="97" t="str">
        <f t="shared" si="723"/>
        <v>00</v>
      </c>
      <c r="AJ2952" s="97" t="str">
        <f t="shared" si="724"/>
        <v>19000100</v>
      </c>
    </row>
    <row r="2953" spans="6:36" ht="12" customHeight="1" x14ac:dyDescent="0.15">
      <c r="F2953" s="86" t="str">
        <f t="shared" si="713"/>
        <v>Saturday</v>
      </c>
      <c r="H2953" s="92" t="str">
        <f>VLOOKUP(MONTH(G2953),VLOOKUP!$W$1:$X$24,2)</f>
        <v>January</v>
      </c>
      <c r="I2953" s="92" t="str">
        <f t="shared" si="714"/>
        <v/>
      </c>
      <c r="J2953" s="93" t="s">
        <v>1441</v>
      </c>
      <c r="L2953" s="86" t="str">
        <f t="shared" si="711"/>
        <v>Fish Head Cantina [4802 Benson Ave, Halethorpe, MD]</v>
      </c>
      <c r="M2953" s="86">
        <f t="shared" si="715"/>
        <v>0</v>
      </c>
      <c r="N2953" s="93" t="str">
        <f t="shared" ref="N2953:N2984" si="726">J2953</f>
        <v>Fish Head Cantina [4802 Benson Ave, Halethorpe, MD]</v>
      </c>
      <c r="O2953" s="94"/>
      <c r="S2953" s="95">
        <f t="shared" si="716"/>
        <v>0</v>
      </c>
      <c r="T2953" s="86" t="str">
        <f t="shared" si="717"/>
        <v/>
      </c>
      <c r="U2953" s="86" t="str">
        <f t="shared" si="725"/>
        <v/>
      </c>
      <c r="V2953" s="95" t="str">
        <f t="shared" si="718"/>
        <v/>
      </c>
      <c r="W2953" s="90" t="s">
        <v>221</v>
      </c>
      <c r="AE2953" s="92" t="str">
        <f t="shared" si="719"/>
        <v/>
      </c>
      <c r="AF2953" s="96" t="str">
        <f t="shared" si="720"/>
        <v>&lt;a name='19000100'&gt;&lt;b&gt;: 0 - Fish Head Cantina [4802 Benson Ave, Halethorpe, MD]&lt;/b&gt;&lt;/a&gt;&lt;br&gt;</v>
      </c>
      <c r="AG2953" s="97">
        <f t="shared" si="721"/>
        <v>1900</v>
      </c>
      <c r="AH2953" s="97" t="str">
        <f t="shared" si="722"/>
        <v>01</v>
      </c>
      <c r="AI2953" s="97" t="str">
        <f t="shared" si="723"/>
        <v>00</v>
      </c>
      <c r="AJ2953" s="97" t="str">
        <f t="shared" si="724"/>
        <v>19000100</v>
      </c>
    </row>
    <row r="2954" spans="6:36" ht="12" customHeight="1" x14ac:dyDescent="0.15">
      <c r="F2954" s="86" t="str">
        <f t="shared" si="713"/>
        <v>Saturday</v>
      </c>
      <c r="H2954" s="92" t="str">
        <f>VLOOKUP(MONTH(G2954),VLOOKUP!$W$1:$X$24,2)</f>
        <v>January</v>
      </c>
      <c r="I2954" s="92" t="str">
        <f t="shared" si="714"/>
        <v/>
      </c>
      <c r="J2954" s="93" t="s">
        <v>1441</v>
      </c>
      <c r="L2954" s="86" t="str">
        <f t="shared" si="711"/>
        <v>Fish Head Cantina [4802 Benson Ave, Halethorpe, MD]</v>
      </c>
      <c r="M2954" s="86">
        <f t="shared" si="715"/>
        <v>0</v>
      </c>
      <c r="N2954" s="93" t="str">
        <f t="shared" si="726"/>
        <v>Fish Head Cantina [4802 Benson Ave, Halethorpe, MD]</v>
      </c>
      <c r="O2954" s="94"/>
      <c r="S2954" s="95">
        <f t="shared" si="716"/>
        <v>0</v>
      </c>
      <c r="T2954" s="86" t="str">
        <f t="shared" si="717"/>
        <v/>
      </c>
      <c r="U2954" s="86" t="str">
        <f t="shared" si="725"/>
        <v/>
      </c>
      <c r="V2954" s="95" t="str">
        <f t="shared" si="718"/>
        <v/>
      </c>
      <c r="W2954" s="90" t="s">
        <v>221</v>
      </c>
      <c r="AE2954" s="92" t="str">
        <f t="shared" si="719"/>
        <v/>
      </c>
      <c r="AF2954" s="96" t="str">
        <f t="shared" si="720"/>
        <v>&lt;a name='19000100'&gt;&lt;b&gt;: 0 - Fish Head Cantina [4802 Benson Ave, Halethorpe, MD]&lt;/b&gt;&lt;/a&gt;&lt;br&gt;</v>
      </c>
      <c r="AG2954" s="97">
        <f t="shared" si="721"/>
        <v>1900</v>
      </c>
      <c r="AH2954" s="97" t="str">
        <f t="shared" si="722"/>
        <v>01</v>
      </c>
      <c r="AI2954" s="97" t="str">
        <f t="shared" si="723"/>
        <v>00</v>
      </c>
      <c r="AJ2954" s="97" t="str">
        <f t="shared" si="724"/>
        <v>19000100</v>
      </c>
    </row>
    <row r="2955" spans="6:36" ht="12" customHeight="1" x14ac:dyDescent="0.15">
      <c r="F2955" s="86" t="str">
        <f t="shared" si="713"/>
        <v>Saturday</v>
      </c>
      <c r="H2955" s="92" t="str">
        <f>VLOOKUP(MONTH(G2955),VLOOKUP!$W$1:$X$24,2)</f>
        <v>January</v>
      </c>
      <c r="I2955" s="92" t="str">
        <f t="shared" si="714"/>
        <v/>
      </c>
      <c r="J2955" s="93" t="s">
        <v>1441</v>
      </c>
      <c r="L2955" s="86" t="str">
        <f t="shared" si="711"/>
        <v>Fish Head Cantina [4802 Benson Ave, Halethorpe, MD]</v>
      </c>
      <c r="M2955" s="86">
        <f t="shared" si="715"/>
        <v>0</v>
      </c>
      <c r="N2955" s="93" t="str">
        <f t="shared" si="726"/>
        <v>Fish Head Cantina [4802 Benson Ave, Halethorpe, MD]</v>
      </c>
      <c r="O2955" s="94"/>
      <c r="S2955" s="95">
        <f t="shared" si="716"/>
        <v>0</v>
      </c>
      <c r="T2955" s="86" t="str">
        <f t="shared" si="717"/>
        <v/>
      </c>
      <c r="U2955" s="86" t="str">
        <f t="shared" si="725"/>
        <v/>
      </c>
      <c r="V2955" s="95" t="str">
        <f t="shared" si="718"/>
        <v/>
      </c>
      <c r="W2955" s="90" t="s">
        <v>221</v>
      </c>
      <c r="AE2955" s="92" t="str">
        <f t="shared" si="719"/>
        <v/>
      </c>
      <c r="AF2955" s="96" t="str">
        <f t="shared" si="720"/>
        <v>&lt;a name='19000100'&gt;&lt;b&gt;: 0 - Fish Head Cantina [4802 Benson Ave, Halethorpe, MD]&lt;/b&gt;&lt;/a&gt;&lt;br&gt;</v>
      </c>
      <c r="AG2955" s="97">
        <f t="shared" si="721"/>
        <v>1900</v>
      </c>
      <c r="AH2955" s="97" t="str">
        <f t="shared" si="722"/>
        <v>01</v>
      </c>
      <c r="AI2955" s="97" t="str">
        <f t="shared" si="723"/>
        <v>00</v>
      </c>
      <c r="AJ2955" s="97" t="str">
        <f t="shared" si="724"/>
        <v>19000100</v>
      </c>
    </row>
    <row r="2956" spans="6:36" ht="12" customHeight="1" x14ac:dyDescent="0.15">
      <c r="F2956" s="86" t="str">
        <f t="shared" si="713"/>
        <v>Saturday</v>
      </c>
      <c r="H2956" s="92" t="str">
        <f>VLOOKUP(MONTH(G2956),VLOOKUP!$W$1:$X$24,2)</f>
        <v>January</v>
      </c>
      <c r="I2956" s="92" t="str">
        <f t="shared" si="714"/>
        <v/>
      </c>
      <c r="J2956" s="93" t="s">
        <v>1441</v>
      </c>
      <c r="L2956" s="86" t="str">
        <f t="shared" si="711"/>
        <v>Fish Head Cantina [4802 Benson Ave, Halethorpe, MD]</v>
      </c>
      <c r="M2956" s="86">
        <f t="shared" si="715"/>
        <v>0</v>
      </c>
      <c r="N2956" s="93" t="str">
        <f t="shared" si="726"/>
        <v>Fish Head Cantina [4802 Benson Ave, Halethorpe, MD]</v>
      </c>
      <c r="O2956" s="94"/>
      <c r="S2956" s="95">
        <f t="shared" si="716"/>
        <v>0</v>
      </c>
      <c r="T2956" s="86" t="str">
        <f t="shared" si="717"/>
        <v/>
      </c>
      <c r="U2956" s="86" t="str">
        <f t="shared" si="725"/>
        <v/>
      </c>
      <c r="V2956" s="95" t="str">
        <f t="shared" si="718"/>
        <v/>
      </c>
      <c r="W2956" s="90" t="s">
        <v>221</v>
      </c>
      <c r="AE2956" s="92" t="str">
        <f t="shared" si="719"/>
        <v/>
      </c>
      <c r="AF2956" s="96" t="str">
        <f t="shared" si="720"/>
        <v>&lt;a name='19000100'&gt;&lt;b&gt;: 0 - Fish Head Cantina [4802 Benson Ave, Halethorpe, MD]&lt;/b&gt;&lt;/a&gt;&lt;br&gt;</v>
      </c>
      <c r="AG2956" s="97">
        <f t="shared" si="721"/>
        <v>1900</v>
      </c>
      <c r="AH2956" s="97" t="str">
        <f t="shared" si="722"/>
        <v>01</v>
      </c>
      <c r="AI2956" s="97" t="str">
        <f t="shared" si="723"/>
        <v>00</v>
      </c>
      <c r="AJ2956" s="97" t="str">
        <f t="shared" si="724"/>
        <v>19000100</v>
      </c>
    </row>
    <row r="2957" spans="6:36" ht="12" customHeight="1" x14ac:dyDescent="0.15">
      <c r="F2957" s="86" t="str">
        <f t="shared" si="713"/>
        <v>Saturday</v>
      </c>
      <c r="H2957" s="92" t="str">
        <f>VLOOKUP(MONTH(G2957),VLOOKUP!$W$1:$X$24,2)</f>
        <v>January</v>
      </c>
      <c r="I2957" s="92" t="str">
        <f t="shared" si="714"/>
        <v/>
      </c>
      <c r="J2957" s="93" t="s">
        <v>1441</v>
      </c>
      <c r="L2957" s="86" t="str">
        <f t="shared" si="711"/>
        <v>Fish Head Cantina [4802 Benson Ave, Halethorpe, MD]</v>
      </c>
      <c r="M2957" s="86">
        <f t="shared" si="715"/>
        <v>0</v>
      </c>
      <c r="N2957" s="93" t="str">
        <f t="shared" si="726"/>
        <v>Fish Head Cantina [4802 Benson Ave, Halethorpe, MD]</v>
      </c>
      <c r="O2957" s="94"/>
      <c r="S2957" s="95">
        <f t="shared" si="716"/>
        <v>0</v>
      </c>
      <c r="T2957" s="86" t="str">
        <f t="shared" si="717"/>
        <v/>
      </c>
      <c r="U2957" s="86" t="str">
        <f t="shared" si="725"/>
        <v/>
      </c>
      <c r="V2957" s="95" t="str">
        <f t="shared" si="718"/>
        <v/>
      </c>
      <c r="W2957" s="90" t="s">
        <v>221</v>
      </c>
      <c r="AE2957" s="92" t="str">
        <f t="shared" si="719"/>
        <v/>
      </c>
      <c r="AF2957" s="96" t="str">
        <f t="shared" si="720"/>
        <v>&lt;a name='19000100'&gt;&lt;b&gt;: 0 - Fish Head Cantina [4802 Benson Ave, Halethorpe, MD]&lt;/b&gt;&lt;/a&gt;&lt;br&gt;</v>
      </c>
      <c r="AG2957" s="97">
        <f t="shared" si="721"/>
        <v>1900</v>
      </c>
      <c r="AH2957" s="97" t="str">
        <f t="shared" si="722"/>
        <v>01</v>
      </c>
      <c r="AI2957" s="97" t="str">
        <f t="shared" si="723"/>
        <v>00</v>
      </c>
      <c r="AJ2957" s="97" t="str">
        <f t="shared" si="724"/>
        <v>19000100</v>
      </c>
    </row>
    <row r="2958" spans="6:36" ht="12" customHeight="1" x14ac:dyDescent="0.15">
      <c r="F2958" s="86" t="str">
        <f t="shared" si="713"/>
        <v>Saturday</v>
      </c>
      <c r="H2958" s="92" t="str">
        <f>VLOOKUP(MONTH(G2958),VLOOKUP!$W$1:$X$24,2)</f>
        <v>January</v>
      </c>
      <c r="I2958" s="92" t="str">
        <f t="shared" si="714"/>
        <v/>
      </c>
      <c r="J2958" s="93" t="s">
        <v>1441</v>
      </c>
      <c r="L2958" s="86" t="str">
        <f t="shared" si="711"/>
        <v>Fish Head Cantina [4802 Benson Ave, Halethorpe, MD]</v>
      </c>
      <c r="M2958" s="86">
        <f t="shared" si="715"/>
        <v>0</v>
      </c>
      <c r="N2958" s="93" t="str">
        <f t="shared" si="726"/>
        <v>Fish Head Cantina [4802 Benson Ave, Halethorpe, MD]</v>
      </c>
      <c r="O2958" s="94"/>
      <c r="S2958" s="95">
        <f t="shared" si="716"/>
        <v>0</v>
      </c>
      <c r="T2958" s="86" t="str">
        <f t="shared" si="717"/>
        <v/>
      </c>
      <c r="U2958" s="86" t="str">
        <f t="shared" si="725"/>
        <v/>
      </c>
      <c r="V2958" s="95" t="str">
        <f t="shared" si="718"/>
        <v/>
      </c>
      <c r="W2958" s="90" t="s">
        <v>221</v>
      </c>
      <c r="AE2958" s="92" t="str">
        <f t="shared" si="719"/>
        <v/>
      </c>
      <c r="AF2958" s="96" t="str">
        <f t="shared" si="720"/>
        <v>&lt;a name='19000100'&gt;&lt;b&gt;: 0 - Fish Head Cantina [4802 Benson Ave, Halethorpe, MD]&lt;/b&gt;&lt;/a&gt;&lt;br&gt;</v>
      </c>
      <c r="AG2958" s="97">
        <f t="shared" si="721"/>
        <v>1900</v>
      </c>
      <c r="AH2958" s="97" t="str">
        <f t="shared" si="722"/>
        <v>01</v>
      </c>
      <c r="AI2958" s="97" t="str">
        <f t="shared" si="723"/>
        <v>00</v>
      </c>
      <c r="AJ2958" s="97" t="str">
        <f t="shared" si="724"/>
        <v>19000100</v>
      </c>
    </row>
    <row r="2959" spans="6:36" ht="12" customHeight="1" x14ac:dyDescent="0.15">
      <c r="F2959" s="86" t="str">
        <f t="shared" si="713"/>
        <v>Saturday</v>
      </c>
      <c r="H2959" s="92" t="str">
        <f>VLOOKUP(MONTH(G2959),VLOOKUP!$W$1:$X$24,2)</f>
        <v>January</v>
      </c>
      <c r="I2959" s="92" t="str">
        <f t="shared" si="714"/>
        <v/>
      </c>
      <c r="J2959" s="93" t="s">
        <v>1441</v>
      </c>
      <c r="L2959" s="86" t="str">
        <f t="shared" si="711"/>
        <v>Fish Head Cantina [4802 Benson Ave, Halethorpe, MD]</v>
      </c>
      <c r="M2959" s="86">
        <f t="shared" si="715"/>
        <v>0</v>
      </c>
      <c r="N2959" s="93" t="str">
        <f t="shared" si="726"/>
        <v>Fish Head Cantina [4802 Benson Ave, Halethorpe, MD]</v>
      </c>
      <c r="O2959" s="94"/>
      <c r="S2959" s="95">
        <f t="shared" si="716"/>
        <v>0</v>
      </c>
      <c r="T2959" s="86" t="str">
        <f t="shared" si="717"/>
        <v/>
      </c>
      <c r="U2959" s="86" t="str">
        <f t="shared" si="725"/>
        <v/>
      </c>
      <c r="V2959" s="95" t="str">
        <f t="shared" si="718"/>
        <v/>
      </c>
      <c r="W2959" s="90" t="s">
        <v>221</v>
      </c>
      <c r="AE2959" s="92" t="str">
        <f t="shared" si="719"/>
        <v/>
      </c>
      <c r="AF2959" s="96" t="str">
        <f t="shared" si="720"/>
        <v>&lt;a name='19000100'&gt;&lt;b&gt;: 0 - Fish Head Cantina [4802 Benson Ave, Halethorpe, MD]&lt;/b&gt;&lt;/a&gt;&lt;br&gt;</v>
      </c>
      <c r="AG2959" s="97">
        <f t="shared" si="721"/>
        <v>1900</v>
      </c>
      <c r="AH2959" s="97" t="str">
        <f t="shared" si="722"/>
        <v>01</v>
      </c>
      <c r="AI2959" s="97" t="str">
        <f t="shared" si="723"/>
        <v>00</v>
      </c>
      <c r="AJ2959" s="97" t="str">
        <f t="shared" si="724"/>
        <v>19000100</v>
      </c>
    </row>
    <row r="2960" spans="6:36" ht="12" customHeight="1" x14ac:dyDescent="0.15">
      <c r="F2960" s="86" t="str">
        <f t="shared" si="713"/>
        <v>Saturday</v>
      </c>
      <c r="H2960" s="92" t="str">
        <f>VLOOKUP(MONTH(G2960),VLOOKUP!$W$1:$X$24,2)</f>
        <v>January</v>
      </c>
      <c r="I2960" s="92" t="str">
        <f t="shared" si="714"/>
        <v/>
      </c>
      <c r="J2960" s="93" t="s">
        <v>1441</v>
      </c>
      <c r="L2960" s="86" t="str">
        <f t="shared" si="711"/>
        <v>Fish Head Cantina [4802 Benson Ave, Halethorpe, MD]</v>
      </c>
      <c r="M2960" s="86">
        <f t="shared" si="715"/>
        <v>0</v>
      </c>
      <c r="N2960" s="93" t="str">
        <f t="shared" si="726"/>
        <v>Fish Head Cantina [4802 Benson Ave, Halethorpe, MD]</v>
      </c>
      <c r="O2960" s="94"/>
      <c r="S2960" s="95">
        <f t="shared" si="716"/>
        <v>0</v>
      </c>
      <c r="T2960" s="86" t="str">
        <f t="shared" si="717"/>
        <v/>
      </c>
      <c r="U2960" s="86" t="str">
        <f t="shared" si="725"/>
        <v/>
      </c>
      <c r="V2960" s="95" t="str">
        <f t="shared" si="718"/>
        <v/>
      </c>
      <c r="W2960" s="90" t="s">
        <v>221</v>
      </c>
      <c r="AE2960" s="92" t="str">
        <f t="shared" si="719"/>
        <v/>
      </c>
      <c r="AF2960" s="96" t="str">
        <f t="shared" si="720"/>
        <v>&lt;a name='19000100'&gt;&lt;b&gt;: 0 - Fish Head Cantina [4802 Benson Ave, Halethorpe, MD]&lt;/b&gt;&lt;/a&gt;&lt;br&gt;</v>
      </c>
      <c r="AG2960" s="97">
        <f t="shared" si="721"/>
        <v>1900</v>
      </c>
      <c r="AH2960" s="97" t="str">
        <f t="shared" si="722"/>
        <v>01</v>
      </c>
      <c r="AI2960" s="97" t="str">
        <f t="shared" si="723"/>
        <v>00</v>
      </c>
      <c r="AJ2960" s="97" t="str">
        <f t="shared" si="724"/>
        <v>19000100</v>
      </c>
    </row>
    <row r="2961" spans="6:36" ht="12" customHeight="1" x14ac:dyDescent="0.15">
      <c r="F2961" s="86" t="str">
        <f t="shared" si="713"/>
        <v>Saturday</v>
      </c>
      <c r="G2961" s="91"/>
      <c r="H2961" s="92" t="str">
        <f>VLOOKUP(MONTH(G2961),VLOOKUP!$W$1:$X$24,2)</f>
        <v>January</v>
      </c>
      <c r="I2961" s="92" t="str">
        <f t="shared" si="714"/>
        <v/>
      </c>
      <c r="J2961" s="93" t="s">
        <v>24</v>
      </c>
      <c r="L2961" s="86" t="str">
        <f t="shared" si="711"/>
        <v>Flanagan's Harp &amp;amp; Fiddle [4844 Cordell Ave, Bethesda, MD]</v>
      </c>
      <c r="M2961" s="86">
        <f t="shared" si="715"/>
        <v>0</v>
      </c>
      <c r="N2961" s="93" t="str">
        <f t="shared" si="726"/>
        <v>Flanagan's Harp &amp;amp; Fiddle [4844 Cordell Ave, Bethesda, MD]</v>
      </c>
      <c r="O2961" s="94"/>
      <c r="S2961" s="95">
        <f t="shared" si="716"/>
        <v>0</v>
      </c>
      <c r="T2961" s="86" t="str">
        <f t="shared" si="717"/>
        <v/>
      </c>
      <c r="U2961" s="86" t="str">
        <f t="shared" si="725"/>
        <v/>
      </c>
      <c r="V2961" s="95" t="str">
        <f t="shared" si="718"/>
        <v/>
      </c>
      <c r="W2961" s="90" t="s">
        <v>221</v>
      </c>
      <c r="AE2961" s="92" t="str">
        <f t="shared" si="719"/>
        <v/>
      </c>
      <c r="AF2961" s="96" t="str">
        <f t="shared" si="720"/>
        <v>&lt;a name='19000100'&gt;&lt;b&gt;: 0 - Flanagan's Harp &amp;amp; Fiddle [4844 Cordell Ave, Bethesda, MD]&lt;/b&gt;&lt;/a&gt;&lt;br&gt;</v>
      </c>
      <c r="AG2961" s="97">
        <f t="shared" si="721"/>
        <v>1900</v>
      </c>
      <c r="AH2961" s="97" t="str">
        <f t="shared" si="722"/>
        <v>01</v>
      </c>
      <c r="AI2961" s="97" t="str">
        <f t="shared" si="723"/>
        <v>00</v>
      </c>
      <c r="AJ2961" s="97" t="str">
        <f t="shared" si="724"/>
        <v>19000100</v>
      </c>
    </row>
    <row r="2962" spans="6:36" ht="12" customHeight="1" x14ac:dyDescent="0.15">
      <c r="F2962" s="86" t="str">
        <f t="shared" si="713"/>
        <v>Saturday</v>
      </c>
      <c r="G2962" s="91"/>
      <c r="H2962" s="92" t="str">
        <f>VLOOKUP(MONTH(G2962),VLOOKUP!$W$1:$X$24,2)</f>
        <v>January</v>
      </c>
      <c r="I2962" s="92" t="str">
        <f t="shared" si="714"/>
        <v/>
      </c>
      <c r="J2962" s="93" t="s">
        <v>24</v>
      </c>
      <c r="L2962" s="86" t="str">
        <f t="shared" si="711"/>
        <v>Flanagan's Harp &amp;amp; Fiddle [4844 Cordell Ave, Bethesda, MD]</v>
      </c>
      <c r="M2962" s="86">
        <f t="shared" si="715"/>
        <v>0</v>
      </c>
      <c r="N2962" s="93" t="str">
        <f t="shared" si="726"/>
        <v>Flanagan's Harp &amp;amp; Fiddle [4844 Cordell Ave, Bethesda, MD]</v>
      </c>
      <c r="O2962" s="94"/>
      <c r="S2962" s="95">
        <f t="shared" si="716"/>
        <v>0</v>
      </c>
      <c r="T2962" s="86" t="str">
        <f t="shared" si="717"/>
        <v/>
      </c>
      <c r="U2962" s="86" t="str">
        <f t="shared" si="725"/>
        <v/>
      </c>
      <c r="V2962" s="95" t="str">
        <f t="shared" si="718"/>
        <v/>
      </c>
      <c r="W2962" s="90" t="s">
        <v>221</v>
      </c>
      <c r="AE2962" s="92" t="str">
        <f t="shared" si="719"/>
        <v/>
      </c>
      <c r="AF2962" s="96" t="str">
        <f t="shared" si="720"/>
        <v>&lt;a name='19000100'&gt;&lt;b&gt;: 0 - Flanagan's Harp &amp;amp; Fiddle [4844 Cordell Ave, Bethesda, MD]&lt;/b&gt;&lt;/a&gt;&lt;br&gt;</v>
      </c>
      <c r="AG2962" s="97">
        <f t="shared" si="721"/>
        <v>1900</v>
      </c>
      <c r="AH2962" s="97" t="str">
        <f t="shared" si="722"/>
        <v>01</v>
      </c>
      <c r="AI2962" s="97" t="str">
        <f t="shared" si="723"/>
        <v>00</v>
      </c>
      <c r="AJ2962" s="97" t="str">
        <f t="shared" si="724"/>
        <v>19000100</v>
      </c>
    </row>
    <row r="2963" spans="6:36" ht="12" customHeight="1" x14ac:dyDescent="0.15">
      <c r="F2963" s="86" t="str">
        <f t="shared" si="713"/>
        <v>Saturday</v>
      </c>
      <c r="G2963" s="91"/>
      <c r="H2963" s="92" t="str">
        <f>VLOOKUP(MONTH(G2963),VLOOKUP!$W$1:$X$24,2)</f>
        <v>January</v>
      </c>
      <c r="I2963" s="92" t="str">
        <f t="shared" si="714"/>
        <v/>
      </c>
      <c r="J2963" s="93" t="s">
        <v>24</v>
      </c>
      <c r="L2963" s="86" t="str">
        <f t="shared" si="711"/>
        <v>Flanagan's Harp &amp;amp; Fiddle [4844 Cordell Ave, Bethesda, MD]</v>
      </c>
      <c r="M2963" s="86">
        <f t="shared" si="715"/>
        <v>0</v>
      </c>
      <c r="N2963" s="93" t="str">
        <f t="shared" si="726"/>
        <v>Flanagan's Harp &amp;amp; Fiddle [4844 Cordell Ave, Bethesda, MD]</v>
      </c>
      <c r="O2963" s="94"/>
      <c r="S2963" s="95">
        <f t="shared" si="716"/>
        <v>0</v>
      </c>
      <c r="T2963" s="86" t="str">
        <f t="shared" si="717"/>
        <v/>
      </c>
      <c r="U2963" s="86" t="str">
        <f t="shared" si="725"/>
        <v/>
      </c>
      <c r="V2963" s="95" t="str">
        <f t="shared" si="718"/>
        <v/>
      </c>
      <c r="W2963" s="90" t="s">
        <v>221</v>
      </c>
      <c r="AE2963" s="92" t="str">
        <f t="shared" si="719"/>
        <v/>
      </c>
      <c r="AF2963" s="96" t="str">
        <f t="shared" si="720"/>
        <v>&lt;a name='19000100'&gt;&lt;b&gt;: 0 - Flanagan's Harp &amp;amp; Fiddle [4844 Cordell Ave, Bethesda, MD]&lt;/b&gt;&lt;/a&gt;&lt;br&gt;</v>
      </c>
      <c r="AG2963" s="97">
        <f t="shared" si="721"/>
        <v>1900</v>
      </c>
      <c r="AH2963" s="97" t="str">
        <f t="shared" si="722"/>
        <v>01</v>
      </c>
      <c r="AI2963" s="97" t="str">
        <f t="shared" si="723"/>
        <v>00</v>
      </c>
      <c r="AJ2963" s="97" t="str">
        <f t="shared" si="724"/>
        <v>19000100</v>
      </c>
    </row>
    <row r="2964" spans="6:36" ht="12" customHeight="1" x14ac:dyDescent="0.15">
      <c r="F2964" s="86" t="str">
        <f t="shared" si="713"/>
        <v>Saturday</v>
      </c>
      <c r="G2964" s="91"/>
      <c r="H2964" s="92" t="str">
        <f>VLOOKUP(MONTH(G2964),VLOOKUP!$W$1:$X$24,2)</f>
        <v>January</v>
      </c>
      <c r="I2964" s="92" t="str">
        <f t="shared" si="714"/>
        <v/>
      </c>
      <c r="J2964" s="93" t="s">
        <v>1188</v>
      </c>
      <c r="L2964" s="86" t="str">
        <f t="shared" si="711"/>
        <v>Flash [645 Florida Ave NW, WDC]</v>
      </c>
      <c r="M2964" s="86">
        <f t="shared" si="715"/>
        <v>0</v>
      </c>
      <c r="N2964" s="93" t="str">
        <f t="shared" si="726"/>
        <v>Flash [645 Florida Ave NW, WDC]</v>
      </c>
      <c r="O2964" s="90"/>
      <c r="S2964" s="95">
        <f t="shared" si="716"/>
        <v>0</v>
      </c>
      <c r="T2964" s="86" t="str">
        <f t="shared" si="717"/>
        <v/>
      </c>
      <c r="U2964" s="86" t="str">
        <f t="shared" si="725"/>
        <v/>
      </c>
      <c r="V2964" s="95" t="str">
        <f t="shared" si="718"/>
        <v/>
      </c>
      <c r="W2964" s="90" t="s">
        <v>221</v>
      </c>
      <c r="AE2964" s="92" t="str">
        <f t="shared" si="719"/>
        <v/>
      </c>
      <c r="AF2964" s="96" t="str">
        <f t="shared" si="720"/>
        <v>&lt;a name='19000100'&gt;&lt;b&gt;: 0 - Flash [645 Florida Ave NW, WDC]&lt;/b&gt;&lt;/a&gt;&lt;br&gt;</v>
      </c>
      <c r="AG2964" s="97">
        <f t="shared" si="721"/>
        <v>1900</v>
      </c>
      <c r="AH2964" s="97" t="str">
        <f t="shared" si="722"/>
        <v>01</v>
      </c>
      <c r="AI2964" s="97" t="str">
        <f t="shared" si="723"/>
        <v>00</v>
      </c>
      <c r="AJ2964" s="97" t="str">
        <f t="shared" si="724"/>
        <v>19000100</v>
      </c>
    </row>
    <row r="2965" spans="6:36" ht="12" customHeight="1" x14ac:dyDescent="0.15">
      <c r="F2965" s="86" t="str">
        <f t="shared" si="713"/>
        <v>Saturday</v>
      </c>
      <c r="G2965" s="91"/>
      <c r="H2965" s="92" t="str">
        <f>VLOOKUP(MONTH(G2965),VLOOKUP!$W$1:$X$24,2)</f>
        <v>January</v>
      </c>
      <c r="I2965" s="92" t="str">
        <f t="shared" si="714"/>
        <v/>
      </c>
      <c r="J2965" s="93" t="s">
        <v>1188</v>
      </c>
      <c r="L2965" s="86" t="str">
        <f t="shared" si="711"/>
        <v>Flash [645 Florida Ave NW, WDC]</v>
      </c>
      <c r="M2965" s="86">
        <f t="shared" si="715"/>
        <v>0</v>
      </c>
      <c r="N2965" s="93" t="str">
        <f t="shared" si="726"/>
        <v>Flash [645 Florida Ave NW, WDC]</v>
      </c>
      <c r="O2965" s="90"/>
      <c r="S2965" s="95">
        <f t="shared" si="716"/>
        <v>0</v>
      </c>
      <c r="T2965" s="86" t="str">
        <f t="shared" si="717"/>
        <v/>
      </c>
      <c r="U2965" s="86" t="str">
        <f t="shared" si="725"/>
        <v/>
      </c>
      <c r="V2965" s="95" t="str">
        <f t="shared" si="718"/>
        <v/>
      </c>
      <c r="W2965" s="90" t="s">
        <v>221</v>
      </c>
      <c r="AE2965" s="92" t="str">
        <f t="shared" si="719"/>
        <v/>
      </c>
      <c r="AF2965" s="96" t="str">
        <f t="shared" si="720"/>
        <v>&lt;a name='19000100'&gt;&lt;b&gt;: 0 - Flash [645 Florida Ave NW, WDC]&lt;/b&gt;&lt;/a&gt;&lt;br&gt;</v>
      </c>
      <c r="AG2965" s="97">
        <f t="shared" si="721"/>
        <v>1900</v>
      </c>
      <c r="AH2965" s="97" t="str">
        <f t="shared" si="722"/>
        <v>01</v>
      </c>
      <c r="AI2965" s="97" t="str">
        <f t="shared" si="723"/>
        <v>00</v>
      </c>
      <c r="AJ2965" s="97" t="str">
        <f t="shared" si="724"/>
        <v>19000100</v>
      </c>
    </row>
    <row r="2966" spans="6:36" ht="12" customHeight="1" x14ac:dyDescent="0.15">
      <c r="F2966" s="86" t="str">
        <f t="shared" si="713"/>
        <v>Saturday</v>
      </c>
      <c r="G2966" s="91"/>
      <c r="H2966" s="92" t="str">
        <f>VLOOKUP(MONTH(G2966),VLOOKUP!$W$1:$X$24,2)</f>
        <v>January</v>
      </c>
      <c r="I2966" s="92" t="str">
        <f t="shared" si="714"/>
        <v/>
      </c>
      <c r="J2966" s="93" t="s">
        <v>1188</v>
      </c>
      <c r="L2966" s="86" t="str">
        <f t="shared" si="711"/>
        <v>Flash [645 Florida Ave NW, WDC]</v>
      </c>
      <c r="M2966" s="86">
        <f t="shared" si="715"/>
        <v>0</v>
      </c>
      <c r="N2966" s="93" t="str">
        <f t="shared" si="726"/>
        <v>Flash [645 Florida Ave NW, WDC]</v>
      </c>
      <c r="O2966" s="90"/>
      <c r="S2966" s="95">
        <f t="shared" si="716"/>
        <v>0</v>
      </c>
      <c r="T2966" s="86" t="str">
        <f t="shared" si="717"/>
        <v/>
      </c>
      <c r="U2966" s="86" t="str">
        <f t="shared" si="725"/>
        <v/>
      </c>
      <c r="V2966" s="95" t="str">
        <f t="shared" si="718"/>
        <v/>
      </c>
      <c r="W2966" s="90" t="s">
        <v>221</v>
      </c>
      <c r="AE2966" s="92" t="str">
        <f t="shared" si="719"/>
        <v/>
      </c>
      <c r="AF2966" s="96" t="str">
        <f t="shared" si="720"/>
        <v>&lt;a name='19000100'&gt;&lt;b&gt;: 0 - Flash [645 Florida Ave NW, WDC]&lt;/b&gt;&lt;/a&gt;&lt;br&gt;</v>
      </c>
      <c r="AG2966" s="97">
        <f t="shared" si="721"/>
        <v>1900</v>
      </c>
      <c r="AH2966" s="97" t="str">
        <f t="shared" si="722"/>
        <v>01</v>
      </c>
      <c r="AI2966" s="97" t="str">
        <f t="shared" si="723"/>
        <v>00</v>
      </c>
      <c r="AJ2966" s="97" t="str">
        <f t="shared" si="724"/>
        <v>19000100</v>
      </c>
    </row>
    <row r="2967" spans="6:36" ht="12" customHeight="1" x14ac:dyDescent="0.15">
      <c r="F2967" s="86" t="str">
        <f t="shared" si="713"/>
        <v>Saturday</v>
      </c>
      <c r="G2967" s="91"/>
      <c r="H2967" s="92" t="str">
        <f>VLOOKUP(MONTH(G2967),VLOOKUP!$W$1:$X$24,2)</f>
        <v>January</v>
      </c>
      <c r="I2967" s="92" t="str">
        <f t="shared" si="714"/>
        <v/>
      </c>
      <c r="J2967" s="93" t="s">
        <v>1188</v>
      </c>
      <c r="L2967" s="86" t="str">
        <f t="shared" si="711"/>
        <v>Flash [645 Florida Ave NW, WDC]</v>
      </c>
      <c r="M2967" s="86">
        <f t="shared" si="715"/>
        <v>0</v>
      </c>
      <c r="N2967" s="93" t="str">
        <f t="shared" si="726"/>
        <v>Flash [645 Florida Ave NW, WDC]</v>
      </c>
      <c r="O2967" s="90"/>
      <c r="S2967" s="95">
        <f t="shared" si="716"/>
        <v>0</v>
      </c>
      <c r="T2967" s="86" t="str">
        <f t="shared" si="717"/>
        <v/>
      </c>
      <c r="U2967" s="86" t="str">
        <f t="shared" si="725"/>
        <v/>
      </c>
      <c r="V2967" s="95" t="str">
        <f t="shared" si="718"/>
        <v/>
      </c>
      <c r="W2967" s="90" t="s">
        <v>221</v>
      </c>
      <c r="AE2967" s="92" t="str">
        <f t="shared" si="719"/>
        <v/>
      </c>
      <c r="AF2967" s="96" t="str">
        <f t="shared" si="720"/>
        <v>&lt;a name='19000100'&gt;&lt;b&gt;: 0 - Flash [645 Florida Ave NW, WDC]&lt;/b&gt;&lt;/a&gt;&lt;br&gt;</v>
      </c>
      <c r="AG2967" s="97">
        <f t="shared" si="721"/>
        <v>1900</v>
      </c>
      <c r="AH2967" s="97" t="str">
        <f t="shared" si="722"/>
        <v>01</v>
      </c>
      <c r="AI2967" s="97" t="str">
        <f t="shared" si="723"/>
        <v>00</v>
      </c>
      <c r="AJ2967" s="97" t="str">
        <f t="shared" si="724"/>
        <v>19000100</v>
      </c>
    </row>
    <row r="2968" spans="6:36" ht="12" customHeight="1" x14ac:dyDescent="0.15">
      <c r="F2968" s="86" t="str">
        <f t="shared" si="713"/>
        <v>Saturday</v>
      </c>
      <c r="G2968" s="91"/>
      <c r="H2968" s="92" t="str">
        <f>VLOOKUP(MONTH(G2968),VLOOKUP!$W$1:$X$24,2)</f>
        <v>January</v>
      </c>
      <c r="I2968" s="92" t="str">
        <f t="shared" si="714"/>
        <v/>
      </c>
      <c r="J2968" s="93" t="s">
        <v>1188</v>
      </c>
      <c r="L2968" s="86" t="str">
        <f t="shared" si="711"/>
        <v>Flash [645 Florida Ave NW, WDC]</v>
      </c>
      <c r="M2968" s="86">
        <f t="shared" si="715"/>
        <v>0</v>
      </c>
      <c r="N2968" s="93" t="str">
        <f t="shared" si="726"/>
        <v>Flash [645 Florida Ave NW, WDC]</v>
      </c>
      <c r="O2968" s="90"/>
      <c r="S2968" s="95">
        <f t="shared" si="716"/>
        <v>0</v>
      </c>
      <c r="T2968" s="86" t="str">
        <f t="shared" si="717"/>
        <v/>
      </c>
      <c r="U2968" s="86" t="str">
        <f t="shared" si="725"/>
        <v/>
      </c>
      <c r="V2968" s="95" t="str">
        <f t="shared" si="718"/>
        <v/>
      </c>
      <c r="W2968" s="90" t="s">
        <v>221</v>
      </c>
      <c r="AE2968" s="92" t="str">
        <f t="shared" si="719"/>
        <v/>
      </c>
      <c r="AF2968" s="96" t="str">
        <f t="shared" si="720"/>
        <v>&lt;a name='19000100'&gt;&lt;b&gt;: 0 - Flash [645 Florida Ave NW, WDC]&lt;/b&gt;&lt;/a&gt;&lt;br&gt;</v>
      </c>
      <c r="AG2968" s="97">
        <f t="shared" si="721"/>
        <v>1900</v>
      </c>
      <c r="AH2968" s="97" t="str">
        <f t="shared" si="722"/>
        <v>01</v>
      </c>
      <c r="AI2968" s="97" t="str">
        <f t="shared" si="723"/>
        <v>00</v>
      </c>
      <c r="AJ2968" s="97" t="str">
        <f t="shared" si="724"/>
        <v>19000100</v>
      </c>
    </row>
    <row r="2969" spans="6:36" ht="12" customHeight="1" x14ac:dyDescent="0.15">
      <c r="F2969" s="86" t="str">
        <f t="shared" si="713"/>
        <v>Saturday</v>
      </c>
      <c r="G2969" s="91"/>
      <c r="H2969" s="92" t="str">
        <f>VLOOKUP(MONTH(G2969),VLOOKUP!$W$1:$X$24,2)</f>
        <v>January</v>
      </c>
      <c r="I2969" s="92" t="str">
        <f t="shared" si="714"/>
        <v/>
      </c>
      <c r="J2969" s="93" t="s">
        <v>1188</v>
      </c>
      <c r="L2969" s="86" t="str">
        <f t="shared" si="711"/>
        <v>Flash [645 Florida Ave NW, WDC]</v>
      </c>
      <c r="M2969" s="86">
        <f t="shared" si="715"/>
        <v>0</v>
      </c>
      <c r="N2969" s="93" t="str">
        <f t="shared" si="726"/>
        <v>Flash [645 Florida Ave NW, WDC]</v>
      </c>
      <c r="O2969" s="90"/>
      <c r="S2969" s="95">
        <f t="shared" si="716"/>
        <v>0</v>
      </c>
      <c r="T2969" s="86" t="str">
        <f t="shared" si="717"/>
        <v/>
      </c>
      <c r="U2969" s="86" t="str">
        <f t="shared" si="725"/>
        <v/>
      </c>
      <c r="V2969" s="95" t="str">
        <f t="shared" si="718"/>
        <v/>
      </c>
      <c r="W2969" s="90" t="s">
        <v>221</v>
      </c>
      <c r="AE2969" s="92" t="str">
        <f t="shared" si="719"/>
        <v/>
      </c>
      <c r="AF2969" s="96" t="str">
        <f t="shared" si="720"/>
        <v>&lt;a name='19000100'&gt;&lt;b&gt;: 0 - Flash [645 Florida Ave NW, WDC]&lt;/b&gt;&lt;/a&gt;&lt;br&gt;</v>
      </c>
      <c r="AG2969" s="97">
        <f t="shared" si="721"/>
        <v>1900</v>
      </c>
      <c r="AH2969" s="97" t="str">
        <f t="shared" si="722"/>
        <v>01</v>
      </c>
      <c r="AI2969" s="97" t="str">
        <f t="shared" si="723"/>
        <v>00</v>
      </c>
      <c r="AJ2969" s="97" t="str">
        <f t="shared" si="724"/>
        <v>19000100</v>
      </c>
    </row>
    <row r="2970" spans="6:36" ht="12" customHeight="1" x14ac:dyDescent="0.15">
      <c r="F2970" s="86" t="str">
        <f t="shared" si="713"/>
        <v>Saturday</v>
      </c>
      <c r="G2970" s="91"/>
      <c r="H2970" s="92" t="str">
        <f>VLOOKUP(MONTH(G2970),VLOOKUP!$W$1:$X$24,2)</f>
        <v>January</v>
      </c>
      <c r="I2970" s="92" t="str">
        <f t="shared" si="714"/>
        <v/>
      </c>
      <c r="J2970" s="93" t="s">
        <v>1188</v>
      </c>
      <c r="L2970" s="86" t="str">
        <f t="shared" si="711"/>
        <v>Flash [645 Florida Ave NW, WDC]</v>
      </c>
      <c r="M2970" s="86">
        <f t="shared" si="715"/>
        <v>0</v>
      </c>
      <c r="N2970" s="93" t="str">
        <f t="shared" si="726"/>
        <v>Flash [645 Florida Ave NW, WDC]</v>
      </c>
      <c r="O2970" s="90"/>
      <c r="S2970" s="95">
        <f t="shared" si="716"/>
        <v>0</v>
      </c>
      <c r="T2970" s="86" t="str">
        <f t="shared" si="717"/>
        <v/>
      </c>
      <c r="U2970" s="86" t="str">
        <f t="shared" si="725"/>
        <v/>
      </c>
      <c r="V2970" s="95" t="str">
        <f t="shared" si="718"/>
        <v/>
      </c>
      <c r="W2970" s="90" t="s">
        <v>221</v>
      </c>
      <c r="AE2970" s="92" t="str">
        <f t="shared" si="719"/>
        <v/>
      </c>
      <c r="AF2970" s="96" t="str">
        <f t="shared" si="720"/>
        <v>&lt;a name='19000100'&gt;&lt;b&gt;: 0 - Flash [645 Florida Ave NW, WDC]&lt;/b&gt;&lt;/a&gt;&lt;br&gt;</v>
      </c>
      <c r="AG2970" s="97">
        <f t="shared" si="721"/>
        <v>1900</v>
      </c>
      <c r="AH2970" s="97" t="str">
        <f t="shared" si="722"/>
        <v>01</v>
      </c>
      <c r="AI2970" s="97" t="str">
        <f t="shared" si="723"/>
        <v>00</v>
      </c>
      <c r="AJ2970" s="97" t="str">
        <f t="shared" si="724"/>
        <v>19000100</v>
      </c>
    </row>
    <row r="2971" spans="6:36" ht="12" customHeight="1" x14ac:dyDescent="0.15">
      <c r="F2971" s="86" t="str">
        <f t="shared" si="713"/>
        <v>Saturday</v>
      </c>
      <c r="G2971" s="91"/>
      <c r="H2971" s="92" t="str">
        <f>VLOOKUP(MONTH(G2971),VLOOKUP!$W$1:$X$24,2)</f>
        <v>January</v>
      </c>
      <c r="I2971" s="92" t="str">
        <f t="shared" si="714"/>
        <v/>
      </c>
      <c r="J2971" s="93" t="s">
        <v>1188</v>
      </c>
      <c r="L2971" s="86" t="str">
        <f t="shared" si="711"/>
        <v>Flash [645 Florida Ave NW, WDC]</v>
      </c>
      <c r="M2971" s="86">
        <f t="shared" si="715"/>
        <v>0</v>
      </c>
      <c r="N2971" s="93" t="str">
        <f t="shared" si="726"/>
        <v>Flash [645 Florida Ave NW, WDC]</v>
      </c>
      <c r="O2971" s="90"/>
      <c r="S2971" s="95">
        <f t="shared" si="716"/>
        <v>0</v>
      </c>
      <c r="T2971" s="86" t="str">
        <f t="shared" si="717"/>
        <v/>
      </c>
      <c r="U2971" s="86" t="str">
        <f t="shared" si="725"/>
        <v/>
      </c>
      <c r="V2971" s="95" t="str">
        <f t="shared" si="718"/>
        <v/>
      </c>
      <c r="W2971" s="90" t="s">
        <v>221</v>
      </c>
      <c r="AE2971" s="92" t="str">
        <f t="shared" si="719"/>
        <v/>
      </c>
      <c r="AF2971" s="96" t="str">
        <f t="shared" si="720"/>
        <v>&lt;a name='19000100'&gt;&lt;b&gt;: 0 - Flash [645 Florida Ave NW, WDC]&lt;/b&gt;&lt;/a&gt;&lt;br&gt;</v>
      </c>
      <c r="AG2971" s="97">
        <f t="shared" si="721"/>
        <v>1900</v>
      </c>
      <c r="AH2971" s="97" t="str">
        <f t="shared" si="722"/>
        <v>01</v>
      </c>
      <c r="AI2971" s="97" t="str">
        <f t="shared" si="723"/>
        <v>00</v>
      </c>
      <c r="AJ2971" s="97" t="str">
        <f t="shared" si="724"/>
        <v>19000100</v>
      </c>
    </row>
    <row r="2972" spans="6:36" ht="12" customHeight="1" x14ac:dyDescent="0.15">
      <c r="F2972" s="86" t="str">
        <f t="shared" si="713"/>
        <v>Saturday</v>
      </c>
      <c r="G2972" s="91"/>
      <c r="H2972" s="92" t="str">
        <f>VLOOKUP(MONTH(G2972),VLOOKUP!$W$1:$X$24,2)</f>
        <v>January</v>
      </c>
      <c r="I2972" s="92" t="str">
        <f t="shared" si="714"/>
        <v/>
      </c>
      <c r="J2972" s="93" t="s">
        <v>1170</v>
      </c>
      <c r="L2972" s="86" t="str">
        <f t="shared" si="711"/>
        <v>Flat Tuesdays [the Commons, 1000 Hilltop Circle, Baltimore, MD]</v>
      </c>
      <c r="M2972" s="86">
        <f t="shared" si="715"/>
        <v>0</v>
      </c>
      <c r="N2972" s="93" t="str">
        <f t="shared" si="726"/>
        <v>Flat Tuesdays [the Commons, 1000 Hilltop Circle, Baltimore, MD]</v>
      </c>
      <c r="O2972" s="90"/>
      <c r="S2972" s="95">
        <f t="shared" si="716"/>
        <v>0</v>
      </c>
      <c r="T2972" s="86" t="str">
        <f t="shared" si="717"/>
        <v/>
      </c>
      <c r="U2972" s="86" t="str">
        <f t="shared" si="725"/>
        <v/>
      </c>
      <c r="V2972" s="95" t="str">
        <f t="shared" si="718"/>
        <v/>
      </c>
      <c r="W2972" s="90" t="s">
        <v>488</v>
      </c>
      <c r="AE2972" s="92" t="str">
        <f t="shared" si="719"/>
        <v/>
      </c>
      <c r="AF2972" s="96" t="str">
        <f t="shared" si="720"/>
        <v>&lt;a name='19000100'&gt;&lt;b&gt;: 0 - Flat Tuesdays [the Commons, 1000 Hilltop Circle, Baltimore, MD]&lt;/b&gt;&lt;/a&gt;&lt;br&gt;</v>
      </c>
      <c r="AG2972" s="97">
        <f t="shared" si="721"/>
        <v>1900</v>
      </c>
      <c r="AH2972" s="97" t="str">
        <f t="shared" si="722"/>
        <v>01</v>
      </c>
      <c r="AI2972" s="97" t="str">
        <f t="shared" si="723"/>
        <v>00</v>
      </c>
      <c r="AJ2972" s="97" t="str">
        <f t="shared" si="724"/>
        <v>19000100</v>
      </c>
    </row>
    <row r="2973" spans="6:36" ht="12" customHeight="1" x14ac:dyDescent="0.15">
      <c r="F2973" s="86" t="str">
        <f t="shared" si="713"/>
        <v>Saturday</v>
      </c>
      <c r="G2973" s="91"/>
      <c r="H2973" s="92" t="str">
        <f>VLOOKUP(MONTH(G2973),VLOOKUP!$W$1:$X$24,2)</f>
        <v>January</v>
      </c>
      <c r="I2973" s="92" t="str">
        <f t="shared" si="714"/>
        <v/>
      </c>
      <c r="J2973" s="93" t="s">
        <v>1170</v>
      </c>
      <c r="L2973" s="86" t="str">
        <f t="shared" ref="L2973:L3036" si="727">IF(ISBLANK(K2973),N2973,N2973&amp;" ("&amp;K2973&amp;")")</f>
        <v>Flat Tuesdays [the Commons, 1000 Hilltop Circle, Baltimore, MD]</v>
      </c>
      <c r="M2973" s="86">
        <f t="shared" si="715"/>
        <v>0</v>
      </c>
      <c r="N2973" s="93" t="str">
        <f t="shared" si="726"/>
        <v>Flat Tuesdays [the Commons, 1000 Hilltop Circle, Baltimore, MD]</v>
      </c>
      <c r="O2973" s="90"/>
      <c r="S2973" s="95">
        <f t="shared" si="716"/>
        <v>0</v>
      </c>
      <c r="T2973" s="86" t="str">
        <f t="shared" si="717"/>
        <v/>
      </c>
      <c r="U2973" s="86" t="str">
        <f t="shared" si="725"/>
        <v/>
      </c>
      <c r="V2973" s="95" t="str">
        <f t="shared" si="718"/>
        <v/>
      </c>
      <c r="W2973" s="90" t="s">
        <v>488</v>
      </c>
      <c r="AE2973" s="92" t="str">
        <f t="shared" si="719"/>
        <v/>
      </c>
      <c r="AF2973" s="96" t="str">
        <f t="shared" si="720"/>
        <v>&lt;a name='19000100'&gt;&lt;b&gt;: 0 - Flat Tuesdays [the Commons, 1000 Hilltop Circle, Baltimore, MD]&lt;/b&gt;&lt;/a&gt;&lt;br&gt;</v>
      </c>
      <c r="AG2973" s="97">
        <f t="shared" si="721"/>
        <v>1900</v>
      </c>
      <c r="AH2973" s="97" t="str">
        <f t="shared" si="722"/>
        <v>01</v>
      </c>
      <c r="AI2973" s="97" t="str">
        <f t="shared" si="723"/>
        <v>00</v>
      </c>
      <c r="AJ2973" s="97" t="str">
        <f t="shared" si="724"/>
        <v>19000100</v>
      </c>
    </row>
    <row r="2974" spans="6:36" ht="12" customHeight="1" x14ac:dyDescent="0.15">
      <c r="F2974" s="86" t="str">
        <f t="shared" si="713"/>
        <v>Saturday</v>
      </c>
      <c r="G2974" s="91"/>
      <c r="H2974" s="92" t="str">
        <f>VLOOKUP(MONTH(G2974),VLOOKUP!$W$1:$X$24,2)</f>
        <v>January</v>
      </c>
      <c r="I2974" s="92" t="str">
        <f t="shared" si="714"/>
        <v/>
      </c>
      <c r="J2974" s="93" t="s">
        <v>1170</v>
      </c>
      <c r="L2974" s="86" t="str">
        <f t="shared" si="727"/>
        <v>Flat Tuesdays [the Commons, 1000 Hilltop Circle, Baltimore, MD]</v>
      </c>
      <c r="M2974" s="86">
        <f t="shared" si="715"/>
        <v>0</v>
      </c>
      <c r="N2974" s="93" t="str">
        <f t="shared" si="726"/>
        <v>Flat Tuesdays [the Commons, 1000 Hilltop Circle, Baltimore, MD]</v>
      </c>
      <c r="O2974" s="90"/>
      <c r="S2974" s="95">
        <f t="shared" si="716"/>
        <v>0</v>
      </c>
      <c r="T2974" s="86" t="str">
        <f t="shared" si="717"/>
        <v/>
      </c>
      <c r="U2974" s="86" t="str">
        <f t="shared" si="725"/>
        <v/>
      </c>
      <c r="V2974" s="95" t="str">
        <f t="shared" si="718"/>
        <v/>
      </c>
      <c r="W2974" s="90" t="s">
        <v>488</v>
      </c>
      <c r="AE2974" s="92" t="str">
        <f t="shared" si="719"/>
        <v/>
      </c>
      <c r="AF2974" s="96" t="str">
        <f t="shared" si="720"/>
        <v>&lt;a name='19000100'&gt;&lt;b&gt;: 0 - Flat Tuesdays [the Commons, 1000 Hilltop Circle, Baltimore, MD]&lt;/b&gt;&lt;/a&gt;&lt;br&gt;</v>
      </c>
      <c r="AG2974" s="97">
        <f t="shared" si="721"/>
        <v>1900</v>
      </c>
      <c r="AH2974" s="97" t="str">
        <f t="shared" si="722"/>
        <v>01</v>
      </c>
      <c r="AI2974" s="97" t="str">
        <f t="shared" si="723"/>
        <v>00</v>
      </c>
      <c r="AJ2974" s="97" t="str">
        <f t="shared" si="724"/>
        <v>19000100</v>
      </c>
    </row>
    <row r="2975" spans="6:36" ht="12" customHeight="1" x14ac:dyDescent="0.15">
      <c r="F2975" s="86" t="str">
        <f t="shared" si="713"/>
        <v>Saturday</v>
      </c>
      <c r="G2975" s="91"/>
      <c r="H2975" s="92" t="str">
        <f>VLOOKUP(MONTH(G2975),VLOOKUP!$W$1:$X$24,2)</f>
        <v>January</v>
      </c>
      <c r="I2975" s="92" t="str">
        <f t="shared" si="714"/>
        <v/>
      </c>
      <c r="J2975" s="93" t="s">
        <v>1170</v>
      </c>
      <c r="L2975" s="86" t="str">
        <f t="shared" si="727"/>
        <v>Flat Tuesdays [the Commons, 1000 Hilltop Circle, Baltimore, MD]</v>
      </c>
      <c r="M2975" s="86">
        <f t="shared" si="715"/>
        <v>0</v>
      </c>
      <c r="N2975" s="93" t="str">
        <f t="shared" si="726"/>
        <v>Flat Tuesdays [the Commons, 1000 Hilltop Circle, Baltimore, MD]</v>
      </c>
      <c r="O2975" s="90"/>
      <c r="S2975" s="95">
        <f t="shared" si="716"/>
        <v>0</v>
      </c>
      <c r="T2975" s="86" t="str">
        <f t="shared" si="717"/>
        <v/>
      </c>
      <c r="U2975" s="86" t="str">
        <f t="shared" si="725"/>
        <v/>
      </c>
      <c r="V2975" s="95" t="str">
        <f t="shared" si="718"/>
        <v/>
      </c>
      <c r="W2975" s="90" t="s">
        <v>488</v>
      </c>
      <c r="AE2975" s="92" t="str">
        <f t="shared" si="719"/>
        <v/>
      </c>
      <c r="AF2975" s="96" t="str">
        <f t="shared" si="720"/>
        <v>&lt;a name='19000100'&gt;&lt;b&gt;: 0 - Flat Tuesdays [the Commons, 1000 Hilltop Circle, Baltimore, MD]&lt;/b&gt;&lt;/a&gt;&lt;br&gt;</v>
      </c>
      <c r="AG2975" s="97">
        <f t="shared" si="721"/>
        <v>1900</v>
      </c>
      <c r="AH2975" s="97" t="str">
        <f t="shared" si="722"/>
        <v>01</v>
      </c>
      <c r="AI2975" s="97" t="str">
        <f t="shared" si="723"/>
        <v>00</v>
      </c>
      <c r="AJ2975" s="97" t="str">
        <f t="shared" si="724"/>
        <v>19000100</v>
      </c>
    </row>
    <row r="2976" spans="6:36" ht="12" customHeight="1" x14ac:dyDescent="0.15">
      <c r="F2976" s="86" t="str">
        <f t="shared" si="713"/>
        <v>Saturday</v>
      </c>
      <c r="G2976" s="91"/>
      <c r="H2976" s="92" t="str">
        <f>VLOOKUP(MONTH(G2976),VLOOKUP!$W$1:$X$24,2)</f>
        <v>January</v>
      </c>
      <c r="I2976" s="92" t="str">
        <f t="shared" si="714"/>
        <v/>
      </c>
      <c r="J2976" s="93" t="s">
        <v>1170</v>
      </c>
      <c r="L2976" s="86" t="str">
        <f t="shared" si="727"/>
        <v>Flat Tuesdays [the Commons, 1000 Hilltop Circle, Baltimore, MD]</v>
      </c>
      <c r="M2976" s="86">
        <f t="shared" si="715"/>
        <v>0</v>
      </c>
      <c r="N2976" s="93" t="str">
        <f t="shared" si="726"/>
        <v>Flat Tuesdays [the Commons, 1000 Hilltop Circle, Baltimore, MD]</v>
      </c>
      <c r="O2976" s="90"/>
      <c r="S2976" s="95">
        <f t="shared" si="716"/>
        <v>0</v>
      </c>
      <c r="T2976" s="86" t="str">
        <f t="shared" si="717"/>
        <v/>
      </c>
      <c r="U2976" s="86" t="str">
        <f t="shared" si="725"/>
        <v/>
      </c>
      <c r="V2976" s="95" t="str">
        <f t="shared" si="718"/>
        <v/>
      </c>
      <c r="W2976" s="90" t="s">
        <v>488</v>
      </c>
      <c r="AE2976" s="92" t="str">
        <f t="shared" si="719"/>
        <v/>
      </c>
      <c r="AF2976" s="96" t="str">
        <f t="shared" si="720"/>
        <v>&lt;a name='19000100'&gt;&lt;b&gt;: 0 - Flat Tuesdays [the Commons, 1000 Hilltop Circle, Baltimore, MD]&lt;/b&gt;&lt;/a&gt;&lt;br&gt;</v>
      </c>
      <c r="AG2976" s="97">
        <f t="shared" si="721"/>
        <v>1900</v>
      </c>
      <c r="AH2976" s="97" t="str">
        <f t="shared" si="722"/>
        <v>01</v>
      </c>
      <c r="AI2976" s="97" t="str">
        <f t="shared" si="723"/>
        <v>00</v>
      </c>
      <c r="AJ2976" s="97" t="str">
        <f t="shared" si="724"/>
        <v>19000100</v>
      </c>
    </row>
    <row r="2977" spans="6:36" ht="12" customHeight="1" x14ac:dyDescent="0.15">
      <c r="F2977" s="86" t="str">
        <f t="shared" si="713"/>
        <v>Saturday</v>
      </c>
      <c r="H2977" s="92" t="str">
        <f>VLOOKUP(MONTH(G2977),VLOOKUP!$W$1:$X$24,2)</f>
        <v>January</v>
      </c>
      <c r="I2977" s="92" t="str">
        <f t="shared" si="714"/>
        <v/>
      </c>
      <c r="J2977" s="93" t="s">
        <v>1465</v>
      </c>
      <c r="L2977" s="86" t="str">
        <f t="shared" si="727"/>
        <v>Floris United Methodist Church [13600 Frying Pan Rd, Herndon, VA]</v>
      </c>
      <c r="M2977" s="86">
        <f t="shared" si="715"/>
        <v>0</v>
      </c>
      <c r="N2977" s="93" t="str">
        <f t="shared" si="726"/>
        <v>Floris United Methodist Church [13600 Frying Pan Rd, Herndon, VA]</v>
      </c>
      <c r="O2977" s="94"/>
      <c r="S2977" s="95">
        <f t="shared" si="716"/>
        <v>0</v>
      </c>
      <c r="T2977" s="86" t="str">
        <f t="shared" si="717"/>
        <v/>
      </c>
      <c r="U2977" s="86" t="str">
        <f t="shared" si="725"/>
        <v/>
      </c>
      <c r="V2977" s="95" t="str">
        <f t="shared" si="718"/>
        <v/>
      </c>
      <c r="W2977" s="90" t="s">
        <v>221</v>
      </c>
      <c r="AE2977" s="92" t="str">
        <f t="shared" si="719"/>
        <v/>
      </c>
      <c r="AF2977" s="96" t="str">
        <f t="shared" si="720"/>
        <v>&lt;a name='19000100'&gt;&lt;b&gt;: 0 - Floris United Methodist Church [13600 Frying Pan Rd, Herndon, VA]&lt;/b&gt;&lt;/a&gt;&lt;br&gt;</v>
      </c>
      <c r="AG2977" s="97">
        <f t="shared" si="721"/>
        <v>1900</v>
      </c>
      <c r="AH2977" s="97" t="str">
        <f t="shared" si="722"/>
        <v>01</v>
      </c>
      <c r="AI2977" s="97" t="str">
        <f t="shared" si="723"/>
        <v>00</v>
      </c>
      <c r="AJ2977" s="97" t="str">
        <f t="shared" si="724"/>
        <v>19000100</v>
      </c>
    </row>
    <row r="2978" spans="6:36" ht="12" customHeight="1" x14ac:dyDescent="0.15">
      <c r="F2978" s="86" t="str">
        <f t="shared" si="713"/>
        <v>Saturday</v>
      </c>
      <c r="H2978" s="92" t="str">
        <f>VLOOKUP(MONTH(G2978),VLOOKUP!$W$1:$X$24,2)</f>
        <v>January</v>
      </c>
      <c r="I2978" s="92" t="str">
        <f t="shared" si="714"/>
        <v/>
      </c>
      <c r="J2978" s="93" t="s">
        <v>1465</v>
      </c>
      <c r="L2978" s="86" t="str">
        <f t="shared" si="727"/>
        <v>Floris United Methodist Church [13600 Frying Pan Rd, Herndon, VA]</v>
      </c>
      <c r="M2978" s="86">
        <f t="shared" si="715"/>
        <v>0</v>
      </c>
      <c r="N2978" s="93" t="str">
        <f t="shared" si="726"/>
        <v>Floris United Methodist Church [13600 Frying Pan Rd, Herndon, VA]</v>
      </c>
      <c r="O2978" s="94"/>
      <c r="S2978" s="95">
        <f t="shared" si="716"/>
        <v>0</v>
      </c>
      <c r="T2978" s="86" t="str">
        <f t="shared" si="717"/>
        <v/>
      </c>
      <c r="U2978" s="86" t="str">
        <f t="shared" si="725"/>
        <v/>
      </c>
      <c r="V2978" s="95" t="str">
        <f t="shared" si="718"/>
        <v/>
      </c>
      <c r="W2978" s="90" t="s">
        <v>221</v>
      </c>
      <c r="AE2978" s="92" t="str">
        <f t="shared" si="719"/>
        <v/>
      </c>
      <c r="AF2978" s="96" t="str">
        <f t="shared" si="720"/>
        <v>&lt;a name='19000100'&gt;&lt;b&gt;: 0 - Floris United Methodist Church [13600 Frying Pan Rd, Herndon, VA]&lt;/b&gt;&lt;/a&gt;&lt;br&gt;</v>
      </c>
      <c r="AG2978" s="97">
        <f t="shared" si="721"/>
        <v>1900</v>
      </c>
      <c r="AH2978" s="97" t="str">
        <f t="shared" si="722"/>
        <v>01</v>
      </c>
      <c r="AI2978" s="97" t="str">
        <f t="shared" si="723"/>
        <v>00</v>
      </c>
      <c r="AJ2978" s="97" t="str">
        <f t="shared" si="724"/>
        <v>19000100</v>
      </c>
    </row>
    <row r="2979" spans="6:36" ht="12" customHeight="1" x14ac:dyDescent="0.15">
      <c r="F2979" s="86" t="str">
        <f t="shared" si="713"/>
        <v>Saturday</v>
      </c>
      <c r="H2979" s="92" t="str">
        <f>VLOOKUP(MONTH(G2979),VLOOKUP!$W$1:$X$24,2)</f>
        <v>January</v>
      </c>
      <c r="I2979" s="92" t="str">
        <f t="shared" si="714"/>
        <v/>
      </c>
      <c r="J2979" s="93" t="s">
        <v>1465</v>
      </c>
      <c r="L2979" s="86" t="str">
        <f t="shared" si="727"/>
        <v>Floris United Methodist Church [13600 Frying Pan Rd, Herndon, VA]</v>
      </c>
      <c r="M2979" s="86">
        <f t="shared" si="715"/>
        <v>0</v>
      </c>
      <c r="N2979" s="93" t="str">
        <f t="shared" si="726"/>
        <v>Floris United Methodist Church [13600 Frying Pan Rd, Herndon, VA]</v>
      </c>
      <c r="O2979" s="94"/>
      <c r="S2979" s="95">
        <f t="shared" si="716"/>
        <v>0</v>
      </c>
      <c r="T2979" s="86" t="str">
        <f t="shared" si="717"/>
        <v/>
      </c>
      <c r="U2979" s="86" t="str">
        <f t="shared" si="725"/>
        <v/>
      </c>
      <c r="V2979" s="95" t="str">
        <f t="shared" si="718"/>
        <v/>
      </c>
      <c r="W2979" s="90" t="s">
        <v>221</v>
      </c>
      <c r="AE2979" s="92" t="str">
        <f t="shared" si="719"/>
        <v/>
      </c>
      <c r="AF2979" s="96" t="str">
        <f t="shared" si="720"/>
        <v>&lt;a name='19000100'&gt;&lt;b&gt;: 0 - Floris United Methodist Church [13600 Frying Pan Rd, Herndon, VA]&lt;/b&gt;&lt;/a&gt;&lt;br&gt;</v>
      </c>
      <c r="AG2979" s="97">
        <f t="shared" si="721"/>
        <v>1900</v>
      </c>
      <c r="AH2979" s="97" t="str">
        <f t="shared" si="722"/>
        <v>01</v>
      </c>
      <c r="AI2979" s="97" t="str">
        <f t="shared" si="723"/>
        <v>00</v>
      </c>
      <c r="AJ2979" s="97" t="str">
        <f t="shared" si="724"/>
        <v>19000100</v>
      </c>
    </row>
    <row r="2980" spans="6:36" ht="12" customHeight="1" x14ac:dyDescent="0.15">
      <c r="F2980" s="86" t="str">
        <f t="shared" si="713"/>
        <v>Saturday</v>
      </c>
      <c r="G2980" s="91"/>
      <c r="H2980" s="92" t="str">
        <f>VLOOKUP(MONTH(G2980),VLOOKUP!$W$1:$X$24,2)</f>
        <v>January</v>
      </c>
      <c r="I2980" s="92" t="str">
        <f t="shared" si="714"/>
        <v/>
      </c>
      <c r="J2980" s="93" t="s">
        <v>767</v>
      </c>
      <c r="L2980" s="86" t="str">
        <f t="shared" si="727"/>
        <v>Floristree [405 West Franklin St, Baltimore, MD]</v>
      </c>
      <c r="M2980" s="86">
        <f t="shared" si="715"/>
        <v>0</v>
      </c>
      <c r="N2980" s="93" t="str">
        <f t="shared" si="726"/>
        <v>Floristree [405 West Franklin St, Baltimore, MD]</v>
      </c>
      <c r="O2980" s="94"/>
      <c r="S2980" s="95">
        <f t="shared" si="716"/>
        <v>0</v>
      </c>
      <c r="T2980" s="86" t="str">
        <f t="shared" si="717"/>
        <v/>
      </c>
      <c r="U2980" s="86" t="str">
        <f t="shared" si="725"/>
        <v/>
      </c>
      <c r="V2980" s="95" t="str">
        <f t="shared" si="718"/>
        <v/>
      </c>
      <c r="W2980" s="90" t="s">
        <v>221</v>
      </c>
      <c r="X2980" s="99"/>
      <c r="Y2980" s="99"/>
      <c r="AE2980" s="92" t="str">
        <f t="shared" si="719"/>
        <v/>
      </c>
      <c r="AF2980" s="96" t="str">
        <f t="shared" si="720"/>
        <v>&lt;a name='19000100'&gt;&lt;b&gt;: 0 - Floristree [405 West Franklin St, Baltimore, MD]&lt;/b&gt;&lt;/a&gt;&lt;br&gt;</v>
      </c>
      <c r="AG2980" s="97">
        <f t="shared" si="721"/>
        <v>1900</v>
      </c>
      <c r="AH2980" s="97" t="str">
        <f t="shared" si="722"/>
        <v>01</v>
      </c>
      <c r="AI2980" s="97" t="str">
        <f t="shared" si="723"/>
        <v>00</v>
      </c>
      <c r="AJ2980" s="97" t="str">
        <f t="shared" si="724"/>
        <v>19000100</v>
      </c>
    </row>
    <row r="2981" spans="6:36" ht="12" customHeight="1" x14ac:dyDescent="0.15">
      <c r="F2981" s="86" t="str">
        <f t="shared" si="713"/>
        <v>Saturday</v>
      </c>
      <c r="G2981" s="91"/>
      <c r="H2981" s="92" t="str">
        <f>VLOOKUP(MONTH(G2981),VLOOKUP!$W$1:$X$24,2)</f>
        <v>January</v>
      </c>
      <c r="I2981" s="92" t="str">
        <f t="shared" si="714"/>
        <v/>
      </c>
      <c r="J2981" s="93" t="s">
        <v>767</v>
      </c>
      <c r="L2981" s="86" t="str">
        <f t="shared" si="727"/>
        <v>Floristree [405 West Franklin St, Baltimore, MD]</v>
      </c>
      <c r="M2981" s="86">
        <f t="shared" si="715"/>
        <v>0</v>
      </c>
      <c r="N2981" s="93" t="str">
        <f t="shared" si="726"/>
        <v>Floristree [405 West Franklin St, Baltimore, MD]</v>
      </c>
      <c r="O2981" s="94"/>
      <c r="S2981" s="95">
        <f t="shared" si="716"/>
        <v>0</v>
      </c>
      <c r="T2981" s="86" t="str">
        <f t="shared" si="717"/>
        <v/>
      </c>
      <c r="U2981" s="86" t="str">
        <f t="shared" si="725"/>
        <v/>
      </c>
      <c r="V2981" s="95" t="str">
        <f t="shared" si="718"/>
        <v/>
      </c>
      <c r="W2981" s="90" t="s">
        <v>221</v>
      </c>
      <c r="AE2981" s="92" t="str">
        <f t="shared" si="719"/>
        <v/>
      </c>
      <c r="AF2981" s="96" t="str">
        <f t="shared" si="720"/>
        <v>&lt;a name='19000100'&gt;&lt;b&gt;: 0 - Floristree [405 West Franklin St, Baltimore, MD]&lt;/b&gt;&lt;/a&gt;&lt;br&gt;</v>
      </c>
      <c r="AG2981" s="97">
        <f t="shared" si="721"/>
        <v>1900</v>
      </c>
      <c r="AH2981" s="97" t="str">
        <f t="shared" si="722"/>
        <v>01</v>
      </c>
      <c r="AI2981" s="97" t="str">
        <f t="shared" si="723"/>
        <v>00</v>
      </c>
      <c r="AJ2981" s="97" t="str">
        <f t="shared" si="724"/>
        <v>19000100</v>
      </c>
    </row>
    <row r="2982" spans="6:36" ht="12" customHeight="1" x14ac:dyDescent="0.15">
      <c r="F2982" s="86" t="str">
        <f t="shared" si="713"/>
        <v>Saturday</v>
      </c>
      <c r="G2982" s="91"/>
      <c r="H2982" s="92" t="str">
        <f>VLOOKUP(MONTH(G2982),VLOOKUP!$W$1:$X$24,2)</f>
        <v>January</v>
      </c>
      <c r="I2982" s="92" t="str">
        <f t="shared" si="714"/>
        <v/>
      </c>
      <c r="J2982" s="93" t="s">
        <v>767</v>
      </c>
      <c r="L2982" s="86" t="str">
        <f t="shared" si="727"/>
        <v>Floristree [405 West Franklin St, Baltimore, MD]</v>
      </c>
      <c r="M2982" s="86">
        <f t="shared" si="715"/>
        <v>0</v>
      </c>
      <c r="N2982" s="93" t="str">
        <f t="shared" si="726"/>
        <v>Floristree [405 West Franklin St, Baltimore, MD]</v>
      </c>
      <c r="O2982" s="94"/>
      <c r="S2982" s="95">
        <f t="shared" si="716"/>
        <v>0</v>
      </c>
      <c r="T2982" s="86" t="str">
        <f t="shared" si="717"/>
        <v/>
      </c>
      <c r="U2982" s="86" t="str">
        <f t="shared" si="725"/>
        <v/>
      </c>
      <c r="V2982" s="95" t="str">
        <f t="shared" si="718"/>
        <v/>
      </c>
      <c r="W2982" s="90" t="s">
        <v>221</v>
      </c>
      <c r="X2982" s="99"/>
      <c r="Y2982" s="99"/>
      <c r="AE2982" s="92" t="str">
        <f t="shared" si="719"/>
        <v/>
      </c>
      <c r="AF2982" s="96" t="str">
        <f t="shared" si="720"/>
        <v>&lt;a name='19000100'&gt;&lt;b&gt;: 0 - Floristree [405 West Franklin St, Baltimore, MD]&lt;/b&gt;&lt;/a&gt;&lt;br&gt;</v>
      </c>
      <c r="AG2982" s="97">
        <f t="shared" si="721"/>
        <v>1900</v>
      </c>
      <c r="AH2982" s="97" t="str">
        <f t="shared" si="722"/>
        <v>01</v>
      </c>
      <c r="AI2982" s="97" t="str">
        <f t="shared" si="723"/>
        <v>00</v>
      </c>
      <c r="AJ2982" s="97" t="str">
        <f t="shared" si="724"/>
        <v>19000100</v>
      </c>
    </row>
    <row r="2983" spans="6:36" ht="12" customHeight="1" x14ac:dyDescent="0.15">
      <c r="F2983" s="86" t="str">
        <f t="shared" si="713"/>
        <v>Saturday</v>
      </c>
      <c r="H2983" s="92" t="str">
        <f>VLOOKUP(MONTH(G2983),VLOOKUP!$W$1:$X$24,2)</f>
        <v>January</v>
      </c>
      <c r="I2983" s="92" t="str">
        <f t="shared" si="714"/>
        <v/>
      </c>
      <c r="J2983" s="93" t="s">
        <v>1008</v>
      </c>
      <c r="L2983" s="86" t="str">
        <f t="shared" si="727"/>
        <v>Flying Dog Brewery [4607 Wedgewood Blvd, Frederick, MD]</v>
      </c>
      <c r="M2983" s="86">
        <f t="shared" si="715"/>
        <v>0</v>
      </c>
      <c r="N2983" s="93" t="str">
        <f t="shared" si="726"/>
        <v>Flying Dog Brewery [4607 Wedgewood Blvd, Frederick, MD]</v>
      </c>
      <c r="O2983" s="94"/>
      <c r="S2983" s="95">
        <f t="shared" si="716"/>
        <v>0</v>
      </c>
      <c r="T2983" s="86" t="str">
        <f t="shared" si="717"/>
        <v/>
      </c>
      <c r="U2983" s="86" t="str">
        <f t="shared" si="725"/>
        <v/>
      </c>
      <c r="V2983" s="95" t="str">
        <f t="shared" si="718"/>
        <v/>
      </c>
      <c r="W2983" s="90" t="s">
        <v>221</v>
      </c>
      <c r="AE2983" s="92" t="str">
        <f t="shared" si="719"/>
        <v/>
      </c>
      <c r="AF2983" s="96" t="str">
        <f t="shared" si="720"/>
        <v>&lt;a name='19000100'&gt;&lt;b&gt;: 0 - Flying Dog Brewery [4607 Wedgewood Blvd, Frederick, MD]&lt;/b&gt;&lt;/a&gt;&lt;br&gt;</v>
      </c>
      <c r="AG2983" s="97">
        <f t="shared" si="721"/>
        <v>1900</v>
      </c>
      <c r="AH2983" s="97" t="str">
        <f t="shared" si="722"/>
        <v>01</v>
      </c>
      <c r="AI2983" s="97" t="str">
        <f t="shared" si="723"/>
        <v>00</v>
      </c>
      <c r="AJ2983" s="97" t="str">
        <f t="shared" si="724"/>
        <v>19000100</v>
      </c>
    </row>
    <row r="2984" spans="6:36" ht="12" customHeight="1" x14ac:dyDescent="0.15">
      <c r="F2984" s="86" t="str">
        <f t="shared" si="713"/>
        <v>Saturday</v>
      </c>
      <c r="H2984" s="92" t="str">
        <f>VLOOKUP(MONTH(G2984),VLOOKUP!$W$1:$X$24,2)</f>
        <v>January</v>
      </c>
      <c r="I2984" s="92" t="str">
        <f t="shared" si="714"/>
        <v/>
      </c>
      <c r="J2984" s="93" t="s">
        <v>1008</v>
      </c>
      <c r="L2984" s="86" t="str">
        <f t="shared" si="727"/>
        <v>Flying Dog Brewery [4607 Wedgewood Blvd, Frederick, MD]</v>
      </c>
      <c r="M2984" s="86">
        <f t="shared" si="715"/>
        <v>0</v>
      </c>
      <c r="N2984" s="93" t="str">
        <f t="shared" si="726"/>
        <v>Flying Dog Brewery [4607 Wedgewood Blvd, Frederick, MD]</v>
      </c>
      <c r="O2984" s="94"/>
      <c r="S2984" s="95">
        <f t="shared" si="716"/>
        <v>0</v>
      </c>
      <c r="T2984" s="86" t="str">
        <f t="shared" si="717"/>
        <v/>
      </c>
      <c r="U2984" s="86" t="str">
        <f t="shared" si="725"/>
        <v/>
      </c>
      <c r="V2984" s="95" t="str">
        <f t="shared" si="718"/>
        <v/>
      </c>
      <c r="W2984" s="90" t="s">
        <v>221</v>
      </c>
      <c r="AE2984" s="92" t="str">
        <f t="shared" si="719"/>
        <v/>
      </c>
      <c r="AF2984" s="96" t="str">
        <f t="shared" si="720"/>
        <v>&lt;a name='19000100'&gt;&lt;b&gt;: 0 - Flying Dog Brewery [4607 Wedgewood Blvd, Frederick, MD]&lt;/b&gt;&lt;/a&gt;&lt;br&gt;</v>
      </c>
      <c r="AG2984" s="97">
        <f t="shared" si="721"/>
        <v>1900</v>
      </c>
      <c r="AH2984" s="97" t="str">
        <f t="shared" si="722"/>
        <v>01</v>
      </c>
      <c r="AI2984" s="97" t="str">
        <f t="shared" si="723"/>
        <v>00</v>
      </c>
      <c r="AJ2984" s="97" t="str">
        <f t="shared" si="724"/>
        <v>19000100</v>
      </c>
    </row>
    <row r="2985" spans="6:36" ht="12" customHeight="1" x14ac:dyDescent="0.15">
      <c r="F2985" s="86" t="str">
        <f t="shared" si="713"/>
        <v>Saturday</v>
      </c>
      <c r="H2985" s="92" t="str">
        <f>VLOOKUP(MONTH(G2985),VLOOKUP!$W$1:$X$24,2)</f>
        <v>January</v>
      </c>
      <c r="I2985" s="92" t="str">
        <f t="shared" si="714"/>
        <v/>
      </c>
      <c r="J2985" s="93" t="s">
        <v>1008</v>
      </c>
      <c r="L2985" s="86" t="str">
        <f t="shared" si="727"/>
        <v>Flying Dog Brewery [4607 Wedgewood Blvd, Frederick, MD]</v>
      </c>
      <c r="M2985" s="86">
        <f t="shared" si="715"/>
        <v>0</v>
      </c>
      <c r="N2985" s="93" t="str">
        <f t="shared" ref="N2985:N3004" si="728">J2985</f>
        <v>Flying Dog Brewery [4607 Wedgewood Blvd, Frederick, MD]</v>
      </c>
      <c r="O2985" s="94"/>
      <c r="S2985" s="95">
        <f t="shared" si="716"/>
        <v>0</v>
      </c>
      <c r="T2985" s="86" t="str">
        <f t="shared" si="717"/>
        <v/>
      </c>
      <c r="U2985" s="86" t="str">
        <f t="shared" si="725"/>
        <v/>
      </c>
      <c r="V2985" s="95" t="str">
        <f t="shared" si="718"/>
        <v/>
      </c>
      <c r="W2985" s="90" t="s">
        <v>221</v>
      </c>
      <c r="AE2985" s="92" t="str">
        <f t="shared" si="719"/>
        <v/>
      </c>
      <c r="AF2985" s="96" t="str">
        <f t="shared" si="720"/>
        <v>&lt;a name='19000100'&gt;&lt;b&gt;: 0 - Flying Dog Brewery [4607 Wedgewood Blvd, Frederick, MD]&lt;/b&gt;&lt;/a&gt;&lt;br&gt;</v>
      </c>
      <c r="AG2985" s="97">
        <f t="shared" si="721"/>
        <v>1900</v>
      </c>
      <c r="AH2985" s="97" t="str">
        <f t="shared" si="722"/>
        <v>01</v>
      </c>
      <c r="AI2985" s="97" t="str">
        <f t="shared" si="723"/>
        <v>00</v>
      </c>
      <c r="AJ2985" s="97" t="str">
        <f t="shared" si="724"/>
        <v>19000100</v>
      </c>
    </row>
    <row r="2986" spans="6:36" ht="12" customHeight="1" x14ac:dyDescent="0.15">
      <c r="F2986" s="86" t="str">
        <f t="shared" si="713"/>
        <v>Saturday</v>
      </c>
      <c r="H2986" s="92" t="str">
        <f>VLOOKUP(MONTH(G2986),VLOOKUP!$W$1:$X$24,2)</f>
        <v>January</v>
      </c>
      <c r="I2986" s="92" t="str">
        <f t="shared" si="714"/>
        <v/>
      </c>
      <c r="J2986" s="93" t="s">
        <v>911</v>
      </c>
      <c r="L2986" s="86" t="str">
        <f t="shared" si="727"/>
        <v>FNDTN Gallery &amp;amp; Liveroom [3762A Howard Avenue, Kensington, MD]</v>
      </c>
      <c r="M2986" s="86">
        <f t="shared" si="715"/>
        <v>0</v>
      </c>
      <c r="N2986" s="93" t="str">
        <f t="shared" si="728"/>
        <v>FNDTN Gallery &amp;amp; Liveroom [3762A Howard Avenue, Kensington, MD]</v>
      </c>
      <c r="O2986" s="90"/>
      <c r="S2986" s="95">
        <f t="shared" si="716"/>
        <v>0</v>
      </c>
      <c r="T2986" s="86" t="str">
        <f t="shared" si="717"/>
        <v/>
      </c>
      <c r="U2986" s="86" t="str">
        <f t="shared" si="725"/>
        <v/>
      </c>
      <c r="V2986" s="95" t="str">
        <f t="shared" si="718"/>
        <v/>
      </c>
      <c r="AE2986" s="92" t="str">
        <f t="shared" si="719"/>
        <v/>
      </c>
      <c r="AF2986" s="96" t="str">
        <f t="shared" si="720"/>
        <v>&lt;a name='19000100'&gt;&lt;b&gt;: 0 - FNDTN Gallery &amp;amp; Liveroom [3762A Howard Avenue, Kensington, MD]&lt;/b&gt;&lt;/a&gt;&lt;br&gt;</v>
      </c>
      <c r="AG2986" s="97">
        <f t="shared" si="721"/>
        <v>1900</v>
      </c>
      <c r="AH2986" s="97" t="str">
        <f t="shared" si="722"/>
        <v>01</v>
      </c>
      <c r="AI2986" s="97" t="str">
        <f t="shared" si="723"/>
        <v>00</v>
      </c>
      <c r="AJ2986" s="97" t="str">
        <f t="shared" si="724"/>
        <v>19000100</v>
      </c>
    </row>
    <row r="2987" spans="6:36" ht="12" customHeight="1" x14ac:dyDescent="0.15">
      <c r="F2987" s="86" t="str">
        <f t="shared" si="713"/>
        <v>Saturday</v>
      </c>
      <c r="H2987" s="92" t="str">
        <f>VLOOKUP(MONTH(G2987),VLOOKUP!$W$1:$X$24,2)</f>
        <v>January</v>
      </c>
      <c r="I2987" s="92" t="str">
        <f t="shared" si="714"/>
        <v/>
      </c>
      <c r="J2987" s="93" t="s">
        <v>911</v>
      </c>
      <c r="L2987" s="86" t="str">
        <f t="shared" si="727"/>
        <v>FNDTN Gallery &amp;amp; Liveroom [3762A Howard Avenue, Kensington, MD]</v>
      </c>
      <c r="M2987" s="86">
        <f t="shared" si="715"/>
        <v>0</v>
      </c>
      <c r="N2987" s="93" t="str">
        <f t="shared" si="728"/>
        <v>FNDTN Gallery &amp;amp; Liveroom [3762A Howard Avenue, Kensington, MD]</v>
      </c>
      <c r="O2987" s="90"/>
      <c r="S2987" s="95">
        <f t="shared" si="716"/>
        <v>0</v>
      </c>
      <c r="T2987" s="86" t="str">
        <f t="shared" si="717"/>
        <v/>
      </c>
      <c r="U2987" s="86" t="str">
        <f t="shared" si="725"/>
        <v/>
      </c>
      <c r="V2987" s="95" t="str">
        <f t="shared" si="718"/>
        <v/>
      </c>
      <c r="AE2987" s="92" t="str">
        <f t="shared" si="719"/>
        <v/>
      </c>
      <c r="AF2987" s="96" t="str">
        <f t="shared" si="720"/>
        <v>&lt;a name='19000100'&gt;&lt;b&gt;: 0 - FNDTN Gallery &amp;amp; Liveroom [3762A Howard Avenue, Kensington, MD]&lt;/b&gt;&lt;/a&gt;&lt;br&gt;</v>
      </c>
      <c r="AG2987" s="97">
        <f t="shared" si="721"/>
        <v>1900</v>
      </c>
      <c r="AH2987" s="97" t="str">
        <f t="shared" si="722"/>
        <v>01</v>
      </c>
      <c r="AI2987" s="97" t="str">
        <f t="shared" si="723"/>
        <v>00</v>
      </c>
      <c r="AJ2987" s="97" t="str">
        <f t="shared" si="724"/>
        <v>19000100</v>
      </c>
    </row>
    <row r="2988" spans="6:36" ht="12" customHeight="1" x14ac:dyDescent="0.15">
      <c r="F2988" s="86" t="str">
        <f t="shared" si="713"/>
        <v>Saturday</v>
      </c>
      <c r="H2988" s="92" t="str">
        <f>VLOOKUP(MONTH(G2988),VLOOKUP!$W$1:$X$24,2)</f>
        <v>January</v>
      </c>
      <c r="I2988" s="92" t="str">
        <f t="shared" si="714"/>
        <v/>
      </c>
      <c r="J2988" s="93" t="s">
        <v>911</v>
      </c>
      <c r="L2988" s="86" t="str">
        <f t="shared" si="727"/>
        <v>FNDTN Gallery &amp;amp; Liveroom [3762A Howard Avenue, Kensington, MD]</v>
      </c>
      <c r="M2988" s="86">
        <f t="shared" si="715"/>
        <v>0</v>
      </c>
      <c r="N2988" s="93" t="str">
        <f t="shared" si="728"/>
        <v>FNDTN Gallery &amp;amp; Liveroom [3762A Howard Avenue, Kensington, MD]</v>
      </c>
      <c r="O2988" s="90"/>
      <c r="S2988" s="95">
        <f t="shared" si="716"/>
        <v>0</v>
      </c>
      <c r="T2988" s="86" t="str">
        <f t="shared" si="717"/>
        <v/>
      </c>
      <c r="U2988" s="86" t="str">
        <f t="shared" si="725"/>
        <v/>
      </c>
      <c r="V2988" s="95" t="str">
        <f t="shared" si="718"/>
        <v/>
      </c>
      <c r="AE2988" s="92" t="str">
        <f t="shared" si="719"/>
        <v/>
      </c>
      <c r="AF2988" s="96" t="str">
        <f t="shared" si="720"/>
        <v>&lt;a name='19000100'&gt;&lt;b&gt;: 0 - FNDTN Gallery &amp;amp; Liveroom [3762A Howard Avenue, Kensington, MD]&lt;/b&gt;&lt;/a&gt;&lt;br&gt;</v>
      </c>
      <c r="AG2988" s="97">
        <f t="shared" si="721"/>
        <v>1900</v>
      </c>
      <c r="AH2988" s="97" t="str">
        <f t="shared" si="722"/>
        <v>01</v>
      </c>
      <c r="AI2988" s="97" t="str">
        <f t="shared" si="723"/>
        <v>00</v>
      </c>
      <c r="AJ2988" s="97" t="str">
        <f t="shared" si="724"/>
        <v>19000100</v>
      </c>
    </row>
    <row r="2989" spans="6:36" ht="12" customHeight="1" x14ac:dyDescent="0.15">
      <c r="F2989" s="86" t="str">
        <f t="shared" si="713"/>
        <v>Saturday</v>
      </c>
      <c r="G2989" s="91"/>
      <c r="H2989" s="92" t="str">
        <f>VLOOKUP(MONTH(G2989),VLOOKUP!$W$1:$X$24,2)</f>
        <v>January</v>
      </c>
      <c r="I2989" s="92" t="str">
        <f t="shared" si="714"/>
        <v/>
      </c>
      <c r="J2989" s="93" t="s">
        <v>731</v>
      </c>
      <c r="L2989" s="86" t="str">
        <f t="shared" si="727"/>
        <v>Foggy Bottom Music Festival [H St NW between 20th and 21st, Washington, DC]</v>
      </c>
      <c r="M2989" s="86">
        <f t="shared" si="715"/>
        <v>0</v>
      </c>
      <c r="N2989" s="93" t="str">
        <f t="shared" si="728"/>
        <v>Foggy Bottom Music Festival [H St NW between 20th and 21st, Washington, DC]</v>
      </c>
      <c r="O2989" s="90"/>
      <c r="S2989" s="95">
        <f t="shared" si="716"/>
        <v>0</v>
      </c>
      <c r="T2989" s="86" t="str">
        <f t="shared" si="717"/>
        <v/>
      </c>
      <c r="U2989" s="86" t="str">
        <f t="shared" si="725"/>
        <v/>
      </c>
      <c r="V2989" s="95" t="str">
        <f t="shared" si="718"/>
        <v/>
      </c>
      <c r="AE2989" s="92" t="str">
        <f t="shared" si="719"/>
        <v/>
      </c>
      <c r="AF2989" s="96" t="str">
        <f t="shared" si="720"/>
        <v>&lt;a name='19000100'&gt;&lt;b&gt;: 0 - Foggy Bottom Music Festival [H St NW between 20th and 21st, Washington, DC]&lt;/b&gt;&lt;/a&gt;&lt;br&gt;</v>
      </c>
      <c r="AG2989" s="97">
        <f t="shared" si="721"/>
        <v>1900</v>
      </c>
      <c r="AH2989" s="97" t="str">
        <f t="shared" si="722"/>
        <v>01</v>
      </c>
      <c r="AI2989" s="97" t="str">
        <f t="shared" si="723"/>
        <v>00</v>
      </c>
      <c r="AJ2989" s="97" t="str">
        <f t="shared" si="724"/>
        <v>19000100</v>
      </c>
    </row>
    <row r="2990" spans="6:36" ht="12" customHeight="1" x14ac:dyDescent="0.15">
      <c r="F2990" s="86" t="str">
        <f t="shared" si="713"/>
        <v>Saturday</v>
      </c>
      <c r="G2990" s="91"/>
      <c r="H2990" s="92" t="str">
        <f>VLOOKUP(MONTH(G2990),VLOOKUP!$W$1:$X$24,2)</f>
        <v>January</v>
      </c>
      <c r="I2990" s="92" t="str">
        <f t="shared" si="714"/>
        <v/>
      </c>
      <c r="J2990" s="93" t="s">
        <v>731</v>
      </c>
      <c r="L2990" s="86" t="str">
        <f t="shared" si="727"/>
        <v>Foggy Bottom Music Festival [H St NW between 20th and 21st, Washington, DC]</v>
      </c>
      <c r="M2990" s="86">
        <f t="shared" si="715"/>
        <v>0</v>
      </c>
      <c r="N2990" s="93" t="str">
        <f t="shared" si="728"/>
        <v>Foggy Bottom Music Festival [H St NW between 20th and 21st, Washington, DC]</v>
      </c>
      <c r="O2990" s="90"/>
      <c r="S2990" s="95">
        <f t="shared" si="716"/>
        <v>0</v>
      </c>
      <c r="T2990" s="86" t="str">
        <f t="shared" si="717"/>
        <v/>
      </c>
      <c r="U2990" s="86" t="str">
        <f t="shared" si="725"/>
        <v/>
      </c>
      <c r="V2990" s="95" t="str">
        <f t="shared" si="718"/>
        <v/>
      </c>
      <c r="AE2990" s="92" t="str">
        <f t="shared" si="719"/>
        <v/>
      </c>
      <c r="AF2990" s="96" t="str">
        <f t="shared" si="720"/>
        <v>&lt;a name='19000100'&gt;&lt;b&gt;: 0 - Foggy Bottom Music Festival [H St NW between 20th and 21st, Washington, DC]&lt;/b&gt;&lt;/a&gt;&lt;br&gt;</v>
      </c>
      <c r="AG2990" s="97">
        <f t="shared" si="721"/>
        <v>1900</v>
      </c>
      <c r="AH2990" s="97" t="str">
        <f t="shared" si="722"/>
        <v>01</v>
      </c>
      <c r="AI2990" s="97" t="str">
        <f t="shared" si="723"/>
        <v>00</v>
      </c>
      <c r="AJ2990" s="97" t="str">
        <f t="shared" si="724"/>
        <v>19000100</v>
      </c>
    </row>
    <row r="2991" spans="6:36" ht="12" customHeight="1" x14ac:dyDescent="0.15">
      <c r="F2991" s="86" t="str">
        <f t="shared" si="713"/>
        <v>Saturday</v>
      </c>
      <c r="G2991" s="91"/>
      <c r="H2991" s="92" t="str">
        <f>VLOOKUP(MONTH(G2991),VLOOKUP!$W$1:$X$24,2)</f>
        <v>January</v>
      </c>
      <c r="I2991" s="92" t="str">
        <f t="shared" si="714"/>
        <v/>
      </c>
      <c r="J2991" s="93" t="s">
        <v>731</v>
      </c>
      <c r="L2991" s="86" t="str">
        <f t="shared" si="727"/>
        <v>Foggy Bottom Music Festival [H St NW between 20th and 21st, Washington, DC]</v>
      </c>
      <c r="M2991" s="86">
        <f t="shared" si="715"/>
        <v>0</v>
      </c>
      <c r="N2991" s="93" t="str">
        <f t="shared" si="728"/>
        <v>Foggy Bottom Music Festival [H St NW between 20th and 21st, Washington, DC]</v>
      </c>
      <c r="O2991" s="90"/>
      <c r="S2991" s="95">
        <f t="shared" si="716"/>
        <v>0</v>
      </c>
      <c r="T2991" s="86" t="str">
        <f t="shared" si="717"/>
        <v/>
      </c>
      <c r="U2991" s="86" t="str">
        <f t="shared" si="725"/>
        <v/>
      </c>
      <c r="V2991" s="95" t="str">
        <f t="shared" si="718"/>
        <v/>
      </c>
      <c r="AE2991" s="92" t="str">
        <f t="shared" si="719"/>
        <v/>
      </c>
      <c r="AF2991" s="96" t="str">
        <f t="shared" si="720"/>
        <v>&lt;a name='19000100'&gt;&lt;b&gt;: 0 - Foggy Bottom Music Festival [H St NW between 20th and 21st, Washington, DC]&lt;/b&gt;&lt;/a&gt;&lt;br&gt;</v>
      </c>
      <c r="AG2991" s="97">
        <f t="shared" si="721"/>
        <v>1900</v>
      </c>
      <c r="AH2991" s="97" t="str">
        <f t="shared" si="722"/>
        <v>01</v>
      </c>
      <c r="AI2991" s="97" t="str">
        <f t="shared" si="723"/>
        <v>00</v>
      </c>
      <c r="AJ2991" s="97" t="str">
        <f t="shared" si="724"/>
        <v>19000100</v>
      </c>
    </row>
    <row r="2992" spans="6:36" ht="12" customHeight="1" x14ac:dyDescent="0.15">
      <c r="F2992" s="86" t="str">
        <f t="shared" si="713"/>
        <v>Saturday</v>
      </c>
      <c r="G2992" s="91"/>
      <c r="H2992" s="92" t="str">
        <f>VLOOKUP(MONTH(G2992),VLOOKUP!$W$1:$X$24,2)</f>
        <v>January</v>
      </c>
      <c r="I2992" s="92" t="str">
        <f t="shared" si="714"/>
        <v/>
      </c>
      <c r="J2992" s="93" t="s">
        <v>1367</v>
      </c>
      <c r="L2992" s="86" t="str">
        <f t="shared" si="727"/>
        <v>Former Spanish Ambassador's Residence [2801 16th St NW, WDC]</v>
      </c>
      <c r="M2992" s="86">
        <f t="shared" si="715"/>
        <v>0</v>
      </c>
      <c r="N2992" s="93" t="str">
        <f t="shared" si="728"/>
        <v>Former Spanish Ambassador's Residence [2801 16th St NW, WDC]</v>
      </c>
      <c r="O2992" s="90"/>
      <c r="S2992" s="95">
        <f t="shared" si="716"/>
        <v>0</v>
      </c>
      <c r="T2992" s="86" t="str">
        <f t="shared" si="717"/>
        <v/>
      </c>
      <c r="U2992" s="86" t="str">
        <f t="shared" si="725"/>
        <v/>
      </c>
      <c r="V2992" s="95" t="str">
        <f t="shared" si="718"/>
        <v/>
      </c>
      <c r="AE2992" s="92" t="str">
        <f t="shared" si="719"/>
        <v/>
      </c>
      <c r="AF2992" s="96" t="str">
        <f t="shared" si="720"/>
        <v>&lt;a name='19000100'&gt;&lt;b&gt;: 0 - Former Spanish Ambassador's Residence [2801 16th St NW, WDC]&lt;/b&gt;&lt;/a&gt;&lt;br&gt;</v>
      </c>
      <c r="AG2992" s="97">
        <f t="shared" si="721"/>
        <v>1900</v>
      </c>
      <c r="AH2992" s="97" t="str">
        <f t="shared" si="722"/>
        <v>01</v>
      </c>
      <c r="AI2992" s="97" t="str">
        <f t="shared" si="723"/>
        <v>00</v>
      </c>
      <c r="AJ2992" s="97" t="str">
        <f t="shared" si="724"/>
        <v>19000100</v>
      </c>
    </row>
    <row r="2993" spans="6:36" ht="12" customHeight="1" x14ac:dyDescent="0.15">
      <c r="F2993" s="86" t="str">
        <f t="shared" si="713"/>
        <v>Saturday</v>
      </c>
      <c r="G2993" s="91"/>
      <c r="H2993" s="92" t="str">
        <f>VLOOKUP(MONTH(G2993),VLOOKUP!$W$1:$X$24,2)</f>
        <v>January</v>
      </c>
      <c r="I2993" s="92" t="str">
        <f t="shared" si="714"/>
        <v/>
      </c>
      <c r="J2993" s="93" t="s">
        <v>1367</v>
      </c>
      <c r="L2993" s="86" t="str">
        <f t="shared" si="727"/>
        <v>Former Spanish Ambassador's Residence [2801 16th St NW, WDC]</v>
      </c>
      <c r="M2993" s="86">
        <f t="shared" si="715"/>
        <v>0</v>
      </c>
      <c r="N2993" s="93" t="str">
        <f t="shared" si="728"/>
        <v>Former Spanish Ambassador's Residence [2801 16th St NW, WDC]</v>
      </c>
      <c r="O2993" s="90"/>
      <c r="S2993" s="95">
        <f t="shared" si="716"/>
        <v>0</v>
      </c>
      <c r="T2993" s="86" t="str">
        <f t="shared" si="717"/>
        <v/>
      </c>
      <c r="U2993" s="86" t="str">
        <f t="shared" si="725"/>
        <v/>
      </c>
      <c r="V2993" s="95" t="str">
        <f t="shared" si="718"/>
        <v/>
      </c>
      <c r="AE2993" s="92" t="str">
        <f t="shared" si="719"/>
        <v/>
      </c>
      <c r="AF2993" s="96" t="str">
        <f t="shared" si="720"/>
        <v>&lt;a name='19000100'&gt;&lt;b&gt;: 0 - Former Spanish Ambassador's Residence [2801 16th St NW, WDC]&lt;/b&gt;&lt;/a&gt;&lt;br&gt;</v>
      </c>
      <c r="AG2993" s="97">
        <f t="shared" si="721"/>
        <v>1900</v>
      </c>
      <c r="AH2993" s="97" t="str">
        <f t="shared" si="722"/>
        <v>01</v>
      </c>
      <c r="AI2993" s="97" t="str">
        <f t="shared" si="723"/>
        <v>00</v>
      </c>
      <c r="AJ2993" s="97" t="str">
        <f t="shared" si="724"/>
        <v>19000100</v>
      </c>
    </row>
    <row r="2994" spans="6:36" ht="12" customHeight="1" x14ac:dyDescent="0.15">
      <c r="F2994" s="86" t="str">
        <f t="shared" si="713"/>
        <v>Saturday</v>
      </c>
      <c r="G2994" s="91"/>
      <c r="H2994" s="92" t="str">
        <f>VLOOKUP(MONTH(G2994),VLOOKUP!$W$1:$X$24,2)</f>
        <v>January</v>
      </c>
      <c r="I2994" s="92" t="str">
        <f t="shared" si="714"/>
        <v/>
      </c>
      <c r="J2994" s="93" t="s">
        <v>1367</v>
      </c>
      <c r="L2994" s="86" t="str">
        <f t="shared" si="727"/>
        <v>Former Spanish Ambassador's Residence [2801 16th St NW, WDC]</v>
      </c>
      <c r="M2994" s="86">
        <f t="shared" si="715"/>
        <v>0</v>
      </c>
      <c r="N2994" s="93" t="str">
        <f t="shared" si="728"/>
        <v>Former Spanish Ambassador's Residence [2801 16th St NW, WDC]</v>
      </c>
      <c r="O2994" s="90"/>
      <c r="S2994" s="95">
        <f t="shared" si="716"/>
        <v>0</v>
      </c>
      <c r="T2994" s="86" t="str">
        <f t="shared" si="717"/>
        <v/>
      </c>
      <c r="U2994" s="86" t="str">
        <f t="shared" si="725"/>
        <v/>
      </c>
      <c r="V2994" s="95" t="str">
        <f t="shared" si="718"/>
        <v/>
      </c>
      <c r="AE2994" s="92" t="str">
        <f t="shared" si="719"/>
        <v/>
      </c>
      <c r="AF2994" s="96" t="str">
        <f t="shared" si="720"/>
        <v>&lt;a name='19000100'&gt;&lt;b&gt;: 0 - Former Spanish Ambassador's Residence [2801 16th St NW, WDC]&lt;/b&gt;&lt;/a&gt;&lt;br&gt;</v>
      </c>
      <c r="AG2994" s="97">
        <f t="shared" si="721"/>
        <v>1900</v>
      </c>
      <c r="AH2994" s="97" t="str">
        <f t="shared" si="722"/>
        <v>01</v>
      </c>
      <c r="AI2994" s="97" t="str">
        <f t="shared" si="723"/>
        <v>00</v>
      </c>
      <c r="AJ2994" s="97" t="str">
        <f t="shared" si="724"/>
        <v>19000100</v>
      </c>
    </row>
    <row r="2995" spans="6:36" ht="12" customHeight="1" x14ac:dyDescent="0.15">
      <c r="F2995" s="86" t="str">
        <f t="shared" si="713"/>
        <v>Saturday</v>
      </c>
      <c r="G2995" s="91"/>
      <c r="H2995" s="92" t="str">
        <f>VLOOKUP(MONTH(G2995),VLOOKUP!$W$1:$X$24,2)</f>
        <v>January</v>
      </c>
      <c r="I2995" s="92" t="str">
        <f t="shared" si="714"/>
        <v/>
      </c>
      <c r="J2995" s="93" t="s">
        <v>59</v>
      </c>
      <c r="L2995" s="86" t="str">
        <f t="shared" si="727"/>
        <v>Fort Dupont Park [3600 F St SE, WDC]</v>
      </c>
      <c r="M2995" s="86">
        <f t="shared" si="715"/>
        <v>0</v>
      </c>
      <c r="N2995" s="93" t="str">
        <f t="shared" si="728"/>
        <v>Fort Dupont Park [3600 F St SE, WDC]</v>
      </c>
      <c r="O2995" s="90"/>
      <c r="S2995" s="95">
        <f t="shared" si="716"/>
        <v>0</v>
      </c>
      <c r="T2995" s="86" t="str">
        <f t="shared" si="717"/>
        <v/>
      </c>
      <c r="U2995" s="86" t="str">
        <f t="shared" si="725"/>
        <v/>
      </c>
      <c r="V2995" s="95" t="str">
        <f t="shared" si="718"/>
        <v/>
      </c>
      <c r="AE2995" s="92" t="str">
        <f t="shared" si="719"/>
        <v/>
      </c>
      <c r="AF2995" s="96" t="str">
        <f t="shared" si="720"/>
        <v>&lt;a name='19000100'&gt;&lt;b&gt;: 0 - Fort Dupont Park [3600 F St SE, WDC]&lt;/b&gt;&lt;/a&gt;&lt;br&gt;</v>
      </c>
      <c r="AG2995" s="97">
        <f t="shared" si="721"/>
        <v>1900</v>
      </c>
      <c r="AH2995" s="97" t="str">
        <f t="shared" si="722"/>
        <v>01</v>
      </c>
      <c r="AI2995" s="97" t="str">
        <f t="shared" si="723"/>
        <v>00</v>
      </c>
      <c r="AJ2995" s="97" t="str">
        <f t="shared" si="724"/>
        <v>19000100</v>
      </c>
    </row>
    <row r="2996" spans="6:36" ht="12" customHeight="1" x14ac:dyDescent="0.15">
      <c r="F2996" s="86" t="str">
        <f t="shared" si="713"/>
        <v>Saturday</v>
      </c>
      <c r="G2996" s="91"/>
      <c r="H2996" s="92" t="str">
        <f>VLOOKUP(MONTH(G2996),VLOOKUP!$W$1:$X$24,2)</f>
        <v>January</v>
      </c>
      <c r="I2996" s="92" t="str">
        <f t="shared" si="714"/>
        <v/>
      </c>
      <c r="J2996" s="93" t="s">
        <v>59</v>
      </c>
      <c r="L2996" s="86" t="str">
        <f t="shared" si="727"/>
        <v>Fort Dupont Park [3600 F St SE, WDC]</v>
      </c>
      <c r="M2996" s="86">
        <f t="shared" si="715"/>
        <v>0</v>
      </c>
      <c r="N2996" s="93" t="str">
        <f t="shared" si="728"/>
        <v>Fort Dupont Park [3600 F St SE, WDC]</v>
      </c>
      <c r="O2996" s="90"/>
      <c r="S2996" s="95">
        <f t="shared" si="716"/>
        <v>0</v>
      </c>
      <c r="T2996" s="86" t="str">
        <f t="shared" si="717"/>
        <v/>
      </c>
      <c r="U2996" s="86" t="str">
        <f t="shared" si="725"/>
        <v/>
      </c>
      <c r="V2996" s="95" t="str">
        <f t="shared" si="718"/>
        <v/>
      </c>
      <c r="AE2996" s="92" t="str">
        <f t="shared" si="719"/>
        <v/>
      </c>
      <c r="AF2996" s="96" t="str">
        <f t="shared" si="720"/>
        <v>&lt;a name='19000100'&gt;&lt;b&gt;: 0 - Fort Dupont Park [3600 F St SE, WDC]&lt;/b&gt;&lt;/a&gt;&lt;br&gt;</v>
      </c>
      <c r="AG2996" s="97">
        <f t="shared" si="721"/>
        <v>1900</v>
      </c>
      <c r="AH2996" s="97" t="str">
        <f t="shared" si="722"/>
        <v>01</v>
      </c>
      <c r="AI2996" s="97" t="str">
        <f t="shared" si="723"/>
        <v>00</v>
      </c>
      <c r="AJ2996" s="97" t="str">
        <f t="shared" si="724"/>
        <v>19000100</v>
      </c>
    </row>
    <row r="2997" spans="6:36" ht="12" customHeight="1" x14ac:dyDescent="0.15">
      <c r="F2997" s="86" t="str">
        <f t="shared" si="713"/>
        <v>Saturday</v>
      </c>
      <c r="G2997" s="91"/>
      <c r="H2997" s="92" t="str">
        <f>VLOOKUP(MONTH(G2997),VLOOKUP!$W$1:$X$24,2)</f>
        <v>January</v>
      </c>
      <c r="I2997" s="92" t="str">
        <f t="shared" si="714"/>
        <v/>
      </c>
      <c r="J2997" s="93" t="s">
        <v>59</v>
      </c>
      <c r="L2997" s="86" t="str">
        <f t="shared" si="727"/>
        <v>Fort Dupont Park [3600 F St SE, WDC]</v>
      </c>
      <c r="M2997" s="86">
        <f t="shared" si="715"/>
        <v>0</v>
      </c>
      <c r="N2997" s="93" t="str">
        <f t="shared" si="728"/>
        <v>Fort Dupont Park [3600 F St SE, WDC]</v>
      </c>
      <c r="O2997" s="90"/>
      <c r="S2997" s="95">
        <f t="shared" si="716"/>
        <v>0</v>
      </c>
      <c r="T2997" s="86" t="str">
        <f t="shared" si="717"/>
        <v/>
      </c>
      <c r="U2997" s="86" t="str">
        <f t="shared" si="725"/>
        <v/>
      </c>
      <c r="V2997" s="95" t="str">
        <f t="shared" si="718"/>
        <v/>
      </c>
      <c r="AE2997" s="92" t="str">
        <f t="shared" si="719"/>
        <v/>
      </c>
      <c r="AF2997" s="96" t="str">
        <f t="shared" si="720"/>
        <v>&lt;a name='19000100'&gt;&lt;b&gt;: 0 - Fort Dupont Park [3600 F St SE, WDC]&lt;/b&gt;&lt;/a&gt;&lt;br&gt;</v>
      </c>
      <c r="AG2997" s="97">
        <f t="shared" si="721"/>
        <v>1900</v>
      </c>
      <c r="AH2997" s="97" t="str">
        <f t="shared" si="722"/>
        <v>01</v>
      </c>
      <c r="AI2997" s="97" t="str">
        <f t="shared" si="723"/>
        <v>00</v>
      </c>
      <c r="AJ2997" s="97" t="str">
        <f t="shared" si="724"/>
        <v>19000100</v>
      </c>
    </row>
    <row r="2998" spans="6:36" ht="12" customHeight="1" x14ac:dyDescent="0.15">
      <c r="F2998" s="86" t="str">
        <f t="shared" si="713"/>
        <v>Saturday</v>
      </c>
      <c r="G2998" s="91"/>
      <c r="H2998" s="92" t="str">
        <f>VLOOKUP(MONTH(G2998),VLOOKUP!$W$1:$X$24,2)</f>
        <v>January</v>
      </c>
      <c r="I2998" s="92" t="str">
        <f t="shared" si="714"/>
        <v/>
      </c>
      <c r="J2998" s="93" t="s">
        <v>59</v>
      </c>
      <c r="L2998" s="86" t="str">
        <f t="shared" si="727"/>
        <v>Fort Dupont Park [3600 F St SE, WDC]</v>
      </c>
      <c r="M2998" s="86">
        <f t="shared" si="715"/>
        <v>0</v>
      </c>
      <c r="N2998" s="93" t="str">
        <f t="shared" si="728"/>
        <v>Fort Dupont Park [3600 F St SE, WDC]</v>
      </c>
      <c r="O2998" s="90"/>
      <c r="S2998" s="95">
        <f t="shared" si="716"/>
        <v>0</v>
      </c>
      <c r="T2998" s="86" t="str">
        <f t="shared" si="717"/>
        <v/>
      </c>
      <c r="U2998" s="86" t="str">
        <f t="shared" si="725"/>
        <v/>
      </c>
      <c r="V2998" s="95" t="str">
        <f t="shared" si="718"/>
        <v/>
      </c>
      <c r="AE2998" s="92" t="str">
        <f t="shared" si="719"/>
        <v/>
      </c>
      <c r="AF2998" s="96" t="str">
        <f t="shared" si="720"/>
        <v>&lt;a name='19000100'&gt;&lt;b&gt;: 0 - Fort Dupont Park [3600 F St SE, WDC]&lt;/b&gt;&lt;/a&gt;&lt;br&gt;</v>
      </c>
      <c r="AG2998" s="97">
        <f t="shared" si="721"/>
        <v>1900</v>
      </c>
      <c r="AH2998" s="97" t="str">
        <f t="shared" si="722"/>
        <v>01</v>
      </c>
      <c r="AI2998" s="97" t="str">
        <f t="shared" si="723"/>
        <v>00</v>
      </c>
      <c r="AJ2998" s="97" t="str">
        <f t="shared" si="724"/>
        <v>19000100</v>
      </c>
    </row>
    <row r="2999" spans="6:36" ht="12" customHeight="1" x14ac:dyDescent="0.15">
      <c r="F2999" s="86" t="str">
        <f t="shared" si="713"/>
        <v>Saturday</v>
      </c>
      <c r="G2999" s="91"/>
      <c r="H2999" s="92" t="str">
        <f>VLOOKUP(MONTH(G2999),VLOOKUP!$W$1:$X$24,2)</f>
        <v>January</v>
      </c>
      <c r="I2999" s="92" t="str">
        <f t="shared" si="714"/>
        <v/>
      </c>
      <c r="J2999" s="93" t="s">
        <v>59</v>
      </c>
      <c r="L2999" s="86" t="str">
        <f t="shared" si="727"/>
        <v>Fort Dupont Park [3600 F St SE, WDC]</v>
      </c>
      <c r="M2999" s="86">
        <f t="shared" si="715"/>
        <v>0</v>
      </c>
      <c r="N2999" s="93" t="str">
        <f t="shared" si="728"/>
        <v>Fort Dupont Park [3600 F St SE, WDC]</v>
      </c>
      <c r="O2999" s="90"/>
      <c r="S2999" s="95">
        <f t="shared" si="716"/>
        <v>0</v>
      </c>
      <c r="T2999" s="86" t="str">
        <f t="shared" si="717"/>
        <v/>
      </c>
      <c r="U2999" s="86" t="str">
        <f t="shared" si="725"/>
        <v/>
      </c>
      <c r="V2999" s="95" t="str">
        <f t="shared" si="718"/>
        <v/>
      </c>
      <c r="AE2999" s="92" t="str">
        <f t="shared" si="719"/>
        <v/>
      </c>
      <c r="AF2999" s="96" t="str">
        <f t="shared" si="720"/>
        <v>&lt;a name='19000100'&gt;&lt;b&gt;: 0 - Fort Dupont Park [3600 F St SE, WDC]&lt;/b&gt;&lt;/a&gt;&lt;br&gt;</v>
      </c>
      <c r="AG2999" s="97">
        <f t="shared" si="721"/>
        <v>1900</v>
      </c>
      <c r="AH2999" s="97" t="str">
        <f t="shared" si="722"/>
        <v>01</v>
      </c>
      <c r="AI2999" s="97" t="str">
        <f t="shared" si="723"/>
        <v>00</v>
      </c>
      <c r="AJ2999" s="97" t="str">
        <f t="shared" si="724"/>
        <v>19000100</v>
      </c>
    </row>
    <row r="3000" spans="6:36" ht="12" customHeight="1" x14ac:dyDescent="0.15">
      <c r="F3000" s="86" t="str">
        <f t="shared" si="713"/>
        <v>Saturday</v>
      </c>
      <c r="G3000" s="91"/>
      <c r="H3000" s="92" t="str">
        <f>VLOOKUP(MONTH(G3000),VLOOKUP!$W$1:$X$24,2)</f>
        <v>January</v>
      </c>
      <c r="I3000" s="92" t="str">
        <f t="shared" si="714"/>
        <v/>
      </c>
      <c r="J3000" s="93" t="s">
        <v>59</v>
      </c>
      <c r="L3000" s="86" t="str">
        <f t="shared" si="727"/>
        <v>Fort Dupont Park [3600 F St SE, WDC]</v>
      </c>
      <c r="M3000" s="86">
        <f t="shared" si="715"/>
        <v>0</v>
      </c>
      <c r="N3000" s="93" t="str">
        <f t="shared" si="728"/>
        <v>Fort Dupont Park [3600 F St SE, WDC]</v>
      </c>
      <c r="O3000" s="90"/>
      <c r="S3000" s="95">
        <f t="shared" si="716"/>
        <v>0</v>
      </c>
      <c r="T3000" s="86" t="str">
        <f t="shared" si="717"/>
        <v/>
      </c>
      <c r="U3000" s="86" t="str">
        <f t="shared" si="725"/>
        <v/>
      </c>
      <c r="V3000" s="95" t="str">
        <f t="shared" si="718"/>
        <v/>
      </c>
      <c r="AE3000" s="92" t="str">
        <f t="shared" si="719"/>
        <v/>
      </c>
      <c r="AF3000" s="96" t="str">
        <f t="shared" si="720"/>
        <v>&lt;a name='19000100'&gt;&lt;b&gt;: 0 - Fort Dupont Park [3600 F St SE, WDC]&lt;/b&gt;&lt;/a&gt;&lt;br&gt;</v>
      </c>
      <c r="AG3000" s="97">
        <f t="shared" si="721"/>
        <v>1900</v>
      </c>
      <c r="AH3000" s="97" t="str">
        <f t="shared" si="722"/>
        <v>01</v>
      </c>
      <c r="AI3000" s="97" t="str">
        <f t="shared" si="723"/>
        <v>00</v>
      </c>
      <c r="AJ3000" s="97" t="str">
        <f t="shared" si="724"/>
        <v>19000100</v>
      </c>
    </row>
    <row r="3001" spans="6:36" ht="12" customHeight="1" x14ac:dyDescent="0.15">
      <c r="F3001" s="86" t="str">
        <f t="shared" si="713"/>
        <v>Saturday</v>
      </c>
      <c r="G3001" s="91"/>
      <c r="H3001" s="92" t="str">
        <f>VLOOKUP(MONTH(G3001),VLOOKUP!$W$1:$X$24,2)</f>
        <v>January</v>
      </c>
      <c r="I3001" s="92" t="str">
        <f t="shared" si="714"/>
        <v/>
      </c>
      <c r="J3001" s="93" t="s">
        <v>1723</v>
      </c>
      <c r="L3001" s="86" t="str">
        <f t="shared" si="727"/>
        <v>Fort Hunt National Park [8999 Fort Hunt Rd, Alexandria, VA]</v>
      </c>
      <c r="M3001" s="86">
        <f t="shared" si="715"/>
        <v>0</v>
      </c>
      <c r="N3001" s="93" t="str">
        <f t="shared" si="728"/>
        <v>Fort Hunt National Park [8999 Fort Hunt Rd, Alexandria, VA]</v>
      </c>
      <c r="O3001" s="94"/>
      <c r="S3001" s="95">
        <f t="shared" si="716"/>
        <v>0</v>
      </c>
      <c r="T3001" s="86" t="str">
        <f t="shared" si="717"/>
        <v/>
      </c>
      <c r="U3001" s="86" t="str">
        <f t="shared" si="725"/>
        <v/>
      </c>
      <c r="V3001" s="95" t="str">
        <f t="shared" si="718"/>
        <v/>
      </c>
      <c r="AE3001" s="92" t="str">
        <f t="shared" si="719"/>
        <v/>
      </c>
      <c r="AF3001" s="96" t="str">
        <f t="shared" si="720"/>
        <v>&lt;a name='19000100'&gt;&lt;b&gt;: 0 - Fort Hunt National Park [8999 Fort Hunt Rd, Alexandria, VA]&lt;/b&gt;&lt;/a&gt;&lt;br&gt;</v>
      </c>
      <c r="AG3001" s="97">
        <f t="shared" si="721"/>
        <v>1900</v>
      </c>
      <c r="AH3001" s="97" t="str">
        <f t="shared" si="722"/>
        <v>01</v>
      </c>
      <c r="AI3001" s="97" t="str">
        <f t="shared" si="723"/>
        <v>00</v>
      </c>
      <c r="AJ3001" s="97" t="str">
        <f t="shared" si="724"/>
        <v>19000100</v>
      </c>
    </row>
    <row r="3002" spans="6:36" ht="12" customHeight="1" x14ac:dyDescent="0.15">
      <c r="F3002" s="86" t="str">
        <f t="shared" si="713"/>
        <v>Saturday</v>
      </c>
      <c r="G3002" s="91"/>
      <c r="H3002" s="92" t="str">
        <f>VLOOKUP(MONTH(G3002),VLOOKUP!$W$1:$X$24,2)</f>
        <v>January</v>
      </c>
      <c r="I3002" s="92" t="str">
        <f t="shared" si="714"/>
        <v/>
      </c>
      <c r="J3002" s="93" t="s">
        <v>1723</v>
      </c>
      <c r="L3002" s="86" t="str">
        <f t="shared" si="727"/>
        <v>Fort Hunt National Park [8999 Fort Hunt Rd, Alexandria, VA]</v>
      </c>
      <c r="M3002" s="86">
        <f t="shared" si="715"/>
        <v>0</v>
      </c>
      <c r="N3002" s="93" t="str">
        <f t="shared" si="728"/>
        <v>Fort Hunt National Park [8999 Fort Hunt Rd, Alexandria, VA]</v>
      </c>
      <c r="O3002" s="94"/>
      <c r="S3002" s="95">
        <f t="shared" si="716"/>
        <v>0</v>
      </c>
      <c r="T3002" s="86" t="str">
        <f t="shared" si="717"/>
        <v/>
      </c>
      <c r="U3002" s="86" t="str">
        <f t="shared" si="725"/>
        <v/>
      </c>
      <c r="V3002" s="95" t="str">
        <f t="shared" si="718"/>
        <v/>
      </c>
      <c r="AE3002" s="92" t="str">
        <f t="shared" si="719"/>
        <v/>
      </c>
      <c r="AF3002" s="96" t="str">
        <f t="shared" si="720"/>
        <v>&lt;a name='19000100'&gt;&lt;b&gt;: 0 - Fort Hunt National Park [8999 Fort Hunt Rd, Alexandria, VA]&lt;/b&gt;&lt;/a&gt;&lt;br&gt;</v>
      </c>
      <c r="AG3002" s="97">
        <f t="shared" si="721"/>
        <v>1900</v>
      </c>
      <c r="AH3002" s="97" t="str">
        <f t="shared" si="722"/>
        <v>01</v>
      </c>
      <c r="AI3002" s="97" t="str">
        <f t="shared" si="723"/>
        <v>00</v>
      </c>
      <c r="AJ3002" s="97" t="str">
        <f t="shared" si="724"/>
        <v>19000100</v>
      </c>
    </row>
    <row r="3003" spans="6:36" ht="12" customHeight="1" x14ac:dyDescent="0.15">
      <c r="F3003" s="86" t="str">
        <f t="shared" si="713"/>
        <v>Saturday</v>
      </c>
      <c r="G3003" s="91"/>
      <c r="H3003" s="92" t="str">
        <f>VLOOKUP(MONTH(G3003),VLOOKUP!$W$1:$X$24,2)</f>
        <v>January</v>
      </c>
      <c r="I3003" s="92" t="str">
        <f t="shared" si="714"/>
        <v/>
      </c>
      <c r="J3003" s="93" t="s">
        <v>1723</v>
      </c>
      <c r="L3003" s="86" t="str">
        <f t="shared" si="727"/>
        <v>Fort Hunt National Park [8999 Fort Hunt Rd, Alexandria, VA]</v>
      </c>
      <c r="M3003" s="86">
        <f t="shared" si="715"/>
        <v>0</v>
      </c>
      <c r="N3003" s="93" t="str">
        <f t="shared" si="728"/>
        <v>Fort Hunt National Park [8999 Fort Hunt Rd, Alexandria, VA]</v>
      </c>
      <c r="O3003" s="94"/>
      <c r="S3003" s="95">
        <f t="shared" si="716"/>
        <v>0</v>
      </c>
      <c r="T3003" s="86" t="str">
        <f t="shared" si="717"/>
        <v/>
      </c>
      <c r="U3003" s="86" t="str">
        <f t="shared" si="725"/>
        <v/>
      </c>
      <c r="V3003" s="95" t="str">
        <f t="shared" si="718"/>
        <v/>
      </c>
      <c r="AE3003" s="92" t="str">
        <f t="shared" si="719"/>
        <v/>
      </c>
      <c r="AF3003" s="96" t="str">
        <f t="shared" si="720"/>
        <v>&lt;a name='19000100'&gt;&lt;b&gt;: 0 - Fort Hunt National Park [8999 Fort Hunt Rd, Alexandria, VA]&lt;/b&gt;&lt;/a&gt;&lt;br&gt;</v>
      </c>
      <c r="AG3003" s="97">
        <f t="shared" si="721"/>
        <v>1900</v>
      </c>
      <c r="AH3003" s="97" t="str">
        <f t="shared" si="722"/>
        <v>01</v>
      </c>
      <c r="AI3003" s="97" t="str">
        <f t="shared" si="723"/>
        <v>00</v>
      </c>
      <c r="AJ3003" s="97" t="str">
        <f t="shared" si="724"/>
        <v>19000100</v>
      </c>
    </row>
    <row r="3004" spans="6:36" ht="12" customHeight="1" x14ac:dyDescent="0.15">
      <c r="F3004" s="86" t="str">
        <f t="shared" si="713"/>
        <v>Saturday</v>
      </c>
      <c r="G3004" s="91"/>
      <c r="H3004" s="92" t="str">
        <f>VLOOKUP(MONTH(G3004),VLOOKUP!$W$1:$X$24,2)</f>
        <v>January</v>
      </c>
      <c r="I3004" s="92" t="str">
        <f t="shared" si="714"/>
        <v/>
      </c>
      <c r="J3004" s="93" t="s">
        <v>1723</v>
      </c>
      <c r="L3004" s="86" t="str">
        <f t="shared" si="727"/>
        <v>Fort Hunt National Park [8999 Fort Hunt Rd, Alexandria, VA]</v>
      </c>
      <c r="M3004" s="86">
        <f t="shared" si="715"/>
        <v>0</v>
      </c>
      <c r="N3004" s="93" t="str">
        <f t="shared" si="728"/>
        <v>Fort Hunt National Park [8999 Fort Hunt Rd, Alexandria, VA]</v>
      </c>
      <c r="O3004" s="94"/>
      <c r="S3004" s="95">
        <f t="shared" si="716"/>
        <v>0</v>
      </c>
      <c r="T3004" s="86" t="str">
        <f t="shared" si="717"/>
        <v/>
      </c>
      <c r="U3004" s="86" t="str">
        <f t="shared" si="725"/>
        <v/>
      </c>
      <c r="V3004" s="95" t="str">
        <f t="shared" si="718"/>
        <v/>
      </c>
      <c r="AE3004" s="92" t="str">
        <f t="shared" si="719"/>
        <v/>
      </c>
      <c r="AF3004" s="96" t="str">
        <f t="shared" si="720"/>
        <v>&lt;a name='19000100'&gt;&lt;b&gt;: 0 - Fort Hunt National Park [8999 Fort Hunt Rd, Alexandria, VA]&lt;/b&gt;&lt;/a&gt;&lt;br&gt;</v>
      </c>
      <c r="AG3004" s="97">
        <f t="shared" si="721"/>
        <v>1900</v>
      </c>
      <c r="AH3004" s="97" t="str">
        <f t="shared" si="722"/>
        <v>01</v>
      </c>
      <c r="AI3004" s="97" t="str">
        <f t="shared" si="723"/>
        <v>00</v>
      </c>
      <c r="AJ3004" s="97" t="str">
        <f t="shared" si="724"/>
        <v>19000100</v>
      </c>
    </row>
    <row r="3005" spans="6:36" ht="12" customHeight="1" x14ac:dyDescent="0.15">
      <c r="F3005" s="86" t="str">
        <f t="shared" si="713"/>
        <v>Saturday</v>
      </c>
      <c r="H3005" s="92" t="str">
        <f>VLOOKUP(MONTH(G3005),VLOOKUP!$W$1:$X$24,2)</f>
        <v>January</v>
      </c>
      <c r="I3005" s="92" t="str">
        <f t="shared" si="714"/>
        <v/>
      </c>
      <c r="J3005" s="90" t="s">
        <v>474</v>
      </c>
      <c r="L3005" s="86" t="str">
        <f t="shared" si="727"/>
        <v>&lt;a href='fortreno.php' title='list by venue'&gt;Fort Reno&lt;/a&gt;</v>
      </c>
      <c r="M3005" s="86">
        <f t="shared" si="715"/>
        <v>0</v>
      </c>
      <c r="N3005" s="86" t="str">
        <f>VLOOKUP(J3005,VLOOKUP!$A$2:$S$54,19,FALSE)&amp;J3005&amp;"&lt;/a&gt;"</f>
        <v>&lt;a href='fortreno.php' title='list by venue'&gt;Fort Reno&lt;/a&gt;</v>
      </c>
      <c r="O3005" s="90"/>
      <c r="S3005" s="95">
        <f t="shared" si="716"/>
        <v>0</v>
      </c>
      <c r="T3005" s="86" t="str">
        <f t="shared" si="717"/>
        <v/>
      </c>
      <c r="U3005" s="86" t="str">
        <f t="shared" si="725"/>
        <v/>
      </c>
      <c r="V3005" s="95" t="str">
        <f t="shared" si="718"/>
        <v/>
      </c>
      <c r="AE3005" s="92" t="str">
        <f t="shared" si="719"/>
        <v/>
      </c>
      <c r="AF3005" s="96" t="str">
        <f t="shared" si="720"/>
        <v>&lt;a name='19000100'&gt;&lt;b&gt;: 0 - &lt;a href='fortreno.php' title='list by venue'&gt;Fort Reno&lt;/a&gt;&lt;/b&gt;&lt;/a&gt;&lt;br&gt;</v>
      </c>
      <c r="AG3005" s="97">
        <f t="shared" si="721"/>
        <v>1900</v>
      </c>
      <c r="AH3005" s="97" t="str">
        <f t="shared" si="722"/>
        <v>01</v>
      </c>
      <c r="AI3005" s="97" t="str">
        <f t="shared" si="723"/>
        <v>00</v>
      </c>
      <c r="AJ3005" s="97" t="str">
        <f t="shared" si="724"/>
        <v>19000100</v>
      </c>
    </row>
    <row r="3006" spans="6:36" ht="12" customHeight="1" x14ac:dyDescent="0.15">
      <c r="F3006" s="86" t="str">
        <f t="shared" si="713"/>
        <v>Saturday</v>
      </c>
      <c r="H3006" s="92" t="str">
        <f>VLOOKUP(MONTH(G3006),VLOOKUP!$W$1:$X$24,2)</f>
        <v>January</v>
      </c>
      <c r="I3006" s="92" t="str">
        <f t="shared" si="714"/>
        <v/>
      </c>
      <c r="J3006" s="90" t="s">
        <v>474</v>
      </c>
      <c r="L3006" s="86" t="str">
        <f t="shared" si="727"/>
        <v>&lt;a href='fortreno.php' title='list by venue'&gt;Fort Reno&lt;/a&gt;</v>
      </c>
      <c r="M3006" s="86">
        <f t="shared" si="715"/>
        <v>0</v>
      </c>
      <c r="N3006" s="86" t="str">
        <f>VLOOKUP(J3006,VLOOKUP!$A$2:$S$54,19,FALSE)&amp;J3006&amp;"&lt;/a&gt;"</f>
        <v>&lt;a href='fortreno.php' title='list by venue'&gt;Fort Reno&lt;/a&gt;</v>
      </c>
      <c r="O3006" s="90"/>
      <c r="S3006" s="95">
        <f t="shared" si="716"/>
        <v>0</v>
      </c>
      <c r="T3006" s="86" t="str">
        <f t="shared" si="717"/>
        <v/>
      </c>
      <c r="U3006" s="86" t="str">
        <f t="shared" si="725"/>
        <v/>
      </c>
      <c r="V3006" s="95" t="str">
        <f t="shared" si="718"/>
        <v/>
      </c>
      <c r="AE3006" s="92" t="str">
        <f t="shared" si="719"/>
        <v/>
      </c>
      <c r="AF3006" s="96" t="str">
        <f t="shared" si="720"/>
        <v>&lt;a name='19000100'&gt;&lt;b&gt;: 0 - &lt;a href='fortreno.php' title='list by venue'&gt;Fort Reno&lt;/a&gt;&lt;/b&gt;&lt;/a&gt;&lt;br&gt;</v>
      </c>
      <c r="AG3006" s="97">
        <f t="shared" si="721"/>
        <v>1900</v>
      </c>
      <c r="AH3006" s="97" t="str">
        <f t="shared" si="722"/>
        <v>01</v>
      </c>
      <c r="AI3006" s="97" t="str">
        <f t="shared" si="723"/>
        <v>00</v>
      </c>
      <c r="AJ3006" s="97" t="str">
        <f t="shared" si="724"/>
        <v>19000100</v>
      </c>
    </row>
    <row r="3007" spans="6:36" ht="12" customHeight="1" x14ac:dyDescent="0.15">
      <c r="F3007" s="86" t="str">
        <f t="shared" si="713"/>
        <v>Saturday</v>
      </c>
      <c r="H3007" s="92" t="str">
        <f>VLOOKUP(MONTH(G3007),VLOOKUP!$W$1:$X$24,2)</f>
        <v>January</v>
      </c>
      <c r="I3007" s="92" t="str">
        <f t="shared" si="714"/>
        <v/>
      </c>
      <c r="J3007" s="90" t="s">
        <v>474</v>
      </c>
      <c r="L3007" s="86" t="str">
        <f t="shared" si="727"/>
        <v>&lt;a href='fortreno.php' title='list by venue'&gt;Fort Reno&lt;/a&gt;</v>
      </c>
      <c r="M3007" s="86">
        <f t="shared" si="715"/>
        <v>0</v>
      </c>
      <c r="N3007" s="86" t="str">
        <f>VLOOKUP(J3007,VLOOKUP!$A$2:$S$54,19,FALSE)&amp;J3007&amp;"&lt;/a&gt;"</f>
        <v>&lt;a href='fortreno.php' title='list by venue'&gt;Fort Reno&lt;/a&gt;</v>
      </c>
      <c r="O3007" s="90"/>
      <c r="S3007" s="95">
        <f t="shared" si="716"/>
        <v>0</v>
      </c>
      <c r="T3007" s="86" t="str">
        <f t="shared" si="717"/>
        <v/>
      </c>
      <c r="U3007" s="86" t="str">
        <f t="shared" si="725"/>
        <v/>
      </c>
      <c r="V3007" s="95" t="str">
        <f t="shared" si="718"/>
        <v/>
      </c>
      <c r="AE3007" s="92" t="str">
        <f t="shared" si="719"/>
        <v/>
      </c>
      <c r="AF3007" s="96" t="str">
        <f t="shared" si="720"/>
        <v>&lt;a name='19000100'&gt;&lt;b&gt;: 0 - &lt;a href='fortreno.php' title='list by venue'&gt;Fort Reno&lt;/a&gt;&lt;/b&gt;&lt;/a&gt;&lt;br&gt;</v>
      </c>
      <c r="AG3007" s="97">
        <f t="shared" si="721"/>
        <v>1900</v>
      </c>
      <c r="AH3007" s="97" t="str">
        <f t="shared" si="722"/>
        <v>01</v>
      </c>
      <c r="AI3007" s="97" t="str">
        <f t="shared" si="723"/>
        <v>00</v>
      </c>
      <c r="AJ3007" s="97" t="str">
        <f t="shared" si="724"/>
        <v>19000100</v>
      </c>
    </row>
    <row r="3008" spans="6:36" ht="12" customHeight="1" x14ac:dyDescent="0.15">
      <c r="F3008" s="86" t="str">
        <f t="shared" si="713"/>
        <v>Saturday</v>
      </c>
      <c r="H3008" s="92" t="str">
        <f>VLOOKUP(MONTH(G3008),VLOOKUP!$W$1:$X$24,2)</f>
        <v>January</v>
      </c>
      <c r="I3008" s="92" t="str">
        <f t="shared" si="714"/>
        <v/>
      </c>
      <c r="J3008" s="90" t="s">
        <v>474</v>
      </c>
      <c r="L3008" s="86" t="str">
        <f t="shared" si="727"/>
        <v>&lt;a href='fortreno.php' title='list by venue'&gt;Fort Reno&lt;/a&gt;</v>
      </c>
      <c r="M3008" s="86">
        <f t="shared" si="715"/>
        <v>0</v>
      </c>
      <c r="N3008" s="86" t="str">
        <f>VLOOKUP(J3008,VLOOKUP!$A$2:$S$54,19,FALSE)&amp;J3008&amp;"&lt;/a&gt;"</f>
        <v>&lt;a href='fortreno.php' title='list by venue'&gt;Fort Reno&lt;/a&gt;</v>
      </c>
      <c r="O3008" s="90"/>
      <c r="S3008" s="95">
        <f t="shared" si="716"/>
        <v>0</v>
      </c>
      <c r="T3008" s="86" t="str">
        <f t="shared" si="717"/>
        <v/>
      </c>
      <c r="U3008" s="86" t="str">
        <f t="shared" si="725"/>
        <v/>
      </c>
      <c r="V3008" s="95" t="str">
        <f t="shared" si="718"/>
        <v/>
      </c>
      <c r="AE3008" s="92" t="str">
        <f t="shared" si="719"/>
        <v/>
      </c>
      <c r="AF3008" s="96" t="str">
        <f t="shared" si="720"/>
        <v>&lt;a name='19000100'&gt;&lt;b&gt;: 0 - &lt;a href='fortreno.php' title='list by venue'&gt;Fort Reno&lt;/a&gt;&lt;/b&gt;&lt;/a&gt;&lt;br&gt;</v>
      </c>
      <c r="AG3008" s="97">
        <f t="shared" si="721"/>
        <v>1900</v>
      </c>
      <c r="AH3008" s="97" t="str">
        <f t="shared" si="722"/>
        <v>01</v>
      </c>
      <c r="AI3008" s="97" t="str">
        <f t="shared" si="723"/>
        <v>00</v>
      </c>
      <c r="AJ3008" s="97" t="str">
        <f t="shared" si="724"/>
        <v>19000100</v>
      </c>
    </row>
    <row r="3009" spans="6:36" ht="12" customHeight="1" x14ac:dyDescent="0.15">
      <c r="F3009" s="86" t="str">
        <f t="shared" si="713"/>
        <v>Saturday</v>
      </c>
      <c r="H3009" s="92" t="str">
        <f>VLOOKUP(MONTH(G3009),VLOOKUP!$W$1:$X$24,2)</f>
        <v>January</v>
      </c>
      <c r="I3009" s="92" t="str">
        <f t="shared" si="714"/>
        <v/>
      </c>
      <c r="J3009" s="90" t="s">
        <v>474</v>
      </c>
      <c r="L3009" s="86" t="str">
        <f t="shared" si="727"/>
        <v>&lt;a href='fortreno.php' title='list by venue'&gt;Fort Reno&lt;/a&gt;</v>
      </c>
      <c r="M3009" s="86">
        <f t="shared" si="715"/>
        <v>0</v>
      </c>
      <c r="N3009" s="86" t="str">
        <f>VLOOKUP(J3009,VLOOKUP!$A$2:$S$54,19,FALSE)&amp;J3009&amp;"&lt;/a&gt;"</f>
        <v>&lt;a href='fortreno.php' title='list by venue'&gt;Fort Reno&lt;/a&gt;</v>
      </c>
      <c r="O3009" s="90"/>
      <c r="S3009" s="95">
        <f t="shared" si="716"/>
        <v>0</v>
      </c>
      <c r="T3009" s="86" t="str">
        <f t="shared" si="717"/>
        <v/>
      </c>
      <c r="U3009" s="86" t="str">
        <f t="shared" si="725"/>
        <v/>
      </c>
      <c r="V3009" s="95" t="str">
        <f t="shared" si="718"/>
        <v/>
      </c>
      <c r="AE3009" s="92" t="str">
        <f t="shared" si="719"/>
        <v/>
      </c>
      <c r="AF3009" s="96" t="str">
        <f t="shared" si="720"/>
        <v>&lt;a name='19000100'&gt;&lt;b&gt;: 0 - &lt;a href='fortreno.php' title='list by venue'&gt;Fort Reno&lt;/a&gt;&lt;/b&gt;&lt;/a&gt;&lt;br&gt;</v>
      </c>
      <c r="AG3009" s="97">
        <f t="shared" si="721"/>
        <v>1900</v>
      </c>
      <c r="AH3009" s="97" t="str">
        <f t="shared" si="722"/>
        <v>01</v>
      </c>
      <c r="AI3009" s="97" t="str">
        <f t="shared" si="723"/>
        <v>00</v>
      </c>
      <c r="AJ3009" s="97" t="str">
        <f t="shared" si="724"/>
        <v>19000100</v>
      </c>
    </row>
    <row r="3010" spans="6:36" ht="12" customHeight="1" x14ac:dyDescent="0.15">
      <c r="F3010" s="86" t="str">
        <f t="shared" ref="F3010:F3073" si="729">IF(WEEKDAY(G3010)=1,"Sunday",IF(WEEKDAY(G3010)=2,"Monday",IF(WEEKDAY(G3010)=3,"Tuesday",IF(WEEKDAY(G3010)=4,"Wednesday",IF(WEEKDAY(G3010)=5,"Thursday",IF(WEEKDAY(G3010)=6,"Friday","Saturday"))))))</f>
        <v>Saturday</v>
      </c>
      <c r="H3010" s="92" t="str">
        <f>VLOOKUP(MONTH(G3010),VLOOKUP!$W$1:$X$24,2)</f>
        <v>January</v>
      </c>
      <c r="I3010" s="92" t="str">
        <f t="shared" ref="I3010:I3073" si="730">IF(ISBLANK(G3010),"",F3010&amp;", "&amp;DAY(G3010)&amp;" "&amp;H3010&amp;" "&amp;YEAR(G3010))</f>
        <v/>
      </c>
      <c r="J3010" s="90" t="s">
        <v>474</v>
      </c>
      <c r="L3010" s="86" t="str">
        <f t="shared" si="727"/>
        <v>&lt;a href='fortreno.php' title='list by venue'&gt;Fort Reno&lt;/a&gt;</v>
      </c>
      <c r="M3010" s="86">
        <f t="shared" ref="M3010:M3073" si="731">IF(ISBLANK(P3010),O3010,IF(ISBLANK(Q3010),O3010&amp;" and "&amp;P3010,IF(ISBLANK(R3010),O3010&amp;", "&amp;P3010&amp;", and "&amp;Q3010, O3010&amp;", "&amp;P3010&amp;", "&amp;Q3010&amp;", and "&amp;R3010)))</f>
        <v>0</v>
      </c>
      <c r="N3010" s="86" t="str">
        <f>VLOOKUP(J3010,VLOOKUP!$A$2:$S$54,19,FALSE)&amp;J3010&amp;"&lt;/a&gt;"</f>
        <v>&lt;a href='fortreno.php' title='list by venue'&gt;Fort Reno&lt;/a&gt;</v>
      </c>
      <c r="O3010" s="90"/>
      <c r="S3010" s="95">
        <f t="shared" ref="S3010:S3073" si="732">IF(LEFT(O3010,2)="A ",RIGHT(O3010,LEN(O3010)-2),IF(LEFT(O3010,3)="An ",RIGHT(O3010,LEN(O3010)-3),IF(LEFT(O3010,4)="The ",RIGHT(O3010,LEN(O3010)-4),IF(LEFT(O3010,3)="&lt;b&gt;",RIGHT(O3010,LEN(O3010)-3),IF(LEFT(O3010,4)="&lt;em&gt;",RIGHT(O3010,LEN(O3010)-4),O3010)))))</f>
        <v>0</v>
      </c>
      <c r="T3010" s="86" t="str">
        <f t="shared" ref="T3010:T3073" si="733">IF(ISBLANK(G3010),"","&amp;#149; "&amp;IF(ISBLANK(C3010),"","&lt;S&gt;")&amp;IF(ISBLANK(A3010),"","&lt;a href='recommended.php#"&amp;AJ3010&amp;"'&gt;&lt;b&gt;&lt;em&gt;&lt;font color='#9C004D'&gt;RECOMMENDED&lt;/font&gt;&lt;/em&gt;&lt;/b&gt;&lt;/a&gt; - ")&amp;M3010&amp;" - &lt;b&gt;"&amp;L3010&amp;"&lt;/b&gt; "&amp;IF(B3010="Sold Out"," - &lt;font color='#000099'&gt;&lt;b&gt;&lt;I&gt;sold out&lt;/I&gt;&lt;/b&gt;&lt;/font&gt;","")&amp;IF(ISBLANK(C3010),"","&lt;/S&gt; &lt;b&gt;"&amp;C3010&amp;"&lt;/b&gt;")&amp;"&lt;br&gt;")</f>
        <v/>
      </c>
      <c r="U3010" s="86" t="str">
        <f t="shared" si="725"/>
        <v/>
      </c>
      <c r="V3010" s="95" t="str">
        <f t="shared" ref="V3010:V3073" si="734">IF(ISBLANK(G3010),"","&amp;#149; "&amp;IF(ISBLANK(C3010),"","&lt;S&gt;")&amp;IF(ISBLANK(A3010),"","&lt;a href='recommended.php#"&amp;AJ3010&amp;"'&gt;&lt;b&gt;&lt;em&gt;&lt;font color='#9C004D'&gt;RECOMMENDED&lt;/font&gt;&lt;/em&gt;&lt;/b&gt;&lt;/a&gt; - ")&amp;M3010&amp;" - &lt;b&gt;"&amp;L3010&amp;"&lt;/b&gt; "&amp;IF(B3010="Sold Out"," - &lt;font color='#000099'&gt;&lt;b&gt;&lt;I&gt;sold out&lt;/I&gt;&lt;/b&gt;&lt;/font&gt;","")&amp;IF(ISBLANK(C3010),"","&lt;/S&gt; &lt;b&gt;"&amp;C3010&amp;"&lt;/b&gt;")&amp;" - &lt;font color='#005500'&gt;&lt;b&gt;"&amp;E3010&amp;"&lt;/b&gt;&lt;/font&gt;&lt;br&gt;")</f>
        <v/>
      </c>
      <c r="AE3010" s="92" t="str">
        <f t="shared" ref="AE3010:AE3073" si="735">IF(ISBLANK(G3010),"",F3010&amp;", "&amp;DAY(G3010)&amp;" "&amp;H3010&amp;" "&amp;YEAR(G3010)&amp;"      [&lt;a name='"&amp;AJ3010&amp;"' href='#"&amp;AJ3010&amp;"'&gt;link to this day&lt;/a&gt;]")</f>
        <v/>
      </c>
      <c r="AF3010" s="96" t="str">
        <f t="shared" ref="AF3010:AF3073" si="736">"&lt;a name='"&amp;AJ3010&amp;"'&gt;&lt;b&gt;"&amp;I3010&amp;": "&amp;M3010&amp;" - "&amp;L3010&amp;"&lt;/b&gt;&lt;/a&gt;&lt;br&gt;"</f>
        <v>&lt;a name='19000100'&gt;&lt;b&gt;: 0 - &lt;a href='fortreno.php' title='list by venue'&gt;Fort Reno&lt;/a&gt;&lt;/b&gt;&lt;/a&gt;&lt;br&gt;</v>
      </c>
      <c r="AG3010" s="97">
        <f t="shared" ref="AG3010:AG3073" si="737">YEAR(G3010)</f>
        <v>1900</v>
      </c>
      <c r="AH3010" s="97" t="str">
        <f t="shared" ref="AH3010:AH3073" si="738">IF(LEN(MONTH(G3010))=1,"0"&amp;MONTH(G3010),MONTH(G3010))</f>
        <v>01</v>
      </c>
      <c r="AI3010" s="97" t="str">
        <f t="shared" ref="AI3010:AI3073" si="739">IF(LEN(DAY(G3010))=1,"0"&amp;DAY(G3010),DAY(G3010))</f>
        <v>00</v>
      </c>
      <c r="AJ3010" s="97" t="str">
        <f t="shared" ref="AJ3010:AJ3073" si="740">AG3010&amp;AH3010&amp;AI3010</f>
        <v>19000100</v>
      </c>
    </row>
    <row r="3011" spans="6:36" ht="12" customHeight="1" x14ac:dyDescent="0.15">
      <c r="F3011" s="86" t="str">
        <f t="shared" si="729"/>
        <v>Saturday</v>
      </c>
      <c r="H3011" s="92" t="str">
        <f>VLOOKUP(MONTH(G3011),VLOOKUP!$W$1:$X$24,2)</f>
        <v>January</v>
      </c>
      <c r="I3011" s="92" t="str">
        <f t="shared" si="730"/>
        <v/>
      </c>
      <c r="J3011" s="90" t="s">
        <v>474</v>
      </c>
      <c r="L3011" s="86" t="str">
        <f t="shared" si="727"/>
        <v>&lt;a href='fortreno.php' title='list by venue'&gt;Fort Reno&lt;/a&gt;</v>
      </c>
      <c r="M3011" s="86">
        <f t="shared" si="731"/>
        <v>0</v>
      </c>
      <c r="N3011" s="86" t="str">
        <f>VLOOKUP(J3011,VLOOKUP!$A$2:$S$54,19,FALSE)&amp;J3011&amp;"&lt;/a&gt;"</f>
        <v>&lt;a href='fortreno.php' title='list by venue'&gt;Fort Reno&lt;/a&gt;</v>
      </c>
      <c r="O3011" s="90"/>
      <c r="S3011" s="95">
        <f t="shared" si="732"/>
        <v>0</v>
      </c>
      <c r="T3011" s="86" t="str">
        <f t="shared" si="733"/>
        <v/>
      </c>
      <c r="U3011" s="86" t="str">
        <f t="shared" si="725"/>
        <v/>
      </c>
      <c r="V3011" s="95" t="str">
        <f t="shared" si="734"/>
        <v/>
      </c>
      <c r="AE3011" s="92" t="str">
        <f t="shared" si="735"/>
        <v/>
      </c>
      <c r="AF3011" s="96" t="str">
        <f t="shared" si="736"/>
        <v>&lt;a name='19000100'&gt;&lt;b&gt;: 0 - &lt;a href='fortreno.php' title='list by venue'&gt;Fort Reno&lt;/a&gt;&lt;/b&gt;&lt;/a&gt;&lt;br&gt;</v>
      </c>
      <c r="AG3011" s="97">
        <f t="shared" si="737"/>
        <v>1900</v>
      </c>
      <c r="AH3011" s="97" t="str">
        <f t="shared" si="738"/>
        <v>01</v>
      </c>
      <c r="AI3011" s="97" t="str">
        <f t="shared" si="739"/>
        <v>00</v>
      </c>
      <c r="AJ3011" s="97" t="str">
        <f t="shared" si="740"/>
        <v>19000100</v>
      </c>
    </row>
    <row r="3012" spans="6:36" ht="12" customHeight="1" x14ac:dyDescent="0.15">
      <c r="F3012" s="86" t="str">
        <f t="shared" si="729"/>
        <v>Saturday</v>
      </c>
      <c r="H3012" s="92" t="str">
        <f>VLOOKUP(MONTH(G3012),VLOOKUP!$W$1:$X$24,2)</f>
        <v>January</v>
      </c>
      <c r="I3012" s="92" t="str">
        <f t="shared" si="730"/>
        <v/>
      </c>
      <c r="J3012" s="90" t="s">
        <v>474</v>
      </c>
      <c r="L3012" s="86" t="str">
        <f t="shared" si="727"/>
        <v>&lt;a href='fortreno.php' title='list by venue'&gt;Fort Reno&lt;/a&gt;</v>
      </c>
      <c r="M3012" s="86">
        <f t="shared" si="731"/>
        <v>0</v>
      </c>
      <c r="N3012" s="86" t="str">
        <f>VLOOKUP(J3012,VLOOKUP!$A$2:$S$54,19,FALSE)&amp;J3012&amp;"&lt;/a&gt;"</f>
        <v>&lt;a href='fortreno.php' title='list by venue'&gt;Fort Reno&lt;/a&gt;</v>
      </c>
      <c r="O3012" s="90"/>
      <c r="S3012" s="95">
        <f t="shared" si="732"/>
        <v>0</v>
      </c>
      <c r="T3012" s="86" t="str">
        <f t="shared" si="733"/>
        <v/>
      </c>
      <c r="U3012" s="86" t="str">
        <f t="shared" si="725"/>
        <v/>
      </c>
      <c r="V3012" s="95" t="str">
        <f t="shared" si="734"/>
        <v/>
      </c>
      <c r="AE3012" s="92" t="str">
        <f t="shared" si="735"/>
        <v/>
      </c>
      <c r="AF3012" s="96" t="str">
        <f t="shared" si="736"/>
        <v>&lt;a name='19000100'&gt;&lt;b&gt;: 0 - &lt;a href='fortreno.php' title='list by venue'&gt;Fort Reno&lt;/a&gt;&lt;/b&gt;&lt;/a&gt;&lt;br&gt;</v>
      </c>
      <c r="AG3012" s="97">
        <f t="shared" si="737"/>
        <v>1900</v>
      </c>
      <c r="AH3012" s="97" t="str">
        <f t="shared" si="738"/>
        <v>01</v>
      </c>
      <c r="AI3012" s="97" t="str">
        <f t="shared" si="739"/>
        <v>00</v>
      </c>
      <c r="AJ3012" s="97" t="str">
        <f t="shared" si="740"/>
        <v>19000100</v>
      </c>
    </row>
    <row r="3013" spans="6:36" ht="12" customHeight="1" x14ac:dyDescent="0.15">
      <c r="F3013" s="86" t="str">
        <f t="shared" si="729"/>
        <v>Saturday</v>
      </c>
      <c r="H3013" s="92" t="str">
        <f>VLOOKUP(MONTH(G3013),VLOOKUP!$W$1:$X$24,2)</f>
        <v>January</v>
      </c>
      <c r="I3013" s="92" t="str">
        <f t="shared" si="730"/>
        <v/>
      </c>
      <c r="J3013" s="90" t="s">
        <v>474</v>
      </c>
      <c r="L3013" s="86" t="str">
        <f t="shared" si="727"/>
        <v>&lt;a href='fortreno.php' title='list by venue'&gt;Fort Reno&lt;/a&gt;</v>
      </c>
      <c r="M3013" s="86">
        <f t="shared" si="731"/>
        <v>0</v>
      </c>
      <c r="N3013" s="86" t="str">
        <f>VLOOKUP(J3013,VLOOKUP!$A$2:$S$54,19,FALSE)&amp;J3013&amp;"&lt;/a&gt;"</f>
        <v>&lt;a href='fortreno.php' title='list by venue'&gt;Fort Reno&lt;/a&gt;</v>
      </c>
      <c r="O3013" s="90"/>
      <c r="S3013" s="95">
        <f t="shared" si="732"/>
        <v>0</v>
      </c>
      <c r="T3013" s="86" t="str">
        <f t="shared" si="733"/>
        <v/>
      </c>
      <c r="U3013" s="86" t="str">
        <f t="shared" ref="U3013:U3076" si="741">IF(ISBLANK(G3013),"","&amp;#149; "&amp;IF(ISBLANK(C3013),"","&lt;S&gt;")&amp;I3013&amp;IF(ISBLANK(A3013),""," - &lt;a href='recommended.php#"&amp;AJ3013&amp;"'&gt;&lt;b&gt;&lt;em&gt;&lt;font color='#9C004D'&gt;RECOMMENDED&lt;/font&gt;&lt;/em&gt;&lt;/b&gt;&lt;/a&gt;")&amp;" - "&amp;M3013&amp;IF(ISBLANK(K3013),K3013," - &lt;b&gt;"&amp;K3013&amp;"&lt;/b&gt; ")&amp;IF(B3013="Sold Out"," - &lt;font color='#000099'&gt;&lt;b&gt;&lt;I&gt;sold out&lt;/I&gt;&lt;/b&gt;&lt;/font&gt;","")&amp;IF(ISBLANK(C3013),"","&lt;/S&gt; &lt;b&gt;"&amp;C3013&amp;"&lt;/b&gt;")&amp;"&lt;p&gt;")</f>
        <v/>
      </c>
      <c r="V3013" s="95" t="str">
        <f t="shared" si="734"/>
        <v/>
      </c>
      <c r="AE3013" s="92" t="str">
        <f t="shared" si="735"/>
        <v/>
      </c>
      <c r="AF3013" s="96" t="str">
        <f t="shared" si="736"/>
        <v>&lt;a name='19000100'&gt;&lt;b&gt;: 0 - &lt;a href='fortreno.php' title='list by venue'&gt;Fort Reno&lt;/a&gt;&lt;/b&gt;&lt;/a&gt;&lt;br&gt;</v>
      </c>
      <c r="AG3013" s="97">
        <f t="shared" si="737"/>
        <v>1900</v>
      </c>
      <c r="AH3013" s="97" t="str">
        <f t="shared" si="738"/>
        <v>01</v>
      </c>
      <c r="AI3013" s="97" t="str">
        <f t="shared" si="739"/>
        <v>00</v>
      </c>
      <c r="AJ3013" s="97" t="str">
        <f t="shared" si="740"/>
        <v>19000100</v>
      </c>
    </row>
    <row r="3014" spans="6:36" ht="12" customHeight="1" x14ac:dyDescent="0.15">
      <c r="F3014" s="86" t="str">
        <f t="shared" si="729"/>
        <v>Saturday</v>
      </c>
      <c r="H3014" s="92" t="str">
        <f>VLOOKUP(MONTH(G3014),VLOOKUP!$W$1:$X$24,2)</f>
        <v>January</v>
      </c>
      <c r="I3014" s="92" t="str">
        <f t="shared" si="730"/>
        <v/>
      </c>
      <c r="J3014" s="90" t="s">
        <v>474</v>
      </c>
      <c r="L3014" s="86" t="str">
        <f t="shared" si="727"/>
        <v>&lt;a href='fortreno.php' title='list by venue'&gt;Fort Reno&lt;/a&gt;</v>
      </c>
      <c r="M3014" s="86">
        <f t="shared" si="731"/>
        <v>0</v>
      </c>
      <c r="N3014" s="86" t="str">
        <f>VLOOKUP(J3014,VLOOKUP!$A$2:$S$54,19,FALSE)&amp;J3014&amp;"&lt;/a&gt;"</f>
        <v>&lt;a href='fortreno.php' title='list by venue'&gt;Fort Reno&lt;/a&gt;</v>
      </c>
      <c r="O3014" s="90"/>
      <c r="S3014" s="95">
        <f t="shared" si="732"/>
        <v>0</v>
      </c>
      <c r="T3014" s="86" t="str">
        <f t="shared" si="733"/>
        <v/>
      </c>
      <c r="U3014" s="86" t="str">
        <f t="shared" si="741"/>
        <v/>
      </c>
      <c r="V3014" s="95" t="str">
        <f t="shared" si="734"/>
        <v/>
      </c>
      <c r="AE3014" s="92" t="str">
        <f t="shared" si="735"/>
        <v/>
      </c>
      <c r="AF3014" s="96" t="str">
        <f t="shared" si="736"/>
        <v>&lt;a name='19000100'&gt;&lt;b&gt;: 0 - &lt;a href='fortreno.php' title='list by venue'&gt;Fort Reno&lt;/a&gt;&lt;/b&gt;&lt;/a&gt;&lt;br&gt;</v>
      </c>
      <c r="AG3014" s="97">
        <f t="shared" si="737"/>
        <v>1900</v>
      </c>
      <c r="AH3014" s="97" t="str">
        <f t="shared" si="738"/>
        <v>01</v>
      </c>
      <c r="AI3014" s="97" t="str">
        <f t="shared" si="739"/>
        <v>00</v>
      </c>
      <c r="AJ3014" s="97" t="str">
        <f t="shared" si="740"/>
        <v>19000100</v>
      </c>
    </row>
    <row r="3015" spans="6:36" ht="12" customHeight="1" x14ac:dyDescent="0.15">
      <c r="F3015" s="86" t="str">
        <f t="shared" si="729"/>
        <v>Saturday</v>
      </c>
      <c r="G3015" s="91"/>
      <c r="H3015" s="92" t="str">
        <f>VLOOKUP(MONTH(G3015),VLOOKUP!$W$1:$X$24,2)</f>
        <v>January</v>
      </c>
      <c r="I3015" s="92" t="str">
        <f t="shared" si="730"/>
        <v/>
      </c>
      <c r="J3015" s="93" t="s">
        <v>1594</v>
      </c>
      <c r="L3015" s="86" t="str">
        <f t="shared" si="727"/>
        <v>FORUM Arlington [3304 Washington Blvd, Arlington, VA]</v>
      </c>
      <c r="M3015" s="86">
        <f t="shared" si="731"/>
        <v>0</v>
      </c>
      <c r="N3015" s="93" t="str">
        <f t="shared" ref="N3015:N3057" si="742">J3015</f>
        <v>FORUM Arlington [3304 Washington Blvd, Arlington, VA]</v>
      </c>
      <c r="O3015" s="94"/>
      <c r="S3015" s="95">
        <f t="shared" si="732"/>
        <v>0</v>
      </c>
      <c r="T3015" s="86" t="str">
        <f t="shared" si="733"/>
        <v/>
      </c>
      <c r="U3015" s="86" t="str">
        <f t="shared" si="741"/>
        <v/>
      </c>
      <c r="V3015" s="95" t="str">
        <f t="shared" si="734"/>
        <v/>
      </c>
      <c r="AE3015" s="92" t="str">
        <f t="shared" si="735"/>
        <v/>
      </c>
      <c r="AF3015" s="96" t="str">
        <f t="shared" si="736"/>
        <v>&lt;a name='19000100'&gt;&lt;b&gt;: 0 - FORUM Arlington [3304 Washington Blvd, Arlington, VA]&lt;/b&gt;&lt;/a&gt;&lt;br&gt;</v>
      </c>
      <c r="AG3015" s="97">
        <f t="shared" si="737"/>
        <v>1900</v>
      </c>
      <c r="AH3015" s="97" t="str">
        <f t="shared" si="738"/>
        <v>01</v>
      </c>
      <c r="AI3015" s="97" t="str">
        <f t="shared" si="739"/>
        <v>00</v>
      </c>
      <c r="AJ3015" s="97" t="str">
        <f t="shared" si="740"/>
        <v>19000100</v>
      </c>
    </row>
    <row r="3016" spans="6:36" ht="12" customHeight="1" x14ac:dyDescent="0.15">
      <c r="F3016" s="86" t="str">
        <f t="shared" si="729"/>
        <v>Saturday</v>
      </c>
      <c r="G3016" s="91"/>
      <c r="H3016" s="92" t="str">
        <f>VLOOKUP(MONTH(G3016),VLOOKUP!$W$1:$X$24,2)</f>
        <v>January</v>
      </c>
      <c r="I3016" s="92" t="str">
        <f t="shared" si="730"/>
        <v/>
      </c>
      <c r="J3016" s="93" t="s">
        <v>1594</v>
      </c>
      <c r="L3016" s="86" t="str">
        <f t="shared" si="727"/>
        <v>FORUM Arlington [3304 Washington Blvd, Arlington, VA]</v>
      </c>
      <c r="M3016" s="86">
        <f t="shared" si="731"/>
        <v>0</v>
      </c>
      <c r="N3016" s="93" t="str">
        <f t="shared" si="742"/>
        <v>FORUM Arlington [3304 Washington Blvd, Arlington, VA]</v>
      </c>
      <c r="O3016" s="94"/>
      <c r="S3016" s="95">
        <f t="shared" si="732"/>
        <v>0</v>
      </c>
      <c r="T3016" s="86" t="str">
        <f t="shared" si="733"/>
        <v/>
      </c>
      <c r="U3016" s="86" t="str">
        <f t="shared" si="741"/>
        <v/>
      </c>
      <c r="V3016" s="95" t="str">
        <f t="shared" si="734"/>
        <v/>
      </c>
      <c r="AE3016" s="92" t="str">
        <f t="shared" si="735"/>
        <v/>
      </c>
      <c r="AF3016" s="96" t="str">
        <f t="shared" si="736"/>
        <v>&lt;a name='19000100'&gt;&lt;b&gt;: 0 - FORUM Arlington [3304 Washington Blvd, Arlington, VA]&lt;/b&gt;&lt;/a&gt;&lt;br&gt;</v>
      </c>
      <c r="AG3016" s="97">
        <f t="shared" si="737"/>
        <v>1900</v>
      </c>
      <c r="AH3016" s="97" t="str">
        <f t="shared" si="738"/>
        <v>01</v>
      </c>
      <c r="AI3016" s="97" t="str">
        <f t="shared" si="739"/>
        <v>00</v>
      </c>
      <c r="AJ3016" s="97" t="str">
        <f t="shared" si="740"/>
        <v>19000100</v>
      </c>
    </row>
    <row r="3017" spans="6:36" ht="12" customHeight="1" x14ac:dyDescent="0.15">
      <c r="F3017" s="86" t="str">
        <f t="shared" si="729"/>
        <v>Saturday</v>
      </c>
      <c r="G3017" s="91"/>
      <c r="H3017" s="92" t="str">
        <f>VLOOKUP(MONTH(G3017),VLOOKUP!$W$1:$X$24,2)</f>
        <v>January</v>
      </c>
      <c r="I3017" s="92" t="str">
        <f t="shared" si="730"/>
        <v/>
      </c>
      <c r="J3017" s="93" t="s">
        <v>1594</v>
      </c>
      <c r="L3017" s="86" t="str">
        <f t="shared" si="727"/>
        <v>FORUM Arlington [3304 Washington Blvd, Arlington, VA]</v>
      </c>
      <c r="M3017" s="86">
        <f t="shared" si="731"/>
        <v>0</v>
      </c>
      <c r="N3017" s="93" t="str">
        <f t="shared" si="742"/>
        <v>FORUM Arlington [3304 Washington Blvd, Arlington, VA]</v>
      </c>
      <c r="O3017" s="94"/>
      <c r="S3017" s="95">
        <f t="shared" si="732"/>
        <v>0</v>
      </c>
      <c r="T3017" s="86" t="str">
        <f t="shared" si="733"/>
        <v/>
      </c>
      <c r="U3017" s="86" t="str">
        <f t="shared" si="741"/>
        <v/>
      </c>
      <c r="V3017" s="95" t="str">
        <f t="shared" si="734"/>
        <v/>
      </c>
      <c r="AE3017" s="92" t="str">
        <f t="shared" si="735"/>
        <v/>
      </c>
      <c r="AF3017" s="96" t="str">
        <f t="shared" si="736"/>
        <v>&lt;a name='19000100'&gt;&lt;b&gt;: 0 - FORUM Arlington [3304 Washington Blvd, Arlington, VA]&lt;/b&gt;&lt;/a&gt;&lt;br&gt;</v>
      </c>
      <c r="AG3017" s="97">
        <f t="shared" si="737"/>
        <v>1900</v>
      </c>
      <c r="AH3017" s="97" t="str">
        <f t="shared" si="738"/>
        <v>01</v>
      </c>
      <c r="AI3017" s="97" t="str">
        <f t="shared" si="739"/>
        <v>00</v>
      </c>
      <c r="AJ3017" s="97" t="str">
        <f t="shared" si="740"/>
        <v>19000100</v>
      </c>
    </row>
    <row r="3018" spans="6:36" ht="12" customHeight="1" x14ac:dyDescent="0.15">
      <c r="F3018" s="86" t="str">
        <f t="shared" si="729"/>
        <v>Saturday</v>
      </c>
      <c r="G3018" s="91"/>
      <c r="H3018" s="92" t="str">
        <f>VLOOKUP(MONTH(G3018),VLOOKUP!$W$1:$X$24,2)</f>
        <v>January</v>
      </c>
      <c r="I3018" s="92" t="str">
        <f t="shared" si="730"/>
        <v/>
      </c>
      <c r="J3018" s="93" t="s">
        <v>1230</v>
      </c>
      <c r="L3018" s="86" t="str">
        <f t="shared" si="727"/>
        <v>France-Merrick Performing Arts Center / Hippodrome [12 N Eutaw St, Baltimore, MD]</v>
      </c>
      <c r="M3018" s="86">
        <f t="shared" si="731"/>
        <v>0</v>
      </c>
      <c r="N3018" s="93" t="str">
        <f t="shared" si="742"/>
        <v>France-Merrick Performing Arts Center / Hippodrome [12 N Eutaw St, Baltimore, MD]</v>
      </c>
      <c r="O3018" s="90"/>
      <c r="S3018" s="95">
        <f t="shared" si="732"/>
        <v>0</v>
      </c>
      <c r="T3018" s="86" t="str">
        <f t="shared" si="733"/>
        <v/>
      </c>
      <c r="U3018" s="86" t="str">
        <f t="shared" si="741"/>
        <v/>
      </c>
      <c r="V3018" s="95" t="str">
        <f t="shared" si="734"/>
        <v/>
      </c>
      <c r="W3018" s="90" t="s">
        <v>282</v>
      </c>
      <c r="AE3018" s="92" t="str">
        <f t="shared" si="735"/>
        <v/>
      </c>
      <c r="AF3018" s="96" t="str">
        <f t="shared" si="736"/>
        <v>&lt;a name='19000100'&gt;&lt;b&gt;: 0 - France-Merrick Performing Arts Center / Hippodrome [12 N Eutaw St, Baltimore, MD]&lt;/b&gt;&lt;/a&gt;&lt;br&gt;</v>
      </c>
      <c r="AG3018" s="97">
        <f t="shared" si="737"/>
        <v>1900</v>
      </c>
      <c r="AH3018" s="97" t="str">
        <f t="shared" si="738"/>
        <v>01</v>
      </c>
      <c r="AI3018" s="97" t="str">
        <f t="shared" si="739"/>
        <v>00</v>
      </c>
      <c r="AJ3018" s="97" t="str">
        <f t="shared" si="740"/>
        <v>19000100</v>
      </c>
    </row>
    <row r="3019" spans="6:36" ht="12" customHeight="1" x14ac:dyDescent="0.15">
      <c r="F3019" s="86" t="str">
        <f t="shared" si="729"/>
        <v>Saturday</v>
      </c>
      <c r="G3019" s="91"/>
      <c r="H3019" s="92" t="str">
        <f>VLOOKUP(MONTH(G3019),VLOOKUP!$W$1:$X$24,2)</f>
        <v>January</v>
      </c>
      <c r="I3019" s="92" t="str">
        <f t="shared" si="730"/>
        <v/>
      </c>
      <c r="J3019" s="93" t="s">
        <v>1230</v>
      </c>
      <c r="L3019" s="86" t="str">
        <f t="shared" si="727"/>
        <v>France-Merrick Performing Arts Center / Hippodrome [12 N Eutaw St, Baltimore, MD]</v>
      </c>
      <c r="M3019" s="86">
        <f t="shared" si="731"/>
        <v>0</v>
      </c>
      <c r="N3019" s="93" t="str">
        <f t="shared" si="742"/>
        <v>France-Merrick Performing Arts Center / Hippodrome [12 N Eutaw St, Baltimore, MD]</v>
      </c>
      <c r="O3019" s="90"/>
      <c r="S3019" s="95">
        <f t="shared" si="732"/>
        <v>0</v>
      </c>
      <c r="T3019" s="86" t="str">
        <f t="shared" si="733"/>
        <v/>
      </c>
      <c r="U3019" s="86" t="str">
        <f t="shared" si="741"/>
        <v/>
      </c>
      <c r="V3019" s="95" t="str">
        <f t="shared" si="734"/>
        <v/>
      </c>
      <c r="W3019" s="90" t="s">
        <v>282</v>
      </c>
      <c r="AE3019" s="92" t="str">
        <f t="shared" si="735"/>
        <v/>
      </c>
      <c r="AF3019" s="96" t="str">
        <f t="shared" si="736"/>
        <v>&lt;a name='19000100'&gt;&lt;b&gt;: 0 - France-Merrick Performing Arts Center / Hippodrome [12 N Eutaw St, Baltimore, MD]&lt;/b&gt;&lt;/a&gt;&lt;br&gt;</v>
      </c>
      <c r="AG3019" s="97">
        <f t="shared" si="737"/>
        <v>1900</v>
      </c>
      <c r="AH3019" s="97" t="str">
        <f t="shared" si="738"/>
        <v>01</v>
      </c>
      <c r="AI3019" s="97" t="str">
        <f t="shared" si="739"/>
        <v>00</v>
      </c>
      <c r="AJ3019" s="97" t="str">
        <f t="shared" si="740"/>
        <v>19000100</v>
      </c>
    </row>
    <row r="3020" spans="6:36" ht="12" customHeight="1" x14ac:dyDescent="0.15">
      <c r="F3020" s="86" t="str">
        <f t="shared" si="729"/>
        <v>Saturday</v>
      </c>
      <c r="G3020" s="91"/>
      <c r="H3020" s="92" t="str">
        <f>VLOOKUP(MONTH(G3020),VLOOKUP!$W$1:$X$24,2)</f>
        <v>January</v>
      </c>
      <c r="I3020" s="92" t="str">
        <f t="shared" si="730"/>
        <v/>
      </c>
      <c r="J3020" s="93" t="s">
        <v>1230</v>
      </c>
      <c r="L3020" s="86" t="str">
        <f t="shared" si="727"/>
        <v>France-Merrick Performing Arts Center / Hippodrome [12 N Eutaw St, Baltimore, MD]</v>
      </c>
      <c r="M3020" s="86">
        <f t="shared" si="731"/>
        <v>0</v>
      </c>
      <c r="N3020" s="93" t="str">
        <f t="shared" si="742"/>
        <v>France-Merrick Performing Arts Center / Hippodrome [12 N Eutaw St, Baltimore, MD]</v>
      </c>
      <c r="O3020" s="90"/>
      <c r="S3020" s="95">
        <f t="shared" si="732"/>
        <v>0</v>
      </c>
      <c r="T3020" s="86" t="str">
        <f t="shared" si="733"/>
        <v/>
      </c>
      <c r="U3020" s="86" t="str">
        <f t="shared" si="741"/>
        <v/>
      </c>
      <c r="V3020" s="95" t="str">
        <f t="shared" si="734"/>
        <v/>
      </c>
      <c r="W3020" s="90" t="s">
        <v>282</v>
      </c>
      <c r="AE3020" s="92" t="str">
        <f t="shared" si="735"/>
        <v/>
      </c>
      <c r="AF3020" s="96" t="str">
        <f t="shared" si="736"/>
        <v>&lt;a name='19000100'&gt;&lt;b&gt;: 0 - France-Merrick Performing Arts Center / Hippodrome [12 N Eutaw St, Baltimore, MD]&lt;/b&gt;&lt;/a&gt;&lt;br&gt;</v>
      </c>
      <c r="AG3020" s="97">
        <f t="shared" si="737"/>
        <v>1900</v>
      </c>
      <c r="AH3020" s="97" t="str">
        <f t="shared" si="738"/>
        <v>01</v>
      </c>
      <c r="AI3020" s="97" t="str">
        <f t="shared" si="739"/>
        <v>00</v>
      </c>
      <c r="AJ3020" s="97" t="str">
        <f t="shared" si="740"/>
        <v>19000100</v>
      </c>
    </row>
    <row r="3021" spans="6:36" ht="12" customHeight="1" x14ac:dyDescent="0.15">
      <c r="F3021" s="86" t="str">
        <f t="shared" si="729"/>
        <v>Saturday</v>
      </c>
      <c r="G3021" s="91"/>
      <c r="H3021" s="92" t="str">
        <f>VLOOKUP(MONTH(G3021),VLOOKUP!$W$1:$X$24,2)</f>
        <v>January</v>
      </c>
      <c r="I3021" s="92" t="str">
        <f t="shared" si="730"/>
        <v/>
      </c>
      <c r="J3021" s="93" t="s">
        <v>1230</v>
      </c>
      <c r="L3021" s="86" t="str">
        <f t="shared" si="727"/>
        <v>France-Merrick Performing Arts Center / Hippodrome [12 N Eutaw St, Baltimore, MD]</v>
      </c>
      <c r="M3021" s="86">
        <f t="shared" si="731"/>
        <v>0</v>
      </c>
      <c r="N3021" s="93" t="str">
        <f t="shared" si="742"/>
        <v>France-Merrick Performing Arts Center / Hippodrome [12 N Eutaw St, Baltimore, MD]</v>
      </c>
      <c r="O3021" s="90"/>
      <c r="S3021" s="95">
        <f t="shared" si="732"/>
        <v>0</v>
      </c>
      <c r="T3021" s="86" t="str">
        <f t="shared" si="733"/>
        <v/>
      </c>
      <c r="U3021" s="86" t="str">
        <f t="shared" si="741"/>
        <v/>
      </c>
      <c r="V3021" s="95" t="str">
        <f t="shared" si="734"/>
        <v/>
      </c>
      <c r="W3021" s="90" t="s">
        <v>282</v>
      </c>
      <c r="AE3021" s="92" t="str">
        <f t="shared" si="735"/>
        <v/>
      </c>
      <c r="AF3021" s="96" t="str">
        <f t="shared" si="736"/>
        <v>&lt;a name='19000100'&gt;&lt;b&gt;: 0 - France-Merrick Performing Arts Center / Hippodrome [12 N Eutaw St, Baltimore, MD]&lt;/b&gt;&lt;/a&gt;&lt;br&gt;</v>
      </c>
      <c r="AG3021" s="97">
        <f t="shared" si="737"/>
        <v>1900</v>
      </c>
      <c r="AH3021" s="97" t="str">
        <f t="shared" si="738"/>
        <v>01</v>
      </c>
      <c r="AI3021" s="97" t="str">
        <f t="shared" si="739"/>
        <v>00</v>
      </c>
      <c r="AJ3021" s="97" t="str">
        <f t="shared" si="740"/>
        <v>19000100</v>
      </c>
    </row>
    <row r="3022" spans="6:36" ht="12" customHeight="1" x14ac:dyDescent="0.15">
      <c r="F3022" s="86" t="str">
        <f t="shared" si="729"/>
        <v>Saturday</v>
      </c>
      <c r="G3022" s="91"/>
      <c r="H3022" s="92" t="str">
        <f>VLOOKUP(MONTH(G3022),VLOOKUP!$W$1:$X$24,2)</f>
        <v>January</v>
      </c>
      <c r="I3022" s="92" t="str">
        <f t="shared" si="730"/>
        <v/>
      </c>
      <c r="J3022" s="93" t="s">
        <v>1230</v>
      </c>
      <c r="L3022" s="86" t="str">
        <f t="shared" si="727"/>
        <v>France-Merrick Performing Arts Center / Hippodrome [12 N Eutaw St, Baltimore, MD]</v>
      </c>
      <c r="M3022" s="86">
        <f t="shared" si="731"/>
        <v>0</v>
      </c>
      <c r="N3022" s="93" t="str">
        <f t="shared" si="742"/>
        <v>France-Merrick Performing Arts Center / Hippodrome [12 N Eutaw St, Baltimore, MD]</v>
      </c>
      <c r="O3022" s="90"/>
      <c r="S3022" s="95">
        <f t="shared" si="732"/>
        <v>0</v>
      </c>
      <c r="T3022" s="86" t="str">
        <f t="shared" si="733"/>
        <v/>
      </c>
      <c r="U3022" s="86" t="str">
        <f t="shared" si="741"/>
        <v/>
      </c>
      <c r="V3022" s="95" t="str">
        <f t="shared" si="734"/>
        <v/>
      </c>
      <c r="W3022" s="90" t="s">
        <v>282</v>
      </c>
      <c r="AE3022" s="92" t="str">
        <f t="shared" si="735"/>
        <v/>
      </c>
      <c r="AF3022" s="96" t="str">
        <f t="shared" si="736"/>
        <v>&lt;a name='19000100'&gt;&lt;b&gt;: 0 - France-Merrick Performing Arts Center / Hippodrome [12 N Eutaw St, Baltimore, MD]&lt;/b&gt;&lt;/a&gt;&lt;br&gt;</v>
      </c>
      <c r="AG3022" s="97">
        <f t="shared" si="737"/>
        <v>1900</v>
      </c>
      <c r="AH3022" s="97" t="str">
        <f t="shared" si="738"/>
        <v>01</v>
      </c>
      <c r="AI3022" s="97" t="str">
        <f t="shared" si="739"/>
        <v>00</v>
      </c>
      <c r="AJ3022" s="97" t="str">
        <f t="shared" si="740"/>
        <v>19000100</v>
      </c>
    </row>
    <row r="3023" spans="6:36" ht="12" customHeight="1" x14ac:dyDescent="0.15">
      <c r="F3023" s="86" t="str">
        <f t="shared" si="729"/>
        <v>Saturday</v>
      </c>
      <c r="G3023" s="91"/>
      <c r="H3023" s="92" t="str">
        <f>VLOOKUP(MONTH(G3023),VLOOKUP!$W$1:$X$24,2)</f>
        <v>January</v>
      </c>
      <c r="I3023" s="92" t="str">
        <f t="shared" si="730"/>
        <v/>
      </c>
      <c r="J3023" s="93" t="s">
        <v>1230</v>
      </c>
      <c r="L3023" s="86" t="str">
        <f t="shared" si="727"/>
        <v>France-Merrick Performing Arts Center / Hippodrome [12 N Eutaw St, Baltimore, MD]</v>
      </c>
      <c r="M3023" s="86">
        <f t="shared" si="731"/>
        <v>0</v>
      </c>
      <c r="N3023" s="93" t="str">
        <f t="shared" si="742"/>
        <v>France-Merrick Performing Arts Center / Hippodrome [12 N Eutaw St, Baltimore, MD]</v>
      </c>
      <c r="O3023" s="90"/>
      <c r="S3023" s="95">
        <f t="shared" si="732"/>
        <v>0</v>
      </c>
      <c r="T3023" s="86" t="str">
        <f t="shared" si="733"/>
        <v/>
      </c>
      <c r="U3023" s="86" t="str">
        <f t="shared" si="741"/>
        <v/>
      </c>
      <c r="V3023" s="95" t="str">
        <f t="shared" si="734"/>
        <v/>
      </c>
      <c r="W3023" s="90" t="s">
        <v>282</v>
      </c>
      <c r="AE3023" s="92" t="str">
        <f t="shared" si="735"/>
        <v/>
      </c>
      <c r="AF3023" s="96" t="str">
        <f t="shared" si="736"/>
        <v>&lt;a name='19000100'&gt;&lt;b&gt;: 0 - France-Merrick Performing Arts Center / Hippodrome [12 N Eutaw St, Baltimore, MD]&lt;/b&gt;&lt;/a&gt;&lt;br&gt;</v>
      </c>
      <c r="AG3023" s="97">
        <f t="shared" si="737"/>
        <v>1900</v>
      </c>
      <c r="AH3023" s="97" t="str">
        <f t="shared" si="738"/>
        <v>01</v>
      </c>
      <c r="AI3023" s="97" t="str">
        <f t="shared" si="739"/>
        <v>00</v>
      </c>
      <c r="AJ3023" s="97" t="str">
        <f t="shared" si="740"/>
        <v>19000100</v>
      </c>
    </row>
    <row r="3024" spans="6:36" ht="12" customHeight="1" x14ac:dyDescent="0.15">
      <c r="F3024" s="86" t="str">
        <f t="shared" si="729"/>
        <v>Saturday</v>
      </c>
      <c r="G3024" s="91"/>
      <c r="H3024" s="92" t="str">
        <f>VLOOKUP(MONTH(G3024),VLOOKUP!$W$1:$X$24,2)</f>
        <v>January</v>
      </c>
      <c r="I3024" s="92" t="str">
        <f t="shared" si="730"/>
        <v/>
      </c>
      <c r="J3024" s="93" t="s">
        <v>1236</v>
      </c>
      <c r="L3024" s="86" t="str">
        <f t="shared" si="727"/>
        <v>Francis Field [25th St between M and N Streets NW, WDC]</v>
      </c>
      <c r="M3024" s="86">
        <f t="shared" si="731"/>
        <v>0</v>
      </c>
      <c r="N3024" s="93" t="str">
        <f t="shared" si="742"/>
        <v>Francis Field [25th St between M and N Streets NW, WDC]</v>
      </c>
      <c r="O3024" s="90"/>
      <c r="S3024" s="95">
        <f t="shared" si="732"/>
        <v>0</v>
      </c>
      <c r="T3024" s="86" t="str">
        <f t="shared" si="733"/>
        <v/>
      </c>
      <c r="U3024" s="86" t="str">
        <f t="shared" si="741"/>
        <v/>
      </c>
      <c r="V3024" s="95" t="str">
        <f t="shared" si="734"/>
        <v/>
      </c>
      <c r="AE3024" s="92" t="str">
        <f t="shared" si="735"/>
        <v/>
      </c>
      <c r="AF3024" s="96" t="str">
        <f t="shared" si="736"/>
        <v>&lt;a name='19000100'&gt;&lt;b&gt;: 0 - Francis Field [25th St between M and N Streets NW, WDC]&lt;/b&gt;&lt;/a&gt;&lt;br&gt;</v>
      </c>
      <c r="AG3024" s="97">
        <f t="shared" si="737"/>
        <v>1900</v>
      </c>
      <c r="AH3024" s="97" t="str">
        <f t="shared" si="738"/>
        <v>01</v>
      </c>
      <c r="AI3024" s="97" t="str">
        <f t="shared" si="739"/>
        <v>00</v>
      </c>
      <c r="AJ3024" s="97" t="str">
        <f t="shared" si="740"/>
        <v>19000100</v>
      </c>
    </row>
    <row r="3025" spans="6:36" ht="12" customHeight="1" x14ac:dyDescent="0.15">
      <c r="F3025" s="86" t="str">
        <f t="shared" si="729"/>
        <v>Saturday</v>
      </c>
      <c r="G3025" s="91"/>
      <c r="H3025" s="92" t="str">
        <f>VLOOKUP(MONTH(G3025),VLOOKUP!$W$1:$X$24,2)</f>
        <v>January</v>
      </c>
      <c r="I3025" s="92" t="str">
        <f t="shared" si="730"/>
        <v/>
      </c>
      <c r="J3025" s="93" t="s">
        <v>1236</v>
      </c>
      <c r="L3025" s="86" t="str">
        <f t="shared" si="727"/>
        <v>Francis Field [25th St between M and N Streets NW, WDC]</v>
      </c>
      <c r="M3025" s="86">
        <f t="shared" si="731"/>
        <v>0</v>
      </c>
      <c r="N3025" s="93" t="str">
        <f t="shared" si="742"/>
        <v>Francis Field [25th St between M and N Streets NW, WDC]</v>
      </c>
      <c r="O3025" s="90"/>
      <c r="S3025" s="95">
        <f t="shared" si="732"/>
        <v>0</v>
      </c>
      <c r="T3025" s="86" t="str">
        <f t="shared" si="733"/>
        <v/>
      </c>
      <c r="U3025" s="86" t="str">
        <f t="shared" si="741"/>
        <v/>
      </c>
      <c r="V3025" s="95" t="str">
        <f t="shared" si="734"/>
        <v/>
      </c>
      <c r="AE3025" s="92" t="str">
        <f t="shared" si="735"/>
        <v/>
      </c>
      <c r="AF3025" s="96" t="str">
        <f t="shared" si="736"/>
        <v>&lt;a name='19000100'&gt;&lt;b&gt;: 0 - Francis Field [25th St between M and N Streets NW, WDC]&lt;/b&gt;&lt;/a&gt;&lt;br&gt;</v>
      </c>
      <c r="AG3025" s="97">
        <f t="shared" si="737"/>
        <v>1900</v>
      </c>
      <c r="AH3025" s="97" t="str">
        <f t="shared" si="738"/>
        <v>01</v>
      </c>
      <c r="AI3025" s="97" t="str">
        <f t="shared" si="739"/>
        <v>00</v>
      </c>
      <c r="AJ3025" s="97" t="str">
        <f t="shared" si="740"/>
        <v>19000100</v>
      </c>
    </row>
    <row r="3026" spans="6:36" ht="12" customHeight="1" x14ac:dyDescent="0.15">
      <c r="F3026" s="86" t="str">
        <f t="shared" si="729"/>
        <v>Saturday</v>
      </c>
      <c r="G3026" s="91"/>
      <c r="H3026" s="92" t="str">
        <f>VLOOKUP(MONTH(G3026),VLOOKUP!$W$1:$X$24,2)</f>
        <v>January</v>
      </c>
      <c r="I3026" s="92" t="str">
        <f t="shared" si="730"/>
        <v/>
      </c>
      <c r="J3026" s="93" t="s">
        <v>1236</v>
      </c>
      <c r="L3026" s="86" t="str">
        <f t="shared" si="727"/>
        <v>Francis Field [25th St between M and N Streets NW, WDC]</v>
      </c>
      <c r="M3026" s="86">
        <f t="shared" si="731"/>
        <v>0</v>
      </c>
      <c r="N3026" s="93" t="str">
        <f t="shared" si="742"/>
        <v>Francis Field [25th St between M and N Streets NW, WDC]</v>
      </c>
      <c r="O3026" s="90"/>
      <c r="S3026" s="95">
        <f t="shared" si="732"/>
        <v>0</v>
      </c>
      <c r="T3026" s="86" t="str">
        <f t="shared" si="733"/>
        <v/>
      </c>
      <c r="U3026" s="86" t="str">
        <f t="shared" si="741"/>
        <v/>
      </c>
      <c r="V3026" s="95" t="str">
        <f t="shared" si="734"/>
        <v/>
      </c>
      <c r="AE3026" s="92" t="str">
        <f t="shared" si="735"/>
        <v/>
      </c>
      <c r="AF3026" s="96" t="str">
        <f t="shared" si="736"/>
        <v>&lt;a name='19000100'&gt;&lt;b&gt;: 0 - Francis Field [25th St between M and N Streets NW, WDC]&lt;/b&gt;&lt;/a&gt;&lt;br&gt;</v>
      </c>
      <c r="AG3026" s="97">
        <f t="shared" si="737"/>
        <v>1900</v>
      </c>
      <c r="AH3026" s="97" t="str">
        <f t="shared" si="738"/>
        <v>01</v>
      </c>
      <c r="AI3026" s="97" t="str">
        <f t="shared" si="739"/>
        <v>00</v>
      </c>
      <c r="AJ3026" s="97" t="str">
        <f t="shared" si="740"/>
        <v>19000100</v>
      </c>
    </row>
    <row r="3027" spans="6:36" ht="12" customHeight="1" x14ac:dyDescent="0.15">
      <c r="F3027" s="86" t="str">
        <f t="shared" si="729"/>
        <v>Saturday</v>
      </c>
      <c r="G3027" s="91"/>
      <c r="H3027" s="92" t="str">
        <f>VLOOKUP(MONTH(G3027),VLOOKUP!$W$1:$X$24,2)</f>
        <v>January</v>
      </c>
      <c r="I3027" s="92" t="str">
        <f t="shared" si="730"/>
        <v/>
      </c>
      <c r="J3027" s="93" t="s">
        <v>1236</v>
      </c>
      <c r="L3027" s="86" t="str">
        <f t="shared" si="727"/>
        <v>Francis Field [25th St between M and N Streets NW, WDC]</v>
      </c>
      <c r="M3027" s="86">
        <f t="shared" si="731"/>
        <v>0</v>
      </c>
      <c r="N3027" s="93" t="str">
        <f t="shared" si="742"/>
        <v>Francis Field [25th St between M and N Streets NW, WDC]</v>
      </c>
      <c r="O3027" s="90"/>
      <c r="S3027" s="95">
        <f t="shared" si="732"/>
        <v>0</v>
      </c>
      <c r="T3027" s="86" t="str">
        <f t="shared" si="733"/>
        <v/>
      </c>
      <c r="U3027" s="86" t="str">
        <f t="shared" si="741"/>
        <v/>
      </c>
      <c r="V3027" s="95" t="str">
        <f t="shared" si="734"/>
        <v/>
      </c>
      <c r="AE3027" s="92" t="str">
        <f t="shared" si="735"/>
        <v/>
      </c>
      <c r="AF3027" s="96" t="str">
        <f t="shared" si="736"/>
        <v>&lt;a name='19000100'&gt;&lt;b&gt;: 0 - Francis Field [25th St between M and N Streets NW, WDC]&lt;/b&gt;&lt;/a&gt;&lt;br&gt;</v>
      </c>
      <c r="AG3027" s="97">
        <f t="shared" si="737"/>
        <v>1900</v>
      </c>
      <c r="AH3027" s="97" t="str">
        <f t="shared" si="738"/>
        <v>01</v>
      </c>
      <c r="AI3027" s="97" t="str">
        <f t="shared" si="739"/>
        <v>00</v>
      </c>
      <c r="AJ3027" s="97" t="str">
        <f t="shared" si="740"/>
        <v>19000100</v>
      </c>
    </row>
    <row r="3028" spans="6:36" ht="12" customHeight="1" x14ac:dyDescent="0.15">
      <c r="F3028" s="86" t="str">
        <f t="shared" si="729"/>
        <v>Saturday</v>
      </c>
      <c r="G3028" s="91"/>
      <c r="H3028" s="92" t="str">
        <f>VLOOKUP(MONTH(G3028),VLOOKUP!$W$1:$X$24,2)</f>
        <v>January</v>
      </c>
      <c r="I3028" s="92" t="str">
        <f t="shared" si="730"/>
        <v/>
      </c>
      <c r="J3028" s="93" t="s">
        <v>781</v>
      </c>
      <c r="L3028" s="86" t="str">
        <f t="shared" si="727"/>
        <v>Franciscan Monastery [1400 Quincy St NE, WDC]</v>
      </c>
      <c r="M3028" s="86">
        <f t="shared" si="731"/>
        <v>0</v>
      </c>
      <c r="N3028" s="93" t="str">
        <f t="shared" si="742"/>
        <v>Franciscan Monastery [1400 Quincy St NE, WDC]</v>
      </c>
      <c r="O3028" s="90"/>
      <c r="S3028" s="95">
        <f t="shared" si="732"/>
        <v>0</v>
      </c>
      <c r="T3028" s="86" t="str">
        <f t="shared" si="733"/>
        <v/>
      </c>
      <c r="U3028" s="86" t="str">
        <f t="shared" si="741"/>
        <v/>
      </c>
      <c r="V3028" s="95" t="str">
        <f t="shared" si="734"/>
        <v/>
      </c>
      <c r="AE3028" s="92" t="str">
        <f t="shared" si="735"/>
        <v/>
      </c>
      <c r="AF3028" s="96" t="str">
        <f t="shared" si="736"/>
        <v>&lt;a name='19000100'&gt;&lt;b&gt;: 0 - Franciscan Monastery [1400 Quincy St NE, WDC]&lt;/b&gt;&lt;/a&gt;&lt;br&gt;</v>
      </c>
      <c r="AG3028" s="97">
        <f t="shared" si="737"/>
        <v>1900</v>
      </c>
      <c r="AH3028" s="97" t="str">
        <f t="shared" si="738"/>
        <v>01</v>
      </c>
      <c r="AI3028" s="97" t="str">
        <f t="shared" si="739"/>
        <v>00</v>
      </c>
      <c r="AJ3028" s="97" t="str">
        <f t="shared" si="740"/>
        <v>19000100</v>
      </c>
    </row>
    <row r="3029" spans="6:36" ht="12" customHeight="1" x14ac:dyDescent="0.15">
      <c r="F3029" s="86" t="str">
        <f t="shared" si="729"/>
        <v>Saturday</v>
      </c>
      <c r="G3029" s="91"/>
      <c r="H3029" s="92" t="str">
        <f>VLOOKUP(MONTH(G3029),VLOOKUP!$W$1:$X$24,2)</f>
        <v>January</v>
      </c>
      <c r="I3029" s="92" t="str">
        <f t="shared" si="730"/>
        <v/>
      </c>
      <c r="J3029" s="93" t="s">
        <v>781</v>
      </c>
      <c r="L3029" s="86" t="str">
        <f t="shared" si="727"/>
        <v>Franciscan Monastery [1400 Quincy St NE, WDC]</v>
      </c>
      <c r="M3029" s="86">
        <f t="shared" si="731"/>
        <v>0</v>
      </c>
      <c r="N3029" s="93" t="str">
        <f t="shared" si="742"/>
        <v>Franciscan Monastery [1400 Quincy St NE, WDC]</v>
      </c>
      <c r="O3029" s="90"/>
      <c r="S3029" s="95">
        <f t="shared" si="732"/>
        <v>0</v>
      </c>
      <c r="T3029" s="86" t="str">
        <f t="shared" si="733"/>
        <v/>
      </c>
      <c r="U3029" s="86" t="str">
        <f t="shared" si="741"/>
        <v/>
      </c>
      <c r="V3029" s="95" t="str">
        <f t="shared" si="734"/>
        <v/>
      </c>
      <c r="AE3029" s="92" t="str">
        <f t="shared" si="735"/>
        <v/>
      </c>
      <c r="AF3029" s="96" t="str">
        <f t="shared" si="736"/>
        <v>&lt;a name='19000100'&gt;&lt;b&gt;: 0 - Franciscan Monastery [1400 Quincy St NE, WDC]&lt;/b&gt;&lt;/a&gt;&lt;br&gt;</v>
      </c>
      <c r="AG3029" s="97">
        <f t="shared" si="737"/>
        <v>1900</v>
      </c>
      <c r="AH3029" s="97" t="str">
        <f t="shared" si="738"/>
        <v>01</v>
      </c>
      <c r="AI3029" s="97" t="str">
        <f t="shared" si="739"/>
        <v>00</v>
      </c>
      <c r="AJ3029" s="97" t="str">
        <f t="shared" si="740"/>
        <v>19000100</v>
      </c>
    </row>
    <row r="3030" spans="6:36" ht="12" customHeight="1" x14ac:dyDescent="0.15">
      <c r="F3030" s="86" t="str">
        <f t="shared" si="729"/>
        <v>Saturday</v>
      </c>
      <c r="G3030" s="91"/>
      <c r="H3030" s="92" t="str">
        <f>VLOOKUP(MONTH(G3030),VLOOKUP!$W$1:$X$24,2)</f>
        <v>January</v>
      </c>
      <c r="I3030" s="92" t="str">
        <f t="shared" si="730"/>
        <v/>
      </c>
      <c r="J3030" s="93" t="s">
        <v>781</v>
      </c>
      <c r="L3030" s="86" t="str">
        <f t="shared" si="727"/>
        <v>Franciscan Monastery [1400 Quincy St NE, WDC]</v>
      </c>
      <c r="M3030" s="86">
        <f t="shared" si="731"/>
        <v>0</v>
      </c>
      <c r="N3030" s="93" t="str">
        <f t="shared" si="742"/>
        <v>Franciscan Monastery [1400 Quincy St NE, WDC]</v>
      </c>
      <c r="O3030" s="90"/>
      <c r="S3030" s="95">
        <f t="shared" si="732"/>
        <v>0</v>
      </c>
      <c r="T3030" s="86" t="str">
        <f t="shared" si="733"/>
        <v/>
      </c>
      <c r="U3030" s="86" t="str">
        <f t="shared" si="741"/>
        <v/>
      </c>
      <c r="V3030" s="95" t="str">
        <f t="shared" si="734"/>
        <v/>
      </c>
      <c r="AE3030" s="92" t="str">
        <f t="shared" si="735"/>
        <v/>
      </c>
      <c r="AF3030" s="96" t="str">
        <f t="shared" si="736"/>
        <v>&lt;a name='19000100'&gt;&lt;b&gt;: 0 - Franciscan Monastery [1400 Quincy St NE, WDC]&lt;/b&gt;&lt;/a&gt;&lt;br&gt;</v>
      </c>
      <c r="AG3030" s="97">
        <f t="shared" si="737"/>
        <v>1900</v>
      </c>
      <c r="AH3030" s="97" t="str">
        <f t="shared" si="738"/>
        <v>01</v>
      </c>
      <c r="AI3030" s="97" t="str">
        <f t="shared" si="739"/>
        <v>00</v>
      </c>
      <c r="AJ3030" s="97" t="str">
        <f t="shared" si="740"/>
        <v>19000100</v>
      </c>
    </row>
    <row r="3031" spans="6:36" ht="12" customHeight="1" x14ac:dyDescent="0.15">
      <c r="F3031" s="86" t="str">
        <f t="shared" si="729"/>
        <v>Saturday</v>
      </c>
      <c r="G3031" s="91"/>
      <c r="H3031" s="92" t="str">
        <f>VLOOKUP(MONTH(G3031),VLOOKUP!$W$1:$X$24,2)</f>
        <v>January</v>
      </c>
      <c r="I3031" s="92" t="str">
        <f t="shared" si="730"/>
        <v/>
      </c>
      <c r="J3031" s="93" t="s">
        <v>1724</v>
      </c>
      <c r="L3031" s="86" t="str">
        <f t="shared" si="727"/>
        <v>Franklin Park [901 14th St NW, WDC]</v>
      </c>
      <c r="M3031" s="86">
        <f t="shared" si="731"/>
        <v>0</v>
      </c>
      <c r="N3031" s="93" t="str">
        <f t="shared" si="742"/>
        <v>Franklin Park [901 14th St NW, WDC]</v>
      </c>
      <c r="O3031" s="94"/>
      <c r="P3031" s="94"/>
      <c r="Q3031" s="94"/>
      <c r="R3031" s="94"/>
      <c r="S3031" s="95">
        <f t="shared" si="732"/>
        <v>0</v>
      </c>
      <c r="T3031" s="86" t="str">
        <f t="shared" si="733"/>
        <v/>
      </c>
      <c r="U3031" s="86" t="str">
        <f t="shared" si="741"/>
        <v/>
      </c>
      <c r="V3031" s="95" t="str">
        <f t="shared" si="734"/>
        <v/>
      </c>
      <c r="AE3031" s="92" t="str">
        <f t="shared" si="735"/>
        <v/>
      </c>
      <c r="AF3031" s="96" t="str">
        <f t="shared" si="736"/>
        <v>&lt;a name='19000100'&gt;&lt;b&gt;: 0 - Franklin Park [901 14th St NW, WDC]&lt;/b&gt;&lt;/a&gt;&lt;br&gt;</v>
      </c>
      <c r="AG3031" s="97">
        <f t="shared" si="737"/>
        <v>1900</v>
      </c>
      <c r="AH3031" s="97" t="str">
        <f t="shared" si="738"/>
        <v>01</v>
      </c>
      <c r="AI3031" s="97" t="str">
        <f t="shared" si="739"/>
        <v>00</v>
      </c>
      <c r="AJ3031" s="97" t="str">
        <f t="shared" si="740"/>
        <v>19000100</v>
      </c>
    </row>
    <row r="3032" spans="6:36" ht="12" customHeight="1" x14ac:dyDescent="0.15">
      <c r="F3032" s="86" t="str">
        <f t="shared" si="729"/>
        <v>Saturday</v>
      </c>
      <c r="G3032" s="91"/>
      <c r="H3032" s="92" t="str">
        <f>VLOOKUP(MONTH(G3032),VLOOKUP!$W$1:$X$24,2)</f>
        <v>January</v>
      </c>
      <c r="I3032" s="92" t="str">
        <f t="shared" si="730"/>
        <v/>
      </c>
      <c r="J3032" s="93" t="s">
        <v>1724</v>
      </c>
      <c r="L3032" s="86" t="str">
        <f t="shared" si="727"/>
        <v>Franklin Park [901 14th St NW, WDC]</v>
      </c>
      <c r="M3032" s="86">
        <f t="shared" si="731"/>
        <v>0</v>
      </c>
      <c r="N3032" s="93" t="str">
        <f t="shared" si="742"/>
        <v>Franklin Park [901 14th St NW, WDC]</v>
      </c>
      <c r="O3032" s="94"/>
      <c r="P3032" s="94"/>
      <c r="Q3032" s="94"/>
      <c r="R3032" s="94"/>
      <c r="S3032" s="95">
        <f t="shared" si="732"/>
        <v>0</v>
      </c>
      <c r="T3032" s="86" t="str">
        <f t="shared" si="733"/>
        <v/>
      </c>
      <c r="U3032" s="86" t="str">
        <f t="shared" si="741"/>
        <v/>
      </c>
      <c r="V3032" s="95" t="str">
        <f t="shared" si="734"/>
        <v/>
      </c>
      <c r="AE3032" s="92" t="str">
        <f t="shared" si="735"/>
        <v/>
      </c>
      <c r="AF3032" s="96" t="str">
        <f t="shared" si="736"/>
        <v>&lt;a name='19000100'&gt;&lt;b&gt;: 0 - Franklin Park [901 14th St NW, WDC]&lt;/b&gt;&lt;/a&gt;&lt;br&gt;</v>
      </c>
      <c r="AG3032" s="97">
        <f t="shared" si="737"/>
        <v>1900</v>
      </c>
      <c r="AH3032" s="97" t="str">
        <f t="shared" si="738"/>
        <v>01</v>
      </c>
      <c r="AI3032" s="97" t="str">
        <f t="shared" si="739"/>
        <v>00</v>
      </c>
      <c r="AJ3032" s="97" t="str">
        <f t="shared" si="740"/>
        <v>19000100</v>
      </c>
    </row>
    <row r="3033" spans="6:36" ht="12" customHeight="1" x14ac:dyDescent="0.15">
      <c r="F3033" s="86" t="str">
        <f t="shared" si="729"/>
        <v>Saturday</v>
      </c>
      <c r="G3033" s="91"/>
      <c r="H3033" s="92" t="str">
        <f>VLOOKUP(MONTH(G3033),VLOOKUP!$W$1:$X$24,2)</f>
        <v>January</v>
      </c>
      <c r="I3033" s="92" t="str">
        <f t="shared" si="730"/>
        <v/>
      </c>
      <c r="J3033" s="93" t="s">
        <v>1724</v>
      </c>
      <c r="L3033" s="86" t="str">
        <f t="shared" si="727"/>
        <v>Franklin Park [901 14th St NW, WDC]</v>
      </c>
      <c r="M3033" s="86">
        <f t="shared" si="731"/>
        <v>0</v>
      </c>
      <c r="N3033" s="93" t="str">
        <f t="shared" si="742"/>
        <v>Franklin Park [901 14th St NW, WDC]</v>
      </c>
      <c r="O3033" s="94"/>
      <c r="P3033" s="94"/>
      <c r="Q3033" s="94"/>
      <c r="R3033" s="94"/>
      <c r="S3033" s="95">
        <f t="shared" si="732"/>
        <v>0</v>
      </c>
      <c r="T3033" s="86" t="str">
        <f t="shared" si="733"/>
        <v/>
      </c>
      <c r="U3033" s="86" t="str">
        <f t="shared" si="741"/>
        <v/>
      </c>
      <c r="V3033" s="95" t="str">
        <f t="shared" si="734"/>
        <v/>
      </c>
      <c r="AE3033" s="92" t="str">
        <f t="shared" si="735"/>
        <v/>
      </c>
      <c r="AF3033" s="96" t="str">
        <f t="shared" si="736"/>
        <v>&lt;a name='19000100'&gt;&lt;b&gt;: 0 - Franklin Park [901 14th St NW, WDC]&lt;/b&gt;&lt;/a&gt;&lt;br&gt;</v>
      </c>
      <c r="AG3033" s="97">
        <f t="shared" si="737"/>
        <v>1900</v>
      </c>
      <c r="AH3033" s="97" t="str">
        <f t="shared" si="738"/>
        <v>01</v>
      </c>
      <c r="AI3033" s="97" t="str">
        <f t="shared" si="739"/>
        <v>00</v>
      </c>
      <c r="AJ3033" s="97" t="str">
        <f t="shared" si="740"/>
        <v>19000100</v>
      </c>
    </row>
    <row r="3034" spans="6:36" ht="12" customHeight="1" x14ac:dyDescent="0.15">
      <c r="F3034" s="86" t="str">
        <f t="shared" si="729"/>
        <v>Saturday</v>
      </c>
      <c r="G3034" s="91"/>
      <c r="H3034" s="92" t="str">
        <f>VLOOKUP(MONTH(G3034),VLOOKUP!$W$1:$X$24,2)</f>
        <v>January</v>
      </c>
      <c r="I3034" s="92" t="str">
        <f t="shared" si="730"/>
        <v/>
      </c>
      <c r="J3034" s="93" t="s">
        <v>1724</v>
      </c>
      <c r="L3034" s="86" t="str">
        <f t="shared" si="727"/>
        <v>Franklin Park [901 14th St NW, WDC]</v>
      </c>
      <c r="M3034" s="86">
        <f t="shared" si="731"/>
        <v>0</v>
      </c>
      <c r="N3034" s="93" t="str">
        <f t="shared" si="742"/>
        <v>Franklin Park [901 14th St NW, WDC]</v>
      </c>
      <c r="O3034" s="94"/>
      <c r="P3034" s="94"/>
      <c r="Q3034" s="94"/>
      <c r="R3034" s="94"/>
      <c r="S3034" s="95">
        <f t="shared" si="732"/>
        <v>0</v>
      </c>
      <c r="T3034" s="86" t="str">
        <f t="shared" si="733"/>
        <v/>
      </c>
      <c r="U3034" s="86" t="str">
        <f t="shared" si="741"/>
        <v/>
      </c>
      <c r="V3034" s="95" t="str">
        <f t="shared" si="734"/>
        <v/>
      </c>
      <c r="AE3034" s="92" t="str">
        <f t="shared" si="735"/>
        <v/>
      </c>
      <c r="AF3034" s="96" t="str">
        <f t="shared" si="736"/>
        <v>&lt;a name='19000100'&gt;&lt;b&gt;: 0 - Franklin Park [901 14th St NW, WDC]&lt;/b&gt;&lt;/a&gt;&lt;br&gt;</v>
      </c>
      <c r="AG3034" s="97">
        <f t="shared" si="737"/>
        <v>1900</v>
      </c>
      <c r="AH3034" s="97" t="str">
        <f t="shared" si="738"/>
        <v>01</v>
      </c>
      <c r="AI3034" s="97" t="str">
        <f t="shared" si="739"/>
        <v>00</v>
      </c>
      <c r="AJ3034" s="97" t="str">
        <f t="shared" si="740"/>
        <v>19000100</v>
      </c>
    </row>
    <row r="3035" spans="6:36" ht="12" customHeight="1" x14ac:dyDescent="0.15">
      <c r="F3035" s="86" t="str">
        <f t="shared" si="729"/>
        <v>Saturday</v>
      </c>
      <c r="G3035" s="91"/>
      <c r="H3035" s="92" t="str">
        <f>VLOOKUP(MONTH(G3035),VLOOKUP!$W$1:$X$24,2)</f>
        <v>January</v>
      </c>
      <c r="I3035" s="92" t="str">
        <f t="shared" si="730"/>
        <v/>
      </c>
      <c r="J3035" s="93" t="s">
        <v>1724</v>
      </c>
      <c r="L3035" s="86" t="str">
        <f t="shared" si="727"/>
        <v>Franklin Park [901 14th St NW, WDC]</v>
      </c>
      <c r="M3035" s="86">
        <f t="shared" si="731"/>
        <v>0</v>
      </c>
      <c r="N3035" s="93" t="str">
        <f t="shared" si="742"/>
        <v>Franklin Park [901 14th St NW, WDC]</v>
      </c>
      <c r="O3035" s="94"/>
      <c r="P3035" s="94"/>
      <c r="Q3035" s="94"/>
      <c r="R3035" s="94"/>
      <c r="S3035" s="95">
        <f t="shared" si="732"/>
        <v>0</v>
      </c>
      <c r="T3035" s="86" t="str">
        <f t="shared" si="733"/>
        <v/>
      </c>
      <c r="U3035" s="86" t="str">
        <f t="shared" si="741"/>
        <v/>
      </c>
      <c r="V3035" s="95" t="str">
        <f t="shared" si="734"/>
        <v/>
      </c>
      <c r="AE3035" s="92" t="str">
        <f t="shared" si="735"/>
        <v/>
      </c>
      <c r="AF3035" s="96" t="str">
        <f t="shared" si="736"/>
        <v>&lt;a name='19000100'&gt;&lt;b&gt;: 0 - Franklin Park [901 14th St NW, WDC]&lt;/b&gt;&lt;/a&gt;&lt;br&gt;</v>
      </c>
      <c r="AG3035" s="97">
        <f t="shared" si="737"/>
        <v>1900</v>
      </c>
      <c r="AH3035" s="97" t="str">
        <f t="shared" si="738"/>
        <v>01</v>
      </c>
      <c r="AI3035" s="97" t="str">
        <f t="shared" si="739"/>
        <v>00</v>
      </c>
      <c r="AJ3035" s="97" t="str">
        <f t="shared" si="740"/>
        <v>19000100</v>
      </c>
    </row>
    <row r="3036" spans="6:36" ht="12" customHeight="1" x14ac:dyDescent="0.15">
      <c r="F3036" s="86" t="str">
        <f t="shared" si="729"/>
        <v>Saturday</v>
      </c>
      <c r="G3036" s="91"/>
      <c r="H3036" s="92" t="str">
        <f>VLOOKUP(MONTH(G3036),VLOOKUP!$W$1:$X$24,2)</f>
        <v>January</v>
      </c>
      <c r="I3036" s="92" t="str">
        <f t="shared" si="730"/>
        <v/>
      </c>
      <c r="J3036" s="93" t="s">
        <v>1970</v>
      </c>
      <c r="L3036" s="86" t="str">
        <f t="shared" si="727"/>
        <v>Franklin Square Park [901 5th St NW, WDC]</v>
      </c>
      <c r="M3036" s="86">
        <f t="shared" si="731"/>
        <v>0</v>
      </c>
      <c r="N3036" s="93" t="str">
        <f t="shared" si="742"/>
        <v>Franklin Square Park [901 5th St NW, WDC]</v>
      </c>
      <c r="O3036" s="94"/>
      <c r="S3036" s="95">
        <f t="shared" si="732"/>
        <v>0</v>
      </c>
      <c r="T3036" s="86" t="str">
        <f t="shared" si="733"/>
        <v/>
      </c>
      <c r="U3036" s="86" t="str">
        <f t="shared" si="741"/>
        <v/>
      </c>
      <c r="V3036" s="95" t="str">
        <f t="shared" si="734"/>
        <v/>
      </c>
      <c r="AE3036" s="92" t="str">
        <f t="shared" si="735"/>
        <v/>
      </c>
      <c r="AF3036" s="96" t="str">
        <f t="shared" si="736"/>
        <v>&lt;a name='19000100'&gt;&lt;b&gt;: 0 - Franklin Square Park [901 5th St NW, WDC]&lt;/b&gt;&lt;/a&gt;&lt;br&gt;</v>
      </c>
      <c r="AG3036" s="97">
        <f t="shared" si="737"/>
        <v>1900</v>
      </c>
      <c r="AH3036" s="97" t="str">
        <f t="shared" si="738"/>
        <v>01</v>
      </c>
      <c r="AI3036" s="97" t="str">
        <f t="shared" si="739"/>
        <v>00</v>
      </c>
      <c r="AJ3036" s="97" t="str">
        <f t="shared" si="740"/>
        <v>19000100</v>
      </c>
    </row>
    <row r="3037" spans="6:36" ht="12" customHeight="1" x14ac:dyDescent="0.15">
      <c r="F3037" s="86" t="str">
        <f t="shared" si="729"/>
        <v>Saturday</v>
      </c>
      <c r="G3037" s="91"/>
      <c r="H3037" s="92" t="str">
        <f>VLOOKUP(MONTH(G3037),VLOOKUP!$W$1:$X$24,2)</f>
        <v>January</v>
      </c>
      <c r="I3037" s="92" t="str">
        <f t="shared" si="730"/>
        <v/>
      </c>
      <c r="J3037" s="93" t="s">
        <v>1970</v>
      </c>
      <c r="L3037" s="86" t="str">
        <f t="shared" ref="L3037:L3100" si="743">IF(ISBLANK(K3037),N3037,N3037&amp;" ("&amp;K3037&amp;")")</f>
        <v>Franklin Square Park [901 5th St NW, WDC]</v>
      </c>
      <c r="M3037" s="86">
        <f t="shared" si="731"/>
        <v>0</v>
      </c>
      <c r="N3037" s="93" t="str">
        <f t="shared" si="742"/>
        <v>Franklin Square Park [901 5th St NW, WDC]</v>
      </c>
      <c r="O3037" s="94"/>
      <c r="S3037" s="95">
        <f t="shared" si="732"/>
        <v>0</v>
      </c>
      <c r="T3037" s="86" t="str">
        <f t="shared" si="733"/>
        <v/>
      </c>
      <c r="U3037" s="86" t="str">
        <f t="shared" si="741"/>
        <v/>
      </c>
      <c r="V3037" s="95" t="str">
        <f t="shared" si="734"/>
        <v/>
      </c>
      <c r="AE3037" s="92" t="str">
        <f t="shared" si="735"/>
        <v/>
      </c>
      <c r="AF3037" s="96" t="str">
        <f t="shared" si="736"/>
        <v>&lt;a name='19000100'&gt;&lt;b&gt;: 0 - Franklin Square Park [901 5th St NW, WDC]&lt;/b&gt;&lt;/a&gt;&lt;br&gt;</v>
      </c>
      <c r="AG3037" s="97">
        <f t="shared" si="737"/>
        <v>1900</v>
      </c>
      <c r="AH3037" s="97" t="str">
        <f t="shared" si="738"/>
        <v>01</v>
      </c>
      <c r="AI3037" s="97" t="str">
        <f t="shared" si="739"/>
        <v>00</v>
      </c>
      <c r="AJ3037" s="97" t="str">
        <f t="shared" si="740"/>
        <v>19000100</v>
      </c>
    </row>
    <row r="3038" spans="6:36" ht="12" customHeight="1" x14ac:dyDescent="0.15">
      <c r="F3038" s="86" t="str">
        <f t="shared" si="729"/>
        <v>Saturday</v>
      </c>
      <c r="G3038" s="91"/>
      <c r="H3038" s="92" t="str">
        <f>VLOOKUP(MONTH(G3038),VLOOKUP!$W$1:$X$24,2)</f>
        <v>January</v>
      </c>
      <c r="I3038" s="92" t="str">
        <f t="shared" si="730"/>
        <v/>
      </c>
      <c r="J3038" s="93" t="s">
        <v>1970</v>
      </c>
      <c r="L3038" s="86" t="str">
        <f t="shared" si="743"/>
        <v>Franklin Square Park [901 5th St NW, WDC]</v>
      </c>
      <c r="M3038" s="86">
        <f t="shared" si="731"/>
        <v>0</v>
      </c>
      <c r="N3038" s="93" t="str">
        <f t="shared" si="742"/>
        <v>Franklin Square Park [901 5th St NW, WDC]</v>
      </c>
      <c r="O3038" s="94"/>
      <c r="S3038" s="95">
        <f t="shared" si="732"/>
        <v>0</v>
      </c>
      <c r="T3038" s="86" t="str">
        <f t="shared" si="733"/>
        <v/>
      </c>
      <c r="U3038" s="86" t="str">
        <f t="shared" si="741"/>
        <v/>
      </c>
      <c r="V3038" s="95" t="str">
        <f t="shared" si="734"/>
        <v/>
      </c>
      <c r="AE3038" s="92" t="str">
        <f t="shared" si="735"/>
        <v/>
      </c>
      <c r="AF3038" s="96" t="str">
        <f t="shared" si="736"/>
        <v>&lt;a name='19000100'&gt;&lt;b&gt;: 0 - Franklin Square Park [901 5th St NW, WDC]&lt;/b&gt;&lt;/a&gt;&lt;br&gt;</v>
      </c>
      <c r="AG3038" s="97">
        <f t="shared" si="737"/>
        <v>1900</v>
      </c>
      <c r="AH3038" s="97" t="str">
        <f t="shared" si="738"/>
        <v>01</v>
      </c>
      <c r="AI3038" s="97" t="str">
        <f t="shared" si="739"/>
        <v>00</v>
      </c>
      <c r="AJ3038" s="97" t="str">
        <f t="shared" si="740"/>
        <v>19000100</v>
      </c>
    </row>
    <row r="3039" spans="6:36" ht="12" customHeight="1" x14ac:dyDescent="0.15">
      <c r="F3039" s="86" t="str">
        <f t="shared" si="729"/>
        <v>Saturday</v>
      </c>
      <c r="G3039" s="91"/>
      <c r="H3039" s="92" t="str">
        <f>VLOOKUP(MONTH(G3039),VLOOKUP!$W$1:$X$24,2)</f>
        <v>January</v>
      </c>
      <c r="I3039" s="92" t="str">
        <f t="shared" si="730"/>
        <v/>
      </c>
      <c r="J3039" s="93" t="s">
        <v>1970</v>
      </c>
      <c r="L3039" s="86" t="str">
        <f t="shared" si="743"/>
        <v>Franklin Square Park [901 5th St NW, WDC]</v>
      </c>
      <c r="M3039" s="86">
        <f t="shared" si="731"/>
        <v>0</v>
      </c>
      <c r="N3039" s="93" t="str">
        <f t="shared" si="742"/>
        <v>Franklin Square Park [901 5th St NW, WDC]</v>
      </c>
      <c r="O3039" s="94"/>
      <c r="S3039" s="95">
        <f t="shared" si="732"/>
        <v>0</v>
      </c>
      <c r="T3039" s="86" t="str">
        <f t="shared" si="733"/>
        <v/>
      </c>
      <c r="U3039" s="86" t="str">
        <f t="shared" si="741"/>
        <v/>
      </c>
      <c r="V3039" s="95" t="str">
        <f t="shared" si="734"/>
        <v/>
      </c>
      <c r="AE3039" s="92" t="str">
        <f t="shared" si="735"/>
        <v/>
      </c>
      <c r="AF3039" s="96" t="str">
        <f t="shared" si="736"/>
        <v>&lt;a name='19000100'&gt;&lt;b&gt;: 0 - Franklin Square Park [901 5th St NW, WDC]&lt;/b&gt;&lt;/a&gt;&lt;br&gt;</v>
      </c>
      <c r="AG3039" s="97">
        <f t="shared" si="737"/>
        <v>1900</v>
      </c>
      <c r="AH3039" s="97" t="str">
        <f t="shared" si="738"/>
        <v>01</v>
      </c>
      <c r="AI3039" s="97" t="str">
        <f t="shared" si="739"/>
        <v>00</v>
      </c>
      <c r="AJ3039" s="97" t="str">
        <f t="shared" si="740"/>
        <v>19000100</v>
      </c>
    </row>
    <row r="3040" spans="6:36" ht="12" customHeight="1" x14ac:dyDescent="0.15">
      <c r="F3040" s="86" t="str">
        <f t="shared" si="729"/>
        <v>Saturday</v>
      </c>
      <c r="G3040" s="91"/>
      <c r="H3040" s="92" t="str">
        <f>VLOOKUP(MONTH(G3040),VLOOKUP!$W$1:$X$24,2)</f>
        <v>January</v>
      </c>
      <c r="I3040" s="92" t="str">
        <f t="shared" si="730"/>
        <v/>
      </c>
      <c r="J3040" s="93" t="s">
        <v>1970</v>
      </c>
      <c r="L3040" s="86" t="str">
        <f t="shared" si="743"/>
        <v>Franklin Square Park [901 5th St NW, WDC]</v>
      </c>
      <c r="M3040" s="86">
        <f t="shared" si="731"/>
        <v>0</v>
      </c>
      <c r="N3040" s="93" t="str">
        <f t="shared" si="742"/>
        <v>Franklin Square Park [901 5th St NW, WDC]</v>
      </c>
      <c r="O3040" s="94"/>
      <c r="S3040" s="95">
        <f t="shared" si="732"/>
        <v>0</v>
      </c>
      <c r="T3040" s="86" t="str">
        <f t="shared" si="733"/>
        <v/>
      </c>
      <c r="U3040" s="86" t="str">
        <f t="shared" si="741"/>
        <v/>
      </c>
      <c r="V3040" s="95" t="str">
        <f t="shared" si="734"/>
        <v/>
      </c>
      <c r="AE3040" s="92" t="str">
        <f t="shared" si="735"/>
        <v/>
      </c>
      <c r="AF3040" s="96" t="str">
        <f t="shared" si="736"/>
        <v>&lt;a name='19000100'&gt;&lt;b&gt;: 0 - Franklin Square Park [901 5th St NW, WDC]&lt;/b&gt;&lt;/a&gt;&lt;br&gt;</v>
      </c>
      <c r="AG3040" s="97">
        <f t="shared" si="737"/>
        <v>1900</v>
      </c>
      <c r="AH3040" s="97" t="str">
        <f t="shared" si="738"/>
        <v>01</v>
      </c>
      <c r="AI3040" s="97" t="str">
        <f t="shared" si="739"/>
        <v>00</v>
      </c>
      <c r="AJ3040" s="97" t="str">
        <f t="shared" si="740"/>
        <v>19000100</v>
      </c>
    </row>
    <row r="3041" spans="6:36" ht="12" customHeight="1" x14ac:dyDescent="0.15">
      <c r="F3041" s="86" t="str">
        <f t="shared" si="729"/>
        <v>Saturday</v>
      </c>
      <c r="H3041" s="92" t="str">
        <f>VLOOKUP(MONTH(G3041),VLOOKUP!$W$1:$X$24,2)</f>
        <v>January</v>
      </c>
      <c r="I3041" s="92" t="str">
        <f t="shared" si="730"/>
        <v/>
      </c>
      <c r="J3041" s="93" t="s">
        <v>703</v>
      </c>
      <c r="L3041" s="86" t="str">
        <f t="shared" si="743"/>
        <v>Freedom Plaza [13th St + Pennsylvania Ave, WDC]</v>
      </c>
      <c r="M3041" s="86">
        <f t="shared" si="731"/>
        <v>0</v>
      </c>
      <c r="N3041" s="93" t="str">
        <f t="shared" si="742"/>
        <v>Freedom Plaza [13th St + Pennsylvania Ave, WDC]</v>
      </c>
      <c r="O3041" s="94"/>
      <c r="S3041" s="95">
        <f t="shared" si="732"/>
        <v>0</v>
      </c>
      <c r="T3041" s="86" t="str">
        <f t="shared" si="733"/>
        <v/>
      </c>
      <c r="U3041" s="86" t="str">
        <f t="shared" si="741"/>
        <v/>
      </c>
      <c r="V3041" s="95" t="str">
        <f t="shared" si="734"/>
        <v/>
      </c>
      <c r="W3041" s="90" t="s">
        <v>221</v>
      </c>
      <c r="AE3041" s="92" t="str">
        <f t="shared" si="735"/>
        <v/>
      </c>
      <c r="AF3041" s="96" t="str">
        <f t="shared" si="736"/>
        <v>&lt;a name='19000100'&gt;&lt;b&gt;: 0 - Freedom Plaza [13th St + Pennsylvania Ave, WDC]&lt;/b&gt;&lt;/a&gt;&lt;br&gt;</v>
      </c>
      <c r="AG3041" s="97">
        <f t="shared" si="737"/>
        <v>1900</v>
      </c>
      <c r="AH3041" s="97" t="str">
        <f t="shared" si="738"/>
        <v>01</v>
      </c>
      <c r="AI3041" s="97" t="str">
        <f t="shared" si="739"/>
        <v>00</v>
      </c>
      <c r="AJ3041" s="97" t="str">
        <f t="shared" si="740"/>
        <v>19000100</v>
      </c>
    </row>
    <row r="3042" spans="6:36" ht="12" customHeight="1" x14ac:dyDescent="0.15">
      <c r="F3042" s="86" t="str">
        <f t="shared" si="729"/>
        <v>Saturday</v>
      </c>
      <c r="H3042" s="92" t="str">
        <f>VLOOKUP(MONTH(G3042),VLOOKUP!$W$1:$X$24,2)</f>
        <v>January</v>
      </c>
      <c r="I3042" s="92" t="str">
        <f t="shared" si="730"/>
        <v/>
      </c>
      <c r="J3042" s="93" t="s">
        <v>703</v>
      </c>
      <c r="L3042" s="86" t="str">
        <f t="shared" si="743"/>
        <v>Freedom Plaza [13th St + Pennsylvania Ave, WDC]</v>
      </c>
      <c r="M3042" s="86">
        <f t="shared" si="731"/>
        <v>0</v>
      </c>
      <c r="N3042" s="93" t="str">
        <f t="shared" si="742"/>
        <v>Freedom Plaza [13th St + Pennsylvania Ave, WDC]</v>
      </c>
      <c r="O3042" s="94"/>
      <c r="S3042" s="95">
        <f t="shared" si="732"/>
        <v>0</v>
      </c>
      <c r="T3042" s="86" t="str">
        <f t="shared" si="733"/>
        <v/>
      </c>
      <c r="U3042" s="86" t="str">
        <f t="shared" si="741"/>
        <v/>
      </c>
      <c r="V3042" s="95" t="str">
        <f t="shared" si="734"/>
        <v/>
      </c>
      <c r="W3042" s="90" t="s">
        <v>221</v>
      </c>
      <c r="AE3042" s="92" t="str">
        <f t="shared" si="735"/>
        <v/>
      </c>
      <c r="AF3042" s="96" t="str">
        <f t="shared" si="736"/>
        <v>&lt;a name='19000100'&gt;&lt;b&gt;: 0 - Freedom Plaza [13th St + Pennsylvania Ave, WDC]&lt;/b&gt;&lt;/a&gt;&lt;br&gt;</v>
      </c>
      <c r="AG3042" s="97">
        <f t="shared" si="737"/>
        <v>1900</v>
      </c>
      <c r="AH3042" s="97" t="str">
        <f t="shared" si="738"/>
        <v>01</v>
      </c>
      <c r="AI3042" s="97" t="str">
        <f t="shared" si="739"/>
        <v>00</v>
      </c>
      <c r="AJ3042" s="97" t="str">
        <f t="shared" si="740"/>
        <v>19000100</v>
      </c>
    </row>
    <row r="3043" spans="6:36" ht="12" customHeight="1" x14ac:dyDescent="0.15">
      <c r="F3043" s="86" t="str">
        <f t="shared" si="729"/>
        <v>Saturday</v>
      </c>
      <c r="H3043" s="92" t="str">
        <f>VLOOKUP(MONTH(G3043),VLOOKUP!$W$1:$X$24,2)</f>
        <v>January</v>
      </c>
      <c r="I3043" s="92" t="str">
        <f t="shared" si="730"/>
        <v/>
      </c>
      <c r="J3043" s="93" t="s">
        <v>703</v>
      </c>
      <c r="L3043" s="86" t="str">
        <f t="shared" si="743"/>
        <v>Freedom Plaza [13th St + Pennsylvania Ave, WDC]</v>
      </c>
      <c r="M3043" s="86">
        <f t="shared" si="731"/>
        <v>0</v>
      </c>
      <c r="N3043" s="93" t="str">
        <f t="shared" si="742"/>
        <v>Freedom Plaza [13th St + Pennsylvania Ave, WDC]</v>
      </c>
      <c r="O3043" s="94"/>
      <c r="S3043" s="95">
        <f t="shared" si="732"/>
        <v>0</v>
      </c>
      <c r="T3043" s="86" t="str">
        <f t="shared" si="733"/>
        <v/>
      </c>
      <c r="U3043" s="86" t="str">
        <f t="shared" si="741"/>
        <v/>
      </c>
      <c r="V3043" s="95" t="str">
        <f t="shared" si="734"/>
        <v/>
      </c>
      <c r="W3043" s="90" t="s">
        <v>221</v>
      </c>
      <c r="AE3043" s="92" t="str">
        <f t="shared" si="735"/>
        <v/>
      </c>
      <c r="AF3043" s="96" t="str">
        <f t="shared" si="736"/>
        <v>&lt;a name='19000100'&gt;&lt;b&gt;: 0 - Freedom Plaza [13th St + Pennsylvania Ave, WDC]&lt;/b&gt;&lt;/a&gt;&lt;br&gt;</v>
      </c>
      <c r="AG3043" s="97">
        <f t="shared" si="737"/>
        <v>1900</v>
      </c>
      <c r="AH3043" s="97" t="str">
        <f t="shared" si="738"/>
        <v>01</v>
      </c>
      <c r="AI3043" s="97" t="str">
        <f t="shared" si="739"/>
        <v>00</v>
      </c>
      <c r="AJ3043" s="97" t="str">
        <f t="shared" si="740"/>
        <v>19000100</v>
      </c>
    </row>
    <row r="3044" spans="6:36" ht="12" customHeight="1" x14ac:dyDescent="0.15">
      <c r="F3044" s="86" t="str">
        <f t="shared" si="729"/>
        <v>Saturday</v>
      </c>
      <c r="H3044" s="92" t="str">
        <f>VLOOKUP(MONTH(G3044),VLOOKUP!$W$1:$X$24,2)</f>
        <v>January</v>
      </c>
      <c r="I3044" s="92" t="str">
        <f t="shared" si="730"/>
        <v/>
      </c>
      <c r="J3044" s="93" t="s">
        <v>1948</v>
      </c>
      <c r="L3044" s="86" t="str">
        <f t="shared" si="743"/>
        <v>Friends Meeting of Washington [2111 Florida Ave NW, WDC]</v>
      </c>
      <c r="M3044" s="86">
        <f t="shared" si="731"/>
        <v>0</v>
      </c>
      <c r="N3044" s="93" t="str">
        <f t="shared" si="742"/>
        <v>Friends Meeting of Washington [2111 Florida Ave NW, WDC]</v>
      </c>
      <c r="O3044" s="94"/>
      <c r="S3044" s="95">
        <f t="shared" si="732"/>
        <v>0</v>
      </c>
      <c r="T3044" s="86" t="str">
        <f t="shared" si="733"/>
        <v/>
      </c>
      <c r="U3044" s="86" t="str">
        <f t="shared" si="741"/>
        <v/>
      </c>
      <c r="V3044" s="95" t="str">
        <f t="shared" si="734"/>
        <v/>
      </c>
      <c r="W3044" s="90" t="s">
        <v>221</v>
      </c>
      <c r="AE3044" s="92" t="str">
        <f t="shared" si="735"/>
        <v/>
      </c>
      <c r="AF3044" s="96" t="str">
        <f t="shared" si="736"/>
        <v>&lt;a name='19000100'&gt;&lt;b&gt;: 0 - Friends Meeting of Washington [2111 Florida Ave NW, WDC]&lt;/b&gt;&lt;/a&gt;&lt;br&gt;</v>
      </c>
      <c r="AG3044" s="97">
        <f t="shared" si="737"/>
        <v>1900</v>
      </c>
      <c r="AH3044" s="97" t="str">
        <f t="shared" si="738"/>
        <v>01</v>
      </c>
      <c r="AI3044" s="97" t="str">
        <f t="shared" si="739"/>
        <v>00</v>
      </c>
      <c r="AJ3044" s="97" t="str">
        <f t="shared" si="740"/>
        <v>19000100</v>
      </c>
    </row>
    <row r="3045" spans="6:36" ht="12" customHeight="1" x14ac:dyDescent="0.15">
      <c r="F3045" s="86" t="str">
        <f t="shared" si="729"/>
        <v>Saturday</v>
      </c>
      <c r="H3045" s="92" t="str">
        <f>VLOOKUP(MONTH(G3045),VLOOKUP!$W$1:$X$24,2)</f>
        <v>January</v>
      </c>
      <c r="I3045" s="92" t="str">
        <f t="shared" si="730"/>
        <v/>
      </c>
      <c r="J3045" s="93" t="s">
        <v>1948</v>
      </c>
      <c r="L3045" s="86" t="str">
        <f t="shared" si="743"/>
        <v>Friends Meeting of Washington [2111 Florida Ave NW, WDC]</v>
      </c>
      <c r="M3045" s="86">
        <f t="shared" si="731"/>
        <v>0</v>
      </c>
      <c r="N3045" s="93" t="str">
        <f t="shared" si="742"/>
        <v>Friends Meeting of Washington [2111 Florida Ave NW, WDC]</v>
      </c>
      <c r="O3045" s="94"/>
      <c r="S3045" s="95">
        <f t="shared" si="732"/>
        <v>0</v>
      </c>
      <c r="T3045" s="86" t="str">
        <f t="shared" si="733"/>
        <v/>
      </c>
      <c r="U3045" s="86" t="str">
        <f t="shared" si="741"/>
        <v/>
      </c>
      <c r="V3045" s="95" t="str">
        <f t="shared" si="734"/>
        <v/>
      </c>
      <c r="W3045" s="90" t="s">
        <v>221</v>
      </c>
      <c r="AE3045" s="92" t="str">
        <f t="shared" si="735"/>
        <v/>
      </c>
      <c r="AF3045" s="96" t="str">
        <f t="shared" si="736"/>
        <v>&lt;a name='19000100'&gt;&lt;b&gt;: 0 - Friends Meeting of Washington [2111 Florida Ave NW, WDC]&lt;/b&gt;&lt;/a&gt;&lt;br&gt;</v>
      </c>
      <c r="AG3045" s="97">
        <f t="shared" si="737"/>
        <v>1900</v>
      </c>
      <c r="AH3045" s="97" t="str">
        <f t="shared" si="738"/>
        <v>01</v>
      </c>
      <c r="AI3045" s="97" t="str">
        <f t="shared" si="739"/>
        <v>00</v>
      </c>
      <c r="AJ3045" s="97" t="str">
        <f t="shared" si="740"/>
        <v>19000100</v>
      </c>
    </row>
    <row r="3046" spans="6:36" ht="12" customHeight="1" x14ac:dyDescent="0.15">
      <c r="F3046" s="86" t="str">
        <f t="shared" si="729"/>
        <v>Saturday</v>
      </c>
      <c r="H3046" s="92" t="str">
        <f>VLOOKUP(MONTH(G3046),VLOOKUP!$W$1:$X$24,2)</f>
        <v>January</v>
      </c>
      <c r="I3046" s="92" t="str">
        <f t="shared" si="730"/>
        <v/>
      </c>
      <c r="J3046" s="93" t="s">
        <v>1948</v>
      </c>
      <c r="L3046" s="86" t="str">
        <f t="shared" si="743"/>
        <v>Friends Meeting of Washington [2111 Florida Ave NW, WDC]</v>
      </c>
      <c r="M3046" s="86">
        <f t="shared" si="731"/>
        <v>0</v>
      </c>
      <c r="N3046" s="93" t="str">
        <f t="shared" si="742"/>
        <v>Friends Meeting of Washington [2111 Florida Ave NW, WDC]</v>
      </c>
      <c r="O3046" s="94"/>
      <c r="S3046" s="95">
        <f t="shared" si="732"/>
        <v>0</v>
      </c>
      <c r="T3046" s="86" t="str">
        <f t="shared" si="733"/>
        <v/>
      </c>
      <c r="U3046" s="86" t="str">
        <f t="shared" si="741"/>
        <v/>
      </c>
      <c r="V3046" s="95" t="str">
        <f t="shared" si="734"/>
        <v/>
      </c>
      <c r="W3046" s="90" t="s">
        <v>221</v>
      </c>
      <c r="AE3046" s="92" t="str">
        <f t="shared" si="735"/>
        <v/>
      </c>
      <c r="AF3046" s="96" t="str">
        <f t="shared" si="736"/>
        <v>&lt;a name='19000100'&gt;&lt;b&gt;: 0 - Friends Meeting of Washington [2111 Florida Ave NW, WDC]&lt;/b&gt;&lt;/a&gt;&lt;br&gt;</v>
      </c>
      <c r="AG3046" s="97">
        <f t="shared" si="737"/>
        <v>1900</v>
      </c>
      <c r="AH3046" s="97" t="str">
        <f t="shared" si="738"/>
        <v>01</v>
      </c>
      <c r="AI3046" s="97" t="str">
        <f t="shared" si="739"/>
        <v>00</v>
      </c>
      <c r="AJ3046" s="97" t="str">
        <f t="shared" si="740"/>
        <v>19000100</v>
      </c>
    </row>
    <row r="3047" spans="6:36" ht="12" customHeight="1" x14ac:dyDescent="0.15">
      <c r="F3047" s="86" t="str">
        <f t="shared" si="729"/>
        <v>Saturday</v>
      </c>
      <c r="H3047" s="92" t="str">
        <f>VLOOKUP(MONTH(G3047),VLOOKUP!$W$1:$X$24,2)</f>
        <v>January</v>
      </c>
      <c r="I3047" s="92" t="str">
        <f t="shared" si="730"/>
        <v/>
      </c>
      <c r="J3047" s="93" t="s">
        <v>769</v>
      </c>
      <c r="L3047" s="86" t="str">
        <f t="shared" si="743"/>
        <v>Frying Pan Farm Park [2709 West Ox Rd, Herndon, VA]</v>
      </c>
      <c r="M3047" s="86">
        <f t="shared" si="731"/>
        <v>0</v>
      </c>
      <c r="N3047" s="93" t="str">
        <f t="shared" si="742"/>
        <v>Frying Pan Farm Park [2709 West Ox Rd, Herndon, VA]</v>
      </c>
      <c r="O3047" s="94"/>
      <c r="S3047" s="95">
        <f t="shared" si="732"/>
        <v>0</v>
      </c>
      <c r="T3047" s="86" t="str">
        <f t="shared" si="733"/>
        <v/>
      </c>
      <c r="U3047" s="86" t="str">
        <f t="shared" si="741"/>
        <v/>
      </c>
      <c r="V3047" s="95" t="str">
        <f t="shared" si="734"/>
        <v/>
      </c>
      <c r="W3047" s="90" t="s">
        <v>221</v>
      </c>
      <c r="AE3047" s="92" t="str">
        <f t="shared" si="735"/>
        <v/>
      </c>
      <c r="AF3047" s="96" t="str">
        <f t="shared" si="736"/>
        <v>&lt;a name='19000100'&gt;&lt;b&gt;: 0 - Frying Pan Farm Park [2709 West Ox Rd, Herndon, VA]&lt;/b&gt;&lt;/a&gt;&lt;br&gt;</v>
      </c>
      <c r="AG3047" s="97">
        <f t="shared" si="737"/>
        <v>1900</v>
      </c>
      <c r="AH3047" s="97" t="str">
        <f t="shared" si="738"/>
        <v>01</v>
      </c>
      <c r="AI3047" s="97" t="str">
        <f t="shared" si="739"/>
        <v>00</v>
      </c>
      <c r="AJ3047" s="97" t="str">
        <f t="shared" si="740"/>
        <v>19000100</v>
      </c>
    </row>
    <row r="3048" spans="6:36" ht="12" customHeight="1" x14ac:dyDescent="0.15">
      <c r="F3048" s="86" t="str">
        <f t="shared" si="729"/>
        <v>Saturday</v>
      </c>
      <c r="H3048" s="92" t="str">
        <f>VLOOKUP(MONTH(G3048),VLOOKUP!$W$1:$X$24,2)</f>
        <v>January</v>
      </c>
      <c r="I3048" s="92" t="str">
        <f t="shared" si="730"/>
        <v/>
      </c>
      <c r="J3048" s="93" t="s">
        <v>769</v>
      </c>
      <c r="L3048" s="86" t="str">
        <f t="shared" si="743"/>
        <v>Frying Pan Farm Park [2709 West Ox Rd, Herndon, VA]</v>
      </c>
      <c r="M3048" s="86">
        <f t="shared" si="731"/>
        <v>0</v>
      </c>
      <c r="N3048" s="93" t="str">
        <f t="shared" si="742"/>
        <v>Frying Pan Farm Park [2709 West Ox Rd, Herndon, VA]</v>
      </c>
      <c r="O3048" s="94"/>
      <c r="S3048" s="95">
        <f t="shared" si="732"/>
        <v>0</v>
      </c>
      <c r="T3048" s="86" t="str">
        <f t="shared" si="733"/>
        <v/>
      </c>
      <c r="U3048" s="86" t="str">
        <f t="shared" si="741"/>
        <v/>
      </c>
      <c r="V3048" s="95" t="str">
        <f t="shared" si="734"/>
        <v/>
      </c>
      <c r="W3048" s="90" t="s">
        <v>221</v>
      </c>
      <c r="X3048" s="99"/>
      <c r="Y3048" s="99"/>
      <c r="AE3048" s="92" t="str">
        <f t="shared" si="735"/>
        <v/>
      </c>
      <c r="AF3048" s="96" t="str">
        <f t="shared" si="736"/>
        <v>&lt;a name='19000100'&gt;&lt;b&gt;: 0 - Frying Pan Farm Park [2709 West Ox Rd, Herndon, VA]&lt;/b&gt;&lt;/a&gt;&lt;br&gt;</v>
      </c>
      <c r="AG3048" s="97">
        <f t="shared" si="737"/>
        <v>1900</v>
      </c>
      <c r="AH3048" s="97" t="str">
        <f t="shared" si="738"/>
        <v>01</v>
      </c>
      <c r="AI3048" s="97" t="str">
        <f t="shared" si="739"/>
        <v>00</v>
      </c>
      <c r="AJ3048" s="97" t="str">
        <f t="shared" si="740"/>
        <v>19000100</v>
      </c>
    </row>
    <row r="3049" spans="6:36" ht="12" customHeight="1" x14ac:dyDescent="0.15">
      <c r="F3049" s="86" t="str">
        <f t="shared" si="729"/>
        <v>Saturday</v>
      </c>
      <c r="H3049" s="92" t="str">
        <f>VLOOKUP(MONTH(G3049),VLOOKUP!$W$1:$X$24,2)</f>
        <v>January</v>
      </c>
      <c r="I3049" s="92" t="str">
        <f t="shared" si="730"/>
        <v/>
      </c>
      <c r="J3049" s="103" t="s">
        <v>1235</v>
      </c>
      <c r="L3049" s="86" t="str">
        <f t="shared" si="743"/>
        <v>Ft. Loko / BBHQ [2628 6th St NE, WDC]</v>
      </c>
      <c r="M3049" s="86">
        <f t="shared" si="731"/>
        <v>0</v>
      </c>
      <c r="N3049" s="103" t="str">
        <f t="shared" si="742"/>
        <v>Ft. Loko / BBHQ [2628 6th St NE, WDC]</v>
      </c>
      <c r="O3049" s="94"/>
      <c r="S3049" s="95">
        <f t="shared" si="732"/>
        <v>0</v>
      </c>
      <c r="T3049" s="86" t="str">
        <f t="shared" si="733"/>
        <v/>
      </c>
      <c r="U3049" s="86" t="str">
        <f t="shared" si="741"/>
        <v/>
      </c>
      <c r="V3049" s="95" t="str">
        <f t="shared" si="734"/>
        <v/>
      </c>
      <c r="W3049" s="90" t="s">
        <v>221</v>
      </c>
      <c r="X3049" s="99"/>
      <c r="Y3049" s="99"/>
      <c r="AE3049" s="92" t="str">
        <f t="shared" si="735"/>
        <v/>
      </c>
      <c r="AF3049" s="96" t="str">
        <f t="shared" si="736"/>
        <v>&lt;a name='19000100'&gt;&lt;b&gt;: 0 - Ft. Loko / BBHQ [2628 6th St NE, WDC]&lt;/b&gt;&lt;/a&gt;&lt;br&gt;</v>
      </c>
      <c r="AG3049" s="97">
        <f t="shared" si="737"/>
        <v>1900</v>
      </c>
      <c r="AH3049" s="97" t="str">
        <f t="shared" si="738"/>
        <v>01</v>
      </c>
      <c r="AI3049" s="97" t="str">
        <f t="shared" si="739"/>
        <v>00</v>
      </c>
      <c r="AJ3049" s="97" t="str">
        <f t="shared" si="740"/>
        <v>19000100</v>
      </c>
    </row>
    <row r="3050" spans="6:36" ht="12" customHeight="1" x14ac:dyDescent="0.15">
      <c r="F3050" s="86" t="str">
        <f t="shared" si="729"/>
        <v>Saturday</v>
      </c>
      <c r="H3050" s="92" t="str">
        <f>VLOOKUP(MONTH(G3050),VLOOKUP!$W$1:$X$24,2)</f>
        <v>January</v>
      </c>
      <c r="I3050" s="92" t="str">
        <f t="shared" si="730"/>
        <v/>
      </c>
      <c r="J3050" s="103" t="s">
        <v>1235</v>
      </c>
      <c r="L3050" s="86" t="str">
        <f t="shared" si="743"/>
        <v>Ft. Loko / BBHQ [2628 6th St NE, WDC]</v>
      </c>
      <c r="M3050" s="86">
        <f t="shared" si="731"/>
        <v>0</v>
      </c>
      <c r="N3050" s="103" t="str">
        <f t="shared" si="742"/>
        <v>Ft. Loko / BBHQ [2628 6th St NE, WDC]</v>
      </c>
      <c r="O3050" s="94"/>
      <c r="S3050" s="95">
        <f t="shared" si="732"/>
        <v>0</v>
      </c>
      <c r="T3050" s="86" t="str">
        <f t="shared" si="733"/>
        <v/>
      </c>
      <c r="U3050" s="86" t="str">
        <f t="shared" si="741"/>
        <v/>
      </c>
      <c r="V3050" s="95" t="str">
        <f t="shared" si="734"/>
        <v/>
      </c>
      <c r="W3050" s="90" t="s">
        <v>221</v>
      </c>
      <c r="AE3050" s="92" t="str">
        <f t="shared" si="735"/>
        <v/>
      </c>
      <c r="AF3050" s="96" t="str">
        <f t="shared" si="736"/>
        <v>&lt;a name='19000100'&gt;&lt;b&gt;: 0 - Ft. Loko / BBHQ [2628 6th St NE, WDC]&lt;/b&gt;&lt;/a&gt;&lt;br&gt;</v>
      </c>
      <c r="AG3050" s="97">
        <f t="shared" si="737"/>
        <v>1900</v>
      </c>
      <c r="AH3050" s="97" t="str">
        <f t="shared" si="738"/>
        <v>01</v>
      </c>
      <c r="AI3050" s="97" t="str">
        <f t="shared" si="739"/>
        <v>00</v>
      </c>
      <c r="AJ3050" s="97" t="str">
        <f t="shared" si="740"/>
        <v>19000100</v>
      </c>
    </row>
    <row r="3051" spans="6:36" ht="12" customHeight="1" x14ac:dyDescent="0.15">
      <c r="F3051" s="86" t="str">
        <f t="shared" si="729"/>
        <v>Saturday</v>
      </c>
      <c r="H3051" s="92" t="str">
        <f>VLOOKUP(MONTH(G3051),VLOOKUP!$W$1:$X$24,2)</f>
        <v>January</v>
      </c>
      <c r="I3051" s="92" t="str">
        <f t="shared" si="730"/>
        <v/>
      </c>
      <c r="J3051" s="103" t="s">
        <v>1235</v>
      </c>
      <c r="L3051" s="86" t="str">
        <f t="shared" si="743"/>
        <v>Ft. Loko / BBHQ [2628 6th St NE, WDC]</v>
      </c>
      <c r="M3051" s="86">
        <f t="shared" si="731"/>
        <v>0</v>
      </c>
      <c r="N3051" s="103" t="str">
        <f t="shared" si="742"/>
        <v>Ft. Loko / BBHQ [2628 6th St NE, WDC]</v>
      </c>
      <c r="O3051" s="94"/>
      <c r="S3051" s="95">
        <f t="shared" si="732"/>
        <v>0</v>
      </c>
      <c r="T3051" s="86" t="str">
        <f t="shared" si="733"/>
        <v/>
      </c>
      <c r="U3051" s="86" t="str">
        <f t="shared" si="741"/>
        <v/>
      </c>
      <c r="V3051" s="95" t="str">
        <f t="shared" si="734"/>
        <v/>
      </c>
      <c r="W3051" s="90" t="s">
        <v>221</v>
      </c>
      <c r="X3051" s="99"/>
      <c r="Y3051" s="99"/>
      <c r="AE3051" s="92" t="str">
        <f t="shared" si="735"/>
        <v/>
      </c>
      <c r="AF3051" s="96" t="str">
        <f t="shared" si="736"/>
        <v>&lt;a name='19000100'&gt;&lt;b&gt;: 0 - Ft. Loko / BBHQ [2628 6th St NE, WDC]&lt;/b&gt;&lt;/a&gt;&lt;br&gt;</v>
      </c>
      <c r="AG3051" s="97">
        <f t="shared" si="737"/>
        <v>1900</v>
      </c>
      <c r="AH3051" s="97" t="str">
        <f t="shared" si="738"/>
        <v>01</v>
      </c>
      <c r="AI3051" s="97" t="str">
        <f t="shared" si="739"/>
        <v>00</v>
      </c>
      <c r="AJ3051" s="97" t="str">
        <f t="shared" si="740"/>
        <v>19000100</v>
      </c>
    </row>
    <row r="3052" spans="6:36" ht="12" customHeight="1" x14ac:dyDescent="0.15">
      <c r="F3052" s="86" t="str">
        <f t="shared" si="729"/>
        <v>Saturday</v>
      </c>
      <c r="G3052" s="91"/>
      <c r="H3052" s="92" t="str">
        <f>VLOOKUP(MONTH(G3052),VLOOKUP!$W$1:$X$24,2)</f>
        <v>January</v>
      </c>
      <c r="I3052" s="92" t="str">
        <f t="shared" si="730"/>
        <v/>
      </c>
      <c r="J3052" s="93" t="s">
        <v>205</v>
      </c>
      <c r="L3052" s="86" t="str">
        <f t="shared" si="743"/>
        <v>Fur Nightclub [33 Patterson Street NE, WDC]</v>
      </c>
      <c r="M3052" s="86">
        <f t="shared" si="731"/>
        <v>0</v>
      </c>
      <c r="N3052" s="93" t="str">
        <f t="shared" si="742"/>
        <v>Fur Nightclub [33 Patterson Street NE, WDC]</v>
      </c>
      <c r="O3052" s="90"/>
      <c r="S3052" s="95">
        <f t="shared" si="732"/>
        <v>0</v>
      </c>
      <c r="T3052" s="86" t="str">
        <f t="shared" si="733"/>
        <v/>
      </c>
      <c r="U3052" s="86" t="str">
        <f t="shared" si="741"/>
        <v/>
      </c>
      <c r="V3052" s="95" t="str">
        <f t="shared" si="734"/>
        <v/>
      </c>
      <c r="W3052" s="90" t="s">
        <v>221</v>
      </c>
      <c r="AE3052" s="92" t="str">
        <f t="shared" si="735"/>
        <v/>
      </c>
      <c r="AF3052" s="96" t="str">
        <f t="shared" si="736"/>
        <v>&lt;a name='19000100'&gt;&lt;b&gt;: 0 - Fur Nightclub [33 Patterson Street NE, WDC]&lt;/b&gt;&lt;/a&gt;&lt;br&gt;</v>
      </c>
      <c r="AG3052" s="97">
        <f t="shared" si="737"/>
        <v>1900</v>
      </c>
      <c r="AH3052" s="97" t="str">
        <f t="shared" si="738"/>
        <v>01</v>
      </c>
      <c r="AI3052" s="97" t="str">
        <f t="shared" si="739"/>
        <v>00</v>
      </c>
      <c r="AJ3052" s="97" t="str">
        <f t="shared" si="740"/>
        <v>19000100</v>
      </c>
    </row>
    <row r="3053" spans="6:36" ht="12" customHeight="1" x14ac:dyDescent="0.15">
      <c r="F3053" s="86" t="str">
        <f t="shared" si="729"/>
        <v>Saturday</v>
      </c>
      <c r="G3053" s="91"/>
      <c r="H3053" s="92" t="str">
        <f>VLOOKUP(MONTH(G3053),VLOOKUP!$W$1:$X$24,2)</f>
        <v>January</v>
      </c>
      <c r="I3053" s="92" t="str">
        <f t="shared" si="730"/>
        <v/>
      </c>
      <c r="J3053" s="93" t="s">
        <v>205</v>
      </c>
      <c r="L3053" s="86" t="str">
        <f t="shared" si="743"/>
        <v>Fur Nightclub [33 Patterson Street NE, WDC]</v>
      </c>
      <c r="M3053" s="86">
        <f t="shared" si="731"/>
        <v>0</v>
      </c>
      <c r="N3053" s="93" t="str">
        <f t="shared" si="742"/>
        <v>Fur Nightclub [33 Patterson Street NE, WDC]</v>
      </c>
      <c r="O3053" s="90"/>
      <c r="S3053" s="95">
        <f t="shared" si="732"/>
        <v>0</v>
      </c>
      <c r="T3053" s="86" t="str">
        <f t="shared" si="733"/>
        <v/>
      </c>
      <c r="U3053" s="86" t="str">
        <f t="shared" si="741"/>
        <v/>
      </c>
      <c r="V3053" s="95" t="str">
        <f t="shared" si="734"/>
        <v/>
      </c>
      <c r="W3053" s="90" t="s">
        <v>221</v>
      </c>
      <c r="AE3053" s="92" t="str">
        <f t="shared" si="735"/>
        <v/>
      </c>
      <c r="AF3053" s="96" t="str">
        <f t="shared" si="736"/>
        <v>&lt;a name='19000100'&gt;&lt;b&gt;: 0 - Fur Nightclub [33 Patterson Street NE, WDC]&lt;/b&gt;&lt;/a&gt;&lt;br&gt;</v>
      </c>
      <c r="AG3053" s="97">
        <f t="shared" si="737"/>
        <v>1900</v>
      </c>
      <c r="AH3053" s="97" t="str">
        <f t="shared" si="738"/>
        <v>01</v>
      </c>
      <c r="AI3053" s="97" t="str">
        <f t="shared" si="739"/>
        <v>00</v>
      </c>
      <c r="AJ3053" s="97" t="str">
        <f t="shared" si="740"/>
        <v>19000100</v>
      </c>
    </row>
    <row r="3054" spans="6:36" ht="12" customHeight="1" x14ac:dyDescent="0.15">
      <c r="F3054" s="86" t="str">
        <f t="shared" si="729"/>
        <v>Saturday</v>
      </c>
      <c r="G3054" s="91"/>
      <c r="H3054" s="92" t="str">
        <f>VLOOKUP(MONTH(G3054),VLOOKUP!$W$1:$X$24,2)</f>
        <v>January</v>
      </c>
      <c r="I3054" s="92" t="str">
        <f t="shared" si="730"/>
        <v/>
      </c>
      <c r="J3054" s="93" t="s">
        <v>205</v>
      </c>
      <c r="L3054" s="86" t="str">
        <f t="shared" si="743"/>
        <v>Fur Nightclub [33 Patterson Street NE, WDC]</v>
      </c>
      <c r="M3054" s="86">
        <f t="shared" si="731"/>
        <v>0</v>
      </c>
      <c r="N3054" s="93" t="str">
        <f t="shared" si="742"/>
        <v>Fur Nightclub [33 Patterson Street NE, WDC]</v>
      </c>
      <c r="O3054" s="90"/>
      <c r="S3054" s="95">
        <f t="shared" si="732"/>
        <v>0</v>
      </c>
      <c r="T3054" s="86" t="str">
        <f t="shared" si="733"/>
        <v/>
      </c>
      <c r="U3054" s="86" t="str">
        <f t="shared" si="741"/>
        <v/>
      </c>
      <c r="V3054" s="95" t="str">
        <f t="shared" si="734"/>
        <v/>
      </c>
      <c r="W3054" s="90" t="s">
        <v>221</v>
      </c>
      <c r="AE3054" s="92" t="str">
        <f t="shared" si="735"/>
        <v/>
      </c>
      <c r="AF3054" s="96" t="str">
        <f t="shared" si="736"/>
        <v>&lt;a name='19000100'&gt;&lt;b&gt;: 0 - Fur Nightclub [33 Patterson Street NE, WDC]&lt;/b&gt;&lt;/a&gt;&lt;br&gt;</v>
      </c>
      <c r="AG3054" s="97">
        <f t="shared" si="737"/>
        <v>1900</v>
      </c>
      <c r="AH3054" s="97" t="str">
        <f t="shared" si="738"/>
        <v>01</v>
      </c>
      <c r="AI3054" s="97" t="str">
        <f t="shared" si="739"/>
        <v>00</v>
      </c>
      <c r="AJ3054" s="97" t="str">
        <f t="shared" si="740"/>
        <v>19000100</v>
      </c>
    </row>
    <row r="3055" spans="6:36" ht="12" customHeight="1" x14ac:dyDescent="0.15">
      <c r="F3055" s="86" t="str">
        <f t="shared" si="729"/>
        <v>Saturday</v>
      </c>
      <c r="G3055" s="91"/>
      <c r="H3055" s="92" t="str">
        <f>VLOOKUP(MONTH(G3055),VLOOKUP!$W$1:$X$24,2)</f>
        <v>January</v>
      </c>
      <c r="I3055" s="92" t="str">
        <f t="shared" si="730"/>
        <v/>
      </c>
      <c r="J3055" s="93" t="s">
        <v>1232</v>
      </c>
      <c r="L3055" s="86" t="str">
        <f t="shared" si="743"/>
        <v>Gala Hispanic Theatre [3333 14th St NW, WDC]</v>
      </c>
      <c r="M3055" s="86">
        <f t="shared" si="731"/>
        <v>0</v>
      </c>
      <c r="N3055" s="93" t="str">
        <f t="shared" si="742"/>
        <v>Gala Hispanic Theatre [3333 14th St NW, WDC]</v>
      </c>
      <c r="O3055" s="94"/>
      <c r="S3055" s="95">
        <f t="shared" si="732"/>
        <v>0</v>
      </c>
      <c r="T3055" s="86" t="str">
        <f t="shared" si="733"/>
        <v/>
      </c>
      <c r="U3055" s="86" t="str">
        <f t="shared" si="741"/>
        <v/>
      </c>
      <c r="V3055" s="95" t="str">
        <f t="shared" si="734"/>
        <v/>
      </c>
      <c r="W3055" s="90" t="s">
        <v>221</v>
      </c>
      <c r="AE3055" s="92" t="str">
        <f t="shared" si="735"/>
        <v/>
      </c>
      <c r="AF3055" s="96" t="str">
        <f t="shared" si="736"/>
        <v>&lt;a name='19000100'&gt;&lt;b&gt;: 0 - Gala Hispanic Theatre [3333 14th St NW, WDC]&lt;/b&gt;&lt;/a&gt;&lt;br&gt;</v>
      </c>
      <c r="AG3055" s="97">
        <f t="shared" si="737"/>
        <v>1900</v>
      </c>
      <c r="AH3055" s="97" t="str">
        <f t="shared" si="738"/>
        <v>01</v>
      </c>
      <c r="AI3055" s="97" t="str">
        <f t="shared" si="739"/>
        <v>00</v>
      </c>
      <c r="AJ3055" s="97" t="str">
        <f t="shared" si="740"/>
        <v>19000100</v>
      </c>
    </row>
    <row r="3056" spans="6:36" ht="12" customHeight="1" x14ac:dyDescent="0.15">
      <c r="F3056" s="86" t="str">
        <f t="shared" si="729"/>
        <v>Saturday</v>
      </c>
      <c r="G3056" s="91"/>
      <c r="H3056" s="92" t="str">
        <f>VLOOKUP(MONTH(G3056),VLOOKUP!$W$1:$X$24,2)</f>
        <v>January</v>
      </c>
      <c r="I3056" s="92" t="str">
        <f t="shared" si="730"/>
        <v/>
      </c>
      <c r="J3056" s="93" t="s">
        <v>1232</v>
      </c>
      <c r="L3056" s="86" t="str">
        <f t="shared" si="743"/>
        <v>Gala Hispanic Theatre [3333 14th St NW, WDC]</v>
      </c>
      <c r="M3056" s="86">
        <f t="shared" si="731"/>
        <v>0</v>
      </c>
      <c r="N3056" s="93" t="str">
        <f t="shared" si="742"/>
        <v>Gala Hispanic Theatre [3333 14th St NW, WDC]</v>
      </c>
      <c r="O3056" s="94"/>
      <c r="S3056" s="95">
        <f t="shared" si="732"/>
        <v>0</v>
      </c>
      <c r="T3056" s="86" t="str">
        <f t="shared" si="733"/>
        <v/>
      </c>
      <c r="U3056" s="86" t="str">
        <f t="shared" si="741"/>
        <v/>
      </c>
      <c r="V3056" s="95" t="str">
        <f t="shared" si="734"/>
        <v/>
      </c>
      <c r="W3056" s="90" t="s">
        <v>221</v>
      </c>
      <c r="AE3056" s="92" t="str">
        <f t="shared" si="735"/>
        <v/>
      </c>
      <c r="AF3056" s="96" t="str">
        <f t="shared" si="736"/>
        <v>&lt;a name='19000100'&gt;&lt;b&gt;: 0 - Gala Hispanic Theatre [3333 14th St NW, WDC]&lt;/b&gt;&lt;/a&gt;&lt;br&gt;</v>
      </c>
      <c r="AG3056" s="97">
        <f t="shared" si="737"/>
        <v>1900</v>
      </c>
      <c r="AH3056" s="97" t="str">
        <f t="shared" si="738"/>
        <v>01</v>
      </c>
      <c r="AI3056" s="97" t="str">
        <f t="shared" si="739"/>
        <v>00</v>
      </c>
      <c r="AJ3056" s="97" t="str">
        <f t="shared" si="740"/>
        <v>19000100</v>
      </c>
    </row>
    <row r="3057" spans="6:36" ht="12" customHeight="1" x14ac:dyDescent="0.15">
      <c r="F3057" s="86" t="str">
        <f t="shared" si="729"/>
        <v>Saturday</v>
      </c>
      <c r="G3057" s="91"/>
      <c r="H3057" s="92" t="str">
        <f>VLOOKUP(MONTH(G3057),VLOOKUP!$W$1:$X$24,2)</f>
        <v>January</v>
      </c>
      <c r="I3057" s="92" t="str">
        <f t="shared" si="730"/>
        <v/>
      </c>
      <c r="J3057" s="93" t="s">
        <v>1232</v>
      </c>
      <c r="L3057" s="86" t="str">
        <f t="shared" si="743"/>
        <v>Gala Hispanic Theatre [3333 14th St NW, WDC]</v>
      </c>
      <c r="M3057" s="86">
        <f t="shared" si="731"/>
        <v>0</v>
      </c>
      <c r="N3057" s="93" t="str">
        <f t="shared" si="742"/>
        <v>Gala Hispanic Theatre [3333 14th St NW, WDC]</v>
      </c>
      <c r="O3057" s="94"/>
      <c r="S3057" s="95">
        <f t="shared" si="732"/>
        <v>0</v>
      </c>
      <c r="T3057" s="86" t="str">
        <f t="shared" si="733"/>
        <v/>
      </c>
      <c r="U3057" s="86" t="str">
        <f t="shared" si="741"/>
        <v/>
      </c>
      <c r="V3057" s="95" t="str">
        <f t="shared" si="734"/>
        <v/>
      </c>
      <c r="W3057" s="90" t="s">
        <v>221</v>
      </c>
      <c r="AE3057" s="92" t="str">
        <f t="shared" si="735"/>
        <v/>
      </c>
      <c r="AF3057" s="96" t="str">
        <f t="shared" si="736"/>
        <v>&lt;a name='19000100'&gt;&lt;b&gt;: 0 - Gala Hispanic Theatre [3333 14th St NW, WDC]&lt;/b&gt;&lt;/a&gt;&lt;br&gt;</v>
      </c>
      <c r="AG3057" s="97">
        <f t="shared" si="737"/>
        <v>1900</v>
      </c>
      <c r="AH3057" s="97" t="str">
        <f t="shared" si="738"/>
        <v>01</v>
      </c>
      <c r="AI3057" s="97" t="str">
        <f t="shared" si="739"/>
        <v>00</v>
      </c>
      <c r="AJ3057" s="97" t="str">
        <f t="shared" si="740"/>
        <v>19000100</v>
      </c>
    </row>
    <row r="3058" spans="6:36" ht="12" customHeight="1" x14ac:dyDescent="0.15">
      <c r="F3058" s="86" t="str">
        <f t="shared" si="729"/>
        <v>Saturday</v>
      </c>
      <c r="H3058" s="92" t="str">
        <f>VLOOKUP(MONTH(G3058),VLOOKUP!$W$1:$X$24,2)</f>
        <v>January</v>
      </c>
      <c r="I3058" s="92" t="str">
        <f t="shared" si="730"/>
        <v/>
      </c>
      <c r="J3058" s="90" t="s">
        <v>556</v>
      </c>
      <c r="L3058" s="86" t="str">
        <f t="shared" si="743"/>
        <v>&lt;a href='galaxyhut.php' title='list by venue'&gt;Galaxy Hut&lt;/a&gt;</v>
      </c>
      <c r="M3058" s="86">
        <f t="shared" si="731"/>
        <v>0</v>
      </c>
      <c r="N3058" s="86" t="str">
        <f>VLOOKUP(J3058,VLOOKUP!$A$2:$S$54,19,FALSE)&amp;J3058&amp;"&lt;/a&gt;"</f>
        <v>&lt;a href='galaxyhut.php' title='list by venue'&gt;Galaxy Hut&lt;/a&gt;</v>
      </c>
      <c r="O3058" s="94"/>
      <c r="S3058" s="95">
        <f t="shared" si="732"/>
        <v>0</v>
      </c>
      <c r="T3058" s="86" t="str">
        <f t="shared" si="733"/>
        <v/>
      </c>
      <c r="U3058" s="86" t="str">
        <f t="shared" si="741"/>
        <v/>
      </c>
      <c r="V3058" s="95" t="str">
        <f t="shared" si="734"/>
        <v/>
      </c>
      <c r="AE3058" s="92" t="str">
        <f t="shared" si="735"/>
        <v/>
      </c>
      <c r="AF3058" s="96" t="str">
        <f t="shared" si="736"/>
        <v>&lt;a name='19000100'&gt;&lt;b&gt;: 0 - &lt;a href='galaxyhut.php' title='list by venue'&gt;Galaxy Hut&lt;/a&gt;&lt;/b&gt;&lt;/a&gt;&lt;br&gt;</v>
      </c>
      <c r="AG3058" s="97">
        <f t="shared" si="737"/>
        <v>1900</v>
      </c>
      <c r="AH3058" s="97" t="str">
        <f t="shared" si="738"/>
        <v>01</v>
      </c>
      <c r="AI3058" s="97" t="str">
        <f t="shared" si="739"/>
        <v>00</v>
      </c>
      <c r="AJ3058" s="97" t="str">
        <f t="shared" si="740"/>
        <v>19000100</v>
      </c>
    </row>
    <row r="3059" spans="6:36" ht="12" customHeight="1" x14ac:dyDescent="0.15">
      <c r="F3059" s="86" t="str">
        <f t="shared" si="729"/>
        <v>Saturday</v>
      </c>
      <c r="H3059" s="92" t="str">
        <f>VLOOKUP(MONTH(G3059),VLOOKUP!$W$1:$X$24,2)</f>
        <v>January</v>
      </c>
      <c r="I3059" s="92" t="str">
        <f t="shared" si="730"/>
        <v/>
      </c>
      <c r="J3059" s="90" t="s">
        <v>556</v>
      </c>
      <c r="L3059" s="86" t="str">
        <f t="shared" si="743"/>
        <v>&lt;a href='galaxyhut.php' title='list by venue'&gt;Galaxy Hut&lt;/a&gt;</v>
      </c>
      <c r="M3059" s="86">
        <f t="shared" si="731"/>
        <v>0</v>
      </c>
      <c r="N3059" s="86" t="str">
        <f>VLOOKUP(J3059,VLOOKUP!$A$2:$S$54,19,FALSE)&amp;J3059&amp;"&lt;/a&gt;"</f>
        <v>&lt;a href='galaxyhut.php' title='list by venue'&gt;Galaxy Hut&lt;/a&gt;</v>
      </c>
      <c r="O3059" s="94"/>
      <c r="S3059" s="95">
        <f t="shared" si="732"/>
        <v>0</v>
      </c>
      <c r="T3059" s="86" t="str">
        <f t="shared" si="733"/>
        <v/>
      </c>
      <c r="U3059" s="86" t="str">
        <f t="shared" si="741"/>
        <v/>
      </c>
      <c r="V3059" s="95" t="str">
        <f t="shared" si="734"/>
        <v/>
      </c>
      <c r="AE3059" s="92" t="str">
        <f t="shared" si="735"/>
        <v/>
      </c>
      <c r="AF3059" s="96" t="str">
        <f t="shared" si="736"/>
        <v>&lt;a name='19000100'&gt;&lt;b&gt;: 0 - &lt;a href='galaxyhut.php' title='list by venue'&gt;Galaxy Hut&lt;/a&gt;&lt;/b&gt;&lt;/a&gt;&lt;br&gt;</v>
      </c>
      <c r="AG3059" s="97">
        <f t="shared" si="737"/>
        <v>1900</v>
      </c>
      <c r="AH3059" s="97" t="str">
        <f t="shared" si="738"/>
        <v>01</v>
      </c>
      <c r="AI3059" s="97" t="str">
        <f t="shared" si="739"/>
        <v>00</v>
      </c>
      <c r="AJ3059" s="97" t="str">
        <f t="shared" si="740"/>
        <v>19000100</v>
      </c>
    </row>
    <row r="3060" spans="6:36" ht="12" customHeight="1" x14ac:dyDescent="0.15">
      <c r="F3060" s="86" t="str">
        <f t="shared" si="729"/>
        <v>Saturday</v>
      </c>
      <c r="H3060" s="92" t="str">
        <f>VLOOKUP(MONTH(G3060),VLOOKUP!$W$1:$X$24,2)</f>
        <v>January</v>
      </c>
      <c r="I3060" s="92" t="str">
        <f t="shared" si="730"/>
        <v/>
      </c>
      <c r="J3060" s="90" t="s">
        <v>556</v>
      </c>
      <c r="L3060" s="86" t="str">
        <f t="shared" si="743"/>
        <v>&lt;a href='galaxyhut.php' title='list by venue'&gt;Galaxy Hut&lt;/a&gt;</v>
      </c>
      <c r="M3060" s="86">
        <f t="shared" si="731"/>
        <v>0</v>
      </c>
      <c r="N3060" s="86" t="str">
        <f>VLOOKUP(J3060,VLOOKUP!$A$2:$S$54,19,FALSE)&amp;J3060&amp;"&lt;/a&gt;"</f>
        <v>&lt;a href='galaxyhut.php' title='list by venue'&gt;Galaxy Hut&lt;/a&gt;</v>
      </c>
      <c r="O3060" s="94"/>
      <c r="S3060" s="95">
        <f t="shared" si="732"/>
        <v>0</v>
      </c>
      <c r="T3060" s="86" t="str">
        <f t="shared" si="733"/>
        <v/>
      </c>
      <c r="U3060" s="86" t="str">
        <f t="shared" si="741"/>
        <v/>
      </c>
      <c r="V3060" s="95" t="str">
        <f t="shared" si="734"/>
        <v/>
      </c>
      <c r="AE3060" s="92" t="str">
        <f t="shared" si="735"/>
        <v/>
      </c>
      <c r="AF3060" s="96" t="str">
        <f t="shared" si="736"/>
        <v>&lt;a name='19000100'&gt;&lt;b&gt;: 0 - &lt;a href='galaxyhut.php' title='list by venue'&gt;Galaxy Hut&lt;/a&gt;&lt;/b&gt;&lt;/a&gt;&lt;br&gt;</v>
      </c>
      <c r="AG3060" s="97">
        <f t="shared" si="737"/>
        <v>1900</v>
      </c>
      <c r="AH3060" s="97" t="str">
        <f t="shared" si="738"/>
        <v>01</v>
      </c>
      <c r="AI3060" s="97" t="str">
        <f t="shared" si="739"/>
        <v>00</v>
      </c>
      <c r="AJ3060" s="97" t="str">
        <f t="shared" si="740"/>
        <v>19000100</v>
      </c>
    </row>
    <row r="3061" spans="6:36" ht="12" customHeight="1" x14ac:dyDescent="0.15">
      <c r="F3061" s="86" t="str">
        <f t="shared" si="729"/>
        <v>Saturday</v>
      </c>
      <c r="H3061" s="92" t="str">
        <f>VLOOKUP(MONTH(G3061),VLOOKUP!$W$1:$X$24,2)</f>
        <v>January</v>
      </c>
      <c r="I3061" s="92" t="str">
        <f t="shared" si="730"/>
        <v/>
      </c>
      <c r="J3061" s="90" t="s">
        <v>556</v>
      </c>
      <c r="L3061" s="86" t="str">
        <f t="shared" si="743"/>
        <v>&lt;a href='galaxyhut.php' title='list by venue'&gt;Galaxy Hut&lt;/a&gt;</v>
      </c>
      <c r="M3061" s="86">
        <f t="shared" si="731"/>
        <v>0</v>
      </c>
      <c r="N3061" s="86" t="str">
        <f>VLOOKUP(J3061,VLOOKUP!$A$2:$S$54,19,FALSE)&amp;J3061&amp;"&lt;/a&gt;"</f>
        <v>&lt;a href='galaxyhut.php' title='list by venue'&gt;Galaxy Hut&lt;/a&gt;</v>
      </c>
      <c r="O3061" s="94"/>
      <c r="S3061" s="95">
        <f t="shared" si="732"/>
        <v>0</v>
      </c>
      <c r="T3061" s="86" t="str">
        <f t="shared" si="733"/>
        <v/>
      </c>
      <c r="U3061" s="86" t="str">
        <f t="shared" si="741"/>
        <v/>
      </c>
      <c r="V3061" s="95" t="str">
        <f t="shared" si="734"/>
        <v/>
      </c>
      <c r="AE3061" s="92" t="str">
        <f t="shared" si="735"/>
        <v/>
      </c>
      <c r="AF3061" s="96" t="str">
        <f t="shared" si="736"/>
        <v>&lt;a name='19000100'&gt;&lt;b&gt;: 0 - &lt;a href='galaxyhut.php' title='list by venue'&gt;Galaxy Hut&lt;/a&gt;&lt;/b&gt;&lt;/a&gt;&lt;br&gt;</v>
      </c>
      <c r="AG3061" s="97">
        <f t="shared" si="737"/>
        <v>1900</v>
      </c>
      <c r="AH3061" s="97" t="str">
        <f t="shared" si="738"/>
        <v>01</v>
      </c>
      <c r="AI3061" s="97" t="str">
        <f t="shared" si="739"/>
        <v>00</v>
      </c>
      <c r="AJ3061" s="97" t="str">
        <f t="shared" si="740"/>
        <v>19000100</v>
      </c>
    </row>
    <row r="3062" spans="6:36" ht="12" customHeight="1" x14ac:dyDescent="0.15">
      <c r="F3062" s="86" t="str">
        <f t="shared" si="729"/>
        <v>Saturday</v>
      </c>
      <c r="H3062" s="92" t="str">
        <f>VLOOKUP(MONTH(G3062),VLOOKUP!$W$1:$X$24,2)</f>
        <v>January</v>
      </c>
      <c r="I3062" s="92" t="str">
        <f t="shared" si="730"/>
        <v/>
      </c>
      <c r="J3062" s="90" t="s">
        <v>556</v>
      </c>
      <c r="L3062" s="86" t="str">
        <f t="shared" si="743"/>
        <v>&lt;a href='galaxyhut.php' title='list by venue'&gt;Galaxy Hut&lt;/a&gt;</v>
      </c>
      <c r="M3062" s="86">
        <f t="shared" si="731"/>
        <v>0</v>
      </c>
      <c r="N3062" s="86" t="str">
        <f>VLOOKUP(J3062,VLOOKUP!$A$2:$S$54,19,FALSE)&amp;J3062&amp;"&lt;/a&gt;"</f>
        <v>&lt;a href='galaxyhut.php' title='list by venue'&gt;Galaxy Hut&lt;/a&gt;</v>
      </c>
      <c r="O3062" s="94"/>
      <c r="S3062" s="95">
        <f t="shared" si="732"/>
        <v>0</v>
      </c>
      <c r="T3062" s="86" t="str">
        <f t="shared" si="733"/>
        <v/>
      </c>
      <c r="U3062" s="86" t="str">
        <f t="shared" si="741"/>
        <v/>
      </c>
      <c r="V3062" s="95" t="str">
        <f t="shared" si="734"/>
        <v/>
      </c>
      <c r="AE3062" s="92" t="str">
        <f t="shared" si="735"/>
        <v/>
      </c>
      <c r="AF3062" s="96" t="str">
        <f t="shared" si="736"/>
        <v>&lt;a name='19000100'&gt;&lt;b&gt;: 0 - &lt;a href='galaxyhut.php' title='list by venue'&gt;Galaxy Hut&lt;/a&gt;&lt;/b&gt;&lt;/a&gt;&lt;br&gt;</v>
      </c>
      <c r="AG3062" s="97">
        <f t="shared" si="737"/>
        <v>1900</v>
      </c>
      <c r="AH3062" s="97" t="str">
        <f t="shared" si="738"/>
        <v>01</v>
      </c>
      <c r="AI3062" s="97" t="str">
        <f t="shared" si="739"/>
        <v>00</v>
      </c>
      <c r="AJ3062" s="97" t="str">
        <f t="shared" si="740"/>
        <v>19000100</v>
      </c>
    </row>
    <row r="3063" spans="6:36" ht="12" customHeight="1" x14ac:dyDescent="0.15">
      <c r="F3063" s="86" t="str">
        <f t="shared" si="729"/>
        <v>Saturday</v>
      </c>
      <c r="G3063" s="91"/>
      <c r="H3063" s="92" t="str">
        <f>VLOOKUP(MONTH(G3063),VLOOKUP!$W$1:$X$24,2)</f>
        <v>January</v>
      </c>
      <c r="I3063" s="92" t="str">
        <f t="shared" si="730"/>
        <v/>
      </c>
      <c r="J3063" s="93" t="s">
        <v>1108</v>
      </c>
      <c r="L3063" s="86" t="str">
        <f t="shared" si="743"/>
        <v>Gallery 788 [3602 Hickory Ave, Baltimore, MD]</v>
      </c>
      <c r="M3063" s="86">
        <f t="shared" si="731"/>
        <v>0</v>
      </c>
      <c r="N3063" s="93" t="str">
        <f t="shared" ref="N3063:N3094" si="744">J3063</f>
        <v>Gallery 788 [3602 Hickory Ave, Baltimore, MD]</v>
      </c>
      <c r="O3063" s="90"/>
      <c r="S3063" s="95">
        <f t="shared" si="732"/>
        <v>0</v>
      </c>
      <c r="T3063" s="86" t="str">
        <f t="shared" si="733"/>
        <v/>
      </c>
      <c r="U3063" s="86" t="str">
        <f t="shared" si="741"/>
        <v/>
      </c>
      <c r="V3063" s="95" t="str">
        <f t="shared" si="734"/>
        <v/>
      </c>
      <c r="AE3063" s="92" t="str">
        <f t="shared" si="735"/>
        <v/>
      </c>
      <c r="AF3063" s="96" t="str">
        <f t="shared" si="736"/>
        <v>&lt;a name='19000100'&gt;&lt;b&gt;: 0 - Gallery 788 [3602 Hickory Ave, Baltimore, MD]&lt;/b&gt;&lt;/a&gt;&lt;br&gt;</v>
      </c>
      <c r="AG3063" s="97">
        <f t="shared" si="737"/>
        <v>1900</v>
      </c>
      <c r="AH3063" s="97" t="str">
        <f t="shared" si="738"/>
        <v>01</v>
      </c>
      <c r="AI3063" s="97" t="str">
        <f t="shared" si="739"/>
        <v>00</v>
      </c>
      <c r="AJ3063" s="97" t="str">
        <f t="shared" si="740"/>
        <v>19000100</v>
      </c>
    </row>
    <row r="3064" spans="6:36" ht="12" customHeight="1" x14ac:dyDescent="0.15">
      <c r="F3064" s="86" t="str">
        <f t="shared" si="729"/>
        <v>Saturday</v>
      </c>
      <c r="G3064" s="91"/>
      <c r="H3064" s="92" t="str">
        <f>VLOOKUP(MONTH(G3064),VLOOKUP!$W$1:$X$24,2)</f>
        <v>January</v>
      </c>
      <c r="I3064" s="92" t="str">
        <f t="shared" si="730"/>
        <v/>
      </c>
      <c r="J3064" s="93" t="s">
        <v>1108</v>
      </c>
      <c r="L3064" s="86" t="str">
        <f t="shared" si="743"/>
        <v>Gallery 788 [3602 Hickory Ave, Baltimore, MD]</v>
      </c>
      <c r="M3064" s="86">
        <f t="shared" si="731"/>
        <v>0</v>
      </c>
      <c r="N3064" s="93" t="str">
        <f t="shared" si="744"/>
        <v>Gallery 788 [3602 Hickory Ave, Baltimore, MD]</v>
      </c>
      <c r="O3064" s="90"/>
      <c r="S3064" s="95">
        <f t="shared" si="732"/>
        <v>0</v>
      </c>
      <c r="T3064" s="86" t="str">
        <f t="shared" si="733"/>
        <v/>
      </c>
      <c r="U3064" s="86" t="str">
        <f t="shared" si="741"/>
        <v/>
      </c>
      <c r="V3064" s="95" t="str">
        <f t="shared" si="734"/>
        <v/>
      </c>
      <c r="AE3064" s="92" t="str">
        <f t="shared" si="735"/>
        <v/>
      </c>
      <c r="AF3064" s="96" t="str">
        <f t="shared" si="736"/>
        <v>&lt;a name='19000100'&gt;&lt;b&gt;: 0 - Gallery 788 [3602 Hickory Ave, Baltimore, MD]&lt;/b&gt;&lt;/a&gt;&lt;br&gt;</v>
      </c>
      <c r="AG3064" s="97">
        <f t="shared" si="737"/>
        <v>1900</v>
      </c>
      <c r="AH3064" s="97" t="str">
        <f t="shared" si="738"/>
        <v>01</v>
      </c>
      <c r="AI3064" s="97" t="str">
        <f t="shared" si="739"/>
        <v>00</v>
      </c>
      <c r="AJ3064" s="97" t="str">
        <f t="shared" si="740"/>
        <v>19000100</v>
      </c>
    </row>
    <row r="3065" spans="6:36" ht="12" customHeight="1" x14ac:dyDescent="0.15">
      <c r="F3065" s="86" t="str">
        <f t="shared" si="729"/>
        <v>Saturday</v>
      </c>
      <c r="G3065" s="91"/>
      <c r="H3065" s="92" t="str">
        <f>VLOOKUP(MONTH(G3065),VLOOKUP!$W$1:$X$24,2)</f>
        <v>January</v>
      </c>
      <c r="I3065" s="92" t="str">
        <f t="shared" si="730"/>
        <v/>
      </c>
      <c r="J3065" s="93" t="s">
        <v>1108</v>
      </c>
      <c r="L3065" s="86" t="str">
        <f t="shared" si="743"/>
        <v>Gallery 788 [3602 Hickory Ave, Baltimore, MD]</v>
      </c>
      <c r="M3065" s="86">
        <f t="shared" si="731"/>
        <v>0</v>
      </c>
      <c r="N3065" s="93" t="str">
        <f t="shared" si="744"/>
        <v>Gallery 788 [3602 Hickory Ave, Baltimore, MD]</v>
      </c>
      <c r="O3065" s="90"/>
      <c r="S3065" s="95">
        <f t="shared" si="732"/>
        <v>0</v>
      </c>
      <c r="T3065" s="86" t="str">
        <f t="shared" si="733"/>
        <v/>
      </c>
      <c r="U3065" s="86" t="str">
        <f t="shared" si="741"/>
        <v/>
      </c>
      <c r="V3065" s="95" t="str">
        <f t="shared" si="734"/>
        <v/>
      </c>
      <c r="AE3065" s="92" t="str">
        <f t="shared" si="735"/>
        <v/>
      </c>
      <c r="AF3065" s="96" t="str">
        <f t="shared" si="736"/>
        <v>&lt;a name='19000100'&gt;&lt;b&gt;: 0 - Gallery 788 [3602 Hickory Ave, Baltimore, MD]&lt;/b&gt;&lt;/a&gt;&lt;br&gt;</v>
      </c>
      <c r="AG3065" s="97">
        <f t="shared" si="737"/>
        <v>1900</v>
      </c>
      <c r="AH3065" s="97" t="str">
        <f t="shared" si="738"/>
        <v>01</v>
      </c>
      <c r="AI3065" s="97" t="str">
        <f t="shared" si="739"/>
        <v>00</v>
      </c>
      <c r="AJ3065" s="97" t="str">
        <f t="shared" si="740"/>
        <v>19000100</v>
      </c>
    </row>
    <row r="3066" spans="6:36" ht="12" customHeight="1" x14ac:dyDescent="0.15">
      <c r="F3066" s="86" t="str">
        <f t="shared" si="729"/>
        <v>Saturday</v>
      </c>
      <c r="G3066" s="91"/>
      <c r="H3066" s="92" t="str">
        <f>VLOOKUP(MONTH(G3066),VLOOKUP!$W$1:$X$24,2)</f>
        <v>January</v>
      </c>
      <c r="I3066" s="92" t="str">
        <f t="shared" si="730"/>
        <v/>
      </c>
      <c r="J3066" s="93" t="s">
        <v>977</v>
      </c>
      <c r="L3066" s="86" t="str">
        <f t="shared" si="743"/>
        <v>Gallery at Vivid Solutions &amp;amp; Honfleur Gallery [1241 Good Hope Road SE, WDC]</v>
      </c>
      <c r="M3066" s="86">
        <f t="shared" si="731"/>
        <v>0</v>
      </c>
      <c r="N3066" s="93" t="str">
        <f t="shared" si="744"/>
        <v>Gallery at Vivid Solutions &amp;amp; Honfleur Gallery [1241 Good Hope Road SE, WDC]</v>
      </c>
      <c r="O3066" s="94"/>
      <c r="S3066" s="95">
        <f t="shared" si="732"/>
        <v>0</v>
      </c>
      <c r="T3066" s="86" t="str">
        <f t="shared" si="733"/>
        <v/>
      </c>
      <c r="U3066" s="86" t="str">
        <f t="shared" si="741"/>
        <v/>
      </c>
      <c r="V3066" s="95" t="str">
        <f t="shared" si="734"/>
        <v/>
      </c>
      <c r="AE3066" s="92" t="str">
        <f t="shared" si="735"/>
        <v/>
      </c>
      <c r="AF3066" s="96" t="str">
        <f t="shared" si="736"/>
        <v>&lt;a name='19000100'&gt;&lt;b&gt;: 0 - Gallery at Vivid Solutions &amp;amp; Honfleur Gallery [1241 Good Hope Road SE, WDC]&lt;/b&gt;&lt;/a&gt;&lt;br&gt;</v>
      </c>
      <c r="AG3066" s="97">
        <f t="shared" si="737"/>
        <v>1900</v>
      </c>
      <c r="AH3066" s="97" t="str">
        <f t="shared" si="738"/>
        <v>01</v>
      </c>
      <c r="AI3066" s="97" t="str">
        <f t="shared" si="739"/>
        <v>00</v>
      </c>
      <c r="AJ3066" s="97" t="str">
        <f t="shared" si="740"/>
        <v>19000100</v>
      </c>
    </row>
    <row r="3067" spans="6:36" ht="12" customHeight="1" x14ac:dyDescent="0.15">
      <c r="F3067" s="86" t="str">
        <f t="shared" si="729"/>
        <v>Saturday</v>
      </c>
      <c r="G3067" s="91"/>
      <c r="H3067" s="92" t="str">
        <f>VLOOKUP(MONTH(G3067),VLOOKUP!$W$1:$X$24,2)</f>
        <v>January</v>
      </c>
      <c r="I3067" s="92" t="str">
        <f t="shared" si="730"/>
        <v/>
      </c>
      <c r="J3067" s="93" t="s">
        <v>977</v>
      </c>
      <c r="L3067" s="86" t="str">
        <f t="shared" si="743"/>
        <v>Gallery at Vivid Solutions &amp;amp; Honfleur Gallery [1241 Good Hope Road SE, WDC]</v>
      </c>
      <c r="M3067" s="86">
        <f t="shared" si="731"/>
        <v>0</v>
      </c>
      <c r="N3067" s="93" t="str">
        <f t="shared" si="744"/>
        <v>Gallery at Vivid Solutions &amp;amp; Honfleur Gallery [1241 Good Hope Road SE, WDC]</v>
      </c>
      <c r="O3067" s="94"/>
      <c r="S3067" s="95">
        <f t="shared" si="732"/>
        <v>0</v>
      </c>
      <c r="T3067" s="86" t="str">
        <f t="shared" si="733"/>
        <v/>
      </c>
      <c r="U3067" s="86" t="str">
        <f t="shared" si="741"/>
        <v/>
      </c>
      <c r="V3067" s="95" t="str">
        <f t="shared" si="734"/>
        <v/>
      </c>
      <c r="AE3067" s="92" t="str">
        <f t="shared" si="735"/>
        <v/>
      </c>
      <c r="AF3067" s="96" t="str">
        <f t="shared" si="736"/>
        <v>&lt;a name='19000100'&gt;&lt;b&gt;: 0 - Gallery at Vivid Solutions &amp;amp; Honfleur Gallery [1241 Good Hope Road SE, WDC]&lt;/b&gt;&lt;/a&gt;&lt;br&gt;</v>
      </c>
      <c r="AG3067" s="97">
        <f t="shared" si="737"/>
        <v>1900</v>
      </c>
      <c r="AH3067" s="97" t="str">
        <f t="shared" si="738"/>
        <v>01</v>
      </c>
      <c r="AI3067" s="97" t="str">
        <f t="shared" si="739"/>
        <v>00</v>
      </c>
      <c r="AJ3067" s="97" t="str">
        <f t="shared" si="740"/>
        <v>19000100</v>
      </c>
    </row>
    <row r="3068" spans="6:36" ht="12" customHeight="1" x14ac:dyDescent="0.15">
      <c r="F3068" s="86" t="str">
        <f t="shared" si="729"/>
        <v>Saturday</v>
      </c>
      <c r="G3068" s="91"/>
      <c r="H3068" s="92" t="str">
        <f>VLOOKUP(MONTH(G3068),VLOOKUP!$W$1:$X$24,2)</f>
        <v>January</v>
      </c>
      <c r="I3068" s="92" t="str">
        <f t="shared" si="730"/>
        <v/>
      </c>
      <c r="J3068" s="93" t="s">
        <v>977</v>
      </c>
      <c r="L3068" s="86" t="str">
        <f t="shared" si="743"/>
        <v>Gallery at Vivid Solutions &amp;amp; Honfleur Gallery [1241 Good Hope Road SE, WDC]</v>
      </c>
      <c r="M3068" s="86">
        <f t="shared" si="731"/>
        <v>0</v>
      </c>
      <c r="N3068" s="93" t="str">
        <f t="shared" si="744"/>
        <v>Gallery at Vivid Solutions &amp;amp; Honfleur Gallery [1241 Good Hope Road SE, WDC]</v>
      </c>
      <c r="O3068" s="94"/>
      <c r="S3068" s="95">
        <f t="shared" si="732"/>
        <v>0</v>
      </c>
      <c r="T3068" s="86" t="str">
        <f t="shared" si="733"/>
        <v/>
      </c>
      <c r="U3068" s="86" t="str">
        <f t="shared" si="741"/>
        <v/>
      </c>
      <c r="V3068" s="95" t="str">
        <f t="shared" si="734"/>
        <v/>
      </c>
      <c r="AE3068" s="92" t="str">
        <f t="shared" si="735"/>
        <v/>
      </c>
      <c r="AF3068" s="96" t="str">
        <f t="shared" si="736"/>
        <v>&lt;a name='19000100'&gt;&lt;b&gt;: 0 - Gallery at Vivid Solutions &amp;amp; Honfleur Gallery [1241 Good Hope Road SE, WDC]&lt;/b&gt;&lt;/a&gt;&lt;br&gt;</v>
      </c>
      <c r="AG3068" s="97">
        <f t="shared" si="737"/>
        <v>1900</v>
      </c>
      <c r="AH3068" s="97" t="str">
        <f t="shared" si="738"/>
        <v>01</v>
      </c>
      <c r="AI3068" s="97" t="str">
        <f t="shared" si="739"/>
        <v>00</v>
      </c>
      <c r="AJ3068" s="97" t="str">
        <f t="shared" si="740"/>
        <v>19000100</v>
      </c>
    </row>
    <row r="3069" spans="6:36" ht="12" customHeight="1" x14ac:dyDescent="0.15">
      <c r="F3069" s="86" t="str">
        <f t="shared" si="729"/>
        <v>Saturday</v>
      </c>
      <c r="G3069" s="91"/>
      <c r="H3069" s="92" t="str">
        <f>VLOOKUP(MONTH(G3069),VLOOKUP!$W$1:$X$24,2)</f>
        <v>January</v>
      </c>
      <c r="I3069" s="92" t="str">
        <f t="shared" si="730"/>
        <v/>
      </c>
      <c r="J3069" s="121" t="s">
        <v>1369</v>
      </c>
      <c r="K3069" s="117"/>
      <c r="L3069" s="118" t="str">
        <f t="shared" si="743"/>
        <v>Gallery CA [440 E Oliver St, Baltimore, MD]</v>
      </c>
      <c r="M3069" s="118">
        <f t="shared" si="731"/>
        <v>0</v>
      </c>
      <c r="N3069" s="121" t="str">
        <f t="shared" si="744"/>
        <v>Gallery CA [440 E Oliver St, Baltimore, MD]</v>
      </c>
      <c r="O3069" s="117"/>
      <c r="P3069" s="117"/>
      <c r="Q3069" s="117"/>
      <c r="R3069" s="117"/>
      <c r="S3069" s="95">
        <f t="shared" si="732"/>
        <v>0</v>
      </c>
      <c r="T3069" s="86" t="str">
        <f t="shared" si="733"/>
        <v/>
      </c>
      <c r="U3069" s="86" t="str">
        <f t="shared" si="741"/>
        <v/>
      </c>
      <c r="V3069" s="95" t="str">
        <f t="shared" si="734"/>
        <v/>
      </c>
      <c r="W3069" s="90" t="s">
        <v>487</v>
      </c>
      <c r="AE3069" s="92" t="str">
        <f t="shared" si="735"/>
        <v/>
      </c>
      <c r="AF3069" s="96" t="str">
        <f t="shared" si="736"/>
        <v>&lt;a name='19000100'&gt;&lt;b&gt;: 0 - Gallery CA [440 E Oliver St, Baltimore, MD]&lt;/b&gt;&lt;/a&gt;&lt;br&gt;</v>
      </c>
      <c r="AG3069" s="97">
        <f t="shared" si="737"/>
        <v>1900</v>
      </c>
      <c r="AH3069" s="97" t="str">
        <f t="shared" si="738"/>
        <v>01</v>
      </c>
      <c r="AI3069" s="97" t="str">
        <f t="shared" si="739"/>
        <v>00</v>
      </c>
      <c r="AJ3069" s="97" t="str">
        <f t="shared" si="740"/>
        <v>19000100</v>
      </c>
    </row>
    <row r="3070" spans="6:36" ht="12" customHeight="1" x14ac:dyDescent="0.15">
      <c r="F3070" s="86" t="str">
        <f t="shared" si="729"/>
        <v>Saturday</v>
      </c>
      <c r="G3070" s="91"/>
      <c r="H3070" s="92" t="str">
        <f>VLOOKUP(MONTH(G3070),VLOOKUP!$W$1:$X$24,2)</f>
        <v>January</v>
      </c>
      <c r="I3070" s="92" t="str">
        <f t="shared" si="730"/>
        <v/>
      </c>
      <c r="J3070" s="121" t="s">
        <v>1369</v>
      </c>
      <c r="K3070" s="117"/>
      <c r="L3070" s="118" t="str">
        <f t="shared" si="743"/>
        <v>Gallery CA [440 E Oliver St, Baltimore, MD]</v>
      </c>
      <c r="M3070" s="118">
        <f t="shared" si="731"/>
        <v>0</v>
      </c>
      <c r="N3070" s="121" t="str">
        <f t="shared" si="744"/>
        <v>Gallery CA [440 E Oliver St, Baltimore, MD]</v>
      </c>
      <c r="O3070" s="117"/>
      <c r="P3070" s="117"/>
      <c r="Q3070" s="117"/>
      <c r="R3070" s="117"/>
      <c r="S3070" s="95">
        <f t="shared" si="732"/>
        <v>0</v>
      </c>
      <c r="T3070" s="86" t="str">
        <f t="shared" si="733"/>
        <v/>
      </c>
      <c r="U3070" s="86" t="str">
        <f t="shared" si="741"/>
        <v/>
      </c>
      <c r="V3070" s="95" t="str">
        <f t="shared" si="734"/>
        <v/>
      </c>
      <c r="W3070" s="90" t="s">
        <v>487</v>
      </c>
      <c r="AE3070" s="92" t="str">
        <f t="shared" si="735"/>
        <v/>
      </c>
      <c r="AF3070" s="96" t="str">
        <f t="shared" si="736"/>
        <v>&lt;a name='19000100'&gt;&lt;b&gt;: 0 - Gallery CA [440 E Oliver St, Baltimore, MD]&lt;/b&gt;&lt;/a&gt;&lt;br&gt;</v>
      </c>
      <c r="AG3070" s="97">
        <f t="shared" si="737"/>
        <v>1900</v>
      </c>
      <c r="AH3070" s="97" t="str">
        <f t="shared" si="738"/>
        <v>01</v>
      </c>
      <c r="AI3070" s="97" t="str">
        <f t="shared" si="739"/>
        <v>00</v>
      </c>
      <c r="AJ3070" s="97" t="str">
        <f t="shared" si="740"/>
        <v>19000100</v>
      </c>
    </row>
    <row r="3071" spans="6:36" ht="12" customHeight="1" x14ac:dyDescent="0.15">
      <c r="F3071" s="86" t="str">
        <f t="shared" si="729"/>
        <v>Saturday</v>
      </c>
      <c r="G3071" s="91"/>
      <c r="H3071" s="92" t="str">
        <f>VLOOKUP(MONTH(G3071),VLOOKUP!$W$1:$X$24,2)</f>
        <v>January</v>
      </c>
      <c r="I3071" s="92" t="str">
        <f t="shared" si="730"/>
        <v/>
      </c>
      <c r="J3071" s="93" t="s">
        <v>29</v>
      </c>
      <c r="L3071" s="86" t="str">
        <f t="shared" si="743"/>
        <v>Gallery O on H [1354 H Street NE, WDC]</v>
      </c>
      <c r="M3071" s="86">
        <f t="shared" si="731"/>
        <v>0</v>
      </c>
      <c r="N3071" s="93" t="str">
        <f t="shared" si="744"/>
        <v>Gallery O on H [1354 H Street NE, WDC]</v>
      </c>
      <c r="O3071" s="94"/>
      <c r="S3071" s="95">
        <f t="shared" si="732"/>
        <v>0</v>
      </c>
      <c r="T3071" s="86" t="str">
        <f t="shared" si="733"/>
        <v/>
      </c>
      <c r="U3071" s="86" t="str">
        <f t="shared" si="741"/>
        <v/>
      </c>
      <c r="V3071" s="95" t="str">
        <f t="shared" si="734"/>
        <v/>
      </c>
      <c r="X3071" s="99"/>
      <c r="Y3071" s="99"/>
      <c r="AE3071" s="92" t="str">
        <f t="shared" si="735"/>
        <v/>
      </c>
      <c r="AF3071" s="96" t="str">
        <f t="shared" si="736"/>
        <v>&lt;a name='19000100'&gt;&lt;b&gt;: 0 - Gallery O on H [1354 H Street NE, WDC]&lt;/b&gt;&lt;/a&gt;&lt;br&gt;</v>
      </c>
      <c r="AG3071" s="97">
        <f t="shared" si="737"/>
        <v>1900</v>
      </c>
      <c r="AH3071" s="97" t="str">
        <f t="shared" si="738"/>
        <v>01</v>
      </c>
      <c r="AI3071" s="97" t="str">
        <f t="shared" si="739"/>
        <v>00</v>
      </c>
      <c r="AJ3071" s="97" t="str">
        <f t="shared" si="740"/>
        <v>19000100</v>
      </c>
    </row>
    <row r="3072" spans="6:36" ht="12" customHeight="1" x14ac:dyDescent="0.15">
      <c r="F3072" s="86" t="str">
        <f t="shared" si="729"/>
        <v>Saturday</v>
      </c>
      <c r="G3072" s="91"/>
      <c r="H3072" s="92" t="str">
        <f>VLOOKUP(MONTH(G3072),VLOOKUP!$W$1:$X$24,2)</f>
        <v>January</v>
      </c>
      <c r="I3072" s="92" t="str">
        <f t="shared" si="730"/>
        <v/>
      </c>
      <c r="J3072" s="93" t="s">
        <v>29</v>
      </c>
      <c r="L3072" s="86" t="str">
        <f t="shared" si="743"/>
        <v>Gallery O on H [1354 H Street NE, WDC]</v>
      </c>
      <c r="M3072" s="86">
        <f t="shared" si="731"/>
        <v>0</v>
      </c>
      <c r="N3072" s="93" t="str">
        <f t="shared" si="744"/>
        <v>Gallery O on H [1354 H Street NE, WDC]</v>
      </c>
      <c r="O3072" s="94"/>
      <c r="S3072" s="95">
        <f t="shared" si="732"/>
        <v>0</v>
      </c>
      <c r="T3072" s="86" t="str">
        <f t="shared" si="733"/>
        <v/>
      </c>
      <c r="U3072" s="86" t="str">
        <f t="shared" si="741"/>
        <v/>
      </c>
      <c r="V3072" s="95" t="str">
        <f t="shared" si="734"/>
        <v/>
      </c>
      <c r="AE3072" s="92" t="str">
        <f t="shared" si="735"/>
        <v/>
      </c>
      <c r="AF3072" s="96" t="str">
        <f t="shared" si="736"/>
        <v>&lt;a name='19000100'&gt;&lt;b&gt;: 0 - Gallery O on H [1354 H Street NE, WDC]&lt;/b&gt;&lt;/a&gt;&lt;br&gt;</v>
      </c>
      <c r="AG3072" s="97">
        <f t="shared" si="737"/>
        <v>1900</v>
      </c>
      <c r="AH3072" s="97" t="str">
        <f t="shared" si="738"/>
        <v>01</v>
      </c>
      <c r="AI3072" s="97" t="str">
        <f t="shared" si="739"/>
        <v>00</v>
      </c>
      <c r="AJ3072" s="97" t="str">
        <f t="shared" si="740"/>
        <v>19000100</v>
      </c>
    </row>
    <row r="3073" spans="6:36" ht="12" customHeight="1" x14ac:dyDescent="0.15">
      <c r="F3073" s="86" t="str">
        <f t="shared" si="729"/>
        <v>Saturday</v>
      </c>
      <c r="G3073" s="91"/>
      <c r="H3073" s="92" t="str">
        <f>VLOOKUP(MONTH(G3073),VLOOKUP!$W$1:$X$24,2)</f>
        <v>January</v>
      </c>
      <c r="I3073" s="92" t="str">
        <f t="shared" si="730"/>
        <v/>
      </c>
      <c r="J3073" s="93" t="s">
        <v>29</v>
      </c>
      <c r="L3073" s="86" t="str">
        <f t="shared" si="743"/>
        <v>Gallery O on H [1354 H Street NE, WDC]</v>
      </c>
      <c r="M3073" s="86">
        <f t="shared" si="731"/>
        <v>0</v>
      </c>
      <c r="N3073" s="93" t="str">
        <f t="shared" si="744"/>
        <v>Gallery O on H [1354 H Street NE, WDC]</v>
      </c>
      <c r="O3073" s="94"/>
      <c r="S3073" s="95">
        <f t="shared" si="732"/>
        <v>0</v>
      </c>
      <c r="T3073" s="86" t="str">
        <f t="shared" si="733"/>
        <v/>
      </c>
      <c r="U3073" s="86" t="str">
        <f t="shared" si="741"/>
        <v/>
      </c>
      <c r="V3073" s="95" t="str">
        <f t="shared" si="734"/>
        <v/>
      </c>
      <c r="AE3073" s="92" t="str">
        <f t="shared" si="735"/>
        <v/>
      </c>
      <c r="AF3073" s="96" t="str">
        <f t="shared" si="736"/>
        <v>&lt;a name='19000100'&gt;&lt;b&gt;: 0 - Gallery O on H [1354 H Street NE, WDC]&lt;/b&gt;&lt;/a&gt;&lt;br&gt;</v>
      </c>
      <c r="AG3073" s="97">
        <f t="shared" si="737"/>
        <v>1900</v>
      </c>
      <c r="AH3073" s="97" t="str">
        <f t="shared" si="738"/>
        <v>01</v>
      </c>
      <c r="AI3073" s="97" t="str">
        <f t="shared" si="739"/>
        <v>00</v>
      </c>
      <c r="AJ3073" s="97" t="str">
        <f t="shared" si="740"/>
        <v>19000100</v>
      </c>
    </row>
    <row r="3074" spans="6:36" ht="12" customHeight="1" x14ac:dyDescent="0.15">
      <c r="F3074" s="86" t="str">
        <f t="shared" ref="F3074:F3137" si="745">IF(WEEKDAY(G3074)=1,"Sunday",IF(WEEKDAY(G3074)=2,"Monday",IF(WEEKDAY(G3074)=3,"Tuesday",IF(WEEKDAY(G3074)=4,"Wednesday",IF(WEEKDAY(G3074)=5,"Thursday",IF(WEEKDAY(G3074)=6,"Friday","Saturday"))))))</f>
        <v>Saturday</v>
      </c>
      <c r="H3074" s="92" t="str">
        <f>VLOOKUP(MONTH(G3074),VLOOKUP!$W$1:$X$24,2)</f>
        <v>January</v>
      </c>
      <c r="I3074" s="92" t="str">
        <f t="shared" ref="I3074:I3137" si="746">IF(ISBLANK(G3074),"",F3074&amp;", "&amp;DAY(G3074)&amp;" "&amp;H3074&amp;" "&amp;YEAR(G3074))</f>
        <v/>
      </c>
      <c r="J3074" s="93" t="s">
        <v>957</v>
      </c>
      <c r="L3074" s="86" t="str">
        <f t="shared" si="743"/>
        <v>Garag Mahal [24 Bryants Nursery Rd, Silver Spring, MD]</v>
      </c>
      <c r="M3074" s="86">
        <f t="shared" ref="M3074:M3137" si="747">IF(ISBLANK(P3074),O3074,IF(ISBLANK(Q3074),O3074&amp;" and "&amp;P3074,IF(ISBLANK(R3074),O3074&amp;", "&amp;P3074&amp;", and "&amp;Q3074, O3074&amp;", "&amp;P3074&amp;", "&amp;Q3074&amp;", and "&amp;R3074)))</f>
        <v>0</v>
      </c>
      <c r="N3074" s="93" t="str">
        <f t="shared" si="744"/>
        <v>Garag Mahal [24 Bryants Nursery Rd, Silver Spring, MD]</v>
      </c>
      <c r="O3074" s="94"/>
      <c r="S3074" s="95">
        <f t="shared" ref="S3074:S3137" si="748">IF(LEFT(O3074,2)="A ",RIGHT(O3074,LEN(O3074)-2),IF(LEFT(O3074,3)="An ",RIGHT(O3074,LEN(O3074)-3),IF(LEFT(O3074,4)="The ",RIGHT(O3074,LEN(O3074)-4),IF(LEFT(O3074,3)="&lt;b&gt;",RIGHT(O3074,LEN(O3074)-3),IF(LEFT(O3074,4)="&lt;em&gt;",RIGHT(O3074,LEN(O3074)-4),O3074)))))</f>
        <v>0</v>
      </c>
      <c r="T3074" s="86" t="str">
        <f t="shared" ref="T3074:T3137" si="749">IF(ISBLANK(G3074),"","&amp;#149; "&amp;IF(ISBLANK(C3074),"","&lt;S&gt;")&amp;IF(ISBLANK(A3074),"","&lt;a href='recommended.php#"&amp;AJ3074&amp;"'&gt;&lt;b&gt;&lt;em&gt;&lt;font color='#9C004D'&gt;RECOMMENDED&lt;/font&gt;&lt;/em&gt;&lt;/b&gt;&lt;/a&gt; - ")&amp;M3074&amp;" - &lt;b&gt;"&amp;L3074&amp;"&lt;/b&gt; "&amp;IF(B3074="Sold Out"," - &lt;font color='#000099'&gt;&lt;b&gt;&lt;I&gt;sold out&lt;/I&gt;&lt;/b&gt;&lt;/font&gt;","")&amp;IF(ISBLANK(C3074),"","&lt;/S&gt; &lt;b&gt;"&amp;C3074&amp;"&lt;/b&gt;")&amp;"&lt;br&gt;")</f>
        <v/>
      </c>
      <c r="U3074" s="86" t="str">
        <f t="shared" si="741"/>
        <v/>
      </c>
      <c r="V3074" s="95" t="str">
        <f t="shared" ref="V3074:V3137" si="750">IF(ISBLANK(G3074),"","&amp;#149; "&amp;IF(ISBLANK(C3074),"","&lt;S&gt;")&amp;IF(ISBLANK(A3074),"","&lt;a href='recommended.php#"&amp;AJ3074&amp;"'&gt;&lt;b&gt;&lt;em&gt;&lt;font color='#9C004D'&gt;RECOMMENDED&lt;/font&gt;&lt;/em&gt;&lt;/b&gt;&lt;/a&gt; - ")&amp;M3074&amp;" - &lt;b&gt;"&amp;L3074&amp;"&lt;/b&gt; "&amp;IF(B3074="Sold Out"," - &lt;font color='#000099'&gt;&lt;b&gt;&lt;I&gt;sold out&lt;/I&gt;&lt;/b&gt;&lt;/font&gt;","")&amp;IF(ISBLANK(C3074),"","&lt;/S&gt; &lt;b&gt;"&amp;C3074&amp;"&lt;/b&gt;")&amp;" - &lt;font color='#005500'&gt;&lt;b&gt;"&amp;E3074&amp;"&lt;/b&gt;&lt;/font&gt;&lt;br&gt;")</f>
        <v/>
      </c>
      <c r="W3074" s="90" t="s">
        <v>221</v>
      </c>
      <c r="AE3074" s="92" t="str">
        <f t="shared" ref="AE3074:AE3137" si="751">IF(ISBLANK(G3074),"",F3074&amp;", "&amp;DAY(G3074)&amp;" "&amp;H3074&amp;" "&amp;YEAR(G3074)&amp;"      [&lt;a name='"&amp;AJ3074&amp;"' href='#"&amp;AJ3074&amp;"'&gt;link to this day&lt;/a&gt;]")</f>
        <v/>
      </c>
      <c r="AF3074" s="96" t="str">
        <f t="shared" ref="AF3074:AF3137" si="752">"&lt;a name='"&amp;AJ3074&amp;"'&gt;&lt;b&gt;"&amp;I3074&amp;": "&amp;M3074&amp;" - "&amp;L3074&amp;"&lt;/b&gt;&lt;/a&gt;&lt;br&gt;"</f>
        <v>&lt;a name='19000100'&gt;&lt;b&gt;: 0 - Garag Mahal [24 Bryants Nursery Rd, Silver Spring, MD]&lt;/b&gt;&lt;/a&gt;&lt;br&gt;</v>
      </c>
      <c r="AG3074" s="97">
        <f t="shared" ref="AG3074:AG3137" si="753">YEAR(G3074)</f>
        <v>1900</v>
      </c>
      <c r="AH3074" s="97" t="str">
        <f t="shared" ref="AH3074:AH3137" si="754">IF(LEN(MONTH(G3074))=1,"0"&amp;MONTH(G3074),MONTH(G3074))</f>
        <v>01</v>
      </c>
      <c r="AI3074" s="97" t="str">
        <f t="shared" ref="AI3074:AI3137" si="755">IF(LEN(DAY(G3074))=1,"0"&amp;DAY(G3074),DAY(G3074))</f>
        <v>00</v>
      </c>
      <c r="AJ3074" s="97" t="str">
        <f t="shared" ref="AJ3074:AJ3137" si="756">AG3074&amp;AH3074&amp;AI3074</f>
        <v>19000100</v>
      </c>
    </row>
    <row r="3075" spans="6:36" ht="12" customHeight="1" x14ac:dyDescent="0.15">
      <c r="F3075" s="86" t="str">
        <f t="shared" si="745"/>
        <v>Saturday</v>
      </c>
      <c r="H3075" s="92" t="str">
        <f>VLOOKUP(MONTH(G3075),VLOOKUP!$W$1:$X$24,2)</f>
        <v>January</v>
      </c>
      <c r="I3075" s="92" t="str">
        <f t="shared" si="746"/>
        <v/>
      </c>
      <c r="J3075" s="93" t="s">
        <v>957</v>
      </c>
      <c r="L3075" s="86" t="str">
        <f t="shared" si="743"/>
        <v>Garag Mahal [24 Bryants Nursery Rd, Silver Spring, MD]</v>
      </c>
      <c r="M3075" s="86">
        <f t="shared" si="747"/>
        <v>0</v>
      </c>
      <c r="N3075" s="93" t="str">
        <f t="shared" si="744"/>
        <v>Garag Mahal [24 Bryants Nursery Rd, Silver Spring, MD]</v>
      </c>
      <c r="O3075" s="94"/>
      <c r="S3075" s="95">
        <f t="shared" si="748"/>
        <v>0</v>
      </c>
      <c r="T3075" s="86" t="str">
        <f t="shared" si="749"/>
        <v/>
      </c>
      <c r="U3075" s="86" t="str">
        <f t="shared" si="741"/>
        <v/>
      </c>
      <c r="V3075" s="95" t="str">
        <f t="shared" si="750"/>
        <v/>
      </c>
      <c r="W3075" s="90" t="s">
        <v>221</v>
      </c>
      <c r="AE3075" s="92" t="str">
        <f t="shared" si="751"/>
        <v/>
      </c>
      <c r="AF3075" s="96" t="str">
        <f t="shared" si="752"/>
        <v>&lt;a name='19000100'&gt;&lt;b&gt;: 0 - Garag Mahal [24 Bryants Nursery Rd, Silver Spring, MD]&lt;/b&gt;&lt;/a&gt;&lt;br&gt;</v>
      </c>
      <c r="AG3075" s="97">
        <f t="shared" si="753"/>
        <v>1900</v>
      </c>
      <c r="AH3075" s="97" t="str">
        <f t="shared" si="754"/>
        <v>01</v>
      </c>
      <c r="AI3075" s="97" t="str">
        <f t="shared" si="755"/>
        <v>00</v>
      </c>
      <c r="AJ3075" s="97" t="str">
        <f t="shared" si="756"/>
        <v>19000100</v>
      </c>
    </row>
    <row r="3076" spans="6:36" ht="12" customHeight="1" x14ac:dyDescent="0.15">
      <c r="F3076" s="86" t="str">
        <f t="shared" si="745"/>
        <v>Saturday</v>
      </c>
      <c r="H3076" s="92" t="str">
        <f>VLOOKUP(MONTH(G3076),VLOOKUP!$W$1:$X$24,2)</f>
        <v>January</v>
      </c>
      <c r="I3076" s="92" t="str">
        <f t="shared" si="746"/>
        <v/>
      </c>
      <c r="J3076" s="93" t="s">
        <v>957</v>
      </c>
      <c r="L3076" s="86" t="str">
        <f t="shared" si="743"/>
        <v>Garag Mahal [24 Bryants Nursery Rd, Silver Spring, MD]</v>
      </c>
      <c r="M3076" s="86">
        <f t="shared" si="747"/>
        <v>0</v>
      </c>
      <c r="N3076" s="93" t="str">
        <f t="shared" si="744"/>
        <v>Garag Mahal [24 Bryants Nursery Rd, Silver Spring, MD]</v>
      </c>
      <c r="O3076" s="94"/>
      <c r="S3076" s="95">
        <f t="shared" si="748"/>
        <v>0</v>
      </c>
      <c r="T3076" s="86" t="str">
        <f t="shared" si="749"/>
        <v/>
      </c>
      <c r="U3076" s="86" t="str">
        <f t="shared" si="741"/>
        <v/>
      </c>
      <c r="V3076" s="95" t="str">
        <f t="shared" si="750"/>
        <v/>
      </c>
      <c r="W3076" s="90" t="s">
        <v>221</v>
      </c>
      <c r="AE3076" s="92" t="str">
        <f t="shared" si="751"/>
        <v/>
      </c>
      <c r="AF3076" s="96" t="str">
        <f t="shared" si="752"/>
        <v>&lt;a name='19000100'&gt;&lt;b&gt;: 0 - Garag Mahal [24 Bryants Nursery Rd, Silver Spring, MD]&lt;/b&gt;&lt;/a&gt;&lt;br&gt;</v>
      </c>
      <c r="AG3076" s="97">
        <f t="shared" si="753"/>
        <v>1900</v>
      </c>
      <c r="AH3076" s="97" t="str">
        <f t="shared" si="754"/>
        <v>01</v>
      </c>
      <c r="AI3076" s="97" t="str">
        <f t="shared" si="755"/>
        <v>00</v>
      </c>
      <c r="AJ3076" s="97" t="str">
        <f t="shared" si="756"/>
        <v>19000100</v>
      </c>
    </row>
    <row r="3077" spans="6:36" ht="12" customHeight="1" x14ac:dyDescent="0.15">
      <c r="F3077" s="86" t="str">
        <f t="shared" si="745"/>
        <v>Saturday</v>
      </c>
      <c r="G3077" s="91"/>
      <c r="H3077" s="92" t="str">
        <f>VLOOKUP(MONTH(G3077),VLOOKUP!$W$1:$X$24,2)</f>
        <v>January</v>
      </c>
      <c r="I3077" s="92" t="str">
        <f t="shared" si="746"/>
        <v/>
      </c>
      <c r="J3077" s="93" t="s">
        <v>957</v>
      </c>
      <c r="L3077" s="86" t="str">
        <f t="shared" si="743"/>
        <v>Garag Mahal [24 Bryants Nursery Rd, Silver Spring, MD]</v>
      </c>
      <c r="M3077" s="86">
        <f t="shared" si="747"/>
        <v>0</v>
      </c>
      <c r="N3077" s="93" t="str">
        <f t="shared" si="744"/>
        <v>Garag Mahal [24 Bryants Nursery Rd, Silver Spring, MD]</v>
      </c>
      <c r="O3077" s="94"/>
      <c r="S3077" s="95">
        <f t="shared" si="748"/>
        <v>0</v>
      </c>
      <c r="T3077" s="86" t="str">
        <f t="shared" si="749"/>
        <v/>
      </c>
      <c r="U3077" s="86" t="str">
        <f t="shared" ref="U3077:U3140" si="757">IF(ISBLANK(G3077),"","&amp;#149; "&amp;IF(ISBLANK(C3077),"","&lt;S&gt;")&amp;I3077&amp;IF(ISBLANK(A3077),""," - &lt;a href='recommended.php#"&amp;AJ3077&amp;"'&gt;&lt;b&gt;&lt;em&gt;&lt;font color='#9C004D'&gt;RECOMMENDED&lt;/font&gt;&lt;/em&gt;&lt;/b&gt;&lt;/a&gt;")&amp;" - "&amp;M3077&amp;IF(ISBLANK(K3077),K3077," - &lt;b&gt;"&amp;K3077&amp;"&lt;/b&gt; ")&amp;IF(B3077="Sold Out"," - &lt;font color='#000099'&gt;&lt;b&gt;&lt;I&gt;sold out&lt;/I&gt;&lt;/b&gt;&lt;/font&gt;","")&amp;IF(ISBLANK(C3077),"","&lt;/S&gt; &lt;b&gt;"&amp;C3077&amp;"&lt;/b&gt;")&amp;"&lt;p&gt;")</f>
        <v/>
      </c>
      <c r="V3077" s="95" t="str">
        <f t="shared" si="750"/>
        <v/>
      </c>
      <c r="AE3077" s="92" t="str">
        <f t="shared" si="751"/>
        <v/>
      </c>
      <c r="AF3077" s="96" t="str">
        <f t="shared" si="752"/>
        <v>&lt;a name='19000100'&gt;&lt;b&gt;: 0 - Garag Mahal [24 Bryants Nursery Rd, Silver Spring, MD]&lt;/b&gt;&lt;/a&gt;&lt;br&gt;</v>
      </c>
      <c r="AG3077" s="97">
        <f t="shared" si="753"/>
        <v>1900</v>
      </c>
      <c r="AH3077" s="97" t="str">
        <f t="shared" si="754"/>
        <v>01</v>
      </c>
      <c r="AI3077" s="97" t="str">
        <f t="shared" si="755"/>
        <v>00</v>
      </c>
      <c r="AJ3077" s="97" t="str">
        <f t="shared" si="756"/>
        <v>19000100</v>
      </c>
    </row>
    <row r="3078" spans="6:36" ht="12" customHeight="1" x14ac:dyDescent="0.15">
      <c r="F3078" s="86" t="str">
        <f t="shared" si="745"/>
        <v>Saturday</v>
      </c>
      <c r="G3078" s="91"/>
      <c r="H3078" s="92" t="str">
        <f>VLOOKUP(MONTH(G3078),VLOOKUP!$W$1:$X$24,2)</f>
        <v>January</v>
      </c>
      <c r="I3078" s="92" t="str">
        <f t="shared" si="746"/>
        <v/>
      </c>
      <c r="J3078" s="93" t="s">
        <v>1733</v>
      </c>
      <c r="L3078" s="86" t="str">
        <f t="shared" si="743"/>
        <v>Gateway DC [2300 Martin Luther King Jr. Blvd SE, WDC]</v>
      </c>
      <c r="M3078" s="86">
        <f t="shared" si="747"/>
        <v>0</v>
      </c>
      <c r="N3078" s="93" t="str">
        <f t="shared" si="744"/>
        <v>Gateway DC [2300 Martin Luther King Jr. Blvd SE, WDC]</v>
      </c>
      <c r="O3078" s="90"/>
      <c r="S3078" s="95">
        <f t="shared" si="748"/>
        <v>0</v>
      </c>
      <c r="T3078" s="86" t="str">
        <f t="shared" si="749"/>
        <v/>
      </c>
      <c r="U3078" s="86" t="str">
        <f t="shared" si="757"/>
        <v/>
      </c>
      <c r="V3078" s="95" t="str">
        <f t="shared" si="750"/>
        <v/>
      </c>
      <c r="AE3078" s="92" t="str">
        <f t="shared" si="751"/>
        <v/>
      </c>
      <c r="AF3078" s="96" t="str">
        <f t="shared" si="752"/>
        <v>&lt;a name='19000100'&gt;&lt;b&gt;: 0 - Gateway DC [2300 Martin Luther King Jr. Blvd SE, WDC]&lt;/b&gt;&lt;/a&gt;&lt;br&gt;</v>
      </c>
      <c r="AG3078" s="97">
        <f t="shared" si="753"/>
        <v>1900</v>
      </c>
      <c r="AH3078" s="97" t="str">
        <f t="shared" si="754"/>
        <v>01</v>
      </c>
      <c r="AI3078" s="97" t="str">
        <f t="shared" si="755"/>
        <v>00</v>
      </c>
      <c r="AJ3078" s="97" t="str">
        <f t="shared" si="756"/>
        <v>19000100</v>
      </c>
    </row>
    <row r="3079" spans="6:36" ht="12" customHeight="1" x14ac:dyDescent="0.15">
      <c r="F3079" s="86" t="str">
        <f t="shared" si="745"/>
        <v>Saturday</v>
      </c>
      <c r="G3079" s="91"/>
      <c r="H3079" s="92" t="str">
        <f>VLOOKUP(MONTH(G3079),VLOOKUP!$W$1:$X$24,2)</f>
        <v>January</v>
      </c>
      <c r="I3079" s="92" t="str">
        <f t="shared" si="746"/>
        <v/>
      </c>
      <c r="J3079" s="93" t="s">
        <v>1733</v>
      </c>
      <c r="L3079" s="86" t="str">
        <f t="shared" si="743"/>
        <v>Gateway DC [2300 Martin Luther King Jr. Blvd SE, WDC]</v>
      </c>
      <c r="M3079" s="86">
        <f t="shared" si="747"/>
        <v>0</v>
      </c>
      <c r="N3079" s="93" t="str">
        <f t="shared" si="744"/>
        <v>Gateway DC [2300 Martin Luther King Jr. Blvd SE, WDC]</v>
      </c>
      <c r="O3079" s="90"/>
      <c r="S3079" s="95">
        <f t="shared" si="748"/>
        <v>0</v>
      </c>
      <c r="T3079" s="86" t="str">
        <f t="shared" si="749"/>
        <v/>
      </c>
      <c r="U3079" s="86" t="str">
        <f t="shared" si="757"/>
        <v/>
      </c>
      <c r="V3079" s="95" t="str">
        <f t="shared" si="750"/>
        <v/>
      </c>
      <c r="AE3079" s="92" t="str">
        <f t="shared" si="751"/>
        <v/>
      </c>
      <c r="AF3079" s="96" t="str">
        <f t="shared" si="752"/>
        <v>&lt;a name='19000100'&gt;&lt;b&gt;: 0 - Gateway DC [2300 Martin Luther King Jr. Blvd SE, WDC]&lt;/b&gt;&lt;/a&gt;&lt;br&gt;</v>
      </c>
      <c r="AG3079" s="97">
        <f t="shared" si="753"/>
        <v>1900</v>
      </c>
      <c r="AH3079" s="97" t="str">
        <f t="shared" si="754"/>
        <v>01</v>
      </c>
      <c r="AI3079" s="97" t="str">
        <f t="shared" si="755"/>
        <v>00</v>
      </c>
      <c r="AJ3079" s="97" t="str">
        <f t="shared" si="756"/>
        <v>19000100</v>
      </c>
    </row>
    <row r="3080" spans="6:36" ht="12" customHeight="1" x14ac:dyDescent="0.15">
      <c r="F3080" s="86" t="str">
        <f t="shared" si="745"/>
        <v>Saturday</v>
      </c>
      <c r="G3080" s="91"/>
      <c r="H3080" s="92" t="str">
        <f>VLOOKUP(MONTH(G3080),VLOOKUP!$W$1:$X$24,2)</f>
        <v>January</v>
      </c>
      <c r="I3080" s="92" t="str">
        <f t="shared" si="746"/>
        <v/>
      </c>
      <c r="J3080" s="93" t="s">
        <v>1733</v>
      </c>
      <c r="L3080" s="86" t="str">
        <f t="shared" si="743"/>
        <v>Gateway DC [2300 Martin Luther King Jr. Blvd SE, WDC]</v>
      </c>
      <c r="M3080" s="86">
        <f t="shared" si="747"/>
        <v>0</v>
      </c>
      <c r="N3080" s="93" t="str">
        <f t="shared" si="744"/>
        <v>Gateway DC [2300 Martin Luther King Jr. Blvd SE, WDC]</v>
      </c>
      <c r="O3080" s="90"/>
      <c r="S3080" s="95">
        <f t="shared" si="748"/>
        <v>0</v>
      </c>
      <c r="T3080" s="86" t="str">
        <f t="shared" si="749"/>
        <v/>
      </c>
      <c r="U3080" s="86" t="str">
        <f t="shared" si="757"/>
        <v/>
      </c>
      <c r="V3080" s="95" t="str">
        <f t="shared" si="750"/>
        <v/>
      </c>
      <c r="AE3080" s="92" t="str">
        <f t="shared" si="751"/>
        <v/>
      </c>
      <c r="AF3080" s="96" t="str">
        <f t="shared" si="752"/>
        <v>&lt;a name='19000100'&gt;&lt;b&gt;: 0 - Gateway DC [2300 Martin Luther King Jr. Blvd SE, WDC]&lt;/b&gt;&lt;/a&gt;&lt;br&gt;</v>
      </c>
      <c r="AG3080" s="97">
        <f t="shared" si="753"/>
        <v>1900</v>
      </c>
      <c r="AH3080" s="97" t="str">
        <f t="shared" si="754"/>
        <v>01</v>
      </c>
      <c r="AI3080" s="97" t="str">
        <f t="shared" si="755"/>
        <v>00</v>
      </c>
      <c r="AJ3080" s="97" t="str">
        <f t="shared" si="756"/>
        <v>19000100</v>
      </c>
    </row>
    <row r="3081" spans="6:36" ht="12" customHeight="1" x14ac:dyDescent="0.15">
      <c r="F3081" s="86" t="str">
        <f t="shared" si="745"/>
        <v>Saturday</v>
      </c>
      <c r="G3081" s="91"/>
      <c r="H3081" s="92" t="str">
        <f>VLOOKUP(MONTH(G3081),VLOOKUP!$W$1:$X$24,2)</f>
        <v>January</v>
      </c>
      <c r="I3081" s="92" t="str">
        <f t="shared" si="746"/>
        <v/>
      </c>
      <c r="J3081" s="93" t="s">
        <v>1733</v>
      </c>
      <c r="L3081" s="86" t="str">
        <f t="shared" si="743"/>
        <v>Gateway DC [2300 Martin Luther King Jr. Blvd SE, WDC]</v>
      </c>
      <c r="M3081" s="86">
        <f t="shared" si="747"/>
        <v>0</v>
      </c>
      <c r="N3081" s="93" t="str">
        <f t="shared" si="744"/>
        <v>Gateway DC [2300 Martin Luther King Jr. Blvd SE, WDC]</v>
      </c>
      <c r="O3081" s="90"/>
      <c r="S3081" s="95">
        <f t="shared" si="748"/>
        <v>0</v>
      </c>
      <c r="T3081" s="86" t="str">
        <f t="shared" si="749"/>
        <v/>
      </c>
      <c r="U3081" s="86" t="str">
        <f t="shared" si="757"/>
        <v/>
      </c>
      <c r="V3081" s="95" t="str">
        <f t="shared" si="750"/>
        <v/>
      </c>
      <c r="AE3081" s="92" t="str">
        <f t="shared" si="751"/>
        <v/>
      </c>
      <c r="AF3081" s="96" t="str">
        <f t="shared" si="752"/>
        <v>&lt;a name='19000100'&gt;&lt;b&gt;: 0 - Gateway DC [2300 Martin Luther King Jr. Blvd SE, WDC]&lt;/b&gt;&lt;/a&gt;&lt;br&gt;</v>
      </c>
      <c r="AG3081" s="97">
        <f t="shared" si="753"/>
        <v>1900</v>
      </c>
      <c r="AH3081" s="97" t="str">
        <f t="shared" si="754"/>
        <v>01</v>
      </c>
      <c r="AI3081" s="97" t="str">
        <f t="shared" si="755"/>
        <v>00</v>
      </c>
      <c r="AJ3081" s="97" t="str">
        <f t="shared" si="756"/>
        <v>19000100</v>
      </c>
    </row>
    <row r="3082" spans="6:36" ht="12" customHeight="1" x14ac:dyDescent="0.15">
      <c r="F3082" s="86" t="str">
        <f t="shared" si="745"/>
        <v>Saturday</v>
      </c>
      <c r="G3082" s="91"/>
      <c r="H3082" s="92" t="str">
        <f>VLOOKUP(MONTH(G3082),VLOOKUP!$W$1:$X$24,2)</f>
        <v>January</v>
      </c>
      <c r="I3082" s="92" t="str">
        <f t="shared" si="746"/>
        <v/>
      </c>
      <c r="J3082" s="93" t="s">
        <v>1733</v>
      </c>
      <c r="L3082" s="86" t="str">
        <f t="shared" si="743"/>
        <v>Gateway DC [2300 Martin Luther King Jr. Blvd SE, WDC]</v>
      </c>
      <c r="M3082" s="86">
        <f t="shared" si="747"/>
        <v>0</v>
      </c>
      <c r="N3082" s="93" t="str">
        <f t="shared" si="744"/>
        <v>Gateway DC [2300 Martin Luther King Jr. Blvd SE, WDC]</v>
      </c>
      <c r="O3082" s="90"/>
      <c r="S3082" s="95">
        <f t="shared" si="748"/>
        <v>0</v>
      </c>
      <c r="T3082" s="86" t="str">
        <f t="shared" si="749"/>
        <v/>
      </c>
      <c r="U3082" s="86" t="str">
        <f t="shared" si="757"/>
        <v/>
      </c>
      <c r="V3082" s="95" t="str">
        <f t="shared" si="750"/>
        <v/>
      </c>
      <c r="AE3082" s="92" t="str">
        <f t="shared" si="751"/>
        <v/>
      </c>
      <c r="AF3082" s="96" t="str">
        <f t="shared" si="752"/>
        <v>&lt;a name='19000100'&gt;&lt;b&gt;: 0 - Gateway DC [2300 Martin Luther King Jr. Blvd SE, WDC]&lt;/b&gt;&lt;/a&gt;&lt;br&gt;</v>
      </c>
      <c r="AG3082" s="97">
        <f t="shared" si="753"/>
        <v>1900</v>
      </c>
      <c r="AH3082" s="97" t="str">
        <f t="shared" si="754"/>
        <v>01</v>
      </c>
      <c r="AI3082" s="97" t="str">
        <f t="shared" si="755"/>
        <v>00</v>
      </c>
      <c r="AJ3082" s="97" t="str">
        <f t="shared" si="756"/>
        <v>19000100</v>
      </c>
    </row>
    <row r="3083" spans="6:36" ht="12" customHeight="1" x14ac:dyDescent="0.15">
      <c r="F3083" s="86" t="str">
        <f t="shared" si="745"/>
        <v>Saturday</v>
      </c>
      <c r="G3083" s="91"/>
      <c r="H3083" s="92" t="str">
        <f>VLOOKUP(MONTH(G3083),VLOOKUP!$W$1:$X$24,2)</f>
        <v>January</v>
      </c>
      <c r="I3083" s="92" t="str">
        <f t="shared" si="746"/>
        <v/>
      </c>
      <c r="J3083" s="93" t="s">
        <v>1300</v>
      </c>
      <c r="L3083" s="86" t="str">
        <f t="shared" si="743"/>
        <v>Gateway Pavilion [2700 Marin Luther Kin Jr. Ave SE, WDC]</v>
      </c>
      <c r="M3083" s="86">
        <f t="shared" si="747"/>
        <v>0</v>
      </c>
      <c r="N3083" s="93" t="str">
        <f t="shared" si="744"/>
        <v>Gateway Pavilion [2700 Marin Luther Kin Jr. Ave SE, WDC]</v>
      </c>
      <c r="O3083" s="94"/>
      <c r="S3083" s="95">
        <f t="shared" si="748"/>
        <v>0</v>
      </c>
      <c r="T3083" s="86" t="str">
        <f t="shared" si="749"/>
        <v/>
      </c>
      <c r="U3083" s="86" t="str">
        <f t="shared" si="757"/>
        <v/>
      </c>
      <c r="V3083" s="95" t="str">
        <f t="shared" si="750"/>
        <v/>
      </c>
      <c r="AE3083" s="92" t="str">
        <f t="shared" si="751"/>
        <v/>
      </c>
      <c r="AF3083" s="96" t="str">
        <f t="shared" si="752"/>
        <v>&lt;a name='19000100'&gt;&lt;b&gt;: 0 - Gateway Pavilion [2700 Marin Luther Kin Jr. Ave SE, WDC]&lt;/b&gt;&lt;/a&gt;&lt;br&gt;</v>
      </c>
      <c r="AG3083" s="97">
        <f t="shared" si="753"/>
        <v>1900</v>
      </c>
      <c r="AH3083" s="97" t="str">
        <f t="shared" si="754"/>
        <v>01</v>
      </c>
      <c r="AI3083" s="97" t="str">
        <f t="shared" si="755"/>
        <v>00</v>
      </c>
      <c r="AJ3083" s="97" t="str">
        <f t="shared" si="756"/>
        <v>19000100</v>
      </c>
    </row>
    <row r="3084" spans="6:36" ht="12" customHeight="1" x14ac:dyDescent="0.15">
      <c r="F3084" s="86" t="str">
        <f t="shared" si="745"/>
        <v>Saturday</v>
      </c>
      <c r="G3084" s="91"/>
      <c r="H3084" s="92" t="str">
        <f>VLOOKUP(MONTH(G3084),VLOOKUP!$W$1:$X$24,2)</f>
        <v>January</v>
      </c>
      <c r="I3084" s="92" t="str">
        <f t="shared" si="746"/>
        <v/>
      </c>
      <c r="J3084" s="93" t="s">
        <v>1300</v>
      </c>
      <c r="L3084" s="86" t="str">
        <f t="shared" si="743"/>
        <v>Gateway Pavilion [2700 Marin Luther Kin Jr. Ave SE, WDC]</v>
      </c>
      <c r="M3084" s="86">
        <f t="shared" si="747"/>
        <v>0</v>
      </c>
      <c r="N3084" s="93" t="str">
        <f t="shared" si="744"/>
        <v>Gateway Pavilion [2700 Marin Luther Kin Jr. Ave SE, WDC]</v>
      </c>
      <c r="O3084" s="94"/>
      <c r="S3084" s="95">
        <f t="shared" si="748"/>
        <v>0</v>
      </c>
      <c r="T3084" s="86" t="str">
        <f t="shared" si="749"/>
        <v/>
      </c>
      <c r="U3084" s="86" t="str">
        <f t="shared" si="757"/>
        <v/>
      </c>
      <c r="V3084" s="95" t="str">
        <f t="shared" si="750"/>
        <v/>
      </c>
      <c r="AE3084" s="92" t="str">
        <f t="shared" si="751"/>
        <v/>
      </c>
      <c r="AF3084" s="96" t="str">
        <f t="shared" si="752"/>
        <v>&lt;a name='19000100'&gt;&lt;b&gt;: 0 - Gateway Pavilion [2700 Marin Luther Kin Jr. Ave SE, WDC]&lt;/b&gt;&lt;/a&gt;&lt;br&gt;</v>
      </c>
      <c r="AG3084" s="97">
        <f t="shared" si="753"/>
        <v>1900</v>
      </c>
      <c r="AH3084" s="97" t="str">
        <f t="shared" si="754"/>
        <v>01</v>
      </c>
      <c r="AI3084" s="97" t="str">
        <f t="shared" si="755"/>
        <v>00</v>
      </c>
      <c r="AJ3084" s="97" t="str">
        <f t="shared" si="756"/>
        <v>19000100</v>
      </c>
    </row>
    <row r="3085" spans="6:36" ht="12" customHeight="1" x14ac:dyDescent="0.15">
      <c r="F3085" s="86" t="str">
        <f t="shared" si="745"/>
        <v>Saturday</v>
      </c>
      <c r="G3085" s="91"/>
      <c r="H3085" s="92" t="str">
        <f>VLOOKUP(MONTH(G3085),VLOOKUP!$W$1:$X$24,2)</f>
        <v>January</v>
      </c>
      <c r="I3085" s="92" t="str">
        <f t="shared" si="746"/>
        <v/>
      </c>
      <c r="J3085" s="93" t="s">
        <v>1300</v>
      </c>
      <c r="L3085" s="86" t="str">
        <f t="shared" si="743"/>
        <v>Gateway Pavilion [2700 Marin Luther Kin Jr. Ave SE, WDC]</v>
      </c>
      <c r="M3085" s="86">
        <f t="shared" si="747"/>
        <v>0</v>
      </c>
      <c r="N3085" s="93" t="str">
        <f t="shared" si="744"/>
        <v>Gateway Pavilion [2700 Marin Luther Kin Jr. Ave SE, WDC]</v>
      </c>
      <c r="O3085" s="94"/>
      <c r="S3085" s="95">
        <f t="shared" si="748"/>
        <v>0</v>
      </c>
      <c r="T3085" s="86" t="str">
        <f t="shared" si="749"/>
        <v/>
      </c>
      <c r="U3085" s="86" t="str">
        <f t="shared" si="757"/>
        <v/>
      </c>
      <c r="V3085" s="95" t="str">
        <f t="shared" si="750"/>
        <v/>
      </c>
      <c r="AE3085" s="92" t="str">
        <f t="shared" si="751"/>
        <v/>
      </c>
      <c r="AF3085" s="96" t="str">
        <f t="shared" si="752"/>
        <v>&lt;a name='19000100'&gt;&lt;b&gt;: 0 - Gateway Pavilion [2700 Marin Luther Kin Jr. Ave SE, WDC]&lt;/b&gt;&lt;/a&gt;&lt;br&gt;</v>
      </c>
      <c r="AG3085" s="97">
        <f t="shared" si="753"/>
        <v>1900</v>
      </c>
      <c r="AH3085" s="97" t="str">
        <f t="shared" si="754"/>
        <v>01</v>
      </c>
      <c r="AI3085" s="97" t="str">
        <f t="shared" si="755"/>
        <v>00</v>
      </c>
      <c r="AJ3085" s="97" t="str">
        <f t="shared" si="756"/>
        <v>19000100</v>
      </c>
    </row>
    <row r="3086" spans="6:36" ht="12" customHeight="1" x14ac:dyDescent="0.15">
      <c r="F3086" s="86" t="str">
        <f t="shared" si="745"/>
        <v>Saturday</v>
      </c>
      <c r="G3086" s="91"/>
      <c r="H3086" s="92" t="str">
        <f>VLOOKUP(MONTH(G3086),VLOOKUP!$W$1:$X$24,2)</f>
        <v>January</v>
      </c>
      <c r="I3086" s="92" t="str">
        <f t="shared" si="746"/>
        <v/>
      </c>
      <c r="J3086" s="93" t="s">
        <v>1300</v>
      </c>
      <c r="L3086" s="86" t="str">
        <f t="shared" si="743"/>
        <v>Gateway Pavilion [2700 Marin Luther Kin Jr. Ave SE, WDC]</v>
      </c>
      <c r="M3086" s="86">
        <f t="shared" si="747"/>
        <v>0</v>
      </c>
      <c r="N3086" s="93" t="str">
        <f t="shared" si="744"/>
        <v>Gateway Pavilion [2700 Marin Luther Kin Jr. Ave SE, WDC]</v>
      </c>
      <c r="O3086" s="94"/>
      <c r="S3086" s="95">
        <f t="shared" si="748"/>
        <v>0</v>
      </c>
      <c r="T3086" s="86" t="str">
        <f t="shared" si="749"/>
        <v/>
      </c>
      <c r="U3086" s="86" t="str">
        <f t="shared" si="757"/>
        <v/>
      </c>
      <c r="V3086" s="95" t="str">
        <f t="shared" si="750"/>
        <v/>
      </c>
      <c r="AE3086" s="92" t="str">
        <f t="shared" si="751"/>
        <v/>
      </c>
      <c r="AF3086" s="96" t="str">
        <f t="shared" si="752"/>
        <v>&lt;a name='19000100'&gt;&lt;b&gt;: 0 - Gateway Pavilion [2700 Marin Luther Kin Jr. Ave SE, WDC]&lt;/b&gt;&lt;/a&gt;&lt;br&gt;</v>
      </c>
      <c r="AG3086" s="97">
        <f t="shared" si="753"/>
        <v>1900</v>
      </c>
      <c r="AH3086" s="97" t="str">
        <f t="shared" si="754"/>
        <v>01</v>
      </c>
      <c r="AI3086" s="97" t="str">
        <f t="shared" si="755"/>
        <v>00</v>
      </c>
      <c r="AJ3086" s="97" t="str">
        <f t="shared" si="756"/>
        <v>19000100</v>
      </c>
    </row>
    <row r="3087" spans="6:36" ht="12" customHeight="1" x14ac:dyDescent="0.15">
      <c r="F3087" s="86" t="str">
        <f t="shared" si="745"/>
        <v>Saturday</v>
      </c>
      <c r="G3087" s="91"/>
      <c r="H3087" s="92" t="str">
        <f>VLOOKUP(MONTH(G3087),VLOOKUP!$W$1:$X$24,2)</f>
        <v>January</v>
      </c>
      <c r="I3087" s="92" t="str">
        <f t="shared" si="746"/>
        <v/>
      </c>
      <c r="J3087" s="93" t="s">
        <v>1388</v>
      </c>
      <c r="L3087" s="86" t="str">
        <f t="shared" si="743"/>
        <v>Gaylord National Resort &amp;amp; Convention Center [201 Waterfront St, National Harbor, MD]</v>
      </c>
      <c r="M3087" s="86">
        <f t="shared" si="747"/>
        <v>0</v>
      </c>
      <c r="N3087" s="93" t="str">
        <f t="shared" si="744"/>
        <v>Gaylord National Resort &amp;amp; Convention Center [201 Waterfront St, National Harbor, MD]</v>
      </c>
      <c r="O3087" s="94"/>
      <c r="S3087" s="95">
        <f t="shared" si="748"/>
        <v>0</v>
      </c>
      <c r="T3087" s="86" t="str">
        <f t="shared" si="749"/>
        <v/>
      </c>
      <c r="U3087" s="86" t="str">
        <f t="shared" si="757"/>
        <v/>
      </c>
      <c r="V3087" s="95" t="str">
        <f t="shared" si="750"/>
        <v/>
      </c>
      <c r="AE3087" s="92" t="str">
        <f t="shared" si="751"/>
        <v/>
      </c>
      <c r="AF3087" s="96" t="str">
        <f t="shared" si="752"/>
        <v>&lt;a name='19000100'&gt;&lt;b&gt;: 0 - Gaylord National Resort &amp;amp; Convention Center [201 Waterfront St, National Harbor, MD]&lt;/b&gt;&lt;/a&gt;&lt;br&gt;</v>
      </c>
      <c r="AG3087" s="97">
        <f t="shared" si="753"/>
        <v>1900</v>
      </c>
      <c r="AH3087" s="97" t="str">
        <f t="shared" si="754"/>
        <v>01</v>
      </c>
      <c r="AI3087" s="97" t="str">
        <f t="shared" si="755"/>
        <v>00</v>
      </c>
      <c r="AJ3087" s="97" t="str">
        <f t="shared" si="756"/>
        <v>19000100</v>
      </c>
    </row>
    <row r="3088" spans="6:36" ht="12" customHeight="1" x14ac:dyDescent="0.15">
      <c r="F3088" s="86" t="str">
        <f t="shared" si="745"/>
        <v>Saturday</v>
      </c>
      <c r="G3088" s="91"/>
      <c r="H3088" s="92" t="str">
        <f>VLOOKUP(MONTH(G3088),VLOOKUP!$W$1:$X$24,2)</f>
        <v>January</v>
      </c>
      <c r="I3088" s="92" t="str">
        <f t="shared" si="746"/>
        <v/>
      </c>
      <c r="J3088" s="93" t="s">
        <v>1388</v>
      </c>
      <c r="L3088" s="86" t="str">
        <f t="shared" si="743"/>
        <v>Gaylord National Resort &amp;amp; Convention Center [201 Waterfront St, National Harbor, MD]</v>
      </c>
      <c r="M3088" s="86">
        <f t="shared" si="747"/>
        <v>0</v>
      </c>
      <c r="N3088" s="93" t="str">
        <f t="shared" si="744"/>
        <v>Gaylord National Resort &amp;amp; Convention Center [201 Waterfront St, National Harbor, MD]</v>
      </c>
      <c r="O3088" s="94"/>
      <c r="S3088" s="95">
        <f t="shared" si="748"/>
        <v>0</v>
      </c>
      <c r="T3088" s="86" t="str">
        <f t="shared" si="749"/>
        <v/>
      </c>
      <c r="U3088" s="86" t="str">
        <f t="shared" si="757"/>
        <v/>
      </c>
      <c r="V3088" s="95" t="str">
        <f t="shared" si="750"/>
        <v/>
      </c>
      <c r="AE3088" s="92" t="str">
        <f t="shared" si="751"/>
        <v/>
      </c>
      <c r="AF3088" s="96" t="str">
        <f t="shared" si="752"/>
        <v>&lt;a name='19000100'&gt;&lt;b&gt;: 0 - Gaylord National Resort &amp;amp; Convention Center [201 Waterfront St, National Harbor, MD]&lt;/b&gt;&lt;/a&gt;&lt;br&gt;</v>
      </c>
      <c r="AG3088" s="97">
        <f t="shared" si="753"/>
        <v>1900</v>
      </c>
      <c r="AH3088" s="97" t="str">
        <f t="shared" si="754"/>
        <v>01</v>
      </c>
      <c r="AI3088" s="97" t="str">
        <f t="shared" si="755"/>
        <v>00</v>
      </c>
      <c r="AJ3088" s="97" t="str">
        <f t="shared" si="756"/>
        <v>19000100</v>
      </c>
    </row>
    <row r="3089" spans="6:36" ht="12" customHeight="1" x14ac:dyDescent="0.15">
      <c r="F3089" s="86" t="str">
        <f t="shared" si="745"/>
        <v>Saturday</v>
      </c>
      <c r="G3089" s="91"/>
      <c r="H3089" s="92" t="str">
        <f>VLOOKUP(MONTH(G3089),VLOOKUP!$W$1:$X$24,2)</f>
        <v>January</v>
      </c>
      <c r="I3089" s="92" t="str">
        <f t="shared" si="746"/>
        <v/>
      </c>
      <c r="J3089" s="93" t="s">
        <v>1388</v>
      </c>
      <c r="L3089" s="86" t="str">
        <f t="shared" si="743"/>
        <v>Gaylord National Resort &amp;amp; Convention Center [201 Waterfront St, National Harbor, MD]</v>
      </c>
      <c r="M3089" s="86">
        <f t="shared" si="747"/>
        <v>0</v>
      </c>
      <c r="N3089" s="93" t="str">
        <f t="shared" si="744"/>
        <v>Gaylord National Resort &amp;amp; Convention Center [201 Waterfront St, National Harbor, MD]</v>
      </c>
      <c r="O3089" s="94"/>
      <c r="S3089" s="95">
        <f t="shared" si="748"/>
        <v>0</v>
      </c>
      <c r="T3089" s="86" t="str">
        <f t="shared" si="749"/>
        <v/>
      </c>
      <c r="U3089" s="86" t="str">
        <f t="shared" si="757"/>
        <v/>
      </c>
      <c r="V3089" s="95" t="str">
        <f t="shared" si="750"/>
        <v/>
      </c>
      <c r="AE3089" s="92" t="str">
        <f t="shared" si="751"/>
        <v/>
      </c>
      <c r="AF3089" s="96" t="str">
        <f t="shared" si="752"/>
        <v>&lt;a name='19000100'&gt;&lt;b&gt;: 0 - Gaylord National Resort &amp;amp; Convention Center [201 Waterfront St, National Harbor, MD]&lt;/b&gt;&lt;/a&gt;&lt;br&gt;</v>
      </c>
      <c r="AG3089" s="97">
        <f t="shared" si="753"/>
        <v>1900</v>
      </c>
      <c r="AH3089" s="97" t="str">
        <f t="shared" si="754"/>
        <v>01</v>
      </c>
      <c r="AI3089" s="97" t="str">
        <f t="shared" si="755"/>
        <v>00</v>
      </c>
      <c r="AJ3089" s="97" t="str">
        <f t="shared" si="756"/>
        <v>19000100</v>
      </c>
    </row>
    <row r="3090" spans="6:36" ht="12" customHeight="1" x14ac:dyDescent="0.15">
      <c r="F3090" s="86" t="str">
        <f t="shared" si="745"/>
        <v>Saturday</v>
      </c>
      <c r="G3090" s="91"/>
      <c r="H3090" s="92" t="str">
        <f>VLOOKUP(MONTH(G3090),VLOOKUP!$W$1:$X$24,2)</f>
        <v>January</v>
      </c>
      <c r="I3090" s="92" t="str">
        <f t="shared" si="746"/>
        <v/>
      </c>
      <c r="J3090" s="93" t="s">
        <v>1388</v>
      </c>
      <c r="L3090" s="86" t="str">
        <f t="shared" si="743"/>
        <v>Gaylord National Resort &amp;amp; Convention Center [201 Waterfront St, National Harbor, MD]</v>
      </c>
      <c r="M3090" s="86">
        <f t="shared" si="747"/>
        <v>0</v>
      </c>
      <c r="N3090" s="93" t="str">
        <f t="shared" si="744"/>
        <v>Gaylord National Resort &amp;amp; Convention Center [201 Waterfront St, National Harbor, MD]</v>
      </c>
      <c r="O3090" s="94"/>
      <c r="S3090" s="95">
        <f t="shared" si="748"/>
        <v>0</v>
      </c>
      <c r="T3090" s="86" t="str">
        <f t="shared" si="749"/>
        <v/>
      </c>
      <c r="U3090" s="86" t="str">
        <f t="shared" si="757"/>
        <v/>
      </c>
      <c r="V3090" s="95" t="str">
        <f t="shared" si="750"/>
        <v/>
      </c>
      <c r="AE3090" s="92" t="str">
        <f t="shared" si="751"/>
        <v/>
      </c>
      <c r="AF3090" s="96" t="str">
        <f t="shared" si="752"/>
        <v>&lt;a name='19000100'&gt;&lt;b&gt;: 0 - Gaylord National Resort &amp;amp; Convention Center [201 Waterfront St, National Harbor, MD]&lt;/b&gt;&lt;/a&gt;&lt;br&gt;</v>
      </c>
      <c r="AG3090" s="97">
        <f t="shared" si="753"/>
        <v>1900</v>
      </c>
      <c r="AH3090" s="97" t="str">
        <f t="shared" si="754"/>
        <v>01</v>
      </c>
      <c r="AI3090" s="97" t="str">
        <f t="shared" si="755"/>
        <v>00</v>
      </c>
      <c r="AJ3090" s="97" t="str">
        <f t="shared" si="756"/>
        <v>19000100</v>
      </c>
    </row>
    <row r="3091" spans="6:36" ht="12" customHeight="1" x14ac:dyDescent="0.15">
      <c r="F3091" s="86" t="str">
        <f t="shared" si="745"/>
        <v>Saturday</v>
      </c>
      <c r="H3091" s="92" t="str">
        <f>VLOOKUP(MONTH(G3091),VLOOKUP!$W$1:$X$24,2)</f>
        <v>January</v>
      </c>
      <c r="I3091" s="92" t="str">
        <f t="shared" si="746"/>
        <v/>
      </c>
      <c r="J3091" s="93" t="s">
        <v>720</v>
      </c>
      <c r="L3091" s="86" t="str">
        <f t="shared" si="743"/>
        <v>GenXaret [9104 Red Branch Road, Columbia, MD]</v>
      </c>
      <c r="M3091" s="86">
        <f t="shared" si="747"/>
        <v>0</v>
      </c>
      <c r="N3091" s="93" t="str">
        <f t="shared" si="744"/>
        <v>GenXaret [9104 Red Branch Road, Columbia, MD]</v>
      </c>
      <c r="O3091" s="94"/>
      <c r="S3091" s="95">
        <f t="shared" si="748"/>
        <v>0</v>
      </c>
      <c r="T3091" s="86" t="str">
        <f t="shared" si="749"/>
        <v/>
      </c>
      <c r="U3091" s="86" t="str">
        <f t="shared" si="757"/>
        <v/>
      </c>
      <c r="V3091" s="95" t="str">
        <f t="shared" si="750"/>
        <v/>
      </c>
      <c r="W3091" s="90" t="s">
        <v>221</v>
      </c>
      <c r="AE3091" s="92" t="str">
        <f t="shared" si="751"/>
        <v/>
      </c>
      <c r="AF3091" s="96" t="str">
        <f t="shared" si="752"/>
        <v>&lt;a name='19000100'&gt;&lt;b&gt;: 0 - GenXaret [9104 Red Branch Road, Columbia, MD]&lt;/b&gt;&lt;/a&gt;&lt;br&gt;</v>
      </c>
      <c r="AG3091" s="97">
        <f t="shared" si="753"/>
        <v>1900</v>
      </c>
      <c r="AH3091" s="97" t="str">
        <f t="shared" si="754"/>
        <v>01</v>
      </c>
      <c r="AI3091" s="97" t="str">
        <f t="shared" si="755"/>
        <v>00</v>
      </c>
      <c r="AJ3091" s="97" t="str">
        <f t="shared" si="756"/>
        <v>19000100</v>
      </c>
    </row>
    <row r="3092" spans="6:36" ht="12" customHeight="1" x14ac:dyDescent="0.15">
      <c r="F3092" s="86" t="str">
        <f t="shared" si="745"/>
        <v>Saturday</v>
      </c>
      <c r="H3092" s="92" t="str">
        <f>VLOOKUP(MONTH(G3092),VLOOKUP!$W$1:$X$24,2)</f>
        <v>January</v>
      </c>
      <c r="I3092" s="92" t="str">
        <f t="shared" si="746"/>
        <v/>
      </c>
      <c r="J3092" s="93" t="s">
        <v>720</v>
      </c>
      <c r="L3092" s="86" t="str">
        <f t="shared" si="743"/>
        <v>GenXaret [9104 Red Branch Road, Columbia, MD]</v>
      </c>
      <c r="M3092" s="86">
        <f t="shared" si="747"/>
        <v>0</v>
      </c>
      <c r="N3092" s="93" t="str">
        <f t="shared" si="744"/>
        <v>GenXaret [9104 Red Branch Road, Columbia, MD]</v>
      </c>
      <c r="O3092" s="94"/>
      <c r="S3092" s="95">
        <f t="shared" si="748"/>
        <v>0</v>
      </c>
      <c r="T3092" s="86" t="str">
        <f t="shared" si="749"/>
        <v/>
      </c>
      <c r="U3092" s="86" t="str">
        <f t="shared" si="757"/>
        <v/>
      </c>
      <c r="V3092" s="95" t="str">
        <f t="shared" si="750"/>
        <v/>
      </c>
      <c r="W3092" s="90" t="s">
        <v>221</v>
      </c>
      <c r="AE3092" s="92" t="str">
        <f t="shared" si="751"/>
        <v/>
      </c>
      <c r="AF3092" s="96" t="str">
        <f t="shared" si="752"/>
        <v>&lt;a name='19000100'&gt;&lt;b&gt;: 0 - GenXaret [9104 Red Branch Road, Columbia, MD]&lt;/b&gt;&lt;/a&gt;&lt;br&gt;</v>
      </c>
      <c r="AG3092" s="97">
        <f t="shared" si="753"/>
        <v>1900</v>
      </c>
      <c r="AH3092" s="97" t="str">
        <f t="shared" si="754"/>
        <v>01</v>
      </c>
      <c r="AI3092" s="97" t="str">
        <f t="shared" si="755"/>
        <v>00</v>
      </c>
      <c r="AJ3092" s="97" t="str">
        <f t="shared" si="756"/>
        <v>19000100</v>
      </c>
    </row>
    <row r="3093" spans="6:36" ht="12" customHeight="1" x14ac:dyDescent="0.15">
      <c r="F3093" s="86" t="str">
        <f t="shared" si="745"/>
        <v>Saturday</v>
      </c>
      <c r="G3093" s="91"/>
      <c r="H3093" s="92" t="str">
        <f>VLOOKUP(MONTH(G3093),VLOOKUP!$W$1:$X$24,2)</f>
        <v>January</v>
      </c>
      <c r="I3093" s="92" t="str">
        <f t="shared" si="746"/>
        <v/>
      </c>
      <c r="J3093" s="93" t="s">
        <v>1053</v>
      </c>
      <c r="L3093" s="86" t="str">
        <f t="shared" si="743"/>
        <v>George Mason High School [7124 Leesburg Pike, Falls Church, VA]</v>
      </c>
      <c r="M3093" s="86">
        <f t="shared" si="747"/>
        <v>0</v>
      </c>
      <c r="N3093" s="93" t="str">
        <f t="shared" si="744"/>
        <v>George Mason High School [7124 Leesburg Pike, Falls Church, VA]</v>
      </c>
      <c r="O3093" s="90"/>
      <c r="S3093" s="95">
        <f t="shared" si="748"/>
        <v>0</v>
      </c>
      <c r="T3093" s="86" t="str">
        <f t="shared" si="749"/>
        <v/>
      </c>
      <c r="U3093" s="86" t="str">
        <f t="shared" si="757"/>
        <v/>
      </c>
      <c r="V3093" s="95" t="str">
        <f t="shared" si="750"/>
        <v/>
      </c>
      <c r="AE3093" s="92" t="str">
        <f t="shared" si="751"/>
        <v/>
      </c>
      <c r="AF3093" s="96" t="str">
        <f t="shared" si="752"/>
        <v>&lt;a name='19000100'&gt;&lt;b&gt;: 0 - George Mason High School [7124 Leesburg Pike, Falls Church, VA]&lt;/b&gt;&lt;/a&gt;&lt;br&gt;</v>
      </c>
      <c r="AG3093" s="97">
        <f t="shared" si="753"/>
        <v>1900</v>
      </c>
      <c r="AH3093" s="97" t="str">
        <f t="shared" si="754"/>
        <v>01</v>
      </c>
      <c r="AI3093" s="97" t="str">
        <f t="shared" si="755"/>
        <v>00</v>
      </c>
      <c r="AJ3093" s="97" t="str">
        <f t="shared" si="756"/>
        <v>19000100</v>
      </c>
    </row>
    <row r="3094" spans="6:36" ht="12" customHeight="1" x14ac:dyDescent="0.15">
      <c r="F3094" s="86" t="str">
        <f t="shared" si="745"/>
        <v>Saturday</v>
      </c>
      <c r="G3094" s="91"/>
      <c r="H3094" s="92" t="str">
        <f>VLOOKUP(MONTH(G3094),VLOOKUP!$W$1:$X$24,2)</f>
        <v>January</v>
      </c>
      <c r="I3094" s="92" t="str">
        <f t="shared" si="746"/>
        <v/>
      </c>
      <c r="J3094" s="93" t="s">
        <v>1053</v>
      </c>
      <c r="L3094" s="86" t="str">
        <f t="shared" si="743"/>
        <v>George Mason High School [7124 Leesburg Pike, Falls Church, VA]</v>
      </c>
      <c r="M3094" s="86">
        <f t="shared" si="747"/>
        <v>0</v>
      </c>
      <c r="N3094" s="93" t="str">
        <f t="shared" si="744"/>
        <v>George Mason High School [7124 Leesburg Pike, Falls Church, VA]</v>
      </c>
      <c r="O3094" s="90"/>
      <c r="S3094" s="95">
        <f t="shared" si="748"/>
        <v>0</v>
      </c>
      <c r="T3094" s="86" t="str">
        <f t="shared" si="749"/>
        <v/>
      </c>
      <c r="U3094" s="86" t="str">
        <f t="shared" si="757"/>
        <v/>
      </c>
      <c r="V3094" s="95" t="str">
        <f t="shared" si="750"/>
        <v/>
      </c>
      <c r="AE3094" s="92" t="str">
        <f t="shared" si="751"/>
        <v/>
      </c>
      <c r="AF3094" s="96" t="str">
        <f t="shared" si="752"/>
        <v>&lt;a name='19000100'&gt;&lt;b&gt;: 0 - George Mason High School [7124 Leesburg Pike, Falls Church, VA]&lt;/b&gt;&lt;/a&gt;&lt;br&gt;</v>
      </c>
      <c r="AG3094" s="97">
        <f t="shared" si="753"/>
        <v>1900</v>
      </c>
      <c r="AH3094" s="97" t="str">
        <f t="shared" si="754"/>
        <v>01</v>
      </c>
      <c r="AI3094" s="97" t="str">
        <f t="shared" si="755"/>
        <v>00</v>
      </c>
      <c r="AJ3094" s="97" t="str">
        <f t="shared" si="756"/>
        <v>19000100</v>
      </c>
    </row>
    <row r="3095" spans="6:36" ht="12" customHeight="1" x14ac:dyDescent="0.15">
      <c r="F3095" s="86" t="str">
        <f t="shared" si="745"/>
        <v>Saturday</v>
      </c>
      <c r="G3095" s="91"/>
      <c r="H3095" s="92" t="str">
        <f>VLOOKUP(MONTH(G3095),VLOOKUP!$W$1:$X$24,2)</f>
        <v>January</v>
      </c>
      <c r="I3095" s="92" t="str">
        <f t="shared" si="746"/>
        <v/>
      </c>
      <c r="J3095" s="93" t="s">
        <v>1053</v>
      </c>
      <c r="L3095" s="86" t="str">
        <f t="shared" si="743"/>
        <v>George Mason High School [7124 Leesburg Pike, Falls Church, VA]</v>
      </c>
      <c r="M3095" s="86">
        <f t="shared" si="747"/>
        <v>0</v>
      </c>
      <c r="N3095" s="93" t="str">
        <f t="shared" ref="N3095:N3126" si="758">J3095</f>
        <v>George Mason High School [7124 Leesburg Pike, Falls Church, VA]</v>
      </c>
      <c r="O3095" s="90"/>
      <c r="S3095" s="95">
        <f t="shared" si="748"/>
        <v>0</v>
      </c>
      <c r="T3095" s="86" t="str">
        <f t="shared" si="749"/>
        <v/>
      </c>
      <c r="U3095" s="86" t="str">
        <f t="shared" si="757"/>
        <v/>
      </c>
      <c r="V3095" s="95" t="str">
        <f t="shared" si="750"/>
        <v/>
      </c>
      <c r="AE3095" s="92" t="str">
        <f t="shared" si="751"/>
        <v/>
      </c>
      <c r="AF3095" s="96" t="str">
        <f t="shared" si="752"/>
        <v>&lt;a name='19000100'&gt;&lt;b&gt;: 0 - George Mason High School [7124 Leesburg Pike, Falls Church, VA]&lt;/b&gt;&lt;/a&gt;&lt;br&gt;</v>
      </c>
      <c r="AG3095" s="97">
        <f t="shared" si="753"/>
        <v>1900</v>
      </c>
      <c r="AH3095" s="97" t="str">
        <f t="shared" si="754"/>
        <v>01</v>
      </c>
      <c r="AI3095" s="97" t="str">
        <f t="shared" si="755"/>
        <v>00</v>
      </c>
      <c r="AJ3095" s="97" t="str">
        <f t="shared" si="756"/>
        <v>19000100</v>
      </c>
    </row>
    <row r="3096" spans="6:36" ht="12" customHeight="1" x14ac:dyDescent="0.15">
      <c r="F3096" s="86" t="str">
        <f t="shared" si="745"/>
        <v>Saturday</v>
      </c>
      <c r="G3096" s="91"/>
      <c r="H3096" s="92" t="str">
        <f>VLOOKUP(MONTH(G3096),VLOOKUP!$W$1:$X$24,2)</f>
        <v>January</v>
      </c>
      <c r="I3096" s="92" t="str">
        <f t="shared" si="746"/>
        <v/>
      </c>
      <c r="J3096" s="93" t="s">
        <v>1053</v>
      </c>
      <c r="L3096" s="86" t="str">
        <f t="shared" si="743"/>
        <v>George Mason High School [7124 Leesburg Pike, Falls Church, VA]</v>
      </c>
      <c r="M3096" s="86">
        <f t="shared" si="747"/>
        <v>0</v>
      </c>
      <c r="N3096" s="93" t="str">
        <f t="shared" si="758"/>
        <v>George Mason High School [7124 Leesburg Pike, Falls Church, VA]</v>
      </c>
      <c r="O3096" s="90"/>
      <c r="S3096" s="95">
        <f t="shared" si="748"/>
        <v>0</v>
      </c>
      <c r="T3096" s="86" t="str">
        <f t="shared" si="749"/>
        <v/>
      </c>
      <c r="U3096" s="86" t="str">
        <f t="shared" si="757"/>
        <v/>
      </c>
      <c r="V3096" s="95" t="str">
        <f t="shared" si="750"/>
        <v/>
      </c>
      <c r="AE3096" s="92" t="str">
        <f t="shared" si="751"/>
        <v/>
      </c>
      <c r="AF3096" s="96" t="str">
        <f t="shared" si="752"/>
        <v>&lt;a name='19000100'&gt;&lt;b&gt;: 0 - George Mason High School [7124 Leesburg Pike, Falls Church, VA]&lt;/b&gt;&lt;/a&gt;&lt;br&gt;</v>
      </c>
      <c r="AG3096" s="97">
        <f t="shared" si="753"/>
        <v>1900</v>
      </c>
      <c r="AH3096" s="97" t="str">
        <f t="shared" si="754"/>
        <v>01</v>
      </c>
      <c r="AI3096" s="97" t="str">
        <f t="shared" si="755"/>
        <v>00</v>
      </c>
      <c r="AJ3096" s="97" t="str">
        <f t="shared" si="756"/>
        <v>19000100</v>
      </c>
    </row>
    <row r="3097" spans="6:36" ht="12" customHeight="1" x14ac:dyDescent="0.15">
      <c r="F3097" s="86" t="str">
        <f t="shared" si="745"/>
        <v>Saturday</v>
      </c>
      <c r="G3097" s="91"/>
      <c r="H3097" s="92" t="str">
        <f>VLOOKUP(MONTH(G3097),VLOOKUP!$W$1:$X$24,2)</f>
        <v>January</v>
      </c>
      <c r="I3097" s="92" t="str">
        <f t="shared" si="746"/>
        <v/>
      </c>
      <c r="J3097" s="93" t="s">
        <v>1053</v>
      </c>
      <c r="L3097" s="86" t="str">
        <f t="shared" si="743"/>
        <v>George Mason High School [7124 Leesburg Pike, Falls Church, VA]</v>
      </c>
      <c r="M3097" s="86">
        <f t="shared" si="747"/>
        <v>0</v>
      </c>
      <c r="N3097" s="93" t="str">
        <f t="shared" si="758"/>
        <v>George Mason High School [7124 Leesburg Pike, Falls Church, VA]</v>
      </c>
      <c r="O3097" s="90"/>
      <c r="S3097" s="95">
        <f t="shared" si="748"/>
        <v>0</v>
      </c>
      <c r="T3097" s="86" t="str">
        <f t="shared" si="749"/>
        <v/>
      </c>
      <c r="U3097" s="86" t="str">
        <f t="shared" si="757"/>
        <v/>
      </c>
      <c r="V3097" s="95" t="str">
        <f t="shared" si="750"/>
        <v/>
      </c>
      <c r="AE3097" s="92" t="str">
        <f t="shared" si="751"/>
        <v/>
      </c>
      <c r="AF3097" s="96" t="str">
        <f t="shared" si="752"/>
        <v>&lt;a name='19000100'&gt;&lt;b&gt;: 0 - George Mason High School [7124 Leesburg Pike, Falls Church, VA]&lt;/b&gt;&lt;/a&gt;&lt;br&gt;</v>
      </c>
      <c r="AG3097" s="97">
        <f t="shared" si="753"/>
        <v>1900</v>
      </c>
      <c r="AH3097" s="97" t="str">
        <f t="shared" si="754"/>
        <v>01</v>
      </c>
      <c r="AI3097" s="97" t="str">
        <f t="shared" si="755"/>
        <v>00</v>
      </c>
      <c r="AJ3097" s="97" t="str">
        <f t="shared" si="756"/>
        <v>19000100</v>
      </c>
    </row>
    <row r="3098" spans="6:36" ht="12" customHeight="1" x14ac:dyDescent="0.15">
      <c r="F3098" s="86" t="str">
        <f t="shared" si="745"/>
        <v>Saturday</v>
      </c>
      <c r="G3098" s="91"/>
      <c r="H3098" s="92" t="str">
        <f>VLOOKUP(MONTH(G3098),VLOOKUP!$W$1:$X$24,2)</f>
        <v>January</v>
      </c>
      <c r="I3098" s="92" t="str">
        <f t="shared" si="746"/>
        <v/>
      </c>
      <c r="J3098" s="93" t="s">
        <v>1756</v>
      </c>
      <c r="L3098" s="86" t="str">
        <f t="shared" si="743"/>
        <v>George Mason University - Harris Theater [4400 University Drive, Fairfax, VA]</v>
      </c>
      <c r="M3098" s="86">
        <f t="shared" si="747"/>
        <v>0</v>
      </c>
      <c r="N3098" s="93" t="str">
        <f t="shared" si="758"/>
        <v>George Mason University - Harris Theater [4400 University Drive, Fairfax, VA]</v>
      </c>
      <c r="O3098" s="90"/>
      <c r="S3098" s="95">
        <f t="shared" si="748"/>
        <v>0</v>
      </c>
      <c r="T3098" s="86" t="str">
        <f t="shared" si="749"/>
        <v/>
      </c>
      <c r="U3098" s="86" t="str">
        <f t="shared" si="757"/>
        <v/>
      </c>
      <c r="V3098" s="95" t="str">
        <f t="shared" si="750"/>
        <v/>
      </c>
      <c r="W3098" s="90" t="s">
        <v>488</v>
      </c>
      <c r="AE3098" s="92" t="str">
        <f t="shared" si="751"/>
        <v/>
      </c>
      <c r="AF3098" s="96" t="str">
        <f t="shared" si="752"/>
        <v>&lt;a name='19000100'&gt;&lt;b&gt;: 0 - George Mason University - Harris Theater [4400 University Drive, Fairfax, VA]&lt;/b&gt;&lt;/a&gt;&lt;br&gt;</v>
      </c>
      <c r="AG3098" s="97">
        <f t="shared" si="753"/>
        <v>1900</v>
      </c>
      <c r="AH3098" s="97" t="str">
        <f t="shared" si="754"/>
        <v>01</v>
      </c>
      <c r="AI3098" s="97" t="str">
        <f t="shared" si="755"/>
        <v>00</v>
      </c>
      <c r="AJ3098" s="97" t="str">
        <f t="shared" si="756"/>
        <v>19000100</v>
      </c>
    </row>
    <row r="3099" spans="6:36" ht="12" customHeight="1" x14ac:dyDescent="0.15">
      <c r="F3099" s="86" t="str">
        <f t="shared" si="745"/>
        <v>Saturday</v>
      </c>
      <c r="G3099" s="91"/>
      <c r="H3099" s="92" t="str">
        <f>VLOOKUP(MONTH(G3099),VLOOKUP!$W$1:$X$24,2)</f>
        <v>January</v>
      </c>
      <c r="I3099" s="92" t="str">
        <f t="shared" si="746"/>
        <v/>
      </c>
      <c r="J3099" s="93" t="s">
        <v>1756</v>
      </c>
      <c r="L3099" s="86" t="str">
        <f t="shared" si="743"/>
        <v>George Mason University - Harris Theater [4400 University Drive, Fairfax, VA]</v>
      </c>
      <c r="M3099" s="86">
        <f t="shared" si="747"/>
        <v>0</v>
      </c>
      <c r="N3099" s="93" t="str">
        <f t="shared" si="758"/>
        <v>George Mason University - Harris Theater [4400 University Drive, Fairfax, VA]</v>
      </c>
      <c r="O3099" s="90"/>
      <c r="S3099" s="95">
        <f t="shared" si="748"/>
        <v>0</v>
      </c>
      <c r="T3099" s="86" t="str">
        <f t="shared" si="749"/>
        <v/>
      </c>
      <c r="U3099" s="86" t="str">
        <f t="shared" si="757"/>
        <v/>
      </c>
      <c r="V3099" s="95" t="str">
        <f t="shared" si="750"/>
        <v/>
      </c>
      <c r="W3099" s="90" t="s">
        <v>488</v>
      </c>
      <c r="AE3099" s="92" t="str">
        <f t="shared" si="751"/>
        <v/>
      </c>
      <c r="AF3099" s="96" t="str">
        <f t="shared" si="752"/>
        <v>&lt;a name='19000100'&gt;&lt;b&gt;: 0 - George Mason University - Harris Theater [4400 University Drive, Fairfax, VA]&lt;/b&gt;&lt;/a&gt;&lt;br&gt;</v>
      </c>
      <c r="AG3099" s="97">
        <f t="shared" si="753"/>
        <v>1900</v>
      </c>
      <c r="AH3099" s="97" t="str">
        <f t="shared" si="754"/>
        <v>01</v>
      </c>
      <c r="AI3099" s="97" t="str">
        <f t="shared" si="755"/>
        <v>00</v>
      </c>
      <c r="AJ3099" s="97" t="str">
        <f t="shared" si="756"/>
        <v>19000100</v>
      </c>
    </row>
    <row r="3100" spans="6:36" ht="12" customHeight="1" x14ac:dyDescent="0.15">
      <c r="F3100" s="86" t="str">
        <f t="shared" si="745"/>
        <v>Saturday</v>
      </c>
      <c r="G3100" s="91"/>
      <c r="H3100" s="92" t="str">
        <f>VLOOKUP(MONTH(G3100),VLOOKUP!$W$1:$X$24,2)</f>
        <v>January</v>
      </c>
      <c r="I3100" s="92" t="str">
        <f t="shared" si="746"/>
        <v/>
      </c>
      <c r="J3100" s="93" t="s">
        <v>1756</v>
      </c>
      <c r="L3100" s="86" t="str">
        <f t="shared" si="743"/>
        <v>George Mason University - Harris Theater [4400 University Drive, Fairfax, VA]</v>
      </c>
      <c r="M3100" s="86">
        <f t="shared" si="747"/>
        <v>0</v>
      </c>
      <c r="N3100" s="93" t="str">
        <f t="shared" si="758"/>
        <v>George Mason University - Harris Theater [4400 University Drive, Fairfax, VA]</v>
      </c>
      <c r="O3100" s="90"/>
      <c r="S3100" s="95">
        <f t="shared" si="748"/>
        <v>0</v>
      </c>
      <c r="T3100" s="86" t="str">
        <f t="shared" si="749"/>
        <v/>
      </c>
      <c r="U3100" s="86" t="str">
        <f t="shared" si="757"/>
        <v/>
      </c>
      <c r="V3100" s="95" t="str">
        <f t="shared" si="750"/>
        <v/>
      </c>
      <c r="W3100" s="90" t="s">
        <v>488</v>
      </c>
      <c r="AE3100" s="92" t="str">
        <f t="shared" si="751"/>
        <v/>
      </c>
      <c r="AF3100" s="96" t="str">
        <f t="shared" si="752"/>
        <v>&lt;a name='19000100'&gt;&lt;b&gt;: 0 - George Mason University - Harris Theater [4400 University Drive, Fairfax, VA]&lt;/b&gt;&lt;/a&gt;&lt;br&gt;</v>
      </c>
      <c r="AG3100" s="97">
        <f t="shared" si="753"/>
        <v>1900</v>
      </c>
      <c r="AH3100" s="97" t="str">
        <f t="shared" si="754"/>
        <v>01</v>
      </c>
      <c r="AI3100" s="97" t="str">
        <f t="shared" si="755"/>
        <v>00</v>
      </c>
      <c r="AJ3100" s="97" t="str">
        <f t="shared" si="756"/>
        <v>19000100</v>
      </c>
    </row>
    <row r="3101" spans="6:36" ht="12" customHeight="1" x14ac:dyDescent="0.15">
      <c r="F3101" s="86" t="str">
        <f t="shared" si="745"/>
        <v>Saturday</v>
      </c>
      <c r="G3101" s="91"/>
      <c r="H3101" s="92" t="str">
        <f>VLOOKUP(MONTH(G3101),VLOOKUP!$W$1:$X$24,2)</f>
        <v>January</v>
      </c>
      <c r="I3101" s="92" t="str">
        <f t="shared" si="746"/>
        <v/>
      </c>
      <c r="J3101" s="93" t="s">
        <v>1756</v>
      </c>
      <c r="L3101" s="86" t="str">
        <f t="shared" ref="L3101:L3164" si="759">IF(ISBLANK(K3101),N3101,N3101&amp;" ("&amp;K3101&amp;")")</f>
        <v>George Mason University - Harris Theater [4400 University Drive, Fairfax, VA]</v>
      </c>
      <c r="M3101" s="86">
        <f t="shared" si="747"/>
        <v>0</v>
      </c>
      <c r="N3101" s="93" t="str">
        <f t="shared" si="758"/>
        <v>George Mason University - Harris Theater [4400 University Drive, Fairfax, VA]</v>
      </c>
      <c r="O3101" s="90"/>
      <c r="S3101" s="95">
        <f t="shared" si="748"/>
        <v>0</v>
      </c>
      <c r="T3101" s="86" t="str">
        <f t="shared" si="749"/>
        <v/>
      </c>
      <c r="U3101" s="86" t="str">
        <f t="shared" si="757"/>
        <v/>
      </c>
      <c r="V3101" s="95" t="str">
        <f t="shared" si="750"/>
        <v/>
      </c>
      <c r="W3101" s="90" t="s">
        <v>488</v>
      </c>
      <c r="AE3101" s="92" t="str">
        <f t="shared" si="751"/>
        <v/>
      </c>
      <c r="AF3101" s="100" t="str">
        <f t="shared" si="752"/>
        <v>&lt;a name='19000100'&gt;&lt;b&gt;: 0 - George Mason University - Harris Theater [4400 University Drive, Fairfax, VA]&lt;/b&gt;&lt;/a&gt;&lt;br&gt;</v>
      </c>
      <c r="AG3101" s="101">
        <f t="shared" si="753"/>
        <v>1900</v>
      </c>
      <c r="AH3101" s="101" t="str">
        <f t="shared" si="754"/>
        <v>01</v>
      </c>
      <c r="AI3101" s="101" t="str">
        <f t="shared" si="755"/>
        <v>00</v>
      </c>
      <c r="AJ3101" s="101" t="str">
        <f t="shared" si="756"/>
        <v>19000100</v>
      </c>
    </row>
    <row r="3102" spans="6:36" ht="12" customHeight="1" x14ac:dyDescent="0.15">
      <c r="F3102" s="86" t="str">
        <f t="shared" si="745"/>
        <v>Saturday</v>
      </c>
      <c r="G3102" s="91"/>
      <c r="H3102" s="92" t="str">
        <f>VLOOKUP(MONTH(G3102),VLOOKUP!$W$1:$X$24,2)</f>
        <v>January</v>
      </c>
      <c r="I3102" s="92" t="str">
        <f t="shared" si="746"/>
        <v/>
      </c>
      <c r="J3102" s="93" t="s">
        <v>1756</v>
      </c>
      <c r="L3102" s="86" t="str">
        <f t="shared" si="759"/>
        <v>George Mason University - Harris Theater [4400 University Drive, Fairfax, VA]</v>
      </c>
      <c r="M3102" s="86">
        <f t="shared" si="747"/>
        <v>0</v>
      </c>
      <c r="N3102" s="93" t="str">
        <f t="shared" si="758"/>
        <v>George Mason University - Harris Theater [4400 University Drive, Fairfax, VA]</v>
      </c>
      <c r="O3102" s="90"/>
      <c r="S3102" s="95">
        <f t="shared" si="748"/>
        <v>0</v>
      </c>
      <c r="T3102" s="86" t="str">
        <f t="shared" si="749"/>
        <v/>
      </c>
      <c r="U3102" s="86" t="str">
        <f t="shared" si="757"/>
        <v/>
      </c>
      <c r="V3102" s="95" t="str">
        <f t="shared" si="750"/>
        <v/>
      </c>
      <c r="W3102" s="90" t="s">
        <v>488</v>
      </c>
      <c r="AE3102" s="92" t="str">
        <f t="shared" si="751"/>
        <v/>
      </c>
      <c r="AF3102" s="96" t="str">
        <f t="shared" si="752"/>
        <v>&lt;a name='19000100'&gt;&lt;b&gt;: 0 - George Mason University - Harris Theater [4400 University Drive, Fairfax, VA]&lt;/b&gt;&lt;/a&gt;&lt;br&gt;</v>
      </c>
      <c r="AG3102" s="97">
        <f t="shared" si="753"/>
        <v>1900</v>
      </c>
      <c r="AH3102" s="97" t="str">
        <f t="shared" si="754"/>
        <v>01</v>
      </c>
      <c r="AI3102" s="97" t="str">
        <f t="shared" si="755"/>
        <v>00</v>
      </c>
      <c r="AJ3102" s="97" t="str">
        <f t="shared" si="756"/>
        <v>19000100</v>
      </c>
    </row>
    <row r="3103" spans="6:36" ht="12" customHeight="1" x14ac:dyDescent="0.15">
      <c r="F3103" s="86" t="str">
        <f t="shared" si="745"/>
        <v>Saturday</v>
      </c>
      <c r="G3103" s="91"/>
      <c r="H3103" s="92" t="str">
        <f>VLOOKUP(MONTH(G3103),VLOOKUP!$W$1:$X$24,2)</f>
        <v>January</v>
      </c>
      <c r="I3103" s="92" t="str">
        <f t="shared" si="746"/>
        <v/>
      </c>
      <c r="J3103" s="93" t="s">
        <v>1641</v>
      </c>
      <c r="L3103" s="86" t="str">
        <f t="shared" si="759"/>
        <v>George Mason University - JC Bistro [4400 University Drive, Fairfax, VA]</v>
      </c>
      <c r="M3103" s="86">
        <f t="shared" si="747"/>
        <v>0</v>
      </c>
      <c r="N3103" s="93" t="str">
        <f t="shared" si="758"/>
        <v>George Mason University - JC Bistro [4400 University Drive, Fairfax, VA]</v>
      </c>
      <c r="O3103" s="90"/>
      <c r="S3103" s="95">
        <f t="shared" si="748"/>
        <v>0</v>
      </c>
      <c r="T3103" s="86" t="str">
        <f t="shared" si="749"/>
        <v/>
      </c>
      <c r="U3103" s="86" t="str">
        <f t="shared" si="757"/>
        <v/>
      </c>
      <c r="V3103" s="95" t="str">
        <f t="shared" si="750"/>
        <v/>
      </c>
      <c r="W3103" s="90" t="s">
        <v>488</v>
      </c>
      <c r="AE3103" s="92" t="str">
        <f t="shared" si="751"/>
        <v/>
      </c>
      <c r="AF3103" s="96" t="str">
        <f t="shared" si="752"/>
        <v>&lt;a name='19000100'&gt;&lt;b&gt;: 0 - George Mason University - JC Bistro [4400 University Drive, Fairfax, VA]&lt;/b&gt;&lt;/a&gt;&lt;br&gt;</v>
      </c>
      <c r="AG3103" s="97">
        <f t="shared" si="753"/>
        <v>1900</v>
      </c>
      <c r="AH3103" s="97" t="str">
        <f t="shared" si="754"/>
        <v>01</v>
      </c>
      <c r="AI3103" s="97" t="str">
        <f t="shared" si="755"/>
        <v>00</v>
      </c>
      <c r="AJ3103" s="97" t="str">
        <f t="shared" si="756"/>
        <v>19000100</v>
      </c>
    </row>
    <row r="3104" spans="6:36" ht="12" customHeight="1" x14ac:dyDescent="0.15">
      <c r="F3104" s="86" t="str">
        <f t="shared" si="745"/>
        <v>Saturday</v>
      </c>
      <c r="G3104" s="91"/>
      <c r="H3104" s="92" t="str">
        <f>VLOOKUP(MONTH(G3104),VLOOKUP!$W$1:$X$24,2)</f>
        <v>January</v>
      </c>
      <c r="I3104" s="92" t="str">
        <f t="shared" si="746"/>
        <v/>
      </c>
      <c r="J3104" s="93" t="s">
        <v>1641</v>
      </c>
      <c r="L3104" s="86" t="str">
        <f t="shared" si="759"/>
        <v>George Mason University - JC Bistro [4400 University Drive, Fairfax, VA]</v>
      </c>
      <c r="M3104" s="86">
        <f t="shared" si="747"/>
        <v>0</v>
      </c>
      <c r="N3104" s="93" t="str">
        <f t="shared" si="758"/>
        <v>George Mason University - JC Bistro [4400 University Drive, Fairfax, VA]</v>
      </c>
      <c r="O3104" s="90"/>
      <c r="S3104" s="95">
        <f t="shared" si="748"/>
        <v>0</v>
      </c>
      <c r="T3104" s="86" t="str">
        <f t="shared" si="749"/>
        <v/>
      </c>
      <c r="U3104" s="86" t="str">
        <f t="shared" si="757"/>
        <v/>
      </c>
      <c r="V3104" s="95" t="str">
        <f t="shared" si="750"/>
        <v/>
      </c>
      <c r="W3104" s="90" t="s">
        <v>488</v>
      </c>
      <c r="AE3104" s="92" t="str">
        <f t="shared" si="751"/>
        <v/>
      </c>
      <c r="AF3104" s="96" t="str">
        <f t="shared" si="752"/>
        <v>&lt;a name='19000100'&gt;&lt;b&gt;: 0 - George Mason University - JC Bistro [4400 University Drive, Fairfax, VA]&lt;/b&gt;&lt;/a&gt;&lt;br&gt;</v>
      </c>
      <c r="AG3104" s="97">
        <f t="shared" si="753"/>
        <v>1900</v>
      </c>
      <c r="AH3104" s="97" t="str">
        <f t="shared" si="754"/>
        <v>01</v>
      </c>
      <c r="AI3104" s="97" t="str">
        <f t="shared" si="755"/>
        <v>00</v>
      </c>
      <c r="AJ3104" s="97" t="str">
        <f t="shared" si="756"/>
        <v>19000100</v>
      </c>
    </row>
    <row r="3105" spans="6:36" ht="12" customHeight="1" x14ac:dyDescent="0.15">
      <c r="F3105" s="86" t="str">
        <f t="shared" si="745"/>
        <v>Saturday</v>
      </c>
      <c r="G3105" s="91"/>
      <c r="H3105" s="92" t="str">
        <f>VLOOKUP(MONTH(G3105),VLOOKUP!$W$1:$X$24,2)</f>
        <v>January</v>
      </c>
      <c r="I3105" s="92" t="str">
        <f t="shared" si="746"/>
        <v/>
      </c>
      <c r="J3105" s="93" t="s">
        <v>534</v>
      </c>
      <c r="L3105" s="86" t="str">
        <f t="shared" si="759"/>
        <v>George Mason University - School of Art, Art &amp; Design Bldg, 1007 [Fairfax, VA]</v>
      </c>
      <c r="M3105" s="86">
        <f t="shared" si="747"/>
        <v>0</v>
      </c>
      <c r="N3105" s="93" t="str">
        <f t="shared" si="758"/>
        <v>George Mason University - School of Art, Art &amp; Design Bldg, 1007 [Fairfax, VA]</v>
      </c>
      <c r="O3105" s="90"/>
      <c r="S3105" s="95">
        <f t="shared" si="748"/>
        <v>0</v>
      </c>
      <c r="T3105" s="86" t="str">
        <f t="shared" si="749"/>
        <v/>
      </c>
      <c r="U3105" s="86" t="str">
        <f t="shared" si="757"/>
        <v/>
      </c>
      <c r="V3105" s="95" t="str">
        <f t="shared" si="750"/>
        <v/>
      </c>
      <c r="W3105" s="90" t="s">
        <v>488</v>
      </c>
      <c r="AE3105" s="92" t="str">
        <f t="shared" si="751"/>
        <v/>
      </c>
      <c r="AF3105" s="96" t="str">
        <f t="shared" si="752"/>
        <v>&lt;a name='19000100'&gt;&lt;b&gt;: 0 - George Mason University - School of Art, Art &amp; Design Bldg, 1007 [Fairfax, VA]&lt;/b&gt;&lt;/a&gt;&lt;br&gt;</v>
      </c>
      <c r="AG3105" s="97">
        <f t="shared" si="753"/>
        <v>1900</v>
      </c>
      <c r="AH3105" s="97" t="str">
        <f t="shared" si="754"/>
        <v>01</v>
      </c>
      <c r="AI3105" s="97" t="str">
        <f t="shared" si="755"/>
        <v>00</v>
      </c>
      <c r="AJ3105" s="97" t="str">
        <f t="shared" si="756"/>
        <v>19000100</v>
      </c>
    </row>
    <row r="3106" spans="6:36" ht="12" customHeight="1" x14ac:dyDescent="0.15">
      <c r="F3106" s="86" t="str">
        <f t="shared" si="745"/>
        <v>Saturday</v>
      </c>
      <c r="G3106" s="91"/>
      <c r="H3106" s="92" t="str">
        <f>VLOOKUP(MONTH(G3106),VLOOKUP!$W$1:$X$24,2)</f>
        <v>January</v>
      </c>
      <c r="I3106" s="92" t="str">
        <f t="shared" si="746"/>
        <v/>
      </c>
      <c r="J3106" s="93" t="s">
        <v>1581</v>
      </c>
      <c r="L3106" s="86" t="str">
        <f t="shared" si="759"/>
        <v>George Mason University - Side Pocket, Hub Building [4400 University Drive, Fairfax, VA]</v>
      </c>
      <c r="M3106" s="86">
        <f t="shared" si="747"/>
        <v>0</v>
      </c>
      <c r="N3106" s="93" t="str">
        <f t="shared" si="758"/>
        <v>George Mason University - Side Pocket, Hub Building [4400 University Drive, Fairfax, VA]</v>
      </c>
      <c r="O3106" s="90"/>
      <c r="S3106" s="95">
        <f t="shared" si="748"/>
        <v>0</v>
      </c>
      <c r="T3106" s="86" t="str">
        <f t="shared" si="749"/>
        <v/>
      </c>
      <c r="U3106" s="86" t="str">
        <f t="shared" si="757"/>
        <v/>
      </c>
      <c r="V3106" s="95" t="str">
        <f t="shared" si="750"/>
        <v/>
      </c>
      <c r="W3106" s="90" t="s">
        <v>488</v>
      </c>
      <c r="AE3106" s="92" t="str">
        <f t="shared" si="751"/>
        <v/>
      </c>
      <c r="AF3106" s="96" t="str">
        <f t="shared" si="752"/>
        <v>&lt;a name='19000100'&gt;&lt;b&gt;: 0 - George Mason University - Side Pocket, Hub Building [4400 University Drive, Fairfax, VA]&lt;/b&gt;&lt;/a&gt;&lt;br&gt;</v>
      </c>
      <c r="AG3106" s="97">
        <f t="shared" si="753"/>
        <v>1900</v>
      </c>
      <c r="AH3106" s="97" t="str">
        <f t="shared" si="754"/>
        <v>01</v>
      </c>
      <c r="AI3106" s="97" t="str">
        <f t="shared" si="755"/>
        <v>00</v>
      </c>
      <c r="AJ3106" s="97" t="str">
        <f t="shared" si="756"/>
        <v>19000100</v>
      </c>
    </row>
    <row r="3107" spans="6:36" ht="12" customHeight="1" x14ac:dyDescent="0.15">
      <c r="F3107" s="86" t="str">
        <f t="shared" si="745"/>
        <v>Saturday</v>
      </c>
      <c r="G3107" s="91"/>
      <c r="H3107" s="92" t="str">
        <f>VLOOKUP(MONTH(G3107),VLOOKUP!$W$1:$X$24,2)</f>
        <v>January</v>
      </c>
      <c r="I3107" s="92" t="str">
        <f t="shared" si="746"/>
        <v/>
      </c>
      <c r="J3107" s="93" t="s">
        <v>1581</v>
      </c>
      <c r="L3107" s="86" t="str">
        <f t="shared" si="759"/>
        <v>George Mason University - Side Pocket, Hub Building [4400 University Drive, Fairfax, VA]</v>
      </c>
      <c r="M3107" s="86">
        <f t="shared" si="747"/>
        <v>0</v>
      </c>
      <c r="N3107" s="93" t="str">
        <f t="shared" si="758"/>
        <v>George Mason University - Side Pocket, Hub Building [4400 University Drive, Fairfax, VA]</v>
      </c>
      <c r="O3107" s="90"/>
      <c r="S3107" s="95">
        <f t="shared" si="748"/>
        <v>0</v>
      </c>
      <c r="T3107" s="86" t="str">
        <f t="shared" si="749"/>
        <v/>
      </c>
      <c r="U3107" s="86" t="str">
        <f t="shared" si="757"/>
        <v/>
      </c>
      <c r="V3107" s="95" t="str">
        <f t="shared" si="750"/>
        <v/>
      </c>
      <c r="W3107" s="90" t="s">
        <v>488</v>
      </c>
      <c r="AE3107" s="92" t="str">
        <f t="shared" si="751"/>
        <v/>
      </c>
      <c r="AF3107" s="96" t="str">
        <f t="shared" si="752"/>
        <v>&lt;a name='19000100'&gt;&lt;b&gt;: 0 - George Mason University - Side Pocket, Hub Building [4400 University Drive, Fairfax, VA]&lt;/b&gt;&lt;/a&gt;&lt;br&gt;</v>
      </c>
      <c r="AG3107" s="97">
        <f t="shared" si="753"/>
        <v>1900</v>
      </c>
      <c r="AH3107" s="97" t="str">
        <f t="shared" si="754"/>
        <v>01</v>
      </c>
      <c r="AI3107" s="97" t="str">
        <f t="shared" si="755"/>
        <v>00</v>
      </c>
      <c r="AJ3107" s="97" t="str">
        <f t="shared" si="756"/>
        <v>19000100</v>
      </c>
    </row>
    <row r="3108" spans="6:36" ht="12" customHeight="1" x14ac:dyDescent="0.15">
      <c r="F3108" s="86" t="str">
        <f t="shared" si="745"/>
        <v>Saturday</v>
      </c>
      <c r="G3108" s="91"/>
      <c r="H3108" s="92" t="str">
        <f>VLOOKUP(MONTH(G3108),VLOOKUP!$W$1:$X$24,2)</f>
        <v>January</v>
      </c>
      <c r="I3108" s="92" t="str">
        <f t="shared" si="746"/>
        <v/>
      </c>
      <c r="J3108" s="93" t="s">
        <v>1493</v>
      </c>
      <c r="L3108" s="86" t="str">
        <f t="shared" si="759"/>
        <v>George Mason University - South Plaza JC Ground Floor Patio [Fairfax, VA]</v>
      </c>
      <c r="M3108" s="86">
        <f t="shared" si="747"/>
        <v>0</v>
      </c>
      <c r="N3108" s="93" t="str">
        <f t="shared" si="758"/>
        <v>George Mason University - South Plaza JC Ground Floor Patio [Fairfax, VA]</v>
      </c>
      <c r="O3108" s="90"/>
      <c r="S3108" s="95">
        <f t="shared" si="748"/>
        <v>0</v>
      </c>
      <c r="T3108" s="86" t="str">
        <f t="shared" si="749"/>
        <v/>
      </c>
      <c r="U3108" s="86" t="str">
        <f t="shared" si="757"/>
        <v/>
      </c>
      <c r="V3108" s="95" t="str">
        <f t="shared" si="750"/>
        <v/>
      </c>
      <c r="W3108" s="90" t="s">
        <v>488</v>
      </c>
      <c r="AE3108" s="92" t="str">
        <f t="shared" si="751"/>
        <v/>
      </c>
      <c r="AF3108" s="96" t="str">
        <f t="shared" si="752"/>
        <v>&lt;a name='19000100'&gt;&lt;b&gt;: 0 - George Mason University - South Plaza JC Ground Floor Patio [Fairfax, VA]&lt;/b&gt;&lt;/a&gt;&lt;br&gt;</v>
      </c>
      <c r="AG3108" s="97">
        <f t="shared" si="753"/>
        <v>1900</v>
      </c>
      <c r="AH3108" s="97" t="str">
        <f t="shared" si="754"/>
        <v>01</v>
      </c>
      <c r="AI3108" s="97" t="str">
        <f t="shared" si="755"/>
        <v>00</v>
      </c>
      <c r="AJ3108" s="97" t="str">
        <f t="shared" si="756"/>
        <v>19000100</v>
      </c>
    </row>
    <row r="3109" spans="6:36" ht="12" customHeight="1" x14ac:dyDescent="0.15">
      <c r="F3109" s="86" t="str">
        <f t="shared" si="745"/>
        <v>Saturday</v>
      </c>
      <c r="G3109" s="91"/>
      <c r="H3109" s="92" t="str">
        <f>VLOOKUP(MONTH(G3109),VLOOKUP!$W$1:$X$24,2)</f>
        <v>January</v>
      </c>
      <c r="I3109" s="92" t="str">
        <f t="shared" si="746"/>
        <v/>
      </c>
      <c r="J3109" s="93" t="s">
        <v>1493</v>
      </c>
      <c r="L3109" s="86" t="str">
        <f t="shared" si="759"/>
        <v>George Mason University - South Plaza JC Ground Floor Patio [Fairfax, VA]</v>
      </c>
      <c r="M3109" s="86">
        <f t="shared" si="747"/>
        <v>0</v>
      </c>
      <c r="N3109" s="93" t="str">
        <f t="shared" si="758"/>
        <v>George Mason University - South Plaza JC Ground Floor Patio [Fairfax, VA]</v>
      </c>
      <c r="O3109" s="90"/>
      <c r="S3109" s="95">
        <f t="shared" si="748"/>
        <v>0</v>
      </c>
      <c r="T3109" s="86" t="str">
        <f t="shared" si="749"/>
        <v/>
      </c>
      <c r="U3109" s="86" t="str">
        <f t="shared" si="757"/>
        <v/>
      </c>
      <c r="V3109" s="95" t="str">
        <f t="shared" si="750"/>
        <v/>
      </c>
      <c r="W3109" s="90" t="s">
        <v>488</v>
      </c>
      <c r="AE3109" s="92" t="str">
        <f t="shared" si="751"/>
        <v/>
      </c>
      <c r="AF3109" s="96" t="str">
        <f t="shared" si="752"/>
        <v>&lt;a name='19000100'&gt;&lt;b&gt;: 0 - George Mason University - South Plaza JC Ground Floor Patio [Fairfax, VA]&lt;/b&gt;&lt;/a&gt;&lt;br&gt;</v>
      </c>
      <c r="AG3109" s="97">
        <f t="shared" si="753"/>
        <v>1900</v>
      </c>
      <c r="AH3109" s="97" t="str">
        <f t="shared" si="754"/>
        <v>01</v>
      </c>
      <c r="AI3109" s="97" t="str">
        <f t="shared" si="755"/>
        <v>00</v>
      </c>
      <c r="AJ3109" s="97" t="str">
        <f t="shared" si="756"/>
        <v>19000100</v>
      </c>
    </row>
    <row r="3110" spans="6:36" ht="12" customHeight="1" x14ac:dyDescent="0.15">
      <c r="F3110" s="86" t="str">
        <f t="shared" si="745"/>
        <v>Saturday</v>
      </c>
      <c r="G3110" s="91"/>
      <c r="H3110" s="92" t="str">
        <f>VLOOKUP(MONTH(G3110),VLOOKUP!$W$1:$X$24,2)</f>
        <v>January</v>
      </c>
      <c r="I3110" s="92" t="str">
        <f t="shared" si="746"/>
        <v/>
      </c>
      <c r="J3110" s="93" t="s">
        <v>1493</v>
      </c>
      <c r="L3110" s="86" t="str">
        <f t="shared" si="759"/>
        <v>George Mason University - South Plaza JC Ground Floor Patio [Fairfax, VA]</v>
      </c>
      <c r="M3110" s="86">
        <f t="shared" si="747"/>
        <v>0</v>
      </c>
      <c r="N3110" s="93" t="str">
        <f t="shared" si="758"/>
        <v>George Mason University - South Plaza JC Ground Floor Patio [Fairfax, VA]</v>
      </c>
      <c r="O3110" s="90"/>
      <c r="S3110" s="95">
        <f t="shared" si="748"/>
        <v>0</v>
      </c>
      <c r="T3110" s="86" t="str">
        <f t="shared" si="749"/>
        <v/>
      </c>
      <c r="U3110" s="86" t="str">
        <f t="shared" si="757"/>
        <v/>
      </c>
      <c r="V3110" s="95" t="str">
        <f t="shared" si="750"/>
        <v/>
      </c>
      <c r="W3110" s="90" t="s">
        <v>488</v>
      </c>
      <c r="AE3110" s="92" t="str">
        <f t="shared" si="751"/>
        <v/>
      </c>
      <c r="AF3110" s="96" t="str">
        <f t="shared" si="752"/>
        <v>&lt;a name='19000100'&gt;&lt;b&gt;: 0 - George Mason University - South Plaza JC Ground Floor Patio [Fairfax, VA]&lt;/b&gt;&lt;/a&gt;&lt;br&gt;</v>
      </c>
      <c r="AG3110" s="97">
        <f t="shared" si="753"/>
        <v>1900</v>
      </c>
      <c r="AH3110" s="97" t="str">
        <f t="shared" si="754"/>
        <v>01</v>
      </c>
      <c r="AI3110" s="97" t="str">
        <f t="shared" si="755"/>
        <v>00</v>
      </c>
      <c r="AJ3110" s="97" t="str">
        <f t="shared" si="756"/>
        <v>19000100</v>
      </c>
    </row>
    <row r="3111" spans="6:36" ht="12" customHeight="1" x14ac:dyDescent="0.15">
      <c r="F3111" s="86" t="str">
        <f t="shared" si="745"/>
        <v>Saturday</v>
      </c>
      <c r="G3111" s="91"/>
      <c r="H3111" s="92" t="str">
        <f>VLOOKUP(MONTH(G3111),VLOOKUP!$W$1:$X$24,2)</f>
        <v>January</v>
      </c>
      <c r="I3111" s="92" t="str">
        <f t="shared" si="746"/>
        <v/>
      </c>
      <c r="J3111" s="93" t="s">
        <v>1142</v>
      </c>
      <c r="L3111" s="86" t="str">
        <f t="shared" si="759"/>
        <v>George Mason University Center for the Arts [4373 Mason Pond Dr, Fairfax, VA]</v>
      </c>
      <c r="M3111" s="86">
        <f t="shared" si="747"/>
        <v>0</v>
      </c>
      <c r="N3111" s="93" t="str">
        <f t="shared" si="758"/>
        <v>George Mason University Center for the Arts [4373 Mason Pond Dr, Fairfax, VA]</v>
      </c>
      <c r="O3111" s="90"/>
      <c r="S3111" s="95">
        <f t="shared" si="748"/>
        <v>0</v>
      </c>
      <c r="T3111" s="86" t="str">
        <f t="shared" si="749"/>
        <v/>
      </c>
      <c r="U3111" s="86" t="str">
        <f t="shared" si="757"/>
        <v/>
      </c>
      <c r="V3111" s="95" t="str">
        <f t="shared" si="750"/>
        <v/>
      </c>
      <c r="W3111" s="90" t="s">
        <v>488</v>
      </c>
      <c r="AE3111" s="92" t="str">
        <f t="shared" si="751"/>
        <v/>
      </c>
      <c r="AF3111" s="100" t="str">
        <f t="shared" si="752"/>
        <v>&lt;a name='19000100'&gt;&lt;b&gt;: 0 - George Mason University Center for the Arts [4373 Mason Pond Dr, Fairfax, VA]&lt;/b&gt;&lt;/a&gt;&lt;br&gt;</v>
      </c>
      <c r="AG3111" s="101">
        <f t="shared" si="753"/>
        <v>1900</v>
      </c>
      <c r="AH3111" s="101" t="str">
        <f t="shared" si="754"/>
        <v>01</v>
      </c>
      <c r="AI3111" s="101" t="str">
        <f t="shared" si="755"/>
        <v>00</v>
      </c>
      <c r="AJ3111" s="101" t="str">
        <f t="shared" si="756"/>
        <v>19000100</v>
      </c>
    </row>
    <row r="3112" spans="6:36" ht="12" customHeight="1" x14ac:dyDescent="0.15">
      <c r="F3112" s="86" t="str">
        <f t="shared" si="745"/>
        <v>Saturday</v>
      </c>
      <c r="G3112" s="91"/>
      <c r="H3112" s="92" t="str">
        <f>VLOOKUP(MONTH(G3112),VLOOKUP!$W$1:$X$24,2)</f>
        <v>January</v>
      </c>
      <c r="I3112" s="92" t="str">
        <f t="shared" si="746"/>
        <v/>
      </c>
      <c r="J3112" s="93" t="s">
        <v>1142</v>
      </c>
      <c r="L3112" s="86" t="str">
        <f t="shared" si="759"/>
        <v>George Mason University Center for the Arts [4373 Mason Pond Dr, Fairfax, VA]</v>
      </c>
      <c r="M3112" s="86">
        <f t="shared" si="747"/>
        <v>0</v>
      </c>
      <c r="N3112" s="93" t="str">
        <f t="shared" si="758"/>
        <v>George Mason University Center for the Arts [4373 Mason Pond Dr, Fairfax, VA]</v>
      </c>
      <c r="O3112" s="90"/>
      <c r="S3112" s="95">
        <f t="shared" si="748"/>
        <v>0</v>
      </c>
      <c r="T3112" s="86" t="str">
        <f t="shared" si="749"/>
        <v/>
      </c>
      <c r="U3112" s="86" t="str">
        <f t="shared" si="757"/>
        <v/>
      </c>
      <c r="V3112" s="95" t="str">
        <f t="shared" si="750"/>
        <v/>
      </c>
      <c r="W3112" s="90" t="s">
        <v>488</v>
      </c>
      <c r="AE3112" s="92" t="str">
        <f t="shared" si="751"/>
        <v/>
      </c>
      <c r="AF3112" s="96" t="str">
        <f t="shared" si="752"/>
        <v>&lt;a name='19000100'&gt;&lt;b&gt;: 0 - George Mason University Center for the Arts [4373 Mason Pond Dr, Fairfax, VA]&lt;/b&gt;&lt;/a&gt;&lt;br&gt;</v>
      </c>
      <c r="AG3112" s="97">
        <f t="shared" si="753"/>
        <v>1900</v>
      </c>
      <c r="AH3112" s="97" t="str">
        <f t="shared" si="754"/>
        <v>01</v>
      </c>
      <c r="AI3112" s="97" t="str">
        <f t="shared" si="755"/>
        <v>00</v>
      </c>
      <c r="AJ3112" s="97" t="str">
        <f t="shared" si="756"/>
        <v>19000100</v>
      </c>
    </row>
    <row r="3113" spans="6:36" ht="12" customHeight="1" x14ac:dyDescent="0.15">
      <c r="F3113" s="86" t="str">
        <f t="shared" si="745"/>
        <v>Saturday</v>
      </c>
      <c r="G3113" s="91"/>
      <c r="H3113" s="92" t="str">
        <f>VLOOKUP(MONTH(G3113),VLOOKUP!$W$1:$X$24,2)</f>
        <v>January</v>
      </c>
      <c r="I3113" s="92" t="str">
        <f t="shared" si="746"/>
        <v/>
      </c>
      <c r="J3113" s="93" t="s">
        <v>1142</v>
      </c>
      <c r="L3113" s="86" t="str">
        <f t="shared" si="759"/>
        <v>George Mason University Center for the Arts [4373 Mason Pond Dr, Fairfax, VA]</v>
      </c>
      <c r="M3113" s="86">
        <f t="shared" si="747"/>
        <v>0</v>
      </c>
      <c r="N3113" s="93" t="str">
        <f t="shared" si="758"/>
        <v>George Mason University Center for the Arts [4373 Mason Pond Dr, Fairfax, VA]</v>
      </c>
      <c r="O3113" s="90"/>
      <c r="S3113" s="95">
        <f t="shared" si="748"/>
        <v>0</v>
      </c>
      <c r="T3113" s="86" t="str">
        <f t="shared" si="749"/>
        <v/>
      </c>
      <c r="U3113" s="86" t="str">
        <f t="shared" si="757"/>
        <v/>
      </c>
      <c r="V3113" s="95" t="str">
        <f t="shared" si="750"/>
        <v/>
      </c>
      <c r="W3113" s="90" t="s">
        <v>488</v>
      </c>
      <c r="AE3113" s="92" t="str">
        <f t="shared" si="751"/>
        <v/>
      </c>
      <c r="AF3113" s="96" t="str">
        <f t="shared" si="752"/>
        <v>&lt;a name='19000100'&gt;&lt;b&gt;: 0 - George Mason University Center for the Arts [4373 Mason Pond Dr, Fairfax, VA]&lt;/b&gt;&lt;/a&gt;&lt;br&gt;</v>
      </c>
      <c r="AG3113" s="97">
        <f t="shared" si="753"/>
        <v>1900</v>
      </c>
      <c r="AH3113" s="97" t="str">
        <f t="shared" si="754"/>
        <v>01</v>
      </c>
      <c r="AI3113" s="97" t="str">
        <f t="shared" si="755"/>
        <v>00</v>
      </c>
      <c r="AJ3113" s="97" t="str">
        <f t="shared" si="756"/>
        <v>19000100</v>
      </c>
    </row>
    <row r="3114" spans="6:36" ht="12" customHeight="1" x14ac:dyDescent="0.15">
      <c r="F3114" s="86" t="str">
        <f t="shared" si="745"/>
        <v>Saturday</v>
      </c>
      <c r="G3114" s="91"/>
      <c r="H3114" s="92" t="str">
        <f>VLOOKUP(MONTH(G3114),VLOOKUP!$W$1:$X$24,2)</f>
        <v>January</v>
      </c>
      <c r="I3114" s="92" t="str">
        <f t="shared" si="746"/>
        <v/>
      </c>
      <c r="J3114" s="93" t="s">
        <v>1142</v>
      </c>
      <c r="L3114" s="86" t="str">
        <f t="shared" si="759"/>
        <v>George Mason University Center for the Arts [4373 Mason Pond Dr, Fairfax, VA]</v>
      </c>
      <c r="M3114" s="86">
        <f t="shared" si="747"/>
        <v>0</v>
      </c>
      <c r="N3114" s="93" t="str">
        <f t="shared" si="758"/>
        <v>George Mason University Center for the Arts [4373 Mason Pond Dr, Fairfax, VA]</v>
      </c>
      <c r="O3114" s="90"/>
      <c r="S3114" s="95">
        <f t="shared" si="748"/>
        <v>0</v>
      </c>
      <c r="T3114" s="86" t="str">
        <f t="shared" si="749"/>
        <v/>
      </c>
      <c r="U3114" s="86" t="str">
        <f t="shared" si="757"/>
        <v/>
      </c>
      <c r="V3114" s="95" t="str">
        <f t="shared" si="750"/>
        <v/>
      </c>
      <c r="W3114" s="90" t="s">
        <v>488</v>
      </c>
      <c r="AE3114" s="92" t="str">
        <f t="shared" si="751"/>
        <v/>
      </c>
      <c r="AF3114" s="96" t="str">
        <f t="shared" si="752"/>
        <v>&lt;a name='19000100'&gt;&lt;b&gt;: 0 - George Mason University Center for the Arts [4373 Mason Pond Dr, Fairfax, VA]&lt;/b&gt;&lt;/a&gt;&lt;br&gt;</v>
      </c>
      <c r="AG3114" s="97">
        <f t="shared" si="753"/>
        <v>1900</v>
      </c>
      <c r="AH3114" s="97" t="str">
        <f t="shared" si="754"/>
        <v>01</v>
      </c>
      <c r="AI3114" s="97" t="str">
        <f t="shared" si="755"/>
        <v>00</v>
      </c>
      <c r="AJ3114" s="97" t="str">
        <f t="shared" si="756"/>
        <v>19000100</v>
      </c>
    </row>
    <row r="3115" spans="6:36" ht="12" customHeight="1" x14ac:dyDescent="0.15">
      <c r="F3115" s="86" t="str">
        <f t="shared" si="745"/>
        <v>Saturday</v>
      </c>
      <c r="G3115" s="91"/>
      <c r="H3115" s="92" t="str">
        <f>VLOOKUP(MONTH(G3115),VLOOKUP!$W$1:$X$24,2)</f>
        <v>January</v>
      </c>
      <c r="I3115" s="92" t="str">
        <f t="shared" si="746"/>
        <v/>
      </c>
      <c r="J3115" s="93" t="s">
        <v>1142</v>
      </c>
      <c r="L3115" s="86" t="str">
        <f t="shared" si="759"/>
        <v>George Mason University Center for the Arts [4373 Mason Pond Dr, Fairfax, VA]</v>
      </c>
      <c r="M3115" s="86">
        <f t="shared" si="747"/>
        <v>0</v>
      </c>
      <c r="N3115" s="93" t="str">
        <f t="shared" si="758"/>
        <v>George Mason University Center for the Arts [4373 Mason Pond Dr, Fairfax, VA]</v>
      </c>
      <c r="O3115" s="90"/>
      <c r="S3115" s="95">
        <f t="shared" si="748"/>
        <v>0</v>
      </c>
      <c r="T3115" s="86" t="str">
        <f t="shared" si="749"/>
        <v/>
      </c>
      <c r="U3115" s="86" t="str">
        <f t="shared" si="757"/>
        <v/>
      </c>
      <c r="V3115" s="95" t="str">
        <f t="shared" si="750"/>
        <v/>
      </c>
      <c r="W3115" s="90" t="s">
        <v>488</v>
      </c>
      <c r="AE3115" s="92" t="str">
        <f t="shared" si="751"/>
        <v/>
      </c>
      <c r="AF3115" s="96" t="str">
        <f t="shared" si="752"/>
        <v>&lt;a name='19000100'&gt;&lt;b&gt;: 0 - George Mason University Center for the Arts [4373 Mason Pond Dr, Fairfax, VA]&lt;/b&gt;&lt;/a&gt;&lt;br&gt;</v>
      </c>
      <c r="AG3115" s="97">
        <f t="shared" si="753"/>
        <v>1900</v>
      </c>
      <c r="AH3115" s="97" t="str">
        <f t="shared" si="754"/>
        <v>01</v>
      </c>
      <c r="AI3115" s="97" t="str">
        <f t="shared" si="755"/>
        <v>00</v>
      </c>
      <c r="AJ3115" s="97" t="str">
        <f t="shared" si="756"/>
        <v>19000100</v>
      </c>
    </row>
    <row r="3116" spans="6:36" ht="12" customHeight="1" x14ac:dyDescent="0.15">
      <c r="F3116" s="86" t="str">
        <f t="shared" si="745"/>
        <v>Saturday</v>
      </c>
      <c r="G3116" s="91"/>
      <c r="H3116" s="92" t="str">
        <f>VLOOKUP(MONTH(G3116),VLOOKUP!$W$1:$X$24,2)</f>
        <v>January</v>
      </c>
      <c r="I3116" s="92" t="str">
        <f t="shared" si="746"/>
        <v/>
      </c>
      <c r="J3116" s="93" t="s">
        <v>1142</v>
      </c>
      <c r="L3116" s="86" t="str">
        <f t="shared" si="759"/>
        <v>George Mason University Center for the Arts [4373 Mason Pond Dr, Fairfax, VA]</v>
      </c>
      <c r="M3116" s="86">
        <f t="shared" si="747"/>
        <v>0</v>
      </c>
      <c r="N3116" s="93" t="str">
        <f t="shared" si="758"/>
        <v>George Mason University Center for the Arts [4373 Mason Pond Dr, Fairfax, VA]</v>
      </c>
      <c r="O3116" s="90"/>
      <c r="S3116" s="95">
        <f t="shared" si="748"/>
        <v>0</v>
      </c>
      <c r="T3116" s="86" t="str">
        <f t="shared" si="749"/>
        <v/>
      </c>
      <c r="U3116" s="86" t="str">
        <f t="shared" si="757"/>
        <v/>
      </c>
      <c r="V3116" s="95" t="str">
        <f t="shared" si="750"/>
        <v/>
      </c>
      <c r="W3116" s="90" t="s">
        <v>488</v>
      </c>
      <c r="AE3116" s="92" t="str">
        <f t="shared" si="751"/>
        <v/>
      </c>
      <c r="AF3116" s="96" t="str">
        <f t="shared" si="752"/>
        <v>&lt;a name='19000100'&gt;&lt;b&gt;: 0 - George Mason University Center for the Arts [4373 Mason Pond Dr, Fairfax, VA]&lt;/b&gt;&lt;/a&gt;&lt;br&gt;</v>
      </c>
      <c r="AG3116" s="97">
        <f t="shared" si="753"/>
        <v>1900</v>
      </c>
      <c r="AH3116" s="97" t="str">
        <f t="shared" si="754"/>
        <v>01</v>
      </c>
      <c r="AI3116" s="97" t="str">
        <f t="shared" si="755"/>
        <v>00</v>
      </c>
      <c r="AJ3116" s="97" t="str">
        <f t="shared" si="756"/>
        <v>19000100</v>
      </c>
    </row>
    <row r="3117" spans="6:36" ht="12" customHeight="1" x14ac:dyDescent="0.15">
      <c r="F3117" s="86" t="str">
        <f t="shared" si="745"/>
        <v>Saturday</v>
      </c>
      <c r="G3117" s="91"/>
      <c r="H3117" s="92" t="str">
        <f>VLOOKUP(MONTH(G3117),VLOOKUP!$W$1:$X$24,2)</f>
        <v>January</v>
      </c>
      <c r="I3117" s="92" t="str">
        <f t="shared" si="746"/>
        <v/>
      </c>
      <c r="J3117" s="93" t="s">
        <v>840</v>
      </c>
      <c r="L3117" s="86" t="str">
        <f t="shared" si="759"/>
        <v>George Washington University: Charles E Smith Center [600 22nd St NW, Washington, DC]</v>
      </c>
      <c r="M3117" s="86">
        <f t="shared" si="747"/>
        <v>0</v>
      </c>
      <c r="N3117" s="93" t="str">
        <f t="shared" si="758"/>
        <v>George Washington University: Charles E Smith Center [600 22nd St NW, Washington, DC]</v>
      </c>
      <c r="O3117" s="94"/>
      <c r="S3117" s="95">
        <f t="shared" si="748"/>
        <v>0</v>
      </c>
      <c r="T3117" s="86" t="str">
        <f t="shared" si="749"/>
        <v/>
      </c>
      <c r="U3117" s="86" t="str">
        <f t="shared" si="757"/>
        <v/>
      </c>
      <c r="V3117" s="95" t="str">
        <f t="shared" si="750"/>
        <v/>
      </c>
      <c r="X3117" s="99"/>
      <c r="Y3117" s="99"/>
      <c r="AE3117" s="92" t="str">
        <f t="shared" si="751"/>
        <v/>
      </c>
      <c r="AF3117" s="96" t="str">
        <f t="shared" si="752"/>
        <v>&lt;a name='19000100'&gt;&lt;b&gt;: 0 - George Washington University: Charles E Smith Center [600 22nd St NW, Washington, DC]&lt;/b&gt;&lt;/a&gt;&lt;br&gt;</v>
      </c>
      <c r="AG3117" s="97">
        <f t="shared" si="753"/>
        <v>1900</v>
      </c>
      <c r="AH3117" s="97" t="str">
        <f t="shared" si="754"/>
        <v>01</v>
      </c>
      <c r="AI3117" s="97" t="str">
        <f t="shared" si="755"/>
        <v>00</v>
      </c>
      <c r="AJ3117" s="97" t="str">
        <f t="shared" si="756"/>
        <v>19000100</v>
      </c>
    </row>
    <row r="3118" spans="6:36" ht="12" customHeight="1" x14ac:dyDescent="0.15">
      <c r="F3118" s="86" t="str">
        <f t="shared" si="745"/>
        <v>Saturday</v>
      </c>
      <c r="G3118" s="91"/>
      <c r="H3118" s="92" t="str">
        <f>VLOOKUP(MONTH(G3118),VLOOKUP!$W$1:$X$24,2)</f>
        <v>January</v>
      </c>
      <c r="I3118" s="92" t="str">
        <f t="shared" si="746"/>
        <v/>
      </c>
      <c r="J3118" s="93" t="s">
        <v>840</v>
      </c>
      <c r="L3118" s="86" t="str">
        <f t="shared" si="759"/>
        <v>George Washington University: Charles E Smith Center [600 22nd St NW, Washington, DC]</v>
      </c>
      <c r="M3118" s="86">
        <f t="shared" si="747"/>
        <v>0</v>
      </c>
      <c r="N3118" s="93" t="str">
        <f t="shared" si="758"/>
        <v>George Washington University: Charles E Smith Center [600 22nd St NW, Washington, DC]</v>
      </c>
      <c r="O3118" s="94"/>
      <c r="S3118" s="95">
        <f t="shared" si="748"/>
        <v>0</v>
      </c>
      <c r="T3118" s="86" t="str">
        <f t="shared" si="749"/>
        <v/>
      </c>
      <c r="U3118" s="86" t="str">
        <f t="shared" si="757"/>
        <v/>
      </c>
      <c r="V3118" s="95" t="str">
        <f t="shared" si="750"/>
        <v/>
      </c>
      <c r="AE3118" s="92" t="str">
        <f t="shared" si="751"/>
        <v/>
      </c>
      <c r="AF3118" s="96" t="str">
        <f t="shared" si="752"/>
        <v>&lt;a name='19000100'&gt;&lt;b&gt;: 0 - George Washington University: Charles E Smith Center [600 22nd St NW, Washington, DC]&lt;/b&gt;&lt;/a&gt;&lt;br&gt;</v>
      </c>
      <c r="AG3118" s="97">
        <f t="shared" si="753"/>
        <v>1900</v>
      </c>
      <c r="AH3118" s="97" t="str">
        <f t="shared" si="754"/>
        <v>01</v>
      </c>
      <c r="AI3118" s="97" t="str">
        <f t="shared" si="755"/>
        <v>00</v>
      </c>
      <c r="AJ3118" s="97" t="str">
        <f t="shared" si="756"/>
        <v>19000100</v>
      </c>
    </row>
    <row r="3119" spans="6:36" ht="12" customHeight="1" x14ac:dyDescent="0.15">
      <c r="F3119" s="86" t="str">
        <f t="shared" si="745"/>
        <v>Saturday</v>
      </c>
      <c r="G3119" s="91"/>
      <c r="H3119" s="92" t="str">
        <f>VLOOKUP(MONTH(G3119),VLOOKUP!$W$1:$X$24,2)</f>
        <v>January</v>
      </c>
      <c r="I3119" s="92" t="str">
        <f t="shared" si="746"/>
        <v/>
      </c>
      <c r="J3119" s="93" t="s">
        <v>840</v>
      </c>
      <c r="L3119" s="86" t="str">
        <f t="shared" si="759"/>
        <v>George Washington University: Charles E Smith Center [600 22nd St NW, Washington, DC]</v>
      </c>
      <c r="M3119" s="86">
        <f t="shared" si="747"/>
        <v>0</v>
      </c>
      <c r="N3119" s="93" t="str">
        <f t="shared" si="758"/>
        <v>George Washington University: Charles E Smith Center [600 22nd St NW, Washington, DC]</v>
      </c>
      <c r="O3119" s="94"/>
      <c r="S3119" s="95">
        <f t="shared" si="748"/>
        <v>0</v>
      </c>
      <c r="T3119" s="86" t="str">
        <f t="shared" si="749"/>
        <v/>
      </c>
      <c r="U3119" s="86" t="str">
        <f t="shared" si="757"/>
        <v/>
      </c>
      <c r="V3119" s="95" t="str">
        <f t="shared" si="750"/>
        <v/>
      </c>
      <c r="AE3119" s="92" t="str">
        <f t="shared" si="751"/>
        <v/>
      </c>
      <c r="AF3119" s="96" t="str">
        <f t="shared" si="752"/>
        <v>&lt;a name='19000100'&gt;&lt;b&gt;: 0 - George Washington University: Charles E Smith Center [600 22nd St NW, Washington, DC]&lt;/b&gt;&lt;/a&gt;&lt;br&gt;</v>
      </c>
      <c r="AG3119" s="97">
        <f t="shared" si="753"/>
        <v>1900</v>
      </c>
      <c r="AH3119" s="97" t="str">
        <f t="shared" si="754"/>
        <v>01</v>
      </c>
      <c r="AI3119" s="97" t="str">
        <f t="shared" si="755"/>
        <v>00</v>
      </c>
      <c r="AJ3119" s="97" t="str">
        <f t="shared" si="756"/>
        <v>19000100</v>
      </c>
    </row>
    <row r="3120" spans="6:36" ht="12" customHeight="1" x14ac:dyDescent="0.15">
      <c r="F3120" s="86" t="str">
        <f t="shared" si="745"/>
        <v>Saturday</v>
      </c>
      <c r="G3120" s="91"/>
      <c r="H3120" s="92" t="str">
        <f>VLOOKUP(MONTH(G3120),VLOOKUP!$W$1:$X$24,2)</f>
        <v>January</v>
      </c>
      <c r="I3120" s="92" t="str">
        <f t="shared" si="746"/>
        <v/>
      </c>
      <c r="J3120" s="93" t="s">
        <v>152</v>
      </c>
      <c r="L3120" s="86" t="str">
        <f t="shared" si="759"/>
        <v>George Washington University: Marvin Center, Continental Ballroom [21st St NW, Washington, DC]</v>
      </c>
      <c r="M3120" s="86">
        <f t="shared" si="747"/>
        <v>0</v>
      </c>
      <c r="N3120" s="93" t="str">
        <f t="shared" si="758"/>
        <v>George Washington University: Marvin Center, Continental Ballroom [21st St NW, Washington, DC]</v>
      </c>
      <c r="O3120" s="94"/>
      <c r="S3120" s="95">
        <f t="shared" si="748"/>
        <v>0</v>
      </c>
      <c r="T3120" s="86" t="str">
        <f t="shared" si="749"/>
        <v/>
      </c>
      <c r="U3120" s="86" t="str">
        <f t="shared" si="757"/>
        <v/>
      </c>
      <c r="V3120" s="95" t="str">
        <f t="shared" si="750"/>
        <v/>
      </c>
      <c r="AE3120" s="92" t="str">
        <f t="shared" si="751"/>
        <v/>
      </c>
      <c r="AF3120" s="96" t="str">
        <f t="shared" si="752"/>
        <v>&lt;a name='19000100'&gt;&lt;b&gt;: 0 - George Washington University: Marvin Center, Continental Ballroom [21st St NW, Washington, DC]&lt;/b&gt;&lt;/a&gt;&lt;br&gt;</v>
      </c>
      <c r="AG3120" s="97">
        <f t="shared" si="753"/>
        <v>1900</v>
      </c>
      <c r="AH3120" s="97" t="str">
        <f t="shared" si="754"/>
        <v>01</v>
      </c>
      <c r="AI3120" s="97" t="str">
        <f t="shared" si="755"/>
        <v>00</v>
      </c>
      <c r="AJ3120" s="97" t="str">
        <f t="shared" si="756"/>
        <v>19000100</v>
      </c>
    </row>
    <row r="3121" spans="6:36" ht="12" customHeight="1" x14ac:dyDescent="0.15">
      <c r="F3121" s="86" t="str">
        <f t="shared" si="745"/>
        <v>Saturday</v>
      </c>
      <c r="G3121" s="91"/>
      <c r="H3121" s="92" t="str">
        <f>VLOOKUP(MONTH(G3121),VLOOKUP!$W$1:$X$24,2)</f>
        <v>January</v>
      </c>
      <c r="I3121" s="92" t="str">
        <f t="shared" si="746"/>
        <v/>
      </c>
      <c r="J3121" s="93" t="s">
        <v>152</v>
      </c>
      <c r="L3121" s="86" t="str">
        <f t="shared" si="759"/>
        <v>George Washington University: Marvin Center, Continental Ballroom [21st St NW, Washington, DC]</v>
      </c>
      <c r="M3121" s="86">
        <f t="shared" si="747"/>
        <v>0</v>
      </c>
      <c r="N3121" s="93" t="str">
        <f t="shared" si="758"/>
        <v>George Washington University: Marvin Center, Continental Ballroom [21st St NW, Washington, DC]</v>
      </c>
      <c r="O3121" s="94"/>
      <c r="S3121" s="95">
        <f t="shared" si="748"/>
        <v>0</v>
      </c>
      <c r="T3121" s="86" t="str">
        <f t="shared" si="749"/>
        <v/>
      </c>
      <c r="U3121" s="86" t="str">
        <f t="shared" si="757"/>
        <v/>
      </c>
      <c r="V3121" s="95" t="str">
        <f t="shared" si="750"/>
        <v/>
      </c>
      <c r="AE3121" s="92" t="str">
        <f t="shared" si="751"/>
        <v/>
      </c>
      <c r="AF3121" s="96" t="str">
        <f t="shared" si="752"/>
        <v>&lt;a name='19000100'&gt;&lt;b&gt;: 0 - George Washington University: Marvin Center, Continental Ballroom [21st St NW, Washington, DC]&lt;/b&gt;&lt;/a&gt;&lt;br&gt;</v>
      </c>
      <c r="AG3121" s="97">
        <f t="shared" si="753"/>
        <v>1900</v>
      </c>
      <c r="AH3121" s="97" t="str">
        <f t="shared" si="754"/>
        <v>01</v>
      </c>
      <c r="AI3121" s="97" t="str">
        <f t="shared" si="755"/>
        <v>00</v>
      </c>
      <c r="AJ3121" s="97" t="str">
        <f t="shared" si="756"/>
        <v>19000100</v>
      </c>
    </row>
    <row r="3122" spans="6:36" ht="12" customHeight="1" x14ac:dyDescent="0.15">
      <c r="F3122" s="86" t="str">
        <f t="shared" si="745"/>
        <v>Saturday</v>
      </c>
      <c r="G3122" s="91"/>
      <c r="H3122" s="92" t="str">
        <f>VLOOKUP(MONTH(G3122),VLOOKUP!$W$1:$X$24,2)</f>
        <v>January</v>
      </c>
      <c r="I3122" s="92" t="str">
        <f t="shared" si="746"/>
        <v/>
      </c>
      <c r="J3122" s="93" t="s">
        <v>152</v>
      </c>
      <c r="L3122" s="86" t="str">
        <f t="shared" si="759"/>
        <v>George Washington University: Marvin Center, Continental Ballroom [21st St NW, Washington, DC]</v>
      </c>
      <c r="M3122" s="86">
        <f t="shared" si="747"/>
        <v>0</v>
      </c>
      <c r="N3122" s="93" t="str">
        <f t="shared" si="758"/>
        <v>George Washington University: Marvin Center, Continental Ballroom [21st St NW, Washington, DC]</v>
      </c>
      <c r="O3122" s="94"/>
      <c r="S3122" s="95">
        <f t="shared" si="748"/>
        <v>0</v>
      </c>
      <c r="T3122" s="86" t="str">
        <f t="shared" si="749"/>
        <v/>
      </c>
      <c r="U3122" s="86" t="str">
        <f t="shared" si="757"/>
        <v/>
      </c>
      <c r="V3122" s="95" t="str">
        <f t="shared" si="750"/>
        <v/>
      </c>
      <c r="AE3122" s="92" t="str">
        <f t="shared" si="751"/>
        <v/>
      </c>
      <c r="AF3122" s="100" t="str">
        <f t="shared" si="752"/>
        <v>&lt;a name='19000100'&gt;&lt;b&gt;: 0 - George Washington University: Marvin Center, Continental Ballroom [21st St NW, Washington, DC]&lt;/b&gt;&lt;/a&gt;&lt;br&gt;</v>
      </c>
      <c r="AG3122" s="101">
        <f t="shared" si="753"/>
        <v>1900</v>
      </c>
      <c r="AH3122" s="101" t="str">
        <f t="shared" si="754"/>
        <v>01</v>
      </c>
      <c r="AI3122" s="101" t="str">
        <f t="shared" si="755"/>
        <v>00</v>
      </c>
      <c r="AJ3122" s="101" t="str">
        <f t="shared" si="756"/>
        <v>19000100</v>
      </c>
    </row>
    <row r="3123" spans="6:36" ht="12" customHeight="1" x14ac:dyDescent="0.15">
      <c r="F3123" s="86" t="str">
        <f t="shared" si="745"/>
        <v>Saturday</v>
      </c>
      <c r="G3123" s="91"/>
      <c r="H3123" s="92" t="str">
        <f>VLOOKUP(MONTH(G3123),VLOOKUP!$W$1:$X$24,2)</f>
        <v>January</v>
      </c>
      <c r="I3123" s="92" t="str">
        <f t="shared" si="746"/>
        <v/>
      </c>
      <c r="J3123" s="93" t="s">
        <v>982</v>
      </c>
      <c r="L3123" s="86" t="str">
        <f t="shared" si="759"/>
        <v>George Washington University: Phillips Hall [801 22nd St NW, WDC]</v>
      </c>
      <c r="M3123" s="86">
        <f t="shared" si="747"/>
        <v>0</v>
      </c>
      <c r="N3123" s="93" t="str">
        <f t="shared" si="758"/>
        <v>George Washington University: Phillips Hall [801 22nd St NW, WDC]</v>
      </c>
      <c r="O3123" s="94"/>
      <c r="S3123" s="95">
        <f t="shared" si="748"/>
        <v>0</v>
      </c>
      <c r="T3123" s="86" t="str">
        <f t="shared" si="749"/>
        <v/>
      </c>
      <c r="U3123" s="86" t="str">
        <f t="shared" si="757"/>
        <v/>
      </c>
      <c r="V3123" s="95" t="str">
        <f t="shared" si="750"/>
        <v/>
      </c>
      <c r="AE3123" s="92" t="str">
        <f t="shared" si="751"/>
        <v/>
      </c>
      <c r="AF3123" s="96" t="str">
        <f t="shared" si="752"/>
        <v>&lt;a name='19000100'&gt;&lt;b&gt;: 0 - George Washington University: Phillips Hall [801 22nd St NW, WDC]&lt;/b&gt;&lt;/a&gt;&lt;br&gt;</v>
      </c>
      <c r="AG3123" s="97">
        <f t="shared" si="753"/>
        <v>1900</v>
      </c>
      <c r="AH3123" s="97" t="str">
        <f t="shared" si="754"/>
        <v>01</v>
      </c>
      <c r="AI3123" s="97" t="str">
        <f t="shared" si="755"/>
        <v>00</v>
      </c>
      <c r="AJ3123" s="97" t="str">
        <f t="shared" si="756"/>
        <v>19000100</v>
      </c>
    </row>
    <row r="3124" spans="6:36" ht="12" customHeight="1" x14ac:dyDescent="0.15">
      <c r="F3124" s="86" t="str">
        <f t="shared" si="745"/>
        <v>Saturday</v>
      </c>
      <c r="G3124" s="91"/>
      <c r="H3124" s="92" t="str">
        <f>VLOOKUP(MONTH(G3124),VLOOKUP!$W$1:$X$24,2)</f>
        <v>January</v>
      </c>
      <c r="I3124" s="92" t="str">
        <f t="shared" si="746"/>
        <v/>
      </c>
      <c r="J3124" s="93" t="s">
        <v>982</v>
      </c>
      <c r="L3124" s="86" t="str">
        <f t="shared" si="759"/>
        <v>George Washington University: Phillips Hall [801 22nd St NW, WDC]</v>
      </c>
      <c r="M3124" s="86">
        <f t="shared" si="747"/>
        <v>0</v>
      </c>
      <c r="N3124" s="93" t="str">
        <f t="shared" si="758"/>
        <v>George Washington University: Phillips Hall [801 22nd St NW, WDC]</v>
      </c>
      <c r="O3124" s="94"/>
      <c r="S3124" s="95">
        <f t="shared" si="748"/>
        <v>0</v>
      </c>
      <c r="T3124" s="86" t="str">
        <f t="shared" si="749"/>
        <v/>
      </c>
      <c r="U3124" s="86" t="str">
        <f t="shared" si="757"/>
        <v/>
      </c>
      <c r="V3124" s="95" t="str">
        <f t="shared" si="750"/>
        <v/>
      </c>
      <c r="AE3124" s="92" t="str">
        <f t="shared" si="751"/>
        <v/>
      </c>
      <c r="AF3124" s="96" t="str">
        <f t="shared" si="752"/>
        <v>&lt;a name='19000100'&gt;&lt;b&gt;: 0 - George Washington University: Phillips Hall [801 22nd St NW, WDC]&lt;/b&gt;&lt;/a&gt;&lt;br&gt;</v>
      </c>
      <c r="AG3124" s="97">
        <f t="shared" si="753"/>
        <v>1900</v>
      </c>
      <c r="AH3124" s="97" t="str">
        <f t="shared" si="754"/>
        <v>01</v>
      </c>
      <c r="AI3124" s="97" t="str">
        <f t="shared" si="755"/>
        <v>00</v>
      </c>
      <c r="AJ3124" s="97" t="str">
        <f t="shared" si="756"/>
        <v>19000100</v>
      </c>
    </row>
    <row r="3125" spans="6:36" ht="12" customHeight="1" x14ac:dyDescent="0.15">
      <c r="F3125" s="86" t="str">
        <f t="shared" si="745"/>
        <v>Saturday</v>
      </c>
      <c r="G3125" s="91"/>
      <c r="H3125" s="92" t="str">
        <f>VLOOKUP(MONTH(G3125),VLOOKUP!$W$1:$X$24,2)</f>
        <v>January</v>
      </c>
      <c r="I3125" s="92" t="str">
        <f t="shared" si="746"/>
        <v/>
      </c>
      <c r="J3125" s="93" t="s">
        <v>982</v>
      </c>
      <c r="L3125" s="86" t="str">
        <f t="shared" si="759"/>
        <v>George Washington University: Phillips Hall [801 22nd St NW, WDC]</v>
      </c>
      <c r="M3125" s="86">
        <f t="shared" si="747"/>
        <v>0</v>
      </c>
      <c r="N3125" s="93" t="str">
        <f t="shared" si="758"/>
        <v>George Washington University: Phillips Hall [801 22nd St NW, WDC]</v>
      </c>
      <c r="O3125" s="94"/>
      <c r="S3125" s="95">
        <f t="shared" si="748"/>
        <v>0</v>
      </c>
      <c r="T3125" s="86" t="str">
        <f t="shared" si="749"/>
        <v/>
      </c>
      <c r="U3125" s="86" t="str">
        <f t="shared" si="757"/>
        <v/>
      </c>
      <c r="V3125" s="95" t="str">
        <f t="shared" si="750"/>
        <v/>
      </c>
      <c r="AE3125" s="92" t="str">
        <f t="shared" si="751"/>
        <v/>
      </c>
      <c r="AF3125" s="96" t="str">
        <f t="shared" si="752"/>
        <v>&lt;a name='19000100'&gt;&lt;b&gt;: 0 - George Washington University: Phillips Hall [801 22nd St NW, WDC]&lt;/b&gt;&lt;/a&gt;&lt;br&gt;</v>
      </c>
      <c r="AG3125" s="97">
        <f t="shared" si="753"/>
        <v>1900</v>
      </c>
      <c r="AH3125" s="97" t="str">
        <f t="shared" si="754"/>
        <v>01</v>
      </c>
      <c r="AI3125" s="97" t="str">
        <f t="shared" si="755"/>
        <v>00</v>
      </c>
      <c r="AJ3125" s="97" t="str">
        <f t="shared" si="756"/>
        <v>19000100</v>
      </c>
    </row>
    <row r="3126" spans="6:36" ht="12" customHeight="1" x14ac:dyDescent="0.15">
      <c r="F3126" s="86" t="str">
        <f t="shared" si="745"/>
        <v>Saturday</v>
      </c>
      <c r="G3126" s="91"/>
      <c r="H3126" s="92" t="str">
        <f>VLOOKUP(MONTH(G3126),VLOOKUP!$W$1:$X$24,2)</f>
        <v>January</v>
      </c>
      <c r="I3126" s="92" t="str">
        <f t="shared" si="746"/>
        <v/>
      </c>
      <c r="J3126" s="93" t="s">
        <v>982</v>
      </c>
      <c r="L3126" s="86" t="str">
        <f t="shared" si="759"/>
        <v>George Washington University: Phillips Hall [801 22nd St NW, WDC]</v>
      </c>
      <c r="M3126" s="86">
        <f t="shared" si="747"/>
        <v>0</v>
      </c>
      <c r="N3126" s="93" t="str">
        <f t="shared" si="758"/>
        <v>George Washington University: Phillips Hall [801 22nd St NW, WDC]</v>
      </c>
      <c r="O3126" s="94"/>
      <c r="S3126" s="95">
        <f t="shared" si="748"/>
        <v>0</v>
      </c>
      <c r="T3126" s="86" t="str">
        <f t="shared" si="749"/>
        <v/>
      </c>
      <c r="U3126" s="86" t="str">
        <f t="shared" si="757"/>
        <v/>
      </c>
      <c r="V3126" s="95" t="str">
        <f t="shared" si="750"/>
        <v/>
      </c>
      <c r="AE3126" s="92" t="str">
        <f t="shared" si="751"/>
        <v/>
      </c>
      <c r="AF3126" s="96" t="str">
        <f t="shared" si="752"/>
        <v>&lt;a name='19000100'&gt;&lt;b&gt;: 0 - George Washington University: Phillips Hall [801 22nd St NW, WDC]&lt;/b&gt;&lt;/a&gt;&lt;br&gt;</v>
      </c>
      <c r="AG3126" s="97">
        <f t="shared" si="753"/>
        <v>1900</v>
      </c>
      <c r="AH3126" s="97" t="str">
        <f t="shared" si="754"/>
        <v>01</v>
      </c>
      <c r="AI3126" s="97" t="str">
        <f t="shared" si="755"/>
        <v>00</v>
      </c>
      <c r="AJ3126" s="97" t="str">
        <f t="shared" si="756"/>
        <v>19000100</v>
      </c>
    </row>
    <row r="3127" spans="6:36" ht="12" customHeight="1" x14ac:dyDescent="0.15">
      <c r="F3127" s="86" t="str">
        <f t="shared" si="745"/>
        <v>Saturday</v>
      </c>
      <c r="G3127" s="91"/>
      <c r="H3127" s="92" t="str">
        <f>VLOOKUP(MONTH(G3127),VLOOKUP!$W$1:$X$24,2)</f>
        <v>January</v>
      </c>
      <c r="I3127" s="92" t="str">
        <f t="shared" si="746"/>
        <v/>
      </c>
      <c r="J3127" s="93" t="s">
        <v>76</v>
      </c>
      <c r="L3127" s="86" t="str">
        <f t="shared" si="759"/>
        <v>George Washington University: Post Hall [Mount Vernon Campus]</v>
      </c>
      <c r="M3127" s="86">
        <f t="shared" si="747"/>
        <v>0</v>
      </c>
      <c r="N3127" s="93" t="str">
        <f t="shared" ref="N3127:N3158" si="760">J3127</f>
        <v>George Washington University: Post Hall [Mount Vernon Campus]</v>
      </c>
      <c r="O3127" s="94"/>
      <c r="S3127" s="95">
        <f t="shared" si="748"/>
        <v>0</v>
      </c>
      <c r="T3127" s="86" t="str">
        <f t="shared" si="749"/>
        <v/>
      </c>
      <c r="U3127" s="86" t="str">
        <f t="shared" si="757"/>
        <v/>
      </c>
      <c r="V3127" s="95" t="str">
        <f t="shared" si="750"/>
        <v/>
      </c>
      <c r="AE3127" s="92" t="str">
        <f t="shared" si="751"/>
        <v/>
      </c>
      <c r="AF3127" s="96" t="str">
        <f t="shared" si="752"/>
        <v>&lt;a name='19000100'&gt;&lt;b&gt;: 0 - George Washington University: Post Hall [Mount Vernon Campus]&lt;/b&gt;&lt;/a&gt;&lt;br&gt;</v>
      </c>
      <c r="AG3127" s="97">
        <f t="shared" si="753"/>
        <v>1900</v>
      </c>
      <c r="AH3127" s="97" t="str">
        <f t="shared" si="754"/>
        <v>01</v>
      </c>
      <c r="AI3127" s="97" t="str">
        <f t="shared" si="755"/>
        <v>00</v>
      </c>
      <c r="AJ3127" s="97" t="str">
        <f t="shared" si="756"/>
        <v>19000100</v>
      </c>
    </row>
    <row r="3128" spans="6:36" ht="12" customHeight="1" x14ac:dyDescent="0.15">
      <c r="F3128" s="86" t="str">
        <f t="shared" si="745"/>
        <v>Saturday</v>
      </c>
      <c r="G3128" s="91"/>
      <c r="H3128" s="92" t="str">
        <f>VLOOKUP(MONTH(G3128),VLOOKUP!$W$1:$X$24,2)</f>
        <v>January</v>
      </c>
      <c r="I3128" s="92" t="str">
        <f t="shared" si="746"/>
        <v/>
      </c>
      <c r="J3128" s="93" t="s">
        <v>1803</v>
      </c>
      <c r="L3128" s="86" t="str">
        <f t="shared" si="759"/>
        <v>George Washington University: Square 80 [G St NW between 21st &amp;amp; 22nd St, WDC]</v>
      </c>
      <c r="M3128" s="86">
        <f t="shared" si="747"/>
        <v>0</v>
      </c>
      <c r="N3128" s="93" t="str">
        <f t="shared" si="760"/>
        <v>George Washington University: Square 80 [G St NW between 21st &amp;amp; 22nd St, WDC]</v>
      </c>
      <c r="O3128" s="94"/>
      <c r="S3128" s="95">
        <f t="shared" si="748"/>
        <v>0</v>
      </c>
      <c r="T3128" s="86" t="str">
        <f t="shared" si="749"/>
        <v/>
      </c>
      <c r="U3128" s="86" t="str">
        <f t="shared" si="757"/>
        <v/>
      </c>
      <c r="V3128" s="95" t="str">
        <f t="shared" si="750"/>
        <v/>
      </c>
      <c r="AE3128" s="92" t="str">
        <f t="shared" si="751"/>
        <v/>
      </c>
      <c r="AF3128" s="96" t="str">
        <f t="shared" si="752"/>
        <v>&lt;a name='19000100'&gt;&lt;b&gt;: 0 - George Washington University: Square 80 [G St NW between 21st &amp;amp; 22nd St, WDC]&lt;/b&gt;&lt;/a&gt;&lt;br&gt;</v>
      </c>
      <c r="AG3128" s="97">
        <f t="shared" si="753"/>
        <v>1900</v>
      </c>
      <c r="AH3128" s="97" t="str">
        <f t="shared" si="754"/>
        <v>01</v>
      </c>
      <c r="AI3128" s="97" t="str">
        <f t="shared" si="755"/>
        <v>00</v>
      </c>
      <c r="AJ3128" s="97" t="str">
        <f t="shared" si="756"/>
        <v>19000100</v>
      </c>
    </row>
    <row r="3129" spans="6:36" ht="12" customHeight="1" x14ac:dyDescent="0.15">
      <c r="F3129" s="86" t="str">
        <f t="shared" si="745"/>
        <v>Saturday</v>
      </c>
      <c r="G3129" s="91"/>
      <c r="H3129" s="92" t="str">
        <f>VLOOKUP(MONTH(G3129),VLOOKUP!$W$1:$X$24,2)</f>
        <v>January</v>
      </c>
      <c r="I3129" s="92" t="str">
        <f t="shared" si="746"/>
        <v/>
      </c>
      <c r="J3129" s="93" t="s">
        <v>1803</v>
      </c>
      <c r="L3129" s="86" t="str">
        <f t="shared" si="759"/>
        <v>George Washington University: Square 80 [G St NW between 21st &amp;amp; 22nd St, WDC]</v>
      </c>
      <c r="M3129" s="86">
        <f t="shared" si="747"/>
        <v>0</v>
      </c>
      <c r="N3129" s="93" t="str">
        <f t="shared" si="760"/>
        <v>George Washington University: Square 80 [G St NW between 21st &amp;amp; 22nd St, WDC]</v>
      </c>
      <c r="O3129" s="94"/>
      <c r="S3129" s="95">
        <f t="shared" si="748"/>
        <v>0</v>
      </c>
      <c r="T3129" s="86" t="str">
        <f t="shared" si="749"/>
        <v/>
      </c>
      <c r="U3129" s="86" t="str">
        <f t="shared" si="757"/>
        <v/>
      </c>
      <c r="V3129" s="95" t="str">
        <f t="shared" si="750"/>
        <v/>
      </c>
      <c r="AE3129" s="92" t="str">
        <f t="shared" si="751"/>
        <v/>
      </c>
      <c r="AF3129" s="96" t="str">
        <f t="shared" si="752"/>
        <v>&lt;a name='19000100'&gt;&lt;b&gt;: 0 - George Washington University: Square 80 [G St NW between 21st &amp;amp; 22nd St, WDC]&lt;/b&gt;&lt;/a&gt;&lt;br&gt;</v>
      </c>
      <c r="AG3129" s="97">
        <f t="shared" si="753"/>
        <v>1900</v>
      </c>
      <c r="AH3129" s="97" t="str">
        <f t="shared" si="754"/>
        <v>01</v>
      </c>
      <c r="AI3129" s="97" t="str">
        <f t="shared" si="755"/>
        <v>00</v>
      </c>
      <c r="AJ3129" s="97" t="str">
        <f t="shared" si="756"/>
        <v>19000100</v>
      </c>
    </row>
    <row r="3130" spans="6:36" ht="12" customHeight="1" x14ac:dyDescent="0.15">
      <c r="F3130" s="86" t="str">
        <f t="shared" si="745"/>
        <v>Saturday</v>
      </c>
      <c r="G3130" s="91"/>
      <c r="H3130" s="92" t="str">
        <f>VLOOKUP(MONTH(G3130),VLOOKUP!$W$1:$X$24,2)</f>
        <v>January</v>
      </c>
      <c r="I3130" s="92" t="str">
        <f t="shared" si="746"/>
        <v/>
      </c>
      <c r="J3130" s="93" t="s">
        <v>1803</v>
      </c>
      <c r="L3130" s="86" t="str">
        <f t="shared" si="759"/>
        <v>George Washington University: Square 80 [G St NW between 21st &amp;amp; 22nd St, WDC]</v>
      </c>
      <c r="M3130" s="86">
        <f t="shared" si="747"/>
        <v>0</v>
      </c>
      <c r="N3130" s="93" t="str">
        <f t="shared" si="760"/>
        <v>George Washington University: Square 80 [G St NW between 21st &amp;amp; 22nd St, WDC]</v>
      </c>
      <c r="O3130" s="94"/>
      <c r="S3130" s="95">
        <f t="shared" si="748"/>
        <v>0</v>
      </c>
      <c r="T3130" s="86" t="str">
        <f t="shared" si="749"/>
        <v/>
      </c>
      <c r="U3130" s="86" t="str">
        <f t="shared" si="757"/>
        <v/>
      </c>
      <c r="V3130" s="95" t="str">
        <f t="shared" si="750"/>
        <v/>
      </c>
      <c r="AE3130" s="92" t="str">
        <f t="shared" si="751"/>
        <v/>
      </c>
      <c r="AF3130" s="96" t="str">
        <f t="shared" si="752"/>
        <v>&lt;a name='19000100'&gt;&lt;b&gt;: 0 - George Washington University: Square 80 [G St NW between 21st &amp;amp; 22nd St, WDC]&lt;/b&gt;&lt;/a&gt;&lt;br&gt;</v>
      </c>
      <c r="AG3130" s="97">
        <f t="shared" si="753"/>
        <v>1900</v>
      </c>
      <c r="AH3130" s="97" t="str">
        <f t="shared" si="754"/>
        <v>01</v>
      </c>
      <c r="AI3130" s="97" t="str">
        <f t="shared" si="755"/>
        <v>00</v>
      </c>
      <c r="AJ3130" s="97" t="str">
        <f t="shared" si="756"/>
        <v>19000100</v>
      </c>
    </row>
    <row r="3131" spans="6:36" ht="12" customHeight="1" x14ac:dyDescent="0.15">
      <c r="F3131" s="86" t="str">
        <f t="shared" si="745"/>
        <v>Saturday</v>
      </c>
      <c r="G3131" s="91"/>
      <c r="H3131" s="92" t="str">
        <f>VLOOKUP(MONTH(G3131),VLOOKUP!$W$1:$X$24,2)</f>
        <v>January</v>
      </c>
      <c r="I3131" s="92" t="str">
        <f t="shared" si="746"/>
        <v/>
      </c>
      <c r="J3131" s="93" t="s">
        <v>1803</v>
      </c>
      <c r="L3131" s="86" t="str">
        <f t="shared" si="759"/>
        <v>George Washington University: Square 80 [G St NW between 21st &amp;amp; 22nd St, WDC]</v>
      </c>
      <c r="M3131" s="86">
        <f t="shared" si="747"/>
        <v>0</v>
      </c>
      <c r="N3131" s="93" t="str">
        <f t="shared" si="760"/>
        <v>George Washington University: Square 80 [G St NW between 21st &amp;amp; 22nd St, WDC]</v>
      </c>
      <c r="O3131" s="94"/>
      <c r="S3131" s="95">
        <f t="shared" si="748"/>
        <v>0</v>
      </c>
      <c r="T3131" s="86" t="str">
        <f t="shared" si="749"/>
        <v/>
      </c>
      <c r="U3131" s="86" t="str">
        <f t="shared" si="757"/>
        <v/>
      </c>
      <c r="V3131" s="95" t="str">
        <f t="shared" si="750"/>
        <v/>
      </c>
      <c r="AE3131" s="92" t="str">
        <f t="shared" si="751"/>
        <v/>
      </c>
      <c r="AF3131" s="96" t="str">
        <f t="shared" si="752"/>
        <v>&lt;a name='19000100'&gt;&lt;b&gt;: 0 - George Washington University: Square 80 [G St NW between 21st &amp;amp; 22nd St, WDC]&lt;/b&gt;&lt;/a&gt;&lt;br&gt;</v>
      </c>
      <c r="AG3131" s="97">
        <f t="shared" si="753"/>
        <v>1900</v>
      </c>
      <c r="AH3131" s="97" t="str">
        <f t="shared" si="754"/>
        <v>01</v>
      </c>
      <c r="AI3131" s="97" t="str">
        <f t="shared" si="755"/>
        <v>00</v>
      </c>
      <c r="AJ3131" s="97" t="str">
        <f t="shared" si="756"/>
        <v>19000100</v>
      </c>
    </row>
    <row r="3132" spans="6:36" ht="12" customHeight="1" x14ac:dyDescent="0.15">
      <c r="F3132" s="86" t="str">
        <f t="shared" si="745"/>
        <v>Saturday</v>
      </c>
      <c r="G3132" s="91"/>
      <c r="H3132" s="92" t="str">
        <f>VLOOKUP(MONTH(G3132),VLOOKUP!$W$1:$X$24,2)</f>
        <v>January</v>
      </c>
      <c r="I3132" s="92" t="str">
        <f t="shared" si="746"/>
        <v/>
      </c>
      <c r="J3132" s="93" t="s">
        <v>1803</v>
      </c>
      <c r="L3132" s="86" t="str">
        <f t="shared" si="759"/>
        <v>George Washington University: Square 80 [G St NW between 21st &amp;amp; 22nd St, WDC]</v>
      </c>
      <c r="M3132" s="86">
        <f t="shared" si="747"/>
        <v>0</v>
      </c>
      <c r="N3132" s="93" t="str">
        <f t="shared" si="760"/>
        <v>George Washington University: Square 80 [G St NW between 21st &amp;amp; 22nd St, WDC]</v>
      </c>
      <c r="O3132" s="94"/>
      <c r="S3132" s="95">
        <f t="shared" si="748"/>
        <v>0</v>
      </c>
      <c r="T3132" s="86" t="str">
        <f t="shared" si="749"/>
        <v/>
      </c>
      <c r="U3132" s="86" t="str">
        <f t="shared" si="757"/>
        <v/>
      </c>
      <c r="V3132" s="95" t="str">
        <f t="shared" si="750"/>
        <v/>
      </c>
      <c r="AE3132" s="92" t="str">
        <f t="shared" si="751"/>
        <v/>
      </c>
      <c r="AF3132" s="96" t="str">
        <f t="shared" si="752"/>
        <v>&lt;a name='19000100'&gt;&lt;b&gt;: 0 - George Washington University: Square 80 [G St NW between 21st &amp;amp; 22nd St, WDC]&lt;/b&gt;&lt;/a&gt;&lt;br&gt;</v>
      </c>
      <c r="AG3132" s="97">
        <f t="shared" si="753"/>
        <v>1900</v>
      </c>
      <c r="AH3132" s="97" t="str">
        <f t="shared" si="754"/>
        <v>01</v>
      </c>
      <c r="AI3132" s="97" t="str">
        <f t="shared" si="755"/>
        <v>00</v>
      </c>
      <c r="AJ3132" s="97" t="str">
        <f t="shared" si="756"/>
        <v>19000100</v>
      </c>
    </row>
    <row r="3133" spans="6:36" ht="12" customHeight="1" x14ac:dyDescent="0.15">
      <c r="F3133" s="86" t="str">
        <f t="shared" si="745"/>
        <v>Saturday</v>
      </c>
      <c r="G3133" s="91"/>
      <c r="H3133" s="92" t="str">
        <f>VLOOKUP(MONTH(G3133),VLOOKUP!$W$1:$X$24,2)</f>
        <v>January</v>
      </c>
      <c r="I3133" s="92" t="str">
        <f t="shared" si="746"/>
        <v/>
      </c>
      <c r="J3133" s="93" t="s">
        <v>1574</v>
      </c>
      <c r="L3133" s="86" t="str">
        <f t="shared" si="759"/>
        <v>George Washington University: University Yard [21st St NW, Washington, DC]</v>
      </c>
      <c r="M3133" s="86">
        <f t="shared" si="747"/>
        <v>0</v>
      </c>
      <c r="N3133" s="93" t="str">
        <f t="shared" si="760"/>
        <v>George Washington University: University Yard [21st St NW, Washington, DC]</v>
      </c>
      <c r="O3133" s="94"/>
      <c r="S3133" s="95">
        <f t="shared" si="748"/>
        <v>0</v>
      </c>
      <c r="T3133" s="86" t="str">
        <f t="shared" si="749"/>
        <v/>
      </c>
      <c r="U3133" s="86" t="str">
        <f t="shared" si="757"/>
        <v/>
      </c>
      <c r="V3133" s="95" t="str">
        <f t="shared" si="750"/>
        <v/>
      </c>
      <c r="AE3133" s="92" t="str">
        <f t="shared" si="751"/>
        <v/>
      </c>
      <c r="AF3133" s="96" t="str">
        <f t="shared" si="752"/>
        <v>&lt;a name='19000100'&gt;&lt;b&gt;: 0 - George Washington University: University Yard [21st St NW, Washington, DC]&lt;/b&gt;&lt;/a&gt;&lt;br&gt;</v>
      </c>
      <c r="AG3133" s="97">
        <f t="shared" si="753"/>
        <v>1900</v>
      </c>
      <c r="AH3133" s="97" t="str">
        <f t="shared" si="754"/>
        <v>01</v>
      </c>
      <c r="AI3133" s="97" t="str">
        <f t="shared" si="755"/>
        <v>00</v>
      </c>
      <c r="AJ3133" s="97" t="str">
        <f t="shared" si="756"/>
        <v>19000100</v>
      </c>
    </row>
    <row r="3134" spans="6:36" ht="12" customHeight="1" x14ac:dyDescent="0.15">
      <c r="F3134" s="86" t="str">
        <f t="shared" si="745"/>
        <v>Saturday</v>
      </c>
      <c r="G3134" s="91"/>
      <c r="H3134" s="92" t="str">
        <f>VLOOKUP(MONTH(G3134),VLOOKUP!$W$1:$X$24,2)</f>
        <v>January</v>
      </c>
      <c r="I3134" s="92" t="str">
        <f t="shared" si="746"/>
        <v/>
      </c>
      <c r="J3134" s="93" t="s">
        <v>1574</v>
      </c>
      <c r="L3134" s="86" t="str">
        <f t="shared" si="759"/>
        <v>George Washington University: University Yard [21st St NW, Washington, DC]</v>
      </c>
      <c r="M3134" s="86">
        <f t="shared" si="747"/>
        <v>0</v>
      </c>
      <c r="N3134" s="93" t="str">
        <f t="shared" si="760"/>
        <v>George Washington University: University Yard [21st St NW, Washington, DC]</v>
      </c>
      <c r="O3134" s="94"/>
      <c r="S3134" s="95">
        <f t="shared" si="748"/>
        <v>0</v>
      </c>
      <c r="T3134" s="86" t="str">
        <f t="shared" si="749"/>
        <v/>
      </c>
      <c r="U3134" s="86" t="str">
        <f t="shared" si="757"/>
        <v/>
      </c>
      <c r="V3134" s="95" t="str">
        <f t="shared" si="750"/>
        <v/>
      </c>
      <c r="AE3134" s="92" t="str">
        <f t="shared" si="751"/>
        <v/>
      </c>
      <c r="AF3134" s="96" t="str">
        <f t="shared" si="752"/>
        <v>&lt;a name='19000100'&gt;&lt;b&gt;: 0 - George Washington University: University Yard [21st St NW, Washington, DC]&lt;/b&gt;&lt;/a&gt;&lt;br&gt;</v>
      </c>
      <c r="AG3134" s="97">
        <f t="shared" si="753"/>
        <v>1900</v>
      </c>
      <c r="AH3134" s="97" t="str">
        <f t="shared" si="754"/>
        <v>01</v>
      </c>
      <c r="AI3134" s="97" t="str">
        <f t="shared" si="755"/>
        <v>00</v>
      </c>
      <c r="AJ3134" s="97" t="str">
        <f t="shared" si="756"/>
        <v>19000100</v>
      </c>
    </row>
    <row r="3135" spans="6:36" ht="12" customHeight="1" x14ac:dyDescent="0.15">
      <c r="F3135" s="86" t="str">
        <f t="shared" si="745"/>
        <v>Saturday</v>
      </c>
      <c r="G3135" s="91"/>
      <c r="H3135" s="92" t="str">
        <f>VLOOKUP(MONTH(G3135),VLOOKUP!$W$1:$X$24,2)</f>
        <v>January</v>
      </c>
      <c r="I3135" s="92" t="str">
        <f t="shared" si="746"/>
        <v/>
      </c>
      <c r="J3135" s="93" t="s">
        <v>1574</v>
      </c>
      <c r="L3135" s="86" t="str">
        <f t="shared" si="759"/>
        <v>George Washington University: University Yard [21st St NW, Washington, DC]</v>
      </c>
      <c r="M3135" s="86">
        <f t="shared" si="747"/>
        <v>0</v>
      </c>
      <c r="N3135" s="93" t="str">
        <f t="shared" si="760"/>
        <v>George Washington University: University Yard [21st St NW, Washington, DC]</v>
      </c>
      <c r="O3135" s="94"/>
      <c r="S3135" s="95">
        <f t="shared" si="748"/>
        <v>0</v>
      </c>
      <c r="T3135" s="86" t="str">
        <f t="shared" si="749"/>
        <v/>
      </c>
      <c r="U3135" s="86" t="str">
        <f t="shared" si="757"/>
        <v/>
      </c>
      <c r="V3135" s="95" t="str">
        <f t="shared" si="750"/>
        <v/>
      </c>
      <c r="AE3135" s="92" t="str">
        <f t="shared" si="751"/>
        <v/>
      </c>
      <c r="AF3135" s="96" t="str">
        <f t="shared" si="752"/>
        <v>&lt;a name='19000100'&gt;&lt;b&gt;: 0 - George Washington University: University Yard [21st St NW, Washington, DC]&lt;/b&gt;&lt;/a&gt;&lt;br&gt;</v>
      </c>
      <c r="AG3135" s="97">
        <f t="shared" si="753"/>
        <v>1900</v>
      </c>
      <c r="AH3135" s="97" t="str">
        <f t="shared" si="754"/>
        <v>01</v>
      </c>
      <c r="AI3135" s="97" t="str">
        <f t="shared" si="755"/>
        <v>00</v>
      </c>
      <c r="AJ3135" s="97" t="str">
        <f t="shared" si="756"/>
        <v>19000100</v>
      </c>
    </row>
    <row r="3136" spans="6:36" ht="12" customHeight="1" x14ac:dyDescent="0.15">
      <c r="F3136" s="86" t="str">
        <f t="shared" si="745"/>
        <v>Saturday</v>
      </c>
      <c r="G3136" s="91"/>
      <c r="H3136" s="92" t="str">
        <f>VLOOKUP(MONTH(G3136),VLOOKUP!$W$1:$X$24,2)</f>
        <v>January</v>
      </c>
      <c r="I3136" s="92" t="str">
        <f t="shared" si="746"/>
        <v/>
      </c>
      <c r="J3136" s="93" t="s">
        <v>129</v>
      </c>
      <c r="L3136" s="86" t="str">
        <f t="shared" si="759"/>
        <v>George Washington University: West Hall [2100 Foxhall Rd NW, Washington, DC]</v>
      </c>
      <c r="M3136" s="86">
        <f t="shared" si="747"/>
        <v>0</v>
      </c>
      <c r="N3136" s="93" t="str">
        <f t="shared" si="760"/>
        <v>George Washington University: West Hall [2100 Foxhall Rd NW, Washington, DC]</v>
      </c>
      <c r="O3136" s="94"/>
      <c r="S3136" s="95">
        <f t="shared" si="748"/>
        <v>0</v>
      </c>
      <c r="T3136" s="86" t="str">
        <f t="shared" si="749"/>
        <v/>
      </c>
      <c r="U3136" s="86" t="str">
        <f t="shared" si="757"/>
        <v/>
      </c>
      <c r="V3136" s="95" t="str">
        <f t="shared" si="750"/>
        <v/>
      </c>
      <c r="AE3136" s="92" t="str">
        <f t="shared" si="751"/>
        <v/>
      </c>
      <c r="AF3136" s="96" t="str">
        <f t="shared" si="752"/>
        <v>&lt;a name='19000100'&gt;&lt;b&gt;: 0 - George Washington University: West Hall [2100 Foxhall Rd NW, Washington, DC]&lt;/b&gt;&lt;/a&gt;&lt;br&gt;</v>
      </c>
      <c r="AG3136" s="97">
        <f t="shared" si="753"/>
        <v>1900</v>
      </c>
      <c r="AH3136" s="97" t="str">
        <f t="shared" si="754"/>
        <v>01</v>
      </c>
      <c r="AI3136" s="97" t="str">
        <f t="shared" si="755"/>
        <v>00</v>
      </c>
      <c r="AJ3136" s="97" t="str">
        <f t="shared" si="756"/>
        <v>19000100</v>
      </c>
    </row>
    <row r="3137" spans="6:36" ht="12" customHeight="1" x14ac:dyDescent="0.15">
      <c r="F3137" s="86" t="str">
        <f t="shared" si="745"/>
        <v>Saturday</v>
      </c>
      <c r="G3137" s="91"/>
      <c r="H3137" s="92" t="str">
        <f>VLOOKUP(MONTH(G3137),VLOOKUP!$W$1:$X$24,2)</f>
        <v>January</v>
      </c>
      <c r="I3137" s="92" t="str">
        <f t="shared" si="746"/>
        <v/>
      </c>
      <c r="J3137" s="93" t="s">
        <v>129</v>
      </c>
      <c r="L3137" s="86" t="str">
        <f t="shared" si="759"/>
        <v>George Washington University: West Hall [2100 Foxhall Rd NW, Washington, DC]</v>
      </c>
      <c r="M3137" s="86">
        <f t="shared" si="747"/>
        <v>0</v>
      </c>
      <c r="N3137" s="93" t="str">
        <f t="shared" si="760"/>
        <v>George Washington University: West Hall [2100 Foxhall Rd NW, Washington, DC]</v>
      </c>
      <c r="O3137" s="94"/>
      <c r="S3137" s="95">
        <f t="shared" si="748"/>
        <v>0</v>
      </c>
      <c r="T3137" s="86" t="str">
        <f t="shared" si="749"/>
        <v/>
      </c>
      <c r="U3137" s="86" t="str">
        <f t="shared" si="757"/>
        <v/>
      </c>
      <c r="V3137" s="95" t="str">
        <f t="shared" si="750"/>
        <v/>
      </c>
      <c r="AE3137" s="92" t="str">
        <f t="shared" si="751"/>
        <v/>
      </c>
      <c r="AF3137" s="96" t="str">
        <f t="shared" si="752"/>
        <v>&lt;a name='19000100'&gt;&lt;b&gt;: 0 - George Washington University: West Hall [2100 Foxhall Rd NW, Washington, DC]&lt;/b&gt;&lt;/a&gt;&lt;br&gt;</v>
      </c>
      <c r="AG3137" s="97">
        <f t="shared" si="753"/>
        <v>1900</v>
      </c>
      <c r="AH3137" s="97" t="str">
        <f t="shared" si="754"/>
        <v>01</v>
      </c>
      <c r="AI3137" s="97" t="str">
        <f t="shared" si="755"/>
        <v>00</v>
      </c>
      <c r="AJ3137" s="97" t="str">
        <f t="shared" si="756"/>
        <v>19000100</v>
      </c>
    </row>
    <row r="3138" spans="6:36" ht="12" customHeight="1" x14ac:dyDescent="0.15">
      <c r="F3138" s="86" t="str">
        <f t="shared" ref="F3138:F3201" si="761">IF(WEEKDAY(G3138)=1,"Sunday",IF(WEEKDAY(G3138)=2,"Monday",IF(WEEKDAY(G3138)=3,"Tuesday",IF(WEEKDAY(G3138)=4,"Wednesday",IF(WEEKDAY(G3138)=5,"Thursday",IF(WEEKDAY(G3138)=6,"Friday","Saturday"))))))</f>
        <v>Saturday</v>
      </c>
      <c r="G3138" s="91"/>
      <c r="H3138" s="92" t="str">
        <f>VLOOKUP(MONTH(G3138),VLOOKUP!$W$1:$X$24,2)</f>
        <v>January</v>
      </c>
      <c r="I3138" s="92" t="str">
        <f t="shared" ref="I3138:I3201" si="762">IF(ISBLANK(G3138),"",F3138&amp;", "&amp;DAY(G3138)&amp;" "&amp;H3138&amp;" "&amp;YEAR(G3138))</f>
        <v/>
      </c>
      <c r="J3138" s="93" t="s">
        <v>129</v>
      </c>
      <c r="L3138" s="86" t="str">
        <f t="shared" si="759"/>
        <v>George Washington University: West Hall [2100 Foxhall Rd NW, Washington, DC]</v>
      </c>
      <c r="M3138" s="86">
        <f t="shared" ref="M3138:M3201" si="763">IF(ISBLANK(P3138),O3138,IF(ISBLANK(Q3138),O3138&amp;" and "&amp;P3138,IF(ISBLANK(R3138),O3138&amp;", "&amp;P3138&amp;", and "&amp;Q3138, O3138&amp;", "&amp;P3138&amp;", "&amp;Q3138&amp;", and "&amp;R3138)))</f>
        <v>0</v>
      </c>
      <c r="N3138" s="93" t="str">
        <f t="shared" si="760"/>
        <v>George Washington University: West Hall [2100 Foxhall Rd NW, Washington, DC]</v>
      </c>
      <c r="O3138" s="94"/>
      <c r="S3138" s="95">
        <f t="shared" ref="S3138:S3201" si="764">IF(LEFT(O3138,2)="A ",RIGHT(O3138,LEN(O3138)-2),IF(LEFT(O3138,3)="An ",RIGHT(O3138,LEN(O3138)-3),IF(LEFT(O3138,4)="The ",RIGHT(O3138,LEN(O3138)-4),IF(LEFT(O3138,3)="&lt;b&gt;",RIGHT(O3138,LEN(O3138)-3),IF(LEFT(O3138,4)="&lt;em&gt;",RIGHT(O3138,LEN(O3138)-4),O3138)))))</f>
        <v>0</v>
      </c>
      <c r="T3138" s="86" t="str">
        <f t="shared" ref="T3138:T3201" si="765">IF(ISBLANK(G3138),"","&amp;#149; "&amp;IF(ISBLANK(C3138),"","&lt;S&gt;")&amp;IF(ISBLANK(A3138),"","&lt;a href='recommended.php#"&amp;AJ3138&amp;"'&gt;&lt;b&gt;&lt;em&gt;&lt;font color='#9C004D'&gt;RECOMMENDED&lt;/font&gt;&lt;/em&gt;&lt;/b&gt;&lt;/a&gt; - ")&amp;M3138&amp;" - &lt;b&gt;"&amp;L3138&amp;"&lt;/b&gt; "&amp;IF(B3138="Sold Out"," - &lt;font color='#000099'&gt;&lt;b&gt;&lt;I&gt;sold out&lt;/I&gt;&lt;/b&gt;&lt;/font&gt;","")&amp;IF(ISBLANK(C3138),"","&lt;/S&gt; &lt;b&gt;"&amp;C3138&amp;"&lt;/b&gt;")&amp;"&lt;br&gt;")</f>
        <v/>
      </c>
      <c r="U3138" s="86" t="str">
        <f t="shared" si="757"/>
        <v/>
      </c>
      <c r="V3138" s="95" t="str">
        <f t="shared" ref="V3138:V3201" si="766">IF(ISBLANK(G3138),"","&amp;#149; "&amp;IF(ISBLANK(C3138),"","&lt;S&gt;")&amp;IF(ISBLANK(A3138),"","&lt;a href='recommended.php#"&amp;AJ3138&amp;"'&gt;&lt;b&gt;&lt;em&gt;&lt;font color='#9C004D'&gt;RECOMMENDED&lt;/font&gt;&lt;/em&gt;&lt;/b&gt;&lt;/a&gt; - ")&amp;M3138&amp;" - &lt;b&gt;"&amp;L3138&amp;"&lt;/b&gt; "&amp;IF(B3138="Sold Out"," - &lt;font color='#000099'&gt;&lt;b&gt;&lt;I&gt;sold out&lt;/I&gt;&lt;/b&gt;&lt;/font&gt;","")&amp;IF(ISBLANK(C3138),"","&lt;/S&gt; &lt;b&gt;"&amp;C3138&amp;"&lt;/b&gt;")&amp;" - &lt;font color='#005500'&gt;&lt;b&gt;"&amp;E3138&amp;"&lt;/b&gt;&lt;/font&gt;&lt;br&gt;")</f>
        <v/>
      </c>
      <c r="AE3138" s="92" t="str">
        <f t="shared" ref="AE3138:AE3201" si="767">IF(ISBLANK(G3138),"",F3138&amp;", "&amp;DAY(G3138)&amp;" "&amp;H3138&amp;" "&amp;YEAR(G3138)&amp;"      [&lt;a name='"&amp;AJ3138&amp;"' href='#"&amp;AJ3138&amp;"'&gt;link to this day&lt;/a&gt;]")</f>
        <v/>
      </c>
      <c r="AF3138" s="96" t="str">
        <f t="shared" ref="AF3138:AF3201" si="768">"&lt;a name='"&amp;AJ3138&amp;"'&gt;&lt;b&gt;"&amp;I3138&amp;": "&amp;M3138&amp;" - "&amp;L3138&amp;"&lt;/b&gt;&lt;/a&gt;&lt;br&gt;"</f>
        <v>&lt;a name='19000100'&gt;&lt;b&gt;: 0 - George Washington University: West Hall [2100 Foxhall Rd NW, Washington, DC]&lt;/b&gt;&lt;/a&gt;&lt;br&gt;</v>
      </c>
      <c r="AG3138" s="97">
        <f t="shared" ref="AG3138:AG3201" si="769">YEAR(G3138)</f>
        <v>1900</v>
      </c>
      <c r="AH3138" s="97" t="str">
        <f t="shared" ref="AH3138:AH3201" si="770">IF(LEN(MONTH(G3138))=1,"0"&amp;MONTH(G3138),MONTH(G3138))</f>
        <v>01</v>
      </c>
      <c r="AI3138" s="97" t="str">
        <f t="shared" ref="AI3138:AI3201" si="771">IF(LEN(DAY(G3138))=1,"0"&amp;DAY(G3138),DAY(G3138))</f>
        <v>00</v>
      </c>
      <c r="AJ3138" s="97" t="str">
        <f t="shared" ref="AJ3138:AJ3201" si="772">AG3138&amp;AH3138&amp;AI3138</f>
        <v>19000100</v>
      </c>
    </row>
    <row r="3139" spans="6:36" ht="12" customHeight="1" x14ac:dyDescent="0.15">
      <c r="F3139" s="86" t="str">
        <f t="shared" si="761"/>
        <v>Saturday</v>
      </c>
      <c r="G3139" s="91"/>
      <c r="H3139" s="92" t="str">
        <f>VLOOKUP(MONTH(G3139),VLOOKUP!$W$1:$X$24,2)</f>
        <v>January</v>
      </c>
      <c r="I3139" s="92" t="str">
        <f t="shared" si="762"/>
        <v/>
      </c>
      <c r="J3139" s="93" t="s">
        <v>1987</v>
      </c>
      <c r="L3139" s="86" t="str">
        <f t="shared" si="759"/>
        <v>Georgetown Day School [4200 Davenport St NW, WDC]</v>
      </c>
      <c r="M3139" s="86">
        <f t="shared" si="763"/>
        <v>0</v>
      </c>
      <c r="N3139" s="93" t="str">
        <f t="shared" si="760"/>
        <v>Georgetown Day School [4200 Davenport St NW, WDC]</v>
      </c>
      <c r="O3139" s="94"/>
      <c r="S3139" s="95">
        <f t="shared" si="764"/>
        <v>0</v>
      </c>
      <c r="T3139" s="86" t="str">
        <f t="shared" si="765"/>
        <v/>
      </c>
      <c r="U3139" s="86" t="str">
        <f t="shared" si="757"/>
        <v/>
      </c>
      <c r="V3139" s="95" t="str">
        <f t="shared" si="766"/>
        <v/>
      </c>
      <c r="W3139" s="90" t="s">
        <v>221</v>
      </c>
      <c r="AE3139" s="92" t="str">
        <f t="shared" si="767"/>
        <v/>
      </c>
      <c r="AF3139" s="96" t="str">
        <f t="shared" si="768"/>
        <v>&lt;a name='19000100'&gt;&lt;b&gt;: 0 - Georgetown Day School [4200 Davenport St NW, WDC]&lt;/b&gt;&lt;/a&gt;&lt;br&gt;</v>
      </c>
      <c r="AG3139" s="97">
        <f t="shared" si="769"/>
        <v>1900</v>
      </c>
      <c r="AH3139" s="97" t="str">
        <f t="shared" si="770"/>
        <v>01</v>
      </c>
      <c r="AI3139" s="97" t="str">
        <f t="shared" si="771"/>
        <v>00</v>
      </c>
      <c r="AJ3139" s="97" t="str">
        <f t="shared" si="772"/>
        <v>19000100</v>
      </c>
    </row>
    <row r="3140" spans="6:36" ht="12" customHeight="1" x14ac:dyDescent="0.15">
      <c r="F3140" s="86" t="str">
        <f t="shared" si="761"/>
        <v>Saturday</v>
      </c>
      <c r="G3140" s="91"/>
      <c r="H3140" s="92" t="str">
        <f>VLOOKUP(MONTH(G3140),VLOOKUP!$W$1:$X$24,2)</f>
        <v>January</v>
      </c>
      <c r="I3140" s="92" t="str">
        <f t="shared" si="762"/>
        <v/>
      </c>
      <c r="J3140" s="93" t="s">
        <v>1987</v>
      </c>
      <c r="L3140" s="86" t="str">
        <f t="shared" si="759"/>
        <v>Georgetown Day School [4200 Davenport St NW, WDC]</v>
      </c>
      <c r="M3140" s="86">
        <f t="shared" si="763"/>
        <v>0</v>
      </c>
      <c r="N3140" s="93" t="str">
        <f t="shared" si="760"/>
        <v>Georgetown Day School [4200 Davenport St NW, WDC]</v>
      </c>
      <c r="O3140" s="94"/>
      <c r="S3140" s="95">
        <f t="shared" si="764"/>
        <v>0</v>
      </c>
      <c r="T3140" s="86" t="str">
        <f t="shared" si="765"/>
        <v/>
      </c>
      <c r="U3140" s="86" t="str">
        <f t="shared" si="757"/>
        <v/>
      </c>
      <c r="V3140" s="95" t="str">
        <f t="shared" si="766"/>
        <v/>
      </c>
      <c r="W3140" s="90" t="s">
        <v>221</v>
      </c>
      <c r="AE3140" s="92" t="str">
        <f t="shared" si="767"/>
        <v/>
      </c>
      <c r="AF3140" s="96" t="str">
        <f t="shared" si="768"/>
        <v>&lt;a name='19000100'&gt;&lt;b&gt;: 0 - Georgetown Day School [4200 Davenport St NW, WDC]&lt;/b&gt;&lt;/a&gt;&lt;br&gt;</v>
      </c>
      <c r="AG3140" s="97">
        <f t="shared" si="769"/>
        <v>1900</v>
      </c>
      <c r="AH3140" s="97" t="str">
        <f t="shared" si="770"/>
        <v>01</v>
      </c>
      <c r="AI3140" s="97" t="str">
        <f t="shared" si="771"/>
        <v>00</v>
      </c>
      <c r="AJ3140" s="97" t="str">
        <f t="shared" si="772"/>
        <v>19000100</v>
      </c>
    </row>
    <row r="3141" spans="6:36" ht="12" customHeight="1" x14ac:dyDescent="0.15">
      <c r="F3141" s="86" t="str">
        <f t="shared" si="761"/>
        <v>Saturday</v>
      </c>
      <c r="G3141" s="91"/>
      <c r="H3141" s="92" t="str">
        <f>VLOOKUP(MONTH(G3141),VLOOKUP!$W$1:$X$24,2)</f>
        <v>January</v>
      </c>
      <c r="I3141" s="92" t="str">
        <f t="shared" si="762"/>
        <v/>
      </c>
      <c r="J3141" s="93" t="s">
        <v>1987</v>
      </c>
      <c r="L3141" s="86" t="str">
        <f t="shared" si="759"/>
        <v>Georgetown Day School [4200 Davenport St NW, WDC]</v>
      </c>
      <c r="M3141" s="86">
        <f t="shared" si="763"/>
        <v>0</v>
      </c>
      <c r="N3141" s="93" t="str">
        <f t="shared" si="760"/>
        <v>Georgetown Day School [4200 Davenport St NW, WDC]</v>
      </c>
      <c r="O3141" s="94"/>
      <c r="S3141" s="95">
        <f t="shared" si="764"/>
        <v>0</v>
      </c>
      <c r="T3141" s="86" t="str">
        <f t="shared" si="765"/>
        <v/>
      </c>
      <c r="U3141" s="86" t="str">
        <f t="shared" ref="U3141:U3204" si="773">IF(ISBLANK(G3141),"","&amp;#149; "&amp;IF(ISBLANK(C3141),"","&lt;S&gt;")&amp;I3141&amp;IF(ISBLANK(A3141),""," - &lt;a href='recommended.php#"&amp;AJ3141&amp;"'&gt;&lt;b&gt;&lt;em&gt;&lt;font color='#9C004D'&gt;RECOMMENDED&lt;/font&gt;&lt;/em&gt;&lt;/b&gt;&lt;/a&gt;")&amp;" - "&amp;M3141&amp;IF(ISBLANK(K3141),K3141," - &lt;b&gt;"&amp;K3141&amp;"&lt;/b&gt; ")&amp;IF(B3141="Sold Out"," - &lt;font color='#000099'&gt;&lt;b&gt;&lt;I&gt;sold out&lt;/I&gt;&lt;/b&gt;&lt;/font&gt;","")&amp;IF(ISBLANK(C3141),"","&lt;/S&gt; &lt;b&gt;"&amp;C3141&amp;"&lt;/b&gt;")&amp;"&lt;p&gt;")</f>
        <v/>
      </c>
      <c r="V3141" s="95" t="str">
        <f t="shared" si="766"/>
        <v/>
      </c>
      <c r="W3141" s="90" t="s">
        <v>221</v>
      </c>
      <c r="AE3141" s="92" t="str">
        <f t="shared" si="767"/>
        <v/>
      </c>
      <c r="AF3141" s="96" t="str">
        <f t="shared" si="768"/>
        <v>&lt;a name='19000100'&gt;&lt;b&gt;: 0 - Georgetown Day School [4200 Davenport St NW, WDC]&lt;/b&gt;&lt;/a&gt;&lt;br&gt;</v>
      </c>
      <c r="AG3141" s="97">
        <f t="shared" si="769"/>
        <v>1900</v>
      </c>
      <c r="AH3141" s="97" t="str">
        <f t="shared" si="770"/>
        <v>01</v>
      </c>
      <c r="AI3141" s="97" t="str">
        <f t="shared" si="771"/>
        <v>00</v>
      </c>
      <c r="AJ3141" s="97" t="str">
        <f t="shared" si="772"/>
        <v>19000100</v>
      </c>
    </row>
    <row r="3142" spans="6:36" ht="12" customHeight="1" x14ac:dyDescent="0.15">
      <c r="F3142" s="86" t="str">
        <f t="shared" si="761"/>
        <v>Saturday</v>
      </c>
      <c r="H3142" s="92" t="str">
        <f>VLOOKUP(MONTH(G3142),VLOOKUP!$W$1:$X$24,2)</f>
        <v>January</v>
      </c>
      <c r="I3142" s="92" t="str">
        <f t="shared" si="762"/>
        <v/>
      </c>
      <c r="J3142" s="93" t="s">
        <v>1849</v>
      </c>
      <c r="L3142" s="86" t="str">
        <f t="shared" si="759"/>
        <v>Georgetown University - Bulldog Alley - Leavey Center [3700 O St NW, WDC]</v>
      </c>
      <c r="M3142" s="86">
        <f t="shared" si="763"/>
        <v>0</v>
      </c>
      <c r="N3142" s="93" t="str">
        <f t="shared" si="760"/>
        <v>Georgetown University - Bulldog Alley - Leavey Center [3700 O St NW, WDC]</v>
      </c>
      <c r="O3142" s="94"/>
      <c r="S3142" s="95">
        <f t="shared" si="764"/>
        <v>0</v>
      </c>
      <c r="T3142" s="86" t="str">
        <f t="shared" si="765"/>
        <v/>
      </c>
      <c r="U3142" s="86" t="str">
        <f t="shared" si="773"/>
        <v/>
      </c>
      <c r="V3142" s="95" t="str">
        <f t="shared" si="766"/>
        <v/>
      </c>
      <c r="W3142" s="90" t="s">
        <v>221</v>
      </c>
      <c r="AE3142" s="92" t="str">
        <f t="shared" si="767"/>
        <v/>
      </c>
      <c r="AF3142" s="96" t="str">
        <f t="shared" si="768"/>
        <v>&lt;a name='19000100'&gt;&lt;b&gt;: 0 - Georgetown University - Bulldog Alley - Leavey Center [3700 O St NW, WDC]&lt;/b&gt;&lt;/a&gt;&lt;br&gt;</v>
      </c>
      <c r="AG3142" s="97">
        <f t="shared" si="769"/>
        <v>1900</v>
      </c>
      <c r="AH3142" s="97" t="str">
        <f t="shared" si="770"/>
        <v>01</v>
      </c>
      <c r="AI3142" s="97" t="str">
        <f t="shared" si="771"/>
        <v>00</v>
      </c>
      <c r="AJ3142" s="97" t="str">
        <f t="shared" si="772"/>
        <v>19000100</v>
      </c>
    </row>
    <row r="3143" spans="6:36" ht="12" customHeight="1" x14ac:dyDescent="0.15">
      <c r="F3143" s="86" t="str">
        <f t="shared" si="761"/>
        <v>Saturday</v>
      </c>
      <c r="H3143" s="92" t="str">
        <f>VLOOKUP(MONTH(G3143),VLOOKUP!$W$1:$X$24,2)</f>
        <v>January</v>
      </c>
      <c r="I3143" s="92" t="str">
        <f t="shared" si="762"/>
        <v/>
      </c>
      <c r="J3143" s="93" t="s">
        <v>1849</v>
      </c>
      <c r="L3143" s="86" t="str">
        <f t="shared" si="759"/>
        <v>Georgetown University - Bulldog Alley - Leavey Center [3700 O St NW, WDC]</v>
      </c>
      <c r="M3143" s="86">
        <f t="shared" si="763"/>
        <v>0</v>
      </c>
      <c r="N3143" s="93" t="str">
        <f t="shared" si="760"/>
        <v>Georgetown University - Bulldog Alley - Leavey Center [3700 O St NW, WDC]</v>
      </c>
      <c r="O3143" s="94"/>
      <c r="S3143" s="95">
        <f t="shared" si="764"/>
        <v>0</v>
      </c>
      <c r="T3143" s="86" t="str">
        <f t="shared" si="765"/>
        <v/>
      </c>
      <c r="U3143" s="86" t="str">
        <f t="shared" si="773"/>
        <v/>
      </c>
      <c r="V3143" s="95" t="str">
        <f t="shared" si="766"/>
        <v/>
      </c>
      <c r="W3143" s="90" t="s">
        <v>221</v>
      </c>
      <c r="AE3143" s="92" t="str">
        <f t="shared" si="767"/>
        <v/>
      </c>
      <c r="AF3143" s="96" t="str">
        <f t="shared" si="768"/>
        <v>&lt;a name='19000100'&gt;&lt;b&gt;: 0 - Georgetown University - Bulldog Alley - Leavey Center [3700 O St NW, WDC]&lt;/b&gt;&lt;/a&gt;&lt;br&gt;</v>
      </c>
      <c r="AG3143" s="97">
        <f t="shared" si="769"/>
        <v>1900</v>
      </c>
      <c r="AH3143" s="97" t="str">
        <f t="shared" si="770"/>
        <v>01</v>
      </c>
      <c r="AI3143" s="97" t="str">
        <f t="shared" si="771"/>
        <v>00</v>
      </c>
      <c r="AJ3143" s="97" t="str">
        <f t="shared" si="772"/>
        <v>19000100</v>
      </c>
    </row>
    <row r="3144" spans="6:36" ht="12" customHeight="1" x14ac:dyDescent="0.15">
      <c r="F3144" s="86" t="str">
        <f t="shared" si="761"/>
        <v>Saturday</v>
      </c>
      <c r="H3144" s="92" t="str">
        <f>VLOOKUP(MONTH(G3144),VLOOKUP!$W$1:$X$24,2)</f>
        <v>January</v>
      </c>
      <c r="I3144" s="92" t="str">
        <f t="shared" si="762"/>
        <v/>
      </c>
      <c r="J3144" s="93" t="s">
        <v>1849</v>
      </c>
      <c r="L3144" s="86" t="str">
        <f t="shared" si="759"/>
        <v>Georgetown University - Bulldog Alley - Leavey Center [3700 O St NW, WDC]</v>
      </c>
      <c r="M3144" s="86">
        <f t="shared" si="763"/>
        <v>0</v>
      </c>
      <c r="N3144" s="93" t="str">
        <f t="shared" si="760"/>
        <v>Georgetown University - Bulldog Alley - Leavey Center [3700 O St NW, WDC]</v>
      </c>
      <c r="O3144" s="94"/>
      <c r="S3144" s="95">
        <f t="shared" si="764"/>
        <v>0</v>
      </c>
      <c r="T3144" s="86" t="str">
        <f t="shared" si="765"/>
        <v/>
      </c>
      <c r="U3144" s="86" t="str">
        <f t="shared" si="773"/>
        <v/>
      </c>
      <c r="V3144" s="95" t="str">
        <f t="shared" si="766"/>
        <v/>
      </c>
      <c r="W3144" s="90" t="s">
        <v>221</v>
      </c>
      <c r="AE3144" s="92" t="str">
        <f t="shared" si="767"/>
        <v/>
      </c>
      <c r="AF3144" s="96" t="str">
        <f t="shared" si="768"/>
        <v>&lt;a name='19000100'&gt;&lt;b&gt;: 0 - Georgetown University - Bulldog Alley - Leavey Center [3700 O St NW, WDC]&lt;/b&gt;&lt;/a&gt;&lt;br&gt;</v>
      </c>
      <c r="AG3144" s="97">
        <f t="shared" si="769"/>
        <v>1900</v>
      </c>
      <c r="AH3144" s="97" t="str">
        <f t="shared" si="770"/>
        <v>01</v>
      </c>
      <c r="AI3144" s="97" t="str">
        <f t="shared" si="771"/>
        <v>00</v>
      </c>
      <c r="AJ3144" s="97" t="str">
        <f t="shared" si="772"/>
        <v>19000100</v>
      </c>
    </row>
    <row r="3145" spans="6:36" ht="12" customHeight="1" x14ac:dyDescent="0.15">
      <c r="F3145" s="86" t="str">
        <f t="shared" si="761"/>
        <v>Saturday</v>
      </c>
      <c r="H3145" s="92" t="str">
        <f>VLOOKUP(MONTH(G3145),VLOOKUP!$W$1:$X$24,2)</f>
        <v>January</v>
      </c>
      <c r="I3145" s="92" t="str">
        <f t="shared" si="762"/>
        <v/>
      </c>
      <c r="J3145" s="93" t="s">
        <v>1114</v>
      </c>
      <c r="L3145" s="86" t="str">
        <f t="shared" si="759"/>
        <v>Georgetown University - Davis Performing Arts Center [3700 O St NW, WDC]</v>
      </c>
      <c r="M3145" s="86">
        <f t="shared" si="763"/>
        <v>0</v>
      </c>
      <c r="N3145" s="93" t="str">
        <f t="shared" si="760"/>
        <v>Georgetown University - Davis Performing Arts Center [3700 O St NW, WDC]</v>
      </c>
      <c r="O3145" s="94"/>
      <c r="S3145" s="95">
        <f t="shared" si="764"/>
        <v>0</v>
      </c>
      <c r="T3145" s="86" t="str">
        <f t="shared" si="765"/>
        <v/>
      </c>
      <c r="U3145" s="86" t="str">
        <f t="shared" si="773"/>
        <v/>
      </c>
      <c r="V3145" s="95" t="str">
        <f t="shared" si="766"/>
        <v/>
      </c>
      <c r="W3145" s="90" t="s">
        <v>221</v>
      </c>
      <c r="AE3145" s="92" t="str">
        <f t="shared" si="767"/>
        <v/>
      </c>
      <c r="AF3145" s="96" t="str">
        <f t="shared" si="768"/>
        <v>&lt;a name='19000100'&gt;&lt;b&gt;: 0 - Georgetown University - Davis Performing Arts Center [3700 O St NW, WDC]&lt;/b&gt;&lt;/a&gt;&lt;br&gt;</v>
      </c>
      <c r="AG3145" s="97">
        <f t="shared" si="769"/>
        <v>1900</v>
      </c>
      <c r="AH3145" s="97" t="str">
        <f t="shared" si="770"/>
        <v>01</v>
      </c>
      <c r="AI3145" s="97" t="str">
        <f t="shared" si="771"/>
        <v>00</v>
      </c>
      <c r="AJ3145" s="97" t="str">
        <f t="shared" si="772"/>
        <v>19000100</v>
      </c>
    </row>
    <row r="3146" spans="6:36" ht="12" customHeight="1" x14ac:dyDescent="0.15">
      <c r="F3146" s="86" t="str">
        <f t="shared" si="761"/>
        <v>Saturday</v>
      </c>
      <c r="H3146" s="92" t="str">
        <f>VLOOKUP(MONTH(G3146),VLOOKUP!$W$1:$X$24,2)</f>
        <v>January</v>
      </c>
      <c r="I3146" s="92" t="str">
        <f t="shared" si="762"/>
        <v/>
      </c>
      <c r="J3146" s="93" t="s">
        <v>1114</v>
      </c>
      <c r="L3146" s="86" t="str">
        <f t="shared" si="759"/>
        <v>Georgetown University - Davis Performing Arts Center [3700 O St NW, WDC]</v>
      </c>
      <c r="M3146" s="86">
        <f t="shared" si="763"/>
        <v>0</v>
      </c>
      <c r="N3146" s="93" t="str">
        <f t="shared" si="760"/>
        <v>Georgetown University - Davis Performing Arts Center [3700 O St NW, WDC]</v>
      </c>
      <c r="O3146" s="94"/>
      <c r="S3146" s="95">
        <f t="shared" si="764"/>
        <v>0</v>
      </c>
      <c r="T3146" s="86" t="str">
        <f t="shared" si="765"/>
        <v/>
      </c>
      <c r="U3146" s="86" t="str">
        <f t="shared" si="773"/>
        <v/>
      </c>
      <c r="V3146" s="95" t="str">
        <f t="shared" si="766"/>
        <v/>
      </c>
      <c r="W3146" s="90" t="s">
        <v>221</v>
      </c>
      <c r="AE3146" s="92" t="str">
        <f t="shared" si="767"/>
        <v/>
      </c>
      <c r="AF3146" s="96" t="str">
        <f t="shared" si="768"/>
        <v>&lt;a name='19000100'&gt;&lt;b&gt;: 0 - Georgetown University - Davis Performing Arts Center [3700 O St NW, WDC]&lt;/b&gt;&lt;/a&gt;&lt;br&gt;</v>
      </c>
      <c r="AG3146" s="97">
        <f t="shared" si="769"/>
        <v>1900</v>
      </c>
      <c r="AH3146" s="97" t="str">
        <f t="shared" si="770"/>
        <v>01</v>
      </c>
      <c r="AI3146" s="97" t="str">
        <f t="shared" si="771"/>
        <v>00</v>
      </c>
      <c r="AJ3146" s="97" t="str">
        <f t="shared" si="772"/>
        <v>19000100</v>
      </c>
    </row>
    <row r="3147" spans="6:36" ht="12" customHeight="1" x14ac:dyDescent="0.15">
      <c r="F3147" s="86" t="str">
        <f t="shared" si="761"/>
        <v>Saturday</v>
      </c>
      <c r="H3147" s="92" t="str">
        <f>VLOOKUP(MONTH(G3147),VLOOKUP!$W$1:$X$24,2)</f>
        <v>January</v>
      </c>
      <c r="I3147" s="92" t="str">
        <f t="shared" si="762"/>
        <v/>
      </c>
      <c r="J3147" s="93" t="s">
        <v>1824</v>
      </c>
      <c r="L3147" s="86" t="str">
        <f t="shared" si="759"/>
        <v>Georgetown University - Edward B. Bunn S.J. Intercultural Center [3700 O St NW, WDC]</v>
      </c>
      <c r="M3147" s="86">
        <f t="shared" si="763"/>
        <v>0</v>
      </c>
      <c r="N3147" s="93" t="str">
        <f t="shared" si="760"/>
        <v>Georgetown University - Edward B. Bunn S.J. Intercultural Center [3700 O St NW, WDC]</v>
      </c>
      <c r="O3147" s="94"/>
      <c r="S3147" s="95">
        <f t="shared" si="764"/>
        <v>0</v>
      </c>
      <c r="T3147" s="86" t="str">
        <f t="shared" si="765"/>
        <v/>
      </c>
      <c r="U3147" s="86" t="str">
        <f t="shared" si="773"/>
        <v/>
      </c>
      <c r="V3147" s="95" t="str">
        <f t="shared" si="766"/>
        <v/>
      </c>
      <c r="W3147" s="90" t="s">
        <v>221</v>
      </c>
      <c r="AE3147" s="92" t="str">
        <f t="shared" si="767"/>
        <v/>
      </c>
      <c r="AF3147" s="96" t="str">
        <f t="shared" si="768"/>
        <v>&lt;a name='19000100'&gt;&lt;b&gt;: 0 - Georgetown University - Edward B. Bunn S.J. Intercultural Center [3700 O St NW, WDC]&lt;/b&gt;&lt;/a&gt;&lt;br&gt;</v>
      </c>
      <c r="AG3147" s="97">
        <f t="shared" si="769"/>
        <v>1900</v>
      </c>
      <c r="AH3147" s="97" t="str">
        <f t="shared" si="770"/>
        <v>01</v>
      </c>
      <c r="AI3147" s="97" t="str">
        <f t="shared" si="771"/>
        <v>00</v>
      </c>
      <c r="AJ3147" s="97" t="str">
        <f t="shared" si="772"/>
        <v>19000100</v>
      </c>
    </row>
    <row r="3148" spans="6:36" ht="12" customHeight="1" x14ac:dyDescent="0.15">
      <c r="F3148" s="86" t="str">
        <f t="shared" si="761"/>
        <v>Saturday</v>
      </c>
      <c r="H3148" s="92" t="str">
        <f>VLOOKUP(MONTH(G3148),VLOOKUP!$W$1:$X$24,2)</f>
        <v>January</v>
      </c>
      <c r="I3148" s="92" t="str">
        <f t="shared" si="762"/>
        <v/>
      </c>
      <c r="J3148" s="93" t="s">
        <v>1824</v>
      </c>
      <c r="L3148" s="86" t="str">
        <f t="shared" si="759"/>
        <v>Georgetown University - Edward B. Bunn S.J. Intercultural Center [3700 O St NW, WDC]</v>
      </c>
      <c r="M3148" s="86">
        <f t="shared" si="763"/>
        <v>0</v>
      </c>
      <c r="N3148" s="93" t="str">
        <f t="shared" si="760"/>
        <v>Georgetown University - Edward B. Bunn S.J. Intercultural Center [3700 O St NW, WDC]</v>
      </c>
      <c r="O3148" s="94"/>
      <c r="S3148" s="95">
        <f t="shared" si="764"/>
        <v>0</v>
      </c>
      <c r="T3148" s="86" t="str">
        <f t="shared" si="765"/>
        <v/>
      </c>
      <c r="U3148" s="86" t="str">
        <f t="shared" si="773"/>
        <v/>
      </c>
      <c r="V3148" s="95" t="str">
        <f t="shared" si="766"/>
        <v/>
      </c>
      <c r="W3148" s="90" t="s">
        <v>221</v>
      </c>
      <c r="AE3148" s="92" t="str">
        <f t="shared" si="767"/>
        <v/>
      </c>
      <c r="AF3148" s="96" t="str">
        <f t="shared" si="768"/>
        <v>&lt;a name='19000100'&gt;&lt;b&gt;: 0 - Georgetown University - Edward B. Bunn S.J. Intercultural Center [3700 O St NW, WDC]&lt;/b&gt;&lt;/a&gt;&lt;br&gt;</v>
      </c>
      <c r="AG3148" s="97">
        <f t="shared" si="769"/>
        <v>1900</v>
      </c>
      <c r="AH3148" s="97" t="str">
        <f t="shared" si="770"/>
        <v>01</v>
      </c>
      <c r="AI3148" s="97" t="str">
        <f t="shared" si="771"/>
        <v>00</v>
      </c>
      <c r="AJ3148" s="97" t="str">
        <f t="shared" si="772"/>
        <v>19000100</v>
      </c>
    </row>
    <row r="3149" spans="6:36" ht="12" customHeight="1" x14ac:dyDescent="0.15">
      <c r="F3149" s="86" t="str">
        <f t="shared" si="761"/>
        <v>Saturday</v>
      </c>
      <c r="H3149" s="92" t="str">
        <f>VLOOKUP(MONTH(G3149),VLOOKUP!$W$1:$X$24,2)</f>
        <v>January</v>
      </c>
      <c r="I3149" s="92" t="str">
        <f t="shared" si="762"/>
        <v/>
      </c>
      <c r="J3149" s="93" t="s">
        <v>1824</v>
      </c>
      <c r="L3149" s="86" t="str">
        <f t="shared" si="759"/>
        <v>Georgetown University - Edward B. Bunn S.J. Intercultural Center [3700 O St NW, WDC]</v>
      </c>
      <c r="M3149" s="86">
        <f t="shared" si="763"/>
        <v>0</v>
      </c>
      <c r="N3149" s="93" t="str">
        <f t="shared" si="760"/>
        <v>Georgetown University - Edward B. Bunn S.J. Intercultural Center [3700 O St NW, WDC]</v>
      </c>
      <c r="O3149" s="94"/>
      <c r="S3149" s="95">
        <f t="shared" si="764"/>
        <v>0</v>
      </c>
      <c r="T3149" s="86" t="str">
        <f t="shared" si="765"/>
        <v/>
      </c>
      <c r="U3149" s="86" t="str">
        <f t="shared" si="773"/>
        <v/>
      </c>
      <c r="V3149" s="95" t="str">
        <f t="shared" si="766"/>
        <v/>
      </c>
      <c r="W3149" s="90" t="s">
        <v>221</v>
      </c>
      <c r="AE3149" s="92" t="str">
        <f t="shared" si="767"/>
        <v/>
      </c>
      <c r="AF3149" s="96" t="str">
        <f t="shared" si="768"/>
        <v>&lt;a name='19000100'&gt;&lt;b&gt;: 0 - Georgetown University - Edward B. Bunn S.J. Intercultural Center [3700 O St NW, WDC]&lt;/b&gt;&lt;/a&gt;&lt;br&gt;</v>
      </c>
      <c r="AG3149" s="97">
        <f t="shared" si="769"/>
        <v>1900</v>
      </c>
      <c r="AH3149" s="97" t="str">
        <f t="shared" si="770"/>
        <v>01</v>
      </c>
      <c r="AI3149" s="97" t="str">
        <f t="shared" si="771"/>
        <v>00</v>
      </c>
      <c r="AJ3149" s="97" t="str">
        <f t="shared" si="772"/>
        <v>19000100</v>
      </c>
    </row>
    <row r="3150" spans="6:36" ht="12" customHeight="1" x14ac:dyDescent="0.15">
      <c r="F3150" s="86" t="str">
        <f t="shared" si="761"/>
        <v>Saturday</v>
      </c>
      <c r="H3150" s="92" t="str">
        <f>VLOOKUP(MONTH(G3150),VLOOKUP!$W$1:$X$24,2)</f>
        <v>January</v>
      </c>
      <c r="I3150" s="92" t="str">
        <f t="shared" si="762"/>
        <v/>
      </c>
      <c r="J3150" s="93" t="s">
        <v>1824</v>
      </c>
      <c r="L3150" s="86" t="str">
        <f t="shared" si="759"/>
        <v>Georgetown University - Edward B. Bunn S.J. Intercultural Center [3700 O St NW, WDC]</v>
      </c>
      <c r="M3150" s="86">
        <f t="shared" si="763"/>
        <v>0</v>
      </c>
      <c r="N3150" s="93" t="str">
        <f t="shared" si="760"/>
        <v>Georgetown University - Edward B. Bunn S.J. Intercultural Center [3700 O St NW, WDC]</v>
      </c>
      <c r="O3150" s="94"/>
      <c r="S3150" s="95">
        <f t="shared" si="764"/>
        <v>0</v>
      </c>
      <c r="T3150" s="86" t="str">
        <f t="shared" si="765"/>
        <v/>
      </c>
      <c r="U3150" s="86" t="str">
        <f t="shared" si="773"/>
        <v/>
      </c>
      <c r="V3150" s="95" t="str">
        <f t="shared" si="766"/>
        <v/>
      </c>
      <c r="W3150" s="90" t="s">
        <v>221</v>
      </c>
      <c r="AE3150" s="92" t="str">
        <f t="shared" si="767"/>
        <v/>
      </c>
      <c r="AF3150" s="96" t="str">
        <f t="shared" si="768"/>
        <v>&lt;a name='19000100'&gt;&lt;b&gt;: 0 - Georgetown University - Edward B. Bunn S.J. Intercultural Center [3700 O St NW, WDC]&lt;/b&gt;&lt;/a&gt;&lt;br&gt;</v>
      </c>
      <c r="AG3150" s="97">
        <f t="shared" si="769"/>
        <v>1900</v>
      </c>
      <c r="AH3150" s="97" t="str">
        <f t="shared" si="770"/>
        <v>01</v>
      </c>
      <c r="AI3150" s="97" t="str">
        <f t="shared" si="771"/>
        <v>00</v>
      </c>
      <c r="AJ3150" s="97" t="str">
        <f t="shared" si="772"/>
        <v>19000100</v>
      </c>
    </row>
    <row r="3151" spans="6:36" ht="12" customHeight="1" x14ac:dyDescent="0.15">
      <c r="F3151" s="86" t="str">
        <f t="shared" si="761"/>
        <v>Saturday</v>
      </c>
      <c r="H3151" s="92" t="str">
        <f>VLOOKUP(MONTH(G3151),VLOOKUP!$W$1:$X$24,2)</f>
        <v>January</v>
      </c>
      <c r="I3151" s="92" t="str">
        <f t="shared" si="762"/>
        <v/>
      </c>
      <c r="J3151" s="93" t="s">
        <v>1391</v>
      </c>
      <c r="L3151" s="86" t="str">
        <f t="shared" si="759"/>
        <v>Georgetown University - Gaston Hall [3700 O St NW, WDC]</v>
      </c>
      <c r="M3151" s="86">
        <f t="shared" si="763"/>
        <v>0</v>
      </c>
      <c r="N3151" s="93" t="str">
        <f t="shared" si="760"/>
        <v>Georgetown University - Gaston Hall [3700 O St NW, WDC]</v>
      </c>
      <c r="O3151" s="94"/>
      <c r="S3151" s="95">
        <f t="shared" si="764"/>
        <v>0</v>
      </c>
      <c r="T3151" s="86" t="str">
        <f t="shared" si="765"/>
        <v/>
      </c>
      <c r="U3151" s="86" t="str">
        <f t="shared" si="773"/>
        <v/>
      </c>
      <c r="V3151" s="95" t="str">
        <f t="shared" si="766"/>
        <v/>
      </c>
      <c r="W3151" s="90" t="s">
        <v>221</v>
      </c>
      <c r="AE3151" s="92" t="str">
        <f t="shared" si="767"/>
        <v/>
      </c>
      <c r="AF3151" s="96" t="str">
        <f t="shared" si="768"/>
        <v>&lt;a name='19000100'&gt;&lt;b&gt;: 0 - Georgetown University - Gaston Hall [3700 O St NW, WDC]&lt;/b&gt;&lt;/a&gt;&lt;br&gt;</v>
      </c>
      <c r="AG3151" s="97">
        <f t="shared" si="769"/>
        <v>1900</v>
      </c>
      <c r="AH3151" s="97" t="str">
        <f t="shared" si="770"/>
        <v>01</v>
      </c>
      <c r="AI3151" s="97" t="str">
        <f t="shared" si="771"/>
        <v>00</v>
      </c>
      <c r="AJ3151" s="97" t="str">
        <f t="shared" si="772"/>
        <v>19000100</v>
      </c>
    </row>
    <row r="3152" spans="6:36" ht="12" customHeight="1" x14ac:dyDescent="0.15">
      <c r="F3152" s="86" t="str">
        <f t="shared" si="761"/>
        <v>Saturday</v>
      </c>
      <c r="H3152" s="92" t="str">
        <f>VLOOKUP(MONTH(G3152),VLOOKUP!$W$1:$X$24,2)</f>
        <v>January</v>
      </c>
      <c r="I3152" s="92" t="str">
        <f t="shared" si="762"/>
        <v/>
      </c>
      <c r="J3152" s="93" t="s">
        <v>1823</v>
      </c>
      <c r="L3152" s="86" t="str">
        <f t="shared" si="759"/>
        <v>Georgetown University - McNeir Auditorium [3700 O St NW, WDC]</v>
      </c>
      <c r="M3152" s="86">
        <f t="shared" si="763"/>
        <v>0</v>
      </c>
      <c r="N3152" s="93" t="str">
        <f t="shared" si="760"/>
        <v>Georgetown University - McNeir Auditorium [3700 O St NW, WDC]</v>
      </c>
      <c r="O3152" s="94"/>
      <c r="S3152" s="95">
        <f t="shared" si="764"/>
        <v>0</v>
      </c>
      <c r="T3152" s="86" t="str">
        <f t="shared" si="765"/>
        <v/>
      </c>
      <c r="U3152" s="86" t="str">
        <f t="shared" si="773"/>
        <v/>
      </c>
      <c r="V3152" s="95" t="str">
        <f t="shared" si="766"/>
        <v/>
      </c>
      <c r="W3152" s="90" t="s">
        <v>221</v>
      </c>
      <c r="AE3152" s="92" t="str">
        <f t="shared" si="767"/>
        <v/>
      </c>
      <c r="AF3152" s="96" t="str">
        <f t="shared" si="768"/>
        <v>&lt;a name='19000100'&gt;&lt;b&gt;: 0 - Georgetown University - McNeir Auditorium [3700 O St NW, WDC]&lt;/b&gt;&lt;/a&gt;&lt;br&gt;</v>
      </c>
      <c r="AG3152" s="97">
        <f t="shared" si="769"/>
        <v>1900</v>
      </c>
      <c r="AH3152" s="97" t="str">
        <f t="shared" si="770"/>
        <v>01</v>
      </c>
      <c r="AI3152" s="97" t="str">
        <f t="shared" si="771"/>
        <v>00</v>
      </c>
      <c r="AJ3152" s="97" t="str">
        <f t="shared" si="772"/>
        <v>19000100</v>
      </c>
    </row>
    <row r="3153" spans="6:36" ht="12" customHeight="1" x14ac:dyDescent="0.15">
      <c r="F3153" s="86" t="str">
        <f t="shared" si="761"/>
        <v>Saturday</v>
      </c>
      <c r="H3153" s="92" t="str">
        <f>VLOOKUP(MONTH(G3153),VLOOKUP!$W$1:$X$24,2)</f>
        <v>January</v>
      </c>
      <c r="I3153" s="92" t="str">
        <f t="shared" si="762"/>
        <v/>
      </c>
      <c r="J3153" s="93" t="s">
        <v>1823</v>
      </c>
      <c r="L3153" s="86" t="str">
        <f t="shared" si="759"/>
        <v>Georgetown University - McNeir Auditorium [3700 O St NW, WDC]</v>
      </c>
      <c r="M3153" s="86">
        <f t="shared" si="763"/>
        <v>0</v>
      </c>
      <c r="N3153" s="93" t="str">
        <f t="shared" si="760"/>
        <v>Georgetown University - McNeir Auditorium [3700 O St NW, WDC]</v>
      </c>
      <c r="O3153" s="94"/>
      <c r="S3153" s="95">
        <f t="shared" si="764"/>
        <v>0</v>
      </c>
      <c r="T3153" s="86" t="str">
        <f t="shared" si="765"/>
        <v/>
      </c>
      <c r="U3153" s="86" t="str">
        <f t="shared" si="773"/>
        <v/>
      </c>
      <c r="V3153" s="95" t="str">
        <f t="shared" si="766"/>
        <v/>
      </c>
      <c r="W3153" s="90" t="s">
        <v>221</v>
      </c>
      <c r="AE3153" s="92" t="str">
        <f t="shared" si="767"/>
        <v/>
      </c>
      <c r="AF3153" s="96" t="str">
        <f t="shared" si="768"/>
        <v>&lt;a name='19000100'&gt;&lt;b&gt;: 0 - Georgetown University - McNeir Auditorium [3700 O St NW, WDC]&lt;/b&gt;&lt;/a&gt;&lt;br&gt;</v>
      </c>
      <c r="AG3153" s="97">
        <f t="shared" si="769"/>
        <v>1900</v>
      </c>
      <c r="AH3153" s="97" t="str">
        <f t="shared" si="770"/>
        <v>01</v>
      </c>
      <c r="AI3153" s="97" t="str">
        <f t="shared" si="771"/>
        <v>00</v>
      </c>
      <c r="AJ3153" s="97" t="str">
        <f t="shared" si="772"/>
        <v>19000100</v>
      </c>
    </row>
    <row r="3154" spans="6:36" ht="12" customHeight="1" x14ac:dyDescent="0.15">
      <c r="F3154" s="86" t="str">
        <f t="shared" si="761"/>
        <v>Saturday</v>
      </c>
      <c r="H3154" s="92" t="str">
        <f>VLOOKUP(MONTH(G3154),VLOOKUP!$W$1:$X$24,2)</f>
        <v>January</v>
      </c>
      <c r="I3154" s="92" t="str">
        <f t="shared" si="762"/>
        <v/>
      </c>
      <c r="J3154" s="93" t="s">
        <v>1823</v>
      </c>
      <c r="L3154" s="86" t="str">
        <f t="shared" si="759"/>
        <v>Georgetown University - McNeir Auditorium [3700 O St NW, WDC]</v>
      </c>
      <c r="M3154" s="86">
        <f t="shared" si="763"/>
        <v>0</v>
      </c>
      <c r="N3154" s="93" t="str">
        <f t="shared" si="760"/>
        <v>Georgetown University - McNeir Auditorium [3700 O St NW, WDC]</v>
      </c>
      <c r="O3154" s="94"/>
      <c r="S3154" s="95">
        <f t="shared" si="764"/>
        <v>0</v>
      </c>
      <c r="T3154" s="86" t="str">
        <f t="shared" si="765"/>
        <v/>
      </c>
      <c r="U3154" s="86" t="str">
        <f t="shared" si="773"/>
        <v/>
      </c>
      <c r="V3154" s="95" t="str">
        <f t="shared" si="766"/>
        <v/>
      </c>
      <c r="W3154" s="90" t="s">
        <v>221</v>
      </c>
      <c r="AE3154" s="92" t="str">
        <f t="shared" si="767"/>
        <v/>
      </c>
      <c r="AF3154" s="96" t="str">
        <f t="shared" si="768"/>
        <v>&lt;a name='19000100'&gt;&lt;b&gt;: 0 - Georgetown University - McNeir Auditorium [3700 O St NW, WDC]&lt;/b&gt;&lt;/a&gt;&lt;br&gt;</v>
      </c>
      <c r="AG3154" s="97">
        <f t="shared" si="769"/>
        <v>1900</v>
      </c>
      <c r="AH3154" s="97" t="str">
        <f t="shared" si="770"/>
        <v>01</v>
      </c>
      <c r="AI3154" s="97" t="str">
        <f t="shared" si="771"/>
        <v>00</v>
      </c>
      <c r="AJ3154" s="97" t="str">
        <f t="shared" si="772"/>
        <v>19000100</v>
      </c>
    </row>
    <row r="3155" spans="6:36" ht="12" customHeight="1" x14ac:dyDescent="0.15">
      <c r="F3155" s="86" t="str">
        <f t="shared" si="761"/>
        <v>Saturday</v>
      </c>
      <c r="G3155" s="91"/>
      <c r="H3155" s="92" t="str">
        <f>VLOOKUP(MONTH(G3155),VLOOKUP!$W$1:$X$24,2)</f>
        <v>January</v>
      </c>
      <c r="I3155" s="92" t="str">
        <f t="shared" si="762"/>
        <v/>
      </c>
      <c r="J3155" s="93" t="s">
        <v>1277</v>
      </c>
      <c r="L3155" s="86" t="str">
        <f t="shared" si="759"/>
        <v>Georgetown Waterfront [K St, Washington Harbor, DC]</v>
      </c>
      <c r="M3155" s="86">
        <f t="shared" si="763"/>
        <v>0</v>
      </c>
      <c r="N3155" s="93" t="str">
        <f t="shared" si="760"/>
        <v>Georgetown Waterfront [K St, Washington Harbor, DC]</v>
      </c>
      <c r="O3155" s="90"/>
      <c r="S3155" s="95">
        <f t="shared" si="764"/>
        <v>0</v>
      </c>
      <c r="T3155" s="86" t="str">
        <f t="shared" si="765"/>
        <v/>
      </c>
      <c r="U3155" s="86" t="str">
        <f t="shared" si="773"/>
        <v/>
      </c>
      <c r="V3155" s="95" t="str">
        <f t="shared" si="766"/>
        <v/>
      </c>
      <c r="X3155" s="99"/>
      <c r="Y3155" s="99"/>
      <c r="AE3155" s="92" t="str">
        <f t="shared" si="767"/>
        <v/>
      </c>
      <c r="AF3155" s="96" t="str">
        <f t="shared" si="768"/>
        <v>&lt;a name='19000100'&gt;&lt;b&gt;: 0 - Georgetown Waterfront [K St, Washington Harbor, DC]&lt;/b&gt;&lt;/a&gt;&lt;br&gt;</v>
      </c>
      <c r="AG3155" s="97">
        <f t="shared" si="769"/>
        <v>1900</v>
      </c>
      <c r="AH3155" s="97" t="str">
        <f t="shared" si="770"/>
        <v>01</v>
      </c>
      <c r="AI3155" s="97" t="str">
        <f t="shared" si="771"/>
        <v>00</v>
      </c>
      <c r="AJ3155" s="97" t="str">
        <f t="shared" si="772"/>
        <v>19000100</v>
      </c>
    </row>
    <row r="3156" spans="6:36" ht="12" customHeight="1" x14ac:dyDescent="0.15">
      <c r="F3156" s="86" t="str">
        <f t="shared" si="761"/>
        <v>Saturday</v>
      </c>
      <c r="G3156" s="91"/>
      <c r="H3156" s="92" t="str">
        <f>VLOOKUP(MONTH(G3156),VLOOKUP!$W$1:$X$24,2)</f>
        <v>January</v>
      </c>
      <c r="I3156" s="92" t="str">
        <f t="shared" si="762"/>
        <v/>
      </c>
      <c r="J3156" s="93" t="s">
        <v>1277</v>
      </c>
      <c r="L3156" s="86" t="str">
        <f t="shared" si="759"/>
        <v>Georgetown Waterfront [K St, Washington Harbor, DC]</v>
      </c>
      <c r="M3156" s="86">
        <f t="shared" si="763"/>
        <v>0</v>
      </c>
      <c r="N3156" s="93" t="str">
        <f t="shared" si="760"/>
        <v>Georgetown Waterfront [K St, Washington Harbor, DC]</v>
      </c>
      <c r="O3156" s="90"/>
      <c r="S3156" s="95">
        <f t="shared" si="764"/>
        <v>0</v>
      </c>
      <c r="T3156" s="86" t="str">
        <f t="shared" si="765"/>
        <v/>
      </c>
      <c r="U3156" s="86" t="str">
        <f t="shared" si="773"/>
        <v/>
      </c>
      <c r="V3156" s="95" t="str">
        <f t="shared" si="766"/>
        <v/>
      </c>
      <c r="X3156" s="99"/>
      <c r="Y3156" s="99"/>
      <c r="AE3156" s="92" t="str">
        <f t="shared" si="767"/>
        <v/>
      </c>
      <c r="AF3156" s="96" t="str">
        <f t="shared" si="768"/>
        <v>&lt;a name='19000100'&gt;&lt;b&gt;: 0 - Georgetown Waterfront [K St, Washington Harbor, DC]&lt;/b&gt;&lt;/a&gt;&lt;br&gt;</v>
      </c>
      <c r="AG3156" s="97">
        <f t="shared" si="769"/>
        <v>1900</v>
      </c>
      <c r="AH3156" s="97" t="str">
        <f t="shared" si="770"/>
        <v>01</v>
      </c>
      <c r="AI3156" s="97" t="str">
        <f t="shared" si="771"/>
        <v>00</v>
      </c>
      <c r="AJ3156" s="97" t="str">
        <f t="shared" si="772"/>
        <v>19000100</v>
      </c>
    </row>
    <row r="3157" spans="6:36" ht="12" customHeight="1" x14ac:dyDescent="0.15">
      <c r="F3157" s="86" t="str">
        <f t="shared" si="761"/>
        <v>Saturday</v>
      </c>
      <c r="G3157" s="91"/>
      <c r="H3157" s="92" t="str">
        <f>VLOOKUP(MONTH(G3157),VLOOKUP!$W$1:$X$24,2)</f>
        <v>January</v>
      </c>
      <c r="I3157" s="92" t="str">
        <f t="shared" si="762"/>
        <v/>
      </c>
      <c r="J3157" s="93" t="s">
        <v>1277</v>
      </c>
      <c r="L3157" s="86" t="str">
        <f t="shared" si="759"/>
        <v>Georgetown Waterfront [K St, Washington Harbor, DC]</v>
      </c>
      <c r="M3157" s="86">
        <f t="shared" si="763"/>
        <v>0</v>
      </c>
      <c r="N3157" s="93" t="str">
        <f t="shared" si="760"/>
        <v>Georgetown Waterfront [K St, Washington Harbor, DC]</v>
      </c>
      <c r="O3157" s="90"/>
      <c r="S3157" s="95">
        <f t="shared" si="764"/>
        <v>0</v>
      </c>
      <c r="T3157" s="86" t="str">
        <f t="shared" si="765"/>
        <v/>
      </c>
      <c r="U3157" s="86" t="str">
        <f t="shared" si="773"/>
        <v/>
      </c>
      <c r="V3157" s="95" t="str">
        <f t="shared" si="766"/>
        <v/>
      </c>
      <c r="X3157" s="99"/>
      <c r="Y3157" s="99"/>
      <c r="AE3157" s="92" t="str">
        <f t="shared" si="767"/>
        <v/>
      </c>
      <c r="AF3157" s="96" t="str">
        <f t="shared" si="768"/>
        <v>&lt;a name='19000100'&gt;&lt;b&gt;: 0 - Georgetown Waterfront [K St, Washington Harbor, DC]&lt;/b&gt;&lt;/a&gt;&lt;br&gt;</v>
      </c>
      <c r="AG3157" s="97">
        <f t="shared" si="769"/>
        <v>1900</v>
      </c>
      <c r="AH3157" s="97" t="str">
        <f t="shared" si="770"/>
        <v>01</v>
      </c>
      <c r="AI3157" s="97" t="str">
        <f t="shared" si="771"/>
        <v>00</v>
      </c>
      <c r="AJ3157" s="97" t="str">
        <f t="shared" si="772"/>
        <v>19000100</v>
      </c>
    </row>
    <row r="3158" spans="6:36" ht="12" customHeight="1" x14ac:dyDescent="0.15">
      <c r="F3158" s="86" t="str">
        <f t="shared" si="761"/>
        <v>Saturday</v>
      </c>
      <c r="G3158" s="91"/>
      <c r="H3158" s="92" t="str">
        <f>VLOOKUP(MONTH(G3158),VLOOKUP!$W$1:$X$24,2)</f>
        <v>January</v>
      </c>
      <c r="I3158" s="92" t="str">
        <f t="shared" si="762"/>
        <v/>
      </c>
      <c r="J3158" s="93" t="s">
        <v>1277</v>
      </c>
      <c r="K3158" s="90" t="s">
        <v>1278</v>
      </c>
      <c r="L3158" s="86" t="str">
        <f t="shared" si="759"/>
        <v>Georgetown Waterfront [K St, Washington Harbor, DC] (Georgetown Waterfront Summer Concerts: 5:30 PM to 7:30 PM)</v>
      </c>
      <c r="M3158" s="86">
        <f t="shared" si="763"/>
        <v>0</v>
      </c>
      <c r="N3158" s="93" t="str">
        <f t="shared" si="760"/>
        <v>Georgetown Waterfront [K St, Washington Harbor, DC]</v>
      </c>
      <c r="O3158" s="90"/>
      <c r="S3158" s="95">
        <f t="shared" si="764"/>
        <v>0</v>
      </c>
      <c r="T3158" s="86" t="str">
        <f t="shared" si="765"/>
        <v/>
      </c>
      <c r="U3158" s="86" t="str">
        <f t="shared" si="773"/>
        <v/>
      </c>
      <c r="V3158" s="95" t="str">
        <f t="shared" si="766"/>
        <v/>
      </c>
      <c r="X3158" s="99"/>
      <c r="Y3158" s="99"/>
      <c r="AE3158" s="92" t="str">
        <f t="shared" si="767"/>
        <v/>
      </c>
      <c r="AF3158" s="96" t="str">
        <f t="shared" si="768"/>
        <v>&lt;a name='19000100'&gt;&lt;b&gt;: 0 - Georgetown Waterfront [K St, Washington Harbor, DC] (Georgetown Waterfront Summer Concerts: 5:30 PM to 7:30 PM)&lt;/b&gt;&lt;/a&gt;&lt;br&gt;</v>
      </c>
      <c r="AG3158" s="97">
        <f t="shared" si="769"/>
        <v>1900</v>
      </c>
      <c r="AH3158" s="97" t="str">
        <f t="shared" si="770"/>
        <v>01</v>
      </c>
      <c r="AI3158" s="97" t="str">
        <f t="shared" si="771"/>
        <v>00</v>
      </c>
      <c r="AJ3158" s="97" t="str">
        <f t="shared" si="772"/>
        <v>19000100</v>
      </c>
    </row>
    <row r="3159" spans="6:36" ht="12" customHeight="1" x14ac:dyDescent="0.15">
      <c r="F3159" s="86" t="str">
        <f t="shared" si="761"/>
        <v>Saturday</v>
      </c>
      <c r="H3159" s="92" t="str">
        <f>VLOOKUP(MONTH(G3159),VLOOKUP!$W$1:$X$24,2)</f>
        <v>January</v>
      </c>
      <c r="I3159" s="92" t="str">
        <f t="shared" si="762"/>
        <v/>
      </c>
      <c r="J3159" s="93" t="s">
        <v>822</v>
      </c>
      <c r="L3159" s="86" t="str">
        <f t="shared" si="759"/>
        <v>Germano's [300 South High Street, Baltimore, MD]</v>
      </c>
      <c r="M3159" s="86">
        <f t="shared" si="763"/>
        <v>0</v>
      </c>
      <c r="N3159" s="93" t="str">
        <f t="shared" ref="N3159:N3189" si="774">J3159</f>
        <v>Germano's [300 South High Street, Baltimore, MD]</v>
      </c>
      <c r="O3159" s="90"/>
      <c r="S3159" s="95">
        <f t="shared" si="764"/>
        <v>0</v>
      </c>
      <c r="T3159" s="86" t="str">
        <f t="shared" si="765"/>
        <v/>
      </c>
      <c r="U3159" s="86" t="str">
        <f t="shared" si="773"/>
        <v/>
      </c>
      <c r="V3159" s="95" t="str">
        <f t="shared" si="766"/>
        <v/>
      </c>
      <c r="AE3159" s="92" t="str">
        <f t="shared" si="767"/>
        <v/>
      </c>
      <c r="AF3159" s="96" t="str">
        <f t="shared" si="768"/>
        <v>&lt;a name='19000100'&gt;&lt;b&gt;: 0 - Germano's [300 South High Street, Baltimore, MD]&lt;/b&gt;&lt;/a&gt;&lt;br&gt;</v>
      </c>
      <c r="AG3159" s="97">
        <f t="shared" si="769"/>
        <v>1900</v>
      </c>
      <c r="AH3159" s="97" t="str">
        <f t="shared" si="770"/>
        <v>01</v>
      </c>
      <c r="AI3159" s="97" t="str">
        <f t="shared" si="771"/>
        <v>00</v>
      </c>
      <c r="AJ3159" s="97" t="str">
        <f t="shared" si="772"/>
        <v>19000100</v>
      </c>
    </row>
    <row r="3160" spans="6:36" ht="12" customHeight="1" x14ac:dyDescent="0.15">
      <c r="F3160" s="86" t="str">
        <f t="shared" si="761"/>
        <v>Saturday</v>
      </c>
      <c r="H3160" s="92" t="str">
        <f>VLOOKUP(MONTH(G3160),VLOOKUP!$W$1:$X$24,2)</f>
        <v>January</v>
      </c>
      <c r="I3160" s="92" t="str">
        <f t="shared" si="762"/>
        <v/>
      </c>
      <c r="J3160" s="93" t="s">
        <v>822</v>
      </c>
      <c r="L3160" s="86" t="str">
        <f t="shared" si="759"/>
        <v>Germano's [300 South High Street, Baltimore, MD]</v>
      </c>
      <c r="M3160" s="86">
        <f t="shared" si="763"/>
        <v>0</v>
      </c>
      <c r="N3160" s="93" t="str">
        <f t="shared" si="774"/>
        <v>Germano's [300 South High Street, Baltimore, MD]</v>
      </c>
      <c r="O3160" s="90"/>
      <c r="S3160" s="95">
        <f t="shared" si="764"/>
        <v>0</v>
      </c>
      <c r="T3160" s="86" t="str">
        <f t="shared" si="765"/>
        <v/>
      </c>
      <c r="U3160" s="86" t="str">
        <f t="shared" si="773"/>
        <v/>
      </c>
      <c r="V3160" s="95" t="str">
        <f t="shared" si="766"/>
        <v/>
      </c>
      <c r="AE3160" s="92" t="str">
        <f t="shared" si="767"/>
        <v/>
      </c>
      <c r="AF3160" s="96" t="str">
        <f t="shared" si="768"/>
        <v>&lt;a name='19000100'&gt;&lt;b&gt;: 0 - Germano's [300 South High Street, Baltimore, MD]&lt;/b&gt;&lt;/a&gt;&lt;br&gt;</v>
      </c>
      <c r="AG3160" s="97">
        <f t="shared" si="769"/>
        <v>1900</v>
      </c>
      <c r="AH3160" s="97" t="str">
        <f t="shared" si="770"/>
        <v>01</v>
      </c>
      <c r="AI3160" s="97" t="str">
        <f t="shared" si="771"/>
        <v>00</v>
      </c>
      <c r="AJ3160" s="97" t="str">
        <f t="shared" si="772"/>
        <v>19000100</v>
      </c>
    </row>
    <row r="3161" spans="6:36" ht="12" customHeight="1" x14ac:dyDescent="0.15">
      <c r="F3161" s="86" t="str">
        <f t="shared" si="761"/>
        <v>Saturday</v>
      </c>
      <c r="H3161" s="92" t="str">
        <f>VLOOKUP(MONTH(G3161),VLOOKUP!$W$1:$X$24,2)</f>
        <v>January</v>
      </c>
      <c r="I3161" s="92" t="str">
        <f t="shared" si="762"/>
        <v/>
      </c>
      <c r="J3161" s="93" t="s">
        <v>822</v>
      </c>
      <c r="L3161" s="86" t="str">
        <f t="shared" si="759"/>
        <v>Germano's [300 South High Street, Baltimore, MD]</v>
      </c>
      <c r="M3161" s="86">
        <f t="shared" si="763"/>
        <v>0</v>
      </c>
      <c r="N3161" s="93" t="str">
        <f t="shared" si="774"/>
        <v>Germano's [300 South High Street, Baltimore, MD]</v>
      </c>
      <c r="O3161" s="90"/>
      <c r="S3161" s="95">
        <f t="shared" si="764"/>
        <v>0</v>
      </c>
      <c r="T3161" s="86" t="str">
        <f t="shared" si="765"/>
        <v/>
      </c>
      <c r="U3161" s="86" t="str">
        <f t="shared" si="773"/>
        <v/>
      </c>
      <c r="V3161" s="95" t="str">
        <f t="shared" si="766"/>
        <v/>
      </c>
      <c r="AE3161" s="92" t="str">
        <f t="shared" si="767"/>
        <v/>
      </c>
      <c r="AF3161" s="96" t="str">
        <f t="shared" si="768"/>
        <v>&lt;a name='19000100'&gt;&lt;b&gt;: 0 - Germano's [300 South High Street, Baltimore, MD]&lt;/b&gt;&lt;/a&gt;&lt;br&gt;</v>
      </c>
      <c r="AG3161" s="97">
        <f t="shared" si="769"/>
        <v>1900</v>
      </c>
      <c r="AH3161" s="97" t="str">
        <f t="shared" si="770"/>
        <v>01</v>
      </c>
      <c r="AI3161" s="97" t="str">
        <f t="shared" si="771"/>
        <v>00</v>
      </c>
      <c r="AJ3161" s="97" t="str">
        <f t="shared" si="772"/>
        <v>19000100</v>
      </c>
    </row>
    <row r="3162" spans="6:36" ht="12" customHeight="1" x14ac:dyDescent="0.15">
      <c r="F3162" s="86" t="str">
        <f t="shared" si="761"/>
        <v>Saturday</v>
      </c>
      <c r="H3162" s="92" t="str">
        <f>VLOOKUP(MONTH(G3162),VLOOKUP!$W$1:$X$24,2)</f>
        <v>January</v>
      </c>
      <c r="I3162" s="92" t="str">
        <f t="shared" si="762"/>
        <v/>
      </c>
      <c r="J3162" s="93" t="s">
        <v>822</v>
      </c>
      <c r="L3162" s="86" t="str">
        <f t="shared" si="759"/>
        <v>Germano's [300 South High Street, Baltimore, MD]</v>
      </c>
      <c r="M3162" s="86">
        <f t="shared" si="763"/>
        <v>0</v>
      </c>
      <c r="N3162" s="93" t="str">
        <f t="shared" si="774"/>
        <v>Germano's [300 South High Street, Baltimore, MD]</v>
      </c>
      <c r="O3162" s="90"/>
      <c r="S3162" s="95">
        <f t="shared" si="764"/>
        <v>0</v>
      </c>
      <c r="T3162" s="86" t="str">
        <f t="shared" si="765"/>
        <v/>
      </c>
      <c r="U3162" s="86" t="str">
        <f t="shared" si="773"/>
        <v/>
      </c>
      <c r="V3162" s="95" t="str">
        <f t="shared" si="766"/>
        <v/>
      </c>
      <c r="AE3162" s="92" t="str">
        <f t="shared" si="767"/>
        <v/>
      </c>
      <c r="AF3162" s="96" t="str">
        <f t="shared" si="768"/>
        <v>&lt;a name='19000100'&gt;&lt;b&gt;: 0 - Germano's [300 South High Street, Baltimore, MD]&lt;/b&gt;&lt;/a&gt;&lt;br&gt;</v>
      </c>
      <c r="AG3162" s="97">
        <f t="shared" si="769"/>
        <v>1900</v>
      </c>
      <c r="AH3162" s="97" t="str">
        <f t="shared" si="770"/>
        <v>01</v>
      </c>
      <c r="AI3162" s="97" t="str">
        <f t="shared" si="771"/>
        <v>00</v>
      </c>
      <c r="AJ3162" s="97" t="str">
        <f t="shared" si="772"/>
        <v>19000100</v>
      </c>
    </row>
    <row r="3163" spans="6:36" ht="12" customHeight="1" x14ac:dyDescent="0.15">
      <c r="F3163" s="86" t="str">
        <f t="shared" si="761"/>
        <v>Saturday</v>
      </c>
      <c r="H3163" s="92" t="str">
        <f>VLOOKUP(MONTH(G3163),VLOOKUP!$W$1:$X$24,2)</f>
        <v>January</v>
      </c>
      <c r="I3163" s="92" t="str">
        <f t="shared" si="762"/>
        <v/>
      </c>
      <c r="J3163" s="93" t="s">
        <v>822</v>
      </c>
      <c r="L3163" s="86" t="str">
        <f t="shared" si="759"/>
        <v>Germano's [300 South High Street, Baltimore, MD]</v>
      </c>
      <c r="M3163" s="86">
        <f t="shared" si="763"/>
        <v>0</v>
      </c>
      <c r="N3163" s="93" t="str">
        <f t="shared" si="774"/>
        <v>Germano's [300 South High Street, Baltimore, MD]</v>
      </c>
      <c r="O3163" s="90"/>
      <c r="S3163" s="95">
        <f t="shared" si="764"/>
        <v>0</v>
      </c>
      <c r="T3163" s="86" t="str">
        <f t="shared" si="765"/>
        <v/>
      </c>
      <c r="U3163" s="86" t="str">
        <f t="shared" si="773"/>
        <v/>
      </c>
      <c r="V3163" s="95" t="str">
        <f t="shared" si="766"/>
        <v/>
      </c>
      <c r="AE3163" s="92" t="str">
        <f t="shared" si="767"/>
        <v/>
      </c>
      <c r="AF3163" s="96" t="str">
        <f t="shared" si="768"/>
        <v>&lt;a name='19000100'&gt;&lt;b&gt;: 0 - Germano's [300 South High Street, Baltimore, MD]&lt;/b&gt;&lt;/a&gt;&lt;br&gt;</v>
      </c>
      <c r="AG3163" s="97">
        <f t="shared" si="769"/>
        <v>1900</v>
      </c>
      <c r="AH3163" s="97" t="str">
        <f t="shared" si="770"/>
        <v>01</v>
      </c>
      <c r="AI3163" s="97" t="str">
        <f t="shared" si="771"/>
        <v>00</v>
      </c>
      <c r="AJ3163" s="97" t="str">
        <f t="shared" si="772"/>
        <v>19000100</v>
      </c>
    </row>
    <row r="3164" spans="6:36" ht="12" customHeight="1" x14ac:dyDescent="0.15">
      <c r="F3164" s="86" t="str">
        <f t="shared" si="761"/>
        <v>Saturday</v>
      </c>
      <c r="G3164" s="91"/>
      <c r="H3164" s="92" t="str">
        <f>VLOOKUP(MONTH(G3164),VLOOKUP!$W$1:$X$24,2)</f>
        <v>January</v>
      </c>
      <c r="I3164" s="92" t="str">
        <f t="shared" si="762"/>
        <v/>
      </c>
      <c r="J3164" s="93" t="s">
        <v>597</v>
      </c>
      <c r="L3164" s="86" t="str">
        <f t="shared" si="759"/>
        <v>Ghion [2010 9th St. NW, WDC]</v>
      </c>
      <c r="M3164" s="86">
        <f t="shared" si="763"/>
        <v>0</v>
      </c>
      <c r="N3164" s="93" t="str">
        <f t="shared" si="774"/>
        <v>Ghion [2010 9th St. NW, WDC]</v>
      </c>
      <c r="O3164" s="94"/>
      <c r="S3164" s="95">
        <f t="shared" si="764"/>
        <v>0</v>
      </c>
      <c r="T3164" s="86" t="str">
        <f t="shared" si="765"/>
        <v/>
      </c>
      <c r="U3164" s="86" t="str">
        <f t="shared" si="773"/>
        <v/>
      </c>
      <c r="V3164" s="95" t="str">
        <f t="shared" si="766"/>
        <v/>
      </c>
      <c r="AE3164" s="92" t="str">
        <f t="shared" si="767"/>
        <v/>
      </c>
      <c r="AF3164" s="96" t="str">
        <f t="shared" si="768"/>
        <v>&lt;a name='19000100'&gt;&lt;b&gt;: 0 - Ghion [2010 9th St. NW, WDC]&lt;/b&gt;&lt;/a&gt;&lt;br&gt;</v>
      </c>
      <c r="AG3164" s="97">
        <f t="shared" si="769"/>
        <v>1900</v>
      </c>
      <c r="AH3164" s="97" t="str">
        <f t="shared" si="770"/>
        <v>01</v>
      </c>
      <c r="AI3164" s="97" t="str">
        <f t="shared" si="771"/>
        <v>00</v>
      </c>
      <c r="AJ3164" s="97" t="str">
        <f t="shared" si="772"/>
        <v>19000100</v>
      </c>
    </row>
    <row r="3165" spans="6:36" ht="12" customHeight="1" x14ac:dyDescent="0.15">
      <c r="F3165" s="86" t="str">
        <f t="shared" si="761"/>
        <v>Saturday</v>
      </c>
      <c r="G3165" s="91"/>
      <c r="H3165" s="92" t="str">
        <f>VLOOKUP(MONTH(G3165),VLOOKUP!$W$1:$X$24,2)</f>
        <v>January</v>
      </c>
      <c r="I3165" s="92" t="str">
        <f t="shared" si="762"/>
        <v/>
      </c>
      <c r="J3165" s="93" t="s">
        <v>597</v>
      </c>
      <c r="L3165" s="86" t="str">
        <f t="shared" ref="L3165:L3228" si="775">IF(ISBLANK(K3165),N3165,N3165&amp;" ("&amp;K3165&amp;")")</f>
        <v>Ghion [2010 9th St. NW, WDC]</v>
      </c>
      <c r="M3165" s="86">
        <f t="shared" si="763"/>
        <v>0</v>
      </c>
      <c r="N3165" s="93" t="str">
        <f t="shared" si="774"/>
        <v>Ghion [2010 9th St. NW, WDC]</v>
      </c>
      <c r="O3165" s="94"/>
      <c r="S3165" s="95">
        <f t="shared" si="764"/>
        <v>0</v>
      </c>
      <c r="T3165" s="86" t="str">
        <f t="shared" si="765"/>
        <v/>
      </c>
      <c r="U3165" s="86" t="str">
        <f t="shared" si="773"/>
        <v/>
      </c>
      <c r="V3165" s="95" t="str">
        <f t="shared" si="766"/>
        <v/>
      </c>
      <c r="AE3165" s="92" t="str">
        <f t="shared" si="767"/>
        <v/>
      </c>
      <c r="AF3165" s="96" t="str">
        <f t="shared" si="768"/>
        <v>&lt;a name='19000100'&gt;&lt;b&gt;: 0 - Ghion [2010 9th St. NW, WDC]&lt;/b&gt;&lt;/a&gt;&lt;br&gt;</v>
      </c>
      <c r="AG3165" s="97">
        <f t="shared" si="769"/>
        <v>1900</v>
      </c>
      <c r="AH3165" s="97" t="str">
        <f t="shared" si="770"/>
        <v>01</v>
      </c>
      <c r="AI3165" s="97" t="str">
        <f t="shared" si="771"/>
        <v>00</v>
      </c>
      <c r="AJ3165" s="97" t="str">
        <f t="shared" si="772"/>
        <v>19000100</v>
      </c>
    </row>
    <row r="3166" spans="6:36" ht="12" customHeight="1" x14ac:dyDescent="0.15">
      <c r="F3166" s="86" t="str">
        <f t="shared" si="761"/>
        <v>Saturday</v>
      </c>
      <c r="G3166" s="91"/>
      <c r="H3166" s="92" t="str">
        <f>VLOOKUP(MONTH(G3166),VLOOKUP!$W$1:$X$24,2)</f>
        <v>January</v>
      </c>
      <c r="I3166" s="92" t="str">
        <f t="shared" si="762"/>
        <v/>
      </c>
      <c r="J3166" s="93" t="s">
        <v>597</v>
      </c>
      <c r="L3166" s="86" t="str">
        <f t="shared" si="775"/>
        <v>Ghion [2010 9th St. NW, WDC]</v>
      </c>
      <c r="M3166" s="86">
        <f t="shared" si="763"/>
        <v>0</v>
      </c>
      <c r="N3166" s="93" t="str">
        <f t="shared" si="774"/>
        <v>Ghion [2010 9th St. NW, WDC]</v>
      </c>
      <c r="O3166" s="94"/>
      <c r="S3166" s="95">
        <f t="shared" si="764"/>
        <v>0</v>
      </c>
      <c r="T3166" s="86" t="str">
        <f t="shared" si="765"/>
        <v/>
      </c>
      <c r="U3166" s="86" t="str">
        <f t="shared" si="773"/>
        <v/>
      </c>
      <c r="V3166" s="95" t="str">
        <f t="shared" si="766"/>
        <v/>
      </c>
      <c r="AE3166" s="92" t="str">
        <f t="shared" si="767"/>
        <v/>
      </c>
      <c r="AF3166" s="96" t="str">
        <f t="shared" si="768"/>
        <v>&lt;a name='19000100'&gt;&lt;b&gt;: 0 - Ghion [2010 9th St. NW, WDC]&lt;/b&gt;&lt;/a&gt;&lt;br&gt;</v>
      </c>
      <c r="AG3166" s="97">
        <f t="shared" si="769"/>
        <v>1900</v>
      </c>
      <c r="AH3166" s="97" t="str">
        <f t="shared" si="770"/>
        <v>01</v>
      </c>
      <c r="AI3166" s="97" t="str">
        <f t="shared" si="771"/>
        <v>00</v>
      </c>
      <c r="AJ3166" s="97" t="str">
        <f t="shared" si="772"/>
        <v>19000100</v>
      </c>
    </row>
    <row r="3167" spans="6:36" ht="12" customHeight="1" x14ac:dyDescent="0.15">
      <c r="F3167" s="86" t="str">
        <f t="shared" si="761"/>
        <v>Saturday</v>
      </c>
      <c r="G3167" s="91"/>
      <c r="H3167" s="92" t="str">
        <f>VLOOKUP(MONTH(G3167),VLOOKUP!$W$1:$X$24,2)</f>
        <v>January</v>
      </c>
      <c r="I3167" s="92" t="str">
        <f t="shared" si="762"/>
        <v/>
      </c>
      <c r="J3167" s="93" t="s">
        <v>597</v>
      </c>
      <c r="L3167" s="86" t="str">
        <f t="shared" si="775"/>
        <v>Ghion [2010 9th St. NW, WDC]</v>
      </c>
      <c r="M3167" s="86">
        <f t="shared" si="763"/>
        <v>0</v>
      </c>
      <c r="N3167" s="93" t="str">
        <f t="shared" si="774"/>
        <v>Ghion [2010 9th St. NW, WDC]</v>
      </c>
      <c r="O3167" s="94"/>
      <c r="S3167" s="95">
        <f t="shared" si="764"/>
        <v>0</v>
      </c>
      <c r="T3167" s="86" t="str">
        <f t="shared" si="765"/>
        <v/>
      </c>
      <c r="U3167" s="86" t="str">
        <f t="shared" si="773"/>
        <v/>
      </c>
      <c r="V3167" s="95" t="str">
        <f t="shared" si="766"/>
        <v/>
      </c>
      <c r="AE3167" s="92" t="str">
        <f t="shared" si="767"/>
        <v/>
      </c>
      <c r="AF3167" s="96" t="str">
        <f t="shared" si="768"/>
        <v>&lt;a name='19000100'&gt;&lt;b&gt;: 0 - Ghion [2010 9th St. NW, WDC]&lt;/b&gt;&lt;/a&gt;&lt;br&gt;</v>
      </c>
      <c r="AG3167" s="97">
        <f t="shared" si="769"/>
        <v>1900</v>
      </c>
      <c r="AH3167" s="97" t="str">
        <f t="shared" si="770"/>
        <v>01</v>
      </c>
      <c r="AI3167" s="97" t="str">
        <f t="shared" si="771"/>
        <v>00</v>
      </c>
      <c r="AJ3167" s="97" t="str">
        <f t="shared" si="772"/>
        <v>19000100</v>
      </c>
    </row>
    <row r="3168" spans="6:36" ht="12" customHeight="1" x14ac:dyDescent="0.15">
      <c r="F3168" s="86" t="str">
        <f t="shared" si="761"/>
        <v>Saturday</v>
      </c>
      <c r="G3168" s="91"/>
      <c r="H3168" s="92" t="str">
        <f>VLOOKUP(MONTH(G3168),VLOOKUP!$W$1:$X$24,2)</f>
        <v>January</v>
      </c>
      <c r="I3168" s="92" t="str">
        <f t="shared" si="762"/>
        <v/>
      </c>
      <c r="J3168" s="93" t="s">
        <v>169</v>
      </c>
      <c r="L3168" s="86" t="str">
        <f t="shared" si="775"/>
        <v>Gibson Guitar Showroom [709 G St NW # 400, WDC]</v>
      </c>
      <c r="M3168" s="86">
        <f t="shared" si="763"/>
        <v>0</v>
      </c>
      <c r="N3168" s="93" t="str">
        <f t="shared" si="774"/>
        <v>Gibson Guitar Showroom [709 G St NW # 400, WDC]</v>
      </c>
      <c r="O3168" s="94"/>
      <c r="S3168" s="95">
        <f t="shared" si="764"/>
        <v>0</v>
      </c>
      <c r="T3168" s="86" t="str">
        <f t="shared" si="765"/>
        <v/>
      </c>
      <c r="U3168" s="86" t="str">
        <f t="shared" si="773"/>
        <v/>
      </c>
      <c r="V3168" s="95" t="str">
        <f t="shared" si="766"/>
        <v/>
      </c>
      <c r="W3168" s="90" t="s">
        <v>221</v>
      </c>
      <c r="AE3168" s="92" t="str">
        <f t="shared" si="767"/>
        <v/>
      </c>
      <c r="AF3168" s="96" t="str">
        <f t="shared" si="768"/>
        <v>&lt;a name='19000100'&gt;&lt;b&gt;: 0 - Gibson Guitar Showroom [709 G St NW # 400, WDC]&lt;/b&gt;&lt;/a&gt;&lt;br&gt;</v>
      </c>
      <c r="AG3168" s="97">
        <f t="shared" si="769"/>
        <v>1900</v>
      </c>
      <c r="AH3168" s="97" t="str">
        <f t="shared" si="770"/>
        <v>01</v>
      </c>
      <c r="AI3168" s="97" t="str">
        <f t="shared" si="771"/>
        <v>00</v>
      </c>
      <c r="AJ3168" s="97" t="str">
        <f t="shared" si="772"/>
        <v>19000100</v>
      </c>
    </row>
    <row r="3169" spans="6:36" ht="12" customHeight="1" x14ac:dyDescent="0.15">
      <c r="F3169" s="86" t="str">
        <f t="shared" si="761"/>
        <v>Saturday</v>
      </c>
      <c r="G3169" s="91"/>
      <c r="H3169" s="92" t="str">
        <f>VLOOKUP(MONTH(G3169),VLOOKUP!$W$1:$X$24,2)</f>
        <v>January</v>
      </c>
      <c r="I3169" s="92" t="str">
        <f t="shared" si="762"/>
        <v/>
      </c>
      <c r="J3169" s="93" t="s">
        <v>169</v>
      </c>
      <c r="L3169" s="86" t="str">
        <f t="shared" si="775"/>
        <v>Gibson Guitar Showroom [709 G St NW # 400, WDC]</v>
      </c>
      <c r="M3169" s="86">
        <f t="shared" si="763"/>
        <v>0</v>
      </c>
      <c r="N3169" s="93" t="str">
        <f t="shared" si="774"/>
        <v>Gibson Guitar Showroom [709 G St NW # 400, WDC]</v>
      </c>
      <c r="O3169" s="94"/>
      <c r="S3169" s="95">
        <f t="shared" si="764"/>
        <v>0</v>
      </c>
      <c r="T3169" s="86" t="str">
        <f t="shared" si="765"/>
        <v/>
      </c>
      <c r="U3169" s="86" t="str">
        <f t="shared" si="773"/>
        <v/>
      </c>
      <c r="V3169" s="95" t="str">
        <f t="shared" si="766"/>
        <v/>
      </c>
      <c r="W3169" s="90" t="s">
        <v>221</v>
      </c>
      <c r="AE3169" s="92" t="str">
        <f t="shared" si="767"/>
        <v/>
      </c>
      <c r="AF3169" s="96" t="str">
        <f t="shared" si="768"/>
        <v>&lt;a name='19000100'&gt;&lt;b&gt;: 0 - Gibson Guitar Showroom [709 G St NW # 400, WDC]&lt;/b&gt;&lt;/a&gt;&lt;br&gt;</v>
      </c>
      <c r="AG3169" s="97">
        <f t="shared" si="769"/>
        <v>1900</v>
      </c>
      <c r="AH3169" s="97" t="str">
        <f t="shared" si="770"/>
        <v>01</v>
      </c>
      <c r="AI3169" s="97" t="str">
        <f t="shared" si="771"/>
        <v>00</v>
      </c>
      <c r="AJ3169" s="97" t="str">
        <f t="shared" si="772"/>
        <v>19000100</v>
      </c>
    </row>
    <row r="3170" spans="6:36" ht="12" customHeight="1" x14ac:dyDescent="0.15">
      <c r="F3170" s="86" t="str">
        <f t="shared" si="761"/>
        <v>Saturday</v>
      </c>
      <c r="G3170" s="91"/>
      <c r="H3170" s="92" t="str">
        <f>VLOOKUP(MONTH(G3170),VLOOKUP!$W$1:$X$24,2)</f>
        <v>January</v>
      </c>
      <c r="I3170" s="92" t="str">
        <f t="shared" si="762"/>
        <v/>
      </c>
      <c r="J3170" s="93" t="s">
        <v>169</v>
      </c>
      <c r="L3170" s="86" t="str">
        <f t="shared" si="775"/>
        <v>Gibson Guitar Showroom [709 G St NW # 400, WDC]</v>
      </c>
      <c r="M3170" s="86">
        <f t="shared" si="763"/>
        <v>0</v>
      </c>
      <c r="N3170" s="93" t="str">
        <f t="shared" si="774"/>
        <v>Gibson Guitar Showroom [709 G St NW # 400, WDC]</v>
      </c>
      <c r="O3170" s="94"/>
      <c r="S3170" s="95">
        <f t="shared" si="764"/>
        <v>0</v>
      </c>
      <c r="T3170" s="86" t="str">
        <f t="shared" si="765"/>
        <v/>
      </c>
      <c r="U3170" s="86" t="str">
        <f t="shared" si="773"/>
        <v/>
      </c>
      <c r="V3170" s="95" t="str">
        <f t="shared" si="766"/>
        <v/>
      </c>
      <c r="W3170" s="90" t="s">
        <v>221</v>
      </c>
      <c r="AE3170" s="92" t="str">
        <f t="shared" si="767"/>
        <v/>
      </c>
      <c r="AF3170" s="96" t="str">
        <f t="shared" si="768"/>
        <v>&lt;a name='19000100'&gt;&lt;b&gt;: 0 - Gibson Guitar Showroom [709 G St NW # 400, WDC]&lt;/b&gt;&lt;/a&gt;&lt;br&gt;</v>
      </c>
      <c r="AG3170" s="97">
        <f t="shared" si="769"/>
        <v>1900</v>
      </c>
      <c r="AH3170" s="97" t="str">
        <f t="shared" si="770"/>
        <v>01</v>
      </c>
      <c r="AI3170" s="97" t="str">
        <f t="shared" si="771"/>
        <v>00</v>
      </c>
      <c r="AJ3170" s="97" t="str">
        <f t="shared" si="772"/>
        <v>19000100</v>
      </c>
    </row>
    <row r="3171" spans="6:36" ht="12" customHeight="1" x14ac:dyDescent="0.15">
      <c r="F3171" s="86" t="str">
        <f t="shared" si="761"/>
        <v>Saturday</v>
      </c>
      <c r="G3171" s="91"/>
      <c r="H3171" s="92" t="str">
        <f>VLOOKUP(MONTH(G3171),VLOOKUP!$W$1:$X$24,2)</f>
        <v>January</v>
      </c>
      <c r="I3171" s="92" t="str">
        <f t="shared" si="762"/>
        <v/>
      </c>
      <c r="J3171" s="93" t="s">
        <v>169</v>
      </c>
      <c r="L3171" s="86" t="str">
        <f t="shared" si="775"/>
        <v>Gibson Guitar Showroom [709 G St NW # 400, WDC]</v>
      </c>
      <c r="M3171" s="86">
        <f t="shared" si="763"/>
        <v>0</v>
      </c>
      <c r="N3171" s="93" t="str">
        <f t="shared" si="774"/>
        <v>Gibson Guitar Showroom [709 G St NW # 400, WDC]</v>
      </c>
      <c r="O3171" s="94"/>
      <c r="S3171" s="95">
        <f t="shared" si="764"/>
        <v>0</v>
      </c>
      <c r="T3171" s="86" t="str">
        <f t="shared" si="765"/>
        <v/>
      </c>
      <c r="U3171" s="86" t="str">
        <f t="shared" si="773"/>
        <v/>
      </c>
      <c r="V3171" s="95" t="str">
        <f t="shared" si="766"/>
        <v/>
      </c>
      <c r="W3171" s="90" t="s">
        <v>221</v>
      </c>
      <c r="AE3171" s="92" t="str">
        <f t="shared" si="767"/>
        <v/>
      </c>
      <c r="AF3171" s="96" t="str">
        <f t="shared" si="768"/>
        <v>&lt;a name='19000100'&gt;&lt;b&gt;: 0 - Gibson Guitar Showroom [709 G St NW # 400, WDC]&lt;/b&gt;&lt;/a&gt;&lt;br&gt;</v>
      </c>
      <c r="AG3171" s="97">
        <f t="shared" si="769"/>
        <v>1900</v>
      </c>
      <c r="AH3171" s="97" t="str">
        <f t="shared" si="770"/>
        <v>01</v>
      </c>
      <c r="AI3171" s="97" t="str">
        <f t="shared" si="771"/>
        <v>00</v>
      </c>
      <c r="AJ3171" s="97" t="str">
        <f t="shared" si="772"/>
        <v>19000100</v>
      </c>
    </row>
    <row r="3172" spans="6:36" ht="12" customHeight="1" x14ac:dyDescent="0.15">
      <c r="F3172" s="86" t="str">
        <f t="shared" si="761"/>
        <v>Saturday</v>
      </c>
      <c r="G3172" s="91"/>
      <c r="H3172" s="92" t="str">
        <f>VLOOKUP(MONTH(G3172),VLOOKUP!$W$1:$X$24,2)</f>
        <v>January</v>
      </c>
      <c r="I3172" s="92" t="str">
        <f t="shared" si="762"/>
        <v/>
      </c>
      <c r="J3172" s="93" t="s">
        <v>973</v>
      </c>
      <c r="L3172" s="86" t="str">
        <f t="shared" si="775"/>
        <v>Glass Grill [6804 Eastern Ave, Baltimore, MD]</v>
      </c>
      <c r="M3172" s="86">
        <f t="shared" si="763"/>
        <v>0</v>
      </c>
      <c r="N3172" s="93" t="str">
        <f t="shared" si="774"/>
        <v>Glass Grill [6804 Eastern Ave, Baltimore, MD]</v>
      </c>
      <c r="O3172" s="90"/>
      <c r="S3172" s="95">
        <f t="shared" si="764"/>
        <v>0</v>
      </c>
      <c r="T3172" s="86" t="str">
        <f t="shared" si="765"/>
        <v/>
      </c>
      <c r="U3172" s="86" t="str">
        <f t="shared" si="773"/>
        <v/>
      </c>
      <c r="V3172" s="95" t="str">
        <f t="shared" si="766"/>
        <v/>
      </c>
      <c r="AE3172" s="92" t="str">
        <f t="shared" si="767"/>
        <v/>
      </c>
      <c r="AF3172" s="96" t="str">
        <f t="shared" si="768"/>
        <v>&lt;a name='19000100'&gt;&lt;b&gt;: 0 - Glass Grill [6804 Eastern Ave, Baltimore, MD]&lt;/b&gt;&lt;/a&gt;&lt;br&gt;</v>
      </c>
      <c r="AG3172" s="97">
        <f t="shared" si="769"/>
        <v>1900</v>
      </c>
      <c r="AH3172" s="97" t="str">
        <f t="shared" si="770"/>
        <v>01</v>
      </c>
      <c r="AI3172" s="97" t="str">
        <f t="shared" si="771"/>
        <v>00</v>
      </c>
      <c r="AJ3172" s="97" t="str">
        <f t="shared" si="772"/>
        <v>19000100</v>
      </c>
    </row>
    <row r="3173" spans="6:36" ht="12" customHeight="1" x14ac:dyDescent="0.15">
      <c r="F3173" s="86" t="str">
        <f t="shared" si="761"/>
        <v>Saturday</v>
      </c>
      <c r="G3173" s="91"/>
      <c r="H3173" s="92" t="str">
        <f>VLOOKUP(MONTH(G3173),VLOOKUP!$W$1:$X$24,2)</f>
        <v>January</v>
      </c>
      <c r="I3173" s="92" t="str">
        <f t="shared" si="762"/>
        <v/>
      </c>
      <c r="J3173" s="93" t="s">
        <v>973</v>
      </c>
      <c r="L3173" s="86" t="str">
        <f t="shared" si="775"/>
        <v>Glass Grill [6804 Eastern Ave, Baltimore, MD]</v>
      </c>
      <c r="M3173" s="86">
        <f t="shared" si="763"/>
        <v>0</v>
      </c>
      <c r="N3173" s="93" t="str">
        <f t="shared" si="774"/>
        <v>Glass Grill [6804 Eastern Ave, Baltimore, MD]</v>
      </c>
      <c r="O3173" s="90"/>
      <c r="S3173" s="95">
        <f t="shared" si="764"/>
        <v>0</v>
      </c>
      <c r="T3173" s="86" t="str">
        <f t="shared" si="765"/>
        <v/>
      </c>
      <c r="U3173" s="86" t="str">
        <f t="shared" si="773"/>
        <v/>
      </c>
      <c r="V3173" s="95" t="str">
        <f t="shared" si="766"/>
        <v/>
      </c>
      <c r="AE3173" s="92" t="str">
        <f t="shared" si="767"/>
        <v/>
      </c>
      <c r="AF3173" s="96" t="str">
        <f t="shared" si="768"/>
        <v>&lt;a name='19000100'&gt;&lt;b&gt;: 0 - Glass Grill [6804 Eastern Ave, Baltimore, MD]&lt;/b&gt;&lt;/a&gt;&lt;br&gt;</v>
      </c>
      <c r="AG3173" s="97">
        <f t="shared" si="769"/>
        <v>1900</v>
      </c>
      <c r="AH3173" s="97" t="str">
        <f t="shared" si="770"/>
        <v>01</v>
      </c>
      <c r="AI3173" s="97" t="str">
        <f t="shared" si="771"/>
        <v>00</v>
      </c>
      <c r="AJ3173" s="97" t="str">
        <f t="shared" si="772"/>
        <v>19000100</v>
      </c>
    </row>
    <row r="3174" spans="6:36" ht="12" customHeight="1" x14ac:dyDescent="0.15">
      <c r="F3174" s="86" t="str">
        <f t="shared" si="761"/>
        <v>Saturday</v>
      </c>
      <c r="G3174" s="91"/>
      <c r="H3174" s="92" t="str">
        <f>VLOOKUP(MONTH(G3174),VLOOKUP!$W$1:$X$24,2)</f>
        <v>January</v>
      </c>
      <c r="I3174" s="92" t="str">
        <f t="shared" si="762"/>
        <v/>
      </c>
      <c r="J3174" s="93" t="s">
        <v>973</v>
      </c>
      <c r="L3174" s="86" t="str">
        <f t="shared" si="775"/>
        <v>Glass Grill [6804 Eastern Ave, Baltimore, MD]</v>
      </c>
      <c r="M3174" s="86">
        <f t="shared" si="763"/>
        <v>0</v>
      </c>
      <c r="N3174" s="93" t="str">
        <f t="shared" si="774"/>
        <v>Glass Grill [6804 Eastern Ave, Baltimore, MD]</v>
      </c>
      <c r="O3174" s="90"/>
      <c r="S3174" s="95">
        <f t="shared" si="764"/>
        <v>0</v>
      </c>
      <c r="T3174" s="86" t="str">
        <f t="shared" si="765"/>
        <v/>
      </c>
      <c r="U3174" s="86" t="str">
        <f t="shared" si="773"/>
        <v/>
      </c>
      <c r="V3174" s="95" t="str">
        <f t="shared" si="766"/>
        <v/>
      </c>
      <c r="AE3174" s="92" t="str">
        <f t="shared" si="767"/>
        <v/>
      </c>
      <c r="AF3174" s="96" t="str">
        <f t="shared" si="768"/>
        <v>&lt;a name='19000100'&gt;&lt;b&gt;: 0 - Glass Grill [6804 Eastern Ave, Baltimore, MD]&lt;/b&gt;&lt;/a&gt;&lt;br&gt;</v>
      </c>
      <c r="AG3174" s="97">
        <f t="shared" si="769"/>
        <v>1900</v>
      </c>
      <c r="AH3174" s="97" t="str">
        <f t="shared" si="770"/>
        <v>01</v>
      </c>
      <c r="AI3174" s="97" t="str">
        <f t="shared" si="771"/>
        <v>00</v>
      </c>
      <c r="AJ3174" s="97" t="str">
        <f t="shared" si="772"/>
        <v>19000100</v>
      </c>
    </row>
    <row r="3175" spans="6:36" ht="12" customHeight="1" x14ac:dyDescent="0.15">
      <c r="F3175" s="86" t="str">
        <f t="shared" si="761"/>
        <v>Saturday</v>
      </c>
      <c r="G3175" s="91"/>
      <c r="H3175" s="92" t="str">
        <f>VLOOKUP(MONTH(G3175),VLOOKUP!$W$1:$X$24,2)</f>
        <v>January</v>
      </c>
      <c r="I3175" s="92" t="str">
        <f t="shared" si="762"/>
        <v/>
      </c>
      <c r="J3175" s="93" t="s">
        <v>973</v>
      </c>
      <c r="L3175" s="86" t="str">
        <f t="shared" si="775"/>
        <v>Glass Grill [6804 Eastern Ave, Baltimore, MD]</v>
      </c>
      <c r="M3175" s="86">
        <f t="shared" si="763"/>
        <v>0</v>
      </c>
      <c r="N3175" s="93" t="str">
        <f t="shared" si="774"/>
        <v>Glass Grill [6804 Eastern Ave, Baltimore, MD]</v>
      </c>
      <c r="O3175" s="90"/>
      <c r="S3175" s="95">
        <f t="shared" si="764"/>
        <v>0</v>
      </c>
      <c r="T3175" s="86" t="str">
        <f t="shared" si="765"/>
        <v/>
      </c>
      <c r="U3175" s="86" t="str">
        <f t="shared" si="773"/>
        <v/>
      </c>
      <c r="V3175" s="95" t="str">
        <f t="shared" si="766"/>
        <v/>
      </c>
      <c r="AE3175" s="92" t="str">
        <f t="shared" si="767"/>
        <v/>
      </c>
      <c r="AF3175" s="96" t="str">
        <f t="shared" si="768"/>
        <v>&lt;a name='19000100'&gt;&lt;b&gt;: 0 - Glass Grill [6804 Eastern Ave, Baltimore, MD]&lt;/b&gt;&lt;/a&gt;&lt;br&gt;</v>
      </c>
      <c r="AG3175" s="97">
        <f t="shared" si="769"/>
        <v>1900</v>
      </c>
      <c r="AH3175" s="97" t="str">
        <f t="shared" si="770"/>
        <v>01</v>
      </c>
      <c r="AI3175" s="97" t="str">
        <f t="shared" si="771"/>
        <v>00</v>
      </c>
      <c r="AJ3175" s="97" t="str">
        <f t="shared" si="772"/>
        <v>19000100</v>
      </c>
    </row>
    <row r="3176" spans="6:36" ht="12" customHeight="1" x14ac:dyDescent="0.15">
      <c r="F3176" s="86" t="str">
        <f t="shared" si="761"/>
        <v>Saturday</v>
      </c>
      <c r="G3176" s="91"/>
      <c r="H3176" s="92" t="str">
        <f>VLOOKUP(MONTH(G3176),VLOOKUP!$W$1:$X$24,2)</f>
        <v>January</v>
      </c>
      <c r="I3176" s="92" t="str">
        <f t="shared" si="762"/>
        <v/>
      </c>
      <c r="J3176" s="93" t="s">
        <v>210</v>
      </c>
      <c r="L3176" s="86" t="str">
        <f t="shared" si="775"/>
        <v>Glen Echo Park [7300 MacArthur Blvd, Glen Echo, MD]</v>
      </c>
      <c r="M3176" s="86">
        <f t="shared" si="763"/>
        <v>0</v>
      </c>
      <c r="N3176" s="93" t="str">
        <f t="shared" si="774"/>
        <v>Glen Echo Park [7300 MacArthur Blvd, Glen Echo, MD]</v>
      </c>
      <c r="O3176" s="90"/>
      <c r="S3176" s="95">
        <f t="shared" si="764"/>
        <v>0</v>
      </c>
      <c r="T3176" s="86" t="str">
        <f t="shared" si="765"/>
        <v/>
      </c>
      <c r="U3176" s="86" t="str">
        <f t="shared" si="773"/>
        <v/>
      </c>
      <c r="V3176" s="95" t="str">
        <f t="shared" si="766"/>
        <v/>
      </c>
      <c r="AE3176" s="92" t="str">
        <f t="shared" si="767"/>
        <v/>
      </c>
      <c r="AF3176" s="96" t="str">
        <f t="shared" si="768"/>
        <v>&lt;a name='19000100'&gt;&lt;b&gt;: 0 - Glen Echo Park [7300 MacArthur Blvd, Glen Echo, MD]&lt;/b&gt;&lt;/a&gt;&lt;br&gt;</v>
      </c>
      <c r="AG3176" s="97">
        <f t="shared" si="769"/>
        <v>1900</v>
      </c>
      <c r="AH3176" s="97" t="str">
        <f t="shared" si="770"/>
        <v>01</v>
      </c>
      <c r="AI3176" s="97" t="str">
        <f t="shared" si="771"/>
        <v>00</v>
      </c>
      <c r="AJ3176" s="97" t="str">
        <f t="shared" si="772"/>
        <v>19000100</v>
      </c>
    </row>
    <row r="3177" spans="6:36" ht="12" customHeight="1" x14ac:dyDescent="0.15">
      <c r="F3177" s="86" t="str">
        <f t="shared" si="761"/>
        <v>Saturday</v>
      </c>
      <c r="G3177" s="91"/>
      <c r="H3177" s="92" t="str">
        <f>VLOOKUP(MONTH(G3177),VLOOKUP!$W$1:$X$24,2)</f>
        <v>January</v>
      </c>
      <c r="I3177" s="92" t="str">
        <f t="shared" si="762"/>
        <v/>
      </c>
      <c r="J3177" s="93" t="s">
        <v>210</v>
      </c>
      <c r="L3177" s="86" t="str">
        <f t="shared" si="775"/>
        <v>Glen Echo Park [7300 MacArthur Blvd, Glen Echo, MD]</v>
      </c>
      <c r="M3177" s="86">
        <f t="shared" si="763"/>
        <v>0</v>
      </c>
      <c r="N3177" s="93" t="str">
        <f t="shared" si="774"/>
        <v>Glen Echo Park [7300 MacArthur Blvd, Glen Echo, MD]</v>
      </c>
      <c r="O3177" s="90"/>
      <c r="S3177" s="95">
        <f t="shared" si="764"/>
        <v>0</v>
      </c>
      <c r="T3177" s="86" t="str">
        <f t="shared" si="765"/>
        <v/>
      </c>
      <c r="U3177" s="86" t="str">
        <f t="shared" si="773"/>
        <v/>
      </c>
      <c r="V3177" s="95" t="str">
        <f t="shared" si="766"/>
        <v/>
      </c>
      <c r="AE3177" s="92" t="str">
        <f t="shared" si="767"/>
        <v/>
      </c>
      <c r="AF3177" s="96" t="str">
        <f t="shared" si="768"/>
        <v>&lt;a name='19000100'&gt;&lt;b&gt;: 0 - Glen Echo Park [7300 MacArthur Blvd, Glen Echo, MD]&lt;/b&gt;&lt;/a&gt;&lt;br&gt;</v>
      </c>
      <c r="AG3177" s="97">
        <f t="shared" si="769"/>
        <v>1900</v>
      </c>
      <c r="AH3177" s="97" t="str">
        <f t="shared" si="770"/>
        <v>01</v>
      </c>
      <c r="AI3177" s="97" t="str">
        <f t="shared" si="771"/>
        <v>00</v>
      </c>
      <c r="AJ3177" s="97" t="str">
        <f t="shared" si="772"/>
        <v>19000100</v>
      </c>
    </row>
    <row r="3178" spans="6:36" ht="12" customHeight="1" x14ac:dyDescent="0.15">
      <c r="F3178" s="86" t="str">
        <f t="shared" si="761"/>
        <v>Saturday</v>
      </c>
      <c r="G3178" s="91"/>
      <c r="H3178" s="92" t="str">
        <f>VLOOKUP(MONTH(G3178),VLOOKUP!$W$1:$X$24,2)</f>
        <v>January</v>
      </c>
      <c r="I3178" s="92" t="str">
        <f t="shared" si="762"/>
        <v/>
      </c>
      <c r="J3178" s="93" t="s">
        <v>210</v>
      </c>
      <c r="L3178" s="86" t="str">
        <f t="shared" si="775"/>
        <v>Glen Echo Park [7300 MacArthur Blvd, Glen Echo, MD]</v>
      </c>
      <c r="M3178" s="86">
        <f t="shared" si="763"/>
        <v>0</v>
      </c>
      <c r="N3178" s="93" t="str">
        <f t="shared" si="774"/>
        <v>Glen Echo Park [7300 MacArthur Blvd, Glen Echo, MD]</v>
      </c>
      <c r="O3178" s="90"/>
      <c r="S3178" s="95">
        <f t="shared" si="764"/>
        <v>0</v>
      </c>
      <c r="T3178" s="86" t="str">
        <f t="shared" si="765"/>
        <v/>
      </c>
      <c r="U3178" s="86" t="str">
        <f t="shared" si="773"/>
        <v/>
      </c>
      <c r="V3178" s="95" t="str">
        <f t="shared" si="766"/>
        <v/>
      </c>
      <c r="AE3178" s="92" t="str">
        <f t="shared" si="767"/>
        <v/>
      </c>
      <c r="AF3178" s="96" t="str">
        <f t="shared" si="768"/>
        <v>&lt;a name='19000100'&gt;&lt;b&gt;: 0 - Glen Echo Park [7300 MacArthur Blvd, Glen Echo, MD]&lt;/b&gt;&lt;/a&gt;&lt;br&gt;</v>
      </c>
      <c r="AG3178" s="97">
        <f t="shared" si="769"/>
        <v>1900</v>
      </c>
      <c r="AH3178" s="97" t="str">
        <f t="shared" si="770"/>
        <v>01</v>
      </c>
      <c r="AI3178" s="97" t="str">
        <f t="shared" si="771"/>
        <v>00</v>
      </c>
      <c r="AJ3178" s="97" t="str">
        <f t="shared" si="772"/>
        <v>19000100</v>
      </c>
    </row>
    <row r="3179" spans="6:36" ht="12" customHeight="1" x14ac:dyDescent="0.15">
      <c r="F3179" s="86" t="str">
        <f t="shared" si="761"/>
        <v>Saturday</v>
      </c>
      <c r="G3179" s="91"/>
      <c r="H3179" s="92" t="str">
        <f>VLOOKUP(MONTH(G3179),VLOOKUP!$W$1:$X$24,2)</f>
        <v>January</v>
      </c>
      <c r="I3179" s="92" t="str">
        <f t="shared" si="762"/>
        <v/>
      </c>
      <c r="J3179" s="93" t="s">
        <v>210</v>
      </c>
      <c r="L3179" s="86" t="str">
        <f t="shared" si="775"/>
        <v>Glen Echo Park [7300 MacArthur Blvd, Glen Echo, MD]</v>
      </c>
      <c r="M3179" s="86">
        <f t="shared" si="763"/>
        <v>0</v>
      </c>
      <c r="N3179" s="93" t="str">
        <f t="shared" si="774"/>
        <v>Glen Echo Park [7300 MacArthur Blvd, Glen Echo, MD]</v>
      </c>
      <c r="O3179" s="90"/>
      <c r="S3179" s="95">
        <f t="shared" si="764"/>
        <v>0</v>
      </c>
      <c r="T3179" s="86" t="str">
        <f t="shared" si="765"/>
        <v/>
      </c>
      <c r="U3179" s="86" t="str">
        <f t="shared" si="773"/>
        <v/>
      </c>
      <c r="V3179" s="95" t="str">
        <f t="shared" si="766"/>
        <v/>
      </c>
      <c r="AE3179" s="92" t="str">
        <f t="shared" si="767"/>
        <v/>
      </c>
      <c r="AF3179" s="96" t="str">
        <f t="shared" si="768"/>
        <v>&lt;a name='19000100'&gt;&lt;b&gt;: 0 - Glen Echo Park [7300 MacArthur Blvd, Glen Echo, MD]&lt;/b&gt;&lt;/a&gt;&lt;br&gt;</v>
      </c>
      <c r="AG3179" s="97">
        <f t="shared" si="769"/>
        <v>1900</v>
      </c>
      <c r="AH3179" s="97" t="str">
        <f t="shared" si="770"/>
        <v>01</v>
      </c>
      <c r="AI3179" s="97" t="str">
        <f t="shared" si="771"/>
        <v>00</v>
      </c>
      <c r="AJ3179" s="97" t="str">
        <f t="shared" si="772"/>
        <v>19000100</v>
      </c>
    </row>
    <row r="3180" spans="6:36" ht="12" customHeight="1" x14ac:dyDescent="0.15">
      <c r="F3180" s="86" t="str">
        <f t="shared" si="761"/>
        <v>Saturday</v>
      </c>
      <c r="G3180" s="91"/>
      <c r="H3180" s="92" t="str">
        <f>VLOOKUP(MONTH(G3180),VLOOKUP!$W$1:$X$24,2)</f>
        <v>January</v>
      </c>
      <c r="I3180" s="92" t="str">
        <f t="shared" si="762"/>
        <v/>
      </c>
      <c r="J3180" s="93" t="s">
        <v>1545</v>
      </c>
      <c r="L3180" s="86" t="str">
        <f t="shared" si="775"/>
        <v>GlowHouse [3110 13th St NW, WDC]</v>
      </c>
      <c r="M3180" s="86">
        <f t="shared" si="763"/>
        <v>0</v>
      </c>
      <c r="N3180" s="93" t="str">
        <f t="shared" si="774"/>
        <v>GlowHouse [3110 13th St NW, WDC]</v>
      </c>
      <c r="O3180" s="94"/>
      <c r="S3180" s="95">
        <f t="shared" si="764"/>
        <v>0</v>
      </c>
      <c r="T3180" s="86" t="str">
        <f t="shared" si="765"/>
        <v/>
      </c>
      <c r="U3180" s="86" t="str">
        <f t="shared" si="773"/>
        <v/>
      </c>
      <c r="V3180" s="95" t="str">
        <f t="shared" si="766"/>
        <v/>
      </c>
      <c r="AE3180" s="92" t="str">
        <f t="shared" si="767"/>
        <v/>
      </c>
      <c r="AF3180" s="96" t="str">
        <f t="shared" si="768"/>
        <v>&lt;a name='19000100'&gt;&lt;b&gt;: 0 - GlowHouse [3110 13th St NW, WDC]&lt;/b&gt;&lt;/a&gt;&lt;br&gt;</v>
      </c>
      <c r="AG3180" s="97">
        <f t="shared" si="769"/>
        <v>1900</v>
      </c>
      <c r="AH3180" s="97" t="str">
        <f t="shared" si="770"/>
        <v>01</v>
      </c>
      <c r="AI3180" s="97" t="str">
        <f t="shared" si="771"/>
        <v>00</v>
      </c>
      <c r="AJ3180" s="97" t="str">
        <f t="shared" si="772"/>
        <v>19000100</v>
      </c>
    </row>
    <row r="3181" spans="6:36" ht="12" customHeight="1" x14ac:dyDescent="0.15">
      <c r="F3181" s="86" t="str">
        <f t="shared" si="761"/>
        <v>Saturday</v>
      </c>
      <c r="G3181" s="91"/>
      <c r="H3181" s="92" t="str">
        <f>VLOOKUP(MONTH(G3181),VLOOKUP!$W$1:$X$24,2)</f>
        <v>January</v>
      </c>
      <c r="I3181" s="92" t="str">
        <f t="shared" si="762"/>
        <v/>
      </c>
      <c r="J3181" s="93" t="s">
        <v>1545</v>
      </c>
      <c r="L3181" s="86" t="str">
        <f t="shared" si="775"/>
        <v>GlowHouse [3110 13th St NW, WDC]</v>
      </c>
      <c r="M3181" s="86">
        <f t="shared" si="763"/>
        <v>0</v>
      </c>
      <c r="N3181" s="93" t="str">
        <f t="shared" si="774"/>
        <v>GlowHouse [3110 13th St NW, WDC]</v>
      </c>
      <c r="O3181" s="94"/>
      <c r="S3181" s="95">
        <f t="shared" si="764"/>
        <v>0</v>
      </c>
      <c r="T3181" s="86" t="str">
        <f t="shared" si="765"/>
        <v/>
      </c>
      <c r="U3181" s="86" t="str">
        <f t="shared" si="773"/>
        <v/>
      </c>
      <c r="V3181" s="95" t="str">
        <f t="shared" si="766"/>
        <v/>
      </c>
      <c r="AE3181" s="92" t="str">
        <f t="shared" si="767"/>
        <v/>
      </c>
      <c r="AF3181" s="96" t="str">
        <f t="shared" si="768"/>
        <v>&lt;a name='19000100'&gt;&lt;b&gt;: 0 - GlowHouse [3110 13th St NW, WDC]&lt;/b&gt;&lt;/a&gt;&lt;br&gt;</v>
      </c>
      <c r="AG3181" s="97">
        <f t="shared" si="769"/>
        <v>1900</v>
      </c>
      <c r="AH3181" s="97" t="str">
        <f t="shared" si="770"/>
        <v>01</v>
      </c>
      <c r="AI3181" s="97" t="str">
        <f t="shared" si="771"/>
        <v>00</v>
      </c>
      <c r="AJ3181" s="97" t="str">
        <f t="shared" si="772"/>
        <v>19000100</v>
      </c>
    </row>
    <row r="3182" spans="6:36" ht="12" customHeight="1" x14ac:dyDescent="0.15">
      <c r="F3182" s="86" t="str">
        <f t="shared" si="761"/>
        <v>Saturday</v>
      </c>
      <c r="G3182" s="91"/>
      <c r="H3182" s="92" t="str">
        <f>VLOOKUP(MONTH(G3182),VLOOKUP!$W$1:$X$24,2)</f>
        <v>January</v>
      </c>
      <c r="I3182" s="92" t="str">
        <f t="shared" si="762"/>
        <v/>
      </c>
      <c r="J3182" s="93" t="s">
        <v>1545</v>
      </c>
      <c r="L3182" s="86" t="str">
        <f t="shared" si="775"/>
        <v>GlowHouse [3110 13th St NW, WDC]</v>
      </c>
      <c r="M3182" s="86">
        <f t="shared" si="763"/>
        <v>0</v>
      </c>
      <c r="N3182" s="93" t="str">
        <f t="shared" si="774"/>
        <v>GlowHouse [3110 13th St NW, WDC]</v>
      </c>
      <c r="O3182" s="94"/>
      <c r="S3182" s="95">
        <f t="shared" si="764"/>
        <v>0</v>
      </c>
      <c r="T3182" s="86" t="str">
        <f t="shared" si="765"/>
        <v/>
      </c>
      <c r="U3182" s="86" t="str">
        <f t="shared" si="773"/>
        <v/>
      </c>
      <c r="V3182" s="95" t="str">
        <f t="shared" si="766"/>
        <v/>
      </c>
      <c r="AE3182" s="92" t="str">
        <f t="shared" si="767"/>
        <v/>
      </c>
      <c r="AF3182" s="96" t="str">
        <f t="shared" si="768"/>
        <v>&lt;a name='19000100'&gt;&lt;b&gt;: 0 - GlowHouse [3110 13th St NW, WDC]&lt;/b&gt;&lt;/a&gt;&lt;br&gt;</v>
      </c>
      <c r="AG3182" s="97">
        <f t="shared" si="769"/>
        <v>1900</v>
      </c>
      <c r="AH3182" s="97" t="str">
        <f t="shared" si="770"/>
        <v>01</v>
      </c>
      <c r="AI3182" s="97" t="str">
        <f t="shared" si="771"/>
        <v>00</v>
      </c>
      <c r="AJ3182" s="97" t="str">
        <f t="shared" si="772"/>
        <v>19000100</v>
      </c>
    </row>
    <row r="3183" spans="6:36" ht="12" customHeight="1" x14ac:dyDescent="0.15">
      <c r="F3183" s="86" t="str">
        <f t="shared" si="761"/>
        <v>Saturday</v>
      </c>
      <c r="G3183" s="91"/>
      <c r="H3183" s="92" t="str">
        <f>VLOOKUP(MONTH(G3183),VLOOKUP!$W$1:$X$24,2)</f>
        <v>January</v>
      </c>
      <c r="I3183" s="92" t="str">
        <f t="shared" si="762"/>
        <v/>
      </c>
      <c r="J3183" s="93" t="s">
        <v>1545</v>
      </c>
      <c r="L3183" s="86" t="str">
        <f t="shared" si="775"/>
        <v>GlowHouse [3110 13th St NW, WDC]</v>
      </c>
      <c r="M3183" s="86">
        <f t="shared" si="763"/>
        <v>0</v>
      </c>
      <c r="N3183" s="93" t="str">
        <f t="shared" si="774"/>
        <v>GlowHouse [3110 13th St NW, WDC]</v>
      </c>
      <c r="O3183" s="94"/>
      <c r="S3183" s="95">
        <f t="shared" si="764"/>
        <v>0</v>
      </c>
      <c r="T3183" s="86" t="str">
        <f t="shared" si="765"/>
        <v/>
      </c>
      <c r="U3183" s="86" t="str">
        <f t="shared" si="773"/>
        <v/>
      </c>
      <c r="V3183" s="95" t="str">
        <f t="shared" si="766"/>
        <v/>
      </c>
      <c r="AE3183" s="92" t="str">
        <f t="shared" si="767"/>
        <v/>
      </c>
      <c r="AF3183" s="96" t="str">
        <f t="shared" si="768"/>
        <v>&lt;a name='19000100'&gt;&lt;b&gt;: 0 - GlowHouse [3110 13th St NW, WDC]&lt;/b&gt;&lt;/a&gt;&lt;br&gt;</v>
      </c>
      <c r="AG3183" s="97">
        <f t="shared" si="769"/>
        <v>1900</v>
      </c>
      <c r="AH3183" s="97" t="str">
        <f t="shared" si="770"/>
        <v>01</v>
      </c>
      <c r="AI3183" s="97" t="str">
        <f t="shared" si="771"/>
        <v>00</v>
      </c>
      <c r="AJ3183" s="97" t="str">
        <f t="shared" si="772"/>
        <v>19000100</v>
      </c>
    </row>
    <row r="3184" spans="6:36" ht="12" customHeight="1" x14ac:dyDescent="0.15">
      <c r="F3184" s="86" t="str">
        <f t="shared" si="761"/>
        <v>Saturday</v>
      </c>
      <c r="G3184" s="91"/>
      <c r="H3184" s="92" t="str">
        <f>VLOOKUP(MONTH(G3184),VLOOKUP!$W$1:$X$24,2)</f>
        <v>January</v>
      </c>
      <c r="I3184" s="92" t="str">
        <f t="shared" si="762"/>
        <v/>
      </c>
      <c r="J3184" s="93" t="s">
        <v>1180</v>
      </c>
      <c r="L3184" s="86" t="str">
        <f t="shared" si="775"/>
        <v>Goethe Institute [812 7th St NW, WDC]</v>
      </c>
      <c r="M3184" s="86">
        <f t="shared" si="763"/>
        <v>0</v>
      </c>
      <c r="N3184" s="93" t="str">
        <f t="shared" si="774"/>
        <v>Goethe Institute [812 7th St NW, WDC]</v>
      </c>
      <c r="O3184" s="90"/>
      <c r="S3184" s="95">
        <f t="shared" si="764"/>
        <v>0</v>
      </c>
      <c r="T3184" s="86" t="str">
        <f t="shared" si="765"/>
        <v/>
      </c>
      <c r="U3184" s="86" t="str">
        <f t="shared" si="773"/>
        <v/>
      </c>
      <c r="V3184" s="95" t="str">
        <f t="shared" si="766"/>
        <v/>
      </c>
      <c r="X3184" s="99"/>
      <c r="Y3184" s="99"/>
      <c r="AE3184" s="92" t="str">
        <f t="shared" si="767"/>
        <v/>
      </c>
      <c r="AF3184" s="96" t="str">
        <f t="shared" si="768"/>
        <v>&lt;a name='19000100'&gt;&lt;b&gt;: 0 - Goethe Institute [812 7th St NW, WDC]&lt;/b&gt;&lt;/a&gt;&lt;br&gt;</v>
      </c>
      <c r="AG3184" s="97">
        <f t="shared" si="769"/>
        <v>1900</v>
      </c>
      <c r="AH3184" s="97" t="str">
        <f t="shared" si="770"/>
        <v>01</v>
      </c>
      <c r="AI3184" s="97" t="str">
        <f t="shared" si="771"/>
        <v>00</v>
      </c>
      <c r="AJ3184" s="97" t="str">
        <f t="shared" si="772"/>
        <v>19000100</v>
      </c>
    </row>
    <row r="3185" spans="6:36" ht="12" customHeight="1" x14ac:dyDescent="0.15">
      <c r="F3185" s="86" t="str">
        <f t="shared" si="761"/>
        <v>Saturday</v>
      </c>
      <c r="G3185" s="91"/>
      <c r="H3185" s="92" t="str">
        <f>VLOOKUP(MONTH(G3185),VLOOKUP!$W$1:$X$24,2)</f>
        <v>January</v>
      </c>
      <c r="I3185" s="92" t="str">
        <f t="shared" si="762"/>
        <v/>
      </c>
      <c r="J3185" s="93" t="s">
        <v>1180</v>
      </c>
      <c r="L3185" s="86" t="str">
        <f t="shared" si="775"/>
        <v>Goethe Institute [812 7th St NW, WDC]</v>
      </c>
      <c r="M3185" s="86">
        <f t="shared" si="763"/>
        <v>0</v>
      </c>
      <c r="N3185" s="93" t="str">
        <f t="shared" si="774"/>
        <v>Goethe Institute [812 7th St NW, WDC]</v>
      </c>
      <c r="O3185" s="90"/>
      <c r="S3185" s="95">
        <f t="shared" si="764"/>
        <v>0</v>
      </c>
      <c r="T3185" s="86" t="str">
        <f t="shared" si="765"/>
        <v/>
      </c>
      <c r="U3185" s="86" t="str">
        <f t="shared" si="773"/>
        <v/>
      </c>
      <c r="V3185" s="95" t="str">
        <f t="shared" si="766"/>
        <v/>
      </c>
      <c r="AE3185" s="92" t="str">
        <f t="shared" si="767"/>
        <v/>
      </c>
      <c r="AF3185" s="96" t="str">
        <f t="shared" si="768"/>
        <v>&lt;a name='19000100'&gt;&lt;b&gt;: 0 - Goethe Institute [812 7th St NW, WDC]&lt;/b&gt;&lt;/a&gt;&lt;br&gt;</v>
      </c>
      <c r="AG3185" s="97">
        <f t="shared" si="769"/>
        <v>1900</v>
      </c>
      <c r="AH3185" s="97" t="str">
        <f t="shared" si="770"/>
        <v>01</v>
      </c>
      <c r="AI3185" s="97" t="str">
        <f t="shared" si="771"/>
        <v>00</v>
      </c>
      <c r="AJ3185" s="97" t="str">
        <f t="shared" si="772"/>
        <v>19000100</v>
      </c>
    </row>
    <row r="3186" spans="6:36" ht="12" customHeight="1" x14ac:dyDescent="0.15">
      <c r="F3186" s="86" t="str">
        <f t="shared" si="761"/>
        <v>Saturday</v>
      </c>
      <c r="G3186" s="91"/>
      <c r="H3186" s="92" t="str">
        <f>VLOOKUP(MONTH(G3186),VLOOKUP!$W$1:$X$24,2)</f>
        <v>January</v>
      </c>
      <c r="I3186" s="92" t="str">
        <f t="shared" si="762"/>
        <v/>
      </c>
      <c r="J3186" s="93" t="s">
        <v>1180</v>
      </c>
      <c r="L3186" s="86" t="str">
        <f t="shared" si="775"/>
        <v>Goethe Institute [812 7th St NW, WDC]</v>
      </c>
      <c r="M3186" s="86">
        <f t="shared" si="763"/>
        <v>0</v>
      </c>
      <c r="N3186" s="93" t="str">
        <f t="shared" si="774"/>
        <v>Goethe Institute [812 7th St NW, WDC]</v>
      </c>
      <c r="O3186" s="90"/>
      <c r="S3186" s="95">
        <f t="shared" si="764"/>
        <v>0</v>
      </c>
      <c r="T3186" s="86" t="str">
        <f t="shared" si="765"/>
        <v/>
      </c>
      <c r="U3186" s="86" t="str">
        <f t="shared" si="773"/>
        <v/>
      </c>
      <c r="V3186" s="95" t="str">
        <f t="shared" si="766"/>
        <v/>
      </c>
      <c r="AE3186" s="92" t="str">
        <f t="shared" si="767"/>
        <v/>
      </c>
      <c r="AF3186" s="96" t="str">
        <f t="shared" si="768"/>
        <v>&lt;a name='19000100'&gt;&lt;b&gt;: 0 - Goethe Institute [812 7th St NW, WDC]&lt;/b&gt;&lt;/a&gt;&lt;br&gt;</v>
      </c>
      <c r="AG3186" s="97">
        <f t="shared" si="769"/>
        <v>1900</v>
      </c>
      <c r="AH3186" s="97" t="str">
        <f t="shared" si="770"/>
        <v>01</v>
      </c>
      <c r="AI3186" s="97" t="str">
        <f t="shared" si="771"/>
        <v>00</v>
      </c>
      <c r="AJ3186" s="97" t="str">
        <f t="shared" si="772"/>
        <v>19000100</v>
      </c>
    </row>
    <row r="3187" spans="6:36" ht="12" customHeight="1" x14ac:dyDescent="0.15">
      <c r="F3187" s="86" t="str">
        <f t="shared" si="761"/>
        <v>Saturday</v>
      </c>
      <c r="G3187" s="91"/>
      <c r="H3187" s="92" t="str">
        <f>VLOOKUP(MONTH(G3187),VLOOKUP!$W$1:$X$24,2)</f>
        <v>January</v>
      </c>
      <c r="I3187" s="92" t="str">
        <f t="shared" si="762"/>
        <v/>
      </c>
      <c r="J3187" s="93" t="s">
        <v>1180</v>
      </c>
      <c r="L3187" s="86" t="str">
        <f t="shared" si="775"/>
        <v>Goethe Institute [812 7th St NW, WDC]</v>
      </c>
      <c r="M3187" s="86">
        <f t="shared" si="763"/>
        <v>0</v>
      </c>
      <c r="N3187" s="93" t="str">
        <f t="shared" si="774"/>
        <v>Goethe Institute [812 7th St NW, WDC]</v>
      </c>
      <c r="O3187" s="90"/>
      <c r="S3187" s="95">
        <f t="shared" si="764"/>
        <v>0</v>
      </c>
      <c r="T3187" s="86" t="str">
        <f t="shared" si="765"/>
        <v/>
      </c>
      <c r="U3187" s="86" t="str">
        <f t="shared" si="773"/>
        <v/>
      </c>
      <c r="V3187" s="95" t="str">
        <f t="shared" si="766"/>
        <v/>
      </c>
      <c r="AE3187" s="92" t="str">
        <f t="shared" si="767"/>
        <v/>
      </c>
      <c r="AF3187" s="96" t="str">
        <f t="shared" si="768"/>
        <v>&lt;a name='19000100'&gt;&lt;b&gt;: 0 - Goethe Institute [812 7th St NW, WDC]&lt;/b&gt;&lt;/a&gt;&lt;br&gt;</v>
      </c>
      <c r="AG3187" s="97">
        <f t="shared" si="769"/>
        <v>1900</v>
      </c>
      <c r="AH3187" s="97" t="str">
        <f t="shared" si="770"/>
        <v>01</v>
      </c>
      <c r="AI3187" s="97" t="str">
        <f t="shared" si="771"/>
        <v>00</v>
      </c>
      <c r="AJ3187" s="97" t="str">
        <f t="shared" si="772"/>
        <v>19000100</v>
      </c>
    </row>
    <row r="3188" spans="6:36" ht="12" customHeight="1" x14ac:dyDescent="0.15">
      <c r="F3188" s="86" t="str">
        <f t="shared" si="761"/>
        <v>Saturday</v>
      </c>
      <c r="H3188" s="92" t="str">
        <f>VLOOKUP(MONTH(G3188),VLOOKUP!$W$1:$X$24,2)</f>
        <v>January</v>
      </c>
      <c r="I3188" s="92" t="str">
        <f t="shared" si="762"/>
        <v/>
      </c>
      <c r="J3188" s="93" t="s">
        <v>203</v>
      </c>
      <c r="L3188" s="86" t="str">
        <f t="shared" si="775"/>
        <v>Gold Leaf Studios [443 Eye St NW, Washington DC]</v>
      </c>
      <c r="M3188" s="86">
        <f t="shared" si="763"/>
        <v>0</v>
      </c>
      <c r="N3188" s="93" t="str">
        <f t="shared" si="774"/>
        <v>Gold Leaf Studios [443 Eye St NW, Washington DC]</v>
      </c>
      <c r="O3188" s="90"/>
      <c r="S3188" s="95">
        <f t="shared" si="764"/>
        <v>0</v>
      </c>
      <c r="T3188" s="86" t="str">
        <f t="shared" si="765"/>
        <v/>
      </c>
      <c r="U3188" s="86" t="str">
        <f t="shared" si="773"/>
        <v/>
      </c>
      <c r="V3188" s="95" t="str">
        <f t="shared" si="766"/>
        <v/>
      </c>
      <c r="W3188" s="90" t="s">
        <v>221</v>
      </c>
      <c r="AE3188" s="92" t="str">
        <f t="shared" si="767"/>
        <v/>
      </c>
      <c r="AF3188" s="96" t="str">
        <f t="shared" si="768"/>
        <v>&lt;a name='19000100'&gt;&lt;b&gt;: 0 - Gold Leaf Studios [443 Eye St NW, Washington DC]&lt;/b&gt;&lt;/a&gt;&lt;br&gt;</v>
      </c>
      <c r="AG3188" s="97">
        <f t="shared" si="769"/>
        <v>1900</v>
      </c>
      <c r="AH3188" s="97" t="str">
        <f t="shared" si="770"/>
        <v>01</v>
      </c>
      <c r="AI3188" s="97" t="str">
        <f t="shared" si="771"/>
        <v>00</v>
      </c>
      <c r="AJ3188" s="97" t="str">
        <f t="shared" si="772"/>
        <v>19000100</v>
      </c>
    </row>
    <row r="3189" spans="6:36" ht="12" customHeight="1" x14ac:dyDescent="0.15">
      <c r="F3189" s="86" t="str">
        <f t="shared" si="761"/>
        <v>Saturday</v>
      </c>
      <c r="H3189" s="92" t="str">
        <f>VLOOKUP(MONTH(G3189),VLOOKUP!$W$1:$X$24,2)</f>
        <v>January</v>
      </c>
      <c r="I3189" s="92" t="str">
        <f t="shared" si="762"/>
        <v/>
      </c>
      <c r="J3189" s="93" t="s">
        <v>203</v>
      </c>
      <c r="L3189" s="86" t="str">
        <f t="shared" si="775"/>
        <v>Gold Leaf Studios [443 Eye St NW, Washington DC]</v>
      </c>
      <c r="M3189" s="86">
        <f t="shared" si="763"/>
        <v>0</v>
      </c>
      <c r="N3189" s="93" t="str">
        <f t="shared" si="774"/>
        <v>Gold Leaf Studios [443 Eye St NW, Washington DC]</v>
      </c>
      <c r="O3189" s="90"/>
      <c r="S3189" s="95">
        <f t="shared" si="764"/>
        <v>0</v>
      </c>
      <c r="T3189" s="86" t="str">
        <f t="shared" si="765"/>
        <v/>
      </c>
      <c r="U3189" s="86" t="str">
        <f t="shared" si="773"/>
        <v/>
      </c>
      <c r="V3189" s="95" t="str">
        <f t="shared" si="766"/>
        <v/>
      </c>
      <c r="W3189" s="90" t="s">
        <v>221</v>
      </c>
      <c r="AE3189" s="92" t="str">
        <f t="shared" si="767"/>
        <v/>
      </c>
      <c r="AF3189" s="96" t="str">
        <f t="shared" si="768"/>
        <v>&lt;a name='19000100'&gt;&lt;b&gt;: 0 - Gold Leaf Studios [443 Eye St NW, Washington DC]&lt;/b&gt;&lt;/a&gt;&lt;br&gt;</v>
      </c>
      <c r="AG3189" s="97">
        <f t="shared" si="769"/>
        <v>1900</v>
      </c>
      <c r="AH3189" s="97" t="str">
        <f t="shared" si="770"/>
        <v>01</v>
      </c>
      <c r="AI3189" s="97" t="str">
        <f t="shared" si="771"/>
        <v>00</v>
      </c>
      <c r="AJ3189" s="97" t="str">
        <f t="shared" si="772"/>
        <v>19000100</v>
      </c>
    </row>
    <row r="3190" spans="6:36" ht="12" customHeight="1" x14ac:dyDescent="0.15">
      <c r="F3190" s="86" t="str">
        <f t="shared" si="761"/>
        <v>Saturday</v>
      </c>
      <c r="G3190" s="91"/>
      <c r="H3190" s="92" t="str">
        <f>VLOOKUP(MONTH(G3190),VLOOKUP!$W$1:$X$24,2)</f>
        <v>January</v>
      </c>
      <c r="I3190" s="92" t="str">
        <f t="shared" si="762"/>
        <v/>
      </c>
      <c r="J3190" s="107" t="s">
        <v>323</v>
      </c>
      <c r="K3190" s="106"/>
      <c r="L3190" s="86" t="str">
        <f t="shared" si="775"/>
        <v>&lt;a href='goldenwest.php' title='list by venue'&gt;Golden West Cafe (Baltimore)&lt;/a&gt;</v>
      </c>
      <c r="M3190" s="86">
        <f t="shared" si="763"/>
        <v>0</v>
      </c>
      <c r="N3190" s="86" t="str">
        <f>VLOOKUP(J3190,VLOOKUP!$A$2:$S$54,19,FALSE)&amp;J3190&amp;"&lt;/a&gt;"</f>
        <v>&lt;a href='goldenwest.php' title='list by venue'&gt;Golden West Cafe (Baltimore)&lt;/a&gt;</v>
      </c>
      <c r="O3190" s="107"/>
      <c r="P3190" s="107"/>
      <c r="Q3190" s="107"/>
      <c r="R3190" s="107"/>
      <c r="S3190" s="95">
        <f t="shared" si="764"/>
        <v>0</v>
      </c>
      <c r="T3190" s="86" t="str">
        <f t="shared" si="765"/>
        <v/>
      </c>
      <c r="U3190" s="86" t="str">
        <f t="shared" si="773"/>
        <v/>
      </c>
      <c r="V3190" s="95" t="str">
        <f t="shared" si="766"/>
        <v/>
      </c>
      <c r="AE3190" s="92" t="str">
        <f t="shared" si="767"/>
        <v/>
      </c>
      <c r="AF3190" s="96" t="str">
        <f t="shared" si="768"/>
        <v>&lt;a name='19000100'&gt;&lt;b&gt;: 0 - &lt;a href='goldenwest.php' title='list by venue'&gt;Golden West Cafe (Baltimore)&lt;/a&gt;&lt;/b&gt;&lt;/a&gt;&lt;br&gt;</v>
      </c>
      <c r="AG3190" s="97">
        <f t="shared" si="769"/>
        <v>1900</v>
      </c>
      <c r="AH3190" s="97" t="str">
        <f t="shared" si="770"/>
        <v>01</v>
      </c>
      <c r="AI3190" s="97" t="str">
        <f t="shared" si="771"/>
        <v>00</v>
      </c>
      <c r="AJ3190" s="97" t="str">
        <f t="shared" si="772"/>
        <v>19000100</v>
      </c>
    </row>
    <row r="3191" spans="6:36" ht="12" customHeight="1" x14ac:dyDescent="0.15">
      <c r="F3191" s="86" t="str">
        <f t="shared" si="761"/>
        <v>Saturday</v>
      </c>
      <c r="G3191" s="91"/>
      <c r="H3191" s="92" t="str">
        <f>VLOOKUP(MONTH(G3191),VLOOKUP!$W$1:$X$24,2)</f>
        <v>January</v>
      </c>
      <c r="I3191" s="92" t="str">
        <f t="shared" si="762"/>
        <v/>
      </c>
      <c r="J3191" s="107" t="s">
        <v>323</v>
      </c>
      <c r="K3191" s="106"/>
      <c r="L3191" s="86" t="str">
        <f t="shared" si="775"/>
        <v>&lt;a href='goldenwest.php' title='list by venue'&gt;Golden West Cafe (Baltimore)&lt;/a&gt;</v>
      </c>
      <c r="M3191" s="86">
        <f t="shared" si="763"/>
        <v>0</v>
      </c>
      <c r="N3191" s="86" t="str">
        <f>VLOOKUP(J3191,VLOOKUP!$A$2:$S$54,19,FALSE)&amp;J3191&amp;"&lt;/a&gt;"</f>
        <v>&lt;a href='goldenwest.php' title='list by venue'&gt;Golden West Cafe (Baltimore)&lt;/a&gt;</v>
      </c>
      <c r="O3191" s="107"/>
      <c r="P3191" s="107"/>
      <c r="Q3191" s="107"/>
      <c r="R3191" s="107"/>
      <c r="S3191" s="95">
        <f t="shared" si="764"/>
        <v>0</v>
      </c>
      <c r="T3191" s="86" t="str">
        <f t="shared" si="765"/>
        <v/>
      </c>
      <c r="U3191" s="86" t="str">
        <f t="shared" si="773"/>
        <v/>
      </c>
      <c r="V3191" s="95" t="str">
        <f t="shared" si="766"/>
        <v/>
      </c>
      <c r="AE3191" s="92" t="str">
        <f t="shared" si="767"/>
        <v/>
      </c>
      <c r="AF3191" s="96" t="str">
        <f t="shared" si="768"/>
        <v>&lt;a name='19000100'&gt;&lt;b&gt;: 0 - &lt;a href='goldenwest.php' title='list by venue'&gt;Golden West Cafe (Baltimore)&lt;/a&gt;&lt;/b&gt;&lt;/a&gt;&lt;br&gt;</v>
      </c>
      <c r="AG3191" s="97">
        <f t="shared" si="769"/>
        <v>1900</v>
      </c>
      <c r="AH3191" s="97" t="str">
        <f t="shared" si="770"/>
        <v>01</v>
      </c>
      <c r="AI3191" s="97" t="str">
        <f t="shared" si="771"/>
        <v>00</v>
      </c>
      <c r="AJ3191" s="97" t="str">
        <f t="shared" si="772"/>
        <v>19000100</v>
      </c>
    </row>
    <row r="3192" spans="6:36" ht="12" customHeight="1" x14ac:dyDescent="0.15">
      <c r="F3192" s="86" t="str">
        <f t="shared" si="761"/>
        <v>Saturday</v>
      </c>
      <c r="G3192" s="91"/>
      <c r="H3192" s="92" t="str">
        <f>VLOOKUP(MONTH(G3192),VLOOKUP!$W$1:$X$24,2)</f>
        <v>January</v>
      </c>
      <c r="I3192" s="92" t="str">
        <f t="shared" si="762"/>
        <v/>
      </c>
      <c r="J3192" s="107" t="s">
        <v>323</v>
      </c>
      <c r="K3192" s="106"/>
      <c r="L3192" s="86" t="str">
        <f t="shared" si="775"/>
        <v>&lt;a href='goldenwest.php' title='list by venue'&gt;Golden West Cafe (Baltimore)&lt;/a&gt;</v>
      </c>
      <c r="M3192" s="86">
        <f t="shared" si="763"/>
        <v>0</v>
      </c>
      <c r="N3192" s="86" t="str">
        <f>VLOOKUP(J3192,VLOOKUP!$A$2:$S$54,19,FALSE)&amp;J3192&amp;"&lt;/a&gt;"</f>
        <v>&lt;a href='goldenwest.php' title='list by venue'&gt;Golden West Cafe (Baltimore)&lt;/a&gt;</v>
      </c>
      <c r="O3192" s="107"/>
      <c r="P3192" s="107"/>
      <c r="Q3192" s="107"/>
      <c r="R3192" s="107"/>
      <c r="S3192" s="95">
        <f t="shared" si="764"/>
        <v>0</v>
      </c>
      <c r="T3192" s="86" t="str">
        <f t="shared" si="765"/>
        <v/>
      </c>
      <c r="U3192" s="86" t="str">
        <f t="shared" si="773"/>
        <v/>
      </c>
      <c r="V3192" s="95" t="str">
        <f t="shared" si="766"/>
        <v/>
      </c>
      <c r="AE3192" s="92" t="str">
        <f t="shared" si="767"/>
        <v/>
      </c>
      <c r="AF3192" s="96" t="str">
        <f t="shared" si="768"/>
        <v>&lt;a name='19000100'&gt;&lt;b&gt;: 0 - &lt;a href='goldenwest.php' title='list by venue'&gt;Golden West Cafe (Baltimore)&lt;/a&gt;&lt;/b&gt;&lt;/a&gt;&lt;br&gt;</v>
      </c>
      <c r="AG3192" s="97">
        <f t="shared" si="769"/>
        <v>1900</v>
      </c>
      <c r="AH3192" s="97" t="str">
        <f t="shared" si="770"/>
        <v>01</v>
      </c>
      <c r="AI3192" s="97" t="str">
        <f t="shared" si="771"/>
        <v>00</v>
      </c>
      <c r="AJ3192" s="97" t="str">
        <f t="shared" si="772"/>
        <v>19000100</v>
      </c>
    </row>
    <row r="3193" spans="6:36" ht="12" customHeight="1" x14ac:dyDescent="0.15">
      <c r="F3193" s="86" t="str">
        <f t="shared" si="761"/>
        <v>Saturday</v>
      </c>
      <c r="G3193" s="91"/>
      <c r="H3193" s="92" t="str">
        <f>VLOOKUP(MONTH(G3193),VLOOKUP!$W$1:$X$24,2)</f>
        <v>January</v>
      </c>
      <c r="I3193" s="92" t="str">
        <f t="shared" si="762"/>
        <v/>
      </c>
      <c r="J3193" s="107" t="s">
        <v>323</v>
      </c>
      <c r="K3193" s="106"/>
      <c r="L3193" s="86" t="str">
        <f t="shared" si="775"/>
        <v>&lt;a href='goldenwest.php' title='list by venue'&gt;Golden West Cafe (Baltimore)&lt;/a&gt;</v>
      </c>
      <c r="M3193" s="86">
        <f t="shared" si="763"/>
        <v>0</v>
      </c>
      <c r="N3193" s="86" t="str">
        <f>VLOOKUP(J3193,VLOOKUP!$A$2:$S$54,19,FALSE)&amp;J3193&amp;"&lt;/a&gt;"</f>
        <v>&lt;a href='goldenwest.php' title='list by venue'&gt;Golden West Cafe (Baltimore)&lt;/a&gt;</v>
      </c>
      <c r="O3193" s="107"/>
      <c r="P3193" s="107"/>
      <c r="Q3193" s="107"/>
      <c r="R3193" s="107"/>
      <c r="S3193" s="95">
        <f t="shared" si="764"/>
        <v>0</v>
      </c>
      <c r="T3193" s="86" t="str">
        <f t="shared" si="765"/>
        <v/>
      </c>
      <c r="U3193" s="86" t="str">
        <f t="shared" si="773"/>
        <v/>
      </c>
      <c r="V3193" s="95" t="str">
        <f t="shared" si="766"/>
        <v/>
      </c>
      <c r="AE3193" s="92" t="str">
        <f t="shared" si="767"/>
        <v/>
      </c>
      <c r="AF3193" s="96" t="str">
        <f t="shared" si="768"/>
        <v>&lt;a name='19000100'&gt;&lt;b&gt;: 0 - &lt;a href='goldenwest.php' title='list by venue'&gt;Golden West Cafe (Baltimore)&lt;/a&gt;&lt;/b&gt;&lt;/a&gt;&lt;br&gt;</v>
      </c>
      <c r="AG3193" s="97">
        <f t="shared" si="769"/>
        <v>1900</v>
      </c>
      <c r="AH3193" s="97" t="str">
        <f t="shared" si="770"/>
        <v>01</v>
      </c>
      <c r="AI3193" s="97" t="str">
        <f t="shared" si="771"/>
        <v>00</v>
      </c>
      <c r="AJ3193" s="97" t="str">
        <f t="shared" si="772"/>
        <v>19000100</v>
      </c>
    </row>
    <row r="3194" spans="6:36" ht="12" customHeight="1" x14ac:dyDescent="0.15">
      <c r="F3194" s="86" t="str">
        <f t="shared" si="761"/>
        <v>Saturday</v>
      </c>
      <c r="G3194" s="91"/>
      <c r="H3194" s="92" t="str">
        <f>VLOOKUP(MONTH(G3194),VLOOKUP!$W$1:$X$24,2)</f>
        <v>January</v>
      </c>
      <c r="I3194" s="92" t="str">
        <f t="shared" si="762"/>
        <v/>
      </c>
      <c r="J3194" s="107" t="s">
        <v>323</v>
      </c>
      <c r="K3194" s="106"/>
      <c r="L3194" s="86" t="str">
        <f t="shared" si="775"/>
        <v>&lt;a href='goldenwest.php' title='list by venue'&gt;Golden West Cafe (Baltimore)&lt;/a&gt;</v>
      </c>
      <c r="M3194" s="86">
        <f t="shared" si="763"/>
        <v>0</v>
      </c>
      <c r="N3194" s="86" t="str">
        <f>VLOOKUP(J3194,VLOOKUP!$A$2:$S$54,19,FALSE)&amp;J3194&amp;"&lt;/a&gt;"</f>
        <v>&lt;a href='goldenwest.php' title='list by venue'&gt;Golden West Cafe (Baltimore)&lt;/a&gt;</v>
      </c>
      <c r="O3194" s="107"/>
      <c r="P3194" s="107"/>
      <c r="Q3194" s="107"/>
      <c r="R3194" s="107"/>
      <c r="S3194" s="95">
        <f t="shared" si="764"/>
        <v>0</v>
      </c>
      <c r="T3194" s="86" t="str">
        <f t="shared" si="765"/>
        <v/>
      </c>
      <c r="U3194" s="86" t="str">
        <f t="shared" si="773"/>
        <v/>
      </c>
      <c r="V3194" s="95" t="str">
        <f t="shared" si="766"/>
        <v/>
      </c>
      <c r="AE3194" s="92" t="str">
        <f t="shared" si="767"/>
        <v/>
      </c>
      <c r="AF3194" s="96" t="str">
        <f t="shared" si="768"/>
        <v>&lt;a name='19000100'&gt;&lt;b&gt;: 0 - &lt;a href='goldenwest.php' title='list by venue'&gt;Golden West Cafe (Baltimore)&lt;/a&gt;&lt;/b&gt;&lt;/a&gt;&lt;br&gt;</v>
      </c>
      <c r="AG3194" s="97">
        <f t="shared" si="769"/>
        <v>1900</v>
      </c>
      <c r="AH3194" s="97" t="str">
        <f t="shared" si="770"/>
        <v>01</v>
      </c>
      <c r="AI3194" s="97" t="str">
        <f t="shared" si="771"/>
        <v>00</v>
      </c>
      <c r="AJ3194" s="97" t="str">
        <f t="shared" si="772"/>
        <v>19000100</v>
      </c>
    </row>
    <row r="3195" spans="6:36" ht="12" customHeight="1" x14ac:dyDescent="0.15">
      <c r="F3195" s="86" t="str">
        <f t="shared" si="761"/>
        <v>Saturday</v>
      </c>
      <c r="G3195" s="91"/>
      <c r="H3195" s="92" t="str">
        <f>VLOOKUP(MONTH(G3195),VLOOKUP!$W$1:$X$24,2)</f>
        <v>January</v>
      </c>
      <c r="I3195" s="92" t="str">
        <f t="shared" si="762"/>
        <v/>
      </c>
      <c r="J3195" s="93" t="s">
        <v>1765</v>
      </c>
      <c r="L3195" s="86" t="str">
        <f t="shared" si="775"/>
        <v>Gordon Center for the Performing Arts at the Rosenbloom Owings Mill JCC [3506 Gynnbrook Avenue, Owings Mills, MD]</v>
      </c>
      <c r="M3195" s="86">
        <f t="shared" si="763"/>
        <v>0</v>
      </c>
      <c r="N3195" s="93" t="str">
        <f t="shared" ref="N3195:N3226" si="776">J3195</f>
        <v>Gordon Center for the Performing Arts at the Rosenbloom Owings Mill JCC [3506 Gynnbrook Avenue, Owings Mills, MD]</v>
      </c>
      <c r="O3195" s="94"/>
      <c r="S3195" s="95">
        <f t="shared" si="764"/>
        <v>0</v>
      </c>
      <c r="T3195" s="86" t="str">
        <f t="shared" si="765"/>
        <v/>
      </c>
      <c r="U3195" s="86" t="str">
        <f t="shared" si="773"/>
        <v/>
      </c>
      <c r="V3195" s="95" t="str">
        <f t="shared" si="766"/>
        <v/>
      </c>
      <c r="AE3195" s="92" t="str">
        <f t="shared" si="767"/>
        <v/>
      </c>
      <c r="AF3195" s="96" t="str">
        <f t="shared" si="768"/>
        <v>&lt;a name='19000100'&gt;&lt;b&gt;: 0 - Gordon Center for the Performing Arts at the Rosenbloom Owings Mill JCC [3506 Gynnbrook Avenue, Owings Mills, MD]&lt;/b&gt;&lt;/a&gt;&lt;br&gt;</v>
      </c>
      <c r="AG3195" s="97">
        <f t="shared" si="769"/>
        <v>1900</v>
      </c>
      <c r="AH3195" s="97" t="str">
        <f t="shared" si="770"/>
        <v>01</v>
      </c>
      <c r="AI3195" s="97" t="str">
        <f t="shared" si="771"/>
        <v>00</v>
      </c>
      <c r="AJ3195" s="97" t="str">
        <f t="shared" si="772"/>
        <v>19000100</v>
      </c>
    </row>
    <row r="3196" spans="6:36" ht="12" customHeight="1" x14ac:dyDescent="0.15">
      <c r="F3196" s="86" t="str">
        <f t="shared" si="761"/>
        <v>Saturday</v>
      </c>
      <c r="G3196" s="91"/>
      <c r="H3196" s="92" t="str">
        <f>VLOOKUP(MONTH(G3196),VLOOKUP!$W$1:$X$24,2)</f>
        <v>January</v>
      </c>
      <c r="I3196" s="92" t="str">
        <f t="shared" si="762"/>
        <v/>
      </c>
      <c r="J3196" s="93" t="s">
        <v>1765</v>
      </c>
      <c r="L3196" s="86" t="str">
        <f t="shared" si="775"/>
        <v>Gordon Center for the Performing Arts at the Rosenbloom Owings Mill JCC [3506 Gynnbrook Avenue, Owings Mills, MD]</v>
      </c>
      <c r="M3196" s="86">
        <f t="shared" si="763"/>
        <v>0</v>
      </c>
      <c r="N3196" s="93" t="str">
        <f t="shared" si="776"/>
        <v>Gordon Center for the Performing Arts at the Rosenbloom Owings Mill JCC [3506 Gynnbrook Avenue, Owings Mills, MD]</v>
      </c>
      <c r="O3196" s="94"/>
      <c r="S3196" s="95">
        <f t="shared" si="764"/>
        <v>0</v>
      </c>
      <c r="T3196" s="86" t="str">
        <f t="shared" si="765"/>
        <v/>
      </c>
      <c r="U3196" s="86" t="str">
        <f t="shared" si="773"/>
        <v/>
      </c>
      <c r="V3196" s="95" t="str">
        <f t="shared" si="766"/>
        <v/>
      </c>
      <c r="AE3196" s="92" t="str">
        <f t="shared" si="767"/>
        <v/>
      </c>
      <c r="AF3196" s="96" t="str">
        <f t="shared" si="768"/>
        <v>&lt;a name='19000100'&gt;&lt;b&gt;: 0 - Gordon Center for the Performing Arts at the Rosenbloom Owings Mill JCC [3506 Gynnbrook Avenue, Owings Mills, MD]&lt;/b&gt;&lt;/a&gt;&lt;br&gt;</v>
      </c>
      <c r="AG3196" s="97">
        <f t="shared" si="769"/>
        <v>1900</v>
      </c>
      <c r="AH3196" s="97" t="str">
        <f t="shared" si="770"/>
        <v>01</v>
      </c>
      <c r="AI3196" s="97" t="str">
        <f t="shared" si="771"/>
        <v>00</v>
      </c>
      <c r="AJ3196" s="97" t="str">
        <f t="shared" si="772"/>
        <v>19000100</v>
      </c>
    </row>
    <row r="3197" spans="6:36" ht="12" customHeight="1" x14ac:dyDescent="0.15">
      <c r="F3197" s="86" t="str">
        <f t="shared" si="761"/>
        <v>Saturday</v>
      </c>
      <c r="G3197" s="91"/>
      <c r="H3197" s="92" t="str">
        <f>VLOOKUP(MONTH(G3197),VLOOKUP!$W$1:$X$24,2)</f>
        <v>January</v>
      </c>
      <c r="I3197" s="92" t="str">
        <f t="shared" si="762"/>
        <v/>
      </c>
      <c r="J3197" s="93" t="s">
        <v>1765</v>
      </c>
      <c r="L3197" s="86" t="str">
        <f t="shared" si="775"/>
        <v>Gordon Center for the Performing Arts at the Rosenbloom Owings Mill JCC [3506 Gynnbrook Avenue, Owings Mills, MD]</v>
      </c>
      <c r="M3197" s="86">
        <f t="shared" si="763"/>
        <v>0</v>
      </c>
      <c r="N3197" s="93" t="str">
        <f t="shared" si="776"/>
        <v>Gordon Center for the Performing Arts at the Rosenbloom Owings Mill JCC [3506 Gynnbrook Avenue, Owings Mills, MD]</v>
      </c>
      <c r="O3197" s="94"/>
      <c r="S3197" s="95">
        <f t="shared" si="764"/>
        <v>0</v>
      </c>
      <c r="T3197" s="86" t="str">
        <f t="shared" si="765"/>
        <v/>
      </c>
      <c r="U3197" s="86" t="str">
        <f t="shared" si="773"/>
        <v/>
      </c>
      <c r="V3197" s="95" t="str">
        <f t="shared" si="766"/>
        <v/>
      </c>
      <c r="AE3197" s="92" t="str">
        <f t="shared" si="767"/>
        <v/>
      </c>
      <c r="AF3197" s="96" t="str">
        <f t="shared" si="768"/>
        <v>&lt;a name='19000100'&gt;&lt;b&gt;: 0 - Gordon Center for the Performing Arts at the Rosenbloom Owings Mill JCC [3506 Gynnbrook Avenue, Owings Mills, MD]&lt;/b&gt;&lt;/a&gt;&lt;br&gt;</v>
      </c>
      <c r="AG3197" s="97">
        <f t="shared" si="769"/>
        <v>1900</v>
      </c>
      <c r="AH3197" s="97" t="str">
        <f t="shared" si="770"/>
        <v>01</v>
      </c>
      <c r="AI3197" s="97" t="str">
        <f t="shared" si="771"/>
        <v>00</v>
      </c>
      <c r="AJ3197" s="97" t="str">
        <f t="shared" si="772"/>
        <v>19000100</v>
      </c>
    </row>
    <row r="3198" spans="6:36" ht="12" customHeight="1" x14ac:dyDescent="0.15">
      <c r="F3198" s="86" t="str">
        <f t="shared" si="761"/>
        <v>Saturday</v>
      </c>
      <c r="G3198" s="91"/>
      <c r="H3198" s="92" t="str">
        <f>VLOOKUP(MONTH(G3198),VLOOKUP!$W$1:$X$24,2)</f>
        <v>January</v>
      </c>
      <c r="I3198" s="92" t="str">
        <f t="shared" si="762"/>
        <v/>
      </c>
      <c r="J3198" s="93" t="s">
        <v>1765</v>
      </c>
      <c r="L3198" s="86" t="str">
        <f t="shared" si="775"/>
        <v>Gordon Center for the Performing Arts at the Rosenbloom Owings Mill JCC [3506 Gynnbrook Avenue, Owings Mills, MD]</v>
      </c>
      <c r="M3198" s="86">
        <f t="shared" si="763"/>
        <v>0</v>
      </c>
      <c r="N3198" s="93" t="str">
        <f t="shared" si="776"/>
        <v>Gordon Center for the Performing Arts at the Rosenbloom Owings Mill JCC [3506 Gynnbrook Avenue, Owings Mills, MD]</v>
      </c>
      <c r="O3198" s="94"/>
      <c r="S3198" s="95">
        <f t="shared" si="764"/>
        <v>0</v>
      </c>
      <c r="T3198" s="86" t="str">
        <f t="shared" si="765"/>
        <v/>
      </c>
      <c r="U3198" s="86" t="str">
        <f t="shared" si="773"/>
        <v/>
      </c>
      <c r="V3198" s="95" t="str">
        <f t="shared" si="766"/>
        <v/>
      </c>
      <c r="AE3198" s="92" t="str">
        <f t="shared" si="767"/>
        <v/>
      </c>
      <c r="AF3198" s="96" t="str">
        <f t="shared" si="768"/>
        <v>&lt;a name='19000100'&gt;&lt;b&gt;: 0 - Gordon Center for the Performing Arts at the Rosenbloom Owings Mill JCC [3506 Gynnbrook Avenue, Owings Mills, MD]&lt;/b&gt;&lt;/a&gt;&lt;br&gt;</v>
      </c>
      <c r="AG3198" s="97">
        <f t="shared" si="769"/>
        <v>1900</v>
      </c>
      <c r="AH3198" s="97" t="str">
        <f t="shared" si="770"/>
        <v>01</v>
      </c>
      <c r="AI3198" s="97" t="str">
        <f t="shared" si="771"/>
        <v>00</v>
      </c>
      <c r="AJ3198" s="97" t="str">
        <f t="shared" si="772"/>
        <v>19000100</v>
      </c>
    </row>
    <row r="3199" spans="6:36" ht="12" customHeight="1" x14ac:dyDescent="0.15">
      <c r="F3199" s="86" t="str">
        <f t="shared" si="761"/>
        <v>Saturday</v>
      </c>
      <c r="G3199" s="91"/>
      <c r="H3199" s="92" t="str">
        <f>VLOOKUP(MONTH(G3199),VLOOKUP!$W$1:$X$24,2)</f>
        <v>January</v>
      </c>
      <c r="I3199" s="92" t="str">
        <f t="shared" si="762"/>
        <v/>
      </c>
      <c r="J3199" s="93" t="s">
        <v>1765</v>
      </c>
      <c r="L3199" s="86" t="str">
        <f t="shared" si="775"/>
        <v>Gordon Center for the Performing Arts at the Rosenbloom Owings Mill JCC [3506 Gynnbrook Avenue, Owings Mills, MD]</v>
      </c>
      <c r="M3199" s="86">
        <f t="shared" si="763"/>
        <v>0</v>
      </c>
      <c r="N3199" s="93" t="str">
        <f t="shared" si="776"/>
        <v>Gordon Center for the Performing Arts at the Rosenbloom Owings Mill JCC [3506 Gynnbrook Avenue, Owings Mills, MD]</v>
      </c>
      <c r="O3199" s="94"/>
      <c r="S3199" s="95">
        <f t="shared" si="764"/>
        <v>0</v>
      </c>
      <c r="T3199" s="86" t="str">
        <f t="shared" si="765"/>
        <v/>
      </c>
      <c r="U3199" s="86" t="str">
        <f t="shared" si="773"/>
        <v/>
      </c>
      <c r="V3199" s="95" t="str">
        <f t="shared" si="766"/>
        <v/>
      </c>
      <c r="AE3199" s="92" t="str">
        <f t="shared" si="767"/>
        <v/>
      </c>
      <c r="AF3199" s="96" t="str">
        <f t="shared" si="768"/>
        <v>&lt;a name='19000100'&gt;&lt;b&gt;: 0 - Gordon Center for the Performing Arts at the Rosenbloom Owings Mill JCC [3506 Gynnbrook Avenue, Owings Mills, MD]&lt;/b&gt;&lt;/a&gt;&lt;br&gt;</v>
      </c>
      <c r="AG3199" s="97">
        <f t="shared" si="769"/>
        <v>1900</v>
      </c>
      <c r="AH3199" s="97" t="str">
        <f t="shared" si="770"/>
        <v>01</v>
      </c>
      <c r="AI3199" s="97" t="str">
        <f t="shared" si="771"/>
        <v>00</v>
      </c>
      <c r="AJ3199" s="97" t="str">
        <f t="shared" si="772"/>
        <v>19000100</v>
      </c>
    </row>
    <row r="3200" spans="6:36" ht="12" customHeight="1" x14ac:dyDescent="0.15">
      <c r="F3200" s="86" t="str">
        <f t="shared" si="761"/>
        <v>Saturday</v>
      </c>
      <c r="G3200" s="91"/>
      <c r="H3200" s="92" t="str">
        <f>VLOOKUP(MONTH(G3200),VLOOKUP!$W$1:$X$24,2)</f>
        <v>January</v>
      </c>
      <c r="I3200" s="92" t="str">
        <f t="shared" si="762"/>
        <v/>
      </c>
      <c r="J3200" s="93" t="s">
        <v>1582</v>
      </c>
      <c r="L3200" s="86" t="str">
        <f t="shared" si="775"/>
        <v>Great Pumpkin House [Eastern Market, WDC]</v>
      </c>
      <c r="M3200" s="86">
        <f t="shared" si="763"/>
        <v>0</v>
      </c>
      <c r="N3200" s="93" t="str">
        <f t="shared" si="776"/>
        <v>Great Pumpkin House [Eastern Market, WDC]</v>
      </c>
      <c r="O3200" s="90"/>
      <c r="S3200" s="95">
        <f t="shared" si="764"/>
        <v>0</v>
      </c>
      <c r="T3200" s="86" t="str">
        <f t="shared" si="765"/>
        <v/>
      </c>
      <c r="U3200" s="86" t="str">
        <f t="shared" si="773"/>
        <v/>
      </c>
      <c r="V3200" s="95" t="str">
        <f t="shared" si="766"/>
        <v/>
      </c>
      <c r="W3200" s="90" t="s">
        <v>282</v>
      </c>
      <c r="AE3200" s="92" t="str">
        <f t="shared" si="767"/>
        <v/>
      </c>
      <c r="AF3200" s="96" t="str">
        <f t="shared" si="768"/>
        <v>&lt;a name='19000100'&gt;&lt;b&gt;: 0 - Great Pumpkin House [Eastern Market, WDC]&lt;/b&gt;&lt;/a&gt;&lt;br&gt;</v>
      </c>
      <c r="AG3200" s="97">
        <f t="shared" si="769"/>
        <v>1900</v>
      </c>
      <c r="AH3200" s="97" t="str">
        <f t="shared" si="770"/>
        <v>01</v>
      </c>
      <c r="AI3200" s="97" t="str">
        <f t="shared" si="771"/>
        <v>00</v>
      </c>
      <c r="AJ3200" s="97" t="str">
        <f t="shared" si="772"/>
        <v>19000100</v>
      </c>
    </row>
    <row r="3201" spans="6:36" ht="12" customHeight="1" x14ac:dyDescent="0.15">
      <c r="F3201" s="86" t="str">
        <f t="shared" si="761"/>
        <v>Saturday</v>
      </c>
      <c r="G3201" s="91"/>
      <c r="H3201" s="92" t="str">
        <f>VLOOKUP(MONTH(G3201),VLOOKUP!$W$1:$X$24,2)</f>
        <v>January</v>
      </c>
      <c r="I3201" s="92" t="str">
        <f t="shared" si="762"/>
        <v/>
      </c>
      <c r="J3201" s="93" t="s">
        <v>1582</v>
      </c>
      <c r="L3201" s="86" t="str">
        <f t="shared" si="775"/>
        <v>Great Pumpkin House [Eastern Market, WDC]</v>
      </c>
      <c r="M3201" s="86">
        <f t="shared" si="763"/>
        <v>0</v>
      </c>
      <c r="N3201" s="93" t="str">
        <f t="shared" si="776"/>
        <v>Great Pumpkin House [Eastern Market, WDC]</v>
      </c>
      <c r="O3201" s="90"/>
      <c r="S3201" s="95">
        <f t="shared" si="764"/>
        <v>0</v>
      </c>
      <c r="T3201" s="86" t="str">
        <f t="shared" si="765"/>
        <v/>
      </c>
      <c r="U3201" s="86" t="str">
        <f t="shared" si="773"/>
        <v/>
      </c>
      <c r="V3201" s="95" t="str">
        <f t="shared" si="766"/>
        <v/>
      </c>
      <c r="W3201" s="90" t="s">
        <v>282</v>
      </c>
      <c r="AE3201" s="92" t="str">
        <f t="shared" si="767"/>
        <v/>
      </c>
      <c r="AF3201" s="96" t="str">
        <f t="shared" si="768"/>
        <v>&lt;a name='19000100'&gt;&lt;b&gt;: 0 - Great Pumpkin House [Eastern Market, WDC]&lt;/b&gt;&lt;/a&gt;&lt;br&gt;</v>
      </c>
      <c r="AG3201" s="97">
        <f t="shared" si="769"/>
        <v>1900</v>
      </c>
      <c r="AH3201" s="97" t="str">
        <f t="shared" si="770"/>
        <v>01</v>
      </c>
      <c r="AI3201" s="97" t="str">
        <f t="shared" si="771"/>
        <v>00</v>
      </c>
      <c r="AJ3201" s="97" t="str">
        <f t="shared" si="772"/>
        <v>19000100</v>
      </c>
    </row>
    <row r="3202" spans="6:36" ht="12" customHeight="1" x14ac:dyDescent="0.15">
      <c r="F3202" s="86" t="str">
        <f t="shared" ref="F3202:F3265" si="777">IF(WEEKDAY(G3202)=1,"Sunday",IF(WEEKDAY(G3202)=2,"Monday",IF(WEEKDAY(G3202)=3,"Tuesday",IF(WEEKDAY(G3202)=4,"Wednesday",IF(WEEKDAY(G3202)=5,"Thursday",IF(WEEKDAY(G3202)=6,"Friday","Saturday"))))))</f>
        <v>Saturday</v>
      </c>
      <c r="H3202" s="92" t="str">
        <f>VLOOKUP(MONTH(G3202),VLOOKUP!$W$1:$X$24,2)</f>
        <v>January</v>
      </c>
      <c r="I3202" s="92" t="str">
        <f t="shared" ref="I3202:I3265" si="778">IF(ISBLANK(G3202),"",F3202&amp;", "&amp;DAY(G3202)&amp;" "&amp;H3202&amp;" "&amp;YEAR(G3202))</f>
        <v/>
      </c>
      <c r="J3202" s="93" t="s">
        <v>1341</v>
      </c>
      <c r="L3202" s="86" t="str">
        <f t="shared" si="775"/>
        <v>Green Island [2327 18th St NW, WDC]</v>
      </c>
      <c r="M3202" s="86">
        <f t="shared" ref="M3202:M3265" si="779">IF(ISBLANK(P3202),O3202,IF(ISBLANK(Q3202),O3202&amp;" and "&amp;P3202,IF(ISBLANK(R3202),O3202&amp;", "&amp;P3202&amp;", and "&amp;Q3202, O3202&amp;", "&amp;P3202&amp;", "&amp;Q3202&amp;", and "&amp;R3202)))</f>
        <v>0</v>
      </c>
      <c r="N3202" s="93" t="str">
        <f t="shared" si="776"/>
        <v>Green Island [2327 18th St NW, WDC]</v>
      </c>
      <c r="O3202" s="94"/>
      <c r="S3202" s="95">
        <f t="shared" ref="S3202:S3265" si="780">IF(LEFT(O3202,2)="A ",RIGHT(O3202,LEN(O3202)-2),IF(LEFT(O3202,3)="An ",RIGHT(O3202,LEN(O3202)-3),IF(LEFT(O3202,4)="The ",RIGHT(O3202,LEN(O3202)-4),IF(LEFT(O3202,3)="&lt;b&gt;",RIGHT(O3202,LEN(O3202)-3),IF(LEFT(O3202,4)="&lt;em&gt;",RIGHT(O3202,LEN(O3202)-4),O3202)))))</f>
        <v>0</v>
      </c>
      <c r="T3202" s="86" t="str">
        <f t="shared" ref="T3202:T3265" si="781">IF(ISBLANK(G3202),"","&amp;#149; "&amp;IF(ISBLANK(C3202),"","&lt;S&gt;")&amp;IF(ISBLANK(A3202),"","&lt;a href='recommended.php#"&amp;AJ3202&amp;"'&gt;&lt;b&gt;&lt;em&gt;&lt;font color='#9C004D'&gt;RECOMMENDED&lt;/font&gt;&lt;/em&gt;&lt;/b&gt;&lt;/a&gt; - ")&amp;M3202&amp;" - &lt;b&gt;"&amp;L3202&amp;"&lt;/b&gt; "&amp;IF(B3202="Sold Out"," - &lt;font color='#000099'&gt;&lt;b&gt;&lt;I&gt;sold out&lt;/I&gt;&lt;/b&gt;&lt;/font&gt;","")&amp;IF(ISBLANK(C3202),"","&lt;/S&gt; &lt;b&gt;"&amp;C3202&amp;"&lt;/b&gt;")&amp;"&lt;br&gt;")</f>
        <v/>
      </c>
      <c r="U3202" s="86" t="str">
        <f t="shared" si="773"/>
        <v/>
      </c>
      <c r="V3202" s="95" t="str">
        <f t="shared" ref="V3202:V3265" si="782">IF(ISBLANK(G3202),"","&amp;#149; "&amp;IF(ISBLANK(C3202),"","&lt;S&gt;")&amp;IF(ISBLANK(A3202),"","&lt;a href='recommended.php#"&amp;AJ3202&amp;"'&gt;&lt;b&gt;&lt;em&gt;&lt;font color='#9C004D'&gt;RECOMMENDED&lt;/font&gt;&lt;/em&gt;&lt;/b&gt;&lt;/a&gt; - ")&amp;M3202&amp;" - &lt;b&gt;"&amp;L3202&amp;"&lt;/b&gt; "&amp;IF(B3202="Sold Out"," - &lt;font color='#000099'&gt;&lt;b&gt;&lt;I&gt;sold out&lt;/I&gt;&lt;/b&gt;&lt;/font&gt;","")&amp;IF(ISBLANK(C3202),"","&lt;/S&gt; &lt;b&gt;"&amp;C3202&amp;"&lt;/b&gt;")&amp;" - &lt;font color='#005500'&gt;&lt;b&gt;"&amp;E3202&amp;"&lt;/b&gt;&lt;/font&gt;&lt;br&gt;")</f>
        <v/>
      </c>
      <c r="W3202" s="90" t="s">
        <v>221</v>
      </c>
      <c r="AE3202" s="92" t="str">
        <f t="shared" ref="AE3202:AE3265" si="783">IF(ISBLANK(G3202),"",F3202&amp;", "&amp;DAY(G3202)&amp;" "&amp;H3202&amp;" "&amp;YEAR(G3202)&amp;"      [&lt;a name='"&amp;AJ3202&amp;"' href='#"&amp;AJ3202&amp;"'&gt;link to this day&lt;/a&gt;]")</f>
        <v/>
      </c>
      <c r="AF3202" s="96" t="str">
        <f t="shared" ref="AF3202:AF3265" si="784">"&lt;a name='"&amp;AJ3202&amp;"'&gt;&lt;b&gt;"&amp;I3202&amp;": "&amp;M3202&amp;" - "&amp;L3202&amp;"&lt;/b&gt;&lt;/a&gt;&lt;br&gt;"</f>
        <v>&lt;a name='19000100'&gt;&lt;b&gt;: 0 - Green Island [2327 18th St NW, WDC]&lt;/b&gt;&lt;/a&gt;&lt;br&gt;</v>
      </c>
      <c r="AG3202" s="97">
        <f t="shared" ref="AG3202:AG3265" si="785">YEAR(G3202)</f>
        <v>1900</v>
      </c>
      <c r="AH3202" s="97" t="str">
        <f t="shared" ref="AH3202:AH3265" si="786">IF(LEN(MONTH(G3202))=1,"0"&amp;MONTH(G3202),MONTH(G3202))</f>
        <v>01</v>
      </c>
      <c r="AI3202" s="97" t="str">
        <f t="shared" ref="AI3202:AI3265" si="787">IF(LEN(DAY(G3202))=1,"0"&amp;DAY(G3202),DAY(G3202))</f>
        <v>00</v>
      </c>
      <c r="AJ3202" s="97" t="str">
        <f t="shared" ref="AJ3202:AJ3265" si="788">AG3202&amp;AH3202&amp;AI3202</f>
        <v>19000100</v>
      </c>
    </row>
    <row r="3203" spans="6:36" ht="12" customHeight="1" x14ac:dyDescent="0.15">
      <c r="F3203" s="86" t="str">
        <f t="shared" si="777"/>
        <v>Saturday</v>
      </c>
      <c r="H3203" s="92" t="str">
        <f>VLOOKUP(MONTH(G3203),VLOOKUP!$W$1:$X$24,2)</f>
        <v>January</v>
      </c>
      <c r="I3203" s="92" t="str">
        <f t="shared" si="778"/>
        <v/>
      </c>
      <c r="J3203" s="93" t="s">
        <v>1341</v>
      </c>
      <c r="L3203" s="86" t="str">
        <f t="shared" si="775"/>
        <v>Green Island [2327 18th St NW, WDC]</v>
      </c>
      <c r="M3203" s="86">
        <f t="shared" si="779"/>
        <v>0</v>
      </c>
      <c r="N3203" s="93" t="str">
        <f t="shared" si="776"/>
        <v>Green Island [2327 18th St NW, WDC]</v>
      </c>
      <c r="O3203" s="94"/>
      <c r="S3203" s="95">
        <f t="shared" si="780"/>
        <v>0</v>
      </c>
      <c r="T3203" s="86" t="str">
        <f t="shared" si="781"/>
        <v/>
      </c>
      <c r="U3203" s="86" t="str">
        <f t="shared" si="773"/>
        <v/>
      </c>
      <c r="V3203" s="95" t="str">
        <f t="shared" si="782"/>
        <v/>
      </c>
      <c r="W3203" s="90" t="s">
        <v>221</v>
      </c>
      <c r="AE3203" s="92" t="str">
        <f t="shared" si="783"/>
        <v/>
      </c>
      <c r="AF3203" s="96" t="str">
        <f t="shared" si="784"/>
        <v>&lt;a name='19000100'&gt;&lt;b&gt;: 0 - Green Island [2327 18th St NW, WDC]&lt;/b&gt;&lt;/a&gt;&lt;br&gt;</v>
      </c>
      <c r="AG3203" s="97">
        <f t="shared" si="785"/>
        <v>1900</v>
      </c>
      <c r="AH3203" s="97" t="str">
        <f t="shared" si="786"/>
        <v>01</v>
      </c>
      <c r="AI3203" s="97" t="str">
        <f t="shared" si="787"/>
        <v>00</v>
      </c>
      <c r="AJ3203" s="97" t="str">
        <f t="shared" si="788"/>
        <v>19000100</v>
      </c>
    </row>
    <row r="3204" spans="6:36" ht="12" customHeight="1" x14ac:dyDescent="0.15">
      <c r="F3204" s="86" t="str">
        <f t="shared" si="777"/>
        <v>Saturday</v>
      </c>
      <c r="H3204" s="92" t="str">
        <f>VLOOKUP(MONTH(G3204),VLOOKUP!$W$1:$X$24,2)</f>
        <v>January</v>
      </c>
      <c r="I3204" s="92" t="str">
        <f t="shared" si="778"/>
        <v/>
      </c>
      <c r="J3204" s="93" t="s">
        <v>1341</v>
      </c>
      <c r="L3204" s="86" t="str">
        <f t="shared" si="775"/>
        <v>Green Island [2327 18th St NW, WDC]</v>
      </c>
      <c r="M3204" s="86">
        <f t="shared" si="779"/>
        <v>0</v>
      </c>
      <c r="N3204" s="93" t="str">
        <f t="shared" si="776"/>
        <v>Green Island [2327 18th St NW, WDC]</v>
      </c>
      <c r="O3204" s="94"/>
      <c r="S3204" s="95">
        <f t="shared" si="780"/>
        <v>0</v>
      </c>
      <c r="T3204" s="86" t="str">
        <f t="shared" si="781"/>
        <v/>
      </c>
      <c r="U3204" s="86" t="str">
        <f t="shared" si="773"/>
        <v/>
      </c>
      <c r="V3204" s="95" t="str">
        <f t="shared" si="782"/>
        <v/>
      </c>
      <c r="W3204" s="90" t="s">
        <v>221</v>
      </c>
      <c r="AE3204" s="92" t="str">
        <f t="shared" si="783"/>
        <v/>
      </c>
      <c r="AF3204" s="96" t="str">
        <f t="shared" si="784"/>
        <v>&lt;a name='19000100'&gt;&lt;b&gt;: 0 - Green Island [2327 18th St NW, WDC]&lt;/b&gt;&lt;/a&gt;&lt;br&gt;</v>
      </c>
      <c r="AG3204" s="97">
        <f t="shared" si="785"/>
        <v>1900</v>
      </c>
      <c r="AH3204" s="97" t="str">
        <f t="shared" si="786"/>
        <v>01</v>
      </c>
      <c r="AI3204" s="97" t="str">
        <f t="shared" si="787"/>
        <v>00</v>
      </c>
      <c r="AJ3204" s="97" t="str">
        <f t="shared" si="788"/>
        <v>19000100</v>
      </c>
    </row>
    <row r="3205" spans="6:36" ht="12" customHeight="1" x14ac:dyDescent="0.15">
      <c r="F3205" s="86" t="str">
        <f t="shared" si="777"/>
        <v>Saturday</v>
      </c>
      <c r="H3205" s="92" t="str">
        <f>VLOOKUP(MONTH(G3205),VLOOKUP!$W$1:$X$24,2)</f>
        <v>January</v>
      </c>
      <c r="I3205" s="92" t="str">
        <f t="shared" si="778"/>
        <v/>
      </c>
      <c r="J3205" s="93" t="s">
        <v>1341</v>
      </c>
      <c r="L3205" s="86" t="str">
        <f t="shared" si="775"/>
        <v>Green Island [2327 18th St NW, WDC]</v>
      </c>
      <c r="M3205" s="86">
        <f t="shared" si="779"/>
        <v>0</v>
      </c>
      <c r="N3205" s="93" t="str">
        <f t="shared" si="776"/>
        <v>Green Island [2327 18th St NW, WDC]</v>
      </c>
      <c r="O3205" s="94"/>
      <c r="S3205" s="95">
        <f t="shared" si="780"/>
        <v>0</v>
      </c>
      <c r="T3205" s="86" t="str">
        <f t="shared" si="781"/>
        <v/>
      </c>
      <c r="U3205" s="86" t="str">
        <f t="shared" ref="U3205:U3245" si="789">IF(ISBLANK(G3205),"","&amp;#149; "&amp;IF(ISBLANK(C3205),"","&lt;S&gt;")&amp;I3205&amp;IF(ISBLANK(A3205),""," - &lt;a href='recommended.php#"&amp;AJ3205&amp;"'&gt;&lt;b&gt;&lt;em&gt;&lt;font color='#9C004D'&gt;RECOMMENDED&lt;/font&gt;&lt;/em&gt;&lt;/b&gt;&lt;/a&gt;")&amp;" - "&amp;M3205&amp;IF(ISBLANK(K3205),K3205," - &lt;b&gt;"&amp;K3205&amp;"&lt;/b&gt; ")&amp;IF(B3205="Sold Out"," - &lt;font color='#000099'&gt;&lt;b&gt;&lt;I&gt;sold out&lt;/I&gt;&lt;/b&gt;&lt;/font&gt;","")&amp;IF(ISBLANK(C3205),"","&lt;/S&gt; &lt;b&gt;"&amp;C3205&amp;"&lt;/b&gt;")&amp;"&lt;p&gt;")</f>
        <v/>
      </c>
      <c r="V3205" s="95" t="str">
        <f t="shared" si="782"/>
        <v/>
      </c>
      <c r="W3205" s="90" t="s">
        <v>221</v>
      </c>
      <c r="AE3205" s="92" t="str">
        <f t="shared" si="783"/>
        <v/>
      </c>
      <c r="AF3205" s="96" t="str">
        <f t="shared" si="784"/>
        <v>&lt;a name='19000100'&gt;&lt;b&gt;: 0 - Green Island [2327 18th St NW, WDC]&lt;/b&gt;&lt;/a&gt;&lt;br&gt;</v>
      </c>
      <c r="AG3205" s="97">
        <f t="shared" si="785"/>
        <v>1900</v>
      </c>
      <c r="AH3205" s="97" t="str">
        <f t="shared" si="786"/>
        <v>01</v>
      </c>
      <c r="AI3205" s="97" t="str">
        <f t="shared" si="787"/>
        <v>00</v>
      </c>
      <c r="AJ3205" s="97" t="str">
        <f t="shared" si="788"/>
        <v>19000100</v>
      </c>
    </row>
    <row r="3206" spans="6:36" ht="12" customHeight="1" x14ac:dyDescent="0.15">
      <c r="F3206" s="86" t="str">
        <f t="shared" si="777"/>
        <v>Saturday</v>
      </c>
      <c r="H3206" s="92" t="str">
        <f>VLOOKUP(MONTH(G3206),VLOOKUP!$W$1:$X$24,2)</f>
        <v>January</v>
      </c>
      <c r="I3206" s="92" t="str">
        <f t="shared" si="778"/>
        <v/>
      </c>
      <c r="J3206" s="93" t="s">
        <v>1341</v>
      </c>
      <c r="L3206" s="86" t="str">
        <f t="shared" si="775"/>
        <v>Green Island [2327 18th St NW, WDC]</v>
      </c>
      <c r="M3206" s="86">
        <f t="shared" si="779"/>
        <v>0</v>
      </c>
      <c r="N3206" s="93" t="str">
        <f t="shared" si="776"/>
        <v>Green Island [2327 18th St NW, WDC]</v>
      </c>
      <c r="O3206" s="94"/>
      <c r="S3206" s="95">
        <f t="shared" si="780"/>
        <v>0</v>
      </c>
      <c r="T3206" s="86" t="str">
        <f t="shared" si="781"/>
        <v/>
      </c>
      <c r="U3206" s="86" t="str">
        <f t="shared" si="789"/>
        <v/>
      </c>
      <c r="V3206" s="95" t="str">
        <f t="shared" si="782"/>
        <v/>
      </c>
      <c r="W3206" s="90" t="s">
        <v>221</v>
      </c>
      <c r="AE3206" s="92" t="str">
        <f t="shared" si="783"/>
        <v/>
      </c>
      <c r="AF3206" s="96" t="str">
        <f t="shared" si="784"/>
        <v>&lt;a name='19000100'&gt;&lt;b&gt;: 0 - Green Island [2327 18th St NW, WDC]&lt;/b&gt;&lt;/a&gt;&lt;br&gt;</v>
      </c>
      <c r="AG3206" s="97">
        <f t="shared" si="785"/>
        <v>1900</v>
      </c>
      <c r="AH3206" s="97" t="str">
        <f t="shared" si="786"/>
        <v>01</v>
      </c>
      <c r="AI3206" s="97" t="str">
        <f t="shared" si="787"/>
        <v>00</v>
      </c>
      <c r="AJ3206" s="97" t="str">
        <f t="shared" si="788"/>
        <v>19000100</v>
      </c>
    </row>
    <row r="3207" spans="6:36" ht="12" customHeight="1" x14ac:dyDescent="0.15">
      <c r="F3207" s="86" t="str">
        <f t="shared" si="777"/>
        <v>Saturday</v>
      </c>
      <c r="H3207" s="92" t="str">
        <f>VLOOKUP(MONTH(G3207),VLOOKUP!$W$1:$X$24,2)</f>
        <v>January</v>
      </c>
      <c r="I3207" s="92" t="str">
        <f t="shared" si="778"/>
        <v/>
      </c>
      <c r="J3207" s="93" t="s">
        <v>1341</v>
      </c>
      <c r="L3207" s="86" t="str">
        <f t="shared" si="775"/>
        <v>Green Island [2327 18th St NW, WDC]</v>
      </c>
      <c r="M3207" s="86">
        <f t="shared" si="779"/>
        <v>0</v>
      </c>
      <c r="N3207" s="93" t="str">
        <f t="shared" si="776"/>
        <v>Green Island [2327 18th St NW, WDC]</v>
      </c>
      <c r="O3207" s="94"/>
      <c r="S3207" s="95">
        <f t="shared" si="780"/>
        <v>0</v>
      </c>
      <c r="T3207" s="86" t="str">
        <f t="shared" si="781"/>
        <v/>
      </c>
      <c r="U3207" s="86" t="str">
        <f t="shared" si="789"/>
        <v/>
      </c>
      <c r="V3207" s="95" t="str">
        <f t="shared" si="782"/>
        <v/>
      </c>
      <c r="W3207" s="90" t="s">
        <v>221</v>
      </c>
      <c r="AE3207" s="92" t="str">
        <f t="shared" si="783"/>
        <v/>
      </c>
      <c r="AF3207" s="96" t="str">
        <f t="shared" si="784"/>
        <v>&lt;a name='19000100'&gt;&lt;b&gt;: 0 - Green Island [2327 18th St NW, WDC]&lt;/b&gt;&lt;/a&gt;&lt;br&gt;</v>
      </c>
      <c r="AG3207" s="97">
        <f t="shared" si="785"/>
        <v>1900</v>
      </c>
      <c r="AH3207" s="97" t="str">
        <f t="shared" si="786"/>
        <v>01</v>
      </c>
      <c r="AI3207" s="97" t="str">
        <f t="shared" si="787"/>
        <v>00</v>
      </c>
      <c r="AJ3207" s="97" t="str">
        <f t="shared" si="788"/>
        <v>19000100</v>
      </c>
    </row>
    <row r="3208" spans="6:36" ht="12" customHeight="1" x14ac:dyDescent="0.15">
      <c r="F3208" s="86" t="str">
        <f t="shared" si="777"/>
        <v>Saturday</v>
      </c>
      <c r="G3208" s="91"/>
      <c r="H3208" s="92" t="str">
        <f>VLOOKUP(MONTH(G3208),VLOOKUP!$W$1:$X$24,2)</f>
        <v>January</v>
      </c>
      <c r="I3208" s="92" t="str">
        <f t="shared" si="778"/>
        <v/>
      </c>
      <c r="J3208" s="93" t="s">
        <v>1137</v>
      </c>
      <c r="L3208" s="86" t="str">
        <f t="shared" si="775"/>
        <v>Greenbelt Arts Center [123 Centerway, Greenbelt, MD]</v>
      </c>
      <c r="M3208" s="86">
        <f t="shared" si="779"/>
        <v>0</v>
      </c>
      <c r="N3208" s="93" t="str">
        <f t="shared" si="776"/>
        <v>Greenbelt Arts Center [123 Centerway, Greenbelt, MD]</v>
      </c>
      <c r="O3208" s="90"/>
      <c r="S3208" s="95">
        <f t="shared" si="780"/>
        <v>0</v>
      </c>
      <c r="T3208" s="86" t="str">
        <f t="shared" si="781"/>
        <v/>
      </c>
      <c r="U3208" s="86" t="str">
        <f t="shared" si="789"/>
        <v/>
      </c>
      <c r="V3208" s="95" t="str">
        <f t="shared" si="782"/>
        <v/>
      </c>
      <c r="W3208" s="90" t="s">
        <v>487</v>
      </c>
      <c r="AE3208" s="92" t="str">
        <f t="shared" si="783"/>
        <v/>
      </c>
      <c r="AF3208" s="96" t="str">
        <f t="shared" si="784"/>
        <v>&lt;a name='19000100'&gt;&lt;b&gt;: 0 - Greenbelt Arts Center [123 Centerway, Greenbelt, MD]&lt;/b&gt;&lt;/a&gt;&lt;br&gt;</v>
      </c>
      <c r="AG3208" s="97">
        <f t="shared" si="785"/>
        <v>1900</v>
      </c>
      <c r="AH3208" s="97" t="str">
        <f t="shared" si="786"/>
        <v>01</v>
      </c>
      <c r="AI3208" s="97" t="str">
        <f t="shared" si="787"/>
        <v>00</v>
      </c>
      <c r="AJ3208" s="97" t="str">
        <f t="shared" si="788"/>
        <v>19000100</v>
      </c>
    </row>
    <row r="3209" spans="6:36" ht="12" customHeight="1" x14ac:dyDescent="0.15">
      <c r="F3209" s="86" t="str">
        <f t="shared" si="777"/>
        <v>Saturday</v>
      </c>
      <c r="G3209" s="91"/>
      <c r="H3209" s="92" t="str">
        <f>VLOOKUP(MONTH(G3209),VLOOKUP!$W$1:$X$24,2)</f>
        <v>January</v>
      </c>
      <c r="I3209" s="92" t="str">
        <f t="shared" si="778"/>
        <v/>
      </c>
      <c r="J3209" s="93" t="s">
        <v>1137</v>
      </c>
      <c r="L3209" s="86" t="str">
        <f t="shared" si="775"/>
        <v>Greenbelt Arts Center [123 Centerway, Greenbelt, MD]</v>
      </c>
      <c r="M3209" s="86">
        <f t="shared" si="779"/>
        <v>0</v>
      </c>
      <c r="N3209" s="93" t="str">
        <f t="shared" si="776"/>
        <v>Greenbelt Arts Center [123 Centerway, Greenbelt, MD]</v>
      </c>
      <c r="O3209" s="90"/>
      <c r="S3209" s="95">
        <f t="shared" si="780"/>
        <v>0</v>
      </c>
      <c r="T3209" s="86" t="str">
        <f t="shared" si="781"/>
        <v/>
      </c>
      <c r="U3209" s="86" t="str">
        <f t="shared" si="789"/>
        <v/>
      </c>
      <c r="V3209" s="95" t="str">
        <f t="shared" si="782"/>
        <v/>
      </c>
      <c r="W3209" s="90" t="s">
        <v>487</v>
      </c>
      <c r="AE3209" s="92" t="str">
        <f t="shared" si="783"/>
        <v/>
      </c>
      <c r="AF3209" s="96" t="str">
        <f t="shared" si="784"/>
        <v>&lt;a name='19000100'&gt;&lt;b&gt;: 0 - Greenbelt Arts Center [123 Centerway, Greenbelt, MD]&lt;/b&gt;&lt;/a&gt;&lt;br&gt;</v>
      </c>
      <c r="AG3209" s="97">
        <f t="shared" si="785"/>
        <v>1900</v>
      </c>
      <c r="AH3209" s="97" t="str">
        <f t="shared" si="786"/>
        <v>01</v>
      </c>
      <c r="AI3209" s="97" t="str">
        <f t="shared" si="787"/>
        <v>00</v>
      </c>
      <c r="AJ3209" s="97" t="str">
        <f t="shared" si="788"/>
        <v>19000100</v>
      </c>
    </row>
    <row r="3210" spans="6:36" ht="12" customHeight="1" x14ac:dyDescent="0.15">
      <c r="F3210" s="86" t="str">
        <f t="shared" si="777"/>
        <v>Saturday</v>
      </c>
      <c r="G3210" s="91"/>
      <c r="H3210" s="92" t="str">
        <f>VLOOKUP(MONTH(G3210),VLOOKUP!$W$1:$X$24,2)</f>
        <v>January</v>
      </c>
      <c r="I3210" s="92" t="str">
        <f t="shared" si="778"/>
        <v/>
      </c>
      <c r="J3210" s="93" t="s">
        <v>1137</v>
      </c>
      <c r="L3210" s="86" t="str">
        <f t="shared" si="775"/>
        <v>Greenbelt Arts Center [123 Centerway, Greenbelt, MD]</v>
      </c>
      <c r="M3210" s="86">
        <f t="shared" si="779"/>
        <v>0</v>
      </c>
      <c r="N3210" s="93" t="str">
        <f t="shared" si="776"/>
        <v>Greenbelt Arts Center [123 Centerway, Greenbelt, MD]</v>
      </c>
      <c r="O3210" s="90"/>
      <c r="S3210" s="95">
        <f t="shared" si="780"/>
        <v>0</v>
      </c>
      <c r="T3210" s="86" t="str">
        <f t="shared" si="781"/>
        <v/>
      </c>
      <c r="U3210" s="86" t="str">
        <f t="shared" si="789"/>
        <v/>
      </c>
      <c r="V3210" s="95" t="str">
        <f t="shared" si="782"/>
        <v/>
      </c>
      <c r="W3210" s="90" t="s">
        <v>487</v>
      </c>
      <c r="AE3210" s="92" t="str">
        <f t="shared" si="783"/>
        <v/>
      </c>
      <c r="AF3210" s="96" t="str">
        <f t="shared" si="784"/>
        <v>&lt;a name='19000100'&gt;&lt;b&gt;: 0 - Greenbelt Arts Center [123 Centerway, Greenbelt, MD]&lt;/b&gt;&lt;/a&gt;&lt;br&gt;</v>
      </c>
      <c r="AG3210" s="97">
        <f t="shared" si="785"/>
        <v>1900</v>
      </c>
      <c r="AH3210" s="97" t="str">
        <f t="shared" si="786"/>
        <v>01</v>
      </c>
      <c r="AI3210" s="97" t="str">
        <f t="shared" si="787"/>
        <v>00</v>
      </c>
      <c r="AJ3210" s="97" t="str">
        <f t="shared" si="788"/>
        <v>19000100</v>
      </c>
    </row>
    <row r="3211" spans="6:36" ht="12" customHeight="1" x14ac:dyDescent="0.15">
      <c r="F3211" s="86" t="str">
        <f t="shared" si="777"/>
        <v>Saturday</v>
      </c>
      <c r="G3211" s="91"/>
      <c r="H3211" s="92" t="str">
        <f>VLOOKUP(MONTH(G3211),VLOOKUP!$W$1:$X$24,2)</f>
        <v>January</v>
      </c>
      <c r="I3211" s="92" t="str">
        <f t="shared" si="778"/>
        <v/>
      </c>
      <c r="J3211" s="93" t="s">
        <v>1137</v>
      </c>
      <c r="L3211" s="86" t="str">
        <f t="shared" si="775"/>
        <v>Greenbelt Arts Center [123 Centerway, Greenbelt, MD]</v>
      </c>
      <c r="M3211" s="86">
        <f t="shared" si="779"/>
        <v>0</v>
      </c>
      <c r="N3211" s="93" t="str">
        <f t="shared" si="776"/>
        <v>Greenbelt Arts Center [123 Centerway, Greenbelt, MD]</v>
      </c>
      <c r="O3211" s="90"/>
      <c r="S3211" s="95">
        <f t="shared" si="780"/>
        <v>0</v>
      </c>
      <c r="T3211" s="86" t="str">
        <f t="shared" si="781"/>
        <v/>
      </c>
      <c r="U3211" s="86" t="str">
        <f t="shared" si="789"/>
        <v/>
      </c>
      <c r="V3211" s="95" t="str">
        <f t="shared" si="782"/>
        <v/>
      </c>
      <c r="W3211" s="90" t="s">
        <v>487</v>
      </c>
      <c r="AE3211" s="92" t="str">
        <f t="shared" si="783"/>
        <v/>
      </c>
      <c r="AF3211" s="96" t="str">
        <f t="shared" si="784"/>
        <v>&lt;a name='19000100'&gt;&lt;b&gt;: 0 - Greenbelt Arts Center [123 Centerway, Greenbelt, MD]&lt;/b&gt;&lt;/a&gt;&lt;br&gt;</v>
      </c>
      <c r="AG3211" s="97">
        <f t="shared" si="785"/>
        <v>1900</v>
      </c>
      <c r="AH3211" s="97" t="str">
        <f t="shared" si="786"/>
        <v>01</v>
      </c>
      <c r="AI3211" s="97" t="str">
        <f t="shared" si="787"/>
        <v>00</v>
      </c>
      <c r="AJ3211" s="97" t="str">
        <f t="shared" si="788"/>
        <v>19000100</v>
      </c>
    </row>
    <row r="3212" spans="6:36" ht="12" customHeight="1" x14ac:dyDescent="0.15">
      <c r="F3212" s="86" t="str">
        <f t="shared" si="777"/>
        <v>Saturday</v>
      </c>
      <c r="G3212" s="91"/>
      <c r="H3212" s="92" t="str">
        <f>VLOOKUP(MONTH(G3212),VLOOKUP!$W$1:$X$24,2)</f>
        <v>January</v>
      </c>
      <c r="I3212" s="92" t="str">
        <f t="shared" si="778"/>
        <v/>
      </c>
      <c r="J3212" s="93" t="s">
        <v>1137</v>
      </c>
      <c r="L3212" s="86" t="str">
        <f t="shared" si="775"/>
        <v>Greenbelt Arts Center [123 Centerway, Greenbelt, MD]</v>
      </c>
      <c r="M3212" s="86">
        <f t="shared" si="779"/>
        <v>0</v>
      </c>
      <c r="N3212" s="93" t="str">
        <f t="shared" si="776"/>
        <v>Greenbelt Arts Center [123 Centerway, Greenbelt, MD]</v>
      </c>
      <c r="O3212" s="90"/>
      <c r="S3212" s="95">
        <f t="shared" si="780"/>
        <v>0</v>
      </c>
      <c r="T3212" s="86" t="str">
        <f t="shared" si="781"/>
        <v/>
      </c>
      <c r="U3212" s="86" t="str">
        <f t="shared" si="789"/>
        <v/>
      </c>
      <c r="V3212" s="95" t="str">
        <f t="shared" si="782"/>
        <v/>
      </c>
      <c r="W3212" s="90" t="s">
        <v>487</v>
      </c>
      <c r="AE3212" s="92" t="str">
        <f t="shared" si="783"/>
        <v/>
      </c>
      <c r="AF3212" s="96" t="str">
        <f t="shared" si="784"/>
        <v>&lt;a name='19000100'&gt;&lt;b&gt;: 0 - Greenbelt Arts Center [123 Centerway, Greenbelt, MD]&lt;/b&gt;&lt;/a&gt;&lt;br&gt;</v>
      </c>
      <c r="AG3212" s="97">
        <f t="shared" si="785"/>
        <v>1900</v>
      </c>
      <c r="AH3212" s="97" t="str">
        <f t="shared" si="786"/>
        <v>01</v>
      </c>
      <c r="AI3212" s="97" t="str">
        <f t="shared" si="787"/>
        <v>00</v>
      </c>
      <c r="AJ3212" s="97" t="str">
        <f t="shared" si="788"/>
        <v>19000100</v>
      </c>
    </row>
    <row r="3213" spans="6:36" ht="12" customHeight="1" x14ac:dyDescent="0.15">
      <c r="F3213" s="86" t="str">
        <f t="shared" si="777"/>
        <v>Saturday</v>
      </c>
      <c r="H3213" s="92" t="str">
        <f>VLOOKUP(MONTH(G3213),VLOOKUP!$W$1:$X$24,2)</f>
        <v>January</v>
      </c>
      <c r="I3213" s="92" t="str">
        <f t="shared" si="778"/>
        <v/>
      </c>
      <c r="J3213" s="93" t="s">
        <v>1283</v>
      </c>
      <c r="L3213" s="86" t="str">
        <f t="shared" si="775"/>
        <v>Grist Mill Park [4710 Mt Vernon Memorial Hwy, Alexandria, VA]</v>
      </c>
      <c r="M3213" s="86">
        <f t="shared" si="779"/>
        <v>0</v>
      </c>
      <c r="N3213" s="93" t="str">
        <f t="shared" si="776"/>
        <v>Grist Mill Park [4710 Mt Vernon Memorial Hwy, Alexandria, VA]</v>
      </c>
      <c r="O3213" s="94"/>
      <c r="S3213" s="95">
        <f t="shared" si="780"/>
        <v>0</v>
      </c>
      <c r="T3213" s="86" t="str">
        <f t="shared" si="781"/>
        <v/>
      </c>
      <c r="U3213" s="86" t="str">
        <f t="shared" si="789"/>
        <v/>
      </c>
      <c r="V3213" s="95" t="str">
        <f t="shared" si="782"/>
        <v/>
      </c>
      <c r="W3213" s="90" t="s">
        <v>221</v>
      </c>
      <c r="AE3213" s="92" t="str">
        <f t="shared" si="783"/>
        <v/>
      </c>
      <c r="AF3213" s="96" t="str">
        <f t="shared" si="784"/>
        <v>&lt;a name='19000100'&gt;&lt;b&gt;: 0 - Grist Mill Park [4710 Mt Vernon Memorial Hwy, Alexandria, VA]&lt;/b&gt;&lt;/a&gt;&lt;br&gt;</v>
      </c>
      <c r="AG3213" s="97">
        <f t="shared" si="785"/>
        <v>1900</v>
      </c>
      <c r="AH3213" s="97" t="str">
        <f t="shared" si="786"/>
        <v>01</v>
      </c>
      <c r="AI3213" s="97" t="str">
        <f t="shared" si="787"/>
        <v>00</v>
      </c>
      <c r="AJ3213" s="97" t="str">
        <f t="shared" si="788"/>
        <v>19000100</v>
      </c>
    </row>
    <row r="3214" spans="6:36" ht="12" customHeight="1" x14ac:dyDescent="0.15">
      <c r="F3214" s="86" t="str">
        <f t="shared" si="777"/>
        <v>Saturday</v>
      </c>
      <c r="H3214" s="92" t="str">
        <f>VLOOKUP(MONTH(G3214),VLOOKUP!$W$1:$X$24,2)</f>
        <v>January</v>
      </c>
      <c r="I3214" s="92" t="str">
        <f t="shared" si="778"/>
        <v/>
      </c>
      <c r="J3214" s="93" t="s">
        <v>1283</v>
      </c>
      <c r="L3214" s="86" t="str">
        <f t="shared" si="775"/>
        <v>Grist Mill Park [4710 Mt Vernon Memorial Hwy, Alexandria, VA]</v>
      </c>
      <c r="M3214" s="86">
        <f t="shared" si="779"/>
        <v>0</v>
      </c>
      <c r="N3214" s="93" t="str">
        <f t="shared" si="776"/>
        <v>Grist Mill Park [4710 Mt Vernon Memorial Hwy, Alexandria, VA]</v>
      </c>
      <c r="O3214" s="94"/>
      <c r="S3214" s="95">
        <f t="shared" si="780"/>
        <v>0</v>
      </c>
      <c r="T3214" s="86" t="str">
        <f t="shared" si="781"/>
        <v/>
      </c>
      <c r="U3214" s="86" t="str">
        <f t="shared" si="789"/>
        <v/>
      </c>
      <c r="V3214" s="95" t="str">
        <f t="shared" si="782"/>
        <v/>
      </c>
      <c r="W3214" s="90" t="s">
        <v>221</v>
      </c>
      <c r="AE3214" s="92" t="str">
        <f t="shared" si="783"/>
        <v/>
      </c>
      <c r="AF3214" s="96" t="str">
        <f t="shared" si="784"/>
        <v>&lt;a name='19000100'&gt;&lt;b&gt;: 0 - Grist Mill Park [4710 Mt Vernon Memorial Hwy, Alexandria, VA]&lt;/b&gt;&lt;/a&gt;&lt;br&gt;</v>
      </c>
      <c r="AG3214" s="97">
        <f t="shared" si="785"/>
        <v>1900</v>
      </c>
      <c r="AH3214" s="97" t="str">
        <f t="shared" si="786"/>
        <v>01</v>
      </c>
      <c r="AI3214" s="97" t="str">
        <f t="shared" si="787"/>
        <v>00</v>
      </c>
      <c r="AJ3214" s="97" t="str">
        <f t="shared" si="788"/>
        <v>19000100</v>
      </c>
    </row>
    <row r="3215" spans="6:36" ht="12" customHeight="1" x14ac:dyDescent="0.15">
      <c r="F3215" s="86" t="str">
        <f t="shared" si="777"/>
        <v>Saturday</v>
      </c>
      <c r="H3215" s="92" t="str">
        <f>VLOOKUP(MONTH(G3215),VLOOKUP!$W$1:$X$24,2)</f>
        <v>January</v>
      </c>
      <c r="I3215" s="92" t="str">
        <f t="shared" si="778"/>
        <v/>
      </c>
      <c r="J3215" s="93" t="s">
        <v>1283</v>
      </c>
      <c r="L3215" s="86" t="str">
        <f t="shared" si="775"/>
        <v>Grist Mill Park [4710 Mt Vernon Memorial Hwy, Alexandria, VA]</v>
      </c>
      <c r="M3215" s="86">
        <f t="shared" si="779"/>
        <v>0</v>
      </c>
      <c r="N3215" s="93" t="str">
        <f t="shared" si="776"/>
        <v>Grist Mill Park [4710 Mt Vernon Memorial Hwy, Alexandria, VA]</v>
      </c>
      <c r="O3215" s="94"/>
      <c r="S3215" s="95">
        <f t="shared" si="780"/>
        <v>0</v>
      </c>
      <c r="T3215" s="86" t="str">
        <f t="shared" si="781"/>
        <v/>
      </c>
      <c r="U3215" s="86" t="str">
        <f t="shared" si="789"/>
        <v/>
      </c>
      <c r="V3215" s="95" t="str">
        <f t="shared" si="782"/>
        <v/>
      </c>
      <c r="W3215" s="90" t="s">
        <v>221</v>
      </c>
      <c r="AE3215" s="92" t="str">
        <f t="shared" si="783"/>
        <v/>
      </c>
      <c r="AF3215" s="96" t="str">
        <f t="shared" si="784"/>
        <v>&lt;a name='19000100'&gt;&lt;b&gt;: 0 - Grist Mill Park [4710 Mt Vernon Memorial Hwy, Alexandria, VA]&lt;/b&gt;&lt;/a&gt;&lt;br&gt;</v>
      </c>
      <c r="AG3215" s="97">
        <f t="shared" si="785"/>
        <v>1900</v>
      </c>
      <c r="AH3215" s="97" t="str">
        <f t="shared" si="786"/>
        <v>01</v>
      </c>
      <c r="AI3215" s="97" t="str">
        <f t="shared" si="787"/>
        <v>00</v>
      </c>
      <c r="AJ3215" s="97" t="str">
        <f t="shared" si="788"/>
        <v>19000100</v>
      </c>
    </row>
    <row r="3216" spans="6:36" ht="12" customHeight="1" x14ac:dyDescent="0.15">
      <c r="F3216" s="86" t="str">
        <f t="shared" si="777"/>
        <v>Saturday</v>
      </c>
      <c r="H3216" s="92" t="str">
        <f>VLOOKUP(MONTH(G3216),VLOOKUP!$W$1:$X$24,2)</f>
        <v>January</v>
      </c>
      <c r="I3216" s="92" t="str">
        <f t="shared" si="778"/>
        <v/>
      </c>
      <c r="J3216" s="93" t="s">
        <v>1283</v>
      </c>
      <c r="L3216" s="86" t="str">
        <f t="shared" si="775"/>
        <v>Grist Mill Park [4710 Mt Vernon Memorial Hwy, Alexandria, VA]</v>
      </c>
      <c r="M3216" s="86">
        <f t="shared" si="779"/>
        <v>0</v>
      </c>
      <c r="N3216" s="93" t="str">
        <f t="shared" si="776"/>
        <v>Grist Mill Park [4710 Mt Vernon Memorial Hwy, Alexandria, VA]</v>
      </c>
      <c r="O3216" s="94"/>
      <c r="S3216" s="95">
        <f t="shared" si="780"/>
        <v>0</v>
      </c>
      <c r="T3216" s="86" t="str">
        <f t="shared" si="781"/>
        <v/>
      </c>
      <c r="U3216" s="86" t="str">
        <f t="shared" si="789"/>
        <v/>
      </c>
      <c r="V3216" s="95" t="str">
        <f t="shared" si="782"/>
        <v/>
      </c>
      <c r="W3216" s="90" t="s">
        <v>221</v>
      </c>
      <c r="AE3216" s="92" t="str">
        <f t="shared" si="783"/>
        <v/>
      </c>
      <c r="AF3216" s="96" t="str">
        <f t="shared" si="784"/>
        <v>&lt;a name='19000100'&gt;&lt;b&gt;: 0 - Grist Mill Park [4710 Mt Vernon Memorial Hwy, Alexandria, VA]&lt;/b&gt;&lt;/a&gt;&lt;br&gt;</v>
      </c>
      <c r="AG3216" s="97">
        <f t="shared" si="785"/>
        <v>1900</v>
      </c>
      <c r="AH3216" s="97" t="str">
        <f t="shared" si="786"/>
        <v>01</v>
      </c>
      <c r="AI3216" s="97" t="str">
        <f t="shared" si="787"/>
        <v>00</v>
      </c>
      <c r="AJ3216" s="97" t="str">
        <f t="shared" si="788"/>
        <v>19000100</v>
      </c>
    </row>
    <row r="3217" spans="6:36" ht="12" customHeight="1" x14ac:dyDescent="0.15">
      <c r="F3217" s="86" t="str">
        <f t="shared" si="777"/>
        <v>Saturday</v>
      </c>
      <c r="G3217" s="91"/>
      <c r="H3217" s="92" t="str">
        <f>VLOOKUP(MONTH(G3217),VLOOKUP!$W$1:$X$24,2)</f>
        <v>January</v>
      </c>
      <c r="I3217" s="92" t="str">
        <f t="shared" si="778"/>
        <v/>
      </c>
      <c r="J3217" s="93" t="s">
        <v>1413</v>
      </c>
      <c r="L3217" s="86" t="str">
        <f t="shared" si="775"/>
        <v>Grog &amp;amp; Tankard [1243 Jefferson Davis Highway, Stafford, VA]</v>
      </c>
      <c r="M3217" s="86">
        <f t="shared" si="779"/>
        <v>0</v>
      </c>
      <c r="N3217" s="93" t="str">
        <f t="shared" si="776"/>
        <v>Grog &amp;amp; Tankard [1243 Jefferson Davis Highway, Stafford, VA]</v>
      </c>
      <c r="O3217" s="90"/>
      <c r="S3217" s="95">
        <f t="shared" si="780"/>
        <v>0</v>
      </c>
      <c r="T3217" s="86" t="str">
        <f t="shared" si="781"/>
        <v/>
      </c>
      <c r="U3217" s="86" t="str">
        <f t="shared" si="789"/>
        <v/>
      </c>
      <c r="V3217" s="95" t="str">
        <f t="shared" si="782"/>
        <v/>
      </c>
      <c r="W3217" s="90" t="s">
        <v>282</v>
      </c>
      <c r="AE3217" s="92" t="str">
        <f t="shared" si="783"/>
        <v/>
      </c>
      <c r="AF3217" s="96" t="str">
        <f t="shared" si="784"/>
        <v>&lt;a name='19000100'&gt;&lt;b&gt;: 0 - Grog &amp;amp; Tankard [1243 Jefferson Davis Highway, Stafford, VA]&lt;/b&gt;&lt;/a&gt;&lt;br&gt;</v>
      </c>
      <c r="AG3217" s="97">
        <f t="shared" si="785"/>
        <v>1900</v>
      </c>
      <c r="AH3217" s="97" t="str">
        <f t="shared" si="786"/>
        <v>01</v>
      </c>
      <c r="AI3217" s="97" t="str">
        <f t="shared" si="787"/>
        <v>00</v>
      </c>
      <c r="AJ3217" s="97" t="str">
        <f t="shared" si="788"/>
        <v>19000100</v>
      </c>
    </row>
    <row r="3218" spans="6:36" ht="12" customHeight="1" x14ac:dyDescent="0.15">
      <c r="F3218" s="86" t="str">
        <f t="shared" si="777"/>
        <v>Saturday</v>
      </c>
      <c r="G3218" s="91"/>
      <c r="H3218" s="92" t="str">
        <f>VLOOKUP(MONTH(G3218),VLOOKUP!$W$1:$X$24,2)</f>
        <v>January</v>
      </c>
      <c r="I3218" s="92" t="str">
        <f t="shared" si="778"/>
        <v/>
      </c>
      <c r="J3218" s="93" t="s">
        <v>1413</v>
      </c>
      <c r="L3218" s="86" t="str">
        <f t="shared" si="775"/>
        <v>Grog &amp;amp; Tankard [1243 Jefferson Davis Highway, Stafford, VA]</v>
      </c>
      <c r="M3218" s="86">
        <f t="shared" si="779"/>
        <v>0</v>
      </c>
      <c r="N3218" s="93" t="str">
        <f t="shared" si="776"/>
        <v>Grog &amp;amp; Tankard [1243 Jefferson Davis Highway, Stafford, VA]</v>
      </c>
      <c r="O3218" s="90"/>
      <c r="S3218" s="95">
        <f t="shared" si="780"/>
        <v>0</v>
      </c>
      <c r="T3218" s="86" t="str">
        <f t="shared" si="781"/>
        <v/>
      </c>
      <c r="U3218" s="86" t="str">
        <f t="shared" si="789"/>
        <v/>
      </c>
      <c r="V3218" s="95" t="str">
        <f t="shared" si="782"/>
        <v/>
      </c>
      <c r="W3218" s="90" t="s">
        <v>282</v>
      </c>
      <c r="AE3218" s="92" t="str">
        <f t="shared" si="783"/>
        <v/>
      </c>
      <c r="AF3218" s="96" t="str">
        <f t="shared" si="784"/>
        <v>&lt;a name='19000100'&gt;&lt;b&gt;: 0 - Grog &amp;amp; Tankard [1243 Jefferson Davis Highway, Stafford, VA]&lt;/b&gt;&lt;/a&gt;&lt;br&gt;</v>
      </c>
      <c r="AG3218" s="97">
        <f t="shared" si="785"/>
        <v>1900</v>
      </c>
      <c r="AH3218" s="97" t="str">
        <f t="shared" si="786"/>
        <v>01</v>
      </c>
      <c r="AI3218" s="97" t="str">
        <f t="shared" si="787"/>
        <v>00</v>
      </c>
      <c r="AJ3218" s="97" t="str">
        <f t="shared" si="788"/>
        <v>19000100</v>
      </c>
    </row>
    <row r="3219" spans="6:36" ht="12" customHeight="1" x14ac:dyDescent="0.15">
      <c r="F3219" s="86" t="str">
        <f t="shared" si="777"/>
        <v>Saturday</v>
      </c>
      <c r="G3219" s="91"/>
      <c r="H3219" s="92" t="str">
        <f>VLOOKUP(MONTH(G3219),VLOOKUP!$W$1:$X$24,2)</f>
        <v>January</v>
      </c>
      <c r="I3219" s="92" t="str">
        <f t="shared" si="778"/>
        <v/>
      </c>
      <c r="J3219" s="93" t="s">
        <v>1413</v>
      </c>
      <c r="L3219" s="86" t="str">
        <f t="shared" si="775"/>
        <v>Grog &amp;amp; Tankard [1243 Jefferson Davis Highway, Stafford, VA]</v>
      </c>
      <c r="M3219" s="86">
        <f t="shared" si="779"/>
        <v>0</v>
      </c>
      <c r="N3219" s="93" t="str">
        <f t="shared" si="776"/>
        <v>Grog &amp;amp; Tankard [1243 Jefferson Davis Highway, Stafford, VA]</v>
      </c>
      <c r="O3219" s="90"/>
      <c r="S3219" s="95">
        <f t="shared" si="780"/>
        <v>0</v>
      </c>
      <c r="T3219" s="86" t="str">
        <f t="shared" si="781"/>
        <v/>
      </c>
      <c r="U3219" s="86" t="str">
        <f t="shared" si="789"/>
        <v/>
      </c>
      <c r="V3219" s="95" t="str">
        <f t="shared" si="782"/>
        <v/>
      </c>
      <c r="W3219" s="90" t="s">
        <v>282</v>
      </c>
      <c r="AE3219" s="92" t="str">
        <f t="shared" si="783"/>
        <v/>
      </c>
      <c r="AF3219" s="96" t="str">
        <f t="shared" si="784"/>
        <v>&lt;a name='19000100'&gt;&lt;b&gt;: 0 - Grog &amp;amp; Tankard [1243 Jefferson Davis Highway, Stafford, VA]&lt;/b&gt;&lt;/a&gt;&lt;br&gt;</v>
      </c>
      <c r="AG3219" s="97">
        <f t="shared" si="785"/>
        <v>1900</v>
      </c>
      <c r="AH3219" s="97" t="str">
        <f t="shared" si="786"/>
        <v>01</v>
      </c>
      <c r="AI3219" s="97" t="str">
        <f t="shared" si="787"/>
        <v>00</v>
      </c>
      <c r="AJ3219" s="97" t="str">
        <f t="shared" si="788"/>
        <v>19000100</v>
      </c>
    </row>
    <row r="3220" spans="6:36" ht="12" customHeight="1" x14ac:dyDescent="0.15">
      <c r="F3220" s="86" t="str">
        <f t="shared" si="777"/>
        <v>Saturday</v>
      </c>
      <c r="G3220" s="91"/>
      <c r="H3220" s="92" t="str">
        <f>VLOOKUP(MONTH(G3220),VLOOKUP!$W$1:$X$24,2)</f>
        <v>January</v>
      </c>
      <c r="I3220" s="92" t="str">
        <f t="shared" si="778"/>
        <v/>
      </c>
      <c r="J3220" s="93" t="s">
        <v>1413</v>
      </c>
      <c r="L3220" s="86" t="str">
        <f t="shared" si="775"/>
        <v>Grog &amp;amp; Tankard [1243 Jefferson Davis Highway, Stafford, VA]</v>
      </c>
      <c r="M3220" s="86">
        <f t="shared" si="779"/>
        <v>0</v>
      </c>
      <c r="N3220" s="93" t="str">
        <f t="shared" si="776"/>
        <v>Grog &amp;amp; Tankard [1243 Jefferson Davis Highway, Stafford, VA]</v>
      </c>
      <c r="O3220" s="90"/>
      <c r="S3220" s="95">
        <f t="shared" si="780"/>
        <v>0</v>
      </c>
      <c r="T3220" s="86" t="str">
        <f t="shared" si="781"/>
        <v/>
      </c>
      <c r="U3220" s="86" t="str">
        <f t="shared" si="789"/>
        <v/>
      </c>
      <c r="V3220" s="95" t="str">
        <f t="shared" si="782"/>
        <v/>
      </c>
      <c r="W3220" s="90" t="s">
        <v>282</v>
      </c>
      <c r="AE3220" s="92" t="str">
        <f t="shared" si="783"/>
        <v/>
      </c>
      <c r="AF3220" s="96" t="str">
        <f t="shared" si="784"/>
        <v>&lt;a name='19000100'&gt;&lt;b&gt;: 0 - Grog &amp;amp; Tankard [1243 Jefferson Davis Highway, Stafford, VA]&lt;/b&gt;&lt;/a&gt;&lt;br&gt;</v>
      </c>
      <c r="AG3220" s="97">
        <f t="shared" si="785"/>
        <v>1900</v>
      </c>
      <c r="AH3220" s="97" t="str">
        <f t="shared" si="786"/>
        <v>01</v>
      </c>
      <c r="AI3220" s="97" t="str">
        <f t="shared" si="787"/>
        <v>00</v>
      </c>
      <c r="AJ3220" s="97" t="str">
        <f t="shared" si="788"/>
        <v>19000100</v>
      </c>
    </row>
    <row r="3221" spans="6:36" ht="12" customHeight="1" x14ac:dyDescent="0.15">
      <c r="F3221" s="86" t="str">
        <f t="shared" si="777"/>
        <v>Saturday</v>
      </c>
      <c r="G3221" s="91"/>
      <c r="H3221" s="92" t="str">
        <f>VLOOKUP(MONTH(G3221),VLOOKUP!$W$1:$X$24,2)</f>
        <v>January</v>
      </c>
      <c r="I3221" s="92" t="str">
        <f t="shared" si="778"/>
        <v/>
      </c>
      <c r="J3221" s="93" t="s">
        <v>1413</v>
      </c>
      <c r="L3221" s="86" t="str">
        <f t="shared" si="775"/>
        <v>Grog &amp;amp; Tankard [1243 Jefferson Davis Highway, Stafford, VA]</v>
      </c>
      <c r="M3221" s="86">
        <f t="shared" si="779"/>
        <v>0</v>
      </c>
      <c r="N3221" s="93" t="str">
        <f t="shared" si="776"/>
        <v>Grog &amp;amp; Tankard [1243 Jefferson Davis Highway, Stafford, VA]</v>
      </c>
      <c r="O3221" s="90"/>
      <c r="S3221" s="95">
        <f t="shared" si="780"/>
        <v>0</v>
      </c>
      <c r="T3221" s="86" t="str">
        <f t="shared" si="781"/>
        <v/>
      </c>
      <c r="U3221" s="86" t="str">
        <f t="shared" si="789"/>
        <v/>
      </c>
      <c r="V3221" s="95" t="str">
        <f t="shared" si="782"/>
        <v/>
      </c>
      <c r="W3221" s="90" t="s">
        <v>282</v>
      </c>
      <c r="AE3221" s="92" t="str">
        <f t="shared" si="783"/>
        <v/>
      </c>
      <c r="AF3221" s="96" t="str">
        <f t="shared" si="784"/>
        <v>&lt;a name='19000100'&gt;&lt;b&gt;: 0 - Grog &amp;amp; Tankard [1243 Jefferson Davis Highway, Stafford, VA]&lt;/b&gt;&lt;/a&gt;&lt;br&gt;</v>
      </c>
      <c r="AG3221" s="97">
        <f t="shared" si="785"/>
        <v>1900</v>
      </c>
      <c r="AH3221" s="97" t="str">
        <f t="shared" si="786"/>
        <v>01</v>
      </c>
      <c r="AI3221" s="97" t="str">
        <f t="shared" si="787"/>
        <v>00</v>
      </c>
      <c r="AJ3221" s="97" t="str">
        <f t="shared" si="788"/>
        <v>19000100</v>
      </c>
    </row>
    <row r="3222" spans="6:36" ht="12" customHeight="1" x14ac:dyDescent="0.15">
      <c r="F3222" s="86" t="str">
        <f t="shared" si="777"/>
        <v>Saturday</v>
      </c>
      <c r="G3222" s="91"/>
      <c r="H3222" s="92" t="str">
        <f>VLOOKUP(MONTH(G3222),VLOOKUP!$W$1:$X$24,2)</f>
        <v>January</v>
      </c>
      <c r="I3222" s="92" t="str">
        <f t="shared" si="778"/>
        <v/>
      </c>
      <c r="J3222" s="93" t="s">
        <v>1413</v>
      </c>
      <c r="L3222" s="86" t="str">
        <f t="shared" si="775"/>
        <v>Grog &amp;amp; Tankard [1243 Jefferson Davis Highway, Stafford, VA]</v>
      </c>
      <c r="M3222" s="86">
        <f t="shared" si="779"/>
        <v>0</v>
      </c>
      <c r="N3222" s="93" t="str">
        <f t="shared" si="776"/>
        <v>Grog &amp;amp; Tankard [1243 Jefferson Davis Highway, Stafford, VA]</v>
      </c>
      <c r="O3222" s="90"/>
      <c r="S3222" s="95">
        <f t="shared" si="780"/>
        <v>0</v>
      </c>
      <c r="T3222" s="86" t="str">
        <f t="shared" si="781"/>
        <v/>
      </c>
      <c r="U3222" s="86" t="str">
        <f t="shared" si="789"/>
        <v/>
      </c>
      <c r="V3222" s="95" t="str">
        <f t="shared" si="782"/>
        <v/>
      </c>
      <c r="W3222" s="90" t="s">
        <v>282</v>
      </c>
      <c r="AE3222" s="92" t="str">
        <f t="shared" si="783"/>
        <v/>
      </c>
      <c r="AF3222" s="96" t="str">
        <f t="shared" si="784"/>
        <v>&lt;a name='19000100'&gt;&lt;b&gt;: 0 - Grog &amp;amp; Tankard [1243 Jefferson Davis Highway, Stafford, VA]&lt;/b&gt;&lt;/a&gt;&lt;br&gt;</v>
      </c>
      <c r="AG3222" s="97">
        <f t="shared" si="785"/>
        <v>1900</v>
      </c>
      <c r="AH3222" s="97" t="str">
        <f t="shared" si="786"/>
        <v>01</v>
      </c>
      <c r="AI3222" s="97" t="str">
        <f t="shared" si="787"/>
        <v>00</v>
      </c>
      <c r="AJ3222" s="97" t="str">
        <f t="shared" si="788"/>
        <v>19000100</v>
      </c>
    </row>
    <row r="3223" spans="6:36" ht="12" customHeight="1" x14ac:dyDescent="0.15">
      <c r="F3223" s="86" t="str">
        <f t="shared" si="777"/>
        <v>Saturday</v>
      </c>
      <c r="G3223" s="91"/>
      <c r="H3223" s="92" t="str">
        <f>VLOOKUP(MONTH(G3223),VLOOKUP!$W$1:$X$24,2)</f>
        <v>January</v>
      </c>
      <c r="I3223" s="92" t="str">
        <f t="shared" si="778"/>
        <v/>
      </c>
      <c r="J3223" s="93" t="s">
        <v>1413</v>
      </c>
      <c r="L3223" s="86" t="str">
        <f t="shared" si="775"/>
        <v>Grog &amp;amp; Tankard [1243 Jefferson Davis Highway, Stafford, VA]</v>
      </c>
      <c r="M3223" s="86">
        <f t="shared" si="779"/>
        <v>0</v>
      </c>
      <c r="N3223" s="93" t="str">
        <f t="shared" si="776"/>
        <v>Grog &amp;amp; Tankard [1243 Jefferson Davis Highway, Stafford, VA]</v>
      </c>
      <c r="O3223" s="90"/>
      <c r="S3223" s="95">
        <f t="shared" si="780"/>
        <v>0</v>
      </c>
      <c r="T3223" s="86" t="str">
        <f t="shared" si="781"/>
        <v/>
      </c>
      <c r="U3223" s="86" t="str">
        <f t="shared" si="789"/>
        <v/>
      </c>
      <c r="V3223" s="95" t="str">
        <f t="shared" si="782"/>
        <v/>
      </c>
      <c r="W3223" s="90" t="s">
        <v>282</v>
      </c>
      <c r="AE3223" s="92" t="str">
        <f t="shared" si="783"/>
        <v/>
      </c>
      <c r="AF3223" s="96" t="str">
        <f t="shared" si="784"/>
        <v>&lt;a name='19000100'&gt;&lt;b&gt;: 0 - Grog &amp;amp; Tankard [1243 Jefferson Davis Highway, Stafford, VA]&lt;/b&gt;&lt;/a&gt;&lt;br&gt;</v>
      </c>
      <c r="AG3223" s="97">
        <f t="shared" si="785"/>
        <v>1900</v>
      </c>
      <c r="AH3223" s="97" t="str">
        <f t="shared" si="786"/>
        <v>01</v>
      </c>
      <c r="AI3223" s="97" t="str">
        <f t="shared" si="787"/>
        <v>00</v>
      </c>
      <c r="AJ3223" s="97" t="str">
        <f t="shared" si="788"/>
        <v>19000100</v>
      </c>
    </row>
    <row r="3224" spans="6:36" ht="12" customHeight="1" x14ac:dyDescent="0.15">
      <c r="F3224" s="86" t="str">
        <f t="shared" si="777"/>
        <v>Saturday</v>
      </c>
      <c r="G3224" s="91"/>
      <c r="H3224" s="92" t="str">
        <f>VLOOKUP(MONTH(G3224),VLOOKUP!$W$1:$X$24,2)</f>
        <v>January</v>
      </c>
      <c r="I3224" s="92" t="str">
        <f t="shared" si="778"/>
        <v/>
      </c>
      <c r="J3224" s="93" t="s">
        <v>1413</v>
      </c>
      <c r="L3224" s="86" t="str">
        <f t="shared" si="775"/>
        <v>Grog &amp;amp; Tankard [1243 Jefferson Davis Highway, Stafford, VA]</v>
      </c>
      <c r="M3224" s="86">
        <f t="shared" si="779"/>
        <v>0</v>
      </c>
      <c r="N3224" s="93" t="str">
        <f t="shared" si="776"/>
        <v>Grog &amp;amp; Tankard [1243 Jefferson Davis Highway, Stafford, VA]</v>
      </c>
      <c r="O3224" s="90"/>
      <c r="S3224" s="95">
        <f t="shared" si="780"/>
        <v>0</v>
      </c>
      <c r="T3224" s="86" t="str">
        <f t="shared" si="781"/>
        <v/>
      </c>
      <c r="U3224" s="86" t="str">
        <f t="shared" si="789"/>
        <v/>
      </c>
      <c r="V3224" s="95" t="str">
        <f t="shared" si="782"/>
        <v/>
      </c>
      <c r="W3224" s="90" t="s">
        <v>282</v>
      </c>
      <c r="AE3224" s="92" t="str">
        <f t="shared" si="783"/>
        <v/>
      </c>
      <c r="AF3224" s="96" t="str">
        <f t="shared" si="784"/>
        <v>&lt;a name='19000100'&gt;&lt;b&gt;: 0 - Grog &amp;amp; Tankard [1243 Jefferson Davis Highway, Stafford, VA]&lt;/b&gt;&lt;/a&gt;&lt;br&gt;</v>
      </c>
      <c r="AG3224" s="97">
        <f t="shared" si="785"/>
        <v>1900</v>
      </c>
      <c r="AH3224" s="97" t="str">
        <f t="shared" si="786"/>
        <v>01</v>
      </c>
      <c r="AI3224" s="97" t="str">
        <f t="shared" si="787"/>
        <v>00</v>
      </c>
      <c r="AJ3224" s="97" t="str">
        <f t="shared" si="788"/>
        <v>19000100</v>
      </c>
    </row>
    <row r="3225" spans="6:36" ht="12" customHeight="1" x14ac:dyDescent="0.15">
      <c r="F3225" s="86" t="str">
        <f t="shared" si="777"/>
        <v>Saturday</v>
      </c>
      <c r="G3225" s="91"/>
      <c r="H3225" s="92" t="str">
        <f>VLOOKUP(MONTH(G3225),VLOOKUP!$W$1:$X$24,2)</f>
        <v>January</v>
      </c>
      <c r="I3225" s="92" t="str">
        <f t="shared" si="778"/>
        <v/>
      </c>
      <c r="J3225" s="93" t="s">
        <v>1413</v>
      </c>
      <c r="L3225" s="86" t="str">
        <f t="shared" si="775"/>
        <v>Grog &amp;amp; Tankard [1243 Jefferson Davis Highway, Stafford, VA]</v>
      </c>
      <c r="M3225" s="86">
        <f t="shared" si="779"/>
        <v>0</v>
      </c>
      <c r="N3225" s="93" t="str">
        <f t="shared" si="776"/>
        <v>Grog &amp;amp; Tankard [1243 Jefferson Davis Highway, Stafford, VA]</v>
      </c>
      <c r="O3225" s="90"/>
      <c r="S3225" s="95">
        <f t="shared" si="780"/>
        <v>0</v>
      </c>
      <c r="T3225" s="86" t="str">
        <f t="shared" si="781"/>
        <v/>
      </c>
      <c r="U3225" s="86" t="str">
        <f t="shared" si="789"/>
        <v/>
      </c>
      <c r="V3225" s="95" t="str">
        <f t="shared" si="782"/>
        <v/>
      </c>
      <c r="W3225" s="90" t="s">
        <v>282</v>
      </c>
      <c r="AE3225" s="92" t="str">
        <f t="shared" si="783"/>
        <v/>
      </c>
      <c r="AF3225" s="96" t="str">
        <f t="shared" si="784"/>
        <v>&lt;a name='19000100'&gt;&lt;b&gt;: 0 - Grog &amp;amp; Tankard [1243 Jefferson Davis Highway, Stafford, VA]&lt;/b&gt;&lt;/a&gt;&lt;br&gt;</v>
      </c>
      <c r="AG3225" s="97">
        <f t="shared" si="785"/>
        <v>1900</v>
      </c>
      <c r="AH3225" s="97" t="str">
        <f t="shared" si="786"/>
        <v>01</v>
      </c>
      <c r="AI3225" s="97" t="str">
        <f t="shared" si="787"/>
        <v>00</v>
      </c>
      <c r="AJ3225" s="97" t="str">
        <f t="shared" si="788"/>
        <v>19000100</v>
      </c>
    </row>
    <row r="3226" spans="6:36" ht="12" customHeight="1" x14ac:dyDescent="0.15">
      <c r="F3226" s="86" t="str">
        <f t="shared" si="777"/>
        <v>Saturday</v>
      </c>
      <c r="G3226" s="91"/>
      <c r="H3226" s="92" t="str">
        <f>VLOOKUP(MONTH(G3226),VLOOKUP!$W$1:$X$24,2)</f>
        <v>January</v>
      </c>
      <c r="I3226" s="92" t="str">
        <f t="shared" si="778"/>
        <v/>
      </c>
      <c r="J3226" s="93" t="s">
        <v>1413</v>
      </c>
      <c r="L3226" s="86" t="str">
        <f t="shared" si="775"/>
        <v>Grog &amp;amp; Tankard [1243 Jefferson Davis Highway, Stafford, VA]</v>
      </c>
      <c r="M3226" s="86">
        <f t="shared" si="779"/>
        <v>0</v>
      </c>
      <c r="N3226" s="93" t="str">
        <f t="shared" si="776"/>
        <v>Grog &amp;amp; Tankard [1243 Jefferson Davis Highway, Stafford, VA]</v>
      </c>
      <c r="O3226" s="90"/>
      <c r="S3226" s="95">
        <f t="shared" si="780"/>
        <v>0</v>
      </c>
      <c r="T3226" s="86" t="str">
        <f t="shared" si="781"/>
        <v/>
      </c>
      <c r="U3226" s="86" t="str">
        <f t="shared" si="789"/>
        <v/>
      </c>
      <c r="V3226" s="95" t="str">
        <f t="shared" si="782"/>
        <v/>
      </c>
      <c r="W3226" s="90" t="s">
        <v>282</v>
      </c>
      <c r="AE3226" s="92" t="str">
        <f t="shared" si="783"/>
        <v/>
      </c>
      <c r="AF3226" s="96" t="str">
        <f t="shared" si="784"/>
        <v>&lt;a name='19000100'&gt;&lt;b&gt;: 0 - Grog &amp;amp; Tankard [1243 Jefferson Davis Highway, Stafford, VA]&lt;/b&gt;&lt;/a&gt;&lt;br&gt;</v>
      </c>
      <c r="AG3226" s="97">
        <f t="shared" si="785"/>
        <v>1900</v>
      </c>
      <c r="AH3226" s="97" t="str">
        <f t="shared" si="786"/>
        <v>01</v>
      </c>
      <c r="AI3226" s="97" t="str">
        <f t="shared" si="787"/>
        <v>00</v>
      </c>
      <c r="AJ3226" s="97" t="str">
        <f t="shared" si="788"/>
        <v>19000100</v>
      </c>
    </row>
    <row r="3227" spans="6:36" ht="12" customHeight="1" x14ac:dyDescent="0.15">
      <c r="F3227" s="86" t="str">
        <f t="shared" si="777"/>
        <v>Saturday</v>
      </c>
      <c r="G3227" s="91"/>
      <c r="H3227" s="92" t="str">
        <f>VLOOKUP(MONTH(G3227),VLOOKUP!$W$1:$X$24,2)</f>
        <v>January</v>
      </c>
      <c r="I3227" s="92" t="str">
        <f t="shared" si="778"/>
        <v/>
      </c>
      <c r="J3227" s="93" t="s">
        <v>1413</v>
      </c>
      <c r="L3227" s="86" t="str">
        <f t="shared" si="775"/>
        <v>Grog &amp;amp; Tankard [1243 Jefferson Davis Highway, Stafford, VA]</v>
      </c>
      <c r="M3227" s="86">
        <f t="shared" si="779"/>
        <v>0</v>
      </c>
      <c r="N3227" s="93" t="str">
        <f t="shared" ref="N3227:N3245" si="790">J3227</f>
        <v>Grog &amp;amp; Tankard [1243 Jefferson Davis Highway, Stafford, VA]</v>
      </c>
      <c r="O3227" s="90"/>
      <c r="S3227" s="95">
        <f t="shared" si="780"/>
        <v>0</v>
      </c>
      <c r="T3227" s="86" t="str">
        <f t="shared" si="781"/>
        <v/>
      </c>
      <c r="U3227" s="86" t="str">
        <f t="shared" si="789"/>
        <v/>
      </c>
      <c r="V3227" s="95" t="str">
        <f t="shared" si="782"/>
        <v/>
      </c>
      <c r="W3227" s="90" t="s">
        <v>282</v>
      </c>
      <c r="AE3227" s="92" t="str">
        <f t="shared" si="783"/>
        <v/>
      </c>
      <c r="AF3227" s="96" t="str">
        <f t="shared" si="784"/>
        <v>&lt;a name='19000100'&gt;&lt;b&gt;: 0 - Grog &amp;amp; Tankard [1243 Jefferson Davis Highway, Stafford, VA]&lt;/b&gt;&lt;/a&gt;&lt;br&gt;</v>
      </c>
      <c r="AG3227" s="97">
        <f t="shared" si="785"/>
        <v>1900</v>
      </c>
      <c r="AH3227" s="97" t="str">
        <f t="shared" si="786"/>
        <v>01</v>
      </c>
      <c r="AI3227" s="97" t="str">
        <f t="shared" si="787"/>
        <v>00</v>
      </c>
      <c r="AJ3227" s="97" t="str">
        <f t="shared" si="788"/>
        <v>19000100</v>
      </c>
    </row>
    <row r="3228" spans="6:36" ht="12" customHeight="1" x14ac:dyDescent="0.15">
      <c r="F3228" s="86" t="str">
        <f t="shared" si="777"/>
        <v>Saturday</v>
      </c>
      <c r="G3228" s="91"/>
      <c r="H3228" s="92" t="str">
        <f>VLOOKUP(MONTH(G3228),VLOOKUP!$W$1:$X$24,2)</f>
        <v>January</v>
      </c>
      <c r="I3228" s="92" t="str">
        <f t="shared" si="778"/>
        <v/>
      </c>
      <c r="J3228" s="93" t="s">
        <v>1413</v>
      </c>
      <c r="L3228" s="86" t="str">
        <f t="shared" si="775"/>
        <v>Grog &amp;amp; Tankard [1243 Jefferson Davis Highway, Stafford, VA]</v>
      </c>
      <c r="M3228" s="86">
        <f t="shared" si="779"/>
        <v>0</v>
      </c>
      <c r="N3228" s="93" t="str">
        <f t="shared" si="790"/>
        <v>Grog &amp;amp; Tankard [1243 Jefferson Davis Highway, Stafford, VA]</v>
      </c>
      <c r="O3228" s="90"/>
      <c r="S3228" s="95">
        <f t="shared" si="780"/>
        <v>0</v>
      </c>
      <c r="T3228" s="86" t="str">
        <f t="shared" si="781"/>
        <v/>
      </c>
      <c r="U3228" s="86" t="str">
        <f t="shared" si="789"/>
        <v/>
      </c>
      <c r="V3228" s="95" t="str">
        <f t="shared" si="782"/>
        <v/>
      </c>
      <c r="W3228" s="90" t="s">
        <v>282</v>
      </c>
      <c r="AE3228" s="92" t="str">
        <f t="shared" si="783"/>
        <v/>
      </c>
      <c r="AF3228" s="96" t="str">
        <f t="shared" si="784"/>
        <v>&lt;a name='19000100'&gt;&lt;b&gt;: 0 - Grog &amp;amp; Tankard [1243 Jefferson Davis Highway, Stafford, VA]&lt;/b&gt;&lt;/a&gt;&lt;br&gt;</v>
      </c>
      <c r="AG3228" s="97">
        <f t="shared" si="785"/>
        <v>1900</v>
      </c>
      <c r="AH3228" s="97" t="str">
        <f t="shared" si="786"/>
        <v>01</v>
      </c>
      <c r="AI3228" s="97" t="str">
        <f t="shared" si="787"/>
        <v>00</v>
      </c>
      <c r="AJ3228" s="97" t="str">
        <f t="shared" si="788"/>
        <v>19000100</v>
      </c>
    </row>
    <row r="3229" spans="6:36" ht="12" customHeight="1" x14ac:dyDescent="0.15">
      <c r="F3229" s="86" t="str">
        <f t="shared" si="777"/>
        <v>Saturday</v>
      </c>
      <c r="G3229" s="91"/>
      <c r="H3229" s="92" t="str">
        <f>VLOOKUP(MONTH(G3229),VLOOKUP!$W$1:$X$24,2)</f>
        <v>January</v>
      </c>
      <c r="I3229" s="92" t="str">
        <f t="shared" si="778"/>
        <v/>
      </c>
      <c r="J3229" s="93" t="s">
        <v>92</v>
      </c>
      <c r="L3229" s="86" t="str">
        <f t="shared" ref="L3229:L3292" si="791">IF(ISBLANK(K3229),N3229,N3229&amp;" ("&amp;K3229&amp;")")</f>
        <v>Growlers [227 East Diamond Ave, Gaithersburg, MD]</v>
      </c>
      <c r="M3229" s="86">
        <f t="shared" si="779"/>
        <v>0</v>
      </c>
      <c r="N3229" s="93" t="str">
        <f t="shared" si="790"/>
        <v>Growlers [227 East Diamond Ave, Gaithersburg, MD]</v>
      </c>
      <c r="O3229" s="90"/>
      <c r="S3229" s="95">
        <f t="shared" si="780"/>
        <v>0</v>
      </c>
      <c r="T3229" s="86" t="str">
        <f t="shared" si="781"/>
        <v/>
      </c>
      <c r="U3229" s="86" t="str">
        <f t="shared" si="789"/>
        <v/>
      </c>
      <c r="V3229" s="95" t="str">
        <f t="shared" si="782"/>
        <v/>
      </c>
      <c r="W3229" s="90" t="s">
        <v>488</v>
      </c>
      <c r="AE3229" s="92" t="str">
        <f t="shared" si="783"/>
        <v/>
      </c>
      <c r="AF3229" s="96" t="str">
        <f t="shared" si="784"/>
        <v>&lt;a name='19000100'&gt;&lt;b&gt;: 0 - Growlers [227 East Diamond Ave, Gaithersburg, MD]&lt;/b&gt;&lt;/a&gt;&lt;br&gt;</v>
      </c>
      <c r="AG3229" s="97">
        <f t="shared" si="785"/>
        <v>1900</v>
      </c>
      <c r="AH3229" s="97" t="str">
        <f t="shared" si="786"/>
        <v>01</v>
      </c>
      <c r="AI3229" s="97" t="str">
        <f t="shared" si="787"/>
        <v>00</v>
      </c>
      <c r="AJ3229" s="97" t="str">
        <f t="shared" si="788"/>
        <v>19000100</v>
      </c>
    </row>
    <row r="3230" spans="6:36" ht="12" customHeight="1" x14ac:dyDescent="0.15">
      <c r="F3230" s="86" t="str">
        <f t="shared" si="777"/>
        <v>Saturday</v>
      </c>
      <c r="G3230" s="91"/>
      <c r="H3230" s="92" t="str">
        <f>VLOOKUP(MONTH(G3230),VLOOKUP!$W$1:$X$24,2)</f>
        <v>January</v>
      </c>
      <c r="I3230" s="92" t="str">
        <f t="shared" si="778"/>
        <v/>
      </c>
      <c r="J3230" s="93" t="s">
        <v>92</v>
      </c>
      <c r="L3230" s="86" t="str">
        <f t="shared" si="791"/>
        <v>Growlers [227 East Diamond Ave, Gaithersburg, MD]</v>
      </c>
      <c r="M3230" s="86">
        <f t="shared" si="779"/>
        <v>0</v>
      </c>
      <c r="N3230" s="93" t="str">
        <f t="shared" si="790"/>
        <v>Growlers [227 East Diamond Ave, Gaithersburg, MD]</v>
      </c>
      <c r="O3230" s="90"/>
      <c r="S3230" s="95">
        <f t="shared" si="780"/>
        <v>0</v>
      </c>
      <c r="T3230" s="86" t="str">
        <f t="shared" si="781"/>
        <v/>
      </c>
      <c r="U3230" s="86" t="str">
        <f t="shared" si="789"/>
        <v/>
      </c>
      <c r="V3230" s="95" t="str">
        <f t="shared" si="782"/>
        <v/>
      </c>
      <c r="W3230" s="90" t="s">
        <v>488</v>
      </c>
      <c r="AE3230" s="92" t="str">
        <f t="shared" si="783"/>
        <v/>
      </c>
      <c r="AF3230" s="96" t="str">
        <f t="shared" si="784"/>
        <v>&lt;a name='19000100'&gt;&lt;b&gt;: 0 - Growlers [227 East Diamond Ave, Gaithersburg, MD]&lt;/b&gt;&lt;/a&gt;&lt;br&gt;</v>
      </c>
      <c r="AG3230" s="97">
        <f t="shared" si="785"/>
        <v>1900</v>
      </c>
      <c r="AH3230" s="97" t="str">
        <f t="shared" si="786"/>
        <v>01</v>
      </c>
      <c r="AI3230" s="97" t="str">
        <f t="shared" si="787"/>
        <v>00</v>
      </c>
      <c r="AJ3230" s="97" t="str">
        <f t="shared" si="788"/>
        <v>19000100</v>
      </c>
    </row>
    <row r="3231" spans="6:36" ht="12" customHeight="1" x14ac:dyDescent="0.15">
      <c r="F3231" s="86" t="str">
        <f t="shared" si="777"/>
        <v>Saturday</v>
      </c>
      <c r="G3231" s="91"/>
      <c r="H3231" s="92" t="str">
        <f>VLOOKUP(MONTH(G3231),VLOOKUP!$W$1:$X$24,2)</f>
        <v>January</v>
      </c>
      <c r="I3231" s="92" t="str">
        <f t="shared" si="778"/>
        <v/>
      </c>
      <c r="J3231" s="93" t="s">
        <v>1</v>
      </c>
      <c r="L3231" s="86" t="str">
        <f t="shared" si="791"/>
        <v>Guido's Speakeasy [543 N Market St, Frederick, MD]</v>
      </c>
      <c r="M3231" s="86">
        <f t="shared" si="779"/>
        <v>0</v>
      </c>
      <c r="N3231" s="93" t="str">
        <f t="shared" si="790"/>
        <v>Guido's Speakeasy [543 N Market St, Frederick, MD]</v>
      </c>
      <c r="O3231" s="90"/>
      <c r="S3231" s="95">
        <f t="shared" si="780"/>
        <v>0</v>
      </c>
      <c r="T3231" s="86" t="str">
        <f t="shared" si="781"/>
        <v/>
      </c>
      <c r="U3231" s="86" t="str">
        <f t="shared" si="789"/>
        <v/>
      </c>
      <c r="V3231" s="95" t="str">
        <f t="shared" si="782"/>
        <v/>
      </c>
      <c r="AE3231" s="92" t="str">
        <f t="shared" si="783"/>
        <v/>
      </c>
      <c r="AF3231" s="96" t="str">
        <f t="shared" si="784"/>
        <v>&lt;a name='19000100'&gt;&lt;b&gt;: 0 - Guido's Speakeasy [543 N Market St, Frederick, MD]&lt;/b&gt;&lt;/a&gt;&lt;br&gt;</v>
      </c>
      <c r="AG3231" s="97">
        <f t="shared" si="785"/>
        <v>1900</v>
      </c>
      <c r="AH3231" s="97" t="str">
        <f t="shared" si="786"/>
        <v>01</v>
      </c>
      <c r="AI3231" s="97" t="str">
        <f t="shared" si="787"/>
        <v>00</v>
      </c>
      <c r="AJ3231" s="97" t="str">
        <f t="shared" si="788"/>
        <v>19000100</v>
      </c>
    </row>
    <row r="3232" spans="6:36" ht="12" customHeight="1" x14ac:dyDescent="0.15">
      <c r="F3232" s="86" t="str">
        <f t="shared" si="777"/>
        <v>Saturday</v>
      </c>
      <c r="G3232" s="91"/>
      <c r="H3232" s="92" t="str">
        <f>VLOOKUP(MONTH(G3232),VLOOKUP!$W$1:$X$24,2)</f>
        <v>January</v>
      </c>
      <c r="I3232" s="92" t="str">
        <f t="shared" si="778"/>
        <v/>
      </c>
      <c r="J3232" s="93" t="s">
        <v>1</v>
      </c>
      <c r="L3232" s="86" t="str">
        <f t="shared" si="791"/>
        <v>Guido's Speakeasy [543 N Market St, Frederick, MD]</v>
      </c>
      <c r="M3232" s="86">
        <f t="shared" si="779"/>
        <v>0</v>
      </c>
      <c r="N3232" s="93" t="str">
        <f t="shared" si="790"/>
        <v>Guido's Speakeasy [543 N Market St, Frederick, MD]</v>
      </c>
      <c r="O3232" s="90"/>
      <c r="S3232" s="95">
        <f t="shared" si="780"/>
        <v>0</v>
      </c>
      <c r="T3232" s="86" t="str">
        <f t="shared" si="781"/>
        <v/>
      </c>
      <c r="U3232" s="86" t="str">
        <f t="shared" si="789"/>
        <v/>
      </c>
      <c r="V3232" s="95" t="str">
        <f t="shared" si="782"/>
        <v/>
      </c>
      <c r="AE3232" s="92" t="str">
        <f t="shared" si="783"/>
        <v/>
      </c>
      <c r="AF3232" s="96" t="str">
        <f t="shared" si="784"/>
        <v>&lt;a name='19000100'&gt;&lt;b&gt;: 0 - Guido's Speakeasy [543 N Market St, Frederick, MD]&lt;/b&gt;&lt;/a&gt;&lt;br&gt;</v>
      </c>
      <c r="AG3232" s="97">
        <f t="shared" si="785"/>
        <v>1900</v>
      </c>
      <c r="AH3232" s="97" t="str">
        <f t="shared" si="786"/>
        <v>01</v>
      </c>
      <c r="AI3232" s="97" t="str">
        <f t="shared" si="787"/>
        <v>00</v>
      </c>
      <c r="AJ3232" s="97" t="str">
        <f t="shared" si="788"/>
        <v>19000100</v>
      </c>
    </row>
    <row r="3233" spans="6:36" ht="12" customHeight="1" x14ac:dyDescent="0.15">
      <c r="F3233" s="86" t="str">
        <f t="shared" si="777"/>
        <v>Saturday</v>
      </c>
      <c r="G3233" s="91"/>
      <c r="H3233" s="92" t="str">
        <f>VLOOKUP(MONTH(G3233),VLOOKUP!$W$1:$X$24,2)</f>
        <v>January</v>
      </c>
      <c r="I3233" s="92" t="str">
        <f t="shared" si="778"/>
        <v/>
      </c>
      <c r="J3233" s="93" t="s">
        <v>1</v>
      </c>
      <c r="L3233" s="86" t="str">
        <f t="shared" si="791"/>
        <v>Guido's Speakeasy [543 N Market St, Frederick, MD]</v>
      </c>
      <c r="M3233" s="86">
        <f t="shared" si="779"/>
        <v>0</v>
      </c>
      <c r="N3233" s="93" t="str">
        <f t="shared" si="790"/>
        <v>Guido's Speakeasy [543 N Market St, Frederick, MD]</v>
      </c>
      <c r="O3233" s="90"/>
      <c r="S3233" s="95">
        <f t="shared" si="780"/>
        <v>0</v>
      </c>
      <c r="T3233" s="86" t="str">
        <f t="shared" si="781"/>
        <v/>
      </c>
      <c r="U3233" s="86" t="str">
        <f t="shared" si="789"/>
        <v/>
      </c>
      <c r="V3233" s="95" t="str">
        <f t="shared" si="782"/>
        <v/>
      </c>
      <c r="AE3233" s="92" t="str">
        <f t="shared" si="783"/>
        <v/>
      </c>
      <c r="AF3233" s="96" t="str">
        <f t="shared" si="784"/>
        <v>&lt;a name='19000100'&gt;&lt;b&gt;: 0 - Guido's Speakeasy [543 N Market St, Frederick, MD]&lt;/b&gt;&lt;/a&gt;&lt;br&gt;</v>
      </c>
      <c r="AG3233" s="97">
        <f t="shared" si="785"/>
        <v>1900</v>
      </c>
      <c r="AH3233" s="97" t="str">
        <f t="shared" si="786"/>
        <v>01</v>
      </c>
      <c r="AI3233" s="97" t="str">
        <f t="shared" si="787"/>
        <v>00</v>
      </c>
      <c r="AJ3233" s="97" t="str">
        <f t="shared" si="788"/>
        <v>19000100</v>
      </c>
    </row>
    <row r="3234" spans="6:36" ht="12" customHeight="1" x14ac:dyDescent="0.15">
      <c r="F3234" s="86" t="str">
        <f t="shared" si="777"/>
        <v>Saturday</v>
      </c>
      <c r="G3234" s="91"/>
      <c r="H3234" s="92" t="str">
        <f>VLOOKUP(MONTH(G3234),VLOOKUP!$W$1:$X$24,2)</f>
        <v>January</v>
      </c>
      <c r="I3234" s="92" t="str">
        <f t="shared" si="778"/>
        <v/>
      </c>
      <c r="J3234" s="93" t="s">
        <v>1</v>
      </c>
      <c r="L3234" s="86" t="str">
        <f t="shared" si="791"/>
        <v>Guido's Speakeasy [543 N Market St, Frederick, MD]</v>
      </c>
      <c r="M3234" s="86">
        <f t="shared" si="779"/>
        <v>0</v>
      </c>
      <c r="N3234" s="93" t="str">
        <f t="shared" si="790"/>
        <v>Guido's Speakeasy [543 N Market St, Frederick, MD]</v>
      </c>
      <c r="O3234" s="90"/>
      <c r="S3234" s="95">
        <f t="shared" si="780"/>
        <v>0</v>
      </c>
      <c r="T3234" s="86" t="str">
        <f t="shared" si="781"/>
        <v/>
      </c>
      <c r="U3234" s="86" t="str">
        <f t="shared" si="789"/>
        <v/>
      </c>
      <c r="V3234" s="95" t="str">
        <f t="shared" si="782"/>
        <v/>
      </c>
      <c r="AE3234" s="92" t="str">
        <f t="shared" si="783"/>
        <v/>
      </c>
      <c r="AF3234" s="96" t="str">
        <f t="shared" si="784"/>
        <v>&lt;a name='19000100'&gt;&lt;b&gt;: 0 - Guido's Speakeasy [543 N Market St, Frederick, MD]&lt;/b&gt;&lt;/a&gt;&lt;br&gt;</v>
      </c>
      <c r="AG3234" s="97">
        <f t="shared" si="785"/>
        <v>1900</v>
      </c>
      <c r="AH3234" s="97" t="str">
        <f t="shared" si="786"/>
        <v>01</v>
      </c>
      <c r="AI3234" s="97" t="str">
        <f t="shared" si="787"/>
        <v>00</v>
      </c>
      <c r="AJ3234" s="97" t="str">
        <f t="shared" si="788"/>
        <v>19000100</v>
      </c>
    </row>
    <row r="3235" spans="6:36" ht="12" customHeight="1" x14ac:dyDescent="0.15">
      <c r="F3235" s="86" t="str">
        <f t="shared" si="777"/>
        <v>Saturday</v>
      </c>
      <c r="G3235" s="91"/>
      <c r="H3235" s="92" t="str">
        <f>VLOOKUP(MONTH(G3235),VLOOKUP!$W$1:$X$24,2)</f>
        <v>January</v>
      </c>
      <c r="I3235" s="92" t="str">
        <f t="shared" si="778"/>
        <v/>
      </c>
      <c r="J3235" s="93" t="s">
        <v>1</v>
      </c>
      <c r="L3235" s="86" t="str">
        <f t="shared" si="791"/>
        <v>Guido's Speakeasy [543 N Market St, Frederick, MD]</v>
      </c>
      <c r="M3235" s="86">
        <f t="shared" si="779"/>
        <v>0</v>
      </c>
      <c r="N3235" s="93" t="str">
        <f t="shared" si="790"/>
        <v>Guido's Speakeasy [543 N Market St, Frederick, MD]</v>
      </c>
      <c r="O3235" s="90"/>
      <c r="S3235" s="95">
        <f t="shared" si="780"/>
        <v>0</v>
      </c>
      <c r="T3235" s="86" t="str">
        <f t="shared" si="781"/>
        <v/>
      </c>
      <c r="U3235" s="86" t="str">
        <f t="shared" si="789"/>
        <v/>
      </c>
      <c r="V3235" s="95" t="str">
        <f t="shared" si="782"/>
        <v/>
      </c>
      <c r="AE3235" s="92" t="str">
        <f t="shared" si="783"/>
        <v/>
      </c>
      <c r="AF3235" s="96" t="str">
        <f t="shared" si="784"/>
        <v>&lt;a name='19000100'&gt;&lt;b&gt;: 0 - Guido's Speakeasy [543 N Market St, Frederick, MD]&lt;/b&gt;&lt;/a&gt;&lt;br&gt;</v>
      </c>
      <c r="AG3235" s="97">
        <f t="shared" si="785"/>
        <v>1900</v>
      </c>
      <c r="AH3235" s="97" t="str">
        <f t="shared" si="786"/>
        <v>01</v>
      </c>
      <c r="AI3235" s="97" t="str">
        <f t="shared" si="787"/>
        <v>00</v>
      </c>
      <c r="AJ3235" s="97" t="str">
        <f t="shared" si="788"/>
        <v>19000100</v>
      </c>
    </row>
    <row r="3236" spans="6:36" ht="12" customHeight="1" x14ac:dyDescent="0.15">
      <c r="F3236" s="86" t="str">
        <f t="shared" si="777"/>
        <v>Saturday</v>
      </c>
      <c r="G3236" s="91"/>
      <c r="H3236" s="92" t="str">
        <f>VLOOKUP(MONTH(G3236),VLOOKUP!$W$1:$X$24,2)</f>
        <v>January</v>
      </c>
      <c r="I3236" s="92" t="str">
        <f t="shared" si="778"/>
        <v/>
      </c>
      <c r="J3236" s="93" t="s">
        <v>1764</v>
      </c>
      <c r="L3236" s="86" t="str">
        <f t="shared" si="791"/>
        <v>Guinan Gallery [1225 15th St NW, WDC]</v>
      </c>
      <c r="M3236" s="86">
        <f t="shared" si="779"/>
        <v>0</v>
      </c>
      <c r="N3236" s="93" t="str">
        <f t="shared" si="790"/>
        <v>Guinan Gallery [1225 15th St NW, WDC]</v>
      </c>
      <c r="O3236" s="90"/>
      <c r="S3236" s="95">
        <f t="shared" si="780"/>
        <v>0</v>
      </c>
      <c r="T3236" s="86" t="str">
        <f t="shared" si="781"/>
        <v/>
      </c>
      <c r="U3236" s="86" t="str">
        <f t="shared" si="789"/>
        <v/>
      </c>
      <c r="V3236" s="95" t="str">
        <f t="shared" si="782"/>
        <v/>
      </c>
      <c r="AE3236" s="92" t="str">
        <f t="shared" si="783"/>
        <v/>
      </c>
      <c r="AF3236" s="96" t="str">
        <f t="shared" si="784"/>
        <v>&lt;a name='19000100'&gt;&lt;b&gt;: 0 - Guinan Gallery [1225 15th St NW, WDC]&lt;/b&gt;&lt;/a&gt;&lt;br&gt;</v>
      </c>
      <c r="AG3236" s="97">
        <f t="shared" si="785"/>
        <v>1900</v>
      </c>
      <c r="AH3236" s="97" t="str">
        <f t="shared" si="786"/>
        <v>01</v>
      </c>
      <c r="AI3236" s="97" t="str">
        <f t="shared" si="787"/>
        <v>00</v>
      </c>
      <c r="AJ3236" s="97" t="str">
        <f t="shared" si="788"/>
        <v>19000100</v>
      </c>
    </row>
    <row r="3237" spans="6:36" ht="12" customHeight="1" x14ac:dyDescent="0.15">
      <c r="F3237" s="86" t="str">
        <f t="shared" si="777"/>
        <v>Saturday</v>
      </c>
      <c r="G3237" s="91"/>
      <c r="H3237" s="92" t="str">
        <f>VLOOKUP(MONTH(G3237),VLOOKUP!$W$1:$X$24,2)</f>
        <v>January</v>
      </c>
      <c r="I3237" s="92" t="str">
        <f t="shared" si="778"/>
        <v/>
      </c>
      <c r="J3237" s="93" t="s">
        <v>1764</v>
      </c>
      <c r="L3237" s="86" t="str">
        <f t="shared" si="791"/>
        <v>Guinan Gallery [1225 15th St NW, WDC]</v>
      </c>
      <c r="M3237" s="86">
        <f t="shared" si="779"/>
        <v>0</v>
      </c>
      <c r="N3237" s="93" t="str">
        <f t="shared" si="790"/>
        <v>Guinan Gallery [1225 15th St NW, WDC]</v>
      </c>
      <c r="O3237" s="90"/>
      <c r="S3237" s="95">
        <f t="shared" si="780"/>
        <v>0</v>
      </c>
      <c r="T3237" s="86" t="str">
        <f t="shared" si="781"/>
        <v/>
      </c>
      <c r="U3237" s="86" t="str">
        <f t="shared" si="789"/>
        <v/>
      </c>
      <c r="V3237" s="95" t="str">
        <f t="shared" si="782"/>
        <v/>
      </c>
      <c r="AE3237" s="92" t="str">
        <f t="shared" si="783"/>
        <v/>
      </c>
      <c r="AF3237" s="96" t="str">
        <f t="shared" si="784"/>
        <v>&lt;a name='19000100'&gt;&lt;b&gt;: 0 - Guinan Gallery [1225 15th St NW, WDC]&lt;/b&gt;&lt;/a&gt;&lt;br&gt;</v>
      </c>
      <c r="AG3237" s="97">
        <f t="shared" si="785"/>
        <v>1900</v>
      </c>
      <c r="AH3237" s="97" t="str">
        <f t="shared" si="786"/>
        <v>01</v>
      </c>
      <c r="AI3237" s="97" t="str">
        <f t="shared" si="787"/>
        <v>00</v>
      </c>
      <c r="AJ3237" s="97" t="str">
        <f t="shared" si="788"/>
        <v>19000100</v>
      </c>
    </row>
    <row r="3238" spans="6:36" ht="12" customHeight="1" x14ac:dyDescent="0.15">
      <c r="F3238" s="86" t="str">
        <f t="shared" si="777"/>
        <v>Saturday</v>
      </c>
      <c r="G3238" s="91"/>
      <c r="H3238" s="92" t="str">
        <f>VLOOKUP(MONTH(G3238),VLOOKUP!$W$1:$X$24,2)</f>
        <v>January</v>
      </c>
      <c r="I3238" s="92" t="str">
        <f t="shared" si="778"/>
        <v/>
      </c>
      <c r="J3238" s="93" t="s">
        <v>1764</v>
      </c>
      <c r="L3238" s="86" t="str">
        <f t="shared" si="791"/>
        <v>Guinan Gallery [1225 15th St NW, WDC]</v>
      </c>
      <c r="M3238" s="86">
        <f t="shared" si="779"/>
        <v>0</v>
      </c>
      <c r="N3238" s="93" t="str">
        <f t="shared" si="790"/>
        <v>Guinan Gallery [1225 15th St NW, WDC]</v>
      </c>
      <c r="O3238" s="90"/>
      <c r="S3238" s="95">
        <f t="shared" si="780"/>
        <v>0</v>
      </c>
      <c r="T3238" s="86" t="str">
        <f t="shared" si="781"/>
        <v/>
      </c>
      <c r="U3238" s="86" t="str">
        <f t="shared" si="789"/>
        <v/>
      </c>
      <c r="V3238" s="95" t="str">
        <f t="shared" si="782"/>
        <v/>
      </c>
      <c r="AE3238" s="92" t="str">
        <f t="shared" si="783"/>
        <v/>
      </c>
      <c r="AF3238" s="96" t="str">
        <f t="shared" si="784"/>
        <v>&lt;a name='19000100'&gt;&lt;b&gt;: 0 - Guinan Gallery [1225 15th St NW, WDC]&lt;/b&gt;&lt;/a&gt;&lt;br&gt;</v>
      </c>
      <c r="AG3238" s="97">
        <f t="shared" si="785"/>
        <v>1900</v>
      </c>
      <c r="AH3238" s="97" t="str">
        <f t="shared" si="786"/>
        <v>01</v>
      </c>
      <c r="AI3238" s="97" t="str">
        <f t="shared" si="787"/>
        <v>00</v>
      </c>
      <c r="AJ3238" s="97" t="str">
        <f t="shared" si="788"/>
        <v>19000100</v>
      </c>
    </row>
    <row r="3239" spans="6:36" ht="12" customHeight="1" x14ac:dyDescent="0.15">
      <c r="F3239" s="86" t="str">
        <f t="shared" si="777"/>
        <v>Saturday</v>
      </c>
      <c r="G3239" s="91"/>
      <c r="H3239" s="92" t="str">
        <f>VLOOKUP(MONTH(G3239),VLOOKUP!$W$1:$X$24,2)</f>
        <v>January</v>
      </c>
      <c r="I3239" s="92" t="str">
        <f t="shared" si="778"/>
        <v/>
      </c>
      <c r="J3239" s="93" t="s">
        <v>108</v>
      </c>
      <c r="L3239" s="86" t="str">
        <f t="shared" si="791"/>
        <v>Guy Mason Recreation Center [3600 Calvert Street NW, WDC]</v>
      </c>
      <c r="M3239" s="86">
        <f t="shared" si="779"/>
        <v>0</v>
      </c>
      <c r="N3239" s="93" t="str">
        <f t="shared" si="790"/>
        <v>Guy Mason Recreation Center [3600 Calvert Street NW, WDC]</v>
      </c>
      <c r="O3239" s="94"/>
      <c r="S3239" s="95">
        <f t="shared" si="780"/>
        <v>0</v>
      </c>
      <c r="T3239" s="86" t="str">
        <f t="shared" si="781"/>
        <v/>
      </c>
      <c r="U3239" s="86" t="str">
        <f t="shared" si="789"/>
        <v/>
      </c>
      <c r="V3239" s="95" t="str">
        <f t="shared" si="782"/>
        <v/>
      </c>
      <c r="AE3239" s="92" t="str">
        <f t="shared" si="783"/>
        <v/>
      </c>
      <c r="AF3239" s="96" t="str">
        <f t="shared" si="784"/>
        <v>&lt;a name='19000100'&gt;&lt;b&gt;: 0 - Guy Mason Recreation Center [3600 Calvert Street NW, WDC]&lt;/b&gt;&lt;/a&gt;&lt;br&gt;</v>
      </c>
      <c r="AG3239" s="97">
        <f t="shared" si="785"/>
        <v>1900</v>
      </c>
      <c r="AH3239" s="97" t="str">
        <f t="shared" si="786"/>
        <v>01</v>
      </c>
      <c r="AI3239" s="97" t="str">
        <f t="shared" si="787"/>
        <v>00</v>
      </c>
      <c r="AJ3239" s="97" t="str">
        <f t="shared" si="788"/>
        <v>19000100</v>
      </c>
    </row>
    <row r="3240" spans="6:36" ht="12" customHeight="1" x14ac:dyDescent="0.15">
      <c r="F3240" s="86" t="str">
        <f t="shared" si="777"/>
        <v>Saturday</v>
      </c>
      <c r="G3240" s="91"/>
      <c r="H3240" s="92" t="str">
        <f>VLOOKUP(MONTH(G3240),VLOOKUP!$W$1:$X$24,2)</f>
        <v>January</v>
      </c>
      <c r="I3240" s="92" t="str">
        <f t="shared" si="778"/>
        <v/>
      </c>
      <c r="J3240" s="93" t="s">
        <v>108</v>
      </c>
      <c r="L3240" s="86" t="str">
        <f t="shared" si="791"/>
        <v>Guy Mason Recreation Center [3600 Calvert Street NW, WDC]</v>
      </c>
      <c r="M3240" s="86">
        <f t="shared" si="779"/>
        <v>0</v>
      </c>
      <c r="N3240" s="93" t="str">
        <f t="shared" si="790"/>
        <v>Guy Mason Recreation Center [3600 Calvert Street NW, WDC]</v>
      </c>
      <c r="O3240" s="94"/>
      <c r="S3240" s="95">
        <f t="shared" si="780"/>
        <v>0</v>
      </c>
      <c r="T3240" s="86" t="str">
        <f t="shared" si="781"/>
        <v/>
      </c>
      <c r="U3240" s="86" t="str">
        <f t="shared" si="789"/>
        <v/>
      </c>
      <c r="V3240" s="95" t="str">
        <f t="shared" si="782"/>
        <v/>
      </c>
      <c r="AE3240" s="92" t="str">
        <f t="shared" si="783"/>
        <v/>
      </c>
      <c r="AF3240" s="96" t="str">
        <f t="shared" si="784"/>
        <v>&lt;a name='19000100'&gt;&lt;b&gt;: 0 - Guy Mason Recreation Center [3600 Calvert Street NW, WDC]&lt;/b&gt;&lt;/a&gt;&lt;br&gt;</v>
      </c>
      <c r="AG3240" s="97">
        <f t="shared" si="785"/>
        <v>1900</v>
      </c>
      <c r="AH3240" s="97" t="str">
        <f t="shared" si="786"/>
        <v>01</v>
      </c>
      <c r="AI3240" s="97" t="str">
        <f t="shared" si="787"/>
        <v>00</v>
      </c>
      <c r="AJ3240" s="97" t="str">
        <f t="shared" si="788"/>
        <v>19000100</v>
      </c>
    </row>
    <row r="3241" spans="6:36" ht="12" customHeight="1" x14ac:dyDescent="0.15">
      <c r="F3241" s="86" t="str">
        <f t="shared" si="777"/>
        <v>Saturday</v>
      </c>
      <c r="G3241" s="91"/>
      <c r="H3241" s="92" t="str">
        <f>VLOOKUP(MONTH(G3241),VLOOKUP!$W$1:$X$24,2)</f>
        <v>January</v>
      </c>
      <c r="I3241" s="92" t="str">
        <f t="shared" si="778"/>
        <v/>
      </c>
      <c r="J3241" s="93" t="s">
        <v>108</v>
      </c>
      <c r="L3241" s="86" t="str">
        <f t="shared" si="791"/>
        <v>Guy Mason Recreation Center [3600 Calvert Street NW, WDC]</v>
      </c>
      <c r="M3241" s="86">
        <f t="shared" si="779"/>
        <v>0</v>
      </c>
      <c r="N3241" s="93" t="str">
        <f t="shared" si="790"/>
        <v>Guy Mason Recreation Center [3600 Calvert Street NW, WDC]</v>
      </c>
      <c r="O3241" s="94"/>
      <c r="S3241" s="95">
        <f t="shared" si="780"/>
        <v>0</v>
      </c>
      <c r="T3241" s="86" t="str">
        <f t="shared" si="781"/>
        <v/>
      </c>
      <c r="U3241" s="86" t="str">
        <f t="shared" si="789"/>
        <v/>
      </c>
      <c r="V3241" s="95" t="str">
        <f t="shared" si="782"/>
        <v/>
      </c>
      <c r="AE3241" s="92" t="str">
        <f t="shared" si="783"/>
        <v/>
      </c>
      <c r="AF3241" s="96" t="str">
        <f t="shared" si="784"/>
        <v>&lt;a name='19000100'&gt;&lt;b&gt;: 0 - Guy Mason Recreation Center [3600 Calvert Street NW, WDC]&lt;/b&gt;&lt;/a&gt;&lt;br&gt;</v>
      </c>
      <c r="AG3241" s="97">
        <f t="shared" si="785"/>
        <v>1900</v>
      </c>
      <c r="AH3241" s="97" t="str">
        <f t="shared" si="786"/>
        <v>01</v>
      </c>
      <c r="AI3241" s="97" t="str">
        <f t="shared" si="787"/>
        <v>00</v>
      </c>
      <c r="AJ3241" s="97" t="str">
        <f t="shared" si="788"/>
        <v>19000100</v>
      </c>
    </row>
    <row r="3242" spans="6:36" ht="12" customHeight="1" x14ac:dyDescent="0.15">
      <c r="F3242" s="86" t="str">
        <f t="shared" si="777"/>
        <v>Saturday</v>
      </c>
      <c r="G3242" s="91"/>
      <c r="H3242" s="92" t="str">
        <f>VLOOKUP(MONTH(G3242),VLOOKUP!$W$1:$X$24,2)</f>
        <v>January</v>
      </c>
      <c r="I3242" s="92" t="str">
        <f t="shared" si="778"/>
        <v/>
      </c>
      <c r="J3242" s="93" t="s">
        <v>108</v>
      </c>
      <c r="L3242" s="86" t="str">
        <f t="shared" si="791"/>
        <v>Guy Mason Recreation Center [3600 Calvert Street NW, WDC]</v>
      </c>
      <c r="M3242" s="86">
        <f t="shared" si="779"/>
        <v>0</v>
      </c>
      <c r="N3242" s="93" t="str">
        <f t="shared" si="790"/>
        <v>Guy Mason Recreation Center [3600 Calvert Street NW, WDC]</v>
      </c>
      <c r="O3242" s="94"/>
      <c r="S3242" s="95">
        <f t="shared" si="780"/>
        <v>0</v>
      </c>
      <c r="T3242" s="86" t="str">
        <f t="shared" si="781"/>
        <v/>
      </c>
      <c r="U3242" s="86" t="str">
        <f t="shared" si="789"/>
        <v/>
      </c>
      <c r="V3242" s="95" t="str">
        <f t="shared" si="782"/>
        <v/>
      </c>
      <c r="AE3242" s="92" t="str">
        <f t="shared" si="783"/>
        <v/>
      </c>
      <c r="AF3242" s="96" t="str">
        <f t="shared" si="784"/>
        <v>&lt;a name='19000100'&gt;&lt;b&gt;: 0 - Guy Mason Recreation Center [3600 Calvert Street NW, WDC]&lt;/b&gt;&lt;/a&gt;&lt;br&gt;</v>
      </c>
      <c r="AG3242" s="97">
        <f t="shared" si="785"/>
        <v>1900</v>
      </c>
      <c r="AH3242" s="97" t="str">
        <f t="shared" si="786"/>
        <v>01</v>
      </c>
      <c r="AI3242" s="97" t="str">
        <f t="shared" si="787"/>
        <v>00</v>
      </c>
      <c r="AJ3242" s="97" t="str">
        <f t="shared" si="788"/>
        <v>19000100</v>
      </c>
    </row>
    <row r="3243" spans="6:36" ht="12" customHeight="1" x14ac:dyDescent="0.15">
      <c r="F3243" s="86" t="str">
        <f t="shared" si="777"/>
        <v>Saturday</v>
      </c>
      <c r="G3243" s="91"/>
      <c r="H3243" s="92" t="str">
        <f>VLOOKUP(MONTH(G3243),VLOOKUP!$W$1:$X$24,2)</f>
        <v>January</v>
      </c>
      <c r="I3243" s="92" t="str">
        <f t="shared" si="778"/>
        <v/>
      </c>
      <c r="J3243" s="93" t="s">
        <v>108</v>
      </c>
      <c r="L3243" s="86" t="str">
        <f t="shared" si="791"/>
        <v>Guy Mason Recreation Center [3600 Calvert Street NW, WDC]</v>
      </c>
      <c r="M3243" s="86">
        <f t="shared" si="779"/>
        <v>0</v>
      </c>
      <c r="N3243" s="93" t="str">
        <f t="shared" si="790"/>
        <v>Guy Mason Recreation Center [3600 Calvert Street NW, WDC]</v>
      </c>
      <c r="O3243" s="94"/>
      <c r="S3243" s="95">
        <f t="shared" si="780"/>
        <v>0</v>
      </c>
      <c r="T3243" s="86" t="str">
        <f t="shared" si="781"/>
        <v/>
      </c>
      <c r="U3243" s="86" t="str">
        <f t="shared" si="789"/>
        <v/>
      </c>
      <c r="V3243" s="95" t="str">
        <f t="shared" si="782"/>
        <v/>
      </c>
      <c r="AE3243" s="92" t="str">
        <f t="shared" si="783"/>
        <v/>
      </c>
      <c r="AF3243" s="96" t="str">
        <f t="shared" si="784"/>
        <v>&lt;a name='19000100'&gt;&lt;b&gt;: 0 - Guy Mason Recreation Center [3600 Calvert Street NW, WDC]&lt;/b&gt;&lt;/a&gt;&lt;br&gt;</v>
      </c>
      <c r="AG3243" s="97">
        <f t="shared" si="785"/>
        <v>1900</v>
      </c>
      <c r="AH3243" s="97" t="str">
        <f t="shared" si="786"/>
        <v>01</v>
      </c>
      <c r="AI3243" s="97" t="str">
        <f t="shared" si="787"/>
        <v>00</v>
      </c>
      <c r="AJ3243" s="97" t="str">
        <f t="shared" si="788"/>
        <v>19000100</v>
      </c>
    </row>
    <row r="3244" spans="6:36" ht="12" customHeight="1" x14ac:dyDescent="0.15">
      <c r="F3244" s="86" t="str">
        <f t="shared" si="777"/>
        <v>Saturday</v>
      </c>
      <c r="G3244" s="91"/>
      <c r="H3244" s="92" t="str">
        <f>VLOOKUP(MONTH(G3244),VLOOKUP!$W$1:$X$24,2)</f>
        <v>January</v>
      </c>
      <c r="I3244" s="92" t="str">
        <f t="shared" si="778"/>
        <v/>
      </c>
      <c r="J3244" s="93" t="s">
        <v>108</v>
      </c>
      <c r="L3244" s="86" t="str">
        <f t="shared" si="791"/>
        <v>Guy Mason Recreation Center [3600 Calvert Street NW, WDC]</v>
      </c>
      <c r="M3244" s="86">
        <f t="shared" si="779"/>
        <v>0</v>
      </c>
      <c r="N3244" s="93" t="str">
        <f t="shared" si="790"/>
        <v>Guy Mason Recreation Center [3600 Calvert Street NW, WDC]</v>
      </c>
      <c r="O3244" s="94"/>
      <c r="S3244" s="95">
        <f t="shared" si="780"/>
        <v>0</v>
      </c>
      <c r="T3244" s="86" t="str">
        <f t="shared" si="781"/>
        <v/>
      </c>
      <c r="U3244" s="86" t="str">
        <f t="shared" si="789"/>
        <v/>
      </c>
      <c r="V3244" s="95" t="str">
        <f t="shared" si="782"/>
        <v/>
      </c>
      <c r="AE3244" s="92" t="str">
        <f t="shared" si="783"/>
        <v/>
      </c>
      <c r="AF3244" s="96" t="str">
        <f t="shared" si="784"/>
        <v>&lt;a name='19000100'&gt;&lt;b&gt;: 0 - Guy Mason Recreation Center [3600 Calvert Street NW, WDC]&lt;/b&gt;&lt;/a&gt;&lt;br&gt;</v>
      </c>
      <c r="AG3244" s="97">
        <f t="shared" si="785"/>
        <v>1900</v>
      </c>
      <c r="AH3244" s="97" t="str">
        <f t="shared" si="786"/>
        <v>01</v>
      </c>
      <c r="AI3244" s="97" t="str">
        <f t="shared" si="787"/>
        <v>00</v>
      </c>
      <c r="AJ3244" s="97" t="str">
        <f t="shared" si="788"/>
        <v>19000100</v>
      </c>
    </row>
    <row r="3245" spans="6:36" ht="12" customHeight="1" x14ac:dyDescent="0.15">
      <c r="F3245" s="86" t="str">
        <f t="shared" si="777"/>
        <v>Saturday</v>
      </c>
      <c r="G3245" s="91"/>
      <c r="H3245" s="92" t="str">
        <f>VLOOKUP(MONTH(G3245),VLOOKUP!$W$1:$X$24,2)</f>
        <v>January</v>
      </c>
      <c r="I3245" s="92" t="str">
        <f t="shared" si="778"/>
        <v/>
      </c>
      <c r="J3245" s="93" t="s">
        <v>108</v>
      </c>
      <c r="L3245" s="86" t="str">
        <f t="shared" si="791"/>
        <v>Guy Mason Recreation Center [3600 Calvert Street NW, WDC]</v>
      </c>
      <c r="M3245" s="86">
        <f t="shared" si="779"/>
        <v>0</v>
      </c>
      <c r="N3245" s="93" t="str">
        <f t="shared" si="790"/>
        <v>Guy Mason Recreation Center [3600 Calvert Street NW, WDC]</v>
      </c>
      <c r="O3245" s="94"/>
      <c r="S3245" s="95">
        <f t="shared" si="780"/>
        <v>0</v>
      </c>
      <c r="T3245" s="86" t="str">
        <f t="shared" si="781"/>
        <v/>
      </c>
      <c r="U3245" s="86" t="str">
        <f t="shared" si="789"/>
        <v/>
      </c>
      <c r="V3245" s="95" t="str">
        <f t="shared" si="782"/>
        <v/>
      </c>
      <c r="AE3245" s="92" t="str">
        <f t="shared" si="783"/>
        <v/>
      </c>
      <c r="AF3245" s="96" t="str">
        <f t="shared" si="784"/>
        <v>&lt;a name='19000100'&gt;&lt;b&gt;: 0 - Guy Mason Recreation Center [3600 Calvert Street NW, WDC]&lt;/b&gt;&lt;/a&gt;&lt;br&gt;</v>
      </c>
      <c r="AG3245" s="97">
        <f t="shared" si="785"/>
        <v>1900</v>
      </c>
      <c r="AH3245" s="97" t="str">
        <f t="shared" si="786"/>
        <v>01</v>
      </c>
      <c r="AI3245" s="97" t="str">
        <f t="shared" si="787"/>
        <v>00</v>
      </c>
      <c r="AJ3245" s="97" t="str">
        <f t="shared" si="788"/>
        <v>19000100</v>
      </c>
    </row>
    <row r="3246" spans="6:36" ht="12" customHeight="1" x14ac:dyDescent="0.15">
      <c r="F3246" s="86" t="str">
        <f t="shared" si="777"/>
        <v>Saturday</v>
      </c>
      <c r="G3246" s="91"/>
      <c r="H3246" s="92" t="str">
        <f>VLOOKUP(MONTH(G3246),VLOOKUP!$W$1:$X$24,2)</f>
        <v>January</v>
      </c>
      <c r="I3246" s="92" t="str">
        <f t="shared" si="778"/>
        <v/>
      </c>
      <c r="J3246" s="94" t="s">
        <v>1149</v>
      </c>
      <c r="L3246" s="86" t="str">
        <f t="shared" si="791"/>
        <v>&lt;a href='gypsysallys.php' title='list by venue'&gt;Gypsy Sally's&lt;/a&gt;</v>
      </c>
      <c r="M3246" s="86">
        <f t="shared" si="779"/>
        <v>0</v>
      </c>
      <c r="N3246" s="86" t="str">
        <f>VLOOKUP(J3246,VLOOKUP!$A$2:$S$54,19,FALSE)&amp;J3246&amp;"&lt;/a&gt;"</f>
        <v>&lt;a href='gypsysallys.php' title='list by venue'&gt;Gypsy Sally's&lt;/a&gt;</v>
      </c>
      <c r="O3246" s="90"/>
      <c r="S3246" s="95">
        <f t="shared" si="780"/>
        <v>0</v>
      </c>
      <c r="T3246" s="86" t="str">
        <f t="shared" si="781"/>
        <v/>
      </c>
      <c r="U3246" s="112" t="str">
        <f t="shared" ref="U3246:U3253" si="792">IF(ISBLANK(G3246),"","&amp;#149; "&amp;IF(ISBLANK(C3246),"","&lt;S&gt;")&amp;I3246&amp;IF(ISBLANK(A3246),""," - &lt;a href='recommended.php#"&amp;AJ3246&amp;"'&gt;&lt;b&gt;&lt;em&gt;&lt;font color='#9C004D'&gt;RECOMMENDED&lt;/font&gt;&lt;/em&gt;&lt;/b&gt;&lt;/a&gt;")&amp;" - "&amp;M3246&amp;IF(ISBLANK(K3246),K3246," - &lt;b&gt;"&amp;K3246&amp;"&lt;/b&gt; ")&amp;IF(B3246="Sold Out"," - &lt;font color='#000099'&gt;&lt;b&gt;&lt;I&gt;sold out&lt;/I&gt;&lt;/b&gt;&lt;/font&gt;"," - &lt;font color='#728C00'&gt;&lt;em&gt;&lt;a href='http://www.shareasale.com/r.cfm?u=529909&amp;b=234786&amp;m=27601&amp;afftrack=&amp;urllink=www%2Eticketfly%2Ecom%2Fpurchase%2Fevent%2F"&amp;X3246&amp;"' target='_blank'&gt;buy tickets&lt;/a&gt;&lt;/em&gt;&lt;/font&gt;")&amp;IF(ISBLANK(C3246),"","&lt;/S&gt; &lt;b&gt;"&amp;C3246&amp;"&lt;/b&gt;")&amp;"&lt;p&gt;")</f>
        <v/>
      </c>
      <c r="V3246" s="95" t="str">
        <f t="shared" si="782"/>
        <v/>
      </c>
      <c r="X3246" s="99"/>
      <c r="Y3246" s="99"/>
      <c r="AE3246" s="92" t="str">
        <f t="shared" si="783"/>
        <v/>
      </c>
      <c r="AF3246" s="96" t="str">
        <f t="shared" si="784"/>
        <v>&lt;a name='19000100'&gt;&lt;b&gt;: 0 - &lt;a href='gypsysallys.php' title='list by venue'&gt;Gypsy Sally's&lt;/a&gt;&lt;/b&gt;&lt;/a&gt;&lt;br&gt;</v>
      </c>
      <c r="AG3246" s="97">
        <f t="shared" si="785"/>
        <v>1900</v>
      </c>
      <c r="AH3246" s="97" t="str">
        <f t="shared" si="786"/>
        <v>01</v>
      </c>
      <c r="AI3246" s="97" t="str">
        <f t="shared" si="787"/>
        <v>00</v>
      </c>
      <c r="AJ3246" s="97" t="str">
        <f t="shared" si="788"/>
        <v>19000100</v>
      </c>
    </row>
    <row r="3247" spans="6:36" ht="12" customHeight="1" x14ac:dyDescent="0.15">
      <c r="F3247" s="86" t="str">
        <f t="shared" si="777"/>
        <v>Saturday</v>
      </c>
      <c r="G3247" s="91"/>
      <c r="H3247" s="92" t="str">
        <f>VLOOKUP(MONTH(G3247),VLOOKUP!$W$1:$X$24,2)</f>
        <v>January</v>
      </c>
      <c r="I3247" s="92" t="str">
        <f t="shared" si="778"/>
        <v/>
      </c>
      <c r="J3247" s="94" t="s">
        <v>1149</v>
      </c>
      <c r="L3247" s="86" t="str">
        <f t="shared" si="791"/>
        <v>&lt;a href='gypsysallys.php' title='list by venue'&gt;Gypsy Sally's&lt;/a&gt;</v>
      </c>
      <c r="M3247" s="86">
        <f t="shared" si="779"/>
        <v>0</v>
      </c>
      <c r="N3247" s="86" t="str">
        <f>VLOOKUP(J3247,VLOOKUP!$A$2:$S$54,19,FALSE)&amp;J3247&amp;"&lt;/a&gt;"</f>
        <v>&lt;a href='gypsysallys.php' title='list by venue'&gt;Gypsy Sally's&lt;/a&gt;</v>
      </c>
      <c r="O3247" s="90"/>
      <c r="S3247" s="95">
        <f t="shared" si="780"/>
        <v>0</v>
      </c>
      <c r="T3247" s="86" t="str">
        <f t="shared" si="781"/>
        <v/>
      </c>
      <c r="U3247" s="112" t="str">
        <f t="shared" si="792"/>
        <v/>
      </c>
      <c r="V3247" s="95" t="str">
        <f t="shared" si="782"/>
        <v/>
      </c>
      <c r="X3247" s="99"/>
      <c r="Y3247" s="99"/>
      <c r="AE3247" s="92" t="str">
        <f t="shared" si="783"/>
        <v/>
      </c>
      <c r="AF3247" s="96" t="str">
        <f t="shared" si="784"/>
        <v>&lt;a name='19000100'&gt;&lt;b&gt;: 0 - &lt;a href='gypsysallys.php' title='list by venue'&gt;Gypsy Sally's&lt;/a&gt;&lt;/b&gt;&lt;/a&gt;&lt;br&gt;</v>
      </c>
      <c r="AG3247" s="97">
        <f t="shared" si="785"/>
        <v>1900</v>
      </c>
      <c r="AH3247" s="97" t="str">
        <f t="shared" si="786"/>
        <v>01</v>
      </c>
      <c r="AI3247" s="97" t="str">
        <f t="shared" si="787"/>
        <v>00</v>
      </c>
      <c r="AJ3247" s="97" t="str">
        <f t="shared" si="788"/>
        <v>19000100</v>
      </c>
    </row>
    <row r="3248" spans="6:36" ht="12" customHeight="1" x14ac:dyDescent="0.15">
      <c r="F3248" s="86" t="str">
        <f t="shared" si="777"/>
        <v>Saturday</v>
      </c>
      <c r="G3248" s="91"/>
      <c r="H3248" s="92" t="str">
        <f>VLOOKUP(MONTH(G3248),VLOOKUP!$W$1:$X$24,2)</f>
        <v>January</v>
      </c>
      <c r="I3248" s="92" t="str">
        <f t="shared" si="778"/>
        <v/>
      </c>
      <c r="J3248" s="94" t="s">
        <v>1149</v>
      </c>
      <c r="L3248" s="86" t="str">
        <f t="shared" si="791"/>
        <v>&lt;a href='gypsysallys.php' title='list by venue'&gt;Gypsy Sally's&lt;/a&gt;</v>
      </c>
      <c r="M3248" s="86">
        <f t="shared" si="779"/>
        <v>0</v>
      </c>
      <c r="N3248" s="86" t="str">
        <f>VLOOKUP(J3248,VLOOKUP!$A$2:$S$54,19,FALSE)&amp;J3248&amp;"&lt;/a&gt;"</f>
        <v>&lt;a href='gypsysallys.php' title='list by venue'&gt;Gypsy Sally's&lt;/a&gt;</v>
      </c>
      <c r="O3248" s="90"/>
      <c r="S3248" s="95">
        <f t="shared" si="780"/>
        <v>0</v>
      </c>
      <c r="T3248" s="86" t="str">
        <f t="shared" si="781"/>
        <v/>
      </c>
      <c r="U3248" s="112" t="str">
        <f t="shared" si="792"/>
        <v/>
      </c>
      <c r="V3248" s="95" t="str">
        <f t="shared" si="782"/>
        <v/>
      </c>
      <c r="X3248" s="99"/>
      <c r="Y3248" s="99"/>
      <c r="AE3248" s="92" t="str">
        <f t="shared" si="783"/>
        <v/>
      </c>
      <c r="AF3248" s="96" t="str">
        <f t="shared" si="784"/>
        <v>&lt;a name='19000100'&gt;&lt;b&gt;: 0 - &lt;a href='gypsysallys.php' title='list by venue'&gt;Gypsy Sally's&lt;/a&gt;&lt;/b&gt;&lt;/a&gt;&lt;br&gt;</v>
      </c>
      <c r="AG3248" s="97">
        <f t="shared" si="785"/>
        <v>1900</v>
      </c>
      <c r="AH3248" s="97" t="str">
        <f t="shared" si="786"/>
        <v>01</v>
      </c>
      <c r="AI3248" s="97" t="str">
        <f t="shared" si="787"/>
        <v>00</v>
      </c>
      <c r="AJ3248" s="97" t="str">
        <f t="shared" si="788"/>
        <v>19000100</v>
      </c>
    </row>
    <row r="3249" spans="6:36" ht="12" customHeight="1" x14ac:dyDescent="0.15">
      <c r="F3249" s="86" t="str">
        <f t="shared" si="777"/>
        <v>Saturday</v>
      </c>
      <c r="G3249" s="91"/>
      <c r="H3249" s="92" t="str">
        <f>VLOOKUP(MONTH(G3249),VLOOKUP!$W$1:$X$24,2)</f>
        <v>January</v>
      </c>
      <c r="I3249" s="92" t="str">
        <f t="shared" si="778"/>
        <v/>
      </c>
      <c r="J3249" s="94" t="s">
        <v>1149</v>
      </c>
      <c r="L3249" s="86" t="str">
        <f t="shared" si="791"/>
        <v>&lt;a href='gypsysallys.php' title='list by venue'&gt;Gypsy Sally's&lt;/a&gt;</v>
      </c>
      <c r="M3249" s="86">
        <f t="shared" si="779"/>
        <v>0</v>
      </c>
      <c r="N3249" s="86" t="str">
        <f>VLOOKUP(J3249,VLOOKUP!$A$2:$S$54,19,FALSE)&amp;J3249&amp;"&lt;/a&gt;"</f>
        <v>&lt;a href='gypsysallys.php' title='list by venue'&gt;Gypsy Sally's&lt;/a&gt;</v>
      </c>
      <c r="O3249" s="90"/>
      <c r="S3249" s="95">
        <f t="shared" si="780"/>
        <v>0</v>
      </c>
      <c r="T3249" s="86" t="str">
        <f t="shared" si="781"/>
        <v/>
      </c>
      <c r="U3249" s="112" t="str">
        <f t="shared" si="792"/>
        <v/>
      </c>
      <c r="V3249" s="95" t="str">
        <f t="shared" si="782"/>
        <v/>
      </c>
      <c r="X3249" s="99"/>
      <c r="Y3249" s="99"/>
      <c r="AE3249" s="92" t="str">
        <f t="shared" si="783"/>
        <v/>
      </c>
      <c r="AF3249" s="96" t="str">
        <f t="shared" si="784"/>
        <v>&lt;a name='19000100'&gt;&lt;b&gt;: 0 - &lt;a href='gypsysallys.php' title='list by venue'&gt;Gypsy Sally's&lt;/a&gt;&lt;/b&gt;&lt;/a&gt;&lt;br&gt;</v>
      </c>
      <c r="AG3249" s="97">
        <f t="shared" si="785"/>
        <v>1900</v>
      </c>
      <c r="AH3249" s="97" t="str">
        <f t="shared" si="786"/>
        <v>01</v>
      </c>
      <c r="AI3249" s="97" t="str">
        <f t="shared" si="787"/>
        <v>00</v>
      </c>
      <c r="AJ3249" s="97" t="str">
        <f t="shared" si="788"/>
        <v>19000100</v>
      </c>
    </row>
    <row r="3250" spans="6:36" ht="12" customHeight="1" x14ac:dyDescent="0.15">
      <c r="F3250" s="86" t="str">
        <f t="shared" si="777"/>
        <v>Saturday</v>
      </c>
      <c r="G3250" s="91"/>
      <c r="H3250" s="92" t="str">
        <f>VLOOKUP(MONTH(G3250),VLOOKUP!$W$1:$X$24,2)</f>
        <v>January</v>
      </c>
      <c r="I3250" s="92" t="str">
        <f t="shared" si="778"/>
        <v/>
      </c>
      <c r="J3250" s="94" t="s">
        <v>1149</v>
      </c>
      <c r="L3250" s="86" t="str">
        <f t="shared" si="791"/>
        <v>&lt;a href='gypsysallys.php' title='list by venue'&gt;Gypsy Sally's&lt;/a&gt;</v>
      </c>
      <c r="M3250" s="86">
        <f t="shared" si="779"/>
        <v>0</v>
      </c>
      <c r="N3250" s="86" t="str">
        <f>VLOOKUP(J3250,VLOOKUP!$A$2:$S$54,19,FALSE)&amp;J3250&amp;"&lt;/a&gt;"</f>
        <v>&lt;a href='gypsysallys.php' title='list by venue'&gt;Gypsy Sally's&lt;/a&gt;</v>
      </c>
      <c r="O3250" s="90"/>
      <c r="S3250" s="95">
        <f t="shared" si="780"/>
        <v>0</v>
      </c>
      <c r="T3250" s="86" t="str">
        <f t="shared" si="781"/>
        <v/>
      </c>
      <c r="U3250" s="112" t="str">
        <f t="shared" si="792"/>
        <v/>
      </c>
      <c r="V3250" s="95" t="str">
        <f t="shared" si="782"/>
        <v/>
      </c>
      <c r="X3250" s="99"/>
      <c r="Y3250" s="99"/>
      <c r="AE3250" s="92" t="str">
        <f t="shared" si="783"/>
        <v/>
      </c>
      <c r="AF3250" s="96" t="str">
        <f t="shared" si="784"/>
        <v>&lt;a name='19000100'&gt;&lt;b&gt;: 0 - &lt;a href='gypsysallys.php' title='list by venue'&gt;Gypsy Sally's&lt;/a&gt;&lt;/b&gt;&lt;/a&gt;&lt;br&gt;</v>
      </c>
      <c r="AG3250" s="97">
        <f t="shared" si="785"/>
        <v>1900</v>
      </c>
      <c r="AH3250" s="97" t="str">
        <f t="shared" si="786"/>
        <v>01</v>
      </c>
      <c r="AI3250" s="97" t="str">
        <f t="shared" si="787"/>
        <v>00</v>
      </c>
      <c r="AJ3250" s="97" t="str">
        <f t="shared" si="788"/>
        <v>19000100</v>
      </c>
    </row>
    <row r="3251" spans="6:36" ht="12" customHeight="1" x14ac:dyDescent="0.15">
      <c r="F3251" s="86" t="str">
        <f t="shared" si="777"/>
        <v>Saturday</v>
      </c>
      <c r="G3251" s="91"/>
      <c r="H3251" s="92" t="str">
        <f>VLOOKUP(MONTH(G3251),VLOOKUP!$W$1:$X$24,2)</f>
        <v>January</v>
      </c>
      <c r="I3251" s="92" t="str">
        <f t="shared" si="778"/>
        <v/>
      </c>
      <c r="J3251" s="94" t="s">
        <v>1149</v>
      </c>
      <c r="L3251" s="86" t="str">
        <f t="shared" si="791"/>
        <v>&lt;a href='gypsysallys.php' title='list by venue'&gt;Gypsy Sally's&lt;/a&gt;</v>
      </c>
      <c r="M3251" s="86">
        <f t="shared" si="779"/>
        <v>0</v>
      </c>
      <c r="N3251" s="86" t="str">
        <f>VLOOKUP(J3251,VLOOKUP!$A$2:$S$54,19,FALSE)&amp;J3251&amp;"&lt;/a&gt;"</f>
        <v>&lt;a href='gypsysallys.php' title='list by venue'&gt;Gypsy Sally's&lt;/a&gt;</v>
      </c>
      <c r="O3251" s="90"/>
      <c r="S3251" s="95">
        <f t="shared" si="780"/>
        <v>0</v>
      </c>
      <c r="T3251" s="86" t="str">
        <f t="shared" si="781"/>
        <v/>
      </c>
      <c r="U3251" s="112" t="str">
        <f t="shared" si="792"/>
        <v/>
      </c>
      <c r="V3251" s="95" t="str">
        <f t="shared" si="782"/>
        <v/>
      </c>
      <c r="X3251" s="99"/>
      <c r="Y3251" s="99"/>
      <c r="AE3251" s="92" t="str">
        <f t="shared" si="783"/>
        <v/>
      </c>
      <c r="AF3251" s="96" t="str">
        <f t="shared" si="784"/>
        <v>&lt;a name='19000100'&gt;&lt;b&gt;: 0 - &lt;a href='gypsysallys.php' title='list by venue'&gt;Gypsy Sally's&lt;/a&gt;&lt;/b&gt;&lt;/a&gt;&lt;br&gt;</v>
      </c>
      <c r="AG3251" s="97">
        <f t="shared" si="785"/>
        <v>1900</v>
      </c>
      <c r="AH3251" s="97" t="str">
        <f t="shared" si="786"/>
        <v>01</v>
      </c>
      <c r="AI3251" s="97" t="str">
        <f t="shared" si="787"/>
        <v>00</v>
      </c>
      <c r="AJ3251" s="97" t="str">
        <f t="shared" si="788"/>
        <v>19000100</v>
      </c>
    </row>
    <row r="3252" spans="6:36" ht="12" customHeight="1" x14ac:dyDescent="0.15">
      <c r="F3252" s="86" t="str">
        <f t="shared" si="777"/>
        <v>Saturday</v>
      </c>
      <c r="G3252" s="91"/>
      <c r="H3252" s="92" t="str">
        <f>VLOOKUP(MONTH(G3252),VLOOKUP!$W$1:$X$24,2)</f>
        <v>January</v>
      </c>
      <c r="I3252" s="92" t="str">
        <f t="shared" si="778"/>
        <v/>
      </c>
      <c r="J3252" s="94" t="s">
        <v>1149</v>
      </c>
      <c r="L3252" s="86" t="str">
        <f t="shared" si="791"/>
        <v>&lt;a href='gypsysallys.php' title='list by venue'&gt;Gypsy Sally's&lt;/a&gt;</v>
      </c>
      <c r="M3252" s="86">
        <f t="shared" si="779"/>
        <v>0</v>
      </c>
      <c r="N3252" s="86" t="str">
        <f>VLOOKUP(J3252,VLOOKUP!$A$2:$S$54,19,FALSE)&amp;J3252&amp;"&lt;/a&gt;"</f>
        <v>&lt;a href='gypsysallys.php' title='list by venue'&gt;Gypsy Sally's&lt;/a&gt;</v>
      </c>
      <c r="O3252" s="90"/>
      <c r="S3252" s="95">
        <f t="shared" si="780"/>
        <v>0</v>
      </c>
      <c r="T3252" s="86" t="str">
        <f t="shared" si="781"/>
        <v/>
      </c>
      <c r="U3252" s="112" t="str">
        <f t="shared" si="792"/>
        <v/>
      </c>
      <c r="V3252" s="95" t="str">
        <f t="shared" si="782"/>
        <v/>
      </c>
      <c r="X3252" s="99"/>
      <c r="Y3252" s="99"/>
      <c r="AE3252" s="92" t="str">
        <f t="shared" si="783"/>
        <v/>
      </c>
      <c r="AF3252" s="96" t="str">
        <f t="shared" si="784"/>
        <v>&lt;a name='19000100'&gt;&lt;b&gt;: 0 - &lt;a href='gypsysallys.php' title='list by venue'&gt;Gypsy Sally's&lt;/a&gt;&lt;/b&gt;&lt;/a&gt;&lt;br&gt;</v>
      </c>
      <c r="AG3252" s="97">
        <f t="shared" si="785"/>
        <v>1900</v>
      </c>
      <c r="AH3252" s="97" t="str">
        <f t="shared" si="786"/>
        <v>01</v>
      </c>
      <c r="AI3252" s="97" t="str">
        <f t="shared" si="787"/>
        <v>00</v>
      </c>
      <c r="AJ3252" s="97" t="str">
        <f t="shared" si="788"/>
        <v>19000100</v>
      </c>
    </row>
    <row r="3253" spans="6:36" ht="12" customHeight="1" x14ac:dyDescent="0.15">
      <c r="F3253" s="86" t="str">
        <f t="shared" si="777"/>
        <v>Saturday</v>
      </c>
      <c r="G3253" s="91"/>
      <c r="H3253" s="92" t="str">
        <f>VLOOKUP(MONTH(G3253),VLOOKUP!$W$1:$X$24,2)</f>
        <v>January</v>
      </c>
      <c r="I3253" s="92" t="str">
        <f t="shared" si="778"/>
        <v/>
      </c>
      <c r="J3253" s="94" t="s">
        <v>1149</v>
      </c>
      <c r="L3253" s="86" t="str">
        <f t="shared" si="791"/>
        <v>&lt;a href='gypsysallys.php' title='list by venue'&gt;Gypsy Sally's&lt;/a&gt;</v>
      </c>
      <c r="M3253" s="86">
        <f t="shared" si="779"/>
        <v>0</v>
      </c>
      <c r="N3253" s="86" t="str">
        <f>VLOOKUP(J3253,VLOOKUP!$A$2:$S$54,19,FALSE)&amp;J3253&amp;"&lt;/a&gt;"</f>
        <v>&lt;a href='gypsysallys.php' title='list by venue'&gt;Gypsy Sally's&lt;/a&gt;</v>
      </c>
      <c r="O3253" s="90"/>
      <c r="S3253" s="95">
        <f t="shared" si="780"/>
        <v>0</v>
      </c>
      <c r="T3253" s="86" t="str">
        <f t="shared" si="781"/>
        <v/>
      </c>
      <c r="U3253" s="112" t="str">
        <f t="shared" si="792"/>
        <v/>
      </c>
      <c r="V3253" s="95" t="str">
        <f t="shared" si="782"/>
        <v/>
      </c>
      <c r="X3253" s="99"/>
      <c r="Y3253" s="99"/>
      <c r="AE3253" s="92" t="str">
        <f t="shared" si="783"/>
        <v/>
      </c>
      <c r="AF3253" s="96" t="str">
        <f t="shared" si="784"/>
        <v>&lt;a name='19000100'&gt;&lt;b&gt;: 0 - &lt;a href='gypsysallys.php' title='list by venue'&gt;Gypsy Sally's&lt;/a&gt;&lt;/b&gt;&lt;/a&gt;&lt;br&gt;</v>
      </c>
      <c r="AG3253" s="97">
        <f t="shared" si="785"/>
        <v>1900</v>
      </c>
      <c r="AH3253" s="97" t="str">
        <f t="shared" si="786"/>
        <v>01</v>
      </c>
      <c r="AI3253" s="97" t="str">
        <f t="shared" si="787"/>
        <v>00</v>
      </c>
      <c r="AJ3253" s="97" t="str">
        <f t="shared" si="788"/>
        <v>19000100</v>
      </c>
    </row>
    <row r="3254" spans="6:36" ht="12" customHeight="1" x14ac:dyDescent="0.15">
      <c r="F3254" s="86" t="str">
        <f t="shared" si="777"/>
        <v>Saturday</v>
      </c>
      <c r="G3254" s="91"/>
      <c r="H3254" s="92" t="str">
        <f>VLOOKUP(MONTH(G3254),VLOOKUP!$W$1:$X$24,2)</f>
        <v>January</v>
      </c>
      <c r="I3254" s="92" t="str">
        <f t="shared" si="778"/>
        <v/>
      </c>
      <c r="J3254" s="94" t="s">
        <v>1149</v>
      </c>
      <c r="K3254" s="90" t="s">
        <v>1384</v>
      </c>
      <c r="L3254" s="86" t="str">
        <f t="shared" si="791"/>
        <v>&lt;a href='gypsysallys.php' title='list by venue'&gt;Gypsy Sally's&lt;/a&gt; (Free - in the Vinyl Lounge)</v>
      </c>
      <c r="M3254" s="86">
        <f t="shared" si="779"/>
        <v>0</v>
      </c>
      <c r="N3254" s="86" t="str">
        <f>VLOOKUP(J3254,VLOOKUP!$A$2:$S$54,19,FALSE)&amp;J3254&amp;"&lt;/a&gt;"</f>
        <v>&lt;a href='gypsysallys.php' title='list by venue'&gt;Gypsy Sally's&lt;/a&gt;</v>
      </c>
      <c r="O3254" s="90"/>
      <c r="S3254" s="95">
        <f t="shared" si="780"/>
        <v>0</v>
      </c>
      <c r="T3254" s="86" t="str">
        <f t="shared" si="781"/>
        <v/>
      </c>
      <c r="U3254" s="86" t="str">
        <f t="shared" ref="U3254:U3317" si="793">IF(ISBLANK(G3254),"","&amp;#149; "&amp;IF(ISBLANK(C3254),"","&lt;S&gt;")&amp;I3254&amp;IF(ISBLANK(A3254),""," - &lt;a href='recommended.php#"&amp;AJ3254&amp;"'&gt;&lt;b&gt;&lt;em&gt;&lt;font color='#9C004D'&gt;RECOMMENDED&lt;/font&gt;&lt;/em&gt;&lt;/b&gt;&lt;/a&gt;")&amp;" - "&amp;M3254&amp;IF(ISBLANK(K3254),K3254," - &lt;b&gt;"&amp;K3254&amp;"&lt;/b&gt; ")&amp;IF(B3254="Sold Out"," - &lt;font color='#000099'&gt;&lt;b&gt;&lt;I&gt;sold out&lt;/I&gt;&lt;/b&gt;&lt;/font&gt;","")&amp;IF(ISBLANK(C3254),"","&lt;/S&gt; &lt;b&gt;"&amp;C3254&amp;"&lt;/b&gt;")&amp;"&lt;p&gt;")</f>
        <v/>
      </c>
      <c r="V3254" s="95" t="str">
        <f t="shared" si="782"/>
        <v/>
      </c>
      <c r="X3254" s="99" t="s">
        <v>1404</v>
      </c>
      <c r="Y3254" s="99"/>
      <c r="AE3254" s="92" t="str">
        <f t="shared" si="783"/>
        <v/>
      </c>
      <c r="AF3254" s="96" t="str">
        <f t="shared" si="784"/>
        <v>&lt;a name='19000100'&gt;&lt;b&gt;: 0 - &lt;a href='gypsysallys.php' title='list by venue'&gt;Gypsy Sally's&lt;/a&gt; (Free - in the Vinyl Lounge)&lt;/b&gt;&lt;/a&gt;&lt;br&gt;</v>
      </c>
      <c r="AG3254" s="97">
        <f t="shared" si="785"/>
        <v>1900</v>
      </c>
      <c r="AH3254" s="97" t="str">
        <f t="shared" si="786"/>
        <v>01</v>
      </c>
      <c r="AI3254" s="97" t="str">
        <f t="shared" si="787"/>
        <v>00</v>
      </c>
      <c r="AJ3254" s="97" t="str">
        <f t="shared" si="788"/>
        <v>19000100</v>
      </c>
    </row>
    <row r="3255" spans="6:36" ht="12" customHeight="1" x14ac:dyDescent="0.15">
      <c r="F3255" s="86" t="str">
        <f t="shared" si="777"/>
        <v>Saturday</v>
      </c>
      <c r="G3255" s="91"/>
      <c r="H3255" s="92" t="str">
        <f>VLOOKUP(MONTH(G3255),VLOOKUP!$W$1:$X$24,2)</f>
        <v>January</v>
      </c>
      <c r="I3255" s="92" t="str">
        <f t="shared" si="778"/>
        <v/>
      </c>
      <c r="J3255" s="94" t="s">
        <v>1149</v>
      </c>
      <c r="K3255" s="90" t="s">
        <v>1384</v>
      </c>
      <c r="L3255" s="86" t="str">
        <f t="shared" si="791"/>
        <v>&lt;a href='gypsysallys.php' title='list by venue'&gt;Gypsy Sally's&lt;/a&gt; (Free - in the Vinyl Lounge)</v>
      </c>
      <c r="M3255" s="86">
        <f t="shared" si="779"/>
        <v>0</v>
      </c>
      <c r="N3255" s="86" t="str">
        <f>VLOOKUP(J3255,VLOOKUP!$A$2:$S$54,19,FALSE)&amp;J3255&amp;"&lt;/a&gt;"</f>
        <v>&lt;a href='gypsysallys.php' title='list by venue'&gt;Gypsy Sally's&lt;/a&gt;</v>
      </c>
      <c r="O3255" s="90"/>
      <c r="S3255" s="95">
        <f t="shared" si="780"/>
        <v>0</v>
      </c>
      <c r="T3255" s="86" t="str">
        <f t="shared" si="781"/>
        <v/>
      </c>
      <c r="U3255" s="86" t="str">
        <f t="shared" si="793"/>
        <v/>
      </c>
      <c r="V3255" s="95" t="str">
        <f t="shared" si="782"/>
        <v/>
      </c>
      <c r="X3255" s="99" t="s">
        <v>1404</v>
      </c>
      <c r="Y3255" s="99"/>
      <c r="AE3255" s="92" t="str">
        <f t="shared" si="783"/>
        <v/>
      </c>
      <c r="AF3255" s="96" t="str">
        <f t="shared" si="784"/>
        <v>&lt;a name='19000100'&gt;&lt;b&gt;: 0 - &lt;a href='gypsysallys.php' title='list by venue'&gt;Gypsy Sally's&lt;/a&gt; (Free - in the Vinyl Lounge)&lt;/b&gt;&lt;/a&gt;&lt;br&gt;</v>
      </c>
      <c r="AG3255" s="97">
        <f t="shared" si="785"/>
        <v>1900</v>
      </c>
      <c r="AH3255" s="97" t="str">
        <f t="shared" si="786"/>
        <v>01</v>
      </c>
      <c r="AI3255" s="97" t="str">
        <f t="shared" si="787"/>
        <v>00</v>
      </c>
      <c r="AJ3255" s="97" t="str">
        <f t="shared" si="788"/>
        <v>19000100</v>
      </c>
    </row>
    <row r="3256" spans="6:36" ht="12" customHeight="1" x14ac:dyDescent="0.15">
      <c r="F3256" s="86" t="str">
        <f t="shared" si="777"/>
        <v>Saturday</v>
      </c>
      <c r="G3256" s="91"/>
      <c r="H3256" s="92" t="str">
        <f>VLOOKUP(MONTH(G3256),VLOOKUP!$W$1:$X$24,2)</f>
        <v>January</v>
      </c>
      <c r="I3256" s="92" t="str">
        <f t="shared" si="778"/>
        <v/>
      </c>
      <c r="J3256" s="94" t="s">
        <v>1149</v>
      </c>
      <c r="K3256" s="90" t="s">
        <v>1384</v>
      </c>
      <c r="L3256" s="86" t="str">
        <f t="shared" si="791"/>
        <v>&lt;a href='gypsysallys.php' title='list by venue'&gt;Gypsy Sally's&lt;/a&gt; (Free - in the Vinyl Lounge)</v>
      </c>
      <c r="M3256" s="86">
        <f t="shared" si="779"/>
        <v>0</v>
      </c>
      <c r="N3256" s="86" t="str">
        <f>VLOOKUP(J3256,VLOOKUP!$A$2:$S$54,19,FALSE)&amp;J3256&amp;"&lt;/a&gt;"</f>
        <v>&lt;a href='gypsysallys.php' title='list by venue'&gt;Gypsy Sally's&lt;/a&gt;</v>
      </c>
      <c r="O3256" s="90"/>
      <c r="S3256" s="95">
        <f t="shared" si="780"/>
        <v>0</v>
      </c>
      <c r="T3256" s="86" t="str">
        <f t="shared" si="781"/>
        <v/>
      </c>
      <c r="U3256" s="86" t="str">
        <f t="shared" si="793"/>
        <v/>
      </c>
      <c r="V3256" s="95" t="str">
        <f t="shared" si="782"/>
        <v/>
      </c>
      <c r="X3256" s="99" t="s">
        <v>1404</v>
      </c>
      <c r="Y3256" s="99"/>
      <c r="AE3256" s="92" t="str">
        <f t="shared" si="783"/>
        <v/>
      </c>
      <c r="AF3256" s="96" t="str">
        <f t="shared" si="784"/>
        <v>&lt;a name='19000100'&gt;&lt;b&gt;: 0 - &lt;a href='gypsysallys.php' title='list by venue'&gt;Gypsy Sally's&lt;/a&gt; (Free - in the Vinyl Lounge)&lt;/b&gt;&lt;/a&gt;&lt;br&gt;</v>
      </c>
      <c r="AG3256" s="97">
        <f t="shared" si="785"/>
        <v>1900</v>
      </c>
      <c r="AH3256" s="97" t="str">
        <f t="shared" si="786"/>
        <v>01</v>
      </c>
      <c r="AI3256" s="97" t="str">
        <f t="shared" si="787"/>
        <v>00</v>
      </c>
      <c r="AJ3256" s="97" t="str">
        <f t="shared" si="788"/>
        <v>19000100</v>
      </c>
    </row>
    <row r="3257" spans="6:36" ht="12" customHeight="1" x14ac:dyDescent="0.15">
      <c r="F3257" s="86" t="str">
        <f t="shared" si="777"/>
        <v>Saturday</v>
      </c>
      <c r="G3257" s="91"/>
      <c r="H3257" s="92" t="str">
        <f>VLOOKUP(MONTH(G3257),VLOOKUP!$W$1:$X$24,2)</f>
        <v>January</v>
      </c>
      <c r="I3257" s="92" t="str">
        <f t="shared" si="778"/>
        <v/>
      </c>
      <c r="J3257" s="94" t="s">
        <v>1149</v>
      </c>
      <c r="K3257" s="90" t="s">
        <v>1384</v>
      </c>
      <c r="L3257" s="86" t="str">
        <f t="shared" si="791"/>
        <v>&lt;a href='gypsysallys.php' title='list by venue'&gt;Gypsy Sally's&lt;/a&gt; (Free - in the Vinyl Lounge)</v>
      </c>
      <c r="M3257" s="86">
        <f t="shared" si="779"/>
        <v>0</v>
      </c>
      <c r="N3257" s="86" t="str">
        <f>VLOOKUP(J3257,VLOOKUP!$A$2:$S$54,19,FALSE)&amp;J3257&amp;"&lt;/a&gt;"</f>
        <v>&lt;a href='gypsysallys.php' title='list by venue'&gt;Gypsy Sally's&lt;/a&gt;</v>
      </c>
      <c r="O3257" s="90"/>
      <c r="S3257" s="95">
        <f t="shared" si="780"/>
        <v>0</v>
      </c>
      <c r="T3257" s="86" t="str">
        <f t="shared" si="781"/>
        <v/>
      </c>
      <c r="U3257" s="86" t="str">
        <f t="shared" si="793"/>
        <v/>
      </c>
      <c r="V3257" s="95" t="str">
        <f t="shared" si="782"/>
        <v/>
      </c>
      <c r="X3257" s="99" t="s">
        <v>1404</v>
      </c>
      <c r="Y3257" s="99"/>
      <c r="AE3257" s="92" t="str">
        <f t="shared" si="783"/>
        <v/>
      </c>
      <c r="AF3257" s="96" t="str">
        <f t="shared" si="784"/>
        <v>&lt;a name='19000100'&gt;&lt;b&gt;: 0 - &lt;a href='gypsysallys.php' title='list by venue'&gt;Gypsy Sally's&lt;/a&gt; (Free - in the Vinyl Lounge)&lt;/b&gt;&lt;/a&gt;&lt;br&gt;</v>
      </c>
      <c r="AG3257" s="97">
        <f t="shared" si="785"/>
        <v>1900</v>
      </c>
      <c r="AH3257" s="97" t="str">
        <f t="shared" si="786"/>
        <v>01</v>
      </c>
      <c r="AI3257" s="97" t="str">
        <f t="shared" si="787"/>
        <v>00</v>
      </c>
      <c r="AJ3257" s="97" t="str">
        <f t="shared" si="788"/>
        <v>19000100</v>
      </c>
    </row>
    <row r="3258" spans="6:36" ht="12" customHeight="1" x14ac:dyDescent="0.15">
      <c r="F3258" s="86" t="str">
        <f t="shared" si="777"/>
        <v>Saturday</v>
      </c>
      <c r="G3258" s="91"/>
      <c r="H3258" s="92" t="str">
        <f>VLOOKUP(MONTH(G3258),VLOOKUP!$W$1:$X$24,2)</f>
        <v>January</v>
      </c>
      <c r="I3258" s="92" t="str">
        <f t="shared" si="778"/>
        <v/>
      </c>
      <c r="J3258" s="94" t="s">
        <v>1149</v>
      </c>
      <c r="K3258" s="90" t="s">
        <v>1384</v>
      </c>
      <c r="L3258" s="86" t="str">
        <f t="shared" si="791"/>
        <v>&lt;a href='gypsysallys.php' title='list by venue'&gt;Gypsy Sally's&lt;/a&gt; (Free - in the Vinyl Lounge)</v>
      </c>
      <c r="M3258" s="86">
        <f t="shared" si="779"/>
        <v>0</v>
      </c>
      <c r="N3258" s="86" t="str">
        <f>VLOOKUP(J3258,VLOOKUP!$A$2:$S$54,19,FALSE)&amp;J3258&amp;"&lt;/a&gt;"</f>
        <v>&lt;a href='gypsysallys.php' title='list by venue'&gt;Gypsy Sally's&lt;/a&gt;</v>
      </c>
      <c r="O3258" s="90"/>
      <c r="S3258" s="95">
        <f t="shared" si="780"/>
        <v>0</v>
      </c>
      <c r="T3258" s="86" t="str">
        <f t="shared" si="781"/>
        <v/>
      </c>
      <c r="U3258" s="86" t="str">
        <f t="shared" si="793"/>
        <v/>
      </c>
      <c r="V3258" s="95" t="str">
        <f t="shared" si="782"/>
        <v/>
      </c>
      <c r="X3258" s="99" t="s">
        <v>1404</v>
      </c>
      <c r="Y3258" s="99"/>
      <c r="AE3258" s="92" t="str">
        <f t="shared" si="783"/>
        <v/>
      </c>
      <c r="AF3258" s="96" t="str">
        <f t="shared" si="784"/>
        <v>&lt;a name='19000100'&gt;&lt;b&gt;: 0 - &lt;a href='gypsysallys.php' title='list by venue'&gt;Gypsy Sally's&lt;/a&gt; (Free - in the Vinyl Lounge)&lt;/b&gt;&lt;/a&gt;&lt;br&gt;</v>
      </c>
      <c r="AG3258" s="97">
        <f t="shared" si="785"/>
        <v>1900</v>
      </c>
      <c r="AH3258" s="97" t="str">
        <f t="shared" si="786"/>
        <v>01</v>
      </c>
      <c r="AI3258" s="97" t="str">
        <f t="shared" si="787"/>
        <v>00</v>
      </c>
      <c r="AJ3258" s="97" t="str">
        <f t="shared" si="788"/>
        <v>19000100</v>
      </c>
    </row>
    <row r="3259" spans="6:36" ht="12" customHeight="1" x14ac:dyDescent="0.15">
      <c r="F3259" s="86" t="str">
        <f t="shared" si="777"/>
        <v>Saturday</v>
      </c>
      <c r="G3259" s="91"/>
      <c r="H3259" s="92" t="str">
        <f>VLOOKUP(MONTH(G3259),VLOOKUP!$W$1:$X$24,2)</f>
        <v>January</v>
      </c>
      <c r="I3259" s="92" t="str">
        <f t="shared" si="778"/>
        <v/>
      </c>
      <c r="J3259" s="94" t="s">
        <v>1149</v>
      </c>
      <c r="K3259" s="90" t="s">
        <v>1384</v>
      </c>
      <c r="L3259" s="86" t="str">
        <f t="shared" si="791"/>
        <v>&lt;a href='gypsysallys.php' title='list by venue'&gt;Gypsy Sally's&lt;/a&gt; (Free - in the Vinyl Lounge)</v>
      </c>
      <c r="M3259" s="86">
        <f t="shared" si="779"/>
        <v>0</v>
      </c>
      <c r="N3259" s="86" t="str">
        <f>VLOOKUP(J3259,VLOOKUP!$A$2:$S$54,19,FALSE)&amp;J3259&amp;"&lt;/a&gt;"</f>
        <v>&lt;a href='gypsysallys.php' title='list by venue'&gt;Gypsy Sally's&lt;/a&gt;</v>
      </c>
      <c r="O3259" s="90"/>
      <c r="S3259" s="95">
        <f t="shared" si="780"/>
        <v>0</v>
      </c>
      <c r="T3259" s="86" t="str">
        <f t="shared" si="781"/>
        <v/>
      </c>
      <c r="U3259" s="86" t="str">
        <f t="shared" si="793"/>
        <v/>
      </c>
      <c r="V3259" s="95" t="str">
        <f t="shared" si="782"/>
        <v/>
      </c>
      <c r="X3259" s="99" t="s">
        <v>1404</v>
      </c>
      <c r="Y3259" s="99"/>
      <c r="AE3259" s="92" t="str">
        <f t="shared" si="783"/>
        <v/>
      </c>
      <c r="AF3259" s="96" t="str">
        <f t="shared" si="784"/>
        <v>&lt;a name='19000100'&gt;&lt;b&gt;: 0 - &lt;a href='gypsysallys.php' title='list by venue'&gt;Gypsy Sally's&lt;/a&gt; (Free - in the Vinyl Lounge)&lt;/b&gt;&lt;/a&gt;&lt;br&gt;</v>
      </c>
      <c r="AG3259" s="97">
        <f t="shared" si="785"/>
        <v>1900</v>
      </c>
      <c r="AH3259" s="97" t="str">
        <f t="shared" si="786"/>
        <v>01</v>
      </c>
      <c r="AI3259" s="97" t="str">
        <f t="shared" si="787"/>
        <v>00</v>
      </c>
      <c r="AJ3259" s="97" t="str">
        <f t="shared" si="788"/>
        <v>19000100</v>
      </c>
    </row>
    <row r="3260" spans="6:36" ht="12" customHeight="1" x14ac:dyDescent="0.15">
      <c r="F3260" s="86" t="str">
        <f t="shared" si="777"/>
        <v>Saturday</v>
      </c>
      <c r="G3260" s="91"/>
      <c r="H3260" s="92" t="str">
        <f>VLOOKUP(MONTH(G3260),VLOOKUP!$W$1:$X$24,2)</f>
        <v>January</v>
      </c>
      <c r="I3260" s="92" t="str">
        <f t="shared" si="778"/>
        <v/>
      </c>
      <c r="J3260" s="94" t="s">
        <v>1149</v>
      </c>
      <c r="K3260" s="90" t="s">
        <v>1384</v>
      </c>
      <c r="L3260" s="86" t="str">
        <f t="shared" si="791"/>
        <v>&lt;a href='gypsysallys.php' title='list by venue'&gt;Gypsy Sally's&lt;/a&gt; (Free - in the Vinyl Lounge)</v>
      </c>
      <c r="M3260" s="86">
        <f t="shared" si="779"/>
        <v>0</v>
      </c>
      <c r="N3260" s="86" t="str">
        <f>VLOOKUP(J3260,VLOOKUP!$A$2:$S$54,19,FALSE)&amp;J3260&amp;"&lt;/a&gt;"</f>
        <v>&lt;a href='gypsysallys.php' title='list by venue'&gt;Gypsy Sally's&lt;/a&gt;</v>
      </c>
      <c r="O3260" s="90"/>
      <c r="S3260" s="95">
        <f t="shared" si="780"/>
        <v>0</v>
      </c>
      <c r="T3260" s="86" t="str">
        <f t="shared" si="781"/>
        <v/>
      </c>
      <c r="U3260" s="86" t="str">
        <f t="shared" si="793"/>
        <v/>
      </c>
      <c r="V3260" s="95" t="str">
        <f t="shared" si="782"/>
        <v/>
      </c>
      <c r="X3260" s="99" t="s">
        <v>1404</v>
      </c>
      <c r="Y3260" s="99"/>
      <c r="AE3260" s="92" t="str">
        <f t="shared" si="783"/>
        <v/>
      </c>
      <c r="AF3260" s="96" t="str">
        <f t="shared" si="784"/>
        <v>&lt;a name='19000100'&gt;&lt;b&gt;: 0 - &lt;a href='gypsysallys.php' title='list by venue'&gt;Gypsy Sally's&lt;/a&gt; (Free - in the Vinyl Lounge)&lt;/b&gt;&lt;/a&gt;&lt;br&gt;</v>
      </c>
      <c r="AG3260" s="97">
        <f t="shared" si="785"/>
        <v>1900</v>
      </c>
      <c r="AH3260" s="97" t="str">
        <f t="shared" si="786"/>
        <v>01</v>
      </c>
      <c r="AI3260" s="97" t="str">
        <f t="shared" si="787"/>
        <v>00</v>
      </c>
      <c r="AJ3260" s="97" t="str">
        <f t="shared" si="788"/>
        <v>19000100</v>
      </c>
    </row>
    <row r="3261" spans="6:36" ht="12" customHeight="1" x14ac:dyDescent="0.15">
      <c r="F3261" s="86" t="str">
        <f t="shared" si="777"/>
        <v>Saturday</v>
      </c>
      <c r="G3261" s="91"/>
      <c r="H3261" s="92" t="str">
        <f>VLOOKUP(MONTH(G3261),VLOOKUP!$W$1:$X$24,2)</f>
        <v>January</v>
      </c>
      <c r="I3261" s="92" t="str">
        <f t="shared" si="778"/>
        <v/>
      </c>
      <c r="J3261" s="94" t="s">
        <v>1149</v>
      </c>
      <c r="K3261" s="90" t="s">
        <v>1384</v>
      </c>
      <c r="L3261" s="86" t="str">
        <f t="shared" si="791"/>
        <v>&lt;a href='gypsysallys.php' title='list by venue'&gt;Gypsy Sally's&lt;/a&gt; (Free - in the Vinyl Lounge)</v>
      </c>
      <c r="M3261" s="86">
        <f t="shared" si="779"/>
        <v>0</v>
      </c>
      <c r="N3261" s="86" t="str">
        <f>VLOOKUP(J3261,VLOOKUP!$A$2:$S$54,19,FALSE)&amp;J3261&amp;"&lt;/a&gt;"</f>
        <v>&lt;a href='gypsysallys.php' title='list by venue'&gt;Gypsy Sally's&lt;/a&gt;</v>
      </c>
      <c r="O3261" s="90"/>
      <c r="S3261" s="95">
        <f t="shared" si="780"/>
        <v>0</v>
      </c>
      <c r="T3261" s="86" t="str">
        <f t="shared" si="781"/>
        <v/>
      </c>
      <c r="U3261" s="86" t="str">
        <f t="shared" si="793"/>
        <v/>
      </c>
      <c r="V3261" s="95" t="str">
        <f t="shared" si="782"/>
        <v/>
      </c>
      <c r="X3261" s="99" t="s">
        <v>1404</v>
      </c>
      <c r="Y3261" s="99"/>
      <c r="AE3261" s="92" t="str">
        <f t="shared" si="783"/>
        <v/>
      </c>
      <c r="AF3261" s="96" t="str">
        <f t="shared" si="784"/>
        <v>&lt;a name='19000100'&gt;&lt;b&gt;: 0 - &lt;a href='gypsysallys.php' title='list by venue'&gt;Gypsy Sally's&lt;/a&gt; (Free - in the Vinyl Lounge)&lt;/b&gt;&lt;/a&gt;&lt;br&gt;</v>
      </c>
      <c r="AG3261" s="97">
        <f t="shared" si="785"/>
        <v>1900</v>
      </c>
      <c r="AH3261" s="97" t="str">
        <f t="shared" si="786"/>
        <v>01</v>
      </c>
      <c r="AI3261" s="97" t="str">
        <f t="shared" si="787"/>
        <v>00</v>
      </c>
      <c r="AJ3261" s="97" t="str">
        <f t="shared" si="788"/>
        <v>19000100</v>
      </c>
    </row>
    <row r="3262" spans="6:36" ht="12" customHeight="1" x14ac:dyDescent="0.15">
      <c r="F3262" s="86" t="str">
        <f t="shared" si="777"/>
        <v>Saturday</v>
      </c>
      <c r="G3262" s="91"/>
      <c r="H3262" s="92" t="str">
        <f>VLOOKUP(MONTH(G3262),VLOOKUP!$W$1:$X$24,2)</f>
        <v>January</v>
      </c>
      <c r="I3262" s="92" t="str">
        <f t="shared" si="778"/>
        <v/>
      </c>
      <c r="J3262" s="94" t="s">
        <v>1149</v>
      </c>
      <c r="K3262" s="90" t="s">
        <v>1384</v>
      </c>
      <c r="L3262" s="86" t="str">
        <f t="shared" si="791"/>
        <v>&lt;a href='gypsysallys.php' title='list by venue'&gt;Gypsy Sally's&lt;/a&gt; (Free - in the Vinyl Lounge)</v>
      </c>
      <c r="M3262" s="86">
        <f t="shared" si="779"/>
        <v>0</v>
      </c>
      <c r="N3262" s="86" t="str">
        <f>VLOOKUP(J3262,VLOOKUP!$A$2:$S$54,19,FALSE)&amp;J3262&amp;"&lt;/a&gt;"</f>
        <v>&lt;a href='gypsysallys.php' title='list by venue'&gt;Gypsy Sally's&lt;/a&gt;</v>
      </c>
      <c r="O3262" s="90"/>
      <c r="S3262" s="95">
        <f t="shared" si="780"/>
        <v>0</v>
      </c>
      <c r="T3262" s="86" t="str">
        <f t="shared" si="781"/>
        <v/>
      </c>
      <c r="U3262" s="86" t="str">
        <f t="shared" si="793"/>
        <v/>
      </c>
      <c r="V3262" s="95" t="str">
        <f t="shared" si="782"/>
        <v/>
      </c>
      <c r="X3262" s="99" t="s">
        <v>1404</v>
      </c>
      <c r="Y3262" s="99"/>
      <c r="AE3262" s="92" t="str">
        <f t="shared" si="783"/>
        <v/>
      </c>
      <c r="AF3262" s="96" t="str">
        <f t="shared" si="784"/>
        <v>&lt;a name='19000100'&gt;&lt;b&gt;: 0 - &lt;a href='gypsysallys.php' title='list by venue'&gt;Gypsy Sally's&lt;/a&gt; (Free - in the Vinyl Lounge)&lt;/b&gt;&lt;/a&gt;&lt;br&gt;</v>
      </c>
      <c r="AG3262" s="97">
        <f t="shared" si="785"/>
        <v>1900</v>
      </c>
      <c r="AH3262" s="97" t="str">
        <f t="shared" si="786"/>
        <v>01</v>
      </c>
      <c r="AI3262" s="97" t="str">
        <f t="shared" si="787"/>
        <v>00</v>
      </c>
      <c r="AJ3262" s="97" t="str">
        <f t="shared" si="788"/>
        <v>19000100</v>
      </c>
    </row>
    <row r="3263" spans="6:36" ht="12" customHeight="1" x14ac:dyDescent="0.15">
      <c r="F3263" s="86" t="str">
        <f t="shared" si="777"/>
        <v>Saturday</v>
      </c>
      <c r="G3263" s="91"/>
      <c r="H3263" s="92" t="str">
        <f>VLOOKUP(MONTH(G3263),VLOOKUP!$W$1:$X$24,2)</f>
        <v>January</v>
      </c>
      <c r="I3263" s="92" t="str">
        <f t="shared" si="778"/>
        <v/>
      </c>
      <c r="J3263" s="94" t="s">
        <v>1149</v>
      </c>
      <c r="K3263" s="90" t="s">
        <v>1384</v>
      </c>
      <c r="L3263" s="86" t="str">
        <f t="shared" si="791"/>
        <v>&lt;a href='gypsysallys.php' title='list by venue'&gt;Gypsy Sally's&lt;/a&gt; (Free - in the Vinyl Lounge)</v>
      </c>
      <c r="M3263" s="86">
        <f t="shared" si="779"/>
        <v>0</v>
      </c>
      <c r="N3263" s="86" t="str">
        <f>VLOOKUP(J3263,VLOOKUP!$A$2:$S$54,19,FALSE)&amp;J3263&amp;"&lt;/a&gt;"</f>
        <v>&lt;a href='gypsysallys.php' title='list by venue'&gt;Gypsy Sally's&lt;/a&gt;</v>
      </c>
      <c r="O3263" s="90"/>
      <c r="S3263" s="95">
        <f t="shared" si="780"/>
        <v>0</v>
      </c>
      <c r="T3263" s="86" t="str">
        <f t="shared" si="781"/>
        <v/>
      </c>
      <c r="U3263" s="86" t="str">
        <f t="shared" si="793"/>
        <v/>
      </c>
      <c r="V3263" s="95" t="str">
        <f t="shared" si="782"/>
        <v/>
      </c>
      <c r="X3263" s="99" t="s">
        <v>1404</v>
      </c>
      <c r="Y3263" s="99"/>
      <c r="AE3263" s="92" t="str">
        <f t="shared" si="783"/>
        <v/>
      </c>
      <c r="AF3263" s="96" t="str">
        <f t="shared" si="784"/>
        <v>&lt;a name='19000100'&gt;&lt;b&gt;: 0 - &lt;a href='gypsysallys.php' title='list by venue'&gt;Gypsy Sally's&lt;/a&gt; (Free - in the Vinyl Lounge)&lt;/b&gt;&lt;/a&gt;&lt;br&gt;</v>
      </c>
      <c r="AG3263" s="97">
        <f t="shared" si="785"/>
        <v>1900</v>
      </c>
      <c r="AH3263" s="97" t="str">
        <f t="shared" si="786"/>
        <v>01</v>
      </c>
      <c r="AI3263" s="97" t="str">
        <f t="shared" si="787"/>
        <v>00</v>
      </c>
      <c r="AJ3263" s="97" t="str">
        <f t="shared" si="788"/>
        <v>19000100</v>
      </c>
    </row>
    <row r="3264" spans="6:36" ht="12" customHeight="1" x14ac:dyDescent="0.15">
      <c r="F3264" s="86" t="str">
        <f t="shared" si="777"/>
        <v>Saturday</v>
      </c>
      <c r="G3264" s="91"/>
      <c r="H3264" s="92" t="str">
        <f>VLOOKUP(MONTH(G3264),VLOOKUP!$W$1:$X$24,2)</f>
        <v>January</v>
      </c>
      <c r="I3264" s="92" t="str">
        <f t="shared" si="778"/>
        <v/>
      </c>
      <c r="J3264" s="94" t="s">
        <v>1149</v>
      </c>
      <c r="K3264" s="90" t="s">
        <v>1384</v>
      </c>
      <c r="L3264" s="86" t="str">
        <f t="shared" si="791"/>
        <v>&lt;a href='gypsysallys.php' title='list by venue'&gt;Gypsy Sally's&lt;/a&gt; (Free - in the Vinyl Lounge)</v>
      </c>
      <c r="M3264" s="86">
        <f t="shared" si="779"/>
        <v>0</v>
      </c>
      <c r="N3264" s="86" t="str">
        <f>VLOOKUP(J3264,VLOOKUP!$A$2:$S$54,19,FALSE)&amp;J3264&amp;"&lt;/a&gt;"</f>
        <v>&lt;a href='gypsysallys.php' title='list by venue'&gt;Gypsy Sally's&lt;/a&gt;</v>
      </c>
      <c r="O3264" s="90"/>
      <c r="S3264" s="95">
        <f t="shared" si="780"/>
        <v>0</v>
      </c>
      <c r="T3264" s="86" t="str">
        <f t="shared" si="781"/>
        <v/>
      </c>
      <c r="U3264" s="86" t="str">
        <f t="shared" si="793"/>
        <v/>
      </c>
      <c r="V3264" s="95" t="str">
        <f t="shared" si="782"/>
        <v/>
      </c>
      <c r="X3264" s="99" t="s">
        <v>1404</v>
      </c>
      <c r="Y3264" s="99"/>
      <c r="AE3264" s="92" t="str">
        <f t="shared" si="783"/>
        <v/>
      </c>
      <c r="AF3264" s="96" t="str">
        <f t="shared" si="784"/>
        <v>&lt;a name='19000100'&gt;&lt;b&gt;: 0 - &lt;a href='gypsysallys.php' title='list by venue'&gt;Gypsy Sally's&lt;/a&gt; (Free - in the Vinyl Lounge)&lt;/b&gt;&lt;/a&gt;&lt;br&gt;</v>
      </c>
      <c r="AG3264" s="97">
        <f t="shared" si="785"/>
        <v>1900</v>
      </c>
      <c r="AH3264" s="97" t="str">
        <f t="shared" si="786"/>
        <v>01</v>
      </c>
      <c r="AI3264" s="97" t="str">
        <f t="shared" si="787"/>
        <v>00</v>
      </c>
      <c r="AJ3264" s="97" t="str">
        <f t="shared" si="788"/>
        <v>19000100</v>
      </c>
    </row>
    <row r="3265" spans="6:36" ht="12" customHeight="1" x14ac:dyDescent="0.15">
      <c r="F3265" s="86" t="str">
        <f t="shared" si="777"/>
        <v>Saturday</v>
      </c>
      <c r="G3265" s="91"/>
      <c r="H3265" s="92" t="str">
        <f>VLOOKUP(MONTH(G3265),VLOOKUP!$W$1:$X$24,2)</f>
        <v>January</v>
      </c>
      <c r="I3265" s="92" t="str">
        <f t="shared" si="778"/>
        <v/>
      </c>
      <c r="J3265" s="94" t="s">
        <v>1149</v>
      </c>
      <c r="K3265" s="90" t="s">
        <v>1384</v>
      </c>
      <c r="L3265" s="86" t="str">
        <f t="shared" si="791"/>
        <v>&lt;a href='gypsysallys.php' title='list by venue'&gt;Gypsy Sally's&lt;/a&gt; (Free - in the Vinyl Lounge)</v>
      </c>
      <c r="M3265" s="86">
        <f t="shared" si="779"/>
        <v>0</v>
      </c>
      <c r="N3265" s="86" t="str">
        <f>VLOOKUP(J3265,VLOOKUP!$A$2:$S$54,19,FALSE)&amp;J3265&amp;"&lt;/a&gt;"</f>
        <v>&lt;a href='gypsysallys.php' title='list by venue'&gt;Gypsy Sally's&lt;/a&gt;</v>
      </c>
      <c r="O3265" s="90"/>
      <c r="S3265" s="95">
        <f t="shared" si="780"/>
        <v>0</v>
      </c>
      <c r="T3265" s="86" t="str">
        <f t="shared" si="781"/>
        <v/>
      </c>
      <c r="U3265" s="86" t="str">
        <f t="shared" si="793"/>
        <v/>
      </c>
      <c r="V3265" s="95" t="str">
        <f t="shared" si="782"/>
        <v/>
      </c>
      <c r="X3265" s="99" t="s">
        <v>1404</v>
      </c>
      <c r="Y3265" s="99"/>
      <c r="AE3265" s="92" t="str">
        <f t="shared" si="783"/>
        <v/>
      </c>
      <c r="AF3265" s="100" t="str">
        <f t="shared" si="784"/>
        <v>&lt;a name='19000100'&gt;&lt;b&gt;: 0 - &lt;a href='gypsysallys.php' title='list by venue'&gt;Gypsy Sally's&lt;/a&gt; (Free - in the Vinyl Lounge)&lt;/b&gt;&lt;/a&gt;&lt;br&gt;</v>
      </c>
      <c r="AG3265" s="101">
        <f t="shared" si="785"/>
        <v>1900</v>
      </c>
      <c r="AH3265" s="101" t="str">
        <f t="shared" si="786"/>
        <v>01</v>
      </c>
      <c r="AI3265" s="101" t="str">
        <f t="shared" si="787"/>
        <v>00</v>
      </c>
      <c r="AJ3265" s="101" t="str">
        <f t="shared" si="788"/>
        <v>19000100</v>
      </c>
    </row>
    <row r="3266" spans="6:36" ht="12" customHeight="1" x14ac:dyDescent="0.15">
      <c r="F3266" s="86" t="str">
        <f t="shared" ref="F3266:F3329" si="794">IF(WEEKDAY(G3266)=1,"Sunday",IF(WEEKDAY(G3266)=2,"Monday",IF(WEEKDAY(G3266)=3,"Tuesday",IF(WEEKDAY(G3266)=4,"Wednesday",IF(WEEKDAY(G3266)=5,"Thursday",IF(WEEKDAY(G3266)=6,"Friday","Saturday"))))))</f>
        <v>Saturday</v>
      </c>
      <c r="G3266" s="91"/>
      <c r="H3266" s="92" t="str">
        <f>VLOOKUP(MONTH(G3266),VLOOKUP!$W$1:$X$24,2)</f>
        <v>January</v>
      </c>
      <c r="I3266" s="92" t="str">
        <f t="shared" ref="I3266:I3329" si="795">IF(ISBLANK(G3266),"",F3266&amp;", "&amp;DAY(G3266)&amp;" "&amp;H3266&amp;" "&amp;YEAR(G3266))</f>
        <v/>
      </c>
      <c r="J3266" s="93" t="s">
        <v>1719</v>
      </c>
      <c r="L3266" s="86" t="str">
        <f t="shared" si="791"/>
        <v>H Restaurant &amp;amp; Night Club [11300 Georgia Ave, Silver Spring, MD]</v>
      </c>
      <c r="M3266" s="86">
        <f t="shared" ref="M3266:M3329" si="796">IF(ISBLANK(P3266),O3266,IF(ISBLANK(Q3266),O3266&amp;" and "&amp;P3266,IF(ISBLANK(R3266),O3266&amp;", "&amp;P3266&amp;", and "&amp;Q3266, O3266&amp;", "&amp;P3266&amp;", "&amp;Q3266&amp;", and "&amp;R3266)))</f>
        <v>0</v>
      </c>
      <c r="N3266" s="93" t="str">
        <f t="shared" ref="N3266:N3297" si="797">J3266</f>
        <v>H Restaurant &amp;amp; Night Club [11300 Georgia Ave, Silver Spring, MD]</v>
      </c>
      <c r="O3266" s="94"/>
      <c r="S3266" s="95">
        <f t="shared" ref="S3266:S3329" si="798">IF(LEFT(O3266,2)="A ",RIGHT(O3266,LEN(O3266)-2),IF(LEFT(O3266,3)="An ",RIGHT(O3266,LEN(O3266)-3),IF(LEFT(O3266,4)="The ",RIGHT(O3266,LEN(O3266)-4),IF(LEFT(O3266,3)="&lt;b&gt;",RIGHT(O3266,LEN(O3266)-3),IF(LEFT(O3266,4)="&lt;em&gt;",RIGHT(O3266,LEN(O3266)-4),O3266)))))</f>
        <v>0</v>
      </c>
      <c r="T3266" s="86" t="str">
        <f t="shared" ref="T3266:T3329" si="799">IF(ISBLANK(G3266),"","&amp;#149; "&amp;IF(ISBLANK(C3266),"","&lt;S&gt;")&amp;IF(ISBLANK(A3266),"","&lt;a href='recommended.php#"&amp;AJ3266&amp;"'&gt;&lt;b&gt;&lt;em&gt;&lt;font color='#9C004D'&gt;RECOMMENDED&lt;/font&gt;&lt;/em&gt;&lt;/b&gt;&lt;/a&gt; - ")&amp;M3266&amp;" - &lt;b&gt;"&amp;L3266&amp;"&lt;/b&gt; "&amp;IF(B3266="Sold Out"," - &lt;font color='#000099'&gt;&lt;b&gt;&lt;I&gt;sold out&lt;/I&gt;&lt;/b&gt;&lt;/font&gt;","")&amp;IF(ISBLANK(C3266),"","&lt;/S&gt; &lt;b&gt;"&amp;C3266&amp;"&lt;/b&gt;")&amp;"&lt;br&gt;")</f>
        <v/>
      </c>
      <c r="U3266" s="86" t="str">
        <f t="shared" si="793"/>
        <v/>
      </c>
      <c r="V3266" s="95" t="str">
        <f t="shared" ref="V3266:V3329" si="800">IF(ISBLANK(G3266),"","&amp;#149; "&amp;IF(ISBLANK(C3266),"","&lt;S&gt;")&amp;IF(ISBLANK(A3266),"","&lt;a href='recommended.php#"&amp;AJ3266&amp;"'&gt;&lt;b&gt;&lt;em&gt;&lt;font color='#9C004D'&gt;RECOMMENDED&lt;/font&gt;&lt;/em&gt;&lt;/b&gt;&lt;/a&gt; - ")&amp;M3266&amp;" - &lt;b&gt;"&amp;L3266&amp;"&lt;/b&gt; "&amp;IF(B3266="Sold Out"," - &lt;font color='#000099'&gt;&lt;b&gt;&lt;I&gt;sold out&lt;/I&gt;&lt;/b&gt;&lt;/font&gt;","")&amp;IF(ISBLANK(C3266),"","&lt;/S&gt; &lt;b&gt;"&amp;C3266&amp;"&lt;/b&gt;")&amp;" - &lt;font color='#005500'&gt;&lt;b&gt;"&amp;E3266&amp;"&lt;/b&gt;&lt;/font&gt;&lt;br&gt;")</f>
        <v/>
      </c>
      <c r="AE3266" s="92" t="str">
        <f t="shared" ref="AE3266:AE3329" si="801">IF(ISBLANK(G3266),"",F3266&amp;", "&amp;DAY(G3266)&amp;" "&amp;H3266&amp;" "&amp;YEAR(G3266)&amp;"      [&lt;a name='"&amp;AJ3266&amp;"' href='#"&amp;AJ3266&amp;"'&gt;link to this day&lt;/a&gt;]")</f>
        <v/>
      </c>
      <c r="AF3266" s="96" t="str">
        <f t="shared" ref="AF3266:AF3329" si="802">"&lt;a name='"&amp;AJ3266&amp;"'&gt;&lt;b&gt;"&amp;I3266&amp;": "&amp;M3266&amp;" - "&amp;L3266&amp;"&lt;/b&gt;&lt;/a&gt;&lt;br&gt;"</f>
        <v>&lt;a name='19000100'&gt;&lt;b&gt;: 0 - H Restaurant &amp;amp; Night Club [11300 Georgia Ave, Silver Spring, MD]&lt;/b&gt;&lt;/a&gt;&lt;br&gt;</v>
      </c>
      <c r="AG3266" s="97">
        <f t="shared" ref="AG3266:AG3329" si="803">YEAR(G3266)</f>
        <v>1900</v>
      </c>
      <c r="AH3266" s="97" t="str">
        <f t="shared" ref="AH3266:AH3329" si="804">IF(LEN(MONTH(G3266))=1,"0"&amp;MONTH(G3266),MONTH(G3266))</f>
        <v>01</v>
      </c>
      <c r="AI3266" s="97" t="str">
        <f t="shared" ref="AI3266:AI3329" si="805">IF(LEN(DAY(G3266))=1,"0"&amp;DAY(G3266),DAY(G3266))</f>
        <v>00</v>
      </c>
      <c r="AJ3266" s="97" t="str">
        <f t="shared" ref="AJ3266:AJ3329" si="806">AG3266&amp;AH3266&amp;AI3266</f>
        <v>19000100</v>
      </c>
    </row>
    <row r="3267" spans="6:36" ht="12" customHeight="1" x14ac:dyDescent="0.15">
      <c r="F3267" s="86" t="str">
        <f t="shared" si="794"/>
        <v>Saturday</v>
      </c>
      <c r="G3267" s="91"/>
      <c r="H3267" s="92" t="str">
        <f>VLOOKUP(MONTH(G3267),VLOOKUP!$W$1:$X$24,2)</f>
        <v>January</v>
      </c>
      <c r="I3267" s="92" t="str">
        <f t="shared" si="795"/>
        <v/>
      </c>
      <c r="J3267" s="93" t="s">
        <v>1719</v>
      </c>
      <c r="L3267" s="86" t="str">
        <f t="shared" si="791"/>
        <v>H Restaurant &amp;amp; Night Club [11300 Georgia Ave, Silver Spring, MD]</v>
      </c>
      <c r="M3267" s="86">
        <f t="shared" si="796"/>
        <v>0</v>
      </c>
      <c r="N3267" s="93" t="str">
        <f t="shared" si="797"/>
        <v>H Restaurant &amp;amp; Night Club [11300 Georgia Ave, Silver Spring, MD]</v>
      </c>
      <c r="O3267" s="94"/>
      <c r="S3267" s="95">
        <f t="shared" si="798"/>
        <v>0</v>
      </c>
      <c r="T3267" s="86" t="str">
        <f t="shared" si="799"/>
        <v/>
      </c>
      <c r="U3267" s="86" t="str">
        <f t="shared" si="793"/>
        <v/>
      </c>
      <c r="V3267" s="95" t="str">
        <f t="shared" si="800"/>
        <v/>
      </c>
      <c r="AE3267" s="92" t="str">
        <f t="shared" si="801"/>
        <v/>
      </c>
      <c r="AF3267" s="96" t="str">
        <f t="shared" si="802"/>
        <v>&lt;a name='19000100'&gt;&lt;b&gt;: 0 - H Restaurant &amp;amp; Night Club [11300 Georgia Ave, Silver Spring, MD]&lt;/b&gt;&lt;/a&gt;&lt;br&gt;</v>
      </c>
      <c r="AG3267" s="97">
        <f t="shared" si="803"/>
        <v>1900</v>
      </c>
      <c r="AH3267" s="97" t="str">
        <f t="shared" si="804"/>
        <v>01</v>
      </c>
      <c r="AI3267" s="97" t="str">
        <f t="shared" si="805"/>
        <v>00</v>
      </c>
      <c r="AJ3267" s="97" t="str">
        <f t="shared" si="806"/>
        <v>19000100</v>
      </c>
    </row>
    <row r="3268" spans="6:36" ht="12" customHeight="1" x14ac:dyDescent="0.15">
      <c r="F3268" s="86" t="str">
        <f t="shared" si="794"/>
        <v>Saturday</v>
      </c>
      <c r="H3268" s="92" t="str">
        <f>VLOOKUP(MONTH(G3268),VLOOKUP!$W$1:$X$24,2)</f>
        <v>January</v>
      </c>
      <c r="I3268" s="92" t="str">
        <f t="shared" si="795"/>
        <v/>
      </c>
      <c r="J3268" s="93" t="s">
        <v>305</v>
      </c>
      <c r="L3268" s="86" t="str">
        <f t="shared" si="791"/>
        <v>H Street Festival [DC]</v>
      </c>
      <c r="M3268" s="86">
        <f t="shared" si="796"/>
        <v>0</v>
      </c>
      <c r="N3268" s="93" t="str">
        <f t="shared" si="797"/>
        <v>H Street Festival [DC]</v>
      </c>
      <c r="O3268" s="94"/>
      <c r="S3268" s="95">
        <f t="shared" si="798"/>
        <v>0</v>
      </c>
      <c r="T3268" s="86" t="str">
        <f t="shared" si="799"/>
        <v/>
      </c>
      <c r="U3268" s="86" t="str">
        <f t="shared" si="793"/>
        <v/>
      </c>
      <c r="V3268" s="95" t="str">
        <f t="shared" si="800"/>
        <v/>
      </c>
      <c r="W3268" s="90" t="s">
        <v>221</v>
      </c>
      <c r="AE3268" s="92" t="str">
        <f t="shared" si="801"/>
        <v/>
      </c>
      <c r="AF3268" s="96" t="str">
        <f t="shared" si="802"/>
        <v>&lt;a name='19000100'&gt;&lt;b&gt;: 0 - H Street Festival [DC]&lt;/b&gt;&lt;/a&gt;&lt;br&gt;</v>
      </c>
      <c r="AG3268" s="97">
        <f t="shared" si="803"/>
        <v>1900</v>
      </c>
      <c r="AH3268" s="97" t="str">
        <f t="shared" si="804"/>
        <v>01</v>
      </c>
      <c r="AI3268" s="97" t="str">
        <f t="shared" si="805"/>
        <v>00</v>
      </c>
      <c r="AJ3268" s="97" t="str">
        <f t="shared" si="806"/>
        <v>19000100</v>
      </c>
    </row>
    <row r="3269" spans="6:36" ht="12" customHeight="1" x14ac:dyDescent="0.15">
      <c r="F3269" s="86" t="str">
        <f t="shared" si="794"/>
        <v>Saturday</v>
      </c>
      <c r="H3269" s="92" t="str">
        <f>VLOOKUP(MONTH(G3269),VLOOKUP!$W$1:$X$24,2)</f>
        <v>January</v>
      </c>
      <c r="I3269" s="92" t="str">
        <f t="shared" si="795"/>
        <v/>
      </c>
      <c r="J3269" s="93" t="s">
        <v>305</v>
      </c>
      <c r="L3269" s="86" t="str">
        <f t="shared" si="791"/>
        <v>H Street Festival [DC]</v>
      </c>
      <c r="M3269" s="86">
        <f t="shared" si="796"/>
        <v>0</v>
      </c>
      <c r="N3269" s="93" t="str">
        <f t="shared" si="797"/>
        <v>H Street Festival [DC]</v>
      </c>
      <c r="O3269" s="94"/>
      <c r="S3269" s="95">
        <f t="shared" si="798"/>
        <v>0</v>
      </c>
      <c r="T3269" s="86" t="str">
        <f t="shared" si="799"/>
        <v/>
      </c>
      <c r="U3269" s="86" t="str">
        <f t="shared" si="793"/>
        <v/>
      </c>
      <c r="V3269" s="95" t="str">
        <f t="shared" si="800"/>
        <v/>
      </c>
      <c r="W3269" s="90" t="s">
        <v>221</v>
      </c>
      <c r="AE3269" s="92" t="str">
        <f t="shared" si="801"/>
        <v/>
      </c>
      <c r="AF3269" s="96" t="str">
        <f t="shared" si="802"/>
        <v>&lt;a name='19000100'&gt;&lt;b&gt;: 0 - H Street Festival [DC]&lt;/b&gt;&lt;/a&gt;&lt;br&gt;</v>
      </c>
      <c r="AG3269" s="97">
        <f t="shared" si="803"/>
        <v>1900</v>
      </c>
      <c r="AH3269" s="97" t="str">
        <f t="shared" si="804"/>
        <v>01</v>
      </c>
      <c r="AI3269" s="97" t="str">
        <f t="shared" si="805"/>
        <v>00</v>
      </c>
      <c r="AJ3269" s="97" t="str">
        <f t="shared" si="806"/>
        <v>19000100</v>
      </c>
    </row>
    <row r="3270" spans="6:36" ht="12" customHeight="1" x14ac:dyDescent="0.15">
      <c r="F3270" s="86" t="str">
        <f t="shared" si="794"/>
        <v>Saturday</v>
      </c>
      <c r="H3270" s="92" t="str">
        <f>VLOOKUP(MONTH(G3270),VLOOKUP!$W$1:$X$24,2)</f>
        <v>January</v>
      </c>
      <c r="I3270" s="92" t="str">
        <f t="shared" si="795"/>
        <v/>
      </c>
      <c r="J3270" s="93" t="s">
        <v>305</v>
      </c>
      <c r="L3270" s="86" t="str">
        <f t="shared" si="791"/>
        <v>H Street Festival [DC]</v>
      </c>
      <c r="M3270" s="86">
        <f t="shared" si="796"/>
        <v>0</v>
      </c>
      <c r="N3270" s="93" t="str">
        <f t="shared" si="797"/>
        <v>H Street Festival [DC]</v>
      </c>
      <c r="O3270" s="94"/>
      <c r="S3270" s="95">
        <f t="shared" si="798"/>
        <v>0</v>
      </c>
      <c r="T3270" s="86" t="str">
        <f t="shared" si="799"/>
        <v/>
      </c>
      <c r="U3270" s="86" t="str">
        <f t="shared" si="793"/>
        <v/>
      </c>
      <c r="V3270" s="95" t="str">
        <f t="shared" si="800"/>
        <v/>
      </c>
      <c r="W3270" s="90" t="s">
        <v>221</v>
      </c>
      <c r="AE3270" s="92" t="str">
        <f t="shared" si="801"/>
        <v/>
      </c>
      <c r="AF3270" s="96" t="str">
        <f t="shared" si="802"/>
        <v>&lt;a name='19000100'&gt;&lt;b&gt;: 0 - H Street Festival [DC]&lt;/b&gt;&lt;/a&gt;&lt;br&gt;</v>
      </c>
      <c r="AG3270" s="97">
        <f t="shared" si="803"/>
        <v>1900</v>
      </c>
      <c r="AH3270" s="97" t="str">
        <f t="shared" si="804"/>
        <v>01</v>
      </c>
      <c r="AI3270" s="97" t="str">
        <f t="shared" si="805"/>
        <v>00</v>
      </c>
      <c r="AJ3270" s="97" t="str">
        <f t="shared" si="806"/>
        <v>19000100</v>
      </c>
    </row>
    <row r="3271" spans="6:36" ht="12" customHeight="1" x14ac:dyDescent="0.15">
      <c r="F3271" s="86" t="str">
        <f t="shared" si="794"/>
        <v>Saturday</v>
      </c>
      <c r="H3271" s="92" t="str">
        <f>VLOOKUP(MONTH(G3271),VLOOKUP!$W$1:$X$24,2)</f>
        <v>January</v>
      </c>
      <c r="I3271" s="92" t="str">
        <f t="shared" si="795"/>
        <v/>
      </c>
      <c r="J3271" s="93" t="s">
        <v>1455</v>
      </c>
      <c r="L3271" s="86" t="str">
        <f t="shared" si="791"/>
        <v>Hagrids Club House [13656 Balmoral Greens Ave, Clifton, VA]</v>
      </c>
      <c r="M3271" s="86">
        <f t="shared" si="796"/>
        <v>0</v>
      </c>
      <c r="N3271" s="93" t="str">
        <f t="shared" si="797"/>
        <v>Hagrids Club House [13656 Balmoral Greens Ave, Clifton, VA]</v>
      </c>
      <c r="O3271" s="90"/>
      <c r="S3271" s="95">
        <f t="shared" si="798"/>
        <v>0</v>
      </c>
      <c r="T3271" s="86" t="str">
        <f t="shared" si="799"/>
        <v/>
      </c>
      <c r="U3271" s="86" t="str">
        <f t="shared" si="793"/>
        <v/>
      </c>
      <c r="V3271" s="95" t="str">
        <f t="shared" si="800"/>
        <v/>
      </c>
      <c r="AE3271" s="92" t="str">
        <f t="shared" si="801"/>
        <v/>
      </c>
      <c r="AF3271" s="96" t="str">
        <f t="shared" si="802"/>
        <v>&lt;a name='19000100'&gt;&lt;b&gt;: 0 - Hagrids Club House [13656 Balmoral Greens Ave, Clifton, VA]&lt;/b&gt;&lt;/a&gt;&lt;br&gt;</v>
      </c>
      <c r="AG3271" s="97">
        <f t="shared" si="803"/>
        <v>1900</v>
      </c>
      <c r="AH3271" s="97" t="str">
        <f t="shared" si="804"/>
        <v>01</v>
      </c>
      <c r="AI3271" s="97" t="str">
        <f t="shared" si="805"/>
        <v>00</v>
      </c>
      <c r="AJ3271" s="97" t="str">
        <f t="shared" si="806"/>
        <v>19000100</v>
      </c>
    </row>
    <row r="3272" spans="6:36" ht="12" customHeight="1" x14ac:dyDescent="0.15">
      <c r="F3272" s="86" t="str">
        <f t="shared" si="794"/>
        <v>Saturday</v>
      </c>
      <c r="H3272" s="92" t="str">
        <f>VLOOKUP(MONTH(G3272),VLOOKUP!$W$1:$X$24,2)</f>
        <v>January</v>
      </c>
      <c r="I3272" s="92" t="str">
        <f t="shared" si="795"/>
        <v/>
      </c>
      <c r="J3272" s="93" t="s">
        <v>1455</v>
      </c>
      <c r="L3272" s="86" t="str">
        <f t="shared" si="791"/>
        <v>Hagrids Club House [13656 Balmoral Greens Ave, Clifton, VA]</v>
      </c>
      <c r="M3272" s="86">
        <f t="shared" si="796"/>
        <v>0</v>
      </c>
      <c r="N3272" s="93" t="str">
        <f t="shared" si="797"/>
        <v>Hagrids Club House [13656 Balmoral Greens Ave, Clifton, VA]</v>
      </c>
      <c r="O3272" s="90"/>
      <c r="S3272" s="95">
        <f t="shared" si="798"/>
        <v>0</v>
      </c>
      <c r="T3272" s="86" t="str">
        <f t="shared" si="799"/>
        <v/>
      </c>
      <c r="U3272" s="86" t="str">
        <f t="shared" si="793"/>
        <v/>
      </c>
      <c r="V3272" s="95" t="str">
        <f t="shared" si="800"/>
        <v/>
      </c>
      <c r="AE3272" s="92" t="str">
        <f t="shared" si="801"/>
        <v/>
      </c>
      <c r="AF3272" s="96" t="str">
        <f t="shared" si="802"/>
        <v>&lt;a name='19000100'&gt;&lt;b&gt;: 0 - Hagrids Club House [13656 Balmoral Greens Ave, Clifton, VA]&lt;/b&gt;&lt;/a&gt;&lt;br&gt;</v>
      </c>
      <c r="AG3272" s="97">
        <f t="shared" si="803"/>
        <v>1900</v>
      </c>
      <c r="AH3272" s="97" t="str">
        <f t="shared" si="804"/>
        <v>01</v>
      </c>
      <c r="AI3272" s="97" t="str">
        <f t="shared" si="805"/>
        <v>00</v>
      </c>
      <c r="AJ3272" s="97" t="str">
        <f t="shared" si="806"/>
        <v>19000100</v>
      </c>
    </row>
    <row r="3273" spans="6:36" ht="12" customHeight="1" x14ac:dyDescent="0.15">
      <c r="F3273" s="86" t="str">
        <f t="shared" si="794"/>
        <v>Saturday</v>
      </c>
      <c r="H3273" s="92" t="str">
        <f>VLOOKUP(MONTH(G3273),VLOOKUP!$W$1:$X$24,2)</f>
        <v>January</v>
      </c>
      <c r="I3273" s="92" t="str">
        <f t="shared" si="795"/>
        <v/>
      </c>
      <c r="J3273" s="93" t="s">
        <v>1455</v>
      </c>
      <c r="L3273" s="86" t="str">
        <f t="shared" si="791"/>
        <v>Hagrids Club House [13656 Balmoral Greens Ave, Clifton, VA]</v>
      </c>
      <c r="M3273" s="86">
        <f t="shared" si="796"/>
        <v>0</v>
      </c>
      <c r="N3273" s="93" t="str">
        <f t="shared" si="797"/>
        <v>Hagrids Club House [13656 Balmoral Greens Ave, Clifton, VA]</v>
      </c>
      <c r="O3273" s="90"/>
      <c r="S3273" s="95">
        <f t="shared" si="798"/>
        <v>0</v>
      </c>
      <c r="T3273" s="86" t="str">
        <f t="shared" si="799"/>
        <v/>
      </c>
      <c r="U3273" s="86" t="str">
        <f t="shared" si="793"/>
        <v/>
      </c>
      <c r="V3273" s="95" t="str">
        <f t="shared" si="800"/>
        <v/>
      </c>
      <c r="AE3273" s="92" t="str">
        <f t="shared" si="801"/>
        <v/>
      </c>
      <c r="AF3273" s="96" t="str">
        <f t="shared" si="802"/>
        <v>&lt;a name='19000100'&gt;&lt;b&gt;: 0 - Hagrids Club House [13656 Balmoral Greens Ave, Clifton, VA]&lt;/b&gt;&lt;/a&gt;&lt;br&gt;</v>
      </c>
      <c r="AG3273" s="97">
        <f t="shared" si="803"/>
        <v>1900</v>
      </c>
      <c r="AH3273" s="97" t="str">
        <f t="shared" si="804"/>
        <v>01</v>
      </c>
      <c r="AI3273" s="97" t="str">
        <f t="shared" si="805"/>
        <v>00</v>
      </c>
      <c r="AJ3273" s="97" t="str">
        <f t="shared" si="806"/>
        <v>19000100</v>
      </c>
    </row>
    <row r="3274" spans="6:36" ht="12" customHeight="1" x14ac:dyDescent="0.15">
      <c r="F3274" s="86" t="str">
        <f t="shared" si="794"/>
        <v>Saturday</v>
      </c>
      <c r="H3274" s="92" t="str">
        <f>VLOOKUP(MONTH(G3274),VLOOKUP!$W$1:$X$24,2)</f>
        <v>January</v>
      </c>
      <c r="I3274" s="92" t="str">
        <f t="shared" si="795"/>
        <v/>
      </c>
      <c r="J3274" s="93" t="s">
        <v>1455</v>
      </c>
      <c r="L3274" s="86" t="str">
        <f t="shared" si="791"/>
        <v>Hagrids Club House [13656 Balmoral Greens Ave, Clifton, VA]</v>
      </c>
      <c r="M3274" s="86">
        <f t="shared" si="796"/>
        <v>0</v>
      </c>
      <c r="N3274" s="93" t="str">
        <f t="shared" si="797"/>
        <v>Hagrids Club House [13656 Balmoral Greens Ave, Clifton, VA]</v>
      </c>
      <c r="O3274" s="90"/>
      <c r="S3274" s="95">
        <f t="shared" si="798"/>
        <v>0</v>
      </c>
      <c r="T3274" s="86" t="str">
        <f t="shared" si="799"/>
        <v/>
      </c>
      <c r="U3274" s="86" t="str">
        <f t="shared" si="793"/>
        <v/>
      </c>
      <c r="V3274" s="95" t="str">
        <f t="shared" si="800"/>
        <v/>
      </c>
      <c r="AE3274" s="92" t="str">
        <f t="shared" si="801"/>
        <v/>
      </c>
      <c r="AF3274" s="96" t="str">
        <f t="shared" si="802"/>
        <v>&lt;a name='19000100'&gt;&lt;b&gt;: 0 - Hagrids Club House [13656 Balmoral Greens Ave, Clifton, VA]&lt;/b&gt;&lt;/a&gt;&lt;br&gt;</v>
      </c>
      <c r="AG3274" s="97">
        <f t="shared" si="803"/>
        <v>1900</v>
      </c>
      <c r="AH3274" s="97" t="str">
        <f t="shared" si="804"/>
        <v>01</v>
      </c>
      <c r="AI3274" s="97" t="str">
        <f t="shared" si="805"/>
        <v>00</v>
      </c>
      <c r="AJ3274" s="97" t="str">
        <f t="shared" si="806"/>
        <v>19000100</v>
      </c>
    </row>
    <row r="3275" spans="6:36" ht="12" customHeight="1" x14ac:dyDescent="0.15">
      <c r="F3275" s="86" t="str">
        <f t="shared" si="794"/>
        <v>Saturday</v>
      </c>
      <c r="G3275" s="91"/>
      <c r="H3275" s="92" t="str">
        <f>VLOOKUP(MONTH(G3275),VLOOKUP!$W$1:$X$24,2)</f>
        <v>January</v>
      </c>
      <c r="I3275" s="92" t="str">
        <f t="shared" si="795"/>
        <v/>
      </c>
      <c r="J3275" s="93" t="s">
        <v>105</v>
      </c>
      <c r="L3275" s="86" t="str">
        <f t="shared" si="791"/>
        <v>Half Street Fairgrounds [1299 Half St SE, WDC]</v>
      </c>
      <c r="M3275" s="86">
        <f t="shared" si="796"/>
        <v>0</v>
      </c>
      <c r="N3275" s="93" t="str">
        <f t="shared" si="797"/>
        <v>Half Street Fairgrounds [1299 Half St SE, WDC]</v>
      </c>
      <c r="O3275" s="90"/>
      <c r="S3275" s="95">
        <f t="shared" si="798"/>
        <v>0</v>
      </c>
      <c r="T3275" s="86" t="str">
        <f t="shared" si="799"/>
        <v/>
      </c>
      <c r="U3275" s="86" t="str">
        <f t="shared" si="793"/>
        <v/>
      </c>
      <c r="V3275" s="95" t="str">
        <f t="shared" si="800"/>
        <v/>
      </c>
      <c r="W3275" s="90" t="s">
        <v>282</v>
      </c>
      <c r="X3275" s="99"/>
      <c r="Y3275" s="99"/>
      <c r="AE3275" s="92" t="str">
        <f t="shared" si="801"/>
        <v/>
      </c>
      <c r="AF3275" s="96" t="str">
        <f t="shared" si="802"/>
        <v>&lt;a name='19000100'&gt;&lt;b&gt;: 0 - Half Street Fairgrounds [1299 Half St SE, WDC]&lt;/b&gt;&lt;/a&gt;&lt;br&gt;</v>
      </c>
      <c r="AG3275" s="97">
        <f t="shared" si="803"/>
        <v>1900</v>
      </c>
      <c r="AH3275" s="97" t="str">
        <f t="shared" si="804"/>
        <v>01</v>
      </c>
      <c r="AI3275" s="97" t="str">
        <f t="shared" si="805"/>
        <v>00</v>
      </c>
      <c r="AJ3275" s="97" t="str">
        <f t="shared" si="806"/>
        <v>19000100</v>
      </c>
    </row>
    <row r="3276" spans="6:36" ht="12" customHeight="1" x14ac:dyDescent="0.15">
      <c r="F3276" s="86" t="str">
        <f t="shared" si="794"/>
        <v>Saturday</v>
      </c>
      <c r="G3276" s="91"/>
      <c r="H3276" s="92" t="str">
        <f>VLOOKUP(MONTH(G3276),VLOOKUP!$W$1:$X$24,2)</f>
        <v>January</v>
      </c>
      <c r="I3276" s="92" t="str">
        <f t="shared" si="795"/>
        <v/>
      </c>
      <c r="J3276" s="93" t="s">
        <v>105</v>
      </c>
      <c r="L3276" s="86" t="str">
        <f t="shared" si="791"/>
        <v>Half Street Fairgrounds [1299 Half St SE, WDC]</v>
      </c>
      <c r="M3276" s="86">
        <f t="shared" si="796"/>
        <v>0</v>
      </c>
      <c r="N3276" s="93" t="str">
        <f t="shared" si="797"/>
        <v>Half Street Fairgrounds [1299 Half St SE, WDC]</v>
      </c>
      <c r="O3276" s="90"/>
      <c r="S3276" s="95">
        <f t="shared" si="798"/>
        <v>0</v>
      </c>
      <c r="T3276" s="86" t="str">
        <f t="shared" si="799"/>
        <v/>
      </c>
      <c r="U3276" s="86" t="str">
        <f t="shared" si="793"/>
        <v/>
      </c>
      <c r="V3276" s="95" t="str">
        <f t="shared" si="800"/>
        <v/>
      </c>
      <c r="W3276" s="90" t="s">
        <v>282</v>
      </c>
      <c r="X3276" s="99"/>
      <c r="Y3276" s="99"/>
      <c r="AE3276" s="92" t="str">
        <f t="shared" si="801"/>
        <v/>
      </c>
      <c r="AF3276" s="96" t="str">
        <f t="shared" si="802"/>
        <v>&lt;a name='19000100'&gt;&lt;b&gt;: 0 - Half Street Fairgrounds [1299 Half St SE, WDC]&lt;/b&gt;&lt;/a&gt;&lt;br&gt;</v>
      </c>
      <c r="AG3276" s="97">
        <f t="shared" si="803"/>
        <v>1900</v>
      </c>
      <c r="AH3276" s="97" t="str">
        <f t="shared" si="804"/>
        <v>01</v>
      </c>
      <c r="AI3276" s="97" t="str">
        <f t="shared" si="805"/>
        <v>00</v>
      </c>
      <c r="AJ3276" s="97" t="str">
        <f t="shared" si="806"/>
        <v>19000100</v>
      </c>
    </row>
    <row r="3277" spans="6:36" ht="12" customHeight="1" x14ac:dyDescent="0.15">
      <c r="F3277" s="86" t="str">
        <f t="shared" si="794"/>
        <v>Saturday</v>
      </c>
      <c r="G3277" s="91"/>
      <c r="H3277" s="92" t="str">
        <f>VLOOKUP(MONTH(G3277),VLOOKUP!$W$1:$X$24,2)</f>
        <v>January</v>
      </c>
      <c r="I3277" s="92" t="str">
        <f t="shared" si="795"/>
        <v/>
      </c>
      <c r="J3277" s="93" t="s">
        <v>105</v>
      </c>
      <c r="L3277" s="86" t="str">
        <f t="shared" si="791"/>
        <v>Half Street Fairgrounds [1299 Half St SE, WDC]</v>
      </c>
      <c r="M3277" s="86">
        <f t="shared" si="796"/>
        <v>0</v>
      </c>
      <c r="N3277" s="93" t="str">
        <f t="shared" si="797"/>
        <v>Half Street Fairgrounds [1299 Half St SE, WDC]</v>
      </c>
      <c r="O3277" s="90"/>
      <c r="S3277" s="95">
        <f t="shared" si="798"/>
        <v>0</v>
      </c>
      <c r="T3277" s="86" t="str">
        <f t="shared" si="799"/>
        <v/>
      </c>
      <c r="U3277" s="86" t="str">
        <f t="shared" si="793"/>
        <v/>
      </c>
      <c r="V3277" s="95" t="str">
        <f t="shared" si="800"/>
        <v/>
      </c>
      <c r="W3277" s="90" t="s">
        <v>282</v>
      </c>
      <c r="X3277" s="99"/>
      <c r="Y3277" s="99"/>
      <c r="AE3277" s="92" t="str">
        <f t="shared" si="801"/>
        <v/>
      </c>
      <c r="AF3277" s="96" t="str">
        <f t="shared" si="802"/>
        <v>&lt;a name='19000100'&gt;&lt;b&gt;: 0 - Half Street Fairgrounds [1299 Half St SE, WDC]&lt;/b&gt;&lt;/a&gt;&lt;br&gt;</v>
      </c>
      <c r="AG3277" s="97">
        <f t="shared" si="803"/>
        <v>1900</v>
      </c>
      <c r="AH3277" s="97" t="str">
        <f t="shared" si="804"/>
        <v>01</v>
      </c>
      <c r="AI3277" s="97" t="str">
        <f t="shared" si="805"/>
        <v>00</v>
      </c>
      <c r="AJ3277" s="97" t="str">
        <f t="shared" si="806"/>
        <v>19000100</v>
      </c>
    </row>
    <row r="3278" spans="6:36" ht="12" customHeight="1" x14ac:dyDescent="0.15">
      <c r="F3278" s="86" t="str">
        <f t="shared" si="794"/>
        <v>Saturday</v>
      </c>
      <c r="G3278" s="91"/>
      <c r="H3278" s="92" t="str">
        <f>VLOOKUP(MONTH(G3278),VLOOKUP!$W$1:$X$24,2)</f>
        <v>January</v>
      </c>
      <c r="I3278" s="92" t="str">
        <f t="shared" si="795"/>
        <v/>
      </c>
      <c r="J3278" s="93" t="s">
        <v>105</v>
      </c>
      <c r="L3278" s="86" t="str">
        <f t="shared" si="791"/>
        <v>Half Street Fairgrounds [1299 Half St SE, WDC]</v>
      </c>
      <c r="M3278" s="86">
        <f t="shared" si="796"/>
        <v>0</v>
      </c>
      <c r="N3278" s="93" t="str">
        <f t="shared" si="797"/>
        <v>Half Street Fairgrounds [1299 Half St SE, WDC]</v>
      </c>
      <c r="O3278" s="90"/>
      <c r="S3278" s="95">
        <f t="shared" si="798"/>
        <v>0</v>
      </c>
      <c r="T3278" s="86" t="str">
        <f t="shared" si="799"/>
        <v/>
      </c>
      <c r="U3278" s="86" t="str">
        <f t="shared" si="793"/>
        <v/>
      </c>
      <c r="V3278" s="95" t="str">
        <f t="shared" si="800"/>
        <v/>
      </c>
      <c r="W3278" s="90" t="s">
        <v>282</v>
      </c>
      <c r="AE3278" s="92" t="str">
        <f t="shared" si="801"/>
        <v/>
      </c>
      <c r="AF3278" s="96" t="str">
        <f t="shared" si="802"/>
        <v>&lt;a name='19000100'&gt;&lt;b&gt;: 0 - Half Street Fairgrounds [1299 Half St SE, WDC]&lt;/b&gt;&lt;/a&gt;&lt;br&gt;</v>
      </c>
      <c r="AG3278" s="97">
        <f t="shared" si="803"/>
        <v>1900</v>
      </c>
      <c r="AH3278" s="97" t="str">
        <f t="shared" si="804"/>
        <v>01</v>
      </c>
      <c r="AI3278" s="97" t="str">
        <f t="shared" si="805"/>
        <v>00</v>
      </c>
      <c r="AJ3278" s="97" t="str">
        <f t="shared" si="806"/>
        <v>19000100</v>
      </c>
    </row>
    <row r="3279" spans="6:36" ht="12" customHeight="1" x14ac:dyDescent="0.15">
      <c r="F3279" s="86" t="str">
        <f t="shared" si="794"/>
        <v>Saturday</v>
      </c>
      <c r="G3279" s="91"/>
      <c r="H3279" s="92" t="str">
        <f>VLOOKUP(MONTH(G3279),VLOOKUP!$W$1:$X$24,2)</f>
        <v>January</v>
      </c>
      <c r="I3279" s="92" t="str">
        <f t="shared" si="795"/>
        <v/>
      </c>
      <c r="J3279" s="93" t="s">
        <v>1746</v>
      </c>
      <c r="L3279" s="86" t="str">
        <f t="shared" si="791"/>
        <v>Hamiltonian Art Gallery [1353 U St NW, Suite 101, WDC]</v>
      </c>
      <c r="M3279" s="86">
        <f t="shared" si="796"/>
        <v>0</v>
      </c>
      <c r="N3279" s="93" t="str">
        <f t="shared" si="797"/>
        <v>Hamiltonian Art Gallery [1353 U St NW, Suite 101, WDC]</v>
      </c>
      <c r="O3279" s="94"/>
      <c r="S3279" s="95">
        <f t="shared" si="798"/>
        <v>0</v>
      </c>
      <c r="T3279" s="86" t="str">
        <f t="shared" si="799"/>
        <v/>
      </c>
      <c r="U3279" s="86" t="str">
        <f t="shared" si="793"/>
        <v/>
      </c>
      <c r="V3279" s="95" t="str">
        <f t="shared" si="800"/>
        <v/>
      </c>
      <c r="W3279" s="90" t="s">
        <v>221</v>
      </c>
      <c r="AE3279" s="92" t="str">
        <f t="shared" si="801"/>
        <v/>
      </c>
      <c r="AF3279" s="96" t="str">
        <f t="shared" si="802"/>
        <v>&lt;a name='19000100'&gt;&lt;b&gt;: 0 - Hamiltonian Art Gallery [1353 U St NW, Suite 101, WDC]&lt;/b&gt;&lt;/a&gt;&lt;br&gt;</v>
      </c>
      <c r="AG3279" s="97">
        <f t="shared" si="803"/>
        <v>1900</v>
      </c>
      <c r="AH3279" s="97" t="str">
        <f t="shared" si="804"/>
        <v>01</v>
      </c>
      <c r="AI3279" s="97" t="str">
        <f t="shared" si="805"/>
        <v>00</v>
      </c>
      <c r="AJ3279" s="97" t="str">
        <f t="shared" si="806"/>
        <v>19000100</v>
      </c>
    </row>
    <row r="3280" spans="6:36" ht="12" customHeight="1" x14ac:dyDescent="0.15">
      <c r="F3280" s="86" t="str">
        <f t="shared" si="794"/>
        <v>Saturday</v>
      </c>
      <c r="G3280" s="91"/>
      <c r="H3280" s="92" t="str">
        <f>VLOOKUP(MONTH(G3280),VLOOKUP!$W$1:$X$24,2)</f>
        <v>January</v>
      </c>
      <c r="I3280" s="92" t="str">
        <f t="shared" si="795"/>
        <v/>
      </c>
      <c r="J3280" s="93" t="s">
        <v>1746</v>
      </c>
      <c r="L3280" s="86" t="str">
        <f t="shared" si="791"/>
        <v>Hamiltonian Art Gallery [1353 U St NW, Suite 101, WDC]</v>
      </c>
      <c r="M3280" s="86">
        <f t="shared" si="796"/>
        <v>0</v>
      </c>
      <c r="N3280" s="93" t="str">
        <f t="shared" si="797"/>
        <v>Hamiltonian Art Gallery [1353 U St NW, Suite 101, WDC]</v>
      </c>
      <c r="O3280" s="94"/>
      <c r="S3280" s="95">
        <f t="shared" si="798"/>
        <v>0</v>
      </c>
      <c r="T3280" s="86" t="str">
        <f t="shared" si="799"/>
        <v/>
      </c>
      <c r="U3280" s="86" t="str">
        <f t="shared" si="793"/>
        <v/>
      </c>
      <c r="V3280" s="95" t="str">
        <f t="shared" si="800"/>
        <v/>
      </c>
      <c r="W3280" s="90" t="s">
        <v>221</v>
      </c>
      <c r="AE3280" s="92" t="str">
        <f t="shared" si="801"/>
        <v/>
      </c>
      <c r="AF3280" s="96" t="str">
        <f t="shared" si="802"/>
        <v>&lt;a name='19000100'&gt;&lt;b&gt;: 0 - Hamiltonian Art Gallery [1353 U St NW, Suite 101, WDC]&lt;/b&gt;&lt;/a&gt;&lt;br&gt;</v>
      </c>
      <c r="AG3280" s="97">
        <f t="shared" si="803"/>
        <v>1900</v>
      </c>
      <c r="AH3280" s="97" t="str">
        <f t="shared" si="804"/>
        <v>01</v>
      </c>
      <c r="AI3280" s="97" t="str">
        <f t="shared" si="805"/>
        <v>00</v>
      </c>
      <c r="AJ3280" s="97" t="str">
        <f t="shared" si="806"/>
        <v>19000100</v>
      </c>
    </row>
    <row r="3281" spans="6:36" ht="12" customHeight="1" x14ac:dyDescent="0.15">
      <c r="F3281" s="86" t="str">
        <f t="shared" si="794"/>
        <v>Saturday</v>
      </c>
      <c r="G3281" s="91"/>
      <c r="H3281" s="92" t="str">
        <f>VLOOKUP(MONTH(G3281),VLOOKUP!$W$1:$X$24,2)</f>
        <v>January</v>
      </c>
      <c r="I3281" s="92" t="str">
        <f t="shared" si="795"/>
        <v/>
      </c>
      <c r="J3281" s="93" t="s">
        <v>1746</v>
      </c>
      <c r="L3281" s="86" t="str">
        <f t="shared" si="791"/>
        <v>Hamiltonian Art Gallery [1353 U St NW, Suite 101, WDC]</v>
      </c>
      <c r="M3281" s="86">
        <f t="shared" si="796"/>
        <v>0</v>
      </c>
      <c r="N3281" s="93" t="str">
        <f t="shared" si="797"/>
        <v>Hamiltonian Art Gallery [1353 U St NW, Suite 101, WDC]</v>
      </c>
      <c r="O3281" s="94"/>
      <c r="S3281" s="95">
        <f t="shared" si="798"/>
        <v>0</v>
      </c>
      <c r="T3281" s="86" t="str">
        <f t="shared" si="799"/>
        <v/>
      </c>
      <c r="U3281" s="86" t="str">
        <f t="shared" si="793"/>
        <v/>
      </c>
      <c r="V3281" s="95" t="str">
        <f t="shared" si="800"/>
        <v/>
      </c>
      <c r="W3281" s="90" t="s">
        <v>221</v>
      </c>
      <c r="AE3281" s="92" t="str">
        <f t="shared" si="801"/>
        <v/>
      </c>
      <c r="AF3281" s="96" t="str">
        <f t="shared" si="802"/>
        <v>&lt;a name='19000100'&gt;&lt;b&gt;: 0 - Hamiltonian Art Gallery [1353 U St NW, Suite 101, WDC]&lt;/b&gt;&lt;/a&gt;&lt;br&gt;</v>
      </c>
      <c r="AG3281" s="97">
        <f t="shared" si="803"/>
        <v>1900</v>
      </c>
      <c r="AH3281" s="97" t="str">
        <f t="shared" si="804"/>
        <v>01</v>
      </c>
      <c r="AI3281" s="97" t="str">
        <f t="shared" si="805"/>
        <v>00</v>
      </c>
      <c r="AJ3281" s="97" t="str">
        <f t="shared" si="806"/>
        <v>19000100</v>
      </c>
    </row>
    <row r="3282" spans="6:36" ht="12" customHeight="1" x14ac:dyDescent="0.15">
      <c r="F3282" s="86" t="str">
        <f t="shared" si="794"/>
        <v>Saturday</v>
      </c>
      <c r="G3282" s="91"/>
      <c r="H3282" s="92" t="str">
        <f>VLOOKUP(MONTH(G3282),VLOOKUP!$W$1:$X$24,2)</f>
        <v>January</v>
      </c>
      <c r="I3282" s="92" t="str">
        <f t="shared" si="795"/>
        <v/>
      </c>
      <c r="J3282" s="93" t="s">
        <v>1746</v>
      </c>
      <c r="L3282" s="86" t="str">
        <f t="shared" si="791"/>
        <v>Hamiltonian Art Gallery [1353 U St NW, Suite 101, WDC]</v>
      </c>
      <c r="M3282" s="86">
        <f t="shared" si="796"/>
        <v>0</v>
      </c>
      <c r="N3282" s="93" t="str">
        <f t="shared" si="797"/>
        <v>Hamiltonian Art Gallery [1353 U St NW, Suite 101, WDC]</v>
      </c>
      <c r="O3282" s="94"/>
      <c r="S3282" s="95">
        <f t="shared" si="798"/>
        <v>0</v>
      </c>
      <c r="T3282" s="86" t="str">
        <f t="shared" si="799"/>
        <v/>
      </c>
      <c r="U3282" s="86" t="str">
        <f t="shared" si="793"/>
        <v/>
      </c>
      <c r="V3282" s="95" t="str">
        <f t="shared" si="800"/>
        <v/>
      </c>
      <c r="W3282" s="90" t="s">
        <v>221</v>
      </c>
      <c r="AE3282" s="92" t="str">
        <f t="shared" si="801"/>
        <v/>
      </c>
      <c r="AF3282" s="96" t="str">
        <f t="shared" si="802"/>
        <v>&lt;a name='19000100'&gt;&lt;b&gt;: 0 - Hamiltonian Art Gallery [1353 U St NW, Suite 101, WDC]&lt;/b&gt;&lt;/a&gt;&lt;br&gt;</v>
      </c>
      <c r="AG3282" s="97">
        <f t="shared" si="803"/>
        <v>1900</v>
      </c>
      <c r="AH3282" s="97" t="str">
        <f t="shared" si="804"/>
        <v>01</v>
      </c>
      <c r="AI3282" s="97" t="str">
        <f t="shared" si="805"/>
        <v>00</v>
      </c>
      <c r="AJ3282" s="97" t="str">
        <f t="shared" si="806"/>
        <v>19000100</v>
      </c>
    </row>
    <row r="3283" spans="6:36" ht="12" customHeight="1" x14ac:dyDescent="0.15">
      <c r="F3283" s="86" t="str">
        <f t="shared" si="794"/>
        <v>Saturday</v>
      </c>
      <c r="G3283" s="91"/>
      <c r="H3283" s="92" t="str">
        <f>VLOOKUP(MONTH(G3283),VLOOKUP!$W$1:$X$24,2)</f>
        <v>January</v>
      </c>
      <c r="I3283" s="92" t="str">
        <f t="shared" si="795"/>
        <v/>
      </c>
      <c r="J3283" s="93" t="s">
        <v>1717</v>
      </c>
      <c r="L3283" s="86" t="str">
        <f t="shared" si="791"/>
        <v>Hank Dietle's Tavern [11010 Rockville Pike, Rockville, MD]</v>
      </c>
      <c r="M3283" s="86">
        <f t="shared" si="796"/>
        <v>0</v>
      </c>
      <c r="N3283" s="93" t="str">
        <f t="shared" si="797"/>
        <v>Hank Dietle's Tavern [11010 Rockville Pike, Rockville, MD]</v>
      </c>
      <c r="O3283" s="94"/>
      <c r="S3283" s="95">
        <f t="shared" si="798"/>
        <v>0</v>
      </c>
      <c r="T3283" s="86" t="str">
        <f t="shared" si="799"/>
        <v/>
      </c>
      <c r="U3283" s="86" t="str">
        <f t="shared" si="793"/>
        <v/>
      </c>
      <c r="V3283" s="95" t="str">
        <f t="shared" si="800"/>
        <v/>
      </c>
      <c r="AE3283" s="92" t="str">
        <f t="shared" si="801"/>
        <v/>
      </c>
      <c r="AF3283" s="96" t="str">
        <f t="shared" si="802"/>
        <v>&lt;a name='19000100'&gt;&lt;b&gt;: 0 - Hank Dietle's Tavern [11010 Rockville Pike, Rockville, MD]&lt;/b&gt;&lt;/a&gt;&lt;br&gt;</v>
      </c>
      <c r="AG3283" s="97">
        <f t="shared" si="803"/>
        <v>1900</v>
      </c>
      <c r="AH3283" s="97" t="str">
        <f t="shared" si="804"/>
        <v>01</v>
      </c>
      <c r="AI3283" s="97" t="str">
        <f t="shared" si="805"/>
        <v>00</v>
      </c>
      <c r="AJ3283" s="97" t="str">
        <f t="shared" si="806"/>
        <v>19000100</v>
      </c>
    </row>
    <row r="3284" spans="6:36" ht="12" customHeight="1" x14ac:dyDescent="0.15">
      <c r="F3284" s="86" t="str">
        <f t="shared" si="794"/>
        <v>Saturday</v>
      </c>
      <c r="G3284" s="91"/>
      <c r="H3284" s="92" t="str">
        <f>VLOOKUP(MONTH(G3284),VLOOKUP!$W$1:$X$24,2)</f>
        <v>January</v>
      </c>
      <c r="I3284" s="92" t="str">
        <f t="shared" si="795"/>
        <v/>
      </c>
      <c r="J3284" s="93" t="s">
        <v>1717</v>
      </c>
      <c r="L3284" s="86" t="str">
        <f t="shared" si="791"/>
        <v>Hank Dietle's Tavern [11010 Rockville Pike, Rockville, MD]</v>
      </c>
      <c r="M3284" s="86">
        <f t="shared" si="796"/>
        <v>0</v>
      </c>
      <c r="N3284" s="93" t="str">
        <f t="shared" si="797"/>
        <v>Hank Dietle's Tavern [11010 Rockville Pike, Rockville, MD]</v>
      </c>
      <c r="O3284" s="94"/>
      <c r="S3284" s="95">
        <f t="shared" si="798"/>
        <v>0</v>
      </c>
      <c r="T3284" s="86" t="str">
        <f t="shared" si="799"/>
        <v/>
      </c>
      <c r="U3284" s="86" t="str">
        <f t="shared" si="793"/>
        <v/>
      </c>
      <c r="V3284" s="95" t="str">
        <f t="shared" si="800"/>
        <v/>
      </c>
      <c r="AE3284" s="92" t="str">
        <f t="shared" si="801"/>
        <v/>
      </c>
      <c r="AF3284" s="96" t="str">
        <f t="shared" si="802"/>
        <v>&lt;a name='19000100'&gt;&lt;b&gt;: 0 - Hank Dietle's Tavern [11010 Rockville Pike, Rockville, MD]&lt;/b&gt;&lt;/a&gt;&lt;br&gt;</v>
      </c>
      <c r="AG3284" s="97">
        <f t="shared" si="803"/>
        <v>1900</v>
      </c>
      <c r="AH3284" s="97" t="str">
        <f t="shared" si="804"/>
        <v>01</v>
      </c>
      <c r="AI3284" s="97" t="str">
        <f t="shared" si="805"/>
        <v>00</v>
      </c>
      <c r="AJ3284" s="97" t="str">
        <f t="shared" si="806"/>
        <v>19000100</v>
      </c>
    </row>
    <row r="3285" spans="6:36" ht="12" customHeight="1" x14ac:dyDescent="0.15">
      <c r="F3285" s="86" t="str">
        <f t="shared" si="794"/>
        <v>Saturday</v>
      </c>
      <c r="G3285" s="91"/>
      <c r="H3285" s="92" t="str">
        <f>VLOOKUP(MONTH(G3285),VLOOKUP!$W$1:$X$24,2)</f>
        <v>January</v>
      </c>
      <c r="I3285" s="92" t="str">
        <f t="shared" si="795"/>
        <v/>
      </c>
      <c r="J3285" s="93" t="s">
        <v>1717</v>
      </c>
      <c r="L3285" s="86" t="str">
        <f t="shared" si="791"/>
        <v>Hank Dietle's Tavern [11010 Rockville Pike, Rockville, MD]</v>
      </c>
      <c r="M3285" s="86">
        <f t="shared" si="796"/>
        <v>0</v>
      </c>
      <c r="N3285" s="93" t="str">
        <f t="shared" si="797"/>
        <v>Hank Dietle's Tavern [11010 Rockville Pike, Rockville, MD]</v>
      </c>
      <c r="O3285" s="94"/>
      <c r="S3285" s="95">
        <f t="shared" si="798"/>
        <v>0</v>
      </c>
      <c r="T3285" s="86" t="str">
        <f t="shared" si="799"/>
        <v/>
      </c>
      <c r="U3285" s="86" t="str">
        <f t="shared" si="793"/>
        <v/>
      </c>
      <c r="V3285" s="95" t="str">
        <f t="shared" si="800"/>
        <v/>
      </c>
      <c r="AE3285" s="92" t="str">
        <f t="shared" si="801"/>
        <v/>
      </c>
      <c r="AF3285" s="96" t="str">
        <f t="shared" si="802"/>
        <v>&lt;a name='19000100'&gt;&lt;b&gt;: 0 - Hank Dietle's Tavern [11010 Rockville Pike, Rockville, MD]&lt;/b&gt;&lt;/a&gt;&lt;br&gt;</v>
      </c>
      <c r="AG3285" s="97">
        <f t="shared" si="803"/>
        <v>1900</v>
      </c>
      <c r="AH3285" s="97" t="str">
        <f t="shared" si="804"/>
        <v>01</v>
      </c>
      <c r="AI3285" s="97" t="str">
        <f t="shared" si="805"/>
        <v>00</v>
      </c>
      <c r="AJ3285" s="97" t="str">
        <f t="shared" si="806"/>
        <v>19000100</v>
      </c>
    </row>
    <row r="3286" spans="6:36" ht="12" customHeight="1" x14ac:dyDescent="0.15">
      <c r="F3286" s="86" t="str">
        <f t="shared" si="794"/>
        <v>Saturday</v>
      </c>
      <c r="G3286" s="91"/>
      <c r="H3286" s="92" t="str">
        <f>VLOOKUP(MONTH(G3286),VLOOKUP!$W$1:$X$24,2)</f>
        <v>January</v>
      </c>
      <c r="I3286" s="92" t="str">
        <f t="shared" si="795"/>
        <v/>
      </c>
      <c r="J3286" s="93" t="s">
        <v>1717</v>
      </c>
      <c r="L3286" s="86" t="str">
        <f t="shared" si="791"/>
        <v>Hank Dietle's Tavern [11010 Rockville Pike, Rockville, MD]</v>
      </c>
      <c r="M3286" s="86">
        <f t="shared" si="796"/>
        <v>0</v>
      </c>
      <c r="N3286" s="93" t="str">
        <f t="shared" si="797"/>
        <v>Hank Dietle's Tavern [11010 Rockville Pike, Rockville, MD]</v>
      </c>
      <c r="O3286" s="94"/>
      <c r="S3286" s="95">
        <f t="shared" si="798"/>
        <v>0</v>
      </c>
      <c r="T3286" s="86" t="str">
        <f t="shared" si="799"/>
        <v/>
      </c>
      <c r="U3286" s="86" t="str">
        <f t="shared" si="793"/>
        <v/>
      </c>
      <c r="V3286" s="95" t="str">
        <f t="shared" si="800"/>
        <v/>
      </c>
      <c r="AE3286" s="92" t="str">
        <f t="shared" si="801"/>
        <v/>
      </c>
      <c r="AF3286" s="96" t="str">
        <f t="shared" si="802"/>
        <v>&lt;a name='19000100'&gt;&lt;b&gt;: 0 - Hank Dietle's Tavern [11010 Rockville Pike, Rockville, MD]&lt;/b&gt;&lt;/a&gt;&lt;br&gt;</v>
      </c>
      <c r="AG3286" s="97">
        <f t="shared" si="803"/>
        <v>1900</v>
      </c>
      <c r="AH3286" s="97" t="str">
        <f t="shared" si="804"/>
        <v>01</v>
      </c>
      <c r="AI3286" s="97" t="str">
        <f t="shared" si="805"/>
        <v>00</v>
      </c>
      <c r="AJ3286" s="97" t="str">
        <f t="shared" si="806"/>
        <v>19000100</v>
      </c>
    </row>
    <row r="3287" spans="6:36" ht="12" customHeight="1" x14ac:dyDescent="0.15">
      <c r="F3287" s="86" t="str">
        <f t="shared" si="794"/>
        <v>Saturday</v>
      </c>
      <c r="H3287" s="92" t="str">
        <f>VLOOKUP(MONTH(G3287),VLOOKUP!$W$1:$X$24,2)</f>
        <v>January</v>
      </c>
      <c r="I3287" s="92" t="str">
        <f t="shared" si="795"/>
        <v/>
      </c>
      <c r="J3287" s="93" t="s">
        <v>261</v>
      </c>
      <c r="L3287" s="86" t="str">
        <f t="shared" si="791"/>
        <v>Hard Rock Caf&amp;eacute; [999 E St NW, WDC]</v>
      </c>
      <c r="M3287" s="86">
        <f t="shared" si="796"/>
        <v>0</v>
      </c>
      <c r="N3287" s="93" t="str">
        <f t="shared" si="797"/>
        <v>Hard Rock Caf&amp;eacute; [999 E St NW, WDC]</v>
      </c>
      <c r="O3287" s="94"/>
      <c r="S3287" s="95">
        <f t="shared" si="798"/>
        <v>0</v>
      </c>
      <c r="T3287" s="86" t="str">
        <f t="shared" si="799"/>
        <v/>
      </c>
      <c r="U3287" s="86" t="str">
        <f t="shared" si="793"/>
        <v/>
      </c>
      <c r="V3287" s="95" t="str">
        <f t="shared" si="800"/>
        <v/>
      </c>
      <c r="W3287" s="90" t="s">
        <v>221</v>
      </c>
      <c r="AE3287" s="92" t="str">
        <f t="shared" si="801"/>
        <v/>
      </c>
      <c r="AF3287" s="96" t="str">
        <f t="shared" si="802"/>
        <v>&lt;a name='19000100'&gt;&lt;b&gt;: 0 - Hard Rock Caf&amp;eacute; [999 E St NW, WDC]&lt;/b&gt;&lt;/a&gt;&lt;br&gt;</v>
      </c>
      <c r="AG3287" s="97">
        <f t="shared" si="803"/>
        <v>1900</v>
      </c>
      <c r="AH3287" s="97" t="str">
        <f t="shared" si="804"/>
        <v>01</v>
      </c>
      <c r="AI3287" s="97" t="str">
        <f t="shared" si="805"/>
        <v>00</v>
      </c>
      <c r="AJ3287" s="97" t="str">
        <f t="shared" si="806"/>
        <v>19000100</v>
      </c>
    </row>
    <row r="3288" spans="6:36" ht="12" customHeight="1" x14ac:dyDescent="0.15">
      <c r="F3288" s="86" t="str">
        <f t="shared" si="794"/>
        <v>Saturday</v>
      </c>
      <c r="H3288" s="92" t="str">
        <f>VLOOKUP(MONTH(G3288),VLOOKUP!$W$1:$X$24,2)</f>
        <v>January</v>
      </c>
      <c r="I3288" s="92" t="str">
        <f t="shared" si="795"/>
        <v/>
      </c>
      <c r="J3288" s="93" t="s">
        <v>261</v>
      </c>
      <c r="L3288" s="86" t="str">
        <f t="shared" si="791"/>
        <v>Hard Rock Caf&amp;eacute; [999 E St NW, WDC]</v>
      </c>
      <c r="M3288" s="86">
        <f t="shared" si="796"/>
        <v>0</v>
      </c>
      <c r="N3288" s="93" t="str">
        <f t="shared" si="797"/>
        <v>Hard Rock Caf&amp;eacute; [999 E St NW, WDC]</v>
      </c>
      <c r="O3288" s="94"/>
      <c r="S3288" s="95">
        <f t="shared" si="798"/>
        <v>0</v>
      </c>
      <c r="T3288" s="86" t="str">
        <f t="shared" si="799"/>
        <v/>
      </c>
      <c r="U3288" s="86" t="str">
        <f t="shared" si="793"/>
        <v/>
      </c>
      <c r="V3288" s="95" t="str">
        <f t="shared" si="800"/>
        <v/>
      </c>
      <c r="W3288" s="90" t="s">
        <v>221</v>
      </c>
      <c r="AE3288" s="92" t="str">
        <f t="shared" si="801"/>
        <v/>
      </c>
      <c r="AF3288" s="96" t="str">
        <f t="shared" si="802"/>
        <v>&lt;a name='19000100'&gt;&lt;b&gt;: 0 - Hard Rock Caf&amp;eacute; [999 E St NW, WDC]&lt;/b&gt;&lt;/a&gt;&lt;br&gt;</v>
      </c>
      <c r="AG3288" s="97">
        <f t="shared" si="803"/>
        <v>1900</v>
      </c>
      <c r="AH3288" s="97" t="str">
        <f t="shared" si="804"/>
        <v>01</v>
      </c>
      <c r="AI3288" s="97" t="str">
        <f t="shared" si="805"/>
        <v>00</v>
      </c>
      <c r="AJ3288" s="97" t="str">
        <f t="shared" si="806"/>
        <v>19000100</v>
      </c>
    </row>
    <row r="3289" spans="6:36" ht="12" customHeight="1" x14ac:dyDescent="0.15">
      <c r="F3289" s="86" t="str">
        <f t="shared" si="794"/>
        <v>Saturday</v>
      </c>
      <c r="H3289" s="92" t="str">
        <f>VLOOKUP(MONTH(G3289),VLOOKUP!$W$1:$X$24,2)</f>
        <v>January</v>
      </c>
      <c r="I3289" s="92" t="str">
        <f t="shared" si="795"/>
        <v/>
      </c>
      <c r="J3289" s="93" t="s">
        <v>261</v>
      </c>
      <c r="L3289" s="86" t="str">
        <f t="shared" si="791"/>
        <v>Hard Rock Caf&amp;eacute; [999 E St NW, WDC]</v>
      </c>
      <c r="M3289" s="86">
        <f t="shared" si="796"/>
        <v>0</v>
      </c>
      <c r="N3289" s="93" t="str">
        <f t="shared" si="797"/>
        <v>Hard Rock Caf&amp;eacute; [999 E St NW, WDC]</v>
      </c>
      <c r="O3289" s="94"/>
      <c r="S3289" s="95">
        <f t="shared" si="798"/>
        <v>0</v>
      </c>
      <c r="T3289" s="86" t="str">
        <f t="shared" si="799"/>
        <v/>
      </c>
      <c r="U3289" s="86" t="str">
        <f t="shared" si="793"/>
        <v/>
      </c>
      <c r="V3289" s="95" t="str">
        <f t="shared" si="800"/>
        <v/>
      </c>
      <c r="W3289" s="90" t="s">
        <v>221</v>
      </c>
      <c r="AE3289" s="92" t="str">
        <f t="shared" si="801"/>
        <v/>
      </c>
      <c r="AF3289" s="96" t="str">
        <f t="shared" si="802"/>
        <v>&lt;a name='19000100'&gt;&lt;b&gt;: 0 - Hard Rock Caf&amp;eacute; [999 E St NW, WDC]&lt;/b&gt;&lt;/a&gt;&lt;br&gt;</v>
      </c>
      <c r="AG3289" s="97">
        <f t="shared" si="803"/>
        <v>1900</v>
      </c>
      <c r="AH3289" s="97" t="str">
        <f t="shared" si="804"/>
        <v>01</v>
      </c>
      <c r="AI3289" s="97" t="str">
        <f t="shared" si="805"/>
        <v>00</v>
      </c>
      <c r="AJ3289" s="97" t="str">
        <f t="shared" si="806"/>
        <v>19000100</v>
      </c>
    </row>
    <row r="3290" spans="6:36" ht="12" customHeight="1" x14ac:dyDescent="0.15">
      <c r="F3290" s="86" t="str">
        <f t="shared" si="794"/>
        <v>Saturday</v>
      </c>
      <c r="H3290" s="92" t="str">
        <f>VLOOKUP(MONTH(G3290),VLOOKUP!$W$1:$X$24,2)</f>
        <v>January</v>
      </c>
      <c r="I3290" s="92" t="str">
        <f t="shared" si="795"/>
        <v/>
      </c>
      <c r="J3290" s="93" t="s">
        <v>823</v>
      </c>
      <c r="L3290" s="86" t="str">
        <f t="shared" si="791"/>
        <v>Hard Rock Caf&amp;eacute; Baltimore [601 East Pratt St, Baltimore, MD]</v>
      </c>
      <c r="M3290" s="86">
        <f t="shared" si="796"/>
        <v>0</v>
      </c>
      <c r="N3290" s="93" t="str">
        <f t="shared" si="797"/>
        <v>Hard Rock Caf&amp;eacute; Baltimore [601 East Pratt St, Baltimore, MD]</v>
      </c>
      <c r="O3290" s="94"/>
      <c r="S3290" s="95">
        <f t="shared" si="798"/>
        <v>0</v>
      </c>
      <c r="T3290" s="86" t="str">
        <f t="shared" si="799"/>
        <v/>
      </c>
      <c r="U3290" s="86" t="str">
        <f t="shared" si="793"/>
        <v/>
      </c>
      <c r="V3290" s="95" t="str">
        <f t="shared" si="800"/>
        <v/>
      </c>
      <c r="W3290" s="90" t="s">
        <v>221</v>
      </c>
      <c r="AE3290" s="92" t="str">
        <f t="shared" si="801"/>
        <v/>
      </c>
      <c r="AF3290" s="96" t="str">
        <f t="shared" si="802"/>
        <v>&lt;a name='19000100'&gt;&lt;b&gt;: 0 - Hard Rock Caf&amp;eacute; Baltimore [601 East Pratt St, Baltimore, MD]&lt;/b&gt;&lt;/a&gt;&lt;br&gt;</v>
      </c>
      <c r="AG3290" s="97">
        <f t="shared" si="803"/>
        <v>1900</v>
      </c>
      <c r="AH3290" s="97" t="str">
        <f t="shared" si="804"/>
        <v>01</v>
      </c>
      <c r="AI3290" s="97" t="str">
        <f t="shared" si="805"/>
        <v>00</v>
      </c>
      <c r="AJ3290" s="97" t="str">
        <f t="shared" si="806"/>
        <v>19000100</v>
      </c>
    </row>
    <row r="3291" spans="6:36" ht="12" customHeight="1" x14ac:dyDescent="0.15">
      <c r="F3291" s="86" t="str">
        <f t="shared" si="794"/>
        <v>Saturday</v>
      </c>
      <c r="H3291" s="92" t="str">
        <f>VLOOKUP(MONTH(G3291),VLOOKUP!$W$1:$X$24,2)</f>
        <v>January</v>
      </c>
      <c r="I3291" s="92" t="str">
        <f t="shared" si="795"/>
        <v/>
      </c>
      <c r="J3291" s="93" t="s">
        <v>823</v>
      </c>
      <c r="L3291" s="86" t="str">
        <f t="shared" si="791"/>
        <v>Hard Rock Caf&amp;eacute; Baltimore [601 East Pratt St, Baltimore, MD]</v>
      </c>
      <c r="M3291" s="86">
        <f t="shared" si="796"/>
        <v>0</v>
      </c>
      <c r="N3291" s="93" t="str">
        <f t="shared" si="797"/>
        <v>Hard Rock Caf&amp;eacute; Baltimore [601 East Pratt St, Baltimore, MD]</v>
      </c>
      <c r="O3291" s="94"/>
      <c r="S3291" s="95">
        <f t="shared" si="798"/>
        <v>0</v>
      </c>
      <c r="T3291" s="86" t="str">
        <f t="shared" si="799"/>
        <v/>
      </c>
      <c r="U3291" s="86" t="str">
        <f t="shared" si="793"/>
        <v/>
      </c>
      <c r="V3291" s="95" t="str">
        <f t="shared" si="800"/>
        <v/>
      </c>
      <c r="W3291" s="90" t="s">
        <v>221</v>
      </c>
      <c r="X3291" s="106"/>
      <c r="Y3291" s="106"/>
      <c r="Z3291" s="106"/>
      <c r="AA3291" s="106"/>
      <c r="AB3291" s="106"/>
      <c r="AC3291" s="106"/>
      <c r="AD3291" s="106"/>
      <c r="AE3291" s="135" t="str">
        <f t="shared" si="801"/>
        <v/>
      </c>
      <c r="AF3291" s="96" t="str">
        <f t="shared" si="802"/>
        <v>&lt;a name='19000100'&gt;&lt;b&gt;: 0 - Hard Rock Caf&amp;eacute; Baltimore [601 East Pratt St, Baltimore, MD]&lt;/b&gt;&lt;/a&gt;&lt;br&gt;</v>
      </c>
      <c r="AG3291" s="97">
        <f t="shared" si="803"/>
        <v>1900</v>
      </c>
      <c r="AH3291" s="97" t="str">
        <f t="shared" si="804"/>
        <v>01</v>
      </c>
      <c r="AI3291" s="97" t="str">
        <f t="shared" si="805"/>
        <v>00</v>
      </c>
      <c r="AJ3291" s="97" t="str">
        <f t="shared" si="806"/>
        <v>19000100</v>
      </c>
    </row>
    <row r="3292" spans="6:36" ht="12" customHeight="1" x14ac:dyDescent="0.15">
      <c r="F3292" s="86" t="str">
        <f t="shared" si="794"/>
        <v>Saturday</v>
      </c>
      <c r="H3292" s="92" t="str">
        <f>VLOOKUP(MONTH(G3292),VLOOKUP!$W$1:$X$24,2)</f>
        <v>January</v>
      </c>
      <c r="I3292" s="92" t="str">
        <f t="shared" si="795"/>
        <v/>
      </c>
      <c r="J3292" s="93" t="s">
        <v>823</v>
      </c>
      <c r="L3292" s="86" t="str">
        <f t="shared" si="791"/>
        <v>Hard Rock Caf&amp;eacute; Baltimore [601 East Pratt St, Baltimore, MD]</v>
      </c>
      <c r="M3292" s="86">
        <f t="shared" si="796"/>
        <v>0</v>
      </c>
      <c r="N3292" s="93" t="str">
        <f t="shared" si="797"/>
        <v>Hard Rock Caf&amp;eacute; Baltimore [601 East Pratt St, Baltimore, MD]</v>
      </c>
      <c r="O3292" s="94"/>
      <c r="S3292" s="95">
        <f t="shared" si="798"/>
        <v>0</v>
      </c>
      <c r="T3292" s="86" t="str">
        <f t="shared" si="799"/>
        <v/>
      </c>
      <c r="U3292" s="86" t="str">
        <f t="shared" si="793"/>
        <v/>
      </c>
      <c r="V3292" s="95" t="str">
        <f t="shared" si="800"/>
        <v/>
      </c>
      <c r="W3292" s="90" t="s">
        <v>221</v>
      </c>
      <c r="X3292" s="99"/>
      <c r="Y3292" s="99"/>
      <c r="AE3292" s="92" t="str">
        <f t="shared" si="801"/>
        <v/>
      </c>
      <c r="AF3292" s="96" t="str">
        <f t="shared" si="802"/>
        <v>&lt;a name='19000100'&gt;&lt;b&gt;: 0 - Hard Rock Caf&amp;eacute; Baltimore [601 East Pratt St, Baltimore, MD]&lt;/b&gt;&lt;/a&gt;&lt;br&gt;</v>
      </c>
      <c r="AG3292" s="97">
        <f t="shared" si="803"/>
        <v>1900</v>
      </c>
      <c r="AH3292" s="97" t="str">
        <f t="shared" si="804"/>
        <v>01</v>
      </c>
      <c r="AI3292" s="97" t="str">
        <f t="shared" si="805"/>
        <v>00</v>
      </c>
      <c r="AJ3292" s="97" t="str">
        <f t="shared" si="806"/>
        <v>19000100</v>
      </c>
    </row>
    <row r="3293" spans="6:36" ht="12" customHeight="1" x14ac:dyDescent="0.15">
      <c r="F3293" s="86" t="str">
        <f t="shared" si="794"/>
        <v>Saturday</v>
      </c>
      <c r="G3293" s="91"/>
      <c r="H3293" s="92" t="str">
        <f>VLOOKUP(MONTH(G3293),VLOOKUP!$W$1:$X$24,2)</f>
        <v>January</v>
      </c>
      <c r="I3293" s="92" t="str">
        <f t="shared" si="795"/>
        <v/>
      </c>
      <c r="J3293" s="93" t="s">
        <v>1742</v>
      </c>
      <c r="L3293" s="86" t="str">
        <f t="shared" ref="L3293:L3356" si="807">IF(ISBLANK(K3293),N3293,N3293&amp;" ("&amp;K3293&amp;")")</f>
        <v>Haushouse [1349 Monroe St NE, WDC]</v>
      </c>
      <c r="M3293" s="86">
        <f t="shared" si="796"/>
        <v>0</v>
      </c>
      <c r="N3293" s="93" t="str">
        <f t="shared" si="797"/>
        <v>Haushouse [1349 Monroe St NE, WDC]</v>
      </c>
      <c r="O3293" s="90"/>
      <c r="S3293" s="95">
        <f t="shared" si="798"/>
        <v>0</v>
      </c>
      <c r="T3293" s="86" t="str">
        <f t="shared" si="799"/>
        <v/>
      </c>
      <c r="U3293" s="86" t="str">
        <f t="shared" si="793"/>
        <v/>
      </c>
      <c r="V3293" s="95" t="str">
        <f t="shared" si="800"/>
        <v/>
      </c>
      <c r="X3293" s="99"/>
      <c r="Y3293" s="99"/>
      <c r="AE3293" s="92" t="str">
        <f t="shared" si="801"/>
        <v/>
      </c>
      <c r="AF3293" s="96" t="str">
        <f t="shared" si="802"/>
        <v>&lt;a name='19000100'&gt;&lt;b&gt;: 0 - Haushouse [1349 Monroe St NE, WDC]&lt;/b&gt;&lt;/a&gt;&lt;br&gt;</v>
      </c>
      <c r="AG3293" s="97">
        <f t="shared" si="803"/>
        <v>1900</v>
      </c>
      <c r="AH3293" s="97" t="str">
        <f t="shared" si="804"/>
        <v>01</v>
      </c>
      <c r="AI3293" s="97" t="str">
        <f t="shared" si="805"/>
        <v>00</v>
      </c>
      <c r="AJ3293" s="97" t="str">
        <f t="shared" si="806"/>
        <v>19000100</v>
      </c>
    </row>
    <row r="3294" spans="6:36" ht="12" customHeight="1" x14ac:dyDescent="0.15">
      <c r="F3294" s="86" t="str">
        <f t="shared" si="794"/>
        <v>Saturday</v>
      </c>
      <c r="G3294" s="91"/>
      <c r="H3294" s="92" t="str">
        <f>VLOOKUP(MONTH(G3294),VLOOKUP!$W$1:$X$24,2)</f>
        <v>January</v>
      </c>
      <c r="I3294" s="92" t="str">
        <f t="shared" si="795"/>
        <v/>
      </c>
      <c r="J3294" s="93" t="s">
        <v>1742</v>
      </c>
      <c r="L3294" s="86" t="str">
        <f t="shared" si="807"/>
        <v>Haushouse [1349 Monroe St NE, WDC]</v>
      </c>
      <c r="M3294" s="86">
        <f t="shared" si="796"/>
        <v>0</v>
      </c>
      <c r="N3294" s="93" t="str">
        <f t="shared" si="797"/>
        <v>Haushouse [1349 Monroe St NE, WDC]</v>
      </c>
      <c r="O3294" s="90"/>
      <c r="S3294" s="95">
        <f t="shared" si="798"/>
        <v>0</v>
      </c>
      <c r="T3294" s="86" t="str">
        <f t="shared" si="799"/>
        <v/>
      </c>
      <c r="U3294" s="86" t="str">
        <f t="shared" si="793"/>
        <v/>
      </c>
      <c r="V3294" s="95" t="str">
        <f t="shared" si="800"/>
        <v/>
      </c>
      <c r="X3294" s="99"/>
      <c r="Y3294" s="99"/>
      <c r="AE3294" s="92" t="str">
        <f t="shared" si="801"/>
        <v/>
      </c>
      <c r="AF3294" s="96" t="str">
        <f t="shared" si="802"/>
        <v>&lt;a name='19000100'&gt;&lt;b&gt;: 0 - Haushouse [1349 Monroe St NE, WDC]&lt;/b&gt;&lt;/a&gt;&lt;br&gt;</v>
      </c>
      <c r="AG3294" s="97">
        <f t="shared" si="803"/>
        <v>1900</v>
      </c>
      <c r="AH3294" s="97" t="str">
        <f t="shared" si="804"/>
        <v>01</v>
      </c>
      <c r="AI3294" s="97" t="str">
        <f t="shared" si="805"/>
        <v>00</v>
      </c>
      <c r="AJ3294" s="97" t="str">
        <f t="shared" si="806"/>
        <v>19000100</v>
      </c>
    </row>
    <row r="3295" spans="6:36" ht="12" customHeight="1" x14ac:dyDescent="0.15">
      <c r="F3295" s="86" t="str">
        <f t="shared" si="794"/>
        <v>Saturday</v>
      </c>
      <c r="G3295" s="91"/>
      <c r="H3295" s="92" t="str">
        <f>VLOOKUP(MONTH(G3295),VLOOKUP!$W$1:$X$24,2)</f>
        <v>January</v>
      </c>
      <c r="I3295" s="92" t="str">
        <f t="shared" si="795"/>
        <v/>
      </c>
      <c r="J3295" s="93" t="s">
        <v>1742</v>
      </c>
      <c r="L3295" s="86" t="str">
        <f t="shared" si="807"/>
        <v>Haushouse [1349 Monroe St NE, WDC]</v>
      </c>
      <c r="M3295" s="86">
        <f t="shared" si="796"/>
        <v>0</v>
      </c>
      <c r="N3295" s="93" t="str">
        <f t="shared" si="797"/>
        <v>Haushouse [1349 Monroe St NE, WDC]</v>
      </c>
      <c r="O3295" s="90"/>
      <c r="S3295" s="95">
        <f t="shared" si="798"/>
        <v>0</v>
      </c>
      <c r="T3295" s="86" t="str">
        <f t="shared" si="799"/>
        <v/>
      </c>
      <c r="U3295" s="86" t="str">
        <f t="shared" si="793"/>
        <v/>
      </c>
      <c r="V3295" s="95" t="str">
        <f t="shared" si="800"/>
        <v/>
      </c>
      <c r="X3295" s="99"/>
      <c r="Y3295" s="99"/>
      <c r="AE3295" s="92" t="str">
        <f t="shared" si="801"/>
        <v/>
      </c>
      <c r="AF3295" s="96" t="str">
        <f t="shared" si="802"/>
        <v>&lt;a name='19000100'&gt;&lt;b&gt;: 0 - Haushouse [1349 Monroe St NE, WDC]&lt;/b&gt;&lt;/a&gt;&lt;br&gt;</v>
      </c>
      <c r="AG3295" s="97">
        <f t="shared" si="803"/>
        <v>1900</v>
      </c>
      <c r="AH3295" s="97" t="str">
        <f t="shared" si="804"/>
        <v>01</v>
      </c>
      <c r="AI3295" s="97" t="str">
        <f t="shared" si="805"/>
        <v>00</v>
      </c>
      <c r="AJ3295" s="97" t="str">
        <f t="shared" si="806"/>
        <v>19000100</v>
      </c>
    </row>
    <row r="3296" spans="6:36" ht="12" customHeight="1" x14ac:dyDescent="0.15">
      <c r="F3296" s="86" t="str">
        <f t="shared" si="794"/>
        <v>Saturday</v>
      </c>
      <c r="G3296" s="91"/>
      <c r="H3296" s="92" t="str">
        <f>VLOOKUP(MONTH(G3296),VLOOKUP!$W$1:$X$24,2)</f>
        <v>January</v>
      </c>
      <c r="I3296" s="92" t="str">
        <f t="shared" si="795"/>
        <v/>
      </c>
      <c r="J3296" s="93" t="s">
        <v>905</v>
      </c>
      <c r="L3296" s="86" t="str">
        <f t="shared" si="807"/>
        <v>Haydee's [3102 Mt Pleasant St NW, WDC]</v>
      </c>
      <c r="M3296" s="86">
        <f t="shared" si="796"/>
        <v>0</v>
      </c>
      <c r="N3296" s="93" t="str">
        <f t="shared" si="797"/>
        <v>Haydee's [3102 Mt Pleasant St NW, WDC]</v>
      </c>
      <c r="O3296" s="94"/>
      <c r="S3296" s="95">
        <f t="shared" si="798"/>
        <v>0</v>
      </c>
      <c r="T3296" s="86" t="str">
        <f t="shared" si="799"/>
        <v/>
      </c>
      <c r="U3296" s="86" t="str">
        <f t="shared" si="793"/>
        <v/>
      </c>
      <c r="V3296" s="95" t="str">
        <f t="shared" si="800"/>
        <v/>
      </c>
      <c r="AE3296" s="92" t="str">
        <f t="shared" si="801"/>
        <v/>
      </c>
      <c r="AF3296" s="96" t="str">
        <f t="shared" si="802"/>
        <v>&lt;a name='19000100'&gt;&lt;b&gt;: 0 - Haydee's [3102 Mt Pleasant St NW, WDC]&lt;/b&gt;&lt;/a&gt;&lt;br&gt;</v>
      </c>
      <c r="AG3296" s="97">
        <f t="shared" si="803"/>
        <v>1900</v>
      </c>
      <c r="AH3296" s="97" t="str">
        <f t="shared" si="804"/>
        <v>01</v>
      </c>
      <c r="AI3296" s="97" t="str">
        <f t="shared" si="805"/>
        <v>00</v>
      </c>
      <c r="AJ3296" s="97" t="str">
        <f t="shared" si="806"/>
        <v>19000100</v>
      </c>
    </row>
    <row r="3297" spans="6:36" ht="12" customHeight="1" x14ac:dyDescent="0.15">
      <c r="F3297" s="86" t="str">
        <f t="shared" si="794"/>
        <v>Saturday</v>
      </c>
      <c r="G3297" s="91"/>
      <c r="H3297" s="92" t="str">
        <f>VLOOKUP(MONTH(G3297),VLOOKUP!$W$1:$X$24,2)</f>
        <v>January</v>
      </c>
      <c r="I3297" s="92" t="str">
        <f t="shared" si="795"/>
        <v/>
      </c>
      <c r="J3297" s="93" t="s">
        <v>905</v>
      </c>
      <c r="L3297" s="86" t="str">
        <f t="shared" si="807"/>
        <v>Haydee's [3102 Mt Pleasant St NW, WDC]</v>
      </c>
      <c r="M3297" s="86">
        <f t="shared" si="796"/>
        <v>0</v>
      </c>
      <c r="N3297" s="93" t="str">
        <f t="shared" si="797"/>
        <v>Haydee's [3102 Mt Pleasant St NW, WDC]</v>
      </c>
      <c r="O3297" s="94"/>
      <c r="S3297" s="95">
        <f t="shared" si="798"/>
        <v>0</v>
      </c>
      <c r="T3297" s="86" t="str">
        <f t="shared" si="799"/>
        <v/>
      </c>
      <c r="U3297" s="86" t="str">
        <f t="shared" si="793"/>
        <v/>
      </c>
      <c r="V3297" s="95" t="str">
        <f t="shared" si="800"/>
        <v/>
      </c>
      <c r="AE3297" s="92" t="str">
        <f t="shared" si="801"/>
        <v/>
      </c>
      <c r="AF3297" s="96" t="str">
        <f t="shared" si="802"/>
        <v>&lt;a name='19000100'&gt;&lt;b&gt;: 0 - Haydee's [3102 Mt Pleasant St NW, WDC]&lt;/b&gt;&lt;/a&gt;&lt;br&gt;</v>
      </c>
      <c r="AG3297" s="97">
        <f t="shared" si="803"/>
        <v>1900</v>
      </c>
      <c r="AH3297" s="97" t="str">
        <f t="shared" si="804"/>
        <v>01</v>
      </c>
      <c r="AI3297" s="97" t="str">
        <f t="shared" si="805"/>
        <v>00</v>
      </c>
      <c r="AJ3297" s="97" t="str">
        <f t="shared" si="806"/>
        <v>19000100</v>
      </c>
    </row>
    <row r="3298" spans="6:36" ht="12" customHeight="1" x14ac:dyDescent="0.15">
      <c r="F3298" s="86" t="str">
        <f t="shared" si="794"/>
        <v>Saturday</v>
      </c>
      <c r="G3298" s="91"/>
      <c r="H3298" s="92" t="str">
        <f>VLOOKUP(MONTH(G3298),VLOOKUP!$W$1:$X$24,2)</f>
        <v>January</v>
      </c>
      <c r="I3298" s="92" t="str">
        <f t="shared" si="795"/>
        <v/>
      </c>
      <c r="J3298" s="93" t="s">
        <v>905</v>
      </c>
      <c r="L3298" s="86" t="str">
        <f t="shared" si="807"/>
        <v>Haydee's [3102 Mt Pleasant St NW, WDC]</v>
      </c>
      <c r="M3298" s="86">
        <f t="shared" si="796"/>
        <v>0</v>
      </c>
      <c r="N3298" s="93" t="str">
        <f t="shared" ref="N3298:N3329" si="808">J3298</f>
        <v>Haydee's [3102 Mt Pleasant St NW, WDC]</v>
      </c>
      <c r="O3298" s="94"/>
      <c r="S3298" s="95">
        <f t="shared" si="798"/>
        <v>0</v>
      </c>
      <c r="T3298" s="86" t="str">
        <f t="shared" si="799"/>
        <v/>
      </c>
      <c r="U3298" s="86" t="str">
        <f t="shared" si="793"/>
        <v/>
      </c>
      <c r="V3298" s="95" t="str">
        <f t="shared" si="800"/>
        <v/>
      </c>
      <c r="AE3298" s="92" t="str">
        <f t="shared" si="801"/>
        <v/>
      </c>
      <c r="AF3298" s="96" t="str">
        <f t="shared" si="802"/>
        <v>&lt;a name='19000100'&gt;&lt;b&gt;: 0 - Haydee's [3102 Mt Pleasant St NW, WDC]&lt;/b&gt;&lt;/a&gt;&lt;br&gt;</v>
      </c>
      <c r="AG3298" s="97">
        <f t="shared" si="803"/>
        <v>1900</v>
      </c>
      <c r="AH3298" s="97" t="str">
        <f t="shared" si="804"/>
        <v>01</v>
      </c>
      <c r="AI3298" s="97" t="str">
        <f t="shared" si="805"/>
        <v>00</v>
      </c>
      <c r="AJ3298" s="97" t="str">
        <f t="shared" si="806"/>
        <v>19000100</v>
      </c>
    </row>
    <row r="3299" spans="6:36" ht="12" customHeight="1" x14ac:dyDescent="0.15">
      <c r="F3299" s="86" t="str">
        <f t="shared" si="794"/>
        <v>Saturday</v>
      </c>
      <c r="G3299" s="91"/>
      <c r="H3299" s="92" t="str">
        <f>VLOOKUP(MONTH(G3299),VLOOKUP!$W$1:$X$24,2)</f>
        <v>January</v>
      </c>
      <c r="I3299" s="92" t="str">
        <f t="shared" si="795"/>
        <v/>
      </c>
      <c r="J3299" s="93" t="s">
        <v>1519</v>
      </c>
      <c r="L3299" s="86" t="str">
        <f t="shared" si="807"/>
        <v>Hecht Warehouse [1401 New York Ave NE, WDC]</v>
      </c>
      <c r="M3299" s="86">
        <f t="shared" si="796"/>
        <v>0</v>
      </c>
      <c r="N3299" s="93" t="str">
        <f t="shared" si="808"/>
        <v>Hecht Warehouse [1401 New York Ave NE, WDC]</v>
      </c>
      <c r="O3299" s="94"/>
      <c r="S3299" s="95">
        <f t="shared" si="798"/>
        <v>0</v>
      </c>
      <c r="T3299" s="86" t="str">
        <f t="shared" si="799"/>
        <v/>
      </c>
      <c r="U3299" s="86" t="str">
        <f t="shared" si="793"/>
        <v/>
      </c>
      <c r="V3299" s="95" t="str">
        <f t="shared" si="800"/>
        <v/>
      </c>
      <c r="Z3299" s="99"/>
      <c r="AA3299" s="99"/>
      <c r="AB3299" s="99"/>
      <c r="AC3299" s="99"/>
      <c r="AD3299" s="99"/>
      <c r="AE3299" s="92" t="str">
        <f t="shared" si="801"/>
        <v/>
      </c>
      <c r="AF3299" s="96" t="str">
        <f t="shared" si="802"/>
        <v>&lt;a name='19000100'&gt;&lt;b&gt;: 0 - Hecht Warehouse [1401 New York Ave NE, WDC]&lt;/b&gt;&lt;/a&gt;&lt;br&gt;</v>
      </c>
      <c r="AG3299" s="97">
        <f t="shared" si="803"/>
        <v>1900</v>
      </c>
      <c r="AH3299" s="97" t="str">
        <f t="shared" si="804"/>
        <v>01</v>
      </c>
      <c r="AI3299" s="97" t="str">
        <f t="shared" si="805"/>
        <v>00</v>
      </c>
      <c r="AJ3299" s="97" t="str">
        <f t="shared" si="806"/>
        <v>19000100</v>
      </c>
    </row>
    <row r="3300" spans="6:36" ht="12" customHeight="1" x14ac:dyDescent="0.15">
      <c r="F3300" s="86" t="str">
        <f t="shared" si="794"/>
        <v>Saturday</v>
      </c>
      <c r="G3300" s="91"/>
      <c r="H3300" s="92" t="str">
        <f>VLOOKUP(MONTH(G3300),VLOOKUP!$W$1:$X$24,2)</f>
        <v>January</v>
      </c>
      <c r="I3300" s="92" t="str">
        <f t="shared" si="795"/>
        <v/>
      </c>
      <c r="J3300" s="93" t="s">
        <v>1519</v>
      </c>
      <c r="L3300" s="86" t="str">
        <f t="shared" si="807"/>
        <v>Hecht Warehouse [1401 New York Ave NE, WDC]</v>
      </c>
      <c r="M3300" s="86">
        <f t="shared" si="796"/>
        <v>0</v>
      </c>
      <c r="N3300" s="93" t="str">
        <f t="shared" si="808"/>
        <v>Hecht Warehouse [1401 New York Ave NE, WDC]</v>
      </c>
      <c r="O3300" s="94"/>
      <c r="S3300" s="95">
        <f t="shared" si="798"/>
        <v>0</v>
      </c>
      <c r="T3300" s="86" t="str">
        <f t="shared" si="799"/>
        <v/>
      </c>
      <c r="U3300" s="86" t="str">
        <f t="shared" si="793"/>
        <v/>
      </c>
      <c r="V3300" s="95" t="str">
        <f t="shared" si="800"/>
        <v/>
      </c>
      <c r="Z3300" s="99"/>
      <c r="AA3300" s="99"/>
      <c r="AB3300" s="99"/>
      <c r="AC3300" s="99"/>
      <c r="AD3300" s="99"/>
      <c r="AE3300" s="92" t="str">
        <f t="shared" si="801"/>
        <v/>
      </c>
      <c r="AF3300" s="96" t="str">
        <f t="shared" si="802"/>
        <v>&lt;a name='19000100'&gt;&lt;b&gt;: 0 - Hecht Warehouse [1401 New York Ave NE, WDC]&lt;/b&gt;&lt;/a&gt;&lt;br&gt;</v>
      </c>
      <c r="AG3300" s="97">
        <f t="shared" si="803"/>
        <v>1900</v>
      </c>
      <c r="AH3300" s="97" t="str">
        <f t="shared" si="804"/>
        <v>01</v>
      </c>
      <c r="AI3300" s="97" t="str">
        <f t="shared" si="805"/>
        <v>00</v>
      </c>
      <c r="AJ3300" s="97" t="str">
        <f t="shared" si="806"/>
        <v>19000100</v>
      </c>
    </row>
    <row r="3301" spans="6:36" ht="12" customHeight="1" x14ac:dyDescent="0.15">
      <c r="F3301" s="86" t="str">
        <f t="shared" si="794"/>
        <v>Saturday</v>
      </c>
      <c r="G3301" s="91"/>
      <c r="H3301" s="92" t="str">
        <f>VLOOKUP(MONTH(G3301),VLOOKUP!$W$1:$X$24,2)</f>
        <v>January</v>
      </c>
      <c r="I3301" s="92" t="str">
        <f t="shared" si="795"/>
        <v/>
      </c>
      <c r="J3301" s="93" t="s">
        <v>1519</v>
      </c>
      <c r="L3301" s="86" t="str">
        <f t="shared" si="807"/>
        <v>Hecht Warehouse [1401 New York Ave NE, WDC]</v>
      </c>
      <c r="M3301" s="86">
        <f t="shared" si="796"/>
        <v>0</v>
      </c>
      <c r="N3301" s="93" t="str">
        <f t="shared" si="808"/>
        <v>Hecht Warehouse [1401 New York Ave NE, WDC]</v>
      </c>
      <c r="O3301" s="94"/>
      <c r="S3301" s="95">
        <f t="shared" si="798"/>
        <v>0</v>
      </c>
      <c r="T3301" s="86" t="str">
        <f t="shared" si="799"/>
        <v/>
      </c>
      <c r="U3301" s="86" t="str">
        <f t="shared" si="793"/>
        <v/>
      </c>
      <c r="V3301" s="95" t="str">
        <f t="shared" si="800"/>
        <v/>
      </c>
      <c r="Z3301" s="99"/>
      <c r="AA3301" s="99"/>
      <c r="AB3301" s="99"/>
      <c r="AC3301" s="99"/>
      <c r="AD3301" s="99"/>
      <c r="AE3301" s="92" t="str">
        <f t="shared" si="801"/>
        <v/>
      </c>
      <c r="AF3301" s="96" t="str">
        <f t="shared" si="802"/>
        <v>&lt;a name='19000100'&gt;&lt;b&gt;: 0 - Hecht Warehouse [1401 New York Ave NE, WDC]&lt;/b&gt;&lt;/a&gt;&lt;br&gt;</v>
      </c>
      <c r="AG3301" s="97">
        <f t="shared" si="803"/>
        <v>1900</v>
      </c>
      <c r="AH3301" s="97" t="str">
        <f t="shared" si="804"/>
        <v>01</v>
      </c>
      <c r="AI3301" s="97" t="str">
        <f t="shared" si="805"/>
        <v>00</v>
      </c>
      <c r="AJ3301" s="97" t="str">
        <f t="shared" si="806"/>
        <v>19000100</v>
      </c>
    </row>
    <row r="3302" spans="6:36" ht="12" customHeight="1" x14ac:dyDescent="0.15">
      <c r="F3302" s="86" t="str">
        <f t="shared" si="794"/>
        <v>Saturday</v>
      </c>
      <c r="G3302" s="91"/>
      <c r="H3302" s="92" t="str">
        <f>VLOOKUP(MONTH(G3302),VLOOKUP!$W$1:$X$24,2)</f>
        <v>January</v>
      </c>
      <c r="I3302" s="92" t="str">
        <f t="shared" si="795"/>
        <v/>
      </c>
      <c r="J3302" s="93" t="s">
        <v>1516</v>
      </c>
      <c r="K3302" s="136"/>
      <c r="L3302" s="86" t="str">
        <f t="shared" si="807"/>
        <v>Helium Haus [6209 Waterway Dr, Falls Church, VA]</v>
      </c>
      <c r="M3302" s="86">
        <f t="shared" si="796"/>
        <v>0</v>
      </c>
      <c r="N3302" s="93" t="str">
        <f t="shared" si="808"/>
        <v>Helium Haus [6209 Waterway Dr, Falls Church, VA]</v>
      </c>
      <c r="O3302" s="94"/>
      <c r="S3302" s="95">
        <f t="shared" si="798"/>
        <v>0</v>
      </c>
      <c r="T3302" s="86" t="str">
        <f t="shared" si="799"/>
        <v/>
      </c>
      <c r="U3302" s="86" t="str">
        <f t="shared" si="793"/>
        <v/>
      </c>
      <c r="V3302" s="95" t="str">
        <f t="shared" si="800"/>
        <v/>
      </c>
      <c r="W3302" s="90" t="s">
        <v>221</v>
      </c>
      <c r="AE3302" s="92" t="str">
        <f t="shared" si="801"/>
        <v/>
      </c>
      <c r="AF3302" s="96" t="str">
        <f t="shared" si="802"/>
        <v>&lt;a name='19000100'&gt;&lt;b&gt;: 0 - Helium Haus [6209 Waterway Dr, Falls Church, VA]&lt;/b&gt;&lt;/a&gt;&lt;br&gt;</v>
      </c>
      <c r="AG3302" s="97">
        <f t="shared" si="803"/>
        <v>1900</v>
      </c>
      <c r="AH3302" s="97" t="str">
        <f t="shared" si="804"/>
        <v>01</v>
      </c>
      <c r="AI3302" s="97" t="str">
        <f t="shared" si="805"/>
        <v>00</v>
      </c>
      <c r="AJ3302" s="97" t="str">
        <f t="shared" si="806"/>
        <v>19000100</v>
      </c>
    </row>
    <row r="3303" spans="6:36" ht="12" customHeight="1" x14ac:dyDescent="0.15">
      <c r="F3303" s="86" t="str">
        <f t="shared" si="794"/>
        <v>Saturday</v>
      </c>
      <c r="G3303" s="91"/>
      <c r="H3303" s="92" t="str">
        <f>VLOOKUP(MONTH(G3303),VLOOKUP!$W$1:$X$24,2)</f>
        <v>January</v>
      </c>
      <c r="I3303" s="92" t="str">
        <f t="shared" si="795"/>
        <v/>
      </c>
      <c r="J3303" s="93" t="s">
        <v>1516</v>
      </c>
      <c r="K3303" s="136"/>
      <c r="L3303" s="86" t="str">
        <f t="shared" si="807"/>
        <v>Helium Haus [6209 Waterway Dr, Falls Church, VA]</v>
      </c>
      <c r="M3303" s="86">
        <f t="shared" si="796"/>
        <v>0</v>
      </c>
      <c r="N3303" s="93" t="str">
        <f t="shared" si="808"/>
        <v>Helium Haus [6209 Waterway Dr, Falls Church, VA]</v>
      </c>
      <c r="O3303" s="94"/>
      <c r="S3303" s="95">
        <f t="shared" si="798"/>
        <v>0</v>
      </c>
      <c r="T3303" s="86" t="str">
        <f t="shared" si="799"/>
        <v/>
      </c>
      <c r="U3303" s="86" t="str">
        <f t="shared" si="793"/>
        <v/>
      </c>
      <c r="V3303" s="95" t="str">
        <f t="shared" si="800"/>
        <v/>
      </c>
      <c r="W3303" s="90" t="s">
        <v>221</v>
      </c>
      <c r="AE3303" s="92" t="str">
        <f t="shared" si="801"/>
        <v/>
      </c>
      <c r="AF3303" s="96" t="str">
        <f t="shared" si="802"/>
        <v>&lt;a name='19000100'&gt;&lt;b&gt;: 0 - Helium Haus [6209 Waterway Dr, Falls Church, VA]&lt;/b&gt;&lt;/a&gt;&lt;br&gt;</v>
      </c>
      <c r="AG3303" s="97">
        <f t="shared" si="803"/>
        <v>1900</v>
      </c>
      <c r="AH3303" s="97" t="str">
        <f t="shared" si="804"/>
        <v>01</v>
      </c>
      <c r="AI3303" s="97" t="str">
        <f t="shared" si="805"/>
        <v>00</v>
      </c>
      <c r="AJ3303" s="97" t="str">
        <f t="shared" si="806"/>
        <v>19000100</v>
      </c>
    </row>
    <row r="3304" spans="6:36" ht="12" customHeight="1" x14ac:dyDescent="0.15">
      <c r="F3304" s="86" t="str">
        <f t="shared" si="794"/>
        <v>Saturday</v>
      </c>
      <c r="G3304" s="91"/>
      <c r="H3304" s="92" t="str">
        <f>VLOOKUP(MONTH(G3304),VLOOKUP!$W$1:$X$24,2)</f>
        <v>January</v>
      </c>
      <c r="I3304" s="92" t="str">
        <f t="shared" si="795"/>
        <v/>
      </c>
      <c r="J3304" s="93" t="s">
        <v>1516</v>
      </c>
      <c r="K3304" s="136"/>
      <c r="L3304" s="86" t="str">
        <f t="shared" si="807"/>
        <v>Helium Haus [6209 Waterway Dr, Falls Church, VA]</v>
      </c>
      <c r="M3304" s="86">
        <f t="shared" si="796"/>
        <v>0</v>
      </c>
      <c r="N3304" s="93" t="str">
        <f t="shared" si="808"/>
        <v>Helium Haus [6209 Waterway Dr, Falls Church, VA]</v>
      </c>
      <c r="O3304" s="94"/>
      <c r="S3304" s="95">
        <f t="shared" si="798"/>
        <v>0</v>
      </c>
      <c r="T3304" s="86" t="str">
        <f t="shared" si="799"/>
        <v/>
      </c>
      <c r="U3304" s="86" t="str">
        <f t="shared" si="793"/>
        <v/>
      </c>
      <c r="V3304" s="95" t="str">
        <f t="shared" si="800"/>
        <v/>
      </c>
      <c r="W3304" s="90" t="s">
        <v>221</v>
      </c>
      <c r="AE3304" s="92" t="str">
        <f t="shared" si="801"/>
        <v/>
      </c>
      <c r="AF3304" s="96" t="str">
        <f t="shared" si="802"/>
        <v>&lt;a name='19000100'&gt;&lt;b&gt;: 0 - Helium Haus [6209 Waterway Dr, Falls Church, VA]&lt;/b&gt;&lt;/a&gt;&lt;br&gt;</v>
      </c>
      <c r="AG3304" s="97">
        <f t="shared" si="803"/>
        <v>1900</v>
      </c>
      <c r="AH3304" s="97" t="str">
        <f t="shared" si="804"/>
        <v>01</v>
      </c>
      <c r="AI3304" s="97" t="str">
        <f t="shared" si="805"/>
        <v>00</v>
      </c>
      <c r="AJ3304" s="97" t="str">
        <f t="shared" si="806"/>
        <v>19000100</v>
      </c>
    </row>
    <row r="3305" spans="6:36" ht="12" customHeight="1" x14ac:dyDescent="0.15">
      <c r="F3305" s="86" t="str">
        <f t="shared" si="794"/>
        <v>Saturday</v>
      </c>
      <c r="G3305" s="91"/>
      <c r="H3305" s="92" t="str">
        <f>VLOOKUP(MONTH(G3305),VLOOKUP!$W$1:$X$24,2)</f>
        <v>January</v>
      </c>
      <c r="I3305" s="92" t="str">
        <f t="shared" si="795"/>
        <v/>
      </c>
      <c r="J3305" s="93" t="s">
        <v>1516</v>
      </c>
      <c r="K3305" s="136"/>
      <c r="L3305" s="86" t="str">
        <f t="shared" si="807"/>
        <v>Helium Haus [6209 Waterway Dr, Falls Church, VA]</v>
      </c>
      <c r="M3305" s="86">
        <f t="shared" si="796"/>
        <v>0</v>
      </c>
      <c r="N3305" s="93" t="str">
        <f t="shared" si="808"/>
        <v>Helium Haus [6209 Waterway Dr, Falls Church, VA]</v>
      </c>
      <c r="O3305" s="94"/>
      <c r="S3305" s="95">
        <f t="shared" si="798"/>
        <v>0</v>
      </c>
      <c r="T3305" s="86" t="str">
        <f t="shared" si="799"/>
        <v/>
      </c>
      <c r="U3305" s="86" t="str">
        <f t="shared" si="793"/>
        <v/>
      </c>
      <c r="V3305" s="95" t="str">
        <f t="shared" si="800"/>
        <v/>
      </c>
      <c r="W3305" s="90" t="s">
        <v>221</v>
      </c>
      <c r="AE3305" s="92" t="str">
        <f t="shared" si="801"/>
        <v/>
      </c>
      <c r="AF3305" s="96" t="str">
        <f t="shared" si="802"/>
        <v>&lt;a name='19000100'&gt;&lt;b&gt;: 0 - Helium Haus [6209 Waterway Dr, Falls Church, VA]&lt;/b&gt;&lt;/a&gt;&lt;br&gt;</v>
      </c>
      <c r="AG3305" s="97">
        <f t="shared" si="803"/>
        <v>1900</v>
      </c>
      <c r="AH3305" s="97" t="str">
        <f t="shared" si="804"/>
        <v>01</v>
      </c>
      <c r="AI3305" s="97" t="str">
        <f t="shared" si="805"/>
        <v>00</v>
      </c>
      <c r="AJ3305" s="97" t="str">
        <f t="shared" si="806"/>
        <v>19000100</v>
      </c>
    </row>
    <row r="3306" spans="6:36" ht="12" customHeight="1" x14ac:dyDescent="0.15">
      <c r="F3306" s="86" t="str">
        <f t="shared" si="794"/>
        <v>Saturday</v>
      </c>
      <c r="G3306" s="91"/>
      <c r="H3306" s="92" t="str">
        <f>VLOOKUP(MONTH(G3306),VLOOKUP!$W$1:$X$24,2)</f>
        <v>January</v>
      </c>
      <c r="I3306" s="92" t="str">
        <f t="shared" si="795"/>
        <v/>
      </c>
      <c r="J3306" s="93" t="s">
        <v>1228</v>
      </c>
      <c r="L3306" s="86" t="str">
        <f t="shared" si="807"/>
        <v>Helium Haus [8 East Mason Ave, Alexandria, VA]</v>
      </c>
      <c r="M3306" s="86">
        <f t="shared" si="796"/>
        <v>0</v>
      </c>
      <c r="N3306" s="93" t="str">
        <f t="shared" si="808"/>
        <v>Helium Haus [8 East Mason Ave, Alexandria, VA]</v>
      </c>
      <c r="O3306" s="90"/>
      <c r="S3306" s="95">
        <f t="shared" si="798"/>
        <v>0</v>
      </c>
      <c r="T3306" s="86" t="str">
        <f t="shared" si="799"/>
        <v/>
      </c>
      <c r="U3306" s="86" t="str">
        <f t="shared" si="793"/>
        <v/>
      </c>
      <c r="V3306" s="95" t="str">
        <f t="shared" si="800"/>
        <v/>
      </c>
      <c r="AE3306" s="92" t="str">
        <f t="shared" si="801"/>
        <v/>
      </c>
      <c r="AF3306" s="96" t="str">
        <f t="shared" si="802"/>
        <v>&lt;a name='19000100'&gt;&lt;b&gt;: 0 - Helium Haus [8 East Mason Ave, Alexandria, VA]&lt;/b&gt;&lt;/a&gt;&lt;br&gt;</v>
      </c>
      <c r="AG3306" s="97">
        <f t="shared" si="803"/>
        <v>1900</v>
      </c>
      <c r="AH3306" s="97" t="str">
        <f t="shared" si="804"/>
        <v>01</v>
      </c>
      <c r="AI3306" s="97" t="str">
        <f t="shared" si="805"/>
        <v>00</v>
      </c>
      <c r="AJ3306" s="97" t="str">
        <f t="shared" si="806"/>
        <v>19000100</v>
      </c>
    </row>
    <row r="3307" spans="6:36" ht="12" customHeight="1" x14ac:dyDescent="0.15">
      <c r="F3307" s="86" t="str">
        <f t="shared" si="794"/>
        <v>Saturday</v>
      </c>
      <c r="G3307" s="91"/>
      <c r="H3307" s="92" t="str">
        <f>VLOOKUP(MONTH(G3307),VLOOKUP!$W$1:$X$24,2)</f>
        <v>January</v>
      </c>
      <c r="I3307" s="92" t="str">
        <f t="shared" si="795"/>
        <v/>
      </c>
      <c r="J3307" s="93" t="s">
        <v>1228</v>
      </c>
      <c r="L3307" s="86" t="str">
        <f t="shared" si="807"/>
        <v>Helium Haus [8 East Mason Ave, Alexandria, VA]</v>
      </c>
      <c r="M3307" s="86">
        <f t="shared" si="796"/>
        <v>0</v>
      </c>
      <c r="N3307" s="93" t="str">
        <f t="shared" si="808"/>
        <v>Helium Haus [8 East Mason Ave, Alexandria, VA]</v>
      </c>
      <c r="O3307" s="90"/>
      <c r="S3307" s="95">
        <f t="shared" si="798"/>
        <v>0</v>
      </c>
      <c r="T3307" s="86" t="str">
        <f t="shared" si="799"/>
        <v/>
      </c>
      <c r="U3307" s="86" t="str">
        <f t="shared" si="793"/>
        <v/>
      </c>
      <c r="V3307" s="95" t="str">
        <f t="shared" si="800"/>
        <v/>
      </c>
      <c r="AE3307" s="92" t="str">
        <f t="shared" si="801"/>
        <v/>
      </c>
      <c r="AF3307" s="96" t="str">
        <f t="shared" si="802"/>
        <v>&lt;a name='19000100'&gt;&lt;b&gt;: 0 - Helium Haus [8 East Mason Ave, Alexandria, VA]&lt;/b&gt;&lt;/a&gt;&lt;br&gt;</v>
      </c>
      <c r="AG3307" s="97">
        <f t="shared" si="803"/>
        <v>1900</v>
      </c>
      <c r="AH3307" s="97" t="str">
        <f t="shared" si="804"/>
        <v>01</v>
      </c>
      <c r="AI3307" s="97" t="str">
        <f t="shared" si="805"/>
        <v>00</v>
      </c>
      <c r="AJ3307" s="97" t="str">
        <f t="shared" si="806"/>
        <v>19000100</v>
      </c>
    </row>
    <row r="3308" spans="6:36" ht="12" customHeight="1" x14ac:dyDescent="0.15">
      <c r="F3308" s="86" t="str">
        <f t="shared" si="794"/>
        <v>Saturday</v>
      </c>
      <c r="G3308" s="91"/>
      <c r="H3308" s="92" t="str">
        <f>VLOOKUP(MONTH(G3308),VLOOKUP!$W$1:$X$24,2)</f>
        <v>January</v>
      </c>
      <c r="I3308" s="92" t="str">
        <f t="shared" si="795"/>
        <v/>
      </c>
      <c r="J3308" s="93" t="s">
        <v>1228</v>
      </c>
      <c r="L3308" s="86" t="str">
        <f t="shared" si="807"/>
        <v>Helium Haus [8 East Mason Ave, Alexandria, VA]</v>
      </c>
      <c r="M3308" s="86">
        <f t="shared" si="796"/>
        <v>0</v>
      </c>
      <c r="N3308" s="93" t="str">
        <f t="shared" si="808"/>
        <v>Helium Haus [8 East Mason Ave, Alexandria, VA]</v>
      </c>
      <c r="O3308" s="90"/>
      <c r="S3308" s="95">
        <f t="shared" si="798"/>
        <v>0</v>
      </c>
      <c r="T3308" s="86" t="str">
        <f t="shared" si="799"/>
        <v/>
      </c>
      <c r="U3308" s="86" t="str">
        <f t="shared" si="793"/>
        <v/>
      </c>
      <c r="V3308" s="95" t="str">
        <f t="shared" si="800"/>
        <v/>
      </c>
      <c r="AE3308" s="92" t="str">
        <f t="shared" si="801"/>
        <v/>
      </c>
      <c r="AF3308" s="96" t="str">
        <f t="shared" si="802"/>
        <v>&lt;a name='19000100'&gt;&lt;b&gt;: 0 - Helium Haus [8 East Mason Ave, Alexandria, VA]&lt;/b&gt;&lt;/a&gt;&lt;br&gt;</v>
      </c>
      <c r="AG3308" s="97">
        <f t="shared" si="803"/>
        <v>1900</v>
      </c>
      <c r="AH3308" s="97" t="str">
        <f t="shared" si="804"/>
        <v>01</v>
      </c>
      <c r="AI3308" s="97" t="str">
        <f t="shared" si="805"/>
        <v>00</v>
      </c>
      <c r="AJ3308" s="97" t="str">
        <f t="shared" si="806"/>
        <v>19000100</v>
      </c>
    </row>
    <row r="3309" spans="6:36" ht="12" customHeight="1" x14ac:dyDescent="0.15">
      <c r="F3309" s="86" t="str">
        <f t="shared" si="794"/>
        <v>Saturday</v>
      </c>
      <c r="G3309" s="91"/>
      <c r="H3309" s="92" t="str">
        <f>VLOOKUP(MONTH(G3309),VLOOKUP!$W$1:$X$24,2)</f>
        <v>January</v>
      </c>
      <c r="I3309" s="92" t="str">
        <f t="shared" si="795"/>
        <v/>
      </c>
      <c r="J3309" s="93" t="s">
        <v>1228</v>
      </c>
      <c r="L3309" s="86" t="str">
        <f t="shared" si="807"/>
        <v>Helium Haus [8 East Mason Ave, Alexandria, VA]</v>
      </c>
      <c r="M3309" s="86">
        <f t="shared" si="796"/>
        <v>0</v>
      </c>
      <c r="N3309" s="93" t="str">
        <f t="shared" si="808"/>
        <v>Helium Haus [8 East Mason Ave, Alexandria, VA]</v>
      </c>
      <c r="O3309" s="90"/>
      <c r="S3309" s="95">
        <f t="shared" si="798"/>
        <v>0</v>
      </c>
      <c r="T3309" s="86" t="str">
        <f t="shared" si="799"/>
        <v/>
      </c>
      <c r="U3309" s="86" t="str">
        <f t="shared" si="793"/>
        <v/>
      </c>
      <c r="V3309" s="95" t="str">
        <f t="shared" si="800"/>
        <v/>
      </c>
      <c r="AE3309" s="92" t="str">
        <f t="shared" si="801"/>
        <v/>
      </c>
      <c r="AF3309" s="96" t="str">
        <f t="shared" si="802"/>
        <v>&lt;a name='19000100'&gt;&lt;b&gt;: 0 - Helium Haus [8 East Mason Ave, Alexandria, VA]&lt;/b&gt;&lt;/a&gt;&lt;br&gt;</v>
      </c>
      <c r="AG3309" s="97">
        <f t="shared" si="803"/>
        <v>1900</v>
      </c>
      <c r="AH3309" s="97" t="str">
        <f t="shared" si="804"/>
        <v>01</v>
      </c>
      <c r="AI3309" s="97" t="str">
        <f t="shared" si="805"/>
        <v>00</v>
      </c>
      <c r="AJ3309" s="97" t="str">
        <f t="shared" si="806"/>
        <v>19000100</v>
      </c>
    </row>
    <row r="3310" spans="6:36" ht="12" customHeight="1" x14ac:dyDescent="0.15">
      <c r="F3310" s="86" t="str">
        <f t="shared" si="794"/>
        <v>Saturday</v>
      </c>
      <c r="G3310" s="91"/>
      <c r="H3310" s="92" t="str">
        <f>VLOOKUP(MONTH(G3310),VLOOKUP!$W$1:$X$24,2)</f>
        <v>January</v>
      </c>
      <c r="I3310" s="92" t="str">
        <f t="shared" si="795"/>
        <v/>
      </c>
      <c r="J3310" s="93" t="s">
        <v>1110</v>
      </c>
      <c r="L3310" s="86" t="str">
        <f t="shared" si="807"/>
        <v>Hellzapoppin [Baltimore, MD]</v>
      </c>
      <c r="M3310" s="86">
        <f t="shared" si="796"/>
        <v>0</v>
      </c>
      <c r="N3310" s="93" t="str">
        <f t="shared" si="808"/>
        <v>Hellzapoppin [Baltimore, MD]</v>
      </c>
      <c r="O3310" s="90"/>
      <c r="S3310" s="95">
        <f t="shared" si="798"/>
        <v>0</v>
      </c>
      <c r="T3310" s="86" t="str">
        <f t="shared" si="799"/>
        <v/>
      </c>
      <c r="U3310" s="86" t="str">
        <f t="shared" si="793"/>
        <v/>
      </c>
      <c r="V3310" s="95" t="str">
        <f t="shared" si="800"/>
        <v/>
      </c>
      <c r="AE3310" s="92" t="str">
        <f t="shared" si="801"/>
        <v/>
      </c>
      <c r="AF3310" s="96" t="str">
        <f t="shared" si="802"/>
        <v>&lt;a name='19000100'&gt;&lt;b&gt;: 0 - Hellzapoppin [Baltimore, MD]&lt;/b&gt;&lt;/a&gt;&lt;br&gt;</v>
      </c>
      <c r="AG3310" s="97">
        <f t="shared" si="803"/>
        <v>1900</v>
      </c>
      <c r="AH3310" s="97" t="str">
        <f t="shared" si="804"/>
        <v>01</v>
      </c>
      <c r="AI3310" s="97" t="str">
        <f t="shared" si="805"/>
        <v>00</v>
      </c>
      <c r="AJ3310" s="97" t="str">
        <f t="shared" si="806"/>
        <v>19000100</v>
      </c>
    </row>
    <row r="3311" spans="6:36" ht="12" customHeight="1" x14ac:dyDescent="0.15">
      <c r="F3311" s="86" t="str">
        <f t="shared" si="794"/>
        <v>Saturday</v>
      </c>
      <c r="G3311" s="91"/>
      <c r="H3311" s="92" t="str">
        <f>VLOOKUP(MONTH(G3311),VLOOKUP!$W$1:$X$24,2)</f>
        <v>January</v>
      </c>
      <c r="I3311" s="92" t="str">
        <f t="shared" si="795"/>
        <v/>
      </c>
      <c r="J3311" s="93" t="s">
        <v>1110</v>
      </c>
      <c r="L3311" s="86" t="str">
        <f t="shared" si="807"/>
        <v>Hellzapoppin [Baltimore, MD]</v>
      </c>
      <c r="M3311" s="86">
        <f t="shared" si="796"/>
        <v>0</v>
      </c>
      <c r="N3311" s="93" t="str">
        <f t="shared" si="808"/>
        <v>Hellzapoppin [Baltimore, MD]</v>
      </c>
      <c r="O3311" s="90"/>
      <c r="S3311" s="95">
        <f t="shared" si="798"/>
        <v>0</v>
      </c>
      <c r="T3311" s="86" t="str">
        <f t="shared" si="799"/>
        <v/>
      </c>
      <c r="U3311" s="86" t="str">
        <f t="shared" si="793"/>
        <v/>
      </c>
      <c r="V3311" s="95" t="str">
        <f t="shared" si="800"/>
        <v/>
      </c>
      <c r="AE3311" s="92" t="str">
        <f t="shared" si="801"/>
        <v/>
      </c>
      <c r="AF3311" s="96" t="str">
        <f t="shared" si="802"/>
        <v>&lt;a name='19000100'&gt;&lt;b&gt;: 0 - Hellzapoppin [Baltimore, MD]&lt;/b&gt;&lt;/a&gt;&lt;br&gt;</v>
      </c>
      <c r="AG3311" s="97">
        <f t="shared" si="803"/>
        <v>1900</v>
      </c>
      <c r="AH3311" s="97" t="str">
        <f t="shared" si="804"/>
        <v>01</v>
      </c>
      <c r="AI3311" s="97" t="str">
        <f t="shared" si="805"/>
        <v>00</v>
      </c>
      <c r="AJ3311" s="97" t="str">
        <f t="shared" si="806"/>
        <v>19000100</v>
      </c>
    </row>
    <row r="3312" spans="6:36" ht="12" customHeight="1" x14ac:dyDescent="0.15">
      <c r="F3312" s="86" t="str">
        <f t="shared" si="794"/>
        <v>Saturday</v>
      </c>
      <c r="G3312" s="91"/>
      <c r="H3312" s="92" t="str">
        <f>VLOOKUP(MONTH(G3312),VLOOKUP!$W$1:$X$24,2)</f>
        <v>January</v>
      </c>
      <c r="I3312" s="92" t="str">
        <f t="shared" si="795"/>
        <v/>
      </c>
      <c r="J3312" s="93" t="s">
        <v>1110</v>
      </c>
      <c r="L3312" s="86" t="str">
        <f t="shared" si="807"/>
        <v>Hellzapoppin [Baltimore, MD]</v>
      </c>
      <c r="M3312" s="86">
        <f t="shared" si="796"/>
        <v>0</v>
      </c>
      <c r="N3312" s="93" t="str">
        <f t="shared" si="808"/>
        <v>Hellzapoppin [Baltimore, MD]</v>
      </c>
      <c r="O3312" s="90"/>
      <c r="S3312" s="95">
        <f t="shared" si="798"/>
        <v>0</v>
      </c>
      <c r="T3312" s="86" t="str">
        <f t="shared" si="799"/>
        <v/>
      </c>
      <c r="U3312" s="86" t="str">
        <f t="shared" si="793"/>
        <v/>
      </c>
      <c r="V3312" s="95" t="str">
        <f t="shared" si="800"/>
        <v/>
      </c>
      <c r="AE3312" s="92" t="str">
        <f t="shared" si="801"/>
        <v/>
      </c>
      <c r="AF3312" s="96" t="str">
        <f t="shared" si="802"/>
        <v>&lt;a name='19000100'&gt;&lt;b&gt;: 0 - Hellzapoppin [Baltimore, MD]&lt;/b&gt;&lt;/a&gt;&lt;br&gt;</v>
      </c>
      <c r="AG3312" s="97">
        <f t="shared" si="803"/>
        <v>1900</v>
      </c>
      <c r="AH3312" s="97" t="str">
        <f t="shared" si="804"/>
        <v>01</v>
      </c>
      <c r="AI3312" s="97" t="str">
        <f t="shared" si="805"/>
        <v>00</v>
      </c>
      <c r="AJ3312" s="97" t="str">
        <f t="shared" si="806"/>
        <v>19000100</v>
      </c>
    </row>
    <row r="3313" spans="6:36" ht="12" customHeight="1" x14ac:dyDescent="0.15">
      <c r="F3313" s="86" t="str">
        <f t="shared" si="794"/>
        <v>Saturday</v>
      </c>
      <c r="G3313" s="91"/>
      <c r="H3313" s="92" t="str">
        <f>VLOOKUP(MONTH(G3313),VLOOKUP!$W$1:$X$24,2)</f>
        <v>January</v>
      </c>
      <c r="I3313" s="92" t="str">
        <f t="shared" si="795"/>
        <v/>
      </c>
      <c r="J3313" s="93" t="s">
        <v>1110</v>
      </c>
      <c r="L3313" s="86" t="str">
        <f t="shared" si="807"/>
        <v>Hellzapoppin [Baltimore, MD]</v>
      </c>
      <c r="M3313" s="86">
        <f t="shared" si="796"/>
        <v>0</v>
      </c>
      <c r="N3313" s="93" t="str">
        <f t="shared" si="808"/>
        <v>Hellzapoppin [Baltimore, MD]</v>
      </c>
      <c r="O3313" s="90"/>
      <c r="S3313" s="95">
        <f t="shared" si="798"/>
        <v>0</v>
      </c>
      <c r="T3313" s="86" t="str">
        <f t="shared" si="799"/>
        <v/>
      </c>
      <c r="U3313" s="86" t="str">
        <f t="shared" si="793"/>
        <v/>
      </c>
      <c r="V3313" s="95" t="str">
        <f t="shared" si="800"/>
        <v/>
      </c>
      <c r="AE3313" s="92" t="str">
        <f t="shared" si="801"/>
        <v/>
      </c>
      <c r="AF3313" s="96" t="str">
        <f t="shared" si="802"/>
        <v>&lt;a name='19000100'&gt;&lt;b&gt;: 0 - Hellzapoppin [Baltimore, MD]&lt;/b&gt;&lt;/a&gt;&lt;br&gt;</v>
      </c>
      <c r="AG3313" s="97">
        <f t="shared" si="803"/>
        <v>1900</v>
      </c>
      <c r="AH3313" s="97" t="str">
        <f t="shared" si="804"/>
        <v>01</v>
      </c>
      <c r="AI3313" s="97" t="str">
        <f t="shared" si="805"/>
        <v>00</v>
      </c>
      <c r="AJ3313" s="97" t="str">
        <f t="shared" si="806"/>
        <v>19000100</v>
      </c>
    </row>
    <row r="3314" spans="6:36" ht="12" customHeight="1" x14ac:dyDescent="0.15">
      <c r="F3314" s="86" t="str">
        <f t="shared" si="794"/>
        <v>Saturday</v>
      </c>
      <c r="G3314" s="91"/>
      <c r="H3314" s="92" t="str">
        <f>VLOOKUP(MONTH(G3314),VLOOKUP!$W$1:$X$24,2)</f>
        <v>January</v>
      </c>
      <c r="I3314" s="92" t="str">
        <f t="shared" si="795"/>
        <v/>
      </c>
      <c r="J3314" s="93" t="s">
        <v>1110</v>
      </c>
      <c r="L3314" s="86" t="str">
        <f t="shared" si="807"/>
        <v>Hellzapoppin [Baltimore, MD]</v>
      </c>
      <c r="M3314" s="86">
        <f t="shared" si="796"/>
        <v>0</v>
      </c>
      <c r="N3314" s="93" t="str">
        <f t="shared" si="808"/>
        <v>Hellzapoppin [Baltimore, MD]</v>
      </c>
      <c r="O3314" s="90"/>
      <c r="S3314" s="95">
        <f t="shared" si="798"/>
        <v>0</v>
      </c>
      <c r="T3314" s="86" t="str">
        <f t="shared" si="799"/>
        <v/>
      </c>
      <c r="U3314" s="86" t="str">
        <f t="shared" si="793"/>
        <v/>
      </c>
      <c r="V3314" s="95" t="str">
        <f t="shared" si="800"/>
        <v/>
      </c>
      <c r="AE3314" s="92" t="str">
        <f t="shared" si="801"/>
        <v/>
      </c>
      <c r="AF3314" s="96" t="str">
        <f t="shared" si="802"/>
        <v>&lt;a name='19000100'&gt;&lt;b&gt;: 0 - Hellzapoppin [Baltimore, MD]&lt;/b&gt;&lt;/a&gt;&lt;br&gt;</v>
      </c>
      <c r="AG3314" s="97">
        <f t="shared" si="803"/>
        <v>1900</v>
      </c>
      <c r="AH3314" s="97" t="str">
        <f t="shared" si="804"/>
        <v>01</v>
      </c>
      <c r="AI3314" s="97" t="str">
        <f t="shared" si="805"/>
        <v>00</v>
      </c>
      <c r="AJ3314" s="97" t="str">
        <f t="shared" si="806"/>
        <v>19000100</v>
      </c>
    </row>
    <row r="3315" spans="6:36" ht="12" customHeight="1" x14ac:dyDescent="0.15">
      <c r="F3315" s="86" t="str">
        <f t="shared" si="794"/>
        <v>Saturday</v>
      </c>
      <c r="H3315" s="92" t="str">
        <f>VLOOKUP(MONTH(G3315),VLOOKUP!$W$1:$X$24,2)</f>
        <v>January</v>
      </c>
      <c r="I3315" s="92" t="str">
        <f t="shared" si="795"/>
        <v/>
      </c>
      <c r="J3315" s="93" t="s">
        <v>93</v>
      </c>
      <c r="L3315" s="86" t="str">
        <f t="shared" si="807"/>
        <v>Herndon Festival [Lynn St &amp;amp; Station St, Herndon, VA]</v>
      </c>
      <c r="M3315" s="86">
        <f t="shared" si="796"/>
        <v>0</v>
      </c>
      <c r="N3315" s="93" t="str">
        <f t="shared" si="808"/>
        <v>Herndon Festival [Lynn St &amp;amp; Station St, Herndon, VA]</v>
      </c>
      <c r="O3315" s="94"/>
      <c r="S3315" s="95">
        <f t="shared" si="798"/>
        <v>0</v>
      </c>
      <c r="T3315" s="86" t="str">
        <f t="shared" si="799"/>
        <v/>
      </c>
      <c r="U3315" s="86" t="str">
        <f t="shared" si="793"/>
        <v/>
      </c>
      <c r="V3315" s="95" t="str">
        <f t="shared" si="800"/>
        <v/>
      </c>
      <c r="W3315" s="90" t="s">
        <v>221</v>
      </c>
      <c r="AE3315" s="92" t="str">
        <f t="shared" si="801"/>
        <v/>
      </c>
      <c r="AF3315" s="96" t="str">
        <f t="shared" si="802"/>
        <v>&lt;a name='19000100'&gt;&lt;b&gt;: 0 - Herndon Festival [Lynn St &amp;amp; Station St, Herndon, VA]&lt;/b&gt;&lt;/a&gt;&lt;br&gt;</v>
      </c>
      <c r="AG3315" s="97">
        <f t="shared" si="803"/>
        <v>1900</v>
      </c>
      <c r="AH3315" s="97" t="str">
        <f t="shared" si="804"/>
        <v>01</v>
      </c>
      <c r="AI3315" s="97" t="str">
        <f t="shared" si="805"/>
        <v>00</v>
      </c>
      <c r="AJ3315" s="97" t="str">
        <f t="shared" si="806"/>
        <v>19000100</v>
      </c>
    </row>
    <row r="3316" spans="6:36" ht="12" customHeight="1" x14ac:dyDescent="0.15">
      <c r="F3316" s="86" t="str">
        <f t="shared" si="794"/>
        <v>Saturday</v>
      </c>
      <c r="H3316" s="92" t="str">
        <f>VLOOKUP(MONTH(G3316),VLOOKUP!$W$1:$X$24,2)</f>
        <v>January</v>
      </c>
      <c r="I3316" s="92" t="str">
        <f t="shared" si="795"/>
        <v/>
      </c>
      <c r="J3316" s="93" t="s">
        <v>93</v>
      </c>
      <c r="L3316" s="86" t="str">
        <f t="shared" si="807"/>
        <v>Herndon Festival [Lynn St &amp;amp; Station St, Herndon, VA]</v>
      </c>
      <c r="M3316" s="86">
        <f t="shared" si="796"/>
        <v>0</v>
      </c>
      <c r="N3316" s="93" t="str">
        <f t="shared" si="808"/>
        <v>Herndon Festival [Lynn St &amp;amp; Station St, Herndon, VA]</v>
      </c>
      <c r="O3316" s="94"/>
      <c r="S3316" s="95">
        <f t="shared" si="798"/>
        <v>0</v>
      </c>
      <c r="T3316" s="86" t="str">
        <f t="shared" si="799"/>
        <v/>
      </c>
      <c r="U3316" s="86" t="str">
        <f t="shared" si="793"/>
        <v/>
      </c>
      <c r="V3316" s="95" t="str">
        <f t="shared" si="800"/>
        <v/>
      </c>
      <c r="W3316" s="90" t="s">
        <v>221</v>
      </c>
      <c r="AE3316" s="92" t="str">
        <f t="shared" si="801"/>
        <v/>
      </c>
      <c r="AF3316" s="96" t="str">
        <f t="shared" si="802"/>
        <v>&lt;a name='19000100'&gt;&lt;b&gt;: 0 - Herndon Festival [Lynn St &amp;amp; Station St, Herndon, VA]&lt;/b&gt;&lt;/a&gt;&lt;br&gt;</v>
      </c>
      <c r="AG3316" s="97">
        <f t="shared" si="803"/>
        <v>1900</v>
      </c>
      <c r="AH3316" s="97" t="str">
        <f t="shared" si="804"/>
        <v>01</v>
      </c>
      <c r="AI3316" s="97" t="str">
        <f t="shared" si="805"/>
        <v>00</v>
      </c>
      <c r="AJ3316" s="97" t="str">
        <f t="shared" si="806"/>
        <v>19000100</v>
      </c>
    </row>
    <row r="3317" spans="6:36" ht="12" customHeight="1" x14ac:dyDescent="0.15">
      <c r="F3317" s="86" t="str">
        <f t="shared" si="794"/>
        <v>Saturday</v>
      </c>
      <c r="H3317" s="92" t="str">
        <f>VLOOKUP(MONTH(G3317),VLOOKUP!$W$1:$X$24,2)</f>
        <v>January</v>
      </c>
      <c r="I3317" s="92" t="str">
        <f t="shared" si="795"/>
        <v/>
      </c>
      <c r="J3317" s="93" t="s">
        <v>93</v>
      </c>
      <c r="L3317" s="86" t="str">
        <f t="shared" si="807"/>
        <v>Herndon Festival [Lynn St &amp;amp; Station St, Herndon, VA]</v>
      </c>
      <c r="M3317" s="86">
        <f t="shared" si="796"/>
        <v>0</v>
      </c>
      <c r="N3317" s="93" t="str">
        <f t="shared" si="808"/>
        <v>Herndon Festival [Lynn St &amp;amp; Station St, Herndon, VA]</v>
      </c>
      <c r="O3317" s="94"/>
      <c r="S3317" s="95">
        <f t="shared" si="798"/>
        <v>0</v>
      </c>
      <c r="T3317" s="86" t="str">
        <f t="shared" si="799"/>
        <v/>
      </c>
      <c r="U3317" s="86" t="str">
        <f t="shared" si="793"/>
        <v/>
      </c>
      <c r="V3317" s="95" t="str">
        <f t="shared" si="800"/>
        <v/>
      </c>
      <c r="W3317" s="90" t="s">
        <v>221</v>
      </c>
      <c r="AE3317" s="92" t="str">
        <f t="shared" si="801"/>
        <v/>
      </c>
      <c r="AF3317" s="96" t="str">
        <f t="shared" si="802"/>
        <v>&lt;a name='19000100'&gt;&lt;b&gt;: 0 - Herndon Festival [Lynn St &amp;amp; Station St, Herndon, VA]&lt;/b&gt;&lt;/a&gt;&lt;br&gt;</v>
      </c>
      <c r="AG3317" s="97">
        <f t="shared" si="803"/>
        <v>1900</v>
      </c>
      <c r="AH3317" s="97" t="str">
        <f t="shared" si="804"/>
        <v>01</v>
      </c>
      <c r="AI3317" s="97" t="str">
        <f t="shared" si="805"/>
        <v>00</v>
      </c>
      <c r="AJ3317" s="97" t="str">
        <f t="shared" si="806"/>
        <v>19000100</v>
      </c>
    </row>
    <row r="3318" spans="6:36" ht="12" customHeight="1" x14ac:dyDescent="0.15">
      <c r="F3318" s="86" t="str">
        <f t="shared" si="794"/>
        <v>Saturday</v>
      </c>
      <c r="H3318" s="92" t="str">
        <f>VLOOKUP(MONTH(G3318),VLOOKUP!$W$1:$X$24,2)</f>
        <v>January</v>
      </c>
      <c r="I3318" s="92" t="str">
        <f t="shared" si="795"/>
        <v/>
      </c>
      <c r="J3318" s="93" t="s">
        <v>93</v>
      </c>
      <c r="L3318" s="86" t="str">
        <f t="shared" si="807"/>
        <v>Herndon Festival [Lynn St &amp;amp; Station St, Herndon, VA]</v>
      </c>
      <c r="M3318" s="86">
        <f t="shared" si="796"/>
        <v>0</v>
      </c>
      <c r="N3318" s="93" t="str">
        <f t="shared" si="808"/>
        <v>Herndon Festival [Lynn St &amp;amp; Station St, Herndon, VA]</v>
      </c>
      <c r="O3318" s="94"/>
      <c r="S3318" s="95">
        <f t="shared" si="798"/>
        <v>0</v>
      </c>
      <c r="T3318" s="86" t="str">
        <f t="shared" si="799"/>
        <v/>
      </c>
      <c r="U3318" s="86" t="str">
        <f t="shared" ref="U3318:U3381" si="809">IF(ISBLANK(G3318),"","&amp;#149; "&amp;IF(ISBLANK(C3318),"","&lt;S&gt;")&amp;I3318&amp;IF(ISBLANK(A3318),""," - &lt;a href='recommended.php#"&amp;AJ3318&amp;"'&gt;&lt;b&gt;&lt;em&gt;&lt;font color='#9C004D'&gt;RECOMMENDED&lt;/font&gt;&lt;/em&gt;&lt;/b&gt;&lt;/a&gt;")&amp;" - "&amp;M3318&amp;IF(ISBLANK(K3318),K3318," - &lt;b&gt;"&amp;K3318&amp;"&lt;/b&gt; ")&amp;IF(B3318="Sold Out"," - &lt;font color='#000099'&gt;&lt;b&gt;&lt;I&gt;sold out&lt;/I&gt;&lt;/b&gt;&lt;/font&gt;","")&amp;IF(ISBLANK(C3318),"","&lt;/S&gt; &lt;b&gt;"&amp;C3318&amp;"&lt;/b&gt;")&amp;"&lt;p&gt;")</f>
        <v/>
      </c>
      <c r="V3318" s="95" t="str">
        <f t="shared" si="800"/>
        <v/>
      </c>
      <c r="W3318" s="90" t="s">
        <v>221</v>
      </c>
      <c r="AE3318" s="92" t="str">
        <f t="shared" si="801"/>
        <v/>
      </c>
      <c r="AF3318" s="96" t="str">
        <f t="shared" si="802"/>
        <v>&lt;a name='19000100'&gt;&lt;b&gt;: 0 - Herndon Festival [Lynn St &amp;amp; Station St, Herndon, VA]&lt;/b&gt;&lt;/a&gt;&lt;br&gt;</v>
      </c>
      <c r="AG3318" s="97">
        <f t="shared" si="803"/>
        <v>1900</v>
      </c>
      <c r="AH3318" s="97" t="str">
        <f t="shared" si="804"/>
        <v>01</v>
      </c>
      <c r="AI3318" s="97" t="str">
        <f t="shared" si="805"/>
        <v>00</v>
      </c>
      <c r="AJ3318" s="97" t="str">
        <f t="shared" si="806"/>
        <v>19000100</v>
      </c>
    </row>
    <row r="3319" spans="6:36" ht="12" customHeight="1" x14ac:dyDescent="0.15">
      <c r="F3319" s="86" t="str">
        <f t="shared" si="794"/>
        <v>Saturday</v>
      </c>
      <c r="H3319" s="92" t="str">
        <f>VLOOKUP(MONTH(G3319),VLOOKUP!$W$1:$X$24,2)</f>
        <v>January</v>
      </c>
      <c r="I3319" s="92" t="str">
        <f t="shared" si="795"/>
        <v/>
      </c>
      <c r="J3319" s="93" t="s">
        <v>93</v>
      </c>
      <c r="L3319" s="86" t="str">
        <f t="shared" si="807"/>
        <v>Herndon Festival [Lynn St &amp;amp; Station St, Herndon, VA]</v>
      </c>
      <c r="M3319" s="86">
        <f t="shared" si="796"/>
        <v>0</v>
      </c>
      <c r="N3319" s="93" t="str">
        <f t="shared" si="808"/>
        <v>Herndon Festival [Lynn St &amp;amp; Station St, Herndon, VA]</v>
      </c>
      <c r="O3319" s="94"/>
      <c r="S3319" s="95">
        <f t="shared" si="798"/>
        <v>0</v>
      </c>
      <c r="T3319" s="86" t="str">
        <f t="shared" si="799"/>
        <v/>
      </c>
      <c r="U3319" s="86" t="str">
        <f t="shared" si="809"/>
        <v/>
      </c>
      <c r="V3319" s="95" t="str">
        <f t="shared" si="800"/>
        <v/>
      </c>
      <c r="W3319" s="90" t="s">
        <v>221</v>
      </c>
      <c r="AE3319" s="92" t="str">
        <f t="shared" si="801"/>
        <v/>
      </c>
      <c r="AF3319" s="96" t="str">
        <f t="shared" si="802"/>
        <v>&lt;a name='19000100'&gt;&lt;b&gt;: 0 - Herndon Festival [Lynn St &amp;amp; Station St, Herndon, VA]&lt;/b&gt;&lt;/a&gt;&lt;br&gt;</v>
      </c>
      <c r="AG3319" s="97">
        <f t="shared" si="803"/>
        <v>1900</v>
      </c>
      <c r="AH3319" s="97" t="str">
        <f t="shared" si="804"/>
        <v>01</v>
      </c>
      <c r="AI3319" s="97" t="str">
        <f t="shared" si="805"/>
        <v>00</v>
      </c>
      <c r="AJ3319" s="97" t="str">
        <f t="shared" si="806"/>
        <v>19000100</v>
      </c>
    </row>
    <row r="3320" spans="6:36" ht="12" customHeight="1" x14ac:dyDescent="0.15">
      <c r="F3320" s="86" t="str">
        <f t="shared" si="794"/>
        <v>Saturday</v>
      </c>
      <c r="H3320" s="92" t="str">
        <f>VLOOKUP(MONTH(G3320),VLOOKUP!$W$1:$X$24,2)</f>
        <v>January</v>
      </c>
      <c r="I3320" s="92" t="str">
        <f t="shared" si="795"/>
        <v/>
      </c>
      <c r="J3320" s="93" t="s">
        <v>93</v>
      </c>
      <c r="L3320" s="86" t="str">
        <f t="shared" si="807"/>
        <v>Herndon Festival [Lynn St &amp;amp; Station St, Herndon, VA]</v>
      </c>
      <c r="M3320" s="86">
        <f t="shared" si="796"/>
        <v>0</v>
      </c>
      <c r="N3320" s="93" t="str">
        <f t="shared" si="808"/>
        <v>Herndon Festival [Lynn St &amp;amp; Station St, Herndon, VA]</v>
      </c>
      <c r="O3320" s="94"/>
      <c r="S3320" s="95">
        <f t="shared" si="798"/>
        <v>0</v>
      </c>
      <c r="T3320" s="86" t="str">
        <f t="shared" si="799"/>
        <v/>
      </c>
      <c r="U3320" s="86" t="str">
        <f t="shared" si="809"/>
        <v/>
      </c>
      <c r="V3320" s="95" t="str">
        <f t="shared" si="800"/>
        <v/>
      </c>
      <c r="W3320" s="90" t="s">
        <v>221</v>
      </c>
      <c r="AE3320" s="92" t="str">
        <f t="shared" si="801"/>
        <v/>
      </c>
      <c r="AF3320" s="96" t="str">
        <f t="shared" si="802"/>
        <v>&lt;a name='19000100'&gt;&lt;b&gt;: 0 - Herndon Festival [Lynn St &amp;amp; Station St, Herndon, VA]&lt;/b&gt;&lt;/a&gt;&lt;br&gt;</v>
      </c>
      <c r="AG3320" s="97">
        <f t="shared" si="803"/>
        <v>1900</v>
      </c>
      <c r="AH3320" s="97" t="str">
        <f t="shared" si="804"/>
        <v>01</v>
      </c>
      <c r="AI3320" s="97" t="str">
        <f t="shared" si="805"/>
        <v>00</v>
      </c>
      <c r="AJ3320" s="97" t="str">
        <f t="shared" si="806"/>
        <v>19000100</v>
      </c>
    </row>
    <row r="3321" spans="6:36" ht="12" customHeight="1" x14ac:dyDescent="0.15">
      <c r="F3321" s="86" t="str">
        <f t="shared" si="794"/>
        <v>Saturday</v>
      </c>
      <c r="G3321" s="91"/>
      <c r="H3321" s="92" t="str">
        <f>VLOOKUP(MONTH(G3321),VLOOKUP!$W$1:$X$24,2)</f>
        <v>January</v>
      </c>
      <c r="I3321" s="92" t="str">
        <f t="shared" si="795"/>
        <v/>
      </c>
      <c r="J3321" s="93" t="s">
        <v>1602</v>
      </c>
      <c r="L3321" s="86" t="str">
        <f t="shared" si="807"/>
        <v>HI-Baltimore [17 W Mulberry St, Baltimore, MD]</v>
      </c>
      <c r="M3321" s="86">
        <f t="shared" si="796"/>
        <v>0</v>
      </c>
      <c r="N3321" s="93" t="str">
        <f t="shared" si="808"/>
        <v>HI-Baltimore [17 W Mulberry St, Baltimore, MD]</v>
      </c>
      <c r="O3321" s="94"/>
      <c r="S3321" s="95">
        <f t="shared" si="798"/>
        <v>0</v>
      </c>
      <c r="T3321" s="86" t="str">
        <f t="shared" si="799"/>
        <v/>
      </c>
      <c r="U3321" s="86" t="str">
        <f t="shared" si="809"/>
        <v/>
      </c>
      <c r="V3321" s="95" t="str">
        <f t="shared" si="800"/>
        <v/>
      </c>
      <c r="W3321" s="90" t="s">
        <v>221</v>
      </c>
      <c r="AE3321" s="92" t="str">
        <f t="shared" si="801"/>
        <v/>
      </c>
      <c r="AF3321" s="96" t="str">
        <f t="shared" si="802"/>
        <v>&lt;a name='19000100'&gt;&lt;b&gt;: 0 - HI-Baltimore [17 W Mulberry St, Baltimore, MD]&lt;/b&gt;&lt;/a&gt;&lt;br&gt;</v>
      </c>
      <c r="AG3321" s="97">
        <f t="shared" si="803"/>
        <v>1900</v>
      </c>
      <c r="AH3321" s="97" t="str">
        <f t="shared" si="804"/>
        <v>01</v>
      </c>
      <c r="AI3321" s="97" t="str">
        <f t="shared" si="805"/>
        <v>00</v>
      </c>
      <c r="AJ3321" s="97" t="str">
        <f t="shared" si="806"/>
        <v>19000100</v>
      </c>
    </row>
    <row r="3322" spans="6:36" ht="12" customHeight="1" x14ac:dyDescent="0.15">
      <c r="F3322" s="86" t="str">
        <f t="shared" si="794"/>
        <v>Saturday</v>
      </c>
      <c r="G3322" s="91"/>
      <c r="H3322" s="92" t="str">
        <f>VLOOKUP(MONTH(G3322),VLOOKUP!$W$1:$X$24,2)</f>
        <v>January</v>
      </c>
      <c r="I3322" s="92" t="str">
        <f t="shared" si="795"/>
        <v/>
      </c>
      <c r="J3322" s="93" t="s">
        <v>1602</v>
      </c>
      <c r="L3322" s="86" t="str">
        <f t="shared" si="807"/>
        <v>HI-Baltimore [17 W Mulberry St, Baltimore, MD]</v>
      </c>
      <c r="M3322" s="86">
        <f t="shared" si="796"/>
        <v>0</v>
      </c>
      <c r="N3322" s="93" t="str">
        <f t="shared" si="808"/>
        <v>HI-Baltimore [17 W Mulberry St, Baltimore, MD]</v>
      </c>
      <c r="O3322" s="94"/>
      <c r="S3322" s="95">
        <f t="shared" si="798"/>
        <v>0</v>
      </c>
      <c r="T3322" s="86" t="str">
        <f t="shared" si="799"/>
        <v/>
      </c>
      <c r="U3322" s="86" t="str">
        <f t="shared" si="809"/>
        <v/>
      </c>
      <c r="V3322" s="95" t="str">
        <f t="shared" si="800"/>
        <v/>
      </c>
      <c r="W3322" s="90" t="s">
        <v>221</v>
      </c>
      <c r="AE3322" s="92" t="str">
        <f t="shared" si="801"/>
        <v/>
      </c>
      <c r="AF3322" s="96" t="str">
        <f t="shared" si="802"/>
        <v>&lt;a name='19000100'&gt;&lt;b&gt;: 0 - HI-Baltimore [17 W Mulberry St, Baltimore, MD]&lt;/b&gt;&lt;/a&gt;&lt;br&gt;</v>
      </c>
      <c r="AG3322" s="97">
        <f t="shared" si="803"/>
        <v>1900</v>
      </c>
      <c r="AH3322" s="97" t="str">
        <f t="shared" si="804"/>
        <v>01</v>
      </c>
      <c r="AI3322" s="97" t="str">
        <f t="shared" si="805"/>
        <v>00</v>
      </c>
      <c r="AJ3322" s="97" t="str">
        <f t="shared" si="806"/>
        <v>19000100</v>
      </c>
    </row>
    <row r="3323" spans="6:36" ht="12" customHeight="1" x14ac:dyDescent="0.15">
      <c r="F3323" s="86" t="str">
        <f t="shared" si="794"/>
        <v>Saturday</v>
      </c>
      <c r="G3323" s="91"/>
      <c r="H3323" s="92" t="str">
        <f>VLOOKUP(MONTH(G3323),VLOOKUP!$W$1:$X$24,2)</f>
        <v>January</v>
      </c>
      <c r="I3323" s="92" t="str">
        <f t="shared" si="795"/>
        <v/>
      </c>
      <c r="J3323" s="93" t="s">
        <v>1602</v>
      </c>
      <c r="L3323" s="86" t="str">
        <f t="shared" si="807"/>
        <v>HI-Baltimore [17 W Mulberry St, Baltimore, MD]</v>
      </c>
      <c r="M3323" s="86">
        <f t="shared" si="796"/>
        <v>0</v>
      </c>
      <c r="N3323" s="93" t="str">
        <f t="shared" si="808"/>
        <v>HI-Baltimore [17 W Mulberry St, Baltimore, MD]</v>
      </c>
      <c r="O3323" s="94"/>
      <c r="S3323" s="95">
        <f t="shared" si="798"/>
        <v>0</v>
      </c>
      <c r="T3323" s="86" t="str">
        <f t="shared" si="799"/>
        <v/>
      </c>
      <c r="U3323" s="86" t="str">
        <f t="shared" si="809"/>
        <v/>
      </c>
      <c r="V3323" s="95" t="str">
        <f t="shared" si="800"/>
        <v/>
      </c>
      <c r="W3323" s="90" t="s">
        <v>221</v>
      </c>
      <c r="AE3323" s="92" t="str">
        <f t="shared" si="801"/>
        <v/>
      </c>
      <c r="AF3323" s="96" t="str">
        <f t="shared" si="802"/>
        <v>&lt;a name='19000100'&gt;&lt;b&gt;: 0 - HI-Baltimore [17 W Mulberry St, Baltimore, MD]&lt;/b&gt;&lt;/a&gt;&lt;br&gt;</v>
      </c>
      <c r="AG3323" s="97">
        <f t="shared" si="803"/>
        <v>1900</v>
      </c>
      <c r="AH3323" s="97" t="str">
        <f t="shared" si="804"/>
        <v>01</v>
      </c>
      <c r="AI3323" s="97" t="str">
        <f t="shared" si="805"/>
        <v>00</v>
      </c>
      <c r="AJ3323" s="97" t="str">
        <f t="shared" si="806"/>
        <v>19000100</v>
      </c>
    </row>
    <row r="3324" spans="6:36" ht="12" customHeight="1" x14ac:dyDescent="0.15">
      <c r="F3324" s="86" t="str">
        <f t="shared" si="794"/>
        <v>Saturday</v>
      </c>
      <c r="G3324" s="91"/>
      <c r="H3324" s="92" t="str">
        <f>VLOOKUP(MONTH(G3324),VLOOKUP!$W$1:$X$24,2)</f>
        <v>January</v>
      </c>
      <c r="I3324" s="92" t="str">
        <f t="shared" si="795"/>
        <v/>
      </c>
      <c r="J3324" s="93" t="s">
        <v>1602</v>
      </c>
      <c r="L3324" s="86" t="str">
        <f t="shared" si="807"/>
        <v>HI-Baltimore [17 W Mulberry St, Baltimore, MD]</v>
      </c>
      <c r="M3324" s="86">
        <f t="shared" si="796"/>
        <v>0</v>
      </c>
      <c r="N3324" s="93" t="str">
        <f t="shared" si="808"/>
        <v>HI-Baltimore [17 W Mulberry St, Baltimore, MD]</v>
      </c>
      <c r="O3324" s="94"/>
      <c r="S3324" s="95">
        <f t="shared" si="798"/>
        <v>0</v>
      </c>
      <c r="T3324" s="86" t="str">
        <f t="shared" si="799"/>
        <v/>
      </c>
      <c r="U3324" s="86" t="str">
        <f t="shared" si="809"/>
        <v/>
      </c>
      <c r="V3324" s="95" t="str">
        <f t="shared" si="800"/>
        <v/>
      </c>
      <c r="W3324" s="90" t="s">
        <v>221</v>
      </c>
      <c r="AE3324" s="92" t="str">
        <f t="shared" si="801"/>
        <v/>
      </c>
      <c r="AF3324" s="96" t="str">
        <f t="shared" si="802"/>
        <v>&lt;a name='19000100'&gt;&lt;b&gt;: 0 - HI-Baltimore [17 W Mulberry St, Baltimore, MD]&lt;/b&gt;&lt;/a&gt;&lt;br&gt;</v>
      </c>
      <c r="AG3324" s="97">
        <f t="shared" si="803"/>
        <v>1900</v>
      </c>
      <c r="AH3324" s="97" t="str">
        <f t="shared" si="804"/>
        <v>01</v>
      </c>
      <c r="AI3324" s="97" t="str">
        <f t="shared" si="805"/>
        <v>00</v>
      </c>
      <c r="AJ3324" s="97" t="str">
        <f t="shared" si="806"/>
        <v>19000100</v>
      </c>
    </row>
    <row r="3325" spans="6:36" ht="12" customHeight="1" x14ac:dyDescent="0.15">
      <c r="F3325" s="86" t="str">
        <f t="shared" si="794"/>
        <v>Saturday</v>
      </c>
      <c r="G3325" s="91"/>
      <c r="H3325" s="92" t="str">
        <f>VLOOKUP(MONTH(G3325),VLOOKUP!$W$1:$X$24,2)</f>
        <v>January</v>
      </c>
      <c r="I3325" s="92" t="str">
        <f t="shared" si="795"/>
        <v/>
      </c>
      <c r="J3325" s="93" t="s">
        <v>1195</v>
      </c>
      <c r="L3325" s="86" t="str">
        <f t="shared" si="807"/>
        <v>Hierarchy [1841 Columbia Rd NW, WDC]</v>
      </c>
      <c r="M3325" s="86">
        <f t="shared" si="796"/>
        <v>0</v>
      </c>
      <c r="N3325" s="93" t="str">
        <f t="shared" si="808"/>
        <v>Hierarchy [1841 Columbia Rd NW, WDC]</v>
      </c>
      <c r="O3325" s="90"/>
      <c r="S3325" s="95">
        <f t="shared" si="798"/>
        <v>0</v>
      </c>
      <c r="T3325" s="86" t="str">
        <f t="shared" si="799"/>
        <v/>
      </c>
      <c r="U3325" s="86" t="str">
        <f t="shared" si="809"/>
        <v/>
      </c>
      <c r="V3325" s="95" t="str">
        <f t="shared" si="800"/>
        <v/>
      </c>
      <c r="W3325" s="90" t="s">
        <v>488</v>
      </c>
      <c r="AE3325" s="92" t="str">
        <f t="shared" si="801"/>
        <v/>
      </c>
      <c r="AF3325" s="96" t="str">
        <f t="shared" si="802"/>
        <v>&lt;a name='19000100'&gt;&lt;b&gt;: 0 - Hierarchy [1841 Columbia Rd NW, WDC]&lt;/b&gt;&lt;/a&gt;&lt;br&gt;</v>
      </c>
      <c r="AG3325" s="97">
        <f t="shared" si="803"/>
        <v>1900</v>
      </c>
      <c r="AH3325" s="97" t="str">
        <f t="shared" si="804"/>
        <v>01</v>
      </c>
      <c r="AI3325" s="97" t="str">
        <f t="shared" si="805"/>
        <v>00</v>
      </c>
      <c r="AJ3325" s="97" t="str">
        <f t="shared" si="806"/>
        <v>19000100</v>
      </c>
    </row>
    <row r="3326" spans="6:36" ht="12" customHeight="1" x14ac:dyDescent="0.15">
      <c r="F3326" s="86" t="str">
        <f t="shared" si="794"/>
        <v>Saturday</v>
      </c>
      <c r="G3326" s="91"/>
      <c r="H3326" s="92" t="str">
        <f>VLOOKUP(MONTH(G3326),VLOOKUP!$W$1:$X$24,2)</f>
        <v>January</v>
      </c>
      <c r="I3326" s="92" t="str">
        <f t="shared" si="795"/>
        <v/>
      </c>
      <c r="J3326" s="93" t="s">
        <v>1195</v>
      </c>
      <c r="L3326" s="86" t="str">
        <f t="shared" si="807"/>
        <v>Hierarchy [1841 Columbia Rd NW, WDC]</v>
      </c>
      <c r="M3326" s="86">
        <f t="shared" si="796"/>
        <v>0</v>
      </c>
      <c r="N3326" s="93" t="str">
        <f t="shared" si="808"/>
        <v>Hierarchy [1841 Columbia Rd NW, WDC]</v>
      </c>
      <c r="O3326" s="90"/>
      <c r="S3326" s="95">
        <f t="shared" si="798"/>
        <v>0</v>
      </c>
      <c r="T3326" s="86" t="str">
        <f t="shared" si="799"/>
        <v/>
      </c>
      <c r="U3326" s="86" t="str">
        <f t="shared" si="809"/>
        <v/>
      </c>
      <c r="V3326" s="95" t="str">
        <f t="shared" si="800"/>
        <v/>
      </c>
      <c r="W3326" s="90" t="s">
        <v>488</v>
      </c>
      <c r="AE3326" s="92" t="str">
        <f t="shared" si="801"/>
        <v/>
      </c>
      <c r="AF3326" s="96" t="str">
        <f t="shared" si="802"/>
        <v>&lt;a name='19000100'&gt;&lt;b&gt;: 0 - Hierarchy [1841 Columbia Rd NW, WDC]&lt;/b&gt;&lt;/a&gt;&lt;br&gt;</v>
      </c>
      <c r="AG3326" s="97">
        <f t="shared" si="803"/>
        <v>1900</v>
      </c>
      <c r="AH3326" s="97" t="str">
        <f t="shared" si="804"/>
        <v>01</v>
      </c>
      <c r="AI3326" s="97" t="str">
        <f t="shared" si="805"/>
        <v>00</v>
      </c>
      <c r="AJ3326" s="97" t="str">
        <f t="shared" si="806"/>
        <v>19000100</v>
      </c>
    </row>
    <row r="3327" spans="6:36" ht="12" customHeight="1" x14ac:dyDescent="0.15">
      <c r="F3327" s="86" t="str">
        <f t="shared" si="794"/>
        <v>Saturday</v>
      </c>
      <c r="G3327" s="91"/>
      <c r="H3327" s="92" t="str">
        <f>VLOOKUP(MONTH(G3327),VLOOKUP!$W$1:$X$24,2)</f>
        <v>January</v>
      </c>
      <c r="I3327" s="92" t="str">
        <f t="shared" si="795"/>
        <v/>
      </c>
      <c r="J3327" s="93" t="s">
        <v>1195</v>
      </c>
      <c r="L3327" s="86" t="str">
        <f t="shared" si="807"/>
        <v>Hierarchy [1841 Columbia Rd NW, WDC]</v>
      </c>
      <c r="M3327" s="86">
        <f t="shared" si="796"/>
        <v>0</v>
      </c>
      <c r="N3327" s="93" t="str">
        <f t="shared" si="808"/>
        <v>Hierarchy [1841 Columbia Rd NW, WDC]</v>
      </c>
      <c r="O3327" s="90"/>
      <c r="S3327" s="95">
        <f t="shared" si="798"/>
        <v>0</v>
      </c>
      <c r="T3327" s="86" t="str">
        <f t="shared" si="799"/>
        <v/>
      </c>
      <c r="U3327" s="86" t="str">
        <f t="shared" si="809"/>
        <v/>
      </c>
      <c r="V3327" s="95" t="str">
        <f t="shared" si="800"/>
        <v/>
      </c>
      <c r="W3327" s="90" t="s">
        <v>488</v>
      </c>
      <c r="AE3327" s="92" t="str">
        <f t="shared" si="801"/>
        <v/>
      </c>
      <c r="AF3327" s="96" t="str">
        <f t="shared" si="802"/>
        <v>&lt;a name='19000100'&gt;&lt;b&gt;: 0 - Hierarchy [1841 Columbia Rd NW, WDC]&lt;/b&gt;&lt;/a&gt;&lt;br&gt;</v>
      </c>
      <c r="AG3327" s="97">
        <f t="shared" si="803"/>
        <v>1900</v>
      </c>
      <c r="AH3327" s="97" t="str">
        <f t="shared" si="804"/>
        <v>01</v>
      </c>
      <c r="AI3327" s="97" t="str">
        <f t="shared" si="805"/>
        <v>00</v>
      </c>
      <c r="AJ3327" s="97" t="str">
        <f t="shared" si="806"/>
        <v>19000100</v>
      </c>
    </row>
    <row r="3328" spans="6:36" ht="12" customHeight="1" x14ac:dyDescent="0.15">
      <c r="F3328" s="86" t="str">
        <f t="shared" si="794"/>
        <v>Saturday</v>
      </c>
      <c r="G3328" s="91"/>
      <c r="H3328" s="92" t="str">
        <f>VLOOKUP(MONTH(G3328),VLOOKUP!$W$1:$X$24,2)</f>
        <v>January</v>
      </c>
      <c r="I3328" s="92" t="str">
        <f t="shared" si="795"/>
        <v/>
      </c>
      <c r="J3328" s="93" t="s">
        <v>1195</v>
      </c>
      <c r="L3328" s="86" t="str">
        <f t="shared" si="807"/>
        <v>Hierarchy [1841 Columbia Rd NW, WDC]</v>
      </c>
      <c r="M3328" s="86">
        <f t="shared" si="796"/>
        <v>0</v>
      </c>
      <c r="N3328" s="93" t="str">
        <f t="shared" si="808"/>
        <v>Hierarchy [1841 Columbia Rd NW, WDC]</v>
      </c>
      <c r="O3328" s="90"/>
      <c r="S3328" s="95">
        <f t="shared" si="798"/>
        <v>0</v>
      </c>
      <c r="T3328" s="86" t="str">
        <f t="shared" si="799"/>
        <v/>
      </c>
      <c r="U3328" s="86" t="str">
        <f t="shared" si="809"/>
        <v/>
      </c>
      <c r="V3328" s="95" t="str">
        <f t="shared" si="800"/>
        <v/>
      </c>
      <c r="W3328" s="90" t="s">
        <v>488</v>
      </c>
      <c r="AE3328" s="92" t="str">
        <f t="shared" si="801"/>
        <v/>
      </c>
      <c r="AF3328" s="96" t="str">
        <f t="shared" si="802"/>
        <v>&lt;a name='19000100'&gt;&lt;b&gt;: 0 - Hierarchy [1841 Columbia Rd NW, WDC]&lt;/b&gt;&lt;/a&gt;&lt;br&gt;</v>
      </c>
      <c r="AG3328" s="97">
        <f t="shared" si="803"/>
        <v>1900</v>
      </c>
      <c r="AH3328" s="97" t="str">
        <f t="shared" si="804"/>
        <v>01</v>
      </c>
      <c r="AI3328" s="97" t="str">
        <f t="shared" si="805"/>
        <v>00</v>
      </c>
      <c r="AJ3328" s="97" t="str">
        <f t="shared" si="806"/>
        <v>19000100</v>
      </c>
    </row>
    <row r="3329" spans="6:36" ht="12" customHeight="1" x14ac:dyDescent="0.15">
      <c r="F3329" s="86" t="str">
        <f t="shared" si="794"/>
        <v>Saturday</v>
      </c>
      <c r="G3329" s="91"/>
      <c r="H3329" s="92" t="str">
        <f>VLOOKUP(MONTH(G3329),VLOOKUP!$W$1:$X$24,2)</f>
        <v>January</v>
      </c>
      <c r="I3329" s="92" t="str">
        <f t="shared" si="795"/>
        <v/>
      </c>
      <c r="J3329" s="93" t="s">
        <v>1272</v>
      </c>
      <c r="L3329" s="86" t="str">
        <f t="shared" si="807"/>
        <v>Hill &amp;amp; Dale Records [1054 31st Street NW, WDC]</v>
      </c>
      <c r="M3329" s="86">
        <f t="shared" si="796"/>
        <v>0</v>
      </c>
      <c r="N3329" s="93" t="str">
        <f t="shared" si="808"/>
        <v>Hill &amp;amp; Dale Records [1054 31st Street NW, WDC]</v>
      </c>
      <c r="O3329" s="90"/>
      <c r="S3329" s="95">
        <f t="shared" si="798"/>
        <v>0</v>
      </c>
      <c r="T3329" s="86" t="str">
        <f t="shared" si="799"/>
        <v/>
      </c>
      <c r="U3329" s="86" t="str">
        <f t="shared" si="809"/>
        <v/>
      </c>
      <c r="V3329" s="95" t="str">
        <f t="shared" si="800"/>
        <v/>
      </c>
      <c r="AE3329" s="92" t="str">
        <f t="shared" si="801"/>
        <v/>
      </c>
      <c r="AF3329" s="96" t="str">
        <f t="shared" si="802"/>
        <v>&lt;a name='19000100'&gt;&lt;b&gt;: 0 - Hill &amp;amp; Dale Records [1054 31st Street NW, WDC]&lt;/b&gt;&lt;/a&gt;&lt;br&gt;</v>
      </c>
      <c r="AG3329" s="97">
        <f t="shared" si="803"/>
        <v>1900</v>
      </c>
      <c r="AH3329" s="97" t="str">
        <f t="shared" si="804"/>
        <v>01</v>
      </c>
      <c r="AI3329" s="97" t="str">
        <f t="shared" si="805"/>
        <v>00</v>
      </c>
      <c r="AJ3329" s="97" t="str">
        <f t="shared" si="806"/>
        <v>19000100</v>
      </c>
    </row>
    <row r="3330" spans="6:36" ht="12" customHeight="1" x14ac:dyDescent="0.15">
      <c r="F3330" s="86" t="str">
        <f t="shared" ref="F3330:F3393" si="810">IF(WEEKDAY(G3330)=1,"Sunday",IF(WEEKDAY(G3330)=2,"Monday",IF(WEEKDAY(G3330)=3,"Tuesday",IF(WEEKDAY(G3330)=4,"Wednesday",IF(WEEKDAY(G3330)=5,"Thursday",IF(WEEKDAY(G3330)=6,"Friday","Saturday"))))))</f>
        <v>Saturday</v>
      </c>
      <c r="G3330" s="91"/>
      <c r="H3330" s="92" t="str">
        <f>VLOOKUP(MONTH(G3330),VLOOKUP!$W$1:$X$24,2)</f>
        <v>January</v>
      </c>
      <c r="I3330" s="92" t="str">
        <f t="shared" ref="I3330:I3393" si="811">IF(ISBLANK(G3330),"",F3330&amp;", "&amp;DAY(G3330)&amp;" "&amp;H3330&amp;" "&amp;YEAR(G3330))</f>
        <v/>
      </c>
      <c r="J3330" s="93" t="s">
        <v>1272</v>
      </c>
      <c r="L3330" s="86" t="str">
        <f t="shared" si="807"/>
        <v>Hill &amp;amp; Dale Records [1054 31st Street NW, WDC]</v>
      </c>
      <c r="M3330" s="86">
        <f t="shared" ref="M3330:M3393" si="812">IF(ISBLANK(P3330),O3330,IF(ISBLANK(Q3330),O3330&amp;" and "&amp;P3330,IF(ISBLANK(R3330),O3330&amp;", "&amp;P3330&amp;", and "&amp;Q3330, O3330&amp;", "&amp;P3330&amp;", "&amp;Q3330&amp;", and "&amp;R3330)))</f>
        <v>0</v>
      </c>
      <c r="N3330" s="93" t="str">
        <f t="shared" ref="N3330:N3361" si="813">J3330</f>
        <v>Hill &amp;amp; Dale Records [1054 31st Street NW, WDC]</v>
      </c>
      <c r="O3330" s="90"/>
      <c r="S3330" s="95">
        <f t="shared" ref="S3330:S3393" si="814">IF(LEFT(O3330,2)="A ",RIGHT(O3330,LEN(O3330)-2),IF(LEFT(O3330,3)="An ",RIGHT(O3330,LEN(O3330)-3),IF(LEFT(O3330,4)="The ",RIGHT(O3330,LEN(O3330)-4),IF(LEFT(O3330,3)="&lt;b&gt;",RIGHT(O3330,LEN(O3330)-3),IF(LEFT(O3330,4)="&lt;em&gt;",RIGHT(O3330,LEN(O3330)-4),O3330)))))</f>
        <v>0</v>
      </c>
      <c r="T3330" s="86" t="str">
        <f t="shared" ref="T3330:T3393" si="815">IF(ISBLANK(G3330),"","&amp;#149; "&amp;IF(ISBLANK(C3330),"","&lt;S&gt;")&amp;IF(ISBLANK(A3330),"","&lt;a href='recommended.php#"&amp;AJ3330&amp;"'&gt;&lt;b&gt;&lt;em&gt;&lt;font color='#9C004D'&gt;RECOMMENDED&lt;/font&gt;&lt;/em&gt;&lt;/b&gt;&lt;/a&gt; - ")&amp;M3330&amp;" - &lt;b&gt;"&amp;L3330&amp;"&lt;/b&gt; "&amp;IF(B3330="Sold Out"," - &lt;font color='#000099'&gt;&lt;b&gt;&lt;I&gt;sold out&lt;/I&gt;&lt;/b&gt;&lt;/font&gt;","")&amp;IF(ISBLANK(C3330),"","&lt;/S&gt; &lt;b&gt;"&amp;C3330&amp;"&lt;/b&gt;")&amp;"&lt;br&gt;")</f>
        <v/>
      </c>
      <c r="U3330" s="86" t="str">
        <f t="shared" si="809"/>
        <v/>
      </c>
      <c r="V3330" s="95" t="str">
        <f t="shared" ref="V3330:V3393" si="816">IF(ISBLANK(G3330),"","&amp;#149; "&amp;IF(ISBLANK(C3330),"","&lt;S&gt;")&amp;IF(ISBLANK(A3330),"","&lt;a href='recommended.php#"&amp;AJ3330&amp;"'&gt;&lt;b&gt;&lt;em&gt;&lt;font color='#9C004D'&gt;RECOMMENDED&lt;/font&gt;&lt;/em&gt;&lt;/b&gt;&lt;/a&gt; - ")&amp;M3330&amp;" - &lt;b&gt;"&amp;L3330&amp;"&lt;/b&gt; "&amp;IF(B3330="Sold Out"," - &lt;font color='#000099'&gt;&lt;b&gt;&lt;I&gt;sold out&lt;/I&gt;&lt;/b&gt;&lt;/font&gt;","")&amp;IF(ISBLANK(C3330),"","&lt;/S&gt; &lt;b&gt;"&amp;C3330&amp;"&lt;/b&gt;")&amp;" - &lt;font color='#005500'&gt;&lt;b&gt;"&amp;E3330&amp;"&lt;/b&gt;&lt;/font&gt;&lt;br&gt;")</f>
        <v/>
      </c>
      <c r="AE3330" s="92" t="str">
        <f t="shared" ref="AE3330:AE3393" si="817">IF(ISBLANK(G3330),"",F3330&amp;", "&amp;DAY(G3330)&amp;" "&amp;H3330&amp;" "&amp;YEAR(G3330)&amp;"      [&lt;a name='"&amp;AJ3330&amp;"' href='#"&amp;AJ3330&amp;"'&gt;link to this day&lt;/a&gt;]")</f>
        <v/>
      </c>
      <c r="AF3330" s="96" t="str">
        <f t="shared" ref="AF3330:AF3393" si="818">"&lt;a name='"&amp;AJ3330&amp;"'&gt;&lt;b&gt;"&amp;I3330&amp;": "&amp;M3330&amp;" - "&amp;L3330&amp;"&lt;/b&gt;&lt;/a&gt;&lt;br&gt;"</f>
        <v>&lt;a name='19000100'&gt;&lt;b&gt;: 0 - Hill &amp;amp; Dale Records [1054 31st Street NW, WDC]&lt;/b&gt;&lt;/a&gt;&lt;br&gt;</v>
      </c>
      <c r="AG3330" s="97">
        <f t="shared" ref="AG3330:AG3393" si="819">YEAR(G3330)</f>
        <v>1900</v>
      </c>
      <c r="AH3330" s="97" t="str">
        <f t="shared" ref="AH3330:AH3393" si="820">IF(LEN(MONTH(G3330))=1,"0"&amp;MONTH(G3330),MONTH(G3330))</f>
        <v>01</v>
      </c>
      <c r="AI3330" s="97" t="str">
        <f t="shared" ref="AI3330:AI3393" si="821">IF(LEN(DAY(G3330))=1,"0"&amp;DAY(G3330),DAY(G3330))</f>
        <v>00</v>
      </c>
      <c r="AJ3330" s="97" t="str">
        <f t="shared" ref="AJ3330:AJ3393" si="822">AG3330&amp;AH3330&amp;AI3330</f>
        <v>19000100</v>
      </c>
    </row>
    <row r="3331" spans="6:36" ht="12" customHeight="1" x14ac:dyDescent="0.15">
      <c r="F3331" s="86" t="str">
        <f t="shared" si="810"/>
        <v>Saturday</v>
      </c>
      <c r="G3331" s="91"/>
      <c r="H3331" s="92" t="str">
        <f>VLOOKUP(MONTH(G3331),VLOOKUP!$W$1:$X$24,2)</f>
        <v>January</v>
      </c>
      <c r="I3331" s="92" t="str">
        <f t="shared" si="811"/>
        <v/>
      </c>
      <c r="J3331" s="93" t="s">
        <v>1272</v>
      </c>
      <c r="L3331" s="86" t="str">
        <f t="shared" si="807"/>
        <v>Hill &amp;amp; Dale Records [1054 31st Street NW, WDC]</v>
      </c>
      <c r="M3331" s="86">
        <f t="shared" si="812"/>
        <v>0</v>
      </c>
      <c r="N3331" s="93" t="str">
        <f t="shared" si="813"/>
        <v>Hill &amp;amp; Dale Records [1054 31st Street NW, WDC]</v>
      </c>
      <c r="O3331" s="90"/>
      <c r="S3331" s="95">
        <f t="shared" si="814"/>
        <v>0</v>
      </c>
      <c r="T3331" s="86" t="str">
        <f t="shared" si="815"/>
        <v/>
      </c>
      <c r="U3331" s="86" t="str">
        <f t="shared" si="809"/>
        <v/>
      </c>
      <c r="V3331" s="95" t="str">
        <f t="shared" si="816"/>
        <v/>
      </c>
      <c r="AE3331" s="92" t="str">
        <f t="shared" si="817"/>
        <v/>
      </c>
      <c r="AF3331" s="96" t="str">
        <f t="shared" si="818"/>
        <v>&lt;a name='19000100'&gt;&lt;b&gt;: 0 - Hill &amp;amp; Dale Records [1054 31st Street NW, WDC]&lt;/b&gt;&lt;/a&gt;&lt;br&gt;</v>
      </c>
      <c r="AG3331" s="97">
        <f t="shared" si="819"/>
        <v>1900</v>
      </c>
      <c r="AH3331" s="97" t="str">
        <f t="shared" si="820"/>
        <v>01</v>
      </c>
      <c r="AI3331" s="97" t="str">
        <f t="shared" si="821"/>
        <v>00</v>
      </c>
      <c r="AJ3331" s="97" t="str">
        <f t="shared" si="822"/>
        <v>19000100</v>
      </c>
    </row>
    <row r="3332" spans="6:36" ht="12" customHeight="1" x14ac:dyDescent="0.15">
      <c r="F3332" s="86" t="str">
        <f t="shared" si="810"/>
        <v>Saturday</v>
      </c>
      <c r="G3332" s="91"/>
      <c r="H3332" s="92" t="str">
        <f>VLOOKUP(MONTH(G3332),VLOOKUP!$W$1:$X$24,2)</f>
        <v>January</v>
      </c>
      <c r="I3332" s="92" t="str">
        <f t="shared" si="811"/>
        <v/>
      </c>
      <c r="J3332" s="93" t="s">
        <v>1272</v>
      </c>
      <c r="L3332" s="86" t="str">
        <f t="shared" si="807"/>
        <v>Hill &amp;amp; Dale Records [1054 31st Street NW, WDC]</v>
      </c>
      <c r="M3332" s="86">
        <f t="shared" si="812"/>
        <v>0</v>
      </c>
      <c r="N3332" s="93" t="str">
        <f t="shared" si="813"/>
        <v>Hill &amp;amp; Dale Records [1054 31st Street NW, WDC]</v>
      </c>
      <c r="O3332" s="90"/>
      <c r="S3332" s="95">
        <f t="shared" si="814"/>
        <v>0</v>
      </c>
      <c r="T3332" s="86" t="str">
        <f t="shared" si="815"/>
        <v/>
      </c>
      <c r="U3332" s="86" t="str">
        <f t="shared" si="809"/>
        <v/>
      </c>
      <c r="V3332" s="95" t="str">
        <f t="shared" si="816"/>
        <v/>
      </c>
      <c r="AE3332" s="92" t="str">
        <f t="shared" si="817"/>
        <v/>
      </c>
      <c r="AF3332" s="96" t="str">
        <f t="shared" si="818"/>
        <v>&lt;a name='19000100'&gt;&lt;b&gt;: 0 - Hill &amp;amp; Dale Records [1054 31st Street NW, WDC]&lt;/b&gt;&lt;/a&gt;&lt;br&gt;</v>
      </c>
      <c r="AG3332" s="97">
        <f t="shared" si="819"/>
        <v>1900</v>
      </c>
      <c r="AH3332" s="97" t="str">
        <f t="shared" si="820"/>
        <v>01</v>
      </c>
      <c r="AI3332" s="97" t="str">
        <f t="shared" si="821"/>
        <v>00</v>
      </c>
      <c r="AJ3332" s="97" t="str">
        <f t="shared" si="822"/>
        <v>19000100</v>
      </c>
    </row>
    <row r="3333" spans="6:36" ht="12" customHeight="1" x14ac:dyDescent="0.15">
      <c r="F3333" s="86" t="str">
        <f t="shared" si="810"/>
        <v>Saturday</v>
      </c>
      <c r="G3333" s="91"/>
      <c r="H3333" s="92" t="str">
        <f>VLOOKUP(MONTH(G3333),VLOOKUP!$W$1:$X$24,2)</f>
        <v>January</v>
      </c>
      <c r="I3333" s="92" t="str">
        <f t="shared" si="811"/>
        <v/>
      </c>
      <c r="J3333" s="93" t="s">
        <v>1272</v>
      </c>
      <c r="L3333" s="86" t="str">
        <f t="shared" si="807"/>
        <v>Hill &amp;amp; Dale Records [1054 31st Street NW, WDC]</v>
      </c>
      <c r="M3333" s="86">
        <f t="shared" si="812"/>
        <v>0</v>
      </c>
      <c r="N3333" s="93" t="str">
        <f t="shared" si="813"/>
        <v>Hill &amp;amp; Dale Records [1054 31st Street NW, WDC]</v>
      </c>
      <c r="O3333" s="90"/>
      <c r="S3333" s="95">
        <f t="shared" si="814"/>
        <v>0</v>
      </c>
      <c r="T3333" s="86" t="str">
        <f t="shared" si="815"/>
        <v/>
      </c>
      <c r="U3333" s="86" t="str">
        <f t="shared" si="809"/>
        <v/>
      </c>
      <c r="V3333" s="95" t="str">
        <f t="shared" si="816"/>
        <v/>
      </c>
      <c r="AE3333" s="92" t="str">
        <f t="shared" si="817"/>
        <v/>
      </c>
      <c r="AF3333" s="96" t="str">
        <f t="shared" si="818"/>
        <v>&lt;a name='19000100'&gt;&lt;b&gt;: 0 - Hill &amp;amp; Dale Records [1054 31st Street NW, WDC]&lt;/b&gt;&lt;/a&gt;&lt;br&gt;</v>
      </c>
      <c r="AG3333" s="97">
        <f t="shared" si="819"/>
        <v>1900</v>
      </c>
      <c r="AH3333" s="97" t="str">
        <f t="shared" si="820"/>
        <v>01</v>
      </c>
      <c r="AI3333" s="97" t="str">
        <f t="shared" si="821"/>
        <v>00</v>
      </c>
      <c r="AJ3333" s="97" t="str">
        <f t="shared" si="822"/>
        <v>19000100</v>
      </c>
    </row>
    <row r="3334" spans="6:36" ht="12" customHeight="1" x14ac:dyDescent="0.15">
      <c r="F3334" s="86" t="str">
        <f t="shared" si="810"/>
        <v>Saturday</v>
      </c>
      <c r="G3334" s="91"/>
      <c r="H3334" s="92" t="str">
        <f>VLOOKUP(MONTH(G3334),VLOOKUP!$W$1:$X$24,2)</f>
        <v>January</v>
      </c>
      <c r="I3334" s="92" t="str">
        <f t="shared" si="811"/>
        <v/>
      </c>
      <c r="J3334" s="93" t="s">
        <v>1272</v>
      </c>
      <c r="L3334" s="86" t="str">
        <f t="shared" si="807"/>
        <v>Hill &amp;amp; Dale Records [1054 31st Street NW, WDC]</v>
      </c>
      <c r="M3334" s="86">
        <f t="shared" si="812"/>
        <v>0</v>
      </c>
      <c r="N3334" s="93" t="str">
        <f t="shared" si="813"/>
        <v>Hill &amp;amp; Dale Records [1054 31st Street NW, WDC]</v>
      </c>
      <c r="O3334" s="90"/>
      <c r="S3334" s="95">
        <f t="shared" si="814"/>
        <v>0</v>
      </c>
      <c r="T3334" s="86" t="str">
        <f t="shared" si="815"/>
        <v/>
      </c>
      <c r="U3334" s="86" t="str">
        <f t="shared" si="809"/>
        <v/>
      </c>
      <c r="V3334" s="95" t="str">
        <f t="shared" si="816"/>
        <v/>
      </c>
      <c r="AE3334" s="92" t="str">
        <f t="shared" si="817"/>
        <v/>
      </c>
      <c r="AF3334" s="96" t="str">
        <f t="shared" si="818"/>
        <v>&lt;a name='19000100'&gt;&lt;b&gt;: 0 - Hill &amp;amp; Dale Records [1054 31st Street NW, WDC]&lt;/b&gt;&lt;/a&gt;&lt;br&gt;</v>
      </c>
      <c r="AG3334" s="97">
        <f t="shared" si="819"/>
        <v>1900</v>
      </c>
      <c r="AH3334" s="97" t="str">
        <f t="shared" si="820"/>
        <v>01</v>
      </c>
      <c r="AI3334" s="97" t="str">
        <f t="shared" si="821"/>
        <v>00</v>
      </c>
      <c r="AJ3334" s="97" t="str">
        <f t="shared" si="822"/>
        <v>19000100</v>
      </c>
    </row>
    <row r="3335" spans="6:36" ht="12" customHeight="1" x14ac:dyDescent="0.15">
      <c r="F3335" s="86" t="str">
        <f t="shared" si="810"/>
        <v>Saturday</v>
      </c>
      <c r="G3335" s="91"/>
      <c r="H3335" s="92" t="str">
        <f>VLOOKUP(MONTH(G3335),VLOOKUP!$W$1:$X$24,2)</f>
        <v>January</v>
      </c>
      <c r="I3335" s="92" t="str">
        <f t="shared" si="811"/>
        <v/>
      </c>
      <c r="J3335" s="93" t="s">
        <v>1272</v>
      </c>
      <c r="L3335" s="86" t="str">
        <f t="shared" si="807"/>
        <v>Hill &amp;amp; Dale Records [1054 31st Street NW, WDC]</v>
      </c>
      <c r="M3335" s="86">
        <f t="shared" si="812"/>
        <v>0</v>
      </c>
      <c r="N3335" s="93" t="str">
        <f t="shared" si="813"/>
        <v>Hill &amp;amp; Dale Records [1054 31st Street NW, WDC]</v>
      </c>
      <c r="O3335" s="90"/>
      <c r="S3335" s="95">
        <f t="shared" si="814"/>
        <v>0</v>
      </c>
      <c r="T3335" s="86" t="str">
        <f t="shared" si="815"/>
        <v/>
      </c>
      <c r="U3335" s="86" t="str">
        <f t="shared" si="809"/>
        <v/>
      </c>
      <c r="V3335" s="95" t="str">
        <f t="shared" si="816"/>
        <v/>
      </c>
      <c r="AE3335" s="92" t="str">
        <f t="shared" si="817"/>
        <v/>
      </c>
      <c r="AF3335" s="96" t="str">
        <f t="shared" si="818"/>
        <v>&lt;a name='19000100'&gt;&lt;b&gt;: 0 - Hill &amp;amp; Dale Records [1054 31st Street NW, WDC]&lt;/b&gt;&lt;/a&gt;&lt;br&gt;</v>
      </c>
      <c r="AG3335" s="97">
        <f t="shared" si="819"/>
        <v>1900</v>
      </c>
      <c r="AH3335" s="97" t="str">
        <f t="shared" si="820"/>
        <v>01</v>
      </c>
      <c r="AI3335" s="97" t="str">
        <f t="shared" si="821"/>
        <v>00</v>
      </c>
      <c r="AJ3335" s="97" t="str">
        <f t="shared" si="822"/>
        <v>19000100</v>
      </c>
    </row>
    <row r="3336" spans="6:36" ht="12" customHeight="1" x14ac:dyDescent="0.15">
      <c r="F3336" s="86" t="str">
        <f t="shared" si="810"/>
        <v>Saturday</v>
      </c>
      <c r="G3336" s="91"/>
      <c r="H3336" s="92" t="str">
        <f>VLOOKUP(MONTH(G3336),VLOOKUP!$W$1:$X$24,2)</f>
        <v>January</v>
      </c>
      <c r="I3336" s="92" t="str">
        <f t="shared" si="811"/>
        <v/>
      </c>
      <c r="J3336" s="93" t="s">
        <v>778</v>
      </c>
      <c r="L3336" s="86" t="str">
        <f t="shared" si="807"/>
        <v>Hill Country Live [410 7th St NW, WDC]</v>
      </c>
      <c r="M3336" s="86">
        <f t="shared" si="812"/>
        <v>0</v>
      </c>
      <c r="N3336" s="93" t="str">
        <f t="shared" si="813"/>
        <v>Hill Country Live [410 7th St NW, WDC]</v>
      </c>
      <c r="O3336" s="90"/>
      <c r="S3336" s="95">
        <f t="shared" si="814"/>
        <v>0</v>
      </c>
      <c r="T3336" s="86" t="str">
        <f t="shared" si="815"/>
        <v/>
      </c>
      <c r="U3336" s="86" t="str">
        <f t="shared" si="809"/>
        <v/>
      </c>
      <c r="V3336" s="95" t="str">
        <f t="shared" si="816"/>
        <v/>
      </c>
      <c r="W3336" s="90" t="s">
        <v>221</v>
      </c>
      <c r="AE3336" s="92" t="str">
        <f t="shared" si="817"/>
        <v/>
      </c>
      <c r="AF3336" s="96" t="str">
        <f t="shared" si="818"/>
        <v>&lt;a name='19000100'&gt;&lt;b&gt;: 0 - Hill Country Live [410 7th St NW, WDC]&lt;/b&gt;&lt;/a&gt;&lt;br&gt;</v>
      </c>
      <c r="AG3336" s="97">
        <f t="shared" si="819"/>
        <v>1900</v>
      </c>
      <c r="AH3336" s="97" t="str">
        <f t="shared" si="820"/>
        <v>01</v>
      </c>
      <c r="AI3336" s="97" t="str">
        <f t="shared" si="821"/>
        <v>00</v>
      </c>
      <c r="AJ3336" s="97" t="str">
        <f t="shared" si="822"/>
        <v>19000100</v>
      </c>
    </row>
    <row r="3337" spans="6:36" ht="12" customHeight="1" x14ac:dyDescent="0.15">
      <c r="F3337" s="86" t="str">
        <f t="shared" si="810"/>
        <v>Saturday</v>
      </c>
      <c r="G3337" s="91"/>
      <c r="H3337" s="92" t="str">
        <f>VLOOKUP(MONTH(G3337),VLOOKUP!$W$1:$X$24,2)</f>
        <v>January</v>
      </c>
      <c r="I3337" s="92" t="str">
        <f t="shared" si="811"/>
        <v/>
      </c>
      <c r="J3337" s="93" t="s">
        <v>778</v>
      </c>
      <c r="L3337" s="86" t="str">
        <f t="shared" si="807"/>
        <v>Hill Country Live [410 7th St NW, WDC]</v>
      </c>
      <c r="M3337" s="86">
        <f t="shared" si="812"/>
        <v>0</v>
      </c>
      <c r="N3337" s="93" t="str">
        <f t="shared" si="813"/>
        <v>Hill Country Live [410 7th St NW, WDC]</v>
      </c>
      <c r="O3337" s="90"/>
      <c r="S3337" s="95">
        <f t="shared" si="814"/>
        <v>0</v>
      </c>
      <c r="T3337" s="86" t="str">
        <f t="shared" si="815"/>
        <v/>
      </c>
      <c r="U3337" s="86" t="str">
        <f t="shared" si="809"/>
        <v/>
      </c>
      <c r="V3337" s="95" t="str">
        <f t="shared" si="816"/>
        <v/>
      </c>
      <c r="W3337" s="90" t="s">
        <v>221</v>
      </c>
      <c r="AE3337" s="92" t="str">
        <f t="shared" si="817"/>
        <v/>
      </c>
      <c r="AF3337" s="96" t="str">
        <f t="shared" si="818"/>
        <v>&lt;a name='19000100'&gt;&lt;b&gt;: 0 - Hill Country Live [410 7th St NW, WDC]&lt;/b&gt;&lt;/a&gt;&lt;br&gt;</v>
      </c>
      <c r="AG3337" s="97">
        <f t="shared" si="819"/>
        <v>1900</v>
      </c>
      <c r="AH3337" s="97" t="str">
        <f t="shared" si="820"/>
        <v>01</v>
      </c>
      <c r="AI3337" s="97" t="str">
        <f t="shared" si="821"/>
        <v>00</v>
      </c>
      <c r="AJ3337" s="97" t="str">
        <f t="shared" si="822"/>
        <v>19000100</v>
      </c>
    </row>
    <row r="3338" spans="6:36" ht="12" customHeight="1" x14ac:dyDescent="0.15">
      <c r="F3338" s="86" t="str">
        <f t="shared" si="810"/>
        <v>Saturday</v>
      </c>
      <c r="G3338" s="91"/>
      <c r="H3338" s="92" t="str">
        <f>VLOOKUP(MONTH(G3338),VLOOKUP!$W$1:$X$24,2)</f>
        <v>January</v>
      </c>
      <c r="I3338" s="92" t="str">
        <f t="shared" si="811"/>
        <v/>
      </c>
      <c r="J3338" s="93" t="s">
        <v>778</v>
      </c>
      <c r="L3338" s="86" t="str">
        <f t="shared" si="807"/>
        <v>Hill Country Live [410 7th St NW, WDC]</v>
      </c>
      <c r="M3338" s="86">
        <f t="shared" si="812"/>
        <v>0</v>
      </c>
      <c r="N3338" s="93" t="str">
        <f t="shared" si="813"/>
        <v>Hill Country Live [410 7th St NW, WDC]</v>
      </c>
      <c r="O3338" s="90"/>
      <c r="S3338" s="95">
        <f t="shared" si="814"/>
        <v>0</v>
      </c>
      <c r="T3338" s="86" t="str">
        <f t="shared" si="815"/>
        <v/>
      </c>
      <c r="U3338" s="86" t="str">
        <f t="shared" si="809"/>
        <v/>
      </c>
      <c r="V3338" s="95" t="str">
        <f t="shared" si="816"/>
        <v/>
      </c>
      <c r="W3338" s="90" t="s">
        <v>221</v>
      </c>
      <c r="AE3338" s="92" t="str">
        <f t="shared" si="817"/>
        <v/>
      </c>
      <c r="AF3338" s="96" t="str">
        <f t="shared" si="818"/>
        <v>&lt;a name='19000100'&gt;&lt;b&gt;: 0 - Hill Country Live [410 7th St NW, WDC]&lt;/b&gt;&lt;/a&gt;&lt;br&gt;</v>
      </c>
      <c r="AG3338" s="97">
        <f t="shared" si="819"/>
        <v>1900</v>
      </c>
      <c r="AH3338" s="97" t="str">
        <f t="shared" si="820"/>
        <v>01</v>
      </c>
      <c r="AI3338" s="97" t="str">
        <f t="shared" si="821"/>
        <v>00</v>
      </c>
      <c r="AJ3338" s="97" t="str">
        <f t="shared" si="822"/>
        <v>19000100</v>
      </c>
    </row>
    <row r="3339" spans="6:36" ht="12" customHeight="1" x14ac:dyDescent="0.15">
      <c r="F3339" s="86" t="str">
        <f t="shared" si="810"/>
        <v>Saturday</v>
      </c>
      <c r="G3339" s="91"/>
      <c r="H3339" s="92" t="str">
        <f>VLOOKUP(MONTH(G3339),VLOOKUP!$W$1:$X$24,2)</f>
        <v>January</v>
      </c>
      <c r="I3339" s="92" t="str">
        <f t="shared" si="811"/>
        <v/>
      </c>
      <c r="J3339" s="93" t="s">
        <v>778</v>
      </c>
      <c r="L3339" s="86" t="str">
        <f t="shared" si="807"/>
        <v>Hill Country Live [410 7th St NW, WDC]</v>
      </c>
      <c r="M3339" s="86">
        <f t="shared" si="812"/>
        <v>0</v>
      </c>
      <c r="N3339" s="93" t="str">
        <f t="shared" si="813"/>
        <v>Hill Country Live [410 7th St NW, WDC]</v>
      </c>
      <c r="O3339" s="90"/>
      <c r="S3339" s="95">
        <f t="shared" si="814"/>
        <v>0</v>
      </c>
      <c r="T3339" s="86" t="str">
        <f t="shared" si="815"/>
        <v/>
      </c>
      <c r="U3339" s="86" t="str">
        <f t="shared" si="809"/>
        <v/>
      </c>
      <c r="V3339" s="95" t="str">
        <f t="shared" si="816"/>
        <v/>
      </c>
      <c r="W3339" s="90" t="s">
        <v>221</v>
      </c>
      <c r="AE3339" s="92" t="str">
        <f t="shared" si="817"/>
        <v/>
      </c>
      <c r="AF3339" s="96" t="str">
        <f t="shared" si="818"/>
        <v>&lt;a name='19000100'&gt;&lt;b&gt;: 0 - Hill Country Live [410 7th St NW, WDC]&lt;/b&gt;&lt;/a&gt;&lt;br&gt;</v>
      </c>
      <c r="AG3339" s="97">
        <f t="shared" si="819"/>
        <v>1900</v>
      </c>
      <c r="AH3339" s="97" t="str">
        <f t="shared" si="820"/>
        <v>01</v>
      </c>
      <c r="AI3339" s="97" t="str">
        <f t="shared" si="821"/>
        <v>00</v>
      </c>
      <c r="AJ3339" s="97" t="str">
        <f t="shared" si="822"/>
        <v>19000100</v>
      </c>
    </row>
    <row r="3340" spans="6:36" ht="12" customHeight="1" x14ac:dyDescent="0.15">
      <c r="F3340" s="86" t="str">
        <f t="shared" si="810"/>
        <v>Saturday</v>
      </c>
      <c r="G3340" s="91"/>
      <c r="H3340" s="92" t="str">
        <f>VLOOKUP(MONTH(G3340),VLOOKUP!$W$1:$X$24,2)</f>
        <v>January</v>
      </c>
      <c r="I3340" s="92" t="str">
        <f t="shared" si="811"/>
        <v/>
      </c>
      <c r="J3340" s="93" t="s">
        <v>778</v>
      </c>
      <c r="L3340" s="86" t="str">
        <f t="shared" si="807"/>
        <v>Hill Country Live [410 7th St NW, WDC]</v>
      </c>
      <c r="M3340" s="86">
        <f t="shared" si="812"/>
        <v>0</v>
      </c>
      <c r="N3340" s="93" t="str">
        <f t="shared" si="813"/>
        <v>Hill Country Live [410 7th St NW, WDC]</v>
      </c>
      <c r="O3340" s="90"/>
      <c r="S3340" s="95">
        <f t="shared" si="814"/>
        <v>0</v>
      </c>
      <c r="T3340" s="86" t="str">
        <f t="shared" si="815"/>
        <v/>
      </c>
      <c r="U3340" s="86" t="str">
        <f t="shared" si="809"/>
        <v/>
      </c>
      <c r="V3340" s="95" t="str">
        <f t="shared" si="816"/>
        <v/>
      </c>
      <c r="W3340" s="90" t="s">
        <v>221</v>
      </c>
      <c r="AE3340" s="92" t="str">
        <f t="shared" si="817"/>
        <v/>
      </c>
      <c r="AF3340" s="96" t="str">
        <f t="shared" si="818"/>
        <v>&lt;a name='19000100'&gt;&lt;b&gt;: 0 - Hill Country Live [410 7th St NW, WDC]&lt;/b&gt;&lt;/a&gt;&lt;br&gt;</v>
      </c>
      <c r="AG3340" s="97">
        <f t="shared" si="819"/>
        <v>1900</v>
      </c>
      <c r="AH3340" s="97" t="str">
        <f t="shared" si="820"/>
        <v>01</v>
      </c>
      <c r="AI3340" s="97" t="str">
        <f t="shared" si="821"/>
        <v>00</v>
      </c>
      <c r="AJ3340" s="97" t="str">
        <f t="shared" si="822"/>
        <v>19000100</v>
      </c>
    </row>
    <row r="3341" spans="6:36" ht="12" customHeight="1" x14ac:dyDescent="0.15">
      <c r="F3341" s="86" t="str">
        <f t="shared" si="810"/>
        <v>Saturday</v>
      </c>
      <c r="G3341" s="91"/>
      <c r="H3341" s="92" t="str">
        <f>VLOOKUP(MONTH(G3341),VLOOKUP!$W$1:$X$24,2)</f>
        <v>January</v>
      </c>
      <c r="I3341" s="92" t="str">
        <f t="shared" si="811"/>
        <v/>
      </c>
      <c r="J3341" s="93" t="s">
        <v>778</v>
      </c>
      <c r="L3341" s="86" t="str">
        <f t="shared" si="807"/>
        <v>Hill Country Live [410 7th St NW, WDC]</v>
      </c>
      <c r="M3341" s="86">
        <f t="shared" si="812"/>
        <v>0</v>
      </c>
      <c r="N3341" s="93" t="str">
        <f t="shared" si="813"/>
        <v>Hill Country Live [410 7th St NW, WDC]</v>
      </c>
      <c r="O3341" s="90"/>
      <c r="S3341" s="95">
        <f t="shared" si="814"/>
        <v>0</v>
      </c>
      <c r="T3341" s="86" t="str">
        <f t="shared" si="815"/>
        <v/>
      </c>
      <c r="U3341" s="86" t="str">
        <f t="shared" si="809"/>
        <v/>
      </c>
      <c r="V3341" s="95" t="str">
        <f t="shared" si="816"/>
        <v/>
      </c>
      <c r="W3341" s="90" t="s">
        <v>221</v>
      </c>
      <c r="AE3341" s="92" t="str">
        <f t="shared" si="817"/>
        <v/>
      </c>
      <c r="AF3341" s="96" t="str">
        <f t="shared" si="818"/>
        <v>&lt;a name='19000100'&gt;&lt;b&gt;: 0 - Hill Country Live [410 7th St NW, WDC]&lt;/b&gt;&lt;/a&gt;&lt;br&gt;</v>
      </c>
      <c r="AG3341" s="97">
        <f t="shared" si="819"/>
        <v>1900</v>
      </c>
      <c r="AH3341" s="97" t="str">
        <f t="shared" si="820"/>
        <v>01</v>
      </c>
      <c r="AI3341" s="97" t="str">
        <f t="shared" si="821"/>
        <v>00</v>
      </c>
      <c r="AJ3341" s="97" t="str">
        <f t="shared" si="822"/>
        <v>19000100</v>
      </c>
    </row>
    <row r="3342" spans="6:36" ht="12" customHeight="1" x14ac:dyDescent="0.15">
      <c r="F3342" s="86" t="str">
        <f t="shared" si="810"/>
        <v>Saturday</v>
      </c>
      <c r="G3342" s="91"/>
      <c r="H3342" s="92" t="str">
        <f>VLOOKUP(MONTH(G3342),VLOOKUP!$W$1:$X$24,2)</f>
        <v>January</v>
      </c>
      <c r="I3342" s="92" t="str">
        <f t="shared" si="811"/>
        <v/>
      </c>
      <c r="J3342" s="93" t="s">
        <v>778</v>
      </c>
      <c r="L3342" s="86" t="str">
        <f t="shared" si="807"/>
        <v>Hill Country Live [410 7th St NW, WDC]</v>
      </c>
      <c r="M3342" s="86">
        <f t="shared" si="812"/>
        <v>0</v>
      </c>
      <c r="N3342" s="93" t="str">
        <f t="shared" si="813"/>
        <v>Hill Country Live [410 7th St NW, WDC]</v>
      </c>
      <c r="O3342" s="90"/>
      <c r="S3342" s="95">
        <f t="shared" si="814"/>
        <v>0</v>
      </c>
      <c r="T3342" s="86" t="str">
        <f t="shared" si="815"/>
        <v/>
      </c>
      <c r="U3342" s="86" t="str">
        <f t="shared" si="809"/>
        <v/>
      </c>
      <c r="V3342" s="95" t="str">
        <f t="shared" si="816"/>
        <v/>
      </c>
      <c r="W3342" s="90" t="s">
        <v>221</v>
      </c>
      <c r="AE3342" s="92" t="str">
        <f t="shared" si="817"/>
        <v/>
      </c>
      <c r="AF3342" s="96" t="str">
        <f t="shared" si="818"/>
        <v>&lt;a name='19000100'&gt;&lt;b&gt;: 0 - Hill Country Live [410 7th St NW, WDC]&lt;/b&gt;&lt;/a&gt;&lt;br&gt;</v>
      </c>
      <c r="AG3342" s="97">
        <f t="shared" si="819"/>
        <v>1900</v>
      </c>
      <c r="AH3342" s="97" t="str">
        <f t="shared" si="820"/>
        <v>01</v>
      </c>
      <c r="AI3342" s="97" t="str">
        <f t="shared" si="821"/>
        <v>00</v>
      </c>
      <c r="AJ3342" s="97" t="str">
        <f t="shared" si="822"/>
        <v>19000100</v>
      </c>
    </row>
    <row r="3343" spans="6:36" ht="12" customHeight="1" x14ac:dyDescent="0.15">
      <c r="F3343" s="86" t="str">
        <f t="shared" si="810"/>
        <v>Saturday</v>
      </c>
      <c r="G3343" s="91"/>
      <c r="H3343" s="92" t="str">
        <f>VLOOKUP(MONTH(G3343),VLOOKUP!$W$1:$X$24,2)</f>
        <v>January</v>
      </c>
      <c r="I3343" s="92" t="str">
        <f t="shared" si="811"/>
        <v/>
      </c>
      <c r="J3343" s="93" t="s">
        <v>778</v>
      </c>
      <c r="L3343" s="86" t="str">
        <f t="shared" si="807"/>
        <v>Hill Country Live [410 7th St NW, WDC]</v>
      </c>
      <c r="M3343" s="86">
        <f t="shared" si="812"/>
        <v>0</v>
      </c>
      <c r="N3343" s="93" t="str">
        <f t="shared" si="813"/>
        <v>Hill Country Live [410 7th St NW, WDC]</v>
      </c>
      <c r="O3343" s="90"/>
      <c r="S3343" s="95">
        <f t="shared" si="814"/>
        <v>0</v>
      </c>
      <c r="T3343" s="86" t="str">
        <f t="shared" si="815"/>
        <v/>
      </c>
      <c r="U3343" s="86" t="str">
        <f t="shared" si="809"/>
        <v/>
      </c>
      <c r="V3343" s="95" t="str">
        <f t="shared" si="816"/>
        <v/>
      </c>
      <c r="W3343" s="90" t="s">
        <v>221</v>
      </c>
      <c r="AE3343" s="92" t="str">
        <f t="shared" si="817"/>
        <v/>
      </c>
      <c r="AF3343" s="96" t="str">
        <f t="shared" si="818"/>
        <v>&lt;a name='19000100'&gt;&lt;b&gt;: 0 - Hill Country Live [410 7th St NW, WDC]&lt;/b&gt;&lt;/a&gt;&lt;br&gt;</v>
      </c>
      <c r="AG3343" s="97">
        <f t="shared" si="819"/>
        <v>1900</v>
      </c>
      <c r="AH3343" s="97" t="str">
        <f t="shared" si="820"/>
        <v>01</v>
      </c>
      <c r="AI3343" s="97" t="str">
        <f t="shared" si="821"/>
        <v>00</v>
      </c>
      <c r="AJ3343" s="97" t="str">
        <f t="shared" si="822"/>
        <v>19000100</v>
      </c>
    </row>
    <row r="3344" spans="6:36" ht="12" customHeight="1" x14ac:dyDescent="0.15">
      <c r="F3344" s="86" t="str">
        <f t="shared" si="810"/>
        <v>Saturday</v>
      </c>
      <c r="G3344" s="91"/>
      <c r="H3344" s="92" t="str">
        <f>VLOOKUP(MONTH(G3344),VLOOKUP!$W$1:$X$24,2)</f>
        <v>January</v>
      </c>
      <c r="I3344" s="92" t="str">
        <f t="shared" si="811"/>
        <v/>
      </c>
      <c r="J3344" s="93" t="s">
        <v>778</v>
      </c>
      <c r="L3344" s="86" t="str">
        <f t="shared" si="807"/>
        <v>Hill Country Live [410 7th St NW, WDC]</v>
      </c>
      <c r="M3344" s="86">
        <f t="shared" si="812"/>
        <v>0</v>
      </c>
      <c r="N3344" s="93" t="str">
        <f t="shared" si="813"/>
        <v>Hill Country Live [410 7th St NW, WDC]</v>
      </c>
      <c r="O3344" s="90"/>
      <c r="S3344" s="95">
        <f t="shared" si="814"/>
        <v>0</v>
      </c>
      <c r="T3344" s="86" t="str">
        <f t="shared" si="815"/>
        <v/>
      </c>
      <c r="U3344" s="86" t="str">
        <f t="shared" si="809"/>
        <v/>
      </c>
      <c r="V3344" s="95" t="str">
        <f t="shared" si="816"/>
        <v/>
      </c>
      <c r="W3344" s="90" t="s">
        <v>221</v>
      </c>
      <c r="AE3344" s="92" t="str">
        <f t="shared" si="817"/>
        <v/>
      </c>
      <c r="AF3344" s="96" t="str">
        <f t="shared" si="818"/>
        <v>&lt;a name='19000100'&gt;&lt;b&gt;: 0 - Hill Country Live [410 7th St NW, WDC]&lt;/b&gt;&lt;/a&gt;&lt;br&gt;</v>
      </c>
      <c r="AG3344" s="97">
        <f t="shared" si="819"/>
        <v>1900</v>
      </c>
      <c r="AH3344" s="97" t="str">
        <f t="shared" si="820"/>
        <v>01</v>
      </c>
      <c r="AI3344" s="97" t="str">
        <f t="shared" si="821"/>
        <v>00</v>
      </c>
      <c r="AJ3344" s="97" t="str">
        <f t="shared" si="822"/>
        <v>19000100</v>
      </c>
    </row>
    <row r="3345" spans="6:36" ht="12" customHeight="1" x14ac:dyDescent="0.15">
      <c r="F3345" s="86" t="str">
        <f t="shared" si="810"/>
        <v>Saturday</v>
      </c>
      <c r="G3345" s="91"/>
      <c r="H3345" s="92" t="str">
        <f>VLOOKUP(MONTH(G3345),VLOOKUP!$W$1:$X$24,2)</f>
        <v>January</v>
      </c>
      <c r="I3345" s="92" t="str">
        <f t="shared" si="811"/>
        <v/>
      </c>
      <c r="J3345" s="93" t="s">
        <v>778</v>
      </c>
      <c r="L3345" s="86" t="str">
        <f t="shared" si="807"/>
        <v>Hill Country Live [410 7th St NW, WDC]</v>
      </c>
      <c r="M3345" s="86">
        <f t="shared" si="812"/>
        <v>0</v>
      </c>
      <c r="N3345" s="93" t="str">
        <f t="shared" si="813"/>
        <v>Hill Country Live [410 7th St NW, WDC]</v>
      </c>
      <c r="O3345" s="90"/>
      <c r="S3345" s="95">
        <f t="shared" si="814"/>
        <v>0</v>
      </c>
      <c r="T3345" s="86" t="str">
        <f t="shared" si="815"/>
        <v/>
      </c>
      <c r="U3345" s="86" t="str">
        <f t="shared" si="809"/>
        <v/>
      </c>
      <c r="V3345" s="95" t="str">
        <f t="shared" si="816"/>
        <v/>
      </c>
      <c r="W3345" s="90" t="s">
        <v>221</v>
      </c>
      <c r="AE3345" s="92" t="str">
        <f t="shared" si="817"/>
        <v/>
      </c>
      <c r="AF3345" s="96" t="str">
        <f t="shared" si="818"/>
        <v>&lt;a name='19000100'&gt;&lt;b&gt;: 0 - Hill Country Live [410 7th St NW, WDC]&lt;/b&gt;&lt;/a&gt;&lt;br&gt;</v>
      </c>
      <c r="AG3345" s="97">
        <f t="shared" si="819"/>
        <v>1900</v>
      </c>
      <c r="AH3345" s="97" t="str">
        <f t="shared" si="820"/>
        <v>01</v>
      </c>
      <c r="AI3345" s="97" t="str">
        <f t="shared" si="821"/>
        <v>00</v>
      </c>
      <c r="AJ3345" s="97" t="str">
        <f t="shared" si="822"/>
        <v>19000100</v>
      </c>
    </row>
    <row r="3346" spans="6:36" ht="12" customHeight="1" x14ac:dyDescent="0.15">
      <c r="F3346" s="86" t="str">
        <f t="shared" si="810"/>
        <v>Saturday</v>
      </c>
      <c r="G3346" s="91"/>
      <c r="H3346" s="92" t="str">
        <f>VLOOKUP(MONTH(G3346),VLOOKUP!$W$1:$X$24,2)</f>
        <v>January</v>
      </c>
      <c r="I3346" s="92" t="str">
        <f t="shared" si="811"/>
        <v/>
      </c>
      <c r="J3346" s="93" t="s">
        <v>778</v>
      </c>
      <c r="L3346" s="86" t="str">
        <f t="shared" si="807"/>
        <v>Hill Country Live [410 7th St NW, WDC]</v>
      </c>
      <c r="M3346" s="86">
        <f t="shared" si="812"/>
        <v>0</v>
      </c>
      <c r="N3346" s="93" t="str">
        <f t="shared" si="813"/>
        <v>Hill Country Live [410 7th St NW, WDC]</v>
      </c>
      <c r="O3346" s="90"/>
      <c r="S3346" s="95">
        <f t="shared" si="814"/>
        <v>0</v>
      </c>
      <c r="T3346" s="86" t="str">
        <f t="shared" si="815"/>
        <v/>
      </c>
      <c r="U3346" s="86" t="str">
        <f t="shared" si="809"/>
        <v/>
      </c>
      <c r="V3346" s="95" t="str">
        <f t="shared" si="816"/>
        <v/>
      </c>
      <c r="W3346" s="90" t="s">
        <v>221</v>
      </c>
      <c r="AE3346" s="92" t="str">
        <f t="shared" si="817"/>
        <v/>
      </c>
      <c r="AF3346" s="100" t="str">
        <f t="shared" si="818"/>
        <v>&lt;a name='19000100'&gt;&lt;b&gt;: 0 - Hill Country Live [410 7th St NW, WDC]&lt;/b&gt;&lt;/a&gt;&lt;br&gt;</v>
      </c>
      <c r="AG3346" s="101">
        <f t="shared" si="819"/>
        <v>1900</v>
      </c>
      <c r="AH3346" s="101" t="str">
        <f t="shared" si="820"/>
        <v>01</v>
      </c>
      <c r="AI3346" s="101" t="str">
        <f t="shared" si="821"/>
        <v>00</v>
      </c>
      <c r="AJ3346" s="101" t="str">
        <f t="shared" si="822"/>
        <v>19000100</v>
      </c>
    </row>
    <row r="3347" spans="6:36" ht="12" customHeight="1" x14ac:dyDescent="0.15">
      <c r="F3347" s="86" t="str">
        <f t="shared" si="810"/>
        <v>Saturday</v>
      </c>
      <c r="G3347" s="91"/>
      <c r="H3347" s="92" t="str">
        <f>VLOOKUP(MONTH(G3347),VLOOKUP!$W$1:$X$24,2)</f>
        <v>January</v>
      </c>
      <c r="I3347" s="92" t="str">
        <f t="shared" si="811"/>
        <v/>
      </c>
      <c r="J3347" s="93" t="s">
        <v>778</v>
      </c>
      <c r="L3347" s="86" t="str">
        <f t="shared" si="807"/>
        <v>Hill Country Live [410 7th St NW, WDC]</v>
      </c>
      <c r="M3347" s="86">
        <f t="shared" si="812"/>
        <v>0</v>
      </c>
      <c r="N3347" s="93" t="str">
        <f t="shared" si="813"/>
        <v>Hill Country Live [410 7th St NW, WDC]</v>
      </c>
      <c r="O3347" s="90"/>
      <c r="S3347" s="95">
        <f t="shared" si="814"/>
        <v>0</v>
      </c>
      <c r="T3347" s="86" t="str">
        <f t="shared" si="815"/>
        <v/>
      </c>
      <c r="U3347" s="86" t="str">
        <f t="shared" si="809"/>
        <v/>
      </c>
      <c r="V3347" s="95" t="str">
        <f t="shared" si="816"/>
        <v/>
      </c>
      <c r="W3347" s="90" t="s">
        <v>221</v>
      </c>
      <c r="AE3347" s="92" t="str">
        <f t="shared" si="817"/>
        <v/>
      </c>
      <c r="AF3347" s="96" t="str">
        <f t="shared" si="818"/>
        <v>&lt;a name='19000100'&gt;&lt;b&gt;: 0 - Hill Country Live [410 7th St NW, WDC]&lt;/b&gt;&lt;/a&gt;&lt;br&gt;</v>
      </c>
      <c r="AG3347" s="97">
        <f t="shared" si="819"/>
        <v>1900</v>
      </c>
      <c r="AH3347" s="97" t="str">
        <f t="shared" si="820"/>
        <v>01</v>
      </c>
      <c r="AI3347" s="97" t="str">
        <f t="shared" si="821"/>
        <v>00</v>
      </c>
      <c r="AJ3347" s="97" t="str">
        <f t="shared" si="822"/>
        <v>19000100</v>
      </c>
    </row>
    <row r="3348" spans="6:36" ht="12" customHeight="1" x14ac:dyDescent="0.15">
      <c r="F3348" s="86" t="str">
        <f t="shared" si="810"/>
        <v>Saturday</v>
      </c>
      <c r="G3348" s="91"/>
      <c r="H3348" s="92" t="str">
        <f>VLOOKUP(MONTH(G3348),VLOOKUP!$W$1:$X$24,2)</f>
        <v>January</v>
      </c>
      <c r="I3348" s="92" t="str">
        <f t="shared" si="811"/>
        <v/>
      </c>
      <c r="J3348" s="93" t="s">
        <v>778</v>
      </c>
      <c r="L3348" s="86" t="str">
        <f t="shared" si="807"/>
        <v>Hill Country Live [410 7th St NW, WDC]</v>
      </c>
      <c r="M3348" s="86">
        <f t="shared" si="812"/>
        <v>0</v>
      </c>
      <c r="N3348" s="93" t="str">
        <f t="shared" si="813"/>
        <v>Hill Country Live [410 7th St NW, WDC]</v>
      </c>
      <c r="O3348" s="90"/>
      <c r="S3348" s="95">
        <f t="shared" si="814"/>
        <v>0</v>
      </c>
      <c r="T3348" s="86" t="str">
        <f t="shared" si="815"/>
        <v/>
      </c>
      <c r="U3348" s="86" t="str">
        <f t="shared" si="809"/>
        <v/>
      </c>
      <c r="V3348" s="95" t="str">
        <f t="shared" si="816"/>
        <v/>
      </c>
      <c r="W3348" s="90" t="s">
        <v>221</v>
      </c>
      <c r="AE3348" s="92" t="str">
        <f t="shared" si="817"/>
        <v/>
      </c>
      <c r="AF3348" s="96" t="str">
        <f t="shared" si="818"/>
        <v>&lt;a name='19000100'&gt;&lt;b&gt;: 0 - Hill Country Live [410 7th St NW, WDC]&lt;/b&gt;&lt;/a&gt;&lt;br&gt;</v>
      </c>
      <c r="AG3348" s="97">
        <f t="shared" si="819"/>
        <v>1900</v>
      </c>
      <c r="AH3348" s="97" t="str">
        <f t="shared" si="820"/>
        <v>01</v>
      </c>
      <c r="AI3348" s="97" t="str">
        <f t="shared" si="821"/>
        <v>00</v>
      </c>
      <c r="AJ3348" s="97" t="str">
        <f t="shared" si="822"/>
        <v>19000100</v>
      </c>
    </row>
    <row r="3349" spans="6:36" ht="12" customHeight="1" x14ac:dyDescent="0.15">
      <c r="F3349" s="86" t="str">
        <f t="shared" si="810"/>
        <v>Saturday</v>
      </c>
      <c r="G3349" s="91"/>
      <c r="H3349" s="92" t="str">
        <f>VLOOKUP(MONTH(G3349),VLOOKUP!$W$1:$X$24,2)</f>
        <v>January</v>
      </c>
      <c r="I3349" s="92" t="str">
        <f t="shared" si="811"/>
        <v/>
      </c>
      <c r="J3349" s="93" t="s">
        <v>778</v>
      </c>
      <c r="L3349" s="86" t="str">
        <f t="shared" si="807"/>
        <v>Hill Country Live [410 7th St NW, WDC]</v>
      </c>
      <c r="M3349" s="86">
        <f t="shared" si="812"/>
        <v>0</v>
      </c>
      <c r="N3349" s="93" t="str">
        <f t="shared" si="813"/>
        <v>Hill Country Live [410 7th St NW, WDC]</v>
      </c>
      <c r="O3349" s="90"/>
      <c r="S3349" s="95">
        <f t="shared" si="814"/>
        <v>0</v>
      </c>
      <c r="T3349" s="86" t="str">
        <f t="shared" si="815"/>
        <v/>
      </c>
      <c r="U3349" s="86" t="str">
        <f t="shared" si="809"/>
        <v/>
      </c>
      <c r="V3349" s="95" t="str">
        <f t="shared" si="816"/>
        <v/>
      </c>
      <c r="W3349" s="90" t="s">
        <v>221</v>
      </c>
      <c r="AE3349" s="92" t="str">
        <f t="shared" si="817"/>
        <v/>
      </c>
      <c r="AF3349" s="96" t="str">
        <f t="shared" si="818"/>
        <v>&lt;a name='19000100'&gt;&lt;b&gt;: 0 - Hill Country Live [410 7th St NW, WDC]&lt;/b&gt;&lt;/a&gt;&lt;br&gt;</v>
      </c>
      <c r="AG3349" s="97">
        <f t="shared" si="819"/>
        <v>1900</v>
      </c>
      <c r="AH3349" s="97" t="str">
        <f t="shared" si="820"/>
        <v>01</v>
      </c>
      <c r="AI3349" s="97" t="str">
        <f t="shared" si="821"/>
        <v>00</v>
      </c>
      <c r="AJ3349" s="97" t="str">
        <f t="shared" si="822"/>
        <v>19000100</v>
      </c>
    </row>
    <row r="3350" spans="6:36" ht="12" customHeight="1" x14ac:dyDescent="0.15">
      <c r="F3350" s="86" t="str">
        <f t="shared" si="810"/>
        <v>Saturday</v>
      </c>
      <c r="G3350" s="91"/>
      <c r="H3350" s="92" t="str">
        <f>VLOOKUP(MONTH(G3350),VLOOKUP!$W$1:$X$24,2)</f>
        <v>January</v>
      </c>
      <c r="I3350" s="92" t="str">
        <f t="shared" si="811"/>
        <v/>
      </c>
      <c r="J3350" s="93" t="s">
        <v>778</v>
      </c>
      <c r="L3350" s="86" t="str">
        <f t="shared" si="807"/>
        <v>Hill Country Live [410 7th St NW, WDC]</v>
      </c>
      <c r="M3350" s="86">
        <f t="shared" si="812"/>
        <v>0</v>
      </c>
      <c r="N3350" s="93" t="str">
        <f t="shared" si="813"/>
        <v>Hill Country Live [410 7th St NW, WDC]</v>
      </c>
      <c r="O3350" s="90"/>
      <c r="S3350" s="95">
        <f t="shared" si="814"/>
        <v>0</v>
      </c>
      <c r="T3350" s="86" t="str">
        <f t="shared" si="815"/>
        <v/>
      </c>
      <c r="U3350" s="86" t="str">
        <f t="shared" si="809"/>
        <v/>
      </c>
      <c r="V3350" s="95" t="str">
        <f t="shared" si="816"/>
        <v/>
      </c>
      <c r="W3350" s="90" t="s">
        <v>221</v>
      </c>
      <c r="AE3350" s="92" t="str">
        <f t="shared" si="817"/>
        <v/>
      </c>
      <c r="AF3350" s="96" t="str">
        <f t="shared" si="818"/>
        <v>&lt;a name='19000100'&gt;&lt;b&gt;: 0 - Hill Country Live [410 7th St NW, WDC]&lt;/b&gt;&lt;/a&gt;&lt;br&gt;</v>
      </c>
      <c r="AG3350" s="97">
        <f t="shared" si="819"/>
        <v>1900</v>
      </c>
      <c r="AH3350" s="97" t="str">
        <f t="shared" si="820"/>
        <v>01</v>
      </c>
      <c r="AI3350" s="97" t="str">
        <f t="shared" si="821"/>
        <v>00</v>
      </c>
      <c r="AJ3350" s="97" t="str">
        <f t="shared" si="822"/>
        <v>19000100</v>
      </c>
    </row>
    <row r="3351" spans="6:36" ht="12" customHeight="1" x14ac:dyDescent="0.15">
      <c r="F3351" s="86" t="str">
        <f t="shared" si="810"/>
        <v>Saturday</v>
      </c>
      <c r="G3351" s="91"/>
      <c r="H3351" s="92" t="str">
        <f>VLOOKUP(MONTH(G3351),VLOOKUP!$W$1:$X$24,2)</f>
        <v>January</v>
      </c>
      <c r="I3351" s="92" t="str">
        <f t="shared" si="811"/>
        <v/>
      </c>
      <c r="J3351" s="93" t="s">
        <v>778</v>
      </c>
      <c r="L3351" s="86" t="str">
        <f t="shared" si="807"/>
        <v>Hill Country Live [410 7th St NW, WDC]</v>
      </c>
      <c r="M3351" s="86">
        <f t="shared" si="812"/>
        <v>0</v>
      </c>
      <c r="N3351" s="93" t="str">
        <f t="shared" si="813"/>
        <v>Hill Country Live [410 7th St NW, WDC]</v>
      </c>
      <c r="O3351" s="90"/>
      <c r="S3351" s="95">
        <f t="shared" si="814"/>
        <v>0</v>
      </c>
      <c r="T3351" s="86" t="str">
        <f t="shared" si="815"/>
        <v/>
      </c>
      <c r="U3351" s="86" t="str">
        <f t="shared" si="809"/>
        <v/>
      </c>
      <c r="V3351" s="95" t="str">
        <f t="shared" si="816"/>
        <v/>
      </c>
      <c r="W3351" s="90" t="s">
        <v>221</v>
      </c>
      <c r="AE3351" s="92" t="str">
        <f t="shared" si="817"/>
        <v/>
      </c>
      <c r="AF3351" s="96" t="str">
        <f t="shared" si="818"/>
        <v>&lt;a name='19000100'&gt;&lt;b&gt;: 0 - Hill Country Live [410 7th St NW, WDC]&lt;/b&gt;&lt;/a&gt;&lt;br&gt;</v>
      </c>
      <c r="AG3351" s="97">
        <f t="shared" si="819"/>
        <v>1900</v>
      </c>
      <c r="AH3351" s="97" t="str">
        <f t="shared" si="820"/>
        <v>01</v>
      </c>
      <c r="AI3351" s="97" t="str">
        <f t="shared" si="821"/>
        <v>00</v>
      </c>
      <c r="AJ3351" s="97" t="str">
        <f t="shared" si="822"/>
        <v>19000100</v>
      </c>
    </row>
    <row r="3352" spans="6:36" ht="12" customHeight="1" x14ac:dyDescent="0.15">
      <c r="F3352" s="86" t="str">
        <f t="shared" si="810"/>
        <v>Saturday</v>
      </c>
      <c r="G3352" s="91"/>
      <c r="H3352" s="92" t="str">
        <f>VLOOKUP(MONTH(G3352),VLOOKUP!$W$1:$X$24,2)</f>
        <v>January</v>
      </c>
      <c r="I3352" s="92" t="str">
        <f t="shared" si="811"/>
        <v/>
      </c>
      <c r="J3352" s="93" t="s">
        <v>778</v>
      </c>
      <c r="L3352" s="86" t="str">
        <f t="shared" si="807"/>
        <v>Hill Country Live [410 7th St NW, WDC]</v>
      </c>
      <c r="M3352" s="86">
        <f t="shared" si="812"/>
        <v>0</v>
      </c>
      <c r="N3352" s="93" t="str">
        <f t="shared" si="813"/>
        <v>Hill Country Live [410 7th St NW, WDC]</v>
      </c>
      <c r="O3352" s="90"/>
      <c r="S3352" s="95">
        <f t="shared" si="814"/>
        <v>0</v>
      </c>
      <c r="T3352" s="86" t="str">
        <f t="shared" si="815"/>
        <v/>
      </c>
      <c r="U3352" s="86" t="str">
        <f t="shared" si="809"/>
        <v/>
      </c>
      <c r="V3352" s="95" t="str">
        <f t="shared" si="816"/>
        <v/>
      </c>
      <c r="W3352" s="90" t="s">
        <v>221</v>
      </c>
      <c r="AE3352" s="92" t="str">
        <f t="shared" si="817"/>
        <v/>
      </c>
      <c r="AF3352" s="96" t="str">
        <f t="shared" si="818"/>
        <v>&lt;a name='19000100'&gt;&lt;b&gt;: 0 - Hill Country Live [410 7th St NW, WDC]&lt;/b&gt;&lt;/a&gt;&lt;br&gt;</v>
      </c>
      <c r="AG3352" s="97">
        <f t="shared" si="819"/>
        <v>1900</v>
      </c>
      <c r="AH3352" s="97" t="str">
        <f t="shared" si="820"/>
        <v>01</v>
      </c>
      <c r="AI3352" s="97" t="str">
        <f t="shared" si="821"/>
        <v>00</v>
      </c>
      <c r="AJ3352" s="97" t="str">
        <f t="shared" si="822"/>
        <v>19000100</v>
      </c>
    </row>
    <row r="3353" spans="6:36" ht="12" customHeight="1" x14ac:dyDescent="0.15">
      <c r="F3353" s="86" t="str">
        <f t="shared" si="810"/>
        <v>Saturday</v>
      </c>
      <c r="G3353" s="91"/>
      <c r="H3353" s="92" t="str">
        <f>VLOOKUP(MONTH(G3353),VLOOKUP!$W$1:$X$24,2)</f>
        <v>January</v>
      </c>
      <c r="I3353" s="92" t="str">
        <f t="shared" si="811"/>
        <v/>
      </c>
      <c r="J3353" s="93" t="s">
        <v>778</v>
      </c>
      <c r="L3353" s="86" t="str">
        <f t="shared" si="807"/>
        <v>Hill Country Live [410 7th St NW, WDC]</v>
      </c>
      <c r="M3353" s="86">
        <f t="shared" si="812"/>
        <v>0</v>
      </c>
      <c r="N3353" s="93" t="str">
        <f t="shared" si="813"/>
        <v>Hill Country Live [410 7th St NW, WDC]</v>
      </c>
      <c r="O3353" s="90"/>
      <c r="S3353" s="95">
        <f t="shared" si="814"/>
        <v>0</v>
      </c>
      <c r="T3353" s="86" t="str">
        <f t="shared" si="815"/>
        <v/>
      </c>
      <c r="U3353" s="86" t="str">
        <f t="shared" si="809"/>
        <v/>
      </c>
      <c r="V3353" s="95" t="str">
        <f t="shared" si="816"/>
        <v/>
      </c>
      <c r="W3353" s="90" t="s">
        <v>221</v>
      </c>
      <c r="AE3353" s="92" t="str">
        <f t="shared" si="817"/>
        <v/>
      </c>
      <c r="AF3353" s="96" t="str">
        <f t="shared" si="818"/>
        <v>&lt;a name='19000100'&gt;&lt;b&gt;: 0 - Hill Country Live [410 7th St NW, WDC]&lt;/b&gt;&lt;/a&gt;&lt;br&gt;</v>
      </c>
      <c r="AG3353" s="97">
        <f t="shared" si="819"/>
        <v>1900</v>
      </c>
      <c r="AH3353" s="97" t="str">
        <f t="shared" si="820"/>
        <v>01</v>
      </c>
      <c r="AI3353" s="97" t="str">
        <f t="shared" si="821"/>
        <v>00</v>
      </c>
      <c r="AJ3353" s="97" t="str">
        <f t="shared" si="822"/>
        <v>19000100</v>
      </c>
    </row>
    <row r="3354" spans="6:36" ht="12" customHeight="1" x14ac:dyDescent="0.15">
      <c r="F3354" s="86" t="str">
        <f t="shared" si="810"/>
        <v>Saturday</v>
      </c>
      <c r="G3354" s="91"/>
      <c r="H3354" s="92" t="str">
        <f>VLOOKUP(MONTH(G3354),VLOOKUP!$W$1:$X$24,2)</f>
        <v>January</v>
      </c>
      <c r="I3354" s="92" t="str">
        <f t="shared" si="811"/>
        <v/>
      </c>
      <c r="J3354" s="93" t="s">
        <v>778</v>
      </c>
      <c r="L3354" s="86" t="str">
        <f t="shared" si="807"/>
        <v>Hill Country Live [410 7th St NW, WDC]</v>
      </c>
      <c r="M3354" s="86">
        <f t="shared" si="812"/>
        <v>0</v>
      </c>
      <c r="N3354" s="93" t="str">
        <f t="shared" si="813"/>
        <v>Hill Country Live [410 7th St NW, WDC]</v>
      </c>
      <c r="O3354" s="90"/>
      <c r="S3354" s="95">
        <f t="shared" si="814"/>
        <v>0</v>
      </c>
      <c r="T3354" s="86" t="str">
        <f t="shared" si="815"/>
        <v/>
      </c>
      <c r="U3354" s="86" t="str">
        <f t="shared" si="809"/>
        <v/>
      </c>
      <c r="V3354" s="95" t="str">
        <f t="shared" si="816"/>
        <v/>
      </c>
      <c r="W3354" s="90" t="s">
        <v>221</v>
      </c>
      <c r="AE3354" s="92" t="str">
        <f t="shared" si="817"/>
        <v/>
      </c>
      <c r="AF3354" s="96" t="str">
        <f t="shared" si="818"/>
        <v>&lt;a name='19000100'&gt;&lt;b&gt;: 0 - Hill Country Live [410 7th St NW, WDC]&lt;/b&gt;&lt;/a&gt;&lt;br&gt;</v>
      </c>
      <c r="AG3354" s="97">
        <f t="shared" si="819"/>
        <v>1900</v>
      </c>
      <c r="AH3354" s="97" t="str">
        <f t="shared" si="820"/>
        <v>01</v>
      </c>
      <c r="AI3354" s="97" t="str">
        <f t="shared" si="821"/>
        <v>00</v>
      </c>
      <c r="AJ3354" s="97" t="str">
        <f t="shared" si="822"/>
        <v>19000100</v>
      </c>
    </row>
    <row r="3355" spans="6:36" ht="12" customHeight="1" x14ac:dyDescent="0.15">
      <c r="F3355" s="86" t="str">
        <f t="shared" si="810"/>
        <v>Saturday</v>
      </c>
      <c r="G3355" s="91"/>
      <c r="H3355" s="92" t="str">
        <f>VLOOKUP(MONTH(G3355),VLOOKUP!$W$1:$X$24,2)</f>
        <v>January</v>
      </c>
      <c r="I3355" s="92" t="str">
        <f t="shared" si="811"/>
        <v/>
      </c>
      <c r="J3355" s="93" t="s">
        <v>778</v>
      </c>
      <c r="L3355" s="86" t="str">
        <f t="shared" si="807"/>
        <v>Hill Country Live [410 7th St NW, WDC]</v>
      </c>
      <c r="M3355" s="86">
        <f t="shared" si="812"/>
        <v>0</v>
      </c>
      <c r="N3355" s="93" t="str">
        <f t="shared" si="813"/>
        <v>Hill Country Live [410 7th St NW, WDC]</v>
      </c>
      <c r="O3355" s="90"/>
      <c r="S3355" s="95">
        <f t="shared" si="814"/>
        <v>0</v>
      </c>
      <c r="T3355" s="86" t="str">
        <f t="shared" si="815"/>
        <v/>
      </c>
      <c r="U3355" s="86" t="str">
        <f t="shared" si="809"/>
        <v/>
      </c>
      <c r="V3355" s="95" t="str">
        <f t="shared" si="816"/>
        <v/>
      </c>
      <c r="W3355" s="90" t="s">
        <v>221</v>
      </c>
      <c r="AE3355" s="92" t="str">
        <f t="shared" si="817"/>
        <v/>
      </c>
      <c r="AF3355" s="96" t="str">
        <f t="shared" si="818"/>
        <v>&lt;a name='19000100'&gt;&lt;b&gt;: 0 - Hill Country Live [410 7th St NW, WDC]&lt;/b&gt;&lt;/a&gt;&lt;br&gt;</v>
      </c>
      <c r="AG3355" s="97">
        <f t="shared" si="819"/>
        <v>1900</v>
      </c>
      <c r="AH3355" s="97" t="str">
        <f t="shared" si="820"/>
        <v>01</v>
      </c>
      <c r="AI3355" s="97" t="str">
        <f t="shared" si="821"/>
        <v>00</v>
      </c>
      <c r="AJ3355" s="97" t="str">
        <f t="shared" si="822"/>
        <v>19000100</v>
      </c>
    </row>
    <row r="3356" spans="6:36" ht="12" customHeight="1" x14ac:dyDescent="0.15">
      <c r="F3356" s="86" t="str">
        <f t="shared" si="810"/>
        <v>Saturday</v>
      </c>
      <c r="G3356" s="91"/>
      <c r="H3356" s="92" t="str">
        <f>VLOOKUP(MONTH(G3356),VLOOKUP!$W$1:$X$24,2)</f>
        <v>January</v>
      </c>
      <c r="I3356" s="92" t="str">
        <f t="shared" si="811"/>
        <v/>
      </c>
      <c r="J3356" s="93" t="s">
        <v>778</v>
      </c>
      <c r="L3356" s="86" t="str">
        <f t="shared" si="807"/>
        <v>Hill Country Live [410 7th St NW, WDC]</v>
      </c>
      <c r="M3356" s="86">
        <f t="shared" si="812"/>
        <v>0</v>
      </c>
      <c r="N3356" s="93" t="str">
        <f t="shared" si="813"/>
        <v>Hill Country Live [410 7th St NW, WDC]</v>
      </c>
      <c r="O3356" s="90"/>
      <c r="S3356" s="95">
        <f t="shared" si="814"/>
        <v>0</v>
      </c>
      <c r="T3356" s="86" t="str">
        <f t="shared" si="815"/>
        <v/>
      </c>
      <c r="U3356" s="86" t="str">
        <f t="shared" si="809"/>
        <v/>
      </c>
      <c r="V3356" s="95" t="str">
        <f t="shared" si="816"/>
        <v/>
      </c>
      <c r="W3356" s="90" t="s">
        <v>221</v>
      </c>
      <c r="AE3356" s="92" t="str">
        <f t="shared" si="817"/>
        <v/>
      </c>
      <c r="AF3356" s="96" t="str">
        <f t="shared" si="818"/>
        <v>&lt;a name='19000100'&gt;&lt;b&gt;: 0 - Hill Country Live [410 7th St NW, WDC]&lt;/b&gt;&lt;/a&gt;&lt;br&gt;</v>
      </c>
      <c r="AG3356" s="97">
        <f t="shared" si="819"/>
        <v>1900</v>
      </c>
      <c r="AH3356" s="97" t="str">
        <f t="shared" si="820"/>
        <v>01</v>
      </c>
      <c r="AI3356" s="97" t="str">
        <f t="shared" si="821"/>
        <v>00</v>
      </c>
      <c r="AJ3356" s="97" t="str">
        <f t="shared" si="822"/>
        <v>19000100</v>
      </c>
    </row>
    <row r="3357" spans="6:36" ht="12" customHeight="1" x14ac:dyDescent="0.15">
      <c r="F3357" s="86" t="str">
        <f t="shared" si="810"/>
        <v>Saturday</v>
      </c>
      <c r="G3357" s="91"/>
      <c r="H3357" s="92" t="str">
        <f>VLOOKUP(MONTH(G3357),VLOOKUP!$W$1:$X$24,2)</f>
        <v>January</v>
      </c>
      <c r="I3357" s="92" t="str">
        <f t="shared" si="811"/>
        <v/>
      </c>
      <c r="J3357" s="93" t="s">
        <v>841</v>
      </c>
      <c r="L3357" s="86" t="str">
        <f t="shared" ref="L3357:L3420" si="823">IF(ISBLANK(K3357),N3357,N3357&amp;" ("&amp;K3357&amp;")")</f>
        <v>Hill House [16320 Point Lookout Rd, Lexington Park, MD]</v>
      </c>
      <c r="M3357" s="86">
        <f t="shared" si="812"/>
        <v>0</v>
      </c>
      <c r="N3357" s="93" t="str">
        <f t="shared" si="813"/>
        <v>Hill House [16320 Point Lookout Rd, Lexington Park, MD]</v>
      </c>
      <c r="O3357" s="94"/>
      <c r="S3357" s="95">
        <f t="shared" si="814"/>
        <v>0</v>
      </c>
      <c r="T3357" s="86" t="str">
        <f t="shared" si="815"/>
        <v/>
      </c>
      <c r="U3357" s="86" t="str">
        <f t="shared" si="809"/>
        <v/>
      </c>
      <c r="V3357" s="95" t="str">
        <f t="shared" si="816"/>
        <v/>
      </c>
      <c r="W3357" s="90" t="s">
        <v>221</v>
      </c>
      <c r="X3357" s="99"/>
      <c r="Y3357" s="99"/>
      <c r="AE3357" s="92" t="str">
        <f t="shared" si="817"/>
        <v/>
      </c>
      <c r="AF3357" s="96" t="str">
        <f t="shared" si="818"/>
        <v>&lt;a name='19000100'&gt;&lt;b&gt;: 0 - Hill House [16320 Point Lookout Rd, Lexington Park, MD]&lt;/b&gt;&lt;/a&gt;&lt;br&gt;</v>
      </c>
      <c r="AG3357" s="97">
        <f t="shared" si="819"/>
        <v>1900</v>
      </c>
      <c r="AH3357" s="97" t="str">
        <f t="shared" si="820"/>
        <v>01</v>
      </c>
      <c r="AI3357" s="97" t="str">
        <f t="shared" si="821"/>
        <v>00</v>
      </c>
      <c r="AJ3357" s="97" t="str">
        <f t="shared" si="822"/>
        <v>19000100</v>
      </c>
    </row>
    <row r="3358" spans="6:36" ht="12" customHeight="1" x14ac:dyDescent="0.15">
      <c r="F3358" s="86" t="str">
        <f t="shared" si="810"/>
        <v>Saturday</v>
      </c>
      <c r="G3358" s="91"/>
      <c r="H3358" s="92" t="str">
        <f>VLOOKUP(MONTH(G3358),VLOOKUP!$W$1:$X$24,2)</f>
        <v>January</v>
      </c>
      <c r="I3358" s="92" t="str">
        <f t="shared" si="811"/>
        <v/>
      </c>
      <c r="J3358" s="93" t="s">
        <v>841</v>
      </c>
      <c r="L3358" s="86" t="str">
        <f t="shared" si="823"/>
        <v>Hill House [16320 Point Lookout Rd, Lexington Park, MD]</v>
      </c>
      <c r="M3358" s="86">
        <f t="shared" si="812"/>
        <v>0</v>
      </c>
      <c r="N3358" s="93" t="str">
        <f t="shared" si="813"/>
        <v>Hill House [16320 Point Lookout Rd, Lexington Park, MD]</v>
      </c>
      <c r="O3358" s="94"/>
      <c r="S3358" s="95">
        <f t="shared" si="814"/>
        <v>0</v>
      </c>
      <c r="T3358" s="86" t="str">
        <f t="shared" si="815"/>
        <v/>
      </c>
      <c r="U3358" s="86" t="str">
        <f t="shared" si="809"/>
        <v/>
      </c>
      <c r="V3358" s="95" t="str">
        <f t="shared" si="816"/>
        <v/>
      </c>
      <c r="W3358" s="90" t="s">
        <v>221</v>
      </c>
      <c r="X3358" s="99"/>
      <c r="Y3358" s="99"/>
      <c r="AE3358" s="92" t="str">
        <f t="shared" si="817"/>
        <v/>
      </c>
      <c r="AF3358" s="96" t="str">
        <f t="shared" si="818"/>
        <v>&lt;a name='19000100'&gt;&lt;b&gt;: 0 - Hill House [16320 Point Lookout Rd, Lexington Park, MD]&lt;/b&gt;&lt;/a&gt;&lt;br&gt;</v>
      </c>
      <c r="AG3358" s="97">
        <f t="shared" si="819"/>
        <v>1900</v>
      </c>
      <c r="AH3358" s="97" t="str">
        <f t="shared" si="820"/>
        <v>01</v>
      </c>
      <c r="AI3358" s="97" t="str">
        <f t="shared" si="821"/>
        <v>00</v>
      </c>
      <c r="AJ3358" s="97" t="str">
        <f t="shared" si="822"/>
        <v>19000100</v>
      </c>
    </row>
    <row r="3359" spans="6:36" ht="12" customHeight="1" x14ac:dyDescent="0.15">
      <c r="F3359" s="86" t="str">
        <f t="shared" si="810"/>
        <v>Saturday</v>
      </c>
      <c r="G3359" s="91"/>
      <c r="H3359" s="92" t="str">
        <f>VLOOKUP(MONTH(G3359),VLOOKUP!$W$1:$X$24,2)</f>
        <v>January</v>
      </c>
      <c r="I3359" s="92" t="str">
        <f t="shared" si="811"/>
        <v/>
      </c>
      <c r="J3359" s="93" t="s">
        <v>1353</v>
      </c>
      <c r="L3359" s="86" t="str">
        <f t="shared" si="823"/>
        <v>Hillyer Art Space [9 Hillyer Ct NW, WDC]</v>
      </c>
      <c r="M3359" s="86">
        <f t="shared" si="812"/>
        <v>0</v>
      </c>
      <c r="N3359" s="93" t="str">
        <f t="shared" si="813"/>
        <v>Hillyer Art Space [9 Hillyer Ct NW, WDC]</v>
      </c>
      <c r="O3359" s="94"/>
      <c r="S3359" s="95">
        <f t="shared" si="814"/>
        <v>0</v>
      </c>
      <c r="T3359" s="86" t="str">
        <f t="shared" si="815"/>
        <v/>
      </c>
      <c r="U3359" s="86" t="str">
        <f t="shared" si="809"/>
        <v/>
      </c>
      <c r="V3359" s="95" t="str">
        <f t="shared" si="816"/>
        <v/>
      </c>
      <c r="W3359" s="90" t="s">
        <v>221</v>
      </c>
      <c r="AE3359" s="92" t="str">
        <f t="shared" si="817"/>
        <v/>
      </c>
      <c r="AF3359" s="96" t="str">
        <f t="shared" si="818"/>
        <v>&lt;a name='19000100'&gt;&lt;b&gt;: 0 - Hillyer Art Space [9 Hillyer Ct NW, WDC]&lt;/b&gt;&lt;/a&gt;&lt;br&gt;</v>
      </c>
      <c r="AG3359" s="97">
        <f t="shared" si="819"/>
        <v>1900</v>
      </c>
      <c r="AH3359" s="97" t="str">
        <f t="shared" si="820"/>
        <v>01</v>
      </c>
      <c r="AI3359" s="97" t="str">
        <f t="shared" si="821"/>
        <v>00</v>
      </c>
      <c r="AJ3359" s="97" t="str">
        <f t="shared" si="822"/>
        <v>19000100</v>
      </c>
    </row>
    <row r="3360" spans="6:36" ht="12" customHeight="1" x14ac:dyDescent="0.15">
      <c r="F3360" s="86" t="str">
        <f t="shared" si="810"/>
        <v>Saturday</v>
      </c>
      <c r="G3360" s="91"/>
      <c r="H3360" s="92" t="str">
        <f>VLOOKUP(MONTH(G3360),VLOOKUP!$W$1:$X$24,2)</f>
        <v>January</v>
      </c>
      <c r="I3360" s="92" t="str">
        <f t="shared" si="811"/>
        <v/>
      </c>
      <c r="J3360" s="93" t="s">
        <v>1353</v>
      </c>
      <c r="L3360" s="86" t="str">
        <f t="shared" si="823"/>
        <v>Hillyer Art Space [9 Hillyer Ct NW, WDC]</v>
      </c>
      <c r="M3360" s="86">
        <f t="shared" si="812"/>
        <v>0</v>
      </c>
      <c r="N3360" s="93" t="str">
        <f t="shared" si="813"/>
        <v>Hillyer Art Space [9 Hillyer Ct NW, WDC]</v>
      </c>
      <c r="O3360" s="94"/>
      <c r="S3360" s="95">
        <f t="shared" si="814"/>
        <v>0</v>
      </c>
      <c r="T3360" s="86" t="str">
        <f t="shared" si="815"/>
        <v/>
      </c>
      <c r="U3360" s="86" t="str">
        <f t="shared" si="809"/>
        <v/>
      </c>
      <c r="V3360" s="95" t="str">
        <f t="shared" si="816"/>
        <v/>
      </c>
      <c r="W3360" s="90" t="s">
        <v>221</v>
      </c>
      <c r="AE3360" s="92" t="str">
        <f t="shared" si="817"/>
        <v/>
      </c>
      <c r="AF3360" s="96" t="str">
        <f t="shared" si="818"/>
        <v>&lt;a name='19000100'&gt;&lt;b&gt;: 0 - Hillyer Art Space [9 Hillyer Ct NW, WDC]&lt;/b&gt;&lt;/a&gt;&lt;br&gt;</v>
      </c>
      <c r="AG3360" s="97">
        <f t="shared" si="819"/>
        <v>1900</v>
      </c>
      <c r="AH3360" s="97" t="str">
        <f t="shared" si="820"/>
        <v>01</v>
      </c>
      <c r="AI3360" s="97" t="str">
        <f t="shared" si="821"/>
        <v>00</v>
      </c>
      <c r="AJ3360" s="97" t="str">
        <f t="shared" si="822"/>
        <v>19000100</v>
      </c>
    </row>
    <row r="3361" spans="6:36" ht="12" customHeight="1" x14ac:dyDescent="0.15">
      <c r="F3361" s="86" t="str">
        <f t="shared" si="810"/>
        <v>Saturday</v>
      </c>
      <c r="G3361" s="91"/>
      <c r="H3361" s="92" t="str">
        <f>VLOOKUP(MONTH(G3361),VLOOKUP!$W$1:$X$24,2)</f>
        <v>January</v>
      </c>
      <c r="I3361" s="92" t="str">
        <f t="shared" si="811"/>
        <v/>
      </c>
      <c r="J3361" s="93" t="s">
        <v>1353</v>
      </c>
      <c r="L3361" s="86" t="str">
        <f t="shared" si="823"/>
        <v>Hillyer Art Space [9 Hillyer Ct NW, WDC]</v>
      </c>
      <c r="M3361" s="86">
        <f t="shared" si="812"/>
        <v>0</v>
      </c>
      <c r="N3361" s="93" t="str">
        <f t="shared" si="813"/>
        <v>Hillyer Art Space [9 Hillyer Ct NW, WDC]</v>
      </c>
      <c r="O3361" s="94"/>
      <c r="S3361" s="95">
        <f t="shared" si="814"/>
        <v>0</v>
      </c>
      <c r="T3361" s="86" t="str">
        <f t="shared" si="815"/>
        <v/>
      </c>
      <c r="U3361" s="86" t="str">
        <f t="shared" si="809"/>
        <v/>
      </c>
      <c r="V3361" s="95" t="str">
        <f t="shared" si="816"/>
        <v/>
      </c>
      <c r="W3361" s="90" t="s">
        <v>221</v>
      </c>
      <c r="AE3361" s="92" t="str">
        <f t="shared" si="817"/>
        <v/>
      </c>
      <c r="AF3361" s="96" t="str">
        <f t="shared" si="818"/>
        <v>&lt;a name='19000100'&gt;&lt;b&gt;: 0 - Hillyer Art Space [9 Hillyer Ct NW, WDC]&lt;/b&gt;&lt;/a&gt;&lt;br&gt;</v>
      </c>
      <c r="AG3361" s="97">
        <f t="shared" si="819"/>
        <v>1900</v>
      </c>
      <c r="AH3361" s="97" t="str">
        <f t="shared" si="820"/>
        <v>01</v>
      </c>
      <c r="AI3361" s="97" t="str">
        <f t="shared" si="821"/>
        <v>00</v>
      </c>
      <c r="AJ3361" s="97" t="str">
        <f t="shared" si="822"/>
        <v>19000100</v>
      </c>
    </row>
    <row r="3362" spans="6:36" ht="12" customHeight="1" x14ac:dyDescent="0.15">
      <c r="F3362" s="86" t="str">
        <f t="shared" si="810"/>
        <v>Saturday</v>
      </c>
      <c r="H3362" s="92" t="str">
        <f>VLOOKUP(MONTH(G3362),VLOOKUP!$W$1:$X$24,2)</f>
        <v>January</v>
      </c>
      <c r="I3362" s="92" t="str">
        <f t="shared" si="811"/>
        <v/>
      </c>
      <c r="J3362" s="93" t="s">
        <v>799</v>
      </c>
      <c r="L3362" s="86" t="str">
        <f t="shared" si="823"/>
        <v>Hilton Rockville Hotel [1750 Rockville Pike, Rockville, MD]</v>
      </c>
      <c r="M3362" s="86">
        <f t="shared" si="812"/>
        <v>0</v>
      </c>
      <c r="N3362" s="93" t="str">
        <f t="shared" ref="N3362:N3375" si="824">J3362</f>
        <v>Hilton Rockville Hotel [1750 Rockville Pike, Rockville, MD]</v>
      </c>
      <c r="O3362" s="90"/>
      <c r="S3362" s="95">
        <f t="shared" si="814"/>
        <v>0</v>
      </c>
      <c r="T3362" s="86" t="str">
        <f t="shared" si="815"/>
        <v/>
      </c>
      <c r="U3362" s="86" t="str">
        <f t="shared" si="809"/>
        <v/>
      </c>
      <c r="V3362" s="95" t="str">
        <f t="shared" si="816"/>
        <v/>
      </c>
      <c r="X3362" s="99"/>
      <c r="Y3362" s="99"/>
      <c r="AE3362" s="92" t="str">
        <f t="shared" si="817"/>
        <v/>
      </c>
      <c r="AF3362" s="96" t="str">
        <f t="shared" si="818"/>
        <v>&lt;a name='19000100'&gt;&lt;b&gt;: 0 - Hilton Rockville Hotel [1750 Rockville Pike, Rockville, MD]&lt;/b&gt;&lt;/a&gt;&lt;br&gt;</v>
      </c>
      <c r="AG3362" s="97">
        <f t="shared" si="819"/>
        <v>1900</v>
      </c>
      <c r="AH3362" s="97" t="str">
        <f t="shared" si="820"/>
        <v>01</v>
      </c>
      <c r="AI3362" s="97" t="str">
        <f t="shared" si="821"/>
        <v>00</v>
      </c>
      <c r="AJ3362" s="97" t="str">
        <f t="shared" si="822"/>
        <v>19000100</v>
      </c>
    </row>
    <row r="3363" spans="6:36" ht="12" customHeight="1" x14ac:dyDescent="0.15">
      <c r="F3363" s="86" t="str">
        <f t="shared" si="810"/>
        <v>Saturday</v>
      </c>
      <c r="H3363" s="92" t="str">
        <f>VLOOKUP(MONTH(G3363),VLOOKUP!$W$1:$X$24,2)</f>
        <v>January</v>
      </c>
      <c r="I3363" s="92" t="str">
        <f t="shared" si="811"/>
        <v/>
      </c>
      <c r="J3363" s="93" t="s">
        <v>799</v>
      </c>
      <c r="L3363" s="86" t="str">
        <f t="shared" si="823"/>
        <v>Hilton Rockville Hotel [1750 Rockville Pike, Rockville, MD]</v>
      </c>
      <c r="M3363" s="86">
        <f t="shared" si="812"/>
        <v>0</v>
      </c>
      <c r="N3363" s="93" t="str">
        <f t="shared" si="824"/>
        <v>Hilton Rockville Hotel [1750 Rockville Pike, Rockville, MD]</v>
      </c>
      <c r="O3363" s="90"/>
      <c r="S3363" s="95">
        <f t="shared" si="814"/>
        <v>0</v>
      </c>
      <c r="T3363" s="86" t="str">
        <f t="shared" si="815"/>
        <v/>
      </c>
      <c r="U3363" s="86" t="str">
        <f t="shared" si="809"/>
        <v/>
      </c>
      <c r="V3363" s="95" t="str">
        <f t="shared" si="816"/>
        <v/>
      </c>
      <c r="X3363" s="99"/>
      <c r="Y3363" s="99"/>
      <c r="AE3363" s="92" t="str">
        <f t="shared" si="817"/>
        <v/>
      </c>
      <c r="AF3363" s="96" t="str">
        <f t="shared" si="818"/>
        <v>&lt;a name='19000100'&gt;&lt;b&gt;: 0 - Hilton Rockville Hotel [1750 Rockville Pike, Rockville, MD]&lt;/b&gt;&lt;/a&gt;&lt;br&gt;</v>
      </c>
      <c r="AG3363" s="97">
        <f t="shared" si="819"/>
        <v>1900</v>
      </c>
      <c r="AH3363" s="97" t="str">
        <f t="shared" si="820"/>
        <v>01</v>
      </c>
      <c r="AI3363" s="97" t="str">
        <f t="shared" si="821"/>
        <v>00</v>
      </c>
      <c r="AJ3363" s="97" t="str">
        <f t="shared" si="822"/>
        <v>19000100</v>
      </c>
    </row>
    <row r="3364" spans="6:36" ht="12" customHeight="1" x14ac:dyDescent="0.15">
      <c r="F3364" s="86" t="str">
        <f t="shared" si="810"/>
        <v>Saturday</v>
      </c>
      <c r="H3364" s="92" t="str">
        <f>VLOOKUP(MONTH(G3364),VLOOKUP!$W$1:$X$24,2)</f>
        <v>January</v>
      </c>
      <c r="I3364" s="92" t="str">
        <f t="shared" si="811"/>
        <v/>
      </c>
      <c r="J3364" s="93" t="s">
        <v>799</v>
      </c>
      <c r="L3364" s="86" t="str">
        <f t="shared" si="823"/>
        <v>Hilton Rockville Hotel [1750 Rockville Pike, Rockville, MD]</v>
      </c>
      <c r="M3364" s="86">
        <f t="shared" si="812"/>
        <v>0</v>
      </c>
      <c r="N3364" s="93" t="str">
        <f t="shared" si="824"/>
        <v>Hilton Rockville Hotel [1750 Rockville Pike, Rockville, MD]</v>
      </c>
      <c r="O3364" s="90"/>
      <c r="S3364" s="95">
        <f t="shared" si="814"/>
        <v>0</v>
      </c>
      <c r="T3364" s="86" t="str">
        <f t="shared" si="815"/>
        <v/>
      </c>
      <c r="U3364" s="86" t="str">
        <f t="shared" si="809"/>
        <v/>
      </c>
      <c r="V3364" s="95" t="str">
        <f t="shared" si="816"/>
        <v/>
      </c>
      <c r="X3364" s="99"/>
      <c r="Y3364" s="99"/>
      <c r="AE3364" s="92" t="str">
        <f t="shared" si="817"/>
        <v/>
      </c>
      <c r="AF3364" s="96" t="str">
        <f t="shared" si="818"/>
        <v>&lt;a name='19000100'&gt;&lt;b&gt;: 0 - Hilton Rockville Hotel [1750 Rockville Pike, Rockville, MD]&lt;/b&gt;&lt;/a&gt;&lt;br&gt;</v>
      </c>
      <c r="AG3364" s="97">
        <f t="shared" si="819"/>
        <v>1900</v>
      </c>
      <c r="AH3364" s="97" t="str">
        <f t="shared" si="820"/>
        <v>01</v>
      </c>
      <c r="AI3364" s="97" t="str">
        <f t="shared" si="821"/>
        <v>00</v>
      </c>
      <c r="AJ3364" s="97" t="str">
        <f t="shared" si="822"/>
        <v>19000100</v>
      </c>
    </row>
    <row r="3365" spans="6:36" ht="12" customHeight="1" x14ac:dyDescent="0.15">
      <c r="F3365" s="86" t="str">
        <f t="shared" si="810"/>
        <v>Saturday</v>
      </c>
      <c r="H3365" s="92" t="str">
        <f>VLOOKUP(MONTH(G3365),VLOOKUP!$W$1:$X$24,2)</f>
        <v>January</v>
      </c>
      <c r="I3365" s="92" t="str">
        <f t="shared" si="811"/>
        <v/>
      </c>
      <c r="J3365" s="93" t="s">
        <v>799</v>
      </c>
      <c r="L3365" s="86" t="str">
        <f t="shared" si="823"/>
        <v>Hilton Rockville Hotel [1750 Rockville Pike, Rockville, MD]</v>
      </c>
      <c r="M3365" s="86">
        <f t="shared" si="812"/>
        <v>0</v>
      </c>
      <c r="N3365" s="93" t="str">
        <f t="shared" si="824"/>
        <v>Hilton Rockville Hotel [1750 Rockville Pike, Rockville, MD]</v>
      </c>
      <c r="O3365" s="90"/>
      <c r="S3365" s="95">
        <f t="shared" si="814"/>
        <v>0</v>
      </c>
      <c r="T3365" s="86" t="str">
        <f t="shared" si="815"/>
        <v/>
      </c>
      <c r="U3365" s="86" t="str">
        <f t="shared" si="809"/>
        <v/>
      </c>
      <c r="V3365" s="95" t="str">
        <f t="shared" si="816"/>
        <v/>
      </c>
      <c r="X3365" s="99"/>
      <c r="Y3365" s="99"/>
      <c r="AE3365" s="92" t="str">
        <f t="shared" si="817"/>
        <v/>
      </c>
      <c r="AF3365" s="96" t="str">
        <f t="shared" si="818"/>
        <v>&lt;a name='19000100'&gt;&lt;b&gt;: 0 - Hilton Rockville Hotel [1750 Rockville Pike, Rockville, MD]&lt;/b&gt;&lt;/a&gt;&lt;br&gt;</v>
      </c>
      <c r="AG3365" s="97">
        <f t="shared" si="819"/>
        <v>1900</v>
      </c>
      <c r="AH3365" s="97" t="str">
        <f t="shared" si="820"/>
        <v>01</v>
      </c>
      <c r="AI3365" s="97" t="str">
        <f t="shared" si="821"/>
        <v>00</v>
      </c>
      <c r="AJ3365" s="97" t="str">
        <f t="shared" si="822"/>
        <v>19000100</v>
      </c>
    </row>
    <row r="3366" spans="6:36" ht="12" customHeight="1" x14ac:dyDescent="0.15">
      <c r="F3366" s="86" t="str">
        <f t="shared" si="810"/>
        <v>Saturday</v>
      </c>
      <c r="G3366" s="91"/>
      <c r="H3366" s="92" t="str">
        <f>VLOOKUP(MONTH(G3366),VLOOKUP!$W$1:$X$24,2)</f>
        <v>January</v>
      </c>
      <c r="I3366" s="92" t="str">
        <f t="shared" si="811"/>
        <v/>
      </c>
      <c r="J3366" s="93" t="s">
        <v>1576</v>
      </c>
      <c r="L3366" s="86" t="str">
        <f t="shared" si="823"/>
        <v>Hippo Hut [Baltimore, MD]</v>
      </c>
      <c r="M3366" s="86">
        <f t="shared" si="812"/>
        <v>0</v>
      </c>
      <c r="N3366" s="93" t="str">
        <f t="shared" si="824"/>
        <v>Hippo Hut [Baltimore, MD]</v>
      </c>
      <c r="O3366" s="90"/>
      <c r="S3366" s="95">
        <f t="shared" si="814"/>
        <v>0</v>
      </c>
      <c r="T3366" s="86" t="str">
        <f t="shared" si="815"/>
        <v/>
      </c>
      <c r="U3366" s="86" t="str">
        <f t="shared" si="809"/>
        <v/>
      </c>
      <c r="V3366" s="95" t="str">
        <f t="shared" si="816"/>
        <v/>
      </c>
      <c r="AE3366" s="92" t="str">
        <f t="shared" si="817"/>
        <v/>
      </c>
      <c r="AF3366" s="96" t="str">
        <f t="shared" si="818"/>
        <v>&lt;a name='19000100'&gt;&lt;b&gt;: 0 - Hippo Hut [Baltimore, MD]&lt;/b&gt;&lt;/a&gt;&lt;br&gt;</v>
      </c>
      <c r="AG3366" s="97">
        <f t="shared" si="819"/>
        <v>1900</v>
      </c>
      <c r="AH3366" s="97" t="str">
        <f t="shared" si="820"/>
        <v>01</v>
      </c>
      <c r="AI3366" s="97" t="str">
        <f t="shared" si="821"/>
        <v>00</v>
      </c>
      <c r="AJ3366" s="97" t="str">
        <f t="shared" si="822"/>
        <v>19000100</v>
      </c>
    </row>
    <row r="3367" spans="6:36" ht="12" customHeight="1" x14ac:dyDescent="0.15">
      <c r="F3367" s="86" t="str">
        <f t="shared" si="810"/>
        <v>Saturday</v>
      </c>
      <c r="G3367" s="91"/>
      <c r="H3367" s="92" t="str">
        <f>VLOOKUP(MONTH(G3367),VLOOKUP!$W$1:$X$24,2)</f>
        <v>January</v>
      </c>
      <c r="I3367" s="92" t="str">
        <f t="shared" si="811"/>
        <v/>
      </c>
      <c r="J3367" s="93" t="s">
        <v>1576</v>
      </c>
      <c r="L3367" s="86" t="str">
        <f t="shared" si="823"/>
        <v>Hippo Hut [Baltimore, MD]</v>
      </c>
      <c r="M3367" s="86">
        <f t="shared" si="812"/>
        <v>0</v>
      </c>
      <c r="N3367" s="93" t="str">
        <f t="shared" si="824"/>
        <v>Hippo Hut [Baltimore, MD]</v>
      </c>
      <c r="O3367" s="90"/>
      <c r="S3367" s="95">
        <f t="shared" si="814"/>
        <v>0</v>
      </c>
      <c r="T3367" s="86" t="str">
        <f t="shared" si="815"/>
        <v/>
      </c>
      <c r="U3367" s="86" t="str">
        <f t="shared" si="809"/>
        <v/>
      </c>
      <c r="V3367" s="95" t="str">
        <f t="shared" si="816"/>
        <v/>
      </c>
      <c r="AE3367" s="92" t="str">
        <f t="shared" si="817"/>
        <v/>
      </c>
      <c r="AF3367" s="96" t="str">
        <f t="shared" si="818"/>
        <v>&lt;a name='19000100'&gt;&lt;b&gt;: 0 - Hippo Hut [Baltimore, MD]&lt;/b&gt;&lt;/a&gt;&lt;br&gt;</v>
      </c>
      <c r="AG3367" s="97">
        <f t="shared" si="819"/>
        <v>1900</v>
      </c>
      <c r="AH3367" s="97" t="str">
        <f t="shared" si="820"/>
        <v>01</v>
      </c>
      <c r="AI3367" s="97" t="str">
        <f t="shared" si="821"/>
        <v>00</v>
      </c>
      <c r="AJ3367" s="97" t="str">
        <f t="shared" si="822"/>
        <v>19000100</v>
      </c>
    </row>
    <row r="3368" spans="6:36" ht="12" customHeight="1" x14ac:dyDescent="0.15">
      <c r="F3368" s="86" t="str">
        <f t="shared" si="810"/>
        <v>Saturday</v>
      </c>
      <c r="G3368" s="91"/>
      <c r="H3368" s="92" t="str">
        <f>VLOOKUP(MONTH(G3368),VLOOKUP!$W$1:$X$24,2)</f>
        <v>January</v>
      </c>
      <c r="I3368" s="92" t="str">
        <f t="shared" si="811"/>
        <v/>
      </c>
      <c r="J3368" s="93" t="s">
        <v>1576</v>
      </c>
      <c r="L3368" s="86" t="str">
        <f t="shared" si="823"/>
        <v>Hippo Hut [Baltimore, MD]</v>
      </c>
      <c r="M3368" s="86">
        <f t="shared" si="812"/>
        <v>0</v>
      </c>
      <c r="N3368" s="93" t="str">
        <f t="shared" si="824"/>
        <v>Hippo Hut [Baltimore, MD]</v>
      </c>
      <c r="O3368" s="90"/>
      <c r="S3368" s="95">
        <f t="shared" si="814"/>
        <v>0</v>
      </c>
      <c r="T3368" s="86" t="str">
        <f t="shared" si="815"/>
        <v/>
      </c>
      <c r="U3368" s="86" t="str">
        <f t="shared" si="809"/>
        <v/>
      </c>
      <c r="V3368" s="95" t="str">
        <f t="shared" si="816"/>
        <v/>
      </c>
      <c r="AE3368" s="92" t="str">
        <f t="shared" si="817"/>
        <v/>
      </c>
      <c r="AF3368" s="96" t="str">
        <f t="shared" si="818"/>
        <v>&lt;a name='19000100'&gt;&lt;b&gt;: 0 - Hippo Hut [Baltimore, MD]&lt;/b&gt;&lt;/a&gt;&lt;br&gt;</v>
      </c>
      <c r="AG3368" s="97">
        <f t="shared" si="819"/>
        <v>1900</v>
      </c>
      <c r="AH3368" s="97" t="str">
        <f t="shared" si="820"/>
        <v>01</v>
      </c>
      <c r="AI3368" s="97" t="str">
        <f t="shared" si="821"/>
        <v>00</v>
      </c>
      <c r="AJ3368" s="97" t="str">
        <f t="shared" si="822"/>
        <v>19000100</v>
      </c>
    </row>
    <row r="3369" spans="6:36" ht="12" customHeight="1" x14ac:dyDescent="0.15">
      <c r="F3369" s="86" t="str">
        <f t="shared" si="810"/>
        <v>Saturday</v>
      </c>
      <c r="G3369" s="91"/>
      <c r="H3369" s="92" t="str">
        <f>VLOOKUP(MONTH(G3369),VLOOKUP!$W$1:$X$24,2)</f>
        <v>January</v>
      </c>
      <c r="I3369" s="92" t="str">
        <f t="shared" si="811"/>
        <v/>
      </c>
      <c r="J3369" s="93" t="s">
        <v>122</v>
      </c>
      <c r="L3369" s="86" t="str">
        <f t="shared" si="823"/>
        <v>Hirshhorn Museum [700 Independence Ave SW, WDC]</v>
      </c>
      <c r="M3369" s="86">
        <f t="shared" si="812"/>
        <v>0</v>
      </c>
      <c r="N3369" s="93" t="str">
        <f t="shared" si="824"/>
        <v>Hirshhorn Museum [700 Independence Ave SW, WDC]</v>
      </c>
      <c r="O3369" s="90"/>
      <c r="S3369" s="95">
        <f t="shared" si="814"/>
        <v>0</v>
      </c>
      <c r="T3369" s="86" t="str">
        <f t="shared" si="815"/>
        <v/>
      </c>
      <c r="U3369" s="86" t="str">
        <f t="shared" si="809"/>
        <v/>
      </c>
      <c r="V3369" s="95" t="str">
        <f t="shared" si="816"/>
        <v/>
      </c>
      <c r="AE3369" s="92" t="str">
        <f t="shared" si="817"/>
        <v/>
      </c>
      <c r="AF3369" s="96" t="str">
        <f t="shared" si="818"/>
        <v>&lt;a name='19000100'&gt;&lt;b&gt;: 0 - Hirshhorn Museum [700 Independence Ave SW, WDC]&lt;/b&gt;&lt;/a&gt;&lt;br&gt;</v>
      </c>
      <c r="AG3369" s="97">
        <f t="shared" si="819"/>
        <v>1900</v>
      </c>
      <c r="AH3369" s="97" t="str">
        <f t="shared" si="820"/>
        <v>01</v>
      </c>
      <c r="AI3369" s="97" t="str">
        <f t="shared" si="821"/>
        <v>00</v>
      </c>
      <c r="AJ3369" s="97" t="str">
        <f t="shared" si="822"/>
        <v>19000100</v>
      </c>
    </row>
    <row r="3370" spans="6:36" ht="12" customHeight="1" x14ac:dyDescent="0.15">
      <c r="F3370" s="86" t="str">
        <f t="shared" si="810"/>
        <v>Saturday</v>
      </c>
      <c r="G3370" s="91"/>
      <c r="H3370" s="92" t="str">
        <f>VLOOKUP(MONTH(G3370),VLOOKUP!$W$1:$X$24,2)</f>
        <v>January</v>
      </c>
      <c r="I3370" s="92" t="str">
        <f t="shared" si="811"/>
        <v/>
      </c>
      <c r="J3370" s="93" t="s">
        <v>122</v>
      </c>
      <c r="L3370" s="86" t="str">
        <f t="shared" si="823"/>
        <v>Hirshhorn Museum [700 Independence Ave SW, WDC]</v>
      </c>
      <c r="M3370" s="86">
        <f t="shared" si="812"/>
        <v>0</v>
      </c>
      <c r="N3370" s="93" t="str">
        <f t="shared" si="824"/>
        <v>Hirshhorn Museum [700 Independence Ave SW, WDC]</v>
      </c>
      <c r="O3370" s="90"/>
      <c r="S3370" s="95">
        <f t="shared" si="814"/>
        <v>0</v>
      </c>
      <c r="T3370" s="86" t="str">
        <f t="shared" si="815"/>
        <v/>
      </c>
      <c r="U3370" s="86" t="str">
        <f t="shared" si="809"/>
        <v/>
      </c>
      <c r="V3370" s="95" t="str">
        <f t="shared" si="816"/>
        <v/>
      </c>
      <c r="AE3370" s="92" t="str">
        <f t="shared" si="817"/>
        <v/>
      </c>
      <c r="AF3370" s="96" t="str">
        <f t="shared" si="818"/>
        <v>&lt;a name='19000100'&gt;&lt;b&gt;: 0 - Hirshhorn Museum [700 Independence Ave SW, WDC]&lt;/b&gt;&lt;/a&gt;&lt;br&gt;</v>
      </c>
      <c r="AG3370" s="97">
        <f t="shared" si="819"/>
        <v>1900</v>
      </c>
      <c r="AH3370" s="97" t="str">
        <f t="shared" si="820"/>
        <v>01</v>
      </c>
      <c r="AI3370" s="97" t="str">
        <f t="shared" si="821"/>
        <v>00</v>
      </c>
      <c r="AJ3370" s="97" t="str">
        <f t="shared" si="822"/>
        <v>19000100</v>
      </c>
    </row>
    <row r="3371" spans="6:36" ht="12" customHeight="1" x14ac:dyDescent="0.15">
      <c r="F3371" s="86" t="str">
        <f t="shared" si="810"/>
        <v>Saturday</v>
      </c>
      <c r="G3371" s="91"/>
      <c r="H3371" s="92" t="str">
        <f>VLOOKUP(MONTH(G3371),VLOOKUP!$W$1:$X$24,2)</f>
        <v>January</v>
      </c>
      <c r="I3371" s="92" t="str">
        <f t="shared" si="811"/>
        <v/>
      </c>
      <c r="J3371" s="93" t="s">
        <v>1345</v>
      </c>
      <c r="L3371" s="86" t="str">
        <f t="shared" si="823"/>
        <v>Historic Avalon Theatre [40 East Dover St, Easton, MD]</v>
      </c>
      <c r="M3371" s="86">
        <f t="shared" si="812"/>
        <v>0</v>
      </c>
      <c r="N3371" s="93" t="str">
        <f t="shared" si="824"/>
        <v>Historic Avalon Theatre [40 East Dover St, Easton, MD]</v>
      </c>
      <c r="O3371" s="90"/>
      <c r="S3371" s="95">
        <f t="shared" si="814"/>
        <v>0</v>
      </c>
      <c r="T3371" s="86" t="str">
        <f t="shared" si="815"/>
        <v/>
      </c>
      <c r="U3371" s="86" t="str">
        <f t="shared" si="809"/>
        <v/>
      </c>
      <c r="V3371" s="95" t="str">
        <f t="shared" si="816"/>
        <v/>
      </c>
      <c r="W3371" s="90" t="s">
        <v>282</v>
      </c>
      <c r="AE3371" s="92" t="str">
        <f t="shared" si="817"/>
        <v/>
      </c>
      <c r="AF3371" s="96" t="str">
        <f t="shared" si="818"/>
        <v>&lt;a name='19000100'&gt;&lt;b&gt;: 0 - Historic Avalon Theatre [40 East Dover St, Easton, MD]&lt;/b&gt;&lt;/a&gt;&lt;br&gt;</v>
      </c>
      <c r="AG3371" s="97">
        <f t="shared" si="819"/>
        <v>1900</v>
      </c>
      <c r="AH3371" s="97" t="str">
        <f t="shared" si="820"/>
        <v>01</v>
      </c>
      <c r="AI3371" s="97" t="str">
        <f t="shared" si="821"/>
        <v>00</v>
      </c>
      <c r="AJ3371" s="97" t="str">
        <f t="shared" si="822"/>
        <v>19000100</v>
      </c>
    </row>
    <row r="3372" spans="6:36" ht="12" customHeight="1" x14ac:dyDescent="0.15">
      <c r="F3372" s="86" t="str">
        <f t="shared" si="810"/>
        <v>Saturday</v>
      </c>
      <c r="G3372" s="91"/>
      <c r="H3372" s="92" t="str">
        <f>VLOOKUP(MONTH(G3372),VLOOKUP!$W$1:$X$24,2)</f>
        <v>January</v>
      </c>
      <c r="I3372" s="92" t="str">
        <f t="shared" si="811"/>
        <v/>
      </c>
      <c r="J3372" s="93" t="s">
        <v>1345</v>
      </c>
      <c r="L3372" s="86" t="str">
        <f t="shared" si="823"/>
        <v>Historic Avalon Theatre [40 East Dover St, Easton, MD]</v>
      </c>
      <c r="M3372" s="86">
        <f t="shared" si="812"/>
        <v>0</v>
      </c>
      <c r="N3372" s="93" t="str">
        <f t="shared" si="824"/>
        <v>Historic Avalon Theatre [40 East Dover St, Easton, MD]</v>
      </c>
      <c r="O3372" s="90"/>
      <c r="S3372" s="95">
        <f t="shared" si="814"/>
        <v>0</v>
      </c>
      <c r="T3372" s="86" t="str">
        <f t="shared" si="815"/>
        <v/>
      </c>
      <c r="U3372" s="86" t="str">
        <f t="shared" si="809"/>
        <v/>
      </c>
      <c r="V3372" s="95" t="str">
        <f t="shared" si="816"/>
        <v/>
      </c>
      <c r="W3372" s="90" t="s">
        <v>282</v>
      </c>
      <c r="AE3372" s="92" t="str">
        <f t="shared" si="817"/>
        <v/>
      </c>
      <c r="AF3372" s="96" t="str">
        <f t="shared" si="818"/>
        <v>&lt;a name='19000100'&gt;&lt;b&gt;: 0 - Historic Avalon Theatre [40 East Dover St, Easton, MD]&lt;/b&gt;&lt;/a&gt;&lt;br&gt;</v>
      </c>
      <c r="AG3372" s="97">
        <f t="shared" si="819"/>
        <v>1900</v>
      </c>
      <c r="AH3372" s="97" t="str">
        <f t="shared" si="820"/>
        <v>01</v>
      </c>
      <c r="AI3372" s="97" t="str">
        <f t="shared" si="821"/>
        <v>00</v>
      </c>
      <c r="AJ3372" s="97" t="str">
        <f t="shared" si="822"/>
        <v>19000100</v>
      </c>
    </row>
    <row r="3373" spans="6:36" ht="12" customHeight="1" x14ac:dyDescent="0.15">
      <c r="F3373" s="86" t="str">
        <f t="shared" si="810"/>
        <v>Saturday</v>
      </c>
      <c r="G3373" s="91"/>
      <c r="H3373" s="92" t="str">
        <f>VLOOKUP(MONTH(G3373),VLOOKUP!$W$1:$X$24,2)</f>
        <v>January</v>
      </c>
      <c r="I3373" s="92" t="str">
        <f t="shared" si="811"/>
        <v/>
      </c>
      <c r="J3373" s="93" t="s">
        <v>1345</v>
      </c>
      <c r="L3373" s="86" t="str">
        <f t="shared" si="823"/>
        <v>Historic Avalon Theatre [40 East Dover St, Easton, MD]</v>
      </c>
      <c r="M3373" s="86">
        <f t="shared" si="812"/>
        <v>0</v>
      </c>
      <c r="N3373" s="93" t="str">
        <f t="shared" si="824"/>
        <v>Historic Avalon Theatre [40 East Dover St, Easton, MD]</v>
      </c>
      <c r="O3373" s="90"/>
      <c r="S3373" s="95">
        <f t="shared" si="814"/>
        <v>0</v>
      </c>
      <c r="T3373" s="86" t="str">
        <f t="shared" si="815"/>
        <v/>
      </c>
      <c r="U3373" s="86" t="str">
        <f t="shared" si="809"/>
        <v/>
      </c>
      <c r="V3373" s="95" t="str">
        <f t="shared" si="816"/>
        <v/>
      </c>
      <c r="W3373" s="90" t="s">
        <v>282</v>
      </c>
      <c r="AE3373" s="92" t="str">
        <f t="shared" si="817"/>
        <v/>
      </c>
      <c r="AF3373" s="96" t="str">
        <f t="shared" si="818"/>
        <v>&lt;a name='19000100'&gt;&lt;b&gt;: 0 - Historic Avalon Theatre [40 East Dover St, Easton, MD]&lt;/b&gt;&lt;/a&gt;&lt;br&gt;</v>
      </c>
      <c r="AG3373" s="97">
        <f t="shared" si="819"/>
        <v>1900</v>
      </c>
      <c r="AH3373" s="97" t="str">
        <f t="shared" si="820"/>
        <v>01</v>
      </c>
      <c r="AI3373" s="97" t="str">
        <f t="shared" si="821"/>
        <v>00</v>
      </c>
      <c r="AJ3373" s="97" t="str">
        <f t="shared" si="822"/>
        <v>19000100</v>
      </c>
    </row>
    <row r="3374" spans="6:36" ht="12" customHeight="1" x14ac:dyDescent="0.15">
      <c r="F3374" s="86" t="str">
        <f t="shared" si="810"/>
        <v>Saturday</v>
      </c>
      <c r="G3374" s="91"/>
      <c r="H3374" s="92" t="str">
        <f>VLOOKUP(MONTH(G3374),VLOOKUP!$W$1:$X$24,2)</f>
        <v>January</v>
      </c>
      <c r="I3374" s="92" t="str">
        <f t="shared" si="811"/>
        <v/>
      </c>
      <c r="J3374" s="93" t="s">
        <v>1345</v>
      </c>
      <c r="L3374" s="86" t="str">
        <f t="shared" si="823"/>
        <v>Historic Avalon Theatre [40 East Dover St, Easton, MD]</v>
      </c>
      <c r="M3374" s="86">
        <f t="shared" si="812"/>
        <v>0</v>
      </c>
      <c r="N3374" s="93" t="str">
        <f t="shared" si="824"/>
        <v>Historic Avalon Theatre [40 East Dover St, Easton, MD]</v>
      </c>
      <c r="O3374" s="90"/>
      <c r="S3374" s="95">
        <f t="shared" si="814"/>
        <v>0</v>
      </c>
      <c r="T3374" s="86" t="str">
        <f t="shared" si="815"/>
        <v/>
      </c>
      <c r="U3374" s="86" t="str">
        <f t="shared" si="809"/>
        <v/>
      </c>
      <c r="V3374" s="95" t="str">
        <f t="shared" si="816"/>
        <v/>
      </c>
      <c r="W3374" s="90" t="s">
        <v>282</v>
      </c>
      <c r="AE3374" s="92" t="str">
        <f t="shared" si="817"/>
        <v/>
      </c>
      <c r="AF3374" s="96" t="str">
        <f t="shared" si="818"/>
        <v>&lt;a name='19000100'&gt;&lt;b&gt;: 0 - Historic Avalon Theatre [40 East Dover St, Easton, MD]&lt;/b&gt;&lt;/a&gt;&lt;br&gt;</v>
      </c>
      <c r="AG3374" s="97">
        <f t="shared" si="819"/>
        <v>1900</v>
      </c>
      <c r="AH3374" s="97" t="str">
        <f t="shared" si="820"/>
        <v>01</v>
      </c>
      <c r="AI3374" s="97" t="str">
        <f t="shared" si="821"/>
        <v>00</v>
      </c>
      <c r="AJ3374" s="97" t="str">
        <f t="shared" si="822"/>
        <v>19000100</v>
      </c>
    </row>
    <row r="3375" spans="6:36" ht="12" customHeight="1" x14ac:dyDescent="0.15">
      <c r="F3375" s="86" t="str">
        <f t="shared" si="810"/>
        <v>Saturday</v>
      </c>
      <c r="G3375" s="91"/>
      <c r="H3375" s="92" t="str">
        <f>VLOOKUP(MONTH(G3375),VLOOKUP!$W$1:$X$24,2)</f>
        <v>January</v>
      </c>
      <c r="I3375" s="92" t="str">
        <f t="shared" si="811"/>
        <v/>
      </c>
      <c r="J3375" s="93" t="s">
        <v>1345</v>
      </c>
      <c r="L3375" s="86" t="str">
        <f t="shared" si="823"/>
        <v>Historic Avalon Theatre [40 East Dover St, Easton, MD]</v>
      </c>
      <c r="M3375" s="86">
        <f t="shared" si="812"/>
        <v>0</v>
      </c>
      <c r="N3375" s="93" t="str">
        <f t="shared" si="824"/>
        <v>Historic Avalon Theatre [40 East Dover St, Easton, MD]</v>
      </c>
      <c r="O3375" s="90"/>
      <c r="S3375" s="95">
        <f t="shared" si="814"/>
        <v>0</v>
      </c>
      <c r="T3375" s="86" t="str">
        <f t="shared" si="815"/>
        <v/>
      </c>
      <c r="U3375" s="86" t="str">
        <f t="shared" si="809"/>
        <v/>
      </c>
      <c r="V3375" s="95" t="str">
        <f t="shared" si="816"/>
        <v/>
      </c>
      <c r="W3375" s="90" t="s">
        <v>282</v>
      </c>
      <c r="AE3375" s="92" t="str">
        <f t="shared" si="817"/>
        <v/>
      </c>
      <c r="AF3375" s="96" t="str">
        <f t="shared" si="818"/>
        <v>&lt;a name='19000100'&gt;&lt;b&gt;: 0 - Historic Avalon Theatre [40 East Dover St, Easton, MD]&lt;/b&gt;&lt;/a&gt;&lt;br&gt;</v>
      </c>
      <c r="AG3375" s="97">
        <f t="shared" si="819"/>
        <v>1900</v>
      </c>
      <c r="AH3375" s="97" t="str">
        <f t="shared" si="820"/>
        <v>01</v>
      </c>
      <c r="AI3375" s="97" t="str">
        <f t="shared" si="821"/>
        <v>00</v>
      </c>
      <c r="AJ3375" s="97" t="str">
        <f t="shared" si="822"/>
        <v>19000100</v>
      </c>
    </row>
    <row r="3376" spans="6:36" ht="12" customHeight="1" x14ac:dyDescent="0.15">
      <c r="F3376" s="86" t="str">
        <f t="shared" si="810"/>
        <v>Saturday</v>
      </c>
      <c r="H3376" s="92" t="str">
        <f>VLOOKUP(MONTH(G3376),VLOOKUP!$W$1:$X$24,2)</f>
        <v>January</v>
      </c>
      <c r="I3376" s="92" t="str">
        <f t="shared" si="811"/>
        <v/>
      </c>
      <c r="J3376" s="116" t="s">
        <v>383</v>
      </c>
      <c r="L3376" s="86" t="str">
        <f t="shared" si="823"/>
        <v>&lt;a href='holeinthesky.php' title='list by venue'&gt;Hole in the Sky&lt;/a&gt;</v>
      </c>
      <c r="M3376" s="86">
        <f t="shared" si="812"/>
        <v>0</v>
      </c>
      <c r="N3376" s="125" t="s">
        <v>792</v>
      </c>
      <c r="O3376" s="94"/>
      <c r="S3376" s="95">
        <f t="shared" si="814"/>
        <v>0</v>
      </c>
      <c r="T3376" s="86" t="str">
        <f t="shared" si="815"/>
        <v/>
      </c>
      <c r="U3376" s="86" t="str">
        <f t="shared" si="809"/>
        <v/>
      </c>
      <c r="V3376" s="95" t="str">
        <f t="shared" si="816"/>
        <v/>
      </c>
      <c r="AE3376" s="92" t="str">
        <f t="shared" si="817"/>
        <v/>
      </c>
      <c r="AF3376" s="96" t="str">
        <f t="shared" si="818"/>
        <v>&lt;a name='19000100'&gt;&lt;b&gt;: 0 - &lt;a href='holeinthesky.php' title='list by venue'&gt;Hole in the Sky&lt;/a&gt;&lt;/b&gt;&lt;/a&gt;&lt;br&gt;</v>
      </c>
      <c r="AG3376" s="97">
        <f t="shared" si="819"/>
        <v>1900</v>
      </c>
      <c r="AH3376" s="97" t="str">
        <f t="shared" si="820"/>
        <v>01</v>
      </c>
      <c r="AI3376" s="97" t="str">
        <f t="shared" si="821"/>
        <v>00</v>
      </c>
      <c r="AJ3376" s="97" t="str">
        <f t="shared" si="822"/>
        <v>19000100</v>
      </c>
    </row>
    <row r="3377" spans="6:36" ht="12" customHeight="1" x14ac:dyDescent="0.15">
      <c r="F3377" s="86" t="str">
        <f t="shared" si="810"/>
        <v>Saturday</v>
      </c>
      <c r="H3377" s="92" t="str">
        <f>VLOOKUP(MONTH(G3377),VLOOKUP!$W$1:$X$24,2)</f>
        <v>January</v>
      </c>
      <c r="I3377" s="92" t="str">
        <f t="shared" si="811"/>
        <v/>
      </c>
      <c r="J3377" s="116" t="s">
        <v>383</v>
      </c>
      <c r="L3377" s="86" t="str">
        <f t="shared" si="823"/>
        <v>&lt;a href='holeinthesky.php' title='list by venue'&gt;Hole in the Sky&lt;/a&gt;</v>
      </c>
      <c r="M3377" s="86">
        <f t="shared" si="812"/>
        <v>0</v>
      </c>
      <c r="N3377" s="125" t="s">
        <v>792</v>
      </c>
      <c r="O3377" s="94"/>
      <c r="S3377" s="95">
        <f t="shared" si="814"/>
        <v>0</v>
      </c>
      <c r="T3377" s="86" t="str">
        <f t="shared" si="815"/>
        <v/>
      </c>
      <c r="U3377" s="86" t="str">
        <f t="shared" si="809"/>
        <v/>
      </c>
      <c r="V3377" s="95" t="str">
        <f t="shared" si="816"/>
        <v/>
      </c>
      <c r="AE3377" s="92" t="str">
        <f t="shared" si="817"/>
        <v/>
      </c>
      <c r="AF3377" s="96" t="str">
        <f t="shared" si="818"/>
        <v>&lt;a name='19000100'&gt;&lt;b&gt;: 0 - &lt;a href='holeinthesky.php' title='list by venue'&gt;Hole in the Sky&lt;/a&gt;&lt;/b&gt;&lt;/a&gt;&lt;br&gt;</v>
      </c>
      <c r="AG3377" s="97">
        <f t="shared" si="819"/>
        <v>1900</v>
      </c>
      <c r="AH3377" s="97" t="str">
        <f t="shared" si="820"/>
        <v>01</v>
      </c>
      <c r="AI3377" s="97" t="str">
        <f t="shared" si="821"/>
        <v>00</v>
      </c>
      <c r="AJ3377" s="97" t="str">
        <f t="shared" si="822"/>
        <v>19000100</v>
      </c>
    </row>
    <row r="3378" spans="6:36" ht="12" customHeight="1" x14ac:dyDescent="0.15">
      <c r="F3378" s="86" t="str">
        <f t="shared" si="810"/>
        <v>Saturday</v>
      </c>
      <c r="H3378" s="92" t="str">
        <f>VLOOKUP(MONTH(G3378),VLOOKUP!$W$1:$X$24,2)</f>
        <v>January</v>
      </c>
      <c r="I3378" s="92" t="str">
        <f t="shared" si="811"/>
        <v/>
      </c>
      <c r="J3378" s="116" t="s">
        <v>383</v>
      </c>
      <c r="L3378" s="86" t="str">
        <f t="shared" si="823"/>
        <v>&lt;a href='holeinthesky.php' title='list by venue'&gt;Hole in the Sky&lt;/a&gt;</v>
      </c>
      <c r="M3378" s="86">
        <f t="shared" si="812"/>
        <v>0</v>
      </c>
      <c r="N3378" s="125" t="s">
        <v>792</v>
      </c>
      <c r="O3378" s="90"/>
      <c r="S3378" s="95">
        <f t="shared" si="814"/>
        <v>0</v>
      </c>
      <c r="T3378" s="86" t="str">
        <f t="shared" si="815"/>
        <v/>
      </c>
      <c r="U3378" s="86" t="str">
        <f t="shared" si="809"/>
        <v/>
      </c>
      <c r="V3378" s="95" t="str">
        <f t="shared" si="816"/>
        <v/>
      </c>
      <c r="AE3378" s="92" t="str">
        <f t="shared" si="817"/>
        <v/>
      </c>
      <c r="AF3378" s="96" t="str">
        <f t="shared" si="818"/>
        <v>&lt;a name='19000100'&gt;&lt;b&gt;: 0 - &lt;a href='holeinthesky.php' title='list by venue'&gt;Hole in the Sky&lt;/a&gt;&lt;/b&gt;&lt;/a&gt;&lt;br&gt;</v>
      </c>
      <c r="AG3378" s="97">
        <f t="shared" si="819"/>
        <v>1900</v>
      </c>
      <c r="AH3378" s="97" t="str">
        <f t="shared" si="820"/>
        <v>01</v>
      </c>
      <c r="AI3378" s="97" t="str">
        <f t="shared" si="821"/>
        <v>00</v>
      </c>
      <c r="AJ3378" s="97" t="str">
        <f t="shared" si="822"/>
        <v>19000100</v>
      </c>
    </row>
    <row r="3379" spans="6:36" ht="12" customHeight="1" x14ac:dyDescent="0.15">
      <c r="F3379" s="86" t="str">
        <f t="shared" si="810"/>
        <v>Saturday</v>
      </c>
      <c r="G3379" s="91"/>
      <c r="H3379" s="92" t="str">
        <f>VLOOKUP(MONTH(G3379),VLOOKUP!$W$1:$X$24,2)</f>
        <v>January</v>
      </c>
      <c r="I3379" s="92" t="str">
        <f t="shared" si="811"/>
        <v/>
      </c>
      <c r="J3379" s="93" t="s">
        <v>872</v>
      </c>
      <c r="L3379" s="86" t="str">
        <f t="shared" si="823"/>
        <v>Hole in the Sky [2110 5th St NE, WDC]</v>
      </c>
      <c r="M3379" s="86">
        <f t="shared" si="812"/>
        <v>0</v>
      </c>
      <c r="N3379" s="93" t="str">
        <f t="shared" ref="N3379:N3410" si="825">J3379</f>
        <v>Hole in the Sky [2110 5th St NE, WDC]</v>
      </c>
      <c r="O3379" s="90"/>
      <c r="S3379" s="95">
        <f t="shared" si="814"/>
        <v>0</v>
      </c>
      <c r="T3379" s="86" t="str">
        <f t="shared" si="815"/>
        <v/>
      </c>
      <c r="U3379" s="86" t="str">
        <f t="shared" si="809"/>
        <v/>
      </c>
      <c r="V3379" s="95" t="str">
        <f t="shared" si="816"/>
        <v/>
      </c>
      <c r="AE3379" s="92" t="str">
        <f t="shared" si="817"/>
        <v/>
      </c>
      <c r="AF3379" s="96" t="str">
        <f t="shared" si="818"/>
        <v>&lt;a name='19000100'&gt;&lt;b&gt;: 0 - Hole in the Sky [2110 5th St NE, WDC]&lt;/b&gt;&lt;/a&gt;&lt;br&gt;</v>
      </c>
      <c r="AG3379" s="97">
        <f t="shared" si="819"/>
        <v>1900</v>
      </c>
      <c r="AH3379" s="97" t="str">
        <f t="shared" si="820"/>
        <v>01</v>
      </c>
      <c r="AI3379" s="97" t="str">
        <f t="shared" si="821"/>
        <v>00</v>
      </c>
      <c r="AJ3379" s="97" t="str">
        <f t="shared" si="822"/>
        <v>19000100</v>
      </c>
    </row>
    <row r="3380" spans="6:36" ht="12" customHeight="1" x14ac:dyDescent="0.15">
      <c r="F3380" s="86" t="str">
        <f t="shared" si="810"/>
        <v>Saturday</v>
      </c>
      <c r="G3380" s="91"/>
      <c r="H3380" s="92" t="str">
        <f>VLOOKUP(MONTH(G3380),VLOOKUP!$W$1:$X$24,2)</f>
        <v>January</v>
      </c>
      <c r="I3380" s="92" t="str">
        <f t="shared" si="811"/>
        <v/>
      </c>
      <c r="J3380" s="93" t="s">
        <v>872</v>
      </c>
      <c r="L3380" s="86" t="str">
        <f t="shared" si="823"/>
        <v>Hole in the Sky [2110 5th St NE, WDC]</v>
      </c>
      <c r="M3380" s="86">
        <f t="shared" si="812"/>
        <v>0</v>
      </c>
      <c r="N3380" s="93" t="str">
        <f t="shared" si="825"/>
        <v>Hole in the Sky [2110 5th St NE, WDC]</v>
      </c>
      <c r="O3380" s="90"/>
      <c r="S3380" s="95">
        <f t="shared" si="814"/>
        <v>0</v>
      </c>
      <c r="T3380" s="86" t="str">
        <f t="shared" si="815"/>
        <v/>
      </c>
      <c r="U3380" s="86" t="str">
        <f t="shared" si="809"/>
        <v/>
      </c>
      <c r="V3380" s="95" t="str">
        <f t="shared" si="816"/>
        <v/>
      </c>
      <c r="AE3380" s="92" t="str">
        <f t="shared" si="817"/>
        <v/>
      </c>
      <c r="AF3380" s="96" t="str">
        <f t="shared" si="818"/>
        <v>&lt;a name='19000100'&gt;&lt;b&gt;: 0 - Hole in the Sky [2110 5th St NE, WDC]&lt;/b&gt;&lt;/a&gt;&lt;br&gt;</v>
      </c>
      <c r="AG3380" s="97">
        <f t="shared" si="819"/>
        <v>1900</v>
      </c>
      <c r="AH3380" s="97" t="str">
        <f t="shared" si="820"/>
        <v>01</v>
      </c>
      <c r="AI3380" s="97" t="str">
        <f t="shared" si="821"/>
        <v>00</v>
      </c>
      <c r="AJ3380" s="97" t="str">
        <f t="shared" si="822"/>
        <v>19000100</v>
      </c>
    </row>
    <row r="3381" spans="6:36" ht="12" customHeight="1" x14ac:dyDescent="0.15">
      <c r="F3381" s="86" t="str">
        <f t="shared" si="810"/>
        <v>Saturday</v>
      </c>
      <c r="G3381" s="91"/>
      <c r="H3381" s="92" t="str">
        <f>VLOOKUP(MONTH(G3381),VLOOKUP!$W$1:$X$24,2)</f>
        <v>January</v>
      </c>
      <c r="I3381" s="92" t="str">
        <f t="shared" si="811"/>
        <v/>
      </c>
      <c r="J3381" s="93" t="s">
        <v>1815</v>
      </c>
      <c r="L3381" s="86" t="str">
        <f t="shared" si="823"/>
        <v>Holiday House [6427 Harford Rd, Baltimore, MD]</v>
      </c>
      <c r="M3381" s="86">
        <f t="shared" si="812"/>
        <v>0</v>
      </c>
      <c r="N3381" s="93" t="str">
        <f t="shared" si="825"/>
        <v>Holiday House [6427 Harford Rd, Baltimore, MD]</v>
      </c>
      <c r="O3381" s="94"/>
      <c r="S3381" s="95">
        <f t="shared" si="814"/>
        <v>0</v>
      </c>
      <c r="T3381" s="86" t="str">
        <f t="shared" si="815"/>
        <v/>
      </c>
      <c r="U3381" s="86" t="str">
        <f t="shared" si="809"/>
        <v/>
      </c>
      <c r="V3381" s="95" t="str">
        <f t="shared" si="816"/>
        <v/>
      </c>
      <c r="AE3381" s="92" t="str">
        <f t="shared" si="817"/>
        <v/>
      </c>
      <c r="AF3381" s="96" t="str">
        <f t="shared" si="818"/>
        <v>&lt;a name='19000100'&gt;&lt;b&gt;: 0 - Holiday House [6427 Harford Rd, Baltimore, MD]&lt;/b&gt;&lt;/a&gt;&lt;br&gt;</v>
      </c>
      <c r="AG3381" s="97">
        <f t="shared" si="819"/>
        <v>1900</v>
      </c>
      <c r="AH3381" s="97" t="str">
        <f t="shared" si="820"/>
        <v>01</v>
      </c>
      <c r="AI3381" s="97" t="str">
        <f t="shared" si="821"/>
        <v>00</v>
      </c>
      <c r="AJ3381" s="97" t="str">
        <f t="shared" si="822"/>
        <v>19000100</v>
      </c>
    </row>
    <row r="3382" spans="6:36" ht="12" customHeight="1" x14ac:dyDescent="0.15">
      <c r="F3382" s="86" t="str">
        <f t="shared" si="810"/>
        <v>Saturday</v>
      </c>
      <c r="G3382" s="91"/>
      <c r="H3382" s="92" t="str">
        <f>VLOOKUP(MONTH(G3382),VLOOKUP!$W$1:$X$24,2)</f>
        <v>January</v>
      </c>
      <c r="I3382" s="92" t="str">
        <f t="shared" si="811"/>
        <v/>
      </c>
      <c r="J3382" s="93" t="s">
        <v>1815</v>
      </c>
      <c r="L3382" s="86" t="str">
        <f t="shared" si="823"/>
        <v>Holiday House [6427 Harford Rd, Baltimore, MD]</v>
      </c>
      <c r="M3382" s="86">
        <f t="shared" si="812"/>
        <v>0</v>
      </c>
      <c r="N3382" s="93" t="str">
        <f t="shared" si="825"/>
        <v>Holiday House [6427 Harford Rd, Baltimore, MD]</v>
      </c>
      <c r="O3382" s="94"/>
      <c r="S3382" s="95">
        <f t="shared" si="814"/>
        <v>0</v>
      </c>
      <c r="T3382" s="86" t="str">
        <f t="shared" si="815"/>
        <v/>
      </c>
      <c r="U3382" s="86" t="str">
        <f t="shared" ref="U3382:U3445" si="826">IF(ISBLANK(G3382),"","&amp;#149; "&amp;IF(ISBLANK(C3382),"","&lt;S&gt;")&amp;I3382&amp;IF(ISBLANK(A3382),""," - &lt;a href='recommended.php#"&amp;AJ3382&amp;"'&gt;&lt;b&gt;&lt;em&gt;&lt;font color='#9C004D'&gt;RECOMMENDED&lt;/font&gt;&lt;/em&gt;&lt;/b&gt;&lt;/a&gt;")&amp;" - "&amp;M3382&amp;IF(ISBLANK(K3382),K3382," - &lt;b&gt;"&amp;K3382&amp;"&lt;/b&gt; ")&amp;IF(B3382="Sold Out"," - &lt;font color='#000099'&gt;&lt;b&gt;&lt;I&gt;sold out&lt;/I&gt;&lt;/b&gt;&lt;/font&gt;","")&amp;IF(ISBLANK(C3382),"","&lt;/S&gt; &lt;b&gt;"&amp;C3382&amp;"&lt;/b&gt;")&amp;"&lt;p&gt;")</f>
        <v/>
      </c>
      <c r="V3382" s="95" t="str">
        <f t="shared" si="816"/>
        <v/>
      </c>
      <c r="AE3382" s="92" t="str">
        <f t="shared" si="817"/>
        <v/>
      </c>
      <c r="AF3382" s="96" t="str">
        <f t="shared" si="818"/>
        <v>&lt;a name='19000100'&gt;&lt;b&gt;: 0 - Holiday House [6427 Harford Rd, Baltimore, MD]&lt;/b&gt;&lt;/a&gt;&lt;br&gt;</v>
      </c>
      <c r="AG3382" s="97">
        <f t="shared" si="819"/>
        <v>1900</v>
      </c>
      <c r="AH3382" s="97" t="str">
        <f t="shared" si="820"/>
        <v>01</v>
      </c>
      <c r="AI3382" s="97" t="str">
        <f t="shared" si="821"/>
        <v>00</v>
      </c>
      <c r="AJ3382" s="97" t="str">
        <f t="shared" si="822"/>
        <v>19000100</v>
      </c>
    </row>
    <row r="3383" spans="6:36" ht="12" customHeight="1" x14ac:dyDescent="0.15">
      <c r="F3383" s="86" t="str">
        <f t="shared" si="810"/>
        <v>Saturday</v>
      </c>
      <c r="G3383" s="91"/>
      <c r="H3383" s="92" t="str">
        <f>VLOOKUP(MONTH(G3383),VLOOKUP!$W$1:$X$24,2)</f>
        <v>January</v>
      </c>
      <c r="I3383" s="92" t="str">
        <f t="shared" si="811"/>
        <v/>
      </c>
      <c r="J3383" s="93" t="s">
        <v>1815</v>
      </c>
      <c r="L3383" s="86" t="str">
        <f t="shared" si="823"/>
        <v>Holiday House [6427 Harford Rd, Baltimore, MD]</v>
      </c>
      <c r="M3383" s="86">
        <f t="shared" si="812"/>
        <v>0</v>
      </c>
      <c r="N3383" s="93" t="str">
        <f t="shared" si="825"/>
        <v>Holiday House [6427 Harford Rd, Baltimore, MD]</v>
      </c>
      <c r="O3383" s="94"/>
      <c r="S3383" s="95">
        <f t="shared" si="814"/>
        <v>0</v>
      </c>
      <c r="T3383" s="86" t="str">
        <f t="shared" si="815"/>
        <v/>
      </c>
      <c r="U3383" s="86" t="str">
        <f t="shared" si="826"/>
        <v/>
      </c>
      <c r="V3383" s="95" t="str">
        <f t="shared" si="816"/>
        <v/>
      </c>
      <c r="AE3383" s="92" t="str">
        <f t="shared" si="817"/>
        <v/>
      </c>
      <c r="AF3383" s="96" t="str">
        <f t="shared" si="818"/>
        <v>&lt;a name='19000100'&gt;&lt;b&gt;: 0 - Holiday House [6427 Harford Rd, Baltimore, MD]&lt;/b&gt;&lt;/a&gt;&lt;br&gt;</v>
      </c>
      <c r="AG3383" s="97">
        <f t="shared" si="819"/>
        <v>1900</v>
      </c>
      <c r="AH3383" s="97" t="str">
        <f t="shared" si="820"/>
        <v>01</v>
      </c>
      <c r="AI3383" s="97" t="str">
        <f t="shared" si="821"/>
        <v>00</v>
      </c>
      <c r="AJ3383" s="97" t="str">
        <f t="shared" si="822"/>
        <v>19000100</v>
      </c>
    </row>
    <row r="3384" spans="6:36" ht="12" customHeight="1" x14ac:dyDescent="0.15">
      <c r="F3384" s="86" t="str">
        <f t="shared" si="810"/>
        <v>Saturday</v>
      </c>
      <c r="G3384" s="91"/>
      <c r="H3384" s="92" t="str">
        <f>VLOOKUP(MONTH(G3384),VLOOKUP!$W$1:$X$24,2)</f>
        <v>January</v>
      </c>
      <c r="I3384" s="92" t="str">
        <f t="shared" si="811"/>
        <v/>
      </c>
      <c r="J3384" s="93" t="s">
        <v>1815</v>
      </c>
      <c r="L3384" s="86" t="str">
        <f t="shared" si="823"/>
        <v>Holiday House [6427 Harford Rd, Baltimore, MD]</v>
      </c>
      <c r="M3384" s="86">
        <f t="shared" si="812"/>
        <v>0</v>
      </c>
      <c r="N3384" s="93" t="str">
        <f t="shared" si="825"/>
        <v>Holiday House [6427 Harford Rd, Baltimore, MD]</v>
      </c>
      <c r="O3384" s="94"/>
      <c r="S3384" s="95">
        <f t="shared" si="814"/>
        <v>0</v>
      </c>
      <c r="T3384" s="86" t="str">
        <f t="shared" si="815"/>
        <v/>
      </c>
      <c r="U3384" s="86" t="str">
        <f t="shared" si="826"/>
        <v/>
      </c>
      <c r="V3384" s="95" t="str">
        <f t="shared" si="816"/>
        <v/>
      </c>
      <c r="AE3384" s="92" t="str">
        <f t="shared" si="817"/>
        <v/>
      </c>
      <c r="AF3384" s="96" t="str">
        <f t="shared" si="818"/>
        <v>&lt;a name='19000100'&gt;&lt;b&gt;: 0 - Holiday House [6427 Harford Rd, Baltimore, MD]&lt;/b&gt;&lt;/a&gt;&lt;br&gt;</v>
      </c>
      <c r="AG3384" s="97">
        <f t="shared" si="819"/>
        <v>1900</v>
      </c>
      <c r="AH3384" s="97" t="str">
        <f t="shared" si="820"/>
        <v>01</v>
      </c>
      <c r="AI3384" s="97" t="str">
        <f t="shared" si="821"/>
        <v>00</v>
      </c>
      <c r="AJ3384" s="97" t="str">
        <f t="shared" si="822"/>
        <v>19000100</v>
      </c>
    </row>
    <row r="3385" spans="6:36" ht="12" customHeight="1" x14ac:dyDescent="0.15">
      <c r="F3385" s="86" t="str">
        <f t="shared" si="810"/>
        <v>Saturday</v>
      </c>
      <c r="G3385" s="91"/>
      <c r="H3385" s="92" t="str">
        <f>VLOOKUP(MONTH(G3385),VLOOKUP!$W$1:$X$24,2)</f>
        <v>January</v>
      </c>
      <c r="I3385" s="92" t="str">
        <f t="shared" si="811"/>
        <v/>
      </c>
      <c r="J3385" s="93" t="s">
        <v>1815</v>
      </c>
      <c r="L3385" s="86" t="str">
        <f t="shared" si="823"/>
        <v>Holiday House [6427 Harford Rd, Baltimore, MD]</v>
      </c>
      <c r="M3385" s="86">
        <f t="shared" si="812"/>
        <v>0</v>
      </c>
      <c r="N3385" s="93" t="str">
        <f t="shared" si="825"/>
        <v>Holiday House [6427 Harford Rd, Baltimore, MD]</v>
      </c>
      <c r="O3385" s="94"/>
      <c r="S3385" s="95">
        <f t="shared" si="814"/>
        <v>0</v>
      </c>
      <c r="T3385" s="86" t="str">
        <f t="shared" si="815"/>
        <v/>
      </c>
      <c r="U3385" s="86" t="str">
        <f t="shared" si="826"/>
        <v/>
      </c>
      <c r="V3385" s="95" t="str">
        <f t="shared" si="816"/>
        <v/>
      </c>
      <c r="AE3385" s="92" t="str">
        <f t="shared" si="817"/>
        <v/>
      </c>
      <c r="AF3385" s="96" t="str">
        <f t="shared" si="818"/>
        <v>&lt;a name='19000100'&gt;&lt;b&gt;: 0 - Holiday House [6427 Harford Rd, Baltimore, MD]&lt;/b&gt;&lt;/a&gt;&lt;br&gt;</v>
      </c>
      <c r="AG3385" s="97">
        <f t="shared" si="819"/>
        <v>1900</v>
      </c>
      <c r="AH3385" s="97" t="str">
        <f t="shared" si="820"/>
        <v>01</v>
      </c>
      <c r="AI3385" s="97" t="str">
        <f t="shared" si="821"/>
        <v>00</v>
      </c>
      <c r="AJ3385" s="97" t="str">
        <f t="shared" si="822"/>
        <v>19000100</v>
      </c>
    </row>
    <row r="3386" spans="6:36" ht="12" customHeight="1" x14ac:dyDescent="0.15">
      <c r="F3386" s="86" t="str">
        <f t="shared" si="810"/>
        <v>Saturday</v>
      </c>
      <c r="G3386" s="91"/>
      <c r="H3386" s="92" t="str">
        <f>VLOOKUP(MONTH(G3386),VLOOKUP!$W$1:$X$24,2)</f>
        <v>January</v>
      </c>
      <c r="I3386" s="92" t="str">
        <f t="shared" si="811"/>
        <v/>
      </c>
      <c r="J3386" s="93" t="s">
        <v>1165</v>
      </c>
      <c r="L3386" s="86" t="str">
        <f t="shared" si="823"/>
        <v>Holton-Arms School [7303 River Road, Bethesda, MD]</v>
      </c>
      <c r="M3386" s="86">
        <f t="shared" si="812"/>
        <v>0</v>
      </c>
      <c r="N3386" s="93" t="str">
        <f t="shared" si="825"/>
        <v>Holton-Arms School [7303 River Road, Bethesda, MD]</v>
      </c>
      <c r="O3386" s="90"/>
      <c r="S3386" s="95">
        <f t="shared" si="814"/>
        <v>0</v>
      </c>
      <c r="T3386" s="86" t="str">
        <f t="shared" si="815"/>
        <v/>
      </c>
      <c r="U3386" s="86" t="str">
        <f t="shared" si="826"/>
        <v/>
      </c>
      <c r="V3386" s="95" t="str">
        <f t="shared" si="816"/>
        <v/>
      </c>
      <c r="W3386" s="90" t="s">
        <v>282</v>
      </c>
      <c r="AE3386" s="92" t="str">
        <f t="shared" si="817"/>
        <v/>
      </c>
      <c r="AF3386" s="96" t="str">
        <f t="shared" si="818"/>
        <v>&lt;a name='19000100'&gt;&lt;b&gt;: 0 - Holton-Arms School [7303 River Road, Bethesda, MD]&lt;/b&gt;&lt;/a&gt;&lt;br&gt;</v>
      </c>
      <c r="AG3386" s="97">
        <f t="shared" si="819"/>
        <v>1900</v>
      </c>
      <c r="AH3386" s="97" t="str">
        <f t="shared" si="820"/>
        <v>01</v>
      </c>
      <c r="AI3386" s="97" t="str">
        <f t="shared" si="821"/>
        <v>00</v>
      </c>
      <c r="AJ3386" s="97" t="str">
        <f t="shared" si="822"/>
        <v>19000100</v>
      </c>
    </row>
    <row r="3387" spans="6:36" ht="12" customHeight="1" x14ac:dyDescent="0.15">
      <c r="F3387" s="86" t="str">
        <f t="shared" si="810"/>
        <v>Saturday</v>
      </c>
      <c r="G3387" s="91"/>
      <c r="H3387" s="92" t="str">
        <f>VLOOKUP(MONTH(G3387),VLOOKUP!$W$1:$X$24,2)</f>
        <v>January</v>
      </c>
      <c r="I3387" s="92" t="str">
        <f t="shared" si="811"/>
        <v/>
      </c>
      <c r="J3387" s="93" t="s">
        <v>1165</v>
      </c>
      <c r="L3387" s="86" t="str">
        <f t="shared" si="823"/>
        <v>Holton-Arms School [7303 River Road, Bethesda, MD]</v>
      </c>
      <c r="M3387" s="86">
        <f t="shared" si="812"/>
        <v>0</v>
      </c>
      <c r="N3387" s="93" t="str">
        <f t="shared" si="825"/>
        <v>Holton-Arms School [7303 River Road, Bethesda, MD]</v>
      </c>
      <c r="O3387" s="90"/>
      <c r="S3387" s="95">
        <f t="shared" si="814"/>
        <v>0</v>
      </c>
      <c r="T3387" s="86" t="str">
        <f t="shared" si="815"/>
        <v/>
      </c>
      <c r="U3387" s="86" t="str">
        <f t="shared" si="826"/>
        <v/>
      </c>
      <c r="V3387" s="95" t="str">
        <f t="shared" si="816"/>
        <v/>
      </c>
      <c r="W3387" s="90" t="s">
        <v>282</v>
      </c>
      <c r="AE3387" s="92" t="str">
        <f t="shared" si="817"/>
        <v/>
      </c>
      <c r="AF3387" s="96" t="str">
        <f t="shared" si="818"/>
        <v>&lt;a name='19000100'&gt;&lt;b&gt;: 0 - Holton-Arms School [7303 River Road, Bethesda, MD]&lt;/b&gt;&lt;/a&gt;&lt;br&gt;</v>
      </c>
      <c r="AG3387" s="97">
        <f t="shared" si="819"/>
        <v>1900</v>
      </c>
      <c r="AH3387" s="97" t="str">
        <f t="shared" si="820"/>
        <v>01</v>
      </c>
      <c r="AI3387" s="97" t="str">
        <f t="shared" si="821"/>
        <v>00</v>
      </c>
      <c r="AJ3387" s="97" t="str">
        <f t="shared" si="822"/>
        <v>19000100</v>
      </c>
    </row>
    <row r="3388" spans="6:36" ht="12" customHeight="1" x14ac:dyDescent="0.15">
      <c r="F3388" s="86" t="str">
        <f t="shared" si="810"/>
        <v>Saturday</v>
      </c>
      <c r="G3388" s="91"/>
      <c r="H3388" s="92" t="str">
        <f>VLOOKUP(MONTH(G3388),VLOOKUP!$W$1:$X$24,2)</f>
        <v>January</v>
      </c>
      <c r="I3388" s="92" t="str">
        <f t="shared" si="811"/>
        <v/>
      </c>
      <c r="J3388" s="93" t="s">
        <v>1165</v>
      </c>
      <c r="L3388" s="86" t="str">
        <f t="shared" si="823"/>
        <v>Holton-Arms School [7303 River Road, Bethesda, MD]</v>
      </c>
      <c r="M3388" s="86">
        <f t="shared" si="812"/>
        <v>0</v>
      </c>
      <c r="N3388" s="93" t="str">
        <f t="shared" si="825"/>
        <v>Holton-Arms School [7303 River Road, Bethesda, MD]</v>
      </c>
      <c r="O3388" s="90"/>
      <c r="S3388" s="95">
        <f t="shared" si="814"/>
        <v>0</v>
      </c>
      <c r="T3388" s="86" t="str">
        <f t="shared" si="815"/>
        <v/>
      </c>
      <c r="U3388" s="86" t="str">
        <f t="shared" si="826"/>
        <v/>
      </c>
      <c r="V3388" s="95" t="str">
        <f t="shared" si="816"/>
        <v/>
      </c>
      <c r="W3388" s="90" t="s">
        <v>282</v>
      </c>
      <c r="AE3388" s="92" t="str">
        <f t="shared" si="817"/>
        <v/>
      </c>
      <c r="AF3388" s="96" t="str">
        <f t="shared" si="818"/>
        <v>&lt;a name='19000100'&gt;&lt;b&gt;: 0 - Holton-Arms School [7303 River Road, Bethesda, MD]&lt;/b&gt;&lt;/a&gt;&lt;br&gt;</v>
      </c>
      <c r="AG3388" s="97">
        <f t="shared" si="819"/>
        <v>1900</v>
      </c>
      <c r="AH3388" s="97" t="str">
        <f t="shared" si="820"/>
        <v>01</v>
      </c>
      <c r="AI3388" s="97" t="str">
        <f t="shared" si="821"/>
        <v>00</v>
      </c>
      <c r="AJ3388" s="97" t="str">
        <f t="shared" si="822"/>
        <v>19000100</v>
      </c>
    </row>
    <row r="3389" spans="6:36" ht="12" customHeight="1" x14ac:dyDescent="0.15">
      <c r="F3389" s="86" t="str">
        <f t="shared" si="810"/>
        <v>Saturday</v>
      </c>
      <c r="G3389" s="91"/>
      <c r="H3389" s="92" t="str">
        <f>VLOOKUP(MONTH(G3389),VLOOKUP!$W$1:$X$24,2)</f>
        <v>January</v>
      </c>
      <c r="I3389" s="92" t="str">
        <f t="shared" si="811"/>
        <v/>
      </c>
      <c r="J3389" s="93" t="s">
        <v>1130</v>
      </c>
      <c r="L3389" s="86" t="str">
        <f t="shared" si="823"/>
        <v>Holy Frijoles [908 W 36th St, Baltimore, MD]</v>
      </c>
      <c r="M3389" s="86">
        <f t="shared" si="812"/>
        <v>0</v>
      </c>
      <c r="N3389" s="93" t="str">
        <f t="shared" si="825"/>
        <v>Holy Frijoles [908 W 36th St, Baltimore, MD]</v>
      </c>
      <c r="O3389" s="94"/>
      <c r="S3389" s="95">
        <f t="shared" si="814"/>
        <v>0</v>
      </c>
      <c r="T3389" s="86" t="str">
        <f t="shared" si="815"/>
        <v/>
      </c>
      <c r="U3389" s="86" t="str">
        <f t="shared" si="826"/>
        <v/>
      </c>
      <c r="V3389" s="95" t="str">
        <f t="shared" si="816"/>
        <v/>
      </c>
      <c r="AE3389" s="92" t="str">
        <f t="shared" si="817"/>
        <v/>
      </c>
      <c r="AF3389" s="96" t="str">
        <f t="shared" si="818"/>
        <v>&lt;a name='19000100'&gt;&lt;b&gt;: 0 - Holy Frijoles [908 W 36th St, Baltimore, MD]&lt;/b&gt;&lt;/a&gt;&lt;br&gt;</v>
      </c>
      <c r="AG3389" s="97">
        <f t="shared" si="819"/>
        <v>1900</v>
      </c>
      <c r="AH3389" s="97" t="str">
        <f t="shared" si="820"/>
        <v>01</v>
      </c>
      <c r="AI3389" s="97" t="str">
        <f t="shared" si="821"/>
        <v>00</v>
      </c>
      <c r="AJ3389" s="97" t="str">
        <f t="shared" si="822"/>
        <v>19000100</v>
      </c>
    </row>
    <row r="3390" spans="6:36" ht="12" customHeight="1" x14ac:dyDescent="0.15">
      <c r="F3390" s="86" t="str">
        <f t="shared" si="810"/>
        <v>Saturday</v>
      </c>
      <c r="G3390" s="91"/>
      <c r="H3390" s="92" t="str">
        <f>VLOOKUP(MONTH(G3390),VLOOKUP!$W$1:$X$24,2)</f>
        <v>January</v>
      </c>
      <c r="I3390" s="92" t="str">
        <f t="shared" si="811"/>
        <v/>
      </c>
      <c r="J3390" s="93" t="s">
        <v>1130</v>
      </c>
      <c r="L3390" s="86" t="str">
        <f t="shared" si="823"/>
        <v>Holy Frijoles [908 W 36th St, Baltimore, MD]</v>
      </c>
      <c r="M3390" s="86">
        <f t="shared" si="812"/>
        <v>0</v>
      </c>
      <c r="N3390" s="93" t="str">
        <f t="shared" si="825"/>
        <v>Holy Frijoles [908 W 36th St, Baltimore, MD]</v>
      </c>
      <c r="O3390" s="94"/>
      <c r="S3390" s="95">
        <f t="shared" si="814"/>
        <v>0</v>
      </c>
      <c r="T3390" s="86" t="str">
        <f t="shared" si="815"/>
        <v/>
      </c>
      <c r="U3390" s="86" t="str">
        <f t="shared" si="826"/>
        <v/>
      </c>
      <c r="V3390" s="95" t="str">
        <f t="shared" si="816"/>
        <v/>
      </c>
      <c r="AE3390" s="92" t="str">
        <f t="shared" si="817"/>
        <v/>
      </c>
      <c r="AF3390" s="96" t="str">
        <f t="shared" si="818"/>
        <v>&lt;a name='19000100'&gt;&lt;b&gt;: 0 - Holy Frijoles [908 W 36th St, Baltimore, MD]&lt;/b&gt;&lt;/a&gt;&lt;br&gt;</v>
      </c>
      <c r="AG3390" s="97">
        <f t="shared" si="819"/>
        <v>1900</v>
      </c>
      <c r="AH3390" s="97" t="str">
        <f t="shared" si="820"/>
        <v>01</v>
      </c>
      <c r="AI3390" s="97" t="str">
        <f t="shared" si="821"/>
        <v>00</v>
      </c>
      <c r="AJ3390" s="97" t="str">
        <f t="shared" si="822"/>
        <v>19000100</v>
      </c>
    </row>
    <row r="3391" spans="6:36" ht="12" customHeight="1" x14ac:dyDescent="0.15">
      <c r="F3391" s="86" t="str">
        <f t="shared" si="810"/>
        <v>Saturday</v>
      </c>
      <c r="G3391" s="91"/>
      <c r="H3391" s="92" t="str">
        <f>VLOOKUP(MONTH(G3391),VLOOKUP!$W$1:$X$24,2)</f>
        <v>January</v>
      </c>
      <c r="I3391" s="92" t="str">
        <f t="shared" si="811"/>
        <v/>
      </c>
      <c r="J3391" s="93" t="s">
        <v>1130</v>
      </c>
      <c r="L3391" s="86" t="str">
        <f t="shared" si="823"/>
        <v>Holy Frijoles [908 W 36th St, Baltimore, MD]</v>
      </c>
      <c r="M3391" s="86">
        <f t="shared" si="812"/>
        <v>0</v>
      </c>
      <c r="N3391" s="93" t="str">
        <f t="shared" si="825"/>
        <v>Holy Frijoles [908 W 36th St, Baltimore, MD]</v>
      </c>
      <c r="O3391" s="94"/>
      <c r="S3391" s="95">
        <f t="shared" si="814"/>
        <v>0</v>
      </c>
      <c r="T3391" s="86" t="str">
        <f t="shared" si="815"/>
        <v/>
      </c>
      <c r="U3391" s="86" t="str">
        <f t="shared" si="826"/>
        <v/>
      </c>
      <c r="V3391" s="95" t="str">
        <f t="shared" si="816"/>
        <v/>
      </c>
      <c r="AE3391" s="92" t="str">
        <f t="shared" si="817"/>
        <v/>
      </c>
      <c r="AF3391" s="96" t="str">
        <f t="shared" si="818"/>
        <v>&lt;a name='19000100'&gt;&lt;b&gt;: 0 - Holy Frijoles [908 W 36th St, Baltimore, MD]&lt;/b&gt;&lt;/a&gt;&lt;br&gt;</v>
      </c>
      <c r="AG3391" s="97">
        <f t="shared" si="819"/>
        <v>1900</v>
      </c>
      <c r="AH3391" s="97" t="str">
        <f t="shared" si="820"/>
        <v>01</v>
      </c>
      <c r="AI3391" s="97" t="str">
        <f t="shared" si="821"/>
        <v>00</v>
      </c>
      <c r="AJ3391" s="97" t="str">
        <f t="shared" si="822"/>
        <v>19000100</v>
      </c>
    </row>
    <row r="3392" spans="6:36" ht="12" customHeight="1" x14ac:dyDescent="0.15">
      <c r="F3392" s="86" t="str">
        <f t="shared" si="810"/>
        <v>Saturday</v>
      </c>
      <c r="G3392" s="91"/>
      <c r="H3392" s="92" t="str">
        <f>VLOOKUP(MONTH(G3392),VLOOKUP!$W$1:$X$24,2)</f>
        <v>January</v>
      </c>
      <c r="I3392" s="92" t="str">
        <f t="shared" si="811"/>
        <v/>
      </c>
      <c r="J3392" s="93" t="s">
        <v>1130</v>
      </c>
      <c r="L3392" s="86" t="str">
        <f t="shared" si="823"/>
        <v>Holy Frijoles [908 W 36th St, Baltimore, MD]</v>
      </c>
      <c r="M3392" s="86">
        <f t="shared" si="812"/>
        <v>0</v>
      </c>
      <c r="N3392" s="93" t="str">
        <f t="shared" si="825"/>
        <v>Holy Frijoles [908 W 36th St, Baltimore, MD]</v>
      </c>
      <c r="O3392" s="94"/>
      <c r="S3392" s="95">
        <f t="shared" si="814"/>
        <v>0</v>
      </c>
      <c r="T3392" s="86" t="str">
        <f t="shared" si="815"/>
        <v/>
      </c>
      <c r="U3392" s="86" t="str">
        <f t="shared" si="826"/>
        <v/>
      </c>
      <c r="V3392" s="95" t="str">
        <f t="shared" si="816"/>
        <v/>
      </c>
      <c r="AE3392" s="92" t="str">
        <f t="shared" si="817"/>
        <v/>
      </c>
      <c r="AF3392" s="96" t="str">
        <f t="shared" si="818"/>
        <v>&lt;a name='19000100'&gt;&lt;b&gt;: 0 - Holy Frijoles [908 W 36th St, Baltimore, MD]&lt;/b&gt;&lt;/a&gt;&lt;br&gt;</v>
      </c>
      <c r="AG3392" s="97">
        <f t="shared" si="819"/>
        <v>1900</v>
      </c>
      <c r="AH3392" s="97" t="str">
        <f t="shared" si="820"/>
        <v>01</v>
      </c>
      <c r="AI3392" s="97" t="str">
        <f t="shared" si="821"/>
        <v>00</v>
      </c>
      <c r="AJ3392" s="97" t="str">
        <f t="shared" si="822"/>
        <v>19000100</v>
      </c>
    </row>
    <row r="3393" spans="6:36" ht="12" customHeight="1" x14ac:dyDescent="0.15">
      <c r="F3393" s="86" t="str">
        <f t="shared" si="810"/>
        <v>Saturday</v>
      </c>
      <c r="G3393" s="91"/>
      <c r="H3393" s="92" t="str">
        <f>VLOOKUP(MONTH(G3393),VLOOKUP!$W$1:$X$24,2)</f>
        <v>January</v>
      </c>
      <c r="I3393" s="92" t="str">
        <f t="shared" si="811"/>
        <v/>
      </c>
      <c r="J3393" s="93" t="s">
        <v>1130</v>
      </c>
      <c r="L3393" s="86" t="str">
        <f t="shared" si="823"/>
        <v>Holy Frijoles [908 W 36th St, Baltimore, MD]</v>
      </c>
      <c r="M3393" s="86">
        <f t="shared" si="812"/>
        <v>0</v>
      </c>
      <c r="N3393" s="93" t="str">
        <f t="shared" si="825"/>
        <v>Holy Frijoles [908 W 36th St, Baltimore, MD]</v>
      </c>
      <c r="O3393" s="94"/>
      <c r="S3393" s="95">
        <f t="shared" si="814"/>
        <v>0</v>
      </c>
      <c r="T3393" s="86" t="str">
        <f t="shared" si="815"/>
        <v/>
      </c>
      <c r="U3393" s="86" t="str">
        <f t="shared" si="826"/>
        <v/>
      </c>
      <c r="V3393" s="95" t="str">
        <f t="shared" si="816"/>
        <v/>
      </c>
      <c r="AE3393" s="92" t="str">
        <f t="shared" si="817"/>
        <v/>
      </c>
      <c r="AF3393" s="96" t="str">
        <f t="shared" si="818"/>
        <v>&lt;a name='19000100'&gt;&lt;b&gt;: 0 - Holy Frijoles [908 W 36th St, Baltimore, MD]&lt;/b&gt;&lt;/a&gt;&lt;br&gt;</v>
      </c>
      <c r="AG3393" s="97">
        <f t="shared" si="819"/>
        <v>1900</v>
      </c>
      <c r="AH3393" s="97" t="str">
        <f t="shared" si="820"/>
        <v>01</v>
      </c>
      <c r="AI3393" s="97" t="str">
        <f t="shared" si="821"/>
        <v>00</v>
      </c>
      <c r="AJ3393" s="97" t="str">
        <f t="shared" si="822"/>
        <v>19000100</v>
      </c>
    </row>
    <row r="3394" spans="6:36" ht="12" customHeight="1" x14ac:dyDescent="0.15">
      <c r="F3394" s="86" t="str">
        <f t="shared" ref="F3394:F3457" si="827">IF(WEEKDAY(G3394)=1,"Sunday",IF(WEEKDAY(G3394)=2,"Monday",IF(WEEKDAY(G3394)=3,"Tuesday",IF(WEEKDAY(G3394)=4,"Wednesday",IF(WEEKDAY(G3394)=5,"Thursday",IF(WEEKDAY(G3394)=6,"Friday","Saturday"))))))</f>
        <v>Saturday</v>
      </c>
      <c r="G3394" s="91"/>
      <c r="H3394" s="92" t="str">
        <f>VLOOKUP(MONTH(G3394),VLOOKUP!$W$1:$X$24,2)</f>
        <v>January</v>
      </c>
      <c r="I3394" s="92" t="str">
        <f t="shared" ref="I3394:I3457" si="828">IF(ISBLANK(G3394),"",F3394&amp;", "&amp;DAY(G3394)&amp;" "&amp;H3394&amp;" "&amp;YEAR(G3394))</f>
        <v/>
      </c>
      <c r="J3394" s="93" t="s">
        <v>17</v>
      </c>
      <c r="L3394" s="86" t="str">
        <f t="shared" si="823"/>
        <v>Holy Spirit Catholic Church [5121 Woodland Way, Annandale, VA]</v>
      </c>
      <c r="M3394" s="86">
        <f t="shared" ref="M3394:M3457" si="829">IF(ISBLANK(P3394),O3394,IF(ISBLANK(Q3394),O3394&amp;" and "&amp;P3394,IF(ISBLANK(R3394),O3394&amp;", "&amp;P3394&amp;", and "&amp;Q3394, O3394&amp;", "&amp;P3394&amp;", "&amp;Q3394&amp;", and "&amp;R3394)))</f>
        <v>0</v>
      </c>
      <c r="N3394" s="93" t="str">
        <f t="shared" si="825"/>
        <v>Holy Spirit Catholic Church [5121 Woodland Way, Annandale, VA]</v>
      </c>
      <c r="O3394" s="94"/>
      <c r="S3394" s="95">
        <f t="shared" ref="S3394:S3457" si="830">IF(LEFT(O3394,2)="A ",RIGHT(O3394,LEN(O3394)-2),IF(LEFT(O3394,3)="An ",RIGHT(O3394,LEN(O3394)-3),IF(LEFT(O3394,4)="The ",RIGHT(O3394,LEN(O3394)-4),IF(LEFT(O3394,3)="&lt;b&gt;",RIGHT(O3394,LEN(O3394)-3),IF(LEFT(O3394,4)="&lt;em&gt;",RIGHT(O3394,LEN(O3394)-4),O3394)))))</f>
        <v>0</v>
      </c>
      <c r="T3394" s="86" t="str">
        <f t="shared" ref="T3394:T3457" si="831">IF(ISBLANK(G3394),"","&amp;#149; "&amp;IF(ISBLANK(C3394),"","&lt;S&gt;")&amp;IF(ISBLANK(A3394),"","&lt;a href='recommended.php#"&amp;AJ3394&amp;"'&gt;&lt;b&gt;&lt;em&gt;&lt;font color='#9C004D'&gt;RECOMMENDED&lt;/font&gt;&lt;/em&gt;&lt;/b&gt;&lt;/a&gt; - ")&amp;M3394&amp;" - &lt;b&gt;"&amp;L3394&amp;"&lt;/b&gt; "&amp;IF(B3394="Sold Out"," - &lt;font color='#000099'&gt;&lt;b&gt;&lt;I&gt;sold out&lt;/I&gt;&lt;/b&gt;&lt;/font&gt;","")&amp;IF(ISBLANK(C3394),"","&lt;/S&gt; &lt;b&gt;"&amp;C3394&amp;"&lt;/b&gt;")&amp;"&lt;br&gt;")</f>
        <v/>
      </c>
      <c r="U3394" s="86" t="str">
        <f t="shared" si="826"/>
        <v/>
      </c>
      <c r="V3394" s="95" t="str">
        <f t="shared" ref="V3394:V3457" si="832">IF(ISBLANK(G3394),"","&amp;#149; "&amp;IF(ISBLANK(C3394),"","&lt;S&gt;")&amp;IF(ISBLANK(A3394),"","&lt;a href='recommended.php#"&amp;AJ3394&amp;"'&gt;&lt;b&gt;&lt;em&gt;&lt;font color='#9C004D'&gt;RECOMMENDED&lt;/font&gt;&lt;/em&gt;&lt;/b&gt;&lt;/a&gt; - ")&amp;M3394&amp;" - &lt;b&gt;"&amp;L3394&amp;"&lt;/b&gt; "&amp;IF(B3394="Sold Out"," - &lt;font color='#000099'&gt;&lt;b&gt;&lt;I&gt;sold out&lt;/I&gt;&lt;/b&gt;&lt;/font&gt;","")&amp;IF(ISBLANK(C3394),"","&lt;/S&gt; &lt;b&gt;"&amp;C3394&amp;"&lt;/b&gt;")&amp;" - &lt;font color='#005500'&gt;&lt;b&gt;"&amp;E3394&amp;"&lt;/b&gt;&lt;/font&gt;&lt;br&gt;")</f>
        <v/>
      </c>
      <c r="AE3394" s="92" t="str">
        <f t="shared" ref="AE3394:AE3457" si="833">IF(ISBLANK(G3394),"",F3394&amp;", "&amp;DAY(G3394)&amp;" "&amp;H3394&amp;" "&amp;YEAR(G3394)&amp;"      [&lt;a name='"&amp;AJ3394&amp;"' href='#"&amp;AJ3394&amp;"'&gt;link to this day&lt;/a&gt;]")</f>
        <v/>
      </c>
      <c r="AF3394" s="96" t="str">
        <f t="shared" ref="AF3394:AF3457" si="834">"&lt;a name='"&amp;AJ3394&amp;"'&gt;&lt;b&gt;"&amp;I3394&amp;": "&amp;M3394&amp;" - "&amp;L3394&amp;"&lt;/b&gt;&lt;/a&gt;&lt;br&gt;"</f>
        <v>&lt;a name='19000100'&gt;&lt;b&gt;: 0 - Holy Spirit Catholic Church [5121 Woodland Way, Annandale, VA]&lt;/b&gt;&lt;/a&gt;&lt;br&gt;</v>
      </c>
      <c r="AG3394" s="97">
        <f t="shared" ref="AG3394:AG3457" si="835">YEAR(G3394)</f>
        <v>1900</v>
      </c>
      <c r="AH3394" s="97" t="str">
        <f t="shared" ref="AH3394:AH3457" si="836">IF(LEN(MONTH(G3394))=1,"0"&amp;MONTH(G3394),MONTH(G3394))</f>
        <v>01</v>
      </c>
      <c r="AI3394" s="97" t="str">
        <f t="shared" ref="AI3394:AI3457" si="837">IF(LEN(DAY(G3394))=1,"0"&amp;DAY(G3394),DAY(G3394))</f>
        <v>00</v>
      </c>
      <c r="AJ3394" s="97" t="str">
        <f t="shared" ref="AJ3394:AJ3457" si="838">AG3394&amp;AH3394&amp;AI3394</f>
        <v>19000100</v>
      </c>
    </row>
    <row r="3395" spans="6:36" ht="12" customHeight="1" x14ac:dyDescent="0.15">
      <c r="F3395" s="86" t="str">
        <f t="shared" si="827"/>
        <v>Saturday</v>
      </c>
      <c r="G3395" s="91"/>
      <c r="H3395" s="92" t="str">
        <f>VLOOKUP(MONTH(G3395),VLOOKUP!$W$1:$X$24,2)</f>
        <v>January</v>
      </c>
      <c r="I3395" s="92" t="str">
        <f t="shared" si="828"/>
        <v/>
      </c>
      <c r="J3395" s="93" t="s">
        <v>17</v>
      </c>
      <c r="L3395" s="86" t="str">
        <f t="shared" si="823"/>
        <v>Holy Spirit Catholic Church [5121 Woodland Way, Annandale, VA]</v>
      </c>
      <c r="M3395" s="86">
        <f t="shared" si="829"/>
        <v>0</v>
      </c>
      <c r="N3395" s="93" t="str">
        <f t="shared" si="825"/>
        <v>Holy Spirit Catholic Church [5121 Woodland Way, Annandale, VA]</v>
      </c>
      <c r="O3395" s="94"/>
      <c r="S3395" s="95">
        <f t="shared" si="830"/>
        <v>0</v>
      </c>
      <c r="T3395" s="86" t="str">
        <f t="shared" si="831"/>
        <v/>
      </c>
      <c r="U3395" s="86" t="str">
        <f t="shared" si="826"/>
        <v/>
      </c>
      <c r="V3395" s="95" t="str">
        <f t="shared" si="832"/>
        <v/>
      </c>
      <c r="AE3395" s="92" t="str">
        <f t="shared" si="833"/>
        <v/>
      </c>
      <c r="AF3395" s="96" t="str">
        <f t="shared" si="834"/>
        <v>&lt;a name='19000100'&gt;&lt;b&gt;: 0 - Holy Spirit Catholic Church [5121 Woodland Way, Annandale, VA]&lt;/b&gt;&lt;/a&gt;&lt;br&gt;</v>
      </c>
      <c r="AG3395" s="97">
        <f t="shared" si="835"/>
        <v>1900</v>
      </c>
      <c r="AH3395" s="97" t="str">
        <f t="shared" si="836"/>
        <v>01</v>
      </c>
      <c r="AI3395" s="97" t="str">
        <f t="shared" si="837"/>
        <v>00</v>
      </c>
      <c r="AJ3395" s="97" t="str">
        <f t="shared" si="838"/>
        <v>19000100</v>
      </c>
    </row>
    <row r="3396" spans="6:36" ht="12" customHeight="1" x14ac:dyDescent="0.15">
      <c r="F3396" s="86" t="str">
        <f t="shared" si="827"/>
        <v>Saturday</v>
      </c>
      <c r="G3396" s="91"/>
      <c r="H3396" s="92" t="str">
        <f>VLOOKUP(MONTH(G3396),VLOOKUP!$W$1:$X$24,2)</f>
        <v>January</v>
      </c>
      <c r="I3396" s="92" t="str">
        <f t="shared" si="828"/>
        <v/>
      </c>
      <c r="J3396" s="93" t="s">
        <v>157</v>
      </c>
      <c r="L3396" s="86" t="str">
        <f t="shared" si="823"/>
        <v>Holy Spirit Catholic Church [Annandale, VA]</v>
      </c>
      <c r="M3396" s="86">
        <f t="shared" si="829"/>
        <v>0</v>
      </c>
      <c r="N3396" s="93" t="str">
        <f t="shared" si="825"/>
        <v>Holy Spirit Catholic Church [Annandale, VA]</v>
      </c>
      <c r="O3396" s="94"/>
      <c r="S3396" s="95">
        <f t="shared" si="830"/>
        <v>0</v>
      </c>
      <c r="T3396" s="86" t="str">
        <f t="shared" si="831"/>
        <v/>
      </c>
      <c r="U3396" s="86" t="str">
        <f t="shared" si="826"/>
        <v/>
      </c>
      <c r="V3396" s="95" t="str">
        <f t="shared" si="832"/>
        <v/>
      </c>
      <c r="AE3396" s="92" t="str">
        <f t="shared" si="833"/>
        <v/>
      </c>
      <c r="AF3396" s="96" t="str">
        <f t="shared" si="834"/>
        <v>&lt;a name='19000100'&gt;&lt;b&gt;: 0 - Holy Spirit Catholic Church [Annandale, VA]&lt;/b&gt;&lt;/a&gt;&lt;br&gt;</v>
      </c>
      <c r="AG3396" s="97">
        <f t="shared" si="835"/>
        <v>1900</v>
      </c>
      <c r="AH3396" s="97" t="str">
        <f t="shared" si="836"/>
        <v>01</v>
      </c>
      <c r="AI3396" s="97" t="str">
        <f t="shared" si="837"/>
        <v>00</v>
      </c>
      <c r="AJ3396" s="97" t="str">
        <f t="shared" si="838"/>
        <v>19000100</v>
      </c>
    </row>
    <row r="3397" spans="6:36" ht="12" customHeight="1" x14ac:dyDescent="0.15">
      <c r="F3397" s="86" t="str">
        <f t="shared" si="827"/>
        <v>Saturday</v>
      </c>
      <c r="G3397" s="91"/>
      <c r="H3397" s="92" t="str">
        <f>VLOOKUP(MONTH(G3397),VLOOKUP!$W$1:$X$24,2)</f>
        <v>January</v>
      </c>
      <c r="I3397" s="92" t="str">
        <f t="shared" si="828"/>
        <v/>
      </c>
      <c r="J3397" s="93" t="s">
        <v>944</v>
      </c>
      <c r="L3397" s="86" t="str">
        <f t="shared" si="823"/>
        <v>Holy Underground [2021 Maryland Ave, Baltimore, MD]</v>
      </c>
      <c r="M3397" s="86">
        <f t="shared" si="829"/>
        <v>0</v>
      </c>
      <c r="N3397" s="93" t="str">
        <f t="shared" si="825"/>
        <v>Holy Underground [2021 Maryland Ave, Baltimore, MD]</v>
      </c>
      <c r="O3397" s="90"/>
      <c r="S3397" s="95">
        <f t="shared" si="830"/>
        <v>0</v>
      </c>
      <c r="T3397" s="86" t="str">
        <f t="shared" si="831"/>
        <v/>
      </c>
      <c r="U3397" s="86" t="str">
        <f t="shared" si="826"/>
        <v/>
      </c>
      <c r="V3397" s="95" t="str">
        <f t="shared" si="832"/>
        <v/>
      </c>
      <c r="W3397" s="90" t="s">
        <v>488</v>
      </c>
      <c r="AE3397" s="92" t="str">
        <f t="shared" si="833"/>
        <v/>
      </c>
      <c r="AF3397" s="96" t="str">
        <f t="shared" si="834"/>
        <v>&lt;a name='19000100'&gt;&lt;b&gt;: 0 - Holy Underground [2021 Maryland Ave, Baltimore, MD]&lt;/b&gt;&lt;/a&gt;&lt;br&gt;</v>
      </c>
      <c r="AG3397" s="97">
        <f t="shared" si="835"/>
        <v>1900</v>
      </c>
      <c r="AH3397" s="97" t="str">
        <f t="shared" si="836"/>
        <v>01</v>
      </c>
      <c r="AI3397" s="97" t="str">
        <f t="shared" si="837"/>
        <v>00</v>
      </c>
      <c r="AJ3397" s="97" t="str">
        <f t="shared" si="838"/>
        <v>19000100</v>
      </c>
    </row>
    <row r="3398" spans="6:36" ht="12" customHeight="1" x14ac:dyDescent="0.15">
      <c r="F3398" s="86" t="str">
        <f t="shared" si="827"/>
        <v>Saturday</v>
      </c>
      <c r="G3398" s="91"/>
      <c r="H3398" s="92" t="str">
        <f>VLOOKUP(MONTH(G3398),VLOOKUP!$W$1:$X$24,2)</f>
        <v>January</v>
      </c>
      <c r="I3398" s="92" t="str">
        <f t="shared" si="828"/>
        <v/>
      </c>
      <c r="J3398" s="93" t="s">
        <v>944</v>
      </c>
      <c r="L3398" s="86" t="str">
        <f t="shared" si="823"/>
        <v>Holy Underground [2021 Maryland Ave, Baltimore, MD]</v>
      </c>
      <c r="M3398" s="86">
        <f t="shared" si="829"/>
        <v>0</v>
      </c>
      <c r="N3398" s="93" t="str">
        <f t="shared" si="825"/>
        <v>Holy Underground [2021 Maryland Ave, Baltimore, MD]</v>
      </c>
      <c r="O3398" s="90"/>
      <c r="S3398" s="95">
        <f t="shared" si="830"/>
        <v>0</v>
      </c>
      <c r="T3398" s="86" t="str">
        <f t="shared" si="831"/>
        <v/>
      </c>
      <c r="U3398" s="86" t="str">
        <f t="shared" si="826"/>
        <v/>
      </c>
      <c r="V3398" s="95" t="str">
        <f t="shared" si="832"/>
        <v/>
      </c>
      <c r="W3398" s="90" t="s">
        <v>488</v>
      </c>
      <c r="AE3398" s="92" t="str">
        <f t="shared" si="833"/>
        <v/>
      </c>
      <c r="AF3398" s="96" t="str">
        <f t="shared" si="834"/>
        <v>&lt;a name='19000100'&gt;&lt;b&gt;: 0 - Holy Underground [2021 Maryland Ave, Baltimore, MD]&lt;/b&gt;&lt;/a&gt;&lt;br&gt;</v>
      </c>
      <c r="AG3398" s="97">
        <f t="shared" si="835"/>
        <v>1900</v>
      </c>
      <c r="AH3398" s="97" t="str">
        <f t="shared" si="836"/>
        <v>01</v>
      </c>
      <c r="AI3398" s="97" t="str">
        <f t="shared" si="837"/>
        <v>00</v>
      </c>
      <c r="AJ3398" s="97" t="str">
        <f t="shared" si="838"/>
        <v>19000100</v>
      </c>
    </row>
    <row r="3399" spans="6:36" ht="12" customHeight="1" x14ac:dyDescent="0.15">
      <c r="F3399" s="86" t="str">
        <f t="shared" si="827"/>
        <v>Saturday</v>
      </c>
      <c r="G3399" s="91"/>
      <c r="H3399" s="92" t="str">
        <f>VLOOKUP(MONTH(G3399),VLOOKUP!$W$1:$X$24,2)</f>
        <v>January</v>
      </c>
      <c r="I3399" s="92" t="str">
        <f t="shared" si="828"/>
        <v/>
      </c>
      <c r="J3399" s="93" t="s">
        <v>944</v>
      </c>
      <c r="L3399" s="86" t="str">
        <f t="shared" si="823"/>
        <v>Holy Underground [2021 Maryland Ave, Baltimore, MD]</v>
      </c>
      <c r="M3399" s="86">
        <f t="shared" si="829"/>
        <v>0</v>
      </c>
      <c r="N3399" s="93" t="str">
        <f t="shared" si="825"/>
        <v>Holy Underground [2021 Maryland Ave, Baltimore, MD]</v>
      </c>
      <c r="O3399" s="90"/>
      <c r="S3399" s="95">
        <f t="shared" si="830"/>
        <v>0</v>
      </c>
      <c r="T3399" s="86" t="str">
        <f t="shared" si="831"/>
        <v/>
      </c>
      <c r="U3399" s="86" t="str">
        <f t="shared" si="826"/>
        <v/>
      </c>
      <c r="V3399" s="95" t="str">
        <f t="shared" si="832"/>
        <v/>
      </c>
      <c r="W3399" s="90" t="s">
        <v>488</v>
      </c>
      <c r="AE3399" s="92" t="str">
        <f t="shared" si="833"/>
        <v/>
      </c>
      <c r="AF3399" s="96" t="str">
        <f t="shared" si="834"/>
        <v>&lt;a name='19000100'&gt;&lt;b&gt;: 0 - Holy Underground [2021 Maryland Ave, Baltimore, MD]&lt;/b&gt;&lt;/a&gt;&lt;br&gt;</v>
      </c>
      <c r="AG3399" s="97">
        <f t="shared" si="835"/>
        <v>1900</v>
      </c>
      <c r="AH3399" s="97" t="str">
        <f t="shared" si="836"/>
        <v>01</v>
      </c>
      <c r="AI3399" s="97" t="str">
        <f t="shared" si="837"/>
        <v>00</v>
      </c>
      <c r="AJ3399" s="97" t="str">
        <f t="shared" si="838"/>
        <v>19000100</v>
      </c>
    </row>
    <row r="3400" spans="6:36" ht="12" customHeight="1" x14ac:dyDescent="0.15">
      <c r="F3400" s="86" t="str">
        <f t="shared" si="827"/>
        <v>Saturday</v>
      </c>
      <c r="G3400" s="91"/>
      <c r="H3400" s="92" t="str">
        <f>VLOOKUP(MONTH(G3400),VLOOKUP!$W$1:$X$24,2)</f>
        <v>January</v>
      </c>
      <c r="I3400" s="92" t="str">
        <f t="shared" si="828"/>
        <v/>
      </c>
      <c r="J3400" s="93" t="s">
        <v>1772</v>
      </c>
      <c r="L3400" s="86" t="str">
        <f t="shared" si="823"/>
        <v>Home in Columbia Heights, DC</v>
      </c>
      <c r="M3400" s="86">
        <f t="shared" si="829"/>
        <v>0</v>
      </c>
      <c r="N3400" s="93" t="str">
        <f t="shared" si="825"/>
        <v>Home in Columbia Heights, DC</v>
      </c>
      <c r="O3400" s="90"/>
      <c r="S3400" s="95">
        <f t="shared" si="830"/>
        <v>0</v>
      </c>
      <c r="T3400" s="86" t="str">
        <f t="shared" si="831"/>
        <v/>
      </c>
      <c r="U3400" s="86" t="str">
        <f t="shared" si="826"/>
        <v/>
      </c>
      <c r="V3400" s="95" t="str">
        <f t="shared" si="832"/>
        <v/>
      </c>
      <c r="W3400" s="90" t="s">
        <v>488</v>
      </c>
      <c r="AE3400" s="92" t="str">
        <f t="shared" si="833"/>
        <v/>
      </c>
      <c r="AF3400" s="96" t="str">
        <f t="shared" si="834"/>
        <v>&lt;a name='19000100'&gt;&lt;b&gt;: 0 - Home in Columbia Heights, DC&lt;/b&gt;&lt;/a&gt;&lt;br&gt;</v>
      </c>
      <c r="AG3400" s="97">
        <f t="shared" si="835"/>
        <v>1900</v>
      </c>
      <c r="AH3400" s="97" t="str">
        <f t="shared" si="836"/>
        <v>01</v>
      </c>
      <c r="AI3400" s="97" t="str">
        <f t="shared" si="837"/>
        <v>00</v>
      </c>
      <c r="AJ3400" s="97" t="str">
        <f t="shared" si="838"/>
        <v>19000100</v>
      </c>
    </row>
    <row r="3401" spans="6:36" ht="12" customHeight="1" x14ac:dyDescent="0.15">
      <c r="F3401" s="86" t="str">
        <f t="shared" si="827"/>
        <v>Saturday</v>
      </c>
      <c r="G3401" s="91"/>
      <c r="H3401" s="92" t="str">
        <f>VLOOKUP(MONTH(G3401),VLOOKUP!$W$1:$X$24,2)</f>
        <v>January</v>
      </c>
      <c r="I3401" s="92" t="str">
        <f t="shared" si="828"/>
        <v/>
      </c>
      <c r="J3401" s="93" t="s">
        <v>1772</v>
      </c>
      <c r="L3401" s="86" t="str">
        <f t="shared" si="823"/>
        <v>Home in Columbia Heights, DC</v>
      </c>
      <c r="M3401" s="86">
        <f t="shared" si="829"/>
        <v>0</v>
      </c>
      <c r="N3401" s="93" t="str">
        <f t="shared" si="825"/>
        <v>Home in Columbia Heights, DC</v>
      </c>
      <c r="O3401" s="90"/>
      <c r="S3401" s="95">
        <f t="shared" si="830"/>
        <v>0</v>
      </c>
      <c r="T3401" s="86" t="str">
        <f t="shared" si="831"/>
        <v/>
      </c>
      <c r="U3401" s="86" t="str">
        <f t="shared" si="826"/>
        <v/>
      </c>
      <c r="V3401" s="95" t="str">
        <f t="shared" si="832"/>
        <v/>
      </c>
      <c r="W3401" s="90" t="s">
        <v>488</v>
      </c>
      <c r="AE3401" s="92" t="str">
        <f t="shared" si="833"/>
        <v/>
      </c>
      <c r="AF3401" s="96" t="str">
        <f t="shared" si="834"/>
        <v>&lt;a name='19000100'&gt;&lt;b&gt;: 0 - Home in Columbia Heights, DC&lt;/b&gt;&lt;/a&gt;&lt;br&gt;</v>
      </c>
      <c r="AG3401" s="97">
        <f t="shared" si="835"/>
        <v>1900</v>
      </c>
      <c r="AH3401" s="97" t="str">
        <f t="shared" si="836"/>
        <v>01</v>
      </c>
      <c r="AI3401" s="97" t="str">
        <f t="shared" si="837"/>
        <v>00</v>
      </c>
      <c r="AJ3401" s="97" t="str">
        <f t="shared" si="838"/>
        <v>19000100</v>
      </c>
    </row>
    <row r="3402" spans="6:36" ht="12" customHeight="1" x14ac:dyDescent="0.15">
      <c r="F3402" s="86" t="str">
        <f t="shared" si="827"/>
        <v>Saturday</v>
      </c>
      <c r="G3402" s="91"/>
      <c r="H3402" s="92" t="str">
        <f>VLOOKUP(MONTH(G3402),VLOOKUP!$W$1:$X$24,2)</f>
        <v>January</v>
      </c>
      <c r="I3402" s="92" t="str">
        <f t="shared" si="828"/>
        <v/>
      </c>
      <c r="J3402" s="93" t="s">
        <v>1772</v>
      </c>
      <c r="L3402" s="86" t="str">
        <f t="shared" si="823"/>
        <v>Home in Columbia Heights, DC</v>
      </c>
      <c r="M3402" s="86">
        <f t="shared" si="829"/>
        <v>0</v>
      </c>
      <c r="N3402" s="93" t="str">
        <f t="shared" si="825"/>
        <v>Home in Columbia Heights, DC</v>
      </c>
      <c r="O3402" s="90"/>
      <c r="S3402" s="95">
        <f t="shared" si="830"/>
        <v>0</v>
      </c>
      <c r="T3402" s="86" t="str">
        <f t="shared" si="831"/>
        <v/>
      </c>
      <c r="U3402" s="86" t="str">
        <f t="shared" si="826"/>
        <v/>
      </c>
      <c r="V3402" s="95" t="str">
        <f t="shared" si="832"/>
        <v/>
      </c>
      <c r="W3402" s="90" t="s">
        <v>488</v>
      </c>
      <c r="AE3402" s="92" t="str">
        <f t="shared" si="833"/>
        <v/>
      </c>
      <c r="AF3402" s="96" t="str">
        <f t="shared" si="834"/>
        <v>&lt;a name='19000100'&gt;&lt;b&gt;: 0 - Home in Columbia Heights, DC&lt;/b&gt;&lt;/a&gt;&lt;br&gt;</v>
      </c>
      <c r="AG3402" s="97">
        <f t="shared" si="835"/>
        <v>1900</v>
      </c>
      <c r="AH3402" s="97" t="str">
        <f t="shared" si="836"/>
        <v>01</v>
      </c>
      <c r="AI3402" s="97" t="str">
        <f t="shared" si="837"/>
        <v>00</v>
      </c>
      <c r="AJ3402" s="97" t="str">
        <f t="shared" si="838"/>
        <v>19000100</v>
      </c>
    </row>
    <row r="3403" spans="6:36" ht="12" customHeight="1" x14ac:dyDescent="0.15">
      <c r="F3403" s="86" t="str">
        <f t="shared" si="827"/>
        <v>Saturday</v>
      </c>
      <c r="H3403" s="92" t="str">
        <f>VLOOKUP(MONTH(G3403),VLOOKUP!$W$1:$X$24,2)</f>
        <v>January</v>
      </c>
      <c r="I3403" s="92" t="str">
        <f t="shared" si="828"/>
        <v/>
      </c>
      <c r="J3403" s="93" t="s">
        <v>1714</v>
      </c>
      <c r="L3403" s="86" t="str">
        <f t="shared" si="823"/>
        <v>Honky Chateau [DIY venue in Mt Pleasant, WDC]</v>
      </c>
      <c r="M3403" s="86">
        <f t="shared" si="829"/>
        <v>0</v>
      </c>
      <c r="N3403" s="93" t="str">
        <f t="shared" si="825"/>
        <v>Honky Chateau [DIY venue in Mt Pleasant, WDC]</v>
      </c>
      <c r="O3403" s="90"/>
      <c r="S3403" s="95">
        <f t="shared" si="830"/>
        <v>0</v>
      </c>
      <c r="T3403" s="86" t="str">
        <f t="shared" si="831"/>
        <v/>
      </c>
      <c r="U3403" s="86" t="str">
        <f t="shared" si="826"/>
        <v/>
      </c>
      <c r="V3403" s="95" t="str">
        <f t="shared" si="832"/>
        <v/>
      </c>
      <c r="AE3403" s="92" t="str">
        <f t="shared" si="833"/>
        <v/>
      </c>
      <c r="AF3403" s="96" t="str">
        <f t="shared" si="834"/>
        <v>&lt;a name='19000100'&gt;&lt;b&gt;: 0 - Honky Chateau [DIY venue in Mt Pleasant, WDC]&lt;/b&gt;&lt;/a&gt;&lt;br&gt;</v>
      </c>
      <c r="AG3403" s="97">
        <f t="shared" si="835"/>
        <v>1900</v>
      </c>
      <c r="AH3403" s="97" t="str">
        <f t="shared" si="836"/>
        <v>01</v>
      </c>
      <c r="AI3403" s="97" t="str">
        <f t="shared" si="837"/>
        <v>00</v>
      </c>
      <c r="AJ3403" s="97" t="str">
        <f t="shared" si="838"/>
        <v>19000100</v>
      </c>
    </row>
    <row r="3404" spans="6:36" ht="12" customHeight="1" x14ac:dyDescent="0.15">
      <c r="F3404" s="86" t="str">
        <f t="shared" si="827"/>
        <v>Saturday</v>
      </c>
      <c r="H3404" s="92" t="str">
        <f>VLOOKUP(MONTH(G3404),VLOOKUP!$W$1:$X$24,2)</f>
        <v>January</v>
      </c>
      <c r="I3404" s="92" t="str">
        <f t="shared" si="828"/>
        <v/>
      </c>
      <c r="J3404" s="93" t="s">
        <v>1714</v>
      </c>
      <c r="L3404" s="86" t="str">
        <f t="shared" si="823"/>
        <v>Honky Chateau [DIY venue in Mt Pleasant, WDC]</v>
      </c>
      <c r="M3404" s="86">
        <f t="shared" si="829"/>
        <v>0</v>
      </c>
      <c r="N3404" s="93" t="str">
        <f t="shared" si="825"/>
        <v>Honky Chateau [DIY venue in Mt Pleasant, WDC]</v>
      </c>
      <c r="O3404" s="90"/>
      <c r="S3404" s="95">
        <f t="shared" si="830"/>
        <v>0</v>
      </c>
      <c r="T3404" s="86" t="str">
        <f t="shared" si="831"/>
        <v/>
      </c>
      <c r="U3404" s="86" t="str">
        <f t="shared" si="826"/>
        <v/>
      </c>
      <c r="V3404" s="95" t="str">
        <f t="shared" si="832"/>
        <v/>
      </c>
      <c r="AE3404" s="92" t="str">
        <f t="shared" si="833"/>
        <v/>
      </c>
      <c r="AF3404" s="96" t="str">
        <f t="shared" si="834"/>
        <v>&lt;a name='19000100'&gt;&lt;b&gt;: 0 - Honky Chateau [DIY venue in Mt Pleasant, WDC]&lt;/b&gt;&lt;/a&gt;&lt;br&gt;</v>
      </c>
      <c r="AG3404" s="97">
        <f t="shared" si="835"/>
        <v>1900</v>
      </c>
      <c r="AH3404" s="97" t="str">
        <f t="shared" si="836"/>
        <v>01</v>
      </c>
      <c r="AI3404" s="97" t="str">
        <f t="shared" si="837"/>
        <v>00</v>
      </c>
      <c r="AJ3404" s="97" t="str">
        <f t="shared" si="838"/>
        <v>19000100</v>
      </c>
    </row>
    <row r="3405" spans="6:36" ht="12" customHeight="1" x14ac:dyDescent="0.15">
      <c r="F3405" s="86" t="str">
        <f t="shared" si="827"/>
        <v>Saturday</v>
      </c>
      <c r="H3405" s="92" t="str">
        <f>VLOOKUP(MONTH(G3405),VLOOKUP!$W$1:$X$24,2)</f>
        <v>January</v>
      </c>
      <c r="I3405" s="92" t="str">
        <f t="shared" si="828"/>
        <v/>
      </c>
      <c r="J3405" s="93" t="s">
        <v>1714</v>
      </c>
      <c r="L3405" s="86" t="str">
        <f t="shared" si="823"/>
        <v>Honky Chateau [DIY venue in Mt Pleasant, WDC]</v>
      </c>
      <c r="M3405" s="86">
        <f t="shared" si="829"/>
        <v>0</v>
      </c>
      <c r="N3405" s="93" t="str">
        <f t="shared" si="825"/>
        <v>Honky Chateau [DIY venue in Mt Pleasant, WDC]</v>
      </c>
      <c r="O3405" s="90"/>
      <c r="S3405" s="95">
        <f t="shared" si="830"/>
        <v>0</v>
      </c>
      <c r="T3405" s="86" t="str">
        <f t="shared" si="831"/>
        <v/>
      </c>
      <c r="U3405" s="86" t="str">
        <f t="shared" si="826"/>
        <v/>
      </c>
      <c r="V3405" s="95" t="str">
        <f t="shared" si="832"/>
        <v/>
      </c>
      <c r="AE3405" s="92" t="str">
        <f t="shared" si="833"/>
        <v/>
      </c>
      <c r="AF3405" s="96" t="str">
        <f t="shared" si="834"/>
        <v>&lt;a name='19000100'&gt;&lt;b&gt;: 0 - Honky Chateau [DIY venue in Mt Pleasant, WDC]&lt;/b&gt;&lt;/a&gt;&lt;br&gt;</v>
      </c>
      <c r="AG3405" s="97">
        <f t="shared" si="835"/>
        <v>1900</v>
      </c>
      <c r="AH3405" s="97" t="str">
        <f t="shared" si="836"/>
        <v>01</v>
      </c>
      <c r="AI3405" s="97" t="str">
        <f t="shared" si="837"/>
        <v>00</v>
      </c>
      <c r="AJ3405" s="97" t="str">
        <f t="shared" si="838"/>
        <v>19000100</v>
      </c>
    </row>
    <row r="3406" spans="6:36" ht="12" customHeight="1" x14ac:dyDescent="0.15">
      <c r="F3406" s="86" t="str">
        <f t="shared" si="827"/>
        <v>Saturday</v>
      </c>
      <c r="G3406" s="91"/>
      <c r="H3406" s="92" t="str">
        <f>VLOOKUP(MONTH(G3406),VLOOKUP!$W$1:$X$24,2)</f>
        <v>January</v>
      </c>
      <c r="I3406" s="92" t="str">
        <f t="shared" si="828"/>
        <v/>
      </c>
      <c r="J3406" s="93" t="s">
        <v>1260</v>
      </c>
      <c r="L3406" s="86" t="str">
        <f t="shared" si="823"/>
        <v>Horowitz Visual &amp;amp; Performing Arts Center [19091 Little Patuxent Parkway, Columbia, MD]</v>
      </c>
      <c r="M3406" s="86">
        <f t="shared" si="829"/>
        <v>0</v>
      </c>
      <c r="N3406" s="93" t="str">
        <f t="shared" si="825"/>
        <v>Horowitz Visual &amp;amp; Performing Arts Center [19091 Little Patuxent Parkway, Columbia, MD]</v>
      </c>
      <c r="O3406" s="94"/>
      <c r="S3406" s="95">
        <f t="shared" si="830"/>
        <v>0</v>
      </c>
      <c r="T3406" s="86" t="str">
        <f t="shared" si="831"/>
        <v/>
      </c>
      <c r="U3406" s="86" t="str">
        <f t="shared" si="826"/>
        <v/>
      </c>
      <c r="V3406" s="95" t="str">
        <f t="shared" si="832"/>
        <v/>
      </c>
      <c r="W3406" s="90" t="s">
        <v>221</v>
      </c>
      <c r="AE3406" s="92" t="str">
        <f t="shared" si="833"/>
        <v/>
      </c>
      <c r="AF3406" s="100" t="str">
        <f t="shared" si="834"/>
        <v>&lt;a name='19000100'&gt;&lt;b&gt;: 0 - Horowitz Visual &amp;amp; Performing Arts Center [19091 Little Patuxent Parkway, Columbia, MD]&lt;/b&gt;&lt;/a&gt;&lt;br&gt;</v>
      </c>
      <c r="AG3406" s="101">
        <f t="shared" si="835"/>
        <v>1900</v>
      </c>
      <c r="AH3406" s="101" t="str">
        <f t="shared" si="836"/>
        <v>01</v>
      </c>
      <c r="AI3406" s="101" t="str">
        <f t="shared" si="837"/>
        <v>00</v>
      </c>
      <c r="AJ3406" s="101" t="str">
        <f t="shared" si="838"/>
        <v>19000100</v>
      </c>
    </row>
    <row r="3407" spans="6:36" ht="12" customHeight="1" x14ac:dyDescent="0.15">
      <c r="F3407" s="86" t="str">
        <f t="shared" si="827"/>
        <v>Saturday</v>
      </c>
      <c r="G3407" s="91"/>
      <c r="H3407" s="92" t="str">
        <f>VLOOKUP(MONTH(G3407),VLOOKUP!$W$1:$X$24,2)</f>
        <v>January</v>
      </c>
      <c r="I3407" s="92" t="str">
        <f t="shared" si="828"/>
        <v/>
      </c>
      <c r="J3407" s="93" t="s">
        <v>1260</v>
      </c>
      <c r="L3407" s="86" t="str">
        <f t="shared" si="823"/>
        <v>Horowitz Visual &amp;amp; Performing Arts Center [19091 Little Patuxent Parkway, Columbia, MD]</v>
      </c>
      <c r="M3407" s="86">
        <f t="shared" si="829"/>
        <v>0</v>
      </c>
      <c r="N3407" s="93" t="str">
        <f t="shared" si="825"/>
        <v>Horowitz Visual &amp;amp; Performing Arts Center [19091 Little Patuxent Parkway, Columbia, MD]</v>
      </c>
      <c r="O3407" s="94"/>
      <c r="S3407" s="95">
        <f t="shared" si="830"/>
        <v>0</v>
      </c>
      <c r="T3407" s="86" t="str">
        <f t="shared" si="831"/>
        <v/>
      </c>
      <c r="U3407" s="86" t="str">
        <f t="shared" si="826"/>
        <v/>
      </c>
      <c r="V3407" s="95" t="str">
        <f t="shared" si="832"/>
        <v/>
      </c>
      <c r="W3407" s="90" t="s">
        <v>221</v>
      </c>
      <c r="AE3407" s="92" t="str">
        <f t="shared" si="833"/>
        <v/>
      </c>
      <c r="AF3407" s="96" t="str">
        <f t="shared" si="834"/>
        <v>&lt;a name='19000100'&gt;&lt;b&gt;: 0 - Horowitz Visual &amp;amp; Performing Arts Center [19091 Little Patuxent Parkway, Columbia, MD]&lt;/b&gt;&lt;/a&gt;&lt;br&gt;</v>
      </c>
      <c r="AG3407" s="97">
        <f t="shared" si="835"/>
        <v>1900</v>
      </c>
      <c r="AH3407" s="97" t="str">
        <f t="shared" si="836"/>
        <v>01</v>
      </c>
      <c r="AI3407" s="97" t="str">
        <f t="shared" si="837"/>
        <v>00</v>
      </c>
      <c r="AJ3407" s="97" t="str">
        <f t="shared" si="838"/>
        <v>19000100</v>
      </c>
    </row>
    <row r="3408" spans="6:36" ht="12" customHeight="1" x14ac:dyDescent="0.15">
      <c r="F3408" s="86" t="str">
        <f t="shared" si="827"/>
        <v>Saturday</v>
      </c>
      <c r="G3408" s="91"/>
      <c r="H3408" s="92" t="str">
        <f>VLOOKUP(MONTH(G3408),VLOOKUP!$W$1:$X$24,2)</f>
        <v>January</v>
      </c>
      <c r="I3408" s="92" t="str">
        <f t="shared" si="828"/>
        <v/>
      </c>
      <c r="J3408" s="93" t="s">
        <v>1260</v>
      </c>
      <c r="L3408" s="86" t="str">
        <f t="shared" si="823"/>
        <v>Horowitz Visual &amp;amp; Performing Arts Center [19091 Little Patuxent Parkway, Columbia, MD]</v>
      </c>
      <c r="M3408" s="86">
        <f t="shared" si="829"/>
        <v>0</v>
      </c>
      <c r="N3408" s="93" t="str">
        <f t="shared" si="825"/>
        <v>Horowitz Visual &amp;amp; Performing Arts Center [19091 Little Patuxent Parkway, Columbia, MD]</v>
      </c>
      <c r="O3408" s="94"/>
      <c r="S3408" s="95">
        <f t="shared" si="830"/>
        <v>0</v>
      </c>
      <c r="T3408" s="86" t="str">
        <f t="shared" si="831"/>
        <v/>
      </c>
      <c r="U3408" s="86" t="str">
        <f t="shared" si="826"/>
        <v/>
      </c>
      <c r="V3408" s="95" t="str">
        <f t="shared" si="832"/>
        <v/>
      </c>
      <c r="W3408" s="90" t="s">
        <v>221</v>
      </c>
      <c r="AE3408" s="92" t="str">
        <f t="shared" si="833"/>
        <v/>
      </c>
      <c r="AF3408" s="96" t="str">
        <f t="shared" si="834"/>
        <v>&lt;a name='19000100'&gt;&lt;b&gt;: 0 - Horowitz Visual &amp;amp; Performing Arts Center [19091 Little Patuxent Parkway, Columbia, MD]&lt;/b&gt;&lt;/a&gt;&lt;br&gt;</v>
      </c>
      <c r="AG3408" s="97">
        <f t="shared" si="835"/>
        <v>1900</v>
      </c>
      <c r="AH3408" s="97" t="str">
        <f t="shared" si="836"/>
        <v>01</v>
      </c>
      <c r="AI3408" s="97" t="str">
        <f t="shared" si="837"/>
        <v>00</v>
      </c>
      <c r="AJ3408" s="97" t="str">
        <f t="shared" si="838"/>
        <v>19000100</v>
      </c>
    </row>
    <row r="3409" spans="6:36" ht="12" customHeight="1" x14ac:dyDescent="0.15">
      <c r="F3409" s="86" t="str">
        <f t="shared" si="827"/>
        <v>Saturday</v>
      </c>
      <c r="G3409" s="91"/>
      <c r="H3409" s="92" t="str">
        <f>VLOOKUP(MONTH(G3409),VLOOKUP!$W$1:$X$24,2)</f>
        <v>January</v>
      </c>
      <c r="I3409" s="92" t="str">
        <f t="shared" si="828"/>
        <v/>
      </c>
      <c r="J3409" s="93" t="s">
        <v>1260</v>
      </c>
      <c r="L3409" s="86" t="str">
        <f t="shared" si="823"/>
        <v>Horowitz Visual &amp;amp; Performing Arts Center [19091 Little Patuxent Parkway, Columbia, MD]</v>
      </c>
      <c r="M3409" s="86">
        <f t="shared" si="829"/>
        <v>0</v>
      </c>
      <c r="N3409" s="93" t="str">
        <f t="shared" si="825"/>
        <v>Horowitz Visual &amp;amp; Performing Arts Center [19091 Little Patuxent Parkway, Columbia, MD]</v>
      </c>
      <c r="O3409" s="94"/>
      <c r="S3409" s="95">
        <f t="shared" si="830"/>
        <v>0</v>
      </c>
      <c r="T3409" s="86" t="str">
        <f t="shared" si="831"/>
        <v/>
      </c>
      <c r="U3409" s="86" t="str">
        <f t="shared" si="826"/>
        <v/>
      </c>
      <c r="V3409" s="95" t="str">
        <f t="shared" si="832"/>
        <v/>
      </c>
      <c r="W3409" s="90" t="s">
        <v>221</v>
      </c>
      <c r="AE3409" s="92" t="str">
        <f t="shared" si="833"/>
        <v/>
      </c>
      <c r="AF3409" s="96" t="str">
        <f t="shared" si="834"/>
        <v>&lt;a name='19000100'&gt;&lt;b&gt;: 0 - Horowitz Visual &amp;amp; Performing Arts Center [19091 Little Patuxent Parkway, Columbia, MD]&lt;/b&gt;&lt;/a&gt;&lt;br&gt;</v>
      </c>
      <c r="AG3409" s="97">
        <f t="shared" si="835"/>
        <v>1900</v>
      </c>
      <c r="AH3409" s="97" t="str">
        <f t="shared" si="836"/>
        <v>01</v>
      </c>
      <c r="AI3409" s="97" t="str">
        <f t="shared" si="837"/>
        <v>00</v>
      </c>
      <c r="AJ3409" s="97" t="str">
        <f t="shared" si="838"/>
        <v>19000100</v>
      </c>
    </row>
    <row r="3410" spans="6:36" ht="12" customHeight="1" x14ac:dyDescent="0.15">
      <c r="F3410" s="86" t="str">
        <f t="shared" si="827"/>
        <v>Saturday</v>
      </c>
      <c r="G3410" s="91"/>
      <c r="H3410" s="92" t="str">
        <f>VLOOKUP(MONTH(G3410),VLOOKUP!$W$1:$X$24,2)</f>
        <v>January</v>
      </c>
      <c r="I3410" s="92" t="str">
        <f t="shared" si="828"/>
        <v/>
      </c>
      <c r="J3410" s="93" t="s">
        <v>1260</v>
      </c>
      <c r="L3410" s="86" t="str">
        <f t="shared" si="823"/>
        <v>Horowitz Visual &amp;amp; Performing Arts Center [19091 Little Patuxent Parkway, Columbia, MD]</v>
      </c>
      <c r="M3410" s="86">
        <f t="shared" si="829"/>
        <v>0</v>
      </c>
      <c r="N3410" s="93" t="str">
        <f t="shared" si="825"/>
        <v>Horowitz Visual &amp;amp; Performing Arts Center [19091 Little Patuxent Parkway, Columbia, MD]</v>
      </c>
      <c r="O3410" s="94"/>
      <c r="S3410" s="95">
        <f t="shared" si="830"/>
        <v>0</v>
      </c>
      <c r="T3410" s="86" t="str">
        <f t="shared" si="831"/>
        <v/>
      </c>
      <c r="U3410" s="86" t="str">
        <f t="shared" si="826"/>
        <v/>
      </c>
      <c r="V3410" s="95" t="str">
        <f t="shared" si="832"/>
        <v/>
      </c>
      <c r="W3410" s="90" t="s">
        <v>221</v>
      </c>
      <c r="AE3410" s="92" t="str">
        <f t="shared" si="833"/>
        <v/>
      </c>
      <c r="AF3410" s="96" t="str">
        <f t="shared" si="834"/>
        <v>&lt;a name='19000100'&gt;&lt;b&gt;: 0 - Horowitz Visual &amp;amp; Performing Arts Center [19091 Little Patuxent Parkway, Columbia, MD]&lt;/b&gt;&lt;/a&gt;&lt;br&gt;</v>
      </c>
      <c r="AG3410" s="97">
        <f t="shared" si="835"/>
        <v>1900</v>
      </c>
      <c r="AH3410" s="97" t="str">
        <f t="shared" si="836"/>
        <v>01</v>
      </c>
      <c r="AI3410" s="97" t="str">
        <f t="shared" si="837"/>
        <v>00</v>
      </c>
      <c r="AJ3410" s="97" t="str">
        <f t="shared" si="838"/>
        <v>19000100</v>
      </c>
    </row>
    <row r="3411" spans="6:36" ht="12" customHeight="1" x14ac:dyDescent="0.15">
      <c r="F3411" s="86" t="str">
        <f t="shared" si="827"/>
        <v>Saturday</v>
      </c>
      <c r="G3411" s="91"/>
      <c r="H3411" s="92" t="str">
        <f>VLOOKUP(MONTH(G3411),VLOOKUP!$W$1:$X$24,2)</f>
        <v>January</v>
      </c>
      <c r="I3411" s="92" t="str">
        <f t="shared" si="828"/>
        <v/>
      </c>
      <c r="J3411" s="130" t="s">
        <v>1147</v>
      </c>
      <c r="L3411" s="86" t="str">
        <f t="shared" si="823"/>
        <v>Hostage House [7506 Adelphi Rd. Hyattsville, MD]</v>
      </c>
      <c r="M3411" s="86">
        <f t="shared" si="829"/>
        <v>0</v>
      </c>
      <c r="N3411" s="130" t="str">
        <f t="shared" ref="N3411:N3436" si="839">J3411</f>
        <v>Hostage House [7506 Adelphi Rd. Hyattsville, MD]</v>
      </c>
      <c r="O3411" s="90"/>
      <c r="S3411" s="95">
        <f t="shared" si="830"/>
        <v>0</v>
      </c>
      <c r="T3411" s="86" t="str">
        <f t="shared" si="831"/>
        <v/>
      </c>
      <c r="U3411" s="86" t="str">
        <f t="shared" si="826"/>
        <v/>
      </c>
      <c r="V3411" s="95" t="str">
        <f t="shared" si="832"/>
        <v/>
      </c>
      <c r="AE3411" s="92" t="str">
        <f t="shared" si="833"/>
        <v/>
      </c>
      <c r="AF3411" s="96" t="str">
        <f t="shared" si="834"/>
        <v>&lt;a name='19000100'&gt;&lt;b&gt;: 0 - Hostage House [7506 Adelphi Rd. Hyattsville, MD]&lt;/b&gt;&lt;/a&gt;&lt;br&gt;</v>
      </c>
      <c r="AG3411" s="97">
        <f t="shared" si="835"/>
        <v>1900</v>
      </c>
      <c r="AH3411" s="97" t="str">
        <f t="shared" si="836"/>
        <v>01</v>
      </c>
      <c r="AI3411" s="97" t="str">
        <f t="shared" si="837"/>
        <v>00</v>
      </c>
      <c r="AJ3411" s="97" t="str">
        <f t="shared" si="838"/>
        <v>19000100</v>
      </c>
    </row>
    <row r="3412" spans="6:36" ht="12" customHeight="1" x14ac:dyDescent="0.15">
      <c r="F3412" s="86" t="str">
        <f t="shared" si="827"/>
        <v>Saturday</v>
      </c>
      <c r="G3412" s="91"/>
      <c r="H3412" s="92" t="str">
        <f>VLOOKUP(MONTH(G3412),VLOOKUP!$W$1:$X$24,2)</f>
        <v>January</v>
      </c>
      <c r="I3412" s="92" t="str">
        <f t="shared" si="828"/>
        <v/>
      </c>
      <c r="J3412" s="130" t="s">
        <v>1147</v>
      </c>
      <c r="L3412" s="86" t="str">
        <f t="shared" si="823"/>
        <v>Hostage House [7506 Adelphi Rd. Hyattsville, MD]</v>
      </c>
      <c r="M3412" s="86">
        <f t="shared" si="829"/>
        <v>0</v>
      </c>
      <c r="N3412" s="130" t="str">
        <f t="shared" si="839"/>
        <v>Hostage House [7506 Adelphi Rd. Hyattsville, MD]</v>
      </c>
      <c r="O3412" s="90"/>
      <c r="S3412" s="95">
        <f t="shared" si="830"/>
        <v>0</v>
      </c>
      <c r="T3412" s="86" t="str">
        <f t="shared" si="831"/>
        <v/>
      </c>
      <c r="U3412" s="86" t="str">
        <f t="shared" si="826"/>
        <v/>
      </c>
      <c r="V3412" s="95" t="str">
        <f t="shared" si="832"/>
        <v/>
      </c>
      <c r="AE3412" s="92" t="str">
        <f t="shared" si="833"/>
        <v/>
      </c>
      <c r="AF3412" s="96" t="str">
        <f t="shared" si="834"/>
        <v>&lt;a name='19000100'&gt;&lt;b&gt;: 0 - Hostage House [7506 Adelphi Rd. Hyattsville, MD]&lt;/b&gt;&lt;/a&gt;&lt;br&gt;</v>
      </c>
      <c r="AG3412" s="97">
        <f t="shared" si="835"/>
        <v>1900</v>
      </c>
      <c r="AH3412" s="97" t="str">
        <f t="shared" si="836"/>
        <v>01</v>
      </c>
      <c r="AI3412" s="97" t="str">
        <f t="shared" si="837"/>
        <v>00</v>
      </c>
      <c r="AJ3412" s="97" t="str">
        <f t="shared" si="838"/>
        <v>19000100</v>
      </c>
    </row>
    <row r="3413" spans="6:36" ht="12" customHeight="1" x14ac:dyDescent="0.15">
      <c r="F3413" s="86" t="str">
        <f t="shared" si="827"/>
        <v>Saturday</v>
      </c>
      <c r="G3413" s="91"/>
      <c r="H3413" s="92" t="str">
        <f>VLOOKUP(MONTH(G3413),VLOOKUP!$W$1:$X$24,2)</f>
        <v>January</v>
      </c>
      <c r="I3413" s="92" t="str">
        <f t="shared" si="828"/>
        <v/>
      </c>
      <c r="J3413" s="93" t="s">
        <v>1176</v>
      </c>
      <c r="L3413" s="86" t="str">
        <f t="shared" si="823"/>
        <v>Hot Tub House [4320 8th St NW, WDC]</v>
      </c>
      <c r="M3413" s="86">
        <f t="shared" si="829"/>
        <v>0</v>
      </c>
      <c r="N3413" s="93" t="str">
        <f t="shared" si="839"/>
        <v>Hot Tub House [4320 8th St NW, WDC]</v>
      </c>
      <c r="O3413" s="94"/>
      <c r="S3413" s="95">
        <f t="shared" si="830"/>
        <v>0</v>
      </c>
      <c r="T3413" s="86" t="str">
        <f t="shared" si="831"/>
        <v/>
      </c>
      <c r="U3413" s="86" t="str">
        <f t="shared" si="826"/>
        <v/>
      </c>
      <c r="V3413" s="95" t="str">
        <f t="shared" si="832"/>
        <v/>
      </c>
      <c r="AE3413" s="92" t="str">
        <f t="shared" si="833"/>
        <v/>
      </c>
      <c r="AF3413" s="96" t="str">
        <f t="shared" si="834"/>
        <v>&lt;a name='19000100'&gt;&lt;b&gt;: 0 - Hot Tub House [4320 8th St NW, WDC]&lt;/b&gt;&lt;/a&gt;&lt;br&gt;</v>
      </c>
      <c r="AG3413" s="97">
        <f t="shared" si="835"/>
        <v>1900</v>
      </c>
      <c r="AH3413" s="97" t="str">
        <f t="shared" si="836"/>
        <v>01</v>
      </c>
      <c r="AI3413" s="97" t="str">
        <f t="shared" si="837"/>
        <v>00</v>
      </c>
      <c r="AJ3413" s="97" t="str">
        <f t="shared" si="838"/>
        <v>19000100</v>
      </c>
    </row>
    <row r="3414" spans="6:36" ht="12" customHeight="1" x14ac:dyDescent="0.15">
      <c r="F3414" s="86" t="str">
        <f t="shared" si="827"/>
        <v>Saturday</v>
      </c>
      <c r="G3414" s="91"/>
      <c r="H3414" s="92" t="str">
        <f>VLOOKUP(MONTH(G3414),VLOOKUP!$W$1:$X$24,2)</f>
        <v>January</v>
      </c>
      <c r="I3414" s="92" t="str">
        <f t="shared" si="828"/>
        <v/>
      </c>
      <c r="J3414" s="93" t="s">
        <v>1176</v>
      </c>
      <c r="L3414" s="86" t="str">
        <f t="shared" si="823"/>
        <v>Hot Tub House [4320 8th St NW, WDC]</v>
      </c>
      <c r="M3414" s="86">
        <f t="shared" si="829"/>
        <v>0</v>
      </c>
      <c r="N3414" s="93" t="str">
        <f t="shared" si="839"/>
        <v>Hot Tub House [4320 8th St NW, WDC]</v>
      </c>
      <c r="O3414" s="94"/>
      <c r="S3414" s="95">
        <f t="shared" si="830"/>
        <v>0</v>
      </c>
      <c r="T3414" s="86" t="str">
        <f t="shared" si="831"/>
        <v/>
      </c>
      <c r="U3414" s="86" t="str">
        <f t="shared" si="826"/>
        <v/>
      </c>
      <c r="V3414" s="95" t="str">
        <f t="shared" si="832"/>
        <v/>
      </c>
      <c r="AE3414" s="92" t="str">
        <f t="shared" si="833"/>
        <v/>
      </c>
      <c r="AF3414" s="96" t="str">
        <f t="shared" si="834"/>
        <v>&lt;a name='19000100'&gt;&lt;b&gt;: 0 - Hot Tub House [4320 8th St NW, WDC]&lt;/b&gt;&lt;/a&gt;&lt;br&gt;</v>
      </c>
      <c r="AG3414" s="97">
        <f t="shared" si="835"/>
        <v>1900</v>
      </c>
      <c r="AH3414" s="97" t="str">
        <f t="shared" si="836"/>
        <v>01</v>
      </c>
      <c r="AI3414" s="97" t="str">
        <f t="shared" si="837"/>
        <v>00</v>
      </c>
      <c r="AJ3414" s="97" t="str">
        <f t="shared" si="838"/>
        <v>19000100</v>
      </c>
    </row>
    <row r="3415" spans="6:36" ht="12" customHeight="1" x14ac:dyDescent="0.15">
      <c r="F3415" s="86" t="str">
        <f t="shared" si="827"/>
        <v>Saturday</v>
      </c>
      <c r="G3415" s="91"/>
      <c r="H3415" s="92" t="str">
        <f>VLOOKUP(MONTH(G3415),VLOOKUP!$W$1:$X$24,2)</f>
        <v>January</v>
      </c>
      <c r="I3415" s="92" t="str">
        <f t="shared" si="828"/>
        <v/>
      </c>
      <c r="J3415" s="93" t="s">
        <v>1176</v>
      </c>
      <c r="L3415" s="86" t="str">
        <f t="shared" si="823"/>
        <v>Hot Tub House [4320 8th St NW, WDC]</v>
      </c>
      <c r="M3415" s="86">
        <f t="shared" si="829"/>
        <v>0</v>
      </c>
      <c r="N3415" s="93" t="str">
        <f t="shared" si="839"/>
        <v>Hot Tub House [4320 8th St NW, WDC]</v>
      </c>
      <c r="O3415" s="94"/>
      <c r="S3415" s="95">
        <f t="shared" si="830"/>
        <v>0</v>
      </c>
      <c r="T3415" s="86" t="str">
        <f t="shared" si="831"/>
        <v/>
      </c>
      <c r="U3415" s="86" t="str">
        <f t="shared" si="826"/>
        <v/>
      </c>
      <c r="V3415" s="95" t="str">
        <f t="shared" si="832"/>
        <v/>
      </c>
      <c r="AE3415" s="92" t="str">
        <f t="shared" si="833"/>
        <v/>
      </c>
      <c r="AF3415" s="96" t="str">
        <f t="shared" si="834"/>
        <v>&lt;a name='19000100'&gt;&lt;b&gt;: 0 - Hot Tub House [4320 8th St NW, WDC]&lt;/b&gt;&lt;/a&gt;&lt;br&gt;</v>
      </c>
      <c r="AG3415" s="97">
        <f t="shared" si="835"/>
        <v>1900</v>
      </c>
      <c r="AH3415" s="97" t="str">
        <f t="shared" si="836"/>
        <v>01</v>
      </c>
      <c r="AI3415" s="97" t="str">
        <f t="shared" si="837"/>
        <v>00</v>
      </c>
      <c r="AJ3415" s="97" t="str">
        <f t="shared" si="838"/>
        <v>19000100</v>
      </c>
    </row>
    <row r="3416" spans="6:36" ht="12" customHeight="1" x14ac:dyDescent="0.15">
      <c r="F3416" s="86" t="str">
        <f t="shared" si="827"/>
        <v>Saturday</v>
      </c>
      <c r="G3416" s="91"/>
      <c r="H3416" s="92" t="str">
        <f>VLOOKUP(MONTH(G3416),VLOOKUP!$W$1:$X$24,2)</f>
        <v>January</v>
      </c>
      <c r="I3416" s="92" t="str">
        <f t="shared" si="828"/>
        <v/>
      </c>
      <c r="J3416" s="93" t="s">
        <v>710</v>
      </c>
      <c r="L3416" s="86" t="str">
        <f t="shared" si="823"/>
        <v>House of Musical Traditions [7010 Westmoreland Ave, Takoma Park, MD]</v>
      </c>
      <c r="M3416" s="86">
        <f t="shared" si="829"/>
        <v>0</v>
      </c>
      <c r="N3416" s="93" t="str">
        <f t="shared" si="839"/>
        <v>House of Musical Traditions [7010 Westmoreland Ave, Takoma Park, MD]</v>
      </c>
      <c r="O3416" s="94"/>
      <c r="S3416" s="95">
        <f t="shared" si="830"/>
        <v>0</v>
      </c>
      <c r="T3416" s="86" t="str">
        <f t="shared" si="831"/>
        <v/>
      </c>
      <c r="U3416" s="86" t="str">
        <f t="shared" si="826"/>
        <v/>
      </c>
      <c r="V3416" s="95" t="str">
        <f t="shared" si="832"/>
        <v/>
      </c>
      <c r="W3416" s="90" t="s">
        <v>221</v>
      </c>
      <c r="AE3416" s="92" t="str">
        <f t="shared" si="833"/>
        <v/>
      </c>
      <c r="AF3416" s="96" t="str">
        <f t="shared" si="834"/>
        <v>&lt;a name='19000100'&gt;&lt;b&gt;: 0 - House of Musical Traditions [7010 Westmoreland Ave, Takoma Park, MD]&lt;/b&gt;&lt;/a&gt;&lt;br&gt;</v>
      </c>
      <c r="AG3416" s="97">
        <f t="shared" si="835"/>
        <v>1900</v>
      </c>
      <c r="AH3416" s="97" t="str">
        <f t="shared" si="836"/>
        <v>01</v>
      </c>
      <c r="AI3416" s="97" t="str">
        <f t="shared" si="837"/>
        <v>00</v>
      </c>
      <c r="AJ3416" s="97" t="str">
        <f t="shared" si="838"/>
        <v>19000100</v>
      </c>
    </row>
    <row r="3417" spans="6:36" ht="12" customHeight="1" x14ac:dyDescent="0.15">
      <c r="F3417" s="86" t="str">
        <f t="shared" si="827"/>
        <v>Saturday</v>
      </c>
      <c r="G3417" s="91"/>
      <c r="H3417" s="92" t="str">
        <f>VLOOKUP(MONTH(G3417),VLOOKUP!$W$1:$X$24,2)</f>
        <v>January</v>
      </c>
      <c r="I3417" s="92" t="str">
        <f t="shared" si="828"/>
        <v/>
      </c>
      <c r="J3417" s="93" t="s">
        <v>710</v>
      </c>
      <c r="L3417" s="86" t="str">
        <f t="shared" si="823"/>
        <v>House of Musical Traditions [7010 Westmoreland Ave, Takoma Park, MD]</v>
      </c>
      <c r="M3417" s="86">
        <f t="shared" si="829"/>
        <v>0</v>
      </c>
      <c r="N3417" s="93" t="str">
        <f t="shared" si="839"/>
        <v>House of Musical Traditions [7010 Westmoreland Ave, Takoma Park, MD]</v>
      </c>
      <c r="O3417" s="94"/>
      <c r="S3417" s="95">
        <f t="shared" si="830"/>
        <v>0</v>
      </c>
      <c r="T3417" s="86" t="str">
        <f t="shared" si="831"/>
        <v/>
      </c>
      <c r="U3417" s="86" t="str">
        <f t="shared" si="826"/>
        <v/>
      </c>
      <c r="V3417" s="95" t="str">
        <f t="shared" si="832"/>
        <v/>
      </c>
      <c r="W3417" s="90" t="s">
        <v>221</v>
      </c>
      <c r="AE3417" s="92" t="str">
        <f t="shared" si="833"/>
        <v/>
      </c>
      <c r="AF3417" s="96" t="str">
        <f t="shared" si="834"/>
        <v>&lt;a name='19000100'&gt;&lt;b&gt;: 0 - House of Musical Traditions [7010 Westmoreland Ave, Takoma Park, MD]&lt;/b&gt;&lt;/a&gt;&lt;br&gt;</v>
      </c>
      <c r="AG3417" s="97">
        <f t="shared" si="835"/>
        <v>1900</v>
      </c>
      <c r="AH3417" s="97" t="str">
        <f t="shared" si="836"/>
        <v>01</v>
      </c>
      <c r="AI3417" s="97" t="str">
        <f t="shared" si="837"/>
        <v>00</v>
      </c>
      <c r="AJ3417" s="97" t="str">
        <f t="shared" si="838"/>
        <v>19000100</v>
      </c>
    </row>
    <row r="3418" spans="6:36" ht="12" customHeight="1" x14ac:dyDescent="0.15">
      <c r="F3418" s="86" t="str">
        <f t="shared" si="827"/>
        <v>Saturday</v>
      </c>
      <c r="G3418" s="91"/>
      <c r="H3418" s="92" t="str">
        <f>VLOOKUP(MONTH(G3418),VLOOKUP!$W$1:$X$24,2)</f>
        <v>January</v>
      </c>
      <c r="I3418" s="92" t="str">
        <f t="shared" si="828"/>
        <v/>
      </c>
      <c r="J3418" s="93" t="s">
        <v>710</v>
      </c>
      <c r="L3418" s="86" t="str">
        <f t="shared" si="823"/>
        <v>House of Musical Traditions [7010 Westmoreland Ave, Takoma Park, MD]</v>
      </c>
      <c r="M3418" s="86">
        <f t="shared" si="829"/>
        <v>0</v>
      </c>
      <c r="N3418" s="93" t="str">
        <f t="shared" si="839"/>
        <v>House of Musical Traditions [7010 Westmoreland Ave, Takoma Park, MD]</v>
      </c>
      <c r="O3418" s="94"/>
      <c r="S3418" s="95">
        <f t="shared" si="830"/>
        <v>0</v>
      </c>
      <c r="T3418" s="86" t="str">
        <f t="shared" si="831"/>
        <v/>
      </c>
      <c r="U3418" s="86" t="str">
        <f t="shared" si="826"/>
        <v/>
      </c>
      <c r="V3418" s="95" t="str">
        <f t="shared" si="832"/>
        <v/>
      </c>
      <c r="W3418" s="90" t="s">
        <v>221</v>
      </c>
      <c r="AE3418" s="92" t="str">
        <f t="shared" si="833"/>
        <v/>
      </c>
      <c r="AF3418" s="96" t="str">
        <f t="shared" si="834"/>
        <v>&lt;a name='19000100'&gt;&lt;b&gt;: 0 - House of Musical Traditions [7010 Westmoreland Ave, Takoma Park, MD]&lt;/b&gt;&lt;/a&gt;&lt;br&gt;</v>
      </c>
      <c r="AG3418" s="97">
        <f t="shared" si="835"/>
        <v>1900</v>
      </c>
      <c r="AH3418" s="97" t="str">
        <f t="shared" si="836"/>
        <v>01</v>
      </c>
      <c r="AI3418" s="97" t="str">
        <f t="shared" si="837"/>
        <v>00</v>
      </c>
      <c r="AJ3418" s="97" t="str">
        <f t="shared" si="838"/>
        <v>19000100</v>
      </c>
    </row>
    <row r="3419" spans="6:36" ht="12" customHeight="1" x14ac:dyDescent="0.15">
      <c r="F3419" s="86" t="str">
        <f t="shared" si="827"/>
        <v>Saturday</v>
      </c>
      <c r="G3419" s="91"/>
      <c r="H3419" s="92" t="str">
        <f>VLOOKUP(MONTH(G3419),VLOOKUP!$W$1:$X$24,2)</f>
        <v>January</v>
      </c>
      <c r="I3419" s="92" t="str">
        <f t="shared" si="828"/>
        <v/>
      </c>
      <c r="J3419" s="93" t="s">
        <v>710</v>
      </c>
      <c r="L3419" s="86" t="str">
        <f t="shared" si="823"/>
        <v>House of Musical Traditions [7010 Westmoreland Ave, Takoma Park, MD]</v>
      </c>
      <c r="M3419" s="86">
        <f t="shared" si="829"/>
        <v>0</v>
      </c>
      <c r="N3419" s="93" t="str">
        <f t="shared" si="839"/>
        <v>House of Musical Traditions [7010 Westmoreland Ave, Takoma Park, MD]</v>
      </c>
      <c r="O3419" s="94"/>
      <c r="S3419" s="95">
        <f t="shared" si="830"/>
        <v>0</v>
      </c>
      <c r="T3419" s="86" t="str">
        <f t="shared" si="831"/>
        <v/>
      </c>
      <c r="U3419" s="86" t="str">
        <f t="shared" si="826"/>
        <v/>
      </c>
      <c r="V3419" s="95" t="str">
        <f t="shared" si="832"/>
        <v/>
      </c>
      <c r="W3419" s="90" t="s">
        <v>221</v>
      </c>
      <c r="AE3419" s="92" t="str">
        <f t="shared" si="833"/>
        <v/>
      </c>
      <c r="AF3419" s="96" t="str">
        <f t="shared" si="834"/>
        <v>&lt;a name='19000100'&gt;&lt;b&gt;: 0 - House of Musical Traditions [7010 Westmoreland Ave, Takoma Park, MD]&lt;/b&gt;&lt;/a&gt;&lt;br&gt;</v>
      </c>
      <c r="AG3419" s="97">
        <f t="shared" si="835"/>
        <v>1900</v>
      </c>
      <c r="AH3419" s="97" t="str">
        <f t="shared" si="836"/>
        <v>01</v>
      </c>
      <c r="AI3419" s="97" t="str">
        <f t="shared" si="837"/>
        <v>00</v>
      </c>
      <c r="AJ3419" s="97" t="str">
        <f t="shared" si="838"/>
        <v>19000100</v>
      </c>
    </row>
    <row r="3420" spans="6:36" ht="12" customHeight="1" x14ac:dyDescent="0.15">
      <c r="F3420" s="86" t="str">
        <f t="shared" si="827"/>
        <v>Saturday</v>
      </c>
      <c r="G3420" s="91"/>
      <c r="H3420" s="92" t="str">
        <f>VLOOKUP(MONTH(G3420),VLOOKUP!$W$1:$X$24,2)</f>
        <v>January</v>
      </c>
      <c r="I3420" s="92" t="str">
        <f t="shared" si="828"/>
        <v/>
      </c>
      <c r="J3420" s="93" t="s">
        <v>919</v>
      </c>
      <c r="L3420" s="86" t="str">
        <f t="shared" si="823"/>
        <v>House of Rock [11445 Pulaski Hwy, White Marsh, MD]</v>
      </c>
      <c r="M3420" s="86">
        <f t="shared" si="829"/>
        <v>0</v>
      </c>
      <c r="N3420" s="93" t="str">
        <f t="shared" si="839"/>
        <v>House of Rock [11445 Pulaski Hwy, White Marsh, MD]</v>
      </c>
      <c r="O3420" s="90"/>
      <c r="S3420" s="95">
        <f t="shared" si="830"/>
        <v>0</v>
      </c>
      <c r="T3420" s="86" t="str">
        <f t="shared" si="831"/>
        <v/>
      </c>
      <c r="U3420" s="86" t="str">
        <f t="shared" si="826"/>
        <v/>
      </c>
      <c r="V3420" s="95" t="str">
        <f t="shared" si="832"/>
        <v/>
      </c>
      <c r="AE3420" s="92" t="str">
        <f t="shared" si="833"/>
        <v/>
      </c>
      <c r="AF3420" s="96" t="str">
        <f t="shared" si="834"/>
        <v>&lt;a name='19000100'&gt;&lt;b&gt;: 0 - House of Rock [11445 Pulaski Hwy, White Marsh, MD]&lt;/b&gt;&lt;/a&gt;&lt;br&gt;</v>
      </c>
      <c r="AG3420" s="97">
        <f t="shared" si="835"/>
        <v>1900</v>
      </c>
      <c r="AH3420" s="97" t="str">
        <f t="shared" si="836"/>
        <v>01</v>
      </c>
      <c r="AI3420" s="97" t="str">
        <f t="shared" si="837"/>
        <v>00</v>
      </c>
      <c r="AJ3420" s="97" t="str">
        <f t="shared" si="838"/>
        <v>19000100</v>
      </c>
    </row>
    <row r="3421" spans="6:36" ht="12" customHeight="1" x14ac:dyDescent="0.15">
      <c r="F3421" s="86" t="str">
        <f t="shared" si="827"/>
        <v>Saturday</v>
      </c>
      <c r="G3421" s="91"/>
      <c r="H3421" s="92" t="str">
        <f>VLOOKUP(MONTH(G3421),VLOOKUP!$W$1:$X$24,2)</f>
        <v>January</v>
      </c>
      <c r="I3421" s="92" t="str">
        <f t="shared" si="828"/>
        <v/>
      </c>
      <c r="J3421" s="93" t="s">
        <v>919</v>
      </c>
      <c r="L3421" s="86" t="str">
        <f t="shared" ref="L3421:L3484" si="840">IF(ISBLANK(K3421),N3421,N3421&amp;" ("&amp;K3421&amp;")")</f>
        <v>House of Rock [11445 Pulaski Hwy, White Marsh, MD]</v>
      </c>
      <c r="M3421" s="86">
        <f t="shared" si="829"/>
        <v>0</v>
      </c>
      <c r="N3421" s="93" t="str">
        <f t="shared" si="839"/>
        <v>House of Rock [11445 Pulaski Hwy, White Marsh, MD]</v>
      </c>
      <c r="O3421" s="90"/>
      <c r="S3421" s="95">
        <f t="shared" si="830"/>
        <v>0</v>
      </c>
      <c r="T3421" s="86" t="str">
        <f t="shared" si="831"/>
        <v/>
      </c>
      <c r="U3421" s="86" t="str">
        <f t="shared" si="826"/>
        <v/>
      </c>
      <c r="V3421" s="95" t="str">
        <f t="shared" si="832"/>
        <v/>
      </c>
      <c r="AE3421" s="92" t="str">
        <f t="shared" si="833"/>
        <v/>
      </c>
      <c r="AF3421" s="96" t="str">
        <f t="shared" si="834"/>
        <v>&lt;a name='19000100'&gt;&lt;b&gt;: 0 - House of Rock [11445 Pulaski Hwy, White Marsh, MD]&lt;/b&gt;&lt;/a&gt;&lt;br&gt;</v>
      </c>
      <c r="AG3421" s="97">
        <f t="shared" si="835"/>
        <v>1900</v>
      </c>
      <c r="AH3421" s="97" t="str">
        <f t="shared" si="836"/>
        <v>01</v>
      </c>
      <c r="AI3421" s="97" t="str">
        <f t="shared" si="837"/>
        <v>00</v>
      </c>
      <c r="AJ3421" s="97" t="str">
        <f t="shared" si="838"/>
        <v>19000100</v>
      </c>
    </row>
    <row r="3422" spans="6:36" ht="12" customHeight="1" x14ac:dyDescent="0.15">
      <c r="F3422" s="86" t="str">
        <f t="shared" si="827"/>
        <v>Saturday</v>
      </c>
      <c r="G3422" s="91"/>
      <c r="H3422" s="92" t="str">
        <f>VLOOKUP(MONTH(G3422),VLOOKUP!$W$1:$X$24,2)</f>
        <v>January</v>
      </c>
      <c r="I3422" s="92" t="str">
        <f t="shared" si="828"/>
        <v/>
      </c>
      <c r="J3422" s="93" t="s">
        <v>919</v>
      </c>
      <c r="L3422" s="86" t="str">
        <f t="shared" si="840"/>
        <v>House of Rock [11445 Pulaski Hwy, White Marsh, MD]</v>
      </c>
      <c r="M3422" s="86">
        <f t="shared" si="829"/>
        <v>0</v>
      </c>
      <c r="N3422" s="93" t="str">
        <f t="shared" si="839"/>
        <v>House of Rock [11445 Pulaski Hwy, White Marsh, MD]</v>
      </c>
      <c r="O3422" s="90"/>
      <c r="S3422" s="95">
        <f t="shared" si="830"/>
        <v>0</v>
      </c>
      <c r="T3422" s="86" t="str">
        <f t="shared" si="831"/>
        <v/>
      </c>
      <c r="U3422" s="86" t="str">
        <f t="shared" si="826"/>
        <v/>
      </c>
      <c r="V3422" s="95" t="str">
        <f t="shared" si="832"/>
        <v/>
      </c>
      <c r="AE3422" s="92" t="str">
        <f t="shared" si="833"/>
        <v/>
      </c>
      <c r="AF3422" s="96" t="str">
        <f t="shared" si="834"/>
        <v>&lt;a name='19000100'&gt;&lt;b&gt;: 0 - House of Rock [11445 Pulaski Hwy, White Marsh, MD]&lt;/b&gt;&lt;/a&gt;&lt;br&gt;</v>
      </c>
      <c r="AG3422" s="97">
        <f t="shared" si="835"/>
        <v>1900</v>
      </c>
      <c r="AH3422" s="97" t="str">
        <f t="shared" si="836"/>
        <v>01</v>
      </c>
      <c r="AI3422" s="97" t="str">
        <f t="shared" si="837"/>
        <v>00</v>
      </c>
      <c r="AJ3422" s="97" t="str">
        <f t="shared" si="838"/>
        <v>19000100</v>
      </c>
    </row>
    <row r="3423" spans="6:36" ht="12" customHeight="1" x14ac:dyDescent="0.15">
      <c r="F3423" s="86" t="str">
        <f t="shared" si="827"/>
        <v>Saturday</v>
      </c>
      <c r="G3423" s="91"/>
      <c r="H3423" s="92" t="str">
        <f>VLOOKUP(MONTH(G3423),VLOOKUP!$W$1:$X$24,2)</f>
        <v>January</v>
      </c>
      <c r="I3423" s="92" t="str">
        <f t="shared" si="828"/>
        <v/>
      </c>
      <c r="J3423" s="93" t="s">
        <v>919</v>
      </c>
      <c r="L3423" s="86" t="str">
        <f t="shared" si="840"/>
        <v>House of Rock [11445 Pulaski Hwy, White Marsh, MD]</v>
      </c>
      <c r="M3423" s="86">
        <f t="shared" si="829"/>
        <v>0</v>
      </c>
      <c r="N3423" s="93" t="str">
        <f t="shared" si="839"/>
        <v>House of Rock [11445 Pulaski Hwy, White Marsh, MD]</v>
      </c>
      <c r="O3423" s="90"/>
      <c r="S3423" s="95">
        <f t="shared" si="830"/>
        <v>0</v>
      </c>
      <c r="T3423" s="86" t="str">
        <f t="shared" si="831"/>
        <v/>
      </c>
      <c r="U3423" s="86" t="str">
        <f t="shared" si="826"/>
        <v/>
      </c>
      <c r="V3423" s="95" t="str">
        <f t="shared" si="832"/>
        <v/>
      </c>
      <c r="AE3423" s="92" t="str">
        <f t="shared" si="833"/>
        <v/>
      </c>
      <c r="AF3423" s="96" t="str">
        <f t="shared" si="834"/>
        <v>&lt;a name='19000100'&gt;&lt;b&gt;: 0 - House of Rock [11445 Pulaski Hwy, White Marsh, MD]&lt;/b&gt;&lt;/a&gt;&lt;br&gt;</v>
      </c>
      <c r="AG3423" s="97">
        <f t="shared" si="835"/>
        <v>1900</v>
      </c>
      <c r="AH3423" s="97" t="str">
        <f t="shared" si="836"/>
        <v>01</v>
      </c>
      <c r="AI3423" s="97" t="str">
        <f t="shared" si="837"/>
        <v>00</v>
      </c>
      <c r="AJ3423" s="97" t="str">
        <f t="shared" si="838"/>
        <v>19000100</v>
      </c>
    </row>
    <row r="3424" spans="6:36" ht="12" customHeight="1" x14ac:dyDescent="0.15">
      <c r="F3424" s="86" t="str">
        <f t="shared" si="827"/>
        <v>Saturday</v>
      </c>
      <c r="H3424" s="92" t="str">
        <f>VLOOKUP(MONTH(G3424),VLOOKUP!$W$1:$X$24,2)</f>
        <v>January</v>
      </c>
      <c r="I3424" s="92" t="str">
        <f t="shared" si="828"/>
        <v/>
      </c>
      <c r="J3424" s="93" t="s">
        <v>1437</v>
      </c>
      <c r="L3424" s="86" t="str">
        <f t="shared" si="840"/>
        <v>House of Sweden [2900 K St NW, WDC]</v>
      </c>
      <c r="M3424" s="86">
        <f t="shared" si="829"/>
        <v>0</v>
      </c>
      <c r="N3424" s="93" t="str">
        <f t="shared" si="839"/>
        <v>House of Sweden [2900 K St NW, WDC]</v>
      </c>
      <c r="O3424" s="94"/>
      <c r="S3424" s="95">
        <f t="shared" si="830"/>
        <v>0</v>
      </c>
      <c r="T3424" s="86" t="str">
        <f t="shared" si="831"/>
        <v/>
      </c>
      <c r="U3424" s="86" t="str">
        <f t="shared" si="826"/>
        <v/>
      </c>
      <c r="V3424" s="95" t="str">
        <f t="shared" si="832"/>
        <v/>
      </c>
      <c r="W3424" s="90" t="s">
        <v>221</v>
      </c>
      <c r="AE3424" s="92" t="str">
        <f t="shared" si="833"/>
        <v/>
      </c>
      <c r="AF3424" s="96" t="str">
        <f t="shared" si="834"/>
        <v>&lt;a name='19000100'&gt;&lt;b&gt;: 0 - House of Sweden [2900 K St NW, WDC]&lt;/b&gt;&lt;/a&gt;&lt;br&gt;</v>
      </c>
      <c r="AG3424" s="97">
        <f t="shared" si="835"/>
        <v>1900</v>
      </c>
      <c r="AH3424" s="97" t="str">
        <f t="shared" si="836"/>
        <v>01</v>
      </c>
      <c r="AI3424" s="97" t="str">
        <f t="shared" si="837"/>
        <v>00</v>
      </c>
      <c r="AJ3424" s="97" t="str">
        <f t="shared" si="838"/>
        <v>19000100</v>
      </c>
    </row>
    <row r="3425" spans="6:36" ht="12" customHeight="1" x14ac:dyDescent="0.15">
      <c r="F3425" s="86" t="str">
        <f t="shared" si="827"/>
        <v>Saturday</v>
      </c>
      <c r="H3425" s="92" t="str">
        <f>VLOOKUP(MONTH(G3425),VLOOKUP!$W$1:$X$24,2)</f>
        <v>January</v>
      </c>
      <c r="I3425" s="92" t="str">
        <f t="shared" si="828"/>
        <v/>
      </c>
      <c r="J3425" s="93" t="s">
        <v>1437</v>
      </c>
      <c r="L3425" s="86" t="str">
        <f t="shared" si="840"/>
        <v>House of Sweden [2900 K St NW, WDC]</v>
      </c>
      <c r="M3425" s="86">
        <f t="shared" si="829"/>
        <v>0</v>
      </c>
      <c r="N3425" s="93" t="str">
        <f t="shared" si="839"/>
        <v>House of Sweden [2900 K St NW, WDC]</v>
      </c>
      <c r="O3425" s="94"/>
      <c r="S3425" s="95">
        <f t="shared" si="830"/>
        <v>0</v>
      </c>
      <c r="T3425" s="86" t="str">
        <f t="shared" si="831"/>
        <v/>
      </c>
      <c r="U3425" s="86" t="str">
        <f t="shared" si="826"/>
        <v/>
      </c>
      <c r="V3425" s="95" t="str">
        <f t="shared" si="832"/>
        <v/>
      </c>
      <c r="W3425" s="90" t="s">
        <v>221</v>
      </c>
      <c r="AE3425" s="92" t="str">
        <f t="shared" si="833"/>
        <v/>
      </c>
      <c r="AF3425" s="96" t="str">
        <f t="shared" si="834"/>
        <v>&lt;a name='19000100'&gt;&lt;b&gt;: 0 - House of Sweden [2900 K St NW, WDC]&lt;/b&gt;&lt;/a&gt;&lt;br&gt;</v>
      </c>
      <c r="AG3425" s="97">
        <f t="shared" si="835"/>
        <v>1900</v>
      </c>
      <c r="AH3425" s="97" t="str">
        <f t="shared" si="836"/>
        <v>01</v>
      </c>
      <c r="AI3425" s="97" t="str">
        <f t="shared" si="837"/>
        <v>00</v>
      </c>
      <c r="AJ3425" s="97" t="str">
        <f t="shared" si="838"/>
        <v>19000100</v>
      </c>
    </row>
    <row r="3426" spans="6:36" ht="12" customHeight="1" x14ac:dyDescent="0.15">
      <c r="F3426" s="86" t="str">
        <f t="shared" si="827"/>
        <v>Saturday</v>
      </c>
      <c r="G3426" s="91"/>
      <c r="H3426" s="92" t="str">
        <f>VLOOKUP(MONTH(G3426),VLOOKUP!$W$1:$X$24,2)</f>
        <v>January</v>
      </c>
      <c r="I3426" s="92" t="str">
        <f t="shared" si="828"/>
        <v/>
      </c>
      <c r="J3426" s="93" t="s">
        <v>951</v>
      </c>
      <c r="L3426" s="86" t="str">
        <f t="shared" si="840"/>
        <v>House Show [Baltimore, MD]</v>
      </c>
      <c r="M3426" s="86">
        <f t="shared" si="829"/>
        <v>0</v>
      </c>
      <c r="N3426" s="93" t="str">
        <f t="shared" si="839"/>
        <v>House Show [Baltimore, MD]</v>
      </c>
      <c r="O3426" s="94"/>
      <c r="S3426" s="95">
        <f t="shared" si="830"/>
        <v>0</v>
      </c>
      <c r="T3426" s="86" t="str">
        <f t="shared" si="831"/>
        <v/>
      </c>
      <c r="U3426" s="86" t="str">
        <f t="shared" si="826"/>
        <v/>
      </c>
      <c r="V3426" s="95" t="str">
        <f t="shared" si="832"/>
        <v/>
      </c>
      <c r="AE3426" s="92" t="str">
        <f t="shared" si="833"/>
        <v/>
      </c>
      <c r="AF3426" s="96" t="str">
        <f t="shared" si="834"/>
        <v>&lt;a name='19000100'&gt;&lt;b&gt;: 0 - House Show [Baltimore, MD]&lt;/b&gt;&lt;/a&gt;&lt;br&gt;</v>
      </c>
      <c r="AG3426" s="97">
        <f t="shared" si="835"/>
        <v>1900</v>
      </c>
      <c r="AH3426" s="97" t="str">
        <f t="shared" si="836"/>
        <v>01</v>
      </c>
      <c r="AI3426" s="97" t="str">
        <f t="shared" si="837"/>
        <v>00</v>
      </c>
      <c r="AJ3426" s="97" t="str">
        <f t="shared" si="838"/>
        <v>19000100</v>
      </c>
    </row>
    <row r="3427" spans="6:36" ht="12" customHeight="1" x14ac:dyDescent="0.15">
      <c r="F3427" s="86" t="str">
        <f t="shared" si="827"/>
        <v>Saturday</v>
      </c>
      <c r="G3427" s="91"/>
      <c r="H3427" s="92" t="str">
        <f>VLOOKUP(MONTH(G3427),VLOOKUP!$W$1:$X$24,2)</f>
        <v>January</v>
      </c>
      <c r="I3427" s="92" t="str">
        <f t="shared" si="828"/>
        <v/>
      </c>
      <c r="J3427" s="93" t="s">
        <v>951</v>
      </c>
      <c r="L3427" s="86" t="str">
        <f t="shared" si="840"/>
        <v>House Show [Baltimore, MD]</v>
      </c>
      <c r="M3427" s="86">
        <f t="shared" si="829"/>
        <v>0</v>
      </c>
      <c r="N3427" s="93" t="str">
        <f t="shared" si="839"/>
        <v>House Show [Baltimore, MD]</v>
      </c>
      <c r="O3427" s="94"/>
      <c r="S3427" s="95">
        <f t="shared" si="830"/>
        <v>0</v>
      </c>
      <c r="T3427" s="86" t="str">
        <f t="shared" si="831"/>
        <v/>
      </c>
      <c r="U3427" s="86" t="str">
        <f t="shared" si="826"/>
        <v/>
      </c>
      <c r="V3427" s="95" t="str">
        <f t="shared" si="832"/>
        <v/>
      </c>
      <c r="AE3427" s="92" t="str">
        <f t="shared" si="833"/>
        <v/>
      </c>
      <c r="AF3427" s="96" t="str">
        <f t="shared" si="834"/>
        <v>&lt;a name='19000100'&gt;&lt;b&gt;: 0 - House Show [Baltimore, MD]&lt;/b&gt;&lt;/a&gt;&lt;br&gt;</v>
      </c>
      <c r="AG3427" s="97">
        <f t="shared" si="835"/>
        <v>1900</v>
      </c>
      <c r="AH3427" s="97" t="str">
        <f t="shared" si="836"/>
        <v>01</v>
      </c>
      <c r="AI3427" s="97" t="str">
        <f t="shared" si="837"/>
        <v>00</v>
      </c>
      <c r="AJ3427" s="97" t="str">
        <f t="shared" si="838"/>
        <v>19000100</v>
      </c>
    </row>
    <row r="3428" spans="6:36" ht="12" customHeight="1" x14ac:dyDescent="0.15">
      <c r="F3428" s="86" t="str">
        <f t="shared" si="827"/>
        <v>Saturday</v>
      </c>
      <c r="G3428" s="91"/>
      <c r="H3428" s="92" t="str">
        <f>VLOOKUP(MONTH(G3428),VLOOKUP!$W$1:$X$24,2)</f>
        <v>January</v>
      </c>
      <c r="I3428" s="92" t="str">
        <f t="shared" si="828"/>
        <v/>
      </c>
      <c r="J3428" s="93" t="s">
        <v>1323</v>
      </c>
      <c r="L3428" s="86" t="str">
        <f t="shared" si="840"/>
        <v>House Show [College Park, MD]</v>
      </c>
      <c r="M3428" s="86">
        <f t="shared" si="829"/>
        <v>0</v>
      </c>
      <c r="N3428" s="93" t="str">
        <f t="shared" si="839"/>
        <v>House Show [College Park, MD]</v>
      </c>
      <c r="O3428" s="94"/>
      <c r="S3428" s="95">
        <f t="shared" si="830"/>
        <v>0</v>
      </c>
      <c r="T3428" s="86" t="str">
        <f t="shared" si="831"/>
        <v/>
      </c>
      <c r="U3428" s="86" t="str">
        <f t="shared" si="826"/>
        <v/>
      </c>
      <c r="V3428" s="95" t="str">
        <f t="shared" si="832"/>
        <v/>
      </c>
      <c r="AE3428" s="92" t="str">
        <f t="shared" si="833"/>
        <v/>
      </c>
      <c r="AF3428" s="96" t="str">
        <f t="shared" si="834"/>
        <v>&lt;a name='19000100'&gt;&lt;b&gt;: 0 - House Show [College Park, MD]&lt;/b&gt;&lt;/a&gt;&lt;br&gt;</v>
      </c>
      <c r="AG3428" s="97">
        <f t="shared" si="835"/>
        <v>1900</v>
      </c>
      <c r="AH3428" s="97" t="str">
        <f t="shared" si="836"/>
        <v>01</v>
      </c>
      <c r="AI3428" s="97" t="str">
        <f t="shared" si="837"/>
        <v>00</v>
      </c>
      <c r="AJ3428" s="97" t="str">
        <f t="shared" si="838"/>
        <v>19000100</v>
      </c>
    </row>
    <row r="3429" spans="6:36" ht="12" customHeight="1" x14ac:dyDescent="0.15">
      <c r="F3429" s="86" t="str">
        <f t="shared" si="827"/>
        <v>Saturday</v>
      </c>
      <c r="G3429" s="91"/>
      <c r="H3429" s="92" t="str">
        <f>VLOOKUP(MONTH(G3429),VLOOKUP!$W$1:$X$24,2)</f>
        <v>January</v>
      </c>
      <c r="I3429" s="92" t="str">
        <f t="shared" si="828"/>
        <v/>
      </c>
      <c r="J3429" s="93" t="s">
        <v>1323</v>
      </c>
      <c r="L3429" s="86" t="str">
        <f t="shared" si="840"/>
        <v>House Show [College Park, MD]</v>
      </c>
      <c r="M3429" s="86">
        <f t="shared" si="829"/>
        <v>0</v>
      </c>
      <c r="N3429" s="93" t="str">
        <f t="shared" si="839"/>
        <v>House Show [College Park, MD]</v>
      </c>
      <c r="O3429" s="94"/>
      <c r="S3429" s="95">
        <f t="shared" si="830"/>
        <v>0</v>
      </c>
      <c r="T3429" s="86" t="str">
        <f t="shared" si="831"/>
        <v/>
      </c>
      <c r="U3429" s="86" t="str">
        <f t="shared" si="826"/>
        <v/>
      </c>
      <c r="V3429" s="95" t="str">
        <f t="shared" si="832"/>
        <v/>
      </c>
      <c r="AE3429" s="92" t="str">
        <f t="shared" si="833"/>
        <v/>
      </c>
      <c r="AF3429" s="96" t="str">
        <f t="shared" si="834"/>
        <v>&lt;a name='19000100'&gt;&lt;b&gt;: 0 - House Show [College Park, MD]&lt;/b&gt;&lt;/a&gt;&lt;br&gt;</v>
      </c>
      <c r="AG3429" s="97">
        <f t="shared" si="835"/>
        <v>1900</v>
      </c>
      <c r="AH3429" s="97" t="str">
        <f t="shared" si="836"/>
        <v>01</v>
      </c>
      <c r="AI3429" s="97" t="str">
        <f t="shared" si="837"/>
        <v>00</v>
      </c>
      <c r="AJ3429" s="97" t="str">
        <f t="shared" si="838"/>
        <v>19000100</v>
      </c>
    </row>
    <row r="3430" spans="6:36" ht="12" customHeight="1" x14ac:dyDescent="0.15">
      <c r="F3430" s="86" t="str">
        <f t="shared" si="827"/>
        <v>Saturday</v>
      </c>
      <c r="G3430" s="91"/>
      <c r="H3430" s="92" t="str">
        <f>VLOOKUP(MONTH(G3430),VLOOKUP!$W$1:$X$24,2)</f>
        <v>January</v>
      </c>
      <c r="I3430" s="92" t="str">
        <f t="shared" si="828"/>
        <v/>
      </c>
      <c r="J3430" s="93" t="s">
        <v>1323</v>
      </c>
      <c r="L3430" s="86" t="str">
        <f t="shared" si="840"/>
        <v>House Show [College Park, MD]</v>
      </c>
      <c r="M3430" s="86">
        <f t="shared" si="829"/>
        <v>0</v>
      </c>
      <c r="N3430" s="93" t="str">
        <f t="shared" si="839"/>
        <v>House Show [College Park, MD]</v>
      </c>
      <c r="O3430" s="94"/>
      <c r="S3430" s="95">
        <f t="shared" si="830"/>
        <v>0</v>
      </c>
      <c r="T3430" s="86" t="str">
        <f t="shared" si="831"/>
        <v/>
      </c>
      <c r="U3430" s="86" t="str">
        <f t="shared" si="826"/>
        <v/>
      </c>
      <c r="V3430" s="95" t="str">
        <f t="shared" si="832"/>
        <v/>
      </c>
      <c r="AE3430" s="92" t="str">
        <f t="shared" si="833"/>
        <v/>
      </c>
      <c r="AF3430" s="100" t="str">
        <f t="shared" si="834"/>
        <v>&lt;a name='19000100'&gt;&lt;b&gt;: 0 - House Show [College Park, MD]&lt;/b&gt;&lt;/a&gt;&lt;br&gt;</v>
      </c>
      <c r="AG3430" s="101">
        <f t="shared" si="835"/>
        <v>1900</v>
      </c>
      <c r="AH3430" s="101" t="str">
        <f t="shared" si="836"/>
        <v>01</v>
      </c>
      <c r="AI3430" s="101" t="str">
        <f t="shared" si="837"/>
        <v>00</v>
      </c>
      <c r="AJ3430" s="101" t="str">
        <f t="shared" si="838"/>
        <v>19000100</v>
      </c>
    </row>
    <row r="3431" spans="6:36" ht="12" customHeight="1" x14ac:dyDescent="0.15">
      <c r="F3431" s="86" t="str">
        <f t="shared" si="827"/>
        <v>Saturday</v>
      </c>
      <c r="G3431" s="91"/>
      <c r="H3431" s="92" t="str">
        <f>VLOOKUP(MONTH(G3431),VLOOKUP!$W$1:$X$24,2)</f>
        <v>January</v>
      </c>
      <c r="I3431" s="92" t="str">
        <f t="shared" si="828"/>
        <v/>
      </c>
      <c r="J3431" s="93" t="s">
        <v>1383</v>
      </c>
      <c r="L3431" s="86" t="str">
        <f t="shared" si="840"/>
        <v>House Show [DC]</v>
      </c>
      <c r="M3431" s="86">
        <f t="shared" si="829"/>
        <v>0</v>
      </c>
      <c r="N3431" s="93" t="str">
        <f t="shared" si="839"/>
        <v>House Show [DC]</v>
      </c>
      <c r="O3431" s="94"/>
      <c r="S3431" s="95">
        <f t="shared" si="830"/>
        <v>0</v>
      </c>
      <c r="T3431" s="86" t="str">
        <f t="shared" si="831"/>
        <v/>
      </c>
      <c r="U3431" s="86" t="str">
        <f t="shared" si="826"/>
        <v/>
      </c>
      <c r="V3431" s="95" t="str">
        <f t="shared" si="832"/>
        <v/>
      </c>
      <c r="AE3431" s="92" t="str">
        <f t="shared" si="833"/>
        <v/>
      </c>
      <c r="AF3431" s="96" t="str">
        <f t="shared" si="834"/>
        <v>&lt;a name='19000100'&gt;&lt;b&gt;: 0 - House Show [DC]&lt;/b&gt;&lt;/a&gt;&lt;br&gt;</v>
      </c>
      <c r="AG3431" s="97">
        <f t="shared" si="835"/>
        <v>1900</v>
      </c>
      <c r="AH3431" s="97" t="str">
        <f t="shared" si="836"/>
        <v>01</v>
      </c>
      <c r="AI3431" s="97" t="str">
        <f t="shared" si="837"/>
        <v>00</v>
      </c>
      <c r="AJ3431" s="97" t="str">
        <f t="shared" si="838"/>
        <v>19000100</v>
      </c>
    </row>
    <row r="3432" spans="6:36" ht="12" customHeight="1" x14ac:dyDescent="0.15">
      <c r="F3432" s="86" t="str">
        <f t="shared" si="827"/>
        <v>Saturday</v>
      </c>
      <c r="G3432" s="91"/>
      <c r="H3432" s="92" t="str">
        <f>VLOOKUP(MONTH(G3432),VLOOKUP!$W$1:$X$24,2)</f>
        <v>January</v>
      </c>
      <c r="I3432" s="92" t="str">
        <f t="shared" si="828"/>
        <v/>
      </c>
      <c r="J3432" s="93" t="s">
        <v>1383</v>
      </c>
      <c r="L3432" s="86" t="str">
        <f t="shared" si="840"/>
        <v>House Show [DC]</v>
      </c>
      <c r="M3432" s="86">
        <f t="shared" si="829"/>
        <v>0</v>
      </c>
      <c r="N3432" s="93" t="str">
        <f t="shared" si="839"/>
        <v>House Show [DC]</v>
      </c>
      <c r="O3432" s="94"/>
      <c r="S3432" s="95">
        <f t="shared" si="830"/>
        <v>0</v>
      </c>
      <c r="T3432" s="86" t="str">
        <f t="shared" si="831"/>
        <v/>
      </c>
      <c r="U3432" s="86" t="str">
        <f t="shared" si="826"/>
        <v/>
      </c>
      <c r="V3432" s="95" t="str">
        <f t="shared" si="832"/>
        <v/>
      </c>
      <c r="AE3432" s="92" t="str">
        <f t="shared" si="833"/>
        <v/>
      </c>
      <c r="AF3432" s="96" t="str">
        <f t="shared" si="834"/>
        <v>&lt;a name='19000100'&gt;&lt;b&gt;: 0 - House Show [DC]&lt;/b&gt;&lt;/a&gt;&lt;br&gt;</v>
      </c>
      <c r="AG3432" s="97">
        <f t="shared" si="835"/>
        <v>1900</v>
      </c>
      <c r="AH3432" s="97" t="str">
        <f t="shared" si="836"/>
        <v>01</v>
      </c>
      <c r="AI3432" s="97" t="str">
        <f t="shared" si="837"/>
        <v>00</v>
      </c>
      <c r="AJ3432" s="97" t="str">
        <f t="shared" si="838"/>
        <v>19000100</v>
      </c>
    </row>
    <row r="3433" spans="6:36" ht="12" customHeight="1" x14ac:dyDescent="0.15">
      <c r="F3433" s="86" t="str">
        <f t="shared" si="827"/>
        <v>Saturday</v>
      </c>
      <c r="G3433" s="91"/>
      <c r="H3433" s="92" t="str">
        <f>VLOOKUP(MONTH(G3433),VLOOKUP!$W$1:$X$24,2)</f>
        <v>January</v>
      </c>
      <c r="I3433" s="92" t="str">
        <f t="shared" si="828"/>
        <v/>
      </c>
      <c r="J3433" s="93" t="s">
        <v>1366</v>
      </c>
      <c r="L3433" s="86" t="str">
        <f t="shared" si="840"/>
        <v>House Show [Silver Spring, MD]</v>
      </c>
      <c r="M3433" s="86">
        <f t="shared" si="829"/>
        <v>0</v>
      </c>
      <c r="N3433" s="93" t="str">
        <f t="shared" si="839"/>
        <v>House Show [Silver Spring, MD]</v>
      </c>
      <c r="O3433" s="94"/>
      <c r="S3433" s="95">
        <f t="shared" si="830"/>
        <v>0</v>
      </c>
      <c r="T3433" s="86" t="str">
        <f t="shared" si="831"/>
        <v/>
      </c>
      <c r="U3433" s="86" t="str">
        <f t="shared" si="826"/>
        <v/>
      </c>
      <c r="V3433" s="95" t="str">
        <f t="shared" si="832"/>
        <v/>
      </c>
      <c r="AE3433" s="92" t="str">
        <f t="shared" si="833"/>
        <v/>
      </c>
      <c r="AF3433" s="96" t="str">
        <f t="shared" si="834"/>
        <v>&lt;a name='19000100'&gt;&lt;b&gt;: 0 - House Show [Silver Spring, MD]&lt;/b&gt;&lt;/a&gt;&lt;br&gt;</v>
      </c>
      <c r="AG3433" s="97">
        <f t="shared" si="835"/>
        <v>1900</v>
      </c>
      <c r="AH3433" s="97" t="str">
        <f t="shared" si="836"/>
        <v>01</v>
      </c>
      <c r="AI3433" s="97" t="str">
        <f t="shared" si="837"/>
        <v>00</v>
      </c>
      <c r="AJ3433" s="97" t="str">
        <f t="shared" si="838"/>
        <v>19000100</v>
      </c>
    </row>
    <row r="3434" spans="6:36" ht="12" customHeight="1" x14ac:dyDescent="0.15">
      <c r="F3434" s="86" t="str">
        <f t="shared" si="827"/>
        <v>Saturday</v>
      </c>
      <c r="G3434" s="91"/>
      <c r="H3434" s="92" t="str">
        <f>VLOOKUP(MONTH(G3434),VLOOKUP!$W$1:$X$24,2)</f>
        <v>January</v>
      </c>
      <c r="I3434" s="92" t="str">
        <f t="shared" si="828"/>
        <v/>
      </c>
      <c r="J3434" s="93" t="s">
        <v>1366</v>
      </c>
      <c r="L3434" s="86" t="str">
        <f t="shared" si="840"/>
        <v>House Show [Silver Spring, MD]</v>
      </c>
      <c r="M3434" s="86">
        <f t="shared" si="829"/>
        <v>0</v>
      </c>
      <c r="N3434" s="93" t="str">
        <f t="shared" si="839"/>
        <v>House Show [Silver Spring, MD]</v>
      </c>
      <c r="O3434" s="94"/>
      <c r="S3434" s="95">
        <f t="shared" si="830"/>
        <v>0</v>
      </c>
      <c r="T3434" s="86" t="str">
        <f t="shared" si="831"/>
        <v/>
      </c>
      <c r="U3434" s="86" t="str">
        <f t="shared" si="826"/>
        <v/>
      </c>
      <c r="V3434" s="95" t="str">
        <f t="shared" si="832"/>
        <v/>
      </c>
      <c r="AE3434" s="92" t="str">
        <f t="shared" si="833"/>
        <v/>
      </c>
      <c r="AF3434" s="96" t="str">
        <f t="shared" si="834"/>
        <v>&lt;a name='19000100'&gt;&lt;b&gt;: 0 - House Show [Silver Spring, MD]&lt;/b&gt;&lt;/a&gt;&lt;br&gt;</v>
      </c>
      <c r="AG3434" s="97">
        <f t="shared" si="835"/>
        <v>1900</v>
      </c>
      <c r="AH3434" s="97" t="str">
        <f t="shared" si="836"/>
        <v>01</v>
      </c>
      <c r="AI3434" s="97" t="str">
        <f t="shared" si="837"/>
        <v>00</v>
      </c>
      <c r="AJ3434" s="97" t="str">
        <f t="shared" si="838"/>
        <v>19000100</v>
      </c>
    </row>
    <row r="3435" spans="6:36" ht="12" customHeight="1" x14ac:dyDescent="0.15">
      <c r="F3435" s="86" t="str">
        <f t="shared" si="827"/>
        <v>Saturday</v>
      </c>
      <c r="G3435" s="91"/>
      <c r="H3435" s="92" t="str">
        <f>VLOOKUP(MONTH(G3435),VLOOKUP!$W$1:$X$24,2)</f>
        <v>January</v>
      </c>
      <c r="I3435" s="92" t="str">
        <f t="shared" si="828"/>
        <v/>
      </c>
      <c r="J3435" s="93" t="s">
        <v>1492</v>
      </c>
      <c r="L3435" s="86" t="str">
        <f t="shared" si="840"/>
        <v>House Show [Truxton Circle, DC]</v>
      </c>
      <c r="M3435" s="86">
        <f t="shared" si="829"/>
        <v>0</v>
      </c>
      <c r="N3435" s="93" t="str">
        <f t="shared" si="839"/>
        <v>House Show [Truxton Circle, DC]</v>
      </c>
      <c r="O3435" s="94"/>
      <c r="S3435" s="95">
        <f t="shared" si="830"/>
        <v>0</v>
      </c>
      <c r="T3435" s="86" t="str">
        <f t="shared" si="831"/>
        <v/>
      </c>
      <c r="U3435" s="86" t="str">
        <f t="shared" si="826"/>
        <v/>
      </c>
      <c r="V3435" s="95" t="str">
        <f t="shared" si="832"/>
        <v/>
      </c>
      <c r="AE3435" s="92" t="str">
        <f t="shared" si="833"/>
        <v/>
      </c>
      <c r="AF3435" s="96" t="str">
        <f t="shared" si="834"/>
        <v>&lt;a name='19000100'&gt;&lt;b&gt;: 0 - House Show [Truxton Circle, DC]&lt;/b&gt;&lt;/a&gt;&lt;br&gt;</v>
      </c>
      <c r="AG3435" s="97">
        <f t="shared" si="835"/>
        <v>1900</v>
      </c>
      <c r="AH3435" s="97" t="str">
        <f t="shared" si="836"/>
        <v>01</v>
      </c>
      <c r="AI3435" s="97" t="str">
        <f t="shared" si="837"/>
        <v>00</v>
      </c>
      <c r="AJ3435" s="97" t="str">
        <f t="shared" si="838"/>
        <v>19000100</v>
      </c>
    </row>
    <row r="3436" spans="6:36" ht="12" customHeight="1" x14ac:dyDescent="0.15">
      <c r="F3436" s="86" t="str">
        <f t="shared" si="827"/>
        <v>Saturday</v>
      </c>
      <c r="G3436" s="91"/>
      <c r="H3436" s="92" t="str">
        <f>VLOOKUP(MONTH(G3436),VLOOKUP!$W$1:$X$24,2)</f>
        <v>January</v>
      </c>
      <c r="I3436" s="92" t="str">
        <f t="shared" si="828"/>
        <v/>
      </c>
      <c r="J3436" s="93" t="s">
        <v>1492</v>
      </c>
      <c r="L3436" s="86" t="str">
        <f t="shared" si="840"/>
        <v>House Show [Truxton Circle, DC]</v>
      </c>
      <c r="M3436" s="86">
        <f t="shared" si="829"/>
        <v>0</v>
      </c>
      <c r="N3436" s="93" t="str">
        <f t="shared" si="839"/>
        <v>House Show [Truxton Circle, DC]</v>
      </c>
      <c r="O3436" s="94"/>
      <c r="S3436" s="95">
        <f t="shared" si="830"/>
        <v>0</v>
      </c>
      <c r="T3436" s="86" t="str">
        <f t="shared" si="831"/>
        <v/>
      </c>
      <c r="U3436" s="86" t="str">
        <f t="shared" si="826"/>
        <v/>
      </c>
      <c r="V3436" s="95" t="str">
        <f t="shared" si="832"/>
        <v/>
      </c>
      <c r="AE3436" s="92" t="str">
        <f t="shared" si="833"/>
        <v/>
      </c>
      <c r="AF3436" s="96" t="str">
        <f t="shared" si="834"/>
        <v>&lt;a name='19000100'&gt;&lt;b&gt;: 0 - House Show [Truxton Circle, DC]&lt;/b&gt;&lt;/a&gt;&lt;br&gt;</v>
      </c>
      <c r="AG3436" s="97">
        <f t="shared" si="835"/>
        <v>1900</v>
      </c>
      <c r="AH3436" s="97" t="str">
        <f t="shared" si="836"/>
        <v>01</v>
      </c>
      <c r="AI3436" s="97" t="str">
        <f t="shared" si="837"/>
        <v>00</v>
      </c>
      <c r="AJ3436" s="97" t="str">
        <f t="shared" si="838"/>
        <v>19000100</v>
      </c>
    </row>
    <row r="3437" spans="6:36" ht="12" customHeight="1" x14ac:dyDescent="0.15">
      <c r="F3437" s="86" t="str">
        <f t="shared" si="827"/>
        <v>Saturday</v>
      </c>
      <c r="H3437" s="92" t="str">
        <f>VLOOKUP(MONTH(G3437),VLOOKUP!$W$1:$X$24,2)</f>
        <v>January</v>
      </c>
      <c r="I3437" s="92" t="str">
        <f t="shared" si="828"/>
        <v/>
      </c>
      <c r="J3437" s="90" t="s">
        <v>199</v>
      </c>
      <c r="L3437" s="86" t="str">
        <f t="shared" si="840"/>
        <v>&lt;a href='howard.php' title='list by venue'&gt;Howard Theatre&lt;/a&gt;</v>
      </c>
      <c r="M3437" s="86">
        <f t="shared" si="829"/>
        <v>0</v>
      </c>
      <c r="N3437" s="86" t="str">
        <f>VLOOKUP(J3437,VLOOKUP!$A$2:$S$54,19,FALSE)&amp;J3437&amp;"&lt;/a&gt;"</f>
        <v>&lt;a href='howard.php' title='list by venue'&gt;Howard Theatre&lt;/a&gt;</v>
      </c>
      <c r="O3437" s="90"/>
      <c r="S3437" s="95">
        <f t="shared" si="830"/>
        <v>0</v>
      </c>
      <c r="T3437" s="86" t="str">
        <f t="shared" si="831"/>
        <v/>
      </c>
      <c r="U3437" s="86" t="str">
        <f t="shared" si="826"/>
        <v/>
      </c>
      <c r="V3437" s="95" t="str">
        <f t="shared" si="832"/>
        <v/>
      </c>
      <c r="AE3437" s="92" t="str">
        <f t="shared" si="833"/>
        <v/>
      </c>
      <c r="AF3437" s="96" t="str">
        <f t="shared" si="834"/>
        <v>&lt;a name='19000100'&gt;&lt;b&gt;: 0 - &lt;a href='howard.php' title='list by venue'&gt;Howard Theatre&lt;/a&gt;&lt;/b&gt;&lt;/a&gt;&lt;br&gt;</v>
      </c>
      <c r="AG3437" s="97">
        <f t="shared" si="835"/>
        <v>1900</v>
      </c>
      <c r="AH3437" s="97" t="str">
        <f t="shared" si="836"/>
        <v>01</v>
      </c>
      <c r="AI3437" s="97" t="str">
        <f t="shared" si="837"/>
        <v>00</v>
      </c>
      <c r="AJ3437" s="97" t="str">
        <f t="shared" si="838"/>
        <v>19000100</v>
      </c>
    </row>
    <row r="3438" spans="6:36" ht="12" customHeight="1" x14ac:dyDescent="0.15">
      <c r="F3438" s="86" t="str">
        <f t="shared" si="827"/>
        <v>Saturday</v>
      </c>
      <c r="H3438" s="92" t="str">
        <f>VLOOKUP(MONTH(G3438),VLOOKUP!$W$1:$X$24,2)</f>
        <v>January</v>
      </c>
      <c r="I3438" s="92" t="str">
        <f t="shared" si="828"/>
        <v/>
      </c>
      <c r="J3438" s="90" t="s">
        <v>199</v>
      </c>
      <c r="L3438" s="86" t="str">
        <f t="shared" si="840"/>
        <v>&lt;a href='howard.php' title='list by venue'&gt;Howard Theatre&lt;/a&gt;</v>
      </c>
      <c r="M3438" s="86">
        <f t="shared" si="829"/>
        <v>0</v>
      </c>
      <c r="N3438" s="86" t="str">
        <f>VLOOKUP(J3438,VLOOKUP!$A$2:$S$54,19,FALSE)&amp;J3438&amp;"&lt;/a&gt;"</f>
        <v>&lt;a href='howard.php' title='list by venue'&gt;Howard Theatre&lt;/a&gt;</v>
      </c>
      <c r="O3438" s="90"/>
      <c r="S3438" s="95">
        <f t="shared" si="830"/>
        <v>0</v>
      </c>
      <c r="T3438" s="86" t="str">
        <f t="shared" si="831"/>
        <v/>
      </c>
      <c r="U3438" s="86" t="str">
        <f t="shared" si="826"/>
        <v/>
      </c>
      <c r="V3438" s="95" t="str">
        <f t="shared" si="832"/>
        <v/>
      </c>
      <c r="AE3438" s="92" t="str">
        <f t="shared" si="833"/>
        <v/>
      </c>
      <c r="AF3438" s="96" t="str">
        <f t="shared" si="834"/>
        <v>&lt;a name='19000100'&gt;&lt;b&gt;: 0 - &lt;a href='howard.php' title='list by venue'&gt;Howard Theatre&lt;/a&gt;&lt;/b&gt;&lt;/a&gt;&lt;br&gt;</v>
      </c>
      <c r="AG3438" s="97">
        <f t="shared" si="835"/>
        <v>1900</v>
      </c>
      <c r="AH3438" s="97" t="str">
        <f t="shared" si="836"/>
        <v>01</v>
      </c>
      <c r="AI3438" s="97" t="str">
        <f t="shared" si="837"/>
        <v>00</v>
      </c>
      <c r="AJ3438" s="97" t="str">
        <f t="shared" si="838"/>
        <v>19000100</v>
      </c>
    </row>
    <row r="3439" spans="6:36" ht="12" customHeight="1" x14ac:dyDescent="0.15">
      <c r="F3439" s="86" t="str">
        <f t="shared" si="827"/>
        <v>Saturday</v>
      </c>
      <c r="H3439" s="92" t="str">
        <f>VLOOKUP(MONTH(G3439),VLOOKUP!$W$1:$X$24,2)</f>
        <v>January</v>
      </c>
      <c r="I3439" s="92" t="str">
        <f t="shared" si="828"/>
        <v/>
      </c>
      <c r="J3439" s="90" t="s">
        <v>199</v>
      </c>
      <c r="L3439" s="86" t="str">
        <f t="shared" si="840"/>
        <v>&lt;a href='howard.php' title='list by venue'&gt;Howard Theatre&lt;/a&gt;</v>
      </c>
      <c r="M3439" s="86">
        <f t="shared" si="829"/>
        <v>0</v>
      </c>
      <c r="N3439" s="86" t="str">
        <f>VLOOKUP(J3439,VLOOKUP!$A$2:$S$54,19,FALSE)&amp;J3439&amp;"&lt;/a&gt;"</f>
        <v>&lt;a href='howard.php' title='list by venue'&gt;Howard Theatre&lt;/a&gt;</v>
      </c>
      <c r="O3439" s="90"/>
      <c r="S3439" s="95">
        <f t="shared" si="830"/>
        <v>0</v>
      </c>
      <c r="T3439" s="86" t="str">
        <f t="shared" si="831"/>
        <v/>
      </c>
      <c r="U3439" s="86" t="str">
        <f t="shared" si="826"/>
        <v/>
      </c>
      <c r="V3439" s="95" t="str">
        <f t="shared" si="832"/>
        <v/>
      </c>
      <c r="AE3439" s="92" t="str">
        <f t="shared" si="833"/>
        <v/>
      </c>
      <c r="AF3439" s="96" t="str">
        <f t="shared" si="834"/>
        <v>&lt;a name='19000100'&gt;&lt;b&gt;: 0 - &lt;a href='howard.php' title='list by venue'&gt;Howard Theatre&lt;/a&gt;&lt;/b&gt;&lt;/a&gt;&lt;br&gt;</v>
      </c>
      <c r="AG3439" s="97">
        <f t="shared" si="835"/>
        <v>1900</v>
      </c>
      <c r="AH3439" s="97" t="str">
        <f t="shared" si="836"/>
        <v>01</v>
      </c>
      <c r="AI3439" s="97" t="str">
        <f t="shared" si="837"/>
        <v>00</v>
      </c>
      <c r="AJ3439" s="97" t="str">
        <f t="shared" si="838"/>
        <v>19000100</v>
      </c>
    </row>
    <row r="3440" spans="6:36" ht="12" customHeight="1" x14ac:dyDescent="0.15">
      <c r="F3440" s="86" t="str">
        <f t="shared" si="827"/>
        <v>Saturday</v>
      </c>
      <c r="H3440" s="92" t="str">
        <f>VLOOKUP(MONTH(G3440),VLOOKUP!$W$1:$X$24,2)</f>
        <v>January</v>
      </c>
      <c r="I3440" s="92" t="str">
        <f t="shared" si="828"/>
        <v/>
      </c>
      <c r="J3440" s="90" t="s">
        <v>199</v>
      </c>
      <c r="L3440" s="86" t="str">
        <f t="shared" si="840"/>
        <v>&lt;a href='howard.php' title='list by venue'&gt;Howard Theatre&lt;/a&gt;</v>
      </c>
      <c r="M3440" s="86">
        <f t="shared" si="829"/>
        <v>0</v>
      </c>
      <c r="N3440" s="86" t="str">
        <f>VLOOKUP(J3440,VLOOKUP!$A$2:$S$54,19,FALSE)&amp;J3440&amp;"&lt;/a&gt;"</f>
        <v>&lt;a href='howard.php' title='list by venue'&gt;Howard Theatre&lt;/a&gt;</v>
      </c>
      <c r="O3440" s="90"/>
      <c r="S3440" s="95">
        <f t="shared" si="830"/>
        <v>0</v>
      </c>
      <c r="T3440" s="86" t="str">
        <f t="shared" si="831"/>
        <v/>
      </c>
      <c r="U3440" s="86" t="str">
        <f t="shared" si="826"/>
        <v/>
      </c>
      <c r="V3440" s="95" t="str">
        <f t="shared" si="832"/>
        <v/>
      </c>
      <c r="AE3440" s="92" t="str">
        <f t="shared" si="833"/>
        <v/>
      </c>
      <c r="AF3440" s="96" t="str">
        <f t="shared" si="834"/>
        <v>&lt;a name='19000100'&gt;&lt;b&gt;: 0 - &lt;a href='howard.php' title='list by venue'&gt;Howard Theatre&lt;/a&gt;&lt;/b&gt;&lt;/a&gt;&lt;br&gt;</v>
      </c>
      <c r="AG3440" s="97">
        <f t="shared" si="835"/>
        <v>1900</v>
      </c>
      <c r="AH3440" s="97" t="str">
        <f t="shared" si="836"/>
        <v>01</v>
      </c>
      <c r="AI3440" s="97" t="str">
        <f t="shared" si="837"/>
        <v>00</v>
      </c>
      <c r="AJ3440" s="97" t="str">
        <f t="shared" si="838"/>
        <v>19000100</v>
      </c>
    </row>
    <row r="3441" spans="6:36" ht="12" customHeight="1" x14ac:dyDescent="0.15">
      <c r="F3441" s="86" t="str">
        <f t="shared" si="827"/>
        <v>Saturday</v>
      </c>
      <c r="H3441" s="92" t="str">
        <f>VLOOKUP(MONTH(G3441),VLOOKUP!$W$1:$X$24,2)</f>
        <v>January</v>
      </c>
      <c r="I3441" s="92" t="str">
        <f t="shared" si="828"/>
        <v/>
      </c>
      <c r="J3441" s="90" t="s">
        <v>199</v>
      </c>
      <c r="L3441" s="86" t="str">
        <f t="shared" si="840"/>
        <v>&lt;a href='howard.php' title='list by venue'&gt;Howard Theatre&lt;/a&gt;</v>
      </c>
      <c r="M3441" s="86">
        <f t="shared" si="829"/>
        <v>0</v>
      </c>
      <c r="N3441" s="86" t="str">
        <f>VLOOKUP(J3441,VLOOKUP!$A$2:$S$54,19,FALSE)&amp;J3441&amp;"&lt;/a&gt;"</f>
        <v>&lt;a href='howard.php' title='list by venue'&gt;Howard Theatre&lt;/a&gt;</v>
      </c>
      <c r="O3441" s="90"/>
      <c r="S3441" s="95">
        <f t="shared" si="830"/>
        <v>0</v>
      </c>
      <c r="T3441" s="86" t="str">
        <f t="shared" si="831"/>
        <v/>
      </c>
      <c r="U3441" s="86" t="str">
        <f t="shared" si="826"/>
        <v/>
      </c>
      <c r="V3441" s="95" t="str">
        <f t="shared" si="832"/>
        <v/>
      </c>
      <c r="AE3441" s="92" t="str">
        <f t="shared" si="833"/>
        <v/>
      </c>
      <c r="AF3441" s="96" t="str">
        <f t="shared" si="834"/>
        <v>&lt;a name='19000100'&gt;&lt;b&gt;: 0 - &lt;a href='howard.php' title='list by venue'&gt;Howard Theatre&lt;/a&gt;&lt;/b&gt;&lt;/a&gt;&lt;br&gt;</v>
      </c>
      <c r="AG3441" s="97">
        <f t="shared" si="835"/>
        <v>1900</v>
      </c>
      <c r="AH3441" s="97" t="str">
        <f t="shared" si="836"/>
        <v>01</v>
      </c>
      <c r="AI3441" s="97" t="str">
        <f t="shared" si="837"/>
        <v>00</v>
      </c>
      <c r="AJ3441" s="97" t="str">
        <f t="shared" si="838"/>
        <v>19000100</v>
      </c>
    </row>
    <row r="3442" spans="6:36" ht="12" customHeight="1" x14ac:dyDescent="0.15">
      <c r="F3442" s="86" t="str">
        <f t="shared" si="827"/>
        <v>Saturday</v>
      </c>
      <c r="H3442" s="92" t="str">
        <f>VLOOKUP(MONTH(G3442),VLOOKUP!$W$1:$X$24,2)</f>
        <v>January</v>
      </c>
      <c r="I3442" s="92" t="str">
        <f t="shared" si="828"/>
        <v/>
      </c>
      <c r="J3442" s="90" t="s">
        <v>199</v>
      </c>
      <c r="L3442" s="86" t="str">
        <f t="shared" si="840"/>
        <v>&lt;a href='howard.php' title='list by venue'&gt;Howard Theatre&lt;/a&gt;</v>
      </c>
      <c r="M3442" s="86">
        <f t="shared" si="829"/>
        <v>0</v>
      </c>
      <c r="N3442" s="86" t="str">
        <f>VLOOKUP(J3442,VLOOKUP!$A$2:$S$54,19,FALSE)&amp;J3442&amp;"&lt;/a&gt;"</f>
        <v>&lt;a href='howard.php' title='list by venue'&gt;Howard Theatre&lt;/a&gt;</v>
      </c>
      <c r="O3442" s="90"/>
      <c r="S3442" s="95">
        <f t="shared" si="830"/>
        <v>0</v>
      </c>
      <c r="T3442" s="86" t="str">
        <f t="shared" si="831"/>
        <v/>
      </c>
      <c r="U3442" s="86" t="str">
        <f t="shared" si="826"/>
        <v/>
      </c>
      <c r="V3442" s="95" t="str">
        <f t="shared" si="832"/>
        <v/>
      </c>
      <c r="AE3442" s="92" t="str">
        <f t="shared" si="833"/>
        <v/>
      </c>
      <c r="AF3442" s="96" t="str">
        <f t="shared" si="834"/>
        <v>&lt;a name='19000100'&gt;&lt;b&gt;: 0 - &lt;a href='howard.php' title='list by venue'&gt;Howard Theatre&lt;/a&gt;&lt;/b&gt;&lt;/a&gt;&lt;br&gt;</v>
      </c>
      <c r="AG3442" s="97">
        <f t="shared" si="835"/>
        <v>1900</v>
      </c>
      <c r="AH3442" s="97" t="str">
        <f t="shared" si="836"/>
        <v>01</v>
      </c>
      <c r="AI3442" s="97" t="str">
        <f t="shared" si="837"/>
        <v>00</v>
      </c>
      <c r="AJ3442" s="97" t="str">
        <f t="shared" si="838"/>
        <v>19000100</v>
      </c>
    </row>
    <row r="3443" spans="6:36" ht="12" customHeight="1" x14ac:dyDescent="0.15">
      <c r="F3443" s="86" t="str">
        <f t="shared" si="827"/>
        <v>Saturday</v>
      </c>
      <c r="H3443" s="92" t="str">
        <f>VLOOKUP(MONTH(G3443),VLOOKUP!$W$1:$X$24,2)</f>
        <v>January</v>
      </c>
      <c r="I3443" s="92" t="str">
        <f t="shared" si="828"/>
        <v/>
      </c>
      <c r="J3443" s="90" t="s">
        <v>199</v>
      </c>
      <c r="L3443" s="86" t="str">
        <f t="shared" si="840"/>
        <v>&lt;a href='howard.php' title='list by venue'&gt;Howard Theatre&lt;/a&gt;</v>
      </c>
      <c r="M3443" s="86">
        <f t="shared" si="829"/>
        <v>0</v>
      </c>
      <c r="N3443" s="86" t="str">
        <f>VLOOKUP(J3443,VLOOKUP!$A$2:$S$54,19,FALSE)&amp;J3443&amp;"&lt;/a&gt;"</f>
        <v>&lt;a href='howard.php' title='list by venue'&gt;Howard Theatre&lt;/a&gt;</v>
      </c>
      <c r="O3443" s="90"/>
      <c r="S3443" s="95">
        <f t="shared" si="830"/>
        <v>0</v>
      </c>
      <c r="T3443" s="86" t="str">
        <f t="shared" si="831"/>
        <v/>
      </c>
      <c r="U3443" s="86" t="str">
        <f t="shared" si="826"/>
        <v/>
      </c>
      <c r="V3443" s="95" t="str">
        <f t="shared" si="832"/>
        <v/>
      </c>
      <c r="AE3443" s="92" t="str">
        <f t="shared" si="833"/>
        <v/>
      </c>
      <c r="AF3443" s="96" t="str">
        <f t="shared" si="834"/>
        <v>&lt;a name='19000100'&gt;&lt;b&gt;: 0 - &lt;a href='howard.php' title='list by venue'&gt;Howard Theatre&lt;/a&gt;&lt;/b&gt;&lt;/a&gt;&lt;br&gt;</v>
      </c>
      <c r="AG3443" s="97">
        <f t="shared" si="835"/>
        <v>1900</v>
      </c>
      <c r="AH3443" s="97" t="str">
        <f t="shared" si="836"/>
        <v>01</v>
      </c>
      <c r="AI3443" s="97" t="str">
        <f t="shared" si="837"/>
        <v>00</v>
      </c>
      <c r="AJ3443" s="97" t="str">
        <f t="shared" si="838"/>
        <v>19000100</v>
      </c>
    </row>
    <row r="3444" spans="6:36" ht="12" customHeight="1" x14ac:dyDescent="0.15">
      <c r="F3444" s="86" t="str">
        <f t="shared" si="827"/>
        <v>Saturday</v>
      </c>
      <c r="H3444" s="92" t="str">
        <f>VLOOKUP(MONTH(G3444),VLOOKUP!$W$1:$X$24,2)</f>
        <v>January</v>
      </c>
      <c r="I3444" s="92" t="str">
        <f t="shared" si="828"/>
        <v/>
      </c>
      <c r="J3444" s="90" t="s">
        <v>199</v>
      </c>
      <c r="L3444" s="86" t="str">
        <f t="shared" si="840"/>
        <v>&lt;a href='howard.php' title='list by venue'&gt;Howard Theatre&lt;/a&gt;</v>
      </c>
      <c r="M3444" s="86">
        <f t="shared" si="829"/>
        <v>0</v>
      </c>
      <c r="N3444" s="86" t="str">
        <f>VLOOKUP(J3444,VLOOKUP!$A$2:$S$54,19,FALSE)&amp;J3444&amp;"&lt;/a&gt;"</f>
        <v>&lt;a href='howard.php' title='list by venue'&gt;Howard Theatre&lt;/a&gt;</v>
      </c>
      <c r="O3444" s="90"/>
      <c r="S3444" s="95">
        <f t="shared" si="830"/>
        <v>0</v>
      </c>
      <c r="T3444" s="86" t="str">
        <f t="shared" si="831"/>
        <v/>
      </c>
      <c r="U3444" s="86" t="str">
        <f t="shared" si="826"/>
        <v/>
      </c>
      <c r="V3444" s="95" t="str">
        <f t="shared" si="832"/>
        <v/>
      </c>
      <c r="AE3444" s="92" t="str">
        <f t="shared" si="833"/>
        <v/>
      </c>
      <c r="AF3444" s="96" t="str">
        <f t="shared" si="834"/>
        <v>&lt;a name='19000100'&gt;&lt;b&gt;: 0 - &lt;a href='howard.php' title='list by venue'&gt;Howard Theatre&lt;/a&gt;&lt;/b&gt;&lt;/a&gt;&lt;br&gt;</v>
      </c>
      <c r="AG3444" s="97">
        <f t="shared" si="835"/>
        <v>1900</v>
      </c>
      <c r="AH3444" s="97" t="str">
        <f t="shared" si="836"/>
        <v>01</v>
      </c>
      <c r="AI3444" s="97" t="str">
        <f t="shared" si="837"/>
        <v>00</v>
      </c>
      <c r="AJ3444" s="97" t="str">
        <f t="shared" si="838"/>
        <v>19000100</v>
      </c>
    </row>
    <row r="3445" spans="6:36" ht="12" customHeight="1" x14ac:dyDescent="0.15">
      <c r="F3445" s="86" t="str">
        <f t="shared" si="827"/>
        <v>Saturday</v>
      </c>
      <c r="H3445" s="92" t="str">
        <f>VLOOKUP(MONTH(G3445),VLOOKUP!$W$1:$X$24,2)</f>
        <v>January</v>
      </c>
      <c r="I3445" s="92" t="str">
        <f t="shared" si="828"/>
        <v/>
      </c>
      <c r="J3445" s="90" t="s">
        <v>199</v>
      </c>
      <c r="L3445" s="86" t="str">
        <f t="shared" si="840"/>
        <v>&lt;a href='howard.php' title='list by venue'&gt;Howard Theatre&lt;/a&gt;</v>
      </c>
      <c r="M3445" s="86">
        <f t="shared" si="829"/>
        <v>0</v>
      </c>
      <c r="N3445" s="86" t="str">
        <f>VLOOKUP(J3445,VLOOKUP!$A$2:$S$54,19,FALSE)&amp;J3445&amp;"&lt;/a&gt;"</f>
        <v>&lt;a href='howard.php' title='list by venue'&gt;Howard Theatre&lt;/a&gt;</v>
      </c>
      <c r="O3445" s="90"/>
      <c r="S3445" s="95">
        <f t="shared" si="830"/>
        <v>0</v>
      </c>
      <c r="T3445" s="86" t="str">
        <f t="shared" si="831"/>
        <v/>
      </c>
      <c r="U3445" s="86" t="str">
        <f t="shared" si="826"/>
        <v/>
      </c>
      <c r="V3445" s="95" t="str">
        <f t="shared" si="832"/>
        <v/>
      </c>
      <c r="AE3445" s="92" t="str">
        <f t="shared" si="833"/>
        <v/>
      </c>
      <c r="AF3445" s="96" t="str">
        <f t="shared" si="834"/>
        <v>&lt;a name='19000100'&gt;&lt;b&gt;: 0 - &lt;a href='howard.php' title='list by venue'&gt;Howard Theatre&lt;/a&gt;&lt;/b&gt;&lt;/a&gt;&lt;br&gt;</v>
      </c>
      <c r="AG3445" s="97">
        <f t="shared" si="835"/>
        <v>1900</v>
      </c>
      <c r="AH3445" s="97" t="str">
        <f t="shared" si="836"/>
        <v>01</v>
      </c>
      <c r="AI3445" s="97" t="str">
        <f t="shared" si="837"/>
        <v>00</v>
      </c>
      <c r="AJ3445" s="97" t="str">
        <f t="shared" si="838"/>
        <v>19000100</v>
      </c>
    </row>
    <row r="3446" spans="6:36" ht="12" customHeight="1" x14ac:dyDescent="0.15">
      <c r="F3446" s="86" t="str">
        <f t="shared" si="827"/>
        <v>Saturday</v>
      </c>
      <c r="H3446" s="92" t="str">
        <f>VLOOKUP(MONTH(G3446),VLOOKUP!$W$1:$X$24,2)</f>
        <v>January</v>
      </c>
      <c r="I3446" s="92" t="str">
        <f t="shared" si="828"/>
        <v/>
      </c>
      <c r="J3446" s="93" t="s">
        <v>1485</v>
      </c>
      <c r="L3446" s="86" t="str">
        <f t="shared" si="840"/>
        <v>Howard University - Ira Aldridge Theater [2455 6th St NW, WDC]</v>
      </c>
      <c r="M3446" s="86">
        <f t="shared" si="829"/>
        <v>0</v>
      </c>
      <c r="N3446" s="93" t="str">
        <f t="shared" ref="N3446:N3482" si="841">J3446</f>
        <v>Howard University - Ira Aldridge Theater [2455 6th St NW, WDC]</v>
      </c>
      <c r="O3446" s="94"/>
      <c r="S3446" s="95">
        <f t="shared" si="830"/>
        <v>0</v>
      </c>
      <c r="T3446" s="86" t="str">
        <f t="shared" si="831"/>
        <v/>
      </c>
      <c r="U3446" s="86" t="str">
        <f t="shared" ref="U3446:U3509" si="842">IF(ISBLANK(G3446),"","&amp;#149; "&amp;IF(ISBLANK(C3446),"","&lt;S&gt;")&amp;I3446&amp;IF(ISBLANK(A3446),""," - &lt;a href='recommended.php#"&amp;AJ3446&amp;"'&gt;&lt;b&gt;&lt;em&gt;&lt;font color='#9C004D'&gt;RECOMMENDED&lt;/font&gt;&lt;/em&gt;&lt;/b&gt;&lt;/a&gt;")&amp;" - "&amp;M3446&amp;IF(ISBLANK(K3446),K3446," - &lt;b&gt;"&amp;K3446&amp;"&lt;/b&gt; ")&amp;IF(B3446="Sold Out"," - &lt;font color='#000099'&gt;&lt;b&gt;&lt;I&gt;sold out&lt;/I&gt;&lt;/b&gt;&lt;/font&gt;","")&amp;IF(ISBLANK(C3446),"","&lt;/S&gt; &lt;b&gt;"&amp;C3446&amp;"&lt;/b&gt;")&amp;"&lt;p&gt;")</f>
        <v/>
      </c>
      <c r="V3446" s="95" t="str">
        <f t="shared" si="832"/>
        <v/>
      </c>
      <c r="W3446" s="90" t="s">
        <v>221</v>
      </c>
      <c r="AE3446" s="92" t="str">
        <f t="shared" si="833"/>
        <v/>
      </c>
      <c r="AF3446" s="96" t="str">
        <f t="shared" si="834"/>
        <v>&lt;a name='19000100'&gt;&lt;b&gt;: 0 - Howard University - Ira Aldridge Theater [2455 6th St NW, WDC]&lt;/b&gt;&lt;/a&gt;&lt;br&gt;</v>
      </c>
      <c r="AG3446" s="97">
        <f t="shared" si="835"/>
        <v>1900</v>
      </c>
      <c r="AH3446" s="97" t="str">
        <f t="shared" si="836"/>
        <v>01</v>
      </c>
      <c r="AI3446" s="97" t="str">
        <f t="shared" si="837"/>
        <v>00</v>
      </c>
      <c r="AJ3446" s="97" t="str">
        <f t="shared" si="838"/>
        <v>19000100</v>
      </c>
    </row>
    <row r="3447" spans="6:36" ht="12" customHeight="1" x14ac:dyDescent="0.15">
      <c r="F3447" s="86" t="str">
        <f t="shared" si="827"/>
        <v>Saturday</v>
      </c>
      <c r="H3447" s="92" t="str">
        <f>VLOOKUP(MONTH(G3447),VLOOKUP!$W$1:$X$24,2)</f>
        <v>January</v>
      </c>
      <c r="I3447" s="92" t="str">
        <f t="shared" si="828"/>
        <v/>
      </c>
      <c r="J3447" s="93" t="s">
        <v>1485</v>
      </c>
      <c r="L3447" s="86" t="str">
        <f t="shared" si="840"/>
        <v>Howard University - Ira Aldridge Theater [2455 6th St NW, WDC]</v>
      </c>
      <c r="M3447" s="86">
        <f t="shared" si="829"/>
        <v>0</v>
      </c>
      <c r="N3447" s="93" t="str">
        <f t="shared" si="841"/>
        <v>Howard University - Ira Aldridge Theater [2455 6th St NW, WDC]</v>
      </c>
      <c r="O3447" s="94"/>
      <c r="S3447" s="95">
        <f t="shared" si="830"/>
        <v>0</v>
      </c>
      <c r="T3447" s="86" t="str">
        <f t="shared" si="831"/>
        <v/>
      </c>
      <c r="U3447" s="86" t="str">
        <f t="shared" si="842"/>
        <v/>
      </c>
      <c r="V3447" s="95" t="str">
        <f t="shared" si="832"/>
        <v/>
      </c>
      <c r="W3447" s="90" t="s">
        <v>221</v>
      </c>
      <c r="AE3447" s="92" t="str">
        <f t="shared" si="833"/>
        <v/>
      </c>
      <c r="AF3447" s="96" t="str">
        <f t="shared" si="834"/>
        <v>&lt;a name='19000100'&gt;&lt;b&gt;: 0 - Howard University - Ira Aldridge Theater [2455 6th St NW, WDC]&lt;/b&gt;&lt;/a&gt;&lt;br&gt;</v>
      </c>
      <c r="AG3447" s="97">
        <f t="shared" si="835"/>
        <v>1900</v>
      </c>
      <c r="AH3447" s="97" t="str">
        <f t="shared" si="836"/>
        <v>01</v>
      </c>
      <c r="AI3447" s="97" t="str">
        <f t="shared" si="837"/>
        <v>00</v>
      </c>
      <c r="AJ3447" s="97" t="str">
        <f t="shared" si="838"/>
        <v>19000100</v>
      </c>
    </row>
    <row r="3448" spans="6:36" ht="12" customHeight="1" x14ac:dyDescent="0.15">
      <c r="F3448" s="86" t="str">
        <f t="shared" si="827"/>
        <v>Saturday</v>
      </c>
      <c r="H3448" s="92" t="str">
        <f>VLOOKUP(MONTH(G3448),VLOOKUP!$W$1:$X$24,2)</f>
        <v>January</v>
      </c>
      <c r="I3448" s="92" t="str">
        <f t="shared" si="828"/>
        <v/>
      </c>
      <c r="J3448" s="93" t="s">
        <v>1485</v>
      </c>
      <c r="L3448" s="86" t="str">
        <f t="shared" si="840"/>
        <v>Howard University - Ira Aldridge Theater [2455 6th St NW, WDC]</v>
      </c>
      <c r="M3448" s="86">
        <f t="shared" si="829"/>
        <v>0</v>
      </c>
      <c r="N3448" s="93" t="str">
        <f t="shared" si="841"/>
        <v>Howard University - Ira Aldridge Theater [2455 6th St NW, WDC]</v>
      </c>
      <c r="O3448" s="94"/>
      <c r="S3448" s="95">
        <f t="shared" si="830"/>
        <v>0</v>
      </c>
      <c r="T3448" s="86" t="str">
        <f t="shared" si="831"/>
        <v/>
      </c>
      <c r="U3448" s="86" t="str">
        <f t="shared" si="842"/>
        <v/>
      </c>
      <c r="V3448" s="95" t="str">
        <f t="shared" si="832"/>
        <v/>
      </c>
      <c r="W3448" s="90" t="s">
        <v>221</v>
      </c>
      <c r="AE3448" s="92" t="str">
        <f t="shared" si="833"/>
        <v/>
      </c>
      <c r="AF3448" s="96" t="str">
        <f t="shared" si="834"/>
        <v>&lt;a name='19000100'&gt;&lt;b&gt;: 0 - Howard University - Ira Aldridge Theater [2455 6th St NW, WDC]&lt;/b&gt;&lt;/a&gt;&lt;br&gt;</v>
      </c>
      <c r="AG3448" s="97">
        <f t="shared" si="835"/>
        <v>1900</v>
      </c>
      <c r="AH3448" s="97" t="str">
        <f t="shared" si="836"/>
        <v>01</v>
      </c>
      <c r="AI3448" s="97" t="str">
        <f t="shared" si="837"/>
        <v>00</v>
      </c>
      <c r="AJ3448" s="97" t="str">
        <f t="shared" si="838"/>
        <v>19000100</v>
      </c>
    </row>
    <row r="3449" spans="6:36" ht="12" customHeight="1" x14ac:dyDescent="0.15">
      <c r="F3449" s="86" t="str">
        <f t="shared" si="827"/>
        <v>Saturday</v>
      </c>
      <c r="G3449" s="91"/>
      <c r="H3449" s="92" t="str">
        <f>VLOOKUP(MONTH(G3449),VLOOKUP!$W$1:$X$24,2)</f>
        <v>January</v>
      </c>
      <c r="I3449" s="92" t="str">
        <f t="shared" si="828"/>
        <v/>
      </c>
      <c r="J3449" s="103" t="s">
        <v>771</v>
      </c>
      <c r="L3449" s="86" t="str">
        <f t="shared" si="840"/>
        <v>HR-57 [816 H St NE, WDC]</v>
      </c>
      <c r="M3449" s="86">
        <f t="shared" si="829"/>
        <v>0</v>
      </c>
      <c r="N3449" s="103" t="str">
        <f t="shared" si="841"/>
        <v>HR-57 [816 H St NE, WDC]</v>
      </c>
      <c r="O3449" s="90"/>
      <c r="S3449" s="95">
        <f t="shared" si="830"/>
        <v>0</v>
      </c>
      <c r="T3449" s="86" t="str">
        <f t="shared" si="831"/>
        <v/>
      </c>
      <c r="U3449" s="86" t="str">
        <f t="shared" si="842"/>
        <v/>
      </c>
      <c r="V3449" s="95" t="str">
        <f t="shared" si="832"/>
        <v/>
      </c>
      <c r="W3449" s="90" t="s">
        <v>221</v>
      </c>
      <c r="AE3449" s="92" t="str">
        <f t="shared" si="833"/>
        <v/>
      </c>
      <c r="AF3449" s="96" t="str">
        <f t="shared" si="834"/>
        <v>&lt;a name='19000100'&gt;&lt;b&gt;: 0 - HR-57 [816 H St NE, WDC]&lt;/b&gt;&lt;/a&gt;&lt;br&gt;</v>
      </c>
      <c r="AG3449" s="97">
        <f t="shared" si="835"/>
        <v>1900</v>
      </c>
      <c r="AH3449" s="97" t="str">
        <f t="shared" si="836"/>
        <v>01</v>
      </c>
      <c r="AI3449" s="97" t="str">
        <f t="shared" si="837"/>
        <v>00</v>
      </c>
      <c r="AJ3449" s="97" t="str">
        <f t="shared" si="838"/>
        <v>19000100</v>
      </c>
    </row>
    <row r="3450" spans="6:36" ht="12" customHeight="1" x14ac:dyDescent="0.15">
      <c r="F3450" s="86" t="str">
        <f t="shared" si="827"/>
        <v>Saturday</v>
      </c>
      <c r="G3450" s="91"/>
      <c r="H3450" s="92" t="str">
        <f>VLOOKUP(MONTH(G3450),VLOOKUP!$W$1:$X$24,2)</f>
        <v>January</v>
      </c>
      <c r="I3450" s="92" t="str">
        <f t="shared" si="828"/>
        <v/>
      </c>
      <c r="J3450" s="103" t="s">
        <v>771</v>
      </c>
      <c r="L3450" s="86" t="str">
        <f t="shared" si="840"/>
        <v>HR-57 [816 H St NE, WDC]</v>
      </c>
      <c r="M3450" s="86">
        <f t="shared" si="829"/>
        <v>0</v>
      </c>
      <c r="N3450" s="103" t="str">
        <f t="shared" si="841"/>
        <v>HR-57 [816 H St NE, WDC]</v>
      </c>
      <c r="O3450" s="90"/>
      <c r="S3450" s="95">
        <f t="shared" si="830"/>
        <v>0</v>
      </c>
      <c r="T3450" s="86" t="str">
        <f t="shared" si="831"/>
        <v/>
      </c>
      <c r="U3450" s="86" t="str">
        <f t="shared" si="842"/>
        <v/>
      </c>
      <c r="V3450" s="95" t="str">
        <f t="shared" si="832"/>
        <v/>
      </c>
      <c r="W3450" s="90" t="s">
        <v>221</v>
      </c>
      <c r="AE3450" s="92" t="str">
        <f t="shared" si="833"/>
        <v/>
      </c>
      <c r="AF3450" s="96" t="str">
        <f t="shared" si="834"/>
        <v>&lt;a name='19000100'&gt;&lt;b&gt;: 0 - HR-57 [816 H St NE, WDC]&lt;/b&gt;&lt;/a&gt;&lt;br&gt;</v>
      </c>
      <c r="AG3450" s="97">
        <f t="shared" si="835"/>
        <v>1900</v>
      </c>
      <c r="AH3450" s="97" t="str">
        <f t="shared" si="836"/>
        <v>01</v>
      </c>
      <c r="AI3450" s="97" t="str">
        <f t="shared" si="837"/>
        <v>00</v>
      </c>
      <c r="AJ3450" s="97" t="str">
        <f t="shared" si="838"/>
        <v>19000100</v>
      </c>
    </row>
    <row r="3451" spans="6:36" ht="12" customHeight="1" x14ac:dyDescent="0.15">
      <c r="F3451" s="86" t="str">
        <f t="shared" si="827"/>
        <v>Saturday</v>
      </c>
      <c r="G3451" s="91"/>
      <c r="H3451" s="92" t="str">
        <f>VLOOKUP(MONTH(G3451),VLOOKUP!$W$1:$X$24,2)</f>
        <v>January</v>
      </c>
      <c r="I3451" s="92" t="str">
        <f t="shared" si="828"/>
        <v/>
      </c>
      <c r="J3451" s="103" t="s">
        <v>771</v>
      </c>
      <c r="L3451" s="86" t="str">
        <f t="shared" si="840"/>
        <v>HR-57 [816 H St NE, WDC]</v>
      </c>
      <c r="M3451" s="86">
        <f t="shared" si="829"/>
        <v>0</v>
      </c>
      <c r="N3451" s="103" t="str">
        <f t="shared" si="841"/>
        <v>HR-57 [816 H St NE, WDC]</v>
      </c>
      <c r="O3451" s="90"/>
      <c r="S3451" s="95">
        <f t="shared" si="830"/>
        <v>0</v>
      </c>
      <c r="T3451" s="86" t="str">
        <f t="shared" si="831"/>
        <v/>
      </c>
      <c r="U3451" s="86" t="str">
        <f t="shared" si="842"/>
        <v/>
      </c>
      <c r="V3451" s="95" t="str">
        <f t="shared" si="832"/>
        <v/>
      </c>
      <c r="W3451" s="90" t="s">
        <v>221</v>
      </c>
      <c r="AE3451" s="92" t="str">
        <f t="shared" si="833"/>
        <v/>
      </c>
      <c r="AF3451" s="96" t="str">
        <f t="shared" si="834"/>
        <v>&lt;a name='19000100'&gt;&lt;b&gt;: 0 - HR-57 [816 H St NE, WDC]&lt;/b&gt;&lt;/a&gt;&lt;br&gt;</v>
      </c>
      <c r="AG3451" s="97">
        <f t="shared" si="835"/>
        <v>1900</v>
      </c>
      <c r="AH3451" s="97" t="str">
        <f t="shared" si="836"/>
        <v>01</v>
      </c>
      <c r="AI3451" s="97" t="str">
        <f t="shared" si="837"/>
        <v>00</v>
      </c>
      <c r="AJ3451" s="97" t="str">
        <f t="shared" si="838"/>
        <v>19000100</v>
      </c>
    </row>
    <row r="3452" spans="6:36" ht="12" customHeight="1" x14ac:dyDescent="0.15">
      <c r="F3452" s="86" t="str">
        <f t="shared" si="827"/>
        <v>Saturday</v>
      </c>
      <c r="G3452" s="91"/>
      <c r="H3452" s="92" t="str">
        <f>VLOOKUP(MONTH(G3452),VLOOKUP!$W$1:$X$24,2)</f>
        <v>January</v>
      </c>
      <c r="I3452" s="92" t="str">
        <f t="shared" si="828"/>
        <v/>
      </c>
      <c r="J3452" s="93" t="s">
        <v>886</v>
      </c>
      <c r="L3452" s="86" t="str">
        <f t="shared" si="840"/>
        <v>Hyatt Inner Harbor Baltimore [300 Light Street, Baltimore, MD]</v>
      </c>
      <c r="M3452" s="86">
        <f t="shared" si="829"/>
        <v>0</v>
      </c>
      <c r="N3452" s="93" t="str">
        <f t="shared" si="841"/>
        <v>Hyatt Inner Harbor Baltimore [300 Light Street, Baltimore, MD]</v>
      </c>
      <c r="O3452" s="94"/>
      <c r="S3452" s="95">
        <f t="shared" si="830"/>
        <v>0</v>
      </c>
      <c r="T3452" s="86" t="str">
        <f t="shared" si="831"/>
        <v/>
      </c>
      <c r="U3452" s="86" t="str">
        <f t="shared" si="842"/>
        <v/>
      </c>
      <c r="V3452" s="95" t="str">
        <f t="shared" si="832"/>
        <v/>
      </c>
      <c r="AE3452" s="92" t="str">
        <f t="shared" si="833"/>
        <v/>
      </c>
      <c r="AF3452" s="96" t="str">
        <f t="shared" si="834"/>
        <v>&lt;a name='19000100'&gt;&lt;b&gt;: 0 - Hyatt Inner Harbor Baltimore [300 Light Street, Baltimore, MD]&lt;/b&gt;&lt;/a&gt;&lt;br&gt;</v>
      </c>
      <c r="AG3452" s="97">
        <f t="shared" si="835"/>
        <v>1900</v>
      </c>
      <c r="AH3452" s="97" t="str">
        <f t="shared" si="836"/>
        <v>01</v>
      </c>
      <c r="AI3452" s="97" t="str">
        <f t="shared" si="837"/>
        <v>00</v>
      </c>
      <c r="AJ3452" s="97" t="str">
        <f t="shared" si="838"/>
        <v>19000100</v>
      </c>
    </row>
    <row r="3453" spans="6:36" ht="12" customHeight="1" x14ac:dyDescent="0.15">
      <c r="F3453" s="86" t="str">
        <f t="shared" si="827"/>
        <v>Saturday</v>
      </c>
      <c r="G3453" s="91"/>
      <c r="H3453" s="92" t="str">
        <f>VLOOKUP(MONTH(G3453),VLOOKUP!$W$1:$X$24,2)</f>
        <v>January</v>
      </c>
      <c r="I3453" s="92" t="str">
        <f t="shared" si="828"/>
        <v/>
      </c>
      <c r="J3453" s="93" t="s">
        <v>886</v>
      </c>
      <c r="L3453" s="86" t="str">
        <f t="shared" si="840"/>
        <v>Hyatt Inner Harbor Baltimore [300 Light Street, Baltimore, MD]</v>
      </c>
      <c r="M3453" s="86">
        <f t="shared" si="829"/>
        <v>0</v>
      </c>
      <c r="N3453" s="93" t="str">
        <f t="shared" si="841"/>
        <v>Hyatt Inner Harbor Baltimore [300 Light Street, Baltimore, MD]</v>
      </c>
      <c r="O3453" s="94"/>
      <c r="S3453" s="95">
        <f t="shared" si="830"/>
        <v>0</v>
      </c>
      <c r="T3453" s="86" t="str">
        <f t="shared" si="831"/>
        <v/>
      </c>
      <c r="U3453" s="86" t="str">
        <f t="shared" si="842"/>
        <v/>
      </c>
      <c r="V3453" s="95" t="str">
        <f t="shared" si="832"/>
        <v/>
      </c>
      <c r="AE3453" s="92" t="str">
        <f t="shared" si="833"/>
        <v/>
      </c>
      <c r="AF3453" s="96" t="str">
        <f t="shared" si="834"/>
        <v>&lt;a name='19000100'&gt;&lt;b&gt;: 0 - Hyatt Inner Harbor Baltimore [300 Light Street, Baltimore, MD]&lt;/b&gt;&lt;/a&gt;&lt;br&gt;</v>
      </c>
      <c r="AG3453" s="97">
        <f t="shared" si="835"/>
        <v>1900</v>
      </c>
      <c r="AH3453" s="97" t="str">
        <f t="shared" si="836"/>
        <v>01</v>
      </c>
      <c r="AI3453" s="97" t="str">
        <f t="shared" si="837"/>
        <v>00</v>
      </c>
      <c r="AJ3453" s="97" t="str">
        <f t="shared" si="838"/>
        <v>19000100</v>
      </c>
    </row>
    <row r="3454" spans="6:36" ht="12" customHeight="1" x14ac:dyDescent="0.15">
      <c r="F3454" s="86" t="str">
        <f t="shared" si="827"/>
        <v>Saturday</v>
      </c>
      <c r="G3454" s="91"/>
      <c r="H3454" s="92" t="str">
        <f>VLOOKUP(MONTH(G3454),VLOOKUP!$W$1:$X$24,2)</f>
        <v>January</v>
      </c>
      <c r="I3454" s="92" t="str">
        <f t="shared" si="828"/>
        <v/>
      </c>
      <c r="J3454" s="93" t="s">
        <v>886</v>
      </c>
      <c r="L3454" s="86" t="str">
        <f t="shared" si="840"/>
        <v>Hyatt Inner Harbor Baltimore [300 Light Street, Baltimore, MD]</v>
      </c>
      <c r="M3454" s="86">
        <f t="shared" si="829"/>
        <v>0</v>
      </c>
      <c r="N3454" s="93" t="str">
        <f t="shared" si="841"/>
        <v>Hyatt Inner Harbor Baltimore [300 Light Street, Baltimore, MD]</v>
      </c>
      <c r="O3454" s="94"/>
      <c r="S3454" s="95">
        <f t="shared" si="830"/>
        <v>0</v>
      </c>
      <c r="T3454" s="86" t="str">
        <f t="shared" si="831"/>
        <v/>
      </c>
      <c r="U3454" s="86" t="str">
        <f t="shared" si="842"/>
        <v/>
      </c>
      <c r="V3454" s="95" t="str">
        <f t="shared" si="832"/>
        <v/>
      </c>
      <c r="AE3454" s="92" t="str">
        <f t="shared" si="833"/>
        <v/>
      </c>
      <c r="AF3454" s="96" t="str">
        <f t="shared" si="834"/>
        <v>&lt;a name='19000100'&gt;&lt;b&gt;: 0 - Hyatt Inner Harbor Baltimore [300 Light Street, Baltimore, MD]&lt;/b&gt;&lt;/a&gt;&lt;br&gt;</v>
      </c>
      <c r="AG3454" s="97">
        <f t="shared" si="835"/>
        <v>1900</v>
      </c>
      <c r="AH3454" s="97" t="str">
        <f t="shared" si="836"/>
        <v>01</v>
      </c>
      <c r="AI3454" s="97" t="str">
        <f t="shared" si="837"/>
        <v>00</v>
      </c>
      <c r="AJ3454" s="97" t="str">
        <f t="shared" si="838"/>
        <v>19000100</v>
      </c>
    </row>
    <row r="3455" spans="6:36" ht="12" customHeight="1" x14ac:dyDescent="0.15">
      <c r="F3455" s="86" t="str">
        <f t="shared" si="827"/>
        <v>Saturday</v>
      </c>
      <c r="G3455" s="91"/>
      <c r="H3455" s="92" t="str">
        <f>VLOOKUP(MONTH(G3455),VLOOKUP!$W$1:$X$24,2)</f>
        <v>January</v>
      </c>
      <c r="I3455" s="92" t="str">
        <f t="shared" si="828"/>
        <v/>
      </c>
      <c r="J3455" s="93" t="s">
        <v>886</v>
      </c>
      <c r="L3455" s="86" t="str">
        <f t="shared" si="840"/>
        <v>Hyatt Inner Harbor Baltimore [300 Light Street, Baltimore, MD]</v>
      </c>
      <c r="M3455" s="86">
        <f t="shared" si="829"/>
        <v>0</v>
      </c>
      <c r="N3455" s="93" t="str">
        <f t="shared" si="841"/>
        <v>Hyatt Inner Harbor Baltimore [300 Light Street, Baltimore, MD]</v>
      </c>
      <c r="O3455" s="94"/>
      <c r="S3455" s="95">
        <f t="shared" si="830"/>
        <v>0</v>
      </c>
      <c r="T3455" s="86" t="str">
        <f t="shared" si="831"/>
        <v/>
      </c>
      <c r="U3455" s="86" t="str">
        <f t="shared" si="842"/>
        <v/>
      </c>
      <c r="V3455" s="95" t="str">
        <f t="shared" si="832"/>
        <v/>
      </c>
      <c r="AE3455" s="92" t="str">
        <f t="shared" si="833"/>
        <v/>
      </c>
      <c r="AF3455" s="96" t="str">
        <f t="shared" si="834"/>
        <v>&lt;a name='19000100'&gt;&lt;b&gt;: 0 - Hyatt Inner Harbor Baltimore [300 Light Street, Baltimore, MD]&lt;/b&gt;&lt;/a&gt;&lt;br&gt;</v>
      </c>
      <c r="AG3455" s="97">
        <f t="shared" si="835"/>
        <v>1900</v>
      </c>
      <c r="AH3455" s="97" t="str">
        <f t="shared" si="836"/>
        <v>01</v>
      </c>
      <c r="AI3455" s="97" t="str">
        <f t="shared" si="837"/>
        <v>00</v>
      </c>
      <c r="AJ3455" s="97" t="str">
        <f t="shared" si="838"/>
        <v>19000100</v>
      </c>
    </row>
    <row r="3456" spans="6:36" ht="12" customHeight="1" x14ac:dyDescent="0.15">
      <c r="F3456" s="86" t="str">
        <f t="shared" si="827"/>
        <v>Saturday</v>
      </c>
      <c r="G3456" s="91"/>
      <c r="H3456" s="92" t="str">
        <f>VLOOKUP(MONTH(G3456),VLOOKUP!$W$1:$X$24,2)</f>
        <v>January</v>
      </c>
      <c r="I3456" s="92" t="str">
        <f t="shared" si="828"/>
        <v/>
      </c>
      <c r="J3456" s="93" t="s">
        <v>821</v>
      </c>
      <c r="L3456" s="86" t="str">
        <f t="shared" si="840"/>
        <v>Hylton Performing Arts Center [10960 George Mason Circle, Manassas, VA]</v>
      </c>
      <c r="M3456" s="86">
        <f t="shared" si="829"/>
        <v>0</v>
      </c>
      <c r="N3456" s="93" t="str">
        <f t="shared" si="841"/>
        <v>Hylton Performing Arts Center [10960 George Mason Circle, Manassas, VA]</v>
      </c>
      <c r="O3456" s="94"/>
      <c r="S3456" s="95">
        <f t="shared" si="830"/>
        <v>0</v>
      </c>
      <c r="T3456" s="86" t="str">
        <f t="shared" si="831"/>
        <v/>
      </c>
      <c r="U3456" s="86" t="str">
        <f t="shared" si="842"/>
        <v/>
      </c>
      <c r="V3456" s="95" t="str">
        <f t="shared" si="832"/>
        <v/>
      </c>
      <c r="AE3456" s="92" t="str">
        <f t="shared" si="833"/>
        <v/>
      </c>
      <c r="AF3456" s="96" t="str">
        <f t="shared" si="834"/>
        <v>&lt;a name='19000100'&gt;&lt;b&gt;: 0 - Hylton Performing Arts Center [10960 George Mason Circle, Manassas, VA]&lt;/b&gt;&lt;/a&gt;&lt;br&gt;</v>
      </c>
      <c r="AG3456" s="97">
        <f t="shared" si="835"/>
        <v>1900</v>
      </c>
      <c r="AH3456" s="97" t="str">
        <f t="shared" si="836"/>
        <v>01</v>
      </c>
      <c r="AI3456" s="97" t="str">
        <f t="shared" si="837"/>
        <v>00</v>
      </c>
      <c r="AJ3456" s="97" t="str">
        <f t="shared" si="838"/>
        <v>19000100</v>
      </c>
    </row>
    <row r="3457" spans="6:36" ht="12" customHeight="1" x14ac:dyDescent="0.15">
      <c r="F3457" s="86" t="str">
        <f t="shared" si="827"/>
        <v>Saturday</v>
      </c>
      <c r="G3457" s="91"/>
      <c r="H3457" s="92" t="str">
        <f>VLOOKUP(MONTH(G3457),VLOOKUP!$W$1:$X$24,2)</f>
        <v>January</v>
      </c>
      <c r="I3457" s="92" t="str">
        <f t="shared" si="828"/>
        <v/>
      </c>
      <c r="J3457" s="93" t="s">
        <v>821</v>
      </c>
      <c r="L3457" s="86" t="str">
        <f t="shared" si="840"/>
        <v>Hylton Performing Arts Center [10960 George Mason Circle, Manassas, VA]</v>
      </c>
      <c r="M3457" s="86">
        <f t="shared" si="829"/>
        <v>0</v>
      </c>
      <c r="N3457" s="93" t="str">
        <f t="shared" si="841"/>
        <v>Hylton Performing Arts Center [10960 George Mason Circle, Manassas, VA]</v>
      </c>
      <c r="O3457" s="94"/>
      <c r="S3457" s="95">
        <f t="shared" si="830"/>
        <v>0</v>
      </c>
      <c r="T3457" s="86" t="str">
        <f t="shared" si="831"/>
        <v/>
      </c>
      <c r="U3457" s="86" t="str">
        <f t="shared" si="842"/>
        <v/>
      </c>
      <c r="V3457" s="95" t="str">
        <f t="shared" si="832"/>
        <v/>
      </c>
      <c r="AE3457" s="92" t="str">
        <f t="shared" si="833"/>
        <v/>
      </c>
      <c r="AF3457" s="96" t="str">
        <f t="shared" si="834"/>
        <v>&lt;a name='19000100'&gt;&lt;b&gt;: 0 - Hylton Performing Arts Center [10960 George Mason Circle, Manassas, VA]&lt;/b&gt;&lt;/a&gt;&lt;br&gt;</v>
      </c>
      <c r="AG3457" s="97">
        <f t="shared" si="835"/>
        <v>1900</v>
      </c>
      <c r="AH3457" s="97" t="str">
        <f t="shared" si="836"/>
        <v>01</v>
      </c>
      <c r="AI3457" s="97" t="str">
        <f t="shared" si="837"/>
        <v>00</v>
      </c>
      <c r="AJ3457" s="97" t="str">
        <f t="shared" si="838"/>
        <v>19000100</v>
      </c>
    </row>
    <row r="3458" spans="6:36" ht="12" customHeight="1" x14ac:dyDescent="0.15">
      <c r="F3458" s="86" t="str">
        <f t="shared" ref="F3458:F3521" si="843">IF(WEEKDAY(G3458)=1,"Sunday",IF(WEEKDAY(G3458)=2,"Monday",IF(WEEKDAY(G3458)=3,"Tuesday",IF(WEEKDAY(G3458)=4,"Wednesday",IF(WEEKDAY(G3458)=5,"Thursday",IF(WEEKDAY(G3458)=6,"Friday","Saturday"))))))</f>
        <v>Saturday</v>
      </c>
      <c r="G3458" s="91"/>
      <c r="H3458" s="92" t="str">
        <f>VLOOKUP(MONTH(G3458),VLOOKUP!$W$1:$X$24,2)</f>
        <v>January</v>
      </c>
      <c r="I3458" s="92" t="str">
        <f t="shared" ref="I3458:I3521" si="844">IF(ISBLANK(G3458),"",F3458&amp;", "&amp;DAY(G3458)&amp;" "&amp;H3458&amp;" "&amp;YEAR(G3458))</f>
        <v/>
      </c>
      <c r="J3458" s="93" t="s">
        <v>821</v>
      </c>
      <c r="L3458" s="86" t="str">
        <f t="shared" si="840"/>
        <v>Hylton Performing Arts Center [10960 George Mason Circle, Manassas, VA]</v>
      </c>
      <c r="M3458" s="86">
        <f t="shared" ref="M3458:M3521" si="845">IF(ISBLANK(P3458),O3458,IF(ISBLANK(Q3458),O3458&amp;" and "&amp;P3458,IF(ISBLANK(R3458),O3458&amp;", "&amp;P3458&amp;", and "&amp;Q3458, O3458&amp;", "&amp;P3458&amp;", "&amp;Q3458&amp;", and "&amp;R3458)))</f>
        <v>0</v>
      </c>
      <c r="N3458" s="93" t="str">
        <f t="shared" si="841"/>
        <v>Hylton Performing Arts Center [10960 George Mason Circle, Manassas, VA]</v>
      </c>
      <c r="O3458" s="94"/>
      <c r="S3458" s="95">
        <f t="shared" ref="S3458:S3521" si="846">IF(LEFT(O3458,2)="A ",RIGHT(O3458,LEN(O3458)-2),IF(LEFT(O3458,3)="An ",RIGHT(O3458,LEN(O3458)-3),IF(LEFT(O3458,4)="The ",RIGHT(O3458,LEN(O3458)-4),IF(LEFT(O3458,3)="&lt;b&gt;",RIGHT(O3458,LEN(O3458)-3),IF(LEFT(O3458,4)="&lt;em&gt;",RIGHT(O3458,LEN(O3458)-4),O3458)))))</f>
        <v>0</v>
      </c>
      <c r="T3458" s="86" t="str">
        <f t="shared" ref="T3458:T3521" si="847">IF(ISBLANK(G3458),"","&amp;#149; "&amp;IF(ISBLANK(C3458),"","&lt;S&gt;")&amp;IF(ISBLANK(A3458),"","&lt;a href='recommended.php#"&amp;AJ3458&amp;"'&gt;&lt;b&gt;&lt;em&gt;&lt;font color='#9C004D'&gt;RECOMMENDED&lt;/font&gt;&lt;/em&gt;&lt;/b&gt;&lt;/a&gt; - ")&amp;M3458&amp;" - &lt;b&gt;"&amp;L3458&amp;"&lt;/b&gt; "&amp;IF(B3458="Sold Out"," - &lt;font color='#000099'&gt;&lt;b&gt;&lt;I&gt;sold out&lt;/I&gt;&lt;/b&gt;&lt;/font&gt;","")&amp;IF(ISBLANK(C3458),"","&lt;/S&gt; &lt;b&gt;"&amp;C3458&amp;"&lt;/b&gt;")&amp;"&lt;br&gt;")</f>
        <v/>
      </c>
      <c r="U3458" s="86" t="str">
        <f t="shared" si="842"/>
        <v/>
      </c>
      <c r="V3458" s="95" t="str">
        <f t="shared" ref="V3458:V3521" si="848">IF(ISBLANK(G3458),"","&amp;#149; "&amp;IF(ISBLANK(C3458),"","&lt;S&gt;")&amp;IF(ISBLANK(A3458),"","&lt;a href='recommended.php#"&amp;AJ3458&amp;"'&gt;&lt;b&gt;&lt;em&gt;&lt;font color='#9C004D'&gt;RECOMMENDED&lt;/font&gt;&lt;/em&gt;&lt;/b&gt;&lt;/a&gt; - ")&amp;M3458&amp;" - &lt;b&gt;"&amp;L3458&amp;"&lt;/b&gt; "&amp;IF(B3458="Sold Out"," - &lt;font color='#000099'&gt;&lt;b&gt;&lt;I&gt;sold out&lt;/I&gt;&lt;/b&gt;&lt;/font&gt;","")&amp;IF(ISBLANK(C3458),"","&lt;/S&gt; &lt;b&gt;"&amp;C3458&amp;"&lt;/b&gt;")&amp;" - &lt;font color='#005500'&gt;&lt;b&gt;"&amp;E3458&amp;"&lt;/b&gt;&lt;/font&gt;&lt;br&gt;")</f>
        <v/>
      </c>
      <c r="AE3458" s="92" t="str">
        <f t="shared" ref="AE3458:AE3521" si="849">IF(ISBLANK(G3458),"",F3458&amp;", "&amp;DAY(G3458)&amp;" "&amp;H3458&amp;" "&amp;YEAR(G3458)&amp;"      [&lt;a name='"&amp;AJ3458&amp;"' href='#"&amp;AJ3458&amp;"'&gt;link to this day&lt;/a&gt;]")</f>
        <v/>
      </c>
      <c r="AF3458" s="96" t="str">
        <f t="shared" ref="AF3458:AF3521" si="850">"&lt;a name='"&amp;AJ3458&amp;"'&gt;&lt;b&gt;"&amp;I3458&amp;": "&amp;M3458&amp;" - "&amp;L3458&amp;"&lt;/b&gt;&lt;/a&gt;&lt;br&gt;"</f>
        <v>&lt;a name='19000100'&gt;&lt;b&gt;: 0 - Hylton Performing Arts Center [10960 George Mason Circle, Manassas, VA]&lt;/b&gt;&lt;/a&gt;&lt;br&gt;</v>
      </c>
      <c r="AG3458" s="97">
        <f t="shared" ref="AG3458:AG3521" si="851">YEAR(G3458)</f>
        <v>1900</v>
      </c>
      <c r="AH3458" s="97" t="str">
        <f t="shared" ref="AH3458:AH3521" si="852">IF(LEN(MONTH(G3458))=1,"0"&amp;MONTH(G3458),MONTH(G3458))</f>
        <v>01</v>
      </c>
      <c r="AI3458" s="97" t="str">
        <f t="shared" ref="AI3458:AI3521" si="853">IF(LEN(DAY(G3458))=1,"0"&amp;DAY(G3458),DAY(G3458))</f>
        <v>00</v>
      </c>
      <c r="AJ3458" s="97" t="str">
        <f t="shared" ref="AJ3458:AJ3521" si="854">AG3458&amp;AH3458&amp;AI3458</f>
        <v>19000100</v>
      </c>
    </row>
    <row r="3459" spans="6:36" ht="12" customHeight="1" x14ac:dyDescent="0.15">
      <c r="F3459" s="86" t="str">
        <f t="shared" si="843"/>
        <v>Saturday</v>
      </c>
      <c r="G3459" s="91"/>
      <c r="H3459" s="92" t="str">
        <f>VLOOKUP(MONTH(G3459),VLOOKUP!$W$1:$X$24,2)</f>
        <v>January</v>
      </c>
      <c r="I3459" s="92" t="str">
        <f t="shared" si="844"/>
        <v/>
      </c>
      <c r="J3459" s="93" t="s">
        <v>821</v>
      </c>
      <c r="L3459" s="86" t="str">
        <f t="shared" si="840"/>
        <v>Hylton Performing Arts Center [10960 George Mason Circle, Manassas, VA]</v>
      </c>
      <c r="M3459" s="86">
        <f t="shared" si="845"/>
        <v>0</v>
      </c>
      <c r="N3459" s="93" t="str">
        <f t="shared" si="841"/>
        <v>Hylton Performing Arts Center [10960 George Mason Circle, Manassas, VA]</v>
      </c>
      <c r="O3459" s="94"/>
      <c r="S3459" s="95">
        <f t="shared" si="846"/>
        <v>0</v>
      </c>
      <c r="T3459" s="86" t="str">
        <f t="shared" si="847"/>
        <v/>
      </c>
      <c r="U3459" s="86" t="str">
        <f t="shared" si="842"/>
        <v/>
      </c>
      <c r="V3459" s="95" t="str">
        <f t="shared" si="848"/>
        <v/>
      </c>
      <c r="AE3459" s="92" t="str">
        <f t="shared" si="849"/>
        <v/>
      </c>
      <c r="AF3459" s="96" t="str">
        <f t="shared" si="850"/>
        <v>&lt;a name='19000100'&gt;&lt;b&gt;: 0 - Hylton Performing Arts Center [10960 George Mason Circle, Manassas, VA]&lt;/b&gt;&lt;/a&gt;&lt;br&gt;</v>
      </c>
      <c r="AG3459" s="97">
        <f t="shared" si="851"/>
        <v>1900</v>
      </c>
      <c r="AH3459" s="97" t="str">
        <f t="shared" si="852"/>
        <v>01</v>
      </c>
      <c r="AI3459" s="97" t="str">
        <f t="shared" si="853"/>
        <v>00</v>
      </c>
      <c r="AJ3459" s="97" t="str">
        <f t="shared" si="854"/>
        <v>19000100</v>
      </c>
    </row>
    <row r="3460" spans="6:36" ht="12" customHeight="1" x14ac:dyDescent="0.15">
      <c r="F3460" s="86" t="str">
        <f t="shared" si="843"/>
        <v>Saturday</v>
      </c>
      <c r="G3460" s="91"/>
      <c r="H3460" s="92" t="str">
        <f>VLOOKUP(MONTH(G3460),VLOOKUP!$W$1:$X$24,2)</f>
        <v>January</v>
      </c>
      <c r="I3460" s="92" t="str">
        <f t="shared" si="844"/>
        <v/>
      </c>
      <c r="J3460" s="103" t="s">
        <v>1088</v>
      </c>
      <c r="L3460" s="86" t="str">
        <f t="shared" si="840"/>
        <v>Ibiza [1222 First St NE, WDC]</v>
      </c>
      <c r="M3460" s="86">
        <f t="shared" si="845"/>
        <v>0</v>
      </c>
      <c r="N3460" s="103" t="str">
        <f t="shared" si="841"/>
        <v>Ibiza [1222 First St NE, WDC]</v>
      </c>
      <c r="O3460" s="90"/>
      <c r="S3460" s="95">
        <f t="shared" si="846"/>
        <v>0</v>
      </c>
      <c r="T3460" s="86" t="str">
        <f t="shared" si="847"/>
        <v/>
      </c>
      <c r="U3460" s="86" t="str">
        <f t="shared" si="842"/>
        <v/>
      </c>
      <c r="V3460" s="95" t="str">
        <f t="shared" si="848"/>
        <v/>
      </c>
      <c r="AE3460" s="92" t="str">
        <f t="shared" si="849"/>
        <v/>
      </c>
      <c r="AF3460" s="96" t="str">
        <f t="shared" si="850"/>
        <v>&lt;a name='19000100'&gt;&lt;b&gt;: 0 - Ibiza [1222 First St NE, WDC]&lt;/b&gt;&lt;/a&gt;&lt;br&gt;</v>
      </c>
      <c r="AG3460" s="97">
        <f t="shared" si="851"/>
        <v>1900</v>
      </c>
      <c r="AH3460" s="97" t="str">
        <f t="shared" si="852"/>
        <v>01</v>
      </c>
      <c r="AI3460" s="97" t="str">
        <f t="shared" si="853"/>
        <v>00</v>
      </c>
      <c r="AJ3460" s="97" t="str">
        <f t="shared" si="854"/>
        <v>19000100</v>
      </c>
    </row>
    <row r="3461" spans="6:36" ht="12" customHeight="1" x14ac:dyDescent="0.15">
      <c r="F3461" s="86" t="str">
        <f t="shared" si="843"/>
        <v>Saturday</v>
      </c>
      <c r="G3461" s="91"/>
      <c r="H3461" s="92" t="str">
        <f>VLOOKUP(MONTH(G3461),VLOOKUP!$W$1:$X$24,2)</f>
        <v>January</v>
      </c>
      <c r="I3461" s="92" t="str">
        <f t="shared" si="844"/>
        <v/>
      </c>
      <c r="J3461" s="103" t="s">
        <v>1088</v>
      </c>
      <c r="L3461" s="86" t="str">
        <f t="shared" si="840"/>
        <v>Ibiza [1222 First St NE, WDC]</v>
      </c>
      <c r="M3461" s="86">
        <f t="shared" si="845"/>
        <v>0</v>
      </c>
      <c r="N3461" s="103" t="str">
        <f t="shared" si="841"/>
        <v>Ibiza [1222 First St NE, WDC]</v>
      </c>
      <c r="O3461" s="90"/>
      <c r="S3461" s="95">
        <f t="shared" si="846"/>
        <v>0</v>
      </c>
      <c r="T3461" s="86" t="str">
        <f t="shared" si="847"/>
        <v/>
      </c>
      <c r="U3461" s="86" t="str">
        <f t="shared" si="842"/>
        <v/>
      </c>
      <c r="V3461" s="95" t="str">
        <f t="shared" si="848"/>
        <v/>
      </c>
      <c r="AE3461" s="92" t="str">
        <f t="shared" si="849"/>
        <v/>
      </c>
      <c r="AF3461" s="96" t="str">
        <f t="shared" si="850"/>
        <v>&lt;a name='19000100'&gt;&lt;b&gt;: 0 - Ibiza [1222 First St NE, WDC]&lt;/b&gt;&lt;/a&gt;&lt;br&gt;</v>
      </c>
      <c r="AG3461" s="97">
        <f t="shared" si="851"/>
        <v>1900</v>
      </c>
      <c r="AH3461" s="97" t="str">
        <f t="shared" si="852"/>
        <v>01</v>
      </c>
      <c r="AI3461" s="97" t="str">
        <f t="shared" si="853"/>
        <v>00</v>
      </c>
      <c r="AJ3461" s="97" t="str">
        <f t="shared" si="854"/>
        <v>19000100</v>
      </c>
    </row>
    <row r="3462" spans="6:36" ht="12" customHeight="1" x14ac:dyDescent="0.15">
      <c r="F3462" s="86" t="str">
        <f t="shared" si="843"/>
        <v>Saturday</v>
      </c>
      <c r="G3462" s="91"/>
      <c r="H3462" s="92" t="str">
        <f>VLOOKUP(MONTH(G3462),VLOOKUP!$W$1:$X$24,2)</f>
        <v>January</v>
      </c>
      <c r="I3462" s="92" t="str">
        <f t="shared" si="844"/>
        <v/>
      </c>
      <c r="J3462" s="93" t="s">
        <v>1657</v>
      </c>
      <c r="L3462" s="86" t="str">
        <f t="shared" si="840"/>
        <v>iHouse [822 I St NE, WDC]</v>
      </c>
      <c r="M3462" s="86">
        <f t="shared" si="845"/>
        <v>0</v>
      </c>
      <c r="N3462" s="93" t="str">
        <f t="shared" si="841"/>
        <v>iHouse [822 I St NE, WDC]</v>
      </c>
      <c r="O3462" s="94"/>
      <c r="S3462" s="95">
        <f t="shared" si="846"/>
        <v>0</v>
      </c>
      <c r="T3462" s="86" t="str">
        <f t="shared" si="847"/>
        <v/>
      </c>
      <c r="U3462" s="86" t="str">
        <f t="shared" si="842"/>
        <v/>
      </c>
      <c r="V3462" s="95" t="str">
        <f t="shared" si="848"/>
        <v/>
      </c>
      <c r="W3462" s="90" t="s">
        <v>221</v>
      </c>
      <c r="AE3462" s="92" t="str">
        <f t="shared" si="849"/>
        <v/>
      </c>
      <c r="AF3462" s="96" t="str">
        <f t="shared" si="850"/>
        <v>&lt;a name='19000100'&gt;&lt;b&gt;: 0 - iHouse [822 I St NE, WDC]&lt;/b&gt;&lt;/a&gt;&lt;br&gt;</v>
      </c>
      <c r="AG3462" s="97">
        <f t="shared" si="851"/>
        <v>1900</v>
      </c>
      <c r="AH3462" s="97" t="str">
        <f t="shared" si="852"/>
        <v>01</v>
      </c>
      <c r="AI3462" s="97" t="str">
        <f t="shared" si="853"/>
        <v>00</v>
      </c>
      <c r="AJ3462" s="97" t="str">
        <f t="shared" si="854"/>
        <v>19000100</v>
      </c>
    </row>
    <row r="3463" spans="6:36" ht="12" customHeight="1" x14ac:dyDescent="0.15">
      <c r="F3463" s="86" t="str">
        <f t="shared" si="843"/>
        <v>Saturday</v>
      </c>
      <c r="G3463" s="91"/>
      <c r="H3463" s="92" t="str">
        <f>VLOOKUP(MONTH(G3463),VLOOKUP!$W$1:$X$24,2)</f>
        <v>January</v>
      </c>
      <c r="I3463" s="92" t="str">
        <f t="shared" si="844"/>
        <v/>
      </c>
      <c r="J3463" s="93" t="s">
        <v>706</v>
      </c>
      <c r="L3463" s="86" t="str">
        <f t="shared" si="840"/>
        <v>Imagination Stage [4908 Auburn Ave, Bethesda, MD]</v>
      </c>
      <c r="M3463" s="86">
        <f t="shared" si="845"/>
        <v>0</v>
      </c>
      <c r="N3463" s="93" t="str">
        <f t="shared" si="841"/>
        <v>Imagination Stage [4908 Auburn Ave, Bethesda, MD]</v>
      </c>
      <c r="O3463" s="90"/>
      <c r="S3463" s="95">
        <f t="shared" si="846"/>
        <v>0</v>
      </c>
      <c r="T3463" s="86" t="str">
        <f t="shared" si="847"/>
        <v/>
      </c>
      <c r="U3463" s="86" t="str">
        <f t="shared" si="842"/>
        <v/>
      </c>
      <c r="V3463" s="95" t="str">
        <f t="shared" si="848"/>
        <v/>
      </c>
      <c r="W3463" s="90" t="s">
        <v>282</v>
      </c>
      <c r="X3463" s="99"/>
      <c r="Y3463" s="99"/>
      <c r="AE3463" s="92" t="str">
        <f t="shared" si="849"/>
        <v/>
      </c>
      <c r="AF3463" s="96" t="str">
        <f t="shared" si="850"/>
        <v>&lt;a name='19000100'&gt;&lt;b&gt;: 0 - Imagination Stage [4908 Auburn Ave, Bethesda, MD]&lt;/b&gt;&lt;/a&gt;&lt;br&gt;</v>
      </c>
      <c r="AG3463" s="97">
        <f t="shared" si="851"/>
        <v>1900</v>
      </c>
      <c r="AH3463" s="97" t="str">
        <f t="shared" si="852"/>
        <v>01</v>
      </c>
      <c r="AI3463" s="97" t="str">
        <f t="shared" si="853"/>
        <v>00</v>
      </c>
      <c r="AJ3463" s="97" t="str">
        <f t="shared" si="854"/>
        <v>19000100</v>
      </c>
    </row>
    <row r="3464" spans="6:36" ht="12" customHeight="1" x14ac:dyDescent="0.15">
      <c r="F3464" s="86" t="str">
        <f t="shared" si="843"/>
        <v>Saturday</v>
      </c>
      <c r="G3464" s="91"/>
      <c r="H3464" s="92" t="str">
        <f>VLOOKUP(MONTH(G3464),VLOOKUP!$W$1:$X$24,2)</f>
        <v>January</v>
      </c>
      <c r="I3464" s="92" t="str">
        <f t="shared" si="844"/>
        <v/>
      </c>
      <c r="J3464" s="93" t="s">
        <v>706</v>
      </c>
      <c r="L3464" s="86" t="str">
        <f t="shared" si="840"/>
        <v>Imagination Stage [4908 Auburn Ave, Bethesda, MD]</v>
      </c>
      <c r="M3464" s="86">
        <f t="shared" si="845"/>
        <v>0</v>
      </c>
      <c r="N3464" s="93" t="str">
        <f t="shared" si="841"/>
        <v>Imagination Stage [4908 Auburn Ave, Bethesda, MD]</v>
      </c>
      <c r="O3464" s="90"/>
      <c r="S3464" s="95">
        <f t="shared" si="846"/>
        <v>0</v>
      </c>
      <c r="T3464" s="86" t="str">
        <f t="shared" si="847"/>
        <v/>
      </c>
      <c r="U3464" s="86" t="str">
        <f t="shared" si="842"/>
        <v/>
      </c>
      <c r="V3464" s="95" t="str">
        <f t="shared" si="848"/>
        <v/>
      </c>
      <c r="W3464" s="90" t="s">
        <v>282</v>
      </c>
      <c r="X3464" s="99"/>
      <c r="Y3464" s="99"/>
      <c r="AE3464" s="92" t="str">
        <f t="shared" si="849"/>
        <v/>
      </c>
      <c r="AF3464" s="96" t="str">
        <f t="shared" si="850"/>
        <v>&lt;a name='19000100'&gt;&lt;b&gt;: 0 - Imagination Stage [4908 Auburn Ave, Bethesda, MD]&lt;/b&gt;&lt;/a&gt;&lt;br&gt;</v>
      </c>
      <c r="AG3464" s="97">
        <f t="shared" si="851"/>
        <v>1900</v>
      </c>
      <c r="AH3464" s="97" t="str">
        <f t="shared" si="852"/>
        <v>01</v>
      </c>
      <c r="AI3464" s="97" t="str">
        <f t="shared" si="853"/>
        <v>00</v>
      </c>
      <c r="AJ3464" s="97" t="str">
        <f t="shared" si="854"/>
        <v>19000100</v>
      </c>
    </row>
    <row r="3465" spans="6:36" ht="12" customHeight="1" x14ac:dyDescent="0.15">
      <c r="F3465" s="86" t="str">
        <f t="shared" si="843"/>
        <v>Saturday</v>
      </c>
      <c r="G3465" s="91"/>
      <c r="H3465" s="92" t="str">
        <f>VLOOKUP(MONTH(G3465),VLOOKUP!$W$1:$X$24,2)</f>
        <v>January</v>
      </c>
      <c r="I3465" s="92" t="str">
        <f t="shared" si="844"/>
        <v/>
      </c>
      <c r="J3465" s="93" t="s">
        <v>706</v>
      </c>
      <c r="L3465" s="86" t="str">
        <f t="shared" si="840"/>
        <v>Imagination Stage [4908 Auburn Ave, Bethesda, MD]</v>
      </c>
      <c r="M3465" s="86">
        <f t="shared" si="845"/>
        <v>0</v>
      </c>
      <c r="N3465" s="93" t="str">
        <f t="shared" si="841"/>
        <v>Imagination Stage [4908 Auburn Ave, Bethesda, MD]</v>
      </c>
      <c r="O3465" s="90"/>
      <c r="S3465" s="95">
        <f t="shared" si="846"/>
        <v>0</v>
      </c>
      <c r="T3465" s="86" t="str">
        <f t="shared" si="847"/>
        <v/>
      </c>
      <c r="U3465" s="86" t="str">
        <f t="shared" si="842"/>
        <v/>
      </c>
      <c r="V3465" s="95" t="str">
        <f t="shared" si="848"/>
        <v/>
      </c>
      <c r="W3465" s="90" t="s">
        <v>282</v>
      </c>
      <c r="AE3465" s="92" t="str">
        <f t="shared" si="849"/>
        <v/>
      </c>
      <c r="AF3465" s="96" t="str">
        <f t="shared" si="850"/>
        <v>&lt;a name='19000100'&gt;&lt;b&gt;: 0 - Imagination Stage [4908 Auburn Ave, Bethesda, MD]&lt;/b&gt;&lt;/a&gt;&lt;br&gt;</v>
      </c>
      <c r="AG3465" s="97">
        <f t="shared" si="851"/>
        <v>1900</v>
      </c>
      <c r="AH3465" s="97" t="str">
        <f t="shared" si="852"/>
        <v>01</v>
      </c>
      <c r="AI3465" s="97" t="str">
        <f t="shared" si="853"/>
        <v>00</v>
      </c>
      <c r="AJ3465" s="97" t="str">
        <f t="shared" si="854"/>
        <v>19000100</v>
      </c>
    </row>
    <row r="3466" spans="6:36" ht="12" customHeight="1" x14ac:dyDescent="0.15">
      <c r="F3466" s="86" t="str">
        <f t="shared" si="843"/>
        <v>Saturday</v>
      </c>
      <c r="G3466" s="91"/>
      <c r="H3466" s="92" t="str">
        <f>VLOOKUP(MONTH(G3466),VLOOKUP!$W$1:$X$24,2)</f>
        <v>January</v>
      </c>
      <c r="I3466" s="92" t="str">
        <f t="shared" si="844"/>
        <v/>
      </c>
      <c r="J3466" s="93" t="s">
        <v>1431</v>
      </c>
      <c r="K3466" s="90" t="s">
        <v>1505</v>
      </c>
      <c r="L3466" s="86" t="str">
        <f t="shared" si="840"/>
        <v>Immanuel's Church [16819 New Hampshire Ave, Silver Spring, MD] (the Koi Room)</v>
      </c>
      <c r="M3466" s="86">
        <f t="shared" si="845"/>
        <v>0</v>
      </c>
      <c r="N3466" s="93" t="str">
        <f t="shared" si="841"/>
        <v>Immanuel's Church [16819 New Hampshire Ave, Silver Spring, MD]</v>
      </c>
      <c r="O3466" s="90"/>
      <c r="S3466" s="95">
        <f t="shared" si="846"/>
        <v>0</v>
      </c>
      <c r="T3466" s="86" t="str">
        <f t="shared" si="847"/>
        <v/>
      </c>
      <c r="U3466" s="86" t="str">
        <f t="shared" si="842"/>
        <v/>
      </c>
      <c r="V3466" s="95" t="str">
        <f t="shared" si="848"/>
        <v/>
      </c>
      <c r="AE3466" s="92" t="str">
        <f t="shared" si="849"/>
        <v/>
      </c>
      <c r="AF3466" s="96" t="str">
        <f t="shared" si="850"/>
        <v>&lt;a name='19000100'&gt;&lt;b&gt;: 0 - Immanuel's Church [16819 New Hampshire Ave, Silver Spring, MD] (the Koi Room)&lt;/b&gt;&lt;/a&gt;&lt;br&gt;</v>
      </c>
      <c r="AG3466" s="97">
        <f t="shared" si="851"/>
        <v>1900</v>
      </c>
      <c r="AH3466" s="97" t="str">
        <f t="shared" si="852"/>
        <v>01</v>
      </c>
      <c r="AI3466" s="97" t="str">
        <f t="shared" si="853"/>
        <v>00</v>
      </c>
      <c r="AJ3466" s="97" t="str">
        <f t="shared" si="854"/>
        <v>19000100</v>
      </c>
    </row>
    <row r="3467" spans="6:36" ht="12" customHeight="1" x14ac:dyDescent="0.15">
      <c r="F3467" s="86" t="str">
        <f t="shared" si="843"/>
        <v>Saturday</v>
      </c>
      <c r="G3467" s="91"/>
      <c r="H3467" s="92" t="str">
        <f>VLOOKUP(MONTH(G3467),VLOOKUP!$W$1:$X$24,2)</f>
        <v>January</v>
      </c>
      <c r="I3467" s="92" t="str">
        <f t="shared" si="844"/>
        <v/>
      </c>
      <c r="J3467" s="93" t="s">
        <v>1431</v>
      </c>
      <c r="K3467" s="90" t="s">
        <v>1505</v>
      </c>
      <c r="L3467" s="86" t="str">
        <f t="shared" si="840"/>
        <v>Immanuel's Church [16819 New Hampshire Ave, Silver Spring, MD] (the Koi Room)</v>
      </c>
      <c r="M3467" s="86">
        <f t="shared" si="845"/>
        <v>0</v>
      </c>
      <c r="N3467" s="93" t="str">
        <f t="shared" si="841"/>
        <v>Immanuel's Church [16819 New Hampshire Ave, Silver Spring, MD]</v>
      </c>
      <c r="O3467" s="90"/>
      <c r="S3467" s="95">
        <f t="shared" si="846"/>
        <v>0</v>
      </c>
      <c r="T3467" s="86" t="str">
        <f t="shared" si="847"/>
        <v/>
      </c>
      <c r="U3467" s="86" t="str">
        <f t="shared" si="842"/>
        <v/>
      </c>
      <c r="V3467" s="95" t="str">
        <f t="shared" si="848"/>
        <v/>
      </c>
      <c r="AE3467" s="92" t="str">
        <f t="shared" si="849"/>
        <v/>
      </c>
      <c r="AF3467" s="96" t="str">
        <f t="shared" si="850"/>
        <v>&lt;a name='19000100'&gt;&lt;b&gt;: 0 - Immanuel's Church [16819 New Hampshire Ave, Silver Spring, MD] (the Koi Room)&lt;/b&gt;&lt;/a&gt;&lt;br&gt;</v>
      </c>
      <c r="AG3467" s="97">
        <f t="shared" si="851"/>
        <v>1900</v>
      </c>
      <c r="AH3467" s="97" t="str">
        <f t="shared" si="852"/>
        <v>01</v>
      </c>
      <c r="AI3467" s="97" t="str">
        <f t="shared" si="853"/>
        <v>00</v>
      </c>
      <c r="AJ3467" s="97" t="str">
        <f t="shared" si="854"/>
        <v>19000100</v>
      </c>
    </row>
    <row r="3468" spans="6:36" ht="12" customHeight="1" x14ac:dyDescent="0.15">
      <c r="F3468" s="86" t="str">
        <f t="shared" si="843"/>
        <v>Saturday</v>
      </c>
      <c r="G3468" s="91"/>
      <c r="H3468" s="92" t="str">
        <f>VLOOKUP(MONTH(G3468),VLOOKUP!$W$1:$X$24,2)</f>
        <v>January</v>
      </c>
      <c r="I3468" s="92" t="str">
        <f t="shared" si="844"/>
        <v/>
      </c>
      <c r="J3468" s="93" t="s">
        <v>1431</v>
      </c>
      <c r="K3468" s="90" t="s">
        <v>1505</v>
      </c>
      <c r="L3468" s="86" t="str">
        <f t="shared" si="840"/>
        <v>Immanuel's Church [16819 New Hampshire Ave, Silver Spring, MD] (the Koi Room)</v>
      </c>
      <c r="M3468" s="86">
        <f t="shared" si="845"/>
        <v>0</v>
      </c>
      <c r="N3468" s="93" t="str">
        <f t="shared" si="841"/>
        <v>Immanuel's Church [16819 New Hampshire Ave, Silver Spring, MD]</v>
      </c>
      <c r="O3468" s="90"/>
      <c r="S3468" s="95">
        <f t="shared" si="846"/>
        <v>0</v>
      </c>
      <c r="T3468" s="86" t="str">
        <f t="shared" si="847"/>
        <v/>
      </c>
      <c r="U3468" s="86" t="str">
        <f t="shared" si="842"/>
        <v/>
      </c>
      <c r="V3468" s="95" t="str">
        <f t="shared" si="848"/>
        <v/>
      </c>
      <c r="AE3468" s="92" t="str">
        <f t="shared" si="849"/>
        <v/>
      </c>
      <c r="AF3468" s="96" t="str">
        <f t="shared" si="850"/>
        <v>&lt;a name='19000100'&gt;&lt;b&gt;: 0 - Immanuel's Church [16819 New Hampshire Ave, Silver Spring, MD] (the Koi Room)&lt;/b&gt;&lt;/a&gt;&lt;br&gt;</v>
      </c>
      <c r="AG3468" s="97">
        <f t="shared" si="851"/>
        <v>1900</v>
      </c>
      <c r="AH3468" s="97" t="str">
        <f t="shared" si="852"/>
        <v>01</v>
      </c>
      <c r="AI3468" s="97" t="str">
        <f t="shared" si="853"/>
        <v>00</v>
      </c>
      <c r="AJ3468" s="97" t="str">
        <f t="shared" si="854"/>
        <v>19000100</v>
      </c>
    </row>
    <row r="3469" spans="6:36" ht="12" customHeight="1" x14ac:dyDescent="0.15">
      <c r="F3469" s="86" t="str">
        <f t="shared" si="843"/>
        <v>Saturday</v>
      </c>
      <c r="G3469" s="91"/>
      <c r="H3469" s="92" t="str">
        <f>VLOOKUP(MONTH(G3469),VLOOKUP!$W$1:$X$24,2)</f>
        <v>January</v>
      </c>
      <c r="I3469" s="92" t="str">
        <f t="shared" si="844"/>
        <v/>
      </c>
      <c r="J3469" s="93" t="s">
        <v>1431</v>
      </c>
      <c r="K3469" s="90" t="s">
        <v>1505</v>
      </c>
      <c r="L3469" s="86" t="str">
        <f t="shared" si="840"/>
        <v>Immanuel's Church [16819 New Hampshire Ave, Silver Spring, MD] (the Koi Room)</v>
      </c>
      <c r="M3469" s="86">
        <f t="shared" si="845"/>
        <v>0</v>
      </c>
      <c r="N3469" s="93" t="str">
        <f t="shared" si="841"/>
        <v>Immanuel's Church [16819 New Hampshire Ave, Silver Spring, MD]</v>
      </c>
      <c r="O3469" s="90"/>
      <c r="S3469" s="95">
        <f t="shared" si="846"/>
        <v>0</v>
      </c>
      <c r="T3469" s="86" t="str">
        <f t="shared" si="847"/>
        <v/>
      </c>
      <c r="U3469" s="86" t="str">
        <f t="shared" si="842"/>
        <v/>
      </c>
      <c r="V3469" s="95" t="str">
        <f t="shared" si="848"/>
        <v/>
      </c>
      <c r="AE3469" s="92" t="str">
        <f t="shared" si="849"/>
        <v/>
      </c>
      <c r="AF3469" s="96" t="str">
        <f t="shared" si="850"/>
        <v>&lt;a name='19000100'&gt;&lt;b&gt;: 0 - Immanuel's Church [16819 New Hampshire Ave, Silver Spring, MD] (the Koi Room)&lt;/b&gt;&lt;/a&gt;&lt;br&gt;</v>
      </c>
      <c r="AG3469" s="97">
        <f t="shared" si="851"/>
        <v>1900</v>
      </c>
      <c r="AH3469" s="97" t="str">
        <f t="shared" si="852"/>
        <v>01</v>
      </c>
      <c r="AI3469" s="97" t="str">
        <f t="shared" si="853"/>
        <v>00</v>
      </c>
      <c r="AJ3469" s="97" t="str">
        <f t="shared" si="854"/>
        <v>19000100</v>
      </c>
    </row>
    <row r="3470" spans="6:36" ht="12" customHeight="1" x14ac:dyDescent="0.15">
      <c r="F3470" s="86" t="str">
        <f t="shared" si="843"/>
        <v>Saturday</v>
      </c>
      <c r="G3470" s="91"/>
      <c r="H3470" s="92" t="str">
        <f>VLOOKUP(MONTH(G3470),VLOOKUP!$W$1:$X$24,2)</f>
        <v>January</v>
      </c>
      <c r="I3470" s="92" t="str">
        <f t="shared" si="844"/>
        <v/>
      </c>
      <c r="J3470" s="93" t="s">
        <v>1431</v>
      </c>
      <c r="K3470" s="90" t="s">
        <v>1505</v>
      </c>
      <c r="L3470" s="86" t="str">
        <f t="shared" si="840"/>
        <v>Immanuel's Church [16819 New Hampshire Ave, Silver Spring, MD] (the Koi Room)</v>
      </c>
      <c r="M3470" s="86">
        <f t="shared" si="845"/>
        <v>0</v>
      </c>
      <c r="N3470" s="93" t="str">
        <f t="shared" si="841"/>
        <v>Immanuel's Church [16819 New Hampshire Ave, Silver Spring, MD]</v>
      </c>
      <c r="O3470" s="90"/>
      <c r="S3470" s="95">
        <f t="shared" si="846"/>
        <v>0</v>
      </c>
      <c r="T3470" s="86" t="str">
        <f t="shared" si="847"/>
        <v/>
      </c>
      <c r="U3470" s="86" t="str">
        <f t="shared" si="842"/>
        <v/>
      </c>
      <c r="V3470" s="95" t="str">
        <f t="shared" si="848"/>
        <v/>
      </c>
      <c r="AE3470" s="92" t="str">
        <f t="shared" si="849"/>
        <v/>
      </c>
      <c r="AF3470" s="96" t="str">
        <f t="shared" si="850"/>
        <v>&lt;a name='19000100'&gt;&lt;b&gt;: 0 - Immanuel's Church [16819 New Hampshire Ave, Silver Spring, MD] (the Koi Room)&lt;/b&gt;&lt;/a&gt;&lt;br&gt;</v>
      </c>
      <c r="AG3470" s="97">
        <f t="shared" si="851"/>
        <v>1900</v>
      </c>
      <c r="AH3470" s="97" t="str">
        <f t="shared" si="852"/>
        <v>01</v>
      </c>
      <c r="AI3470" s="97" t="str">
        <f t="shared" si="853"/>
        <v>00</v>
      </c>
      <c r="AJ3470" s="97" t="str">
        <f t="shared" si="854"/>
        <v>19000100</v>
      </c>
    </row>
    <row r="3471" spans="6:36" ht="12" customHeight="1" x14ac:dyDescent="0.15">
      <c r="F3471" s="86" t="str">
        <f t="shared" si="843"/>
        <v>Saturday</v>
      </c>
      <c r="G3471" s="91"/>
      <c r="H3471" s="92" t="str">
        <f>VLOOKUP(MONTH(G3471),VLOOKUP!$W$1:$X$24,2)</f>
        <v>January</v>
      </c>
      <c r="I3471" s="92" t="str">
        <f t="shared" si="844"/>
        <v/>
      </c>
      <c r="J3471" s="93" t="s">
        <v>1431</v>
      </c>
      <c r="K3471" s="90" t="s">
        <v>1505</v>
      </c>
      <c r="L3471" s="86" t="str">
        <f t="shared" si="840"/>
        <v>Immanuel's Church [16819 New Hampshire Ave, Silver Spring, MD] (the Koi Room)</v>
      </c>
      <c r="M3471" s="86">
        <f t="shared" si="845"/>
        <v>0</v>
      </c>
      <c r="N3471" s="93" t="str">
        <f t="shared" si="841"/>
        <v>Immanuel's Church [16819 New Hampshire Ave, Silver Spring, MD]</v>
      </c>
      <c r="O3471" s="90"/>
      <c r="S3471" s="95">
        <f t="shared" si="846"/>
        <v>0</v>
      </c>
      <c r="T3471" s="86" t="str">
        <f t="shared" si="847"/>
        <v/>
      </c>
      <c r="U3471" s="86" t="str">
        <f t="shared" si="842"/>
        <v/>
      </c>
      <c r="V3471" s="95" t="str">
        <f t="shared" si="848"/>
        <v/>
      </c>
      <c r="AE3471" s="92" t="str">
        <f t="shared" si="849"/>
        <v/>
      </c>
      <c r="AF3471" s="96" t="str">
        <f t="shared" si="850"/>
        <v>&lt;a name='19000100'&gt;&lt;b&gt;: 0 - Immanuel's Church [16819 New Hampshire Ave, Silver Spring, MD] (the Koi Room)&lt;/b&gt;&lt;/a&gt;&lt;br&gt;</v>
      </c>
      <c r="AG3471" s="97">
        <f t="shared" si="851"/>
        <v>1900</v>
      </c>
      <c r="AH3471" s="97" t="str">
        <f t="shared" si="852"/>
        <v>01</v>
      </c>
      <c r="AI3471" s="97" t="str">
        <f t="shared" si="853"/>
        <v>00</v>
      </c>
      <c r="AJ3471" s="97" t="str">
        <f t="shared" si="854"/>
        <v>19000100</v>
      </c>
    </row>
    <row r="3472" spans="6:36" ht="12" customHeight="1" x14ac:dyDescent="0.15">
      <c r="F3472" s="86" t="str">
        <f t="shared" si="843"/>
        <v>Saturday</v>
      </c>
      <c r="G3472" s="91"/>
      <c r="H3472" s="92" t="str">
        <f>VLOOKUP(MONTH(G3472),VLOOKUP!$W$1:$X$24,2)</f>
        <v>January</v>
      </c>
      <c r="I3472" s="92" t="str">
        <f t="shared" si="844"/>
        <v/>
      </c>
      <c r="J3472" s="93" t="s">
        <v>1364</v>
      </c>
      <c r="L3472" s="86" t="str">
        <f t="shared" si="840"/>
        <v>Impala DC [1358 H St NE, WDC]</v>
      </c>
      <c r="M3472" s="86">
        <f t="shared" si="845"/>
        <v>0</v>
      </c>
      <c r="N3472" s="93" t="str">
        <f t="shared" si="841"/>
        <v>Impala DC [1358 H St NE, WDC]</v>
      </c>
      <c r="O3472" s="94"/>
      <c r="S3472" s="95">
        <f t="shared" si="846"/>
        <v>0</v>
      </c>
      <c r="T3472" s="86" t="str">
        <f t="shared" si="847"/>
        <v/>
      </c>
      <c r="U3472" s="86" t="str">
        <f t="shared" si="842"/>
        <v/>
      </c>
      <c r="V3472" s="95" t="str">
        <f t="shared" si="848"/>
        <v/>
      </c>
      <c r="W3472" s="90" t="s">
        <v>221</v>
      </c>
      <c r="AE3472" s="92" t="str">
        <f t="shared" si="849"/>
        <v/>
      </c>
      <c r="AF3472" s="96" t="str">
        <f t="shared" si="850"/>
        <v>&lt;a name='19000100'&gt;&lt;b&gt;: 0 - Impala DC [1358 H St NE, WDC]&lt;/b&gt;&lt;/a&gt;&lt;br&gt;</v>
      </c>
      <c r="AG3472" s="97">
        <f t="shared" si="851"/>
        <v>1900</v>
      </c>
      <c r="AH3472" s="97" t="str">
        <f t="shared" si="852"/>
        <v>01</v>
      </c>
      <c r="AI3472" s="97" t="str">
        <f t="shared" si="853"/>
        <v>00</v>
      </c>
      <c r="AJ3472" s="97" t="str">
        <f t="shared" si="854"/>
        <v>19000100</v>
      </c>
    </row>
    <row r="3473" spans="6:36" ht="12" customHeight="1" x14ac:dyDescent="0.15">
      <c r="F3473" s="86" t="str">
        <f t="shared" si="843"/>
        <v>Saturday</v>
      </c>
      <c r="G3473" s="91"/>
      <c r="H3473" s="92" t="str">
        <f>VLOOKUP(MONTH(G3473),VLOOKUP!$W$1:$X$24,2)</f>
        <v>January</v>
      </c>
      <c r="I3473" s="92" t="str">
        <f t="shared" si="844"/>
        <v/>
      </c>
      <c r="J3473" s="93" t="s">
        <v>1364</v>
      </c>
      <c r="L3473" s="86" t="str">
        <f t="shared" si="840"/>
        <v>Impala DC [1358 H St NE, WDC]</v>
      </c>
      <c r="M3473" s="86">
        <f t="shared" si="845"/>
        <v>0</v>
      </c>
      <c r="N3473" s="93" t="str">
        <f t="shared" si="841"/>
        <v>Impala DC [1358 H St NE, WDC]</v>
      </c>
      <c r="O3473" s="94"/>
      <c r="S3473" s="95">
        <f t="shared" si="846"/>
        <v>0</v>
      </c>
      <c r="T3473" s="86" t="str">
        <f t="shared" si="847"/>
        <v/>
      </c>
      <c r="U3473" s="86" t="str">
        <f t="shared" si="842"/>
        <v/>
      </c>
      <c r="V3473" s="95" t="str">
        <f t="shared" si="848"/>
        <v/>
      </c>
      <c r="W3473" s="90" t="s">
        <v>221</v>
      </c>
      <c r="AE3473" s="92" t="str">
        <f t="shared" si="849"/>
        <v/>
      </c>
      <c r="AF3473" s="96" t="str">
        <f t="shared" si="850"/>
        <v>&lt;a name='19000100'&gt;&lt;b&gt;: 0 - Impala DC [1358 H St NE, WDC]&lt;/b&gt;&lt;/a&gt;&lt;br&gt;</v>
      </c>
      <c r="AG3473" s="97">
        <f t="shared" si="851"/>
        <v>1900</v>
      </c>
      <c r="AH3473" s="97" t="str">
        <f t="shared" si="852"/>
        <v>01</v>
      </c>
      <c r="AI3473" s="97" t="str">
        <f t="shared" si="853"/>
        <v>00</v>
      </c>
      <c r="AJ3473" s="97" t="str">
        <f t="shared" si="854"/>
        <v>19000100</v>
      </c>
    </row>
    <row r="3474" spans="6:36" ht="12" customHeight="1" x14ac:dyDescent="0.15">
      <c r="F3474" s="86" t="str">
        <f t="shared" si="843"/>
        <v>Saturday</v>
      </c>
      <c r="G3474" s="91"/>
      <c r="H3474" s="92" t="str">
        <f>VLOOKUP(MONTH(G3474),VLOOKUP!$W$1:$X$24,2)</f>
        <v>January</v>
      </c>
      <c r="I3474" s="92" t="str">
        <f t="shared" si="844"/>
        <v/>
      </c>
      <c r="J3474" s="93" t="s">
        <v>1364</v>
      </c>
      <c r="L3474" s="86" t="str">
        <f t="shared" si="840"/>
        <v>Impala DC [1358 H St NE, WDC]</v>
      </c>
      <c r="M3474" s="86">
        <f t="shared" si="845"/>
        <v>0</v>
      </c>
      <c r="N3474" s="93" t="str">
        <f t="shared" si="841"/>
        <v>Impala DC [1358 H St NE, WDC]</v>
      </c>
      <c r="O3474" s="94"/>
      <c r="S3474" s="95">
        <f t="shared" si="846"/>
        <v>0</v>
      </c>
      <c r="T3474" s="86" t="str">
        <f t="shared" si="847"/>
        <v/>
      </c>
      <c r="U3474" s="86" t="str">
        <f t="shared" si="842"/>
        <v/>
      </c>
      <c r="V3474" s="95" t="str">
        <f t="shared" si="848"/>
        <v/>
      </c>
      <c r="W3474" s="90" t="s">
        <v>221</v>
      </c>
      <c r="AE3474" s="92" t="str">
        <f t="shared" si="849"/>
        <v/>
      </c>
      <c r="AF3474" s="96" t="str">
        <f t="shared" si="850"/>
        <v>&lt;a name='19000100'&gt;&lt;b&gt;: 0 - Impala DC [1358 H St NE, WDC]&lt;/b&gt;&lt;/a&gt;&lt;br&gt;</v>
      </c>
      <c r="AG3474" s="97">
        <f t="shared" si="851"/>
        <v>1900</v>
      </c>
      <c r="AH3474" s="97" t="str">
        <f t="shared" si="852"/>
        <v>01</v>
      </c>
      <c r="AI3474" s="97" t="str">
        <f t="shared" si="853"/>
        <v>00</v>
      </c>
      <c r="AJ3474" s="97" t="str">
        <f t="shared" si="854"/>
        <v>19000100</v>
      </c>
    </row>
    <row r="3475" spans="6:36" ht="12" customHeight="1" x14ac:dyDescent="0.15">
      <c r="F3475" s="86" t="str">
        <f t="shared" si="843"/>
        <v>Saturday</v>
      </c>
      <c r="G3475" s="91"/>
      <c r="H3475" s="92" t="str">
        <f>VLOOKUP(MONTH(G3475),VLOOKUP!$W$1:$X$24,2)</f>
        <v>January</v>
      </c>
      <c r="I3475" s="92" t="str">
        <f t="shared" si="844"/>
        <v/>
      </c>
      <c r="J3475" s="93" t="s">
        <v>1274</v>
      </c>
      <c r="L3475" s="86" t="str">
        <f t="shared" si="840"/>
        <v>Inner Ear Studios [2701 S. Oakland St, Arlington, VA]</v>
      </c>
      <c r="M3475" s="86">
        <f t="shared" si="845"/>
        <v>0</v>
      </c>
      <c r="N3475" s="93" t="str">
        <f t="shared" si="841"/>
        <v>Inner Ear Studios [2701 S. Oakland St, Arlington, VA]</v>
      </c>
      <c r="O3475" s="90"/>
      <c r="S3475" s="95">
        <f t="shared" si="846"/>
        <v>0</v>
      </c>
      <c r="T3475" s="86" t="str">
        <f t="shared" si="847"/>
        <v/>
      </c>
      <c r="U3475" s="86" t="str">
        <f t="shared" si="842"/>
        <v/>
      </c>
      <c r="V3475" s="95" t="str">
        <f t="shared" si="848"/>
        <v/>
      </c>
      <c r="X3475" s="99"/>
      <c r="Y3475" s="99"/>
      <c r="AE3475" s="92" t="str">
        <f t="shared" si="849"/>
        <v/>
      </c>
      <c r="AF3475" s="96" t="str">
        <f t="shared" si="850"/>
        <v>&lt;a name='19000100'&gt;&lt;b&gt;: 0 - Inner Ear Studios [2701 S. Oakland St, Arlington, VA]&lt;/b&gt;&lt;/a&gt;&lt;br&gt;</v>
      </c>
      <c r="AG3475" s="97">
        <f t="shared" si="851"/>
        <v>1900</v>
      </c>
      <c r="AH3475" s="97" t="str">
        <f t="shared" si="852"/>
        <v>01</v>
      </c>
      <c r="AI3475" s="97" t="str">
        <f t="shared" si="853"/>
        <v>00</v>
      </c>
      <c r="AJ3475" s="97" t="str">
        <f t="shared" si="854"/>
        <v>19000100</v>
      </c>
    </row>
    <row r="3476" spans="6:36" ht="12" customHeight="1" x14ac:dyDescent="0.15">
      <c r="F3476" s="86" t="str">
        <f t="shared" si="843"/>
        <v>Saturday</v>
      </c>
      <c r="G3476" s="91"/>
      <c r="H3476" s="92" t="str">
        <f>VLOOKUP(MONTH(G3476),VLOOKUP!$W$1:$X$24,2)</f>
        <v>January</v>
      </c>
      <c r="I3476" s="92" t="str">
        <f t="shared" si="844"/>
        <v/>
      </c>
      <c r="J3476" s="93" t="s">
        <v>1274</v>
      </c>
      <c r="L3476" s="86" t="str">
        <f t="shared" si="840"/>
        <v>Inner Ear Studios [2701 S. Oakland St, Arlington, VA]</v>
      </c>
      <c r="M3476" s="86">
        <f t="shared" si="845"/>
        <v>0</v>
      </c>
      <c r="N3476" s="93" t="str">
        <f t="shared" si="841"/>
        <v>Inner Ear Studios [2701 S. Oakland St, Arlington, VA]</v>
      </c>
      <c r="O3476" s="90"/>
      <c r="S3476" s="95">
        <f t="shared" si="846"/>
        <v>0</v>
      </c>
      <c r="T3476" s="86" t="str">
        <f t="shared" si="847"/>
        <v/>
      </c>
      <c r="U3476" s="86" t="str">
        <f t="shared" si="842"/>
        <v/>
      </c>
      <c r="V3476" s="95" t="str">
        <f t="shared" si="848"/>
        <v/>
      </c>
      <c r="X3476" s="99"/>
      <c r="Y3476" s="99"/>
      <c r="AE3476" s="92" t="str">
        <f t="shared" si="849"/>
        <v/>
      </c>
      <c r="AF3476" s="96" t="str">
        <f t="shared" si="850"/>
        <v>&lt;a name='19000100'&gt;&lt;b&gt;: 0 - Inner Ear Studios [2701 S. Oakland St, Arlington, VA]&lt;/b&gt;&lt;/a&gt;&lt;br&gt;</v>
      </c>
      <c r="AG3476" s="97">
        <f t="shared" si="851"/>
        <v>1900</v>
      </c>
      <c r="AH3476" s="97" t="str">
        <f t="shared" si="852"/>
        <v>01</v>
      </c>
      <c r="AI3476" s="97" t="str">
        <f t="shared" si="853"/>
        <v>00</v>
      </c>
      <c r="AJ3476" s="97" t="str">
        <f t="shared" si="854"/>
        <v>19000100</v>
      </c>
    </row>
    <row r="3477" spans="6:36" ht="12" customHeight="1" x14ac:dyDescent="0.15">
      <c r="F3477" s="86" t="str">
        <f t="shared" si="843"/>
        <v>Saturday</v>
      </c>
      <c r="G3477" s="91"/>
      <c r="H3477" s="92" t="str">
        <f>VLOOKUP(MONTH(G3477),VLOOKUP!$W$1:$X$24,2)</f>
        <v>January</v>
      </c>
      <c r="I3477" s="92" t="str">
        <f t="shared" si="844"/>
        <v/>
      </c>
      <c r="J3477" s="93" t="s">
        <v>1274</v>
      </c>
      <c r="L3477" s="86" t="str">
        <f t="shared" si="840"/>
        <v>Inner Ear Studios [2701 S. Oakland St, Arlington, VA]</v>
      </c>
      <c r="M3477" s="86">
        <f t="shared" si="845"/>
        <v>0</v>
      </c>
      <c r="N3477" s="93" t="str">
        <f t="shared" si="841"/>
        <v>Inner Ear Studios [2701 S. Oakland St, Arlington, VA]</v>
      </c>
      <c r="O3477" s="90"/>
      <c r="S3477" s="95">
        <f t="shared" si="846"/>
        <v>0</v>
      </c>
      <c r="T3477" s="86" t="str">
        <f t="shared" si="847"/>
        <v/>
      </c>
      <c r="U3477" s="86" t="str">
        <f t="shared" si="842"/>
        <v/>
      </c>
      <c r="V3477" s="95" t="str">
        <f t="shared" si="848"/>
        <v/>
      </c>
      <c r="X3477" s="99"/>
      <c r="Y3477" s="99"/>
      <c r="AE3477" s="92" t="str">
        <f t="shared" si="849"/>
        <v/>
      </c>
      <c r="AF3477" s="96" t="str">
        <f t="shared" si="850"/>
        <v>&lt;a name='19000100'&gt;&lt;b&gt;: 0 - Inner Ear Studios [2701 S. Oakland St, Arlington, VA]&lt;/b&gt;&lt;/a&gt;&lt;br&gt;</v>
      </c>
      <c r="AG3477" s="97">
        <f t="shared" si="851"/>
        <v>1900</v>
      </c>
      <c r="AH3477" s="97" t="str">
        <f t="shared" si="852"/>
        <v>01</v>
      </c>
      <c r="AI3477" s="97" t="str">
        <f t="shared" si="853"/>
        <v>00</v>
      </c>
      <c r="AJ3477" s="97" t="str">
        <f t="shared" si="854"/>
        <v>19000100</v>
      </c>
    </row>
    <row r="3478" spans="6:36" ht="12" customHeight="1" x14ac:dyDescent="0.15">
      <c r="F3478" s="86" t="str">
        <f t="shared" si="843"/>
        <v>Saturday</v>
      </c>
      <c r="G3478" s="91"/>
      <c r="H3478" s="92" t="str">
        <f>VLOOKUP(MONTH(G3478),VLOOKUP!$W$1:$X$24,2)</f>
        <v>January</v>
      </c>
      <c r="I3478" s="92" t="str">
        <f t="shared" si="844"/>
        <v/>
      </c>
      <c r="J3478" s="93" t="s">
        <v>1274</v>
      </c>
      <c r="L3478" s="86" t="str">
        <f t="shared" si="840"/>
        <v>Inner Ear Studios [2701 S. Oakland St, Arlington, VA]</v>
      </c>
      <c r="M3478" s="86">
        <f t="shared" si="845"/>
        <v>0</v>
      </c>
      <c r="N3478" s="93" t="str">
        <f t="shared" si="841"/>
        <v>Inner Ear Studios [2701 S. Oakland St, Arlington, VA]</v>
      </c>
      <c r="O3478" s="90"/>
      <c r="S3478" s="95">
        <f t="shared" si="846"/>
        <v>0</v>
      </c>
      <c r="T3478" s="86" t="str">
        <f t="shared" si="847"/>
        <v/>
      </c>
      <c r="U3478" s="86" t="str">
        <f t="shared" si="842"/>
        <v/>
      </c>
      <c r="V3478" s="95" t="str">
        <f t="shared" si="848"/>
        <v/>
      </c>
      <c r="X3478" s="99"/>
      <c r="Y3478" s="99"/>
      <c r="AE3478" s="92" t="str">
        <f t="shared" si="849"/>
        <v/>
      </c>
      <c r="AF3478" s="96" t="str">
        <f t="shared" si="850"/>
        <v>&lt;a name='19000100'&gt;&lt;b&gt;: 0 - Inner Ear Studios [2701 S. Oakland St, Arlington, VA]&lt;/b&gt;&lt;/a&gt;&lt;br&gt;</v>
      </c>
      <c r="AG3478" s="97">
        <f t="shared" si="851"/>
        <v>1900</v>
      </c>
      <c r="AH3478" s="97" t="str">
        <f t="shared" si="852"/>
        <v>01</v>
      </c>
      <c r="AI3478" s="97" t="str">
        <f t="shared" si="853"/>
        <v>00</v>
      </c>
      <c r="AJ3478" s="97" t="str">
        <f t="shared" si="854"/>
        <v>19000100</v>
      </c>
    </row>
    <row r="3479" spans="6:36" ht="12" customHeight="1" x14ac:dyDescent="0.15">
      <c r="F3479" s="86" t="str">
        <f t="shared" si="843"/>
        <v>Saturday</v>
      </c>
      <c r="G3479" s="91"/>
      <c r="H3479" s="92" t="str">
        <f>VLOOKUP(MONTH(G3479),VLOOKUP!$W$1:$X$24,2)</f>
        <v>January</v>
      </c>
      <c r="I3479" s="92" t="str">
        <f t="shared" si="844"/>
        <v/>
      </c>
      <c r="J3479" s="93" t="s">
        <v>1835</v>
      </c>
      <c r="L3479" s="86" t="str">
        <f t="shared" si="840"/>
        <v>Inwood Coffeehouse [10921 Inwood Ave, Silver Spring, MD]</v>
      </c>
      <c r="M3479" s="86">
        <f t="shared" si="845"/>
        <v>0</v>
      </c>
      <c r="N3479" s="93" t="str">
        <f t="shared" si="841"/>
        <v>Inwood Coffeehouse [10921 Inwood Ave, Silver Spring, MD]</v>
      </c>
      <c r="O3479" s="90"/>
      <c r="S3479" s="95">
        <f t="shared" si="846"/>
        <v>0</v>
      </c>
      <c r="T3479" s="86" t="str">
        <f t="shared" si="847"/>
        <v/>
      </c>
      <c r="U3479" s="86" t="str">
        <f t="shared" si="842"/>
        <v/>
      </c>
      <c r="V3479" s="95" t="str">
        <f t="shared" si="848"/>
        <v/>
      </c>
      <c r="AE3479" s="92" t="str">
        <f t="shared" si="849"/>
        <v/>
      </c>
      <c r="AF3479" s="96" t="str">
        <f t="shared" si="850"/>
        <v>&lt;a name='19000100'&gt;&lt;b&gt;: 0 - Inwood Coffeehouse [10921 Inwood Ave, Silver Spring, MD]&lt;/b&gt;&lt;/a&gt;&lt;br&gt;</v>
      </c>
      <c r="AG3479" s="97">
        <f t="shared" si="851"/>
        <v>1900</v>
      </c>
      <c r="AH3479" s="97" t="str">
        <f t="shared" si="852"/>
        <v>01</v>
      </c>
      <c r="AI3479" s="97" t="str">
        <f t="shared" si="853"/>
        <v>00</v>
      </c>
      <c r="AJ3479" s="97" t="str">
        <f t="shared" si="854"/>
        <v>19000100</v>
      </c>
    </row>
    <row r="3480" spans="6:36" ht="12" customHeight="1" x14ac:dyDescent="0.15">
      <c r="F3480" s="86" t="str">
        <f t="shared" si="843"/>
        <v>Saturday</v>
      </c>
      <c r="G3480" s="91"/>
      <c r="H3480" s="92" t="str">
        <f>VLOOKUP(MONTH(G3480),VLOOKUP!$W$1:$X$24,2)</f>
        <v>January</v>
      </c>
      <c r="I3480" s="92" t="str">
        <f t="shared" si="844"/>
        <v/>
      </c>
      <c r="J3480" s="93" t="s">
        <v>1835</v>
      </c>
      <c r="L3480" s="86" t="str">
        <f t="shared" si="840"/>
        <v>Inwood Coffeehouse [10921 Inwood Ave, Silver Spring, MD]</v>
      </c>
      <c r="M3480" s="86">
        <f t="shared" si="845"/>
        <v>0</v>
      </c>
      <c r="N3480" s="93" t="str">
        <f t="shared" si="841"/>
        <v>Inwood Coffeehouse [10921 Inwood Ave, Silver Spring, MD]</v>
      </c>
      <c r="O3480" s="90"/>
      <c r="S3480" s="95">
        <f t="shared" si="846"/>
        <v>0</v>
      </c>
      <c r="T3480" s="86" t="str">
        <f t="shared" si="847"/>
        <v/>
      </c>
      <c r="U3480" s="86" t="str">
        <f t="shared" si="842"/>
        <v/>
      </c>
      <c r="V3480" s="95" t="str">
        <f t="shared" si="848"/>
        <v/>
      </c>
      <c r="AE3480" s="92" t="str">
        <f t="shared" si="849"/>
        <v/>
      </c>
      <c r="AF3480" s="96" t="str">
        <f t="shared" si="850"/>
        <v>&lt;a name='19000100'&gt;&lt;b&gt;: 0 - Inwood Coffeehouse [10921 Inwood Ave, Silver Spring, MD]&lt;/b&gt;&lt;/a&gt;&lt;br&gt;</v>
      </c>
      <c r="AG3480" s="97">
        <f t="shared" si="851"/>
        <v>1900</v>
      </c>
      <c r="AH3480" s="97" t="str">
        <f t="shared" si="852"/>
        <v>01</v>
      </c>
      <c r="AI3480" s="97" t="str">
        <f t="shared" si="853"/>
        <v>00</v>
      </c>
      <c r="AJ3480" s="97" t="str">
        <f t="shared" si="854"/>
        <v>19000100</v>
      </c>
    </row>
    <row r="3481" spans="6:36" ht="12" customHeight="1" x14ac:dyDescent="0.15">
      <c r="F3481" s="86" t="str">
        <f t="shared" si="843"/>
        <v>Saturday</v>
      </c>
      <c r="G3481" s="91"/>
      <c r="H3481" s="92" t="str">
        <f>VLOOKUP(MONTH(G3481),VLOOKUP!$W$1:$X$24,2)</f>
        <v>January</v>
      </c>
      <c r="I3481" s="92" t="str">
        <f t="shared" si="844"/>
        <v/>
      </c>
      <c r="J3481" s="93" t="s">
        <v>1835</v>
      </c>
      <c r="L3481" s="86" t="str">
        <f t="shared" si="840"/>
        <v>Inwood Coffeehouse [10921 Inwood Ave, Silver Spring, MD]</v>
      </c>
      <c r="M3481" s="86">
        <f t="shared" si="845"/>
        <v>0</v>
      </c>
      <c r="N3481" s="93" t="str">
        <f t="shared" si="841"/>
        <v>Inwood Coffeehouse [10921 Inwood Ave, Silver Spring, MD]</v>
      </c>
      <c r="O3481" s="90"/>
      <c r="S3481" s="95">
        <f t="shared" si="846"/>
        <v>0</v>
      </c>
      <c r="T3481" s="86" t="str">
        <f t="shared" si="847"/>
        <v/>
      </c>
      <c r="U3481" s="86" t="str">
        <f t="shared" si="842"/>
        <v/>
      </c>
      <c r="V3481" s="95" t="str">
        <f t="shared" si="848"/>
        <v/>
      </c>
      <c r="AE3481" s="92" t="str">
        <f t="shared" si="849"/>
        <v/>
      </c>
      <c r="AF3481" s="96" t="str">
        <f t="shared" si="850"/>
        <v>&lt;a name='19000100'&gt;&lt;b&gt;: 0 - Inwood Coffeehouse [10921 Inwood Ave, Silver Spring, MD]&lt;/b&gt;&lt;/a&gt;&lt;br&gt;</v>
      </c>
      <c r="AG3481" s="97">
        <f t="shared" si="851"/>
        <v>1900</v>
      </c>
      <c r="AH3481" s="97" t="str">
        <f t="shared" si="852"/>
        <v>01</v>
      </c>
      <c r="AI3481" s="97" t="str">
        <f t="shared" si="853"/>
        <v>00</v>
      </c>
      <c r="AJ3481" s="97" t="str">
        <f t="shared" si="854"/>
        <v>19000100</v>
      </c>
    </row>
    <row r="3482" spans="6:36" ht="12" customHeight="1" x14ac:dyDescent="0.15">
      <c r="F3482" s="86" t="str">
        <f t="shared" si="843"/>
        <v>Saturday</v>
      </c>
      <c r="G3482" s="91"/>
      <c r="H3482" s="92" t="str">
        <f>VLOOKUP(MONTH(G3482),VLOOKUP!$W$1:$X$24,2)</f>
        <v>January</v>
      </c>
      <c r="I3482" s="92" t="str">
        <f t="shared" si="844"/>
        <v/>
      </c>
      <c r="J3482" s="93" t="s">
        <v>1835</v>
      </c>
      <c r="L3482" s="86" t="str">
        <f t="shared" si="840"/>
        <v>Inwood Coffeehouse [10921 Inwood Ave, Silver Spring, MD]</v>
      </c>
      <c r="M3482" s="86">
        <f t="shared" si="845"/>
        <v>0</v>
      </c>
      <c r="N3482" s="93" t="str">
        <f t="shared" si="841"/>
        <v>Inwood Coffeehouse [10921 Inwood Ave, Silver Spring, MD]</v>
      </c>
      <c r="O3482" s="90"/>
      <c r="S3482" s="95">
        <f t="shared" si="846"/>
        <v>0</v>
      </c>
      <c r="T3482" s="86" t="str">
        <f t="shared" si="847"/>
        <v/>
      </c>
      <c r="U3482" s="86" t="str">
        <f t="shared" si="842"/>
        <v/>
      </c>
      <c r="V3482" s="95" t="str">
        <f t="shared" si="848"/>
        <v/>
      </c>
      <c r="AE3482" s="92" t="str">
        <f t="shared" si="849"/>
        <v/>
      </c>
      <c r="AF3482" s="96" t="str">
        <f t="shared" si="850"/>
        <v>&lt;a name='19000100'&gt;&lt;b&gt;: 0 - Inwood Coffeehouse [10921 Inwood Ave, Silver Spring, MD]&lt;/b&gt;&lt;/a&gt;&lt;br&gt;</v>
      </c>
      <c r="AG3482" s="97">
        <f t="shared" si="851"/>
        <v>1900</v>
      </c>
      <c r="AH3482" s="97" t="str">
        <f t="shared" si="852"/>
        <v>01</v>
      </c>
      <c r="AI3482" s="97" t="str">
        <f t="shared" si="853"/>
        <v>00</v>
      </c>
      <c r="AJ3482" s="97" t="str">
        <f t="shared" si="854"/>
        <v>19000100</v>
      </c>
    </row>
    <row r="3483" spans="6:36" ht="12" customHeight="1" x14ac:dyDescent="0.15">
      <c r="F3483" s="86" t="str">
        <f t="shared" si="843"/>
        <v>Saturday</v>
      </c>
      <c r="H3483" s="92" t="str">
        <f>VLOOKUP(MONTH(G3483),VLOOKUP!$W$1:$X$24,2)</f>
        <v>January</v>
      </c>
      <c r="I3483" s="92" t="str">
        <f t="shared" si="844"/>
        <v/>
      </c>
      <c r="J3483" s="90" t="s">
        <v>125</v>
      </c>
      <c r="L3483" s="86" t="str">
        <f t="shared" si="840"/>
        <v>&lt;a href='iota.php' title='list by venue'&gt;IOTA Club &amp;amp; Caf&amp;eacute;&lt;/a&gt;</v>
      </c>
      <c r="M3483" s="86">
        <f t="shared" si="845"/>
        <v>0</v>
      </c>
      <c r="N3483" s="86" t="str">
        <f>VLOOKUP(J3483,VLOOKUP!$A$2:$S$54,19,FALSE)&amp;J3483&amp;"&lt;/a&gt;"</f>
        <v>&lt;a href='iota.php' title='list by venue'&gt;IOTA Club &amp;amp; Caf&amp;eacute;&lt;/a&gt;</v>
      </c>
      <c r="O3483" s="90"/>
      <c r="S3483" s="95">
        <f t="shared" si="846"/>
        <v>0</v>
      </c>
      <c r="T3483" s="86" t="str">
        <f t="shared" si="847"/>
        <v/>
      </c>
      <c r="U3483" s="86" t="str">
        <f t="shared" si="842"/>
        <v/>
      </c>
      <c r="V3483" s="95" t="str">
        <f t="shared" si="848"/>
        <v/>
      </c>
      <c r="AE3483" s="92" t="str">
        <f t="shared" si="849"/>
        <v/>
      </c>
      <c r="AF3483" s="96" t="str">
        <f t="shared" si="850"/>
        <v>&lt;a name='19000100'&gt;&lt;b&gt;: 0 - &lt;a href='iota.php' title='list by venue'&gt;IOTA Club &amp;amp; Caf&amp;eacute;&lt;/a&gt;&lt;/b&gt;&lt;/a&gt;&lt;br&gt;</v>
      </c>
      <c r="AG3483" s="97">
        <f t="shared" si="851"/>
        <v>1900</v>
      </c>
      <c r="AH3483" s="97" t="str">
        <f t="shared" si="852"/>
        <v>01</v>
      </c>
      <c r="AI3483" s="97" t="str">
        <f t="shared" si="853"/>
        <v>00</v>
      </c>
      <c r="AJ3483" s="97" t="str">
        <f t="shared" si="854"/>
        <v>19000100</v>
      </c>
    </row>
    <row r="3484" spans="6:36" ht="12" customHeight="1" x14ac:dyDescent="0.15">
      <c r="F3484" s="86" t="str">
        <f t="shared" si="843"/>
        <v>Saturday</v>
      </c>
      <c r="H3484" s="92" t="str">
        <f>VLOOKUP(MONTH(G3484),VLOOKUP!$W$1:$X$24,2)</f>
        <v>January</v>
      </c>
      <c r="I3484" s="92" t="str">
        <f t="shared" si="844"/>
        <v/>
      </c>
      <c r="J3484" s="90" t="s">
        <v>125</v>
      </c>
      <c r="L3484" s="86" t="str">
        <f t="shared" si="840"/>
        <v>&lt;a href='iota.php' title='list by venue'&gt;IOTA Club &amp;amp; Caf&amp;eacute;&lt;/a&gt;</v>
      </c>
      <c r="M3484" s="86">
        <f t="shared" si="845"/>
        <v>0</v>
      </c>
      <c r="N3484" s="86" t="str">
        <f>VLOOKUP(J3484,VLOOKUP!$A$2:$S$54,19,FALSE)&amp;J3484&amp;"&lt;/a&gt;"</f>
        <v>&lt;a href='iota.php' title='list by venue'&gt;IOTA Club &amp;amp; Caf&amp;eacute;&lt;/a&gt;</v>
      </c>
      <c r="O3484" s="90"/>
      <c r="S3484" s="95">
        <f t="shared" si="846"/>
        <v>0</v>
      </c>
      <c r="T3484" s="86" t="str">
        <f t="shared" si="847"/>
        <v/>
      </c>
      <c r="U3484" s="86" t="str">
        <f t="shared" si="842"/>
        <v/>
      </c>
      <c r="V3484" s="95" t="str">
        <f t="shared" si="848"/>
        <v/>
      </c>
      <c r="AE3484" s="92" t="str">
        <f t="shared" si="849"/>
        <v/>
      </c>
      <c r="AF3484" s="96" t="str">
        <f t="shared" si="850"/>
        <v>&lt;a name='19000100'&gt;&lt;b&gt;: 0 - &lt;a href='iota.php' title='list by venue'&gt;IOTA Club &amp;amp; Caf&amp;eacute;&lt;/a&gt;&lt;/b&gt;&lt;/a&gt;&lt;br&gt;</v>
      </c>
      <c r="AG3484" s="97">
        <f t="shared" si="851"/>
        <v>1900</v>
      </c>
      <c r="AH3484" s="97" t="str">
        <f t="shared" si="852"/>
        <v>01</v>
      </c>
      <c r="AI3484" s="97" t="str">
        <f t="shared" si="853"/>
        <v>00</v>
      </c>
      <c r="AJ3484" s="97" t="str">
        <f t="shared" si="854"/>
        <v>19000100</v>
      </c>
    </row>
    <row r="3485" spans="6:36" ht="12" customHeight="1" x14ac:dyDescent="0.15">
      <c r="F3485" s="86" t="str">
        <f t="shared" si="843"/>
        <v>Saturday</v>
      </c>
      <c r="H3485" s="92" t="str">
        <f>VLOOKUP(MONTH(G3485),VLOOKUP!$W$1:$X$24,2)</f>
        <v>January</v>
      </c>
      <c r="I3485" s="92" t="str">
        <f t="shared" si="844"/>
        <v/>
      </c>
      <c r="J3485" s="90" t="s">
        <v>125</v>
      </c>
      <c r="L3485" s="86" t="str">
        <f t="shared" ref="L3485:L3548" si="855">IF(ISBLANK(K3485),N3485,N3485&amp;" ("&amp;K3485&amp;")")</f>
        <v>&lt;a href='iota.php' title='list by venue'&gt;IOTA Club &amp;amp; Caf&amp;eacute;&lt;/a&gt;</v>
      </c>
      <c r="M3485" s="86">
        <f t="shared" si="845"/>
        <v>0</v>
      </c>
      <c r="N3485" s="86" t="str">
        <f>VLOOKUP(J3485,VLOOKUP!$A$2:$S$54,19,FALSE)&amp;J3485&amp;"&lt;/a&gt;"</f>
        <v>&lt;a href='iota.php' title='list by venue'&gt;IOTA Club &amp;amp; Caf&amp;eacute;&lt;/a&gt;</v>
      </c>
      <c r="O3485" s="90"/>
      <c r="S3485" s="95">
        <f t="shared" si="846"/>
        <v>0</v>
      </c>
      <c r="T3485" s="86" t="str">
        <f t="shared" si="847"/>
        <v/>
      </c>
      <c r="U3485" s="86" t="str">
        <f t="shared" si="842"/>
        <v/>
      </c>
      <c r="V3485" s="95" t="str">
        <f t="shared" si="848"/>
        <v/>
      </c>
      <c r="AE3485" s="92" t="str">
        <f t="shared" si="849"/>
        <v/>
      </c>
      <c r="AF3485" s="96" t="str">
        <f t="shared" si="850"/>
        <v>&lt;a name='19000100'&gt;&lt;b&gt;: 0 - &lt;a href='iota.php' title='list by venue'&gt;IOTA Club &amp;amp; Caf&amp;eacute;&lt;/a&gt;&lt;/b&gt;&lt;/a&gt;&lt;br&gt;</v>
      </c>
      <c r="AG3485" s="97">
        <f t="shared" si="851"/>
        <v>1900</v>
      </c>
      <c r="AH3485" s="97" t="str">
        <f t="shared" si="852"/>
        <v>01</v>
      </c>
      <c r="AI3485" s="97" t="str">
        <f t="shared" si="853"/>
        <v>00</v>
      </c>
      <c r="AJ3485" s="97" t="str">
        <f t="shared" si="854"/>
        <v>19000100</v>
      </c>
    </row>
    <row r="3486" spans="6:36" ht="12" customHeight="1" x14ac:dyDescent="0.15">
      <c r="F3486" s="86" t="str">
        <f t="shared" si="843"/>
        <v>Saturday</v>
      </c>
      <c r="H3486" s="92" t="str">
        <f>VLOOKUP(MONTH(G3486),VLOOKUP!$W$1:$X$24,2)</f>
        <v>January</v>
      </c>
      <c r="I3486" s="92" t="str">
        <f t="shared" si="844"/>
        <v/>
      </c>
      <c r="J3486" s="90" t="s">
        <v>125</v>
      </c>
      <c r="L3486" s="86" t="str">
        <f t="shared" si="855"/>
        <v>&lt;a href='iota.php' title='list by venue'&gt;IOTA Club &amp;amp; Caf&amp;eacute;&lt;/a&gt;</v>
      </c>
      <c r="M3486" s="86">
        <f t="shared" si="845"/>
        <v>0</v>
      </c>
      <c r="N3486" s="86" t="str">
        <f>VLOOKUP(J3486,VLOOKUP!$A$2:$S$54,19,FALSE)&amp;J3486&amp;"&lt;/a&gt;"</f>
        <v>&lt;a href='iota.php' title='list by venue'&gt;IOTA Club &amp;amp; Caf&amp;eacute;&lt;/a&gt;</v>
      </c>
      <c r="O3486" s="90"/>
      <c r="S3486" s="95">
        <f t="shared" si="846"/>
        <v>0</v>
      </c>
      <c r="T3486" s="86" t="str">
        <f t="shared" si="847"/>
        <v/>
      </c>
      <c r="U3486" s="86" t="str">
        <f t="shared" si="842"/>
        <v/>
      </c>
      <c r="V3486" s="95" t="str">
        <f t="shared" si="848"/>
        <v/>
      </c>
      <c r="AE3486" s="92" t="str">
        <f t="shared" si="849"/>
        <v/>
      </c>
      <c r="AF3486" s="96" t="str">
        <f t="shared" si="850"/>
        <v>&lt;a name='19000100'&gt;&lt;b&gt;: 0 - &lt;a href='iota.php' title='list by venue'&gt;IOTA Club &amp;amp; Caf&amp;eacute;&lt;/a&gt;&lt;/b&gt;&lt;/a&gt;&lt;br&gt;</v>
      </c>
      <c r="AG3486" s="97">
        <f t="shared" si="851"/>
        <v>1900</v>
      </c>
      <c r="AH3486" s="97" t="str">
        <f t="shared" si="852"/>
        <v>01</v>
      </c>
      <c r="AI3486" s="97" t="str">
        <f t="shared" si="853"/>
        <v>00</v>
      </c>
      <c r="AJ3486" s="97" t="str">
        <f t="shared" si="854"/>
        <v>19000100</v>
      </c>
    </row>
    <row r="3487" spans="6:36" ht="12" customHeight="1" x14ac:dyDescent="0.15">
      <c r="F3487" s="86" t="str">
        <f t="shared" si="843"/>
        <v>Saturday</v>
      </c>
      <c r="H3487" s="92" t="str">
        <f>VLOOKUP(MONTH(G3487),VLOOKUP!$W$1:$X$24,2)</f>
        <v>January</v>
      </c>
      <c r="I3487" s="92" t="str">
        <f t="shared" si="844"/>
        <v/>
      </c>
      <c r="J3487" s="90" t="s">
        <v>125</v>
      </c>
      <c r="L3487" s="86" t="str">
        <f t="shared" si="855"/>
        <v>&lt;a href='iota.php' title='list by venue'&gt;IOTA Club &amp;amp; Caf&amp;eacute;&lt;/a&gt;</v>
      </c>
      <c r="M3487" s="86">
        <f t="shared" si="845"/>
        <v>0</v>
      </c>
      <c r="N3487" s="86" t="str">
        <f>VLOOKUP(J3487,VLOOKUP!$A$2:$S$54,19,FALSE)&amp;J3487&amp;"&lt;/a&gt;"</f>
        <v>&lt;a href='iota.php' title='list by venue'&gt;IOTA Club &amp;amp; Caf&amp;eacute;&lt;/a&gt;</v>
      </c>
      <c r="O3487" s="90"/>
      <c r="S3487" s="95">
        <f t="shared" si="846"/>
        <v>0</v>
      </c>
      <c r="T3487" s="86" t="str">
        <f t="shared" si="847"/>
        <v/>
      </c>
      <c r="U3487" s="86" t="str">
        <f t="shared" si="842"/>
        <v/>
      </c>
      <c r="V3487" s="95" t="str">
        <f t="shared" si="848"/>
        <v/>
      </c>
      <c r="AE3487" s="92" t="str">
        <f t="shared" si="849"/>
        <v/>
      </c>
      <c r="AF3487" s="96" t="str">
        <f t="shared" si="850"/>
        <v>&lt;a name='19000100'&gt;&lt;b&gt;: 0 - &lt;a href='iota.php' title='list by venue'&gt;IOTA Club &amp;amp; Caf&amp;eacute;&lt;/a&gt;&lt;/b&gt;&lt;/a&gt;&lt;br&gt;</v>
      </c>
      <c r="AG3487" s="97">
        <f t="shared" si="851"/>
        <v>1900</v>
      </c>
      <c r="AH3487" s="97" t="str">
        <f t="shared" si="852"/>
        <v>01</v>
      </c>
      <c r="AI3487" s="97" t="str">
        <f t="shared" si="853"/>
        <v>00</v>
      </c>
      <c r="AJ3487" s="97" t="str">
        <f t="shared" si="854"/>
        <v>19000100</v>
      </c>
    </row>
    <row r="3488" spans="6:36" ht="12" customHeight="1" x14ac:dyDescent="0.15">
      <c r="F3488" s="86" t="str">
        <f t="shared" si="843"/>
        <v>Saturday</v>
      </c>
      <c r="H3488" s="92" t="str">
        <f>VLOOKUP(MONTH(G3488),VLOOKUP!$W$1:$X$24,2)</f>
        <v>January</v>
      </c>
      <c r="I3488" s="92" t="str">
        <f t="shared" si="844"/>
        <v/>
      </c>
      <c r="J3488" s="90" t="s">
        <v>125</v>
      </c>
      <c r="L3488" s="86" t="str">
        <f t="shared" si="855"/>
        <v>&lt;a href='iota.php' title='list by venue'&gt;IOTA Club &amp;amp; Caf&amp;eacute;&lt;/a&gt;</v>
      </c>
      <c r="M3488" s="86">
        <f t="shared" si="845"/>
        <v>0</v>
      </c>
      <c r="N3488" s="86" t="str">
        <f>VLOOKUP(J3488,VLOOKUP!$A$2:$S$54,19,FALSE)&amp;J3488&amp;"&lt;/a&gt;"</f>
        <v>&lt;a href='iota.php' title='list by venue'&gt;IOTA Club &amp;amp; Caf&amp;eacute;&lt;/a&gt;</v>
      </c>
      <c r="O3488" s="90"/>
      <c r="S3488" s="95">
        <f t="shared" si="846"/>
        <v>0</v>
      </c>
      <c r="T3488" s="86" t="str">
        <f t="shared" si="847"/>
        <v/>
      </c>
      <c r="U3488" s="86" t="str">
        <f t="shared" si="842"/>
        <v/>
      </c>
      <c r="V3488" s="95" t="str">
        <f t="shared" si="848"/>
        <v/>
      </c>
      <c r="AE3488" s="92" t="str">
        <f t="shared" si="849"/>
        <v/>
      </c>
      <c r="AF3488" s="96" t="str">
        <f t="shared" si="850"/>
        <v>&lt;a name='19000100'&gt;&lt;b&gt;: 0 - &lt;a href='iota.php' title='list by venue'&gt;IOTA Club &amp;amp; Caf&amp;eacute;&lt;/a&gt;&lt;/b&gt;&lt;/a&gt;&lt;br&gt;</v>
      </c>
      <c r="AG3488" s="97">
        <f t="shared" si="851"/>
        <v>1900</v>
      </c>
      <c r="AH3488" s="97" t="str">
        <f t="shared" si="852"/>
        <v>01</v>
      </c>
      <c r="AI3488" s="97" t="str">
        <f t="shared" si="853"/>
        <v>00</v>
      </c>
      <c r="AJ3488" s="97" t="str">
        <f t="shared" si="854"/>
        <v>19000100</v>
      </c>
    </row>
    <row r="3489" spans="6:36" ht="12" customHeight="1" x14ac:dyDescent="0.15">
      <c r="F3489" s="86" t="str">
        <f t="shared" si="843"/>
        <v>Saturday</v>
      </c>
      <c r="H3489" s="92" t="str">
        <f>VLOOKUP(MONTH(G3489),VLOOKUP!$W$1:$X$24,2)</f>
        <v>January</v>
      </c>
      <c r="I3489" s="92" t="str">
        <f t="shared" si="844"/>
        <v/>
      </c>
      <c r="J3489" s="90" t="s">
        <v>125</v>
      </c>
      <c r="L3489" s="86" t="str">
        <f t="shared" si="855"/>
        <v>&lt;a href='iota.php' title='list by venue'&gt;IOTA Club &amp;amp; Caf&amp;eacute;&lt;/a&gt;</v>
      </c>
      <c r="M3489" s="86">
        <f t="shared" si="845"/>
        <v>0</v>
      </c>
      <c r="N3489" s="86" t="str">
        <f>VLOOKUP(J3489,VLOOKUP!$A$2:$S$54,19,FALSE)&amp;J3489&amp;"&lt;/a&gt;"</f>
        <v>&lt;a href='iota.php' title='list by venue'&gt;IOTA Club &amp;amp; Caf&amp;eacute;&lt;/a&gt;</v>
      </c>
      <c r="O3489" s="90"/>
      <c r="S3489" s="95">
        <f t="shared" si="846"/>
        <v>0</v>
      </c>
      <c r="T3489" s="86" t="str">
        <f t="shared" si="847"/>
        <v/>
      </c>
      <c r="U3489" s="86" t="str">
        <f t="shared" si="842"/>
        <v/>
      </c>
      <c r="V3489" s="95" t="str">
        <f t="shared" si="848"/>
        <v/>
      </c>
      <c r="AE3489" s="92" t="str">
        <f t="shared" si="849"/>
        <v/>
      </c>
      <c r="AF3489" s="96" t="str">
        <f t="shared" si="850"/>
        <v>&lt;a name='19000100'&gt;&lt;b&gt;: 0 - &lt;a href='iota.php' title='list by venue'&gt;IOTA Club &amp;amp; Caf&amp;eacute;&lt;/a&gt;&lt;/b&gt;&lt;/a&gt;&lt;br&gt;</v>
      </c>
      <c r="AG3489" s="97">
        <f t="shared" si="851"/>
        <v>1900</v>
      </c>
      <c r="AH3489" s="97" t="str">
        <f t="shared" si="852"/>
        <v>01</v>
      </c>
      <c r="AI3489" s="97" t="str">
        <f t="shared" si="853"/>
        <v>00</v>
      </c>
      <c r="AJ3489" s="97" t="str">
        <f t="shared" si="854"/>
        <v>19000100</v>
      </c>
    </row>
    <row r="3490" spans="6:36" ht="12" customHeight="1" x14ac:dyDescent="0.15">
      <c r="F3490" s="86" t="str">
        <f t="shared" si="843"/>
        <v>Saturday</v>
      </c>
      <c r="H3490" s="92" t="str">
        <f>VLOOKUP(MONTH(G3490),VLOOKUP!$W$1:$X$24,2)</f>
        <v>January</v>
      </c>
      <c r="I3490" s="92" t="str">
        <f t="shared" si="844"/>
        <v/>
      </c>
      <c r="J3490" s="90" t="s">
        <v>125</v>
      </c>
      <c r="L3490" s="86" t="str">
        <f t="shared" si="855"/>
        <v>&lt;a href='iota.php' title='list by venue'&gt;IOTA Club &amp;amp; Caf&amp;eacute;&lt;/a&gt;</v>
      </c>
      <c r="M3490" s="86">
        <f t="shared" si="845"/>
        <v>0</v>
      </c>
      <c r="N3490" s="86" t="str">
        <f>VLOOKUP(J3490,VLOOKUP!$A$2:$S$54,19,FALSE)&amp;J3490&amp;"&lt;/a&gt;"</f>
        <v>&lt;a href='iota.php' title='list by venue'&gt;IOTA Club &amp;amp; Caf&amp;eacute;&lt;/a&gt;</v>
      </c>
      <c r="O3490" s="90"/>
      <c r="S3490" s="95">
        <f t="shared" si="846"/>
        <v>0</v>
      </c>
      <c r="T3490" s="86" t="str">
        <f t="shared" si="847"/>
        <v/>
      </c>
      <c r="U3490" s="86" t="str">
        <f t="shared" si="842"/>
        <v/>
      </c>
      <c r="V3490" s="95" t="str">
        <f t="shared" si="848"/>
        <v/>
      </c>
      <c r="AE3490" s="92" t="str">
        <f t="shared" si="849"/>
        <v/>
      </c>
      <c r="AF3490" s="96" t="str">
        <f t="shared" si="850"/>
        <v>&lt;a name='19000100'&gt;&lt;b&gt;: 0 - &lt;a href='iota.php' title='list by venue'&gt;IOTA Club &amp;amp; Caf&amp;eacute;&lt;/a&gt;&lt;/b&gt;&lt;/a&gt;&lt;br&gt;</v>
      </c>
      <c r="AG3490" s="97">
        <f t="shared" si="851"/>
        <v>1900</v>
      </c>
      <c r="AH3490" s="97" t="str">
        <f t="shared" si="852"/>
        <v>01</v>
      </c>
      <c r="AI3490" s="97" t="str">
        <f t="shared" si="853"/>
        <v>00</v>
      </c>
      <c r="AJ3490" s="97" t="str">
        <f t="shared" si="854"/>
        <v>19000100</v>
      </c>
    </row>
    <row r="3491" spans="6:36" ht="12" customHeight="1" x14ac:dyDescent="0.15">
      <c r="F3491" s="86" t="str">
        <f t="shared" si="843"/>
        <v>Saturday</v>
      </c>
      <c r="H3491" s="92" t="str">
        <f>VLOOKUP(MONTH(G3491),VLOOKUP!$W$1:$X$24,2)</f>
        <v>January</v>
      </c>
      <c r="I3491" s="92" t="str">
        <f t="shared" si="844"/>
        <v/>
      </c>
      <c r="J3491" s="90" t="s">
        <v>125</v>
      </c>
      <c r="L3491" s="86" t="str">
        <f t="shared" si="855"/>
        <v>&lt;a href='iota.php' title='list by venue'&gt;IOTA Club &amp;amp; Caf&amp;eacute;&lt;/a&gt;</v>
      </c>
      <c r="M3491" s="86">
        <f t="shared" si="845"/>
        <v>0</v>
      </c>
      <c r="N3491" s="86" t="str">
        <f>VLOOKUP(J3491,VLOOKUP!$A$2:$S$54,19,FALSE)&amp;J3491&amp;"&lt;/a&gt;"</f>
        <v>&lt;a href='iota.php' title='list by venue'&gt;IOTA Club &amp;amp; Caf&amp;eacute;&lt;/a&gt;</v>
      </c>
      <c r="O3491" s="90"/>
      <c r="S3491" s="95">
        <f t="shared" si="846"/>
        <v>0</v>
      </c>
      <c r="T3491" s="86" t="str">
        <f t="shared" si="847"/>
        <v/>
      </c>
      <c r="U3491" s="86" t="str">
        <f t="shared" si="842"/>
        <v/>
      </c>
      <c r="V3491" s="95" t="str">
        <f t="shared" si="848"/>
        <v/>
      </c>
      <c r="AE3491" s="92" t="str">
        <f t="shared" si="849"/>
        <v/>
      </c>
      <c r="AF3491" s="96" t="str">
        <f t="shared" si="850"/>
        <v>&lt;a name='19000100'&gt;&lt;b&gt;: 0 - &lt;a href='iota.php' title='list by venue'&gt;IOTA Club &amp;amp; Caf&amp;eacute;&lt;/a&gt;&lt;/b&gt;&lt;/a&gt;&lt;br&gt;</v>
      </c>
      <c r="AG3491" s="97">
        <f t="shared" si="851"/>
        <v>1900</v>
      </c>
      <c r="AH3491" s="97" t="str">
        <f t="shared" si="852"/>
        <v>01</v>
      </c>
      <c r="AI3491" s="97" t="str">
        <f t="shared" si="853"/>
        <v>00</v>
      </c>
      <c r="AJ3491" s="97" t="str">
        <f t="shared" si="854"/>
        <v>19000100</v>
      </c>
    </row>
    <row r="3492" spans="6:36" ht="12" customHeight="1" x14ac:dyDescent="0.15">
      <c r="F3492" s="86" t="str">
        <f t="shared" si="843"/>
        <v>Saturday</v>
      </c>
      <c r="H3492" s="92" t="str">
        <f>VLOOKUP(MONTH(G3492),VLOOKUP!$W$1:$X$24,2)</f>
        <v>January</v>
      </c>
      <c r="I3492" s="92" t="str">
        <f t="shared" si="844"/>
        <v/>
      </c>
      <c r="J3492" s="90" t="s">
        <v>125</v>
      </c>
      <c r="L3492" s="86" t="str">
        <f t="shared" si="855"/>
        <v>&lt;a href='iota.php' title='list by venue'&gt;IOTA Club &amp;amp; Caf&amp;eacute;&lt;/a&gt;</v>
      </c>
      <c r="M3492" s="86">
        <f t="shared" si="845"/>
        <v>0</v>
      </c>
      <c r="N3492" s="86" t="str">
        <f>VLOOKUP(J3492,VLOOKUP!$A$2:$S$54,19,FALSE)&amp;J3492&amp;"&lt;/a&gt;"</f>
        <v>&lt;a href='iota.php' title='list by venue'&gt;IOTA Club &amp;amp; Caf&amp;eacute;&lt;/a&gt;</v>
      </c>
      <c r="O3492" s="90"/>
      <c r="S3492" s="95">
        <f t="shared" si="846"/>
        <v>0</v>
      </c>
      <c r="T3492" s="86" t="str">
        <f t="shared" si="847"/>
        <v/>
      </c>
      <c r="U3492" s="86" t="str">
        <f t="shared" si="842"/>
        <v/>
      </c>
      <c r="V3492" s="95" t="str">
        <f t="shared" si="848"/>
        <v/>
      </c>
      <c r="AE3492" s="92" t="str">
        <f t="shared" si="849"/>
        <v/>
      </c>
      <c r="AF3492" s="96" t="str">
        <f t="shared" si="850"/>
        <v>&lt;a name='19000100'&gt;&lt;b&gt;: 0 - &lt;a href='iota.php' title='list by venue'&gt;IOTA Club &amp;amp; Caf&amp;eacute;&lt;/a&gt;&lt;/b&gt;&lt;/a&gt;&lt;br&gt;</v>
      </c>
      <c r="AG3492" s="97">
        <f t="shared" si="851"/>
        <v>1900</v>
      </c>
      <c r="AH3492" s="97" t="str">
        <f t="shared" si="852"/>
        <v>01</v>
      </c>
      <c r="AI3492" s="97" t="str">
        <f t="shared" si="853"/>
        <v>00</v>
      </c>
      <c r="AJ3492" s="97" t="str">
        <f t="shared" si="854"/>
        <v>19000100</v>
      </c>
    </row>
    <row r="3493" spans="6:36" ht="12" customHeight="1" x14ac:dyDescent="0.15">
      <c r="F3493" s="86" t="str">
        <f t="shared" si="843"/>
        <v>Saturday</v>
      </c>
      <c r="H3493" s="92" t="str">
        <f>VLOOKUP(MONTH(G3493),VLOOKUP!$W$1:$X$24,2)</f>
        <v>January</v>
      </c>
      <c r="I3493" s="92" t="str">
        <f t="shared" si="844"/>
        <v/>
      </c>
      <c r="J3493" s="90" t="s">
        <v>125</v>
      </c>
      <c r="L3493" s="86" t="str">
        <f t="shared" si="855"/>
        <v>&lt;a href='iota.php' title='list by venue'&gt;IOTA Club &amp;amp; Caf&amp;eacute;&lt;/a&gt;</v>
      </c>
      <c r="M3493" s="86">
        <f t="shared" si="845"/>
        <v>0</v>
      </c>
      <c r="N3493" s="86" t="str">
        <f>VLOOKUP(J3493,VLOOKUP!$A$2:$S$54,19,FALSE)&amp;J3493&amp;"&lt;/a&gt;"</f>
        <v>&lt;a href='iota.php' title='list by venue'&gt;IOTA Club &amp;amp; Caf&amp;eacute;&lt;/a&gt;</v>
      </c>
      <c r="O3493" s="90"/>
      <c r="S3493" s="95">
        <f t="shared" si="846"/>
        <v>0</v>
      </c>
      <c r="T3493" s="86" t="str">
        <f t="shared" si="847"/>
        <v/>
      </c>
      <c r="U3493" s="86" t="str">
        <f t="shared" si="842"/>
        <v/>
      </c>
      <c r="V3493" s="95" t="str">
        <f t="shared" si="848"/>
        <v/>
      </c>
      <c r="AE3493" s="92" t="str">
        <f t="shared" si="849"/>
        <v/>
      </c>
      <c r="AF3493" s="96" t="str">
        <f t="shared" si="850"/>
        <v>&lt;a name='19000100'&gt;&lt;b&gt;: 0 - &lt;a href='iota.php' title='list by venue'&gt;IOTA Club &amp;amp; Caf&amp;eacute;&lt;/a&gt;&lt;/b&gt;&lt;/a&gt;&lt;br&gt;</v>
      </c>
      <c r="AG3493" s="97">
        <f t="shared" si="851"/>
        <v>1900</v>
      </c>
      <c r="AH3493" s="97" t="str">
        <f t="shared" si="852"/>
        <v>01</v>
      </c>
      <c r="AI3493" s="97" t="str">
        <f t="shared" si="853"/>
        <v>00</v>
      </c>
      <c r="AJ3493" s="97" t="str">
        <f t="shared" si="854"/>
        <v>19000100</v>
      </c>
    </row>
    <row r="3494" spans="6:36" ht="12" customHeight="1" x14ac:dyDescent="0.15">
      <c r="F3494" s="86" t="str">
        <f t="shared" si="843"/>
        <v>Saturday</v>
      </c>
      <c r="H3494" s="92" t="str">
        <f>VLOOKUP(MONTH(G3494),VLOOKUP!$W$1:$X$24,2)</f>
        <v>January</v>
      </c>
      <c r="I3494" s="92" t="str">
        <f t="shared" si="844"/>
        <v/>
      </c>
      <c r="J3494" s="90" t="s">
        <v>125</v>
      </c>
      <c r="L3494" s="86" t="str">
        <f t="shared" si="855"/>
        <v>&lt;a href='iota.php' title='list by venue'&gt;IOTA Club &amp;amp; Caf&amp;eacute;&lt;/a&gt;</v>
      </c>
      <c r="M3494" s="86">
        <f t="shared" si="845"/>
        <v>0</v>
      </c>
      <c r="N3494" s="86" t="str">
        <f>VLOOKUP(J3494,VLOOKUP!$A$2:$S$54,19,FALSE)&amp;J3494&amp;"&lt;/a&gt;"</f>
        <v>&lt;a href='iota.php' title='list by venue'&gt;IOTA Club &amp;amp; Caf&amp;eacute;&lt;/a&gt;</v>
      </c>
      <c r="O3494" s="90"/>
      <c r="S3494" s="95">
        <f t="shared" si="846"/>
        <v>0</v>
      </c>
      <c r="T3494" s="86" t="str">
        <f t="shared" si="847"/>
        <v/>
      </c>
      <c r="U3494" s="86" t="str">
        <f t="shared" si="842"/>
        <v/>
      </c>
      <c r="V3494" s="95" t="str">
        <f t="shared" si="848"/>
        <v/>
      </c>
      <c r="AE3494" s="92" t="str">
        <f t="shared" si="849"/>
        <v/>
      </c>
      <c r="AF3494" s="96" t="str">
        <f t="shared" si="850"/>
        <v>&lt;a name='19000100'&gt;&lt;b&gt;: 0 - &lt;a href='iota.php' title='list by venue'&gt;IOTA Club &amp;amp; Caf&amp;eacute;&lt;/a&gt;&lt;/b&gt;&lt;/a&gt;&lt;br&gt;</v>
      </c>
      <c r="AG3494" s="97">
        <f t="shared" si="851"/>
        <v>1900</v>
      </c>
      <c r="AH3494" s="97" t="str">
        <f t="shared" si="852"/>
        <v>01</v>
      </c>
      <c r="AI3494" s="97" t="str">
        <f t="shared" si="853"/>
        <v>00</v>
      </c>
      <c r="AJ3494" s="97" t="str">
        <f t="shared" si="854"/>
        <v>19000100</v>
      </c>
    </row>
    <row r="3495" spans="6:36" ht="12" customHeight="1" x14ac:dyDescent="0.15">
      <c r="F3495" s="86" t="str">
        <f t="shared" si="843"/>
        <v>Saturday</v>
      </c>
      <c r="H3495" s="92" t="str">
        <f>VLOOKUP(MONTH(G3495),VLOOKUP!$W$1:$X$24,2)</f>
        <v>January</v>
      </c>
      <c r="I3495" s="92" t="str">
        <f t="shared" si="844"/>
        <v/>
      </c>
      <c r="J3495" s="90" t="s">
        <v>125</v>
      </c>
      <c r="L3495" s="86" t="str">
        <f t="shared" si="855"/>
        <v>&lt;a href='iota.php' title='list by venue'&gt;IOTA Club &amp;amp; Caf&amp;eacute;&lt;/a&gt;</v>
      </c>
      <c r="M3495" s="86">
        <f t="shared" si="845"/>
        <v>0</v>
      </c>
      <c r="N3495" s="86" t="str">
        <f>VLOOKUP(J3495,VLOOKUP!$A$2:$S$54,19,FALSE)&amp;J3495&amp;"&lt;/a&gt;"</f>
        <v>&lt;a href='iota.php' title='list by venue'&gt;IOTA Club &amp;amp; Caf&amp;eacute;&lt;/a&gt;</v>
      </c>
      <c r="O3495" s="90"/>
      <c r="S3495" s="95">
        <f t="shared" si="846"/>
        <v>0</v>
      </c>
      <c r="T3495" s="86" t="str">
        <f t="shared" si="847"/>
        <v/>
      </c>
      <c r="U3495" s="86" t="str">
        <f t="shared" si="842"/>
        <v/>
      </c>
      <c r="V3495" s="95" t="str">
        <f t="shared" si="848"/>
        <v/>
      </c>
      <c r="AE3495" s="92" t="str">
        <f t="shared" si="849"/>
        <v/>
      </c>
      <c r="AF3495" s="96" t="str">
        <f t="shared" si="850"/>
        <v>&lt;a name='19000100'&gt;&lt;b&gt;: 0 - &lt;a href='iota.php' title='list by venue'&gt;IOTA Club &amp;amp; Caf&amp;eacute;&lt;/a&gt;&lt;/b&gt;&lt;/a&gt;&lt;br&gt;</v>
      </c>
      <c r="AG3495" s="97">
        <f t="shared" si="851"/>
        <v>1900</v>
      </c>
      <c r="AH3495" s="97" t="str">
        <f t="shared" si="852"/>
        <v>01</v>
      </c>
      <c r="AI3495" s="97" t="str">
        <f t="shared" si="853"/>
        <v>00</v>
      </c>
      <c r="AJ3495" s="97" t="str">
        <f t="shared" si="854"/>
        <v>19000100</v>
      </c>
    </row>
    <row r="3496" spans="6:36" ht="12" customHeight="1" x14ac:dyDescent="0.15">
      <c r="F3496" s="86" t="str">
        <f t="shared" si="843"/>
        <v>Saturday</v>
      </c>
      <c r="G3496" s="91"/>
      <c r="H3496" s="92" t="str">
        <f>VLOOKUP(MONTH(G3496),VLOOKUP!$W$1:$X$24,2)</f>
        <v>January</v>
      </c>
      <c r="I3496" s="92" t="str">
        <f t="shared" si="844"/>
        <v/>
      </c>
      <c r="J3496" s="93" t="s">
        <v>729</v>
      </c>
      <c r="L3496" s="86" t="str">
        <f t="shared" si="855"/>
        <v>Irene's Sky Bar [11300 Georgia Ave, Silver Spring, MD]</v>
      </c>
      <c r="M3496" s="86">
        <f t="shared" si="845"/>
        <v>0</v>
      </c>
      <c r="N3496" s="93" t="str">
        <f t="shared" ref="N3496:N3516" si="856">J3496</f>
        <v>Irene's Sky Bar [11300 Georgia Ave, Silver Spring, MD]</v>
      </c>
      <c r="O3496" s="90"/>
      <c r="S3496" s="95">
        <f t="shared" si="846"/>
        <v>0</v>
      </c>
      <c r="T3496" s="86" t="str">
        <f t="shared" si="847"/>
        <v/>
      </c>
      <c r="U3496" s="86" t="str">
        <f t="shared" si="842"/>
        <v/>
      </c>
      <c r="V3496" s="95" t="str">
        <f t="shared" si="848"/>
        <v/>
      </c>
      <c r="W3496" s="90" t="s">
        <v>488</v>
      </c>
      <c r="AE3496" s="92" t="str">
        <f t="shared" si="849"/>
        <v/>
      </c>
      <c r="AF3496" s="96" t="str">
        <f t="shared" si="850"/>
        <v>&lt;a name='19000100'&gt;&lt;b&gt;: 0 - Irene's Sky Bar [11300 Georgia Ave, Silver Spring, MD]&lt;/b&gt;&lt;/a&gt;&lt;br&gt;</v>
      </c>
      <c r="AG3496" s="97">
        <f t="shared" si="851"/>
        <v>1900</v>
      </c>
      <c r="AH3496" s="97" t="str">
        <f t="shared" si="852"/>
        <v>01</v>
      </c>
      <c r="AI3496" s="97" t="str">
        <f t="shared" si="853"/>
        <v>00</v>
      </c>
      <c r="AJ3496" s="97" t="str">
        <f t="shared" si="854"/>
        <v>19000100</v>
      </c>
    </row>
    <row r="3497" spans="6:36" ht="12" customHeight="1" x14ac:dyDescent="0.15">
      <c r="F3497" s="86" t="str">
        <f t="shared" si="843"/>
        <v>Saturday</v>
      </c>
      <c r="G3497" s="91"/>
      <c r="H3497" s="92" t="str">
        <f>VLOOKUP(MONTH(G3497),VLOOKUP!$W$1:$X$24,2)</f>
        <v>January</v>
      </c>
      <c r="I3497" s="92" t="str">
        <f t="shared" si="844"/>
        <v/>
      </c>
      <c r="J3497" s="93" t="s">
        <v>729</v>
      </c>
      <c r="L3497" s="86" t="str">
        <f t="shared" si="855"/>
        <v>Irene's Sky Bar [11300 Georgia Ave, Silver Spring, MD]</v>
      </c>
      <c r="M3497" s="86">
        <f t="shared" si="845"/>
        <v>0</v>
      </c>
      <c r="N3497" s="93" t="str">
        <f t="shared" si="856"/>
        <v>Irene's Sky Bar [11300 Georgia Ave, Silver Spring, MD]</v>
      </c>
      <c r="O3497" s="90"/>
      <c r="S3497" s="95">
        <f t="shared" si="846"/>
        <v>0</v>
      </c>
      <c r="T3497" s="86" t="str">
        <f t="shared" si="847"/>
        <v/>
      </c>
      <c r="U3497" s="86" t="str">
        <f t="shared" si="842"/>
        <v/>
      </c>
      <c r="V3497" s="95" t="str">
        <f t="shared" si="848"/>
        <v/>
      </c>
      <c r="W3497" s="90" t="s">
        <v>488</v>
      </c>
      <c r="AE3497" s="92" t="str">
        <f t="shared" si="849"/>
        <v/>
      </c>
      <c r="AF3497" s="96" t="str">
        <f t="shared" si="850"/>
        <v>&lt;a name='19000100'&gt;&lt;b&gt;: 0 - Irene's Sky Bar [11300 Georgia Ave, Silver Spring, MD]&lt;/b&gt;&lt;/a&gt;&lt;br&gt;</v>
      </c>
      <c r="AG3497" s="97">
        <f t="shared" si="851"/>
        <v>1900</v>
      </c>
      <c r="AH3497" s="97" t="str">
        <f t="shared" si="852"/>
        <v>01</v>
      </c>
      <c r="AI3497" s="97" t="str">
        <f t="shared" si="853"/>
        <v>00</v>
      </c>
      <c r="AJ3497" s="97" t="str">
        <f t="shared" si="854"/>
        <v>19000100</v>
      </c>
    </row>
    <row r="3498" spans="6:36" ht="12" customHeight="1" x14ac:dyDescent="0.15">
      <c r="F3498" s="86" t="str">
        <f t="shared" si="843"/>
        <v>Saturday</v>
      </c>
      <c r="G3498" s="91"/>
      <c r="H3498" s="92" t="str">
        <f>VLOOKUP(MONTH(G3498),VLOOKUP!$W$1:$X$24,2)</f>
        <v>January</v>
      </c>
      <c r="I3498" s="92" t="str">
        <f t="shared" si="844"/>
        <v/>
      </c>
      <c r="J3498" s="93" t="s">
        <v>729</v>
      </c>
      <c r="L3498" s="86" t="str">
        <f t="shared" si="855"/>
        <v>Irene's Sky Bar [11300 Georgia Ave, Silver Spring, MD]</v>
      </c>
      <c r="M3498" s="86">
        <f t="shared" si="845"/>
        <v>0</v>
      </c>
      <c r="N3498" s="93" t="str">
        <f t="shared" si="856"/>
        <v>Irene's Sky Bar [11300 Georgia Ave, Silver Spring, MD]</v>
      </c>
      <c r="O3498" s="90"/>
      <c r="S3498" s="95">
        <f t="shared" si="846"/>
        <v>0</v>
      </c>
      <c r="T3498" s="86" t="str">
        <f t="shared" si="847"/>
        <v/>
      </c>
      <c r="U3498" s="86" t="str">
        <f t="shared" si="842"/>
        <v/>
      </c>
      <c r="V3498" s="95" t="str">
        <f t="shared" si="848"/>
        <v/>
      </c>
      <c r="W3498" s="90" t="s">
        <v>488</v>
      </c>
      <c r="AE3498" s="92" t="str">
        <f t="shared" si="849"/>
        <v/>
      </c>
      <c r="AF3498" s="96" t="str">
        <f t="shared" si="850"/>
        <v>&lt;a name='19000100'&gt;&lt;b&gt;: 0 - Irene's Sky Bar [11300 Georgia Ave, Silver Spring, MD]&lt;/b&gt;&lt;/a&gt;&lt;br&gt;</v>
      </c>
      <c r="AG3498" s="97">
        <f t="shared" si="851"/>
        <v>1900</v>
      </c>
      <c r="AH3498" s="97" t="str">
        <f t="shared" si="852"/>
        <v>01</v>
      </c>
      <c r="AI3498" s="97" t="str">
        <f t="shared" si="853"/>
        <v>00</v>
      </c>
      <c r="AJ3498" s="97" t="str">
        <f t="shared" si="854"/>
        <v>19000100</v>
      </c>
    </row>
    <row r="3499" spans="6:36" ht="12" customHeight="1" x14ac:dyDescent="0.15">
      <c r="F3499" s="86" t="str">
        <f t="shared" si="843"/>
        <v>Saturday</v>
      </c>
      <c r="G3499" s="91"/>
      <c r="H3499" s="92" t="str">
        <f>VLOOKUP(MONTH(G3499),VLOOKUP!$W$1:$X$24,2)</f>
        <v>January</v>
      </c>
      <c r="I3499" s="92" t="str">
        <f t="shared" si="844"/>
        <v/>
      </c>
      <c r="J3499" s="93" t="s">
        <v>1831</v>
      </c>
      <c r="L3499" s="86" t="str">
        <f t="shared" si="855"/>
        <v>Irish Whiskey Public House [1207 19th St NW, WDC]</v>
      </c>
      <c r="M3499" s="86">
        <f t="shared" si="845"/>
        <v>0</v>
      </c>
      <c r="N3499" s="93" t="str">
        <f t="shared" si="856"/>
        <v>Irish Whiskey Public House [1207 19th St NW, WDC]</v>
      </c>
      <c r="O3499" s="90"/>
      <c r="S3499" s="95">
        <f t="shared" si="846"/>
        <v>0</v>
      </c>
      <c r="T3499" s="86" t="str">
        <f t="shared" si="847"/>
        <v/>
      </c>
      <c r="U3499" s="86" t="str">
        <f t="shared" si="842"/>
        <v/>
      </c>
      <c r="V3499" s="95" t="str">
        <f t="shared" si="848"/>
        <v/>
      </c>
      <c r="AE3499" s="92" t="str">
        <f t="shared" si="849"/>
        <v/>
      </c>
      <c r="AF3499" s="96" t="str">
        <f t="shared" si="850"/>
        <v>&lt;a name='19000100'&gt;&lt;b&gt;: 0 - Irish Whiskey Public House [1207 19th St NW, WDC]&lt;/b&gt;&lt;/a&gt;&lt;br&gt;</v>
      </c>
      <c r="AG3499" s="97">
        <f t="shared" si="851"/>
        <v>1900</v>
      </c>
      <c r="AH3499" s="97" t="str">
        <f t="shared" si="852"/>
        <v>01</v>
      </c>
      <c r="AI3499" s="97" t="str">
        <f t="shared" si="853"/>
        <v>00</v>
      </c>
      <c r="AJ3499" s="97" t="str">
        <f t="shared" si="854"/>
        <v>19000100</v>
      </c>
    </row>
    <row r="3500" spans="6:36" ht="12" customHeight="1" x14ac:dyDescent="0.15">
      <c r="F3500" s="86" t="str">
        <f t="shared" si="843"/>
        <v>Saturday</v>
      </c>
      <c r="G3500" s="91"/>
      <c r="H3500" s="92" t="str">
        <f>VLOOKUP(MONTH(G3500),VLOOKUP!$W$1:$X$24,2)</f>
        <v>January</v>
      </c>
      <c r="I3500" s="92" t="str">
        <f t="shared" si="844"/>
        <v/>
      </c>
      <c r="J3500" s="93" t="s">
        <v>1831</v>
      </c>
      <c r="L3500" s="86" t="str">
        <f t="shared" si="855"/>
        <v>Irish Whiskey Public House [1207 19th St NW, WDC]</v>
      </c>
      <c r="M3500" s="86">
        <f t="shared" si="845"/>
        <v>0</v>
      </c>
      <c r="N3500" s="93" t="str">
        <f t="shared" si="856"/>
        <v>Irish Whiskey Public House [1207 19th St NW, WDC]</v>
      </c>
      <c r="O3500" s="90"/>
      <c r="S3500" s="95">
        <f t="shared" si="846"/>
        <v>0</v>
      </c>
      <c r="T3500" s="86" t="str">
        <f t="shared" si="847"/>
        <v/>
      </c>
      <c r="U3500" s="86" t="str">
        <f t="shared" si="842"/>
        <v/>
      </c>
      <c r="V3500" s="95" t="str">
        <f t="shared" si="848"/>
        <v/>
      </c>
      <c r="AE3500" s="92" t="str">
        <f t="shared" si="849"/>
        <v/>
      </c>
      <c r="AF3500" s="96" t="str">
        <f t="shared" si="850"/>
        <v>&lt;a name='19000100'&gt;&lt;b&gt;: 0 - Irish Whiskey Public House [1207 19th St NW, WDC]&lt;/b&gt;&lt;/a&gt;&lt;br&gt;</v>
      </c>
      <c r="AG3500" s="97">
        <f t="shared" si="851"/>
        <v>1900</v>
      </c>
      <c r="AH3500" s="97" t="str">
        <f t="shared" si="852"/>
        <v>01</v>
      </c>
      <c r="AI3500" s="97" t="str">
        <f t="shared" si="853"/>
        <v>00</v>
      </c>
      <c r="AJ3500" s="97" t="str">
        <f t="shared" si="854"/>
        <v>19000100</v>
      </c>
    </row>
    <row r="3501" spans="6:36" ht="12" customHeight="1" x14ac:dyDescent="0.15">
      <c r="F3501" s="86" t="str">
        <f t="shared" si="843"/>
        <v>Saturday</v>
      </c>
      <c r="G3501" s="91"/>
      <c r="H3501" s="92" t="str">
        <f>VLOOKUP(MONTH(G3501),VLOOKUP!$W$1:$X$24,2)</f>
        <v>January</v>
      </c>
      <c r="I3501" s="92" t="str">
        <f t="shared" si="844"/>
        <v/>
      </c>
      <c r="J3501" s="93" t="s">
        <v>1831</v>
      </c>
      <c r="L3501" s="86" t="str">
        <f t="shared" si="855"/>
        <v>Irish Whiskey Public House [1207 19th St NW, WDC]</v>
      </c>
      <c r="M3501" s="86">
        <f t="shared" si="845"/>
        <v>0</v>
      </c>
      <c r="N3501" s="93" t="str">
        <f t="shared" si="856"/>
        <v>Irish Whiskey Public House [1207 19th St NW, WDC]</v>
      </c>
      <c r="O3501" s="90"/>
      <c r="S3501" s="95">
        <f t="shared" si="846"/>
        <v>0</v>
      </c>
      <c r="T3501" s="86" t="str">
        <f t="shared" si="847"/>
        <v/>
      </c>
      <c r="U3501" s="86" t="str">
        <f t="shared" si="842"/>
        <v/>
      </c>
      <c r="V3501" s="95" t="str">
        <f t="shared" si="848"/>
        <v/>
      </c>
      <c r="AE3501" s="92" t="str">
        <f t="shared" si="849"/>
        <v/>
      </c>
      <c r="AF3501" s="96" t="str">
        <f t="shared" si="850"/>
        <v>&lt;a name='19000100'&gt;&lt;b&gt;: 0 - Irish Whiskey Public House [1207 19th St NW, WDC]&lt;/b&gt;&lt;/a&gt;&lt;br&gt;</v>
      </c>
      <c r="AG3501" s="97">
        <f t="shared" si="851"/>
        <v>1900</v>
      </c>
      <c r="AH3501" s="97" t="str">
        <f t="shared" si="852"/>
        <v>01</v>
      </c>
      <c r="AI3501" s="97" t="str">
        <f t="shared" si="853"/>
        <v>00</v>
      </c>
      <c r="AJ3501" s="97" t="str">
        <f t="shared" si="854"/>
        <v>19000100</v>
      </c>
    </row>
    <row r="3502" spans="6:36" ht="12" customHeight="1" x14ac:dyDescent="0.15">
      <c r="F3502" s="86" t="str">
        <f t="shared" si="843"/>
        <v>Saturday</v>
      </c>
      <c r="G3502" s="91"/>
      <c r="H3502" s="92" t="str">
        <f>VLOOKUP(MONTH(G3502),VLOOKUP!$W$1:$X$24,2)</f>
        <v>January</v>
      </c>
      <c r="I3502" s="92" t="str">
        <f t="shared" si="844"/>
        <v/>
      </c>
      <c r="J3502" s="93" t="s">
        <v>1831</v>
      </c>
      <c r="L3502" s="86" t="str">
        <f t="shared" si="855"/>
        <v>Irish Whiskey Public House [1207 19th St NW, WDC]</v>
      </c>
      <c r="M3502" s="86">
        <f t="shared" si="845"/>
        <v>0</v>
      </c>
      <c r="N3502" s="93" t="str">
        <f t="shared" si="856"/>
        <v>Irish Whiskey Public House [1207 19th St NW, WDC]</v>
      </c>
      <c r="O3502" s="90"/>
      <c r="S3502" s="95">
        <f t="shared" si="846"/>
        <v>0</v>
      </c>
      <c r="T3502" s="86" t="str">
        <f t="shared" si="847"/>
        <v/>
      </c>
      <c r="U3502" s="86" t="str">
        <f t="shared" si="842"/>
        <v/>
      </c>
      <c r="V3502" s="95" t="str">
        <f t="shared" si="848"/>
        <v/>
      </c>
      <c r="AE3502" s="92" t="str">
        <f t="shared" si="849"/>
        <v/>
      </c>
      <c r="AF3502" s="96" t="str">
        <f t="shared" si="850"/>
        <v>&lt;a name='19000100'&gt;&lt;b&gt;: 0 - Irish Whiskey Public House [1207 19th St NW, WDC]&lt;/b&gt;&lt;/a&gt;&lt;br&gt;</v>
      </c>
      <c r="AG3502" s="97">
        <f t="shared" si="851"/>
        <v>1900</v>
      </c>
      <c r="AH3502" s="97" t="str">
        <f t="shared" si="852"/>
        <v>01</v>
      </c>
      <c r="AI3502" s="97" t="str">
        <f t="shared" si="853"/>
        <v>00</v>
      </c>
      <c r="AJ3502" s="97" t="str">
        <f t="shared" si="854"/>
        <v>19000100</v>
      </c>
    </row>
    <row r="3503" spans="6:36" ht="12" customHeight="1" x14ac:dyDescent="0.15">
      <c r="F3503" s="86" t="str">
        <f t="shared" si="843"/>
        <v>Saturday</v>
      </c>
      <c r="G3503" s="91"/>
      <c r="H3503" s="92" t="str">
        <f>VLOOKUP(MONTH(G3503),VLOOKUP!$W$1:$X$24,2)</f>
        <v>January</v>
      </c>
      <c r="I3503" s="92" t="str">
        <f t="shared" si="844"/>
        <v/>
      </c>
      <c r="J3503" s="93" t="s">
        <v>1831</v>
      </c>
      <c r="L3503" s="86" t="str">
        <f t="shared" si="855"/>
        <v>Irish Whiskey Public House [1207 19th St NW, WDC]</v>
      </c>
      <c r="M3503" s="86">
        <f t="shared" si="845"/>
        <v>0</v>
      </c>
      <c r="N3503" s="93" t="str">
        <f t="shared" si="856"/>
        <v>Irish Whiskey Public House [1207 19th St NW, WDC]</v>
      </c>
      <c r="O3503" s="90"/>
      <c r="S3503" s="95">
        <f t="shared" si="846"/>
        <v>0</v>
      </c>
      <c r="T3503" s="86" t="str">
        <f t="shared" si="847"/>
        <v/>
      </c>
      <c r="U3503" s="86" t="str">
        <f t="shared" si="842"/>
        <v/>
      </c>
      <c r="V3503" s="95" t="str">
        <f t="shared" si="848"/>
        <v/>
      </c>
      <c r="AE3503" s="92" t="str">
        <f t="shared" si="849"/>
        <v/>
      </c>
      <c r="AF3503" s="96" t="str">
        <f t="shared" si="850"/>
        <v>&lt;a name='19000100'&gt;&lt;b&gt;: 0 - Irish Whiskey Public House [1207 19th St NW, WDC]&lt;/b&gt;&lt;/a&gt;&lt;br&gt;</v>
      </c>
      <c r="AG3503" s="97">
        <f t="shared" si="851"/>
        <v>1900</v>
      </c>
      <c r="AH3503" s="97" t="str">
        <f t="shared" si="852"/>
        <v>01</v>
      </c>
      <c r="AI3503" s="97" t="str">
        <f t="shared" si="853"/>
        <v>00</v>
      </c>
      <c r="AJ3503" s="97" t="str">
        <f t="shared" si="854"/>
        <v>19000100</v>
      </c>
    </row>
    <row r="3504" spans="6:36" ht="12" customHeight="1" x14ac:dyDescent="0.15">
      <c r="F3504" s="86" t="str">
        <f t="shared" si="843"/>
        <v>Saturday</v>
      </c>
      <c r="G3504" s="91"/>
      <c r="H3504" s="92" t="str">
        <f>VLOOKUP(MONTH(G3504),VLOOKUP!$W$1:$X$24,2)</f>
        <v>January</v>
      </c>
      <c r="I3504" s="92" t="str">
        <f t="shared" si="844"/>
        <v/>
      </c>
      <c r="J3504" s="93" t="s">
        <v>1813</v>
      </c>
      <c r="K3504" s="90" t="s">
        <v>849</v>
      </c>
      <c r="L3504" s="86" t="str">
        <f t="shared" si="855"/>
        <v>Ivy City Smokehouse &amp;amp; Tavern [1356 Okie St NE, WDC] (Friday Night Live: 6:30 - 9 PM)</v>
      </c>
      <c r="M3504" s="86">
        <f t="shared" si="845"/>
        <v>0</v>
      </c>
      <c r="N3504" s="93" t="str">
        <f t="shared" si="856"/>
        <v>Ivy City Smokehouse &amp;amp; Tavern [1356 Okie St NE, WDC]</v>
      </c>
      <c r="O3504" s="94"/>
      <c r="S3504" s="95">
        <f t="shared" si="846"/>
        <v>0</v>
      </c>
      <c r="T3504" s="86" t="str">
        <f t="shared" si="847"/>
        <v/>
      </c>
      <c r="U3504" s="86" t="str">
        <f t="shared" si="842"/>
        <v/>
      </c>
      <c r="V3504" s="95" t="str">
        <f t="shared" si="848"/>
        <v/>
      </c>
      <c r="AE3504" s="92" t="str">
        <f t="shared" si="849"/>
        <v/>
      </c>
      <c r="AF3504" s="96" t="str">
        <f t="shared" si="850"/>
        <v>&lt;a name='19000100'&gt;&lt;b&gt;: 0 - Ivy City Smokehouse &amp;amp; Tavern [1356 Okie St NE, WDC] (Friday Night Live: 6:30 - 9 PM)&lt;/b&gt;&lt;/a&gt;&lt;br&gt;</v>
      </c>
      <c r="AG3504" s="97">
        <f t="shared" si="851"/>
        <v>1900</v>
      </c>
      <c r="AH3504" s="97" t="str">
        <f t="shared" si="852"/>
        <v>01</v>
      </c>
      <c r="AI3504" s="97" t="str">
        <f t="shared" si="853"/>
        <v>00</v>
      </c>
      <c r="AJ3504" s="97" t="str">
        <f t="shared" si="854"/>
        <v>19000100</v>
      </c>
    </row>
    <row r="3505" spans="6:36" ht="12" customHeight="1" x14ac:dyDescent="0.15">
      <c r="F3505" s="86" t="str">
        <f t="shared" si="843"/>
        <v>Saturday</v>
      </c>
      <c r="G3505" s="91"/>
      <c r="H3505" s="92" t="str">
        <f>VLOOKUP(MONTH(G3505),VLOOKUP!$W$1:$X$24,2)</f>
        <v>January</v>
      </c>
      <c r="I3505" s="92" t="str">
        <f t="shared" si="844"/>
        <v/>
      </c>
      <c r="J3505" s="93" t="s">
        <v>1813</v>
      </c>
      <c r="K3505" s="90" t="s">
        <v>849</v>
      </c>
      <c r="L3505" s="86" t="str">
        <f t="shared" si="855"/>
        <v>Ivy City Smokehouse &amp;amp; Tavern [1356 Okie St NE, WDC] (Friday Night Live: 6:30 - 9 PM)</v>
      </c>
      <c r="M3505" s="86">
        <f t="shared" si="845"/>
        <v>0</v>
      </c>
      <c r="N3505" s="93" t="str">
        <f t="shared" si="856"/>
        <v>Ivy City Smokehouse &amp;amp; Tavern [1356 Okie St NE, WDC]</v>
      </c>
      <c r="O3505" s="94"/>
      <c r="S3505" s="95">
        <f t="shared" si="846"/>
        <v>0</v>
      </c>
      <c r="T3505" s="86" t="str">
        <f t="shared" si="847"/>
        <v/>
      </c>
      <c r="U3505" s="86" t="str">
        <f t="shared" si="842"/>
        <v/>
      </c>
      <c r="V3505" s="95" t="str">
        <f t="shared" si="848"/>
        <v/>
      </c>
      <c r="AE3505" s="92" t="str">
        <f t="shared" si="849"/>
        <v/>
      </c>
      <c r="AF3505" s="96" t="str">
        <f t="shared" si="850"/>
        <v>&lt;a name='19000100'&gt;&lt;b&gt;: 0 - Ivy City Smokehouse &amp;amp; Tavern [1356 Okie St NE, WDC] (Friday Night Live: 6:30 - 9 PM)&lt;/b&gt;&lt;/a&gt;&lt;br&gt;</v>
      </c>
      <c r="AG3505" s="97">
        <f t="shared" si="851"/>
        <v>1900</v>
      </c>
      <c r="AH3505" s="97" t="str">
        <f t="shared" si="852"/>
        <v>01</v>
      </c>
      <c r="AI3505" s="97" t="str">
        <f t="shared" si="853"/>
        <v>00</v>
      </c>
      <c r="AJ3505" s="97" t="str">
        <f t="shared" si="854"/>
        <v>19000100</v>
      </c>
    </row>
    <row r="3506" spans="6:36" ht="12" customHeight="1" x14ac:dyDescent="0.15">
      <c r="F3506" s="86" t="str">
        <f t="shared" si="843"/>
        <v>Saturday</v>
      </c>
      <c r="G3506" s="91"/>
      <c r="H3506" s="92" t="str">
        <f>VLOOKUP(MONTH(G3506),VLOOKUP!$W$1:$X$24,2)</f>
        <v>January</v>
      </c>
      <c r="I3506" s="92" t="str">
        <f t="shared" si="844"/>
        <v/>
      </c>
      <c r="J3506" s="93" t="s">
        <v>1813</v>
      </c>
      <c r="K3506" s="90" t="s">
        <v>849</v>
      </c>
      <c r="L3506" s="86" t="str">
        <f t="shared" si="855"/>
        <v>Ivy City Smokehouse &amp;amp; Tavern [1356 Okie St NE, WDC] (Friday Night Live: 6:30 - 9 PM)</v>
      </c>
      <c r="M3506" s="86">
        <f t="shared" si="845"/>
        <v>0</v>
      </c>
      <c r="N3506" s="93" t="str">
        <f t="shared" si="856"/>
        <v>Ivy City Smokehouse &amp;amp; Tavern [1356 Okie St NE, WDC]</v>
      </c>
      <c r="O3506" s="94"/>
      <c r="S3506" s="95">
        <f t="shared" si="846"/>
        <v>0</v>
      </c>
      <c r="T3506" s="86" t="str">
        <f t="shared" si="847"/>
        <v/>
      </c>
      <c r="U3506" s="86" t="str">
        <f t="shared" si="842"/>
        <v/>
      </c>
      <c r="V3506" s="95" t="str">
        <f t="shared" si="848"/>
        <v/>
      </c>
      <c r="AE3506" s="92" t="str">
        <f t="shared" si="849"/>
        <v/>
      </c>
      <c r="AF3506" s="96" t="str">
        <f t="shared" si="850"/>
        <v>&lt;a name='19000100'&gt;&lt;b&gt;: 0 - Ivy City Smokehouse &amp;amp; Tavern [1356 Okie St NE, WDC] (Friday Night Live: 6:30 - 9 PM)&lt;/b&gt;&lt;/a&gt;&lt;br&gt;</v>
      </c>
      <c r="AG3506" s="97">
        <f t="shared" si="851"/>
        <v>1900</v>
      </c>
      <c r="AH3506" s="97" t="str">
        <f t="shared" si="852"/>
        <v>01</v>
      </c>
      <c r="AI3506" s="97" t="str">
        <f t="shared" si="853"/>
        <v>00</v>
      </c>
      <c r="AJ3506" s="97" t="str">
        <f t="shared" si="854"/>
        <v>19000100</v>
      </c>
    </row>
    <row r="3507" spans="6:36" ht="12" customHeight="1" x14ac:dyDescent="0.15">
      <c r="F3507" s="86" t="str">
        <f t="shared" si="843"/>
        <v>Saturday</v>
      </c>
      <c r="G3507" s="91"/>
      <c r="H3507" s="92" t="str">
        <f>VLOOKUP(MONTH(G3507),VLOOKUP!$W$1:$X$24,2)</f>
        <v>January</v>
      </c>
      <c r="I3507" s="92" t="str">
        <f t="shared" si="844"/>
        <v/>
      </c>
      <c r="J3507" s="93" t="s">
        <v>1813</v>
      </c>
      <c r="K3507" s="90" t="s">
        <v>849</v>
      </c>
      <c r="L3507" s="86" t="str">
        <f t="shared" si="855"/>
        <v>Ivy City Smokehouse &amp;amp; Tavern [1356 Okie St NE, WDC] (Friday Night Live: 6:30 - 9 PM)</v>
      </c>
      <c r="M3507" s="86">
        <f t="shared" si="845"/>
        <v>0</v>
      </c>
      <c r="N3507" s="93" t="str">
        <f t="shared" si="856"/>
        <v>Ivy City Smokehouse &amp;amp; Tavern [1356 Okie St NE, WDC]</v>
      </c>
      <c r="O3507" s="94"/>
      <c r="S3507" s="95">
        <f t="shared" si="846"/>
        <v>0</v>
      </c>
      <c r="T3507" s="86" t="str">
        <f t="shared" si="847"/>
        <v/>
      </c>
      <c r="U3507" s="86" t="str">
        <f t="shared" si="842"/>
        <v/>
      </c>
      <c r="V3507" s="95" t="str">
        <f t="shared" si="848"/>
        <v/>
      </c>
      <c r="AE3507" s="92" t="str">
        <f t="shared" si="849"/>
        <v/>
      </c>
      <c r="AF3507" s="96" t="str">
        <f t="shared" si="850"/>
        <v>&lt;a name='19000100'&gt;&lt;b&gt;: 0 - Ivy City Smokehouse &amp;amp; Tavern [1356 Okie St NE, WDC] (Friday Night Live: 6:30 - 9 PM)&lt;/b&gt;&lt;/a&gt;&lt;br&gt;</v>
      </c>
      <c r="AG3507" s="97">
        <f t="shared" si="851"/>
        <v>1900</v>
      </c>
      <c r="AH3507" s="97" t="str">
        <f t="shared" si="852"/>
        <v>01</v>
      </c>
      <c r="AI3507" s="97" t="str">
        <f t="shared" si="853"/>
        <v>00</v>
      </c>
      <c r="AJ3507" s="97" t="str">
        <f t="shared" si="854"/>
        <v>19000100</v>
      </c>
    </row>
    <row r="3508" spans="6:36" ht="12" customHeight="1" x14ac:dyDescent="0.15">
      <c r="F3508" s="86" t="str">
        <f t="shared" si="843"/>
        <v>Saturday</v>
      </c>
      <c r="G3508" s="91"/>
      <c r="H3508" s="92" t="str">
        <f>VLOOKUP(MONTH(G3508),VLOOKUP!$W$1:$X$24,2)</f>
        <v>January</v>
      </c>
      <c r="I3508" s="92" t="str">
        <f t="shared" si="844"/>
        <v/>
      </c>
      <c r="J3508" s="93" t="s">
        <v>1813</v>
      </c>
      <c r="K3508" s="90" t="s">
        <v>849</v>
      </c>
      <c r="L3508" s="86" t="str">
        <f t="shared" si="855"/>
        <v>Ivy City Smokehouse &amp;amp; Tavern [1356 Okie St NE, WDC] (Friday Night Live: 6:30 - 9 PM)</v>
      </c>
      <c r="M3508" s="86">
        <f t="shared" si="845"/>
        <v>0</v>
      </c>
      <c r="N3508" s="93" t="str">
        <f t="shared" si="856"/>
        <v>Ivy City Smokehouse &amp;amp; Tavern [1356 Okie St NE, WDC]</v>
      </c>
      <c r="O3508" s="94"/>
      <c r="S3508" s="95">
        <f t="shared" si="846"/>
        <v>0</v>
      </c>
      <c r="T3508" s="86" t="str">
        <f t="shared" si="847"/>
        <v/>
      </c>
      <c r="U3508" s="86" t="str">
        <f t="shared" si="842"/>
        <v/>
      </c>
      <c r="V3508" s="95" t="str">
        <f t="shared" si="848"/>
        <v/>
      </c>
      <c r="AE3508" s="92" t="str">
        <f t="shared" si="849"/>
        <v/>
      </c>
      <c r="AF3508" s="96" t="str">
        <f t="shared" si="850"/>
        <v>&lt;a name='19000100'&gt;&lt;b&gt;: 0 - Ivy City Smokehouse &amp;amp; Tavern [1356 Okie St NE, WDC] (Friday Night Live: 6:30 - 9 PM)&lt;/b&gt;&lt;/a&gt;&lt;br&gt;</v>
      </c>
      <c r="AG3508" s="97">
        <f t="shared" si="851"/>
        <v>1900</v>
      </c>
      <c r="AH3508" s="97" t="str">
        <f t="shared" si="852"/>
        <v>01</v>
      </c>
      <c r="AI3508" s="97" t="str">
        <f t="shared" si="853"/>
        <v>00</v>
      </c>
      <c r="AJ3508" s="97" t="str">
        <f t="shared" si="854"/>
        <v>19000100</v>
      </c>
    </row>
    <row r="3509" spans="6:36" ht="12" customHeight="1" x14ac:dyDescent="0.15">
      <c r="F3509" s="86" t="str">
        <f t="shared" si="843"/>
        <v>Saturday</v>
      </c>
      <c r="G3509" s="91"/>
      <c r="H3509" s="92" t="str">
        <f>VLOOKUP(MONTH(G3509),VLOOKUP!$W$1:$X$24,2)</f>
        <v>January</v>
      </c>
      <c r="I3509" s="92" t="str">
        <f t="shared" si="844"/>
        <v/>
      </c>
      <c r="J3509" s="93" t="s">
        <v>179</v>
      </c>
      <c r="L3509" s="86" t="str">
        <f t="shared" si="855"/>
        <v>Jackie's Sidebar [8081 Georgia Ave, Silver Spring, MD]</v>
      </c>
      <c r="M3509" s="86">
        <f t="shared" si="845"/>
        <v>0</v>
      </c>
      <c r="N3509" s="93" t="str">
        <f t="shared" si="856"/>
        <v>Jackie's Sidebar [8081 Georgia Ave, Silver Spring, MD]</v>
      </c>
      <c r="O3509" s="90"/>
      <c r="S3509" s="95">
        <f t="shared" si="846"/>
        <v>0</v>
      </c>
      <c r="T3509" s="86" t="str">
        <f t="shared" si="847"/>
        <v/>
      </c>
      <c r="U3509" s="86" t="str">
        <f t="shared" si="842"/>
        <v/>
      </c>
      <c r="V3509" s="95" t="str">
        <f t="shared" si="848"/>
        <v/>
      </c>
      <c r="W3509" s="90" t="s">
        <v>282</v>
      </c>
      <c r="AE3509" s="92" t="str">
        <f t="shared" si="849"/>
        <v/>
      </c>
      <c r="AF3509" s="96" t="str">
        <f t="shared" si="850"/>
        <v>&lt;a name='19000100'&gt;&lt;b&gt;: 0 - Jackie's Sidebar [8081 Georgia Ave, Silver Spring, MD]&lt;/b&gt;&lt;/a&gt;&lt;br&gt;</v>
      </c>
      <c r="AG3509" s="97">
        <f t="shared" si="851"/>
        <v>1900</v>
      </c>
      <c r="AH3509" s="97" t="str">
        <f t="shared" si="852"/>
        <v>01</v>
      </c>
      <c r="AI3509" s="97" t="str">
        <f t="shared" si="853"/>
        <v>00</v>
      </c>
      <c r="AJ3509" s="97" t="str">
        <f t="shared" si="854"/>
        <v>19000100</v>
      </c>
    </row>
    <row r="3510" spans="6:36" ht="12" customHeight="1" x14ac:dyDescent="0.15">
      <c r="F3510" s="86" t="str">
        <f t="shared" si="843"/>
        <v>Saturday</v>
      </c>
      <c r="G3510" s="91"/>
      <c r="H3510" s="92" t="str">
        <f>VLOOKUP(MONTH(G3510),VLOOKUP!$W$1:$X$24,2)</f>
        <v>January</v>
      </c>
      <c r="I3510" s="92" t="str">
        <f t="shared" si="844"/>
        <v/>
      </c>
      <c r="J3510" s="93" t="s">
        <v>179</v>
      </c>
      <c r="L3510" s="86" t="str">
        <f t="shared" si="855"/>
        <v>Jackie's Sidebar [8081 Georgia Ave, Silver Spring, MD]</v>
      </c>
      <c r="M3510" s="86">
        <f t="shared" si="845"/>
        <v>0</v>
      </c>
      <c r="N3510" s="93" t="str">
        <f t="shared" si="856"/>
        <v>Jackie's Sidebar [8081 Georgia Ave, Silver Spring, MD]</v>
      </c>
      <c r="O3510" s="90"/>
      <c r="S3510" s="95">
        <f t="shared" si="846"/>
        <v>0</v>
      </c>
      <c r="T3510" s="86" t="str">
        <f t="shared" si="847"/>
        <v/>
      </c>
      <c r="U3510" s="86" t="str">
        <f t="shared" ref="U3510:U3516" si="857">IF(ISBLANK(G3510),"","&amp;#149; "&amp;IF(ISBLANK(C3510),"","&lt;S&gt;")&amp;I3510&amp;IF(ISBLANK(A3510),""," - &lt;a href='recommended.php#"&amp;AJ3510&amp;"'&gt;&lt;b&gt;&lt;em&gt;&lt;font color='#9C004D'&gt;RECOMMENDED&lt;/font&gt;&lt;/em&gt;&lt;/b&gt;&lt;/a&gt;")&amp;" - "&amp;M3510&amp;IF(ISBLANK(K3510),K3510," - &lt;b&gt;"&amp;K3510&amp;"&lt;/b&gt; ")&amp;IF(B3510="Sold Out"," - &lt;font color='#000099'&gt;&lt;b&gt;&lt;I&gt;sold out&lt;/I&gt;&lt;/b&gt;&lt;/font&gt;","")&amp;IF(ISBLANK(C3510),"","&lt;/S&gt; &lt;b&gt;"&amp;C3510&amp;"&lt;/b&gt;")&amp;"&lt;p&gt;")</f>
        <v/>
      </c>
      <c r="V3510" s="95" t="str">
        <f t="shared" si="848"/>
        <v/>
      </c>
      <c r="W3510" s="90" t="s">
        <v>282</v>
      </c>
      <c r="AE3510" s="92" t="str">
        <f t="shared" si="849"/>
        <v/>
      </c>
      <c r="AF3510" s="96" t="str">
        <f t="shared" si="850"/>
        <v>&lt;a name='19000100'&gt;&lt;b&gt;: 0 - Jackie's Sidebar [8081 Georgia Ave, Silver Spring, MD]&lt;/b&gt;&lt;/a&gt;&lt;br&gt;</v>
      </c>
      <c r="AG3510" s="97">
        <f t="shared" si="851"/>
        <v>1900</v>
      </c>
      <c r="AH3510" s="97" t="str">
        <f t="shared" si="852"/>
        <v>01</v>
      </c>
      <c r="AI3510" s="97" t="str">
        <f t="shared" si="853"/>
        <v>00</v>
      </c>
      <c r="AJ3510" s="97" t="str">
        <f t="shared" si="854"/>
        <v>19000100</v>
      </c>
    </row>
    <row r="3511" spans="6:36" ht="12" customHeight="1" x14ac:dyDescent="0.15">
      <c r="F3511" s="86" t="str">
        <f t="shared" si="843"/>
        <v>Saturday</v>
      </c>
      <c r="G3511" s="91"/>
      <c r="H3511" s="92" t="str">
        <f>VLOOKUP(MONTH(G3511),VLOOKUP!$W$1:$X$24,2)</f>
        <v>January</v>
      </c>
      <c r="I3511" s="92" t="str">
        <f t="shared" si="844"/>
        <v/>
      </c>
      <c r="J3511" s="93" t="s">
        <v>179</v>
      </c>
      <c r="L3511" s="86" t="str">
        <f t="shared" si="855"/>
        <v>Jackie's Sidebar [8081 Georgia Ave, Silver Spring, MD]</v>
      </c>
      <c r="M3511" s="86">
        <f t="shared" si="845"/>
        <v>0</v>
      </c>
      <c r="N3511" s="93" t="str">
        <f t="shared" si="856"/>
        <v>Jackie's Sidebar [8081 Georgia Ave, Silver Spring, MD]</v>
      </c>
      <c r="O3511" s="90"/>
      <c r="S3511" s="95">
        <f t="shared" si="846"/>
        <v>0</v>
      </c>
      <c r="T3511" s="86" t="str">
        <f t="shared" si="847"/>
        <v/>
      </c>
      <c r="U3511" s="86" t="str">
        <f t="shared" si="857"/>
        <v/>
      </c>
      <c r="V3511" s="95" t="str">
        <f t="shared" si="848"/>
        <v/>
      </c>
      <c r="W3511" s="90" t="s">
        <v>282</v>
      </c>
      <c r="AE3511" s="92" t="str">
        <f t="shared" si="849"/>
        <v/>
      </c>
      <c r="AF3511" s="96" t="str">
        <f t="shared" si="850"/>
        <v>&lt;a name='19000100'&gt;&lt;b&gt;: 0 - Jackie's Sidebar [8081 Georgia Ave, Silver Spring, MD]&lt;/b&gt;&lt;/a&gt;&lt;br&gt;</v>
      </c>
      <c r="AG3511" s="97">
        <f t="shared" si="851"/>
        <v>1900</v>
      </c>
      <c r="AH3511" s="97" t="str">
        <f t="shared" si="852"/>
        <v>01</v>
      </c>
      <c r="AI3511" s="97" t="str">
        <f t="shared" si="853"/>
        <v>00</v>
      </c>
      <c r="AJ3511" s="97" t="str">
        <f t="shared" si="854"/>
        <v>19000100</v>
      </c>
    </row>
    <row r="3512" spans="6:36" ht="12" customHeight="1" x14ac:dyDescent="0.15">
      <c r="F3512" s="86" t="str">
        <f t="shared" si="843"/>
        <v>Saturday</v>
      </c>
      <c r="G3512" s="91"/>
      <c r="H3512" s="92" t="str">
        <f>VLOOKUP(MONTH(G3512),VLOOKUP!$W$1:$X$24,2)</f>
        <v>January</v>
      </c>
      <c r="I3512" s="92" t="str">
        <f t="shared" si="844"/>
        <v/>
      </c>
      <c r="J3512" s="93" t="s">
        <v>1378</v>
      </c>
      <c r="L3512" s="86" t="str">
        <f t="shared" si="855"/>
        <v>Jake's American Grille [5018 Connecticut Ave NW, WDC]</v>
      </c>
      <c r="M3512" s="86">
        <f t="shared" si="845"/>
        <v>0</v>
      </c>
      <c r="N3512" s="93" t="str">
        <f t="shared" si="856"/>
        <v>Jake's American Grille [5018 Connecticut Ave NW, WDC]</v>
      </c>
      <c r="O3512" s="94"/>
      <c r="S3512" s="95">
        <f t="shared" si="846"/>
        <v>0</v>
      </c>
      <c r="T3512" s="86" t="str">
        <f t="shared" si="847"/>
        <v/>
      </c>
      <c r="U3512" s="86" t="str">
        <f t="shared" si="857"/>
        <v/>
      </c>
      <c r="V3512" s="95" t="str">
        <f t="shared" si="848"/>
        <v/>
      </c>
      <c r="AE3512" s="92" t="str">
        <f t="shared" si="849"/>
        <v/>
      </c>
      <c r="AF3512" s="96" t="str">
        <f t="shared" si="850"/>
        <v>&lt;a name='19000100'&gt;&lt;b&gt;: 0 - Jake's American Grille [5018 Connecticut Ave NW, WDC]&lt;/b&gt;&lt;/a&gt;&lt;br&gt;</v>
      </c>
      <c r="AG3512" s="97">
        <f t="shared" si="851"/>
        <v>1900</v>
      </c>
      <c r="AH3512" s="97" t="str">
        <f t="shared" si="852"/>
        <v>01</v>
      </c>
      <c r="AI3512" s="97" t="str">
        <f t="shared" si="853"/>
        <v>00</v>
      </c>
      <c r="AJ3512" s="97" t="str">
        <f t="shared" si="854"/>
        <v>19000100</v>
      </c>
    </row>
    <row r="3513" spans="6:36" ht="12" customHeight="1" x14ac:dyDescent="0.15">
      <c r="F3513" s="86" t="str">
        <f t="shared" si="843"/>
        <v>Saturday</v>
      </c>
      <c r="G3513" s="91"/>
      <c r="H3513" s="92" t="str">
        <f>VLOOKUP(MONTH(G3513),VLOOKUP!$W$1:$X$24,2)</f>
        <v>January</v>
      </c>
      <c r="I3513" s="92" t="str">
        <f t="shared" si="844"/>
        <v/>
      </c>
      <c r="J3513" s="93" t="s">
        <v>1378</v>
      </c>
      <c r="L3513" s="86" t="str">
        <f t="shared" si="855"/>
        <v>Jake's American Grille [5018 Connecticut Ave NW, WDC]</v>
      </c>
      <c r="M3513" s="86">
        <f t="shared" si="845"/>
        <v>0</v>
      </c>
      <c r="N3513" s="93" t="str">
        <f t="shared" si="856"/>
        <v>Jake's American Grille [5018 Connecticut Ave NW, WDC]</v>
      </c>
      <c r="O3513" s="94"/>
      <c r="S3513" s="95">
        <f t="shared" si="846"/>
        <v>0</v>
      </c>
      <c r="T3513" s="86" t="str">
        <f t="shared" si="847"/>
        <v/>
      </c>
      <c r="U3513" s="86" t="str">
        <f t="shared" si="857"/>
        <v/>
      </c>
      <c r="V3513" s="95" t="str">
        <f t="shared" si="848"/>
        <v/>
      </c>
      <c r="AE3513" s="92" t="str">
        <f t="shared" si="849"/>
        <v/>
      </c>
      <c r="AF3513" s="96" t="str">
        <f t="shared" si="850"/>
        <v>&lt;a name='19000100'&gt;&lt;b&gt;: 0 - Jake's American Grille [5018 Connecticut Ave NW, WDC]&lt;/b&gt;&lt;/a&gt;&lt;br&gt;</v>
      </c>
      <c r="AG3513" s="97">
        <f t="shared" si="851"/>
        <v>1900</v>
      </c>
      <c r="AH3513" s="97" t="str">
        <f t="shared" si="852"/>
        <v>01</v>
      </c>
      <c r="AI3513" s="97" t="str">
        <f t="shared" si="853"/>
        <v>00</v>
      </c>
      <c r="AJ3513" s="97" t="str">
        <f t="shared" si="854"/>
        <v>19000100</v>
      </c>
    </row>
    <row r="3514" spans="6:36" ht="12" customHeight="1" x14ac:dyDescent="0.15">
      <c r="F3514" s="86" t="str">
        <f t="shared" si="843"/>
        <v>Saturday</v>
      </c>
      <c r="G3514" s="91"/>
      <c r="H3514" s="92" t="str">
        <f>VLOOKUP(MONTH(G3514),VLOOKUP!$W$1:$X$24,2)</f>
        <v>January</v>
      </c>
      <c r="I3514" s="92" t="str">
        <f t="shared" si="844"/>
        <v/>
      </c>
      <c r="J3514" s="93" t="s">
        <v>1378</v>
      </c>
      <c r="L3514" s="86" t="str">
        <f t="shared" si="855"/>
        <v>Jake's American Grille [5018 Connecticut Ave NW, WDC]</v>
      </c>
      <c r="M3514" s="86">
        <f t="shared" si="845"/>
        <v>0</v>
      </c>
      <c r="N3514" s="93" t="str">
        <f t="shared" si="856"/>
        <v>Jake's American Grille [5018 Connecticut Ave NW, WDC]</v>
      </c>
      <c r="O3514" s="94"/>
      <c r="S3514" s="95">
        <f t="shared" si="846"/>
        <v>0</v>
      </c>
      <c r="T3514" s="86" t="str">
        <f t="shared" si="847"/>
        <v/>
      </c>
      <c r="U3514" s="86" t="str">
        <f t="shared" si="857"/>
        <v/>
      </c>
      <c r="V3514" s="95" t="str">
        <f t="shared" si="848"/>
        <v/>
      </c>
      <c r="AE3514" s="92" t="str">
        <f t="shared" si="849"/>
        <v/>
      </c>
      <c r="AF3514" s="96" t="str">
        <f t="shared" si="850"/>
        <v>&lt;a name='19000100'&gt;&lt;b&gt;: 0 - Jake's American Grille [5018 Connecticut Ave NW, WDC]&lt;/b&gt;&lt;/a&gt;&lt;br&gt;</v>
      </c>
      <c r="AG3514" s="97">
        <f t="shared" si="851"/>
        <v>1900</v>
      </c>
      <c r="AH3514" s="97" t="str">
        <f t="shared" si="852"/>
        <v>01</v>
      </c>
      <c r="AI3514" s="97" t="str">
        <f t="shared" si="853"/>
        <v>00</v>
      </c>
      <c r="AJ3514" s="97" t="str">
        <f t="shared" si="854"/>
        <v>19000100</v>
      </c>
    </row>
    <row r="3515" spans="6:36" ht="12" customHeight="1" x14ac:dyDescent="0.15">
      <c r="F3515" s="86" t="str">
        <f t="shared" si="843"/>
        <v>Saturday</v>
      </c>
      <c r="G3515" s="91"/>
      <c r="H3515" s="92" t="str">
        <f>VLOOKUP(MONTH(G3515),VLOOKUP!$W$1:$X$24,2)</f>
        <v>January</v>
      </c>
      <c r="I3515" s="92" t="str">
        <f t="shared" si="844"/>
        <v/>
      </c>
      <c r="J3515" s="93" t="s">
        <v>1378</v>
      </c>
      <c r="L3515" s="86" t="str">
        <f t="shared" si="855"/>
        <v>Jake's American Grille [5018 Connecticut Ave NW, WDC]</v>
      </c>
      <c r="M3515" s="86">
        <f t="shared" si="845"/>
        <v>0</v>
      </c>
      <c r="N3515" s="93" t="str">
        <f t="shared" si="856"/>
        <v>Jake's American Grille [5018 Connecticut Ave NW, WDC]</v>
      </c>
      <c r="O3515" s="94"/>
      <c r="S3515" s="95">
        <f t="shared" si="846"/>
        <v>0</v>
      </c>
      <c r="T3515" s="86" t="str">
        <f t="shared" si="847"/>
        <v/>
      </c>
      <c r="U3515" s="86" t="str">
        <f t="shared" si="857"/>
        <v/>
      </c>
      <c r="V3515" s="95" t="str">
        <f t="shared" si="848"/>
        <v/>
      </c>
      <c r="AE3515" s="92" t="str">
        <f t="shared" si="849"/>
        <v/>
      </c>
      <c r="AF3515" s="96" t="str">
        <f t="shared" si="850"/>
        <v>&lt;a name='19000100'&gt;&lt;b&gt;: 0 - Jake's American Grille [5018 Connecticut Ave NW, WDC]&lt;/b&gt;&lt;/a&gt;&lt;br&gt;</v>
      </c>
      <c r="AG3515" s="97">
        <f t="shared" si="851"/>
        <v>1900</v>
      </c>
      <c r="AH3515" s="97" t="str">
        <f t="shared" si="852"/>
        <v>01</v>
      </c>
      <c r="AI3515" s="97" t="str">
        <f t="shared" si="853"/>
        <v>00</v>
      </c>
      <c r="AJ3515" s="97" t="str">
        <f t="shared" si="854"/>
        <v>19000100</v>
      </c>
    </row>
    <row r="3516" spans="6:36" ht="12" customHeight="1" x14ac:dyDescent="0.15">
      <c r="F3516" s="86" t="str">
        <f t="shared" si="843"/>
        <v>Saturday</v>
      </c>
      <c r="G3516" s="91"/>
      <c r="H3516" s="92" t="str">
        <f>VLOOKUP(MONTH(G3516),VLOOKUP!$W$1:$X$24,2)</f>
        <v>January</v>
      </c>
      <c r="I3516" s="92" t="str">
        <f t="shared" si="844"/>
        <v/>
      </c>
      <c r="J3516" s="93" t="s">
        <v>1378</v>
      </c>
      <c r="L3516" s="86" t="str">
        <f t="shared" si="855"/>
        <v>Jake's American Grille [5018 Connecticut Ave NW, WDC]</v>
      </c>
      <c r="M3516" s="86">
        <f t="shared" si="845"/>
        <v>0</v>
      </c>
      <c r="N3516" s="93" t="str">
        <f t="shared" si="856"/>
        <v>Jake's American Grille [5018 Connecticut Ave NW, WDC]</v>
      </c>
      <c r="O3516" s="94"/>
      <c r="S3516" s="95">
        <f t="shared" si="846"/>
        <v>0</v>
      </c>
      <c r="T3516" s="86" t="str">
        <f t="shared" si="847"/>
        <v/>
      </c>
      <c r="U3516" s="86" t="str">
        <f t="shared" si="857"/>
        <v/>
      </c>
      <c r="V3516" s="95" t="str">
        <f t="shared" si="848"/>
        <v/>
      </c>
      <c r="AE3516" s="92" t="str">
        <f t="shared" si="849"/>
        <v/>
      </c>
      <c r="AF3516" s="96" t="str">
        <f t="shared" si="850"/>
        <v>&lt;a name='19000100'&gt;&lt;b&gt;: 0 - Jake's American Grille [5018 Connecticut Ave NW, WDC]&lt;/b&gt;&lt;/a&gt;&lt;br&gt;</v>
      </c>
      <c r="AG3516" s="97">
        <f t="shared" si="851"/>
        <v>1900</v>
      </c>
      <c r="AH3516" s="97" t="str">
        <f t="shared" si="852"/>
        <v>01</v>
      </c>
      <c r="AI3516" s="97" t="str">
        <f t="shared" si="853"/>
        <v>00</v>
      </c>
      <c r="AJ3516" s="97" t="str">
        <f t="shared" si="854"/>
        <v>19000100</v>
      </c>
    </row>
    <row r="3517" spans="6:36" ht="12" customHeight="1" x14ac:dyDescent="0.15">
      <c r="F3517" s="86" t="str">
        <f t="shared" si="843"/>
        <v>Saturday</v>
      </c>
      <c r="H3517" s="92" t="str">
        <f>VLOOKUP(MONTH(G3517),VLOOKUP!$W$1:$X$24,2)</f>
        <v>January</v>
      </c>
      <c r="I3517" s="92" t="str">
        <f t="shared" si="844"/>
        <v/>
      </c>
      <c r="J3517" s="90" t="s">
        <v>217</v>
      </c>
      <c r="L3517" s="86" t="str">
        <f t="shared" si="855"/>
        <v>&lt;a href='jamminjava.php' title='list by venue'&gt;Jammin' Java&lt;/a&gt;</v>
      </c>
      <c r="M3517" s="86">
        <f t="shared" si="845"/>
        <v>0</v>
      </c>
      <c r="N3517" s="86" t="str">
        <f>VLOOKUP(J3517,VLOOKUP!$A$2:$S$54,19,FALSE)&amp;J3517&amp;"&lt;/a&gt;"</f>
        <v>&lt;a href='jamminjava.php' title='list by venue'&gt;Jammin' Java&lt;/a&gt;</v>
      </c>
      <c r="O3517" s="90"/>
      <c r="S3517" s="95">
        <f t="shared" si="846"/>
        <v>0</v>
      </c>
      <c r="T3517" s="86" t="str">
        <f t="shared" si="847"/>
        <v/>
      </c>
      <c r="U3517" s="112" t="str">
        <f t="shared" ref="U3517:U3534" si="858">IF(ISBLANK(G3517),"","&amp;#149; "&amp;IF(ISBLANK(C3517),"","&lt;S&gt;")&amp;I3517&amp;IF(ISBLANK(A3517),""," - &lt;a href='recommended.php#"&amp;AJ3517&amp;"'&gt;&lt;b&gt;&lt;em&gt;&lt;font color='#9C004D'&gt;RECOMMENDED&lt;/font&gt;&lt;/em&gt;&lt;/b&gt;&lt;/a&gt;")&amp;" - "&amp;M3517&amp;IF(ISBLANK(K3517),K3517," - &lt;b&gt;"&amp;K3517&amp;"&lt;/b&gt; ")&amp;IF(B3517="Sold Out"," - &lt;font color='#000099'&gt;&lt;b&gt;&lt;I&gt;sold out&lt;/I&gt;&lt;/b&gt;&lt;/font&gt;"," - &lt;font color='#728C00'&gt;&lt;em&gt;&lt;a href='http://www.shareasale.com/r.cfm?u=529909&amp;b=234786&amp;m=27601&amp;afftrack=&amp;urllink=www%2Eticketfly%2Ecom%2Fpurchase%2Fevent%2F"&amp;X3517&amp;"' target='_blank'&gt;buy tickets&lt;/a&gt;&lt;/em&gt;&lt;/font&gt;")&amp;IF(ISBLANK(C3517),"","&lt;/S&gt; &lt;b&gt;"&amp;C3517&amp;"&lt;/b&gt;")&amp;"&lt;p&gt;")</f>
        <v/>
      </c>
      <c r="V3517" s="95" t="str">
        <f t="shared" si="848"/>
        <v/>
      </c>
      <c r="AE3517" s="92" t="str">
        <f t="shared" si="849"/>
        <v/>
      </c>
      <c r="AF3517" s="96" t="str">
        <f t="shared" si="850"/>
        <v>&lt;a name='19000100'&gt;&lt;b&gt;: 0 - &lt;a href='jamminjava.php' title='list by venue'&gt;Jammin' Java&lt;/a&gt;&lt;/b&gt;&lt;/a&gt;&lt;br&gt;</v>
      </c>
      <c r="AG3517" s="97">
        <f t="shared" si="851"/>
        <v>1900</v>
      </c>
      <c r="AH3517" s="97" t="str">
        <f t="shared" si="852"/>
        <v>01</v>
      </c>
      <c r="AI3517" s="97" t="str">
        <f t="shared" si="853"/>
        <v>00</v>
      </c>
      <c r="AJ3517" s="97" t="str">
        <f t="shared" si="854"/>
        <v>19000100</v>
      </c>
    </row>
    <row r="3518" spans="6:36" ht="12" customHeight="1" x14ac:dyDescent="0.15">
      <c r="F3518" s="86" t="str">
        <f t="shared" si="843"/>
        <v>Saturday</v>
      </c>
      <c r="H3518" s="92" t="str">
        <f>VLOOKUP(MONTH(G3518),VLOOKUP!$W$1:$X$24,2)</f>
        <v>January</v>
      </c>
      <c r="I3518" s="92" t="str">
        <f t="shared" si="844"/>
        <v/>
      </c>
      <c r="J3518" s="90" t="s">
        <v>217</v>
      </c>
      <c r="L3518" s="86" t="str">
        <f t="shared" si="855"/>
        <v>&lt;a href='jamminjava.php' title='list by venue'&gt;Jammin' Java&lt;/a&gt;</v>
      </c>
      <c r="M3518" s="86">
        <f t="shared" si="845"/>
        <v>0</v>
      </c>
      <c r="N3518" s="86" t="str">
        <f>VLOOKUP(J3518,VLOOKUP!$A$2:$S$54,19,FALSE)&amp;J3518&amp;"&lt;/a&gt;"</f>
        <v>&lt;a href='jamminjava.php' title='list by venue'&gt;Jammin' Java&lt;/a&gt;</v>
      </c>
      <c r="O3518" s="90"/>
      <c r="S3518" s="95">
        <f t="shared" si="846"/>
        <v>0</v>
      </c>
      <c r="T3518" s="86" t="str">
        <f t="shared" si="847"/>
        <v/>
      </c>
      <c r="U3518" s="112" t="str">
        <f t="shared" si="858"/>
        <v/>
      </c>
      <c r="V3518" s="95" t="str">
        <f t="shared" si="848"/>
        <v/>
      </c>
      <c r="AE3518" s="92" t="str">
        <f t="shared" si="849"/>
        <v/>
      </c>
      <c r="AF3518" s="96" t="str">
        <f t="shared" si="850"/>
        <v>&lt;a name='19000100'&gt;&lt;b&gt;: 0 - &lt;a href='jamminjava.php' title='list by venue'&gt;Jammin' Java&lt;/a&gt;&lt;/b&gt;&lt;/a&gt;&lt;br&gt;</v>
      </c>
      <c r="AG3518" s="97">
        <f t="shared" si="851"/>
        <v>1900</v>
      </c>
      <c r="AH3518" s="97" t="str">
        <f t="shared" si="852"/>
        <v>01</v>
      </c>
      <c r="AI3518" s="97" t="str">
        <f t="shared" si="853"/>
        <v>00</v>
      </c>
      <c r="AJ3518" s="97" t="str">
        <f t="shared" si="854"/>
        <v>19000100</v>
      </c>
    </row>
    <row r="3519" spans="6:36" ht="12" customHeight="1" x14ac:dyDescent="0.15">
      <c r="F3519" s="86" t="str">
        <f t="shared" si="843"/>
        <v>Saturday</v>
      </c>
      <c r="H3519" s="92" t="str">
        <f>VLOOKUP(MONTH(G3519),VLOOKUP!$W$1:$X$24,2)</f>
        <v>January</v>
      </c>
      <c r="I3519" s="92" t="str">
        <f t="shared" si="844"/>
        <v/>
      </c>
      <c r="J3519" s="90" t="s">
        <v>217</v>
      </c>
      <c r="L3519" s="86" t="str">
        <f t="shared" si="855"/>
        <v>&lt;a href='jamminjava.php' title='list by venue'&gt;Jammin' Java&lt;/a&gt;</v>
      </c>
      <c r="M3519" s="86">
        <f t="shared" si="845"/>
        <v>0</v>
      </c>
      <c r="N3519" s="86" t="str">
        <f>VLOOKUP(J3519,VLOOKUP!$A$2:$S$54,19,FALSE)&amp;J3519&amp;"&lt;/a&gt;"</f>
        <v>&lt;a href='jamminjava.php' title='list by venue'&gt;Jammin' Java&lt;/a&gt;</v>
      </c>
      <c r="O3519" s="90"/>
      <c r="S3519" s="95">
        <f t="shared" si="846"/>
        <v>0</v>
      </c>
      <c r="T3519" s="86" t="str">
        <f t="shared" si="847"/>
        <v/>
      </c>
      <c r="U3519" s="112" t="str">
        <f t="shared" si="858"/>
        <v/>
      </c>
      <c r="V3519" s="95" t="str">
        <f t="shared" si="848"/>
        <v/>
      </c>
      <c r="AE3519" s="92" t="str">
        <f t="shared" si="849"/>
        <v/>
      </c>
      <c r="AF3519" s="96" t="str">
        <f t="shared" si="850"/>
        <v>&lt;a name='19000100'&gt;&lt;b&gt;: 0 - &lt;a href='jamminjava.php' title='list by venue'&gt;Jammin' Java&lt;/a&gt;&lt;/b&gt;&lt;/a&gt;&lt;br&gt;</v>
      </c>
      <c r="AG3519" s="97">
        <f t="shared" si="851"/>
        <v>1900</v>
      </c>
      <c r="AH3519" s="97" t="str">
        <f t="shared" si="852"/>
        <v>01</v>
      </c>
      <c r="AI3519" s="97" t="str">
        <f t="shared" si="853"/>
        <v>00</v>
      </c>
      <c r="AJ3519" s="97" t="str">
        <f t="shared" si="854"/>
        <v>19000100</v>
      </c>
    </row>
    <row r="3520" spans="6:36" ht="12" customHeight="1" x14ac:dyDescent="0.15">
      <c r="F3520" s="86" t="str">
        <f t="shared" si="843"/>
        <v>Saturday</v>
      </c>
      <c r="H3520" s="92" t="str">
        <f>VLOOKUP(MONTH(G3520),VLOOKUP!$W$1:$X$24,2)</f>
        <v>January</v>
      </c>
      <c r="I3520" s="92" t="str">
        <f t="shared" si="844"/>
        <v/>
      </c>
      <c r="J3520" s="90" t="s">
        <v>217</v>
      </c>
      <c r="L3520" s="86" t="str">
        <f t="shared" si="855"/>
        <v>&lt;a href='jamminjava.php' title='list by venue'&gt;Jammin' Java&lt;/a&gt;</v>
      </c>
      <c r="M3520" s="86">
        <f t="shared" si="845"/>
        <v>0</v>
      </c>
      <c r="N3520" s="86" t="str">
        <f>VLOOKUP(J3520,VLOOKUP!$A$2:$S$54,19,FALSE)&amp;J3520&amp;"&lt;/a&gt;"</f>
        <v>&lt;a href='jamminjava.php' title='list by venue'&gt;Jammin' Java&lt;/a&gt;</v>
      </c>
      <c r="O3520" s="90"/>
      <c r="S3520" s="95">
        <f t="shared" si="846"/>
        <v>0</v>
      </c>
      <c r="T3520" s="86" t="str">
        <f t="shared" si="847"/>
        <v/>
      </c>
      <c r="U3520" s="112" t="str">
        <f t="shared" si="858"/>
        <v/>
      </c>
      <c r="V3520" s="95" t="str">
        <f t="shared" si="848"/>
        <v/>
      </c>
      <c r="AE3520" s="92" t="str">
        <f t="shared" si="849"/>
        <v/>
      </c>
      <c r="AF3520" s="96" t="str">
        <f t="shared" si="850"/>
        <v>&lt;a name='19000100'&gt;&lt;b&gt;: 0 - &lt;a href='jamminjava.php' title='list by venue'&gt;Jammin' Java&lt;/a&gt;&lt;/b&gt;&lt;/a&gt;&lt;br&gt;</v>
      </c>
      <c r="AG3520" s="97">
        <f t="shared" si="851"/>
        <v>1900</v>
      </c>
      <c r="AH3520" s="97" t="str">
        <f t="shared" si="852"/>
        <v>01</v>
      </c>
      <c r="AI3520" s="97" t="str">
        <f t="shared" si="853"/>
        <v>00</v>
      </c>
      <c r="AJ3520" s="97" t="str">
        <f t="shared" si="854"/>
        <v>19000100</v>
      </c>
    </row>
    <row r="3521" spans="6:36" ht="12" customHeight="1" x14ac:dyDescent="0.15">
      <c r="F3521" s="86" t="str">
        <f t="shared" si="843"/>
        <v>Saturday</v>
      </c>
      <c r="H3521" s="92" t="str">
        <f>VLOOKUP(MONTH(G3521),VLOOKUP!$W$1:$X$24,2)</f>
        <v>January</v>
      </c>
      <c r="I3521" s="92" t="str">
        <f t="shared" si="844"/>
        <v/>
      </c>
      <c r="J3521" s="90" t="s">
        <v>217</v>
      </c>
      <c r="L3521" s="86" t="str">
        <f t="shared" si="855"/>
        <v>&lt;a href='jamminjava.php' title='list by venue'&gt;Jammin' Java&lt;/a&gt;</v>
      </c>
      <c r="M3521" s="86">
        <f t="shared" si="845"/>
        <v>0</v>
      </c>
      <c r="N3521" s="86" t="str">
        <f>VLOOKUP(J3521,VLOOKUP!$A$2:$S$54,19,FALSE)&amp;J3521&amp;"&lt;/a&gt;"</f>
        <v>&lt;a href='jamminjava.php' title='list by venue'&gt;Jammin' Java&lt;/a&gt;</v>
      </c>
      <c r="O3521" s="90"/>
      <c r="S3521" s="95">
        <f t="shared" si="846"/>
        <v>0</v>
      </c>
      <c r="T3521" s="86" t="str">
        <f t="shared" si="847"/>
        <v/>
      </c>
      <c r="U3521" s="112" t="str">
        <f t="shared" si="858"/>
        <v/>
      </c>
      <c r="V3521" s="95" t="str">
        <f t="shared" si="848"/>
        <v/>
      </c>
      <c r="AE3521" s="92" t="str">
        <f t="shared" si="849"/>
        <v/>
      </c>
      <c r="AF3521" s="96" t="str">
        <f t="shared" si="850"/>
        <v>&lt;a name='19000100'&gt;&lt;b&gt;: 0 - &lt;a href='jamminjava.php' title='list by venue'&gt;Jammin' Java&lt;/a&gt;&lt;/b&gt;&lt;/a&gt;&lt;br&gt;</v>
      </c>
      <c r="AG3521" s="97">
        <f t="shared" si="851"/>
        <v>1900</v>
      </c>
      <c r="AH3521" s="97" t="str">
        <f t="shared" si="852"/>
        <v>01</v>
      </c>
      <c r="AI3521" s="97" t="str">
        <f t="shared" si="853"/>
        <v>00</v>
      </c>
      <c r="AJ3521" s="97" t="str">
        <f t="shared" si="854"/>
        <v>19000100</v>
      </c>
    </row>
    <row r="3522" spans="6:36" ht="12" customHeight="1" x14ac:dyDescent="0.15">
      <c r="F3522" s="86" t="str">
        <f t="shared" ref="F3522:F3585" si="859">IF(WEEKDAY(G3522)=1,"Sunday",IF(WEEKDAY(G3522)=2,"Monday",IF(WEEKDAY(G3522)=3,"Tuesday",IF(WEEKDAY(G3522)=4,"Wednesday",IF(WEEKDAY(G3522)=5,"Thursday",IF(WEEKDAY(G3522)=6,"Friday","Saturday"))))))</f>
        <v>Saturday</v>
      </c>
      <c r="H3522" s="92" t="str">
        <f>VLOOKUP(MONTH(G3522),VLOOKUP!$W$1:$X$24,2)</f>
        <v>January</v>
      </c>
      <c r="I3522" s="92" t="str">
        <f t="shared" ref="I3522:I3585" si="860">IF(ISBLANK(G3522),"",F3522&amp;", "&amp;DAY(G3522)&amp;" "&amp;H3522&amp;" "&amp;YEAR(G3522))</f>
        <v/>
      </c>
      <c r="J3522" s="90" t="s">
        <v>217</v>
      </c>
      <c r="L3522" s="86" t="str">
        <f t="shared" si="855"/>
        <v>&lt;a href='jamminjava.php' title='list by venue'&gt;Jammin' Java&lt;/a&gt;</v>
      </c>
      <c r="M3522" s="86">
        <f t="shared" ref="M3522:M3585" si="861">IF(ISBLANK(P3522),O3522,IF(ISBLANK(Q3522),O3522&amp;" and "&amp;P3522,IF(ISBLANK(R3522),O3522&amp;", "&amp;P3522&amp;", and "&amp;Q3522, O3522&amp;", "&amp;P3522&amp;", "&amp;Q3522&amp;", and "&amp;R3522)))</f>
        <v>0</v>
      </c>
      <c r="N3522" s="86" t="str">
        <f>VLOOKUP(J3522,VLOOKUP!$A$2:$S$54,19,FALSE)&amp;J3522&amp;"&lt;/a&gt;"</f>
        <v>&lt;a href='jamminjava.php' title='list by venue'&gt;Jammin' Java&lt;/a&gt;</v>
      </c>
      <c r="O3522" s="90"/>
      <c r="S3522" s="95">
        <f t="shared" ref="S3522:S3585" si="862">IF(LEFT(O3522,2)="A ",RIGHT(O3522,LEN(O3522)-2),IF(LEFT(O3522,3)="An ",RIGHT(O3522,LEN(O3522)-3),IF(LEFT(O3522,4)="The ",RIGHT(O3522,LEN(O3522)-4),IF(LEFT(O3522,3)="&lt;b&gt;",RIGHT(O3522,LEN(O3522)-3),IF(LEFT(O3522,4)="&lt;em&gt;",RIGHT(O3522,LEN(O3522)-4),O3522)))))</f>
        <v>0</v>
      </c>
      <c r="T3522" s="86" t="str">
        <f t="shared" ref="T3522:T3585" si="863">IF(ISBLANK(G3522),"","&amp;#149; "&amp;IF(ISBLANK(C3522),"","&lt;S&gt;")&amp;IF(ISBLANK(A3522),"","&lt;a href='recommended.php#"&amp;AJ3522&amp;"'&gt;&lt;b&gt;&lt;em&gt;&lt;font color='#9C004D'&gt;RECOMMENDED&lt;/font&gt;&lt;/em&gt;&lt;/b&gt;&lt;/a&gt; - ")&amp;M3522&amp;" - &lt;b&gt;"&amp;L3522&amp;"&lt;/b&gt; "&amp;IF(B3522="Sold Out"," - &lt;font color='#000099'&gt;&lt;b&gt;&lt;I&gt;sold out&lt;/I&gt;&lt;/b&gt;&lt;/font&gt;","")&amp;IF(ISBLANK(C3522),"","&lt;/S&gt; &lt;b&gt;"&amp;C3522&amp;"&lt;/b&gt;")&amp;"&lt;br&gt;")</f>
        <v/>
      </c>
      <c r="U3522" s="112" t="str">
        <f t="shared" si="858"/>
        <v/>
      </c>
      <c r="V3522" s="95" t="str">
        <f t="shared" ref="V3522:V3585" si="864">IF(ISBLANK(G3522),"","&amp;#149; "&amp;IF(ISBLANK(C3522),"","&lt;S&gt;")&amp;IF(ISBLANK(A3522),"","&lt;a href='recommended.php#"&amp;AJ3522&amp;"'&gt;&lt;b&gt;&lt;em&gt;&lt;font color='#9C004D'&gt;RECOMMENDED&lt;/font&gt;&lt;/em&gt;&lt;/b&gt;&lt;/a&gt; - ")&amp;M3522&amp;" - &lt;b&gt;"&amp;L3522&amp;"&lt;/b&gt; "&amp;IF(B3522="Sold Out"," - &lt;font color='#000099'&gt;&lt;b&gt;&lt;I&gt;sold out&lt;/I&gt;&lt;/b&gt;&lt;/font&gt;","")&amp;IF(ISBLANK(C3522),"","&lt;/S&gt; &lt;b&gt;"&amp;C3522&amp;"&lt;/b&gt;")&amp;" - &lt;font color='#005500'&gt;&lt;b&gt;"&amp;E3522&amp;"&lt;/b&gt;&lt;/font&gt;&lt;br&gt;")</f>
        <v/>
      </c>
      <c r="AE3522" s="92" t="str">
        <f t="shared" ref="AE3522:AE3585" si="865">IF(ISBLANK(G3522),"",F3522&amp;", "&amp;DAY(G3522)&amp;" "&amp;H3522&amp;" "&amp;YEAR(G3522)&amp;"      [&lt;a name='"&amp;AJ3522&amp;"' href='#"&amp;AJ3522&amp;"'&gt;link to this day&lt;/a&gt;]")</f>
        <v/>
      </c>
      <c r="AF3522" s="96" t="str">
        <f t="shared" ref="AF3522:AF3585" si="866">"&lt;a name='"&amp;AJ3522&amp;"'&gt;&lt;b&gt;"&amp;I3522&amp;": "&amp;M3522&amp;" - "&amp;L3522&amp;"&lt;/b&gt;&lt;/a&gt;&lt;br&gt;"</f>
        <v>&lt;a name='19000100'&gt;&lt;b&gt;: 0 - &lt;a href='jamminjava.php' title='list by venue'&gt;Jammin' Java&lt;/a&gt;&lt;/b&gt;&lt;/a&gt;&lt;br&gt;</v>
      </c>
      <c r="AG3522" s="97">
        <f t="shared" ref="AG3522:AG3585" si="867">YEAR(G3522)</f>
        <v>1900</v>
      </c>
      <c r="AH3522" s="97" t="str">
        <f t="shared" ref="AH3522:AH3585" si="868">IF(LEN(MONTH(G3522))=1,"0"&amp;MONTH(G3522),MONTH(G3522))</f>
        <v>01</v>
      </c>
      <c r="AI3522" s="97" t="str">
        <f t="shared" ref="AI3522:AI3585" si="869">IF(LEN(DAY(G3522))=1,"0"&amp;DAY(G3522),DAY(G3522))</f>
        <v>00</v>
      </c>
      <c r="AJ3522" s="97" t="str">
        <f t="shared" ref="AJ3522:AJ3585" si="870">AG3522&amp;AH3522&amp;AI3522</f>
        <v>19000100</v>
      </c>
    </row>
    <row r="3523" spans="6:36" ht="12" customHeight="1" x14ac:dyDescent="0.15">
      <c r="F3523" s="86" t="str">
        <f t="shared" si="859"/>
        <v>Saturday</v>
      </c>
      <c r="H3523" s="92" t="str">
        <f>VLOOKUP(MONTH(G3523),VLOOKUP!$W$1:$X$24,2)</f>
        <v>January</v>
      </c>
      <c r="I3523" s="92" t="str">
        <f t="shared" si="860"/>
        <v/>
      </c>
      <c r="J3523" s="90" t="s">
        <v>217</v>
      </c>
      <c r="L3523" s="86" t="str">
        <f t="shared" si="855"/>
        <v>&lt;a href='jamminjava.php' title='list by venue'&gt;Jammin' Java&lt;/a&gt;</v>
      </c>
      <c r="M3523" s="86">
        <f t="shared" si="861"/>
        <v>0</v>
      </c>
      <c r="N3523" s="86" t="str">
        <f>VLOOKUP(J3523,VLOOKUP!$A$2:$S$54,19,FALSE)&amp;J3523&amp;"&lt;/a&gt;"</f>
        <v>&lt;a href='jamminjava.php' title='list by venue'&gt;Jammin' Java&lt;/a&gt;</v>
      </c>
      <c r="O3523" s="90"/>
      <c r="S3523" s="95">
        <f t="shared" si="862"/>
        <v>0</v>
      </c>
      <c r="T3523" s="86" t="str">
        <f t="shared" si="863"/>
        <v/>
      </c>
      <c r="U3523" s="112" t="str">
        <f t="shared" si="858"/>
        <v/>
      </c>
      <c r="V3523" s="95" t="str">
        <f t="shared" si="864"/>
        <v/>
      </c>
      <c r="AE3523" s="92" t="str">
        <f t="shared" si="865"/>
        <v/>
      </c>
      <c r="AF3523" s="96" t="str">
        <f t="shared" si="866"/>
        <v>&lt;a name='19000100'&gt;&lt;b&gt;: 0 - &lt;a href='jamminjava.php' title='list by venue'&gt;Jammin' Java&lt;/a&gt;&lt;/b&gt;&lt;/a&gt;&lt;br&gt;</v>
      </c>
      <c r="AG3523" s="97">
        <f t="shared" si="867"/>
        <v>1900</v>
      </c>
      <c r="AH3523" s="97" t="str">
        <f t="shared" si="868"/>
        <v>01</v>
      </c>
      <c r="AI3523" s="97" t="str">
        <f t="shared" si="869"/>
        <v>00</v>
      </c>
      <c r="AJ3523" s="97" t="str">
        <f t="shared" si="870"/>
        <v>19000100</v>
      </c>
    </row>
    <row r="3524" spans="6:36" ht="12" customHeight="1" x14ac:dyDescent="0.15">
      <c r="F3524" s="86" t="str">
        <f t="shared" si="859"/>
        <v>Saturday</v>
      </c>
      <c r="H3524" s="92" t="str">
        <f>VLOOKUP(MONTH(G3524),VLOOKUP!$W$1:$X$24,2)</f>
        <v>January</v>
      </c>
      <c r="I3524" s="92" t="str">
        <f t="shared" si="860"/>
        <v/>
      </c>
      <c r="J3524" s="90" t="s">
        <v>217</v>
      </c>
      <c r="L3524" s="86" t="str">
        <f t="shared" si="855"/>
        <v>&lt;a href='jamminjava.php' title='list by venue'&gt;Jammin' Java&lt;/a&gt;</v>
      </c>
      <c r="M3524" s="86">
        <f t="shared" si="861"/>
        <v>0</v>
      </c>
      <c r="N3524" s="86" t="str">
        <f>VLOOKUP(J3524,VLOOKUP!$A$2:$S$54,19,FALSE)&amp;J3524&amp;"&lt;/a&gt;"</f>
        <v>&lt;a href='jamminjava.php' title='list by venue'&gt;Jammin' Java&lt;/a&gt;</v>
      </c>
      <c r="O3524" s="90"/>
      <c r="S3524" s="95">
        <f t="shared" si="862"/>
        <v>0</v>
      </c>
      <c r="T3524" s="86" t="str">
        <f t="shared" si="863"/>
        <v/>
      </c>
      <c r="U3524" s="112" t="str">
        <f t="shared" si="858"/>
        <v/>
      </c>
      <c r="V3524" s="95" t="str">
        <f t="shared" si="864"/>
        <v/>
      </c>
      <c r="AE3524" s="92" t="str">
        <f t="shared" si="865"/>
        <v/>
      </c>
      <c r="AF3524" s="96" t="str">
        <f t="shared" si="866"/>
        <v>&lt;a name='19000100'&gt;&lt;b&gt;: 0 - &lt;a href='jamminjava.php' title='list by venue'&gt;Jammin' Java&lt;/a&gt;&lt;/b&gt;&lt;/a&gt;&lt;br&gt;</v>
      </c>
      <c r="AG3524" s="97">
        <f t="shared" si="867"/>
        <v>1900</v>
      </c>
      <c r="AH3524" s="97" t="str">
        <f t="shared" si="868"/>
        <v>01</v>
      </c>
      <c r="AI3524" s="97" t="str">
        <f t="shared" si="869"/>
        <v>00</v>
      </c>
      <c r="AJ3524" s="97" t="str">
        <f t="shared" si="870"/>
        <v>19000100</v>
      </c>
    </row>
    <row r="3525" spans="6:36" ht="12" customHeight="1" x14ac:dyDescent="0.15">
      <c r="F3525" s="86" t="str">
        <f t="shared" si="859"/>
        <v>Saturday</v>
      </c>
      <c r="H3525" s="92" t="str">
        <f>VLOOKUP(MONTH(G3525),VLOOKUP!$W$1:$X$24,2)</f>
        <v>January</v>
      </c>
      <c r="I3525" s="92" t="str">
        <f t="shared" si="860"/>
        <v/>
      </c>
      <c r="J3525" s="90" t="s">
        <v>217</v>
      </c>
      <c r="L3525" s="86" t="str">
        <f t="shared" si="855"/>
        <v>&lt;a href='jamminjava.php' title='list by venue'&gt;Jammin' Java&lt;/a&gt;</v>
      </c>
      <c r="M3525" s="86">
        <f t="shared" si="861"/>
        <v>0</v>
      </c>
      <c r="N3525" s="86" t="str">
        <f>VLOOKUP(J3525,VLOOKUP!$A$2:$S$54,19,FALSE)&amp;J3525&amp;"&lt;/a&gt;"</f>
        <v>&lt;a href='jamminjava.php' title='list by venue'&gt;Jammin' Java&lt;/a&gt;</v>
      </c>
      <c r="O3525" s="90"/>
      <c r="S3525" s="95">
        <f t="shared" si="862"/>
        <v>0</v>
      </c>
      <c r="T3525" s="86" t="str">
        <f t="shared" si="863"/>
        <v/>
      </c>
      <c r="U3525" s="112" t="str">
        <f t="shared" si="858"/>
        <v/>
      </c>
      <c r="V3525" s="95" t="str">
        <f t="shared" si="864"/>
        <v/>
      </c>
      <c r="AE3525" s="92" t="str">
        <f t="shared" si="865"/>
        <v/>
      </c>
      <c r="AF3525" s="96" t="str">
        <f t="shared" si="866"/>
        <v>&lt;a name='19000100'&gt;&lt;b&gt;: 0 - &lt;a href='jamminjava.php' title='list by venue'&gt;Jammin' Java&lt;/a&gt;&lt;/b&gt;&lt;/a&gt;&lt;br&gt;</v>
      </c>
      <c r="AG3525" s="97">
        <f t="shared" si="867"/>
        <v>1900</v>
      </c>
      <c r="AH3525" s="97" t="str">
        <f t="shared" si="868"/>
        <v>01</v>
      </c>
      <c r="AI3525" s="97" t="str">
        <f t="shared" si="869"/>
        <v>00</v>
      </c>
      <c r="AJ3525" s="97" t="str">
        <f t="shared" si="870"/>
        <v>19000100</v>
      </c>
    </row>
    <row r="3526" spans="6:36" ht="12" customHeight="1" x14ac:dyDescent="0.15">
      <c r="F3526" s="86" t="str">
        <f t="shared" si="859"/>
        <v>Saturday</v>
      </c>
      <c r="H3526" s="92" t="str">
        <f>VLOOKUP(MONTH(G3526),VLOOKUP!$W$1:$X$24,2)</f>
        <v>January</v>
      </c>
      <c r="I3526" s="92" t="str">
        <f t="shared" si="860"/>
        <v/>
      </c>
      <c r="J3526" s="90" t="s">
        <v>217</v>
      </c>
      <c r="L3526" s="86" t="str">
        <f t="shared" si="855"/>
        <v>&lt;a href='jamminjava.php' title='list by venue'&gt;Jammin' Java&lt;/a&gt;</v>
      </c>
      <c r="M3526" s="86">
        <f t="shared" si="861"/>
        <v>0</v>
      </c>
      <c r="N3526" s="86" t="str">
        <f>VLOOKUP(J3526,VLOOKUP!$A$2:$S$54,19,FALSE)&amp;J3526&amp;"&lt;/a&gt;"</f>
        <v>&lt;a href='jamminjava.php' title='list by venue'&gt;Jammin' Java&lt;/a&gt;</v>
      </c>
      <c r="O3526" s="90"/>
      <c r="S3526" s="95">
        <f t="shared" si="862"/>
        <v>0</v>
      </c>
      <c r="T3526" s="86" t="str">
        <f t="shared" si="863"/>
        <v/>
      </c>
      <c r="U3526" s="112" t="str">
        <f t="shared" si="858"/>
        <v/>
      </c>
      <c r="V3526" s="95" t="str">
        <f t="shared" si="864"/>
        <v/>
      </c>
      <c r="AE3526" s="92" t="str">
        <f t="shared" si="865"/>
        <v/>
      </c>
      <c r="AF3526" s="96" t="str">
        <f t="shared" si="866"/>
        <v>&lt;a name='19000100'&gt;&lt;b&gt;: 0 - &lt;a href='jamminjava.php' title='list by venue'&gt;Jammin' Java&lt;/a&gt;&lt;/b&gt;&lt;/a&gt;&lt;br&gt;</v>
      </c>
      <c r="AG3526" s="97">
        <f t="shared" si="867"/>
        <v>1900</v>
      </c>
      <c r="AH3526" s="97" t="str">
        <f t="shared" si="868"/>
        <v>01</v>
      </c>
      <c r="AI3526" s="97" t="str">
        <f t="shared" si="869"/>
        <v>00</v>
      </c>
      <c r="AJ3526" s="97" t="str">
        <f t="shared" si="870"/>
        <v>19000100</v>
      </c>
    </row>
    <row r="3527" spans="6:36" ht="12" customHeight="1" x14ac:dyDescent="0.15">
      <c r="F3527" s="86" t="str">
        <f t="shared" si="859"/>
        <v>Saturday</v>
      </c>
      <c r="H3527" s="92" t="str">
        <f>VLOOKUP(MONTH(G3527),VLOOKUP!$W$1:$X$24,2)</f>
        <v>January</v>
      </c>
      <c r="I3527" s="92" t="str">
        <f t="shared" si="860"/>
        <v/>
      </c>
      <c r="J3527" s="90" t="s">
        <v>217</v>
      </c>
      <c r="L3527" s="86" t="str">
        <f t="shared" si="855"/>
        <v>&lt;a href='jamminjava.php' title='list by venue'&gt;Jammin' Java&lt;/a&gt;</v>
      </c>
      <c r="M3527" s="86">
        <f t="shared" si="861"/>
        <v>0</v>
      </c>
      <c r="N3527" s="86" t="str">
        <f>VLOOKUP(J3527,VLOOKUP!$A$2:$S$54,19,FALSE)&amp;J3527&amp;"&lt;/a&gt;"</f>
        <v>&lt;a href='jamminjava.php' title='list by venue'&gt;Jammin' Java&lt;/a&gt;</v>
      </c>
      <c r="O3527" s="90"/>
      <c r="S3527" s="95">
        <f t="shared" si="862"/>
        <v>0</v>
      </c>
      <c r="T3527" s="86" t="str">
        <f t="shared" si="863"/>
        <v/>
      </c>
      <c r="U3527" s="112" t="str">
        <f t="shared" si="858"/>
        <v/>
      </c>
      <c r="V3527" s="95" t="str">
        <f t="shared" si="864"/>
        <v/>
      </c>
      <c r="AE3527" s="92" t="str">
        <f t="shared" si="865"/>
        <v/>
      </c>
      <c r="AF3527" s="96" t="str">
        <f t="shared" si="866"/>
        <v>&lt;a name='19000100'&gt;&lt;b&gt;: 0 - &lt;a href='jamminjava.php' title='list by venue'&gt;Jammin' Java&lt;/a&gt;&lt;/b&gt;&lt;/a&gt;&lt;br&gt;</v>
      </c>
      <c r="AG3527" s="97">
        <f t="shared" si="867"/>
        <v>1900</v>
      </c>
      <c r="AH3527" s="97" t="str">
        <f t="shared" si="868"/>
        <v>01</v>
      </c>
      <c r="AI3527" s="97" t="str">
        <f t="shared" si="869"/>
        <v>00</v>
      </c>
      <c r="AJ3527" s="97" t="str">
        <f t="shared" si="870"/>
        <v>19000100</v>
      </c>
    </row>
    <row r="3528" spans="6:36" ht="12" customHeight="1" x14ac:dyDescent="0.15">
      <c r="F3528" s="86" t="str">
        <f t="shared" si="859"/>
        <v>Saturday</v>
      </c>
      <c r="H3528" s="92" t="str">
        <f>VLOOKUP(MONTH(G3528),VLOOKUP!$W$1:$X$24,2)</f>
        <v>January</v>
      </c>
      <c r="I3528" s="92" t="str">
        <f t="shared" si="860"/>
        <v/>
      </c>
      <c r="J3528" s="90" t="s">
        <v>217</v>
      </c>
      <c r="L3528" s="86" t="str">
        <f t="shared" si="855"/>
        <v>&lt;a href='jamminjava.php' title='list by venue'&gt;Jammin' Java&lt;/a&gt;</v>
      </c>
      <c r="M3528" s="86">
        <f t="shared" si="861"/>
        <v>0</v>
      </c>
      <c r="N3528" s="86" t="str">
        <f>VLOOKUP(J3528,VLOOKUP!$A$2:$S$54,19,FALSE)&amp;J3528&amp;"&lt;/a&gt;"</f>
        <v>&lt;a href='jamminjava.php' title='list by venue'&gt;Jammin' Java&lt;/a&gt;</v>
      </c>
      <c r="O3528" s="90"/>
      <c r="S3528" s="95">
        <f t="shared" si="862"/>
        <v>0</v>
      </c>
      <c r="T3528" s="86" t="str">
        <f t="shared" si="863"/>
        <v/>
      </c>
      <c r="U3528" s="112" t="str">
        <f t="shared" si="858"/>
        <v/>
      </c>
      <c r="V3528" s="95" t="str">
        <f t="shared" si="864"/>
        <v/>
      </c>
      <c r="AE3528" s="92" t="str">
        <f t="shared" si="865"/>
        <v/>
      </c>
      <c r="AF3528" s="96" t="str">
        <f t="shared" si="866"/>
        <v>&lt;a name='19000100'&gt;&lt;b&gt;: 0 - &lt;a href='jamminjava.php' title='list by venue'&gt;Jammin' Java&lt;/a&gt;&lt;/b&gt;&lt;/a&gt;&lt;br&gt;</v>
      </c>
      <c r="AG3528" s="97">
        <f t="shared" si="867"/>
        <v>1900</v>
      </c>
      <c r="AH3528" s="97" t="str">
        <f t="shared" si="868"/>
        <v>01</v>
      </c>
      <c r="AI3528" s="97" t="str">
        <f t="shared" si="869"/>
        <v>00</v>
      </c>
      <c r="AJ3528" s="97" t="str">
        <f t="shared" si="870"/>
        <v>19000100</v>
      </c>
    </row>
    <row r="3529" spans="6:36" ht="12" customHeight="1" x14ac:dyDescent="0.15">
      <c r="F3529" s="86" t="str">
        <f t="shared" si="859"/>
        <v>Saturday</v>
      </c>
      <c r="H3529" s="92" t="str">
        <f>VLOOKUP(MONTH(G3529),VLOOKUP!$W$1:$X$24,2)</f>
        <v>January</v>
      </c>
      <c r="I3529" s="92" t="str">
        <f t="shared" si="860"/>
        <v/>
      </c>
      <c r="J3529" s="90" t="s">
        <v>217</v>
      </c>
      <c r="L3529" s="86" t="str">
        <f t="shared" si="855"/>
        <v>&lt;a href='jamminjava.php' title='list by venue'&gt;Jammin' Java&lt;/a&gt;</v>
      </c>
      <c r="M3529" s="86">
        <f t="shared" si="861"/>
        <v>0</v>
      </c>
      <c r="N3529" s="86" t="str">
        <f>VLOOKUP(J3529,VLOOKUP!$A$2:$S$54,19,FALSE)&amp;J3529&amp;"&lt;/a&gt;"</f>
        <v>&lt;a href='jamminjava.php' title='list by venue'&gt;Jammin' Java&lt;/a&gt;</v>
      </c>
      <c r="O3529" s="90"/>
      <c r="S3529" s="95">
        <f t="shared" si="862"/>
        <v>0</v>
      </c>
      <c r="T3529" s="86" t="str">
        <f t="shared" si="863"/>
        <v/>
      </c>
      <c r="U3529" s="112" t="str">
        <f t="shared" si="858"/>
        <v/>
      </c>
      <c r="V3529" s="95" t="str">
        <f t="shared" si="864"/>
        <v/>
      </c>
      <c r="AE3529" s="92" t="str">
        <f t="shared" si="865"/>
        <v/>
      </c>
      <c r="AF3529" s="96" t="str">
        <f t="shared" si="866"/>
        <v>&lt;a name='19000100'&gt;&lt;b&gt;: 0 - &lt;a href='jamminjava.php' title='list by venue'&gt;Jammin' Java&lt;/a&gt;&lt;/b&gt;&lt;/a&gt;&lt;br&gt;</v>
      </c>
      <c r="AG3529" s="97">
        <f t="shared" si="867"/>
        <v>1900</v>
      </c>
      <c r="AH3529" s="97" t="str">
        <f t="shared" si="868"/>
        <v>01</v>
      </c>
      <c r="AI3529" s="97" t="str">
        <f t="shared" si="869"/>
        <v>00</v>
      </c>
      <c r="AJ3529" s="97" t="str">
        <f t="shared" si="870"/>
        <v>19000100</v>
      </c>
    </row>
    <row r="3530" spans="6:36" ht="12" customHeight="1" x14ac:dyDescent="0.15">
      <c r="F3530" s="86" t="str">
        <f t="shared" si="859"/>
        <v>Saturday</v>
      </c>
      <c r="H3530" s="92" t="str">
        <f>VLOOKUP(MONTH(G3530),VLOOKUP!$W$1:$X$24,2)</f>
        <v>January</v>
      </c>
      <c r="I3530" s="92" t="str">
        <f t="shared" si="860"/>
        <v/>
      </c>
      <c r="J3530" s="90" t="s">
        <v>217</v>
      </c>
      <c r="L3530" s="86" t="str">
        <f t="shared" si="855"/>
        <v>&lt;a href='jamminjava.php' title='list by venue'&gt;Jammin' Java&lt;/a&gt;</v>
      </c>
      <c r="M3530" s="86">
        <f t="shared" si="861"/>
        <v>0</v>
      </c>
      <c r="N3530" s="86" t="str">
        <f>VLOOKUP(J3530,VLOOKUP!$A$2:$S$54,19,FALSE)&amp;J3530&amp;"&lt;/a&gt;"</f>
        <v>&lt;a href='jamminjava.php' title='list by venue'&gt;Jammin' Java&lt;/a&gt;</v>
      </c>
      <c r="O3530" s="90"/>
      <c r="S3530" s="95">
        <f t="shared" si="862"/>
        <v>0</v>
      </c>
      <c r="T3530" s="86" t="str">
        <f t="shared" si="863"/>
        <v/>
      </c>
      <c r="U3530" s="112" t="str">
        <f t="shared" si="858"/>
        <v/>
      </c>
      <c r="V3530" s="95" t="str">
        <f t="shared" si="864"/>
        <v/>
      </c>
      <c r="AE3530" s="92" t="str">
        <f t="shared" si="865"/>
        <v/>
      </c>
      <c r="AF3530" s="96" t="str">
        <f t="shared" si="866"/>
        <v>&lt;a name='19000100'&gt;&lt;b&gt;: 0 - &lt;a href='jamminjava.php' title='list by venue'&gt;Jammin' Java&lt;/a&gt;&lt;/b&gt;&lt;/a&gt;&lt;br&gt;</v>
      </c>
      <c r="AG3530" s="97">
        <f t="shared" si="867"/>
        <v>1900</v>
      </c>
      <c r="AH3530" s="97" t="str">
        <f t="shared" si="868"/>
        <v>01</v>
      </c>
      <c r="AI3530" s="97" t="str">
        <f t="shared" si="869"/>
        <v>00</v>
      </c>
      <c r="AJ3530" s="97" t="str">
        <f t="shared" si="870"/>
        <v>19000100</v>
      </c>
    </row>
    <row r="3531" spans="6:36" ht="12" customHeight="1" x14ac:dyDescent="0.15">
      <c r="F3531" s="86" t="str">
        <f t="shared" si="859"/>
        <v>Saturday</v>
      </c>
      <c r="H3531" s="92" t="str">
        <f>VLOOKUP(MONTH(G3531),VLOOKUP!$W$1:$X$24,2)</f>
        <v>January</v>
      </c>
      <c r="I3531" s="92" t="str">
        <f t="shared" si="860"/>
        <v/>
      </c>
      <c r="J3531" s="90" t="s">
        <v>217</v>
      </c>
      <c r="L3531" s="86" t="str">
        <f t="shared" si="855"/>
        <v>&lt;a href='jamminjava.php' title='list by venue'&gt;Jammin' Java&lt;/a&gt;</v>
      </c>
      <c r="M3531" s="86">
        <f t="shared" si="861"/>
        <v>0</v>
      </c>
      <c r="N3531" s="86" t="str">
        <f>VLOOKUP(J3531,VLOOKUP!$A$2:$S$54,19,FALSE)&amp;J3531&amp;"&lt;/a&gt;"</f>
        <v>&lt;a href='jamminjava.php' title='list by venue'&gt;Jammin' Java&lt;/a&gt;</v>
      </c>
      <c r="O3531" s="90"/>
      <c r="S3531" s="95">
        <f t="shared" si="862"/>
        <v>0</v>
      </c>
      <c r="T3531" s="86" t="str">
        <f t="shared" si="863"/>
        <v/>
      </c>
      <c r="U3531" s="112" t="str">
        <f t="shared" si="858"/>
        <v/>
      </c>
      <c r="V3531" s="95" t="str">
        <f t="shared" si="864"/>
        <v/>
      </c>
      <c r="AE3531" s="92" t="str">
        <f t="shared" si="865"/>
        <v/>
      </c>
      <c r="AF3531" s="96" t="str">
        <f t="shared" si="866"/>
        <v>&lt;a name='19000100'&gt;&lt;b&gt;: 0 - &lt;a href='jamminjava.php' title='list by venue'&gt;Jammin' Java&lt;/a&gt;&lt;/b&gt;&lt;/a&gt;&lt;br&gt;</v>
      </c>
      <c r="AG3531" s="97">
        <f t="shared" si="867"/>
        <v>1900</v>
      </c>
      <c r="AH3531" s="97" t="str">
        <f t="shared" si="868"/>
        <v>01</v>
      </c>
      <c r="AI3531" s="97" t="str">
        <f t="shared" si="869"/>
        <v>00</v>
      </c>
      <c r="AJ3531" s="97" t="str">
        <f t="shared" si="870"/>
        <v>19000100</v>
      </c>
    </row>
    <row r="3532" spans="6:36" ht="12" customHeight="1" x14ac:dyDescent="0.15">
      <c r="F3532" s="86" t="str">
        <f t="shared" si="859"/>
        <v>Saturday</v>
      </c>
      <c r="H3532" s="92" t="str">
        <f>VLOOKUP(MONTH(G3532),VLOOKUP!$W$1:$X$24,2)</f>
        <v>January</v>
      </c>
      <c r="I3532" s="92" t="str">
        <f t="shared" si="860"/>
        <v/>
      </c>
      <c r="J3532" s="90" t="s">
        <v>217</v>
      </c>
      <c r="L3532" s="86" t="str">
        <f t="shared" si="855"/>
        <v>&lt;a href='jamminjava.php' title='list by venue'&gt;Jammin' Java&lt;/a&gt;</v>
      </c>
      <c r="M3532" s="86">
        <f t="shared" si="861"/>
        <v>0</v>
      </c>
      <c r="N3532" s="86" t="str">
        <f>VLOOKUP(J3532,VLOOKUP!$A$2:$S$54,19,FALSE)&amp;J3532&amp;"&lt;/a&gt;"</f>
        <v>&lt;a href='jamminjava.php' title='list by venue'&gt;Jammin' Java&lt;/a&gt;</v>
      </c>
      <c r="O3532" s="90"/>
      <c r="S3532" s="95">
        <f t="shared" si="862"/>
        <v>0</v>
      </c>
      <c r="T3532" s="86" t="str">
        <f t="shared" si="863"/>
        <v/>
      </c>
      <c r="U3532" s="112" t="str">
        <f t="shared" si="858"/>
        <v/>
      </c>
      <c r="V3532" s="95" t="str">
        <f t="shared" si="864"/>
        <v/>
      </c>
      <c r="AE3532" s="92" t="str">
        <f t="shared" si="865"/>
        <v/>
      </c>
      <c r="AF3532" s="96" t="str">
        <f t="shared" si="866"/>
        <v>&lt;a name='19000100'&gt;&lt;b&gt;: 0 - &lt;a href='jamminjava.php' title='list by venue'&gt;Jammin' Java&lt;/a&gt;&lt;/b&gt;&lt;/a&gt;&lt;br&gt;</v>
      </c>
      <c r="AG3532" s="97">
        <f t="shared" si="867"/>
        <v>1900</v>
      </c>
      <c r="AH3532" s="97" t="str">
        <f t="shared" si="868"/>
        <v>01</v>
      </c>
      <c r="AI3532" s="97" t="str">
        <f t="shared" si="869"/>
        <v>00</v>
      </c>
      <c r="AJ3532" s="97" t="str">
        <f t="shared" si="870"/>
        <v>19000100</v>
      </c>
    </row>
    <row r="3533" spans="6:36" ht="12" customHeight="1" x14ac:dyDescent="0.15">
      <c r="F3533" s="86" t="str">
        <f t="shared" si="859"/>
        <v>Saturday</v>
      </c>
      <c r="H3533" s="92" t="str">
        <f>VLOOKUP(MONTH(G3533),VLOOKUP!$W$1:$X$24,2)</f>
        <v>January</v>
      </c>
      <c r="I3533" s="92" t="str">
        <f t="shared" si="860"/>
        <v/>
      </c>
      <c r="J3533" s="90" t="s">
        <v>217</v>
      </c>
      <c r="L3533" s="86" t="str">
        <f t="shared" si="855"/>
        <v>&lt;a href='jamminjava.php' title='list by venue'&gt;Jammin' Java&lt;/a&gt;</v>
      </c>
      <c r="M3533" s="86">
        <f t="shared" si="861"/>
        <v>0</v>
      </c>
      <c r="N3533" s="86" t="str">
        <f>VLOOKUP(J3533,VLOOKUP!$A$2:$S$54,19,FALSE)&amp;J3533&amp;"&lt;/a&gt;"</f>
        <v>&lt;a href='jamminjava.php' title='list by venue'&gt;Jammin' Java&lt;/a&gt;</v>
      </c>
      <c r="O3533" s="90"/>
      <c r="S3533" s="95">
        <f t="shared" si="862"/>
        <v>0</v>
      </c>
      <c r="T3533" s="86" t="str">
        <f t="shared" si="863"/>
        <v/>
      </c>
      <c r="U3533" s="112" t="str">
        <f t="shared" si="858"/>
        <v/>
      </c>
      <c r="V3533" s="95" t="str">
        <f t="shared" si="864"/>
        <v/>
      </c>
      <c r="AE3533" s="92" t="str">
        <f t="shared" si="865"/>
        <v/>
      </c>
      <c r="AF3533" s="96" t="str">
        <f t="shared" si="866"/>
        <v>&lt;a name='19000100'&gt;&lt;b&gt;: 0 - &lt;a href='jamminjava.php' title='list by venue'&gt;Jammin' Java&lt;/a&gt;&lt;/b&gt;&lt;/a&gt;&lt;br&gt;</v>
      </c>
      <c r="AG3533" s="97">
        <f t="shared" si="867"/>
        <v>1900</v>
      </c>
      <c r="AH3533" s="97" t="str">
        <f t="shared" si="868"/>
        <v>01</v>
      </c>
      <c r="AI3533" s="97" t="str">
        <f t="shared" si="869"/>
        <v>00</v>
      </c>
      <c r="AJ3533" s="97" t="str">
        <f t="shared" si="870"/>
        <v>19000100</v>
      </c>
    </row>
    <row r="3534" spans="6:36" ht="12" customHeight="1" x14ac:dyDescent="0.15">
      <c r="F3534" s="86" t="str">
        <f t="shared" si="859"/>
        <v>Saturday</v>
      </c>
      <c r="H3534" s="92" t="str">
        <f>VLOOKUP(MONTH(G3534),VLOOKUP!$W$1:$X$24,2)</f>
        <v>January</v>
      </c>
      <c r="I3534" s="92" t="str">
        <f t="shared" si="860"/>
        <v/>
      </c>
      <c r="J3534" s="90" t="s">
        <v>217</v>
      </c>
      <c r="L3534" s="86" t="str">
        <f t="shared" si="855"/>
        <v>&lt;a href='jamminjava.php' title='list by venue'&gt;Jammin' Java&lt;/a&gt;</v>
      </c>
      <c r="M3534" s="86">
        <f t="shared" si="861"/>
        <v>0</v>
      </c>
      <c r="N3534" s="86" t="str">
        <f>VLOOKUP(J3534,VLOOKUP!$A$2:$S$54,19,FALSE)&amp;J3534&amp;"&lt;/a&gt;"</f>
        <v>&lt;a href='jamminjava.php' title='list by venue'&gt;Jammin' Java&lt;/a&gt;</v>
      </c>
      <c r="O3534" s="90"/>
      <c r="S3534" s="95">
        <f t="shared" si="862"/>
        <v>0</v>
      </c>
      <c r="T3534" s="86" t="str">
        <f t="shared" si="863"/>
        <v/>
      </c>
      <c r="U3534" s="112" t="str">
        <f t="shared" si="858"/>
        <v/>
      </c>
      <c r="V3534" s="95" t="str">
        <f t="shared" si="864"/>
        <v/>
      </c>
      <c r="AE3534" s="92" t="str">
        <f t="shared" si="865"/>
        <v/>
      </c>
      <c r="AF3534" s="96" t="str">
        <f t="shared" si="866"/>
        <v>&lt;a name='19000100'&gt;&lt;b&gt;: 0 - &lt;a href='jamminjava.php' title='list by venue'&gt;Jammin' Java&lt;/a&gt;&lt;/b&gt;&lt;/a&gt;&lt;br&gt;</v>
      </c>
      <c r="AG3534" s="97">
        <f t="shared" si="867"/>
        <v>1900</v>
      </c>
      <c r="AH3534" s="97" t="str">
        <f t="shared" si="868"/>
        <v>01</v>
      </c>
      <c r="AI3534" s="97" t="str">
        <f t="shared" si="869"/>
        <v>00</v>
      </c>
      <c r="AJ3534" s="97" t="str">
        <f t="shared" si="870"/>
        <v>19000100</v>
      </c>
    </row>
    <row r="3535" spans="6:36" ht="12" customHeight="1" x14ac:dyDescent="0.15">
      <c r="F3535" s="86" t="str">
        <f t="shared" si="859"/>
        <v>Saturday</v>
      </c>
      <c r="H3535" s="92" t="str">
        <f>VLOOKUP(MONTH(G3535),VLOOKUP!$W$1:$X$24,2)</f>
        <v>January</v>
      </c>
      <c r="I3535" s="92" t="str">
        <f t="shared" si="860"/>
        <v/>
      </c>
      <c r="J3535" s="90" t="s">
        <v>217</v>
      </c>
      <c r="L3535" s="86" t="str">
        <f t="shared" si="855"/>
        <v>&lt;a href='jamminjava.php' title='list by venue'&gt;Jammin' Java&lt;/a&gt;</v>
      </c>
      <c r="M3535" s="86">
        <f t="shared" si="861"/>
        <v>0</v>
      </c>
      <c r="N3535" s="86" t="str">
        <f>VLOOKUP(J3535,VLOOKUP!$A$2:$S$54,19,FALSE)&amp;J3535&amp;"&lt;/a&gt;"</f>
        <v>&lt;a href='jamminjava.php' title='list by venue'&gt;Jammin' Java&lt;/a&gt;</v>
      </c>
      <c r="O3535" s="90"/>
      <c r="S3535" s="95">
        <f t="shared" si="862"/>
        <v>0</v>
      </c>
      <c r="T3535" s="86" t="str">
        <f t="shared" si="863"/>
        <v/>
      </c>
      <c r="U3535" s="86" t="str">
        <f t="shared" ref="U3535:U3598" si="871">IF(ISBLANK(G3535),"","&amp;#149; "&amp;IF(ISBLANK(C3535),"","&lt;S&gt;")&amp;I3535&amp;IF(ISBLANK(A3535),""," - &lt;a href='recommended.php#"&amp;AJ3535&amp;"'&gt;&lt;b&gt;&lt;em&gt;&lt;font color='#9C004D'&gt;RECOMMENDED&lt;/font&gt;&lt;/em&gt;&lt;/b&gt;&lt;/a&gt;")&amp;" - "&amp;M3535&amp;IF(ISBLANK(K3535),K3535," - &lt;b&gt;"&amp;K3535&amp;"&lt;/b&gt; ")&amp;IF(B3535="Sold Out"," - &lt;font color='#000099'&gt;&lt;b&gt;&lt;I&gt;sold out&lt;/I&gt;&lt;/b&gt;&lt;/font&gt;","")&amp;IF(ISBLANK(C3535),"","&lt;/S&gt; &lt;b&gt;"&amp;C3535&amp;"&lt;/b&gt;")&amp;"&lt;p&gt;")</f>
        <v/>
      </c>
      <c r="V3535" s="95" t="str">
        <f t="shared" si="864"/>
        <v/>
      </c>
      <c r="X3535" s="155" t="s">
        <v>1370</v>
      </c>
      <c r="AE3535" s="92" t="str">
        <f t="shared" si="865"/>
        <v/>
      </c>
      <c r="AF3535" s="96" t="str">
        <f t="shared" si="866"/>
        <v>&lt;a name='19000100'&gt;&lt;b&gt;: 0 - &lt;a href='jamminjava.php' title='list by venue'&gt;Jammin' Java&lt;/a&gt;&lt;/b&gt;&lt;/a&gt;&lt;br&gt;</v>
      </c>
      <c r="AG3535" s="97">
        <f t="shared" si="867"/>
        <v>1900</v>
      </c>
      <c r="AH3535" s="97" t="str">
        <f t="shared" si="868"/>
        <v>01</v>
      </c>
      <c r="AI3535" s="97" t="str">
        <f t="shared" si="869"/>
        <v>00</v>
      </c>
      <c r="AJ3535" s="97" t="str">
        <f t="shared" si="870"/>
        <v>19000100</v>
      </c>
    </row>
    <row r="3536" spans="6:36" ht="12" customHeight="1" x14ac:dyDescent="0.15">
      <c r="F3536" s="86" t="str">
        <f t="shared" si="859"/>
        <v>Saturday</v>
      </c>
      <c r="G3536" s="91"/>
      <c r="H3536" s="92" t="str">
        <f>VLOOKUP(MONTH(G3536),VLOOKUP!$W$1:$X$24,2)</f>
        <v>January</v>
      </c>
      <c r="I3536" s="92" t="str">
        <f t="shared" si="860"/>
        <v/>
      </c>
      <c r="J3536" s="93" t="s">
        <v>1600</v>
      </c>
      <c r="L3536" s="86" t="str">
        <f t="shared" si="855"/>
        <v>Jano Lounge &amp;amp; Bar [34 S Eutaw St, Baltimore, MD]</v>
      </c>
      <c r="M3536" s="86">
        <f t="shared" si="861"/>
        <v>0</v>
      </c>
      <c r="N3536" s="93" t="str">
        <f t="shared" ref="N3536:N3559" si="872">J3536</f>
        <v>Jano Lounge &amp;amp; Bar [34 S Eutaw St, Baltimore, MD]</v>
      </c>
      <c r="O3536" s="90"/>
      <c r="S3536" s="95">
        <f t="shared" si="862"/>
        <v>0</v>
      </c>
      <c r="T3536" s="86" t="str">
        <f t="shared" si="863"/>
        <v/>
      </c>
      <c r="U3536" s="86" t="str">
        <f t="shared" si="871"/>
        <v/>
      </c>
      <c r="V3536" s="95" t="str">
        <f t="shared" si="864"/>
        <v/>
      </c>
      <c r="W3536" s="90" t="s">
        <v>282</v>
      </c>
      <c r="AE3536" s="92" t="str">
        <f t="shared" si="865"/>
        <v/>
      </c>
      <c r="AF3536" s="96" t="str">
        <f t="shared" si="866"/>
        <v>&lt;a name='19000100'&gt;&lt;b&gt;: 0 - Jano Lounge &amp;amp; Bar [34 S Eutaw St, Baltimore, MD]&lt;/b&gt;&lt;/a&gt;&lt;br&gt;</v>
      </c>
      <c r="AG3536" s="97">
        <f t="shared" si="867"/>
        <v>1900</v>
      </c>
      <c r="AH3536" s="97" t="str">
        <f t="shared" si="868"/>
        <v>01</v>
      </c>
      <c r="AI3536" s="97" t="str">
        <f t="shared" si="869"/>
        <v>00</v>
      </c>
      <c r="AJ3536" s="97" t="str">
        <f t="shared" si="870"/>
        <v>19000100</v>
      </c>
    </row>
    <row r="3537" spans="6:36" ht="12" customHeight="1" x14ac:dyDescent="0.15">
      <c r="F3537" s="86" t="str">
        <f t="shared" si="859"/>
        <v>Saturday</v>
      </c>
      <c r="G3537" s="91"/>
      <c r="H3537" s="92" t="str">
        <f>VLOOKUP(MONTH(G3537),VLOOKUP!$W$1:$X$24,2)</f>
        <v>January</v>
      </c>
      <c r="I3537" s="92" t="str">
        <f t="shared" si="860"/>
        <v/>
      </c>
      <c r="J3537" s="93" t="s">
        <v>1600</v>
      </c>
      <c r="L3537" s="86" t="str">
        <f t="shared" si="855"/>
        <v>Jano Lounge &amp;amp; Bar [34 S Eutaw St, Baltimore, MD]</v>
      </c>
      <c r="M3537" s="86">
        <f t="shared" si="861"/>
        <v>0</v>
      </c>
      <c r="N3537" s="93" t="str">
        <f t="shared" si="872"/>
        <v>Jano Lounge &amp;amp; Bar [34 S Eutaw St, Baltimore, MD]</v>
      </c>
      <c r="O3537" s="90"/>
      <c r="S3537" s="95">
        <f t="shared" si="862"/>
        <v>0</v>
      </c>
      <c r="T3537" s="86" t="str">
        <f t="shared" si="863"/>
        <v/>
      </c>
      <c r="U3537" s="86" t="str">
        <f t="shared" si="871"/>
        <v/>
      </c>
      <c r="V3537" s="95" t="str">
        <f t="shared" si="864"/>
        <v/>
      </c>
      <c r="W3537" s="90" t="s">
        <v>282</v>
      </c>
      <c r="AE3537" s="92" t="str">
        <f t="shared" si="865"/>
        <v/>
      </c>
      <c r="AF3537" s="96" t="str">
        <f t="shared" si="866"/>
        <v>&lt;a name='19000100'&gt;&lt;b&gt;: 0 - Jano Lounge &amp;amp; Bar [34 S Eutaw St, Baltimore, MD]&lt;/b&gt;&lt;/a&gt;&lt;br&gt;</v>
      </c>
      <c r="AG3537" s="97">
        <f t="shared" si="867"/>
        <v>1900</v>
      </c>
      <c r="AH3537" s="97" t="str">
        <f t="shared" si="868"/>
        <v>01</v>
      </c>
      <c r="AI3537" s="97" t="str">
        <f t="shared" si="869"/>
        <v>00</v>
      </c>
      <c r="AJ3537" s="97" t="str">
        <f t="shared" si="870"/>
        <v>19000100</v>
      </c>
    </row>
    <row r="3538" spans="6:36" ht="12" customHeight="1" x14ac:dyDescent="0.15">
      <c r="F3538" s="86" t="str">
        <f t="shared" si="859"/>
        <v>Saturday</v>
      </c>
      <c r="G3538" s="91"/>
      <c r="H3538" s="92" t="str">
        <f>VLOOKUP(MONTH(G3538),VLOOKUP!$W$1:$X$24,2)</f>
        <v>January</v>
      </c>
      <c r="I3538" s="92" t="str">
        <f t="shared" si="860"/>
        <v/>
      </c>
      <c r="J3538" s="93" t="s">
        <v>1600</v>
      </c>
      <c r="L3538" s="86" t="str">
        <f t="shared" si="855"/>
        <v>Jano Lounge &amp;amp; Bar [34 S Eutaw St, Baltimore, MD]</v>
      </c>
      <c r="M3538" s="86">
        <f t="shared" si="861"/>
        <v>0</v>
      </c>
      <c r="N3538" s="93" t="str">
        <f t="shared" si="872"/>
        <v>Jano Lounge &amp;amp; Bar [34 S Eutaw St, Baltimore, MD]</v>
      </c>
      <c r="O3538" s="90"/>
      <c r="S3538" s="95">
        <f t="shared" si="862"/>
        <v>0</v>
      </c>
      <c r="T3538" s="86" t="str">
        <f t="shared" si="863"/>
        <v/>
      </c>
      <c r="U3538" s="86" t="str">
        <f t="shared" si="871"/>
        <v/>
      </c>
      <c r="V3538" s="95" t="str">
        <f t="shared" si="864"/>
        <v/>
      </c>
      <c r="W3538" s="90" t="s">
        <v>282</v>
      </c>
      <c r="AE3538" s="92" t="str">
        <f t="shared" si="865"/>
        <v/>
      </c>
      <c r="AF3538" s="96" t="str">
        <f t="shared" si="866"/>
        <v>&lt;a name='19000100'&gt;&lt;b&gt;: 0 - Jano Lounge &amp;amp; Bar [34 S Eutaw St, Baltimore, MD]&lt;/b&gt;&lt;/a&gt;&lt;br&gt;</v>
      </c>
      <c r="AG3538" s="97">
        <f t="shared" si="867"/>
        <v>1900</v>
      </c>
      <c r="AH3538" s="97" t="str">
        <f t="shared" si="868"/>
        <v>01</v>
      </c>
      <c r="AI3538" s="97" t="str">
        <f t="shared" si="869"/>
        <v>00</v>
      </c>
      <c r="AJ3538" s="97" t="str">
        <f t="shared" si="870"/>
        <v>19000100</v>
      </c>
    </row>
    <row r="3539" spans="6:36" ht="12" customHeight="1" x14ac:dyDescent="0.15">
      <c r="F3539" s="86" t="str">
        <f t="shared" si="859"/>
        <v>Saturday</v>
      </c>
      <c r="H3539" s="92" t="str">
        <f>VLOOKUP(MONTH(G3539),VLOOKUP!$W$1:$X$24,2)</f>
        <v>January</v>
      </c>
      <c r="I3539" s="92" t="str">
        <f t="shared" si="860"/>
        <v/>
      </c>
      <c r="J3539" s="116" t="s">
        <v>501</v>
      </c>
      <c r="L3539" s="86" t="str">
        <f t="shared" si="855"/>
        <v>Jaxx</v>
      </c>
      <c r="M3539" s="86">
        <f t="shared" si="861"/>
        <v>0</v>
      </c>
      <c r="N3539" s="125" t="str">
        <f t="shared" si="872"/>
        <v>Jaxx</v>
      </c>
      <c r="O3539" s="90"/>
      <c r="S3539" s="95">
        <f t="shared" si="862"/>
        <v>0</v>
      </c>
      <c r="T3539" s="86" t="str">
        <f t="shared" si="863"/>
        <v/>
      </c>
      <c r="U3539" s="86" t="str">
        <f t="shared" si="871"/>
        <v/>
      </c>
      <c r="V3539" s="95" t="str">
        <f t="shared" si="864"/>
        <v/>
      </c>
      <c r="AE3539" s="92" t="str">
        <f t="shared" si="865"/>
        <v/>
      </c>
      <c r="AF3539" s="96" t="str">
        <f t="shared" si="866"/>
        <v>&lt;a name='19000100'&gt;&lt;b&gt;: 0 - Jaxx&lt;/b&gt;&lt;/a&gt;&lt;br&gt;</v>
      </c>
      <c r="AG3539" s="97">
        <f t="shared" si="867"/>
        <v>1900</v>
      </c>
      <c r="AH3539" s="97" t="str">
        <f t="shared" si="868"/>
        <v>01</v>
      </c>
      <c r="AI3539" s="97" t="str">
        <f t="shared" si="869"/>
        <v>00</v>
      </c>
      <c r="AJ3539" s="97" t="str">
        <f t="shared" si="870"/>
        <v>19000100</v>
      </c>
    </row>
    <row r="3540" spans="6:36" ht="12" customHeight="1" x14ac:dyDescent="0.15">
      <c r="F3540" s="86" t="str">
        <f t="shared" si="859"/>
        <v>Saturday</v>
      </c>
      <c r="H3540" s="92" t="str">
        <f>VLOOKUP(MONTH(G3540),VLOOKUP!$W$1:$X$24,2)</f>
        <v>January</v>
      </c>
      <c r="I3540" s="92" t="str">
        <f t="shared" si="860"/>
        <v/>
      </c>
      <c r="J3540" s="116" t="s">
        <v>501</v>
      </c>
      <c r="L3540" s="86" t="str">
        <f t="shared" si="855"/>
        <v>Jaxx</v>
      </c>
      <c r="M3540" s="86">
        <f t="shared" si="861"/>
        <v>0</v>
      </c>
      <c r="N3540" s="125" t="str">
        <f t="shared" si="872"/>
        <v>Jaxx</v>
      </c>
      <c r="O3540" s="94"/>
      <c r="S3540" s="95">
        <f t="shared" si="862"/>
        <v>0</v>
      </c>
      <c r="T3540" s="86" t="str">
        <f t="shared" si="863"/>
        <v/>
      </c>
      <c r="U3540" s="86" t="str">
        <f t="shared" si="871"/>
        <v/>
      </c>
      <c r="V3540" s="95" t="str">
        <f t="shared" si="864"/>
        <v/>
      </c>
      <c r="AE3540" s="92" t="str">
        <f t="shared" si="865"/>
        <v/>
      </c>
      <c r="AF3540" s="96" t="str">
        <f t="shared" si="866"/>
        <v>&lt;a name='19000100'&gt;&lt;b&gt;: 0 - Jaxx&lt;/b&gt;&lt;/a&gt;&lt;br&gt;</v>
      </c>
      <c r="AG3540" s="97">
        <f t="shared" si="867"/>
        <v>1900</v>
      </c>
      <c r="AH3540" s="97" t="str">
        <f t="shared" si="868"/>
        <v>01</v>
      </c>
      <c r="AI3540" s="97" t="str">
        <f t="shared" si="869"/>
        <v>00</v>
      </c>
      <c r="AJ3540" s="97" t="str">
        <f t="shared" si="870"/>
        <v>19000100</v>
      </c>
    </row>
    <row r="3541" spans="6:36" ht="12" customHeight="1" x14ac:dyDescent="0.15">
      <c r="F3541" s="86" t="str">
        <f t="shared" si="859"/>
        <v>Saturday</v>
      </c>
      <c r="H3541" s="92" t="str">
        <f>VLOOKUP(MONTH(G3541),VLOOKUP!$W$1:$X$24,2)</f>
        <v>January</v>
      </c>
      <c r="I3541" s="92" t="str">
        <f t="shared" si="860"/>
        <v/>
      </c>
      <c r="J3541" s="116" t="s">
        <v>501</v>
      </c>
      <c r="L3541" s="86" t="str">
        <f t="shared" si="855"/>
        <v>Jaxx</v>
      </c>
      <c r="M3541" s="86">
        <f t="shared" si="861"/>
        <v>0</v>
      </c>
      <c r="N3541" s="125" t="str">
        <f t="shared" si="872"/>
        <v>Jaxx</v>
      </c>
      <c r="O3541" s="94"/>
      <c r="S3541" s="95">
        <f t="shared" si="862"/>
        <v>0</v>
      </c>
      <c r="T3541" s="86" t="str">
        <f t="shared" si="863"/>
        <v/>
      </c>
      <c r="U3541" s="86" t="str">
        <f t="shared" si="871"/>
        <v/>
      </c>
      <c r="V3541" s="95" t="str">
        <f t="shared" si="864"/>
        <v/>
      </c>
      <c r="X3541" s="99"/>
      <c r="Y3541" s="99"/>
      <c r="AE3541" s="92" t="str">
        <f t="shared" si="865"/>
        <v/>
      </c>
      <c r="AF3541" s="96" t="str">
        <f t="shared" si="866"/>
        <v>&lt;a name='19000100'&gt;&lt;b&gt;: 0 - Jaxx&lt;/b&gt;&lt;/a&gt;&lt;br&gt;</v>
      </c>
      <c r="AG3541" s="97">
        <f t="shared" si="867"/>
        <v>1900</v>
      </c>
      <c r="AH3541" s="97" t="str">
        <f t="shared" si="868"/>
        <v>01</v>
      </c>
      <c r="AI3541" s="97" t="str">
        <f t="shared" si="869"/>
        <v>00</v>
      </c>
      <c r="AJ3541" s="97" t="str">
        <f t="shared" si="870"/>
        <v>19000100</v>
      </c>
    </row>
    <row r="3542" spans="6:36" ht="12" customHeight="1" x14ac:dyDescent="0.15">
      <c r="F3542" s="86" t="str">
        <f t="shared" si="859"/>
        <v>Saturday</v>
      </c>
      <c r="H3542" s="92" t="str">
        <f>VLOOKUP(MONTH(G3542),VLOOKUP!$W$1:$X$24,2)</f>
        <v>January</v>
      </c>
      <c r="I3542" s="92" t="str">
        <f t="shared" si="860"/>
        <v/>
      </c>
      <c r="J3542" s="116" t="s">
        <v>501</v>
      </c>
      <c r="L3542" s="86" t="str">
        <f t="shared" si="855"/>
        <v>Jaxx</v>
      </c>
      <c r="M3542" s="86">
        <f t="shared" si="861"/>
        <v>0</v>
      </c>
      <c r="N3542" s="125" t="str">
        <f t="shared" si="872"/>
        <v>Jaxx</v>
      </c>
      <c r="O3542" s="90"/>
      <c r="S3542" s="95">
        <f t="shared" si="862"/>
        <v>0</v>
      </c>
      <c r="T3542" s="86" t="str">
        <f t="shared" si="863"/>
        <v/>
      </c>
      <c r="U3542" s="86" t="str">
        <f t="shared" si="871"/>
        <v/>
      </c>
      <c r="V3542" s="95" t="str">
        <f t="shared" si="864"/>
        <v/>
      </c>
      <c r="AE3542" s="92" t="str">
        <f t="shared" si="865"/>
        <v/>
      </c>
      <c r="AF3542" s="96" t="str">
        <f t="shared" si="866"/>
        <v>&lt;a name='19000100'&gt;&lt;b&gt;: 0 - Jaxx&lt;/b&gt;&lt;/a&gt;&lt;br&gt;</v>
      </c>
      <c r="AG3542" s="97">
        <f t="shared" si="867"/>
        <v>1900</v>
      </c>
      <c r="AH3542" s="97" t="str">
        <f t="shared" si="868"/>
        <v>01</v>
      </c>
      <c r="AI3542" s="97" t="str">
        <f t="shared" si="869"/>
        <v>00</v>
      </c>
      <c r="AJ3542" s="97" t="str">
        <f t="shared" si="870"/>
        <v>19000100</v>
      </c>
    </row>
    <row r="3543" spans="6:36" ht="12" customHeight="1" x14ac:dyDescent="0.15">
      <c r="F3543" s="86" t="str">
        <f t="shared" si="859"/>
        <v>Saturday</v>
      </c>
      <c r="H3543" s="92" t="str">
        <f>VLOOKUP(MONTH(G3543),VLOOKUP!$W$1:$X$24,2)</f>
        <v>January</v>
      </c>
      <c r="I3543" s="92" t="str">
        <f t="shared" si="860"/>
        <v/>
      </c>
      <c r="J3543" s="116" t="s">
        <v>501</v>
      </c>
      <c r="L3543" s="86" t="str">
        <f t="shared" si="855"/>
        <v>Jaxx</v>
      </c>
      <c r="M3543" s="86">
        <f t="shared" si="861"/>
        <v>0</v>
      </c>
      <c r="N3543" s="125" t="str">
        <f t="shared" si="872"/>
        <v>Jaxx</v>
      </c>
      <c r="O3543" s="94"/>
      <c r="S3543" s="95">
        <f t="shared" si="862"/>
        <v>0</v>
      </c>
      <c r="T3543" s="86" t="str">
        <f t="shared" si="863"/>
        <v/>
      </c>
      <c r="U3543" s="86" t="str">
        <f t="shared" si="871"/>
        <v/>
      </c>
      <c r="V3543" s="95" t="str">
        <f t="shared" si="864"/>
        <v/>
      </c>
      <c r="AE3543" s="92" t="str">
        <f t="shared" si="865"/>
        <v/>
      </c>
      <c r="AF3543" s="96" t="str">
        <f t="shared" si="866"/>
        <v>&lt;a name='19000100'&gt;&lt;b&gt;: 0 - Jaxx&lt;/b&gt;&lt;/a&gt;&lt;br&gt;</v>
      </c>
      <c r="AG3543" s="97">
        <f t="shared" si="867"/>
        <v>1900</v>
      </c>
      <c r="AH3543" s="97" t="str">
        <f t="shared" si="868"/>
        <v>01</v>
      </c>
      <c r="AI3543" s="97" t="str">
        <f t="shared" si="869"/>
        <v>00</v>
      </c>
      <c r="AJ3543" s="97" t="str">
        <f t="shared" si="870"/>
        <v>19000100</v>
      </c>
    </row>
    <row r="3544" spans="6:36" ht="12" customHeight="1" x14ac:dyDescent="0.15">
      <c r="F3544" s="86" t="str">
        <f t="shared" si="859"/>
        <v>Saturday</v>
      </c>
      <c r="H3544" s="92" t="str">
        <f>VLOOKUP(MONTH(G3544),VLOOKUP!$W$1:$X$24,2)</f>
        <v>January</v>
      </c>
      <c r="I3544" s="92" t="str">
        <f t="shared" si="860"/>
        <v/>
      </c>
      <c r="J3544" s="116" t="s">
        <v>501</v>
      </c>
      <c r="L3544" s="86" t="str">
        <f t="shared" si="855"/>
        <v>Jaxx</v>
      </c>
      <c r="M3544" s="86">
        <f t="shared" si="861"/>
        <v>0</v>
      </c>
      <c r="N3544" s="125" t="str">
        <f t="shared" si="872"/>
        <v>Jaxx</v>
      </c>
      <c r="O3544" s="94"/>
      <c r="S3544" s="95">
        <f t="shared" si="862"/>
        <v>0</v>
      </c>
      <c r="T3544" s="86" t="str">
        <f t="shared" si="863"/>
        <v/>
      </c>
      <c r="U3544" s="86" t="str">
        <f t="shared" si="871"/>
        <v/>
      </c>
      <c r="V3544" s="95" t="str">
        <f t="shared" si="864"/>
        <v/>
      </c>
      <c r="X3544" s="99"/>
      <c r="Y3544" s="99"/>
      <c r="AE3544" s="92" t="str">
        <f t="shared" si="865"/>
        <v/>
      </c>
      <c r="AF3544" s="96" t="str">
        <f t="shared" si="866"/>
        <v>&lt;a name='19000100'&gt;&lt;b&gt;: 0 - Jaxx&lt;/b&gt;&lt;/a&gt;&lt;br&gt;</v>
      </c>
      <c r="AG3544" s="97">
        <f t="shared" si="867"/>
        <v>1900</v>
      </c>
      <c r="AH3544" s="97" t="str">
        <f t="shared" si="868"/>
        <v>01</v>
      </c>
      <c r="AI3544" s="97" t="str">
        <f t="shared" si="869"/>
        <v>00</v>
      </c>
      <c r="AJ3544" s="97" t="str">
        <f t="shared" si="870"/>
        <v>19000100</v>
      </c>
    </row>
    <row r="3545" spans="6:36" ht="12" customHeight="1" x14ac:dyDescent="0.15">
      <c r="F3545" s="86" t="str">
        <f t="shared" si="859"/>
        <v>Saturday</v>
      </c>
      <c r="G3545" s="91"/>
      <c r="H3545" s="92" t="str">
        <f>VLOOKUP(MONTH(G3545),VLOOKUP!$W$1:$X$24,2)</f>
        <v>January</v>
      </c>
      <c r="I3545" s="92" t="str">
        <f t="shared" si="860"/>
        <v/>
      </c>
      <c r="J3545" s="93" t="s">
        <v>1622</v>
      </c>
      <c r="L3545" s="86" t="str">
        <f t="shared" si="855"/>
        <v>Jazz And Cultural Society [2813 12th St NE, WDC]</v>
      </c>
      <c r="M3545" s="86">
        <f t="shared" si="861"/>
        <v>0</v>
      </c>
      <c r="N3545" s="93" t="str">
        <f t="shared" si="872"/>
        <v>Jazz And Cultural Society [2813 12th St NE, WDC]</v>
      </c>
      <c r="O3545" s="94"/>
      <c r="S3545" s="95">
        <f t="shared" si="862"/>
        <v>0</v>
      </c>
      <c r="T3545" s="86" t="str">
        <f t="shared" si="863"/>
        <v/>
      </c>
      <c r="U3545" s="86" t="str">
        <f t="shared" si="871"/>
        <v/>
      </c>
      <c r="V3545" s="95" t="str">
        <f t="shared" si="864"/>
        <v/>
      </c>
      <c r="AE3545" s="92" t="str">
        <f t="shared" si="865"/>
        <v/>
      </c>
      <c r="AF3545" s="96" t="str">
        <f t="shared" si="866"/>
        <v>&lt;a name='19000100'&gt;&lt;b&gt;: 0 - Jazz And Cultural Society [2813 12th St NE, WDC]&lt;/b&gt;&lt;/a&gt;&lt;br&gt;</v>
      </c>
      <c r="AG3545" s="97">
        <f t="shared" si="867"/>
        <v>1900</v>
      </c>
      <c r="AH3545" s="97" t="str">
        <f t="shared" si="868"/>
        <v>01</v>
      </c>
      <c r="AI3545" s="97" t="str">
        <f t="shared" si="869"/>
        <v>00</v>
      </c>
      <c r="AJ3545" s="97" t="str">
        <f t="shared" si="870"/>
        <v>19000100</v>
      </c>
    </row>
    <row r="3546" spans="6:36" ht="12" customHeight="1" x14ac:dyDescent="0.15">
      <c r="F3546" s="86" t="str">
        <f t="shared" si="859"/>
        <v>Saturday</v>
      </c>
      <c r="G3546" s="91"/>
      <c r="H3546" s="92" t="str">
        <f>VLOOKUP(MONTH(G3546),VLOOKUP!$W$1:$X$24,2)</f>
        <v>January</v>
      </c>
      <c r="I3546" s="92" t="str">
        <f t="shared" si="860"/>
        <v/>
      </c>
      <c r="J3546" s="93" t="s">
        <v>1622</v>
      </c>
      <c r="L3546" s="86" t="str">
        <f t="shared" si="855"/>
        <v>Jazz And Cultural Society [2813 12th St NE, WDC]</v>
      </c>
      <c r="M3546" s="86">
        <f t="shared" si="861"/>
        <v>0</v>
      </c>
      <c r="N3546" s="93" t="str">
        <f t="shared" si="872"/>
        <v>Jazz And Cultural Society [2813 12th St NE, WDC]</v>
      </c>
      <c r="O3546" s="94"/>
      <c r="S3546" s="95">
        <f t="shared" si="862"/>
        <v>0</v>
      </c>
      <c r="T3546" s="86" t="str">
        <f t="shared" si="863"/>
        <v/>
      </c>
      <c r="U3546" s="86" t="str">
        <f t="shared" si="871"/>
        <v/>
      </c>
      <c r="V3546" s="95" t="str">
        <f t="shared" si="864"/>
        <v/>
      </c>
      <c r="AE3546" s="92" t="str">
        <f t="shared" si="865"/>
        <v/>
      </c>
      <c r="AF3546" s="96" t="str">
        <f t="shared" si="866"/>
        <v>&lt;a name='19000100'&gt;&lt;b&gt;: 0 - Jazz And Cultural Society [2813 12th St NE, WDC]&lt;/b&gt;&lt;/a&gt;&lt;br&gt;</v>
      </c>
      <c r="AG3546" s="97">
        <f t="shared" si="867"/>
        <v>1900</v>
      </c>
      <c r="AH3546" s="97" t="str">
        <f t="shared" si="868"/>
        <v>01</v>
      </c>
      <c r="AI3546" s="97" t="str">
        <f t="shared" si="869"/>
        <v>00</v>
      </c>
      <c r="AJ3546" s="97" t="str">
        <f t="shared" si="870"/>
        <v>19000100</v>
      </c>
    </row>
    <row r="3547" spans="6:36" ht="12" customHeight="1" x14ac:dyDescent="0.15">
      <c r="F3547" s="86" t="str">
        <f t="shared" si="859"/>
        <v>Saturday</v>
      </c>
      <c r="G3547" s="91"/>
      <c r="H3547" s="92" t="str">
        <f>VLOOKUP(MONTH(G3547),VLOOKUP!$W$1:$X$24,2)</f>
        <v>January</v>
      </c>
      <c r="I3547" s="92" t="str">
        <f t="shared" si="860"/>
        <v/>
      </c>
      <c r="J3547" s="93" t="s">
        <v>1622</v>
      </c>
      <c r="L3547" s="86" t="str">
        <f t="shared" si="855"/>
        <v>Jazz And Cultural Society [2813 12th St NE, WDC]</v>
      </c>
      <c r="M3547" s="86">
        <f t="shared" si="861"/>
        <v>0</v>
      </c>
      <c r="N3547" s="93" t="str">
        <f t="shared" si="872"/>
        <v>Jazz And Cultural Society [2813 12th St NE, WDC]</v>
      </c>
      <c r="O3547" s="94"/>
      <c r="S3547" s="95">
        <f t="shared" si="862"/>
        <v>0</v>
      </c>
      <c r="T3547" s="86" t="str">
        <f t="shared" si="863"/>
        <v/>
      </c>
      <c r="U3547" s="86" t="str">
        <f t="shared" si="871"/>
        <v/>
      </c>
      <c r="V3547" s="95" t="str">
        <f t="shared" si="864"/>
        <v/>
      </c>
      <c r="AE3547" s="92" t="str">
        <f t="shared" si="865"/>
        <v/>
      </c>
      <c r="AF3547" s="96" t="str">
        <f t="shared" si="866"/>
        <v>&lt;a name='19000100'&gt;&lt;b&gt;: 0 - Jazz And Cultural Society [2813 12th St NE, WDC]&lt;/b&gt;&lt;/a&gt;&lt;br&gt;</v>
      </c>
      <c r="AG3547" s="97">
        <f t="shared" si="867"/>
        <v>1900</v>
      </c>
      <c r="AH3547" s="97" t="str">
        <f t="shared" si="868"/>
        <v>01</v>
      </c>
      <c r="AI3547" s="97" t="str">
        <f t="shared" si="869"/>
        <v>00</v>
      </c>
      <c r="AJ3547" s="97" t="str">
        <f t="shared" si="870"/>
        <v>19000100</v>
      </c>
    </row>
    <row r="3548" spans="6:36" ht="12" customHeight="1" x14ac:dyDescent="0.15">
      <c r="F3548" s="86" t="str">
        <f t="shared" si="859"/>
        <v>Saturday</v>
      </c>
      <c r="G3548" s="91"/>
      <c r="H3548" s="92" t="str">
        <f>VLOOKUP(MONTH(G3548),VLOOKUP!$W$1:$X$24,2)</f>
        <v>January</v>
      </c>
      <c r="I3548" s="92" t="str">
        <f t="shared" si="860"/>
        <v/>
      </c>
      <c r="J3548" s="93" t="s">
        <v>1622</v>
      </c>
      <c r="L3548" s="86" t="str">
        <f t="shared" si="855"/>
        <v>Jazz And Cultural Society [2813 12th St NE, WDC]</v>
      </c>
      <c r="M3548" s="86">
        <f t="shared" si="861"/>
        <v>0</v>
      </c>
      <c r="N3548" s="93" t="str">
        <f t="shared" si="872"/>
        <v>Jazz And Cultural Society [2813 12th St NE, WDC]</v>
      </c>
      <c r="O3548" s="94"/>
      <c r="S3548" s="95">
        <f t="shared" si="862"/>
        <v>0</v>
      </c>
      <c r="T3548" s="86" t="str">
        <f t="shared" si="863"/>
        <v/>
      </c>
      <c r="U3548" s="86" t="str">
        <f t="shared" si="871"/>
        <v/>
      </c>
      <c r="V3548" s="95" t="str">
        <f t="shared" si="864"/>
        <v/>
      </c>
      <c r="AE3548" s="92" t="str">
        <f t="shared" si="865"/>
        <v/>
      </c>
      <c r="AF3548" s="96" t="str">
        <f t="shared" si="866"/>
        <v>&lt;a name='19000100'&gt;&lt;b&gt;: 0 - Jazz And Cultural Society [2813 12th St NE, WDC]&lt;/b&gt;&lt;/a&gt;&lt;br&gt;</v>
      </c>
      <c r="AG3548" s="97">
        <f t="shared" si="867"/>
        <v>1900</v>
      </c>
      <c r="AH3548" s="97" t="str">
        <f t="shared" si="868"/>
        <v>01</v>
      </c>
      <c r="AI3548" s="97" t="str">
        <f t="shared" si="869"/>
        <v>00</v>
      </c>
      <c r="AJ3548" s="97" t="str">
        <f t="shared" si="870"/>
        <v>19000100</v>
      </c>
    </row>
    <row r="3549" spans="6:36" ht="12" customHeight="1" x14ac:dyDescent="0.15">
      <c r="F3549" s="86" t="str">
        <f t="shared" si="859"/>
        <v>Saturday</v>
      </c>
      <c r="G3549" s="91"/>
      <c r="H3549" s="92" t="str">
        <f>VLOOKUP(MONTH(G3549),VLOOKUP!$W$1:$X$24,2)</f>
        <v>January</v>
      </c>
      <c r="I3549" s="92" t="str">
        <f t="shared" si="860"/>
        <v/>
      </c>
      <c r="J3549" s="93" t="s">
        <v>1622</v>
      </c>
      <c r="L3549" s="86" t="str">
        <f t="shared" ref="L3549:L3612" si="873">IF(ISBLANK(K3549),N3549,N3549&amp;" ("&amp;K3549&amp;")")</f>
        <v>Jazz And Cultural Society [2813 12th St NE, WDC]</v>
      </c>
      <c r="M3549" s="86">
        <f t="shared" si="861"/>
        <v>0</v>
      </c>
      <c r="N3549" s="93" t="str">
        <f t="shared" si="872"/>
        <v>Jazz And Cultural Society [2813 12th St NE, WDC]</v>
      </c>
      <c r="O3549" s="94"/>
      <c r="S3549" s="95">
        <f t="shared" si="862"/>
        <v>0</v>
      </c>
      <c r="T3549" s="86" t="str">
        <f t="shared" si="863"/>
        <v/>
      </c>
      <c r="U3549" s="86" t="str">
        <f t="shared" si="871"/>
        <v/>
      </c>
      <c r="V3549" s="95" t="str">
        <f t="shared" si="864"/>
        <v/>
      </c>
      <c r="AE3549" s="92" t="str">
        <f t="shared" si="865"/>
        <v/>
      </c>
      <c r="AF3549" s="96" t="str">
        <f t="shared" si="866"/>
        <v>&lt;a name='19000100'&gt;&lt;b&gt;: 0 - Jazz And Cultural Society [2813 12th St NE, WDC]&lt;/b&gt;&lt;/a&gt;&lt;br&gt;</v>
      </c>
      <c r="AG3549" s="97">
        <f t="shared" si="867"/>
        <v>1900</v>
      </c>
      <c r="AH3549" s="97" t="str">
        <f t="shared" si="868"/>
        <v>01</v>
      </c>
      <c r="AI3549" s="97" t="str">
        <f t="shared" si="869"/>
        <v>00</v>
      </c>
      <c r="AJ3549" s="97" t="str">
        <f t="shared" si="870"/>
        <v>19000100</v>
      </c>
    </row>
    <row r="3550" spans="6:36" ht="12" customHeight="1" x14ac:dyDescent="0.15">
      <c r="F3550" s="86" t="str">
        <f t="shared" si="859"/>
        <v>Saturday</v>
      </c>
      <c r="G3550" s="91"/>
      <c r="H3550" s="92" t="str">
        <f>VLOOKUP(MONTH(G3550),VLOOKUP!$W$1:$X$24,2)</f>
        <v>January</v>
      </c>
      <c r="I3550" s="92" t="str">
        <f t="shared" si="860"/>
        <v/>
      </c>
      <c r="J3550" s="93" t="s">
        <v>1622</v>
      </c>
      <c r="L3550" s="86" t="str">
        <f t="shared" si="873"/>
        <v>Jazz And Cultural Society [2813 12th St NE, WDC]</v>
      </c>
      <c r="M3550" s="86">
        <f t="shared" si="861"/>
        <v>0</v>
      </c>
      <c r="N3550" s="93" t="str">
        <f t="shared" si="872"/>
        <v>Jazz And Cultural Society [2813 12th St NE, WDC]</v>
      </c>
      <c r="O3550" s="94"/>
      <c r="S3550" s="95">
        <f t="shared" si="862"/>
        <v>0</v>
      </c>
      <c r="T3550" s="86" t="str">
        <f t="shared" si="863"/>
        <v/>
      </c>
      <c r="U3550" s="86" t="str">
        <f t="shared" si="871"/>
        <v/>
      </c>
      <c r="V3550" s="95" t="str">
        <f t="shared" si="864"/>
        <v/>
      </c>
      <c r="AE3550" s="92" t="str">
        <f t="shared" si="865"/>
        <v/>
      </c>
      <c r="AF3550" s="96" t="str">
        <f t="shared" si="866"/>
        <v>&lt;a name='19000100'&gt;&lt;b&gt;: 0 - Jazz And Cultural Society [2813 12th St NE, WDC]&lt;/b&gt;&lt;/a&gt;&lt;br&gt;</v>
      </c>
      <c r="AG3550" s="97">
        <f t="shared" si="867"/>
        <v>1900</v>
      </c>
      <c r="AH3550" s="97" t="str">
        <f t="shared" si="868"/>
        <v>01</v>
      </c>
      <c r="AI3550" s="97" t="str">
        <f t="shared" si="869"/>
        <v>00</v>
      </c>
      <c r="AJ3550" s="97" t="str">
        <f t="shared" si="870"/>
        <v>19000100</v>
      </c>
    </row>
    <row r="3551" spans="6:36" ht="12" customHeight="1" x14ac:dyDescent="0.15">
      <c r="F3551" s="86" t="str">
        <f t="shared" si="859"/>
        <v>Saturday</v>
      </c>
      <c r="G3551" s="91"/>
      <c r="H3551" s="92" t="str">
        <f>VLOOKUP(MONTH(G3551),VLOOKUP!$W$1:$X$24,2)</f>
        <v>January</v>
      </c>
      <c r="I3551" s="92" t="str">
        <f t="shared" si="860"/>
        <v/>
      </c>
      <c r="J3551" s="93" t="s">
        <v>1622</v>
      </c>
      <c r="L3551" s="86" t="str">
        <f t="shared" si="873"/>
        <v>Jazz And Cultural Society [2813 12th St NE, WDC]</v>
      </c>
      <c r="M3551" s="86">
        <f t="shared" si="861"/>
        <v>0</v>
      </c>
      <c r="N3551" s="93" t="str">
        <f t="shared" si="872"/>
        <v>Jazz And Cultural Society [2813 12th St NE, WDC]</v>
      </c>
      <c r="O3551" s="94"/>
      <c r="S3551" s="95">
        <f t="shared" si="862"/>
        <v>0</v>
      </c>
      <c r="T3551" s="86" t="str">
        <f t="shared" si="863"/>
        <v/>
      </c>
      <c r="U3551" s="86" t="str">
        <f t="shared" si="871"/>
        <v/>
      </c>
      <c r="V3551" s="95" t="str">
        <f t="shared" si="864"/>
        <v/>
      </c>
      <c r="AE3551" s="92" t="str">
        <f t="shared" si="865"/>
        <v/>
      </c>
      <c r="AF3551" s="96" t="str">
        <f t="shared" si="866"/>
        <v>&lt;a name='19000100'&gt;&lt;b&gt;: 0 - Jazz And Cultural Society [2813 12th St NE, WDC]&lt;/b&gt;&lt;/a&gt;&lt;br&gt;</v>
      </c>
      <c r="AG3551" s="97">
        <f t="shared" si="867"/>
        <v>1900</v>
      </c>
      <c r="AH3551" s="97" t="str">
        <f t="shared" si="868"/>
        <v>01</v>
      </c>
      <c r="AI3551" s="97" t="str">
        <f t="shared" si="869"/>
        <v>00</v>
      </c>
      <c r="AJ3551" s="97" t="str">
        <f t="shared" si="870"/>
        <v>19000100</v>
      </c>
    </row>
    <row r="3552" spans="6:36" ht="12" customHeight="1" x14ac:dyDescent="0.15">
      <c r="F3552" s="86" t="str">
        <f t="shared" si="859"/>
        <v>Saturday</v>
      </c>
      <c r="G3552" s="91"/>
      <c r="H3552" s="92" t="str">
        <f>VLOOKUP(MONTH(G3552),VLOOKUP!$W$1:$X$24,2)</f>
        <v>January</v>
      </c>
      <c r="I3552" s="92" t="str">
        <f t="shared" si="860"/>
        <v/>
      </c>
      <c r="J3552" s="93" t="s">
        <v>70</v>
      </c>
      <c r="L3552" s="86" t="str">
        <f t="shared" si="873"/>
        <v>Jewish Community Center of Greater Washington [6125 Montrose Road, Rockville, MD]</v>
      </c>
      <c r="M3552" s="86">
        <f t="shared" si="861"/>
        <v>0</v>
      </c>
      <c r="N3552" s="93" t="str">
        <f t="shared" si="872"/>
        <v>Jewish Community Center of Greater Washington [6125 Montrose Road, Rockville, MD]</v>
      </c>
      <c r="O3552" s="94"/>
      <c r="S3552" s="95">
        <f t="shared" si="862"/>
        <v>0</v>
      </c>
      <c r="T3552" s="86" t="str">
        <f t="shared" si="863"/>
        <v/>
      </c>
      <c r="U3552" s="86" t="str">
        <f t="shared" si="871"/>
        <v/>
      </c>
      <c r="V3552" s="95" t="str">
        <f t="shared" si="864"/>
        <v/>
      </c>
      <c r="AE3552" s="92" t="str">
        <f t="shared" si="865"/>
        <v/>
      </c>
      <c r="AF3552" s="96" t="str">
        <f t="shared" si="866"/>
        <v>&lt;a name='19000100'&gt;&lt;b&gt;: 0 - Jewish Community Center of Greater Washington [6125 Montrose Road, Rockville, MD]&lt;/b&gt;&lt;/a&gt;&lt;br&gt;</v>
      </c>
      <c r="AG3552" s="97">
        <f t="shared" si="867"/>
        <v>1900</v>
      </c>
      <c r="AH3552" s="97" t="str">
        <f t="shared" si="868"/>
        <v>01</v>
      </c>
      <c r="AI3552" s="97" t="str">
        <f t="shared" si="869"/>
        <v>00</v>
      </c>
      <c r="AJ3552" s="97" t="str">
        <f t="shared" si="870"/>
        <v>19000100</v>
      </c>
    </row>
    <row r="3553" spans="6:36" ht="12" customHeight="1" x14ac:dyDescent="0.15">
      <c r="F3553" s="86" t="str">
        <f t="shared" si="859"/>
        <v>Saturday</v>
      </c>
      <c r="G3553" s="91"/>
      <c r="H3553" s="92" t="str">
        <f>VLOOKUP(MONTH(G3553),VLOOKUP!$W$1:$X$24,2)</f>
        <v>January</v>
      </c>
      <c r="I3553" s="92" t="str">
        <f t="shared" si="860"/>
        <v/>
      </c>
      <c r="J3553" s="93" t="s">
        <v>70</v>
      </c>
      <c r="L3553" s="86" t="str">
        <f t="shared" si="873"/>
        <v>Jewish Community Center of Greater Washington [6125 Montrose Road, Rockville, MD]</v>
      </c>
      <c r="M3553" s="86">
        <f t="shared" si="861"/>
        <v>0</v>
      </c>
      <c r="N3553" s="93" t="str">
        <f t="shared" si="872"/>
        <v>Jewish Community Center of Greater Washington [6125 Montrose Road, Rockville, MD]</v>
      </c>
      <c r="O3553" s="94"/>
      <c r="S3553" s="95">
        <f t="shared" si="862"/>
        <v>0</v>
      </c>
      <c r="T3553" s="86" t="str">
        <f t="shared" si="863"/>
        <v/>
      </c>
      <c r="U3553" s="86" t="str">
        <f t="shared" si="871"/>
        <v/>
      </c>
      <c r="V3553" s="95" t="str">
        <f t="shared" si="864"/>
        <v/>
      </c>
      <c r="AE3553" s="92" t="str">
        <f t="shared" si="865"/>
        <v/>
      </c>
      <c r="AF3553" s="96" t="str">
        <f t="shared" si="866"/>
        <v>&lt;a name='19000100'&gt;&lt;b&gt;: 0 - Jewish Community Center of Greater Washington [6125 Montrose Road, Rockville, MD]&lt;/b&gt;&lt;/a&gt;&lt;br&gt;</v>
      </c>
      <c r="AG3553" s="97">
        <f t="shared" si="867"/>
        <v>1900</v>
      </c>
      <c r="AH3553" s="97" t="str">
        <f t="shared" si="868"/>
        <v>01</v>
      </c>
      <c r="AI3553" s="97" t="str">
        <f t="shared" si="869"/>
        <v>00</v>
      </c>
      <c r="AJ3553" s="97" t="str">
        <f t="shared" si="870"/>
        <v>19000100</v>
      </c>
    </row>
    <row r="3554" spans="6:36" ht="12" customHeight="1" x14ac:dyDescent="0.15">
      <c r="F3554" s="86" t="str">
        <f t="shared" si="859"/>
        <v>Saturday</v>
      </c>
      <c r="G3554" s="91"/>
      <c r="H3554" s="92" t="str">
        <f>VLOOKUP(MONTH(G3554),VLOOKUP!$W$1:$X$24,2)</f>
        <v>January</v>
      </c>
      <c r="I3554" s="92" t="str">
        <f t="shared" si="860"/>
        <v/>
      </c>
      <c r="J3554" s="93" t="s">
        <v>967</v>
      </c>
      <c r="L3554" s="86" t="str">
        <f t="shared" si="873"/>
        <v>Jewish Primary Day School of the Nation's Capital [6045 16th St NW, WDC]</v>
      </c>
      <c r="M3554" s="86">
        <f t="shared" si="861"/>
        <v>0</v>
      </c>
      <c r="N3554" s="93" t="str">
        <f t="shared" si="872"/>
        <v>Jewish Primary Day School of the Nation's Capital [6045 16th St NW, WDC]</v>
      </c>
      <c r="O3554" s="90"/>
      <c r="S3554" s="95">
        <f t="shared" si="862"/>
        <v>0</v>
      </c>
      <c r="T3554" s="86" t="str">
        <f t="shared" si="863"/>
        <v/>
      </c>
      <c r="U3554" s="86" t="str">
        <f t="shared" si="871"/>
        <v/>
      </c>
      <c r="V3554" s="95" t="str">
        <f t="shared" si="864"/>
        <v/>
      </c>
      <c r="X3554" s="99"/>
      <c r="Y3554" s="99"/>
      <c r="AE3554" s="92" t="str">
        <f t="shared" si="865"/>
        <v/>
      </c>
      <c r="AF3554" s="96" t="str">
        <f t="shared" si="866"/>
        <v>&lt;a name='19000100'&gt;&lt;b&gt;: 0 - Jewish Primary Day School of the Nation's Capital [6045 16th St NW, WDC]&lt;/b&gt;&lt;/a&gt;&lt;br&gt;</v>
      </c>
      <c r="AG3554" s="97">
        <f t="shared" si="867"/>
        <v>1900</v>
      </c>
      <c r="AH3554" s="97" t="str">
        <f t="shared" si="868"/>
        <v>01</v>
      </c>
      <c r="AI3554" s="97" t="str">
        <f t="shared" si="869"/>
        <v>00</v>
      </c>
      <c r="AJ3554" s="97" t="str">
        <f t="shared" si="870"/>
        <v>19000100</v>
      </c>
    </row>
    <row r="3555" spans="6:36" ht="12" customHeight="1" x14ac:dyDescent="0.15">
      <c r="F3555" s="86" t="str">
        <f t="shared" si="859"/>
        <v>Saturday</v>
      </c>
      <c r="G3555" s="91"/>
      <c r="H3555" s="92" t="str">
        <f>VLOOKUP(MONTH(G3555),VLOOKUP!$W$1:$X$24,2)</f>
        <v>January</v>
      </c>
      <c r="I3555" s="92" t="str">
        <f t="shared" si="860"/>
        <v/>
      </c>
      <c r="J3555" s="93" t="s">
        <v>967</v>
      </c>
      <c r="L3555" s="86" t="str">
        <f t="shared" si="873"/>
        <v>Jewish Primary Day School of the Nation's Capital [6045 16th St NW, WDC]</v>
      </c>
      <c r="M3555" s="86">
        <f t="shared" si="861"/>
        <v>0</v>
      </c>
      <c r="N3555" s="93" t="str">
        <f t="shared" si="872"/>
        <v>Jewish Primary Day School of the Nation's Capital [6045 16th St NW, WDC]</v>
      </c>
      <c r="O3555" s="90"/>
      <c r="S3555" s="95">
        <f t="shared" si="862"/>
        <v>0</v>
      </c>
      <c r="T3555" s="86" t="str">
        <f t="shared" si="863"/>
        <v/>
      </c>
      <c r="U3555" s="86" t="str">
        <f t="shared" si="871"/>
        <v/>
      </c>
      <c r="V3555" s="95" t="str">
        <f t="shared" si="864"/>
        <v/>
      </c>
      <c r="AE3555" s="92" t="str">
        <f t="shared" si="865"/>
        <v/>
      </c>
      <c r="AF3555" s="96" t="str">
        <f t="shared" si="866"/>
        <v>&lt;a name='19000100'&gt;&lt;b&gt;: 0 - Jewish Primary Day School of the Nation's Capital [6045 16th St NW, WDC]&lt;/b&gt;&lt;/a&gt;&lt;br&gt;</v>
      </c>
      <c r="AG3555" s="97">
        <f t="shared" si="867"/>
        <v>1900</v>
      </c>
      <c r="AH3555" s="97" t="str">
        <f t="shared" si="868"/>
        <v>01</v>
      </c>
      <c r="AI3555" s="97" t="str">
        <f t="shared" si="869"/>
        <v>00</v>
      </c>
      <c r="AJ3555" s="97" t="str">
        <f t="shared" si="870"/>
        <v>19000100</v>
      </c>
    </row>
    <row r="3556" spans="6:36" ht="12" customHeight="1" x14ac:dyDescent="0.15">
      <c r="F3556" s="86" t="str">
        <f t="shared" si="859"/>
        <v>Saturday</v>
      </c>
      <c r="G3556" s="91"/>
      <c r="H3556" s="92" t="str">
        <f>VLOOKUP(MONTH(G3556),VLOOKUP!$W$1:$X$24,2)</f>
        <v>January</v>
      </c>
      <c r="I3556" s="92" t="str">
        <f t="shared" si="860"/>
        <v/>
      </c>
      <c r="J3556" s="93" t="s">
        <v>967</v>
      </c>
      <c r="L3556" s="86" t="str">
        <f t="shared" si="873"/>
        <v>Jewish Primary Day School of the Nation's Capital [6045 16th St NW, WDC]</v>
      </c>
      <c r="M3556" s="86">
        <f t="shared" si="861"/>
        <v>0</v>
      </c>
      <c r="N3556" s="93" t="str">
        <f t="shared" si="872"/>
        <v>Jewish Primary Day School of the Nation's Capital [6045 16th St NW, WDC]</v>
      </c>
      <c r="O3556" s="90"/>
      <c r="S3556" s="95">
        <f t="shared" si="862"/>
        <v>0</v>
      </c>
      <c r="T3556" s="86" t="str">
        <f t="shared" si="863"/>
        <v/>
      </c>
      <c r="U3556" s="86" t="str">
        <f t="shared" si="871"/>
        <v/>
      </c>
      <c r="V3556" s="95" t="str">
        <f t="shared" si="864"/>
        <v/>
      </c>
      <c r="AE3556" s="92" t="str">
        <f t="shared" si="865"/>
        <v/>
      </c>
      <c r="AF3556" s="96" t="str">
        <f t="shared" si="866"/>
        <v>&lt;a name='19000100'&gt;&lt;b&gt;: 0 - Jewish Primary Day School of the Nation's Capital [6045 16th St NW, WDC]&lt;/b&gt;&lt;/a&gt;&lt;br&gt;</v>
      </c>
      <c r="AG3556" s="97">
        <f t="shared" si="867"/>
        <v>1900</v>
      </c>
      <c r="AH3556" s="97" t="str">
        <f t="shared" si="868"/>
        <v>01</v>
      </c>
      <c r="AI3556" s="97" t="str">
        <f t="shared" si="869"/>
        <v>00</v>
      </c>
      <c r="AJ3556" s="97" t="str">
        <f t="shared" si="870"/>
        <v>19000100</v>
      </c>
    </row>
    <row r="3557" spans="6:36" ht="12" customHeight="1" x14ac:dyDescent="0.15">
      <c r="F3557" s="86" t="str">
        <f t="shared" si="859"/>
        <v>Saturday</v>
      </c>
      <c r="G3557" s="91"/>
      <c r="H3557" s="92" t="str">
        <f>VLOOKUP(MONTH(G3557),VLOOKUP!$W$1:$X$24,2)</f>
        <v>January</v>
      </c>
      <c r="I3557" s="92" t="str">
        <f t="shared" si="860"/>
        <v/>
      </c>
      <c r="J3557" s="93" t="s">
        <v>1518</v>
      </c>
      <c r="L3557" s="86" t="str">
        <f t="shared" si="873"/>
        <v>JICC: Japan Information and Culture Center, Embassy of Japan [1150 18th St NW, WDC]</v>
      </c>
      <c r="M3557" s="86">
        <f t="shared" si="861"/>
        <v>0</v>
      </c>
      <c r="N3557" s="93" t="str">
        <f t="shared" si="872"/>
        <v>JICC: Japan Information and Culture Center, Embassy of Japan [1150 18th St NW, WDC]</v>
      </c>
      <c r="O3557" s="90"/>
      <c r="S3557" s="95">
        <f t="shared" si="862"/>
        <v>0</v>
      </c>
      <c r="T3557" s="86" t="str">
        <f t="shared" si="863"/>
        <v/>
      </c>
      <c r="U3557" s="86" t="str">
        <f t="shared" si="871"/>
        <v/>
      </c>
      <c r="V3557" s="95" t="str">
        <f t="shared" si="864"/>
        <v/>
      </c>
      <c r="AE3557" s="92" t="str">
        <f t="shared" si="865"/>
        <v/>
      </c>
      <c r="AF3557" s="96" t="str">
        <f t="shared" si="866"/>
        <v>&lt;a name='19000100'&gt;&lt;b&gt;: 0 - JICC: Japan Information and Culture Center, Embassy of Japan [1150 18th St NW, WDC]&lt;/b&gt;&lt;/a&gt;&lt;br&gt;</v>
      </c>
      <c r="AG3557" s="97">
        <f t="shared" si="867"/>
        <v>1900</v>
      </c>
      <c r="AH3557" s="97" t="str">
        <f t="shared" si="868"/>
        <v>01</v>
      </c>
      <c r="AI3557" s="97" t="str">
        <f t="shared" si="869"/>
        <v>00</v>
      </c>
      <c r="AJ3557" s="97" t="str">
        <f t="shared" si="870"/>
        <v>19000100</v>
      </c>
    </row>
    <row r="3558" spans="6:36" ht="12" customHeight="1" x14ac:dyDescent="0.15">
      <c r="F3558" s="86" t="str">
        <f t="shared" si="859"/>
        <v>Saturday</v>
      </c>
      <c r="G3558" s="91"/>
      <c r="H3558" s="92" t="str">
        <f>VLOOKUP(MONTH(G3558),VLOOKUP!$W$1:$X$24,2)</f>
        <v>January</v>
      </c>
      <c r="I3558" s="92" t="str">
        <f t="shared" si="860"/>
        <v/>
      </c>
      <c r="J3558" s="93" t="s">
        <v>1518</v>
      </c>
      <c r="L3558" s="86" t="str">
        <f t="shared" si="873"/>
        <v>JICC: Japan Information and Culture Center, Embassy of Japan [1150 18th St NW, WDC]</v>
      </c>
      <c r="M3558" s="86">
        <f t="shared" si="861"/>
        <v>0</v>
      </c>
      <c r="N3558" s="93" t="str">
        <f t="shared" si="872"/>
        <v>JICC: Japan Information and Culture Center, Embassy of Japan [1150 18th St NW, WDC]</v>
      </c>
      <c r="O3558" s="90"/>
      <c r="S3558" s="95">
        <f t="shared" si="862"/>
        <v>0</v>
      </c>
      <c r="T3558" s="86" t="str">
        <f t="shared" si="863"/>
        <v/>
      </c>
      <c r="U3558" s="86" t="str">
        <f t="shared" si="871"/>
        <v/>
      </c>
      <c r="V3558" s="95" t="str">
        <f t="shared" si="864"/>
        <v/>
      </c>
      <c r="AE3558" s="92" t="str">
        <f t="shared" si="865"/>
        <v/>
      </c>
      <c r="AF3558" s="96" t="str">
        <f t="shared" si="866"/>
        <v>&lt;a name='19000100'&gt;&lt;b&gt;: 0 - JICC: Japan Information and Culture Center, Embassy of Japan [1150 18th St NW, WDC]&lt;/b&gt;&lt;/a&gt;&lt;br&gt;</v>
      </c>
      <c r="AG3558" s="97">
        <f t="shared" si="867"/>
        <v>1900</v>
      </c>
      <c r="AH3558" s="97" t="str">
        <f t="shared" si="868"/>
        <v>01</v>
      </c>
      <c r="AI3558" s="97" t="str">
        <f t="shared" si="869"/>
        <v>00</v>
      </c>
      <c r="AJ3558" s="97" t="str">
        <f t="shared" si="870"/>
        <v>19000100</v>
      </c>
    </row>
    <row r="3559" spans="6:36" ht="12" customHeight="1" x14ac:dyDescent="0.15">
      <c r="F3559" s="86" t="str">
        <f t="shared" si="859"/>
        <v>Saturday</v>
      </c>
      <c r="G3559" s="91"/>
      <c r="H3559" s="92" t="str">
        <f>VLOOKUP(MONTH(G3559),VLOOKUP!$W$1:$X$24,2)</f>
        <v>January</v>
      </c>
      <c r="I3559" s="92" t="str">
        <f t="shared" si="860"/>
        <v/>
      </c>
      <c r="J3559" s="93" t="s">
        <v>1518</v>
      </c>
      <c r="L3559" s="86" t="str">
        <f t="shared" si="873"/>
        <v>JICC: Japan Information and Culture Center, Embassy of Japan [1150 18th St NW, WDC]</v>
      </c>
      <c r="M3559" s="86">
        <f t="shared" si="861"/>
        <v>0</v>
      </c>
      <c r="N3559" s="93" t="str">
        <f t="shared" si="872"/>
        <v>JICC: Japan Information and Culture Center, Embassy of Japan [1150 18th St NW, WDC]</v>
      </c>
      <c r="O3559" s="90"/>
      <c r="S3559" s="95">
        <f t="shared" si="862"/>
        <v>0</v>
      </c>
      <c r="T3559" s="86" t="str">
        <f t="shared" si="863"/>
        <v/>
      </c>
      <c r="U3559" s="86" t="str">
        <f t="shared" si="871"/>
        <v/>
      </c>
      <c r="V3559" s="95" t="str">
        <f t="shared" si="864"/>
        <v/>
      </c>
      <c r="AE3559" s="92" t="str">
        <f t="shared" si="865"/>
        <v/>
      </c>
      <c r="AF3559" s="96" t="str">
        <f t="shared" si="866"/>
        <v>&lt;a name='19000100'&gt;&lt;b&gt;: 0 - JICC: Japan Information and Culture Center, Embassy of Japan [1150 18th St NW, WDC]&lt;/b&gt;&lt;/a&gt;&lt;br&gt;</v>
      </c>
      <c r="AG3559" s="97">
        <f t="shared" si="867"/>
        <v>1900</v>
      </c>
      <c r="AH3559" s="97" t="str">
        <f t="shared" si="868"/>
        <v>01</v>
      </c>
      <c r="AI3559" s="97" t="str">
        <f t="shared" si="869"/>
        <v>00</v>
      </c>
      <c r="AJ3559" s="97" t="str">
        <f t="shared" si="870"/>
        <v>19000100</v>
      </c>
    </row>
    <row r="3560" spans="6:36" ht="12" customHeight="1" x14ac:dyDescent="0.15">
      <c r="F3560" s="86" t="str">
        <f t="shared" si="859"/>
        <v>Saturday</v>
      </c>
      <c r="H3560" s="92" t="str">
        <f>VLOOKUP(MONTH(G3560),VLOOKUP!$W$1:$X$24,2)</f>
        <v>January</v>
      </c>
      <c r="I3560" s="92" t="str">
        <f t="shared" si="860"/>
        <v/>
      </c>
      <c r="J3560" s="94" t="s">
        <v>308</v>
      </c>
      <c r="L3560" s="86" t="str">
        <f t="shared" si="873"/>
        <v>&lt;a href='jll.php' title='list by venue'&gt;Jiffy Lube Live&lt;/a&gt;</v>
      </c>
      <c r="M3560" s="86">
        <f t="shared" si="861"/>
        <v>0</v>
      </c>
      <c r="N3560" s="86" t="str">
        <f>VLOOKUP(J3560,VLOOKUP!$A$2:$S$54,19,FALSE)&amp;J3560&amp;"&lt;/a&gt;"</f>
        <v>&lt;a href='jll.php' title='list by venue'&gt;Jiffy Lube Live&lt;/a&gt;</v>
      </c>
      <c r="O3560" s="90"/>
      <c r="S3560" s="95">
        <f t="shared" si="862"/>
        <v>0</v>
      </c>
      <c r="T3560" s="86" t="str">
        <f t="shared" si="863"/>
        <v/>
      </c>
      <c r="U3560" s="86" t="str">
        <f t="shared" si="871"/>
        <v/>
      </c>
      <c r="V3560" s="95" t="str">
        <f t="shared" si="864"/>
        <v/>
      </c>
      <c r="AE3560" s="92" t="str">
        <f t="shared" si="865"/>
        <v/>
      </c>
      <c r="AF3560" s="96" t="str">
        <f t="shared" si="866"/>
        <v>&lt;a name='19000100'&gt;&lt;b&gt;: 0 - &lt;a href='jll.php' title='list by venue'&gt;Jiffy Lube Live&lt;/a&gt;&lt;/b&gt;&lt;/a&gt;&lt;br&gt;</v>
      </c>
      <c r="AG3560" s="97">
        <f t="shared" si="867"/>
        <v>1900</v>
      </c>
      <c r="AH3560" s="97" t="str">
        <f t="shared" si="868"/>
        <v>01</v>
      </c>
      <c r="AI3560" s="97" t="str">
        <f t="shared" si="869"/>
        <v>00</v>
      </c>
      <c r="AJ3560" s="97" t="str">
        <f t="shared" si="870"/>
        <v>19000100</v>
      </c>
    </row>
    <row r="3561" spans="6:36" ht="12" customHeight="1" x14ac:dyDescent="0.15">
      <c r="F3561" s="86" t="str">
        <f t="shared" si="859"/>
        <v>Saturday</v>
      </c>
      <c r="H3561" s="92" t="str">
        <f>VLOOKUP(MONTH(G3561),VLOOKUP!$W$1:$X$24,2)</f>
        <v>January</v>
      </c>
      <c r="I3561" s="92" t="str">
        <f t="shared" si="860"/>
        <v/>
      </c>
      <c r="J3561" s="94" t="s">
        <v>308</v>
      </c>
      <c r="L3561" s="86" t="str">
        <f t="shared" si="873"/>
        <v>&lt;a href='jll.php' title='list by venue'&gt;Jiffy Lube Live&lt;/a&gt;</v>
      </c>
      <c r="M3561" s="86">
        <f t="shared" si="861"/>
        <v>0</v>
      </c>
      <c r="N3561" s="86" t="str">
        <f>VLOOKUP(J3561,VLOOKUP!$A$2:$S$54,19,FALSE)&amp;J3561&amp;"&lt;/a&gt;"</f>
        <v>&lt;a href='jll.php' title='list by venue'&gt;Jiffy Lube Live&lt;/a&gt;</v>
      </c>
      <c r="O3561" s="90"/>
      <c r="S3561" s="95">
        <f t="shared" si="862"/>
        <v>0</v>
      </c>
      <c r="T3561" s="86" t="str">
        <f t="shared" si="863"/>
        <v/>
      </c>
      <c r="U3561" s="86" t="str">
        <f t="shared" si="871"/>
        <v/>
      </c>
      <c r="V3561" s="95" t="str">
        <f t="shared" si="864"/>
        <v/>
      </c>
      <c r="AE3561" s="92" t="str">
        <f t="shared" si="865"/>
        <v/>
      </c>
      <c r="AF3561" s="96" t="str">
        <f t="shared" si="866"/>
        <v>&lt;a name='19000100'&gt;&lt;b&gt;: 0 - &lt;a href='jll.php' title='list by venue'&gt;Jiffy Lube Live&lt;/a&gt;&lt;/b&gt;&lt;/a&gt;&lt;br&gt;</v>
      </c>
      <c r="AG3561" s="97">
        <f t="shared" si="867"/>
        <v>1900</v>
      </c>
      <c r="AH3561" s="97" t="str">
        <f t="shared" si="868"/>
        <v>01</v>
      </c>
      <c r="AI3561" s="97" t="str">
        <f t="shared" si="869"/>
        <v>00</v>
      </c>
      <c r="AJ3561" s="97" t="str">
        <f t="shared" si="870"/>
        <v>19000100</v>
      </c>
    </row>
    <row r="3562" spans="6:36" ht="12" customHeight="1" x14ac:dyDescent="0.15">
      <c r="F3562" s="86" t="str">
        <f t="shared" si="859"/>
        <v>Saturday</v>
      </c>
      <c r="H3562" s="92" t="str">
        <f>VLOOKUP(MONTH(G3562),VLOOKUP!$W$1:$X$24,2)</f>
        <v>January</v>
      </c>
      <c r="I3562" s="92" t="str">
        <f t="shared" si="860"/>
        <v/>
      </c>
      <c r="J3562" s="94" t="s">
        <v>308</v>
      </c>
      <c r="L3562" s="86" t="str">
        <f t="shared" si="873"/>
        <v>&lt;a href='jll.php' title='list by venue'&gt;Jiffy Lube Live&lt;/a&gt;</v>
      </c>
      <c r="M3562" s="86">
        <f t="shared" si="861"/>
        <v>0</v>
      </c>
      <c r="N3562" s="86" t="str">
        <f>VLOOKUP(J3562,VLOOKUP!$A$2:$S$54,19,FALSE)&amp;J3562&amp;"&lt;/a&gt;"</f>
        <v>&lt;a href='jll.php' title='list by venue'&gt;Jiffy Lube Live&lt;/a&gt;</v>
      </c>
      <c r="O3562" s="90"/>
      <c r="S3562" s="95">
        <f t="shared" si="862"/>
        <v>0</v>
      </c>
      <c r="T3562" s="86" t="str">
        <f t="shared" si="863"/>
        <v/>
      </c>
      <c r="U3562" s="86" t="str">
        <f t="shared" si="871"/>
        <v/>
      </c>
      <c r="V3562" s="95" t="str">
        <f t="shared" si="864"/>
        <v/>
      </c>
      <c r="AE3562" s="92" t="str">
        <f t="shared" si="865"/>
        <v/>
      </c>
      <c r="AF3562" s="96" t="str">
        <f t="shared" si="866"/>
        <v>&lt;a name='19000100'&gt;&lt;b&gt;: 0 - &lt;a href='jll.php' title='list by venue'&gt;Jiffy Lube Live&lt;/a&gt;&lt;/b&gt;&lt;/a&gt;&lt;br&gt;</v>
      </c>
      <c r="AG3562" s="97">
        <f t="shared" si="867"/>
        <v>1900</v>
      </c>
      <c r="AH3562" s="97" t="str">
        <f t="shared" si="868"/>
        <v>01</v>
      </c>
      <c r="AI3562" s="97" t="str">
        <f t="shared" si="869"/>
        <v>00</v>
      </c>
      <c r="AJ3562" s="97" t="str">
        <f t="shared" si="870"/>
        <v>19000100</v>
      </c>
    </row>
    <row r="3563" spans="6:36" ht="12" customHeight="1" x14ac:dyDescent="0.15">
      <c r="F3563" s="86" t="str">
        <f t="shared" si="859"/>
        <v>Saturday</v>
      </c>
      <c r="H3563" s="92" t="str">
        <f>VLOOKUP(MONTH(G3563),VLOOKUP!$W$1:$X$24,2)</f>
        <v>January</v>
      </c>
      <c r="I3563" s="92" t="str">
        <f t="shared" si="860"/>
        <v/>
      </c>
      <c r="J3563" s="94" t="s">
        <v>308</v>
      </c>
      <c r="L3563" s="86" t="str">
        <f t="shared" si="873"/>
        <v>&lt;a href='jll.php' title='list by venue'&gt;Jiffy Lube Live&lt;/a&gt;</v>
      </c>
      <c r="M3563" s="86">
        <f t="shared" si="861"/>
        <v>0</v>
      </c>
      <c r="N3563" s="86" t="str">
        <f>VLOOKUP(J3563,VLOOKUP!$A$2:$S$54,19,FALSE)&amp;J3563&amp;"&lt;/a&gt;"</f>
        <v>&lt;a href='jll.php' title='list by venue'&gt;Jiffy Lube Live&lt;/a&gt;</v>
      </c>
      <c r="O3563" s="90"/>
      <c r="S3563" s="95">
        <f t="shared" si="862"/>
        <v>0</v>
      </c>
      <c r="T3563" s="86" t="str">
        <f t="shared" si="863"/>
        <v/>
      </c>
      <c r="U3563" s="86" t="str">
        <f t="shared" si="871"/>
        <v/>
      </c>
      <c r="V3563" s="95" t="str">
        <f t="shared" si="864"/>
        <v/>
      </c>
      <c r="AE3563" s="92" t="str">
        <f t="shared" si="865"/>
        <v/>
      </c>
      <c r="AF3563" s="96" t="str">
        <f t="shared" si="866"/>
        <v>&lt;a name='19000100'&gt;&lt;b&gt;: 0 - &lt;a href='jll.php' title='list by venue'&gt;Jiffy Lube Live&lt;/a&gt;&lt;/b&gt;&lt;/a&gt;&lt;br&gt;</v>
      </c>
      <c r="AG3563" s="97">
        <f t="shared" si="867"/>
        <v>1900</v>
      </c>
      <c r="AH3563" s="97" t="str">
        <f t="shared" si="868"/>
        <v>01</v>
      </c>
      <c r="AI3563" s="97" t="str">
        <f t="shared" si="869"/>
        <v>00</v>
      </c>
      <c r="AJ3563" s="97" t="str">
        <f t="shared" si="870"/>
        <v>19000100</v>
      </c>
    </row>
    <row r="3564" spans="6:36" ht="12" customHeight="1" x14ac:dyDescent="0.15">
      <c r="F3564" s="86" t="str">
        <f t="shared" si="859"/>
        <v>Saturday</v>
      </c>
      <c r="H3564" s="92" t="str">
        <f>VLOOKUP(MONTH(G3564),VLOOKUP!$W$1:$X$24,2)</f>
        <v>January</v>
      </c>
      <c r="I3564" s="92" t="str">
        <f t="shared" si="860"/>
        <v/>
      </c>
      <c r="J3564" s="94" t="s">
        <v>308</v>
      </c>
      <c r="L3564" s="86" t="str">
        <f t="shared" si="873"/>
        <v>&lt;a href='jll.php' title='list by venue'&gt;Jiffy Lube Live&lt;/a&gt;</v>
      </c>
      <c r="M3564" s="86">
        <f t="shared" si="861"/>
        <v>0</v>
      </c>
      <c r="N3564" s="86" t="str">
        <f>VLOOKUP(J3564,VLOOKUP!$A$2:$S$54,19,FALSE)&amp;J3564&amp;"&lt;/a&gt;"</f>
        <v>&lt;a href='jll.php' title='list by venue'&gt;Jiffy Lube Live&lt;/a&gt;</v>
      </c>
      <c r="O3564" s="90"/>
      <c r="S3564" s="95">
        <f t="shared" si="862"/>
        <v>0</v>
      </c>
      <c r="T3564" s="86" t="str">
        <f t="shared" si="863"/>
        <v/>
      </c>
      <c r="U3564" s="86" t="str">
        <f t="shared" si="871"/>
        <v/>
      </c>
      <c r="V3564" s="95" t="str">
        <f t="shared" si="864"/>
        <v/>
      </c>
      <c r="AE3564" s="92" t="str">
        <f t="shared" si="865"/>
        <v/>
      </c>
      <c r="AF3564" s="96" t="str">
        <f t="shared" si="866"/>
        <v>&lt;a name='19000100'&gt;&lt;b&gt;: 0 - &lt;a href='jll.php' title='list by venue'&gt;Jiffy Lube Live&lt;/a&gt;&lt;/b&gt;&lt;/a&gt;&lt;br&gt;</v>
      </c>
      <c r="AG3564" s="97">
        <f t="shared" si="867"/>
        <v>1900</v>
      </c>
      <c r="AH3564" s="97" t="str">
        <f t="shared" si="868"/>
        <v>01</v>
      </c>
      <c r="AI3564" s="97" t="str">
        <f t="shared" si="869"/>
        <v>00</v>
      </c>
      <c r="AJ3564" s="97" t="str">
        <f t="shared" si="870"/>
        <v>19000100</v>
      </c>
    </row>
    <row r="3565" spans="6:36" ht="12" customHeight="1" x14ac:dyDescent="0.15">
      <c r="F3565" s="86" t="str">
        <f t="shared" si="859"/>
        <v>Saturday</v>
      </c>
      <c r="G3565" s="91"/>
      <c r="H3565" s="92" t="str">
        <f>VLOOKUP(MONTH(G3565),VLOOKUP!$W$1:$X$24,2)</f>
        <v>January</v>
      </c>
      <c r="I3565" s="92" t="str">
        <f t="shared" si="860"/>
        <v/>
      </c>
      <c r="J3565" s="93" t="s">
        <v>1261</v>
      </c>
      <c r="L3565" s="86" t="str">
        <f t="shared" si="873"/>
        <v>Jim Rouse Theatre [5460 Trumpeter Rd, Columbia, MD]</v>
      </c>
      <c r="M3565" s="86">
        <f t="shared" si="861"/>
        <v>0</v>
      </c>
      <c r="N3565" s="93" t="str">
        <f t="shared" ref="N3565:N3596" si="874">J3565</f>
        <v>Jim Rouse Theatre [5460 Trumpeter Rd, Columbia, MD]</v>
      </c>
      <c r="O3565" s="94"/>
      <c r="S3565" s="95">
        <f t="shared" si="862"/>
        <v>0</v>
      </c>
      <c r="T3565" s="86" t="str">
        <f t="shared" si="863"/>
        <v/>
      </c>
      <c r="U3565" s="86" t="str">
        <f t="shared" si="871"/>
        <v/>
      </c>
      <c r="V3565" s="95" t="str">
        <f t="shared" si="864"/>
        <v/>
      </c>
      <c r="W3565" s="90" t="s">
        <v>221</v>
      </c>
      <c r="AE3565" s="92" t="str">
        <f t="shared" si="865"/>
        <v/>
      </c>
      <c r="AF3565" s="96" t="str">
        <f t="shared" si="866"/>
        <v>&lt;a name='19000100'&gt;&lt;b&gt;: 0 - Jim Rouse Theatre [5460 Trumpeter Rd, Columbia, MD]&lt;/b&gt;&lt;/a&gt;&lt;br&gt;</v>
      </c>
      <c r="AG3565" s="97">
        <f t="shared" si="867"/>
        <v>1900</v>
      </c>
      <c r="AH3565" s="97" t="str">
        <f t="shared" si="868"/>
        <v>01</v>
      </c>
      <c r="AI3565" s="97" t="str">
        <f t="shared" si="869"/>
        <v>00</v>
      </c>
      <c r="AJ3565" s="97" t="str">
        <f t="shared" si="870"/>
        <v>19000100</v>
      </c>
    </row>
    <row r="3566" spans="6:36" ht="12" customHeight="1" x14ac:dyDescent="0.15">
      <c r="F3566" s="86" t="str">
        <f t="shared" si="859"/>
        <v>Saturday</v>
      </c>
      <c r="G3566" s="91"/>
      <c r="H3566" s="92" t="str">
        <f>VLOOKUP(MONTH(G3566),VLOOKUP!$W$1:$X$24,2)</f>
        <v>January</v>
      </c>
      <c r="I3566" s="92" t="str">
        <f t="shared" si="860"/>
        <v/>
      </c>
      <c r="J3566" s="93" t="s">
        <v>1261</v>
      </c>
      <c r="L3566" s="86" t="str">
        <f t="shared" si="873"/>
        <v>Jim Rouse Theatre [5460 Trumpeter Rd, Columbia, MD]</v>
      </c>
      <c r="M3566" s="86">
        <f t="shared" si="861"/>
        <v>0</v>
      </c>
      <c r="N3566" s="93" t="str">
        <f t="shared" si="874"/>
        <v>Jim Rouse Theatre [5460 Trumpeter Rd, Columbia, MD]</v>
      </c>
      <c r="O3566" s="94"/>
      <c r="S3566" s="95">
        <f t="shared" si="862"/>
        <v>0</v>
      </c>
      <c r="T3566" s="86" t="str">
        <f t="shared" si="863"/>
        <v/>
      </c>
      <c r="U3566" s="86" t="str">
        <f t="shared" si="871"/>
        <v/>
      </c>
      <c r="V3566" s="95" t="str">
        <f t="shared" si="864"/>
        <v/>
      </c>
      <c r="W3566" s="90" t="s">
        <v>221</v>
      </c>
      <c r="AE3566" s="92" t="str">
        <f t="shared" si="865"/>
        <v/>
      </c>
      <c r="AF3566" s="96" t="str">
        <f t="shared" si="866"/>
        <v>&lt;a name='19000100'&gt;&lt;b&gt;: 0 - Jim Rouse Theatre [5460 Trumpeter Rd, Columbia, MD]&lt;/b&gt;&lt;/a&gt;&lt;br&gt;</v>
      </c>
      <c r="AG3566" s="97">
        <f t="shared" si="867"/>
        <v>1900</v>
      </c>
      <c r="AH3566" s="97" t="str">
        <f t="shared" si="868"/>
        <v>01</v>
      </c>
      <c r="AI3566" s="97" t="str">
        <f t="shared" si="869"/>
        <v>00</v>
      </c>
      <c r="AJ3566" s="97" t="str">
        <f t="shared" si="870"/>
        <v>19000100</v>
      </c>
    </row>
    <row r="3567" spans="6:36" ht="12" customHeight="1" x14ac:dyDescent="0.15">
      <c r="F3567" s="86" t="str">
        <f t="shared" si="859"/>
        <v>Saturday</v>
      </c>
      <c r="G3567" s="91"/>
      <c r="H3567" s="92" t="str">
        <f>VLOOKUP(MONTH(G3567),VLOOKUP!$W$1:$X$24,2)</f>
        <v>January</v>
      </c>
      <c r="I3567" s="92" t="str">
        <f t="shared" si="860"/>
        <v/>
      </c>
      <c r="J3567" s="93" t="s">
        <v>1261</v>
      </c>
      <c r="L3567" s="86" t="str">
        <f t="shared" si="873"/>
        <v>Jim Rouse Theatre [5460 Trumpeter Rd, Columbia, MD]</v>
      </c>
      <c r="M3567" s="86">
        <f t="shared" si="861"/>
        <v>0</v>
      </c>
      <c r="N3567" s="93" t="str">
        <f t="shared" si="874"/>
        <v>Jim Rouse Theatre [5460 Trumpeter Rd, Columbia, MD]</v>
      </c>
      <c r="O3567" s="94"/>
      <c r="S3567" s="95">
        <f t="shared" si="862"/>
        <v>0</v>
      </c>
      <c r="T3567" s="86" t="str">
        <f t="shared" si="863"/>
        <v/>
      </c>
      <c r="U3567" s="86" t="str">
        <f t="shared" si="871"/>
        <v/>
      </c>
      <c r="V3567" s="95" t="str">
        <f t="shared" si="864"/>
        <v/>
      </c>
      <c r="W3567" s="90" t="s">
        <v>221</v>
      </c>
      <c r="AE3567" s="92" t="str">
        <f t="shared" si="865"/>
        <v/>
      </c>
      <c r="AF3567" s="96" t="str">
        <f t="shared" si="866"/>
        <v>&lt;a name='19000100'&gt;&lt;b&gt;: 0 - Jim Rouse Theatre [5460 Trumpeter Rd, Columbia, MD]&lt;/b&gt;&lt;/a&gt;&lt;br&gt;</v>
      </c>
      <c r="AG3567" s="97">
        <f t="shared" si="867"/>
        <v>1900</v>
      </c>
      <c r="AH3567" s="97" t="str">
        <f t="shared" si="868"/>
        <v>01</v>
      </c>
      <c r="AI3567" s="97" t="str">
        <f t="shared" si="869"/>
        <v>00</v>
      </c>
      <c r="AJ3567" s="97" t="str">
        <f t="shared" si="870"/>
        <v>19000100</v>
      </c>
    </row>
    <row r="3568" spans="6:36" ht="12" customHeight="1" x14ac:dyDescent="0.15">
      <c r="F3568" s="86" t="str">
        <f t="shared" si="859"/>
        <v>Saturday</v>
      </c>
      <c r="G3568" s="91"/>
      <c r="H3568" s="92" t="str">
        <f>VLOOKUP(MONTH(G3568),VLOOKUP!$W$1:$X$24,2)</f>
        <v>January</v>
      </c>
      <c r="I3568" s="92" t="str">
        <f t="shared" si="860"/>
        <v/>
      </c>
      <c r="J3568" s="93" t="s">
        <v>1261</v>
      </c>
      <c r="L3568" s="86" t="str">
        <f t="shared" si="873"/>
        <v>Jim Rouse Theatre [5460 Trumpeter Rd, Columbia, MD]</v>
      </c>
      <c r="M3568" s="86">
        <f t="shared" si="861"/>
        <v>0</v>
      </c>
      <c r="N3568" s="93" t="str">
        <f t="shared" si="874"/>
        <v>Jim Rouse Theatre [5460 Trumpeter Rd, Columbia, MD]</v>
      </c>
      <c r="O3568" s="94"/>
      <c r="S3568" s="95">
        <f t="shared" si="862"/>
        <v>0</v>
      </c>
      <c r="T3568" s="86" t="str">
        <f t="shared" si="863"/>
        <v/>
      </c>
      <c r="U3568" s="86" t="str">
        <f t="shared" si="871"/>
        <v/>
      </c>
      <c r="V3568" s="95" t="str">
        <f t="shared" si="864"/>
        <v/>
      </c>
      <c r="W3568" s="90" t="s">
        <v>221</v>
      </c>
      <c r="AE3568" s="92" t="str">
        <f t="shared" si="865"/>
        <v/>
      </c>
      <c r="AF3568" s="96" t="str">
        <f t="shared" si="866"/>
        <v>&lt;a name='19000100'&gt;&lt;b&gt;: 0 - Jim Rouse Theatre [5460 Trumpeter Rd, Columbia, MD]&lt;/b&gt;&lt;/a&gt;&lt;br&gt;</v>
      </c>
      <c r="AG3568" s="97">
        <f t="shared" si="867"/>
        <v>1900</v>
      </c>
      <c r="AH3568" s="97" t="str">
        <f t="shared" si="868"/>
        <v>01</v>
      </c>
      <c r="AI3568" s="97" t="str">
        <f t="shared" si="869"/>
        <v>00</v>
      </c>
      <c r="AJ3568" s="97" t="str">
        <f t="shared" si="870"/>
        <v>19000100</v>
      </c>
    </row>
    <row r="3569" spans="6:36" ht="12" customHeight="1" x14ac:dyDescent="0.15">
      <c r="F3569" s="86" t="str">
        <f t="shared" si="859"/>
        <v>Saturday</v>
      </c>
      <c r="G3569" s="91"/>
      <c r="H3569" s="92" t="str">
        <f>VLOOKUP(MONTH(G3569),VLOOKUP!$W$1:$X$24,2)</f>
        <v>January</v>
      </c>
      <c r="I3569" s="92" t="str">
        <f t="shared" si="860"/>
        <v/>
      </c>
      <c r="J3569" s="93" t="s">
        <v>1261</v>
      </c>
      <c r="L3569" s="86" t="str">
        <f t="shared" si="873"/>
        <v>Jim Rouse Theatre [5460 Trumpeter Rd, Columbia, MD]</v>
      </c>
      <c r="M3569" s="86">
        <f t="shared" si="861"/>
        <v>0</v>
      </c>
      <c r="N3569" s="93" t="str">
        <f t="shared" si="874"/>
        <v>Jim Rouse Theatre [5460 Trumpeter Rd, Columbia, MD]</v>
      </c>
      <c r="O3569" s="94"/>
      <c r="S3569" s="95">
        <f t="shared" si="862"/>
        <v>0</v>
      </c>
      <c r="T3569" s="86" t="str">
        <f t="shared" si="863"/>
        <v/>
      </c>
      <c r="U3569" s="86" t="str">
        <f t="shared" si="871"/>
        <v/>
      </c>
      <c r="V3569" s="95" t="str">
        <f t="shared" si="864"/>
        <v/>
      </c>
      <c r="W3569" s="90" t="s">
        <v>221</v>
      </c>
      <c r="AE3569" s="92" t="str">
        <f t="shared" si="865"/>
        <v/>
      </c>
      <c r="AF3569" s="96" t="str">
        <f t="shared" si="866"/>
        <v>&lt;a name='19000100'&gt;&lt;b&gt;: 0 - Jim Rouse Theatre [5460 Trumpeter Rd, Columbia, MD]&lt;/b&gt;&lt;/a&gt;&lt;br&gt;</v>
      </c>
      <c r="AG3569" s="97">
        <f t="shared" si="867"/>
        <v>1900</v>
      </c>
      <c r="AH3569" s="97" t="str">
        <f t="shared" si="868"/>
        <v>01</v>
      </c>
      <c r="AI3569" s="97" t="str">
        <f t="shared" si="869"/>
        <v>00</v>
      </c>
      <c r="AJ3569" s="97" t="str">
        <f t="shared" si="870"/>
        <v>19000100</v>
      </c>
    </row>
    <row r="3570" spans="6:36" ht="12" customHeight="1" x14ac:dyDescent="0.15">
      <c r="F3570" s="86" t="str">
        <f t="shared" si="859"/>
        <v>Saturday</v>
      </c>
      <c r="G3570" s="91"/>
      <c r="H3570" s="92" t="str">
        <f>VLOOKUP(MONTH(G3570),VLOOKUP!$W$1:$X$24,2)</f>
        <v>January</v>
      </c>
      <c r="I3570" s="92" t="str">
        <f t="shared" si="860"/>
        <v/>
      </c>
      <c r="J3570" s="93" t="s">
        <v>1261</v>
      </c>
      <c r="L3570" s="86" t="str">
        <f t="shared" si="873"/>
        <v>Jim Rouse Theatre [5460 Trumpeter Rd, Columbia, MD]</v>
      </c>
      <c r="M3570" s="86">
        <f t="shared" si="861"/>
        <v>0</v>
      </c>
      <c r="N3570" s="93" t="str">
        <f t="shared" si="874"/>
        <v>Jim Rouse Theatre [5460 Trumpeter Rd, Columbia, MD]</v>
      </c>
      <c r="O3570" s="94"/>
      <c r="S3570" s="95">
        <f t="shared" si="862"/>
        <v>0</v>
      </c>
      <c r="T3570" s="86" t="str">
        <f t="shared" si="863"/>
        <v/>
      </c>
      <c r="U3570" s="86" t="str">
        <f t="shared" si="871"/>
        <v/>
      </c>
      <c r="V3570" s="95" t="str">
        <f t="shared" si="864"/>
        <v/>
      </c>
      <c r="W3570" s="90" t="s">
        <v>221</v>
      </c>
      <c r="AE3570" s="92" t="str">
        <f t="shared" si="865"/>
        <v/>
      </c>
      <c r="AF3570" s="96" t="str">
        <f t="shared" si="866"/>
        <v>&lt;a name='19000100'&gt;&lt;b&gt;: 0 - Jim Rouse Theatre [5460 Trumpeter Rd, Columbia, MD]&lt;/b&gt;&lt;/a&gt;&lt;br&gt;</v>
      </c>
      <c r="AG3570" s="97">
        <f t="shared" si="867"/>
        <v>1900</v>
      </c>
      <c r="AH3570" s="97" t="str">
        <f t="shared" si="868"/>
        <v>01</v>
      </c>
      <c r="AI3570" s="97" t="str">
        <f t="shared" si="869"/>
        <v>00</v>
      </c>
      <c r="AJ3570" s="97" t="str">
        <f t="shared" si="870"/>
        <v>19000100</v>
      </c>
    </row>
    <row r="3571" spans="6:36" ht="12" customHeight="1" x14ac:dyDescent="0.15">
      <c r="F3571" s="86" t="str">
        <f t="shared" si="859"/>
        <v>Saturday</v>
      </c>
      <c r="G3571" s="91"/>
      <c r="H3571" s="92" t="str">
        <f>VLOOKUP(MONTH(G3571),VLOOKUP!$W$1:$X$24,2)</f>
        <v>January</v>
      </c>
      <c r="I3571" s="92" t="str">
        <f t="shared" si="860"/>
        <v/>
      </c>
      <c r="J3571" s="93" t="s">
        <v>1261</v>
      </c>
      <c r="L3571" s="86" t="str">
        <f t="shared" si="873"/>
        <v>Jim Rouse Theatre [5460 Trumpeter Rd, Columbia, MD]</v>
      </c>
      <c r="M3571" s="86">
        <f t="shared" si="861"/>
        <v>0</v>
      </c>
      <c r="N3571" s="93" t="str">
        <f t="shared" si="874"/>
        <v>Jim Rouse Theatre [5460 Trumpeter Rd, Columbia, MD]</v>
      </c>
      <c r="O3571" s="94"/>
      <c r="S3571" s="95">
        <f t="shared" si="862"/>
        <v>0</v>
      </c>
      <c r="T3571" s="86" t="str">
        <f t="shared" si="863"/>
        <v/>
      </c>
      <c r="U3571" s="86" t="str">
        <f t="shared" si="871"/>
        <v/>
      </c>
      <c r="V3571" s="95" t="str">
        <f t="shared" si="864"/>
        <v/>
      </c>
      <c r="W3571" s="90" t="s">
        <v>221</v>
      </c>
      <c r="AE3571" s="92" t="str">
        <f t="shared" si="865"/>
        <v/>
      </c>
      <c r="AF3571" s="96" t="str">
        <f t="shared" si="866"/>
        <v>&lt;a name='19000100'&gt;&lt;b&gt;: 0 - Jim Rouse Theatre [5460 Trumpeter Rd, Columbia, MD]&lt;/b&gt;&lt;/a&gt;&lt;br&gt;</v>
      </c>
      <c r="AG3571" s="97">
        <f t="shared" si="867"/>
        <v>1900</v>
      </c>
      <c r="AH3571" s="97" t="str">
        <f t="shared" si="868"/>
        <v>01</v>
      </c>
      <c r="AI3571" s="97" t="str">
        <f t="shared" si="869"/>
        <v>00</v>
      </c>
      <c r="AJ3571" s="97" t="str">
        <f t="shared" si="870"/>
        <v>19000100</v>
      </c>
    </row>
    <row r="3572" spans="6:36" ht="12" customHeight="1" x14ac:dyDescent="0.15">
      <c r="F3572" s="86" t="str">
        <f t="shared" si="859"/>
        <v>Saturday</v>
      </c>
      <c r="G3572" s="91"/>
      <c r="H3572" s="92" t="str">
        <f>VLOOKUP(MONTH(G3572),VLOOKUP!$W$1:$X$24,2)</f>
        <v>January</v>
      </c>
      <c r="I3572" s="92" t="str">
        <f t="shared" si="860"/>
        <v/>
      </c>
      <c r="J3572" s="93" t="s">
        <v>1261</v>
      </c>
      <c r="L3572" s="86" t="str">
        <f t="shared" si="873"/>
        <v>Jim Rouse Theatre [5460 Trumpeter Rd, Columbia, MD]</v>
      </c>
      <c r="M3572" s="86">
        <f t="shared" si="861"/>
        <v>0</v>
      </c>
      <c r="N3572" s="93" t="str">
        <f t="shared" si="874"/>
        <v>Jim Rouse Theatre [5460 Trumpeter Rd, Columbia, MD]</v>
      </c>
      <c r="O3572" s="94"/>
      <c r="S3572" s="95">
        <f t="shared" si="862"/>
        <v>0</v>
      </c>
      <c r="T3572" s="86" t="str">
        <f t="shared" si="863"/>
        <v/>
      </c>
      <c r="U3572" s="86" t="str">
        <f t="shared" si="871"/>
        <v/>
      </c>
      <c r="V3572" s="95" t="str">
        <f t="shared" si="864"/>
        <v/>
      </c>
      <c r="W3572" s="90" t="s">
        <v>221</v>
      </c>
      <c r="AE3572" s="92" t="str">
        <f t="shared" si="865"/>
        <v/>
      </c>
      <c r="AF3572" s="96" t="str">
        <f t="shared" si="866"/>
        <v>&lt;a name='19000100'&gt;&lt;b&gt;: 0 - Jim Rouse Theatre [5460 Trumpeter Rd, Columbia, MD]&lt;/b&gt;&lt;/a&gt;&lt;br&gt;</v>
      </c>
      <c r="AG3572" s="97">
        <f t="shared" si="867"/>
        <v>1900</v>
      </c>
      <c r="AH3572" s="97" t="str">
        <f t="shared" si="868"/>
        <v>01</v>
      </c>
      <c r="AI3572" s="97" t="str">
        <f t="shared" si="869"/>
        <v>00</v>
      </c>
      <c r="AJ3572" s="97" t="str">
        <f t="shared" si="870"/>
        <v>19000100</v>
      </c>
    </row>
    <row r="3573" spans="6:36" ht="12" customHeight="1" x14ac:dyDescent="0.15">
      <c r="F3573" s="86" t="str">
        <f t="shared" si="859"/>
        <v>Saturday</v>
      </c>
      <c r="G3573" s="91"/>
      <c r="H3573" s="92" t="str">
        <f>VLOOKUP(MONTH(G3573),VLOOKUP!$W$1:$X$24,2)</f>
        <v>January</v>
      </c>
      <c r="I3573" s="92" t="str">
        <f t="shared" si="860"/>
        <v/>
      </c>
      <c r="J3573" s="93" t="s">
        <v>1261</v>
      </c>
      <c r="L3573" s="86" t="str">
        <f t="shared" si="873"/>
        <v>Jim Rouse Theatre [5460 Trumpeter Rd, Columbia, MD]</v>
      </c>
      <c r="M3573" s="86">
        <f t="shared" si="861"/>
        <v>0</v>
      </c>
      <c r="N3573" s="93" t="str">
        <f t="shared" si="874"/>
        <v>Jim Rouse Theatre [5460 Trumpeter Rd, Columbia, MD]</v>
      </c>
      <c r="O3573" s="94"/>
      <c r="S3573" s="95">
        <f t="shared" si="862"/>
        <v>0</v>
      </c>
      <c r="T3573" s="86" t="str">
        <f t="shared" si="863"/>
        <v/>
      </c>
      <c r="U3573" s="86" t="str">
        <f t="shared" si="871"/>
        <v/>
      </c>
      <c r="V3573" s="95" t="str">
        <f t="shared" si="864"/>
        <v/>
      </c>
      <c r="W3573" s="90" t="s">
        <v>221</v>
      </c>
      <c r="AE3573" s="92" t="str">
        <f t="shared" si="865"/>
        <v/>
      </c>
      <c r="AF3573" s="96" t="str">
        <f t="shared" si="866"/>
        <v>&lt;a name='19000100'&gt;&lt;b&gt;: 0 - Jim Rouse Theatre [5460 Trumpeter Rd, Columbia, MD]&lt;/b&gt;&lt;/a&gt;&lt;br&gt;</v>
      </c>
      <c r="AG3573" s="97">
        <f t="shared" si="867"/>
        <v>1900</v>
      </c>
      <c r="AH3573" s="97" t="str">
        <f t="shared" si="868"/>
        <v>01</v>
      </c>
      <c r="AI3573" s="97" t="str">
        <f t="shared" si="869"/>
        <v>00</v>
      </c>
      <c r="AJ3573" s="97" t="str">
        <f t="shared" si="870"/>
        <v>19000100</v>
      </c>
    </row>
    <row r="3574" spans="6:36" ht="12" customHeight="1" x14ac:dyDescent="0.15">
      <c r="F3574" s="86" t="str">
        <f t="shared" si="859"/>
        <v>Saturday</v>
      </c>
      <c r="G3574" s="91"/>
      <c r="H3574" s="92" t="str">
        <f>VLOOKUP(MONTH(G3574),VLOOKUP!$W$1:$X$24,2)</f>
        <v>January</v>
      </c>
      <c r="I3574" s="92" t="str">
        <f t="shared" si="860"/>
        <v/>
      </c>
      <c r="J3574" s="93" t="s">
        <v>1261</v>
      </c>
      <c r="L3574" s="86" t="str">
        <f t="shared" si="873"/>
        <v>Jim Rouse Theatre [5460 Trumpeter Rd, Columbia, MD]</v>
      </c>
      <c r="M3574" s="86">
        <f t="shared" si="861"/>
        <v>0</v>
      </c>
      <c r="N3574" s="93" t="str">
        <f t="shared" si="874"/>
        <v>Jim Rouse Theatre [5460 Trumpeter Rd, Columbia, MD]</v>
      </c>
      <c r="O3574" s="94"/>
      <c r="S3574" s="95">
        <f t="shared" si="862"/>
        <v>0</v>
      </c>
      <c r="T3574" s="86" t="str">
        <f t="shared" si="863"/>
        <v/>
      </c>
      <c r="U3574" s="86" t="str">
        <f t="shared" si="871"/>
        <v/>
      </c>
      <c r="V3574" s="95" t="str">
        <f t="shared" si="864"/>
        <v/>
      </c>
      <c r="W3574" s="90" t="s">
        <v>221</v>
      </c>
      <c r="AE3574" s="92" t="str">
        <f t="shared" si="865"/>
        <v/>
      </c>
      <c r="AF3574" s="96" t="str">
        <f t="shared" si="866"/>
        <v>&lt;a name='19000100'&gt;&lt;b&gt;: 0 - Jim Rouse Theatre [5460 Trumpeter Rd, Columbia, MD]&lt;/b&gt;&lt;/a&gt;&lt;br&gt;</v>
      </c>
      <c r="AG3574" s="97">
        <f t="shared" si="867"/>
        <v>1900</v>
      </c>
      <c r="AH3574" s="97" t="str">
        <f t="shared" si="868"/>
        <v>01</v>
      </c>
      <c r="AI3574" s="97" t="str">
        <f t="shared" si="869"/>
        <v>00</v>
      </c>
      <c r="AJ3574" s="97" t="str">
        <f t="shared" si="870"/>
        <v>19000100</v>
      </c>
    </row>
    <row r="3575" spans="6:36" ht="12" customHeight="1" x14ac:dyDescent="0.15">
      <c r="F3575" s="86" t="str">
        <f t="shared" si="859"/>
        <v>Saturday</v>
      </c>
      <c r="G3575" s="91"/>
      <c r="H3575" s="92" t="str">
        <f>VLOOKUP(MONTH(G3575),VLOOKUP!$W$1:$X$24,2)</f>
        <v>January</v>
      </c>
      <c r="I3575" s="92" t="str">
        <f t="shared" si="860"/>
        <v/>
      </c>
      <c r="J3575" s="93" t="s">
        <v>1630</v>
      </c>
      <c r="L3575" s="86" t="str">
        <f t="shared" si="873"/>
        <v>Jimmy Valentine's [1103 Bladensburg Rd NE, WDC]</v>
      </c>
      <c r="M3575" s="86">
        <f t="shared" si="861"/>
        <v>0</v>
      </c>
      <c r="N3575" s="93" t="str">
        <f t="shared" si="874"/>
        <v>Jimmy Valentine's [1103 Bladensburg Rd NE, WDC]</v>
      </c>
      <c r="O3575" s="90"/>
      <c r="S3575" s="95">
        <f t="shared" si="862"/>
        <v>0</v>
      </c>
      <c r="T3575" s="86" t="str">
        <f t="shared" si="863"/>
        <v/>
      </c>
      <c r="U3575" s="86" t="str">
        <f t="shared" si="871"/>
        <v/>
      </c>
      <c r="V3575" s="95" t="str">
        <f t="shared" si="864"/>
        <v/>
      </c>
      <c r="W3575" s="90" t="s">
        <v>282</v>
      </c>
      <c r="AE3575" s="92" t="str">
        <f t="shared" si="865"/>
        <v/>
      </c>
      <c r="AF3575" s="96" t="str">
        <f t="shared" si="866"/>
        <v>&lt;a name='19000100'&gt;&lt;b&gt;: 0 - Jimmy Valentine's [1103 Bladensburg Rd NE, WDC]&lt;/b&gt;&lt;/a&gt;&lt;br&gt;</v>
      </c>
      <c r="AG3575" s="97">
        <f t="shared" si="867"/>
        <v>1900</v>
      </c>
      <c r="AH3575" s="97" t="str">
        <f t="shared" si="868"/>
        <v>01</v>
      </c>
      <c r="AI3575" s="97" t="str">
        <f t="shared" si="869"/>
        <v>00</v>
      </c>
      <c r="AJ3575" s="97" t="str">
        <f t="shared" si="870"/>
        <v>19000100</v>
      </c>
    </row>
    <row r="3576" spans="6:36" ht="12" customHeight="1" x14ac:dyDescent="0.15">
      <c r="F3576" s="86" t="str">
        <f t="shared" si="859"/>
        <v>Saturday</v>
      </c>
      <c r="G3576" s="91"/>
      <c r="H3576" s="92" t="str">
        <f>VLOOKUP(MONTH(G3576),VLOOKUP!$W$1:$X$24,2)</f>
        <v>January</v>
      </c>
      <c r="I3576" s="92" t="str">
        <f t="shared" si="860"/>
        <v/>
      </c>
      <c r="J3576" s="93" t="s">
        <v>1630</v>
      </c>
      <c r="L3576" s="86" t="str">
        <f t="shared" si="873"/>
        <v>Jimmy Valentine's [1103 Bladensburg Rd NE, WDC]</v>
      </c>
      <c r="M3576" s="86">
        <f t="shared" si="861"/>
        <v>0</v>
      </c>
      <c r="N3576" s="93" t="str">
        <f t="shared" si="874"/>
        <v>Jimmy Valentine's [1103 Bladensburg Rd NE, WDC]</v>
      </c>
      <c r="O3576" s="90"/>
      <c r="S3576" s="95">
        <f t="shared" si="862"/>
        <v>0</v>
      </c>
      <c r="T3576" s="86" t="str">
        <f t="shared" si="863"/>
        <v/>
      </c>
      <c r="U3576" s="86" t="str">
        <f t="shared" si="871"/>
        <v/>
      </c>
      <c r="V3576" s="95" t="str">
        <f t="shared" si="864"/>
        <v/>
      </c>
      <c r="W3576" s="90" t="s">
        <v>282</v>
      </c>
      <c r="AE3576" s="92" t="str">
        <f t="shared" si="865"/>
        <v/>
      </c>
      <c r="AF3576" s="96" t="str">
        <f t="shared" si="866"/>
        <v>&lt;a name='19000100'&gt;&lt;b&gt;: 0 - Jimmy Valentine's [1103 Bladensburg Rd NE, WDC]&lt;/b&gt;&lt;/a&gt;&lt;br&gt;</v>
      </c>
      <c r="AG3576" s="97">
        <f t="shared" si="867"/>
        <v>1900</v>
      </c>
      <c r="AH3576" s="97" t="str">
        <f t="shared" si="868"/>
        <v>01</v>
      </c>
      <c r="AI3576" s="97" t="str">
        <f t="shared" si="869"/>
        <v>00</v>
      </c>
      <c r="AJ3576" s="97" t="str">
        <f t="shared" si="870"/>
        <v>19000100</v>
      </c>
    </row>
    <row r="3577" spans="6:36" ht="12" customHeight="1" x14ac:dyDescent="0.15">
      <c r="F3577" s="86" t="str">
        <f t="shared" si="859"/>
        <v>Saturday</v>
      </c>
      <c r="G3577" s="91"/>
      <c r="H3577" s="92" t="str">
        <f>VLOOKUP(MONTH(G3577),VLOOKUP!$W$1:$X$24,2)</f>
        <v>January</v>
      </c>
      <c r="I3577" s="92" t="str">
        <f t="shared" si="860"/>
        <v/>
      </c>
      <c r="J3577" s="93" t="s">
        <v>1630</v>
      </c>
      <c r="L3577" s="86" t="str">
        <f t="shared" si="873"/>
        <v>Jimmy Valentine's [1103 Bladensburg Rd NE, WDC]</v>
      </c>
      <c r="M3577" s="86">
        <f t="shared" si="861"/>
        <v>0</v>
      </c>
      <c r="N3577" s="93" t="str">
        <f t="shared" si="874"/>
        <v>Jimmy Valentine's [1103 Bladensburg Rd NE, WDC]</v>
      </c>
      <c r="O3577" s="90"/>
      <c r="S3577" s="95">
        <f t="shared" si="862"/>
        <v>0</v>
      </c>
      <c r="T3577" s="86" t="str">
        <f t="shared" si="863"/>
        <v/>
      </c>
      <c r="U3577" s="86" t="str">
        <f t="shared" si="871"/>
        <v/>
      </c>
      <c r="V3577" s="95" t="str">
        <f t="shared" si="864"/>
        <v/>
      </c>
      <c r="W3577" s="90" t="s">
        <v>282</v>
      </c>
      <c r="AE3577" s="92" t="str">
        <f t="shared" si="865"/>
        <v/>
      </c>
      <c r="AF3577" s="96" t="str">
        <f t="shared" si="866"/>
        <v>&lt;a name='19000100'&gt;&lt;b&gt;: 0 - Jimmy Valentine's [1103 Bladensburg Rd NE, WDC]&lt;/b&gt;&lt;/a&gt;&lt;br&gt;</v>
      </c>
      <c r="AG3577" s="97">
        <f t="shared" si="867"/>
        <v>1900</v>
      </c>
      <c r="AH3577" s="97" t="str">
        <f t="shared" si="868"/>
        <v>01</v>
      </c>
      <c r="AI3577" s="97" t="str">
        <f t="shared" si="869"/>
        <v>00</v>
      </c>
      <c r="AJ3577" s="97" t="str">
        <f t="shared" si="870"/>
        <v>19000100</v>
      </c>
    </row>
    <row r="3578" spans="6:36" ht="12" customHeight="1" x14ac:dyDescent="0.15">
      <c r="F3578" s="86" t="str">
        <f t="shared" si="859"/>
        <v>Saturday</v>
      </c>
      <c r="G3578" s="91"/>
      <c r="H3578" s="92" t="str">
        <f>VLOOKUP(MONTH(G3578),VLOOKUP!$W$1:$X$24,2)</f>
        <v>January</v>
      </c>
      <c r="I3578" s="92" t="str">
        <f t="shared" si="860"/>
        <v/>
      </c>
      <c r="J3578" s="93" t="s">
        <v>1630</v>
      </c>
      <c r="L3578" s="86" t="str">
        <f t="shared" si="873"/>
        <v>Jimmy Valentine's [1103 Bladensburg Rd NE, WDC]</v>
      </c>
      <c r="M3578" s="86">
        <f t="shared" si="861"/>
        <v>0</v>
      </c>
      <c r="N3578" s="93" t="str">
        <f t="shared" si="874"/>
        <v>Jimmy Valentine's [1103 Bladensburg Rd NE, WDC]</v>
      </c>
      <c r="O3578" s="90"/>
      <c r="S3578" s="95">
        <f t="shared" si="862"/>
        <v>0</v>
      </c>
      <c r="T3578" s="86" t="str">
        <f t="shared" si="863"/>
        <v/>
      </c>
      <c r="U3578" s="86" t="str">
        <f t="shared" si="871"/>
        <v/>
      </c>
      <c r="V3578" s="95" t="str">
        <f t="shared" si="864"/>
        <v/>
      </c>
      <c r="W3578" s="90" t="s">
        <v>282</v>
      </c>
      <c r="AE3578" s="92" t="str">
        <f t="shared" si="865"/>
        <v/>
      </c>
      <c r="AF3578" s="96" t="str">
        <f t="shared" si="866"/>
        <v>&lt;a name='19000100'&gt;&lt;b&gt;: 0 - Jimmy Valentine's [1103 Bladensburg Rd NE, WDC]&lt;/b&gt;&lt;/a&gt;&lt;br&gt;</v>
      </c>
      <c r="AG3578" s="97">
        <f t="shared" si="867"/>
        <v>1900</v>
      </c>
      <c r="AH3578" s="97" t="str">
        <f t="shared" si="868"/>
        <v>01</v>
      </c>
      <c r="AI3578" s="97" t="str">
        <f t="shared" si="869"/>
        <v>00</v>
      </c>
      <c r="AJ3578" s="97" t="str">
        <f t="shared" si="870"/>
        <v>19000100</v>
      </c>
    </row>
    <row r="3579" spans="6:36" ht="12" customHeight="1" x14ac:dyDescent="0.15">
      <c r="F3579" s="86" t="str">
        <f t="shared" si="859"/>
        <v>Saturday</v>
      </c>
      <c r="G3579" s="91"/>
      <c r="H3579" s="92" t="str">
        <f>VLOOKUP(MONTH(G3579),VLOOKUP!$W$1:$X$24,2)</f>
        <v>January</v>
      </c>
      <c r="I3579" s="92" t="str">
        <f t="shared" si="860"/>
        <v/>
      </c>
      <c r="J3579" s="93" t="s">
        <v>1630</v>
      </c>
      <c r="L3579" s="86" t="str">
        <f t="shared" si="873"/>
        <v>Jimmy Valentine's [1103 Bladensburg Rd NE, WDC]</v>
      </c>
      <c r="M3579" s="86">
        <f t="shared" si="861"/>
        <v>0</v>
      </c>
      <c r="N3579" s="93" t="str">
        <f t="shared" si="874"/>
        <v>Jimmy Valentine's [1103 Bladensburg Rd NE, WDC]</v>
      </c>
      <c r="O3579" s="90"/>
      <c r="S3579" s="95">
        <f t="shared" si="862"/>
        <v>0</v>
      </c>
      <c r="T3579" s="86" t="str">
        <f t="shared" si="863"/>
        <v/>
      </c>
      <c r="U3579" s="86" t="str">
        <f t="shared" si="871"/>
        <v/>
      </c>
      <c r="V3579" s="95" t="str">
        <f t="shared" si="864"/>
        <v/>
      </c>
      <c r="W3579" s="90" t="s">
        <v>282</v>
      </c>
      <c r="AE3579" s="92" t="str">
        <f t="shared" si="865"/>
        <v/>
      </c>
      <c r="AF3579" s="96" t="str">
        <f t="shared" si="866"/>
        <v>&lt;a name='19000100'&gt;&lt;b&gt;: 0 - Jimmy Valentine's [1103 Bladensburg Rd NE, WDC]&lt;/b&gt;&lt;/a&gt;&lt;br&gt;</v>
      </c>
      <c r="AG3579" s="97">
        <f t="shared" si="867"/>
        <v>1900</v>
      </c>
      <c r="AH3579" s="97" t="str">
        <f t="shared" si="868"/>
        <v>01</v>
      </c>
      <c r="AI3579" s="97" t="str">
        <f t="shared" si="869"/>
        <v>00</v>
      </c>
      <c r="AJ3579" s="97" t="str">
        <f t="shared" si="870"/>
        <v>19000100</v>
      </c>
    </row>
    <row r="3580" spans="6:36" ht="12" customHeight="1" x14ac:dyDescent="0.15">
      <c r="F3580" s="86" t="str">
        <f t="shared" si="859"/>
        <v>Saturday</v>
      </c>
      <c r="G3580" s="91"/>
      <c r="H3580" s="92" t="str">
        <f>VLOOKUP(MONTH(G3580),VLOOKUP!$W$1:$X$24,2)</f>
        <v>January</v>
      </c>
      <c r="I3580" s="92" t="str">
        <f t="shared" si="860"/>
        <v/>
      </c>
      <c r="J3580" s="138" t="s">
        <v>938</v>
      </c>
      <c r="L3580" s="86" t="str">
        <f t="shared" si="873"/>
        <v>Joe Squared [133 West North Ave, Baltimore, MD]</v>
      </c>
      <c r="M3580" s="86">
        <f t="shared" si="861"/>
        <v>0</v>
      </c>
      <c r="N3580" s="138" t="str">
        <f t="shared" si="874"/>
        <v>Joe Squared [133 West North Ave, Baltimore, MD]</v>
      </c>
      <c r="O3580" s="94"/>
      <c r="S3580" s="95">
        <f t="shared" si="862"/>
        <v>0</v>
      </c>
      <c r="T3580" s="86" t="str">
        <f t="shared" si="863"/>
        <v/>
      </c>
      <c r="U3580" s="86" t="str">
        <f t="shared" si="871"/>
        <v/>
      </c>
      <c r="V3580" s="95" t="str">
        <f t="shared" si="864"/>
        <v/>
      </c>
      <c r="AE3580" s="92" t="str">
        <f t="shared" si="865"/>
        <v/>
      </c>
      <c r="AF3580" s="96" t="str">
        <f t="shared" si="866"/>
        <v>&lt;a name='19000100'&gt;&lt;b&gt;: 0 - Joe Squared [133 West North Ave, Baltimore, MD]&lt;/b&gt;&lt;/a&gt;&lt;br&gt;</v>
      </c>
      <c r="AG3580" s="97">
        <f t="shared" si="867"/>
        <v>1900</v>
      </c>
      <c r="AH3580" s="97" t="str">
        <f t="shared" si="868"/>
        <v>01</v>
      </c>
      <c r="AI3580" s="97" t="str">
        <f t="shared" si="869"/>
        <v>00</v>
      </c>
      <c r="AJ3580" s="97" t="str">
        <f t="shared" si="870"/>
        <v>19000100</v>
      </c>
    </row>
    <row r="3581" spans="6:36" ht="12" customHeight="1" x14ac:dyDescent="0.15">
      <c r="F3581" s="86" t="str">
        <f t="shared" si="859"/>
        <v>Saturday</v>
      </c>
      <c r="G3581" s="91"/>
      <c r="H3581" s="92" t="str">
        <f>VLOOKUP(MONTH(G3581),VLOOKUP!$W$1:$X$24,2)</f>
        <v>January</v>
      </c>
      <c r="I3581" s="92" t="str">
        <f t="shared" si="860"/>
        <v/>
      </c>
      <c r="J3581" s="93" t="s">
        <v>1628</v>
      </c>
      <c r="L3581" s="86" t="str">
        <f t="shared" si="873"/>
        <v>Joe Squared [33 West North Ave, Baltimore, MD]</v>
      </c>
      <c r="M3581" s="86">
        <f t="shared" si="861"/>
        <v>0</v>
      </c>
      <c r="N3581" s="93" t="str">
        <f t="shared" si="874"/>
        <v>Joe Squared [33 West North Ave, Baltimore, MD]</v>
      </c>
      <c r="O3581" s="94"/>
      <c r="S3581" s="95">
        <f t="shared" si="862"/>
        <v>0</v>
      </c>
      <c r="T3581" s="86" t="str">
        <f t="shared" si="863"/>
        <v/>
      </c>
      <c r="U3581" s="86" t="str">
        <f t="shared" si="871"/>
        <v/>
      </c>
      <c r="V3581" s="95" t="str">
        <f t="shared" si="864"/>
        <v/>
      </c>
      <c r="AE3581" s="92" t="str">
        <f t="shared" si="865"/>
        <v/>
      </c>
      <c r="AF3581" s="96" t="str">
        <f t="shared" si="866"/>
        <v>&lt;a name='19000100'&gt;&lt;b&gt;: 0 - Joe Squared [33 West North Ave, Baltimore, MD]&lt;/b&gt;&lt;/a&gt;&lt;br&gt;</v>
      </c>
      <c r="AG3581" s="97">
        <f t="shared" si="867"/>
        <v>1900</v>
      </c>
      <c r="AH3581" s="97" t="str">
        <f t="shared" si="868"/>
        <v>01</v>
      </c>
      <c r="AI3581" s="97" t="str">
        <f t="shared" si="869"/>
        <v>00</v>
      </c>
      <c r="AJ3581" s="97" t="str">
        <f t="shared" si="870"/>
        <v>19000100</v>
      </c>
    </row>
    <row r="3582" spans="6:36" ht="12" customHeight="1" x14ac:dyDescent="0.15">
      <c r="F3582" s="86" t="str">
        <f t="shared" si="859"/>
        <v>Saturday</v>
      </c>
      <c r="G3582" s="91"/>
      <c r="H3582" s="92" t="str">
        <f>VLOOKUP(MONTH(G3582),VLOOKUP!$W$1:$X$24,2)</f>
        <v>January</v>
      </c>
      <c r="I3582" s="92" t="str">
        <f t="shared" si="860"/>
        <v/>
      </c>
      <c r="J3582" s="93" t="s">
        <v>1628</v>
      </c>
      <c r="L3582" s="86" t="str">
        <f t="shared" si="873"/>
        <v>Joe Squared [33 West North Ave, Baltimore, MD]</v>
      </c>
      <c r="M3582" s="86">
        <f t="shared" si="861"/>
        <v>0</v>
      </c>
      <c r="N3582" s="93" t="str">
        <f t="shared" si="874"/>
        <v>Joe Squared [33 West North Ave, Baltimore, MD]</v>
      </c>
      <c r="O3582" s="94"/>
      <c r="S3582" s="95">
        <f t="shared" si="862"/>
        <v>0</v>
      </c>
      <c r="T3582" s="86" t="str">
        <f t="shared" si="863"/>
        <v/>
      </c>
      <c r="U3582" s="86" t="str">
        <f t="shared" si="871"/>
        <v/>
      </c>
      <c r="V3582" s="95" t="str">
        <f t="shared" si="864"/>
        <v/>
      </c>
      <c r="AE3582" s="92" t="str">
        <f t="shared" si="865"/>
        <v/>
      </c>
      <c r="AF3582" s="96" t="str">
        <f t="shared" si="866"/>
        <v>&lt;a name='19000100'&gt;&lt;b&gt;: 0 - Joe Squared [33 West North Ave, Baltimore, MD]&lt;/b&gt;&lt;/a&gt;&lt;br&gt;</v>
      </c>
      <c r="AG3582" s="97">
        <f t="shared" si="867"/>
        <v>1900</v>
      </c>
      <c r="AH3582" s="97" t="str">
        <f t="shared" si="868"/>
        <v>01</v>
      </c>
      <c r="AI3582" s="97" t="str">
        <f t="shared" si="869"/>
        <v>00</v>
      </c>
      <c r="AJ3582" s="97" t="str">
        <f t="shared" si="870"/>
        <v>19000100</v>
      </c>
    </row>
    <row r="3583" spans="6:36" ht="12" customHeight="1" x14ac:dyDescent="0.15">
      <c r="F3583" s="86" t="str">
        <f t="shared" si="859"/>
        <v>Saturday</v>
      </c>
      <c r="G3583" s="91"/>
      <c r="H3583" s="92" t="str">
        <f>VLOOKUP(MONTH(G3583),VLOOKUP!$W$1:$X$24,2)</f>
        <v>January</v>
      </c>
      <c r="I3583" s="92" t="str">
        <f t="shared" si="860"/>
        <v/>
      </c>
      <c r="J3583" s="93" t="s">
        <v>1628</v>
      </c>
      <c r="L3583" s="86" t="str">
        <f t="shared" si="873"/>
        <v>Joe Squared [33 West North Ave, Baltimore, MD]</v>
      </c>
      <c r="M3583" s="86">
        <f t="shared" si="861"/>
        <v>0</v>
      </c>
      <c r="N3583" s="93" t="str">
        <f t="shared" si="874"/>
        <v>Joe Squared [33 West North Ave, Baltimore, MD]</v>
      </c>
      <c r="O3583" s="94"/>
      <c r="S3583" s="95">
        <f t="shared" si="862"/>
        <v>0</v>
      </c>
      <c r="T3583" s="86" t="str">
        <f t="shared" si="863"/>
        <v/>
      </c>
      <c r="U3583" s="86" t="str">
        <f t="shared" si="871"/>
        <v/>
      </c>
      <c r="V3583" s="95" t="str">
        <f t="shared" si="864"/>
        <v/>
      </c>
      <c r="AE3583" s="92" t="str">
        <f t="shared" si="865"/>
        <v/>
      </c>
      <c r="AF3583" s="96" t="str">
        <f t="shared" si="866"/>
        <v>&lt;a name='19000100'&gt;&lt;b&gt;: 0 - Joe Squared [33 West North Ave, Baltimore, MD]&lt;/b&gt;&lt;/a&gt;&lt;br&gt;</v>
      </c>
      <c r="AG3583" s="97">
        <f t="shared" si="867"/>
        <v>1900</v>
      </c>
      <c r="AH3583" s="97" t="str">
        <f t="shared" si="868"/>
        <v>01</v>
      </c>
      <c r="AI3583" s="97" t="str">
        <f t="shared" si="869"/>
        <v>00</v>
      </c>
      <c r="AJ3583" s="97" t="str">
        <f t="shared" si="870"/>
        <v>19000100</v>
      </c>
    </row>
    <row r="3584" spans="6:36" ht="12" customHeight="1" x14ac:dyDescent="0.15">
      <c r="F3584" s="86" t="str">
        <f t="shared" si="859"/>
        <v>Saturday</v>
      </c>
      <c r="G3584" s="91"/>
      <c r="H3584" s="92" t="str">
        <f>VLOOKUP(MONTH(G3584),VLOOKUP!$W$1:$X$24,2)</f>
        <v>January</v>
      </c>
      <c r="I3584" s="92" t="str">
        <f t="shared" si="860"/>
        <v/>
      </c>
      <c r="J3584" s="93" t="s">
        <v>1628</v>
      </c>
      <c r="L3584" s="86" t="str">
        <f t="shared" si="873"/>
        <v>Joe Squared [33 West North Ave, Baltimore, MD]</v>
      </c>
      <c r="M3584" s="86">
        <f t="shared" si="861"/>
        <v>0</v>
      </c>
      <c r="N3584" s="93" t="str">
        <f t="shared" si="874"/>
        <v>Joe Squared [33 West North Ave, Baltimore, MD]</v>
      </c>
      <c r="O3584" s="94"/>
      <c r="S3584" s="95">
        <f t="shared" si="862"/>
        <v>0</v>
      </c>
      <c r="T3584" s="86" t="str">
        <f t="shared" si="863"/>
        <v/>
      </c>
      <c r="U3584" s="86" t="str">
        <f t="shared" si="871"/>
        <v/>
      </c>
      <c r="V3584" s="95" t="str">
        <f t="shared" si="864"/>
        <v/>
      </c>
      <c r="AE3584" s="92" t="str">
        <f t="shared" si="865"/>
        <v/>
      </c>
      <c r="AF3584" s="96" t="str">
        <f t="shared" si="866"/>
        <v>&lt;a name='19000100'&gt;&lt;b&gt;: 0 - Joe Squared [33 West North Ave, Baltimore, MD]&lt;/b&gt;&lt;/a&gt;&lt;br&gt;</v>
      </c>
      <c r="AG3584" s="97">
        <f t="shared" si="867"/>
        <v>1900</v>
      </c>
      <c r="AH3584" s="97" t="str">
        <f t="shared" si="868"/>
        <v>01</v>
      </c>
      <c r="AI3584" s="97" t="str">
        <f t="shared" si="869"/>
        <v>00</v>
      </c>
      <c r="AJ3584" s="97" t="str">
        <f t="shared" si="870"/>
        <v>19000100</v>
      </c>
    </row>
    <row r="3585" spans="6:36" ht="12" customHeight="1" x14ac:dyDescent="0.15">
      <c r="F3585" s="86" t="str">
        <f t="shared" si="859"/>
        <v>Saturday</v>
      </c>
      <c r="G3585" s="91"/>
      <c r="H3585" s="92" t="str">
        <f>VLOOKUP(MONTH(G3585),VLOOKUP!$W$1:$X$24,2)</f>
        <v>January</v>
      </c>
      <c r="I3585" s="92" t="str">
        <f t="shared" si="860"/>
        <v/>
      </c>
      <c r="J3585" s="93" t="s">
        <v>1628</v>
      </c>
      <c r="L3585" s="86" t="str">
        <f t="shared" si="873"/>
        <v>Joe Squared [33 West North Ave, Baltimore, MD]</v>
      </c>
      <c r="M3585" s="86">
        <f t="shared" si="861"/>
        <v>0</v>
      </c>
      <c r="N3585" s="93" t="str">
        <f t="shared" si="874"/>
        <v>Joe Squared [33 West North Ave, Baltimore, MD]</v>
      </c>
      <c r="O3585" s="94"/>
      <c r="S3585" s="95">
        <f t="shared" si="862"/>
        <v>0</v>
      </c>
      <c r="T3585" s="86" t="str">
        <f t="shared" si="863"/>
        <v/>
      </c>
      <c r="U3585" s="86" t="str">
        <f t="shared" si="871"/>
        <v/>
      </c>
      <c r="V3585" s="95" t="str">
        <f t="shared" si="864"/>
        <v/>
      </c>
      <c r="AE3585" s="92" t="str">
        <f t="shared" si="865"/>
        <v/>
      </c>
      <c r="AF3585" s="96" t="str">
        <f t="shared" si="866"/>
        <v>&lt;a name='19000100'&gt;&lt;b&gt;: 0 - Joe Squared [33 West North Ave, Baltimore, MD]&lt;/b&gt;&lt;/a&gt;&lt;br&gt;</v>
      </c>
      <c r="AG3585" s="97">
        <f t="shared" si="867"/>
        <v>1900</v>
      </c>
      <c r="AH3585" s="97" t="str">
        <f t="shared" si="868"/>
        <v>01</v>
      </c>
      <c r="AI3585" s="97" t="str">
        <f t="shared" si="869"/>
        <v>00</v>
      </c>
      <c r="AJ3585" s="97" t="str">
        <f t="shared" si="870"/>
        <v>19000100</v>
      </c>
    </row>
    <row r="3586" spans="6:36" ht="12" customHeight="1" x14ac:dyDescent="0.15">
      <c r="F3586" s="86" t="str">
        <f t="shared" ref="F3586:F3649" si="875">IF(WEEKDAY(G3586)=1,"Sunday",IF(WEEKDAY(G3586)=2,"Monday",IF(WEEKDAY(G3586)=3,"Tuesday",IF(WEEKDAY(G3586)=4,"Wednesday",IF(WEEKDAY(G3586)=5,"Thursday",IF(WEEKDAY(G3586)=6,"Friday","Saturday"))))))</f>
        <v>Saturday</v>
      </c>
      <c r="G3586" s="91"/>
      <c r="H3586" s="92" t="str">
        <f>VLOOKUP(MONTH(G3586),VLOOKUP!$W$1:$X$24,2)</f>
        <v>January</v>
      </c>
      <c r="I3586" s="92" t="str">
        <f t="shared" ref="I3586:I3649" si="876">IF(ISBLANK(G3586),"",F3586&amp;", "&amp;DAY(G3586)&amp;" "&amp;H3586&amp;" "&amp;YEAR(G3586))</f>
        <v/>
      </c>
      <c r="J3586" s="93" t="s">
        <v>1628</v>
      </c>
      <c r="L3586" s="86" t="str">
        <f t="shared" si="873"/>
        <v>Joe Squared [33 West North Ave, Baltimore, MD]</v>
      </c>
      <c r="M3586" s="86">
        <f t="shared" ref="M3586:M3649" si="877">IF(ISBLANK(P3586),O3586,IF(ISBLANK(Q3586),O3586&amp;" and "&amp;P3586,IF(ISBLANK(R3586),O3586&amp;", "&amp;P3586&amp;", and "&amp;Q3586, O3586&amp;", "&amp;P3586&amp;", "&amp;Q3586&amp;", and "&amp;R3586)))</f>
        <v>0</v>
      </c>
      <c r="N3586" s="93" t="str">
        <f t="shared" si="874"/>
        <v>Joe Squared [33 West North Ave, Baltimore, MD]</v>
      </c>
      <c r="O3586" s="94"/>
      <c r="S3586" s="95">
        <f t="shared" ref="S3586:S3649" si="878">IF(LEFT(O3586,2)="A ",RIGHT(O3586,LEN(O3586)-2),IF(LEFT(O3586,3)="An ",RIGHT(O3586,LEN(O3586)-3),IF(LEFT(O3586,4)="The ",RIGHT(O3586,LEN(O3586)-4),IF(LEFT(O3586,3)="&lt;b&gt;",RIGHT(O3586,LEN(O3586)-3),IF(LEFT(O3586,4)="&lt;em&gt;",RIGHT(O3586,LEN(O3586)-4),O3586)))))</f>
        <v>0</v>
      </c>
      <c r="T3586" s="86" t="str">
        <f t="shared" ref="T3586:T3649" si="879">IF(ISBLANK(G3586),"","&amp;#149; "&amp;IF(ISBLANK(C3586),"","&lt;S&gt;")&amp;IF(ISBLANK(A3586),"","&lt;a href='recommended.php#"&amp;AJ3586&amp;"'&gt;&lt;b&gt;&lt;em&gt;&lt;font color='#9C004D'&gt;RECOMMENDED&lt;/font&gt;&lt;/em&gt;&lt;/b&gt;&lt;/a&gt; - ")&amp;M3586&amp;" - &lt;b&gt;"&amp;L3586&amp;"&lt;/b&gt; "&amp;IF(B3586="Sold Out"," - &lt;font color='#000099'&gt;&lt;b&gt;&lt;I&gt;sold out&lt;/I&gt;&lt;/b&gt;&lt;/font&gt;","")&amp;IF(ISBLANK(C3586),"","&lt;/S&gt; &lt;b&gt;"&amp;C3586&amp;"&lt;/b&gt;")&amp;"&lt;br&gt;")</f>
        <v/>
      </c>
      <c r="U3586" s="86" t="str">
        <f t="shared" si="871"/>
        <v/>
      </c>
      <c r="V3586" s="95" t="str">
        <f t="shared" ref="V3586:V3649" si="880">IF(ISBLANK(G3586),"","&amp;#149; "&amp;IF(ISBLANK(C3586),"","&lt;S&gt;")&amp;IF(ISBLANK(A3586),"","&lt;a href='recommended.php#"&amp;AJ3586&amp;"'&gt;&lt;b&gt;&lt;em&gt;&lt;font color='#9C004D'&gt;RECOMMENDED&lt;/font&gt;&lt;/em&gt;&lt;/b&gt;&lt;/a&gt; - ")&amp;M3586&amp;" - &lt;b&gt;"&amp;L3586&amp;"&lt;/b&gt; "&amp;IF(B3586="Sold Out"," - &lt;font color='#000099'&gt;&lt;b&gt;&lt;I&gt;sold out&lt;/I&gt;&lt;/b&gt;&lt;/font&gt;","")&amp;IF(ISBLANK(C3586),"","&lt;/S&gt; &lt;b&gt;"&amp;C3586&amp;"&lt;/b&gt;")&amp;" - &lt;font color='#005500'&gt;&lt;b&gt;"&amp;E3586&amp;"&lt;/b&gt;&lt;/font&gt;&lt;br&gt;")</f>
        <v/>
      </c>
      <c r="AE3586" s="92" t="str">
        <f t="shared" ref="AE3586:AE3649" si="881">IF(ISBLANK(G3586),"",F3586&amp;", "&amp;DAY(G3586)&amp;" "&amp;H3586&amp;" "&amp;YEAR(G3586)&amp;"      [&lt;a name='"&amp;AJ3586&amp;"' href='#"&amp;AJ3586&amp;"'&gt;link to this day&lt;/a&gt;]")</f>
        <v/>
      </c>
      <c r="AF3586" s="96" t="str">
        <f t="shared" ref="AF3586:AF3649" si="882">"&lt;a name='"&amp;AJ3586&amp;"'&gt;&lt;b&gt;"&amp;I3586&amp;": "&amp;M3586&amp;" - "&amp;L3586&amp;"&lt;/b&gt;&lt;/a&gt;&lt;br&gt;"</f>
        <v>&lt;a name='19000100'&gt;&lt;b&gt;: 0 - Joe Squared [33 West North Ave, Baltimore, MD]&lt;/b&gt;&lt;/a&gt;&lt;br&gt;</v>
      </c>
      <c r="AG3586" s="97">
        <f t="shared" ref="AG3586:AG3649" si="883">YEAR(G3586)</f>
        <v>1900</v>
      </c>
      <c r="AH3586" s="97" t="str">
        <f t="shared" ref="AH3586:AH3649" si="884">IF(LEN(MONTH(G3586))=1,"0"&amp;MONTH(G3586),MONTH(G3586))</f>
        <v>01</v>
      </c>
      <c r="AI3586" s="97" t="str">
        <f t="shared" ref="AI3586:AI3649" si="885">IF(LEN(DAY(G3586))=1,"0"&amp;DAY(G3586),DAY(G3586))</f>
        <v>00</v>
      </c>
      <c r="AJ3586" s="97" t="str">
        <f t="shared" ref="AJ3586:AJ3649" si="886">AG3586&amp;AH3586&amp;AI3586</f>
        <v>19000100</v>
      </c>
    </row>
    <row r="3587" spans="6:36" ht="12" customHeight="1" x14ac:dyDescent="0.15">
      <c r="F3587" s="86" t="str">
        <f t="shared" si="875"/>
        <v>Saturday</v>
      </c>
      <c r="G3587" s="91"/>
      <c r="H3587" s="92" t="str">
        <f>VLOOKUP(MONTH(G3587),VLOOKUP!$W$1:$X$24,2)</f>
        <v>January</v>
      </c>
      <c r="I3587" s="92" t="str">
        <f t="shared" si="876"/>
        <v/>
      </c>
      <c r="J3587" s="93" t="s">
        <v>1628</v>
      </c>
      <c r="L3587" s="86" t="str">
        <f t="shared" si="873"/>
        <v>Joe Squared [33 West North Ave, Baltimore, MD]</v>
      </c>
      <c r="M3587" s="86">
        <f t="shared" si="877"/>
        <v>0</v>
      </c>
      <c r="N3587" s="93" t="str">
        <f t="shared" si="874"/>
        <v>Joe Squared [33 West North Ave, Baltimore, MD]</v>
      </c>
      <c r="O3587" s="94"/>
      <c r="S3587" s="95">
        <f t="shared" si="878"/>
        <v>0</v>
      </c>
      <c r="T3587" s="86" t="str">
        <f t="shared" si="879"/>
        <v/>
      </c>
      <c r="U3587" s="86" t="str">
        <f t="shared" si="871"/>
        <v/>
      </c>
      <c r="V3587" s="95" t="str">
        <f t="shared" si="880"/>
        <v/>
      </c>
      <c r="AE3587" s="92" t="str">
        <f t="shared" si="881"/>
        <v/>
      </c>
      <c r="AF3587" s="96" t="str">
        <f t="shared" si="882"/>
        <v>&lt;a name='19000100'&gt;&lt;b&gt;: 0 - Joe Squared [33 West North Ave, Baltimore, MD]&lt;/b&gt;&lt;/a&gt;&lt;br&gt;</v>
      </c>
      <c r="AG3587" s="97">
        <f t="shared" si="883"/>
        <v>1900</v>
      </c>
      <c r="AH3587" s="97" t="str">
        <f t="shared" si="884"/>
        <v>01</v>
      </c>
      <c r="AI3587" s="97" t="str">
        <f t="shared" si="885"/>
        <v>00</v>
      </c>
      <c r="AJ3587" s="97" t="str">
        <f t="shared" si="886"/>
        <v>19000100</v>
      </c>
    </row>
    <row r="3588" spans="6:36" ht="12" customHeight="1" x14ac:dyDescent="0.15">
      <c r="F3588" s="86" t="str">
        <f t="shared" si="875"/>
        <v>Saturday</v>
      </c>
      <c r="G3588" s="91"/>
      <c r="H3588" s="92" t="str">
        <f>VLOOKUP(MONTH(G3588),VLOOKUP!$W$1:$X$24,2)</f>
        <v>January</v>
      </c>
      <c r="I3588" s="92" t="str">
        <f t="shared" si="876"/>
        <v/>
      </c>
      <c r="J3588" s="93" t="s">
        <v>837</v>
      </c>
      <c r="L3588" s="86" t="str">
        <f t="shared" si="873"/>
        <v>Joe's Movement Emporium [3309 Bunker Hill Rd, Mt Rainier, MD]</v>
      </c>
      <c r="M3588" s="86">
        <f t="shared" si="877"/>
        <v>0</v>
      </c>
      <c r="N3588" s="93" t="str">
        <f t="shared" si="874"/>
        <v>Joe's Movement Emporium [3309 Bunker Hill Rd, Mt Rainier, MD]</v>
      </c>
      <c r="O3588" s="90"/>
      <c r="S3588" s="95">
        <f t="shared" si="878"/>
        <v>0</v>
      </c>
      <c r="T3588" s="86" t="str">
        <f t="shared" si="879"/>
        <v/>
      </c>
      <c r="U3588" s="86" t="str">
        <f t="shared" si="871"/>
        <v/>
      </c>
      <c r="V3588" s="95" t="str">
        <f t="shared" si="880"/>
        <v/>
      </c>
      <c r="W3588" s="90" t="s">
        <v>488</v>
      </c>
      <c r="AE3588" s="92" t="str">
        <f t="shared" si="881"/>
        <v/>
      </c>
      <c r="AF3588" s="96" t="str">
        <f t="shared" si="882"/>
        <v>&lt;a name='19000100'&gt;&lt;b&gt;: 0 - Joe's Movement Emporium [3309 Bunker Hill Rd, Mt Rainier, MD]&lt;/b&gt;&lt;/a&gt;&lt;br&gt;</v>
      </c>
      <c r="AG3588" s="97">
        <f t="shared" si="883"/>
        <v>1900</v>
      </c>
      <c r="AH3588" s="97" t="str">
        <f t="shared" si="884"/>
        <v>01</v>
      </c>
      <c r="AI3588" s="97" t="str">
        <f t="shared" si="885"/>
        <v>00</v>
      </c>
      <c r="AJ3588" s="97" t="str">
        <f t="shared" si="886"/>
        <v>19000100</v>
      </c>
    </row>
    <row r="3589" spans="6:36" ht="12" customHeight="1" x14ac:dyDescent="0.15">
      <c r="F3589" s="86" t="str">
        <f t="shared" si="875"/>
        <v>Saturday</v>
      </c>
      <c r="G3589" s="91"/>
      <c r="H3589" s="92" t="str">
        <f>VLOOKUP(MONTH(G3589),VLOOKUP!$W$1:$X$24,2)</f>
        <v>January</v>
      </c>
      <c r="I3589" s="92" t="str">
        <f t="shared" si="876"/>
        <v/>
      </c>
      <c r="J3589" s="93" t="s">
        <v>837</v>
      </c>
      <c r="L3589" s="86" t="str">
        <f t="shared" si="873"/>
        <v>Joe's Movement Emporium [3309 Bunker Hill Rd, Mt Rainier, MD]</v>
      </c>
      <c r="M3589" s="86">
        <f t="shared" si="877"/>
        <v>0</v>
      </c>
      <c r="N3589" s="93" t="str">
        <f t="shared" si="874"/>
        <v>Joe's Movement Emporium [3309 Bunker Hill Rd, Mt Rainier, MD]</v>
      </c>
      <c r="O3589" s="90"/>
      <c r="S3589" s="95">
        <f t="shared" si="878"/>
        <v>0</v>
      </c>
      <c r="T3589" s="86" t="str">
        <f t="shared" si="879"/>
        <v/>
      </c>
      <c r="U3589" s="86" t="str">
        <f t="shared" si="871"/>
        <v/>
      </c>
      <c r="V3589" s="95" t="str">
        <f t="shared" si="880"/>
        <v/>
      </c>
      <c r="W3589" s="90" t="s">
        <v>488</v>
      </c>
      <c r="AE3589" s="92" t="str">
        <f t="shared" si="881"/>
        <v/>
      </c>
      <c r="AF3589" s="96" t="str">
        <f t="shared" si="882"/>
        <v>&lt;a name='19000100'&gt;&lt;b&gt;: 0 - Joe's Movement Emporium [3309 Bunker Hill Rd, Mt Rainier, MD]&lt;/b&gt;&lt;/a&gt;&lt;br&gt;</v>
      </c>
      <c r="AG3589" s="97">
        <f t="shared" si="883"/>
        <v>1900</v>
      </c>
      <c r="AH3589" s="97" t="str">
        <f t="shared" si="884"/>
        <v>01</v>
      </c>
      <c r="AI3589" s="97" t="str">
        <f t="shared" si="885"/>
        <v>00</v>
      </c>
      <c r="AJ3589" s="97" t="str">
        <f t="shared" si="886"/>
        <v>19000100</v>
      </c>
    </row>
    <row r="3590" spans="6:36" ht="12" customHeight="1" x14ac:dyDescent="0.15">
      <c r="F3590" s="86" t="str">
        <f t="shared" si="875"/>
        <v>Saturday</v>
      </c>
      <c r="G3590" s="91"/>
      <c r="H3590" s="92" t="str">
        <f>VLOOKUP(MONTH(G3590),VLOOKUP!$W$1:$X$24,2)</f>
        <v>January</v>
      </c>
      <c r="I3590" s="92" t="str">
        <f t="shared" si="876"/>
        <v/>
      </c>
      <c r="J3590" s="93" t="s">
        <v>837</v>
      </c>
      <c r="L3590" s="86" t="str">
        <f t="shared" si="873"/>
        <v>Joe's Movement Emporium [3309 Bunker Hill Rd, Mt Rainier, MD]</v>
      </c>
      <c r="M3590" s="86">
        <f t="shared" si="877"/>
        <v>0</v>
      </c>
      <c r="N3590" s="93" t="str">
        <f t="shared" si="874"/>
        <v>Joe's Movement Emporium [3309 Bunker Hill Rd, Mt Rainier, MD]</v>
      </c>
      <c r="O3590" s="90"/>
      <c r="S3590" s="95">
        <f t="shared" si="878"/>
        <v>0</v>
      </c>
      <c r="T3590" s="86" t="str">
        <f t="shared" si="879"/>
        <v/>
      </c>
      <c r="U3590" s="86" t="str">
        <f t="shared" si="871"/>
        <v/>
      </c>
      <c r="V3590" s="95" t="str">
        <f t="shared" si="880"/>
        <v/>
      </c>
      <c r="W3590" s="90" t="s">
        <v>488</v>
      </c>
      <c r="AE3590" s="92" t="str">
        <f t="shared" si="881"/>
        <v/>
      </c>
      <c r="AF3590" s="96" t="str">
        <f t="shared" si="882"/>
        <v>&lt;a name='19000100'&gt;&lt;b&gt;: 0 - Joe's Movement Emporium [3309 Bunker Hill Rd, Mt Rainier, MD]&lt;/b&gt;&lt;/a&gt;&lt;br&gt;</v>
      </c>
      <c r="AG3590" s="97">
        <f t="shared" si="883"/>
        <v>1900</v>
      </c>
      <c r="AH3590" s="97" t="str">
        <f t="shared" si="884"/>
        <v>01</v>
      </c>
      <c r="AI3590" s="97" t="str">
        <f t="shared" si="885"/>
        <v>00</v>
      </c>
      <c r="AJ3590" s="97" t="str">
        <f t="shared" si="886"/>
        <v>19000100</v>
      </c>
    </row>
    <row r="3591" spans="6:36" ht="12" customHeight="1" x14ac:dyDescent="0.15">
      <c r="F3591" s="86" t="str">
        <f t="shared" si="875"/>
        <v>Saturday</v>
      </c>
      <c r="G3591" s="91"/>
      <c r="H3591" s="92" t="str">
        <f>VLOOKUP(MONTH(G3591),VLOOKUP!$W$1:$X$24,2)</f>
        <v>January</v>
      </c>
      <c r="I3591" s="92" t="str">
        <f t="shared" si="876"/>
        <v/>
      </c>
      <c r="J3591" s="93" t="s">
        <v>837</v>
      </c>
      <c r="L3591" s="86" t="str">
        <f t="shared" si="873"/>
        <v>Joe's Movement Emporium [3309 Bunker Hill Rd, Mt Rainier, MD]</v>
      </c>
      <c r="M3591" s="86">
        <f t="shared" si="877"/>
        <v>0</v>
      </c>
      <c r="N3591" s="93" t="str">
        <f t="shared" si="874"/>
        <v>Joe's Movement Emporium [3309 Bunker Hill Rd, Mt Rainier, MD]</v>
      </c>
      <c r="O3591" s="90"/>
      <c r="S3591" s="95">
        <f t="shared" si="878"/>
        <v>0</v>
      </c>
      <c r="T3591" s="86" t="str">
        <f t="shared" si="879"/>
        <v/>
      </c>
      <c r="U3591" s="86" t="str">
        <f t="shared" si="871"/>
        <v/>
      </c>
      <c r="V3591" s="95" t="str">
        <f t="shared" si="880"/>
        <v/>
      </c>
      <c r="W3591" s="90" t="s">
        <v>488</v>
      </c>
      <c r="AE3591" s="92" t="str">
        <f t="shared" si="881"/>
        <v/>
      </c>
      <c r="AF3591" s="96" t="str">
        <f t="shared" si="882"/>
        <v>&lt;a name='19000100'&gt;&lt;b&gt;: 0 - Joe's Movement Emporium [3309 Bunker Hill Rd, Mt Rainier, MD]&lt;/b&gt;&lt;/a&gt;&lt;br&gt;</v>
      </c>
      <c r="AG3591" s="97">
        <f t="shared" si="883"/>
        <v>1900</v>
      </c>
      <c r="AH3591" s="97" t="str">
        <f t="shared" si="884"/>
        <v>01</v>
      </c>
      <c r="AI3591" s="97" t="str">
        <f t="shared" si="885"/>
        <v>00</v>
      </c>
      <c r="AJ3591" s="97" t="str">
        <f t="shared" si="886"/>
        <v>19000100</v>
      </c>
    </row>
    <row r="3592" spans="6:36" ht="12" customHeight="1" x14ac:dyDescent="0.15">
      <c r="F3592" s="86" t="str">
        <f t="shared" si="875"/>
        <v>Saturday</v>
      </c>
      <c r="G3592" s="91"/>
      <c r="H3592" s="92" t="str">
        <f>VLOOKUP(MONTH(G3592),VLOOKUP!$W$1:$X$24,2)</f>
        <v>January</v>
      </c>
      <c r="I3592" s="92" t="str">
        <f t="shared" si="876"/>
        <v/>
      </c>
      <c r="J3592" s="93" t="s">
        <v>837</v>
      </c>
      <c r="L3592" s="86" t="str">
        <f t="shared" si="873"/>
        <v>Joe's Movement Emporium [3309 Bunker Hill Rd, Mt Rainier, MD]</v>
      </c>
      <c r="M3592" s="86">
        <f t="shared" si="877"/>
        <v>0</v>
      </c>
      <c r="N3592" s="93" t="str">
        <f t="shared" si="874"/>
        <v>Joe's Movement Emporium [3309 Bunker Hill Rd, Mt Rainier, MD]</v>
      </c>
      <c r="O3592" s="90"/>
      <c r="S3592" s="95">
        <f t="shared" si="878"/>
        <v>0</v>
      </c>
      <c r="T3592" s="86" t="str">
        <f t="shared" si="879"/>
        <v/>
      </c>
      <c r="U3592" s="86" t="str">
        <f t="shared" si="871"/>
        <v/>
      </c>
      <c r="V3592" s="95" t="str">
        <f t="shared" si="880"/>
        <v/>
      </c>
      <c r="W3592" s="90" t="s">
        <v>488</v>
      </c>
      <c r="AE3592" s="92" t="str">
        <f t="shared" si="881"/>
        <v/>
      </c>
      <c r="AF3592" s="96" t="str">
        <f t="shared" si="882"/>
        <v>&lt;a name='19000100'&gt;&lt;b&gt;: 0 - Joe's Movement Emporium [3309 Bunker Hill Rd, Mt Rainier, MD]&lt;/b&gt;&lt;/a&gt;&lt;br&gt;</v>
      </c>
      <c r="AG3592" s="97">
        <f t="shared" si="883"/>
        <v>1900</v>
      </c>
      <c r="AH3592" s="97" t="str">
        <f t="shared" si="884"/>
        <v>01</v>
      </c>
      <c r="AI3592" s="97" t="str">
        <f t="shared" si="885"/>
        <v>00</v>
      </c>
      <c r="AJ3592" s="97" t="str">
        <f t="shared" si="886"/>
        <v>19000100</v>
      </c>
    </row>
    <row r="3593" spans="6:36" ht="12" customHeight="1" x14ac:dyDescent="0.15">
      <c r="F3593" s="86" t="str">
        <f t="shared" si="875"/>
        <v>Saturday</v>
      </c>
      <c r="G3593" s="91"/>
      <c r="H3593" s="92" t="str">
        <f>VLOOKUP(MONTH(G3593),VLOOKUP!$W$1:$X$24,2)</f>
        <v>January</v>
      </c>
      <c r="I3593" s="92" t="str">
        <f t="shared" si="876"/>
        <v/>
      </c>
      <c r="J3593" s="93" t="s">
        <v>837</v>
      </c>
      <c r="L3593" s="86" t="str">
        <f t="shared" si="873"/>
        <v>Joe's Movement Emporium [3309 Bunker Hill Rd, Mt Rainier, MD]</v>
      </c>
      <c r="M3593" s="86">
        <f t="shared" si="877"/>
        <v>0</v>
      </c>
      <c r="N3593" s="93" t="str">
        <f t="shared" si="874"/>
        <v>Joe's Movement Emporium [3309 Bunker Hill Rd, Mt Rainier, MD]</v>
      </c>
      <c r="O3593" s="90"/>
      <c r="S3593" s="95">
        <f t="shared" si="878"/>
        <v>0</v>
      </c>
      <c r="T3593" s="86" t="str">
        <f t="shared" si="879"/>
        <v/>
      </c>
      <c r="U3593" s="86" t="str">
        <f t="shared" si="871"/>
        <v/>
      </c>
      <c r="V3593" s="95" t="str">
        <f t="shared" si="880"/>
        <v/>
      </c>
      <c r="W3593" s="90" t="s">
        <v>488</v>
      </c>
      <c r="AE3593" s="92" t="str">
        <f t="shared" si="881"/>
        <v/>
      </c>
      <c r="AF3593" s="96" t="str">
        <f t="shared" si="882"/>
        <v>&lt;a name='19000100'&gt;&lt;b&gt;: 0 - Joe's Movement Emporium [3309 Bunker Hill Rd, Mt Rainier, MD]&lt;/b&gt;&lt;/a&gt;&lt;br&gt;</v>
      </c>
      <c r="AG3593" s="97">
        <f t="shared" si="883"/>
        <v>1900</v>
      </c>
      <c r="AH3593" s="97" t="str">
        <f t="shared" si="884"/>
        <v>01</v>
      </c>
      <c r="AI3593" s="97" t="str">
        <f t="shared" si="885"/>
        <v>00</v>
      </c>
      <c r="AJ3593" s="97" t="str">
        <f t="shared" si="886"/>
        <v>19000100</v>
      </c>
    </row>
    <row r="3594" spans="6:36" ht="12" customHeight="1" x14ac:dyDescent="0.15">
      <c r="F3594" s="86" t="str">
        <f t="shared" si="875"/>
        <v>Saturday</v>
      </c>
      <c r="G3594" s="91"/>
      <c r="H3594" s="92" t="str">
        <f>VLOOKUP(MONTH(G3594),VLOOKUP!$W$1:$X$24,2)</f>
        <v>January</v>
      </c>
      <c r="I3594" s="92" t="str">
        <f t="shared" si="876"/>
        <v/>
      </c>
      <c r="J3594" s="93" t="s">
        <v>837</v>
      </c>
      <c r="L3594" s="86" t="str">
        <f t="shared" si="873"/>
        <v>Joe's Movement Emporium [3309 Bunker Hill Rd, Mt Rainier, MD]</v>
      </c>
      <c r="M3594" s="86">
        <f t="shared" si="877"/>
        <v>0</v>
      </c>
      <c r="N3594" s="93" t="str">
        <f t="shared" si="874"/>
        <v>Joe's Movement Emporium [3309 Bunker Hill Rd, Mt Rainier, MD]</v>
      </c>
      <c r="O3594" s="90"/>
      <c r="S3594" s="95">
        <f t="shared" si="878"/>
        <v>0</v>
      </c>
      <c r="T3594" s="86" t="str">
        <f t="shared" si="879"/>
        <v/>
      </c>
      <c r="U3594" s="86" t="str">
        <f t="shared" si="871"/>
        <v/>
      </c>
      <c r="V3594" s="95" t="str">
        <f t="shared" si="880"/>
        <v/>
      </c>
      <c r="W3594" s="90" t="s">
        <v>488</v>
      </c>
      <c r="AE3594" s="92" t="str">
        <f t="shared" si="881"/>
        <v/>
      </c>
      <c r="AF3594" s="96" t="str">
        <f t="shared" si="882"/>
        <v>&lt;a name='19000100'&gt;&lt;b&gt;: 0 - Joe's Movement Emporium [3309 Bunker Hill Rd, Mt Rainier, MD]&lt;/b&gt;&lt;/a&gt;&lt;br&gt;</v>
      </c>
      <c r="AG3594" s="97">
        <f t="shared" si="883"/>
        <v>1900</v>
      </c>
      <c r="AH3594" s="97" t="str">
        <f t="shared" si="884"/>
        <v>01</v>
      </c>
      <c r="AI3594" s="97" t="str">
        <f t="shared" si="885"/>
        <v>00</v>
      </c>
      <c r="AJ3594" s="97" t="str">
        <f t="shared" si="886"/>
        <v>19000100</v>
      </c>
    </row>
    <row r="3595" spans="6:36" ht="12" customHeight="1" x14ac:dyDescent="0.15">
      <c r="F3595" s="86" t="str">
        <f t="shared" si="875"/>
        <v>Saturday</v>
      </c>
      <c r="G3595" s="91"/>
      <c r="H3595" s="92" t="str">
        <f>VLOOKUP(MONTH(G3595),VLOOKUP!$W$1:$X$24,2)</f>
        <v>January</v>
      </c>
      <c r="I3595" s="92" t="str">
        <f t="shared" si="876"/>
        <v/>
      </c>
      <c r="J3595" s="93" t="s">
        <v>903</v>
      </c>
      <c r="L3595" s="86" t="str">
        <f t="shared" si="873"/>
        <v>Joe's Record Paradise [8216 Georga Ave, Silver Spring, MD]</v>
      </c>
      <c r="M3595" s="86">
        <f t="shared" si="877"/>
        <v>0</v>
      </c>
      <c r="N3595" s="93" t="str">
        <f t="shared" si="874"/>
        <v>Joe's Record Paradise [8216 Georga Ave, Silver Spring, MD]</v>
      </c>
      <c r="O3595" s="94"/>
      <c r="S3595" s="95">
        <f t="shared" si="878"/>
        <v>0</v>
      </c>
      <c r="T3595" s="86" t="str">
        <f t="shared" si="879"/>
        <v/>
      </c>
      <c r="U3595" s="86" t="str">
        <f t="shared" si="871"/>
        <v/>
      </c>
      <c r="V3595" s="95" t="str">
        <f t="shared" si="880"/>
        <v/>
      </c>
      <c r="AE3595" s="92" t="str">
        <f t="shared" si="881"/>
        <v/>
      </c>
      <c r="AF3595" s="96" t="str">
        <f t="shared" si="882"/>
        <v>&lt;a name='19000100'&gt;&lt;b&gt;: 0 - Joe's Record Paradise [8216 Georga Ave, Silver Spring, MD]&lt;/b&gt;&lt;/a&gt;&lt;br&gt;</v>
      </c>
      <c r="AG3595" s="97">
        <f t="shared" si="883"/>
        <v>1900</v>
      </c>
      <c r="AH3595" s="97" t="str">
        <f t="shared" si="884"/>
        <v>01</v>
      </c>
      <c r="AI3595" s="97" t="str">
        <f t="shared" si="885"/>
        <v>00</v>
      </c>
      <c r="AJ3595" s="97" t="str">
        <f t="shared" si="886"/>
        <v>19000100</v>
      </c>
    </row>
    <row r="3596" spans="6:36" ht="12" customHeight="1" x14ac:dyDescent="0.15">
      <c r="F3596" s="86" t="str">
        <f t="shared" si="875"/>
        <v>Saturday</v>
      </c>
      <c r="G3596" s="91"/>
      <c r="H3596" s="92" t="str">
        <f>VLOOKUP(MONTH(G3596),VLOOKUP!$W$1:$X$24,2)</f>
        <v>January</v>
      </c>
      <c r="I3596" s="92" t="str">
        <f t="shared" si="876"/>
        <v/>
      </c>
      <c r="J3596" s="93" t="s">
        <v>903</v>
      </c>
      <c r="L3596" s="86" t="str">
        <f t="shared" si="873"/>
        <v>Joe's Record Paradise [8216 Georga Ave, Silver Spring, MD]</v>
      </c>
      <c r="M3596" s="86">
        <f t="shared" si="877"/>
        <v>0</v>
      </c>
      <c r="N3596" s="93" t="str">
        <f t="shared" si="874"/>
        <v>Joe's Record Paradise [8216 Georga Ave, Silver Spring, MD]</v>
      </c>
      <c r="O3596" s="94"/>
      <c r="S3596" s="95">
        <f t="shared" si="878"/>
        <v>0</v>
      </c>
      <c r="T3596" s="86" t="str">
        <f t="shared" si="879"/>
        <v/>
      </c>
      <c r="U3596" s="86" t="str">
        <f t="shared" si="871"/>
        <v/>
      </c>
      <c r="V3596" s="95" t="str">
        <f t="shared" si="880"/>
        <v/>
      </c>
      <c r="AE3596" s="92" t="str">
        <f t="shared" si="881"/>
        <v/>
      </c>
      <c r="AF3596" s="96" t="str">
        <f t="shared" si="882"/>
        <v>&lt;a name='19000100'&gt;&lt;b&gt;: 0 - Joe's Record Paradise [8216 Georga Ave, Silver Spring, MD]&lt;/b&gt;&lt;/a&gt;&lt;br&gt;</v>
      </c>
      <c r="AG3596" s="97">
        <f t="shared" si="883"/>
        <v>1900</v>
      </c>
      <c r="AH3596" s="97" t="str">
        <f t="shared" si="884"/>
        <v>01</v>
      </c>
      <c r="AI3596" s="97" t="str">
        <f t="shared" si="885"/>
        <v>00</v>
      </c>
      <c r="AJ3596" s="97" t="str">
        <f t="shared" si="886"/>
        <v>19000100</v>
      </c>
    </row>
    <row r="3597" spans="6:36" ht="12" customHeight="1" x14ac:dyDescent="0.15">
      <c r="F3597" s="86" t="str">
        <f t="shared" si="875"/>
        <v>Saturday</v>
      </c>
      <c r="G3597" s="91"/>
      <c r="H3597" s="92" t="str">
        <f>VLOOKUP(MONTH(G3597),VLOOKUP!$W$1:$X$24,2)</f>
        <v>January</v>
      </c>
      <c r="I3597" s="92" t="str">
        <f t="shared" si="876"/>
        <v/>
      </c>
      <c r="J3597" s="93" t="s">
        <v>903</v>
      </c>
      <c r="L3597" s="86" t="str">
        <f t="shared" si="873"/>
        <v>Joe's Record Paradise [8216 Georga Ave, Silver Spring, MD]</v>
      </c>
      <c r="M3597" s="86">
        <f t="shared" si="877"/>
        <v>0</v>
      </c>
      <c r="N3597" s="93" t="str">
        <f t="shared" ref="N3597:N3628" si="887">J3597</f>
        <v>Joe's Record Paradise [8216 Georga Ave, Silver Spring, MD]</v>
      </c>
      <c r="O3597" s="94"/>
      <c r="S3597" s="95">
        <f t="shared" si="878"/>
        <v>0</v>
      </c>
      <c r="T3597" s="86" t="str">
        <f t="shared" si="879"/>
        <v/>
      </c>
      <c r="U3597" s="86" t="str">
        <f t="shared" si="871"/>
        <v/>
      </c>
      <c r="V3597" s="95" t="str">
        <f t="shared" si="880"/>
        <v/>
      </c>
      <c r="AE3597" s="92" t="str">
        <f t="shared" si="881"/>
        <v/>
      </c>
      <c r="AF3597" s="96" t="str">
        <f t="shared" si="882"/>
        <v>&lt;a name='19000100'&gt;&lt;b&gt;: 0 - Joe's Record Paradise [8216 Georga Ave, Silver Spring, MD]&lt;/b&gt;&lt;/a&gt;&lt;br&gt;</v>
      </c>
      <c r="AG3597" s="97">
        <f t="shared" si="883"/>
        <v>1900</v>
      </c>
      <c r="AH3597" s="97" t="str">
        <f t="shared" si="884"/>
        <v>01</v>
      </c>
      <c r="AI3597" s="97" t="str">
        <f t="shared" si="885"/>
        <v>00</v>
      </c>
      <c r="AJ3597" s="97" t="str">
        <f t="shared" si="886"/>
        <v>19000100</v>
      </c>
    </row>
    <row r="3598" spans="6:36" ht="12" customHeight="1" x14ac:dyDescent="0.15">
      <c r="F3598" s="86" t="str">
        <f t="shared" si="875"/>
        <v>Saturday</v>
      </c>
      <c r="G3598" s="91"/>
      <c r="H3598" s="92" t="str">
        <f>VLOOKUP(MONTH(G3598),VLOOKUP!$W$1:$X$24,2)</f>
        <v>January</v>
      </c>
      <c r="I3598" s="92" t="str">
        <f t="shared" si="876"/>
        <v/>
      </c>
      <c r="J3598" s="93" t="s">
        <v>903</v>
      </c>
      <c r="L3598" s="86" t="str">
        <f t="shared" si="873"/>
        <v>Joe's Record Paradise [8216 Georga Ave, Silver Spring, MD]</v>
      </c>
      <c r="M3598" s="86">
        <f t="shared" si="877"/>
        <v>0</v>
      </c>
      <c r="N3598" s="93" t="str">
        <f t="shared" si="887"/>
        <v>Joe's Record Paradise [8216 Georga Ave, Silver Spring, MD]</v>
      </c>
      <c r="O3598" s="94"/>
      <c r="S3598" s="95">
        <f t="shared" si="878"/>
        <v>0</v>
      </c>
      <c r="T3598" s="86" t="str">
        <f t="shared" si="879"/>
        <v/>
      </c>
      <c r="U3598" s="86" t="str">
        <f t="shared" si="871"/>
        <v/>
      </c>
      <c r="V3598" s="95" t="str">
        <f t="shared" si="880"/>
        <v/>
      </c>
      <c r="AE3598" s="92" t="str">
        <f t="shared" si="881"/>
        <v/>
      </c>
      <c r="AF3598" s="96" t="str">
        <f t="shared" si="882"/>
        <v>&lt;a name='19000100'&gt;&lt;b&gt;: 0 - Joe's Record Paradise [8216 Georga Ave, Silver Spring, MD]&lt;/b&gt;&lt;/a&gt;&lt;br&gt;</v>
      </c>
      <c r="AG3598" s="97">
        <f t="shared" si="883"/>
        <v>1900</v>
      </c>
      <c r="AH3598" s="97" t="str">
        <f t="shared" si="884"/>
        <v>01</v>
      </c>
      <c r="AI3598" s="97" t="str">
        <f t="shared" si="885"/>
        <v>00</v>
      </c>
      <c r="AJ3598" s="97" t="str">
        <f t="shared" si="886"/>
        <v>19000100</v>
      </c>
    </row>
    <row r="3599" spans="6:36" ht="12" customHeight="1" x14ac:dyDescent="0.15">
      <c r="F3599" s="86" t="str">
        <f t="shared" si="875"/>
        <v>Saturday</v>
      </c>
      <c r="G3599" s="91"/>
      <c r="H3599" s="92" t="str">
        <f>VLOOKUP(MONTH(G3599),VLOOKUP!$W$1:$X$24,2)</f>
        <v>January</v>
      </c>
      <c r="I3599" s="92" t="str">
        <f t="shared" si="876"/>
        <v/>
      </c>
      <c r="J3599" s="93" t="s">
        <v>1646</v>
      </c>
      <c r="L3599" s="86" t="str">
        <f t="shared" si="873"/>
        <v>Johns Hopkins University - Shriver Hall [3400 N Charles St, Baltimore, MD]</v>
      </c>
      <c r="M3599" s="86">
        <f t="shared" si="877"/>
        <v>0</v>
      </c>
      <c r="N3599" s="93" t="str">
        <f t="shared" si="887"/>
        <v>Johns Hopkins University - Shriver Hall [3400 N Charles St, Baltimore, MD]</v>
      </c>
      <c r="O3599" s="90"/>
      <c r="S3599" s="95">
        <f t="shared" si="878"/>
        <v>0</v>
      </c>
      <c r="T3599" s="86" t="str">
        <f t="shared" si="879"/>
        <v/>
      </c>
      <c r="U3599" s="86" t="str">
        <f t="shared" ref="U3599:U3662" si="888">IF(ISBLANK(G3599),"","&amp;#149; "&amp;IF(ISBLANK(C3599),"","&lt;S&gt;")&amp;I3599&amp;IF(ISBLANK(A3599),""," - &lt;a href='recommended.php#"&amp;AJ3599&amp;"'&gt;&lt;b&gt;&lt;em&gt;&lt;font color='#9C004D'&gt;RECOMMENDED&lt;/font&gt;&lt;/em&gt;&lt;/b&gt;&lt;/a&gt;")&amp;" - "&amp;M3599&amp;IF(ISBLANK(K3599),K3599," - &lt;b&gt;"&amp;K3599&amp;"&lt;/b&gt; ")&amp;IF(B3599="Sold Out"," - &lt;font color='#000099'&gt;&lt;b&gt;&lt;I&gt;sold out&lt;/I&gt;&lt;/b&gt;&lt;/font&gt;","")&amp;IF(ISBLANK(C3599),"","&lt;/S&gt; &lt;b&gt;"&amp;C3599&amp;"&lt;/b&gt;")&amp;"&lt;p&gt;")</f>
        <v/>
      </c>
      <c r="V3599" s="95" t="str">
        <f t="shared" si="880"/>
        <v/>
      </c>
      <c r="W3599" s="90" t="s">
        <v>221</v>
      </c>
      <c r="AE3599" s="92" t="str">
        <f t="shared" si="881"/>
        <v/>
      </c>
      <c r="AF3599" s="96" t="str">
        <f t="shared" si="882"/>
        <v>&lt;a name='19000100'&gt;&lt;b&gt;: 0 - Johns Hopkins University - Shriver Hall [3400 N Charles St, Baltimore, MD]&lt;/b&gt;&lt;/a&gt;&lt;br&gt;</v>
      </c>
      <c r="AG3599" s="97">
        <f t="shared" si="883"/>
        <v>1900</v>
      </c>
      <c r="AH3599" s="97" t="str">
        <f t="shared" si="884"/>
        <v>01</v>
      </c>
      <c r="AI3599" s="97" t="str">
        <f t="shared" si="885"/>
        <v>00</v>
      </c>
      <c r="AJ3599" s="97" t="str">
        <f t="shared" si="886"/>
        <v>19000100</v>
      </c>
    </row>
    <row r="3600" spans="6:36" ht="12" customHeight="1" x14ac:dyDescent="0.15">
      <c r="F3600" s="86" t="str">
        <f t="shared" si="875"/>
        <v>Saturday</v>
      </c>
      <c r="G3600" s="91"/>
      <c r="H3600" s="92" t="str">
        <f>VLOOKUP(MONTH(G3600),VLOOKUP!$W$1:$X$24,2)</f>
        <v>January</v>
      </c>
      <c r="I3600" s="92" t="str">
        <f t="shared" si="876"/>
        <v/>
      </c>
      <c r="J3600" s="93" t="s">
        <v>1646</v>
      </c>
      <c r="L3600" s="86" t="str">
        <f t="shared" si="873"/>
        <v>Johns Hopkins University - Shriver Hall [3400 N Charles St, Baltimore, MD]</v>
      </c>
      <c r="M3600" s="86">
        <f t="shared" si="877"/>
        <v>0</v>
      </c>
      <c r="N3600" s="93" t="str">
        <f t="shared" si="887"/>
        <v>Johns Hopkins University - Shriver Hall [3400 N Charles St, Baltimore, MD]</v>
      </c>
      <c r="O3600" s="90"/>
      <c r="S3600" s="95">
        <f t="shared" si="878"/>
        <v>0</v>
      </c>
      <c r="T3600" s="86" t="str">
        <f t="shared" si="879"/>
        <v/>
      </c>
      <c r="U3600" s="86" t="str">
        <f t="shared" si="888"/>
        <v/>
      </c>
      <c r="V3600" s="95" t="str">
        <f t="shared" si="880"/>
        <v/>
      </c>
      <c r="W3600" s="90" t="s">
        <v>221</v>
      </c>
      <c r="AE3600" s="92" t="str">
        <f t="shared" si="881"/>
        <v/>
      </c>
      <c r="AF3600" s="96" t="str">
        <f t="shared" si="882"/>
        <v>&lt;a name='19000100'&gt;&lt;b&gt;: 0 - Johns Hopkins University - Shriver Hall [3400 N Charles St, Baltimore, MD]&lt;/b&gt;&lt;/a&gt;&lt;br&gt;</v>
      </c>
      <c r="AG3600" s="97">
        <f t="shared" si="883"/>
        <v>1900</v>
      </c>
      <c r="AH3600" s="97" t="str">
        <f t="shared" si="884"/>
        <v>01</v>
      </c>
      <c r="AI3600" s="97" t="str">
        <f t="shared" si="885"/>
        <v>00</v>
      </c>
      <c r="AJ3600" s="97" t="str">
        <f t="shared" si="886"/>
        <v>19000100</v>
      </c>
    </row>
    <row r="3601" spans="6:36" ht="12" customHeight="1" x14ac:dyDescent="0.15">
      <c r="F3601" s="86" t="str">
        <f t="shared" si="875"/>
        <v>Saturday</v>
      </c>
      <c r="G3601" s="91"/>
      <c r="H3601" s="92" t="str">
        <f>VLOOKUP(MONTH(G3601),VLOOKUP!$W$1:$X$24,2)</f>
        <v>January</v>
      </c>
      <c r="I3601" s="92" t="str">
        <f t="shared" si="876"/>
        <v/>
      </c>
      <c r="J3601" s="93" t="s">
        <v>1646</v>
      </c>
      <c r="L3601" s="86" t="str">
        <f t="shared" si="873"/>
        <v>Johns Hopkins University - Shriver Hall [3400 N Charles St, Baltimore, MD]</v>
      </c>
      <c r="M3601" s="86">
        <f t="shared" si="877"/>
        <v>0</v>
      </c>
      <c r="N3601" s="93" t="str">
        <f t="shared" si="887"/>
        <v>Johns Hopkins University - Shriver Hall [3400 N Charles St, Baltimore, MD]</v>
      </c>
      <c r="O3601" s="90"/>
      <c r="S3601" s="95">
        <f t="shared" si="878"/>
        <v>0</v>
      </c>
      <c r="T3601" s="86" t="str">
        <f t="shared" si="879"/>
        <v/>
      </c>
      <c r="U3601" s="86" t="str">
        <f t="shared" si="888"/>
        <v/>
      </c>
      <c r="V3601" s="95" t="str">
        <f t="shared" si="880"/>
        <v/>
      </c>
      <c r="W3601" s="90" t="s">
        <v>221</v>
      </c>
      <c r="AE3601" s="92" t="str">
        <f t="shared" si="881"/>
        <v/>
      </c>
      <c r="AF3601" s="96" t="str">
        <f t="shared" si="882"/>
        <v>&lt;a name='19000100'&gt;&lt;b&gt;: 0 - Johns Hopkins University - Shriver Hall [3400 N Charles St, Baltimore, MD]&lt;/b&gt;&lt;/a&gt;&lt;br&gt;</v>
      </c>
      <c r="AG3601" s="97">
        <f t="shared" si="883"/>
        <v>1900</v>
      </c>
      <c r="AH3601" s="97" t="str">
        <f t="shared" si="884"/>
        <v>01</v>
      </c>
      <c r="AI3601" s="97" t="str">
        <f t="shared" si="885"/>
        <v>00</v>
      </c>
      <c r="AJ3601" s="97" t="str">
        <f t="shared" si="886"/>
        <v>19000100</v>
      </c>
    </row>
    <row r="3602" spans="6:36" ht="12" customHeight="1" x14ac:dyDescent="0.15">
      <c r="F3602" s="86" t="str">
        <f t="shared" si="875"/>
        <v>Saturday</v>
      </c>
      <c r="G3602" s="91"/>
      <c r="H3602" s="92" t="str">
        <f>VLOOKUP(MONTH(G3602),VLOOKUP!$W$1:$X$24,2)</f>
        <v>January</v>
      </c>
      <c r="I3602" s="92" t="str">
        <f t="shared" si="876"/>
        <v/>
      </c>
      <c r="J3602" s="93" t="s">
        <v>1118</v>
      </c>
      <c r="L3602" s="86" t="str">
        <f t="shared" si="873"/>
        <v>Johns Hopkins University [Baltimore, MD]</v>
      </c>
      <c r="M3602" s="86">
        <f t="shared" si="877"/>
        <v>0</v>
      </c>
      <c r="N3602" s="93" t="str">
        <f t="shared" si="887"/>
        <v>Johns Hopkins University [Baltimore, MD]</v>
      </c>
      <c r="O3602" s="90"/>
      <c r="S3602" s="95">
        <f t="shared" si="878"/>
        <v>0</v>
      </c>
      <c r="T3602" s="86" t="str">
        <f t="shared" si="879"/>
        <v/>
      </c>
      <c r="U3602" s="86" t="str">
        <f t="shared" si="888"/>
        <v/>
      </c>
      <c r="V3602" s="95" t="str">
        <f t="shared" si="880"/>
        <v/>
      </c>
      <c r="W3602" s="90" t="s">
        <v>221</v>
      </c>
      <c r="AE3602" s="92" t="str">
        <f t="shared" si="881"/>
        <v/>
      </c>
      <c r="AF3602" s="100" t="str">
        <f t="shared" si="882"/>
        <v>&lt;a name='19000100'&gt;&lt;b&gt;: 0 - Johns Hopkins University [Baltimore, MD]&lt;/b&gt;&lt;/a&gt;&lt;br&gt;</v>
      </c>
      <c r="AG3602" s="101">
        <f t="shared" si="883"/>
        <v>1900</v>
      </c>
      <c r="AH3602" s="101" t="str">
        <f t="shared" si="884"/>
        <v>01</v>
      </c>
      <c r="AI3602" s="101" t="str">
        <f t="shared" si="885"/>
        <v>00</v>
      </c>
      <c r="AJ3602" s="101" t="str">
        <f t="shared" si="886"/>
        <v>19000100</v>
      </c>
    </row>
    <row r="3603" spans="6:36" ht="12" customHeight="1" x14ac:dyDescent="0.15">
      <c r="F3603" s="86" t="str">
        <f t="shared" si="875"/>
        <v>Saturday</v>
      </c>
      <c r="G3603" s="91"/>
      <c r="H3603" s="92" t="str">
        <f>VLOOKUP(MONTH(G3603),VLOOKUP!$W$1:$X$24,2)</f>
        <v>January</v>
      </c>
      <c r="I3603" s="92" t="str">
        <f t="shared" si="876"/>
        <v/>
      </c>
      <c r="J3603" s="93" t="s">
        <v>1118</v>
      </c>
      <c r="L3603" s="86" t="str">
        <f t="shared" si="873"/>
        <v>Johns Hopkins University [Baltimore, MD]</v>
      </c>
      <c r="M3603" s="86">
        <f t="shared" si="877"/>
        <v>0</v>
      </c>
      <c r="N3603" s="93" t="str">
        <f t="shared" si="887"/>
        <v>Johns Hopkins University [Baltimore, MD]</v>
      </c>
      <c r="O3603" s="90"/>
      <c r="S3603" s="95">
        <f t="shared" si="878"/>
        <v>0</v>
      </c>
      <c r="T3603" s="86" t="str">
        <f t="shared" si="879"/>
        <v/>
      </c>
      <c r="U3603" s="86" t="str">
        <f t="shared" si="888"/>
        <v/>
      </c>
      <c r="V3603" s="95" t="str">
        <f t="shared" si="880"/>
        <v/>
      </c>
      <c r="W3603" s="90" t="s">
        <v>221</v>
      </c>
      <c r="AE3603" s="92" t="str">
        <f t="shared" si="881"/>
        <v/>
      </c>
      <c r="AF3603" s="96" t="str">
        <f t="shared" si="882"/>
        <v>&lt;a name='19000100'&gt;&lt;b&gt;: 0 - Johns Hopkins University [Baltimore, MD]&lt;/b&gt;&lt;/a&gt;&lt;br&gt;</v>
      </c>
      <c r="AG3603" s="97">
        <f t="shared" si="883"/>
        <v>1900</v>
      </c>
      <c r="AH3603" s="97" t="str">
        <f t="shared" si="884"/>
        <v>01</v>
      </c>
      <c r="AI3603" s="97" t="str">
        <f t="shared" si="885"/>
        <v>00</v>
      </c>
      <c r="AJ3603" s="97" t="str">
        <f t="shared" si="886"/>
        <v>19000100</v>
      </c>
    </row>
    <row r="3604" spans="6:36" ht="12" customHeight="1" x14ac:dyDescent="0.15">
      <c r="F3604" s="86" t="str">
        <f t="shared" si="875"/>
        <v>Saturday</v>
      </c>
      <c r="G3604" s="91"/>
      <c r="H3604" s="92" t="str">
        <f>VLOOKUP(MONTH(G3604),VLOOKUP!$W$1:$X$24,2)</f>
        <v>January</v>
      </c>
      <c r="I3604" s="92" t="str">
        <f t="shared" si="876"/>
        <v/>
      </c>
      <c r="J3604" s="93" t="s">
        <v>1118</v>
      </c>
      <c r="L3604" s="86" t="str">
        <f t="shared" si="873"/>
        <v>Johns Hopkins University [Baltimore, MD]</v>
      </c>
      <c r="M3604" s="86">
        <f t="shared" si="877"/>
        <v>0</v>
      </c>
      <c r="N3604" s="93" t="str">
        <f t="shared" si="887"/>
        <v>Johns Hopkins University [Baltimore, MD]</v>
      </c>
      <c r="O3604" s="90"/>
      <c r="S3604" s="95">
        <f t="shared" si="878"/>
        <v>0</v>
      </c>
      <c r="T3604" s="86" t="str">
        <f t="shared" si="879"/>
        <v/>
      </c>
      <c r="U3604" s="86" t="str">
        <f t="shared" si="888"/>
        <v/>
      </c>
      <c r="V3604" s="95" t="str">
        <f t="shared" si="880"/>
        <v/>
      </c>
      <c r="W3604" s="90" t="s">
        <v>221</v>
      </c>
      <c r="AE3604" s="92" t="str">
        <f t="shared" si="881"/>
        <v/>
      </c>
      <c r="AF3604" s="96" t="str">
        <f t="shared" si="882"/>
        <v>&lt;a name='19000100'&gt;&lt;b&gt;: 0 - Johns Hopkins University [Baltimore, MD]&lt;/b&gt;&lt;/a&gt;&lt;br&gt;</v>
      </c>
      <c r="AG3604" s="97">
        <f t="shared" si="883"/>
        <v>1900</v>
      </c>
      <c r="AH3604" s="97" t="str">
        <f t="shared" si="884"/>
        <v>01</v>
      </c>
      <c r="AI3604" s="97" t="str">
        <f t="shared" si="885"/>
        <v>00</v>
      </c>
      <c r="AJ3604" s="97" t="str">
        <f t="shared" si="886"/>
        <v>19000100</v>
      </c>
    </row>
    <row r="3605" spans="6:36" ht="12" customHeight="1" x14ac:dyDescent="0.15">
      <c r="F3605" s="86" t="str">
        <f t="shared" si="875"/>
        <v>Saturday</v>
      </c>
      <c r="G3605" s="91"/>
      <c r="H3605" s="92" t="str">
        <f>VLOOKUP(MONTH(G3605),VLOOKUP!$W$1:$X$24,2)</f>
        <v>January</v>
      </c>
      <c r="I3605" s="92" t="str">
        <f t="shared" si="876"/>
        <v/>
      </c>
      <c r="J3605" s="93" t="s">
        <v>1118</v>
      </c>
      <c r="L3605" s="86" t="str">
        <f t="shared" si="873"/>
        <v>Johns Hopkins University [Baltimore, MD]</v>
      </c>
      <c r="M3605" s="86">
        <f t="shared" si="877"/>
        <v>0</v>
      </c>
      <c r="N3605" s="93" t="str">
        <f t="shared" si="887"/>
        <v>Johns Hopkins University [Baltimore, MD]</v>
      </c>
      <c r="O3605" s="90"/>
      <c r="S3605" s="95">
        <f t="shared" si="878"/>
        <v>0</v>
      </c>
      <c r="T3605" s="86" t="str">
        <f t="shared" si="879"/>
        <v/>
      </c>
      <c r="U3605" s="86" t="str">
        <f t="shared" si="888"/>
        <v/>
      </c>
      <c r="V3605" s="95" t="str">
        <f t="shared" si="880"/>
        <v/>
      </c>
      <c r="W3605" s="90" t="s">
        <v>221</v>
      </c>
      <c r="AE3605" s="92" t="str">
        <f t="shared" si="881"/>
        <v/>
      </c>
      <c r="AF3605" s="100" t="str">
        <f t="shared" si="882"/>
        <v>&lt;a name='19000100'&gt;&lt;b&gt;: 0 - Johns Hopkins University [Baltimore, MD]&lt;/b&gt;&lt;/a&gt;&lt;br&gt;</v>
      </c>
      <c r="AG3605" s="101">
        <f t="shared" si="883"/>
        <v>1900</v>
      </c>
      <c r="AH3605" s="101" t="str">
        <f t="shared" si="884"/>
        <v>01</v>
      </c>
      <c r="AI3605" s="101" t="str">
        <f t="shared" si="885"/>
        <v>00</v>
      </c>
      <c r="AJ3605" s="101" t="str">
        <f t="shared" si="886"/>
        <v>19000100</v>
      </c>
    </row>
    <row r="3606" spans="6:36" ht="12" customHeight="1" x14ac:dyDescent="0.15">
      <c r="F3606" s="86" t="str">
        <f t="shared" si="875"/>
        <v>Saturday</v>
      </c>
      <c r="G3606" s="91"/>
      <c r="H3606" s="92" t="str">
        <f>VLOOKUP(MONTH(G3606),VLOOKUP!$W$1:$X$24,2)</f>
        <v>January</v>
      </c>
      <c r="I3606" s="92" t="str">
        <f t="shared" si="876"/>
        <v/>
      </c>
      <c r="J3606" s="93" t="s">
        <v>58</v>
      </c>
      <c r="L3606" s="86" t="str">
        <f t="shared" si="873"/>
        <v>Joint Custody [2337 18th St NW, WDC]</v>
      </c>
      <c r="M3606" s="86">
        <f t="shared" si="877"/>
        <v>0</v>
      </c>
      <c r="N3606" s="93" t="str">
        <f t="shared" si="887"/>
        <v>Joint Custody [2337 18th St NW, WDC]</v>
      </c>
      <c r="O3606" s="90"/>
      <c r="S3606" s="95">
        <f t="shared" si="878"/>
        <v>0</v>
      </c>
      <c r="T3606" s="86" t="str">
        <f t="shared" si="879"/>
        <v/>
      </c>
      <c r="U3606" s="86" t="str">
        <f t="shared" si="888"/>
        <v/>
      </c>
      <c r="V3606" s="95" t="str">
        <f t="shared" si="880"/>
        <v/>
      </c>
      <c r="AE3606" s="92" t="str">
        <f t="shared" si="881"/>
        <v/>
      </c>
      <c r="AF3606" s="96" t="str">
        <f t="shared" si="882"/>
        <v>&lt;a name='19000100'&gt;&lt;b&gt;: 0 - Joint Custody [2337 18th St NW, WDC]&lt;/b&gt;&lt;/a&gt;&lt;br&gt;</v>
      </c>
      <c r="AG3606" s="97">
        <f t="shared" si="883"/>
        <v>1900</v>
      </c>
      <c r="AH3606" s="97" t="str">
        <f t="shared" si="884"/>
        <v>01</v>
      </c>
      <c r="AI3606" s="97" t="str">
        <f t="shared" si="885"/>
        <v>00</v>
      </c>
      <c r="AJ3606" s="97" t="str">
        <f t="shared" si="886"/>
        <v>19000100</v>
      </c>
    </row>
    <row r="3607" spans="6:36" ht="12" customHeight="1" x14ac:dyDescent="0.15">
      <c r="F3607" s="86" t="str">
        <f t="shared" si="875"/>
        <v>Saturday</v>
      </c>
      <c r="G3607" s="91"/>
      <c r="H3607" s="92" t="str">
        <f>VLOOKUP(MONTH(G3607),VLOOKUP!$W$1:$X$24,2)</f>
        <v>January</v>
      </c>
      <c r="I3607" s="92" t="str">
        <f t="shared" si="876"/>
        <v/>
      </c>
      <c r="J3607" s="93" t="s">
        <v>58</v>
      </c>
      <c r="L3607" s="86" t="str">
        <f t="shared" si="873"/>
        <v>Joint Custody [2337 18th St NW, WDC]</v>
      </c>
      <c r="M3607" s="86">
        <f t="shared" si="877"/>
        <v>0</v>
      </c>
      <c r="N3607" s="93" t="str">
        <f t="shared" si="887"/>
        <v>Joint Custody [2337 18th St NW, WDC]</v>
      </c>
      <c r="O3607" s="90"/>
      <c r="S3607" s="95">
        <f t="shared" si="878"/>
        <v>0</v>
      </c>
      <c r="T3607" s="86" t="str">
        <f t="shared" si="879"/>
        <v/>
      </c>
      <c r="U3607" s="86" t="str">
        <f t="shared" si="888"/>
        <v/>
      </c>
      <c r="V3607" s="95" t="str">
        <f t="shared" si="880"/>
        <v/>
      </c>
      <c r="AE3607" s="92" t="str">
        <f t="shared" si="881"/>
        <v/>
      </c>
      <c r="AF3607" s="96" t="str">
        <f t="shared" si="882"/>
        <v>&lt;a name='19000100'&gt;&lt;b&gt;: 0 - Joint Custody [2337 18th St NW, WDC]&lt;/b&gt;&lt;/a&gt;&lt;br&gt;</v>
      </c>
      <c r="AG3607" s="97">
        <f t="shared" si="883"/>
        <v>1900</v>
      </c>
      <c r="AH3607" s="97" t="str">
        <f t="shared" si="884"/>
        <v>01</v>
      </c>
      <c r="AI3607" s="97" t="str">
        <f t="shared" si="885"/>
        <v>00</v>
      </c>
      <c r="AJ3607" s="97" t="str">
        <f t="shared" si="886"/>
        <v>19000100</v>
      </c>
    </row>
    <row r="3608" spans="6:36" ht="12" customHeight="1" x14ac:dyDescent="0.15">
      <c r="F3608" s="86" t="str">
        <f t="shared" si="875"/>
        <v>Saturday</v>
      </c>
      <c r="G3608" s="91"/>
      <c r="H3608" s="92" t="str">
        <f>VLOOKUP(MONTH(G3608),VLOOKUP!$W$1:$X$24,2)</f>
        <v>January</v>
      </c>
      <c r="I3608" s="92" t="str">
        <f t="shared" si="876"/>
        <v/>
      </c>
      <c r="J3608" s="93" t="s">
        <v>58</v>
      </c>
      <c r="L3608" s="86" t="str">
        <f t="shared" si="873"/>
        <v>Joint Custody [2337 18th St NW, WDC]</v>
      </c>
      <c r="M3608" s="86">
        <f t="shared" si="877"/>
        <v>0</v>
      </c>
      <c r="N3608" s="93" t="str">
        <f t="shared" si="887"/>
        <v>Joint Custody [2337 18th St NW, WDC]</v>
      </c>
      <c r="O3608" s="90"/>
      <c r="S3608" s="95">
        <f t="shared" si="878"/>
        <v>0</v>
      </c>
      <c r="T3608" s="86" t="str">
        <f t="shared" si="879"/>
        <v/>
      </c>
      <c r="U3608" s="86" t="str">
        <f t="shared" si="888"/>
        <v/>
      </c>
      <c r="V3608" s="95" t="str">
        <f t="shared" si="880"/>
        <v/>
      </c>
      <c r="AE3608" s="92" t="str">
        <f t="shared" si="881"/>
        <v/>
      </c>
      <c r="AF3608" s="96" t="str">
        <f t="shared" si="882"/>
        <v>&lt;a name='19000100'&gt;&lt;b&gt;: 0 - Joint Custody [2337 18th St NW, WDC]&lt;/b&gt;&lt;/a&gt;&lt;br&gt;</v>
      </c>
      <c r="AG3608" s="97">
        <f t="shared" si="883"/>
        <v>1900</v>
      </c>
      <c r="AH3608" s="97" t="str">
        <f t="shared" si="884"/>
        <v>01</v>
      </c>
      <c r="AI3608" s="97" t="str">
        <f t="shared" si="885"/>
        <v>00</v>
      </c>
      <c r="AJ3608" s="97" t="str">
        <f t="shared" si="886"/>
        <v>19000100</v>
      </c>
    </row>
    <row r="3609" spans="6:36" ht="12" customHeight="1" x14ac:dyDescent="0.15">
      <c r="F3609" s="86" t="str">
        <f t="shared" si="875"/>
        <v>Saturday</v>
      </c>
      <c r="G3609" s="91"/>
      <c r="H3609" s="92" t="str">
        <f>VLOOKUP(MONTH(G3609),VLOOKUP!$W$1:$X$24,2)</f>
        <v>January</v>
      </c>
      <c r="I3609" s="92" t="str">
        <f t="shared" si="876"/>
        <v/>
      </c>
      <c r="J3609" s="93" t="s">
        <v>97</v>
      </c>
      <c r="L3609" s="86" t="str">
        <f t="shared" si="873"/>
        <v>Josephine [1008 Vermont Ave NW, WDC]</v>
      </c>
      <c r="M3609" s="86">
        <f t="shared" si="877"/>
        <v>0</v>
      </c>
      <c r="N3609" s="93" t="str">
        <f t="shared" si="887"/>
        <v>Josephine [1008 Vermont Ave NW, WDC]</v>
      </c>
      <c r="O3609" s="90"/>
      <c r="S3609" s="95">
        <f t="shared" si="878"/>
        <v>0</v>
      </c>
      <c r="T3609" s="86" t="str">
        <f t="shared" si="879"/>
        <v/>
      </c>
      <c r="U3609" s="86" t="str">
        <f t="shared" si="888"/>
        <v/>
      </c>
      <c r="V3609" s="95" t="str">
        <f t="shared" si="880"/>
        <v/>
      </c>
      <c r="W3609" s="90" t="s">
        <v>488</v>
      </c>
      <c r="AE3609" s="92" t="str">
        <f t="shared" si="881"/>
        <v/>
      </c>
      <c r="AF3609" s="96" t="str">
        <f t="shared" si="882"/>
        <v>&lt;a name='19000100'&gt;&lt;b&gt;: 0 - Josephine [1008 Vermont Ave NW, WDC]&lt;/b&gt;&lt;/a&gt;&lt;br&gt;</v>
      </c>
      <c r="AG3609" s="97">
        <f t="shared" si="883"/>
        <v>1900</v>
      </c>
      <c r="AH3609" s="97" t="str">
        <f t="shared" si="884"/>
        <v>01</v>
      </c>
      <c r="AI3609" s="97" t="str">
        <f t="shared" si="885"/>
        <v>00</v>
      </c>
      <c r="AJ3609" s="97" t="str">
        <f t="shared" si="886"/>
        <v>19000100</v>
      </c>
    </row>
    <row r="3610" spans="6:36" ht="12" customHeight="1" x14ac:dyDescent="0.15">
      <c r="F3610" s="86" t="str">
        <f t="shared" si="875"/>
        <v>Saturday</v>
      </c>
      <c r="G3610" s="91"/>
      <c r="H3610" s="92" t="str">
        <f>VLOOKUP(MONTH(G3610),VLOOKUP!$W$1:$X$24,2)</f>
        <v>January</v>
      </c>
      <c r="I3610" s="92" t="str">
        <f t="shared" si="876"/>
        <v/>
      </c>
      <c r="J3610" s="93" t="s">
        <v>97</v>
      </c>
      <c r="L3610" s="86" t="str">
        <f t="shared" si="873"/>
        <v>Josephine [1008 Vermont Ave NW, WDC]</v>
      </c>
      <c r="M3610" s="86">
        <f t="shared" si="877"/>
        <v>0</v>
      </c>
      <c r="N3610" s="93" t="str">
        <f t="shared" si="887"/>
        <v>Josephine [1008 Vermont Ave NW, WDC]</v>
      </c>
      <c r="O3610" s="90"/>
      <c r="S3610" s="95">
        <f t="shared" si="878"/>
        <v>0</v>
      </c>
      <c r="T3610" s="86" t="str">
        <f t="shared" si="879"/>
        <v/>
      </c>
      <c r="U3610" s="86" t="str">
        <f t="shared" si="888"/>
        <v/>
      </c>
      <c r="V3610" s="95" t="str">
        <f t="shared" si="880"/>
        <v/>
      </c>
      <c r="W3610" s="90" t="s">
        <v>488</v>
      </c>
      <c r="AE3610" s="92" t="str">
        <f t="shared" si="881"/>
        <v/>
      </c>
      <c r="AF3610" s="96" t="str">
        <f t="shared" si="882"/>
        <v>&lt;a name='19000100'&gt;&lt;b&gt;: 0 - Josephine [1008 Vermont Ave NW, WDC]&lt;/b&gt;&lt;/a&gt;&lt;br&gt;</v>
      </c>
      <c r="AG3610" s="97">
        <f t="shared" si="883"/>
        <v>1900</v>
      </c>
      <c r="AH3610" s="97" t="str">
        <f t="shared" si="884"/>
        <v>01</v>
      </c>
      <c r="AI3610" s="97" t="str">
        <f t="shared" si="885"/>
        <v>00</v>
      </c>
      <c r="AJ3610" s="97" t="str">
        <f t="shared" si="886"/>
        <v>19000100</v>
      </c>
    </row>
    <row r="3611" spans="6:36" ht="12" customHeight="1" x14ac:dyDescent="0.15">
      <c r="F3611" s="86" t="str">
        <f t="shared" si="875"/>
        <v>Saturday</v>
      </c>
      <c r="G3611" s="91"/>
      <c r="H3611" s="92" t="str">
        <f>VLOOKUP(MONTH(G3611),VLOOKUP!$W$1:$X$24,2)</f>
        <v>January</v>
      </c>
      <c r="I3611" s="92" t="str">
        <f t="shared" si="876"/>
        <v/>
      </c>
      <c r="J3611" s="93" t="s">
        <v>97</v>
      </c>
      <c r="L3611" s="86" t="str">
        <f t="shared" si="873"/>
        <v>Josephine [1008 Vermont Ave NW, WDC]</v>
      </c>
      <c r="M3611" s="86">
        <f t="shared" si="877"/>
        <v>0</v>
      </c>
      <c r="N3611" s="93" t="str">
        <f t="shared" si="887"/>
        <v>Josephine [1008 Vermont Ave NW, WDC]</v>
      </c>
      <c r="O3611" s="90"/>
      <c r="S3611" s="95">
        <f t="shared" si="878"/>
        <v>0</v>
      </c>
      <c r="T3611" s="86" t="str">
        <f t="shared" si="879"/>
        <v/>
      </c>
      <c r="U3611" s="86" t="str">
        <f t="shared" si="888"/>
        <v/>
      </c>
      <c r="V3611" s="95" t="str">
        <f t="shared" si="880"/>
        <v/>
      </c>
      <c r="W3611" s="90" t="s">
        <v>488</v>
      </c>
      <c r="AE3611" s="92" t="str">
        <f t="shared" si="881"/>
        <v/>
      </c>
      <c r="AF3611" s="96" t="str">
        <f t="shared" si="882"/>
        <v>&lt;a name='19000100'&gt;&lt;b&gt;: 0 - Josephine [1008 Vermont Ave NW, WDC]&lt;/b&gt;&lt;/a&gt;&lt;br&gt;</v>
      </c>
      <c r="AG3611" s="97">
        <f t="shared" si="883"/>
        <v>1900</v>
      </c>
      <c r="AH3611" s="97" t="str">
        <f t="shared" si="884"/>
        <v>01</v>
      </c>
      <c r="AI3611" s="97" t="str">
        <f t="shared" si="885"/>
        <v>00</v>
      </c>
      <c r="AJ3611" s="97" t="str">
        <f t="shared" si="886"/>
        <v>19000100</v>
      </c>
    </row>
    <row r="3612" spans="6:36" ht="12" customHeight="1" x14ac:dyDescent="0.15">
      <c r="F3612" s="86" t="str">
        <f t="shared" si="875"/>
        <v>Saturday</v>
      </c>
      <c r="G3612" s="91"/>
      <c r="H3612" s="92" t="str">
        <f>VLOOKUP(MONTH(G3612),VLOOKUP!$W$1:$X$24,2)</f>
        <v>January</v>
      </c>
      <c r="I3612" s="92" t="str">
        <f t="shared" si="876"/>
        <v/>
      </c>
      <c r="J3612" s="93" t="s">
        <v>97</v>
      </c>
      <c r="L3612" s="86" t="str">
        <f t="shared" si="873"/>
        <v>Josephine [1008 Vermont Ave NW, WDC]</v>
      </c>
      <c r="M3612" s="86">
        <f t="shared" si="877"/>
        <v>0</v>
      </c>
      <c r="N3612" s="93" t="str">
        <f t="shared" si="887"/>
        <v>Josephine [1008 Vermont Ave NW, WDC]</v>
      </c>
      <c r="O3612" s="90"/>
      <c r="S3612" s="95">
        <f t="shared" si="878"/>
        <v>0</v>
      </c>
      <c r="T3612" s="86" t="str">
        <f t="shared" si="879"/>
        <v/>
      </c>
      <c r="U3612" s="86" t="str">
        <f t="shared" si="888"/>
        <v/>
      </c>
      <c r="V3612" s="95" t="str">
        <f t="shared" si="880"/>
        <v/>
      </c>
      <c r="W3612" s="90" t="s">
        <v>488</v>
      </c>
      <c r="AE3612" s="92" t="str">
        <f t="shared" si="881"/>
        <v/>
      </c>
      <c r="AF3612" s="96" t="str">
        <f t="shared" si="882"/>
        <v>&lt;a name='19000100'&gt;&lt;b&gt;: 0 - Josephine [1008 Vermont Ave NW, WDC]&lt;/b&gt;&lt;/a&gt;&lt;br&gt;</v>
      </c>
      <c r="AG3612" s="97">
        <f t="shared" si="883"/>
        <v>1900</v>
      </c>
      <c r="AH3612" s="97" t="str">
        <f t="shared" si="884"/>
        <v>01</v>
      </c>
      <c r="AI3612" s="97" t="str">
        <f t="shared" si="885"/>
        <v>00</v>
      </c>
      <c r="AJ3612" s="97" t="str">
        <f t="shared" si="886"/>
        <v>19000100</v>
      </c>
    </row>
    <row r="3613" spans="6:36" ht="12" customHeight="1" x14ac:dyDescent="0.15">
      <c r="F3613" s="86" t="str">
        <f t="shared" si="875"/>
        <v>Saturday</v>
      </c>
      <c r="G3613" s="91"/>
      <c r="H3613" s="92" t="str">
        <f>VLOOKUP(MONTH(G3613),VLOOKUP!$W$1:$X$24,2)</f>
        <v>January</v>
      </c>
      <c r="I3613" s="92" t="str">
        <f t="shared" si="876"/>
        <v/>
      </c>
      <c r="J3613" s="93" t="s">
        <v>60</v>
      </c>
      <c r="L3613" s="86" t="str">
        <f t="shared" ref="L3613:L3676" si="889">IF(ISBLANK(K3613),N3613,N3613&amp;" ("&amp;K3613&amp;")")</f>
        <v>Judy's Bar &amp;amp; Restaurant [2212 14th St NW, WDC]</v>
      </c>
      <c r="M3613" s="86">
        <f t="shared" si="877"/>
        <v>0</v>
      </c>
      <c r="N3613" s="93" t="str">
        <f t="shared" si="887"/>
        <v>Judy's Bar &amp;amp; Restaurant [2212 14th St NW, WDC]</v>
      </c>
      <c r="O3613" s="90"/>
      <c r="S3613" s="95">
        <f t="shared" si="878"/>
        <v>0</v>
      </c>
      <c r="T3613" s="86" t="str">
        <f t="shared" si="879"/>
        <v/>
      </c>
      <c r="U3613" s="86" t="str">
        <f t="shared" si="888"/>
        <v/>
      </c>
      <c r="V3613" s="95" t="str">
        <f t="shared" si="880"/>
        <v/>
      </c>
      <c r="AE3613" s="92" t="str">
        <f t="shared" si="881"/>
        <v/>
      </c>
      <c r="AF3613" s="96" t="str">
        <f t="shared" si="882"/>
        <v>&lt;a name='19000100'&gt;&lt;b&gt;: 0 - Judy's Bar &amp;amp; Restaurant [2212 14th St NW, WDC]&lt;/b&gt;&lt;/a&gt;&lt;br&gt;</v>
      </c>
      <c r="AG3613" s="97">
        <f t="shared" si="883"/>
        <v>1900</v>
      </c>
      <c r="AH3613" s="97" t="str">
        <f t="shared" si="884"/>
        <v>01</v>
      </c>
      <c r="AI3613" s="97" t="str">
        <f t="shared" si="885"/>
        <v>00</v>
      </c>
      <c r="AJ3613" s="97" t="str">
        <f t="shared" si="886"/>
        <v>19000100</v>
      </c>
    </row>
    <row r="3614" spans="6:36" ht="12" customHeight="1" x14ac:dyDescent="0.15">
      <c r="F3614" s="86" t="str">
        <f t="shared" si="875"/>
        <v>Saturday</v>
      </c>
      <c r="G3614" s="91"/>
      <c r="H3614" s="92" t="str">
        <f>VLOOKUP(MONTH(G3614),VLOOKUP!$W$1:$X$24,2)</f>
        <v>January</v>
      </c>
      <c r="I3614" s="92" t="str">
        <f t="shared" si="876"/>
        <v/>
      </c>
      <c r="J3614" s="93" t="s">
        <v>60</v>
      </c>
      <c r="L3614" s="86" t="str">
        <f t="shared" si="889"/>
        <v>Judy's Bar &amp;amp; Restaurant [2212 14th St NW, WDC]</v>
      </c>
      <c r="M3614" s="86">
        <f t="shared" si="877"/>
        <v>0</v>
      </c>
      <c r="N3614" s="93" t="str">
        <f t="shared" si="887"/>
        <v>Judy's Bar &amp;amp; Restaurant [2212 14th St NW, WDC]</v>
      </c>
      <c r="O3614" s="90"/>
      <c r="S3614" s="95">
        <f t="shared" si="878"/>
        <v>0</v>
      </c>
      <c r="T3614" s="86" t="str">
        <f t="shared" si="879"/>
        <v/>
      </c>
      <c r="U3614" s="86" t="str">
        <f t="shared" si="888"/>
        <v/>
      </c>
      <c r="V3614" s="95" t="str">
        <f t="shared" si="880"/>
        <v/>
      </c>
      <c r="X3614" s="99"/>
      <c r="Y3614" s="99"/>
      <c r="AE3614" s="92" t="str">
        <f t="shared" si="881"/>
        <v/>
      </c>
      <c r="AF3614" s="96" t="str">
        <f t="shared" si="882"/>
        <v>&lt;a name='19000100'&gt;&lt;b&gt;: 0 - Judy's Bar &amp;amp; Restaurant [2212 14th St NW, WDC]&lt;/b&gt;&lt;/a&gt;&lt;br&gt;</v>
      </c>
      <c r="AG3614" s="97">
        <f t="shared" si="883"/>
        <v>1900</v>
      </c>
      <c r="AH3614" s="97" t="str">
        <f t="shared" si="884"/>
        <v>01</v>
      </c>
      <c r="AI3614" s="97" t="str">
        <f t="shared" si="885"/>
        <v>00</v>
      </c>
      <c r="AJ3614" s="97" t="str">
        <f t="shared" si="886"/>
        <v>19000100</v>
      </c>
    </row>
    <row r="3615" spans="6:36" ht="12" customHeight="1" x14ac:dyDescent="0.15">
      <c r="F3615" s="86" t="str">
        <f t="shared" si="875"/>
        <v>Saturday</v>
      </c>
      <c r="G3615" s="91"/>
      <c r="H3615" s="92" t="str">
        <f>VLOOKUP(MONTH(G3615),VLOOKUP!$W$1:$X$24,2)</f>
        <v>January</v>
      </c>
      <c r="I3615" s="92" t="str">
        <f t="shared" si="876"/>
        <v/>
      </c>
      <c r="J3615" s="93" t="s">
        <v>60</v>
      </c>
      <c r="L3615" s="86" t="str">
        <f t="shared" si="889"/>
        <v>Judy's Bar &amp;amp; Restaurant [2212 14th St NW, WDC]</v>
      </c>
      <c r="M3615" s="86">
        <f t="shared" si="877"/>
        <v>0</v>
      </c>
      <c r="N3615" s="93" t="str">
        <f t="shared" si="887"/>
        <v>Judy's Bar &amp;amp; Restaurant [2212 14th St NW, WDC]</v>
      </c>
      <c r="O3615" s="90"/>
      <c r="S3615" s="95">
        <f t="shared" si="878"/>
        <v>0</v>
      </c>
      <c r="T3615" s="86" t="str">
        <f t="shared" si="879"/>
        <v/>
      </c>
      <c r="U3615" s="86" t="str">
        <f t="shared" si="888"/>
        <v/>
      </c>
      <c r="V3615" s="95" t="str">
        <f t="shared" si="880"/>
        <v/>
      </c>
      <c r="AE3615" s="92" t="str">
        <f t="shared" si="881"/>
        <v/>
      </c>
      <c r="AF3615" s="96" t="str">
        <f t="shared" si="882"/>
        <v>&lt;a name='19000100'&gt;&lt;b&gt;: 0 - Judy's Bar &amp;amp; Restaurant [2212 14th St NW, WDC]&lt;/b&gt;&lt;/a&gt;&lt;br&gt;</v>
      </c>
      <c r="AG3615" s="97">
        <f t="shared" si="883"/>
        <v>1900</v>
      </c>
      <c r="AH3615" s="97" t="str">
        <f t="shared" si="884"/>
        <v>01</v>
      </c>
      <c r="AI3615" s="97" t="str">
        <f t="shared" si="885"/>
        <v>00</v>
      </c>
      <c r="AJ3615" s="97" t="str">
        <f t="shared" si="886"/>
        <v>19000100</v>
      </c>
    </row>
    <row r="3616" spans="6:36" ht="12" customHeight="1" x14ac:dyDescent="0.15">
      <c r="F3616" s="86" t="str">
        <f t="shared" si="875"/>
        <v>Saturday</v>
      </c>
      <c r="G3616" s="91"/>
      <c r="H3616" s="92" t="str">
        <f>VLOOKUP(MONTH(G3616),VLOOKUP!$W$1:$X$24,2)</f>
        <v>January</v>
      </c>
      <c r="I3616" s="92" t="str">
        <f t="shared" si="876"/>
        <v/>
      </c>
      <c r="J3616" s="93" t="s">
        <v>60</v>
      </c>
      <c r="L3616" s="86" t="str">
        <f t="shared" si="889"/>
        <v>Judy's Bar &amp;amp; Restaurant [2212 14th St NW, WDC]</v>
      </c>
      <c r="M3616" s="86">
        <f t="shared" si="877"/>
        <v>0</v>
      </c>
      <c r="N3616" s="93" t="str">
        <f t="shared" si="887"/>
        <v>Judy's Bar &amp;amp; Restaurant [2212 14th St NW, WDC]</v>
      </c>
      <c r="O3616" s="90"/>
      <c r="S3616" s="95">
        <f t="shared" si="878"/>
        <v>0</v>
      </c>
      <c r="T3616" s="86" t="str">
        <f t="shared" si="879"/>
        <v/>
      </c>
      <c r="U3616" s="86" t="str">
        <f t="shared" si="888"/>
        <v/>
      </c>
      <c r="V3616" s="95" t="str">
        <f t="shared" si="880"/>
        <v/>
      </c>
      <c r="X3616" s="99"/>
      <c r="Y3616" s="99"/>
      <c r="AE3616" s="92" t="str">
        <f t="shared" si="881"/>
        <v/>
      </c>
      <c r="AF3616" s="96" t="str">
        <f t="shared" si="882"/>
        <v>&lt;a name='19000100'&gt;&lt;b&gt;: 0 - Judy's Bar &amp;amp; Restaurant [2212 14th St NW, WDC]&lt;/b&gt;&lt;/a&gt;&lt;br&gt;</v>
      </c>
      <c r="AG3616" s="97">
        <f t="shared" si="883"/>
        <v>1900</v>
      </c>
      <c r="AH3616" s="97" t="str">
        <f t="shared" si="884"/>
        <v>01</v>
      </c>
      <c r="AI3616" s="97" t="str">
        <f t="shared" si="885"/>
        <v>00</v>
      </c>
      <c r="AJ3616" s="97" t="str">
        <f t="shared" si="886"/>
        <v>19000100</v>
      </c>
    </row>
    <row r="3617" spans="6:36" ht="12" customHeight="1" x14ac:dyDescent="0.15">
      <c r="F3617" s="86" t="str">
        <f t="shared" si="875"/>
        <v>Saturday</v>
      </c>
      <c r="G3617" s="91"/>
      <c r="H3617" s="92" t="str">
        <f>VLOOKUP(MONTH(G3617),VLOOKUP!$W$1:$X$24,2)</f>
        <v>January</v>
      </c>
      <c r="I3617" s="92" t="str">
        <f t="shared" si="876"/>
        <v/>
      </c>
      <c r="J3617" s="93" t="s">
        <v>60</v>
      </c>
      <c r="L3617" s="86" t="str">
        <f t="shared" si="889"/>
        <v>Judy's Bar &amp;amp; Restaurant [2212 14th St NW, WDC]</v>
      </c>
      <c r="M3617" s="86">
        <f t="shared" si="877"/>
        <v>0</v>
      </c>
      <c r="N3617" s="93" t="str">
        <f t="shared" si="887"/>
        <v>Judy's Bar &amp;amp; Restaurant [2212 14th St NW, WDC]</v>
      </c>
      <c r="O3617" s="90"/>
      <c r="S3617" s="95">
        <f t="shared" si="878"/>
        <v>0</v>
      </c>
      <c r="T3617" s="86" t="str">
        <f t="shared" si="879"/>
        <v/>
      </c>
      <c r="U3617" s="86" t="str">
        <f t="shared" si="888"/>
        <v/>
      </c>
      <c r="V3617" s="95" t="str">
        <f t="shared" si="880"/>
        <v/>
      </c>
      <c r="X3617" s="99"/>
      <c r="Y3617" s="99"/>
      <c r="AE3617" s="92" t="str">
        <f t="shared" si="881"/>
        <v/>
      </c>
      <c r="AF3617" s="96" t="str">
        <f t="shared" si="882"/>
        <v>&lt;a name='19000100'&gt;&lt;b&gt;: 0 - Judy's Bar &amp;amp; Restaurant [2212 14th St NW, WDC]&lt;/b&gt;&lt;/a&gt;&lt;br&gt;</v>
      </c>
      <c r="AG3617" s="97">
        <f t="shared" si="883"/>
        <v>1900</v>
      </c>
      <c r="AH3617" s="97" t="str">
        <f t="shared" si="884"/>
        <v>01</v>
      </c>
      <c r="AI3617" s="97" t="str">
        <f t="shared" si="885"/>
        <v>00</v>
      </c>
      <c r="AJ3617" s="97" t="str">
        <f t="shared" si="886"/>
        <v>19000100</v>
      </c>
    </row>
    <row r="3618" spans="6:36" ht="12" customHeight="1" x14ac:dyDescent="0.15">
      <c r="F3618" s="86" t="str">
        <f t="shared" si="875"/>
        <v>Saturday</v>
      </c>
      <c r="H3618" s="92" t="str">
        <f>VLOOKUP(MONTH(G3618),VLOOKUP!$W$1:$X$24,2)</f>
        <v>January</v>
      </c>
      <c r="I3618" s="92" t="str">
        <f t="shared" si="876"/>
        <v/>
      </c>
      <c r="J3618" s="93" t="s">
        <v>135</v>
      </c>
      <c r="L3618" s="86" t="str">
        <f t="shared" si="889"/>
        <v>JV's Restaurant [6666 Arlington Blvd, Falls Church, VA]</v>
      </c>
      <c r="M3618" s="86">
        <f t="shared" si="877"/>
        <v>0</v>
      </c>
      <c r="N3618" s="93" t="str">
        <f t="shared" si="887"/>
        <v>JV's Restaurant [6666 Arlington Blvd, Falls Church, VA]</v>
      </c>
      <c r="O3618" s="94"/>
      <c r="S3618" s="95">
        <f t="shared" si="878"/>
        <v>0</v>
      </c>
      <c r="T3618" s="86" t="str">
        <f t="shared" si="879"/>
        <v/>
      </c>
      <c r="U3618" s="86" t="str">
        <f t="shared" si="888"/>
        <v/>
      </c>
      <c r="V3618" s="95" t="str">
        <f t="shared" si="880"/>
        <v/>
      </c>
      <c r="W3618" s="90" t="s">
        <v>221</v>
      </c>
      <c r="X3618" s="99"/>
      <c r="Y3618" s="99"/>
      <c r="AE3618" s="92" t="str">
        <f t="shared" si="881"/>
        <v/>
      </c>
      <c r="AF3618" s="96" t="str">
        <f t="shared" si="882"/>
        <v>&lt;a name='19000100'&gt;&lt;b&gt;: 0 - JV's Restaurant [6666 Arlington Blvd, Falls Church, VA]&lt;/b&gt;&lt;/a&gt;&lt;br&gt;</v>
      </c>
      <c r="AG3618" s="97">
        <f t="shared" si="883"/>
        <v>1900</v>
      </c>
      <c r="AH3618" s="97" t="str">
        <f t="shared" si="884"/>
        <v>01</v>
      </c>
      <c r="AI3618" s="97" t="str">
        <f t="shared" si="885"/>
        <v>00</v>
      </c>
      <c r="AJ3618" s="97" t="str">
        <f t="shared" si="886"/>
        <v>19000100</v>
      </c>
    </row>
    <row r="3619" spans="6:36" ht="12" customHeight="1" x14ac:dyDescent="0.15">
      <c r="F3619" s="86" t="str">
        <f t="shared" si="875"/>
        <v>Saturday</v>
      </c>
      <c r="H3619" s="92" t="str">
        <f>VLOOKUP(MONTH(G3619),VLOOKUP!$W$1:$X$24,2)</f>
        <v>January</v>
      </c>
      <c r="I3619" s="92" t="str">
        <f t="shared" si="876"/>
        <v/>
      </c>
      <c r="J3619" s="93" t="s">
        <v>135</v>
      </c>
      <c r="L3619" s="86" t="str">
        <f t="shared" si="889"/>
        <v>JV's Restaurant [6666 Arlington Blvd, Falls Church, VA]</v>
      </c>
      <c r="M3619" s="86">
        <f t="shared" si="877"/>
        <v>0</v>
      </c>
      <c r="N3619" s="93" t="str">
        <f t="shared" si="887"/>
        <v>JV's Restaurant [6666 Arlington Blvd, Falls Church, VA]</v>
      </c>
      <c r="O3619" s="94"/>
      <c r="S3619" s="95">
        <f t="shared" si="878"/>
        <v>0</v>
      </c>
      <c r="T3619" s="86" t="str">
        <f t="shared" si="879"/>
        <v/>
      </c>
      <c r="U3619" s="86" t="str">
        <f t="shared" si="888"/>
        <v/>
      </c>
      <c r="V3619" s="95" t="str">
        <f t="shared" si="880"/>
        <v/>
      </c>
      <c r="W3619" s="90" t="s">
        <v>221</v>
      </c>
      <c r="X3619" s="99"/>
      <c r="Y3619" s="99"/>
      <c r="AE3619" s="92" t="str">
        <f t="shared" si="881"/>
        <v/>
      </c>
      <c r="AF3619" s="96" t="str">
        <f t="shared" si="882"/>
        <v>&lt;a name='19000100'&gt;&lt;b&gt;: 0 - JV's Restaurant [6666 Arlington Blvd, Falls Church, VA]&lt;/b&gt;&lt;/a&gt;&lt;br&gt;</v>
      </c>
      <c r="AG3619" s="97">
        <f t="shared" si="883"/>
        <v>1900</v>
      </c>
      <c r="AH3619" s="97" t="str">
        <f t="shared" si="884"/>
        <v>01</v>
      </c>
      <c r="AI3619" s="97" t="str">
        <f t="shared" si="885"/>
        <v>00</v>
      </c>
      <c r="AJ3619" s="97" t="str">
        <f t="shared" si="886"/>
        <v>19000100</v>
      </c>
    </row>
    <row r="3620" spans="6:36" ht="12" customHeight="1" x14ac:dyDescent="0.15">
      <c r="F3620" s="86" t="str">
        <f t="shared" si="875"/>
        <v>Saturday</v>
      </c>
      <c r="H3620" s="92" t="str">
        <f>VLOOKUP(MONTH(G3620),VLOOKUP!$W$1:$X$24,2)</f>
        <v>January</v>
      </c>
      <c r="I3620" s="92" t="str">
        <f t="shared" si="876"/>
        <v/>
      </c>
      <c r="J3620" s="93" t="s">
        <v>135</v>
      </c>
      <c r="L3620" s="86" t="str">
        <f t="shared" si="889"/>
        <v>JV's Restaurant [6666 Arlington Blvd, Falls Church, VA]</v>
      </c>
      <c r="M3620" s="86">
        <f t="shared" si="877"/>
        <v>0</v>
      </c>
      <c r="N3620" s="93" t="str">
        <f t="shared" si="887"/>
        <v>JV's Restaurant [6666 Arlington Blvd, Falls Church, VA]</v>
      </c>
      <c r="O3620" s="94"/>
      <c r="S3620" s="95">
        <f t="shared" si="878"/>
        <v>0</v>
      </c>
      <c r="T3620" s="86" t="str">
        <f t="shared" si="879"/>
        <v/>
      </c>
      <c r="U3620" s="86" t="str">
        <f t="shared" si="888"/>
        <v/>
      </c>
      <c r="V3620" s="95" t="str">
        <f t="shared" si="880"/>
        <v/>
      </c>
      <c r="W3620" s="90" t="s">
        <v>221</v>
      </c>
      <c r="X3620" s="99"/>
      <c r="Y3620" s="99"/>
      <c r="AE3620" s="92" t="str">
        <f t="shared" si="881"/>
        <v/>
      </c>
      <c r="AF3620" s="96" t="str">
        <f t="shared" si="882"/>
        <v>&lt;a name='19000100'&gt;&lt;b&gt;: 0 - JV's Restaurant [6666 Arlington Blvd, Falls Church, VA]&lt;/b&gt;&lt;/a&gt;&lt;br&gt;</v>
      </c>
      <c r="AG3620" s="97">
        <f t="shared" si="883"/>
        <v>1900</v>
      </c>
      <c r="AH3620" s="97" t="str">
        <f t="shared" si="884"/>
        <v>01</v>
      </c>
      <c r="AI3620" s="97" t="str">
        <f t="shared" si="885"/>
        <v>00</v>
      </c>
      <c r="AJ3620" s="97" t="str">
        <f t="shared" si="886"/>
        <v>19000100</v>
      </c>
    </row>
    <row r="3621" spans="6:36" ht="12" customHeight="1" x14ac:dyDescent="0.15">
      <c r="F3621" s="86" t="str">
        <f t="shared" si="875"/>
        <v>Saturday</v>
      </c>
      <c r="G3621" s="91"/>
      <c r="H3621" s="92" t="str">
        <f>VLOOKUP(MONTH(G3621),VLOOKUP!$W$1:$X$24,2)</f>
        <v>January</v>
      </c>
      <c r="I3621" s="92" t="str">
        <f t="shared" si="876"/>
        <v/>
      </c>
      <c r="J3621" s="93" t="s">
        <v>1402</v>
      </c>
      <c r="L3621" s="86" t="str">
        <f t="shared" si="889"/>
        <v>K317H House [Charles Village, Baltimore, MD]</v>
      </c>
      <c r="M3621" s="86">
        <f t="shared" si="877"/>
        <v>0</v>
      </c>
      <c r="N3621" s="93" t="str">
        <f t="shared" si="887"/>
        <v>K317H House [Charles Village, Baltimore, MD]</v>
      </c>
      <c r="O3621" s="90"/>
      <c r="S3621" s="95">
        <f t="shared" si="878"/>
        <v>0</v>
      </c>
      <c r="T3621" s="86" t="str">
        <f t="shared" si="879"/>
        <v/>
      </c>
      <c r="U3621" s="86" t="str">
        <f t="shared" si="888"/>
        <v/>
      </c>
      <c r="V3621" s="95" t="str">
        <f t="shared" si="880"/>
        <v/>
      </c>
      <c r="AE3621" s="92" t="str">
        <f t="shared" si="881"/>
        <v/>
      </c>
      <c r="AF3621" s="96" t="str">
        <f t="shared" si="882"/>
        <v>&lt;a name='19000100'&gt;&lt;b&gt;: 0 - K317H House [Charles Village, Baltimore, MD]&lt;/b&gt;&lt;/a&gt;&lt;br&gt;</v>
      </c>
      <c r="AG3621" s="97">
        <f t="shared" si="883"/>
        <v>1900</v>
      </c>
      <c r="AH3621" s="97" t="str">
        <f t="shared" si="884"/>
        <v>01</v>
      </c>
      <c r="AI3621" s="97" t="str">
        <f t="shared" si="885"/>
        <v>00</v>
      </c>
      <c r="AJ3621" s="97" t="str">
        <f t="shared" si="886"/>
        <v>19000100</v>
      </c>
    </row>
    <row r="3622" spans="6:36" ht="12" customHeight="1" x14ac:dyDescent="0.15">
      <c r="F3622" s="86" t="str">
        <f t="shared" si="875"/>
        <v>Saturday</v>
      </c>
      <c r="G3622" s="91"/>
      <c r="H3622" s="92" t="str">
        <f>VLOOKUP(MONTH(G3622),VLOOKUP!$W$1:$X$24,2)</f>
        <v>January</v>
      </c>
      <c r="I3622" s="92" t="str">
        <f t="shared" si="876"/>
        <v/>
      </c>
      <c r="J3622" s="93" t="s">
        <v>1402</v>
      </c>
      <c r="L3622" s="86" t="str">
        <f t="shared" si="889"/>
        <v>K317H House [Charles Village, Baltimore, MD]</v>
      </c>
      <c r="M3622" s="86">
        <f t="shared" si="877"/>
        <v>0</v>
      </c>
      <c r="N3622" s="93" t="str">
        <f t="shared" si="887"/>
        <v>K317H House [Charles Village, Baltimore, MD]</v>
      </c>
      <c r="O3622" s="90"/>
      <c r="S3622" s="95">
        <f t="shared" si="878"/>
        <v>0</v>
      </c>
      <c r="T3622" s="86" t="str">
        <f t="shared" si="879"/>
        <v/>
      </c>
      <c r="U3622" s="86" t="str">
        <f t="shared" si="888"/>
        <v/>
      </c>
      <c r="V3622" s="95" t="str">
        <f t="shared" si="880"/>
        <v/>
      </c>
      <c r="AE3622" s="92" t="str">
        <f t="shared" si="881"/>
        <v/>
      </c>
      <c r="AF3622" s="96" t="str">
        <f t="shared" si="882"/>
        <v>&lt;a name='19000100'&gt;&lt;b&gt;: 0 - K317H House [Charles Village, Baltimore, MD]&lt;/b&gt;&lt;/a&gt;&lt;br&gt;</v>
      </c>
      <c r="AG3622" s="97">
        <f t="shared" si="883"/>
        <v>1900</v>
      </c>
      <c r="AH3622" s="97" t="str">
        <f t="shared" si="884"/>
        <v>01</v>
      </c>
      <c r="AI3622" s="97" t="str">
        <f t="shared" si="885"/>
        <v>00</v>
      </c>
      <c r="AJ3622" s="97" t="str">
        <f t="shared" si="886"/>
        <v>19000100</v>
      </c>
    </row>
    <row r="3623" spans="6:36" ht="12" customHeight="1" x14ac:dyDescent="0.15">
      <c r="F3623" s="86" t="str">
        <f t="shared" si="875"/>
        <v>Saturday</v>
      </c>
      <c r="G3623" s="91"/>
      <c r="H3623" s="92" t="str">
        <f>VLOOKUP(MONTH(G3623),VLOOKUP!$W$1:$X$24,2)</f>
        <v>January</v>
      </c>
      <c r="I3623" s="92" t="str">
        <f t="shared" si="876"/>
        <v/>
      </c>
      <c r="J3623" s="93" t="s">
        <v>1402</v>
      </c>
      <c r="L3623" s="86" t="str">
        <f t="shared" si="889"/>
        <v>K317H House [Charles Village, Baltimore, MD]</v>
      </c>
      <c r="M3623" s="86">
        <f t="shared" si="877"/>
        <v>0</v>
      </c>
      <c r="N3623" s="93" t="str">
        <f t="shared" si="887"/>
        <v>K317H House [Charles Village, Baltimore, MD]</v>
      </c>
      <c r="O3623" s="90"/>
      <c r="S3623" s="95">
        <f t="shared" si="878"/>
        <v>0</v>
      </c>
      <c r="T3623" s="86" t="str">
        <f t="shared" si="879"/>
        <v/>
      </c>
      <c r="U3623" s="86" t="str">
        <f t="shared" si="888"/>
        <v/>
      </c>
      <c r="V3623" s="95" t="str">
        <f t="shared" si="880"/>
        <v/>
      </c>
      <c r="AE3623" s="92" t="str">
        <f t="shared" si="881"/>
        <v/>
      </c>
      <c r="AF3623" s="96" t="str">
        <f t="shared" si="882"/>
        <v>&lt;a name='19000100'&gt;&lt;b&gt;: 0 - K317H House [Charles Village, Baltimore, MD]&lt;/b&gt;&lt;/a&gt;&lt;br&gt;</v>
      </c>
      <c r="AG3623" s="97">
        <f t="shared" si="883"/>
        <v>1900</v>
      </c>
      <c r="AH3623" s="97" t="str">
        <f t="shared" si="884"/>
        <v>01</v>
      </c>
      <c r="AI3623" s="97" t="str">
        <f t="shared" si="885"/>
        <v>00</v>
      </c>
      <c r="AJ3623" s="97" t="str">
        <f t="shared" si="886"/>
        <v>19000100</v>
      </c>
    </row>
    <row r="3624" spans="6:36" ht="12" customHeight="1" x14ac:dyDescent="0.15">
      <c r="F3624" s="86" t="str">
        <f t="shared" si="875"/>
        <v>Saturday</v>
      </c>
      <c r="G3624" s="91"/>
      <c r="H3624" s="92" t="str">
        <f>VLOOKUP(MONTH(G3624),VLOOKUP!$W$1:$X$24,2)</f>
        <v>January</v>
      </c>
      <c r="I3624" s="92" t="str">
        <f t="shared" si="876"/>
        <v/>
      </c>
      <c r="J3624" s="93" t="s">
        <v>1848</v>
      </c>
      <c r="L3624" s="86" t="str">
        <f t="shared" si="889"/>
        <v>Ka-Chunk! Records [78 Maryland Ave, Annapolis, MD]</v>
      </c>
      <c r="M3624" s="86">
        <f t="shared" si="877"/>
        <v>0</v>
      </c>
      <c r="N3624" s="93" t="str">
        <f t="shared" si="887"/>
        <v>Ka-Chunk! Records [78 Maryland Ave, Annapolis, MD]</v>
      </c>
      <c r="O3624" s="94"/>
      <c r="S3624" s="95">
        <f t="shared" si="878"/>
        <v>0</v>
      </c>
      <c r="T3624" s="86" t="str">
        <f t="shared" si="879"/>
        <v/>
      </c>
      <c r="U3624" s="86" t="str">
        <f t="shared" si="888"/>
        <v/>
      </c>
      <c r="V3624" s="95" t="str">
        <f t="shared" si="880"/>
        <v/>
      </c>
      <c r="AE3624" s="92" t="str">
        <f t="shared" si="881"/>
        <v/>
      </c>
      <c r="AF3624" s="96" t="str">
        <f t="shared" si="882"/>
        <v>&lt;a name='19000100'&gt;&lt;b&gt;: 0 - Ka-Chunk! Records [78 Maryland Ave, Annapolis, MD]&lt;/b&gt;&lt;/a&gt;&lt;br&gt;</v>
      </c>
      <c r="AG3624" s="97">
        <f t="shared" si="883"/>
        <v>1900</v>
      </c>
      <c r="AH3624" s="97" t="str">
        <f t="shared" si="884"/>
        <v>01</v>
      </c>
      <c r="AI3624" s="97" t="str">
        <f t="shared" si="885"/>
        <v>00</v>
      </c>
      <c r="AJ3624" s="97" t="str">
        <f t="shared" si="886"/>
        <v>19000100</v>
      </c>
    </row>
    <row r="3625" spans="6:36" ht="12" customHeight="1" x14ac:dyDescent="0.15">
      <c r="F3625" s="86" t="str">
        <f t="shared" si="875"/>
        <v>Saturday</v>
      </c>
      <c r="G3625" s="91"/>
      <c r="H3625" s="92" t="str">
        <f>VLOOKUP(MONTH(G3625),VLOOKUP!$W$1:$X$24,2)</f>
        <v>January</v>
      </c>
      <c r="I3625" s="92" t="str">
        <f t="shared" si="876"/>
        <v/>
      </c>
      <c r="J3625" s="93" t="s">
        <v>1848</v>
      </c>
      <c r="L3625" s="86" t="str">
        <f t="shared" si="889"/>
        <v>Ka-Chunk! Records [78 Maryland Ave, Annapolis, MD]</v>
      </c>
      <c r="M3625" s="86">
        <f t="shared" si="877"/>
        <v>0</v>
      </c>
      <c r="N3625" s="93" t="str">
        <f t="shared" si="887"/>
        <v>Ka-Chunk! Records [78 Maryland Ave, Annapolis, MD]</v>
      </c>
      <c r="O3625" s="94"/>
      <c r="S3625" s="95">
        <f t="shared" si="878"/>
        <v>0</v>
      </c>
      <c r="T3625" s="86" t="str">
        <f t="shared" si="879"/>
        <v/>
      </c>
      <c r="U3625" s="86" t="str">
        <f t="shared" si="888"/>
        <v/>
      </c>
      <c r="V3625" s="95" t="str">
        <f t="shared" si="880"/>
        <v/>
      </c>
      <c r="AE3625" s="92" t="str">
        <f t="shared" si="881"/>
        <v/>
      </c>
      <c r="AF3625" s="96" t="str">
        <f t="shared" si="882"/>
        <v>&lt;a name='19000100'&gt;&lt;b&gt;: 0 - Ka-Chunk! Records [78 Maryland Ave, Annapolis, MD]&lt;/b&gt;&lt;/a&gt;&lt;br&gt;</v>
      </c>
      <c r="AG3625" s="97">
        <f t="shared" si="883"/>
        <v>1900</v>
      </c>
      <c r="AH3625" s="97" t="str">
        <f t="shared" si="884"/>
        <v>01</v>
      </c>
      <c r="AI3625" s="97" t="str">
        <f t="shared" si="885"/>
        <v>00</v>
      </c>
      <c r="AJ3625" s="97" t="str">
        <f t="shared" si="886"/>
        <v>19000100</v>
      </c>
    </row>
    <row r="3626" spans="6:36" ht="12" customHeight="1" x14ac:dyDescent="0.15">
      <c r="F3626" s="86" t="str">
        <f t="shared" si="875"/>
        <v>Saturday</v>
      </c>
      <c r="G3626" s="91"/>
      <c r="H3626" s="92" t="str">
        <f>VLOOKUP(MONTH(G3626),VLOOKUP!$W$1:$X$24,2)</f>
        <v>January</v>
      </c>
      <c r="I3626" s="92" t="str">
        <f t="shared" si="876"/>
        <v/>
      </c>
      <c r="J3626" s="93" t="s">
        <v>1848</v>
      </c>
      <c r="L3626" s="86" t="str">
        <f t="shared" si="889"/>
        <v>Ka-Chunk! Records [78 Maryland Ave, Annapolis, MD]</v>
      </c>
      <c r="M3626" s="86">
        <f t="shared" si="877"/>
        <v>0</v>
      </c>
      <c r="N3626" s="93" t="str">
        <f t="shared" si="887"/>
        <v>Ka-Chunk! Records [78 Maryland Ave, Annapolis, MD]</v>
      </c>
      <c r="O3626" s="94"/>
      <c r="S3626" s="95">
        <f t="shared" si="878"/>
        <v>0</v>
      </c>
      <c r="T3626" s="86" t="str">
        <f t="shared" si="879"/>
        <v/>
      </c>
      <c r="U3626" s="86" t="str">
        <f t="shared" si="888"/>
        <v/>
      </c>
      <c r="V3626" s="95" t="str">
        <f t="shared" si="880"/>
        <v/>
      </c>
      <c r="AE3626" s="92" t="str">
        <f t="shared" si="881"/>
        <v/>
      </c>
      <c r="AF3626" s="96" t="str">
        <f t="shared" si="882"/>
        <v>&lt;a name='19000100'&gt;&lt;b&gt;: 0 - Ka-Chunk! Records [78 Maryland Ave, Annapolis, MD]&lt;/b&gt;&lt;/a&gt;&lt;br&gt;</v>
      </c>
      <c r="AG3626" s="97">
        <f t="shared" si="883"/>
        <v>1900</v>
      </c>
      <c r="AH3626" s="97" t="str">
        <f t="shared" si="884"/>
        <v>01</v>
      </c>
      <c r="AI3626" s="97" t="str">
        <f t="shared" si="885"/>
        <v>00</v>
      </c>
      <c r="AJ3626" s="97" t="str">
        <f t="shared" si="886"/>
        <v>19000100</v>
      </c>
    </row>
    <row r="3627" spans="6:36" ht="12" customHeight="1" x14ac:dyDescent="0.15">
      <c r="F3627" s="86" t="str">
        <f t="shared" si="875"/>
        <v>Saturday</v>
      </c>
      <c r="G3627" s="91"/>
      <c r="H3627" s="92" t="str">
        <f>VLOOKUP(MONTH(G3627),VLOOKUP!$W$1:$X$24,2)</f>
        <v>January</v>
      </c>
      <c r="I3627" s="92" t="str">
        <f t="shared" si="876"/>
        <v/>
      </c>
      <c r="J3627" s="93" t="s">
        <v>1848</v>
      </c>
      <c r="L3627" s="86" t="str">
        <f t="shared" si="889"/>
        <v>Ka-Chunk! Records [78 Maryland Ave, Annapolis, MD]</v>
      </c>
      <c r="M3627" s="86">
        <f t="shared" si="877"/>
        <v>0</v>
      </c>
      <c r="N3627" s="93" t="str">
        <f t="shared" si="887"/>
        <v>Ka-Chunk! Records [78 Maryland Ave, Annapolis, MD]</v>
      </c>
      <c r="O3627" s="94"/>
      <c r="S3627" s="95">
        <f t="shared" si="878"/>
        <v>0</v>
      </c>
      <c r="T3627" s="86" t="str">
        <f t="shared" si="879"/>
        <v/>
      </c>
      <c r="U3627" s="86" t="str">
        <f t="shared" si="888"/>
        <v/>
      </c>
      <c r="V3627" s="95" t="str">
        <f t="shared" si="880"/>
        <v/>
      </c>
      <c r="AE3627" s="92" t="str">
        <f t="shared" si="881"/>
        <v/>
      </c>
      <c r="AF3627" s="96" t="str">
        <f t="shared" si="882"/>
        <v>&lt;a name='19000100'&gt;&lt;b&gt;: 0 - Ka-Chunk! Records [78 Maryland Ave, Annapolis, MD]&lt;/b&gt;&lt;/a&gt;&lt;br&gt;</v>
      </c>
      <c r="AG3627" s="97">
        <f t="shared" si="883"/>
        <v>1900</v>
      </c>
      <c r="AH3627" s="97" t="str">
        <f t="shared" si="884"/>
        <v>01</v>
      </c>
      <c r="AI3627" s="97" t="str">
        <f t="shared" si="885"/>
        <v>00</v>
      </c>
      <c r="AJ3627" s="97" t="str">
        <f t="shared" si="886"/>
        <v>19000100</v>
      </c>
    </row>
    <row r="3628" spans="6:36" ht="12" customHeight="1" x14ac:dyDescent="0.15">
      <c r="F3628" s="86" t="str">
        <f t="shared" si="875"/>
        <v>Saturday</v>
      </c>
      <c r="G3628" s="91"/>
      <c r="H3628" s="92" t="str">
        <f>VLOOKUP(MONTH(G3628),VLOOKUP!$W$1:$X$24,2)</f>
        <v>January</v>
      </c>
      <c r="I3628" s="92" t="str">
        <f t="shared" si="876"/>
        <v/>
      </c>
      <c r="J3628" s="93" t="s">
        <v>1848</v>
      </c>
      <c r="L3628" s="86" t="str">
        <f t="shared" si="889"/>
        <v>Ka-Chunk! Records [78 Maryland Ave, Annapolis, MD]</v>
      </c>
      <c r="M3628" s="86">
        <f t="shared" si="877"/>
        <v>0</v>
      </c>
      <c r="N3628" s="93" t="str">
        <f t="shared" si="887"/>
        <v>Ka-Chunk! Records [78 Maryland Ave, Annapolis, MD]</v>
      </c>
      <c r="O3628" s="94"/>
      <c r="S3628" s="95">
        <f t="shared" si="878"/>
        <v>0</v>
      </c>
      <c r="T3628" s="86" t="str">
        <f t="shared" si="879"/>
        <v/>
      </c>
      <c r="U3628" s="86" t="str">
        <f t="shared" si="888"/>
        <v/>
      </c>
      <c r="V3628" s="95" t="str">
        <f t="shared" si="880"/>
        <v/>
      </c>
      <c r="AE3628" s="92" t="str">
        <f t="shared" si="881"/>
        <v/>
      </c>
      <c r="AF3628" s="96" t="str">
        <f t="shared" si="882"/>
        <v>&lt;a name='19000100'&gt;&lt;b&gt;: 0 - Ka-Chunk! Records [78 Maryland Ave, Annapolis, MD]&lt;/b&gt;&lt;/a&gt;&lt;br&gt;</v>
      </c>
      <c r="AG3628" s="97">
        <f t="shared" si="883"/>
        <v>1900</v>
      </c>
      <c r="AH3628" s="97" t="str">
        <f t="shared" si="884"/>
        <v>01</v>
      </c>
      <c r="AI3628" s="97" t="str">
        <f t="shared" si="885"/>
        <v>00</v>
      </c>
      <c r="AJ3628" s="97" t="str">
        <f t="shared" si="886"/>
        <v>19000100</v>
      </c>
    </row>
    <row r="3629" spans="6:36" ht="12" customHeight="1" x14ac:dyDescent="0.15">
      <c r="F3629" s="86" t="str">
        <f t="shared" si="875"/>
        <v>Saturday</v>
      </c>
      <c r="G3629" s="91"/>
      <c r="H3629" s="92" t="str">
        <f>VLOOKUP(MONTH(G3629),VLOOKUP!$W$1:$X$24,2)</f>
        <v>January</v>
      </c>
      <c r="I3629" s="92" t="str">
        <f t="shared" si="876"/>
        <v/>
      </c>
      <c r="J3629" s="93" t="s">
        <v>1848</v>
      </c>
      <c r="L3629" s="86" t="str">
        <f t="shared" si="889"/>
        <v>Ka-Chunk! Records [78 Maryland Ave, Annapolis, MD]</v>
      </c>
      <c r="M3629" s="86">
        <f t="shared" si="877"/>
        <v>0</v>
      </c>
      <c r="N3629" s="93" t="str">
        <f t="shared" ref="N3629:N3661" si="890">J3629</f>
        <v>Ka-Chunk! Records [78 Maryland Ave, Annapolis, MD]</v>
      </c>
      <c r="O3629" s="94"/>
      <c r="S3629" s="95">
        <f t="shared" si="878"/>
        <v>0</v>
      </c>
      <c r="T3629" s="86" t="str">
        <f t="shared" si="879"/>
        <v/>
      </c>
      <c r="U3629" s="86" t="str">
        <f t="shared" si="888"/>
        <v/>
      </c>
      <c r="V3629" s="95" t="str">
        <f t="shared" si="880"/>
        <v/>
      </c>
      <c r="AE3629" s="92" t="str">
        <f t="shared" si="881"/>
        <v/>
      </c>
      <c r="AF3629" s="96" t="str">
        <f t="shared" si="882"/>
        <v>&lt;a name='19000100'&gt;&lt;b&gt;: 0 - Ka-Chunk! Records [78 Maryland Ave, Annapolis, MD]&lt;/b&gt;&lt;/a&gt;&lt;br&gt;</v>
      </c>
      <c r="AG3629" s="97">
        <f t="shared" si="883"/>
        <v>1900</v>
      </c>
      <c r="AH3629" s="97" t="str">
        <f t="shared" si="884"/>
        <v>01</v>
      </c>
      <c r="AI3629" s="97" t="str">
        <f t="shared" si="885"/>
        <v>00</v>
      </c>
      <c r="AJ3629" s="97" t="str">
        <f t="shared" si="886"/>
        <v>19000100</v>
      </c>
    </row>
    <row r="3630" spans="6:36" ht="12" customHeight="1" x14ac:dyDescent="0.15">
      <c r="F3630" s="86" t="str">
        <f t="shared" si="875"/>
        <v>Saturday</v>
      </c>
      <c r="G3630" s="91"/>
      <c r="H3630" s="92" t="str">
        <f>VLOOKUP(MONTH(G3630),VLOOKUP!$W$1:$X$24,2)</f>
        <v>January</v>
      </c>
      <c r="I3630" s="92" t="str">
        <f t="shared" si="876"/>
        <v/>
      </c>
      <c r="J3630" s="93" t="s">
        <v>1520</v>
      </c>
      <c r="L3630" s="86" t="str">
        <f t="shared" si="889"/>
        <v>Kabin Lounge [1337 Connecticut Ave NW, WDC]</v>
      </c>
      <c r="M3630" s="86">
        <f t="shared" si="877"/>
        <v>0</v>
      </c>
      <c r="N3630" s="93" t="str">
        <f t="shared" si="890"/>
        <v>Kabin Lounge [1337 Connecticut Ave NW, WDC]</v>
      </c>
      <c r="O3630" s="94"/>
      <c r="S3630" s="95">
        <f t="shared" si="878"/>
        <v>0</v>
      </c>
      <c r="T3630" s="86" t="str">
        <f t="shared" si="879"/>
        <v/>
      </c>
      <c r="U3630" s="86" t="str">
        <f t="shared" si="888"/>
        <v/>
      </c>
      <c r="V3630" s="95" t="str">
        <f t="shared" si="880"/>
        <v/>
      </c>
      <c r="AE3630" s="92" t="str">
        <f t="shared" si="881"/>
        <v/>
      </c>
      <c r="AF3630" s="96" t="str">
        <f t="shared" si="882"/>
        <v>&lt;a name='19000100'&gt;&lt;b&gt;: 0 - Kabin Lounge [1337 Connecticut Ave NW, WDC]&lt;/b&gt;&lt;/a&gt;&lt;br&gt;</v>
      </c>
      <c r="AG3630" s="97">
        <f t="shared" si="883"/>
        <v>1900</v>
      </c>
      <c r="AH3630" s="97" t="str">
        <f t="shared" si="884"/>
        <v>01</v>
      </c>
      <c r="AI3630" s="97" t="str">
        <f t="shared" si="885"/>
        <v>00</v>
      </c>
      <c r="AJ3630" s="97" t="str">
        <f t="shared" si="886"/>
        <v>19000100</v>
      </c>
    </row>
    <row r="3631" spans="6:36" ht="12" customHeight="1" x14ac:dyDescent="0.15">
      <c r="F3631" s="86" t="str">
        <f t="shared" si="875"/>
        <v>Saturday</v>
      </c>
      <c r="G3631" s="91"/>
      <c r="H3631" s="92" t="str">
        <f>VLOOKUP(MONTH(G3631),VLOOKUP!$W$1:$X$24,2)</f>
        <v>January</v>
      </c>
      <c r="I3631" s="92" t="str">
        <f t="shared" si="876"/>
        <v/>
      </c>
      <c r="J3631" s="93" t="s">
        <v>1520</v>
      </c>
      <c r="L3631" s="86" t="str">
        <f t="shared" si="889"/>
        <v>Kabin Lounge [1337 Connecticut Ave NW, WDC]</v>
      </c>
      <c r="M3631" s="86">
        <f t="shared" si="877"/>
        <v>0</v>
      </c>
      <c r="N3631" s="93" t="str">
        <f t="shared" si="890"/>
        <v>Kabin Lounge [1337 Connecticut Ave NW, WDC]</v>
      </c>
      <c r="O3631" s="94"/>
      <c r="S3631" s="95">
        <f t="shared" si="878"/>
        <v>0</v>
      </c>
      <c r="T3631" s="86" t="str">
        <f t="shared" si="879"/>
        <v/>
      </c>
      <c r="U3631" s="86" t="str">
        <f t="shared" si="888"/>
        <v/>
      </c>
      <c r="V3631" s="95" t="str">
        <f t="shared" si="880"/>
        <v/>
      </c>
      <c r="AE3631" s="92" t="str">
        <f t="shared" si="881"/>
        <v/>
      </c>
      <c r="AF3631" s="96" t="str">
        <f t="shared" si="882"/>
        <v>&lt;a name='19000100'&gt;&lt;b&gt;: 0 - Kabin Lounge [1337 Connecticut Ave NW, WDC]&lt;/b&gt;&lt;/a&gt;&lt;br&gt;</v>
      </c>
      <c r="AG3631" s="97">
        <f t="shared" si="883"/>
        <v>1900</v>
      </c>
      <c r="AH3631" s="97" t="str">
        <f t="shared" si="884"/>
        <v>01</v>
      </c>
      <c r="AI3631" s="97" t="str">
        <f t="shared" si="885"/>
        <v>00</v>
      </c>
      <c r="AJ3631" s="97" t="str">
        <f t="shared" si="886"/>
        <v>19000100</v>
      </c>
    </row>
    <row r="3632" spans="6:36" ht="12" customHeight="1" x14ac:dyDescent="0.15">
      <c r="F3632" s="86" t="str">
        <f t="shared" si="875"/>
        <v>Saturday</v>
      </c>
      <c r="G3632" s="91"/>
      <c r="H3632" s="92" t="str">
        <f>VLOOKUP(MONTH(G3632),VLOOKUP!$W$1:$X$24,2)</f>
        <v>January</v>
      </c>
      <c r="I3632" s="92" t="str">
        <f t="shared" si="876"/>
        <v/>
      </c>
      <c r="J3632" s="93" t="s">
        <v>1520</v>
      </c>
      <c r="L3632" s="86" t="str">
        <f t="shared" si="889"/>
        <v>Kabin Lounge [1337 Connecticut Ave NW, WDC]</v>
      </c>
      <c r="M3632" s="86">
        <f t="shared" si="877"/>
        <v>0</v>
      </c>
      <c r="N3632" s="93" t="str">
        <f t="shared" si="890"/>
        <v>Kabin Lounge [1337 Connecticut Ave NW, WDC]</v>
      </c>
      <c r="O3632" s="94"/>
      <c r="S3632" s="95">
        <f t="shared" si="878"/>
        <v>0</v>
      </c>
      <c r="T3632" s="86" t="str">
        <f t="shared" si="879"/>
        <v/>
      </c>
      <c r="U3632" s="86" t="str">
        <f t="shared" si="888"/>
        <v/>
      </c>
      <c r="V3632" s="95" t="str">
        <f t="shared" si="880"/>
        <v/>
      </c>
      <c r="AE3632" s="92" t="str">
        <f t="shared" si="881"/>
        <v/>
      </c>
      <c r="AF3632" s="96" t="str">
        <f t="shared" si="882"/>
        <v>&lt;a name='19000100'&gt;&lt;b&gt;: 0 - Kabin Lounge [1337 Connecticut Ave NW, WDC]&lt;/b&gt;&lt;/a&gt;&lt;br&gt;</v>
      </c>
      <c r="AG3632" s="97">
        <f t="shared" si="883"/>
        <v>1900</v>
      </c>
      <c r="AH3632" s="97" t="str">
        <f t="shared" si="884"/>
        <v>01</v>
      </c>
      <c r="AI3632" s="97" t="str">
        <f t="shared" si="885"/>
        <v>00</v>
      </c>
      <c r="AJ3632" s="97" t="str">
        <f t="shared" si="886"/>
        <v>19000100</v>
      </c>
    </row>
    <row r="3633" spans="6:36" ht="12" customHeight="1" x14ac:dyDescent="0.15">
      <c r="F3633" s="86" t="str">
        <f t="shared" si="875"/>
        <v>Saturday</v>
      </c>
      <c r="G3633" s="91"/>
      <c r="H3633" s="92" t="str">
        <f>VLOOKUP(MONTH(G3633),VLOOKUP!$W$1:$X$24,2)</f>
        <v>January</v>
      </c>
      <c r="I3633" s="92" t="str">
        <f t="shared" si="876"/>
        <v/>
      </c>
      <c r="J3633" s="93" t="s">
        <v>1520</v>
      </c>
      <c r="L3633" s="86" t="str">
        <f t="shared" si="889"/>
        <v>Kabin Lounge [1337 Connecticut Ave NW, WDC]</v>
      </c>
      <c r="M3633" s="86">
        <f t="shared" si="877"/>
        <v>0</v>
      </c>
      <c r="N3633" s="93" t="str">
        <f t="shared" si="890"/>
        <v>Kabin Lounge [1337 Connecticut Ave NW, WDC]</v>
      </c>
      <c r="O3633" s="94"/>
      <c r="S3633" s="95">
        <f t="shared" si="878"/>
        <v>0</v>
      </c>
      <c r="T3633" s="86" t="str">
        <f t="shared" si="879"/>
        <v/>
      </c>
      <c r="U3633" s="86" t="str">
        <f t="shared" si="888"/>
        <v/>
      </c>
      <c r="V3633" s="95" t="str">
        <f t="shared" si="880"/>
        <v/>
      </c>
      <c r="AE3633" s="92" t="str">
        <f t="shared" si="881"/>
        <v/>
      </c>
      <c r="AF3633" s="96" t="str">
        <f t="shared" si="882"/>
        <v>&lt;a name='19000100'&gt;&lt;b&gt;: 0 - Kabin Lounge [1337 Connecticut Ave NW, WDC]&lt;/b&gt;&lt;/a&gt;&lt;br&gt;</v>
      </c>
      <c r="AG3633" s="97">
        <f t="shared" si="883"/>
        <v>1900</v>
      </c>
      <c r="AH3633" s="97" t="str">
        <f t="shared" si="884"/>
        <v>01</v>
      </c>
      <c r="AI3633" s="97" t="str">
        <f t="shared" si="885"/>
        <v>00</v>
      </c>
      <c r="AJ3633" s="97" t="str">
        <f t="shared" si="886"/>
        <v>19000100</v>
      </c>
    </row>
    <row r="3634" spans="6:36" ht="12" customHeight="1" x14ac:dyDescent="0.15">
      <c r="F3634" s="86" t="str">
        <f t="shared" si="875"/>
        <v>Saturday</v>
      </c>
      <c r="G3634" s="91"/>
      <c r="H3634" s="92" t="str">
        <f>VLOOKUP(MONTH(G3634),VLOOKUP!$W$1:$X$24,2)</f>
        <v>January</v>
      </c>
      <c r="I3634" s="92" t="str">
        <f t="shared" si="876"/>
        <v/>
      </c>
      <c r="J3634" s="93" t="s">
        <v>1520</v>
      </c>
      <c r="L3634" s="86" t="str">
        <f t="shared" si="889"/>
        <v>Kabin Lounge [1337 Connecticut Ave NW, WDC]</v>
      </c>
      <c r="M3634" s="86">
        <f t="shared" si="877"/>
        <v>0</v>
      </c>
      <c r="N3634" s="93" t="str">
        <f t="shared" si="890"/>
        <v>Kabin Lounge [1337 Connecticut Ave NW, WDC]</v>
      </c>
      <c r="O3634" s="94"/>
      <c r="S3634" s="95">
        <f t="shared" si="878"/>
        <v>0</v>
      </c>
      <c r="T3634" s="86" t="str">
        <f t="shared" si="879"/>
        <v/>
      </c>
      <c r="U3634" s="86" t="str">
        <f t="shared" si="888"/>
        <v/>
      </c>
      <c r="V3634" s="95" t="str">
        <f t="shared" si="880"/>
        <v/>
      </c>
      <c r="AE3634" s="92" t="str">
        <f t="shared" si="881"/>
        <v/>
      </c>
      <c r="AF3634" s="96" t="str">
        <f t="shared" si="882"/>
        <v>&lt;a name='19000100'&gt;&lt;b&gt;: 0 - Kabin Lounge [1337 Connecticut Ave NW, WDC]&lt;/b&gt;&lt;/a&gt;&lt;br&gt;</v>
      </c>
      <c r="AG3634" s="97">
        <f t="shared" si="883"/>
        <v>1900</v>
      </c>
      <c r="AH3634" s="97" t="str">
        <f t="shared" si="884"/>
        <v>01</v>
      </c>
      <c r="AI3634" s="97" t="str">
        <f t="shared" si="885"/>
        <v>00</v>
      </c>
      <c r="AJ3634" s="97" t="str">
        <f t="shared" si="886"/>
        <v>19000100</v>
      </c>
    </row>
    <row r="3635" spans="6:36" ht="12" customHeight="1" x14ac:dyDescent="0.15">
      <c r="F3635" s="86" t="str">
        <f t="shared" si="875"/>
        <v>Saturday</v>
      </c>
      <c r="G3635" s="91"/>
      <c r="H3635" s="92" t="str">
        <f>VLOOKUP(MONTH(G3635),VLOOKUP!$W$1:$X$24,2)</f>
        <v>January</v>
      </c>
      <c r="I3635" s="92" t="str">
        <f t="shared" si="876"/>
        <v/>
      </c>
      <c r="J3635" s="93" t="s">
        <v>1520</v>
      </c>
      <c r="L3635" s="86" t="str">
        <f t="shared" si="889"/>
        <v>Kabin Lounge [1337 Connecticut Ave NW, WDC]</v>
      </c>
      <c r="M3635" s="86">
        <f t="shared" si="877"/>
        <v>0</v>
      </c>
      <c r="N3635" s="93" t="str">
        <f t="shared" si="890"/>
        <v>Kabin Lounge [1337 Connecticut Ave NW, WDC]</v>
      </c>
      <c r="O3635" s="94"/>
      <c r="S3635" s="95">
        <f t="shared" si="878"/>
        <v>0</v>
      </c>
      <c r="T3635" s="86" t="str">
        <f t="shared" si="879"/>
        <v/>
      </c>
      <c r="U3635" s="86" t="str">
        <f t="shared" si="888"/>
        <v/>
      </c>
      <c r="V3635" s="95" t="str">
        <f t="shared" si="880"/>
        <v/>
      </c>
      <c r="AE3635" s="92" t="str">
        <f t="shared" si="881"/>
        <v/>
      </c>
      <c r="AF3635" s="96" t="str">
        <f t="shared" si="882"/>
        <v>&lt;a name='19000100'&gt;&lt;b&gt;: 0 - Kabin Lounge [1337 Connecticut Ave NW, WDC]&lt;/b&gt;&lt;/a&gt;&lt;br&gt;</v>
      </c>
      <c r="AG3635" s="97">
        <f t="shared" si="883"/>
        <v>1900</v>
      </c>
      <c r="AH3635" s="97" t="str">
        <f t="shared" si="884"/>
        <v>01</v>
      </c>
      <c r="AI3635" s="97" t="str">
        <f t="shared" si="885"/>
        <v>00</v>
      </c>
      <c r="AJ3635" s="97" t="str">
        <f t="shared" si="886"/>
        <v>19000100</v>
      </c>
    </row>
    <row r="3636" spans="6:36" ht="12" customHeight="1" x14ac:dyDescent="0.15">
      <c r="F3636" s="86" t="str">
        <f t="shared" si="875"/>
        <v>Saturday</v>
      </c>
      <c r="G3636" s="91"/>
      <c r="H3636" s="92" t="str">
        <f>VLOOKUP(MONTH(G3636),VLOOKUP!$W$1:$X$24,2)</f>
        <v>January</v>
      </c>
      <c r="I3636" s="92" t="str">
        <f t="shared" si="876"/>
        <v/>
      </c>
      <c r="J3636" s="93" t="s">
        <v>741</v>
      </c>
      <c r="L3636" s="86" t="str">
        <f t="shared" si="889"/>
        <v>Kastles Stadium at the Wharf [800 Water Street, WDC]</v>
      </c>
      <c r="M3636" s="86">
        <f t="shared" si="877"/>
        <v>0</v>
      </c>
      <c r="N3636" s="93" t="str">
        <f t="shared" si="890"/>
        <v>Kastles Stadium at the Wharf [800 Water Street, WDC]</v>
      </c>
      <c r="O3636" s="90"/>
      <c r="S3636" s="95">
        <f t="shared" si="878"/>
        <v>0</v>
      </c>
      <c r="T3636" s="86" t="str">
        <f t="shared" si="879"/>
        <v/>
      </c>
      <c r="U3636" s="86" t="str">
        <f t="shared" si="888"/>
        <v/>
      </c>
      <c r="V3636" s="95" t="str">
        <f t="shared" si="880"/>
        <v/>
      </c>
      <c r="AE3636" s="92" t="str">
        <f t="shared" si="881"/>
        <v/>
      </c>
      <c r="AF3636" s="96" t="str">
        <f t="shared" si="882"/>
        <v>&lt;a name='19000100'&gt;&lt;b&gt;: 0 - Kastles Stadium at the Wharf [800 Water Street, WDC]&lt;/b&gt;&lt;/a&gt;&lt;br&gt;</v>
      </c>
      <c r="AG3636" s="97">
        <f t="shared" si="883"/>
        <v>1900</v>
      </c>
      <c r="AH3636" s="97" t="str">
        <f t="shared" si="884"/>
        <v>01</v>
      </c>
      <c r="AI3636" s="97" t="str">
        <f t="shared" si="885"/>
        <v>00</v>
      </c>
      <c r="AJ3636" s="97" t="str">
        <f t="shared" si="886"/>
        <v>19000100</v>
      </c>
    </row>
    <row r="3637" spans="6:36" ht="12" customHeight="1" x14ac:dyDescent="0.15">
      <c r="F3637" s="86" t="str">
        <f t="shared" si="875"/>
        <v>Saturday</v>
      </c>
      <c r="G3637" s="91"/>
      <c r="H3637" s="92" t="str">
        <f>VLOOKUP(MONTH(G3637),VLOOKUP!$W$1:$X$24,2)</f>
        <v>January</v>
      </c>
      <c r="I3637" s="92" t="str">
        <f t="shared" si="876"/>
        <v/>
      </c>
      <c r="J3637" s="93" t="s">
        <v>741</v>
      </c>
      <c r="L3637" s="86" t="str">
        <f t="shared" si="889"/>
        <v>Kastles Stadium at the Wharf [800 Water Street, WDC]</v>
      </c>
      <c r="M3637" s="86">
        <f t="shared" si="877"/>
        <v>0</v>
      </c>
      <c r="N3637" s="93" t="str">
        <f t="shared" si="890"/>
        <v>Kastles Stadium at the Wharf [800 Water Street, WDC]</v>
      </c>
      <c r="O3637" s="90"/>
      <c r="S3637" s="95">
        <f t="shared" si="878"/>
        <v>0</v>
      </c>
      <c r="T3637" s="86" t="str">
        <f t="shared" si="879"/>
        <v/>
      </c>
      <c r="U3637" s="86" t="str">
        <f t="shared" si="888"/>
        <v/>
      </c>
      <c r="V3637" s="95" t="str">
        <f t="shared" si="880"/>
        <v/>
      </c>
      <c r="AE3637" s="92" t="str">
        <f t="shared" si="881"/>
        <v/>
      </c>
      <c r="AF3637" s="96" t="str">
        <f t="shared" si="882"/>
        <v>&lt;a name='19000100'&gt;&lt;b&gt;: 0 - Kastles Stadium at the Wharf [800 Water Street, WDC]&lt;/b&gt;&lt;/a&gt;&lt;br&gt;</v>
      </c>
      <c r="AG3637" s="97">
        <f t="shared" si="883"/>
        <v>1900</v>
      </c>
      <c r="AH3637" s="97" t="str">
        <f t="shared" si="884"/>
        <v>01</v>
      </c>
      <c r="AI3637" s="97" t="str">
        <f t="shared" si="885"/>
        <v>00</v>
      </c>
      <c r="AJ3637" s="97" t="str">
        <f t="shared" si="886"/>
        <v>19000100</v>
      </c>
    </row>
    <row r="3638" spans="6:36" ht="12" customHeight="1" x14ac:dyDescent="0.15">
      <c r="F3638" s="86" t="str">
        <f t="shared" si="875"/>
        <v>Saturday</v>
      </c>
      <c r="G3638" s="91"/>
      <c r="H3638" s="92" t="str">
        <f>VLOOKUP(MONTH(G3638),VLOOKUP!$W$1:$X$24,2)</f>
        <v>January</v>
      </c>
      <c r="I3638" s="92" t="str">
        <f t="shared" si="876"/>
        <v/>
      </c>
      <c r="J3638" s="93" t="s">
        <v>741</v>
      </c>
      <c r="L3638" s="86" t="str">
        <f t="shared" si="889"/>
        <v>Kastles Stadium at the Wharf [800 Water Street, WDC]</v>
      </c>
      <c r="M3638" s="86">
        <f t="shared" si="877"/>
        <v>0</v>
      </c>
      <c r="N3638" s="93" t="str">
        <f t="shared" si="890"/>
        <v>Kastles Stadium at the Wharf [800 Water Street, WDC]</v>
      </c>
      <c r="O3638" s="90"/>
      <c r="S3638" s="95">
        <f t="shared" si="878"/>
        <v>0</v>
      </c>
      <c r="T3638" s="86" t="str">
        <f t="shared" si="879"/>
        <v/>
      </c>
      <c r="U3638" s="86" t="str">
        <f t="shared" si="888"/>
        <v/>
      </c>
      <c r="V3638" s="95" t="str">
        <f t="shared" si="880"/>
        <v/>
      </c>
      <c r="X3638" s="99"/>
      <c r="Y3638" s="99"/>
      <c r="AE3638" s="92" t="str">
        <f t="shared" si="881"/>
        <v/>
      </c>
      <c r="AF3638" s="96" t="str">
        <f t="shared" si="882"/>
        <v>&lt;a name='19000100'&gt;&lt;b&gt;: 0 - Kastles Stadium at the Wharf [800 Water Street, WDC]&lt;/b&gt;&lt;/a&gt;&lt;br&gt;</v>
      </c>
      <c r="AG3638" s="97">
        <f t="shared" si="883"/>
        <v>1900</v>
      </c>
      <c r="AH3638" s="97" t="str">
        <f t="shared" si="884"/>
        <v>01</v>
      </c>
      <c r="AI3638" s="97" t="str">
        <f t="shared" si="885"/>
        <v>00</v>
      </c>
      <c r="AJ3638" s="97" t="str">
        <f t="shared" si="886"/>
        <v>19000100</v>
      </c>
    </row>
    <row r="3639" spans="6:36" ht="12" customHeight="1" x14ac:dyDescent="0.15">
      <c r="F3639" s="86" t="str">
        <f t="shared" si="875"/>
        <v>Saturday</v>
      </c>
      <c r="G3639" s="91"/>
      <c r="H3639" s="92" t="str">
        <f>VLOOKUP(MONTH(G3639),VLOOKUP!$W$1:$X$24,2)</f>
        <v>January</v>
      </c>
      <c r="I3639" s="92" t="str">
        <f t="shared" si="876"/>
        <v/>
      </c>
      <c r="J3639" s="93" t="s">
        <v>741</v>
      </c>
      <c r="L3639" s="86" t="str">
        <f t="shared" si="889"/>
        <v>Kastles Stadium at the Wharf [800 Water Street, WDC]</v>
      </c>
      <c r="M3639" s="86">
        <f t="shared" si="877"/>
        <v>0</v>
      </c>
      <c r="N3639" s="93" t="str">
        <f t="shared" si="890"/>
        <v>Kastles Stadium at the Wharf [800 Water Street, WDC]</v>
      </c>
      <c r="O3639" s="90"/>
      <c r="S3639" s="95">
        <f t="shared" si="878"/>
        <v>0</v>
      </c>
      <c r="T3639" s="86" t="str">
        <f t="shared" si="879"/>
        <v/>
      </c>
      <c r="U3639" s="86" t="str">
        <f t="shared" si="888"/>
        <v/>
      </c>
      <c r="V3639" s="95" t="str">
        <f t="shared" si="880"/>
        <v/>
      </c>
      <c r="AE3639" s="92" t="str">
        <f t="shared" si="881"/>
        <v/>
      </c>
      <c r="AF3639" s="96" t="str">
        <f t="shared" si="882"/>
        <v>&lt;a name='19000100'&gt;&lt;b&gt;: 0 - Kastles Stadium at the Wharf [800 Water Street, WDC]&lt;/b&gt;&lt;/a&gt;&lt;br&gt;</v>
      </c>
      <c r="AG3639" s="97">
        <f t="shared" si="883"/>
        <v>1900</v>
      </c>
      <c r="AH3639" s="97" t="str">
        <f t="shared" si="884"/>
        <v>01</v>
      </c>
      <c r="AI3639" s="97" t="str">
        <f t="shared" si="885"/>
        <v>00</v>
      </c>
      <c r="AJ3639" s="97" t="str">
        <f t="shared" si="886"/>
        <v>19000100</v>
      </c>
    </row>
    <row r="3640" spans="6:36" ht="12" customHeight="1" x14ac:dyDescent="0.15">
      <c r="F3640" s="86" t="str">
        <f t="shared" si="875"/>
        <v>Saturday</v>
      </c>
      <c r="G3640" s="91"/>
      <c r="H3640" s="92" t="str">
        <f>VLOOKUP(MONTH(G3640),VLOOKUP!$W$1:$X$24,2)</f>
        <v>January</v>
      </c>
      <c r="I3640" s="92" t="str">
        <f t="shared" si="876"/>
        <v/>
      </c>
      <c r="J3640" s="93" t="s">
        <v>741</v>
      </c>
      <c r="L3640" s="86" t="str">
        <f t="shared" si="889"/>
        <v>Kastles Stadium at the Wharf [800 Water Street, WDC]</v>
      </c>
      <c r="M3640" s="86">
        <f t="shared" si="877"/>
        <v>0</v>
      </c>
      <c r="N3640" s="93" t="str">
        <f t="shared" si="890"/>
        <v>Kastles Stadium at the Wharf [800 Water Street, WDC]</v>
      </c>
      <c r="O3640" s="90"/>
      <c r="S3640" s="95">
        <f t="shared" si="878"/>
        <v>0</v>
      </c>
      <c r="T3640" s="86" t="str">
        <f t="shared" si="879"/>
        <v/>
      </c>
      <c r="U3640" s="86" t="str">
        <f t="shared" si="888"/>
        <v/>
      </c>
      <c r="V3640" s="95" t="str">
        <f t="shared" si="880"/>
        <v/>
      </c>
      <c r="AE3640" s="92" t="str">
        <f t="shared" si="881"/>
        <v/>
      </c>
      <c r="AF3640" s="96" t="str">
        <f t="shared" si="882"/>
        <v>&lt;a name='19000100'&gt;&lt;b&gt;: 0 - Kastles Stadium at the Wharf [800 Water Street, WDC]&lt;/b&gt;&lt;/a&gt;&lt;br&gt;</v>
      </c>
      <c r="AG3640" s="97">
        <f t="shared" si="883"/>
        <v>1900</v>
      </c>
      <c r="AH3640" s="97" t="str">
        <f t="shared" si="884"/>
        <v>01</v>
      </c>
      <c r="AI3640" s="97" t="str">
        <f t="shared" si="885"/>
        <v>00</v>
      </c>
      <c r="AJ3640" s="97" t="str">
        <f t="shared" si="886"/>
        <v>19000100</v>
      </c>
    </row>
    <row r="3641" spans="6:36" ht="12" customHeight="1" x14ac:dyDescent="0.15">
      <c r="F3641" s="86" t="str">
        <f t="shared" si="875"/>
        <v>Saturday</v>
      </c>
      <c r="G3641" s="91"/>
      <c r="H3641" s="92" t="str">
        <f>VLOOKUP(MONTH(G3641),VLOOKUP!$W$1:$X$24,2)</f>
        <v>January</v>
      </c>
      <c r="I3641" s="92" t="str">
        <f t="shared" si="876"/>
        <v/>
      </c>
      <c r="J3641" s="93" t="s">
        <v>741</v>
      </c>
      <c r="L3641" s="86" t="str">
        <f t="shared" si="889"/>
        <v>Kastles Stadium at the Wharf [800 Water Street, WDC]</v>
      </c>
      <c r="M3641" s="86">
        <f t="shared" si="877"/>
        <v>0</v>
      </c>
      <c r="N3641" s="93" t="str">
        <f t="shared" si="890"/>
        <v>Kastles Stadium at the Wharf [800 Water Street, WDC]</v>
      </c>
      <c r="O3641" s="90"/>
      <c r="S3641" s="95">
        <f t="shared" si="878"/>
        <v>0</v>
      </c>
      <c r="T3641" s="86" t="str">
        <f t="shared" si="879"/>
        <v/>
      </c>
      <c r="U3641" s="86" t="str">
        <f t="shared" si="888"/>
        <v/>
      </c>
      <c r="V3641" s="95" t="str">
        <f t="shared" si="880"/>
        <v/>
      </c>
      <c r="AE3641" s="92" t="str">
        <f t="shared" si="881"/>
        <v/>
      </c>
      <c r="AF3641" s="96" t="str">
        <f t="shared" si="882"/>
        <v>&lt;a name='19000100'&gt;&lt;b&gt;: 0 - Kastles Stadium at the Wharf [800 Water Street, WDC]&lt;/b&gt;&lt;/a&gt;&lt;br&gt;</v>
      </c>
      <c r="AG3641" s="97">
        <f t="shared" si="883"/>
        <v>1900</v>
      </c>
      <c r="AH3641" s="97" t="str">
        <f t="shared" si="884"/>
        <v>01</v>
      </c>
      <c r="AI3641" s="97" t="str">
        <f t="shared" si="885"/>
        <v>00</v>
      </c>
      <c r="AJ3641" s="97" t="str">
        <f t="shared" si="886"/>
        <v>19000100</v>
      </c>
    </row>
    <row r="3642" spans="6:36" ht="12" customHeight="1" x14ac:dyDescent="0.15">
      <c r="F3642" s="86" t="str">
        <f t="shared" si="875"/>
        <v>Saturday</v>
      </c>
      <c r="G3642" s="91"/>
      <c r="H3642" s="92" t="str">
        <f>VLOOKUP(MONTH(G3642),VLOOKUP!$W$1:$X$24,2)</f>
        <v>January</v>
      </c>
      <c r="I3642" s="92" t="str">
        <f t="shared" si="876"/>
        <v/>
      </c>
      <c r="J3642" s="93" t="s">
        <v>1466</v>
      </c>
      <c r="L3642" s="86" t="str">
        <f t="shared" si="889"/>
        <v>Katie's Woof [Friendship Heights, WDC]</v>
      </c>
      <c r="M3642" s="86">
        <f t="shared" si="877"/>
        <v>0</v>
      </c>
      <c r="N3642" s="93" t="str">
        <f t="shared" si="890"/>
        <v>Katie's Woof [Friendship Heights, WDC]</v>
      </c>
      <c r="O3642" s="90"/>
      <c r="S3642" s="95">
        <f t="shared" si="878"/>
        <v>0</v>
      </c>
      <c r="T3642" s="86" t="str">
        <f t="shared" si="879"/>
        <v/>
      </c>
      <c r="U3642" s="86" t="str">
        <f t="shared" si="888"/>
        <v/>
      </c>
      <c r="V3642" s="95" t="str">
        <f t="shared" si="880"/>
        <v/>
      </c>
      <c r="W3642" s="90" t="s">
        <v>282</v>
      </c>
      <c r="AE3642" s="92" t="str">
        <f t="shared" si="881"/>
        <v/>
      </c>
      <c r="AF3642" s="96" t="str">
        <f t="shared" si="882"/>
        <v>&lt;a name='19000100'&gt;&lt;b&gt;: 0 - Katie's Woof [Friendship Heights, WDC]&lt;/b&gt;&lt;/a&gt;&lt;br&gt;</v>
      </c>
      <c r="AG3642" s="97">
        <f t="shared" si="883"/>
        <v>1900</v>
      </c>
      <c r="AH3642" s="97" t="str">
        <f t="shared" si="884"/>
        <v>01</v>
      </c>
      <c r="AI3642" s="97" t="str">
        <f t="shared" si="885"/>
        <v>00</v>
      </c>
      <c r="AJ3642" s="97" t="str">
        <f t="shared" si="886"/>
        <v>19000100</v>
      </c>
    </row>
    <row r="3643" spans="6:36" ht="12" customHeight="1" x14ac:dyDescent="0.15">
      <c r="F3643" s="86" t="str">
        <f t="shared" si="875"/>
        <v>Saturday</v>
      </c>
      <c r="G3643" s="91"/>
      <c r="H3643" s="92" t="str">
        <f>VLOOKUP(MONTH(G3643),VLOOKUP!$W$1:$X$24,2)</f>
        <v>January</v>
      </c>
      <c r="I3643" s="92" t="str">
        <f t="shared" si="876"/>
        <v/>
      </c>
      <c r="J3643" s="93" t="s">
        <v>1466</v>
      </c>
      <c r="L3643" s="86" t="str">
        <f t="shared" si="889"/>
        <v>Katie's Woof [Friendship Heights, WDC]</v>
      </c>
      <c r="M3643" s="86">
        <f t="shared" si="877"/>
        <v>0</v>
      </c>
      <c r="N3643" s="93" t="str">
        <f t="shared" si="890"/>
        <v>Katie's Woof [Friendship Heights, WDC]</v>
      </c>
      <c r="O3643" s="90"/>
      <c r="S3643" s="95">
        <f t="shared" si="878"/>
        <v>0</v>
      </c>
      <c r="T3643" s="86" t="str">
        <f t="shared" si="879"/>
        <v/>
      </c>
      <c r="U3643" s="86" t="str">
        <f t="shared" si="888"/>
        <v/>
      </c>
      <c r="V3643" s="95" t="str">
        <f t="shared" si="880"/>
        <v/>
      </c>
      <c r="W3643" s="90" t="s">
        <v>282</v>
      </c>
      <c r="AE3643" s="92" t="str">
        <f t="shared" si="881"/>
        <v/>
      </c>
      <c r="AF3643" s="96" t="str">
        <f t="shared" si="882"/>
        <v>&lt;a name='19000100'&gt;&lt;b&gt;: 0 - Katie's Woof [Friendship Heights, WDC]&lt;/b&gt;&lt;/a&gt;&lt;br&gt;</v>
      </c>
      <c r="AG3643" s="97">
        <f t="shared" si="883"/>
        <v>1900</v>
      </c>
      <c r="AH3643" s="97" t="str">
        <f t="shared" si="884"/>
        <v>01</v>
      </c>
      <c r="AI3643" s="97" t="str">
        <f t="shared" si="885"/>
        <v>00</v>
      </c>
      <c r="AJ3643" s="97" t="str">
        <f t="shared" si="886"/>
        <v>19000100</v>
      </c>
    </row>
    <row r="3644" spans="6:36" ht="12" customHeight="1" x14ac:dyDescent="0.15">
      <c r="F3644" s="86" t="str">
        <f t="shared" si="875"/>
        <v>Saturday</v>
      </c>
      <c r="G3644" s="91"/>
      <c r="H3644" s="92" t="str">
        <f>VLOOKUP(MONTH(G3644),VLOOKUP!$W$1:$X$24,2)</f>
        <v>January</v>
      </c>
      <c r="I3644" s="92" t="str">
        <f t="shared" si="876"/>
        <v/>
      </c>
      <c r="J3644" s="93" t="s">
        <v>1466</v>
      </c>
      <c r="L3644" s="86" t="str">
        <f t="shared" si="889"/>
        <v>Katie's Woof [Friendship Heights, WDC]</v>
      </c>
      <c r="M3644" s="86">
        <f t="shared" si="877"/>
        <v>0</v>
      </c>
      <c r="N3644" s="93" t="str">
        <f t="shared" si="890"/>
        <v>Katie's Woof [Friendship Heights, WDC]</v>
      </c>
      <c r="O3644" s="90"/>
      <c r="S3644" s="95">
        <f t="shared" si="878"/>
        <v>0</v>
      </c>
      <c r="T3644" s="86" t="str">
        <f t="shared" si="879"/>
        <v/>
      </c>
      <c r="U3644" s="86" t="str">
        <f t="shared" si="888"/>
        <v/>
      </c>
      <c r="V3644" s="95" t="str">
        <f t="shared" si="880"/>
        <v/>
      </c>
      <c r="W3644" s="90" t="s">
        <v>282</v>
      </c>
      <c r="AE3644" s="92" t="str">
        <f t="shared" si="881"/>
        <v/>
      </c>
      <c r="AF3644" s="96" t="str">
        <f t="shared" si="882"/>
        <v>&lt;a name='19000100'&gt;&lt;b&gt;: 0 - Katie's Woof [Friendship Heights, WDC]&lt;/b&gt;&lt;/a&gt;&lt;br&gt;</v>
      </c>
      <c r="AG3644" s="97">
        <f t="shared" si="883"/>
        <v>1900</v>
      </c>
      <c r="AH3644" s="97" t="str">
        <f t="shared" si="884"/>
        <v>01</v>
      </c>
      <c r="AI3644" s="97" t="str">
        <f t="shared" si="885"/>
        <v>00</v>
      </c>
      <c r="AJ3644" s="97" t="str">
        <f t="shared" si="886"/>
        <v>19000100</v>
      </c>
    </row>
    <row r="3645" spans="6:36" ht="12" customHeight="1" x14ac:dyDescent="0.15">
      <c r="F3645" s="86" t="str">
        <f t="shared" si="875"/>
        <v>Saturday</v>
      </c>
      <c r="G3645" s="91"/>
      <c r="H3645" s="92" t="str">
        <f>VLOOKUP(MONTH(G3645),VLOOKUP!$W$1:$X$24,2)</f>
        <v>January</v>
      </c>
      <c r="I3645" s="92" t="str">
        <f t="shared" si="876"/>
        <v/>
      </c>
      <c r="J3645" s="93" t="s">
        <v>702</v>
      </c>
      <c r="L3645" s="86" t="str">
        <f t="shared" si="889"/>
        <v>KC's Music Alley [1917 Princess Anne St, Fredericksburg, VA]</v>
      </c>
      <c r="M3645" s="86">
        <f t="shared" si="877"/>
        <v>0</v>
      </c>
      <c r="N3645" s="93" t="str">
        <f t="shared" si="890"/>
        <v>KC's Music Alley [1917 Princess Anne St, Fredericksburg, VA]</v>
      </c>
      <c r="O3645" s="90"/>
      <c r="S3645" s="95">
        <f t="shared" si="878"/>
        <v>0</v>
      </c>
      <c r="T3645" s="86" t="str">
        <f t="shared" si="879"/>
        <v/>
      </c>
      <c r="U3645" s="86" t="str">
        <f t="shared" si="888"/>
        <v/>
      </c>
      <c r="V3645" s="95" t="str">
        <f t="shared" si="880"/>
        <v/>
      </c>
      <c r="W3645" s="90" t="s">
        <v>488</v>
      </c>
      <c r="AE3645" s="92" t="str">
        <f t="shared" si="881"/>
        <v/>
      </c>
      <c r="AF3645" s="96" t="str">
        <f t="shared" si="882"/>
        <v>&lt;a name='19000100'&gt;&lt;b&gt;: 0 - KC's Music Alley [1917 Princess Anne St, Fredericksburg, VA]&lt;/b&gt;&lt;/a&gt;&lt;br&gt;</v>
      </c>
      <c r="AG3645" s="97">
        <f t="shared" si="883"/>
        <v>1900</v>
      </c>
      <c r="AH3645" s="97" t="str">
        <f t="shared" si="884"/>
        <v>01</v>
      </c>
      <c r="AI3645" s="97" t="str">
        <f t="shared" si="885"/>
        <v>00</v>
      </c>
      <c r="AJ3645" s="97" t="str">
        <f t="shared" si="886"/>
        <v>19000100</v>
      </c>
    </row>
    <row r="3646" spans="6:36" ht="12" customHeight="1" x14ac:dyDescent="0.15">
      <c r="F3646" s="86" t="str">
        <f t="shared" si="875"/>
        <v>Saturday</v>
      </c>
      <c r="G3646" s="91"/>
      <c r="H3646" s="92" t="str">
        <f>VLOOKUP(MONTH(G3646),VLOOKUP!$W$1:$X$24,2)</f>
        <v>January</v>
      </c>
      <c r="I3646" s="92" t="str">
        <f t="shared" si="876"/>
        <v/>
      </c>
      <c r="J3646" s="93" t="s">
        <v>702</v>
      </c>
      <c r="L3646" s="86" t="str">
        <f t="shared" si="889"/>
        <v>KC's Music Alley [1917 Princess Anne St, Fredericksburg, VA]</v>
      </c>
      <c r="M3646" s="86">
        <f t="shared" si="877"/>
        <v>0</v>
      </c>
      <c r="N3646" s="93" t="str">
        <f t="shared" si="890"/>
        <v>KC's Music Alley [1917 Princess Anne St, Fredericksburg, VA]</v>
      </c>
      <c r="O3646" s="90"/>
      <c r="S3646" s="95">
        <f t="shared" si="878"/>
        <v>0</v>
      </c>
      <c r="T3646" s="86" t="str">
        <f t="shared" si="879"/>
        <v/>
      </c>
      <c r="U3646" s="86" t="str">
        <f t="shared" si="888"/>
        <v/>
      </c>
      <c r="V3646" s="95" t="str">
        <f t="shared" si="880"/>
        <v/>
      </c>
      <c r="W3646" s="90" t="s">
        <v>488</v>
      </c>
      <c r="AE3646" s="92" t="str">
        <f t="shared" si="881"/>
        <v/>
      </c>
      <c r="AF3646" s="96" t="str">
        <f t="shared" si="882"/>
        <v>&lt;a name='19000100'&gt;&lt;b&gt;: 0 - KC's Music Alley [1917 Princess Anne St, Fredericksburg, VA]&lt;/b&gt;&lt;/a&gt;&lt;br&gt;</v>
      </c>
      <c r="AG3646" s="97">
        <f t="shared" si="883"/>
        <v>1900</v>
      </c>
      <c r="AH3646" s="97" t="str">
        <f t="shared" si="884"/>
        <v>01</v>
      </c>
      <c r="AI3646" s="97" t="str">
        <f t="shared" si="885"/>
        <v>00</v>
      </c>
      <c r="AJ3646" s="97" t="str">
        <f t="shared" si="886"/>
        <v>19000100</v>
      </c>
    </row>
    <row r="3647" spans="6:36" ht="12" customHeight="1" x14ac:dyDescent="0.15">
      <c r="F3647" s="86" t="str">
        <f t="shared" si="875"/>
        <v>Saturday</v>
      </c>
      <c r="G3647" s="91"/>
      <c r="H3647" s="92" t="str">
        <f>VLOOKUP(MONTH(G3647),VLOOKUP!$W$1:$X$24,2)</f>
        <v>January</v>
      </c>
      <c r="I3647" s="92" t="str">
        <f t="shared" si="876"/>
        <v/>
      </c>
      <c r="J3647" s="93" t="s">
        <v>702</v>
      </c>
      <c r="L3647" s="86" t="str">
        <f t="shared" si="889"/>
        <v>KC's Music Alley [1917 Princess Anne St, Fredericksburg, VA]</v>
      </c>
      <c r="M3647" s="86">
        <f t="shared" si="877"/>
        <v>0</v>
      </c>
      <c r="N3647" s="93" t="str">
        <f t="shared" si="890"/>
        <v>KC's Music Alley [1917 Princess Anne St, Fredericksburg, VA]</v>
      </c>
      <c r="O3647" s="90"/>
      <c r="S3647" s="95">
        <f t="shared" si="878"/>
        <v>0</v>
      </c>
      <c r="T3647" s="86" t="str">
        <f t="shared" si="879"/>
        <v/>
      </c>
      <c r="U3647" s="86" t="str">
        <f t="shared" si="888"/>
        <v/>
      </c>
      <c r="V3647" s="95" t="str">
        <f t="shared" si="880"/>
        <v/>
      </c>
      <c r="W3647" s="90" t="s">
        <v>488</v>
      </c>
      <c r="AE3647" s="92" t="str">
        <f t="shared" si="881"/>
        <v/>
      </c>
      <c r="AF3647" s="96" t="str">
        <f t="shared" si="882"/>
        <v>&lt;a name='19000100'&gt;&lt;b&gt;: 0 - KC's Music Alley [1917 Princess Anne St, Fredericksburg, VA]&lt;/b&gt;&lt;/a&gt;&lt;br&gt;</v>
      </c>
      <c r="AG3647" s="97">
        <f t="shared" si="883"/>
        <v>1900</v>
      </c>
      <c r="AH3647" s="97" t="str">
        <f t="shared" si="884"/>
        <v>01</v>
      </c>
      <c r="AI3647" s="97" t="str">
        <f t="shared" si="885"/>
        <v>00</v>
      </c>
      <c r="AJ3647" s="97" t="str">
        <f t="shared" si="886"/>
        <v>19000100</v>
      </c>
    </row>
    <row r="3648" spans="6:36" ht="12" customHeight="1" x14ac:dyDescent="0.15">
      <c r="F3648" s="86" t="str">
        <f t="shared" si="875"/>
        <v>Saturday</v>
      </c>
      <c r="G3648" s="91"/>
      <c r="H3648" s="92" t="str">
        <f>VLOOKUP(MONTH(G3648),VLOOKUP!$W$1:$X$24,2)</f>
        <v>January</v>
      </c>
      <c r="I3648" s="92" t="str">
        <f t="shared" si="876"/>
        <v/>
      </c>
      <c r="J3648" s="93" t="s">
        <v>702</v>
      </c>
      <c r="L3648" s="86" t="str">
        <f t="shared" si="889"/>
        <v>KC's Music Alley [1917 Princess Anne St, Fredericksburg, VA]</v>
      </c>
      <c r="M3648" s="86">
        <f t="shared" si="877"/>
        <v>0</v>
      </c>
      <c r="N3648" s="93" t="str">
        <f t="shared" si="890"/>
        <v>KC's Music Alley [1917 Princess Anne St, Fredericksburg, VA]</v>
      </c>
      <c r="O3648" s="90"/>
      <c r="S3648" s="95">
        <f t="shared" si="878"/>
        <v>0</v>
      </c>
      <c r="T3648" s="86" t="str">
        <f t="shared" si="879"/>
        <v/>
      </c>
      <c r="U3648" s="86" t="str">
        <f t="shared" si="888"/>
        <v/>
      </c>
      <c r="V3648" s="95" t="str">
        <f t="shared" si="880"/>
        <v/>
      </c>
      <c r="W3648" s="90" t="s">
        <v>488</v>
      </c>
      <c r="AE3648" s="92" t="str">
        <f t="shared" si="881"/>
        <v/>
      </c>
      <c r="AF3648" s="96" t="str">
        <f t="shared" si="882"/>
        <v>&lt;a name='19000100'&gt;&lt;b&gt;: 0 - KC's Music Alley [1917 Princess Anne St, Fredericksburg, VA]&lt;/b&gt;&lt;/a&gt;&lt;br&gt;</v>
      </c>
      <c r="AG3648" s="97">
        <f t="shared" si="883"/>
        <v>1900</v>
      </c>
      <c r="AH3648" s="97" t="str">
        <f t="shared" si="884"/>
        <v>01</v>
      </c>
      <c r="AI3648" s="97" t="str">
        <f t="shared" si="885"/>
        <v>00</v>
      </c>
      <c r="AJ3648" s="97" t="str">
        <f t="shared" si="886"/>
        <v>19000100</v>
      </c>
    </row>
    <row r="3649" spans="4:36" ht="12" customHeight="1" x14ac:dyDescent="0.15">
      <c r="F3649" s="86" t="str">
        <f t="shared" si="875"/>
        <v>Saturday</v>
      </c>
      <c r="G3649" s="91"/>
      <c r="H3649" s="92" t="str">
        <f>VLOOKUP(MONTH(G3649),VLOOKUP!$W$1:$X$24,2)</f>
        <v>January</v>
      </c>
      <c r="I3649" s="92" t="str">
        <f t="shared" si="876"/>
        <v/>
      </c>
      <c r="J3649" s="93" t="s">
        <v>702</v>
      </c>
      <c r="L3649" s="86" t="str">
        <f t="shared" si="889"/>
        <v>KC's Music Alley [1917 Princess Anne St, Fredericksburg, VA]</v>
      </c>
      <c r="M3649" s="86">
        <f t="shared" si="877"/>
        <v>0</v>
      </c>
      <c r="N3649" s="93" t="str">
        <f t="shared" si="890"/>
        <v>KC's Music Alley [1917 Princess Anne St, Fredericksburg, VA]</v>
      </c>
      <c r="O3649" s="90"/>
      <c r="S3649" s="95">
        <f t="shared" si="878"/>
        <v>0</v>
      </c>
      <c r="T3649" s="86" t="str">
        <f t="shared" si="879"/>
        <v/>
      </c>
      <c r="U3649" s="86" t="str">
        <f t="shared" si="888"/>
        <v/>
      </c>
      <c r="V3649" s="95" t="str">
        <f t="shared" si="880"/>
        <v/>
      </c>
      <c r="W3649" s="90" t="s">
        <v>488</v>
      </c>
      <c r="AE3649" s="92" t="str">
        <f t="shared" si="881"/>
        <v/>
      </c>
      <c r="AF3649" s="96" t="str">
        <f t="shared" si="882"/>
        <v>&lt;a name='19000100'&gt;&lt;b&gt;: 0 - KC's Music Alley [1917 Princess Anne St, Fredericksburg, VA]&lt;/b&gt;&lt;/a&gt;&lt;br&gt;</v>
      </c>
      <c r="AG3649" s="97">
        <f t="shared" si="883"/>
        <v>1900</v>
      </c>
      <c r="AH3649" s="97" t="str">
        <f t="shared" si="884"/>
        <v>01</v>
      </c>
      <c r="AI3649" s="97" t="str">
        <f t="shared" si="885"/>
        <v>00</v>
      </c>
      <c r="AJ3649" s="97" t="str">
        <f t="shared" si="886"/>
        <v>19000100</v>
      </c>
    </row>
    <row r="3650" spans="4:36" ht="12" customHeight="1" x14ac:dyDescent="0.15">
      <c r="F3650" s="86" t="str">
        <f t="shared" ref="F3650:F3713" si="891">IF(WEEKDAY(G3650)=1,"Sunday",IF(WEEKDAY(G3650)=2,"Monday",IF(WEEKDAY(G3650)=3,"Tuesday",IF(WEEKDAY(G3650)=4,"Wednesday",IF(WEEKDAY(G3650)=5,"Thursday",IF(WEEKDAY(G3650)=6,"Friday","Saturday"))))))</f>
        <v>Saturday</v>
      </c>
      <c r="G3650" s="91"/>
      <c r="H3650" s="92" t="str">
        <f>VLOOKUP(MONTH(G3650),VLOOKUP!$W$1:$X$24,2)</f>
        <v>January</v>
      </c>
      <c r="I3650" s="92" t="str">
        <f t="shared" ref="I3650:I3713" si="892">IF(ISBLANK(G3650),"",F3650&amp;", "&amp;DAY(G3650)&amp;" "&amp;H3650&amp;" "&amp;YEAR(G3650))</f>
        <v/>
      </c>
      <c r="J3650" s="93" t="s">
        <v>702</v>
      </c>
      <c r="L3650" s="86" t="str">
        <f t="shared" si="889"/>
        <v>KC's Music Alley [1917 Princess Anne St, Fredericksburg, VA]</v>
      </c>
      <c r="M3650" s="86">
        <f t="shared" ref="M3650:M3713" si="893">IF(ISBLANK(P3650),O3650,IF(ISBLANK(Q3650),O3650&amp;" and "&amp;P3650,IF(ISBLANK(R3650),O3650&amp;", "&amp;P3650&amp;", and "&amp;Q3650, O3650&amp;", "&amp;P3650&amp;", "&amp;Q3650&amp;", and "&amp;R3650)))</f>
        <v>0</v>
      </c>
      <c r="N3650" s="93" t="str">
        <f t="shared" si="890"/>
        <v>KC's Music Alley [1917 Princess Anne St, Fredericksburg, VA]</v>
      </c>
      <c r="O3650" s="90"/>
      <c r="S3650" s="95">
        <f t="shared" ref="S3650:S3713" si="894">IF(LEFT(O3650,2)="A ",RIGHT(O3650,LEN(O3650)-2),IF(LEFT(O3650,3)="An ",RIGHT(O3650,LEN(O3650)-3),IF(LEFT(O3650,4)="The ",RIGHT(O3650,LEN(O3650)-4),IF(LEFT(O3650,3)="&lt;b&gt;",RIGHT(O3650,LEN(O3650)-3),IF(LEFT(O3650,4)="&lt;em&gt;",RIGHT(O3650,LEN(O3650)-4),O3650)))))</f>
        <v>0</v>
      </c>
      <c r="T3650" s="86" t="str">
        <f t="shared" ref="T3650:T3713" si="895">IF(ISBLANK(G3650),"","&amp;#149; "&amp;IF(ISBLANK(C3650),"","&lt;S&gt;")&amp;IF(ISBLANK(A3650),"","&lt;a href='recommended.php#"&amp;AJ3650&amp;"'&gt;&lt;b&gt;&lt;em&gt;&lt;font color='#9C004D'&gt;RECOMMENDED&lt;/font&gt;&lt;/em&gt;&lt;/b&gt;&lt;/a&gt; - ")&amp;M3650&amp;" - &lt;b&gt;"&amp;L3650&amp;"&lt;/b&gt; "&amp;IF(B3650="Sold Out"," - &lt;font color='#000099'&gt;&lt;b&gt;&lt;I&gt;sold out&lt;/I&gt;&lt;/b&gt;&lt;/font&gt;","")&amp;IF(ISBLANK(C3650),"","&lt;/S&gt; &lt;b&gt;"&amp;C3650&amp;"&lt;/b&gt;")&amp;"&lt;br&gt;")</f>
        <v/>
      </c>
      <c r="U3650" s="86" t="str">
        <f t="shared" si="888"/>
        <v/>
      </c>
      <c r="V3650" s="95" t="str">
        <f t="shared" ref="V3650:V3713" si="896">IF(ISBLANK(G3650),"","&amp;#149; "&amp;IF(ISBLANK(C3650),"","&lt;S&gt;")&amp;IF(ISBLANK(A3650),"","&lt;a href='recommended.php#"&amp;AJ3650&amp;"'&gt;&lt;b&gt;&lt;em&gt;&lt;font color='#9C004D'&gt;RECOMMENDED&lt;/font&gt;&lt;/em&gt;&lt;/b&gt;&lt;/a&gt; - ")&amp;M3650&amp;" - &lt;b&gt;"&amp;L3650&amp;"&lt;/b&gt; "&amp;IF(B3650="Sold Out"," - &lt;font color='#000099'&gt;&lt;b&gt;&lt;I&gt;sold out&lt;/I&gt;&lt;/b&gt;&lt;/font&gt;","")&amp;IF(ISBLANK(C3650),"","&lt;/S&gt; &lt;b&gt;"&amp;C3650&amp;"&lt;/b&gt;")&amp;" - &lt;font color='#005500'&gt;&lt;b&gt;"&amp;E3650&amp;"&lt;/b&gt;&lt;/font&gt;&lt;br&gt;")</f>
        <v/>
      </c>
      <c r="W3650" s="90" t="s">
        <v>488</v>
      </c>
      <c r="AE3650" s="92" t="str">
        <f t="shared" ref="AE3650:AE3713" si="897">IF(ISBLANK(G3650),"",F3650&amp;", "&amp;DAY(G3650)&amp;" "&amp;H3650&amp;" "&amp;YEAR(G3650)&amp;"      [&lt;a name='"&amp;AJ3650&amp;"' href='#"&amp;AJ3650&amp;"'&gt;link to this day&lt;/a&gt;]")</f>
        <v/>
      </c>
      <c r="AF3650" s="96" t="str">
        <f t="shared" ref="AF3650:AF3713" si="898">"&lt;a name='"&amp;AJ3650&amp;"'&gt;&lt;b&gt;"&amp;I3650&amp;": "&amp;M3650&amp;" - "&amp;L3650&amp;"&lt;/b&gt;&lt;/a&gt;&lt;br&gt;"</f>
        <v>&lt;a name='19000100'&gt;&lt;b&gt;: 0 - KC's Music Alley [1917 Princess Anne St, Fredericksburg, VA]&lt;/b&gt;&lt;/a&gt;&lt;br&gt;</v>
      </c>
      <c r="AG3650" s="97">
        <f t="shared" ref="AG3650:AG3713" si="899">YEAR(G3650)</f>
        <v>1900</v>
      </c>
      <c r="AH3650" s="97" t="str">
        <f t="shared" ref="AH3650:AH3713" si="900">IF(LEN(MONTH(G3650))=1,"0"&amp;MONTH(G3650),MONTH(G3650))</f>
        <v>01</v>
      </c>
      <c r="AI3650" s="97" t="str">
        <f t="shared" ref="AI3650:AI3713" si="901">IF(LEN(DAY(G3650))=1,"0"&amp;DAY(G3650),DAY(G3650))</f>
        <v>00</v>
      </c>
      <c r="AJ3650" s="97" t="str">
        <f t="shared" ref="AJ3650:AJ3713" si="902">AG3650&amp;AH3650&amp;AI3650</f>
        <v>19000100</v>
      </c>
    </row>
    <row r="3651" spans="4:36" ht="12" customHeight="1" x14ac:dyDescent="0.15">
      <c r="F3651" s="86" t="str">
        <f t="shared" si="891"/>
        <v>Saturday</v>
      </c>
      <c r="G3651" s="91"/>
      <c r="H3651" s="92" t="str">
        <f>VLOOKUP(MONTH(G3651),VLOOKUP!$W$1:$X$24,2)</f>
        <v>January</v>
      </c>
      <c r="I3651" s="92" t="str">
        <f t="shared" si="892"/>
        <v/>
      </c>
      <c r="J3651" s="93" t="s">
        <v>702</v>
      </c>
      <c r="L3651" s="86" t="str">
        <f t="shared" si="889"/>
        <v>KC's Music Alley [1917 Princess Anne St, Fredericksburg, VA]</v>
      </c>
      <c r="M3651" s="86">
        <f t="shared" si="893"/>
        <v>0</v>
      </c>
      <c r="N3651" s="93" t="str">
        <f t="shared" si="890"/>
        <v>KC's Music Alley [1917 Princess Anne St, Fredericksburg, VA]</v>
      </c>
      <c r="O3651" s="90"/>
      <c r="S3651" s="95">
        <f t="shared" si="894"/>
        <v>0</v>
      </c>
      <c r="T3651" s="86" t="str">
        <f t="shared" si="895"/>
        <v/>
      </c>
      <c r="U3651" s="86" t="str">
        <f t="shared" si="888"/>
        <v/>
      </c>
      <c r="V3651" s="95" t="str">
        <f t="shared" si="896"/>
        <v/>
      </c>
      <c r="W3651" s="90" t="s">
        <v>488</v>
      </c>
      <c r="AE3651" s="92" t="str">
        <f t="shared" si="897"/>
        <v/>
      </c>
      <c r="AF3651" s="96" t="str">
        <f t="shared" si="898"/>
        <v>&lt;a name='19000100'&gt;&lt;b&gt;: 0 - KC's Music Alley [1917 Princess Anne St, Fredericksburg, VA]&lt;/b&gt;&lt;/a&gt;&lt;br&gt;</v>
      </c>
      <c r="AG3651" s="97">
        <f t="shared" si="899"/>
        <v>1900</v>
      </c>
      <c r="AH3651" s="97" t="str">
        <f t="shared" si="900"/>
        <v>01</v>
      </c>
      <c r="AI3651" s="97" t="str">
        <f t="shared" si="901"/>
        <v>00</v>
      </c>
      <c r="AJ3651" s="97" t="str">
        <f t="shared" si="902"/>
        <v>19000100</v>
      </c>
    </row>
    <row r="3652" spans="4:36" ht="12" customHeight="1" x14ac:dyDescent="0.15">
      <c r="F3652" s="86" t="str">
        <f t="shared" si="891"/>
        <v>Saturday</v>
      </c>
      <c r="G3652" s="91"/>
      <c r="H3652" s="92" t="str">
        <f>VLOOKUP(MONTH(G3652),VLOOKUP!$W$1:$X$24,2)</f>
        <v>January</v>
      </c>
      <c r="I3652" s="92" t="str">
        <f t="shared" si="892"/>
        <v/>
      </c>
      <c r="J3652" s="93" t="s">
        <v>702</v>
      </c>
      <c r="L3652" s="86" t="str">
        <f t="shared" si="889"/>
        <v>KC's Music Alley [1917 Princess Anne St, Fredericksburg, VA]</v>
      </c>
      <c r="M3652" s="86">
        <f t="shared" si="893"/>
        <v>0</v>
      </c>
      <c r="N3652" s="93" t="str">
        <f t="shared" si="890"/>
        <v>KC's Music Alley [1917 Princess Anne St, Fredericksburg, VA]</v>
      </c>
      <c r="O3652" s="90"/>
      <c r="S3652" s="95">
        <f t="shared" si="894"/>
        <v>0</v>
      </c>
      <c r="T3652" s="86" t="str">
        <f t="shared" si="895"/>
        <v/>
      </c>
      <c r="U3652" s="86" t="str">
        <f t="shared" si="888"/>
        <v/>
      </c>
      <c r="V3652" s="95" t="str">
        <f t="shared" si="896"/>
        <v/>
      </c>
      <c r="W3652" s="90" t="s">
        <v>488</v>
      </c>
      <c r="AE3652" s="92" t="str">
        <f t="shared" si="897"/>
        <v/>
      </c>
      <c r="AF3652" s="96" t="str">
        <f t="shared" si="898"/>
        <v>&lt;a name='19000100'&gt;&lt;b&gt;: 0 - KC's Music Alley [1917 Princess Anne St, Fredericksburg, VA]&lt;/b&gt;&lt;/a&gt;&lt;br&gt;</v>
      </c>
      <c r="AG3652" s="97">
        <f t="shared" si="899"/>
        <v>1900</v>
      </c>
      <c r="AH3652" s="97" t="str">
        <f t="shared" si="900"/>
        <v>01</v>
      </c>
      <c r="AI3652" s="97" t="str">
        <f t="shared" si="901"/>
        <v>00</v>
      </c>
      <c r="AJ3652" s="97" t="str">
        <f t="shared" si="902"/>
        <v>19000100</v>
      </c>
    </row>
    <row r="3653" spans="4:36" ht="12" customHeight="1" x14ac:dyDescent="0.15">
      <c r="F3653" s="86" t="str">
        <f t="shared" si="891"/>
        <v>Saturday</v>
      </c>
      <c r="H3653" s="92" t="str">
        <f>VLOOKUP(MONTH(G3653),VLOOKUP!$W$1:$X$24,2)</f>
        <v>January</v>
      </c>
      <c r="I3653" s="92" t="str">
        <f t="shared" si="892"/>
        <v/>
      </c>
      <c r="J3653" s="93" t="s">
        <v>1342</v>
      </c>
      <c r="L3653" s="86" t="str">
        <f t="shared" si="889"/>
        <v>Keith House [317 E. 30th St, Baltimore, MD]</v>
      </c>
      <c r="M3653" s="86">
        <f t="shared" si="893"/>
        <v>0</v>
      </c>
      <c r="N3653" s="93" t="str">
        <f t="shared" si="890"/>
        <v>Keith House [317 E. 30th St, Baltimore, MD]</v>
      </c>
      <c r="O3653" s="90"/>
      <c r="S3653" s="95">
        <f t="shared" si="894"/>
        <v>0</v>
      </c>
      <c r="T3653" s="86" t="str">
        <f t="shared" si="895"/>
        <v/>
      </c>
      <c r="U3653" s="86" t="str">
        <f t="shared" si="888"/>
        <v/>
      </c>
      <c r="V3653" s="95" t="str">
        <f t="shared" si="896"/>
        <v/>
      </c>
      <c r="AE3653" s="92" t="str">
        <f t="shared" si="897"/>
        <v/>
      </c>
      <c r="AF3653" s="96" t="str">
        <f t="shared" si="898"/>
        <v>&lt;a name='19000100'&gt;&lt;b&gt;: 0 - Keith House [317 E. 30th St, Baltimore, MD]&lt;/b&gt;&lt;/a&gt;&lt;br&gt;</v>
      </c>
      <c r="AG3653" s="97">
        <f t="shared" si="899"/>
        <v>1900</v>
      </c>
      <c r="AH3653" s="97" t="str">
        <f t="shared" si="900"/>
        <v>01</v>
      </c>
      <c r="AI3653" s="97" t="str">
        <f t="shared" si="901"/>
        <v>00</v>
      </c>
      <c r="AJ3653" s="97" t="str">
        <f t="shared" si="902"/>
        <v>19000100</v>
      </c>
    </row>
    <row r="3654" spans="4:36" ht="12" customHeight="1" x14ac:dyDescent="0.15">
      <c r="F3654" s="86" t="str">
        <f t="shared" si="891"/>
        <v>Saturday</v>
      </c>
      <c r="H3654" s="92" t="str">
        <f>VLOOKUP(MONTH(G3654),VLOOKUP!$W$1:$X$24,2)</f>
        <v>January</v>
      </c>
      <c r="I3654" s="92" t="str">
        <f t="shared" si="892"/>
        <v/>
      </c>
      <c r="J3654" s="93" t="s">
        <v>1342</v>
      </c>
      <c r="L3654" s="86" t="str">
        <f t="shared" si="889"/>
        <v>Keith House [317 E. 30th St, Baltimore, MD]</v>
      </c>
      <c r="M3654" s="86">
        <f t="shared" si="893"/>
        <v>0</v>
      </c>
      <c r="N3654" s="93" t="str">
        <f t="shared" si="890"/>
        <v>Keith House [317 E. 30th St, Baltimore, MD]</v>
      </c>
      <c r="O3654" s="90"/>
      <c r="S3654" s="95">
        <f t="shared" si="894"/>
        <v>0</v>
      </c>
      <c r="T3654" s="86" t="str">
        <f t="shared" si="895"/>
        <v/>
      </c>
      <c r="U3654" s="86" t="str">
        <f t="shared" si="888"/>
        <v/>
      </c>
      <c r="V3654" s="95" t="str">
        <f t="shared" si="896"/>
        <v/>
      </c>
      <c r="AE3654" s="92" t="str">
        <f t="shared" si="897"/>
        <v/>
      </c>
      <c r="AF3654" s="96" t="str">
        <f t="shared" si="898"/>
        <v>&lt;a name='19000100'&gt;&lt;b&gt;: 0 - Keith House [317 E. 30th St, Baltimore, MD]&lt;/b&gt;&lt;/a&gt;&lt;br&gt;</v>
      </c>
      <c r="AG3654" s="97">
        <f t="shared" si="899"/>
        <v>1900</v>
      </c>
      <c r="AH3654" s="97" t="str">
        <f t="shared" si="900"/>
        <v>01</v>
      </c>
      <c r="AI3654" s="97" t="str">
        <f t="shared" si="901"/>
        <v>00</v>
      </c>
      <c r="AJ3654" s="97" t="str">
        <f t="shared" si="902"/>
        <v>19000100</v>
      </c>
    </row>
    <row r="3655" spans="4:36" ht="12" customHeight="1" x14ac:dyDescent="0.15">
      <c r="F3655" s="86" t="str">
        <f t="shared" si="891"/>
        <v>Saturday</v>
      </c>
      <c r="H3655" s="92" t="str">
        <f>VLOOKUP(MONTH(G3655),VLOOKUP!$W$1:$X$24,2)</f>
        <v>January</v>
      </c>
      <c r="I3655" s="92" t="str">
        <f t="shared" si="892"/>
        <v/>
      </c>
      <c r="J3655" s="93" t="s">
        <v>1342</v>
      </c>
      <c r="L3655" s="86" t="str">
        <f t="shared" si="889"/>
        <v>Keith House [317 E. 30th St, Baltimore, MD]</v>
      </c>
      <c r="M3655" s="86">
        <f t="shared" si="893"/>
        <v>0</v>
      </c>
      <c r="N3655" s="93" t="str">
        <f t="shared" si="890"/>
        <v>Keith House [317 E. 30th St, Baltimore, MD]</v>
      </c>
      <c r="O3655" s="90"/>
      <c r="S3655" s="95">
        <f t="shared" si="894"/>
        <v>0</v>
      </c>
      <c r="T3655" s="86" t="str">
        <f t="shared" si="895"/>
        <v/>
      </c>
      <c r="U3655" s="86" t="str">
        <f t="shared" si="888"/>
        <v/>
      </c>
      <c r="V3655" s="95" t="str">
        <f t="shared" si="896"/>
        <v/>
      </c>
      <c r="AE3655" s="92" t="str">
        <f t="shared" si="897"/>
        <v/>
      </c>
      <c r="AF3655" s="96" t="str">
        <f t="shared" si="898"/>
        <v>&lt;a name='19000100'&gt;&lt;b&gt;: 0 - Keith House [317 E. 30th St, Baltimore, MD]&lt;/b&gt;&lt;/a&gt;&lt;br&gt;</v>
      </c>
      <c r="AG3655" s="97">
        <f t="shared" si="899"/>
        <v>1900</v>
      </c>
      <c r="AH3655" s="97" t="str">
        <f t="shared" si="900"/>
        <v>01</v>
      </c>
      <c r="AI3655" s="97" t="str">
        <f t="shared" si="901"/>
        <v>00</v>
      </c>
      <c r="AJ3655" s="97" t="str">
        <f t="shared" si="902"/>
        <v>19000100</v>
      </c>
    </row>
    <row r="3656" spans="4:36" ht="12" customHeight="1" x14ac:dyDescent="0.15">
      <c r="F3656" s="86" t="str">
        <f t="shared" si="891"/>
        <v>Saturday</v>
      </c>
      <c r="G3656" s="91"/>
      <c r="H3656" s="92" t="str">
        <f>VLOOKUP(MONTH(G3656),VLOOKUP!$W$1:$X$24,2)</f>
        <v>January</v>
      </c>
      <c r="I3656" s="92" t="str">
        <f t="shared" si="892"/>
        <v/>
      </c>
      <c r="J3656" s="93" t="s">
        <v>45</v>
      </c>
      <c r="L3656" s="86" t="str">
        <f t="shared" si="889"/>
        <v>Kelly's Irish Times [14 F St NW, WDC]</v>
      </c>
      <c r="M3656" s="86">
        <f t="shared" si="893"/>
        <v>0</v>
      </c>
      <c r="N3656" s="93" t="str">
        <f t="shared" si="890"/>
        <v>Kelly's Irish Times [14 F St NW, WDC]</v>
      </c>
      <c r="O3656" s="94"/>
      <c r="S3656" s="95">
        <f t="shared" si="894"/>
        <v>0</v>
      </c>
      <c r="T3656" s="86" t="str">
        <f t="shared" si="895"/>
        <v/>
      </c>
      <c r="U3656" s="86" t="str">
        <f t="shared" si="888"/>
        <v/>
      </c>
      <c r="V3656" s="95" t="str">
        <f t="shared" si="896"/>
        <v/>
      </c>
      <c r="AE3656" s="92" t="str">
        <f t="shared" si="897"/>
        <v/>
      </c>
      <c r="AF3656" s="96" t="str">
        <f t="shared" si="898"/>
        <v>&lt;a name='19000100'&gt;&lt;b&gt;: 0 - Kelly's Irish Times [14 F St NW, WDC]&lt;/b&gt;&lt;/a&gt;&lt;br&gt;</v>
      </c>
      <c r="AG3656" s="97">
        <f t="shared" si="899"/>
        <v>1900</v>
      </c>
      <c r="AH3656" s="97" t="str">
        <f t="shared" si="900"/>
        <v>01</v>
      </c>
      <c r="AI3656" s="97" t="str">
        <f t="shared" si="901"/>
        <v>00</v>
      </c>
      <c r="AJ3656" s="97" t="str">
        <f t="shared" si="902"/>
        <v>19000100</v>
      </c>
    </row>
    <row r="3657" spans="4:36" ht="12" customHeight="1" x14ac:dyDescent="0.15">
      <c r="F3657" s="86" t="str">
        <f t="shared" si="891"/>
        <v>Saturday</v>
      </c>
      <c r="G3657" s="91"/>
      <c r="H3657" s="92" t="str">
        <f>VLOOKUP(MONTH(G3657),VLOOKUP!$W$1:$X$24,2)</f>
        <v>January</v>
      </c>
      <c r="I3657" s="92" t="str">
        <f t="shared" si="892"/>
        <v/>
      </c>
      <c r="J3657" s="93" t="s">
        <v>45</v>
      </c>
      <c r="L3657" s="86" t="str">
        <f t="shared" si="889"/>
        <v>Kelly's Irish Times [14 F St NW, WDC]</v>
      </c>
      <c r="M3657" s="86">
        <f t="shared" si="893"/>
        <v>0</v>
      </c>
      <c r="N3657" s="93" t="str">
        <f t="shared" si="890"/>
        <v>Kelly's Irish Times [14 F St NW, WDC]</v>
      </c>
      <c r="O3657" s="94"/>
      <c r="S3657" s="95">
        <f t="shared" si="894"/>
        <v>0</v>
      </c>
      <c r="T3657" s="86" t="str">
        <f t="shared" si="895"/>
        <v/>
      </c>
      <c r="U3657" s="86" t="str">
        <f t="shared" si="888"/>
        <v/>
      </c>
      <c r="V3657" s="95" t="str">
        <f t="shared" si="896"/>
        <v/>
      </c>
      <c r="AE3657" s="92" t="str">
        <f t="shared" si="897"/>
        <v/>
      </c>
      <c r="AF3657" s="96" t="str">
        <f t="shared" si="898"/>
        <v>&lt;a name='19000100'&gt;&lt;b&gt;: 0 - Kelly's Irish Times [14 F St NW, WDC]&lt;/b&gt;&lt;/a&gt;&lt;br&gt;</v>
      </c>
      <c r="AG3657" s="97">
        <f t="shared" si="899"/>
        <v>1900</v>
      </c>
      <c r="AH3657" s="97" t="str">
        <f t="shared" si="900"/>
        <v>01</v>
      </c>
      <c r="AI3657" s="97" t="str">
        <f t="shared" si="901"/>
        <v>00</v>
      </c>
      <c r="AJ3657" s="97" t="str">
        <f t="shared" si="902"/>
        <v>19000100</v>
      </c>
    </row>
    <row r="3658" spans="4:36" ht="12" customHeight="1" x14ac:dyDescent="0.15">
      <c r="F3658" s="86" t="str">
        <f t="shared" si="891"/>
        <v>Saturday</v>
      </c>
      <c r="G3658" s="91"/>
      <c r="H3658" s="92" t="str">
        <f>VLOOKUP(MONTH(G3658),VLOOKUP!$W$1:$X$24,2)</f>
        <v>January</v>
      </c>
      <c r="I3658" s="92" t="str">
        <f t="shared" si="892"/>
        <v/>
      </c>
      <c r="J3658" s="93" t="s">
        <v>45</v>
      </c>
      <c r="L3658" s="86" t="str">
        <f t="shared" si="889"/>
        <v>Kelly's Irish Times [14 F St NW, WDC]</v>
      </c>
      <c r="M3658" s="86">
        <f t="shared" si="893"/>
        <v>0</v>
      </c>
      <c r="N3658" s="93" t="str">
        <f t="shared" si="890"/>
        <v>Kelly's Irish Times [14 F St NW, WDC]</v>
      </c>
      <c r="O3658" s="94"/>
      <c r="S3658" s="95">
        <f t="shared" si="894"/>
        <v>0</v>
      </c>
      <c r="T3658" s="86" t="str">
        <f t="shared" si="895"/>
        <v/>
      </c>
      <c r="U3658" s="86" t="str">
        <f t="shared" si="888"/>
        <v/>
      </c>
      <c r="V3658" s="95" t="str">
        <f t="shared" si="896"/>
        <v/>
      </c>
      <c r="AE3658" s="92" t="str">
        <f t="shared" si="897"/>
        <v/>
      </c>
      <c r="AF3658" s="96" t="str">
        <f t="shared" si="898"/>
        <v>&lt;a name='19000100'&gt;&lt;b&gt;: 0 - Kelly's Irish Times [14 F St NW, WDC]&lt;/b&gt;&lt;/a&gt;&lt;br&gt;</v>
      </c>
      <c r="AG3658" s="97">
        <f t="shared" si="899"/>
        <v>1900</v>
      </c>
      <c r="AH3658" s="97" t="str">
        <f t="shared" si="900"/>
        <v>01</v>
      </c>
      <c r="AI3658" s="97" t="str">
        <f t="shared" si="901"/>
        <v>00</v>
      </c>
      <c r="AJ3658" s="97" t="str">
        <f t="shared" si="902"/>
        <v>19000100</v>
      </c>
    </row>
    <row r="3659" spans="4:36" ht="12" customHeight="1" x14ac:dyDescent="0.15">
      <c r="F3659" s="86" t="str">
        <f t="shared" si="891"/>
        <v>Saturday</v>
      </c>
      <c r="G3659" s="91"/>
      <c r="H3659" s="92" t="str">
        <f>VLOOKUP(MONTH(G3659),VLOOKUP!$W$1:$X$24,2)</f>
        <v>January</v>
      </c>
      <c r="I3659" s="92" t="str">
        <f t="shared" si="892"/>
        <v/>
      </c>
      <c r="J3659" s="93" t="s">
        <v>45</v>
      </c>
      <c r="L3659" s="86" t="str">
        <f t="shared" si="889"/>
        <v>Kelly's Irish Times [14 F St NW, WDC]</v>
      </c>
      <c r="M3659" s="86">
        <f t="shared" si="893"/>
        <v>0</v>
      </c>
      <c r="N3659" s="93" t="str">
        <f t="shared" si="890"/>
        <v>Kelly's Irish Times [14 F St NW, WDC]</v>
      </c>
      <c r="O3659" s="94"/>
      <c r="S3659" s="95">
        <f t="shared" si="894"/>
        <v>0</v>
      </c>
      <c r="T3659" s="86" t="str">
        <f t="shared" si="895"/>
        <v/>
      </c>
      <c r="U3659" s="86" t="str">
        <f t="shared" si="888"/>
        <v/>
      </c>
      <c r="V3659" s="95" t="str">
        <f t="shared" si="896"/>
        <v/>
      </c>
      <c r="AE3659" s="92" t="str">
        <f t="shared" si="897"/>
        <v/>
      </c>
      <c r="AF3659" s="96" t="str">
        <f t="shared" si="898"/>
        <v>&lt;a name='19000100'&gt;&lt;b&gt;: 0 - Kelly's Irish Times [14 F St NW, WDC]&lt;/b&gt;&lt;/a&gt;&lt;br&gt;</v>
      </c>
      <c r="AG3659" s="97">
        <f t="shared" si="899"/>
        <v>1900</v>
      </c>
      <c r="AH3659" s="97" t="str">
        <f t="shared" si="900"/>
        <v>01</v>
      </c>
      <c r="AI3659" s="97" t="str">
        <f t="shared" si="901"/>
        <v>00</v>
      </c>
      <c r="AJ3659" s="97" t="str">
        <f t="shared" si="902"/>
        <v>19000100</v>
      </c>
    </row>
    <row r="3660" spans="4:36" ht="12" customHeight="1" x14ac:dyDescent="0.15">
      <c r="F3660" s="86" t="str">
        <f t="shared" si="891"/>
        <v>Saturday</v>
      </c>
      <c r="G3660" s="91"/>
      <c r="H3660" s="92" t="str">
        <f>VLOOKUP(MONTH(G3660),VLOOKUP!$W$1:$X$24,2)</f>
        <v>January</v>
      </c>
      <c r="I3660" s="92" t="str">
        <f t="shared" si="892"/>
        <v/>
      </c>
      <c r="J3660" s="93" t="s">
        <v>45</v>
      </c>
      <c r="L3660" s="86" t="str">
        <f t="shared" si="889"/>
        <v>Kelly's Irish Times [14 F St NW, WDC]</v>
      </c>
      <c r="M3660" s="86">
        <f t="shared" si="893"/>
        <v>0</v>
      </c>
      <c r="N3660" s="93" t="str">
        <f t="shared" si="890"/>
        <v>Kelly's Irish Times [14 F St NW, WDC]</v>
      </c>
      <c r="O3660" s="94"/>
      <c r="S3660" s="95">
        <f t="shared" si="894"/>
        <v>0</v>
      </c>
      <c r="T3660" s="86" t="str">
        <f t="shared" si="895"/>
        <v/>
      </c>
      <c r="U3660" s="86" t="str">
        <f t="shared" si="888"/>
        <v/>
      </c>
      <c r="V3660" s="95" t="str">
        <f t="shared" si="896"/>
        <v/>
      </c>
      <c r="AE3660" s="92" t="str">
        <f t="shared" si="897"/>
        <v/>
      </c>
      <c r="AF3660" s="96" t="str">
        <f t="shared" si="898"/>
        <v>&lt;a name='19000100'&gt;&lt;b&gt;: 0 - Kelly's Irish Times [14 F St NW, WDC]&lt;/b&gt;&lt;/a&gt;&lt;br&gt;</v>
      </c>
      <c r="AG3660" s="97">
        <f t="shared" si="899"/>
        <v>1900</v>
      </c>
      <c r="AH3660" s="97" t="str">
        <f t="shared" si="900"/>
        <v>01</v>
      </c>
      <c r="AI3660" s="97" t="str">
        <f t="shared" si="901"/>
        <v>00</v>
      </c>
      <c r="AJ3660" s="97" t="str">
        <f t="shared" si="902"/>
        <v>19000100</v>
      </c>
    </row>
    <row r="3661" spans="4:36" ht="12" customHeight="1" x14ac:dyDescent="0.15">
      <c r="F3661" s="86" t="str">
        <f t="shared" si="891"/>
        <v>Saturday</v>
      </c>
      <c r="G3661" s="91"/>
      <c r="H3661" s="92" t="str">
        <f>VLOOKUP(MONTH(G3661),VLOOKUP!$W$1:$X$24,2)</f>
        <v>January</v>
      </c>
      <c r="I3661" s="92" t="str">
        <f t="shared" si="892"/>
        <v/>
      </c>
      <c r="J3661" s="93" t="s">
        <v>45</v>
      </c>
      <c r="L3661" s="86" t="str">
        <f t="shared" si="889"/>
        <v>Kelly's Irish Times [14 F St NW, WDC]</v>
      </c>
      <c r="M3661" s="86">
        <f t="shared" si="893"/>
        <v>0</v>
      </c>
      <c r="N3661" s="93" t="str">
        <f t="shared" si="890"/>
        <v>Kelly's Irish Times [14 F St NW, WDC]</v>
      </c>
      <c r="O3661" s="94"/>
      <c r="S3661" s="95">
        <f t="shared" si="894"/>
        <v>0</v>
      </c>
      <c r="T3661" s="86" t="str">
        <f t="shared" si="895"/>
        <v/>
      </c>
      <c r="U3661" s="86" t="str">
        <f t="shared" si="888"/>
        <v/>
      </c>
      <c r="V3661" s="95" t="str">
        <f t="shared" si="896"/>
        <v/>
      </c>
      <c r="AE3661" s="92" t="str">
        <f t="shared" si="897"/>
        <v/>
      </c>
      <c r="AF3661" s="96" t="str">
        <f t="shared" si="898"/>
        <v>&lt;a name='19000100'&gt;&lt;b&gt;: 0 - Kelly's Irish Times [14 F St NW, WDC]&lt;/b&gt;&lt;/a&gt;&lt;br&gt;</v>
      </c>
      <c r="AG3661" s="97">
        <f t="shared" si="899"/>
        <v>1900</v>
      </c>
      <c r="AH3661" s="97" t="str">
        <f t="shared" si="900"/>
        <v>01</v>
      </c>
      <c r="AI3661" s="97" t="str">
        <f t="shared" si="901"/>
        <v>00</v>
      </c>
      <c r="AJ3661" s="97" t="str">
        <f t="shared" si="902"/>
        <v>19000100</v>
      </c>
    </row>
    <row r="3662" spans="4:36" ht="12" customHeight="1" x14ac:dyDescent="0.15">
      <c r="D3662" s="110"/>
      <c r="F3662" s="86" t="str">
        <f t="shared" si="891"/>
        <v>Saturday</v>
      </c>
      <c r="G3662" s="91"/>
      <c r="H3662" s="92" t="str">
        <f>VLOOKUP(MONTH(G3662),VLOOKUP!$W$1:$X$24,2)</f>
        <v>January</v>
      </c>
      <c r="I3662" s="92" t="str">
        <f t="shared" si="892"/>
        <v/>
      </c>
      <c r="J3662" s="90" t="s">
        <v>276</v>
      </c>
      <c r="L3662" s="86" t="str">
        <f t="shared" si="889"/>
        <v>&lt;a href='kencen.php' title='list by venue'&gt;Kennedy Center&lt;/a&gt;</v>
      </c>
      <c r="M3662" s="86">
        <f t="shared" si="893"/>
        <v>0</v>
      </c>
      <c r="N3662" s="86" t="str">
        <f>VLOOKUP(J3662,VLOOKUP!$A$2:$S$54,19,FALSE)&amp;J3662&amp;"&lt;/a&gt;"</f>
        <v>&lt;a href='kencen.php' title='list by venue'&gt;Kennedy Center&lt;/a&gt;</v>
      </c>
      <c r="O3662" s="94"/>
      <c r="P3662" s="94"/>
      <c r="Q3662" s="94"/>
      <c r="R3662" s="94"/>
      <c r="S3662" s="95">
        <f t="shared" si="894"/>
        <v>0</v>
      </c>
      <c r="T3662" s="86" t="str">
        <f t="shared" si="895"/>
        <v/>
      </c>
      <c r="U3662" s="86" t="str">
        <f t="shared" si="888"/>
        <v/>
      </c>
      <c r="V3662" s="95" t="str">
        <f t="shared" si="896"/>
        <v/>
      </c>
      <c r="AE3662" s="92" t="str">
        <f t="shared" si="897"/>
        <v/>
      </c>
      <c r="AF3662" s="96" t="str">
        <f t="shared" si="898"/>
        <v>&lt;a name='19000100'&gt;&lt;b&gt;: 0 - &lt;a href='kencen.php' title='list by venue'&gt;Kennedy Center&lt;/a&gt;&lt;/b&gt;&lt;/a&gt;&lt;br&gt;</v>
      </c>
      <c r="AG3662" s="97">
        <f t="shared" si="899"/>
        <v>1900</v>
      </c>
      <c r="AH3662" s="97" t="str">
        <f t="shared" si="900"/>
        <v>01</v>
      </c>
      <c r="AI3662" s="97" t="str">
        <f t="shared" si="901"/>
        <v>00</v>
      </c>
      <c r="AJ3662" s="97" t="str">
        <f t="shared" si="902"/>
        <v>19000100</v>
      </c>
    </row>
    <row r="3663" spans="4:36" ht="12" customHeight="1" x14ac:dyDescent="0.15">
      <c r="D3663" s="110"/>
      <c r="F3663" s="86" t="str">
        <f t="shared" si="891"/>
        <v>Saturday</v>
      </c>
      <c r="G3663" s="91"/>
      <c r="H3663" s="92" t="str">
        <f>VLOOKUP(MONTH(G3663),VLOOKUP!$W$1:$X$24,2)</f>
        <v>January</v>
      </c>
      <c r="I3663" s="92" t="str">
        <f t="shared" si="892"/>
        <v/>
      </c>
      <c r="J3663" s="90" t="s">
        <v>276</v>
      </c>
      <c r="L3663" s="86" t="str">
        <f t="shared" si="889"/>
        <v>&lt;a href='kencen.php' title='list by venue'&gt;Kennedy Center&lt;/a&gt;</v>
      </c>
      <c r="M3663" s="86">
        <f t="shared" si="893"/>
        <v>0</v>
      </c>
      <c r="N3663" s="86" t="str">
        <f>VLOOKUP(J3663,VLOOKUP!$A$2:$S$54,19,FALSE)&amp;J3663&amp;"&lt;/a&gt;"</f>
        <v>&lt;a href='kencen.php' title='list by venue'&gt;Kennedy Center&lt;/a&gt;</v>
      </c>
      <c r="O3663" s="94"/>
      <c r="P3663" s="94"/>
      <c r="Q3663" s="94"/>
      <c r="R3663" s="94"/>
      <c r="S3663" s="95">
        <f t="shared" si="894"/>
        <v>0</v>
      </c>
      <c r="T3663" s="86" t="str">
        <f t="shared" si="895"/>
        <v/>
      </c>
      <c r="U3663" s="86" t="str">
        <f t="shared" ref="U3663:U3726" si="903">IF(ISBLANK(G3663),"","&amp;#149; "&amp;IF(ISBLANK(C3663),"","&lt;S&gt;")&amp;I3663&amp;IF(ISBLANK(A3663),""," - &lt;a href='recommended.php#"&amp;AJ3663&amp;"'&gt;&lt;b&gt;&lt;em&gt;&lt;font color='#9C004D'&gt;RECOMMENDED&lt;/font&gt;&lt;/em&gt;&lt;/b&gt;&lt;/a&gt;")&amp;" - "&amp;M3663&amp;IF(ISBLANK(K3663),K3663," - &lt;b&gt;"&amp;K3663&amp;"&lt;/b&gt; ")&amp;IF(B3663="Sold Out"," - &lt;font color='#000099'&gt;&lt;b&gt;&lt;I&gt;sold out&lt;/I&gt;&lt;/b&gt;&lt;/font&gt;","")&amp;IF(ISBLANK(C3663),"","&lt;/S&gt; &lt;b&gt;"&amp;C3663&amp;"&lt;/b&gt;")&amp;"&lt;p&gt;")</f>
        <v/>
      </c>
      <c r="V3663" s="95" t="str">
        <f t="shared" si="896"/>
        <v/>
      </c>
      <c r="AE3663" s="92" t="str">
        <f t="shared" si="897"/>
        <v/>
      </c>
      <c r="AF3663" s="96" t="str">
        <f t="shared" si="898"/>
        <v>&lt;a name='19000100'&gt;&lt;b&gt;: 0 - &lt;a href='kencen.php' title='list by venue'&gt;Kennedy Center&lt;/a&gt;&lt;/b&gt;&lt;/a&gt;&lt;br&gt;</v>
      </c>
      <c r="AG3663" s="97">
        <f t="shared" si="899"/>
        <v>1900</v>
      </c>
      <c r="AH3663" s="97" t="str">
        <f t="shared" si="900"/>
        <v>01</v>
      </c>
      <c r="AI3663" s="97" t="str">
        <f t="shared" si="901"/>
        <v>00</v>
      </c>
      <c r="AJ3663" s="97" t="str">
        <f t="shared" si="902"/>
        <v>19000100</v>
      </c>
    </row>
    <row r="3664" spans="4:36" ht="12" customHeight="1" x14ac:dyDescent="0.15">
      <c r="D3664" s="110"/>
      <c r="F3664" s="86" t="str">
        <f t="shared" si="891"/>
        <v>Saturday</v>
      </c>
      <c r="G3664" s="91"/>
      <c r="H3664" s="92" t="str">
        <f>VLOOKUP(MONTH(G3664),VLOOKUP!$W$1:$X$24,2)</f>
        <v>January</v>
      </c>
      <c r="I3664" s="92" t="str">
        <f t="shared" si="892"/>
        <v/>
      </c>
      <c r="J3664" s="90" t="s">
        <v>276</v>
      </c>
      <c r="L3664" s="86" t="str">
        <f t="shared" si="889"/>
        <v>&lt;a href='kencen.php' title='list by venue'&gt;Kennedy Center&lt;/a&gt;</v>
      </c>
      <c r="M3664" s="86">
        <f t="shared" si="893"/>
        <v>0</v>
      </c>
      <c r="N3664" s="86" t="str">
        <f>VLOOKUP(J3664,VLOOKUP!$A$2:$S$54,19,FALSE)&amp;J3664&amp;"&lt;/a&gt;"</f>
        <v>&lt;a href='kencen.php' title='list by venue'&gt;Kennedy Center&lt;/a&gt;</v>
      </c>
      <c r="O3664" s="94"/>
      <c r="P3664" s="94"/>
      <c r="Q3664" s="94"/>
      <c r="R3664" s="94"/>
      <c r="S3664" s="95">
        <f t="shared" si="894"/>
        <v>0</v>
      </c>
      <c r="T3664" s="86" t="str">
        <f t="shared" si="895"/>
        <v/>
      </c>
      <c r="U3664" s="86" t="str">
        <f t="shared" si="903"/>
        <v/>
      </c>
      <c r="V3664" s="95" t="str">
        <f t="shared" si="896"/>
        <v/>
      </c>
      <c r="AE3664" s="92" t="str">
        <f t="shared" si="897"/>
        <v/>
      </c>
      <c r="AF3664" s="96" t="str">
        <f t="shared" si="898"/>
        <v>&lt;a name='19000100'&gt;&lt;b&gt;: 0 - &lt;a href='kencen.php' title='list by venue'&gt;Kennedy Center&lt;/a&gt;&lt;/b&gt;&lt;/a&gt;&lt;br&gt;</v>
      </c>
      <c r="AG3664" s="97">
        <f t="shared" si="899"/>
        <v>1900</v>
      </c>
      <c r="AH3664" s="97" t="str">
        <f t="shared" si="900"/>
        <v>01</v>
      </c>
      <c r="AI3664" s="97" t="str">
        <f t="shared" si="901"/>
        <v>00</v>
      </c>
      <c r="AJ3664" s="97" t="str">
        <f t="shared" si="902"/>
        <v>19000100</v>
      </c>
    </row>
    <row r="3665" spans="4:36" ht="12" customHeight="1" x14ac:dyDescent="0.15">
      <c r="D3665" s="110"/>
      <c r="F3665" s="86" t="str">
        <f t="shared" si="891"/>
        <v>Saturday</v>
      </c>
      <c r="G3665" s="91"/>
      <c r="H3665" s="92" t="str">
        <f>VLOOKUP(MONTH(G3665),VLOOKUP!$W$1:$X$24,2)</f>
        <v>January</v>
      </c>
      <c r="I3665" s="92" t="str">
        <f t="shared" si="892"/>
        <v/>
      </c>
      <c r="J3665" s="90" t="s">
        <v>276</v>
      </c>
      <c r="L3665" s="86" t="str">
        <f t="shared" si="889"/>
        <v>&lt;a href='kencen.php' title='list by venue'&gt;Kennedy Center&lt;/a&gt;</v>
      </c>
      <c r="M3665" s="86">
        <f t="shared" si="893"/>
        <v>0</v>
      </c>
      <c r="N3665" s="86" t="str">
        <f>VLOOKUP(J3665,VLOOKUP!$A$2:$S$54,19,FALSE)&amp;J3665&amp;"&lt;/a&gt;"</f>
        <v>&lt;a href='kencen.php' title='list by venue'&gt;Kennedy Center&lt;/a&gt;</v>
      </c>
      <c r="O3665" s="94"/>
      <c r="P3665" s="94"/>
      <c r="Q3665" s="94"/>
      <c r="R3665" s="94"/>
      <c r="S3665" s="95">
        <f t="shared" si="894"/>
        <v>0</v>
      </c>
      <c r="T3665" s="86" t="str">
        <f t="shared" si="895"/>
        <v/>
      </c>
      <c r="U3665" s="86" t="str">
        <f t="shared" si="903"/>
        <v/>
      </c>
      <c r="V3665" s="95" t="str">
        <f t="shared" si="896"/>
        <v/>
      </c>
      <c r="AE3665" s="92" t="str">
        <f t="shared" si="897"/>
        <v/>
      </c>
      <c r="AF3665" s="96" t="str">
        <f t="shared" si="898"/>
        <v>&lt;a name='19000100'&gt;&lt;b&gt;: 0 - &lt;a href='kencen.php' title='list by venue'&gt;Kennedy Center&lt;/a&gt;&lt;/b&gt;&lt;/a&gt;&lt;br&gt;</v>
      </c>
      <c r="AG3665" s="97">
        <f t="shared" si="899"/>
        <v>1900</v>
      </c>
      <c r="AH3665" s="97" t="str">
        <f t="shared" si="900"/>
        <v>01</v>
      </c>
      <c r="AI3665" s="97" t="str">
        <f t="shared" si="901"/>
        <v>00</v>
      </c>
      <c r="AJ3665" s="97" t="str">
        <f t="shared" si="902"/>
        <v>19000100</v>
      </c>
    </row>
    <row r="3666" spans="4:36" ht="12" customHeight="1" x14ac:dyDescent="0.15">
      <c r="D3666" s="110"/>
      <c r="F3666" s="86" t="str">
        <f t="shared" si="891"/>
        <v>Saturday</v>
      </c>
      <c r="G3666" s="91"/>
      <c r="H3666" s="92" t="str">
        <f>VLOOKUP(MONTH(G3666),VLOOKUP!$W$1:$X$24,2)</f>
        <v>January</v>
      </c>
      <c r="I3666" s="92" t="str">
        <f t="shared" si="892"/>
        <v/>
      </c>
      <c r="J3666" s="90" t="s">
        <v>276</v>
      </c>
      <c r="L3666" s="86" t="str">
        <f t="shared" si="889"/>
        <v>&lt;a href='kencen.php' title='list by venue'&gt;Kennedy Center&lt;/a&gt;</v>
      </c>
      <c r="M3666" s="86">
        <f t="shared" si="893"/>
        <v>0</v>
      </c>
      <c r="N3666" s="86" t="str">
        <f>VLOOKUP(J3666,VLOOKUP!$A$2:$S$54,19,FALSE)&amp;J3666&amp;"&lt;/a&gt;"</f>
        <v>&lt;a href='kencen.php' title='list by venue'&gt;Kennedy Center&lt;/a&gt;</v>
      </c>
      <c r="O3666" s="94"/>
      <c r="P3666" s="94"/>
      <c r="Q3666" s="94"/>
      <c r="R3666" s="94"/>
      <c r="S3666" s="95">
        <f t="shared" si="894"/>
        <v>0</v>
      </c>
      <c r="T3666" s="86" t="str">
        <f t="shared" si="895"/>
        <v/>
      </c>
      <c r="U3666" s="86" t="str">
        <f t="shared" si="903"/>
        <v/>
      </c>
      <c r="V3666" s="95" t="str">
        <f t="shared" si="896"/>
        <v/>
      </c>
      <c r="AE3666" s="92" t="str">
        <f t="shared" si="897"/>
        <v/>
      </c>
      <c r="AF3666" s="96" t="str">
        <f t="shared" si="898"/>
        <v>&lt;a name='19000100'&gt;&lt;b&gt;: 0 - &lt;a href='kencen.php' title='list by venue'&gt;Kennedy Center&lt;/a&gt;&lt;/b&gt;&lt;/a&gt;&lt;br&gt;</v>
      </c>
      <c r="AG3666" s="97">
        <f t="shared" si="899"/>
        <v>1900</v>
      </c>
      <c r="AH3666" s="97" t="str">
        <f t="shared" si="900"/>
        <v>01</v>
      </c>
      <c r="AI3666" s="97" t="str">
        <f t="shared" si="901"/>
        <v>00</v>
      </c>
      <c r="AJ3666" s="97" t="str">
        <f t="shared" si="902"/>
        <v>19000100</v>
      </c>
    </row>
    <row r="3667" spans="4:36" ht="12" customHeight="1" x14ac:dyDescent="0.15">
      <c r="D3667" s="110"/>
      <c r="F3667" s="86" t="str">
        <f t="shared" si="891"/>
        <v>Saturday</v>
      </c>
      <c r="G3667" s="91"/>
      <c r="H3667" s="92" t="str">
        <f>VLOOKUP(MONTH(G3667),VLOOKUP!$W$1:$X$24,2)</f>
        <v>January</v>
      </c>
      <c r="I3667" s="92" t="str">
        <f t="shared" si="892"/>
        <v/>
      </c>
      <c r="J3667" s="90" t="s">
        <v>276</v>
      </c>
      <c r="L3667" s="86" t="str">
        <f t="shared" si="889"/>
        <v>&lt;a href='kencen.php' title='list by venue'&gt;Kennedy Center&lt;/a&gt;</v>
      </c>
      <c r="M3667" s="86">
        <f t="shared" si="893"/>
        <v>0</v>
      </c>
      <c r="N3667" s="86" t="str">
        <f>VLOOKUP(J3667,VLOOKUP!$A$2:$S$54,19,FALSE)&amp;J3667&amp;"&lt;/a&gt;"</f>
        <v>&lt;a href='kencen.php' title='list by venue'&gt;Kennedy Center&lt;/a&gt;</v>
      </c>
      <c r="O3667" s="94"/>
      <c r="P3667" s="94"/>
      <c r="Q3667" s="94"/>
      <c r="R3667" s="94"/>
      <c r="S3667" s="95">
        <f t="shared" si="894"/>
        <v>0</v>
      </c>
      <c r="T3667" s="86" t="str">
        <f t="shared" si="895"/>
        <v/>
      </c>
      <c r="U3667" s="86" t="str">
        <f t="shared" si="903"/>
        <v/>
      </c>
      <c r="V3667" s="95" t="str">
        <f t="shared" si="896"/>
        <v/>
      </c>
      <c r="AE3667" s="92" t="str">
        <f t="shared" si="897"/>
        <v/>
      </c>
      <c r="AF3667" s="96" t="str">
        <f t="shared" si="898"/>
        <v>&lt;a name='19000100'&gt;&lt;b&gt;: 0 - &lt;a href='kencen.php' title='list by venue'&gt;Kennedy Center&lt;/a&gt;&lt;/b&gt;&lt;/a&gt;&lt;br&gt;</v>
      </c>
      <c r="AG3667" s="97">
        <f t="shared" si="899"/>
        <v>1900</v>
      </c>
      <c r="AH3667" s="97" t="str">
        <f t="shared" si="900"/>
        <v>01</v>
      </c>
      <c r="AI3667" s="97" t="str">
        <f t="shared" si="901"/>
        <v>00</v>
      </c>
      <c r="AJ3667" s="97" t="str">
        <f t="shared" si="902"/>
        <v>19000100</v>
      </c>
    </row>
    <row r="3668" spans="4:36" ht="12" customHeight="1" x14ac:dyDescent="0.15">
      <c r="D3668" s="110"/>
      <c r="F3668" s="86" t="str">
        <f t="shared" si="891"/>
        <v>Saturday</v>
      </c>
      <c r="G3668" s="91"/>
      <c r="H3668" s="92" t="str">
        <f>VLOOKUP(MONTH(G3668),VLOOKUP!$W$1:$X$24,2)</f>
        <v>January</v>
      </c>
      <c r="I3668" s="92" t="str">
        <f t="shared" si="892"/>
        <v/>
      </c>
      <c r="J3668" s="90" t="s">
        <v>276</v>
      </c>
      <c r="L3668" s="86" t="str">
        <f t="shared" si="889"/>
        <v>&lt;a href='kencen.php' title='list by venue'&gt;Kennedy Center&lt;/a&gt;</v>
      </c>
      <c r="M3668" s="86">
        <f t="shared" si="893"/>
        <v>0</v>
      </c>
      <c r="N3668" s="86" t="str">
        <f>VLOOKUP(J3668,VLOOKUP!$A$2:$S$54,19,FALSE)&amp;J3668&amp;"&lt;/a&gt;"</f>
        <v>&lt;a href='kencen.php' title='list by venue'&gt;Kennedy Center&lt;/a&gt;</v>
      </c>
      <c r="O3668" s="94"/>
      <c r="P3668" s="94"/>
      <c r="Q3668" s="94"/>
      <c r="R3668" s="94"/>
      <c r="S3668" s="95">
        <f t="shared" si="894"/>
        <v>0</v>
      </c>
      <c r="T3668" s="86" t="str">
        <f t="shared" si="895"/>
        <v/>
      </c>
      <c r="U3668" s="86" t="str">
        <f t="shared" si="903"/>
        <v/>
      </c>
      <c r="V3668" s="95" t="str">
        <f t="shared" si="896"/>
        <v/>
      </c>
      <c r="AE3668" s="92" t="str">
        <f t="shared" si="897"/>
        <v/>
      </c>
      <c r="AF3668" s="96" t="str">
        <f t="shared" si="898"/>
        <v>&lt;a name='19000100'&gt;&lt;b&gt;: 0 - &lt;a href='kencen.php' title='list by venue'&gt;Kennedy Center&lt;/a&gt;&lt;/b&gt;&lt;/a&gt;&lt;br&gt;</v>
      </c>
      <c r="AG3668" s="97">
        <f t="shared" si="899"/>
        <v>1900</v>
      </c>
      <c r="AH3668" s="97" t="str">
        <f t="shared" si="900"/>
        <v>01</v>
      </c>
      <c r="AI3668" s="97" t="str">
        <f t="shared" si="901"/>
        <v>00</v>
      </c>
      <c r="AJ3668" s="97" t="str">
        <f t="shared" si="902"/>
        <v>19000100</v>
      </c>
    </row>
    <row r="3669" spans="4:36" ht="12" customHeight="1" x14ac:dyDescent="0.15">
      <c r="D3669" s="110"/>
      <c r="F3669" s="86" t="str">
        <f t="shared" si="891"/>
        <v>Saturday</v>
      </c>
      <c r="G3669" s="91"/>
      <c r="H3669" s="92" t="str">
        <f>VLOOKUP(MONTH(G3669),VLOOKUP!$W$1:$X$24,2)</f>
        <v>January</v>
      </c>
      <c r="I3669" s="92" t="str">
        <f t="shared" si="892"/>
        <v/>
      </c>
      <c r="J3669" s="90" t="s">
        <v>276</v>
      </c>
      <c r="L3669" s="86" t="str">
        <f t="shared" si="889"/>
        <v>&lt;a href='kencen.php' title='list by venue'&gt;Kennedy Center&lt;/a&gt;</v>
      </c>
      <c r="M3669" s="86">
        <f t="shared" si="893"/>
        <v>0</v>
      </c>
      <c r="N3669" s="86" t="str">
        <f>VLOOKUP(J3669,VLOOKUP!$A$2:$S$54,19,FALSE)&amp;J3669&amp;"&lt;/a&gt;"</f>
        <v>&lt;a href='kencen.php' title='list by venue'&gt;Kennedy Center&lt;/a&gt;</v>
      </c>
      <c r="O3669" s="94"/>
      <c r="P3669" s="94"/>
      <c r="Q3669" s="94"/>
      <c r="R3669" s="94"/>
      <c r="S3669" s="95">
        <f t="shared" si="894"/>
        <v>0</v>
      </c>
      <c r="T3669" s="86" t="str">
        <f t="shared" si="895"/>
        <v/>
      </c>
      <c r="U3669" s="86" t="str">
        <f t="shared" si="903"/>
        <v/>
      </c>
      <c r="V3669" s="95" t="str">
        <f t="shared" si="896"/>
        <v/>
      </c>
      <c r="AE3669" s="92" t="str">
        <f t="shared" si="897"/>
        <v/>
      </c>
      <c r="AF3669" s="96" t="str">
        <f t="shared" si="898"/>
        <v>&lt;a name='19000100'&gt;&lt;b&gt;: 0 - &lt;a href='kencen.php' title='list by venue'&gt;Kennedy Center&lt;/a&gt;&lt;/b&gt;&lt;/a&gt;&lt;br&gt;</v>
      </c>
      <c r="AG3669" s="97">
        <f t="shared" si="899"/>
        <v>1900</v>
      </c>
      <c r="AH3669" s="97" t="str">
        <f t="shared" si="900"/>
        <v>01</v>
      </c>
      <c r="AI3669" s="97" t="str">
        <f t="shared" si="901"/>
        <v>00</v>
      </c>
      <c r="AJ3669" s="97" t="str">
        <f t="shared" si="902"/>
        <v>19000100</v>
      </c>
    </row>
    <row r="3670" spans="4:36" ht="12" customHeight="1" x14ac:dyDescent="0.15">
      <c r="D3670" s="110"/>
      <c r="F3670" s="86" t="str">
        <f t="shared" si="891"/>
        <v>Saturday</v>
      </c>
      <c r="G3670" s="91"/>
      <c r="H3670" s="92" t="str">
        <f>VLOOKUP(MONTH(G3670),VLOOKUP!$W$1:$X$24,2)</f>
        <v>January</v>
      </c>
      <c r="I3670" s="92" t="str">
        <f t="shared" si="892"/>
        <v/>
      </c>
      <c r="J3670" s="90" t="s">
        <v>276</v>
      </c>
      <c r="L3670" s="86" t="str">
        <f t="shared" si="889"/>
        <v>&lt;a href='kencen.php' title='list by venue'&gt;Kennedy Center&lt;/a&gt;</v>
      </c>
      <c r="M3670" s="86">
        <f t="shared" si="893"/>
        <v>0</v>
      </c>
      <c r="N3670" s="86" t="str">
        <f>VLOOKUP(J3670,VLOOKUP!$A$2:$S$54,19,FALSE)&amp;J3670&amp;"&lt;/a&gt;"</f>
        <v>&lt;a href='kencen.php' title='list by venue'&gt;Kennedy Center&lt;/a&gt;</v>
      </c>
      <c r="O3670" s="94"/>
      <c r="P3670" s="94"/>
      <c r="Q3670" s="94"/>
      <c r="R3670" s="94"/>
      <c r="S3670" s="95">
        <f t="shared" si="894"/>
        <v>0</v>
      </c>
      <c r="T3670" s="86" t="str">
        <f t="shared" si="895"/>
        <v/>
      </c>
      <c r="U3670" s="86" t="str">
        <f t="shared" si="903"/>
        <v/>
      </c>
      <c r="V3670" s="95" t="str">
        <f t="shared" si="896"/>
        <v/>
      </c>
      <c r="AE3670" s="92" t="str">
        <f t="shared" si="897"/>
        <v/>
      </c>
      <c r="AF3670" s="96" t="str">
        <f t="shared" si="898"/>
        <v>&lt;a name='19000100'&gt;&lt;b&gt;: 0 - &lt;a href='kencen.php' title='list by venue'&gt;Kennedy Center&lt;/a&gt;&lt;/b&gt;&lt;/a&gt;&lt;br&gt;</v>
      </c>
      <c r="AG3670" s="97">
        <f t="shared" si="899"/>
        <v>1900</v>
      </c>
      <c r="AH3670" s="97" t="str">
        <f t="shared" si="900"/>
        <v>01</v>
      </c>
      <c r="AI3670" s="97" t="str">
        <f t="shared" si="901"/>
        <v>00</v>
      </c>
      <c r="AJ3670" s="97" t="str">
        <f t="shared" si="902"/>
        <v>19000100</v>
      </c>
    </row>
    <row r="3671" spans="4:36" ht="12" customHeight="1" x14ac:dyDescent="0.15">
      <c r="D3671" s="110"/>
      <c r="F3671" s="86" t="str">
        <f t="shared" si="891"/>
        <v>Saturday</v>
      </c>
      <c r="G3671" s="91"/>
      <c r="H3671" s="92" t="str">
        <f>VLOOKUP(MONTH(G3671),VLOOKUP!$W$1:$X$24,2)</f>
        <v>January</v>
      </c>
      <c r="I3671" s="92" t="str">
        <f t="shared" si="892"/>
        <v/>
      </c>
      <c r="J3671" s="90" t="s">
        <v>276</v>
      </c>
      <c r="L3671" s="86" t="str">
        <f t="shared" si="889"/>
        <v>&lt;a href='kencen.php' title='list by venue'&gt;Kennedy Center&lt;/a&gt;</v>
      </c>
      <c r="M3671" s="86">
        <f t="shared" si="893"/>
        <v>0</v>
      </c>
      <c r="N3671" s="86" t="str">
        <f>VLOOKUP(J3671,VLOOKUP!$A$2:$S$54,19,FALSE)&amp;J3671&amp;"&lt;/a&gt;"</f>
        <v>&lt;a href='kencen.php' title='list by venue'&gt;Kennedy Center&lt;/a&gt;</v>
      </c>
      <c r="O3671" s="94"/>
      <c r="P3671" s="94"/>
      <c r="Q3671" s="94"/>
      <c r="R3671" s="94"/>
      <c r="S3671" s="95">
        <f t="shared" si="894"/>
        <v>0</v>
      </c>
      <c r="T3671" s="86" t="str">
        <f t="shared" si="895"/>
        <v/>
      </c>
      <c r="U3671" s="86" t="str">
        <f t="shared" si="903"/>
        <v/>
      </c>
      <c r="V3671" s="95" t="str">
        <f t="shared" si="896"/>
        <v/>
      </c>
      <c r="AE3671" s="92" t="str">
        <f t="shared" si="897"/>
        <v/>
      </c>
      <c r="AF3671" s="96" t="str">
        <f t="shared" si="898"/>
        <v>&lt;a name='19000100'&gt;&lt;b&gt;: 0 - &lt;a href='kencen.php' title='list by venue'&gt;Kennedy Center&lt;/a&gt;&lt;/b&gt;&lt;/a&gt;&lt;br&gt;</v>
      </c>
      <c r="AG3671" s="97">
        <f t="shared" si="899"/>
        <v>1900</v>
      </c>
      <c r="AH3671" s="97" t="str">
        <f t="shared" si="900"/>
        <v>01</v>
      </c>
      <c r="AI3671" s="97" t="str">
        <f t="shared" si="901"/>
        <v>00</v>
      </c>
      <c r="AJ3671" s="97" t="str">
        <f t="shared" si="902"/>
        <v>19000100</v>
      </c>
    </row>
    <row r="3672" spans="4:36" ht="12" customHeight="1" x14ac:dyDescent="0.15">
      <c r="D3672" s="110"/>
      <c r="F3672" s="86" t="str">
        <f t="shared" si="891"/>
        <v>Saturday</v>
      </c>
      <c r="G3672" s="91"/>
      <c r="H3672" s="92" t="str">
        <f>VLOOKUP(MONTH(G3672),VLOOKUP!$W$1:$X$24,2)</f>
        <v>January</v>
      </c>
      <c r="I3672" s="92" t="str">
        <f t="shared" si="892"/>
        <v/>
      </c>
      <c r="J3672" s="90" t="s">
        <v>276</v>
      </c>
      <c r="L3672" s="86" t="str">
        <f t="shared" si="889"/>
        <v>&lt;a href='kencen.php' title='list by venue'&gt;Kennedy Center&lt;/a&gt;</v>
      </c>
      <c r="M3672" s="86">
        <f t="shared" si="893"/>
        <v>0</v>
      </c>
      <c r="N3672" s="86" t="str">
        <f>VLOOKUP(J3672,VLOOKUP!$A$2:$S$54,19,FALSE)&amp;J3672&amp;"&lt;/a&gt;"</f>
        <v>&lt;a href='kencen.php' title='list by venue'&gt;Kennedy Center&lt;/a&gt;</v>
      </c>
      <c r="O3672" s="94"/>
      <c r="P3672" s="94"/>
      <c r="Q3672" s="94"/>
      <c r="R3672" s="94"/>
      <c r="S3672" s="95">
        <f t="shared" si="894"/>
        <v>0</v>
      </c>
      <c r="T3672" s="86" t="str">
        <f t="shared" si="895"/>
        <v/>
      </c>
      <c r="U3672" s="86" t="str">
        <f t="shared" si="903"/>
        <v/>
      </c>
      <c r="V3672" s="95" t="str">
        <f t="shared" si="896"/>
        <v/>
      </c>
      <c r="AE3672" s="92" t="str">
        <f t="shared" si="897"/>
        <v/>
      </c>
      <c r="AF3672" s="96" t="str">
        <f t="shared" si="898"/>
        <v>&lt;a name='19000100'&gt;&lt;b&gt;: 0 - &lt;a href='kencen.php' title='list by venue'&gt;Kennedy Center&lt;/a&gt;&lt;/b&gt;&lt;/a&gt;&lt;br&gt;</v>
      </c>
      <c r="AG3672" s="97">
        <f t="shared" si="899"/>
        <v>1900</v>
      </c>
      <c r="AH3672" s="97" t="str">
        <f t="shared" si="900"/>
        <v>01</v>
      </c>
      <c r="AI3672" s="97" t="str">
        <f t="shared" si="901"/>
        <v>00</v>
      </c>
      <c r="AJ3672" s="97" t="str">
        <f t="shared" si="902"/>
        <v>19000100</v>
      </c>
    </row>
    <row r="3673" spans="4:36" ht="12" customHeight="1" x14ac:dyDescent="0.15">
      <c r="F3673" s="86" t="str">
        <f t="shared" si="891"/>
        <v>Saturday</v>
      </c>
      <c r="G3673" s="91"/>
      <c r="H3673" s="92" t="str">
        <f>VLOOKUP(MONTH(G3673),VLOOKUP!$W$1:$X$24,2)</f>
        <v>January</v>
      </c>
      <c r="I3673" s="92" t="str">
        <f t="shared" si="892"/>
        <v/>
      </c>
      <c r="J3673" s="93" t="s">
        <v>1452</v>
      </c>
      <c r="L3673" s="86" t="str">
        <f t="shared" si="889"/>
        <v>Kenneth H. Nash American Legion Post #8 [224 D St SE, WDC]</v>
      </c>
      <c r="M3673" s="86">
        <f t="shared" si="893"/>
        <v>0</v>
      </c>
      <c r="N3673" s="93" t="str">
        <f t="shared" ref="N3673:N3704" si="904">J3673</f>
        <v>Kenneth H. Nash American Legion Post #8 [224 D St SE, WDC]</v>
      </c>
      <c r="O3673" s="90"/>
      <c r="S3673" s="95">
        <f t="shared" si="894"/>
        <v>0</v>
      </c>
      <c r="T3673" s="86" t="str">
        <f t="shared" si="895"/>
        <v/>
      </c>
      <c r="U3673" s="86" t="str">
        <f t="shared" si="903"/>
        <v/>
      </c>
      <c r="V3673" s="95" t="str">
        <f t="shared" si="896"/>
        <v/>
      </c>
      <c r="AE3673" s="92" t="str">
        <f t="shared" si="897"/>
        <v/>
      </c>
      <c r="AF3673" s="96" t="str">
        <f t="shared" si="898"/>
        <v>&lt;a name='19000100'&gt;&lt;b&gt;: 0 - Kenneth H. Nash American Legion Post #8 [224 D St SE, WDC]&lt;/b&gt;&lt;/a&gt;&lt;br&gt;</v>
      </c>
      <c r="AG3673" s="97">
        <f t="shared" si="899"/>
        <v>1900</v>
      </c>
      <c r="AH3673" s="97" t="str">
        <f t="shared" si="900"/>
        <v>01</v>
      </c>
      <c r="AI3673" s="97" t="str">
        <f t="shared" si="901"/>
        <v>00</v>
      </c>
      <c r="AJ3673" s="97" t="str">
        <f t="shared" si="902"/>
        <v>19000100</v>
      </c>
    </row>
    <row r="3674" spans="4:36" ht="12" customHeight="1" x14ac:dyDescent="0.15">
      <c r="F3674" s="86" t="str">
        <f t="shared" si="891"/>
        <v>Saturday</v>
      </c>
      <c r="G3674" s="91"/>
      <c r="H3674" s="92" t="str">
        <f>VLOOKUP(MONTH(G3674),VLOOKUP!$W$1:$X$24,2)</f>
        <v>January</v>
      </c>
      <c r="I3674" s="92" t="str">
        <f t="shared" si="892"/>
        <v/>
      </c>
      <c r="J3674" s="93" t="s">
        <v>1452</v>
      </c>
      <c r="L3674" s="86" t="str">
        <f t="shared" si="889"/>
        <v>Kenneth H. Nash American Legion Post #8 [224 D St SE, WDC]</v>
      </c>
      <c r="M3674" s="86">
        <f t="shared" si="893"/>
        <v>0</v>
      </c>
      <c r="N3674" s="93" t="str">
        <f t="shared" si="904"/>
        <v>Kenneth H. Nash American Legion Post #8 [224 D St SE, WDC]</v>
      </c>
      <c r="O3674" s="90"/>
      <c r="S3674" s="95">
        <f t="shared" si="894"/>
        <v>0</v>
      </c>
      <c r="T3674" s="86" t="str">
        <f t="shared" si="895"/>
        <v/>
      </c>
      <c r="U3674" s="86" t="str">
        <f t="shared" si="903"/>
        <v/>
      </c>
      <c r="V3674" s="95" t="str">
        <f t="shared" si="896"/>
        <v/>
      </c>
      <c r="AE3674" s="92" t="str">
        <f t="shared" si="897"/>
        <v/>
      </c>
      <c r="AF3674" s="96" t="str">
        <f t="shared" si="898"/>
        <v>&lt;a name='19000100'&gt;&lt;b&gt;: 0 - Kenneth H. Nash American Legion Post #8 [224 D St SE, WDC]&lt;/b&gt;&lt;/a&gt;&lt;br&gt;</v>
      </c>
      <c r="AG3674" s="97">
        <f t="shared" si="899"/>
        <v>1900</v>
      </c>
      <c r="AH3674" s="97" t="str">
        <f t="shared" si="900"/>
        <v>01</v>
      </c>
      <c r="AI3674" s="97" t="str">
        <f t="shared" si="901"/>
        <v>00</v>
      </c>
      <c r="AJ3674" s="97" t="str">
        <f t="shared" si="902"/>
        <v>19000100</v>
      </c>
    </row>
    <row r="3675" spans="4:36" ht="12" customHeight="1" x14ac:dyDescent="0.15">
      <c r="F3675" s="86" t="str">
        <f t="shared" si="891"/>
        <v>Saturday</v>
      </c>
      <c r="G3675" s="91"/>
      <c r="H3675" s="92" t="str">
        <f>VLOOKUP(MONTH(G3675),VLOOKUP!$W$1:$X$24,2)</f>
        <v>January</v>
      </c>
      <c r="I3675" s="92" t="str">
        <f t="shared" si="892"/>
        <v/>
      </c>
      <c r="J3675" s="93" t="s">
        <v>1452</v>
      </c>
      <c r="L3675" s="86" t="str">
        <f t="shared" si="889"/>
        <v>Kenneth H. Nash American Legion Post #8 [224 D St SE, WDC]</v>
      </c>
      <c r="M3675" s="86">
        <f t="shared" si="893"/>
        <v>0</v>
      </c>
      <c r="N3675" s="93" t="str">
        <f t="shared" si="904"/>
        <v>Kenneth H. Nash American Legion Post #8 [224 D St SE, WDC]</v>
      </c>
      <c r="O3675" s="90"/>
      <c r="S3675" s="95">
        <f t="shared" si="894"/>
        <v>0</v>
      </c>
      <c r="T3675" s="86" t="str">
        <f t="shared" si="895"/>
        <v/>
      </c>
      <c r="U3675" s="86" t="str">
        <f t="shared" si="903"/>
        <v/>
      </c>
      <c r="V3675" s="95" t="str">
        <f t="shared" si="896"/>
        <v/>
      </c>
      <c r="AE3675" s="92" t="str">
        <f t="shared" si="897"/>
        <v/>
      </c>
      <c r="AF3675" s="96" t="str">
        <f t="shared" si="898"/>
        <v>&lt;a name='19000100'&gt;&lt;b&gt;: 0 - Kenneth H. Nash American Legion Post #8 [224 D St SE, WDC]&lt;/b&gt;&lt;/a&gt;&lt;br&gt;</v>
      </c>
      <c r="AG3675" s="97">
        <f t="shared" si="899"/>
        <v>1900</v>
      </c>
      <c r="AH3675" s="97" t="str">
        <f t="shared" si="900"/>
        <v>01</v>
      </c>
      <c r="AI3675" s="97" t="str">
        <f t="shared" si="901"/>
        <v>00</v>
      </c>
      <c r="AJ3675" s="97" t="str">
        <f t="shared" si="902"/>
        <v>19000100</v>
      </c>
    </row>
    <row r="3676" spans="4:36" ht="12" customHeight="1" x14ac:dyDescent="0.15">
      <c r="F3676" s="86" t="str">
        <f t="shared" si="891"/>
        <v>Saturday</v>
      </c>
      <c r="G3676" s="91"/>
      <c r="H3676" s="92" t="str">
        <f>VLOOKUP(MONTH(G3676),VLOOKUP!$W$1:$X$24,2)</f>
        <v>January</v>
      </c>
      <c r="I3676" s="92" t="str">
        <f t="shared" si="892"/>
        <v/>
      </c>
      <c r="J3676" s="93" t="s">
        <v>1452</v>
      </c>
      <c r="L3676" s="86" t="str">
        <f t="shared" si="889"/>
        <v>Kenneth H. Nash American Legion Post #8 [224 D St SE, WDC]</v>
      </c>
      <c r="M3676" s="86">
        <f t="shared" si="893"/>
        <v>0</v>
      </c>
      <c r="N3676" s="93" t="str">
        <f t="shared" si="904"/>
        <v>Kenneth H. Nash American Legion Post #8 [224 D St SE, WDC]</v>
      </c>
      <c r="O3676" s="90"/>
      <c r="S3676" s="95">
        <f t="shared" si="894"/>
        <v>0</v>
      </c>
      <c r="T3676" s="86" t="str">
        <f t="shared" si="895"/>
        <v/>
      </c>
      <c r="U3676" s="86" t="str">
        <f t="shared" si="903"/>
        <v/>
      </c>
      <c r="V3676" s="95" t="str">
        <f t="shared" si="896"/>
        <v/>
      </c>
      <c r="AE3676" s="92" t="str">
        <f t="shared" si="897"/>
        <v/>
      </c>
      <c r="AF3676" s="96" t="str">
        <f t="shared" si="898"/>
        <v>&lt;a name='19000100'&gt;&lt;b&gt;: 0 - Kenneth H. Nash American Legion Post #8 [224 D St SE, WDC]&lt;/b&gt;&lt;/a&gt;&lt;br&gt;</v>
      </c>
      <c r="AG3676" s="97">
        <f t="shared" si="899"/>
        <v>1900</v>
      </c>
      <c r="AH3676" s="97" t="str">
        <f t="shared" si="900"/>
        <v>01</v>
      </c>
      <c r="AI3676" s="97" t="str">
        <f t="shared" si="901"/>
        <v>00</v>
      </c>
      <c r="AJ3676" s="97" t="str">
        <f t="shared" si="902"/>
        <v>19000100</v>
      </c>
    </row>
    <row r="3677" spans="4:36" ht="12" customHeight="1" x14ac:dyDescent="0.15">
      <c r="F3677" s="86" t="str">
        <f t="shared" si="891"/>
        <v>Saturday</v>
      </c>
      <c r="G3677" s="91"/>
      <c r="H3677" s="92" t="str">
        <f>VLOOKUP(MONTH(G3677),VLOOKUP!$W$1:$X$24,2)</f>
        <v>January</v>
      </c>
      <c r="I3677" s="92" t="str">
        <f t="shared" si="892"/>
        <v/>
      </c>
      <c r="J3677" s="93" t="s">
        <v>1322</v>
      </c>
      <c r="L3677" s="86" t="str">
        <f t="shared" ref="L3677:L3740" si="905">IF(ISBLANK(K3677),N3677,N3677&amp;" ("&amp;K3677&amp;")")</f>
        <v>Kenny's House [Takoma Park]</v>
      </c>
      <c r="M3677" s="86">
        <f t="shared" si="893"/>
        <v>0</v>
      </c>
      <c r="N3677" s="93" t="str">
        <f t="shared" si="904"/>
        <v>Kenny's House [Takoma Park]</v>
      </c>
      <c r="O3677" s="94"/>
      <c r="S3677" s="95">
        <f t="shared" si="894"/>
        <v>0</v>
      </c>
      <c r="T3677" s="86" t="str">
        <f t="shared" si="895"/>
        <v/>
      </c>
      <c r="U3677" s="86" t="str">
        <f t="shared" si="903"/>
        <v/>
      </c>
      <c r="V3677" s="95" t="str">
        <f t="shared" si="896"/>
        <v/>
      </c>
      <c r="W3677" s="90" t="s">
        <v>221</v>
      </c>
      <c r="AE3677" s="92" t="str">
        <f t="shared" si="897"/>
        <v/>
      </c>
      <c r="AF3677" s="96" t="str">
        <f t="shared" si="898"/>
        <v>&lt;a name='19000100'&gt;&lt;b&gt;: 0 - Kenny's House [Takoma Park]&lt;/b&gt;&lt;/a&gt;&lt;br&gt;</v>
      </c>
      <c r="AG3677" s="97">
        <f t="shared" si="899"/>
        <v>1900</v>
      </c>
      <c r="AH3677" s="97" t="str">
        <f t="shared" si="900"/>
        <v>01</v>
      </c>
      <c r="AI3677" s="97" t="str">
        <f t="shared" si="901"/>
        <v>00</v>
      </c>
      <c r="AJ3677" s="97" t="str">
        <f t="shared" si="902"/>
        <v>19000100</v>
      </c>
    </row>
    <row r="3678" spans="4:36" ht="12" customHeight="1" x14ac:dyDescent="0.15">
      <c r="F3678" s="86" t="str">
        <f t="shared" si="891"/>
        <v>Saturday</v>
      </c>
      <c r="G3678" s="91"/>
      <c r="H3678" s="92" t="str">
        <f>VLOOKUP(MONTH(G3678),VLOOKUP!$W$1:$X$24,2)</f>
        <v>January</v>
      </c>
      <c r="I3678" s="92" t="str">
        <f t="shared" si="892"/>
        <v/>
      </c>
      <c r="J3678" s="93" t="s">
        <v>1322</v>
      </c>
      <c r="L3678" s="86" t="str">
        <f t="shared" si="905"/>
        <v>Kenny's House [Takoma Park]</v>
      </c>
      <c r="M3678" s="86">
        <f t="shared" si="893"/>
        <v>0</v>
      </c>
      <c r="N3678" s="93" t="str">
        <f t="shared" si="904"/>
        <v>Kenny's House [Takoma Park]</v>
      </c>
      <c r="O3678" s="94"/>
      <c r="S3678" s="95">
        <f t="shared" si="894"/>
        <v>0</v>
      </c>
      <c r="T3678" s="86" t="str">
        <f t="shared" si="895"/>
        <v/>
      </c>
      <c r="U3678" s="86" t="str">
        <f t="shared" si="903"/>
        <v/>
      </c>
      <c r="V3678" s="95" t="str">
        <f t="shared" si="896"/>
        <v/>
      </c>
      <c r="W3678" s="90" t="s">
        <v>221</v>
      </c>
      <c r="AE3678" s="92" t="str">
        <f t="shared" si="897"/>
        <v/>
      </c>
      <c r="AF3678" s="96" t="str">
        <f t="shared" si="898"/>
        <v>&lt;a name='19000100'&gt;&lt;b&gt;: 0 - Kenny's House [Takoma Park]&lt;/b&gt;&lt;/a&gt;&lt;br&gt;</v>
      </c>
      <c r="AG3678" s="97">
        <f t="shared" si="899"/>
        <v>1900</v>
      </c>
      <c r="AH3678" s="97" t="str">
        <f t="shared" si="900"/>
        <v>01</v>
      </c>
      <c r="AI3678" s="97" t="str">
        <f t="shared" si="901"/>
        <v>00</v>
      </c>
      <c r="AJ3678" s="97" t="str">
        <f t="shared" si="902"/>
        <v>19000100</v>
      </c>
    </row>
    <row r="3679" spans="4:36" ht="12" customHeight="1" x14ac:dyDescent="0.15">
      <c r="F3679" s="86" t="str">
        <f t="shared" si="891"/>
        <v>Saturday</v>
      </c>
      <c r="G3679" s="91"/>
      <c r="H3679" s="92" t="str">
        <f>VLOOKUP(MONTH(G3679),VLOOKUP!$W$1:$X$24,2)</f>
        <v>January</v>
      </c>
      <c r="I3679" s="92" t="str">
        <f t="shared" si="892"/>
        <v/>
      </c>
      <c r="J3679" s="93" t="s">
        <v>1322</v>
      </c>
      <c r="L3679" s="86" t="str">
        <f t="shared" si="905"/>
        <v>Kenny's House [Takoma Park]</v>
      </c>
      <c r="M3679" s="86">
        <f t="shared" si="893"/>
        <v>0</v>
      </c>
      <c r="N3679" s="93" t="str">
        <f t="shared" si="904"/>
        <v>Kenny's House [Takoma Park]</v>
      </c>
      <c r="O3679" s="94"/>
      <c r="S3679" s="95">
        <f t="shared" si="894"/>
        <v>0</v>
      </c>
      <c r="T3679" s="86" t="str">
        <f t="shared" si="895"/>
        <v/>
      </c>
      <c r="U3679" s="86" t="str">
        <f t="shared" si="903"/>
        <v/>
      </c>
      <c r="V3679" s="95" t="str">
        <f t="shared" si="896"/>
        <v/>
      </c>
      <c r="W3679" s="90" t="s">
        <v>221</v>
      </c>
      <c r="AE3679" s="92" t="str">
        <f t="shared" si="897"/>
        <v/>
      </c>
      <c r="AF3679" s="96" t="str">
        <f t="shared" si="898"/>
        <v>&lt;a name='19000100'&gt;&lt;b&gt;: 0 - Kenny's House [Takoma Park]&lt;/b&gt;&lt;/a&gt;&lt;br&gt;</v>
      </c>
      <c r="AG3679" s="97">
        <f t="shared" si="899"/>
        <v>1900</v>
      </c>
      <c r="AH3679" s="97" t="str">
        <f t="shared" si="900"/>
        <v>01</v>
      </c>
      <c r="AI3679" s="97" t="str">
        <f t="shared" si="901"/>
        <v>00</v>
      </c>
      <c r="AJ3679" s="97" t="str">
        <f t="shared" si="902"/>
        <v>19000100</v>
      </c>
    </row>
    <row r="3680" spans="4:36" ht="12" customHeight="1" x14ac:dyDescent="0.15">
      <c r="F3680" s="86" t="str">
        <f t="shared" si="891"/>
        <v>Saturday</v>
      </c>
      <c r="G3680" s="91"/>
      <c r="H3680" s="92" t="str">
        <f>VLOOKUP(MONTH(G3680),VLOOKUP!$W$1:$X$24,2)</f>
        <v>January</v>
      </c>
      <c r="I3680" s="92" t="str">
        <f t="shared" si="892"/>
        <v/>
      </c>
      <c r="J3680" s="93" t="s">
        <v>1322</v>
      </c>
      <c r="L3680" s="86" t="str">
        <f t="shared" si="905"/>
        <v>Kenny's House [Takoma Park]</v>
      </c>
      <c r="M3680" s="86">
        <f t="shared" si="893"/>
        <v>0</v>
      </c>
      <c r="N3680" s="93" t="str">
        <f t="shared" si="904"/>
        <v>Kenny's House [Takoma Park]</v>
      </c>
      <c r="O3680" s="94"/>
      <c r="S3680" s="95">
        <f t="shared" si="894"/>
        <v>0</v>
      </c>
      <c r="T3680" s="86" t="str">
        <f t="shared" si="895"/>
        <v/>
      </c>
      <c r="U3680" s="86" t="str">
        <f t="shared" si="903"/>
        <v/>
      </c>
      <c r="V3680" s="95" t="str">
        <f t="shared" si="896"/>
        <v/>
      </c>
      <c r="W3680" s="90" t="s">
        <v>221</v>
      </c>
      <c r="AE3680" s="92" t="str">
        <f t="shared" si="897"/>
        <v/>
      </c>
      <c r="AF3680" s="96" t="str">
        <f t="shared" si="898"/>
        <v>&lt;a name='19000100'&gt;&lt;b&gt;: 0 - Kenny's House [Takoma Park]&lt;/b&gt;&lt;/a&gt;&lt;br&gt;</v>
      </c>
      <c r="AG3680" s="97">
        <f t="shared" si="899"/>
        <v>1900</v>
      </c>
      <c r="AH3680" s="97" t="str">
        <f t="shared" si="900"/>
        <v>01</v>
      </c>
      <c r="AI3680" s="97" t="str">
        <f t="shared" si="901"/>
        <v>00</v>
      </c>
      <c r="AJ3680" s="97" t="str">
        <f t="shared" si="902"/>
        <v>19000100</v>
      </c>
    </row>
    <row r="3681" spans="6:36" ht="12" customHeight="1" x14ac:dyDescent="0.15">
      <c r="F3681" s="86" t="str">
        <f t="shared" si="891"/>
        <v>Saturday</v>
      </c>
      <c r="G3681" s="91"/>
      <c r="H3681" s="92" t="str">
        <f>VLOOKUP(MONTH(G3681),VLOOKUP!$W$1:$X$24,2)</f>
        <v>January</v>
      </c>
      <c r="I3681" s="92" t="str">
        <f t="shared" si="892"/>
        <v/>
      </c>
      <c r="J3681" s="93" t="s">
        <v>1336</v>
      </c>
      <c r="L3681" s="86" t="str">
        <f t="shared" si="905"/>
        <v>Kentlands Mansion [320 Kent Square Road, Gaithersburg, MD]</v>
      </c>
      <c r="M3681" s="86">
        <f t="shared" si="893"/>
        <v>0</v>
      </c>
      <c r="N3681" s="93" t="str">
        <f t="shared" si="904"/>
        <v>Kentlands Mansion [320 Kent Square Road, Gaithersburg, MD]</v>
      </c>
      <c r="O3681" s="90"/>
      <c r="S3681" s="95">
        <f t="shared" si="894"/>
        <v>0</v>
      </c>
      <c r="T3681" s="86" t="str">
        <f t="shared" si="895"/>
        <v/>
      </c>
      <c r="U3681" s="86" t="str">
        <f t="shared" si="903"/>
        <v/>
      </c>
      <c r="V3681" s="95" t="str">
        <f t="shared" si="896"/>
        <v/>
      </c>
      <c r="Z3681" s="99"/>
      <c r="AA3681" s="99"/>
      <c r="AB3681" s="99"/>
      <c r="AC3681" s="99"/>
      <c r="AD3681" s="99"/>
      <c r="AE3681" s="92" t="str">
        <f t="shared" si="897"/>
        <v/>
      </c>
      <c r="AF3681" s="96" t="str">
        <f t="shared" si="898"/>
        <v>&lt;a name='19000100'&gt;&lt;b&gt;: 0 - Kentlands Mansion [320 Kent Square Road, Gaithersburg, MD]&lt;/b&gt;&lt;/a&gt;&lt;br&gt;</v>
      </c>
      <c r="AG3681" s="97">
        <f t="shared" si="899"/>
        <v>1900</v>
      </c>
      <c r="AH3681" s="97" t="str">
        <f t="shared" si="900"/>
        <v>01</v>
      </c>
      <c r="AI3681" s="97" t="str">
        <f t="shared" si="901"/>
        <v>00</v>
      </c>
      <c r="AJ3681" s="97" t="str">
        <f t="shared" si="902"/>
        <v>19000100</v>
      </c>
    </row>
    <row r="3682" spans="6:36" ht="12" customHeight="1" x14ac:dyDescent="0.15">
      <c r="F3682" s="86" t="str">
        <f t="shared" si="891"/>
        <v>Saturday</v>
      </c>
      <c r="G3682" s="91"/>
      <c r="H3682" s="92" t="str">
        <f>VLOOKUP(MONTH(G3682),VLOOKUP!$W$1:$X$24,2)</f>
        <v>January</v>
      </c>
      <c r="I3682" s="92" t="str">
        <f t="shared" si="892"/>
        <v/>
      </c>
      <c r="J3682" s="93" t="s">
        <v>1336</v>
      </c>
      <c r="L3682" s="86" t="str">
        <f t="shared" si="905"/>
        <v>Kentlands Mansion [320 Kent Square Road, Gaithersburg, MD]</v>
      </c>
      <c r="M3682" s="86">
        <f t="shared" si="893"/>
        <v>0</v>
      </c>
      <c r="N3682" s="93" t="str">
        <f t="shared" si="904"/>
        <v>Kentlands Mansion [320 Kent Square Road, Gaithersburg, MD]</v>
      </c>
      <c r="O3682" s="90"/>
      <c r="S3682" s="95">
        <f t="shared" si="894"/>
        <v>0</v>
      </c>
      <c r="T3682" s="86" t="str">
        <f t="shared" si="895"/>
        <v/>
      </c>
      <c r="U3682" s="86" t="str">
        <f t="shared" si="903"/>
        <v/>
      </c>
      <c r="V3682" s="95" t="str">
        <f t="shared" si="896"/>
        <v/>
      </c>
      <c r="Z3682" s="99"/>
      <c r="AA3682" s="99"/>
      <c r="AB3682" s="99"/>
      <c r="AC3682" s="99"/>
      <c r="AD3682" s="99"/>
      <c r="AE3682" s="92" t="str">
        <f t="shared" si="897"/>
        <v/>
      </c>
      <c r="AF3682" s="96" t="str">
        <f t="shared" si="898"/>
        <v>&lt;a name='19000100'&gt;&lt;b&gt;: 0 - Kentlands Mansion [320 Kent Square Road, Gaithersburg, MD]&lt;/b&gt;&lt;/a&gt;&lt;br&gt;</v>
      </c>
      <c r="AG3682" s="97">
        <f t="shared" si="899"/>
        <v>1900</v>
      </c>
      <c r="AH3682" s="97" t="str">
        <f t="shared" si="900"/>
        <v>01</v>
      </c>
      <c r="AI3682" s="97" t="str">
        <f t="shared" si="901"/>
        <v>00</v>
      </c>
      <c r="AJ3682" s="97" t="str">
        <f t="shared" si="902"/>
        <v>19000100</v>
      </c>
    </row>
    <row r="3683" spans="6:36" ht="12" customHeight="1" x14ac:dyDescent="0.15">
      <c r="F3683" s="86" t="str">
        <f t="shared" si="891"/>
        <v>Saturday</v>
      </c>
      <c r="G3683" s="91"/>
      <c r="H3683" s="92" t="str">
        <f>VLOOKUP(MONTH(G3683),VLOOKUP!$W$1:$X$24,2)</f>
        <v>January</v>
      </c>
      <c r="I3683" s="92" t="str">
        <f t="shared" si="892"/>
        <v/>
      </c>
      <c r="J3683" s="93" t="s">
        <v>1047</v>
      </c>
      <c r="L3683" s="86" t="str">
        <f t="shared" si="905"/>
        <v>King's Tavern [19 South King St, Leesburg, VA]</v>
      </c>
      <c r="M3683" s="86">
        <f t="shared" si="893"/>
        <v>0</v>
      </c>
      <c r="N3683" s="93" t="str">
        <f t="shared" si="904"/>
        <v>King's Tavern [19 South King St, Leesburg, VA]</v>
      </c>
      <c r="O3683" s="94"/>
      <c r="S3683" s="95">
        <f t="shared" si="894"/>
        <v>0</v>
      </c>
      <c r="T3683" s="86" t="str">
        <f t="shared" si="895"/>
        <v/>
      </c>
      <c r="U3683" s="86" t="str">
        <f t="shared" si="903"/>
        <v/>
      </c>
      <c r="V3683" s="95" t="str">
        <f t="shared" si="896"/>
        <v/>
      </c>
      <c r="W3683" s="90" t="s">
        <v>221</v>
      </c>
      <c r="AE3683" s="92" t="str">
        <f t="shared" si="897"/>
        <v/>
      </c>
      <c r="AF3683" s="96" t="str">
        <f t="shared" si="898"/>
        <v>&lt;a name='19000100'&gt;&lt;b&gt;: 0 - King's Tavern [19 South King St, Leesburg, VA]&lt;/b&gt;&lt;/a&gt;&lt;br&gt;</v>
      </c>
      <c r="AG3683" s="97">
        <f t="shared" si="899"/>
        <v>1900</v>
      </c>
      <c r="AH3683" s="97" t="str">
        <f t="shared" si="900"/>
        <v>01</v>
      </c>
      <c r="AI3683" s="97" t="str">
        <f t="shared" si="901"/>
        <v>00</v>
      </c>
      <c r="AJ3683" s="97" t="str">
        <f t="shared" si="902"/>
        <v>19000100</v>
      </c>
    </row>
    <row r="3684" spans="6:36" ht="12" customHeight="1" x14ac:dyDescent="0.15">
      <c r="F3684" s="86" t="str">
        <f t="shared" si="891"/>
        <v>Saturday</v>
      </c>
      <c r="G3684" s="91"/>
      <c r="H3684" s="92" t="str">
        <f>VLOOKUP(MONTH(G3684),VLOOKUP!$W$1:$X$24,2)</f>
        <v>January</v>
      </c>
      <c r="I3684" s="92" t="str">
        <f t="shared" si="892"/>
        <v/>
      </c>
      <c r="J3684" s="93" t="s">
        <v>1047</v>
      </c>
      <c r="L3684" s="86" t="str">
        <f t="shared" si="905"/>
        <v>King's Tavern [19 South King St, Leesburg, VA]</v>
      </c>
      <c r="M3684" s="86">
        <f t="shared" si="893"/>
        <v>0</v>
      </c>
      <c r="N3684" s="93" t="str">
        <f t="shared" si="904"/>
        <v>King's Tavern [19 South King St, Leesburg, VA]</v>
      </c>
      <c r="O3684" s="94"/>
      <c r="S3684" s="95">
        <f t="shared" si="894"/>
        <v>0</v>
      </c>
      <c r="T3684" s="86" t="str">
        <f t="shared" si="895"/>
        <v/>
      </c>
      <c r="U3684" s="86" t="str">
        <f t="shared" si="903"/>
        <v/>
      </c>
      <c r="V3684" s="95" t="str">
        <f t="shared" si="896"/>
        <v/>
      </c>
      <c r="W3684" s="90" t="s">
        <v>221</v>
      </c>
      <c r="AE3684" s="92" t="str">
        <f t="shared" si="897"/>
        <v/>
      </c>
      <c r="AF3684" s="96" t="str">
        <f t="shared" si="898"/>
        <v>&lt;a name='19000100'&gt;&lt;b&gt;: 0 - King's Tavern [19 South King St, Leesburg, VA]&lt;/b&gt;&lt;/a&gt;&lt;br&gt;</v>
      </c>
      <c r="AG3684" s="97">
        <f t="shared" si="899"/>
        <v>1900</v>
      </c>
      <c r="AH3684" s="97" t="str">
        <f t="shared" si="900"/>
        <v>01</v>
      </c>
      <c r="AI3684" s="97" t="str">
        <f t="shared" si="901"/>
        <v>00</v>
      </c>
      <c r="AJ3684" s="97" t="str">
        <f t="shared" si="902"/>
        <v>19000100</v>
      </c>
    </row>
    <row r="3685" spans="6:36" ht="12" customHeight="1" x14ac:dyDescent="0.15">
      <c r="F3685" s="86" t="str">
        <f t="shared" si="891"/>
        <v>Saturday</v>
      </c>
      <c r="G3685" s="91"/>
      <c r="H3685" s="92" t="str">
        <f>VLOOKUP(MONTH(G3685),VLOOKUP!$W$1:$X$24,2)</f>
        <v>January</v>
      </c>
      <c r="I3685" s="92" t="str">
        <f t="shared" si="892"/>
        <v/>
      </c>
      <c r="J3685" s="93" t="s">
        <v>1047</v>
      </c>
      <c r="L3685" s="86" t="str">
        <f t="shared" si="905"/>
        <v>King's Tavern [19 South King St, Leesburg, VA]</v>
      </c>
      <c r="M3685" s="86">
        <f t="shared" si="893"/>
        <v>0</v>
      </c>
      <c r="N3685" s="93" t="str">
        <f t="shared" si="904"/>
        <v>King's Tavern [19 South King St, Leesburg, VA]</v>
      </c>
      <c r="O3685" s="94"/>
      <c r="S3685" s="95">
        <f t="shared" si="894"/>
        <v>0</v>
      </c>
      <c r="T3685" s="86" t="str">
        <f t="shared" si="895"/>
        <v/>
      </c>
      <c r="U3685" s="86" t="str">
        <f t="shared" si="903"/>
        <v/>
      </c>
      <c r="V3685" s="95" t="str">
        <f t="shared" si="896"/>
        <v/>
      </c>
      <c r="W3685" s="90" t="s">
        <v>221</v>
      </c>
      <c r="AE3685" s="92" t="str">
        <f t="shared" si="897"/>
        <v/>
      </c>
      <c r="AF3685" s="96" t="str">
        <f t="shared" si="898"/>
        <v>&lt;a name='19000100'&gt;&lt;b&gt;: 0 - King's Tavern [19 South King St, Leesburg, VA]&lt;/b&gt;&lt;/a&gt;&lt;br&gt;</v>
      </c>
      <c r="AG3685" s="97">
        <f t="shared" si="899"/>
        <v>1900</v>
      </c>
      <c r="AH3685" s="97" t="str">
        <f t="shared" si="900"/>
        <v>01</v>
      </c>
      <c r="AI3685" s="97" t="str">
        <f t="shared" si="901"/>
        <v>00</v>
      </c>
      <c r="AJ3685" s="97" t="str">
        <f t="shared" si="902"/>
        <v>19000100</v>
      </c>
    </row>
    <row r="3686" spans="6:36" ht="12" customHeight="1" x14ac:dyDescent="0.15">
      <c r="F3686" s="86" t="str">
        <f t="shared" si="891"/>
        <v>Saturday</v>
      </c>
      <c r="G3686" s="91"/>
      <c r="H3686" s="92" t="str">
        <f>VLOOKUP(MONTH(G3686),VLOOKUP!$W$1:$X$24,2)</f>
        <v>January</v>
      </c>
      <c r="I3686" s="92" t="str">
        <f t="shared" si="892"/>
        <v/>
      </c>
      <c r="J3686" s="93" t="s">
        <v>1047</v>
      </c>
      <c r="L3686" s="86" t="str">
        <f t="shared" si="905"/>
        <v>King's Tavern [19 South King St, Leesburg, VA]</v>
      </c>
      <c r="M3686" s="86">
        <f t="shared" si="893"/>
        <v>0</v>
      </c>
      <c r="N3686" s="93" t="str">
        <f t="shared" si="904"/>
        <v>King's Tavern [19 South King St, Leesburg, VA]</v>
      </c>
      <c r="O3686" s="94"/>
      <c r="S3686" s="95">
        <f t="shared" si="894"/>
        <v>0</v>
      </c>
      <c r="T3686" s="86" t="str">
        <f t="shared" si="895"/>
        <v/>
      </c>
      <c r="U3686" s="86" t="str">
        <f t="shared" si="903"/>
        <v/>
      </c>
      <c r="V3686" s="95" t="str">
        <f t="shared" si="896"/>
        <v/>
      </c>
      <c r="W3686" s="90" t="s">
        <v>221</v>
      </c>
      <c r="AE3686" s="92" t="str">
        <f t="shared" si="897"/>
        <v/>
      </c>
      <c r="AF3686" s="96" t="str">
        <f t="shared" si="898"/>
        <v>&lt;a name='19000100'&gt;&lt;b&gt;: 0 - King's Tavern [19 South King St, Leesburg, VA]&lt;/b&gt;&lt;/a&gt;&lt;br&gt;</v>
      </c>
      <c r="AG3686" s="97">
        <f t="shared" si="899"/>
        <v>1900</v>
      </c>
      <c r="AH3686" s="97" t="str">
        <f t="shared" si="900"/>
        <v>01</v>
      </c>
      <c r="AI3686" s="97" t="str">
        <f t="shared" si="901"/>
        <v>00</v>
      </c>
      <c r="AJ3686" s="97" t="str">
        <f t="shared" si="902"/>
        <v>19000100</v>
      </c>
    </row>
    <row r="3687" spans="6:36" ht="12" customHeight="1" x14ac:dyDescent="0.15">
      <c r="F3687" s="86" t="str">
        <f t="shared" si="891"/>
        <v>Saturday</v>
      </c>
      <c r="G3687" s="91"/>
      <c r="H3687" s="92" t="str">
        <f>VLOOKUP(MONTH(G3687),VLOOKUP!$W$1:$X$24,2)</f>
        <v>January</v>
      </c>
      <c r="I3687" s="92" t="str">
        <f t="shared" si="892"/>
        <v/>
      </c>
      <c r="J3687" s="93" t="s">
        <v>117</v>
      </c>
      <c r="L3687" s="86" t="str">
        <f t="shared" si="905"/>
        <v>Kingman Island [575 Oklahoma Ave NE, WDC]</v>
      </c>
      <c r="M3687" s="86">
        <f t="shared" si="893"/>
        <v>0</v>
      </c>
      <c r="N3687" s="93" t="str">
        <f t="shared" si="904"/>
        <v>Kingman Island [575 Oklahoma Ave NE, WDC]</v>
      </c>
      <c r="O3687" s="94"/>
      <c r="S3687" s="95">
        <f t="shared" si="894"/>
        <v>0</v>
      </c>
      <c r="T3687" s="86" t="str">
        <f t="shared" si="895"/>
        <v/>
      </c>
      <c r="U3687" s="86" t="str">
        <f t="shared" si="903"/>
        <v/>
      </c>
      <c r="V3687" s="95" t="str">
        <f t="shared" si="896"/>
        <v/>
      </c>
      <c r="AE3687" s="92" t="str">
        <f t="shared" si="897"/>
        <v/>
      </c>
      <c r="AF3687" s="96" t="str">
        <f t="shared" si="898"/>
        <v>&lt;a name='19000100'&gt;&lt;b&gt;: 0 - Kingman Island [575 Oklahoma Ave NE, WDC]&lt;/b&gt;&lt;/a&gt;&lt;br&gt;</v>
      </c>
      <c r="AG3687" s="97">
        <f t="shared" si="899"/>
        <v>1900</v>
      </c>
      <c r="AH3687" s="97" t="str">
        <f t="shared" si="900"/>
        <v>01</v>
      </c>
      <c r="AI3687" s="97" t="str">
        <f t="shared" si="901"/>
        <v>00</v>
      </c>
      <c r="AJ3687" s="97" t="str">
        <f t="shared" si="902"/>
        <v>19000100</v>
      </c>
    </row>
    <row r="3688" spans="6:36" ht="12" customHeight="1" x14ac:dyDescent="0.15">
      <c r="F3688" s="86" t="str">
        <f t="shared" si="891"/>
        <v>Saturday</v>
      </c>
      <c r="G3688" s="91"/>
      <c r="H3688" s="92" t="str">
        <f>VLOOKUP(MONTH(G3688),VLOOKUP!$W$1:$X$24,2)</f>
        <v>January</v>
      </c>
      <c r="I3688" s="92" t="str">
        <f t="shared" si="892"/>
        <v/>
      </c>
      <c r="J3688" s="93" t="s">
        <v>117</v>
      </c>
      <c r="L3688" s="86" t="str">
        <f t="shared" si="905"/>
        <v>Kingman Island [575 Oklahoma Ave NE, WDC]</v>
      </c>
      <c r="M3688" s="86">
        <f t="shared" si="893"/>
        <v>0</v>
      </c>
      <c r="N3688" s="93" t="str">
        <f t="shared" si="904"/>
        <v>Kingman Island [575 Oklahoma Ave NE, WDC]</v>
      </c>
      <c r="O3688" s="94"/>
      <c r="S3688" s="95">
        <f t="shared" si="894"/>
        <v>0</v>
      </c>
      <c r="T3688" s="86" t="str">
        <f t="shared" si="895"/>
        <v/>
      </c>
      <c r="U3688" s="86" t="str">
        <f t="shared" si="903"/>
        <v/>
      </c>
      <c r="V3688" s="95" t="str">
        <f t="shared" si="896"/>
        <v/>
      </c>
      <c r="AE3688" s="92" t="str">
        <f t="shared" si="897"/>
        <v/>
      </c>
      <c r="AF3688" s="100" t="str">
        <f t="shared" si="898"/>
        <v>&lt;a name='19000100'&gt;&lt;b&gt;: 0 - Kingman Island [575 Oklahoma Ave NE, WDC]&lt;/b&gt;&lt;/a&gt;&lt;br&gt;</v>
      </c>
      <c r="AG3688" s="101">
        <f t="shared" si="899"/>
        <v>1900</v>
      </c>
      <c r="AH3688" s="101" t="str">
        <f t="shared" si="900"/>
        <v>01</v>
      </c>
      <c r="AI3688" s="101" t="str">
        <f t="shared" si="901"/>
        <v>00</v>
      </c>
      <c r="AJ3688" s="101" t="str">
        <f t="shared" si="902"/>
        <v>19000100</v>
      </c>
    </row>
    <row r="3689" spans="6:36" ht="12" customHeight="1" x14ac:dyDescent="0.15">
      <c r="F3689" s="86" t="str">
        <f t="shared" si="891"/>
        <v>Saturday</v>
      </c>
      <c r="G3689" s="91"/>
      <c r="H3689" s="92" t="str">
        <f>VLOOKUP(MONTH(G3689),VLOOKUP!$W$1:$X$24,2)</f>
        <v>January</v>
      </c>
      <c r="I3689" s="92" t="str">
        <f t="shared" si="892"/>
        <v/>
      </c>
      <c r="J3689" s="93" t="s">
        <v>117</v>
      </c>
      <c r="L3689" s="86" t="str">
        <f t="shared" si="905"/>
        <v>Kingman Island [575 Oklahoma Ave NE, WDC]</v>
      </c>
      <c r="M3689" s="86">
        <f t="shared" si="893"/>
        <v>0</v>
      </c>
      <c r="N3689" s="93" t="str">
        <f t="shared" si="904"/>
        <v>Kingman Island [575 Oklahoma Ave NE, WDC]</v>
      </c>
      <c r="O3689" s="94"/>
      <c r="S3689" s="95">
        <f t="shared" si="894"/>
        <v>0</v>
      </c>
      <c r="T3689" s="86" t="str">
        <f t="shared" si="895"/>
        <v/>
      </c>
      <c r="U3689" s="86" t="str">
        <f t="shared" si="903"/>
        <v/>
      </c>
      <c r="V3689" s="95" t="str">
        <f t="shared" si="896"/>
        <v/>
      </c>
      <c r="AE3689" s="92" t="str">
        <f t="shared" si="897"/>
        <v/>
      </c>
      <c r="AF3689" s="96" t="str">
        <f t="shared" si="898"/>
        <v>&lt;a name='19000100'&gt;&lt;b&gt;: 0 - Kingman Island [575 Oklahoma Ave NE, WDC]&lt;/b&gt;&lt;/a&gt;&lt;br&gt;</v>
      </c>
      <c r="AG3689" s="97">
        <f t="shared" si="899"/>
        <v>1900</v>
      </c>
      <c r="AH3689" s="97" t="str">
        <f t="shared" si="900"/>
        <v>01</v>
      </c>
      <c r="AI3689" s="97" t="str">
        <f t="shared" si="901"/>
        <v>00</v>
      </c>
      <c r="AJ3689" s="97" t="str">
        <f t="shared" si="902"/>
        <v>19000100</v>
      </c>
    </row>
    <row r="3690" spans="6:36" ht="12" customHeight="1" x14ac:dyDescent="0.15">
      <c r="F3690" s="86" t="str">
        <f t="shared" si="891"/>
        <v>Saturday</v>
      </c>
      <c r="G3690" s="91"/>
      <c r="H3690" s="92" t="str">
        <f>VLOOKUP(MONTH(G3690),VLOOKUP!$W$1:$X$24,2)</f>
        <v>January</v>
      </c>
      <c r="I3690" s="92" t="str">
        <f t="shared" si="892"/>
        <v/>
      </c>
      <c r="J3690" s="93" t="s">
        <v>117</v>
      </c>
      <c r="L3690" s="86" t="str">
        <f t="shared" si="905"/>
        <v>Kingman Island [575 Oklahoma Ave NE, WDC]</v>
      </c>
      <c r="M3690" s="86">
        <f t="shared" si="893"/>
        <v>0</v>
      </c>
      <c r="N3690" s="93" t="str">
        <f t="shared" si="904"/>
        <v>Kingman Island [575 Oklahoma Ave NE, WDC]</v>
      </c>
      <c r="O3690" s="94"/>
      <c r="S3690" s="95">
        <f t="shared" si="894"/>
        <v>0</v>
      </c>
      <c r="T3690" s="86" t="str">
        <f t="shared" si="895"/>
        <v/>
      </c>
      <c r="U3690" s="86" t="str">
        <f t="shared" si="903"/>
        <v/>
      </c>
      <c r="V3690" s="95" t="str">
        <f t="shared" si="896"/>
        <v/>
      </c>
      <c r="AE3690" s="92" t="str">
        <f t="shared" si="897"/>
        <v/>
      </c>
      <c r="AF3690" s="96" t="str">
        <f t="shared" si="898"/>
        <v>&lt;a name='19000100'&gt;&lt;b&gt;: 0 - Kingman Island [575 Oklahoma Ave NE, WDC]&lt;/b&gt;&lt;/a&gt;&lt;br&gt;</v>
      </c>
      <c r="AG3690" s="97">
        <f t="shared" si="899"/>
        <v>1900</v>
      </c>
      <c r="AH3690" s="97" t="str">
        <f t="shared" si="900"/>
        <v>01</v>
      </c>
      <c r="AI3690" s="97" t="str">
        <f t="shared" si="901"/>
        <v>00</v>
      </c>
      <c r="AJ3690" s="97" t="str">
        <f t="shared" si="902"/>
        <v>19000100</v>
      </c>
    </row>
    <row r="3691" spans="6:36" ht="12" customHeight="1" x14ac:dyDescent="0.15">
      <c r="F3691" s="86" t="str">
        <f t="shared" si="891"/>
        <v>Saturday</v>
      </c>
      <c r="G3691" s="91"/>
      <c r="H3691" s="92" t="str">
        <f>VLOOKUP(MONTH(G3691),VLOOKUP!$W$1:$X$24,2)</f>
        <v>January</v>
      </c>
      <c r="I3691" s="92" t="str">
        <f t="shared" si="892"/>
        <v/>
      </c>
      <c r="J3691" s="93" t="s">
        <v>117</v>
      </c>
      <c r="L3691" s="86" t="str">
        <f t="shared" si="905"/>
        <v>Kingman Island [575 Oklahoma Ave NE, WDC]</v>
      </c>
      <c r="M3691" s="86">
        <f t="shared" si="893"/>
        <v>0</v>
      </c>
      <c r="N3691" s="93" t="str">
        <f t="shared" si="904"/>
        <v>Kingman Island [575 Oklahoma Ave NE, WDC]</v>
      </c>
      <c r="O3691" s="94"/>
      <c r="S3691" s="95">
        <f t="shared" si="894"/>
        <v>0</v>
      </c>
      <c r="T3691" s="86" t="str">
        <f t="shared" si="895"/>
        <v/>
      </c>
      <c r="U3691" s="86" t="str">
        <f t="shared" si="903"/>
        <v/>
      </c>
      <c r="V3691" s="95" t="str">
        <f t="shared" si="896"/>
        <v/>
      </c>
      <c r="AE3691" s="92" t="str">
        <f t="shared" si="897"/>
        <v/>
      </c>
      <c r="AF3691" s="96" t="str">
        <f t="shared" si="898"/>
        <v>&lt;a name='19000100'&gt;&lt;b&gt;: 0 - Kingman Island [575 Oklahoma Ave NE, WDC]&lt;/b&gt;&lt;/a&gt;&lt;br&gt;</v>
      </c>
      <c r="AG3691" s="97">
        <f t="shared" si="899"/>
        <v>1900</v>
      </c>
      <c r="AH3691" s="97" t="str">
        <f t="shared" si="900"/>
        <v>01</v>
      </c>
      <c r="AI3691" s="97" t="str">
        <f t="shared" si="901"/>
        <v>00</v>
      </c>
      <c r="AJ3691" s="97" t="str">
        <f t="shared" si="902"/>
        <v>19000100</v>
      </c>
    </row>
    <row r="3692" spans="6:36" ht="12" customHeight="1" x14ac:dyDescent="0.15">
      <c r="F3692" s="86" t="str">
        <f t="shared" si="891"/>
        <v>Saturday</v>
      </c>
      <c r="G3692" s="91"/>
      <c r="H3692" s="92" t="str">
        <f>VLOOKUP(MONTH(G3692),VLOOKUP!$W$1:$X$24,2)</f>
        <v>January</v>
      </c>
      <c r="I3692" s="92" t="str">
        <f t="shared" si="892"/>
        <v/>
      </c>
      <c r="J3692" s="93" t="s">
        <v>117</v>
      </c>
      <c r="L3692" s="86" t="str">
        <f t="shared" si="905"/>
        <v>Kingman Island [575 Oklahoma Ave NE, WDC]</v>
      </c>
      <c r="M3692" s="86">
        <f t="shared" si="893"/>
        <v>0</v>
      </c>
      <c r="N3692" s="93" t="str">
        <f t="shared" si="904"/>
        <v>Kingman Island [575 Oklahoma Ave NE, WDC]</v>
      </c>
      <c r="O3692" s="94"/>
      <c r="S3692" s="95">
        <f t="shared" si="894"/>
        <v>0</v>
      </c>
      <c r="T3692" s="86" t="str">
        <f t="shared" si="895"/>
        <v/>
      </c>
      <c r="U3692" s="86" t="str">
        <f t="shared" si="903"/>
        <v/>
      </c>
      <c r="V3692" s="95" t="str">
        <f t="shared" si="896"/>
        <v/>
      </c>
      <c r="AE3692" s="92" t="str">
        <f t="shared" si="897"/>
        <v/>
      </c>
      <c r="AF3692" s="96" t="str">
        <f t="shared" si="898"/>
        <v>&lt;a name='19000100'&gt;&lt;b&gt;: 0 - Kingman Island [575 Oklahoma Ave NE, WDC]&lt;/b&gt;&lt;/a&gt;&lt;br&gt;</v>
      </c>
      <c r="AG3692" s="97">
        <f t="shared" si="899"/>
        <v>1900</v>
      </c>
      <c r="AH3692" s="97" t="str">
        <f t="shared" si="900"/>
        <v>01</v>
      </c>
      <c r="AI3692" s="97" t="str">
        <f t="shared" si="901"/>
        <v>00</v>
      </c>
      <c r="AJ3692" s="97" t="str">
        <f t="shared" si="902"/>
        <v>19000100</v>
      </c>
    </row>
    <row r="3693" spans="6:36" ht="12" customHeight="1" x14ac:dyDescent="0.15">
      <c r="F3693" s="86" t="str">
        <f t="shared" si="891"/>
        <v>Saturday</v>
      </c>
      <c r="G3693" s="91"/>
      <c r="H3693" s="92" t="str">
        <f>VLOOKUP(MONTH(G3693),VLOOKUP!$W$1:$X$24,2)</f>
        <v>January</v>
      </c>
      <c r="I3693" s="92" t="str">
        <f t="shared" si="892"/>
        <v/>
      </c>
      <c r="J3693" s="93" t="s">
        <v>757</v>
      </c>
      <c r="L3693" s="86" t="str">
        <f t="shared" si="905"/>
        <v>Kiskadee [2205 Mt Vernon Ave, Alexandria, VA]</v>
      </c>
      <c r="M3693" s="86">
        <f t="shared" si="893"/>
        <v>0</v>
      </c>
      <c r="N3693" s="93" t="str">
        <f t="shared" si="904"/>
        <v>Kiskadee [2205 Mt Vernon Ave, Alexandria, VA]</v>
      </c>
      <c r="O3693" s="94"/>
      <c r="S3693" s="95">
        <f t="shared" si="894"/>
        <v>0</v>
      </c>
      <c r="T3693" s="86" t="str">
        <f t="shared" si="895"/>
        <v/>
      </c>
      <c r="U3693" s="86" t="str">
        <f t="shared" si="903"/>
        <v/>
      </c>
      <c r="V3693" s="95" t="str">
        <f t="shared" si="896"/>
        <v/>
      </c>
      <c r="AE3693" s="92" t="str">
        <f t="shared" si="897"/>
        <v/>
      </c>
      <c r="AF3693" s="96" t="str">
        <f t="shared" si="898"/>
        <v>&lt;a name='19000100'&gt;&lt;b&gt;: 0 - Kiskadee [2205 Mt Vernon Ave, Alexandria, VA]&lt;/b&gt;&lt;/a&gt;&lt;br&gt;</v>
      </c>
      <c r="AG3693" s="97">
        <f t="shared" si="899"/>
        <v>1900</v>
      </c>
      <c r="AH3693" s="97" t="str">
        <f t="shared" si="900"/>
        <v>01</v>
      </c>
      <c r="AI3693" s="97" t="str">
        <f t="shared" si="901"/>
        <v>00</v>
      </c>
      <c r="AJ3693" s="97" t="str">
        <f t="shared" si="902"/>
        <v>19000100</v>
      </c>
    </row>
    <row r="3694" spans="6:36" ht="12" customHeight="1" x14ac:dyDescent="0.15">
      <c r="F3694" s="86" t="str">
        <f t="shared" si="891"/>
        <v>Saturday</v>
      </c>
      <c r="G3694" s="91"/>
      <c r="H3694" s="92" t="str">
        <f>VLOOKUP(MONTH(G3694),VLOOKUP!$W$1:$X$24,2)</f>
        <v>January</v>
      </c>
      <c r="I3694" s="92" t="str">
        <f t="shared" si="892"/>
        <v/>
      </c>
      <c r="J3694" s="93" t="s">
        <v>757</v>
      </c>
      <c r="L3694" s="86" t="str">
        <f t="shared" si="905"/>
        <v>Kiskadee [2205 Mt Vernon Ave, Alexandria, VA]</v>
      </c>
      <c r="M3694" s="86">
        <f t="shared" si="893"/>
        <v>0</v>
      </c>
      <c r="N3694" s="93" t="str">
        <f t="shared" si="904"/>
        <v>Kiskadee [2205 Mt Vernon Ave, Alexandria, VA]</v>
      </c>
      <c r="O3694" s="94"/>
      <c r="S3694" s="95">
        <f t="shared" si="894"/>
        <v>0</v>
      </c>
      <c r="T3694" s="86" t="str">
        <f t="shared" si="895"/>
        <v/>
      </c>
      <c r="U3694" s="86" t="str">
        <f t="shared" si="903"/>
        <v/>
      </c>
      <c r="V3694" s="95" t="str">
        <f t="shared" si="896"/>
        <v/>
      </c>
      <c r="AE3694" s="92" t="str">
        <f t="shared" si="897"/>
        <v/>
      </c>
      <c r="AF3694" s="96" t="str">
        <f t="shared" si="898"/>
        <v>&lt;a name='19000100'&gt;&lt;b&gt;: 0 - Kiskadee [2205 Mt Vernon Ave, Alexandria, VA]&lt;/b&gt;&lt;/a&gt;&lt;br&gt;</v>
      </c>
      <c r="AG3694" s="97">
        <f t="shared" si="899"/>
        <v>1900</v>
      </c>
      <c r="AH3694" s="97" t="str">
        <f t="shared" si="900"/>
        <v>01</v>
      </c>
      <c r="AI3694" s="97" t="str">
        <f t="shared" si="901"/>
        <v>00</v>
      </c>
      <c r="AJ3694" s="97" t="str">
        <f t="shared" si="902"/>
        <v>19000100</v>
      </c>
    </row>
    <row r="3695" spans="6:36" ht="12" customHeight="1" x14ac:dyDescent="0.15">
      <c r="F3695" s="86" t="str">
        <f t="shared" si="891"/>
        <v>Saturday</v>
      </c>
      <c r="G3695" s="91"/>
      <c r="H3695" s="92" t="str">
        <f>VLOOKUP(MONTH(G3695),VLOOKUP!$W$1:$X$24,2)</f>
        <v>January</v>
      </c>
      <c r="I3695" s="92" t="str">
        <f t="shared" si="892"/>
        <v/>
      </c>
      <c r="J3695" s="93" t="s">
        <v>757</v>
      </c>
      <c r="L3695" s="86" t="str">
        <f t="shared" si="905"/>
        <v>Kiskadee [2205 Mt Vernon Ave, Alexandria, VA]</v>
      </c>
      <c r="M3695" s="86">
        <f t="shared" si="893"/>
        <v>0</v>
      </c>
      <c r="N3695" s="93" t="str">
        <f t="shared" si="904"/>
        <v>Kiskadee [2205 Mt Vernon Ave, Alexandria, VA]</v>
      </c>
      <c r="O3695" s="94"/>
      <c r="S3695" s="95">
        <f t="shared" si="894"/>
        <v>0</v>
      </c>
      <c r="T3695" s="86" t="str">
        <f t="shared" si="895"/>
        <v/>
      </c>
      <c r="U3695" s="86" t="str">
        <f t="shared" si="903"/>
        <v/>
      </c>
      <c r="V3695" s="95" t="str">
        <f t="shared" si="896"/>
        <v/>
      </c>
      <c r="AE3695" s="92" t="str">
        <f t="shared" si="897"/>
        <v/>
      </c>
      <c r="AF3695" s="96" t="str">
        <f t="shared" si="898"/>
        <v>&lt;a name='19000100'&gt;&lt;b&gt;: 0 - Kiskadee [2205 Mt Vernon Ave, Alexandria, VA]&lt;/b&gt;&lt;/a&gt;&lt;br&gt;</v>
      </c>
      <c r="AG3695" s="97">
        <f t="shared" si="899"/>
        <v>1900</v>
      </c>
      <c r="AH3695" s="97" t="str">
        <f t="shared" si="900"/>
        <v>01</v>
      </c>
      <c r="AI3695" s="97" t="str">
        <f t="shared" si="901"/>
        <v>00</v>
      </c>
      <c r="AJ3695" s="97" t="str">
        <f t="shared" si="902"/>
        <v>19000100</v>
      </c>
    </row>
    <row r="3696" spans="6:36" ht="12" customHeight="1" x14ac:dyDescent="0.15">
      <c r="F3696" s="86" t="str">
        <f t="shared" si="891"/>
        <v>Saturday</v>
      </c>
      <c r="G3696" s="91"/>
      <c r="H3696" s="92" t="str">
        <f>VLOOKUP(MONTH(G3696),VLOOKUP!$W$1:$X$24,2)</f>
        <v>January</v>
      </c>
      <c r="I3696" s="92" t="str">
        <f t="shared" si="892"/>
        <v/>
      </c>
      <c r="J3696" s="93" t="s">
        <v>757</v>
      </c>
      <c r="L3696" s="86" t="str">
        <f t="shared" si="905"/>
        <v>Kiskadee [2205 Mt Vernon Ave, Alexandria, VA]</v>
      </c>
      <c r="M3696" s="86">
        <f t="shared" si="893"/>
        <v>0</v>
      </c>
      <c r="N3696" s="93" t="str">
        <f t="shared" si="904"/>
        <v>Kiskadee [2205 Mt Vernon Ave, Alexandria, VA]</v>
      </c>
      <c r="O3696" s="94"/>
      <c r="S3696" s="95">
        <f t="shared" si="894"/>
        <v>0</v>
      </c>
      <c r="T3696" s="86" t="str">
        <f t="shared" si="895"/>
        <v/>
      </c>
      <c r="U3696" s="86" t="str">
        <f t="shared" si="903"/>
        <v/>
      </c>
      <c r="V3696" s="95" t="str">
        <f t="shared" si="896"/>
        <v/>
      </c>
      <c r="AE3696" s="92" t="str">
        <f t="shared" si="897"/>
        <v/>
      </c>
      <c r="AF3696" s="96" t="str">
        <f t="shared" si="898"/>
        <v>&lt;a name='19000100'&gt;&lt;b&gt;: 0 - Kiskadee [2205 Mt Vernon Ave, Alexandria, VA]&lt;/b&gt;&lt;/a&gt;&lt;br&gt;</v>
      </c>
      <c r="AG3696" s="97">
        <f t="shared" si="899"/>
        <v>1900</v>
      </c>
      <c r="AH3696" s="97" t="str">
        <f t="shared" si="900"/>
        <v>01</v>
      </c>
      <c r="AI3696" s="97" t="str">
        <f t="shared" si="901"/>
        <v>00</v>
      </c>
      <c r="AJ3696" s="97" t="str">
        <f t="shared" si="902"/>
        <v>19000100</v>
      </c>
    </row>
    <row r="3697" spans="6:36" ht="12" customHeight="1" x14ac:dyDescent="0.15">
      <c r="F3697" s="86" t="str">
        <f t="shared" si="891"/>
        <v>Saturday</v>
      </c>
      <c r="H3697" s="92" t="str">
        <f>VLOOKUP(MONTH(G3697),VLOOKUP!$W$1:$X$24,2)</f>
        <v>January</v>
      </c>
      <c r="I3697" s="92" t="str">
        <f t="shared" si="892"/>
        <v/>
      </c>
      <c r="J3697" s="93" t="s">
        <v>1722</v>
      </c>
      <c r="L3697" s="86" t="str">
        <f t="shared" si="905"/>
        <v>Kokomo [DIY Space, NE DC]</v>
      </c>
      <c r="M3697" s="86">
        <f t="shared" si="893"/>
        <v>0</v>
      </c>
      <c r="N3697" s="93" t="str">
        <f t="shared" si="904"/>
        <v>Kokomo [DIY Space, NE DC]</v>
      </c>
      <c r="O3697" s="94"/>
      <c r="S3697" s="95">
        <f t="shared" si="894"/>
        <v>0</v>
      </c>
      <c r="T3697" s="86" t="str">
        <f t="shared" si="895"/>
        <v/>
      </c>
      <c r="U3697" s="86" t="str">
        <f t="shared" si="903"/>
        <v/>
      </c>
      <c r="V3697" s="95" t="str">
        <f t="shared" si="896"/>
        <v/>
      </c>
      <c r="W3697" s="90" t="s">
        <v>221</v>
      </c>
      <c r="AE3697" s="92" t="str">
        <f t="shared" si="897"/>
        <v/>
      </c>
      <c r="AF3697" s="96" t="str">
        <f t="shared" si="898"/>
        <v>&lt;a name='19000100'&gt;&lt;b&gt;: 0 - Kokomo [DIY Space, NE DC]&lt;/b&gt;&lt;/a&gt;&lt;br&gt;</v>
      </c>
      <c r="AG3697" s="97">
        <f t="shared" si="899"/>
        <v>1900</v>
      </c>
      <c r="AH3697" s="97" t="str">
        <f t="shared" si="900"/>
        <v>01</v>
      </c>
      <c r="AI3697" s="97" t="str">
        <f t="shared" si="901"/>
        <v>00</v>
      </c>
      <c r="AJ3697" s="97" t="str">
        <f t="shared" si="902"/>
        <v>19000100</v>
      </c>
    </row>
    <row r="3698" spans="6:36" ht="12" customHeight="1" x14ac:dyDescent="0.15">
      <c r="F3698" s="86" t="str">
        <f t="shared" si="891"/>
        <v>Saturday</v>
      </c>
      <c r="H3698" s="92" t="str">
        <f>VLOOKUP(MONTH(G3698),VLOOKUP!$W$1:$X$24,2)</f>
        <v>January</v>
      </c>
      <c r="I3698" s="92" t="str">
        <f t="shared" si="892"/>
        <v/>
      </c>
      <c r="J3698" s="93" t="s">
        <v>1722</v>
      </c>
      <c r="L3698" s="86" t="str">
        <f t="shared" si="905"/>
        <v>Kokomo [DIY Space, NE DC]</v>
      </c>
      <c r="M3698" s="86">
        <f t="shared" si="893"/>
        <v>0</v>
      </c>
      <c r="N3698" s="93" t="str">
        <f t="shared" si="904"/>
        <v>Kokomo [DIY Space, NE DC]</v>
      </c>
      <c r="O3698" s="94"/>
      <c r="S3698" s="95">
        <f t="shared" si="894"/>
        <v>0</v>
      </c>
      <c r="T3698" s="86" t="str">
        <f t="shared" si="895"/>
        <v/>
      </c>
      <c r="U3698" s="86" t="str">
        <f t="shared" si="903"/>
        <v/>
      </c>
      <c r="V3698" s="95" t="str">
        <f t="shared" si="896"/>
        <v/>
      </c>
      <c r="W3698" s="90" t="s">
        <v>221</v>
      </c>
      <c r="AE3698" s="92" t="str">
        <f t="shared" si="897"/>
        <v/>
      </c>
      <c r="AF3698" s="96" t="str">
        <f t="shared" si="898"/>
        <v>&lt;a name='19000100'&gt;&lt;b&gt;: 0 - Kokomo [DIY Space, NE DC]&lt;/b&gt;&lt;/a&gt;&lt;br&gt;</v>
      </c>
      <c r="AG3698" s="97">
        <f t="shared" si="899"/>
        <v>1900</v>
      </c>
      <c r="AH3698" s="97" t="str">
        <f t="shared" si="900"/>
        <v>01</v>
      </c>
      <c r="AI3698" s="97" t="str">
        <f t="shared" si="901"/>
        <v>00</v>
      </c>
      <c r="AJ3698" s="97" t="str">
        <f t="shared" si="902"/>
        <v>19000100</v>
      </c>
    </row>
    <row r="3699" spans="6:36" ht="12" customHeight="1" x14ac:dyDescent="0.15">
      <c r="F3699" s="86" t="str">
        <f t="shared" si="891"/>
        <v>Saturday</v>
      </c>
      <c r="H3699" s="92" t="str">
        <f>VLOOKUP(MONTH(G3699),VLOOKUP!$W$1:$X$24,2)</f>
        <v>January</v>
      </c>
      <c r="I3699" s="92" t="str">
        <f t="shared" si="892"/>
        <v/>
      </c>
      <c r="J3699" s="93" t="s">
        <v>1722</v>
      </c>
      <c r="L3699" s="86" t="str">
        <f t="shared" si="905"/>
        <v>Kokomo [DIY Space, NE DC]</v>
      </c>
      <c r="M3699" s="86">
        <f t="shared" si="893"/>
        <v>0</v>
      </c>
      <c r="N3699" s="93" t="str">
        <f t="shared" si="904"/>
        <v>Kokomo [DIY Space, NE DC]</v>
      </c>
      <c r="O3699" s="94"/>
      <c r="S3699" s="95">
        <f t="shared" si="894"/>
        <v>0</v>
      </c>
      <c r="T3699" s="86" t="str">
        <f t="shared" si="895"/>
        <v/>
      </c>
      <c r="U3699" s="86" t="str">
        <f t="shared" si="903"/>
        <v/>
      </c>
      <c r="V3699" s="95" t="str">
        <f t="shared" si="896"/>
        <v/>
      </c>
      <c r="W3699" s="90" t="s">
        <v>221</v>
      </c>
      <c r="AE3699" s="92" t="str">
        <f t="shared" si="897"/>
        <v/>
      </c>
      <c r="AF3699" s="96" t="str">
        <f t="shared" si="898"/>
        <v>&lt;a name='19000100'&gt;&lt;b&gt;: 0 - Kokomo [DIY Space, NE DC]&lt;/b&gt;&lt;/a&gt;&lt;br&gt;</v>
      </c>
      <c r="AG3699" s="97">
        <f t="shared" si="899"/>
        <v>1900</v>
      </c>
      <c r="AH3699" s="97" t="str">
        <f t="shared" si="900"/>
        <v>01</v>
      </c>
      <c r="AI3699" s="97" t="str">
        <f t="shared" si="901"/>
        <v>00</v>
      </c>
      <c r="AJ3699" s="97" t="str">
        <f t="shared" si="902"/>
        <v>19000100</v>
      </c>
    </row>
    <row r="3700" spans="6:36" ht="12" customHeight="1" x14ac:dyDescent="0.15">
      <c r="F3700" s="86" t="str">
        <f t="shared" si="891"/>
        <v>Saturday</v>
      </c>
      <c r="G3700" s="91"/>
      <c r="H3700" s="92" t="str">
        <f>VLOOKUP(MONTH(G3700),VLOOKUP!$W$1:$X$24,2)</f>
        <v>January</v>
      </c>
      <c r="I3700" s="92" t="str">
        <f t="shared" si="892"/>
        <v/>
      </c>
      <c r="J3700" s="109" t="s">
        <v>241</v>
      </c>
      <c r="K3700" s="106"/>
      <c r="L3700" s="86" t="str">
        <f t="shared" si="905"/>
        <v>Krug's Place [906 East Street, Frederick, MD]</v>
      </c>
      <c r="M3700" s="86">
        <f t="shared" si="893"/>
        <v>0</v>
      </c>
      <c r="N3700" s="93" t="str">
        <f t="shared" si="904"/>
        <v>Krug's Place [906 East Street, Frederick, MD]</v>
      </c>
      <c r="O3700" s="107"/>
      <c r="P3700" s="107"/>
      <c r="Q3700" s="107"/>
      <c r="R3700" s="107"/>
      <c r="S3700" s="95">
        <f t="shared" si="894"/>
        <v>0</v>
      </c>
      <c r="T3700" s="86" t="str">
        <f t="shared" si="895"/>
        <v/>
      </c>
      <c r="U3700" s="86" t="str">
        <f t="shared" si="903"/>
        <v/>
      </c>
      <c r="V3700" s="95" t="str">
        <f t="shared" si="896"/>
        <v/>
      </c>
      <c r="AE3700" s="92" t="str">
        <f t="shared" si="897"/>
        <v/>
      </c>
      <c r="AF3700" s="96" t="str">
        <f t="shared" si="898"/>
        <v>&lt;a name='19000100'&gt;&lt;b&gt;: 0 - Krug's Place [906 East Street, Frederick, MD]&lt;/b&gt;&lt;/a&gt;&lt;br&gt;</v>
      </c>
      <c r="AG3700" s="97">
        <f t="shared" si="899"/>
        <v>1900</v>
      </c>
      <c r="AH3700" s="97" t="str">
        <f t="shared" si="900"/>
        <v>01</v>
      </c>
      <c r="AI3700" s="97" t="str">
        <f t="shared" si="901"/>
        <v>00</v>
      </c>
      <c r="AJ3700" s="97" t="str">
        <f t="shared" si="902"/>
        <v>19000100</v>
      </c>
    </row>
    <row r="3701" spans="6:36" ht="12" customHeight="1" x14ac:dyDescent="0.15">
      <c r="F3701" s="86" t="str">
        <f t="shared" si="891"/>
        <v>Saturday</v>
      </c>
      <c r="G3701" s="91"/>
      <c r="H3701" s="92" t="str">
        <f>VLOOKUP(MONTH(G3701),VLOOKUP!$W$1:$X$24,2)</f>
        <v>January</v>
      </c>
      <c r="I3701" s="92" t="str">
        <f t="shared" si="892"/>
        <v/>
      </c>
      <c r="J3701" s="109" t="s">
        <v>241</v>
      </c>
      <c r="K3701" s="106"/>
      <c r="L3701" s="86" t="str">
        <f t="shared" si="905"/>
        <v>Krug's Place [906 East Street, Frederick, MD]</v>
      </c>
      <c r="M3701" s="86">
        <f t="shared" si="893"/>
        <v>0</v>
      </c>
      <c r="N3701" s="93" t="str">
        <f t="shared" si="904"/>
        <v>Krug's Place [906 East Street, Frederick, MD]</v>
      </c>
      <c r="O3701" s="107"/>
      <c r="P3701" s="107"/>
      <c r="Q3701" s="107"/>
      <c r="R3701" s="107"/>
      <c r="S3701" s="95">
        <f t="shared" si="894"/>
        <v>0</v>
      </c>
      <c r="T3701" s="86" t="str">
        <f t="shared" si="895"/>
        <v/>
      </c>
      <c r="U3701" s="86" t="str">
        <f t="shared" si="903"/>
        <v/>
      </c>
      <c r="V3701" s="95" t="str">
        <f t="shared" si="896"/>
        <v/>
      </c>
      <c r="AE3701" s="92" t="str">
        <f t="shared" si="897"/>
        <v/>
      </c>
      <c r="AF3701" s="96" t="str">
        <f t="shared" si="898"/>
        <v>&lt;a name='19000100'&gt;&lt;b&gt;: 0 - Krug's Place [906 East Street, Frederick, MD]&lt;/b&gt;&lt;/a&gt;&lt;br&gt;</v>
      </c>
      <c r="AG3701" s="97">
        <f t="shared" si="899"/>
        <v>1900</v>
      </c>
      <c r="AH3701" s="97" t="str">
        <f t="shared" si="900"/>
        <v>01</v>
      </c>
      <c r="AI3701" s="97" t="str">
        <f t="shared" si="901"/>
        <v>00</v>
      </c>
      <c r="AJ3701" s="97" t="str">
        <f t="shared" si="902"/>
        <v>19000100</v>
      </c>
    </row>
    <row r="3702" spans="6:36" ht="12" customHeight="1" x14ac:dyDescent="0.15">
      <c r="F3702" s="86" t="str">
        <f t="shared" si="891"/>
        <v>Saturday</v>
      </c>
      <c r="G3702" s="91"/>
      <c r="H3702" s="92" t="str">
        <f>VLOOKUP(MONTH(G3702),VLOOKUP!$W$1:$X$24,2)</f>
        <v>January</v>
      </c>
      <c r="I3702" s="92" t="str">
        <f t="shared" si="892"/>
        <v/>
      </c>
      <c r="J3702" s="109" t="s">
        <v>241</v>
      </c>
      <c r="K3702" s="106"/>
      <c r="L3702" s="86" t="str">
        <f t="shared" si="905"/>
        <v>Krug's Place [906 East Street, Frederick, MD]</v>
      </c>
      <c r="M3702" s="86">
        <f t="shared" si="893"/>
        <v>0</v>
      </c>
      <c r="N3702" s="93" t="str">
        <f t="shared" si="904"/>
        <v>Krug's Place [906 East Street, Frederick, MD]</v>
      </c>
      <c r="O3702" s="107"/>
      <c r="P3702" s="107"/>
      <c r="Q3702" s="107"/>
      <c r="R3702" s="107"/>
      <c r="S3702" s="95">
        <f t="shared" si="894"/>
        <v>0</v>
      </c>
      <c r="T3702" s="86" t="str">
        <f t="shared" si="895"/>
        <v/>
      </c>
      <c r="U3702" s="86" t="str">
        <f t="shared" si="903"/>
        <v/>
      </c>
      <c r="V3702" s="95" t="str">
        <f t="shared" si="896"/>
        <v/>
      </c>
      <c r="AE3702" s="92" t="str">
        <f t="shared" si="897"/>
        <v/>
      </c>
      <c r="AF3702" s="96" t="str">
        <f t="shared" si="898"/>
        <v>&lt;a name='19000100'&gt;&lt;b&gt;: 0 - Krug's Place [906 East Street, Frederick, MD]&lt;/b&gt;&lt;/a&gt;&lt;br&gt;</v>
      </c>
      <c r="AG3702" s="97">
        <f t="shared" si="899"/>
        <v>1900</v>
      </c>
      <c r="AH3702" s="97" t="str">
        <f t="shared" si="900"/>
        <v>01</v>
      </c>
      <c r="AI3702" s="97" t="str">
        <f t="shared" si="901"/>
        <v>00</v>
      </c>
      <c r="AJ3702" s="97" t="str">
        <f t="shared" si="902"/>
        <v>19000100</v>
      </c>
    </row>
    <row r="3703" spans="6:36" ht="12" customHeight="1" x14ac:dyDescent="0.15">
      <c r="F3703" s="86" t="str">
        <f t="shared" si="891"/>
        <v>Saturday</v>
      </c>
      <c r="G3703" s="91"/>
      <c r="H3703" s="92" t="str">
        <f>VLOOKUP(MONTH(G3703),VLOOKUP!$W$1:$X$24,2)</f>
        <v>January</v>
      </c>
      <c r="I3703" s="92" t="str">
        <f t="shared" si="892"/>
        <v/>
      </c>
      <c r="J3703" s="109" t="s">
        <v>241</v>
      </c>
      <c r="K3703" s="106"/>
      <c r="L3703" s="86" t="str">
        <f t="shared" si="905"/>
        <v>Krug's Place [906 East Street, Frederick, MD]</v>
      </c>
      <c r="M3703" s="86">
        <f t="shared" si="893"/>
        <v>0</v>
      </c>
      <c r="N3703" s="93" t="str">
        <f t="shared" si="904"/>
        <v>Krug's Place [906 East Street, Frederick, MD]</v>
      </c>
      <c r="O3703" s="107"/>
      <c r="P3703" s="107"/>
      <c r="Q3703" s="107"/>
      <c r="R3703" s="107"/>
      <c r="S3703" s="95">
        <f t="shared" si="894"/>
        <v>0</v>
      </c>
      <c r="T3703" s="86" t="str">
        <f t="shared" si="895"/>
        <v/>
      </c>
      <c r="U3703" s="86" t="str">
        <f t="shared" si="903"/>
        <v/>
      </c>
      <c r="V3703" s="95" t="str">
        <f t="shared" si="896"/>
        <v/>
      </c>
      <c r="AE3703" s="92" t="str">
        <f t="shared" si="897"/>
        <v/>
      </c>
      <c r="AF3703" s="96" t="str">
        <f t="shared" si="898"/>
        <v>&lt;a name='19000100'&gt;&lt;b&gt;: 0 - Krug's Place [906 East Street, Frederick, MD]&lt;/b&gt;&lt;/a&gt;&lt;br&gt;</v>
      </c>
      <c r="AG3703" s="97">
        <f t="shared" si="899"/>
        <v>1900</v>
      </c>
      <c r="AH3703" s="97" t="str">
        <f t="shared" si="900"/>
        <v>01</v>
      </c>
      <c r="AI3703" s="97" t="str">
        <f t="shared" si="901"/>
        <v>00</v>
      </c>
      <c r="AJ3703" s="97" t="str">
        <f t="shared" si="902"/>
        <v>19000100</v>
      </c>
    </row>
    <row r="3704" spans="6:36" ht="12" customHeight="1" x14ac:dyDescent="0.15">
      <c r="F3704" s="86" t="str">
        <f t="shared" si="891"/>
        <v>Saturday</v>
      </c>
      <c r="G3704" s="91"/>
      <c r="H3704" s="92" t="str">
        <f>VLOOKUP(MONTH(G3704),VLOOKUP!$W$1:$X$24,2)</f>
        <v>January</v>
      </c>
      <c r="I3704" s="92" t="str">
        <f t="shared" si="892"/>
        <v/>
      </c>
      <c r="J3704" s="109" t="s">
        <v>241</v>
      </c>
      <c r="K3704" s="106"/>
      <c r="L3704" s="86" t="str">
        <f t="shared" si="905"/>
        <v>Krug's Place [906 East Street, Frederick, MD]</v>
      </c>
      <c r="M3704" s="86">
        <f t="shared" si="893"/>
        <v>0</v>
      </c>
      <c r="N3704" s="93" t="str">
        <f t="shared" si="904"/>
        <v>Krug's Place [906 East Street, Frederick, MD]</v>
      </c>
      <c r="O3704" s="107"/>
      <c r="P3704" s="107"/>
      <c r="Q3704" s="107"/>
      <c r="R3704" s="107"/>
      <c r="S3704" s="95">
        <f t="shared" si="894"/>
        <v>0</v>
      </c>
      <c r="T3704" s="86" t="str">
        <f t="shared" si="895"/>
        <v/>
      </c>
      <c r="U3704" s="86" t="str">
        <f t="shared" si="903"/>
        <v/>
      </c>
      <c r="V3704" s="95" t="str">
        <f t="shared" si="896"/>
        <v/>
      </c>
      <c r="AE3704" s="92" t="str">
        <f t="shared" si="897"/>
        <v/>
      </c>
      <c r="AF3704" s="96" t="str">
        <f t="shared" si="898"/>
        <v>&lt;a name='19000100'&gt;&lt;b&gt;: 0 - Krug's Place [906 East Street, Frederick, MD]&lt;/b&gt;&lt;/a&gt;&lt;br&gt;</v>
      </c>
      <c r="AG3704" s="97">
        <f t="shared" si="899"/>
        <v>1900</v>
      </c>
      <c r="AH3704" s="97" t="str">
        <f t="shared" si="900"/>
        <v>01</v>
      </c>
      <c r="AI3704" s="97" t="str">
        <f t="shared" si="901"/>
        <v>00</v>
      </c>
      <c r="AJ3704" s="97" t="str">
        <f t="shared" si="902"/>
        <v>19000100</v>
      </c>
    </row>
    <row r="3705" spans="6:36" ht="12" customHeight="1" x14ac:dyDescent="0.15">
      <c r="F3705" s="86" t="str">
        <f t="shared" si="891"/>
        <v>Saturday</v>
      </c>
      <c r="G3705" s="91"/>
      <c r="H3705" s="92" t="str">
        <f>VLOOKUP(MONTH(G3705),VLOOKUP!$W$1:$X$24,2)</f>
        <v>January</v>
      </c>
      <c r="I3705" s="92" t="str">
        <f t="shared" si="892"/>
        <v/>
      </c>
      <c r="J3705" s="109" t="s">
        <v>241</v>
      </c>
      <c r="K3705" s="106"/>
      <c r="L3705" s="86" t="str">
        <f t="shared" si="905"/>
        <v>Krug's Place [906 East Street, Frederick, MD]</v>
      </c>
      <c r="M3705" s="86">
        <f t="shared" si="893"/>
        <v>0</v>
      </c>
      <c r="N3705" s="93" t="str">
        <f t="shared" ref="N3705:N3736" si="906">J3705</f>
        <v>Krug's Place [906 East Street, Frederick, MD]</v>
      </c>
      <c r="O3705" s="107"/>
      <c r="P3705" s="107"/>
      <c r="Q3705" s="107"/>
      <c r="R3705" s="107"/>
      <c r="S3705" s="95">
        <f t="shared" si="894"/>
        <v>0</v>
      </c>
      <c r="T3705" s="86" t="str">
        <f t="shared" si="895"/>
        <v/>
      </c>
      <c r="U3705" s="86" t="str">
        <f t="shared" si="903"/>
        <v/>
      </c>
      <c r="V3705" s="95" t="str">
        <f t="shared" si="896"/>
        <v/>
      </c>
      <c r="AE3705" s="92" t="str">
        <f t="shared" si="897"/>
        <v/>
      </c>
      <c r="AF3705" s="100" t="str">
        <f t="shared" si="898"/>
        <v>&lt;a name='19000100'&gt;&lt;b&gt;: 0 - Krug's Place [906 East Street, Frederick, MD]&lt;/b&gt;&lt;/a&gt;&lt;br&gt;</v>
      </c>
      <c r="AG3705" s="101">
        <f t="shared" si="899"/>
        <v>1900</v>
      </c>
      <c r="AH3705" s="101" t="str">
        <f t="shared" si="900"/>
        <v>01</v>
      </c>
      <c r="AI3705" s="101" t="str">
        <f t="shared" si="901"/>
        <v>00</v>
      </c>
      <c r="AJ3705" s="101" t="str">
        <f t="shared" si="902"/>
        <v>19000100</v>
      </c>
    </row>
    <row r="3706" spans="6:36" ht="12" customHeight="1" x14ac:dyDescent="0.15">
      <c r="F3706" s="86" t="str">
        <f t="shared" si="891"/>
        <v>Saturday</v>
      </c>
      <c r="G3706" s="91"/>
      <c r="H3706" s="92" t="str">
        <f>VLOOKUP(MONTH(G3706),VLOOKUP!$W$1:$X$24,2)</f>
        <v>January</v>
      </c>
      <c r="I3706" s="92" t="str">
        <f t="shared" si="892"/>
        <v/>
      </c>
      <c r="J3706" s="109" t="s">
        <v>241</v>
      </c>
      <c r="K3706" s="106"/>
      <c r="L3706" s="86" t="str">
        <f t="shared" si="905"/>
        <v>Krug's Place [906 East Street, Frederick, MD]</v>
      </c>
      <c r="M3706" s="86">
        <f t="shared" si="893"/>
        <v>0</v>
      </c>
      <c r="N3706" s="93" t="str">
        <f t="shared" si="906"/>
        <v>Krug's Place [906 East Street, Frederick, MD]</v>
      </c>
      <c r="O3706" s="107"/>
      <c r="P3706" s="107"/>
      <c r="Q3706" s="107"/>
      <c r="R3706" s="107"/>
      <c r="S3706" s="95">
        <f t="shared" si="894"/>
        <v>0</v>
      </c>
      <c r="T3706" s="86" t="str">
        <f t="shared" si="895"/>
        <v/>
      </c>
      <c r="U3706" s="86" t="str">
        <f t="shared" si="903"/>
        <v/>
      </c>
      <c r="V3706" s="95" t="str">
        <f t="shared" si="896"/>
        <v/>
      </c>
      <c r="AE3706" s="92" t="str">
        <f t="shared" si="897"/>
        <v/>
      </c>
      <c r="AF3706" s="96" t="str">
        <f t="shared" si="898"/>
        <v>&lt;a name='19000100'&gt;&lt;b&gt;: 0 - Krug's Place [906 East Street, Frederick, MD]&lt;/b&gt;&lt;/a&gt;&lt;br&gt;</v>
      </c>
      <c r="AG3706" s="97">
        <f t="shared" si="899"/>
        <v>1900</v>
      </c>
      <c r="AH3706" s="97" t="str">
        <f t="shared" si="900"/>
        <v>01</v>
      </c>
      <c r="AI3706" s="97" t="str">
        <f t="shared" si="901"/>
        <v>00</v>
      </c>
      <c r="AJ3706" s="97" t="str">
        <f t="shared" si="902"/>
        <v>19000100</v>
      </c>
    </row>
    <row r="3707" spans="6:36" ht="12" customHeight="1" x14ac:dyDescent="0.15">
      <c r="F3707" s="86" t="str">
        <f t="shared" si="891"/>
        <v>Saturday</v>
      </c>
      <c r="G3707" s="91"/>
      <c r="H3707" s="92" t="str">
        <f>VLOOKUP(MONTH(G3707),VLOOKUP!$W$1:$X$24,2)</f>
        <v>January</v>
      </c>
      <c r="I3707" s="92" t="str">
        <f t="shared" si="892"/>
        <v/>
      </c>
      <c r="J3707" s="109" t="s">
        <v>241</v>
      </c>
      <c r="K3707" s="106"/>
      <c r="L3707" s="86" t="str">
        <f t="shared" si="905"/>
        <v>Krug's Place [906 East Street, Frederick, MD]</v>
      </c>
      <c r="M3707" s="86">
        <f t="shared" si="893"/>
        <v>0</v>
      </c>
      <c r="N3707" s="93" t="str">
        <f t="shared" si="906"/>
        <v>Krug's Place [906 East Street, Frederick, MD]</v>
      </c>
      <c r="O3707" s="107"/>
      <c r="P3707" s="107"/>
      <c r="Q3707" s="107"/>
      <c r="R3707" s="107"/>
      <c r="S3707" s="95">
        <f t="shared" si="894"/>
        <v>0</v>
      </c>
      <c r="T3707" s="86" t="str">
        <f t="shared" si="895"/>
        <v/>
      </c>
      <c r="U3707" s="86" t="str">
        <f t="shared" si="903"/>
        <v/>
      </c>
      <c r="V3707" s="95" t="str">
        <f t="shared" si="896"/>
        <v/>
      </c>
      <c r="AE3707" s="92" t="str">
        <f t="shared" si="897"/>
        <v/>
      </c>
      <c r="AF3707" s="96" t="str">
        <f t="shared" si="898"/>
        <v>&lt;a name='19000100'&gt;&lt;b&gt;: 0 - Krug's Place [906 East Street, Frederick, MD]&lt;/b&gt;&lt;/a&gt;&lt;br&gt;</v>
      </c>
      <c r="AG3707" s="97">
        <f t="shared" si="899"/>
        <v>1900</v>
      </c>
      <c r="AH3707" s="97" t="str">
        <f t="shared" si="900"/>
        <v>01</v>
      </c>
      <c r="AI3707" s="97" t="str">
        <f t="shared" si="901"/>
        <v>00</v>
      </c>
      <c r="AJ3707" s="97" t="str">
        <f t="shared" si="902"/>
        <v>19000100</v>
      </c>
    </row>
    <row r="3708" spans="6:36" ht="12" customHeight="1" x14ac:dyDescent="0.15">
      <c r="F3708" s="86" t="str">
        <f t="shared" si="891"/>
        <v>Saturday</v>
      </c>
      <c r="G3708" s="91"/>
      <c r="H3708" s="92" t="str">
        <f>VLOOKUP(MONTH(G3708),VLOOKUP!$W$1:$X$24,2)</f>
        <v>January</v>
      </c>
      <c r="I3708" s="92" t="str">
        <f t="shared" si="892"/>
        <v/>
      </c>
      <c r="J3708" s="109" t="s">
        <v>241</v>
      </c>
      <c r="K3708" s="106"/>
      <c r="L3708" s="86" t="str">
        <f t="shared" si="905"/>
        <v>Krug's Place [906 East Street, Frederick, MD]</v>
      </c>
      <c r="M3708" s="86">
        <f t="shared" si="893"/>
        <v>0</v>
      </c>
      <c r="N3708" s="93" t="str">
        <f t="shared" si="906"/>
        <v>Krug's Place [906 East Street, Frederick, MD]</v>
      </c>
      <c r="O3708" s="107"/>
      <c r="P3708" s="107"/>
      <c r="Q3708" s="107"/>
      <c r="R3708" s="107"/>
      <c r="S3708" s="95">
        <f t="shared" si="894"/>
        <v>0</v>
      </c>
      <c r="T3708" s="86" t="str">
        <f t="shared" si="895"/>
        <v/>
      </c>
      <c r="U3708" s="86" t="str">
        <f t="shared" si="903"/>
        <v/>
      </c>
      <c r="V3708" s="95" t="str">
        <f t="shared" si="896"/>
        <v/>
      </c>
      <c r="AE3708" s="92" t="str">
        <f t="shared" si="897"/>
        <v/>
      </c>
      <c r="AF3708" s="96" t="str">
        <f t="shared" si="898"/>
        <v>&lt;a name='19000100'&gt;&lt;b&gt;: 0 - Krug's Place [906 East Street, Frederick, MD]&lt;/b&gt;&lt;/a&gt;&lt;br&gt;</v>
      </c>
      <c r="AG3708" s="97">
        <f t="shared" si="899"/>
        <v>1900</v>
      </c>
      <c r="AH3708" s="97" t="str">
        <f t="shared" si="900"/>
        <v>01</v>
      </c>
      <c r="AI3708" s="97" t="str">
        <f t="shared" si="901"/>
        <v>00</v>
      </c>
      <c r="AJ3708" s="97" t="str">
        <f t="shared" si="902"/>
        <v>19000100</v>
      </c>
    </row>
    <row r="3709" spans="6:36" ht="12" customHeight="1" x14ac:dyDescent="0.15">
      <c r="F3709" s="86" t="str">
        <f t="shared" si="891"/>
        <v>Saturday</v>
      </c>
      <c r="G3709" s="91"/>
      <c r="H3709" s="92" t="str">
        <f>VLOOKUP(MONTH(G3709),VLOOKUP!$W$1:$X$24,2)</f>
        <v>January</v>
      </c>
      <c r="I3709" s="92" t="str">
        <f t="shared" si="892"/>
        <v/>
      </c>
      <c r="J3709" s="109" t="s">
        <v>241</v>
      </c>
      <c r="K3709" s="106"/>
      <c r="L3709" s="86" t="str">
        <f t="shared" si="905"/>
        <v>Krug's Place [906 East Street, Frederick, MD]</v>
      </c>
      <c r="M3709" s="86">
        <f t="shared" si="893"/>
        <v>0</v>
      </c>
      <c r="N3709" s="93" t="str">
        <f t="shared" si="906"/>
        <v>Krug's Place [906 East Street, Frederick, MD]</v>
      </c>
      <c r="O3709" s="107"/>
      <c r="P3709" s="107"/>
      <c r="Q3709" s="107"/>
      <c r="R3709" s="107"/>
      <c r="S3709" s="95">
        <f t="shared" si="894"/>
        <v>0</v>
      </c>
      <c r="T3709" s="86" t="str">
        <f t="shared" si="895"/>
        <v/>
      </c>
      <c r="U3709" s="86" t="str">
        <f t="shared" si="903"/>
        <v/>
      </c>
      <c r="V3709" s="95" t="str">
        <f t="shared" si="896"/>
        <v/>
      </c>
      <c r="AE3709" s="92" t="str">
        <f t="shared" si="897"/>
        <v/>
      </c>
      <c r="AF3709" s="96" t="str">
        <f t="shared" si="898"/>
        <v>&lt;a name='19000100'&gt;&lt;b&gt;: 0 - Krug's Place [906 East Street, Frederick, MD]&lt;/b&gt;&lt;/a&gt;&lt;br&gt;</v>
      </c>
      <c r="AG3709" s="97">
        <f t="shared" si="899"/>
        <v>1900</v>
      </c>
      <c r="AH3709" s="97" t="str">
        <f t="shared" si="900"/>
        <v>01</v>
      </c>
      <c r="AI3709" s="97" t="str">
        <f t="shared" si="901"/>
        <v>00</v>
      </c>
      <c r="AJ3709" s="97" t="str">
        <f t="shared" si="902"/>
        <v>19000100</v>
      </c>
    </row>
    <row r="3710" spans="6:36" ht="12" customHeight="1" x14ac:dyDescent="0.15">
      <c r="F3710" s="86" t="str">
        <f t="shared" si="891"/>
        <v>Saturday</v>
      </c>
      <c r="G3710" s="91"/>
      <c r="H3710" s="92" t="str">
        <f>VLOOKUP(MONTH(G3710),VLOOKUP!$W$1:$X$24,2)</f>
        <v>January</v>
      </c>
      <c r="I3710" s="92" t="str">
        <f t="shared" si="892"/>
        <v/>
      </c>
      <c r="J3710" s="109" t="s">
        <v>241</v>
      </c>
      <c r="K3710" s="106"/>
      <c r="L3710" s="86" t="str">
        <f t="shared" si="905"/>
        <v>Krug's Place [906 East Street, Frederick, MD]</v>
      </c>
      <c r="M3710" s="86">
        <f t="shared" si="893"/>
        <v>0</v>
      </c>
      <c r="N3710" s="93" t="str">
        <f t="shared" si="906"/>
        <v>Krug's Place [906 East Street, Frederick, MD]</v>
      </c>
      <c r="O3710" s="107"/>
      <c r="P3710" s="107"/>
      <c r="Q3710" s="107"/>
      <c r="R3710" s="107"/>
      <c r="S3710" s="95">
        <f t="shared" si="894"/>
        <v>0</v>
      </c>
      <c r="T3710" s="86" t="str">
        <f t="shared" si="895"/>
        <v/>
      </c>
      <c r="U3710" s="86" t="str">
        <f t="shared" si="903"/>
        <v/>
      </c>
      <c r="V3710" s="95" t="str">
        <f t="shared" si="896"/>
        <v/>
      </c>
      <c r="AE3710" s="92" t="str">
        <f t="shared" si="897"/>
        <v/>
      </c>
      <c r="AF3710" s="96" t="str">
        <f t="shared" si="898"/>
        <v>&lt;a name='19000100'&gt;&lt;b&gt;: 0 - Krug's Place [906 East Street, Frederick, MD]&lt;/b&gt;&lt;/a&gt;&lt;br&gt;</v>
      </c>
      <c r="AG3710" s="97">
        <f t="shared" si="899"/>
        <v>1900</v>
      </c>
      <c r="AH3710" s="97" t="str">
        <f t="shared" si="900"/>
        <v>01</v>
      </c>
      <c r="AI3710" s="97" t="str">
        <f t="shared" si="901"/>
        <v>00</v>
      </c>
      <c r="AJ3710" s="97" t="str">
        <f t="shared" si="902"/>
        <v>19000100</v>
      </c>
    </row>
    <row r="3711" spans="6:36" ht="12" customHeight="1" x14ac:dyDescent="0.15">
      <c r="F3711" s="86" t="str">
        <f t="shared" si="891"/>
        <v>Saturday</v>
      </c>
      <c r="G3711" s="91"/>
      <c r="H3711" s="92" t="str">
        <f>VLOOKUP(MONTH(G3711),VLOOKUP!$W$1:$X$24,2)</f>
        <v>January</v>
      </c>
      <c r="I3711" s="92" t="str">
        <f t="shared" si="892"/>
        <v/>
      </c>
      <c r="J3711" s="109" t="s">
        <v>241</v>
      </c>
      <c r="K3711" s="106"/>
      <c r="L3711" s="86" t="str">
        <f t="shared" si="905"/>
        <v>Krug's Place [906 East Street, Frederick, MD]</v>
      </c>
      <c r="M3711" s="86">
        <f t="shared" si="893"/>
        <v>0</v>
      </c>
      <c r="N3711" s="93" t="str">
        <f t="shared" si="906"/>
        <v>Krug's Place [906 East Street, Frederick, MD]</v>
      </c>
      <c r="O3711" s="107"/>
      <c r="P3711" s="107"/>
      <c r="Q3711" s="107"/>
      <c r="R3711" s="107"/>
      <c r="S3711" s="95">
        <f t="shared" si="894"/>
        <v>0</v>
      </c>
      <c r="T3711" s="86" t="str">
        <f t="shared" si="895"/>
        <v/>
      </c>
      <c r="U3711" s="86" t="str">
        <f t="shared" si="903"/>
        <v/>
      </c>
      <c r="V3711" s="95" t="str">
        <f t="shared" si="896"/>
        <v/>
      </c>
      <c r="AE3711" s="92" t="str">
        <f t="shared" si="897"/>
        <v/>
      </c>
      <c r="AF3711" s="96" t="str">
        <f t="shared" si="898"/>
        <v>&lt;a name='19000100'&gt;&lt;b&gt;: 0 - Krug's Place [906 East Street, Frederick, MD]&lt;/b&gt;&lt;/a&gt;&lt;br&gt;</v>
      </c>
      <c r="AG3711" s="97">
        <f t="shared" si="899"/>
        <v>1900</v>
      </c>
      <c r="AH3711" s="97" t="str">
        <f t="shared" si="900"/>
        <v>01</v>
      </c>
      <c r="AI3711" s="97" t="str">
        <f t="shared" si="901"/>
        <v>00</v>
      </c>
      <c r="AJ3711" s="97" t="str">
        <f t="shared" si="902"/>
        <v>19000100</v>
      </c>
    </row>
    <row r="3712" spans="6:36" ht="12" customHeight="1" x14ac:dyDescent="0.15">
      <c r="F3712" s="86" t="str">
        <f t="shared" si="891"/>
        <v>Saturday</v>
      </c>
      <c r="G3712" s="91"/>
      <c r="H3712" s="92" t="str">
        <f>VLOOKUP(MONTH(G3712),VLOOKUP!$W$1:$X$24,2)</f>
        <v>January</v>
      </c>
      <c r="I3712" s="92" t="str">
        <f t="shared" si="892"/>
        <v/>
      </c>
      <c r="J3712" s="93" t="s">
        <v>348</v>
      </c>
      <c r="L3712" s="86" t="str">
        <f t="shared" si="905"/>
        <v>L.A. Bar &amp;amp; Grill [2530 Columbia Pike, Arlington, VA]</v>
      </c>
      <c r="M3712" s="86">
        <f t="shared" si="893"/>
        <v>0</v>
      </c>
      <c r="N3712" s="93" t="str">
        <f t="shared" si="906"/>
        <v>L.A. Bar &amp;amp; Grill [2530 Columbia Pike, Arlington, VA]</v>
      </c>
      <c r="O3712" s="90"/>
      <c r="S3712" s="95">
        <f t="shared" si="894"/>
        <v>0</v>
      </c>
      <c r="T3712" s="86" t="str">
        <f t="shared" si="895"/>
        <v/>
      </c>
      <c r="U3712" s="86" t="str">
        <f t="shared" si="903"/>
        <v/>
      </c>
      <c r="V3712" s="95" t="str">
        <f t="shared" si="896"/>
        <v/>
      </c>
      <c r="W3712" s="90" t="s">
        <v>488</v>
      </c>
      <c r="AE3712" s="92" t="str">
        <f t="shared" si="897"/>
        <v/>
      </c>
      <c r="AF3712" s="96" t="str">
        <f t="shared" si="898"/>
        <v>&lt;a name='19000100'&gt;&lt;b&gt;: 0 - L.A. Bar &amp;amp; Grill [2530 Columbia Pike, Arlington, VA]&lt;/b&gt;&lt;/a&gt;&lt;br&gt;</v>
      </c>
      <c r="AG3712" s="97">
        <f t="shared" si="899"/>
        <v>1900</v>
      </c>
      <c r="AH3712" s="97" t="str">
        <f t="shared" si="900"/>
        <v>01</v>
      </c>
      <c r="AI3712" s="97" t="str">
        <f t="shared" si="901"/>
        <v>00</v>
      </c>
      <c r="AJ3712" s="97" t="str">
        <f t="shared" si="902"/>
        <v>19000100</v>
      </c>
    </row>
    <row r="3713" spans="6:36" ht="12" customHeight="1" x14ac:dyDescent="0.15">
      <c r="F3713" s="86" t="str">
        <f t="shared" si="891"/>
        <v>Saturday</v>
      </c>
      <c r="G3713" s="91"/>
      <c r="H3713" s="92" t="str">
        <f>VLOOKUP(MONTH(G3713),VLOOKUP!$W$1:$X$24,2)</f>
        <v>January</v>
      </c>
      <c r="I3713" s="92" t="str">
        <f t="shared" si="892"/>
        <v/>
      </c>
      <c r="J3713" s="93" t="s">
        <v>348</v>
      </c>
      <c r="L3713" s="86" t="str">
        <f t="shared" si="905"/>
        <v>L.A. Bar &amp;amp; Grill [2530 Columbia Pike, Arlington, VA]</v>
      </c>
      <c r="M3713" s="86">
        <f t="shared" si="893"/>
        <v>0</v>
      </c>
      <c r="N3713" s="93" t="str">
        <f t="shared" si="906"/>
        <v>L.A. Bar &amp;amp; Grill [2530 Columbia Pike, Arlington, VA]</v>
      </c>
      <c r="O3713" s="90"/>
      <c r="S3713" s="95">
        <f t="shared" si="894"/>
        <v>0</v>
      </c>
      <c r="T3713" s="86" t="str">
        <f t="shared" si="895"/>
        <v/>
      </c>
      <c r="U3713" s="86" t="str">
        <f t="shared" si="903"/>
        <v/>
      </c>
      <c r="V3713" s="95" t="str">
        <f t="shared" si="896"/>
        <v/>
      </c>
      <c r="W3713" s="90" t="s">
        <v>488</v>
      </c>
      <c r="Z3713" s="99"/>
      <c r="AA3713" s="99"/>
      <c r="AB3713" s="99"/>
      <c r="AC3713" s="99"/>
      <c r="AD3713" s="99"/>
      <c r="AE3713" s="92" t="str">
        <f t="shared" si="897"/>
        <v/>
      </c>
      <c r="AF3713" s="96" t="str">
        <f t="shared" si="898"/>
        <v>&lt;a name='19000100'&gt;&lt;b&gt;: 0 - L.A. Bar &amp;amp; Grill [2530 Columbia Pike, Arlington, VA]&lt;/b&gt;&lt;/a&gt;&lt;br&gt;</v>
      </c>
      <c r="AG3713" s="97">
        <f t="shared" si="899"/>
        <v>1900</v>
      </c>
      <c r="AH3713" s="97" t="str">
        <f t="shared" si="900"/>
        <v>01</v>
      </c>
      <c r="AI3713" s="97" t="str">
        <f t="shared" si="901"/>
        <v>00</v>
      </c>
      <c r="AJ3713" s="97" t="str">
        <f t="shared" si="902"/>
        <v>19000100</v>
      </c>
    </row>
    <row r="3714" spans="6:36" ht="12" customHeight="1" x14ac:dyDescent="0.15">
      <c r="F3714" s="86" t="str">
        <f t="shared" ref="F3714:F3777" si="907">IF(WEEKDAY(G3714)=1,"Sunday",IF(WEEKDAY(G3714)=2,"Monday",IF(WEEKDAY(G3714)=3,"Tuesday",IF(WEEKDAY(G3714)=4,"Wednesday",IF(WEEKDAY(G3714)=5,"Thursday",IF(WEEKDAY(G3714)=6,"Friday","Saturday"))))))</f>
        <v>Saturday</v>
      </c>
      <c r="G3714" s="91"/>
      <c r="H3714" s="92" t="str">
        <f>VLOOKUP(MONTH(G3714),VLOOKUP!$W$1:$X$24,2)</f>
        <v>January</v>
      </c>
      <c r="I3714" s="92" t="str">
        <f t="shared" ref="I3714:I3777" si="908">IF(ISBLANK(G3714),"",F3714&amp;", "&amp;DAY(G3714)&amp;" "&amp;H3714&amp;" "&amp;YEAR(G3714))</f>
        <v/>
      </c>
      <c r="J3714" s="93" t="s">
        <v>348</v>
      </c>
      <c r="L3714" s="86" t="str">
        <f t="shared" si="905"/>
        <v>L.A. Bar &amp;amp; Grill [2530 Columbia Pike, Arlington, VA]</v>
      </c>
      <c r="M3714" s="86">
        <f t="shared" ref="M3714:M3777" si="909">IF(ISBLANK(P3714),O3714,IF(ISBLANK(Q3714),O3714&amp;" and "&amp;P3714,IF(ISBLANK(R3714),O3714&amp;", "&amp;P3714&amp;", and "&amp;Q3714, O3714&amp;", "&amp;P3714&amp;", "&amp;Q3714&amp;", and "&amp;R3714)))</f>
        <v>0</v>
      </c>
      <c r="N3714" s="93" t="str">
        <f t="shared" si="906"/>
        <v>L.A. Bar &amp;amp; Grill [2530 Columbia Pike, Arlington, VA]</v>
      </c>
      <c r="O3714" s="90"/>
      <c r="S3714" s="95">
        <f t="shared" ref="S3714:S3777" si="910">IF(LEFT(O3714,2)="A ",RIGHT(O3714,LEN(O3714)-2),IF(LEFT(O3714,3)="An ",RIGHT(O3714,LEN(O3714)-3),IF(LEFT(O3714,4)="The ",RIGHT(O3714,LEN(O3714)-4),IF(LEFT(O3714,3)="&lt;b&gt;",RIGHT(O3714,LEN(O3714)-3),IF(LEFT(O3714,4)="&lt;em&gt;",RIGHT(O3714,LEN(O3714)-4),O3714)))))</f>
        <v>0</v>
      </c>
      <c r="T3714" s="86" t="str">
        <f t="shared" ref="T3714:T3777" si="911">IF(ISBLANK(G3714),"","&amp;#149; "&amp;IF(ISBLANK(C3714),"","&lt;S&gt;")&amp;IF(ISBLANK(A3714),"","&lt;a href='recommended.php#"&amp;AJ3714&amp;"'&gt;&lt;b&gt;&lt;em&gt;&lt;font color='#9C004D'&gt;RECOMMENDED&lt;/font&gt;&lt;/em&gt;&lt;/b&gt;&lt;/a&gt; - ")&amp;M3714&amp;" - &lt;b&gt;"&amp;L3714&amp;"&lt;/b&gt; "&amp;IF(B3714="Sold Out"," - &lt;font color='#000099'&gt;&lt;b&gt;&lt;I&gt;sold out&lt;/I&gt;&lt;/b&gt;&lt;/font&gt;","")&amp;IF(ISBLANK(C3714),"","&lt;/S&gt; &lt;b&gt;"&amp;C3714&amp;"&lt;/b&gt;")&amp;"&lt;br&gt;")</f>
        <v/>
      </c>
      <c r="U3714" s="86" t="str">
        <f t="shared" si="903"/>
        <v/>
      </c>
      <c r="V3714" s="95" t="str">
        <f t="shared" ref="V3714:V3777" si="912">IF(ISBLANK(G3714),"","&amp;#149; "&amp;IF(ISBLANK(C3714),"","&lt;S&gt;")&amp;IF(ISBLANK(A3714),"","&lt;a href='recommended.php#"&amp;AJ3714&amp;"'&gt;&lt;b&gt;&lt;em&gt;&lt;font color='#9C004D'&gt;RECOMMENDED&lt;/font&gt;&lt;/em&gt;&lt;/b&gt;&lt;/a&gt; - ")&amp;M3714&amp;" - &lt;b&gt;"&amp;L3714&amp;"&lt;/b&gt; "&amp;IF(B3714="Sold Out"," - &lt;font color='#000099'&gt;&lt;b&gt;&lt;I&gt;sold out&lt;/I&gt;&lt;/b&gt;&lt;/font&gt;","")&amp;IF(ISBLANK(C3714),"","&lt;/S&gt; &lt;b&gt;"&amp;C3714&amp;"&lt;/b&gt;")&amp;" - &lt;font color='#005500'&gt;&lt;b&gt;"&amp;E3714&amp;"&lt;/b&gt;&lt;/font&gt;&lt;br&gt;")</f>
        <v/>
      </c>
      <c r="W3714" s="90" t="s">
        <v>488</v>
      </c>
      <c r="Z3714" s="99"/>
      <c r="AA3714" s="99"/>
      <c r="AB3714" s="99"/>
      <c r="AC3714" s="99"/>
      <c r="AD3714" s="99"/>
      <c r="AE3714" s="92" t="str">
        <f t="shared" ref="AE3714:AE3777" si="913">IF(ISBLANK(G3714),"",F3714&amp;", "&amp;DAY(G3714)&amp;" "&amp;H3714&amp;" "&amp;YEAR(G3714)&amp;"      [&lt;a name='"&amp;AJ3714&amp;"' href='#"&amp;AJ3714&amp;"'&gt;link to this day&lt;/a&gt;]")</f>
        <v/>
      </c>
      <c r="AF3714" s="96" t="str">
        <f t="shared" ref="AF3714:AF3777" si="914">"&lt;a name='"&amp;AJ3714&amp;"'&gt;&lt;b&gt;"&amp;I3714&amp;": "&amp;M3714&amp;" - "&amp;L3714&amp;"&lt;/b&gt;&lt;/a&gt;&lt;br&gt;"</f>
        <v>&lt;a name='19000100'&gt;&lt;b&gt;: 0 - L.A. Bar &amp;amp; Grill [2530 Columbia Pike, Arlington, VA]&lt;/b&gt;&lt;/a&gt;&lt;br&gt;</v>
      </c>
      <c r="AG3714" s="97">
        <f t="shared" ref="AG3714:AG3777" si="915">YEAR(G3714)</f>
        <v>1900</v>
      </c>
      <c r="AH3714" s="97" t="str">
        <f t="shared" ref="AH3714:AH3777" si="916">IF(LEN(MONTH(G3714))=1,"0"&amp;MONTH(G3714),MONTH(G3714))</f>
        <v>01</v>
      </c>
      <c r="AI3714" s="97" t="str">
        <f t="shared" ref="AI3714:AI3777" si="917">IF(LEN(DAY(G3714))=1,"0"&amp;DAY(G3714),DAY(G3714))</f>
        <v>00</v>
      </c>
      <c r="AJ3714" s="97" t="str">
        <f t="shared" ref="AJ3714:AJ3777" si="918">AG3714&amp;AH3714&amp;AI3714</f>
        <v>19000100</v>
      </c>
    </row>
    <row r="3715" spans="6:36" ht="12" customHeight="1" x14ac:dyDescent="0.15">
      <c r="F3715" s="86" t="str">
        <f t="shared" si="907"/>
        <v>Saturday</v>
      </c>
      <c r="G3715" s="91"/>
      <c r="H3715" s="92" t="str">
        <f>VLOOKUP(MONTH(G3715),VLOOKUP!$W$1:$X$24,2)</f>
        <v>January</v>
      </c>
      <c r="I3715" s="92" t="str">
        <f t="shared" si="908"/>
        <v/>
      </c>
      <c r="J3715" s="93" t="s">
        <v>348</v>
      </c>
      <c r="L3715" s="86" t="str">
        <f t="shared" si="905"/>
        <v>L.A. Bar &amp;amp; Grill [2530 Columbia Pike, Arlington, VA]</v>
      </c>
      <c r="M3715" s="86">
        <f t="shared" si="909"/>
        <v>0</v>
      </c>
      <c r="N3715" s="93" t="str">
        <f t="shared" si="906"/>
        <v>L.A. Bar &amp;amp; Grill [2530 Columbia Pike, Arlington, VA]</v>
      </c>
      <c r="O3715" s="90"/>
      <c r="S3715" s="95">
        <f t="shared" si="910"/>
        <v>0</v>
      </c>
      <c r="T3715" s="86" t="str">
        <f t="shared" si="911"/>
        <v/>
      </c>
      <c r="U3715" s="86" t="str">
        <f t="shared" si="903"/>
        <v/>
      </c>
      <c r="V3715" s="95" t="str">
        <f t="shared" si="912"/>
        <v/>
      </c>
      <c r="W3715" s="90" t="s">
        <v>488</v>
      </c>
      <c r="AE3715" s="92" t="str">
        <f t="shared" si="913"/>
        <v/>
      </c>
      <c r="AF3715" s="96" t="str">
        <f t="shared" si="914"/>
        <v>&lt;a name='19000100'&gt;&lt;b&gt;: 0 - L.A. Bar &amp;amp; Grill [2530 Columbia Pike, Arlington, VA]&lt;/b&gt;&lt;/a&gt;&lt;br&gt;</v>
      </c>
      <c r="AG3715" s="97">
        <f t="shared" si="915"/>
        <v>1900</v>
      </c>
      <c r="AH3715" s="97" t="str">
        <f t="shared" si="916"/>
        <v>01</v>
      </c>
      <c r="AI3715" s="97" t="str">
        <f t="shared" si="917"/>
        <v>00</v>
      </c>
      <c r="AJ3715" s="97" t="str">
        <f t="shared" si="918"/>
        <v>19000100</v>
      </c>
    </row>
    <row r="3716" spans="6:36" ht="12" customHeight="1" x14ac:dyDescent="0.15">
      <c r="F3716" s="86" t="str">
        <f t="shared" si="907"/>
        <v>Saturday</v>
      </c>
      <c r="G3716" s="91"/>
      <c r="H3716" s="92" t="str">
        <f>VLOOKUP(MONTH(G3716),VLOOKUP!$W$1:$X$24,2)</f>
        <v>January</v>
      </c>
      <c r="I3716" s="92" t="str">
        <f t="shared" si="908"/>
        <v/>
      </c>
      <c r="J3716" s="93" t="s">
        <v>348</v>
      </c>
      <c r="L3716" s="86" t="str">
        <f t="shared" si="905"/>
        <v>L.A. Bar &amp;amp; Grill [2530 Columbia Pike, Arlington, VA]</v>
      </c>
      <c r="M3716" s="86">
        <f t="shared" si="909"/>
        <v>0</v>
      </c>
      <c r="N3716" s="93" t="str">
        <f t="shared" si="906"/>
        <v>L.A. Bar &amp;amp; Grill [2530 Columbia Pike, Arlington, VA]</v>
      </c>
      <c r="O3716" s="90"/>
      <c r="S3716" s="95">
        <f t="shared" si="910"/>
        <v>0</v>
      </c>
      <c r="T3716" s="86" t="str">
        <f t="shared" si="911"/>
        <v/>
      </c>
      <c r="U3716" s="86" t="str">
        <f t="shared" si="903"/>
        <v/>
      </c>
      <c r="V3716" s="95" t="str">
        <f t="shared" si="912"/>
        <v/>
      </c>
      <c r="W3716" s="90" t="s">
        <v>488</v>
      </c>
      <c r="Z3716" s="99"/>
      <c r="AA3716" s="99"/>
      <c r="AB3716" s="99"/>
      <c r="AC3716" s="99"/>
      <c r="AD3716" s="99"/>
      <c r="AE3716" s="92" t="str">
        <f t="shared" si="913"/>
        <v/>
      </c>
      <c r="AF3716" s="96" t="str">
        <f t="shared" si="914"/>
        <v>&lt;a name='19000100'&gt;&lt;b&gt;: 0 - L.A. Bar &amp;amp; Grill [2530 Columbia Pike, Arlington, VA]&lt;/b&gt;&lt;/a&gt;&lt;br&gt;</v>
      </c>
      <c r="AG3716" s="97">
        <f t="shared" si="915"/>
        <v>1900</v>
      </c>
      <c r="AH3716" s="97" t="str">
        <f t="shared" si="916"/>
        <v>01</v>
      </c>
      <c r="AI3716" s="97" t="str">
        <f t="shared" si="917"/>
        <v>00</v>
      </c>
      <c r="AJ3716" s="97" t="str">
        <f t="shared" si="918"/>
        <v>19000100</v>
      </c>
    </row>
    <row r="3717" spans="6:36" ht="12" customHeight="1" x14ac:dyDescent="0.15">
      <c r="F3717" s="86" t="str">
        <f t="shared" si="907"/>
        <v>Saturday</v>
      </c>
      <c r="G3717" s="91"/>
      <c r="H3717" s="92" t="str">
        <f>VLOOKUP(MONTH(G3717),VLOOKUP!$W$1:$X$24,2)</f>
        <v>January</v>
      </c>
      <c r="I3717" s="92" t="str">
        <f t="shared" si="908"/>
        <v/>
      </c>
      <c r="J3717" s="93" t="s">
        <v>544</v>
      </c>
      <c r="L3717" s="86" t="str">
        <f t="shared" si="905"/>
        <v>L&amp;amp;B's Pizzeria and Sports Bar [5401 Mapledale Plaza, Woodbridge, VA]</v>
      </c>
      <c r="M3717" s="86">
        <f t="shared" si="909"/>
        <v>0</v>
      </c>
      <c r="N3717" s="93" t="str">
        <f t="shared" si="906"/>
        <v>L&amp;amp;B's Pizzeria and Sports Bar [5401 Mapledale Plaza, Woodbridge, VA]</v>
      </c>
      <c r="O3717" s="90"/>
      <c r="S3717" s="95">
        <f t="shared" si="910"/>
        <v>0</v>
      </c>
      <c r="T3717" s="86" t="str">
        <f t="shared" si="911"/>
        <v/>
      </c>
      <c r="U3717" s="86" t="str">
        <f t="shared" si="903"/>
        <v/>
      </c>
      <c r="V3717" s="95" t="str">
        <f t="shared" si="912"/>
        <v/>
      </c>
      <c r="AE3717" s="92" t="str">
        <f t="shared" si="913"/>
        <v/>
      </c>
      <c r="AF3717" s="96" t="str">
        <f t="shared" si="914"/>
        <v>&lt;a name='19000100'&gt;&lt;b&gt;: 0 - L&amp;amp;B's Pizzeria and Sports Bar [5401 Mapledale Plaza, Woodbridge, VA]&lt;/b&gt;&lt;/a&gt;&lt;br&gt;</v>
      </c>
      <c r="AG3717" s="97">
        <f t="shared" si="915"/>
        <v>1900</v>
      </c>
      <c r="AH3717" s="97" t="str">
        <f t="shared" si="916"/>
        <v>01</v>
      </c>
      <c r="AI3717" s="97" t="str">
        <f t="shared" si="917"/>
        <v>00</v>
      </c>
      <c r="AJ3717" s="97" t="str">
        <f t="shared" si="918"/>
        <v>19000100</v>
      </c>
    </row>
    <row r="3718" spans="6:36" ht="12" customHeight="1" x14ac:dyDescent="0.15">
      <c r="F3718" s="86" t="str">
        <f t="shared" si="907"/>
        <v>Saturday</v>
      </c>
      <c r="G3718" s="91"/>
      <c r="H3718" s="92" t="str">
        <f>VLOOKUP(MONTH(G3718),VLOOKUP!$W$1:$X$24,2)</f>
        <v>January</v>
      </c>
      <c r="I3718" s="92" t="str">
        <f t="shared" si="908"/>
        <v/>
      </c>
      <c r="J3718" s="93" t="s">
        <v>544</v>
      </c>
      <c r="L3718" s="86" t="str">
        <f t="shared" si="905"/>
        <v>L&amp;amp;B's Pizzeria and Sports Bar [5401 Mapledale Plaza, Woodbridge, VA]</v>
      </c>
      <c r="M3718" s="86">
        <f t="shared" si="909"/>
        <v>0</v>
      </c>
      <c r="N3718" s="93" t="str">
        <f t="shared" si="906"/>
        <v>L&amp;amp;B's Pizzeria and Sports Bar [5401 Mapledale Plaza, Woodbridge, VA]</v>
      </c>
      <c r="O3718" s="90"/>
      <c r="S3718" s="95">
        <f t="shared" si="910"/>
        <v>0</v>
      </c>
      <c r="T3718" s="86" t="str">
        <f t="shared" si="911"/>
        <v/>
      </c>
      <c r="U3718" s="86" t="str">
        <f t="shared" si="903"/>
        <v/>
      </c>
      <c r="V3718" s="95" t="str">
        <f t="shared" si="912"/>
        <v/>
      </c>
      <c r="AE3718" s="92" t="str">
        <f t="shared" si="913"/>
        <v/>
      </c>
      <c r="AF3718" s="96" t="str">
        <f t="shared" si="914"/>
        <v>&lt;a name='19000100'&gt;&lt;b&gt;: 0 - L&amp;amp;B's Pizzeria and Sports Bar [5401 Mapledale Plaza, Woodbridge, VA]&lt;/b&gt;&lt;/a&gt;&lt;br&gt;</v>
      </c>
      <c r="AG3718" s="97">
        <f t="shared" si="915"/>
        <v>1900</v>
      </c>
      <c r="AH3718" s="97" t="str">
        <f t="shared" si="916"/>
        <v>01</v>
      </c>
      <c r="AI3718" s="97" t="str">
        <f t="shared" si="917"/>
        <v>00</v>
      </c>
      <c r="AJ3718" s="97" t="str">
        <f t="shared" si="918"/>
        <v>19000100</v>
      </c>
    </row>
    <row r="3719" spans="6:36" ht="12" customHeight="1" x14ac:dyDescent="0.15">
      <c r="F3719" s="86" t="str">
        <f t="shared" si="907"/>
        <v>Saturday</v>
      </c>
      <c r="G3719" s="91"/>
      <c r="H3719" s="92" t="str">
        <f>VLOOKUP(MONTH(G3719),VLOOKUP!$W$1:$X$24,2)</f>
        <v>January</v>
      </c>
      <c r="I3719" s="92" t="str">
        <f t="shared" si="908"/>
        <v/>
      </c>
      <c r="J3719" s="93" t="s">
        <v>544</v>
      </c>
      <c r="L3719" s="86" t="str">
        <f t="shared" si="905"/>
        <v>L&amp;amp;B's Pizzeria and Sports Bar [5401 Mapledale Plaza, Woodbridge, VA]</v>
      </c>
      <c r="M3719" s="86">
        <f t="shared" si="909"/>
        <v>0</v>
      </c>
      <c r="N3719" s="93" t="str">
        <f t="shared" si="906"/>
        <v>L&amp;amp;B's Pizzeria and Sports Bar [5401 Mapledale Plaza, Woodbridge, VA]</v>
      </c>
      <c r="O3719" s="90"/>
      <c r="S3719" s="95">
        <f t="shared" si="910"/>
        <v>0</v>
      </c>
      <c r="T3719" s="86" t="str">
        <f t="shared" si="911"/>
        <v/>
      </c>
      <c r="U3719" s="86" t="str">
        <f t="shared" si="903"/>
        <v/>
      </c>
      <c r="V3719" s="95" t="str">
        <f t="shared" si="912"/>
        <v/>
      </c>
      <c r="AE3719" s="92" t="str">
        <f t="shared" si="913"/>
        <v/>
      </c>
      <c r="AF3719" s="96" t="str">
        <f t="shared" si="914"/>
        <v>&lt;a name='19000100'&gt;&lt;b&gt;: 0 - L&amp;amp;B's Pizzeria and Sports Bar [5401 Mapledale Plaza, Woodbridge, VA]&lt;/b&gt;&lt;/a&gt;&lt;br&gt;</v>
      </c>
      <c r="AG3719" s="97">
        <f t="shared" si="915"/>
        <v>1900</v>
      </c>
      <c r="AH3719" s="97" t="str">
        <f t="shared" si="916"/>
        <v>01</v>
      </c>
      <c r="AI3719" s="97" t="str">
        <f t="shared" si="917"/>
        <v>00</v>
      </c>
      <c r="AJ3719" s="97" t="str">
        <f t="shared" si="918"/>
        <v>19000100</v>
      </c>
    </row>
    <row r="3720" spans="6:36" ht="12" customHeight="1" x14ac:dyDescent="0.15">
      <c r="F3720" s="86" t="str">
        <f t="shared" si="907"/>
        <v>Saturday</v>
      </c>
      <c r="G3720" s="91"/>
      <c r="H3720" s="92" t="str">
        <f>VLOOKUP(MONTH(G3720),VLOOKUP!$W$1:$X$24,2)</f>
        <v>January</v>
      </c>
      <c r="I3720" s="92" t="str">
        <f t="shared" si="908"/>
        <v/>
      </c>
      <c r="J3720" s="93" t="s">
        <v>544</v>
      </c>
      <c r="L3720" s="86" t="str">
        <f t="shared" si="905"/>
        <v>L&amp;amp;B's Pizzeria and Sports Bar [5401 Mapledale Plaza, Woodbridge, VA]</v>
      </c>
      <c r="M3720" s="86">
        <f t="shared" si="909"/>
        <v>0</v>
      </c>
      <c r="N3720" s="93" t="str">
        <f t="shared" si="906"/>
        <v>L&amp;amp;B's Pizzeria and Sports Bar [5401 Mapledale Plaza, Woodbridge, VA]</v>
      </c>
      <c r="O3720" s="90"/>
      <c r="S3720" s="95">
        <f t="shared" si="910"/>
        <v>0</v>
      </c>
      <c r="T3720" s="86" t="str">
        <f t="shared" si="911"/>
        <v/>
      </c>
      <c r="U3720" s="86" t="str">
        <f t="shared" si="903"/>
        <v/>
      </c>
      <c r="V3720" s="95" t="str">
        <f t="shared" si="912"/>
        <v/>
      </c>
      <c r="X3720" s="99"/>
      <c r="Y3720" s="99"/>
      <c r="AE3720" s="92" t="str">
        <f t="shared" si="913"/>
        <v/>
      </c>
      <c r="AF3720" s="96" t="str">
        <f t="shared" si="914"/>
        <v>&lt;a name='19000100'&gt;&lt;b&gt;: 0 - L&amp;amp;B's Pizzeria and Sports Bar [5401 Mapledale Plaza, Woodbridge, VA]&lt;/b&gt;&lt;/a&gt;&lt;br&gt;</v>
      </c>
      <c r="AG3720" s="97">
        <f t="shared" si="915"/>
        <v>1900</v>
      </c>
      <c r="AH3720" s="97" t="str">
        <f t="shared" si="916"/>
        <v>01</v>
      </c>
      <c r="AI3720" s="97" t="str">
        <f t="shared" si="917"/>
        <v>00</v>
      </c>
      <c r="AJ3720" s="97" t="str">
        <f t="shared" si="918"/>
        <v>19000100</v>
      </c>
    </row>
    <row r="3721" spans="6:36" ht="12" customHeight="1" x14ac:dyDescent="0.15">
      <c r="F3721" s="86" t="str">
        <f t="shared" si="907"/>
        <v>Saturday</v>
      </c>
      <c r="G3721" s="91"/>
      <c r="H3721" s="92" t="str">
        <f>VLOOKUP(MONTH(G3721),VLOOKUP!$W$1:$X$24,2)</f>
        <v>January</v>
      </c>
      <c r="I3721" s="92" t="str">
        <f t="shared" si="908"/>
        <v/>
      </c>
      <c r="J3721" s="93" t="s">
        <v>544</v>
      </c>
      <c r="L3721" s="86" t="str">
        <f t="shared" si="905"/>
        <v>L&amp;amp;B's Pizzeria and Sports Bar [5401 Mapledale Plaza, Woodbridge, VA]</v>
      </c>
      <c r="M3721" s="86">
        <f t="shared" si="909"/>
        <v>0</v>
      </c>
      <c r="N3721" s="93" t="str">
        <f t="shared" si="906"/>
        <v>L&amp;amp;B's Pizzeria and Sports Bar [5401 Mapledale Plaza, Woodbridge, VA]</v>
      </c>
      <c r="O3721" s="90"/>
      <c r="S3721" s="95">
        <f t="shared" si="910"/>
        <v>0</v>
      </c>
      <c r="T3721" s="86" t="str">
        <f t="shared" si="911"/>
        <v/>
      </c>
      <c r="U3721" s="86" t="str">
        <f t="shared" si="903"/>
        <v/>
      </c>
      <c r="V3721" s="95" t="str">
        <f t="shared" si="912"/>
        <v/>
      </c>
      <c r="AE3721" s="92" t="str">
        <f t="shared" si="913"/>
        <v/>
      </c>
      <c r="AF3721" s="96" t="str">
        <f t="shared" si="914"/>
        <v>&lt;a name='19000100'&gt;&lt;b&gt;: 0 - L&amp;amp;B's Pizzeria and Sports Bar [5401 Mapledale Plaza, Woodbridge, VA]&lt;/b&gt;&lt;/a&gt;&lt;br&gt;</v>
      </c>
      <c r="AG3721" s="97">
        <f t="shared" si="915"/>
        <v>1900</v>
      </c>
      <c r="AH3721" s="97" t="str">
        <f t="shared" si="916"/>
        <v>01</v>
      </c>
      <c r="AI3721" s="97" t="str">
        <f t="shared" si="917"/>
        <v>00</v>
      </c>
      <c r="AJ3721" s="97" t="str">
        <f t="shared" si="918"/>
        <v>19000100</v>
      </c>
    </row>
    <row r="3722" spans="6:36" ht="12" customHeight="1" x14ac:dyDescent="0.15">
      <c r="F3722" s="86" t="str">
        <f t="shared" si="907"/>
        <v>Saturday</v>
      </c>
      <c r="G3722" s="91"/>
      <c r="H3722" s="92" t="str">
        <f>VLOOKUP(MONTH(G3722),VLOOKUP!$W$1:$X$24,2)</f>
        <v>January</v>
      </c>
      <c r="I3722" s="92" t="str">
        <f t="shared" si="908"/>
        <v/>
      </c>
      <c r="J3722" s="93" t="s">
        <v>544</v>
      </c>
      <c r="L3722" s="86" t="str">
        <f t="shared" si="905"/>
        <v>L&amp;amp;B's Pizzeria and Sports Bar [5401 Mapledale Plaza, Woodbridge, VA]</v>
      </c>
      <c r="M3722" s="86">
        <f t="shared" si="909"/>
        <v>0</v>
      </c>
      <c r="N3722" s="93" t="str">
        <f t="shared" si="906"/>
        <v>L&amp;amp;B's Pizzeria and Sports Bar [5401 Mapledale Plaza, Woodbridge, VA]</v>
      </c>
      <c r="O3722" s="90"/>
      <c r="S3722" s="95">
        <f t="shared" si="910"/>
        <v>0</v>
      </c>
      <c r="T3722" s="86" t="str">
        <f t="shared" si="911"/>
        <v/>
      </c>
      <c r="U3722" s="86" t="str">
        <f t="shared" si="903"/>
        <v/>
      </c>
      <c r="V3722" s="95" t="str">
        <f t="shared" si="912"/>
        <v/>
      </c>
      <c r="AE3722" s="92" t="str">
        <f t="shared" si="913"/>
        <v/>
      </c>
      <c r="AF3722" s="96" t="str">
        <f t="shared" si="914"/>
        <v>&lt;a name='19000100'&gt;&lt;b&gt;: 0 - L&amp;amp;B's Pizzeria and Sports Bar [5401 Mapledale Plaza, Woodbridge, VA]&lt;/b&gt;&lt;/a&gt;&lt;br&gt;</v>
      </c>
      <c r="AG3722" s="97">
        <f t="shared" si="915"/>
        <v>1900</v>
      </c>
      <c r="AH3722" s="97" t="str">
        <f t="shared" si="916"/>
        <v>01</v>
      </c>
      <c r="AI3722" s="97" t="str">
        <f t="shared" si="917"/>
        <v>00</v>
      </c>
      <c r="AJ3722" s="97" t="str">
        <f t="shared" si="918"/>
        <v>19000100</v>
      </c>
    </row>
    <row r="3723" spans="6:36" ht="12" customHeight="1" x14ac:dyDescent="0.15">
      <c r="F3723" s="86" t="str">
        <f t="shared" si="907"/>
        <v>Saturday</v>
      </c>
      <c r="G3723" s="91"/>
      <c r="H3723" s="92" t="str">
        <f>VLOOKUP(MONTH(G3723),VLOOKUP!$W$1:$X$24,2)</f>
        <v>January</v>
      </c>
      <c r="I3723" s="92" t="str">
        <f t="shared" si="908"/>
        <v/>
      </c>
      <c r="J3723" s="93" t="s">
        <v>544</v>
      </c>
      <c r="L3723" s="86" t="str">
        <f t="shared" si="905"/>
        <v>L&amp;amp;B's Pizzeria and Sports Bar [5401 Mapledale Plaza, Woodbridge, VA]</v>
      </c>
      <c r="M3723" s="86">
        <f t="shared" si="909"/>
        <v>0</v>
      </c>
      <c r="N3723" s="93" t="str">
        <f t="shared" si="906"/>
        <v>L&amp;amp;B's Pizzeria and Sports Bar [5401 Mapledale Plaza, Woodbridge, VA]</v>
      </c>
      <c r="O3723" s="90"/>
      <c r="S3723" s="95">
        <f t="shared" si="910"/>
        <v>0</v>
      </c>
      <c r="T3723" s="86" t="str">
        <f t="shared" si="911"/>
        <v/>
      </c>
      <c r="U3723" s="86" t="str">
        <f t="shared" si="903"/>
        <v/>
      </c>
      <c r="V3723" s="95" t="str">
        <f t="shared" si="912"/>
        <v/>
      </c>
      <c r="AE3723" s="92" t="str">
        <f t="shared" si="913"/>
        <v/>
      </c>
      <c r="AF3723" s="96" t="str">
        <f t="shared" si="914"/>
        <v>&lt;a name='19000100'&gt;&lt;b&gt;: 0 - L&amp;amp;B's Pizzeria and Sports Bar [5401 Mapledale Plaza, Woodbridge, VA]&lt;/b&gt;&lt;/a&gt;&lt;br&gt;</v>
      </c>
      <c r="AG3723" s="97">
        <f t="shared" si="915"/>
        <v>1900</v>
      </c>
      <c r="AH3723" s="97" t="str">
        <f t="shared" si="916"/>
        <v>01</v>
      </c>
      <c r="AI3723" s="97" t="str">
        <f t="shared" si="917"/>
        <v>00</v>
      </c>
      <c r="AJ3723" s="97" t="str">
        <f t="shared" si="918"/>
        <v>19000100</v>
      </c>
    </row>
    <row r="3724" spans="6:36" ht="12" customHeight="1" x14ac:dyDescent="0.15">
      <c r="F3724" s="86" t="str">
        <f t="shared" si="907"/>
        <v>Saturday</v>
      </c>
      <c r="G3724" s="91"/>
      <c r="H3724" s="92" t="str">
        <f>VLOOKUP(MONTH(G3724),VLOOKUP!$W$1:$X$24,2)</f>
        <v>January</v>
      </c>
      <c r="I3724" s="92" t="str">
        <f t="shared" si="908"/>
        <v/>
      </c>
      <c r="J3724" s="93" t="s">
        <v>163</v>
      </c>
      <c r="L3724" s="86" t="str">
        <f t="shared" si="905"/>
        <v>La Casa [3166 Mount Pleasant St, WDC]</v>
      </c>
      <c r="M3724" s="86">
        <f t="shared" si="909"/>
        <v>0</v>
      </c>
      <c r="N3724" s="93" t="str">
        <f t="shared" si="906"/>
        <v>La Casa [3166 Mount Pleasant St, WDC]</v>
      </c>
      <c r="O3724" s="94"/>
      <c r="S3724" s="95">
        <f t="shared" si="910"/>
        <v>0</v>
      </c>
      <c r="T3724" s="86" t="str">
        <f t="shared" si="911"/>
        <v/>
      </c>
      <c r="U3724" s="86" t="str">
        <f t="shared" si="903"/>
        <v/>
      </c>
      <c r="V3724" s="95" t="str">
        <f t="shared" si="912"/>
        <v/>
      </c>
      <c r="W3724" s="90" t="s">
        <v>221</v>
      </c>
      <c r="AE3724" s="92" t="str">
        <f t="shared" si="913"/>
        <v/>
      </c>
      <c r="AF3724" s="96" t="str">
        <f t="shared" si="914"/>
        <v>&lt;a name='19000100'&gt;&lt;b&gt;: 0 - La Casa [3166 Mount Pleasant St, WDC]&lt;/b&gt;&lt;/a&gt;&lt;br&gt;</v>
      </c>
      <c r="AG3724" s="97">
        <f t="shared" si="915"/>
        <v>1900</v>
      </c>
      <c r="AH3724" s="97" t="str">
        <f t="shared" si="916"/>
        <v>01</v>
      </c>
      <c r="AI3724" s="97" t="str">
        <f t="shared" si="917"/>
        <v>00</v>
      </c>
      <c r="AJ3724" s="97" t="str">
        <f t="shared" si="918"/>
        <v>19000100</v>
      </c>
    </row>
    <row r="3725" spans="6:36" ht="12" customHeight="1" x14ac:dyDescent="0.15">
      <c r="F3725" s="86" t="str">
        <f t="shared" si="907"/>
        <v>Saturday</v>
      </c>
      <c r="G3725" s="91"/>
      <c r="H3725" s="92" t="str">
        <f>VLOOKUP(MONTH(G3725),VLOOKUP!$W$1:$X$24,2)</f>
        <v>January</v>
      </c>
      <c r="I3725" s="92" t="str">
        <f t="shared" si="908"/>
        <v/>
      </c>
      <c r="J3725" s="93" t="s">
        <v>163</v>
      </c>
      <c r="L3725" s="86" t="str">
        <f t="shared" si="905"/>
        <v>La Casa [3166 Mount Pleasant St, WDC]</v>
      </c>
      <c r="M3725" s="86">
        <f t="shared" si="909"/>
        <v>0</v>
      </c>
      <c r="N3725" s="93" t="str">
        <f t="shared" si="906"/>
        <v>La Casa [3166 Mount Pleasant St, WDC]</v>
      </c>
      <c r="O3725" s="94"/>
      <c r="S3725" s="95">
        <f t="shared" si="910"/>
        <v>0</v>
      </c>
      <c r="T3725" s="86" t="str">
        <f t="shared" si="911"/>
        <v/>
      </c>
      <c r="U3725" s="86" t="str">
        <f t="shared" si="903"/>
        <v/>
      </c>
      <c r="V3725" s="95" t="str">
        <f t="shared" si="912"/>
        <v/>
      </c>
      <c r="W3725" s="90" t="s">
        <v>221</v>
      </c>
      <c r="AE3725" s="92" t="str">
        <f t="shared" si="913"/>
        <v/>
      </c>
      <c r="AF3725" s="96" t="str">
        <f t="shared" si="914"/>
        <v>&lt;a name='19000100'&gt;&lt;b&gt;: 0 - La Casa [3166 Mount Pleasant St, WDC]&lt;/b&gt;&lt;/a&gt;&lt;br&gt;</v>
      </c>
      <c r="AG3725" s="97">
        <f t="shared" si="915"/>
        <v>1900</v>
      </c>
      <c r="AH3725" s="97" t="str">
        <f t="shared" si="916"/>
        <v>01</v>
      </c>
      <c r="AI3725" s="97" t="str">
        <f t="shared" si="917"/>
        <v>00</v>
      </c>
      <c r="AJ3725" s="97" t="str">
        <f t="shared" si="918"/>
        <v>19000100</v>
      </c>
    </row>
    <row r="3726" spans="6:36" ht="12" customHeight="1" x14ac:dyDescent="0.15">
      <c r="F3726" s="86" t="str">
        <f t="shared" si="907"/>
        <v>Saturday</v>
      </c>
      <c r="G3726" s="91"/>
      <c r="H3726" s="92" t="str">
        <f>VLOOKUP(MONTH(G3726),VLOOKUP!$W$1:$X$24,2)</f>
        <v>January</v>
      </c>
      <c r="I3726" s="92" t="str">
        <f t="shared" si="908"/>
        <v/>
      </c>
      <c r="J3726" s="93" t="s">
        <v>163</v>
      </c>
      <c r="L3726" s="86" t="str">
        <f t="shared" si="905"/>
        <v>La Casa [3166 Mount Pleasant St, WDC]</v>
      </c>
      <c r="M3726" s="86">
        <f t="shared" si="909"/>
        <v>0</v>
      </c>
      <c r="N3726" s="93" t="str">
        <f t="shared" si="906"/>
        <v>La Casa [3166 Mount Pleasant St, WDC]</v>
      </c>
      <c r="O3726" s="94"/>
      <c r="S3726" s="95">
        <f t="shared" si="910"/>
        <v>0</v>
      </c>
      <c r="T3726" s="86" t="str">
        <f t="shared" si="911"/>
        <v/>
      </c>
      <c r="U3726" s="86" t="str">
        <f t="shared" si="903"/>
        <v/>
      </c>
      <c r="V3726" s="95" t="str">
        <f t="shared" si="912"/>
        <v/>
      </c>
      <c r="W3726" s="90" t="s">
        <v>221</v>
      </c>
      <c r="AE3726" s="92" t="str">
        <f t="shared" si="913"/>
        <v/>
      </c>
      <c r="AF3726" s="96" t="str">
        <f t="shared" si="914"/>
        <v>&lt;a name='19000100'&gt;&lt;b&gt;: 0 - La Casa [3166 Mount Pleasant St, WDC]&lt;/b&gt;&lt;/a&gt;&lt;br&gt;</v>
      </c>
      <c r="AG3726" s="97">
        <f t="shared" si="915"/>
        <v>1900</v>
      </c>
      <c r="AH3726" s="97" t="str">
        <f t="shared" si="916"/>
        <v>01</v>
      </c>
      <c r="AI3726" s="97" t="str">
        <f t="shared" si="917"/>
        <v>00</v>
      </c>
      <c r="AJ3726" s="97" t="str">
        <f t="shared" si="918"/>
        <v>19000100</v>
      </c>
    </row>
    <row r="3727" spans="6:36" ht="12" customHeight="1" x14ac:dyDescent="0.15">
      <c r="F3727" s="86" t="str">
        <f t="shared" si="907"/>
        <v>Saturday</v>
      </c>
      <c r="G3727" s="91"/>
      <c r="H3727" s="92" t="str">
        <f>VLOOKUP(MONTH(G3727),VLOOKUP!$W$1:$X$24,2)</f>
        <v>January</v>
      </c>
      <c r="I3727" s="92" t="str">
        <f t="shared" si="908"/>
        <v/>
      </c>
      <c r="J3727" s="93" t="s">
        <v>163</v>
      </c>
      <c r="L3727" s="86" t="str">
        <f t="shared" si="905"/>
        <v>La Casa [3166 Mount Pleasant St, WDC]</v>
      </c>
      <c r="M3727" s="86">
        <f t="shared" si="909"/>
        <v>0</v>
      </c>
      <c r="N3727" s="93" t="str">
        <f t="shared" si="906"/>
        <v>La Casa [3166 Mount Pleasant St, WDC]</v>
      </c>
      <c r="O3727" s="94"/>
      <c r="S3727" s="95">
        <f t="shared" si="910"/>
        <v>0</v>
      </c>
      <c r="T3727" s="86" t="str">
        <f t="shared" si="911"/>
        <v/>
      </c>
      <c r="U3727" s="86" t="str">
        <f t="shared" ref="U3727:U3790" si="919">IF(ISBLANK(G3727),"","&amp;#149; "&amp;IF(ISBLANK(C3727),"","&lt;S&gt;")&amp;I3727&amp;IF(ISBLANK(A3727),""," - &lt;a href='recommended.php#"&amp;AJ3727&amp;"'&gt;&lt;b&gt;&lt;em&gt;&lt;font color='#9C004D'&gt;RECOMMENDED&lt;/font&gt;&lt;/em&gt;&lt;/b&gt;&lt;/a&gt;")&amp;" - "&amp;M3727&amp;IF(ISBLANK(K3727),K3727," - &lt;b&gt;"&amp;K3727&amp;"&lt;/b&gt; ")&amp;IF(B3727="Sold Out"," - &lt;font color='#000099'&gt;&lt;b&gt;&lt;I&gt;sold out&lt;/I&gt;&lt;/b&gt;&lt;/font&gt;","")&amp;IF(ISBLANK(C3727),"","&lt;/S&gt; &lt;b&gt;"&amp;C3727&amp;"&lt;/b&gt;")&amp;"&lt;p&gt;")</f>
        <v/>
      </c>
      <c r="V3727" s="95" t="str">
        <f t="shared" si="912"/>
        <v/>
      </c>
      <c r="W3727" s="90" t="s">
        <v>221</v>
      </c>
      <c r="AE3727" s="92" t="str">
        <f t="shared" si="913"/>
        <v/>
      </c>
      <c r="AF3727" s="96" t="str">
        <f t="shared" si="914"/>
        <v>&lt;a name='19000100'&gt;&lt;b&gt;: 0 - La Casa [3166 Mount Pleasant St, WDC]&lt;/b&gt;&lt;/a&gt;&lt;br&gt;</v>
      </c>
      <c r="AG3727" s="97">
        <f t="shared" si="915"/>
        <v>1900</v>
      </c>
      <c r="AH3727" s="97" t="str">
        <f t="shared" si="916"/>
        <v>01</v>
      </c>
      <c r="AI3727" s="97" t="str">
        <f t="shared" si="917"/>
        <v>00</v>
      </c>
      <c r="AJ3727" s="97" t="str">
        <f t="shared" si="918"/>
        <v>19000100</v>
      </c>
    </row>
    <row r="3728" spans="6:36" ht="12" customHeight="1" x14ac:dyDescent="0.15">
      <c r="F3728" s="86" t="str">
        <f t="shared" si="907"/>
        <v>Saturday</v>
      </c>
      <c r="G3728" s="91"/>
      <c r="H3728" s="92" t="str">
        <f>VLOOKUP(MONTH(G3728),VLOOKUP!$W$1:$X$24,2)</f>
        <v>January</v>
      </c>
      <c r="I3728" s="92" t="str">
        <f t="shared" si="908"/>
        <v/>
      </c>
      <c r="J3728" s="93" t="s">
        <v>163</v>
      </c>
      <c r="L3728" s="86" t="str">
        <f t="shared" si="905"/>
        <v>La Casa [3166 Mount Pleasant St, WDC]</v>
      </c>
      <c r="M3728" s="86">
        <f t="shared" si="909"/>
        <v>0</v>
      </c>
      <c r="N3728" s="93" t="str">
        <f t="shared" si="906"/>
        <v>La Casa [3166 Mount Pleasant St, WDC]</v>
      </c>
      <c r="O3728" s="94"/>
      <c r="S3728" s="95">
        <f t="shared" si="910"/>
        <v>0</v>
      </c>
      <c r="T3728" s="86" t="str">
        <f t="shared" si="911"/>
        <v/>
      </c>
      <c r="U3728" s="86" t="str">
        <f t="shared" si="919"/>
        <v/>
      </c>
      <c r="V3728" s="95" t="str">
        <f t="shared" si="912"/>
        <v/>
      </c>
      <c r="W3728" s="90" t="s">
        <v>221</v>
      </c>
      <c r="AE3728" s="92" t="str">
        <f t="shared" si="913"/>
        <v/>
      </c>
      <c r="AF3728" s="96" t="str">
        <f t="shared" si="914"/>
        <v>&lt;a name='19000100'&gt;&lt;b&gt;: 0 - La Casa [3166 Mount Pleasant St, WDC]&lt;/b&gt;&lt;/a&gt;&lt;br&gt;</v>
      </c>
      <c r="AG3728" s="97">
        <f t="shared" si="915"/>
        <v>1900</v>
      </c>
      <c r="AH3728" s="97" t="str">
        <f t="shared" si="916"/>
        <v>01</v>
      </c>
      <c r="AI3728" s="97" t="str">
        <f t="shared" si="917"/>
        <v>00</v>
      </c>
      <c r="AJ3728" s="97" t="str">
        <f t="shared" si="918"/>
        <v>19000100</v>
      </c>
    </row>
    <row r="3729" spans="6:36" ht="12" customHeight="1" x14ac:dyDescent="0.15">
      <c r="F3729" s="86" t="str">
        <f t="shared" si="907"/>
        <v>Saturday</v>
      </c>
      <c r="G3729" s="91"/>
      <c r="H3729" s="92" t="str">
        <f>VLOOKUP(MONTH(G3729),VLOOKUP!$W$1:$X$24,2)</f>
        <v>January</v>
      </c>
      <c r="I3729" s="92" t="str">
        <f t="shared" si="908"/>
        <v/>
      </c>
      <c r="J3729" s="93" t="s">
        <v>163</v>
      </c>
      <c r="L3729" s="86" t="str">
        <f t="shared" si="905"/>
        <v>La Casa [3166 Mount Pleasant St, WDC]</v>
      </c>
      <c r="M3729" s="86">
        <f t="shared" si="909"/>
        <v>0</v>
      </c>
      <c r="N3729" s="93" t="str">
        <f t="shared" si="906"/>
        <v>La Casa [3166 Mount Pleasant St, WDC]</v>
      </c>
      <c r="O3729" s="94"/>
      <c r="S3729" s="95">
        <f t="shared" si="910"/>
        <v>0</v>
      </c>
      <c r="T3729" s="86" t="str">
        <f t="shared" si="911"/>
        <v/>
      </c>
      <c r="U3729" s="86" t="str">
        <f t="shared" si="919"/>
        <v/>
      </c>
      <c r="V3729" s="95" t="str">
        <f t="shared" si="912"/>
        <v/>
      </c>
      <c r="W3729" s="90" t="s">
        <v>221</v>
      </c>
      <c r="AE3729" s="92" t="str">
        <f t="shared" si="913"/>
        <v/>
      </c>
      <c r="AF3729" s="96" t="str">
        <f t="shared" si="914"/>
        <v>&lt;a name='19000100'&gt;&lt;b&gt;: 0 - La Casa [3166 Mount Pleasant St, WDC]&lt;/b&gt;&lt;/a&gt;&lt;br&gt;</v>
      </c>
      <c r="AG3729" s="97">
        <f t="shared" si="915"/>
        <v>1900</v>
      </c>
      <c r="AH3729" s="97" t="str">
        <f t="shared" si="916"/>
        <v>01</v>
      </c>
      <c r="AI3729" s="97" t="str">
        <f t="shared" si="917"/>
        <v>00</v>
      </c>
      <c r="AJ3729" s="97" t="str">
        <f t="shared" si="918"/>
        <v>19000100</v>
      </c>
    </row>
    <row r="3730" spans="6:36" ht="12" customHeight="1" x14ac:dyDescent="0.15">
      <c r="F3730" s="86" t="str">
        <f t="shared" si="907"/>
        <v>Saturday</v>
      </c>
      <c r="G3730" s="91"/>
      <c r="H3730" s="92" t="str">
        <f>VLOOKUP(MONTH(G3730),VLOOKUP!$W$1:$X$24,2)</f>
        <v>January</v>
      </c>
      <c r="I3730" s="92" t="str">
        <f t="shared" si="908"/>
        <v/>
      </c>
      <c r="J3730" s="93" t="s">
        <v>163</v>
      </c>
      <c r="L3730" s="86" t="str">
        <f t="shared" si="905"/>
        <v>La Casa [3166 Mount Pleasant St, WDC]</v>
      </c>
      <c r="M3730" s="86">
        <f t="shared" si="909"/>
        <v>0</v>
      </c>
      <c r="N3730" s="93" t="str">
        <f t="shared" si="906"/>
        <v>La Casa [3166 Mount Pleasant St, WDC]</v>
      </c>
      <c r="O3730" s="94"/>
      <c r="S3730" s="95">
        <f t="shared" si="910"/>
        <v>0</v>
      </c>
      <c r="T3730" s="86" t="str">
        <f t="shared" si="911"/>
        <v/>
      </c>
      <c r="U3730" s="86" t="str">
        <f t="shared" si="919"/>
        <v/>
      </c>
      <c r="V3730" s="95" t="str">
        <f t="shared" si="912"/>
        <v/>
      </c>
      <c r="W3730" s="90" t="s">
        <v>221</v>
      </c>
      <c r="AE3730" s="92" t="str">
        <f t="shared" si="913"/>
        <v/>
      </c>
      <c r="AF3730" s="96" t="str">
        <f t="shared" si="914"/>
        <v>&lt;a name='19000100'&gt;&lt;b&gt;: 0 - La Casa [3166 Mount Pleasant St, WDC]&lt;/b&gt;&lt;/a&gt;&lt;br&gt;</v>
      </c>
      <c r="AG3730" s="97">
        <f t="shared" si="915"/>
        <v>1900</v>
      </c>
      <c r="AH3730" s="97" t="str">
        <f t="shared" si="916"/>
        <v>01</v>
      </c>
      <c r="AI3730" s="97" t="str">
        <f t="shared" si="917"/>
        <v>00</v>
      </c>
      <c r="AJ3730" s="97" t="str">
        <f t="shared" si="918"/>
        <v>19000100</v>
      </c>
    </row>
    <row r="3731" spans="6:36" ht="12" customHeight="1" x14ac:dyDescent="0.15">
      <c r="F3731" s="86" t="str">
        <f t="shared" si="907"/>
        <v>Saturday</v>
      </c>
      <c r="G3731" s="91"/>
      <c r="H3731" s="92" t="str">
        <f>VLOOKUP(MONTH(G3731),VLOOKUP!$W$1:$X$24,2)</f>
        <v>January</v>
      </c>
      <c r="I3731" s="92" t="str">
        <f t="shared" si="908"/>
        <v/>
      </c>
      <c r="J3731" s="93" t="s">
        <v>79</v>
      </c>
      <c r="L3731" s="86" t="str">
        <f t="shared" si="905"/>
        <v>La Maison Francaise / Embassy of France [4101 Reservoir Rd NW, WDC]</v>
      </c>
      <c r="M3731" s="86">
        <f t="shared" si="909"/>
        <v>0</v>
      </c>
      <c r="N3731" s="93" t="str">
        <f t="shared" si="906"/>
        <v>La Maison Francaise / Embassy of France [4101 Reservoir Rd NW, WDC]</v>
      </c>
      <c r="O3731" s="94"/>
      <c r="S3731" s="95">
        <f t="shared" si="910"/>
        <v>0</v>
      </c>
      <c r="T3731" s="86" t="str">
        <f t="shared" si="911"/>
        <v/>
      </c>
      <c r="U3731" s="86" t="str">
        <f t="shared" si="919"/>
        <v/>
      </c>
      <c r="V3731" s="95" t="str">
        <f t="shared" si="912"/>
        <v/>
      </c>
      <c r="W3731" s="90" t="s">
        <v>221</v>
      </c>
      <c r="AE3731" s="92" t="str">
        <f t="shared" si="913"/>
        <v/>
      </c>
      <c r="AF3731" s="96" t="str">
        <f t="shared" si="914"/>
        <v>&lt;a name='19000100'&gt;&lt;b&gt;: 0 - La Maison Francaise / Embassy of France [4101 Reservoir Rd NW, WDC]&lt;/b&gt;&lt;/a&gt;&lt;br&gt;</v>
      </c>
      <c r="AG3731" s="97">
        <f t="shared" si="915"/>
        <v>1900</v>
      </c>
      <c r="AH3731" s="97" t="str">
        <f t="shared" si="916"/>
        <v>01</v>
      </c>
      <c r="AI3731" s="97" t="str">
        <f t="shared" si="917"/>
        <v>00</v>
      </c>
      <c r="AJ3731" s="97" t="str">
        <f t="shared" si="918"/>
        <v>19000100</v>
      </c>
    </row>
    <row r="3732" spans="6:36" ht="12" customHeight="1" x14ac:dyDescent="0.15">
      <c r="F3732" s="86" t="str">
        <f t="shared" si="907"/>
        <v>Saturday</v>
      </c>
      <c r="G3732" s="91"/>
      <c r="H3732" s="92" t="str">
        <f>VLOOKUP(MONTH(G3732),VLOOKUP!$W$1:$X$24,2)</f>
        <v>January</v>
      </c>
      <c r="I3732" s="92" t="str">
        <f t="shared" si="908"/>
        <v/>
      </c>
      <c r="J3732" s="93" t="s">
        <v>79</v>
      </c>
      <c r="L3732" s="86" t="str">
        <f t="shared" si="905"/>
        <v>La Maison Francaise / Embassy of France [4101 Reservoir Rd NW, WDC]</v>
      </c>
      <c r="M3732" s="86">
        <f t="shared" si="909"/>
        <v>0</v>
      </c>
      <c r="N3732" s="93" t="str">
        <f t="shared" si="906"/>
        <v>La Maison Francaise / Embassy of France [4101 Reservoir Rd NW, WDC]</v>
      </c>
      <c r="O3732" s="94"/>
      <c r="S3732" s="95">
        <f t="shared" si="910"/>
        <v>0</v>
      </c>
      <c r="T3732" s="86" t="str">
        <f t="shared" si="911"/>
        <v/>
      </c>
      <c r="U3732" s="86" t="str">
        <f t="shared" si="919"/>
        <v/>
      </c>
      <c r="V3732" s="95" t="str">
        <f t="shared" si="912"/>
        <v/>
      </c>
      <c r="W3732" s="90" t="s">
        <v>221</v>
      </c>
      <c r="AE3732" s="92" t="str">
        <f t="shared" si="913"/>
        <v/>
      </c>
      <c r="AF3732" s="96" t="str">
        <f t="shared" si="914"/>
        <v>&lt;a name='19000100'&gt;&lt;b&gt;: 0 - La Maison Francaise / Embassy of France [4101 Reservoir Rd NW, WDC]&lt;/b&gt;&lt;/a&gt;&lt;br&gt;</v>
      </c>
      <c r="AG3732" s="97">
        <f t="shared" si="915"/>
        <v>1900</v>
      </c>
      <c r="AH3732" s="97" t="str">
        <f t="shared" si="916"/>
        <v>01</v>
      </c>
      <c r="AI3732" s="97" t="str">
        <f t="shared" si="917"/>
        <v>00</v>
      </c>
      <c r="AJ3732" s="97" t="str">
        <f t="shared" si="918"/>
        <v>19000100</v>
      </c>
    </row>
    <row r="3733" spans="6:36" ht="12" customHeight="1" x14ac:dyDescent="0.15">
      <c r="F3733" s="86" t="str">
        <f t="shared" si="907"/>
        <v>Saturday</v>
      </c>
      <c r="G3733" s="91"/>
      <c r="H3733" s="92" t="str">
        <f>VLOOKUP(MONTH(G3733),VLOOKUP!$W$1:$X$24,2)</f>
        <v>January</v>
      </c>
      <c r="I3733" s="92" t="str">
        <f t="shared" si="908"/>
        <v/>
      </c>
      <c r="J3733" s="93" t="s">
        <v>79</v>
      </c>
      <c r="L3733" s="86" t="str">
        <f t="shared" si="905"/>
        <v>La Maison Francaise / Embassy of France [4101 Reservoir Rd NW, WDC]</v>
      </c>
      <c r="M3733" s="86">
        <f t="shared" si="909"/>
        <v>0</v>
      </c>
      <c r="N3733" s="93" t="str">
        <f t="shared" si="906"/>
        <v>La Maison Francaise / Embassy of France [4101 Reservoir Rd NW, WDC]</v>
      </c>
      <c r="O3733" s="94"/>
      <c r="S3733" s="95">
        <f t="shared" si="910"/>
        <v>0</v>
      </c>
      <c r="T3733" s="86" t="str">
        <f t="shared" si="911"/>
        <v/>
      </c>
      <c r="U3733" s="86" t="str">
        <f t="shared" si="919"/>
        <v/>
      </c>
      <c r="V3733" s="95" t="str">
        <f t="shared" si="912"/>
        <v/>
      </c>
      <c r="W3733" s="90" t="s">
        <v>221</v>
      </c>
      <c r="AE3733" s="92" t="str">
        <f t="shared" si="913"/>
        <v/>
      </c>
      <c r="AF3733" s="96" t="str">
        <f t="shared" si="914"/>
        <v>&lt;a name='19000100'&gt;&lt;b&gt;: 0 - La Maison Francaise / Embassy of France [4101 Reservoir Rd NW, WDC]&lt;/b&gt;&lt;/a&gt;&lt;br&gt;</v>
      </c>
      <c r="AG3733" s="97">
        <f t="shared" si="915"/>
        <v>1900</v>
      </c>
      <c r="AH3733" s="97" t="str">
        <f t="shared" si="916"/>
        <v>01</v>
      </c>
      <c r="AI3733" s="97" t="str">
        <f t="shared" si="917"/>
        <v>00</v>
      </c>
      <c r="AJ3733" s="97" t="str">
        <f t="shared" si="918"/>
        <v>19000100</v>
      </c>
    </row>
    <row r="3734" spans="6:36" ht="12" customHeight="1" x14ac:dyDescent="0.15">
      <c r="F3734" s="86" t="str">
        <f t="shared" si="907"/>
        <v>Saturday</v>
      </c>
      <c r="G3734" s="91"/>
      <c r="H3734" s="92" t="str">
        <f>VLOOKUP(MONTH(G3734),VLOOKUP!$W$1:$X$24,2)</f>
        <v>January</v>
      </c>
      <c r="I3734" s="92" t="str">
        <f t="shared" si="908"/>
        <v/>
      </c>
      <c r="J3734" s="93" t="s">
        <v>79</v>
      </c>
      <c r="L3734" s="86" t="str">
        <f t="shared" si="905"/>
        <v>La Maison Francaise / Embassy of France [4101 Reservoir Rd NW, WDC]</v>
      </c>
      <c r="M3734" s="86">
        <f t="shared" si="909"/>
        <v>0</v>
      </c>
      <c r="N3734" s="93" t="str">
        <f t="shared" si="906"/>
        <v>La Maison Francaise / Embassy of France [4101 Reservoir Rd NW, WDC]</v>
      </c>
      <c r="O3734" s="94"/>
      <c r="S3734" s="95">
        <f t="shared" si="910"/>
        <v>0</v>
      </c>
      <c r="T3734" s="86" t="str">
        <f t="shared" si="911"/>
        <v/>
      </c>
      <c r="U3734" s="86" t="str">
        <f t="shared" si="919"/>
        <v/>
      </c>
      <c r="V3734" s="95" t="str">
        <f t="shared" si="912"/>
        <v/>
      </c>
      <c r="W3734" s="90" t="s">
        <v>221</v>
      </c>
      <c r="AE3734" s="92" t="str">
        <f t="shared" si="913"/>
        <v/>
      </c>
      <c r="AF3734" s="96" t="str">
        <f t="shared" si="914"/>
        <v>&lt;a name='19000100'&gt;&lt;b&gt;: 0 - La Maison Francaise / Embassy of France [4101 Reservoir Rd NW, WDC]&lt;/b&gt;&lt;/a&gt;&lt;br&gt;</v>
      </c>
      <c r="AG3734" s="97">
        <f t="shared" si="915"/>
        <v>1900</v>
      </c>
      <c r="AH3734" s="97" t="str">
        <f t="shared" si="916"/>
        <v>01</v>
      </c>
      <c r="AI3734" s="97" t="str">
        <f t="shared" si="917"/>
        <v>00</v>
      </c>
      <c r="AJ3734" s="97" t="str">
        <f t="shared" si="918"/>
        <v>19000100</v>
      </c>
    </row>
    <row r="3735" spans="6:36" ht="12" customHeight="1" x14ac:dyDescent="0.15">
      <c r="F3735" s="86" t="str">
        <f t="shared" si="907"/>
        <v>Saturday</v>
      </c>
      <c r="G3735" s="91"/>
      <c r="H3735" s="92" t="str">
        <f>VLOOKUP(MONTH(G3735),VLOOKUP!$W$1:$X$24,2)</f>
        <v>January</v>
      </c>
      <c r="I3735" s="92" t="str">
        <f t="shared" si="908"/>
        <v/>
      </c>
      <c r="J3735" s="93" t="s">
        <v>79</v>
      </c>
      <c r="L3735" s="86" t="str">
        <f t="shared" si="905"/>
        <v>La Maison Francaise / Embassy of France [4101 Reservoir Rd NW, WDC]</v>
      </c>
      <c r="M3735" s="86">
        <f t="shared" si="909"/>
        <v>0</v>
      </c>
      <c r="N3735" s="93" t="str">
        <f t="shared" si="906"/>
        <v>La Maison Francaise / Embassy of France [4101 Reservoir Rd NW, WDC]</v>
      </c>
      <c r="O3735" s="94"/>
      <c r="S3735" s="95">
        <f t="shared" si="910"/>
        <v>0</v>
      </c>
      <c r="T3735" s="86" t="str">
        <f t="shared" si="911"/>
        <v/>
      </c>
      <c r="U3735" s="86" t="str">
        <f t="shared" si="919"/>
        <v/>
      </c>
      <c r="V3735" s="95" t="str">
        <f t="shared" si="912"/>
        <v/>
      </c>
      <c r="W3735" s="90" t="s">
        <v>221</v>
      </c>
      <c r="AE3735" s="92" t="str">
        <f t="shared" si="913"/>
        <v/>
      </c>
      <c r="AF3735" s="96" t="str">
        <f t="shared" si="914"/>
        <v>&lt;a name='19000100'&gt;&lt;b&gt;: 0 - La Maison Francaise / Embassy of France [4101 Reservoir Rd NW, WDC]&lt;/b&gt;&lt;/a&gt;&lt;br&gt;</v>
      </c>
      <c r="AG3735" s="97">
        <f t="shared" si="915"/>
        <v>1900</v>
      </c>
      <c r="AH3735" s="97" t="str">
        <f t="shared" si="916"/>
        <v>01</v>
      </c>
      <c r="AI3735" s="97" t="str">
        <f t="shared" si="917"/>
        <v>00</v>
      </c>
      <c r="AJ3735" s="97" t="str">
        <f t="shared" si="918"/>
        <v>19000100</v>
      </c>
    </row>
    <row r="3736" spans="6:36" ht="12" customHeight="1" x14ac:dyDescent="0.15">
      <c r="F3736" s="86" t="str">
        <f t="shared" si="907"/>
        <v>Saturday</v>
      </c>
      <c r="G3736" s="91"/>
      <c r="H3736" s="92" t="str">
        <f>VLOOKUP(MONTH(G3736),VLOOKUP!$W$1:$X$24,2)</f>
        <v>January</v>
      </c>
      <c r="I3736" s="92" t="str">
        <f t="shared" si="908"/>
        <v/>
      </c>
      <c r="J3736" s="93" t="s">
        <v>79</v>
      </c>
      <c r="L3736" s="86" t="str">
        <f t="shared" si="905"/>
        <v>La Maison Francaise / Embassy of France [4101 Reservoir Rd NW, WDC]</v>
      </c>
      <c r="M3736" s="86">
        <f t="shared" si="909"/>
        <v>0</v>
      </c>
      <c r="N3736" s="93" t="str">
        <f t="shared" si="906"/>
        <v>La Maison Francaise / Embassy of France [4101 Reservoir Rd NW, WDC]</v>
      </c>
      <c r="O3736" s="94"/>
      <c r="S3736" s="95">
        <f t="shared" si="910"/>
        <v>0</v>
      </c>
      <c r="T3736" s="86" t="str">
        <f t="shared" si="911"/>
        <v/>
      </c>
      <c r="U3736" s="86" t="str">
        <f t="shared" si="919"/>
        <v/>
      </c>
      <c r="V3736" s="95" t="str">
        <f t="shared" si="912"/>
        <v/>
      </c>
      <c r="W3736" s="90" t="s">
        <v>221</v>
      </c>
      <c r="AE3736" s="92" t="str">
        <f t="shared" si="913"/>
        <v/>
      </c>
      <c r="AF3736" s="96" t="str">
        <f t="shared" si="914"/>
        <v>&lt;a name='19000100'&gt;&lt;b&gt;: 0 - La Maison Francaise / Embassy of France [4101 Reservoir Rd NW, WDC]&lt;/b&gt;&lt;/a&gt;&lt;br&gt;</v>
      </c>
      <c r="AG3736" s="97">
        <f t="shared" si="915"/>
        <v>1900</v>
      </c>
      <c r="AH3736" s="97" t="str">
        <f t="shared" si="916"/>
        <v>01</v>
      </c>
      <c r="AI3736" s="97" t="str">
        <f t="shared" si="917"/>
        <v>00</v>
      </c>
      <c r="AJ3736" s="97" t="str">
        <f t="shared" si="918"/>
        <v>19000100</v>
      </c>
    </row>
    <row r="3737" spans="6:36" ht="12" customHeight="1" x14ac:dyDescent="0.15">
      <c r="F3737" s="86" t="str">
        <f t="shared" si="907"/>
        <v>Saturday</v>
      </c>
      <c r="G3737" s="91"/>
      <c r="H3737" s="92" t="str">
        <f>VLOOKUP(MONTH(G3737),VLOOKUP!$W$1:$X$24,2)</f>
        <v>January</v>
      </c>
      <c r="I3737" s="92" t="str">
        <f t="shared" si="908"/>
        <v/>
      </c>
      <c r="J3737" s="93" t="s">
        <v>79</v>
      </c>
      <c r="L3737" s="86" t="str">
        <f t="shared" si="905"/>
        <v>La Maison Francaise / Embassy of France [4101 Reservoir Rd NW, WDC]</v>
      </c>
      <c r="M3737" s="86">
        <f t="shared" si="909"/>
        <v>0</v>
      </c>
      <c r="N3737" s="93" t="str">
        <f t="shared" ref="N3737:N3768" si="920">J3737</f>
        <v>La Maison Francaise / Embassy of France [4101 Reservoir Rd NW, WDC]</v>
      </c>
      <c r="O3737" s="94"/>
      <c r="S3737" s="95">
        <f t="shared" si="910"/>
        <v>0</v>
      </c>
      <c r="T3737" s="86" t="str">
        <f t="shared" si="911"/>
        <v/>
      </c>
      <c r="U3737" s="86" t="str">
        <f t="shared" si="919"/>
        <v/>
      </c>
      <c r="V3737" s="95" t="str">
        <f t="shared" si="912"/>
        <v/>
      </c>
      <c r="W3737" s="90" t="s">
        <v>221</v>
      </c>
      <c r="AE3737" s="92" t="str">
        <f t="shared" si="913"/>
        <v/>
      </c>
      <c r="AF3737" s="96" t="str">
        <f t="shared" si="914"/>
        <v>&lt;a name='19000100'&gt;&lt;b&gt;: 0 - La Maison Francaise / Embassy of France [4101 Reservoir Rd NW, WDC]&lt;/b&gt;&lt;/a&gt;&lt;br&gt;</v>
      </c>
      <c r="AG3737" s="97">
        <f t="shared" si="915"/>
        <v>1900</v>
      </c>
      <c r="AH3737" s="97" t="str">
        <f t="shared" si="916"/>
        <v>01</v>
      </c>
      <c r="AI3737" s="97" t="str">
        <f t="shared" si="917"/>
        <v>00</v>
      </c>
      <c r="AJ3737" s="97" t="str">
        <f t="shared" si="918"/>
        <v>19000100</v>
      </c>
    </row>
    <row r="3738" spans="6:36" ht="12" customHeight="1" x14ac:dyDescent="0.15">
      <c r="F3738" s="86" t="str">
        <f t="shared" si="907"/>
        <v>Saturday</v>
      </c>
      <c r="G3738" s="91"/>
      <c r="H3738" s="92" t="str">
        <f>VLOOKUP(MONTH(G3738),VLOOKUP!$W$1:$X$24,2)</f>
        <v>January</v>
      </c>
      <c r="I3738" s="92" t="str">
        <f t="shared" si="908"/>
        <v/>
      </c>
      <c r="J3738" s="93" t="s">
        <v>79</v>
      </c>
      <c r="L3738" s="86" t="str">
        <f t="shared" si="905"/>
        <v>La Maison Francaise / Embassy of France [4101 Reservoir Rd NW, WDC]</v>
      </c>
      <c r="M3738" s="86">
        <f t="shared" si="909"/>
        <v>0</v>
      </c>
      <c r="N3738" s="93" t="str">
        <f t="shared" si="920"/>
        <v>La Maison Francaise / Embassy of France [4101 Reservoir Rd NW, WDC]</v>
      </c>
      <c r="O3738" s="94"/>
      <c r="S3738" s="95">
        <f t="shared" si="910"/>
        <v>0</v>
      </c>
      <c r="T3738" s="86" t="str">
        <f t="shared" si="911"/>
        <v/>
      </c>
      <c r="U3738" s="86" t="str">
        <f t="shared" si="919"/>
        <v/>
      </c>
      <c r="V3738" s="95" t="str">
        <f t="shared" si="912"/>
        <v/>
      </c>
      <c r="W3738" s="90" t="s">
        <v>221</v>
      </c>
      <c r="AE3738" s="92" t="str">
        <f t="shared" si="913"/>
        <v/>
      </c>
      <c r="AF3738" s="96" t="str">
        <f t="shared" si="914"/>
        <v>&lt;a name='19000100'&gt;&lt;b&gt;: 0 - La Maison Francaise / Embassy of France [4101 Reservoir Rd NW, WDC]&lt;/b&gt;&lt;/a&gt;&lt;br&gt;</v>
      </c>
      <c r="AG3738" s="97">
        <f t="shared" si="915"/>
        <v>1900</v>
      </c>
      <c r="AH3738" s="97" t="str">
        <f t="shared" si="916"/>
        <v>01</v>
      </c>
      <c r="AI3738" s="97" t="str">
        <f t="shared" si="917"/>
        <v>00</v>
      </c>
      <c r="AJ3738" s="97" t="str">
        <f t="shared" si="918"/>
        <v>19000100</v>
      </c>
    </row>
    <row r="3739" spans="6:36" ht="12" customHeight="1" x14ac:dyDescent="0.15">
      <c r="F3739" s="86" t="str">
        <f t="shared" si="907"/>
        <v>Saturday</v>
      </c>
      <c r="G3739" s="91"/>
      <c r="H3739" s="92" t="str">
        <f>VLOOKUP(MONTH(G3739),VLOOKUP!$W$1:$X$24,2)</f>
        <v>January</v>
      </c>
      <c r="I3739" s="92" t="str">
        <f t="shared" si="908"/>
        <v/>
      </c>
      <c r="J3739" s="93" t="s">
        <v>79</v>
      </c>
      <c r="L3739" s="86" t="str">
        <f t="shared" si="905"/>
        <v>La Maison Francaise / Embassy of France [4101 Reservoir Rd NW, WDC]</v>
      </c>
      <c r="M3739" s="86">
        <f t="shared" si="909"/>
        <v>0</v>
      </c>
      <c r="N3739" s="93" t="str">
        <f t="shared" si="920"/>
        <v>La Maison Francaise / Embassy of France [4101 Reservoir Rd NW, WDC]</v>
      </c>
      <c r="O3739" s="94"/>
      <c r="S3739" s="95">
        <f t="shared" si="910"/>
        <v>0</v>
      </c>
      <c r="T3739" s="86" t="str">
        <f t="shared" si="911"/>
        <v/>
      </c>
      <c r="U3739" s="86" t="str">
        <f t="shared" si="919"/>
        <v/>
      </c>
      <c r="V3739" s="95" t="str">
        <f t="shared" si="912"/>
        <v/>
      </c>
      <c r="W3739" s="90" t="s">
        <v>221</v>
      </c>
      <c r="AE3739" s="92" t="str">
        <f t="shared" si="913"/>
        <v/>
      </c>
      <c r="AF3739" s="96" t="str">
        <f t="shared" si="914"/>
        <v>&lt;a name='19000100'&gt;&lt;b&gt;: 0 - La Maison Francaise / Embassy of France [4101 Reservoir Rd NW, WDC]&lt;/b&gt;&lt;/a&gt;&lt;br&gt;</v>
      </c>
      <c r="AG3739" s="97">
        <f t="shared" si="915"/>
        <v>1900</v>
      </c>
      <c r="AH3739" s="97" t="str">
        <f t="shared" si="916"/>
        <v>01</v>
      </c>
      <c r="AI3739" s="97" t="str">
        <f t="shared" si="917"/>
        <v>00</v>
      </c>
      <c r="AJ3739" s="97" t="str">
        <f t="shared" si="918"/>
        <v>19000100</v>
      </c>
    </row>
    <row r="3740" spans="6:36" ht="12" customHeight="1" x14ac:dyDescent="0.15">
      <c r="F3740" s="86" t="str">
        <f t="shared" si="907"/>
        <v>Saturday</v>
      </c>
      <c r="G3740" s="91"/>
      <c r="H3740" s="92" t="str">
        <f>VLOOKUP(MONTH(G3740),VLOOKUP!$W$1:$X$24,2)</f>
        <v>January</v>
      </c>
      <c r="I3740" s="92" t="str">
        <f t="shared" si="908"/>
        <v/>
      </c>
      <c r="J3740" s="93" t="s">
        <v>79</v>
      </c>
      <c r="L3740" s="86" t="str">
        <f t="shared" si="905"/>
        <v>La Maison Francaise / Embassy of France [4101 Reservoir Rd NW, WDC]</v>
      </c>
      <c r="M3740" s="86">
        <f t="shared" si="909"/>
        <v>0</v>
      </c>
      <c r="N3740" s="93" t="str">
        <f t="shared" si="920"/>
        <v>La Maison Francaise / Embassy of France [4101 Reservoir Rd NW, WDC]</v>
      </c>
      <c r="O3740" s="94"/>
      <c r="S3740" s="95">
        <f t="shared" si="910"/>
        <v>0</v>
      </c>
      <c r="T3740" s="86" t="str">
        <f t="shared" si="911"/>
        <v/>
      </c>
      <c r="U3740" s="86" t="str">
        <f t="shared" si="919"/>
        <v/>
      </c>
      <c r="V3740" s="95" t="str">
        <f t="shared" si="912"/>
        <v/>
      </c>
      <c r="W3740" s="90" t="s">
        <v>221</v>
      </c>
      <c r="X3740" s="99"/>
      <c r="Y3740" s="99"/>
      <c r="AE3740" s="92" t="str">
        <f t="shared" si="913"/>
        <v/>
      </c>
      <c r="AF3740" s="96" t="str">
        <f t="shared" si="914"/>
        <v>&lt;a name='19000100'&gt;&lt;b&gt;: 0 - La Maison Francaise / Embassy of France [4101 Reservoir Rd NW, WDC]&lt;/b&gt;&lt;/a&gt;&lt;br&gt;</v>
      </c>
      <c r="AG3740" s="97">
        <f t="shared" si="915"/>
        <v>1900</v>
      </c>
      <c r="AH3740" s="97" t="str">
        <f t="shared" si="916"/>
        <v>01</v>
      </c>
      <c r="AI3740" s="97" t="str">
        <f t="shared" si="917"/>
        <v>00</v>
      </c>
      <c r="AJ3740" s="97" t="str">
        <f t="shared" si="918"/>
        <v>19000100</v>
      </c>
    </row>
    <row r="3741" spans="6:36" ht="12" customHeight="1" x14ac:dyDescent="0.15">
      <c r="F3741" s="86" t="str">
        <f t="shared" si="907"/>
        <v>Saturday</v>
      </c>
      <c r="G3741" s="91"/>
      <c r="H3741" s="92" t="str">
        <f>VLOOKUP(MONTH(G3741),VLOOKUP!$W$1:$X$24,2)</f>
        <v>January</v>
      </c>
      <c r="I3741" s="92" t="str">
        <f t="shared" si="908"/>
        <v/>
      </c>
      <c r="J3741" s="93" t="s">
        <v>79</v>
      </c>
      <c r="L3741" s="86" t="str">
        <f t="shared" ref="L3741:L3804" si="921">IF(ISBLANK(K3741),N3741,N3741&amp;" ("&amp;K3741&amp;")")</f>
        <v>La Maison Francaise / Embassy of France [4101 Reservoir Rd NW, WDC]</v>
      </c>
      <c r="M3741" s="86">
        <f t="shared" si="909"/>
        <v>0</v>
      </c>
      <c r="N3741" s="93" t="str">
        <f t="shared" si="920"/>
        <v>La Maison Francaise / Embassy of France [4101 Reservoir Rd NW, WDC]</v>
      </c>
      <c r="O3741" s="94"/>
      <c r="S3741" s="95">
        <f t="shared" si="910"/>
        <v>0</v>
      </c>
      <c r="T3741" s="86" t="str">
        <f t="shared" si="911"/>
        <v/>
      </c>
      <c r="U3741" s="86" t="str">
        <f t="shared" si="919"/>
        <v/>
      </c>
      <c r="V3741" s="95" t="str">
        <f t="shared" si="912"/>
        <v/>
      </c>
      <c r="W3741" s="90" t="s">
        <v>221</v>
      </c>
      <c r="AE3741" s="92" t="str">
        <f t="shared" si="913"/>
        <v/>
      </c>
      <c r="AF3741" s="96" t="str">
        <f t="shared" si="914"/>
        <v>&lt;a name='19000100'&gt;&lt;b&gt;: 0 - La Maison Francaise / Embassy of France [4101 Reservoir Rd NW, WDC]&lt;/b&gt;&lt;/a&gt;&lt;br&gt;</v>
      </c>
      <c r="AG3741" s="97">
        <f t="shared" si="915"/>
        <v>1900</v>
      </c>
      <c r="AH3741" s="97" t="str">
        <f t="shared" si="916"/>
        <v>01</v>
      </c>
      <c r="AI3741" s="97" t="str">
        <f t="shared" si="917"/>
        <v>00</v>
      </c>
      <c r="AJ3741" s="97" t="str">
        <f t="shared" si="918"/>
        <v>19000100</v>
      </c>
    </row>
    <row r="3742" spans="6:36" ht="12" customHeight="1" x14ac:dyDescent="0.15">
      <c r="F3742" s="86" t="str">
        <f t="shared" si="907"/>
        <v>Saturday</v>
      </c>
      <c r="G3742" s="91"/>
      <c r="H3742" s="92" t="str">
        <f>VLOOKUP(MONTH(G3742),VLOOKUP!$W$1:$X$24,2)</f>
        <v>January</v>
      </c>
      <c r="I3742" s="92" t="str">
        <f t="shared" si="908"/>
        <v/>
      </c>
      <c r="J3742" s="93" t="s">
        <v>79</v>
      </c>
      <c r="L3742" s="86" t="str">
        <f t="shared" si="921"/>
        <v>La Maison Francaise / Embassy of France [4101 Reservoir Rd NW, WDC]</v>
      </c>
      <c r="M3742" s="86">
        <f t="shared" si="909"/>
        <v>0</v>
      </c>
      <c r="N3742" s="93" t="str">
        <f t="shared" si="920"/>
        <v>La Maison Francaise / Embassy of France [4101 Reservoir Rd NW, WDC]</v>
      </c>
      <c r="O3742" s="94"/>
      <c r="S3742" s="95">
        <f t="shared" si="910"/>
        <v>0</v>
      </c>
      <c r="T3742" s="86" t="str">
        <f t="shared" si="911"/>
        <v/>
      </c>
      <c r="U3742" s="86" t="str">
        <f t="shared" si="919"/>
        <v/>
      </c>
      <c r="V3742" s="95" t="str">
        <f t="shared" si="912"/>
        <v/>
      </c>
      <c r="W3742" s="90" t="s">
        <v>221</v>
      </c>
      <c r="AE3742" s="92" t="str">
        <f t="shared" si="913"/>
        <v/>
      </c>
      <c r="AF3742" s="96" t="str">
        <f t="shared" si="914"/>
        <v>&lt;a name='19000100'&gt;&lt;b&gt;: 0 - La Maison Francaise / Embassy of France [4101 Reservoir Rd NW, WDC]&lt;/b&gt;&lt;/a&gt;&lt;br&gt;</v>
      </c>
      <c r="AG3742" s="97">
        <f t="shared" si="915"/>
        <v>1900</v>
      </c>
      <c r="AH3742" s="97" t="str">
        <f t="shared" si="916"/>
        <v>01</v>
      </c>
      <c r="AI3742" s="97" t="str">
        <f t="shared" si="917"/>
        <v>00</v>
      </c>
      <c r="AJ3742" s="97" t="str">
        <f t="shared" si="918"/>
        <v>19000100</v>
      </c>
    </row>
    <row r="3743" spans="6:36" ht="12" customHeight="1" x14ac:dyDescent="0.15">
      <c r="F3743" s="86" t="str">
        <f t="shared" si="907"/>
        <v>Saturday</v>
      </c>
      <c r="G3743" s="91"/>
      <c r="H3743" s="92" t="str">
        <f>VLOOKUP(MONTH(G3743),VLOOKUP!$W$1:$X$24,2)</f>
        <v>January</v>
      </c>
      <c r="I3743" s="92" t="str">
        <f t="shared" si="908"/>
        <v/>
      </c>
      <c r="J3743" s="93" t="s">
        <v>79</v>
      </c>
      <c r="L3743" s="86" t="str">
        <f t="shared" si="921"/>
        <v>La Maison Francaise / Embassy of France [4101 Reservoir Rd NW, WDC]</v>
      </c>
      <c r="M3743" s="86">
        <f t="shared" si="909"/>
        <v>0</v>
      </c>
      <c r="N3743" s="93" t="str">
        <f t="shared" si="920"/>
        <v>La Maison Francaise / Embassy of France [4101 Reservoir Rd NW, WDC]</v>
      </c>
      <c r="O3743" s="94"/>
      <c r="S3743" s="95">
        <f t="shared" si="910"/>
        <v>0</v>
      </c>
      <c r="T3743" s="86" t="str">
        <f t="shared" si="911"/>
        <v/>
      </c>
      <c r="U3743" s="86" t="str">
        <f t="shared" si="919"/>
        <v/>
      </c>
      <c r="V3743" s="95" t="str">
        <f t="shared" si="912"/>
        <v/>
      </c>
      <c r="W3743" s="90" t="s">
        <v>221</v>
      </c>
      <c r="AE3743" s="92" t="str">
        <f t="shared" si="913"/>
        <v/>
      </c>
      <c r="AF3743" s="96" t="str">
        <f t="shared" si="914"/>
        <v>&lt;a name='19000100'&gt;&lt;b&gt;: 0 - La Maison Francaise / Embassy of France [4101 Reservoir Rd NW, WDC]&lt;/b&gt;&lt;/a&gt;&lt;br&gt;</v>
      </c>
      <c r="AG3743" s="97">
        <f t="shared" si="915"/>
        <v>1900</v>
      </c>
      <c r="AH3743" s="97" t="str">
        <f t="shared" si="916"/>
        <v>01</v>
      </c>
      <c r="AI3743" s="97" t="str">
        <f t="shared" si="917"/>
        <v>00</v>
      </c>
      <c r="AJ3743" s="97" t="str">
        <f t="shared" si="918"/>
        <v>19000100</v>
      </c>
    </row>
    <row r="3744" spans="6:36" ht="12" customHeight="1" x14ac:dyDescent="0.15">
      <c r="F3744" s="86" t="str">
        <f t="shared" si="907"/>
        <v>Saturday</v>
      </c>
      <c r="G3744" s="91"/>
      <c r="H3744" s="92" t="str">
        <f>VLOOKUP(MONTH(G3744),VLOOKUP!$W$1:$X$24,2)</f>
        <v>January</v>
      </c>
      <c r="I3744" s="92" t="str">
        <f t="shared" si="908"/>
        <v/>
      </c>
      <c r="J3744" s="93" t="s">
        <v>750</v>
      </c>
      <c r="L3744" s="86" t="str">
        <f t="shared" si="921"/>
        <v>Labels Exchange [2417B Mt Vernon Ave, Alexandria, VA]</v>
      </c>
      <c r="M3744" s="86">
        <f t="shared" si="909"/>
        <v>0</v>
      </c>
      <c r="N3744" s="93" t="str">
        <f t="shared" si="920"/>
        <v>Labels Exchange [2417B Mt Vernon Ave, Alexandria, VA]</v>
      </c>
      <c r="O3744" s="90"/>
      <c r="S3744" s="95">
        <f t="shared" si="910"/>
        <v>0</v>
      </c>
      <c r="T3744" s="86" t="str">
        <f t="shared" si="911"/>
        <v/>
      </c>
      <c r="U3744" s="86" t="str">
        <f t="shared" si="919"/>
        <v/>
      </c>
      <c r="V3744" s="95" t="str">
        <f t="shared" si="912"/>
        <v/>
      </c>
      <c r="AE3744" s="92" t="str">
        <f t="shared" si="913"/>
        <v/>
      </c>
      <c r="AF3744" s="96" t="str">
        <f t="shared" si="914"/>
        <v>&lt;a name='19000100'&gt;&lt;b&gt;: 0 - Labels Exchange [2417B Mt Vernon Ave, Alexandria, VA]&lt;/b&gt;&lt;/a&gt;&lt;br&gt;</v>
      </c>
      <c r="AG3744" s="97">
        <f t="shared" si="915"/>
        <v>1900</v>
      </c>
      <c r="AH3744" s="97" t="str">
        <f t="shared" si="916"/>
        <v>01</v>
      </c>
      <c r="AI3744" s="97" t="str">
        <f t="shared" si="917"/>
        <v>00</v>
      </c>
      <c r="AJ3744" s="97" t="str">
        <f t="shared" si="918"/>
        <v>19000100</v>
      </c>
    </row>
    <row r="3745" spans="6:36" ht="12" customHeight="1" x14ac:dyDescent="0.15">
      <c r="F3745" s="86" t="str">
        <f t="shared" si="907"/>
        <v>Saturday</v>
      </c>
      <c r="G3745" s="91"/>
      <c r="H3745" s="92" t="str">
        <f>VLOOKUP(MONTH(G3745),VLOOKUP!$W$1:$X$24,2)</f>
        <v>January</v>
      </c>
      <c r="I3745" s="92" t="str">
        <f t="shared" si="908"/>
        <v/>
      </c>
      <c r="J3745" s="93" t="s">
        <v>750</v>
      </c>
      <c r="L3745" s="86" t="str">
        <f t="shared" si="921"/>
        <v>Labels Exchange [2417B Mt Vernon Ave, Alexandria, VA]</v>
      </c>
      <c r="M3745" s="86">
        <f t="shared" si="909"/>
        <v>0</v>
      </c>
      <c r="N3745" s="93" t="str">
        <f t="shared" si="920"/>
        <v>Labels Exchange [2417B Mt Vernon Ave, Alexandria, VA]</v>
      </c>
      <c r="O3745" s="90"/>
      <c r="S3745" s="95">
        <f t="shared" si="910"/>
        <v>0</v>
      </c>
      <c r="T3745" s="86" t="str">
        <f t="shared" si="911"/>
        <v/>
      </c>
      <c r="U3745" s="86" t="str">
        <f t="shared" si="919"/>
        <v/>
      </c>
      <c r="V3745" s="95" t="str">
        <f t="shared" si="912"/>
        <v/>
      </c>
      <c r="X3745" s="99"/>
      <c r="Y3745" s="99"/>
      <c r="AE3745" s="92" t="str">
        <f t="shared" si="913"/>
        <v/>
      </c>
      <c r="AF3745" s="100" t="str">
        <f t="shared" si="914"/>
        <v>&lt;a name='19000100'&gt;&lt;b&gt;: 0 - Labels Exchange [2417B Mt Vernon Ave, Alexandria, VA]&lt;/b&gt;&lt;/a&gt;&lt;br&gt;</v>
      </c>
      <c r="AG3745" s="101">
        <f t="shared" si="915"/>
        <v>1900</v>
      </c>
      <c r="AH3745" s="101" t="str">
        <f t="shared" si="916"/>
        <v>01</v>
      </c>
      <c r="AI3745" s="101" t="str">
        <f t="shared" si="917"/>
        <v>00</v>
      </c>
      <c r="AJ3745" s="101" t="str">
        <f t="shared" si="918"/>
        <v>19000100</v>
      </c>
    </row>
    <row r="3746" spans="6:36" ht="12" customHeight="1" x14ac:dyDescent="0.15">
      <c r="F3746" s="86" t="str">
        <f t="shared" si="907"/>
        <v>Saturday</v>
      </c>
      <c r="G3746" s="91"/>
      <c r="H3746" s="92" t="str">
        <f>VLOOKUP(MONTH(G3746),VLOOKUP!$W$1:$X$24,2)</f>
        <v>January</v>
      </c>
      <c r="I3746" s="92" t="str">
        <f t="shared" si="908"/>
        <v/>
      </c>
      <c r="J3746" s="93" t="s">
        <v>750</v>
      </c>
      <c r="L3746" s="86" t="str">
        <f t="shared" si="921"/>
        <v>Labels Exchange [2417B Mt Vernon Ave, Alexandria, VA]</v>
      </c>
      <c r="M3746" s="86">
        <f t="shared" si="909"/>
        <v>0</v>
      </c>
      <c r="N3746" s="93" t="str">
        <f t="shared" si="920"/>
        <v>Labels Exchange [2417B Mt Vernon Ave, Alexandria, VA]</v>
      </c>
      <c r="O3746" s="90"/>
      <c r="S3746" s="95">
        <f t="shared" si="910"/>
        <v>0</v>
      </c>
      <c r="T3746" s="86" t="str">
        <f t="shared" si="911"/>
        <v/>
      </c>
      <c r="U3746" s="86" t="str">
        <f t="shared" si="919"/>
        <v/>
      </c>
      <c r="V3746" s="95" t="str">
        <f t="shared" si="912"/>
        <v/>
      </c>
      <c r="AE3746" s="92" t="str">
        <f t="shared" si="913"/>
        <v/>
      </c>
      <c r="AF3746" s="96" t="str">
        <f t="shared" si="914"/>
        <v>&lt;a name='19000100'&gt;&lt;b&gt;: 0 - Labels Exchange [2417B Mt Vernon Ave, Alexandria, VA]&lt;/b&gt;&lt;/a&gt;&lt;br&gt;</v>
      </c>
      <c r="AG3746" s="97">
        <f t="shared" si="915"/>
        <v>1900</v>
      </c>
      <c r="AH3746" s="97" t="str">
        <f t="shared" si="916"/>
        <v>01</v>
      </c>
      <c r="AI3746" s="97" t="str">
        <f t="shared" si="917"/>
        <v>00</v>
      </c>
      <c r="AJ3746" s="97" t="str">
        <f t="shared" si="918"/>
        <v>19000100</v>
      </c>
    </row>
    <row r="3747" spans="6:36" ht="12" customHeight="1" x14ac:dyDescent="0.15">
      <c r="F3747" s="86" t="str">
        <f t="shared" si="907"/>
        <v>Saturday</v>
      </c>
      <c r="G3747" s="91"/>
      <c r="H3747" s="92" t="str">
        <f>VLOOKUP(MONTH(G3747),VLOOKUP!$W$1:$X$24,2)</f>
        <v>January</v>
      </c>
      <c r="I3747" s="92" t="str">
        <f t="shared" si="908"/>
        <v/>
      </c>
      <c r="J3747" s="93" t="s">
        <v>750</v>
      </c>
      <c r="L3747" s="86" t="str">
        <f t="shared" si="921"/>
        <v>Labels Exchange [2417B Mt Vernon Ave, Alexandria, VA]</v>
      </c>
      <c r="M3747" s="86">
        <f t="shared" si="909"/>
        <v>0</v>
      </c>
      <c r="N3747" s="93" t="str">
        <f t="shared" si="920"/>
        <v>Labels Exchange [2417B Mt Vernon Ave, Alexandria, VA]</v>
      </c>
      <c r="O3747" s="90"/>
      <c r="S3747" s="95">
        <f t="shared" si="910"/>
        <v>0</v>
      </c>
      <c r="T3747" s="86" t="str">
        <f t="shared" si="911"/>
        <v/>
      </c>
      <c r="U3747" s="86" t="str">
        <f t="shared" si="919"/>
        <v/>
      </c>
      <c r="V3747" s="95" t="str">
        <f t="shared" si="912"/>
        <v/>
      </c>
      <c r="AE3747" s="92" t="str">
        <f t="shared" si="913"/>
        <v/>
      </c>
      <c r="AF3747" s="96" t="str">
        <f t="shared" si="914"/>
        <v>&lt;a name='19000100'&gt;&lt;b&gt;: 0 - Labels Exchange [2417B Mt Vernon Ave, Alexandria, VA]&lt;/b&gt;&lt;/a&gt;&lt;br&gt;</v>
      </c>
      <c r="AG3747" s="97">
        <f t="shared" si="915"/>
        <v>1900</v>
      </c>
      <c r="AH3747" s="97" t="str">
        <f t="shared" si="916"/>
        <v>01</v>
      </c>
      <c r="AI3747" s="97" t="str">
        <f t="shared" si="917"/>
        <v>00</v>
      </c>
      <c r="AJ3747" s="97" t="str">
        <f t="shared" si="918"/>
        <v>19000100</v>
      </c>
    </row>
    <row r="3748" spans="6:36" ht="12" customHeight="1" x14ac:dyDescent="0.15">
      <c r="F3748" s="86" t="str">
        <f t="shared" si="907"/>
        <v>Saturday</v>
      </c>
      <c r="G3748" s="91"/>
      <c r="H3748" s="92" t="str">
        <f>VLOOKUP(MONTH(G3748),VLOOKUP!$W$1:$X$24,2)</f>
        <v>January</v>
      </c>
      <c r="I3748" s="92" t="str">
        <f t="shared" si="908"/>
        <v/>
      </c>
      <c r="J3748" s="93" t="s">
        <v>750</v>
      </c>
      <c r="L3748" s="86" t="str">
        <f t="shared" si="921"/>
        <v>Labels Exchange [2417B Mt Vernon Ave, Alexandria, VA]</v>
      </c>
      <c r="M3748" s="86">
        <f t="shared" si="909"/>
        <v>0</v>
      </c>
      <c r="N3748" s="93" t="str">
        <f t="shared" si="920"/>
        <v>Labels Exchange [2417B Mt Vernon Ave, Alexandria, VA]</v>
      </c>
      <c r="O3748" s="90"/>
      <c r="S3748" s="95">
        <f t="shared" si="910"/>
        <v>0</v>
      </c>
      <c r="T3748" s="86" t="str">
        <f t="shared" si="911"/>
        <v/>
      </c>
      <c r="U3748" s="86" t="str">
        <f t="shared" si="919"/>
        <v/>
      </c>
      <c r="V3748" s="95" t="str">
        <f t="shared" si="912"/>
        <v/>
      </c>
      <c r="X3748" s="99"/>
      <c r="Y3748" s="99"/>
      <c r="AE3748" s="92" t="str">
        <f t="shared" si="913"/>
        <v/>
      </c>
      <c r="AF3748" s="96" t="str">
        <f t="shared" si="914"/>
        <v>&lt;a name='19000100'&gt;&lt;b&gt;: 0 - Labels Exchange [2417B Mt Vernon Ave, Alexandria, VA]&lt;/b&gt;&lt;/a&gt;&lt;br&gt;</v>
      </c>
      <c r="AG3748" s="97">
        <f t="shared" si="915"/>
        <v>1900</v>
      </c>
      <c r="AH3748" s="97" t="str">
        <f t="shared" si="916"/>
        <v>01</v>
      </c>
      <c r="AI3748" s="97" t="str">
        <f t="shared" si="917"/>
        <v>00</v>
      </c>
      <c r="AJ3748" s="97" t="str">
        <f t="shared" si="918"/>
        <v>19000100</v>
      </c>
    </row>
    <row r="3749" spans="6:36" ht="12" customHeight="1" x14ac:dyDescent="0.15">
      <c r="F3749" s="86" t="str">
        <f t="shared" si="907"/>
        <v>Saturday</v>
      </c>
      <c r="G3749" s="91"/>
      <c r="H3749" s="92" t="str">
        <f>VLOOKUP(MONTH(G3749),VLOOKUP!$W$1:$X$24,2)</f>
        <v>January</v>
      </c>
      <c r="I3749" s="92" t="str">
        <f t="shared" si="908"/>
        <v/>
      </c>
      <c r="J3749" s="93" t="s">
        <v>750</v>
      </c>
      <c r="L3749" s="86" t="str">
        <f t="shared" si="921"/>
        <v>Labels Exchange [2417B Mt Vernon Ave, Alexandria, VA]</v>
      </c>
      <c r="M3749" s="86">
        <f t="shared" si="909"/>
        <v>0</v>
      </c>
      <c r="N3749" s="93" t="str">
        <f t="shared" si="920"/>
        <v>Labels Exchange [2417B Mt Vernon Ave, Alexandria, VA]</v>
      </c>
      <c r="O3749" s="90"/>
      <c r="S3749" s="95">
        <f t="shared" si="910"/>
        <v>0</v>
      </c>
      <c r="T3749" s="86" t="str">
        <f t="shared" si="911"/>
        <v/>
      </c>
      <c r="U3749" s="86" t="str">
        <f t="shared" si="919"/>
        <v/>
      </c>
      <c r="V3749" s="95" t="str">
        <f t="shared" si="912"/>
        <v/>
      </c>
      <c r="AE3749" s="92" t="str">
        <f t="shared" si="913"/>
        <v/>
      </c>
      <c r="AF3749" s="96" t="str">
        <f t="shared" si="914"/>
        <v>&lt;a name='19000100'&gt;&lt;b&gt;: 0 - Labels Exchange [2417B Mt Vernon Ave, Alexandria, VA]&lt;/b&gt;&lt;/a&gt;&lt;br&gt;</v>
      </c>
      <c r="AG3749" s="97">
        <f t="shared" si="915"/>
        <v>1900</v>
      </c>
      <c r="AH3749" s="97" t="str">
        <f t="shared" si="916"/>
        <v>01</v>
      </c>
      <c r="AI3749" s="97" t="str">
        <f t="shared" si="917"/>
        <v>00</v>
      </c>
      <c r="AJ3749" s="97" t="str">
        <f t="shared" si="918"/>
        <v>19000100</v>
      </c>
    </row>
    <row r="3750" spans="6:36" ht="12" customHeight="1" x14ac:dyDescent="0.15">
      <c r="F3750" s="86" t="str">
        <f t="shared" si="907"/>
        <v>Saturday</v>
      </c>
      <c r="G3750" s="91"/>
      <c r="H3750" s="92" t="str">
        <f>VLOOKUP(MONTH(G3750),VLOOKUP!$W$1:$X$24,2)</f>
        <v>January</v>
      </c>
      <c r="I3750" s="92" t="str">
        <f t="shared" si="908"/>
        <v/>
      </c>
      <c r="J3750" s="93" t="s">
        <v>206</v>
      </c>
      <c r="L3750" s="86" t="str">
        <f t="shared" si="921"/>
        <v>Lalibela [1415 14th St NW, WDC]</v>
      </c>
      <c r="M3750" s="86">
        <f t="shared" si="909"/>
        <v>0</v>
      </c>
      <c r="N3750" s="93" t="str">
        <f t="shared" si="920"/>
        <v>Lalibela [1415 14th St NW, WDC]</v>
      </c>
      <c r="O3750" s="94"/>
      <c r="S3750" s="95">
        <f t="shared" si="910"/>
        <v>0</v>
      </c>
      <c r="T3750" s="86" t="str">
        <f t="shared" si="911"/>
        <v/>
      </c>
      <c r="U3750" s="86" t="str">
        <f t="shared" si="919"/>
        <v/>
      </c>
      <c r="V3750" s="95" t="str">
        <f t="shared" si="912"/>
        <v/>
      </c>
      <c r="W3750" s="90" t="s">
        <v>221</v>
      </c>
      <c r="AE3750" s="92" t="str">
        <f t="shared" si="913"/>
        <v/>
      </c>
      <c r="AF3750" s="96" t="str">
        <f t="shared" si="914"/>
        <v>&lt;a name='19000100'&gt;&lt;b&gt;: 0 - Lalibela [1415 14th St NW, WDC]&lt;/b&gt;&lt;/a&gt;&lt;br&gt;</v>
      </c>
      <c r="AG3750" s="97">
        <f t="shared" si="915"/>
        <v>1900</v>
      </c>
      <c r="AH3750" s="97" t="str">
        <f t="shared" si="916"/>
        <v>01</v>
      </c>
      <c r="AI3750" s="97" t="str">
        <f t="shared" si="917"/>
        <v>00</v>
      </c>
      <c r="AJ3750" s="97" t="str">
        <f t="shared" si="918"/>
        <v>19000100</v>
      </c>
    </row>
    <row r="3751" spans="6:36" ht="12" customHeight="1" x14ac:dyDescent="0.15">
      <c r="F3751" s="86" t="str">
        <f t="shared" si="907"/>
        <v>Saturday</v>
      </c>
      <c r="G3751" s="91"/>
      <c r="H3751" s="92" t="str">
        <f>VLOOKUP(MONTH(G3751),VLOOKUP!$W$1:$X$24,2)</f>
        <v>January</v>
      </c>
      <c r="I3751" s="92" t="str">
        <f t="shared" si="908"/>
        <v/>
      </c>
      <c r="J3751" s="93" t="s">
        <v>206</v>
      </c>
      <c r="L3751" s="86" t="str">
        <f t="shared" si="921"/>
        <v>Lalibela [1415 14th St NW, WDC]</v>
      </c>
      <c r="M3751" s="86">
        <f t="shared" si="909"/>
        <v>0</v>
      </c>
      <c r="N3751" s="93" t="str">
        <f t="shared" si="920"/>
        <v>Lalibela [1415 14th St NW, WDC]</v>
      </c>
      <c r="O3751" s="94"/>
      <c r="S3751" s="95">
        <f t="shared" si="910"/>
        <v>0</v>
      </c>
      <c r="T3751" s="86" t="str">
        <f t="shared" si="911"/>
        <v/>
      </c>
      <c r="U3751" s="86" t="str">
        <f t="shared" si="919"/>
        <v/>
      </c>
      <c r="V3751" s="95" t="str">
        <f t="shared" si="912"/>
        <v/>
      </c>
      <c r="W3751" s="90" t="s">
        <v>221</v>
      </c>
      <c r="AE3751" s="92" t="str">
        <f t="shared" si="913"/>
        <v/>
      </c>
      <c r="AF3751" s="96" t="str">
        <f t="shared" si="914"/>
        <v>&lt;a name='19000100'&gt;&lt;b&gt;: 0 - Lalibela [1415 14th St NW, WDC]&lt;/b&gt;&lt;/a&gt;&lt;br&gt;</v>
      </c>
      <c r="AG3751" s="97">
        <f t="shared" si="915"/>
        <v>1900</v>
      </c>
      <c r="AH3751" s="97" t="str">
        <f t="shared" si="916"/>
        <v>01</v>
      </c>
      <c r="AI3751" s="97" t="str">
        <f t="shared" si="917"/>
        <v>00</v>
      </c>
      <c r="AJ3751" s="97" t="str">
        <f t="shared" si="918"/>
        <v>19000100</v>
      </c>
    </row>
    <row r="3752" spans="6:36" ht="12" customHeight="1" x14ac:dyDescent="0.15">
      <c r="F3752" s="86" t="str">
        <f t="shared" si="907"/>
        <v>Saturday</v>
      </c>
      <c r="G3752" s="91"/>
      <c r="H3752" s="92" t="str">
        <f>VLOOKUP(MONTH(G3752),VLOOKUP!$W$1:$X$24,2)</f>
        <v>January</v>
      </c>
      <c r="I3752" s="92" t="str">
        <f t="shared" si="908"/>
        <v/>
      </c>
      <c r="J3752" s="93" t="s">
        <v>206</v>
      </c>
      <c r="L3752" s="86" t="str">
        <f t="shared" si="921"/>
        <v>Lalibela [1415 14th St NW, WDC]</v>
      </c>
      <c r="M3752" s="86">
        <f t="shared" si="909"/>
        <v>0</v>
      </c>
      <c r="N3752" s="93" t="str">
        <f t="shared" si="920"/>
        <v>Lalibela [1415 14th St NW, WDC]</v>
      </c>
      <c r="O3752" s="94"/>
      <c r="S3752" s="95">
        <f t="shared" si="910"/>
        <v>0</v>
      </c>
      <c r="T3752" s="86" t="str">
        <f t="shared" si="911"/>
        <v/>
      </c>
      <c r="U3752" s="86" t="str">
        <f t="shared" si="919"/>
        <v/>
      </c>
      <c r="V3752" s="95" t="str">
        <f t="shared" si="912"/>
        <v/>
      </c>
      <c r="W3752" s="90" t="s">
        <v>221</v>
      </c>
      <c r="AE3752" s="92" t="str">
        <f t="shared" si="913"/>
        <v/>
      </c>
      <c r="AF3752" s="96" t="str">
        <f t="shared" si="914"/>
        <v>&lt;a name='19000100'&gt;&lt;b&gt;: 0 - Lalibela [1415 14th St NW, WDC]&lt;/b&gt;&lt;/a&gt;&lt;br&gt;</v>
      </c>
      <c r="AG3752" s="97">
        <f t="shared" si="915"/>
        <v>1900</v>
      </c>
      <c r="AH3752" s="97" t="str">
        <f t="shared" si="916"/>
        <v>01</v>
      </c>
      <c r="AI3752" s="97" t="str">
        <f t="shared" si="917"/>
        <v>00</v>
      </c>
      <c r="AJ3752" s="97" t="str">
        <f t="shared" si="918"/>
        <v>19000100</v>
      </c>
    </row>
    <row r="3753" spans="6:36" ht="12" customHeight="1" x14ac:dyDescent="0.15">
      <c r="F3753" s="86" t="str">
        <f t="shared" si="907"/>
        <v>Saturday</v>
      </c>
      <c r="G3753" s="91"/>
      <c r="H3753" s="92" t="str">
        <f>VLOOKUP(MONTH(G3753),VLOOKUP!$W$1:$X$24,2)</f>
        <v>January</v>
      </c>
      <c r="I3753" s="92" t="str">
        <f t="shared" si="908"/>
        <v/>
      </c>
      <c r="J3753" s="93" t="s">
        <v>206</v>
      </c>
      <c r="L3753" s="86" t="str">
        <f t="shared" si="921"/>
        <v>Lalibela [1415 14th St NW, WDC]</v>
      </c>
      <c r="M3753" s="86">
        <f t="shared" si="909"/>
        <v>0</v>
      </c>
      <c r="N3753" s="93" t="str">
        <f t="shared" si="920"/>
        <v>Lalibela [1415 14th St NW, WDC]</v>
      </c>
      <c r="O3753" s="94"/>
      <c r="S3753" s="95">
        <f t="shared" si="910"/>
        <v>0</v>
      </c>
      <c r="T3753" s="86" t="str">
        <f t="shared" si="911"/>
        <v/>
      </c>
      <c r="U3753" s="86" t="str">
        <f t="shared" si="919"/>
        <v/>
      </c>
      <c r="V3753" s="95" t="str">
        <f t="shared" si="912"/>
        <v/>
      </c>
      <c r="W3753" s="90" t="s">
        <v>221</v>
      </c>
      <c r="AE3753" s="92" t="str">
        <f t="shared" si="913"/>
        <v/>
      </c>
      <c r="AF3753" s="96" t="str">
        <f t="shared" si="914"/>
        <v>&lt;a name='19000100'&gt;&lt;b&gt;: 0 - Lalibela [1415 14th St NW, WDC]&lt;/b&gt;&lt;/a&gt;&lt;br&gt;</v>
      </c>
      <c r="AG3753" s="97">
        <f t="shared" si="915"/>
        <v>1900</v>
      </c>
      <c r="AH3753" s="97" t="str">
        <f t="shared" si="916"/>
        <v>01</v>
      </c>
      <c r="AI3753" s="97" t="str">
        <f t="shared" si="917"/>
        <v>00</v>
      </c>
      <c r="AJ3753" s="97" t="str">
        <f t="shared" si="918"/>
        <v>19000100</v>
      </c>
    </row>
    <row r="3754" spans="6:36" ht="12" customHeight="1" x14ac:dyDescent="0.15">
      <c r="F3754" s="86" t="str">
        <f t="shared" si="907"/>
        <v>Saturday</v>
      </c>
      <c r="G3754" s="91"/>
      <c r="H3754" s="92" t="str">
        <f>VLOOKUP(MONTH(G3754),VLOOKUP!$W$1:$X$24,2)</f>
        <v>January</v>
      </c>
      <c r="I3754" s="92" t="str">
        <f t="shared" si="908"/>
        <v/>
      </c>
      <c r="J3754" s="93" t="s">
        <v>206</v>
      </c>
      <c r="L3754" s="86" t="str">
        <f t="shared" si="921"/>
        <v>Lalibela [1415 14th St NW, WDC]</v>
      </c>
      <c r="M3754" s="86">
        <f t="shared" si="909"/>
        <v>0</v>
      </c>
      <c r="N3754" s="93" t="str">
        <f t="shared" si="920"/>
        <v>Lalibela [1415 14th St NW, WDC]</v>
      </c>
      <c r="O3754" s="94"/>
      <c r="S3754" s="95">
        <f t="shared" si="910"/>
        <v>0</v>
      </c>
      <c r="T3754" s="86" t="str">
        <f t="shared" si="911"/>
        <v/>
      </c>
      <c r="U3754" s="86" t="str">
        <f t="shared" si="919"/>
        <v/>
      </c>
      <c r="V3754" s="95" t="str">
        <f t="shared" si="912"/>
        <v/>
      </c>
      <c r="W3754" s="90" t="s">
        <v>221</v>
      </c>
      <c r="AE3754" s="92" t="str">
        <f t="shared" si="913"/>
        <v/>
      </c>
      <c r="AF3754" s="96" t="str">
        <f t="shared" si="914"/>
        <v>&lt;a name='19000100'&gt;&lt;b&gt;: 0 - Lalibela [1415 14th St NW, WDC]&lt;/b&gt;&lt;/a&gt;&lt;br&gt;</v>
      </c>
      <c r="AG3754" s="97">
        <f t="shared" si="915"/>
        <v>1900</v>
      </c>
      <c r="AH3754" s="97" t="str">
        <f t="shared" si="916"/>
        <v>01</v>
      </c>
      <c r="AI3754" s="97" t="str">
        <f t="shared" si="917"/>
        <v>00</v>
      </c>
      <c r="AJ3754" s="97" t="str">
        <f t="shared" si="918"/>
        <v>19000100</v>
      </c>
    </row>
    <row r="3755" spans="6:36" ht="12" customHeight="1" x14ac:dyDescent="0.15">
      <c r="F3755" s="86" t="str">
        <f t="shared" si="907"/>
        <v>Saturday</v>
      </c>
      <c r="G3755" s="91"/>
      <c r="H3755" s="92" t="str">
        <f>VLOOKUP(MONTH(G3755),VLOOKUP!$W$1:$X$24,2)</f>
        <v>January</v>
      </c>
      <c r="I3755" s="92" t="str">
        <f t="shared" si="908"/>
        <v/>
      </c>
      <c r="J3755" s="93" t="s">
        <v>206</v>
      </c>
      <c r="L3755" s="86" t="str">
        <f t="shared" si="921"/>
        <v>Lalibela [1415 14th St NW, WDC]</v>
      </c>
      <c r="M3755" s="86">
        <f t="shared" si="909"/>
        <v>0</v>
      </c>
      <c r="N3755" s="93" t="str">
        <f t="shared" si="920"/>
        <v>Lalibela [1415 14th St NW, WDC]</v>
      </c>
      <c r="O3755" s="94"/>
      <c r="S3755" s="95">
        <f t="shared" si="910"/>
        <v>0</v>
      </c>
      <c r="T3755" s="86" t="str">
        <f t="shared" si="911"/>
        <v/>
      </c>
      <c r="U3755" s="86" t="str">
        <f t="shared" si="919"/>
        <v/>
      </c>
      <c r="V3755" s="95" t="str">
        <f t="shared" si="912"/>
        <v/>
      </c>
      <c r="W3755" s="90" t="s">
        <v>221</v>
      </c>
      <c r="AE3755" s="92" t="str">
        <f t="shared" si="913"/>
        <v/>
      </c>
      <c r="AF3755" s="96" t="str">
        <f t="shared" si="914"/>
        <v>&lt;a name='19000100'&gt;&lt;b&gt;: 0 - Lalibela [1415 14th St NW, WDC]&lt;/b&gt;&lt;/a&gt;&lt;br&gt;</v>
      </c>
      <c r="AG3755" s="97">
        <f t="shared" si="915"/>
        <v>1900</v>
      </c>
      <c r="AH3755" s="97" t="str">
        <f t="shared" si="916"/>
        <v>01</v>
      </c>
      <c r="AI3755" s="97" t="str">
        <f t="shared" si="917"/>
        <v>00</v>
      </c>
      <c r="AJ3755" s="97" t="str">
        <f t="shared" si="918"/>
        <v>19000100</v>
      </c>
    </row>
    <row r="3756" spans="6:36" ht="12" customHeight="1" x14ac:dyDescent="0.15">
      <c r="F3756" s="86" t="str">
        <f t="shared" si="907"/>
        <v>Saturday</v>
      </c>
      <c r="G3756" s="91"/>
      <c r="H3756" s="92" t="str">
        <f>VLOOKUP(MONTH(G3756),VLOOKUP!$W$1:$X$24,2)</f>
        <v>January</v>
      </c>
      <c r="I3756" s="92" t="str">
        <f t="shared" si="908"/>
        <v/>
      </c>
      <c r="J3756" s="93" t="s">
        <v>206</v>
      </c>
      <c r="L3756" s="86" t="str">
        <f t="shared" si="921"/>
        <v>Lalibela [1415 14th St NW, WDC]</v>
      </c>
      <c r="M3756" s="86">
        <f t="shared" si="909"/>
        <v>0</v>
      </c>
      <c r="N3756" s="93" t="str">
        <f t="shared" si="920"/>
        <v>Lalibela [1415 14th St NW, WDC]</v>
      </c>
      <c r="O3756" s="94"/>
      <c r="S3756" s="95">
        <f t="shared" si="910"/>
        <v>0</v>
      </c>
      <c r="T3756" s="86" t="str">
        <f t="shared" si="911"/>
        <v/>
      </c>
      <c r="U3756" s="86" t="str">
        <f t="shared" si="919"/>
        <v/>
      </c>
      <c r="V3756" s="95" t="str">
        <f t="shared" si="912"/>
        <v/>
      </c>
      <c r="W3756" s="90" t="s">
        <v>221</v>
      </c>
      <c r="AE3756" s="92" t="str">
        <f t="shared" si="913"/>
        <v/>
      </c>
      <c r="AF3756" s="96" t="str">
        <f t="shared" si="914"/>
        <v>&lt;a name='19000100'&gt;&lt;b&gt;: 0 - Lalibela [1415 14th St NW, WDC]&lt;/b&gt;&lt;/a&gt;&lt;br&gt;</v>
      </c>
      <c r="AG3756" s="97">
        <f t="shared" si="915"/>
        <v>1900</v>
      </c>
      <c r="AH3756" s="97" t="str">
        <f t="shared" si="916"/>
        <v>01</v>
      </c>
      <c r="AI3756" s="97" t="str">
        <f t="shared" si="917"/>
        <v>00</v>
      </c>
      <c r="AJ3756" s="97" t="str">
        <f t="shared" si="918"/>
        <v>19000100</v>
      </c>
    </row>
    <row r="3757" spans="6:36" ht="12" customHeight="1" x14ac:dyDescent="0.15">
      <c r="F3757" s="86" t="str">
        <f t="shared" si="907"/>
        <v>Saturday</v>
      </c>
      <c r="G3757" s="91"/>
      <c r="H3757" s="92" t="str">
        <f>VLOOKUP(MONTH(G3757),VLOOKUP!$W$1:$X$24,2)</f>
        <v>January</v>
      </c>
      <c r="I3757" s="92" t="str">
        <f t="shared" si="908"/>
        <v/>
      </c>
      <c r="J3757" s="93" t="s">
        <v>206</v>
      </c>
      <c r="L3757" s="86" t="str">
        <f t="shared" si="921"/>
        <v>Lalibela [1415 14th St NW, WDC]</v>
      </c>
      <c r="M3757" s="86">
        <f t="shared" si="909"/>
        <v>0</v>
      </c>
      <c r="N3757" s="93" t="str">
        <f t="shared" si="920"/>
        <v>Lalibela [1415 14th St NW, WDC]</v>
      </c>
      <c r="O3757" s="94"/>
      <c r="S3757" s="95">
        <f t="shared" si="910"/>
        <v>0</v>
      </c>
      <c r="T3757" s="86" t="str">
        <f t="shared" si="911"/>
        <v/>
      </c>
      <c r="U3757" s="86" t="str">
        <f t="shared" si="919"/>
        <v/>
      </c>
      <c r="V3757" s="95" t="str">
        <f t="shared" si="912"/>
        <v/>
      </c>
      <c r="W3757" s="90" t="s">
        <v>221</v>
      </c>
      <c r="AE3757" s="92" t="str">
        <f t="shared" si="913"/>
        <v/>
      </c>
      <c r="AF3757" s="96" t="str">
        <f t="shared" si="914"/>
        <v>&lt;a name='19000100'&gt;&lt;b&gt;: 0 - Lalibela [1415 14th St NW, WDC]&lt;/b&gt;&lt;/a&gt;&lt;br&gt;</v>
      </c>
      <c r="AG3757" s="97">
        <f t="shared" si="915"/>
        <v>1900</v>
      </c>
      <c r="AH3757" s="97" t="str">
        <f t="shared" si="916"/>
        <v>01</v>
      </c>
      <c r="AI3757" s="97" t="str">
        <f t="shared" si="917"/>
        <v>00</v>
      </c>
      <c r="AJ3757" s="97" t="str">
        <f t="shared" si="918"/>
        <v>19000100</v>
      </c>
    </row>
    <row r="3758" spans="6:36" ht="12" customHeight="1" x14ac:dyDescent="0.15">
      <c r="F3758" s="86" t="str">
        <f t="shared" si="907"/>
        <v>Saturday</v>
      </c>
      <c r="G3758" s="91"/>
      <c r="H3758" s="92" t="str">
        <f>VLOOKUP(MONTH(G3758),VLOOKUP!$W$1:$X$24,2)</f>
        <v>January</v>
      </c>
      <c r="I3758" s="92" t="str">
        <f t="shared" si="908"/>
        <v/>
      </c>
      <c r="J3758" s="93" t="s">
        <v>206</v>
      </c>
      <c r="L3758" s="86" t="str">
        <f t="shared" si="921"/>
        <v>Lalibela [1415 14th St NW, WDC]</v>
      </c>
      <c r="M3758" s="86">
        <f t="shared" si="909"/>
        <v>0</v>
      </c>
      <c r="N3758" s="93" t="str">
        <f t="shared" si="920"/>
        <v>Lalibela [1415 14th St NW, WDC]</v>
      </c>
      <c r="O3758" s="94"/>
      <c r="S3758" s="95">
        <f t="shared" si="910"/>
        <v>0</v>
      </c>
      <c r="T3758" s="86" t="str">
        <f t="shared" si="911"/>
        <v/>
      </c>
      <c r="U3758" s="86" t="str">
        <f t="shared" si="919"/>
        <v/>
      </c>
      <c r="V3758" s="95" t="str">
        <f t="shared" si="912"/>
        <v/>
      </c>
      <c r="W3758" s="90" t="s">
        <v>221</v>
      </c>
      <c r="AE3758" s="92" t="str">
        <f t="shared" si="913"/>
        <v/>
      </c>
      <c r="AF3758" s="96" t="str">
        <f t="shared" si="914"/>
        <v>&lt;a name='19000100'&gt;&lt;b&gt;: 0 - Lalibela [1415 14th St NW, WDC]&lt;/b&gt;&lt;/a&gt;&lt;br&gt;</v>
      </c>
      <c r="AG3758" s="97">
        <f t="shared" si="915"/>
        <v>1900</v>
      </c>
      <c r="AH3758" s="97" t="str">
        <f t="shared" si="916"/>
        <v>01</v>
      </c>
      <c r="AI3758" s="97" t="str">
        <f t="shared" si="917"/>
        <v>00</v>
      </c>
      <c r="AJ3758" s="97" t="str">
        <f t="shared" si="918"/>
        <v>19000100</v>
      </c>
    </row>
    <row r="3759" spans="6:36" ht="12" customHeight="1" x14ac:dyDescent="0.15">
      <c r="F3759" s="86" t="str">
        <f t="shared" si="907"/>
        <v>Saturday</v>
      </c>
      <c r="G3759" s="91"/>
      <c r="H3759" s="92" t="str">
        <f>VLOOKUP(MONTH(G3759),VLOOKUP!$W$1:$X$24,2)</f>
        <v>January</v>
      </c>
      <c r="I3759" s="92" t="str">
        <f t="shared" si="908"/>
        <v/>
      </c>
      <c r="J3759" s="93" t="s">
        <v>206</v>
      </c>
      <c r="L3759" s="86" t="str">
        <f t="shared" si="921"/>
        <v>Lalibela [1415 14th St NW, WDC]</v>
      </c>
      <c r="M3759" s="86">
        <f t="shared" si="909"/>
        <v>0</v>
      </c>
      <c r="N3759" s="93" t="str">
        <f t="shared" si="920"/>
        <v>Lalibela [1415 14th St NW, WDC]</v>
      </c>
      <c r="O3759" s="94"/>
      <c r="S3759" s="95">
        <f t="shared" si="910"/>
        <v>0</v>
      </c>
      <c r="T3759" s="86" t="str">
        <f t="shared" si="911"/>
        <v/>
      </c>
      <c r="U3759" s="86" t="str">
        <f t="shared" si="919"/>
        <v/>
      </c>
      <c r="V3759" s="95" t="str">
        <f t="shared" si="912"/>
        <v/>
      </c>
      <c r="W3759" s="90" t="s">
        <v>221</v>
      </c>
      <c r="AE3759" s="92" t="str">
        <f t="shared" si="913"/>
        <v/>
      </c>
      <c r="AF3759" s="96" t="str">
        <f t="shared" si="914"/>
        <v>&lt;a name='19000100'&gt;&lt;b&gt;: 0 - Lalibela [1415 14th St NW, WDC]&lt;/b&gt;&lt;/a&gt;&lt;br&gt;</v>
      </c>
      <c r="AG3759" s="97">
        <f t="shared" si="915"/>
        <v>1900</v>
      </c>
      <c r="AH3759" s="97" t="str">
        <f t="shared" si="916"/>
        <v>01</v>
      </c>
      <c r="AI3759" s="97" t="str">
        <f t="shared" si="917"/>
        <v>00</v>
      </c>
      <c r="AJ3759" s="97" t="str">
        <f t="shared" si="918"/>
        <v>19000100</v>
      </c>
    </row>
    <row r="3760" spans="6:36" ht="12" customHeight="1" x14ac:dyDescent="0.15">
      <c r="F3760" s="86" t="str">
        <f t="shared" si="907"/>
        <v>Saturday</v>
      </c>
      <c r="G3760" s="91"/>
      <c r="H3760" s="92" t="str">
        <f>VLOOKUP(MONTH(G3760),VLOOKUP!$W$1:$X$24,2)</f>
        <v>January</v>
      </c>
      <c r="I3760" s="92" t="str">
        <f t="shared" si="908"/>
        <v/>
      </c>
      <c r="J3760" s="93" t="s">
        <v>1075</v>
      </c>
      <c r="L3760" s="86" t="str">
        <f t="shared" si="921"/>
        <v>Lallo's [840 Jefferson Pike, Knoxville, MD]</v>
      </c>
      <c r="M3760" s="86">
        <f t="shared" si="909"/>
        <v>0</v>
      </c>
      <c r="N3760" s="93" t="str">
        <f t="shared" si="920"/>
        <v>Lallo's [840 Jefferson Pike, Knoxville, MD]</v>
      </c>
      <c r="O3760" s="90"/>
      <c r="S3760" s="95">
        <f t="shared" si="910"/>
        <v>0</v>
      </c>
      <c r="T3760" s="86" t="str">
        <f t="shared" si="911"/>
        <v/>
      </c>
      <c r="U3760" s="86" t="str">
        <f t="shared" si="919"/>
        <v/>
      </c>
      <c r="V3760" s="95" t="str">
        <f t="shared" si="912"/>
        <v/>
      </c>
      <c r="W3760" s="90" t="s">
        <v>488</v>
      </c>
      <c r="X3760" s="99"/>
      <c r="Y3760" s="99"/>
      <c r="AE3760" s="92" t="str">
        <f t="shared" si="913"/>
        <v/>
      </c>
      <c r="AF3760" s="96" t="str">
        <f t="shared" si="914"/>
        <v>&lt;a name='19000100'&gt;&lt;b&gt;: 0 - Lallo's [840 Jefferson Pike, Knoxville, MD]&lt;/b&gt;&lt;/a&gt;&lt;br&gt;</v>
      </c>
      <c r="AG3760" s="97">
        <f t="shared" si="915"/>
        <v>1900</v>
      </c>
      <c r="AH3760" s="97" t="str">
        <f t="shared" si="916"/>
        <v>01</v>
      </c>
      <c r="AI3760" s="97" t="str">
        <f t="shared" si="917"/>
        <v>00</v>
      </c>
      <c r="AJ3760" s="97" t="str">
        <f t="shared" si="918"/>
        <v>19000100</v>
      </c>
    </row>
    <row r="3761" spans="6:36" ht="12" customHeight="1" x14ac:dyDescent="0.15">
      <c r="F3761" s="86" t="str">
        <f t="shared" si="907"/>
        <v>Saturday</v>
      </c>
      <c r="G3761" s="91"/>
      <c r="H3761" s="92" t="str">
        <f>VLOOKUP(MONTH(G3761),VLOOKUP!$W$1:$X$24,2)</f>
        <v>January</v>
      </c>
      <c r="I3761" s="92" t="str">
        <f t="shared" si="908"/>
        <v/>
      </c>
      <c r="J3761" s="93" t="s">
        <v>1075</v>
      </c>
      <c r="L3761" s="86" t="str">
        <f t="shared" si="921"/>
        <v>Lallo's [840 Jefferson Pike, Knoxville, MD]</v>
      </c>
      <c r="M3761" s="86">
        <f t="shared" si="909"/>
        <v>0</v>
      </c>
      <c r="N3761" s="93" t="str">
        <f t="shared" si="920"/>
        <v>Lallo's [840 Jefferson Pike, Knoxville, MD]</v>
      </c>
      <c r="O3761" s="90"/>
      <c r="S3761" s="95">
        <f t="shared" si="910"/>
        <v>0</v>
      </c>
      <c r="T3761" s="86" t="str">
        <f t="shared" si="911"/>
        <v/>
      </c>
      <c r="U3761" s="86" t="str">
        <f t="shared" si="919"/>
        <v/>
      </c>
      <c r="V3761" s="95" t="str">
        <f t="shared" si="912"/>
        <v/>
      </c>
      <c r="W3761" s="90" t="s">
        <v>488</v>
      </c>
      <c r="AE3761" s="92" t="str">
        <f t="shared" si="913"/>
        <v/>
      </c>
      <c r="AF3761" s="96" t="str">
        <f t="shared" si="914"/>
        <v>&lt;a name='19000100'&gt;&lt;b&gt;: 0 - Lallo's [840 Jefferson Pike, Knoxville, MD]&lt;/b&gt;&lt;/a&gt;&lt;br&gt;</v>
      </c>
      <c r="AG3761" s="97">
        <f t="shared" si="915"/>
        <v>1900</v>
      </c>
      <c r="AH3761" s="97" t="str">
        <f t="shared" si="916"/>
        <v>01</v>
      </c>
      <c r="AI3761" s="97" t="str">
        <f t="shared" si="917"/>
        <v>00</v>
      </c>
      <c r="AJ3761" s="97" t="str">
        <f t="shared" si="918"/>
        <v>19000100</v>
      </c>
    </row>
    <row r="3762" spans="6:36" ht="12" customHeight="1" x14ac:dyDescent="0.15">
      <c r="F3762" s="86" t="str">
        <f t="shared" si="907"/>
        <v>Saturday</v>
      </c>
      <c r="G3762" s="91"/>
      <c r="H3762" s="92" t="str">
        <f>VLOOKUP(MONTH(G3762),VLOOKUP!$W$1:$X$24,2)</f>
        <v>January</v>
      </c>
      <c r="I3762" s="92" t="str">
        <f t="shared" si="908"/>
        <v/>
      </c>
      <c r="J3762" s="93" t="s">
        <v>1075</v>
      </c>
      <c r="L3762" s="86" t="str">
        <f t="shared" si="921"/>
        <v>Lallo's [840 Jefferson Pike, Knoxville, MD]</v>
      </c>
      <c r="M3762" s="86">
        <f t="shared" si="909"/>
        <v>0</v>
      </c>
      <c r="N3762" s="93" t="str">
        <f t="shared" si="920"/>
        <v>Lallo's [840 Jefferson Pike, Knoxville, MD]</v>
      </c>
      <c r="O3762" s="90"/>
      <c r="S3762" s="95">
        <f t="shared" si="910"/>
        <v>0</v>
      </c>
      <c r="T3762" s="86" t="str">
        <f t="shared" si="911"/>
        <v/>
      </c>
      <c r="U3762" s="86" t="str">
        <f t="shared" si="919"/>
        <v/>
      </c>
      <c r="V3762" s="95" t="str">
        <f t="shared" si="912"/>
        <v/>
      </c>
      <c r="W3762" s="90" t="s">
        <v>488</v>
      </c>
      <c r="AE3762" s="92" t="str">
        <f t="shared" si="913"/>
        <v/>
      </c>
      <c r="AF3762" s="96" t="str">
        <f t="shared" si="914"/>
        <v>&lt;a name='19000100'&gt;&lt;b&gt;: 0 - Lallo's [840 Jefferson Pike, Knoxville, MD]&lt;/b&gt;&lt;/a&gt;&lt;br&gt;</v>
      </c>
      <c r="AG3762" s="97">
        <f t="shared" si="915"/>
        <v>1900</v>
      </c>
      <c r="AH3762" s="97" t="str">
        <f t="shared" si="916"/>
        <v>01</v>
      </c>
      <c r="AI3762" s="97" t="str">
        <f t="shared" si="917"/>
        <v>00</v>
      </c>
      <c r="AJ3762" s="97" t="str">
        <f t="shared" si="918"/>
        <v>19000100</v>
      </c>
    </row>
    <row r="3763" spans="6:36" ht="12" customHeight="1" x14ac:dyDescent="0.15">
      <c r="F3763" s="86" t="str">
        <f t="shared" si="907"/>
        <v>Saturday</v>
      </c>
      <c r="G3763" s="91"/>
      <c r="H3763" s="92" t="str">
        <f>VLOOKUP(MONTH(G3763),VLOOKUP!$W$1:$X$24,2)</f>
        <v>January</v>
      </c>
      <c r="I3763" s="92" t="str">
        <f t="shared" si="908"/>
        <v/>
      </c>
      <c r="J3763" s="93" t="s">
        <v>1075</v>
      </c>
      <c r="L3763" s="86" t="str">
        <f t="shared" si="921"/>
        <v>Lallo's [840 Jefferson Pike, Knoxville, MD]</v>
      </c>
      <c r="M3763" s="86">
        <f t="shared" si="909"/>
        <v>0</v>
      </c>
      <c r="N3763" s="93" t="str">
        <f t="shared" si="920"/>
        <v>Lallo's [840 Jefferson Pike, Knoxville, MD]</v>
      </c>
      <c r="O3763" s="90"/>
      <c r="S3763" s="95">
        <f t="shared" si="910"/>
        <v>0</v>
      </c>
      <c r="T3763" s="86" t="str">
        <f t="shared" si="911"/>
        <v/>
      </c>
      <c r="U3763" s="86" t="str">
        <f t="shared" si="919"/>
        <v/>
      </c>
      <c r="V3763" s="95" t="str">
        <f t="shared" si="912"/>
        <v/>
      </c>
      <c r="W3763" s="90" t="s">
        <v>488</v>
      </c>
      <c r="X3763" s="99"/>
      <c r="Y3763" s="99"/>
      <c r="AE3763" s="92" t="str">
        <f t="shared" si="913"/>
        <v/>
      </c>
      <c r="AF3763" s="96" t="str">
        <f t="shared" si="914"/>
        <v>&lt;a name='19000100'&gt;&lt;b&gt;: 0 - Lallo's [840 Jefferson Pike, Knoxville, MD]&lt;/b&gt;&lt;/a&gt;&lt;br&gt;</v>
      </c>
      <c r="AG3763" s="97">
        <f t="shared" si="915"/>
        <v>1900</v>
      </c>
      <c r="AH3763" s="97" t="str">
        <f t="shared" si="916"/>
        <v>01</v>
      </c>
      <c r="AI3763" s="97" t="str">
        <f t="shared" si="917"/>
        <v>00</v>
      </c>
      <c r="AJ3763" s="97" t="str">
        <f t="shared" si="918"/>
        <v>19000100</v>
      </c>
    </row>
    <row r="3764" spans="6:36" ht="12" customHeight="1" x14ac:dyDescent="0.15">
      <c r="F3764" s="86" t="str">
        <f t="shared" si="907"/>
        <v>Saturday</v>
      </c>
      <c r="G3764" s="91"/>
      <c r="H3764" s="92" t="str">
        <f>VLOOKUP(MONTH(G3764),VLOOKUP!$W$1:$X$24,2)</f>
        <v>January</v>
      </c>
      <c r="I3764" s="92" t="str">
        <f t="shared" si="908"/>
        <v/>
      </c>
      <c r="J3764" s="93" t="s">
        <v>127</v>
      </c>
      <c r="L3764" s="86" t="str">
        <f t="shared" si="921"/>
        <v>Lallo's Pizza [1301 W Patrick St, Frederick, MD]</v>
      </c>
      <c r="M3764" s="86">
        <f t="shared" si="909"/>
        <v>0</v>
      </c>
      <c r="N3764" s="93" t="str">
        <f t="shared" si="920"/>
        <v>Lallo's Pizza [1301 W Patrick St, Frederick, MD]</v>
      </c>
      <c r="O3764" s="90"/>
      <c r="S3764" s="95">
        <f t="shared" si="910"/>
        <v>0</v>
      </c>
      <c r="T3764" s="86" t="str">
        <f t="shared" si="911"/>
        <v/>
      </c>
      <c r="U3764" s="86" t="str">
        <f t="shared" si="919"/>
        <v/>
      </c>
      <c r="V3764" s="95" t="str">
        <f t="shared" si="912"/>
        <v/>
      </c>
      <c r="W3764" s="90" t="s">
        <v>488</v>
      </c>
      <c r="X3764" s="99"/>
      <c r="Y3764" s="99"/>
      <c r="AE3764" s="92" t="str">
        <f t="shared" si="913"/>
        <v/>
      </c>
      <c r="AF3764" s="96" t="str">
        <f t="shared" si="914"/>
        <v>&lt;a name='19000100'&gt;&lt;b&gt;: 0 - Lallo's Pizza [1301 W Patrick St, Frederick, MD]&lt;/b&gt;&lt;/a&gt;&lt;br&gt;</v>
      </c>
      <c r="AG3764" s="97">
        <f t="shared" si="915"/>
        <v>1900</v>
      </c>
      <c r="AH3764" s="97" t="str">
        <f t="shared" si="916"/>
        <v>01</v>
      </c>
      <c r="AI3764" s="97" t="str">
        <f t="shared" si="917"/>
        <v>00</v>
      </c>
      <c r="AJ3764" s="97" t="str">
        <f t="shared" si="918"/>
        <v>19000100</v>
      </c>
    </row>
    <row r="3765" spans="6:36" ht="12" customHeight="1" x14ac:dyDescent="0.15">
      <c r="F3765" s="86" t="str">
        <f t="shared" si="907"/>
        <v>Saturday</v>
      </c>
      <c r="G3765" s="91"/>
      <c r="H3765" s="92" t="str">
        <f>VLOOKUP(MONTH(G3765),VLOOKUP!$W$1:$X$24,2)</f>
        <v>January</v>
      </c>
      <c r="I3765" s="92" t="str">
        <f t="shared" si="908"/>
        <v/>
      </c>
      <c r="J3765" s="93" t="s">
        <v>127</v>
      </c>
      <c r="L3765" s="86" t="str">
        <f t="shared" si="921"/>
        <v>Lallo's Pizza [1301 W Patrick St, Frederick, MD]</v>
      </c>
      <c r="M3765" s="86">
        <f t="shared" si="909"/>
        <v>0</v>
      </c>
      <c r="N3765" s="93" t="str">
        <f t="shared" si="920"/>
        <v>Lallo's Pizza [1301 W Patrick St, Frederick, MD]</v>
      </c>
      <c r="O3765" s="90"/>
      <c r="S3765" s="95">
        <f t="shared" si="910"/>
        <v>0</v>
      </c>
      <c r="T3765" s="86" t="str">
        <f t="shared" si="911"/>
        <v/>
      </c>
      <c r="U3765" s="86" t="str">
        <f t="shared" si="919"/>
        <v/>
      </c>
      <c r="V3765" s="95" t="str">
        <f t="shared" si="912"/>
        <v/>
      </c>
      <c r="W3765" s="90" t="s">
        <v>488</v>
      </c>
      <c r="AE3765" s="92" t="str">
        <f t="shared" si="913"/>
        <v/>
      </c>
      <c r="AF3765" s="96" t="str">
        <f t="shared" si="914"/>
        <v>&lt;a name='19000100'&gt;&lt;b&gt;: 0 - Lallo's Pizza [1301 W Patrick St, Frederick, MD]&lt;/b&gt;&lt;/a&gt;&lt;br&gt;</v>
      </c>
      <c r="AG3765" s="97">
        <f t="shared" si="915"/>
        <v>1900</v>
      </c>
      <c r="AH3765" s="97" t="str">
        <f t="shared" si="916"/>
        <v>01</v>
      </c>
      <c r="AI3765" s="97" t="str">
        <f t="shared" si="917"/>
        <v>00</v>
      </c>
      <c r="AJ3765" s="97" t="str">
        <f t="shared" si="918"/>
        <v>19000100</v>
      </c>
    </row>
    <row r="3766" spans="6:36" ht="12" customHeight="1" x14ac:dyDescent="0.15">
      <c r="F3766" s="86" t="str">
        <f t="shared" si="907"/>
        <v>Saturday</v>
      </c>
      <c r="G3766" s="91"/>
      <c r="H3766" s="92" t="str">
        <f>VLOOKUP(MONTH(G3766),VLOOKUP!$W$1:$X$24,2)</f>
        <v>January</v>
      </c>
      <c r="I3766" s="92" t="str">
        <f t="shared" si="908"/>
        <v/>
      </c>
      <c r="J3766" s="93" t="s">
        <v>1852</v>
      </c>
      <c r="L3766" s="86" t="str">
        <f t="shared" si="921"/>
        <v>Lamont Street Block Party [1700 Block of Lamont St NW, WDC]</v>
      </c>
      <c r="M3766" s="86">
        <f t="shared" si="909"/>
        <v>0</v>
      </c>
      <c r="N3766" s="93" t="str">
        <f t="shared" si="920"/>
        <v>Lamont Street Block Party [1700 Block of Lamont St NW, WDC]</v>
      </c>
      <c r="O3766" s="90"/>
      <c r="S3766" s="95">
        <f t="shared" si="910"/>
        <v>0</v>
      </c>
      <c r="T3766" s="86" t="str">
        <f t="shared" si="911"/>
        <v/>
      </c>
      <c r="U3766" s="86" t="str">
        <f t="shared" si="919"/>
        <v/>
      </c>
      <c r="V3766" s="95" t="str">
        <f t="shared" si="912"/>
        <v/>
      </c>
      <c r="AE3766" s="92" t="str">
        <f t="shared" si="913"/>
        <v/>
      </c>
      <c r="AF3766" s="96" t="str">
        <f t="shared" si="914"/>
        <v>&lt;a name='19000100'&gt;&lt;b&gt;: 0 - Lamont Street Block Party [1700 Block of Lamont St NW, WDC]&lt;/b&gt;&lt;/a&gt;&lt;br&gt;</v>
      </c>
      <c r="AG3766" s="97">
        <f t="shared" si="915"/>
        <v>1900</v>
      </c>
      <c r="AH3766" s="97" t="str">
        <f t="shared" si="916"/>
        <v>01</v>
      </c>
      <c r="AI3766" s="97" t="str">
        <f t="shared" si="917"/>
        <v>00</v>
      </c>
      <c r="AJ3766" s="97" t="str">
        <f t="shared" si="918"/>
        <v>19000100</v>
      </c>
    </row>
    <row r="3767" spans="6:36" ht="12" customHeight="1" x14ac:dyDescent="0.15">
      <c r="F3767" s="86" t="str">
        <f t="shared" si="907"/>
        <v>Saturday</v>
      </c>
      <c r="G3767" s="91"/>
      <c r="H3767" s="92" t="str">
        <f>VLOOKUP(MONTH(G3767),VLOOKUP!$W$1:$X$24,2)</f>
        <v>January</v>
      </c>
      <c r="I3767" s="92" t="str">
        <f t="shared" si="908"/>
        <v/>
      </c>
      <c r="J3767" s="93" t="s">
        <v>1852</v>
      </c>
      <c r="L3767" s="86" t="str">
        <f t="shared" si="921"/>
        <v>Lamont Street Block Party [1700 Block of Lamont St NW, WDC]</v>
      </c>
      <c r="M3767" s="86">
        <f t="shared" si="909"/>
        <v>0</v>
      </c>
      <c r="N3767" s="93" t="str">
        <f t="shared" si="920"/>
        <v>Lamont Street Block Party [1700 Block of Lamont St NW, WDC]</v>
      </c>
      <c r="O3767" s="90"/>
      <c r="S3767" s="95">
        <f t="shared" si="910"/>
        <v>0</v>
      </c>
      <c r="T3767" s="86" t="str">
        <f t="shared" si="911"/>
        <v/>
      </c>
      <c r="U3767" s="86" t="str">
        <f t="shared" si="919"/>
        <v/>
      </c>
      <c r="V3767" s="95" t="str">
        <f t="shared" si="912"/>
        <v/>
      </c>
      <c r="AE3767" s="92" t="str">
        <f t="shared" si="913"/>
        <v/>
      </c>
      <c r="AF3767" s="96" t="str">
        <f t="shared" si="914"/>
        <v>&lt;a name='19000100'&gt;&lt;b&gt;: 0 - Lamont Street Block Party [1700 Block of Lamont St NW, WDC]&lt;/b&gt;&lt;/a&gt;&lt;br&gt;</v>
      </c>
      <c r="AG3767" s="97">
        <f t="shared" si="915"/>
        <v>1900</v>
      </c>
      <c r="AH3767" s="97" t="str">
        <f t="shared" si="916"/>
        <v>01</v>
      </c>
      <c r="AI3767" s="97" t="str">
        <f t="shared" si="917"/>
        <v>00</v>
      </c>
      <c r="AJ3767" s="97" t="str">
        <f t="shared" si="918"/>
        <v>19000100</v>
      </c>
    </row>
    <row r="3768" spans="6:36" ht="12" customHeight="1" x14ac:dyDescent="0.15">
      <c r="F3768" s="86" t="str">
        <f t="shared" si="907"/>
        <v>Saturday</v>
      </c>
      <c r="G3768" s="91"/>
      <c r="H3768" s="92" t="str">
        <f>VLOOKUP(MONTH(G3768),VLOOKUP!$W$1:$X$24,2)</f>
        <v>January</v>
      </c>
      <c r="I3768" s="92" t="str">
        <f t="shared" si="908"/>
        <v/>
      </c>
      <c r="J3768" s="93" t="s">
        <v>1852</v>
      </c>
      <c r="L3768" s="86" t="str">
        <f t="shared" si="921"/>
        <v>Lamont Street Block Party [1700 Block of Lamont St NW, WDC]</v>
      </c>
      <c r="M3768" s="86">
        <f t="shared" si="909"/>
        <v>0</v>
      </c>
      <c r="N3768" s="93" t="str">
        <f t="shared" si="920"/>
        <v>Lamont Street Block Party [1700 Block of Lamont St NW, WDC]</v>
      </c>
      <c r="O3768" s="90"/>
      <c r="S3768" s="95">
        <f t="shared" si="910"/>
        <v>0</v>
      </c>
      <c r="T3768" s="86" t="str">
        <f t="shared" si="911"/>
        <v/>
      </c>
      <c r="U3768" s="86" t="str">
        <f t="shared" si="919"/>
        <v/>
      </c>
      <c r="V3768" s="95" t="str">
        <f t="shared" si="912"/>
        <v/>
      </c>
      <c r="AE3768" s="92" t="str">
        <f t="shared" si="913"/>
        <v/>
      </c>
      <c r="AF3768" s="96" t="str">
        <f t="shared" si="914"/>
        <v>&lt;a name='19000100'&gt;&lt;b&gt;: 0 - Lamont Street Block Party [1700 Block of Lamont St NW, WDC]&lt;/b&gt;&lt;/a&gt;&lt;br&gt;</v>
      </c>
      <c r="AG3768" s="97">
        <f t="shared" si="915"/>
        <v>1900</v>
      </c>
      <c r="AH3768" s="97" t="str">
        <f t="shared" si="916"/>
        <v>01</v>
      </c>
      <c r="AI3768" s="97" t="str">
        <f t="shared" si="917"/>
        <v>00</v>
      </c>
      <c r="AJ3768" s="97" t="str">
        <f t="shared" si="918"/>
        <v>19000100</v>
      </c>
    </row>
    <row r="3769" spans="6:36" ht="12" customHeight="1" x14ac:dyDescent="0.15">
      <c r="F3769" s="86" t="str">
        <f t="shared" si="907"/>
        <v>Saturday</v>
      </c>
      <c r="G3769" s="91"/>
      <c r="H3769" s="92" t="str">
        <f>VLOOKUP(MONTH(G3769),VLOOKUP!$W$1:$X$24,2)</f>
        <v>January</v>
      </c>
      <c r="I3769" s="92" t="str">
        <f t="shared" si="908"/>
        <v/>
      </c>
      <c r="J3769" s="93" t="s">
        <v>1852</v>
      </c>
      <c r="L3769" s="86" t="str">
        <f t="shared" si="921"/>
        <v>Lamont Street Block Party [1700 Block of Lamont St NW, WDC]</v>
      </c>
      <c r="M3769" s="86">
        <f t="shared" si="909"/>
        <v>0</v>
      </c>
      <c r="N3769" s="93" t="str">
        <f t="shared" ref="N3769:N3800" si="922">J3769</f>
        <v>Lamont Street Block Party [1700 Block of Lamont St NW, WDC]</v>
      </c>
      <c r="O3769" s="90"/>
      <c r="S3769" s="95">
        <f t="shared" si="910"/>
        <v>0</v>
      </c>
      <c r="T3769" s="86" t="str">
        <f t="shared" si="911"/>
        <v/>
      </c>
      <c r="U3769" s="86" t="str">
        <f t="shared" si="919"/>
        <v/>
      </c>
      <c r="V3769" s="95" t="str">
        <f t="shared" si="912"/>
        <v/>
      </c>
      <c r="AE3769" s="92" t="str">
        <f t="shared" si="913"/>
        <v/>
      </c>
      <c r="AF3769" s="96" t="str">
        <f t="shared" si="914"/>
        <v>&lt;a name='19000100'&gt;&lt;b&gt;: 0 - Lamont Street Block Party [1700 Block of Lamont St NW, WDC]&lt;/b&gt;&lt;/a&gt;&lt;br&gt;</v>
      </c>
      <c r="AG3769" s="97">
        <f t="shared" si="915"/>
        <v>1900</v>
      </c>
      <c r="AH3769" s="97" t="str">
        <f t="shared" si="916"/>
        <v>01</v>
      </c>
      <c r="AI3769" s="97" t="str">
        <f t="shared" si="917"/>
        <v>00</v>
      </c>
      <c r="AJ3769" s="97" t="str">
        <f t="shared" si="918"/>
        <v>19000100</v>
      </c>
    </row>
    <row r="3770" spans="6:36" ht="12" customHeight="1" x14ac:dyDescent="0.15">
      <c r="F3770" s="86" t="str">
        <f t="shared" si="907"/>
        <v>Saturday</v>
      </c>
      <c r="G3770" s="91"/>
      <c r="H3770" s="92" t="str">
        <f>VLOOKUP(MONTH(G3770),VLOOKUP!$W$1:$X$24,2)</f>
        <v>January</v>
      </c>
      <c r="I3770" s="92" t="str">
        <f t="shared" si="908"/>
        <v/>
      </c>
      <c r="J3770" s="139" t="s">
        <v>1183</v>
      </c>
      <c r="L3770" s="86" t="str">
        <f t="shared" si="921"/>
        <v>Lamont Street Collective [1822 Lamont St NW, WDC]</v>
      </c>
      <c r="M3770" s="86">
        <f t="shared" si="909"/>
        <v>0</v>
      </c>
      <c r="N3770" s="140" t="str">
        <f t="shared" si="922"/>
        <v>Lamont Street Collective [1822 Lamont St NW, WDC]</v>
      </c>
      <c r="O3770" s="94"/>
      <c r="S3770" s="95">
        <f t="shared" si="910"/>
        <v>0</v>
      </c>
      <c r="T3770" s="86" t="str">
        <f t="shared" si="911"/>
        <v/>
      </c>
      <c r="U3770" s="86" t="str">
        <f t="shared" si="919"/>
        <v/>
      </c>
      <c r="V3770" s="95" t="str">
        <f t="shared" si="912"/>
        <v/>
      </c>
      <c r="AE3770" s="92" t="str">
        <f t="shared" si="913"/>
        <v/>
      </c>
      <c r="AF3770" s="96" t="str">
        <f t="shared" si="914"/>
        <v>&lt;a name='19000100'&gt;&lt;b&gt;: 0 - Lamont Street Collective [1822 Lamont St NW, WDC]&lt;/b&gt;&lt;/a&gt;&lt;br&gt;</v>
      </c>
      <c r="AG3770" s="97">
        <f t="shared" si="915"/>
        <v>1900</v>
      </c>
      <c r="AH3770" s="97" t="str">
        <f t="shared" si="916"/>
        <v>01</v>
      </c>
      <c r="AI3770" s="97" t="str">
        <f t="shared" si="917"/>
        <v>00</v>
      </c>
      <c r="AJ3770" s="97" t="str">
        <f t="shared" si="918"/>
        <v>19000100</v>
      </c>
    </row>
    <row r="3771" spans="6:36" ht="12" customHeight="1" x14ac:dyDescent="0.15">
      <c r="F3771" s="86" t="str">
        <f t="shared" si="907"/>
        <v>Saturday</v>
      </c>
      <c r="G3771" s="91"/>
      <c r="H3771" s="92" t="str">
        <f>VLOOKUP(MONTH(G3771),VLOOKUP!$W$1:$X$24,2)</f>
        <v>January</v>
      </c>
      <c r="I3771" s="92" t="str">
        <f t="shared" si="908"/>
        <v/>
      </c>
      <c r="J3771" s="139" t="s">
        <v>1183</v>
      </c>
      <c r="L3771" s="86" t="str">
        <f t="shared" si="921"/>
        <v>Lamont Street Collective [1822 Lamont St NW, WDC]</v>
      </c>
      <c r="M3771" s="86">
        <f t="shared" si="909"/>
        <v>0</v>
      </c>
      <c r="N3771" s="140" t="str">
        <f t="shared" si="922"/>
        <v>Lamont Street Collective [1822 Lamont St NW, WDC]</v>
      </c>
      <c r="O3771" s="94"/>
      <c r="S3771" s="95">
        <f t="shared" si="910"/>
        <v>0</v>
      </c>
      <c r="T3771" s="86" t="str">
        <f t="shared" si="911"/>
        <v/>
      </c>
      <c r="U3771" s="86" t="str">
        <f t="shared" si="919"/>
        <v/>
      </c>
      <c r="V3771" s="95" t="str">
        <f t="shared" si="912"/>
        <v/>
      </c>
      <c r="AE3771" s="92" t="str">
        <f t="shared" si="913"/>
        <v/>
      </c>
      <c r="AF3771" s="96" t="str">
        <f t="shared" si="914"/>
        <v>&lt;a name='19000100'&gt;&lt;b&gt;: 0 - Lamont Street Collective [1822 Lamont St NW, WDC]&lt;/b&gt;&lt;/a&gt;&lt;br&gt;</v>
      </c>
      <c r="AG3771" s="97">
        <f t="shared" si="915"/>
        <v>1900</v>
      </c>
      <c r="AH3771" s="97" t="str">
        <f t="shared" si="916"/>
        <v>01</v>
      </c>
      <c r="AI3771" s="97" t="str">
        <f t="shared" si="917"/>
        <v>00</v>
      </c>
      <c r="AJ3771" s="97" t="str">
        <f t="shared" si="918"/>
        <v>19000100</v>
      </c>
    </row>
    <row r="3772" spans="6:36" ht="12" customHeight="1" x14ac:dyDescent="0.15">
      <c r="F3772" s="86" t="str">
        <f t="shared" si="907"/>
        <v>Saturday</v>
      </c>
      <c r="G3772" s="91"/>
      <c r="H3772" s="92" t="str">
        <f>VLOOKUP(MONTH(G3772),VLOOKUP!$W$1:$X$24,2)</f>
        <v>January</v>
      </c>
      <c r="I3772" s="92" t="str">
        <f t="shared" si="908"/>
        <v/>
      </c>
      <c r="J3772" s="139" t="s">
        <v>1183</v>
      </c>
      <c r="L3772" s="86" t="str">
        <f t="shared" si="921"/>
        <v>Lamont Street Collective [1822 Lamont St NW, WDC]</v>
      </c>
      <c r="M3772" s="86">
        <f t="shared" si="909"/>
        <v>0</v>
      </c>
      <c r="N3772" s="140" t="str">
        <f t="shared" si="922"/>
        <v>Lamont Street Collective [1822 Lamont St NW, WDC]</v>
      </c>
      <c r="O3772" s="94"/>
      <c r="S3772" s="95">
        <f t="shared" si="910"/>
        <v>0</v>
      </c>
      <c r="T3772" s="86" t="str">
        <f t="shared" si="911"/>
        <v/>
      </c>
      <c r="U3772" s="86" t="str">
        <f t="shared" si="919"/>
        <v/>
      </c>
      <c r="V3772" s="95" t="str">
        <f t="shared" si="912"/>
        <v/>
      </c>
      <c r="AE3772" s="92" t="str">
        <f t="shared" si="913"/>
        <v/>
      </c>
      <c r="AF3772" s="96" t="str">
        <f t="shared" si="914"/>
        <v>&lt;a name='19000100'&gt;&lt;b&gt;: 0 - Lamont Street Collective [1822 Lamont St NW, WDC]&lt;/b&gt;&lt;/a&gt;&lt;br&gt;</v>
      </c>
      <c r="AG3772" s="97">
        <f t="shared" si="915"/>
        <v>1900</v>
      </c>
      <c r="AH3772" s="97" t="str">
        <f t="shared" si="916"/>
        <v>01</v>
      </c>
      <c r="AI3772" s="97" t="str">
        <f t="shared" si="917"/>
        <v>00</v>
      </c>
      <c r="AJ3772" s="97" t="str">
        <f t="shared" si="918"/>
        <v>19000100</v>
      </c>
    </row>
    <row r="3773" spans="6:36" ht="12" customHeight="1" x14ac:dyDescent="0.15">
      <c r="F3773" s="86" t="str">
        <f t="shared" si="907"/>
        <v>Saturday</v>
      </c>
      <c r="G3773" s="91"/>
      <c r="H3773" s="92" t="str">
        <f>VLOOKUP(MONTH(G3773),VLOOKUP!$W$1:$X$24,2)</f>
        <v>January</v>
      </c>
      <c r="I3773" s="92" t="str">
        <f t="shared" si="908"/>
        <v/>
      </c>
      <c r="J3773" s="139" t="s">
        <v>1183</v>
      </c>
      <c r="L3773" s="86" t="str">
        <f t="shared" si="921"/>
        <v>Lamont Street Collective [1822 Lamont St NW, WDC]</v>
      </c>
      <c r="M3773" s="86">
        <f t="shared" si="909"/>
        <v>0</v>
      </c>
      <c r="N3773" s="140" t="str">
        <f t="shared" si="922"/>
        <v>Lamont Street Collective [1822 Lamont St NW, WDC]</v>
      </c>
      <c r="O3773" s="94"/>
      <c r="S3773" s="95">
        <f t="shared" si="910"/>
        <v>0</v>
      </c>
      <c r="T3773" s="86" t="str">
        <f t="shared" si="911"/>
        <v/>
      </c>
      <c r="U3773" s="86" t="str">
        <f t="shared" si="919"/>
        <v/>
      </c>
      <c r="V3773" s="95" t="str">
        <f t="shared" si="912"/>
        <v/>
      </c>
      <c r="AE3773" s="92" t="str">
        <f t="shared" si="913"/>
        <v/>
      </c>
      <c r="AF3773" s="96" t="str">
        <f t="shared" si="914"/>
        <v>&lt;a name='19000100'&gt;&lt;b&gt;: 0 - Lamont Street Collective [1822 Lamont St NW, WDC]&lt;/b&gt;&lt;/a&gt;&lt;br&gt;</v>
      </c>
      <c r="AG3773" s="97">
        <f t="shared" si="915"/>
        <v>1900</v>
      </c>
      <c r="AH3773" s="97" t="str">
        <f t="shared" si="916"/>
        <v>01</v>
      </c>
      <c r="AI3773" s="97" t="str">
        <f t="shared" si="917"/>
        <v>00</v>
      </c>
      <c r="AJ3773" s="97" t="str">
        <f t="shared" si="918"/>
        <v>19000100</v>
      </c>
    </row>
    <row r="3774" spans="6:36" ht="12" customHeight="1" x14ac:dyDescent="0.15">
      <c r="F3774" s="86" t="str">
        <f t="shared" si="907"/>
        <v>Saturday</v>
      </c>
      <c r="G3774" s="91"/>
      <c r="H3774" s="92" t="str">
        <f>VLOOKUP(MONTH(G3774),VLOOKUP!$W$1:$X$24,2)</f>
        <v>January</v>
      </c>
      <c r="I3774" s="92" t="str">
        <f t="shared" si="908"/>
        <v/>
      </c>
      <c r="J3774" s="139" t="s">
        <v>1183</v>
      </c>
      <c r="L3774" s="86" t="str">
        <f t="shared" si="921"/>
        <v>Lamont Street Collective [1822 Lamont St NW, WDC]</v>
      </c>
      <c r="M3774" s="86">
        <f t="shared" si="909"/>
        <v>0</v>
      </c>
      <c r="N3774" s="140" t="str">
        <f t="shared" si="922"/>
        <v>Lamont Street Collective [1822 Lamont St NW, WDC]</v>
      </c>
      <c r="O3774" s="94"/>
      <c r="S3774" s="95">
        <f t="shared" si="910"/>
        <v>0</v>
      </c>
      <c r="T3774" s="86" t="str">
        <f t="shared" si="911"/>
        <v/>
      </c>
      <c r="U3774" s="86" t="str">
        <f t="shared" si="919"/>
        <v/>
      </c>
      <c r="V3774" s="95" t="str">
        <f t="shared" si="912"/>
        <v/>
      </c>
      <c r="AE3774" s="92" t="str">
        <f t="shared" si="913"/>
        <v/>
      </c>
      <c r="AF3774" s="96" t="str">
        <f t="shared" si="914"/>
        <v>&lt;a name='19000100'&gt;&lt;b&gt;: 0 - Lamont Street Collective [1822 Lamont St NW, WDC]&lt;/b&gt;&lt;/a&gt;&lt;br&gt;</v>
      </c>
      <c r="AG3774" s="97">
        <f t="shared" si="915"/>
        <v>1900</v>
      </c>
      <c r="AH3774" s="97" t="str">
        <f t="shared" si="916"/>
        <v>01</v>
      </c>
      <c r="AI3774" s="97" t="str">
        <f t="shared" si="917"/>
        <v>00</v>
      </c>
      <c r="AJ3774" s="97" t="str">
        <f t="shared" si="918"/>
        <v>19000100</v>
      </c>
    </row>
    <row r="3775" spans="6:36" ht="12" customHeight="1" x14ac:dyDescent="0.15">
      <c r="F3775" s="86" t="str">
        <f t="shared" si="907"/>
        <v>Saturday</v>
      </c>
      <c r="G3775" s="91"/>
      <c r="H3775" s="92" t="str">
        <f>VLOOKUP(MONTH(G3775),VLOOKUP!$W$1:$X$24,2)</f>
        <v>January</v>
      </c>
      <c r="I3775" s="92" t="str">
        <f t="shared" si="908"/>
        <v/>
      </c>
      <c r="J3775" s="93" t="s">
        <v>2032</v>
      </c>
      <c r="L3775" s="86" t="str">
        <f t="shared" si="921"/>
        <v>Landmark's E Street Cinema [555 11th St NW, WDC]</v>
      </c>
      <c r="M3775" s="86">
        <f t="shared" si="909"/>
        <v>0</v>
      </c>
      <c r="N3775" s="93" t="str">
        <f t="shared" si="922"/>
        <v>Landmark's E Street Cinema [555 11th St NW, WDC]</v>
      </c>
      <c r="O3775" s="94"/>
      <c r="S3775" s="95">
        <f t="shared" si="910"/>
        <v>0</v>
      </c>
      <c r="T3775" s="86" t="str">
        <f t="shared" si="911"/>
        <v/>
      </c>
      <c r="U3775" s="86" t="str">
        <f t="shared" si="919"/>
        <v/>
      </c>
      <c r="V3775" s="95" t="str">
        <f t="shared" si="912"/>
        <v/>
      </c>
      <c r="X3775" s="99"/>
      <c r="Y3775" s="99"/>
      <c r="AE3775" s="92" t="str">
        <f t="shared" si="913"/>
        <v/>
      </c>
      <c r="AF3775" s="96" t="str">
        <f t="shared" si="914"/>
        <v>&lt;a name='19000100'&gt;&lt;b&gt;: 0 - Landmark's E Street Cinema [555 11th St NW, WDC]&lt;/b&gt;&lt;/a&gt;&lt;br&gt;</v>
      </c>
      <c r="AG3775" s="97">
        <f t="shared" si="915"/>
        <v>1900</v>
      </c>
      <c r="AH3775" s="97" t="str">
        <f t="shared" si="916"/>
        <v>01</v>
      </c>
      <c r="AI3775" s="97" t="str">
        <f t="shared" si="917"/>
        <v>00</v>
      </c>
      <c r="AJ3775" s="97" t="str">
        <f t="shared" si="918"/>
        <v>19000100</v>
      </c>
    </row>
    <row r="3776" spans="6:36" ht="12" customHeight="1" x14ac:dyDescent="0.15">
      <c r="F3776" s="86" t="str">
        <f t="shared" si="907"/>
        <v>Saturday</v>
      </c>
      <c r="G3776" s="91"/>
      <c r="H3776" s="92" t="str">
        <f>VLOOKUP(MONTH(G3776),VLOOKUP!$W$1:$X$24,2)</f>
        <v>January</v>
      </c>
      <c r="I3776" s="92" t="str">
        <f t="shared" si="908"/>
        <v/>
      </c>
      <c r="J3776" s="93" t="s">
        <v>2032</v>
      </c>
      <c r="L3776" s="86" t="str">
        <f t="shared" si="921"/>
        <v>Landmark's E Street Cinema [555 11th St NW, WDC]</v>
      </c>
      <c r="M3776" s="86">
        <f t="shared" si="909"/>
        <v>0</v>
      </c>
      <c r="N3776" s="93" t="str">
        <f t="shared" si="922"/>
        <v>Landmark's E Street Cinema [555 11th St NW, WDC]</v>
      </c>
      <c r="O3776" s="94"/>
      <c r="S3776" s="95">
        <f t="shared" si="910"/>
        <v>0</v>
      </c>
      <c r="T3776" s="86" t="str">
        <f t="shared" si="911"/>
        <v/>
      </c>
      <c r="U3776" s="86" t="str">
        <f t="shared" si="919"/>
        <v/>
      </c>
      <c r="V3776" s="95" t="str">
        <f t="shared" si="912"/>
        <v/>
      </c>
      <c r="X3776" s="99"/>
      <c r="Y3776" s="99"/>
      <c r="AE3776" s="92" t="str">
        <f t="shared" si="913"/>
        <v/>
      </c>
      <c r="AF3776" s="96" t="str">
        <f t="shared" si="914"/>
        <v>&lt;a name='19000100'&gt;&lt;b&gt;: 0 - Landmark's E Street Cinema [555 11th St NW, WDC]&lt;/b&gt;&lt;/a&gt;&lt;br&gt;</v>
      </c>
      <c r="AG3776" s="97">
        <f t="shared" si="915"/>
        <v>1900</v>
      </c>
      <c r="AH3776" s="97" t="str">
        <f t="shared" si="916"/>
        <v>01</v>
      </c>
      <c r="AI3776" s="97" t="str">
        <f t="shared" si="917"/>
        <v>00</v>
      </c>
      <c r="AJ3776" s="97" t="str">
        <f t="shared" si="918"/>
        <v>19000100</v>
      </c>
    </row>
    <row r="3777" spans="6:36" ht="12" customHeight="1" x14ac:dyDescent="0.15">
      <c r="F3777" s="86" t="str">
        <f t="shared" si="907"/>
        <v>Saturday</v>
      </c>
      <c r="G3777" s="91"/>
      <c r="H3777" s="92" t="str">
        <f>VLOOKUP(MONTH(G3777),VLOOKUP!$W$1:$X$24,2)</f>
        <v>January</v>
      </c>
      <c r="I3777" s="92" t="str">
        <f t="shared" si="908"/>
        <v/>
      </c>
      <c r="J3777" s="93" t="s">
        <v>2032</v>
      </c>
      <c r="L3777" s="86" t="str">
        <f t="shared" si="921"/>
        <v>Landmark's E Street Cinema [555 11th St NW, WDC]</v>
      </c>
      <c r="M3777" s="86">
        <f t="shared" si="909"/>
        <v>0</v>
      </c>
      <c r="N3777" s="93" t="str">
        <f t="shared" si="922"/>
        <v>Landmark's E Street Cinema [555 11th St NW, WDC]</v>
      </c>
      <c r="O3777" s="94"/>
      <c r="S3777" s="95">
        <f t="shared" si="910"/>
        <v>0</v>
      </c>
      <c r="T3777" s="86" t="str">
        <f t="shared" si="911"/>
        <v/>
      </c>
      <c r="U3777" s="86" t="str">
        <f t="shared" si="919"/>
        <v/>
      </c>
      <c r="V3777" s="95" t="str">
        <f t="shared" si="912"/>
        <v/>
      </c>
      <c r="X3777" s="99"/>
      <c r="Y3777" s="99"/>
      <c r="AE3777" s="92" t="str">
        <f t="shared" si="913"/>
        <v/>
      </c>
      <c r="AF3777" s="96" t="str">
        <f t="shared" si="914"/>
        <v>&lt;a name='19000100'&gt;&lt;b&gt;: 0 - Landmark's E Street Cinema [555 11th St NW, WDC]&lt;/b&gt;&lt;/a&gt;&lt;br&gt;</v>
      </c>
      <c r="AG3777" s="97">
        <f t="shared" si="915"/>
        <v>1900</v>
      </c>
      <c r="AH3777" s="97" t="str">
        <f t="shared" si="916"/>
        <v>01</v>
      </c>
      <c r="AI3777" s="97" t="str">
        <f t="shared" si="917"/>
        <v>00</v>
      </c>
      <c r="AJ3777" s="97" t="str">
        <f t="shared" si="918"/>
        <v>19000100</v>
      </c>
    </row>
    <row r="3778" spans="6:36" ht="12" customHeight="1" x14ac:dyDescent="0.15">
      <c r="F3778" s="86" t="str">
        <f t="shared" ref="F3778:F3841" si="923">IF(WEEKDAY(G3778)=1,"Sunday",IF(WEEKDAY(G3778)=2,"Monday",IF(WEEKDAY(G3778)=3,"Tuesday",IF(WEEKDAY(G3778)=4,"Wednesday",IF(WEEKDAY(G3778)=5,"Thursday",IF(WEEKDAY(G3778)=6,"Friday","Saturday"))))))</f>
        <v>Saturday</v>
      </c>
      <c r="G3778" s="91"/>
      <c r="H3778" s="92" t="str">
        <f>VLOOKUP(MONTH(G3778),VLOOKUP!$W$1:$X$24,2)</f>
        <v>January</v>
      </c>
      <c r="I3778" s="92" t="str">
        <f t="shared" ref="I3778:I3841" si="924">IF(ISBLANK(G3778),"",F3778&amp;", "&amp;DAY(G3778)&amp;" "&amp;H3778&amp;" "&amp;YEAR(G3778))</f>
        <v/>
      </c>
      <c r="J3778" s="93" t="s">
        <v>945</v>
      </c>
      <c r="L3778" s="86" t="str">
        <f t="shared" si="921"/>
        <v>Lansburgh Theatre [450 7th St NW, WDC]</v>
      </c>
      <c r="M3778" s="86">
        <f t="shared" ref="M3778:M3841" si="925">IF(ISBLANK(P3778),O3778,IF(ISBLANK(Q3778),O3778&amp;" and "&amp;P3778,IF(ISBLANK(R3778),O3778&amp;", "&amp;P3778&amp;", and "&amp;Q3778, O3778&amp;", "&amp;P3778&amp;", "&amp;Q3778&amp;", and "&amp;R3778)))</f>
        <v>0</v>
      </c>
      <c r="N3778" s="93" t="str">
        <f t="shared" si="922"/>
        <v>Lansburgh Theatre [450 7th St NW, WDC]</v>
      </c>
      <c r="O3778" s="94"/>
      <c r="S3778" s="95">
        <f t="shared" ref="S3778:S3841" si="926">IF(LEFT(O3778,2)="A ",RIGHT(O3778,LEN(O3778)-2),IF(LEFT(O3778,3)="An ",RIGHT(O3778,LEN(O3778)-3),IF(LEFT(O3778,4)="The ",RIGHT(O3778,LEN(O3778)-4),IF(LEFT(O3778,3)="&lt;b&gt;",RIGHT(O3778,LEN(O3778)-3),IF(LEFT(O3778,4)="&lt;em&gt;",RIGHT(O3778,LEN(O3778)-4),O3778)))))</f>
        <v>0</v>
      </c>
      <c r="T3778" s="86" t="str">
        <f t="shared" ref="T3778:T3841" si="927">IF(ISBLANK(G3778),"","&amp;#149; "&amp;IF(ISBLANK(C3778),"","&lt;S&gt;")&amp;IF(ISBLANK(A3778),"","&lt;a href='recommended.php#"&amp;AJ3778&amp;"'&gt;&lt;b&gt;&lt;em&gt;&lt;font color='#9C004D'&gt;RECOMMENDED&lt;/font&gt;&lt;/em&gt;&lt;/b&gt;&lt;/a&gt; - ")&amp;M3778&amp;" - &lt;b&gt;"&amp;L3778&amp;"&lt;/b&gt; "&amp;IF(B3778="Sold Out"," - &lt;font color='#000099'&gt;&lt;b&gt;&lt;I&gt;sold out&lt;/I&gt;&lt;/b&gt;&lt;/font&gt;","")&amp;IF(ISBLANK(C3778),"","&lt;/S&gt; &lt;b&gt;"&amp;C3778&amp;"&lt;/b&gt;")&amp;"&lt;br&gt;")</f>
        <v/>
      </c>
      <c r="U3778" s="86" t="str">
        <f t="shared" si="919"/>
        <v/>
      </c>
      <c r="V3778" s="95" t="str">
        <f t="shared" ref="V3778:V3841" si="928">IF(ISBLANK(G3778),"","&amp;#149; "&amp;IF(ISBLANK(C3778),"","&lt;S&gt;")&amp;IF(ISBLANK(A3778),"","&lt;a href='recommended.php#"&amp;AJ3778&amp;"'&gt;&lt;b&gt;&lt;em&gt;&lt;font color='#9C004D'&gt;RECOMMENDED&lt;/font&gt;&lt;/em&gt;&lt;/b&gt;&lt;/a&gt; - ")&amp;M3778&amp;" - &lt;b&gt;"&amp;L3778&amp;"&lt;/b&gt; "&amp;IF(B3778="Sold Out"," - &lt;font color='#000099'&gt;&lt;b&gt;&lt;I&gt;sold out&lt;/I&gt;&lt;/b&gt;&lt;/font&gt;","")&amp;IF(ISBLANK(C3778),"","&lt;/S&gt; &lt;b&gt;"&amp;C3778&amp;"&lt;/b&gt;")&amp;" - &lt;font color='#005500'&gt;&lt;b&gt;"&amp;E3778&amp;"&lt;/b&gt;&lt;/font&gt;&lt;br&gt;")</f>
        <v/>
      </c>
      <c r="AE3778" s="92" t="str">
        <f t="shared" ref="AE3778:AE3841" si="929">IF(ISBLANK(G3778),"",F3778&amp;", "&amp;DAY(G3778)&amp;" "&amp;H3778&amp;" "&amp;YEAR(G3778)&amp;"      [&lt;a name='"&amp;AJ3778&amp;"' href='#"&amp;AJ3778&amp;"'&gt;link to this day&lt;/a&gt;]")</f>
        <v/>
      </c>
      <c r="AF3778" s="96" t="str">
        <f t="shared" ref="AF3778:AF3841" si="930">"&lt;a name='"&amp;AJ3778&amp;"'&gt;&lt;b&gt;"&amp;I3778&amp;": "&amp;M3778&amp;" - "&amp;L3778&amp;"&lt;/b&gt;&lt;/a&gt;&lt;br&gt;"</f>
        <v>&lt;a name='19000100'&gt;&lt;b&gt;: 0 - Lansburgh Theatre [450 7th St NW, WDC]&lt;/b&gt;&lt;/a&gt;&lt;br&gt;</v>
      </c>
      <c r="AG3778" s="97">
        <f t="shared" ref="AG3778:AG3841" si="931">YEAR(G3778)</f>
        <v>1900</v>
      </c>
      <c r="AH3778" s="97" t="str">
        <f t="shared" ref="AH3778:AH3841" si="932">IF(LEN(MONTH(G3778))=1,"0"&amp;MONTH(G3778),MONTH(G3778))</f>
        <v>01</v>
      </c>
      <c r="AI3778" s="97" t="str">
        <f t="shared" ref="AI3778:AI3841" si="933">IF(LEN(DAY(G3778))=1,"0"&amp;DAY(G3778),DAY(G3778))</f>
        <v>00</v>
      </c>
      <c r="AJ3778" s="97" t="str">
        <f t="shared" ref="AJ3778:AJ3841" si="934">AG3778&amp;AH3778&amp;AI3778</f>
        <v>19000100</v>
      </c>
    </row>
    <row r="3779" spans="6:36" ht="12" customHeight="1" x14ac:dyDescent="0.15">
      <c r="F3779" s="86" t="str">
        <f t="shared" si="923"/>
        <v>Saturday</v>
      </c>
      <c r="G3779" s="91"/>
      <c r="H3779" s="92" t="str">
        <f>VLOOKUP(MONTH(G3779),VLOOKUP!$W$1:$X$24,2)</f>
        <v>January</v>
      </c>
      <c r="I3779" s="92" t="str">
        <f t="shared" si="924"/>
        <v/>
      </c>
      <c r="J3779" s="93" t="s">
        <v>945</v>
      </c>
      <c r="L3779" s="86" t="str">
        <f t="shared" si="921"/>
        <v>Lansburgh Theatre [450 7th St NW, WDC]</v>
      </c>
      <c r="M3779" s="86">
        <f t="shared" si="925"/>
        <v>0</v>
      </c>
      <c r="N3779" s="93" t="str">
        <f t="shared" si="922"/>
        <v>Lansburgh Theatre [450 7th St NW, WDC]</v>
      </c>
      <c r="O3779" s="94"/>
      <c r="S3779" s="95">
        <f t="shared" si="926"/>
        <v>0</v>
      </c>
      <c r="T3779" s="86" t="str">
        <f t="shared" si="927"/>
        <v/>
      </c>
      <c r="U3779" s="86" t="str">
        <f t="shared" si="919"/>
        <v/>
      </c>
      <c r="V3779" s="95" t="str">
        <f t="shared" si="928"/>
        <v/>
      </c>
      <c r="AE3779" s="92" t="str">
        <f t="shared" si="929"/>
        <v/>
      </c>
      <c r="AF3779" s="96" t="str">
        <f t="shared" si="930"/>
        <v>&lt;a name='19000100'&gt;&lt;b&gt;: 0 - Lansburgh Theatre [450 7th St NW, WDC]&lt;/b&gt;&lt;/a&gt;&lt;br&gt;</v>
      </c>
      <c r="AG3779" s="97">
        <f t="shared" si="931"/>
        <v>1900</v>
      </c>
      <c r="AH3779" s="97" t="str">
        <f t="shared" si="932"/>
        <v>01</v>
      </c>
      <c r="AI3779" s="97" t="str">
        <f t="shared" si="933"/>
        <v>00</v>
      </c>
      <c r="AJ3779" s="97" t="str">
        <f t="shared" si="934"/>
        <v>19000100</v>
      </c>
    </row>
    <row r="3780" spans="6:36" ht="12" customHeight="1" x14ac:dyDescent="0.15">
      <c r="F3780" s="86" t="str">
        <f t="shared" si="923"/>
        <v>Saturday</v>
      </c>
      <c r="G3780" s="91"/>
      <c r="H3780" s="92" t="str">
        <f>VLOOKUP(MONTH(G3780),VLOOKUP!$W$1:$X$24,2)</f>
        <v>January</v>
      </c>
      <c r="I3780" s="92" t="str">
        <f t="shared" si="924"/>
        <v/>
      </c>
      <c r="J3780" s="93" t="s">
        <v>945</v>
      </c>
      <c r="L3780" s="86" t="str">
        <f t="shared" si="921"/>
        <v>Lansburgh Theatre [450 7th St NW, WDC]</v>
      </c>
      <c r="M3780" s="86">
        <f t="shared" si="925"/>
        <v>0</v>
      </c>
      <c r="N3780" s="93" t="str">
        <f t="shared" si="922"/>
        <v>Lansburgh Theatre [450 7th St NW, WDC]</v>
      </c>
      <c r="O3780" s="94"/>
      <c r="S3780" s="95">
        <f t="shared" si="926"/>
        <v>0</v>
      </c>
      <c r="T3780" s="86" t="str">
        <f t="shared" si="927"/>
        <v/>
      </c>
      <c r="U3780" s="86" t="str">
        <f t="shared" si="919"/>
        <v/>
      </c>
      <c r="V3780" s="95" t="str">
        <f t="shared" si="928"/>
        <v/>
      </c>
      <c r="AE3780" s="92" t="str">
        <f t="shared" si="929"/>
        <v/>
      </c>
      <c r="AF3780" s="96" t="str">
        <f t="shared" si="930"/>
        <v>&lt;a name='19000100'&gt;&lt;b&gt;: 0 - Lansburgh Theatre [450 7th St NW, WDC]&lt;/b&gt;&lt;/a&gt;&lt;br&gt;</v>
      </c>
      <c r="AG3780" s="97">
        <f t="shared" si="931"/>
        <v>1900</v>
      </c>
      <c r="AH3780" s="97" t="str">
        <f t="shared" si="932"/>
        <v>01</v>
      </c>
      <c r="AI3780" s="97" t="str">
        <f t="shared" si="933"/>
        <v>00</v>
      </c>
      <c r="AJ3780" s="97" t="str">
        <f t="shared" si="934"/>
        <v>19000100</v>
      </c>
    </row>
    <row r="3781" spans="6:36" ht="12" customHeight="1" x14ac:dyDescent="0.15">
      <c r="F3781" s="86" t="str">
        <f t="shared" si="923"/>
        <v>Saturday</v>
      </c>
      <c r="G3781" s="91"/>
      <c r="H3781" s="92" t="str">
        <f>VLOOKUP(MONTH(G3781),VLOOKUP!$W$1:$X$24,2)</f>
        <v>January</v>
      </c>
      <c r="I3781" s="92" t="str">
        <f t="shared" si="924"/>
        <v/>
      </c>
      <c r="J3781" s="93" t="s">
        <v>945</v>
      </c>
      <c r="L3781" s="86" t="str">
        <f t="shared" si="921"/>
        <v>Lansburgh Theatre [450 7th St NW, WDC]</v>
      </c>
      <c r="M3781" s="86">
        <f t="shared" si="925"/>
        <v>0</v>
      </c>
      <c r="N3781" s="93" t="str">
        <f t="shared" si="922"/>
        <v>Lansburgh Theatre [450 7th St NW, WDC]</v>
      </c>
      <c r="O3781" s="94"/>
      <c r="S3781" s="95">
        <f t="shared" si="926"/>
        <v>0</v>
      </c>
      <c r="T3781" s="86" t="str">
        <f t="shared" si="927"/>
        <v/>
      </c>
      <c r="U3781" s="86" t="str">
        <f t="shared" si="919"/>
        <v/>
      </c>
      <c r="V3781" s="95" t="str">
        <f t="shared" si="928"/>
        <v/>
      </c>
      <c r="AE3781" s="92" t="str">
        <f t="shared" si="929"/>
        <v/>
      </c>
      <c r="AF3781" s="96" t="str">
        <f t="shared" si="930"/>
        <v>&lt;a name='19000100'&gt;&lt;b&gt;: 0 - Lansburgh Theatre [450 7th St NW, WDC]&lt;/b&gt;&lt;/a&gt;&lt;br&gt;</v>
      </c>
      <c r="AG3781" s="97">
        <f t="shared" si="931"/>
        <v>1900</v>
      </c>
      <c r="AH3781" s="97" t="str">
        <f t="shared" si="932"/>
        <v>01</v>
      </c>
      <c r="AI3781" s="97" t="str">
        <f t="shared" si="933"/>
        <v>00</v>
      </c>
      <c r="AJ3781" s="97" t="str">
        <f t="shared" si="934"/>
        <v>19000100</v>
      </c>
    </row>
    <row r="3782" spans="6:36" ht="12" customHeight="1" x14ac:dyDescent="0.15">
      <c r="F3782" s="86" t="str">
        <f t="shared" si="923"/>
        <v>Saturday</v>
      </c>
      <c r="G3782" s="91"/>
      <c r="H3782" s="92" t="str">
        <f>VLOOKUP(MONTH(G3782),VLOOKUP!$W$1:$X$24,2)</f>
        <v>January</v>
      </c>
      <c r="I3782" s="92" t="str">
        <f t="shared" si="924"/>
        <v/>
      </c>
      <c r="J3782" s="93" t="s">
        <v>945</v>
      </c>
      <c r="L3782" s="86" t="str">
        <f t="shared" si="921"/>
        <v>Lansburgh Theatre [450 7th St NW, WDC]</v>
      </c>
      <c r="M3782" s="86">
        <f t="shared" si="925"/>
        <v>0</v>
      </c>
      <c r="N3782" s="93" t="str">
        <f t="shared" si="922"/>
        <v>Lansburgh Theatre [450 7th St NW, WDC]</v>
      </c>
      <c r="O3782" s="94"/>
      <c r="S3782" s="95">
        <f t="shared" si="926"/>
        <v>0</v>
      </c>
      <c r="T3782" s="86" t="str">
        <f t="shared" si="927"/>
        <v/>
      </c>
      <c r="U3782" s="86" t="str">
        <f t="shared" si="919"/>
        <v/>
      </c>
      <c r="V3782" s="95" t="str">
        <f t="shared" si="928"/>
        <v/>
      </c>
      <c r="AE3782" s="92" t="str">
        <f t="shared" si="929"/>
        <v/>
      </c>
      <c r="AF3782" s="96" t="str">
        <f t="shared" si="930"/>
        <v>&lt;a name='19000100'&gt;&lt;b&gt;: 0 - Lansburgh Theatre [450 7th St NW, WDC]&lt;/b&gt;&lt;/a&gt;&lt;br&gt;</v>
      </c>
      <c r="AG3782" s="97">
        <f t="shared" si="931"/>
        <v>1900</v>
      </c>
      <c r="AH3782" s="97" t="str">
        <f t="shared" si="932"/>
        <v>01</v>
      </c>
      <c r="AI3782" s="97" t="str">
        <f t="shared" si="933"/>
        <v>00</v>
      </c>
      <c r="AJ3782" s="97" t="str">
        <f t="shared" si="934"/>
        <v>19000100</v>
      </c>
    </row>
    <row r="3783" spans="6:36" ht="12" customHeight="1" x14ac:dyDescent="0.15">
      <c r="F3783" s="86" t="str">
        <f t="shared" si="923"/>
        <v>Saturday</v>
      </c>
      <c r="G3783" s="91"/>
      <c r="H3783" s="92" t="str">
        <f>VLOOKUP(MONTH(G3783),VLOOKUP!$W$1:$X$24,2)</f>
        <v>January</v>
      </c>
      <c r="I3783" s="92" t="str">
        <f t="shared" si="924"/>
        <v/>
      </c>
      <c r="J3783" s="93" t="s">
        <v>945</v>
      </c>
      <c r="L3783" s="86" t="str">
        <f t="shared" si="921"/>
        <v>Lansburgh Theatre [450 7th St NW, WDC]</v>
      </c>
      <c r="M3783" s="86">
        <f t="shared" si="925"/>
        <v>0</v>
      </c>
      <c r="N3783" s="93" t="str">
        <f t="shared" si="922"/>
        <v>Lansburgh Theatre [450 7th St NW, WDC]</v>
      </c>
      <c r="O3783" s="94"/>
      <c r="S3783" s="95">
        <f t="shared" si="926"/>
        <v>0</v>
      </c>
      <c r="T3783" s="86" t="str">
        <f t="shared" si="927"/>
        <v/>
      </c>
      <c r="U3783" s="86" t="str">
        <f t="shared" si="919"/>
        <v/>
      </c>
      <c r="V3783" s="95" t="str">
        <f t="shared" si="928"/>
        <v/>
      </c>
      <c r="AE3783" s="92" t="str">
        <f t="shared" si="929"/>
        <v/>
      </c>
      <c r="AF3783" s="96" t="str">
        <f t="shared" si="930"/>
        <v>&lt;a name='19000100'&gt;&lt;b&gt;: 0 - Lansburgh Theatre [450 7th St NW, WDC]&lt;/b&gt;&lt;/a&gt;&lt;br&gt;</v>
      </c>
      <c r="AG3783" s="97">
        <f t="shared" si="931"/>
        <v>1900</v>
      </c>
      <c r="AH3783" s="97" t="str">
        <f t="shared" si="932"/>
        <v>01</v>
      </c>
      <c r="AI3783" s="97" t="str">
        <f t="shared" si="933"/>
        <v>00</v>
      </c>
      <c r="AJ3783" s="97" t="str">
        <f t="shared" si="934"/>
        <v>19000100</v>
      </c>
    </row>
    <row r="3784" spans="6:36" ht="12" customHeight="1" x14ac:dyDescent="0.15">
      <c r="F3784" s="86" t="str">
        <f t="shared" si="923"/>
        <v>Saturday</v>
      </c>
      <c r="G3784" s="91"/>
      <c r="H3784" s="92" t="str">
        <f>VLOOKUP(MONTH(G3784),VLOOKUP!$W$1:$X$24,2)</f>
        <v>January</v>
      </c>
      <c r="I3784" s="92" t="str">
        <f t="shared" si="924"/>
        <v/>
      </c>
      <c r="J3784" s="93" t="s">
        <v>1830</v>
      </c>
      <c r="L3784" s="86" t="str">
        <f t="shared" si="921"/>
        <v>LaWebstra [1430 Webster St NW, WDC]</v>
      </c>
      <c r="M3784" s="86">
        <f t="shared" si="925"/>
        <v>0</v>
      </c>
      <c r="N3784" s="93" t="str">
        <f t="shared" si="922"/>
        <v>LaWebstra [1430 Webster St NW, WDC]</v>
      </c>
      <c r="O3784" s="94"/>
      <c r="S3784" s="95">
        <f t="shared" si="926"/>
        <v>0</v>
      </c>
      <c r="T3784" s="86" t="str">
        <f t="shared" si="927"/>
        <v/>
      </c>
      <c r="U3784" s="86" t="str">
        <f t="shared" si="919"/>
        <v/>
      </c>
      <c r="V3784" s="95" t="str">
        <f t="shared" si="928"/>
        <v/>
      </c>
      <c r="AE3784" s="92" t="str">
        <f t="shared" si="929"/>
        <v/>
      </c>
      <c r="AF3784" s="96" t="str">
        <f t="shared" si="930"/>
        <v>&lt;a name='19000100'&gt;&lt;b&gt;: 0 - LaWebstra [1430 Webster St NW, WDC]&lt;/b&gt;&lt;/a&gt;&lt;br&gt;</v>
      </c>
      <c r="AG3784" s="97">
        <f t="shared" si="931"/>
        <v>1900</v>
      </c>
      <c r="AH3784" s="97" t="str">
        <f t="shared" si="932"/>
        <v>01</v>
      </c>
      <c r="AI3784" s="97" t="str">
        <f t="shared" si="933"/>
        <v>00</v>
      </c>
      <c r="AJ3784" s="97" t="str">
        <f t="shared" si="934"/>
        <v>19000100</v>
      </c>
    </row>
    <row r="3785" spans="6:36" ht="12" customHeight="1" x14ac:dyDescent="0.15">
      <c r="F3785" s="86" t="str">
        <f t="shared" si="923"/>
        <v>Saturday</v>
      </c>
      <c r="G3785" s="91"/>
      <c r="H3785" s="92" t="str">
        <f>VLOOKUP(MONTH(G3785),VLOOKUP!$W$1:$X$24,2)</f>
        <v>January</v>
      </c>
      <c r="I3785" s="92" t="str">
        <f t="shared" si="924"/>
        <v/>
      </c>
      <c r="J3785" s="93" t="s">
        <v>1830</v>
      </c>
      <c r="L3785" s="86" t="str">
        <f t="shared" si="921"/>
        <v>LaWebstra [1430 Webster St NW, WDC]</v>
      </c>
      <c r="M3785" s="86">
        <f t="shared" si="925"/>
        <v>0</v>
      </c>
      <c r="N3785" s="93" t="str">
        <f t="shared" si="922"/>
        <v>LaWebstra [1430 Webster St NW, WDC]</v>
      </c>
      <c r="O3785" s="94"/>
      <c r="S3785" s="95">
        <f t="shared" si="926"/>
        <v>0</v>
      </c>
      <c r="T3785" s="86" t="str">
        <f t="shared" si="927"/>
        <v/>
      </c>
      <c r="U3785" s="86" t="str">
        <f t="shared" si="919"/>
        <v/>
      </c>
      <c r="V3785" s="95" t="str">
        <f t="shared" si="928"/>
        <v/>
      </c>
      <c r="AE3785" s="92" t="str">
        <f t="shared" si="929"/>
        <v/>
      </c>
      <c r="AF3785" s="96" t="str">
        <f t="shared" si="930"/>
        <v>&lt;a name='19000100'&gt;&lt;b&gt;: 0 - LaWebstra [1430 Webster St NW, WDC]&lt;/b&gt;&lt;/a&gt;&lt;br&gt;</v>
      </c>
      <c r="AG3785" s="97">
        <f t="shared" si="931"/>
        <v>1900</v>
      </c>
      <c r="AH3785" s="97" t="str">
        <f t="shared" si="932"/>
        <v>01</v>
      </c>
      <c r="AI3785" s="97" t="str">
        <f t="shared" si="933"/>
        <v>00</v>
      </c>
      <c r="AJ3785" s="97" t="str">
        <f t="shared" si="934"/>
        <v>19000100</v>
      </c>
    </row>
    <row r="3786" spans="6:36" ht="12" customHeight="1" x14ac:dyDescent="0.15">
      <c r="F3786" s="86" t="str">
        <f t="shared" si="923"/>
        <v>Saturday</v>
      </c>
      <c r="G3786" s="91"/>
      <c r="H3786" s="92" t="str">
        <f>VLOOKUP(MONTH(G3786),VLOOKUP!$W$1:$X$24,2)</f>
        <v>January</v>
      </c>
      <c r="I3786" s="92" t="str">
        <f t="shared" si="924"/>
        <v/>
      </c>
      <c r="J3786" s="93" t="s">
        <v>1830</v>
      </c>
      <c r="L3786" s="86" t="str">
        <f t="shared" si="921"/>
        <v>LaWebstra [1430 Webster St NW, WDC]</v>
      </c>
      <c r="M3786" s="86">
        <f t="shared" si="925"/>
        <v>0</v>
      </c>
      <c r="N3786" s="93" t="str">
        <f t="shared" si="922"/>
        <v>LaWebstra [1430 Webster St NW, WDC]</v>
      </c>
      <c r="O3786" s="94"/>
      <c r="S3786" s="95">
        <f t="shared" si="926"/>
        <v>0</v>
      </c>
      <c r="T3786" s="86" t="str">
        <f t="shared" si="927"/>
        <v/>
      </c>
      <c r="U3786" s="86" t="str">
        <f t="shared" si="919"/>
        <v/>
      </c>
      <c r="V3786" s="95" t="str">
        <f t="shared" si="928"/>
        <v/>
      </c>
      <c r="AE3786" s="92" t="str">
        <f t="shared" si="929"/>
        <v/>
      </c>
      <c r="AF3786" s="96" t="str">
        <f t="shared" si="930"/>
        <v>&lt;a name='19000100'&gt;&lt;b&gt;: 0 - LaWebstra [1430 Webster St NW, WDC]&lt;/b&gt;&lt;/a&gt;&lt;br&gt;</v>
      </c>
      <c r="AG3786" s="97">
        <f t="shared" si="931"/>
        <v>1900</v>
      </c>
      <c r="AH3786" s="97" t="str">
        <f t="shared" si="932"/>
        <v>01</v>
      </c>
      <c r="AI3786" s="97" t="str">
        <f t="shared" si="933"/>
        <v>00</v>
      </c>
      <c r="AJ3786" s="97" t="str">
        <f t="shared" si="934"/>
        <v>19000100</v>
      </c>
    </row>
    <row r="3787" spans="6:36" ht="12" customHeight="1" x14ac:dyDescent="0.15">
      <c r="F3787" s="86" t="str">
        <f t="shared" si="923"/>
        <v>Saturday</v>
      </c>
      <c r="G3787" s="91"/>
      <c r="H3787" s="92" t="str">
        <f>VLOOKUP(MONTH(G3787),VLOOKUP!$W$1:$X$24,2)</f>
        <v>January</v>
      </c>
      <c r="I3787" s="92" t="str">
        <f t="shared" si="924"/>
        <v/>
      </c>
      <c r="J3787" s="93" t="s">
        <v>1035</v>
      </c>
      <c r="L3787" s="86" t="str">
        <f t="shared" si="921"/>
        <v>Lee District Park Amphitheater [6601 Telegraph Rd, Alexandria, VA]</v>
      </c>
      <c r="M3787" s="86">
        <f t="shared" si="925"/>
        <v>0</v>
      </c>
      <c r="N3787" s="93" t="str">
        <f t="shared" si="922"/>
        <v>Lee District Park Amphitheater [6601 Telegraph Rd, Alexandria, VA]</v>
      </c>
      <c r="O3787" s="94"/>
      <c r="S3787" s="95">
        <f t="shared" si="926"/>
        <v>0</v>
      </c>
      <c r="T3787" s="86" t="str">
        <f t="shared" si="927"/>
        <v/>
      </c>
      <c r="U3787" s="86" t="str">
        <f t="shared" si="919"/>
        <v/>
      </c>
      <c r="V3787" s="95" t="str">
        <f t="shared" si="928"/>
        <v/>
      </c>
      <c r="AE3787" s="92" t="str">
        <f t="shared" si="929"/>
        <v/>
      </c>
      <c r="AF3787" s="96" t="str">
        <f t="shared" si="930"/>
        <v>&lt;a name='19000100'&gt;&lt;b&gt;: 0 - Lee District Park Amphitheater [6601 Telegraph Rd, Alexandria, VA]&lt;/b&gt;&lt;/a&gt;&lt;br&gt;</v>
      </c>
      <c r="AG3787" s="97">
        <f t="shared" si="931"/>
        <v>1900</v>
      </c>
      <c r="AH3787" s="97" t="str">
        <f t="shared" si="932"/>
        <v>01</v>
      </c>
      <c r="AI3787" s="97" t="str">
        <f t="shared" si="933"/>
        <v>00</v>
      </c>
      <c r="AJ3787" s="97" t="str">
        <f t="shared" si="934"/>
        <v>19000100</v>
      </c>
    </row>
    <row r="3788" spans="6:36" ht="12" customHeight="1" x14ac:dyDescent="0.15">
      <c r="F3788" s="86" t="str">
        <f t="shared" si="923"/>
        <v>Saturday</v>
      </c>
      <c r="G3788" s="91"/>
      <c r="H3788" s="92" t="str">
        <f>VLOOKUP(MONTH(G3788),VLOOKUP!$W$1:$X$24,2)</f>
        <v>January</v>
      </c>
      <c r="I3788" s="92" t="str">
        <f t="shared" si="924"/>
        <v/>
      </c>
      <c r="J3788" s="93" t="s">
        <v>1035</v>
      </c>
      <c r="L3788" s="86" t="str">
        <f t="shared" si="921"/>
        <v>Lee District Park Amphitheater [6601 Telegraph Rd, Alexandria, VA]</v>
      </c>
      <c r="M3788" s="86">
        <f t="shared" si="925"/>
        <v>0</v>
      </c>
      <c r="N3788" s="93" t="str">
        <f t="shared" si="922"/>
        <v>Lee District Park Amphitheater [6601 Telegraph Rd, Alexandria, VA]</v>
      </c>
      <c r="O3788" s="94"/>
      <c r="S3788" s="95">
        <f t="shared" si="926"/>
        <v>0</v>
      </c>
      <c r="T3788" s="86" t="str">
        <f t="shared" si="927"/>
        <v/>
      </c>
      <c r="U3788" s="86" t="str">
        <f t="shared" si="919"/>
        <v/>
      </c>
      <c r="V3788" s="95" t="str">
        <f t="shared" si="928"/>
        <v/>
      </c>
      <c r="AE3788" s="92" t="str">
        <f t="shared" si="929"/>
        <v/>
      </c>
      <c r="AF3788" s="96" t="str">
        <f t="shared" si="930"/>
        <v>&lt;a name='19000100'&gt;&lt;b&gt;: 0 - Lee District Park Amphitheater [6601 Telegraph Rd, Alexandria, VA]&lt;/b&gt;&lt;/a&gt;&lt;br&gt;</v>
      </c>
      <c r="AG3788" s="97">
        <f t="shared" si="931"/>
        <v>1900</v>
      </c>
      <c r="AH3788" s="97" t="str">
        <f t="shared" si="932"/>
        <v>01</v>
      </c>
      <c r="AI3788" s="97" t="str">
        <f t="shared" si="933"/>
        <v>00</v>
      </c>
      <c r="AJ3788" s="97" t="str">
        <f t="shared" si="934"/>
        <v>19000100</v>
      </c>
    </row>
    <row r="3789" spans="6:36" ht="12" customHeight="1" x14ac:dyDescent="0.15">
      <c r="F3789" s="86" t="str">
        <f t="shared" si="923"/>
        <v>Saturday</v>
      </c>
      <c r="G3789" s="91"/>
      <c r="H3789" s="92" t="str">
        <f>VLOOKUP(MONTH(G3789),VLOOKUP!$W$1:$X$24,2)</f>
        <v>January</v>
      </c>
      <c r="I3789" s="92" t="str">
        <f t="shared" si="924"/>
        <v/>
      </c>
      <c r="J3789" s="93" t="s">
        <v>1035</v>
      </c>
      <c r="L3789" s="86" t="str">
        <f t="shared" si="921"/>
        <v>Lee District Park Amphitheater [6601 Telegraph Rd, Alexandria, VA]</v>
      </c>
      <c r="M3789" s="86">
        <f t="shared" si="925"/>
        <v>0</v>
      </c>
      <c r="N3789" s="93" t="str">
        <f t="shared" si="922"/>
        <v>Lee District Park Amphitheater [6601 Telegraph Rd, Alexandria, VA]</v>
      </c>
      <c r="O3789" s="94"/>
      <c r="S3789" s="95">
        <f t="shared" si="926"/>
        <v>0</v>
      </c>
      <c r="T3789" s="86" t="str">
        <f t="shared" si="927"/>
        <v/>
      </c>
      <c r="U3789" s="86" t="str">
        <f t="shared" si="919"/>
        <v/>
      </c>
      <c r="V3789" s="95" t="str">
        <f t="shared" si="928"/>
        <v/>
      </c>
      <c r="AE3789" s="92" t="str">
        <f t="shared" si="929"/>
        <v/>
      </c>
      <c r="AF3789" s="96" t="str">
        <f t="shared" si="930"/>
        <v>&lt;a name='19000100'&gt;&lt;b&gt;: 0 - Lee District Park Amphitheater [6601 Telegraph Rd, Alexandria, VA]&lt;/b&gt;&lt;/a&gt;&lt;br&gt;</v>
      </c>
      <c r="AG3789" s="97">
        <f t="shared" si="931"/>
        <v>1900</v>
      </c>
      <c r="AH3789" s="97" t="str">
        <f t="shared" si="932"/>
        <v>01</v>
      </c>
      <c r="AI3789" s="97" t="str">
        <f t="shared" si="933"/>
        <v>00</v>
      </c>
      <c r="AJ3789" s="97" t="str">
        <f t="shared" si="934"/>
        <v>19000100</v>
      </c>
    </row>
    <row r="3790" spans="6:36" ht="12" customHeight="1" x14ac:dyDescent="0.15">
      <c r="F3790" s="86" t="str">
        <f t="shared" si="923"/>
        <v>Saturday</v>
      </c>
      <c r="G3790" s="91"/>
      <c r="H3790" s="92" t="str">
        <f>VLOOKUP(MONTH(G3790),VLOOKUP!$W$1:$X$24,2)</f>
        <v>January</v>
      </c>
      <c r="I3790" s="92" t="str">
        <f t="shared" si="924"/>
        <v/>
      </c>
      <c r="J3790" s="93" t="s">
        <v>1035</v>
      </c>
      <c r="L3790" s="86" t="str">
        <f t="shared" si="921"/>
        <v>Lee District Park Amphitheater [6601 Telegraph Rd, Alexandria, VA]</v>
      </c>
      <c r="M3790" s="86">
        <f t="shared" si="925"/>
        <v>0</v>
      </c>
      <c r="N3790" s="93" t="str">
        <f t="shared" si="922"/>
        <v>Lee District Park Amphitheater [6601 Telegraph Rd, Alexandria, VA]</v>
      </c>
      <c r="O3790" s="94"/>
      <c r="S3790" s="95">
        <f t="shared" si="926"/>
        <v>0</v>
      </c>
      <c r="T3790" s="86" t="str">
        <f t="shared" si="927"/>
        <v/>
      </c>
      <c r="U3790" s="86" t="str">
        <f t="shared" si="919"/>
        <v/>
      </c>
      <c r="V3790" s="95" t="str">
        <f t="shared" si="928"/>
        <v/>
      </c>
      <c r="AE3790" s="92" t="str">
        <f t="shared" si="929"/>
        <v/>
      </c>
      <c r="AF3790" s="96" t="str">
        <f t="shared" si="930"/>
        <v>&lt;a name='19000100'&gt;&lt;b&gt;: 0 - Lee District Park Amphitheater [6601 Telegraph Rd, Alexandria, VA]&lt;/b&gt;&lt;/a&gt;&lt;br&gt;</v>
      </c>
      <c r="AG3790" s="97">
        <f t="shared" si="931"/>
        <v>1900</v>
      </c>
      <c r="AH3790" s="97" t="str">
        <f t="shared" si="932"/>
        <v>01</v>
      </c>
      <c r="AI3790" s="97" t="str">
        <f t="shared" si="933"/>
        <v>00</v>
      </c>
      <c r="AJ3790" s="97" t="str">
        <f t="shared" si="934"/>
        <v>19000100</v>
      </c>
    </row>
    <row r="3791" spans="6:36" ht="12" customHeight="1" x14ac:dyDescent="0.15">
      <c r="F3791" s="86" t="str">
        <f t="shared" si="923"/>
        <v>Saturday</v>
      </c>
      <c r="G3791" s="91"/>
      <c r="H3791" s="92" t="str">
        <f>VLOOKUP(MONTH(G3791),VLOOKUP!$W$1:$X$24,2)</f>
        <v>January</v>
      </c>
      <c r="I3791" s="92" t="str">
        <f t="shared" si="924"/>
        <v/>
      </c>
      <c r="J3791" s="93" t="s">
        <v>1035</v>
      </c>
      <c r="L3791" s="86" t="str">
        <f t="shared" si="921"/>
        <v>Lee District Park Amphitheater [6601 Telegraph Rd, Alexandria, VA]</v>
      </c>
      <c r="M3791" s="86">
        <f t="shared" si="925"/>
        <v>0</v>
      </c>
      <c r="N3791" s="93" t="str">
        <f t="shared" si="922"/>
        <v>Lee District Park Amphitheater [6601 Telegraph Rd, Alexandria, VA]</v>
      </c>
      <c r="O3791" s="94"/>
      <c r="S3791" s="95">
        <f t="shared" si="926"/>
        <v>0</v>
      </c>
      <c r="T3791" s="86" t="str">
        <f t="shared" si="927"/>
        <v/>
      </c>
      <c r="U3791" s="86" t="str">
        <f t="shared" ref="U3791:U3819" si="935">IF(ISBLANK(G3791),"","&amp;#149; "&amp;IF(ISBLANK(C3791),"","&lt;S&gt;")&amp;I3791&amp;IF(ISBLANK(A3791),""," - &lt;a href='recommended.php#"&amp;AJ3791&amp;"'&gt;&lt;b&gt;&lt;em&gt;&lt;font color='#9C004D'&gt;RECOMMENDED&lt;/font&gt;&lt;/em&gt;&lt;/b&gt;&lt;/a&gt;")&amp;" - "&amp;M3791&amp;IF(ISBLANK(K3791),K3791," - &lt;b&gt;"&amp;K3791&amp;"&lt;/b&gt; ")&amp;IF(B3791="Sold Out"," - &lt;font color='#000099'&gt;&lt;b&gt;&lt;I&gt;sold out&lt;/I&gt;&lt;/b&gt;&lt;/font&gt;","")&amp;IF(ISBLANK(C3791),"","&lt;/S&gt; &lt;b&gt;"&amp;C3791&amp;"&lt;/b&gt;")&amp;"&lt;p&gt;")</f>
        <v/>
      </c>
      <c r="V3791" s="95" t="str">
        <f t="shared" si="928"/>
        <v/>
      </c>
      <c r="AE3791" s="92" t="str">
        <f t="shared" si="929"/>
        <v/>
      </c>
      <c r="AF3791" s="96" t="str">
        <f t="shared" si="930"/>
        <v>&lt;a name='19000100'&gt;&lt;b&gt;: 0 - Lee District Park Amphitheater [6601 Telegraph Rd, Alexandria, VA]&lt;/b&gt;&lt;/a&gt;&lt;br&gt;</v>
      </c>
      <c r="AG3791" s="97">
        <f t="shared" si="931"/>
        <v>1900</v>
      </c>
      <c r="AH3791" s="97" t="str">
        <f t="shared" si="932"/>
        <v>01</v>
      </c>
      <c r="AI3791" s="97" t="str">
        <f t="shared" si="933"/>
        <v>00</v>
      </c>
      <c r="AJ3791" s="97" t="str">
        <f t="shared" si="934"/>
        <v>19000100</v>
      </c>
    </row>
    <row r="3792" spans="6:36" ht="12" customHeight="1" x14ac:dyDescent="0.15">
      <c r="F3792" s="86" t="str">
        <f t="shared" si="923"/>
        <v>Saturday</v>
      </c>
      <c r="H3792" s="92" t="str">
        <f>VLOOKUP(MONTH(G3792),VLOOKUP!$W$1:$X$24,2)</f>
        <v>January</v>
      </c>
      <c r="I3792" s="92" t="str">
        <f t="shared" si="924"/>
        <v/>
      </c>
      <c r="J3792" s="93" t="s">
        <v>790</v>
      </c>
      <c r="L3792" s="86" t="str">
        <f t="shared" si="921"/>
        <v>Leesburg Flower and Garden Festival, Downtown Leesburg, VA</v>
      </c>
      <c r="M3792" s="86">
        <f t="shared" si="925"/>
        <v>0</v>
      </c>
      <c r="N3792" s="93" t="str">
        <f t="shared" si="922"/>
        <v>Leesburg Flower and Garden Festival, Downtown Leesburg, VA</v>
      </c>
      <c r="O3792" s="94"/>
      <c r="S3792" s="95">
        <f t="shared" si="926"/>
        <v>0</v>
      </c>
      <c r="T3792" s="86" t="str">
        <f t="shared" si="927"/>
        <v/>
      </c>
      <c r="U3792" s="86" t="str">
        <f t="shared" si="935"/>
        <v/>
      </c>
      <c r="V3792" s="95" t="str">
        <f t="shared" si="928"/>
        <v/>
      </c>
      <c r="W3792" s="90" t="s">
        <v>221</v>
      </c>
      <c r="AE3792" s="92" t="str">
        <f t="shared" si="929"/>
        <v/>
      </c>
      <c r="AF3792" s="96" t="str">
        <f t="shared" si="930"/>
        <v>&lt;a name='19000100'&gt;&lt;b&gt;: 0 - Leesburg Flower and Garden Festival, Downtown Leesburg, VA&lt;/b&gt;&lt;/a&gt;&lt;br&gt;</v>
      </c>
      <c r="AG3792" s="97">
        <f t="shared" si="931"/>
        <v>1900</v>
      </c>
      <c r="AH3792" s="97" t="str">
        <f t="shared" si="932"/>
        <v>01</v>
      </c>
      <c r="AI3792" s="97" t="str">
        <f t="shared" si="933"/>
        <v>00</v>
      </c>
      <c r="AJ3792" s="97" t="str">
        <f t="shared" si="934"/>
        <v>19000100</v>
      </c>
    </row>
    <row r="3793" spans="6:36" ht="12" customHeight="1" x14ac:dyDescent="0.15">
      <c r="F3793" s="86" t="str">
        <f t="shared" si="923"/>
        <v>Saturday</v>
      </c>
      <c r="H3793" s="92" t="str">
        <f>VLOOKUP(MONTH(G3793),VLOOKUP!$W$1:$X$24,2)</f>
        <v>January</v>
      </c>
      <c r="I3793" s="92" t="str">
        <f t="shared" si="924"/>
        <v/>
      </c>
      <c r="J3793" s="93" t="s">
        <v>790</v>
      </c>
      <c r="L3793" s="86" t="str">
        <f t="shared" si="921"/>
        <v>Leesburg Flower and Garden Festival, Downtown Leesburg, VA</v>
      </c>
      <c r="M3793" s="86">
        <f t="shared" si="925"/>
        <v>0</v>
      </c>
      <c r="N3793" s="93" t="str">
        <f t="shared" si="922"/>
        <v>Leesburg Flower and Garden Festival, Downtown Leesburg, VA</v>
      </c>
      <c r="O3793" s="94"/>
      <c r="S3793" s="95">
        <f t="shared" si="926"/>
        <v>0</v>
      </c>
      <c r="T3793" s="86" t="str">
        <f t="shared" si="927"/>
        <v/>
      </c>
      <c r="U3793" s="86" t="str">
        <f t="shared" si="935"/>
        <v/>
      </c>
      <c r="V3793" s="95" t="str">
        <f t="shared" si="928"/>
        <v/>
      </c>
      <c r="W3793" s="90" t="s">
        <v>221</v>
      </c>
      <c r="AE3793" s="92" t="str">
        <f t="shared" si="929"/>
        <v/>
      </c>
      <c r="AF3793" s="96" t="str">
        <f t="shared" si="930"/>
        <v>&lt;a name='19000100'&gt;&lt;b&gt;: 0 - Leesburg Flower and Garden Festival, Downtown Leesburg, VA&lt;/b&gt;&lt;/a&gt;&lt;br&gt;</v>
      </c>
      <c r="AG3793" s="97">
        <f t="shared" si="931"/>
        <v>1900</v>
      </c>
      <c r="AH3793" s="97" t="str">
        <f t="shared" si="932"/>
        <v>01</v>
      </c>
      <c r="AI3793" s="97" t="str">
        <f t="shared" si="933"/>
        <v>00</v>
      </c>
      <c r="AJ3793" s="97" t="str">
        <f t="shared" si="934"/>
        <v>19000100</v>
      </c>
    </row>
    <row r="3794" spans="6:36" ht="12" customHeight="1" x14ac:dyDescent="0.15">
      <c r="F3794" s="86" t="str">
        <f t="shared" si="923"/>
        <v>Saturday</v>
      </c>
      <c r="H3794" s="92" t="str">
        <f>VLOOKUP(MONTH(G3794),VLOOKUP!$W$1:$X$24,2)</f>
        <v>January</v>
      </c>
      <c r="I3794" s="92" t="str">
        <f t="shared" si="924"/>
        <v/>
      </c>
      <c r="J3794" s="93" t="s">
        <v>790</v>
      </c>
      <c r="L3794" s="86" t="str">
        <f t="shared" si="921"/>
        <v>Leesburg Flower and Garden Festival, Downtown Leesburg, VA</v>
      </c>
      <c r="M3794" s="86">
        <f t="shared" si="925"/>
        <v>0</v>
      </c>
      <c r="N3794" s="93" t="str">
        <f t="shared" si="922"/>
        <v>Leesburg Flower and Garden Festival, Downtown Leesburg, VA</v>
      </c>
      <c r="O3794" s="94"/>
      <c r="S3794" s="95">
        <f t="shared" si="926"/>
        <v>0</v>
      </c>
      <c r="T3794" s="86" t="str">
        <f t="shared" si="927"/>
        <v/>
      </c>
      <c r="U3794" s="86" t="str">
        <f t="shared" si="935"/>
        <v/>
      </c>
      <c r="V3794" s="95" t="str">
        <f t="shared" si="928"/>
        <v/>
      </c>
      <c r="W3794" s="90" t="s">
        <v>221</v>
      </c>
      <c r="AE3794" s="92" t="str">
        <f t="shared" si="929"/>
        <v/>
      </c>
      <c r="AF3794" s="96" t="str">
        <f t="shared" si="930"/>
        <v>&lt;a name='19000100'&gt;&lt;b&gt;: 0 - Leesburg Flower and Garden Festival, Downtown Leesburg, VA&lt;/b&gt;&lt;/a&gt;&lt;br&gt;</v>
      </c>
      <c r="AG3794" s="97">
        <f t="shared" si="931"/>
        <v>1900</v>
      </c>
      <c r="AH3794" s="97" t="str">
        <f t="shared" si="932"/>
        <v>01</v>
      </c>
      <c r="AI3794" s="97" t="str">
        <f t="shared" si="933"/>
        <v>00</v>
      </c>
      <c r="AJ3794" s="97" t="str">
        <f t="shared" si="934"/>
        <v>19000100</v>
      </c>
    </row>
    <row r="3795" spans="6:36" ht="12" customHeight="1" x14ac:dyDescent="0.15">
      <c r="F3795" s="86" t="str">
        <f t="shared" si="923"/>
        <v>Saturday</v>
      </c>
      <c r="H3795" s="92" t="str">
        <f>VLOOKUP(MONTH(G3795),VLOOKUP!$W$1:$X$24,2)</f>
        <v>January</v>
      </c>
      <c r="I3795" s="92" t="str">
        <f t="shared" si="924"/>
        <v/>
      </c>
      <c r="J3795" s="93" t="s">
        <v>790</v>
      </c>
      <c r="L3795" s="86" t="str">
        <f t="shared" si="921"/>
        <v>Leesburg Flower and Garden Festival, Downtown Leesburg, VA</v>
      </c>
      <c r="M3795" s="86">
        <f t="shared" si="925"/>
        <v>0</v>
      </c>
      <c r="N3795" s="93" t="str">
        <f t="shared" si="922"/>
        <v>Leesburg Flower and Garden Festival, Downtown Leesburg, VA</v>
      </c>
      <c r="O3795" s="94"/>
      <c r="S3795" s="95">
        <f t="shared" si="926"/>
        <v>0</v>
      </c>
      <c r="T3795" s="86" t="str">
        <f t="shared" si="927"/>
        <v/>
      </c>
      <c r="U3795" s="86" t="str">
        <f t="shared" si="935"/>
        <v/>
      </c>
      <c r="V3795" s="95" t="str">
        <f t="shared" si="928"/>
        <v/>
      </c>
      <c r="W3795" s="90" t="s">
        <v>221</v>
      </c>
      <c r="AE3795" s="92" t="str">
        <f t="shared" si="929"/>
        <v/>
      </c>
      <c r="AF3795" s="96" t="str">
        <f t="shared" si="930"/>
        <v>&lt;a name='19000100'&gt;&lt;b&gt;: 0 - Leesburg Flower and Garden Festival, Downtown Leesburg, VA&lt;/b&gt;&lt;/a&gt;&lt;br&gt;</v>
      </c>
      <c r="AG3795" s="97">
        <f t="shared" si="931"/>
        <v>1900</v>
      </c>
      <c r="AH3795" s="97" t="str">
        <f t="shared" si="932"/>
        <v>01</v>
      </c>
      <c r="AI3795" s="97" t="str">
        <f t="shared" si="933"/>
        <v>00</v>
      </c>
      <c r="AJ3795" s="97" t="str">
        <f t="shared" si="934"/>
        <v>19000100</v>
      </c>
    </row>
    <row r="3796" spans="6:36" ht="12" customHeight="1" x14ac:dyDescent="0.15">
      <c r="F3796" s="86" t="str">
        <f t="shared" si="923"/>
        <v>Saturday</v>
      </c>
      <c r="G3796" s="91"/>
      <c r="H3796" s="92" t="str">
        <f>VLOOKUP(MONTH(G3796),VLOOKUP!$W$1:$X$24,2)</f>
        <v>January</v>
      </c>
      <c r="I3796" s="92" t="str">
        <f t="shared" si="924"/>
        <v/>
      </c>
      <c r="J3796" s="93" t="s">
        <v>155</v>
      </c>
      <c r="L3796" s="86" t="str">
        <f t="shared" si="921"/>
        <v>LHUMC [200 School Ln, Linthicum Heights, MD]</v>
      </c>
      <c r="M3796" s="86">
        <f t="shared" si="925"/>
        <v>0</v>
      </c>
      <c r="N3796" s="93" t="str">
        <f t="shared" si="922"/>
        <v>LHUMC [200 School Ln, Linthicum Heights, MD]</v>
      </c>
      <c r="O3796" s="90"/>
      <c r="S3796" s="95">
        <f t="shared" si="926"/>
        <v>0</v>
      </c>
      <c r="T3796" s="86" t="str">
        <f t="shared" si="927"/>
        <v/>
      </c>
      <c r="U3796" s="86" t="str">
        <f t="shared" si="935"/>
        <v/>
      </c>
      <c r="V3796" s="95" t="str">
        <f t="shared" si="928"/>
        <v/>
      </c>
      <c r="AE3796" s="92" t="str">
        <f t="shared" si="929"/>
        <v/>
      </c>
      <c r="AF3796" s="96" t="str">
        <f t="shared" si="930"/>
        <v>&lt;a name='19000100'&gt;&lt;b&gt;: 0 - LHUMC [200 School Ln, Linthicum Heights, MD]&lt;/b&gt;&lt;/a&gt;&lt;br&gt;</v>
      </c>
      <c r="AG3796" s="97">
        <f t="shared" si="931"/>
        <v>1900</v>
      </c>
      <c r="AH3796" s="97" t="str">
        <f t="shared" si="932"/>
        <v>01</v>
      </c>
      <c r="AI3796" s="97" t="str">
        <f t="shared" si="933"/>
        <v>00</v>
      </c>
      <c r="AJ3796" s="97" t="str">
        <f t="shared" si="934"/>
        <v>19000100</v>
      </c>
    </row>
    <row r="3797" spans="6:36" ht="12" customHeight="1" x14ac:dyDescent="0.15">
      <c r="F3797" s="86" t="str">
        <f t="shared" si="923"/>
        <v>Saturday</v>
      </c>
      <c r="G3797" s="91"/>
      <c r="H3797" s="92" t="str">
        <f>VLOOKUP(MONTH(G3797),VLOOKUP!$W$1:$X$24,2)</f>
        <v>January</v>
      </c>
      <c r="I3797" s="92" t="str">
        <f t="shared" si="924"/>
        <v/>
      </c>
      <c r="J3797" s="93" t="s">
        <v>155</v>
      </c>
      <c r="L3797" s="86" t="str">
        <f t="shared" si="921"/>
        <v>LHUMC [200 School Ln, Linthicum Heights, MD]</v>
      </c>
      <c r="M3797" s="86">
        <f t="shared" si="925"/>
        <v>0</v>
      </c>
      <c r="N3797" s="93" t="str">
        <f t="shared" si="922"/>
        <v>LHUMC [200 School Ln, Linthicum Heights, MD]</v>
      </c>
      <c r="O3797" s="90"/>
      <c r="S3797" s="95">
        <f t="shared" si="926"/>
        <v>0</v>
      </c>
      <c r="T3797" s="86" t="str">
        <f t="shared" si="927"/>
        <v/>
      </c>
      <c r="U3797" s="86" t="str">
        <f t="shared" si="935"/>
        <v/>
      </c>
      <c r="V3797" s="95" t="str">
        <f t="shared" si="928"/>
        <v/>
      </c>
      <c r="AE3797" s="92" t="str">
        <f t="shared" si="929"/>
        <v/>
      </c>
      <c r="AF3797" s="96" t="str">
        <f t="shared" si="930"/>
        <v>&lt;a name='19000100'&gt;&lt;b&gt;: 0 - LHUMC [200 School Ln, Linthicum Heights, MD]&lt;/b&gt;&lt;/a&gt;&lt;br&gt;</v>
      </c>
      <c r="AG3797" s="97">
        <f t="shared" si="931"/>
        <v>1900</v>
      </c>
      <c r="AH3797" s="97" t="str">
        <f t="shared" si="932"/>
        <v>01</v>
      </c>
      <c r="AI3797" s="97" t="str">
        <f t="shared" si="933"/>
        <v>00</v>
      </c>
      <c r="AJ3797" s="97" t="str">
        <f t="shared" si="934"/>
        <v>19000100</v>
      </c>
    </row>
    <row r="3798" spans="6:36" ht="12" customHeight="1" x14ac:dyDescent="0.15">
      <c r="F3798" s="86" t="str">
        <f t="shared" si="923"/>
        <v>Saturday</v>
      </c>
      <c r="G3798" s="91"/>
      <c r="H3798" s="92" t="str">
        <f>VLOOKUP(MONTH(G3798),VLOOKUP!$W$1:$X$24,2)</f>
        <v>January</v>
      </c>
      <c r="I3798" s="92" t="str">
        <f t="shared" si="924"/>
        <v/>
      </c>
      <c r="J3798" s="93" t="s">
        <v>155</v>
      </c>
      <c r="L3798" s="86" t="str">
        <f t="shared" si="921"/>
        <v>LHUMC [200 School Ln, Linthicum Heights, MD]</v>
      </c>
      <c r="M3798" s="86">
        <f t="shared" si="925"/>
        <v>0</v>
      </c>
      <c r="N3798" s="93" t="str">
        <f t="shared" si="922"/>
        <v>LHUMC [200 School Ln, Linthicum Heights, MD]</v>
      </c>
      <c r="O3798" s="90"/>
      <c r="S3798" s="95">
        <f t="shared" si="926"/>
        <v>0</v>
      </c>
      <c r="T3798" s="86" t="str">
        <f t="shared" si="927"/>
        <v/>
      </c>
      <c r="U3798" s="86" t="str">
        <f t="shared" si="935"/>
        <v/>
      </c>
      <c r="V3798" s="95" t="str">
        <f t="shared" si="928"/>
        <v/>
      </c>
      <c r="AE3798" s="92" t="str">
        <f t="shared" si="929"/>
        <v/>
      </c>
      <c r="AF3798" s="96" t="str">
        <f t="shared" si="930"/>
        <v>&lt;a name='19000100'&gt;&lt;b&gt;: 0 - LHUMC [200 School Ln, Linthicum Heights, MD]&lt;/b&gt;&lt;/a&gt;&lt;br&gt;</v>
      </c>
      <c r="AG3798" s="97">
        <f t="shared" si="931"/>
        <v>1900</v>
      </c>
      <c r="AH3798" s="97" t="str">
        <f t="shared" si="932"/>
        <v>01</v>
      </c>
      <c r="AI3798" s="97" t="str">
        <f t="shared" si="933"/>
        <v>00</v>
      </c>
      <c r="AJ3798" s="97" t="str">
        <f t="shared" si="934"/>
        <v>19000100</v>
      </c>
    </row>
    <row r="3799" spans="6:36" ht="12" customHeight="1" x14ac:dyDescent="0.15">
      <c r="F3799" s="86" t="str">
        <f t="shared" si="923"/>
        <v>Saturday</v>
      </c>
      <c r="G3799" s="91"/>
      <c r="H3799" s="92" t="str">
        <f>VLOOKUP(MONTH(G3799),VLOOKUP!$W$1:$X$24,2)</f>
        <v>January</v>
      </c>
      <c r="I3799" s="92" t="str">
        <f t="shared" si="924"/>
        <v/>
      </c>
      <c r="J3799" s="93" t="s">
        <v>1018</v>
      </c>
      <c r="L3799" s="86" t="str">
        <f t="shared" si="921"/>
        <v>Liam Flynn's Ale House [22 W. North Ave, Baltimore, MD]</v>
      </c>
      <c r="M3799" s="86">
        <f t="shared" si="925"/>
        <v>0</v>
      </c>
      <c r="N3799" s="93" t="str">
        <f t="shared" si="922"/>
        <v>Liam Flynn's Ale House [22 W. North Ave, Baltimore, MD]</v>
      </c>
      <c r="O3799" s="94"/>
      <c r="P3799" s="94"/>
      <c r="Q3799" s="94"/>
      <c r="R3799" s="94"/>
      <c r="S3799" s="95">
        <f t="shared" si="926"/>
        <v>0</v>
      </c>
      <c r="T3799" s="86" t="str">
        <f t="shared" si="927"/>
        <v/>
      </c>
      <c r="U3799" s="86" t="str">
        <f t="shared" si="935"/>
        <v/>
      </c>
      <c r="V3799" s="95" t="str">
        <f t="shared" si="928"/>
        <v/>
      </c>
      <c r="AE3799" s="92" t="str">
        <f t="shared" si="929"/>
        <v/>
      </c>
      <c r="AF3799" s="96" t="str">
        <f t="shared" si="930"/>
        <v>&lt;a name='19000100'&gt;&lt;b&gt;: 0 - Liam Flynn's Ale House [22 W. North Ave, Baltimore, MD]&lt;/b&gt;&lt;/a&gt;&lt;br&gt;</v>
      </c>
      <c r="AG3799" s="97">
        <f t="shared" si="931"/>
        <v>1900</v>
      </c>
      <c r="AH3799" s="97" t="str">
        <f t="shared" si="932"/>
        <v>01</v>
      </c>
      <c r="AI3799" s="97" t="str">
        <f t="shared" si="933"/>
        <v>00</v>
      </c>
      <c r="AJ3799" s="97" t="str">
        <f t="shared" si="934"/>
        <v>19000100</v>
      </c>
    </row>
    <row r="3800" spans="6:36" ht="12" customHeight="1" x14ac:dyDescent="0.15">
      <c r="F3800" s="86" t="str">
        <f t="shared" si="923"/>
        <v>Saturday</v>
      </c>
      <c r="G3800" s="91"/>
      <c r="H3800" s="92" t="str">
        <f>VLOOKUP(MONTH(G3800),VLOOKUP!$W$1:$X$24,2)</f>
        <v>January</v>
      </c>
      <c r="I3800" s="92" t="str">
        <f t="shared" si="924"/>
        <v/>
      </c>
      <c r="J3800" s="93" t="s">
        <v>1018</v>
      </c>
      <c r="L3800" s="86" t="str">
        <f t="shared" si="921"/>
        <v>Liam Flynn's Ale House [22 W. North Ave, Baltimore, MD]</v>
      </c>
      <c r="M3800" s="86">
        <f t="shared" si="925"/>
        <v>0</v>
      </c>
      <c r="N3800" s="93" t="str">
        <f t="shared" si="922"/>
        <v>Liam Flynn's Ale House [22 W. North Ave, Baltimore, MD]</v>
      </c>
      <c r="O3800" s="94"/>
      <c r="P3800" s="94"/>
      <c r="Q3800" s="94"/>
      <c r="R3800" s="94"/>
      <c r="S3800" s="95">
        <f t="shared" si="926"/>
        <v>0</v>
      </c>
      <c r="T3800" s="86" t="str">
        <f t="shared" si="927"/>
        <v/>
      </c>
      <c r="U3800" s="86" t="str">
        <f t="shared" si="935"/>
        <v/>
      </c>
      <c r="V3800" s="95" t="str">
        <f t="shared" si="928"/>
        <v/>
      </c>
      <c r="AE3800" s="92" t="str">
        <f t="shared" si="929"/>
        <v/>
      </c>
      <c r="AF3800" s="96" t="str">
        <f t="shared" si="930"/>
        <v>&lt;a name='19000100'&gt;&lt;b&gt;: 0 - Liam Flynn's Ale House [22 W. North Ave, Baltimore, MD]&lt;/b&gt;&lt;/a&gt;&lt;br&gt;</v>
      </c>
      <c r="AG3800" s="97">
        <f t="shared" si="931"/>
        <v>1900</v>
      </c>
      <c r="AH3800" s="97" t="str">
        <f t="shared" si="932"/>
        <v>01</v>
      </c>
      <c r="AI3800" s="97" t="str">
        <f t="shared" si="933"/>
        <v>00</v>
      </c>
      <c r="AJ3800" s="97" t="str">
        <f t="shared" si="934"/>
        <v>19000100</v>
      </c>
    </row>
    <row r="3801" spans="6:36" ht="12" customHeight="1" x14ac:dyDescent="0.15">
      <c r="F3801" s="86" t="str">
        <f t="shared" si="923"/>
        <v>Saturday</v>
      </c>
      <c r="G3801" s="91"/>
      <c r="H3801" s="92" t="str">
        <f>VLOOKUP(MONTH(G3801),VLOOKUP!$W$1:$X$24,2)</f>
        <v>January</v>
      </c>
      <c r="I3801" s="92" t="str">
        <f t="shared" si="924"/>
        <v/>
      </c>
      <c r="J3801" s="93" t="s">
        <v>1018</v>
      </c>
      <c r="L3801" s="86" t="str">
        <f t="shared" si="921"/>
        <v>Liam Flynn's Ale House [22 W. North Ave, Baltimore, MD]</v>
      </c>
      <c r="M3801" s="86">
        <f t="shared" si="925"/>
        <v>0</v>
      </c>
      <c r="N3801" s="93" t="str">
        <f t="shared" ref="N3801:N3819" si="936">J3801</f>
        <v>Liam Flynn's Ale House [22 W. North Ave, Baltimore, MD]</v>
      </c>
      <c r="O3801" s="94"/>
      <c r="P3801" s="94"/>
      <c r="Q3801" s="94"/>
      <c r="R3801" s="94"/>
      <c r="S3801" s="95">
        <f t="shared" si="926"/>
        <v>0</v>
      </c>
      <c r="T3801" s="86" t="str">
        <f t="shared" si="927"/>
        <v/>
      </c>
      <c r="U3801" s="86" t="str">
        <f t="shared" si="935"/>
        <v/>
      </c>
      <c r="V3801" s="95" t="str">
        <f t="shared" si="928"/>
        <v/>
      </c>
      <c r="AE3801" s="92" t="str">
        <f t="shared" si="929"/>
        <v/>
      </c>
      <c r="AF3801" s="96" t="str">
        <f t="shared" si="930"/>
        <v>&lt;a name='19000100'&gt;&lt;b&gt;: 0 - Liam Flynn's Ale House [22 W. North Ave, Baltimore, MD]&lt;/b&gt;&lt;/a&gt;&lt;br&gt;</v>
      </c>
      <c r="AG3801" s="97">
        <f t="shared" si="931"/>
        <v>1900</v>
      </c>
      <c r="AH3801" s="97" t="str">
        <f t="shared" si="932"/>
        <v>01</v>
      </c>
      <c r="AI3801" s="97" t="str">
        <f t="shared" si="933"/>
        <v>00</v>
      </c>
      <c r="AJ3801" s="97" t="str">
        <f t="shared" si="934"/>
        <v>19000100</v>
      </c>
    </row>
    <row r="3802" spans="6:36" ht="12" customHeight="1" x14ac:dyDescent="0.15">
      <c r="F3802" s="86" t="str">
        <f t="shared" si="923"/>
        <v>Saturday</v>
      </c>
      <c r="G3802" s="91"/>
      <c r="H3802" s="92" t="str">
        <f>VLOOKUP(MONTH(G3802),VLOOKUP!$W$1:$X$24,2)</f>
        <v>January</v>
      </c>
      <c r="I3802" s="92" t="str">
        <f t="shared" si="924"/>
        <v/>
      </c>
      <c r="J3802" s="93" t="s">
        <v>1018</v>
      </c>
      <c r="L3802" s="86" t="str">
        <f t="shared" si="921"/>
        <v>Liam Flynn's Ale House [22 W. North Ave, Baltimore, MD]</v>
      </c>
      <c r="M3802" s="86">
        <f t="shared" si="925"/>
        <v>0</v>
      </c>
      <c r="N3802" s="93" t="str">
        <f t="shared" si="936"/>
        <v>Liam Flynn's Ale House [22 W. North Ave, Baltimore, MD]</v>
      </c>
      <c r="O3802" s="94"/>
      <c r="P3802" s="94"/>
      <c r="Q3802" s="94"/>
      <c r="R3802" s="94"/>
      <c r="S3802" s="95">
        <f t="shared" si="926"/>
        <v>0</v>
      </c>
      <c r="T3802" s="86" t="str">
        <f t="shared" si="927"/>
        <v/>
      </c>
      <c r="U3802" s="86" t="str">
        <f t="shared" si="935"/>
        <v/>
      </c>
      <c r="V3802" s="95" t="str">
        <f t="shared" si="928"/>
        <v/>
      </c>
      <c r="AE3802" s="92" t="str">
        <f t="shared" si="929"/>
        <v/>
      </c>
      <c r="AF3802" s="96" t="str">
        <f t="shared" si="930"/>
        <v>&lt;a name='19000100'&gt;&lt;b&gt;: 0 - Liam Flynn's Ale House [22 W. North Ave, Baltimore, MD]&lt;/b&gt;&lt;/a&gt;&lt;br&gt;</v>
      </c>
      <c r="AG3802" s="97">
        <f t="shared" si="931"/>
        <v>1900</v>
      </c>
      <c r="AH3802" s="97" t="str">
        <f t="shared" si="932"/>
        <v>01</v>
      </c>
      <c r="AI3802" s="97" t="str">
        <f t="shared" si="933"/>
        <v>00</v>
      </c>
      <c r="AJ3802" s="97" t="str">
        <f t="shared" si="934"/>
        <v>19000100</v>
      </c>
    </row>
    <row r="3803" spans="6:36" ht="12" customHeight="1" x14ac:dyDescent="0.15">
      <c r="F3803" s="86" t="str">
        <f t="shared" si="923"/>
        <v>Saturday</v>
      </c>
      <c r="G3803" s="91"/>
      <c r="H3803" s="92" t="str">
        <f>VLOOKUP(MONTH(G3803),VLOOKUP!$W$1:$X$24,2)</f>
        <v>January</v>
      </c>
      <c r="I3803" s="92" t="str">
        <f t="shared" si="924"/>
        <v/>
      </c>
      <c r="J3803" s="93" t="s">
        <v>1018</v>
      </c>
      <c r="L3803" s="86" t="str">
        <f t="shared" si="921"/>
        <v>Liam Flynn's Ale House [22 W. North Ave, Baltimore, MD]</v>
      </c>
      <c r="M3803" s="86">
        <f t="shared" si="925"/>
        <v>0</v>
      </c>
      <c r="N3803" s="93" t="str">
        <f t="shared" si="936"/>
        <v>Liam Flynn's Ale House [22 W. North Ave, Baltimore, MD]</v>
      </c>
      <c r="O3803" s="94"/>
      <c r="P3803" s="94"/>
      <c r="Q3803" s="94"/>
      <c r="R3803" s="94"/>
      <c r="S3803" s="95">
        <f t="shared" si="926"/>
        <v>0</v>
      </c>
      <c r="T3803" s="86" t="str">
        <f t="shared" si="927"/>
        <v/>
      </c>
      <c r="U3803" s="86" t="str">
        <f t="shared" si="935"/>
        <v/>
      </c>
      <c r="V3803" s="95" t="str">
        <f t="shared" si="928"/>
        <v/>
      </c>
      <c r="AE3803" s="92" t="str">
        <f t="shared" si="929"/>
        <v/>
      </c>
      <c r="AF3803" s="96" t="str">
        <f t="shared" si="930"/>
        <v>&lt;a name='19000100'&gt;&lt;b&gt;: 0 - Liam Flynn's Ale House [22 W. North Ave, Baltimore, MD]&lt;/b&gt;&lt;/a&gt;&lt;br&gt;</v>
      </c>
      <c r="AG3803" s="97">
        <f t="shared" si="931"/>
        <v>1900</v>
      </c>
      <c r="AH3803" s="97" t="str">
        <f t="shared" si="932"/>
        <v>01</v>
      </c>
      <c r="AI3803" s="97" t="str">
        <f t="shared" si="933"/>
        <v>00</v>
      </c>
      <c r="AJ3803" s="97" t="str">
        <f t="shared" si="934"/>
        <v>19000100</v>
      </c>
    </row>
    <row r="3804" spans="6:36" ht="12" customHeight="1" x14ac:dyDescent="0.15">
      <c r="F3804" s="86" t="str">
        <f t="shared" si="923"/>
        <v>Saturday</v>
      </c>
      <c r="G3804" s="91"/>
      <c r="H3804" s="92" t="str">
        <f>VLOOKUP(MONTH(G3804),VLOOKUP!$W$1:$X$24,2)</f>
        <v>January</v>
      </c>
      <c r="I3804" s="92" t="str">
        <f t="shared" si="924"/>
        <v/>
      </c>
      <c r="J3804" s="93" t="s">
        <v>183</v>
      </c>
      <c r="L3804" s="86" t="str">
        <f t="shared" si="921"/>
        <v>Library of Congress Coolidge Auditorium [Thomas Jefferson Building, 10 First St SE, WDC]</v>
      </c>
      <c r="M3804" s="86">
        <f t="shared" si="925"/>
        <v>0</v>
      </c>
      <c r="N3804" s="93" t="str">
        <f t="shared" si="936"/>
        <v>Library of Congress Coolidge Auditorium [Thomas Jefferson Building, 10 First St SE, WDC]</v>
      </c>
      <c r="O3804" s="94"/>
      <c r="S3804" s="95">
        <f t="shared" si="926"/>
        <v>0</v>
      </c>
      <c r="T3804" s="86" t="str">
        <f t="shared" si="927"/>
        <v/>
      </c>
      <c r="U3804" s="86" t="str">
        <f t="shared" si="935"/>
        <v/>
      </c>
      <c r="V3804" s="95" t="str">
        <f t="shared" si="928"/>
        <v/>
      </c>
      <c r="AE3804" s="92" t="str">
        <f t="shared" si="929"/>
        <v/>
      </c>
      <c r="AF3804" s="96" t="str">
        <f t="shared" si="930"/>
        <v>&lt;a name='19000100'&gt;&lt;b&gt;: 0 - Library of Congress Coolidge Auditorium [Thomas Jefferson Building, 10 First St SE, WDC]&lt;/b&gt;&lt;/a&gt;&lt;br&gt;</v>
      </c>
      <c r="AG3804" s="97">
        <f t="shared" si="931"/>
        <v>1900</v>
      </c>
      <c r="AH3804" s="97" t="str">
        <f t="shared" si="932"/>
        <v>01</v>
      </c>
      <c r="AI3804" s="97" t="str">
        <f t="shared" si="933"/>
        <v>00</v>
      </c>
      <c r="AJ3804" s="97" t="str">
        <f t="shared" si="934"/>
        <v>19000100</v>
      </c>
    </row>
    <row r="3805" spans="6:36" ht="12" customHeight="1" x14ac:dyDescent="0.15">
      <c r="F3805" s="86" t="str">
        <f t="shared" si="923"/>
        <v>Saturday</v>
      </c>
      <c r="G3805" s="91"/>
      <c r="H3805" s="92" t="str">
        <f>VLOOKUP(MONTH(G3805),VLOOKUP!$W$1:$X$24,2)</f>
        <v>January</v>
      </c>
      <c r="I3805" s="92" t="str">
        <f t="shared" si="924"/>
        <v/>
      </c>
      <c r="J3805" s="93" t="s">
        <v>183</v>
      </c>
      <c r="L3805" s="86" t="str">
        <f t="shared" ref="L3805:L3868" si="937">IF(ISBLANK(K3805),N3805,N3805&amp;" ("&amp;K3805&amp;")")</f>
        <v>Library of Congress Coolidge Auditorium [Thomas Jefferson Building, 10 First St SE, WDC]</v>
      </c>
      <c r="M3805" s="86">
        <f t="shared" si="925"/>
        <v>0</v>
      </c>
      <c r="N3805" s="93" t="str">
        <f t="shared" si="936"/>
        <v>Library of Congress Coolidge Auditorium [Thomas Jefferson Building, 10 First St SE, WDC]</v>
      </c>
      <c r="O3805" s="94"/>
      <c r="S3805" s="95">
        <f t="shared" si="926"/>
        <v>0</v>
      </c>
      <c r="T3805" s="86" t="str">
        <f t="shared" si="927"/>
        <v/>
      </c>
      <c r="U3805" s="86" t="str">
        <f t="shared" si="935"/>
        <v/>
      </c>
      <c r="V3805" s="95" t="str">
        <f t="shared" si="928"/>
        <v/>
      </c>
      <c r="AE3805" s="92" t="str">
        <f t="shared" si="929"/>
        <v/>
      </c>
      <c r="AF3805" s="96" t="str">
        <f t="shared" si="930"/>
        <v>&lt;a name='19000100'&gt;&lt;b&gt;: 0 - Library of Congress Coolidge Auditorium [Thomas Jefferson Building, 10 First St SE, WDC]&lt;/b&gt;&lt;/a&gt;&lt;br&gt;</v>
      </c>
      <c r="AG3805" s="97">
        <f t="shared" si="931"/>
        <v>1900</v>
      </c>
      <c r="AH3805" s="97" t="str">
        <f t="shared" si="932"/>
        <v>01</v>
      </c>
      <c r="AI3805" s="97" t="str">
        <f t="shared" si="933"/>
        <v>00</v>
      </c>
      <c r="AJ3805" s="97" t="str">
        <f t="shared" si="934"/>
        <v>19000100</v>
      </c>
    </row>
    <row r="3806" spans="6:36" ht="12" customHeight="1" x14ac:dyDescent="0.15">
      <c r="F3806" s="86" t="str">
        <f t="shared" si="923"/>
        <v>Saturday</v>
      </c>
      <c r="G3806" s="91"/>
      <c r="H3806" s="92" t="str">
        <f>VLOOKUP(MONTH(G3806),VLOOKUP!$W$1:$X$24,2)</f>
        <v>January</v>
      </c>
      <c r="I3806" s="92" t="str">
        <f t="shared" si="924"/>
        <v/>
      </c>
      <c r="J3806" s="93" t="s">
        <v>183</v>
      </c>
      <c r="L3806" s="86" t="str">
        <f t="shared" si="937"/>
        <v>Library of Congress Coolidge Auditorium [Thomas Jefferson Building, 10 First St SE, WDC]</v>
      </c>
      <c r="M3806" s="86">
        <f t="shared" si="925"/>
        <v>0</v>
      </c>
      <c r="N3806" s="93" t="str">
        <f t="shared" si="936"/>
        <v>Library of Congress Coolidge Auditorium [Thomas Jefferson Building, 10 First St SE, WDC]</v>
      </c>
      <c r="O3806" s="94"/>
      <c r="S3806" s="95">
        <f t="shared" si="926"/>
        <v>0</v>
      </c>
      <c r="T3806" s="86" t="str">
        <f t="shared" si="927"/>
        <v/>
      </c>
      <c r="U3806" s="86" t="str">
        <f t="shared" si="935"/>
        <v/>
      </c>
      <c r="V3806" s="95" t="str">
        <f t="shared" si="928"/>
        <v/>
      </c>
      <c r="AE3806" s="92" t="str">
        <f t="shared" si="929"/>
        <v/>
      </c>
      <c r="AF3806" s="96" t="str">
        <f t="shared" si="930"/>
        <v>&lt;a name='19000100'&gt;&lt;b&gt;: 0 - Library of Congress Coolidge Auditorium [Thomas Jefferson Building, 10 First St SE, WDC]&lt;/b&gt;&lt;/a&gt;&lt;br&gt;</v>
      </c>
      <c r="AG3806" s="97">
        <f t="shared" si="931"/>
        <v>1900</v>
      </c>
      <c r="AH3806" s="97" t="str">
        <f t="shared" si="932"/>
        <v>01</v>
      </c>
      <c r="AI3806" s="97" t="str">
        <f t="shared" si="933"/>
        <v>00</v>
      </c>
      <c r="AJ3806" s="97" t="str">
        <f t="shared" si="934"/>
        <v>19000100</v>
      </c>
    </row>
    <row r="3807" spans="6:36" ht="12" customHeight="1" x14ac:dyDescent="0.15">
      <c r="F3807" s="86" t="str">
        <f t="shared" si="923"/>
        <v>Saturday</v>
      </c>
      <c r="G3807" s="91"/>
      <c r="H3807" s="92" t="str">
        <f>VLOOKUP(MONTH(G3807),VLOOKUP!$W$1:$X$24,2)</f>
        <v>January</v>
      </c>
      <c r="I3807" s="92" t="str">
        <f t="shared" si="924"/>
        <v/>
      </c>
      <c r="J3807" s="93" t="s">
        <v>183</v>
      </c>
      <c r="L3807" s="86" t="str">
        <f t="shared" si="937"/>
        <v>Library of Congress Coolidge Auditorium [Thomas Jefferson Building, 10 First St SE, WDC]</v>
      </c>
      <c r="M3807" s="86">
        <f t="shared" si="925"/>
        <v>0</v>
      </c>
      <c r="N3807" s="93" t="str">
        <f t="shared" si="936"/>
        <v>Library of Congress Coolidge Auditorium [Thomas Jefferson Building, 10 First St SE, WDC]</v>
      </c>
      <c r="O3807" s="94"/>
      <c r="S3807" s="95">
        <f t="shared" si="926"/>
        <v>0</v>
      </c>
      <c r="T3807" s="86" t="str">
        <f t="shared" si="927"/>
        <v/>
      </c>
      <c r="U3807" s="86" t="str">
        <f t="shared" si="935"/>
        <v/>
      </c>
      <c r="V3807" s="95" t="str">
        <f t="shared" si="928"/>
        <v/>
      </c>
      <c r="AE3807" s="92" t="str">
        <f t="shared" si="929"/>
        <v/>
      </c>
      <c r="AF3807" s="96" t="str">
        <f t="shared" si="930"/>
        <v>&lt;a name='19000100'&gt;&lt;b&gt;: 0 - Library of Congress Coolidge Auditorium [Thomas Jefferson Building, 10 First St SE, WDC]&lt;/b&gt;&lt;/a&gt;&lt;br&gt;</v>
      </c>
      <c r="AG3807" s="97">
        <f t="shared" si="931"/>
        <v>1900</v>
      </c>
      <c r="AH3807" s="97" t="str">
        <f t="shared" si="932"/>
        <v>01</v>
      </c>
      <c r="AI3807" s="97" t="str">
        <f t="shared" si="933"/>
        <v>00</v>
      </c>
      <c r="AJ3807" s="97" t="str">
        <f t="shared" si="934"/>
        <v>19000100</v>
      </c>
    </row>
    <row r="3808" spans="6:36" ht="12" customHeight="1" x14ac:dyDescent="0.15">
      <c r="F3808" s="86" t="str">
        <f t="shared" si="923"/>
        <v>Saturday</v>
      </c>
      <c r="G3808" s="91"/>
      <c r="H3808" s="92" t="str">
        <f>VLOOKUP(MONTH(G3808),VLOOKUP!$W$1:$X$24,2)</f>
        <v>January</v>
      </c>
      <c r="I3808" s="92" t="str">
        <f t="shared" si="924"/>
        <v/>
      </c>
      <c r="J3808" s="93" t="s">
        <v>183</v>
      </c>
      <c r="L3808" s="86" t="str">
        <f t="shared" si="937"/>
        <v>Library of Congress Coolidge Auditorium [Thomas Jefferson Building, 10 First St SE, WDC]</v>
      </c>
      <c r="M3808" s="86">
        <f t="shared" si="925"/>
        <v>0</v>
      </c>
      <c r="N3808" s="93" t="str">
        <f t="shared" si="936"/>
        <v>Library of Congress Coolidge Auditorium [Thomas Jefferson Building, 10 First St SE, WDC]</v>
      </c>
      <c r="O3808" s="94"/>
      <c r="S3808" s="95">
        <f t="shared" si="926"/>
        <v>0</v>
      </c>
      <c r="T3808" s="86" t="str">
        <f t="shared" si="927"/>
        <v/>
      </c>
      <c r="U3808" s="86" t="str">
        <f t="shared" si="935"/>
        <v/>
      </c>
      <c r="V3808" s="95" t="str">
        <f t="shared" si="928"/>
        <v/>
      </c>
      <c r="AE3808" s="92" t="str">
        <f t="shared" si="929"/>
        <v/>
      </c>
      <c r="AF3808" s="96" t="str">
        <f t="shared" si="930"/>
        <v>&lt;a name='19000100'&gt;&lt;b&gt;: 0 - Library of Congress Coolidge Auditorium [Thomas Jefferson Building, 10 First St SE, WDC]&lt;/b&gt;&lt;/a&gt;&lt;br&gt;</v>
      </c>
      <c r="AG3808" s="97">
        <f t="shared" si="931"/>
        <v>1900</v>
      </c>
      <c r="AH3808" s="97" t="str">
        <f t="shared" si="932"/>
        <v>01</v>
      </c>
      <c r="AI3808" s="97" t="str">
        <f t="shared" si="933"/>
        <v>00</v>
      </c>
      <c r="AJ3808" s="97" t="str">
        <f t="shared" si="934"/>
        <v>19000100</v>
      </c>
    </row>
    <row r="3809" spans="6:36" ht="12" customHeight="1" x14ac:dyDescent="0.15">
      <c r="F3809" s="86" t="str">
        <f t="shared" si="923"/>
        <v>Saturday</v>
      </c>
      <c r="G3809" s="91"/>
      <c r="H3809" s="92" t="str">
        <f>VLOOKUP(MONTH(G3809),VLOOKUP!$W$1:$X$24,2)</f>
        <v>January</v>
      </c>
      <c r="I3809" s="92" t="str">
        <f t="shared" si="924"/>
        <v/>
      </c>
      <c r="J3809" s="93" t="s">
        <v>183</v>
      </c>
      <c r="L3809" s="86" t="str">
        <f t="shared" si="937"/>
        <v>Library of Congress Coolidge Auditorium [Thomas Jefferson Building, 10 First St SE, WDC]</v>
      </c>
      <c r="M3809" s="86">
        <f t="shared" si="925"/>
        <v>0</v>
      </c>
      <c r="N3809" s="93" t="str">
        <f t="shared" si="936"/>
        <v>Library of Congress Coolidge Auditorium [Thomas Jefferson Building, 10 First St SE, WDC]</v>
      </c>
      <c r="O3809" s="94"/>
      <c r="S3809" s="95">
        <f t="shared" si="926"/>
        <v>0</v>
      </c>
      <c r="T3809" s="86" t="str">
        <f t="shared" si="927"/>
        <v/>
      </c>
      <c r="U3809" s="86" t="str">
        <f t="shared" si="935"/>
        <v/>
      </c>
      <c r="V3809" s="95" t="str">
        <f t="shared" si="928"/>
        <v/>
      </c>
      <c r="AE3809" s="92" t="str">
        <f t="shared" si="929"/>
        <v/>
      </c>
      <c r="AF3809" s="96" t="str">
        <f t="shared" si="930"/>
        <v>&lt;a name='19000100'&gt;&lt;b&gt;: 0 - Library of Congress Coolidge Auditorium [Thomas Jefferson Building, 10 First St SE, WDC]&lt;/b&gt;&lt;/a&gt;&lt;br&gt;</v>
      </c>
      <c r="AG3809" s="97">
        <f t="shared" si="931"/>
        <v>1900</v>
      </c>
      <c r="AH3809" s="97" t="str">
        <f t="shared" si="932"/>
        <v>01</v>
      </c>
      <c r="AI3809" s="97" t="str">
        <f t="shared" si="933"/>
        <v>00</v>
      </c>
      <c r="AJ3809" s="97" t="str">
        <f t="shared" si="934"/>
        <v>19000100</v>
      </c>
    </row>
    <row r="3810" spans="6:36" ht="12" customHeight="1" x14ac:dyDescent="0.15">
      <c r="F3810" s="86" t="str">
        <f t="shared" si="923"/>
        <v>Saturday</v>
      </c>
      <c r="G3810" s="91"/>
      <c r="H3810" s="92" t="str">
        <f>VLOOKUP(MONTH(G3810),VLOOKUP!$W$1:$X$24,2)</f>
        <v>January</v>
      </c>
      <c r="I3810" s="92" t="str">
        <f t="shared" si="924"/>
        <v/>
      </c>
      <c r="J3810" s="93" t="s">
        <v>183</v>
      </c>
      <c r="L3810" s="86" t="str">
        <f t="shared" si="937"/>
        <v>Library of Congress Coolidge Auditorium [Thomas Jefferson Building, 10 First St SE, WDC]</v>
      </c>
      <c r="M3810" s="86">
        <f t="shared" si="925"/>
        <v>0</v>
      </c>
      <c r="N3810" s="93" t="str">
        <f t="shared" si="936"/>
        <v>Library of Congress Coolidge Auditorium [Thomas Jefferson Building, 10 First St SE, WDC]</v>
      </c>
      <c r="O3810" s="94"/>
      <c r="S3810" s="95">
        <f t="shared" si="926"/>
        <v>0</v>
      </c>
      <c r="T3810" s="86" t="str">
        <f t="shared" si="927"/>
        <v/>
      </c>
      <c r="U3810" s="86" t="str">
        <f t="shared" si="935"/>
        <v/>
      </c>
      <c r="V3810" s="95" t="str">
        <f t="shared" si="928"/>
        <v/>
      </c>
      <c r="AE3810" s="92" t="str">
        <f t="shared" si="929"/>
        <v/>
      </c>
      <c r="AF3810" s="96" t="str">
        <f t="shared" si="930"/>
        <v>&lt;a name='19000100'&gt;&lt;b&gt;: 0 - Library of Congress Coolidge Auditorium [Thomas Jefferson Building, 10 First St SE, WDC]&lt;/b&gt;&lt;/a&gt;&lt;br&gt;</v>
      </c>
      <c r="AG3810" s="97">
        <f t="shared" si="931"/>
        <v>1900</v>
      </c>
      <c r="AH3810" s="97" t="str">
        <f t="shared" si="932"/>
        <v>01</v>
      </c>
      <c r="AI3810" s="97" t="str">
        <f t="shared" si="933"/>
        <v>00</v>
      </c>
      <c r="AJ3810" s="97" t="str">
        <f t="shared" si="934"/>
        <v>19000100</v>
      </c>
    </row>
    <row r="3811" spans="6:36" ht="12" customHeight="1" x14ac:dyDescent="0.15">
      <c r="F3811" s="86" t="str">
        <f t="shared" si="923"/>
        <v>Saturday</v>
      </c>
      <c r="G3811" s="91"/>
      <c r="H3811" s="92" t="str">
        <f>VLOOKUP(MONTH(G3811),VLOOKUP!$W$1:$X$24,2)</f>
        <v>January</v>
      </c>
      <c r="I3811" s="92" t="str">
        <f t="shared" si="924"/>
        <v/>
      </c>
      <c r="J3811" s="93" t="s">
        <v>183</v>
      </c>
      <c r="L3811" s="86" t="str">
        <f t="shared" si="937"/>
        <v>Library of Congress Coolidge Auditorium [Thomas Jefferson Building, 10 First St SE, WDC]</v>
      </c>
      <c r="M3811" s="86">
        <f t="shared" si="925"/>
        <v>0</v>
      </c>
      <c r="N3811" s="93" t="str">
        <f t="shared" si="936"/>
        <v>Library of Congress Coolidge Auditorium [Thomas Jefferson Building, 10 First St SE, WDC]</v>
      </c>
      <c r="O3811" s="94"/>
      <c r="S3811" s="95">
        <f t="shared" si="926"/>
        <v>0</v>
      </c>
      <c r="T3811" s="86" t="str">
        <f t="shared" si="927"/>
        <v/>
      </c>
      <c r="U3811" s="86" t="str">
        <f t="shared" si="935"/>
        <v/>
      </c>
      <c r="V3811" s="95" t="str">
        <f t="shared" si="928"/>
        <v/>
      </c>
      <c r="AE3811" s="92" t="str">
        <f t="shared" si="929"/>
        <v/>
      </c>
      <c r="AF3811" s="96" t="str">
        <f t="shared" si="930"/>
        <v>&lt;a name='19000100'&gt;&lt;b&gt;: 0 - Library of Congress Coolidge Auditorium [Thomas Jefferson Building, 10 First St SE, WDC]&lt;/b&gt;&lt;/a&gt;&lt;br&gt;</v>
      </c>
      <c r="AG3811" s="97">
        <f t="shared" si="931"/>
        <v>1900</v>
      </c>
      <c r="AH3811" s="97" t="str">
        <f t="shared" si="932"/>
        <v>01</v>
      </c>
      <c r="AI3811" s="97" t="str">
        <f t="shared" si="933"/>
        <v>00</v>
      </c>
      <c r="AJ3811" s="97" t="str">
        <f t="shared" si="934"/>
        <v>19000100</v>
      </c>
    </row>
    <row r="3812" spans="6:36" ht="12" customHeight="1" x14ac:dyDescent="0.15">
      <c r="F3812" s="86" t="str">
        <f t="shared" si="923"/>
        <v>Saturday</v>
      </c>
      <c r="G3812" s="91"/>
      <c r="H3812" s="92" t="str">
        <f>VLOOKUP(MONTH(G3812),VLOOKUP!$W$1:$X$24,2)</f>
        <v>January</v>
      </c>
      <c r="I3812" s="92" t="str">
        <f t="shared" si="924"/>
        <v/>
      </c>
      <c r="J3812" s="93" t="s">
        <v>1468</v>
      </c>
      <c r="L3812" s="86" t="str">
        <f t="shared" si="937"/>
        <v>Lilly Trotter Tea Lounge [143 T St NW, WDC]</v>
      </c>
      <c r="M3812" s="86">
        <f t="shared" si="925"/>
        <v>0</v>
      </c>
      <c r="N3812" s="93" t="str">
        <f t="shared" si="936"/>
        <v>Lilly Trotter Tea Lounge [143 T St NW, WDC]</v>
      </c>
      <c r="O3812" s="90"/>
      <c r="S3812" s="95">
        <f t="shared" si="926"/>
        <v>0</v>
      </c>
      <c r="T3812" s="86" t="str">
        <f t="shared" si="927"/>
        <v/>
      </c>
      <c r="U3812" s="86" t="str">
        <f t="shared" si="935"/>
        <v/>
      </c>
      <c r="V3812" s="95" t="str">
        <f t="shared" si="928"/>
        <v/>
      </c>
      <c r="AE3812" s="92" t="str">
        <f t="shared" si="929"/>
        <v/>
      </c>
      <c r="AF3812" s="96" t="str">
        <f t="shared" si="930"/>
        <v>&lt;a name='19000100'&gt;&lt;b&gt;: 0 - Lilly Trotter Tea Lounge [143 T St NW, WDC]&lt;/b&gt;&lt;/a&gt;&lt;br&gt;</v>
      </c>
      <c r="AG3812" s="97">
        <f t="shared" si="931"/>
        <v>1900</v>
      </c>
      <c r="AH3812" s="97" t="str">
        <f t="shared" si="932"/>
        <v>01</v>
      </c>
      <c r="AI3812" s="97" t="str">
        <f t="shared" si="933"/>
        <v>00</v>
      </c>
      <c r="AJ3812" s="97" t="str">
        <f t="shared" si="934"/>
        <v>19000100</v>
      </c>
    </row>
    <row r="3813" spans="6:36" ht="12" customHeight="1" x14ac:dyDescent="0.15">
      <c r="F3813" s="86" t="str">
        <f t="shared" si="923"/>
        <v>Saturday</v>
      </c>
      <c r="G3813" s="91"/>
      <c r="H3813" s="92" t="str">
        <f>VLOOKUP(MONTH(G3813),VLOOKUP!$W$1:$X$24,2)</f>
        <v>January</v>
      </c>
      <c r="I3813" s="92" t="str">
        <f t="shared" si="924"/>
        <v/>
      </c>
      <c r="J3813" s="93" t="s">
        <v>1468</v>
      </c>
      <c r="L3813" s="86" t="str">
        <f t="shared" si="937"/>
        <v>Lilly Trotter Tea Lounge [143 T St NW, WDC]</v>
      </c>
      <c r="M3813" s="86">
        <f t="shared" si="925"/>
        <v>0</v>
      </c>
      <c r="N3813" s="93" t="str">
        <f t="shared" si="936"/>
        <v>Lilly Trotter Tea Lounge [143 T St NW, WDC]</v>
      </c>
      <c r="O3813" s="90"/>
      <c r="S3813" s="95">
        <f t="shared" si="926"/>
        <v>0</v>
      </c>
      <c r="T3813" s="86" t="str">
        <f t="shared" si="927"/>
        <v/>
      </c>
      <c r="U3813" s="86" t="str">
        <f t="shared" si="935"/>
        <v/>
      </c>
      <c r="V3813" s="95" t="str">
        <f t="shared" si="928"/>
        <v/>
      </c>
      <c r="AE3813" s="92" t="str">
        <f t="shared" si="929"/>
        <v/>
      </c>
      <c r="AF3813" s="96" t="str">
        <f t="shared" si="930"/>
        <v>&lt;a name='19000100'&gt;&lt;b&gt;: 0 - Lilly Trotter Tea Lounge [143 T St NW, WDC]&lt;/b&gt;&lt;/a&gt;&lt;br&gt;</v>
      </c>
      <c r="AG3813" s="97">
        <f t="shared" si="931"/>
        <v>1900</v>
      </c>
      <c r="AH3813" s="97" t="str">
        <f t="shared" si="932"/>
        <v>01</v>
      </c>
      <c r="AI3813" s="97" t="str">
        <f t="shared" si="933"/>
        <v>00</v>
      </c>
      <c r="AJ3813" s="97" t="str">
        <f t="shared" si="934"/>
        <v>19000100</v>
      </c>
    </row>
    <row r="3814" spans="6:36" ht="12" customHeight="1" x14ac:dyDescent="0.15">
      <c r="F3814" s="86" t="str">
        <f t="shared" si="923"/>
        <v>Saturday</v>
      </c>
      <c r="G3814" s="91"/>
      <c r="H3814" s="92" t="str">
        <f>VLOOKUP(MONTH(G3814),VLOOKUP!$W$1:$X$24,2)</f>
        <v>January</v>
      </c>
      <c r="I3814" s="92" t="str">
        <f t="shared" si="924"/>
        <v/>
      </c>
      <c r="J3814" s="93" t="s">
        <v>1468</v>
      </c>
      <c r="L3814" s="86" t="str">
        <f t="shared" si="937"/>
        <v>Lilly Trotter Tea Lounge [143 T St NW, WDC]</v>
      </c>
      <c r="M3814" s="86">
        <f t="shared" si="925"/>
        <v>0</v>
      </c>
      <c r="N3814" s="93" t="str">
        <f t="shared" si="936"/>
        <v>Lilly Trotter Tea Lounge [143 T St NW, WDC]</v>
      </c>
      <c r="O3814" s="90"/>
      <c r="S3814" s="95">
        <f t="shared" si="926"/>
        <v>0</v>
      </c>
      <c r="T3814" s="86" t="str">
        <f t="shared" si="927"/>
        <v/>
      </c>
      <c r="U3814" s="86" t="str">
        <f t="shared" si="935"/>
        <v/>
      </c>
      <c r="V3814" s="95" t="str">
        <f t="shared" si="928"/>
        <v/>
      </c>
      <c r="AE3814" s="92" t="str">
        <f t="shared" si="929"/>
        <v/>
      </c>
      <c r="AF3814" s="96" t="str">
        <f t="shared" si="930"/>
        <v>&lt;a name='19000100'&gt;&lt;b&gt;: 0 - Lilly Trotter Tea Lounge [143 T St NW, WDC]&lt;/b&gt;&lt;/a&gt;&lt;br&gt;</v>
      </c>
      <c r="AG3814" s="97">
        <f t="shared" si="931"/>
        <v>1900</v>
      </c>
      <c r="AH3814" s="97" t="str">
        <f t="shared" si="932"/>
        <v>01</v>
      </c>
      <c r="AI3814" s="97" t="str">
        <f t="shared" si="933"/>
        <v>00</v>
      </c>
      <c r="AJ3814" s="97" t="str">
        <f t="shared" si="934"/>
        <v>19000100</v>
      </c>
    </row>
    <row r="3815" spans="6:36" ht="12" customHeight="1" x14ac:dyDescent="0.15">
      <c r="F3815" s="86" t="str">
        <f t="shared" si="923"/>
        <v>Saturday</v>
      </c>
      <c r="G3815" s="91"/>
      <c r="H3815" s="92" t="str">
        <f>VLOOKUP(MONTH(G3815),VLOOKUP!$W$1:$X$24,2)</f>
        <v>January</v>
      </c>
      <c r="I3815" s="92" t="str">
        <f t="shared" si="924"/>
        <v/>
      </c>
      <c r="J3815" s="93" t="s">
        <v>1468</v>
      </c>
      <c r="L3815" s="86" t="str">
        <f t="shared" si="937"/>
        <v>Lilly Trotter Tea Lounge [143 T St NW, WDC]</v>
      </c>
      <c r="M3815" s="86">
        <f t="shared" si="925"/>
        <v>0</v>
      </c>
      <c r="N3815" s="93" t="str">
        <f t="shared" si="936"/>
        <v>Lilly Trotter Tea Lounge [143 T St NW, WDC]</v>
      </c>
      <c r="O3815" s="90"/>
      <c r="S3815" s="95">
        <f t="shared" si="926"/>
        <v>0</v>
      </c>
      <c r="T3815" s="86" t="str">
        <f t="shared" si="927"/>
        <v/>
      </c>
      <c r="U3815" s="86" t="str">
        <f t="shared" si="935"/>
        <v/>
      </c>
      <c r="V3815" s="95" t="str">
        <f t="shared" si="928"/>
        <v/>
      </c>
      <c r="AE3815" s="92" t="str">
        <f t="shared" si="929"/>
        <v/>
      </c>
      <c r="AF3815" s="96" t="str">
        <f t="shared" si="930"/>
        <v>&lt;a name='19000100'&gt;&lt;b&gt;: 0 - Lilly Trotter Tea Lounge [143 T St NW, WDC]&lt;/b&gt;&lt;/a&gt;&lt;br&gt;</v>
      </c>
      <c r="AG3815" s="97">
        <f t="shared" si="931"/>
        <v>1900</v>
      </c>
      <c r="AH3815" s="97" t="str">
        <f t="shared" si="932"/>
        <v>01</v>
      </c>
      <c r="AI3815" s="97" t="str">
        <f t="shared" si="933"/>
        <v>00</v>
      </c>
      <c r="AJ3815" s="97" t="str">
        <f t="shared" si="934"/>
        <v>19000100</v>
      </c>
    </row>
    <row r="3816" spans="6:36" ht="12" customHeight="1" x14ac:dyDescent="0.15">
      <c r="F3816" s="86" t="str">
        <f t="shared" si="923"/>
        <v>Saturday</v>
      </c>
      <c r="G3816" s="91"/>
      <c r="H3816" s="92" t="str">
        <f>VLOOKUP(MONTH(G3816),VLOOKUP!$W$1:$X$24,2)</f>
        <v>January</v>
      </c>
      <c r="I3816" s="92" t="str">
        <f t="shared" si="924"/>
        <v/>
      </c>
      <c r="J3816" s="93" t="s">
        <v>1185</v>
      </c>
      <c r="L3816" s="86" t="str">
        <f t="shared" si="937"/>
        <v>Lima Lounge [1401 K St NW, WDC]</v>
      </c>
      <c r="M3816" s="86">
        <f t="shared" si="925"/>
        <v>0</v>
      </c>
      <c r="N3816" s="93" t="str">
        <f t="shared" si="936"/>
        <v>Lima Lounge [1401 K St NW, WDC]</v>
      </c>
      <c r="O3816" s="90"/>
      <c r="S3816" s="95">
        <f t="shared" si="926"/>
        <v>0</v>
      </c>
      <c r="T3816" s="86" t="str">
        <f t="shared" si="927"/>
        <v/>
      </c>
      <c r="U3816" s="86" t="str">
        <f t="shared" si="935"/>
        <v/>
      </c>
      <c r="V3816" s="95" t="str">
        <f t="shared" si="928"/>
        <v/>
      </c>
      <c r="AE3816" s="92" t="str">
        <f t="shared" si="929"/>
        <v/>
      </c>
      <c r="AF3816" s="96" t="str">
        <f t="shared" si="930"/>
        <v>&lt;a name='19000100'&gt;&lt;b&gt;: 0 - Lima Lounge [1401 K St NW, WDC]&lt;/b&gt;&lt;/a&gt;&lt;br&gt;</v>
      </c>
      <c r="AG3816" s="97">
        <f t="shared" si="931"/>
        <v>1900</v>
      </c>
      <c r="AH3816" s="97" t="str">
        <f t="shared" si="932"/>
        <v>01</v>
      </c>
      <c r="AI3816" s="97" t="str">
        <f t="shared" si="933"/>
        <v>00</v>
      </c>
      <c r="AJ3816" s="97" t="str">
        <f t="shared" si="934"/>
        <v>19000100</v>
      </c>
    </row>
    <row r="3817" spans="6:36" ht="12" customHeight="1" x14ac:dyDescent="0.15">
      <c r="F3817" s="86" t="str">
        <f t="shared" si="923"/>
        <v>Saturday</v>
      </c>
      <c r="G3817" s="91"/>
      <c r="H3817" s="92" t="str">
        <f>VLOOKUP(MONTH(G3817),VLOOKUP!$W$1:$X$24,2)</f>
        <v>January</v>
      </c>
      <c r="I3817" s="92" t="str">
        <f t="shared" si="924"/>
        <v/>
      </c>
      <c r="J3817" s="93" t="s">
        <v>1185</v>
      </c>
      <c r="L3817" s="86" t="str">
        <f t="shared" si="937"/>
        <v>Lima Lounge [1401 K St NW, WDC]</v>
      </c>
      <c r="M3817" s="86">
        <f t="shared" si="925"/>
        <v>0</v>
      </c>
      <c r="N3817" s="93" t="str">
        <f t="shared" si="936"/>
        <v>Lima Lounge [1401 K St NW, WDC]</v>
      </c>
      <c r="O3817" s="90"/>
      <c r="S3817" s="95">
        <f t="shared" si="926"/>
        <v>0</v>
      </c>
      <c r="T3817" s="86" t="str">
        <f t="shared" si="927"/>
        <v/>
      </c>
      <c r="U3817" s="86" t="str">
        <f t="shared" si="935"/>
        <v/>
      </c>
      <c r="V3817" s="95" t="str">
        <f t="shared" si="928"/>
        <v/>
      </c>
      <c r="AE3817" s="92" t="str">
        <f t="shared" si="929"/>
        <v/>
      </c>
      <c r="AF3817" s="96" t="str">
        <f t="shared" si="930"/>
        <v>&lt;a name='19000100'&gt;&lt;b&gt;: 0 - Lima Lounge [1401 K St NW, WDC]&lt;/b&gt;&lt;/a&gt;&lt;br&gt;</v>
      </c>
      <c r="AG3817" s="97">
        <f t="shared" si="931"/>
        <v>1900</v>
      </c>
      <c r="AH3817" s="97" t="str">
        <f t="shared" si="932"/>
        <v>01</v>
      </c>
      <c r="AI3817" s="97" t="str">
        <f t="shared" si="933"/>
        <v>00</v>
      </c>
      <c r="AJ3817" s="97" t="str">
        <f t="shared" si="934"/>
        <v>19000100</v>
      </c>
    </row>
    <row r="3818" spans="6:36" ht="12" customHeight="1" x14ac:dyDescent="0.15">
      <c r="F3818" s="86" t="str">
        <f t="shared" si="923"/>
        <v>Saturday</v>
      </c>
      <c r="G3818" s="91"/>
      <c r="H3818" s="92" t="str">
        <f>VLOOKUP(MONTH(G3818),VLOOKUP!$W$1:$X$24,2)</f>
        <v>January</v>
      </c>
      <c r="I3818" s="92" t="str">
        <f t="shared" si="924"/>
        <v/>
      </c>
      <c r="J3818" s="93" t="s">
        <v>1185</v>
      </c>
      <c r="L3818" s="86" t="str">
        <f t="shared" si="937"/>
        <v>Lima Lounge [1401 K St NW, WDC]</v>
      </c>
      <c r="M3818" s="86">
        <f t="shared" si="925"/>
        <v>0</v>
      </c>
      <c r="N3818" s="93" t="str">
        <f t="shared" si="936"/>
        <v>Lima Lounge [1401 K St NW, WDC]</v>
      </c>
      <c r="O3818" s="90"/>
      <c r="S3818" s="95">
        <f t="shared" si="926"/>
        <v>0</v>
      </c>
      <c r="T3818" s="86" t="str">
        <f t="shared" si="927"/>
        <v/>
      </c>
      <c r="U3818" s="86" t="str">
        <f t="shared" si="935"/>
        <v/>
      </c>
      <c r="V3818" s="95" t="str">
        <f t="shared" si="928"/>
        <v/>
      </c>
      <c r="AE3818" s="92" t="str">
        <f t="shared" si="929"/>
        <v/>
      </c>
      <c r="AF3818" s="96" t="str">
        <f t="shared" si="930"/>
        <v>&lt;a name='19000100'&gt;&lt;b&gt;: 0 - Lima Lounge [1401 K St NW, WDC]&lt;/b&gt;&lt;/a&gt;&lt;br&gt;</v>
      </c>
      <c r="AG3818" s="97">
        <f t="shared" si="931"/>
        <v>1900</v>
      </c>
      <c r="AH3818" s="97" t="str">
        <f t="shared" si="932"/>
        <v>01</v>
      </c>
      <c r="AI3818" s="97" t="str">
        <f t="shared" si="933"/>
        <v>00</v>
      </c>
      <c r="AJ3818" s="97" t="str">
        <f t="shared" si="934"/>
        <v>19000100</v>
      </c>
    </row>
    <row r="3819" spans="6:36" ht="12" customHeight="1" x14ac:dyDescent="0.15">
      <c r="F3819" s="86" t="str">
        <f t="shared" si="923"/>
        <v>Saturday</v>
      </c>
      <c r="G3819" s="91"/>
      <c r="H3819" s="92" t="str">
        <f>VLOOKUP(MONTH(G3819),VLOOKUP!$W$1:$X$24,2)</f>
        <v>January</v>
      </c>
      <c r="I3819" s="92" t="str">
        <f t="shared" si="924"/>
        <v/>
      </c>
      <c r="J3819" s="93" t="s">
        <v>1185</v>
      </c>
      <c r="L3819" s="86" t="str">
        <f t="shared" si="937"/>
        <v>Lima Lounge [1401 K St NW, WDC]</v>
      </c>
      <c r="M3819" s="86">
        <f t="shared" si="925"/>
        <v>0</v>
      </c>
      <c r="N3819" s="93" t="str">
        <f t="shared" si="936"/>
        <v>Lima Lounge [1401 K St NW, WDC]</v>
      </c>
      <c r="O3819" s="90"/>
      <c r="S3819" s="95">
        <f t="shared" si="926"/>
        <v>0</v>
      </c>
      <c r="T3819" s="86" t="str">
        <f t="shared" si="927"/>
        <v/>
      </c>
      <c r="U3819" s="86" t="str">
        <f t="shared" si="935"/>
        <v/>
      </c>
      <c r="V3819" s="95" t="str">
        <f t="shared" si="928"/>
        <v/>
      </c>
      <c r="AE3819" s="92" t="str">
        <f t="shared" si="929"/>
        <v/>
      </c>
      <c r="AF3819" s="96" t="str">
        <f t="shared" si="930"/>
        <v>&lt;a name='19000100'&gt;&lt;b&gt;: 0 - Lima Lounge [1401 K St NW, WDC]&lt;/b&gt;&lt;/a&gt;&lt;br&gt;</v>
      </c>
      <c r="AG3819" s="97">
        <f t="shared" si="931"/>
        <v>1900</v>
      </c>
      <c r="AH3819" s="97" t="str">
        <f t="shared" si="932"/>
        <v>01</v>
      </c>
      <c r="AI3819" s="97" t="str">
        <f t="shared" si="933"/>
        <v>00</v>
      </c>
      <c r="AJ3819" s="97" t="str">
        <f t="shared" si="934"/>
        <v>19000100</v>
      </c>
    </row>
    <row r="3820" spans="6:36" ht="12" customHeight="1" x14ac:dyDescent="0.15">
      <c r="F3820" s="86" t="str">
        <f t="shared" si="923"/>
        <v>Saturday</v>
      </c>
      <c r="H3820" s="92" t="str">
        <f>VLOOKUP(MONTH(G3820),VLOOKUP!$W$1:$X$24,2)</f>
        <v>January</v>
      </c>
      <c r="I3820" s="92" t="str">
        <f t="shared" si="924"/>
        <v/>
      </c>
      <c r="J3820" s="90" t="s">
        <v>613</v>
      </c>
      <c r="L3820" s="86" t="str">
        <f t="shared" si="937"/>
        <v>&lt;a href='lincoln.php' title='list by venue'&gt;Lincoln Theatre&lt;/a&gt;</v>
      </c>
      <c r="M3820" s="86">
        <f t="shared" si="925"/>
        <v>0</v>
      </c>
      <c r="N3820" s="86" t="str">
        <f>VLOOKUP(J3820,VLOOKUP!$A$2:$S$54,19,FALSE)&amp;J3820&amp;"&lt;/a&gt;"</f>
        <v>&lt;a href='lincoln.php' title='list by venue'&gt;Lincoln Theatre&lt;/a&gt;</v>
      </c>
      <c r="O3820" s="90"/>
      <c r="S3820" s="95">
        <f t="shared" si="926"/>
        <v>0</v>
      </c>
      <c r="T3820" s="86" t="str">
        <f t="shared" si="927"/>
        <v/>
      </c>
      <c r="U3820" s="112" t="str">
        <f t="shared" ref="U3820:U3827" si="938">IF(ISBLANK(G3820),"","&amp;#149; "&amp;IF(ISBLANK(C3820),"","&lt;S&gt;")&amp;I3820&amp;IF(ISBLANK(A3820),""," - &lt;a href='recommended.php#"&amp;AJ3820&amp;"'&gt;&lt;b&gt;&lt;em&gt;&lt;font color='#9C004D'&gt;RECOMMENDED&lt;/font&gt;&lt;/em&gt;&lt;/b&gt;&lt;/a&gt;")&amp;" - "&amp;M3820&amp;IF(ISBLANK(K3820),K3820," - &lt;b&gt;"&amp;K3820&amp;"&lt;/b&gt; ")&amp;IF(B3820="Sold Out"," - &lt;font color='#000099'&gt;&lt;b&gt;&lt;I&gt;sold out&lt;/I&gt;&lt;/b&gt;&lt;/font&gt;"," - &lt;font color='#728C00'&gt;&lt;em&gt;&lt;a href='http://www.shareasale.com/r.cfm?u=529909&amp;b=234786&amp;m=27601&amp;afftrack=&amp;urllink=www%2Eticketfly%2Ecom%2Fpurchase%2Fevent%2F"&amp;X3820&amp;"' target='_blank'&gt;buy tickets&lt;/a&gt;&lt;/em&gt;&lt;/font&gt;")&amp;IF(ISBLANK(C3820),"","&lt;/S&gt; &lt;b&gt;"&amp;C3820&amp;"&lt;/b&gt;")&amp;"&lt;p&gt;")</f>
        <v/>
      </c>
      <c r="V3820" s="95" t="str">
        <f t="shared" si="928"/>
        <v/>
      </c>
      <c r="AE3820" s="92" t="str">
        <f t="shared" si="929"/>
        <v/>
      </c>
      <c r="AF3820" s="96" t="str">
        <f t="shared" si="930"/>
        <v>&lt;a name='19000100'&gt;&lt;b&gt;: 0 - &lt;a href='lincoln.php' title='list by venue'&gt;Lincoln Theatre&lt;/a&gt;&lt;/b&gt;&lt;/a&gt;&lt;br&gt;</v>
      </c>
      <c r="AG3820" s="97">
        <f t="shared" si="931"/>
        <v>1900</v>
      </c>
      <c r="AH3820" s="97" t="str">
        <f t="shared" si="932"/>
        <v>01</v>
      </c>
      <c r="AI3820" s="97" t="str">
        <f t="shared" si="933"/>
        <v>00</v>
      </c>
      <c r="AJ3820" s="97" t="str">
        <f t="shared" si="934"/>
        <v>19000100</v>
      </c>
    </row>
    <row r="3821" spans="6:36" ht="12" customHeight="1" x14ac:dyDescent="0.15">
      <c r="F3821" s="86" t="str">
        <f t="shared" si="923"/>
        <v>Saturday</v>
      </c>
      <c r="H3821" s="92" t="str">
        <f>VLOOKUP(MONTH(G3821),VLOOKUP!$W$1:$X$24,2)</f>
        <v>January</v>
      </c>
      <c r="I3821" s="92" t="str">
        <f t="shared" si="924"/>
        <v/>
      </c>
      <c r="J3821" s="90" t="s">
        <v>613</v>
      </c>
      <c r="L3821" s="86" t="str">
        <f t="shared" si="937"/>
        <v>&lt;a href='lincoln.php' title='list by venue'&gt;Lincoln Theatre&lt;/a&gt;</v>
      </c>
      <c r="M3821" s="86">
        <f t="shared" si="925"/>
        <v>0</v>
      </c>
      <c r="N3821" s="86" t="str">
        <f>VLOOKUP(J3821,VLOOKUP!$A$2:$S$54,19,FALSE)&amp;J3821&amp;"&lt;/a&gt;"</f>
        <v>&lt;a href='lincoln.php' title='list by venue'&gt;Lincoln Theatre&lt;/a&gt;</v>
      </c>
      <c r="O3821" s="90"/>
      <c r="S3821" s="95">
        <f t="shared" si="926"/>
        <v>0</v>
      </c>
      <c r="T3821" s="86" t="str">
        <f t="shared" si="927"/>
        <v/>
      </c>
      <c r="U3821" s="112" t="str">
        <f t="shared" si="938"/>
        <v/>
      </c>
      <c r="V3821" s="95" t="str">
        <f t="shared" si="928"/>
        <v/>
      </c>
      <c r="AE3821" s="92" t="str">
        <f t="shared" si="929"/>
        <v/>
      </c>
      <c r="AF3821" s="96" t="str">
        <f t="shared" si="930"/>
        <v>&lt;a name='19000100'&gt;&lt;b&gt;: 0 - &lt;a href='lincoln.php' title='list by venue'&gt;Lincoln Theatre&lt;/a&gt;&lt;/b&gt;&lt;/a&gt;&lt;br&gt;</v>
      </c>
      <c r="AG3821" s="97">
        <f t="shared" si="931"/>
        <v>1900</v>
      </c>
      <c r="AH3821" s="97" t="str">
        <f t="shared" si="932"/>
        <v>01</v>
      </c>
      <c r="AI3821" s="97" t="str">
        <f t="shared" si="933"/>
        <v>00</v>
      </c>
      <c r="AJ3821" s="97" t="str">
        <f t="shared" si="934"/>
        <v>19000100</v>
      </c>
    </row>
    <row r="3822" spans="6:36" ht="12" customHeight="1" x14ac:dyDescent="0.15">
      <c r="F3822" s="86" t="str">
        <f t="shared" si="923"/>
        <v>Saturday</v>
      </c>
      <c r="H3822" s="92" t="str">
        <f>VLOOKUP(MONTH(G3822),VLOOKUP!$W$1:$X$24,2)</f>
        <v>January</v>
      </c>
      <c r="I3822" s="92" t="str">
        <f t="shared" si="924"/>
        <v/>
      </c>
      <c r="J3822" s="90" t="s">
        <v>613</v>
      </c>
      <c r="L3822" s="86" t="str">
        <f t="shared" si="937"/>
        <v>&lt;a href='lincoln.php' title='list by venue'&gt;Lincoln Theatre&lt;/a&gt;</v>
      </c>
      <c r="M3822" s="86">
        <f t="shared" si="925"/>
        <v>0</v>
      </c>
      <c r="N3822" s="86" t="str">
        <f>VLOOKUP(J3822,VLOOKUP!$A$2:$S$54,19,FALSE)&amp;J3822&amp;"&lt;/a&gt;"</f>
        <v>&lt;a href='lincoln.php' title='list by venue'&gt;Lincoln Theatre&lt;/a&gt;</v>
      </c>
      <c r="O3822" s="90"/>
      <c r="S3822" s="95">
        <f t="shared" si="926"/>
        <v>0</v>
      </c>
      <c r="T3822" s="86" t="str">
        <f t="shared" si="927"/>
        <v/>
      </c>
      <c r="U3822" s="112" t="str">
        <f t="shared" si="938"/>
        <v/>
      </c>
      <c r="V3822" s="95" t="str">
        <f t="shared" si="928"/>
        <v/>
      </c>
      <c r="AE3822" s="92" t="str">
        <f t="shared" si="929"/>
        <v/>
      </c>
      <c r="AF3822" s="96" t="str">
        <f t="shared" si="930"/>
        <v>&lt;a name='19000100'&gt;&lt;b&gt;: 0 - &lt;a href='lincoln.php' title='list by venue'&gt;Lincoln Theatre&lt;/a&gt;&lt;/b&gt;&lt;/a&gt;&lt;br&gt;</v>
      </c>
      <c r="AG3822" s="97">
        <f t="shared" si="931"/>
        <v>1900</v>
      </c>
      <c r="AH3822" s="97" t="str">
        <f t="shared" si="932"/>
        <v>01</v>
      </c>
      <c r="AI3822" s="97" t="str">
        <f t="shared" si="933"/>
        <v>00</v>
      </c>
      <c r="AJ3822" s="97" t="str">
        <f t="shared" si="934"/>
        <v>19000100</v>
      </c>
    </row>
    <row r="3823" spans="6:36" ht="12" customHeight="1" x14ac:dyDescent="0.15">
      <c r="F3823" s="86" t="str">
        <f t="shared" si="923"/>
        <v>Saturday</v>
      </c>
      <c r="H3823" s="92" t="str">
        <f>VLOOKUP(MONTH(G3823),VLOOKUP!$W$1:$X$24,2)</f>
        <v>January</v>
      </c>
      <c r="I3823" s="92" t="str">
        <f t="shared" si="924"/>
        <v/>
      </c>
      <c r="J3823" s="90" t="s">
        <v>613</v>
      </c>
      <c r="L3823" s="86" t="str">
        <f t="shared" si="937"/>
        <v>&lt;a href='lincoln.php' title='list by venue'&gt;Lincoln Theatre&lt;/a&gt;</v>
      </c>
      <c r="M3823" s="86">
        <f t="shared" si="925"/>
        <v>0</v>
      </c>
      <c r="N3823" s="86" t="str">
        <f>VLOOKUP(J3823,VLOOKUP!$A$2:$S$54,19,FALSE)&amp;J3823&amp;"&lt;/a&gt;"</f>
        <v>&lt;a href='lincoln.php' title='list by venue'&gt;Lincoln Theatre&lt;/a&gt;</v>
      </c>
      <c r="O3823" s="90"/>
      <c r="S3823" s="95">
        <f t="shared" si="926"/>
        <v>0</v>
      </c>
      <c r="T3823" s="86" t="str">
        <f t="shared" si="927"/>
        <v/>
      </c>
      <c r="U3823" s="112" t="str">
        <f t="shared" si="938"/>
        <v/>
      </c>
      <c r="V3823" s="95" t="str">
        <f t="shared" si="928"/>
        <v/>
      </c>
      <c r="AE3823" s="92" t="str">
        <f t="shared" si="929"/>
        <v/>
      </c>
      <c r="AF3823" s="96" t="str">
        <f t="shared" si="930"/>
        <v>&lt;a name='19000100'&gt;&lt;b&gt;: 0 - &lt;a href='lincoln.php' title='list by venue'&gt;Lincoln Theatre&lt;/a&gt;&lt;/b&gt;&lt;/a&gt;&lt;br&gt;</v>
      </c>
      <c r="AG3823" s="97">
        <f t="shared" si="931"/>
        <v>1900</v>
      </c>
      <c r="AH3823" s="97" t="str">
        <f t="shared" si="932"/>
        <v>01</v>
      </c>
      <c r="AI3823" s="97" t="str">
        <f t="shared" si="933"/>
        <v>00</v>
      </c>
      <c r="AJ3823" s="97" t="str">
        <f t="shared" si="934"/>
        <v>19000100</v>
      </c>
    </row>
    <row r="3824" spans="6:36" ht="12" customHeight="1" x14ac:dyDescent="0.15">
      <c r="F3824" s="86" t="str">
        <f t="shared" si="923"/>
        <v>Saturday</v>
      </c>
      <c r="H3824" s="92" t="str">
        <f>VLOOKUP(MONTH(G3824),VLOOKUP!$W$1:$X$24,2)</f>
        <v>January</v>
      </c>
      <c r="I3824" s="92" t="str">
        <f t="shared" si="924"/>
        <v/>
      </c>
      <c r="J3824" s="90" t="s">
        <v>613</v>
      </c>
      <c r="L3824" s="86" t="str">
        <f t="shared" si="937"/>
        <v>&lt;a href='lincoln.php' title='list by venue'&gt;Lincoln Theatre&lt;/a&gt;</v>
      </c>
      <c r="M3824" s="86">
        <f t="shared" si="925"/>
        <v>0</v>
      </c>
      <c r="N3824" s="86" t="str">
        <f>VLOOKUP(J3824,VLOOKUP!$A$2:$S$54,19,FALSE)&amp;J3824&amp;"&lt;/a&gt;"</f>
        <v>&lt;a href='lincoln.php' title='list by venue'&gt;Lincoln Theatre&lt;/a&gt;</v>
      </c>
      <c r="O3824" s="90"/>
      <c r="S3824" s="95">
        <f t="shared" si="926"/>
        <v>0</v>
      </c>
      <c r="T3824" s="86" t="str">
        <f t="shared" si="927"/>
        <v/>
      </c>
      <c r="U3824" s="112" t="str">
        <f t="shared" si="938"/>
        <v/>
      </c>
      <c r="V3824" s="95" t="str">
        <f t="shared" si="928"/>
        <v/>
      </c>
      <c r="AE3824" s="92" t="str">
        <f t="shared" si="929"/>
        <v/>
      </c>
      <c r="AF3824" s="96" t="str">
        <f t="shared" si="930"/>
        <v>&lt;a name='19000100'&gt;&lt;b&gt;: 0 - &lt;a href='lincoln.php' title='list by venue'&gt;Lincoln Theatre&lt;/a&gt;&lt;/b&gt;&lt;/a&gt;&lt;br&gt;</v>
      </c>
      <c r="AG3824" s="97">
        <f t="shared" si="931"/>
        <v>1900</v>
      </c>
      <c r="AH3824" s="97" t="str">
        <f t="shared" si="932"/>
        <v>01</v>
      </c>
      <c r="AI3824" s="97" t="str">
        <f t="shared" si="933"/>
        <v>00</v>
      </c>
      <c r="AJ3824" s="97" t="str">
        <f t="shared" si="934"/>
        <v>19000100</v>
      </c>
    </row>
    <row r="3825" spans="6:36" ht="12" customHeight="1" x14ac:dyDescent="0.15">
      <c r="F3825" s="86" t="str">
        <f t="shared" si="923"/>
        <v>Saturday</v>
      </c>
      <c r="H3825" s="92" t="str">
        <f>VLOOKUP(MONTH(G3825),VLOOKUP!$W$1:$X$24,2)</f>
        <v>January</v>
      </c>
      <c r="I3825" s="92" t="str">
        <f t="shared" si="924"/>
        <v/>
      </c>
      <c r="J3825" s="90" t="s">
        <v>613</v>
      </c>
      <c r="L3825" s="86" t="str">
        <f t="shared" si="937"/>
        <v>&lt;a href='lincoln.php' title='list by venue'&gt;Lincoln Theatre&lt;/a&gt;</v>
      </c>
      <c r="M3825" s="86">
        <f t="shared" si="925"/>
        <v>0</v>
      </c>
      <c r="N3825" s="86" t="str">
        <f>VLOOKUP(J3825,VLOOKUP!$A$2:$S$54,19,FALSE)&amp;J3825&amp;"&lt;/a&gt;"</f>
        <v>&lt;a href='lincoln.php' title='list by venue'&gt;Lincoln Theatre&lt;/a&gt;</v>
      </c>
      <c r="O3825" s="90"/>
      <c r="S3825" s="95">
        <f t="shared" si="926"/>
        <v>0</v>
      </c>
      <c r="T3825" s="86" t="str">
        <f t="shared" si="927"/>
        <v/>
      </c>
      <c r="U3825" s="112" t="str">
        <f t="shared" si="938"/>
        <v/>
      </c>
      <c r="V3825" s="95" t="str">
        <f t="shared" si="928"/>
        <v/>
      </c>
      <c r="AE3825" s="92" t="str">
        <f t="shared" si="929"/>
        <v/>
      </c>
      <c r="AF3825" s="96" t="str">
        <f t="shared" si="930"/>
        <v>&lt;a name='19000100'&gt;&lt;b&gt;: 0 - &lt;a href='lincoln.php' title='list by venue'&gt;Lincoln Theatre&lt;/a&gt;&lt;/b&gt;&lt;/a&gt;&lt;br&gt;</v>
      </c>
      <c r="AG3825" s="97">
        <f t="shared" si="931"/>
        <v>1900</v>
      </c>
      <c r="AH3825" s="97" t="str">
        <f t="shared" si="932"/>
        <v>01</v>
      </c>
      <c r="AI3825" s="97" t="str">
        <f t="shared" si="933"/>
        <v>00</v>
      </c>
      <c r="AJ3825" s="97" t="str">
        <f t="shared" si="934"/>
        <v>19000100</v>
      </c>
    </row>
    <row r="3826" spans="6:36" ht="12" customHeight="1" x14ac:dyDescent="0.15">
      <c r="F3826" s="86" t="str">
        <f t="shared" si="923"/>
        <v>Saturday</v>
      </c>
      <c r="H3826" s="92" t="str">
        <f>VLOOKUP(MONTH(G3826),VLOOKUP!$W$1:$X$24,2)</f>
        <v>January</v>
      </c>
      <c r="I3826" s="92" t="str">
        <f t="shared" si="924"/>
        <v/>
      </c>
      <c r="J3826" s="90" t="s">
        <v>613</v>
      </c>
      <c r="L3826" s="86" t="str">
        <f t="shared" si="937"/>
        <v>&lt;a href='lincoln.php' title='list by venue'&gt;Lincoln Theatre&lt;/a&gt;</v>
      </c>
      <c r="M3826" s="86">
        <f t="shared" si="925"/>
        <v>0</v>
      </c>
      <c r="N3826" s="86" t="str">
        <f>VLOOKUP(J3826,VLOOKUP!$A$2:$S$54,19,FALSE)&amp;J3826&amp;"&lt;/a&gt;"</f>
        <v>&lt;a href='lincoln.php' title='list by venue'&gt;Lincoln Theatre&lt;/a&gt;</v>
      </c>
      <c r="O3826" s="90"/>
      <c r="S3826" s="95">
        <f t="shared" si="926"/>
        <v>0</v>
      </c>
      <c r="T3826" s="86" t="str">
        <f t="shared" si="927"/>
        <v/>
      </c>
      <c r="U3826" s="112" t="str">
        <f t="shared" si="938"/>
        <v/>
      </c>
      <c r="V3826" s="95" t="str">
        <f t="shared" si="928"/>
        <v/>
      </c>
      <c r="AE3826" s="92" t="str">
        <f t="shared" si="929"/>
        <v/>
      </c>
      <c r="AF3826" s="96" t="str">
        <f t="shared" si="930"/>
        <v>&lt;a name='19000100'&gt;&lt;b&gt;: 0 - &lt;a href='lincoln.php' title='list by venue'&gt;Lincoln Theatre&lt;/a&gt;&lt;/b&gt;&lt;/a&gt;&lt;br&gt;</v>
      </c>
      <c r="AG3826" s="97">
        <f t="shared" si="931"/>
        <v>1900</v>
      </c>
      <c r="AH3826" s="97" t="str">
        <f t="shared" si="932"/>
        <v>01</v>
      </c>
      <c r="AI3826" s="97" t="str">
        <f t="shared" si="933"/>
        <v>00</v>
      </c>
      <c r="AJ3826" s="97" t="str">
        <f t="shared" si="934"/>
        <v>19000100</v>
      </c>
    </row>
    <row r="3827" spans="6:36" ht="12" customHeight="1" x14ac:dyDescent="0.15">
      <c r="F3827" s="86" t="str">
        <f t="shared" si="923"/>
        <v>Saturday</v>
      </c>
      <c r="H3827" s="92" t="str">
        <f>VLOOKUP(MONTH(G3827),VLOOKUP!$W$1:$X$24,2)</f>
        <v>January</v>
      </c>
      <c r="I3827" s="92" t="str">
        <f t="shared" si="924"/>
        <v/>
      </c>
      <c r="J3827" s="90" t="s">
        <v>613</v>
      </c>
      <c r="L3827" s="86" t="str">
        <f t="shared" si="937"/>
        <v>&lt;a href='lincoln.php' title='list by venue'&gt;Lincoln Theatre&lt;/a&gt;</v>
      </c>
      <c r="M3827" s="86">
        <f t="shared" si="925"/>
        <v>0</v>
      </c>
      <c r="N3827" s="86" t="str">
        <f>VLOOKUP(J3827,VLOOKUP!$A$2:$S$54,19,FALSE)&amp;J3827&amp;"&lt;/a&gt;"</f>
        <v>&lt;a href='lincoln.php' title='list by venue'&gt;Lincoln Theatre&lt;/a&gt;</v>
      </c>
      <c r="O3827" s="90"/>
      <c r="S3827" s="95">
        <f t="shared" si="926"/>
        <v>0</v>
      </c>
      <c r="T3827" s="86" t="str">
        <f t="shared" si="927"/>
        <v/>
      </c>
      <c r="U3827" s="112" t="str">
        <f t="shared" si="938"/>
        <v/>
      </c>
      <c r="V3827" s="95" t="str">
        <f t="shared" si="928"/>
        <v/>
      </c>
      <c r="AE3827" s="92" t="str">
        <f t="shared" si="929"/>
        <v/>
      </c>
      <c r="AF3827" s="96" t="str">
        <f t="shared" si="930"/>
        <v>&lt;a name='19000100'&gt;&lt;b&gt;: 0 - &lt;a href='lincoln.php' title='list by venue'&gt;Lincoln Theatre&lt;/a&gt;&lt;/b&gt;&lt;/a&gt;&lt;br&gt;</v>
      </c>
      <c r="AG3827" s="97">
        <f t="shared" si="931"/>
        <v>1900</v>
      </c>
      <c r="AH3827" s="97" t="str">
        <f t="shared" si="932"/>
        <v>01</v>
      </c>
      <c r="AI3827" s="97" t="str">
        <f t="shared" si="933"/>
        <v>00</v>
      </c>
      <c r="AJ3827" s="97" t="str">
        <f t="shared" si="934"/>
        <v>19000100</v>
      </c>
    </row>
    <row r="3828" spans="6:36" ht="12" customHeight="1" x14ac:dyDescent="0.15">
      <c r="F3828" s="86" t="str">
        <f t="shared" si="923"/>
        <v>Saturday</v>
      </c>
      <c r="H3828" s="92" t="str">
        <f>VLOOKUP(MONTH(G3828),VLOOKUP!$W$1:$X$24,2)</f>
        <v>January</v>
      </c>
      <c r="I3828" s="92" t="str">
        <f t="shared" si="924"/>
        <v/>
      </c>
      <c r="J3828" s="90" t="s">
        <v>613</v>
      </c>
      <c r="L3828" s="86" t="str">
        <f t="shared" si="937"/>
        <v>&lt;a href='lincoln.php' title='list by venue'&gt;Lincoln Theatre&lt;/a&gt;</v>
      </c>
      <c r="M3828" s="86">
        <f t="shared" si="925"/>
        <v>0</v>
      </c>
      <c r="N3828" s="86" t="str">
        <f>VLOOKUP(J3828,VLOOKUP!$A$2:$S$54,19,FALSE)&amp;J3828&amp;"&lt;/a&gt;"</f>
        <v>&lt;a href='lincoln.php' title='list by venue'&gt;Lincoln Theatre&lt;/a&gt;</v>
      </c>
      <c r="O3828" s="90"/>
      <c r="S3828" s="95">
        <f t="shared" si="926"/>
        <v>0</v>
      </c>
      <c r="T3828" s="86" t="str">
        <f t="shared" si="927"/>
        <v/>
      </c>
      <c r="U3828" s="111" t="str">
        <f>IF(ISBLANK(G3828),"","&amp;#149; "&amp;IF(ISBLANK(C3828),"","&lt;S&gt;")&amp;I3828&amp;IF(ISBLANK(A3828),""," - &lt;a href='recommended.php#"&amp;AJ3828&amp;"'&gt;&lt;b&gt;&lt;em&gt;&lt;font color='#9C004D'&gt;RECOMMENDED&lt;/font&gt;&lt;/em&gt;&lt;/b&gt;&lt;/a&gt;")&amp;" - "&amp;M3828&amp;IF(ISBLANK(K3828),K3828," - &lt;b&gt;"&amp;K3828&amp;"&lt;/b&gt; ")&amp;IF(B3828="Sold Out"," - &lt;font color='#000099'&gt;&lt;b&gt;&lt;I&gt;sold out&lt;/I&gt;&lt;/b&gt;&lt;/font&gt;"," - &lt;font color='#728C00'&gt;&lt;em&gt;&lt;a href='http://www.ticketfly.com/venue/9259-the-lincoln-theatre/' target='_blank'&gt;buy tickets&lt;/a&gt;&lt;/em&gt;&lt;/font&gt;")&amp;IF(ISBLANK(C3828),"","&lt;/S&gt; &lt;b&gt;"&amp;C3828&amp;"&lt;/b&gt;")&amp;"&lt;p&gt;")</f>
        <v/>
      </c>
      <c r="V3828" s="95" t="str">
        <f t="shared" si="928"/>
        <v/>
      </c>
      <c r="AE3828" s="92" t="str">
        <f t="shared" si="929"/>
        <v/>
      </c>
      <c r="AF3828" s="96" t="str">
        <f t="shared" si="930"/>
        <v>&lt;a name='19000100'&gt;&lt;b&gt;: 0 - &lt;a href='lincoln.php' title='list by venue'&gt;Lincoln Theatre&lt;/a&gt;&lt;/b&gt;&lt;/a&gt;&lt;br&gt;</v>
      </c>
      <c r="AG3828" s="97">
        <f t="shared" si="931"/>
        <v>1900</v>
      </c>
      <c r="AH3828" s="97" t="str">
        <f t="shared" si="932"/>
        <v>01</v>
      </c>
      <c r="AI3828" s="97" t="str">
        <f t="shared" si="933"/>
        <v>00</v>
      </c>
      <c r="AJ3828" s="97" t="str">
        <f t="shared" si="934"/>
        <v>19000100</v>
      </c>
    </row>
    <row r="3829" spans="6:36" ht="12" customHeight="1" x14ac:dyDescent="0.15">
      <c r="F3829" s="86" t="str">
        <f t="shared" si="923"/>
        <v>Saturday</v>
      </c>
      <c r="H3829" s="92" t="str">
        <f>VLOOKUP(MONTH(G3829),VLOOKUP!$W$1:$X$24,2)</f>
        <v>January</v>
      </c>
      <c r="I3829" s="92" t="str">
        <f t="shared" si="924"/>
        <v/>
      </c>
      <c r="J3829" s="90" t="s">
        <v>480</v>
      </c>
      <c r="L3829" s="86" t="str">
        <f t="shared" si="937"/>
        <v>&lt;a href='lisner.php' title='list by venue'&gt;Lisner Auditorium&lt;/a&gt;</v>
      </c>
      <c r="M3829" s="86">
        <f t="shared" si="925"/>
        <v>0</v>
      </c>
      <c r="N3829" s="86" t="str">
        <f>VLOOKUP(J3829,VLOOKUP!$A$2:$S$54,19,FALSE)&amp;J3829&amp;"&lt;/a&gt;"</f>
        <v>&lt;a href='lisner.php' title='list by venue'&gt;Lisner Auditorium&lt;/a&gt;</v>
      </c>
      <c r="O3829" s="90"/>
      <c r="S3829" s="95">
        <f t="shared" si="926"/>
        <v>0</v>
      </c>
      <c r="T3829" s="86" t="str">
        <f t="shared" si="927"/>
        <v/>
      </c>
      <c r="U3829" s="86" t="str">
        <f t="shared" ref="U3829:U3892" si="939">IF(ISBLANK(G3829),"","&amp;#149; "&amp;IF(ISBLANK(C3829),"","&lt;S&gt;")&amp;I3829&amp;IF(ISBLANK(A3829),""," - &lt;a href='recommended.php#"&amp;AJ3829&amp;"'&gt;&lt;b&gt;&lt;em&gt;&lt;font color='#9C004D'&gt;RECOMMENDED&lt;/font&gt;&lt;/em&gt;&lt;/b&gt;&lt;/a&gt;")&amp;" - "&amp;M3829&amp;IF(ISBLANK(K3829),K3829," - &lt;b&gt;"&amp;K3829&amp;"&lt;/b&gt; ")&amp;IF(B3829="Sold Out"," - &lt;font color='#000099'&gt;&lt;b&gt;&lt;I&gt;sold out&lt;/I&gt;&lt;/b&gt;&lt;/font&gt;","")&amp;IF(ISBLANK(C3829),"","&lt;/S&gt; &lt;b&gt;"&amp;C3829&amp;"&lt;/b&gt;")&amp;"&lt;p&gt;")</f>
        <v/>
      </c>
      <c r="V3829" s="95" t="str">
        <f t="shared" si="928"/>
        <v/>
      </c>
      <c r="AE3829" s="92" t="str">
        <f t="shared" si="929"/>
        <v/>
      </c>
      <c r="AF3829" s="96" t="str">
        <f t="shared" si="930"/>
        <v>&lt;a name='19000100'&gt;&lt;b&gt;: 0 - &lt;a href='lisner.php' title='list by venue'&gt;Lisner Auditorium&lt;/a&gt;&lt;/b&gt;&lt;/a&gt;&lt;br&gt;</v>
      </c>
      <c r="AG3829" s="97">
        <f t="shared" si="931"/>
        <v>1900</v>
      </c>
      <c r="AH3829" s="97" t="str">
        <f t="shared" si="932"/>
        <v>01</v>
      </c>
      <c r="AI3829" s="97" t="str">
        <f t="shared" si="933"/>
        <v>00</v>
      </c>
      <c r="AJ3829" s="97" t="str">
        <f t="shared" si="934"/>
        <v>19000100</v>
      </c>
    </row>
    <row r="3830" spans="6:36" ht="12" customHeight="1" x14ac:dyDescent="0.15">
      <c r="F3830" s="86" t="str">
        <f t="shared" si="923"/>
        <v>Saturday</v>
      </c>
      <c r="H3830" s="92" t="str">
        <f>VLOOKUP(MONTH(G3830),VLOOKUP!$W$1:$X$24,2)</f>
        <v>January</v>
      </c>
      <c r="I3830" s="92" t="str">
        <f t="shared" si="924"/>
        <v/>
      </c>
      <c r="J3830" s="90" t="s">
        <v>480</v>
      </c>
      <c r="L3830" s="86" t="str">
        <f t="shared" si="937"/>
        <v>&lt;a href='lisner.php' title='list by venue'&gt;Lisner Auditorium&lt;/a&gt;</v>
      </c>
      <c r="M3830" s="86">
        <f t="shared" si="925"/>
        <v>0</v>
      </c>
      <c r="N3830" s="86" t="str">
        <f>VLOOKUP(J3830,VLOOKUP!$A$2:$S$54,19,FALSE)&amp;J3830&amp;"&lt;/a&gt;"</f>
        <v>&lt;a href='lisner.php' title='list by venue'&gt;Lisner Auditorium&lt;/a&gt;</v>
      </c>
      <c r="O3830" s="90"/>
      <c r="S3830" s="95">
        <f t="shared" si="926"/>
        <v>0</v>
      </c>
      <c r="T3830" s="86" t="str">
        <f t="shared" si="927"/>
        <v/>
      </c>
      <c r="U3830" s="86" t="str">
        <f t="shared" si="939"/>
        <v/>
      </c>
      <c r="V3830" s="95" t="str">
        <f t="shared" si="928"/>
        <v/>
      </c>
      <c r="AE3830" s="92" t="str">
        <f t="shared" si="929"/>
        <v/>
      </c>
      <c r="AF3830" s="96" t="str">
        <f t="shared" si="930"/>
        <v>&lt;a name='19000100'&gt;&lt;b&gt;: 0 - &lt;a href='lisner.php' title='list by venue'&gt;Lisner Auditorium&lt;/a&gt;&lt;/b&gt;&lt;/a&gt;&lt;br&gt;</v>
      </c>
      <c r="AG3830" s="97">
        <f t="shared" si="931"/>
        <v>1900</v>
      </c>
      <c r="AH3830" s="97" t="str">
        <f t="shared" si="932"/>
        <v>01</v>
      </c>
      <c r="AI3830" s="97" t="str">
        <f t="shared" si="933"/>
        <v>00</v>
      </c>
      <c r="AJ3830" s="97" t="str">
        <f t="shared" si="934"/>
        <v>19000100</v>
      </c>
    </row>
    <row r="3831" spans="6:36" ht="12" customHeight="1" x14ac:dyDescent="0.15">
      <c r="F3831" s="86" t="str">
        <f t="shared" si="923"/>
        <v>Saturday</v>
      </c>
      <c r="H3831" s="92" t="str">
        <f>VLOOKUP(MONTH(G3831),VLOOKUP!$W$1:$X$24,2)</f>
        <v>January</v>
      </c>
      <c r="I3831" s="92" t="str">
        <f t="shared" si="924"/>
        <v/>
      </c>
      <c r="J3831" s="90" t="s">
        <v>480</v>
      </c>
      <c r="L3831" s="86" t="str">
        <f t="shared" si="937"/>
        <v>&lt;a href='lisner.php' title='list by venue'&gt;Lisner Auditorium&lt;/a&gt;</v>
      </c>
      <c r="M3831" s="86">
        <f t="shared" si="925"/>
        <v>0</v>
      </c>
      <c r="N3831" s="86" t="str">
        <f>VLOOKUP(J3831,VLOOKUP!$A$2:$S$54,19,FALSE)&amp;J3831&amp;"&lt;/a&gt;"</f>
        <v>&lt;a href='lisner.php' title='list by venue'&gt;Lisner Auditorium&lt;/a&gt;</v>
      </c>
      <c r="O3831" s="90"/>
      <c r="S3831" s="95">
        <f t="shared" si="926"/>
        <v>0</v>
      </c>
      <c r="T3831" s="86" t="str">
        <f t="shared" si="927"/>
        <v/>
      </c>
      <c r="U3831" s="86" t="str">
        <f t="shared" si="939"/>
        <v/>
      </c>
      <c r="V3831" s="95" t="str">
        <f t="shared" si="928"/>
        <v/>
      </c>
      <c r="AE3831" s="92" t="str">
        <f t="shared" si="929"/>
        <v/>
      </c>
      <c r="AF3831" s="96" t="str">
        <f t="shared" si="930"/>
        <v>&lt;a name='19000100'&gt;&lt;b&gt;: 0 - &lt;a href='lisner.php' title='list by venue'&gt;Lisner Auditorium&lt;/a&gt;&lt;/b&gt;&lt;/a&gt;&lt;br&gt;</v>
      </c>
      <c r="AG3831" s="97">
        <f t="shared" si="931"/>
        <v>1900</v>
      </c>
      <c r="AH3831" s="97" t="str">
        <f t="shared" si="932"/>
        <v>01</v>
      </c>
      <c r="AI3831" s="97" t="str">
        <f t="shared" si="933"/>
        <v>00</v>
      </c>
      <c r="AJ3831" s="97" t="str">
        <f t="shared" si="934"/>
        <v>19000100</v>
      </c>
    </row>
    <row r="3832" spans="6:36" ht="12" customHeight="1" x14ac:dyDescent="0.15">
      <c r="F3832" s="86" t="str">
        <f t="shared" si="923"/>
        <v>Saturday</v>
      </c>
      <c r="H3832" s="92" t="str">
        <f>VLOOKUP(MONTH(G3832),VLOOKUP!$W$1:$X$24,2)</f>
        <v>January</v>
      </c>
      <c r="I3832" s="92" t="str">
        <f t="shared" si="924"/>
        <v/>
      </c>
      <c r="J3832" s="90" t="s">
        <v>480</v>
      </c>
      <c r="L3832" s="86" t="str">
        <f t="shared" si="937"/>
        <v>&lt;a href='lisner.php' title='list by venue'&gt;Lisner Auditorium&lt;/a&gt;</v>
      </c>
      <c r="M3832" s="86">
        <f t="shared" si="925"/>
        <v>0</v>
      </c>
      <c r="N3832" s="86" t="str">
        <f>VLOOKUP(J3832,VLOOKUP!$A$2:$S$54,19,FALSE)&amp;J3832&amp;"&lt;/a&gt;"</f>
        <v>&lt;a href='lisner.php' title='list by venue'&gt;Lisner Auditorium&lt;/a&gt;</v>
      </c>
      <c r="O3832" s="90"/>
      <c r="S3832" s="95">
        <f t="shared" si="926"/>
        <v>0</v>
      </c>
      <c r="T3832" s="86" t="str">
        <f t="shared" si="927"/>
        <v/>
      </c>
      <c r="U3832" s="86" t="str">
        <f t="shared" si="939"/>
        <v/>
      </c>
      <c r="V3832" s="95" t="str">
        <f t="shared" si="928"/>
        <v/>
      </c>
      <c r="AE3832" s="92" t="str">
        <f t="shared" si="929"/>
        <v/>
      </c>
      <c r="AF3832" s="96" t="str">
        <f t="shared" si="930"/>
        <v>&lt;a name='19000100'&gt;&lt;b&gt;: 0 - &lt;a href='lisner.php' title='list by venue'&gt;Lisner Auditorium&lt;/a&gt;&lt;/b&gt;&lt;/a&gt;&lt;br&gt;</v>
      </c>
      <c r="AG3832" s="97">
        <f t="shared" si="931"/>
        <v>1900</v>
      </c>
      <c r="AH3832" s="97" t="str">
        <f t="shared" si="932"/>
        <v>01</v>
      </c>
      <c r="AI3832" s="97" t="str">
        <f t="shared" si="933"/>
        <v>00</v>
      </c>
      <c r="AJ3832" s="97" t="str">
        <f t="shared" si="934"/>
        <v>19000100</v>
      </c>
    </row>
    <row r="3833" spans="6:36" ht="12" customHeight="1" x14ac:dyDescent="0.15">
      <c r="F3833" s="86" t="str">
        <f t="shared" si="923"/>
        <v>Saturday</v>
      </c>
      <c r="H3833" s="92" t="str">
        <f>VLOOKUP(MONTH(G3833),VLOOKUP!$W$1:$X$24,2)</f>
        <v>January</v>
      </c>
      <c r="I3833" s="92" t="str">
        <f t="shared" si="924"/>
        <v/>
      </c>
      <c r="J3833" s="90" t="s">
        <v>480</v>
      </c>
      <c r="L3833" s="86" t="str">
        <f t="shared" si="937"/>
        <v>&lt;a href='lisner.php' title='list by venue'&gt;Lisner Auditorium&lt;/a&gt;</v>
      </c>
      <c r="M3833" s="86">
        <f t="shared" si="925"/>
        <v>0</v>
      </c>
      <c r="N3833" s="86" t="str">
        <f>VLOOKUP(J3833,VLOOKUP!$A$2:$S$54,19,FALSE)&amp;J3833&amp;"&lt;/a&gt;"</f>
        <v>&lt;a href='lisner.php' title='list by venue'&gt;Lisner Auditorium&lt;/a&gt;</v>
      </c>
      <c r="O3833" s="90"/>
      <c r="S3833" s="95">
        <f t="shared" si="926"/>
        <v>0</v>
      </c>
      <c r="T3833" s="86" t="str">
        <f t="shared" si="927"/>
        <v/>
      </c>
      <c r="U3833" s="86" t="str">
        <f t="shared" si="939"/>
        <v/>
      </c>
      <c r="V3833" s="95" t="str">
        <f t="shared" si="928"/>
        <v/>
      </c>
      <c r="AE3833" s="92" t="str">
        <f t="shared" si="929"/>
        <v/>
      </c>
      <c r="AF3833" s="96" t="str">
        <f t="shared" si="930"/>
        <v>&lt;a name='19000100'&gt;&lt;b&gt;: 0 - &lt;a href='lisner.php' title='list by venue'&gt;Lisner Auditorium&lt;/a&gt;&lt;/b&gt;&lt;/a&gt;&lt;br&gt;</v>
      </c>
      <c r="AG3833" s="97">
        <f t="shared" si="931"/>
        <v>1900</v>
      </c>
      <c r="AH3833" s="97" t="str">
        <f t="shared" si="932"/>
        <v>01</v>
      </c>
      <c r="AI3833" s="97" t="str">
        <f t="shared" si="933"/>
        <v>00</v>
      </c>
      <c r="AJ3833" s="97" t="str">
        <f t="shared" si="934"/>
        <v>19000100</v>
      </c>
    </row>
    <row r="3834" spans="6:36" ht="12" customHeight="1" x14ac:dyDescent="0.15">
      <c r="F3834" s="86" t="str">
        <f t="shared" si="923"/>
        <v>Saturday</v>
      </c>
      <c r="G3834" s="91"/>
      <c r="H3834" s="92" t="str">
        <f>VLOOKUP(MONTH(G3834),VLOOKUP!$W$1:$X$24,2)</f>
        <v>January</v>
      </c>
      <c r="I3834" s="92" t="str">
        <f t="shared" si="924"/>
        <v/>
      </c>
      <c r="J3834" s="93" t="s">
        <v>734</v>
      </c>
      <c r="L3834" s="86" t="str">
        <f t="shared" si="937"/>
        <v>Little Man's Garage [1125 Priscilla Lane, Alexandria, VA]</v>
      </c>
      <c r="M3834" s="86">
        <f t="shared" si="925"/>
        <v>0</v>
      </c>
      <c r="N3834" s="93" t="str">
        <f t="shared" ref="N3834:N3897" si="940">J3834</f>
        <v>Little Man's Garage [1125 Priscilla Lane, Alexandria, VA]</v>
      </c>
      <c r="O3834" s="94"/>
      <c r="S3834" s="95">
        <f t="shared" si="926"/>
        <v>0</v>
      </c>
      <c r="T3834" s="86" t="str">
        <f t="shared" si="927"/>
        <v/>
      </c>
      <c r="U3834" s="86" t="str">
        <f t="shared" si="939"/>
        <v/>
      </c>
      <c r="V3834" s="95" t="str">
        <f t="shared" si="928"/>
        <v/>
      </c>
      <c r="AE3834" s="92" t="str">
        <f t="shared" si="929"/>
        <v/>
      </c>
      <c r="AF3834" s="96" t="str">
        <f t="shared" si="930"/>
        <v>&lt;a name='19000100'&gt;&lt;b&gt;: 0 - Little Man's Garage [1125 Priscilla Lane, Alexandria, VA]&lt;/b&gt;&lt;/a&gt;&lt;br&gt;</v>
      </c>
      <c r="AG3834" s="97">
        <f t="shared" si="931"/>
        <v>1900</v>
      </c>
      <c r="AH3834" s="97" t="str">
        <f t="shared" si="932"/>
        <v>01</v>
      </c>
      <c r="AI3834" s="97" t="str">
        <f t="shared" si="933"/>
        <v>00</v>
      </c>
      <c r="AJ3834" s="97" t="str">
        <f t="shared" si="934"/>
        <v>19000100</v>
      </c>
    </row>
    <row r="3835" spans="6:36" ht="12" customHeight="1" x14ac:dyDescent="0.15">
      <c r="F3835" s="86" t="str">
        <f t="shared" si="923"/>
        <v>Saturday</v>
      </c>
      <c r="G3835" s="91"/>
      <c r="H3835" s="92" t="str">
        <f>VLOOKUP(MONTH(G3835),VLOOKUP!$W$1:$X$24,2)</f>
        <v>January</v>
      </c>
      <c r="I3835" s="92" t="str">
        <f t="shared" si="924"/>
        <v/>
      </c>
      <c r="J3835" s="93" t="s">
        <v>734</v>
      </c>
      <c r="L3835" s="86" t="str">
        <f t="shared" si="937"/>
        <v>Little Man's Garage [1125 Priscilla Lane, Alexandria, VA]</v>
      </c>
      <c r="M3835" s="86">
        <f t="shared" si="925"/>
        <v>0</v>
      </c>
      <c r="N3835" s="93" t="str">
        <f t="shared" si="940"/>
        <v>Little Man's Garage [1125 Priscilla Lane, Alexandria, VA]</v>
      </c>
      <c r="O3835" s="94"/>
      <c r="S3835" s="95">
        <f t="shared" si="926"/>
        <v>0</v>
      </c>
      <c r="T3835" s="86" t="str">
        <f t="shared" si="927"/>
        <v/>
      </c>
      <c r="U3835" s="86" t="str">
        <f t="shared" si="939"/>
        <v/>
      </c>
      <c r="V3835" s="95" t="str">
        <f t="shared" si="928"/>
        <v/>
      </c>
      <c r="AE3835" s="92" t="str">
        <f t="shared" si="929"/>
        <v/>
      </c>
      <c r="AF3835" s="96" t="str">
        <f t="shared" si="930"/>
        <v>&lt;a name='19000100'&gt;&lt;b&gt;: 0 - Little Man's Garage [1125 Priscilla Lane, Alexandria, VA]&lt;/b&gt;&lt;/a&gt;&lt;br&gt;</v>
      </c>
      <c r="AG3835" s="97">
        <f t="shared" si="931"/>
        <v>1900</v>
      </c>
      <c r="AH3835" s="97" t="str">
        <f t="shared" si="932"/>
        <v>01</v>
      </c>
      <c r="AI3835" s="97" t="str">
        <f t="shared" si="933"/>
        <v>00</v>
      </c>
      <c r="AJ3835" s="97" t="str">
        <f t="shared" si="934"/>
        <v>19000100</v>
      </c>
    </row>
    <row r="3836" spans="6:36" ht="12" customHeight="1" x14ac:dyDescent="0.15">
      <c r="F3836" s="86" t="str">
        <f t="shared" si="923"/>
        <v>Saturday</v>
      </c>
      <c r="G3836" s="91"/>
      <c r="H3836" s="92" t="str">
        <f>VLOOKUP(MONTH(G3836),VLOOKUP!$W$1:$X$24,2)</f>
        <v>January</v>
      </c>
      <c r="I3836" s="92" t="str">
        <f t="shared" si="924"/>
        <v/>
      </c>
      <c r="J3836" s="93" t="s">
        <v>734</v>
      </c>
      <c r="L3836" s="86" t="str">
        <f t="shared" si="937"/>
        <v>Little Man's Garage [1125 Priscilla Lane, Alexandria, VA]</v>
      </c>
      <c r="M3836" s="86">
        <f t="shared" si="925"/>
        <v>0</v>
      </c>
      <c r="N3836" s="93" t="str">
        <f t="shared" si="940"/>
        <v>Little Man's Garage [1125 Priscilla Lane, Alexandria, VA]</v>
      </c>
      <c r="O3836" s="94"/>
      <c r="S3836" s="95">
        <f t="shared" si="926"/>
        <v>0</v>
      </c>
      <c r="T3836" s="86" t="str">
        <f t="shared" si="927"/>
        <v/>
      </c>
      <c r="U3836" s="86" t="str">
        <f t="shared" si="939"/>
        <v/>
      </c>
      <c r="V3836" s="95" t="str">
        <f t="shared" si="928"/>
        <v/>
      </c>
      <c r="AE3836" s="92" t="str">
        <f t="shared" si="929"/>
        <v/>
      </c>
      <c r="AF3836" s="100" t="str">
        <f t="shared" si="930"/>
        <v>&lt;a name='19000100'&gt;&lt;b&gt;: 0 - Little Man's Garage [1125 Priscilla Lane, Alexandria, VA]&lt;/b&gt;&lt;/a&gt;&lt;br&gt;</v>
      </c>
      <c r="AG3836" s="101">
        <f t="shared" si="931"/>
        <v>1900</v>
      </c>
      <c r="AH3836" s="101" t="str">
        <f t="shared" si="932"/>
        <v>01</v>
      </c>
      <c r="AI3836" s="101" t="str">
        <f t="shared" si="933"/>
        <v>00</v>
      </c>
      <c r="AJ3836" s="101" t="str">
        <f t="shared" si="934"/>
        <v>19000100</v>
      </c>
    </row>
    <row r="3837" spans="6:36" ht="12" customHeight="1" x14ac:dyDescent="0.15">
      <c r="F3837" s="86" t="str">
        <f t="shared" si="923"/>
        <v>Saturday</v>
      </c>
      <c r="G3837" s="91"/>
      <c r="H3837" s="92" t="str">
        <f>VLOOKUP(MONTH(G3837),VLOOKUP!$W$1:$X$24,2)</f>
        <v>January</v>
      </c>
      <c r="I3837" s="92" t="str">
        <f t="shared" si="924"/>
        <v/>
      </c>
      <c r="J3837" s="93" t="s">
        <v>734</v>
      </c>
      <c r="L3837" s="86" t="str">
        <f t="shared" si="937"/>
        <v>Little Man's Garage [1125 Priscilla Lane, Alexandria, VA]</v>
      </c>
      <c r="M3837" s="86">
        <f t="shared" si="925"/>
        <v>0</v>
      </c>
      <c r="N3837" s="93" t="str">
        <f t="shared" si="940"/>
        <v>Little Man's Garage [1125 Priscilla Lane, Alexandria, VA]</v>
      </c>
      <c r="O3837" s="94"/>
      <c r="S3837" s="95">
        <f t="shared" si="926"/>
        <v>0</v>
      </c>
      <c r="T3837" s="86" t="str">
        <f t="shared" si="927"/>
        <v/>
      </c>
      <c r="U3837" s="86" t="str">
        <f t="shared" si="939"/>
        <v/>
      </c>
      <c r="V3837" s="95" t="str">
        <f t="shared" si="928"/>
        <v/>
      </c>
      <c r="AE3837" s="92" t="str">
        <f t="shared" si="929"/>
        <v/>
      </c>
      <c r="AF3837" s="96" t="str">
        <f t="shared" si="930"/>
        <v>&lt;a name='19000100'&gt;&lt;b&gt;: 0 - Little Man's Garage [1125 Priscilla Lane, Alexandria, VA]&lt;/b&gt;&lt;/a&gt;&lt;br&gt;</v>
      </c>
      <c r="AG3837" s="97">
        <f t="shared" si="931"/>
        <v>1900</v>
      </c>
      <c r="AH3837" s="97" t="str">
        <f t="shared" si="932"/>
        <v>01</v>
      </c>
      <c r="AI3837" s="97" t="str">
        <f t="shared" si="933"/>
        <v>00</v>
      </c>
      <c r="AJ3837" s="97" t="str">
        <f t="shared" si="934"/>
        <v>19000100</v>
      </c>
    </row>
    <row r="3838" spans="6:36" ht="12" customHeight="1" x14ac:dyDescent="0.15">
      <c r="F3838" s="86" t="str">
        <f t="shared" si="923"/>
        <v>Saturday</v>
      </c>
      <c r="G3838" s="91"/>
      <c r="H3838" s="92" t="str">
        <f>VLOOKUP(MONTH(G3838),VLOOKUP!$W$1:$X$24,2)</f>
        <v>January</v>
      </c>
      <c r="I3838" s="92" t="str">
        <f t="shared" si="924"/>
        <v/>
      </c>
      <c r="J3838" s="93" t="s">
        <v>1187</v>
      </c>
      <c r="L3838" s="86" t="str">
        <f t="shared" si="937"/>
        <v>Little Miss Whiskey's Golden Dollar [1104 H St NE, WDC]</v>
      </c>
      <c r="M3838" s="86">
        <f t="shared" si="925"/>
        <v>0</v>
      </c>
      <c r="N3838" s="93" t="str">
        <f t="shared" si="940"/>
        <v>Little Miss Whiskey's Golden Dollar [1104 H St NE, WDC]</v>
      </c>
      <c r="O3838" s="94"/>
      <c r="S3838" s="95">
        <f t="shared" si="926"/>
        <v>0</v>
      </c>
      <c r="T3838" s="86" t="str">
        <f t="shared" si="927"/>
        <v/>
      </c>
      <c r="U3838" s="86" t="str">
        <f t="shared" si="939"/>
        <v/>
      </c>
      <c r="V3838" s="95" t="str">
        <f t="shared" si="928"/>
        <v/>
      </c>
      <c r="AE3838" s="92" t="str">
        <f t="shared" si="929"/>
        <v/>
      </c>
      <c r="AF3838" s="96" t="str">
        <f t="shared" si="930"/>
        <v>&lt;a name='19000100'&gt;&lt;b&gt;: 0 - Little Miss Whiskey's Golden Dollar [1104 H St NE, WDC]&lt;/b&gt;&lt;/a&gt;&lt;br&gt;</v>
      </c>
      <c r="AG3838" s="97">
        <f t="shared" si="931"/>
        <v>1900</v>
      </c>
      <c r="AH3838" s="97" t="str">
        <f t="shared" si="932"/>
        <v>01</v>
      </c>
      <c r="AI3838" s="97" t="str">
        <f t="shared" si="933"/>
        <v>00</v>
      </c>
      <c r="AJ3838" s="97" t="str">
        <f t="shared" si="934"/>
        <v>19000100</v>
      </c>
    </row>
    <row r="3839" spans="6:36" ht="12" customHeight="1" x14ac:dyDescent="0.15">
      <c r="F3839" s="86" t="str">
        <f t="shared" si="923"/>
        <v>Saturday</v>
      </c>
      <c r="G3839" s="91"/>
      <c r="H3839" s="92" t="str">
        <f>VLOOKUP(MONTH(G3839),VLOOKUP!$W$1:$X$24,2)</f>
        <v>January</v>
      </c>
      <c r="I3839" s="92" t="str">
        <f t="shared" si="924"/>
        <v/>
      </c>
      <c r="J3839" s="93" t="s">
        <v>1187</v>
      </c>
      <c r="L3839" s="86" t="str">
        <f t="shared" si="937"/>
        <v>Little Miss Whiskey's Golden Dollar [1104 H St NE, WDC]</v>
      </c>
      <c r="M3839" s="86">
        <f t="shared" si="925"/>
        <v>0</v>
      </c>
      <c r="N3839" s="93" t="str">
        <f t="shared" si="940"/>
        <v>Little Miss Whiskey's Golden Dollar [1104 H St NE, WDC]</v>
      </c>
      <c r="O3839" s="94"/>
      <c r="S3839" s="95">
        <f t="shared" si="926"/>
        <v>0</v>
      </c>
      <c r="T3839" s="86" t="str">
        <f t="shared" si="927"/>
        <v/>
      </c>
      <c r="U3839" s="86" t="str">
        <f t="shared" si="939"/>
        <v/>
      </c>
      <c r="V3839" s="95" t="str">
        <f t="shared" si="928"/>
        <v/>
      </c>
      <c r="AE3839" s="92" t="str">
        <f t="shared" si="929"/>
        <v/>
      </c>
      <c r="AF3839" s="96" t="str">
        <f t="shared" si="930"/>
        <v>&lt;a name='19000100'&gt;&lt;b&gt;: 0 - Little Miss Whiskey's Golden Dollar [1104 H St NE, WDC]&lt;/b&gt;&lt;/a&gt;&lt;br&gt;</v>
      </c>
      <c r="AG3839" s="97">
        <f t="shared" si="931"/>
        <v>1900</v>
      </c>
      <c r="AH3839" s="97" t="str">
        <f t="shared" si="932"/>
        <v>01</v>
      </c>
      <c r="AI3839" s="97" t="str">
        <f t="shared" si="933"/>
        <v>00</v>
      </c>
      <c r="AJ3839" s="97" t="str">
        <f t="shared" si="934"/>
        <v>19000100</v>
      </c>
    </row>
    <row r="3840" spans="6:36" ht="12" customHeight="1" x14ac:dyDescent="0.15">
      <c r="F3840" s="86" t="str">
        <f t="shared" si="923"/>
        <v>Saturday</v>
      </c>
      <c r="G3840" s="91"/>
      <c r="H3840" s="92" t="str">
        <f>VLOOKUP(MONTH(G3840),VLOOKUP!$W$1:$X$24,2)</f>
        <v>January</v>
      </c>
      <c r="I3840" s="92" t="str">
        <f t="shared" si="924"/>
        <v/>
      </c>
      <c r="J3840" s="93" t="s">
        <v>1187</v>
      </c>
      <c r="L3840" s="86" t="str">
        <f t="shared" si="937"/>
        <v>Little Miss Whiskey's Golden Dollar [1104 H St NE, WDC]</v>
      </c>
      <c r="M3840" s="86">
        <f t="shared" si="925"/>
        <v>0</v>
      </c>
      <c r="N3840" s="93" t="str">
        <f t="shared" si="940"/>
        <v>Little Miss Whiskey's Golden Dollar [1104 H St NE, WDC]</v>
      </c>
      <c r="O3840" s="94"/>
      <c r="S3840" s="95">
        <f t="shared" si="926"/>
        <v>0</v>
      </c>
      <c r="T3840" s="86" t="str">
        <f t="shared" si="927"/>
        <v/>
      </c>
      <c r="U3840" s="86" t="str">
        <f t="shared" si="939"/>
        <v/>
      </c>
      <c r="V3840" s="95" t="str">
        <f t="shared" si="928"/>
        <v/>
      </c>
      <c r="AE3840" s="92" t="str">
        <f t="shared" si="929"/>
        <v/>
      </c>
      <c r="AF3840" s="96" t="str">
        <f t="shared" si="930"/>
        <v>&lt;a name='19000100'&gt;&lt;b&gt;: 0 - Little Miss Whiskey's Golden Dollar [1104 H St NE, WDC]&lt;/b&gt;&lt;/a&gt;&lt;br&gt;</v>
      </c>
      <c r="AG3840" s="97">
        <f t="shared" si="931"/>
        <v>1900</v>
      </c>
      <c r="AH3840" s="97" t="str">
        <f t="shared" si="932"/>
        <v>01</v>
      </c>
      <c r="AI3840" s="97" t="str">
        <f t="shared" si="933"/>
        <v>00</v>
      </c>
      <c r="AJ3840" s="97" t="str">
        <f t="shared" si="934"/>
        <v>19000100</v>
      </c>
    </row>
    <row r="3841" spans="6:36" ht="12" customHeight="1" x14ac:dyDescent="0.15">
      <c r="F3841" s="86" t="str">
        <f t="shared" si="923"/>
        <v>Saturday</v>
      </c>
      <c r="G3841" s="91"/>
      <c r="H3841" s="92" t="str">
        <f>VLOOKUP(MONTH(G3841),VLOOKUP!$W$1:$X$24,2)</f>
        <v>January</v>
      </c>
      <c r="I3841" s="92" t="str">
        <f t="shared" si="924"/>
        <v/>
      </c>
      <c r="J3841" s="93" t="s">
        <v>1187</v>
      </c>
      <c r="L3841" s="86" t="str">
        <f t="shared" si="937"/>
        <v>Little Miss Whiskey's Golden Dollar [1104 H St NE, WDC]</v>
      </c>
      <c r="M3841" s="86">
        <f t="shared" si="925"/>
        <v>0</v>
      </c>
      <c r="N3841" s="93" t="str">
        <f t="shared" si="940"/>
        <v>Little Miss Whiskey's Golden Dollar [1104 H St NE, WDC]</v>
      </c>
      <c r="O3841" s="94"/>
      <c r="S3841" s="95">
        <f t="shared" si="926"/>
        <v>0</v>
      </c>
      <c r="T3841" s="86" t="str">
        <f t="shared" si="927"/>
        <v/>
      </c>
      <c r="U3841" s="86" t="str">
        <f t="shared" si="939"/>
        <v/>
      </c>
      <c r="V3841" s="95" t="str">
        <f t="shared" si="928"/>
        <v/>
      </c>
      <c r="AE3841" s="92" t="str">
        <f t="shared" si="929"/>
        <v/>
      </c>
      <c r="AF3841" s="96" t="str">
        <f t="shared" si="930"/>
        <v>&lt;a name='19000100'&gt;&lt;b&gt;: 0 - Little Miss Whiskey's Golden Dollar [1104 H St NE, WDC]&lt;/b&gt;&lt;/a&gt;&lt;br&gt;</v>
      </c>
      <c r="AG3841" s="97">
        <f t="shared" si="931"/>
        <v>1900</v>
      </c>
      <c r="AH3841" s="97" t="str">
        <f t="shared" si="932"/>
        <v>01</v>
      </c>
      <c r="AI3841" s="97" t="str">
        <f t="shared" si="933"/>
        <v>00</v>
      </c>
      <c r="AJ3841" s="97" t="str">
        <f t="shared" si="934"/>
        <v>19000100</v>
      </c>
    </row>
    <row r="3842" spans="6:36" ht="12" customHeight="1" x14ac:dyDescent="0.15">
      <c r="F3842" s="86" t="str">
        <f t="shared" ref="F3842:F3905" si="941">IF(WEEKDAY(G3842)=1,"Sunday",IF(WEEKDAY(G3842)=2,"Monday",IF(WEEKDAY(G3842)=3,"Tuesday",IF(WEEKDAY(G3842)=4,"Wednesday",IF(WEEKDAY(G3842)=5,"Thursday",IF(WEEKDAY(G3842)=6,"Friday","Saturday"))))))</f>
        <v>Saturday</v>
      </c>
      <c r="G3842" s="91"/>
      <c r="H3842" s="92" t="str">
        <f>VLOOKUP(MONTH(G3842),VLOOKUP!$W$1:$X$24,2)</f>
        <v>January</v>
      </c>
      <c r="I3842" s="92" t="str">
        <f t="shared" ref="I3842:I3905" si="942">IF(ISBLANK(G3842),"",F3842&amp;", "&amp;DAY(G3842)&amp;" "&amp;H3842&amp;" "&amp;YEAR(G3842))</f>
        <v/>
      </c>
      <c r="J3842" s="93" t="s">
        <v>1187</v>
      </c>
      <c r="L3842" s="86" t="str">
        <f t="shared" si="937"/>
        <v>Little Miss Whiskey's Golden Dollar [1104 H St NE, WDC]</v>
      </c>
      <c r="M3842" s="86">
        <f t="shared" ref="M3842:M3905" si="943">IF(ISBLANK(P3842),O3842,IF(ISBLANK(Q3842),O3842&amp;" and "&amp;P3842,IF(ISBLANK(R3842),O3842&amp;", "&amp;P3842&amp;", and "&amp;Q3842, O3842&amp;", "&amp;P3842&amp;", "&amp;Q3842&amp;", and "&amp;R3842)))</f>
        <v>0</v>
      </c>
      <c r="N3842" s="93" t="str">
        <f t="shared" si="940"/>
        <v>Little Miss Whiskey's Golden Dollar [1104 H St NE, WDC]</v>
      </c>
      <c r="O3842" s="94"/>
      <c r="S3842" s="95">
        <f t="shared" ref="S3842:S3905" si="944">IF(LEFT(O3842,2)="A ",RIGHT(O3842,LEN(O3842)-2),IF(LEFT(O3842,3)="An ",RIGHT(O3842,LEN(O3842)-3),IF(LEFT(O3842,4)="The ",RIGHT(O3842,LEN(O3842)-4),IF(LEFT(O3842,3)="&lt;b&gt;",RIGHT(O3842,LEN(O3842)-3),IF(LEFT(O3842,4)="&lt;em&gt;",RIGHT(O3842,LEN(O3842)-4),O3842)))))</f>
        <v>0</v>
      </c>
      <c r="T3842" s="86" t="str">
        <f t="shared" ref="T3842:T3905" si="945">IF(ISBLANK(G3842),"","&amp;#149; "&amp;IF(ISBLANK(C3842),"","&lt;S&gt;")&amp;IF(ISBLANK(A3842),"","&lt;a href='recommended.php#"&amp;AJ3842&amp;"'&gt;&lt;b&gt;&lt;em&gt;&lt;font color='#9C004D'&gt;RECOMMENDED&lt;/font&gt;&lt;/em&gt;&lt;/b&gt;&lt;/a&gt; - ")&amp;M3842&amp;" - &lt;b&gt;"&amp;L3842&amp;"&lt;/b&gt; "&amp;IF(B3842="Sold Out"," - &lt;font color='#000099'&gt;&lt;b&gt;&lt;I&gt;sold out&lt;/I&gt;&lt;/b&gt;&lt;/font&gt;","")&amp;IF(ISBLANK(C3842),"","&lt;/S&gt; &lt;b&gt;"&amp;C3842&amp;"&lt;/b&gt;")&amp;"&lt;br&gt;")</f>
        <v/>
      </c>
      <c r="U3842" s="86" t="str">
        <f t="shared" si="939"/>
        <v/>
      </c>
      <c r="V3842" s="95" t="str">
        <f t="shared" ref="V3842:V3905" si="946">IF(ISBLANK(G3842),"","&amp;#149; "&amp;IF(ISBLANK(C3842),"","&lt;S&gt;")&amp;IF(ISBLANK(A3842),"","&lt;a href='recommended.php#"&amp;AJ3842&amp;"'&gt;&lt;b&gt;&lt;em&gt;&lt;font color='#9C004D'&gt;RECOMMENDED&lt;/font&gt;&lt;/em&gt;&lt;/b&gt;&lt;/a&gt; - ")&amp;M3842&amp;" - &lt;b&gt;"&amp;L3842&amp;"&lt;/b&gt; "&amp;IF(B3842="Sold Out"," - &lt;font color='#000099'&gt;&lt;b&gt;&lt;I&gt;sold out&lt;/I&gt;&lt;/b&gt;&lt;/font&gt;","")&amp;IF(ISBLANK(C3842),"","&lt;/S&gt; &lt;b&gt;"&amp;C3842&amp;"&lt;/b&gt;")&amp;" - &lt;font color='#005500'&gt;&lt;b&gt;"&amp;E3842&amp;"&lt;/b&gt;&lt;/font&gt;&lt;br&gt;")</f>
        <v/>
      </c>
      <c r="AE3842" s="92" t="str">
        <f t="shared" ref="AE3842:AE3905" si="947">IF(ISBLANK(G3842),"",F3842&amp;", "&amp;DAY(G3842)&amp;" "&amp;H3842&amp;" "&amp;YEAR(G3842)&amp;"      [&lt;a name='"&amp;AJ3842&amp;"' href='#"&amp;AJ3842&amp;"'&gt;link to this day&lt;/a&gt;]")</f>
        <v/>
      </c>
      <c r="AF3842" s="96" t="str">
        <f t="shared" ref="AF3842:AF3905" si="948">"&lt;a name='"&amp;AJ3842&amp;"'&gt;&lt;b&gt;"&amp;I3842&amp;": "&amp;M3842&amp;" - "&amp;L3842&amp;"&lt;/b&gt;&lt;/a&gt;&lt;br&gt;"</f>
        <v>&lt;a name='19000100'&gt;&lt;b&gt;: 0 - Little Miss Whiskey's Golden Dollar [1104 H St NE, WDC]&lt;/b&gt;&lt;/a&gt;&lt;br&gt;</v>
      </c>
      <c r="AG3842" s="97">
        <f t="shared" ref="AG3842:AG3905" si="949">YEAR(G3842)</f>
        <v>1900</v>
      </c>
      <c r="AH3842" s="97" t="str">
        <f t="shared" ref="AH3842:AH3905" si="950">IF(LEN(MONTH(G3842))=1,"0"&amp;MONTH(G3842),MONTH(G3842))</f>
        <v>01</v>
      </c>
      <c r="AI3842" s="97" t="str">
        <f t="shared" ref="AI3842:AI3905" si="951">IF(LEN(DAY(G3842))=1,"0"&amp;DAY(G3842),DAY(G3842))</f>
        <v>00</v>
      </c>
      <c r="AJ3842" s="97" t="str">
        <f t="shared" ref="AJ3842:AJ3905" si="952">AG3842&amp;AH3842&amp;AI3842</f>
        <v>19000100</v>
      </c>
    </row>
    <row r="3843" spans="6:36" ht="12" customHeight="1" x14ac:dyDescent="0.15">
      <c r="F3843" s="86" t="str">
        <f t="shared" si="941"/>
        <v>Saturday</v>
      </c>
      <c r="G3843" s="91"/>
      <c r="H3843" s="92" t="str">
        <f>VLOOKUP(MONTH(G3843),VLOOKUP!$W$1:$X$24,2)</f>
        <v>January</v>
      </c>
      <c r="I3843" s="92" t="str">
        <f t="shared" si="942"/>
        <v/>
      </c>
      <c r="J3843" s="93" t="s">
        <v>1187</v>
      </c>
      <c r="L3843" s="86" t="str">
        <f t="shared" si="937"/>
        <v>Little Miss Whiskey's Golden Dollar [1104 H St NE, WDC]</v>
      </c>
      <c r="M3843" s="86">
        <f t="shared" si="943"/>
        <v>0</v>
      </c>
      <c r="N3843" s="93" t="str">
        <f t="shared" si="940"/>
        <v>Little Miss Whiskey's Golden Dollar [1104 H St NE, WDC]</v>
      </c>
      <c r="O3843" s="94"/>
      <c r="S3843" s="95">
        <f t="shared" si="944"/>
        <v>0</v>
      </c>
      <c r="T3843" s="86" t="str">
        <f t="shared" si="945"/>
        <v/>
      </c>
      <c r="U3843" s="86" t="str">
        <f t="shared" si="939"/>
        <v/>
      </c>
      <c r="V3843" s="95" t="str">
        <f t="shared" si="946"/>
        <v/>
      </c>
      <c r="AE3843" s="92" t="str">
        <f t="shared" si="947"/>
        <v/>
      </c>
      <c r="AF3843" s="96" t="str">
        <f t="shared" si="948"/>
        <v>&lt;a name='19000100'&gt;&lt;b&gt;: 0 - Little Miss Whiskey's Golden Dollar [1104 H St NE, WDC]&lt;/b&gt;&lt;/a&gt;&lt;br&gt;</v>
      </c>
      <c r="AG3843" s="97">
        <f t="shared" si="949"/>
        <v>1900</v>
      </c>
      <c r="AH3843" s="97" t="str">
        <f t="shared" si="950"/>
        <v>01</v>
      </c>
      <c r="AI3843" s="97" t="str">
        <f t="shared" si="951"/>
        <v>00</v>
      </c>
      <c r="AJ3843" s="97" t="str">
        <f t="shared" si="952"/>
        <v>19000100</v>
      </c>
    </row>
    <row r="3844" spans="6:36" ht="12" customHeight="1" x14ac:dyDescent="0.15">
      <c r="F3844" s="86" t="str">
        <f t="shared" si="941"/>
        <v>Saturday</v>
      </c>
      <c r="G3844" s="91"/>
      <c r="H3844" s="92" t="str">
        <f>VLOOKUP(MONTH(G3844),VLOOKUP!$W$1:$X$24,2)</f>
        <v>January</v>
      </c>
      <c r="I3844" s="92" t="str">
        <f t="shared" si="942"/>
        <v/>
      </c>
      <c r="J3844" s="93" t="s">
        <v>835</v>
      </c>
      <c r="L3844" s="86" t="str">
        <f t="shared" si="937"/>
        <v>LIV Nightclub [2001 11th Street NW, WDC]</v>
      </c>
      <c r="M3844" s="86">
        <f t="shared" si="943"/>
        <v>0</v>
      </c>
      <c r="N3844" s="93" t="str">
        <f t="shared" si="940"/>
        <v>LIV Nightclub [2001 11th Street NW, WDC]</v>
      </c>
      <c r="O3844" s="94"/>
      <c r="S3844" s="95">
        <f t="shared" si="944"/>
        <v>0</v>
      </c>
      <c r="T3844" s="86" t="str">
        <f t="shared" si="945"/>
        <v/>
      </c>
      <c r="U3844" s="86" t="str">
        <f t="shared" si="939"/>
        <v/>
      </c>
      <c r="V3844" s="95" t="str">
        <f t="shared" si="946"/>
        <v/>
      </c>
      <c r="AE3844" s="92" t="str">
        <f t="shared" si="947"/>
        <v/>
      </c>
      <c r="AF3844" s="96" t="str">
        <f t="shared" si="948"/>
        <v>&lt;a name='19000100'&gt;&lt;b&gt;: 0 - LIV Nightclub [2001 11th Street NW, WDC]&lt;/b&gt;&lt;/a&gt;&lt;br&gt;</v>
      </c>
      <c r="AG3844" s="97">
        <f t="shared" si="949"/>
        <v>1900</v>
      </c>
      <c r="AH3844" s="97" t="str">
        <f t="shared" si="950"/>
        <v>01</v>
      </c>
      <c r="AI3844" s="97" t="str">
        <f t="shared" si="951"/>
        <v>00</v>
      </c>
      <c r="AJ3844" s="97" t="str">
        <f t="shared" si="952"/>
        <v>19000100</v>
      </c>
    </row>
    <row r="3845" spans="6:36" ht="12" customHeight="1" x14ac:dyDescent="0.15">
      <c r="F3845" s="86" t="str">
        <f t="shared" si="941"/>
        <v>Saturday</v>
      </c>
      <c r="G3845" s="91"/>
      <c r="H3845" s="92" t="str">
        <f>VLOOKUP(MONTH(G3845),VLOOKUP!$W$1:$X$24,2)</f>
        <v>January</v>
      </c>
      <c r="I3845" s="92" t="str">
        <f t="shared" si="942"/>
        <v/>
      </c>
      <c r="J3845" s="93" t="s">
        <v>835</v>
      </c>
      <c r="L3845" s="86" t="str">
        <f t="shared" si="937"/>
        <v>LIV Nightclub [2001 11th Street NW, WDC]</v>
      </c>
      <c r="M3845" s="86">
        <f t="shared" si="943"/>
        <v>0</v>
      </c>
      <c r="N3845" s="93" t="str">
        <f t="shared" si="940"/>
        <v>LIV Nightclub [2001 11th Street NW, WDC]</v>
      </c>
      <c r="O3845" s="94"/>
      <c r="S3845" s="95">
        <f t="shared" si="944"/>
        <v>0</v>
      </c>
      <c r="T3845" s="86" t="str">
        <f t="shared" si="945"/>
        <v/>
      </c>
      <c r="U3845" s="86" t="str">
        <f t="shared" si="939"/>
        <v/>
      </c>
      <c r="V3845" s="95" t="str">
        <f t="shared" si="946"/>
        <v/>
      </c>
      <c r="AE3845" s="92" t="str">
        <f t="shared" si="947"/>
        <v/>
      </c>
      <c r="AF3845" s="96" t="str">
        <f t="shared" si="948"/>
        <v>&lt;a name='19000100'&gt;&lt;b&gt;: 0 - LIV Nightclub [2001 11th Street NW, WDC]&lt;/b&gt;&lt;/a&gt;&lt;br&gt;</v>
      </c>
      <c r="AG3845" s="97">
        <f t="shared" si="949"/>
        <v>1900</v>
      </c>
      <c r="AH3845" s="97" t="str">
        <f t="shared" si="950"/>
        <v>01</v>
      </c>
      <c r="AI3845" s="97" t="str">
        <f t="shared" si="951"/>
        <v>00</v>
      </c>
      <c r="AJ3845" s="97" t="str">
        <f t="shared" si="952"/>
        <v>19000100</v>
      </c>
    </row>
    <row r="3846" spans="6:36" ht="12" customHeight="1" x14ac:dyDescent="0.15">
      <c r="F3846" s="86" t="str">
        <f t="shared" si="941"/>
        <v>Saturday</v>
      </c>
      <c r="G3846" s="91"/>
      <c r="H3846" s="92" t="str">
        <f>VLOOKUP(MONTH(G3846),VLOOKUP!$W$1:$X$24,2)</f>
        <v>January</v>
      </c>
      <c r="I3846" s="92" t="str">
        <f t="shared" si="942"/>
        <v/>
      </c>
      <c r="J3846" s="93" t="s">
        <v>835</v>
      </c>
      <c r="L3846" s="86" t="str">
        <f t="shared" si="937"/>
        <v>LIV Nightclub [2001 11th Street NW, WDC]</v>
      </c>
      <c r="M3846" s="86">
        <f t="shared" si="943"/>
        <v>0</v>
      </c>
      <c r="N3846" s="93" t="str">
        <f t="shared" si="940"/>
        <v>LIV Nightclub [2001 11th Street NW, WDC]</v>
      </c>
      <c r="O3846" s="94"/>
      <c r="S3846" s="95">
        <f t="shared" si="944"/>
        <v>0</v>
      </c>
      <c r="T3846" s="86" t="str">
        <f t="shared" si="945"/>
        <v/>
      </c>
      <c r="U3846" s="86" t="str">
        <f t="shared" si="939"/>
        <v/>
      </c>
      <c r="V3846" s="95" t="str">
        <f t="shared" si="946"/>
        <v/>
      </c>
      <c r="AE3846" s="92" t="str">
        <f t="shared" si="947"/>
        <v/>
      </c>
      <c r="AF3846" s="96" t="str">
        <f t="shared" si="948"/>
        <v>&lt;a name='19000100'&gt;&lt;b&gt;: 0 - LIV Nightclub [2001 11th Street NW, WDC]&lt;/b&gt;&lt;/a&gt;&lt;br&gt;</v>
      </c>
      <c r="AG3846" s="97">
        <f t="shared" si="949"/>
        <v>1900</v>
      </c>
      <c r="AH3846" s="97" t="str">
        <f t="shared" si="950"/>
        <v>01</v>
      </c>
      <c r="AI3846" s="97" t="str">
        <f t="shared" si="951"/>
        <v>00</v>
      </c>
      <c r="AJ3846" s="97" t="str">
        <f t="shared" si="952"/>
        <v>19000100</v>
      </c>
    </row>
    <row r="3847" spans="6:36" ht="12" customHeight="1" x14ac:dyDescent="0.15">
      <c r="F3847" s="86" t="str">
        <f t="shared" si="941"/>
        <v>Saturday</v>
      </c>
      <c r="G3847" s="91"/>
      <c r="H3847" s="92" t="str">
        <f>VLOOKUP(MONTH(G3847),VLOOKUP!$W$1:$X$24,2)</f>
        <v>January</v>
      </c>
      <c r="I3847" s="92" t="str">
        <f t="shared" si="942"/>
        <v/>
      </c>
      <c r="J3847" s="93" t="s">
        <v>835</v>
      </c>
      <c r="L3847" s="86" t="str">
        <f t="shared" si="937"/>
        <v>LIV Nightclub [2001 11th Street NW, WDC]</v>
      </c>
      <c r="M3847" s="86">
        <f t="shared" si="943"/>
        <v>0</v>
      </c>
      <c r="N3847" s="93" t="str">
        <f t="shared" si="940"/>
        <v>LIV Nightclub [2001 11th Street NW, WDC]</v>
      </c>
      <c r="O3847" s="94"/>
      <c r="S3847" s="95">
        <f t="shared" si="944"/>
        <v>0</v>
      </c>
      <c r="T3847" s="86" t="str">
        <f t="shared" si="945"/>
        <v/>
      </c>
      <c r="U3847" s="86" t="str">
        <f t="shared" si="939"/>
        <v/>
      </c>
      <c r="V3847" s="95" t="str">
        <f t="shared" si="946"/>
        <v/>
      </c>
      <c r="AE3847" s="92" t="str">
        <f t="shared" si="947"/>
        <v/>
      </c>
      <c r="AF3847" s="96" t="str">
        <f t="shared" si="948"/>
        <v>&lt;a name='19000100'&gt;&lt;b&gt;: 0 - LIV Nightclub [2001 11th Street NW, WDC]&lt;/b&gt;&lt;/a&gt;&lt;br&gt;</v>
      </c>
      <c r="AG3847" s="97">
        <f t="shared" si="949"/>
        <v>1900</v>
      </c>
      <c r="AH3847" s="97" t="str">
        <f t="shared" si="950"/>
        <v>01</v>
      </c>
      <c r="AI3847" s="97" t="str">
        <f t="shared" si="951"/>
        <v>00</v>
      </c>
      <c r="AJ3847" s="97" t="str">
        <f t="shared" si="952"/>
        <v>19000100</v>
      </c>
    </row>
    <row r="3848" spans="6:36" ht="12" customHeight="1" x14ac:dyDescent="0.15">
      <c r="F3848" s="86" t="str">
        <f t="shared" si="941"/>
        <v>Saturday</v>
      </c>
      <c r="G3848" s="91"/>
      <c r="H3848" s="92" t="str">
        <f>VLOOKUP(MONTH(G3848),VLOOKUP!$W$1:$X$24,2)</f>
        <v>January</v>
      </c>
      <c r="I3848" s="92" t="str">
        <f t="shared" si="942"/>
        <v/>
      </c>
      <c r="J3848" s="93" t="s">
        <v>835</v>
      </c>
      <c r="L3848" s="86" t="str">
        <f t="shared" si="937"/>
        <v>LIV Nightclub [2001 11th Street NW, WDC]</v>
      </c>
      <c r="M3848" s="86">
        <f t="shared" si="943"/>
        <v>0</v>
      </c>
      <c r="N3848" s="93" t="str">
        <f t="shared" si="940"/>
        <v>LIV Nightclub [2001 11th Street NW, WDC]</v>
      </c>
      <c r="O3848" s="94"/>
      <c r="S3848" s="95">
        <f t="shared" si="944"/>
        <v>0</v>
      </c>
      <c r="T3848" s="86" t="str">
        <f t="shared" si="945"/>
        <v/>
      </c>
      <c r="U3848" s="86" t="str">
        <f t="shared" si="939"/>
        <v/>
      </c>
      <c r="V3848" s="95" t="str">
        <f t="shared" si="946"/>
        <v/>
      </c>
      <c r="AE3848" s="92" t="str">
        <f t="shared" si="947"/>
        <v/>
      </c>
      <c r="AF3848" s="96" t="str">
        <f t="shared" si="948"/>
        <v>&lt;a name='19000100'&gt;&lt;b&gt;: 0 - LIV Nightclub [2001 11th Street NW, WDC]&lt;/b&gt;&lt;/a&gt;&lt;br&gt;</v>
      </c>
      <c r="AG3848" s="97">
        <f t="shared" si="949"/>
        <v>1900</v>
      </c>
      <c r="AH3848" s="97" t="str">
        <f t="shared" si="950"/>
        <v>01</v>
      </c>
      <c r="AI3848" s="97" t="str">
        <f t="shared" si="951"/>
        <v>00</v>
      </c>
      <c r="AJ3848" s="97" t="str">
        <f t="shared" si="952"/>
        <v>19000100</v>
      </c>
    </row>
    <row r="3849" spans="6:36" ht="12" customHeight="1" x14ac:dyDescent="0.15">
      <c r="F3849" s="86" t="str">
        <f t="shared" si="941"/>
        <v>Saturday</v>
      </c>
      <c r="G3849" s="91"/>
      <c r="H3849" s="92" t="str">
        <f>VLOOKUP(MONTH(G3849),VLOOKUP!$W$1:$X$24,2)</f>
        <v>January</v>
      </c>
      <c r="I3849" s="92" t="str">
        <f t="shared" si="942"/>
        <v/>
      </c>
      <c r="J3849" s="10" t="s">
        <v>2704</v>
      </c>
      <c r="L3849" s="86" t="str">
        <f t="shared" si="937"/>
        <v>Live Beneath the Wye [51 West St, Annapolis, MD]</v>
      </c>
      <c r="M3849" s="86">
        <f t="shared" si="943"/>
        <v>0</v>
      </c>
      <c r="N3849" s="93" t="str">
        <f t="shared" si="940"/>
        <v>Live Beneath the Wye [51 West St, Annapolis, MD]</v>
      </c>
      <c r="O3849" s="94"/>
      <c r="S3849" s="95">
        <f t="shared" si="944"/>
        <v>0</v>
      </c>
      <c r="T3849" s="86" t="str">
        <f t="shared" si="945"/>
        <v/>
      </c>
      <c r="U3849" s="86" t="str">
        <f t="shared" si="939"/>
        <v/>
      </c>
      <c r="V3849" s="95" t="str">
        <f t="shared" si="946"/>
        <v/>
      </c>
      <c r="AE3849" s="92" t="str">
        <f t="shared" si="947"/>
        <v/>
      </c>
      <c r="AF3849" s="96" t="str">
        <f t="shared" si="948"/>
        <v>&lt;a name='19000100'&gt;&lt;b&gt;: 0 - Live Beneath the Wye [51 West St, Annapolis, MD]&lt;/b&gt;&lt;/a&gt;&lt;br&gt;</v>
      </c>
      <c r="AG3849" s="97">
        <f t="shared" si="949"/>
        <v>1900</v>
      </c>
      <c r="AH3849" s="97" t="str">
        <f t="shared" si="950"/>
        <v>01</v>
      </c>
      <c r="AI3849" s="97" t="str">
        <f t="shared" si="951"/>
        <v>00</v>
      </c>
      <c r="AJ3849" s="97" t="str">
        <f t="shared" si="952"/>
        <v>19000100</v>
      </c>
    </row>
    <row r="3850" spans="6:36" ht="12" customHeight="1" x14ac:dyDescent="0.15">
      <c r="F3850" s="86" t="str">
        <f t="shared" si="941"/>
        <v>Saturday</v>
      </c>
      <c r="G3850" s="91"/>
      <c r="H3850" s="92" t="str">
        <f>VLOOKUP(MONTH(G3850),VLOOKUP!$W$1:$X$24,2)</f>
        <v>January</v>
      </c>
      <c r="I3850" s="92" t="str">
        <f t="shared" si="942"/>
        <v/>
      </c>
      <c r="J3850" s="10" t="s">
        <v>2704</v>
      </c>
      <c r="L3850" s="86" t="str">
        <f t="shared" si="937"/>
        <v>Live Beneath the Wye [51 West St, Annapolis, MD]</v>
      </c>
      <c r="M3850" s="86">
        <f t="shared" si="943"/>
        <v>0</v>
      </c>
      <c r="N3850" s="93" t="str">
        <f t="shared" si="940"/>
        <v>Live Beneath the Wye [51 West St, Annapolis, MD]</v>
      </c>
      <c r="O3850" s="94"/>
      <c r="S3850" s="95">
        <f t="shared" si="944"/>
        <v>0</v>
      </c>
      <c r="T3850" s="86" t="str">
        <f t="shared" si="945"/>
        <v/>
      </c>
      <c r="U3850" s="86" t="str">
        <f t="shared" si="939"/>
        <v/>
      </c>
      <c r="V3850" s="95" t="str">
        <f t="shared" si="946"/>
        <v/>
      </c>
      <c r="AE3850" s="92" t="str">
        <f t="shared" si="947"/>
        <v/>
      </c>
      <c r="AF3850" s="96" t="str">
        <f t="shared" si="948"/>
        <v>&lt;a name='19000100'&gt;&lt;b&gt;: 0 - Live Beneath the Wye [51 West St, Annapolis, MD]&lt;/b&gt;&lt;/a&gt;&lt;br&gt;</v>
      </c>
      <c r="AG3850" s="97">
        <f t="shared" si="949"/>
        <v>1900</v>
      </c>
      <c r="AH3850" s="97" t="str">
        <f t="shared" si="950"/>
        <v>01</v>
      </c>
      <c r="AI3850" s="97" t="str">
        <f t="shared" si="951"/>
        <v>00</v>
      </c>
      <c r="AJ3850" s="97" t="str">
        <f t="shared" si="952"/>
        <v>19000100</v>
      </c>
    </row>
    <row r="3851" spans="6:36" ht="12" customHeight="1" x14ac:dyDescent="0.15">
      <c r="F3851" s="86" t="str">
        <f t="shared" si="941"/>
        <v>Saturday</v>
      </c>
      <c r="G3851" s="91"/>
      <c r="H3851" s="92" t="str">
        <f>VLOOKUP(MONTH(G3851),VLOOKUP!$W$1:$X$24,2)</f>
        <v>January</v>
      </c>
      <c r="I3851" s="92" t="str">
        <f t="shared" si="942"/>
        <v/>
      </c>
      <c r="J3851" s="10" t="s">
        <v>2704</v>
      </c>
      <c r="L3851" s="86" t="str">
        <f t="shared" si="937"/>
        <v>Live Beneath the Wye [51 West St, Annapolis, MD]</v>
      </c>
      <c r="M3851" s="86">
        <f t="shared" si="943"/>
        <v>0</v>
      </c>
      <c r="N3851" s="93" t="str">
        <f t="shared" si="940"/>
        <v>Live Beneath the Wye [51 West St, Annapolis, MD]</v>
      </c>
      <c r="O3851" s="94"/>
      <c r="S3851" s="95">
        <f t="shared" si="944"/>
        <v>0</v>
      </c>
      <c r="T3851" s="86" t="str">
        <f t="shared" si="945"/>
        <v/>
      </c>
      <c r="U3851" s="86" t="str">
        <f t="shared" si="939"/>
        <v/>
      </c>
      <c r="V3851" s="95" t="str">
        <f t="shared" si="946"/>
        <v/>
      </c>
      <c r="AE3851" s="92" t="str">
        <f t="shared" si="947"/>
        <v/>
      </c>
      <c r="AF3851" s="96" t="str">
        <f t="shared" si="948"/>
        <v>&lt;a name='19000100'&gt;&lt;b&gt;: 0 - Live Beneath the Wye [51 West St, Annapolis, MD]&lt;/b&gt;&lt;/a&gt;&lt;br&gt;</v>
      </c>
      <c r="AG3851" s="97">
        <f t="shared" si="949"/>
        <v>1900</v>
      </c>
      <c r="AH3851" s="97" t="str">
        <f t="shared" si="950"/>
        <v>01</v>
      </c>
      <c r="AI3851" s="97" t="str">
        <f t="shared" si="951"/>
        <v>00</v>
      </c>
      <c r="AJ3851" s="97" t="str">
        <f t="shared" si="952"/>
        <v>19000100</v>
      </c>
    </row>
    <row r="3852" spans="6:36" ht="12" customHeight="1" x14ac:dyDescent="0.15">
      <c r="F3852" s="86" t="str">
        <f t="shared" si="941"/>
        <v>Saturday</v>
      </c>
      <c r="G3852" s="91"/>
      <c r="H3852" s="92" t="str">
        <f>VLOOKUP(MONTH(G3852),VLOOKUP!$W$1:$X$24,2)</f>
        <v>January</v>
      </c>
      <c r="I3852" s="92" t="str">
        <f t="shared" si="942"/>
        <v/>
      </c>
      <c r="J3852" s="10" t="s">
        <v>2704</v>
      </c>
      <c r="L3852" s="86" t="str">
        <f t="shared" si="937"/>
        <v>Live Beneath the Wye [51 West St, Annapolis, MD]</v>
      </c>
      <c r="M3852" s="86">
        <f t="shared" si="943"/>
        <v>0</v>
      </c>
      <c r="N3852" s="93" t="str">
        <f t="shared" si="940"/>
        <v>Live Beneath the Wye [51 West St, Annapolis, MD]</v>
      </c>
      <c r="O3852" s="94"/>
      <c r="S3852" s="95">
        <f t="shared" si="944"/>
        <v>0</v>
      </c>
      <c r="T3852" s="86" t="str">
        <f t="shared" si="945"/>
        <v/>
      </c>
      <c r="U3852" s="86" t="str">
        <f t="shared" si="939"/>
        <v/>
      </c>
      <c r="V3852" s="95" t="str">
        <f t="shared" si="946"/>
        <v/>
      </c>
      <c r="AE3852" s="92" t="str">
        <f t="shared" si="947"/>
        <v/>
      </c>
      <c r="AF3852" s="96" t="str">
        <f t="shared" si="948"/>
        <v>&lt;a name='19000100'&gt;&lt;b&gt;: 0 - Live Beneath the Wye [51 West St, Annapolis, MD]&lt;/b&gt;&lt;/a&gt;&lt;br&gt;</v>
      </c>
      <c r="AG3852" s="97">
        <f t="shared" si="949"/>
        <v>1900</v>
      </c>
      <c r="AH3852" s="97" t="str">
        <f t="shared" si="950"/>
        <v>01</v>
      </c>
      <c r="AI3852" s="97" t="str">
        <f t="shared" si="951"/>
        <v>00</v>
      </c>
      <c r="AJ3852" s="97" t="str">
        <f t="shared" si="952"/>
        <v>19000100</v>
      </c>
    </row>
    <row r="3853" spans="6:36" ht="12" customHeight="1" x14ac:dyDescent="0.15">
      <c r="F3853" s="86" t="str">
        <f t="shared" si="941"/>
        <v>Saturday</v>
      </c>
      <c r="G3853" s="91"/>
      <c r="H3853" s="92" t="str">
        <f>VLOOKUP(MONTH(G3853),VLOOKUP!$W$1:$X$24,2)</f>
        <v>January</v>
      </c>
      <c r="I3853" s="92" t="str">
        <f t="shared" si="942"/>
        <v/>
      </c>
      <c r="J3853" s="93" t="s">
        <v>1026</v>
      </c>
      <c r="L3853" s="86" t="str">
        <f t="shared" si="937"/>
        <v>Living Social [918 F Street NW, WDC]</v>
      </c>
      <c r="M3853" s="86">
        <f t="shared" si="943"/>
        <v>0</v>
      </c>
      <c r="N3853" s="93" t="str">
        <f t="shared" si="940"/>
        <v>Living Social [918 F Street NW, WDC]</v>
      </c>
      <c r="O3853" s="94"/>
      <c r="S3853" s="95">
        <f t="shared" si="944"/>
        <v>0</v>
      </c>
      <c r="T3853" s="86" t="str">
        <f t="shared" si="945"/>
        <v/>
      </c>
      <c r="U3853" s="86" t="str">
        <f t="shared" si="939"/>
        <v/>
      </c>
      <c r="V3853" s="95" t="str">
        <f t="shared" si="946"/>
        <v/>
      </c>
      <c r="AE3853" s="92" t="str">
        <f t="shared" si="947"/>
        <v/>
      </c>
      <c r="AF3853" s="96" t="str">
        <f t="shared" si="948"/>
        <v>&lt;a name='19000100'&gt;&lt;b&gt;: 0 - Living Social [918 F Street NW, WDC]&lt;/b&gt;&lt;/a&gt;&lt;br&gt;</v>
      </c>
      <c r="AG3853" s="97">
        <f t="shared" si="949"/>
        <v>1900</v>
      </c>
      <c r="AH3853" s="97" t="str">
        <f t="shared" si="950"/>
        <v>01</v>
      </c>
      <c r="AI3853" s="97" t="str">
        <f t="shared" si="951"/>
        <v>00</v>
      </c>
      <c r="AJ3853" s="97" t="str">
        <f t="shared" si="952"/>
        <v>19000100</v>
      </c>
    </row>
    <row r="3854" spans="6:36" ht="12" customHeight="1" x14ac:dyDescent="0.15">
      <c r="F3854" s="86" t="str">
        <f t="shared" si="941"/>
        <v>Saturday</v>
      </c>
      <c r="G3854" s="91"/>
      <c r="H3854" s="92" t="str">
        <f>VLOOKUP(MONTH(G3854),VLOOKUP!$W$1:$X$24,2)</f>
        <v>January</v>
      </c>
      <c r="I3854" s="92" t="str">
        <f t="shared" si="942"/>
        <v/>
      </c>
      <c r="J3854" s="93" t="s">
        <v>1026</v>
      </c>
      <c r="L3854" s="86" t="str">
        <f t="shared" si="937"/>
        <v>Living Social [918 F Street NW, WDC]</v>
      </c>
      <c r="M3854" s="86">
        <f t="shared" si="943"/>
        <v>0</v>
      </c>
      <c r="N3854" s="93" t="str">
        <f t="shared" si="940"/>
        <v>Living Social [918 F Street NW, WDC]</v>
      </c>
      <c r="O3854" s="94"/>
      <c r="S3854" s="95">
        <f t="shared" si="944"/>
        <v>0</v>
      </c>
      <c r="T3854" s="86" t="str">
        <f t="shared" si="945"/>
        <v/>
      </c>
      <c r="U3854" s="86" t="str">
        <f t="shared" si="939"/>
        <v/>
      </c>
      <c r="V3854" s="95" t="str">
        <f t="shared" si="946"/>
        <v/>
      </c>
      <c r="AE3854" s="92" t="str">
        <f t="shared" si="947"/>
        <v/>
      </c>
      <c r="AF3854" s="96" t="str">
        <f t="shared" si="948"/>
        <v>&lt;a name='19000100'&gt;&lt;b&gt;: 0 - Living Social [918 F Street NW, WDC]&lt;/b&gt;&lt;/a&gt;&lt;br&gt;</v>
      </c>
      <c r="AG3854" s="97">
        <f t="shared" si="949"/>
        <v>1900</v>
      </c>
      <c r="AH3854" s="97" t="str">
        <f t="shared" si="950"/>
        <v>01</v>
      </c>
      <c r="AI3854" s="97" t="str">
        <f t="shared" si="951"/>
        <v>00</v>
      </c>
      <c r="AJ3854" s="97" t="str">
        <f t="shared" si="952"/>
        <v>19000100</v>
      </c>
    </row>
    <row r="3855" spans="6:36" ht="12" customHeight="1" x14ac:dyDescent="0.15">
      <c r="F3855" s="86" t="str">
        <f t="shared" si="941"/>
        <v>Saturday</v>
      </c>
      <c r="G3855" s="91"/>
      <c r="H3855" s="92" t="str">
        <f>VLOOKUP(MONTH(G3855),VLOOKUP!$W$1:$X$24,2)</f>
        <v>January</v>
      </c>
      <c r="I3855" s="92" t="str">
        <f t="shared" si="942"/>
        <v/>
      </c>
      <c r="J3855" s="93" t="s">
        <v>1026</v>
      </c>
      <c r="L3855" s="86" t="str">
        <f t="shared" si="937"/>
        <v>Living Social [918 F Street NW, WDC]</v>
      </c>
      <c r="M3855" s="86">
        <f t="shared" si="943"/>
        <v>0</v>
      </c>
      <c r="N3855" s="93" t="str">
        <f t="shared" si="940"/>
        <v>Living Social [918 F Street NW, WDC]</v>
      </c>
      <c r="O3855" s="94"/>
      <c r="S3855" s="95">
        <f t="shared" si="944"/>
        <v>0</v>
      </c>
      <c r="T3855" s="86" t="str">
        <f t="shared" si="945"/>
        <v/>
      </c>
      <c r="U3855" s="86" t="str">
        <f t="shared" si="939"/>
        <v/>
      </c>
      <c r="V3855" s="95" t="str">
        <f t="shared" si="946"/>
        <v/>
      </c>
      <c r="AE3855" s="92" t="str">
        <f t="shared" si="947"/>
        <v/>
      </c>
      <c r="AF3855" s="96" t="str">
        <f t="shared" si="948"/>
        <v>&lt;a name='19000100'&gt;&lt;b&gt;: 0 - Living Social [918 F Street NW, WDC]&lt;/b&gt;&lt;/a&gt;&lt;br&gt;</v>
      </c>
      <c r="AG3855" s="97">
        <f t="shared" si="949"/>
        <v>1900</v>
      </c>
      <c r="AH3855" s="97" t="str">
        <f t="shared" si="950"/>
        <v>01</v>
      </c>
      <c r="AI3855" s="97" t="str">
        <f t="shared" si="951"/>
        <v>00</v>
      </c>
      <c r="AJ3855" s="97" t="str">
        <f t="shared" si="952"/>
        <v>19000100</v>
      </c>
    </row>
    <row r="3856" spans="6:36" ht="12" customHeight="1" x14ac:dyDescent="0.15">
      <c r="F3856" s="86" t="str">
        <f t="shared" si="941"/>
        <v>Saturday</v>
      </c>
      <c r="G3856" s="91"/>
      <c r="H3856" s="92" t="str">
        <f>VLOOKUP(MONTH(G3856),VLOOKUP!$W$1:$X$24,2)</f>
        <v>January</v>
      </c>
      <c r="I3856" s="92" t="str">
        <f t="shared" si="942"/>
        <v/>
      </c>
      <c r="J3856" s="93" t="s">
        <v>1026</v>
      </c>
      <c r="L3856" s="86" t="str">
        <f t="shared" si="937"/>
        <v>Living Social [918 F Street NW, WDC]</v>
      </c>
      <c r="M3856" s="86">
        <f t="shared" si="943"/>
        <v>0</v>
      </c>
      <c r="N3856" s="93" t="str">
        <f t="shared" si="940"/>
        <v>Living Social [918 F Street NW, WDC]</v>
      </c>
      <c r="O3856" s="94"/>
      <c r="S3856" s="95">
        <f t="shared" si="944"/>
        <v>0</v>
      </c>
      <c r="T3856" s="86" t="str">
        <f t="shared" si="945"/>
        <v/>
      </c>
      <c r="U3856" s="86" t="str">
        <f t="shared" si="939"/>
        <v/>
      </c>
      <c r="V3856" s="95" t="str">
        <f t="shared" si="946"/>
        <v/>
      </c>
      <c r="AE3856" s="92" t="str">
        <f t="shared" si="947"/>
        <v/>
      </c>
      <c r="AF3856" s="96" t="str">
        <f t="shared" si="948"/>
        <v>&lt;a name='19000100'&gt;&lt;b&gt;: 0 - Living Social [918 F Street NW, WDC]&lt;/b&gt;&lt;/a&gt;&lt;br&gt;</v>
      </c>
      <c r="AG3856" s="97">
        <f t="shared" si="949"/>
        <v>1900</v>
      </c>
      <c r="AH3856" s="97" t="str">
        <f t="shared" si="950"/>
        <v>01</v>
      </c>
      <c r="AI3856" s="97" t="str">
        <f t="shared" si="951"/>
        <v>00</v>
      </c>
      <c r="AJ3856" s="97" t="str">
        <f t="shared" si="952"/>
        <v>19000100</v>
      </c>
    </row>
    <row r="3857" spans="6:36" ht="12" customHeight="1" x14ac:dyDescent="0.15">
      <c r="F3857" s="86" t="str">
        <f t="shared" si="941"/>
        <v>Saturday</v>
      </c>
      <c r="G3857" s="91"/>
      <c r="H3857" s="92" t="str">
        <f>VLOOKUP(MONTH(G3857),VLOOKUP!$W$1:$X$24,2)</f>
        <v>January</v>
      </c>
      <c r="I3857" s="92" t="str">
        <f t="shared" si="942"/>
        <v/>
      </c>
      <c r="J3857" s="93" t="s">
        <v>1058</v>
      </c>
      <c r="L3857" s="86" t="str">
        <f t="shared" si="937"/>
        <v>LLF House [Washington, DC]</v>
      </c>
      <c r="M3857" s="86">
        <f t="shared" si="943"/>
        <v>0</v>
      </c>
      <c r="N3857" s="93" t="str">
        <f t="shared" si="940"/>
        <v>LLF House [Washington, DC]</v>
      </c>
      <c r="O3857" s="90"/>
      <c r="S3857" s="95">
        <f t="shared" si="944"/>
        <v>0</v>
      </c>
      <c r="T3857" s="86" t="str">
        <f t="shared" si="945"/>
        <v/>
      </c>
      <c r="U3857" s="86" t="str">
        <f t="shared" si="939"/>
        <v/>
      </c>
      <c r="V3857" s="95" t="str">
        <f t="shared" si="946"/>
        <v/>
      </c>
      <c r="AE3857" s="92" t="str">
        <f t="shared" si="947"/>
        <v/>
      </c>
      <c r="AF3857" s="96" t="str">
        <f t="shared" si="948"/>
        <v>&lt;a name='19000100'&gt;&lt;b&gt;: 0 - LLF House [Washington, DC]&lt;/b&gt;&lt;/a&gt;&lt;br&gt;</v>
      </c>
      <c r="AG3857" s="97">
        <f t="shared" si="949"/>
        <v>1900</v>
      </c>
      <c r="AH3857" s="97" t="str">
        <f t="shared" si="950"/>
        <v>01</v>
      </c>
      <c r="AI3857" s="97" t="str">
        <f t="shared" si="951"/>
        <v>00</v>
      </c>
      <c r="AJ3857" s="97" t="str">
        <f t="shared" si="952"/>
        <v>19000100</v>
      </c>
    </row>
    <row r="3858" spans="6:36" ht="12" customHeight="1" x14ac:dyDescent="0.15">
      <c r="F3858" s="86" t="str">
        <f t="shared" si="941"/>
        <v>Saturday</v>
      </c>
      <c r="G3858" s="91"/>
      <c r="H3858" s="92" t="str">
        <f>VLOOKUP(MONTH(G3858),VLOOKUP!$W$1:$X$24,2)</f>
        <v>January</v>
      </c>
      <c r="I3858" s="92" t="str">
        <f t="shared" si="942"/>
        <v/>
      </c>
      <c r="J3858" s="93" t="s">
        <v>1058</v>
      </c>
      <c r="L3858" s="86" t="str">
        <f t="shared" si="937"/>
        <v>LLF House [Washington, DC]</v>
      </c>
      <c r="M3858" s="86">
        <f t="shared" si="943"/>
        <v>0</v>
      </c>
      <c r="N3858" s="93" t="str">
        <f t="shared" si="940"/>
        <v>LLF House [Washington, DC]</v>
      </c>
      <c r="O3858" s="90"/>
      <c r="S3858" s="95">
        <f t="shared" si="944"/>
        <v>0</v>
      </c>
      <c r="T3858" s="86" t="str">
        <f t="shared" si="945"/>
        <v/>
      </c>
      <c r="U3858" s="86" t="str">
        <f t="shared" si="939"/>
        <v/>
      </c>
      <c r="V3858" s="95" t="str">
        <f t="shared" si="946"/>
        <v/>
      </c>
      <c r="AE3858" s="92" t="str">
        <f t="shared" si="947"/>
        <v/>
      </c>
      <c r="AF3858" s="96" t="str">
        <f t="shared" si="948"/>
        <v>&lt;a name='19000100'&gt;&lt;b&gt;: 0 - LLF House [Washington, DC]&lt;/b&gt;&lt;/a&gt;&lt;br&gt;</v>
      </c>
      <c r="AG3858" s="97">
        <f t="shared" si="949"/>
        <v>1900</v>
      </c>
      <c r="AH3858" s="97" t="str">
        <f t="shared" si="950"/>
        <v>01</v>
      </c>
      <c r="AI3858" s="97" t="str">
        <f t="shared" si="951"/>
        <v>00</v>
      </c>
      <c r="AJ3858" s="97" t="str">
        <f t="shared" si="952"/>
        <v>19000100</v>
      </c>
    </row>
    <row r="3859" spans="6:36" ht="12" customHeight="1" x14ac:dyDescent="0.15">
      <c r="F3859" s="86" t="str">
        <f t="shared" si="941"/>
        <v>Saturday</v>
      </c>
      <c r="G3859" s="91"/>
      <c r="H3859" s="92" t="str">
        <f>VLOOKUP(MONTH(G3859),VLOOKUP!$W$1:$X$24,2)</f>
        <v>January</v>
      </c>
      <c r="I3859" s="92" t="str">
        <f t="shared" si="942"/>
        <v/>
      </c>
      <c r="J3859" s="93" t="s">
        <v>1058</v>
      </c>
      <c r="L3859" s="86" t="str">
        <f t="shared" si="937"/>
        <v>LLF House [Washington, DC]</v>
      </c>
      <c r="M3859" s="86">
        <f t="shared" si="943"/>
        <v>0</v>
      </c>
      <c r="N3859" s="93" t="str">
        <f t="shared" si="940"/>
        <v>LLF House [Washington, DC]</v>
      </c>
      <c r="O3859" s="90"/>
      <c r="S3859" s="95">
        <f t="shared" si="944"/>
        <v>0</v>
      </c>
      <c r="T3859" s="86" t="str">
        <f t="shared" si="945"/>
        <v/>
      </c>
      <c r="U3859" s="86" t="str">
        <f t="shared" si="939"/>
        <v/>
      </c>
      <c r="V3859" s="95" t="str">
        <f t="shared" si="946"/>
        <v/>
      </c>
      <c r="AE3859" s="92" t="str">
        <f t="shared" si="947"/>
        <v/>
      </c>
      <c r="AF3859" s="96" t="str">
        <f t="shared" si="948"/>
        <v>&lt;a name='19000100'&gt;&lt;b&gt;: 0 - LLF House [Washington, DC]&lt;/b&gt;&lt;/a&gt;&lt;br&gt;</v>
      </c>
      <c r="AG3859" s="97">
        <f t="shared" si="949"/>
        <v>1900</v>
      </c>
      <c r="AH3859" s="97" t="str">
        <f t="shared" si="950"/>
        <v>01</v>
      </c>
      <c r="AI3859" s="97" t="str">
        <f t="shared" si="951"/>
        <v>00</v>
      </c>
      <c r="AJ3859" s="97" t="str">
        <f t="shared" si="952"/>
        <v>19000100</v>
      </c>
    </row>
    <row r="3860" spans="6:36" ht="12" customHeight="1" x14ac:dyDescent="0.15">
      <c r="F3860" s="86" t="str">
        <f t="shared" si="941"/>
        <v>Saturday</v>
      </c>
      <c r="G3860" s="91"/>
      <c r="H3860" s="92" t="str">
        <f>VLOOKUP(MONTH(G3860),VLOOKUP!$W$1:$X$24,2)</f>
        <v>January</v>
      </c>
      <c r="I3860" s="92" t="str">
        <f t="shared" si="942"/>
        <v/>
      </c>
      <c r="J3860" s="93" t="s">
        <v>1058</v>
      </c>
      <c r="L3860" s="86" t="str">
        <f t="shared" si="937"/>
        <v>LLF House [Washington, DC]</v>
      </c>
      <c r="M3860" s="86">
        <f t="shared" si="943"/>
        <v>0</v>
      </c>
      <c r="N3860" s="93" t="str">
        <f t="shared" si="940"/>
        <v>LLF House [Washington, DC]</v>
      </c>
      <c r="O3860" s="90"/>
      <c r="S3860" s="95">
        <f t="shared" si="944"/>
        <v>0</v>
      </c>
      <c r="T3860" s="86" t="str">
        <f t="shared" si="945"/>
        <v/>
      </c>
      <c r="U3860" s="86" t="str">
        <f t="shared" si="939"/>
        <v/>
      </c>
      <c r="V3860" s="95" t="str">
        <f t="shared" si="946"/>
        <v/>
      </c>
      <c r="AE3860" s="92" t="str">
        <f t="shared" si="947"/>
        <v/>
      </c>
      <c r="AF3860" s="96" t="str">
        <f t="shared" si="948"/>
        <v>&lt;a name='19000100'&gt;&lt;b&gt;: 0 - LLF House [Washington, DC]&lt;/b&gt;&lt;/a&gt;&lt;br&gt;</v>
      </c>
      <c r="AG3860" s="97">
        <f t="shared" si="949"/>
        <v>1900</v>
      </c>
      <c r="AH3860" s="97" t="str">
        <f t="shared" si="950"/>
        <v>01</v>
      </c>
      <c r="AI3860" s="97" t="str">
        <f t="shared" si="951"/>
        <v>00</v>
      </c>
      <c r="AJ3860" s="97" t="str">
        <f t="shared" si="952"/>
        <v>19000100</v>
      </c>
    </row>
    <row r="3861" spans="6:36" ht="12" customHeight="1" x14ac:dyDescent="0.15">
      <c r="F3861" s="86" t="str">
        <f t="shared" si="941"/>
        <v>Saturday</v>
      </c>
      <c r="G3861" s="91"/>
      <c r="H3861" s="92" t="str">
        <f>VLOOKUP(MONTH(G3861),VLOOKUP!$W$1:$X$24,2)</f>
        <v>January</v>
      </c>
      <c r="I3861" s="92" t="str">
        <f t="shared" si="942"/>
        <v/>
      </c>
      <c r="J3861" s="93" t="s">
        <v>1058</v>
      </c>
      <c r="L3861" s="86" t="str">
        <f t="shared" si="937"/>
        <v>LLF House [Washington, DC]</v>
      </c>
      <c r="M3861" s="86">
        <f t="shared" si="943"/>
        <v>0</v>
      </c>
      <c r="N3861" s="93" t="str">
        <f t="shared" si="940"/>
        <v>LLF House [Washington, DC]</v>
      </c>
      <c r="O3861" s="90"/>
      <c r="S3861" s="95">
        <f t="shared" si="944"/>
        <v>0</v>
      </c>
      <c r="T3861" s="86" t="str">
        <f t="shared" si="945"/>
        <v/>
      </c>
      <c r="U3861" s="86" t="str">
        <f t="shared" si="939"/>
        <v/>
      </c>
      <c r="V3861" s="95" t="str">
        <f t="shared" si="946"/>
        <v/>
      </c>
      <c r="AE3861" s="92" t="str">
        <f t="shared" si="947"/>
        <v/>
      </c>
      <c r="AF3861" s="96" t="str">
        <f t="shared" si="948"/>
        <v>&lt;a name='19000100'&gt;&lt;b&gt;: 0 - LLF House [Washington, DC]&lt;/b&gt;&lt;/a&gt;&lt;br&gt;</v>
      </c>
      <c r="AG3861" s="97">
        <f t="shared" si="949"/>
        <v>1900</v>
      </c>
      <c r="AH3861" s="97" t="str">
        <f t="shared" si="950"/>
        <v>01</v>
      </c>
      <c r="AI3861" s="97" t="str">
        <f t="shared" si="951"/>
        <v>00</v>
      </c>
      <c r="AJ3861" s="97" t="str">
        <f t="shared" si="952"/>
        <v>19000100</v>
      </c>
    </row>
    <row r="3862" spans="6:36" ht="12" customHeight="1" x14ac:dyDescent="0.15">
      <c r="F3862" s="86" t="str">
        <f t="shared" si="941"/>
        <v>Saturday</v>
      </c>
      <c r="G3862" s="91"/>
      <c r="H3862" s="92" t="str">
        <f>VLOOKUP(MONTH(G3862),VLOOKUP!$W$1:$X$24,2)</f>
        <v>January</v>
      </c>
      <c r="I3862" s="92" t="str">
        <f t="shared" si="942"/>
        <v/>
      </c>
      <c r="J3862" s="93" t="s">
        <v>1058</v>
      </c>
      <c r="L3862" s="86" t="str">
        <f t="shared" si="937"/>
        <v>LLF House [Washington, DC]</v>
      </c>
      <c r="M3862" s="86">
        <f t="shared" si="943"/>
        <v>0</v>
      </c>
      <c r="N3862" s="93" t="str">
        <f t="shared" si="940"/>
        <v>LLF House [Washington, DC]</v>
      </c>
      <c r="O3862" s="90"/>
      <c r="S3862" s="95">
        <f t="shared" si="944"/>
        <v>0</v>
      </c>
      <c r="T3862" s="86" t="str">
        <f t="shared" si="945"/>
        <v/>
      </c>
      <c r="U3862" s="86" t="str">
        <f t="shared" si="939"/>
        <v/>
      </c>
      <c r="V3862" s="95" t="str">
        <f t="shared" si="946"/>
        <v/>
      </c>
      <c r="AE3862" s="92" t="str">
        <f t="shared" si="947"/>
        <v/>
      </c>
      <c r="AF3862" s="96" t="str">
        <f t="shared" si="948"/>
        <v>&lt;a name='19000100'&gt;&lt;b&gt;: 0 - LLF House [Washington, DC]&lt;/b&gt;&lt;/a&gt;&lt;br&gt;</v>
      </c>
      <c r="AG3862" s="97">
        <f t="shared" si="949"/>
        <v>1900</v>
      </c>
      <c r="AH3862" s="97" t="str">
        <f t="shared" si="950"/>
        <v>01</v>
      </c>
      <c r="AI3862" s="97" t="str">
        <f t="shared" si="951"/>
        <v>00</v>
      </c>
      <c r="AJ3862" s="97" t="str">
        <f t="shared" si="952"/>
        <v>19000100</v>
      </c>
    </row>
    <row r="3863" spans="6:36" ht="12" customHeight="1" x14ac:dyDescent="0.15">
      <c r="F3863" s="86" t="str">
        <f t="shared" si="941"/>
        <v>Saturday</v>
      </c>
      <c r="G3863" s="91"/>
      <c r="H3863" s="92" t="str">
        <f>VLOOKUP(MONTH(G3863),VLOOKUP!$W$1:$X$24,2)</f>
        <v>January</v>
      </c>
      <c r="I3863" s="92" t="str">
        <f t="shared" si="942"/>
        <v/>
      </c>
      <c r="J3863" s="93" t="s">
        <v>1263</v>
      </c>
      <c r="L3863" s="86" t="str">
        <f t="shared" si="937"/>
        <v>Looking Glass Lounge [3634 Georgia Ave NW, WDC]</v>
      </c>
      <c r="M3863" s="86">
        <f t="shared" si="943"/>
        <v>0</v>
      </c>
      <c r="N3863" s="93" t="str">
        <f t="shared" si="940"/>
        <v>Looking Glass Lounge [3634 Georgia Ave NW, WDC]</v>
      </c>
      <c r="O3863" s="94"/>
      <c r="S3863" s="95">
        <f t="shared" si="944"/>
        <v>0</v>
      </c>
      <c r="T3863" s="86" t="str">
        <f t="shared" si="945"/>
        <v/>
      </c>
      <c r="U3863" s="86" t="str">
        <f t="shared" si="939"/>
        <v/>
      </c>
      <c r="V3863" s="95" t="str">
        <f t="shared" si="946"/>
        <v/>
      </c>
      <c r="AE3863" s="92" t="str">
        <f t="shared" si="947"/>
        <v/>
      </c>
      <c r="AF3863" s="96" t="str">
        <f t="shared" si="948"/>
        <v>&lt;a name='19000100'&gt;&lt;b&gt;: 0 - Looking Glass Lounge [3634 Georgia Ave NW, WDC]&lt;/b&gt;&lt;/a&gt;&lt;br&gt;</v>
      </c>
      <c r="AG3863" s="97">
        <f t="shared" si="949"/>
        <v>1900</v>
      </c>
      <c r="AH3863" s="97" t="str">
        <f t="shared" si="950"/>
        <v>01</v>
      </c>
      <c r="AI3863" s="97" t="str">
        <f t="shared" si="951"/>
        <v>00</v>
      </c>
      <c r="AJ3863" s="97" t="str">
        <f t="shared" si="952"/>
        <v>19000100</v>
      </c>
    </row>
    <row r="3864" spans="6:36" ht="12" customHeight="1" x14ac:dyDescent="0.15">
      <c r="F3864" s="86" t="str">
        <f t="shared" si="941"/>
        <v>Saturday</v>
      </c>
      <c r="G3864" s="91"/>
      <c r="H3864" s="92" t="str">
        <f>VLOOKUP(MONTH(G3864),VLOOKUP!$W$1:$X$24,2)</f>
        <v>January</v>
      </c>
      <c r="I3864" s="92" t="str">
        <f t="shared" si="942"/>
        <v/>
      </c>
      <c r="J3864" s="93" t="s">
        <v>1263</v>
      </c>
      <c r="L3864" s="86" t="str">
        <f t="shared" si="937"/>
        <v>Looking Glass Lounge [3634 Georgia Ave NW, WDC]</v>
      </c>
      <c r="M3864" s="86">
        <f t="shared" si="943"/>
        <v>0</v>
      </c>
      <c r="N3864" s="93" t="str">
        <f t="shared" si="940"/>
        <v>Looking Glass Lounge [3634 Georgia Ave NW, WDC]</v>
      </c>
      <c r="O3864" s="94"/>
      <c r="S3864" s="95">
        <f t="shared" si="944"/>
        <v>0</v>
      </c>
      <c r="T3864" s="86" t="str">
        <f t="shared" si="945"/>
        <v/>
      </c>
      <c r="U3864" s="86" t="str">
        <f t="shared" si="939"/>
        <v/>
      </c>
      <c r="V3864" s="95" t="str">
        <f t="shared" si="946"/>
        <v/>
      </c>
      <c r="AE3864" s="92" t="str">
        <f t="shared" si="947"/>
        <v/>
      </c>
      <c r="AF3864" s="96" t="str">
        <f t="shared" si="948"/>
        <v>&lt;a name='19000100'&gt;&lt;b&gt;: 0 - Looking Glass Lounge [3634 Georgia Ave NW, WDC]&lt;/b&gt;&lt;/a&gt;&lt;br&gt;</v>
      </c>
      <c r="AG3864" s="97">
        <f t="shared" si="949"/>
        <v>1900</v>
      </c>
      <c r="AH3864" s="97" t="str">
        <f t="shared" si="950"/>
        <v>01</v>
      </c>
      <c r="AI3864" s="97" t="str">
        <f t="shared" si="951"/>
        <v>00</v>
      </c>
      <c r="AJ3864" s="97" t="str">
        <f t="shared" si="952"/>
        <v>19000100</v>
      </c>
    </row>
    <row r="3865" spans="6:36" ht="12" customHeight="1" x14ac:dyDescent="0.15">
      <c r="F3865" s="86" t="str">
        <f t="shared" si="941"/>
        <v>Saturday</v>
      </c>
      <c r="G3865" s="91"/>
      <c r="H3865" s="92" t="str">
        <f>VLOOKUP(MONTH(G3865),VLOOKUP!$W$1:$X$24,2)</f>
        <v>January</v>
      </c>
      <c r="I3865" s="92" t="str">
        <f t="shared" si="942"/>
        <v/>
      </c>
      <c r="J3865" s="93" t="s">
        <v>1263</v>
      </c>
      <c r="L3865" s="86" t="str">
        <f t="shared" si="937"/>
        <v>Looking Glass Lounge [3634 Georgia Ave NW, WDC]</v>
      </c>
      <c r="M3865" s="86">
        <f t="shared" si="943"/>
        <v>0</v>
      </c>
      <c r="N3865" s="93" t="str">
        <f t="shared" si="940"/>
        <v>Looking Glass Lounge [3634 Georgia Ave NW, WDC]</v>
      </c>
      <c r="O3865" s="94"/>
      <c r="S3865" s="95">
        <f t="shared" si="944"/>
        <v>0</v>
      </c>
      <c r="T3865" s="86" t="str">
        <f t="shared" si="945"/>
        <v/>
      </c>
      <c r="U3865" s="86" t="str">
        <f t="shared" si="939"/>
        <v/>
      </c>
      <c r="V3865" s="95" t="str">
        <f t="shared" si="946"/>
        <v/>
      </c>
      <c r="AE3865" s="92" t="str">
        <f t="shared" si="947"/>
        <v/>
      </c>
      <c r="AF3865" s="96" t="str">
        <f t="shared" si="948"/>
        <v>&lt;a name='19000100'&gt;&lt;b&gt;: 0 - Looking Glass Lounge [3634 Georgia Ave NW, WDC]&lt;/b&gt;&lt;/a&gt;&lt;br&gt;</v>
      </c>
      <c r="AG3865" s="97">
        <f t="shared" si="949"/>
        <v>1900</v>
      </c>
      <c r="AH3865" s="97" t="str">
        <f t="shared" si="950"/>
        <v>01</v>
      </c>
      <c r="AI3865" s="97" t="str">
        <f t="shared" si="951"/>
        <v>00</v>
      </c>
      <c r="AJ3865" s="97" t="str">
        <f t="shared" si="952"/>
        <v>19000100</v>
      </c>
    </row>
    <row r="3866" spans="6:36" ht="12" customHeight="1" x14ac:dyDescent="0.15">
      <c r="F3866" s="86" t="str">
        <f t="shared" si="941"/>
        <v>Saturday</v>
      </c>
      <c r="G3866" s="91"/>
      <c r="H3866" s="92" t="str">
        <f>VLOOKUP(MONTH(G3866),VLOOKUP!$W$1:$X$24,2)</f>
        <v>January</v>
      </c>
      <c r="I3866" s="92" t="str">
        <f t="shared" si="942"/>
        <v/>
      </c>
      <c r="J3866" s="93" t="s">
        <v>1263</v>
      </c>
      <c r="L3866" s="86" t="str">
        <f t="shared" si="937"/>
        <v>Looking Glass Lounge [3634 Georgia Ave NW, WDC]</v>
      </c>
      <c r="M3866" s="86">
        <f t="shared" si="943"/>
        <v>0</v>
      </c>
      <c r="N3866" s="93" t="str">
        <f t="shared" si="940"/>
        <v>Looking Glass Lounge [3634 Georgia Ave NW, WDC]</v>
      </c>
      <c r="O3866" s="94"/>
      <c r="S3866" s="95">
        <f t="shared" si="944"/>
        <v>0</v>
      </c>
      <c r="T3866" s="86" t="str">
        <f t="shared" si="945"/>
        <v/>
      </c>
      <c r="U3866" s="86" t="str">
        <f t="shared" si="939"/>
        <v/>
      </c>
      <c r="V3866" s="95" t="str">
        <f t="shared" si="946"/>
        <v/>
      </c>
      <c r="AE3866" s="92" t="str">
        <f t="shared" si="947"/>
        <v/>
      </c>
      <c r="AF3866" s="96" t="str">
        <f t="shared" si="948"/>
        <v>&lt;a name='19000100'&gt;&lt;b&gt;: 0 - Looking Glass Lounge [3634 Georgia Ave NW, WDC]&lt;/b&gt;&lt;/a&gt;&lt;br&gt;</v>
      </c>
      <c r="AG3866" s="97">
        <f t="shared" si="949"/>
        <v>1900</v>
      </c>
      <c r="AH3866" s="97" t="str">
        <f t="shared" si="950"/>
        <v>01</v>
      </c>
      <c r="AI3866" s="97" t="str">
        <f t="shared" si="951"/>
        <v>00</v>
      </c>
      <c r="AJ3866" s="97" t="str">
        <f t="shared" si="952"/>
        <v>19000100</v>
      </c>
    </row>
    <row r="3867" spans="6:36" ht="12" customHeight="1" x14ac:dyDescent="0.15">
      <c r="F3867" s="86" t="str">
        <f t="shared" si="941"/>
        <v>Saturday</v>
      </c>
      <c r="G3867" s="91"/>
      <c r="H3867" s="92" t="str">
        <f>VLOOKUP(MONTH(G3867),VLOOKUP!$W$1:$X$24,2)</f>
        <v>January</v>
      </c>
      <c r="I3867" s="92" t="str">
        <f t="shared" si="942"/>
        <v/>
      </c>
      <c r="J3867" s="93" t="s">
        <v>1174</v>
      </c>
      <c r="L3867" s="86" t="str">
        <f t="shared" si="937"/>
        <v>Lost Rhino Brewing [21730 Red Rum Dr, Suite 147-157, Ashburn, VA]</v>
      </c>
      <c r="M3867" s="86">
        <f t="shared" si="943"/>
        <v>0</v>
      </c>
      <c r="N3867" s="93" t="str">
        <f t="shared" si="940"/>
        <v>Lost Rhino Brewing [21730 Red Rum Dr, Suite 147-157, Ashburn, VA]</v>
      </c>
      <c r="O3867" s="90"/>
      <c r="S3867" s="95">
        <f t="shared" si="944"/>
        <v>0</v>
      </c>
      <c r="T3867" s="86" t="str">
        <f t="shared" si="945"/>
        <v/>
      </c>
      <c r="U3867" s="86" t="str">
        <f t="shared" si="939"/>
        <v/>
      </c>
      <c r="V3867" s="95" t="str">
        <f t="shared" si="946"/>
        <v/>
      </c>
      <c r="W3867" s="90" t="s">
        <v>488</v>
      </c>
      <c r="AE3867" s="92" t="str">
        <f t="shared" si="947"/>
        <v/>
      </c>
      <c r="AF3867" s="96" t="str">
        <f t="shared" si="948"/>
        <v>&lt;a name='19000100'&gt;&lt;b&gt;: 0 - Lost Rhino Brewing [21730 Red Rum Dr, Suite 147-157, Ashburn, VA]&lt;/b&gt;&lt;/a&gt;&lt;br&gt;</v>
      </c>
      <c r="AG3867" s="97">
        <f t="shared" si="949"/>
        <v>1900</v>
      </c>
      <c r="AH3867" s="97" t="str">
        <f t="shared" si="950"/>
        <v>01</v>
      </c>
      <c r="AI3867" s="97" t="str">
        <f t="shared" si="951"/>
        <v>00</v>
      </c>
      <c r="AJ3867" s="97" t="str">
        <f t="shared" si="952"/>
        <v>19000100</v>
      </c>
    </row>
    <row r="3868" spans="6:36" ht="12" customHeight="1" x14ac:dyDescent="0.15">
      <c r="F3868" s="86" t="str">
        <f t="shared" si="941"/>
        <v>Saturday</v>
      </c>
      <c r="G3868" s="91"/>
      <c r="H3868" s="92" t="str">
        <f>VLOOKUP(MONTH(G3868),VLOOKUP!$W$1:$X$24,2)</f>
        <v>January</v>
      </c>
      <c r="I3868" s="92" t="str">
        <f t="shared" si="942"/>
        <v/>
      </c>
      <c r="J3868" s="93" t="s">
        <v>1174</v>
      </c>
      <c r="L3868" s="86" t="str">
        <f t="shared" si="937"/>
        <v>Lost Rhino Brewing [21730 Red Rum Dr, Suite 147-157, Ashburn, VA]</v>
      </c>
      <c r="M3868" s="86">
        <f t="shared" si="943"/>
        <v>0</v>
      </c>
      <c r="N3868" s="93" t="str">
        <f t="shared" si="940"/>
        <v>Lost Rhino Brewing [21730 Red Rum Dr, Suite 147-157, Ashburn, VA]</v>
      </c>
      <c r="O3868" s="90"/>
      <c r="S3868" s="95">
        <f t="shared" si="944"/>
        <v>0</v>
      </c>
      <c r="T3868" s="86" t="str">
        <f t="shared" si="945"/>
        <v/>
      </c>
      <c r="U3868" s="86" t="str">
        <f t="shared" si="939"/>
        <v/>
      </c>
      <c r="V3868" s="95" t="str">
        <f t="shared" si="946"/>
        <v/>
      </c>
      <c r="W3868" s="90" t="s">
        <v>488</v>
      </c>
      <c r="AE3868" s="92" t="str">
        <f t="shared" si="947"/>
        <v/>
      </c>
      <c r="AF3868" s="96" t="str">
        <f t="shared" si="948"/>
        <v>&lt;a name='19000100'&gt;&lt;b&gt;: 0 - Lost Rhino Brewing [21730 Red Rum Dr, Suite 147-157, Ashburn, VA]&lt;/b&gt;&lt;/a&gt;&lt;br&gt;</v>
      </c>
      <c r="AG3868" s="97">
        <f t="shared" si="949"/>
        <v>1900</v>
      </c>
      <c r="AH3868" s="97" t="str">
        <f t="shared" si="950"/>
        <v>01</v>
      </c>
      <c r="AI3868" s="97" t="str">
        <f t="shared" si="951"/>
        <v>00</v>
      </c>
      <c r="AJ3868" s="97" t="str">
        <f t="shared" si="952"/>
        <v>19000100</v>
      </c>
    </row>
    <row r="3869" spans="6:36" ht="12" customHeight="1" x14ac:dyDescent="0.15">
      <c r="F3869" s="86" t="str">
        <f t="shared" si="941"/>
        <v>Saturday</v>
      </c>
      <c r="G3869" s="91"/>
      <c r="H3869" s="92" t="str">
        <f>VLOOKUP(MONTH(G3869),VLOOKUP!$W$1:$X$24,2)</f>
        <v>January</v>
      </c>
      <c r="I3869" s="92" t="str">
        <f t="shared" si="942"/>
        <v/>
      </c>
      <c r="J3869" s="93" t="s">
        <v>1174</v>
      </c>
      <c r="L3869" s="86" t="str">
        <f t="shared" ref="L3869:L3932" si="953">IF(ISBLANK(K3869),N3869,N3869&amp;" ("&amp;K3869&amp;")")</f>
        <v>Lost Rhino Brewing [21730 Red Rum Dr, Suite 147-157, Ashburn, VA]</v>
      </c>
      <c r="M3869" s="86">
        <f t="shared" si="943"/>
        <v>0</v>
      </c>
      <c r="N3869" s="93" t="str">
        <f t="shared" si="940"/>
        <v>Lost Rhino Brewing [21730 Red Rum Dr, Suite 147-157, Ashburn, VA]</v>
      </c>
      <c r="O3869" s="90"/>
      <c r="S3869" s="95">
        <f t="shared" si="944"/>
        <v>0</v>
      </c>
      <c r="T3869" s="86" t="str">
        <f t="shared" si="945"/>
        <v/>
      </c>
      <c r="U3869" s="86" t="str">
        <f t="shared" si="939"/>
        <v/>
      </c>
      <c r="V3869" s="95" t="str">
        <f t="shared" si="946"/>
        <v/>
      </c>
      <c r="W3869" s="90" t="s">
        <v>488</v>
      </c>
      <c r="AE3869" s="92" t="str">
        <f t="shared" si="947"/>
        <v/>
      </c>
      <c r="AF3869" s="96" t="str">
        <f t="shared" si="948"/>
        <v>&lt;a name='19000100'&gt;&lt;b&gt;: 0 - Lost Rhino Brewing [21730 Red Rum Dr, Suite 147-157, Ashburn, VA]&lt;/b&gt;&lt;/a&gt;&lt;br&gt;</v>
      </c>
      <c r="AG3869" s="97">
        <f t="shared" si="949"/>
        <v>1900</v>
      </c>
      <c r="AH3869" s="97" t="str">
        <f t="shared" si="950"/>
        <v>01</v>
      </c>
      <c r="AI3869" s="97" t="str">
        <f t="shared" si="951"/>
        <v>00</v>
      </c>
      <c r="AJ3869" s="97" t="str">
        <f t="shared" si="952"/>
        <v>19000100</v>
      </c>
    </row>
    <row r="3870" spans="6:36" ht="12" customHeight="1" x14ac:dyDescent="0.15">
      <c r="F3870" s="86" t="str">
        <f t="shared" si="941"/>
        <v>Saturday</v>
      </c>
      <c r="G3870" s="91"/>
      <c r="H3870" s="92" t="str">
        <f>VLOOKUP(MONTH(G3870),VLOOKUP!$W$1:$X$24,2)</f>
        <v>January</v>
      </c>
      <c r="I3870" s="92" t="str">
        <f t="shared" si="942"/>
        <v/>
      </c>
      <c r="J3870" s="93" t="s">
        <v>1174</v>
      </c>
      <c r="L3870" s="86" t="str">
        <f t="shared" si="953"/>
        <v>Lost Rhino Brewing [21730 Red Rum Dr, Suite 147-157, Ashburn, VA]</v>
      </c>
      <c r="M3870" s="86">
        <f t="shared" si="943"/>
        <v>0</v>
      </c>
      <c r="N3870" s="93" t="str">
        <f t="shared" si="940"/>
        <v>Lost Rhino Brewing [21730 Red Rum Dr, Suite 147-157, Ashburn, VA]</v>
      </c>
      <c r="O3870" s="90"/>
      <c r="S3870" s="95">
        <f t="shared" si="944"/>
        <v>0</v>
      </c>
      <c r="T3870" s="86" t="str">
        <f t="shared" si="945"/>
        <v/>
      </c>
      <c r="U3870" s="86" t="str">
        <f t="shared" si="939"/>
        <v/>
      </c>
      <c r="V3870" s="95" t="str">
        <f t="shared" si="946"/>
        <v/>
      </c>
      <c r="W3870" s="90" t="s">
        <v>488</v>
      </c>
      <c r="AE3870" s="92" t="str">
        <f t="shared" si="947"/>
        <v/>
      </c>
      <c r="AF3870" s="96" t="str">
        <f t="shared" si="948"/>
        <v>&lt;a name='19000100'&gt;&lt;b&gt;: 0 - Lost Rhino Brewing [21730 Red Rum Dr, Suite 147-157, Ashburn, VA]&lt;/b&gt;&lt;/a&gt;&lt;br&gt;</v>
      </c>
      <c r="AG3870" s="97">
        <f t="shared" si="949"/>
        <v>1900</v>
      </c>
      <c r="AH3870" s="97" t="str">
        <f t="shared" si="950"/>
        <v>01</v>
      </c>
      <c r="AI3870" s="97" t="str">
        <f t="shared" si="951"/>
        <v>00</v>
      </c>
      <c r="AJ3870" s="97" t="str">
        <f t="shared" si="952"/>
        <v>19000100</v>
      </c>
    </row>
    <row r="3871" spans="6:36" ht="12" customHeight="1" x14ac:dyDescent="0.15">
      <c r="F3871" s="86" t="str">
        <f t="shared" si="941"/>
        <v>Saturday</v>
      </c>
      <c r="H3871" s="92" t="str">
        <f>VLOOKUP(MONTH(G3871),VLOOKUP!$W$1:$X$24,2)</f>
        <v>January</v>
      </c>
      <c r="I3871" s="92" t="str">
        <f t="shared" si="942"/>
        <v/>
      </c>
      <c r="J3871" s="93" t="s">
        <v>34</v>
      </c>
      <c r="L3871" s="86" t="str">
        <f t="shared" si="953"/>
        <v>Lot 49 [49 R St NW, WDC]</v>
      </c>
      <c r="M3871" s="86">
        <f t="shared" si="943"/>
        <v>0</v>
      </c>
      <c r="N3871" s="93" t="str">
        <f t="shared" si="940"/>
        <v>Lot 49 [49 R St NW, WDC]</v>
      </c>
      <c r="O3871" s="94"/>
      <c r="S3871" s="95">
        <f t="shared" si="944"/>
        <v>0</v>
      </c>
      <c r="T3871" s="86" t="str">
        <f t="shared" si="945"/>
        <v/>
      </c>
      <c r="U3871" s="86" t="str">
        <f t="shared" si="939"/>
        <v/>
      </c>
      <c r="V3871" s="95" t="str">
        <f t="shared" si="946"/>
        <v/>
      </c>
      <c r="W3871" s="90" t="s">
        <v>221</v>
      </c>
      <c r="AE3871" s="92" t="str">
        <f t="shared" si="947"/>
        <v/>
      </c>
      <c r="AF3871" s="96" t="str">
        <f t="shared" si="948"/>
        <v>&lt;a name='19000100'&gt;&lt;b&gt;: 0 - Lot 49 [49 R St NW, WDC]&lt;/b&gt;&lt;/a&gt;&lt;br&gt;</v>
      </c>
      <c r="AG3871" s="97">
        <f t="shared" si="949"/>
        <v>1900</v>
      </c>
      <c r="AH3871" s="97" t="str">
        <f t="shared" si="950"/>
        <v>01</v>
      </c>
      <c r="AI3871" s="97" t="str">
        <f t="shared" si="951"/>
        <v>00</v>
      </c>
      <c r="AJ3871" s="97" t="str">
        <f t="shared" si="952"/>
        <v>19000100</v>
      </c>
    </row>
    <row r="3872" spans="6:36" ht="12" customHeight="1" x14ac:dyDescent="0.15">
      <c r="F3872" s="86" t="str">
        <f t="shared" si="941"/>
        <v>Saturday</v>
      </c>
      <c r="H3872" s="92" t="str">
        <f>VLOOKUP(MONTH(G3872),VLOOKUP!$W$1:$X$24,2)</f>
        <v>January</v>
      </c>
      <c r="I3872" s="92" t="str">
        <f t="shared" si="942"/>
        <v/>
      </c>
      <c r="J3872" s="93" t="s">
        <v>34</v>
      </c>
      <c r="L3872" s="86" t="str">
        <f t="shared" si="953"/>
        <v>Lot 49 [49 R St NW, WDC]</v>
      </c>
      <c r="M3872" s="86">
        <f t="shared" si="943"/>
        <v>0</v>
      </c>
      <c r="N3872" s="93" t="str">
        <f t="shared" si="940"/>
        <v>Lot 49 [49 R St NW, WDC]</v>
      </c>
      <c r="O3872" s="94"/>
      <c r="S3872" s="95">
        <f t="shared" si="944"/>
        <v>0</v>
      </c>
      <c r="T3872" s="86" t="str">
        <f t="shared" si="945"/>
        <v/>
      </c>
      <c r="U3872" s="86" t="str">
        <f t="shared" si="939"/>
        <v/>
      </c>
      <c r="V3872" s="95" t="str">
        <f t="shared" si="946"/>
        <v/>
      </c>
      <c r="W3872" s="90" t="s">
        <v>221</v>
      </c>
      <c r="AE3872" s="92" t="str">
        <f t="shared" si="947"/>
        <v/>
      </c>
      <c r="AF3872" s="96" t="str">
        <f t="shared" si="948"/>
        <v>&lt;a name='19000100'&gt;&lt;b&gt;: 0 - Lot 49 [49 R St NW, WDC]&lt;/b&gt;&lt;/a&gt;&lt;br&gt;</v>
      </c>
      <c r="AG3872" s="97">
        <f t="shared" si="949"/>
        <v>1900</v>
      </c>
      <c r="AH3872" s="97" t="str">
        <f t="shared" si="950"/>
        <v>01</v>
      </c>
      <c r="AI3872" s="97" t="str">
        <f t="shared" si="951"/>
        <v>00</v>
      </c>
      <c r="AJ3872" s="97" t="str">
        <f t="shared" si="952"/>
        <v>19000100</v>
      </c>
    </row>
    <row r="3873" spans="6:36" ht="12" customHeight="1" x14ac:dyDescent="0.15">
      <c r="F3873" s="86" t="str">
        <f t="shared" si="941"/>
        <v>Saturday</v>
      </c>
      <c r="H3873" s="92" t="str">
        <f>VLOOKUP(MONTH(G3873),VLOOKUP!$W$1:$X$24,2)</f>
        <v>January</v>
      </c>
      <c r="I3873" s="92" t="str">
        <f t="shared" si="942"/>
        <v/>
      </c>
      <c r="J3873" s="93" t="s">
        <v>34</v>
      </c>
      <c r="L3873" s="86" t="str">
        <f t="shared" si="953"/>
        <v>Lot 49 [49 R St NW, WDC]</v>
      </c>
      <c r="M3873" s="86">
        <f t="shared" si="943"/>
        <v>0</v>
      </c>
      <c r="N3873" s="93" t="str">
        <f t="shared" si="940"/>
        <v>Lot 49 [49 R St NW, WDC]</v>
      </c>
      <c r="O3873" s="94"/>
      <c r="S3873" s="95">
        <f t="shared" si="944"/>
        <v>0</v>
      </c>
      <c r="T3873" s="86" t="str">
        <f t="shared" si="945"/>
        <v/>
      </c>
      <c r="U3873" s="86" t="str">
        <f t="shared" si="939"/>
        <v/>
      </c>
      <c r="V3873" s="95" t="str">
        <f t="shared" si="946"/>
        <v/>
      </c>
      <c r="W3873" s="90" t="s">
        <v>221</v>
      </c>
      <c r="AE3873" s="92" t="str">
        <f t="shared" si="947"/>
        <v/>
      </c>
      <c r="AF3873" s="96" t="str">
        <f t="shared" si="948"/>
        <v>&lt;a name='19000100'&gt;&lt;b&gt;: 0 - Lot 49 [49 R St NW, WDC]&lt;/b&gt;&lt;/a&gt;&lt;br&gt;</v>
      </c>
      <c r="AG3873" s="97">
        <f t="shared" si="949"/>
        <v>1900</v>
      </c>
      <c r="AH3873" s="97" t="str">
        <f t="shared" si="950"/>
        <v>01</v>
      </c>
      <c r="AI3873" s="97" t="str">
        <f t="shared" si="951"/>
        <v>00</v>
      </c>
      <c r="AJ3873" s="97" t="str">
        <f t="shared" si="952"/>
        <v>19000100</v>
      </c>
    </row>
    <row r="3874" spans="6:36" ht="12" customHeight="1" x14ac:dyDescent="0.15">
      <c r="F3874" s="86" t="str">
        <f t="shared" si="941"/>
        <v>Saturday</v>
      </c>
      <c r="H3874" s="92" t="str">
        <f>VLOOKUP(MONTH(G3874),VLOOKUP!$W$1:$X$24,2)</f>
        <v>January</v>
      </c>
      <c r="I3874" s="92" t="str">
        <f t="shared" si="942"/>
        <v/>
      </c>
      <c r="J3874" s="93" t="s">
        <v>34</v>
      </c>
      <c r="L3874" s="86" t="str">
        <f t="shared" si="953"/>
        <v>Lot 49 [49 R St NW, WDC]</v>
      </c>
      <c r="M3874" s="86">
        <f t="shared" si="943"/>
        <v>0</v>
      </c>
      <c r="N3874" s="93" t="str">
        <f t="shared" si="940"/>
        <v>Lot 49 [49 R St NW, WDC]</v>
      </c>
      <c r="O3874" s="94"/>
      <c r="S3874" s="95">
        <f t="shared" si="944"/>
        <v>0</v>
      </c>
      <c r="T3874" s="86" t="str">
        <f t="shared" si="945"/>
        <v/>
      </c>
      <c r="U3874" s="86" t="str">
        <f t="shared" si="939"/>
        <v/>
      </c>
      <c r="V3874" s="95" t="str">
        <f t="shared" si="946"/>
        <v/>
      </c>
      <c r="W3874" s="90" t="s">
        <v>221</v>
      </c>
      <c r="AE3874" s="92" t="str">
        <f t="shared" si="947"/>
        <v/>
      </c>
      <c r="AF3874" s="96" t="str">
        <f t="shared" si="948"/>
        <v>&lt;a name='19000100'&gt;&lt;b&gt;: 0 - Lot 49 [49 R St NW, WDC]&lt;/b&gt;&lt;/a&gt;&lt;br&gt;</v>
      </c>
      <c r="AG3874" s="97">
        <f t="shared" si="949"/>
        <v>1900</v>
      </c>
      <c r="AH3874" s="97" t="str">
        <f t="shared" si="950"/>
        <v>01</v>
      </c>
      <c r="AI3874" s="97" t="str">
        <f t="shared" si="951"/>
        <v>00</v>
      </c>
      <c r="AJ3874" s="97" t="str">
        <f t="shared" si="952"/>
        <v>19000100</v>
      </c>
    </row>
    <row r="3875" spans="6:36" ht="12" customHeight="1" x14ac:dyDescent="0.15">
      <c r="F3875" s="86" t="str">
        <f t="shared" si="941"/>
        <v>Saturday</v>
      </c>
      <c r="H3875" s="92" t="str">
        <f>VLOOKUP(MONTH(G3875),VLOOKUP!$W$1:$X$24,2)</f>
        <v>January</v>
      </c>
      <c r="I3875" s="92" t="str">
        <f t="shared" si="942"/>
        <v/>
      </c>
      <c r="J3875" s="93" t="s">
        <v>34</v>
      </c>
      <c r="L3875" s="86" t="str">
        <f t="shared" si="953"/>
        <v>Lot 49 [49 R St NW, WDC]</v>
      </c>
      <c r="M3875" s="86">
        <f t="shared" si="943"/>
        <v>0</v>
      </c>
      <c r="N3875" s="93" t="str">
        <f t="shared" si="940"/>
        <v>Lot 49 [49 R St NW, WDC]</v>
      </c>
      <c r="O3875" s="94"/>
      <c r="S3875" s="95">
        <f t="shared" si="944"/>
        <v>0</v>
      </c>
      <c r="T3875" s="86" t="str">
        <f t="shared" si="945"/>
        <v/>
      </c>
      <c r="U3875" s="86" t="str">
        <f t="shared" si="939"/>
        <v/>
      </c>
      <c r="V3875" s="95" t="str">
        <f t="shared" si="946"/>
        <v/>
      </c>
      <c r="W3875" s="90" t="s">
        <v>221</v>
      </c>
      <c r="AE3875" s="92" t="str">
        <f t="shared" si="947"/>
        <v/>
      </c>
      <c r="AF3875" s="96" t="str">
        <f t="shared" si="948"/>
        <v>&lt;a name='19000100'&gt;&lt;b&gt;: 0 - Lot 49 [49 R St NW, WDC]&lt;/b&gt;&lt;/a&gt;&lt;br&gt;</v>
      </c>
      <c r="AG3875" s="97">
        <f t="shared" si="949"/>
        <v>1900</v>
      </c>
      <c r="AH3875" s="97" t="str">
        <f t="shared" si="950"/>
        <v>01</v>
      </c>
      <c r="AI3875" s="97" t="str">
        <f t="shared" si="951"/>
        <v>00</v>
      </c>
      <c r="AJ3875" s="97" t="str">
        <f t="shared" si="952"/>
        <v>19000100</v>
      </c>
    </row>
    <row r="3876" spans="6:36" ht="12" customHeight="1" x14ac:dyDescent="0.15">
      <c r="F3876" s="86" t="str">
        <f t="shared" si="941"/>
        <v>Saturday</v>
      </c>
      <c r="H3876" s="92" t="str">
        <f>VLOOKUP(MONTH(G3876),VLOOKUP!$W$1:$X$24,2)</f>
        <v>January</v>
      </c>
      <c r="I3876" s="92" t="str">
        <f t="shared" si="942"/>
        <v/>
      </c>
      <c r="J3876" s="93" t="s">
        <v>34</v>
      </c>
      <c r="L3876" s="86" t="str">
        <f t="shared" si="953"/>
        <v>Lot 49 [49 R St NW, WDC]</v>
      </c>
      <c r="M3876" s="86">
        <f t="shared" si="943"/>
        <v>0</v>
      </c>
      <c r="N3876" s="93" t="str">
        <f t="shared" si="940"/>
        <v>Lot 49 [49 R St NW, WDC]</v>
      </c>
      <c r="O3876" s="94"/>
      <c r="S3876" s="95">
        <f t="shared" si="944"/>
        <v>0</v>
      </c>
      <c r="T3876" s="86" t="str">
        <f t="shared" si="945"/>
        <v/>
      </c>
      <c r="U3876" s="86" t="str">
        <f t="shared" si="939"/>
        <v/>
      </c>
      <c r="V3876" s="95" t="str">
        <f t="shared" si="946"/>
        <v/>
      </c>
      <c r="W3876" s="90" t="s">
        <v>221</v>
      </c>
      <c r="AE3876" s="92" t="str">
        <f t="shared" si="947"/>
        <v/>
      </c>
      <c r="AF3876" s="96" t="str">
        <f t="shared" si="948"/>
        <v>&lt;a name='19000100'&gt;&lt;b&gt;: 0 - Lot 49 [49 R St NW, WDC]&lt;/b&gt;&lt;/a&gt;&lt;br&gt;</v>
      </c>
      <c r="AG3876" s="97">
        <f t="shared" si="949"/>
        <v>1900</v>
      </c>
      <c r="AH3876" s="97" t="str">
        <f t="shared" si="950"/>
        <v>01</v>
      </c>
      <c r="AI3876" s="97" t="str">
        <f t="shared" si="951"/>
        <v>00</v>
      </c>
      <c r="AJ3876" s="97" t="str">
        <f t="shared" si="952"/>
        <v>19000100</v>
      </c>
    </row>
    <row r="3877" spans="6:36" ht="12" customHeight="1" x14ac:dyDescent="0.15">
      <c r="F3877" s="86" t="str">
        <f t="shared" si="941"/>
        <v>Saturday</v>
      </c>
      <c r="H3877" s="92" t="str">
        <f>VLOOKUP(MONTH(G3877),VLOOKUP!$W$1:$X$24,2)</f>
        <v>January</v>
      </c>
      <c r="I3877" s="92" t="str">
        <f t="shared" si="942"/>
        <v/>
      </c>
      <c r="J3877" s="93" t="s">
        <v>34</v>
      </c>
      <c r="L3877" s="86" t="str">
        <f t="shared" si="953"/>
        <v>Lot 49 [49 R St NW, WDC]</v>
      </c>
      <c r="M3877" s="86">
        <f t="shared" si="943"/>
        <v>0</v>
      </c>
      <c r="N3877" s="93" t="str">
        <f t="shared" si="940"/>
        <v>Lot 49 [49 R St NW, WDC]</v>
      </c>
      <c r="O3877" s="94"/>
      <c r="S3877" s="95">
        <f t="shared" si="944"/>
        <v>0</v>
      </c>
      <c r="T3877" s="86" t="str">
        <f t="shared" si="945"/>
        <v/>
      </c>
      <c r="U3877" s="86" t="str">
        <f t="shared" si="939"/>
        <v/>
      </c>
      <c r="V3877" s="95" t="str">
        <f t="shared" si="946"/>
        <v/>
      </c>
      <c r="W3877" s="90" t="s">
        <v>221</v>
      </c>
      <c r="AE3877" s="92" t="str">
        <f t="shared" si="947"/>
        <v/>
      </c>
      <c r="AF3877" s="96" t="str">
        <f t="shared" si="948"/>
        <v>&lt;a name='19000100'&gt;&lt;b&gt;: 0 - Lot 49 [49 R St NW, WDC]&lt;/b&gt;&lt;/a&gt;&lt;br&gt;</v>
      </c>
      <c r="AG3877" s="97">
        <f t="shared" si="949"/>
        <v>1900</v>
      </c>
      <c r="AH3877" s="97" t="str">
        <f t="shared" si="950"/>
        <v>01</v>
      </c>
      <c r="AI3877" s="97" t="str">
        <f t="shared" si="951"/>
        <v>00</v>
      </c>
      <c r="AJ3877" s="97" t="str">
        <f t="shared" si="952"/>
        <v>19000100</v>
      </c>
    </row>
    <row r="3878" spans="6:36" ht="12" customHeight="1" x14ac:dyDescent="0.15">
      <c r="F3878" s="86" t="str">
        <f t="shared" si="941"/>
        <v>Saturday</v>
      </c>
      <c r="H3878" s="92" t="str">
        <f>VLOOKUP(MONTH(G3878),VLOOKUP!$W$1:$X$24,2)</f>
        <v>January</v>
      </c>
      <c r="I3878" s="92" t="str">
        <f t="shared" si="942"/>
        <v/>
      </c>
      <c r="J3878" s="93" t="s">
        <v>34</v>
      </c>
      <c r="L3878" s="86" t="str">
        <f t="shared" si="953"/>
        <v>Lot 49 [49 R St NW, WDC]</v>
      </c>
      <c r="M3878" s="86">
        <f t="shared" si="943"/>
        <v>0</v>
      </c>
      <c r="N3878" s="93" t="str">
        <f t="shared" si="940"/>
        <v>Lot 49 [49 R St NW, WDC]</v>
      </c>
      <c r="O3878" s="94"/>
      <c r="S3878" s="95">
        <f t="shared" si="944"/>
        <v>0</v>
      </c>
      <c r="T3878" s="86" t="str">
        <f t="shared" si="945"/>
        <v/>
      </c>
      <c r="U3878" s="86" t="str">
        <f t="shared" si="939"/>
        <v/>
      </c>
      <c r="V3878" s="95" t="str">
        <f t="shared" si="946"/>
        <v/>
      </c>
      <c r="W3878" s="90" t="s">
        <v>221</v>
      </c>
      <c r="AE3878" s="92" t="str">
        <f t="shared" si="947"/>
        <v/>
      </c>
      <c r="AF3878" s="96" t="str">
        <f t="shared" si="948"/>
        <v>&lt;a name='19000100'&gt;&lt;b&gt;: 0 - Lot 49 [49 R St NW, WDC]&lt;/b&gt;&lt;/a&gt;&lt;br&gt;</v>
      </c>
      <c r="AG3878" s="97">
        <f t="shared" si="949"/>
        <v>1900</v>
      </c>
      <c r="AH3878" s="97" t="str">
        <f t="shared" si="950"/>
        <v>01</v>
      </c>
      <c r="AI3878" s="97" t="str">
        <f t="shared" si="951"/>
        <v>00</v>
      </c>
      <c r="AJ3878" s="97" t="str">
        <f t="shared" si="952"/>
        <v>19000100</v>
      </c>
    </row>
    <row r="3879" spans="6:36" ht="12" customHeight="1" x14ac:dyDescent="0.15">
      <c r="F3879" s="86" t="str">
        <f t="shared" si="941"/>
        <v>Saturday</v>
      </c>
      <c r="H3879" s="92" t="str">
        <f>VLOOKUP(MONTH(G3879),VLOOKUP!$W$1:$X$24,2)</f>
        <v>January</v>
      </c>
      <c r="I3879" s="92" t="str">
        <f t="shared" si="942"/>
        <v/>
      </c>
      <c r="J3879" s="93" t="s">
        <v>34</v>
      </c>
      <c r="L3879" s="86" t="str">
        <f t="shared" si="953"/>
        <v>Lot 49 [49 R St NW, WDC]</v>
      </c>
      <c r="M3879" s="86">
        <f t="shared" si="943"/>
        <v>0</v>
      </c>
      <c r="N3879" s="93" t="str">
        <f t="shared" si="940"/>
        <v>Lot 49 [49 R St NW, WDC]</v>
      </c>
      <c r="O3879" s="94"/>
      <c r="S3879" s="95">
        <f t="shared" si="944"/>
        <v>0</v>
      </c>
      <c r="T3879" s="86" t="str">
        <f t="shared" si="945"/>
        <v/>
      </c>
      <c r="U3879" s="86" t="str">
        <f t="shared" si="939"/>
        <v/>
      </c>
      <c r="V3879" s="95" t="str">
        <f t="shared" si="946"/>
        <v/>
      </c>
      <c r="W3879" s="90" t="s">
        <v>221</v>
      </c>
      <c r="AE3879" s="92" t="str">
        <f t="shared" si="947"/>
        <v/>
      </c>
      <c r="AF3879" s="96" t="str">
        <f t="shared" si="948"/>
        <v>&lt;a name='19000100'&gt;&lt;b&gt;: 0 - Lot 49 [49 R St NW, WDC]&lt;/b&gt;&lt;/a&gt;&lt;br&gt;</v>
      </c>
      <c r="AG3879" s="97">
        <f t="shared" si="949"/>
        <v>1900</v>
      </c>
      <c r="AH3879" s="97" t="str">
        <f t="shared" si="950"/>
        <v>01</v>
      </c>
      <c r="AI3879" s="97" t="str">
        <f t="shared" si="951"/>
        <v>00</v>
      </c>
      <c r="AJ3879" s="97" t="str">
        <f t="shared" si="952"/>
        <v>19000100</v>
      </c>
    </row>
    <row r="3880" spans="6:36" ht="12" customHeight="1" x14ac:dyDescent="0.15">
      <c r="F3880" s="86" t="str">
        <f t="shared" si="941"/>
        <v>Saturday</v>
      </c>
      <c r="H3880" s="92" t="str">
        <f>VLOOKUP(MONTH(G3880),VLOOKUP!$W$1:$X$24,2)</f>
        <v>January</v>
      </c>
      <c r="I3880" s="92" t="str">
        <f t="shared" si="942"/>
        <v/>
      </c>
      <c r="J3880" s="93" t="s">
        <v>34</v>
      </c>
      <c r="L3880" s="86" t="str">
        <f t="shared" si="953"/>
        <v>Lot 49 [49 R St NW, WDC]</v>
      </c>
      <c r="M3880" s="86">
        <f t="shared" si="943"/>
        <v>0</v>
      </c>
      <c r="N3880" s="93" t="str">
        <f t="shared" si="940"/>
        <v>Lot 49 [49 R St NW, WDC]</v>
      </c>
      <c r="O3880" s="94"/>
      <c r="S3880" s="95">
        <f t="shared" si="944"/>
        <v>0</v>
      </c>
      <c r="T3880" s="86" t="str">
        <f t="shared" si="945"/>
        <v/>
      </c>
      <c r="U3880" s="86" t="str">
        <f t="shared" si="939"/>
        <v/>
      </c>
      <c r="V3880" s="95" t="str">
        <f t="shared" si="946"/>
        <v/>
      </c>
      <c r="W3880" s="90" t="s">
        <v>221</v>
      </c>
      <c r="AE3880" s="92" t="str">
        <f t="shared" si="947"/>
        <v/>
      </c>
      <c r="AF3880" s="96" t="str">
        <f t="shared" si="948"/>
        <v>&lt;a name='19000100'&gt;&lt;b&gt;: 0 - Lot 49 [49 R St NW, WDC]&lt;/b&gt;&lt;/a&gt;&lt;br&gt;</v>
      </c>
      <c r="AG3880" s="97">
        <f t="shared" si="949"/>
        <v>1900</v>
      </c>
      <c r="AH3880" s="97" t="str">
        <f t="shared" si="950"/>
        <v>01</v>
      </c>
      <c r="AI3880" s="97" t="str">
        <f t="shared" si="951"/>
        <v>00</v>
      </c>
      <c r="AJ3880" s="97" t="str">
        <f t="shared" si="952"/>
        <v>19000100</v>
      </c>
    </row>
    <row r="3881" spans="6:36" ht="12" customHeight="1" x14ac:dyDescent="0.15">
      <c r="F3881" s="86" t="str">
        <f t="shared" si="941"/>
        <v>Saturday</v>
      </c>
      <c r="H3881" s="92" t="str">
        <f>VLOOKUP(MONTH(G3881),VLOOKUP!$W$1:$X$24,2)</f>
        <v>January</v>
      </c>
      <c r="I3881" s="92" t="str">
        <f t="shared" si="942"/>
        <v/>
      </c>
      <c r="J3881" s="93" t="s">
        <v>34</v>
      </c>
      <c r="L3881" s="86" t="str">
        <f t="shared" si="953"/>
        <v>Lot 49 [49 R St NW, WDC]</v>
      </c>
      <c r="M3881" s="86">
        <f t="shared" si="943"/>
        <v>0</v>
      </c>
      <c r="N3881" s="93" t="str">
        <f t="shared" si="940"/>
        <v>Lot 49 [49 R St NW, WDC]</v>
      </c>
      <c r="O3881" s="94"/>
      <c r="S3881" s="95">
        <f t="shared" si="944"/>
        <v>0</v>
      </c>
      <c r="T3881" s="86" t="str">
        <f t="shared" si="945"/>
        <v/>
      </c>
      <c r="U3881" s="86" t="str">
        <f t="shared" si="939"/>
        <v/>
      </c>
      <c r="V3881" s="95" t="str">
        <f t="shared" si="946"/>
        <v/>
      </c>
      <c r="W3881" s="90" t="s">
        <v>221</v>
      </c>
      <c r="AE3881" s="92" t="str">
        <f t="shared" si="947"/>
        <v/>
      </c>
      <c r="AF3881" s="96" t="str">
        <f t="shared" si="948"/>
        <v>&lt;a name='19000100'&gt;&lt;b&gt;: 0 - Lot 49 [49 R St NW, WDC]&lt;/b&gt;&lt;/a&gt;&lt;br&gt;</v>
      </c>
      <c r="AG3881" s="97">
        <f t="shared" si="949"/>
        <v>1900</v>
      </c>
      <c r="AH3881" s="97" t="str">
        <f t="shared" si="950"/>
        <v>01</v>
      </c>
      <c r="AI3881" s="97" t="str">
        <f t="shared" si="951"/>
        <v>00</v>
      </c>
      <c r="AJ3881" s="97" t="str">
        <f t="shared" si="952"/>
        <v>19000100</v>
      </c>
    </row>
    <row r="3882" spans="6:36" ht="12" customHeight="1" x14ac:dyDescent="0.15">
      <c r="F3882" s="86" t="str">
        <f t="shared" si="941"/>
        <v>Saturday</v>
      </c>
      <c r="H3882" s="92" t="str">
        <f>VLOOKUP(MONTH(G3882),VLOOKUP!$W$1:$X$24,2)</f>
        <v>January</v>
      </c>
      <c r="I3882" s="92" t="str">
        <f t="shared" si="942"/>
        <v/>
      </c>
      <c r="J3882" s="93" t="s">
        <v>34</v>
      </c>
      <c r="L3882" s="86" t="str">
        <f t="shared" si="953"/>
        <v>Lot 49 [49 R St NW, WDC]</v>
      </c>
      <c r="M3882" s="86">
        <f t="shared" si="943"/>
        <v>0</v>
      </c>
      <c r="N3882" s="93" t="str">
        <f t="shared" si="940"/>
        <v>Lot 49 [49 R St NW, WDC]</v>
      </c>
      <c r="O3882" s="94"/>
      <c r="S3882" s="95">
        <f t="shared" si="944"/>
        <v>0</v>
      </c>
      <c r="T3882" s="86" t="str">
        <f t="shared" si="945"/>
        <v/>
      </c>
      <c r="U3882" s="86" t="str">
        <f t="shared" si="939"/>
        <v/>
      </c>
      <c r="V3882" s="95" t="str">
        <f t="shared" si="946"/>
        <v/>
      </c>
      <c r="W3882" s="90" t="s">
        <v>221</v>
      </c>
      <c r="AE3882" s="92" t="str">
        <f t="shared" si="947"/>
        <v/>
      </c>
      <c r="AF3882" s="96" t="str">
        <f t="shared" si="948"/>
        <v>&lt;a name='19000100'&gt;&lt;b&gt;: 0 - Lot 49 [49 R St NW, WDC]&lt;/b&gt;&lt;/a&gt;&lt;br&gt;</v>
      </c>
      <c r="AG3882" s="97">
        <f t="shared" si="949"/>
        <v>1900</v>
      </c>
      <c r="AH3882" s="97" t="str">
        <f t="shared" si="950"/>
        <v>01</v>
      </c>
      <c r="AI3882" s="97" t="str">
        <f t="shared" si="951"/>
        <v>00</v>
      </c>
      <c r="AJ3882" s="97" t="str">
        <f t="shared" si="952"/>
        <v>19000100</v>
      </c>
    </row>
    <row r="3883" spans="6:36" ht="12" customHeight="1" x14ac:dyDescent="0.15">
      <c r="F3883" s="86" t="str">
        <f t="shared" si="941"/>
        <v>Saturday</v>
      </c>
      <c r="G3883" s="91"/>
      <c r="H3883" s="92" t="str">
        <f>VLOOKUP(MONTH(G3883),VLOOKUP!$W$1:$X$24,2)</f>
        <v>January</v>
      </c>
      <c r="I3883" s="92" t="str">
        <f t="shared" si="942"/>
        <v/>
      </c>
      <c r="J3883" s="93" t="s">
        <v>881</v>
      </c>
      <c r="L3883" s="86" t="str">
        <f t="shared" si="953"/>
        <v>Love [1350 Okie St NE, WDC]</v>
      </c>
      <c r="M3883" s="86">
        <f t="shared" si="943"/>
        <v>0</v>
      </c>
      <c r="N3883" s="93" t="str">
        <f t="shared" si="940"/>
        <v>Love [1350 Okie St NE, WDC]</v>
      </c>
      <c r="O3883" s="90"/>
      <c r="S3883" s="95">
        <f t="shared" si="944"/>
        <v>0</v>
      </c>
      <c r="T3883" s="86" t="str">
        <f t="shared" si="945"/>
        <v/>
      </c>
      <c r="U3883" s="86" t="str">
        <f t="shared" si="939"/>
        <v/>
      </c>
      <c r="V3883" s="95" t="str">
        <f t="shared" si="946"/>
        <v/>
      </c>
      <c r="AE3883" s="92" t="str">
        <f t="shared" si="947"/>
        <v/>
      </c>
      <c r="AF3883" s="96" t="str">
        <f t="shared" si="948"/>
        <v>&lt;a name='19000100'&gt;&lt;b&gt;: 0 - Love [1350 Okie St NE, WDC]&lt;/b&gt;&lt;/a&gt;&lt;br&gt;</v>
      </c>
      <c r="AG3883" s="97">
        <f t="shared" si="949"/>
        <v>1900</v>
      </c>
      <c r="AH3883" s="97" t="str">
        <f t="shared" si="950"/>
        <v>01</v>
      </c>
      <c r="AI3883" s="97" t="str">
        <f t="shared" si="951"/>
        <v>00</v>
      </c>
      <c r="AJ3883" s="97" t="str">
        <f t="shared" si="952"/>
        <v>19000100</v>
      </c>
    </row>
    <row r="3884" spans="6:36" ht="12" customHeight="1" x14ac:dyDescent="0.15">
      <c r="F3884" s="86" t="str">
        <f t="shared" si="941"/>
        <v>Saturday</v>
      </c>
      <c r="G3884" s="91"/>
      <c r="H3884" s="92" t="str">
        <f>VLOOKUP(MONTH(G3884),VLOOKUP!$W$1:$X$24,2)</f>
        <v>January</v>
      </c>
      <c r="I3884" s="92" t="str">
        <f t="shared" si="942"/>
        <v/>
      </c>
      <c r="J3884" s="93" t="s">
        <v>881</v>
      </c>
      <c r="L3884" s="86" t="str">
        <f t="shared" si="953"/>
        <v>Love [1350 Okie St NE, WDC]</v>
      </c>
      <c r="M3884" s="86">
        <f t="shared" si="943"/>
        <v>0</v>
      </c>
      <c r="N3884" s="93" t="str">
        <f t="shared" si="940"/>
        <v>Love [1350 Okie St NE, WDC]</v>
      </c>
      <c r="O3884" s="90"/>
      <c r="S3884" s="95">
        <f t="shared" si="944"/>
        <v>0</v>
      </c>
      <c r="T3884" s="86" t="str">
        <f t="shared" si="945"/>
        <v/>
      </c>
      <c r="U3884" s="86" t="str">
        <f t="shared" si="939"/>
        <v/>
      </c>
      <c r="V3884" s="95" t="str">
        <f t="shared" si="946"/>
        <v/>
      </c>
      <c r="AE3884" s="92" t="str">
        <f t="shared" si="947"/>
        <v/>
      </c>
      <c r="AF3884" s="96" t="str">
        <f t="shared" si="948"/>
        <v>&lt;a name='19000100'&gt;&lt;b&gt;: 0 - Love [1350 Okie St NE, WDC]&lt;/b&gt;&lt;/a&gt;&lt;br&gt;</v>
      </c>
      <c r="AG3884" s="97">
        <f t="shared" si="949"/>
        <v>1900</v>
      </c>
      <c r="AH3884" s="97" t="str">
        <f t="shared" si="950"/>
        <v>01</v>
      </c>
      <c r="AI3884" s="97" t="str">
        <f t="shared" si="951"/>
        <v>00</v>
      </c>
      <c r="AJ3884" s="97" t="str">
        <f t="shared" si="952"/>
        <v>19000100</v>
      </c>
    </row>
    <row r="3885" spans="6:36" ht="12" customHeight="1" x14ac:dyDescent="0.15">
      <c r="F3885" s="86" t="str">
        <f t="shared" si="941"/>
        <v>Saturday</v>
      </c>
      <c r="G3885" s="91"/>
      <c r="H3885" s="92" t="str">
        <f>VLOOKUP(MONTH(G3885),VLOOKUP!$W$1:$X$24,2)</f>
        <v>January</v>
      </c>
      <c r="I3885" s="92" t="str">
        <f t="shared" si="942"/>
        <v/>
      </c>
      <c r="J3885" s="93" t="s">
        <v>881</v>
      </c>
      <c r="L3885" s="86" t="str">
        <f t="shared" si="953"/>
        <v>Love [1350 Okie St NE, WDC]</v>
      </c>
      <c r="M3885" s="86">
        <f t="shared" si="943"/>
        <v>0</v>
      </c>
      <c r="N3885" s="93" t="str">
        <f t="shared" si="940"/>
        <v>Love [1350 Okie St NE, WDC]</v>
      </c>
      <c r="O3885" s="90"/>
      <c r="S3885" s="95">
        <f t="shared" si="944"/>
        <v>0</v>
      </c>
      <c r="T3885" s="86" t="str">
        <f t="shared" si="945"/>
        <v/>
      </c>
      <c r="U3885" s="86" t="str">
        <f t="shared" si="939"/>
        <v/>
      </c>
      <c r="V3885" s="95" t="str">
        <f t="shared" si="946"/>
        <v/>
      </c>
      <c r="AE3885" s="92" t="str">
        <f t="shared" si="947"/>
        <v/>
      </c>
      <c r="AF3885" s="96" t="str">
        <f t="shared" si="948"/>
        <v>&lt;a name='19000100'&gt;&lt;b&gt;: 0 - Love [1350 Okie St NE, WDC]&lt;/b&gt;&lt;/a&gt;&lt;br&gt;</v>
      </c>
      <c r="AG3885" s="97">
        <f t="shared" si="949"/>
        <v>1900</v>
      </c>
      <c r="AH3885" s="97" t="str">
        <f t="shared" si="950"/>
        <v>01</v>
      </c>
      <c r="AI3885" s="97" t="str">
        <f t="shared" si="951"/>
        <v>00</v>
      </c>
      <c r="AJ3885" s="97" t="str">
        <f t="shared" si="952"/>
        <v>19000100</v>
      </c>
    </row>
    <row r="3886" spans="6:36" ht="12" customHeight="1" x14ac:dyDescent="0.15">
      <c r="F3886" s="86" t="str">
        <f t="shared" si="941"/>
        <v>Saturday</v>
      </c>
      <c r="G3886" s="91"/>
      <c r="H3886" s="92" t="str">
        <f>VLOOKUP(MONTH(G3886),VLOOKUP!$W$1:$X$24,2)</f>
        <v>January</v>
      </c>
      <c r="I3886" s="92" t="str">
        <f t="shared" si="942"/>
        <v/>
      </c>
      <c r="J3886" s="93" t="s">
        <v>881</v>
      </c>
      <c r="L3886" s="86" t="str">
        <f t="shared" si="953"/>
        <v>Love [1350 Okie St NE, WDC]</v>
      </c>
      <c r="M3886" s="86">
        <f t="shared" si="943"/>
        <v>0</v>
      </c>
      <c r="N3886" s="93" t="str">
        <f t="shared" si="940"/>
        <v>Love [1350 Okie St NE, WDC]</v>
      </c>
      <c r="O3886" s="90"/>
      <c r="S3886" s="95">
        <f t="shared" si="944"/>
        <v>0</v>
      </c>
      <c r="T3886" s="86" t="str">
        <f t="shared" si="945"/>
        <v/>
      </c>
      <c r="U3886" s="86" t="str">
        <f t="shared" si="939"/>
        <v/>
      </c>
      <c r="V3886" s="95" t="str">
        <f t="shared" si="946"/>
        <v/>
      </c>
      <c r="AE3886" s="92" t="str">
        <f t="shared" si="947"/>
        <v/>
      </c>
      <c r="AF3886" s="96" t="str">
        <f t="shared" si="948"/>
        <v>&lt;a name='19000100'&gt;&lt;b&gt;: 0 - Love [1350 Okie St NE, WDC]&lt;/b&gt;&lt;/a&gt;&lt;br&gt;</v>
      </c>
      <c r="AG3886" s="97">
        <f t="shared" si="949"/>
        <v>1900</v>
      </c>
      <c r="AH3886" s="97" t="str">
        <f t="shared" si="950"/>
        <v>01</v>
      </c>
      <c r="AI3886" s="97" t="str">
        <f t="shared" si="951"/>
        <v>00</v>
      </c>
      <c r="AJ3886" s="97" t="str">
        <f t="shared" si="952"/>
        <v>19000100</v>
      </c>
    </row>
    <row r="3887" spans="6:36" ht="12" customHeight="1" x14ac:dyDescent="0.15">
      <c r="F3887" s="86" t="str">
        <f t="shared" si="941"/>
        <v>Saturday</v>
      </c>
      <c r="G3887" s="91"/>
      <c r="H3887" s="92" t="str">
        <f>VLOOKUP(MONTH(G3887),VLOOKUP!$W$1:$X$24,2)</f>
        <v>January</v>
      </c>
      <c r="I3887" s="92" t="str">
        <f t="shared" si="942"/>
        <v/>
      </c>
      <c r="J3887" s="93" t="s">
        <v>881</v>
      </c>
      <c r="L3887" s="86" t="str">
        <f t="shared" si="953"/>
        <v>Love [1350 Okie St NE, WDC]</v>
      </c>
      <c r="M3887" s="86">
        <f t="shared" si="943"/>
        <v>0</v>
      </c>
      <c r="N3887" s="93" t="str">
        <f t="shared" si="940"/>
        <v>Love [1350 Okie St NE, WDC]</v>
      </c>
      <c r="O3887" s="90"/>
      <c r="S3887" s="95">
        <f t="shared" si="944"/>
        <v>0</v>
      </c>
      <c r="T3887" s="86" t="str">
        <f t="shared" si="945"/>
        <v/>
      </c>
      <c r="U3887" s="86" t="str">
        <f t="shared" si="939"/>
        <v/>
      </c>
      <c r="V3887" s="95" t="str">
        <f t="shared" si="946"/>
        <v/>
      </c>
      <c r="AE3887" s="92" t="str">
        <f t="shared" si="947"/>
        <v/>
      </c>
      <c r="AF3887" s="96" t="str">
        <f t="shared" si="948"/>
        <v>&lt;a name='19000100'&gt;&lt;b&gt;: 0 - Love [1350 Okie St NE, WDC]&lt;/b&gt;&lt;/a&gt;&lt;br&gt;</v>
      </c>
      <c r="AG3887" s="97">
        <f t="shared" si="949"/>
        <v>1900</v>
      </c>
      <c r="AH3887" s="97" t="str">
        <f t="shared" si="950"/>
        <v>01</v>
      </c>
      <c r="AI3887" s="97" t="str">
        <f t="shared" si="951"/>
        <v>00</v>
      </c>
      <c r="AJ3887" s="97" t="str">
        <f t="shared" si="952"/>
        <v>19000100</v>
      </c>
    </row>
    <row r="3888" spans="6:36" ht="12" customHeight="1" x14ac:dyDescent="0.15">
      <c r="F3888" s="86" t="str">
        <f t="shared" si="941"/>
        <v>Saturday</v>
      </c>
      <c r="G3888" s="91"/>
      <c r="H3888" s="92" t="str">
        <f>VLOOKUP(MONTH(G3888),VLOOKUP!$W$1:$X$24,2)</f>
        <v>January</v>
      </c>
      <c r="I3888" s="92" t="str">
        <f t="shared" si="942"/>
        <v/>
      </c>
      <c r="J3888" s="93" t="s">
        <v>881</v>
      </c>
      <c r="L3888" s="86" t="str">
        <f t="shared" si="953"/>
        <v>Love [1350 Okie St NE, WDC]</v>
      </c>
      <c r="M3888" s="86">
        <f t="shared" si="943"/>
        <v>0</v>
      </c>
      <c r="N3888" s="93" t="str">
        <f t="shared" si="940"/>
        <v>Love [1350 Okie St NE, WDC]</v>
      </c>
      <c r="O3888" s="90"/>
      <c r="S3888" s="95">
        <f t="shared" si="944"/>
        <v>0</v>
      </c>
      <c r="T3888" s="86" t="str">
        <f t="shared" si="945"/>
        <v/>
      </c>
      <c r="U3888" s="86" t="str">
        <f t="shared" si="939"/>
        <v/>
      </c>
      <c r="V3888" s="95" t="str">
        <f t="shared" si="946"/>
        <v/>
      </c>
      <c r="AE3888" s="92" t="str">
        <f t="shared" si="947"/>
        <v/>
      </c>
      <c r="AF3888" s="96" t="str">
        <f t="shared" si="948"/>
        <v>&lt;a name='19000100'&gt;&lt;b&gt;: 0 - Love [1350 Okie St NE, WDC]&lt;/b&gt;&lt;/a&gt;&lt;br&gt;</v>
      </c>
      <c r="AG3888" s="97">
        <f t="shared" si="949"/>
        <v>1900</v>
      </c>
      <c r="AH3888" s="97" t="str">
        <f t="shared" si="950"/>
        <v>01</v>
      </c>
      <c r="AI3888" s="97" t="str">
        <f t="shared" si="951"/>
        <v>00</v>
      </c>
      <c r="AJ3888" s="97" t="str">
        <f t="shared" si="952"/>
        <v>19000100</v>
      </c>
    </row>
    <row r="3889" spans="6:36" ht="12" customHeight="1" x14ac:dyDescent="0.15">
      <c r="F3889" s="86" t="str">
        <f t="shared" si="941"/>
        <v>Saturday</v>
      </c>
      <c r="G3889" s="91"/>
      <c r="H3889" s="92" t="str">
        <f>VLOOKUP(MONTH(G3889),VLOOKUP!$W$1:$X$24,2)</f>
        <v>January</v>
      </c>
      <c r="I3889" s="92" t="str">
        <f t="shared" si="942"/>
        <v/>
      </c>
      <c r="J3889" s="93" t="s">
        <v>881</v>
      </c>
      <c r="L3889" s="86" t="str">
        <f t="shared" si="953"/>
        <v>Love [1350 Okie St NE, WDC]</v>
      </c>
      <c r="M3889" s="86">
        <f t="shared" si="943"/>
        <v>0</v>
      </c>
      <c r="N3889" s="93" t="str">
        <f t="shared" si="940"/>
        <v>Love [1350 Okie St NE, WDC]</v>
      </c>
      <c r="O3889" s="90"/>
      <c r="S3889" s="95">
        <f t="shared" si="944"/>
        <v>0</v>
      </c>
      <c r="T3889" s="86" t="str">
        <f t="shared" si="945"/>
        <v/>
      </c>
      <c r="U3889" s="86" t="str">
        <f t="shared" si="939"/>
        <v/>
      </c>
      <c r="V3889" s="95" t="str">
        <f t="shared" si="946"/>
        <v/>
      </c>
      <c r="AE3889" s="92" t="str">
        <f t="shared" si="947"/>
        <v/>
      </c>
      <c r="AF3889" s="96" t="str">
        <f t="shared" si="948"/>
        <v>&lt;a name='19000100'&gt;&lt;b&gt;: 0 - Love [1350 Okie St NE, WDC]&lt;/b&gt;&lt;/a&gt;&lt;br&gt;</v>
      </c>
      <c r="AG3889" s="97">
        <f t="shared" si="949"/>
        <v>1900</v>
      </c>
      <c r="AH3889" s="97" t="str">
        <f t="shared" si="950"/>
        <v>01</v>
      </c>
      <c r="AI3889" s="97" t="str">
        <f t="shared" si="951"/>
        <v>00</v>
      </c>
      <c r="AJ3889" s="97" t="str">
        <f t="shared" si="952"/>
        <v>19000100</v>
      </c>
    </row>
    <row r="3890" spans="6:36" ht="12" customHeight="1" x14ac:dyDescent="0.15">
      <c r="F3890" s="86" t="str">
        <f t="shared" si="941"/>
        <v>Saturday</v>
      </c>
      <c r="G3890" s="91"/>
      <c r="H3890" s="92" t="str">
        <f>VLOOKUP(MONTH(G3890),VLOOKUP!$W$1:$X$24,2)</f>
        <v>January</v>
      </c>
      <c r="I3890" s="92" t="str">
        <f t="shared" si="942"/>
        <v/>
      </c>
      <c r="J3890" s="93" t="s">
        <v>881</v>
      </c>
      <c r="L3890" s="86" t="str">
        <f t="shared" si="953"/>
        <v>Love [1350 Okie St NE, WDC]</v>
      </c>
      <c r="M3890" s="86">
        <f t="shared" si="943"/>
        <v>0</v>
      </c>
      <c r="N3890" s="93" t="str">
        <f t="shared" si="940"/>
        <v>Love [1350 Okie St NE, WDC]</v>
      </c>
      <c r="O3890" s="90"/>
      <c r="S3890" s="95">
        <f t="shared" si="944"/>
        <v>0</v>
      </c>
      <c r="T3890" s="86" t="str">
        <f t="shared" si="945"/>
        <v/>
      </c>
      <c r="U3890" s="86" t="str">
        <f t="shared" si="939"/>
        <v/>
      </c>
      <c r="V3890" s="95" t="str">
        <f t="shared" si="946"/>
        <v/>
      </c>
      <c r="AE3890" s="92" t="str">
        <f t="shared" si="947"/>
        <v/>
      </c>
      <c r="AF3890" s="96" t="str">
        <f t="shared" si="948"/>
        <v>&lt;a name='19000100'&gt;&lt;b&gt;: 0 - Love [1350 Okie St NE, WDC]&lt;/b&gt;&lt;/a&gt;&lt;br&gt;</v>
      </c>
      <c r="AG3890" s="97">
        <f t="shared" si="949"/>
        <v>1900</v>
      </c>
      <c r="AH3890" s="97" t="str">
        <f t="shared" si="950"/>
        <v>01</v>
      </c>
      <c r="AI3890" s="97" t="str">
        <f t="shared" si="951"/>
        <v>00</v>
      </c>
      <c r="AJ3890" s="97" t="str">
        <f t="shared" si="952"/>
        <v>19000100</v>
      </c>
    </row>
    <row r="3891" spans="6:36" ht="12" customHeight="1" x14ac:dyDescent="0.15">
      <c r="F3891" s="86" t="str">
        <f t="shared" si="941"/>
        <v>Saturday</v>
      </c>
      <c r="G3891" s="91"/>
      <c r="H3891" s="92" t="str">
        <f>VLOOKUP(MONTH(G3891),VLOOKUP!$W$1:$X$24,2)</f>
        <v>January</v>
      </c>
      <c r="I3891" s="92" t="str">
        <f t="shared" si="942"/>
        <v/>
      </c>
      <c r="J3891" s="93" t="s">
        <v>881</v>
      </c>
      <c r="L3891" s="86" t="str">
        <f t="shared" si="953"/>
        <v>Love [1350 Okie St NE, WDC]</v>
      </c>
      <c r="M3891" s="86">
        <f t="shared" si="943"/>
        <v>0</v>
      </c>
      <c r="N3891" s="93" t="str">
        <f t="shared" si="940"/>
        <v>Love [1350 Okie St NE, WDC]</v>
      </c>
      <c r="O3891" s="90"/>
      <c r="S3891" s="95">
        <f t="shared" si="944"/>
        <v>0</v>
      </c>
      <c r="T3891" s="86" t="str">
        <f t="shared" si="945"/>
        <v/>
      </c>
      <c r="U3891" s="86" t="str">
        <f t="shared" si="939"/>
        <v/>
      </c>
      <c r="V3891" s="95" t="str">
        <f t="shared" si="946"/>
        <v/>
      </c>
      <c r="AE3891" s="92" t="str">
        <f t="shared" si="947"/>
        <v/>
      </c>
      <c r="AF3891" s="96" t="str">
        <f t="shared" si="948"/>
        <v>&lt;a name='19000100'&gt;&lt;b&gt;: 0 - Love [1350 Okie St NE, WDC]&lt;/b&gt;&lt;/a&gt;&lt;br&gt;</v>
      </c>
      <c r="AG3891" s="97">
        <f t="shared" si="949"/>
        <v>1900</v>
      </c>
      <c r="AH3891" s="97" t="str">
        <f t="shared" si="950"/>
        <v>01</v>
      </c>
      <c r="AI3891" s="97" t="str">
        <f t="shared" si="951"/>
        <v>00</v>
      </c>
      <c r="AJ3891" s="97" t="str">
        <f t="shared" si="952"/>
        <v>19000100</v>
      </c>
    </row>
    <row r="3892" spans="6:36" ht="12" customHeight="1" x14ac:dyDescent="0.15">
      <c r="F3892" s="86" t="str">
        <f t="shared" si="941"/>
        <v>Saturday</v>
      </c>
      <c r="G3892" s="91"/>
      <c r="H3892" s="92" t="str">
        <f>VLOOKUP(MONTH(G3892),VLOOKUP!$W$1:$X$24,2)</f>
        <v>January</v>
      </c>
      <c r="I3892" s="92" t="str">
        <f t="shared" si="942"/>
        <v/>
      </c>
      <c r="J3892" s="93" t="s">
        <v>881</v>
      </c>
      <c r="L3892" s="86" t="str">
        <f t="shared" si="953"/>
        <v>Love [1350 Okie St NE, WDC]</v>
      </c>
      <c r="M3892" s="86">
        <f t="shared" si="943"/>
        <v>0</v>
      </c>
      <c r="N3892" s="93" t="str">
        <f t="shared" si="940"/>
        <v>Love [1350 Okie St NE, WDC]</v>
      </c>
      <c r="O3892" s="90"/>
      <c r="S3892" s="95">
        <f t="shared" si="944"/>
        <v>0</v>
      </c>
      <c r="T3892" s="86" t="str">
        <f t="shared" si="945"/>
        <v/>
      </c>
      <c r="U3892" s="86" t="str">
        <f t="shared" si="939"/>
        <v/>
      </c>
      <c r="V3892" s="95" t="str">
        <f t="shared" si="946"/>
        <v/>
      </c>
      <c r="AE3892" s="92" t="str">
        <f t="shared" si="947"/>
        <v/>
      </c>
      <c r="AF3892" s="96" t="str">
        <f t="shared" si="948"/>
        <v>&lt;a name='19000100'&gt;&lt;b&gt;: 0 - Love [1350 Okie St NE, WDC]&lt;/b&gt;&lt;/a&gt;&lt;br&gt;</v>
      </c>
      <c r="AG3892" s="97">
        <f t="shared" si="949"/>
        <v>1900</v>
      </c>
      <c r="AH3892" s="97" t="str">
        <f t="shared" si="950"/>
        <v>01</v>
      </c>
      <c r="AI3892" s="97" t="str">
        <f t="shared" si="951"/>
        <v>00</v>
      </c>
      <c r="AJ3892" s="97" t="str">
        <f t="shared" si="952"/>
        <v>19000100</v>
      </c>
    </row>
    <row r="3893" spans="6:36" ht="12" customHeight="1" x14ac:dyDescent="0.15">
      <c r="F3893" s="86" t="str">
        <f t="shared" si="941"/>
        <v>Saturday</v>
      </c>
      <c r="G3893" s="91"/>
      <c r="H3893" s="92" t="str">
        <f>VLOOKUP(MONTH(G3893),VLOOKUP!$W$1:$X$24,2)</f>
        <v>January</v>
      </c>
      <c r="I3893" s="92" t="str">
        <f t="shared" si="942"/>
        <v/>
      </c>
      <c r="J3893" s="93" t="s">
        <v>699</v>
      </c>
      <c r="L3893" s="86" t="str">
        <f t="shared" si="953"/>
        <v>Lubber Run Amphitheater [500 N Abingdon Street, Arlington, VA]</v>
      </c>
      <c r="M3893" s="86">
        <f t="shared" si="943"/>
        <v>0</v>
      </c>
      <c r="N3893" s="93" t="str">
        <f t="shared" si="940"/>
        <v>Lubber Run Amphitheater [500 N Abingdon Street, Arlington, VA]</v>
      </c>
      <c r="O3893" s="94"/>
      <c r="S3893" s="95">
        <f t="shared" si="944"/>
        <v>0</v>
      </c>
      <c r="T3893" s="86" t="str">
        <f t="shared" si="945"/>
        <v/>
      </c>
      <c r="U3893" s="86" t="str">
        <f t="shared" ref="U3893:U3956" si="954">IF(ISBLANK(G3893),"","&amp;#149; "&amp;IF(ISBLANK(C3893),"","&lt;S&gt;")&amp;I3893&amp;IF(ISBLANK(A3893),""," - &lt;a href='recommended.php#"&amp;AJ3893&amp;"'&gt;&lt;b&gt;&lt;em&gt;&lt;font color='#9C004D'&gt;RECOMMENDED&lt;/font&gt;&lt;/em&gt;&lt;/b&gt;&lt;/a&gt;")&amp;" - "&amp;M3893&amp;IF(ISBLANK(K3893),K3893," - &lt;b&gt;"&amp;K3893&amp;"&lt;/b&gt; ")&amp;IF(B3893="Sold Out"," - &lt;font color='#000099'&gt;&lt;b&gt;&lt;I&gt;sold out&lt;/I&gt;&lt;/b&gt;&lt;/font&gt;","")&amp;IF(ISBLANK(C3893),"","&lt;/S&gt; &lt;b&gt;"&amp;C3893&amp;"&lt;/b&gt;")&amp;"&lt;p&gt;")</f>
        <v/>
      </c>
      <c r="V3893" s="95" t="str">
        <f t="shared" si="946"/>
        <v/>
      </c>
      <c r="AE3893" s="92" t="str">
        <f t="shared" si="947"/>
        <v/>
      </c>
      <c r="AF3893" s="96" t="str">
        <f t="shared" si="948"/>
        <v>&lt;a name='19000100'&gt;&lt;b&gt;: 0 - Lubber Run Amphitheater [500 N Abingdon Street, Arlington, VA]&lt;/b&gt;&lt;/a&gt;&lt;br&gt;</v>
      </c>
      <c r="AG3893" s="97">
        <f t="shared" si="949"/>
        <v>1900</v>
      </c>
      <c r="AH3893" s="97" t="str">
        <f t="shared" si="950"/>
        <v>01</v>
      </c>
      <c r="AI3893" s="97" t="str">
        <f t="shared" si="951"/>
        <v>00</v>
      </c>
      <c r="AJ3893" s="97" t="str">
        <f t="shared" si="952"/>
        <v>19000100</v>
      </c>
    </row>
    <row r="3894" spans="6:36" ht="12" customHeight="1" x14ac:dyDescent="0.15">
      <c r="F3894" s="86" t="str">
        <f t="shared" si="941"/>
        <v>Saturday</v>
      </c>
      <c r="G3894" s="91"/>
      <c r="H3894" s="92" t="str">
        <f>VLOOKUP(MONTH(G3894),VLOOKUP!$W$1:$X$24,2)</f>
        <v>January</v>
      </c>
      <c r="I3894" s="92" t="str">
        <f t="shared" si="942"/>
        <v/>
      </c>
      <c r="J3894" s="93" t="s">
        <v>699</v>
      </c>
      <c r="L3894" s="86" t="str">
        <f t="shared" si="953"/>
        <v>Lubber Run Amphitheater [500 N Abingdon Street, Arlington, VA]</v>
      </c>
      <c r="M3894" s="86">
        <f t="shared" si="943"/>
        <v>0</v>
      </c>
      <c r="N3894" s="93" t="str">
        <f t="shared" si="940"/>
        <v>Lubber Run Amphitheater [500 N Abingdon Street, Arlington, VA]</v>
      </c>
      <c r="O3894" s="94"/>
      <c r="S3894" s="95">
        <f t="shared" si="944"/>
        <v>0</v>
      </c>
      <c r="T3894" s="86" t="str">
        <f t="shared" si="945"/>
        <v/>
      </c>
      <c r="U3894" s="86" t="str">
        <f t="shared" si="954"/>
        <v/>
      </c>
      <c r="V3894" s="95" t="str">
        <f t="shared" si="946"/>
        <v/>
      </c>
      <c r="Z3894" s="99"/>
      <c r="AA3894" s="99"/>
      <c r="AB3894" s="99"/>
      <c r="AC3894" s="99"/>
      <c r="AD3894" s="99"/>
      <c r="AE3894" s="92" t="str">
        <f t="shared" si="947"/>
        <v/>
      </c>
      <c r="AF3894" s="96" t="str">
        <f t="shared" si="948"/>
        <v>&lt;a name='19000100'&gt;&lt;b&gt;: 0 - Lubber Run Amphitheater [500 N Abingdon Street, Arlington, VA]&lt;/b&gt;&lt;/a&gt;&lt;br&gt;</v>
      </c>
      <c r="AG3894" s="97">
        <f t="shared" si="949"/>
        <v>1900</v>
      </c>
      <c r="AH3894" s="97" t="str">
        <f t="shared" si="950"/>
        <v>01</v>
      </c>
      <c r="AI3894" s="97" t="str">
        <f t="shared" si="951"/>
        <v>00</v>
      </c>
      <c r="AJ3894" s="97" t="str">
        <f t="shared" si="952"/>
        <v>19000100</v>
      </c>
    </row>
    <row r="3895" spans="6:36" ht="12" customHeight="1" x14ac:dyDescent="0.15">
      <c r="F3895" s="86" t="str">
        <f t="shared" si="941"/>
        <v>Saturday</v>
      </c>
      <c r="G3895" s="91"/>
      <c r="H3895" s="92" t="str">
        <f>VLOOKUP(MONTH(G3895),VLOOKUP!$W$1:$X$24,2)</f>
        <v>January</v>
      </c>
      <c r="I3895" s="92" t="str">
        <f t="shared" si="942"/>
        <v/>
      </c>
      <c r="J3895" s="93" t="s">
        <v>699</v>
      </c>
      <c r="L3895" s="86" t="str">
        <f t="shared" si="953"/>
        <v>Lubber Run Amphitheater [500 N Abingdon Street, Arlington, VA]</v>
      </c>
      <c r="M3895" s="86">
        <f t="shared" si="943"/>
        <v>0</v>
      </c>
      <c r="N3895" s="93" t="str">
        <f t="shared" si="940"/>
        <v>Lubber Run Amphitheater [500 N Abingdon Street, Arlington, VA]</v>
      </c>
      <c r="O3895" s="94"/>
      <c r="S3895" s="95">
        <f t="shared" si="944"/>
        <v>0</v>
      </c>
      <c r="T3895" s="86" t="str">
        <f t="shared" si="945"/>
        <v/>
      </c>
      <c r="U3895" s="86" t="str">
        <f t="shared" si="954"/>
        <v/>
      </c>
      <c r="V3895" s="95" t="str">
        <f t="shared" si="946"/>
        <v/>
      </c>
      <c r="Z3895" s="99"/>
      <c r="AA3895" s="99"/>
      <c r="AB3895" s="99"/>
      <c r="AC3895" s="99"/>
      <c r="AD3895" s="99"/>
      <c r="AE3895" s="92" t="str">
        <f t="shared" si="947"/>
        <v/>
      </c>
      <c r="AF3895" s="96" t="str">
        <f t="shared" si="948"/>
        <v>&lt;a name='19000100'&gt;&lt;b&gt;: 0 - Lubber Run Amphitheater [500 N Abingdon Street, Arlington, VA]&lt;/b&gt;&lt;/a&gt;&lt;br&gt;</v>
      </c>
      <c r="AG3895" s="97">
        <f t="shared" si="949"/>
        <v>1900</v>
      </c>
      <c r="AH3895" s="97" t="str">
        <f t="shared" si="950"/>
        <v>01</v>
      </c>
      <c r="AI3895" s="97" t="str">
        <f t="shared" si="951"/>
        <v>00</v>
      </c>
      <c r="AJ3895" s="97" t="str">
        <f t="shared" si="952"/>
        <v>19000100</v>
      </c>
    </row>
    <row r="3896" spans="6:36" ht="12" customHeight="1" x14ac:dyDescent="0.15">
      <c r="F3896" s="86" t="str">
        <f t="shared" si="941"/>
        <v>Saturday</v>
      </c>
      <c r="G3896" s="91"/>
      <c r="H3896" s="92" t="str">
        <f>VLOOKUP(MONTH(G3896),VLOOKUP!$W$1:$X$24,2)</f>
        <v>January</v>
      </c>
      <c r="I3896" s="92" t="str">
        <f t="shared" si="942"/>
        <v/>
      </c>
      <c r="J3896" s="93" t="s">
        <v>699</v>
      </c>
      <c r="L3896" s="86" t="str">
        <f t="shared" si="953"/>
        <v>Lubber Run Amphitheater [500 N Abingdon Street, Arlington, VA]</v>
      </c>
      <c r="M3896" s="86">
        <f t="shared" si="943"/>
        <v>0</v>
      </c>
      <c r="N3896" s="93" t="str">
        <f t="shared" si="940"/>
        <v>Lubber Run Amphitheater [500 N Abingdon Street, Arlington, VA]</v>
      </c>
      <c r="O3896" s="94"/>
      <c r="S3896" s="95">
        <f t="shared" si="944"/>
        <v>0</v>
      </c>
      <c r="T3896" s="86" t="str">
        <f t="shared" si="945"/>
        <v/>
      </c>
      <c r="U3896" s="86" t="str">
        <f t="shared" si="954"/>
        <v/>
      </c>
      <c r="V3896" s="95" t="str">
        <f t="shared" si="946"/>
        <v/>
      </c>
      <c r="X3896" s="99"/>
      <c r="Y3896" s="99"/>
      <c r="AE3896" s="92" t="str">
        <f t="shared" si="947"/>
        <v/>
      </c>
      <c r="AF3896" s="96" t="str">
        <f t="shared" si="948"/>
        <v>&lt;a name='19000100'&gt;&lt;b&gt;: 0 - Lubber Run Amphitheater [500 N Abingdon Street, Arlington, VA]&lt;/b&gt;&lt;/a&gt;&lt;br&gt;</v>
      </c>
      <c r="AG3896" s="97">
        <f t="shared" si="949"/>
        <v>1900</v>
      </c>
      <c r="AH3896" s="97" t="str">
        <f t="shared" si="950"/>
        <v>01</v>
      </c>
      <c r="AI3896" s="97" t="str">
        <f t="shared" si="951"/>
        <v>00</v>
      </c>
      <c r="AJ3896" s="97" t="str">
        <f t="shared" si="952"/>
        <v>19000100</v>
      </c>
    </row>
    <row r="3897" spans="6:36" ht="12" customHeight="1" x14ac:dyDescent="0.15">
      <c r="F3897" s="86" t="str">
        <f t="shared" si="941"/>
        <v>Saturday</v>
      </c>
      <c r="G3897" s="91"/>
      <c r="H3897" s="92" t="str">
        <f>VLOOKUP(MONTH(G3897),VLOOKUP!$W$1:$X$24,2)</f>
        <v>January</v>
      </c>
      <c r="I3897" s="92" t="str">
        <f t="shared" si="942"/>
        <v/>
      </c>
      <c r="J3897" s="93" t="s">
        <v>699</v>
      </c>
      <c r="L3897" s="86" t="str">
        <f t="shared" si="953"/>
        <v>Lubber Run Amphitheater [500 N Abingdon Street, Arlington, VA]</v>
      </c>
      <c r="M3897" s="86">
        <f t="shared" si="943"/>
        <v>0</v>
      </c>
      <c r="N3897" s="93" t="str">
        <f t="shared" si="940"/>
        <v>Lubber Run Amphitheater [500 N Abingdon Street, Arlington, VA]</v>
      </c>
      <c r="O3897" s="94"/>
      <c r="S3897" s="95">
        <f t="shared" si="944"/>
        <v>0</v>
      </c>
      <c r="T3897" s="86" t="str">
        <f t="shared" si="945"/>
        <v/>
      </c>
      <c r="U3897" s="86" t="str">
        <f t="shared" si="954"/>
        <v/>
      </c>
      <c r="V3897" s="95" t="str">
        <f t="shared" si="946"/>
        <v/>
      </c>
      <c r="Z3897" s="99"/>
      <c r="AA3897" s="99"/>
      <c r="AB3897" s="99"/>
      <c r="AC3897" s="99"/>
      <c r="AD3897" s="99"/>
      <c r="AE3897" s="92" t="str">
        <f t="shared" si="947"/>
        <v/>
      </c>
      <c r="AF3897" s="96" t="str">
        <f t="shared" si="948"/>
        <v>&lt;a name='19000100'&gt;&lt;b&gt;: 0 - Lubber Run Amphitheater [500 N Abingdon Street, Arlington, VA]&lt;/b&gt;&lt;/a&gt;&lt;br&gt;</v>
      </c>
      <c r="AG3897" s="97">
        <f t="shared" si="949"/>
        <v>1900</v>
      </c>
      <c r="AH3897" s="97" t="str">
        <f t="shared" si="950"/>
        <v>01</v>
      </c>
      <c r="AI3897" s="97" t="str">
        <f t="shared" si="951"/>
        <v>00</v>
      </c>
      <c r="AJ3897" s="97" t="str">
        <f t="shared" si="952"/>
        <v>19000100</v>
      </c>
    </row>
    <row r="3898" spans="6:36" ht="12" customHeight="1" x14ac:dyDescent="0.15">
      <c r="F3898" s="86" t="str">
        <f t="shared" si="941"/>
        <v>Saturday</v>
      </c>
      <c r="G3898" s="91"/>
      <c r="H3898" s="92" t="str">
        <f>VLOOKUP(MONTH(G3898),VLOOKUP!$W$1:$X$24,2)</f>
        <v>January</v>
      </c>
      <c r="I3898" s="92" t="str">
        <f t="shared" si="942"/>
        <v/>
      </c>
      <c r="J3898" s="93" t="s">
        <v>699</v>
      </c>
      <c r="L3898" s="86" t="str">
        <f t="shared" si="953"/>
        <v>Lubber Run Amphitheater [500 N Abingdon Street, Arlington, VA]</v>
      </c>
      <c r="M3898" s="86">
        <f t="shared" si="943"/>
        <v>0</v>
      </c>
      <c r="N3898" s="93" t="str">
        <f t="shared" ref="N3898:N3961" si="955">J3898</f>
        <v>Lubber Run Amphitheater [500 N Abingdon Street, Arlington, VA]</v>
      </c>
      <c r="O3898" s="94"/>
      <c r="S3898" s="95">
        <f t="shared" si="944"/>
        <v>0</v>
      </c>
      <c r="T3898" s="86" t="str">
        <f t="shared" si="945"/>
        <v/>
      </c>
      <c r="U3898" s="86" t="str">
        <f t="shared" si="954"/>
        <v/>
      </c>
      <c r="V3898" s="95" t="str">
        <f t="shared" si="946"/>
        <v/>
      </c>
      <c r="Z3898" s="99"/>
      <c r="AA3898" s="99"/>
      <c r="AB3898" s="99"/>
      <c r="AC3898" s="99"/>
      <c r="AD3898" s="99"/>
      <c r="AE3898" s="92" t="str">
        <f t="shared" si="947"/>
        <v/>
      </c>
      <c r="AF3898" s="96" t="str">
        <f t="shared" si="948"/>
        <v>&lt;a name='19000100'&gt;&lt;b&gt;: 0 - Lubber Run Amphitheater [500 N Abingdon Street, Arlington, VA]&lt;/b&gt;&lt;/a&gt;&lt;br&gt;</v>
      </c>
      <c r="AG3898" s="97">
        <f t="shared" si="949"/>
        <v>1900</v>
      </c>
      <c r="AH3898" s="97" t="str">
        <f t="shared" si="950"/>
        <v>01</v>
      </c>
      <c r="AI3898" s="97" t="str">
        <f t="shared" si="951"/>
        <v>00</v>
      </c>
      <c r="AJ3898" s="97" t="str">
        <f t="shared" si="952"/>
        <v>19000100</v>
      </c>
    </row>
    <row r="3899" spans="6:36" ht="12" customHeight="1" x14ac:dyDescent="0.15">
      <c r="F3899" s="86" t="str">
        <f t="shared" si="941"/>
        <v>Saturday</v>
      </c>
      <c r="G3899" s="91"/>
      <c r="H3899" s="92" t="str">
        <f>VLOOKUP(MONTH(G3899),VLOOKUP!$W$1:$X$24,2)</f>
        <v>January</v>
      </c>
      <c r="I3899" s="92" t="str">
        <f t="shared" si="942"/>
        <v/>
      </c>
      <c r="J3899" s="93" t="s">
        <v>699</v>
      </c>
      <c r="L3899" s="86" t="str">
        <f t="shared" si="953"/>
        <v>Lubber Run Amphitheater [500 N Abingdon Street, Arlington, VA]</v>
      </c>
      <c r="M3899" s="86">
        <f t="shared" si="943"/>
        <v>0</v>
      </c>
      <c r="N3899" s="93" t="str">
        <f t="shared" si="955"/>
        <v>Lubber Run Amphitheater [500 N Abingdon Street, Arlington, VA]</v>
      </c>
      <c r="O3899" s="94"/>
      <c r="S3899" s="95">
        <f t="shared" si="944"/>
        <v>0</v>
      </c>
      <c r="T3899" s="86" t="str">
        <f t="shared" si="945"/>
        <v/>
      </c>
      <c r="U3899" s="86" t="str">
        <f t="shared" si="954"/>
        <v/>
      </c>
      <c r="V3899" s="95" t="str">
        <f t="shared" si="946"/>
        <v/>
      </c>
      <c r="AE3899" s="92" t="str">
        <f t="shared" si="947"/>
        <v/>
      </c>
      <c r="AF3899" s="96" t="str">
        <f t="shared" si="948"/>
        <v>&lt;a name='19000100'&gt;&lt;b&gt;: 0 - Lubber Run Amphitheater [500 N Abingdon Street, Arlington, VA]&lt;/b&gt;&lt;/a&gt;&lt;br&gt;</v>
      </c>
      <c r="AG3899" s="97">
        <f t="shared" si="949"/>
        <v>1900</v>
      </c>
      <c r="AH3899" s="97" t="str">
        <f t="shared" si="950"/>
        <v>01</v>
      </c>
      <c r="AI3899" s="97" t="str">
        <f t="shared" si="951"/>
        <v>00</v>
      </c>
      <c r="AJ3899" s="97" t="str">
        <f t="shared" si="952"/>
        <v>19000100</v>
      </c>
    </row>
    <row r="3900" spans="6:36" ht="12" customHeight="1" x14ac:dyDescent="0.15">
      <c r="F3900" s="86" t="str">
        <f t="shared" si="941"/>
        <v>Saturday</v>
      </c>
      <c r="G3900" s="91"/>
      <c r="H3900" s="92" t="str">
        <f>VLOOKUP(MONTH(G3900),VLOOKUP!$W$1:$X$24,2)</f>
        <v>January</v>
      </c>
      <c r="I3900" s="92" t="str">
        <f t="shared" si="942"/>
        <v/>
      </c>
      <c r="J3900" s="93" t="s">
        <v>699</v>
      </c>
      <c r="L3900" s="86" t="str">
        <f t="shared" si="953"/>
        <v>Lubber Run Amphitheater [500 N Abingdon Street, Arlington, VA]</v>
      </c>
      <c r="M3900" s="86">
        <f t="shared" si="943"/>
        <v>0</v>
      </c>
      <c r="N3900" s="93" t="str">
        <f t="shared" si="955"/>
        <v>Lubber Run Amphitheater [500 N Abingdon Street, Arlington, VA]</v>
      </c>
      <c r="O3900" s="94"/>
      <c r="S3900" s="95">
        <f t="shared" si="944"/>
        <v>0</v>
      </c>
      <c r="T3900" s="86" t="str">
        <f t="shared" si="945"/>
        <v/>
      </c>
      <c r="U3900" s="86" t="str">
        <f t="shared" si="954"/>
        <v/>
      </c>
      <c r="V3900" s="95" t="str">
        <f t="shared" si="946"/>
        <v/>
      </c>
      <c r="X3900" s="99"/>
      <c r="Y3900" s="99"/>
      <c r="AE3900" s="92" t="str">
        <f t="shared" si="947"/>
        <v/>
      </c>
      <c r="AF3900" s="96" t="str">
        <f t="shared" si="948"/>
        <v>&lt;a name='19000100'&gt;&lt;b&gt;: 0 - Lubber Run Amphitheater [500 N Abingdon Street, Arlington, VA]&lt;/b&gt;&lt;/a&gt;&lt;br&gt;</v>
      </c>
      <c r="AG3900" s="97">
        <f t="shared" si="949"/>
        <v>1900</v>
      </c>
      <c r="AH3900" s="97" t="str">
        <f t="shared" si="950"/>
        <v>01</v>
      </c>
      <c r="AI3900" s="97" t="str">
        <f t="shared" si="951"/>
        <v>00</v>
      </c>
      <c r="AJ3900" s="97" t="str">
        <f t="shared" si="952"/>
        <v>19000100</v>
      </c>
    </row>
    <row r="3901" spans="6:36" ht="12" customHeight="1" x14ac:dyDescent="0.15">
      <c r="F3901" s="86" t="str">
        <f t="shared" si="941"/>
        <v>Saturday</v>
      </c>
      <c r="G3901" s="91"/>
      <c r="H3901" s="92" t="str">
        <f>VLOOKUP(MONTH(G3901),VLOOKUP!$W$1:$X$24,2)</f>
        <v>January</v>
      </c>
      <c r="I3901" s="92" t="str">
        <f t="shared" si="942"/>
        <v/>
      </c>
      <c r="J3901" s="93" t="s">
        <v>699</v>
      </c>
      <c r="L3901" s="86" t="str">
        <f t="shared" si="953"/>
        <v>Lubber Run Amphitheater [500 N Abingdon Street, Arlington, VA]</v>
      </c>
      <c r="M3901" s="86">
        <f t="shared" si="943"/>
        <v>0</v>
      </c>
      <c r="N3901" s="93" t="str">
        <f t="shared" si="955"/>
        <v>Lubber Run Amphitheater [500 N Abingdon Street, Arlington, VA]</v>
      </c>
      <c r="O3901" s="94"/>
      <c r="S3901" s="95">
        <f t="shared" si="944"/>
        <v>0</v>
      </c>
      <c r="T3901" s="86" t="str">
        <f t="shared" si="945"/>
        <v/>
      </c>
      <c r="U3901" s="86" t="str">
        <f t="shared" si="954"/>
        <v/>
      </c>
      <c r="V3901" s="95" t="str">
        <f t="shared" si="946"/>
        <v/>
      </c>
      <c r="Z3901" s="99"/>
      <c r="AA3901" s="99"/>
      <c r="AB3901" s="99"/>
      <c r="AC3901" s="99"/>
      <c r="AD3901" s="99"/>
      <c r="AE3901" s="92" t="str">
        <f t="shared" si="947"/>
        <v/>
      </c>
      <c r="AF3901" s="96" t="str">
        <f t="shared" si="948"/>
        <v>&lt;a name='19000100'&gt;&lt;b&gt;: 0 - Lubber Run Amphitheater [500 N Abingdon Street, Arlington, VA]&lt;/b&gt;&lt;/a&gt;&lt;br&gt;</v>
      </c>
      <c r="AG3901" s="97">
        <f t="shared" si="949"/>
        <v>1900</v>
      </c>
      <c r="AH3901" s="97" t="str">
        <f t="shared" si="950"/>
        <v>01</v>
      </c>
      <c r="AI3901" s="97" t="str">
        <f t="shared" si="951"/>
        <v>00</v>
      </c>
      <c r="AJ3901" s="97" t="str">
        <f t="shared" si="952"/>
        <v>19000100</v>
      </c>
    </row>
    <row r="3902" spans="6:36" ht="12" customHeight="1" x14ac:dyDescent="0.15">
      <c r="F3902" s="86" t="str">
        <f t="shared" si="941"/>
        <v>Saturday</v>
      </c>
      <c r="G3902" s="91"/>
      <c r="H3902" s="92" t="str">
        <f>VLOOKUP(MONTH(G3902),VLOOKUP!$W$1:$X$24,2)</f>
        <v>January</v>
      </c>
      <c r="I3902" s="92" t="str">
        <f t="shared" si="942"/>
        <v/>
      </c>
      <c r="J3902" s="93" t="s">
        <v>699</v>
      </c>
      <c r="L3902" s="86" t="str">
        <f t="shared" si="953"/>
        <v>Lubber Run Amphitheater [500 N Abingdon Street, Arlington, VA]</v>
      </c>
      <c r="M3902" s="86">
        <f t="shared" si="943"/>
        <v>0</v>
      </c>
      <c r="N3902" s="93" t="str">
        <f t="shared" si="955"/>
        <v>Lubber Run Amphitheater [500 N Abingdon Street, Arlington, VA]</v>
      </c>
      <c r="O3902" s="94"/>
      <c r="S3902" s="95">
        <f t="shared" si="944"/>
        <v>0</v>
      </c>
      <c r="T3902" s="86" t="str">
        <f t="shared" si="945"/>
        <v/>
      </c>
      <c r="U3902" s="86" t="str">
        <f t="shared" si="954"/>
        <v/>
      </c>
      <c r="V3902" s="95" t="str">
        <f t="shared" si="946"/>
        <v/>
      </c>
      <c r="X3902" s="99"/>
      <c r="Y3902" s="99"/>
      <c r="AE3902" s="92" t="str">
        <f t="shared" si="947"/>
        <v/>
      </c>
      <c r="AF3902" s="96" t="str">
        <f t="shared" si="948"/>
        <v>&lt;a name='19000100'&gt;&lt;b&gt;: 0 - Lubber Run Amphitheater [500 N Abingdon Street, Arlington, VA]&lt;/b&gt;&lt;/a&gt;&lt;br&gt;</v>
      </c>
      <c r="AG3902" s="97">
        <f t="shared" si="949"/>
        <v>1900</v>
      </c>
      <c r="AH3902" s="97" t="str">
        <f t="shared" si="950"/>
        <v>01</v>
      </c>
      <c r="AI3902" s="97" t="str">
        <f t="shared" si="951"/>
        <v>00</v>
      </c>
      <c r="AJ3902" s="97" t="str">
        <f t="shared" si="952"/>
        <v>19000100</v>
      </c>
    </row>
    <row r="3903" spans="6:36" ht="12" customHeight="1" x14ac:dyDescent="0.15">
      <c r="F3903" s="86" t="str">
        <f t="shared" si="941"/>
        <v>Saturday</v>
      </c>
      <c r="G3903" s="91"/>
      <c r="H3903" s="92" t="str">
        <f>VLOOKUP(MONTH(G3903),VLOOKUP!$W$1:$X$24,2)</f>
        <v>January</v>
      </c>
      <c r="I3903" s="92" t="str">
        <f t="shared" si="942"/>
        <v/>
      </c>
      <c r="J3903" s="93" t="s">
        <v>699</v>
      </c>
      <c r="L3903" s="86" t="str">
        <f t="shared" si="953"/>
        <v>Lubber Run Amphitheater [500 N Abingdon Street, Arlington, VA]</v>
      </c>
      <c r="M3903" s="86">
        <f t="shared" si="943"/>
        <v>0</v>
      </c>
      <c r="N3903" s="93" t="str">
        <f t="shared" si="955"/>
        <v>Lubber Run Amphitheater [500 N Abingdon Street, Arlington, VA]</v>
      </c>
      <c r="O3903" s="94"/>
      <c r="S3903" s="95">
        <f t="shared" si="944"/>
        <v>0</v>
      </c>
      <c r="T3903" s="86" t="str">
        <f t="shared" si="945"/>
        <v/>
      </c>
      <c r="U3903" s="86" t="str">
        <f t="shared" si="954"/>
        <v/>
      </c>
      <c r="V3903" s="95" t="str">
        <f t="shared" si="946"/>
        <v/>
      </c>
      <c r="Z3903" s="99"/>
      <c r="AA3903" s="99"/>
      <c r="AB3903" s="99"/>
      <c r="AC3903" s="99"/>
      <c r="AD3903" s="99"/>
      <c r="AE3903" s="92" t="str">
        <f t="shared" si="947"/>
        <v/>
      </c>
      <c r="AF3903" s="96" t="str">
        <f t="shared" si="948"/>
        <v>&lt;a name='19000100'&gt;&lt;b&gt;: 0 - Lubber Run Amphitheater [500 N Abingdon Street, Arlington, VA]&lt;/b&gt;&lt;/a&gt;&lt;br&gt;</v>
      </c>
      <c r="AG3903" s="97">
        <f t="shared" si="949"/>
        <v>1900</v>
      </c>
      <c r="AH3903" s="97" t="str">
        <f t="shared" si="950"/>
        <v>01</v>
      </c>
      <c r="AI3903" s="97" t="str">
        <f t="shared" si="951"/>
        <v>00</v>
      </c>
      <c r="AJ3903" s="97" t="str">
        <f t="shared" si="952"/>
        <v>19000100</v>
      </c>
    </row>
    <row r="3904" spans="6:36" ht="12" customHeight="1" x14ac:dyDescent="0.15">
      <c r="F3904" s="86" t="str">
        <f t="shared" si="941"/>
        <v>Saturday</v>
      </c>
      <c r="G3904" s="91"/>
      <c r="H3904" s="92" t="str">
        <f>VLOOKUP(MONTH(G3904),VLOOKUP!$W$1:$X$24,2)</f>
        <v>January</v>
      </c>
      <c r="I3904" s="92" t="str">
        <f t="shared" si="942"/>
        <v/>
      </c>
      <c r="J3904" s="93" t="s">
        <v>699</v>
      </c>
      <c r="L3904" s="86" t="str">
        <f t="shared" si="953"/>
        <v>Lubber Run Amphitheater [500 N Abingdon Street, Arlington, VA]</v>
      </c>
      <c r="M3904" s="86">
        <f t="shared" si="943"/>
        <v>0</v>
      </c>
      <c r="N3904" s="93" t="str">
        <f t="shared" si="955"/>
        <v>Lubber Run Amphitheater [500 N Abingdon Street, Arlington, VA]</v>
      </c>
      <c r="O3904" s="94"/>
      <c r="S3904" s="95">
        <f t="shared" si="944"/>
        <v>0</v>
      </c>
      <c r="T3904" s="86" t="str">
        <f t="shared" si="945"/>
        <v/>
      </c>
      <c r="U3904" s="86" t="str">
        <f t="shared" si="954"/>
        <v/>
      </c>
      <c r="V3904" s="95" t="str">
        <f t="shared" si="946"/>
        <v/>
      </c>
      <c r="Z3904" s="99"/>
      <c r="AA3904" s="99"/>
      <c r="AB3904" s="99"/>
      <c r="AC3904" s="99"/>
      <c r="AD3904" s="99"/>
      <c r="AE3904" s="92" t="str">
        <f t="shared" si="947"/>
        <v/>
      </c>
      <c r="AF3904" s="96" t="str">
        <f t="shared" si="948"/>
        <v>&lt;a name='19000100'&gt;&lt;b&gt;: 0 - Lubber Run Amphitheater [500 N Abingdon Street, Arlington, VA]&lt;/b&gt;&lt;/a&gt;&lt;br&gt;</v>
      </c>
      <c r="AG3904" s="97">
        <f t="shared" si="949"/>
        <v>1900</v>
      </c>
      <c r="AH3904" s="97" t="str">
        <f t="shared" si="950"/>
        <v>01</v>
      </c>
      <c r="AI3904" s="97" t="str">
        <f t="shared" si="951"/>
        <v>00</v>
      </c>
      <c r="AJ3904" s="97" t="str">
        <f t="shared" si="952"/>
        <v>19000100</v>
      </c>
    </row>
    <row r="3905" spans="6:36" ht="12" customHeight="1" x14ac:dyDescent="0.15">
      <c r="F3905" s="86" t="str">
        <f t="shared" si="941"/>
        <v>Saturday</v>
      </c>
      <c r="G3905" s="91"/>
      <c r="H3905" s="92" t="str">
        <f>VLOOKUP(MONTH(G3905),VLOOKUP!$W$1:$X$24,2)</f>
        <v>January</v>
      </c>
      <c r="I3905" s="92" t="str">
        <f t="shared" si="942"/>
        <v/>
      </c>
      <c r="J3905" s="93" t="s">
        <v>699</v>
      </c>
      <c r="L3905" s="86" t="str">
        <f t="shared" si="953"/>
        <v>Lubber Run Amphitheater [500 N Abingdon Street, Arlington, VA]</v>
      </c>
      <c r="M3905" s="86">
        <f t="shared" si="943"/>
        <v>0</v>
      </c>
      <c r="N3905" s="93" t="str">
        <f t="shared" si="955"/>
        <v>Lubber Run Amphitheater [500 N Abingdon Street, Arlington, VA]</v>
      </c>
      <c r="O3905" s="94"/>
      <c r="S3905" s="95">
        <f t="shared" si="944"/>
        <v>0</v>
      </c>
      <c r="T3905" s="86" t="str">
        <f t="shared" si="945"/>
        <v/>
      </c>
      <c r="U3905" s="86" t="str">
        <f t="shared" si="954"/>
        <v/>
      </c>
      <c r="V3905" s="95" t="str">
        <f t="shared" si="946"/>
        <v/>
      </c>
      <c r="AE3905" s="92" t="str">
        <f t="shared" si="947"/>
        <v/>
      </c>
      <c r="AF3905" s="96" t="str">
        <f t="shared" si="948"/>
        <v>&lt;a name='19000100'&gt;&lt;b&gt;: 0 - Lubber Run Amphitheater [500 N Abingdon Street, Arlington, VA]&lt;/b&gt;&lt;/a&gt;&lt;br&gt;</v>
      </c>
      <c r="AG3905" s="97">
        <f t="shared" si="949"/>
        <v>1900</v>
      </c>
      <c r="AH3905" s="97" t="str">
        <f t="shared" si="950"/>
        <v>01</v>
      </c>
      <c r="AI3905" s="97" t="str">
        <f t="shared" si="951"/>
        <v>00</v>
      </c>
      <c r="AJ3905" s="97" t="str">
        <f t="shared" si="952"/>
        <v>19000100</v>
      </c>
    </row>
    <row r="3906" spans="6:36" ht="12" customHeight="1" x14ac:dyDescent="0.15">
      <c r="F3906" s="86" t="str">
        <f t="shared" ref="F3906:F3969" si="956">IF(WEEKDAY(G3906)=1,"Sunday",IF(WEEKDAY(G3906)=2,"Monday",IF(WEEKDAY(G3906)=3,"Tuesday",IF(WEEKDAY(G3906)=4,"Wednesday",IF(WEEKDAY(G3906)=5,"Thursday",IF(WEEKDAY(G3906)=6,"Friday","Saturday"))))))</f>
        <v>Saturday</v>
      </c>
      <c r="G3906" s="91"/>
      <c r="H3906" s="92" t="str">
        <f>VLOOKUP(MONTH(G3906),VLOOKUP!$W$1:$X$24,2)</f>
        <v>January</v>
      </c>
      <c r="I3906" s="92" t="str">
        <f t="shared" ref="I3906:I3969" si="957">IF(ISBLANK(G3906),"",F3906&amp;", "&amp;DAY(G3906)&amp;" "&amp;H3906&amp;" "&amp;YEAR(G3906))</f>
        <v/>
      </c>
      <c r="J3906" s="93" t="s">
        <v>699</v>
      </c>
      <c r="L3906" s="86" t="str">
        <f t="shared" si="953"/>
        <v>Lubber Run Amphitheater [500 N Abingdon Street, Arlington, VA]</v>
      </c>
      <c r="M3906" s="86">
        <f t="shared" ref="M3906:M3969" si="958">IF(ISBLANK(P3906),O3906,IF(ISBLANK(Q3906),O3906&amp;" and "&amp;P3906,IF(ISBLANK(R3906),O3906&amp;", "&amp;P3906&amp;", and "&amp;Q3906, O3906&amp;", "&amp;P3906&amp;", "&amp;Q3906&amp;", and "&amp;R3906)))</f>
        <v>0</v>
      </c>
      <c r="N3906" s="93" t="str">
        <f t="shared" si="955"/>
        <v>Lubber Run Amphitheater [500 N Abingdon Street, Arlington, VA]</v>
      </c>
      <c r="O3906" s="94"/>
      <c r="S3906" s="95">
        <f t="shared" ref="S3906:S3969" si="959">IF(LEFT(O3906,2)="A ",RIGHT(O3906,LEN(O3906)-2),IF(LEFT(O3906,3)="An ",RIGHT(O3906,LEN(O3906)-3),IF(LEFT(O3906,4)="The ",RIGHT(O3906,LEN(O3906)-4),IF(LEFT(O3906,3)="&lt;b&gt;",RIGHT(O3906,LEN(O3906)-3),IF(LEFT(O3906,4)="&lt;em&gt;",RIGHT(O3906,LEN(O3906)-4),O3906)))))</f>
        <v>0</v>
      </c>
      <c r="T3906" s="86" t="str">
        <f t="shared" ref="T3906:T3969" si="960">IF(ISBLANK(G3906),"","&amp;#149; "&amp;IF(ISBLANK(C3906),"","&lt;S&gt;")&amp;IF(ISBLANK(A3906),"","&lt;a href='recommended.php#"&amp;AJ3906&amp;"'&gt;&lt;b&gt;&lt;em&gt;&lt;font color='#9C004D'&gt;RECOMMENDED&lt;/font&gt;&lt;/em&gt;&lt;/b&gt;&lt;/a&gt; - ")&amp;M3906&amp;" - &lt;b&gt;"&amp;L3906&amp;"&lt;/b&gt; "&amp;IF(B3906="Sold Out"," - &lt;font color='#000099'&gt;&lt;b&gt;&lt;I&gt;sold out&lt;/I&gt;&lt;/b&gt;&lt;/font&gt;","")&amp;IF(ISBLANK(C3906),"","&lt;/S&gt; &lt;b&gt;"&amp;C3906&amp;"&lt;/b&gt;")&amp;"&lt;br&gt;")</f>
        <v/>
      </c>
      <c r="U3906" s="86" t="str">
        <f t="shared" si="954"/>
        <v/>
      </c>
      <c r="V3906" s="95" t="str">
        <f t="shared" ref="V3906:V3969" si="961">IF(ISBLANK(G3906),"","&amp;#149; "&amp;IF(ISBLANK(C3906),"","&lt;S&gt;")&amp;IF(ISBLANK(A3906),"","&lt;a href='recommended.php#"&amp;AJ3906&amp;"'&gt;&lt;b&gt;&lt;em&gt;&lt;font color='#9C004D'&gt;RECOMMENDED&lt;/font&gt;&lt;/em&gt;&lt;/b&gt;&lt;/a&gt; - ")&amp;M3906&amp;" - &lt;b&gt;"&amp;L3906&amp;"&lt;/b&gt; "&amp;IF(B3906="Sold Out"," - &lt;font color='#000099'&gt;&lt;b&gt;&lt;I&gt;sold out&lt;/I&gt;&lt;/b&gt;&lt;/font&gt;","")&amp;IF(ISBLANK(C3906),"","&lt;/S&gt; &lt;b&gt;"&amp;C3906&amp;"&lt;/b&gt;")&amp;" - &lt;font color='#005500'&gt;&lt;b&gt;"&amp;E3906&amp;"&lt;/b&gt;&lt;/font&gt;&lt;br&gt;")</f>
        <v/>
      </c>
      <c r="X3906" s="99"/>
      <c r="Y3906" s="99"/>
      <c r="AE3906" s="92" t="str">
        <f t="shared" ref="AE3906:AE3969" si="962">IF(ISBLANK(G3906),"",F3906&amp;", "&amp;DAY(G3906)&amp;" "&amp;H3906&amp;" "&amp;YEAR(G3906)&amp;"      [&lt;a name='"&amp;AJ3906&amp;"' href='#"&amp;AJ3906&amp;"'&gt;link to this day&lt;/a&gt;]")</f>
        <v/>
      </c>
      <c r="AF3906" s="96" t="str">
        <f t="shared" ref="AF3906:AF3969" si="963">"&lt;a name='"&amp;AJ3906&amp;"'&gt;&lt;b&gt;"&amp;I3906&amp;": "&amp;M3906&amp;" - "&amp;L3906&amp;"&lt;/b&gt;&lt;/a&gt;&lt;br&gt;"</f>
        <v>&lt;a name='19000100'&gt;&lt;b&gt;: 0 - Lubber Run Amphitheater [500 N Abingdon Street, Arlington, VA]&lt;/b&gt;&lt;/a&gt;&lt;br&gt;</v>
      </c>
      <c r="AG3906" s="97">
        <f t="shared" ref="AG3906:AG3969" si="964">YEAR(G3906)</f>
        <v>1900</v>
      </c>
      <c r="AH3906" s="97" t="str">
        <f t="shared" ref="AH3906:AH3969" si="965">IF(LEN(MONTH(G3906))=1,"0"&amp;MONTH(G3906),MONTH(G3906))</f>
        <v>01</v>
      </c>
      <c r="AI3906" s="97" t="str">
        <f t="shared" ref="AI3906:AI3969" si="966">IF(LEN(DAY(G3906))=1,"0"&amp;DAY(G3906),DAY(G3906))</f>
        <v>00</v>
      </c>
      <c r="AJ3906" s="97" t="str">
        <f t="shared" ref="AJ3906:AJ3969" si="967">AG3906&amp;AH3906&amp;AI3906</f>
        <v>19000100</v>
      </c>
    </row>
    <row r="3907" spans="6:36" ht="12" customHeight="1" x14ac:dyDescent="0.15">
      <c r="F3907" s="86" t="str">
        <f t="shared" si="956"/>
        <v>Saturday</v>
      </c>
      <c r="G3907" s="91"/>
      <c r="H3907" s="92" t="str">
        <f>VLOOKUP(MONTH(G3907),VLOOKUP!$W$1:$X$24,2)</f>
        <v>January</v>
      </c>
      <c r="I3907" s="92" t="str">
        <f t="shared" si="957"/>
        <v/>
      </c>
      <c r="J3907" s="93" t="s">
        <v>699</v>
      </c>
      <c r="L3907" s="86" t="str">
        <f t="shared" si="953"/>
        <v>Lubber Run Amphitheater [500 N Abingdon Street, Arlington, VA]</v>
      </c>
      <c r="M3907" s="86">
        <f t="shared" si="958"/>
        <v>0</v>
      </c>
      <c r="N3907" s="93" t="str">
        <f t="shared" si="955"/>
        <v>Lubber Run Amphitheater [500 N Abingdon Street, Arlington, VA]</v>
      </c>
      <c r="O3907" s="94"/>
      <c r="S3907" s="95">
        <f t="shared" si="959"/>
        <v>0</v>
      </c>
      <c r="T3907" s="86" t="str">
        <f t="shared" si="960"/>
        <v/>
      </c>
      <c r="U3907" s="86" t="str">
        <f t="shared" si="954"/>
        <v/>
      </c>
      <c r="V3907" s="95" t="str">
        <f t="shared" si="961"/>
        <v/>
      </c>
      <c r="Z3907" s="99"/>
      <c r="AA3907" s="99"/>
      <c r="AB3907" s="99"/>
      <c r="AC3907" s="99"/>
      <c r="AD3907" s="99"/>
      <c r="AE3907" s="92" t="str">
        <f t="shared" si="962"/>
        <v/>
      </c>
      <c r="AF3907" s="96" t="str">
        <f t="shared" si="963"/>
        <v>&lt;a name='19000100'&gt;&lt;b&gt;: 0 - Lubber Run Amphitheater [500 N Abingdon Street, Arlington, VA]&lt;/b&gt;&lt;/a&gt;&lt;br&gt;</v>
      </c>
      <c r="AG3907" s="97">
        <f t="shared" si="964"/>
        <v>1900</v>
      </c>
      <c r="AH3907" s="97" t="str">
        <f t="shared" si="965"/>
        <v>01</v>
      </c>
      <c r="AI3907" s="97" t="str">
        <f t="shared" si="966"/>
        <v>00</v>
      </c>
      <c r="AJ3907" s="97" t="str">
        <f t="shared" si="967"/>
        <v>19000100</v>
      </c>
    </row>
    <row r="3908" spans="6:36" ht="12" customHeight="1" x14ac:dyDescent="0.15">
      <c r="F3908" s="86" t="str">
        <f t="shared" si="956"/>
        <v>Saturday</v>
      </c>
      <c r="H3908" s="92" t="str">
        <f>VLOOKUP(MONTH(G3908),VLOOKUP!$W$1:$X$24,2)</f>
        <v>January</v>
      </c>
      <c r="I3908" s="92" t="str">
        <f t="shared" si="957"/>
        <v/>
      </c>
      <c r="J3908" s="93" t="s">
        <v>730</v>
      </c>
      <c r="L3908" s="86" t="str">
        <f t="shared" si="953"/>
        <v>Luckie's Tavern [10A Market Place, Baltimore, MD]</v>
      </c>
      <c r="M3908" s="86">
        <f t="shared" si="958"/>
        <v>0</v>
      </c>
      <c r="N3908" s="93" t="str">
        <f t="shared" si="955"/>
        <v>Luckie's Tavern [10A Market Place, Baltimore, MD]</v>
      </c>
      <c r="O3908" s="94"/>
      <c r="S3908" s="95">
        <f t="shared" si="959"/>
        <v>0</v>
      </c>
      <c r="T3908" s="86" t="str">
        <f t="shared" si="960"/>
        <v/>
      </c>
      <c r="U3908" s="86" t="str">
        <f t="shared" si="954"/>
        <v/>
      </c>
      <c r="V3908" s="95" t="str">
        <f t="shared" si="961"/>
        <v/>
      </c>
      <c r="W3908" s="90" t="s">
        <v>221</v>
      </c>
      <c r="AE3908" s="92" t="str">
        <f t="shared" si="962"/>
        <v/>
      </c>
      <c r="AF3908" s="96" t="str">
        <f t="shared" si="963"/>
        <v>&lt;a name='19000100'&gt;&lt;b&gt;: 0 - Luckie's Tavern [10A Market Place, Baltimore, MD]&lt;/b&gt;&lt;/a&gt;&lt;br&gt;</v>
      </c>
      <c r="AG3908" s="97">
        <f t="shared" si="964"/>
        <v>1900</v>
      </c>
      <c r="AH3908" s="97" t="str">
        <f t="shared" si="965"/>
        <v>01</v>
      </c>
      <c r="AI3908" s="97" t="str">
        <f t="shared" si="966"/>
        <v>00</v>
      </c>
      <c r="AJ3908" s="97" t="str">
        <f t="shared" si="967"/>
        <v>19000100</v>
      </c>
    </row>
    <row r="3909" spans="6:36" ht="12" customHeight="1" x14ac:dyDescent="0.15">
      <c r="F3909" s="86" t="str">
        <f t="shared" si="956"/>
        <v>Saturday</v>
      </c>
      <c r="H3909" s="92" t="str">
        <f>VLOOKUP(MONTH(G3909),VLOOKUP!$W$1:$X$24,2)</f>
        <v>January</v>
      </c>
      <c r="I3909" s="92" t="str">
        <f t="shared" si="957"/>
        <v/>
      </c>
      <c r="J3909" s="93" t="s">
        <v>730</v>
      </c>
      <c r="L3909" s="86" t="str">
        <f t="shared" si="953"/>
        <v>Luckie's Tavern [10A Market Place, Baltimore, MD]</v>
      </c>
      <c r="M3909" s="86">
        <f t="shared" si="958"/>
        <v>0</v>
      </c>
      <c r="N3909" s="93" t="str">
        <f t="shared" si="955"/>
        <v>Luckie's Tavern [10A Market Place, Baltimore, MD]</v>
      </c>
      <c r="O3909" s="94"/>
      <c r="S3909" s="95">
        <f t="shared" si="959"/>
        <v>0</v>
      </c>
      <c r="T3909" s="86" t="str">
        <f t="shared" si="960"/>
        <v/>
      </c>
      <c r="U3909" s="86" t="str">
        <f t="shared" si="954"/>
        <v/>
      </c>
      <c r="V3909" s="95" t="str">
        <f t="shared" si="961"/>
        <v/>
      </c>
      <c r="W3909" s="90" t="s">
        <v>221</v>
      </c>
      <c r="AE3909" s="92" t="str">
        <f t="shared" si="962"/>
        <v/>
      </c>
      <c r="AF3909" s="96" t="str">
        <f t="shared" si="963"/>
        <v>&lt;a name='19000100'&gt;&lt;b&gt;: 0 - Luckie's Tavern [10A Market Place, Baltimore, MD]&lt;/b&gt;&lt;/a&gt;&lt;br&gt;</v>
      </c>
      <c r="AG3909" s="97">
        <f t="shared" si="964"/>
        <v>1900</v>
      </c>
      <c r="AH3909" s="97" t="str">
        <f t="shared" si="965"/>
        <v>01</v>
      </c>
      <c r="AI3909" s="97" t="str">
        <f t="shared" si="966"/>
        <v>00</v>
      </c>
      <c r="AJ3909" s="97" t="str">
        <f t="shared" si="967"/>
        <v>19000100</v>
      </c>
    </row>
    <row r="3910" spans="6:36" ht="12" customHeight="1" x14ac:dyDescent="0.15">
      <c r="F3910" s="86" t="str">
        <f t="shared" si="956"/>
        <v>Saturday</v>
      </c>
      <c r="H3910" s="92" t="str">
        <f>VLOOKUP(MONTH(G3910),VLOOKUP!$W$1:$X$24,2)</f>
        <v>January</v>
      </c>
      <c r="I3910" s="92" t="str">
        <f t="shared" si="957"/>
        <v/>
      </c>
      <c r="J3910" s="93" t="s">
        <v>730</v>
      </c>
      <c r="L3910" s="86" t="str">
        <f t="shared" si="953"/>
        <v>Luckie's Tavern [10A Market Place, Baltimore, MD]</v>
      </c>
      <c r="M3910" s="86">
        <f t="shared" si="958"/>
        <v>0</v>
      </c>
      <c r="N3910" s="93" t="str">
        <f t="shared" si="955"/>
        <v>Luckie's Tavern [10A Market Place, Baltimore, MD]</v>
      </c>
      <c r="O3910" s="94"/>
      <c r="S3910" s="95">
        <f t="shared" si="959"/>
        <v>0</v>
      </c>
      <c r="T3910" s="86" t="str">
        <f t="shared" si="960"/>
        <v/>
      </c>
      <c r="U3910" s="86" t="str">
        <f t="shared" si="954"/>
        <v/>
      </c>
      <c r="V3910" s="95" t="str">
        <f t="shared" si="961"/>
        <v/>
      </c>
      <c r="W3910" s="90" t="s">
        <v>221</v>
      </c>
      <c r="AE3910" s="92" t="str">
        <f t="shared" si="962"/>
        <v/>
      </c>
      <c r="AF3910" s="96" t="str">
        <f t="shared" si="963"/>
        <v>&lt;a name='19000100'&gt;&lt;b&gt;: 0 - Luckie's Tavern [10A Market Place, Baltimore, MD]&lt;/b&gt;&lt;/a&gt;&lt;br&gt;</v>
      </c>
      <c r="AG3910" s="97">
        <f t="shared" si="964"/>
        <v>1900</v>
      </c>
      <c r="AH3910" s="97" t="str">
        <f t="shared" si="965"/>
        <v>01</v>
      </c>
      <c r="AI3910" s="97" t="str">
        <f t="shared" si="966"/>
        <v>00</v>
      </c>
      <c r="AJ3910" s="97" t="str">
        <f t="shared" si="967"/>
        <v>19000100</v>
      </c>
    </row>
    <row r="3911" spans="6:36" ht="12" customHeight="1" x14ac:dyDescent="0.15">
      <c r="F3911" s="86" t="str">
        <f t="shared" si="956"/>
        <v>Saturday</v>
      </c>
      <c r="H3911" s="92" t="str">
        <f>VLOOKUP(MONTH(G3911),VLOOKUP!$W$1:$X$24,2)</f>
        <v>January</v>
      </c>
      <c r="I3911" s="92" t="str">
        <f t="shared" si="957"/>
        <v/>
      </c>
      <c r="J3911" s="93" t="s">
        <v>730</v>
      </c>
      <c r="L3911" s="86" t="str">
        <f t="shared" si="953"/>
        <v>Luckie's Tavern [10A Market Place, Baltimore, MD]</v>
      </c>
      <c r="M3911" s="86">
        <f t="shared" si="958"/>
        <v>0</v>
      </c>
      <c r="N3911" s="93" t="str">
        <f t="shared" si="955"/>
        <v>Luckie's Tavern [10A Market Place, Baltimore, MD]</v>
      </c>
      <c r="O3911" s="94"/>
      <c r="S3911" s="95">
        <f t="shared" si="959"/>
        <v>0</v>
      </c>
      <c r="T3911" s="86" t="str">
        <f t="shared" si="960"/>
        <v/>
      </c>
      <c r="U3911" s="86" t="str">
        <f t="shared" si="954"/>
        <v/>
      </c>
      <c r="V3911" s="95" t="str">
        <f t="shared" si="961"/>
        <v/>
      </c>
      <c r="W3911" s="90" t="s">
        <v>221</v>
      </c>
      <c r="AE3911" s="92" t="str">
        <f t="shared" si="962"/>
        <v/>
      </c>
      <c r="AF3911" s="96" t="str">
        <f t="shared" si="963"/>
        <v>&lt;a name='19000100'&gt;&lt;b&gt;: 0 - Luckie's Tavern [10A Market Place, Baltimore, MD]&lt;/b&gt;&lt;/a&gt;&lt;br&gt;</v>
      </c>
      <c r="AG3911" s="97">
        <f t="shared" si="964"/>
        <v>1900</v>
      </c>
      <c r="AH3911" s="97" t="str">
        <f t="shared" si="965"/>
        <v>01</v>
      </c>
      <c r="AI3911" s="97" t="str">
        <f t="shared" si="966"/>
        <v>00</v>
      </c>
      <c r="AJ3911" s="97" t="str">
        <f t="shared" si="967"/>
        <v>19000100</v>
      </c>
    </row>
    <row r="3912" spans="6:36" ht="12" customHeight="1" x14ac:dyDescent="0.15">
      <c r="F3912" s="86" t="str">
        <f t="shared" si="956"/>
        <v>Saturday</v>
      </c>
      <c r="G3912" s="91"/>
      <c r="H3912" s="92" t="str">
        <f>VLOOKUP(MONTH(G3912),VLOOKUP!$W$1:$X$24,2)</f>
        <v>January</v>
      </c>
      <c r="I3912" s="92" t="str">
        <f t="shared" si="957"/>
        <v/>
      </c>
      <c r="J3912" s="93" t="s">
        <v>1327</v>
      </c>
      <c r="L3912" s="86" t="str">
        <f t="shared" si="953"/>
        <v>Lucky Day [Baltimore, MD]</v>
      </c>
      <c r="M3912" s="86">
        <f t="shared" si="958"/>
        <v>0</v>
      </c>
      <c r="N3912" s="93" t="str">
        <f t="shared" si="955"/>
        <v>Lucky Day [Baltimore, MD]</v>
      </c>
      <c r="O3912" s="90"/>
      <c r="S3912" s="95">
        <f t="shared" si="959"/>
        <v>0</v>
      </c>
      <c r="T3912" s="86" t="str">
        <f t="shared" si="960"/>
        <v/>
      </c>
      <c r="U3912" s="86" t="str">
        <f t="shared" si="954"/>
        <v/>
      </c>
      <c r="V3912" s="95" t="str">
        <f t="shared" si="961"/>
        <v/>
      </c>
      <c r="AE3912" s="92" t="str">
        <f t="shared" si="962"/>
        <v/>
      </c>
      <c r="AF3912" s="96" t="str">
        <f t="shared" si="963"/>
        <v>&lt;a name='19000100'&gt;&lt;b&gt;: 0 - Lucky Day [Baltimore, MD]&lt;/b&gt;&lt;/a&gt;&lt;br&gt;</v>
      </c>
      <c r="AG3912" s="97">
        <f t="shared" si="964"/>
        <v>1900</v>
      </c>
      <c r="AH3912" s="97" t="str">
        <f t="shared" si="965"/>
        <v>01</v>
      </c>
      <c r="AI3912" s="97" t="str">
        <f t="shared" si="966"/>
        <v>00</v>
      </c>
      <c r="AJ3912" s="97" t="str">
        <f t="shared" si="967"/>
        <v>19000100</v>
      </c>
    </row>
    <row r="3913" spans="6:36" ht="12" customHeight="1" x14ac:dyDescent="0.15">
      <c r="F3913" s="86" t="str">
        <f t="shared" si="956"/>
        <v>Saturday</v>
      </c>
      <c r="G3913" s="91"/>
      <c r="H3913" s="92" t="str">
        <f>VLOOKUP(MONTH(G3913),VLOOKUP!$W$1:$X$24,2)</f>
        <v>January</v>
      </c>
      <c r="I3913" s="92" t="str">
        <f t="shared" si="957"/>
        <v/>
      </c>
      <c r="J3913" s="93" t="s">
        <v>1327</v>
      </c>
      <c r="L3913" s="86" t="str">
        <f t="shared" si="953"/>
        <v>Lucky Day [Baltimore, MD]</v>
      </c>
      <c r="M3913" s="86">
        <f t="shared" si="958"/>
        <v>0</v>
      </c>
      <c r="N3913" s="93" t="str">
        <f t="shared" si="955"/>
        <v>Lucky Day [Baltimore, MD]</v>
      </c>
      <c r="O3913" s="90"/>
      <c r="S3913" s="95">
        <f t="shared" si="959"/>
        <v>0</v>
      </c>
      <c r="T3913" s="86" t="str">
        <f t="shared" si="960"/>
        <v/>
      </c>
      <c r="U3913" s="86" t="str">
        <f t="shared" si="954"/>
        <v/>
      </c>
      <c r="V3913" s="95" t="str">
        <f t="shared" si="961"/>
        <v/>
      </c>
      <c r="AE3913" s="92" t="str">
        <f t="shared" si="962"/>
        <v/>
      </c>
      <c r="AF3913" s="96" t="str">
        <f t="shared" si="963"/>
        <v>&lt;a name='19000100'&gt;&lt;b&gt;: 0 - Lucky Day [Baltimore, MD]&lt;/b&gt;&lt;/a&gt;&lt;br&gt;</v>
      </c>
      <c r="AG3913" s="97">
        <f t="shared" si="964"/>
        <v>1900</v>
      </c>
      <c r="AH3913" s="97" t="str">
        <f t="shared" si="965"/>
        <v>01</v>
      </c>
      <c r="AI3913" s="97" t="str">
        <f t="shared" si="966"/>
        <v>00</v>
      </c>
      <c r="AJ3913" s="97" t="str">
        <f t="shared" si="967"/>
        <v>19000100</v>
      </c>
    </row>
    <row r="3914" spans="6:36" ht="12" customHeight="1" x14ac:dyDescent="0.15">
      <c r="F3914" s="86" t="str">
        <f t="shared" si="956"/>
        <v>Saturday</v>
      </c>
      <c r="G3914" s="91"/>
      <c r="H3914" s="92" t="str">
        <f>VLOOKUP(MONTH(G3914),VLOOKUP!$W$1:$X$24,2)</f>
        <v>January</v>
      </c>
      <c r="I3914" s="92" t="str">
        <f t="shared" si="957"/>
        <v/>
      </c>
      <c r="J3914" s="93" t="s">
        <v>1327</v>
      </c>
      <c r="L3914" s="86" t="str">
        <f t="shared" si="953"/>
        <v>Lucky Day [Baltimore, MD]</v>
      </c>
      <c r="M3914" s="86">
        <f t="shared" si="958"/>
        <v>0</v>
      </c>
      <c r="N3914" s="93" t="str">
        <f t="shared" si="955"/>
        <v>Lucky Day [Baltimore, MD]</v>
      </c>
      <c r="O3914" s="90"/>
      <c r="S3914" s="95">
        <f t="shared" si="959"/>
        <v>0</v>
      </c>
      <c r="T3914" s="86" t="str">
        <f t="shared" si="960"/>
        <v/>
      </c>
      <c r="U3914" s="86" t="str">
        <f t="shared" si="954"/>
        <v/>
      </c>
      <c r="V3914" s="95" t="str">
        <f t="shared" si="961"/>
        <v/>
      </c>
      <c r="AE3914" s="92" t="str">
        <f t="shared" si="962"/>
        <v/>
      </c>
      <c r="AF3914" s="96" t="str">
        <f t="shared" si="963"/>
        <v>&lt;a name='19000100'&gt;&lt;b&gt;: 0 - Lucky Day [Baltimore, MD]&lt;/b&gt;&lt;/a&gt;&lt;br&gt;</v>
      </c>
      <c r="AG3914" s="97">
        <f t="shared" si="964"/>
        <v>1900</v>
      </c>
      <c r="AH3914" s="97" t="str">
        <f t="shared" si="965"/>
        <v>01</v>
      </c>
      <c r="AI3914" s="97" t="str">
        <f t="shared" si="966"/>
        <v>00</v>
      </c>
      <c r="AJ3914" s="97" t="str">
        <f t="shared" si="967"/>
        <v>19000100</v>
      </c>
    </row>
    <row r="3915" spans="6:36" ht="12" customHeight="1" x14ac:dyDescent="0.15">
      <c r="F3915" s="86" t="str">
        <f t="shared" si="956"/>
        <v>Saturday</v>
      </c>
      <c r="G3915" s="91"/>
      <c r="H3915" s="92" t="str">
        <f>VLOOKUP(MONTH(G3915),VLOOKUP!$W$1:$X$24,2)</f>
        <v>January</v>
      </c>
      <c r="I3915" s="92" t="str">
        <f t="shared" si="957"/>
        <v/>
      </c>
      <c r="J3915" s="93" t="s">
        <v>1327</v>
      </c>
      <c r="L3915" s="86" t="str">
        <f t="shared" si="953"/>
        <v>Lucky Day [Baltimore, MD]</v>
      </c>
      <c r="M3915" s="86">
        <f t="shared" si="958"/>
        <v>0</v>
      </c>
      <c r="N3915" s="93" t="str">
        <f t="shared" si="955"/>
        <v>Lucky Day [Baltimore, MD]</v>
      </c>
      <c r="O3915" s="90"/>
      <c r="S3915" s="95">
        <f t="shared" si="959"/>
        <v>0</v>
      </c>
      <c r="T3915" s="86" t="str">
        <f t="shared" si="960"/>
        <v/>
      </c>
      <c r="U3915" s="86" t="str">
        <f t="shared" si="954"/>
        <v/>
      </c>
      <c r="V3915" s="95" t="str">
        <f t="shared" si="961"/>
        <v/>
      </c>
      <c r="AE3915" s="92" t="str">
        <f t="shared" si="962"/>
        <v/>
      </c>
      <c r="AF3915" s="96" t="str">
        <f t="shared" si="963"/>
        <v>&lt;a name='19000100'&gt;&lt;b&gt;: 0 - Lucky Day [Baltimore, MD]&lt;/b&gt;&lt;/a&gt;&lt;br&gt;</v>
      </c>
      <c r="AG3915" s="97">
        <f t="shared" si="964"/>
        <v>1900</v>
      </c>
      <c r="AH3915" s="97" t="str">
        <f t="shared" si="965"/>
        <v>01</v>
      </c>
      <c r="AI3915" s="97" t="str">
        <f t="shared" si="966"/>
        <v>00</v>
      </c>
      <c r="AJ3915" s="97" t="str">
        <f t="shared" si="967"/>
        <v>19000100</v>
      </c>
    </row>
    <row r="3916" spans="6:36" ht="12" customHeight="1" x14ac:dyDescent="0.15">
      <c r="F3916" s="86" t="str">
        <f t="shared" si="956"/>
        <v>Saturday</v>
      </c>
      <c r="G3916" s="91"/>
      <c r="H3916" s="92" t="str">
        <f>VLOOKUP(MONTH(G3916),VLOOKUP!$W$1:$X$24,2)</f>
        <v>January</v>
      </c>
      <c r="I3916" s="92" t="str">
        <f t="shared" si="957"/>
        <v/>
      </c>
      <c r="J3916" s="93" t="s">
        <v>1327</v>
      </c>
      <c r="L3916" s="86" t="str">
        <f t="shared" si="953"/>
        <v>Lucky Day [Baltimore, MD]</v>
      </c>
      <c r="M3916" s="86">
        <f t="shared" si="958"/>
        <v>0</v>
      </c>
      <c r="N3916" s="93" t="str">
        <f t="shared" si="955"/>
        <v>Lucky Day [Baltimore, MD]</v>
      </c>
      <c r="O3916" s="90"/>
      <c r="S3916" s="95">
        <f t="shared" si="959"/>
        <v>0</v>
      </c>
      <c r="T3916" s="86" t="str">
        <f t="shared" si="960"/>
        <v/>
      </c>
      <c r="U3916" s="86" t="str">
        <f t="shared" si="954"/>
        <v/>
      </c>
      <c r="V3916" s="95" t="str">
        <f t="shared" si="961"/>
        <v/>
      </c>
      <c r="AE3916" s="92" t="str">
        <f t="shared" si="962"/>
        <v/>
      </c>
      <c r="AF3916" s="96" t="str">
        <f t="shared" si="963"/>
        <v>&lt;a name='19000100'&gt;&lt;b&gt;: 0 - Lucky Day [Baltimore, MD]&lt;/b&gt;&lt;/a&gt;&lt;br&gt;</v>
      </c>
      <c r="AG3916" s="97">
        <f t="shared" si="964"/>
        <v>1900</v>
      </c>
      <c r="AH3916" s="97" t="str">
        <f t="shared" si="965"/>
        <v>01</v>
      </c>
      <c r="AI3916" s="97" t="str">
        <f t="shared" si="966"/>
        <v>00</v>
      </c>
      <c r="AJ3916" s="97" t="str">
        <f t="shared" si="967"/>
        <v>19000100</v>
      </c>
    </row>
    <row r="3917" spans="6:36" ht="12" customHeight="1" x14ac:dyDescent="0.15">
      <c r="F3917" s="86" t="str">
        <f t="shared" si="956"/>
        <v>Saturday</v>
      </c>
      <c r="G3917" s="91"/>
      <c r="H3917" s="92" t="str">
        <f>VLOOKUP(MONTH(G3917),VLOOKUP!$W$1:$X$24,2)</f>
        <v>January</v>
      </c>
      <c r="I3917" s="92" t="str">
        <f t="shared" si="957"/>
        <v/>
      </c>
      <c r="J3917" s="93" t="s">
        <v>5</v>
      </c>
      <c r="L3917" s="86" t="str">
        <f t="shared" si="953"/>
        <v>Lucy's ARL [2620 South Shirlington Road, Arlington, VA]</v>
      </c>
      <c r="M3917" s="86">
        <f t="shared" si="958"/>
        <v>0</v>
      </c>
      <c r="N3917" s="93" t="str">
        <f t="shared" si="955"/>
        <v>Lucy's ARL [2620 South Shirlington Road, Arlington, VA]</v>
      </c>
      <c r="O3917" s="94"/>
      <c r="S3917" s="95">
        <f t="shared" si="959"/>
        <v>0</v>
      </c>
      <c r="T3917" s="86" t="str">
        <f t="shared" si="960"/>
        <v/>
      </c>
      <c r="U3917" s="86" t="str">
        <f t="shared" si="954"/>
        <v/>
      </c>
      <c r="V3917" s="95" t="str">
        <f t="shared" si="961"/>
        <v/>
      </c>
      <c r="AE3917" s="92" t="str">
        <f t="shared" si="962"/>
        <v/>
      </c>
      <c r="AF3917" s="96" t="str">
        <f t="shared" si="963"/>
        <v>&lt;a name='19000100'&gt;&lt;b&gt;: 0 - Lucy's ARL [2620 South Shirlington Road, Arlington, VA]&lt;/b&gt;&lt;/a&gt;&lt;br&gt;</v>
      </c>
      <c r="AG3917" s="97">
        <f t="shared" si="964"/>
        <v>1900</v>
      </c>
      <c r="AH3917" s="97" t="str">
        <f t="shared" si="965"/>
        <v>01</v>
      </c>
      <c r="AI3917" s="97" t="str">
        <f t="shared" si="966"/>
        <v>00</v>
      </c>
      <c r="AJ3917" s="97" t="str">
        <f t="shared" si="967"/>
        <v>19000100</v>
      </c>
    </row>
    <row r="3918" spans="6:36" ht="12" customHeight="1" x14ac:dyDescent="0.15">
      <c r="F3918" s="86" t="str">
        <f t="shared" si="956"/>
        <v>Saturday</v>
      </c>
      <c r="G3918" s="91"/>
      <c r="H3918" s="92" t="str">
        <f>VLOOKUP(MONTH(G3918),VLOOKUP!$W$1:$X$24,2)</f>
        <v>January</v>
      </c>
      <c r="I3918" s="92" t="str">
        <f t="shared" si="957"/>
        <v/>
      </c>
      <c r="J3918" s="93" t="s">
        <v>5</v>
      </c>
      <c r="L3918" s="86" t="str">
        <f t="shared" si="953"/>
        <v>Lucy's ARL [2620 South Shirlington Road, Arlington, VA]</v>
      </c>
      <c r="M3918" s="86">
        <f t="shared" si="958"/>
        <v>0</v>
      </c>
      <c r="N3918" s="93" t="str">
        <f t="shared" si="955"/>
        <v>Lucy's ARL [2620 South Shirlington Road, Arlington, VA]</v>
      </c>
      <c r="O3918" s="94"/>
      <c r="S3918" s="95">
        <f t="shared" si="959"/>
        <v>0</v>
      </c>
      <c r="T3918" s="86" t="str">
        <f t="shared" si="960"/>
        <v/>
      </c>
      <c r="U3918" s="86" t="str">
        <f t="shared" si="954"/>
        <v/>
      </c>
      <c r="V3918" s="95" t="str">
        <f t="shared" si="961"/>
        <v/>
      </c>
      <c r="AE3918" s="92" t="str">
        <f t="shared" si="962"/>
        <v/>
      </c>
      <c r="AF3918" s="96" t="str">
        <f t="shared" si="963"/>
        <v>&lt;a name='19000100'&gt;&lt;b&gt;: 0 - Lucy's ARL [2620 South Shirlington Road, Arlington, VA]&lt;/b&gt;&lt;/a&gt;&lt;br&gt;</v>
      </c>
      <c r="AG3918" s="97">
        <f t="shared" si="964"/>
        <v>1900</v>
      </c>
      <c r="AH3918" s="97" t="str">
        <f t="shared" si="965"/>
        <v>01</v>
      </c>
      <c r="AI3918" s="97" t="str">
        <f t="shared" si="966"/>
        <v>00</v>
      </c>
      <c r="AJ3918" s="97" t="str">
        <f t="shared" si="967"/>
        <v>19000100</v>
      </c>
    </row>
    <row r="3919" spans="6:36" ht="12" customHeight="1" x14ac:dyDescent="0.15">
      <c r="F3919" s="86" t="str">
        <f t="shared" si="956"/>
        <v>Saturday</v>
      </c>
      <c r="G3919" s="91"/>
      <c r="H3919" s="92" t="str">
        <f>VLOOKUP(MONTH(G3919),VLOOKUP!$W$1:$X$24,2)</f>
        <v>January</v>
      </c>
      <c r="I3919" s="92" t="str">
        <f t="shared" si="957"/>
        <v/>
      </c>
      <c r="J3919" s="93" t="s">
        <v>5</v>
      </c>
      <c r="L3919" s="86" t="str">
        <f t="shared" si="953"/>
        <v>Lucy's ARL [2620 South Shirlington Road, Arlington, VA]</v>
      </c>
      <c r="M3919" s="86">
        <f t="shared" si="958"/>
        <v>0</v>
      </c>
      <c r="N3919" s="93" t="str">
        <f t="shared" si="955"/>
        <v>Lucy's ARL [2620 South Shirlington Road, Arlington, VA]</v>
      </c>
      <c r="O3919" s="94"/>
      <c r="S3919" s="95">
        <f t="shared" si="959"/>
        <v>0</v>
      </c>
      <c r="T3919" s="86" t="str">
        <f t="shared" si="960"/>
        <v/>
      </c>
      <c r="U3919" s="86" t="str">
        <f t="shared" si="954"/>
        <v/>
      </c>
      <c r="V3919" s="95" t="str">
        <f t="shared" si="961"/>
        <v/>
      </c>
      <c r="AE3919" s="92" t="str">
        <f t="shared" si="962"/>
        <v/>
      </c>
      <c r="AF3919" s="96" t="str">
        <f t="shared" si="963"/>
        <v>&lt;a name='19000100'&gt;&lt;b&gt;: 0 - Lucy's ARL [2620 South Shirlington Road, Arlington, VA]&lt;/b&gt;&lt;/a&gt;&lt;br&gt;</v>
      </c>
      <c r="AG3919" s="97">
        <f t="shared" si="964"/>
        <v>1900</v>
      </c>
      <c r="AH3919" s="97" t="str">
        <f t="shared" si="965"/>
        <v>01</v>
      </c>
      <c r="AI3919" s="97" t="str">
        <f t="shared" si="966"/>
        <v>00</v>
      </c>
      <c r="AJ3919" s="97" t="str">
        <f t="shared" si="967"/>
        <v>19000100</v>
      </c>
    </row>
    <row r="3920" spans="6:36" ht="12" customHeight="1" x14ac:dyDescent="0.15">
      <c r="F3920" s="86" t="str">
        <f t="shared" si="956"/>
        <v>Saturday</v>
      </c>
      <c r="G3920" s="91"/>
      <c r="H3920" s="92" t="str">
        <f>VLOOKUP(MONTH(G3920),VLOOKUP!$W$1:$X$24,2)</f>
        <v>January</v>
      </c>
      <c r="I3920" s="92" t="str">
        <f t="shared" si="957"/>
        <v/>
      </c>
      <c r="J3920" s="93" t="s">
        <v>5</v>
      </c>
      <c r="L3920" s="86" t="str">
        <f t="shared" si="953"/>
        <v>Lucy's ARL [2620 South Shirlington Road, Arlington, VA]</v>
      </c>
      <c r="M3920" s="86">
        <f t="shared" si="958"/>
        <v>0</v>
      </c>
      <c r="N3920" s="93" t="str">
        <f t="shared" si="955"/>
        <v>Lucy's ARL [2620 South Shirlington Road, Arlington, VA]</v>
      </c>
      <c r="O3920" s="94"/>
      <c r="S3920" s="95">
        <f t="shared" si="959"/>
        <v>0</v>
      </c>
      <c r="T3920" s="86" t="str">
        <f t="shared" si="960"/>
        <v/>
      </c>
      <c r="U3920" s="86" t="str">
        <f t="shared" si="954"/>
        <v/>
      </c>
      <c r="V3920" s="95" t="str">
        <f t="shared" si="961"/>
        <v/>
      </c>
      <c r="AE3920" s="92" t="str">
        <f t="shared" si="962"/>
        <v/>
      </c>
      <c r="AF3920" s="96" t="str">
        <f t="shared" si="963"/>
        <v>&lt;a name='19000100'&gt;&lt;b&gt;: 0 - Lucy's ARL [2620 South Shirlington Road, Arlington, VA]&lt;/b&gt;&lt;/a&gt;&lt;br&gt;</v>
      </c>
      <c r="AG3920" s="97">
        <f t="shared" si="964"/>
        <v>1900</v>
      </c>
      <c r="AH3920" s="97" t="str">
        <f t="shared" si="965"/>
        <v>01</v>
      </c>
      <c r="AI3920" s="97" t="str">
        <f t="shared" si="966"/>
        <v>00</v>
      </c>
      <c r="AJ3920" s="97" t="str">
        <f t="shared" si="967"/>
        <v>19000100</v>
      </c>
    </row>
    <row r="3921" spans="6:36" ht="12" customHeight="1" x14ac:dyDescent="0.15">
      <c r="F3921" s="86" t="str">
        <f t="shared" si="956"/>
        <v>Saturday</v>
      </c>
      <c r="G3921" s="91"/>
      <c r="H3921" s="92" t="str">
        <f>VLOOKUP(MONTH(G3921),VLOOKUP!$W$1:$X$24,2)</f>
        <v>January</v>
      </c>
      <c r="I3921" s="92" t="str">
        <f t="shared" si="957"/>
        <v/>
      </c>
      <c r="J3921" s="93" t="s">
        <v>1056</v>
      </c>
      <c r="L3921" s="86" t="str">
        <f t="shared" si="953"/>
        <v>Lucy's Ethiopian Restaurant [8301 Georgia Ave, Silver Spring, MD]</v>
      </c>
      <c r="M3921" s="86">
        <f t="shared" si="958"/>
        <v>0</v>
      </c>
      <c r="N3921" s="93" t="str">
        <f t="shared" si="955"/>
        <v>Lucy's Ethiopian Restaurant [8301 Georgia Ave, Silver Spring, MD]</v>
      </c>
      <c r="O3921" s="94"/>
      <c r="S3921" s="95">
        <f t="shared" si="959"/>
        <v>0</v>
      </c>
      <c r="T3921" s="86" t="str">
        <f t="shared" si="960"/>
        <v/>
      </c>
      <c r="U3921" s="86" t="str">
        <f t="shared" si="954"/>
        <v/>
      </c>
      <c r="V3921" s="95" t="str">
        <f t="shared" si="961"/>
        <v/>
      </c>
      <c r="AE3921" s="92" t="str">
        <f t="shared" si="962"/>
        <v/>
      </c>
      <c r="AF3921" s="96" t="str">
        <f t="shared" si="963"/>
        <v>&lt;a name='19000100'&gt;&lt;b&gt;: 0 - Lucy's Ethiopian Restaurant [8301 Georgia Ave, Silver Spring, MD]&lt;/b&gt;&lt;/a&gt;&lt;br&gt;</v>
      </c>
      <c r="AG3921" s="97">
        <f t="shared" si="964"/>
        <v>1900</v>
      </c>
      <c r="AH3921" s="97" t="str">
        <f t="shared" si="965"/>
        <v>01</v>
      </c>
      <c r="AI3921" s="97" t="str">
        <f t="shared" si="966"/>
        <v>00</v>
      </c>
      <c r="AJ3921" s="97" t="str">
        <f t="shared" si="967"/>
        <v>19000100</v>
      </c>
    </row>
    <row r="3922" spans="6:36" ht="12" customHeight="1" x14ac:dyDescent="0.15">
      <c r="F3922" s="86" t="str">
        <f t="shared" si="956"/>
        <v>Saturday</v>
      </c>
      <c r="G3922" s="91"/>
      <c r="H3922" s="92" t="str">
        <f>VLOOKUP(MONTH(G3922),VLOOKUP!$W$1:$X$24,2)</f>
        <v>January</v>
      </c>
      <c r="I3922" s="92" t="str">
        <f t="shared" si="957"/>
        <v/>
      </c>
      <c r="J3922" s="93" t="s">
        <v>1056</v>
      </c>
      <c r="L3922" s="86" t="str">
        <f t="shared" si="953"/>
        <v>Lucy's Ethiopian Restaurant [8301 Georgia Ave, Silver Spring, MD]</v>
      </c>
      <c r="M3922" s="86">
        <f t="shared" si="958"/>
        <v>0</v>
      </c>
      <c r="N3922" s="93" t="str">
        <f t="shared" si="955"/>
        <v>Lucy's Ethiopian Restaurant [8301 Georgia Ave, Silver Spring, MD]</v>
      </c>
      <c r="O3922" s="94"/>
      <c r="S3922" s="95">
        <f t="shared" si="959"/>
        <v>0</v>
      </c>
      <c r="T3922" s="86" t="str">
        <f t="shared" si="960"/>
        <v/>
      </c>
      <c r="U3922" s="86" t="str">
        <f t="shared" si="954"/>
        <v/>
      </c>
      <c r="V3922" s="95" t="str">
        <f t="shared" si="961"/>
        <v/>
      </c>
      <c r="AE3922" s="92" t="str">
        <f t="shared" si="962"/>
        <v/>
      </c>
      <c r="AF3922" s="96" t="str">
        <f t="shared" si="963"/>
        <v>&lt;a name='19000100'&gt;&lt;b&gt;: 0 - Lucy's Ethiopian Restaurant [8301 Georgia Ave, Silver Spring, MD]&lt;/b&gt;&lt;/a&gt;&lt;br&gt;</v>
      </c>
      <c r="AG3922" s="97">
        <f t="shared" si="964"/>
        <v>1900</v>
      </c>
      <c r="AH3922" s="97" t="str">
        <f t="shared" si="965"/>
        <v>01</v>
      </c>
      <c r="AI3922" s="97" t="str">
        <f t="shared" si="966"/>
        <v>00</v>
      </c>
      <c r="AJ3922" s="97" t="str">
        <f t="shared" si="967"/>
        <v>19000100</v>
      </c>
    </row>
    <row r="3923" spans="6:36" ht="12" customHeight="1" x14ac:dyDescent="0.15">
      <c r="F3923" s="86" t="str">
        <f t="shared" si="956"/>
        <v>Saturday</v>
      </c>
      <c r="G3923" s="91"/>
      <c r="H3923" s="92" t="str">
        <f>VLOOKUP(MONTH(G3923),VLOOKUP!$W$1:$X$24,2)</f>
        <v>January</v>
      </c>
      <c r="I3923" s="92" t="str">
        <f t="shared" si="957"/>
        <v/>
      </c>
      <c r="J3923" s="93" t="s">
        <v>1056</v>
      </c>
      <c r="L3923" s="86" t="str">
        <f t="shared" si="953"/>
        <v>Lucy's Ethiopian Restaurant [8301 Georgia Ave, Silver Spring, MD]</v>
      </c>
      <c r="M3923" s="86">
        <f t="shared" si="958"/>
        <v>0</v>
      </c>
      <c r="N3923" s="93" t="str">
        <f t="shared" si="955"/>
        <v>Lucy's Ethiopian Restaurant [8301 Georgia Ave, Silver Spring, MD]</v>
      </c>
      <c r="O3923" s="94"/>
      <c r="S3923" s="95">
        <f t="shared" si="959"/>
        <v>0</v>
      </c>
      <c r="T3923" s="86" t="str">
        <f t="shared" si="960"/>
        <v/>
      </c>
      <c r="U3923" s="86" t="str">
        <f t="shared" si="954"/>
        <v/>
      </c>
      <c r="V3923" s="95" t="str">
        <f t="shared" si="961"/>
        <v/>
      </c>
      <c r="AE3923" s="92" t="str">
        <f t="shared" si="962"/>
        <v/>
      </c>
      <c r="AF3923" s="96" t="str">
        <f t="shared" si="963"/>
        <v>&lt;a name='19000100'&gt;&lt;b&gt;: 0 - Lucy's Ethiopian Restaurant [8301 Georgia Ave, Silver Spring, MD]&lt;/b&gt;&lt;/a&gt;&lt;br&gt;</v>
      </c>
      <c r="AG3923" s="97">
        <f t="shared" si="964"/>
        <v>1900</v>
      </c>
      <c r="AH3923" s="97" t="str">
        <f t="shared" si="965"/>
        <v>01</v>
      </c>
      <c r="AI3923" s="97" t="str">
        <f t="shared" si="966"/>
        <v>00</v>
      </c>
      <c r="AJ3923" s="97" t="str">
        <f t="shared" si="967"/>
        <v>19000100</v>
      </c>
    </row>
    <row r="3924" spans="6:36" ht="12" customHeight="1" x14ac:dyDescent="0.15">
      <c r="F3924" s="86" t="str">
        <f t="shared" si="956"/>
        <v>Saturday</v>
      </c>
      <c r="G3924" s="91"/>
      <c r="H3924" s="92" t="str">
        <f>VLOOKUP(MONTH(G3924),VLOOKUP!$W$1:$X$24,2)</f>
        <v>January</v>
      </c>
      <c r="I3924" s="92" t="str">
        <f t="shared" si="957"/>
        <v/>
      </c>
      <c r="J3924" s="93" t="s">
        <v>1056</v>
      </c>
      <c r="L3924" s="86" t="str">
        <f t="shared" si="953"/>
        <v>Lucy's Ethiopian Restaurant [8301 Georgia Ave, Silver Spring, MD]</v>
      </c>
      <c r="M3924" s="86">
        <f t="shared" si="958"/>
        <v>0</v>
      </c>
      <c r="N3924" s="93" t="str">
        <f t="shared" si="955"/>
        <v>Lucy's Ethiopian Restaurant [8301 Georgia Ave, Silver Spring, MD]</v>
      </c>
      <c r="O3924" s="94"/>
      <c r="S3924" s="95">
        <f t="shared" si="959"/>
        <v>0</v>
      </c>
      <c r="T3924" s="86" t="str">
        <f t="shared" si="960"/>
        <v/>
      </c>
      <c r="U3924" s="86" t="str">
        <f t="shared" si="954"/>
        <v/>
      </c>
      <c r="V3924" s="95" t="str">
        <f t="shared" si="961"/>
        <v/>
      </c>
      <c r="AE3924" s="92" t="str">
        <f t="shared" si="962"/>
        <v/>
      </c>
      <c r="AF3924" s="96" t="str">
        <f t="shared" si="963"/>
        <v>&lt;a name='19000100'&gt;&lt;b&gt;: 0 - Lucy's Ethiopian Restaurant [8301 Georgia Ave, Silver Spring, MD]&lt;/b&gt;&lt;/a&gt;&lt;br&gt;</v>
      </c>
      <c r="AG3924" s="97">
        <f t="shared" si="964"/>
        <v>1900</v>
      </c>
      <c r="AH3924" s="97" t="str">
        <f t="shared" si="965"/>
        <v>01</v>
      </c>
      <c r="AI3924" s="97" t="str">
        <f t="shared" si="966"/>
        <v>00</v>
      </c>
      <c r="AJ3924" s="97" t="str">
        <f t="shared" si="967"/>
        <v>19000100</v>
      </c>
    </row>
    <row r="3925" spans="6:36" ht="12" customHeight="1" x14ac:dyDescent="0.15">
      <c r="F3925" s="86" t="str">
        <f t="shared" si="956"/>
        <v>Saturday</v>
      </c>
      <c r="G3925" s="91"/>
      <c r="H3925" s="92" t="str">
        <f>VLOOKUP(MONTH(G3925),VLOOKUP!$W$1:$X$24,2)</f>
        <v>January</v>
      </c>
      <c r="I3925" s="92" t="str">
        <f t="shared" si="957"/>
        <v/>
      </c>
      <c r="J3925" s="93" t="s">
        <v>1056</v>
      </c>
      <c r="L3925" s="86" t="str">
        <f t="shared" si="953"/>
        <v>Lucy's Ethiopian Restaurant [8301 Georgia Ave, Silver Spring, MD]</v>
      </c>
      <c r="M3925" s="86">
        <f t="shared" si="958"/>
        <v>0</v>
      </c>
      <c r="N3925" s="93" t="str">
        <f t="shared" si="955"/>
        <v>Lucy's Ethiopian Restaurant [8301 Georgia Ave, Silver Spring, MD]</v>
      </c>
      <c r="O3925" s="94"/>
      <c r="S3925" s="95">
        <f t="shared" si="959"/>
        <v>0</v>
      </c>
      <c r="T3925" s="86" t="str">
        <f t="shared" si="960"/>
        <v/>
      </c>
      <c r="U3925" s="86" t="str">
        <f t="shared" si="954"/>
        <v/>
      </c>
      <c r="V3925" s="95" t="str">
        <f t="shared" si="961"/>
        <v/>
      </c>
      <c r="AE3925" s="92" t="str">
        <f t="shared" si="962"/>
        <v/>
      </c>
      <c r="AF3925" s="96" t="str">
        <f t="shared" si="963"/>
        <v>&lt;a name='19000100'&gt;&lt;b&gt;: 0 - Lucy's Ethiopian Restaurant [8301 Georgia Ave, Silver Spring, MD]&lt;/b&gt;&lt;/a&gt;&lt;br&gt;</v>
      </c>
      <c r="AG3925" s="97">
        <f t="shared" si="964"/>
        <v>1900</v>
      </c>
      <c r="AH3925" s="97" t="str">
        <f t="shared" si="965"/>
        <v>01</v>
      </c>
      <c r="AI3925" s="97" t="str">
        <f t="shared" si="966"/>
        <v>00</v>
      </c>
      <c r="AJ3925" s="97" t="str">
        <f t="shared" si="967"/>
        <v>19000100</v>
      </c>
    </row>
    <row r="3926" spans="6:36" ht="12" customHeight="1" x14ac:dyDescent="0.15">
      <c r="F3926" s="86" t="str">
        <f t="shared" si="956"/>
        <v>Saturday</v>
      </c>
      <c r="G3926" s="91"/>
      <c r="H3926" s="92" t="str">
        <f>VLOOKUP(MONTH(G3926),VLOOKUP!$W$1:$X$24,2)</f>
        <v>January</v>
      </c>
      <c r="I3926" s="92" t="str">
        <f t="shared" si="957"/>
        <v/>
      </c>
      <c r="J3926" s="93" t="s">
        <v>1056</v>
      </c>
      <c r="L3926" s="86" t="str">
        <f t="shared" si="953"/>
        <v>Lucy's Ethiopian Restaurant [8301 Georgia Ave, Silver Spring, MD]</v>
      </c>
      <c r="M3926" s="86">
        <f t="shared" si="958"/>
        <v>0</v>
      </c>
      <c r="N3926" s="93" t="str">
        <f t="shared" si="955"/>
        <v>Lucy's Ethiopian Restaurant [8301 Georgia Ave, Silver Spring, MD]</v>
      </c>
      <c r="O3926" s="94"/>
      <c r="S3926" s="95">
        <f t="shared" si="959"/>
        <v>0</v>
      </c>
      <c r="T3926" s="86" t="str">
        <f t="shared" si="960"/>
        <v/>
      </c>
      <c r="U3926" s="86" t="str">
        <f t="shared" si="954"/>
        <v/>
      </c>
      <c r="V3926" s="95" t="str">
        <f t="shared" si="961"/>
        <v/>
      </c>
      <c r="AE3926" s="92" t="str">
        <f t="shared" si="962"/>
        <v/>
      </c>
      <c r="AF3926" s="96" t="str">
        <f t="shared" si="963"/>
        <v>&lt;a name='19000100'&gt;&lt;b&gt;: 0 - Lucy's Ethiopian Restaurant [8301 Georgia Ave, Silver Spring, MD]&lt;/b&gt;&lt;/a&gt;&lt;br&gt;</v>
      </c>
      <c r="AG3926" s="97">
        <f t="shared" si="964"/>
        <v>1900</v>
      </c>
      <c r="AH3926" s="97" t="str">
        <f t="shared" si="965"/>
        <v>01</v>
      </c>
      <c r="AI3926" s="97" t="str">
        <f t="shared" si="966"/>
        <v>00</v>
      </c>
      <c r="AJ3926" s="97" t="str">
        <f t="shared" si="967"/>
        <v>19000100</v>
      </c>
    </row>
    <row r="3927" spans="6:36" ht="12" customHeight="1" x14ac:dyDescent="0.15">
      <c r="F3927" s="86" t="str">
        <f t="shared" si="956"/>
        <v>Saturday</v>
      </c>
      <c r="G3927" s="91"/>
      <c r="H3927" s="92" t="str">
        <f>VLOOKUP(MONTH(G3927),VLOOKUP!$W$1:$X$24,2)</f>
        <v>January</v>
      </c>
      <c r="I3927" s="92" t="str">
        <f t="shared" si="957"/>
        <v/>
      </c>
      <c r="J3927" s="93" t="s">
        <v>1416</v>
      </c>
      <c r="L3927" s="86" t="str">
        <f t="shared" si="953"/>
        <v>Lupo Verde [1401 T St NW, WDC}</v>
      </c>
      <c r="M3927" s="86">
        <f t="shared" si="958"/>
        <v>0</v>
      </c>
      <c r="N3927" s="93" t="str">
        <f t="shared" si="955"/>
        <v>Lupo Verde [1401 T St NW, WDC}</v>
      </c>
      <c r="O3927" s="94"/>
      <c r="S3927" s="95">
        <f t="shared" si="959"/>
        <v>0</v>
      </c>
      <c r="T3927" s="86" t="str">
        <f t="shared" si="960"/>
        <v/>
      </c>
      <c r="U3927" s="86" t="str">
        <f t="shared" si="954"/>
        <v/>
      </c>
      <c r="V3927" s="95" t="str">
        <f t="shared" si="961"/>
        <v/>
      </c>
      <c r="AE3927" s="92" t="str">
        <f t="shared" si="962"/>
        <v/>
      </c>
      <c r="AF3927" s="96" t="str">
        <f t="shared" si="963"/>
        <v>&lt;a name='19000100'&gt;&lt;b&gt;: 0 - Lupo Verde [1401 T St NW, WDC}&lt;/b&gt;&lt;/a&gt;&lt;br&gt;</v>
      </c>
      <c r="AG3927" s="97">
        <f t="shared" si="964"/>
        <v>1900</v>
      </c>
      <c r="AH3927" s="97" t="str">
        <f t="shared" si="965"/>
        <v>01</v>
      </c>
      <c r="AI3927" s="97" t="str">
        <f t="shared" si="966"/>
        <v>00</v>
      </c>
      <c r="AJ3927" s="97" t="str">
        <f t="shared" si="967"/>
        <v>19000100</v>
      </c>
    </row>
    <row r="3928" spans="6:36" ht="12" customHeight="1" x14ac:dyDescent="0.15">
      <c r="F3928" s="86" t="str">
        <f t="shared" si="956"/>
        <v>Saturday</v>
      </c>
      <c r="G3928" s="91"/>
      <c r="H3928" s="92" t="str">
        <f>VLOOKUP(MONTH(G3928),VLOOKUP!$W$1:$X$24,2)</f>
        <v>January</v>
      </c>
      <c r="I3928" s="92" t="str">
        <f t="shared" si="957"/>
        <v/>
      </c>
      <c r="J3928" s="93" t="s">
        <v>1416</v>
      </c>
      <c r="L3928" s="86" t="str">
        <f t="shared" si="953"/>
        <v>Lupo Verde [1401 T St NW, WDC}</v>
      </c>
      <c r="M3928" s="86">
        <f t="shared" si="958"/>
        <v>0</v>
      </c>
      <c r="N3928" s="93" t="str">
        <f t="shared" si="955"/>
        <v>Lupo Verde [1401 T St NW, WDC}</v>
      </c>
      <c r="O3928" s="94"/>
      <c r="S3928" s="95">
        <f t="shared" si="959"/>
        <v>0</v>
      </c>
      <c r="T3928" s="86" t="str">
        <f t="shared" si="960"/>
        <v/>
      </c>
      <c r="U3928" s="86" t="str">
        <f t="shared" si="954"/>
        <v/>
      </c>
      <c r="V3928" s="95" t="str">
        <f t="shared" si="961"/>
        <v/>
      </c>
      <c r="AE3928" s="92" t="str">
        <f t="shared" si="962"/>
        <v/>
      </c>
      <c r="AF3928" s="96" t="str">
        <f t="shared" si="963"/>
        <v>&lt;a name='19000100'&gt;&lt;b&gt;: 0 - Lupo Verde [1401 T St NW, WDC}&lt;/b&gt;&lt;/a&gt;&lt;br&gt;</v>
      </c>
      <c r="AG3928" s="97">
        <f t="shared" si="964"/>
        <v>1900</v>
      </c>
      <c r="AH3928" s="97" t="str">
        <f t="shared" si="965"/>
        <v>01</v>
      </c>
      <c r="AI3928" s="97" t="str">
        <f t="shared" si="966"/>
        <v>00</v>
      </c>
      <c r="AJ3928" s="97" t="str">
        <f t="shared" si="967"/>
        <v>19000100</v>
      </c>
    </row>
    <row r="3929" spans="6:36" ht="12" customHeight="1" x14ac:dyDescent="0.15">
      <c r="F3929" s="86" t="str">
        <f t="shared" si="956"/>
        <v>Saturday</v>
      </c>
      <c r="G3929" s="91"/>
      <c r="H3929" s="92" t="str">
        <f>VLOOKUP(MONTH(G3929),VLOOKUP!$W$1:$X$24,2)</f>
        <v>January</v>
      </c>
      <c r="I3929" s="92" t="str">
        <f t="shared" si="957"/>
        <v/>
      </c>
      <c r="J3929" s="93" t="s">
        <v>1416</v>
      </c>
      <c r="L3929" s="86" t="str">
        <f t="shared" si="953"/>
        <v>Lupo Verde [1401 T St NW, WDC}</v>
      </c>
      <c r="M3929" s="86">
        <f t="shared" si="958"/>
        <v>0</v>
      </c>
      <c r="N3929" s="93" t="str">
        <f t="shared" si="955"/>
        <v>Lupo Verde [1401 T St NW, WDC}</v>
      </c>
      <c r="O3929" s="94"/>
      <c r="S3929" s="95">
        <f t="shared" si="959"/>
        <v>0</v>
      </c>
      <c r="T3929" s="86" t="str">
        <f t="shared" si="960"/>
        <v/>
      </c>
      <c r="U3929" s="86" t="str">
        <f t="shared" si="954"/>
        <v/>
      </c>
      <c r="V3929" s="95" t="str">
        <f t="shared" si="961"/>
        <v/>
      </c>
      <c r="AE3929" s="92" t="str">
        <f t="shared" si="962"/>
        <v/>
      </c>
      <c r="AF3929" s="96" t="str">
        <f t="shared" si="963"/>
        <v>&lt;a name='19000100'&gt;&lt;b&gt;: 0 - Lupo Verde [1401 T St NW, WDC}&lt;/b&gt;&lt;/a&gt;&lt;br&gt;</v>
      </c>
      <c r="AG3929" s="97">
        <f t="shared" si="964"/>
        <v>1900</v>
      </c>
      <c r="AH3929" s="97" t="str">
        <f t="shared" si="965"/>
        <v>01</v>
      </c>
      <c r="AI3929" s="97" t="str">
        <f t="shared" si="966"/>
        <v>00</v>
      </c>
      <c r="AJ3929" s="97" t="str">
        <f t="shared" si="967"/>
        <v>19000100</v>
      </c>
    </row>
    <row r="3930" spans="6:36" ht="12" customHeight="1" x14ac:dyDescent="0.15">
      <c r="F3930" s="86" t="str">
        <f t="shared" si="956"/>
        <v>Saturday</v>
      </c>
      <c r="G3930" s="91"/>
      <c r="H3930" s="92" t="str">
        <f>VLOOKUP(MONTH(G3930),VLOOKUP!$W$1:$X$24,2)</f>
        <v>January</v>
      </c>
      <c r="I3930" s="92" t="str">
        <f t="shared" si="957"/>
        <v/>
      </c>
      <c r="J3930" s="93" t="s">
        <v>1416</v>
      </c>
      <c r="L3930" s="86" t="str">
        <f t="shared" si="953"/>
        <v>Lupo Verde [1401 T St NW, WDC}</v>
      </c>
      <c r="M3930" s="86">
        <f t="shared" si="958"/>
        <v>0</v>
      </c>
      <c r="N3930" s="93" t="str">
        <f t="shared" si="955"/>
        <v>Lupo Verde [1401 T St NW, WDC}</v>
      </c>
      <c r="O3930" s="94"/>
      <c r="S3930" s="95">
        <f t="shared" si="959"/>
        <v>0</v>
      </c>
      <c r="T3930" s="86" t="str">
        <f t="shared" si="960"/>
        <v/>
      </c>
      <c r="U3930" s="86" t="str">
        <f t="shared" si="954"/>
        <v/>
      </c>
      <c r="V3930" s="95" t="str">
        <f t="shared" si="961"/>
        <v/>
      </c>
      <c r="AE3930" s="92" t="str">
        <f t="shared" si="962"/>
        <v/>
      </c>
      <c r="AF3930" s="96" t="str">
        <f t="shared" si="963"/>
        <v>&lt;a name='19000100'&gt;&lt;b&gt;: 0 - Lupo Verde [1401 T St NW, WDC}&lt;/b&gt;&lt;/a&gt;&lt;br&gt;</v>
      </c>
      <c r="AG3930" s="97">
        <f t="shared" si="964"/>
        <v>1900</v>
      </c>
      <c r="AH3930" s="97" t="str">
        <f t="shared" si="965"/>
        <v>01</v>
      </c>
      <c r="AI3930" s="97" t="str">
        <f t="shared" si="966"/>
        <v>00</v>
      </c>
      <c r="AJ3930" s="97" t="str">
        <f t="shared" si="967"/>
        <v>19000100</v>
      </c>
    </row>
    <row r="3931" spans="6:36" ht="12" customHeight="1" x14ac:dyDescent="0.15">
      <c r="F3931" s="86" t="str">
        <f t="shared" si="956"/>
        <v>Saturday</v>
      </c>
      <c r="H3931" s="92" t="str">
        <f>VLOOKUP(MONTH(G3931),VLOOKUP!$W$1:$X$24,2)</f>
        <v>January</v>
      </c>
      <c r="I3931" s="92" t="str">
        <f t="shared" si="957"/>
        <v/>
      </c>
      <c r="J3931" s="93" t="s">
        <v>1014</v>
      </c>
      <c r="L3931" s="86" t="str">
        <f t="shared" si="953"/>
        <v>Luther Place Memorial Church [1226 Vermont Ave NW, WDC]</v>
      </c>
      <c r="M3931" s="86">
        <f t="shared" si="958"/>
        <v>0</v>
      </c>
      <c r="N3931" s="93" t="str">
        <f t="shared" si="955"/>
        <v>Luther Place Memorial Church [1226 Vermont Ave NW, WDC]</v>
      </c>
      <c r="O3931" s="94"/>
      <c r="S3931" s="95">
        <f t="shared" si="959"/>
        <v>0</v>
      </c>
      <c r="T3931" s="86" t="str">
        <f t="shared" si="960"/>
        <v/>
      </c>
      <c r="U3931" s="86" t="str">
        <f t="shared" si="954"/>
        <v/>
      </c>
      <c r="V3931" s="95" t="str">
        <f t="shared" si="961"/>
        <v/>
      </c>
      <c r="W3931" s="90" t="s">
        <v>221</v>
      </c>
      <c r="AE3931" s="92" t="str">
        <f t="shared" si="962"/>
        <v/>
      </c>
      <c r="AF3931" s="96" t="str">
        <f t="shared" si="963"/>
        <v>&lt;a name='19000100'&gt;&lt;b&gt;: 0 - Luther Place Memorial Church [1226 Vermont Ave NW, WDC]&lt;/b&gt;&lt;/a&gt;&lt;br&gt;</v>
      </c>
      <c r="AG3931" s="97">
        <f t="shared" si="964"/>
        <v>1900</v>
      </c>
      <c r="AH3931" s="97" t="str">
        <f t="shared" si="965"/>
        <v>01</v>
      </c>
      <c r="AI3931" s="97" t="str">
        <f t="shared" si="966"/>
        <v>00</v>
      </c>
      <c r="AJ3931" s="97" t="str">
        <f t="shared" si="967"/>
        <v>19000100</v>
      </c>
    </row>
    <row r="3932" spans="6:36" ht="12" customHeight="1" x14ac:dyDescent="0.15">
      <c r="F3932" s="86" t="str">
        <f t="shared" si="956"/>
        <v>Saturday</v>
      </c>
      <c r="H3932" s="92" t="str">
        <f>VLOOKUP(MONTH(G3932),VLOOKUP!$W$1:$X$24,2)</f>
        <v>January</v>
      </c>
      <c r="I3932" s="92" t="str">
        <f t="shared" si="957"/>
        <v/>
      </c>
      <c r="J3932" s="93" t="s">
        <v>1014</v>
      </c>
      <c r="L3932" s="86" t="str">
        <f t="shared" si="953"/>
        <v>Luther Place Memorial Church [1226 Vermont Ave NW, WDC]</v>
      </c>
      <c r="M3932" s="86">
        <f t="shared" si="958"/>
        <v>0</v>
      </c>
      <c r="N3932" s="93" t="str">
        <f t="shared" si="955"/>
        <v>Luther Place Memorial Church [1226 Vermont Ave NW, WDC]</v>
      </c>
      <c r="O3932" s="94"/>
      <c r="S3932" s="95">
        <f t="shared" si="959"/>
        <v>0</v>
      </c>
      <c r="T3932" s="86" t="str">
        <f t="shared" si="960"/>
        <v/>
      </c>
      <c r="U3932" s="86" t="str">
        <f t="shared" si="954"/>
        <v/>
      </c>
      <c r="V3932" s="95" t="str">
        <f t="shared" si="961"/>
        <v/>
      </c>
      <c r="W3932" s="90" t="s">
        <v>221</v>
      </c>
      <c r="AE3932" s="92" t="str">
        <f t="shared" si="962"/>
        <v/>
      </c>
      <c r="AF3932" s="96" t="str">
        <f t="shared" si="963"/>
        <v>&lt;a name='19000100'&gt;&lt;b&gt;: 0 - Luther Place Memorial Church [1226 Vermont Ave NW, WDC]&lt;/b&gt;&lt;/a&gt;&lt;br&gt;</v>
      </c>
      <c r="AG3932" s="97">
        <f t="shared" si="964"/>
        <v>1900</v>
      </c>
      <c r="AH3932" s="97" t="str">
        <f t="shared" si="965"/>
        <v>01</v>
      </c>
      <c r="AI3932" s="97" t="str">
        <f t="shared" si="966"/>
        <v>00</v>
      </c>
      <c r="AJ3932" s="97" t="str">
        <f t="shared" si="967"/>
        <v>19000100</v>
      </c>
    </row>
    <row r="3933" spans="6:36" ht="12" customHeight="1" x14ac:dyDescent="0.15">
      <c r="F3933" s="86" t="str">
        <f t="shared" si="956"/>
        <v>Saturday</v>
      </c>
      <c r="H3933" s="92" t="str">
        <f>VLOOKUP(MONTH(G3933),VLOOKUP!$W$1:$X$24,2)</f>
        <v>January</v>
      </c>
      <c r="I3933" s="92" t="str">
        <f t="shared" si="957"/>
        <v/>
      </c>
      <c r="J3933" s="93" t="s">
        <v>1014</v>
      </c>
      <c r="L3933" s="86" t="str">
        <f t="shared" ref="L3933:L3996" si="968">IF(ISBLANK(K3933),N3933,N3933&amp;" ("&amp;K3933&amp;")")</f>
        <v>Luther Place Memorial Church [1226 Vermont Ave NW, WDC]</v>
      </c>
      <c r="M3933" s="86">
        <f t="shared" si="958"/>
        <v>0</v>
      </c>
      <c r="N3933" s="93" t="str">
        <f t="shared" si="955"/>
        <v>Luther Place Memorial Church [1226 Vermont Ave NW, WDC]</v>
      </c>
      <c r="O3933" s="94"/>
      <c r="S3933" s="95">
        <f t="shared" si="959"/>
        <v>0</v>
      </c>
      <c r="T3933" s="86" t="str">
        <f t="shared" si="960"/>
        <v/>
      </c>
      <c r="U3933" s="86" t="str">
        <f t="shared" si="954"/>
        <v/>
      </c>
      <c r="V3933" s="95" t="str">
        <f t="shared" si="961"/>
        <v/>
      </c>
      <c r="W3933" s="90" t="s">
        <v>221</v>
      </c>
      <c r="AE3933" s="92" t="str">
        <f t="shared" si="962"/>
        <v/>
      </c>
      <c r="AF3933" s="96" t="str">
        <f t="shared" si="963"/>
        <v>&lt;a name='19000100'&gt;&lt;b&gt;: 0 - Luther Place Memorial Church [1226 Vermont Ave NW, WDC]&lt;/b&gt;&lt;/a&gt;&lt;br&gt;</v>
      </c>
      <c r="AG3933" s="97">
        <f t="shared" si="964"/>
        <v>1900</v>
      </c>
      <c r="AH3933" s="97" t="str">
        <f t="shared" si="965"/>
        <v>01</v>
      </c>
      <c r="AI3933" s="97" t="str">
        <f t="shared" si="966"/>
        <v>00</v>
      </c>
      <c r="AJ3933" s="97" t="str">
        <f t="shared" si="967"/>
        <v>19000100</v>
      </c>
    </row>
    <row r="3934" spans="6:36" ht="12" customHeight="1" x14ac:dyDescent="0.15">
      <c r="F3934" s="86" t="str">
        <f t="shared" si="956"/>
        <v>Saturday</v>
      </c>
      <c r="H3934" s="92" t="str">
        <f>VLOOKUP(MONTH(G3934),VLOOKUP!$W$1:$X$24,2)</f>
        <v>January</v>
      </c>
      <c r="I3934" s="92" t="str">
        <f t="shared" si="957"/>
        <v/>
      </c>
      <c r="J3934" s="93" t="s">
        <v>1014</v>
      </c>
      <c r="L3934" s="86" t="str">
        <f t="shared" si="968"/>
        <v>Luther Place Memorial Church [1226 Vermont Ave NW, WDC]</v>
      </c>
      <c r="M3934" s="86">
        <f t="shared" si="958"/>
        <v>0</v>
      </c>
      <c r="N3934" s="93" t="str">
        <f t="shared" si="955"/>
        <v>Luther Place Memorial Church [1226 Vermont Ave NW, WDC]</v>
      </c>
      <c r="O3934" s="94"/>
      <c r="S3934" s="95">
        <f t="shared" si="959"/>
        <v>0</v>
      </c>
      <c r="T3934" s="86" t="str">
        <f t="shared" si="960"/>
        <v/>
      </c>
      <c r="U3934" s="86" t="str">
        <f t="shared" si="954"/>
        <v/>
      </c>
      <c r="V3934" s="95" t="str">
        <f t="shared" si="961"/>
        <v/>
      </c>
      <c r="W3934" s="90" t="s">
        <v>221</v>
      </c>
      <c r="AE3934" s="92" t="str">
        <f t="shared" si="962"/>
        <v/>
      </c>
      <c r="AF3934" s="96" t="str">
        <f t="shared" si="963"/>
        <v>&lt;a name='19000100'&gt;&lt;b&gt;: 0 - Luther Place Memorial Church [1226 Vermont Ave NW, WDC]&lt;/b&gt;&lt;/a&gt;&lt;br&gt;</v>
      </c>
      <c r="AG3934" s="97">
        <f t="shared" si="964"/>
        <v>1900</v>
      </c>
      <c r="AH3934" s="97" t="str">
        <f t="shared" si="965"/>
        <v>01</v>
      </c>
      <c r="AI3934" s="97" t="str">
        <f t="shared" si="966"/>
        <v>00</v>
      </c>
      <c r="AJ3934" s="97" t="str">
        <f t="shared" si="967"/>
        <v>19000100</v>
      </c>
    </row>
    <row r="3935" spans="6:36" ht="12" customHeight="1" x14ac:dyDescent="0.15">
      <c r="F3935" s="86" t="str">
        <f t="shared" si="956"/>
        <v>Saturday</v>
      </c>
      <c r="H3935" s="92" t="str">
        <f>VLOOKUP(MONTH(G3935),VLOOKUP!$W$1:$X$24,2)</f>
        <v>January</v>
      </c>
      <c r="I3935" s="92" t="str">
        <f t="shared" si="957"/>
        <v/>
      </c>
      <c r="J3935" s="93" t="s">
        <v>1853</v>
      </c>
      <c r="L3935" s="86" t="str">
        <f t="shared" si="968"/>
        <v>Lyon Park Community Center [414 N Fillmore St, Arlington, VA]</v>
      </c>
      <c r="M3935" s="86">
        <f t="shared" si="958"/>
        <v>0</v>
      </c>
      <c r="N3935" s="93" t="str">
        <f t="shared" si="955"/>
        <v>Lyon Park Community Center [414 N Fillmore St, Arlington, VA]</v>
      </c>
      <c r="O3935" s="94"/>
      <c r="S3935" s="95">
        <f t="shared" si="959"/>
        <v>0</v>
      </c>
      <c r="T3935" s="86" t="str">
        <f t="shared" si="960"/>
        <v/>
      </c>
      <c r="U3935" s="86" t="str">
        <f t="shared" si="954"/>
        <v/>
      </c>
      <c r="V3935" s="95" t="str">
        <f t="shared" si="961"/>
        <v/>
      </c>
      <c r="W3935" s="90" t="s">
        <v>221</v>
      </c>
      <c r="AE3935" s="92" t="str">
        <f t="shared" si="962"/>
        <v/>
      </c>
      <c r="AF3935" s="96" t="str">
        <f t="shared" si="963"/>
        <v>&lt;a name='19000100'&gt;&lt;b&gt;: 0 - Lyon Park Community Center [414 N Fillmore St, Arlington, VA]&lt;/b&gt;&lt;/a&gt;&lt;br&gt;</v>
      </c>
      <c r="AG3935" s="97">
        <f t="shared" si="964"/>
        <v>1900</v>
      </c>
      <c r="AH3935" s="97" t="str">
        <f t="shared" si="965"/>
        <v>01</v>
      </c>
      <c r="AI3935" s="97" t="str">
        <f t="shared" si="966"/>
        <v>00</v>
      </c>
      <c r="AJ3935" s="97" t="str">
        <f t="shared" si="967"/>
        <v>19000100</v>
      </c>
    </row>
    <row r="3936" spans="6:36" ht="12" customHeight="1" x14ac:dyDescent="0.15">
      <c r="F3936" s="86" t="str">
        <f t="shared" si="956"/>
        <v>Saturday</v>
      </c>
      <c r="H3936" s="92" t="str">
        <f>VLOOKUP(MONTH(G3936),VLOOKUP!$W$1:$X$24,2)</f>
        <v>January</v>
      </c>
      <c r="I3936" s="92" t="str">
        <f t="shared" si="957"/>
        <v/>
      </c>
      <c r="J3936" s="93" t="s">
        <v>1853</v>
      </c>
      <c r="L3936" s="86" t="str">
        <f t="shared" si="968"/>
        <v>Lyon Park Community Center [414 N Fillmore St, Arlington, VA]</v>
      </c>
      <c r="M3936" s="86">
        <f t="shared" si="958"/>
        <v>0</v>
      </c>
      <c r="N3936" s="93" t="str">
        <f t="shared" si="955"/>
        <v>Lyon Park Community Center [414 N Fillmore St, Arlington, VA]</v>
      </c>
      <c r="O3936" s="94"/>
      <c r="S3936" s="95">
        <f t="shared" si="959"/>
        <v>0</v>
      </c>
      <c r="T3936" s="86" t="str">
        <f t="shared" si="960"/>
        <v/>
      </c>
      <c r="U3936" s="86" t="str">
        <f t="shared" si="954"/>
        <v/>
      </c>
      <c r="V3936" s="95" t="str">
        <f t="shared" si="961"/>
        <v/>
      </c>
      <c r="W3936" s="90" t="s">
        <v>221</v>
      </c>
      <c r="AE3936" s="92" t="str">
        <f t="shared" si="962"/>
        <v/>
      </c>
      <c r="AF3936" s="96" t="str">
        <f t="shared" si="963"/>
        <v>&lt;a name='19000100'&gt;&lt;b&gt;: 0 - Lyon Park Community Center [414 N Fillmore St, Arlington, VA]&lt;/b&gt;&lt;/a&gt;&lt;br&gt;</v>
      </c>
      <c r="AG3936" s="97">
        <f t="shared" si="964"/>
        <v>1900</v>
      </c>
      <c r="AH3936" s="97" t="str">
        <f t="shared" si="965"/>
        <v>01</v>
      </c>
      <c r="AI3936" s="97" t="str">
        <f t="shared" si="966"/>
        <v>00</v>
      </c>
      <c r="AJ3936" s="97" t="str">
        <f t="shared" si="967"/>
        <v>19000100</v>
      </c>
    </row>
    <row r="3937" spans="6:36" ht="12" customHeight="1" x14ac:dyDescent="0.15">
      <c r="F3937" s="86" t="str">
        <f t="shared" si="956"/>
        <v>Saturday</v>
      </c>
      <c r="H3937" s="92" t="str">
        <f>VLOOKUP(MONTH(G3937),VLOOKUP!$W$1:$X$24,2)</f>
        <v>January</v>
      </c>
      <c r="I3937" s="92" t="str">
        <f t="shared" si="957"/>
        <v/>
      </c>
      <c r="J3937" s="93" t="s">
        <v>1853</v>
      </c>
      <c r="L3937" s="86" t="str">
        <f t="shared" si="968"/>
        <v>Lyon Park Community Center [414 N Fillmore St, Arlington, VA]</v>
      </c>
      <c r="M3937" s="86">
        <f t="shared" si="958"/>
        <v>0</v>
      </c>
      <c r="N3937" s="93" t="str">
        <f t="shared" si="955"/>
        <v>Lyon Park Community Center [414 N Fillmore St, Arlington, VA]</v>
      </c>
      <c r="O3937" s="94"/>
      <c r="S3937" s="95">
        <f t="shared" si="959"/>
        <v>0</v>
      </c>
      <c r="T3937" s="86" t="str">
        <f t="shared" si="960"/>
        <v/>
      </c>
      <c r="U3937" s="86" t="str">
        <f t="shared" si="954"/>
        <v/>
      </c>
      <c r="V3937" s="95" t="str">
        <f t="shared" si="961"/>
        <v/>
      </c>
      <c r="W3937" s="90" t="s">
        <v>221</v>
      </c>
      <c r="AE3937" s="92" t="str">
        <f t="shared" si="962"/>
        <v/>
      </c>
      <c r="AF3937" s="96" t="str">
        <f t="shared" si="963"/>
        <v>&lt;a name='19000100'&gt;&lt;b&gt;: 0 - Lyon Park Community Center [414 N Fillmore St, Arlington, VA]&lt;/b&gt;&lt;/a&gt;&lt;br&gt;</v>
      </c>
      <c r="AG3937" s="97">
        <f t="shared" si="964"/>
        <v>1900</v>
      </c>
      <c r="AH3937" s="97" t="str">
        <f t="shared" si="965"/>
        <v>01</v>
      </c>
      <c r="AI3937" s="97" t="str">
        <f t="shared" si="966"/>
        <v>00</v>
      </c>
      <c r="AJ3937" s="97" t="str">
        <f t="shared" si="967"/>
        <v>19000100</v>
      </c>
    </row>
    <row r="3938" spans="6:36" ht="12" customHeight="1" x14ac:dyDescent="0.15">
      <c r="F3938" s="86" t="str">
        <f t="shared" si="956"/>
        <v>Saturday</v>
      </c>
      <c r="H3938" s="92" t="str">
        <f>VLOOKUP(MONTH(G3938),VLOOKUP!$W$1:$X$24,2)</f>
        <v>January</v>
      </c>
      <c r="I3938" s="92" t="str">
        <f t="shared" si="957"/>
        <v/>
      </c>
      <c r="J3938" s="93" t="s">
        <v>1853</v>
      </c>
      <c r="L3938" s="86" t="str">
        <f t="shared" si="968"/>
        <v>Lyon Park Community Center [414 N Fillmore St, Arlington, VA]</v>
      </c>
      <c r="M3938" s="86">
        <f t="shared" si="958"/>
        <v>0</v>
      </c>
      <c r="N3938" s="93" t="str">
        <f t="shared" si="955"/>
        <v>Lyon Park Community Center [414 N Fillmore St, Arlington, VA]</v>
      </c>
      <c r="O3938" s="94"/>
      <c r="S3938" s="95">
        <f t="shared" si="959"/>
        <v>0</v>
      </c>
      <c r="T3938" s="86" t="str">
        <f t="shared" si="960"/>
        <v/>
      </c>
      <c r="U3938" s="86" t="str">
        <f t="shared" si="954"/>
        <v/>
      </c>
      <c r="V3938" s="95" t="str">
        <f t="shared" si="961"/>
        <v/>
      </c>
      <c r="W3938" s="90" t="s">
        <v>221</v>
      </c>
      <c r="AE3938" s="92" t="str">
        <f t="shared" si="962"/>
        <v/>
      </c>
      <c r="AF3938" s="96" t="str">
        <f t="shared" si="963"/>
        <v>&lt;a name='19000100'&gt;&lt;b&gt;: 0 - Lyon Park Community Center [414 N Fillmore St, Arlington, VA]&lt;/b&gt;&lt;/a&gt;&lt;br&gt;</v>
      </c>
      <c r="AG3938" s="97">
        <f t="shared" si="964"/>
        <v>1900</v>
      </c>
      <c r="AH3938" s="97" t="str">
        <f t="shared" si="965"/>
        <v>01</v>
      </c>
      <c r="AI3938" s="97" t="str">
        <f t="shared" si="966"/>
        <v>00</v>
      </c>
      <c r="AJ3938" s="97" t="str">
        <f t="shared" si="967"/>
        <v>19000100</v>
      </c>
    </row>
    <row r="3939" spans="6:36" ht="12" customHeight="1" x14ac:dyDescent="0.15">
      <c r="F3939" s="86" t="str">
        <f t="shared" si="956"/>
        <v>Saturday</v>
      </c>
      <c r="H3939" s="92" t="str">
        <f>VLOOKUP(MONTH(G3939),VLOOKUP!$W$1:$X$24,2)</f>
        <v>January</v>
      </c>
      <c r="I3939" s="92" t="str">
        <f t="shared" si="957"/>
        <v/>
      </c>
      <c r="J3939" s="93" t="s">
        <v>1853</v>
      </c>
      <c r="L3939" s="86" t="str">
        <f t="shared" si="968"/>
        <v>Lyon Park Community Center [414 N Fillmore St, Arlington, VA]</v>
      </c>
      <c r="M3939" s="86">
        <f t="shared" si="958"/>
        <v>0</v>
      </c>
      <c r="N3939" s="93" t="str">
        <f t="shared" si="955"/>
        <v>Lyon Park Community Center [414 N Fillmore St, Arlington, VA]</v>
      </c>
      <c r="O3939" s="94"/>
      <c r="S3939" s="95">
        <f t="shared" si="959"/>
        <v>0</v>
      </c>
      <c r="T3939" s="86" t="str">
        <f t="shared" si="960"/>
        <v/>
      </c>
      <c r="U3939" s="86" t="str">
        <f t="shared" si="954"/>
        <v/>
      </c>
      <c r="V3939" s="95" t="str">
        <f t="shared" si="961"/>
        <v/>
      </c>
      <c r="W3939" s="90" t="s">
        <v>221</v>
      </c>
      <c r="AE3939" s="92" t="str">
        <f t="shared" si="962"/>
        <v/>
      </c>
      <c r="AF3939" s="96" t="str">
        <f t="shared" si="963"/>
        <v>&lt;a name='19000100'&gt;&lt;b&gt;: 0 - Lyon Park Community Center [414 N Fillmore St, Arlington, VA]&lt;/b&gt;&lt;/a&gt;&lt;br&gt;</v>
      </c>
      <c r="AG3939" s="97">
        <f t="shared" si="964"/>
        <v>1900</v>
      </c>
      <c r="AH3939" s="97" t="str">
        <f t="shared" si="965"/>
        <v>01</v>
      </c>
      <c r="AI3939" s="97" t="str">
        <f t="shared" si="966"/>
        <v>00</v>
      </c>
      <c r="AJ3939" s="97" t="str">
        <f t="shared" si="967"/>
        <v>19000100</v>
      </c>
    </row>
    <row r="3940" spans="6:36" ht="12" customHeight="1" x14ac:dyDescent="0.15">
      <c r="F3940" s="86" t="str">
        <f t="shared" si="956"/>
        <v>Saturday</v>
      </c>
      <c r="H3940" s="92" t="str">
        <f>VLOOKUP(MONTH(G3940),VLOOKUP!$W$1:$X$24,2)</f>
        <v>January</v>
      </c>
      <c r="I3940" s="92" t="str">
        <f t="shared" si="957"/>
        <v/>
      </c>
      <c r="J3940" s="93" t="s">
        <v>1853</v>
      </c>
      <c r="L3940" s="86" t="str">
        <f t="shared" si="968"/>
        <v>Lyon Park Community Center [414 N Fillmore St, Arlington, VA]</v>
      </c>
      <c r="M3940" s="86">
        <f t="shared" si="958"/>
        <v>0</v>
      </c>
      <c r="N3940" s="93" t="str">
        <f t="shared" si="955"/>
        <v>Lyon Park Community Center [414 N Fillmore St, Arlington, VA]</v>
      </c>
      <c r="O3940" s="94"/>
      <c r="S3940" s="95">
        <f t="shared" si="959"/>
        <v>0</v>
      </c>
      <c r="T3940" s="86" t="str">
        <f t="shared" si="960"/>
        <v/>
      </c>
      <c r="U3940" s="86" t="str">
        <f t="shared" si="954"/>
        <v/>
      </c>
      <c r="V3940" s="95" t="str">
        <f t="shared" si="961"/>
        <v/>
      </c>
      <c r="W3940" s="90" t="s">
        <v>221</v>
      </c>
      <c r="AE3940" s="92" t="str">
        <f t="shared" si="962"/>
        <v/>
      </c>
      <c r="AF3940" s="96" t="str">
        <f t="shared" si="963"/>
        <v>&lt;a name='19000100'&gt;&lt;b&gt;: 0 - Lyon Park Community Center [414 N Fillmore St, Arlington, VA]&lt;/b&gt;&lt;/a&gt;&lt;br&gt;</v>
      </c>
      <c r="AG3940" s="97">
        <f t="shared" si="964"/>
        <v>1900</v>
      </c>
      <c r="AH3940" s="97" t="str">
        <f t="shared" si="965"/>
        <v>01</v>
      </c>
      <c r="AI3940" s="97" t="str">
        <f t="shared" si="966"/>
        <v>00</v>
      </c>
      <c r="AJ3940" s="97" t="str">
        <f t="shared" si="967"/>
        <v>19000100</v>
      </c>
    </row>
    <row r="3941" spans="6:36" ht="12" customHeight="1" x14ac:dyDescent="0.15">
      <c r="F3941" s="86" t="str">
        <f t="shared" si="956"/>
        <v>Saturday</v>
      </c>
      <c r="H3941" s="92" t="str">
        <f>VLOOKUP(MONTH(G3941),VLOOKUP!$W$1:$X$24,2)</f>
        <v>January</v>
      </c>
      <c r="I3941" s="92" t="str">
        <f t="shared" si="957"/>
        <v/>
      </c>
      <c r="J3941" s="93" t="s">
        <v>1853</v>
      </c>
      <c r="L3941" s="86" t="str">
        <f t="shared" si="968"/>
        <v>Lyon Park Community Center [414 N Fillmore St, Arlington, VA]</v>
      </c>
      <c r="M3941" s="86">
        <f t="shared" si="958"/>
        <v>0</v>
      </c>
      <c r="N3941" s="93" t="str">
        <f t="shared" si="955"/>
        <v>Lyon Park Community Center [414 N Fillmore St, Arlington, VA]</v>
      </c>
      <c r="O3941" s="94"/>
      <c r="S3941" s="95">
        <f t="shared" si="959"/>
        <v>0</v>
      </c>
      <c r="T3941" s="86" t="str">
        <f t="shared" si="960"/>
        <v/>
      </c>
      <c r="U3941" s="86" t="str">
        <f t="shared" si="954"/>
        <v/>
      </c>
      <c r="V3941" s="95" t="str">
        <f t="shared" si="961"/>
        <v/>
      </c>
      <c r="W3941" s="90" t="s">
        <v>221</v>
      </c>
      <c r="AE3941" s="92" t="str">
        <f t="shared" si="962"/>
        <v/>
      </c>
      <c r="AF3941" s="96" t="str">
        <f t="shared" si="963"/>
        <v>&lt;a name='19000100'&gt;&lt;b&gt;: 0 - Lyon Park Community Center [414 N Fillmore St, Arlington, VA]&lt;/b&gt;&lt;/a&gt;&lt;br&gt;</v>
      </c>
      <c r="AG3941" s="97">
        <f t="shared" si="964"/>
        <v>1900</v>
      </c>
      <c r="AH3941" s="97" t="str">
        <f t="shared" si="965"/>
        <v>01</v>
      </c>
      <c r="AI3941" s="97" t="str">
        <f t="shared" si="966"/>
        <v>00</v>
      </c>
      <c r="AJ3941" s="97" t="str">
        <f t="shared" si="967"/>
        <v>19000100</v>
      </c>
    </row>
    <row r="3942" spans="6:36" ht="12" customHeight="1" x14ac:dyDescent="0.15">
      <c r="F3942" s="86" t="str">
        <f t="shared" si="956"/>
        <v>Saturday</v>
      </c>
      <c r="G3942" s="91"/>
      <c r="H3942" s="92" t="str">
        <f>VLOOKUP(MONTH(G3942),VLOOKUP!$W$1:$X$24,2)</f>
        <v>January</v>
      </c>
      <c r="I3942" s="92" t="str">
        <f t="shared" si="957"/>
        <v/>
      </c>
      <c r="J3942" s="93" t="s">
        <v>883</v>
      </c>
      <c r="L3942" s="86" t="str">
        <f t="shared" si="968"/>
        <v>M Central [700 H St NE, WDC]</v>
      </c>
      <c r="M3942" s="86">
        <f t="shared" si="958"/>
        <v>0</v>
      </c>
      <c r="N3942" s="93" t="str">
        <f t="shared" si="955"/>
        <v>M Central [700 H St NE, WDC]</v>
      </c>
      <c r="O3942" s="90"/>
      <c r="S3942" s="95">
        <f t="shared" si="959"/>
        <v>0</v>
      </c>
      <c r="T3942" s="86" t="str">
        <f t="shared" si="960"/>
        <v/>
      </c>
      <c r="U3942" s="86" t="str">
        <f t="shared" si="954"/>
        <v/>
      </c>
      <c r="V3942" s="95" t="str">
        <f t="shared" si="961"/>
        <v/>
      </c>
      <c r="AE3942" s="92" t="str">
        <f t="shared" si="962"/>
        <v/>
      </c>
      <c r="AF3942" s="100" t="str">
        <f t="shared" si="963"/>
        <v>&lt;a name='19000100'&gt;&lt;b&gt;: 0 - M Central [700 H St NE, WDC]&lt;/b&gt;&lt;/a&gt;&lt;br&gt;</v>
      </c>
      <c r="AG3942" s="101">
        <f t="shared" si="964"/>
        <v>1900</v>
      </c>
      <c r="AH3942" s="101" t="str">
        <f t="shared" si="965"/>
        <v>01</v>
      </c>
      <c r="AI3942" s="101" t="str">
        <f t="shared" si="966"/>
        <v>00</v>
      </c>
      <c r="AJ3942" s="101" t="str">
        <f t="shared" si="967"/>
        <v>19000100</v>
      </c>
    </row>
    <row r="3943" spans="6:36" ht="12" customHeight="1" x14ac:dyDescent="0.15">
      <c r="F3943" s="86" t="str">
        <f t="shared" si="956"/>
        <v>Saturday</v>
      </c>
      <c r="G3943" s="91"/>
      <c r="H3943" s="92" t="str">
        <f>VLOOKUP(MONTH(G3943),VLOOKUP!$W$1:$X$24,2)</f>
        <v>January</v>
      </c>
      <c r="I3943" s="92" t="str">
        <f t="shared" si="957"/>
        <v/>
      </c>
      <c r="J3943" s="93" t="s">
        <v>883</v>
      </c>
      <c r="L3943" s="86" t="str">
        <f t="shared" si="968"/>
        <v>M Central [700 H St NE, WDC]</v>
      </c>
      <c r="M3943" s="86">
        <f t="shared" si="958"/>
        <v>0</v>
      </c>
      <c r="N3943" s="93" t="str">
        <f t="shared" si="955"/>
        <v>M Central [700 H St NE, WDC]</v>
      </c>
      <c r="O3943" s="90"/>
      <c r="S3943" s="95">
        <f t="shared" si="959"/>
        <v>0</v>
      </c>
      <c r="T3943" s="86" t="str">
        <f t="shared" si="960"/>
        <v/>
      </c>
      <c r="U3943" s="86" t="str">
        <f t="shared" si="954"/>
        <v/>
      </c>
      <c r="V3943" s="95" t="str">
        <f t="shared" si="961"/>
        <v/>
      </c>
      <c r="AE3943" s="92" t="str">
        <f t="shared" si="962"/>
        <v/>
      </c>
      <c r="AF3943" s="100" t="str">
        <f t="shared" si="963"/>
        <v>&lt;a name='19000100'&gt;&lt;b&gt;: 0 - M Central [700 H St NE, WDC]&lt;/b&gt;&lt;/a&gt;&lt;br&gt;</v>
      </c>
      <c r="AG3943" s="101">
        <f t="shared" si="964"/>
        <v>1900</v>
      </c>
      <c r="AH3943" s="101" t="str">
        <f t="shared" si="965"/>
        <v>01</v>
      </c>
      <c r="AI3943" s="101" t="str">
        <f t="shared" si="966"/>
        <v>00</v>
      </c>
      <c r="AJ3943" s="101" t="str">
        <f t="shared" si="967"/>
        <v>19000100</v>
      </c>
    </row>
    <row r="3944" spans="6:36" ht="12" customHeight="1" x14ac:dyDescent="0.15">
      <c r="F3944" s="86" t="str">
        <f t="shared" si="956"/>
        <v>Saturday</v>
      </c>
      <c r="G3944" s="91"/>
      <c r="H3944" s="92" t="str">
        <f>VLOOKUP(MONTH(G3944),VLOOKUP!$W$1:$X$24,2)</f>
        <v>January</v>
      </c>
      <c r="I3944" s="92" t="str">
        <f t="shared" si="957"/>
        <v/>
      </c>
      <c r="J3944" s="93" t="s">
        <v>883</v>
      </c>
      <c r="L3944" s="86" t="str">
        <f t="shared" si="968"/>
        <v>M Central [700 H St NE, WDC]</v>
      </c>
      <c r="M3944" s="86">
        <f t="shared" si="958"/>
        <v>0</v>
      </c>
      <c r="N3944" s="93" t="str">
        <f t="shared" si="955"/>
        <v>M Central [700 H St NE, WDC]</v>
      </c>
      <c r="O3944" s="90"/>
      <c r="S3944" s="95">
        <f t="shared" si="959"/>
        <v>0</v>
      </c>
      <c r="T3944" s="86" t="str">
        <f t="shared" si="960"/>
        <v/>
      </c>
      <c r="U3944" s="86" t="str">
        <f t="shared" si="954"/>
        <v/>
      </c>
      <c r="V3944" s="95" t="str">
        <f t="shared" si="961"/>
        <v/>
      </c>
      <c r="AE3944" s="92" t="str">
        <f t="shared" si="962"/>
        <v/>
      </c>
      <c r="AF3944" s="96" t="str">
        <f t="shared" si="963"/>
        <v>&lt;a name='19000100'&gt;&lt;b&gt;: 0 - M Central [700 H St NE, WDC]&lt;/b&gt;&lt;/a&gt;&lt;br&gt;</v>
      </c>
      <c r="AG3944" s="97">
        <f t="shared" si="964"/>
        <v>1900</v>
      </c>
      <c r="AH3944" s="97" t="str">
        <f t="shared" si="965"/>
        <v>01</v>
      </c>
      <c r="AI3944" s="97" t="str">
        <f t="shared" si="966"/>
        <v>00</v>
      </c>
      <c r="AJ3944" s="97" t="str">
        <f t="shared" si="967"/>
        <v>19000100</v>
      </c>
    </row>
    <row r="3945" spans="6:36" ht="12" customHeight="1" x14ac:dyDescent="0.15">
      <c r="F3945" s="86" t="str">
        <f t="shared" si="956"/>
        <v>Saturday</v>
      </c>
      <c r="G3945" s="91"/>
      <c r="H3945" s="92" t="str">
        <f>VLOOKUP(MONTH(G3945),VLOOKUP!$W$1:$X$24,2)</f>
        <v>January</v>
      </c>
      <c r="I3945" s="92" t="str">
        <f t="shared" si="957"/>
        <v/>
      </c>
      <c r="J3945" s="93" t="s">
        <v>883</v>
      </c>
      <c r="L3945" s="86" t="str">
        <f t="shared" si="968"/>
        <v>M Central [700 H St NE, WDC]</v>
      </c>
      <c r="M3945" s="86">
        <f t="shared" si="958"/>
        <v>0</v>
      </c>
      <c r="N3945" s="93" t="str">
        <f t="shared" si="955"/>
        <v>M Central [700 H St NE, WDC]</v>
      </c>
      <c r="O3945" s="90"/>
      <c r="S3945" s="95">
        <f t="shared" si="959"/>
        <v>0</v>
      </c>
      <c r="T3945" s="86" t="str">
        <f t="shared" si="960"/>
        <v/>
      </c>
      <c r="U3945" s="86" t="str">
        <f t="shared" si="954"/>
        <v/>
      </c>
      <c r="V3945" s="95" t="str">
        <f t="shared" si="961"/>
        <v/>
      </c>
      <c r="AE3945" s="92" t="str">
        <f t="shared" si="962"/>
        <v/>
      </c>
      <c r="AF3945" s="96" t="str">
        <f t="shared" si="963"/>
        <v>&lt;a name='19000100'&gt;&lt;b&gt;: 0 - M Central [700 H St NE, WDC]&lt;/b&gt;&lt;/a&gt;&lt;br&gt;</v>
      </c>
      <c r="AG3945" s="97">
        <f t="shared" si="964"/>
        <v>1900</v>
      </c>
      <c r="AH3945" s="97" t="str">
        <f t="shared" si="965"/>
        <v>01</v>
      </c>
      <c r="AI3945" s="97" t="str">
        <f t="shared" si="966"/>
        <v>00</v>
      </c>
      <c r="AJ3945" s="97" t="str">
        <f t="shared" si="967"/>
        <v>19000100</v>
      </c>
    </row>
    <row r="3946" spans="6:36" ht="12" customHeight="1" x14ac:dyDescent="0.15">
      <c r="F3946" s="86" t="str">
        <f t="shared" si="956"/>
        <v>Saturday</v>
      </c>
      <c r="G3946" s="91"/>
      <c r="H3946" s="92" t="str">
        <f>VLOOKUP(MONTH(G3946),VLOOKUP!$W$1:$X$24,2)</f>
        <v>January</v>
      </c>
      <c r="I3946" s="92" t="str">
        <f t="shared" si="957"/>
        <v/>
      </c>
      <c r="J3946" s="93" t="s">
        <v>824</v>
      </c>
      <c r="L3946" s="86" t="str">
        <f t="shared" si="968"/>
        <v>M&amp;amp;T Bank Stadium [1101 Russell Street, Baltimore, MD]</v>
      </c>
      <c r="M3946" s="86">
        <f t="shared" si="958"/>
        <v>0</v>
      </c>
      <c r="N3946" s="93" t="str">
        <f t="shared" si="955"/>
        <v>M&amp;amp;T Bank Stadium [1101 Russell Street, Baltimore, MD]</v>
      </c>
      <c r="O3946" s="94"/>
      <c r="S3946" s="95">
        <f t="shared" si="959"/>
        <v>0</v>
      </c>
      <c r="T3946" s="86" t="str">
        <f t="shared" si="960"/>
        <v/>
      </c>
      <c r="U3946" s="86" t="str">
        <f t="shared" si="954"/>
        <v/>
      </c>
      <c r="V3946" s="95" t="str">
        <f t="shared" si="961"/>
        <v/>
      </c>
      <c r="AE3946" s="92" t="str">
        <f t="shared" si="962"/>
        <v/>
      </c>
      <c r="AF3946" s="96" t="str">
        <f t="shared" si="963"/>
        <v>&lt;a name='19000100'&gt;&lt;b&gt;: 0 - M&amp;amp;T Bank Stadium [1101 Russell Street, Baltimore, MD]&lt;/b&gt;&lt;/a&gt;&lt;br&gt;</v>
      </c>
      <c r="AG3946" s="97">
        <f t="shared" si="964"/>
        <v>1900</v>
      </c>
      <c r="AH3946" s="97" t="str">
        <f t="shared" si="965"/>
        <v>01</v>
      </c>
      <c r="AI3946" s="97" t="str">
        <f t="shared" si="966"/>
        <v>00</v>
      </c>
      <c r="AJ3946" s="97" t="str">
        <f t="shared" si="967"/>
        <v>19000100</v>
      </c>
    </row>
    <row r="3947" spans="6:36" ht="12" customHeight="1" x14ac:dyDescent="0.15">
      <c r="F3947" s="86" t="str">
        <f t="shared" si="956"/>
        <v>Saturday</v>
      </c>
      <c r="G3947" s="91"/>
      <c r="H3947" s="92" t="str">
        <f>VLOOKUP(MONTH(G3947),VLOOKUP!$W$1:$X$24,2)</f>
        <v>January</v>
      </c>
      <c r="I3947" s="92" t="str">
        <f t="shared" si="957"/>
        <v/>
      </c>
      <c r="J3947" s="93" t="s">
        <v>824</v>
      </c>
      <c r="L3947" s="86" t="str">
        <f t="shared" si="968"/>
        <v>M&amp;amp;T Bank Stadium [1101 Russell Street, Baltimore, MD]</v>
      </c>
      <c r="M3947" s="86">
        <f t="shared" si="958"/>
        <v>0</v>
      </c>
      <c r="N3947" s="93" t="str">
        <f t="shared" si="955"/>
        <v>M&amp;amp;T Bank Stadium [1101 Russell Street, Baltimore, MD]</v>
      </c>
      <c r="O3947" s="94"/>
      <c r="S3947" s="95">
        <f t="shared" si="959"/>
        <v>0</v>
      </c>
      <c r="T3947" s="86" t="str">
        <f t="shared" si="960"/>
        <v/>
      </c>
      <c r="U3947" s="86" t="str">
        <f t="shared" si="954"/>
        <v/>
      </c>
      <c r="V3947" s="95" t="str">
        <f t="shared" si="961"/>
        <v/>
      </c>
      <c r="AE3947" s="92" t="str">
        <f t="shared" si="962"/>
        <v/>
      </c>
      <c r="AF3947" s="96" t="str">
        <f t="shared" si="963"/>
        <v>&lt;a name='19000100'&gt;&lt;b&gt;: 0 - M&amp;amp;T Bank Stadium [1101 Russell Street, Baltimore, MD]&lt;/b&gt;&lt;/a&gt;&lt;br&gt;</v>
      </c>
      <c r="AG3947" s="97">
        <f t="shared" si="964"/>
        <v>1900</v>
      </c>
      <c r="AH3947" s="97" t="str">
        <f t="shared" si="965"/>
        <v>01</v>
      </c>
      <c r="AI3947" s="97" t="str">
        <f t="shared" si="966"/>
        <v>00</v>
      </c>
      <c r="AJ3947" s="97" t="str">
        <f t="shared" si="967"/>
        <v>19000100</v>
      </c>
    </row>
    <row r="3948" spans="6:36" ht="12" customHeight="1" x14ac:dyDescent="0.15">
      <c r="F3948" s="86" t="str">
        <f t="shared" si="956"/>
        <v>Saturday</v>
      </c>
      <c r="G3948" s="91"/>
      <c r="H3948" s="92" t="str">
        <f>VLOOKUP(MONTH(G3948),VLOOKUP!$W$1:$X$24,2)</f>
        <v>January</v>
      </c>
      <c r="I3948" s="92" t="str">
        <f t="shared" si="957"/>
        <v/>
      </c>
      <c r="J3948" s="93" t="s">
        <v>824</v>
      </c>
      <c r="L3948" s="86" t="str">
        <f t="shared" si="968"/>
        <v>M&amp;amp;T Bank Stadium [1101 Russell Street, Baltimore, MD]</v>
      </c>
      <c r="M3948" s="86">
        <f t="shared" si="958"/>
        <v>0</v>
      </c>
      <c r="N3948" s="93" t="str">
        <f t="shared" si="955"/>
        <v>M&amp;amp;T Bank Stadium [1101 Russell Street, Baltimore, MD]</v>
      </c>
      <c r="O3948" s="94"/>
      <c r="S3948" s="95">
        <f t="shared" si="959"/>
        <v>0</v>
      </c>
      <c r="T3948" s="86" t="str">
        <f t="shared" si="960"/>
        <v/>
      </c>
      <c r="U3948" s="86" t="str">
        <f t="shared" si="954"/>
        <v/>
      </c>
      <c r="V3948" s="95" t="str">
        <f t="shared" si="961"/>
        <v/>
      </c>
      <c r="AE3948" s="92" t="str">
        <f t="shared" si="962"/>
        <v/>
      </c>
      <c r="AF3948" s="96" t="str">
        <f t="shared" si="963"/>
        <v>&lt;a name='19000100'&gt;&lt;b&gt;: 0 - M&amp;amp;T Bank Stadium [1101 Russell Street, Baltimore, MD]&lt;/b&gt;&lt;/a&gt;&lt;br&gt;</v>
      </c>
      <c r="AG3948" s="97">
        <f t="shared" si="964"/>
        <v>1900</v>
      </c>
      <c r="AH3948" s="97" t="str">
        <f t="shared" si="965"/>
        <v>01</v>
      </c>
      <c r="AI3948" s="97" t="str">
        <f t="shared" si="966"/>
        <v>00</v>
      </c>
      <c r="AJ3948" s="97" t="str">
        <f t="shared" si="967"/>
        <v>19000100</v>
      </c>
    </row>
    <row r="3949" spans="6:36" ht="12" customHeight="1" x14ac:dyDescent="0.15">
      <c r="F3949" s="86" t="str">
        <f t="shared" si="956"/>
        <v>Saturday</v>
      </c>
      <c r="G3949" s="91"/>
      <c r="H3949" s="92" t="str">
        <f>VLOOKUP(MONTH(G3949),VLOOKUP!$W$1:$X$24,2)</f>
        <v>January</v>
      </c>
      <c r="I3949" s="92" t="str">
        <f t="shared" si="957"/>
        <v/>
      </c>
      <c r="J3949" s="93" t="s">
        <v>824</v>
      </c>
      <c r="L3949" s="86" t="str">
        <f t="shared" si="968"/>
        <v>M&amp;amp;T Bank Stadium [1101 Russell Street, Baltimore, MD]</v>
      </c>
      <c r="M3949" s="86">
        <f t="shared" si="958"/>
        <v>0</v>
      </c>
      <c r="N3949" s="93" t="str">
        <f t="shared" si="955"/>
        <v>M&amp;amp;T Bank Stadium [1101 Russell Street, Baltimore, MD]</v>
      </c>
      <c r="O3949" s="94"/>
      <c r="S3949" s="95">
        <f t="shared" si="959"/>
        <v>0</v>
      </c>
      <c r="T3949" s="86" t="str">
        <f t="shared" si="960"/>
        <v/>
      </c>
      <c r="U3949" s="86" t="str">
        <f t="shared" si="954"/>
        <v/>
      </c>
      <c r="V3949" s="95" t="str">
        <f t="shared" si="961"/>
        <v/>
      </c>
      <c r="AE3949" s="92" t="str">
        <f t="shared" si="962"/>
        <v/>
      </c>
      <c r="AF3949" s="96" t="str">
        <f t="shared" si="963"/>
        <v>&lt;a name='19000100'&gt;&lt;b&gt;: 0 - M&amp;amp;T Bank Stadium [1101 Russell Street, Baltimore, MD]&lt;/b&gt;&lt;/a&gt;&lt;br&gt;</v>
      </c>
      <c r="AG3949" s="97">
        <f t="shared" si="964"/>
        <v>1900</v>
      </c>
      <c r="AH3949" s="97" t="str">
        <f t="shared" si="965"/>
        <v>01</v>
      </c>
      <c r="AI3949" s="97" t="str">
        <f t="shared" si="966"/>
        <v>00</v>
      </c>
      <c r="AJ3949" s="97" t="str">
        <f t="shared" si="967"/>
        <v>19000100</v>
      </c>
    </row>
    <row r="3950" spans="6:36" ht="12" customHeight="1" x14ac:dyDescent="0.15">
      <c r="F3950" s="86" t="str">
        <f t="shared" si="956"/>
        <v>Saturday</v>
      </c>
      <c r="G3950" s="91"/>
      <c r="H3950" s="92" t="str">
        <f>VLOOKUP(MONTH(G3950),VLOOKUP!$W$1:$X$24,2)</f>
        <v>January</v>
      </c>
      <c r="I3950" s="92" t="str">
        <f t="shared" si="957"/>
        <v/>
      </c>
      <c r="J3950" s="93" t="s">
        <v>824</v>
      </c>
      <c r="L3950" s="86" t="str">
        <f t="shared" si="968"/>
        <v>M&amp;amp;T Bank Stadium [1101 Russell Street, Baltimore, MD]</v>
      </c>
      <c r="M3950" s="86">
        <f t="shared" si="958"/>
        <v>0</v>
      </c>
      <c r="N3950" s="93" t="str">
        <f t="shared" si="955"/>
        <v>M&amp;amp;T Bank Stadium [1101 Russell Street, Baltimore, MD]</v>
      </c>
      <c r="O3950" s="94"/>
      <c r="S3950" s="95">
        <f t="shared" si="959"/>
        <v>0</v>
      </c>
      <c r="T3950" s="86" t="str">
        <f t="shared" si="960"/>
        <v/>
      </c>
      <c r="U3950" s="86" t="str">
        <f t="shared" si="954"/>
        <v/>
      </c>
      <c r="V3950" s="95" t="str">
        <f t="shared" si="961"/>
        <v/>
      </c>
      <c r="AE3950" s="92" t="str">
        <f t="shared" si="962"/>
        <v/>
      </c>
      <c r="AF3950" s="96" t="str">
        <f t="shared" si="963"/>
        <v>&lt;a name='19000100'&gt;&lt;b&gt;: 0 - M&amp;amp;T Bank Stadium [1101 Russell Street, Baltimore, MD]&lt;/b&gt;&lt;/a&gt;&lt;br&gt;</v>
      </c>
      <c r="AG3950" s="97">
        <f t="shared" si="964"/>
        <v>1900</v>
      </c>
      <c r="AH3950" s="97" t="str">
        <f t="shared" si="965"/>
        <v>01</v>
      </c>
      <c r="AI3950" s="97" t="str">
        <f t="shared" si="966"/>
        <v>00</v>
      </c>
      <c r="AJ3950" s="97" t="str">
        <f t="shared" si="967"/>
        <v>19000100</v>
      </c>
    </row>
    <row r="3951" spans="6:36" ht="12" customHeight="1" x14ac:dyDescent="0.15">
      <c r="F3951" s="86" t="str">
        <f t="shared" si="956"/>
        <v>Saturday</v>
      </c>
      <c r="G3951" s="91"/>
      <c r="H3951" s="92" t="str">
        <f>VLOOKUP(MONTH(G3951),VLOOKUP!$W$1:$X$24,2)</f>
        <v>January</v>
      </c>
      <c r="I3951" s="92" t="str">
        <f t="shared" si="957"/>
        <v/>
      </c>
      <c r="J3951" s="93" t="s">
        <v>824</v>
      </c>
      <c r="L3951" s="86" t="str">
        <f t="shared" si="968"/>
        <v>M&amp;amp;T Bank Stadium [1101 Russell Street, Baltimore, MD]</v>
      </c>
      <c r="M3951" s="86">
        <f t="shared" si="958"/>
        <v>0</v>
      </c>
      <c r="N3951" s="93" t="str">
        <f t="shared" si="955"/>
        <v>M&amp;amp;T Bank Stadium [1101 Russell Street, Baltimore, MD]</v>
      </c>
      <c r="O3951" s="94"/>
      <c r="S3951" s="95">
        <f t="shared" si="959"/>
        <v>0</v>
      </c>
      <c r="T3951" s="86" t="str">
        <f t="shared" si="960"/>
        <v/>
      </c>
      <c r="U3951" s="86" t="str">
        <f t="shared" si="954"/>
        <v/>
      </c>
      <c r="V3951" s="95" t="str">
        <f t="shared" si="961"/>
        <v/>
      </c>
      <c r="AE3951" s="92" t="str">
        <f t="shared" si="962"/>
        <v/>
      </c>
      <c r="AF3951" s="96" t="str">
        <f t="shared" si="963"/>
        <v>&lt;a name='19000100'&gt;&lt;b&gt;: 0 - M&amp;amp;T Bank Stadium [1101 Russell Street, Baltimore, MD]&lt;/b&gt;&lt;/a&gt;&lt;br&gt;</v>
      </c>
      <c r="AG3951" s="97">
        <f t="shared" si="964"/>
        <v>1900</v>
      </c>
      <c r="AH3951" s="97" t="str">
        <f t="shared" si="965"/>
        <v>01</v>
      </c>
      <c r="AI3951" s="97" t="str">
        <f t="shared" si="966"/>
        <v>00</v>
      </c>
      <c r="AJ3951" s="97" t="str">
        <f t="shared" si="967"/>
        <v>19000100</v>
      </c>
    </row>
    <row r="3952" spans="6:36" ht="12" customHeight="1" x14ac:dyDescent="0.15">
      <c r="F3952" s="86" t="str">
        <f t="shared" si="956"/>
        <v>Saturday</v>
      </c>
      <c r="G3952" s="91"/>
      <c r="H3952" s="92" t="str">
        <f>VLOOKUP(MONTH(G3952),VLOOKUP!$W$1:$X$24,2)</f>
        <v>January</v>
      </c>
      <c r="I3952" s="92" t="str">
        <f t="shared" si="957"/>
        <v/>
      </c>
      <c r="J3952" s="93" t="s">
        <v>824</v>
      </c>
      <c r="L3952" s="86" t="str">
        <f t="shared" si="968"/>
        <v>M&amp;amp;T Bank Stadium [1101 Russell Street, Baltimore, MD]</v>
      </c>
      <c r="M3952" s="86">
        <f t="shared" si="958"/>
        <v>0</v>
      </c>
      <c r="N3952" s="93" t="str">
        <f t="shared" si="955"/>
        <v>M&amp;amp;T Bank Stadium [1101 Russell Street, Baltimore, MD]</v>
      </c>
      <c r="O3952" s="94"/>
      <c r="S3952" s="95">
        <f t="shared" si="959"/>
        <v>0</v>
      </c>
      <c r="T3952" s="86" t="str">
        <f t="shared" si="960"/>
        <v/>
      </c>
      <c r="U3952" s="86" t="str">
        <f t="shared" si="954"/>
        <v/>
      </c>
      <c r="V3952" s="95" t="str">
        <f t="shared" si="961"/>
        <v/>
      </c>
      <c r="AE3952" s="92" t="str">
        <f t="shared" si="962"/>
        <v/>
      </c>
      <c r="AF3952" s="96" t="str">
        <f t="shared" si="963"/>
        <v>&lt;a name='19000100'&gt;&lt;b&gt;: 0 - M&amp;amp;T Bank Stadium [1101 Russell Street, Baltimore, MD]&lt;/b&gt;&lt;/a&gt;&lt;br&gt;</v>
      </c>
      <c r="AG3952" s="97">
        <f t="shared" si="964"/>
        <v>1900</v>
      </c>
      <c r="AH3952" s="97" t="str">
        <f t="shared" si="965"/>
        <v>01</v>
      </c>
      <c r="AI3952" s="97" t="str">
        <f t="shared" si="966"/>
        <v>00</v>
      </c>
      <c r="AJ3952" s="97" t="str">
        <f t="shared" si="967"/>
        <v>19000100</v>
      </c>
    </row>
    <row r="3953" spans="6:36" ht="12" customHeight="1" x14ac:dyDescent="0.15">
      <c r="F3953" s="86" t="str">
        <f t="shared" si="956"/>
        <v>Saturday</v>
      </c>
      <c r="G3953" s="91"/>
      <c r="H3953" s="92" t="str">
        <f>VLOOKUP(MONTH(G3953),VLOOKUP!$W$1:$X$24,2)</f>
        <v>January</v>
      </c>
      <c r="I3953" s="92" t="str">
        <f t="shared" si="957"/>
        <v/>
      </c>
      <c r="J3953" s="93" t="s">
        <v>824</v>
      </c>
      <c r="L3953" s="86" t="str">
        <f t="shared" si="968"/>
        <v>M&amp;amp;T Bank Stadium [1101 Russell Street, Baltimore, MD]</v>
      </c>
      <c r="M3953" s="86">
        <f t="shared" si="958"/>
        <v>0</v>
      </c>
      <c r="N3953" s="93" t="str">
        <f t="shared" si="955"/>
        <v>M&amp;amp;T Bank Stadium [1101 Russell Street, Baltimore, MD]</v>
      </c>
      <c r="O3953" s="94"/>
      <c r="S3953" s="95">
        <f t="shared" si="959"/>
        <v>0</v>
      </c>
      <c r="T3953" s="86" t="str">
        <f t="shared" si="960"/>
        <v/>
      </c>
      <c r="U3953" s="86" t="str">
        <f t="shared" si="954"/>
        <v/>
      </c>
      <c r="V3953" s="95" t="str">
        <f t="shared" si="961"/>
        <v/>
      </c>
      <c r="AE3953" s="92" t="str">
        <f t="shared" si="962"/>
        <v/>
      </c>
      <c r="AF3953" s="96" t="str">
        <f t="shared" si="963"/>
        <v>&lt;a name='19000100'&gt;&lt;b&gt;: 0 - M&amp;amp;T Bank Stadium [1101 Russell Street, Baltimore, MD]&lt;/b&gt;&lt;/a&gt;&lt;br&gt;</v>
      </c>
      <c r="AG3953" s="97">
        <f t="shared" si="964"/>
        <v>1900</v>
      </c>
      <c r="AH3953" s="97" t="str">
        <f t="shared" si="965"/>
        <v>01</v>
      </c>
      <c r="AI3953" s="97" t="str">
        <f t="shared" si="966"/>
        <v>00</v>
      </c>
      <c r="AJ3953" s="97" t="str">
        <f t="shared" si="967"/>
        <v>19000100</v>
      </c>
    </row>
    <row r="3954" spans="6:36" ht="12" customHeight="1" x14ac:dyDescent="0.15">
      <c r="F3954" s="86" t="str">
        <f t="shared" si="956"/>
        <v>Saturday</v>
      </c>
      <c r="G3954" s="91"/>
      <c r="H3954" s="92" t="str">
        <f>VLOOKUP(MONTH(G3954),VLOOKUP!$W$1:$X$24,2)</f>
        <v>January</v>
      </c>
      <c r="I3954" s="92" t="str">
        <f t="shared" si="957"/>
        <v/>
      </c>
      <c r="J3954" s="93" t="s">
        <v>824</v>
      </c>
      <c r="L3954" s="86" t="str">
        <f t="shared" si="968"/>
        <v>M&amp;amp;T Bank Stadium [1101 Russell Street, Baltimore, MD]</v>
      </c>
      <c r="M3954" s="86">
        <f t="shared" si="958"/>
        <v>0</v>
      </c>
      <c r="N3954" s="93" t="str">
        <f t="shared" si="955"/>
        <v>M&amp;amp;T Bank Stadium [1101 Russell Street, Baltimore, MD]</v>
      </c>
      <c r="O3954" s="94"/>
      <c r="S3954" s="95">
        <f t="shared" si="959"/>
        <v>0</v>
      </c>
      <c r="T3954" s="86" t="str">
        <f t="shared" si="960"/>
        <v/>
      </c>
      <c r="U3954" s="86" t="str">
        <f t="shared" si="954"/>
        <v/>
      </c>
      <c r="V3954" s="95" t="str">
        <f t="shared" si="961"/>
        <v/>
      </c>
      <c r="AE3954" s="92" t="str">
        <f t="shared" si="962"/>
        <v/>
      </c>
      <c r="AF3954" s="96" t="str">
        <f t="shared" si="963"/>
        <v>&lt;a name='19000100'&gt;&lt;b&gt;: 0 - M&amp;amp;T Bank Stadium [1101 Russell Street, Baltimore, MD]&lt;/b&gt;&lt;/a&gt;&lt;br&gt;</v>
      </c>
      <c r="AG3954" s="97">
        <f t="shared" si="964"/>
        <v>1900</v>
      </c>
      <c r="AH3954" s="97" t="str">
        <f t="shared" si="965"/>
        <v>01</v>
      </c>
      <c r="AI3954" s="97" t="str">
        <f t="shared" si="966"/>
        <v>00</v>
      </c>
      <c r="AJ3954" s="97" t="str">
        <f t="shared" si="967"/>
        <v>19000100</v>
      </c>
    </row>
    <row r="3955" spans="6:36" ht="12" customHeight="1" x14ac:dyDescent="0.15">
      <c r="F3955" s="86" t="str">
        <f t="shared" si="956"/>
        <v>Saturday</v>
      </c>
      <c r="G3955" s="91"/>
      <c r="H3955" s="92" t="str">
        <f>VLOOKUP(MONTH(G3955),VLOOKUP!$W$1:$X$24,2)</f>
        <v>January</v>
      </c>
      <c r="I3955" s="92" t="str">
        <f t="shared" si="957"/>
        <v/>
      </c>
      <c r="J3955" s="93" t="s">
        <v>824</v>
      </c>
      <c r="L3955" s="86" t="str">
        <f t="shared" si="968"/>
        <v>M&amp;amp;T Bank Stadium [1101 Russell Street, Baltimore, MD]</v>
      </c>
      <c r="M3955" s="86">
        <f t="shared" si="958"/>
        <v>0</v>
      </c>
      <c r="N3955" s="93" t="str">
        <f t="shared" si="955"/>
        <v>M&amp;amp;T Bank Stadium [1101 Russell Street, Baltimore, MD]</v>
      </c>
      <c r="O3955" s="94"/>
      <c r="S3955" s="95">
        <f t="shared" si="959"/>
        <v>0</v>
      </c>
      <c r="T3955" s="86" t="str">
        <f t="shared" si="960"/>
        <v/>
      </c>
      <c r="U3955" s="86" t="str">
        <f t="shared" si="954"/>
        <v/>
      </c>
      <c r="V3955" s="95" t="str">
        <f t="shared" si="961"/>
        <v/>
      </c>
      <c r="AE3955" s="92" t="str">
        <f t="shared" si="962"/>
        <v/>
      </c>
      <c r="AF3955" s="96" t="str">
        <f t="shared" si="963"/>
        <v>&lt;a name='19000100'&gt;&lt;b&gt;: 0 - M&amp;amp;T Bank Stadium [1101 Russell Street, Baltimore, MD]&lt;/b&gt;&lt;/a&gt;&lt;br&gt;</v>
      </c>
      <c r="AG3955" s="97">
        <f t="shared" si="964"/>
        <v>1900</v>
      </c>
      <c r="AH3955" s="97" t="str">
        <f t="shared" si="965"/>
        <v>01</v>
      </c>
      <c r="AI3955" s="97" t="str">
        <f t="shared" si="966"/>
        <v>00</v>
      </c>
      <c r="AJ3955" s="97" t="str">
        <f t="shared" si="967"/>
        <v>19000100</v>
      </c>
    </row>
    <row r="3956" spans="6:36" ht="12" customHeight="1" x14ac:dyDescent="0.15">
      <c r="F3956" s="86" t="str">
        <f t="shared" si="956"/>
        <v>Saturday</v>
      </c>
      <c r="G3956" s="91"/>
      <c r="H3956" s="92" t="str">
        <f>VLOOKUP(MONTH(G3956),VLOOKUP!$W$1:$X$24,2)</f>
        <v>January</v>
      </c>
      <c r="I3956" s="92" t="str">
        <f t="shared" si="957"/>
        <v/>
      </c>
      <c r="J3956" s="93" t="s">
        <v>824</v>
      </c>
      <c r="L3956" s="86" t="str">
        <f t="shared" si="968"/>
        <v>M&amp;amp;T Bank Stadium [1101 Russell Street, Baltimore, MD]</v>
      </c>
      <c r="M3956" s="86">
        <f t="shared" si="958"/>
        <v>0</v>
      </c>
      <c r="N3956" s="93" t="str">
        <f t="shared" si="955"/>
        <v>M&amp;amp;T Bank Stadium [1101 Russell Street, Baltimore, MD]</v>
      </c>
      <c r="O3956" s="94"/>
      <c r="S3956" s="95">
        <f t="shared" si="959"/>
        <v>0</v>
      </c>
      <c r="T3956" s="86" t="str">
        <f t="shared" si="960"/>
        <v/>
      </c>
      <c r="U3956" s="86" t="str">
        <f t="shared" si="954"/>
        <v/>
      </c>
      <c r="V3956" s="95" t="str">
        <f t="shared" si="961"/>
        <v/>
      </c>
      <c r="AE3956" s="92" t="str">
        <f t="shared" si="962"/>
        <v/>
      </c>
      <c r="AF3956" s="96" t="str">
        <f t="shared" si="963"/>
        <v>&lt;a name='19000100'&gt;&lt;b&gt;: 0 - M&amp;amp;T Bank Stadium [1101 Russell Street, Baltimore, MD]&lt;/b&gt;&lt;/a&gt;&lt;br&gt;</v>
      </c>
      <c r="AG3956" s="97">
        <f t="shared" si="964"/>
        <v>1900</v>
      </c>
      <c r="AH3956" s="97" t="str">
        <f t="shared" si="965"/>
        <v>01</v>
      </c>
      <c r="AI3956" s="97" t="str">
        <f t="shared" si="966"/>
        <v>00</v>
      </c>
      <c r="AJ3956" s="97" t="str">
        <f t="shared" si="967"/>
        <v>19000100</v>
      </c>
    </row>
    <row r="3957" spans="6:36" ht="12" customHeight="1" x14ac:dyDescent="0.15">
      <c r="F3957" s="86" t="str">
        <f t="shared" si="956"/>
        <v>Saturday</v>
      </c>
      <c r="G3957" s="91"/>
      <c r="H3957" s="92" t="str">
        <f>VLOOKUP(MONTH(G3957),VLOOKUP!$W$1:$X$24,2)</f>
        <v>January</v>
      </c>
      <c r="I3957" s="92" t="str">
        <f t="shared" si="957"/>
        <v/>
      </c>
      <c r="J3957" s="93" t="s">
        <v>824</v>
      </c>
      <c r="L3957" s="86" t="str">
        <f t="shared" si="968"/>
        <v>M&amp;amp;T Bank Stadium [1101 Russell Street, Baltimore, MD]</v>
      </c>
      <c r="M3957" s="86">
        <f t="shared" si="958"/>
        <v>0</v>
      </c>
      <c r="N3957" s="93" t="str">
        <f t="shared" si="955"/>
        <v>M&amp;amp;T Bank Stadium [1101 Russell Street, Baltimore, MD]</v>
      </c>
      <c r="O3957" s="94"/>
      <c r="S3957" s="95">
        <f t="shared" si="959"/>
        <v>0</v>
      </c>
      <c r="T3957" s="86" t="str">
        <f t="shared" si="960"/>
        <v/>
      </c>
      <c r="U3957" s="86" t="str">
        <f t="shared" ref="U3957:U4020" si="969">IF(ISBLANK(G3957),"","&amp;#149; "&amp;IF(ISBLANK(C3957),"","&lt;S&gt;")&amp;I3957&amp;IF(ISBLANK(A3957),""," - &lt;a href='recommended.php#"&amp;AJ3957&amp;"'&gt;&lt;b&gt;&lt;em&gt;&lt;font color='#9C004D'&gt;RECOMMENDED&lt;/font&gt;&lt;/em&gt;&lt;/b&gt;&lt;/a&gt;")&amp;" - "&amp;M3957&amp;IF(ISBLANK(K3957),K3957," - &lt;b&gt;"&amp;K3957&amp;"&lt;/b&gt; ")&amp;IF(B3957="Sold Out"," - &lt;font color='#000099'&gt;&lt;b&gt;&lt;I&gt;sold out&lt;/I&gt;&lt;/b&gt;&lt;/font&gt;","")&amp;IF(ISBLANK(C3957),"","&lt;/S&gt; &lt;b&gt;"&amp;C3957&amp;"&lt;/b&gt;")&amp;"&lt;p&gt;")</f>
        <v/>
      </c>
      <c r="V3957" s="95" t="str">
        <f t="shared" si="961"/>
        <v/>
      </c>
      <c r="AE3957" s="92" t="str">
        <f t="shared" si="962"/>
        <v/>
      </c>
      <c r="AF3957" s="96" t="str">
        <f t="shared" si="963"/>
        <v>&lt;a name='19000100'&gt;&lt;b&gt;: 0 - M&amp;amp;T Bank Stadium [1101 Russell Street, Baltimore, MD]&lt;/b&gt;&lt;/a&gt;&lt;br&gt;</v>
      </c>
      <c r="AG3957" s="97">
        <f t="shared" si="964"/>
        <v>1900</v>
      </c>
      <c r="AH3957" s="97" t="str">
        <f t="shared" si="965"/>
        <v>01</v>
      </c>
      <c r="AI3957" s="97" t="str">
        <f t="shared" si="966"/>
        <v>00</v>
      </c>
      <c r="AJ3957" s="97" t="str">
        <f t="shared" si="967"/>
        <v>19000100</v>
      </c>
    </row>
    <row r="3958" spans="6:36" ht="12" customHeight="1" x14ac:dyDescent="0.15">
      <c r="F3958" s="86" t="str">
        <f t="shared" si="956"/>
        <v>Saturday</v>
      </c>
      <c r="G3958" s="91"/>
      <c r="H3958" s="92" t="str">
        <f>VLOOKUP(MONTH(G3958),VLOOKUP!$W$1:$X$24,2)</f>
        <v>January</v>
      </c>
      <c r="I3958" s="92" t="str">
        <f t="shared" si="957"/>
        <v/>
      </c>
      <c r="J3958" s="93" t="s">
        <v>824</v>
      </c>
      <c r="L3958" s="86" t="str">
        <f t="shared" si="968"/>
        <v>M&amp;amp;T Bank Stadium [1101 Russell Street, Baltimore, MD]</v>
      </c>
      <c r="M3958" s="86">
        <f t="shared" si="958"/>
        <v>0</v>
      </c>
      <c r="N3958" s="93" t="str">
        <f t="shared" si="955"/>
        <v>M&amp;amp;T Bank Stadium [1101 Russell Street, Baltimore, MD]</v>
      </c>
      <c r="O3958" s="94"/>
      <c r="S3958" s="95">
        <f t="shared" si="959"/>
        <v>0</v>
      </c>
      <c r="T3958" s="86" t="str">
        <f t="shared" si="960"/>
        <v/>
      </c>
      <c r="U3958" s="86" t="str">
        <f t="shared" si="969"/>
        <v/>
      </c>
      <c r="V3958" s="95" t="str">
        <f t="shared" si="961"/>
        <v/>
      </c>
      <c r="AE3958" s="92" t="str">
        <f t="shared" si="962"/>
        <v/>
      </c>
      <c r="AF3958" s="96" t="str">
        <f t="shared" si="963"/>
        <v>&lt;a name='19000100'&gt;&lt;b&gt;: 0 - M&amp;amp;T Bank Stadium [1101 Russell Street, Baltimore, MD]&lt;/b&gt;&lt;/a&gt;&lt;br&gt;</v>
      </c>
      <c r="AG3958" s="97">
        <f t="shared" si="964"/>
        <v>1900</v>
      </c>
      <c r="AH3958" s="97" t="str">
        <f t="shared" si="965"/>
        <v>01</v>
      </c>
      <c r="AI3958" s="97" t="str">
        <f t="shared" si="966"/>
        <v>00</v>
      </c>
      <c r="AJ3958" s="97" t="str">
        <f t="shared" si="967"/>
        <v>19000100</v>
      </c>
    </row>
    <row r="3959" spans="6:36" ht="12" customHeight="1" x14ac:dyDescent="0.15">
      <c r="F3959" s="86" t="str">
        <f t="shared" si="956"/>
        <v>Saturday</v>
      </c>
      <c r="G3959" s="91"/>
      <c r="H3959" s="92" t="str">
        <f>VLOOKUP(MONTH(G3959),VLOOKUP!$W$1:$X$24,2)</f>
        <v>January</v>
      </c>
      <c r="I3959" s="92" t="str">
        <f t="shared" si="957"/>
        <v/>
      </c>
      <c r="J3959" s="93" t="s">
        <v>824</v>
      </c>
      <c r="L3959" s="86" t="str">
        <f t="shared" si="968"/>
        <v>M&amp;amp;T Bank Stadium [1101 Russell Street, Baltimore, MD]</v>
      </c>
      <c r="M3959" s="86">
        <f t="shared" si="958"/>
        <v>0</v>
      </c>
      <c r="N3959" s="93" t="str">
        <f t="shared" si="955"/>
        <v>M&amp;amp;T Bank Stadium [1101 Russell Street, Baltimore, MD]</v>
      </c>
      <c r="O3959" s="94"/>
      <c r="S3959" s="95">
        <f t="shared" si="959"/>
        <v>0</v>
      </c>
      <c r="T3959" s="86" t="str">
        <f t="shared" si="960"/>
        <v/>
      </c>
      <c r="U3959" s="86" t="str">
        <f t="shared" si="969"/>
        <v/>
      </c>
      <c r="V3959" s="95" t="str">
        <f t="shared" si="961"/>
        <v/>
      </c>
      <c r="AE3959" s="92" t="str">
        <f t="shared" si="962"/>
        <v/>
      </c>
      <c r="AF3959" s="96" t="str">
        <f t="shared" si="963"/>
        <v>&lt;a name='19000100'&gt;&lt;b&gt;: 0 - M&amp;amp;T Bank Stadium [1101 Russell Street, Baltimore, MD]&lt;/b&gt;&lt;/a&gt;&lt;br&gt;</v>
      </c>
      <c r="AG3959" s="97">
        <f t="shared" si="964"/>
        <v>1900</v>
      </c>
      <c r="AH3959" s="97" t="str">
        <f t="shared" si="965"/>
        <v>01</v>
      </c>
      <c r="AI3959" s="97" t="str">
        <f t="shared" si="966"/>
        <v>00</v>
      </c>
      <c r="AJ3959" s="97" t="str">
        <f t="shared" si="967"/>
        <v>19000100</v>
      </c>
    </row>
    <row r="3960" spans="6:36" ht="12" customHeight="1" x14ac:dyDescent="0.15">
      <c r="F3960" s="86" t="str">
        <f t="shared" si="956"/>
        <v>Saturday</v>
      </c>
      <c r="G3960" s="91"/>
      <c r="H3960" s="92" t="str">
        <f>VLOOKUP(MONTH(G3960),VLOOKUP!$W$1:$X$24,2)</f>
        <v>January</v>
      </c>
      <c r="I3960" s="92" t="str">
        <f t="shared" si="957"/>
        <v/>
      </c>
      <c r="J3960" s="93" t="s">
        <v>824</v>
      </c>
      <c r="L3960" s="86" t="str">
        <f t="shared" si="968"/>
        <v>M&amp;amp;T Bank Stadium [1101 Russell Street, Baltimore, MD]</v>
      </c>
      <c r="M3960" s="86">
        <f t="shared" si="958"/>
        <v>0</v>
      </c>
      <c r="N3960" s="93" t="str">
        <f t="shared" si="955"/>
        <v>M&amp;amp;T Bank Stadium [1101 Russell Street, Baltimore, MD]</v>
      </c>
      <c r="O3960" s="94"/>
      <c r="S3960" s="95">
        <f t="shared" si="959"/>
        <v>0</v>
      </c>
      <c r="T3960" s="86" t="str">
        <f t="shared" si="960"/>
        <v/>
      </c>
      <c r="U3960" s="86" t="str">
        <f t="shared" si="969"/>
        <v/>
      </c>
      <c r="V3960" s="95" t="str">
        <f t="shared" si="961"/>
        <v/>
      </c>
      <c r="AE3960" s="92" t="str">
        <f t="shared" si="962"/>
        <v/>
      </c>
      <c r="AF3960" s="96" t="str">
        <f t="shared" si="963"/>
        <v>&lt;a name='19000100'&gt;&lt;b&gt;: 0 - M&amp;amp;T Bank Stadium [1101 Russell Street, Baltimore, MD]&lt;/b&gt;&lt;/a&gt;&lt;br&gt;</v>
      </c>
      <c r="AG3960" s="97">
        <f t="shared" si="964"/>
        <v>1900</v>
      </c>
      <c r="AH3960" s="97" t="str">
        <f t="shared" si="965"/>
        <v>01</v>
      </c>
      <c r="AI3960" s="97" t="str">
        <f t="shared" si="966"/>
        <v>00</v>
      </c>
      <c r="AJ3960" s="97" t="str">
        <f t="shared" si="967"/>
        <v>19000100</v>
      </c>
    </row>
    <row r="3961" spans="6:36" ht="12" customHeight="1" x14ac:dyDescent="0.15">
      <c r="F3961" s="86" t="str">
        <f t="shared" si="956"/>
        <v>Saturday</v>
      </c>
      <c r="G3961" s="91"/>
      <c r="H3961" s="92" t="str">
        <f>VLOOKUP(MONTH(G3961),VLOOKUP!$W$1:$X$24,2)</f>
        <v>January</v>
      </c>
      <c r="I3961" s="92" t="str">
        <f t="shared" si="957"/>
        <v/>
      </c>
      <c r="J3961" s="93" t="s">
        <v>824</v>
      </c>
      <c r="L3961" s="86" t="str">
        <f t="shared" si="968"/>
        <v>M&amp;amp;T Bank Stadium [1101 Russell Street, Baltimore, MD]</v>
      </c>
      <c r="M3961" s="86">
        <f t="shared" si="958"/>
        <v>0</v>
      </c>
      <c r="N3961" s="93" t="str">
        <f t="shared" si="955"/>
        <v>M&amp;amp;T Bank Stadium [1101 Russell Street, Baltimore, MD]</v>
      </c>
      <c r="O3961" s="94"/>
      <c r="S3961" s="95">
        <f t="shared" si="959"/>
        <v>0</v>
      </c>
      <c r="T3961" s="86" t="str">
        <f t="shared" si="960"/>
        <v/>
      </c>
      <c r="U3961" s="86" t="str">
        <f t="shared" si="969"/>
        <v/>
      </c>
      <c r="V3961" s="95" t="str">
        <f t="shared" si="961"/>
        <v/>
      </c>
      <c r="AE3961" s="92" t="str">
        <f t="shared" si="962"/>
        <v/>
      </c>
      <c r="AF3961" s="96" t="str">
        <f t="shared" si="963"/>
        <v>&lt;a name='19000100'&gt;&lt;b&gt;: 0 - M&amp;amp;T Bank Stadium [1101 Russell Street, Baltimore, MD]&lt;/b&gt;&lt;/a&gt;&lt;br&gt;</v>
      </c>
      <c r="AG3961" s="97">
        <f t="shared" si="964"/>
        <v>1900</v>
      </c>
      <c r="AH3961" s="97" t="str">
        <f t="shared" si="965"/>
        <v>01</v>
      </c>
      <c r="AI3961" s="97" t="str">
        <f t="shared" si="966"/>
        <v>00</v>
      </c>
      <c r="AJ3961" s="97" t="str">
        <f t="shared" si="967"/>
        <v>19000100</v>
      </c>
    </row>
    <row r="3962" spans="6:36" ht="12" customHeight="1" x14ac:dyDescent="0.15">
      <c r="F3962" s="86" t="str">
        <f t="shared" si="956"/>
        <v>Saturday</v>
      </c>
      <c r="G3962" s="91"/>
      <c r="H3962" s="92" t="str">
        <f>VLOOKUP(MONTH(G3962),VLOOKUP!$W$1:$X$24,2)</f>
        <v>January</v>
      </c>
      <c r="I3962" s="92" t="str">
        <f t="shared" si="957"/>
        <v/>
      </c>
      <c r="J3962" s="93" t="s">
        <v>113</v>
      </c>
      <c r="L3962" s="86" t="str">
        <f t="shared" si="968"/>
        <v>Mackey's American Pub [9412 Main Street, Manassas, VA]</v>
      </c>
      <c r="M3962" s="86">
        <f t="shared" si="958"/>
        <v>0</v>
      </c>
      <c r="N3962" s="93" t="str">
        <f t="shared" ref="N3962:N4025" si="970">J3962</f>
        <v>Mackey's American Pub [9412 Main Street, Manassas, VA]</v>
      </c>
      <c r="O3962" s="90"/>
      <c r="S3962" s="95">
        <f t="shared" si="959"/>
        <v>0</v>
      </c>
      <c r="T3962" s="86" t="str">
        <f t="shared" si="960"/>
        <v/>
      </c>
      <c r="U3962" s="86" t="str">
        <f t="shared" si="969"/>
        <v/>
      </c>
      <c r="V3962" s="95" t="str">
        <f t="shared" si="961"/>
        <v/>
      </c>
      <c r="W3962" s="90" t="s">
        <v>488</v>
      </c>
      <c r="AE3962" s="92" t="str">
        <f t="shared" si="962"/>
        <v/>
      </c>
      <c r="AF3962" s="96" t="str">
        <f t="shared" si="963"/>
        <v>&lt;a name='19000100'&gt;&lt;b&gt;: 0 - Mackey's American Pub [9412 Main Street, Manassas, VA]&lt;/b&gt;&lt;/a&gt;&lt;br&gt;</v>
      </c>
      <c r="AG3962" s="97">
        <f t="shared" si="964"/>
        <v>1900</v>
      </c>
      <c r="AH3962" s="97" t="str">
        <f t="shared" si="965"/>
        <v>01</v>
      </c>
      <c r="AI3962" s="97" t="str">
        <f t="shared" si="966"/>
        <v>00</v>
      </c>
      <c r="AJ3962" s="97" t="str">
        <f t="shared" si="967"/>
        <v>19000100</v>
      </c>
    </row>
    <row r="3963" spans="6:36" ht="12" customHeight="1" x14ac:dyDescent="0.15">
      <c r="F3963" s="86" t="str">
        <f t="shared" si="956"/>
        <v>Saturday</v>
      </c>
      <c r="G3963" s="91"/>
      <c r="H3963" s="92" t="str">
        <f>VLOOKUP(MONTH(G3963),VLOOKUP!$W$1:$X$24,2)</f>
        <v>January</v>
      </c>
      <c r="I3963" s="92" t="str">
        <f t="shared" si="957"/>
        <v/>
      </c>
      <c r="J3963" s="93" t="s">
        <v>113</v>
      </c>
      <c r="L3963" s="86" t="str">
        <f t="shared" si="968"/>
        <v>Mackey's American Pub [9412 Main Street, Manassas, VA]</v>
      </c>
      <c r="M3963" s="86">
        <f t="shared" si="958"/>
        <v>0</v>
      </c>
      <c r="N3963" s="93" t="str">
        <f t="shared" si="970"/>
        <v>Mackey's American Pub [9412 Main Street, Manassas, VA]</v>
      </c>
      <c r="O3963" s="90"/>
      <c r="S3963" s="95">
        <f t="shared" si="959"/>
        <v>0</v>
      </c>
      <c r="T3963" s="86" t="str">
        <f t="shared" si="960"/>
        <v/>
      </c>
      <c r="U3963" s="86" t="str">
        <f t="shared" si="969"/>
        <v/>
      </c>
      <c r="V3963" s="95" t="str">
        <f t="shared" si="961"/>
        <v/>
      </c>
      <c r="W3963" s="90" t="s">
        <v>488</v>
      </c>
      <c r="AE3963" s="92" t="str">
        <f t="shared" si="962"/>
        <v/>
      </c>
      <c r="AF3963" s="96" t="str">
        <f t="shared" si="963"/>
        <v>&lt;a name='19000100'&gt;&lt;b&gt;: 0 - Mackey's American Pub [9412 Main Street, Manassas, VA]&lt;/b&gt;&lt;/a&gt;&lt;br&gt;</v>
      </c>
      <c r="AG3963" s="97">
        <f t="shared" si="964"/>
        <v>1900</v>
      </c>
      <c r="AH3963" s="97" t="str">
        <f t="shared" si="965"/>
        <v>01</v>
      </c>
      <c r="AI3963" s="97" t="str">
        <f t="shared" si="966"/>
        <v>00</v>
      </c>
      <c r="AJ3963" s="97" t="str">
        <f t="shared" si="967"/>
        <v>19000100</v>
      </c>
    </row>
    <row r="3964" spans="6:36" ht="12" customHeight="1" x14ac:dyDescent="0.15">
      <c r="F3964" s="86" t="str">
        <f t="shared" si="956"/>
        <v>Saturday</v>
      </c>
      <c r="G3964" s="91"/>
      <c r="H3964" s="92" t="str">
        <f>VLOOKUP(MONTH(G3964),VLOOKUP!$W$1:$X$24,2)</f>
        <v>January</v>
      </c>
      <c r="I3964" s="92" t="str">
        <f t="shared" si="957"/>
        <v/>
      </c>
      <c r="J3964" s="93" t="s">
        <v>113</v>
      </c>
      <c r="L3964" s="86" t="str">
        <f t="shared" si="968"/>
        <v>Mackey's American Pub [9412 Main Street, Manassas, VA]</v>
      </c>
      <c r="M3964" s="86">
        <f t="shared" si="958"/>
        <v>0</v>
      </c>
      <c r="N3964" s="93" t="str">
        <f t="shared" si="970"/>
        <v>Mackey's American Pub [9412 Main Street, Manassas, VA]</v>
      </c>
      <c r="O3964" s="90"/>
      <c r="S3964" s="95">
        <f t="shared" si="959"/>
        <v>0</v>
      </c>
      <c r="T3964" s="86" t="str">
        <f t="shared" si="960"/>
        <v/>
      </c>
      <c r="U3964" s="86" t="str">
        <f t="shared" si="969"/>
        <v/>
      </c>
      <c r="V3964" s="95" t="str">
        <f t="shared" si="961"/>
        <v/>
      </c>
      <c r="W3964" s="90" t="s">
        <v>488</v>
      </c>
      <c r="AE3964" s="92" t="str">
        <f t="shared" si="962"/>
        <v/>
      </c>
      <c r="AF3964" s="96" t="str">
        <f t="shared" si="963"/>
        <v>&lt;a name='19000100'&gt;&lt;b&gt;: 0 - Mackey's American Pub [9412 Main Street, Manassas, VA]&lt;/b&gt;&lt;/a&gt;&lt;br&gt;</v>
      </c>
      <c r="AG3964" s="97">
        <f t="shared" si="964"/>
        <v>1900</v>
      </c>
      <c r="AH3964" s="97" t="str">
        <f t="shared" si="965"/>
        <v>01</v>
      </c>
      <c r="AI3964" s="97" t="str">
        <f t="shared" si="966"/>
        <v>00</v>
      </c>
      <c r="AJ3964" s="97" t="str">
        <f t="shared" si="967"/>
        <v>19000100</v>
      </c>
    </row>
    <row r="3965" spans="6:36" ht="12" customHeight="1" x14ac:dyDescent="0.15">
      <c r="F3965" s="86" t="str">
        <f t="shared" si="956"/>
        <v>Saturday</v>
      </c>
      <c r="G3965" s="91"/>
      <c r="H3965" s="92" t="str">
        <f>VLOOKUP(MONTH(G3965),VLOOKUP!$W$1:$X$24,2)</f>
        <v>January</v>
      </c>
      <c r="I3965" s="92" t="str">
        <f t="shared" si="957"/>
        <v/>
      </c>
      <c r="J3965" s="93" t="s">
        <v>113</v>
      </c>
      <c r="L3965" s="86" t="str">
        <f t="shared" si="968"/>
        <v>Mackey's American Pub [9412 Main Street, Manassas, VA]</v>
      </c>
      <c r="M3965" s="86">
        <f t="shared" si="958"/>
        <v>0</v>
      </c>
      <c r="N3965" s="93" t="str">
        <f t="shared" si="970"/>
        <v>Mackey's American Pub [9412 Main Street, Manassas, VA]</v>
      </c>
      <c r="O3965" s="90"/>
      <c r="S3965" s="95">
        <f t="shared" si="959"/>
        <v>0</v>
      </c>
      <c r="T3965" s="86" t="str">
        <f t="shared" si="960"/>
        <v/>
      </c>
      <c r="U3965" s="86" t="str">
        <f t="shared" si="969"/>
        <v/>
      </c>
      <c r="V3965" s="95" t="str">
        <f t="shared" si="961"/>
        <v/>
      </c>
      <c r="W3965" s="90" t="s">
        <v>488</v>
      </c>
      <c r="AE3965" s="92" t="str">
        <f t="shared" si="962"/>
        <v/>
      </c>
      <c r="AF3965" s="96" t="str">
        <f t="shared" si="963"/>
        <v>&lt;a name='19000100'&gt;&lt;b&gt;: 0 - Mackey's American Pub [9412 Main Street, Manassas, VA]&lt;/b&gt;&lt;/a&gt;&lt;br&gt;</v>
      </c>
      <c r="AG3965" s="97">
        <f t="shared" si="964"/>
        <v>1900</v>
      </c>
      <c r="AH3965" s="97" t="str">
        <f t="shared" si="965"/>
        <v>01</v>
      </c>
      <c r="AI3965" s="97" t="str">
        <f t="shared" si="966"/>
        <v>00</v>
      </c>
      <c r="AJ3965" s="97" t="str">
        <f t="shared" si="967"/>
        <v>19000100</v>
      </c>
    </row>
    <row r="3966" spans="6:36" ht="12" customHeight="1" x14ac:dyDescent="0.15">
      <c r="F3966" s="86" t="str">
        <f t="shared" si="956"/>
        <v>Saturday</v>
      </c>
      <c r="G3966" s="91"/>
      <c r="H3966" s="92" t="str">
        <f>VLOOKUP(MONTH(G3966),VLOOKUP!$W$1:$X$24,2)</f>
        <v>January</v>
      </c>
      <c r="I3966" s="92" t="str">
        <f t="shared" si="957"/>
        <v/>
      </c>
      <c r="J3966" s="93" t="s">
        <v>113</v>
      </c>
      <c r="L3966" s="86" t="str">
        <f t="shared" si="968"/>
        <v>Mackey's American Pub [9412 Main Street, Manassas, VA]</v>
      </c>
      <c r="M3966" s="86">
        <f t="shared" si="958"/>
        <v>0</v>
      </c>
      <c r="N3966" s="93" t="str">
        <f t="shared" si="970"/>
        <v>Mackey's American Pub [9412 Main Street, Manassas, VA]</v>
      </c>
      <c r="O3966" s="90"/>
      <c r="S3966" s="95">
        <f t="shared" si="959"/>
        <v>0</v>
      </c>
      <c r="T3966" s="86" t="str">
        <f t="shared" si="960"/>
        <v/>
      </c>
      <c r="U3966" s="86" t="str">
        <f t="shared" si="969"/>
        <v/>
      </c>
      <c r="V3966" s="95" t="str">
        <f t="shared" si="961"/>
        <v/>
      </c>
      <c r="W3966" s="90" t="s">
        <v>488</v>
      </c>
      <c r="AE3966" s="92" t="str">
        <f t="shared" si="962"/>
        <v/>
      </c>
      <c r="AF3966" s="96" t="str">
        <f t="shared" si="963"/>
        <v>&lt;a name='19000100'&gt;&lt;b&gt;: 0 - Mackey's American Pub [9412 Main Street, Manassas, VA]&lt;/b&gt;&lt;/a&gt;&lt;br&gt;</v>
      </c>
      <c r="AG3966" s="97">
        <f t="shared" si="964"/>
        <v>1900</v>
      </c>
      <c r="AH3966" s="97" t="str">
        <f t="shared" si="965"/>
        <v>01</v>
      </c>
      <c r="AI3966" s="97" t="str">
        <f t="shared" si="966"/>
        <v>00</v>
      </c>
      <c r="AJ3966" s="97" t="str">
        <f t="shared" si="967"/>
        <v>19000100</v>
      </c>
    </row>
    <row r="3967" spans="6:36" ht="12" customHeight="1" x14ac:dyDescent="0.15">
      <c r="F3967" s="86" t="str">
        <f t="shared" si="956"/>
        <v>Saturday</v>
      </c>
      <c r="G3967" s="91"/>
      <c r="H3967" s="92" t="str">
        <f>VLOOKUP(MONTH(G3967),VLOOKUP!$W$1:$X$24,2)</f>
        <v>January</v>
      </c>
      <c r="I3967" s="92" t="str">
        <f t="shared" si="957"/>
        <v/>
      </c>
      <c r="J3967" s="93" t="s">
        <v>113</v>
      </c>
      <c r="L3967" s="86" t="str">
        <f t="shared" si="968"/>
        <v>Mackey's American Pub [9412 Main Street, Manassas, VA]</v>
      </c>
      <c r="M3967" s="86">
        <f t="shared" si="958"/>
        <v>0</v>
      </c>
      <c r="N3967" s="93" t="str">
        <f t="shared" si="970"/>
        <v>Mackey's American Pub [9412 Main Street, Manassas, VA]</v>
      </c>
      <c r="O3967" s="90"/>
      <c r="S3967" s="95">
        <f t="shared" si="959"/>
        <v>0</v>
      </c>
      <c r="T3967" s="86" t="str">
        <f t="shared" si="960"/>
        <v/>
      </c>
      <c r="U3967" s="86" t="str">
        <f t="shared" si="969"/>
        <v/>
      </c>
      <c r="V3967" s="95" t="str">
        <f t="shared" si="961"/>
        <v/>
      </c>
      <c r="W3967" s="90" t="s">
        <v>488</v>
      </c>
      <c r="AE3967" s="92" t="str">
        <f t="shared" si="962"/>
        <v/>
      </c>
      <c r="AF3967" s="96" t="str">
        <f t="shared" si="963"/>
        <v>&lt;a name='19000100'&gt;&lt;b&gt;: 0 - Mackey's American Pub [9412 Main Street, Manassas, VA]&lt;/b&gt;&lt;/a&gt;&lt;br&gt;</v>
      </c>
      <c r="AG3967" s="97">
        <f t="shared" si="964"/>
        <v>1900</v>
      </c>
      <c r="AH3967" s="97" t="str">
        <f t="shared" si="965"/>
        <v>01</v>
      </c>
      <c r="AI3967" s="97" t="str">
        <f t="shared" si="966"/>
        <v>00</v>
      </c>
      <c r="AJ3967" s="97" t="str">
        <f t="shared" si="967"/>
        <v>19000100</v>
      </c>
    </row>
    <row r="3968" spans="6:36" ht="12" customHeight="1" x14ac:dyDescent="0.15">
      <c r="F3968" s="86" t="str">
        <f t="shared" si="956"/>
        <v>Saturday</v>
      </c>
      <c r="G3968" s="91"/>
      <c r="H3968" s="92" t="str">
        <f>VLOOKUP(MONTH(G3968),VLOOKUP!$W$1:$X$24,2)</f>
        <v>January</v>
      </c>
      <c r="I3968" s="92" t="str">
        <f t="shared" si="957"/>
        <v/>
      </c>
      <c r="J3968" s="93" t="s">
        <v>113</v>
      </c>
      <c r="L3968" s="86" t="str">
        <f t="shared" si="968"/>
        <v>Mackey's American Pub [9412 Main Street, Manassas, VA]</v>
      </c>
      <c r="M3968" s="86">
        <f t="shared" si="958"/>
        <v>0</v>
      </c>
      <c r="N3968" s="93" t="str">
        <f t="shared" si="970"/>
        <v>Mackey's American Pub [9412 Main Street, Manassas, VA]</v>
      </c>
      <c r="O3968" s="90"/>
      <c r="S3968" s="95">
        <f t="shared" si="959"/>
        <v>0</v>
      </c>
      <c r="T3968" s="86" t="str">
        <f t="shared" si="960"/>
        <v/>
      </c>
      <c r="U3968" s="86" t="str">
        <f t="shared" si="969"/>
        <v/>
      </c>
      <c r="V3968" s="95" t="str">
        <f t="shared" si="961"/>
        <v/>
      </c>
      <c r="W3968" s="90" t="s">
        <v>488</v>
      </c>
      <c r="AE3968" s="92" t="str">
        <f t="shared" si="962"/>
        <v/>
      </c>
      <c r="AF3968" s="96" t="str">
        <f t="shared" si="963"/>
        <v>&lt;a name='19000100'&gt;&lt;b&gt;: 0 - Mackey's American Pub [9412 Main Street, Manassas, VA]&lt;/b&gt;&lt;/a&gt;&lt;br&gt;</v>
      </c>
      <c r="AG3968" s="97">
        <f t="shared" si="964"/>
        <v>1900</v>
      </c>
      <c r="AH3968" s="97" t="str">
        <f t="shared" si="965"/>
        <v>01</v>
      </c>
      <c r="AI3968" s="97" t="str">
        <f t="shared" si="966"/>
        <v>00</v>
      </c>
      <c r="AJ3968" s="97" t="str">
        <f t="shared" si="967"/>
        <v>19000100</v>
      </c>
    </row>
    <row r="3969" spans="6:36" ht="12" customHeight="1" x14ac:dyDescent="0.15">
      <c r="F3969" s="86" t="str">
        <f t="shared" si="956"/>
        <v>Saturday</v>
      </c>
      <c r="G3969" s="91"/>
      <c r="H3969" s="92" t="str">
        <f>VLOOKUP(MONTH(G3969),VLOOKUP!$W$1:$X$24,2)</f>
        <v>January</v>
      </c>
      <c r="I3969" s="92" t="str">
        <f t="shared" si="957"/>
        <v/>
      </c>
      <c r="J3969" s="103" t="s">
        <v>942</v>
      </c>
      <c r="L3969" s="86" t="str">
        <f t="shared" si="968"/>
        <v>Mad Momos [3605 14th Street NW, WDC]</v>
      </c>
      <c r="M3969" s="86">
        <f t="shared" si="958"/>
        <v>0</v>
      </c>
      <c r="N3969" s="103" t="str">
        <f t="shared" si="970"/>
        <v>Mad Momos [3605 14th Street NW, WDC]</v>
      </c>
      <c r="O3969" s="94"/>
      <c r="S3969" s="95">
        <f t="shared" si="959"/>
        <v>0</v>
      </c>
      <c r="T3969" s="86" t="str">
        <f t="shared" si="960"/>
        <v/>
      </c>
      <c r="U3969" s="86" t="str">
        <f t="shared" si="969"/>
        <v/>
      </c>
      <c r="V3969" s="95" t="str">
        <f t="shared" si="961"/>
        <v/>
      </c>
      <c r="AE3969" s="92" t="str">
        <f t="shared" si="962"/>
        <v/>
      </c>
      <c r="AF3969" s="96" t="str">
        <f t="shared" si="963"/>
        <v>&lt;a name='19000100'&gt;&lt;b&gt;: 0 - Mad Momos [3605 14th Street NW, WDC]&lt;/b&gt;&lt;/a&gt;&lt;br&gt;</v>
      </c>
      <c r="AG3969" s="97">
        <f t="shared" si="964"/>
        <v>1900</v>
      </c>
      <c r="AH3969" s="97" t="str">
        <f t="shared" si="965"/>
        <v>01</v>
      </c>
      <c r="AI3969" s="97" t="str">
        <f t="shared" si="966"/>
        <v>00</v>
      </c>
      <c r="AJ3969" s="97" t="str">
        <f t="shared" si="967"/>
        <v>19000100</v>
      </c>
    </row>
    <row r="3970" spans="6:36" ht="12" customHeight="1" x14ac:dyDescent="0.15">
      <c r="F3970" s="86" t="str">
        <f t="shared" ref="F3970:F4033" si="971">IF(WEEKDAY(G3970)=1,"Sunday",IF(WEEKDAY(G3970)=2,"Monday",IF(WEEKDAY(G3970)=3,"Tuesday",IF(WEEKDAY(G3970)=4,"Wednesday",IF(WEEKDAY(G3970)=5,"Thursday",IF(WEEKDAY(G3970)=6,"Friday","Saturday"))))))</f>
        <v>Saturday</v>
      </c>
      <c r="G3970" s="91"/>
      <c r="H3970" s="92" t="str">
        <f>VLOOKUP(MONTH(G3970),VLOOKUP!$W$1:$X$24,2)</f>
        <v>January</v>
      </c>
      <c r="I3970" s="92" t="str">
        <f t="shared" ref="I3970:I4033" si="972">IF(ISBLANK(G3970),"",F3970&amp;", "&amp;DAY(G3970)&amp;" "&amp;H3970&amp;" "&amp;YEAR(G3970))</f>
        <v/>
      </c>
      <c r="J3970" s="103" t="s">
        <v>942</v>
      </c>
      <c r="L3970" s="86" t="str">
        <f t="shared" si="968"/>
        <v>Mad Momos [3605 14th Street NW, WDC]</v>
      </c>
      <c r="M3970" s="86">
        <f t="shared" ref="M3970:M4033" si="973">IF(ISBLANK(P3970),O3970,IF(ISBLANK(Q3970),O3970&amp;" and "&amp;P3970,IF(ISBLANK(R3970),O3970&amp;", "&amp;P3970&amp;", and "&amp;Q3970, O3970&amp;", "&amp;P3970&amp;", "&amp;Q3970&amp;", and "&amp;R3970)))</f>
        <v>0</v>
      </c>
      <c r="N3970" s="103" t="str">
        <f t="shared" si="970"/>
        <v>Mad Momos [3605 14th Street NW, WDC]</v>
      </c>
      <c r="O3970" s="94"/>
      <c r="S3970" s="95">
        <f t="shared" ref="S3970:S4033" si="974">IF(LEFT(O3970,2)="A ",RIGHT(O3970,LEN(O3970)-2),IF(LEFT(O3970,3)="An ",RIGHT(O3970,LEN(O3970)-3),IF(LEFT(O3970,4)="The ",RIGHT(O3970,LEN(O3970)-4),IF(LEFT(O3970,3)="&lt;b&gt;",RIGHT(O3970,LEN(O3970)-3),IF(LEFT(O3970,4)="&lt;em&gt;",RIGHT(O3970,LEN(O3970)-4),O3970)))))</f>
        <v>0</v>
      </c>
      <c r="T3970" s="86" t="str">
        <f t="shared" ref="T3970:T4033" si="975">IF(ISBLANK(G3970),"","&amp;#149; "&amp;IF(ISBLANK(C3970),"","&lt;S&gt;")&amp;IF(ISBLANK(A3970),"","&lt;a href='recommended.php#"&amp;AJ3970&amp;"'&gt;&lt;b&gt;&lt;em&gt;&lt;font color='#9C004D'&gt;RECOMMENDED&lt;/font&gt;&lt;/em&gt;&lt;/b&gt;&lt;/a&gt; - ")&amp;M3970&amp;" - &lt;b&gt;"&amp;L3970&amp;"&lt;/b&gt; "&amp;IF(B3970="Sold Out"," - &lt;font color='#000099'&gt;&lt;b&gt;&lt;I&gt;sold out&lt;/I&gt;&lt;/b&gt;&lt;/font&gt;","")&amp;IF(ISBLANK(C3970),"","&lt;/S&gt; &lt;b&gt;"&amp;C3970&amp;"&lt;/b&gt;")&amp;"&lt;br&gt;")</f>
        <v/>
      </c>
      <c r="U3970" s="86" t="str">
        <f t="shared" si="969"/>
        <v/>
      </c>
      <c r="V3970" s="95" t="str">
        <f t="shared" ref="V3970:V4033" si="976">IF(ISBLANK(G3970),"","&amp;#149; "&amp;IF(ISBLANK(C3970),"","&lt;S&gt;")&amp;IF(ISBLANK(A3970),"","&lt;a href='recommended.php#"&amp;AJ3970&amp;"'&gt;&lt;b&gt;&lt;em&gt;&lt;font color='#9C004D'&gt;RECOMMENDED&lt;/font&gt;&lt;/em&gt;&lt;/b&gt;&lt;/a&gt; - ")&amp;M3970&amp;" - &lt;b&gt;"&amp;L3970&amp;"&lt;/b&gt; "&amp;IF(B3970="Sold Out"," - &lt;font color='#000099'&gt;&lt;b&gt;&lt;I&gt;sold out&lt;/I&gt;&lt;/b&gt;&lt;/font&gt;","")&amp;IF(ISBLANK(C3970),"","&lt;/S&gt; &lt;b&gt;"&amp;C3970&amp;"&lt;/b&gt;")&amp;" - &lt;font color='#005500'&gt;&lt;b&gt;"&amp;E3970&amp;"&lt;/b&gt;&lt;/font&gt;&lt;br&gt;")</f>
        <v/>
      </c>
      <c r="AE3970" s="92" t="str">
        <f t="shared" ref="AE3970:AE4033" si="977">IF(ISBLANK(G3970),"",F3970&amp;", "&amp;DAY(G3970)&amp;" "&amp;H3970&amp;" "&amp;YEAR(G3970)&amp;"      [&lt;a name='"&amp;AJ3970&amp;"' href='#"&amp;AJ3970&amp;"'&gt;link to this day&lt;/a&gt;]")</f>
        <v/>
      </c>
      <c r="AF3970" s="96" t="str">
        <f t="shared" ref="AF3970:AF4033" si="978">"&lt;a name='"&amp;AJ3970&amp;"'&gt;&lt;b&gt;"&amp;I3970&amp;": "&amp;M3970&amp;" - "&amp;L3970&amp;"&lt;/b&gt;&lt;/a&gt;&lt;br&gt;"</f>
        <v>&lt;a name='19000100'&gt;&lt;b&gt;: 0 - Mad Momos [3605 14th Street NW, WDC]&lt;/b&gt;&lt;/a&gt;&lt;br&gt;</v>
      </c>
      <c r="AG3970" s="97">
        <f t="shared" ref="AG3970:AG4033" si="979">YEAR(G3970)</f>
        <v>1900</v>
      </c>
      <c r="AH3970" s="97" t="str">
        <f t="shared" ref="AH3970:AH4033" si="980">IF(LEN(MONTH(G3970))=1,"0"&amp;MONTH(G3970),MONTH(G3970))</f>
        <v>01</v>
      </c>
      <c r="AI3970" s="97" t="str">
        <f t="shared" ref="AI3970:AI4033" si="981">IF(LEN(DAY(G3970))=1,"0"&amp;DAY(G3970),DAY(G3970))</f>
        <v>00</v>
      </c>
      <c r="AJ3970" s="97" t="str">
        <f t="shared" ref="AJ3970:AJ4033" si="982">AG3970&amp;AH3970&amp;AI3970</f>
        <v>19000100</v>
      </c>
    </row>
    <row r="3971" spans="6:36" ht="12" customHeight="1" x14ac:dyDescent="0.15">
      <c r="F3971" s="86" t="str">
        <f t="shared" si="971"/>
        <v>Saturday</v>
      </c>
      <c r="G3971" s="91"/>
      <c r="H3971" s="92" t="str">
        <f>VLOOKUP(MONTH(G3971),VLOOKUP!$W$1:$X$24,2)</f>
        <v>January</v>
      </c>
      <c r="I3971" s="92" t="str">
        <f t="shared" si="972"/>
        <v/>
      </c>
      <c r="J3971" s="93" t="s">
        <v>1488</v>
      </c>
      <c r="L3971" s="86" t="str">
        <f t="shared" si="968"/>
        <v>Mad Ox [7205 Rhode Island Ave, College Park, MD]</v>
      </c>
      <c r="M3971" s="86">
        <f t="shared" si="973"/>
        <v>0</v>
      </c>
      <c r="N3971" s="93" t="str">
        <f t="shared" si="970"/>
        <v>Mad Ox [7205 Rhode Island Ave, College Park, MD]</v>
      </c>
      <c r="O3971" s="94"/>
      <c r="S3971" s="95">
        <f t="shared" si="974"/>
        <v>0</v>
      </c>
      <c r="T3971" s="86" t="str">
        <f t="shared" si="975"/>
        <v/>
      </c>
      <c r="U3971" s="86" t="str">
        <f t="shared" si="969"/>
        <v/>
      </c>
      <c r="V3971" s="95" t="str">
        <f t="shared" si="976"/>
        <v/>
      </c>
      <c r="AE3971" s="92" t="str">
        <f t="shared" si="977"/>
        <v/>
      </c>
      <c r="AF3971" s="96" t="str">
        <f t="shared" si="978"/>
        <v>&lt;a name='19000100'&gt;&lt;b&gt;: 0 - Mad Ox [7205 Rhode Island Ave, College Park, MD]&lt;/b&gt;&lt;/a&gt;&lt;br&gt;</v>
      </c>
      <c r="AG3971" s="97">
        <f t="shared" si="979"/>
        <v>1900</v>
      </c>
      <c r="AH3971" s="97" t="str">
        <f t="shared" si="980"/>
        <v>01</v>
      </c>
      <c r="AI3971" s="97" t="str">
        <f t="shared" si="981"/>
        <v>00</v>
      </c>
      <c r="AJ3971" s="97" t="str">
        <f t="shared" si="982"/>
        <v>19000100</v>
      </c>
    </row>
    <row r="3972" spans="6:36" ht="12" customHeight="1" x14ac:dyDescent="0.15">
      <c r="F3972" s="86" t="str">
        <f t="shared" si="971"/>
        <v>Saturday</v>
      </c>
      <c r="G3972" s="91"/>
      <c r="H3972" s="92" t="str">
        <f>VLOOKUP(MONTH(G3972),VLOOKUP!$W$1:$X$24,2)</f>
        <v>January</v>
      </c>
      <c r="I3972" s="92" t="str">
        <f t="shared" si="972"/>
        <v/>
      </c>
      <c r="J3972" s="93" t="s">
        <v>1488</v>
      </c>
      <c r="L3972" s="86" t="str">
        <f t="shared" si="968"/>
        <v>Mad Ox [7205 Rhode Island Ave, College Park, MD]</v>
      </c>
      <c r="M3972" s="86">
        <f t="shared" si="973"/>
        <v>0</v>
      </c>
      <c r="N3972" s="93" t="str">
        <f t="shared" si="970"/>
        <v>Mad Ox [7205 Rhode Island Ave, College Park, MD]</v>
      </c>
      <c r="O3972" s="94"/>
      <c r="S3972" s="95">
        <f t="shared" si="974"/>
        <v>0</v>
      </c>
      <c r="T3972" s="86" t="str">
        <f t="shared" si="975"/>
        <v/>
      </c>
      <c r="U3972" s="86" t="str">
        <f t="shared" si="969"/>
        <v/>
      </c>
      <c r="V3972" s="95" t="str">
        <f t="shared" si="976"/>
        <v/>
      </c>
      <c r="AE3972" s="92" t="str">
        <f t="shared" si="977"/>
        <v/>
      </c>
      <c r="AF3972" s="96" t="str">
        <f t="shared" si="978"/>
        <v>&lt;a name='19000100'&gt;&lt;b&gt;: 0 - Mad Ox [7205 Rhode Island Ave, College Park, MD]&lt;/b&gt;&lt;/a&gt;&lt;br&gt;</v>
      </c>
      <c r="AG3972" s="97">
        <f t="shared" si="979"/>
        <v>1900</v>
      </c>
      <c r="AH3972" s="97" t="str">
        <f t="shared" si="980"/>
        <v>01</v>
      </c>
      <c r="AI3972" s="97" t="str">
        <f t="shared" si="981"/>
        <v>00</v>
      </c>
      <c r="AJ3972" s="97" t="str">
        <f t="shared" si="982"/>
        <v>19000100</v>
      </c>
    </row>
    <row r="3973" spans="6:36" ht="12" customHeight="1" x14ac:dyDescent="0.15">
      <c r="F3973" s="86" t="str">
        <f t="shared" si="971"/>
        <v>Saturday</v>
      </c>
      <c r="G3973" s="91"/>
      <c r="H3973" s="92" t="str">
        <f>VLOOKUP(MONTH(G3973),VLOOKUP!$W$1:$X$24,2)</f>
        <v>January</v>
      </c>
      <c r="I3973" s="92" t="str">
        <f t="shared" si="972"/>
        <v/>
      </c>
      <c r="J3973" s="93" t="s">
        <v>1488</v>
      </c>
      <c r="L3973" s="86" t="str">
        <f t="shared" si="968"/>
        <v>Mad Ox [7205 Rhode Island Ave, College Park, MD]</v>
      </c>
      <c r="M3973" s="86">
        <f t="shared" si="973"/>
        <v>0</v>
      </c>
      <c r="N3973" s="93" t="str">
        <f t="shared" si="970"/>
        <v>Mad Ox [7205 Rhode Island Ave, College Park, MD]</v>
      </c>
      <c r="O3973" s="94"/>
      <c r="S3973" s="95">
        <f t="shared" si="974"/>
        <v>0</v>
      </c>
      <c r="T3973" s="86" t="str">
        <f t="shared" si="975"/>
        <v/>
      </c>
      <c r="U3973" s="86" t="str">
        <f t="shared" si="969"/>
        <v/>
      </c>
      <c r="V3973" s="95" t="str">
        <f t="shared" si="976"/>
        <v/>
      </c>
      <c r="AE3973" s="92" t="str">
        <f t="shared" si="977"/>
        <v/>
      </c>
      <c r="AF3973" s="96" t="str">
        <f t="shared" si="978"/>
        <v>&lt;a name='19000100'&gt;&lt;b&gt;: 0 - Mad Ox [7205 Rhode Island Ave, College Park, MD]&lt;/b&gt;&lt;/a&gt;&lt;br&gt;</v>
      </c>
      <c r="AG3973" s="97">
        <f t="shared" si="979"/>
        <v>1900</v>
      </c>
      <c r="AH3973" s="97" t="str">
        <f t="shared" si="980"/>
        <v>01</v>
      </c>
      <c r="AI3973" s="97" t="str">
        <f t="shared" si="981"/>
        <v>00</v>
      </c>
      <c r="AJ3973" s="97" t="str">
        <f t="shared" si="982"/>
        <v>19000100</v>
      </c>
    </row>
    <row r="3974" spans="6:36" ht="12" customHeight="1" x14ac:dyDescent="0.15">
      <c r="F3974" s="86" t="str">
        <f t="shared" si="971"/>
        <v>Saturday</v>
      </c>
      <c r="G3974" s="91"/>
      <c r="H3974" s="92" t="str">
        <f>VLOOKUP(MONTH(G3974),VLOOKUP!$W$1:$X$24,2)</f>
        <v>January</v>
      </c>
      <c r="I3974" s="92" t="str">
        <f t="shared" si="972"/>
        <v/>
      </c>
      <c r="J3974" s="93" t="s">
        <v>800</v>
      </c>
      <c r="L3974" s="86" t="str">
        <f t="shared" si="968"/>
        <v>Mad Rose Tavern [3100 Clarendon Blvd, Arlington, VA]</v>
      </c>
      <c r="M3974" s="86">
        <f t="shared" si="973"/>
        <v>0</v>
      </c>
      <c r="N3974" s="93" t="str">
        <f t="shared" si="970"/>
        <v>Mad Rose Tavern [3100 Clarendon Blvd, Arlington, VA]</v>
      </c>
      <c r="O3974" s="90"/>
      <c r="S3974" s="95">
        <f t="shared" si="974"/>
        <v>0</v>
      </c>
      <c r="T3974" s="86" t="str">
        <f t="shared" si="975"/>
        <v/>
      </c>
      <c r="U3974" s="86" t="str">
        <f t="shared" si="969"/>
        <v/>
      </c>
      <c r="V3974" s="95" t="str">
        <f t="shared" si="976"/>
        <v/>
      </c>
      <c r="W3974" s="90" t="s">
        <v>488</v>
      </c>
      <c r="AE3974" s="92" t="str">
        <f t="shared" si="977"/>
        <v/>
      </c>
      <c r="AF3974" s="96" t="str">
        <f t="shared" si="978"/>
        <v>&lt;a name='19000100'&gt;&lt;b&gt;: 0 - Mad Rose Tavern [3100 Clarendon Blvd, Arlington, VA]&lt;/b&gt;&lt;/a&gt;&lt;br&gt;</v>
      </c>
      <c r="AG3974" s="97">
        <f t="shared" si="979"/>
        <v>1900</v>
      </c>
      <c r="AH3974" s="97" t="str">
        <f t="shared" si="980"/>
        <v>01</v>
      </c>
      <c r="AI3974" s="97" t="str">
        <f t="shared" si="981"/>
        <v>00</v>
      </c>
      <c r="AJ3974" s="97" t="str">
        <f t="shared" si="982"/>
        <v>19000100</v>
      </c>
    </row>
    <row r="3975" spans="6:36" ht="12" customHeight="1" x14ac:dyDescent="0.15">
      <c r="F3975" s="86" t="str">
        <f t="shared" si="971"/>
        <v>Saturday</v>
      </c>
      <c r="G3975" s="91"/>
      <c r="H3975" s="92" t="str">
        <f>VLOOKUP(MONTH(G3975),VLOOKUP!$W$1:$X$24,2)</f>
        <v>January</v>
      </c>
      <c r="I3975" s="92" t="str">
        <f t="shared" si="972"/>
        <v/>
      </c>
      <c r="J3975" s="93" t="s">
        <v>800</v>
      </c>
      <c r="L3975" s="86" t="str">
        <f t="shared" si="968"/>
        <v>Mad Rose Tavern [3100 Clarendon Blvd, Arlington, VA]</v>
      </c>
      <c r="M3975" s="86">
        <f t="shared" si="973"/>
        <v>0</v>
      </c>
      <c r="N3975" s="93" t="str">
        <f t="shared" si="970"/>
        <v>Mad Rose Tavern [3100 Clarendon Blvd, Arlington, VA]</v>
      </c>
      <c r="O3975" s="90"/>
      <c r="S3975" s="95">
        <f t="shared" si="974"/>
        <v>0</v>
      </c>
      <c r="T3975" s="86" t="str">
        <f t="shared" si="975"/>
        <v/>
      </c>
      <c r="U3975" s="86" t="str">
        <f t="shared" si="969"/>
        <v/>
      </c>
      <c r="V3975" s="95" t="str">
        <f t="shared" si="976"/>
        <v/>
      </c>
      <c r="W3975" s="90" t="s">
        <v>488</v>
      </c>
      <c r="AE3975" s="92" t="str">
        <f t="shared" si="977"/>
        <v/>
      </c>
      <c r="AF3975" s="96" t="str">
        <f t="shared" si="978"/>
        <v>&lt;a name='19000100'&gt;&lt;b&gt;: 0 - Mad Rose Tavern [3100 Clarendon Blvd, Arlington, VA]&lt;/b&gt;&lt;/a&gt;&lt;br&gt;</v>
      </c>
      <c r="AG3975" s="97">
        <f t="shared" si="979"/>
        <v>1900</v>
      </c>
      <c r="AH3975" s="97" t="str">
        <f t="shared" si="980"/>
        <v>01</v>
      </c>
      <c r="AI3975" s="97" t="str">
        <f t="shared" si="981"/>
        <v>00</v>
      </c>
      <c r="AJ3975" s="97" t="str">
        <f t="shared" si="982"/>
        <v>19000100</v>
      </c>
    </row>
    <row r="3976" spans="6:36" ht="12" customHeight="1" x14ac:dyDescent="0.15">
      <c r="F3976" s="86" t="str">
        <f t="shared" si="971"/>
        <v>Saturday</v>
      </c>
      <c r="G3976" s="91"/>
      <c r="H3976" s="92" t="str">
        <f>VLOOKUP(MONTH(G3976),VLOOKUP!$W$1:$X$24,2)</f>
        <v>January</v>
      </c>
      <c r="I3976" s="92" t="str">
        <f t="shared" si="972"/>
        <v/>
      </c>
      <c r="J3976" s="93" t="s">
        <v>800</v>
      </c>
      <c r="L3976" s="86" t="str">
        <f t="shared" si="968"/>
        <v>Mad Rose Tavern [3100 Clarendon Blvd, Arlington, VA]</v>
      </c>
      <c r="M3976" s="86">
        <f t="shared" si="973"/>
        <v>0</v>
      </c>
      <c r="N3976" s="93" t="str">
        <f t="shared" si="970"/>
        <v>Mad Rose Tavern [3100 Clarendon Blvd, Arlington, VA]</v>
      </c>
      <c r="O3976" s="90"/>
      <c r="S3976" s="95">
        <f t="shared" si="974"/>
        <v>0</v>
      </c>
      <c r="T3976" s="86" t="str">
        <f t="shared" si="975"/>
        <v/>
      </c>
      <c r="U3976" s="86" t="str">
        <f t="shared" si="969"/>
        <v/>
      </c>
      <c r="V3976" s="95" t="str">
        <f t="shared" si="976"/>
        <v/>
      </c>
      <c r="W3976" s="90" t="s">
        <v>488</v>
      </c>
      <c r="AE3976" s="92" t="str">
        <f t="shared" si="977"/>
        <v/>
      </c>
      <c r="AF3976" s="96" t="str">
        <f t="shared" si="978"/>
        <v>&lt;a name='19000100'&gt;&lt;b&gt;: 0 - Mad Rose Tavern [3100 Clarendon Blvd, Arlington, VA]&lt;/b&gt;&lt;/a&gt;&lt;br&gt;</v>
      </c>
      <c r="AG3976" s="97">
        <f t="shared" si="979"/>
        <v>1900</v>
      </c>
      <c r="AH3976" s="97" t="str">
        <f t="shared" si="980"/>
        <v>01</v>
      </c>
      <c r="AI3976" s="97" t="str">
        <f t="shared" si="981"/>
        <v>00</v>
      </c>
      <c r="AJ3976" s="97" t="str">
        <f t="shared" si="982"/>
        <v>19000100</v>
      </c>
    </row>
    <row r="3977" spans="6:36" ht="12" customHeight="1" x14ac:dyDescent="0.15">
      <c r="F3977" s="86" t="str">
        <f t="shared" si="971"/>
        <v>Saturday</v>
      </c>
      <c r="G3977" s="91"/>
      <c r="H3977" s="92" t="str">
        <f>VLOOKUP(MONTH(G3977),VLOOKUP!$W$1:$X$24,2)</f>
        <v>January</v>
      </c>
      <c r="I3977" s="92" t="str">
        <f t="shared" si="972"/>
        <v/>
      </c>
      <c r="J3977" s="93" t="s">
        <v>800</v>
      </c>
      <c r="L3977" s="86" t="str">
        <f t="shared" si="968"/>
        <v>Mad Rose Tavern [3100 Clarendon Blvd, Arlington, VA]</v>
      </c>
      <c r="M3977" s="86">
        <f t="shared" si="973"/>
        <v>0</v>
      </c>
      <c r="N3977" s="93" t="str">
        <f t="shared" si="970"/>
        <v>Mad Rose Tavern [3100 Clarendon Blvd, Arlington, VA]</v>
      </c>
      <c r="O3977" s="90"/>
      <c r="S3977" s="95">
        <f t="shared" si="974"/>
        <v>0</v>
      </c>
      <c r="T3977" s="86" t="str">
        <f t="shared" si="975"/>
        <v/>
      </c>
      <c r="U3977" s="86" t="str">
        <f t="shared" si="969"/>
        <v/>
      </c>
      <c r="V3977" s="95" t="str">
        <f t="shared" si="976"/>
        <v/>
      </c>
      <c r="W3977" s="90" t="s">
        <v>488</v>
      </c>
      <c r="AE3977" s="92" t="str">
        <f t="shared" si="977"/>
        <v/>
      </c>
      <c r="AF3977" s="96" t="str">
        <f t="shared" si="978"/>
        <v>&lt;a name='19000100'&gt;&lt;b&gt;: 0 - Mad Rose Tavern [3100 Clarendon Blvd, Arlington, VA]&lt;/b&gt;&lt;/a&gt;&lt;br&gt;</v>
      </c>
      <c r="AG3977" s="97">
        <f t="shared" si="979"/>
        <v>1900</v>
      </c>
      <c r="AH3977" s="97" t="str">
        <f t="shared" si="980"/>
        <v>01</v>
      </c>
      <c r="AI3977" s="97" t="str">
        <f t="shared" si="981"/>
        <v>00</v>
      </c>
      <c r="AJ3977" s="97" t="str">
        <f t="shared" si="982"/>
        <v>19000100</v>
      </c>
    </row>
    <row r="3978" spans="6:36" ht="12" customHeight="1" x14ac:dyDescent="0.15">
      <c r="F3978" s="86" t="str">
        <f t="shared" si="971"/>
        <v>Saturday</v>
      </c>
      <c r="G3978" s="91"/>
      <c r="H3978" s="92" t="str">
        <f>VLOOKUP(MONTH(G3978),VLOOKUP!$W$1:$X$24,2)</f>
        <v>January</v>
      </c>
      <c r="I3978" s="92" t="str">
        <f t="shared" si="972"/>
        <v/>
      </c>
      <c r="J3978" s="93" t="s">
        <v>800</v>
      </c>
      <c r="L3978" s="86" t="str">
        <f t="shared" si="968"/>
        <v>Mad Rose Tavern [3100 Clarendon Blvd, Arlington, VA]</v>
      </c>
      <c r="M3978" s="86">
        <f t="shared" si="973"/>
        <v>0</v>
      </c>
      <c r="N3978" s="93" t="str">
        <f t="shared" si="970"/>
        <v>Mad Rose Tavern [3100 Clarendon Blvd, Arlington, VA]</v>
      </c>
      <c r="O3978" s="90"/>
      <c r="S3978" s="95">
        <f t="shared" si="974"/>
        <v>0</v>
      </c>
      <c r="T3978" s="86" t="str">
        <f t="shared" si="975"/>
        <v/>
      </c>
      <c r="U3978" s="86" t="str">
        <f t="shared" si="969"/>
        <v/>
      </c>
      <c r="V3978" s="95" t="str">
        <f t="shared" si="976"/>
        <v/>
      </c>
      <c r="W3978" s="90" t="s">
        <v>488</v>
      </c>
      <c r="AE3978" s="92" t="str">
        <f t="shared" si="977"/>
        <v/>
      </c>
      <c r="AF3978" s="96" t="str">
        <f t="shared" si="978"/>
        <v>&lt;a name='19000100'&gt;&lt;b&gt;: 0 - Mad Rose Tavern [3100 Clarendon Blvd, Arlington, VA]&lt;/b&gt;&lt;/a&gt;&lt;br&gt;</v>
      </c>
      <c r="AG3978" s="97">
        <f t="shared" si="979"/>
        <v>1900</v>
      </c>
      <c r="AH3978" s="97" t="str">
        <f t="shared" si="980"/>
        <v>01</v>
      </c>
      <c r="AI3978" s="97" t="str">
        <f t="shared" si="981"/>
        <v>00</v>
      </c>
      <c r="AJ3978" s="97" t="str">
        <f t="shared" si="982"/>
        <v>19000100</v>
      </c>
    </row>
    <row r="3979" spans="6:36" ht="12" customHeight="1" x14ac:dyDescent="0.15">
      <c r="F3979" s="86" t="str">
        <f t="shared" si="971"/>
        <v>Saturday</v>
      </c>
      <c r="G3979" s="91"/>
      <c r="H3979" s="92" t="str">
        <f>VLOOKUP(MONTH(G3979),VLOOKUP!$W$1:$X$24,2)</f>
        <v>January</v>
      </c>
      <c r="I3979" s="92" t="str">
        <f t="shared" si="972"/>
        <v/>
      </c>
      <c r="J3979" s="93" t="s">
        <v>800</v>
      </c>
      <c r="L3979" s="86" t="str">
        <f t="shared" si="968"/>
        <v>Mad Rose Tavern [3100 Clarendon Blvd, Arlington, VA]</v>
      </c>
      <c r="M3979" s="86">
        <f t="shared" si="973"/>
        <v>0</v>
      </c>
      <c r="N3979" s="93" t="str">
        <f t="shared" si="970"/>
        <v>Mad Rose Tavern [3100 Clarendon Blvd, Arlington, VA]</v>
      </c>
      <c r="O3979" s="90"/>
      <c r="S3979" s="95">
        <f t="shared" si="974"/>
        <v>0</v>
      </c>
      <c r="T3979" s="86" t="str">
        <f t="shared" si="975"/>
        <v/>
      </c>
      <c r="U3979" s="86" t="str">
        <f t="shared" si="969"/>
        <v/>
      </c>
      <c r="V3979" s="95" t="str">
        <f t="shared" si="976"/>
        <v/>
      </c>
      <c r="W3979" s="90" t="s">
        <v>488</v>
      </c>
      <c r="AE3979" s="92" t="str">
        <f t="shared" si="977"/>
        <v/>
      </c>
      <c r="AF3979" s="96" t="str">
        <f t="shared" si="978"/>
        <v>&lt;a name='19000100'&gt;&lt;b&gt;: 0 - Mad Rose Tavern [3100 Clarendon Blvd, Arlington, VA]&lt;/b&gt;&lt;/a&gt;&lt;br&gt;</v>
      </c>
      <c r="AG3979" s="97">
        <f t="shared" si="979"/>
        <v>1900</v>
      </c>
      <c r="AH3979" s="97" t="str">
        <f t="shared" si="980"/>
        <v>01</v>
      </c>
      <c r="AI3979" s="97" t="str">
        <f t="shared" si="981"/>
        <v>00</v>
      </c>
      <c r="AJ3979" s="97" t="str">
        <f t="shared" si="982"/>
        <v>19000100</v>
      </c>
    </row>
    <row r="3980" spans="6:36" ht="12" customHeight="1" x14ac:dyDescent="0.15">
      <c r="F3980" s="86" t="str">
        <f t="shared" si="971"/>
        <v>Saturday</v>
      </c>
      <c r="G3980" s="91"/>
      <c r="H3980" s="92" t="str">
        <f>VLOOKUP(MONTH(G3980),VLOOKUP!$W$1:$X$24,2)</f>
        <v>January</v>
      </c>
      <c r="I3980" s="92" t="str">
        <f t="shared" si="972"/>
        <v/>
      </c>
      <c r="J3980" s="93" t="s">
        <v>928</v>
      </c>
      <c r="L3980" s="86" t="str">
        <f t="shared" si="968"/>
        <v>Madam's Organ [2461 18th St NW, WDC]</v>
      </c>
      <c r="M3980" s="86">
        <f t="shared" si="973"/>
        <v>0</v>
      </c>
      <c r="N3980" s="93" t="str">
        <f t="shared" si="970"/>
        <v>Madam's Organ [2461 18th St NW, WDC]</v>
      </c>
      <c r="O3980" s="94"/>
      <c r="S3980" s="95">
        <f t="shared" si="974"/>
        <v>0</v>
      </c>
      <c r="T3980" s="86" t="str">
        <f t="shared" si="975"/>
        <v/>
      </c>
      <c r="U3980" s="86" t="str">
        <f t="shared" si="969"/>
        <v/>
      </c>
      <c r="V3980" s="95" t="str">
        <f t="shared" si="976"/>
        <v/>
      </c>
      <c r="W3980" s="90" t="s">
        <v>221</v>
      </c>
      <c r="AE3980" s="92" t="str">
        <f t="shared" si="977"/>
        <v/>
      </c>
      <c r="AF3980" s="96" t="str">
        <f t="shared" si="978"/>
        <v>&lt;a name='19000100'&gt;&lt;b&gt;: 0 - Madam's Organ [2461 18th St NW, WDC]&lt;/b&gt;&lt;/a&gt;&lt;br&gt;</v>
      </c>
      <c r="AG3980" s="97">
        <f t="shared" si="979"/>
        <v>1900</v>
      </c>
      <c r="AH3980" s="97" t="str">
        <f t="shared" si="980"/>
        <v>01</v>
      </c>
      <c r="AI3980" s="97" t="str">
        <f t="shared" si="981"/>
        <v>00</v>
      </c>
      <c r="AJ3980" s="97" t="str">
        <f t="shared" si="982"/>
        <v>19000100</v>
      </c>
    </row>
    <row r="3981" spans="6:36" ht="12" customHeight="1" x14ac:dyDescent="0.15">
      <c r="F3981" s="86" t="str">
        <f t="shared" si="971"/>
        <v>Saturday</v>
      </c>
      <c r="G3981" s="91"/>
      <c r="H3981" s="92" t="str">
        <f>VLOOKUP(MONTH(G3981),VLOOKUP!$W$1:$X$24,2)</f>
        <v>January</v>
      </c>
      <c r="I3981" s="92" t="str">
        <f t="shared" si="972"/>
        <v/>
      </c>
      <c r="J3981" s="93" t="s">
        <v>928</v>
      </c>
      <c r="L3981" s="86" t="str">
        <f t="shared" si="968"/>
        <v>Madam's Organ [2461 18th St NW, WDC]</v>
      </c>
      <c r="M3981" s="86">
        <f t="shared" si="973"/>
        <v>0</v>
      </c>
      <c r="N3981" s="93" t="str">
        <f t="shared" si="970"/>
        <v>Madam's Organ [2461 18th St NW, WDC]</v>
      </c>
      <c r="O3981" s="94"/>
      <c r="S3981" s="95">
        <f t="shared" si="974"/>
        <v>0</v>
      </c>
      <c r="T3981" s="86" t="str">
        <f t="shared" si="975"/>
        <v/>
      </c>
      <c r="U3981" s="86" t="str">
        <f t="shared" si="969"/>
        <v/>
      </c>
      <c r="V3981" s="95" t="str">
        <f t="shared" si="976"/>
        <v/>
      </c>
      <c r="W3981" s="90" t="s">
        <v>221</v>
      </c>
      <c r="AE3981" s="92" t="str">
        <f t="shared" si="977"/>
        <v/>
      </c>
      <c r="AF3981" s="96" t="str">
        <f t="shared" si="978"/>
        <v>&lt;a name='19000100'&gt;&lt;b&gt;: 0 - Madam's Organ [2461 18th St NW, WDC]&lt;/b&gt;&lt;/a&gt;&lt;br&gt;</v>
      </c>
      <c r="AG3981" s="97">
        <f t="shared" si="979"/>
        <v>1900</v>
      </c>
      <c r="AH3981" s="97" t="str">
        <f t="shared" si="980"/>
        <v>01</v>
      </c>
      <c r="AI3981" s="97" t="str">
        <f t="shared" si="981"/>
        <v>00</v>
      </c>
      <c r="AJ3981" s="97" t="str">
        <f t="shared" si="982"/>
        <v>19000100</v>
      </c>
    </row>
    <row r="3982" spans="6:36" ht="12" customHeight="1" x14ac:dyDescent="0.15">
      <c r="F3982" s="86" t="str">
        <f t="shared" si="971"/>
        <v>Saturday</v>
      </c>
      <c r="G3982" s="91"/>
      <c r="H3982" s="92" t="str">
        <f>VLOOKUP(MONTH(G3982),VLOOKUP!$W$1:$X$24,2)</f>
        <v>January</v>
      </c>
      <c r="I3982" s="92" t="str">
        <f t="shared" si="972"/>
        <v/>
      </c>
      <c r="J3982" s="93" t="s">
        <v>928</v>
      </c>
      <c r="L3982" s="86" t="str">
        <f t="shared" si="968"/>
        <v>Madam's Organ [2461 18th St NW, WDC]</v>
      </c>
      <c r="M3982" s="86">
        <f t="shared" si="973"/>
        <v>0</v>
      </c>
      <c r="N3982" s="93" t="str">
        <f t="shared" si="970"/>
        <v>Madam's Organ [2461 18th St NW, WDC]</v>
      </c>
      <c r="O3982" s="94"/>
      <c r="S3982" s="95">
        <f t="shared" si="974"/>
        <v>0</v>
      </c>
      <c r="T3982" s="86" t="str">
        <f t="shared" si="975"/>
        <v/>
      </c>
      <c r="U3982" s="86" t="str">
        <f t="shared" si="969"/>
        <v/>
      </c>
      <c r="V3982" s="95" t="str">
        <f t="shared" si="976"/>
        <v/>
      </c>
      <c r="W3982" s="90" t="s">
        <v>221</v>
      </c>
      <c r="AE3982" s="92" t="str">
        <f t="shared" si="977"/>
        <v/>
      </c>
      <c r="AF3982" s="96" t="str">
        <f t="shared" si="978"/>
        <v>&lt;a name='19000100'&gt;&lt;b&gt;: 0 - Madam's Organ [2461 18th St NW, WDC]&lt;/b&gt;&lt;/a&gt;&lt;br&gt;</v>
      </c>
      <c r="AG3982" s="97">
        <f t="shared" si="979"/>
        <v>1900</v>
      </c>
      <c r="AH3982" s="97" t="str">
        <f t="shared" si="980"/>
        <v>01</v>
      </c>
      <c r="AI3982" s="97" t="str">
        <f t="shared" si="981"/>
        <v>00</v>
      </c>
      <c r="AJ3982" s="97" t="str">
        <f t="shared" si="982"/>
        <v>19000100</v>
      </c>
    </row>
    <row r="3983" spans="6:36" ht="12" customHeight="1" x14ac:dyDescent="0.15">
      <c r="F3983" s="86" t="str">
        <f t="shared" si="971"/>
        <v>Saturday</v>
      </c>
      <c r="G3983" s="91"/>
      <c r="H3983" s="92" t="str">
        <f>VLOOKUP(MONTH(G3983),VLOOKUP!$W$1:$X$24,2)</f>
        <v>January</v>
      </c>
      <c r="I3983" s="92" t="str">
        <f t="shared" si="972"/>
        <v/>
      </c>
      <c r="J3983" s="93" t="s">
        <v>928</v>
      </c>
      <c r="L3983" s="86" t="str">
        <f t="shared" si="968"/>
        <v>Madam's Organ [2461 18th St NW, WDC]</v>
      </c>
      <c r="M3983" s="86">
        <f t="shared" si="973"/>
        <v>0</v>
      </c>
      <c r="N3983" s="93" t="str">
        <f t="shared" si="970"/>
        <v>Madam's Organ [2461 18th St NW, WDC]</v>
      </c>
      <c r="O3983" s="94"/>
      <c r="S3983" s="95">
        <f t="shared" si="974"/>
        <v>0</v>
      </c>
      <c r="T3983" s="86" t="str">
        <f t="shared" si="975"/>
        <v/>
      </c>
      <c r="U3983" s="86" t="str">
        <f t="shared" si="969"/>
        <v/>
      </c>
      <c r="V3983" s="95" t="str">
        <f t="shared" si="976"/>
        <v/>
      </c>
      <c r="W3983" s="90" t="s">
        <v>221</v>
      </c>
      <c r="AE3983" s="92" t="str">
        <f t="shared" si="977"/>
        <v/>
      </c>
      <c r="AF3983" s="96" t="str">
        <f t="shared" si="978"/>
        <v>&lt;a name='19000100'&gt;&lt;b&gt;: 0 - Madam's Organ [2461 18th St NW, WDC]&lt;/b&gt;&lt;/a&gt;&lt;br&gt;</v>
      </c>
      <c r="AG3983" s="97">
        <f t="shared" si="979"/>
        <v>1900</v>
      </c>
      <c r="AH3983" s="97" t="str">
        <f t="shared" si="980"/>
        <v>01</v>
      </c>
      <c r="AI3983" s="97" t="str">
        <f t="shared" si="981"/>
        <v>00</v>
      </c>
      <c r="AJ3983" s="97" t="str">
        <f t="shared" si="982"/>
        <v>19000100</v>
      </c>
    </row>
    <row r="3984" spans="6:36" ht="12" customHeight="1" x14ac:dyDescent="0.15">
      <c r="F3984" s="86" t="str">
        <f t="shared" si="971"/>
        <v>Saturday</v>
      </c>
      <c r="G3984" s="91"/>
      <c r="H3984" s="92" t="str">
        <f>VLOOKUP(MONTH(G3984),VLOOKUP!$W$1:$X$24,2)</f>
        <v>January</v>
      </c>
      <c r="I3984" s="92" t="str">
        <f t="shared" si="972"/>
        <v/>
      </c>
      <c r="J3984" s="93" t="s">
        <v>1032</v>
      </c>
      <c r="L3984" s="86" t="str">
        <f t="shared" si="968"/>
        <v>Mahalo Cove [46300 McClellan Way, Sterling, VA]</v>
      </c>
      <c r="M3984" s="86">
        <f t="shared" si="973"/>
        <v>0</v>
      </c>
      <c r="N3984" s="93" t="str">
        <f t="shared" si="970"/>
        <v>Mahalo Cove [46300 McClellan Way, Sterling, VA]</v>
      </c>
      <c r="O3984" s="94"/>
      <c r="S3984" s="95">
        <f t="shared" si="974"/>
        <v>0</v>
      </c>
      <c r="T3984" s="86" t="str">
        <f t="shared" si="975"/>
        <v/>
      </c>
      <c r="U3984" s="86" t="str">
        <f t="shared" si="969"/>
        <v/>
      </c>
      <c r="V3984" s="95" t="str">
        <f t="shared" si="976"/>
        <v/>
      </c>
      <c r="AE3984" s="92" t="str">
        <f t="shared" si="977"/>
        <v/>
      </c>
      <c r="AF3984" s="96" t="str">
        <f t="shared" si="978"/>
        <v>&lt;a name='19000100'&gt;&lt;b&gt;: 0 - Mahalo Cove [46300 McClellan Way, Sterling, VA]&lt;/b&gt;&lt;/a&gt;&lt;br&gt;</v>
      </c>
      <c r="AG3984" s="97">
        <f t="shared" si="979"/>
        <v>1900</v>
      </c>
      <c r="AH3984" s="97" t="str">
        <f t="shared" si="980"/>
        <v>01</v>
      </c>
      <c r="AI3984" s="97" t="str">
        <f t="shared" si="981"/>
        <v>00</v>
      </c>
      <c r="AJ3984" s="97" t="str">
        <f t="shared" si="982"/>
        <v>19000100</v>
      </c>
    </row>
    <row r="3985" spans="6:36" ht="12" customHeight="1" x14ac:dyDescent="0.15">
      <c r="F3985" s="86" t="str">
        <f t="shared" si="971"/>
        <v>Saturday</v>
      </c>
      <c r="G3985" s="91"/>
      <c r="H3985" s="92" t="str">
        <f>VLOOKUP(MONTH(G3985),VLOOKUP!$W$1:$X$24,2)</f>
        <v>January</v>
      </c>
      <c r="I3985" s="92" t="str">
        <f t="shared" si="972"/>
        <v/>
      </c>
      <c r="J3985" s="93" t="s">
        <v>1032</v>
      </c>
      <c r="L3985" s="86" t="str">
        <f t="shared" si="968"/>
        <v>Mahalo Cove [46300 McClellan Way, Sterling, VA]</v>
      </c>
      <c r="M3985" s="86">
        <f t="shared" si="973"/>
        <v>0</v>
      </c>
      <c r="N3985" s="93" t="str">
        <f t="shared" si="970"/>
        <v>Mahalo Cove [46300 McClellan Way, Sterling, VA]</v>
      </c>
      <c r="O3985" s="94"/>
      <c r="S3985" s="95">
        <f t="shared" si="974"/>
        <v>0</v>
      </c>
      <c r="T3985" s="86" t="str">
        <f t="shared" si="975"/>
        <v/>
      </c>
      <c r="U3985" s="86" t="str">
        <f t="shared" si="969"/>
        <v/>
      </c>
      <c r="V3985" s="95" t="str">
        <f t="shared" si="976"/>
        <v/>
      </c>
      <c r="AE3985" s="92" t="str">
        <f t="shared" si="977"/>
        <v/>
      </c>
      <c r="AF3985" s="96" t="str">
        <f t="shared" si="978"/>
        <v>&lt;a name='19000100'&gt;&lt;b&gt;: 0 - Mahalo Cove [46300 McClellan Way, Sterling, VA]&lt;/b&gt;&lt;/a&gt;&lt;br&gt;</v>
      </c>
      <c r="AG3985" s="97">
        <f t="shared" si="979"/>
        <v>1900</v>
      </c>
      <c r="AH3985" s="97" t="str">
        <f t="shared" si="980"/>
        <v>01</v>
      </c>
      <c r="AI3985" s="97" t="str">
        <f t="shared" si="981"/>
        <v>00</v>
      </c>
      <c r="AJ3985" s="97" t="str">
        <f t="shared" si="982"/>
        <v>19000100</v>
      </c>
    </row>
    <row r="3986" spans="6:36" ht="12" customHeight="1" x14ac:dyDescent="0.15">
      <c r="F3986" s="86" t="str">
        <f t="shared" si="971"/>
        <v>Saturday</v>
      </c>
      <c r="G3986" s="91"/>
      <c r="H3986" s="92" t="str">
        <f>VLOOKUP(MONTH(G3986),VLOOKUP!$W$1:$X$24,2)</f>
        <v>January</v>
      </c>
      <c r="I3986" s="92" t="str">
        <f t="shared" si="972"/>
        <v/>
      </c>
      <c r="J3986" s="93" t="s">
        <v>1032</v>
      </c>
      <c r="L3986" s="86" t="str">
        <f t="shared" si="968"/>
        <v>Mahalo Cove [46300 McClellan Way, Sterling, VA]</v>
      </c>
      <c r="M3986" s="86">
        <f t="shared" si="973"/>
        <v>0</v>
      </c>
      <c r="N3986" s="93" t="str">
        <f t="shared" si="970"/>
        <v>Mahalo Cove [46300 McClellan Way, Sterling, VA]</v>
      </c>
      <c r="O3986" s="94"/>
      <c r="S3986" s="95">
        <f t="shared" si="974"/>
        <v>0</v>
      </c>
      <c r="T3986" s="86" t="str">
        <f t="shared" si="975"/>
        <v/>
      </c>
      <c r="U3986" s="86" t="str">
        <f t="shared" si="969"/>
        <v/>
      </c>
      <c r="V3986" s="95" t="str">
        <f t="shared" si="976"/>
        <v/>
      </c>
      <c r="AE3986" s="92" t="str">
        <f t="shared" si="977"/>
        <v/>
      </c>
      <c r="AF3986" s="96" t="str">
        <f t="shared" si="978"/>
        <v>&lt;a name='19000100'&gt;&lt;b&gt;: 0 - Mahalo Cove [46300 McClellan Way, Sterling, VA]&lt;/b&gt;&lt;/a&gt;&lt;br&gt;</v>
      </c>
      <c r="AG3986" s="97">
        <f t="shared" si="979"/>
        <v>1900</v>
      </c>
      <c r="AH3986" s="97" t="str">
        <f t="shared" si="980"/>
        <v>01</v>
      </c>
      <c r="AI3986" s="97" t="str">
        <f t="shared" si="981"/>
        <v>00</v>
      </c>
      <c r="AJ3986" s="97" t="str">
        <f t="shared" si="982"/>
        <v>19000100</v>
      </c>
    </row>
    <row r="3987" spans="6:36" ht="12" customHeight="1" x14ac:dyDescent="0.15">
      <c r="F3987" s="86" t="str">
        <f t="shared" si="971"/>
        <v>Saturday</v>
      </c>
      <c r="G3987" s="91"/>
      <c r="H3987" s="92" t="str">
        <f>VLOOKUP(MONTH(G3987),VLOOKUP!$W$1:$X$24,2)</f>
        <v>January</v>
      </c>
      <c r="I3987" s="92" t="str">
        <f t="shared" si="972"/>
        <v/>
      </c>
      <c r="J3987" s="93" t="s">
        <v>1032</v>
      </c>
      <c r="L3987" s="86" t="str">
        <f t="shared" si="968"/>
        <v>Mahalo Cove [46300 McClellan Way, Sterling, VA]</v>
      </c>
      <c r="M3987" s="86">
        <f t="shared" si="973"/>
        <v>0</v>
      </c>
      <c r="N3987" s="93" t="str">
        <f t="shared" si="970"/>
        <v>Mahalo Cove [46300 McClellan Way, Sterling, VA]</v>
      </c>
      <c r="O3987" s="94"/>
      <c r="S3987" s="95">
        <f t="shared" si="974"/>
        <v>0</v>
      </c>
      <c r="T3987" s="86" t="str">
        <f t="shared" si="975"/>
        <v/>
      </c>
      <c r="U3987" s="86" t="str">
        <f t="shared" si="969"/>
        <v/>
      </c>
      <c r="V3987" s="95" t="str">
        <f t="shared" si="976"/>
        <v/>
      </c>
      <c r="AE3987" s="92" t="str">
        <f t="shared" si="977"/>
        <v/>
      </c>
      <c r="AF3987" s="96" t="str">
        <f t="shared" si="978"/>
        <v>&lt;a name='19000100'&gt;&lt;b&gt;: 0 - Mahalo Cove [46300 McClellan Way, Sterling, VA]&lt;/b&gt;&lt;/a&gt;&lt;br&gt;</v>
      </c>
      <c r="AG3987" s="97">
        <f t="shared" si="979"/>
        <v>1900</v>
      </c>
      <c r="AH3987" s="97" t="str">
        <f t="shared" si="980"/>
        <v>01</v>
      </c>
      <c r="AI3987" s="97" t="str">
        <f t="shared" si="981"/>
        <v>00</v>
      </c>
      <c r="AJ3987" s="97" t="str">
        <f t="shared" si="982"/>
        <v>19000100</v>
      </c>
    </row>
    <row r="3988" spans="6:36" ht="12" customHeight="1" x14ac:dyDescent="0.15">
      <c r="F3988" s="86" t="str">
        <f t="shared" si="971"/>
        <v>Saturday</v>
      </c>
      <c r="G3988" s="91"/>
      <c r="H3988" s="92" t="str">
        <f>VLOOKUP(MONTH(G3988),VLOOKUP!$W$1:$X$24,2)</f>
        <v>January</v>
      </c>
      <c r="I3988" s="92" t="str">
        <f t="shared" si="972"/>
        <v/>
      </c>
      <c r="J3988" s="93" t="s">
        <v>110</v>
      </c>
      <c r="L3988" s="86" t="str">
        <f t="shared" si="968"/>
        <v>Make It Mount Pleasant [Mt Pleasant and Kenyon St NW, WDC]</v>
      </c>
      <c r="M3988" s="86">
        <f t="shared" si="973"/>
        <v>0</v>
      </c>
      <c r="N3988" s="93" t="str">
        <f t="shared" si="970"/>
        <v>Make It Mount Pleasant [Mt Pleasant and Kenyon St NW, WDC]</v>
      </c>
      <c r="O3988" s="90"/>
      <c r="S3988" s="95">
        <f t="shared" si="974"/>
        <v>0</v>
      </c>
      <c r="T3988" s="86" t="str">
        <f t="shared" si="975"/>
        <v/>
      </c>
      <c r="U3988" s="86" t="str">
        <f t="shared" si="969"/>
        <v/>
      </c>
      <c r="V3988" s="95" t="str">
        <f t="shared" si="976"/>
        <v/>
      </c>
      <c r="AE3988" s="92" t="str">
        <f t="shared" si="977"/>
        <v/>
      </c>
      <c r="AF3988" s="96" t="str">
        <f t="shared" si="978"/>
        <v>&lt;a name='19000100'&gt;&lt;b&gt;: 0 - Make It Mount Pleasant [Mt Pleasant and Kenyon St NW, WDC]&lt;/b&gt;&lt;/a&gt;&lt;br&gt;</v>
      </c>
      <c r="AG3988" s="97">
        <f t="shared" si="979"/>
        <v>1900</v>
      </c>
      <c r="AH3988" s="97" t="str">
        <f t="shared" si="980"/>
        <v>01</v>
      </c>
      <c r="AI3988" s="97" t="str">
        <f t="shared" si="981"/>
        <v>00</v>
      </c>
      <c r="AJ3988" s="97" t="str">
        <f t="shared" si="982"/>
        <v>19000100</v>
      </c>
    </row>
    <row r="3989" spans="6:36" ht="12" customHeight="1" x14ac:dyDescent="0.15">
      <c r="F3989" s="86" t="str">
        <f t="shared" si="971"/>
        <v>Saturday</v>
      </c>
      <c r="G3989" s="91"/>
      <c r="H3989" s="92" t="str">
        <f>VLOOKUP(MONTH(G3989),VLOOKUP!$W$1:$X$24,2)</f>
        <v>January</v>
      </c>
      <c r="I3989" s="92" t="str">
        <f t="shared" si="972"/>
        <v/>
      </c>
      <c r="J3989" s="93" t="s">
        <v>110</v>
      </c>
      <c r="L3989" s="86" t="str">
        <f t="shared" si="968"/>
        <v>Make It Mount Pleasant [Mt Pleasant and Kenyon St NW, WDC]</v>
      </c>
      <c r="M3989" s="86">
        <f t="shared" si="973"/>
        <v>0</v>
      </c>
      <c r="N3989" s="93" t="str">
        <f t="shared" si="970"/>
        <v>Make It Mount Pleasant [Mt Pleasant and Kenyon St NW, WDC]</v>
      </c>
      <c r="O3989" s="90"/>
      <c r="S3989" s="95">
        <f t="shared" si="974"/>
        <v>0</v>
      </c>
      <c r="T3989" s="86" t="str">
        <f t="shared" si="975"/>
        <v/>
      </c>
      <c r="U3989" s="86" t="str">
        <f t="shared" si="969"/>
        <v/>
      </c>
      <c r="V3989" s="95" t="str">
        <f t="shared" si="976"/>
        <v/>
      </c>
      <c r="AE3989" s="92" t="str">
        <f t="shared" si="977"/>
        <v/>
      </c>
      <c r="AF3989" s="96" t="str">
        <f t="shared" si="978"/>
        <v>&lt;a name='19000100'&gt;&lt;b&gt;: 0 - Make It Mount Pleasant [Mt Pleasant and Kenyon St NW, WDC]&lt;/b&gt;&lt;/a&gt;&lt;br&gt;</v>
      </c>
      <c r="AG3989" s="97">
        <f t="shared" si="979"/>
        <v>1900</v>
      </c>
      <c r="AH3989" s="97" t="str">
        <f t="shared" si="980"/>
        <v>01</v>
      </c>
      <c r="AI3989" s="97" t="str">
        <f t="shared" si="981"/>
        <v>00</v>
      </c>
      <c r="AJ3989" s="97" t="str">
        <f t="shared" si="982"/>
        <v>19000100</v>
      </c>
    </row>
    <row r="3990" spans="6:36" ht="12" customHeight="1" x14ac:dyDescent="0.15">
      <c r="F3990" s="86" t="str">
        <f t="shared" si="971"/>
        <v>Saturday</v>
      </c>
      <c r="G3990" s="91"/>
      <c r="H3990" s="92" t="str">
        <f>VLOOKUP(MONTH(G3990),VLOOKUP!$W$1:$X$24,2)</f>
        <v>January</v>
      </c>
      <c r="I3990" s="92" t="str">
        <f t="shared" si="972"/>
        <v/>
      </c>
      <c r="J3990" s="93" t="s">
        <v>110</v>
      </c>
      <c r="L3990" s="86" t="str">
        <f t="shared" si="968"/>
        <v>Make It Mount Pleasant [Mt Pleasant and Kenyon St NW, WDC]</v>
      </c>
      <c r="M3990" s="86">
        <f t="shared" si="973"/>
        <v>0</v>
      </c>
      <c r="N3990" s="93" t="str">
        <f t="shared" si="970"/>
        <v>Make It Mount Pleasant [Mt Pleasant and Kenyon St NW, WDC]</v>
      </c>
      <c r="O3990" s="90"/>
      <c r="S3990" s="95">
        <f t="shared" si="974"/>
        <v>0</v>
      </c>
      <c r="T3990" s="86" t="str">
        <f t="shared" si="975"/>
        <v/>
      </c>
      <c r="U3990" s="86" t="str">
        <f t="shared" si="969"/>
        <v/>
      </c>
      <c r="V3990" s="95" t="str">
        <f t="shared" si="976"/>
        <v/>
      </c>
      <c r="AE3990" s="92" t="str">
        <f t="shared" si="977"/>
        <v/>
      </c>
      <c r="AF3990" s="96" t="str">
        <f t="shared" si="978"/>
        <v>&lt;a name='19000100'&gt;&lt;b&gt;: 0 - Make It Mount Pleasant [Mt Pleasant and Kenyon St NW, WDC]&lt;/b&gt;&lt;/a&gt;&lt;br&gt;</v>
      </c>
      <c r="AG3990" s="97">
        <f t="shared" si="979"/>
        <v>1900</v>
      </c>
      <c r="AH3990" s="97" t="str">
        <f t="shared" si="980"/>
        <v>01</v>
      </c>
      <c r="AI3990" s="97" t="str">
        <f t="shared" si="981"/>
        <v>00</v>
      </c>
      <c r="AJ3990" s="97" t="str">
        <f t="shared" si="982"/>
        <v>19000100</v>
      </c>
    </row>
    <row r="3991" spans="6:36" ht="12" customHeight="1" x14ac:dyDescent="0.15">
      <c r="F3991" s="86" t="str">
        <f t="shared" si="971"/>
        <v>Saturday</v>
      </c>
      <c r="G3991" s="91"/>
      <c r="H3991" s="92" t="str">
        <f>VLOOKUP(MONTH(G3991),VLOOKUP!$W$1:$X$24,2)</f>
        <v>January</v>
      </c>
      <c r="I3991" s="92" t="str">
        <f t="shared" si="972"/>
        <v/>
      </c>
      <c r="J3991" s="93" t="s">
        <v>1210</v>
      </c>
      <c r="L3991" s="86" t="str">
        <f t="shared" si="968"/>
        <v>Malmaison [3401 K St NW, WDC]</v>
      </c>
      <c r="M3991" s="86">
        <f t="shared" si="973"/>
        <v>0</v>
      </c>
      <c r="N3991" s="93" t="str">
        <f t="shared" si="970"/>
        <v>Malmaison [3401 K St NW, WDC]</v>
      </c>
      <c r="O3991" s="90"/>
      <c r="S3991" s="95">
        <f t="shared" si="974"/>
        <v>0</v>
      </c>
      <c r="T3991" s="86" t="str">
        <f t="shared" si="975"/>
        <v/>
      </c>
      <c r="U3991" s="86" t="str">
        <f t="shared" si="969"/>
        <v/>
      </c>
      <c r="V3991" s="95" t="str">
        <f t="shared" si="976"/>
        <v/>
      </c>
      <c r="X3991" s="99"/>
      <c r="Y3991" s="99"/>
      <c r="AE3991" s="92" t="str">
        <f t="shared" si="977"/>
        <v/>
      </c>
      <c r="AF3991" s="96" t="str">
        <f t="shared" si="978"/>
        <v>&lt;a name='19000100'&gt;&lt;b&gt;: 0 - Malmaison [3401 K St NW, WDC]&lt;/b&gt;&lt;/a&gt;&lt;br&gt;</v>
      </c>
      <c r="AG3991" s="97">
        <f t="shared" si="979"/>
        <v>1900</v>
      </c>
      <c r="AH3991" s="97" t="str">
        <f t="shared" si="980"/>
        <v>01</v>
      </c>
      <c r="AI3991" s="97" t="str">
        <f t="shared" si="981"/>
        <v>00</v>
      </c>
      <c r="AJ3991" s="97" t="str">
        <f t="shared" si="982"/>
        <v>19000100</v>
      </c>
    </row>
    <row r="3992" spans="6:36" ht="12" customHeight="1" x14ac:dyDescent="0.15">
      <c r="F3992" s="86" t="str">
        <f t="shared" si="971"/>
        <v>Saturday</v>
      </c>
      <c r="G3992" s="91"/>
      <c r="H3992" s="92" t="str">
        <f>VLOOKUP(MONTH(G3992),VLOOKUP!$W$1:$X$24,2)</f>
        <v>January</v>
      </c>
      <c r="I3992" s="92" t="str">
        <f t="shared" si="972"/>
        <v/>
      </c>
      <c r="J3992" s="93" t="s">
        <v>1210</v>
      </c>
      <c r="L3992" s="86" t="str">
        <f t="shared" si="968"/>
        <v>Malmaison [3401 K St NW, WDC]</v>
      </c>
      <c r="M3992" s="86">
        <f t="shared" si="973"/>
        <v>0</v>
      </c>
      <c r="N3992" s="93" t="str">
        <f t="shared" si="970"/>
        <v>Malmaison [3401 K St NW, WDC]</v>
      </c>
      <c r="O3992" s="90"/>
      <c r="S3992" s="95">
        <f t="shared" si="974"/>
        <v>0</v>
      </c>
      <c r="T3992" s="86" t="str">
        <f t="shared" si="975"/>
        <v/>
      </c>
      <c r="U3992" s="86" t="str">
        <f t="shared" si="969"/>
        <v/>
      </c>
      <c r="V3992" s="95" t="str">
        <f t="shared" si="976"/>
        <v/>
      </c>
      <c r="X3992" s="99"/>
      <c r="Y3992" s="99"/>
      <c r="AE3992" s="92" t="str">
        <f t="shared" si="977"/>
        <v/>
      </c>
      <c r="AF3992" s="96" t="str">
        <f t="shared" si="978"/>
        <v>&lt;a name='19000100'&gt;&lt;b&gt;: 0 - Malmaison [3401 K St NW, WDC]&lt;/b&gt;&lt;/a&gt;&lt;br&gt;</v>
      </c>
      <c r="AG3992" s="97">
        <f t="shared" si="979"/>
        <v>1900</v>
      </c>
      <c r="AH3992" s="97" t="str">
        <f t="shared" si="980"/>
        <v>01</v>
      </c>
      <c r="AI3992" s="97" t="str">
        <f t="shared" si="981"/>
        <v>00</v>
      </c>
      <c r="AJ3992" s="97" t="str">
        <f t="shared" si="982"/>
        <v>19000100</v>
      </c>
    </row>
    <row r="3993" spans="6:36" ht="12" customHeight="1" x14ac:dyDescent="0.15">
      <c r="F3993" s="86" t="str">
        <f t="shared" si="971"/>
        <v>Saturday</v>
      </c>
      <c r="G3993" s="91"/>
      <c r="H3993" s="92" t="str">
        <f>VLOOKUP(MONTH(G3993),VLOOKUP!$W$1:$X$24,2)</f>
        <v>January</v>
      </c>
      <c r="I3993" s="92" t="str">
        <f t="shared" si="972"/>
        <v/>
      </c>
      <c r="J3993" s="93" t="s">
        <v>2388</v>
      </c>
      <c r="L3993" s="86" t="str">
        <f t="shared" si="968"/>
        <v>Man-Sized Safe House [Springfield, VA]</v>
      </c>
      <c r="M3993" s="86">
        <f t="shared" si="973"/>
        <v>0</v>
      </c>
      <c r="N3993" s="93" t="str">
        <f t="shared" si="970"/>
        <v>Man-Sized Safe House [Springfield, VA]</v>
      </c>
      <c r="O3993" s="90"/>
      <c r="S3993" s="95">
        <f t="shared" si="974"/>
        <v>0</v>
      </c>
      <c r="T3993" s="86" t="str">
        <f t="shared" si="975"/>
        <v/>
      </c>
      <c r="U3993" s="86" t="str">
        <f t="shared" si="969"/>
        <v/>
      </c>
      <c r="V3993" s="95" t="str">
        <f t="shared" si="976"/>
        <v/>
      </c>
      <c r="W3993" s="90" t="s">
        <v>488</v>
      </c>
      <c r="AE3993" s="92" t="str">
        <f t="shared" si="977"/>
        <v/>
      </c>
      <c r="AF3993" s="96" t="str">
        <f t="shared" si="978"/>
        <v>&lt;a name='19000100'&gt;&lt;b&gt;: 0 - Man-Sized Safe House [Springfield, VA]&lt;/b&gt;&lt;/a&gt;&lt;br&gt;</v>
      </c>
      <c r="AG3993" s="97">
        <f t="shared" si="979"/>
        <v>1900</v>
      </c>
      <c r="AH3993" s="97" t="str">
        <f t="shared" si="980"/>
        <v>01</v>
      </c>
      <c r="AI3993" s="97" t="str">
        <f t="shared" si="981"/>
        <v>00</v>
      </c>
      <c r="AJ3993" s="97" t="str">
        <f t="shared" si="982"/>
        <v>19000100</v>
      </c>
    </row>
    <row r="3994" spans="6:36" ht="12" customHeight="1" x14ac:dyDescent="0.15">
      <c r="F3994" s="86" t="str">
        <f t="shared" si="971"/>
        <v>Saturday</v>
      </c>
      <c r="G3994" s="91"/>
      <c r="H3994" s="92" t="str">
        <f>VLOOKUP(MONTH(G3994),VLOOKUP!$W$1:$X$24,2)</f>
        <v>January</v>
      </c>
      <c r="I3994" s="92" t="str">
        <f t="shared" si="972"/>
        <v/>
      </c>
      <c r="J3994" s="93" t="s">
        <v>2388</v>
      </c>
      <c r="L3994" s="86" t="str">
        <f t="shared" si="968"/>
        <v>Man-Sized Safe House [Springfield, VA]</v>
      </c>
      <c r="M3994" s="86">
        <f t="shared" si="973"/>
        <v>0</v>
      </c>
      <c r="N3994" s="93" t="str">
        <f t="shared" si="970"/>
        <v>Man-Sized Safe House [Springfield, VA]</v>
      </c>
      <c r="O3994" s="90"/>
      <c r="S3994" s="95">
        <f t="shared" si="974"/>
        <v>0</v>
      </c>
      <c r="T3994" s="86" t="str">
        <f t="shared" si="975"/>
        <v/>
      </c>
      <c r="U3994" s="86" t="str">
        <f t="shared" si="969"/>
        <v/>
      </c>
      <c r="V3994" s="95" t="str">
        <f t="shared" si="976"/>
        <v/>
      </c>
      <c r="W3994" s="90" t="s">
        <v>488</v>
      </c>
      <c r="AE3994" s="92" t="str">
        <f t="shared" si="977"/>
        <v/>
      </c>
      <c r="AF3994" s="114" t="str">
        <f t="shared" si="978"/>
        <v>&lt;a name='19000100'&gt;&lt;b&gt;: 0 - Man-Sized Safe House [Springfield, VA]&lt;/b&gt;&lt;/a&gt;&lt;br&gt;</v>
      </c>
      <c r="AG3994" s="115">
        <f t="shared" si="979"/>
        <v>1900</v>
      </c>
      <c r="AH3994" s="115" t="str">
        <f t="shared" si="980"/>
        <v>01</v>
      </c>
      <c r="AI3994" s="115" t="str">
        <f t="shared" si="981"/>
        <v>00</v>
      </c>
      <c r="AJ3994" s="115" t="str">
        <f t="shared" si="982"/>
        <v>19000100</v>
      </c>
    </row>
    <row r="3995" spans="6:36" ht="12" customHeight="1" x14ac:dyDescent="0.15">
      <c r="F3995" s="86" t="str">
        <f t="shared" si="971"/>
        <v>Saturday</v>
      </c>
      <c r="G3995" s="91"/>
      <c r="H3995" s="92" t="str">
        <f>VLOOKUP(MONTH(G3995),VLOOKUP!$W$1:$X$24,2)</f>
        <v>January</v>
      </c>
      <c r="I3995" s="92" t="str">
        <f t="shared" si="972"/>
        <v/>
      </c>
      <c r="J3995" s="93" t="s">
        <v>2388</v>
      </c>
      <c r="L3995" s="86" t="str">
        <f t="shared" si="968"/>
        <v>Man-Sized Safe House [Springfield, VA]</v>
      </c>
      <c r="M3995" s="86">
        <f t="shared" si="973"/>
        <v>0</v>
      </c>
      <c r="N3995" s="93" t="str">
        <f t="shared" si="970"/>
        <v>Man-Sized Safe House [Springfield, VA]</v>
      </c>
      <c r="O3995" s="90"/>
      <c r="S3995" s="95">
        <f t="shared" si="974"/>
        <v>0</v>
      </c>
      <c r="T3995" s="86" t="str">
        <f t="shared" si="975"/>
        <v/>
      </c>
      <c r="U3995" s="86" t="str">
        <f t="shared" si="969"/>
        <v/>
      </c>
      <c r="V3995" s="95" t="str">
        <f t="shared" si="976"/>
        <v/>
      </c>
      <c r="W3995" s="90" t="s">
        <v>488</v>
      </c>
      <c r="AE3995" s="92" t="str">
        <f t="shared" si="977"/>
        <v/>
      </c>
      <c r="AF3995" s="96" t="str">
        <f t="shared" si="978"/>
        <v>&lt;a name='19000100'&gt;&lt;b&gt;: 0 - Man-Sized Safe House [Springfield, VA]&lt;/b&gt;&lt;/a&gt;&lt;br&gt;</v>
      </c>
      <c r="AG3995" s="97">
        <f t="shared" si="979"/>
        <v>1900</v>
      </c>
      <c r="AH3995" s="97" t="str">
        <f t="shared" si="980"/>
        <v>01</v>
      </c>
      <c r="AI3995" s="97" t="str">
        <f t="shared" si="981"/>
        <v>00</v>
      </c>
      <c r="AJ3995" s="97" t="str">
        <f t="shared" si="982"/>
        <v>19000100</v>
      </c>
    </row>
    <row r="3996" spans="6:36" ht="12" customHeight="1" x14ac:dyDescent="0.15">
      <c r="F3996" s="86" t="str">
        <f t="shared" si="971"/>
        <v>Saturday</v>
      </c>
      <c r="G3996" s="91"/>
      <c r="H3996" s="92" t="str">
        <f>VLOOKUP(MONTH(G3996),VLOOKUP!$W$1:$X$24,2)</f>
        <v>January</v>
      </c>
      <c r="I3996" s="92" t="str">
        <f t="shared" si="972"/>
        <v/>
      </c>
      <c r="J3996" s="93" t="s">
        <v>2388</v>
      </c>
      <c r="L3996" s="86" t="str">
        <f t="shared" si="968"/>
        <v>Man-Sized Safe House [Springfield, VA]</v>
      </c>
      <c r="M3996" s="86">
        <f t="shared" si="973"/>
        <v>0</v>
      </c>
      <c r="N3996" s="93" t="str">
        <f t="shared" si="970"/>
        <v>Man-Sized Safe House [Springfield, VA]</v>
      </c>
      <c r="O3996" s="90"/>
      <c r="S3996" s="95">
        <f t="shared" si="974"/>
        <v>0</v>
      </c>
      <c r="T3996" s="86" t="str">
        <f t="shared" si="975"/>
        <v/>
      </c>
      <c r="U3996" s="86" t="str">
        <f t="shared" si="969"/>
        <v/>
      </c>
      <c r="V3996" s="95" t="str">
        <f t="shared" si="976"/>
        <v/>
      </c>
      <c r="W3996" s="90" t="s">
        <v>488</v>
      </c>
      <c r="AE3996" s="92" t="str">
        <f t="shared" si="977"/>
        <v/>
      </c>
      <c r="AF3996" s="96" t="str">
        <f t="shared" si="978"/>
        <v>&lt;a name='19000100'&gt;&lt;b&gt;: 0 - Man-Sized Safe House [Springfield, VA]&lt;/b&gt;&lt;/a&gt;&lt;br&gt;</v>
      </c>
      <c r="AG3996" s="97">
        <f t="shared" si="979"/>
        <v>1900</v>
      </c>
      <c r="AH3996" s="97" t="str">
        <f t="shared" si="980"/>
        <v>01</v>
      </c>
      <c r="AI3996" s="97" t="str">
        <f t="shared" si="981"/>
        <v>00</v>
      </c>
      <c r="AJ3996" s="97" t="str">
        <f t="shared" si="982"/>
        <v>19000100</v>
      </c>
    </row>
    <row r="3997" spans="6:36" ht="12" customHeight="1" x14ac:dyDescent="0.15">
      <c r="F3997" s="86" t="str">
        <f t="shared" si="971"/>
        <v>Saturday</v>
      </c>
      <c r="G3997" s="91"/>
      <c r="H3997" s="92" t="str">
        <f>VLOOKUP(MONTH(G3997),VLOOKUP!$W$1:$X$24,2)</f>
        <v>January</v>
      </c>
      <c r="I3997" s="92" t="str">
        <f t="shared" si="972"/>
        <v/>
      </c>
      <c r="J3997" s="93" t="s">
        <v>2388</v>
      </c>
      <c r="L3997" s="86" t="str">
        <f t="shared" ref="L3997:L4060" si="983">IF(ISBLANK(K3997),N3997,N3997&amp;" ("&amp;K3997&amp;")")</f>
        <v>Man-Sized Safe House [Springfield, VA]</v>
      </c>
      <c r="M3997" s="86">
        <f t="shared" si="973"/>
        <v>0</v>
      </c>
      <c r="N3997" s="93" t="str">
        <f t="shared" si="970"/>
        <v>Man-Sized Safe House [Springfield, VA]</v>
      </c>
      <c r="O3997" s="90"/>
      <c r="S3997" s="95">
        <f t="shared" si="974"/>
        <v>0</v>
      </c>
      <c r="T3997" s="86" t="str">
        <f t="shared" si="975"/>
        <v/>
      </c>
      <c r="U3997" s="86" t="str">
        <f t="shared" si="969"/>
        <v/>
      </c>
      <c r="V3997" s="95" t="str">
        <f t="shared" si="976"/>
        <v/>
      </c>
      <c r="W3997" s="90" t="s">
        <v>488</v>
      </c>
      <c r="AE3997" s="92" t="str">
        <f t="shared" si="977"/>
        <v/>
      </c>
      <c r="AF3997" s="96" t="str">
        <f t="shared" si="978"/>
        <v>&lt;a name='19000100'&gt;&lt;b&gt;: 0 - Man-Sized Safe House [Springfield, VA]&lt;/b&gt;&lt;/a&gt;&lt;br&gt;</v>
      </c>
      <c r="AG3997" s="97">
        <f t="shared" si="979"/>
        <v>1900</v>
      </c>
      <c r="AH3997" s="97" t="str">
        <f t="shared" si="980"/>
        <v>01</v>
      </c>
      <c r="AI3997" s="97" t="str">
        <f t="shared" si="981"/>
        <v>00</v>
      </c>
      <c r="AJ3997" s="97" t="str">
        <f t="shared" si="982"/>
        <v>19000100</v>
      </c>
    </row>
    <row r="3998" spans="6:36" ht="12" customHeight="1" x14ac:dyDescent="0.15">
      <c r="F3998" s="86" t="str">
        <f t="shared" si="971"/>
        <v>Saturday</v>
      </c>
      <c r="G3998" s="91"/>
      <c r="H3998" s="92" t="str">
        <f>VLOOKUP(MONTH(G3998),VLOOKUP!$W$1:$X$24,2)</f>
        <v>January</v>
      </c>
      <c r="I3998" s="92" t="str">
        <f t="shared" si="972"/>
        <v/>
      </c>
      <c r="J3998" s="93" t="s">
        <v>2030</v>
      </c>
      <c r="L3998" s="86" t="str">
        <f t="shared" si="983"/>
        <v>Mansard Roof [4707 Massachusetts Ave NW, WDC]</v>
      </c>
      <c r="M3998" s="86">
        <f t="shared" si="973"/>
        <v>0</v>
      </c>
      <c r="N3998" s="93" t="str">
        <f t="shared" si="970"/>
        <v>Mansard Roof [4707 Massachusetts Ave NW, WDC]</v>
      </c>
      <c r="O3998" s="94"/>
      <c r="S3998" s="95">
        <f t="shared" si="974"/>
        <v>0</v>
      </c>
      <c r="T3998" s="86" t="str">
        <f t="shared" si="975"/>
        <v/>
      </c>
      <c r="U3998" s="86" t="str">
        <f t="shared" si="969"/>
        <v/>
      </c>
      <c r="V3998" s="95" t="str">
        <f t="shared" si="976"/>
        <v/>
      </c>
      <c r="AE3998" s="92" t="str">
        <f t="shared" si="977"/>
        <v/>
      </c>
      <c r="AF3998" s="96" t="str">
        <f t="shared" si="978"/>
        <v>&lt;a name='19000100'&gt;&lt;b&gt;: 0 - Mansard Roof [4707 Massachusetts Ave NW, WDC]&lt;/b&gt;&lt;/a&gt;&lt;br&gt;</v>
      </c>
      <c r="AG3998" s="97">
        <f t="shared" si="979"/>
        <v>1900</v>
      </c>
      <c r="AH3998" s="97" t="str">
        <f t="shared" si="980"/>
        <v>01</v>
      </c>
      <c r="AI3998" s="97" t="str">
        <f t="shared" si="981"/>
        <v>00</v>
      </c>
      <c r="AJ3998" s="97" t="str">
        <f t="shared" si="982"/>
        <v>19000100</v>
      </c>
    </row>
    <row r="3999" spans="6:36" ht="12" customHeight="1" x14ac:dyDescent="0.15">
      <c r="F3999" s="86" t="str">
        <f t="shared" si="971"/>
        <v>Saturday</v>
      </c>
      <c r="G3999" s="91"/>
      <c r="H3999" s="92" t="str">
        <f>VLOOKUP(MONTH(G3999),VLOOKUP!$W$1:$X$24,2)</f>
        <v>January</v>
      </c>
      <c r="I3999" s="92" t="str">
        <f t="shared" si="972"/>
        <v/>
      </c>
      <c r="J3999" s="93" t="s">
        <v>2030</v>
      </c>
      <c r="L3999" s="86" t="str">
        <f t="shared" si="983"/>
        <v>Mansard Roof [4707 Massachusetts Ave NW, WDC]</v>
      </c>
      <c r="M3999" s="86">
        <f t="shared" si="973"/>
        <v>0</v>
      </c>
      <c r="N3999" s="93" t="str">
        <f t="shared" si="970"/>
        <v>Mansard Roof [4707 Massachusetts Ave NW, WDC]</v>
      </c>
      <c r="O3999" s="94"/>
      <c r="S3999" s="95">
        <f t="shared" si="974"/>
        <v>0</v>
      </c>
      <c r="T3999" s="86" t="str">
        <f t="shared" si="975"/>
        <v/>
      </c>
      <c r="U3999" s="86" t="str">
        <f t="shared" si="969"/>
        <v/>
      </c>
      <c r="V3999" s="95" t="str">
        <f t="shared" si="976"/>
        <v/>
      </c>
      <c r="AE3999" s="92" t="str">
        <f t="shared" si="977"/>
        <v/>
      </c>
      <c r="AF3999" s="96" t="str">
        <f t="shared" si="978"/>
        <v>&lt;a name='19000100'&gt;&lt;b&gt;: 0 - Mansard Roof [4707 Massachusetts Ave NW, WDC]&lt;/b&gt;&lt;/a&gt;&lt;br&gt;</v>
      </c>
      <c r="AG3999" s="97">
        <f t="shared" si="979"/>
        <v>1900</v>
      </c>
      <c r="AH3999" s="97" t="str">
        <f t="shared" si="980"/>
        <v>01</v>
      </c>
      <c r="AI3999" s="97" t="str">
        <f t="shared" si="981"/>
        <v>00</v>
      </c>
      <c r="AJ3999" s="97" t="str">
        <f t="shared" si="982"/>
        <v>19000100</v>
      </c>
    </row>
    <row r="4000" spans="6:36" ht="12" customHeight="1" x14ac:dyDescent="0.15">
      <c r="F4000" s="86" t="str">
        <f t="shared" si="971"/>
        <v>Saturday</v>
      </c>
      <c r="G4000" s="91"/>
      <c r="H4000" s="92" t="str">
        <f>VLOOKUP(MONTH(G4000),VLOOKUP!$W$1:$X$24,2)</f>
        <v>January</v>
      </c>
      <c r="I4000" s="92" t="str">
        <f t="shared" si="972"/>
        <v/>
      </c>
      <c r="J4000" s="93" t="s">
        <v>2030</v>
      </c>
      <c r="L4000" s="86" t="str">
        <f t="shared" si="983"/>
        <v>Mansard Roof [4707 Massachusetts Ave NW, WDC]</v>
      </c>
      <c r="M4000" s="86">
        <f t="shared" si="973"/>
        <v>0</v>
      </c>
      <c r="N4000" s="93" t="str">
        <f t="shared" si="970"/>
        <v>Mansard Roof [4707 Massachusetts Ave NW, WDC]</v>
      </c>
      <c r="O4000" s="94"/>
      <c r="S4000" s="95">
        <f t="shared" si="974"/>
        <v>0</v>
      </c>
      <c r="T4000" s="86" t="str">
        <f t="shared" si="975"/>
        <v/>
      </c>
      <c r="U4000" s="86" t="str">
        <f t="shared" si="969"/>
        <v/>
      </c>
      <c r="V4000" s="95" t="str">
        <f t="shared" si="976"/>
        <v/>
      </c>
      <c r="AE4000" s="92" t="str">
        <f t="shared" si="977"/>
        <v/>
      </c>
      <c r="AF4000" s="96" t="str">
        <f t="shared" si="978"/>
        <v>&lt;a name='19000100'&gt;&lt;b&gt;: 0 - Mansard Roof [4707 Massachusetts Ave NW, WDC]&lt;/b&gt;&lt;/a&gt;&lt;br&gt;</v>
      </c>
      <c r="AG4000" s="97">
        <f t="shared" si="979"/>
        <v>1900</v>
      </c>
      <c r="AH4000" s="97" t="str">
        <f t="shared" si="980"/>
        <v>01</v>
      </c>
      <c r="AI4000" s="97" t="str">
        <f t="shared" si="981"/>
        <v>00</v>
      </c>
      <c r="AJ4000" s="97" t="str">
        <f t="shared" si="982"/>
        <v>19000100</v>
      </c>
    </row>
    <row r="4001" spans="6:36" ht="12" customHeight="1" x14ac:dyDescent="0.15">
      <c r="F4001" s="86" t="str">
        <f t="shared" si="971"/>
        <v>Saturday</v>
      </c>
      <c r="G4001" s="91"/>
      <c r="H4001" s="92" t="str">
        <f>VLOOKUP(MONTH(G4001),VLOOKUP!$W$1:$X$24,2)</f>
        <v>January</v>
      </c>
      <c r="I4001" s="92" t="str">
        <f t="shared" si="972"/>
        <v/>
      </c>
      <c r="J4001" s="93" t="s">
        <v>2030</v>
      </c>
      <c r="L4001" s="86" t="str">
        <f t="shared" si="983"/>
        <v>Mansard Roof [4707 Massachusetts Ave NW, WDC]</v>
      </c>
      <c r="M4001" s="86">
        <f t="shared" si="973"/>
        <v>0</v>
      </c>
      <c r="N4001" s="93" t="str">
        <f t="shared" si="970"/>
        <v>Mansard Roof [4707 Massachusetts Ave NW, WDC]</v>
      </c>
      <c r="O4001" s="94"/>
      <c r="S4001" s="95">
        <f t="shared" si="974"/>
        <v>0</v>
      </c>
      <c r="T4001" s="86" t="str">
        <f t="shared" si="975"/>
        <v/>
      </c>
      <c r="U4001" s="86" t="str">
        <f t="shared" si="969"/>
        <v/>
      </c>
      <c r="V4001" s="95" t="str">
        <f t="shared" si="976"/>
        <v/>
      </c>
      <c r="AE4001" s="92" t="str">
        <f t="shared" si="977"/>
        <v/>
      </c>
      <c r="AF4001" s="96" t="str">
        <f t="shared" si="978"/>
        <v>&lt;a name='19000100'&gt;&lt;b&gt;: 0 - Mansard Roof [4707 Massachusetts Ave NW, WDC]&lt;/b&gt;&lt;/a&gt;&lt;br&gt;</v>
      </c>
      <c r="AG4001" s="97">
        <f t="shared" si="979"/>
        <v>1900</v>
      </c>
      <c r="AH4001" s="97" t="str">
        <f t="shared" si="980"/>
        <v>01</v>
      </c>
      <c r="AI4001" s="97" t="str">
        <f t="shared" si="981"/>
        <v>00</v>
      </c>
      <c r="AJ4001" s="97" t="str">
        <f t="shared" si="982"/>
        <v>19000100</v>
      </c>
    </row>
    <row r="4002" spans="6:36" ht="12" customHeight="1" x14ac:dyDescent="0.15">
      <c r="F4002" s="86" t="str">
        <f t="shared" si="971"/>
        <v>Saturday</v>
      </c>
      <c r="G4002" s="91"/>
      <c r="H4002" s="92" t="str">
        <f>VLOOKUP(MONTH(G4002),VLOOKUP!$W$1:$X$24,2)</f>
        <v>January</v>
      </c>
      <c r="I4002" s="92" t="str">
        <f t="shared" si="972"/>
        <v/>
      </c>
      <c r="J4002" s="93" t="s">
        <v>2030</v>
      </c>
      <c r="L4002" s="86" t="str">
        <f t="shared" si="983"/>
        <v>Mansard Roof [4707 Massachusetts Ave NW, WDC]</v>
      </c>
      <c r="M4002" s="86">
        <f t="shared" si="973"/>
        <v>0</v>
      </c>
      <c r="N4002" s="93" t="str">
        <f t="shared" si="970"/>
        <v>Mansard Roof [4707 Massachusetts Ave NW, WDC]</v>
      </c>
      <c r="O4002" s="94"/>
      <c r="S4002" s="95">
        <f t="shared" si="974"/>
        <v>0</v>
      </c>
      <c r="T4002" s="86" t="str">
        <f t="shared" si="975"/>
        <v/>
      </c>
      <c r="U4002" s="86" t="str">
        <f t="shared" si="969"/>
        <v/>
      </c>
      <c r="V4002" s="95" t="str">
        <f t="shared" si="976"/>
        <v/>
      </c>
      <c r="AE4002" s="92" t="str">
        <f t="shared" si="977"/>
        <v/>
      </c>
      <c r="AF4002" s="96" t="str">
        <f t="shared" si="978"/>
        <v>&lt;a name='19000100'&gt;&lt;b&gt;: 0 - Mansard Roof [4707 Massachusetts Ave NW, WDC]&lt;/b&gt;&lt;/a&gt;&lt;br&gt;</v>
      </c>
      <c r="AG4002" s="97">
        <f t="shared" si="979"/>
        <v>1900</v>
      </c>
      <c r="AH4002" s="97" t="str">
        <f t="shared" si="980"/>
        <v>01</v>
      </c>
      <c r="AI4002" s="97" t="str">
        <f t="shared" si="981"/>
        <v>00</v>
      </c>
      <c r="AJ4002" s="97" t="str">
        <f t="shared" si="982"/>
        <v>19000100</v>
      </c>
    </row>
    <row r="4003" spans="6:36" ht="12" customHeight="1" x14ac:dyDescent="0.15">
      <c r="F4003" s="86" t="str">
        <f t="shared" si="971"/>
        <v>Saturday</v>
      </c>
      <c r="H4003" s="92" t="str">
        <f>VLOOKUP(MONTH(G4003),VLOOKUP!$W$1:$X$24,2)</f>
        <v>January</v>
      </c>
      <c r="I4003" s="92" t="str">
        <f t="shared" si="972"/>
        <v/>
      </c>
      <c r="J4003" s="93" t="s">
        <v>1832</v>
      </c>
      <c r="L4003" s="86" t="str">
        <f t="shared" si="983"/>
        <v>Mansard Roof [DIY venue near AU, WDC]</v>
      </c>
      <c r="M4003" s="86">
        <f t="shared" si="973"/>
        <v>0</v>
      </c>
      <c r="N4003" s="93" t="str">
        <f t="shared" si="970"/>
        <v>Mansard Roof [DIY venue near AU, WDC]</v>
      </c>
      <c r="O4003" s="94"/>
      <c r="S4003" s="95">
        <f t="shared" si="974"/>
        <v>0</v>
      </c>
      <c r="T4003" s="86" t="str">
        <f t="shared" si="975"/>
        <v/>
      </c>
      <c r="U4003" s="86" t="str">
        <f t="shared" si="969"/>
        <v/>
      </c>
      <c r="V4003" s="95" t="str">
        <f t="shared" si="976"/>
        <v/>
      </c>
      <c r="W4003" s="90" t="s">
        <v>221</v>
      </c>
      <c r="AE4003" s="92" t="str">
        <f t="shared" si="977"/>
        <v/>
      </c>
      <c r="AF4003" s="96" t="str">
        <f t="shared" si="978"/>
        <v>&lt;a name='19000100'&gt;&lt;b&gt;: 0 - Mansard Roof [DIY venue near AU, WDC]&lt;/b&gt;&lt;/a&gt;&lt;br&gt;</v>
      </c>
      <c r="AG4003" s="97">
        <f t="shared" si="979"/>
        <v>1900</v>
      </c>
      <c r="AH4003" s="97" t="str">
        <f t="shared" si="980"/>
        <v>01</v>
      </c>
      <c r="AI4003" s="97" t="str">
        <f t="shared" si="981"/>
        <v>00</v>
      </c>
      <c r="AJ4003" s="97" t="str">
        <f t="shared" si="982"/>
        <v>19000100</v>
      </c>
    </row>
    <row r="4004" spans="6:36" ht="12" customHeight="1" x14ac:dyDescent="0.15">
      <c r="F4004" s="86" t="str">
        <f t="shared" si="971"/>
        <v>Saturday</v>
      </c>
      <c r="H4004" s="92" t="str">
        <f>VLOOKUP(MONTH(G4004),VLOOKUP!$W$1:$X$24,2)</f>
        <v>January</v>
      </c>
      <c r="I4004" s="92" t="str">
        <f t="shared" si="972"/>
        <v/>
      </c>
      <c r="J4004" s="93" t="s">
        <v>1832</v>
      </c>
      <c r="L4004" s="86" t="str">
        <f t="shared" si="983"/>
        <v>Mansard Roof [DIY venue near AU, WDC]</v>
      </c>
      <c r="M4004" s="86">
        <f t="shared" si="973"/>
        <v>0</v>
      </c>
      <c r="N4004" s="93" t="str">
        <f t="shared" si="970"/>
        <v>Mansard Roof [DIY venue near AU, WDC]</v>
      </c>
      <c r="O4004" s="94"/>
      <c r="S4004" s="95">
        <f t="shared" si="974"/>
        <v>0</v>
      </c>
      <c r="T4004" s="86" t="str">
        <f t="shared" si="975"/>
        <v/>
      </c>
      <c r="U4004" s="86" t="str">
        <f t="shared" si="969"/>
        <v/>
      </c>
      <c r="V4004" s="95" t="str">
        <f t="shared" si="976"/>
        <v/>
      </c>
      <c r="W4004" s="90" t="s">
        <v>221</v>
      </c>
      <c r="AE4004" s="92" t="str">
        <f t="shared" si="977"/>
        <v/>
      </c>
      <c r="AF4004" s="96" t="str">
        <f t="shared" si="978"/>
        <v>&lt;a name='19000100'&gt;&lt;b&gt;: 0 - Mansard Roof [DIY venue near AU, WDC]&lt;/b&gt;&lt;/a&gt;&lt;br&gt;</v>
      </c>
      <c r="AG4004" s="97">
        <f t="shared" si="979"/>
        <v>1900</v>
      </c>
      <c r="AH4004" s="97" t="str">
        <f t="shared" si="980"/>
        <v>01</v>
      </c>
      <c r="AI4004" s="97" t="str">
        <f t="shared" si="981"/>
        <v>00</v>
      </c>
      <c r="AJ4004" s="97" t="str">
        <f t="shared" si="982"/>
        <v>19000100</v>
      </c>
    </row>
    <row r="4005" spans="6:36" ht="12" customHeight="1" x14ac:dyDescent="0.15">
      <c r="F4005" s="86" t="str">
        <f t="shared" si="971"/>
        <v>Saturday</v>
      </c>
      <c r="H4005" s="92" t="str">
        <f>VLOOKUP(MONTH(G4005),VLOOKUP!$W$1:$X$24,2)</f>
        <v>January</v>
      </c>
      <c r="I4005" s="92" t="str">
        <f t="shared" si="972"/>
        <v/>
      </c>
      <c r="J4005" s="93" t="s">
        <v>1832</v>
      </c>
      <c r="L4005" s="86" t="str">
        <f t="shared" si="983"/>
        <v>Mansard Roof [DIY venue near AU, WDC]</v>
      </c>
      <c r="M4005" s="86">
        <f t="shared" si="973"/>
        <v>0</v>
      </c>
      <c r="N4005" s="93" t="str">
        <f t="shared" si="970"/>
        <v>Mansard Roof [DIY venue near AU, WDC]</v>
      </c>
      <c r="O4005" s="94"/>
      <c r="S4005" s="95">
        <f t="shared" si="974"/>
        <v>0</v>
      </c>
      <c r="T4005" s="86" t="str">
        <f t="shared" si="975"/>
        <v/>
      </c>
      <c r="U4005" s="86" t="str">
        <f t="shared" si="969"/>
        <v/>
      </c>
      <c r="V4005" s="95" t="str">
        <f t="shared" si="976"/>
        <v/>
      </c>
      <c r="W4005" s="90" t="s">
        <v>221</v>
      </c>
      <c r="AE4005" s="92" t="str">
        <f t="shared" si="977"/>
        <v/>
      </c>
      <c r="AF4005" s="96" t="str">
        <f t="shared" si="978"/>
        <v>&lt;a name='19000100'&gt;&lt;b&gt;: 0 - Mansard Roof [DIY venue near AU, WDC]&lt;/b&gt;&lt;/a&gt;&lt;br&gt;</v>
      </c>
      <c r="AG4005" s="97">
        <f t="shared" si="979"/>
        <v>1900</v>
      </c>
      <c r="AH4005" s="97" t="str">
        <f t="shared" si="980"/>
        <v>01</v>
      </c>
      <c r="AI4005" s="97" t="str">
        <f t="shared" si="981"/>
        <v>00</v>
      </c>
      <c r="AJ4005" s="97" t="str">
        <f t="shared" si="982"/>
        <v>19000100</v>
      </c>
    </row>
    <row r="4006" spans="6:36" ht="12" customHeight="1" x14ac:dyDescent="0.15">
      <c r="F4006" s="86" t="str">
        <f t="shared" si="971"/>
        <v>Saturday</v>
      </c>
      <c r="H4006" s="92" t="str">
        <f>VLOOKUP(MONTH(G4006),VLOOKUP!$W$1:$X$24,2)</f>
        <v>January</v>
      </c>
      <c r="I4006" s="92" t="str">
        <f t="shared" si="972"/>
        <v/>
      </c>
      <c r="J4006" s="93" t="s">
        <v>611</v>
      </c>
      <c r="L4006" s="86" t="str">
        <f t="shared" si="983"/>
        <v>Mansion on O St [2020 O St NW, WDC]</v>
      </c>
      <c r="M4006" s="86">
        <f t="shared" si="973"/>
        <v>0</v>
      </c>
      <c r="N4006" s="93" t="str">
        <f t="shared" si="970"/>
        <v>Mansion on O St [2020 O St NW, WDC]</v>
      </c>
      <c r="O4006" s="94"/>
      <c r="S4006" s="95">
        <f t="shared" si="974"/>
        <v>0</v>
      </c>
      <c r="T4006" s="86" t="str">
        <f t="shared" si="975"/>
        <v/>
      </c>
      <c r="U4006" s="86" t="str">
        <f t="shared" si="969"/>
        <v/>
      </c>
      <c r="V4006" s="95" t="str">
        <f t="shared" si="976"/>
        <v/>
      </c>
      <c r="W4006" s="90" t="s">
        <v>221</v>
      </c>
      <c r="AE4006" s="92" t="str">
        <f t="shared" si="977"/>
        <v/>
      </c>
      <c r="AF4006" s="96" t="str">
        <f t="shared" si="978"/>
        <v>&lt;a name='19000100'&gt;&lt;b&gt;: 0 - Mansion on O St [2020 O St NW, WDC]&lt;/b&gt;&lt;/a&gt;&lt;br&gt;</v>
      </c>
      <c r="AG4006" s="97">
        <f t="shared" si="979"/>
        <v>1900</v>
      </c>
      <c r="AH4006" s="97" t="str">
        <f t="shared" si="980"/>
        <v>01</v>
      </c>
      <c r="AI4006" s="97" t="str">
        <f t="shared" si="981"/>
        <v>00</v>
      </c>
      <c r="AJ4006" s="97" t="str">
        <f t="shared" si="982"/>
        <v>19000100</v>
      </c>
    </row>
    <row r="4007" spans="6:36" ht="12" customHeight="1" x14ac:dyDescent="0.15">
      <c r="F4007" s="86" t="str">
        <f t="shared" si="971"/>
        <v>Saturday</v>
      </c>
      <c r="H4007" s="92" t="str">
        <f>VLOOKUP(MONTH(G4007),VLOOKUP!$W$1:$X$24,2)</f>
        <v>January</v>
      </c>
      <c r="I4007" s="92" t="str">
        <f t="shared" si="972"/>
        <v/>
      </c>
      <c r="J4007" s="93" t="s">
        <v>611</v>
      </c>
      <c r="L4007" s="86" t="str">
        <f t="shared" si="983"/>
        <v>Mansion on O St [2020 O St NW, WDC]</v>
      </c>
      <c r="M4007" s="86">
        <f t="shared" si="973"/>
        <v>0</v>
      </c>
      <c r="N4007" s="93" t="str">
        <f t="shared" si="970"/>
        <v>Mansion on O St [2020 O St NW, WDC]</v>
      </c>
      <c r="O4007" s="94"/>
      <c r="S4007" s="95">
        <f t="shared" si="974"/>
        <v>0</v>
      </c>
      <c r="T4007" s="86" t="str">
        <f t="shared" si="975"/>
        <v/>
      </c>
      <c r="U4007" s="86" t="str">
        <f t="shared" si="969"/>
        <v/>
      </c>
      <c r="V4007" s="95" t="str">
        <f t="shared" si="976"/>
        <v/>
      </c>
      <c r="W4007" s="90" t="s">
        <v>221</v>
      </c>
      <c r="AE4007" s="92" t="str">
        <f t="shared" si="977"/>
        <v/>
      </c>
      <c r="AF4007" s="96" t="str">
        <f t="shared" si="978"/>
        <v>&lt;a name='19000100'&gt;&lt;b&gt;: 0 - Mansion on O St [2020 O St NW, WDC]&lt;/b&gt;&lt;/a&gt;&lt;br&gt;</v>
      </c>
      <c r="AG4007" s="97">
        <f t="shared" si="979"/>
        <v>1900</v>
      </c>
      <c r="AH4007" s="97" t="str">
        <f t="shared" si="980"/>
        <v>01</v>
      </c>
      <c r="AI4007" s="97" t="str">
        <f t="shared" si="981"/>
        <v>00</v>
      </c>
      <c r="AJ4007" s="97" t="str">
        <f t="shared" si="982"/>
        <v>19000100</v>
      </c>
    </row>
    <row r="4008" spans="6:36" ht="12" customHeight="1" x14ac:dyDescent="0.15">
      <c r="F4008" s="86" t="str">
        <f t="shared" si="971"/>
        <v>Saturday</v>
      </c>
      <c r="H4008" s="92" t="str">
        <f>VLOOKUP(MONTH(G4008),VLOOKUP!$W$1:$X$24,2)</f>
        <v>January</v>
      </c>
      <c r="I4008" s="92" t="str">
        <f t="shared" si="972"/>
        <v/>
      </c>
      <c r="J4008" s="93" t="s">
        <v>611</v>
      </c>
      <c r="L4008" s="86" t="str">
        <f t="shared" si="983"/>
        <v>Mansion on O St [2020 O St NW, WDC]</v>
      </c>
      <c r="M4008" s="86">
        <f t="shared" si="973"/>
        <v>0</v>
      </c>
      <c r="N4008" s="93" t="str">
        <f t="shared" si="970"/>
        <v>Mansion on O St [2020 O St NW, WDC]</v>
      </c>
      <c r="O4008" s="94"/>
      <c r="S4008" s="95">
        <f t="shared" si="974"/>
        <v>0</v>
      </c>
      <c r="T4008" s="86" t="str">
        <f t="shared" si="975"/>
        <v/>
      </c>
      <c r="U4008" s="86" t="str">
        <f t="shared" si="969"/>
        <v/>
      </c>
      <c r="V4008" s="95" t="str">
        <f t="shared" si="976"/>
        <v/>
      </c>
      <c r="W4008" s="90" t="s">
        <v>221</v>
      </c>
      <c r="AE4008" s="92" t="str">
        <f t="shared" si="977"/>
        <v/>
      </c>
      <c r="AF4008" s="96" t="str">
        <f t="shared" si="978"/>
        <v>&lt;a name='19000100'&gt;&lt;b&gt;: 0 - Mansion on O St [2020 O St NW, WDC]&lt;/b&gt;&lt;/a&gt;&lt;br&gt;</v>
      </c>
      <c r="AG4008" s="97">
        <f t="shared" si="979"/>
        <v>1900</v>
      </c>
      <c r="AH4008" s="97" t="str">
        <f t="shared" si="980"/>
        <v>01</v>
      </c>
      <c r="AI4008" s="97" t="str">
        <f t="shared" si="981"/>
        <v>00</v>
      </c>
      <c r="AJ4008" s="97" t="str">
        <f t="shared" si="982"/>
        <v>19000100</v>
      </c>
    </row>
    <row r="4009" spans="6:36" ht="12" customHeight="1" x14ac:dyDescent="0.15">
      <c r="F4009" s="86" t="str">
        <f t="shared" si="971"/>
        <v>Saturday</v>
      </c>
      <c r="H4009" s="92" t="str">
        <f>VLOOKUP(MONTH(G4009),VLOOKUP!$W$1:$X$24,2)</f>
        <v>January</v>
      </c>
      <c r="I4009" s="92" t="str">
        <f t="shared" si="972"/>
        <v/>
      </c>
      <c r="J4009" s="93" t="s">
        <v>611</v>
      </c>
      <c r="L4009" s="86" t="str">
        <f t="shared" si="983"/>
        <v>Mansion on O St [2020 O St NW, WDC]</v>
      </c>
      <c r="M4009" s="86">
        <f t="shared" si="973"/>
        <v>0</v>
      </c>
      <c r="N4009" s="93" t="str">
        <f t="shared" si="970"/>
        <v>Mansion on O St [2020 O St NW, WDC]</v>
      </c>
      <c r="O4009" s="94"/>
      <c r="S4009" s="95">
        <f t="shared" si="974"/>
        <v>0</v>
      </c>
      <c r="T4009" s="86" t="str">
        <f t="shared" si="975"/>
        <v/>
      </c>
      <c r="U4009" s="86" t="str">
        <f t="shared" si="969"/>
        <v/>
      </c>
      <c r="V4009" s="95" t="str">
        <f t="shared" si="976"/>
        <v/>
      </c>
      <c r="W4009" s="90" t="s">
        <v>221</v>
      </c>
      <c r="AE4009" s="92" t="str">
        <f t="shared" si="977"/>
        <v/>
      </c>
      <c r="AF4009" s="96" t="str">
        <f t="shared" si="978"/>
        <v>&lt;a name='19000100'&gt;&lt;b&gt;: 0 - Mansion on O St [2020 O St NW, WDC]&lt;/b&gt;&lt;/a&gt;&lt;br&gt;</v>
      </c>
      <c r="AG4009" s="97">
        <f t="shared" si="979"/>
        <v>1900</v>
      </c>
      <c r="AH4009" s="97" t="str">
        <f t="shared" si="980"/>
        <v>01</v>
      </c>
      <c r="AI4009" s="97" t="str">
        <f t="shared" si="981"/>
        <v>00</v>
      </c>
      <c r="AJ4009" s="97" t="str">
        <f t="shared" si="982"/>
        <v>19000100</v>
      </c>
    </row>
    <row r="4010" spans="6:36" ht="12" customHeight="1" x14ac:dyDescent="0.15">
      <c r="F4010" s="86" t="str">
        <f t="shared" si="971"/>
        <v>Saturday</v>
      </c>
      <c r="H4010" s="92" t="str">
        <f>VLOOKUP(MONTH(G4010),VLOOKUP!$W$1:$X$24,2)</f>
        <v>January</v>
      </c>
      <c r="I4010" s="92" t="str">
        <f t="shared" si="972"/>
        <v/>
      </c>
      <c r="J4010" s="93" t="s">
        <v>611</v>
      </c>
      <c r="L4010" s="86" t="str">
        <f t="shared" si="983"/>
        <v>Mansion on O St [2020 O St NW, WDC]</v>
      </c>
      <c r="M4010" s="86">
        <f t="shared" si="973"/>
        <v>0</v>
      </c>
      <c r="N4010" s="93" t="str">
        <f t="shared" si="970"/>
        <v>Mansion on O St [2020 O St NW, WDC]</v>
      </c>
      <c r="O4010" s="94"/>
      <c r="S4010" s="95">
        <f t="shared" si="974"/>
        <v>0</v>
      </c>
      <c r="T4010" s="86" t="str">
        <f t="shared" si="975"/>
        <v/>
      </c>
      <c r="U4010" s="86" t="str">
        <f t="shared" si="969"/>
        <v/>
      </c>
      <c r="V4010" s="95" t="str">
        <f t="shared" si="976"/>
        <v/>
      </c>
      <c r="W4010" s="90" t="s">
        <v>221</v>
      </c>
      <c r="AE4010" s="92" t="str">
        <f t="shared" si="977"/>
        <v/>
      </c>
      <c r="AF4010" s="96" t="str">
        <f t="shared" si="978"/>
        <v>&lt;a name='19000100'&gt;&lt;b&gt;: 0 - Mansion on O St [2020 O St NW, WDC]&lt;/b&gt;&lt;/a&gt;&lt;br&gt;</v>
      </c>
      <c r="AG4010" s="97">
        <f t="shared" si="979"/>
        <v>1900</v>
      </c>
      <c r="AH4010" s="97" t="str">
        <f t="shared" si="980"/>
        <v>01</v>
      </c>
      <c r="AI4010" s="97" t="str">
        <f t="shared" si="981"/>
        <v>00</v>
      </c>
      <c r="AJ4010" s="97" t="str">
        <f t="shared" si="982"/>
        <v>19000100</v>
      </c>
    </row>
    <row r="4011" spans="6:36" ht="12" customHeight="1" x14ac:dyDescent="0.15">
      <c r="F4011" s="86" t="str">
        <f t="shared" si="971"/>
        <v>Saturday</v>
      </c>
      <c r="H4011" s="92" t="str">
        <f>VLOOKUP(MONTH(G4011),VLOOKUP!$W$1:$X$24,2)</f>
        <v>January</v>
      </c>
      <c r="I4011" s="92" t="str">
        <f t="shared" si="972"/>
        <v/>
      </c>
      <c r="J4011" s="93" t="s">
        <v>611</v>
      </c>
      <c r="L4011" s="86" t="str">
        <f t="shared" si="983"/>
        <v>Mansion on O St [2020 O St NW, WDC]</v>
      </c>
      <c r="M4011" s="86">
        <f t="shared" si="973"/>
        <v>0</v>
      </c>
      <c r="N4011" s="93" t="str">
        <f t="shared" si="970"/>
        <v>Mansion on O St [2020 O St NW, WDC]</v>
      </c>
      <c r="O4011" s="94"/>
      <c r="S4011" s="95">
        <f t="shared" si="974"/>
        <v>0</v>
      </c>
      <c r="T4011" s="86" t="str">
        <f t="shared" si="975"/>
        <v/>
      </c>
      <c r="U4011" s="86" t="str">
        <f t="shared" si="969"/>
        <v/>
      </c>
      <c r="V4011" s="95" t="str">
        <f t="shared" si="976"/>
        <v/>
      </c>
      <c r="W4011" s="90" t="s">
        <v>221</v>
      </c>
      <c r="AE4011" s="92" t="str">
        <f t="shared" si="977"/>
        <v/>
      </c>
      <c r="AF4011" s="96" t="str">
        <f t="shared" si="978"/>
        <v>&lt;a name='19000100'&gt;&lt;b&gt;: 0 - Mansion on O St [2020 O St NW, WDC]&lt;/b&gt;&lt;/a&gt;&lt;br&gt;</v>
      </c>
      <c r="AG4011" s="97">
        <f t="shared" si="979"/>
        <v>1900</v>
      </c>
      <c r="AH4011" s="97" t="str">
        <f t="shared" si="980"/>
        <v>01</v>
      </c>
      <c r="AI4011" s="97" t="str">
        <f t="shared" si="981"/>
        <v>00</v>
      </c>
      <c r="AJ4011" s="97" t="str">
        <f t="shared" si="982"/>
        <v>19000100</v>
      </c>
    </row>
    <row r="4012" spans="6:36" ht="12" customHeight="1" x14ac:dyDescent="0.15">
      <c r="F4012" s="86" t="str">
        <f t="shared" si="971"/>
        <v>Saturday</v>
      </c>
      <c r="G4012" s="91"/>
      <c r="H4012" s="92" t="str">
        <f>VLOOKUP(MONTH(G4012),VLOOKUP!$W$1:$X$24,2)</f>
        <v>January</v>
      </c>
      <c r="I4012" s="92" t="str">
        <f t="shared" si="972"/>
        <v/>
      </c>
      <c r="J4012" s="93" t="s">
        <v>2020</v>
      </c>
      <c r="L4012" s="86" t="str">
        <f t="shared" si="983"/>
        <v>Marble House [2930 Albermarle St NW, WDC]</v>
      </c>
      <c r="M4012" s="86">
        <f t="shared" si="973"/>
        <v>0</v>
      </c>
      <c r="N4012" s="93" t="str">
        <f t="shared" si="970"/>
        <v>Marble House [2930 Albermarle St NW, WDC]</v>
      </c>
      <c r="O4012" s="90"/>
      <c r="S4012" s="95">
        <f t="shared" si="974"/>
        <v>0</v>
      </c>
      <c r="T4012" s="86" t="str">
        <f t="shared" si="975"/>
        <v/>
      </c>
      <c r="U4012" s="86" t="str">
        <f t="shared" si="969"/>
        <v/>
      </c>
      <c r="V4012" s="95" t="str">
        <f t="shared" si="976"/>
        <v/>
      </c>
      <c r="AE4012" s="92" t="str">
        <f t="shared" si="977"/>
        <v/>
      </c>
      <c r="AF4012" s="96" t="str">
        <f t="shared" si="978"/>
        <v>&lt;a name='19000100'&gt;&lt;b&gt;: 0 - Marble House [2930 Albermarle St NW, WDC]&lt;/b&gt;&lt;/a&gt;&lt;br&gt;</v>
      </c>
      <c r="AG4012" s="97">
        <f t="shared" si="979"/>
        <v>1900</v>
      </c>
      <c r="AH4012" s="97" t="str">
        <f t="shared" si="980"/>
        <v>01</v>
      </c>
      <c r="AI4012" s="97" t="str">
        <f t="shared" si="981"/>
        <v>00</v>
      </c>
      <c r="AJ4012" s="97" t="str">
        <f t="shared" si="982"/>
        <v>19000100</v>
      </c>
    </row>
    <row r="4013" spans="6:36" ht="12" customHeight="1" x14ac:dyDescent="0.15">
      <c r="F4013" s="86" t="str">
        <f t="shared" si="971"/>
        <v>Saturday</v>
      </c>
      <c r="G4013" s="91"/>
      <c r="H4013" s="92" t="str">
        <f>VLOOKUP(MONTH(G4013),VLOOKUP!$W$1:$X$24,2)</f>
        <v>January</v>
      </c>
      <c r="I4013" s="92" t="str">
        <f t="shared" si="972"/>
        <v/>
      </c>
      <c r="J4013" s="93" t="s">
        <v>2020</v>
      </c>
      <c r="L4013" s="86" t="str">
        <f t="shared" si="983"/>
        <v>Marble House [2930 Albermarle St NW, WDC]</v>
      </c>
      <c r="M4013" s="86">
        <f t="shared" si="973"/>
        <v>0</v>
      </c>
      <c r="N4013" s="93" t="str">
        <f t="shared" si="970"/>
        <v>Marble House [2930 Albermarle St NW, WDC]</v>
      </c>
      <c r="O4013" s="90"/>
      <c r="S4013" s="95">
        <f t="shared" si="974"/>
        <v>0</v>
      </c>
      <c r="T4013" s="86" t="str">
        <f t="shared" si="975"/>
        <v/>
      </c>
      <c r="U4013" s="86" t="str">
        <f t="shared" si="969"/>
        <v/>
      </c>
      <c r="V4013" s="95" t="str">
        <f t="shared" si="976"/>
        <v/>
      </c>
      <c r="AE4013" s="92" t="str">
        <f t="shared" si="977"/>
        <v/>
      </c>
      <c r="AF4013" s="96" t="str">
        <f t="shared" si="978"/>
        <v>&lt;a name='19000100'&gt;&lt;b&gt;: 0 - Marble House [2930 Albermarle St NW, WDC]&lt;/b&gt;&lt;/a&gt;&lt;br&gt;</v>
      </c>
      <c r="AG4013" s="97">
        <f t="shared" si="979"/>
        <v>1900</v>
      </c>
      <c r="AH4013" s="97" t="str">
        <f t="shared" si="980"/>
        <v>01</v>
      </c>
      <c r="AI4013" s="97" t="str">
        <f t="shared" si="981"/>
        <v>00</v>
      </c>
      <c r="AJ4013" s="97" t="str">
        <f t="shared" si="982"/>
        <v>19000100</v>
      </c>
    </row>
    <row r="4014" spans="6:36" ht="12" customHeight="1" x14ac:dyDescent="0.15">
      <c r="F4014" s="86" t="str">
        <f t="shared" si="971"/>
        <v>Saturday</v>
      </c>
      <c r="G4014" s="91"/>
      <c r="H4014" s="92" t="str">
        <f>VLOOKUP(MONTH(G4014),VLOOKUP!$W$1:$X$24,2)</f>
        <v>January</v>
      </c>
      <c r="I4014" s="92" t="str">
        <f t="shared" si="972"/>
        <v/>
      </c>
      <c r="J4014" s="93" t="s">
        <v>2020</v>
      </c>
      <c r="L4014" s="86" t="str">
        <f t="shared" si="983"/>
        <v>Marble House [2930 Albermarle St NW, WDC]</v>
      </c>
      <c r="M4014" s="86">
        <f t="shared" si="973"/>
        <v>0</v>
      </c>
      <c r="N4014" s="93" t="str">
        <f t="shared" si="970"/>
        <v>Marble House [2930 Albermarle St NW, WDC]</v>
      </c>
      <c r="O4014" s="90"/>
      <c r="S4014" s="95">
        <f t="shared" si="974"/>
        <v>0</v>
      </c>
      <c r="T4014" s="86" t="str">
        <f t="shared" si="975"/>
        <v/>
      </c>
      <c r="U4014" s="86" t="str">
        <f t="shared" si="969"/>
        <v/>
      </c>
      <c r="V4014" s="95" t="str">
        <f t="shared" si="976"/>
        <v/>
      </c>
      <c r="AE4014" s="92" t="str">
        <f t="shared" si="977"/>
        <v/>
      </c>
      <c r="AF4014" s="96" t="str">
        <f t="shared" si="978"/>
        <v>&lt;a name='19000100'&gt;&lt;b&gt;: 0 - Marble House [2930 Albermarle St NW, WDC]&lt;/b&gt;&lt;/a&gt;&lt;br&gt;</v>
      </c>
      <c r="AG4014" s="97">
        <f t="shared" si="979"/>
        <v>1900</v>
      </c>
      <c r="AH4014" s="97" t="str">
        <f t="shared" si="980"/>
        <v>01</v>
      </c>
      <c r="AI4014" s="97" t="str">
        <f t="shared" si="981"/>
        <v>00</v>
      </c>
      <c r="AJ4014" s="97" t="str">
        <f t="shared" si="982"/>
        <v>19000100</v>
      </c>
    </row>
    <row r="4015" spans="6:36" ht="12" customHeight="1" x14ac:dyDescent="0.15">
      <c r="F4015" s="86" t="str">
        <f t="shared" si="971"/>
        <v>Saturday</v>
      </c>
      <c r="G4015" s="91"/>
      <c r="H4015" s="92" t="str">
        <f>VLOOKUP(MONTH(G4015),VLOOKUP!$W$1:$X$24,2)</f>
        <v>January</v>
      </c>
      <c r="I4015" s="92" t="str">
        <f t="shared" si="972"/>
        <v/>
      </c>
      <c r="J4015" s="93" t="s">
        <v>2020</v>
      </c>
      <c r="L4015" s="86" t="str">
        <f t="shared" si="983"/>
        <v>Marble House [2930 Albermarle St NW, WDC]</v>
      </c>
      <c r="M4015" s="86">
        <f t="shared" si="973"/>
        <v>0</v>
      </c>
      <c r="N4015" s="93" t="str">
        <f t="shared" si="970"/>
        <v>Marble House [2930 Albermarle St NW, WDC]</v>
      </c>
      <c r="O4015" s="90"/>
      <c r="S4015" s="95">
        <f t="shared" si="974"/>
        <v>0</v>
      </c>
      <c r="T4015" s="86" t="str">
        <f t="shared" si="975"/>
        <v/>
      </c>
      <c r="U4015" s="86" t="str">
        <f t="shared" si="969"/>
        <v/>
      </c>
      <c r="V4015" s="95" t="str">
        <f t="shared" si="976"/>
        <v/>
      </c>
      <c r="AE4015" s="92" t="str">
        <f t="shared" si="977"/>
        <v/>
      </c>
      <c r="AF4015" s="96" t="str">
        <f t="shared" si="978"/>
        <v>&lt;a name='19000100'&gt;&lt;b&gt;: 0 - Marble House [2930 Albermarle St NW, WDC]&lt;/b&gt;&lt;/a&gt;&lt;br&gt;</v>
      </c>
      <c r="AG4015" s="97">
        <f t="shared" si="979"/>
        <v>1900</v>
      </c>
      <c r="AH4015" s="97" t="str">
        <f t="shared" si="980"/>
        <v>01</v>
      </c>
      <c r="AI4015" s="97" t="str">
        <f t="shared" si="981"/>
        <v>00</v>
      </c>
      <c r="AJ4015" s="97" t="str">
        <f t="shared" si="982"/>
        <v>19000100</v>
      </c>
    </row>
    <row r="4016" spans="6:36" ht="12" customHeight="1" x14ac:dyDescent="0.15">
      <c r="F4016" s="86" t="str">
        <f t="shared" si="971"/>
        <v>Saturday</v>
      </c>
      <c r="G4016" s="91"/>
      <c r="H4016" s="92" t="str">
        <f>VLOOKUP(MONTH(G4016),VLOOKUP!$W$1:$X$24,2)</f>
        <v>January</v>
      </c>
      <c r="I4016" s="92" t="str">
        <f t="shared" si="972"/>
        <v/>
      </c>
      <c r="J4016" s="93" t="s">
        <v>2020</v>
      </c>
      <c r="L4016" s="86" t="str">
        <f t="shared" si="983"/>
        <v>Marble House [2930 Albermarle St NW, WDC]</v>
      </c>
      <c r="M4016" s="86">
        <f t="shared" si="973"/>
        <v>0</v>
      </c>
      <c r="N4016" s="93" t="str">
        <f t="shared" si="970"/>
        <v>Marble House [2930 Albermarle St NW, WDC]</v>
      </c>
      <c r="O4016" s="90"/>
      <c r="S4016" s="95">
        <f t="shared" si="974"/>
        <v>0</v>
      </c>
      <c r="T4016" s="86" t="str">
        <f t="shared" si="975"/>
        <v/>
      </c>
      <c r="U4016" s="86" t="str">
        <f t="shared" si="969"/>
        <v/>
      </c>
      <c r="V4016" s="95" t="str">
        <f t="shared" si="976"/>
        <v/>
      </c>
      <c r="AE4016" s="92" t="str">
        <f t="shared" si="977"/>
        <v/>
      </c>
      <c r="AF4016" s="96" t="str">
        <f t="shared" si="978"/>
        <v>&lt;a name='19000100'&gt;&lt;b&gt;: 0 - Marble House [2930 Albermarle St NW, WDC]&lt;/b&gt;&lt;/a&gt;&lt;br&gt;</v>
      </c>
      <c r="AG4016" s="97">
        <f t="shared" si="979"/>
        <v>1900</v>
      </c>
      <c r="AH4016" s="97" t="str">
        <f t="shared" si="980"/>
        <v>01</v>
      </c>
      <c r="AI4016" s="97" t="str">
        <f t="shared" si="981"/>
        <v>00</v>
      </c>
      <c r="AJ4016" s="97" t="str">
        <f t="shared" si="982"/>
        <v>19000100</v>
      </c>
    </row>
    <row r="4017" spans="6:36" ht="12" customHeight="1" x14ac:dyDescent="0.15">
      <c r="F4017" s="86" t="str">
        <f t="shared" si="971"/>
        <v>Saturday</v>
      </c>
      <c r="G4017" s="91"/>
      <c r="H4017" s="92" t="str">
        <f>VLOOKUP(MONTH(G4017),VLOOKUP!$W$1:$X$24,2)</f>
        <v>January</v>
      </c>
      <c r="I4017" s="92" t="str">
        <f t="shared" si="972"/>
        <v/>
      </c>
      <c r="J4017" s="93" t="s">
        <v>1072</v>
      </c>
      <c r="L4017" s="86" t="str">
        <f t="shared" si="983"/>
        <v>Martin Luther King Jr. Memorial [1964 Independence Ave SE, WDC]</v>
      </c>
      <c r="M4017" s="86">
        <f t="shared" si="973"/>
        <v>0</v>
      </c>
      <c r="N4017" s="93" t="str">
        <f t="shared" si="970"/>
        <v>Martin Luther King Jr. Memorial [1964 Independence Ave SE, WDC]</v>
      </c>
      <c r="O4017" s="94"/>
      <c r="S4017" s="95">
        <f t="shared" si="974"/>
        <v>0</v>
      </c>
      <c r="T4017" s="86" t="str">
        <f t="shared" si="975"/>
        <v/>
      </c>
      <c r="U4017" s="86" t="str">
        <f t="shared" si="969"/>
        <v/>
      </c>
      <c r="V4017" s="95" t="str">
        <f t="shared" si="976"/>
        <v/>
      </c>
      <c r="AE4017" s="92" t="str">
        <f t="shared" si="977"/>
        <v/>
      </c>
      <c r="AF4017" s="96" t="str">
        <f t="shared" si="978"/>
        <v>&lt;a name='19000100'&gt;&lt;b&gt;: 0 - Martin Luther King Jr. Memorial [1964 Independence Ave SE, WDC]&lt;/b&gt;&lt;/a&gt;&lt;br&gt;</v>
      </c>
      <c r="AG4017" s="97">
        <f t="shared" si="979"/>
        <v>1900</v>
      </c>
      <c r="AH4017" s="97" t="str">
        <f t="shared" si="980"/>
        <v>01</v>
      </c>
      <c r="AI4017" s="97" t="str">
        <f t="shared" si="981"/>
        <v>00</v>
      </c>
      <c r="AJ4017" s="97" t="str">
        <f t="shared" si="982"/>
        <v>19000100</v>
      </c>
    </row>
    <row r="4018" spans="6:36" ht="12" customHeight="1" x14ac:dyDescent="0.15">
      <c r="F4018" s="86" t="str">
        <f t="shared" si="971"/>
        <v>Saturday</v>
      </c>
      <c r="G4018" s="91"/>
      <c r="H4018" s="92" t="str">
        <f>VLOOKUP(MONTH(G4018),VLOOKUP!$W$1:$X$24,2)</f>
        <v>January</v>
      </c>
      <c r="I4018" s="92" t="str">
        <f t="shared" si="972"/>
        <v/>
      </c>
      <c r="J4018" s="93" t="s">
        <v>1072</v>
      </c>
      <c r="L4018" s="86" t="str">
        <f t="shared" si="983"/>
        <v>Martin Luther King Jr. Memorial [1964 Independence Ave SE, WDC]</v>
      </c>
      <c r="M4018" s="86">
        <f t="shared" si="973"/>
        <v>0</v>
      </c>
      <c r="N4018" s="93" t="str">
        <f t="shared" si="970"/>
        <v>Martin Luther King Jr. Memorial [1964 Independence Ave SE, WDC]</v>
      </c>
      <c r="O4018" s="94"/>
      <c r="S4018" s="95">
        <f t="shared" si="974"/>
        <v>0</v>
      </c>
      <c r="T4018" s="86" t="str">
        <f t="shared" si="975"/>
        <v/>
      </c>
      <c r="U4018" s="86" t="str">
        <f t="shared" si="969"/>
        <v/>
      </c>
      <c r="V4018" s="95" t="str">
        <f t="shared" si="976"/>
        <v/>
      </c>
      <c r="AE4018" s="92" t="str">
        <f t="shared" si="977"/>
        <v/>
      </c>
      <c r="AF4018" s="96" t="str">
        <f t="shared" si="978"/>
        <v>&lt;a name='19000100'&gt;&lt;b&gt;: 0 - Martin Luther King Jr. Memorial [1964 Independence Ave SE, WDC]&lt;/b&gt;&lt;/a&gt;&lt;br&gt;</v>
      </c>
      <c r="AG4018" s="97">
        <f t="shared" si="979"/>
        <v>1900</v>
      </c>
      <c r="AH4018" s="97" t="str">
        <f t="shared" si="980"/>
        <v>01</v>
      </c>
      <c r="AI4018" s="97" t="str">
        <f t="shared" si="981"/>
        <v>00</v>
      </c>
      <c r="AJ4018" s="97" t="str">
        <f t="shared" si="982"/>
        <v>19000100</v>
      </c>
    </row>
    <row r="4019" spans="6:36" ht="12" customHeight="1" x14ac:dyDescent="0.15">
      <c r="F4019" s="86" t="str">
        <f t="shared" si="971"/>
        <v>Saturday</v>
      </c>
      <c r="G4019" s="91"/>
      <c r="H4019" s="92" t="str">
        <f>VLOOKUP(MONTH(G4019),VLOOKUP!$W$1:$X$24,2)</f>
        <v>January</v>
      </c>
      <c r="I4019" s="92" t="str">
        <f t="shared" si="972"/>
        <v/>
      </c>
      <c r="J4019" s="93" t="s">
        <v>1072</v>
      </c>
      <c r="L4019" s="86" t="str">
        <f t="shared" si="983"/>
        <v>Martin Luther King Jr. Memorial [1964 Independence Ave SE, WDC]</v>
      </c>
      <c r="M4019" s="86">
        <f t="shared" si="973"/>
        <v>0</v>
      </c>
      <c r="N4019" s="93" t="str">
        <f t="shared" si="970"/>
        <v>Martin Luther King Jr. Memorial [1964 Independence Ave SE, WDC]</v>
      </c>
      <c r="O4019" s="94"/>
      <c r="S4019" s="95">
        <f t="shared" si="974"/>
        <v>0</v>
      </c>
      <c r="T4019" s="86" t="str">
        <f t="shared" si="975"/>
        <v/>
      </c>
      <c r="U4019" s="86" t="str">
        <f t="shared" si="969"/>
        <v/>
      </c>
      <c r="V4019" s="95" t="str">
        <f t="shared" si="976"/>
        <v/>
      </c>
      <c r="AE4019" s="92" t="str">
        <f t="shared" si="977"/>
        <v/>
      </c>
      <c r="AF4019" s="100" t="str">
        <f t="shared" si="978"/>
        <v>&lt;a name='19000100'&gt;&lt;b&gt;: 0 - Martin Luther King Jr. Memorial [1964 Independence Ave SE, WDC]&lt;/b&gt;&lt;/a&gt;&lt;br&gt;</v>
      </c>
      <c r="AG4019" s="101">
        <f t="shared" si="979"/>
        <v>1900</v>
      </c>
      <c r="AH4019" s="101" t="str">
        <f t="shared" si="980"/>
        <v>01</v>
      </c>
      <c r="AI4019" s="101" t="str">
        <f t="shared" si="981"/>
        <v>00</v>
      </c>
      <c r="AJ4019" s="101" t="str">
        <f t="shared" si="982"/>
        <v>19000100</v>
      </c>
    </row>
    <row r="4020" spans="6:36" ht="12" customHeight="1" x14ac:dyDescent="0.15">
      <c r="F4020" s="86" t="str">
        <f t="shared" si="971"/>
        <v>Saturday</v>
      </c>
      <c r="G4020" s="91"/>
      <c r="H4020" s="92" t="str">
        <f>VLOOKUP(MONTH(G4020),VLOOKUP!$W$1:$X$24,2)</f>
        <v>January</v>
      </c>
      <c r="I4020" s="92" t="str">
        <f t="shared" si="972"/>
        <v/>
      </c>
      <c r="J4020" s="93" t="s">
        <v>2389</v>
      </c>
      <c r="L4020" s="86" t="str">
        <f t="shared" si="983"/>
        <v>Marx Caf&amp;eacute; [3203 Mt Pleasant St NW, WDC]</v>
      </c>
      <c r="M4020" s="86">
        <f t="shared" si="973"/>
        <v>0</v>
      </c>
      <c r="N4020" s="93" t="str">
        <f t="shared" si="970"/>
        <v>Marx Caf&amp;eacute; [3203 Mt Pleasant St NW, WDC]</v>
      </c>
      <c r="O4020" s="90"/>
      <c r="S4020" s="95">
        <f t="shared" si="974"/>
        <v>0</v>
      </c>
      <c r="T4020" s="86" t="str">
        <f t="shared" si="975"/>
        <v/>
      </c>
      <c r="U4020" s="86" t="str">
        <f t="shared" si="969"/>
        <v/>
      </c>
      <c r="V4020" s="95" t="str">
        <f t="shared" si="976"/>
        <v/>
      </c>
      <c r="AE4020" s="92" t="str">
        <f t="shared" si="977"/>
        <v/>
      </c>
      <c r="AF4020" s="96" t="str">
        <f t="shared" si="978"/>
        <v>&lt;a name='19000100'&gt;&lt;b&gt;: 0 - Marx Caf&amp;eacute; [3203 Mt Pleasant St NW, WDC]&lt;/b&gt;&lt;/a&gt;&lt;br&gt;</v>
      </c>
      <c r="AG4020" s="97">
        <f t="shared" si="979"/>
        <v>1900</v>
      </c>
      <c r="AH4020" s="97" t="str">
        <f t="shared" si="980"/>
        <v>01</v>
      </c>
      <c r="AI4020" s="97" t="str">
        <f t="shared" si="981"/>
        <v>00</v>
      </c>
      <c r="AJ4020" s="97" t="str">
        <f t="shared" si="982"/>
        <v>19000100</v>
      </c>
    </row>
    <row r="4021" spans="6:36" ht="12" customHeight="1" x14ac:dyDescent="0.15">
      <c r="F4021" s="86" t="str">
        <f t="shared" si="971"/>
        <v>Saturday</v>
      </c>
      <c r="G4021" s="91"/>
      <c r="H4021" s="92" t="str">
        <f>VLOOKUP(MONTH(G4021),VLOOKUP!$W$1:$X$24,2)</f>
        <v>January</v>
      </c>
      <c r="I4021" s="92" t="str">
        <f t="shared" si="972"/>
        <v/>
      </c>
      <c r="J4021" s="93" t="s">
        <v>2389</v>
      </c>
      <c r="L4021" s="86" t="str">
        <f t="shared" si="983"/>
        <v>Marx Caf&amp;eacute; [3203 Mt Pleasant St NW, WDC]</v>
      </c>
      <c r="M4021" s="86">
        <f t="shared" si="973"/>
        <v>0</v>
      </c>
      <c r="N4021" s="93" t="str">
        <f t="shared" si="970"/>
        <v>Marx Caf&amp;eacute; [3203 Mt Pleasant St NW, WDC]</v>
      </c>
      <c r="O4021" s="90"/>
      <c r="S4021" s="95">
        <f t="shared" si="974"/>
        <v>0</v>
      </c>
      <c r="T4021" s="86" t="str">
        <f t="shared" si="975"/>
        <v/>
      </c>
      <c r="U4021" s="86" t="str">
        <f t="shared" ref="U4021:U4068" si="984">IF(ISBLANK(G4021),"","&amp;#149; "&amp;IF(ISBLANK(C4021),"","&lt;S&gt;")&amp;I4021&amp;IF(ISBLANK(A4021),""," - &lt;a href='recommended.php#"&amp;AJ4021&amp;"'&gt;&lt;b&gt;&lt;em&gt;&lt;font color='#9C004D'&gt;RECOMMENDED&lt;/font&gt;&lt;/em&gt;&lt;/b&gt;&lt;/a&gt;")&amp;" - "&amp;M4021&amp;IF(ISBLANK(K4021),K4021," - &lt;b&gt;"&amp;K4021&amp;"&lt;/b&gt; ")&amp;IF(B4021="Sold Out"," - &lt;font color='#000099'&gt;&lt;b&gt;&lt;I&gt;sold out&lt;/I&gt;&lt;/b&gt;&lt;/font&gt;","")&amp;IF(ISBLANK(C4021),"","&lt;/S&gt; &lt;b&gt;"&amp;C4021&amp;"&lt;/b&gt;")&amp;"&lt;p&gt;")</f>
        <v/>
      </c>
      <c r="V4021" s="95" t="str">
        <f t="shared" si="976"/>
        <v/>
      </c>
      <c r="AE4021" s="92" t="str">
        <f t="shared" si="977"/>
        <v/>
      </c>
      <c r="AF4021" s="100" t="str">
        <f t="shared" si="978"/>
        <v>&lt;a name='19000100'&gt;&lt;b&gt;: 0 - Marx Caf&amp;eacute; [3203 Mt Pleasant St NW, WDC]&lt;/b&gt;&lt;/a&gt;&lt;br&gt;</v>
      </c>
      <c r="AG4021" s="101">
        <f t="shared" si="979"/>
        <v>1900</v>
      </c>
      <c r="AH4021" s="101" t="str">
        <f t="shared" si="980"/>
        <v>01</v>
      </c>
      <c r="AI4021" s="101" t="str">
        <f t="shared" si="981"/>
        <v>00</v>
      </c>
      <c r="AJ4021" s="101" t="str">
        <f t="shared" si="982"/>
        <v>19000100</v>
      </c>
    </row>
    <row r="4022" spans="6:36" ht="12" customHeight="1" x14ac:dyDescent="0.15">
      <c r="F4022" s="86" t="str">
        <f t="shared" si="971"/>
        <v>Saturday</v>
      </c>
      <c r="G4022" s="91"/>
      <c r="H4022" s="92" t="str">
        <f>VLOOKUP(MONTH(G4022),VLOOKUP!$W$1:$X$24,2)</f>
        <v>January</v>
      </c>
      <c r="I4022" s="92" t="str">
        <f t="shared" si="972"/>
        <v/>
      </c>
      <c r="J4022" s="93" t="s">
        <v>2389</v>
      </c>
      <c r="L4022" s="86" t="str">
        <f t="shared" si="983"/>
        <v>Marx Caf&amp;eacute; [3203 Mt Pleasant St NW, WDC]</v>
      </c>
      <c r="M4022" s="86">
        <f t="shared" si="973"/>
        <v>0</v>
      </c>
      <c r="N4022" s="93" t="str">
        <f t="shared" si="970"/>
        <v>Marx Caf&amp;eacute; [3203 Mt Pleasant St NW, WDC]</v>
      </c>
      <c r="O4022" s="90"/>
      <c r="S4022" s="95">
        <f t="shared" si="974"/>
        <v>0</v>
      </c>
      <c r="T4022" s="86" t="str">
        <f t="shared" si="975"/>
        <v/>
      </c>
      <c r="U4022" s="86" t="str">
        <f t="shared" si="984"/>
        <v/>
      </c>
      <c r="V4022" s="95" t="str">
        <f t="shared" si="976"/>
        <v/>
      </c>
      <c r="AE4022" s="92" t="str">
        <f t="shared" si="977"/>
        <v/>
      </c>
      <c r="AF4022" s="96" t="str">
        <f t="shared" si="978"/>
        <v>&lt;a name='19000100'&gt;&lt;b&gt;: 0 - Marx Caf&amp;eacute; [3203 Mt Pleasant St NW, WDC]&lt;/b&gt;&lt;/a&gt;&lt;br&gt;</v>
      </c>
      <c r="AG4022" s="97">
        <f t="shared" si="979"/>
        <v>1900</v>
      </c>
      <c r="AH4022" s="97" t="str">
        <f t="shared" si="980"/>
        <v>01</v>
      </c>
      <c r="AI4022" s="97" t="str">
        <f t="shared" si="981"/>
        <v>00</v>
      </c>
      <c r="AJ4022" s="97" t="str">
        <f t="shared" si="982"/>
        <v>19000100</v>
      </c>
    </row>
    <row r="4023" spans="6:36" ht="12" customHeight="1" x14ac:dyDescent="0.15">
      <c r="F4023" s="86" t="str">
        <f t="shared" si="971"/>
        <v>Saturday</v>
      </c>
      <c r="G4023" s="91"/>
      <c r="H4023" s="92" t="str">
        <f>VLOOKUP(MONTH(G4023),VLOOKUP!$W$1:$X$24,2)</f>
        <v>January</v>
      </c>
      <c r="I4023" s="92" t="str">
        <f t="shared" si="972"/>
        <v/>
      </c>
      <c r="J4023" s="93" t="s">
        <v>2389</v>
      </c>
      <c r="L4023" s="86" t="str">
        <f t="shared" si="983"/>
        <v>Marx Caf&amp;eacute; [3203 Mt Pleasant St NW, WDC]</v>
      </c>
      <c r="M4023" s="86">
        <f t="shared" si="973"/>
        <v>0</v>
      </c>
      <c r="N4023" s="93" t="str">
        <f t="shared" si="970"/>
        <v>Marx Caf&amp;eacute; [3203 Mt Pleasant St NW, WDC]</v>
      </c>
      <c r="O4023" s="90"/>
      <c r="S4023" s="95">
        <f t="shared" si="974"/>
        <v>0</v>
      </c>
      <c r="T4023" s="86" t="str">
        <f t="shared" si="975"/>
        <v/>
      </c>
      <c r="U4023" s="86" t="str">
        <f t="shared" si="984"/>
        <v/>
      </c>
      <c r="V4023" s="95" t="str">
        <f t="shared" si="976"/>
        <v/>
      </c>
      <c r="AE4023" s="92" t="str">
        <f t="shared" si="977"/>
        <v/>
      </c>
      <c r="AF4023" s="96" t="str">
        <f t="shared" si="978"/>
        <v>&lt;a name='19000100'&gt;&lt;b&gt;: 0 - Marx Caf&amp;eacute; [3203 Mt Pleasant St NW, WDC]&lt;/b&gt;&lt;/a&gt;&lt;br&gt;</v>
      </c>
      <c r="AG4023" s="97">
        <f t="shared" si="979"/>
        <v>1900</v>
      </c>
      <c r="AH4023" s="97" t="str">
        <f t="shared" si="980"/>
        <v>01</v>
      </c>
      <c r="AI4023" s="97" t="str">
        <f t="shared" si="981"/>
        <v>00</v>
      </c>
      <c r="AJ4023" s="97" t="str">
        <f t="shared" si="982"/>
        <v>19000100</v>
      </c>
    </row>
    <row r="4024" spans="6:36" ht="12" customHeight="1" x14ac:dyDescent="0.15">
      <c r="F4024" s="86" t="str">
        <f t="shared" si="971"/>
        <v>Saturday</v>
      </c>
      <c r="G4024" s="91"/>
      <c r="H4024" s="92" t="str">
        <f>VLOOKUP(MONTH(G4024),VLOOKUP!$W$1:$X$24,2)</f>
        <v>January</v>
      </c>
      <c r="I4024" s="92" t="str">
        <f t="shared" si="972"/>
        <v/>
      </c>
      <c r="J4024" s="93" t="s">
        <v>848</v>
      </c>
      <c r="L4024" s="86" t="str">
        <f t="shared" si="983"/>
        <v>Maryland Hall for the Creative Arts [801 Chase Street, Annapolis, MD]</v>
      </c>
      <c r="M4024" s="86">
        <f t="shared" si="973"/>
        <v>0</v>
      </c>
      <c r="N4024" s="93" t="str">
        <f t="shared" si="970"/>
        <v>Maryland Hall for the Creative Arts [801 Chase Street, Annapolis, MD]</v>
      </c>
      <c r="O4024" s="90"/>
      <c r="S4024" s="95">
        <f t="shared" si="974"/>
        <v>0</v>
      </c>
      <c r="T4024" s="86" t="str">
        <f t="shared" si="975"/>
        <v/>
      </c>
      <c r="U4024" s="86" t="str">
        <f t="shared" si="984"/>
        <v/>
      </c>
      <c r="V4024" s="95" t="str">
        <f t="shared" si="976"/>
        <v/>
      </c>
      <c r="W4024" s="90" t="s">
        <v>282</v>
      </c>
      <c r="AE4024" s="92" t="str">
        <f t="shared" si="977"/>
        <v/>
      </c>
      <c r="AF4024" s="96" t="str">
        <f t="shared" si="978"/>
        <v>&lt;a name='19000100'&gt;&lt;b&gt;: 0 - Maryland Hall for the Creative Arts [801 Chase Street, Annapolis, MD]&lt;/b&gt;&lt;/a&gt;&lt;br&gt;</v>
      </c>
      <c r="AG4024" s="97">
        <f t="shared" si="979"/>
        <v>1900</v>
      </c>
      <c r="AH4024" s="97" t="str">
        <f t="shared" si="980"/>
        <v>01</v>
      </c>
      <c r="AI4024" s="97" t="str">
        <f t="shared" si="981"/>
        <v>00</v>
      </c>
      <c r="AJ4024" s="97" t="str">
        <f t="shared" si="982"/>
        <v>19000100</v>
      </c>
    </row>
    <row r="4025" spans="6:36" ht="12" customHeight="1" x14ac:dyDescent="0.15">
      <c r="F4025" s="86" t="str">
        <f t="shared" si="971"/>
        <v>Saturday</v>
      </c>
      <c r="G4025" s="91"/>
      <c r="H4025" s="92" t="str">
        <f>VLOOKUP(MONTH(G4025),VLOOKUP!$W$1:$X$24,2)</f>
        <v>January</v>
      </c>
      <c r="I4025" s="92" t="str">
        <f t="shared" si="972"/>
        <v/>
      </c>
      <c r="J4025" s="93" t="s">
        <v>848</v>
      </c>
      <c r="L4025" s="86" t="str">
        <f t="shared" si="983"/>
        <v>Maryland Hall for the Creative Arts [801 Chase Street, Annapolis, MD]</v>
      </c>
      <c r="M4025" s="86">
        <f t="shared" si="973"/>
        <v>0</v>
      </c>
      <c r="N4025" s="93" t="str">
        <f t="shared" si="970"/>
        <v>Maryland Hall for the Creative Arts [801 Chase Street, Annapolis, MD]</v>
      </c>
      <c r="O4025" s="90"/>
      <c r="S4025" s="95">
        <f t="shared" si="974"/>
        <v>0</v>
      </c>
      <c r="T4025" s="86" t="str">
        <f t="shared" si="975"/>
        <v/>
      </c>
      <c r="U4025" s="86" t="str">
        <f t="shared" si="984"/>
        <v/>
      </c>
      <c r="V4025" s="95" t="str">
        <f t="shared" si="976"/>
        <v/>
      </c>
      <c r="W4025" s="90" t="s">
        <v>282</v>
      </c>
      <c r="AE4025" s="92" t="str">
        <f t="shared" si="977"/>
        <v/>
      </c>
      <c r="AF4025" s="96" t="str">
        <f t="shared" si="978"/>
        <v>&lt;a name='19000100'&gt;&lt;b&gt;: 0 - Maryland Hall for the Creative Arts [801 Chase Street, Annapolis, MD]&lt;/b&gt;&lt;/a&gt;&lt;br&gt;</v>
      </c>
      <c r="AG4025" s="97">
        <f t="shared" si="979"/>
        <v>1900</v>
      </c>
      <c r="AH4025" s="97" t="str">
        <f t="shared" si="980"/>
        <v>01</v>
      </c>
      <c r="AI4025" s="97" t="str">
        <f t="shared" si="981"/>
        <v>00</v>
      </c>
      <c r="AJ4025" s="97" t="str">
        <f t="shared" si="982"/>
        <v>19000100</v>
      </c>
    </row>
    <row r="4026" spans="6:36" ht="12" customHeight="1" x14ac:dyDescent="0.15">
      <c r="F4026" s="86" t="str">
        <f t="shared" si="971"/>
        <v>Saturday</v>
      </c>
      <c r="G4026" s="91"/>
      <c r="H4026" s="92" t="str">
        <f>VLOOKUP(MONTH(G4026),VLOOKUP!$W$1:$X$24,2)</f>
        <v>January</v>
      </c>
      <c r="I4026" s="92" t="str">
        <f t="shared" si="972"/>
        <v/>
      </c>
      <c r="J4026" s="93" t="s">
        <v>848</v>
      </c>
      <c r="L4026" s="86" t="str">
        <f t="shared" si="983"/>
        <v>Maryland Hall for the Creative Arts [801 Chase Street, Annapolis, MD]</v>
      </c>
      <c r="M4026" s="86">
        <f t="shared" si="973"/>
        <v>0</v>
      </c>
      <c r="N4026" s="93" t="str">
        <f t="shared" ref="N4026:N4068" si="985">J4026</f>
        <v>Maryland Hall for the Creative Arts [801 Chase Street, Annapolis, MD]</v>
      </c>
      <c r="O4026" s="90"/>
      <c r="S4026" s="95">
        <f t="shared" si="974"/>
        <v>0</v>
      </c>
      <c r="T4026" s="86" t="str">
        <f t="shared" si="975"/>
        <v/>
      </c>
      <c r="U4026" s="86" t="str">
        <f t="shared" si="984"/>
        <v/>
      </c>
      <c r="V4026" s="95" t="str">
        <f t="shared" si="976"/>
        <v/>
      </c>
      <c r="W4026" s="90" t="s">
        <v>282</v>
      </c>
      <c r="AE4026" s="92" t="str">
        <f t="shared" si="977"/>
        <v/>
      </c>
      <c r="AF4026" s="96" t="str">
        <f t="shared" si="978"/>
        <v>&lt;a name='19000100'&gt;&lt;b&gt;: 0 - Maryland Hall for the Creative Arts [801 Chase Street, Annapolis, MD]&lt;/b&gt;&lt;/a&gt;&lt;br&gt;</v>
      </c>
      <c r="AG4026" s="97">
        <f t="shared" si="979"/>
        <v>1900</v>
      </c>
      <c r="AH4026" s="97" t="str">
        <f t="shared" si="980"/>
        <v>01</v>
      </c>
      <c r="AI4026" s="97" t="str">
        <f t="shared" si="981"/>
        <v>00</v>
      </c>
      <c r="AJ4026" s="97" t="str">
        <f t="shared" si="982"/>
        <v>19000100</v>
      </c>
    </row>
    <row r="4027" spans="6:36" ht="12" customHeight="1" x14ac:dyDescent="0.15">
      <c r="F4027" s="86" t="str">
        <f t="shared" si="971"/>
        <v>Saturday</v>
      </c>
      <c r="G4027" s="91"/>
      <c r="H4027" s="92" t="str">
        <f>VLOOKUP(MONTH(G4027),VLOOKUP!$W$1:$X$24,2)</f>
        <v>January</v>
      </c>
      <c r="I4027" s="92" t="str">
        <f t="shared" si="972"/>
        <v/>
      </c>
      <c r="J4027" s="93" t="s">
        <v>990</v>
      </c>
      <c r="L4027" s="86" t="str">
        <f t="shared" si="983"/>
        <v>Maryland Institute College of Art [Baltimore, MD]</v>
      </c>
      <c r="M4027" s="86">
        <f t="shared" si="973"/>
        <v>0</v>
      </c>
      <c r="N4027" s="93" t="str">
        <f t="shared" si="985"/>
        <v>Maryland Institute College of Art [Baltimore, MD]</v>
      </c>
      <c r="O4027" s="94"/>
      <c r="S4027" s="95">
        <f t="shared" si="974"/>
        <v>0</v>
      </c>
      <c r="T4027" s="86" t="str">
        <f t="shared" si="975"/>
        <v/>
      </c>
      <c r="U4027" s="86" t="str">
        <f t="shared" si="984"/>
        <v/>
      </c>
      <c r="V4027" s="95" t="str">
        <f t="shared" si="976"/>
        <v/>
      </c>
      <c r="W4027" s="90" t="s">
        <v>221</v>
      </c>
      <c r="AE4027" s="92" t="str">
        <f t="shared" si="977"/>
        <v/>
      </c>
      <c r="AF4027" s="96" t="str">
        <f t="shared" si="978"/>
        <v>&lt;a name='19000100'&gt;&lt;b&gt;: 0 - Maryland Institute College of Art [Baltimore, MD]&lt;/b&gt;&lt;/a&gt;&lt;br&gt;</v>
      </c>
      <c r="AG4027" s="97">
        <f t="shared" si="979"/>
        <v>1900</v>
      </c>
      <c r="AH4027" s="97" t="str">
        <f t="shared" si="980"/>
        <v>01</v>
      </c>
      <c r="AI4027" s="97" t="str">
        <f t="shared" si="981"/>
        <v>00</v>
      </c>
      <c r="AJ4027" s="97" t="str">
        <f t="shared" si="982"/>
        <v>19000100</v>
      </c>
    </row>
    <row r="4028" spans="6:36" ht="12" customHeight="1" x14ac:dyDescent="0.15">
      <c r="F4028" s="86" t="str">
        <f t="shared" si="971"/>
        <v>Saturday</v>
      </c>
      <c r="G4028" s="91"/>
      <c r="H4028" s="92" t="str">
        <f>VLOOKUP(MONTH(G4028),VLOOKUP!$W$1:$X$24,2)</f>
        <v>January</v>
      </c>
      <c r="I4028" s="92" t="str">
        <f t="shared" si="972"/>
        <v/>
      </c>
      <c r="J4028" s="93" t="s">
        <v>990</v>
      </c>
      <c r="L4028" s="86" t="str">
        <f t="shared" si="983"/>
        <v>Maryland Institute College of Art [Baltimore, MD]</v>
      </c>
      <c r="M4028" s="86">
        <f t="shared" si="973"/>
        <v>0</v>
      </c>
      <c r="N4028" s="93" t="str">
        <f t="shared" si="985"/>
        <v>Maryland Institute College of Art [Baltimore, MD]</v>
      </c>
      <c r="O4028" s="94"/>
      <c r="S4028" s="95">
        <f t="shared" si="974"/>
        <v>0</v>
      </c>
      <c r="T4028" s="86" t="str">
        <f t="shared" si="975"/>
        <v/>
      </c>
      <c r="U4028" s="86" t="str">
        <f t="shared" si="984"/>
        <v/>
      </c>
      <c r="V4028" s="95" t="str">
        <f t="shared" si="976"/>
        <v/>
      </c>
      <c r="W4028" s="90" t="s">
        <v>221</v>
      </c>
      <c r="AE4028" s="92" t="str">
        <f t="shared" si="977"/>
        <v/>
      </c>
      <c r="AF4028" s="96" t="str">
        <f t="shared" si="978"/>
        <v>&lt;a name='19000100'&gt;&lt;b&gt;: 0 - Maryland Institute College of Art [Baltimore, MD]&lt;/b&gt;&lt;/a&gt;&lt;br&gt;</v>
      </c>
      <c r="AG4028" s="97">
        <f t="shared" si="979"/>
        <v>1900</v>
      </c>
      <c r="AH4028" s="97" t="str">
        <f t="shared" si="980"/>
        <v>01</v>
      </c>
      <c r="AI4028" s="97" t="str">
        <f t="shared" si="981"/>
        <v>00</v>
      </c>
      <c r="AJ4028" s="97" t="str">
        <f t="shared" si="982"/>
        <v>19000100</v>
      </c>
    </row>
    <row r="4029" spans="6:36" ht="12" customHeight="1" x14ac:dyDescent="0.15">
      <c r="F4029" s="86" t="str">
        <f t="shared" si="971"/>
        <v>Saturday</v>
      </c>
      <c r="G4029" s="91"/>
      <c r="H4029" s="92" t="str">
        <f>VLOOKUP(MONTH(G4029),VLOOKUP!$W$1:$X$24,2)</f>
        <v>January</v>
      </c>
      <c r="I4029" s="92" t="str">
        <f t="shared" si="972"/>
        <v/>
      </c>
      <c r="J4029" s="93" t="s">
        <v>990</v>
      </c>
      <c r="L4029" s="86" t="str">
        <f t="shared" si="983"/>
        <v>Maryland Institute College of Art [Baltimore, MD]</v>
      </c>
      <c r="M4029" s="86">
        <f t="shared" si="973"/>
        <v>0</v>
      </c>
      <c r="N4029" s="93" t="str">
        <f t="shared" si="985"/>
        <v>Maryland Institute College of Art [Baltimore, MD]</v>
      </c>
      <c r="O4029" s="94"/>
      <c r="S4029" s="95">
        <f t="shared" si="974"/>
        <v>0</v>
      </c>
      <c r="T4029" s="86" t="str">
        <f t="shared" si="975"/>
        <v/>
      </c>
      <c r="U4029" s="86" t="str">
        <f t="shared" si="984"/>
        <v/>
      </c>
      <c r="V4029" s="95" t="str">
        <f t="shared" si="976"/>
        <v/>
      </c>
      <c r="W4029" s="90" t="s">
        <v>221</v>
      </c>
      <c r="AE4029" s="92" t="str">
        <f t="shared" si="977"/>
        <v/>
      </c>
      <c r="AF4029" s="96" t="str">
        <f t="shared" si="978"/>
        <v>&lt;a name='19000100'&gt;&lt;b&gt;: 0 - Maryland Institute College of Art [Baltimore, MD]&lt;/b&gt;&lt;/a&gt;&lt;br&gt;</v>
      </c>
      <c r="AG4029" s="97">
        <f t="shared" si="979"/>
        <v>1900</v>
      </c>
      <c r="AH4029" s="97" t="str">
        <f t="shared" si="980"/>
        <v>01</v>
      </c>
      <c r="AI4029" s="97" t="str">
        <f t="shared" si="981"/>
        <v>00</v>
      </c>
      <c r="AJ4029" s="97" t="str">
        <f t="shared" si="982"/>
        <v>19000100</v>
      </c>
    </row>
    <row r="4030" spans="6:36" ht="12" customHeight="1" x14ac:dyDescent="0.15">
      <c r="F4030" s="86" t="str">
        <f t="shared" si="971"/>
        <v>Saturday</v>
      </c>
      <c r="G4030" s="91"/>
      <c r="H4030" s="92" t="str">
        <f>VLOOKUP(MONTH(G4030),VLOOKUP!$W$1:$X$24,2)</f>
        <v>January</v>
      </c>
      <c r="I4030" s="92" t="str">
        <f t="shared" si="972"/>
        <v/>
      </c>
      <c r="J4030" s="93" t="s">
        <v>990</v>
      </c>
      <c r="L4030" s="86" t="str">
        <f t="shared" si="983"/>
        <v>Maryland Institute College of Art [Baltimore, MD]</v>
      </c>
      <c r="M4030" s="86">
        <f t="shared" si="973"/>
        <v>0</v>
      </c>
      <c r="N4030" s="93" t="str">
        <f t="shared" si="985"/>
        <v>Maryland Institute College of Art [Baltimore, MD]</v>
      </c>
      <c r="O4030" s="94"/>
      <c r="S4030" s="95">
        <f t="shared" si="974"/>
        <v>0</v>
      </c>
      <c r="T4030" s="86" t="str">
        <f t="shared" si="975"/>
        <v/>
      </c>
      <c r="U4030" s="86" t="str">
        <f t="shared" si="984"/>
        <v/>
      </c>
      <c r="V4030" s="95" t="str">
        <f t="shared" si="976"/>
        <v/>
      </c>
      <c r="W4030" s="90" t="s">
        <v>221</v>
      </c>
      <c r="AE4030" s="92" t="str">
        <f t="shared" si="977"/>
        <v/>
      </c>
      <c r="AF4030" s="96" t="str">
        <f t="shared" si="978"/>
        <v>&lt;a name='19000100'&gt;&lt;b&gt;: 0 - Maryland Institute College of Art [Baltimore, MD]&lt;/b&gt;&lt;/a&gt;&lt;br&gt;</v>
      </c>
      <c r="AG4030" s="97">
        <f t="shared" si="979"/>
        <v>1900</v>
      </c>
      <c r="AH4030" s="97" t="str">
        <f t="shared" si="980"/>
        <v>01</v>
      </c>
      <c r="AI4030" s="97" t="str">
        <f t="shared" si="981"/>
        <v>00</v>
      </c>
      <c r="AJ4030" s="97" t="str">
        <f t="shared" si="982"/>
        <v>19000100</v>
      </c>
    </row>
    <row r="4031" spans="6:36" ht="12" customHeight="1" x14ac:dyDescent="0.15">
      <c r="F4031" s="86" t="str">
        <f t="shared" si="971"/>
        <v>Saturday</v>
      </c>
      <c r="G4031" s="91"/>
      <c r="H4031" s="92" t="str">
        <f>VLOOKUP(MONTH(G4031),VLOOKUP!$W$1:$X$24,2)</f>
        <v>January</v>
      </c>
      <c r="I4031" s="92" t="str">
        <f t="shared" si="972"/>
        <v/>
      </c>
      <c r="J4031" s="93" t="s">
        <v>990</v>
      </c>
      <c r="L4031" s="86" t="str">
        <f t="shared" si="983"/>
        <v>Maryland Institute College of Art [Baltimore, MD]</v>
      </c>
      <c r="M4031" s="86">
        <f t="shared" si="973"/>
        <v>0</v>
      </c>
      <c r="N4031" s="93" t="str">
        <f t="shared" si="985"/>
        <v>Maryland Institute College of Art [Baltimore, MD]</v>
      </c>
      <c r="O4031" s="94"/>
      <c r="S4031" s="95">
        <f t="shared" si="974"/>
        <v>0</v>
      </c>
      <c r="T4031" s="86" t="str">
        <f t="shared" si="975"/>
        <v/>
      </c>
      <c r="U4031" s="86" t="str">
        <f t="shared" si="984"/>
        <v/>
      </c>
      <c r="V4031" s="95" t="str">
        <f t="shared" si="976"/>
        <v/>
      </c>
      <c r="W4031" s="90" t="s">
        <v>221</v>
      </c>
      <c r="AE4031" s="92" t="str">
        <f t="shared" si="977"/>
        <v/>
      </c>
      <c r="AF4031" s="96" t="str">
        <f t="shared" si="978"/>
        <v>&lt;a name='19000100'&gt;&lt;b&gt;: 0 - Maryland Institute College of Art [Baltimore, MD]&lt;/b&gt;&lt;/a&gt;&lt;br&gt;</v>
      </c>
      <c r="AG4031" s="97">
        <f t="shared" si="979"/>
        <v>1900</v>
      </c>
      <c r="AH4031" s="97" t="str">
        <f t="shared" si="980"/>
        <v>01</v>
      </c>
      <c r="AI4031" s="97" t="str">
        <f t="shared" si="981"/>
        <v>00</v>
      </c>
      <c r="AJ4031" s="97" t="str">
        <f t="shared" si="982"/>
        <v>19000100</v>
      </c>
    </row>
    <row r="4032" spans="6:36" ht="12" customHeight="1" x14ac:dyDescent="0.15">
      <c r="F4032" s="86" t="str">
        <f t="shared" si="971"/>
        <v>Saturday</v>
      </c>
      <c r="G4032" s="91"/>
      <c r="H4032" s="92" t="str">
        <f>VLOOKUP(MONTH(G4032),VLOOKUP!$W$1:$X$24,2)</f>
        <v>January</v>
      </c>
      <c r="I4032" s="92" t="str">
        <f t="shared" si="972"/>
        <v/>
      </c>
      <c r="J4032" s="93" t="s">
        <v>990</v>
      </c>
      <c r="L4032" s="86" t="str">
        <f t="shared" si="983"/>
        <v>Maryland Institute College of Art [Baltimore, MD]</v>
      </c>
      <c r="M4032" s="86">
        <f t="shared" si="973"/>
        <v>0</v>
      </c>
      <c r="N4032" s="93" t="str">
        <f t="shared" si="985"/>
        <v>Maryland Institute College of Art [Baltimore, MD]</v>
      </c>
      <c r="O4032" s="94"/>
      <c r="S4032" s="95">
        <f t="shared" si="974"/>
        <v>0</v>
      </c>
      <c r="T4032" s="86" t="str">
        <f t="shared" si="975"/>
        <v/>
      </c>
      <c r="U4032" s="86" t="str">
        <f t="shared" si="984"/>
        <v/>
      </c>
      <c r="V4032" s="95" t="str">
        <f t="shared" si="976"/>
        <v/>
      </c>
      <c r="W4032" s="90" t="s">
        <v>221</v>
      </c>
      <c r="AE4032" s="92" t="str">
        <f t="shared" si="977"/>
        <v/>
      </c>
      <c r="AF4032" s="96" t="str">
        <f t="shared" si="978"/>
        <v>&lt;a name='19000100'&gt;&lt;b&gt;: 0 - Maryland Institute College of Art [Baltimore, MD]&lt;/b&gt;&lt;/a&gt;&lt;br&gt;</v>
      </c>
      <c r="AG4032" s="97">
        <f t="shared" si="979"/>
        <v>1900</v>
      </c>
      <c r="AH4032" s="97" t="str">
        <f t="shared" si="980"/>
        <v>01</v>
      </c>
      <c r="AI4032" s="97" t="str">
        <f t="shared" si="981"/>
        <v>00</v>
      </c>
      <c r="AJ4032" s="97" t="str">
        <f t="shared" si="982"/>
        <v>19000100</v>
      </c>
    </row>
    <row r="4033" spans="6:36" ht="12" customHeight="1" x14ac:dyDescent="0.15">
      <c r="F4033" s="86" t="str">
        <f t="shared" si="971"/>
        <v>Saturday</v>
      </c>
      <c r="G4033" s="91"/>
      <c r="H4033" s="92" t="str">
        <f>VLOOKUP(MONTH(G4033),VLOOKUP!$W$1:$X$24,2)</f>
        <v>January</v>
      </c>
      <c r="I4033" s="92" t="str">
        <f t="shared" si="972"/>
        <v/>
      </c>
      <c r="J4033" s="93" t="s">
        <v>1103</v>
      </c>
      <c r="L4033" s="86" t="str">
        <f t="shared" si="983"/>
        <v>Mason District Park Amphitheater [Annandale, VA]</v>
      </c>
      <c r="M4033" s="86">
        <f t="shared" si="973"/>
        <v>0</v>
      </c>
      <c r="N4033" s="93" t="str">
        <f t="shared" si="985"/>
        <v>Mason District Park Amphitheater [Annandale, VA]</v>
      </c>
      <c r="O4033" s="94"/>
      <c r="S4033" s="95">
        <f t="shared" si="974"/>
        <v>0</v>
      </c>
      <c r="T4033" s="86" t="str">
        <f t="shared" si="975"/>
        <v/>
      </c>
      <c r="U4033" s="86" t="str">
        <f t="shared" si="984"/>
        <v/>
      </c>
      <c r="V4033" s="95" t="str">
        <f t="shared" si="976"/>
        <v/>
      </c>
      <c r="X4033" s="99"/>
      <c r="Y4033" s="99"/>
      <c r="AE4033" s="92" t="str">
        <f t="shared" si="977"/>
        <v/>
      </c>
      <c r="AF4033" s="96" t="str">
        <f t="shared" si="978"/>
        <v>&lt;a name='19000100'&gt;&lt;b&gt;: 0 - Mason District Park Amphitheater [Annandale, VA]&lt;/b&gt;&lt;/a&gt;&lt;br&gt;</v>
      </c>
      <c r="AG4033" s="97">
        <f t="shared" si="979"/>
        <v>1900</v>
      </c>
      <c r="AH4033" s="97" t="str">
        <f t="shared" si="980"/>
        <v>01</v>
      </c>
      <c r="AI4033" s="97" t="str">
        <f t="shared" si="981"/>
        <v>00</v>
      </c>
      <c r="AJ4033" s="97" t="str">
        <f t="shared" si="982"/>
        <v>19000100</v>
      </c>
    </row>
    <row r="4034" spans="6:36" ht="12" customHeight="1" x14ac:dyDescent="0.15">
      <c r="F4034" s="86" t="str">
        <f t="shared" ref="F4034:F4097" si="986">IF(WEEKDAY(G4034)=1,"Sunday",IF(WEEKDAY(G4034)=2,"Monday",IF(WEEKDAY(G4034)=3,"Tuesday",IF(WEEKDAY(G4034)=4,"Wednesday",IF(WEEKDAY(G4034)=5,"Thursday",IF(WEEKDAY(G4034)=6,"Friday","Saturday"))))))</f>
        <v>Saturday</v>
      </c>
      <c r="G4034" s="91"/>
      <c r="H4034" s="92" t="str">
        <f>VLOOKUP(MONTH(G4034),VLOOKUP!$W$1:$X$24,2)</f>
        <v>January</v>
      </c>
      <c r="I4034" s="92" t="str">
        <f t="shared" ref="I4034:I4097" si="987">IF(ISBLANK(G4034),"",F4034&amp;", "&amp;DAY(G4034)&amp;" "&amp;H4034&amp;" "&amp;YEAR(G4034))</f>
        <v/>
      </c>
      <c r="J4034" s="93" t="s">
        <v>1103</v>
      </c>
      <c r="L4034" s="86" t="str">
        <f t="shared" si="983"/>
        <v>Mason District Park Amphitheater [Annandale, VA]</v>
      </c>
      <c r="M4034" s="86">
        <f t="shared" ref="M4034:M4097" si="988">IF(ISBLANK(P4034),O4034,IF(ISBLANK(Q4034),O4034&amp;" and "&amp;P4034,IF(ISBLANK(R4034),O4034&amp;", "&amp;P4034&amp;", and "&amp;Q4034, O4034&amp;", "&amp;P4034&amp;", "&amp;Q4034&amp;", and "&amp;R4034)))</f>
        <v>0</v>
      </c>
      <c r="N4034" s="93" t="str">
        <f t="shared" si="985"/>
        <v>Mason District Park Amphitheater [Annandale, VA]</v>
      </c>
      <c r="O4034" s="94"/>
      <c r="S4034" s="95">
        <f t="shared" ref="S4034:S4097" si="989">IF(LEFT(O4034,2)="A ",RIGHT(O4034,LEN(O4034)-2),IF(LEFT(O4034,3)="An ",RIGHT(O4034,LEN(O4034)-3),IF(LEFT(O4034,4)="The ",RIGHT(O4034,LEN(O4034)-4),IF(LEFT(O4034,3)="&lt;b&gt;",RIGHT(O4034,LEN(O4034)-3),IF(LEFT(O4034,4)="&lt;em&gt;",RIGHT(O4034,LEN(O4034)-4),O4034)))))</f>
        <v>0</v>
      </c>
      <c r="T4034" s="86" t="str">
        <f t="shared" ref="T4034:T4097" si="990">IF(ISBLANK(G4034),"","&amp;#149; "&amp;IF(ISBLANK(C4034),"","&lt;S&gt;")&amp;IF(ISBLANK(A4034),"","&lt;a href='recommended.php#"&amp;AJ4034&amp;"'&gt;&lt;b&gt;&lt;em&gt;&lt;font color='#9C004D'&gt;RECOMMENDED&lt;/font&gt;&lt;/em&gt;&lt;/b&gt;&lt;/a&gt; - ")&amp;M4034&amp;" - &lt;b&gt;"&amp;L4034&amp;"&lt;/b&gt; "&amp;IF(B4034="Sold Out"," - &lt;font color='#000099'&gt;&lt;b&gt;&lt;I&gt;sold out&lt;/I&gt;&lt;/b&gt;&lt;/font&gt;","")&amp;IF(ISBLANK(C4034),"","&lt;/S&gt; &lt;b&gt;"&amp;C4034&amp;"&lt;/b&gt;")&amp;"&lt;br&gt;")</f>
        <v/>
      </c>
      <c r="U4034" s="86" t="str">
        <f t="shared" si="984"/>
        <v/>
      </c>
      <c r="V4034" s="95" t="str">
        <f t="shared" ref="V4034:V4097" si="991">IF(ISBLANK(G4034),"","&amp;#149; "&amp;IF(ISBLANK(C4034),"","&lt;S&gt;")&amp;IF(ISBLANK(A4034),"","&lt;a href='recommended.php#"&amp;AJ4034&amp;"'&gt;&lt;b&gt;&lt;em&gt;&lt;font color='#9C004D'&gt;RECOMMENDED&lt;/font&gt;&lt;/em&gt;&lt;/b&gt;&lt;/a&gt; - ")&amp;M4034&amp;" - &lt;b&gt;"&amp;L4034&amp;"&lt;/b&gt; "&amp;IF(B4034="Sold Out"," - &lt;font color='#000099'&gt;&lt;b&gt;&lt;I&gt;sold out&lt;/I&gt;&lt;/b&gt;&lt;/font&gt;","")&amp;IF(ISBLANK(C4034),"","&lt;/S&gt; &lt;b&gt;"&amp;C4034&amp;"&lt;/b&gt;")&amp;" - &lt;font color='#005500'&gt;&lt;b&gt;"&amp;E4034&amp;"&lt;/b&gt;&lt;/font&gt;&lt;br&gt;")</f>
        <v/>
      </c>
      <c r="AE4034" s="92" t="str">
        <f t="shared" ref="AE4034:AE4097" si="992">IF(ISBLANK(G4034),"",F4034&amp;", "&amp;DAY(G4034)&amp;" "&amp;H4034&amp;" "&amp;YEAR(G4034)&amp;"      [&lt;a name='"&amp;AJ4034&amp;"' href='#"&amp;AJ4034&amp;"'&gt;link to this day&lt;/a&gt;]")</f>
        <v/>
      </c>
      <c r="AF4034" s="96" t="str">
        <f t="shared" ref="AF4034:AF4097" si="993">"&lt;a name='"&amp;AJ4034&amp;"'&gt;&lt;b&gt;"&amp;I4034&amp;": "&amp;M4034&amp;" - "&amp;L4034&amp;"&lt;/b&gt;&lt;/a&gt;&lt;br&gt;"</f>
        <v>&lt;a name='19000100'&gt;&lt;b&gt;: 0 - Mason District Park Amphitheater [Annandale, VA]&lt;/b&gt;&lt;/a&gt;&lt;br&gt;</v>
      </c>
      <c r="AG4034" s="97">
        <f t="shared" ref="AG4034:AG4097" si="994">YEAR(G4034)</f>
        <v>1900</v>
      </c>
      <c r="AH4034" s="97" t="str">
        <f t="shared" ref="AH4034:AH4097" si="995">IF(LEN(MONTH(G4034))=1,"0"&amp;MONTH(G4034),MONTH(G4034))</f>
        <v>01</v>
      </c>
      <c r="AI4034" s="97" t="str">
        <f t="shared" ref="AI4034:AI4097" si="996">IF(LEN(DAY(G4034))=1,"0"&amp;DAY(G4034),DAY(G4034))</f>
        <v>00</v>
      </c>
      <c r="AJ4034" s="97" t="str">
        <f t="shared" ref="AJ4034:AJ4097" si="997">AG4034&amp;AH4034&amp;AI4034</f>
        <v>19000100</v>
      </c>
    </row>
    <row r="4035" spans="6:36" ht="12" customHeight="1" x14ac:dyDescent="0.15">
      <c r="F4035" s="86" t="str">
        <f t="shared" si="986"/>
        <v>Saturday</v>
      </c>
      <c r="G4035" s="91"/>
      <c r="H4035" s="92" t="str">
        <f>VLOOKUP(MONTH(G4035),VLOOKUP!$W$1:$X$24,2)</f>
        <v>January</v>
      </c>
      <c r="I4035" s="92" t="str">
        <f t="shared" si="987"/>
        <v/>
      </c>
      <c r="J4035" s="93" t="s">
        <v>1103</v>
      </c>
      <c r="L4035" s="86" t="str">
        <f t="shared" si="983"/>
        <v>Mason District Park Amphitheater [Annandale, VA]</v>
      </c>
      <c r="M4035" s="86">
        <f t="shared" si="988"/>
        <v>0</v>
      </c>
      <c r="N4035" s="93" t="str">
        <f t="shared" si="985"/>
        <v>Mason District Park Amphitheater [Annandale, VA]</v>
      </c>
      <c r="O4035" s="94"/>
      <c r="S4035" s="95">
        <f t="shared" si="989"/>
        <v>0</v>
      </c>
      <c r="T4035" s="86" t="str">
        <f t="shared" si="990"/>
        <v/>
      </c>
      <c r="U4035" s="86" t="str">
        <f t="shared" si="984"/>
        <v/>
      </c>
      <c r="V4035" s="95" t="str">
        <f t="shared" si="991"/>
        <v/>
      </c>
      <c r="AE4035" s="92" t="str">
        <f t="shared" si="992"/>
        <v/>
      </c>
      <c r="AF4035" s="96" t="str">
        <f t="shared" si="993"/>
        <v>&lt;a name='19000100'&gt;&lt;b&gt;: 0 - Mason District Park Amphitheater [Annandale, VA]&lt;/b&gt;&lt;/a&gt;&lt;br&gt;</v>
      </c>
      <c r="AG4035" s="97">
        <f t="shared" si="994"/>
        <v>1900</v>
      </c>
      <c r="AH4035" s="97" t="str">
        <f t="shared" si="995"/>
        <v>01</v>
      </c>
      <c r="AI4035" s="97" t="str">
        <f t="shared" si="996"/>
        <v>00</v>
      </c>
      <c r="AJ4035" s="97" t="str">
        <f t="shared" si="997"/>
        <v>19000100</v>
      </c>
    </row>
    <row r="4036" spans="6:36" ht="12" customHeight="1" x14ac:dyDescent="0.15">
      <c r="F4036" s="86" t="str">
        <f t="shared" si="986"/>
        <v>Saturday</v>
      </c>
      <c r="G4036" s="91"/>
      <c r="H4036" s="92" t="str">
        <f>VLOOKUP(MONTH(G4036),VLOOKUP!$W$1:$X$24,2)</f>
        <v>January</v>
      </c>
      <c r="I4036" s="92" t="str">
        <f t="shared" si="987"/>
        <v/>
      </c>
      <c r="J4036" s="93" t="s">
        <v>1103</v>
      </c>
      <c r="L4036" s="86" t="str">
        <f t="shared" si="983"/>
        <v>Mason District Park Amphitheater [Annandale, VA]</v>
      </c>
      <c r="M4036" s="86">
        <f t="shared" si="988"/>
        <v>0</v>
      </c>
      <c r="N4036" s="93" t="str">
        <f t="shared" si="985"/>
        <v>Mason District Park Amphitheater [Annandale, VA]</v>
      </c>
      <c r="O4036" s="94"/>
      <c r="S4036" s="95">
        <f t="shared" si="989"/>
        <v>0</v>
      </c>
      <c r="T4036" s="86" t="str">
        <f t="shared" si="990"/>
        <v/>
      </c>
      <c r="U4036" s="86" t="str">
        <f t="shared" si="984"/>
        <v/>
      </c>
      <c r="V4036" s="95" t="str">
        <f t="shared" si="991"/>
        <v/>
      </c>
      <c r="AE4036" s="92" t="str">
        <f t="shared" si="992"/>
        <v/>
      </c>
      <c r="AF4036" s="96" t="str">
        <f t="shared" si="993"/>
        <v>&lt;a name='19000100'&gt;&lt;b&gt;: 0 - Mason District Park Amphitheater [Annandale, VA]&lt;/b&gt;&lt;/a&gt;&lt;br&gt;</v>
      </c>
      <c r="AG4036" s="97">
        <f t="shared" si="994"/>
        <v>1900</v>
      </c>
      <c r="AH4036" s="97" t="str">
        <f t="shared" si="995"/>
        <v>01</v>
      </c>
      <c r="AI4036" s="97" t="str">
        <f t="shared" si="996"/>
        <v>00</v>
      </c>
      <c r="AJ4036" s="97" t="str">
        <f t="shared" si="997"/>
        <v>19000100</v>
      </c>
    </row>
    <row r="4037" spans="6:36" ht="12" customHeight="1" x14ac:dyDescent="0.15">
      <c r="F4037" s="86" t="str">
        <f t="shared" si="986"/>
        <v>Saturday</v>
      </c>
      <c r="G4037" s="91"/>
      <c r="H4037" s="92" t="str">
        <f>VLOOKUP(MONTH(G4037),VLOOKUP!$W$1:$X$24,2)</f>
        <v>January</v>
      </c>
      <c r="I4037" s="92" t="str">
        <f t="shared" si="987"/>
        <v/>
      </c>
      <c r="J4037" s="93" t="s">
        <v>1103</v>
      </c>
      <c r="L4037" s="86" t="str">
        <f t="shared" si="983"/>
        <v>Mason District Park Amphitheater [Annandale, VA]</v>
      </c>
      <c r="M4037" s="86">
        <f t="shared" si="988"/>
        <v>0</v>
      </c>
      <c r="N4037" s="93" t="str">
        <f t="shared" si="985"/>
        <v>Mason District Park Amphitheater [Annandale, VA]</v>
      </c>
      <c r="O4037" s="94"/>
      <c r="S4037" s="95">
        <f t="shared" si="989"/>
        <v>0</v>
      </c>
      <c r="T4037" s="86" t="str">
        <f t="shared" si="990"/>
        <v/>
      </c>
      <c r="U4037" s="86" t="str">
        <f t="shared" si="984"/>
        <v/>
      </c>
      <c r="V4037" s="95" t="str">
        <f t="shared" si="991"/>
        <v/>
      </c>
      <c r="AE4037" s="92" t="str">
        <f t="shared" si="992"/>
        <v/>
      </c>
      <c r="AF4037" s="96" t="str">
        <f t="shared" si="993"/>
        <v>&lt;a name='19000100'&gt;&lt;b&gt;: 0 - Mason District Park Amphitheater [Annandale, VA]&lt;/b&gt;&lt;/a&gt;&lt;br&gt;</v>
      </c>
      <c r="AG4037" s="97">
        <f t="shared" si="994"/>
        <v>1900</v>
      </c>
      <c r="AH4037" s="97" t="str">
        <f t="shared" si="995"/>
        <v>01</v>
      </c>
      <c r="AI4037" s="97" t="str">
        <f t="shared" si="996"/>
        <v>00</v>
      </c>
      <c r="AJ4037" s="97" t="str">
        <f t="shared" si="997"/>
        <v>19000100</v>
      </c>
    </row>
    <row r="4038" spans="6:36" ht="12" customHeight="1" x14ac:dyDescent="0.15">
      <c r="F4038" s="86" t="str">
        <f t="shared" si="986"/>
        <v>Saturday</v>
      </c>
      <c r="G4038" s="91"/>
      <c r="H4038" s="92" t="str">
        <f>VLOOKUP(MONTH(G4038),VLOOKUP!$W$1:$X$24,2)</f>
        <v>January</v>
      </c>
      <c r="I4038" s="92" t="str">
        <f t="shared" si="987"/>
        <v/>
      </c>
      <c r="J4038" s="93" t="s">
        <v>1103</v>
      </c>
      <c r="L4038" s="86" t="str">
        <f t="shared" si="983"/>
        <v>Mason District Park Amphitheater [Annandale, VA]</v>
      </c>
      <c r="M4038" s="86">
        <f t="shared" si="988"/>
        <v>0</v>
      </c>
      <c r="N4038" s="93" t="str">
        <f t="shared" si="985"/>
        <v>Mason District Park Amphitheater [Annandale, VA]</v>
      </c>
      <c r="O4038" s="94"/>
      <c r="S4038" s="95">
        <f t="shared" si="989"/>
        <v>0</v>
      </c>
      <c r="T4038" s="86" t="str">
        <f t="shared" si="990"/>
        <v/>
      </c>
      <c r="U4038" s="86" t="str">
        <f t="shared" si="984"/>
        <v/>
      </c>
      <c r="V4038" s="95" t="str">
        <f t="shared" si="991"/>
        <v/>
      </c>
      <c r="AE4038" s="92" t="str">
        <f t="shared" si="992"/>
        <v/>
      </c>
      <c r="AF4038" s="96" t="str">
        <f t="shared" si="993"/>
        <v>&lt;a name='19000100'&gt;&lt;b&gt;: 0 - Mason District Park Amphitheater [Annandale, VA]&lt;/b&gt;&lt;/a&gt;&lt;br&gt;</v>
      </c>
      <c r="AG4038" s="97">
        <f t="shared" si="994"/>
        <v>1900</v>
      </c>
      <c r="AH4038" s="97" t="str">
        <f t="shared" si="995"/>
        <v>01</v>
      </c>
      <c r="AI4038" s="97" t="str">
        <f t="shared" si="996"/>
        <v>00</v>
      </c>
      <c r="AJ4038" s="97" t="str">
        <f t="shared" si="997"/>
        <v>19000100</v>
      </c>
    </row>
    <row r="4039" spans="6:36" ht="12" customHeight="1" x14ac:dyDescent="0.15">
      <c r="F4039" s="86" t="str">
        <f t="shared" si="986"/>
        <v>Saturday</v>
      </c>
      <c r="G4039" s="91"/>
      <c r="H4039" s="92" t="str">
        <f>VLOOKUP(MONTH(G4039),VLOOKUP!$W$1:$X$24,2)</f>
        <v>January</v>
      </c>
      <c r="I4039" s="92" t="str">
        <f t="shared" si="987"/>
        <v/>
      </c>
      <c r="J4039" s="93" t="s">
        <v>713</v>
      </c>
      <c r="L4039" s="86" t="str">
        <f t="shared" si="983"/>
        <v>Mason Inn [2408 Wisconsin Ave NW, WDC]</v>
      </c>
      <c r="M4039" s="86">
        <f t="shared" si="988"/>
        <v>0</v>
      </c>
      <c r="N4039" s="93" t="str">
        <f t="shared" si="985"/>
        <v>Mason Inn [2408 Wisconsin Ave NW, WDC]</v>
      </c>
      <c r="O4039" s="94"/>
      <c r="S4039" s="95">
        <f t="shared" si="989"/>
        <v>0</v>
      </c>
      <c r="T4039" s="86" t="str">
        <f t="shared" si="990"/>
        <v/>
      </c>
      <c r="U4039" s="86" t="str">
        <f t="shared" si="984"/>
        <v/>
      </c>
      <c r="V4039" s="95" t="str">
        <f t="shared" si="991"/>
        <v/>
      </c>
      <c r="W4039" s="90" t="s">
        <v>221</v>
      </c>
      <c r="AE4039" s="92" t="str">
        <f t="shared" si="992"/>
        <v/>
      </c>
      <c r="AF4039" s="96" t="str">
        <f t="shared" si="993"/>
        <v>&lt;a name='19000100'&gt;&lt;b&gt;: 0 - Mason Inn [2408 Wisconsin Ave NW, WDC]&lt;/b&gt;&lt;/a&gt;&lt;br&gt;</v>
      </c>
      <c r="AG4039" s="97">
        <f t="shared" si="994"/>
        <v>1900</v>
      </c>
      <c r="AH4039" s="97" t="str">
        <f t="shared" si="995"/>
        <v>01</v>
      </c>
      <c r="AI4039" s="97" t="str">
        <f t="shared" si="996"/>
        <v>00</v>
      </c>
      <c r="AJ4039" s="97" t="str">
        <f t="shared" si="997"/>
        <v>19000100</v>
      </c>
    </row>
    <row r="4040" spans="6:36" ht="12" customHeight="1" x14ac:dyDescent="0.15">
      <c r="F4040" s="86" t="str">
        <f t="shared" si="986"/>
        <v>Saturday</v>
      </c>
      <c r="G4040" s="91"/>
      <c r="H4040" s="92" t="str">
        <f>VLOOKUP(MONTH(G4040),VLOOKUP!$W$1:$X$24,2)</f>
        <v>January</v>
      </c>
      <c r="I4040" s="92" t="str">
        <f t="shared" si="987"/>
        <v/>
      </c>
      <c r="J4040" s="93" t="s">
        <v>713</v>
      </c>
      <c r="L4040" s="86" t="str">
        <f t="shared" si="983"/>
        <v>Mason Inn [2408 Wisconsin Ave NW, WDC]</v>
      </c>
      <c r="M4040" s="86">
        <f t="shared" si="988"/>
        <v>0</v>
      </c>
      <c r="N4040" s="93" t="str">
        <f t="shared" si="985"/>
        <v>Mason Inn [2408 Wisconsin Ave NW, WDC]</v>
      </c>
      <c r="O4040" s="94"/>
      <c r="S4040" s="95">
        <f t="shared" si="989"/>
        <v>0</v>
      </c>
      <c r="T4040" s="86" t="str">
        <f t="shared" si="990"/>
        <v/>
      </c>
      <c r="U4040" s="86" t="str">
        <f t="shared" si="984"/>
        <v/>
      </c>
      <c r="V4040" s="95" t="str">
        <f t="shared" si="991"/>
        <v/>
      </c>
      <c r="W4040" s="90" t="s">
        <v>221</v>
      </c>
      <c r="AE4040" s="92" t="str">
        <f t="shared" si="992"/>
        <v/>
      </c>
      <c r="AF4040" s="96" t="str">
        <f t="shared" si="993"/>
        <v>&lt;a name='19000100'&gt;&lt;b&gt;: 0 - Mason Inn [2408 Wisconsin Ave NW, WDC]&lt;/b&gt;&lt;/a&gt;&lt;br&gt;</v>
      </c>
      <c r="AG4040" s="97">
        <f t="shared" si="994"/>
        <v>1900</v>
      </c>
      <c r="AH4040" s="97" t="str">
        <f t="shared" si="995"/>
        <v>01</v>
      </c>
      <c r="AI4040" s="97" t="str">
        <f t="shared" si="996"/>
        <v>00</v>
      </c>
      <c r="AJ4040" s="97" t="str">
        <f t="shared" si="997"/>
        <v>19000100</v>
      </c>
    </row>
    <row r="4041" spans="6:36" ht="12" customHeight="1" x14ac:dyDescent="0.15">
      <c r="F4041" s="86" t="str">
        <f t="shared" si="986"/>
        <v>Saturday</v>
      </c>
      <c r="G4041" s="91"/>
      <c r="H4041" s="92" t="str">
        <f>VLOOKUP(MONTH(G4041),VLOOKUP!$W$1:$X$24,2)</f>
        <v>January</v>
      </c>
      <c r="I4041" s="92" t="str">
        <f t="shared" si="987"/>
        <v/>
      </c>
      <c r="J4041" s="93" t="s">
        <v>713</v>
      </c>
      <c r="L4041" s="86" t="str">
        <f t="shared" si="983"/>
        <v>Mason Inn [2408 Wisconsin Ave NW, WDC]</v>
      </c>
      <c r="M4041" s="86">
        <f t="shared" si="988"/>
        <v>0</v>
      </c>
      <c r="N4041" s="93" t="str">
        <f t="shared" si="985"/>
        <v>Mason Inn [2408 Wisconsin Ave NW, WDC]</v>
      </c>
      <c r="O4041" s="94"/>
      <c r="S4041" s="95">
        <f t="shared" si="989"/>
        <v>0</v>
      </c>
      <c r="T4041" s="86" t="str">
        <f t="shared" si="990"/>
        <v/>
      </c>
      <c r="U4041" s="86" t="str">
        <f t="shared" si="984"/>
        <v/>
      </c>
      <c r="V4041" s="95" t="str">
        <f t="shared" si="991"/>
        <v/>
      </c>
      <c r="W4041" s="90" t="s">
        <v>221</v>
      </c>
      <c r="AE4041" s="92" t="str">
        <f t="shared" si="992"/>
        <v/>
      </c>
      <c r="AF4041" s="96" t="str">
        <f t="shared" si="993"/>
        <v>&lt;a name='19000100'&gt;&lt;b&gt;: 0 - Mason Inn [2408 Wisconsin Ave NW, WDC]&lt;/b&gt;&lt;/a&gt;&lt;br&gt;</v>
      </c>
      <c r="AG4041" s="97">
        <f t="shared" si="994"/>
        <v>1900</v>
      </c>
      <c r="AH4041" s="97" t="str">
        <f t="shared" si="995"/>
        <v>01</v>
      </c>
      <c r="AI4041" s="97" t="str">
        <f t="shared" si="996"/>
        <v>00</v>
      </c>
      <c r="AJ4041" s="97" t="str">
        <f t="shared" si="997"/>
        <v>19000100</v>
      </c>
    </row>
    <row r="4042" spans="6:36" ht="12" customHeight="1" x14ac:dyDescent="0.15">
      <c r="F4042" s="86" t="str">
        <f t="shared" si="986"/>
        <v>Saturday</v>
      </c>
      <c r="G4042" s="91"/>
      <c r="H4042" s="92" t="str">
        <f>VLOOKUP(MONTH(G4042),VLOOKUP!$W$1:$X$24,2)</f>
        <v>January</v>
      </c>
      <c r="I4042" s="92" t="str">
        <f t="shared" si="987"/>
        <v/>
      </c>
      <c r="J4042" s="93" t="s">
        <v>713</v>
      </c>
      <c r="L4042" s="86" t="str">
        <f t="shared" si="983"/>
        <v>Mason Inn [2408 Wisconsin Ave NW, WDC]</v>
      </c>
      <c r="M4042" s="86">
        <f t="shared" si="988"/>
        <v>0</v>
      </c>
      <c r="N4042" s="93" t="str">
        <f t="shared" si="985"/>
        <v>Mason Inn [2408 Wisconsin Ave NW, WDC]</v>
      </c>
      <c r="O4042" s="94"/>
      <c r="S4042" s="95">
        <f t="shared" si="989"/>
        <v>0</v>
      </c>
      <c r="T4042" s="86" t="str">
        <f t="shared" si="990"/>
        <v/>
      </c>
      <c r="U4042" s="86" t="str">
        <f t="shared" si="984"/>
        <v/>
      </c>
      <c r="V4042" s="95" t="str">
        <f t="shared" si="991"/>
        <v/>
      </c>
      <c r="W4042" s="90" t="s">
        <v>221</v>
      </c>
      <c r="AE4042" s="92" t="str">
        <f t="shared" si="992"/>
        <v/>
      </c>
      <c r="AF4042" s="96" t="str">
        <f t="shared" si="993"/>
        <v>&lt;a name='19000100'&gt;&lt;b&gt;: 0 - Mason Inn [2408 Wisconsin Ave NW, WDC]&lt;/b&gt;&lt;/a&gt;&lt;br&gt;</v>
      </c>
      <c r="AG4042" s="97">
        <f t="shared" si="994"/>
        <v>1900</v>
      </c>
      <c r="AH4042" s="97" t="str">
        <f t="shared" si="995"/>
        <v>01</v>
      </c>
      <c r="AI4042" s="97" t="str">
        <f t="shared" si="996"/>
        <v>00</v>
      </c>
      <c r="AJ4042" s="97" t="str">
        <f t="shared" si="997"/>
        <v>19000100</v>
      </c>
    </row>
    <row r="4043" spans="6:36" ht="12" customHeight="1" x14ac:dyDescent="0.15">
      <c r="F4043" s="86" t="str">
        <f t="shared" si="986"/>
        <v>Saturday</v>
      </c>
      <c r="G4043" s="91"/>
      <c r="H4043" s="92" t="str">
        <f>VLOOKUP(MONTH(G4043),VLOOKUP!$W$1:$X$24,2)</f>
        <v>January</v>
      </c>
      <c r="I4043" s="92" t="str">
        <f t="shared" si="987"/>
        <v/>
      </c>
      <c r="J4043" s="93" t="s">
        <v>1587</v>
      </c>
      <c r="L4043" s="86" t="str">
        <f t="shared" si="983"/>
        <v>Matchbox at the Old City Farm &amp;amp; Guild [925 Rhode Island Avenue NW, WDC]</v>
      </c>
      <c r="M4043" s="86">
        <f t="shared" si="988"/>
        <v>0</v>
      </c>
      <c r="N4043" s="93" t="str">
        <f t="shared" si="985"/>
        <v>Matchbox at the Old City Farm &amp;amp; Guild [925 Rhode Island Avenue NW, WDC]</v>
      </c>
      <c r="O4043" s="94"/>
      <c r="S4043" s="95">
        <f t="shared" si="989"/>
        <v>0</v>
      </c>
      <c r="T4043" s="86" t="str">
        <f t="shared" si="990"/>
        <v/>
      </c>
      <c r="U4043" s="86" t="str">
        <f t="shared" si="984"/>
        <v/>
      </c>
      <c r="V4043" s="95" t="str">
        <f t="shared" si="991"/>
        <v/>
      </c>
      <c r="AE4043" s="92" t="str">
        <f t="shared" si="992"/>
        <v/>
      </c>
      <c r="AF4043" s="96" t="str">
        <f t="shared" si="993"/>
        <v>&lt;a name='19000100'&gt;&lt;b&gt;: 0 - Matchbox at the Old City Farm &amp;amp; Guild [925 Rhode Island Avenue NW, WDC]&lt;/b&gt;&lt;/a&gt;&lt;br&gt;</v>
      </c>
      <c r="AG4043" s="97">
        <f t="shared" si="994"/>
        <v>1900</v>
      </c>
      <c r="AH4043" s="97" t="str">
        <f t="shared" si="995"/>
        <v>01</v>
      </c>
      <c r="AI4043" s="97" t="str">
        <f t="shared" si="996"/>
        <v>00</v>
      </c>
      <c r="AJ4043" s="97" t="str">
        <f t="shared" si="997"/>
        <v>19000100</v>
      </c>
    </row>
    <row r="4044" spans="6:36" ht="12" customHeight="1" x14ac:dyDescent="0.15">
      <c r="F4044" s="86" t="str">
        <f t="shared" si="986"/>
        <v>Saturday</v>
      </c>
      <c r="G4044" s="91"/>
      <c r="H4044" s="92" t="str">
        <f>VLOOKUP(MONTH(G4044),VLOOKUP!$W$1:$X$24,2)</f>
        <v>January</v>
      </c>
      <c r="I4044" s="92" t="str">
        <f t="shared" si="987"/>
        <v/>
      </c>
      <c r="J4044" s="93" t="s">
        <v>1587</v>
      </c>
      <c r="L4044" s="86" t="str">
        <f t="shared" si="983"/>
        <v>Matchbox at the Old City Farm &amp;amp; Guild [925 Rhode Island Avenue NW, WDC]</v>
      </c>
      <c r="M4044" s="86">
        <f t="shared" si="988"/>
        <v>0</v>
      </c>
      <c r="N4044" s="93" t="str">
        <f t="shared" si="985"/>
        <v>Matchbox at the Old City Farm &amp;amp; Guild [925 Rhode Island Avenue NW, WDC]</v>
      </c>
      <c r="O4044" s="94"/>
      <c r="S4044" s="95">
        <f t="shared" si="989"/>
        <v>0</v>
      </c>
      <c r="T4044" s="86" t="str">
        <f t="shared" si="990"/>
        <v/>
      </c>
      <c r="U4044" s="86" t="str">
        <f t="shared" si="984"/>
        <v/>
      </c>
      <c r="V4044" s="95" t="str">
        <f t="shared" si="991"/>
        <v/>
      </c>
      <c r="AE4044" s="92" t="str">
        <f t="shared" si="992"/>
        <v/>
      </c>
      <c r="AF4044" s="96" t="str">
        <f t="shared" si="993"/>
        <v>&lt;a name='19000100'&gt;&lt;b&gt;: 0 - Matchbox at the Old City Farm &amp;amp; Guild [925 Rhode Island Avenue NW, WDC]&lt;/b&gt;&lt;/a&gt;&lt;br&gt;</v>
      </c>
      <c r="AG4044" s="97">
        <f t="shared" si="994"/>
        <v>1900</v>
      </c>
      <c r="AH4044" s="97" t="str">
        <f t="shared" si="995"/>
        <v>01</v>
      </c>
      <c r="AI4044" s="97" t="str">
        <f t="shared" si="996"/>
        <v>00</v>
      </c>
      <c r="AJ4044" s="97" t="str">
        <f t="shared" si="997"/>
        <v>19000100</v>
      </c>
    </row>
    <row r="4045" spans="6:36" ht="12" customHeight="1" x14ac:dyDescent="0.15">
      <c r="F4045" s="86" t="str">
        <f t="shared" si="986"/>
        <v>Saturday</v>
      </c>
      <c r="G4045" s="91"/>
      <c r="H4045" s="92" t="str">
        <f>VLOOKUP(MONTH(G4045),VLOOKUP!$W$1:$X$24,2)</f>
        <v>January</v>
      </c>
      <c r="I4045" s="92" t="str">
        <f t="shared" si="987"/>
        <v/>
      </c>
      <c r="J4045" s="93" t="s">
        <v>1587</v>
      </c>
      <c r="L4045" s="86" t="str">
        <f t="shared" si="983"/>
        <v>Matchbox at the Old City Farm &amp;amp; Guild [925 Rhode Island Avenue NW, WDC]</v>
      </c>
      <c r="M4045" s="86">
        <f t="shared" si="988"/>
        <v>0</v>
      </c>
      <c r="N4045" s="93" t="str">
        <f t="shared" si="985"/>
        <v>Matchbox at the Old City Farm &amp;amp; Guild [925 Rhode Island Avenue NW, WDC]</v>
      </c>
      <c r="O4045" s="94"/>
      <c r="S4045" s="95">
        <f t="shared" si="989"/>
        <v>0</v>
      </c>
      <c r="T4045" s="86" t="str">
        <f t="shared" si="990"/>
        <v/>
      </c>
      <c r="U4045" s="86" t="str">
        <f t="shared" si="984"/>
        <v/>
      </c>
      <c r="V4045" s="95" t="str">
        <f t="shared" si="991"/>
        <v/>
      </c>
      <c r="AE4045" s="92" t="str">
        <f t="shared" si="992"/>
        <v/>
      </c>
      <c r="AF4045" s="96" t="str">
        <f t="shared" si="993"/>
        <v>&lt;a name='19000100'&gt;&lt;b&gt;: 0 - Matchbox at the Old City Farm &amp;amp; Guild [925 Rhode Island Avenue NW, WDC]&lt;/b&gt;&lt;/a&gt;&lt;br&gt;</v>
      </c>
      <c r="AG4045" s="97">
        <f t="shared" si="994"/>
        <v>1900</v>
      </c>
      <c r="AH4045" s="97" t="str">
        <f t="shared" si="995"/>
        <v>01</v>
      </c>
      <c r="AI4045" s="97" t="str">
        <f t="shared" si="996"/>
        <v>00</v>
      </c>
      <c r="AJ4045" s="97" t="str">
        <f t="shared" si="997"/>
        <v>19000100</v>
      </c>
    </row>
    <row r="4046" spans="6:36" ht="12" customHeight="1" x14ac:dyDescent="0.15">
      <c r="F4046" s="86" t="str">
        <f t="shared" si="986"/>
        <v>Saturday</v>
      </c>
      <c r="G4046" s="91"/>
      <c r="H4046" s="92" t="str">
        <f>VLOOKUP(MONTH(G4046),VLOOKUP!$W$1:$X$24,2)</f>
        <v>January</v>
      </c>
      <c r="I4046" s="92" t="str">
        <f t="shared" si="987"/>
        <v/>
      </c>
      <c r="J4046" s="93" t="s">
        <v>1358</v>
      </c>
      <c r="L4046" s="86" t="str">
        <f t="shared" si="983"/>
        <v>Maybelle's / Groove Rock Estates [1123 Buchanan St NW, WDC]</v>
      </c>
      <c r="M4046" s="86">
        <f t="shared" si="988"/>
        <v>0</v>
      </c>
      <c r="N4046" s="93" t="str">
        <f t="shared" si="985"/>
        <v>Maybelle's / Groove Rock Estates [1123 Buchanan St NW, WDC]</v>
      </c>
      <c r="O4046" s="90"/>
      <c r="S4046" s="95">
        <f t="shared" si="989"/>
        <v>0</v>
      </c>
      <c r="T4046" s="86" t="str">
        <f t="shared" si="990"/>
        <v/>
      </c>
      <c r="U4046" s="86" t="str">
        <f t="shared" si="984"/>
        <v/>
      </c>
      <c r="V4046" s="95" t="str">
        <f t="shared" si="991"/>
        <v/>
      </c>
      <c r="AE4046" s="92" t="str">
        <f t="shared" si="992"/>
        <v/>
      </c>
      <c r="AF4046" s="96" t="str">
        <f t="shared" si="993"/>
        <v>&lt;a name='19000100'&gt;&lt;b&gt;: 0 - Maybelle's / Groove Rock Estates [1123 Buchanan St NW, WDC]&lt;/b&gt;&lt;/a&gt;&lt;br&gt;</v>
      </c>
      <c r="AG4046" s="97">
        <f t="shared" si="994"/>
        <v>1900</v>
      </c>
      <c r="AH4046" s="97" t="str">
        <f t="shared" si="995"/>
        <v>01</v>
      </c>
      <c r="AI4046" s="97" t="str">
        <f t="shared" si="996"/>
        <v>00</v>
      </c>
      <c r="AJ4046" s="97" t="str">
        <f t="shared" si="997"/>
        <v>19000100</v>
      </c>
    </row>
    <row r="4047" spans="6:36" ht="12" customHeight="1" x14ac:dyDescent="0.15">
      <c r="F4047" s="86" t="str">
        <f t="shared" si="986"/>
        <v>Saturday</v>
      </c>
      <c r="G4047" s="91"/>
      <c r="H4047" s="92" t="str">
        <f>VLOOKUP(MONTH(G4047),VLOOKUP!$W$1:$X$24,2)</f>
        <v>January</v>
      </c>
      <c r="I4047" s="92" t="str">
        <f t="shared" si="987"/>
        <v/>
      </c>
      <c r="J4047" s="93" t="s">
        <v>1358</v>
      </c>
      <c r="L4047" s="86" t="str">
        <f t="shared" si="983"/>
        <v>Maybelle's / Groove Rock Estates [1123 Buchanan St NW, WDC]</v>
      </c>
      <c r="M4047" s="86">
        <f t="shared" si="988"/>
        <v>0</v>
      </c>
      <c r="N4047" s="93" t="str">
        <f t="shared" si="985"/>
        <v>Maybelle's / Groove Rock Estates [1123 Buchanan St NW, WDC]</v>
      </c>
      <c r="O4047" s="90"/>
      <c r="S4047" s="95">
        <f t="shared" si="989"/>
        <v>0</v>
      </c>
      <c r="T4047" s="86" t="str">
        <f t="shared" si="990"/>
        <v/>
      </c>
      <c r="U4047" s="86" t="str">
        <f t="shared" si="984"/>
        <v/>
      </c>
      <c r="V4047" s="95" t="str">
        <f t="shared" si="991"/>
        <v/>
      </c>
      <c r="AE4047" s="92" t="str">
        <f t="shared" si="992"/>
        <v/>
      </c>
      <c r="AF4047" s="96" t="str">
        <f t="shared" si="993"/>
        <v>&lt;a name='19000100'&gt;&lt;b&gt;: 0 - Maybelle's / Groove Rock Estates [1123 Buchanan St NW, WDC]&lt;/b&gt;&lt;/a&gt;&lt;br&gt;</v>
      </c>
      <c r="AG4047" s="97">
        <f t="shared" si="994"/>
        <v>1900</v>
      </c>
      <c r="AH4047" s="97" t="str">
        <f t="shared" si="995"/>
        <v>01</v>
      </c>
      <c r="AI4047" s="97" t="str">
        <f t="shared" si="996"/>
        <v>00</v>
      </c>
      <c r="AJ4047" s="97" t="str">
        <f t="shared" si="997"/>
        <v>19000100</v>
      </c>
    </row>
    <row r="4048" spans="6:36" ht="12" customHeight="1" x14ac:dyDescent="0.15">
      <c r="F4048" s="86" t="str">
        <f t="shared" si="986"/>
        <v>Saturday</v>
      </c>
      <c r="G4048" s="91"/>
      <c r="H4048" s="92" t="str">
        <f>VLOOKUP(MONTH(G4048),VLOOKUP!$W$1:$X$24,2)</f>
        <v>January</v>
      </c>
      <c r="I4048" s="92" t="str">
        <f t="shared" si="987"/>
        <v/>
      </c>
      <c r="J4048" s="93" t="s">
        <v>1358</v>
      </c>
      <c r="L4048" s="86" t="str">
        <f t="shared" si="983"/>
        <v>Maybelle's / Groove Rock Estates [1123 Buchanan St NW, WDC]</v>
      </c>
      <c r="M4048" s="86">
        <f t="shared" si="988"/>
        <v>0</v>
      </c>
      <c r="N4048" s="93" t="str">
        <f t="shared" si="985"/>
        <v>Maybelle's / Groove Rock Estates [1123 Buchanan St NW, WDC]</v>
      </c>
      <c r="O4048" s="90"/>
      <c r="S4048" s="95">
        <f t="shared" si="989"/>
        <v>0</v>
      </c>
      <c r="T4048" s="86" t="str">
        <f t="shared" si="990"/>
        <v/>
      </c>
      <c r="U4048" s="86" t="str">
        <f t="shared" si="984"/>
        <v/>
      </c>
      <c r="V4048" s="95" t="str">
        <f t="shared" si="991"/>
        <v/>
      </c>
      <c r="AE4048" s="92" t="str">
        <f t="shared" si="992"/>
        <v/>
      </c>
      <c r="AF4048" s="96" t="str">
        <f t="shared" si="993"/>
        <v>&lt;a name='19000100'&gt;&lt;b&gt;: 0 - Maybelle's / Groove Rock Estates [1123 Buchanan St NW, WDC]&lt;/b&gt;&lt;/a&gt;&lt;br&gt;</v>
      </c>
      <c r="AG4048" s="97">
        <f t="shared" si="994"/>
        <v>1900</v>
      </c>
      <c r="AH4048" s="97" t="str">
        <f t="shared" si="995"/>
        <v>01</v>
      </c>
      <c r="AI4048" s="97" t="str">
        <f t="shared" si="996"/>
        <v>00</v>
      </c>
      <c r="AJ4048" s="97" t="str">
        <f t="shared" si="997"/>
        <v>19000100</v>
      </c>
    </row>
    <row r="4049" spans="6:36" ht="12" customHeight="1" x14ac:dyDescent="0.15">
      <c r="F4049" s="86" t="str">
        <f t="shared" si="986"/>
        <v>Saturday</v>
      </c>
      <c r="G4049" s="91"/>
      <c r="H4049" s="92" t="str">
        <f>VLOOKUP(MONTH(G4049),VLOOKUP!$W$1:$X$24,2)</f>
        <v>January</v>
      </c>
      <c r="I4049" s="92" t="str">
        <f t="shared" si="987"/>
        <v/>
      </c>
      <c r="J4049" s="93" t="s">
        <v>1358</v>
      </c>
      <c r="L4049" s="86" t="str">
        <f t="shared" si="983"/>
        <v>Maybelle's / Groove Rock Estates [1123 Buchanan St NW, WDC]</v>
      </c>
      <c r="M4049" s="86">
        <f t="shared" si="988"/>
        <v>0</v>
      </c>
      <c r="N4049" s="93" t="str">
        <f t="shared" si="985"/>
        <v>Maybelle's / Groove Rock Estates [1123 Buchanan St NW, WDC]</v>
      </c>
      <c r="O4049" s="90"/>
      <c r="S4049" s="95">
        <f t="shared" si="989"/>
        <v>0</v>
      </c>
      <c r="T4049" s="86" t="str">
        <f t="shared" si="990"/>
        <v/>
      </c>
      <c r="U4049" s="86" t="str">
        <f t="shared" si="984"/>
        <v/>
      </c>
      <c r="V4049" s="95" t="str">
        <f t="shared" si="991"/>
        <v/>
      </c>
      <c r="AE4049" s="92" t="str">
        <f t="shared" si="992"/>
        <v/>
      </c>
      <c r="AF4049" s="96" t="str">
        <f t="shared" si="993"/>
        <v>&lt;a name='19000100'&gt;&lt;b&gt;: 0 - Maybelle's / Groove Rock Estates [1123 Buchanan St NW, WDC]&lt;/b&gt;&lt;/a&gt;&lt;br&gt;</v>
      </c>
      <c r="AG4049" s="97">
        <f t="shared" si="994"/>
        <v>1900</v>
      </c>
      <c r="AH4049" s="97" t="str">
        <f t="shared" si="995"/>
        <v>01</v>
      </c>
      <c r="AI4049" s="97" t="str">
        <f t="shared" si="996"/>
        <v>00</v>
      </c>
      <c r="AJ4049" s="97" t="str">
        <f t="shared" si="997"/>
        <v>19000100</v>
      </c>
    </row>
    <row r="4050" spans="6:36" ht="12" customHeight="1" x14ac:dyDescent="0.15">
      <c r="F4050" s="86" t="str">
        <f t="shared" si="986"/>
        <v>Saturday</v>
      </c>
      <c r="G4050" s="91"/>
      <c r="H4050" s="92" t="str">
        <f>VLOOKUP(MONTH(G4050),VLOOKUP!$W$1:$X$24,2)</f>
        <v>January</v>
      </c>
      <c r="I4050" s="92" t="str">
        <f t="shared" si="987"/>
        <v/>
      </c>
      <c r="J4050" s="93" t="s">
        <v>1358</v>
      </c>
      <c r="L4050" s="86" t="str">
        <f t="shared" si="983"/>
        <v>Maybelle's / Groove Rock Estates [1123 Buchanan St NW, WDC]</v>
      </c>
      <c r="M4050" s="86">
        <f t="shared" si="988"/>
        <v>0</v>
      </c>
      <c r="N4050" s="93" t="str">
        <f t="shared" si="985"/>
        <v>Maybelle's / Groove Rock Estates [1123 Buchanan St NW, WDC]</v>
      </c>
      <c r="O4050" s="90"/>
      <c r="S4050" s="95">
        <f t="shared" si="989"/>
        <v>0</v>
      </c>
      <c r="T4050" s="86" t="str">
        <f t="shared" si="990"/>
        <v/>
      </c>
      <c r="U4050" s="86" t="str">
        <f t="shared" si="984"/>
        <v/>
      </c>
      <c r="V4050" s="95" t="str">
        <f t="shared" si="991"/>
        <v/>
      </c>
      <c r="AE4050" s="92" t="str">
        <f t="shared" si="992"/>
        <v/>
      </c>
      <c r="AF4050" s="96" t="str">
        <f t="shared" si="993"/>
        <v>&lt;a name='19000100'&gt;&lt;b&gt;: 0 - Maybelle's / Groove Rock Estates [1123 Buchanan St NW, WDC]&lt;/b&gt;&lt;/a&gt;&lt;br&gt;</v>
      </c>
      <c r="AG4050" s="97">
        <f t="shared" si="994"/>
        <v>1900</v>
      </c>
      <c r="AH4050" s="97" t="str">
        <f t="shared" si="995"/>
        <v>01</v>
      </c>
      <c r="AI4050" s="97" t="str">
        <f t="shared" si="996"/>
        <v>00</v>
      </c>
      <c r="AJ4050" s="97" t="str">
        <f t="shared" si="997"/>
        <v>19000100</v>
      </c>
    </row>
    <row r="4051" spans="6:36" ht="12" customHeight="1" x14ac:dyDescent="0.15">
      <c r="F4051" s="86" t="str">
        <f t="shared" si="986"/>
        <v>Saturday</v>
      </c>
      <c r="G4051" s="91"/>
      <c r="H4051" s="92" t="str">
        <f>VLOOKUP(MONTH(G4051),VLOOKUP!$W$1:$X$24,2)</f>
        <v>January</v>
      </c>
      <c r="I4051" s="92" t="str">
        <f t="shared" si="987"/>
        <v/>
      </c>
      <c r="J4051" s="93" t="s">
        <v>1358</v>
      </c>
      <c r="L4051" s="86" t="str">
        <f t="shared" si="983"/>
        <v>Maybelle's / Groove Rock Estates [1123 Buchanan St NW, WDC]</v>
      </c>
      <c r="M4051" s="86">
        <f t="shared" si="988"/>
        <v>0</v>
      </c>
      <c r="N4051" s="93" t="str">
        <f t="shared" si="985"/>
        <v>Maybelle's / Groove Rock Estates [1123 Buchanan St NW, WDC]</v>
      </c>
      <c r="O4051" s="90"/>
      <c r="S4051" s="95">
        <f t="shared" si="989"/>
        <v>0</v>
      </c>
      <c r="T4051" s="86" t="str">
        <f t="shared" si="990"/>
        <v/>
      </c>
      <c r="U4051" s="86" t="str">
        <f t="shared" si="984"/>
        <v/>
      </c>
      <c r="V4051" s="95" t="str">
        <f t="shared" si="991"/>
        <v/>
      </c>
      <c r="AE4051" s="92" t="str">
        <f t="shared" si="992"/>
        <v/>
      </c>
      <c r="AF4051" s="96" t="str">
        <f t="shared" si="993"/>
        <v>&lt;a name='19000100'&gt;&lt;b&gt;: 0 - Maybelle's / Groove Rock Estates [1123 Buchanan St NW, WDC]&lt;/b&gt;&lt;/a&gt;&lt;br&gt;</v>
      </c>
      <c r="AG4051" s="97">
        <f t="shared" si="994"/>
        <v>1900</v>
      </c>
      <c r="AH4051" s="97" t="str">
        <f t="shared" si="995"/>
        <v>01</v>
      </c>
      <c r="AI4051" s="97" t="str">
        <f t="shared" si="996"/>
        <v>00</v>
      </c>
      <c r="AJ4051" s="97" t="str">
        <f t="shared" si="997"/>
        <v>19000100</v>
      </c>
    </row>
    <row r="4052" spans="6:36" ht="12" customHeight="1" x14ac:dyDescent="0.15">
      <c r="F4052" s="86" t="str">
        <f t="shared" si="986"/>
        <v>Saturday</v>
      </c>
      <c r="G4052" s="91"/>
      <c r="H4052" s="92" t="str">
        <f>VLOOKUP(MONTH(G4052),VLOOKUP!$W$1:$X$24,2)</f>
        <v>January</v>
      </c>
      <c r="I4052" s="92" t="str">
        <f t="shared" si="987"/>
        <v/>
      </c>
      <c r="J4052" s="93" t="s">
        <v>1358</v>
      </c>
      <c r="L4052" s="86" t="str">
        <f t="shared" si="983"/>
        <v>Maybelle's / Groove Rock Estates [1123 Buchanan St NW, WDC]</v>
      </c>
      <c r="M4052" s="86">
        <f t="shared" si="988"/>
        <v>0</v>
      </c>
      <c r="N4052" s="93" t="str">
        <f t="shared" si="985"/>
        <v>Maybelle's / Groove Rock Estates [1123 Buchanan St NW, WDC]</v>
      </c>
      <c r="O4052" s="90"/>
      <c r="S4052" s="95">
        <f t="shared" si="989"/>
        <v>0</v>
      </c>
      <c r="T4052" s="86" t="str">
        <f t="shared" si="990"/>
        <v/>
      </c>
      <c r="U4052" s="86" t="str">
        <f t="shared" si="984"/>
        <v/>
      </c>
      <c r="V4052" s="95" t="str">
        <f t="shared" si="991"/>
        <v/>
      </c>
      <c r="AE4052" s="92" t="str">
        <f t="shared" si="992"/>
        <v/>
      </c>
      <c r="AF4052" s="96" t="str">
        <f t="shared" si="993"/>
        <v>&lt;a name='19000100'&gt;&lt;b&gt;: 0 - Maybelle's / Groove Rock Estates [1123 Buchanan St NW, WDC]&lt;/b&gt;&lt;/a&gt;&lt;br&gt;</v>
      </c>
      <c r="AG4052" s="97">
        <f t="shared" si="994"/>
        <v>1900</v>
      </c>
      <c r="AH4052" s="97" t="str">
        <f t="shared" si="995"/>
        <v>01</v>
      </c>
      <c r="AI4052" s="97" t="str">
        <f t="shared" si="996"/>
        <v>00</v>
      </c>
      <c r="AJ4052" s="97" t="str">
        <f t="shared" si="997"/>
        <v>19000100</v>
      </c>
    </row>
    <row r="4053" spans="6:36" ht="12" customHeight="1" x14ac:dyDescent="0.15">
      <c r="F4053" s="86" t="str">
        <f t="shared" si="986"/>
        <v>Saturday</v>
      </c>
      <c r="G4053" s="91"/>
      <c r="H4053" s="92" t="str">
        <f>VLOOKUP(MONTH(G4053),VLOOKUP!$W$1:$X$24,2)</f>
        <v>January</v>
      </c>
      <c r="I4053" s="92" t="str">
        <f t="shared" si="987"/>
        <v/>
      </c>
      <c r="J4053" s="93" t="s">
        <v>1164</v>
      </c>
      <c r="L4053" s="86" t="str">
        <f t="shared" si="983"/>
        <v>McLean Bible Church [8925 Leesburg Pike, Vienna, VA]</v>
      </c>
      <c r="M4053" s="86">
        <f t="shared" si="988"/>
        <v>0</v>
      </c>
      <c r="N4053" s="93" t="str">
        <f t="shared" si="985"/>
        <v>McLean Bible Church [8925 Leesburg Pike, Vienna, VA]</v>
      </c>
      <c r="O4053" s="94"/>
      <c r="S4053" s="95">
        <f t="shared" si="989"/>
        <v>0</v>
      </c>
      <c r="T4053" s="86" t="str">
        <f t="shared" si="990"/>
        <v/>
      </c>
      <c r="U4053" s="86" t="str">
        <f t="shared" si="984"/>
        <v/>
      </c>
      <c r="V4053" s="95" t="str">
        <f t="shared" si="991"/>
        <v/>
      </c>
      <c r="AE4053" s="92" t="str">
        <f t="shared" si="992"/>
        <v/>
      </c>
      <c r="AF4053" s="96" t="str">
        <f t="shared" si="993"/>
        <v>&lt;a name='19000100'&gt;&lt;b&gt;: 0 - McLean Bible Church [8925 Leesburg Pike, Vienna, VA]&lt;/b&gt;&lt;/a&gt;&lt;br&gt;</v>
      </c>
      <c r="AG4053" s="97">
        <f t="shared" si="994"/>
        <v>1900</v>
      </c>
      <c r="AH4053" s="97" t="str">
        <f t="shared" si="995"/>
        <v>01</v>
      </c>
      <c r="AI4053" s="97" t="str">
        <f t="shared" si="996"/>
        <v>00</v>
      </c>
      <c r="AJ4053" s="97" t="str">
        <f t="shared" si="997"/>
        <v>19000100</v>
      </c>
    </row>
    <row r="4054" spans="6:36" ht="12" customHeight="1" x14ac:dyDescent="0.15">
      <c r="F4054" s="86" t="str">
        <f t="shared" si="986"/>
        <v>Saturday</v>
      </c>
      <c r="G4054" s="91"/>
      <c r="H4054" s="92" t="str">
        <f>VLOOKUP(MONTH(G4054),VLOOKUP!$W$1:$X$24,2)</f>
        <v>January</v>
      </c>
      <c r="I4054" s="92" t="str">
        <f t="shared" si="987"/>
        <v/>
      </c>
      <c r="J4054" s="93" t="s">
        <v>1164</v>
      </c>
      <c r="L4054" s="86" t="str">
        <f t="shared" si="983"/>
        <v>McLean Bible Church [8925 Leesburg Pike, Vienna, VA]</v>
      </c>
      <c r="M4054" s="86">
        <f t="shared" si="988"/>
        <v>0</v>
      </c>
      <c r="N4054" s="93" t="str">
        <f t="shared" si="985"/>
        <v>McLean Bible Church [8925 Leesburg Pike, Vienna, VA]</v>
      </c>
      <c r="O4054" s="94"/>
      <c r="S4054" s="95">
        <f t="shared" si="989"/>
        <v>0</v>
      </c>
      <c r="T4054" s="86" t="str">
        <f t="shared" si="990"/>
        <v/>
      </c>
      <c r="U4054" s="86" t="str">
        <f t="shared" si="984"/>
        <v/>
      </c>
      <c r="V4054" s="95" t="str">
        <f t="shared" si="991"/>
        <v/>
      </c>
      <c r="AE4054" s="92" t="str">
        <f t="shared" si="992"/>
        <v/>
      </c>
      <c r="AF4054" s="96" t="str">
        <f t="shared" si="993"/>
        <v>&lt;a name='19000100'&gt;&lt;b&gt;: 0 - McLean Bible Church [8925 Leesburg Pike, Vienna, VA]&lt;/b&gt;&lt;/a&gt;&lt;br&gt;</v>
      </c>
      <c r="AG4054" s="97">
        <f t="shared" si="994"/>
        <v>1900</v>
      </c>
      <c r="AH4054" s="97" t="str">
        <f t="shared" si="995"/>
        <v>01</v>
      </c>
      <c r="AI4054" s="97" t="str">
        <f t="shared" si="996"/>
        <v>00</v>
      </c>
      <c r="AJ4054" s="97" t="str">
        <f t="shared" si="997"/>
        <v>19000100</v>
      </c>
    </row>
    <row r="4055" spans="6:36" ht="12" customHeight="1" x14ac:dyDescent="0.15">
      <c r="F4055" s="86" t="str">
        <f t="shared" si="986"/>
        <v>Saturday</v>
      </c>
      <c r="G4055" s="91"/>
      <c r="H4055" s="92" t="str">
        <f>VLOOKUP(MONTH(G4055),VLOOKUP!$W$1:$X$24,2)</f>
        <v>January</v>
      </c>
      <c r="I4055" s="92" t="str">
        <f t="shared" si="987"/>
        <v/>
      </c>
      <c r="J4055" s="93" t="s">
        <v>1164</v>
      </c>
      <c r="L4055" s="86" t="str">
        <f t="shared" si="983"/>
        <v>McLean Bible Church [8925 Leesburg Pike, Vienna, VA]</v>
      </c>
      <c r="M4055" s="86">
        <f t="shared" si="988"/>
        <v>0</v>
      </c>
      <c r="N4055" s="93" t="str">
        <f t="shared" si="985"/>
        <v>McLean Bible Church [8925 Leesburg Pike, Vienna, VA]</v>
      </c>
      <c r="O4055" s="94"/>
      <c r="S4055" s="95">
        <f t="shared" si="989"/>
        <v>0</v>
      </c>
      <c r="T4055" s="86" t="str">
        <f t="shared" si="990"/>
        <v/>
      </c>
      <c r="U4055" s="86" t="str">
        <f t="shared" si="984"/>
        <v/>
      </c>
      <c r="V4055" s="95" t="str">
        <f t="shared" si="991"/>
        <v/>
      </c>
      <c r="AE4055" s="92" t="str">
        <f t="shared" si="992"/>
        <v/>
      </c>
      <c r="AF4055" s="96" t="str">
        <f t="shared" si="993"/>
        <v>&lt;a name='19000100'&gt;&lt;b&gt;: 0 - McLean Bible Church [8925 Leesburg Pike, Vienna, VA]&lt;/b&gt;&lt;/a&gt;&lt;br&gt;</v>
      </c>
      <c r="AG4055" s="97">
        <f t="shared" si="994"/>
        <v>1900</v>
      </c>
      <c r="AH4055" s="97" t="str">
        <f t="shared" si="995"/>
        <v>01</v>
      </c>
      <c r="AI4055" s="97" t="str">
        <f t="shared" si="996"/>
        <v>00</v>
      </c>
      <c r="AJ4055" s="97" t="str">
        <f t="shared" si="997"/>
        <v>19000100</v>
      </c>
    </row>
    <row r="4056" spans="6:36" ht="12" customHeight="1" x14ac:dyDescent="0.15">
      <c r="F4056" s="86" t="str">
        <f t="shared" si="986"/>
        <v>Saturday</v>
      </c>
      <c r="G4056" s="91"/>
      <c r="H4056" s="92" t="str">
        <f>VLOOKUP(MONTH(G4056),VLOOKUP!$W$1:$X$24,2)</f>
        <v>January</v>
      </c>
      <c r="I4056" s="92" t="str">
        <f t="shared" si="987"/>
        <v/>
      </c>
      <c r="J4056" s="93" t="s">
        <v>1164</v>
      </c>
      <c r="L4056" s="86" t="str">
        <f t="shared" si="983"/>
        <v>McLean Bible Church [8925 Leesburg Pike, Vienna, VA]</v>
      </c>
      <c r="M4056" s="86">
        <f t="shared" si="988"/>
        <v>0</v>
      </c>
      <c r="N4056" s="93" t="str">
        <f t="shared" si="985"/>
        <v>McLean Bible Church [8925 Leesburg Pike, Vienna, VA]</v>
      </c>
      <c r="O4056" s="94"/>
      <c r="S4056" s="95">
        <f t="shared" si="989"/>
        <v>0</v>
      </c>
      <c r="T4056" s="86" t="str">
        <f t="shared" si="990"/>
        <v/>
      </c>
      <c r="U4056" s="86" t="str">
        <f t="shared" si="984"/>
        <v/>
      </c>
      <c r="V4056" s="95" t="str">
        <f t="shared" si="991"/>
        <v/>
      </c>
      <c r="AE4056" s="92" t="str">
        <f t="shared" si="992"/>
        <v/>
      </c>
      <c r="AF4056" s="96" t="str">
        <f t="shared" si="993"/>
        <v>&lt;a name='19000100'&gt;&lt;b&gt;: 0 - McLean Bible Church [8925 Leesburg Pike, Vienna, VA]&lt;/b&gt;&lt;/a&gt;&lt;br&gt;</v>
      </c>
      <c r="AG4056" s="97">
        <f t="shared" si="994"/>
        <v>1900</v>
      </c>
      <c r="AH4056" s="97" t="str">
        <f t="shared" si="995"/>
        <v>01</v>
      </c>
      <c r="AI4056" s="97" t="str">
        <f t="shared" si="996"/>
        <v>00</v>
      </c>
      <c r="AJ4056" s="97" t="str">
        <f t="shared" si="997"/>
        <v>19000100</v>
      </c>
    </row>
    <row r="4057" spans="6:36" ht="12" customHeight="1" x14ac:dyDescent="0.15">
      <c r="F4057" s="86" t="str">
        <f t="shared" si="986"/>
        <v>Saturday</v>
      </c>
      <c r="G4057" s="91"/>
      <c r="H4057" s="92" t="str">
        <f>VLOOKUP(MONTH(G4057),VLOOKUP!$W$1:$X$24,2)</f>
        <v>January</v>
      </c>
      <c r="I4057" s="92" t="str">
        <f t="shared" si="987"/>
        <v/>
      </c>
      <c r="J4057" s="93" t="s">
        <v>789</v>
      </c>
      <c r="L4057" s="86" t="str">
        <f t="shared" si="983"/>
        <v>Meeps [2104 18th St NW, WDC]</v>
      </c>
      <c r="M4057" s="86">
        <f t="shared" si="988"/>
        <v>0</v>
      </c>
      <c r="N4057" s="93" t="str">
        <f t="shared" si="985"/>
        <v>Meeps [2104 18th St NW, WDC]</v>
      </c>
      <c r="O4057" s="94"/>
      <c r="S4057" s="95">
        <f t="shared" si="989"/>
        <v>0</v>
      </c>
      <c r="T4057" s="86" t="str">
        <f t="shared" si="990"/>
        <v/>
      </c>
      <c r="U4057" s="86" t="str">
        <f t="shared" si="984"/>
        <v/>
      </c>
      <c r="V4057" s="95" t="str">
        <f t="shared" si="991"/>
        <v/>
      </c>
      <c r="AE4057" s="92" t="str">
        <f t="shared" si="992"/>
        <v/>
      </c>
      <c r="AF4057" s="96" t="str">
        <f t="shared" si="993"/>
        <v>&lt;a name='19000100'&gt;&lt;b&gt;: 0 - Meeps [2104 18th St NW, WDC]&lt;/b&gt;&lt;/a&gt;&lt;br&gt;</v>
      </c>
      <c r="AG4057" s="97">
        <f t="shared" si="994"/>
        <v>1900</v>
      </c>
      <c r="AH4057" s="97" t="str">
        <f t="shared" si="995"/>
        <v>01</v>
      </c>
      <c r="AI4057" s="97" t="str">
        <f t="shared" si="996"/>
        <v>00</v>
      </c>
      <c r="AJ4057" s="97" t="str">
        <f t="shared" si="997"/>
        <v>19000100</v>
      </c>
    </row>
    <row r="4058" spans="6:36" ht="12" customHeight="1" x14ac:dyDescent="0.15">
      <c r="F4058" s="86" t="str">
        <f t="shared" si="986"/>
        <v>Saturday</v>
      </c>
      <c r="G4058" s="91"/>
      <c r="H4058" s="92" t="str">
        <f>VLOOKUP(MONTH(G4058),VLOOKUP!$W$1:$X$24,2)</f>
        <v>January</v>
      </c>
      <c r="I4058" s="92" t="str">
        <f t="shared" si="987"/>
        <v/>
      </c>
      <c r="J4058" s="93" t="s">
        <v>789</v>
      </c>
      <c r="L4058" s="86" t="str">
        <f t="shared" si="983"/>
        <v>Meeps [2104 18th St NW, WDC]</v>
      </c>
      <c r="M4058" s="86">
        <f t="shared" si="988"/>
        <v>0</v>
      </c>
      <c r="N4058" s="93" t="str">
        <f t="shared" si="985"/>
        <v>Meeps [2104 18th St NW, WDC]</v>
      </c>
      <c r="O4058" s="94"/>
      <c r="S4058" s="95">
        <f t="shared" si="989"/>
        <v>0</v>
      </c>
      <c r="T4058" s="86" t="str">
        <f t="shared" si="990"/>
        <v/>
      </c>
      <c r="U4058" s="86" t="str">
        <f t="shared" si="984"/>
        <v/>
      </c>
      <c r="V4058" s="95" t="str">
        <f t="shared" si="991"/>
        <v/>
      </c>
      <c r="AE4058" s="92" t="str">
        <f t="shared" si="992"/>
        <v/>
      </c>
      <c r="AF4058" s="96" t="str">
        <f t="shared" si="993"/>
        <v>&lt;a name='19000100'&gt;&lt;b&gt;: 0 - Meeps [2104 18th St NW, WDC]&lt;/b&gt;&lt;/a&gt;&lt;br&gt;</v>
      </c>
      <c r="AG4058" s="97">
        <f t="shared" si="994"/>
        <v>1900</v>
      </c>
      <c r="AH4058" s="97" t="str">
        <f t="shared" si="995"/>
        <v>01</v>
      </c>
      <c r="AI4058" s="97" t="str">
        <f t="shared" si="996"/>
        <v>00</v>
      </c>
      <c r="AJ4058" s="97" t="str">
        <f t="shared" si="997"/>
        <v>19000100</v>
      </c>
    </row>
    <row r="4059" spans="6:36" ht="12" customHeight="1" x14ac:dyDescent="0.15">
      <c r="F4059" s="86" t="str">
        <f t="shared" si="986"/>
        <v>Saturday</v>
      </c>
      <c r="G4059" s="91"/>
      <c r="H4059" s="92" t="str">
        <f>VLOOKUP(MONTH(G4059),VLOOKUP!$W$1:$X$24,2)</f>
        <v>January</v>
      </c>
      <c r="I4059" s="92" t="str">
        <f t="shared" si="987"/>
        <v/>
      </c>
      <c r="J4059" s="93" t="s">
        <v>789</v>
      </c>
      <c r="L4059" s="86" t="str">
        <f t="shared" si="983"/>
        <v>Meeps [2104 18th St NW, WDC]</v>
      </c>
      <c r="M4059" s="86">
        <f t="shared" si="988"/>
        <v>0</v>
      </c>
      <c r="N4059" s="93" t="str">
        <f t="shared" si="985"/>
        <v>Meeps [2104 18th St NW, WDC]</v>
      </c>
      <c r="O4059" s="94"/>
      <c r="S4059" s="95">
        <f t="shared" si="989"/>
        <v>0</v>
      </c>
      <c r="T4059" s="86" t="str">
        <f t="shared" si="990"/>
        <v/>
      </c>
      <c r="U4059" s="86" t="str">
        <f t="shared" si="984"/>
        <v/>
      </c>
      <c r="V4059" s="95" t="str">
        <f t="shared" si="991"/>
        <v/>
      </c>
      <c r="X4059" s="99"/>
      <c r="Y4059" s="99"/>
      <c r="AE4059" s="92" t="str">
        <f t="shared" si="992"/>
        <v/>
      </c>
      <c r="AF4059" s="96" t="str">
        <f t="shared" si="993"/>
        <v>&lt;a name='19000100'&gt;&lt;b&gt;: 0 - Meeps [2104 18th St NW, WDC]&lt;/b&gt;&lt;/a&gt;&lt;br&gt;</v>
      </c>
      <c r="AG4059" s="97">
        <f t="shared" si="994"/>
        <v>1900</v>
      </c>
      <c r="AH4059" s="97" t="str">
        <f t="shared" si="995"/>
        <v>01</v>
      </c>
      <c r="AI4059" s="97" t="str">
        <f t="shared" si="996"/>
        <v>00</v>
      </c>
      <c r="AJ4059" s="97" t="str">
        <f t="shared" si="997"/>
        <v>19000100</v>
      </c>
    </row>
    <row r="4060" spans="6:36" ht="12" customHeight="1" x14ac:dyDescent="0.15">
      <c r="F4060" s="86" t="str">
        <f t="shared" si="986"/>
        <v>Saturday</v>
      </c>
      <c r="G4060" s="91"/>
      <c r="H4060" s="92" t="str">
        <f>VLOOKUP(MONTH(G4060),VLOOKUP!$W$1:$X$24,2)</f>
        <v>January</v>
      </c>
      <c r="I4060" s="92" t="str">
        <f t="shared" si="987"/>
        <v/>
      </c>
      <c r="J4060" s="93" t="s">
        <v>789</v>
      </c>
      <c r="L4060" s="86" t="str">
        <f t="shared" si="983"/>
        <v>Meeps [2104 18th St NW, WDC]</v>
      </c>
      <c r="M4060" s="86">
        <f t="shared" si="988"/>
        <v>0</v>
      </c>
      <c r="N4060" s="93" t="str">
        <f t="shared" si="985"/>
        <v>Meeps [2104 18th St NW, WDC]</v>
      </c>
      <c r="O4060" s="94"/>
      <c r="S4060" s="95">
        <f t="shared" si="989"/>
        <v>0</v>
      </c>
      <c r="T4060" s="86" t="str">
        <f t="shared" si="990"/>
        <v/>
      </c>
      <c r="U4060" s="86" t="str">
        <f t="shared" si="984"/>
        <v/>
      </c>
      <c r="V4060" s="95" t="str">
        <f t="shared" si="991"/>
        <v/>
      </c>
      <c r="AE4060" s="92" t="str">
        <f t="shared" si="992"/>
        <v/>
      </c>
      <c r="AF4060" s="96" t="str">
        <f t="shared" si="993"/>
        <v>&lt;a name='19000100'&gt;&lt;b&gt;: 0 - Meeps [2104 18th St NW, WDC]&lt;/b&gt;&lt;/a&gt;&lt;br&gt;</v>
      </c>
      <c r="AG4060" s="97">
        <f t="shared" si="994"/>
        <v>1900</v>
      </c>
      <c r="AH4060" s="97" t="str">
        <f t="shared" si="995"/>
        <v>01</v>
      </c>
      <c r="AI4060" s="97" t="str">
        <f t="shared" si="996"/>
        <v>00</v>
      </c>
      <c r="AJ4060" s="97" t="str">
        <f t="shared" si="997"/>
        <v>19000100</v>
      </c>
    </row>
    <row r="4061" spans="6:36" ht="12" customHeight="1" x14ac:dyDescent="0.15">
      <c r="F4061" s="86" t="str">
        <f t="shared" si="986"/>
        <v>Saturday</v>
      </c>
      <c r="G4061" s="91"/>
      <c r="H4061" s="92" t="str">
        <f>VLOOKUP(MONTH(G4061),VLOOKUP!$W$1:$X$24,2)</f>
        <v>January</v>
      </c>
      <c r="I4061" s="92" t="str">
        <f t="shared" si="987"/>
        <v/>
      </c>
      <c r="J4061" s="93" t="s">
        <v>81</v>
      </c>
      <c r="L4061" s="86" t="str">
        <f t="shared" ref="L4061:L4124" si="998">IF(ISBLANK(K4061),N4061,N4061&amp;" ("&amp;K4061&amp;")")</f>
        <v>Mellow Mushroom [2436 18th St NW, WDC]</v>
      </c>
      <c r="M4061" s="86">
        <f t="shared" si="988"/>
        <v>0</v>
      </c>
      <c r="N4061" s="93" t="str">
        <f t="shared" si="985"/>
        <v>Mellow Mushroom [2436 18th St NW, WDC]</v>
      </c>
      <c r="O4061" s="90"/>
      <c r="S4061" s="95">
        <f t="shared" si="989"/>
        <v>0</v>
      </c>
      <c r="T4061" s="86" t="str">
        <f t="shared" si="990"/>
        <v/>
      </c>
      <c r="U4061" s="86" t="str">
        <f t="shared" si="984"/>
        <v/>
      </c>
      <c r="V4061" s="95" t="str">
        <f t="shared" si="991"/>
        <v/>
      </c>
      <c r="W4061" s="90" t="s">
        <v>221</v>
      </c>
      <c r="AE4061" s="92" t="str">
        <f t="shared" si="992"/>
        <v/>
      </c>
      <c r="AF4061" s="96" t="str">
        <f t="shared" si="993"/>
        <v>&lt;a name='19000100'&gt;&lt;b&gt;: 0 - Mellow Mushroom [2436 18th St NW, WDC]&lt;/b&gt;&lt;/a&gt;&lt;br&gt;</v>
      </c>
      <c r="AG4061" s="97">
        <f t="shared" si="994"/>
        <v>1900</v>
      </c>
      <c r="AH4061" s="97" t="str">
        <f t="shared" si="995"/>
        <v>01</v>
      </c>
      <c r="AI4061" s="97" t="str">
        <f t="shared" si="996"/>
        <v>00</v>
      </c>
      <c r="AJ4061" s="97" t="str">
        <f t="shared" si="997"/>
        <v>19000100</v>
      </c>
    </row>
    <row r="4062" spans="6:36" ht="12" customHeight="1" x14ac:dyDescent="0.15">
      <c r="F4062" s="86" t="str">
        <f t="shared" si="986"/>
        <v>Saturday</v>
      </c>
      <c r="G4062" s="91"/>
      <c r="H4062" s="92" t="str">
        <f>VLOOKUP(MONTH(G4062),VLOOKUP!$W$1:$X$24,2)</f>
        <v>January</v>
      </c>
      <c r="I4062" s="92" t="str">
        <f t="shared" si="987"/>
        <v/>
      </c>
      <c r="J4062" s="93" t="s">
        <v>81</v>
      </c>
      <c r="L4062" s="86" t="str">
        <f t="shared" si="998"/>
        <v>Mellow Mushroom [2436 18th St NW, WDC]</v>
      </c>
      <c r="M4062" s="86">
        <f t="shared" si="988"/>
        <v>0</v>
      </c>
      <c r="N4062" s="93" t="str">
        <f t="shared" si="985"/>
        <v>Mellow Mushroom [2436 18th St NW, WDC]</v>
      </c>
      <c r="O4062" s="90"/>
      <c r="S4062" s="95">
        <f t="shared" si="989"/>
        <v>0</v>
      </c>
      <c r="T4062" s="86" t="str">
        <f t="shared" si="990"/>
        <v/>
      </c>
      <c r="U4062" s="86" t="str">
        <f t="shared" si="984"/>
        <v/>
      </c>
      <c r="V4062" s="95" t="str">
        <f t="shared" si="991"/>
        <v/>
      </c>
      <c r="W4062" s="90" t="s">
        <v>221</v>
      </c>
      <c r="AE4062" s="92" t="str">
        <f t="shared" si="992"/>
        <v/>
      </c>
      <c r="AF4062" s="96" t="str">
        <f t="shared" si="993"/>
        <v>&lt;a name='19000100'&gt;&lt;b&gt;: 0 - Mellow Mushroom [2436 18th St NW, WDC]&lt;/b&gt;&lt;/a&gt;&lt;br&gt;</v>
      </c>
      <c r="AG4062" s="97">
        <f t="shared" si="994"/>
        <v>1900</v>
      </c>
      <c r="AH4062" s="97" t="str">
        <f t="shared" si="995"/>
        <v>01</v>
      </c>
      <c r="AI4062" s="97" t="str">
        <f t="shared" si="996"/>
        <v>00</v>
      </c>
      <c r="AJ4062" s="97" t="str">
        <f t="shared" si="997"/>
        <v>19000100</v>
      </c>
    </row>
    <row r="4063" spans="6:36" ht="12" customHeight="1" x14ac:dyDescent="0.15">
      <c r="F4063" s="86" t="str">
        <f t="shared" si="986"/>
        <v>Saturday</v>
      </c>
      <c r="G4063" s="91"/>
      <c r="H4063" s="92" t="str">
        <f>VLOOKUP(MONTH(G4063),VLOOKUP!$W$1:$X$24,2)</f>
        <v>January</v>
      </c>
      <c r="I4063" s="92" t="str">
        <f t="shared" si="987"/>
        <v/>
      </c>
      <c r="J4063" s="93" t="s">
        <v>81</v>
      </c>
      <c r="L4063" s="86" t="str">
        <f t="shared" si="998"/>
        <v>Mellow Mushroom [2436 18th St NW, WDC]</v>
      </c>
      <c r="M4063" s="86">
        <f t="shared" si="988"/>
        <v>0</v>
      </c>
      <c r="N4063" s="93" t="str">
        <f t="shared" si="985"/>
        <v>Mellow Mushroom [2436 18th St NW, WDC]</v>
      </c>
      <c r="O4063" s="90"/>
      <c r="S4063" s="95">
        <f t="shared" si="989"/>
        <v>0</v>
      </c>
      <c r="T4063" s="86" t="str">
        <f t="shared" si="990"/>
        <v/>
      </c>
      <c r="U4063" s="86" t="str">
        <f t="shared" si="984"/>
        <v/>
      </c>
      <c r="V4063" s="95" t="str">
        <f t="shared" si="991"/>
        <v/>
      </c>
      <c r="W4063" s="90" t="s">
        <v>221</v>
      </c>
      <c r="AE4063" s="92" t="str">
        <f t="shared" si="992"/>
        <v/>
      </c>
      <c r="AF4063" s="96" t="str">
        <f t="shared" si="993"/>
        <v>&lt;a name='19000100'&gt;&lt;b&gt;: 0 - Mellow Mushroom [2436 18th St NW, WDC]&lt;/b&gt;&lt;/a&gt;&lt;br&gt;</v>
      </c>
      <c r="AG4063" s="97">
        <f t="shared" si="994"/>
        <v>1900</v>
      </c>
      <c r="AH4063" s="97" t="str">
        <f t="shared" si="995"/>
        <v>01</v>
      </c>
      <c r="AI4063" s="97" t="str">
        <f t="shared" si="996"/>
        <v>00</v>
      </c>
      <c r="AJ4063" s="97" t="str">
        <f t="shared" si="997"/>
        <v>19000100</v>
      </c>
    </row>
    <row r="4064" spans="6:36" ht="12" customHeight="1" x14ac:dyDescent="0.15">
      <c r="F4064" s="86" t="str">
        <f t="shared" si="986"/>
        <v>Saturday</v>
      </c>
      <c r="G4064" s="91"/>
      <c r="H4064" s="92" t="str">
        <f>VLOOKUP(MONTH(G4064),VLOOKUP!$W$1:$X$24,2)</f>
        <v>January</v>
      </c>
      <c r="I4064" s="92" t="str">
        <f t="shared" si="987"/>
        <v/>
      </c>
      <c r="J4064" s="93" t="s">
        <v>722</v>
      </c>
      <c r="L4064" s="86" t="str">
        <f t="shared" si="998"/>
        <v>Memories Bar [2360 Old Washington Rd, Waldorf, MD]</v>
      </c>
      <c r="M4064" s="86">
        <f t="shared" si="988"/>
        <v>0</v>
      </c>
      <c r="N4064" s="93" t="str">
        <f t="shared" si="985"/>
        <v>Memories Bar [2360 Old Washington Rd, Waldorf, MD]</v>
      </c>
      <c r="O4064" s="94"/>
      <c r="S4064" s="95">
        <f t="shared" si="989"/>
        <v>0</v>
      </c>
      <c r="T4064" s="86" t="str">
        <f t="shared" si="990"/>
        <v/>
      </c>
      <c r="U4064" s="86" t="str">
        <f t="shared" si="984"/>
        <v/>
      </c>
      <c r="V4064" s="95" t="str">
        <f t="shared" si="991"/>
        <v/>
      </c>
      <c r="W4064" s="90" t="s">
        <v>221</v>
      </c>
      <c r="AE4064" s="92" t="str">
        <f t="shared" si="992"/>
        <v/>
      </c>
      <c r="AF4064" s="96" t="str">
        <f t="shared" si="993"/>
        <v>&lt;a name='19000100'&gt;&lt;b&gt;: 0 - Memories Bar [2360 Old Washington Rd, Waldorf, MD]&lt;/b&gt;&lt;/a&gt;&lt;br&gt;</v>
      </c>
      <c r="AG4064" s="97">
        <f t="shared" si="994"/>
        <v>1900</v>
      </c>
      <c r="AH4064" s="97" t="str">
        <f t="shared" si="995"/>
        <v>01</v>
      </c>
      <c r="AI4064" s="97" t="str">
        <f t="shared" si="996"/>
        <v>00</v>
      </c>
      <c r="AJ4064" s="97" t="str">
        <f t="shared" si="997"/>
        <v>19000100</v>
      </c>
    </row>
    <row r="4065" spans="6:36" ht="12" customHeight="1" x14ac:dyDescent="0.15">
      <c r="F4065" s="86" t="str">
        <f t="shared" si="986"/>
        <v>Saturday</v>
      </c>
      <c r="G4065" s="91"/>
      <c r="H4065" s="92" t="str">
        <f>VLOOKUP(MONTH(G4065),VLOOKUP!$W$1:$X$24,2)</f>
        <v>January</v>
      </c>
      <c r="I4065" s="92" t="str">
        <f t="shared" si="987"/>
        <v/>
      </c>
      <c r="J4065" s="93" t="s">
        <v>722</v>
      </c>
      <c r="L4065" s="86" t="str">
        <f t="shared" si="998"/>
        <v>Memories Bar [2360 Old Washington Rd, Waldorf, MD]</v>
      </c>
      <c r="M4065" s="86">
        <f t="shared" si="988"/>
        <v>0</v>
      </c>
      <c r="N4065" s="93" t="str">
        <f t="shared" si="985"/>
        <v>Memories Bar [2360 Old Washington Rd, Waldorf, MD]</v>
      </c>
      <c r="O4065" s="94"/>
      <c r="S4065" s="95">
        <f t="shared" si="989"/>
        <v>0</v>
      </c>
      <c r="T4065" s="86" t="str">
        <f t="shared" si="990"/>
        <v/>
      </c>
      <c r="U4065" s="86" t="str">
        <f t="shared" si="984"/>
        <v/>
      </c>
      <c r="V4065" s="95" t="str">
        <f t="shared" si="991"/>
        <v/>
      </c>
      <c r="W4065" s="90" t="s">
        <v>221</v>
      </c>
      <c r="AE4065" s="92" t="str">
        <f t="shared" si="992"/>
        <v/>
      </c>
      <c r="AF4065" s="96" t="str">
        <f t="shared" si="993"/>
        <v>&lt;a name='19000100'&gt;&lt;b&gt;: 0 - Memories Bar [2360 Old Washington Rd, Waldorf, MD]&lt;/b&gt;&lt;/a&gt;&lt;br&gt;</v>
      </c>
      <c r="AG4065" s="97">
        <f t="shared" si="994"/>
        <v>1900</v>
      </c>
      <c r="AH4065" s="97" t="str">
        <f t="shared" si="995"/>
        <v>01</v>
      </c>
      <c r="AI4065" s="97" t="str">
        <f t="shared" si="996"/>
        <v>00</v>
      </c>
      <c r="AJ4065" s="97" t="str">
        <f t="shared" si="997"/>
        <v>19000100</v>
      </c>
    </row>
    <row r="4066" spans="6:36" ht="12" customHeight="1" x14ac:dyDescent="0.15">
      <c r="F4066" s="86" t="str">
        <f t="shared" si="986"/>
        <v>Saturday</v>
      </c>
      <c r="G4066" s="91"/>
      <c r="H4066" s="92" t="str">
        <f>VLOOKUP(MONTH(G4066),VLOOKUP!$W$1:$X$24,2)</f>
        <v>January</v>
      </c>
      <c r="I4066" s="92" t="str">
        <f t="shared" si="987"/>
        <v/>
      </c>
      <c r="J4066" s="93" t="s">
        <v>722</v>
      </c>
      <c r="L4066" s="86" t="str">
        <f t="shared" si="998"/>
        <v>Memories Bar [2360 Old Washington Rd, Waldorf, MD]</v>
      </c>
      <c r="M4066" s="86">
        <f t="shared" si="988"/>
        <v>0</v>
      </c>
      <c r="N4066" s="93" t="str">
        <f t="shared" si="985"/>
        <v>Memories Bar [2360 Old Washington Rd, Waldorf, MD]</v>
      </c>
      <c r="O4066" s="94"/>
      <c r="S4066" s="95">
        <f t="shared" si="989"/>
        <v>0</v>
      </c>
      <c r="T4066" s="86" t="str">
        <f t="shared" si="990"/>
        <v/>
      </c>
      <c r="U4066" s="86" t="str">
        <f t="shared" si="984"/>
        <v/>
      </c>
      <c r="V4066" s="95" t="str">
        <f t="shared" si="991"/>
        <v/>
      </c>
      <c r="W4066" s="90" t="s">
        <v>221</v>
      </c>
      <c r="AE4066" s="92" t="str">
        <f t="shared" si="992"/>
        <v/>
      </c>
      <c r="AF4066" s="100" t="str">
        <f t="shared" si="993"/>
        <v>&lt;a name='19000100'&gt;&lt;b&gt;: 0 - Memories Bar [2360 Old Washington Rd, Waldorf, MD]&lt;/b&gt;&lt;/a&gt;&lt;br&gt;</v>
      </c>
      <c r="AG4066" s="101">
        <f t="shared" si="994"/>
        <v>1900</v>
      </c>
      <c r="AH4066" s="101" t="str">
        <f t="shared" si="995"/>
        <v>01</v>
      </c>
      <c r="AI4066" s="101" t="str">
        <f t="shared" si="996"/>
        <v>00</v>
      </c>
      <c r="AJ4066" s="101" t="str">
        <f t="shared" si="997"/>
        <v>19000100</v>
      </c>
    </row>
    <row r="4067" spans="6:36" ht="12" customHeight="1" x14ac:dyDescent="0.15">
      <c r="F4067" s="86" t="str">
        <f t="shared" si="986"/>
        <v>Saturday</v>
      </c>
      <c r="G4067" s="91"/>
      <c r="H4067" s="92" t="str">
        <f>VLOOKUP(MONTH(G4067),VLOOKUP!$W$1:$X$24,2)</f>
        <v>January</v>
      </c>
      <c r="I4067" s="92" t="str">
        <f t="shared" si="987"/>
        <v/>
      </c>
      <c r="J4067" s="93" t="s">
        <v>722</v>
      </c>
      <c r="L4067" s="86" t="str">
        <f t="shared" si="998"/>
        <v>Memories Bar [2360 Old Washington Rd, Waldorf, MD]</v>
      </c>
      <c r="M4067" s="86">
        <f t="shared" si="988"/>
        <v>0</v>
      </c>
      <c r="N4067" s="93" t="str">
        <f t="shared" si="985"/>
        <v>Memories Bar [2360 Old Washington Rd, Waldorf, MD]</v>
      </c>
      <c r="O4067" s="94"/>
      <c r="S4067" s="95">
        <f t="shared" si="989"/>
        <v>0</v>
      </c>
      <c r="T4067" s="86" t="str">
        <f t="shared" si="990"/>
        <v/>
      </c>
      <c r="U4067" s="86" t="str">
        <f t="shared" si="984"/>
        <v/>
      </c>
      <c r="V4067" s="95" t="str">
        <f t="shared" si="991"/>
        <v/>
      </c>
      <c r="W4067" s="90" t="s">
        <v>221</v>
      </c>
      <c r="AE4067" s="92" t="str">
        <f t="shared" si="992"/>
        <v/>
      </c>
      <c r="AF4067" s="96" t="str">
        <f t="shared" si="993"/>
        <v>&lt;a name='19000100'&gt;&lt;b&gt;: 0 - Memories Bar [2360 Old Washington Rd, Waldorf, MD]&lt;/b&gt;&lt;/a&gt;&lt;br&gt;</v>
      </c>
      <c r="AG4067" s="97">
        <f t="shared" si="994"/>
        <v>1900</v>
      </c>
      <c r="AH4067" s="97" t="str">
        <f t="shared" si="995"/>
        <v>01</v>
      </c>
      <c r="AI4067" s="97" t="str">
        <f t="shared" si="996"/>
        <v>00</v>
      </c>
      <c r="AJ4067" s="97" t="str">
        <f t="shared" si="997"/>
        <v>19000100</v>
      </c>
    </row>
    <row r="4068" spans="6:36" ht="12" customHeight="1" x14ac:dyDescent="0.15">
      <c r="F4068" s="86" t="str">
        <f t="shared" si="986"/>
        <v>Saturday</v>
      </c>
      <c r="G4068" s="91"/>
      <c r="H4068" s="92" t="str">
        <f>VLOOKUP(MONTH(G4068),VLOOKUP!$W$1:$X$24,2)</f>
        <v>January</v>
      </c>
      <c r="I4068" s="92" t="str">
        <f t="shared" si="987"/>
        <v/>
      </c>
      <c r="J4068" s="93" t="s">
        <v>722</v>
      </c>
      <c r="L4068" s="86" t="str">
        <f t="shared" si="998"/>
        <v>Memories Bar [2360 Old Washington Rd, Waldorf, MD]</v>
      </c>
      <c r="M4068" s="86">
        <f t="shared" si="988"/>
        <v>0</v>
      </c>
      <c r="N4068" s="93" t="str">
        <f t="shared" si="985"/>
        <v>Memories Bar [2360 Old Washington Rd, Waldorf, MD]</v>
      </c>
      <c r="O4068" s="94"/>
      <c r="S4068" s="95">
        <f t="shared" si="989"/>
        <v>0</v>
      </c>
      <c r="T4068" s="86" t="str">
        <f t="shared" si="990"/>
        <v/>
      </c>
      <c r="U4068" s="86" t="str">
        <f t="shared" si="984"/>
        <v/>
      </c>
      <c r="V4068" s="95" t="str">
        <f t="shared" si="991"/>
        <v/>
      </c>
      <c r="W4068" s="90" t="s">
        <v>221</v>
      </c>
      <c r="AE4068" s="92" t="str">
        <f t="shared" si="992"/>
        <v/>
      </c>
      <c r="AF4068" s="96" t="str">
        <f t="shared" si="993"/>
        <v>&lt;a name='19000100'&gt;&lt;b&gt;: 0 - Memories Bar [2360 Old Washington Rd, Waldorf, MD]&lt;/b&gt;&lt;/a&gt;&lt;br&gt;</v>
      </c>
      <c r="AG4068" s="97">
        <f t="shared" si="994"/>
        <v>1900</v>
      </c>
      <c r="AH4068" s="97" t="str">
        <f t="shared" si="995"/>
        <v>01</v>
      </c>
      <c r="AI4068" s="97" t="str">
        <f t="shared" si="996"/>
        <v>00</v>
      </c>
      <c r="AJ4068" s="97" t="str">
        <f t="shared" si="997"/>
        <v>19000100</v>
      </c>
    </row>
    <row r="4069" spans="6:36" ht="12" customHeight="1" x14ac:dyDescent="0.15">
      <c r="F4069" s="86" t="str">
        <f t="shared" si="986"/>
        <v>Saturday</v>
      </c>
      <c r="H4069" s="92" t="str">
        <f>VLOOKUP(MONTH(G4069),VLOOKUP!$W$1:$X$24,2)</f>
        <v>January</v>
      </c>
      <c r="I4069" s="92" t="str">
        <f t="shared" si="987"/>
        <v/>
      </c>
      <c r="J4069" s="90" t="s">
        <v>443</v>
      </c>
      <c r="L4069" s="86" t="str">
        <f t="shared" si="998"/>
        <v>&lt;a href='mpp.php' title='list by venue'&gt;Merriweather Post Pavilion&lt;/a&gt;</v>
      </c>
      <c r="M4069" s="86">
        <f t="shared" si="988"/>
        <v>0</v>
      </c>
      <c r="N4069" s="86" t="str">
        <f>VLOOKUP(J4069,VLOOKUP!$A$2:$S$54,19,FALSE)&amp;J4069&amp;"&lt;/a&gt;"</f>
        <v>&lt;a href='mpp.php' title='list by venue'&gt;Merriweather Post Pavilion&lt;/a&gt;</v>
      </c>
      <c r="O4069" s="90"/>
      <c r="S4069" s="95">
        <f t="shared" si="989"/>
        <v>0</v>
      </c>
      <c r="T4069" s="86" t="str">
        <f t="shared" si="990"/>
        <v/>
      </c>
      <c r="U4069" s="112" t="str">
        <f>IF(ISBLANK(G4069),"","&amp;#149; "&amp;IF(ISBLANK(C4069),"","&lt;S&gt;")&amp;I4069&amp;IF(ISBLANK(A4069),""," - &lt;a href='recommended.php#"&amp;AJ4069&amp;"'&gt;&lt;b&gt;&lt;em&gt;&lt;font color='#9C004D'&gt;RECOMMENDED&lt;/font&gt;&lt;/em&gt;&lt;/b&gt;&lt;/a&gt;")&amp;" - "&amp;M4069&amp;IF(ISBLANK(K4069),K4069," - &lt;b&gt;"&amp;K4069&amp;"&lt;/b&gt; ")&amp;IF(B4069="Sold Out"," - &lt;font color='#000099'&gt;&lt;b&gt;&lt;I&gt;sold out&lt;/I&gt;&lt;/b&gt;&lt;/font&gt;"," - &lt;font color='#728C00'&gt;&lt;em&gt;&lt;a href='http://www.shareasale.com/r.cfm?u=529909&amp;b=234786&amp;m=27601&amp;afftrack=&amp;urllink=www%2Eticketfly%2Ecom%2Fpurchase%2Fevent%2F"&amp;X4069&amp;"' target='_blank'&gt;buy tickets&lt;/a&gt;&lt;/em&gt;&lt;/font&gt;")&amp;IF(ISBLANK(C4069),"","&lt;/S&gt; &lt;b&gt;"&amp;C4069&amp;"&lt;/b&gt;")&amp;"&lt;p&gt;")</f>
        <v/>
      </c>
      <c r="V4069" s="95" t="str">
        <f t="shared" si="991"/>
        <v/>
      </c>
      <c r="AE4069" s="92" t="str">
        <f t="shared" si="992"/>
        <v/>
      </c>
      <c r="AF4069" s="96" t="str">
        <f t="shared" si="993"/>
        <v>&lt;a name='19000100'&gt;&lt;b&gt;: 0 - &lt;a href='mpp.php' title='list by venue'&gt;Merriweather Post Pavilion&lt;/a&gt;&lt;/b&gt;&lt;/a&gt;&lt;br&gt;</v>
      </c>
      <c r="AG4069" s="97">
        <f t="shared" si="994"/>
        <v>1900</v>
      </c>
      <c r="AH4069" s="97" t="str">
        <f t="shared" si="995"/>
        <v>01</v>
      </c>
      <c r="AI4069" s="97" t="str">
        <f t="shared" si="996"/>
        <v>00</v>
      </c>
      <c r="AJ4069" s="97" t="str">
        <f t="shared" si="997"/>
        <v>19000100</v>
      </c>
    </row>
    <row r="4070" spans="6:36" ht="12" customHeight="1" x14ac:dyDescent="0.15">
      <c r="F4070" s="86" t="str">
        <f t="shared" si="986"/>
        <v>Saturday</v>
      </c>
      <c r="H4070" s="92" t="str">
        <f>VLOOKUP(MONTH(G4070),VLOOKUP!$W$1:$X$24,2)</f>
        <v>January</v>
      </c>
      <c r="I4070" s="92" t="str">
        <f t="shared" si="987"/>
        <v/>
      </c>
      <c r="J4070" s="90" t="s">
        <v>443</v>
      </c>
      <c r="L4070" s="86" t="str">
        <f t="shared" si="998"/>
        <v>&lt;a href='mpp.php' title='list by venue'&gt;Merriweather Post Pavilion&lt;/a&gt;</v>
      </c>
      <c r="M4070" s="86">
        <f t="shared" si="988"/>
        <v>0</v>
      </c>
      <c r="N4070" s="86" t="str">
        <f>VLOOKUP(J4070,VLOOKUP!$A$2:$S$54,19,FALSE)&amp;J4070&amp;"&lt;/a&gt;"</f>
        <v>&lt;a href='mpp.php' title='list by venue'&gt;Merriweather Post Pavilion&lt;/a&gt;</v>
      </c>
      <c r="O4070" s="90"/>
      <c r="S4070" s="95">
        <f t="shared" si="989"/>
        <v>0</v>
      </c>
      <c r="T4070" s="86" t="str">
        <f t="shared" si="990"/>
        <v/>
      </c>
      <c r="U4070" s="112" t="str">
        <f>IF(ISBLANK(G4070),"","&amp;#149; "&amp;IF(ISBLANK(C4070),"","&lt;S&gt;")&amp;I4070&amp;IF(ISBLANK(A4070),""," - &lt;a href='recommended.php#"&amp;AJ4070&amp;"'&gt;&lt;b&gt;&lt;em&gt;&lt;font color='#9C004D'&gt;RECOMMENDED&lt;/font&gt;&lt;/em&gt;&lt;/b&gt;&lt;/a&gt;")&amp;" - "&amp;M4070&amp;IF(ISBLANK(K4070),K4070," - &lt;b&gt;"&amp;K4070&amp;"&lt;/b&gt; ")&amp;IF(B4070="Sold Out"," - &lt;font color='#000099'&gt;&lt;b&gt;&lt;I&gt;sold out&lt;/I&gt;&lt;/b&gt;&lt;/font&gt;"," - &lt;font color='#728C00'&gt;&lt;em&gt;&lt;a href='http://www.shareasale.com/r.cfm?u=529909&amp;b=234786&amp;m=27601&amp;afftrack=&amp;urllink=www%2Eticketfly%2Ecom%2Fpurchase%2Fevent%2F"&amp;X4070&amp;"' target='_blank'&gt;buy tickets&lt;/a&gt;&lt;/em&gt;&lt;/font&gt;")&amp;IF(ISBLANK(C4070),"","&lt;/S&gt; &lt;b&gt;"&amp;C4070&amp;"&lt;/b&gt;")&amp;"&lt;p&gt;")</f>
        <v/>
      </c>
      <c r="V4070" s="95" t="str">
        <f t="shared" si="991"/>
        <v/>
      </c>
      <c r="AE4070" s="92" t="str">
        <f t="shared" si="992"/>
        <v/>
      </c>
      <c r="AF4070" s="96" t="str">
        <f t="shared" si="993"/>
        <v>&lt;a name='19000100'&gt;&lt;b&gt;: 0 - &lt;a href='mpp.php' title='list by venue'&gt;Merriweather Post Pavilion&lt;/a&gt;&lt;/b&gt;&lt;/a&gt;&lt;br&gt;</v>
      </c>
      <c r="AG4070" s="97">
        <f t="shared" si="994"/>
        <v>1900</v>
      </c>
      <c r="AH4070" s="97" t="str">
        <f t="shared" si="995"/>
        <v>01</v>
      </c>
      <c r="AI4070" s="97" t="str">
        <f t="shared" si="996"/>
        <v>00</v>
      </c>
      <c r="AJ4070" s="97" t="str">
        <f t="shared" si="997"/>
        <v>19000100</v>
      </c>
    </row>
    <row r="4071" spans="6:36" ht="12" customHeight="1" x14ac:dyDescent="0.15">
      <c r="F4071" s="86" t="str">
        <f t="shared" si="986"/>
        <v>Saturday</v>
      </c>
      <c r="H4071" s="92" t="str">
        <f>VLOOKUP(MONTH(G4071),VLOOKUP!$W$1:$X$24,2)</f>
        <v>January</v>
      </c>
      <c r="I4071" s="92" t="str">
        <f t="shared" si="987"/>
        <v/>
      </c>
      <c r="J4071" s="90" t="s">
        <v>443</v>
      </c>
      <c r="L4071" s="86" t="str">
        <f t="shared" si="998"/>
        <v>&lt;a href='mpp.php' title='list by venue'&gt;Merriweather Post Pavilion&lt;/a&gt;</v>
      </c>
      <c r="M4071" s="86">
        <f t="shared" si="988"/>
        <v>0</v>
      </c>
      <c r="N4071" s="86" t="str">
        <f>VLOOKUP(J4071,VLOOKUP!$A$2:$S$54,19,FALSE)&amp;J4071&amp;"&lt;/a&gt;"</f>
        <v>&lt;a href='mpp.php' title='list by venue'&gt;Merriweather Post Pavilion&lt;/a&gt;</v>
      </c>
      <c r="O4071" s="90"/>
      <c r="S4071" s="95">
        <f t="shared" si="989"/>
        <v>0</v>
      </c>
      <c r="T4071" s="86" t="str">
        <f t="shared" si="990"/>
        <v/>
      </c>
      <c r="U4071" s="112" t="str">
        <f>IF(ISBLANK(G4071),"","&amp;#149; "&amp;IF(ISBLANK(C4071),"","&lt;S&gt;")&amp;I4071&amp;IF(ISBLANK(A4071),""," - &lt;a href='recommended.php#"&amp;AJ4071&amp;"'&gt;&lt;b&gt;&lt;em&gt;&lt;font color='#9C004D'&gt;RECOMMENDED&lt;/font&gt;&lt;/em&gt;&lt;/b&gt;&lt;/a&gt;")&amp;" - "&amp;M4071&amp;IF(ISBLANK(K4071),K4071," - &lt;b&gt;"&amp;K4071&amp;"&lt;/b&gt; ")&amp;IF(B4071="Sold Out"," - &lt;font color='#000099'&gt;&lt;b&gt;&lt;I&gt;sold out&lt;/I&gt;&lt;/b&gt;&lt;/font&gt;"," - &lt;font color='#728C00'&gt;&lt;em&gt;&lt;a href='http://www.shareasale.com/r.cfm?u=529909&amp;b=234786&amp;m=27601&amp;afftrack=&amp;urllink=www%2Eticketfly%2Ecom%2Fpurchase%2Fevent%2F"&amp;X4071&amp;"' target='_blank'&gt;buy tickets&lt;/a&gt;&lt;/em&gt;&lt;/font&gt;")&amp;IF(ISBLANK(C4071),"","&lt;/S&gt; &lt;b&gt;"&amp;C4071&amp;"&lt;/b&gt;")&amp;"&lt;p&gt;")</f>
        <v/>
      </c>
      <c r="V4071" s="95" t="str">
        <f t="shared" si="991"/>
        <v/>
      </c>
      <c r="AE4071" s="92" t="str">
        <f t="shared" si="992"/>
        <v/>
      </c>
      <c r="AF4071" s="96" t="str">
        <f t="shared" si="993"/>
        <v>&lt;a name='19000100'&gt;&lt;b&gt;: 0 - &lt;a href='mpp.php' title='list by venue'&gt;Merriweather Post Pavilion&lt;/a&gt;&lt;/b&gt;&lt;/a&gt;&lt;br&gt;</v>
      </c>
      <c r="AG4071" s="97">
        <f t="shared" si="994"/>
        <v>1900</v>
      </c>
      <c r="AH4071" s="97" t="str">
        <f t="shared" si="995"/>
        <v>01</v>
      </c>
      <c r="AI4071" s="97" t="str">
        <f t="shared" si="996"/>
        <v>00</v>
      </c>
      <c r="AJ4071" s="97" t="str">
        <f t="shared" si="997"/>
        <v>19000100</v>
      </c>
    </row>
    <row r="4072" spans="6:36" ht="12" customHeight="1" x14ac:dyDescent="0.15">
      <c r="F4072" s="86" t="str">
        <f t="shared" si="986"/>
        <v>Saturday</v>
      </c>
      <c r="H4072" s="92" t="str">
        <f>VLOOKUP(MONTH(G4072),VLOOKUP!$W$1:$X$24,2)</f>
        <v>January</v>
      </c>
      <c r="I4072" s="92" t="str">
        <f t="shared" si="987"/>
        <v/>
      </c>
      <c r="J4072" s="90" t="s">
        <v>443</v>
      </c>
      <c r="L4072" s="86" t="str">
        <f t="shared" si="998"/>
        <v>&lt;a href='mpp.php' title='list by venue'&gt;Merriweather Post Pavilion&lt;/a&gt;</v>
      </c>
      <c r="M4072" s="86">
        <f t="shared" si="988"/>
        <v>0</v>
      </c>
      <c r="N4072" s="86" t="str">
        <f>VLOOKUP(J4072,VLOOKUP!$A$2:$S$54,19,FALSE)&amp;J4072&amp;"&lt;/a&gt;"</f>
        <v>&lt;a href='mpp.php' title='list by venue'&gt;Merriweather Post Pavilion&lt;/a&gt;</v>
      </c>
      <c r="O4072" s="90"/>
      <c r="S4072" s="95">
        <f t="shared" si="989"/>
        <v>0</v>
      </c>
      <c r="T4072" s="86" t="str">
        <f t="shared" si="990"/>
        <v/>
      </c>
      <c r="U4072" s="112" t="str">
        <f>IF(ISBLANK(G4072),"","&amp;#149; "&amp;IF(ISBLANK(C4072),"","&lt;S&gt;")&amp;I4072&amp;IF(ISBLANK(A4072),""," - &lt;a href='recommended.php#"&amp;AJ4072&amp;"'&gt;&lt;b&gt;&lt;em&gt;&lt;font color='#9C004D'&gt;RECOMMENDED&lt;/font&gt;&lt;/em&gt;&lt;/b&gt;&lt;/a&gt;")&amp;" - "&amp;M4072&amp;IF(ISBLANK(K4072),K4072," - &lt;b&gt;"&amp;K4072&amp;"&lt;/b&gt; ")&amp;IF(B4072="Sold Out"," - &lt;font color='#000099'&gt;&lt;b&gt;&lt;I&gt;sold out&lt;/I&gt;&lt;/b&gt;&lt;/font&gt;"," - &lt;font color='#728C00'&gt;&lt;em&gt;&lt;a href='http://www.shareasale.com/r.cfm?u=529909&amp;b=234786&amp;m=27601&amp;afftrack=&amp;urllink=www%2Eticketfly%2Ecom%2Fpurchase%2Fevent%2F"&amp;X4072&amp;"' target='_blank'&gt;buy tickets&lt;/a&gt;&lt;/em&gt;&lt;/font&gt;")&amp;IF(ISBLANK(C4072),"","&lt;/S&gt; &lt;b&gt;"&amp;C4072&amp;"&lt;/b&gt;")&amp;"&lt;p&gt;")</f>
        <v/>
      </c>
      <c r="V4072" s="95" t="str">
        <f t="shared" si="991"/>
        <v/>
      </c>
      <c r="AE4072" s="92" t="str">
        <f t="shared" si="992"/>
        <v/>
      </c>
      <c r="AF4072" s="96" t="str">
        <f t="shared" si="993"/>
        <v>&lt;a name='19000100'&gt;&lt;b&gt;: 0 - &lt;a href='mpp.php' title='list by venue'&gt;Merriweather Post Pavilion&lt;/a&gt;&lt;/b&gt;&lt;/a&gt;&lt;br&gt;</v>
      </c>
      <c r="AG4072" s="97">
        <f t="shared" si="994"/>
        <v>1900</v>
      </c>
      <c r="AH4072" s="97" t="str">
        <f t="shared" si="995"/>
        <v>01</v>
      </c>
      <c r="AI4072" s="97" t="str">
        <f t="shared" si="996"/>
        <v>00</v>
      </c>
      <c r="AJ4072" s="97" t="str">
        <f t="shared" si="997"/>
        <v>19000100</v>
      </c>
    </row>
    <row r="4073" spans="6:36" ht="12" customHeight="1" x14ac:dyDescent="0.15">
      <c r="F4073" s="86" t="str">
        <f t="shared" si="986"/>
        <v>Saturday</v>
      </c>
      <c r="G4073" s="91"/>
      <c r="H4073" s="92" t="str">
        <f>VLOOKUP(MONTH(G4073),VLOOKUP!$W$1:$X$24,2)</f>
        <v>January</v>
      </c>
      <c r="I4073" s="92" t="str">
        <f t="shared" si="987"/>
        <v/>
      </c>
      <c r="J4073" s="107" t="s">
        <v>647</v>
      </c>
      <c r="K4073" s="106"/>
      <c r="L4073" s="86" t="str">
        <f t="shared" si="998"/>
        <v>&lt;a href='metrogallery.php' title='list by venue'&gt;Metro Gallery (Baltimore)&lt;/a&gt;</v>
      </c>
      <c r="M4073" s="86">
        <f t="shared" si="988"/>
        <v>0</v>
      </c>
      <c r="N4073" s="86" t="str">
        <f>VLOOKUP(J4073,VLOOKUP!$A$2:$S$54,19,FALSE)&amp;J4073&amp;"&lt;/a&gt;"</f>
        <v>&lt;a href='metrogallery.php' title='list by venue'&gt;Metro Gallery (Baltimore)&lt;/a&gt;</v>
      </c>
      <c r="O4073" s="107"/>
      <c r="P4073" s="107"/>
      <c r="Q4073" s="107"/>
      <c r="R4073" s="107"/>
      <c r="S4073" s="95">
        <f t="shared" si="989"/>
        <v>0</v>
      </c>
      <c r="T4073" s="86" t="str">
        <f t="shared" si="990"/>
        <v/>
      </c>
      <c r="U4073" s="86" t="str">
        <f t="shared" ref="U4073:U4136" si="999">IF(ISBLANK(G4073),"","&amp;#149; "&amp;IF(ISBLANK(C4073),"","&lt;S&gt;")&amp;I4073&amp;IF(ISBLANK(A4073),""," - &lt;a href='recommended.php#"&amp;AJ4073&amp;"'&gt;&lt;b&gt;&lt;em&gt;&lt;font color='#9C004D'&gt;RECOMMENDED&lt;/font&gt;&lt;/em&gt;&lt;/b&gt;&lt;/a&gt;")&amp;" - "&amp;M4073&amp;IF(ISBLANK(K4073),K4073," - &lt;b&gt;"&amp;K4073&amp;"&lt;/b&gt; ")&amp;IF(B4073="Sold Out"," - &lt;font color='#000099'&gt;&lt;b&gt;&lt;I&gt;sold out&lt;/I&gt;&lt;/b&gt;&lt;/font&gt;","")&amp;IF(ISBLANK(C4073),"","&lt;/S&gt; &lt;b&gt;"&amp;C4073&amp;"&lt;/b&gt;")&amp;"&lt;p&gt;")</f>
        <v/>
      </c>
      <c r="V4073" s="95" t="str">
        <f t="shared" si="991"/>
        <v/>
      </c>
      <c r="AE4073" s="92" t="str">
        <f t="shared" si="992"/>
        <v/>
      </c>
      <c r="AF4073" s="96" t="str">
        <f t="shared" si="993"/>
        <v>&lt;a name='19000100'&gt;&lt;b&gt;: 0 - &lt;a href='metrogallery.php' title='list by venue'&gt;Metro Gallery (Baltimore)&lt;/a&gt;&lt;/b&gt;&lt;/a&gt;&lt;br&gt;</v>
      </c>
      <c r="AG4073" s="97">
        <f t="shared" si="994"/>
        <v>1900</v>
      </c>
      <c r="AH4073" s="97" t="str">
        <f t="shared" si="995"/>
        <v>01</v>
      </c>
      <c r="AI4073" s="97" t="str">
        <f t="shared" si="996"/>
        <v>00</v>
      </c>
      <c r="AJ4073" s="97" t="str">
        <f t="shared" si="997"/>
        <v>19000100</v>
      </c>
    </row>
    <row r="4074" spans="6:36" ht="12" customHeight="1" x14ac:dyDescent="0.15">
      <c r="F4074" s="86" t="str">
        <f t="shared" si="986"/>
        <v>Saturday</v>
      </c>
      <c r="G4074" s="91"/>
      <c r="H4074" s="92" t="str">
        <f>VLOOKUP(MONTH(G4074),VLOOKUP!$W$1:$X$24,2)</f>
        <v>January</v>
      </c>
      <c r="I4074" s="92" t="str">
        <f t="shared" si="987"/>
        <v/>
      </c>
      <c r="J4074" s="107" t="s">
        <v>647</v>
      </c>
      <c r="K4074" s="106"/>
      <c r="L4074" s="86" t="str">
        <f t="shared" si="998"/>
        <v>&lt;a href='metrogallery.php' title='list by venue'&gt;Metro Gallery (Baltimore)&lt;/a&gt;</v>
      </c>
      <c r="M4074" s="86">
        <f t="shared" si="988"/>
        <v>0</v>
      </c>
      <c r="N4074" s="86" t="str">
        <f>VLOOKUP(J4074,VLOOKUP!$A$2:$S$54,19,FALSE)&amp;J4074&amp;"&lt;/a&gt;"</f>
        <v>&lt;a href='metrogallery.php' title='list by venue'&gt;Metro Gallery (Baltimore)&lt;/a&gt;</v>
      </c>
      <c r="O4074" s="107"/>
      <c r="P4074" s="107"/>
      <c r="Q4074" s="107"/>
      <c r="R4074" s="107"/>
      <c r="S4074" s="95">
        <f t="shared" si="989"/>
        <v>0</v>
      </c>
      <c r="T4074" s="86" t="str">
        <f t="shared" si="990"/>
        <v/>
      </c>
      <c r="U4074" s="86" t="str">
        <f t="shared" si="999"/>
        <v/>
      </c>
      <c r="V4074" s="95" t="str">
        <f t="shared" si="991"/>
        <v/>
      </c>
      <c r="AE4074" s="92" t="str">
        <f t="shared" si="992"/>
        <v/>
      </c>
      <c r="AF4074" s="96" t="str">
        <f t="shared" si="993"/>
        <v>&lt;a name='19000100'&gt;&lt;b&gt;: 0 - &lt;a href='metrogallery.php' title='list by venue'&gt;Metro Gallery (Baltimore)&lt;/a&gt;&lt;/b&gt;&lt;/a&gt;&lt;br&gt;</v>
      </c>
      <c r="AG4074" s="97">
        <f t="shared" si="994"/>
        <v>1900</v>
      </c>
      <c r="AH4074" s="97" t="str">
        <f t="shared" si="995"/>
        <v>01</v>
      </c>
      <c r="AI4074" s="97" t="str">
        <f t="shared" si="996"/>
        <v>00</v>
      </c>
      <c r="AJ4074" s="97" t="str">
        <f t="shared" si="997"/>
        <v>19000100</v>
      </c>
    </row>
    <row r="4075" spans="6:36" ht="12" customHeight="1" x14ac:dyDescent="0.15">
      <c r="F4075" s="86" t="str">
        <f t="shared" si="986"/>
        <v>Saturday</v>
      </c>
      <c r="G4075" s="91"/>
      <c r="H4075" s="92" t="str">
        <f>VLOOKUP(MONTH(G4075),VLOOKUP!$W$1:$X$24,2)</f>
        <v>January</v>
      </c>
      <c r="I4075" s="92" t="str">
        <f t="shared" si="987"/>
        <v/>
      </c>
      <c r="J4075" s="107" t="s">
        <v>647</v>
      </c>
      <c r="K4075" s="106"/>
      <c r="L4075" s="86" t="str">
        <f t="shared" si="998"/>
        <v>&lt;a href='metrogallery.php' title='list by venue'&gt;Metro Gallery (Baltimore)&lt;/a&gt;</v>
      </c>
      <c r="M4075" s="86">
        <f t="shared" si="988"/>
        <v>0</v>
      </c>
      <c r="N4075" s="86" t="str">
        <f>VLOOKUP(J4075,VLOOKUP!$A$2:$S$54,19,FALSE)&amp;J4075&amp;"&lt;/a&gt;"</f>
        <v>&lt;a href='metrogallery.php' title='list by venue'&gt;Metro Gallery (Baltimore)&lt;/a&gt;</v>
      </c>
      <c r="O4075" s="107"/>
      <c r="P4075" s="107"/>
      <c r="Q4075" s="107"/>
      <c r="R4075" s="107"/>
      <c r="S4075" s="95">
        <f t="shared" si="989"/>
        <v>0</v>
      </c>
      <c r="T4075" s="86" t="str">
        <f t="shared" si="990"/>
        <v/>
      </c>
      <c r="U4075" s="86" t="str">
        <f t="shared" si="999"/>
        <v/>
      </c>
      <c r="V4075" s="95" t="str">
        <f t="shared" si="991"/>
        <v/>
      </c>
      <c r="AE4075" s="92" t="str">
        <f t="shared" si="992"/>
        <v/>
      </c>
      <c r="AF4075" s="96" t="str">
        <f t="shared" si="993"/>
        <v>&lt;a name='19000100'&gt;&lt;b&gt;: 0 - &lt;a href='metrogallery.php' title='list by venue'&gt;Metro Gallery (Baltimore)&lt;/a&gt;&lt;/b&gt;&lt;/a&gt;&lt;br&gt;</v>
      </c>
      <c r="AG4075" s="97">
        <f t="shared" si="994"/>
        <v>1900</v>
      </c>
      <c r="AH4075" s="97" t="str">
        <f t="shared" si="995"/>
        <v>01</v>
      </c>
      <c r="AI4075" s="97" t="str">
        <f t="shared" si="996"/>
        <v>00</v>
      </c>
      <c r="AJ4075" s="97" t="str">
        <f t="shared" si="997"/>
        <v>19000100</v>
      </c>
    </row>
    <row r="4076" spans="6:36" ht="12" customHeight="1" x14ac:dyDescent="0.15">
      <c r="F4076" s="86" t="str">
        <f t="shared" si="986"/>
        <v>Saturday</v>
      </c>
      <c r="G4076" s="91"/>
      <c r="H4076" s="92" t="str">
        <f>VLOOKUP(MONTH(G4076),VLOOKUP!$W$1:$X$24,2)</f>
        <v>January</v>
      </c>
      <c r="I4076" s="92" t="str">
        <f t="shared" si="987"/>
        <v/>
      </c>
      <c r="J4076" s="107" t="s">
        <v>647</v>
      </c>
      <c r="K4076" s="106"/>
      <c r="L4076" s="86" t="str">
        <f t="shared" si="998"/>
        <v>&lt;a href='metrogallery.php' title='list by venue'&gt;Metro Gallery (Baltimore)&lt;/a&gt;</v>
      </c>
      <c r="M4076" s="86">
        <f t="shared" si="988"/>
        <v>0</v>
      </c>
      <c r="N4076" s="86" t="str">
        <f>VLOOKUP(J4076,VLOOKUP!$A$2:$S$54,19,FALSE)&amp;J4076&amp;"&lt;/a&gt;"</f>
        <v>&lt;a href='metrogallery.php' title='list by venue'&gt;Metro Gallery (Baltimore)&lt;/a&gt;</v>
      </c>
      <c r="O4076" s="107"/>
      <c r="P4076" s="107"/>
      <c r="Q4076" s="107"/>
      <c r="R4076" s="107"/>
      <c r="S4076" s="95">
        <f t="shared" si="989"/>
        <v>0</v>
      </c>
      <c r="T4076" s="86" t="str">
        <f t="shared" si="990"/>
        <v/>
      </c>
      <c r="U4076" s="86" t="str">
        <f t="shared" si="999"/>
        <v/>
      </c>
      <c r="V4076" s="95" t="str">
        <f t="shared" si="991"/>
        <v/>
      </c>
      <c r="AE4076" s="92" t="str">
        <f t="shared" si="992"/>
        <v/>
      </c>
      <c r="AF4076" s="96" t="str">
        <f t="shared" si="993"/>
        <v>&lt;a name='19000100'&gt;&lt;b&gt;: 0 - &lt;a href='metrogallery.php' title='list by venue'&gt;Metro Gallery (Baltimore)&lt;/a&gt;&lt;/b&gt;&lt;/a&gt;&lt;br&gt;</v>
      </c>
      <c r="AG4076" s="97">
        <f t="shared" si="994"/>
        <v>1900</v>
      </c>
      <c r="AH4076" s="97" t="str">
        <f t="shared" si="995"/>
        <v>01</v>
      </c>
      <c r="AI4076" s="97" t="str">
        <f t="shared" si="996"/>
        <v>00</v>
      </c>
      <c r="AJ4076" s="97" t="str">
        <f t="shared" si="997"/>
        <v>19000100</v>
      </c>
    </row>
    <row r="4077" spans="6:36" ht="12" customHeight="1" x14ac:dyDescent="0.15">
      <c r="F4077" s="86" t="str">
        <f t="shared" si="986"/>
        <v>Saturday</v>
      </c>
      <c r="G4077" s="91"/>
      <c r="H4077" s="92" t="str">
        <f>VLOOKUP(MONTH(G4077),VLOOKUP!$W$1:$X$24,2)</f>
        <v>January</v>
      </c>
      <c r="I4077" s="92" t="str">
        <f t="shared" si="987"/>
        <v/>
      </c>
      <c r="J4077" s="107" t="s">
        <v>647</v>
      </c>
      <c r="K4077" s="106"/>
      <c r="L4077" s="86" t="str">
        <f t="shared" si="998"/>
        <v>&lt;a href='metrogallery.php' title='list by venue'&gt;Metro Gallery (Baltimore)&lt;/a&gt;</v>
      </c>
      <c r="M4077" s="86">
        <f t="shared" si="988"/>
        <v>0</v>
      </c>
      <c r="N4077" s="86" t="str">
        <f>VLOOKUP(J4077,VLOOKUP!$A$2:$S$54,19,FALSE)&amp;J4077&amp;"&lt;/a&gt;"</f>
        <v>&lt;a href='metrogallery.php' title='list by venue'&gt;Metro Gallery (Baltimore)&lt;/a&gt;</v>
      </c>
      <c r="O4077" s="107"/>
      <c r="P4077" s="107"/>
      <c r="Q4077" s="107"/>
      <c r="R4077" s="107"/>
      <c r="S4077" s="95">
        <f t="shared" si="989"/>
        <v>0</v>
      </c>
      <c r="T4077" s="86" t="str">
        <f t="shared" si="990"/>
        <v/>
      </c>
      <c r="U4077" s="86" t="str">
        <f t="shared" si="999"/>
        <v/>
      </c>
      <c r="V4077" s="95" t="str">
        <f t="shared" si="991"/>
        <v/>
      </c>
      <c r="AE4077" s="92" t="str">
        <f t="shared" si="992"/>
        <v/>
      </c>
      <c r="AF4077" s="96" t="str">
        <f t="shared" si="993"/>
        <v>&lt;a name='19000100'&gt;&lt;b&gt;: 0 - &lt;a href='metrogallery.php' title='list by venue'&gt;Metro Gallery (Baltimore)&lt;/a&gt;&lt;/b&gt;&lt;/a&gt;&lt;br&gt;</v>
      </c>
      <c r="AG4077" s="97">
        <f t="shared" si="994"/>
        <v>1900</v>
      </c>
      <c r="AH4077" s="97" t="str">
        <f t="shared" si="995"/>
        <v>01</v>
      </c>
      <c r="AI4077" s="97" t="str">
        <f t="shared" si="996"/>
        <v>00</v>
      </c>
      <c r="AJ4077" s="97" t="str">
        <f t="shared" si="997"/>
        <v>19000100</v>
      </c>
    </row>
    <row r="4078" spans="6:36" ht="12" customHeight="1" x14ac:dyDescent="0.15">
      <c r="F4078" s="86" t="str">
        <f t="shared" si="986"/>
        <v>Saturday</v>
      </c>
      <c r="G4078" s="91"/>
      <c r="H4078" s="92" t="str">
        <f>VLOOKUP(MONTH(G4078),VLOOKUP!$W$1:$X$24,2)</f>
        <v>January</v>
      </c>
      <c r="I4078" s="92" t="str">
        <f t="shared" si="987"/>
        <v/>
      </c>
      <c r="J4078" s="107" t="s">
        <v>647</v>
      </c>
      <c r="K4078" s="106"/>
      <c r="L4078" s="86" t="str">
        <f t="shared" si="998"/>
        <v>&lt;a href='metrogallery.php' title='list by venue'&gt;Metro Gallery (Baltimore)&lt;/a&gt;</v>
      </c>
      <c r="M4078" s="86">
        <f t="shared" si="988"/>
        <v>0</v>
      </c>
      <c r="N4078" s="86" t="str">
        <f>VLOOKUP(J4078,VLOOKUP!$A$2:$S$54,19,FALSE)&amp;J4078&amp;"&lt;/a&gt;"</f>
        <v>&lt;a href='metrogallery.php' title='list by venue'&gt;Metro Gallery (Baltimore)&lt;/a&gt;</v>
      </c>
      <c r="O4078" s="107"/>
      <c r="P4078" s="107"/>
      <c r="Q4078" s="107"/>
      <c r="R4078" s="107"/>
      <c r="S4078" s="95">
        <f t="shared" si="989"/>
        <v>0</v>
      </c>
      <c r="T4078" s="86" t="str">
        <f t="shared" si="990"/>
        <v/>
      </c>
      <c r="U4078" s="86" t="str">
        <f t="shared" si="999"/>
        <v/>
      </c>
      <c r="V4078" s="95" t="str">
        <f t="shared" si="991"/>
        <v/>
      </c>
      <c r="AE4078" s="92" t="str">
        <f t="shared" si="992"/>
        <v/>
      </c>
      <c r="AF4078" s="96" t="str">
        <f t="shared" si="993"/>
        <v>&lt;a name='19000100'&gt;&lt;b&gt;: 0 - &lt;a href='metrogallery.php' title='list by venue'&gt;Metro Gallery (Baltimore)&lt;/a&gt;&lt;/b&gt;&lt;/a&gt;&lt;br&gt;</v>
      </c>
      <c r="AG4078" s="97">
        <f t="shared" si="994"/>
        <v>1900</v>
      </c>
      <c r="AH4078" s="97" t="str">
        <f t="shared" si="995"/>
        <v>01</v>
      </c>
      <c r="AI4078" s="97" t="str">
        <f t="shared" si="996"/>
        <v>00</v>
      </c>
      <c r="AJ4078" s="97" t="str">
        <f t="shared" si="997"/>
        <v>19000100</v>
      </c>
    </row>
    <row r="4079" spans="6:36" ht="12" customHeight="1" x14ac:dyDescent="0.15">
      <c r="F4079" s="86" t="str">
        <f t="shared" si="986"/>
        <v>Saturday</v>
      </c>
      <c r="G4079" s="91"/>
      <c r="H4079" s="92" t="str">
        <f>VLOOKUP(MONTH(G4079),VLOOKUP!$W$1:$X$24,2)</f>
        <v>January</v>
      </c>
      <c r="I4079" s="92" t="str">
        <f t="shared" si="987"/>
        <v/>
      </c>
      <c r="J4079" s="107" t="s">
        <v>647</v>
      </c>
      <c r="K4079" s="106"/>
      <c r="L4079" s="86" t="str">
        <f t="shared" si="998"/>
        <v>&lt;a href='metrogallery.php' title='list by venue'&gt;Metro Gallery (Baltimore)&lt;/a&gt;</v>
      </c>
      <c r="M4079" s="86">
        <f t="shared" si="988"/>
        <v>0</v>
      </c>
      <c r="N4079" s="86" t="str">
        <f>VLOOKUP(J4079,VLOOKUP!$A$2:$S$54,19,FALSE)&amp;J4079&amp;"&lt;/a&gt;"</f>
        <v>&lt;a href='metrogallery.php' title='list by venue'&gt;Metro Gallery (Baltimore)&lt;/a&gt;</v>
      </c>
      <c r="O4079" s="107"/>
      <c r="P4079" s="107"/>
      <c r="Q4079" s="107"/>
      <c r="R4079" s="107"/>
      <c r="S4079" s="95">
        <f t="shared" si="989"/>
        <v>0</v>
      </c>
      <c r="T4079" s="86" t="str">
        <f t="shared" si="990"/>
        <v/>
      </c>
      <c r="U4079" s="86" t="str">
        <f t="shared" si="999"/>
        <v/>
      </c>
      <c r="V4079" s="95" t="str">
        <f t="shared" si="991"/>
        <v/>
      </c>
      <c r="AE4079" s="92" t="str">
        <f t="shared" si="992"/>
        <v/>
      </c>
      <c r="AF4079" s="96" t="str">
        <f t="shared" si="993"/>
        <v>&lt;a name='19000100'&gt;&lt;b&gt;: 0 - &lt;a href='metrogallery.php' title='list by venue'&gt;Metro Gallery (Baltimore)&lt;/a&gt;&lt;/b&gt;&lt;/a&gt;&lt;br&gt;</v>
      </c>
      <c r="AG4079" s="97">
        <f t="shared" si="994"/>
        <v>1900</v>
      </c>
      <c r="AH4079" s="97" t="str">
        <f t="shared" si="995"/>
        <v>01</v>
      </c>
      <c r="AI4079" s="97" t="str">
        <f t="shared" si="996"/>
        <v>00</v>
      </c>
      <c r="AJ4079" s="97" t="str">
        <f t="shared" si="997"/>
        <v>19000100</v>
      </c>
    </row>
    <row r="4080" spans="6:36" ht="12" customHeight="1" x14ac:dyDescent="0.15">
      <c r="F4080" s="86" t="str">
        <f t="shared" si="986"/>
        <v>Saturday</v>
      </c>
      <c r="G4080" s="91"/>
      <c r="H4080" s="92" t="str">
        <f>VLOOKUP(MONTH(G4080),VLOOKUP!$W$1:$X$24,2)</f>
        <v>January</v>
      </c>
      <c r="I4080" s="92" t="str">
        <f t="shared" si="987"/>
        <v/>
      </c>
      <c r="J4080" s="107" t="s">
        <v>647</v>
      </c>
      <c r="K4080" s="106"/>
      <c r="L4080" s="86" t="str">
        <f t="shared" si="998"/>
        <v>&lt;a href='metrogallery.php' title='list by venue'&gt;Metro Gallery (Baltimore)&lt;/a&gt;</v>
      </c>
      <c r="M4080" s="86">
        <f t="shared" si="988"/>
        <v>0</v>
      </c>
      <c r="N4080" s="86" t="str">
        <f>VLOOKUP(J4080,VLOOKUP!$A$2:$S$54,19,FALSE)&amp;J4080&amp;"&lt;/a&gt;"</f>
        <v>&lt;a href='metrogallery.php' title='list by venue'&gt;Metro Gallery (Baltimore)&lt;/a&gt;</v>
      </c>
      <c r="O4080" s="107"/>
      <c r="P4080" s="107"/>
      <c r="Q4080" s="107"/>
      <c r="R4080" s="107"/>
      <c r="S4080" s="95">
        <f t="shared" si="989"/>
        <v>0</v>
      </c>
      <c r="T4080" s="86" t="str">
        <f t="shared" si="990"/>
        <v/>
      </c>
      <c r="U4080" s="86" t="str">
        <f t="shared" si="999"/>
        <v/>
      </c>
      <c r="V4080" s="95" t="str">
        <f t="shared" si="991"/>
        <v/>
      </c>
      <c r="AE4080" s="92" t="str">
        <f t="shared" si="992"/>
        <v/>
      </c>
      <c r="AF4080" s="96" t="str">
        <f t="shared" si="993"/>
        <v>&lt;a name='19000100'&gt;&lt;b&gt;: 0 - &lt;a href='metrogallery.php' title='list by venue'&gt;Metro Gallery (Baltimore)&lt;/a&gt;&lt;/b&gt;&lt;/a&gt;&lt;br&gt;</v>
      </c>
      <c r="AG4080" s="97">
        <f t="shared" si="994"/>
        <v>1900</v>
      </c>
      <c r="AH4080" s="97" t="str">
        <f t="shared" si="995"/>
        <v>01</v>
      </c>
      <c r="AI4080" s="97" t="str">
        <f t="shared" si="996"/>
        <v>00</v>
      </c>
      <c r="AJ4080" s="97" t="str">
        <f t="shared" si="997"/>
        <v>19000100</v>
      </c>
    </row>
    <row r="4081" spans="6:36" ht="12" customHeight="1" x14ac:dyDescent="0.15">
      <c r="F4081" s="86" t="str">
        <f t="shared" si="986"/>
        <v>Saturday</v>
      </c>
      <c r="G4081" s="91"/>
      <c r="H4081" s="92" t="str">
        <f>VLOOKUP(MONTH(G4081),VLOOKUP!$W$1:$X$24,2)</f>
        <v>January</v>
      </c>
      <c r="I4081" s="92" t="str">
        <f t="shared" si="987"/>
        <v/>
      </c>
      <c r="J4081" s="107" t="s">
        <v>647</v>
      </c>
      <c r="K4081" s="106"/>
      <c r="L4081" s="86" t="str">
        <f t="shared" si="998"/>
        <v>&lt;a href='metrogallery.php' title='list by venue'&gt;Metro Gallery (Baltimore)&lt;/a&gt;</v>
      </c>
      <c r="M4081" s="86">
        <f t="shared" si="988"/>
        <v>0</v>
      </c>
      <c r="N4081" s="86" t="str">
        <f>VLOOKUP(J4081,VLOOKUP!$A$2:$S$54,19,FALSE)&amp;J4081&amp;"&lt;/a&gt;"</f>
        <v>&lt;a href='metrogallery.php' title='list by venue'&gt;Metro Gallery (Baltimore)&lt;/a&gt;</v>
      </c>
      <c r="O4081" s="107"/>
      <c r="P4081" s="107"/>
      <c r="Q4081" s="107"/>
      <c r="R4081" s="107"/>
      <c r="S4081" s="95">
        <f t="shared" si="989"/>
        <v>0</v>
      </c>
      <c r="T4081" s="86" t="str">
        <f t="shared" si="990"/>
        <v/>
      </c>
      <c r="U4081" s="86" t="str">
        <f t="shared" si="999"/>
        <v/>
      </c>
      <c r="V4081" s="95" t="str">
        <f t="shared" si="991"/>
        <v/>
      </c>
      <c r="AE4081" s="92" t="str">
        <f t="shared" si="992"/>
        <v/>
      </c>
      <c r="AF4081" s="96" t="str">
        <f t="shared" si="993"/>
        <v>&lt;a name='19000100'&gt;&lt;b&gt;: 0 - &lt;a href='metrogallery.php' title='list by venue'&gt;Metro Gallery (Baltimore)&lt;/a&gt;&lt;/b&gt;&lt;/a&gt;&lt;br&gt;</v>
      </c>
      <c r="AG4081" s="97">
        <f t="shared" si="994"/>
        <v>1900</v>
      </c>
      <c r="AH4081" s="97" t="str">
        <f t="shared" si="995"/>
        <v>01</v>
      </c>
      <c r="AI4081" s="97" t="str">
        <f t="shared" si="996"/>
        <v>00</v>
      </c>
      <c r="AJ4081" s="97" t="str">
        <f t="shared" si="997"/>
        <v>19000100</v>
      </c>
    </row>
    <row r="4082" spans="6:36" ht="12" customHeight="1" x14ac:dyDescent="0.15">
      <c r="F4082" s="86" t="str">
        <f t="shared" si="986"/>
        <v>Saturday</v>
      </c>
      <c r="G4082" s="91"/>
      <c r="H4082" s="92" t="str">
        <f>VLOOKUP(MONTH(G4082),VLOOKUP!$W$1:$X$24,2)</f>
        <v>January</v>
      </c>
      <c r="I4082" s="92" t="str">
        <f t="shared" si="987"/>
        <v/>
      </c>
      <c r="J4082" s="107" t="s">
        <v>647</v>
      </c>
      <c r="K4082" s="106"/>
      <c r="L4082" s="86" t="str">
        <f t="shared" si="998"/>
        <v>&lt;a href='metrogallery.php' title='list by venue'&gt;Metro Gallery (Baltimore)&lt;/a&gt;</v>
      </c>
      <c r="M4082" s="86">
        <f t="shared" si="988"/>
        <v>0</v>
      </c>
      <c r="N4082" s="86" t="str">
        <f>VLOOKUP(J4082,VLOOKUP!$A$2:$S$54,19,FALSE)&amp;J4082&amp;"&lt;/a&gt;"</f>
        <v>&lt;a href='metrogallery.php' title='list by venue'&gt;Metro Gallery (Baltimore)&lt;/a&gt;</v>
      </c>
      <c r="O4082" s="107"/>
      <c r="P4082" s="107"/>
      <c r="Q4082" s="107"/>
      <c r="R4082" s="107"/>
      <c r="S4082" s="95">
        <f t="shared" si="989"/>
        <v>0</v>
      </c>
      <c r="T4082" s="86" t="str">
        <f t="shared" si="990"/>
        <v/>
      </c>
      <c r="U4082" s="86" t="str">
        <f t="shared" si="999"/>
        <v/>
      </c>
      <c r="V4082" s="95" t="str">
        <f t="shared" si="991"/>
        <v/>
      </c>
      <c r="AE4082" s="92" t="str">
        <f t="shared" si="992"/>
        <v/>
      </c>
      <c r="AF4082" s="96" t="str">
        <f t="shared" si="993"/>
        <v>&lt;a name='19000100'&gt;&lt;b&gt;: 0 - &lt;a href='metrogallery.php' title='list by venue'&gt;Metro Gallery (Baltimore)&lt;/a&gt;&lt;/b&gt;&lt;/a&gt;&lt;br&gt;</v>
      </c>
      <c r="AG4082" s="97">
        <f t="shared" si="994"/>
        <v>1900</v>
      </c>
      <c r="AH4082" s="97" t="str">
        <f t="shared" si="995"/>
        <v>01</v>
      </c>
      <c r="AI4082" s="97" t="str">
        <f t="shared" si="996"/>
        <v>00</v>
      </c>
      <c r="AJ4082" s="97" t="str">
        <f t="shared" si="997"/>
        <v>19000100</v>
      </c>
    </row>
    <row r="4083" spans="6:36" ht="12" customHeight="1" x14ac:dyDescent="0.15">
      <c r="F4083" s="86" t="str">
        <f t="shared" si="986"/>
        <v>Saturday</v>
      </c>
      <c r="G4083" s="91"/>
      <c r="H4083" s="92" t="str">
        <f>VLOOKUP(MONTH(G4083),VLOOKUP!$W$1:$X$24,2)</f>
        <v>January</v>
      </c>
      <c r="I4083" s="92" t="str">
        <f t="shared" si="987"/>
        <v/>
      </c>
      <c r="J4083" s="107" t="s">
        <v>647</v>
      </c>
      <c r="K4083" s="106"/>
      <c r="L4083" s="86" t="str">
        <f t="shared" si="998"/>
        <v>&lt;a href='metrogallery.php' title='list by venue'&gt;Metro Gallery (Baltimore)&lt;/a&gt;</v>
      </c>
      <c r="M4083" s="86">
        <f t="shared" si="988"/>
        <v>0</v>
      </c>
      <c r="N4083" s="86" t="str">
        <f>VLOOKUP(J4083,VLOOKUP!$A$2:$S$54,19,FALSE)&amp;J4083&amp;"&lt;/a&gt;"</f>
        <v>&lt;a href='metrogallery.php' title='list by venue'&gt;Metro Gallery (Baltimore)&lt;/a&gt;</v>
      </c>
      <c r="O4083" s="107"/>
      <c r="P4083" s="107"/>
      <c r="Q4083" s="107"/>
      <c r="R4083" s="107"/>
      <c r="S4083" s="95">
        <f t="shared" si="989"/>
        <v>0</v>
      </c>
      <c r="T4083" s="86" t="str">
        <f t="shared" si="990"/>
        <v/>
      </c>
      <c r="U4083" s="86" t="str">
        <f t="shared" si="999"/>
        <v/>
      </c>
      <c r="V4083" s="95" t="str">
        <f t="shared" si="991"/>
        <v/>
      </c>
      <c r="AE4083" s="92" t="str">
        <f t="shared" si="992"/>
        <v/>
      </c>
      <c r="AF4083" s="96" t="str">
        <f t="shared" si="993"/>
        <v>&lt;a name='19000100'&gt;&lt;b&gt;: 0 - &lt;a href='metrogallery.php' title='list by venue'&gt;Metro Gallery (Baltimore)&lt;/a&gt;&lt;/b&gt;&lt;/a&gt;&lt;br&gt;</v>
      </c>
      <c r="AG4083" s="97">
        <f t="shared" si="994"/>
        <v>1900</v>
      </c>
      <c r="AH4083" s="97" t="str">
        <f t="shared" si="995"/>
        <v>01</v>
      </c>
      <c r="AI4083" s="97" t="str">
        <f t="shared" si="996"/>
        <v>00</v>
      </c>
      <c r="AJ4083" s="97" t="str">
        <f t="shared" si="997"/>
        <v>19000100</v>
      </c>
    </row>
    <row r="4084" spans="6:36" ht="12" customHeight="1" x14ac:dyDescent="0.15">
      <c r="F4084" s="86" t="str">
        <f t="shared" si="986"/>
        <v>Saturday</v>
      </c>
      <c r="G4084" s="91"/>
      <c r="H4084" s="92" t="str">
        <f>VLOOKUP(MONTH(G4084),VLOOKUP!$W$1:$X$24,2)</f>
        <v>January</v>
      </c>
      <c r="I4084" s="92" t="str">
        <f t="shared" si="987"/>
        <v/>
      </c>
      <c r="J4084" s="93" t="s">
        <v>1000</v>
      </c>
      <c r="L4084" s="86" t="str">
        <f t="shared" si="998"/>
        <v>Metropolitan Kitchen &amp;amp; Lounge [169 West Street, Annapolis, MD]</v>
      </c>
      <c r="M4084" s="86">
        <f t="shared" si="988"/>
        <v>0</v>
      </c>
      <c r="N4084" s="93" t="str">
        <f t="shared" ref="N4084:N4147" si="1000">J4084</f>
        <v>Metropolitan Kitchen &amp;amp; Lounge [169 West Street, Annapolis, MD]</v>
      </c>
      <c r="O4084" s="94"/>
      <c r="P4084" s="94"/>
      <c r="S4084" s="95">
        <f t="shared" si="989"/>
        <v>0</v>
      </c>
      <c r="T4084" s="86" t="str">
        <f t="shared" si="990"/>
        <v/>
      </c>
      <c r="U4084" s="86" t="str">
        <f t="shared" si="999"/>
        <v/>
      </c>
      <c r="V4084" s="95" t="str">
        <f t="shared" si="991"/>
        <v/>
      </c>
      <c r="AE4084" s="92" t="str">
        <f t="shared" si="992"/>
        <v/>
      </c>
      <c r="AF4084" s="96" t="str">
        <f t="shared" si="993"/>
        <v>&lt;a name='19000100'&gt;&lt;b&gt;: 0 - Metropolitan Kitchen &amp;amp; Lounge [169 West Street, Annapolis, MD]&lt;/b&gt;&lt;/a&gt;&lt;br&gt;</v>
      </c>
      <c r="AG4084" s="97">
        <f t="shared" si="994"/>
        <v>1900</v>
      </c>
      <c r="AH4084" s="97" t="str">
        <f t="shared" si="995"/>
        <v>01</v>
      </c>
      <c r="AI4084" s="97" t="str">
        <f t="shared" si="996"/>
        <v>00</v>
      </c>
      <c r="AJ4084" s="97" t="str">
        <f t="shared" si="997"/>
        <v>19000100</v>
      </c>
    </row>
    <row r="4085" spans="6:36" ht="12" customHeight="1" x14ac:dyDescent="0.15">
      <c r="F4085" s="86" t="str">
        <f t="shared" si="986"/>
        <v>Saturday</v>
      </c>
      <c r="G4085" s="91"/>
      <c r="H4085" s="92" t="str">
        <f>VLOOKUP(MONTH(G4085),VLOOKUP!$W$1:$X$24,2)</f>
        <v>January</v>
      </c>
      <c r="I4085" s="92" t="str">
        <f t="shared" si="987"/>
        <v/>
      </c>
      <c r="J4085" s="93" t="s">
        <v>1000</v>
      </c>
      <c r="L4085" s="86" t="str">
        <f t="shared" si="998"/>
        <v>Metropolitan Kitchen &amp;amp; Lounge [169 West Street, Annapolis, MD]</v>
      </c>
      <c r="M4085" s="86">
        <f t="shared" si="988"/>
        <v>0</v>
      </c>
      <c r="N4085" s="93" t="str">
        <f t="shared" si="1000"/>
        <v>Metropolitan Kitchen &amp;amp; Lounge [169 West Street, Annapolis, MD]</v>
      </c>
      <c r="O4085" s="94"/>
      <c r="S4085" s="95">
        <f t="shared" si="989"/>
        <v>0</v>
      </c>
      <c r="T4085" s="86" t="str">
        <f t="shared" si="990"/>
        <v/>
      </c>
      <c r="U4085" s="86" t="str">
        <f t="shared" si="999"/>
        <v/>
      </c>
      <c r="V4085" s="95" t="str">
        <f t="shared" si="991"/>
        <v/>
      </c>
      <c r="AE4085" s="92" t="str">
        <f t="shared" si="992"/>
        <v/>
      </c>
      <c r="AF4085" s="96" t="str">
        <f t="shared" si="993"/>
        <v>&lt;a name='19000100'&gt;&lt;b&gt;: 0 - Metropolitan Kitchen &amp;amp; Lounge [169 West Street, Annapolis, MD]&lt;/b&gt;&lt;/a&gt;&lt;br&gt;</v>
      </c>
      <c r="AG4085" s="97">
        <f t="shared" si="994"/>
        <v>1900</v>
      </c>
      <c r="AH4085" s="97" t="str">
        <f t="shared" si="995"/>
        <v>01</v>
      </c>
      <c r="AI4085" s="97" t="str">
        <f t="shared" si="996"/>
        <v>00</v>
      </c>
      <c r="AJ4085" s="97" t="str">
        <f t="shared" si="997"/>
        <v>19000100</v>
      </c>
    </row>
    <row r="4086" spans="6:36" ht="12" customHeight="1" x14ac:dyDescent="0.15">
      <c r="F4086" s="86" t="str">
        <f t="shared" si="986"/>
        <v>Saturday</v>
      </c>
      <c r="G4086" s="91"/>
      <c r="H4086" s="92" t="str">
        <f>VLOOKUP(MONTH(G4086),VLOOKUP!$W$1:$X$24,2)</f>
        <v>January</v>
      </c>
      <c r="I4086" s="92" t="str">
        <f t="shared" si="987"/>
        <v/>
      </c>
      <c r="J4086" s="93" t="s">
        <v>1000</v>
      </c>
      <c r="L4086" s="86" t="str">
        <f t="shared" si="998"/>
        <v>Metropolitan Kitchen &amp;amp; Lounge [169 West Street, Annapolis, MD]</v>
      </c>
      <c r="M4086" s="86">
        <f t="shared" si="988"/>
        <v>0</v>
      </c>
      <c r="N4086" s="93" t="str">
        <f t="shared" si="1000"/>
        <v>Metropolitan Kitchen &amp;amp; Lounge [169 West Street, Annapolis, MD]</v>
      </c>
      <c r="O4086" s="94"/>
      <c r="S4086" s="95">
        <f t="shared" si="989"/>
        <v>0</v>
      </c>
      <c r="T4086" s="86" t="str">
        <f t="shared" si="990"/>
        <v/>
      </c>
      <c r="U4086" s="86" t="str">
        <f t="shared" si="999"/>
        <v/>
      </c>
      <c r="V4086" s="95" t="str">
        <f t="shared" si="991"/>
        <v/>
      </c>
      <c r="AE4086" s="92" t="str">
        <f t="shared" si="992"/>
        <v/>
      </c>
      <c r="AF4086" s="96" t="str">
        <f t="shared" si="993"/>
        <v>&lt;a name='19000100'&gt;&lt;b&gt;: 0 - Metropolitan Kitchen &amp;amp; Lounge [169 West Street, Annapolis, MD]&lt;/b&gt;&lt;/a&gt;&lt;br&gt;</v>
      </c>
      <c r="AG4086" s="97">
        <f t="shared" si="994"/>
        <v>1900</v>
      </c>
      <c r="AH4086" s="97" t="str">
        <f t="shared" si="995"/>
        <v>01</v>
      </c>
      <c r="AI4086" s="97" t="str">
        <f t="shared" si="996"/>
        <v>00</v>
      </c>
      <c r="AJ4086" s="97" t="str">
        <f t="shared" si="997"/>
        <v>19000100</v>
      </c>
    </row>
    <row r="4087" spans="6:36" ht="12" customHeight="1" x14ac:dyDescent="0.15">
      <c r="F4087" s="86" t="str">
        <f t="shared" si="986"/>
        <v>Saturday</v>
      </c>
      <c r="G4087" s="91"/>
      <c r="H4087" s="92" t="str">
        <f>VLOOKUP(MONTH(G4087),VLOOKUP!$W$1:$X$24,2)</f>
        <v>January</v>
      </c>
      <c r="I4087" s="92" t="str">
        <f t="shared" si="987"/>
        <v/>
      </c>
      <c r="J4087" s="93" t="s">
        <v>854</v>
      </c>
      <c r="L4087" s="86" t="str">
        <f t="shared" si="998"/>
        <v>Metropolitan Memorial United Methodist Church [3401 Nebrasca Ave NW, WDC]</v>
      </c>
      <c r="M4087" s="86">
        <f t="shared" si="988"/>
        <v>0</v>
      </c>
      <c r="N4087" s="93" t="str">
        <f t="shared" si="1000"/>
        <v>Metropolitan Memorial United Methodist Church [3401 Nebrasca Ave NW, WDC]</v>
      </c>
      <c r="O4087" s="94"/>
      <c r="S4087" s="95">
        <f t="shared" si="989"/>
        <v>0</v>
      </c>
      <c r="T4087" s="86" t="str">
        <f t="shared" si="990"/>
        <v/>
      </c>
      <c r="U4087" s="86" t="str">
        <f t="shared" si="999"/>
        <v/>
      </c>
      <c r="V4087" s="95" t="str">
        <f t="shared" si="991"/>
        <v/>
      </c>
      <c r="AE4087" s="92" t="str">
        <f t="shared" si="992"/>
        <v/>
      </c>
      <c r="AF4087" s="96" t="str">
        <f t="shared" si="993"/>
        <v>&lt;a name='19000100'&gt;&lt;b&gt;: 0 - Metropolitan Memorial United Methodist Church [3401 Nebrasca Ave NW, WDC]&lt;/b&gt;&lt;/a&gt;&lt;br&gt;</v>
      </c>
      <c r="AG4087" s="97">
        <f t="shared" si="994"/>
        <v>1900</v>
      </c>
      <c r="AH4087" s="97" t="str">
        <f t="shared" si="995"/>
        <v>01</v>
      </c>
      <c r="AI4087" s="97" t="str">
        <f t="shared" si="996"/>
        <v>00</v>
      </c>
      <c r="AJ4087" s="97" t="str">
        <f t="shared" si="997"/>
        <v>19000100</v>
      </c>
    </row>
    <row r="4088" spans="6:36" ht="12" customHeight="1" x14ac:dyDescent="0.15">
      <c r="F4088" s="86" t="str">
        <f t="shared" si="986"/>
        <v>Saturday</v>
      </c>
      <c r="G4088" s="91"/>
      <c r="H4088" s="92" t="str">
        <f>VLOOKUP(MONTH(G4088),VLOOKUP!$W$1:$X$24,2)</f>
        <v>January</v>
      </c>
      <c r="I4088" s="92" t="str">
        <f t="shared" si="987"/>
        <v/>
      </c>
      <c r="J4088" s="93" t="s">
        <v>854</v>
      </c>
      <c r="L4088" s="86" t="str">
        <f t="shared" si="998"/>
        <v>Metropolitan Memorial United Methodist Church [3401 Nebrasca Ave NW, WDC]</v>
      </c>
      <c r="M4088" s="86">
        <f t="shared" si="988"/>
        <v>0</v>
      </c>
      <c r="N4088" s="93" t="str">
        <f t="shared" si="1000"/>
        <v>Metropolitan Memorial United Methodist Church [3401 Nebrasca Ave NW, WDC]</v>
      </c>
      <c r="O4088" s="94"/>
      <c r="S4088" s="95">
        <f t="shared" si="989"/>
        <v>0</v>
      </c>
      <c r="T4088" s="86" t="str">
        <f t="shared" si="990"/>
        <v/>
      </c>
      <c r="U4088" s="86" t="str">
        <f t="shared" si="999"/>
        <v/>
      </c>
      <c r="V4088" s="95" t="str">
        <f t="shared" si="991"/>
        <v/>
      </c>
      <c r="AE4088" s="92" t="str">
        <f t="shared" si="992"/>
        <v/>
      </c>
      <c r="AF4088" s="96" t="str">
        <f t="shared" si="993"/>
        <v>&lt;a name='19000100'&gt;&lt;b&gt;: 0 - Metropolitan Memorial United Methodist Church [3401 Nebrasca Ave NW, WDC]&lt;/b&gt;&lt;/a&gt;&lt;br&gt;</v>
      </c>
      <c r="AG4088" s="97">
        <f t="shared" si="994"/>
        <v>1900</v>
      </c>
      <c r="AH4088" s="97" t="str">
        <f t="shared" si="995"/>
        <v>01</v>
      </c>
      <c r="AI4088" s="97" t="str">
        <f t="shared" si="996"/>
        <v>00</v>
      </c>
      <c r="AJ4088" s="97" t="str">
        <f t="shared" si="997"/>
        <v>19000100</v>
      </c>
    </row>
    <row r="4089" spans="6:36" ht="12" customHeight="1" x14ac:dyDescent="0.15">
      <c r="F4089" s="86" t="str">
        <f t="shared" si="986"/>
        <v>Saturday</v>
      </c>
      <c r="G4089" s="91"/>
      <c r="H4089" s="92" t="str">
        <f>VLOOKUP(MONTH(G4089),VLOOKUP!$W$1:$X$24,2)</f>
        <v>January</v>
      </c>
      <c r="I4089" s="92" t="str">
        <f t="shared" si="987"/>
        <v/>
      </c>
      <c r="J4089" s="93" t="s">
        <v>854</v>
      </c>
      <c r="L4089" s="86" t="str">
        <f t="shared" si="998"/>
        <v>Metropolitan Memorial United Methodist Church [3401 Nebrasca Ave NW, WDC]</v>
      </c>
      <c r="M4089" s="86">
        <f t="shared" si="988"/>
        <v>0</v>
      </c>
      <c r="N4089" s="93" t="str">
        <f t="shared" si="1000"/>
        <v>Metropolitan Memorial United Methodist Church [3401 Nebrasca Ave NW, WDC]</v>
      </c>
      <c r="O4089" s="94"/>
      <c r="S4089" s="95">
        <f t="shared" si="989"/>
        <v>0</v>
      </c>
      <c r="T4089" s="86" t="str">
        <f t="shared" si="990"/>
        <v/>
      </c>
      <c r="U4089" s="86" t="str">
        <f t="shared" si="999"/>
        <v/>
      </c>
      <c r="V4089" s="95" t="str">
        <f t="shared" si="991"/>
        <v/>
      </c>
      <c r="X4089" s="99"/>
      <c r="Y4089" s="99"/>
      <c r="AE4089" s="92" t="str">
        <f t="shared" si="992"/>
        <v/>
      </c>
      <c r="AF4089" s="96" t="str">
        <f t="shared" si="993"/>
        <v>&lt;a name='19000100'&gt;&lt;b&gt;: 0 - Metropolitan Memorial United Methodist Church [3401 Nebrasca Ave NW, WDC]&lt;/b&gt;&lt;/a&gt;&lt;br&gt;</v>
      </c>
      <c r="AG4089" s="97">
        <f t="shared" si="994"/>
        <v>1900</v>
      </c>
      <c r="AH4089" s="97" t="str">
        <f t="shared" si="995"/>
        <v>01</v>
      </c>
      <c r="AI4089" s="97" t="str">
        <f t="shared" si="996"/>
        <v>00</v>
      </c>
      <c r="AJ4089" s="97" t="str">
        <f t="shared" si="997"/>
        <v>19000100</v>
      </c>
    </row>
    <row r="4090" spans="6:36" ht="12" customHeight="1" x14ac:dyDescent="0.15">
      <c r="F4090" s="86" t="str">
        <f t="shared" si="986"/>
        <v>Saturday</v>
      </c>
      <c r="G4090" s="91"/>
      <c r="H4090" s="92" t="str">
        <f>VLOOKUP(MONTH(G4090),VLOOKUP!$W$1:$X$24,2)</f>
        <v>January</v>
      </c>
      <c r="I4090" s="92" t="str">
        <f t="shared" si="987"/>
        <v/>
      </c>
      <c r="J4090" s="10" t="s">
        <v>3624</v>
      </c>
      <c r="L4090" s="86" t="str">
        <f t="shared" si="998"/>
        <v>Mexico Lindo de Maryland MXL Night Club [5652 Annapolis Rd, Bladensburg, MD]</v>
      </c>
      <c r="M4090" s="86">
        <f t="shared" si="988"/>
        <v>0</v>
      </c>
      <c r="N4090" s="93" t="str">
        <f t="shared" si="1000"/>
        <v>Mexico Lindo de Maryland MXL Night Club [5652 Annapolis Rd, Bladensburg, MD]</v>
      </c>
      <c r="O4090" s="94"/>
      <c r="S4090" s="95">
        <f t="shared" si="989"/>
        <v>0</v>
      </c>
      <c r="T4090" s="86" t="str">
        <f t="shared" si="990"/>
        <v/>
      </c>
      <c r="U4090" s="86" t="str">
        <f t="shared" si="999"/>
        <v/>
      </c>
      <c r="V4090" s="95" t="str">
        <f t="shared" si="991"/>
        <v/>
      </c>
      <c r="X4090" s="99"/>
      <c r="Y4090" s="99"/>
      <c r="AE4090" s="92" t="str">
        <f t="shared" si="992"/>
        <v/>
      </c>
      <c r="AF4090" s="96" t="str">
        <f t="shared" si="993"/>
        <v>&lt;a name='19000100'&gt;&lt;b&gt;: 0 - Mexico Lindo de Maryland MXL Night Club [5652 Annapolis Rd, Bladensburg, MD]&lt;/b&gt;&lt;/a&gt;&lt;br&gt;</v>
      </c>
      <c r="AG4090" s="97">
        <f t="shared" si="994"/>
        <v>1900</v>
      </c>
      <c r="AH4090" s="97" t="str">
        <f t="shared" si="995"/>
        <v>01</v>
      </c>
      <c r="AI4090" s="97" t="str">
        <f t="shared" si="996"/>
        <v>00</v>
      </c>
      <c r="AJ4090" s="97" t="str">
        <f t="shared" si="997"/>
        <v>19000100</v>
      </c>
    </row>
    <row r="4091" spans="6:36" ht="12" customHeight="1" x14ac:dyDescent="0.15">
      <c r="F4091" s="86" t="str">
        <f t="shared" si="986"/>
        <v>Saturday</v>
      </c>
      <c r="G4091" s="91"/>
      <c r="H4091" s="92" t="str">
        <f>VLOOKUP(MONTH(G4091),VLOOKUP!$W$1:$X$24,2)</f>
        <v>January</v>
      </c>
      <c r="I4091" s="92" t="str">
        <f t="shared" si="987"/>
        <v/>
      </c>
      <c r="J4091" s="10" t="s">
        <v>3624</v>
      </c>
      <c r="L4091" s="86" t="str">
        <f t="shared" si="998"/>
        <v>Mexico Lindo de Maryland MXL Night Club [5652 Annapolis Rd, Bladensburg, MD]</v>
      </c>
      <c r="M4091" s="86">
        <f t="shared" si="988"/>
        <v>0</v>
      </c>
      <c r="N4091" s="93" t="str">
        <f t="shared" si="1000"/>
        <v>Mexico Lindo de Maryland MXL Night Club [5652 Annapolis Rd, Bladensburg, MD]</v>
      </c>
      <c r="O4091" s="94"/>
      <c r="S4091" s="95">
        <f t="shared" si="989"/>
        <v>0</v>
      </c>
      <c r="T4091" s="86" t="str">
        <f t="shared" si="990"/>
        <v/>
      </c>
      <c r="U4091" s="86" t="str">
        <f t="shared" si="999"/>
        <v/>
      </c>
      <c r="V4091" s="95" t="str">
        <f t="shared" si="991"/>
        <v/>
      </c>
      <c r="X4091" s="99"/>
      <c r="Y4091" s="99"/>
      <c r="AE4091" s="92" t="str">
        <f t="shared" si="992"/>
        <v/>
      </c>
      <c r="AF4091" s="96" t="str">
        <f t="shared" si="993"/>
        <v>&lt;a name='19000100'&gt;&lt;b&gt;: 0 - Mexico Lindo de Maryland MXL Night Club [5652 Annapolis Rd, Bladensburg, MD]&lt;/b&gt;&lt;/a&gt;&lt;br&gt;</v>
      </c>
      <c r="AG4091" s="97">
        <f t="shared" si="994"/>
        <v>1900</v>
      </c>
      <c r="AH4091" s="97" t="str">
        <f t="shared" si="995"/>
        <v>01</v>
      </c>
      <c r="AI4091" s="97" t="str">
        <f t="shared" si="996"/>
        <v>00</v>
      </c>
      <c r="AJ4091" s="97" t="str">
        <f t="shared" si="997"/>
        <v>19000100</v>
      </c>
    </row>
    <row r="4092" spans="6:36" ht="12" customHeight="1" x14ac:dyDescent="0.15">
      <c r="F4092" s="86" t="str">
        <f t="shared" si="986"/>
        <v>Saturday</v>
      </c>
      <c r="G4092" s="91"/>
      <c r="H4092" s="92" t="str">
        <f>VLOOKUP(MONTH(G4092),VLOOKUP!$W$1:$X$24,2)</f>
        <v>January</v>
      </c>
      <c r="I4092" s="92" t="str">
        <f t="shared" si="987"/>
        <v/>
      </c>
      <c r="J4092" s="10" t="s">
        <v>3624</v>
      </c>
      <c r="L4092" s="86" t="str">
        <f t="shared" si="998"/>
        <v>Mexico Lindo de Maryland MXL Night Club [5652 Annapolis Rd, Bladensburg, MD]</v>
      </c>
      <c r="M4092" s="86">
        <f t="shared" si="988"/>
        <v>0</v>
      </c>
      <c r="N4092" s="93" t="str">
        <f t="shared" si="1000"/>
        <v>Mexico Lindo de Maryland MXL Night Club [5652 Annapolis Rd, Bladensburg, MD]</v>
      </c>
      <c r="O4092" s="94"/>
      <c r="S4092" s="95">
        <f t="shared" si="989"/>
        <v>0</v>
      </c>
      <c r="T4092" s="86" t="str">
        <f t="shared" si="990"/>
        <v/>
      </c>
      <c r="U4092" s="86" t="str">
        <f t="shared" si="999"/>
        <v/>
      </c>
      <c r="V4092" s="95" t="str">
        <f t="shared" si="991"/>
        <v/>
      </c>
      <c r="X4092" s="99"/>
      <c r="Y4092" s="99"/>
      <c r="AE4092" s="92" t="str">
        <f t="shared" si="992"/>
        <v/>
      </c>
      <c r="AF4092" s="96" t="str">
        <f t="shared" si="993"/>
        <v>&lt;a name='19000100'&gt;&lt;b&gt;: 0 - Mexico Lindo de Maryland MXL Night Club [5652 Annapolis Rd, Bladensburg, MD]&lt;/b&gt;&lt;/a&gt;&lt;br&gt;</v>
      </c>
      <c r="AG4092" s="97">
        <f t="shared" si="994"/>
        <v>1900</v>
      </c>
      <c r="AH4092" s="97" t="str">
        <f t="shared" si="995"/>
        <v>01</v>
      </c>
      <c r="AI4092" s="97" t="str">
        <f t="shared" si="996"/>
        <v>00</v>
      </c>
      <c r="AJ4092" s="97" t="str">
        <f t="shared" si="997"/>
        <v>19000100</v>
      </c>
    </row>
    <row r="4093" spans="6:36" ht="12" customHeight="1" x14ac:dyDescent="0.15">
      <c r="F4093" s="86" t="str">
        <f t="shared" si="986"/>
        <v>Saturday</v>
      </c>
      <c r="G4093" s="91"/>
      <c r="H4093" s="92" t="str">
        <f>VLOOKUP(MONTH(G4093),VLOOKUP!$W$1:$X$24,2)</f>
        <v>January</v>
      </c>
      <c r="I4093" s="92" t="str">
        <f t="shared" si="987"/>
        <v/>
      </c>
      <c r="J4093" s="10" t="s">
        <v>3624</v>
      </c>
      <c r="L4093" s="86" t="str">
        <f t="shared" si="998"/>
        <v>Mexico Lindo de Maryland MXL Night Club [5652 Annapolis Rd, Bladensburg, MD]</v>
      </c>
      <c r="M4093" s="86">
        <f t="shared" si="988"/>
        <v>0</v>
      </c>
      <c r="N4093" s="93" t="str">
        <f t="shared" si="1000"/>
        <v>Mexico Lindo de Maryland MXL Night Club [5652 Annapolis Rd, Bladensburg, MD]</v>
      </c>
      <c r="O4093" s="94"/>
      <c r="S4093" s="95">
        <f t="shared" si="989"/>
        <v>0</v>
      </c>
      <c r="T4093" s="86" t="str">
        <f t="shared" si="990"/>
        <v/>
      </c>
      <c r="U4093" s="86" t="str">
        <f t="shared" si="999"/>
        <v/>
      </c>
      <c r="V4093" s="95" t="str">
        <f t="shared" si="991"/>
        <v/>
      </c>
      <c r="X4093" s="99"/>
      <c r="Y4093" s="99"/>
      <c r="AE4093" s="92" t="str">
        <f t="shared" si="992"/>
        <v/>
      </c>
      <c r="AF4093" s="96" t="str">
        <f t="shared" si="993"/>
        <v>&lt;a name='19000100'&gt;&lt;b&gt;: 0 - Mexico Lindo de Maryland MXL Night Club [5652 Annapolis Rd, Bladensburg, MD]&lt;/b&gt;&lt;/a&gt;&lt;br&gt;</v>
      </c>
      <c r="AG4093" s="97">
        <f t="shared" si="994"/>
        <v>1900</v>
      </c>
      <c r="AH4093" s="97" t="str">
        <f t="shared" si="995"/>
        <v>01</v>
      </c>
      <c r="AI4093" s="97" t="str">
        <f t="shared" si="996"/>
        <v>00</v>
      </c>
      <c r="AJ4093" s="97" t="str">
        <f t="shared" si="997"/>
        <v>19000100</v>
      </c>
    </row>
    <row r="4094" spans="6:36" ht="12" customHeight="1" x14ac:dyDescent="0.15">
      <c r="F4094" s="86" t="str">
        <f t="shared" si="986"/>
        <v>Saturday</v>
      </c>
      <c r="H4094" s="92" t="str">
        <f>VLOOKUP(MONTH(G4094),VLOOKUP!$W$1:$X$24,2)</f>
        <v>January</v>
      </c>
      <c r="I4094" s="92" t="str">
        <f t="shared" si="987"/>
        <v/>
      </c>
      <c r="J4094" s="109" t="s">
        <v>1159</v>
      </c>
      <c r="K4094" s="106"/>
      <c r="L4094" s="86" t="str">
        <f t="shared" si="998"/>
        <v>Meyerhoff Symphony Hall [1212 Cathedral St, Baltimore, MD]</v>
      </c>
      <c r="M4094" s="86">
        <f t="shared" si="988"/>
        <v>0</v>
      </c>
      <c r="N4094" s="93" t="str">
        <f t="shared" si="1000"/>
        <v>Meyerhoff Symphony Hall [1212 Cathedral St, Baltimore, MD]</v>
      </c>
      <c r="O4094" s="107"/>
      <c r="P4094" s="107"/>
      <c r="Q4094" s="107"/>
      <c r="R4094" s="107"/>
      <c r="S4094" s="95">
        <f t="shared" si="989"/>
        <v>0</v>
      </c>
      <c r="T4094" s="86" t="str">
        <f t="shared" si="990"/>
        <v/>
      </c>
      <c r="U4094" s="86" t="str">
        <f t="shared" si="999"/>
        <v/>
      </c>
      <c r="V4094" s="95" t="str">
        <f t="shared" si="991"/>
        <v/>
      </c>
      <c r="W4094" s="108" t="s">
        <v>282</v>
      </c>
      <c r="AE4094" s="92" t="str">
        <f t="shared" si="992"/>
        <v/>
      </c>
      <c r="AF4094" s="96" t="str">
        <f t="shared" si="993"/>
        <v>&lt;a name='19000100'&gt;&lt;b&gt;: 0 - Meyerhoff Symphony Hall [1212 Cathedral St, Baltimore, MD]&lt;/b&gt;&lt;/a&gt;&lt;br&gt;</v>
      </c>
      <c r="AG4094" s="97">
        <f t="shared" si="994"/>
        <v>1900</v>
      </c>
      <c r="AH4094" s="97" t="str">
        <f t="shared" si="995"/>
        <v>01</v>
      </c>
      <c r="AI4094" s="97" t="str">
        <f t="shared" si="996"/>
        <v>00</v>
      </c>
      <c r="AJ4094" s="97" t="str">
        <f t="shared" si="997"/>
        <v>19000100</v>
      </c>
    </row>
    <row r="4095" spans="6:36" ht="12" customHeight="1" x14ac:dyDescent="0.15">
      <c r="F4095" s="86" t="str">
        <f t="shared" si="986"/>
        <v>Saturday</v>
      </c>
      <c r="H4095" s="92" t="str">
        <f>VLOOKUP(MONTH(G4095),VLOOKUP!$W$1:$X$24,2)</f>
        <v>January</v>
      </c>
      <c r="I4095" s="92" t="str">
        <f t="shared" si="987"/>
        <v/>
      </c>
      <c r="J4095" s="109" t="s">
        <v>1159</v>
      </c>
      <c r="K4095" s="106"/>
      <c r="L4095" s="86" t="str">
        <f t="shared" si="998"/>
        <v>Meyerhoff Symphony Hall [1212 Cathedral St, Baltimore, MD]</v>
      </c>
      <c r="M4095" s="86">
        <f t="shared" si="988"/>
        <v>0</v>
      </c>
      <c r="N4095" s="93" t="str">
        <f t="shared" si="1000"/>
        <v>Meyerhoff Symphony Hall [1212 Cathedral St, Baltimore, MD]</v>
      </c>
      <c r="O4095" s="107"/>
      <c r="P4095" s="107"/>
      <c r="Q4095" s="107"/>
      <c r="R4095" s="107"/>
      <c r="S4095" s="95">
        <f t="shared" si="989"/>
        <v>0</v>
      </c>
      <c r="T4095" s="86" t="str">
        <f t="shared" si="990"/>
        <v/>
      </c>
      <c r="U4095" s="86" t="str">
        <f t="shared" si="999"/>
        <v/>
      </c>
      <c r="V4095" s="95" t="str">
        <f t="shared" si="991"/>
        <v/>
      </c>
      <c r="W4095" s="108" t="s">
        <v>282</v>
      </c>
      <c r="AE4095" s="92" t="str">
        <f t="shared" si="992"/>
        <v/>
      </c>
      <c r="AF4095" s="96" t="str">
        <f t="shared" si="993"/>
        <v>&lt;a name='19000100'&gt;&lt;b&gt;: 0 - Meyerhoff Symphony Hall [1212 Cathedral St, Baltimore, MD]&lt;/b&gt;&lt;/a&gt;&lt;br&gt;</v>
      </c>
      <c r="AG4095" s="97">
        <f t="shared" si="994"/>
        <v>1900</v>
      </c>
      <c r="AH4095" s="97" t="str">
        <f t="shared" si="995"/>
        <v>01</v>
      </c>
      <c r="AI4095" s="97" t="str">
        <f t="shared" si="996"/>
        <v>00</v>
      </c>
      <c r="AJ4095" s="97" t="str">
        <f t="shared" si="997"/>
        <v>19000100</v>
      </c>
    </row>
    <row r="4096" spans="6:36" ht="12" customHeight="1" x14ac:dyDescent="0.15">
      <c r="F4096" s="86" t="str">
        <f t="shared" si="986"/>
        <v>Saturday</v>
      </c>
      <c r="H4096" s="92" t="str">
        <f>VLOOKUP(MONTH(G4096),VLOOKUP!$W$1:$X$24,2)</f>
        <v>January</v>
      </c>
      <c r="I4096" s="92" t="str">
        <f t="shared" si="987"/>
        <v/>
      </c>
      <c r="J4096" s="109" t="s">
        <v>1159</v>
      </c>
      <c r="K4096" s="106"/>
      <c r="L4096" s="86" t="str">
        <f t="shared" si="998"/>
        <v>Meyerhoff Symphony Hall [1212 Cathedral St, Baltimore, MD]</v>
      </c>
      <c r="M4096" s="86">
        <f t="shared" si="988"/>
        <v>0</v>
      </c>
      <c r="N4096" s="93" t="str">
        <f t="shared" si="1000"/>
        <v>Meyerhoff Symphony Hall [1212 Cathedral St, Baltimore, MD]</v>
      </c>
      <c r="O4096" s="107"/>
      <c r="P4096" s="107"/>
      <c r="Q4096" s="107"/>
      <c r="R4096" s="107"/>
      <c r="S4096" s="95">
        <f t="shared" si="989"/>
        <v>0</v>
      </c>
      <c r="T4096" s="86" t="str">
        <f t="shared" si="990"/>
        <v/>
      </c>
      <c r="U4096" s="86" t="str">
        <f t="shared" si="999"/>
        <v/>
      </c>
      <c r="V4096" s="95" t="str">
        <f t="shared" si="991"/>
        <v/>
      </c>
      <c r="W4096" s="108" t="s">
        <v>282</v>
      </c>
      <c r="AE4096" s="92" t="str">
        <f t="shared" si="992"/>
        <v/>
      </c>
      <c r="AF4096" s="96" t="str">
        <f t="shared" si="993"/>
        <v>&lt;a name='19000100'&gt;&lt;b&gt;: 0 - Meyerhoff Symphony Hall [1212 Cathedral St, Baltimore, MD]&lt;/b&gt;&lt;/a&gt;&lt;br&gt;</v>
      </c>
      <c r="AG4096" s="97">
        <f t="shared" si="994"/>
        <v>1900</v>
      </c>
      <c r="AH4096" s="97" t="str">
        <f t="shared" si="995"/>
        <v>01</v>
      </c>
      <c r="AI4096" s="97" t="str">
        <f t="shared" si="996"/>
        <v>00</v>
      </c>
      <c r="AJ4096" s="97" t="str">
        <f t="shared" si="997"/>
        <v>19000100</v>
      </c>
    </row>
    <row r="4097" spans="6:36" ht="12" customHeight="1" x14ac:dyDescent="0.15">
      <c r="F4097" s="86" t="str">
        <f t="shared" si="986"/>
        <v>Saturday</v>
      </c>
      <c r="H4097" s="92" t="str">
        <f>VLOOKUP(MONTH(G4097),VLOOKUP!$W$1:$X$24,2)</f>
        <v>January</v>
      </c>
      <c r="I4097" s="92" t="str">
        <f t="shared" si="987"/>
        <v/>
      </c>
      <c r="J4097" s="109" t="s">
        <v>1159</v>
      </c>
      <c r="K4097" s="106"/>
      <c r="L4097" s="86" t="str">
        <f t="shared" si="998"/>
        <v>Meyerhoff Symphony Hall [1212 Cathedral St, Baltimore, MD]</v>
      </c>
      <c r="M4097" s="86">
        <f t="shared" si="988"/>
        <v>0</v>
      </c>
      <c r="N4097" s="93" t="str">
        <f t="shared" si="1000"/>
        <v>Meyerhoff Symphony Hall [1212 Cathedral St, Baltimore, MD]</v>
      </c>
      <c r="O4097" s="107"/>
      <c r="P4097" s="107"/>
      <c r="Q4097" s="107"/>
      <c r="R4097" s="107"/>
      <c r="S4097" s="95">
        <f t="shared" si="989"/>
        <v>0</v>
      </c>
      <c r="T4097" s="86" t="str">
        <f t="shared" si="990"/>
        <v/>
      </c>
      <c r="U4097" s="86" t="str">
        <f t="shared" si="999"/>
        <v/>
      </c>
      <c r="V4097" s="95" t="str">
        <f t="shared" si="991"/>
        <v/>
      </c>
      <c r="W4097" s="108" t="s">
        <v>282</v>
      </c>
      <c r="AE4097" s="92" t="str">
        <f t="shared" si="992"/>
        <v/>
      </c>
      <c r="AF4097" s="96" t="str">
        <f t="shared" si="993"/>
        <v>&lt;a name='19000100'&gt;&lt;b&gt;: 0 - Meyerhoff Symphony Hall [1212 Cathedral St, Baltimore, MD]&lt;/b&gt;&lt;/a&gt;&lt;br&gt;</v>
      </c>
      <c r="AG4097" s="97">
        <f t="shared" si="994"/>
        <v>1900</v>
      </c>
      <c r="AH4097" s="97" t="str">
        <f t="shared" si="995"/>
        <v>01</v>
      </c>
      <c r="AI4097" s="97" t="str">
        <f t="shared" si="996"/>
        <v>00</v>
      </c>
      <c r="AJ4097" s="97" t="str">
        <f t="shared" si="997"/>
        <v>19000100</v>
      </c>
    </row>
    <row r="4098" spans="6:36" ht="12" customHeight="1" x14ac:dyDescent="0.15">
      <c r="F4098" s="86" t="str">
        <f t="shared" ref="F4098:F4161" si="1001">IF(WEEKDAY(G4098)=1,"Sunday",IF(WEEKDAY(G4098)=2,"Monday",IF(WEEKDAY(G4098)=3,"Tuesday",IF(WEEKDAY(G4098)=4,"Wednesday",IF(WEEKDAY(G4098)=5,"Thursday",IF(WEEKDAY(G4098)=6,"Friday","Saturday"))))))</f>
        <v>Saturday</v>
      </c>
      <c r="G4098" s="91"/>
      <c r="H4098" s="92" t="str">
        <f>VLOOKUP(MONTH(G4098),VLOOKUP!$W$1:$X$24,2)</f>
        <v>January</v>
      </c>
      <c r="I4098" s="92" t="str">
        <f t="shared" ref="I4098:I4161" si="1002">IF(ISBLANK(G4098),"",F4098&amp;", "&amp;DAY(G4098)&amp;" "&amp;H4098&amp;" "&amp;YEAR(G4098))</f>
        <v/>
      </c>
      <c r="J4098" s="10" t="s">
        <v>2453</v>
      </c>
      <c r="L4098" s="86" t="str">
        <f t="shared" si="998"/>
        <v>Mi Mariachi de Wheaton [2715 University Blvd W, Wheaton, MD]</v>
      </c>
      <c r="M4098" s="86">
        <f t="shared" ref="M4098:M4161" si="1003">IF(ISBLANK(P4098),O4098,IF(ISBLANK(Q4098),O4098&amp;" and "&amp;P4098,IF(ISBLANK(R4098),O4098&amp;", "&amp;P4098&amp;", and "&amp;Q4098, O4098&amp;", "&amp;P4098&amp;", "&amp;Q4098&amp;", and "&amp;R4098)))</f>
        <v>0</v>
      </c>
      <c r="N4098" s="93" t="str">
        <f t="shared" si="1000"/>
        <v>Mi Mariachi de Wheaton [2715 University Blvd W, Wheaton, MD]</v>
      </c>
      <c r="O4098" s="94"/>
      <c r="S4098" s="95">
        <f t="shared" ref="S4098:S4161" si="1004">IF(LEFT(O4098,2)="A ",RIGHT(O4098,LEN(O4098)-2),IF(LEFT(O4098,3)="An ",RIGHT(O4098,LEN(O4098)-3),IF(LEFT(O4098,4)="The ",RIGHT(O4098,LEN(O4098)-4),IF(LEFT(O4098,3)="&lt;b&gt;",RIGHT(O4098,LEN(O4098)-3),IF(LEFT(O4098,4)="&lt;em&gt;",RIGHT(O4098,LEN(O4098)-4),O4098)))))</f>
        <v>0</v>
      </c>
      <c r="T4098" s="86" t="str">
        <f t="shared" ref="T4098:T4161" si="1005">IF(ISBLANK(G4098),"","&amp;#149; "&amp;IF(ISBLANK(C4098),"","&lt;S&gt;")&amp;IF(ISBLANK(A4098),"","&lt;a href='recommended.php#"&amp;AJ4098&amp;"'&gt;&lt;b&gt;&lt;em&gt;&lt;font color='#9C004D'&gt;RECOMMENDED&lt;/font&gt;&lt;/em&gt;&lt;/b&gt;&lt;/a&gt; - ")&amp;M4098&amp;" - &lt;b&gt;"&amp;L4098&amp;"&lt;/b&gt; "&amp;IF(B4098="Sold Out"," - &lt;font color='#000099'&gt;&lt;b&gt;&lt;I&gt;sold out&lt;/I&gt;&lt;/b&gt;&lt;/font&gt;","")&amp;IF(ISBLANK(C4098),"","&lt;/S&gt; &lt;b&gt;"&amp;C4098&amp;"&lt;/b&gt;")&amp;"&lt;br&gt;")</f>
        <v/>
      </c>
      <c r="U4098" s="86" t="str">
        <f t="shared" si="999"/>
        <v/>
      </c>
      <c r="V4098" s="95" t="str">
        <f t="shared" ref="V4098:V4161" si="1006">IF(ISBLANK(G4098),"","&amp;#149; "&amp;IF(ISBLANK(C4098),"","&lt;S&gt;")&amp;IF(ISBLANK(A4098),"","&lt;a href='recommended.php#"&amp;AJ4098&amp;"'&gt;&lt;b&gt;&lt;em&gt;&lt;font color='#9C004D'&gt;RECOMMENDED&lt;/font&gt;&lt;/em&gt;&lt;/b&gt;&lt;/a&gt; - ")&amp;M4098&amp;" - &lt;b&gt;"&amp;L4098&amp;"&lt;/b&gt; "&amp;IF(B4098="Sold Out"," - &lt;font color='#000099'&gt;&lt;b&gt;&lt;I&gt;sold out&lt;/I&gt;&lt;/b&gt;&lt;/font&gt;","")&amp;IF(ISBLANK(C4098),"","&lt;/S&gt; &lt;b&gt;"&amp;C4098&amp;"&lt;/b&gt;")&amp;" - &lt;font color='#005500'&gt;&lt;b&gt;"&amp;E4098&amp;"&lt;/b&gt;&lt;/font&gt;&lt;br&gt;")</f>
        <v/>
      </c>
      <c r="AE4098" s="92" t="str">
        <f t="shared" ref="AE4098:AE4161" si="1007">IF(ISBLANK(G4098),"",F4098&amp;", "&amp;DAY(G4098)&amp;" "&amp;H4098&amp;" "&amp;YEAR(G4098)&amp;"      [&lt;a name='"&amp;AJ4098&amp;"' href='#"&amp;AJ4098&amp;"'&gt;link to this day&lt;/a&gt;]")</f>
        <v/>
      </c>
      <c r="AF4098" s="96" t="str">
        <f t="shared" ref="AF4098:AF4161" si="1008">"&lt;a name='"&amp;AJ4098&amp;"'&gt;&lt;b&gt;"&amp;I4098&amp;": "&amp;M4098&amp;" - "&amp;L4098&amp;"&lt;/b&gt;&lt;/a&gt;&lt;br&gt;"</f>
        <v>&lt;a name='19000100'&gt;&lt;b&gt;: 0 - Mi Mariachi de Wheaton [2715 University Blvd W, Wheaton, MD]&lt;/b&gt;&lt;/a&gt;&lt;br&gt;</v>
      </c>
      <c r="AG4098" s="97">
        <f t="shared" ref="AG4098:AG4161" si="1009">YEAR(G4098)</f>
        <v>1900</v>
      </c>
      <c r="AH4098" s="97" t="str">
        <f t="shared" ref="AH4098:AH4161" si="1010">IF(LEN(MONTH(G4098))=1,"0"&amp;MONTH(G4098),MONTH(G4098))</f>
        <v>01</v>
      </c>
      <c r="AI4098" s="97" t="str">
        <f t="shared" ref="AI4098:AI4161" si="1011">IF(LEN(DAY(G4098))=1,"0"&amp;DAY(G4098),DAY(G4098))</f>
        <v>00</v>
      </c>
      <c r="AJ4098" s="97" t="str">
        <f t="shared" ref="AJ4098:AJ4161" si="1012">AG4098&amp;AH4098&amp;AI4098</f>
        <v>19000100</v>
      </c>
    </row>
    <row r="4099" spans="6:36" ht="12" customHeight="1" x14ac:dyDescent="0.15">
      <c r="F4099" s="86" t="str">
        <f t="shared" si="1001"/>
        <v>Saturday</v>
      </c>
      <c r="G4099" s="91"/>
      <c r="H4099" s="92" t="str">
        <f>VLOOKUP(MONTH(G4099),VLOOKUP!$W$1:$X$24,2)</f>
        <v>January</v>
      </c>
      <c r="I4099" s="92" t="str">
        <f t="shared" si="1002"/>
        <v/>
      </c>
      <c r="J4099" s="10" t="s">
        <v>2453</v>
      </c>
      <c r="L4099" s="86" t="str">
        <f t="shared" si="998"/>
        <v>Mi Mariachi de Wheaton [2715 University Blvd W, Wheaton, MD]</v>
      </c>
      <c r="M4099" s="86">
        <f t="shared" si="1003"/>
        <v>0</v>
      </c>
      <c r="N4099" s="93" t="str">
        <f t="shared" si="1000"/>
        <v>Mi Mariachi de Wheaton [2715 University Blvd W, Wheaton, MD]</v>
      </c>
      <c r="O4099" s="94"/>
      <c r="S4099" s="95">
        <f t="shared" si="1004"/>
        <v>0</v>
      </c>
      <c r="T4099" s="86" t="str">
        <f t="shared" si="1005"/>
        <v/>
      </c>
      <c r="U4099" s="86" t="str">
        <f t="shared" si="999"/>
        <v/>
      </c>
      <c r="V4099" s="95" t="str">
        <f t="shared" si="1006"/>
        <v/>
      </c>
      <c r="AE4099" s="92" t="str">
        <f t="shared" si="1007"/>
        <v/>
      </c>
      <c r="AF4099" s="96" t="str">
        <f t="shared" si="1008"/>
        <v>&lt;a name='19000100'&gt;&lt;b&gt;: 0 - Mi Mariachi de Wheaton [2715 University Blvd W, Wheaton, MD]&lt;/b&gt;&lt;/a&gt;&lt;br&gt;</v>
      </c>
      <c r="AG4099" s="97">
        <f t="shared" si="1009"/>
        <v>1900</v>
      </c>
      <c r="AH4099" s="97" t="str">
        <f t="shared" si="1010"/>
        <v>01</v>
      </c>
      <c r="AI4099" s="97" t="str">
        <f t="shared" si="1011"/>
        <v>00</v>
      </c>
      <c r="AJ4099" s="97" t="str">
        <f t="shared" si="1012"/>
        <v>19000100</v>
      </c>
    </row>
    <row r="4100" spans="6:36" ht="12" customHeight="1" x14ac:dyDescent="0.15">
      <c r="F4100" s="86" t="str">
        <f t="shared" si="1001"/>
        <v>Saturday</v>
      </c>
      <c r="G4100" s="91"/>
      <c r="H4100" s="92" t="str">
        <f>VLOOKUP(MONTH(G4100),VLOOKUP!$W$1:$X$24,2)</f>
        <v>January</v>
      </c>
      <c r="I4100" s="92" t="str">
        <f t="shared" si="1002"/>
        <v/>
      </c>
      <c r="J4100" s="10" t="s">
        <v>2453</v>
      </c>
      <c r="L4100" s="86" t="str">
        <f t="shared" si="998"/>
        <v>Mi Mariachi de Wheaton [2715 University Blvd W, Wheaton, MD]</v>
      </c>
      <c r="M4100" s="86">
        <f t="shared" si="1003"/>
        <v>0</v>
      </c>
      <c r="N4100" s="93" t="str">
        <f t="shared" si="1000"/>
        <v>Mi Mariachi de Wheaton [2715 University Blvd W, Wheaton, MD]</v>
      </c>
      <c r="O4100" s="94"/>
      <c r="S4100" s="95">
        <f t="shared" si="1004"/>
        <v>0</v>
      </c>
      <c r="T4100" s="86" t="str">
        <f t="shared" si="1005"/>
        <v/>
      </c>
      <c r="U4100" s="86" t="str">
        <f t="shared" si="999"/>
        <v/>
      </c>
      <c r="V4100" s="95" t="str">
        <f t="shared" si="1006"/>
        <v/>
      </c>
      <c r="AE4100" s="92" t="str">
        <f t="shared" si="1007"/>
        <v/>
      </c>
      <c r="AF4100" s="96" t="str">
        <f t="shared" si="1008"/>
        <v>&lt;a name='19000100'&gt;&lt;b&gt;: 0 - Mi Mariachi de Wheaton [2715 University Blvd W, Wheaton, MD]&lt;/b&gt;&lt;/a&gt;&lt;br&gt;</v>
      </c>
      <c r="AG4100" s="97">
        <f t="shared" si="1009"/>
        <v>1900</v>
      </c>
      <c r="AH4100" s="97" t="str">
        <f t="shared" si="1010"/>
        <v>01</v>
      </c>
      <c r="AI4100" s="97" t="str">
        <f t="shared" si="1011"/>
        <v>00</v>
      </c>
      <c r="AJ4100" s="97" t="str">
        <f t="shared" si="1012"/>
        <v>19000100</v>
      </c>
    </row>
    <row r="4101" spans="6:36" ht="12" customHeight="1" x14ac:dyDescent="0.15">
      <c r="F4101" s="86" t="str">
        <f t="shared" si="1001"/>
        <v>Saturday</v>
      </c>
      <c r="G4101" s="91"/>
      <c r="H4101" s="92" t="str">
        <f>VLOOKUP(MONTH(G4101),VLOOKUP!$W$1:$X$24,2)</f>
        <v>January</v>
      </c>
      <c r="I4101" s="92" t="str">
        <f t="shared" si="1002"/>
        <v/>
      </c>
      <c r="J4101" s="10" t="s">
        <v>2453</v>
      </c>
      <c r="L4101" s="86" t="str">
        <f t="shared" si="998"/>
        <v>Mi Mariachi de Wheaton [2715 University Blvd W, Wheaton, MD]</v>
      </c>
      <c r="M4101" s="86">
        <f t="shared" si="1003"/>
        <v>0</v>
      </c>
      <c r="N4101" s="93" t="str">
        <f t="shared" si="1000"/>
        <v>Mi Mariachi de Wheaton [2715 University Blvd W, Wheaton, MD]</v>
      </c>
      <c r="O4101" s="94"/>
      <c r="S4101" s="95">
        <f t="shared" si="1004"/>
        <v>0</v>
      </c>
      <c r="T4101" s="86" t="str">
        <f t="shared" si="1005"/>
        <v/>
      </c>
      <c r="U4101" s="86" t="str">
        <f t="shared" si="999"/>
        <v/>
      </c>
      <c r="V4101" s="95" t="str">
        <f t="shared" si="1006"/>
        <v/>
      </c>
      <c r="AE4101" s="92" t="str">
        <f t="shared" si="1007"/>
        <v/>
      </c>
      <c r="AF4101" s="96" t="str">
        <f t="shared" si="1008"/>
        <v>&lt;a name='19000100'&gt;&lt;b&gt;: 0 - Mi Mariachi de Wheaton [2715 University Blvd W, Wheaton, MD]&lt;/b&gt;&lt;/a&gt;&lt;br&gt;</v>
      </c>
      <c r="AG4101" s="97">
        <f t="shared" si="1009"/>
        <v>1900</v>
      </c>
      <c r="AH4101" s="97" t="str">
        <f t="shared" si="1010"/>
        <v>01</v>
      </c>
      <c r="AI4101" s="97" t="str">
        <f t="shared" si="1011"/>
        <v>00</v>
      </c>
      <c r="AJ4101" s="97" t="str">
        <f t="shared" si="1012"/>
        <v>19000100</v>
      </c>
    </row>
    <row r="4102" spans="6:36" ht="12" customHeight="1" x14ac:dyDescent="0.15">
      <c r="F4102" s="86" t="str">
        <f t="shared" si="1001"/>
        <v>Saturday</v>
      </c>
      <c r="H4102" s="92" t="str">
        <f>VLOOKUP(MONTH(G4102),VLOOKUP!$W$1:$X$24,2)</f>
        <v>January</v>
      </c>
      <c r="I4102" s="92" t="str">
        <f t="shared" si="1002"/>
        <v/>
      </c>
      <c r="J4102" s="93" t="s">
        <v>1172</v>
      </c>
      <c r="L4102" s="86" t="str">
        <f t="shared" si="998"/>
        <v>MICA Brown Center [1301 W. Mount Royal Ave, Baltimore, MD]</v>
      </c>
      <c r="M4102" s="86">
        <f t="shared" si="1003"/>
        <v>0</v>
      </c>
      <c r="N4102" s="93" t="str">
        <f t="shared" si="1000"/>
        <v>MICA Brown Center [1301 W. Mount Royal Ave, Baltimore, MD]</v>
      </c>
      <c r="O4102" s="90"/>
      <c r="S4102" s="95">
        <f t="shared" si="1004"/>
        <v>0</v>
      </c>
      <c r="T4102" s="86" t="str">
        <f t="shared" si="1005"/>
        <v/>
      </c>
      <c r="U4102" s="86" t="str">
        <f t="shared" si="999"/>
        <v/>
      </c>
      <c r="V4102" s="95" t="str">
        <f t="shared" si="1006"/>
        <v/>
      </c>
      <c r="AE4102" s="92" t="str">
        <f t="shared" si="1007"/>
        <v/>
      </c>
      <c r="AF4102" s="96" t="str">
        <f t="shared" si="1008"/>
        <v>&lt;a name='19000100'&gt;&lt;b&gt;: 0 - MICA Brown Center [1301 W. Mount Royal Ave, Baltimore, MD]&lt;/b&gt;&lt;/a&gt;&lt;br&gt;</v>
      </c>
      <c r="AG4102" s="97">
        <f t="shared" si="1009"/>
        <v>1900</v>
      </c>
      <c r="AH4102" s="97" t="str">
        <f t="shared" si="1010"/>
        <v>01</v>
      </c>
      <c r="AI4102" s="97" t="str">
        <f t="shared" si="1011"/>
        <v>00</v>
      </c>
      <c r="AJ4102" s="97" t="str">
        <f t="shared" si="1012"/>
        <v>19000100</v>
      </c>
    </row>
    <row r="4103" spans="6:36" ht="12" customHeight="1" x14ac:dyDescent="0.15">
      <c r="F4103" s="86" t="str">
        <f t="shared" si="1001"/>
        <v>Saturday</v>
      </c>
      <c r="H4103" s="92" t="str">
        <f>VLOOKUP(MONTH(G4103),VLOOKUP!$W$1:$X$24,2)</f>
        <v>January</v>
      </c>
      <c r="I4103" s="92" t="str">
        <f t="shared" si="1002"/>
        <v/>
      </c>
      <c r="J4103" s="93" t="s">
        <v>1172</v>
      </c>
      <c r="L4103" s="86" t="str">
        <f t="shared" si="998"/>
        <v>MICA Brown Center [1301 W. Mount Royal Ave, Baltimore, MD]</v>
      </c>
      <c r="M4103" s="86">
        <f t="shared" si="1003"/>
        <v>0</v>
      </c>
      <c r="N4103" s="93" t="str">
        <f t="shared" si="1000"/>
        <v>MICA Brown Center [1301 W. Mount Royal Ave, Baltimore, MD]</v>
      </c>
      <c r="O4103" s="90"/>
      <c r="S4103" s="95">
        <f t="shared" si="1004"/>
        <v>0</v>
      </c>
      <c r="T4103" s="86" t="str">
        <f t="shared" si="1005"/>
        <v/>
      </c>
      <c r="U4103" s="86" t="str">
        <f t="shared" si="999"/>
        <v/>
      </c>
      <c r="V4103" s="95" t="str">
        <f t="shared" si="1006"/>
        <v/>
      </c>
      <c r="AE4103" s="92" t="str">
        <f t="shared" si="1007"/>
        <v/>
      </c>
      <c r="AF4103" s="96" t="str">
        <f t="shared" si="1008"/>
        <v>&lt;a name='19000100'&gt;&lt;b&gt;: 0 - MICA Brown Center [1301 W. Mount Royal Ave, Baltimore, MD]&lt;/b&gt;&lt;/a&gt;&lt;br&gt;</v>
      </c>
      <c r="AG4103" s="97">
        <f t="shared" si="1009"/>
        <v>1900</v>
      </c>
      <c r="AH4103" s="97" t="str">
        <f t="shared" si="1010"/>
        <v>01</v>
      </c>
      <c r="AI4103" s="97" t="str">
        <f t="shared" si="1011"/>
        <v>00</v>
      </c>
      <c r="AJ4103" s="97" t="str">
        <f t="shared" si="1012"/>
        <v>19000100</v>
      </c>
    </row>
    <row r="4104" spans="6:36" ht="12" customHeight="1" x14ac:dyDescent="0.15">
      <c r="F4104" s="86" t="str">
        <f t="shared" si="1001"/>
        <v>Saturday</v>
      </c>
      <c r="H4104" s="92" t="str">
        <f>VLOOKUP(MONTH(G4104),VLOOKUP!$W$1:$X$24,2)</f>
        <v>January</v>
      </c>
      <c r="I4104" s="92" t="str">
        <f t="shared" si="1002"/>
        <v/>
      </c>
      <c r="J4104" s="93" t="s">
        <v>1172</v>
      </c>
      <c r="L4104" s="86" t="str">
        <f t="shared" si="998"/>
        <v>MICA Brown Center [1301 W. Mount Royal Ave, Baltimore, MD]</v>
      </c>
      <c r="M4104" s="86">
        <f t="shared" si="1003"/>
        <v>0</v>
      </c>
      <c r="N4104" s="93" t="str">
        <f t="shared" si="1000"/>
        <v>MICA Brown Center [1301 W. Mount Royal Ave, Baltimore, MD]</v>
      </c>
      <c r="O4104" s="90"/>
      <c r="S4104" s="95">
        <f t="shared" si="1004"/>
        <v>0</v>
      </c>
      <c r="T4104" s="86" t="str">
        <f t="shared" si="1005"/>
        <v/>
      </c>
      <c r="U4104" s="86" t="str">
        <f t="shared" si="999"/>
        <v/>
      </c>
      <c r="V4104" s="95" t="str">
        <f t="shared" si="1006"/>
        <v/>
      </c>
      <c r="AE4104" s="92" t="str">
        <f t="shared" si="1007"/>
        <v/>
      </c>
      <c r="AF4104" s="100" t="str">
        <f t="shared" si="1008"/>
        <v>&lt;a name='19000100'&gt;&lt;b&gt;: 0 - MICA Brown Center [1301 W. Mount Royal Ave, Baltimore, MD]&lt;/b&gt;&lt;/a&gt;&lt;br&gt;</v>
      </c>
      <c r="AG4104" s="101">
        <f t="shared" si="1009"/>
        <v>1900</v>
      </c>
      <c r="AH4104" s="101" t="str">
        <f t="shared" si="1010"/>
        <v>01</v>
      </c>
      <c r="AI4104" s="101" t="str">
        <f t="shared" si="1011"/>
        <v>00</v>
      </c>
      <c r="AJ4104" s="101" t="str">
        <f t="shared" si="1012"/>
        <v>19000100</v>
      </c>
    </row>
    <row r="4105" spans="6:36" ht="12" customHeight="1" x14ac:dyDescent="0.15">
      <c r="F4105" s="86" t="str">
        <f t="shared" si="1001"/>
        <v>Saturday</v>
      </c>
      <c r="H4105" s="92" t="str">
        <f>VLOOKUP(MONTH(G4105),VLOOKUP!$W$1:$X$24,2)</f>
        <v>January</v>
      </c>
      <c r="I4105" s="92" t="str">
        <f t="shared" si="1002"/>
        <v/>
      </c>
      <c r="J4105" s="93" t="s">
        <v>48</v>
      </c>
      <c r="L4105" s="86" t="str">
        <f t="shared" si="998"/>
        <v>Michael Vick Ballroom [2918 Sherman Ave NW, WDC]</v>
      </c>
      <c r="M4105" s="86">
        <f t="shared" si="1003"/>
        <v>0</v>
      </c>
      <c r="N4105" s="93" t="str">
        <f t="shared" si="1000"/>
        <v>Michael Vick Ballroom [2918 Sherman Ave NW, WDC]</v>
      </c>
      <c r="O4105" s="94"/>
      <c r="S4105" s="95">
        <f t="shared" si="1004"/>
        <v>0</v>
      </c>
      <c r="T4105" s="86" t="str">
        <f t="shared" si="1005"/>
        <v/>
      </c>
      <c r="U4105" s="86" t="str">
        <f t="shared" si="999"/>
        <v/>
      </c>
      <c r="V4105" s="95" t="str">
        <f t="shared" si="1006"/>
        <v/>
      </c>
      <c r="W4105" s="90" t="s">
        <v>221</v>
      </c>
      <c r="AE4105" s="92" t="str">
        <f t="shared" si="1007"/>
        <v/>
      </c>
      <c r="AF4105" s="96" t="str">
        <f t="shared" si="1008"/>
        <v>&lt;a name='19000100'&gt;&lt;b&gt;: 0 - Michael Vick Ballroom [2918 Sherman Ave NW, WDC]&lt;/b&gt;&lt;/a&gt;&lt;br&gt;</v>
      </c>
      <c r="AG4105" s="97">
        <f t="shared" si="1009"/>
        <v>1900</v>
      </c>
      <c r="AH4105" s="97" t="str">
        <f t="shared" si="1010"/>
        <v>01</v>
      </c>
      <c r="AI4105" s="97" t="str">
        <f t="shared" si="1011"/>
        <v>00</v>
      </c>
      <c r="AJ4105" s="97" t="str">
        <f t="shared" si="1012"/>
        <v>19000100</v>
      </c>
    </row>
    <row r="4106" spans="6:36" ht="12" customHeight="1" x14ac:dyDescent="0.15">
      <c r="F4106" s="86" t="str">
        <f t="shared" si="1001"/>
        <v>Saturday</v>
      </c>
      <c r="H4106" s="92" t="str">
        <f>VLOOKUP(MONTH(G4106),VLOOKUP!$W$1:$X$24,2)</f>
        <v>January</v>
      </c>
      <c r="I4106" s="92" t="str">
        <f t="shared" si="1002"/>
        <v/>
      </c>
      <c r="J4106" s="93" t="s">
        <v>48</v>
      </c>
      <c r="L4106" s="86" t="str">
        <f t="shared" si="998"/>
        <v>Michael Vick Ballroom [2918 Sherman Ave NW, WDC]</v>
      </c>
      <c r="M4106" s="86">
        <f t="shared" si="1003"/>
        <v>0</v>
      </c>
      <c r="N4106" s="93" t="str">
        <f t="shared" si="1000"/>
        <v>Michael Vick Ballroom [2918 Sherman Ave NW, WDC]</v>
      </c>
      <c r="O4106" s="94"/>
      <c r="S4106" s="95">
        <f t="shared" si="1004"/>
        <v>0</v>
      </c>
      <c r="T4106" s="86" t="str">
        <f t="shared" si="1005"/>
        <v/>
      </c>
      <c r="U4106" s="86" t="str">
        <f t="shared" si="999"/>
        <v/>
      </c>
      <c r="V4106" s="95" t="str">
        <f t="shared" si="1006"/>
        <v/>
      </c>
      <c r="W4106" s="90" t="s">
        <v>221</v>
      </c>
      <c r="AE4106" s="92" t="str">
        <f t="shared" si="1007"/>
        <v/>
      </c>
      <c r="AF4106" s="96" t="str">
        <f t="shared" si="1008"/>
        <v>&lt;a name='19000100'&gt;&lt;b&gt;: 0 - Michael Vick Ballroom [2918 Sherman Ave NW, WDC]&lt;/b&gt;&lt;/a&gt;&lt;br&gt;</v>
      </c>
      <c r="AG4106" s="97">
        <f t="shared" si="1009"/>
        <v>1900</v>
      </c>
      <c r="AH4106" s="97" t="str">
        <f t="shared" si="1010"/>
        <v>01</v>
      </c>
      <c r="AI4106" s="97" t="str">
        <f t="shared" si="1011"/>
        <v>00</v>
      </c>
      <c r="AJ4106" s="97" t="str">
        <f t="shared" si="1012"/>
        <v>19000100</v>
      </c>
    </row>
    <row r="4107" spans="6:36" ht="12" customHeight="1" x14ac:dyDescent="0.15">
      <c r="F4107" s="86" t="str">
        <f t="shared" si="1001"/>
        <v>Saturday</v>
      </c>
      <c r="H4107" s="92" t="str">
        <f>VLOOKUP(MONTH(G4107),VLOOKUP!$W$1:$X$24,2)</f>
        <v>January</v>
      </c>
      <c r="I4107" s="92" t="str">
        <f t="shared" si="1002"/>
        <v/>
      </c>
      <c r="J4107" s="93" t="s">
        <v>48</v>
      </c>
      <c r="L4107" s="86" t="str">
        <f t="shared" si="998"/>
        <v>Michael Vick Ballroom [2918 Sherman Ave NW, WDC]</v>
      </c>
      <c r="M4107" s="86">
        <f t="shared" si="1003"/>
        <v>0</v>
      </c>
      <c r="N4107" s="93" t="str">
        <f t="shared" si="1000"/>
        <v>Michael Vick Ballroom [2918 Sherman Ave NW, WDC]</v>
      </c>
      <c r="O4107" s="94"/>
      <c r="S4107" s="95">
        <f t="shared" si="1004"/>
        <v>0</v>
      </c>
      <c r="T4107" s="86" t="str">
        <f t="shared" si="1005"/>
        <v/>
      </c>
      <c r="U4107" s="86" t="str">
        <f t="shared" si="999"/>
        <v/>
      </c>
      <c r="V4107" s="95" t="str">
        <f t="shared" si="1006"/>
        <v/>
      </c>
      <c r="W4107" s="90" t="s">
        <v>221</v>
      </c>
      <c r="AE4107" s="92" t="str">
        <f t="shared" si="1007"/>
        <v/>
      </c>
      <c r="AF4107" s="96" t="str">
        <f t="shared" si="1008"/>
        <v>&lt;a name='19000100'&gt;&lt;b&gt;: 0 - Michael Vick Ballroom [2918 Sherman Ave NW, WDC]&lt;/b&gt;&lt;/a&gt;&lt;br&gt;</v>
      </c>
      <c r="AG4107" s="97">
        <f t="shared" si="1009"/>
        <v>1900</v>
      </c>
      <c r="AH4107" s="97" t="str">
        <f t="shared" si="1010"/>
        <v>01</v>
      </c>
      <c r="AI4107" s="97" t="str">
        <f t="shared" si="1011"/>
        <v>00</v>
      </c>
      <c r="AJ4107" s="97" t="str">
        <f t="shared" si="1012"/>
        <v>19000100</v>
      </c>
    </row>
    <row r="4108" spans="6:36" ht="12" customHeight="1" x14ac:dyDescent="0.15">
      <c r="F4108" s="86" t="str">
        <f t="shared" si="1001"/>
        <v>Saturday</v>
      </c>
      <c r="G4108" s="91"/>
      <c r="H4108" s="92" t="str">
        <f>VLOOKUP(MONTH(G4108),VLOOKUP!$W$1:$X$24,2)</f>
        <v>January</v>
      </c>
      <c r="I4108" s="92" t="str">
        <f t="shared" si="1002"/>
        <v/>
      </c>
      <c r="J4108" s="93" t="s">
        <v>1135</v>
      </c>
      <c r="L4108" s="86" t="str">
        <f t="shared" si="998"/>
        <v>Midnight DC [1707 L St NW, WDC]</v>
      </c>
      <c r="M4108" s="86">
        <f t="shared" si="1003"/>
        <v>0</v>
      </c>
      <c r="N4108" s="93" t="str">
        <f t="shared" si="1000"/>
        <v>Midnight DC [1707 L St NW, WDC]</v>
      </c>
      <c r="O4108" s="94"/>
      <c r="S4108" s="95">
        <f t="shared" si="1004"/>
        <v>0</v>
      </c>
      <c r="T4108" s="86" t="str">
        <f t="shared" si="1005"/>
        <v/>
      </c>
      <c r="U4108" s="86" t="str">
        <f t="shared" si="999"/>
        <v/>
      </c>
      <c r="V4108" s="95" t="str">
        <f t="shared" si="1006"/>
        <v/>
      </c>
      <c r="AE4108" s="92" t="str">
        <f t="shared" si="1007"/>
        <v/>
      </c>
      <c r="AF4108" s="96" t="str">
        <f t="shared" si="1008"/>
        <v>&lt;a name='19000100'&gt;&lt;b&gt;: 0 - Midnight DC [1707 L St NW, WDC]&lt;/b&gt;&lt;/a&gt;&lt;br&gt;</v>
      </c>
      <c r="AG4108" s="97">
        <f t="shared" si="1009"/>
        <v>1900</v>
      </c>
      <c r="AH4108" s="97" t="str">
        <f t="shared" si="1010"/>
        <v>01</v>
      </c>
      <c r="AI4108" s="97" t="str">
        <f t="shared" si="1011"/>
        <v>00</v>
      </c>
      <c r="AJ4108" s="97" t="str">
        <f t="shared" si="1012"/>
        <v>19000100</v>
      </c>
    </row>
    <row r="4109" spans="6:36" ht="12" customHeight="1" x14ac:dyDescent="0.15">
      <c r="F4109" s="86" t="str">
        <f t="shared" si="1001"/>
        <v>Saturday</v>
      </c>
      <c r="G4109" s="91"/>
      <c r="H4109" s="92" t="str">
        <f>VLOOKUP(MONTH(G4109),VLOOKUP!$W$1:$X$24,2)</f>
        <v>January</v>
      </c>
      <c r="I4109" s="92" t="str">
        <f t="shared" si="1002"/>
        <v/>
      </c>
      <c r="J4109" s="93" t="s">
        <v>1135</v>
      </c>
      <c r="L4109" s="86" t="str">
        <f t="shared" si="998"/>
        <v>Midnight DC [1707 L St NW, WDC]</v>
      </c>
      <c r="M4109" s="86">
        <f t="shared" si="1003"/>
        <v>0</v>
      </c>
      <c r="N4109" s="93" t="str">
        <f t="shared" si="1000"/>
        <v>Midnight DC [1707 L St NW, WDC]</v>
      </c>
      <c r="O4109" s="94"/>
      <c r="S4109" s="95">
        <f t="shared" si="1004"/>
        <v>0</v>
      </c>
      <c r="T4109" s="86" t="str">
        <f t="shared" si="1005"/>
        <v/>
      </c>
      <c r="U4109" s="86" t="str">
        <f t="shared" si="999"/>
        <v/>
      </c>
      <c r="V4109" s="95" t="str">
        <f t="shared" si="1006"/>
        <v/>
      </c>
      <c r="AE4109" s="92" t="str">
        <f t="shared" si="1007"/>
        <v/>
      </c>
      <c r="AF4109" s="96" t="str">
        <f t="shared" si="1008"/>
        <v>&lt;a name='19000100'&gt;&lt;b&gt;: 0 - Midnight DC [1707 L St NW, WDC]&lt;/b&gt;&lt;/a&gt;&lt;br&gt;</v>
      </c>
      <c r="AG4109" s="97">
        <f t="shared" si="1009"/>
        <v>1900</v>
      </c>
      <c r="AH4109" s="97" t="str">
        <f t="shared" si="1010"/>
        <v>01</v>
      </c>
      <c r="AI4109" s="97" t="str">
        <f t="shared" si="1011"/>
        <v>00</v>
      </c>
      <c r="AJ4109" s="97" t="str">
        <f t="shared" si="1012"/>
        <v>19000100</v>
      </c>
    </row>
    <row r="4110" spans="6:36" ht="12" customHeight="1" x14ac:dyDescent="0.15">
      <c r="F4110" s="86" t="str">
        <f t="shared" si="1001"/>
        <v>Saturday</v>
      </c>
      <c r="G4110" s="91"/>
      <c r="H4110" s="92" t="str">
        <f>VLOOKUP(MONTH(G4110),VLOOKUP!$W$1:$X$24,2)</f>
        <v>January</v>
      </c>
      <c r="I4110" s="92" t="str">
        <f t="shared" si="1002"/>
        <v/>
      </c>
      <c r="J4110" s="93" t="s">
        <v>1135</v>
      </c>
      <c r="L4110" s="86" t="str">
        <f t="shared" si="998"/>
        <v>Midnight DC [1707 L St NW, WDC]</v>
      </c>
      <c r="M4110" s="86">
        <f t="shared" si="1003"/>
        <v>0</v>
      </c>
      <c r="N4110" s="93" t="str">
        <f t="shared" si="1000"/>
        <v>Midnight DC [1707 L St NW, WDC]</v>
      </c>
      <c r="O4110" s="94"/>
      <c r="S4110" s="95">
        <f t="shared" si="1004"/>
        <v>0</v>
      </c>
      <c r="T4110" s="86" t="str">
        <f t="shared" si="1005"/>
        <v/>
      </c>
      <c r="U4110" s="86" t="str">
        <f t="shared" si="999"/>
        <v/>
      </c>
      <c r="V4110" s="95" t="str">
        <f t="shared" si="1006"/>
        <v/>
      </c>
      <c r="AE4110" s="92" t="str">
        <f t="shared" si="1007"/>
        <v/>
      </c>
      <c r="AF4110" s="96" t="str">
        <f t="shared" si="1008"/>
        <v>&lt;a name='19000100'&gt;&lt;b&gt;: 0 - Midnight DC [1707 L St NW, WDC]&lt;/b&gt;&lt;/a&gt;&lt;br&gt;</v>
      </c>
      <c r="AG4110" s="97">
        <f t="shared" si="1009"/>
        <v>1900</v>
      </c>
      <c r="AH4110" s="97" t="str">
        <f t="shared" si="1010"/>
        <v>01</v>
      </c>
      <c r="AI4110" s="97" t="str">
        <f t="shared" si="1011"/>
        <v>00</v>
      </c>
      <c r="AJ4110" s="97" t="str">
        <f t="shared" si="1012"/>
        <v>19000100</v>
      </c>
    </row>
    <row r="4111" spans="6:36" ht="12" customHeight="1" x14ac:dyDescent="0.15">
      <c r="F4111" s="86" t="str">
        <f t="shared" si="1001"/>
        <v>Saturday</v>
      </c>
      <c r="G4111" s="91"/>
      <c r="H4111" s="92" t="str">
        <f>VLOOKUP(MONTH(G4111),VLOOKUP!$W$1:$X$24,2)</f>
        <v>January</v>
      </c>
      <c r="I4111" s="92" t="str">
        <f t="shared" si="1002"/>
        <v/>
      </c>
      <c r="J4111" s="93" t="s">
        <v>1288</v>
      </c>
      <c r="L4111" s="86" t="str">
        <f t="shared" si="998"/>
        <v>Mil-Haus [Springfield, VA]</v>
      </c>
      <c r="M4111" s="86">
        <f t="shared" si="1003"/>
        <v>0</v>
      </c>
      <c r="N4111" s="93" t="str">
        <f t="shared" si="1000"/>
        <v>Mil-Haus [Springfield, VA]</v>
      </c>
      <c r="O4111" s="94"/>
      <c r="S4111" s="95">
        <f t="shared" si="1004"/>
        <v>0</v>
      </c>
      <c r="T4111" s="86" t="str">
        <f t="shared" si="1005"/>
        <v/>
      </c>
      <c r="U4111" s="86" t="str">
        <f t="shared" si="999"/>
        <v/>
      </c>
      <c r="V4111" s="95" t="str">
        <f t="shared" si="1006"/>
        <v/>
      </c>
      <c r="AE4111" s="92" t="str">
        <f t="shared" si="1007"/>
        <v/>
      </c>
      <c r="AF4111" s="96" t="str">
        <f t="shared" si="1008"/>
        <v>&lt;a name='19000100'&gt;&lt;b&gt;: 0 - Mil-Haus [Springfield, VA]&lt;/b&gt;&lt;/a&gt;&lt;br&gt;</v>
      </c>
      <c r="AG4111" s="97">
        <f t="shared" si="1009"/>
        <v>1900</v>
      </c>
      <c r="AH4111" s="97" t="str">
        <f t="shared" si="1010"/>
        <v>01</v>
      </c>
      <c r="AI4111" s="97" t="str">
        <f t="shared" si="1011"/>
        <v>00</v>
      </c>
      <c r="AJ4111" s="97" t="str">
        <f t="shared" si="1012"/>
        <v>19000100</v>
      </c>
    </row>
    <row r="4112" spans="6:36" ht="12" customHeight="1" x14ac:dyDescent="0.15">
      <c r="F4112" s="86" t="str">
        <f t="shared" si="1001"/>
        <v>Saturday</v>
      </c>
      <c r="G4112" s="91"/>
      <c r="H4112" s="92" t="str">
        <f>VLOOKUP(MONTH(G4112),VLOOKUP!$W$1:$X$24,2)</f>
        <v>January</v>
      </c>
      <c r="I4112" s="92" t="str">
        <f t="shared" si="1002"/>
        <v/>
      </c>
      <c r="J4112" s="93" t="s">
        <v>1288</v>
      </c>
      <c r="L4112" s="86" t="str">
        <f t="shared" si="998"/>
        <v>Mil-Haus [Springfield, VA]</v>
      </c>
      <c r="M4112" s="86">
        <f t="shared" si="1003"/>
        <v>0</v>
      </c>
      <c r="N4112" s="93" t="str">
        <f t="shared" si="1000"/>
        <v>Mil-Haus [Springfield, VA]</v>
      </c>
      <c r="O4112" s="94"/>
      <c r="S4112" s="95">
        <f t="shared" si="1004"/>
        <v>0</v>
      </c>
      <c r="T4112" s="86" t="str">
        <f t="shared" si="1005"/>
        <v/>
      </c>
      <c r="U4112" s="86" t="str">
        <f t="shared" si="999"/>
        <v/>
      </c>
      <c r="V4112" s="95" t="str">
        <f t="shared" si="1006"/>
        <v/>
      </c>
      <c r="AE4112" s="92" t="str">
        <f t="shared" si="1007"/>
        <v/>
      </c>
      <c r="AF4112" s="96" t="str">
        <f t="shared" si="1008"/>
        <v>&lt;a name='19000100'&gt;&lt;b&gt;: 0 - Mil-Haus [Springfield, VA]&lt;/b&gt;&lt;/a&gt;&lt;br&gt;</v>
      </c>
      <c r="AG4112" s="97">
        <f t="shared" si="1009"/>
        <v>1900</v>
      </c>
      <c r="AH4112" s="97" t="str">
        <f t="shared" si="1010"/>
        <v>01</v>
      </c>
      <c r="AI4112" s="97" t="str">
        <f t="shared" si="1011"/>
        <v>00</v>
      </c>
      <c r="AJ4112" s="97" t="str">
        <f t="shared" si="1012"/>
        <v>19000100</v>
      </c>
    </row>
    <row r="4113" spans="6:36" ht="12" customHeight="1" x14ac:dyDescent="0.15">
      <c r="F4113" s="86" t="str">
        <f t="shared" si="1001"/>
        <v>Saturday</v>
      </c>
      <c r="G4113" s="91"/>
      <c r="H4113" s="92" t="str">
        <f>VLOOKUP(MONTH(G4113),VLOOKUP!$W$1:$X$24,2)</f>
        <v>January</v>
      </c>
      <c r="I4113" s="92" t="str">
        <f t="shared" si="1002"/>
        <v/>
      </c>
      <c r="J4113" s="93" t="s">
        <v>1288</v>
      </c>
      <c r="L4113" s="86" t="str">
        <f t="shared" si="998"/>
        <v>Mil-Haus [Springfield, VA]</v>
      </c>
      <c r="M4113" s="86">
        <f t="shared" si="1003"/>
        <v>0</v>
      </c>
      <c r="N4113" s="93" t="str">
        <f t="shared" si="1000"/>
        <v>Mil-Haus [Springfield, VA]</v>
      </c>
      <c r="O4113" s="94"/>
      <c r="S4113" s="95">
        <f t="shared" si="1004"/>
        <v>0</v>
      </c>
      <c r="T4113" s="86" t="str">
        <f t="shared" si="1005"/>
        <v/>
      </c>
      <c r="U4113" s="86" t="str">
        <f t="shared" si="999"/>
        <v/>
      </c>
      <c r="V4113" s="95" t="str">
        <f t="shared" si="1006"/>
        <v/>
      </c>
      <c r="AE4113" s="92" t="str">
        <f t="shared" si="1007"/>
        <v/>
      </c>
      <c r="AF4113" s="96" t="str">
        <f t="shared" si="1008"/>
        <v>&lt;a name='19000100'&gt;&lt;b&gt;: 0 - Mil-Haus [Springfield, VA]&lt;/b&gt;&lt;/a&gt;&lt;br&gt;</v>
      </c>
      <c r="AG4113" s="97">
        <f t="shared" si="1009"/>
        <v>1900</v>
      </c>
      <c r="AH4113" s="97" t="str">
        <f t="shared" si="1010"/>
        <v>01</v>
      </c>
      <c r="AI4113" s="97" t="str">
        <f t="shared" si="1011"/>
        <v>00</v>
      </c>
      <c r="AJ4113" s="97" t="str">
        <f t="shared" si="1012"/>
        <v>19000100</v>
      </c>
    </row>
    <row r="4114" spans="6:36" ht="12" customHeight="1" x14ac:dyDescent="0.15">
      <c r="F4114" s="86" t="str">
        <f t="shared" si="1001"/>
        <v>Saturday</v>
      </c>
      <c r="G4114" s="91"/>
      <c r="H4114" s="92" t="str">
        <f>VLOOKUP(MONTH(G4114),VLOOKUP!$W$1:$X$24,2)</f>
        <v>January</v>
      </c>
      <c r="I4114" s="92" t="str">
        <f t="shared" si="1002"/>
        <v/>
      </c>
      <c r="J4114" s="93" t="s">
        <v>1288</v>
      </c>
      <c r="L4114" s="86" t="str">
        <f t="shared" si="998"/>
        <v>Mil-Haus [Springfield, VA]</v>
      </c>
      <c r="M4114" s="86">
        <f t="shared" si="1003"/>
        <v>0</v>
      </c>
      <c r="N4114" s="93" t="str">
        <f t="shared" si="1000"/>
        <v>Mil-Haus [Springfield, VA]</v>
      </c>
      <c r="O4114" s="94"/>
      <c r="S4114" s="95">
        <f t="shared" si="1004"/>
        <v>0</v>
      </c>
      <c r="T4114" s="86" t="str">
        <f t="shared" si="1005"/>
        <v/>
      </c>
      <c r="U4114" s="86" t="str">
        <f t="shared" si="999"/>
        <v/>
      </c>
      <c r="V4114" s="95" t="str">
        <f t="shared" si="1006"/>
        <v/>
      </c>
      <c r="AE4114" s="92" t="str">
        <f t="shared" si="1007"/>
        <v/>
      </c>
      <c r="AF4114" s="96" t="str">
        <f t="shared" si="1008"/>
        <v>&lt;a name='19000100'&gt;&lt;b&gt;: 0 - Mil-Haus [Springfield, VA]&lt;/b&gt;&lt;/a&gt;&lt;br&gt;</v>
      </c>
      <c r="AG4114" s="97">
        <f t="shared" si="1009"/>
        <v>1900</v>
      </c>
      <c r="AH4114" s="97" t="str">
        <f t="shared" si="1010"/>
        <v>01</v>
      </c>
      <c r="AI4114" s="97" t="str">
        <f t="shared" si="1011"/>
        <v>00</v>
      </c>
      <c r="AJ4114" s="97" t="str">
        <f t="shared" si="1012"/>
        <v>19000100</v>
      </c>
    </row>
    <row r="4115" spans="6:36" ht="12" customHeight="1" x14ac:dyDescent="0.15">
      <c r="F4115" s="86" t="str">
        <f t="shared" si="1001"/>
        <v>Saturday</v>
      </c>
      <c r="G4115" s="91"/>
      <c r="H4115" s="92" t="str">
        <f>VLOOKUP(MONTH(G4115),VLOOKUP!$W$1:$X$24,2)</f>
        <v>January</v>
      </c>
      <c r="I4115" s="92" t="str">
        <f t="shared" si="1002"/>
        <v/>
      </c>
      <c r="J4115" s="93" t="s">
        <v>1432</v>
      </c>
      <c r="L4115" s="86" t="str">
        <f t="shared" si="998"/>
        <v>Milhouse [453 Florida Ave NW, WDC]</v>
      </c>
      <c r="M4115" s="86">
        <f t="shared" si="1003"/>
        <v>0</v>
      </c>
      <c r="N4115" s="93" t="str">
        <f t="shared" si="1000"/>
        <v>Milhouse [453 Florida Ave NW, WDC]</v>
      </c>
      <c r="O4115" s="94"/>
      <c r="S4115" s="95">
        <f t="shared" si="1004"/>
        <v>0</v>
      </c>
      <c r="T4115" s="86" t="str">
        <f t="shared" si="1005"/>
        <v/>
      </c>
      <c r="U4115" s="86" t="str">
        <f t="shared" si="999"/>
        <v/>
      </c>
      <c r="V4115" s="95" t="str">
        <f t="shared" si="1006"/>
        <v/>
      </c>
      <c r="AE4115" s="92" t="str">
        <f t="shared" si="1007"/>
        <v/>
      </c>
      <c r="AF4115" s="96" t="str">
        <f t="shared" si="1008"/>
        <v>&lt;a name='19000100'&gt;&lt;b&gt;: 0 - Milhouse [453 Florida Ave NW, WDC]&lt;/b&gt;&lt;/a&gt;&lt;br&gt;</v>
      </c>
      <c r="AG4115" s="97">
        <f t="shared" si="1009"/>
        <v>1900</v>
      </c>
      <c r="AH4115" s="97" t="str">
        <f t="shared" si="1010"/>
        <v>01</v>
      </c>
      <c r="AI4115" s="97" t="str">
        <f t="shared" si="1011"/>
        <v>00</v>
      </c>
      <c r="AJ4115" s="97" t="str">
        <f t="shared" si="1012"/>
        <v>19000100</v>
      </c>
    </row>
    <row r="4116" spans="6:36" ht="12" customHeight="1" x14ac:dyDescent="0.15">
      <c r="F4116" s="86" t="str">
        <f t="shared" si="1001"/>
        <v>Saturday</v>
      </c>
      <c r="G4116" s="91"/>
      <c r="H4116" s="92" t="str">
        <f>VLOOKUP(MONTH(G4116),VLOOKUP!$W$1:$X$24,2)</f>
        <v>January</v>
      </c>
      <c r="I4116" s="92" t="str">
        <f t="shared" si="1002"/>
        <v/>
      </c>
      <c r="J4116" s="93" t="s">
        <v>1432</v>
      </c>
      <c r="L4116" s="86" t="str">
        <f t="shared" si="998"/>
        <v>Milhouse [453 Florida Ave NW, WDC]</v>
      </c>
      <c r="M4116" s="86">
        <f t="shared" si="1003"/>
        <v>0</v>
      </c>
      <c r="N4116" s="93" t="str">
        <f t="shared" si="1000"/>
        <v>Milhouse [453 Florida Ave NW, WDC]</v>
      </c>
      <c r="O4116" s="94"/>
      <c r="S4116" s="95">
        <f t="shared" si="1004"/>
        <v>0</v>
      </c>
      <c r="T4116" s="86" t="str">
        <f t="shared" si="1005"/>
        <v/>
      </c>
      <c r="U4116" s="86" t="str">
        <f t="shared" si="999"/>
        <v/>
      </c>
      <c r="V4116" s="95" t="str">
        <f t="shared" si="1006"/>
        <v/>
      </c>
      <c r="AE4116" s="92" t="str">
        <f t="shared" si="1007"/>
        <v/>
      </c>
      <c r="AF4116" s="96" t="str">
        <f t="shared" si="1008"/>
        <v>&lt;a name='19000100'&gt;&lt;b&gt;: 0 - Milhouse [453 Florida Ave NW, WDC]&lt;/b&gt;&lt;/a&gt;&lt;br&gt;</v>
      </c>
      <c r="AG4116" s="97">
        <f t="shared" si="1009"/>
        <v>1900</v>
      </c>
      <c r="AH4116" s="97" t="str">
        <f t="shared" si="1010"/>
        <v>01</v>
      </c>
      <c r="AI4116" s="97" t="str">
        <f t="shared" si="1011"/>
        <v>00</v>
      </c>
      <c r="AJ4116" s="97" t="str">
        <f t="shared" si="1012"/>
        <v>19000100</v>
      </c>
    </row>
    <row r="4117" spans="6:36" ht="12" customHeight="1" x14ac:dyDescent="0.15">
      <c r="F4117" s="86" t="str">
        <f t="shared" si="1001"/>
        <v>Saturday</v>
      </c>
      <c r="G4117" s="91"/>
      <c r="H4117" s="92" t="str">
        <f>VLOOKUP(MONTH(G4117),VLOOKUP!$W$1:$X$24,2)</f>
        <v>January</v>
      </c>
      <c r="I4117" s="92" t="str">
        <f t="shared" si="1002"/>
        <v/>
      </c>
      <c r="J4117" s="93" t="s">
        <v>1432</v>
      </c>
      <c r="L4117" s="86" t="str">
        <f t="shared" si="998"/>
        <v>Milhouse [453 Florida Ave NW, WDC]</v>
      </c>
      <c r="M4117" s="86">
        <f t="shared" si="1003"/>
        <v>0</v>
      </c>
      <c r="N4117" s="93" t="str">
        <f t="shared" si="1000"/>
        <v>Milhouse [453 Florida Ave NW, WDC]</v>
      </c>
      <c r="O4117" s="94"/>
      <c r="S4117" s="95">
        <f t="shared" si="1004"/>
        <v>0</v>
      </c>
      <c r="T4117" s="86" t="str">
        <f t="shared" si="1005"/>
        <v/>
      </c>
      <c r="U4117" s="86" t="str">
        <f t="shared" si="999"/>
        <v/>
      </c>
      <c r="V4117" s="95" t="str">
        <f t="shared" si="1006"/>
        <v/>
      </c>
      <c r="AE4117" s="92" t="str">
        <f t="shared" si="1007"/>
        <v/>
      </c>
      <c r="AF4117" s="96" t="str">
        <f t="shared" si="1008"/>
        <v>&lt;a name='19000100'&gt;&lt;b&gt;: 0 - Milhouse [453 Florida Ave NW, WDC]&lt;/b&gt;&lt;/a&gt;&lt;br&gt;</v>
      </c>
      <c r="AG4117" s="97">
        <f t="shared" si="1009"/>
        <v>1900</v>
      </c>
      <c r="AH4117" s="97" t="str">
        <f t="shared" si="1010"/>
        <v>01</v>
      </c>
      <c r="AI4117" s="97" t="str">
        <f t="shared" si="1011"/>
        <v>00</v>
      </c>
      <c r="AJ4117" s="97" t="str">
        <f t="shared" si="1012"/>
        <v>19000100</v>
      </c>
    </row>
    <row r="4118" spans="6:36" ht="12" customHeight="1" x14ac:dyDescent="0.15">
      <c r="F4118" s="86" t="str">
        <f t="shared" si="1001"/>
        <v>Saturday</v>
      </c>
      <c r="G4118" s="91"/>
      <c r="H4118" s="92" t="str">
        <f>VLOOKUP(MONTH(G4118),VLOOKUP!$W$1:$X$24,2)</f>
        <v>January</v>
      </c>
      <c r="I4118" s="92" t="str">
        <f t="shared" si="1002"/>
        <v/>
      </c>
      <c r="J4118" s="93" t="s">
        <v>1432</v>
      </c>
      <c r="L4118" s="86" t="str">
        <f t="shared" si="998"/>
        <v>Milhouse [453 Florida Ave NW, WDC]</v>
      </c>
      <c r="M4118" s="86">
        <f t="shared" si="1003"/>
        <v>0</v>
      </c>
      <c r="N4118" s="93" t="str">
        <f t="shared" si="1000"/>
        <v>Milhouse [453 Florida Ave NW, WDC]</v>
      </c>
      <c r="O4118" s="94"/>
      <c r="S4118" s="95">
        <f t="shared" si="1004"/>
        <v>0</v>
      </c>
      <c r="T4118" s="86" t="str">
        <f t="shared" si="1005"/>
        <v/>
      </c>
      <c r="U4118" s="86" t="str">
        <f t="shared" si="999"/>
        <v/>
      </c>
      <c r="V4118" s="95" t="str">
        <f t="shared" si="1006"/>
        <v/>
      </c>
      <c r="AE4118" s="92" t="str">
        <f t="shared" si="1007"/>
        <v/>
      </c>
      <c r="AF4118" s="96" t="str">
        <f t="shared" si="1008"/>
        <v>&lt;a name='19000100'&gt;&lt;b&gt;: 0 - Milhouse [453 Florida Ave NW, WDC]&lt;/b&gt;&lt;/a&gt;&lt;br&gt;</v>
      </c>
      <c r="AG4118" s="97">
        <f t="shared" si="1009"/>
        <v>1900</v>
      </c>
      <c r="AH4118" s="97" t="str">
        <f t="shared" si="1010"/>
        <v>01</v>
      </c>
      <c r="AI4118" s="97" t="str">
        <f t="shared" si="1011"/>
        <v>00</v>
      </c>
      <c r="AJ4118" s="97" t="str">
        <f t="shared" si="1012"/>
        <v>19000100</v>
      </c>
    </row>
    <row r="4119" spans="6:36" ht="12" customHeight="1" x14ac:dyDescent="0.15">
      <c r="F4119" s="86" t="str">
        <f t="shared" si="1001"/>
        <v>Saturday</v>
      </c>
      <c r="G4119" s="91"/>
      <c r="H4119" s="92" t="str">
        <f>VLOOKUP(MONTH(G4119),VLOOKUP!$W$1:$X$24,2)</f>
        <v>January</v>
      </c>
      <c r="I4119" s="92" t="str">
        <f t="shared" si="1002"/>
        <v/>
      </c>
      <c r="J4119" s="93" t="s">
        <v>1432</v>
      </c>
      <c r="L4119" s="86" t="str">
        <f t="shared" si="998"/>
        <v>Milhouse [453 Florida Ave NW, WDC]</v>
      </c>
      <c r="M4119" s="86">
        <f t="shared" si="1003"/>
        <v>0</v>
      </c>
      <c r="N4119" s="93" t="str">
        <f t="shared" si="1000"/>
        <v>Milhouse [453 Florida Ave NW, WDC]</v>
      </c>
      <c r="O4119" s="94"/>
      <c r="S4119" s="95">
        <f t="shared" si="1004"/>
        <v>0</v>
      </c>
      <c r="T4119" s="86" t="str">
        <f t="shared" si="1005"/>
        <v/>
      </c>
      <c r="U4119" s="86" t="str">
        <f t="shared" si="999"/>
        <v/>
      </c>
      <c r="V4119" s="95" t="str">
        <f t="shared" si="1006"/>
        <v/>
      </c>
      <c r="AE4119" s="92" t="str">
        <f t="shared" si="1007"/>
        <v/>
      </c>
      <c r="AF4119" s="96" t="str">
        <f t="shared" si="1008"/>
        <v>&lt;a name='19000100'&gt;&lt;b&gt;: 0 - Milhouse [453 Florida Ave NW, WDC]&lt;/b&gt;&lt;/a&gt;&lt;br&gt;</v>
      </c>
      <c r="AG4119" s="97">
        <f t="shared" si="1009"/>
        <v>1900</v>
      </c>
      <c r="AH4119" s="97" t="str">
        <f t="shared" si="1010"/>
        <v>01</v>
      </c>
      <c r="AI4119" s="97" t="str">
        <f t="shared" si="1011"/>
        <v>00</v>
      </c>
      <c r="AJ4119" s="97" t="str">
        <f t="shared" si="1012"/>
        <v>19000100</v>
      </c>
    </row>
    <row r="4120" spans="6:36" ht="12" customHeight="1" x14ac:dyDescent="0.15">
      <c r="F4120" s="86" t="str">
        <f t="shared" si="1001"/>
        <v>Saturday</v>
      </c>
      <c r="G4120" s="91"/>
      <c r="H4120" s="92" t="str">
        <f>VLOOKUP(MONTH(G4120),VLOOKUP!$W$1:$X$24,2)</f>
        <v>January</v>
      </c>
      <c r="I4120" s="92" t="str">
        <f t="shared" si="1002"/>
        <v/>
      </c>
      <c r="J4120" s="93" t="s">
        <v>1432</v>
      </c>
      <c r="L4120" s="86" t="str">
        <f t="shared" si="998"/>
        <v>Milhouse [453 Florida Ave NW, WDC]</v>
      </c>
      <c r="M4120" s="86">
        <f t="shared" si="1003"/>
        <v>0</v>
      </c>
      <c r="N4120" s="93" t="str">
        <f t="shared" si="1000"/>
        <v>Milhouse [453 Florida Ave NW, WDC]</v>
      </c>
      <c r="O4120" s="94"/>
      <c r="S4120" s="95">
        <f t="shared" si="1004"/>
        <v>0</v>
      </c>
      <c r="T4120" s="86" t="str">
        <f t="shared" si="1005"/>
        <v/>
      </c>
      <c r="U4120" s="86" t="str">
        <f t="shared" si="999"/>
        <v/>
      </c>
      <c r="V4120" s="95" t="str">
        <f t="shared" si="1006"/>
        <v/>
      </c>
      <c r="AE4120" s="92" t="str">
        <f t="shared" si="1007"/>
        <v/>
      </c>
      <c r="AF4120" s="96" t="str">
        <f t="shared" si="1008"/>
        <v>&lt;a name='19000100'&gt;&lt;b&gt;: 0 - Milhouse [453 Florida Ave NW, WDC]&lt;/b&gt;&lt;/a&gt;&lt;br&gt;</v>
      </c>
      <c r="AG4120" s="97">
        <f t="shared" si="1009"/>
        <v>1900</v>
      </c>
      <c r="AH4120" s="97" t="str">
        <f t="shared" si="1010"/>
        <v>01</v>
      </c>
      <c r="AI4120" s="97" t="str">
        <f t="shared" si="1011"/>
        <v>00</v>
      </c>
      <c r="AJ4120" s="97" t="str">
        <f t="shared" si="1012"/>
        <v>19000100</v>
      </c>
    </row>
    <row r="4121" spans="6:36" ht="12" customHeight="1" x14ac:dyDescent="0.15">
      <c r="F4121" s="86" t="str">
        <f t="shared" si="1001"/>
        <v>Saturday</v>
      </c>
      <c r="G4121" s="91"/>
      <c r="H4121" s="92" t="str">
        <f>VLOOKUP(MONTH(G4121),VLOOKUP!$W$1:$X$24,2)</f>
        <v>January</v>
      </c>
      <c r="I4121" s="92" t="str">
        <f t="shared" si="1002"/>
        <v/>
      </c>
      <c r="J4121" s="93" t="s">
        <v>1432</v>
      </c>
      <c r="L4121" s="86" t="str">
        <f t="shared" si="998"/>
        <v>Milhouse [453 Florida Ave NW, WDC]</v>
      </c>
      <c r="M4121" s="86">
        <f t="shared" si="1003"/>
        <v>0</v>
      </c>
      <c r="N4121" s="93" t="str">
        <f t="shared" si="1000"/>
        <v>Milhouse [453 Florida Ave NW, WDC]</v>
      </c>
      <c r="O4121" s="94"/>
      <c r="S4121" s="95">
        <f t="shared" si="1004"/>
        <v>0</v>
      </c>
      <c r="T4121" s="86" t="str">
        <f t="shared" si="1005"/>
        <v/>
      </c>
      <c r="U4121" s="86" t="str">
        <f t="shared" si="999"/>
        <v/>
      </c>
      <c r="V4121" s="95" t="str">
        <f t="shared" si="1006"/>
        <v/>
      </c>
      <c r="AE4121" s="92" t="str">
        <f t="shared" si="1007"/>
        <v/>
      </c>
      <c r="AF4121" s="96" t="str">
        <f t="shared" si="1008"/>
        <v>&lt;a name='19000100'&gt;&lt;b&gt;: 0 - Milhouse [453 Florida Ave NW, WDC]&lt;/b&gt;&lt;/a&gt;&lt;br&gt;</v>
      </c>
      <c r="AG4121" s="97">
        <f t="shared" si="1009"/>
        <v>1900</v>
      </c>
      <c r="AH4121" s="97" t="str">
        <f t="shared" si="1010"/>
        <v>01</v>
      </c>
      <c r="AI4121" s="97" t="str">
        <f t="shared" si="1011"/>
        <v>00</v>
      </c>
      <c r="AJ4121" s="97" t="str">
        <f t="shared" si="1012"/>
        <v>19000100</v>
      </c>
    </row>
    <row r="4122" spans="6:36" ht="12" customHeight="1" x14ac:dyDescent="0.15">
      <c r="F4122" s="86" t="str">
        <f t="shared" si="1001"/>
        <v>Saturday</v>
      </c>
      <c r="G4122" s="91"/>
      <c r="H4122" s="92" t="str">
        <f>VLOOKUP(MONTH(G4122),VLOOKUP!$W$1:$X$24,2)</f>
        <v>January</v>
      </c>
      <c r="I4122" s="92" t="str">
        <f t="shared" si="1002"/>
        <v/>
      </c>
      <c r="J4122" s="10" t="s">
        <v>2454</v>
      </c>
      <c r="L4122" s="86" t="str">
        <f t="shared" si="998"/>
        <v>Milkboy ArtHouse - College Park [7416 Baltimore Avenue  College Park, MD]</v>
      </c>
      <c r="M4122" s="86">
        <f t="shared" si="1003"/>
        <v>0</v>
      </c>
      <c r="N4122" s="93" t="str">
        <f t="shared" si="1000"/>
        <v>Milkboy ArtHouse - College Park [7416 Baltimore Avenue  College Park, MD]</v>
      </c>
      <c r="O4122" s="94"/>
      <c r="S4122" s="95">
        <f t="shared" si="1004"/>
        <v>0</v>
      </c>
      <c r="T4122" s="86" t="str">
        <f t="shared" si="1005"/>
        <v/>
      </c>
      <c r="U4122" s="86" t="str">
        <f t="shared" si="999"/>
        <v/>
      </c>
      <c r="V4122" s="95" t="str">
        <f t="shared" si="1006"/>
        <v/>
      </c>
      <c r="AE4122" s="92" t="str">
        <f t="shared" si="1007"/>
        <v/>
      </c>
      <c r="AF4122" s="96" t="str">
        <f t="shared" si="1008"/>
        <v>&lt;a name='19000100'&gt;&lt;b&gt;: 0 - Milkboy ArtHouse - College Park [7416 Baltimore Avenue  College Park, MD]&lt;/b&gt;&lt;/a&gt;&lt;br&gt;</v>
      </c>
      <c r="AG4122" s="97">
        <f t="shared" si="1009"/>
        <v>1900</v>
      </c>
      <c r="AH4122" s="97" t="str">
        <f t="shared" si="1010"/>
        <v>01</v>
      </c>
      <c r="AI4122" s="97" t="str">
        <f t="shared" si="1011"/>
        <v>00</v>
      </c>
      <c r="AJ4122" s="97" t="str">
        <f t="shared" si="1012"/>
        <v>19000100</v>
      </c>
    </row>
    <row r="4123" spans="6:36" ht="12" customHeight="1" x14ac:dyDescent="0.15">
      <c r="F4123" s="86" t="str">
        <f t="shared" si="1001"/>
        <v>Saturday</v>
      </c>
      <c r="G4123" s="91"/>
      <c r="H4123" s="92" t="str">
        <f>VLOOKUP(MONTH(G4123),VLOOKUP!$W$1:$X$24,2)</f>
        <v>January</v>
      </c>
      <c r="I4123" s="92" t="str">
        <f t="shared" si="1002"/>
        <v/>
      </c>
      <c r="J4123" s="10" t="s">
        <v>2454</v>
      </c>
      <c r="L4123" s="86" t="str">
        <f t="shared" si="998"/>
        <v>Milkboy ArtHouse - College Park [7416 Baltimore Avenue  College Park, MD]</v>
      </c>
      <c r="M4123" s="86">
        <f t="shared" si="1003"/>
        <v>0</v>
      </c>
      <c r="N4123" s="93" t="str">
        <f t="shared" si="1000"/>
        <v>Milkboy ArtHouse - College Park [7416 Baltimore Avenue  College Park, MD]</v>
      </c>
      <c r="O4123" s="94"/>
      <c r="S4123" s="95">
        <f t="shared" si="1004"/>
        <v>0</v>
      </c>
      <c r="T4123" s="86" t="str">
        <f t="shared" si="1005"/>
        <v/>
      </c>
      <c r="U4123" s="86" t="str">
        <f t="shared" si="999"/>
        <v/>
      </c>
      <c r="V4123" s="95" t="str">
        <f t="shared" si="1006"/>
        <v/>
      </c>
      <c r="AE4123" s="92" t="str">
        <f t="shared" si="1007"/>
        <v/>
      </c>
      <c r="AF4123" s="96" t="str">
        <f t="shared" si="1008"/>
        <v>&lt;a name='19000100'&gt;&lt;b&gt;: 0 - Milkboy ArtHouse - College Park [7416 Baltimore Avenue  College Park, MD]&lt;/b&gt;&lt;/a&gt;&lt;br&gt;</v>
      </c>
      <c r="AG4123" s="97">
        <f t="shared" si="1009"/>
        <v>1900</v>
      </c>
      <c r="AH4123" s="97" t="str">
        <f t="shared" si="1010"/>
        <v>01</v>
      </c>
      <c r="AI4123" s="97" t="str">
        <f t="shared" si="1011"/>
        <v>00</v>
      </c>
      <c r="AJ4123" s="97" t="str">
        <f t="shared" si="1012"/>
        <v>19000100</v>
      </c>
    </row>
    <row r="4124" spans="6:36" ht="12" customHeight="1" x14ac:dyDescent="0.15">
      <c r="F4124" s="86" t="str">
        <f t="shared" si="1001"/>
        <v>Saturday</v>
      </c>
      <c r="G4124" s="91"/>
      <c r="H4124" s="92" t="str">
        <f>VLOOKUP(MONTH(G4124),VLOOKUP!$W$1:$X$24,2)</f>
        <v>January</v>
      </c>
      <c r="I4124" s="92" t="str">
        <f t="shared" si="1002"/>
        <v/>
      </c>
      <c r="J4124" s="10" t="s">
        <v>2454</v>
      </c>
      <c r="L4124" s="86" t="str">
        <f t="shared" si="998"/>
        <v>Milkboy ArtHouse - College Park [7416 Baltimore Avenue  College Park, MD]</v>
      </c>
      <c r="M4124" s="86">
        <f t="shared" si="1003"/>
        <v>0</v>
      </c>
      <c r="N4124" s="93" t="str">
        <f t="shared" si="1000"/>
        <v>Milkboy ArtHouse - College Park [7416 Baltimore Avenue  College Park, MD]</v>
      </c>
      <c r="O4124" s="94"/>
      <c r="S4124" s="95">
        <f t="shared" si="1004"/>
        <v>0</v>
      </c>
      <c r="T4124" s="86" t="str">
        <f t="shared" si="1005"/>
        <v/>
      </c>
      <c r="U4124" s="86" t="str">
        <f t="shared" si="999"/>
        <v/>
      </c>
      <c r="V4124" s="95" t="str">
        <f t="shared" si="1006"/>
        <v/>
      </c>
      <c r="AE4124" s="92" t="str">
        <f t="shared" si="1007"/>
        <v/>
      </c>
      <c r="AF4124" s="96" t="str">
        <f t="shared" si="1008"/>
        <v>&lt;a name='19000100'&gt;&lt;b&gt;: 0 - Milkboy ArtHouse - College Park [7416 Baltimore Avenue  College Park, MD]&lt;/b&gt;&lt;/a&gt;&lt;br&gt;</v>
      </c>
      <c r="AG4124" s="97">
        <f t="shared" si="1009"/>
        <v>1900</v>
      </c>
      <c r="AH4124" s="97" t="str">
        <f t="shared" si="1010"/>
        <v>01</v>
      </c>
      <c r="AI4124" s="97" t="str">
        <f t="shared" si="1011"/>
        <v>00</v>
      </c>
      <c r="AJ4124" s="97" t="str">
        <f t="shared" si="1012"/>
        <v>19000100</v>
      </c>
    </row>
    <row r="4125" spans="6:36" ht="12" customHeight="1" x14ac:dyDescent="0.15">
      <c r="F4125" s="86" t="str">
        <f t="shared" si="1001"/>
        <v>Saturday</v>
      </c>
      <c r="G4125" s="91"/>
      <c r="H4125" s="92" t="str">
        <f>VLOOKUP(MONTH(G4125),VLOOKUP!$W$1:$X$24,2)</f>
        <v>January</v>
      </c>
      <c r="I4125" s="92" t="str">
        <f t="shared" si="1002"/>
        <v/>
      </c>
      <c r="J4125" s="10" t="s">
        <v>2454</v>
      </c>
      <c r="L4125" s="86" t="str">
        <f t="shared" ref="L4125:L4188" si="1013">IF(ISBLANK(K4125),N4125,N4125&amp;" ("&amp;K4125&amp;")")</f>
        <v>Milkboy ArtHouse - College Park [7416 Baltimore Avenue  College Park, MD]</v>
      </c>
      <c r="M4125" s="86">
        <f t="shared" si="1003"/>
        <v>0</v>
      </c>
      <c r="N4125" s="93" t="str">
        <f t="shared" si="1000"/>
        <v>Milkboy ArtHouse - College Park [7416 Baltimore Avenue  College Park, MD]</v>
      </c>
      <c r="O4125" s="94"/>
      <c r="S4125" s="95">
        <f t="shared" si="1004"/>
        <v>0</v>
      </c>
      <c r="T4125" s="86" t="str">
        <f t="shared" si="1005"/>
        <v/>
      </c>
      <c r="U4125" s="86" t="str">
        <f t="shared" si="999"/>
        <v/>
      </c>
      <c r="V4125" s="95" t="str">
        <f t="shared" si="1006"/>
        <v/>
      </c>
      <c r="AE4125" s="92" t="str">
        <f t="shared" si="1007"/>
        <v/>
      </c>
      <c r="AF4125" s="96" t="str">
        <f t="shared" si="1008"/>
        <v>&lt;a name='19000100'&gt;&lt;b&gt;: 0 - Milkboy ArtHouse - College Park [7416 Baltimore Avenue  College Park, MD]&lt;/b&gt;&lt;/a&gt;&lt;br&gt;</v>
      </c>
      <c r="AG4125" s="97">
        <f t="shared" si="1009"/>
        <v>1900</v>
      </c>
      <c r="AH4125" s="97" t="str">
        <f t="shared" si="1010"/>
        <v>01</v>
      </c>
      <c r="AI4125" s="97" t="str">
        <f t="shared" si="1011"/>
        <v>00</v>
      </c>
      <c r="AJ4125" s="97" t="str">
        <f t="shared" si="1012"/>
        <v>19000100</v>
      </c>
    </row>
    <row r="4126" spans="6:36" ht="12" customHeight="1" x14ac:dyDescent="0.15">
      <c r="F4126" s="86" t="str">
        <f t="shared" si="1001"/>
        <v>Saturday</v>
      </c>
      <c r="G4126" s="91"/>
      <c r="H4126" s="92" t="str">
        <f>VLOOKUP(MONTH(G4126),VLOOKUP!$W$1:$X$24,2)</f>
        <v>January</v>
      </c>
      <c r="I4126" s="92" t="str">
        <f t="shared" si="1002"/>
        <v/>
      </c>
      <c r="J4126" s="10" t="s">
        <v>2454</v>
      </c>
      <c r="L4126" s="86" t="str">
        <f t="shared" si="1013"/>
        <v>Milkboy ArtHouse - College Park [7416 Baltimore Avenue  College Park, MD]</v>
      </c>
      <c r="M4126" s="86">
        <f t="shared" si="1003"/>
        <v>0</v>
      </c>
      <c r="N4126" s="93" t="str">
        <f t="shared" si="1000"/>
        <v>Milkboy ArtHouse - College Park [7416 Baltimore Avenue  College Park, MD]</v>
      </c>
      <c r="O4126" s="94"/>
      <c r="S4126" s="95">
        <f t="shared" si="1004"/>
        <v>0</v>
      </c>
      <c r="T4126" s="86" t="str">
        <f t="shared" si="1005"/>
        <v/>
      </c>
      <c r="U4126" s="86" t="str">
        <f t="shared" si="999"/>
        <v/>
      </c>
      <c r="V4126" s="95" t="str">
        <f t="shared" si="1006"/>
        <v/>
      </c>
      <c r="AE4126" s="92" t="str">
        <f t="shared" si="1007"/>
        <v/>
      </c>
      <c r="AF4126" s="96" t="str">
        <f t="shared" si="1008"/>
        <v>&lt;a name='19000100'&gt;&lt;b&gt;: 0 - Milkboy ArtHouse - College Park [7416 Baltimore Avenue  College Park, MD]&lt;/b&gt;&lt;/a&gt;&lt;br&gt;</v>
      </c>
      <c r="AG4126" s="97">
        <f t="shared" si="1009"/>
        <v>1900</v>
      </c>
      <c r="AH4126" s="97" t="str">
        <f t="shared" si="1010"/>
        <v>01</v>
      </c>
      <c r="AI4126" s="97" t="str">
        <f t="shared" si="1011"/>
        <v>00</v>
      </c>
      <c r="AJ4126" s="97" t="str">
        <f t="shared" si="1012"/>
        <v>19000100</v>
      </c>
    </row>
    <row r="4127" spans="6:36" ht="12" customHeight="1" x14ac:dyDescent="0.15">
      <c r="F4127" s="86" t="str">
        <f t="shared" si="1001"/>
        <v>Saturday</v>
      </c>
      <c r="G4127" s="91"/>
      <c r="H4127" s="92" t="str">
        <f>VLOOKUP(MONTH(G4127),VLOOKUP!$W$1:$X$24,2)</f>
        <v>January</v>
      </c>
      <c r="I4127" s="92" t="str">
        <f t="shared" si="1002"/>
        <v/>
      </c>
      <c r="J4127" s="93" t="s">
        <v>960</v>
      </c>
      <c r="L4127" s="86" t="str">
        <f t="shared" si="1013"/>
        <v>Miracle Theatre [535 8th St SE, WDC]</v>
      </c>
      <c r="M4127" s="86">
        <f t="shared" si="1003"/>
        <v>0</v>
      </c>
      <c r="N4127" s="93" t="str">
        <f t="shared" si="1000"/>
        <v>Miracle Theatre [535 8th St SE, WDC]</v>
      </c>
      <c r="O4127" s="90"/>
      <c r="S4127" s="95">
        <f t="shared" si="1004"/>
        <v>0</v>
      </c>
      <c r="T4127" s="86" t="str">
        <f t="shared" si="1005"/>
        <v/>
      </c>
      <c r="U4127" s="86" t="str">
        <f t="shared" si="999"/>
        <v/>
      </c>
      <c r="V4127" s="95" t="str">
        <f t="shared" si="1006"/>
        <v/>
      </c>
      <c r="X4127" s="99"/>
      <c r="Y4127" s="99"/>
      <c r="AE4127" s="92" t="str">
        <f t="shared" si="1007"/>
        <v/>
      </c>
      <c r="AF4127" s="96" t="str">
        <f t="shared" si="1008"/>
        <v>&lt;a name='19000100'&gt;&lt;b&gt;: 0 - Miracle Theatre [535 8th St SE, WDC]&lt;/b&gt;&lt;/a&gt;&lt;br&gt;</v>
      </c>
      <c r="AG4127" s="97">
        <f t="shared" si="1009"/>
        <v>1900</v>
      </c>
      <c r="AH4127" s="97" t="str">
        <f t="shared" si="1010"/>
        <v>01</v>
      </c>
      <c r="AI4127" s="97" t="str">
        <f t="shared" si="1011"/>
        <v>00</v>
      </c>
      <c r="AJ4127" s="97" t="str">
        <f t="shared" si="1012"/>
        <v>19000100</v>
      </c>
    </row>
    <row r="4128" spans="6:36" ht="12" customHeight="1" x14ac:dyDescent="0.15">
      <c r="F4128" s="86" t="str">
        <f t="shared" si="1001"/>
        <v>Saturday</v>
      </c>
      <c r="G4128" s="91"/>
      <c r="H4128" s="92" t="str">
        <f>VLOOKUP(MONTH(G4128),VLOOKUP!$W$1:$X$24,2)</f>
        <v>January</v>
      </c>
      <c r="I4128" s="92" t="str">
        <f t="shared" si="1002"/>
        <v/>
      </c>
      <c r="J4128" s="93" t="s">
        <v>960</v>
      </c>
      <c r="L4128" s="86" t="str">
        <f t="shared" si="1013"/>
        <v>Miracle Theatre [535 8th St SE, WDC]</v>
      </c>
      <c r="M4128" s="86">
        <f t="shared" si="1003"/>
        <v>0</v>
      </c>
      <c r="N4128" s="93" t="str">
        <f t="shared" si="1000"/>
        <v>Miracle Theatre [535 8th St SE, WDC]</v>
      </c>
      <c r="O4128" s="90"/>
      <c r="S4128" s="95">
        <f t="shared" si="1004"/>
        <v>0</v>
      </c>
      <c r="T4128" s="86" t="str">
        <f t="shared" si="1005"/>
        <v/>
      </c>
      <c r="U4128" s="86" t="str">
        <f t="shared" si="999"/>
        <v/>
      </c>
      <c r="V4128" s="95" t="str">
        <f t="shared" si="1006"/>
        <v/>
      </c>
      <c r="X4128" s="99"/>
      <c r="Y4128" s="99"/>
      <c r="AE4128" s="92" t="str">
        <f t="shared" si="1007"/>
        <v/>
      </c>
      <c r="AF4128" s="96" t="str">
        <f t="shared" si="1008"/>
        <v>&lt;a name='19000100'&gt;&lt;b&gt;: 0 - Miracle Theatre [535 8th St SE, WDC]&lt;/b&gt;&lt;/a&gt;&lt;br&gt;</v>
      </c>
      <c r="AG4128" s="97">
        <f t="shared" si="1009"/>
        <v>1900</v>
      </c>
      <c r="AH4128" s="97" t="str">
        <f t="shared" si="1010"/>
        <v>01</v>
      </c>
      <c r="AI4128" s="97" t="str">
        <f t="shared" si="1011"/>
        <v>00</v>
      </c>
      <c r="AJ4128" s="97" t="str">
        <f t="shared" si="1012"/>
        <v>19000100</v>
      </c>
    </row>
    <row r="4129" spans="4:36" ht="12" customHeight="1" x14ac:dyDescent="0.15">
      <c r="F4129" s="86" t="str">
        <f t="shared" si="1001"/>
        <v>Saturday</v>
      </c>
      <c r="G4129" s="91"/>
      <c r="H4129" s="92" t="str">
        <f>VLOOKUP(MONTH(G4129),VLOOKUP!$W$1:$X$24,2)</f>
        <v>January</v>
      </c>
      <c r="I4129" s="92" t="str">
        <f t="shared" si="1002"/>
        <v/>
      </c>
      <c r="J4129" s="93" t="s">
        <v>960</v>
      </c>
      <c r="L4129" s="86" t="str">
        <f t="shared" si="1013"/>
        <v>Miracle Theatre [535 8th St SE, WDC]</v>
      </c>
      <c r="M4129" s="86">
        <f t="shared" si="1003"/>
        <v>0</v>
      </c>
      <c r="N4129" s="93" t="str">
        <f t="shared" si="1000"/>
        <v>Miracle Theatre [535 8th St SE, WDC]</v>
      </c>
      <c r="O4129" s="90"/>
      <c r="S4129" s="95">
        <f t="shared" si="1004"/>
        <v>0</v>
      </c>
      <c r="T4129" s="86" t="str">
        <f t="shared" si="1005"/>
        <v/>
      </c>
      <c r="U4129" s="86" t="str">
        <f t="shared" si="999"/>
        <v/>
      </c>
      <c r="V4129" s="95" t="str">
        <f t="shared" si="1006"/>
        <v/>
      </c>
      <c r="X4129" s="99"/>
      <c r="Y4129" s="99"/>
      <c r="AE4129" s="92" t="str">
        <f t="shared" si="1007"/>
        <v/>
      </c>
      <c r="AF4129" s="96" t="str">
        <f t="shared" si="1008"/>
        <v>&lt;a name='19000100'&gt;&lt;b&gt;: 0 - Miracle Theatre [535 8th St SE, WDC]&lt;/b&gt;&lt;/a&gt;&lt;br&gt;</v>
      </c>
      <c r="AG4129" s="97">
        <f t="shared" si="1009"/>
        <v>1900</v>
      </c>
      <c r="AH4129" s="97" t="str">
        <f t="shared" si="1010"/>
        <v>01</v>
      </c>
      <c r="AI4129" s="97" t="str">
        <f t="shared" si="1011"/>
        <v>00</v>
      </c>
      <c r="AJ4129" s="97" t="str">
        <f t="shared" si="1012"/>
        <v>19000100</v>
      </c>
    </row>
    <row r="4130" spans="4:36" ht="12" customHeight="1" x14ac:dyDescent="0.15">
      <c r="F4130" s="86" t="str">
        <f t="shared" si="1001"/>
        <v>Saturday</v>
      </c>
      <c r="G4130" s="91"/>
      <c r="H4130" s="92" t="str">
        <f>VLOOKUP(MONTH(G4130),VLOOKUP!$W$1:$X$24,2)</f>
        <v>January</v>
      </c>
      <c r="I4130" s="92" t="str">
        <f t="shared" si="1002"/>
        <v/>
      </c>
      <c r="J4130" s="93" t="s">
        <v>960</v>
      </c>
      <c r="L4130" s="86" t="str">
        <f t="shared" si="1013"/>
        <v>Miracle Theatre [535 8th St SE, WDC]</v>
      </c>
      <c r="M4130" s="86">
        <f t="shared" si="1003"/>
        <v>0</v>
      </c>
      <c r="N4130" s="93" t="str">
        <f t="shared" si="1000"/>
        <v>Miracle Theatre [535 8th St SE, WDC]</v>
      </c>
      <c r="O4130" s="90"/>
      <c r="S4130" s="95">
        <f t="shared" si="1004"/>
        <v>0</v>
      </c>
      <c r="T4130" s="86" t="str">
        <f t="shared" si="1005"/>
        <v/>
      </c>
      <c r="U4130" s="86" t="str">
        <f t="shared" si="999"/>
        <v/>
      </c>
      <c r="V4130" s="95" t="str">
        <f t="shared" si="1006"/>
        <v/>
      </c>
      <c r="X4130" s="99"/>
      <c r="Y4130" s="99"/>
      <c r="AE4130" s="92" t="str">
        <f t="shared" si="1007"/>
        <v/>
      </c>
      <c r="AF4130" s="96" t="str">
        <f t="shared" si="1008"/>
        <v>&lt;a name='19000100'&gt;&lt;b&gt;: 0 - Miracle Theatre [535 8th St SE, WDC]&lt;/b&gt;&lt;/a&gt;&lt;br&gt;</v>
      </c>
      <c r="AG4130" s="97">
        <f t="shared" si="1009"/>
        <v>1900</v>
      </c>
      <c r="AH4130" s="97" t="str">
        <f t="shared" si="1010"/>
        <v>01</v>
      </c>
      <c r="AI4130" s="97" t="str">
        <f t="shared" si="1011"/>
        <v>00</v>
      </c>
      <c r="AJ4130" s="97" t="str">
        <f t="shared" si="1012"/>
        <v>19000100</v>
      </c>
    </row>
    <row r="4131" spans="4:36" ht="12" customHeight="1" x14ac:dyDescent="0.15">
      <c r="F4131" s="86" t="str">
        <f t="shared" si="1001"/>
        <v>Saturday</v>
      </c>
      <c r="G4131" s="91"/>
      <c r="H4131" s="92" t="str">
        <f>VLOOKUP(MONTH(G4131),VLOOKUP!$W$1:$X$24,2)</f>
        <v>January</v>
      </c>
      <c r="I4131" s="92" t="str">
        <f t="shared" si="1002"/>
        <v/>
      </c>
      <c r="J4131" s="93" t="s">
        <v>960</v>
      </c>
      <c r="L4131" s="86" t="str">
        <f t="shared" si="1013"/>
        <v>Miracle Theatre [535 8th St SE, WDC]</v>
      </c>
      <c r="M4131" s="86">
        <f t="shared" si="1003"/>
        <v>0</v>
      </c>
      <c r="N4131" s="93" t="str">
        <f t="shared" si="1000"/>
        <v>Miracle Theatre [535 8th St SE, WDC]</v>
      </c>
      <c r="O4131" s="90"/>
      <c r="S4131" s="95">
        <f t="shared" si="1004"/>
        <v>0</v>
      </c>
      <c r="T4131" s="86" t="str">
        <f t="shared" si="1005"/>
        <v/>
      </c>
      <c r="U4131" s="86" t="str">
        <f t="shared" si="999"/>
        <v/>
      </c>
      <c r="V4131" s="95" t="str">
        <f t="shared" si="1006"/>
        <v/>
      </c>
      <c r="X4131" s="99"/>
      <c r="Y4131" s="99"/>
      <c r="AE4131" s="92" t="str">
        <f t="shared" si="1007"/>
        <v/>
      </c>
      <c r="AF4131" s="96" t="str">
        <f t="shared" si="1008"/>
        <v>&lt;a name='19000100'&gt;&lt;b&gt;: 0 - Miracle Theatre [535 8th St SE, WDC]&lt;/b&gt;&lt;/a&gt;&lt;br&gt;</v>
      </c>
      <c r="AG4131" s="97">
        <f t="shared" si="1009"/>
        <v>1900</v>
      </c>
      <c r="AH4131" s="97" t="str">
        <f t="shared" si="1010"/>
        <v>01</v>
      </c>
      <c r="AI4131" s="97" t="str">
        <f t="shared" si="1011"/>
        <v>00</v>
      </c>
      <c r="AJ4131" s="97" t="str">
        <f t="shared" si="1012"/>
        <v>19000100</v>
      </c>
    </row>
    <row r="4132" spans="4:36" ht="12" customHeight="1" x14ac:dyDescent="0.15">
      <c r="F4132" s="86" t="str">
        <f t="shared" si="1001"/>
        <v>Saturday</v>
      </c>
      <c r="G4132" s="91"/>
      <c r="H4132" s="92" t="str">
        <f>VLOOKUP(MONTH(G4132),VLOOKUP!$W$1:$X$24,2)</f>
        <v>January</v>
      </c>
      <c r="I4132" s="92" t="str">
        <f t="shared" si="1002"/>
        <v/>
      </c>
      <c r="J4132" s="93" t="s">
        <v>960</v>
      </c>
      <c r="L4132" s="86" t="str">
        <f t="shared" si="1013"/>
        <v>Miracle Theatre [535 8th St SE, WDC]</v>
      </c>
      <c r="M4132" s="86">
        <f t="shared" si="1003"/>
        <v>0</v>
      </c>
      <c r="N4132" s="93" t="str">
        <f t="shared" si="1000"/>
        <v>Miracle Theatre [535 8th St SE, WDC]</v>
      </c>
      <c r="O4132" s="90"/>
      <c r="S4132" s="95">
        <f t="shared" si="1004"/>
        <v>0</v>
      </c>
      <c r="T4132" s="86" t="str">
        <f t="shared" si="1005"/>
        <v/>
      </c>
      <c r="U4132" s="86" t="str">
        <f t="shared" si="999"/>
        <v/>
      </c>
      <c r="V4132" s="95" t="str">
        <f t="shared" si="1006"/>
        <v/>
      </c>
      <c r="X4132" s="99"/>
      <c r="Y4132" s="99"/>
      <c r="AE4132" s="92" t="str">
        <f t="shared" si="1007"/>
        <v/>
      </c>
      <c r="AF4132" s="96" t="str">
        <f t="shared" si="1008"/>
        <v>&lt;a name='19000100'&gt;&lt;b&gt;: 0 - Miracle Theatre [535 8th St SE, WDC]&lt;/b&gt;&lt;/a&gt;&lt;br&gt;</v>
      </c>
      <c r="AG4132" s="97">
        <f t="shared" si="1009"/>
        <v>1900</v>
      </c>
      <c r="AH4132" s="97" t="str">
        <f t="shared" si="1010"/>
        <v>01</v>
      </c>
      <c r="AI4132" s="97" t="str">
        <f t="shared" si="1011"/>
        <v>00</v>
      </c>
      <c r="AJ4132" s="97" t="str">
        <f t="shared" si="1012"/>
        <v>19000100</v>
      </c>
    </row>
    <row r="4133" spans="4:36" ht="12" customHeight="1" x14ac:dyDescent="0.15">
      <c r="F4133" s="86" t="str">
        <f t="shared" si="1001"/>
        <v>Saturday</v>
      </c>
      <c r="G4133" s="91"/>
      <c r="H4133" s="92" t="str">
        <f>VLOOKUP(MONTH(G4133),VLOOKUP!$W$1:$X$24,2)</f>
        <v>January</v>
      </c>
      <c r="I4133" s="92" t="str">
        <f t="shared" si="1002"/>
        <v/>
      </c>
      <c r="J4133" s="93" t="s">
        <v>960</v>
      </c>
      <c r="L4133" s="86" t="str">
        <f t="shared" si="1013"/>
        <v>Miracle Theatre [535 8th St SE, WDC]</v>
      </c>
      <c r="M4133" s="86">
        <f t="shared" si="1003"/>
        <v>0</v>
      </c>
      <c r="N4133" s="93" t="str">
        <f t="shared" si="1000"/>
        <v>Miracle Theatre [535 8th St SE, WDC]</v>
      </c>
      <c r="O4133" s="90"/>
      <c r="S4133" s="95">
        <f t="shared" si="1004"/>
        <v>0</v>
      </c>
      <c r="T4133" s="86" t="str">
        <f t="shared" si="1005"/>
        <v/>
      </c>
      <c r="U4133" s="86" t="str">
        <f t="shared" si="999"/>
        <v/>
      </c>
      <c r="V4133" s="95" t="str">
        <f t="shared" si="1006"/>
        <v/>
      </c>
      <c r="X4133" s="99"/>
      <c r="Y4133" s="99"/>
      <c r="AE4133" s="92" t="str">
        <f t="shared" si="1007"/>
        <v/>
      </c>
      <c r="AF4133" s="96" t="str">
        <f t="shared" si="1008"/>
        <v>&lt;a name='19000100'&gt;&lt;b&gt;: 0 - Miracle Theatre [535 8th St SE, WDC]&lt;/b&gt;&lt;/a&gt;&lt;br&gt;</v>
      </c>
      <c r="AG4133" s="97">
        <f t="shared" si="1009"/>
        <v>1900</v>
      </c>
      <c r="AH4133" s="97" t="str">
        <f t="shared" si="1010"/>
        <v>01</v>
      </c>
      <c r="AI4133" s="97" t="str">
        <f t="shared" si="1011"/>
        <v>00</v>
      </c>
      <c r="AJ4133" s="97" t="str">
        <f t="shared" si="1012"/>
        <v>19000100</v>
      </c>
    </row>
    <row r="4134" spans="4:36" ht="12" customHeight="1" x14ac:dyDescent="0.15">
      <c r="F4134" s="86" t="str">
        <f t="shared" si="1001"/>
        <v>Saturday</v>
      </c>
      <c r="G4134" s="91"/>
      <c r="H4134" s="92" t="str">
        <f>VLOOKUP(MONTH(G4134),VLOOKUP!$W$1:$X$24,2)</f>
        <v>January</v>
      </c>
      <c r="I4134" s="92" t="str">
        <f t="shared" si="1002"/>
        <v/>
      </c>
      <c r="J4134" s="93" t="s">
        <v>960</v>
      </c>
      <c r="L4134" s="86" t="str">
        <f t="shared" si="1013"/>
        <v>Miracle Theatre [535 8th St SE, WDC]</v>
      </c>
      <c r="M4134" s="86">
        <f t="shared" si="1003"/>
        <v>0</v>
      </c>
      <c r="N4134" s="93" t="str">
        <f t="shared" si="1000"/>
        <v>Miracle Theatre [535 8th St SE, WDC]</v>
      </c>
      <c r="O4134" s="90"/>
      <c r="S4134" s="95">
        <f t="shared" si="1004"/>
        <v>0</v>
      </c>
      <c r="T4134" s="86" t="str">
        <f t="shared" si="1005"/>
        <v/>
      </c>
      <c r="U4134" s="86" t="str">
        <f t="shared" si="999"/>
        <v/>
      </c>
      <c r="V4134" s="95" t="str">
        <f t="shared" si="1006"/>
        <v/>
      </c>
      <c r="X4134" s="99"/>
      <c r="Y4134" s="99"/>
      <c r="AE4134" s="92" t="str">
        <f t="shared" si="1007"/>
        <v/>
      </c>
      <c r="AF4134" s="96" t="str">
        <f t="shared" si="1008"/>
        <v>&lt;a name='19000100'&gt;&lt;b&gt;: 0 - Miracle Theatre [535 8th St SE, WDC]&lt;/b&gt;&lt;/a&gt;&lt;br&gt;</v>
      </c>
      <c r="AG4134" s="97">
        <f t="shared" si="1009"/>
        <v>1900</v>
      </c>
      <c r="AH4134" s="97" t="str">
        <f t="shared" si="1010"/>
        <v>01</v>
      </c>
      <c r="AI4134" s="97" t="str">
        <f t="shared" si="1011"/>
        <v>00</v>
      </c>
      <c r="AJ4134" s="97" t="str">
        <f t="shared" si="1012"/>
        <v>19000100</v>
      </c>
    </row>
    <row r="4135" spans="4:36" ht="12" customHeight="1" x14ac:dyDescent="0.15">
      <c r="F4135" s="86" t="str">
        <f t="shared" si="1001"/>
        <v>Saturday</v>
      </c>
      <c r="G4135" s="91"/>
      <c r="H4135" s="92" t="str">
        <f>VLOOKUP(MONTH(G4135),VLOOKUP!$W$1:$X$24,2)</f>
        <v>January</v>
      </c>
      <c r="I4135" s="92" t="str">
        <f t="shared" si="1002"/>
        <v/>
      </c>
      <c r="J4135" s="93" t="s">
        <v>960</v>
      </c>
      <c r="L4135" s="86" t="str">
        <f t="shared" si="1013"/>
        <v>Miracle Theatre [535 8th St SE, WDC]</v>
      </c>
      <c r="M4135" s="86">
        <f t="shared" si="1003"/>
        <v>0</v>
      </c>
      <c r="N4135" s="93" t="str">
        <f t="shared" si="1000"/>
        <v>Miracle Theatre [535 8th St SE, WDC]</v>
      </c>
      <c r="O4135" s="90"/>
      <c r="S4135" s="95">
        <f t="shared" si="1004"/>
        <v>0</v>
      </c>
      <c r="T4135" s="86" t="str">
        <f t="shared" si="1005"/>
        <v/>
      </c>
      <c r="U4135" s="86" t="str">
        <f t="shared" si="999"/>
        <v/>
      </c>
      <c r="V4135" s="95" t="str">
        <f t="shared" si="1006"/>
        <v/>
      </c>
      <c r="X4135" s="99"/>
      <c r="Y4135" s="99"/>
      <c r="AE4135" s="92" t="str">
        <f t="shared" si="1007"/>
        <v/>
      </c>
      <c r="AF4135" s="96" t="str">
        <f t="shared" si="1008"/>
        <v>&lt;a name='19000100'&gt;&lt;b&gt;: 0 - Miracle Theatre [535 8th St SE, WDC]&lt;/b&gt;&lt;/a&gt;&lt;br&gt;</v>
      </c>
      <c r="AG4135" s="97">
        <f t="shared" si="1009"/>
        <v>1900</v>
      </c>
      <c r="AH4135" s="97" t="str">
        <f t="shared" si="1010"/>
        <v>01</v>
      </c>
      <c r="AI4135" s="97" t="str">
        <f t="shared" si="1011"/>
        <v>00</v>
      </c>
      <c r="AJ4135" s="97" t="str">
        <f t="shared" si="1012"/>
        <v>19000100</v>
      </c>
    </row>
    <row r="4136" spans="4:36" ht="12" customHeight="1" x14ac:dyDescent="0.15">
      <c r="F4136" s="86" t="str">
        <f t="shared" si="1001"/>
        <v>Saturday</v>
      </c>
      <c r="G4136" s="91"/>
      <c r="H4136" s="92" t="str">
        <f>VLOOKUP(MONTH(G4136),VLOOKUP!$W$1:$X$24,2)</f>
        <v>January</v>
      </c>
      <c r="I4136" s="92" t="str">
        <f t="shared" si="1002"/>
        <v/>
      </c>
      <c r="J4136" s="93" t="s">
        <v>960</v>
      </c>
      <c r="L4136" s="86" t="str">
        <f t="shared" si="1013"/>
        <v>Miracle Theatre [535 8th St SE, WDC]</v>
      </c>
      <c r="M4136" s="86">
        <f t="shared" si="1003"/>
        <v>0</v>
      </c>
      <c r="N4136" s="93" t="str">
        <f t="shared" si="1000"/>
        <v>Miracle Theatre [535 8th St SE, WDC]</v>
      </c>
      <c r="O4136" s="90"/>
      <c r="S4136" s="95">
        <f t="shared" si="1004"/>
        <v>0</v>
      </c>
      <c r="T4136" s="86" t="str">
        <f t="shared" si="1005"/>
        <v/>
      </c>
      <c r="U4136" s="86" t="str">
        <f t="shared" si="999"/>
        <v/>
      </c>
      <c r="V4136" s="95" t="str">
        <f t="shared" si="1006"/>
        <v/>
      </c>
      <c r="X4136" s="99"/>
      <c r="Y4136" s="99"/>
      <c r="AE4136" s="92" t="str">
        <f t="shared" si="1007"/>
        <v/>
      </c>
      <c r="AF4136" s="96" t="str">
        <f t="shared" si="1008"/>
        <v>&lt;a name='19000100'&gt;&lt;b&gt;: 0 - Miracle Theatre [535 8th St SE, WDC]&lt;/b&gt;&lt;/a&gt;&lt;br&gt;</v>
      </c>
      <c r="AG4136" s="97">
        <f t="shared" si="1009"/>
        <v>1900</v>
      </c>
      <c r="AH4136" s="97" t="str">
        <f t="shared" si="1010"/>
        <v>01</v>
      </c>
      <c r="AI4136" s="97" t="str">
        <f t="shared" si="1011"/>
        <v>00</v>
      </c>
      <c r="AJ4136" s="97" t="str">
        <f t="shared" si="1012"/>
        <v>19000100</v>
      </c>
    </row>
    <row r="4137" spans="4:36" ht="12" customHeight="1" x14ac:dyDescent="0.15">
      <c r="F4137" s="86" t="str">
        <f t="shared" si="1001"/>
        <v>Saturday</v>
      </c>
      <c r="G4137" s="91"/>
      <c r="H4137" s="92" t="str">
        <f>VLOOKUP(MONTH(G4137),VLOOKUP!$W$1:$X$24,2)</f>
        <v>January</v>
      </c>
      <c r="I4137" s="92" t="str">
        <f t="shared" si="1002"/>
        <v/>
      </c>
      <c r="J4137" s="93" t="s">
        <v>960</v>
      </c>
      <c r="L4137" s="86" t="str">
        <f t="shared" si="1013"/>
        <v>Miracle Theatre [535 8th St SE, WDC]</v>
      </c>
      <c r="M4137" s="86">
        <f t="shared" si="1003"/>
        <v>0</v>
      </c>
      <c r="N4137" s="93" t="str">
        <f t="shared" si="1000"/>
        <v>Miracle Theatre [535 8th St SE, WDC]</v>
      </c>
      <c r="O4137" s="90"/>
      <c r="S4137" s="95">
        <f t="shared" si="1004"/>
        <v>0</v>
      </c>
      <c r="T4137" s="86" t="str">
        <f t="shared" si="1005"/>
        <v/>
      </c>
      <c r="U4137" s="86" t="str">
        <f t="shared" ref="U4137:U4200" si="1014">IF(ISBLANK(G4137),"","&amp;#149; "&amp;IF(ISBLANK(C4137),"","&lt;S&gt;")&amp;I4137&amp;IF(ISBLANK(A4137),""," - &lt;a href='recommended.php#"&amp;AJ4137&amp;"'&gt;&lt;b&gt;&lt;em&gt;&lt;font color='#9C004D'&gt;RECOMMENDED&lt;/font&gt;&lt;/em&gt;&lt;/b&gt;&lt;/a&gt;")&amp;" - "&amp;M4137&amp;IF(ISBLANK(K4137),K4137," - &lt;b&gt;"&amp;K4137&amp;"&lt;/b&gt; ")&amp;IF(B4137="Sold Out"," - &lt;font color='#000099'&gt;&lt;b&gt;&lt;I&gt;sold out&lt;/I&gt;&lt;/b&gt;&lt;/font&gt;","")&amp;IF(ISBLANK(C4137),"","&lt;/S&gt; &lt;b&gt;"&amp;C4137&amp;"&lt;/b&gt;")&amp;"&lt;p&gt;")</f>
        <v/>
      </c>
      <c r="V4137" s="95" t="str">
        <f t="shared" si="1006"/>
        <v/>
      </c>
      <c r="X4137" s="99"/>
      <c r="Y4137" s="99"/>
      <c r="AE4137" s="92" t="str">
        <f t="shared" si="1007"/>
        <v/>
      </c>
      <c r="AF4137" s="96" t="str">
        <f t="shared" si="1008"/>
        <v>&lt;a name='19000100'&gt;&lt;b&gt;: 0 - Miracle Theatre [535 8th St SE, WDC]&lt;/b&gt;&lt;/a&gt;&lt;br&gt;</v>
      </c>
      <c r="AG4137" s="97">
        <f t="shared" si="1009"/>
        <v>1900</v>
      </c>
      <c r="AH4137" s="97" t="str">
        <f t="shared" si="1010"/>
        <v>01</v>
      </c>
      <c r="AI4137" s="97" t="str">
        <f t="shared" si="1011"/>
        <v>00</v>
      </c>
      <c r="AJ4137" s="97" t="str">
        <f t="shared" si="1012"/>
        <v>19000100</v>
      </c>
    </row>
    <row r="4138" spans="4:36" ht="12" customHeight="1" x14ac:dyDescent="0.15">
      <c r="F4138" s="86" t="str">
        <f t="shared" si="1001"/>
        <v>Saturday</v>
      </c>
      <c r="G4138" s="91"/>
      <c r="H4138" s="92" t="str">
        <f>VLOOKUP(MONTH(G4138),VLOOKUP!$W$1:$X$24,2)</f>
        <v>January</v>
      </c>
      <c r="I4138" s="92" t="str">
        <f t="shared" si="1002"/>
        <v/>
      </c>
      <c r="J4138" s="93" t="s">
        <v>1296</v>
      </c>
      <c r="L4138" s="86" t="str">
        <f t="shared" si="1013"/>
        <v>MLK Library [901 G St NW, WDC]</v>
      </c>
      <c r="M4138" s="86">
        <f t="shared" si="1003"/>
        <v>0</v>
      </c>
      <c r="N4138" s="93" t="str">
        <f t="shared" si="1000"/>
        <v>MLK Library [901 G St NW, WDC]</v>
      </c>
      <c r="O4138" s="94"/>
      <c r="S4138" s="95">
        <f t="shared" si="1004"/>
        <v>0</v>
      </c>
      <c r="T4138" s="86" t="str">
        <f t="shared" si="1005"/>
        <v/>
      </c>
      <c r="U4138" s="86" t="str">
        <f t="shared" si="1014"/>
        <v/>
      </c>
      <c r="V4138" s="95" t="str">
        <f t="shared" si="1006"/>
        <v/>
      </c>
      <c r="W4138" s="90" t="s">
        <v>221</v>
      </c>
      <c r="AE4138" s="92" t="str">
        <f t="shared" si="1007"/>
        <v/>
      </c>
      <c r="AF4138" s="96" t="str">
        <f t="shared" si="1008"/>
        <v>&lt;a name='19000100'&gt;&lt;b&gt;: 0 - MLK Library [901 G St NW, WDC]&lt;/b&gt;&lt;/a&gt;&lt;br&gt;</v>
      </c>
      <c r="AG4138" s="97">
        <f t="shared" si="1009"/>
        <v>1900</v>
      </c>
      <c r="AH4138" s="97" t="str">
        <f t="shared" si="1010"/>
        <v>01</v>
      </c>
      <c r="AI4138" s="97" t="str">
        <f t="shared" si="1011"/>
        <v>00</v>
      </c>
      <c r="AJ4138" s="97" t="str">
        <f t="shared" si="1012"/>
        <v>19000100</v>
      </c>
    </row>
    <row r="4139" spans="4:36" ht="12" customHeight="1" x14ac:dyDescent="0.15">
      <c r="F4139" s="86" t="str">
        <f t="shared" si="1001"/>
        <v>Saturday</v>
      </c>
      <c r="G4139" s="91"/>
      <c r="H4139" s="92" t="str">
        <f>VLOOKUP(MONTH(G4139),VLOOKUP!$W$1:$X$24,2)</f>
        <v>January</v>
      </c>
      <c r="I4139" s="92" t="str">
        <f t="shared" si="1002"/>
        <v/>
      </c>
      <c r="J4139" s="93" t="s">
        <v>1296</v>
      </c>
      <c r="L4139" s="86" t="str">
        <f t="shared" si="1013"/>
        <v>MLK Library [901 G St NW, WDC]</v>
      </c>
      <c r="M4139" s="86">
        <f t="shared" si="1003"/>
        <v>0</v>
      </c>
      <c r="N4139" s="93" t="str">
        <f t="shared" si="1000"/>
        <v>MLK Library [901 G St NW, WDC]</v>
      </c>
      <c r="O4139" s="94"/>
      <c r="S4139" s="95">
        <f t="shared" si="1004"/>
        <v>0</v>
      </c>
      <c r="T4139" s="86" t="str">
        <f t="shared" si="1005"/>
        <v/>
      </c>
      <c r="U4139" s="86" t="str">
        <f t="shared" si="1014"/>
        <v/>
      </c>
      <c r="V4139" s="95" t="str">
        <f t="shared" si="1006"/>
        <v/>
      </c>
      <c r="W4139" s="90" t="s">
        <v>221</v>
      </c>
      <c r="AE4139" s="92" t="str">
        <f t="shared" si="1007"/>
        <v/>
      </c>
      <c r="AF4139" s="96" t="str">
        <f t="shared" si="1008"/>
        <v>&lt;a name='19000100'&gt;&lt;b&gt;: 0 - MLK Library [901 G St NW, WDC]&lt;/b&gt;&lt;/a&gt;&lt;br&gt;</v>
      </c>
      <c r="AG4139" s="97">
        <f t="shared" si="1009"/>
        <v>1900</v>
      </c>
      <c r="AH4139" s="97" t="str">
        <f t="shared" si="1010"/>
        <v>01</v>
      </c>
      <c r="AI4139" s="97" t="str">
        <f t="shared" si="1011"/>
        <v>00</v>
      </c>
      <c r="AJ4139" s="97" t="str">
        <f t="shared" si="1012"/>
        <v>19000100</v>
      </c>
    </row>
    <row r="4140" spans="4:36" ht="12" customHeight="1" x14ac:dyDescent="0.15">
      <c r="F4140" s="86" t="str">
        <f t="shared" si="1001"/>
        <v>Saturday</v>
      </c>
      <c r="G4140" s="91"/>
      <c r="H4140" s="92" t="str">
        <f>VLOOKUP(MONTH(G4140),VLOOKUP!$W$1:$X$24,2)</f>
        <v>January</v>
      </c>
      <c r="I4140" s="92" t="str">
        <f t="shared" si="1002"/>
        <v/>
      </c>
      <c r="J4140" s="93" t="s">
        <v>1296</v>
      </c>
      <c r="L4140" s="86" t="str">
        <f t="shared" si="1013"/>
        <v>MLK Library [901 G St NW, WDC]</v>
      </c>
      <c r="M4140" s="86">
        <f t="shared" si="1003"/>
        <v>0</v>
      </c>
      <c r="N4140" s="93" t="str">
        <f t="shared" si="1000"/>
        <v>MLK Library [901 G St NW, WDC]</v>
      </c>
      <c r="O4140" s="94"/>
      <c r="S4140" s="95">
        <f t="shared" si="1004"/>
        <v>0</v>
      </c>
      <c r="T4140" s="86" t="str">
        <f t="shared" si="1005"/>
        <v/>
      </c>
      <c r="U4140" s="86" t="str">
        <f t="shared" si="1014"/>
        <v/>
      </c>
      <c r="V4140" s="95" t="str">
        <f t="shared" si="1006"/>
        <v/>
      </c>
      <c r="W4140" s="90" t="s">
        <v>221</v>
      </c>
      <c r="AE4140" s="92" t="str">
        <f t="shared" si="1007"/>
        <v/>
      </c>
      <c r="AF4140" s="96" t="str">
        <f t="shared" si="1008"/>
        <v>&lt;a name='19000100'&gt;&lt;b&gt;: 0 - MLK Library [901 G St NW, WDC]&lt;/b&gt;&lt;/a&gt;&lt;br&gt;</v>
      </c>
      <c r="AG4140" s="97">
        <f t="shared" si="1009"/>
        <v>1900</v>
      </c>
      <c r="AH4140" s="97" t="str">
        <f t="shared" si="1010"/>
        <v>01</v>
      </c>
      <c r="AI4140" s="97" t="str">
        <f t="shared" si="1011"/>
        <v>00</v>
      </c>
      <c r="AJ4140" s="97" t="str">
        <f t="shared" si="1012"/>
        <v>19000100</v>
      </c>
    </row>
    <row r="4141" spans="4:36" ht="12" customHeight="1" x14ac:dyDescent="0.15">
      <c r="F4141" s="86" t="str">
        <f t="shared" si="1001"/>
        <v>Saturday</v>
      </c>
      <c r="G4141" s="91"/>
      <c r="H4141" s="92" t="str">
        <f>VLOOKUP(MONTH(G4141),VLOOKUP!$W$1:$X$24,2)</f>
        <v>January</v>
      </c>
      <c r="I4141" s="92" t="str">
        <f t="shared" si="1002"/>
        <v/>
      </c>
      <c r="J4141" s="93" t="s">
        <v>1296</v>
      </c>
      <c r="L4141" s="86" t="str">
        <f t="shared" si="1013"/>
        <v>MLK Library [901 G St NW, WDC]</v>
      </c>
      <c r="M4141" s="86">
        <f t="shared" si="1003"/>
        <v>0</v>
      </c>
      <c r="N4141" s="93" t="str">
        <f t="shared" si="1000"/>
        <v>MLK Library [901 G St NW, WDC]</v>
      </c>
      <c r="O4141" s="94"/>
      <c r="S4141" s="95">
        <f t="shared" si="1004"/>
        <v>0</v>
      </c>
      <c r="T4141" s="86" t="str">
        <f t="shared" si="1005"/>
        <v/>
      </c>
      <c r="U4141" s="86" t="str">
        <f t="shared" si="1014"/>
        <v/>
      </c>
      <c r="V4141" s="95" t="str">
        <f t="shared" si="1006"/>
        <v/>
      </c>
      <c r="W4141" s="90" t="s">
        <v>221</v>
      </c>
      <c r="AE4141" s="92" t="str">
        <f t="shared" si="1007"/>
        <v/>
      </c>
      <c r="AF4141" s="96" t="str">
        <f t="shared" si="1008"/>
        <v>&lt;a name='19000100'&gt;&lt;b&gt;: 0 - MLK Library [901 G St NW, WDC]&lt;/b&gt;&lt;/a&gt;&lt;br&gt;</v>
      </c>
      <c r="AG4141" s="97">
        <f t="shared" si="1009"/>
        <v>1900</v>
      </c>
      <c r="AH4141" s="97" t="str">
        <f t="shared" si="1010"/>
        <v>01</v>
      </c>
      <c r="AI4141" s="97" t="str">
        <f t="shared" si="1011"/>
        <v>00</v>
      </c>
      <c r="AJ4141" s="97" t="str">
        <f t="shared" si="1012"/>
        <v>19000100</v>
      </c>
    </row>
    <row r="4142" spans="4:36" ht="12" customHeight="1" x14ac:dyDescent="0.15">
      <c r="D4142" s="110"/>
      <c r="F4142" s="86" t="str">
        <f t="shared" si="1001"/>
        <v>Saturday</v>
      </c>
      <c r="G4142" s="91"/>
      <c r="H4142" s="92" t="str">
        <f>VLOOKUP(MONTH(G4142),VLOOKUP!$W$1:$X$24,2)</f>
        <v>January</v>
      </c>
      <c r="I4142" s="92" t="str">
        <f t="shared" si="1002"/>
        <v/>
      </c>
      <c r="J4142" s="93" t="s">
        <v>1873</v>
      </c>
      <c r="L4142" s="86" t="str">
        <f t="shared" si="1013"/>
        <v>Mobius Records [10409 Main St, Suite D, Fairfax, VA]</v>
      </c>
      <c r="M4142" s="86">
        <f t="shared" si="1003"/>
        <v>0</v>
      </c>
      <c r="N4142" s="93" t="str">
        <f t="shared" si="1000"/>
        <v>Mobius Records [10409 Main St, Suite D, Fairfax, VA]</v>
      </c>
      <c r="O4142" s="90"/>
      <c r="S4142" s="95">
        <f t="shared" si="1004"/>
        <v>0</v>
      </c>
      <c r="T4142" s="86" t="str">
        <f t="shared" si="1005"/>
        <v/>
      </c>
      <c r="U4142" s="86" t="str">
        <f t="shared" si="1014"/>
        <v/>
      </c>
      <c r="V4142" s="95" t="str">
        <f t="shared" si="1006"/>
        <v/>
      </c>
      <c r="AE4142" s="92" t="str">
        <f t="shared" si="1007"/>
        <v/>
      </c>
      <c r="AF4142" s="96" t="str">
        <f t="shared" si="1008"/>
        <v>&lt;a name='19000100'&gt;&lt;b&gt;: 0 - Mobius Records [10409 Main St, Suite D, Fairfax, VA]&lt;/b&gt;&lt;/a&gt;&lt;br&gt;</v>
      </c>
      <c r="AG4142" s="97">
        <f t="shared" si="1009"/>
        <v>1900</v>
      </c>
      <c r="AH4142" s="97" t="str">
        <f t="shared" si="1010"/>
        <v>01</v>
      </c>
      <c r="AI4142" s="97" t="str">
        <f t="shared" si="1011"/>
        <v>00</v>
      </c>
      <c r="AJ4142" s="97" t="str">
        <f t="shared" si="1012"/>
        <v>19000100</v>
      </c>
    </row>
    <row r="4143" spans="4:36" ht="12" customHeight="1" x14ac:dyDescent="0.15">
      <c r="D4143" s="110"/>
      <c r="F4143" s="86" t="str">
        <f t="shared" si="1001"/>
        <v>Saturday</v>
      </c>
      <c r="G4143" s="91"/>
      <c r="H4143" s="92" t="str">
        <f>VLOOKUP(MONTH(G4143),VLOOKUP!$W$1:$X$24,2)</f>
        <v>January</v>
      </c>
      <c r="I4143" s="92" t="str">
        <f t="shared" si="1002"/>
        <v/>
      </c>
      <c r="J4143" s="93" t="s">
        <v>1873</v>
      </c>
      <c r="L4143" s="86" t="str">
        <f t="shared" si="1013"/>
        <v>Mobius Records [10409 Main St, Suite D, Fairfax, VA]</v>
      </c>
      <c r="M4143" s="86">
        <f t="shared" si="1003"/>
        <v>0</v>
      </c>
      <c r="N4143" s="93" t="str">
        <f t="shared" si="1000"/>
        <v>Mobius Records [10409 Main St, Suite D, Fairfax, VA]</v>
      </c>
      <c r="O4143" s="90"/>
      <c r="S4143" s="95">
        <f t="shared" si="1004"/>
        <v>0</v>
      </c>
      <c r="T4143" s="86" t="str">
        <f t="shared" si="1005"/>
        <v/>
      </c>
      <c r="U4143" s="86" t="str">
        <f t="shared" si="1014"/>
        <v/>
      </c>
      <c r="V4143" s="95" t="str">
        <f t="shared" si="1006"/>
        <v/>
      </c>
      <c r="AE4143" s="92" t="str">
        <f t="shared" si="1007"/>
        <v/>
      </c>
      <c r="AF4143" s="96" t="str">
        <f t="shared" si="1008"/>
        <v>&lt;a name='19000100'&gt;&lt;b&gt;: 0 - Mobius Records [10409 Main St, Suite D, Fairfax, VA]&lt;/b&gt;&lt;/a&gt;&lt;br&gt;</v>
      </c>
      <c r="AG4143" s="97">
        <f t="shared" si="1009"/>
        <v>1900</v>
      </c>
      <c r="AH4143" s="97" t="str">
        <f t="shared" si="1010"/>
        <v>01</v>
      </c>
      <c r="AI4143" s="97" t="str">
        <f t="shared" si="1011"/>
        <v>00</v>
      </c>
      <c r="AJ4143" s="97" t="str">
        <f t="shared" si="1012"/>
        <v>19000100</v>
      </c>
    </row>
    <row r="4144" spans="4:36" ht="12" customHeight="1" x14ac:dyDescent="0.15">
      <c r="D4144" s="110"/>
      <c r="F4144" s="86" t="str">
        <f t="shared" si="1001"/>
        <v>Saturday</v>
      </c>
      <c r="G4144" s="91"/>
      <c r="H4144" s="92" t="str">
        <f>VLOOKUP(MONTH(G4144),VLOOKUP!$W$1:$X$24,2)</f>
        <v>January</v>
      </c>
      <c r="I4144" s="92" t="str">
        <f t="shared" si="1002"/>
        <v/>
      </c>
      <c r="J4144" s="93" t="s">
        <v>1873</v>
      </c>
      <c r="L4144" s="86" t="str">
        <f t="shared" si="1013"/>
        <v>Mobius Records [10409 Main St, Suite D, Fairfax, VA]</v>
      </c>
      <c r="M4144" s="86">
        <f t="shared" si="1003"/>
        <v>0</v>
      </c>
      <c r="N4144" s="93" t="str">
        <f t="shared" si="1000"/>
        <v>Mobius Records [10409 Main St, Suite D, Fairfax, VA]</v>
      </c>
      <c r="O4144" s="90"/>
      <c r="S4144" s="95">
        <f t="shared" si="1004"/>
        <v>0</v>
      </c>
      <c r="T4144" s="86" t="str">
        <f t="shared" si="1005"/>
        <v/>
      </c>
      <c r="U4144" s="86" t="str">
        <f t="shared" si="1014"/>
        <v/>
      </c>
      <c r="V4144" s="95" t="str">
        <f t="shared" si="1006"/>
        <v/>
      </c>
      <c r="AE4144" s="92" t="str">
        <f t="shared" si="1007"/>
        <v/>
      </c>
      <c r="AF4144" s="96" t="str">
        <f t="shared" si="1008"/>
        <v>&lt;a name='19000100'&gt;&lt;b&gt;: 0 - Mobius Records [10409 Main St, Suite D, Fairfax, VA]&lt;/b&gt;&lt;/a&gt;&lt;br&gt;</v>
      </c>
      <c r="AG4144" s="97">
        <f t="shared" si="1009"/>
        <v>1900</v>
      </c>
      <c r="AH4144" s="97" t="str">
        <f t="shared" si="1010"/>
        <v>01</v>
      </c>
      <c r="AI4144" s="97" t="str">
        <f t="shared" si="1011"/>
        <v>00</v>
      </c>
      <c r="AJ4144" s="97" t="str">
        <f t="shared" si="1012"/>
        <v>19000100</v>
      </c>
    </row>
    <row r="4145" spans="6:36" ht="12" customHeight="1" x14ac:dyDescent="0.15">
      <c r="F4145" s="86" t="str">
        <f t="shared" si="1001"/>
        <v>Saturday</v>
      </c>
      <c r="G4145" s="91"/>
      <c r="H4145" s="92" t="str">
        <f>VLOOKUP(MONTH(G4145),VLOOKUP!$W$1:$X$24,2)</f>
        <v>January</v>
      </c>
      <c r="I4145" s="92" t="str">
        <f t="shared" si="1002"/>
        <v/>
      </c>
      <c r="J4145" s="93" t="s">
        <v>1642</v>
      </c>
      <c r="L4145" s="86" t="str">
        <f t="shared" si="1013"/>
        <v>Mobius Records [4007 University Dr, Fairfax, VA]</v>
      </c>
      <c r="M4145" s="86">
        <f t="shared" si="1003"/>
        <v>0</v>
      </c>
      <c r="N4145" s="93" t="str">
        <f t="shared" si="1000"/>
        <v>Mobius Records [4007 University Dr, Fairfax, VA]</v>
      </c>
      <c r="O4145" s="94"/>
      <c r="S4145" s="95">
        <f t="shared" si="1004"/>
        <v>0</v>
      </c>
      <c r="T4145" s="86" t="str">
        <f t="shared" si="1005"/>
        <v/>
      </c>
      <c r="U4145" s="86" t="str">
        <f t="shared" si="1014"/>
        <v/>
      </c>
      <c r="V4145" s="95" t="str">
        <f t="shared" si="1006"/>
        <v/>
      </c>
      <c r="AE4145" s="92" t="str">
        <f t="shared" si="1007"/>
        <v/>
      </c>
      <c r="AF4145" s="96" t="str">
        <f t="shared" si="1008"/>
        <v>&lt;a name='19000100'&gt;&lt;b&gt;: 0 - Mobius Records [4007 University Dr, Fairfax, VA]&lt;/b&gt;&lt;/a&gt;&lt;br&gt;</v>
      </c>
      <c r="AG4145" s="97">
        <f t="shared" si="1009"/>
        <v>1900</v>
      </c>
      <c r="AH4145" s="97" t="str">
        <f t="shared" si="1010"/>
        <v>01</v>
      </c>
      <c r="AI4145" s="97" t="str">
        <f t="shared" si="1011"/>
        <v>00</v>
      </c>
      <c r="AJ4145" s="97" t="str">
        <f t="shared" si="1012"/>
        <v>19000100</v>
      </c>
    </row>
    <row r="4146" spans="6:36" ht="12" customHeight="1" x14ac:dyDescent="0.15">
      <c r="F4146" s="86" t="str">
        <f t="shared" si="1001"/>
        <v>Saturday</v>
      </c>
      <c r="G4146" s="91"/>
      <c r="H4146" s="92" t="str">
        <f>VLOOKUP(MONTH(G4146),VLOOKUP!$W$1:$X$24,2)</f>
        <v>January</v>
      </c>
      <c r="I4146" s="92" t="str">
        <f t="shared" si="1002"/>
        <v/>
      </c>
      <c r="J4146" s="93" t="s">
        <v>1642</v>
      </c>
      <c r="L4146" s="86" t="str">
        <f t="shared" si="1013"/>
        <v>Mobius Records [4007 University Dr, Fairfax, VA]</v>
      </c>
      <c r="M4146" s="86">
        <f t="shared" si="1003"/>
        <v>0</v>
      </c>
      <c r="N4146" s="93" t="str">
        <f t="shared" si="1000"/>
        <v>Mobius Records [4007 University Dr, Fairfax, VA]</v>
      </c>
      <c r="O4146" s="94"/>
      <c r="S4146" s="95">
        <f t="shared" si="1004"/>
        <v>0</v>
      </c>
      <c r="T4146" s="86" t="str">
        <f t="shared" si="1005"/>
        <v/>
      </c>
      <c r="U4146" s="86" t="str">
        <f t="shared" si="1014"/>
        <v/>
      </c>
      <c r="V4146" s="95" t="str">
        <f t="shared" si="1006"/>
        <v/>
      </c>
      <c r="AE4146" s="92" t="str">
        <f t="shared" si="1007"/>
        <v/>
      </c>
      <c r="AF4146" s="96" t="str">
        <f t="shared" si="1008"/>
        <v>&lt;a name='19000100'&gt;&lt;b&gt;: 0 - Mobius Records [4007 University Dr, Fairfax, VA]&lt;/b&gt;&lt;/a&gt;&lt;br&gt;</v>
      </c>
      <c r="AG4146" s="97">
        <f t="shared" si="1009"/>
        <v>1900</v>
      </c>
      <c r="AH4146" s="97" t="str">
        <f t="shared" si="1010"/>
        <v>01</v>
      </c>
      <c r="AI4146" s="97" t="str">
        <f t="shared" si="1011"/>
        <v>00</v>
      </c>
      <c r="AJ4146" s="97" t="str">
        <f t="shared" si="1012"/>
        <v>19000100</v>
      </c>
    </row>
    <row r="4147" spans="6:36" ht="12" customHeight="1" x14ac:dyDescent="0.15">
      <c r="F4147" s="86" t="str">
        <f t="shared" si="1001"/>
        <v>Saturday</v>
      </c>
      <c r="G4147" s="91"/>
      <c r="H4147" s="92" t="str">
        <f>VLOOKUP(MONTH(G4147),VLOOKUP!$W$1:$X$24,2)</f>
        <v>January</v>
      </c>
      <c r="I4147" s="92" t="str">
        <f t="shared" si="1002"/>
        <v/>
      </c>
      <c r="J4147" s="93" t="s">
        <v>1642</v>
      </c>
      <c r="L4147" s="86" t="str">
        <f t="shared" si="1013"/>
        <v>Mobius Records [4007 University Dr, Fairfax, VA]</v>
      </c>
      <c r="M4147" s="86">
        <f t="shared" si="1003"/>
        <v>0</v>
      </c>
      <c r="N4147" s="93" t="str">
        <f t="shared" si="1000"/>
        <v>Mobius Records [4007 University Dr, Fairfax, VA]</v>
      </c>
      <c r="O4147" s="94"/>
      <c r="S4147" s="95">
        <f t="shared" si="1004"/>
        <v>0</v>
      </c>
      <c r="T4147" s="86" t="str">
        <f t="shared" si="1005"/>
        <v/>
      </c>
      <c r="U4147" s="86" t="str">
        <f t="shared" si="1014"/>
        <v/>
      </c>
      <c r="V4147" s="95" t="str">
        <f t="shared" si="1006"/>
        <v/>
      </c>
      <c r="AE4147" s="92" t="str">
        <f t="shared" si="1007"/>
        <v/>
      </c>
      <c r="AF4147" s="96" t="str">
        <f t="shared" si="1008"/>
        <v>&lt;a name='19000100'&gt;&lt;b&gt;: 0 - Mobius Records [4007 University Dr, Fairfax, VA]&lt;/b&gt;&lt;/a&gt;&lt;br&gt;</v>
      </c>
      <c r="AG4147" s="97">
        <f t="shared" si="1009"/>
        <v>1900</v>
      </c>
      <c r="AH4147" s="97" t="str">
        <f t="shared" si="1010"/>
        <v>01</v>
      </c>
      <c r="AI4147" s="97" t="str">
        <f t="shared" si="1011"/>
        <v>00</v>
      </c>
      <c r="AJ4147" s="97" t="str">
        <f t="shared" si="1012"/>
        <v>19000100</v>
      </c>
    </row>
    <row r="4148" spans="6:36" ht="12" customHeight="1" x14ac:dyDescent="0.15">
      <c r="F4148" s="86" t="str">
        <f t="shared" si="1001"/>
        <v>Saturday</v>
      </c>
      <c r="G4148" s="91"/>
      <c r="H4148" s="92" t="str">
        <f>VLOOKUP(MONTH(G4148),VLOOKUP!$W$1:$X$24,2)</f>
        <v>January</v>
      </c>
      <c r="I4148" s="92" t="str">
        <f t="shared" si="1002"/>
        <v/>
      </c>
      <c r="J4148" s="93" t="s">
        <v>1038</v>
      </c>
      <c r="L4148" s="86" t="str">
        <f t="shared" si="1013"/>
        <v>Mobtown Ballroom [861 Washington Blvd, Baltimore, MD]</v>
      </c>
      <c r="M4148" s="86">
        <f t="shared" si="1003"/>
        <v>0</v>
      </c>
      <c r="N4148" s="93" t="str">
        <f t="shared" ref="N4148:N4211" si="1015">J4148</f>
        <v>Mobtown Ballroom [861 Washington Blvd, Baltimore, MD]</v>
      </c>
      <c r="O4148" s="94"/>
      <c r="S4148" s="95">
        <f t="shared" si="1004"/>
        <v>0</v>
      </c>
      <c r="T4148" s="86" t="str">
        <f t="shared" si="1005"/>
        <v/>
      </c>
      <c r="U4148" s="86" t="str">
        <f t="shared" si="1014"/>
        <v/>
      </c>
      <c r="V4148" s="95" t="str">
        <f t="shared" si="1006"/>
        <v/>
      </c>
      <c r="AE4148" s="92" t="str">
        <f t="shared" si="1007"/>
        <v/>
      </c>
      <c r="AF4148" s="96" t="str">
        <f t="shared" si="1008"/>
        <v>&lt;a name='19000100'&gt;&lt;b&gt;: 0 - Mobtown Ballroom [861 Washington Blvd, Baltimore, MD]&lt;/b&gt;&lt;/a&gt;&lt;br&gt;</v>
      </c>
      <c r="AG4148" s="97">
        <f t="shared" si="1009"/>
        <v>1900</v>
      </c>
      <c r="AH4148" s="97" t="str">
        <f t="shared" si="1010"/>
        <v>01</v>
      </c>
      <c r="AI4148" s="97" t="str">
        <f t="shared" si="1011"/>
        <v>00</v>
      </c>
      <c r="AJ4148" s="97" t="str">
        <f t="shared" si="1012"/>
        <v>19000100</v>
      </c>
    </row>
    <row r="4149" spans="6:36" ht="12" customHeight="1" x14ac:dyDescent="0.15">
      <c r="F4149" s="86" t="str">
        <f t="shared" si="1001"/>
        <v>Saturday</v>
      </c>
      <c r="G4149" s="91"/>
      <c r="H4149" s="92" t="str">
        <f>VLOOKUP(MONTH(G4149),VLOOKUP!$W$1:$X$24,2)</f>
        <v>January</v>
      </c>
      <c r="I4149" s="92" t="str">
        <f t="shared" si="1002"/>
        <v/>
      </c>
      <c r="J4149" s="93" t="s">
        <v>1038</v>
      </c>
      <c r="L4149" s="86" t="str">
        <f t="shared" si="1013"/>
        <v>Mobtown Ballroom [861 Washington Blvd, Baltimore, MD]</v>
      </c>
      <c r="M4149" s="86">
        <f t="shared" si="1003"/>
        <v>0</v>
      </c>
      <c r="N4149" s="93" t="str">
        <f t="shared" si="1015"/>
        <v>Mobtown Ballroom [861 Washington Blvd, Baltimore, MD]</v>
      </c>
      <c r="O4149" s="94"/>
      <c r="S4149" s="95">
        <f t="shared" si="1004"/>
        <v>0</v>
      </c>
      <c r="T4149" s="86" t="str">
        <f t="shared" si="1005"/>
        <v/>
      </c>
      <c r="U4149" s="86" t="str">
        <f t="shared" si="1014"/>
        <v/>
      </c>
      <c r="V4149" s="95" t="str">
        <f t="shared" si="1006"/>
        <v/>
      </c>
      <c r="AE4149" s="92" t="str">
        <f t="shared" si="1007"/>
        <v/>
      </c>
      <c r="AF4149" s="96" t="str">
        <f t="shared" si="1008"/>
        <v>&lt;a name='19000100'&gt;&lt;b&gt;: 0 - Mobtown Ballroom [861 Washington Blvd, Baltimore, MD]&lt;/b&gt;&lt;/a&gt;&lt;br&gt;</v>
      </c>
      <c r="AG4149" s="97">
        <f t="shared" si="1009"/>
        <v>1900</v>
      </c>
      <c r="AH4149" s="97" t="str">
        <f t="shared" si="1010"/>
        <v>01</v>
      </c>
      <c r="AI4149" s="97" t="str">
        <f t="shared" si="1011"/>
        <v>00</v>
      </c>
      <c r="AJ4149" s="97" t="str">
        <f t="shared" si="1012"/>
        <v>19000100</v>
      </c>
    </row>
    <row r="4150" spans="6:36" ht="12" customHeight="1" x14ac:dyDescent="0.15">
      <c r="F4150" s="86" t="str">
        <f t="shared" si="1001"/>
        <v>Saturday</v>
      </c>
      <c r="G4150" s="91"/>
      <c r="H4150" s="92" t="str">
        <f>VLOOKUP(MONTH(G4150),VLOOKUP!$W$1:$X$24,2)</f>
        <v>January</v>
      </c>
      <c r="I4150" s="92" t="str">
        <f t="shared" si="1002"/>
        <v/>
      </c>
      <c r="J4150" s="93" t="s">
        <v>1038</v>
      </c>
      <c r="L4150" s="86" t="str">
        <f t="shared" si="1013"/>
        <v>Mobtown Ballroom [861 Washington Blvd, Baltimore, MD]</v>
      </c>
      <c r="M4150" s="86">
        <f t="shared" si="1003"/>
        <v>0</v>
      </c>
      <c r="N4150" s="93" t="str">
        <f t="shared" si="1015"/>
        <v>Mobtown Ballroom [861 Washington Blvd, Baltimore, MD]</v>
      </c>
      <c r="O4150" s="94"/>
      <c r="S4150" s="95">
        <f t="shared" si="1004"/>
        <v>0</v>
      </c>
      <c r="T4150" s="86" t="str">
        <f t="shared" si="1005"/>
        <v/>
      </c>
      <c r="U4150" s="86" t="str">
        <f t="shared" si="1014"/>
        <v/>
      </c>
      <c r="V4150" s="95" t="str">
        <f t="shared" si="1006"/>
        <v/>
      </c>
      <c r="AE4150" s="92" t="str">
        <f t="shared" si="1007"/>
        <v/>
      </c>
      <c r="AF4150" s="96" t="str">
        <f t="shared" si="1008"/>
        <v>&lt;a name='19000100'&gt;&lt;b&gt;: 0 - Mobtown Ballroom [861 Washington Blvd, Baltimore, MD]&lt;/b&gt;&lt;/a&gt;&lt;br&gt;</v>
      </c>
      <c r="AG4150" s="97">
        <f t="shared" si="1009"/>
        <v>1900</v>
      </c>
      <c r="AH4150" s="97" t="str">
        <f t="shared" si="1010"/>
        <v>01</v>
      </c>
      <c r="AI4150" s="97" t="str">
        <f t="shared" si="1011"/>
        <v>00</v>
      </c>
      <c r="AJ4150" s="97" t="str">
        <f t="shared" si="1012"/>
        <v>19000100</v>
      </c>
    </row>
    <row r="4151" spans="6:36" ht="12" customHeight="1" x14ac:dyDescent="0.15">
      <c r="F4151" s="86" t="str">
        <f t="shared" si="1001"/>
        <v>Saturday</v>
      </c>
      <c r="G4151" s="91"/>
      <c r="H4151" s="92" t="str">
        <f>VLOOKUP(MONTH(G4151),VLOOKUP!$W$1:$X$24,2)</f>
        <v>January</v>
      </c>
      <c r="I4151" s="92" t="str">
        <f t="shared" si="1002"/>
        <v/>
      </c>
      <c r="J4151" s="93" t="s">
        <v>941</v>
      </c>
      <c r="L4151" s="86" t="str">
        <f t="shared" si="1013"/>
        <v>Mobtown Studios [2603 N Charles St, Baltimore, MD]</v>
      </c>
      <c r="M4151" s="86">
        <f t="shared" si="1003"/>
        <v>0</v>
      </c>
      <c r="N4151" s="93" t="str">
        <f t="shared" si="1015"/>
        <v>Mobtown Studios [2603 N Charles St, Baltimore, MD]</v>
      </c>
      <c r="O4151" s="94"/>
      <c r="S4151" s="95">
        <f t="shared" si="1004"/>
        <v>0</v>
      </c>
      <c r="T4151" s="86" t="str">
        <f t="shared" si="1005"/>
        <v/>
      </c>
      <c r="U4151" s="86" t="str">
        <f t="shared" si="1014"/>
        <v/>
      </c>
      <c r="V4151" s="95" t="str">
        <f t="shared" si="1006"/>
        <v/>
      </c>
      <c r="AE4151" s="92" t="str">
        <f t="shared" si="1007"/>
        <v/>
      </c>
      <c r="AF4151" s="96" t="str">
        <f t="shared" si="1008"/>
        <v>&lt;a name='19000100'&gt;&lt;b&gt;: 0 - Mobtown Studios [2603 N Charles St, Baltimore, MD]&lt;/b&gt;&lt;/a&gt;&lt;br&gt;</v>
      </c>
      <c r="AG4151" s="97">
        <f t="shared" si="1009"/>
        <v>1900</v>
      </c>
      <c r="AH4151" s="97" t="str">
        <f t="shared" si="1010"/>
        <v>01</v>
      </c>
      <c r="AI4151" s="97" t="str">
        <f t="shared" si="1011"/>
        <v>00</v>
      </c>
      <c r="AJ4151" s="97" t="str">
        <f t="shared" si="1012"/>
        <v>19000100</v>
      </c>
    </row>
    <row r="4152" spans="6:36" ht="12" customHeight="1" x14ac:dyDescent="0.15">
      <c r="F4152" s="86" t="str">
        <f t="shared" si="1001"/>
        <v>Saturday</v>
      </c>
      <c r="G4152" s="91"/>
      <c r="H4152" s="92" t="str">
        <f>VLOOKUP(MONTH(G4152),VLOOKUP!$W$1:$X$24,2)</f>
        <v>January</v>
      </c>
      <c r="I4152" s="92" t="str">
        <f t="shared" si="1002"/>
        <v/>
      </c>
      <c r="J4152" s="93" t="s">
        <v>941</v>
      </c>
      <c r="L4152" s="86" t="str">
        <f t="shared" si="1013"/>
        <v>Mobtown Studios [2603 N Charles St, Baltimore, MD]</v>
      </c>
      <c r="M4152" s="86">
        <f t="shared" si="1003"/>
        <v>0</v>
      </c>
      <c r="N4152" s="93" t="str">
        <f t="shared" si="1015"/>
        <v>Mobtown Studios [2603 N Charles St, Baltimore, MD]</v>
      </c>
      <c r="O4152" s="94"/>
      <c r="S4152" s="95">
        <f t="shared" si="1004"/>
        <v>0</v>
      </c>
      <c r="T4152" s="86" t="str">
        <f t="shared" si="1005"/>
        <v/>
      </c>
      <c r="U4152" s="86" t="str">
        <f t="shared" si="1014"/>
        <v/>
      </c>
      <c r="V4152" s="95" t="str">
        <f t="shared" si="1006"/>
        <v/>
      </c>
      <c r="AE4152" s="92" t="str">
        <f t="shared" si="1007"/>
        <v/>
      </c>
      <c r="AF4152" s="96" t="str">
        <f t="shared" si="1008"/>
        <v>&lt;a name='19000100'&gt;&lt;b&gt;: 0 - Mobtown Studios [2603 N Charles St, Baltimore, MD]&lt;/b&gt;&lt;/a&gt;&lt;br&gt;</v>
      </c>
      <c r="AG4152" s="97">
        <f t="shared" si="1009"/>
        <v>1900</v>
      </c>
      <c r="AH4152" s="97" t="str">
        <f t="shared" si="1010"/>
        <v>01</v>
      </c>
      <c r="AI4152" s="97" t="str">
        <f t="shared" si="1011"/>
        <v>00</v>
      </c>
      <c r="AJ4152" s="97" t="str">
        <f t="shared" si="1012"/>
        <v>19000100</v>
      </c>
    </row>
    <row r="4153" spans="6:36" ht="12" customHeight="1" x14ac:dyDescent="0.15">
      <c r="F4153" s="86" t="str">
        <f t="shared" si="1001"/>
        <v>Saturday</v>
      </c>
      <c r="G4153" s="91"/>
      <c r="H4153" s="92" t="str">
        <f>VLOOKUP(MONTH(G4153),VLOOKUP!$W$1:$X$24,2)</f>
        <v>January</v>
      </c>
      <c r="I4153" s="92" t="str">
        <f t="shared" si="1002"/>
        <v/>
      </c>
      <c r="J4153" s="93" t="s">
        <v>941</v>
      </c>
      <c r="L4153" s="86" t="str">
        <f t="shared" si="1013"/>
        <v>Mobtown Studios [2603 N Charles St, Baltimore, MD]</v>
      </c>
      <c r="M4153" s="86">
        <f t="shared" si="1003"/>
        <v>0</v>
      </c>
      <c r="N4153" s="93" t="str">
        <f t="shared" si="1015"/>
        <v>Mobtown Studios [2603 N Charles St, Baltimore, MD]</v>
      </c>
      <c r="O4153" s="94"/>
      <c r="S4153" s="95">
        <f t="shared" si="1004"/>
        <v>0</v>
      </c>
      <c r="T4153" s="86" t="str">
        <f t="shared" si="1005"/>
        <v/>
      </c>
      <c r="U4153" s="86" t="str">
        <f t="shared" si="1014"/>
        <v/>
      </c>
      <c r="V4153" s="95" t="str">
        <f t="shared" si="1006"/>
        <v/>
      </c>
      <c r="AE4153" s="92" t="str">
        <f t="shared" si="1007"/>
        <v/>
      </c>
      <c r="AF4153" s="96" t="str">
        <f t="shared" si="1008"/>
        <v>&lt;a name='19000100'&gt;&lt;b&gt;: 0 - Mobtown Studios [2603 N Charles St, Baltimore, MD]&lt;/b&gt;&lt;/a&gt;&lt;br&gt;</v>
      </c>
      <c r="AG4153" s="97">
        <f t="shared" si="1009"/>
        <v>1900</v>
      </c>
      <c r="AH4153" s="97" t="str">
        <f t="shared" si="1010"/>
        <v>01</v>
      </c>
      <c r="AI4153" s="97" t="str">
        <f t="shared" si="1011"/>
        <v>00</v>
      </c>
      <c r="AJ4153" s="97" t="str">
        <f t="shared" si="1012"/>
        <v>19000100</v>
      </c>
    </row>
    <row r="4154" spans="6:36" ht="12" customHeight="1" x14ac:dyDescent="0.15">
      <c r="F4154" s="86" t="str">
        <f t="shared" si="1001"/>
        <v>Saturday</v>
      </c>
      <c r="G4154" s="91"/>
      <c r="H4154" s="92" t="str">
        <f>VLOOKUP(MONTH(G4154),VLOOKUP!$W$1:$X$24,2)</f>
        <v>January</v>
      </c>
      <c r="I4154" s="92" t="str">
        <f t="shared" si="1002"/>
        <v/>
      </c>
      <c r="J4154" s="93" t="s">
        <v>941</v>
      </c>
      <c r="L4154" s="86" t="str">
        <f t="shared" si="1013"/>
        <v>Mobtown Studios [2603 N Charles St, Baltimore, MD]</v>
      </c>
      <c r="M4154" s="86">
        <f t="shared" si="1003"/>
        <v>0</v>
      </c>
      <c r="N4154" s="93" t="str">
        <f t="shared" si="1015"/>
        <v>Mobtown Studios [2603 N Charles St, Baltimore, MD]</v>
      </c>
      <c r="O4154" s="94"/>
      <c r="S4154" s="95">
        <f t="shared" si="1004"/>
        <v>0</v>
      </c>
      <c r="T4154" s="86" t="str">
        <f t="shared" si="1005"/>
        <v/>
      </c>
      <c r="U4154" s="86" t="str">
        <f t="shared" si="1014"/>
        <v/>
      </c>
      <c r="V4154" s="95" t="str">
        <f t="shared" si="1006"/>
        <v/>
      </c>
      <c r="AE4154" s="92" t="str">
        <f t="shared" si="1007"/>
        <v/>
      </c>
      <c r="AF4154" s="96" t="str">
        <f t="shared" si="1008"/>
        <v>&lt;a name='19000100'&gt;&lt;b&gt;: 0 - Mobtown Studios [2603 N Charles St, Baltimore, MD]&lt;/b&gt;&lt;/a&gt;&lt;br&gt;</v>
      </c>
      <c r="AG4154" s="97">
        <f t="shared" si="1009"/>
        <v>1900</v>
      </c>
      <c r="AH4154" s="97" t="str">
        <f t="shared" si="1010"/>
        <v>01</v>
      </c>
      <c r="AI4154" s="97" t="str">
        <f t="shared" si="1011"/>
        <v>00</v>
      </c>
      <c r="AJ4154" s="97" t="str">
        <f t="shared" si="1012"/>
        <v>19000100</v>
      </c>
    </row>
    <row r="4155" spans="6:36" ht="12" customHeight="1" x14ac:dyDescent="0.15">
      <c r="F4155" s="86" t="str">
        <f t="shared" si="1001"/>
        <v>Saturday</v>
      </c>
      <c r="G4155" s="91"/>
      <c r="H4155" s="92" t="str">
        <f>VLOOKUP(MONTH(G4155),VLOOKUP!$W$1:$X$24,2)</f>
        <v>January</v>
      </c>
      <c r="I4155" s="92" t="str">
        <f t="shared" si="1002"/>
        <v/>
      </c>
      <c r="J4155" s="93" t="s">
        <v>941</v>
      </c>
      <c r="L4155" s="86" t="str">
        <f t="shared" si="1013"/>
        <v>Mobtown Studios [2603 N Charles St, Baltimore, MD]</v>
      </c>
      <c r="M4155" s="86">
        <f t="shared" si="1003"/>
        <v>0</v>
      </c>
      <c r="N4155" s="93" t="str">
        <f t="shared" si="1015"/>
        <v>Mobtown Studios [2603 N Charles St, Baltimore, MD]</v>
      </c>
      <c r="O4155" s="94"/>
      <c r="S4155" s="95">
        <f t="shared" si="1004"/>
        <v>0</v>
      </c>
      <c r="T4155" s="86" t="str">
        <f t="shared" si="1005"/>
        <v/>
      </c>
      <c r="U4155" s="86" t="str">
        <f t="shared" si="1014"/>
        <v/>
      </c>
      <c r="V4155" s="95" t="str">
        <f t="shared" si="1006"/>
        <v/>
      </c>
      <c r="AE4155" s="92" t="str">
        <f t="shared" si="1007"/>
        <v/>
      </c>
      <c r="AF4155" s="96" t="str">
        <f t="shared" si="1008"/>
        <v>&lt;a name='19000100'&gt;&lt;b&gt;: 0 - Mobtown Studios [2603 N Charles St, Baltimore, MD]&lt;/b&gt;&lt;/a&gt;&lt;br&gt;</v>
      </c>
      <c r="AG4155" s="97">
        <f t="shared" si="1009"/>
        <v>1900</v>
      </c>
      <c r="AH4155" s="97" t="str">
        <f t="shared" si="1010"/>
        <v>01</v>
      </c>
      <c r="AI4155" s="97" t="str">
        <f t="shared" si="1011"/>
        <v>00</v>
      </c>
      <c r="AJ4155" s="97" t="str">
        <f t="shared" si="1012"/>
        <v>19000100</v>
      </c>
    </row>
    <row r="4156" spans="6:36" ht="12" customHeight="1" x14ac:dyDescent="0.15">
      <c r="F4156" s="86" t="str">
        <f t="shared" si="1001"/>
        <v>Saturday</v>
      </c>
      <c r="G4156" s="91"/>
      <c r="H4156" s="92" t="str">
        <f>VLOOKUP(MONTH(G4156),VLOOKUP!$W$1:$X$24,2)</f>
        <v>January</v>
      </c>
      <c r="I4156" s="92" t="str">
        <f t="shared" si="1002"/>
        <v/>
      </c>
      <c r="J4156" s="93" t="s">
        <v>941</v>
      </c>
      <c r="L4156" s="86" t="str">
        <f t="shared" si="1013"/>
        <v>Mobtown Studios [2603 N Charles St, Baltimore, MD]</v>
      </c>
      <c r="M4156" s="86">
        <f t="shared" si="1003"/>
        <v>0</v>
      </c>
      <c r="N4156" s="93" t="str">
        <f t="shared" si="1015"/>
        <v>Mobtown Studios [2603 N Charles St, Baltimore, MD]</v>
      </c>
      <c r="O4156" s="94"/>
      <c r="S4156" s="95">
        <f t="shared" si="1004"/>
        <v>0</v>
      </c>
      <c r="T4156" s="86" t="str">
        <f t="shared" si="1005"/>
        <v/>
      </c>
      <c r="U4156" s="86" t="str">
        <f t="shared" si="1014"/>
        <v/>
      </c>
      <c r="V4156" s="95" t="str">
        <f t="shared" si="1006"/>
        <v/>
      </c>
      <c r="AE4156" s="92" t="str">
        <f t="shared" si="1007"/>
        <v/>
      </c>
      <c r="AF4156" s="96" t="str">
        <f t="shared" si="1008"/>
        <v>&lt;a name='19000100'&gt;&lt;b&gt;: 0 - Mobtown Studios [2603 N Charles St, Baltimore, MD]&lt;/b&gt;&lt;/a&gt;&lt;br&gt;</v>
      </c>
      <c r="AG4156" s="97">
        <f t="shared" si="1009"/>
        <v>1900</v>
      </c>
      <c r="AH4156" s="97" t="str">
        <f t="shared" si="1010"/>
        <v>01</v>
      </c>
      <c r="AI4156" s="97" t="str">
        <f t="shared" si="1011"/>
        <v>00</v>
      </c>
      <c r="AJ4156" s="97" t="str">
        <f t="shared" si="1012"/>
        <v>19000100</v>
      </c>
    </row>
    <row r="4157" spans="6:36" ht="12" customHeight="1" x14ac:dyDescent="0.15">
      <c r="F4157" s="86" t="str">
        <f t="shared" si="1001"/>
        <v>Saturday</v>
      </c>
      <c r="G4157" s="91"/>
      <c r="H4157" s="92" t="str">
        <f>VLOOKUP(MONTH(G4157),VLOOKUP!$W$1:$X$24,2)</f>
        <v>January</v>
      </c>
      <c r="I4157" s="92" t="str">
        <f t="shared" si="1002"/>
        <v/>
      </c>
      <c r="J4157" s="103" t="s">
        <v>836</v>
      </c>
      <c r="L4157" s="86" t="str">
        <f t="shared" si="1013"/>
        <v>Moca DC [1054 31st Street NW, WDC]</v>
      </c>
      <c r="M4157" s="86">
        <f t="shared" si="1003"/>
        <v>0</v>
      </c>
      <c r="N4157" s="142" t="str">
        <f t="shared" si="1015"/>
        <v>Moca DC [1054 31st Street NW, WDC]</v>
      </c>
      <c r="O4157" s="90"/>
      <c r="S4157" s="95">
        <f t="shared" si="1004"/>
        <v>0</v>
      </c>
      <c r="T4157" s="86" t="str">
        <f t="shared" si="1005"/>
        <v/>
      </c>
      <c r="U4157" s="86" t="str">
        <f t="shared" si="1014"/>
        <v/>
      </c>
      <c r="V4157" s="95" t="str">
        <f t="shared" si="1006"/>
        <v/>
      </c>
      <c r="AE4157" s="92" t="str">
        <f t="shared" si="1007"/>
        <v/>
      </c>
      <c r="AF4157" s="96" t="str">
        <f t="shared" si="1008"/>
        <v>&lt;a name='19000100'&gt;&lt;b&gt;: 0 - Moca DC [1054 31st Street NW, WDC]&lt;/b&gt;&lt;/a&gt;&lt;br&gt;</v>
      </c>
      <c r="AG4157" s="97">
        <f t="shared" si="1009"/>
        <v>1900</v>
      </c>
      <c r="AH4157" s="97" t="str">
        <f t="shared" si="1010"/>
        <v>01</v>
      </c>
      <c r="AI4157" s="97" t="str">
        <f t="shared" si="1011"/>
        <v>00</v>
      </c>
      <c r="AJ4157" s="97" t="str">
        <f t="shared" si="1012"/>
        <v>19000100</v>
      </c>
    </row>
    <row r="4158" spans="6:36" ht="12" customHeight="1" x14ac:dyDescent="0.15">
      <c r="F4158" s="86" t="str">
        <f t="shared" si="1001"/>
        <v>Saturday</v>
      </c>
      <c r="G4158" s="91"/>
      <c r="H4158" s="92" t="str">
        <f>VLOOKUP(MONTH(G4158),VLOOKUP!$W$1:$X$24,2)</f>
        <v>January</v>
      </c>
      <c r="I4158" s="92" t="str">
        <f t="shared" si="1002"/>
        <v/>
      </c>
      <c r="J4158" s="103" t="s">
        <v>836</v>
      </c>
      <c r="L4158" s="86" t="str">
        <f t="shared" si="1013"/>
        <v>Moca DC [1054 31st Street NW, WDC]</v>
      </c>
      <c r="M4158" s="86">
        <f t="shared" si="1003"/>
        <v>0</v>
      </c>
      <c r="N4158" s="142" t="str">
        <f t="shared" si="1015"/>
        <v>Moca DC [1054 31st Street NW, WDC]</v>
      </c>
      <c r="O4158" s="90"/>
      <c r="S4158" s="95">
        <f t="shared" si="1004"/>
        <v>0</v>
      </c>
      <c r="T4158" s="86" t="str">
        <f t="shared" si="1005"/>
        <v/>
      </c>
      <c r="U4158" s="86" t="str">
        <f t="shared" si="1014"/>
        <v/>
      </c>
      <c r="V4158" s="95" t="str">
        <f t="shared" si="1006"/>
        <v/>
      </c>
      <c r="AE4158" s="92" t="str">
        <f t="shared" si="1007"/>
        <v/>
      </c>
      <c r="AF4158" s="96" t="str">
        <f t="shared" si="1008"/>
        <v>&lt;a name='19000100'&gt;&lt;b&gt;: 0 - Moca DC [1054 31st Street NW, WDC]&lt;/b&gt;&lt;/a&gt;&lt;br&gt;</v>
      </c>
      <c r="AG4158" s="97">
        <f t="shared" si="1009"/>
        <v>1900</v>
      </c>
      <c r="AH4158" s="97" t="str">
        <f t="shared" si="1010"/>
        <v>01</v>
      </c>
      <c r="AI4158" s="97" t="str">
        <f t="shared" si="1011"/>
        <v>00</v>
      </c>
      <c r="AJ4158" s="97" t="str">
        <f t="shared" si="1012"/>
        <v>19000100</v>
      </c>
    </row>
    <row r="4159" spans="6:36" ht="12" customHeight="1" x14ac:dyDescent="0.15">
      <c r="F4159" s="86" t="str">
        <f t="shared" si="1001"/>
        <v>Saturday</v>
      </c>
      <c r="G4159" s="91"/>
      <c r="H4159" s="92" t="str">
        <f>VLOOKUP(MONTH(G4159),VLOOKUP!$W$1:$X$24,2)</f>
        <v>January</v>
      </c>
      <c r="I4159" s="92" t="str">
        <f t="shared" si="1002"/>
        <v/>
      </c>
      <c r="J4159" s="103" t="s">
        <v>836</v>
      </c>
      <c r="L4159" s="86" t="str">
        <f t="shared" si="1013"/>
        <v>Moca DC [1054 31st Street NW, WDC]</v>
      </c>
      <c r="M4159" s="86">
        <f t="shared" si="1003"/>
        <v>0</v>
      </c>
      <c r="N4159" s="142" t="str">
        <f t="shared" si="1015"/>
        <v>Moca DC [1054 31st Street NW, WDC]</v>
      </c>
      <c r="O4159" s="90"/>
      <c r="S4159" s="95">
        <f t="shared" si="1004"/>
        <v>0</v>
      </c>
      <c r="T4159" s="86" t="str">
        <f t="shared" si="1005"/>
        <v/>
      </c>
      <c r="U4159" s="86" t="str">
        <f t="shared" si="1014"/>
        <v/>
      </c>
      <c r="V4159" s="95" t="str">
        <f t="shared" si="1006"/>
        <v/>
      </c>
      <c r="AE4159" s="92" t="str">
        <f t="shared" si="1007"/>
        <v/>
      </c>
      <c r="AF4159" s="96" t="str">
        <f t="shared" si="1008"/>
        <v>&lt;a name='19000100'&gt;&lt;b&gt;: 0 - Moca DC [1054 31st Street NW, WDC]&lt;/b&gt;&lt;/a&gt;&lt;br&gt;</v>
      </c>
      <c r="AG4159" s="97">
        <f t="shared" si="1009"/>
        <v>1900</v>
      </c>
      <c r="AH4159" s="97" t="str">
        <f t="shared" si="1010"/>
        <v>01</v>
      </c>
      <c r="AI4159" s="97" t="str">
        <f t="shared" si="1011"/>
        <v>00</v>
      </c>
      <c r="AJ4159" s="97" t="str">
        <f t="shared" si="1012"/>
        <v>19000100</v>
      </c>
    </row>
    <row r="4160" spans="6:36" ht="12" customHeight="1" x14ac:dyDescent="0.15">
      <c r="F4160" s="86" t="str">
        <f t="shared" si="1001"/>
        <v>Saturday</v>
      </c>
      <c r="H4160" s="92" t="str">
        <f>VLOOKUP(MONTH(G4160),VLOOKUP!$W$1:$X$24,2)</f>
        <v>January</v>
      </c>
      <c r="I4160" s="92" t="str">
        <f t="shared" si="1002"/>
        <v/>
      </c>
      <c r="J4160" s="109" t="s">
        <v>106</v>
      </c>
      <c r="K4160" s="106"/>
      <c r="L4160" s="86" t="str">
        <f t="shared" si="1013"/>
        <v>Modell Performing Arts Center at the Lyric [140 W Mt Royal Ave, Baltimore, MD]</v>
      </c>
      <c r="M4160" s="86">
        <f t="shared" si="1003"/>
        <v>0</v>
      </c>
      <c r="N4160" s="93" t="str">
        <f t="shared" si="1015"/>
        <v>Modell Performing Arts Center at the Lyric [140 W Mt Royal Ave, Baltimore, MD]</v>
      </c>
      <c r="O4160" s="107"/>
      <c r="P4160" s="107"/>
      <c r="Q4160" s="107"/>
      <c r="R4160" s="107"/>
      <c r="S4160" s="95">
        <f t="shared" si="1004"/>
        <v>0</v>
      </c>
      <c r="T4160" s="86" t="str">
        <f t="shared" si="1005"/>
        <v/>
      </c>
      <c r="U4160" s="86" t="str">
        <f t="shared" si="1014"/>
        <v/>
      </c>
      <c r="V4160" s="95" t="str">
        <f t="shared" si="1006"/>
        <v/>
      </c>
      <c r="W4160" s="90" t="s">
        <v>282</v>
      </c>
      <c r="AE4160" s="92" t="str">
        <f t="shared" si="1007"/>
        <v/>
      </c>
      <c r="AF4160" s="96" t="str">
        <f t="shared" si="1008"/>
        <v>&lt;a name='19000100'&gt;&lt;b&gt;: 0 - Modell Performing Arts Center at the Lyric [140 W Mt Royal Ave, Baltimore, MD]&lt;/b&gt;&lt;/a&gt;&lt;br&gt;</v>
      </c>
      <c r="AG4160" s="97">
        <f t="shared" si="1009"/>
        <v>1900</v>
      </c>
      <c r="AH4160" s="97" t="str">
        <f t="shared" si="1010"/>
        <v>01</v>
      </c>
      <c r="AI4160" s="97" t="str">
        <f t="shared" si="1011"/>
        <v>00</v>
      </c>
      <c r="AJ4160" s="97" t="str">
        <f t="shared" si="1012"/>
        <v>19000100</v>
      </c>
    </row>
    <row r="4161" spans="6:36" ht="12" customHeight="1" x14ac:dyDescent="0.15">
      <c r="F4161" s="86" t="str">
        <f t="shared" si="1001"/>
        <v>Saturday</v>
      </c>
      <c r="H4161" s="92" t="str">
        <f>VLOOKUP(MONTH(G4161),VLOOKUP!$W$1:$X$24,2)</f>
        <v>January</v>
      </c>
      <c r="I4161" s="92" t="str">
        <f t="shared" si="1002"/>
        <v/>
      </c>
      <c r="J4161" s="109" t="s">
        <v>106</v>
      </c>
      <c r="K4161" s="106"/>
      <c r="L4161" s="86" t="str">
        <f t="shared" si="1013"/>
        <v>Modell Performing Arts Center at the Lyric [140 W Mt Royal Ave, Baltimore, MD]</v>
      </c>
      <c r="M4161" s="86">
        <f t="shared" si="1003"/>
        <v>0</v>
      </c>
      <c r="N4161" s="93" t="str">
        <f t="shared" si="1015"/>
        <v>Modell Performing Arts Center at the Lyric [140 W Mt Royal Ave, Baltimore, MD]</v>
      </c>
      <c r="O4161" s="107"/>
      <c r="P4161" s="107"/>
      <c r="Q4161" s="107"/>
      <c r="R4161" s="107"/>
      <c r="S4161" s="95">
        <f t="shared" si="1004"/>
        <v>0</v>
      </c>
      <c r="T4161" s="86" t="str">
        <f t="shared" si="1005"/>
        <v/>
      </c>
      <c r="U4161" s="86" t="str">
        <f t="shared" si="1014"/>
        <v/>
      </c>
      <c r="V4161" s="95" t="str">
        <f t="shared" si="1006"/>
        <v/>
      </c>
      <c r="W4161" s="90" t="s">
        <v>282</v>
      </c>
      <c r="AE4161" s="92" t="str">
        <f t="shared" si="1007"/>
        <v/>
      </c>
      <c r="AF4161" s="96" t="str">
        <f t="shared" si="1008"/>
        <v>&lt;a name='19000100'&gt;&lt;b&gt;: 0 - Modell Performing Arts Center at the Lyric [140 W Mt Royal Ave, Baltimore, MD]&lt;/b&gt;&lt;/a&gt;&lt;br&gt;</v>
      </c>
      <c r="AG4161" s="97">
        <f t="shared" si="1009"/>
        <v>1900</v>
      </c>
      <c r="AH4161" s="97" t="str">
        <f t="shared" si="1010"/>
        <v>01</v>
      </c>
      <c r="AI4161" s="97" t="str">
        <f t="shared" si="1011"/>
        <v>00</v>
      </c>
      <c r="AJ4161" s="97" t="str">
        <f t="shared" si="1012"/>
        <v>19000100</v>
      </c>
    </row>
    <row r="4162" spans="6:36" ht="12" customHeight="1" x14ac:dyDescent="0.15">
      <c r="F4162" s="86" t="str">
        <f t="shared" ref="F4162:F4225" si="1016">IF(WEEKDAY(G4162)=1,"Sunday",IF(WEEKDAY(G4162)=2,"Monday",IF(WEEKDAY(G4162)=3,"Tuesday",IF(WEEKDAY(G4162)=4,"Wednesday",IF(WEEKDAY(G4162)=5,"Thursday",IF(WEEKDAY(G4162)=6,"Friday","Saturday"))))))</f>
        <v>Saturday</v>
      </c>
      <c r="H4162" s="92" t="str">
        <f>VLOOKUP(MONTH(G4162),VLOOKUP!$W$1:$X$24,2)</f>
        <v>January</v>
      </c>
      <c r="I4162" s="92" t="str">
        <f t="shared" ref="I4162:I4225" si="1017">IF(ISBLANK(G4162),"",F4162&amp;", "&amp;DAY(G4162)&amp;" "&amp;H4162&amp;" "&amp;YEAR(G4162))</f>
        <v/>
      </c>
      <c r="J4162" s="109" t="s">
        <v>106</v>
      </c>
      <c r="K4162" s="106"/>
      <c r="L4162" s="86" t="str">
        <f t="shared" si="1013"/>
        <v>Modell Performing Arts Center at the Lyric [140 W Mt Royal Ave, Baltimore, MD]</v>
      </c>
      <c r="M4162" s="86">
        <f t="shared" ref="M4162:M4225" si="1018">IF(ISBLANK(P4162),O4162,IF(ISBLANK(Q4162),O4162&amp;" and "&amp;P4162,IF(ISBLANK(R4162),O4162&amp;", "&amp;P4162&amp;", and "&amp;Q4162, O4162&amp;", "&amp;P4162&amp;", "&amp;Q4162&amp;", and "&amp;R4162)))</f>
        <v>0</v>
      </c>
      <c r="N4162" s="93" t="str">
        <f t="shared" si="1015"/>
        <v>Modell Performing Arts Center at the Lyric [140 W Mt Royal Ave, Baltimore, MD]</v>
      </c>
      <c r="O4162" s="107"/>
      <c r="P4162" s="107"/>
      <c r="Q4162" s="107"/>
      <c r="R4162" s="107"/>
      <c r="S4162" s="95">
        <f t="shared" ref="S4162:S4225" si="1019">IF(LEFT(O4162,2)="A ",RIGHT(O4162,LEN(O4162)-2),IF(LEFT(O4162,3)="An ",RIGHT(O4162,LEN(O4162)-3),IF(LEFT(O4162,4)="The ",RIGHT(O4162,LEN(O4162)-4),IF(LEFT(O4162,3)="&lt;b&gt;",RIGHT(O4162,LEN(O4162)-3),IF(LEFT(O4162,4)="&lt;em&gt;",RIGHT(O4162,LEN(O4162)-4),O4162)))))</f>
        <v>0</v>
      </c>
      <c r="T4162" s="86" t="str">
        <f t="shared" ref="T4162:T4225" si="1020">IF(ISBLANK(G4162),"","&amp;#149; "&amp;IF(ISBLANK(C4162),"","&lt;S&gt;")&amp;IF(ISBLANK(A4162),"","&lt;a href='recommended.php#"&amp;AJ4162&amp;"'&gt;&lt;b&gt;&lt;em&gt;&lt;font color='#9C004D'&gt;RECOMMENDED&lt;/font&gt;&lt;/em&gt;&lt;/b&gt;&lt;/a&gt; - ")&amp;M4162&amp;" - &lt;b&gt;"&amp;L4162&amp;"&lt;/b&gt; "&amp;IF(B4162="Sold Out"," - &lt;font color='#000099'&gt;&lt;b&gt;&lt;I&gt;sold out&lt;/I&gt;&lt;/b&gt;&lt;/font&gt;","")&amp;IF(ISBLANK(C4162),"","&lt;/S&gt; &lt;b&gt;"&amp;C4162&amp;"&lt;/b&gt;")&amp;"&lt;br&gt;")</f>
        <v/>
      </c>
      <c r="U4162" s="86" t="str">
        <f t="shared" si="1014"/>
        <v/>
      </c>
      <c r="V4162" s="95" t="str">
        <f t="shared" ref="V4162:V4225" si="1021">IF(ISBLANK(G4162),"","&amp;#149; "&amp;IF(ISBLANK(C4162),"","&lt;S&gt;")&amp;IF(ISBLANK(A4162),"","&lt;a href='recommended.php#"&amp;AJ4162&amp;"'&gt;&lt;b&gt;&lt;em&gt;&lt;font color='#9C004D'&gt;RECOMMENDED&lt;/font&gt;&lt;/em&gt;&lt;/b&gt;&lt;/a&gt; - ")&amp;M4162&amp;" - &lt;b&gt;"&amp;L4162&amp;"&lt;/b&gt; "&amp;IF(B4162="Sold Out"," - &lt;font color='#000099'&gt;&lt;b&gt;&lt;I&gt;sold out&lt;/I&gt;&lt;/b&gt;&lt;/font&gt;","")&amp;IF(ISBLANK(C4162),"","&lt;/S&gt; &lt;b&gt;"&amp;C4162&amp;"&lt;/b&gt;")&amp;" - &lt;font color='#005500'&gt;&lt;b&gt;"&amp;E4162&amp;"&lt;/b&gt;&lt;/font&gt;&lt;br&gt;")</f>
        <v/>
      </c>
      <c r="W4162" s="90" t="s">
        <v>282</v>
      </c>
      <c r="AE4162" s="92" t="str">
        <f t="shared" ref="AE4162:AE4225" si="1022">IF(ISBLANK(G4162),"",F4162&amp;", "&amp;DAY(G4162)&amp;" "&amp;H4162&amp;" "&amp;YEAR(G4162)&amp;"      [&lt;a name='"&amp;AJ4162&amp;"' href='#"&amp;AJ4162&amp;"'&gt;link to this day&lt;/a&gt;]")</f>
        <v/>
      </c>
      <c r="AF4162" s="96" t="str">
        <f t="shared" ref="AF4162:AF4225" si="1023">"&lt;a name='"&amp;AJ4162&amp;"'&gt;&lt;b&gt;"&amp;I4162&amp;": "&amp;M4162&amp;" - "&amp;L4162&amp;"&lt;/b&gt;&lt;/a&gt;&lt;br&gt;"</f>
        <v>&lt;a name='19000100'&gt;&lt;b&gt;: 0 - Modell Performing Arts Center at the Lyric [140 W Mt Royal Ave, Baltimore, MD]&lt;/b&gt;&lt;/a&gt;&lt;br&gt;</v>
      </c>
      <c r="AG4162" s="97">
        <f t="shared" ref="AG4162:AG4225" si="1024">YEAR(G4162)</f>
        <v>1900</v>
      </c>
      <c r="AH4162" s="97" t="str">
        <f t="shared" ref="AH4162:AH4225" si="1025">IF(LEN(MONTH(G4162))=1,"0"&amp;MONTH(G4162),MONTH(G4162))</f>
        <v>01</v>
      </c>
      <c r="AI4162" s="97" t="str">
        <f t="shared" ref="AI4162:AI4225" si="1026">IF(LEN(DAY(G4162))=1,"0"&amp;DAY(G4162),DAY(G4162))</f>
        <v>00</v>
      </c>
      <c r="AJ4162" s="97" t="str">
        <f t="shared" ref="AJ4162:AJ4225" si="1027">AG4162&amp;AH4162&amp;AI4162</f>
        <v>19000100</v>
      </c>
    </row>
    <row r="4163" spans="6:36" ht="12" customHeight="1" x14ac:dyDescent="0.15">
      <c r="F4163" s="86" t="str">
        <f t="shared" si="1016"/>
        <v>Saturday</v>
      </c>
      <c r="H4163" s="92" t="str">
        <f>VLOOKUP(MONTH(G4163),VLOOKUP!$W$1:$X$24,2)</f>
        <v>January</v>
      </c>
      <c r="I4163" s="92" t="str">
        <f t="shared" si="1017"/>
        <v/>
      </c>
      <c r="J4163" s="109" t="s">
        <v>106</v>
      </c>
      <c r="K4163" s="106"/>
      <c r="L4163" s="86" t="str">
        <f t="shared" si="1013"/>
        <v>Modell Performing Arts Center at the Lyric [140 W Mt Royal Ave, Baltimore, MD]</v>
      </c>
      <c r="M4163" s="86">
        <f t="shared" si="1018"/>
        <v>0</v>
      </c>
      <c r="N4163" s="93" t="str">
        <f t="shared" si="1015"/>
        <v>Modell Performing Arts Center at the Lyric [140 W Mt Royal Ave, Baltimore, MD]</v>
      </c>
      <c r="O4163" s="107"/>
      <c r="P4163" s="107"/>
      <c r="Q4163" s="107"/>
      <c r="R4163" s="107"/>
      <c r="S4163" s="95">
        <f t="shared" si="1019"/>
        <v>0</v>
      </c>
      <c r="T4163" s="86" t="str">
        <f t="shared" si="1020"/>
        <v/>
      </c>
      <c r="U4163" s="86" t="str">
        <f t="shared" si="1014"/>
        <v/>
      </c>
      <c r="V4163" s="95" t="str">
        <f t="shared" si="1021"/>
        <v/>
      </c>
      <c r="W4163" s="90" t="s">
        <v>282</v>
      </c>
      <c r="AE4163" s="92" t="str">
        <f t="shared" si="1022"/>
        <v/>
      </c>
      <c r="AF4163" s="96" t="str">
        <f t="shared" si="1023"/>
        <v>&lt;a name='19000100'&gt;&lt;b&gt;: 0 - Modell Performing Arts Center at the Lyric [140 W Mt Royal Ave, Baltimore, MD]&lt;/b&gt;&lt;/a&gt;&lt;br&gt;</v>
      </c>
      <c r="AG4163" s="97">
        <f t="shared" si="1024"/>
        <v>1900</v>
      </c>
      <c r="AH4163" s="97" t="str">
        <f t="shared" si="1025"/>
        <v>01</v>
      </c>
      <c r="AI4163" s="97" t="str">
        <f t="shared" si="1026"/>
        <v>00</v>
      </c>
      <c r="AJ4163" s="97" t="str">
        <f t="shared" si="1027"/>
        <v>19000100</v>
      </c>
    </row>
    <row r="4164" spans="6:36" ht="12" customHeight="1" x14ac:dyDescent="0.15">
      <c r="F4164" s="86" t="str">
        <f t="shared" si="1016"/>
        <v>Saturday</v>
      </c>
      <c r="H4164" s="92" t="str">
        <f>VLOOKUP(MONTH(G4164),VLOOKUP!$W$1:$X$24,2)</f>
        <v>January</v>
      </c>
      <c r="I4164" s="92" t="str">
        <f t="shared" si="1017"/>
        <v/>
      </c>
      <c r="J4164" s="109" t="s">
        <v>106</v>
      </c>
      <c r="K4164" s="106"/>
      <c r="L4164" s="86" t="str">
        <f t="shared" si="1013"/>
        <v>Modell Performing Arts Center at the Lyric [140 W Mt Royal Ave, Baltimore, MD]</v>
      </c>
      <c r="M4164" s="86">
        <f t="shared" si="1018"/>
        <v>0</v>
      </c>
      <c r="N4164" s="93" t="str">
        <f t="shared" si="1015"/>
        <v>Modell Performing Arts Center at the Lyric [140 W Mt Royal Ave, Baltimore, MD]</v>
      </c>
      <c r="O4164" s="107"/>
      <c r="P4164" s="107"/>
      <c r="Q4164" s="107"/>
      <c r="R4164" s="107"/>
      <c r="S4164" s="95">
        <f t="shared" si="1019"/>
        <v>0</v>
      </c>
      <c r="T4164" s="86" t="str">
        <f t="shared" si="1020"/>
        <v/>
      </c>
      <c r="U4164" s="86" t="str">
        <f t="shared" si="1014"/>
        <v/>
      </c>
      <c r="V4164" s="95" t="str">
        <f t="shared" si="1021"/>
        <v/>
      </c>
      <c r="W4164" s="90" t="s">
        <v>282</v>
      </c>
      <c r="AE4164" s="92" t="str">
        <f t="shared" si="1022"/>
        <v/>
      </c>
      <c r="AF4164" s="96" t="str">
        <f t="shared" si="1023"/>
        <v>&lt;a name='19000100'&gt;&lt;b&gt;: 0 - Modell Performing Arts Center at the Lyric [140 W Mt Royal Ave, Baltimore, MD]&lt;/b&gt;&lt;/a&gt;&lt;br&gt;</v>
      </c>
      <c r="AG4164" s="97">
        <f t="shared" si="1024"/>
        <v>1900</v>
      </c>
      <c r="AH4164" s="97" t="str">
        <f t="shared" si="1025"/>
        <v>01</v>
      </c>
      <c r="AI4164" s="97" t="str">
        <f t="shared" si="1026"/>
        <v>00</v>
      </c>
      <c r="AJ4164" s="97" t="str">
        <f t="shared" si="1027"/>
        <v>19000100</v>
      </c>
    </row>
    <row r="4165" spans="6:36" ht="12" customHeight="1" x14ac:dyDescent="0.15">
      <c r="F4165" s="86" t="str">
        <f t="shared" si="1016"/>
        <v>Saturday</v>
      </c>
      <c r="H4165" s="92" t="str">
        <f>VLOOKUP(MONTH(G4165),VLOOKUP!$W$1:$X$24,2)</f>
        <v>January</v>
      </c>
      <c r="I4165" s="92" t="str">
        <f t="shared" si="1017"/>
        <v/>
      </c>
      <c r="J4165" s="109" t="s">
        <v>106</v>
      </c>
      <c r="K4165" s="106"/>
      <c r="L4165" s="86" t="str">
        <f t="shared" si="1013"/>
        <v>Modell Performing Arts Center at the Lyric [140 W Mt Royal Ave, Baltimore, MD]</v>
      </c>
      <c r="M4165" s="86">
        <f t="shared" si="1018"/>
        <v>0</v>
      </c>
      <c r="N4165" s="93" t="str">
        <f t="shared" si="1015"/>
        <v>Modell Performing Arts Center at the Lyric [140 W Mt Royal Ave, Baltimore, MD]</v>
      </c>
      <c r="O4165" s="107"/>
      <c r="P4165" s="107"/>
      <c r="Q4165" s="107"/>
      <c r="R4165" s="107"/>
      <c r="S4165" s="95">
        <f t="shared" si="1019"/>
        <v>0</v>
      </c>
      <c r="T4165" s="86" t="str">
        <f t="shared" si="1020"/>
        <v/>
      </c>
      <c r="U4165" s="86" t="str">
        <f t="shared" si="1014"/>
        <v/>
      </c>
      <c r="V4165" s="95" t="str">
        <f t="shared" si="1021"/>
        <v/>
      </c>
      <c r="W4165" s="90" t="s">
        <v>282</v>
      </c>
      <c r="AE4165" s="92" t="str">
        <f t="shared" si="1022"/>
        <v/>
      </c>
      <c r="AF4165" s="96" t="str">
        <f t="shared" si="1023"/>
        <v>&lt;a name='19000100'&gt;&lt;b&gt;: 0 - Modell Performing Arts Center at the Lyric [140 W Mt Royal Ave, Baltimore, MD]&lt;/b&gt;&lt;/a&gt;&lt;br&gt;</v>
      </c>
      <c r="AG4165" s="97">
        <f t="shared" si="1024"/>
        <v>1900</v>
      </c>
      <c r="AH4165" s="97" t="str">
        <f t="shared" si="1025"/>
        <v>01</v>
      </c>
      <c r="AI4165" s="97" t="str">
        <f t="shared" si="1026"/>
        <v>00</v>
      </c>
      <c r="AJ4165" s="97" t="str">
        <f t="shared" si="1027"/>
        <v>19000100</v>
      </c>
    </row>
    <row r="4166" spans="6:36" ht="12" customHeight="1" x14ac:dyDescent="0.15">
      <c r="F4166" s="86" t="str">
        <f t="shared" si="1016"/>
        <v>Saturday</v>
      </c>
      <c r="H4166" s="92" t="str">
        <f>VLOOKUP(MONTH(G4166),VLOOKUP!$W$1:$X$24,2)</f>
        <v>January</v>
      </c>
      <c r="I4166" s="92" t="str">
        <f t="shared" si="1017"/>
        <v/>
      </c>
      <c r="J4166" s="109" t="s">
        <v>106</v>
      </c>
      <c r="K4166" s="106"/>
      <c r="L4166" s="86" t="str">
        <f t="shared" si="1013"/>
        <v>Modell Performing Arts Center at the Lyric [140 W Mt Royal Ave, Baltimore, MD]</v>
      </c>
      <c r="M4166" s="86">
        <f t="shared" si="1018"/>
        <v>0</v>
      </c>
      <c r="N4166" s="93" t="str">
        <f t="shared" si="1015"/>
        <v>Modell Performing Arts Center at the Lyric [140 W Mt Royal Ave, Baltimore, MD]</v>
      </c>
      <c r="O4166" s="107"/>
      <c r="P4166" s="107"/>
      <c r="Q4166" s="107"/>
      <c r="R4166" s="107"/>
      <c r="S4166" s="95">
        <f t="shared" si="1019"/>
        <v>0</v>
      </c>
      <c r="T4166" s="86" t="str">
        <f t="shared" si="1020"/>
        <v/>
      </c>
      <c r="U4166" s="86" t="str">
        <f t="shared" si="1014"/>
        <v/>
      </c>
      <c r="V4166" s="95" t="str">
        <f t="shared" si="1021"/>
        <v/>
      </c>
      <c r="W4166" s="90" t="s">
        <v>282</v>
      </c>
      <c r="AE4166" s="92" t="str">
        <f t="shared" si="1022"/>
        <v/>
      </c>
      <c r="AF4166" s="96" t="str">
        <f t="shared" si="1023"/>
        <v>&lt;a name='19000100'&gt;&lt;b&gt;: 0 - Modell Performing Arts Center at the Lyric [140 W Mt Royal Ave, Baltimore, MD]&lt;/b&gt;&lt;/a&gt;&lt;br&gt;</v>
      </c>
      <c r="AG4166" s="97">
        <f t="shared" si="1024"/>
        <v>1900</v>
      </c>
      <c r="AH4166" s="97" t="str">
        <f t="shared" si="1025"/>
        <v>01</v>
      </c>
      <c r="AI4166" s="97" t="str">
        <f t="shared" si="1026"/>
        <v>00</v>
      </c>
      <c r="AJ4166" s="97" t="str">
        <f t="shared" si="1027"/>
        <v>19000100</v>
      </c>
    </row>
    <row r="4167" spans="6:36" ht="12" customHeight="1" x14ac:dyDescent="0.15">
      <c r="F4167" s="86" t="str">
        <f t="shared" si="1016"/>
        <v>Saturday</v>
      </c>
      <c r="H4167" s="92" t="str">
        <f>VLOOKUP(MONTH(G4167),VLOOKUP!$W$1:$X$24,2)</f>
        <v>January</v>
      </c>
      <c r="I4167" s="92" t="str">
        <f t="shared" si="1017"/>
        <v/>
      </c>
      <c r="J4167" s="109" t="s">
        <v>106</v>
      </c>
      <c r="K4167" s="106"/>
      <c r="L4167" s="86" t="str">
        <f t="shared" si="1013"/>
        <v>Modell Performing Arts Center at the Lyric [140 W Mt Royal Ave, Baltimore, MD]</v>
      </c>
      <c r="M4167" s="86">
        <f t="shared" si="1018"/>
        <v>0</v>
      </c>
      <c r="N4167" s="93" t="str">
        <f t="shared" si="1015"/>
        <v>Modell Performing Arts Center at the Lyric [140 W Mt Royal Ave, Baltimore, MD]</v>
      </c>
      <c r="O4167" s="107"/>
      <c r="P4167" s="107"/>
      <c r="Q4167" s="107"/>
      <c r="R4167" s="107"/>
      <c r="S4167" s="95">
        <f t="shared" si="1019"/>
        <v>0</v>
      </c>
      <c r="T4167" s="86" t="str">
        <f t="shared" si="1020"/>
        <v/>
      </c>
      <c r="U4167" s="86" t="str">
        <f t="shared" si="1014"/>
        <v/>
      </c>
      <c r="V4167" s="95" t="str">
        <f t="shared" si="1021"/>
        <v/>
      </c>
      <c r="W4167" s="90" t="s">
        <v>282</v>
      </c>
      <c r="AE4167" s="92" t="str">
        <f t="shared" si="1022"/>
        <v/>
      </c>
      <c r="AF4167" s="96" t="str">
        <f t="shared" si="1023"/>
        <v>&lt;a name='19000100'&gt;&lt;b&gt;: 0 - Modell Performing Arts Center at the Lyric [140 W Mt Royal Ave, Baltimore, MD]&lt;/b&gt;&lt;/a&gt;&lt;br&gt;</v>
      </c>
      <c r="AG4167" s="97">
        <f t="shared" si="1024"/>
        <v>1900</v>
      </c>
      <c r="AH4167" s="97" t="str">
        <f t="shared" si="1025"/>
        <v>01</v>
      </c>
      <c r="AI4167" s="97" t="str">
        <f t="shared" si="1026"/>
        <v>00</v>
      </c>
      <c r="AJ4167" s="97" t="str">
        <f t="shared" si="1027"/>
        <v>19000100</v>
      </c>
    </row>
    <row r="4168" spans="6:36" ht="12" customHeight="1" x14ac:dyDescent="0.15">
      <c r="F4168" s="86" t="str">
        <f t="shared" si="1016"/>
        <v>Saturday</v>
      </c>
      <c r="H4168" s="92" t="str">
        <f>VLOOKUP(MONTH(G4168),VLOOKUP!$W$1:$X$24,2)</f>
        <v>January</v>
      </c>
      <c r="I4168" s="92" t="str">
        <f t="shared" si="1017"/>
        <v/>
      </c>
      <c r="J4168" s="109" t="s">
        <v>106</v>
      </c>
      <c r="K4168" s="106"/>
      <c r="L4168" s="86" t="str">
        <f t="shared" si="1013"/>
        <v>Modell Performing Arts Center at the Lyric [140 W Mt Royal Ave, Baltimore, MD]</v>
      </c>
      <c r="M4168" s="86">
        <f t="shared" si="1018"/>
        <v>0</v>
      </c>
      <c r="N4168" s="93" t="str">
        <f t="shared" si="1015"/>
        <v>Modell Performing Arts Center at the Lyric [140 W Mt Royal Ave, Baltimore, MD]</v>
      </c>
      <c r="O4168" s="107"/>
      <c r="P4168" s="107"/>
      <c r="Q4168" s="107"/>
      <c r="R4168" s="107"/>
      <c r="S4168" s="95">
        <f t="shared" si="1019"/>
        <v>0</v>
      </c>
      <c r="T4168" s="86" t="str">
        <f t="shared" si="1020"/>
        <v/>
      </c>
      <c r="U4168" s="86" t="str">
        <f t="shared" si="1014"/>
        <v/>
      </c>
      <c r="V4168" s="95" t="str">
        <f t="shared" si="1021"/>
        <v/>
      </c>
      <c r="W4168" s="90" t="s">
        <v>282</v>
      </c>
      <c r="AE4168" s="92" t="str">
        <f t="shared" si="1022"/>
        <v/>
      </c>
      <c r="AF4168" s="96" t="str">
        <f t="shared" si="1023"/>
        <v>&lt;a name='19000100'&gt;&lt;b&gt;: 0 - Modell Performing Arts Center at the Lyric [140 W Mt Royal Ave, Baltimore, MD]&lt;/b&gt;&lt;/a&gt;&lt;br&gt;</v>
      </c>
      <c r="AG4168" s="97">
        <f t="shared" si="1024"/>
        <v>1900</v>
      </c>
      <c r="AH4168" s="97" t="str">
        <f t="shared" si="1025"/>
        <v>01</v>
      </c>
      <c r="AI4168" s="97" t="str">
        <f t="shared" si="1026"/>
        <v>00</v>
      </c>
      <c r="AJ4168" s="97" t="str">
        <f t="shared" si="1027"/>
        <v>19000100</v>
      </c>
    </row>
    <row r="4169" spans="6:36" ht="12" customHeight="1" x14ac:dyDescent="0.15">
      <c r="F4169" s="86" t="str">
        <f t="shared" si="1016"/>
        <v>Saturday</v>
      </c>
      <c r="G4169" s="91"/>
      <c r="H4169" s="92" t="str">
        <f>VLOOKUP(MONTH(G4169),VLOOKUP!$W$1:$X$24,2)</f>
        <v>January</v>
      </c>
      <c r="I4169" s="92" t="str">
        <f t="shared" si="1017"/>
        <v/>
      </c>
      <c r="J4169" s="93" t="s">
        <v>1809</v>
      </c>
      <c r="L4169" s="86" t="str">
        <f t="shared" si="1013"/>
        <v>Monroe Street Market [625 Monroe St NE, WDC]</v>
      </c>
      <c r="M4169" s="86">
        <f t="shared" si="1018"/>
        <v>0</v>
      </c>
      <c r="N4169" s="93" t="str">
        <f t="shared" si="1015"/>
        <v>Monroe Street Market [625 Monroe St NE, WDC]</v>
      </c>
      <c r="O4169" s="90"/>
      <c r="S4169" s="95">
        <f t="shared" si="1019"/>
        <v>0</v>
      </c>
      <c r="T4169" s="86" t="str">
        <f t="shared" si="1020"/>
        <v/>
      </c>
      <c r="U4169" s="86" t="str">
        <f t="shared" si="1014"/>
        <v/>
      </c>
      <c r="V4169" s="95" t="str">
        <f t="shared" si="1021"/>
        <v/>
      </c>
      <c r="X4169" s="99"/>
      <c r="Y4169" s="99"/>
      <c r="AE4169" s="92" t="str">
        <f t="shared" si="1022"/>
        <v/>
      </c>
      <c r="AF4169" s="96" t="str">
        <f t="shared" si="1023"/>
        <v>&lt;a name='19000100'&gt;&lt;b&gt;: 0 - Monroe Street Market [625 Monroe St NE, WDC]&lt;/b&gt;&lt;/a&gt;&lt;br&gt;</v>
      </c>
      <c r="AG4169" s="97">
        <f t="shared" si="1024"/>
        <v>1900</v>
      </c>
      <c r="AH4169" s="97" t="str">
        <f t="shared" si="1025"/>
        <v>01</v>
      </c>
      <c r="AI4169" s="97" t="str">
        <f t="shared" si="1026"/>
        <v>00</v>
      </c>
      <c r="AJ4169" s="97" t="str">
        <f t="shared" si="1027"/>
        <v>19000100</v>
      </c>
    </row>
    <row r="4170" spans="6:36" ht="12" customHeight="1" x14ac:dyDescent="0.15">
      <c r="F4170" s="86" t="str">
        <f t="shared" si="1016"/>
        <v>Saturday</v>
      </c>
      <c r="G4170" s="91"/>
      <c r="H4170" s="92" t="str">
        <f>VLOOKUP(MONTH(G4170),VLOOKUP!$W$1:$X$24,2)</f>
        <v>January</v>
      </c>
      <c r="I4170" s="92" t="str">
        <f t="shared" si="1017"/>
        <v/>
      </c>
      <c r="J4170" s="93" t="s">
        <v>1809</v>
      </c>
      <c r="L4170" s="86" t="str">
        <f t="shared" si="1013"/>
        <v>Monroe Street Market [625 Monroe St NE, WDC]</v>
      </c>
      <c r="M4170" s="86">
        <f t="shared" si="1018"/>
        <v>0</v>
      </c>
      <c r="N4170" s="93" t="str">
        <f t="shared" si="1015"/>
        <v>Monroe Street Market [625 Monroe St NE, WDC]</v>
      </c>
      <c r="O4170" s="90"/>
      <c r="S4170" s="95">
        <f t="shared" si="1019"/>
        <v>0</v>
      </c>
      <c r="T4170" s="86" t="str">
        <f t="shared" si="1020"/>
        <v/>
      </c>
      <c r="U4170" s="86" t="str">
        <f t="shared" si="1014"/>
        <v/>
      </c>
      <c r="V4170" s="95" t="str">
        <f t="shared" si="1021"/>
        <v/>
      </c>
      <c r="X4170" s="99"/>
      <c r="Y4170" s="99"/>
      <c r="AE4170" s="92" t="str">
        <f t="shared" si="1022"/>
        <v/>
      </c>
      <c r="AF4170" s="96" t="str">
        <f t="shared" si="1023"/>
        <v>&lt;a name='19000100'&gt;&lt;b&gt;: 0 - Monroe Street Market [625 Monroe St NE, WDC]&lt;/b&gt;&lt;/a&gt;&lt;br&gt;</v>
      </c>
      <c r="AG4170" s="97">
        <f t="shared" si="1024"/>
        <v>1900</v>
      </c>
      <c r="AH4170" s="97" t="str">
        <f t="shared" si="1025"/>
        <v>01</v>
      </c>
      <c r="AI4170" s="97" t="str">
        <f t="shared" si="1026"/>
        <v>00</v>
      </c>
      <c r="AJ4170" s="97" t="str">
        <f t="shared" si="1027"/>
        <v>19000100</v>
      </c>
    </row>
    <row r="4171" spans="6:36" ht="12" customHeight="1" x14ac:dyDescent="0.15">
      <c r="F4171" s="86" t="str">
        <f t="shared" si="1016"/>
        <v>Saturday</v>
      </c>
      <c r="G4171" s="91"/>
      <c r="H4171" s="92" t="str">
        <f>VLOOKUP(MONTH(G4171),VLOOKUP!$W$1:$X$24,2)</f>
        <v>January</v>
      </c>
      <c r="I4171" s="92" t="str">
        <f t="shared" si="1017"/>
        <v/>
      </c>
      <c r="J4171" s="93" t="s">
        <v>1809</v>
      </c>
      <c r="L4171" s="86" t="str">
        <f t="shared" si="1013"/>
        <v>Monroe Street Market [625 Monroe St NE, WDC]</v>
      </c>
      <c r="M4171" s="86">
        <f t="shared" si="1018"/>
        <v>0</v>
      </c>
      <c r="N4171" s="93" t="str">
        <f t="shared" si="1015"/>
        <v>Monroe Street Market [625 Monroe St NE, WDC]</v>
      </c>
      <c r="O4171" s="90"/>
      <c r="S4171" s="95">
        <f t="shared" si="1019"/>
        <v>0</v>
      </c>
      <c r="T4171" s="86" t="str">
        <f t="shared" si="1020"/>
        <v/>
      </c>
      <c r="U4171" s="86" t="str">
        <f t="shared" si="1014"/>
        <v/>
      </c>
      <c r="V4171" s="95" t="str">
        <f t="shared" si="1021"/>
        <v/>
      </c>
      <c r="X4171" s="99"/>
      <c r="Y4171" s="99"/>
      <c r="AE4171" s="92" t="str">
        <f t="shared" si="1022"/>
        <v/>
      </c>
      <c r="AF4171" s="96" t="str">
        <f t="shared" si="1023"/>
        <v>&lt;a name='19000100'&gt;&lt;b&gt;: 0 - Monroe Street Market [625 Monroe St NE, WDC]&lt;/b&gt;&lt;/a&gt;&lt;br&gt;</v>
      </c>
      <c r="AG4171" s="97">
        <f t="shared" si="1024"/>
        <v>1900</v>
      </c>
      <c r="AH4171" s="97" t="str">
        <f t="shared" si="1025"/>
        <v>01</v>
      </c>
      <c r="AI4171" s="97" t="str">
        <f t="shared" si="1026"/>
        <v>00</v>
      </c>
      <c r="AJ4171" s="97" t="str">
        <f t="shared" si="1027"/>
        <v>19000100</v>
      </c>
    </row>
    <row r="4172" spans="6:36" ht="12" customHeight="1" x14ac:dyDescent="0.15">
      <c r="F4172" s="86" t="str">
        <f t="shared" si="1016"/>
        <v>Saturday</v>
      </c>
      <c r="G4172" s="91"/>
      <c r="H4172" s="92" t="str">
        <f>VLOOKUP(MONTH(G4172),VLOOKUP!$W$1:$X$24,2)</f>
        <v>January</v>
      </c>
      <c r="I4172" s="92" t="str">
        <f t="shared" si="1017"/>
        <v/>
      </c>
      <c r="J4172" s="93" t="s">
        <v>1044</v>
      </c>
      <c r="L4172" s="86" t="str">
        <f t="shared" si="1013"/>
        <v>Montgomery College - Robert E. Parilla Performing Arts Center [51 Mannakee Street, Rockville, MD]</v>
      </c>
      <c r="M4172" s="86">
        <f t="shared" si="1018"/>
        <v>0</v>
      </c>
      <c r="N4172" s="93" t="str">
        <f t="shared" si="1015"/>
        <v>Montgomery College - Robert E. Parilla Performing Arts Center [51 Mannakee Street, Rockville, MD]</v>
      </c>
      <c r="O4172" s="90"/>
      <c r="S4172" s="95">
        <f t="shared" si="1019"/>
        <v>0</v>
      </c>
      <c r="T4172" s="86" t="str">
        <f t="shared" si="1020"/>
        <v/>
      </c>
      <c r="U4172" s="86" t="str">
        <f t="shared" si="1014"/>
        <v/>
      </c>
      <c r="V4172" s="95" t="str">
        <f t="shared" si="1021"/>
        <v/>
      </c>
      <c r="AE4172" s="92" t="str">
        <f t="shared" si="1022"/>
        <v/>
      </c>
      <c r="AF4172" s="96" t="str">
        <f t="shared" si="1023"/>
        <v>&lt;a name='19000100'&gt;&lt;b&gt;: 0 - Montgomery College - Robert E. Parilla Performing Arts Center [51 Mannakee Street, Rockville, MD]&lt;/b&gt;&lt;/a&gt;&lt;br&gt;</v>
      </c>
      <c r="AG4172" s="97">
        <f t="shared" si="1024"/>
        <v>1900</v>
      </c>
      <c r="AH4172" s="97" t="str">
        <f t="shared" si="1025"/>
        <v>01</v>
      </c>
      <c r="AI4172" s="97" t="str">
        <f t="shared" si="1026"/>
        <v>00</v>
      </c>
      <c r="AJ4172" s="97" t="str">
        <f t="shared" si="1027"/>
        <v>19000100</v>
      </c>
    </row>
    <row r="4173" spans="6:36" ht="12" customHeight="1" x14ac:dyDescent="0.15">
      <c r="F4173" s="86" t="str">
        <f t="shared" si="1016"/>
        <v>Saturday</v>
      </c>
      <c r="G4173" s="91"/>
      <c r="H4173" s="92" t="str">
        <f>VLOOKUP(MONTH(G4173),VLOOKUP!$W$1:$X$24,2)</f>
        <v>January</v>
      </c>
      <c r="I4173" s="92" t="str">
        <f t="shared" si="1017"/>
        <v/>
      </c>
      <c r="J4173" s="93" t="s">
        <v>1044</v>
      </c>
      <c r="L4173" s="86" t="str">
        <f t="shared" si="1013"/>
        <v>Montgomery College - Robert E. Parilla Performing Arts Center [51 Mannakee Street, Rockville, MD]</v>
      </c>
      <c r="M4173" s="86">
        <f t="shared" si="1018"/>
        <v>0</v>
      </c>
      <c r="N4173" s="93" t="str">
        <f t="shared" si="1015"/>
        <v>Montgomery College - Robert E. Parilla Performing Arts Center [51 Mannakee Street, Rockville, MD]</v>
      </c>
      <c r="O4173" s="90"/>
      <c r="S4173" s="95">
        <f t="shared" si="1019"/>
        <v>0</v>
      </c>
      <c r="T4173" s="86" t="str">
        <f t="shared" si="1020"/>
        <v/>
      </c>
      <c r="U4173" s="86" t="str">
        <f t="shared" si="1014"/>
        <v/>
      </c>
      <c r="V4173" s="95" t="str">
        <f t="shared" si="1021"/>
        <v/>
      </c>
      <c r="AE4173" s="92" t="str">
        <f t="shared" si="1022"/>
        <v/>
      </c>
      <c r="AF4173" s="96" t="str">
        <f t="shared" si="1023"/>
        <v>&lt;a name='19000100'&gt;&lt;b&gt;: 0 - Montgomery College - Robert E. Parilla Performing Arts Center [51 Mannakee Street, Rockville, MD]&lt;/b&gt;&lt;/a&gt;&lt;br&gt;</v>
      </c>
      <c r="AG4173" s="97">
        <f t="shared" si="1024"/>
        <v>1900</v>
      </c>
      <c r="AH4173" s="97" t="str">
        <f t="shared" si="1025"/>
        <v>01</v>
      </c>
      <c r="AI4173" s="97" t="str">
        <f t="shared" si="1026"/>
        <v>00</v>
      </c>
      <c r="AJ4173" s="97" t="str">
        <f t="shared" si="1027"/>
        <v>19000100</v>
      </c>
    </row>
    <row r="4174" spans="6:36" ht="12" customHeight="1" x14ac:dyDescent="0.15">
      <c r="F4174" s="86" t="str">
        <f t="shared" si="1016"/>
        <v>Saturday</v>
      </c>
      <c r="G4174" s="91"/>
      <c r="H4174" s="92" t="str">
        <f>VLOOKUP(MONTH(G4174),VLOOKUP!$W$1:$X$24,2)</f>
        <v>January</v>
      </c>
      <c r="I4174" s="92" t="str">
        <f t="shared" si="1017"/>
        <v/>
      </c>
      <c r="J4174" s="93" t="s">
        <v>1044</v>
      </c>
      <c r="L4174" s="86" t="str">
        <f t="shared" si="1013"/>
        <v>Montgomery College - Robert E. Parilla Performing Arts Center [51 Mannakee Street, Rockville, MD]</v>
      </c>
      <c r="M4174" s="86">
        <f t="shared" si="1018"/>
        <v>0</v>
      </c>
      <c r="N4174" s="93" t="str">
        <f t="shared" si="1015"/>
        <v>Montgomery College - Robert E. Parilla Performing Arts Center [51 Mannakee Street, Rockville, MD]</v>
      </c>
      <c r="O4174" s="90"/>
      <c r="S4174" s="95">
        <f t="shared" si="1019"/>
        <v>0</v>
      </c>
      <c r="T4174" s="86" t="str">
        <f t="shared" si="1020"/>
        <v/>
      </c>
      <c r="U4174" s="86" t="str">
        <f t="shared" si="1014"/>
        <v/>
      </c>
      <c r="V4174" s="95" t="str">
        <f t="shared" si="1021"/>
        <v/>
      </c>
      <c r="AE4174" s="92" t="str">
        <f t="shared" si="1022"/>
        <v/>
      </c>
      <c r="AF4174" s="96" t="str">
        <f t="shared" si="1023"/>
        <v>&lt;a name='19000100'&gt;&lt;b&gt;: 0 - Montgomery College - Robert E. Parilla Performing Arts Center [51 Mannakee Street, Rockville, MD]&lt;/b&gt;&lt;/a&gt;&lt;br&gt;</v>
      </c>
      <c r="AG4174" s="97">
        <f t="shared" si="1024"/>
        <v>1900</v>
      </c>
      <c r="AH4174" s="97" t="str">
        <f t="shared" si="1025"/>
        <v>01</v>
      </c>
      <c r="AI4174" s="97" t="str">
        <f t="shared" si="1026"/>
        <v>00</v>
      </c>
      <c r="AJ4174" s="97" t="str">
        <f t="shared" si="1027"/>
        <v>19000100</v>
      </c>
    </row>
    <row r="4175" spans="6:36" ht="12" customHeight="1" x14ac:dyDescent="0.15">
      <c r="F4175" s="86" t="str">
        <f t="shared" si="1016"/>
        <v>Saturday</v>
      </c>
      <c r="G4175" s="91"/>
      <c r="H4175" s="92" t="str">
        <f>VLOOKUP(MONTH(G4175),VLOOKUP!$W$1:$X$24,2)</f>
        <v>January</v>
      </c>
      <c r="I4175" s="92" t="str">
        <f t="shared" si="1017"/>
        <v/>
      </c>
      <c r="J4175" s="93" t="s">
        <v>353</v>
      </c>
      <c r="L4175" s="86" t="str">
        <f t="shared" si="1013"/>
        <v>Montgomery College Cultural Arts Center [51 Mannakee Street, Rockville, MD]</v>
      </c>
      <c r="M4175" s="86">
        <f t="shared" si="1018"/>
        <v>0</v>
      </c>
      <c r="N4175" s="93" t="str">
        <f t="shared" si="1015"/>
        <v>Montgomery College Cultural Arts Center [51 Mannakee Street, Rockville, MD]</v>
      </c>
      <c r="O4175" s="90"/>
      <c r="S4175" s="95">
        <f t="shared" si="1019"/>
        <v>0</v>
      </c>
      <c r="T4175" s="86" t="str">
        <f t="shared" si="1020"/>
        <v/>
      </c>
      <c r="U4175" s="86" t="str">
        <f t="shared" si="1014"/>
        <v/>
      </c>
      <c r="V4175" s="95" t="str">
        <f t="shared" si="1021"/>
        <v/>
      </c>
      <c r="AE4175" s="92" t="str">
        <f t="shared" si="1022"/>
        <v/>
      </c>
      <c r="AF4175" s="96" t="str">
        <f t="shared" si="1023"/>
        <v>&lt;a name='19000100'&gt;&lt;b&gt;: 0 - Montgomery College Cultural Arts Center [51 Mannakee Street, Rockville, MD]&lt;/b&gt;&lt;/a&gt;&lt;br&gt;</v>
      </c>
      <c r="AG4175" s="97">
        <f t="shared" si="1024"/>
        <v>1900</v>
      </c>
      <c r="AH4175" s="97" t="str">
        <f t="shared" si="1025"/>
        <v>01</v>
      </c>
      <c r="AI4175" s="97" t="str">
        <f t="shared" si="1026"/>
        <v>00</v>
      </c>
      <c r="AJ4175" s="97" t="str">
        <f t="shared" si="1027"/>
        <v>19000100</v>
      </c>
    </row>
    <row r="4176" spans="6:36" ht="12" customHeight="1" x14ac:dyDescent="0.15">
      <c r="F4176" s="86" t="str">
        <f t="shared" si="1016"/>
        <v>Saturday</v>
      </c>
      <c r="G4176" s="91"/>
      <c r="H4176" s="92" t="str">
        <f>VLOOKUP(MONTH(G4176),VLOOKUP!$W$1:$X$24,2)</f>
        <v>January</v>
      </c>
      <c r="I4176" s="92" t="str">
        <f t="shared" si="1017"/>
        <v/>
      </c>
      <c r="J4176" s="93" t="s">
        <v>1146</v>
      </c>
      <c r="L4176" s="86" t="str">
        <f t="shared" si="1013"/>
        <v>Montgomery College Cultural Arts Center [7995 Georgia Ave, Silver Spring, MD]</v>
      </c>
      <c r="M4176" s="86">
        <f t="shared" si="1018"/>
        <v>0</v>
      </c>
      <c r="N4176" s="93" t="str">
        <f t="shared" si="1015"/>
        <v>Montgomery College Cultural Arts Center [7995 Georgia Ave, Silver Spring, MD]</v>
      </c>
      <c r="O4176" s="94"/>
      <c r="S4176" s="95">
        <f t="shared" si="1019"/>
        <v>0</v>
      </c>
      <c r="T4176" s="86" t="str">
        <f t="shared" si="1020"/>
        <v/>
      </c>
      <c r="U4176" s="86" t="str">
        <f t="shared" si="1014"/>
        <v/>
      </c>
      <c r="V4176" s="95" t="str">
        <f t="shared" si="1021"/>
        <v/>
      </c>
      <c r="AE4176" s="92" t="str">
        <f t="shared" si="1022"/>
        <v/>
      </c>
      <c r="AF4176" s="96" t="str">
        <f t="shared" si="1023"/>
        <v>&lt;a name='19000100'&gt;&lt;b&gt;: 0 - Montgomery College Cultural Arts Center [7995 Georgia Ave, Silver Spring, MD]&lt;/b&gt;&lt;/a&gt;&lt;br&gt;</v>
      </c>
      <c r="AG4176" s="97">
        <f t="shared" si="1024"/>
        <v>1900</v>
      </c>
      <c r="AH4176" s="97" t="str">
        <f t="shared" si="1025"/>
        <v>01</v>
      </c>
      <c r="AI4176" s="97" t="str">
        <f t="shared" si="1026"/>
        <v>00</v>
      </c>
      <c r="AJ4176" s="97" t="str">
        <f t="shared" si="1027"/>
        <v>19000100</v>
      </c>
    </row>
    <row r="4177" spans="6:36" ht="12" customHeight="1" x14ac:dyDescent="0.15">
      <c r="F4177" s="86" t="str">
        <f t="shared" si="1016"/>
        <v>Saturday</v>
      </c>
      <c r="G4177" s="91"/>
      <c r="H4177" s="92" t="str">
        <f>VLOOKUP(MONTH(G4177),VLOOKUP!$W$1:$X$24,2)</f>
        <v>January</v>
      </c>
      <c r="I4177" s="92" t="str">
        <f t="shared" si="1017"/>
        <v/>
      </c>
      <c r="J4177" s="93" t="s">
        <v>1146</v>
      </c>
      <c r="L4177" s="86" t="str">
        <f t="shared" si="1013"/>
        <v>Montgomery College Cultural Arts Center [7995 Georgia Ave, Silver Spring, MD]</v>
      </c>
      <c r="M4177" s="86">
        <f t="shared" si="1018"/>
        <v>0</v>
      </c>
      <c r="N4177" s="93" t="str">
        <f t="shared" si="1015"/>
        <v>Montgomery College Cultural Arts Center [7995 Georgia Ave, Silver Spring, MD]</v>
      </c>
      <c r="O4177" s="94"/>
      <c r="S4177" s="95">
        <f t="shared" si="1019"/>
        <v>0</v>
      </c>
      <c r="T4177" s="86" t="str">
        <f t="shared" si="1020"/>
        <v/>
      </c>
      <c r="U4177" s="86" t="str">
        <f t="shared" si="1014"/>
        <v/>
      </c>
      <c r="V4177" s="95" t="str">
        <f t="shared" si="1021"/>
        <v/>
      </c>
      <c r="AE4177" s="92" t="str">
        <f t="shared" si="1022"/>
        <v/>
      </c>
      <c r="AF4177" s="96" t="str">
        <f t="shared" si="1023"/>
        <v>&lt;a name='19000100'&gt;&lt;b&gt;: 0 - Montgomery College Cultural Arts Center [7995 Georgia Ave, Silver Spring, MD]&lt;/b&gt;&lt;/a&gt;&lt;br&gt;</v>
      </c>
      <c r="AG4177" s="97">
        <f t="shared" si="1024"/>
        <v>1900</v>
      </c>
      <c r="AH4177" s="97" t="str">
        <f t="shared" si="1025"/>
        <v>01</v>
      </c>
      <c r="AI4177" s="97" t="str">
        <f t="shared" si="1026"/>
        <v>00</v>
      </c>
      <c r="AJ4177" s="97" t="str">
        <f t="shared" si="1027"/>
        <v>19000100</v>
      </c>
    </row>
    <row r="4178" spans="6:36" ht="12" customHeight="1" x14ac:dyDescent="0.15">
      <c r="F4178" s="86" t="str">
        <f t="shared" si="1016"/>
        <v>Saturday</v>
      </c>
      <c r="H4178" s="92" t="str">
        <f>VLOOKUP(MONTH(G4178),VLOOKUP!$W$1:$X$24,2)</f>
        <v>January</v>
      </c>
      <c r="I4178" s="92" t="str">
        <f t="shared" si="1017"/>
        <v/>
      </c>
      <c r="J4178" s="93" t="s">
        <v>712</v>
      </c>
      <c r="L4178" s="86" t="str">
        <f t="shared" si="1013"/>
        <v>Montserrat House [2016 9th Street NW, WDC]</v>
      </c>
      <c r="M4178" s="86">
        <f t="shared" si="1018"/>
        <v>0</v>
      </c>
      <c r="N4178" s="93" t="str">
        <f t="shared" si="1015"/>
        <v>Montserrat House [2016 9th Street NW, WDC]</v>
      </c>
      <c r="O4178" s="90"/>
      <c r="S4178" s="95">
        <f t="shared" si="1019"/>
        <v>0</v>
      </c>
      <c r="T4178" s="86" t="str">
        <f t="shared" si="1020"/>
        <v/>
      </c>
      <c r="U4178" s="86" t="str">
        <f t="shared" si="1014"/>
        <v/>
      </c>
      <c r="V4178" s="95" t="str">
        <f t="shared" si="1021"/>
        <v/>
      </c>
      <c r="AE4178" s="92" t="str">
        <f t="shared" si="1022"/>
        <v/>
      </c>
      <c r="AF4178" s="96" t="str">
        <f t="shared" si="1023"/>
        <v>&lt;a name='19000100'&gt;&lt;b&gt;: 0 - Montserrat House [2016 9th Street NW, WDC]&lt;/b&gt;&lt;/a&gt;&lt;br&gt;</v>
      </c>
      <c r="AG4178" s="97">
        <f t="shared" si="1024"/>
        <v>1900</v>
      </c>
      <c r="AH4178" s="97" t="str">
        <f t="shared" si="1025"/>
        <v>01</v>
      </c>
      <c r="AI4178" s="97" t="str">
        <f t="shared" si="1026"/>
        <v>00</v>
      </c>
      <c r="AJ4178" s="97" t="str">
        <f t="shared" si="1027"/>
        <v>19000100</v>
      </c>
    </row>
    <row r="4179" spans="6:36" ht="12" customHeight="1" x14ac:dyDescent="0.15">
      <c r="F4179" s="86" t="str">
        <f t="shared" si="1016"/>
        <v>Saturday</v>
      </c>
      <c r="H4179" s="92" t="str">
        <f>VLOOKUP(MONTH(G4179),VLOOKUP!$W$1:$X$24,2)</f>
        <v>January</v>
      </c>
      <c r="I4179" s="92" t="str">
        <f t="shared" si="1017"/>
        <v/>
      </c>
      <c r="J4179" s="93" t="s">
        <v>712</v>
      </c>
      <c r="L4179" s="86" t="str">
        <f t="shared" si="1013"/>
        <v>Montserrat House [2016 9th Street NW, WDC]</v>
      </c>
      <c r="M4179" s="86">
        <f t="shared" si="1018"/>
        <v>0</v>
      </c>
      <c r="N4179" s="93" t="str">
        <f t="shared" si="1015"/>
        <v>Montserrat House [2016 9th Street NW, WDC]</v>
      </c>
      <c r="O4179" s="90"/>
      <c r="S4179" s="95">
        <f t="shared" si="1019"/>
        <v>0</v>
      </c>
      <c r="T4179" s="86" t="str">
        <f t="shared" si="1020"/>
        <v/>
      </c>
      <c r="U4179" s="86" t="str">
        <f t="shared" si="1014"/>
        <v/>
      </c>
      <c r="V4179" s="95" t="str">
        <f t="shared" si="1021"/>
        <v/>
      </c>
      <c r="AE4179" s="92" t="str">
        <f t="shared" si="1022"/>
        <v/>
      </c>
      <c r="AF4179" s="96" t="str">
        <f t="shared" si="1023"/>
        <v>&lt;a name='19000100'&gt;&lt;b&gt;: 0 - Montserrat House [2016 9th Street NW, WDC]&lt;/b&gt;&lt;/a&gt;&lt;br&gt;</v>
      </c>
      <c r="AG4179" s="97">
        <f t="shared" si="1024"/>
        <v>1900</v>
      </c>
      <c r="AH4179" s="97" t="str">
        <f t="shared" si="1025"/>
        <v>01</v>
      </c>
      <c r="AI4179" s="97" t="str">
        <f t="shared" si="1026"/>
        <v>00</v>
      </c>
      <c r="AJ4179" s="97" t="str">
        <f t="shared" si="1027"/>
        <v>19000100</v>
      </c>
    </row>
    <row r="4180" spans="6:36" ht="12" customHeight="1" x14ac:dyDescent="0.15">
      <c r="F4180" s="86" t="str">
        <f t="shared" si="1016"/>
        <v>Saturday</v>
      </c>
      <c r="H4180" s="92" t="str">
        <f>VLOOKUP(MONTH(G4180),VLOOKUP!$W$1:$X$24,2)</f>
        <v>January</v>
      </c>
      <c r="I4180" s="92" t="str">
        <f t="shared" si="1017"/>
        <v/>
      </c>
      <c r="J4180" s="93" t="s">
        <v>712</v>
      </c>
      <c r="L4180" s="86" t="str">
        <f t="shared" si="1013"/>
        <v>Montserrat House [2016 9th Street NW, WDC]</v>
      </c>
      <c r="M4180" s="86">
        <f t="shared" si="1018"/>
        <v>0</v>
      </c>
      <c r="N4180" s="93" t="str">
        <f t="shared" si="1015"/>
        <v>Montserrat House [2016 9th Street NW, WDC]</v>
      </c>
      <c r="O4180" s="90"/>
      <c r="S4180" s="95">
        <f t="shared" si="1019"/>
        <v>0</v>
      </c>
      <c r="T4180" s="86" t="str">
        <f t="shared" si="1020"/>
        <v/>
      </c>
      <c r="U4180" s="86" t="str">
        <f t="shared" si="1014"/>
        <v/>
      </c>
      <c r="V4180" s="95" t="str">
        <f t="shared" si="1021"/>
        <v/>
      </c>
      <c r="AE4180" s="92" t="str">
        <f t="shared" si="1022"/>
        <v/>
      </c>
      <c r="AF4180" s="96" t="str">
        <f t="shared" si="1023"/>
        <v>&lt;a name='19000100'&gt;&lt;b&gt;: 0 - Montserrat House [2016 9th Street NW, WDC]&lt;/b&gt;&lt;/a&gt;&lt;br&gt;</v>
      </c>
      <c r="AG4180" s="97">
        <f t="shared" si="1024"/>
        <v>1900</v>
      </c>
      <c r="AH4180" s="97" t="str">
        <f t="shared" si="1025"/>
        <v>01</v>
      </c>
      <c r="AI4180" s="97" t="str">
        <f t="shared" si="1026"/>
        <v>00</v>
      </c>
      <c r="AJ4180" s="97" t="str">
        <f t="shared" si="1027"/>
        <v>19000100</v>
      </c>
    </row>
    <row r="4181" spans="6:36" ht="12" customHeight="1" x14ac:dyDescent="0.15">
      <c r="F4181" s="86" t="str">
        <f t="shared" si="1016"/>
        <v>Saturday</v>
      </c>
      <c r="H4181" s="92" t="str">
        <f>VLOOKUP(MONTH(G4181),VLOOKUP!$W$1:$X$24,2)</f>
        <v>January</v>
      </c>
      <c r="I4181" s="92" t="str">
        <f t="shared" si="1017"/>
        <v/>
      </c>
      <c r="J4181" s="93" t="s">
        <v>712</v>
      </c>
      <c r="L4181" s="86" t="str">
        <f t="shared" si="1013"/>
        <v>Montserrat House [2016 9th Street NW, WDC]</v>
      </c>
      <c r="M4181" s="86">
        <f t="shared" si="1018"/>
        <v>0</v>
      </c>
      <c r="N4181" s="93" t="str">
        <f t="shared" si="1015"/>
        <v>Montserrat House [2016 9th Street NW, WDC]</v>
      </c>
      <c r="O4181" s="90"/>
      <c r="S4181" s="95">
        <f t="shared" si="1019"/>
        <v>0</v>
      </c>
      <c r="T4181" s="86" t="str">
        <f t="shared" si="1020"/>
        <v/>
      </c>
      <c r="U4181" s="86" t="str">
        <f t="shared" si="1014"/>
        <v/>
      </c>
      <c r="V4181" s="95" t="str">
        <f t="shared" si="1021"/>
        <v/>
      </c>
      <c r="AE4181" s="92" t="str">
        <f t="shared" si="1022"/>
        <v/>
      </c>
      <c r="AF4181" s="96" t="str">
        <f t="shared" si="1023"/>
        <v>&lt;a name='19000100'&gt;&lt;b&gt;: 0 - Montserrat House [2016 9th Street NW, WDC]&lt;/b&gt;&lt;/a&gt;&lt;br&gt;</v>
      </c>
      <c r="AG4181" s="97">
        <f t="shared" si="1024"/>
        <v>1900</v>
      </c>
      <c r="AH4181" s="97" t="str">
        <f t="shared" si="1025"/>
        <v>01</v>
      </c>
      <c r="AI4181" s="97" t="str">
        <f t="shared" si="1026"/>
        <v>00</v>
      </c>
      <c r="AJ4181" s="97" t="str">
        <f t="shared" si="1027"/>
        <v>19000100</v>
      </c>
    </row>
    <row r="4182" spans="6:36" ht="12" customHeight="1" x14ac:dyDescent="0.15">
      <c r="F4182" s="86" t="str">
        <f t="shared" si="1016"/>
        <v>Saturday</v>
      </c>
      <c r="H4182" s="92" t="str">
        <f>VLOOKUP(MONTH(G4182),VLOOKUP!$W$1:$X$24,2)</f>
        <v>January</v>
      </c>
      <c r="I4182" s="92" t="str">
        <f t="shared" si="1017"/>
        <v/>
      </c>
      <c r="J4182" s="93" t="s">
        <v>712</v>
      </c>
      <c r="L4182" s="86" t="str">
        <f t="shared" si="1013"/>
        <v>Montserrat House [2016 9th Street NW, WDC]</v>
      </c>
      <c r="M4182" s="86">
        <f t="shared" si="1018"/>
        <v>0</v>
      </c>
      <c r="N4182" s="93" t="str">
        <f t="shared" si="1015"/>
        <v>Montserrat House [2016 9th Street NW, WDC]</v>
      </c>
      <c r="O4182" s="90"/>
      <c r="S4182" s="95">
        <f t="shared" si="1019"/>
        <v>0</v>
      </c>
      <c r="T4182" s="86" t="str">
        <f t="shared" si="1020"/>
        <v/>
      </c>
      <c r="U4182" s="86" t="str">
        <f t="shared" si="1014"/>
        <v/>
      </c>
      <c r="V4182" s="95" t="str">
        <f t="shared" si="1021"/>
        <v/>
      </c>
      <c r="X4182" s="99"/>
      <c r="Y4182" s="99"/>
      <c r="AE4182" s="92" t="str">
        <f t="shared" si="1022"/>
        <v/>
      </c>
      <c r="AF4182" s="96" t="str">
        <f t="shared" si="1023"/>
        <v>&lt;a name='19000100'&gt;&lt;b&gt;: 0 - Montserrat House [2016 9th Street NW, WDC]&lt;/b&gt;&lt;/a&gt;&lt;br&gt;</v>
      </c>
      <c r="AG4182" s="97">
        <f t="shared" si="1024"/>
        <v>1900</v>
      </c>
      <c r="AH4182" s="97" t="str">
        <f t="shared" si="1025"/>
        <v>01</v>
      </c>
      <c r="AI4182" s="97" t="str">
        <f t="shared" si="1026"/>
        <v>00</v>
      </c>
      <c r="AJ4182" s="97" t="str">
        <f t="shared" si="1027"/>
        <v>19000100</v>
      </c>
    </row>
    <row r="4183" spans="6:36" ht="12" customHeight="1" x14ac:dyDescent="0.15">
      <c r="F4183" s="86" t="str">
        <f t="shared" si="1016"/>
        <v>Saturday</v>
      </c>
      <c r="G4183" s="91"/>
      <c r="H4183" s="92" t="str">
        <f>VLOOKUP(MONTH(G4183),VLOOKUP!$W$1:$X$24,2)</f>
        <v>January</v>
      </c>
      <c r="I4183" s="92" t="str">
        <f t="shared" si="1017"/>
        <v/>
      </c>
      <c r="J4183" s="130" t="s">
        <v>75</v>
      </c>
      <c r="L4183" s="86" t="str">
        <f t="shared" si="1013"/>
        <v>Mood Lounge [1318 9th St NW, WDC]</v>
      </c>
      <c r="M4183" s="86">
        <f t="shared" si="1018"/>
        <v>0</v>
      </c>
      <c r="N4183" s="130" t="str">
        <f t="shared" si="1015"/>
        <v>Mood Lounge [1318 9th St NW, WDC]</v>
      </c>
      <c r="O4183" s="94"/>
      <c r="S4183" s="95">
        <f t="shared" si="1019"/>
        <v>0</v>
      </c>
      <c r="T4183" s="86" t="str">
        <f t="shared" si="1020"/>
        <v/>
      </c>
      <c r="U4183" s="86" t="str">
        <f t="shared" si="1014"/>
        <v/>
      </c>
      <c r="V4183" s="95" t="str">
        <f t="shared" si="1021"/>
        <v/>
      </c>
      <c r="AE4183" s="92" t="str">
        <f t="shared" si="1022"/>
        <v/>
      </c>
      <c r="AF4183" s="96" t="str">
        <f t="shared" si="1023"/>
        <v>&lt;a name='19000100'&gt;&lt;b&gt;: 0 - Mood Lounge [1318 9th St NW, WDC]&lt;/b&gt;&lt;/a&gt;&lt;br&gt;</v>
      </c>
      <c r="AG4183" s="97">
        <f t="shared" si="1024"/>
        <v>1900</v>
      </c>
      <c r="AH4183" s="97" t="str">
        <f t="shared" si="1025"/>
        <v>01</v>
      </c>
      <c r="AI4183" s="97" t="str">
        <f t="shared" si="1026"/>
        <v>00</v>
      </c>
      <c r="AJ4183" s="97" t="str">
        <f t="shared" si="1027"/>
        <v>19000100</v>
      </c>
    </row>
    <row r="4184" spans="6:36" ht="12" customHeight="1" x14ac:dyDescent="0.15">
      <c r="F4184" s="86" t="str">
        <f t="shared" si="1016"/>
        <v>Saturday</v>
      </c>
      <c r="G4184" s="91"/>
      <c r="H4184" s="92" t="str">
        <f>VLOOKUP(MONTH(G4184),VLOOKUP!$W$1:$X$24,2)</f>
        <v>January</v>
      </c>
      <c r="I4184" s="92" t="str">
        <f t="shared" si="1017"/>
        <v/>
      </c>
      <c r="J4184" s="130" t="s">
        <v>75</v>
      </c>
      <c r="L4184" s="86" t="str">
        <f t="shared" si="1013"/>
        <v>Mood Lounge [1318 9th St NW, WDC]</v>
      </c>
      <c r="M4184" s="86">
        <f t="shared" si="1018"/>
        <v>0</v>
      </c>
      <c r="N4184" s="130" t="str">
        <f t="shared" si="1015"/>
        <v>Mood Lounge [1318 9th St NW, WDC]</v>
      </c>
      <c r="O4184" s="94"/>
      <c r="S4184" s="95">
        <f t="shared" si="1019"/>
        <v>0</v>
      </c>
      <c r="T4184" s="86" t="str">
        <f t="shared" si="1020"/>
        <v/>
      </c>
      <c r="U4184" s="86" t="str">
        <f t="shared" si="1014"/>
        <v/>
      </c>
      <c r="V4184" s="95" t="str">
        <f t="shared" si="1021"/>
        <v/>
      </c>
      <c r="X4184" s="99"/>
      <c r="Y4184" s="99"/>
      <c r="AE4184" s="92" t="str">
        <f t="shared" si="1022"/>
        <v/>
      </c>
      <c r="AF4184" s="96" t="str">
        <f t="shared" si="1023"/>
        <v>&lt;a name='19000100'&gt;&lt;b&gt;: 0 - Mood Lounge [1318 9th St NW, WDC]&lt;/b&gt;&lt;/a&gt;&lt;br&gt;</v>
      </c>
      <c r="AG4184" s="97">
        <f t="shared" si="1024"/>
        <v>1900</v>
      </c>
      <c r="AH4184" s="97" t="str">
        <f t="shared" si="1025"/>
        <v>01</v>
      </c>
      <c r="AI4184" s="97" t="str">
        <f t="shared" si="1026"/>
        <v>00</v>
      </c>
      <c r="AJ4184" s="97" t="str">
        <f t="shared" si="1027"/>
        <v>19000100</v>
      </c>
    </row>
    <row r="4185" spans="6:36" ht="12" customHeight="1" x14ac:dyDescent="0.15">
      <c r="F4185" s="86" t="str">
        <f t="shared" si="1016"/>
        <v>Saturday</v>
      </c>
      <c r="G4185" s="91"/>
      <c r="H4185" s="92" t="str">
        <f>VLOOKUP(MONTH(G4185),VLOOKUP!$W$1:$X$24,2)</f>
        <v>January</v>
      </c>
      <c r="I4185" s="92" t="str">
        <f t="shared" si="1017"/>
        <v/>
      </c>
      <c r="J4185" s="130" t="s">
        <v>75</v>
      </c>
      <c r="L4185" s="86" t="str">
        <f t="shared" si="1013"/>
        <v>Mood Lounge [1318 9th St NW, WDC]</v>
      </c>
      <c r="M4185" s="86">
        <f t="shared" si="1018"/>
        <v>0</v>
      </c>
      <c r="N4185" s="130" t="str">
        <f t="shared" si="1015"/>
        <v>Mood Lounge [1318 9th St NW, WDC]</v>
      </c>
      <c r="O4185" s="94"/>
      <c r="S4185" s="95">
        <f t="shared" si="1019"/>
        <v>0</v>
      </c>
      <c r="T4185" s="86" t="str">
        <f t="shared" si="1020"/>
        <v/>
      </c>
      <c r="U4185" s="86" t="str">
        <f t="shared" si="1014"/>
        <v/>
      </c>
      <c r="V4185" s="95" t="str">
        <f t="shared" si="1021"/>
        <v/>
      </c>
      <c r="AE4185" s="92" t="str">
        <f t="shared" si="1022"/>
        <v/>
      </c>
      <c r="AF4185" s="96" t="str">
        <f t="shared" si="1023"/>
        <v>&lt;a name='19000100'&gt;&lt;b&gt;: 0 - Mood Lounge [1318 9th St NW, WDC]&lt;/b&gt;&lt;/a&gt;&lt;br&gt;</v>
      </c>
      <c r="AG4185" s="97">
        <f t="shared" si="1024"/>
        <v>1900</v>
      </c>
      <c r="AH4185" s="97" t="str">
        <f t="shared" si="1025"/>
        <v>01</v>
      </c>
      <c r="AI4185" s="97" t="str">
        <f t="shared" si="1026"/>
        <v>00</v>
      </c>
      <c r="AJ4185" s="97" t="str">
        <f t="shared" si="1027"/>
        <v>19000100</v>
      </c>
    </row>
    <row r="4186" spans="6:36" ht="12" customHeight="1" x14ac:dyDescent="0.15">
      <c r="F4186" s="86" t="str">
        <f t="shared" si="1016"/>
        <v>Saturday</v>
      </c>
      <c r="G4186" s="91"/>
      <c r="H4186" s="92" t="str">
        <f>VLOOKUP(MONTH(G4186),VLOOKUP!$W$1:$X$24,2)</f>
        <v>January</v>
      </c>
      <c r="I4186" s="92" t="str">
        <f t="shared" si="1017"/>
        <v/>
      </c>
      <c r="J4186" s="93" t="s">
        <v>1529</v>
      </c>
      <c r="L4186" s="86" t="str">
        <f t="shared" si="1013"/>
        <v>Mosaic District [2910 District Ave, Fairfax, VA]</v>
      </c>
      <c r="M4186" s="86">
        <f t="shared" si="1018"/>
        <v>0</v>
      </c>
      <c r="N4186" s="93" t="str">
        <f t="shared" si="1015"/>
        <v>Mosaic District [2910 District Ave, Fairfax, VA]</v>
      </c>
      <c r="O4186" s="94"/>
      <c r="S4186" s="95">
        <f t="shared" si="1019"/>
        <v>0</v>
      </c>
      <c r="T4186" s="86" t="str">
        <f t="shared" si="1020"/>
        <v/>
      </c>
      <c r="U4186" s="86" t="str">
        <f t="shared" si="1014"/>
        <v/>
      </c>
      <c r="V4186" s="95" t="str">
        <f t="shared" si="1021"/>
        <v/>
      </c>
      <c r="AE4186" s="92" t="str">
        <f t="shared" si="1022"/>
        <v/>
      </c>
      <c r="AF4186" s="96" t="str">
        <f t="shared" si="1023"/>
        <v>&lt;a name='19000100'&gt;&lt;b&gt;: 0 - Mosaic District [2910 District Ave, Fairfax, VA]&lt;/b&gt;&lt;/a&gt;&lt;br&gt;</v>
      </c>
      <c r="AG4186" s="97">
        <f t="shared" si="1024"/>
        <v>1900</v>
      </c>
      <c r="AH4186" s="97" t="str">
        <f t="shared" si="1025"/>
        <v>01</v>
      </c>
      <c r="AI4186" s="97" t="str">
        <f t="shared" si="1026"/>
        <v>00</v>
      </c>
      <c r="AJ4186" s="97" t="str">
        <f t="shared" si="1027"/>
        <v>19000100</v>
      </c>
    </row>
    <row r="4187" spans="6:36" ht="12" customHeight="1" x14ac:dyDescent="0.15">
      <c r="F4187" s="86" t="str">
        <f t="shared" si="1016"/>
        <v>Saturday</v>
      </c>
      <c r="G4187" s="91"/>
      <c r="H4187" s="92" t="str">
        <f>VLOOKUP(MONTH(G4187),VLOOKUP!$W$1:$X$24,2)</f>
        <v>January</v>
      </c>
      <c r="I4187" s="92" t="str">
        <f t="shared" si="1017"/>
        <v/>
      </c>
      <c r="J4187" s="93" t="s">
        <v>1529</v>
      </c>
      <c r="L4187" s="86" t="str">
        <f t="shared" si="1013"/>
        <v>Mosaic District [2910 District Ave, Fairfax, VA]</v>
      </c>
      <c r="M4187" s="86">
        <f t="shared" si="1018"/>
        <v>0</v>
      </c>
      <c r="N4187" s="93" t="str">
        <f t="shared" si="1015"/>
        <v>Mosaic District [2910 District Ave, Fairfax, VA]</v>
      </c>
      <c r="O4187" s="94"/>
      <c r="S4187" s="95">
        <f t="shared" si="1019"/>
        <v>0</v>
      </c>
      <c r="T4187" s="86" t="str">
        <f t="shared" si="1020"/>
        <v/>
      </c>
      <c r="U4187" s="86" t="str">
        <f t="shared" si="1014"/>
        <v/>
      </c>
      <c r="V4187" s="95" t="str">
        <f t="shared" si="1021"/>
        <v/>
      </c>
      <c r="AE4187" s="92" t="str">
        <f t="shared" si="1022"/>
        <v/>
      </c>
      <c r="AF4187" s="96" t="str">
        <f t="shared" si="1023"/>
        <v>&lt;a name='19000100'&gt;&lt;b&gt;: 0 - Mosaic District [2910 District Ave, Fairfax, VA]&lt;/b&gt;&lt;/a&gt;&lt;br&gt;</v>
      </c>
      <c r="AG4187" s="97">
        <f t="shared" si="1024"/>
        <v>1900</v>
      </c>
      <c r="AH4187" s="97" t="str">
        <f t="shared" si="1025"/>
        <v>01</v>
      </c>
      <c r="AI4187" s="97" t="str">
        <f t="shared" si="1026"/>
        <v>00</v>
      </c>
      <c r="AJ4187" s="97" t="str">
        <f t="shared" si="1027"/>
        <v>19000100</v>
      </c>
    </row>
    <row r="4188" spans="6:36" ht="12" customHeight="1" x14ac:dyDescent="0.15">
      <c r="F4188" s="86" t="str">
        <f t="shared" si="1016"/>
        <v>Saturday</v>
      </c>
      <c r="G4188" s="91"/>
      <c r="H4188" s="92" t="str">
        <f>VLOOKUP(MONTH(G4188),VLOOKUP!$W$1:$X$24,2)</f>
        <v>January</v>
      </c>
      <c r="I4188" s="92" t="str">
        <f t="shared" si="1017"/>
        <v/>
      </c>
      <c r="J4188" s="93" t="s">
        <v>1529</v>
      </c>
      <c r="L4188" s="86" t="str">
        <f t="shared" si="1013"/>
        <v>Mosaic District [2910 District Ave, Fairfax, VA]</v>
      </c>
      <c r="M4188" s="86">
        <f t="shared" si="1018"/>
        <v>0</v>
      </c>
      <c r="N4188" s="93" t="str">
        <f t="shared" si="1015"/>
        <v>Mosaic District [2910 District Ave, Fairfax, VA]</v>
      </c>
      <c r="O4188" s="94"/>
      <c r="S4188" s="95">
        <f t="shared" si="1019"/>
        <v>0</v>
      </c>
      <c r="T4188" s="86" t="str">
        <f t="shared" si="1020"/>
        <v/>
      </c>
      <c r="U4188" s="86" t="str">
        <f t="shared" si="1014"/>
        <v/>
      </c>
      <c r="V4188" s="95" t="str">
        <f t="shared" si="1021"/>
        <v/>
      </c>
      <c r="AE4188" s="92" t="str">
        <f t="shared" si="1022"/>
        <v/>
      </c>
      <c r="AF4188" s="96" t="str">
        <f t="shared" si="1023"/>
        <v>&lt;a name='19000100'&gt;&lt;b&gt;: 0 - Mosaic District [2910 District Ave, Fairfax, VA]&lt;/b&gt;&lt;/a&gt;&lt;br&gt;</v>
      </c>
      <c r="AG4188" s="97">
        <f t="shared" si="1024"/>
        <v>1900</v>
      </c>
      <c r="AH4188" s="97" t="str">
        <f t="shared" si="1025"/>
        <v>01</v>
      </c>
      <c r="AI4188" s="97" t="str">
        <f t="shared" si="1026"/>
        <v>00</v>
      </c>
      <c r="AJ4188" s="97" t="str">
        <f t="shared" si="1027"/>
        <v>19000100</v>
      </c>
    </row>
    <row r="4189" spans="6:36" ht="12" customHeight="1" x14ac:dyDescent="0.15">
      <c r="F4189" s="86" t="str">
        <f t="shared" si="1016"/>
        <v>Saturday</v>
      </c>
      <c r="G4189" s="91"/>
      <c r="H4189" s="92" t="str">
        <f>VLOOKUP(MONTH(G4189),VLOOKUP!$W$1:$X$24,2)</f>
        <v>January</v>
      </c>
      <c r="I4189" s="92" t="str">
        <f t="shared" si="1017"/>
        <v/>
      </c>
      <c r="J4189" s="93" t="s">
        <v>1529</v>
      </c>
      <c r="L4189" s="86" t="str">
        <f t="shared" ref="L4189:L4252" si="1028">IF(ISBLANK(K4189),N4189,N4189&amp;" ("&amp;K4189&amp;")")</f>
        <v>Mosaic District [2910 District Ave, Fairfax, VA]</v>
      </c>
      <c r="M4189" s="86">
        <f t="shared" si="1018"/>
        <v>0</v>
      </c>
      <c r="N4189" s="93" t="str">
        <f t="shared" si="1015"/>
        <v>Mosaic District [2910 District Ave, Fairfax, VA]</v>
      </c>
      <c r="O4189" s="94"/>
      <c r="S4189" s="95">
        <f t="shared" si="1019"/>
        <v>0</v>
      </c>
      <c r="T4189" s="86" t="str">
        <f t="shared" si="1020"/>
        <v/>
      </c>
      <c r="U4189" s="86" t="str">
        <f t="shared" si="1014"/>
        <v/>
      </c>
      <c r="V4189" s="95" t="str">
        <f t="shared" si="1021"/>
        <v/>
      </c>
      <c r="AE4189" s="92" t="str">
        <f t="shared" si="1022"/>
        <v/>
      </c>
      <c r="AF4189" s="96" t="str">
        <f t="shared" si="1023"/>
        <v>&lt;a name='19000100'&gt;&lt;b&gt;: 0 - Mosaic District [2910 District Ave, Fairfax, VA]&lt;/b&gt;&lt;/a&gt;&lt;br&gt;</v>
      </c>
      <c r="AG4189" s="97">
        <f t="shared" si="1024"/>
        <v>1900</v>
      </c>
      <c r="AH4189" s="97" t="str">
        <f t="shared" si="1025"/>
        <v>01</v>
      </c>
      <c r="AI4189" s="97" t="str">
        <f t="shared" si="1026"/>
        <v>00</v>
      </c>
      <c r="AJ4189" s="97" t="str">
        <f t="shared" si="1027"/>
        <v>19000100</v>
      </c>
    </row>
    <row r="4190" spans="6:36" ht="12" customHeight="1" x14ac:dyDescent="0.15">
      <c r="F4190" s="86" t="str">
        <f t="shared" si="1016"/>
        <v>Saturday</v>
      </c>
      <c r="G4190" s="91"/>
      <c r="H4190" s="92" t="str">
        <f>VLOOKUP(MONTH(G4190),VLOOKUP!$W$1:$X$24,2)</f>
        <v>January</v>
      </c>
      <c r="I4190" s="92" t="str">
        <f t="shared" si="1017"/>
        <v/>
      </c>
      <c r="J4190" s="93" t="s">
        <v>1522</v>
      </c>
      <c r="L4190" s="86" t="str">
        <f t="shared" si="1028"/>
        <v>MOW House [Silver Spring, MD]</v>
      </c>
      <c r="M4190" s="86">
        <f t="shared" si="1018"/>
        <v>0</v>
      </c>
      <c r="N4190" s="93" t="str">
        <f t="shared" si="1015"/>
        <v>MOW House [Silver Spring, MD]</v>
      </c>
      <c r="O4190" s="94"/>
      <c r="S4190" s="95">
        <f t="shared" si="1019"/>
        <v>0</v>
      </c>
      <c r="T4190" s="86" t="str">
        <f t="shared" si="1020"/>
        <v/>
      </c>
      <c r="U4190" s="86" t="str">
        <f t="shared" si="1014"/>
        <v/>
      </c>
      <c r="V4190" s="95" t="str">
        <f t="shared" si="1021"/>
        <v/>
      </c>
      <c r="W4190" s="90" t="s">
        <v>221</v>
      </c>
      <c r="AE4190" s="92" t="str">
        <f t="shared" si="1022"/>
        <v/>
      </c>
      <c r="AF4190" s="96" t="str">
        <f t="shared" si="1023"/>
        <v>&lt;a name='19000100'&gt;&lt;b&gt;: 0 - MOW House [Silver Spring, MD]&lt;/b&gt;&lt;/a&gt;&lt;br&gt;</v>
      </c>
      <c r="AG4190" s="97">
        <f t="shared" si="1024"/>
        <v>1900</v>
      </c>
      <c r="AH4190" s="97" t="str">
        <f t="shared" si="1025"/>
        <v>01</v>
      </c>
      <c r="AI4190" s="97" t="str">
        <f t="shared" si="1026"/>
        <v>00</v>
      </c>
      <c r="AJ4190" s="97" t="str">
        <f t="shared" si="1027"/>
        <v>19000100</v>
      </c>
    </row>
    <row r="4191" spans="6:36" ht="12" customHeight="1" x14ac:dyDescent="0.15">
      <c r="F4191" s="86" t="str">
        <f t="shared" si="1016"/>
        <v>Saturday</v>
      </c>
      <c r="G4191" s="91"/>
      <c r="H4191" s="92" t="str">
        <f>VLOOKUP(MONTH(G4191),VLOOKUP!$W$1:$X$24,2)</f>
        <v>January</v>
      </c>
      <c r="I4191" s="92" t="str">
        <f t="shared" si="1017"/>
        <v/>
      </c>
      <c r="J4191" s="93" t="s">
        <v>1522</v>
      </c>
      <c r="L4191" s="86" t="str">
        <f t="shared" si="1028"/>
        <v>MOW House [Silver Spring, MD]</v>
      </c>
      <c r="M4191" s="86">
        <f t="shared" si="1018"/>
        <v>0</v>
      </c>
      <c r="N4191" s="93" t="str">
        <f t="shared" si="1015"/>
        <v>MOW House [Silver Spring, MD]</v>
      </c>
      <c r="O4191" s="94"/>
      <c r="S4191" s="95">
        <f t="shared" si="1019"/>
        <v>0</v>
      </c>
      <c r="T4191" s="86" t="str">
        <f t="shared" si="1020"/>
        <v/>
      </c>
      <c r="U4191" s="86" t="str">
        <f t="shared" si="1014"/>
        <v/>
      </c>
      <c r="V4191" s="95" t="str">
        <f t="shared" si="1021"/>
        <v/>
      </c>
      <c r="W4191" s="90" t="s">
        <v>221</v>
      </c>
      <c r="AE4191" s="92" t="str">
        <f t="shared" si="1022"/>
        <v/>
      </c>
      <c r="AF4191" s="96" t="str">
        <f t="shared" si="1023"/>
        <v>&lt;a name='19000100'&gt;&lt;b&gt;: 0 - MOW House [Silver Spring, MD]&lt;/b&gt;&lt;/a&gt;&lt;br&gt;</v>
      </c>
      <c r="AG4191" s="97">
        <f t="shared" si="1024"/>
        <v>1900</v>
      </c>
      <c r="AH4191" s="97" t="str">
        <f t="shared" si="1025"/>
        <v>01</v>
      </c>
      <c r="AI4191" s="97" t="str">
        <f t="shared" si="1026"/>
        <v>00</v>
      </c>
      <c r="AJ4191" s="97" t="str">
        <f t="shared" si="1027"/>
        <v>19000100</v>
      </c>
    </row>
    <row r="4192" spans="6:36" ht="12" customHeight="1" x14ac:dyDescent="0.15">
      <c r="F4192" s="86" t="str">
        <f t="shared" si="1016"/>
        <v>Saturday</v>
      </c>
      <c r="G4192" s="91"/>
      <c r="H4192" s="92" t="str">
        <f>VLOOKUP(MONTH(G4192),VLOOKUP!$W$1:$X$24,2)</f>
        <v>January</v>
      </c>
      <c r="I4192" s="92" t="str">
        <f t="shared" si="1017"/>
        <v/>
      </c>
      <c r="J4192" s="93" t="s">
        <v>1522</v>
      </c>
      <c r="L4192" s="86" t="str">
        <f t="shared" si="1028"/>
        <v>MOW House [Silver Spring, MD]</v>
      </c>
      <c r="M4192" s="86">
        <f t="shared" si="1018"/>
        <v>0</v>
      </c>
      <c r="N4192" s="93" t="str">
        <f t="shared" si="1015"/>
        <v>MOW House [Silver Spring, MD]</v>
      </c>
      <c r="O4192" s="94"/>
      <c r="S4192" s="95">
        <f t="shared" si="1019"/>
        <v>0</v>
      </c>
      <c r="T4192" s="86" t="str">
        <f t="shared" si="1020"/>
        <v/>
      </c>
      <c r="U4192" s="86" t="str">
        <f t="shared" si="1014"/>
        <v/>
      </c>
      <c r="V4192" s="95" t="str">
        <f t="shared" si="1021"/>
        <v/>
      </c>
      <c r="W4192" s="90" t="s">
        <v>221</v>
      </c>
      <c r="AE4192" s="92" t="str">
        <f t="shared" si="1022"/>
        <v/>
      </c>
      <c r="AF4192" s="96" t="str">
        <f t="shared" si="1023"/>
        <v>&lt;a name='19000100'&gt;&lt;b&gt;: 0 - MOW House [Silver Spring, MD]&lt;/b&gt;&lt;/a&gt;&lt;br&gt;</v>
      </c>
      <c r="AG4192" s="97">
        <f t="shared" si="1024"/>
        <v>1900</v>
      </c>
      <c r="AH4192" s="97" t="str">
        <f t="shared" si="1025"/>
        <v>01</v>
      </c>
      <c r="AI4192" s="97" t="str">
        <f t="shared" si="1026"/>
        <v>00</v>
      </c>
      <c r="AJ4192" s="97" t="str">
        <f t="shared" si="1027"/>
        <v>19000100</v>
      </c>
    </row>
    <row r="4193" spans="6:36" ht="12" customHeight="1" x14ac:dyDescent="0.15">
      <c r="F4193" s="86" t="str">
        <f t="shared" si="1016"/>
        <v>Saturday</v>
      </c>
      <c r="G4193" s="91"/>
      <c r="H4193" s="92" t="str">
        <f>VLOOKUP(MONTH(G4193),VLOOKUP!$W$1:$X$24,2)</f>
        <v>January</v>
      </c>
      <c r="I4193" s="92" t="str">
        <f t="shared" si="1017"/>
        <v/>
      </c>
      <c r="J4193" s="93" t="s">
        <v>1522</v>
      </c>
      <c r="L4193" s="86" t="str">
        <f t="shared" si="1028"/>
        <v>MOW House [Silver Spring, MD]</v>
      </c>
      <c r="M4193" s="86">
        <f t="shared" si="1018"/>
        <v>0</v>
      </c>
      <c r="N4193" s="93" t="str">
        <f t="shared" si="1015"/>
        <v>MOW House [Silver Spring, MD]</v>
      </c>
      <c r="O4193" s="94"/>
      <c r="S4193" s="95">
        <f t="shared" si="1019"/>
        <v>0</v>
      </c>
      <c r="T4193" s="86" t="str">
        <f t="shared" si="1020"/>
        <v/>
      </c>
      <c r="U4193" s="86" t="str">
        <f t="shared" si="1014"/>
        <v/>
      </c>
      <c r="V4193" s="95" t="str">
        <f t="shared" si="1021"/>
        <v/>
      </c>
      <c r="W4193" s="90" t="s">
        <v>221</v>
      </c>
      <c r="AE4193" s="92" t="str">
        <f t="shared" si="1022"/>
        <v/>
      </c>
      <c r="AF4193" s="96" t="str">
        <f t="shared" si="1023"/>
        <v>&lt;a name='19000100'&gt;&lt;b&gt;: 0 - MOW House [Silver Spring, MD]&lt;/b&gt;&lt;/a&gt;&lt;br&gt;</v>
      </c>
      <c r="AG4193" s="97">
        <f t="shared" si="1024"/>
        <v>1900</v>
      </c>
      <c r="AH4193" s="97" t="str">
        <f t="shared" si="1025"/>
        <v>01</v>
      </c>
      <c r="AI4193" s="97" t="str">
        <f t="shared" si="1026"/>
        <v>00</v>
      </c>
      <c r="AJ4193" s="97" t="str">
        <f t="shared" si="1027"/>
        <v>19000100</v>
      </c>
    </row>
    <row r="4194" spans="6:36" ht="12" customHeight="1" x14ac:dyDescent="0.15">
      <c r="F4194" s="86" t="str">
        <f t="shared" si="1016"/>
        <v>Saturday</v>
      </c>
      <c r="H4194" s="92" t="str">
        <f>VLOOKUP(MONTH(G4194),VLOOKUP!$W$1:$X$24,2)</f>
        <v>January</v>
      </c>
      <c r="I4194" s="92" t="str">
        <f t="shared" si="1017"/>
        <v/>
      </c>
      <c r="J4194" s="93" t="s">
        <v>1398</v>
      </c>
      <c r="L4194" s="86" t="str">
        <f t="shared" si="1028"/>
        <v>Mr. Henry's Restaurant [601 Pennsylvania Ave SE, WDC]</v>
      </c>
      <c r="M4194" s="86">
        <f t="shared" si="1018"/>
        <v>0</v>
      </c>
      <c r="N4194" s="93" t="str">
        <f t="shared" si="1015"/>
        <v>Mr. Henry's Restaurant [601 Pennsylvania Ave SE, WDC]</v>
      </c>
      <c r="O4194" s="94"/>
      <c r="S4194" s="95">
        <f t="shared" si="1019"/>
        <v>0</v>
      </c>
      <c r="T4194" s="86" t="str">
        <f t="shared" si="1020"/>
        <v/>
      </c>
      <c r="U4194" s="86" t="str">
        <f t="shared" si="1014"/>
        <v/>
      </c>
      <c r="V4194" s="95" t="str">
        <f t="shared" si="1021"/>
        <v/>
      </c>
      <c r="W4194" s="90" t="s">
        <v>221</v>
      </c>
      <c r="AE4194" s="92" t="str">
        <f t="shared" si="1022"/>
        <v/>
      </c>
      <c r="AF4194" s="96" t="str">
        <f t="shared" si="1023"/>
        <v>&lt;a name='19000100'&gt;&lt;b&gt;: 0 - Mr. Henry's Restaurant [601 Pennsylvania Ave SE, WDC]&lt;/b&gt;&lt;/a&gt;&lt;br&gt;</v>
      </c>
      <c r="AG4194" s="97">
        <f t="shared" si="1024"/>
        <v>1900</v>
      </c>
      <c r="AH4194" s="97" t="str">
        <f t="shared" si="1025"/>
        <v>01</v>
      </c>
      <c r="AI4194" s="97" t="str">
        <f t="shared" si="1026"/>
        <v>00</v>
      </c>
      <c r="AJ4194" s="97" t="str">
        <f t="shared" si="1027"/>
        <v>19000100</v>
      </c>
    </row>
    <row r="4195" spans="6:36" ht="12" customHeight="1" x14ac:dyDescent="0.15">
      <c r="F4195" s="86" t="str">
        <f t="shared" si="1016"/>
        <v>Saturday</v>
      </c>
      <c r="H4195" s="92" t="str">
        <f>VLOOKUP(MONTH(G4195),VLOOKUP!$W$1:$X$24,2)</f>
        <v>January</v>
      </c>
      <c r="I4195" s="92" t="str">
        <f t="shared" si="1017"/>
        <v/>
      </c>
      <c r="J4195" s="93" t="s">
        <v>1398</v>
      </c>
      <c r="L4195" s="86" t="str">
        <f t="shared" si="1028"/>
        <v>Mr. Henry's Restaurant [601 Pennsylvania Ave SE, WDC]</v>
      </c>
      <c r="M4195" s="86">
        <f t="shared" si="1018"/>
        <v>0</v>
      </c>
      <c r="N4195" s="93" t="str">
        <f t="shared" si="1015"/>
        <v>Mr. Henry's Restaurant [601 Pennsylvania Ave SE, WDC]</v>
      </c>
      <c r="O4195" s="94"/>
      <c r="S4195" s="95">
        <f t="shared" si="1019"/>
        <v>0</v>
      </c>
      <c r="T4195" s="86" t="str">
        <f t="shared" si="1020"/>
        <v/>
      </c>
      <c r="U4195" s="86" t="str">
        <f t="shared" si="1014"/>
        <v/>
      </c>
      <c r="V4195" s="95" t="str">
        <f t="shared" si="1021"/>
        <v/>
      </c>
      <c r="W4195" s="90" t="s">
        <v>221</v>
      </c>
      <c r="AE4195" s="92" t="str">
        <f t="shared" si="1022"/>
        <v/>
      </c>
      <c r="AF4195" s="96" t="str">
        <f t="shared" si="1023"/>
        <v>&lt;a name='19000100'&gt;&lt;b&gt;: 0 - Mr. Henry's Restaurant [601 Pennsylvania Ave SE, WDC]&lt;/b&gt;&lt;/a&gt;&lt;br&gt;</v>
      </c>
      <c r="AG4195" s="97">
        <f t="shared" si="1024"/>
        <v>1900</v>
      </c>
      <c r="AH4195" s="97" t="str">
        <f t="shared" si="1025"/>
        <v>01</v>
      </c>
      <c r="AI4195" s="97" t="str">
        <f t="shared" si="1026"/>
        <v>00</v>
      </c>
      <c r="AJ4195" s="97" t="str">
        <f t="shared" si="1027"/>
        <v>19000100</v>
      </c>
    </row>
    <row r="4196" spans="6:36" ht="12" customHeight="1" x14ac:dyDescent="0.15">
      <c r="F4196" s="86" t="str">
        <f t="shared" si="1016"/>
        <v>Saturday</v>
      </c>
      <c r="H4196" s="92" t="str">
        <f>VLOOKUP(MONTH(G4196),VLOOKUP!$W$1:$X$24,2)</f>
        <v>January</v>
      </c>
      <c r="I4196" s="92" t="str">
        <f t="shared" si="1017"/>
        <v/>
      </c>
      <c r="J4196" s="93" t="s">
        <v>1398</v>
      </c>
      <c r="L4196" s="86" t="str">
        <f t="shared" si="1028"/>
        <v>Mr. Henry's Restaurant [601 Pennsylvania Ave SE, WDC]</v>
      </c>
      <c r="M4196" s="86">
        <f t="shared" si="1018"/>
        <v>0</v>
      </c>
      <c r="N4196" s="93" t="str">
        <f t="shared" si="1015"/>
        <v>Mr. Henry's Restaurant [601 Pennsylvania Ave SE, WDC]</v>
      </c>
      <c r="O4196" s="94"/>
      <c r="S4196" s="95">
        <f t="shared" si="1019"/>
        <v>0</v>
      </c>
      <c r="T4196" s="86" t="str">
        <f t="shared" si="1020"/>
        <v/>
      </c>
      <c r="U4196" s="86" t="str">
        <f t="shared" si="1014"/>
        <v/>
      </c>
      <c r="V4196" s="95" t="str">
        <f t="shared" si="1021"/>
        <v/>
      </c>
      <c r="W4196" s="90" t="s">
        <v>221</v>
      </c>
      <c r="AE4196" s="92" t="str">
        <f t="shared" si="1022"/>
        <v/>
      </c>
      <c r="AF4196" s="96" t="str">
        <f t="shared" si="1023"/>
        <v>&lt;a name='19000100'&gt;&lt;b&gt;: 0 - Mr. Henry's Restaurant [601 Pennsylvania Ave SE, WDC]&lt;/b&gt;&lt;/a&gt;&lt;br&gt;</v>
      </c>
      <c r="AG4196" s="97">
        <f t="shared" si="1024"/>
        <v>1900</v>
      </c>
      <c r="AH4196" s="97" t="str">
        <f t="shared" si="1025"/>
        <v>01</v>
      </c>
      <c r="AI4196" s="97" t="str">
        <f t="shared" si="1026"/>
        <v>00</v>
      </c>
      <c r="AJ4196" s="97" t="str">
        <f t="shared" si="1027"/>
        <v>19000100</v>
      </c>
    </row>
    <row r="4197" spans="6:36" ht="12" customHeight="1" x14ac:dyDescent="0.15">
      <c r="F4197" s="86" t="str">
        <f t="shared" si="1016"/>
        <v>Saturday</v>
      </c>
      <c r="H4197" s="92" t="str">
        <f>VLOOKUP(MONTH(G4197),VLOOKUP!$W$1:$X$24,2)</f>
        <v>January</v>
      </c>
      <c r="I4197" s="92" t="str">
        <f t="shared" si="1017"/>
        <v/>
      </c>
      <c r="J4197" s="93" t="s">
        <v>1398</v>
      </c>
      <c r="L4197" s="86" t="str">
        <f t="shared" si="1028"/>
        <v>Mr. Henry's Restaurant [601 Pennsylvania Ave SE, WDC]</v>
      </c>
      <c r="M4197" s="86">
        <f t="shared" si="1018"/>
        <v>0</v>
      </c>
      <c r="N4197" s="93" t="str">
        <f t="shared" si="1015"/>
        <v>Mr. Henry's Restaurant [601 Pennsylvania Ave SE, WDC]</v>
      </c>
      <c r="O4197" s="94"/>
      <c r="S4197" s="95">
        <f t="shared" si="1019"/>
        <v>0</v>
      </c>
      <c r="T4197" s="86" t="str">
        <f t="shared" si="1020"/>
        <v/>
      </c>
      <c r="U4197" s="86" t="str">
        <f t="shared" si="1014"/>
        <v/>
      </c>
      <c r="V4197" s="95" t="str">
        <f t="shared" si="1021"/>
        <v/>
      </c>
      <c r="W4197" s="90" t="s">
        <v>221</v>
      </c>
      <c r="AE4197" s="92" t="str">
        <f t="shared" si="1022"/>
        <v/>
      </c>
      <c r="AF4197" s="96" t="str">
        <f t="shared" si="1023"/>
        <v>&lt;a name='19000100'&gt;&lt;b&gt;: 0 - Mr. Henry's Restaurant [601 Pennsylvania Ave SE, WDC]&lt;/b&gt;&lt;/a&gt;&lt;br&gt;</v>
      </c>
      <c r="AG4197" s="97">
        <f t="shared" si="1024"/>
        <v>1900</v>
      </c>
      <c r="AH4197" s="97" t="str">
        <f t="shared" si="1025"/>
        <v>01</v>
      </c>
      <c r="AI4197" s="97" t="str">
        <f t="shared" si="1026"/>
        <v>00</v>
      </c>
      <c r="AJ4197" s="97" t="str">
        <f t="shared" si="1027"/>
        <v>19000100</v>
      </c>
    </row>
    <row r="4198" spans="6:36" ht="12" customHeight="1" x14ac:dyDescent="0.15">
      <c r="F4198" s="86" t="str">
        <f t="shared" si="1016"/>
        <v>Saturday</v>
      </c>
      <c r="H4198" s="92" t="str">
        <f>VLOOKUP(MONTH(G4198),VLOOKUP!$W$1:$X$24,2)</f>
        <v>January</v>
      </c>
      <c r="I4198" s="92" t="str">
        <f t="shared" si="1017"/>
        <v/>
      </c>
      <c r="J4198" s="93" t="s">
        <v>1398</v>
      </c>
      <c r="L4198" s="86" t="str">
        <f t="shared" si="1028"/>
        <v>Mr. Henry's Restaurant [601 Pennsylvania Ave SE, WDC]</v>
      </c>
      <c r="M4198" s="86">
        <f t="shared" si="1018"/>
        <v>0</v>
      </c>
      <c r="N4198" s="93" t="str">
        <f t="shared" si="1015"/>
        <v>Mr. Henry's Restaurant [601 Pennsylvania Ave SE, WDC]</v>
      </c>
      <c r="O4198" s="94"/>
      <c r="S4198" s="95">
        <f t="shared" si="1019"/>
        <v>0</v>
      </c>
      <c r="T4198" s="86" t="str">
        <f t="shared" si="1020"/>
        <v/>
      </c>
      <c r="U4198" s="86" t="str">
        <f t="shared" si="1014"/>
        <v/>
      </c>
      <c r="V4198" s="95" t="str">
        <f t="shared" si="1021"/>
        <v/>
      </c>
      <c r="W4198" s="90" t="s">
        <v>221</v>
      </c>
      <c r="AE4198" s="92" t="str">
        <f t="shared" si="1022"/>
        <v/>
      </c>
      <c r="AF4198" s="96" t="str">
        <f t="shared" si="1023"/>
        <v>&lt;a name='19000100'&gt;&lt;b&gt;: 0 - Mr. Henry's Restaurant [601 Pennsylvania Ave SE, WDC]&lt;/b&gt;&lt;/a&gt;&lt;br&gt;</v>
      </c>
      <c r="AG4198" s="97">
        <f t="shared" si="1024"/>
        <v>1900</v>
      </c>
      <c r="AH4198" s="97" t="str">
        <f t="shared" si="1025"/>
        <v>01</v>
      </c>
      <c r="AI4198" s="97" t="str">
        <f t="shared" si="1026"/>
        <v>00</v>
      </c>
      <c r="AJ4198" s="97" t="str">
        <f t="shared" si="1027"/>
        <v>19000100</v>
      </c>
    </row>
    <row r="4199" spans="6:36" ht="12" customHeight="1" x14ac:dyDescent="0.15">
      <c r="F4199" s="86" t="str">
        <f t="shared" si="1016"/>
        <v>Saturday</v>
      </c>
      <c r="H4199" s="92" t="str">
        <f>VLOOKUP(MONTH(G4199),VLOOKUP!$W$1:$X$24,2)</f>
        <v>January</v>
      </c>
      <c r="I4199" s="92" t="str">
        <f t="shared" si="1017"/>
        <v/>
      </c>
      <c r="J4199" s="93" t="s">
        <v>1398</v>
      </c>
      <c r="L4199" s="86" t="str">
        <f t="shared" si="1028"/>
        <v>Mr. Henry's Restaurant [601 Pennsylvania Ave SE, WDC]</v>
      </c>
      <c r="M4199" s="86">
        <f t="shared" si="1018"/>
        <v>0</v>
      </c>
      <c r="N4199" s="93" t="str">
        <f t="shared" si="1015"/>
        <v>Mr. Henry's Restaurant [601 Pennsylvania Ave SE, WDC]</v>
      </c>
      <c r="O4199" s="94"/>
      <c r="S4199" s="95">
        <f t="shared" si="1019"/>
        <v>0</v>
      </c>
      <c r="T4199" s="86" t="str">
        <f t="shared" si="1020"/>
        <v/>
      </c>
      <c r="U4199" s="86" t="str">
        <f t="shared" si="1014"/>
        <v/>
      </c>
      <c r="V4199" s="95" t="str">
        <f t="shared" si="1021"/>
        <v/>
      </c>
      <c r="W4199" s="90" t="s">
        <v>221</v>
      </c>
      <c r="AE4199" s="92" t="str">
        <f t="shared" si="1022"/>
        <v/>
      </c>
      <c r="AF4199" s="96" t="str">
        <f t="shared" si="1023"/>
        <v>&lt;a name='19000100'&gt;&lt;b&gt;: 0 - Mr. Henry's Restaurant [601 Pennsylvania Ave SE, WDC]&lt;/b&gt;&lt;/a&gt;&lt;br&gt;</v>
      </c>
      <c r="AG4199" s="97">
        <f t="shared" si="1024"/>
        <v>1900</v>
      </c>
      <c r="AH4199" s="97" t="str">
        <f t="shared" si="1025"/>
        <v>01</v>
      </c>
      <c r="AI4199" s="97" t="str">
        <f t="shared" si="1026"/>
        <v>00</v>
      </c>
      <c r="AJ4199" s="97" t="str">
        <f t="shared" si="1027"/>
        <v>19000100</v>
      </c>
    </row>
    <row r="4200" spans="6:36" ht="12" customHeight="1" x14ac:dyDescent="0.15">
      <c r="F4200" s="86" t="str">
        <f t="shared" si="1016"/>
        <v>Saturday</v>
      </c>
      <c r="H4200" s="92" t="str">
        <f>VLOOKUP(MONTH(G4200),VLOOKUP!$W$1:$X$24,2)</f>
        <v>January</v>
      </c>
      <c r="I4200" s="92" t="str">
        <f t="shared" si="1017"/>
        <v/>
      </c>
      <c r="J4200" s="93" t="s">
        <v>1398</v>
      </c>
      <c r="L4200" s="86" t="str">
        <f t="shared" si="1028"/>
        <v>Mr. Henry's Restaurant [601 Pennsylvania Ave SE, WDC]</v>
      </c>
      <c r="M4200" s="86">
        <f t="shared" si="1018"/>
        <v>0</v>
      </c>
      <c r="N4200" s="93" t="str">
        <f t="shared" si="1015"/>
        <v>Mr. Henry's Restaurant [601 Pennsylvania Ave SE, WDC]</v>
      </c>
      <c r="O4200" s="94"/>
      <c r="S4200" s="95">
        <f t="shared" si="1019"/>
        <v>0</v>
      </c>
      <c r="T4200" s="86" t="str">
        <f t="shared" si="1020"/>
        <v/>
      </c>
      <c r="U4200" s="86" t="str">
        <f t="shared" si="1014"/>
        <v/>
      </c>
      <c r="V4200" s="95" t="str">
        <f t="shared" si="1021"/>
        <v/>
      </c>
      <c r="W4200" s="90" t="s">
        <v>221</v>
      </c>
      <c r="AE4200" s="92" t="str">
        <f t="shared" si="1022"/>
        <v/>
      </c>
      <c r="AF4200" s="96" t="str">
        <f t="shared" si="1023"/>
        <v>&lt;a name='19000100'&gt;&lt;b&gt;: 0 - Mr. Henry's Restaurant [601 Pennsylvania Ave SE, WDC]&lt;/b&gt;&lt;/a&gt;&lt;br&gt;</v>
      </c>
      <c r="AG4200" s="97">
        <f t="shared" si="1024"/>
        <v>1900</v>
      </c>
      <c r="AH4200" s="97" t="str">
        <f t="shared" si="1025"/>
        <v>01</v>
      </c>
      <c r="AI4200" s="97" t="str">
        <f t="shared" si="1026"/>
        <v>00</v>
      </c>
      <c r="AJ4200" s="97" t="str">
        <f t="shared" si="1027"/>
        <v>19000100</v>
      </c>
    </row>
    <row r="4201" spans="6:36" ht="12" customHeight="1" x14ac:dyDescent="0.15">
      <c r="F4201" s="86" t="str">
        <f t="shared" si="1016"/>
        <v>Saturday</v>
      </c>
      <c r="H4201" s="92" t="str">
        <f>VLOOKUP(MONTH(G4201),VLOOKUP!$W$1:$X$24,2)</f>
        <v>January</v>
      </c>
      <c r="I4201" s="92" t="str">
        <f t="shared" si="1017"/>
        <v/>
      </c>
      <c r="J4201" s="93" t="s">
        <v>1398</v>
      </c>
      <c r="L4201" s="86" t="str">
        <f t="shared" si="1028"/>
        <v>Mr. Henry's Restaurant [601 Pennsylvania Ave SE, WDC]</v>
      </c>
      <c r="M4201" s="86">
        <f t="shared" si="1018"/>
        <v>0</v>
      </c>
      <c r="N4201" s="93" t="str">
        <f t="shared" si="1015"/>
        <v>Mr. Henry's Restaurant [601 Pennsylvania Ave SE, WDC]</v>
      </c>
      <c r="O4201" s="94"/>
      <c r="S4201" s="95">
        <f t="shared" si="1019"/>
        <v>0</v>
      </c>
      <c r="T4201" s="86" t="str">
        <f t="shared" si="1020"/>
        <v/>
      </c>
      <c r="U4201" s="86" t="str">
        <f t="shared" ref="U4201:U4264" si="1029">IF(ISBLANK(G4201),"","&amp;#149; "&amp;IF(ISBLANK(C4201),"","&lt;S&gt;")&amp;I4201&amp;IF(ISBLANK(A4201),""," - &lt;a href='recommended.php#"&amp;AJ4201&amp;"'&gt;&lt;b&gt;&lt;em&gt;&lt;font color='#9C004D'&gt;RECOMMENDED&lt;/font&gt;&lt;/em&gt;&lt;/b&gt;&lt;/a&gt;")&amp;" - "&amp;M4201&amp;IF(ISBLANK(K4201),K4201," - &lt;b&gt;"&amp;K4201&amp;"&lt;/b&gt; ")&amp;IF(B4201="Sold Out"," - &lt;font color='#000099'&gt;&lt;b&gt;&lt;I&gt;sold out&lt;/I&gt;&lt;/b&gt;&lt;/font&gt;","")&amp;IF(ISBLANK(C4201),"","&lt;/S&gt; &lt;b&gt;"&amp;C4201&amp;"&lt;/b&gt;")&amp;"&lt;p&gt;")</f>
        <v/>
      </c>
      <c r="V4201" s="95" t="str">
        <f t="shared" si="1021"/>
        <v/>
      </c>
      <c r="W4201" s="90" t="s">
        <v>221</v>
      </c>
      <c r="AE4201" s="92" t="str">
        <f t="shared" si="1022"/>
        <v/>
      </c>
      <c r="AF4201" s="96" t="str">
        <f t="shared" si="1023"/>
        <v>&lt;a name='19000100'&gt;&lt;b&gt;: 0 - Mr. Henry's Restaurant [601 Pennsylvania Ave SE, WDC]&lt;/b&gt;&lt;/a&gt;&lt;br&gt;</v>
      </c>
      <c r="AG4201" s="97">
        <f t="shared" si="1024"/>
        <v>1900</v>
      </c>
      <c r="AH4201" s="97" t="str">
        <f t="shared" si="1025"/>
        <v>01</v>
      </c>
      <c r="AI4201" s="97" t="str">
        <f t="shared" si="1026"/>
        <v>00</v>
      </c>
      <c r="AJ4201" s="97" t="str">
        <f t="shared" si="1027"/>
        <v>19000100</v>
      </c>
    </row>
    <row r="4202" spans="6:36" ht="12" customHeight="1" x14ac:dyDescent="0.15">
      <c r="F4202" s="86" t="str">
        <f t="shared" si="1016"/>
        <v>Saturday</v>
      </c>
      <c r="H4202" s="92" t="str">
        <f>VLOOKUP(MONTH(G4202),VLOOKUP!$W$1:$X$24,2)</f>
        <v>January</v>
      </c>
      <c r="I4202" s="92" t="str">
        <f t="shared" si="1017"/>
        <v/>
      </c>
      <c r="J4202" s="93" t="s">
        <v>1398</v>
      </c>
      <c r="L4202" s="86" t="str">
        <f t="shared" si="1028"/>
        <v>Mr. Henry's Restaurant [601 Pennsylvania Ave SE, WDC]</v>
      </c>
      <c r="M4202" s="86">
        <f t="shared" si="1018"/>
        <v>0</v>
      </c>
      <c r="N4202" s="93" t="str">
        <f t="shared" si="1015"/>
        <v>Mr. Henry's Restaurant [601 Pennsylvania Ave SE, WDC]</v>
      </c>
      <c r="O4202" s="94"/>
      <c r="S4202" s="95">
        <f t="shared" si="1019"/>
        <v>0</v>
      </c>
      <c r="T4202" s="86" t="str">
        <f t="shared" si="1020"/>
        <v/>
      </c>
      <c r="U4202" s="86" t="str">
        <f t="shared" si="1029"/>
        <v/>
      </c>
      <c r="V4202" s="95" t="str">
        <f t="shared" si="1021"/>
        <v/>
      </c>
      <c r="W4202" s="90" t="s">
        <v>221</v>
      </c>
      <c r="AE4202" s="92" t="str">
        <f t="shared" si="1022"/>
        <v/>
      </c>
      <c r="AF4202" s="96" t="str">
        <f t="shared" si="1023"/>
        <v>&lt;a name='19000100'&gt;&lt;b&gt;: 0 - Mr. Henry's Restaurant [601 Pennsylvania Ave SE, WDC]&lt;/b&gt;&lt;/a&gt;&lt;br&gt;</v>
      </c>
      <c r="AG4202" s="97">
        <f t="shared" si="1024"/>
        <v>1900</v>
      </c>
      <c r="AH4202" s="97" t="str">
        <f t="shared" si="1025"/>
        <v>01</v>
      </c>
      <c r="AI4202" s="97" t="str">
        <f t="shared" si="1026"/>
        <v>00</v>
      </c>
      <c r="AJ4202" s="97" t="str">
        <f t="shared" si="1027"/>
        <v>19000100</v>
      </c>
    </row>
    <row r="4203" spans="6:36" ht="12" customHeight="1" x14ac:dyDescent="0.15">
      <c r="F4203" s="86" t="str">
        <f t="shared" si="1016"/>
        <v>Saturday</v>
      </c>
      <c r="H4203" s="92" t="str">
        <f>VLOOKUP(MONTH(G4203),VLOOKUP!$W$1:$X$24,2)</f>
        <v>January</v>
      </c>
      <c r="I4203" s="92" t="str">
        <f t="shared" si="1017"/>
        <v/>
      </c>
      <c r="J4203" s="93" t="s">
        <v>1398</v>
      </c>
      <c r="L4203" s="86" t="str">
        <f t="shared" si="1028"/>
        <v>Mr. Henry's Restaurant [601 Pennsylvania Ave SE, WDC]</v>
      </c>
      <c r="M4203" s="86">
        <f t="shared" si="1018"/>
        <v>0</v>
      </c>
      <c r="N4203" s="93" t="str">
        <f t="shared" si="1015"/>
        <v>Mr. Henry's Restaurant [601 Pennsylvania Ave SE, WDC]</v>
      </c>
      <c r="O4203" s="94"/>
      <c r="S4203" s="95">
        <f t="shared" si="1019"/>
        <v>0</v>
      </c>
      <c r="T4203" s="86" t="str">
        <f t="shared" si="1020"/>
        <v/>
      </c>
      <c r="U4203" s="86" t="str">
        <f t="shared" si="1029"/>
        <v/>
      </c>
      <c r="V4203" s="95" t="str">
        <f t="shared" si="1021"/>
        <v/>
      </c>
      <c r="W4203" s="90" t="s">
        <v>221</v>
      </c>
      <c r="AE4203" s="92" t="str">
        <f t="shared" si="1022"/>
        <v/>
      </c>
      <c r="AF4203" s="96" t="str">
        <f t="shared" si="1023"/>
        <v>&lt;a name='19000100'&gt;&lt;b&gt;: 0 - Mr. Henry's Restaurant [601 Pennsylvania Ave SE, WDC]&lt;/b&gt;&lt;/a&gt;&lt;br&gt;</v>
      </c>
      <c r="AG4203" s="97">
        <f t="shared" si="1024"/>
        <v>1900</v>
      </c>
      <c r="AH4203" s="97" t="str">
        <f t="shared" si="1025"/>
        <v>01</v>
      </c>
      <c r="AI4203" s="97" t="str">
        <f t="shared" si="1026"/>
        <v>00</v>
      </c>
      <c r="AJ4203" s="97" t="str">
        <f t="shared" si="1027"/>
        <v>19000100</v>
      </c>
    </row>
    <row r="4204" spans="6:36" ht="12" customHeight="1" x14ac:dyDescent="0.15">
      <c r="F4204" s="86" t="str">
        <f t="shared" si="1016"/>
        <v>Saturday</v>
      </c>
      <c r="H4204" s="92" t="str">
        <f>VLOOKUP(MONTH(G4204),VLOOKUP!$W$1:$X$24,2)</f>
        <v>January</v>
      </c>
      <c r="I4204" s="92" t="str">
        <f t="shared" si="1017"/>
        <v/>
      </c>
      <c r="J4204" s="93" t="s">
        <v>1398</v>
      </c>
      <c r="L4204" s="86" t="str">
        <f t="shared" si="1028"/>
        <v>Mr. Henry's Restaurant [601 Pennsylvania Ave SE, WDC]</v>
      </c>
      <c r="M4204" s="86">
        <f t="shared" si="1018"/>
        <v>0</v>
      </c>
      <c r="N4204" s="93" t="str">
        <f t="shared" si="1015"/>
        <v>Mr. Henry's Restaurant [601 Pennsylvania Ave SE, WDC]</v>
      </c>
      <c r="O4204" s="94"/>
      <c r="S4204" s="95">
        <f t="shared" si="1019"/>
        <v>0</v>
      </c>
      <c r="T4204" s="86" t="str">
        <f t="shared" si="1020"/>
        <v/>
      </c>
      <c r="U4204" s="86" t="str">
        <f t="shared" si="1029"/>
        <v/>
      </c>
      <c r="V4204" s="95" t="str">
        <f t="shared" si="1021"/>
        <v/>
      </c>
      <c r="W4204" s="90" t="s">
        <v>221</v>
      </c>
      <c r="AE4204" s="92" t="str">
        <f t="shared" si="1022"/>
        <v/>
      </c>
      <c r="AF4204" s="96" t="str">
        <f t="shared" si="1023"/>
        <v>&lt;a name='19000100'&gt;&lt;b&gt;: 0 - Mr. Henry's Restaurant [601 Pennsylvania Ave SE, WDC]&lt;/b&gt;&lt;/a&gt;&lt;br&gt;</v>
      </c>
      <c r="AG4204" s="97">
        <f t="shared" si="1024"/>
        <v>1900</v>
      </c>
      <c r="AH4204" s="97" t="str">
        <f t="shared" si="1025"/>
        <v>01</v>
      </c>
      <c r="AI4204" s="97" t="str">
        <f t="shared" si="1026"/>
        <v>00</v>
      </c>
      <c r="AJ4204" s="97" t="str">
        <f t="shared" si="1027"/>
        <v>19000100</v>
      </c>
    </row>
    <row r="4205" spans="6:36" ht="12" customHeight="1" x14ac:dyDescent="0.15">
      <c r="F4205" s="86" t="str">
        <f t="shared" si="1016"/>
        <v>Saturday</v>
      </c>
      <c r="H4205" s="92" t="str">
        <f>VLOOKUP(MONTH(G4205),VLOOKUP!$W$1:$X$24,2)</f>
        <v>January</v>
      </c>
      <c r="I4205" s="92" t="str">
        <f t="shared" si="1017"/>
        <v/>
      </c>
      <c r="J4205" s="93" t="s">
        <v>1398</v>
      </c>
      <c r="L4205" s="86" t="str">
        <f t="shared" si="1028"/>
        <v>Mr. Henry's Restaurant [601 Pennsylvania Ave SE, WDC]</v>
      </c>
      <c r="M4205" s="86">
        <f t="shared" si="1018"/>
        <v>0</v>
      </c>
      <c r="N4205" s="93" t="str">
        <f t="shared" si="1015"/>
        <v>Mr. Henry's Restaurant [601 Pennsylvania Ave SE, WDC]</v>
      </c>
      <c r="O4205" s="94"/>
      <c r="S4205" s="95">
        <f t="shared" si="1019"/>
        <v>0</v>
      </c>
      <c r="T4205" s="86" t="str">
        <f t="shared" si="1020"/>
        <v/>
      </c>
      <c r="U4205" s="86" t="str">
        <f t="shared" si="1029"/>
        <v/>
      </c>
      <c r="V4205" s="95" t="str">
        <f t="shared" si="1021"/>
        <v/>
      </c>
      <c r="W4205" s="90" t="s">
        <v>221</v>
      </c>
      <c r="AE4205" s="92" t="str">
        <f t="shared" si="1022"/>
        <v/>
      </c>
      <c r="AF4205" s="96" t="str">
        <f t="shared" si="1023"/>
        <v>&lt;a name='19000100'&gt;&lt;b&gt;: 0 - Mr. Henry's Restaurant [601 Pennsylvania Ave SE, WDC]&lt;/b&gt;&lt;/a&gt;&lt;br&gt;</v>
      </c>
      <c r="AG4205" s="97">
        <f t="shared" si="1024"/>
        <v>1900</v>
      </c>
      <c r="AH4205" s="97" t="str">
        <f t="shared" si="1025"/>
        <v>01</v>
      </c>
      <c r="AI4205" s="97" t="str">
        <f t="shared" si="1026"/>
        <v>00</v>
      </c>
      <c r="AJ4205" s="97" t="str">
        <f t="shared" si="1027"/>
        <v>19000100</v>
      </c>
    </row>
    <row r="4206" spans="6:36" ht="12" customHeight="1" x14ac:dyDescent="0.15">
      <c r="F4206" s="86" t="str">
        <f t="shared" si="1016"/>
        <v>Saturday</v>
      </c>
      <c r="H4206" s="92" t="str">
        <f>VLOOKUP(MONTH(G4206),VLOOKUP!$W$1:$X$24,2)</f>
        <v>January</v>
      </c>
      <c r="I4206" s="92" t="str">
        <f t="shared" si="1017"/>
        <v/>
      </c>
      <c r="J4206" s="93" t="s">
        <v>1398</v>
      </c>
      <c r="L4206" s="86" t="str">
        <f t="shared" si="1028"/>
        <v>Mr. Henry's Restaurant [601 Pennsylvania Ave SE, WDC]</v>
      </c>
      <c r="M4206" s="86">
        <f t="shared" si="1018"/>
        <v>0</v>
      </c>
      <c r="N4206" s="93" t="str">
        <f t="shared" si="1015"/>
        <v>Mr. Henry's Restaurant [601 Pennsylvania Ave SE, WDC]</v>
      </c>
      <c r="O4206" s="94"/>
      <c r="S4206" s="95">
        <f t="shared" si="1019"/>
        <v>0</v>
      </c>
      <c r="T4206" s="86" t="str">
        <f t="shared" si="1020"/>
        <v/>
      </c>
      <c r="U4206" s="86" t="str">
        <f t="shared" si="1029"/>
        <v/>
      </c>
      <c r="V4206" s="95" t="str">
        <f t="shared" si="1021"/>
        <v/>
      </c>
      <c r="W4206" s="90" t="s">
        <v>221</v>
      </c>
      <c r="AE4206" s="92" t="str">
        <f t="shared" si="1022"/>
        <v/>
      </c>
      <c r="AF4206" s="96" t="str">
        <f t="shared" si="1023"/>
        <v>&lt;a name='19000100'&gt;&lt;b&gt;: 0 - Mr. Henry's Restaurant [601 Pennsylvania Ave SE, WDC]&lt;/b&gt;&lt;/a&gt;&lt;br&gt;</v>
      </c>
      <c r="AG4206" s="97">
        <f t="shared" si="1024"/>
        <v>1900</v>
      </c>
      <c r="AH4206" s="97" t="str">
        <f t="shared" si="1025"/>
        <v>01</v>
      </c>
      <c r="AI4206" s="97" t="str">
        <f t="shared" si="1026"/>
        <v>00</v>
      </c>
      <c r="AJ4206" s="97" t="str">
        <f t="shared" si="1027"/>
        <v>19000100</v>
      </c>
    </row>
    <row r="4207" spans="6:36" ht="12" customHeight="1" x14ac:dyDescent="0.15">
      <c r="F4207" s="86" t="str">
        <f t="shared" si="1016"/>
        <v>Saturday</v>
      </c>
      <c r="H4207" s="92" t="str">
        <f>VLOOKUP(MONTH(G4207),VLOOKUP!$W$1:$X$24,2)</f>
        <v>January</v>
      </c>
      <c r="I4207" s="92" t="str">
        <f t="shared" si="1017"/>
        <v/>
      </c>
      <c r="J4207" s="93" t="s">
        <v>1398</v>
      </c>
      <c r="L4207" s="86" t="str">
        <f t="shared" si="1028"/>
        <v>Mr. Henry's Restaurant [601 Pennsylvania Ave SE, WDC]</v>
      </c>
      <c r="M4207" s="86">
        <f t="shared" si="1018"/>
        <v>0</v>
      </c>
      <c r="N4207" s="93" t="str">
        <f t="shared" si="1015"/>
        <v>Mr. Henry's Restaurant [601 Pennsylvania Ave SE, WDC]</v>
      </c>
      <c r="O4207" s="94"/>
      <c r="S4207" s="95">
        <f t="shared" si="1019"/>
        <v>0</v>
      </c>
      <c r="T4207" s="86" t="str">
        <f t="shared" si="1020"/>
        <v/>
      </c>
      <c r="U4207" s="86" t="str">
        <f t="shared" si="1029"/>
        <v/>
      </c>
      <c r="V4207" s="95" t="str">
        <f t="shared" si="1021"/>
        <v/>
      </c>
      <c r="W4207" s="90" t="s">
        <v>221</v>
      </c>
      <c r="AE4207" s="92" t="str">
        <f t="shared" si="1022"/>
        <v/>
      </c>
      <c r="AF4207" s="96" t="str">
        <f t="shared" si="1023"/>
        <v>&lt;a name='19000100'&gt;&lt;b&gt;: 0 - Mr. Henry's Restaurant [601 Pennsylvania Ave SE, WDC]&lt;/b&gt;&lt;/a&gt;&lt;br&gt;</v>
      </c>
      <c r="AG4207" s="97">
        <f t="shared" si="1024"/>
        <v>1900</v>
      </c>
      <c r="AH4207" s="97" t="str">
        <f t="shared" si="1025"/>
        <v>01</v>
      </c>
      <c r="AI4207" s="97" t="str">
        <f t="shared" si="1026"/>
        <v>00</v>
      </c>
      <c r="AJ4207" s="97" t="str">
        <f t="shared" si="1027"/>
        <v>19000100</v>
      </c>
    </row>
    <row r="4208" spans="6:36" ht="12" customHeight="1" x14ac:dyDescent="0.15">
      <c r="F4208" s="86" t="str">
        <f t="shared" si="1016"/>
        <v>Saturday</v>
      </c>
      <c r="H4208" s="92" t="str">
        <f>VLOOKUP(MONTH(G4208),VLOOKUP!$W$1:$X$24,2)</f>
        <v>January</v>
      </c>
      <c r="I4208" s="92" t="str">
        <f t="shared" si="1017"/>
        <v/>
      </c>
      <c r="J4208" s="93" t="s">
        <v>1398</v>
      </c>
      <c r="L4208" s="86" t="str">
        <f t="shared" si="1028"/>
        <v>Mr. Henry's Restaurant [601 Pennsylvania Ave SE, WDC]</v>
      </c>
      <c r="M4208" s="86">
        <f t="shared" si="1018"/>
        <v>0</v>
      </c>
      <c r="N4208" s="93" t="str">
        <f t="shared" si="1015"/>
        <v>Mr. Henry's Restaurant [601 Pennsylvania Ave SE, WDC]</v>
      </c>
      <c r="O4208" s="94"/>
      <c r="S4208" s="95">
        <f t="shared" si="1019"/>
        <v>0</v>
      </c>
      <c r="T4208" s="86" t="str">
        <f t="shared" si="1020"/>
        <v/>
      </c>
      <c r="U4208" s="86" t="str">
        <f t="shared" si="1029"/>
        <v/>
      </c>
      <c r="V4208" s="95" t="str">
        <f t="shared" si="1021"/>
        <v/>
      </c>
      <c r="W4208" s="90" t="s">
        <v>221</v>
      </c>
      <c r="AE4208" s="92" t="str">
        <f t="shared" si="1022"/>
        <v/>
      </c>
      <c r="AF4208" s="96" t="str">
        <f t="shared" si="1023"/>
        <v>&lt;a name='19000100'&gt;&lt;b&gt;: 0 - Mr. Henry's Restaurant [601 Pennsylvania Ave SE, WDC]&lt;/b&gt;&lt;/a&gt;&lt;br&gt;</v>
      </c>
      <c r="AG4208" s="97">
        <f t="shared" si="1024"/>
        <v>1900</v>
      </c>
      <c r="AH4208" s="97" t="str">
        <f t="shared" si="1025"/>
        <v>01</v>
      </c>
      <c r="AI4208" s="97" t="str">
        <f t="shared" si="1026"/>
        <v>00</v>
      </c>
      <c r="AJ4208" s="97" t="str">
        <f t="shared" si="1027"/>
        <v>19000100</v>
      </c>
    </row>
    <row r="4209" spans="6:36" ht="12" customHeight="1" x14ac:dyDescent="0.15">
      <c r="F4209" s="86" t="str">
        <f t="shared" si="1016"/>
        <v>Saturday</v>
      </c>
      <c r="H4209" s="92" t="str">
        <f>VLOOKUP(MONTH(G4209),VLOOKUP!$W$1:$X$24,2)</f>
        <v>January</v>
      </c>
      <c r="I4209" s="92" t="str">
        <f t="shared" si="1017"/>
        <v/>
      </c>
      <c r="J4209" s="93" t="s">
        <v>1398</v>
      </c>
      <c r="L4209" s="86" t="str">
        <f t="shared" si="1028"/>
        <v>Mr. Henry's Restaurant [601 Pennsylvania Ave SE, WDC]</v>
      </c>
      <c r="M4209" s="86">
        <f t="shared" si="1018"/>
        <v>0</v>
      </c>
      <c r="N4209" s="93" t="str">
        <f t="shared" si="1015"/>
        <v>Mr. Henry's Restaurant [601 Pennsylvania Ave SE, WDC]</v>
      </c>
      <c r="O4209" s="94"/>
      <c r="S4209" s="95">
        <f t="shared" si="1019"/>
        <v>0</v>
      </c>
      <c r="T4209" s="86" t="str">
        <f t="shared" si="1020"/>
        <v/>
      </c>
      <c r="U4209" s="86" t="str">
        <f t="shared" si="1029"/>
        <v/>
      </c>
      <c r="V4209" s="95" t="str">
        <f t="shared" si="1021"/>
        <v/>
      </c>
      <c r="W4209" s="90" t="s">
        <v>221</v>
      </c>
      <c r="AE4209" s="92" t="str">
        <f t="shared" si="1022"/>
        <v/>
      </c>
      <c r="AF4209" s="96" t="str">
        <f t="shared" si="1023"/>
        <v>&lt;a name='19000100'&gt;&lt;b&gt;: 0 - Mr. Henry's Restaurant [601 Pennsylvania Ave SE, WDC]&lt;/b&gt;&lt;/a&gt;&lt;br&gt;</v>
      </c>
      <c r="AG4209" s="97">
        <f t="shared" si="1024"/>
        <v>1900</v>
      </c>
      <c r="AH4209" s="97" t="str">
        <f t="shared" si="1025"/>
        <v>01</v>
      </c>
      <c r="AI4209" s="97" t="str">
        <f t="shared" si="1026"/>
        <v>00</v>
      </c>
      <c r="AJ4209" s="97" t="str">
        <f t="shared" si="1027"/>
        <v>19000100</v>
      </c>
    </row>
    <row r="4210" spans="6:36" ht="12" customHeight="1" x14ac:dyDescent="0.15">
      <c r="F4210" s="86" t="str">
        <f t="shared" si="1016"/>
        <v>Saturday</v>
      </c>
      <c r="H4210" s="92" t="str">
        <f>VLOOKUP(MONTH(G4210),VLOOKUP!$W$1:$X$24,2)</f>
        <v>January</v>
      </c>
      <c r="I4210" s="92" t="str">
        <f t="shared" si="1017"/>
        <v/>
      </c>
      <c r="J4210" s="93" t="s">
        <v>1398</v>
      </c>
      <c r="L4210" s="86" t="str">
        <f t="shared" si="1028"/>
        <v>Mr. Henry's Restaurant [601 Pennsylvania Ave SE, WDC]</v>
      </c>
      <c r="M4210" s="86">
        <f t="shared" si="1018"/>
        <v>0</v>
      </c>
      <c r="N4210" s="93" t="str">
        <f t="shared" si="1015"/>
        <v>Mr. Henry's Restaurant [601 Pennsylvania Ave SE, WDC]</v>
      </c>
      <c r="O4210" s="94"/>
      <c r="S4210" s="95">
        <f t="shared" si="1019"/>
        <v>0</v>
      </c>
      <c r="T4210" s="86" t="str">
        <f t="shared" si="1020"/>
        <v/>
      </c>
      <c r="U4210" s="86" t="str">
        <f t="shared" si="1029"/>
        <v/>
      </c>
      <c r="V4210" s="95" t="str">
        <f t="shared" si="1021"/>
        <v/>
      </c>
      <c r="W4210" s="90" t="s">
        <v>221</v>
      </c>
      <c r="AE4210" s="92" t="str">
        <f t="shared" si="1022"/>
        <v/>
      </c>
      <c r="AF4210" s="96" t="str">
        <f t="shared" si="1023"/>
        <v>&lt;a name='19000100'&gt;&lt;b&gt;: 0 - Mr. Henry's Restaurant [601 Pennsylvania Ave SE, WDC]&lt;/b&gt;&lt;/a&gt;&lt;br&gt;</v>
      </c>
      <c r="AG4210" s="97">
        <f t="shared" si="1024"/>
        <v>1900</v>
      </c>
      <c r="AH4210" s="97" t="str">
        <f t="shared" si="1025"/>
        <v>01</v>
      </c>
      <c r="AI4210" s="97" t="str">
        <f t="shared" si="1026"/>
        <v>00</v>
      </c>
      <c r="AJ4210" s="97" t="str">
        <f t="shared" si="1027"/>
        <v>19000100</v>
      </c>
    </row>
    <row r="4211" spans="6:36" ht="12" customHeight="1" x14ac:dyDescent="0.15">
      <c r="F4211" s="86" t="str">
        <f t="shared" si="1016"/>
        <v>Saturday</v>
      </c>
      <c r="H4211" s="92" t="str">
        <f>VLOOKUP(MONTH(G4211),VLOOKUP!$W$1:$X$24,2)</f>
        <v>January</v>
      </c>
      <c r="I4211" s="92" t="str">
        <f t="shared" si="1017"/>
        <v/>
      </c>
      <c r="J4211" s="93" t="s">
        <v>1398</v>
      </c>
      <c r="L4211" s="86" t="str">
        <f t="shared" si="1028"/>
        <v>Mr. Henry's Restaurant [601 Pennsylvania Ave SE, WDC]</v>
      </c>
      <c r="M4211" s="86">
        <f t="shared" si="1018"/>
        <v>0</v>
      </c>
      <c r="N4211" s="93" t="str">
        <f t="shared" si="1015"/>
        <v>Mr. Henry's Restaurant [601 Pennsylvania Ave SE, WDC]</v>
      </c>
      <c r="O4211" s="94"/>
      <c r="S4211" s="95">
        <f t="shared" si="1019"/>
        <v>0</v>
      </c>
      <c r="T4211" s="86" t="str">
        <f t="shared" si="1020"/>
        <v/>
      </c>
      <c r="U4211" s="86" t="str">
        <f t="shared" si="1029"/>
        <v/>
      </c>
      <c r="V4211" s="95" t="str">
        <f t="shared" si="1021"/>
        <v/>
      </c>
      <c r="W4211" s="90" t="s">
        <v>221</v>
      </c>
      <c r="AE4211" s="92" t="str">
        <f t="shared" si="1022"/>
        <v/>
      </c>
      <c r="AF4211" s="96" t="str">
        <f t="shared" si="1023"/>
        <v>&lt;a name='19000100'&gt;&lt;b&gt;: 0 - Mr. Henry's Restaurant [601 Pennsylvania Ave SE, WDC]&lt;/b&gt;&lt;/a&gt;&lt;br&gt;</v>
      </c>
      <c r="AG4211" s="97">
        <f t="shared" si="1024"/>
        <v>1900</v>
      </c>
      <c r="AH4211" s="97" t="str">
        <f t="shared" si="1025"/>
        <v>01</v>
      </c>
      <c r="AI4211" s="97" t="str">
        <f t="shared" si="1026"/>
        <v>00</v>
      </c>
      <c r="AJ4211" s="97" t="str">
        <f t="shared" si="1027"/>
        <v>19000100</v>
      </c>
    </row>
    <row r="4212" spans="6:36" ht="12" customHeight="1" x14ac:dyDescent="0.15">
      <c r="F4212" s="86" t="str">
        <f t="shared" si="1016"/>
        <v>Saturday</v>
      </c>
      <c r="H4212" s="92" t="str">
        <f>VLOOKUP(MONTH(G4212),VLOOKUP!$W$1:$X$24,2)</f>
        <v>January</v>
      </c>
      <c r="I4212" s="92" t="str">
        <f t="shared" si="1017"/>
        <v/>
      </c>
      <c r="J4212" s="93" t="s">
        <v>1398</v>
      </c>
      <c r="L4212" s="86" t="str">
        <f t="shared" si="1028"/>
        <v>Mr. Henry's Restaurant [601 Pennsylvania Ave SE, WDC]</v>
      </c>
      <c r="M4212" s="86">
        <f t="shared" si="1018"/>
        <v>0</v>
      </c>
      <c r="N4212" s="93" t="str">
        <f t="shared" ref="N4212:N4275" si="1030">J4212</f>
        <v>Mr. Henry's Restaurant [601 Pennsylvania Ave SE, WDC]</v>
      </c>
      <c r="O4212" s="94"/>
      <c r="S4212" s="95">
        <f t="shared" si="1019"/>
        <v>0</v>
      </c>
      <c r="T4212" s="86" t="str">
        <f t="shared" si="1020"/>
        <v/>
      </c>
      <c r="U4212" s="86" t="str">
        <f t="shared" si="1029"/>
        <v/>
      </c>
      <c r="V4212" s="95" t="str">
        <f t="shared" si="1021"/>
        <v/>
      </c>
      <c r="W4212" s="90" t="s">
        <v>221</v>
      </c>
      <c r="AE4212" s="92" t="str">
        <f t="shared" si="1022"/>
        <v/>
      </c>
      <c r="AF4212" s="96" t="str">
        <f t="shared" si="1023"/>
        <v>&lt;a name='19000100'&gt;&lt;b&gt;: 0 - Mr. Henry's Restaurant [601 Pennsylvania Ave SE, WDC]&lt;/b&gt;&lt;/a&gt;&lt;br&gt;</v>
      </c>
      <c r="AG4212" s="97">
        <f t="shared" si="1024"/>
        <v>1900</v>
      </c>
      <c r="AH4212" s="97" t="str">
        <f t="shared" si="1025"/>
        <v>01</v>
      </c>
      <c r="AI4212" s="97" t="str">
        <f t="shared" si="1026"/>
        <v>00</v>
      </c>
      <c r="AJ4212" s="97" t="str">
        <f t="shared" si="1027"/>
        <v>19000100</v>
      </c>
    </row>
    <row r="4213" spans="6:36" ht="12" customHeight="1" x14ac:dyDescent="0.15">
      <c r="F4213" s="86" t="str">
        <f t="shared" si="1016"/>
        <v>Saturday</v>
      </c>
      <c r="H4213" s="92" t="str">
        <f>VLOOKUP(MONTH(G4213),VLOOKUP!$W$1:$X$24,2)</f>
        <v>January</v>
      </c>
      <c r="I4213" s="92" t="str">
        <f t="shared" si="1017"/>
        <v/>
      </c>
      <c r="J4213" s="93" t="s">
        <v>1398</v>
      </c>
      <c r="L4213" s="86" t="str">
        <f t="shared" si="1028"/>
        <v>Mr. Henry's Restaurant [601 Pennsylvania Ave SE, WDC]</v>
      </c>
      <c r="M4213" s="86">
        <f t="shared" si="1018"/>
        <v>0</v>
      </c>
      <c r="N4213" s="93" t="str">
        <f t="shared" si="1030"/>
        <v>Mr. Henry's Restaurant [601 Pennsylvania Ave SE, WDC]</v>
      </c>
      <c r="O4213" s="94"/>
      <c r="S4213" s="95">
        <f t="shared" si="1019"/>
        <v>0</v>
      </c>
      <c r="T4213" s="86" t="str">
        <f t="shared" si="1020"/>
        <v/>
      </c>
      <c r="U4213" s="86" t="str">
        <f t="shared" si="1029"/>
        <v/>
      </c>
      <c r="V4213" s="95" t="str">
        <f t="shared" si="1021"/>
        <v/>
      </c>
      <c r="W4213" s="90" t="s">
        <v>221</v>
      </c>
      <c r="AE4213" s="92" t="str">
        <f t="shared" si="1022"/>
        <v/>
      </c>
      <c r="AF4213" s="96" t="str">
        <f t="shared" si="1023"/>
        <v>&lt;a name='19000100'&gt;&lt;b&gt;: 0 - Mr. Henry's Restaurant [601 Pennsylvania Ave SE, WDC]&lt;/b&gt;&lt;/a&gt;&lt;br&gt;</v>
      </c>
      <c r="AG4213" s="97">
        <f t="shared" si="1024"/>
        <v>1900</v>
      </c>
      <c r="AH4213" s="97" t="str">
        <f t="shared" si="1025"/>
        <v>01</v>
      </c>
      <c r="AI4213" s="97" t="str">
        <f t="shared" si="1026"/>
        <v>00</v>
      </c>
      <c r="AJ4213" s="97" t="str">
        <f t="shared" si="1027"/>
        <v>19000100</v>
      </c>
    </row>
    <row r="4214" spans="6:36" ht="12" customHeight="1" x14ac:dyDescent="0.15">
      <c r="F4214" s="86" t="str">
        <f t="shared" si="1016"/>
        <v>Saturday</v>
      </c>
      <c r="H4214" s="92" t="str">
        <f>VLOOKUP(MONTH(G4214),VLOOKUP!$W$1:$X$24,2)</f>
        <v>January</v>
      </c>
      <c r="I4214" s="92" t="str">
        <f t="shared" si="1017"/>
        <v/>
      </c>
      <c r="J4214" s="93" t="s">
        <v>1398</v>
      </c>
      <c r="L4214" s="86" t="str">
        <f t="shared" si="1028"/>
        <v>Mr. Henry's Restaurant [601 Pennsylvania Ave SE, WDC]</v>
      </c>
      <c r="M4214" s="86">
        <f t="shared" si="1018"/>
        <v>0</v>
      </c>
      <c r="N4214" s="93" t="str">
        <f t="shared" si="1030"/>
        <v>Mr. Henry's Restaurant [601 Pennsylvania Ave SE, WDC]</v>
      </c>
      <c r="O4214" s="94"/>
      <c r="S4214" s="95">
        <f t="shared" si="1019"/>
        <v>0</v>
      </c>
      <c r="T4214" s="86" t="str">
        <f t="shared" si="1020"/>
        <v/>
      </c>
      <c r="U4214" s="86" t="str">
        <f t="shared" si="1029"/>
        <v/>
      </c>
      <c r="V4214" s="95" t="str">
        <f t="shared" si="1021"/>
        <v/>
      </c>
      <c r="W4214" s="90" t="s">
        <v>221</v>
      </c>
      <c r="AE4214" s="92" t="str">
        <f t="shared" si="1022"/>
        <v/>
      </c>
      <c r="AF4214" s="96" t="str">
        <f t="shared" si="1023"/>
        <v>&lt;a name='19000100'&gt;&lt;b&gt;: 0 - Mr. Henry's Restaurant [601 Pennsylvania Ave SE, WDC]&lt;/b&gt;&lt;/a&gt;&lt;br&gt;</v>
      </c>
      <c r="AG4214" s="97">
        <f t="shared" si="1024"/>
        <v>1900</v>
      </c>
      <c r="AH4214" s="97" t="str">
        <f t="shared" si="1025"/>
        <v>01</v>
      </c>
      <c r="AI4214" s="97" t="str">
        <f t="shared" si="1026"/>
        <v>00</v>
      </c>
      <c r="AJ4214" s="97" t="str">
        <f t="shared" si="1027"/>
        <v>19000100</v>
      </c>
    </row>
    <row r="4215" spans="6:36" ht="12" customHeight="1" x14ac:dyDescent="0.15">
      <c r="F4215" s="86" t="str">
        <f t="shared" si="1016"/>
        <v>Saturday</v>
      </c>
      <c r="H4215" s="92" t="str">
        <f>VLOOKUP(MONTH(G4215),VLOOKUP!$W$1:$X$24,2)</f>
        <v>January</v>
      </c>
      <c r="I4215" s="92" t="str">
        <f t="shared" si="1017"/>
        <v/>
      </c>
      <c r="J4215" s="93" t="s">
        <v>1398</v>
      </c>
      <c r="L4215" s="86" t="str">
        <f t="shared" si="1028"/>
        <v>Mr. Henry's Restaurant [601 Pennsylvania Ave SE, WDC]</v>
      </c>
      <c r="M4215" s="86">
        <f t="shared" si="1018"/>
        <v>0</v>
      </c>
      <c r="N4215" s="93" t="str">
        <f t="shared" si="1030"/>
        <v>Mr. Henry's Restaurant [601 Pennsylvania Ave SE, WDC]</v>
      </c>
      <c r="O4215" s="94"/>
      <c r="S4215" s="95">
        <f t="shared" si="1019"/>
        <v>0</v>
      </c>
      <c r="T4215" s="86" t="str">
        <f t="shared" si="1020"/>
        <v/>
      </c>
      <c r="U4215" s="86" t="str">
        <f t="shared" si="1029"/>
        <v/>
      </c>
      <c r="V4215" s="95" t="str">
        <f t="shared" si="1021"/>
        <v/>
      </c>
      <c r="W4215" s="90" t="s">
        <v>221</v>
      </c>
      <c r="AE4215" s="92" t="str">
        <f t="shared" si="1022"/>
        <v/>
      </c>
      <c r="AF4215" s="96" t="str">
        <f t="shared" si="1023"/>
        <v>&lt;a name='19000100'&gt;&lt;b&gt;: 0 - Mr. Henry's Restaurant [601 Pennsylvania Ave SE, WDC]&lt;/b&gt;&lt;/a&gt;&lt;br&gt;</v>
      </c>
      <c r="AG4215" s="97">
        <f t="shared" si="1024"/>
        <v>1900</v>
      </c>
      <c r="AH4215" s="97" t="str">
        <f t="shared" si="1025"/>
        <v>01</v>
      </c>
      <c r="AI4215" s="97" t="str">
        <f t="shared" si="1026"/>
        <v>00</v>
      </c>
      <c r="AJ4215" s="97" t="str">
        <f t="shared" si="1027"/>
        <v>19000100</v>
      </c>
    </row>
    <row r="4216" spans="6:36" ht="12" customHeight="1" x14ac:dyDescent="0.15">
      <c r="F4216" s="86" t="str">
        <f t="shared" si="1016"/>
        <v>Saturday</v>
      </c>
      <c r="H4216" s="92" t="str">
        <f>VLOOKUP(MONTH(G4216),VLOOKUP!$W$1:$X$24,2)</f>
        <v>January</v>
      </c>
      <c r="I4216" s="92" t="str">
        <f t="shared" si="1017"/>
        <v/>
      </c>
      <c r="J4216" s="93" t="s">
        <v>909</v>
      </c>
      <c r="L4216" s="86" t="str">
        <f t="shared" si="1028"/>
        <v>Mt Pleasant Ice Arena [6101 Hillen Road, Baltimore, MD]</v>
      </c>
      <c r="M4216" s="86">
        <f t="shared" si="1018"/>
        <v>0</v>
      </c>
      <c r="N4216" s="93" t="str">
        <f t="shared" si="1030"/>
        <v>Mt Pleasant Ice Arena [6101 Hillen Road, Baltimore, MD]</v>
      </c>
      <c r="O4216" s="94"/>
      <c r="S4216" s="95">
        <f t="shared" si="1019"/>
        <v>0</v>
      </c>
      <c r="T4216" s="86" t="str">
        <f t="shared" si="1020"/>
        <v/>
      </c>
      <c r="U4216" s="86" t="str">
        <f t="shared" si="1029"/>
        <v/>
      </c>
      <c r="V4216" s="95" t="str">
        <f t="shared" si="1021"/>
        <v/>
      </c>
      <c r="W4216" s="90" t="s">
        <v>221</v>
      </c>
      <c r="X4216" s="99"/>
      <c r="Y4216" s="99"/>
      <c r="AE4216" s="92" t="str">
        <f t="shared" si="1022"/>
        <v/>
      </c>
      <c r="AF4216" s="96" t="str">
        <f t="shared" si="1023"/>
        <v>&lt;a name='19000100'&gt;&lt;b&gt;: 0 - Mt Pleasant Ice Arena [6101 Hillen Road, Baltimore, MD]&lt;/b&gt;&lt;/a&gt;&lt;br&gt;</v>
      </c>
      <c r="AG4216" s="97">
        <f t="shared" si="1024"/>
        <v>1900</v>
      </c>
      <c r="AH4216" s="97" t="str">
        <f t="shared" si="1025"/>
        <v>01</v>
      </c>
      <c r="AI4216" s="97" t="str">
        <f t="shared" si="1026"/>
        <v>00</v>
      </c>
      <c r="AJ4216" s="97" t="str">
        <f t="shared" si="1027"/>
        <v>19000100</v>
      </c>
    </row>
    <row r="4217" spans="6:36" ht="12" customHeight="1" x14ac:dyDescent="0.15">
      <c r="F4217" s="86" t="str">
        <f t="shared" si="1016"/>
        <v>Saturday</v>
      </c>
      <c r="H4217" s="92" t="str">
        <f>VLOOKUP(MONTH(G4217),VLOOKUP!$W$1:$X$24,2)</f>
        <v>January</v>
      </c>
      <c r="I4217" s="92" t="str">
        <f t="shared" si="1017"/>
        <v/>
      </c>
      <c r="J4217" s="93" t="s">
        <v>909</v>
      </c>
      <c r="L4217" s="86" t="str">
        <f t="shared" si="1028"/>
        <v>Mt Pleasant Ice Arena [6101 Hillen Road, Baltimore, MD]</v>
      </c>
      <c r="M4217" s="86">
        <f t="shared" si="1018"/>
        <v>0</v>
      </c>
      <c r="N4217" s="93" t="str">
        <f t="shared" si="1030"/>
        <v>Mt Pleasant Ice Arena [6101 Hillen Road, Baltimore, MD]</v>
      </c>
      <c r="O4217" s="94"/>
      <c r="S4217" s="95">
        <f t="shared" si="1019"/>
        <v>0</v>
      </c>
      <c r="T4217" s="86" t="str">
        <f t="shared" si="1020"/>
        <v/>
      </c>
      <c r="U4217" s="86" t="str">
        <f t="shared" si="1029"/>
        <v/>
      </c>
      <c r="V4217" s="95" t="str">
        <f t="shared" si="1021"/>
        <v/>
      </c>
      <c r="W4217" s="90" t="s">
        <v>221</v>
      </c>
      <c r="X4217" s="99"/>
      <c r="Y4217" s="99"/>
      <c r="AE4217" s="92" t="str">
        <f t="shared" si="1022"/>
        <v/>
      </c>
      <c r="AF4217" s="96" t="str">
        <f t="shared" si="1023"/>
        <v>&lt;a name='19000100'&gt;&lt;b&gt;: 0 - Mt Pleasant Ice Arena [6101 Hillen Road, Baltimore, MD]&lt;/b&gt;&lt;/a&gt;&lt;br&gt;</v>
      </c>
      <c r="AG4217" s="97">
        <f t="shared" si="1024"/>
        <v>1900</v>
      </c>
      <c r="AH4217" s="97" t="str">
        <f t="shared" si="1025"/>
        <v>01</v>
      </c>
      <c r="AI4217" s="97" t="str">
        <f t="shared" si="1026"/>
        <v>00</v>
      </c>
      <c r="AJ4217" s="97" t="str">
        <f t="shared" si="1027"/>
        <v>19000100</v>
      </c>
    </row>
    <row r="4218" spans="6:36" ht="12" customHeight="1" x14ac:dyDescent="0.15">
      <c r="F4218" s="86" t="str">
        <f t="shared" si="1016"/>
        <v>Saturday</v>
      </c>
      <c r="H4218" s="92" t="str">
        <f>VLOOKUP(MONTH(G4218),VLOOKUP!$W$1:$X$24,2)</f>
        <v>January</v>
      </c>
      <c r="I4218" s="92" t="str">
        <f t="shared" si="1017"/>
        <v/>
      </c>
      <c r="J4218" s="93" t="s">
        <v>909</v>
      </c>
      <c r="L4218" s="86" t="str">
        <f t="shared" si="1028"/>
        <v>Mt Pleasant Ice Arena [6101 Hillen Road, Baltimore, MD]</v>
      </c>
      <c r="M4218" s="86">
        <f t="shared" si="1018"/>
        <v>0</v>
      </c>
      <c r="N4218" s="93" t="str">
        <f t="shared" si="1030"/>
        <v>Mt Pleasant Ice Arena [6101 Hillen Road, Baltimore, MD]</v>
      </c>
      <c r="O4218" s="94"/>
      <c r="S4218" s="95">
        <f t="shared" si="1019"/>
        <v>0</v>
      </c>
      <c r="T4218" s="86" t="str">
        <f t="shared" si="1020"/>
        <v/>
      </c>
      <c r="U4218" s="86" t="str">
        <f t="shared" si="1029"/>
        <v/>
      </c>
      <c r="V4218" s="95" t="str">
        <f t="shared" si="1021"/>
        <v/>
      </c>
      <c r="W4218" s="90" t="s">
        <v>221</v>
      </c>
      <c r="X4218" s="99"/>
      <c r="Y4218" s="99"/>
      <c r="AE4218" s="92" t="str">
        <f t="shared" si="1022"/>
        <v/>
      </c>
      <c r="AF4218" s="96" t="str">
        <f t="shared" si="1023"/>
        <v>&lt;a name='19000100'&gt;&lt;b&gt;: 0 - Mt Pleasant Ice Arena [6101 Hillen Road, Baltimore, MD]&lt;/b&gt;&lt;/a&gt;&lt;br&gt;</v>
      </c>
      <c r="AG4218" s="97">
        <f t="shared" si="1024"/>
        <v>1900</v>
      </c>
      <c r="AH4218" s="97" t="str">
        <f t="shared" si="1025"/>
        <v>01</v>
      </c>
      <c r="AI4218" s="97" t="str">
        <f t="shared" si="1026"/>
        <v>00</v>
      </c>
      <c r="AJ4218" s="97" t="str">
        <f t="shared" si="1027"/>
        <v>19000100</v>
      </c>
    </row>
    <row r="4219" spans="6:36" ht="12" customHeight="1" x14ac:dyDescent="0.15">
      <c r="F4219" s="86" t="str">
        <f t="shared" si="1016"/>
        <v>Saturday</v>
      </c>
      <c r="H4219" s="92" t="str">
        <f>VLOOKUP(MONTH(G4219),VLOOKUP!$W$1:$X$24,2)</f>
        <v>January</v>
      </c>
      <c r="I4219" s="92" t="str">
        <f t="shared" si="1017"/>
        <v/>
      </c>
      <c r="J4219" s="93" t="s">
        <v>909</v>
      </c>
      <c r="L4219" s="86" t="str">
        <f t="shared" si="1028"/>
        <v>Mt Pleasant Ice Arena [6101 Hillen Road, Baltimore, MD]</v>
      </c>
      <c r="M4219" s="86">
        <f t="shared" si="1018"/>
        <v>0</v>
      </c>
      <c r="N4219" s="93" t="str">
        <f t="shared" si="1030"/>
        <v>Mt Pleasant Ice Arena [6101 Hillen Road, Baltimore, MD]</v>
      </c>
      <c r="O4219" s="94"/>
      <c r="S4219" s="95">
        <f t="shared" si="1019"/>
        <v>0</v>
      </c>
      <c r="T4219" s="86" t="str">
        <f t="shared" si="1020"/>
        <v/>
      </c>
      <c r="U4219" s="86" t="str">
        <f t="shared" si="1029"/>
        <v/>
      </c>
      <c r="V4219" s="95" t="str">
        <f t="shared" si="1021"/>
        <v/>
      </c>
      <c r="W4219" s="90" t="s">
        <v>221</v>
      </c>
      <c r="X4219" s="99"/>
      <c r="Y4219" s="99"/>
      <c r="AE4219" s="92" t="str">
        <f t="shared" si="1022"/>
        <v/>
      </c>
      <c r="AF4219" s="96" t="str">
        <f t="shared" si="1023"/>
        <v>&lt;a name='19000100'&gt;&lt;b&gt;: 0 - Mt Pleasant Ice Arena [6101 Hillen Road, Baltimore, MD]&lt;/b&gt;&lt;/a&gt;&lt;br&gt;</v>
      </c>
      <c r="AG4219" s="97">
        <f t="shared" si="1024"/>
        <v>1900</v>
      </c>
      <c r="AH4219" s="97" t="str">
        <f t="shared" si="1025"/>
        <v>01</v>
      </c>
      <c r="AI4219" s="97" t="str">
        <f t="shared" si="1026"/>
        <v>00</v>
      </c>
      <c r="AJ4219" s="97" t="str">
        <f t="shared" si="1027"/>
        <v>19000100</v>
      </c>
    </row>
    <row r="4220" spans="6:36" ht="12" customHeight="1" x14ac:dyDescent="0.15">
      <c r="F4220" s="86" t="str">
        <f t="shared" si="1016"/>
        <v>Saturday</v>
      </c>
      <c r="H4220" s="92" t="str">
        <f>VLOOKUP(MONTH(G4220),VLOOKUP!$W$1:$X$24,2)</f>
        <v>January</v>
      </c>
      <c r="I4220" s="92" t="str">
        <f t="shared" si="1017"/>
        <v/>
      </c>
      <c r="J4220" s="93" t="s">
        <v>909</v>
      </c>
      <c r="L4220" s="86" t="str">
        <f t="shared" si="1028"/>
        <v>Mt Pleasant Ice Arena [6101 Hillen Road, Baltimore, MD]</v>
      </c>
      <c r="M4220" s="86">
        <f t="shared" si="1018"/>
        <v>0</v>
      </c>
      <c r="N4220" s="93" t="str">
        <f t="shared" si="1030"/>
        <v>Mt Pleasant Ice Arena [6101 Hillen Road, Baltimore, MD]</v>
      </c>
      <c r="O4220" s="94"/>
      <c r="S4220" s="95">
        <f t="shared" si="1019"/>
        <v>0</v>
      </c>
      <c r="T4220" s="86" t="str">
        <f t="shared" si="1020"/>
        <v/>
      </c>
      <c r="U4220" s="86" t="str">
        <f t="shared" si="1029"/>
        <v/>
      </c>
      <c r="V4220" s="95" t="str">
        <f t="shared" si="1021"/>
        <v/>
      </c>
      <c r="W4220" s="90" t="s">
        <v>221</v>
      </c>
      <c r="X4220" s="99"/>
      <c r="Y4220" s="99"/>
      <c r="AE4220" s="92" t="str">
        <f t="shared" si="1022"/>
        <v/>
      </c>
      <c r="AF4220" s="96" t="str">
        <f t="shared" si="1023"/>
        <v>&lt;a name='19000100'&gt;&lt;b&gt;: 0 - Mt Pleasant Ice Arena [6101 Hillen Road, Baltimore, MD]&lt;/b&gt;&lt;/a&gt;&lt;br&gt;</v>
      </c>
      <c r="AG4220" s="97">
        <f t="shared" si="1024"/>
        <v>1900</v>
      </c>
      <c r="AH4220" s="97" t="str">
        <f t="shared" si="1025"/>
        <v>01</v>
      </c>
      <c r="AI4220" s="97" t="str">
        <f t="shared" si="1026"/>
        <v>00</v>
      </c>
      <c r="AJ4220" s="97" t="str">
        <f t="shared" si="1027"/>
        <v>19000100</v>
      </c>
    </row>
    <row r="4221" spans="6:36" ht="12" customHeight="1" x14ac:dyDescent="0.15">
      <c r="F4221" s="86" t="str">
        <f t="shared" si="1016"/>
        <v>Saturday</v>
      </c>
      <c r="G4221" s="91"/>
      <c r="H4221" s="92" t="str">
        <f>VLOOKUP(MONTH(G4221),VLOOKUP!$W$1:$X$24,2)</f>
        <v>January</v>
      </c>
      <c r="I4221" s="92" t="str">
        <f t="shared" si="1017"/>
        <v/>
      </c>
      <c r="J4221" s="93" t="s">
        <v>1229</v>
      </c>
      <c r="L4221" s="86" t="str">
        <f t="shared" si="1028"/>
        <v>Mt. Vernon Place United Methodist Church [10 E. Mt. Vernon Place, Baltimore, MD]</v>
      </c>
      <c r="M4221" s="86">
        <f t="shared" si="1018"/>
        <v>0</v>
      </c>
      <c r="N4221" s="93" t="str">
        <f t="shared" si="1030"/>
        <v>Mt. Vernon Place United Methodist Church [10 E. Mt. Vernon Place, Baltimore, MD]</v>
      </c>
      <c r="O4221" s="90"/>
      <c r="S4221" s="95">
        <f t="shared" si="1019"/>
        <v>0</v>
      </c>
      <c r="T4221" s="86" t="str">
        <f t="shared" si="1020"/>
        <v/>
      </c>
      <c r="U4221" s="86" t="str">
        <f t="shared" si="1029"/>
        <v/>
      </c>
      <c r="V4221" s="95" t="str">
        <f t="shared" si="1021"/>
        <v/>
      </c>
      <c r="W4221" s="90" t="s">
        <v>282</v>
      </c>
      <c r="AE4221" s="92" t="str">
        <f t="shared" si="1022"/>
        <v/>
      </c>
      <c r="AF4221" s="96" t="str">
        <f t="shared" si="1023"/>
        <v>&lt;a name='19000100'&gt;&lt;b&gt;: 0 - Mt. Vernon Place United Methodist Church [10 E. Mt. Vernon Place, Baltimore, MD]&lt;/b&gt;&lt;/a&gt;&lt;br&gt;</v>
      </c>
      <c r="AG4221" s="97">
        <f t="shared" si="1024"/>
        <v>1900</v>
      </c>
      <c r="AH4221" s="97" t="str">
        <f t="shared" si="1025"/>
        <v>01</v>
      </c>
      <c r="AI4221" s="97" t="str">
        <f t="shared" si="1026"/>
        <v>00</v>
      </c>
      <c r="AJ4221" s="97" t="str">
        <f t="shared" si="1027"/>
        <v>19000100</v>
      </c>
    </row>
    <row r="4222" spans="6:36" ht="12" customHeight="1" x14ac:dyDescent="0.15">
      <c r="F4222" s="86" t="str">
        <f t="shared" si="1016"/>
        <v>Saturday</v>
      </c>
      <c r="G4222" s="91"/>
      <c r="H4222" s="92" t="str">
        <f>VLOOKUP(MONTH(G4222),VLOOKUP!$W$1:$X$24,2)</f>
        <v>January</v>
      </c>
      <c r="I4222" s="92" t="str">
        <f t="shared" si="1017"/>
        <v/>
      </c>
      <c r="J4222" s="93" t="s">
        <v>1229</v>
      </c>
      <c r="L4222" s="86" t="str">
        <f t="shared" si="1028"/>
        <v>Mt. Vernon Place United Methodist Church [10 E. Mt. Vernon Place, Baltimore, MD]</v>
      </c>
      <c r="M4222" s="86">
        <f t="shared" si="1018"/>
        <v>0</v>
      </c>
      <c r="N4222" s="93" t="str">
        <f t="shared" si="1030"/>
        <v>Mt. Vernon Place United Methodist Church [10 E. Mt. Vernon Place, Baltimore, MD]</v>
      </c>
      <c r="O4222" s="90"/>
      <c r="S4222" s="95">
        <f t="shared" si="1019"/>
        <v>0</v>
      </c>
      <c r="T4222" s="86" t="str">
        <f t="shared" si="1020"/>
        <v/>
      </c>
      <c r="U4222" s="86" t="str">
        <f t="shared" si="1029"/>
        <v/>
      </c>
      <c r="V4222" s="95" t="str">
        <f t="shared" si="1021"/>
        <v/>
      </c>
      <c r="W4222" s="90" t="s">
        <v>282</v>
      </c>
      <c r="AE4222" s="92" t="str">
        <f t="shared" si="1022"/>
        <v/>
      </c>
      <c r="AF4222" s="96" t="str">
        <f t="shared" si="1023"/>
        <v>&lt;a name='19000100'&gt;&lt;b&gt;: 0 - Mt. Vernon Place United Methodist Church [10 E. Mt. Vernon Place, Baltimore, MD]&lt;/b&gt;&lt;/a&gt;&lt;br&gt;</v>
      </c>
      <c r="AG4222" s="97">
        <f t="shared" si="1024"/>
        <v>1900</v>
      </c>
      <c r="AH4222" s="97" t="str">
        <f t="shared" si="1025"/>
        <v>01</v>
      </c>
      <c r="AI4222" s="97" t="str">
        <f t="shared" si="1026"/>
        <v>00</v>
      </c>
      <c r="AJ4222" s="97" t="str">
        <f t="shared" si="1027"/>
        <v>19000100</v>
      </c>
    </row>
    <row r="4223" spans="6:36" ht="12" customHeight="1" x14ac:dyDescent="0.15">
      <c r="F4223" s="86" t="str">
        <f t="shared" si="1016"/>
        <v>Saturday</v>
      </c>
      <c r="G4223" s="91"/>
      <c r="H4223" s="92" t="str">
        <f>VLOOKUP(MONTH(G4223),VLOOKUP!$W$1:$X$24,2)</f>
        <v>January</v>
      </c>
      <c r="I4223" s="92" t="str">
        <f t="shared" si="1017"/>
        <v/>
      </c>
      <c r="J4223" s="93" t="s">
        <v>1229</v>
      </c>
      <c r="L4223" s="86" t="str">
        <f t="shared" si="1028"/>
        <v>Mt. Vernon Place United Methodist Church [10 E. Mt. Vernon Place, Baltimore, MD]</v>
      </c>
      <c r="M4223" s="86">
        <f t="shared" si="1018"/>
        <v>0</v>
      </c>
      <c r="N4223" s="93" t="str">
        <f t="shared" si="1030"/>
        <v>Mt. Vernon Place United Methodist Church [10 E. Mt. Vernon Place, Baltimore, MD]</v>
      </c>
      <c r="O4223" s="90"/>
      <c r="S4223" s="95">
        <f t="shared" si="1019"/>
        <v>0</v>
      </c>
      <c r="T4223" s="86" t="str">
        <f t="shared" si="1020"/>
        <v/>
      </c>
      <c r="U4223" s="86" t="str">
        <f t="shared" si="1029"/>
        <v/>
      </c>
      <c r="V4223" s="95" t="str">
        <f t="shared" si="1021"/>
        <v/>
      </c>
      <c r="W4223" s="90" t="s">
        <v>282</v>
      </c>
      <c r="AE4223" s="92" t="str">
        <f t="shared" si="1022"/>
        <v/>
      </c>
      <c r="AF4223" s="96" t="str">
        <f t="shared" si="1023"/>
        <v>&lt;a name='19000100'&gt;&lt;b&gt;: 0 - Mt. Vernon Place United Methodist Church [10 E. Mt. Vernon Place, Baltimore, MD]&lt;/b&gt;&lt;/a&gt;&lt;br&gt;</v>
      </c>
      <c r="AG4223" s="97">
        <f t="shared" si="1024"/>
        <v>1900</v>
      </c>
      <c r="AH4223" s="97" t="str">
        <f t="shared" si="1025"/>
        <v>01</v>
      </c>
      <c r="AI4223" s="97" t="str">
        <f t="shared" si="1026"/>
        <v>00</v>
      </c>
      <c r="AJ4223" s="97" t="str">
        <f t="shared" si="1027"/>
        <v>19000100</v>
      </c>
    </row>
    <row r="4224" spans="6:36" ht="12" customHeight="1" x14ac:dyDescent="0.15">
      <c r="F4224" s="86" t="str">
        <f t="shared" si="1016"/>
        <v>Saturday</v>
      </c>
      <c r="G4224" s="91"/>
      <c r="H4224" s="92" t="str">
        <f>VLOOKUP(MONTH(G4224),VLOOKUP!$W$1:$X$24,2)</f>
        <v>January</v>
      </c>
      <c r="I4224" s="92" t="str">
        <f t="shared" si="1017"/>
        <v/>
      </c>
      <c r="J4224" s="93" t="s">
        <v>1229</v>
      </c>
      <c r="L4224" s="86" t="str">
        <f t="shared" si="1028"/>
        <v>Mt. Vernon Place United Methodist Church [10 E. Mt. Vernon Place, Baltimore, MD]</v>
      </c>
      <c r="M4224" s="86">
        <f t="shared" si="1018"/>
        <v>0</v>
      </c>
      <c r="N4224" s="93" t="str">
        <f t="shared" si="1030"/>
        <v>Mt. Vernon Place United Methodist Church [10 E. Mt. Vernon Place, Baltimore, MD]</v>
      </c>
      <c r="O4224" s="90"/>
      <c r="S4224" s="95">
        <f t="shared" si="1019"/>
        <v>0</v>
      </c>
      <c r="T4224" s="86" t="str">
        <f t="shared" si="1020"/>
        <v/>
      </c>
      <c r="U4224" s="86" t="str">
        <f t="shared" si="1029"/>
        <v/>
      </c>
      <c r="V4224" s="95" t="str">
        <f t="shared" si="1021"/>
        <v/>
      </c>
      <c r="W4224" s="90" t="s">
        <v>282</v>
      </c>
      <c r="AE4224" s="92" t="str">
        <f t="shared" si="1022"/>
        <v/>
      </c>
      <c r="AF4224" s="96" t="str">
        <f t="shared" si="1023"/>
        <v>&lt;a name='19000100'&gt;&lt;b&gt;: 0 - Mt. Vernon Place United Methodist Church [10 E. Mt. Vernon Place, Baltimore, MD]&lt;/b&gt;&lt;/a&gt;&lt;br&gt;</v>
      </c>
      <c r="AG4224" s="97">
        <f t="shared" si="1024"/>
        <v>1900</v>
      </c>
      <c r="AH4224" s="97" t="str">
        <f t="shared" si="1025"/>
        <v>01</v>
      </c>
      <c r="AI4224" s="97" t="str">
        <f t="shared" si="1026"/>
        <v>00</v>
      </c>
      <c r="AJ4224" s="97" t="str">
        <f t="shared" si="1027"/>
        <v>19000100</v>
      </c>
    </row>
    <row r="4225" spans="6:36" ht="12" customHeight="1" x14ac:dyDescent="0.15">
      <c r="F4225" s="86" t="str">
        <f t="shared" si="1016"/>
        <v>Saturday</v>
      </c>
      <c r="G4225" s="91"/>
      <c r="H4225" s="92" t="str">
        <f>VLOOKUP(MONTH(G4225),VLOOKUP!$W$1:$X$24,2)</f>
        <v>January</v>
      </c>
      <c r="I4225" s="92" t="str">
        <f t="shared" si="1017"/>
        <v/>
      </c>
      <c r="J4225" s="93" t="s">
        <v>65</v>
      </c>
      <c r="L4225" s="86" t="str">
        <f t="shared" si="1028"/>
        <v>Mum's [1132 South Hanover St, Baltimore, MD]</v>
      </c>
      <c r="M4225" s="86">
        <f t="shared" si="1018"/>
        <v>0</v>
      </c>
      <c r="N4225" s="93" t="str">
        <f t="shared" si="1030"/>
        <v>Mum's [1132 South Hanover St, Baltimore, MD]</v>
      </c>
      <c r="O4225" s="94"/>
      <c r="S4225" s="95">
        <f t="shared" si="1019"/>
        <v>0</v>
      </c>
      <c r="T4225" s="86" t="str">
        <f t="shared" si="1020"/>
        <v/>
      </c>
      <c r="U4225" s="86" t="str">
        <f t="shared" si="1029"/>
        <v/>
      </c>
      <c r="V4225" s="95" t="str">
        <f t="shared" si="1021"/>
        <v/>
      </c>
      <c r="AE4225" s="92" t="str">
        <f t="shared" si="1022"/>
        <v/>
      </c>
      <c r="AF4225" s="96" t="str">
        <f t="shared" si="1023"/>
        <v>&lt;a name='19000100'&gt;&lt;b&gt;: 0 - Mum's [1132 South Hanover St, Baltimore, MD]&lt;/b&gt;&lt;/a&gt;&lt;br&gt;</v>
      </c>
      <c r="AG4225" s="97">
        <f t="shared" si="1024"/>
        <v>1900</v>
      </c>
      <c r="AH4225" s="97" t="str">
        <f t="shared" si="1025"/>
        <v>01</v>
      </c>
      <c r="AI4225" s="97" t="str">
        <f t="shared" si="1026"/>
        <v>00</v>
      </c>
      <c r="AJ4225" s="97" t="str">
        <f t="shared" si="1027"/>
        <v>19000100</v>
      </c>
    </row>
    <row r="4226" spans="6:36" ht="12" customHeight="1" x14ac:dyDescent="0.15">
      <c r="F4226" s="86" t="str">
        <f t="shared" ref="F4226:F4289" si="1031">IF(WEEKDAY(G4226)=1,"Sunday",IF(WEEKDAY(G4226)=2,"Monday",IF(WEEKDAY(G4226)=3,"Tuesday",IF(WEEKDAY(G4226)=4,"Wednesday",IF(WEEKDAY(G4226)=5,"Thursday",IF(WEEKDAY(G4226)=6,"Friday","Saturday"))))))</f>
        <v>Saturday</v>
      </c>
      <c r="G4226" s="91"/>
      <c r="H4226" s="92" t="str">
        <f>VLOOKUP(MONTH(G4226),VLOOKUP!$W$1:$X$24,2)</f>
        <v>January</v>
      </c>
      <c r="I4226" s="92" t="str">
        <f t="shared" ref="I4226:I4289" si="1032">IF(ISBLANK(G4226),"",F4226&amp;", "&amp;DAY(G4226)&amp;" "&amp;H4226&amp;" "&amp;YEAR(G4226))</f>
        <v/>
      </c>
      <c r="J4226" s="93" t="s">
        <v>65</v>
      </c>
      <c r="L4226" s="86" t="str">
        <f t="shared" si="1028"/>
        <v>Mum's [1132 South Hanover St, Baltimore, MD]</v>
      </c>
      <c r="M4226" s="86">
        <f t="shared" ref="M4226:M4289" si="1033">IF(ISBLANK(P4226),O4226,IF(ISBLANK(Q4226),O4226&amp;" and "&amp;P4226,IF(ISBLANK(R4226),O4226&amp;", "&amp;P4226&amp;", and "&amp;Q4226, O4226&amp;", "&amp;P4226&amp;", "&amp;Q4226&amp;", and "&amp;R4226)))</f>
        <v>0</v>
      </c>
      <c r="N4226" s="93" t="str">
        <f t="shared" si="1030"/>
        <v>Mum's [1132 South Hanover St, Baltimore, MD]</v>
      </c>
      <c r="O4226" s="94"/>
      <c r="S4226" s="95">
        <f t="shared" ref="S4226:S4289" si="1034">IF(LEFT(O4226,2)="A ",RIGHT(O4226,LEN(O4226)-2),IF(LEFT(O4226,3)="An ",RIGHT(O4226,LEN(O4226)-3),IF(LEFT(O4226,4)="The ",RIGHT(O4226,LEN(O4226)-4),IF(LEFT(O4226,3)="&lt;b&gt;",RIGHT(O4226,LEN(O4226)-3),IF(LEFT(O4226,4)="&lt;em&gt;",RIGHT(O4226,LEN(O4226)-4),O4226)))))</f>
        <v>0</v>
      </c>
      <c r="T4226" s="86" t="str">
        <f t="shared" ref="T4226:T4289" si="1035">IF(ISBLANK(G4226),"","&amp;#149; "&amp;IF(ISBLANK(C4226),"","&lt;S&gt;")&amp;IF(ISBLANK(A4226),"","&lt;a href='recommended.php#"&amp;AJ4226&amp;"'&gt;&lt;b&gt;&lt;em&gt;&lt;font color='#9C004D'&gt;RECOMMENDED&lt;/font&gt;&lt;/em&gt;&lt;/b&gt;&lt;/a&gt; - ")&amp;M4226&amp;" - &lt;b&gt;"&amp;L4226&amp;"&lt;/b&gt; "&amp;IF(B4226="Sold Out"," - &lt;font color='#000099'&gt;&lt;b&gt;&lt;I&gt;sold out&lt;/I&gt;&lt;/b&gt;&lt;/font&gt;","")&amp;IF(ISBLANK(C4226),"","&lt;/S&gt; &lt;b&gt;"&amp;C4226&amp;"&lt;/b&gt;")&amp;"&lt;br&gt;")</f>
        <v/>
      </c>
      <c r="U4226" s="86" t="str">
        <f t="shared" si="1029"/>
        <v/>
      </c>
      <c r="V4226" s="95" t="str">
        <f t="shared" ref="V4226:V4289" si="1036">IF(ISBLANK(G4226),"","&amp;#149; "&amp;IF(ISBLANK(C4226),"","&lt;S&gt;")&amp;IF(ISBLANK(A4226),"","&lt;a href='recommended.php#"&amp;AJ4226&amp;"'&gt;&lt;b&gt;&lt;em&gt;&lt;font color='#9C004D'&gt;RECOMMENDED&lt;/font&gt;&lt;/em&gt;&lt;/b&gt;&lt;/a&gt; - ")&amp;M4226&amp;" - &lt;b&gt;"&amp;L4226&amp;"&lt;/b&gt; "&amp;IF(B4226="Sold Out"," - &lt;font color='#000099'&gt;&lt;b&gt;&lt;I&gt;sold out&lt;/I&gt;&lt;/b&gt;&lt;/font&gt;","")&amp;IF(ISBLANK(C4226),"","&lt;/S&gt; &lt;b&gt;"&amp;C4226&amp;"&lt;/b&gt;")&amp;" - &lt;font color='#005500'&gt;&lt;b&gt;"&amp;E4226&amp;"&lt;/b&gt;&lt;/font&gt;&lt;br&gt;")</f>
        <v/>
      </c>
      <c r="AE4226" s="92" t="str">
        <f t="shared" ref="AE4226:AE4289" si="1037">IF(ISBLANK(G4226),"",F4226&amp;", "&amp;DAY(G4226)&amp;" "&amp;H4226&amp;" "&amp;YEAR(G4226)&amp;"      [&lt;a name='"&amp;AJ4226&amp;"' href='#"&amp;AJ4226&amp;"'&gt;link to this day&lt;/a&gt;]")</f>
        <v/>
      </c>
      <c r="AF4226" s="96" t="str">
        <f t="shared" ref="AF4226:AF4289" si="1038">"&lt;a name='"&amp;AJ4226&amp;"'&gt;&lt;b&gt;"&amp;I4226&amp;": "&amp;M4226&amp;" - "&amp;L4226&amp;"&lt;/b&gt;&lt;/a&gt;&lt;br&gt;"</f>
        <v>&lt;a name='19000100'&gt;&lt;b&gt;: 0 - Mum's [1132 South Hanover St, Baltimore, MD]&lt;/b&gt;&lt;/a&gt;&lt;br&gt;</v>
      </c>
      <c r="AG4226" s="97">
        <f t="shared" ref="AG4226:AG4289" si="1039">YEAR(G4226)</f>
        <v>1900</v>
      </c>
      <c r="AH4226" s="97" t="str">
        <f t="shared" ref="AH4226:AH4289" si="1040">IF(LEN(MONTH(G4226))=1,"0"&amp;MONTH(G4226),MONTH(G4226))</f>
        <v>01</v>
      </c>
      <c r="AI4226" s="97" t="str">
        <f t="shared" ref="AI4226:AI4289" si="1041">IF(LEN(DAY(G4226))=1,"0"&amp;DAY(G4226),DAY(G4226))</f>
        <v>00</v>
      </c>
      <c r="AJ4226" s="97" t="str">
        <f t="shared" ref="AJ4226:AJ4289" si="1042">AG4226&amp;AH4226&amp;AI4226</f>
        <v>19000100</v>
      </c>
    </row>
    <row r="4227" spans="6:36" ht="12" customHeight="1" x14ac:dyDescent="0.15">
      <c r="F4227" s="86" t="str">
        <f t="shared" si="1031"/>
        <v>Saturday</v>
      </c>
      <c r="G4227" s="91"/>
      <c r="H4227" s="92" t="str">
        <f>VLOOKUP(MONTH(G4227),VLOOKUP!$W$1:$X$24,2)</f>
        <v>January</v>
      </c>
      <c r="I4227" s="92" t="str">
        <f t="shared" si="1032"/>
        <v/>
      </c>
      <c r="J4227" s="93" t="s">
        <v>65</v>
      </c>
      <c r="L4227" s="86" t="str">
        <f t="shared" si="1028"/>
        <v>Mum's [1132 South Hanover St, Baltimore, MD]</v>
      </c>
      <c r="M4227" s="86">
        <f t="shared" si="1033"/>
        <v>0</v>
      </c>
      <c r="N4227" s="93" t="str">
        <f t="shared" si="1030"/>
        <v>Mum's [1132 South Hanover St, Baltimore, MD]</v>
      </c>
      <c r="O4227" s="94"/>
      <c r="S4227" s="95">
        <f t="shared" si="1034"/>
        <v>0</v>
      </c>
      <c r="T4227" s="86" t="str">
        <f t="shared" si="1035"/>
        <v/>
      </c>
      <c r="U4227" s="86" t="str">
        <f t="shared" si="1029"/>
        <v/>
      </c>
      <c r="V4227" s="95" t="str">
        <f t="shared" si="1036"/>
        <v/>
      </c>
      <c r="AE4227" s="92" t="str">
        <f t="shared" si="1037"/>
        <v/>
      </c>
      <c r="AF4227" s="96" t="str">
        <f t="shared" si="1038"/>
        <v>&lt;a name='19000100'&gt;&lt;b&gt;: 0 - Mum's [1132 South Hanover St, Baltimore, MD]&lt;/b&gt;&lt;/a&gt;&lt;br&gt;</v>
      </c>
      <c r="AG4227" s="97">
        <f t="shared" si="1039"/>
        <v>1900</v>
      </c>
      <c r="AH4227" s="97" t="str">
        <f t="shared" si="1040"/>
        <v>01</v>
      </c>
      <c r="AI4227" s="97" t="str">
        <f t="shared" si="1041"/>
        <v>00</v>
      </c>
      <c r="AJ4227" s="97" t="str">
        <f t="shared" si="1042"/>
        <v>19000100</v>
      </c>
    </row>
    <row r="4228" spans="6:36" ht="12" customHeight="1" x14ac:dyDescent="0.15">
      <c r="F4228" s="86" t="str">
        <f t="shared" si="1031"/>
        <v>Saturday</v>
      </c>
      <c r="G4228" s="91"/>
      <c r="H4228" s="92" t="str">
        <f>VLOOKUP(MONTH(G4228),VLOOKUP!$W$1:$X$24,2)</f>
        <v>January</v>
      </c>
      <c r="I4228" s="92" t="str">
        <f t="shared" si="1032"/>
        <v/>
      </c>
      <c r="J4228" s="93" t="s">
        <v>65</v>
      </c>
      <c r="L4228" s="86" t="str">
        <f t="shared" si="1028"/>
        <v>Mum's [1132 South Hanover St, Baltimore, MD]</v>
      </c>
      <c r="M4228" s="86">
        <f t="shared" si="1033"/>
        <v>0</v>
      </c>
      <c r="N4228" s="93" t="str">
        <f t="shared" si="1030"/>
        <v>Mum's [1132 South Hanover St, Baltimore, MD]</v>
      </c>
      <c r="O4228" s="94"/>
      <c r="S4228" s="95">
        <f t="shared" si="1034"/>
        <v>0</v>
      </c>
      <c r="T4228" s="86" t="str">
        <f t="shared" si="1035"/>
        <v/>
      </c>
      <c r="U4228" s="86" t="str">
        <f t="shared" si="1029"/>
        <v/>
      </c>
      <c r="V4228" s="95" t="str">
        <f t="shared" si="1036"/>
        <v/>
      </c>
      <c r="AE4228" s="92" t="str">
        <f t="shared" si="1037"/>
        <v/>
      </c>
      <c r="AF4228" s="96" t="str">
        <f t="shared" si="1038"/>
        <v>&lt;a name='19000100'&gt;&lt;b&gt;: 0 - Mum's [1132 South Hanover St, Baltimore, MD]&lt;/b&gt;&lt;/a&gt;&lt;br&gt;</v>
      </c>
      <c r="AG4228" s="97">
        <f t="shared" si="1039"/>
        <v>1900</v>
      </c>
      <c r="AH4228" s="97" t="str">
        <f t="shared" si="1040"/>
        <v>01</v>
      </c>
      <c r="AI4228" s="97" t="str">
        <f t="shared" si="1041"/>
        <v>00</v>
      </c>
      <c r="AJ4228" s="97" t="str">
        <f t="shared" si="1042"/>
        <v>19000100</v>
      </c>
    </row>
    <row r="4229" spans="6:36" ht="12" customHeight="1" x14ac:dyDescent="0.15">
      <c r="F4229" s="86" t="str">
        <f t="shared" si="1031"/>
        <v>Saturday</v>
      </c>
      <c r="G4229" s="91"/>
      <c r="H4229" s="92" t="str">
        <f>VLOOKUP(MONTH(G4229),VLOOKUP!$W$1:$X$24,2)</f>
        <v>January</v>
      </c>
      <c r="I4229" s="92" t="str">
        <f t="shared" si="1032"/>
        <v/>
      </c>
      <c r="J4229" s="93" t="s">
        <v>65</v>
      </c>
      <c r="L4229" s="86" t="str">
        <f t="shared" si="1028"/>
        <v>Mum's [1132 South Hanover St, Baltimore, MD]</v>
      </c>
      <c r="M4229" s="86">
        <f t="shared" si="1033"/>
        <v>0</v>
      </c>
      <c r="N4229" s="93" t="str">
        <f t="shared" si="1030"/>
        <v>Mum's [1132 South Hanover St, Baltimore, MD]</v>
      </c>
      <c r="O4229" s="94"/>
      <c r="S4229" s="95">
        <f t="shared" si="1034"/>
        <v>0</v>
      </c>
      <c r="T4229" s="86" t="str">
        <f t="shared" si="1035"/>
        <v/>
      </c>
      <c r="U4229" s="86" t="str">
        <f t="shared" si="1029"/>
        <v/>
      </c>
      <c r="V4229" s="95" t="str">
        <f t="shared" si="1036"/>
        <v/>
      </c>
      <c r="AE4229" s="92" t="str">
        <f t="shared" si="1037"/>
        <v/>
      </c>
      <c r="AF4229" s="96" t="str">
        <f t="shared" si="1038"/>
        <v>&lt;a name='19000100'&gt;&lt;b&gt;: 0 - Mum's [1132 South Hanover St, Baltimore, MD]&lt;/b&gt;&lt;/a&gt;&lt;br&gt;</v>
      </c>
      <c r="AG4229" s="97">
        <f t="shared" si="1039"/>
        <v>1900</v>
      </c>
      <c r="AH4229" s="97" t="str">
        <f t="shared" si="1040"/>
        <v>01</v>
      </c>
      <c r="AI4229" s="97" t="str">
        <f t="shared" si="1041"/>
        <v>00</v>
      </c>
      <c r="AJ4229" s="97" t="str">
        <f t="shared" si="1042"/>
        <v>19000100</v>
      </c>
    </row>
    <row r="4230" spans="6:36" ht="12" customHeight="1" x14ac:dyDescent="0.15">
      <c r="F4230" s="86" t="str">
        <f t="shared" si="1031"/>
        <v>Saturday</v>
      </c>
      <c r="G4230" s="91"/>
      <c r="H4230" s="92" t="str">
        <f>VLOOKUP(MONTH(G4230),VLOOKUP!$W$1:$X$24,2)</f>
        <v>January</v>
      </c>
      <c r="I4230" s="92" t="str">
        <f t="shared" si="1032"/>
        <v/>
      </c>
      <c r="J4230" s="93" t="s">
        <v>65</v>
      </c>
      <c r="L4230" s="86" t="str">
        <f t="shared" si="1028"/>
        <v>Mum's [1132 South Hanover St, Baltimore, MD]</v>
      </c>
      <c r="M4230" s="86">
        <f t="shared" si="1033"/>
        <v>0</v>
      </c>
      <c r="N4230" s="93" t="str">
        <f t="shared" si="1030"/>
        <v>Mum's [1132 South Hanover St, Baltimore, MD]</v>
      </c>
      <c r="O4230" s="94"/>
      <c r="S4230" s="95">
        <f t="shared" si="1034"/>
        <v>0</v>
      </c>
      <c r="T4230" s="86" t="str">
        <f t="shared" si="1035"/>
        <v/>
      </c>
      <c r="U4230" s="86" t="str">
        <f t="shared" si="1029"/>
        <v/>
      </c>
      <c r="V4230" s="95" t="str">
        <f t="shared" si="1036"/>
        <v/>
      </c>
      <c r="AE4230" s="92" t="str">
        <f t="shared" si="1037"/>
        <v/>
      </c>
      <c r="AF4230" s="96" t="str">
        <f t="shared" si="1038"/>
        <v>&lt;a name='19000100'&gt;&lt;b&gt;: 0 - Mum's [1132 South Hanover St, Baltimore, MD]&lt;/b&gt;&lt;/a&gt;&lt;br&gt;</v>
      </c>
      <c r="AG4230" s="97">
        <f t="shared" si="1039"/>
        <v>1900</v>
      </c>
      <c r="AH4230" s="97" t="str">
        <f t="shared" si="1040"/>
        <v>01</v>
      </c>
      <c r="AI4230" s="97" t="str">
        <f t="shared" si="1041"/>
        <v>00</v>
      </c>
      <c r="AJ4230" s="97" t="str">
        <f t="shared" si="1042"/>
        <v>19000100</v>
      </c>
    </row>
    <row r="4231" spans="6:36" ht="12" customHeight="1" x14ac:dyDescent="0.15">
      <c r="F4231" s="86" t="str">
        <f t="shared" si="1031"/>
        <v>Saturday</v>
      </c>
      <c r="G4231" s="91"/>
      <c r="H4231" s="92" t="str">
        <f>VLOOKUP(MONTH(G4231),VLOOKUP!$W$1:$X$24,2)</f>
        <v>January</v>
      </c>
      <c r="I4231" s="92" t="str">
        <f t="shared" si="1032"/>
        <v/>
      </c>
      <c r="J4231" s="93" t="s">
        <v>1025</v>
      </c>
      <c r="L4231" s="86" t="str">
        <f t="shared" si="1028"/>
        <v>MySpace [Baltimore, MD]</v>
      </c>
      <c r="M4231" s="86">
        <f t="shared" si="1033"/>
        <v>0</v>
      </c>
      <c r="N4231" s="93" t="str">
        <f t="shared" si="1030"/>
        <v>MySpace [Baltimore, MD]</v>
      </c>
      <c r="O4231" s="90"/>
      <c r="S4231" s="95">
        <f t="shared" si="1034"/>
        <v>0</v>
      </c>
      <c r="T4231" s="86" t="str">
        <f t="shared" si="1035"/>
        <v/>
      </c>
      <c r="U4231" s="86" t="str">
        <f t="shared" si="1029"/>
        <v/>
      </c>
      <c r="V4231" s="95" t="str">
        <f t="shared" si="1036"/>
        <v/>
      </c>
      <c r="AE4231" s="92" t="str">
        <f t="shared" si="1037"/>
        <v/>
      </c>
      <c r="AF4231" s="96" t="str">
        <f t="shared" si="1038"/>
        <v>&lt;a name='19000100'&gt;&lt;b&gt;: 0 - MySpace [Baltimore, MD]&lt;/b&gt;&lt;/a&gt;&lt;br&gt;</v>
      </c>
      <c r="AG4231" s="97">
        <f t="shared" si="1039"/>
        <v>1900</v>
      </c>
      <c r="AH4231" s="97" t="str">
        <f t="shared" si="1040"/>
        <v>01</v>
      </c>
      <c r="AI4231" s="97" t="str">
        <f t="shared" si="1041"/>
        <v>00</v>
      </c>
      <c r="AJ4231" s="97" t="str">
        <f t="shared" si="1042"/>
        <v>19000100</v>
      </c>
    </row>
    <row r="4232" spans="6:36" ht="12" customHeight="1" x14ac:dyDescent="0.15">
      <c r="F4232" s="86" t="str">
        <f t="shared" si="1031"/>
        <v>Saturday</v>
      </c>
      <c r="G4232" s="91"/>
      <c r="H4232" s="92" t="str">
        <f>VLOOKUP(MONTH(G4232),VLOOKUP!$W$1:$X$24,2)</f>
        <v>January</v>
      </c>
      <c r="I4232" s="92" t="str">
        <f t="shared" si="1032"/>
        <v/>
      </c>
      <c r="J4232" s="93" t="s">
        <v>1025</v>
      </c>
      <c r="L4232" s="86" t="str">
        <f t="shared" si="1028"/>
        <v>MySpace [Baltimore, MD]</v>
      </c>
      <c r="M4232" s="86">
        <f t="shared" si="1033"/>
        <v>0</v>
      </c>
      <c r="N4232" s="93" t="str">
        <f t="shared" si="1030"/>
        <v>MySpace [Baltimore, MD]</v>
      </c>
      <c r="O4232" s="90"/>
      <c r="S4232" s="95">
        <f t="shared" si="1034"/>
        <v>0</v>
      </c>
      <c r="T4232" s="86" t="str">
        <f t="shared" si="1035"/>
        <v/>
      </c>
      <c r="U4232" s="86" t="str">
        <f t="shared" si="1029"/>
        <v/>
      </c>
      <c r="V4232" s="95" t="str">
        <f t="shared" si="1036"/>
        <v/>
      </c>
      <c r="AE4232" s="92" t="str">
        <f t="shared" si="1037"/>
        <v/>
      </c>
      <c r="AF4232" s="96" t="str">
        <f t="shared" si="1038"/>
        <v>&lt;a name='19000100'&gt;&lt;b&gt;: 0 - MySpace [Baltimore, MD]&lt;/b&gt;&lt;/a&gt;&lt;br&gt;</v>
      </c>
      <c r="AG4232" s="97">
        <f t="shared" si="1039"/>
        <v>1900</v>
      </c>
      <c r="AH4232" s="97" t="str">
        <f t="shared" si="1040"/>
        <v>01</v>
      </c>
      <c r="AI4232" s="97" t="str">
        <f t="shared" si="1041"/>
        <v>00</v>
      </c>
      <c r="AJ4232" s="97" t="str">
        <f t="shared" si="1042"/>
        <v>19000100</v>
      </c>
    </row>
    <row r="4233" spans="6:36" ht="12" customHeight="1" x14ac:dyDescent="0.15">
      <c r="F4233" s="86" t="str">
        <f t="shared" si="1031"/>
        <v>Saturday</v>
      </c>
      <c r="G4233" s="91"/>
      <c r="H4233" s="92" t="str">
        <f>VLOOKUP(MONTH(G4233),VLOOKUP!$W$1:$X$24,2)</f>
        <v>January</v>
      </c>
      <c r="I4233" s="92" t="str">
        <f t="shared" si="1032"/>
        <v/>
      </c>
      <c r="J4233" s="93" t="s">
        <v>1025</v>
      </c>
      <c r="L4233" s="86" t="str">
        <f t="shared" si="1028"/>
        <v>MySpace [Baltimore, MD]</v>
      </c>
      <c r="M4233" s="86">
        <f t="shared" si="1033"/>
        <v>0</v>
      </c>
      <c r="N4233" s="93" t="str">
        <f t="shared" si="1030"/>
        <v>MySpace [Baltimore, MD]</v>
      </c>
      <c r="O4233" s="90"/>
      <c r="S4233" s="95">
        <f t="shared" si="1034"/>
        <v>0</v>
      </c>
      <c r="T4233" s="86" t="str">
        <f t="shared" si="1035"/>
        <v/>
      </c>
      <c r="U4233" s="86" t="str">
        <f t="shared" si="1029"/>
        <v/>
      </c>
      <c r="V4233" s="95" t="str">
        <f t="shared" si="1036"/>
        <v/>
      </c>
      <c r="AE4233" s="92" t="str">
        <f t="shared" si="1037"/>
        <v/>
      </c>
      <c r="AF4233" s="96" t="str">
        <f t="shared" si="1038"/>
        <v>&lt;a name='19000100'&gt;&lt;b&gt;: 0 - MySpace [Baltimore, MD]&lt;/b&gt;&lt;/a&gt;&lt;br&gt;</v>
      </c>
      <c r="AG4233" s="97">
        <f t="shared" si="1039"/>
        <v>1900</v>
      </c>
      <c r="AH4233" s="97" t="str">
        <f t="shared" si="1040"/>
        <v>01</v>
      </c>
      <c r="AI4233" s="97" t="str">
        <f t="shared" si="1041"/>
        <v>00</v>
      </c>
      <c r="AJ4233" s="97" t="str">
        <f t="shared" si="1042"/>
        <v>19000100</v>
      </c>
    </row>
    <row r="4234" spans="6:36" ht="12" customHeight="1" x14ac:dyDescent="0.15">
      <c r="F4234" s="86" t="str">
        <f t="shared" si="1031"/>
        <v>Saturday</v>
      </c>
      <c r="G4234" s="91"/>
      <c r="H4234" s="92" t="str">
        <f>VLOOKUP(MONTH(G4234),VLOOKUP!$W$1:$X$24,2)</f>
        <v>January</v>
      </c>
      <c r="I4234" s="92" t="str">
        <f t="shared" si="1032"/>
        <v/>
      </c>
      <c r="J4234" s="93" t="s">
        <v>1025</v>
      </c>
      <c r="L4234" s="86" t="str">
        <f t="shared" si="1028"/>
        <v>MySpace [Baltimore, MD]</v>
      </c>
      <c r="M4234" s="86">
        <f t="shared" si="1033"/>
        <v>0</v>
      </c>
      <c r="N4234" s="93" t="str">
        <f t="shared" si="1030"/>
        <v>MySpace [Baltimore, MD]</v>
      </c>
      <c r="O4234" s="90"/>
      <c r="S4234" s="95">
        <f t="shared" si="1034"/>
        <v>0</v>
      </c>
      <c r="T4234" s="86" t="str">
        <f t="shared" si="1035"/>
        <v/>
      </c>
      <c r="U4234" s="86" t="str">
        <f t="shared" si="1029"/>
        <v/>
      </c>
      <c r="V4234" s="95" t="str">
        <f t="shared" si="1036"/>
        <v/>
      </c>
      <c r="AE4234" s="92" t="str">
        <f t="shared" si="1037"/>
        <v/>
      </c>
      <c r="AF4234" s="96" t="str">
        <f t="shared" si="1038"/>
        <v>&lt;a name='19000100'&gt;&lt;b&gt;: 0 - MySpace [Baltimore, MD]&lt;/b&gt;&lt;/a&gt;&lt;br&gt;</v>
      </c>
      <c r="AG4234" s="97">
        <f t="shared" si="1039"/>
        <v>1900</v>
      </c>
      <c r="AH4234" s="97" t="str">
        <f t="shared" si="1040"/>
        <v>01</v>
      </c>
      <c r="AI4234" s="97" t="str">
        <f t="shared" si="1041"/>
        <v>00</v>
      </c>
      <c r="AJ4234" s="97" t="str">
        <f t="shared" si="1042"/>
        <v>19000100</v>
      </c>
    </row>
    <row r="4235" spans="6:36" ht="12" customHeight="1" x14ac:dyDescent="0.15">
      <c r="F4235" s="86" t="str">
        <f t="shared" si="1031"/>
        <v>Saturday</v>
      </c>
      <c r="G4235" s="91"/>
      <c r="H4235" s="92" t="str">
        <f>VLOOKUP(MONTH(G4235),VLOOKUP!$W$1:$X$24,2)</f>
        <v>January</v>
      </c>
      <c r="I4235" s="92" t="str">
        <f t="shared" si="1032"/>
        <v/>
      </c>
      <c r="J4235" s="93" t="s">
        <v>788</v>
      </c>
      <c r="L4235" s="86" t="str">
        <f t="shared" si="1028"/>
        <v>Nana [3068 Mount Pleasant St NW, WDC]</v>
      </c>
      <c r="M4235" s="86">
        <f t="shared" si="1033"/>
        <v>0</v>
      </c>
      <c r="N4235" s="93" t="str">
        <f t="shared" si="1030"/>
        <v>Nana [3068 Mount Pleasant St NW, WDC]</v>
      </c>
      <c r="O4235" s="90"/>
      <c r="S4235" s="95">
        <f t="shared" si="1034"/>
        <v>0</v>
      </c>
      <c r="T4235" s="86" t="str">
        <f t="shared" si="1035"/>
        <v/>
      </c>
      <c r="U4235" s="86" t="str">
        <f t="shared" si="1029"/>
        <v/>
      </c>
      <c r="V4235" s="95" t="str">
        <f t="shared" si="1036"/>
        <v/>
      </c>
      <c r="AE4235" s="92" t="str">
        <f t="shared" si="1037"/>
        <v/>
      </c>
      <c r="AF4235" s="96" t="str">
        <f t="shared" si="1038"/>
        <v>&lt;a name='19000100'&gt;&lt;b&gt;: 0 - Nana [3068 Mount Pleasant St NW, WDC]&lt;/b&gt;&lt;/a&gt;&lt;br&gt;</v>
      </c>
      <c r="AG4235" s="97">
        <f t="shared" si="1039"/>
        <v>1900</v>
      </c>
      <c r="AH4235" s="97" t="str">
        <f t="shared" si="1040"/>
        <v>01</v>
      </c>
      <c r="AI4235" s="97" t="str">
        <f t="shared" si="1041"/>
        <v>00</v>
      </c>
      <c r="AJ4235" s="97" t="str">
        <f t="shared" si="1042"/>
        <v>19000100</v>
      </c>
    </row>
    <row r="4236" spans="6:36" ht="12" customHeight="1" x14ac:dyDescent="0.15">
      <c r="F4236" s="86" t="str">
        <f t="shared" si="1031"/>
        <v>Saturday</v>
      </c>
      <c r="G4236" s="91"/>
      <c r="H4236" s="92" t="str">
        <f>VLOOKUP(MONTH(G4236),VLOOKUP!$W$1:$X$24,2)</f>
        <v>January</v>
      </c>
      <c r="I4236" s="92" t="str">
        <f t="shared" si="1032"/>
        <v/>
      </c>
      <c r="J4236" s="93" t="s">
        <v>788</v>
      </c>
      <c r="L4236" s="86" t="str">
        <f t="shared" si="1028"/>
        <v>Nana [3068 Mount Pleasant St NW, WDC]</v>
      </c>
      <c r="M4236" s="86">
        <f t="shared" si="1033"/>
        <v>0</v>
      </c>
      <c r="N4236" s="93" t="str">
        <f t="shared" si="1030"/>
        <v>Nana [3068 Mount Pleasant St NW, WDC]</v>
      </c>
      <c r="O4236" s="90"/>
      <c r="S4236" s="95">
        <f t="shared" si="1034"/>
        <v>0</v>
      </c>
      <c r="T4236" s="86" t="str">
        <f t="shared" si="1035"/>
        <v/>
      </c>
      <c r="U4236" s="86" t="str">
        <f t="shared" si="1029"/>
        <v/>
      </c>
      <c r="V4236" s="95" t="str">
        <f t="shared" si="1036"/>
        <v/>
      </c>
      <c r="AE4236" s="92" t="str">
        <f t="shared" si="1037"/>
        <v/>
      </c>
      <c r="AF4236" s="96" t="str">
        <f t="shared" si="1038"/>
        <v>&lt;a name='19000100'&gt;&lt;b&gt;: 0 - Nana [3068 Mount Pleasant St NW, WDC]&lt;/b&gt;&lt;/a&gt;&lt;br&gt;</v>
      </c>
      <c r="AG4236" s="97">
        <f t="shared" si="1039"/>
        <v>1900</v>
      </c>
      <c r="AH4236" s="97" t="str">
        <f t="shared" si="1040"/>
        <v>01</v>
      </c>
      <c r="AI4236" s="97" t="str">
        <f t="shared" si="1041"/>
        <v>00</v>
      </c>
      <c r="AJ4236" s="97" t="str">
        <f t="shared" si="1042"/>
        <v>19000100</v>
      </c>
    </row>
    <row r="4237" spans="6:36" ht="12" customHeight="1" x14ac:dyDescent="0.15">
      <c r="F4237" s="86" t="str">
        <f t="shared" si="1031"/>
        <v>Saturday</v>
      </c>
      <c r="G4237" s="91"/>
      <c r="H4237" s="92" t="str">
        <f>VLOOKUP(MONTH(G4237),VLOOKUP!$W$1:$X$24,2)</f>
        <v>January</v>
      </c>
      <c r="I4237" s="92" t="str">
        <f t="shared" si="1032"/>
        <v/>
      </c>
      <c r="J4237" s="93" t="s">
        <v>788</v>
      </c>
      <c r="L4237" s="86" t="str">
        <f t="shared" si="1028"/>
        <v>Nana [3068 Mount Pleasant St NW, WDC]</v>
      </c>
      <c r="M4237" s="86">
        <f t="shared" si="1033"/>
        <v>0</v>
      </c>
      <c r="N4237" s="93" t="str">
        <f t="shared" si="1030"/>
        <v>Nana [3068 Mount Pleasant St NW, WDC]</v>
      </c>
      <c r="O4237" s="90"/>
      <c r="S4237" s="95">
        <f t="shared" si="1034"/>
        <v>0</v>
      </c>
      <c r="T4237" s="86" t="str">
        <f t="shared" si="1035"/>
        <v/>
      </c>
      <c r="U4237" s="86" t="str">
        <f t="shared" si="1029"/>
        <v/>
      </c>
      <c r="V4237" s="95" t="str">
        <f t="shared" si="1036"/>
        <v/>
      </c>
      <c r="AE4237" s="92" t="str">
        <f t="shared" si="1037"/>
        <v/>
      </c>
      <c r="AF4237" s="96" t="str">
        <f t="shared" si="1038"/>
        <v>&lt;a name='19000100'&gt;&lt;b&gt;: 0 - Nana [3068 Mount Pleasant St NW, WDC]&lt;/b&gt;&lt;/a&gt;&lt;br&gt;</v>
      </c>
      <c r="AG4237" s="97">
        <f t="shared" si="1039"/>
        <v>1900</v>
      </c>
      <c r="AH4237" s="97" t="str">
        <f t="shared" si="1040"/>
        <v>01</v>
      </c>
      <c r="AI4237" s="97" t="str">
        <f t="shared" si="1041"/>
        <v>00</v>
      </c>
      <c r="AJ4237" s="97" t="str">
        <f t="shared" si="1042"/>
        <v>19000100</v>
      </c>
    </row>
    <row r="4238" spans="6:36" ht="12" customHeight="1" x14ac:dyDescent="0.15">
      <c r="F4238" s="86" t="str">
        <f t="shared" si="1031"/>
        <v>Saturday</v>
      </c>
      <c r="G4238" s="91"/>
      <c r="H4238" s="92" t="str">
        <f>VLOOKUP(MONTH(G4238),VLOOKUP!$W$1:$X$24,2)</f>
        <v>January</v>
      </c>
      <c r="I4238" s="92" t="str">
        <f t="shared" si="1032"/>
        <v/>
      </c>
      <c r="J4238" s="93" t="s">
        <v>788</v>
      </c>
      <c r="L4238" s="86" t="str">
        <f t="shared" si="1028"/>
        <v>Nana [3068 Mount Pleasant St NW, WDC]</v>
      </c>
      <c r="M4238" s="86">
        <f t="shared" si="1033"/>
        <v>0</v>
      </c>
      <c r="N4238" s="93" t="str">
        <f t="shared" si="1030"/>
        <v>Nana [3068 Mount Pleasant St NW, WDC]</v>
      </c>
      <c r="O4238" s="90"/>
      <c r="S4238" s="95">
        <f t="shared" si="1034"/>
        <v>0</v>
      </c>
      <c r="T4238" s="86" t="str">
        <f t="shared" si="1035"/>
        <v/>
      </c>
      <c r="U4238" s="86" t="str">
        <f t="shared" si="1029"/>
        <v/>
      </c>
      <c r="V4238" s="95" t="str">
        <f t="shared" si="1036"/>
        <v/>
      </c>
      <c r="AE4238" s="92" t="str">
        <f t="shared" si="1037"/>
        <v/>
      </c>
      <c r="AF4238" s="96" t="str">
        <f t="shared" si="1038"/>
        <v>&lt;a name='19000100'&gt;&lt;b&gt;: 0 - Nana [3068 Mount Pleasant St NW, WDC]&lt;/b&gt;&lt;/a&gt;&lt;br&gt;</v>
      </c>
      <c r="AG4238" s="97">
        <f t="shared" si="1039"/>
        <v>1900</v>
      </c>
      <c r="AH4238" s="97" t="str">
        <f t="shared" si="1040"/>
        <v>01</v>
      </c>
      <c r="AI4238" s="97" t="str">
        <f t="shared" si="1041"/>
        <v>00</v>
      </c>
      <c r="AJ4238" s="97" t="str">
        <f t="shared" si="1042"/>
        <v>19000100</v>
      </c>
    </row>
    <row r="4239" spans="6:36" ht="12" customHeight="1" x14ac:dyDescent="0.15">
      <c r="F4239" s="86" t="str">
        <f t="shared" si="1031"/>
        <v>Saturday</v>
      </c>
      <c r="G4239" s="91"/>
      <c r="H4239" s="92" t="str">
        <f>VLOOKUP(MONTH(G4239),VLOOKUP!$W$1:$X$24,2)</f>
        <v>January</v>
      </c>
      <c r="I4239" s="92" t="str">
        <f t="shared" si="1032"/>
        <v/>
      </c>
      <c r="J4239" s="93" t="s">
        <v>788</v>
      </c>
      <c r="L4239" s="86" t="str">
        <f t="shared" si="1028"/>
        <v>Nana [3068 Mount Pleasant St NW, WDC]</v>
      </c>
      <c r="M4239" s="86">
        <f t="shared" si="1033"/>
        <v>0</v>
      </c>
      <c r="N4239" s="93" t="str">
        <f t="shared" si="1030"/>
        <v>Nana [3068 Mount Pleasant St NW, WDC]</v>
      </c>
      <c r="O4239" s="90"/>
      <c r="S4239" s="95">
        <f t="shared" si="1034"/>
        <v>0</v>
      </c>
      <c r="T4239" s="86" t="str">
        <f t="shared" si="1035"/>
        <v/>
      </c>
      <c r="U4239" s="86" t="str">
        <f t="shared" si="1029"/>
        <v/>
      </c>
      <c r="V4239" s="95" t="str">
        <f t="shared" si="1036"/>
        <v/>
      </c>
      <c r="AE4239" s="92" t="str">
        <f t="shared" si="1037"/>
        <v/>
      </c>
      <c r="AF4239" s="96" t="str">
        <f t="shared" si="1038"/>
        <v>&lt;a name='19000100'&gt;&lt;b&gt;: 0 - Nana [3068 Mount Pleasant St NW, WDC]&lt;/b&gt;&lt;/a&gt;&lt;br&gt;</v>
      </c>
      <c r="AG4239" s="97">
        <f t="shared" si="1039"/>
        <v>1900</v>
      </c>
      <c r="AH4239" s="97" t="str">
        <f t="shared" si="1040"/>
        <v>01</v>
      </c>
      <c r="AI4239" s="97" t="str">
        <f t="shared" si="1041"/>
        <v>00</v>
      </c>
      <c r="AJ4239" s="97" t="str">
        <f t="shared" si="1042"/>
        <v>19000100</v>
      </c>
    </row>
    <row r="4240" spans="6:36" ht="12" customHeight="1" x14ac:dyDescent="0.15">
      <c r="F4240" s="86" t="str">
        <f t="shared" si="1031"/>
        <v>Saturday</v>
      </c>
      <c r="G4240" s="91"/>
      <c r="H4240" s="92" t="str">
        <f>VLOOKUP(MONTH(G4240),VLOOKUP!$W$1:$X$24,2)</f>
        <v>January</v>
      </c>
      <c r="I4240" s="92" t="str">
        <f t="shared" si="1032"/>
        <v/>
      </c>
      <c r="J4240" s="93" t="s">
        <v>788</v>
      </c>
      <c r="L4240" s="86" t="str">
        <f t="shared" si="1028"/>
        <v>Nana [3068 Mount Pleasant St NW, WDC]</v>
      </c>
      <c r="M4240" s="86">
        <f t="shared" si="1033"/>
        <v>0</v>
      </c>
      <c r="N4240" s="93" t="str">
        <f t="shared" si="1030"/>
        <v>Nana [3068 Mount Pleasant St NW, WDC]</v>
      </c>
      <c r="O4240" s="90"/>
      <c r="S4240" s="95">
        <f t="shared" si="1034"/>
        <v>0</v>
      </c>
      <c r="T4240" s="86" t="str">
        <f t="shared" si="1035"/>
        <v/>
      </c>
      <c r="U4240" s="86" t="str">
        <f t="shared" si="1029"/>
        <v/>
      </c>
      <c r="V4240" s="95" t="str">
        <f t="shared" si="1036"/>
        <v/>
      </c>
      <c r="AE4240" s="92" t="str">
        <f t="shared" si="1037"/>
        <v/>
      </c>
      <c r="AF4240" s="96" t="str">
        <f t="shared" si="1038"/>
        <v>&lt;a name='19000100'&gt;&lt;b&gt;: 0 - Nana [3068 Mount Pleasant St NW, WDC]&lt;/b&gt;&lt;/a&gt;&lt;br&gt;</v>
      </c>
      <c r="AG4240" s="97">
        <f t="shared" si="1039"/>
        <v>1900</v>
      </c>
      <c r="AH4240" s="97" t="str">
        <f t="shared" si="1040"/>
        <v>01</v>
      </c>
      <c r="AI4240" s="97" t="str">
        <f t="shared" si="1041"/>
        <v>00</v>
      </c>
      <c r="AJ4240" s="97" t="str">
        <f t="shared" si="1042"/>
        <v>19000100</v>
      </c>
    </row>
    <row r="4241" spans="6:36" ht="12" customHeight="1" x14ac:dyDescent="0.15">
      <c r="F4241" s="86" t="str">
        <f t="shared" si="1031"/>
        <v>Saturday</v>
      </c>
      <c r="G4241" s="91"/>
      <c r="H4241" s="92" t="str">
        <f>VLOOKUP(MONTH(G4241),VLOOKUP!$W$1:$X$24,2)</f>
        <v>January</v>
      </c>
      <c r="I4241" s="92" t="str">
        <f t="shared" si="1032"/>
        <v/>
      </c>
      <c r="J4241" s="93" t="s">
        <v>1503</v>
      </c>
      <c r="L4241" s="86" t="str">
        <f t="shared" si="1028"/>
        <v>NASA Space Observatory [DIY Space]</v>
      </c>
      <c r="M4241" s="86">
        <f t="shared" si="1033"/>
        <v>0</v>
      </c>
      <c r="N4241" s="93" t="str">
        <f t="shared" si="1030"/>
        <v>NASA Space Observatory [DIY Space]</v>
      </c>
      <c r="O4241" s="94"/>
      <c r="S4241" s="95">
        <f t="shared" si="1034"/>
        <v>0</v>
      </c>
      <c r="T4241" s="86" t="str">
        <f t="shared" si="1035"/>
        <v/>
      </c>
      <c r="U4241" s="86" t="str">
        <f t="shared" si="1029"/>
        <v/>
      </c>
      <c r="V4241" s="95" t="str">
        <f t="shared" si="1036"/>
        <v/>
      </c>
      <c r="AE4241" s="92" t="str">
        <f t="shared" si="1037"/>
        <v/>
      </c>
      <c r="AF4241" s="96" t="str">
        <f t="shared" si="1038"/>
        <v>&lt;a name='19000100'&gt;&lt;b&gt;: 0 - NASA Space Observatory [DIY Space]&lt;/b&gt;&lt;/a&gt;&lt;br&gt;</v>
      </c>
      <c r="AG4241" s="97">
        <f t="shared" si="1039"/>
        <v>1900</v>
      </c>
      <c r="AH4241" s="97" t="str">
        <f t="shared" si="1040"/>
        <v>01</v>
      </c>
      <c r="AI4241" s="97" t="str">
        <f t="shared" si="1041"/>
        <v>00</v>
      </c>
      <c r="AJ4241" s="97" t="str">
        <f t="shared" si="1042"/>
        <v>19000100</v>
      </c>
    </row>
    <row r="4242" spans="6:36" ht="12" customHeight="1" x14ac:dyDescent="0.15">
      <c r="F4242" s="86" t="str">
        <f t="shared" si="1031"/>
        <v>Saturday</v>
      </c>
      <c r="G4242" s="91"/>
      <c r="H4242" s="92" t="str">
        <f>VLOOKUP(MONTH(G4242),VLOOKUP!$W$1:$X$24,2)</f>
        <v>January</v>
      </c>
      <c r="I4242" s="92" t="str">
        <f t="shared" si="1032"/>
        <v/>
      </c>
      <c r="J4242" s="93" t="s">
        <v>1503</v>
      </c>
      <c r="L4242" s="86" t="str">
        <f t="shared" si="1028"/>
        <v>NASA Space Observatory [DIY Space]</v>
      </c>
      <c r="M4242" s="86">
        <f t="shared" si="1033"/>
        <v>0</v>
      </c>
      <c r="N4242" s="93" t="str">
        <f t="shared" si="1030"/>
        <v>NASA Space Observatory [DIY Space]</v>
      </c>
      <c r="O4242" s="94"/>
      <c r="S4242" s="95">
        <f t="shared" si="1034"/>
        <v>0</v>
      </c>
      <c r="T4242" s="86" t="str">
        <f t="shared" si="1035"/>
        <v/>
      </c>
      <c r="U4242" s="86" t="str">
        <f t="shared" si="1029"/>
        <v/>
      </c>
      <c r="V4242" s="95" t="str">
        <f t="shared" si="1036"/>
        <v/>
      </c>
      <c r="AE4242" s="92" t="str">
        <f t="shared" si="1037"/>
        <v/>
      </c>
      <c r="AF4242" s="96" t="str">
        <f t="shared" si="1038"/>
        <v>&lt;a name='19000100'&gt;&lt;b&gt;: 0 - NASA Space Observatory [DIY Space]&lt;/b&gt;&lt;/a&gt;&lt;br&gt;</v>
      </c>
      <c r="AG4242" s="97">
        <f t="shared" si="1039"/>
        <v>1900</v>
      </c>
      <c r="AH4242" s="97" t="str">
        <f t="shared" si="1040"/>
        <v>01</v>
      </c>
      <c r="AI4242" s="97" t="str">
        <f t="shared" si="1041"/>
        <v>00</v>
      </c>
      <c r="AJ4242" s="97" t="str">
        <f t="shared" si="1042"/>
        <v>19000100</v>
      </c>
    </row>
    <row r="4243" spans="6:36" ht="12" customHeight="1" x14ac:dyDescent="0.15">
      <c r="F4243" s="86" t="str">
        <f t="shared" si="1031"/>
        <v>Saturday</v>
      </c>
      <c r="G4243" s="91"/>
      <c r="H4243" s="92" t="str">
        <f>VLOOKUP(MONTH(G4243),VLOOKUP!$W$1:$X$24,2)</f>
        <v>January</v>
      </c>
      <c r="I4243" s="92" t="str">
        <f t="shared" si="1032"/>
        <v/>
      </c>
      <c r="J4243" s="93" t="s">
        <v>297</v>
      </c>
      <c r="L4243" s="86" t="str">
        <f t="shared" si="1028"/>
        <v>National Building Museum [401 F Street NW, WDC]</v>
      </c>
      <c r="M4243" s="86">
        <f t="shared" si="1033"/>
        <v>0</v>
      </c>
      <c r="N4243" s="93" t="str">
        <f t="shared" si="1030"/>
        <v>National Building Museum [401 F Street NW, WDC]</v>
      </c>
      <c r="O4243" s="90"/>
      <c r="S4243" s="95">
        <f t="shared" si="1034"/>
        <v>0</v>
      </c>
      <c r="T4243" s="86" t="str">
        <f t="shared" si="1035"/>
        <v/>
      </c>
      <c r="U4243" s="86" t="str">
        <f t="shared" si="1029"/>
        <v/>
      </c>
      <c r="V4243" s="95" t="str">
        <f t="shared" si="1036"/>
        <v/>
      </c>
      <c r="W4243" s="90" t="s">
        <v>221</v>
      </c>
      <c r="AE4243" s="92" t="str">
        <f t="shared" si="1037"/>
        <v/>
      </c>
      <c r="AF4243" s="96" t="str">
        <f t="shared" si="1038"/>
        <v>&lt;a name='19000100'&gt;&lt;b&gt;: 0 - National Building Museum [401 F Street NW, WDC]&lt;/b&gt;&lt;/a&gt;&lt;br&gt;</v>
      </c>
      <c r="AG4243" s="97">
        <f t="shared" si="1039"/>
        <v>1900</v>
      </c>
      <c r="AH4243" s="97" t="str">
        <f t="shared" si="1040"/>
        <v>01</v>
      </c>
      <c r="AI4243" s="97" t="str">
        <f t="shared" si="1041"/>
        <v>00</v>
      </c>
      <c r="AJ4243" s="97" t="str">
        <f t="shared" si="1042"/>
        <v>19000100</v>
      </c>
    </row>
    <row r="4244" spans="6:36" ht="12" customHeight="1" x14ac:dyDescent="0.15">
      <c r="F4244" s="86" t="str">
        <f t="shared" si="1031"/>
        <v>Saturday</v>
      </c>
      <c r="G4244" s="91"/>
      <c r="H4244" s="92" t="str">
        <f>VLOOKUP(MONTH(G4244),VLOOKUP!$W$1:$X$24,2)</f>
        <v>January</v>
      </c>
      <c r="I4244" s="92" t="str">
        <f t="shared" si="1032"/>
        <v/>
      </c>
      <c r="J4244" s="93" t="s">
        <v>297</v>
      </c>
      <c r="L4244" s="86" t="str">
        <f t="shared" si="1028"/>
        <v>National Building Museum [401 F Street NW, WDC]</v>
      </c>
      <c r="M4244" s="86">
        <f t="shared" si="1033"/>
        <v>0</v>
      </c>
      <c r="N4244" s="93" t="str">
        <f t="shared" si="1030"/>
        <v>National Building Museum [401 F Street NW, WDC]</v>
      </c>
      <c r="O4244" s="90"/>
      <c r="S4244" s="95">
        <f t="shared" si="1034"/>
        <v>0</v>
      </c>
      <c r="T4244" s="86" t="str">
        <f t="shared" si="1035"/>
        <v/>
      </c>
      <c r="U4244" s="86" t="str">
        <f t="shared" si="1029"/>
        <v/>
      </c>
      <c r="V4244" s="95" t="str">
        <f t="shared" si="1036"/>
        <v/>
      </c>
      <c r="W4244" s="90" t="s">
        <v>221</v>
      </c>
      <c r="AE4244" s="92" t="str">
        <f t="shared" si="1037"/>
        <v/>
      </c>
      <c r="AF4244" s="96" t="str">
        <f t="shared" si="1038"/>
        <v>&lt;a name='19000100'&gt;&lt;b&gt;: 0 - National Building Museum [401 F Street NW, WDC]&lt;/b&gt;&lt;/a&gt;&lt;br&gt;</v>
      </c>
      <c r="AG4244" s="97">
        <f t="shared" si="1039"/>
        <v>1900</v>
      </c>
      <c r="AH4244" s="97" t="str">
        <f t="shared" si="1040"/>
        <v>01</v>
      </c>
      <c r="AI4244" s="97" t="str">
        <f t="shared" si="1041"/>
        <v>00</v>
      </c>
      <c r="AJ4244" s="97" t="str">
        <f t="shared" si="1042"/>
        <v>19000100</v>
      </c>
    </row>
    <row r="4245" spans="6:36" ht="12" customHeight="1" x14ac:dyDescent="0.15">
      <c r="F4245" s="86" t="str">
        <f t="shared" si="1031"/>
        <v>Saturday</v>
      </c>
      <c r="G4245" s="91"/>
      <c r="H4245" s="92" t="str">
        <f>VLOOKUP(MONTH(G4245),VLOOKUP!$W$1:$X$24,2)</f>
        <v>January</v>
      </c>
      <c r="I4245" s="92" t="str">
        <f t="shared" si="1032"/>
        <v/>
      </c>
      <c r="J4245" s="93" t="s">
        <v>297</v>
      </c>
      <c r="L4245" s="86" t="str">
        <f t="shared" si="1028"/>
        <v>National Building Museum [401 F Street NW, WDC]</v>
      </c>
      <c r="M4245" s="86">
        <f t="shared" si="1033"/>
        <v>0</v>
      </c>
      <c r="N4245" s="93" t="str">
        <f t="shared" si="1030"/>
        <v>National Building Museum [401 F Street NW, WDC]</v>
      </c>
      <c r="O4245" s="90"/>
      <c r="S4245" s="95">
        <f t="shared" si="1034"/>
        <v>0</v>
      </c>
      <c r="T4245" s="86" t="str">
        <f t="shared" si="1035"/>
        <v/>
      </c>
      <c r="U4245" s="86" t="str">
        <f t="shared" si="1029"/>
        <v/>
      </c>
      <c r="V4245" s="95" t="str">
        <f t="shared" si="1036"/>
        <v/>
      </c>
      <c r="W4245" s="90" t="s">
        <v>221</v>
      </c>
      <c r="AE4245" s="92" t="str">
        <f t="shared" si="1037"/>
        <v/>
      </c>
      <c r="AF4245" s="96" t="str">
        <f t="shared" si="1038"/>
        <v>&lt;a name='19000100'&gt;&lt;b&gt;: 0 - National Building Museum [401 F Street NW, WDC]&lt;/b&gt;&lt;/a&gt;&lt;br&gt;</v>
      </c>
      <c r="AG4245" s="97">
        <f t="shared" si="1039"/>
        <v>1900</v>
      </c>
      <c r="AH4245" s="97" t="str">
        <f t="shared" si="1040"/>
        <v>01</v>
      </c>
      <c r="AI4245" s="97" t="str">
        <f t="shared" si="1041"/>
        <v>00</v>
      </c>
      <c r="AJ4245" s="97" t="str">
        <f t="shared" si="1042"/>
        <v>19000100</v>
      </c>
    </row>
    <row r="4246" spans="6:36" ht="12" customHeight="1" x14ac:dyDescent="0.15">
      <c r="F4246" s="86" t="str">
        <f t="shared" si="1031"/>
        <v>Saturday</v>
      </c>
      <c r="G4246" s="91"/>
      <c r="H4246" s="92" t="str">
        <f>VLOOKUP(MONTH(G4246),VLOOKUP!$W$1:$X$24,2)</f>
        <v>January</v>
      </c>
      <c r="I4246" s="92" t="str">
        <f t="shared" si="1032"/>
        <v/>
      </c>
      <c r="J4246" s="93" t="s">
        <v>297</v>
      </c>
      <c r="L4246" s="86" t="str">
        <f t="shared" si="1028"/>
        <v>National Building Museum [401 F Street NW, WDC]</v>
      </c>
      <c r="M4246" s="86">
        <f t="shared" si="1033"/>
        <v>0</v>
      </c>
      <c r="N4246" s="93" t="str">
        <f t="shared" si="1030"/>
        <v>National Building Museum [401 F Street NW, WDC]</v>
      </c>
      <c r="O4246" s="90"/>
      <c r="S4246" s="95">
        <f t="shared" si="1034"/>
        <v>0</v>
      </c>
      <c r="T4246" s="86" t="str">
        <f t="shared" si="1035"/>
        <v/>
      </c>
      <c r="U4246" s="86" t="str">
        <f t="shared" si="1029"/>
        <v/>
      </c>
      <c r="V4246" s="95" t="str">
        <f t="shared" si="1036"/>
        <v/>
      </c>
      <c r="W4246" s="90" t="s">
        <v>221</v>
      </c>
      <c r="AE4246" s="92" t="str">
        <f t="shared" si="1037"/>
        <v/>
      </c>
      <c r="AF4246" s="96" t="str">
        <f t="shared" si="1038"/>
        <v>&lt;a name='19000100'&gt;&lt;b&gt;: 0 - National Building Museum [401 F Street NW, WDC]&lt;/b&gt;&lt;/a&gt;&lt;br&gt;</v>
      </c>
      <c r="AG4246" s="97">
        <f t="shared" si="1039"/>
        <v>1900</v>
      </c>
      <c r="AH4246" s="97" t="str">
        <f t="shared" si="1040"/>
        <v>01</v>
      </c>
      <c r="AI4246" s="97" t="str">
        <f t="shared" si="1041"/>
        <v>00</v>
      </c>
      <c r="AJ4246" s="97" t="str">
        <f t="shared" si="1042"/>
        <v>19000100</v>
      </c>
    </row>
    <row r="4247" spans="6:36" ht="12" customHeight="1" x14ac:dyDescent="0.15">
      <c r="F4247" s="86" t="str">
        <f t="shared" si="1031"/>
        <v>Saturday</v>
      </c>
      <c r="G4247" s="91"/>
      <c r="H4247" s="92" t="str">
        <f>VLOOKUP(MONTH(G4247),VLOOKUP!$W$1:$X$24,2)</f>
        <v>January</v>
      </c>
      <c r="I4247" s="92" t="str">
        <f t="shared" si="1032"/>
        <v/>
      </c>
      <c r="J4247" s="93" t="s">
        <v>297</v>
      </c>
      <c r="K4247" s="90" t="s">
        <v>1218</v>
      </c>
      <c r="L4247" s="86" t="str">
        <f t="shared" si="1028"/>
        <v>National Building Museum [401 F Street NW, WDC] (West Lawn - Backyard Barbecue presented by Hill Country - 4 PM)</v>
      </c>
      <c r="M4247" s="86">
        <f t="shared" si="1033"/>
        <v>0</v>
      </c>
      <c r="N4247" s="93" t="str">
        <f t="shared" si="1030"/>
        <v>National Building Museum [401 F Street NW, WDC]</v>
      </c>
      <c r="O4247" s="90"/>
      <c r="S4247" s="95">
        <f t="shared" si="1034"/>
        <v>0</v>
      </c>
      <c r="T4247" s="86" t="str">
        <f t="shared" si="1035"/>
        <v/>
      </c>
      <c r="U4247" s="86" t="str">
        <f t="shared" si="1029"/>
        <v/>
      </c>
      <c r="V4247" s="95" t="str">
        <f t="shared" si="1036"/>
        <v/>
      </c>
      <c r="W4247" s="90" t="s">
        <v>221</v>
      </c>
      <c r="AE4247" s="92" t="str">
        <f t="shared" si="1037"/>
        <v/>
      </c>
      <c r="AF4247" s="96" t="str">
        <f t="shared" si="1038"/>
        <v>&lt;a name='19000100'&gt;&lt;b&gt;: 0 - National Building Museum [401 F Street NW, WDC] (West Lawn - Backyard Barbecue presented by Hill Country - 4 PM)&lt;/b&gt;&lt;/a&gt;&lt;br&gt;</v>
      </c>
      <c r="AG4247" s="97">
        <f t="shared" si="1039"/>
        <v>1900</v>
      </c>
      <c r="AH4247" s="97" t="str">
        <f t="shared" si="1040"/>
        <v>01</v>
      </c>
      <c r="AI4247" s="97" t="str">
        <f t="shared" si="1041"/>
        <v>00</v>
      </c>
      <c r="AJ4247" s="97" t="str">
        <f t="shared" si="1042"/>
        <v>19000100</v>
      </c>
    </row>
    <row r="4248" spans="6:36" ht="12" customHeight="1" x14ac:dyDescent="0.15">
      <c r="F4248" s="86" t="str">
        <f t="shared" si="1031"/>
        <v>Saturday</v>
      </c>
      <c r="G4248" s="91"/>
      <c r="H4248" s="92" t="str">
        <f>VLOOKUP(MONTH(G4248),VLOOKUP!$W$1:$X$24,2)</f>
        <v>January</v>
      </c>
      <c r="I4248" s="92" t="str">
        <f t="shared" si="1032"/>
        <v/>
      </c>
      <c r="J4248" s="93" t="s">
        <v>297</v>
      </c>
      <c r="K4248" s="90" t="s">
        <v>1218</v>
      </c>
      <c r="L4248" s="86" t="str">
        <f t="shared" si="1028"/>
        <v>National Building Museum [401 F Street NW, WDC] (West Lawn - Backyard Barbecue presented by Hill Country - 4 PM)</v>
      </c>
      <c r="M4248" s="86">
        <f t="shared" si="1033"/>
        <v>0</v>
      </c>
      <c r="N4248" s="93" t="str">
        <f t="shared" si="1030"/>
        <v>National Building Museum [401 F Street NW, WDC]</v>
      </c>
      <c r="O4248" s="90"/>
      <c r="S4248" s="95">
        <f t="shared" si="1034"/>
        <v>0</v>
      </c>
      <c r="T4248" s="86" t="str">
        <f t="shared" si="1035"/>
        <v/>
      </c>
      <c r="U4248" s="86" t="str">
        <f t="shared" si="1029"/>
        <v/>
      </c>
      <c r="V4248" s="95" t="str">
        <f t="shared" si="1036"/>
        <v/>
      </c>
      <c r="W4248" s="90" t="s">
        <v>221</v>
      </c>
      <c r="AE4248" s="92" t="str">
        <f t="shared" si="1037"/>
        <v/>
      </c>
      <c r="AF4248" s="96" t="str">
        <f t="shared" si="1038"/>
        <v>&lt;a name='19000100'&gt;&lt;b&gt;: 0 - National Building Museum [401 F Street NW, WDC] (West Lawn - Backyard Barbecue presented by Hill Country - 4 PM)&lt;/b&gt;&lt;/a&gt;&lt;br&gt;</v>
      </c>
      <c r="AG4248" s="97">
        <f t="shared" si="1039"/>
        <v>1900</v>
      </c>
      <c r="AH4248" s="97" t="str">
        <f t="shared" si="1040"/>
        <v>01</v>
      </c>
      <c r="AI4248" s="97" t="str">
        <f t="shared" si="1041"/>
        <v>00</v>
      </c>
      <c r="AJ4248" s="97" t="str">
        <f t="shared" si="1042"/>
        <v>19000100</v>
      </c>
    </row>
    <row r="4249" spans="6:36" ht="12" customHeight="1" x14ac:dyDescent="0.15">
      <c r="F4249" s="86" t="str">
        <f t="shared" si="1031"/>
        <v>Saturday</v>
      </c>
      <c r="G4249" s="91"/>
      <c r="H4249" s="92" t="str">
        <f>VLOOKUP(MONTH(G4249),VLOOKUP!$W$1:$X$24,2)</f>
        <v>January</v>
      </c>
      <c r="I4249" s="92" t="str">
        <f t="shared" si="1032"/>
        <v/>
      </c>
      <c r="J4249" s="93" t="s">
        <v>297</v>
      </c>
      <c r="K4249" s="90" t="s">
        <v>1218</v>
      </c>
      <c r="L4249" s="86" t="str">
        <f t="shared" si="1028"/>
        <v>National Building Museum [401 F Street NW, WDC] (West Lawn - Backyard Barbecue presented by Hill Country - 4 PM)</v>
      </c>
      <c r="M4249" s="86">
        <f t="shared" si="1033"/>
        <v>0</v>
      </c>
      <c r="N4249" s="93" t="str">
        <f t="shared" si="1030"/>
        <v>National Building Museum [401 F Street NW, WDC]</v>
      </c>
      <c r="O4249" s="90"/>
      <c r="S4249" s="95">
        <f t="shared" si="1034"/>
        <v>0</v>
      </c>
      <c r="T4249" s="86" t="str">
        <f t="shared" si="1035"/>
        <v/>
      </c>
      <c r="U4249" s="86" t="str">
        <f t="shared" si="1029"/>
        <v/>
      </c>
      <c r="V4249" s="95" t="str">
        <f t="shared" si="1036"/>
        <v/>
      </c>
      <c r="W4249" s="90" t="s">
        <v>221</v>
      </c>
      <c r="AE4249" s="92" t="str">
        <f t="shared" si="1037"/>
        <v/>
      </c>
      <c r="AF4249" s="96" t="str">
        <f t="shared" si="1038"/>
        <v>&lt;a name='19000100'&gt;&lt;b&gt;: 0 - National Building Museum [401 F Street NW, WDC] (West Lawn - Backyard Barbecue presented by Hill Country - 4 PM)&lt;/b&gt;&lt;/a&gt;&lt;br&gt;</v>
      </c>
      <c r="AG4249" s="97">
        <f t="shared" si="1039"/>
        <v>1900</v>
      </c>
      <c r="AH4249" s="97" t="str">
        <f t="shared" si="1040"/>
        <v>01</v>
      </c>
      <c r="AI4249" s="97" t="str">
        <f t="shared" si="1041"/>
        <v>00</v>
      </c>
      <c r="AJ4249" s="97" t="str">
        <f t="shared" si="1042"/>
        <v>19000100</v>
      </c>
    </row>
    <row r="4250" spans="6:36" ht="12" customHeight="1" x14ac:dyDescent="0.15">
      <c r="F4250" s="86" t="str">
        <f t="shared" si="1031"/>
        <v>Saturday</v>
      </c>
      <c r="G4250" s="91"/>
      <c r="H4250" s="92" t="str">
        <f>VLOOKUP(MONTH(G4250),VLOOKUP!$W$1:$X$24,2)</f>
        <v>January</v>
      </c>
      <c r="I4250" s="92" t="str">
        <f t="shared" si="1032"/>
        <v/>
      </c>
      <c r="J4250" s="93" t="s">
        <v>297</v>
      </c>
      <c r="K4250" s="90" t="s">
        <v>1218</v>
      </c>
      <c r="L4250" s="86" t="str">
        <f t="shared" si="1028"/>
        <v>National Building Museum [401 F Street NW, WDC] (West Lawn - Backyard Barbecue presented by Hill Country - 4 PM)</v>
      </c>
      <c r="M4250" s="86">
        <f t="shared" si="1033"/>
        <v>0</v>
      </c>
      <c r="N4250" s="93" t="str">
        <f t="shared" si="1030"/>
        <v>National Building Museum [401 F Street NW, WDC]</v>
      </c>
      <c r="O4250" s="90"/>
      <c r="S4250" s="95">
        <f t="shared" si="1034"/>
        <v>0</v>
      </c>
      <c r="T4250" s="86" t="str">
        <f t="shared" si="1035"/>
        <v/>
      </c>
      <c r="U4250" s="86" t="str">
        <f t="shared" si="1029"/>
        <v/>
      </c>
      <c r="V4250" s="95" t="str">
        <f t="shared" si="1036"/>
        <v/>
      </c>
      <c r="W4250" s="90" t="s">
        <v>221</v>
      </c>
      <c r="AE4250" s="92" t="str">
        <f t="shared" si="1037"/>
        <v/>
      </c>
      <c r="AF4250" s="96" t="str">
        <f t="shared" si="1038"/>
        <v>&lt;a name='19000100'&gt;&lt;b&gt;: 0 - National Building Museum [401 F Street NW, WDC] (West Lawn - Backyard Barbecue presented by Hill Country - 4 PM)&lt;/b&gt;&lt;/a&gt;&lt;br&gt;</v>
      </c>
      <c r="AG4250" s="97">
        <f t="shared" si="1039"/>
        <v>1900</v>
      </c>
      <c r="AH4250" s="97" t="str">
        <f t="shared" si="1040"/>
        <v>01</v>
      </c>
      <c r="AI4250" s="97" t="str">
        <f t="shared" si="1041"/>
        <v>00</v>
      </c>
      <c r="AJ4250" s="97" t="str">
        <f t="shared" si="1042"/>
        <v>19000100</v>
      </c>
    </row>
    <row r="4251" spans="6:36" ht="12" customHeight="1" x14ac:dyDescent="0.15">
      <c r="F4251" s="86" t="str">
        <f t="shared" si="1031"/>
        <v>Saturday</v>
      </c>
      <c r="G4251" s="91"/>
      <c r="H4251" s="92" t="str">
        <f>VLOOKUP(MONTH(G4251),VLOOKUP!$W$1:$X$24,2)</f>
        <v>January</v>
      </c>
      <c r="I4251" s="92" t="str">
        <f t="shared" si="1032"/>
        <v/>
      </c>
      <c r="J4251" s="93" t="s">
        <v>297</v>
      </c>
      <c r="K4251" s="90" t="s">
        <v>1218</v>
      </c>
      <c r="L4251" s="86" t="str">
        <f t="shared" si="1028"/>
        <v>National Building Museum [401 F Street NW, WDC] (West Lawn - Backyard Barbecue presented by Hill Country - 4 PM)</v>
      </c>
      <c r="M4251" s="86">
        <f t="shared" si="1033"/>
        <v>0</v>
      </c>
      <c r="N4251" s="93" t="str">
        <f t="shared" si="1030"/>
        <v>National Building Museum [401 F Street NW, WDC]</v>
      </c>
      <c r="O4251" s="90"/>
      <c r="S4251" s="95">
        <f t="shared" si="1034"/>
        <v>0</v>
      </c>
      <c r="T4251" s="86" t="str">
        <f t="shared" si="1035"/>
        <v/>
      </c>
      <c r="U4251" s="86" t="str">
        <f t="shared" si="1029"/>
        <v/>
      </c>
      <c r="V4251" s="95" t="str">
        <f t="shared" si="1036"/>
        <v/>
      </c>
      <c r="W4251" s="90" t="s">
        <v>221</v>
      </c>
      <c r="AE4251" s="92" t="str">
        <f t="shared" si="1037"/>
        <v/>
      </c>
      <c r="AF4251" s="96" t="str">
        <f t="shared" si="1038"/>
        <v>&lt;a name='19000100'&gt;&lt;b&gt;: 0 - National Building Museum [401 F Street NW, WDC] (West Lawn - Backyard Barbecue presented by Hill Country - 4 PM)&lt;/b&gt;&lt;/a&gt;&lt;br&gt;</v>
      </c>
      <c r="AG4251" s="97">
        <f t="shared" si="1039"/>
        <v>1900</v>
      </c>
      <c r="AH4251" s="97" t="str">
        <f t="shared" si="1040"/>
        <v>01</v>
      </c>
      <c r="AI4251" s="97" t="str">
        <f t="shared" si="1041"/>
        <v>00</v>
      </c>
      <c r="AJ4251" s="97" t="str">
        <f t="shared" si="1042"/>
        <v>19000100</v>
      </c>
    </row>
    <row r="4252" spans="6:36" ht="12" customHeight="1" x14ac:dyDescent="0.15">
      <c r="F4252" s="86" t="str">
        <f t="shared" si="1031"/>
        <v>Saturday</v>
      </c>
      <c r="G4252" s="91"/>
      <c r="H4252" s="92" t="str">
        <f>VLOOKUP(MONTH(G4252),VLOOKUP!$W$1:$X$24,2)</f>
        <v>January</v>
      </c>
      <c r="I4252" s="92" t="str">
        <f t="shared" si="1032"/>
        <v/>
      </c>
      <c r="J4252" s="93" t="s">
        <v>963</v>
      </c>
      <c r="K4252" s="90" t="s">
        <v>962</v>
      </c>
      <c r="L4252" s="86" t="str">
        <f t="shared" si="1028"/>
        <v>National Cherry Blossom Festival [Washington, DC] (Tidal Basin Stage)</v>
      </c>
      <c r="M4252" s="86">
        <f t="shared" si="1033"/>
        <v>0</v>
      </c>
      <c r="N4252" s="93" t="str">
        <f t="shared" si="1030"/>
        <v>National Cherry Blossom Festival [Washington, DC]</v>
      </c>
      <c r="O4252" s="94"/>
      <c r="S4252" s="95">
        <f t="shared" si="1034"/>
        <v>0</v>
      </c>
      <c r="T4252" s="86" t="str">
        <f t="shared" si="1035"/>
        <v/>
      </c>
      <c r="U4252" s="86" t="str">
        <f t="shared" si="1029"/>
        <v/>
      </c>
      <c r="V4252" s="95" t="str">
        <f t="shared" si="1036"/>
        <v/>
      </c>
      <c r="AE4252" s="92" t="str">
        <f t="shared" si="1037"/>
        <v/>
      </c>
      <c r="AF4252" s="96" t="str">
        <f t="shared" si="1038"/>
        <v>&lt;a name='19000100'&gt;&lt;b&gt;: 0 - National Cherry Blossom Festival [Washington, DC] (Tidal Basin Stage)&lt;/b&gt;&lt;/a&gt;&lt;br&gt;</v>
      </c>
      <c r="AG4252" s="97">
        <f t="shared" si="1039"/>
        <v>1900</v>
      </c>
      <c r="AH4252" s="97" t="str">
        <f t="shared" si="1040"/>
        <v>01</v>
      </c>
      <c r="AI4252" s="97" t="str">
        <f t="shared" si="1041"/>
        <v>00</v>
      </c>
      <c r="AJ4252" s="97" t="str">
        <f t="shared" si="1042"/>
        <v>19000100</v>
      </c>
    </row>
    <row r="4253" spans="6:36" ht="12" customHeight="1" x14ac:dyDescent="0.15">
      <c r="F4253" s="86" t="str">
        <f t="shared" si="1031"/>
        <v>Saturday</v>
      </c>
      <c r="G4253" s="91"/>
      <c r="H4253" s="92" t="str">
        <f>VLOOKUP(MONTH(G4253),VLOOKUP!$W$1:$X$24,2)</f>
        <v>January</v>
      </c>
      <c r="I4253" s="92" t="str">
        <f t="shared" si="1032"/>
        <v/>
      </c>
      <c r="J4253" s="93" t="s">
        <v>963</v>
      </c>
      <c r="K4253" s="90" t="s">
        <v>962</v>
      </c>
      <c r="L4253" s="86" t="str">
        <f t="shared" ref="L4253:L4316" si="1043">IF(ISBLANK(K4253),N4253,N4253&amp;" ("&amp;K4253&amp;")")</f>
        <v>National Cherry Blossom Festival [Washington, DC] (Tidal Basin Stage)</v>
      </c>
      <c r="M4253" s="86">
        <f t="shared" si="1033"/>
        <v>0</v>
      </c>
      <c r="N4253" s="93" t="str">
        <f t="shared" si="1030"/>
        <v>National Cherry Blossom Festival [Washington, DC]</v>
      </c>
      <c r="O4253" s="94"/>
      <c r="S4253" s="95">
        <f t="shared" si="1034"/>
        <v>0</v>
      </c>
      <c r="T4253" s="86" t="str">
        <f t="shared" si="1035"/>
        <v/>
      </c>
      <c r="U4253" s="86" t="str">
        <f t="shared" si="1029"/>
        <v/>
      </c>
      <c r="V4253" s="95" t="str">
        <f t="shared" si="1036"/>
        <v/>
      </c>
      <c r="AE4253" s="92" t="str">
        <f t="shared" si="1037"/>
        <v/>
      </c>
      <c r="AF4253" s="96" t="str">
        <f t="shared" si="1038"/>
        <v>&lt;a name='19000100'&gt;&lt;b&gt;: 0 - National Cherry Blossom Festival [Washington, DC] (Tidal Basin Stage)&lt;/b&gt;&lt;/a&gt;&lt;br&gt;</v>
      </c>
      <c r="AG4253" s="97">
        <f t="shared" si="1039"/>
        <v>1900</v>
      </c>
      <c r="AH4253" s="97" t="str">
        <f t="shared" si="1040"/>
        <v>01</v>
      </c>
      <c r="AI4253" s="97" t="str">
        <f t="shared" si="1041"/>
        <v>00</v>
      </c>
      <c r="AJ4253" s="97" t="str">
        <f t="shared" si="1042"/>
        <v>19000100</v>
      </c>
    </row>
    <row r="4254" spans="6:36" ht="12" customHeight="1" x14ac:dyDescent="0.15">
      <c r="F4254" s="86" t="str">
        <f t="shared" si="1031"/>
        <v>Saturday</v>
      </c>
      <c r="G4254" s="91"/>
      <c r="H4254" s="92" t="str">
        <f>VLOOKUP(MONTH(G4254),VLOOKUP!$W$1:$X$24,2)</f>
        <v>January</v>
      </c>
      <c r="I4254" s="92" t="str">
        <f t="shared" si="1032"/>
        <v/>
      </c>
      <c r="J4254" s="93" t="s">
        <v>963</v>
      </c>
      <c r="K4254" s="90" t="s">
        <v>962</v>
      </c>
      <c r="L4254" s="86" t="str">
        <f t="shared" si="1043"/>
        <v>National Cherry Blossom Festival [Washington, DC] (Tidal Basin Stage)</v>
      </c>
      <c r="M4254" s="86">
        <f t="shared" si="1033"/>
        <v>0</v>
      </c>
      <c r="N4254" s="93" t="str">
        <f t="shared" si="1030"/>
        <v>National Cherry Blossom Festival [Washington, DC]</v>
      </c>
      <c r="O4254" s="94"/>
      <c r="S4254" s="95">
        <f t="shared" si="1034"/>
        <v>0</v>
      </c>
      <c r="T4254" s="86" t="str">
        <f t="shared" si="1035"/>
        <v/>
      </c>
      <c r="U4254" s="86" t="str">
        <f t="shared" si="1029"/>
        <v/>
      </c>
      <c r="V4254" s="95" t="str">
        <f t="shared" si="1036"/>
        <v/>
      </c>
      <c r="AE4254" s="92" t="str">
        <f t="shared" si="1037"/>
        <v/>
      </c>
      <c r="AF4254" s="96" t="str">
        <f t="shared" si="1038"/>
        <v>&lt;a name='19000100'&gt;&lt;b&gt;: 0 - National Cherry Blossom Festival [Washington, DC] (Tidal Basin Stage)&lt;/b&gt;&lt;/a&gt;&lt;br&gt;</v>
      </c>
      <c r="AG4254" s="97">
        <f t="shared" si="1039"/>
        <v>1900</v>
      </c>
      <c r="AH4254" s="97" t="str">
        <f t="shared" si="1040"/>
        <v>01</v>
      </c>
      <c r="AI4254" s="97" t="str">
        <f t="shared" si="1041"/>
        <v>00</v>
      </c>
      <c r="AJ4254" s="97" t="str">
        <f t="shared" si="1042"/>
        <v>19000100</v>
      </c>
    </row>
    <row r="4255" spans="6:36" ht="12" customHeight="1" x14ac:dyDescent="0.15">
      <c r="F4255" s="86" t="str">
        <f t="shared" si="1031"/>
        <v>Saturday</v>
      </c>
      <c r="G4255" s="91"/>
      <c r="H4255" s="92" t="str">
        <f>VLOOKUP(MONTH(G4255),VLOOKUP!$W$1:$X$24,2)</f>
        <v>January</v>
      </c>
      <c r="I4255" s="92" t="str">
        <f t="shared" si="1032"/>
        <v/>
      </c>
      <c r="J4255" s="93" t="s">
        <v>963</v>
      </c>
      <c r="K4255" s="90" t="s">
        <v>962</v>
      </c>
      <c r="L4255" s="86" t="str">
        <f t="shared" si="1043"/>
        <v>National Cherry Blossom Festival [Washington, DC] (Tidal Basin Stage)</v>
      </c>
      <c r="M4255" s="86">
        <f t="shared" si="1033"/>
        <v>0</v>
      </c>
      <c r="N4255" s="93" t="str">
        <f t="shared" si="1030"/>
        <v>National Cherry Blossom Festival [Washington, DC]</v>
      </c>
      <c r="O4255" s="94"/>
      <c r="S4255" s="95">
        <f t="shared" si="1034"/>
        <v>0</v>
      </c>
      <c r="T4255" s="86" t="str">
        <f t="shared" si="1035"/>
        <v/>
      </c>
      <c r="U4255" s="86" t="str">
        <f t="shared" si="1029"/>
        <v/>
      </c>
      <c r="V4255" s="95" t="str">
        <f t="shared" si="1036"/>
        <v/>
      </c>
      <c r="AE4255" s="92" t="str">
        <f t="shared" si="1037"/>
        <v/>
      </c>
      <c r="AF4255" s="96" t="str">
        <f t="shared" si="1038"/>
        <v>&lt;a name='19000100'&gt;&lt;b&gt;: 0 - National Cherry Blossom Festival [Washington, DC] (Tidal Basin Stage)&lt;/b&gt;&lt;/a&gt;&lt;br&gt;</v>
      </c>
      <c r="AG4255" s="97">
        <f t="shared" si="1039"/>
        <v>1900</v>
      </c>
      <c r="AH4255" s="97" t="str">
        <f t="shared" si="1040"/>
        <v>01</v>
      </c>
      <c r="AI4255" s="97" t="str">
        <f t="shared" si="1041"/>
        <v>00</v>
      </c>
      <c r="AJ4255" s="97" t="str">
        <f t="shared" si="1042"/>
        <v>19000100</v>
      </c>
    </row>
    <row r="4256" spans="6:36" ht="12" customHeight="1" x14ac:dyDescent="0.15">
      <c r="F4256" s="86" t="str">
        <f t="shared" si="1031"/>
        <v>Saturday</v>
      </c>
      <c r="G4256" s="91"/>
      <c r="H4256" s="92" t="str">
        <f>VLOOKUP(MONTH(G4256),VLOOKUP!$W$1:$X$24,2)</f>
        <v>January</v>
      </c>
      <c r="I4256" s="92" t="str">
        <f t="shared" si="1032"/>
        <v/>
      </c>
      <c r="J4256" s="93" t="s">
        <v>963</v>
      </c>
      <c r="K4256" s="90" t="s">
        <v>962</v>
      </c>
      <c r="L4256" s="86" t="str">
        <f t="shared" si="1043"/>
        <v>National Cherry Blossom Festival [Washington, DC] (Tidal Basin Stage)</v>
      </c>
      <c r="M4256" s="86">
        <f t="shared" si="1033"/>
        <v>0</v>
      </c>
      <c r="N4256" s="93" t="str">
        <f t="shared" si="1030"/>
        <v>National Cherry Blossom Festival [Washington, DC]</v>
      </c>
      <c r="O4256" s="94"/>
      <c r="S4256" s="95">
        <f t="shared" si="1034"/>
        <v>0</v>
      </c>
      <c r="T4256" s="86" t="str">
        <f t="shared" si="1035"/>
        <v/>
      </c>
      <c r="U4256" s="86" t="str">
        <f t="shared" si="1029"/>
        <v/>
      </c>
      <c r="V4256" s="95" t="str">
        <f t="shared" si="1036"/>
        <v/>
      </c>
      <c r="AE4256" s="92" t="str">
        <f t="shared" si="1037"/>
        <v/>
      </c>
      <c r="AF4256" s="96" t="str">
        <f t="shared" si="1038"/>
        <v>&lt;a name='19000100'&gt;&lt;b&gt;: 0 - National Cherry Blossom Festival [Washington, DC] (Tidal Basin Stage)&lt;/b&gt;&lt;/a&gt;&lt;br&gt;</v>
      </c>
      <c r="AG4256" s="97">
        <f t="shared" si="1039"/>
        <v>1900</v>
      </c>
      <c r="AH4256" s="97" t="str">
        <f t="shared" si="1040"/>
        <v>01</v>
      </c>
      <c r="AI4256" s="97" t="str">
        <f t="shared" si="1041"/>
        <v>00</v>
      </c>
      <c r="AJ4256" s="97" t="str">
        <f t="shared" si="1042"/>
        <v>19000100</v>
      </c>
    </row>
    <row r="4257" spans="6:36" ht="12" customHeight="1" x14ac:dyDescent="0.15">
      <c r="F4257" s="86" t="str">
        <f t="shared" si="1031"/>
        <v>Saturday</v>
      </c>
      <c r="G4257" s="91"/>
      <c r="H4257" s="92" t="str">
        <f>VLOOKUP(MONTH(G4257),VLOOKUP!$W$1:$X$24,2)</f>
        <v>January</v>
      </c>
      <c r="I4257" s="92" t="str">
        <f t="shared" si="1032"/>
        <v/>
      </c>
      <c r="J4257" s="93" t="s">
        <v>963</v>
      </c>
      <c r="K4257" s="90" t="s">
        <v>962</v>
      </c>
      <c r="L4257" s="86" t="str">
        <f t="shared" si="1043"/>
        <v>National Cherry Blossom Festival [Washington, DC] (Tidal Basin Stage)</v>
      </c>
      <c r="M4257" s="86">
        <f t="shared" si="1033"/>
        <v>0</v>
      </c>
      <c r="N4257" s="93" t="str">
        <f t="shared" si="1030"/>
        <v>National Cherry Blossom Festival [Washington, DC]</v>
      </c>
      <c r="O4257" s="94"/>
      <c r="S4257" s="95">
        <f t="shared" si="1034"/>
        <v>0</v>
      </c>
      <c r="T4257" s="86" t="str">
        <f t="shared" si="1035"/>
        <v/>
      </c>
      <c r="U4257" s="86" t="str">
        <f t="shared" si="1029"/>
        <v/>
      </c>
      <c r="V4257" s="95" t="str">
        <f t="shared" si="1036"/>
        <v/>
      </c>
      <c r="AE4257" s="92" t="str">
        <f t="shared" si="1037"/>
        <v/>
      </c>
      <c r="AF4257" s="96" t="str">
        <f t="shared" si="1038"/>
        <v>&lt;a name='19000100'&gt;&lt;b&gt;: 0 - National Cherry Blossom Festival [Washington, DC] (Tidal Basin Stage)&lt;/b&gt;&lt;/a&gt;&lt;br&gt;</v>
      </c>
      <c r="AG4257" s="97">
        <f t="shared" si="1039"/>
        <v>1900</v>
      </c>
      <c r="AH4257" s="97" t="str">
        <f t="shared" si="1040"/>
        <v>01</v>
      </c>
      <c r="AI4257" s="97" t="str">
        <f t="shared" si="1041"/>
        <v>00</v>
      </c>
      <c r="AJ4257" s="97" t="str">
        <f t="shared" si="1042"/>
        <v>19000100</v>
      </c>
    </row>
    <row r="4258" spans="6:36" ht="12" customHeight="1" x14ac:dyDescent="0.15">
      <c r="F4258" s="86" t="str">
        <f t="shared" si="1031"/>
        <v>Saturday</v>
      </c>
      <c r="G4258" s="91"/>
      <c r="H4258" s="92" t="str">
        <f>VLOOKUP(MONTH(G4258),VLOOKUP!$W$1:$X$24,2)</f>
        <v>January</v>
      </c>
      <c r="I4258" s="92" t="str">
        <f t="shared" si="1032"/>
        <v/>
      </c>
      <c r="J4258" s="93" t="s">
        <v>963</v>
      </c>
      <c r="K4258" s="90" t="s">
        <v>962</v>
      </c>
      <c r="L4258" s="86" t="str">
        <f t="shared" si="1043"/>
        <v>National Cherry Blossom Festival [Washington, DC] (Tidal Basin Stage)</v>
      </c>
      <c r="M4258" s="86">
        <f t="shared" si="1033"/>
        <v>0</v>
      </c>
      <c r="N4258" s="93" t="str">
        <f t="shared" si="1030"/>
        <v>National Cherry Blossom Festival [Washington, DC]</v>
      </c>
      <c r="O4258" s="94"/>
      <c r="S4258" s="95">
        <f t="shared" si="1034"/>
        <v>0</v>
      </c>
      <c r="T4258" s="86" t="str">
        <f t="shared" si="1035"/>
        <v/>
      </c>
      <c r="U4258" s="86" t="str">
        <f t="shared" si="1029"/>
        <v/>
      </c>
      <c r="V4258" s="95" t="str">
        <f t="shared" si="1036"/>
        <v/>
      </c>
      <c r="AE4258" s="92" t="str">
        <f t="shared" si="1037"/>
        <v/>
      </c>
      <c r="AF4258" s="96" t="str">
        <f t="shared" si="1038"/>
        <v>&lt;a name='19000100'&gt;&lt;b&gt;: 0 - National Cherry Blossom Festival [Washington, DC] (Tidal Basin Stage)&lt;/b&gt;&lt;/a&gt;&lt;br&gt;</v>
      </c>
      <c r="AG4258" s="97">
        <f t="shared" si="1039"/>
        <v>1900</v>
      </c>
      <c r="AH4258" s="97" t="str">
        <f t="shared" si="1040"/>
        <v>01</v>
      </c>
      <c r="AI4258" s="97" t="str">
        <f t="shared" si="1041"/>
        <v>00</v>
      </c>
      <c r="AJ4258" s="97" t="str">
        <f t="shared" si="1042"/>
        <v>19000100</v>
      </c>
    </row>
    <row r="4259" spans="6:36" ht="12" customHeight="1" x14ac:dyDescent="0.15">
      <c r="F4259" s="86" t="str">
        <f t="shared" si="1031"/>
        <v>Saturday</v>
      </c>
      <c r="G4259" s="91"/>
      <c r="H4259" s="92" t="str">
        <f>VLOOKUP(MONTH(G4259),VLOOKUP!$W$1:$X$24,2)</f>
        <v>January</v>
      </c>
      <c r="I4259" s="92" t="str">
        <f t="shared" si="1032"/>
        <v/>
      </c>
      <c r="J4259" s="93" t="s">
        <v>1231</v>
      </c>
      <c r="L4259" s="86" t="str">
        <f t="shared" si="1043"/>
        <v>National City Christian Church [5 Thomas Circle NW, WDC]</v>
      </c>
      <c r="M4259" s="86">
        <f t="shared" si="1033"/>
        <v>0</v>
      </c>
      <c r="N4259" s="93" t="str">
        <f t="shared" si="1030"/>
        <v>National City Christian Church [5 Thomas Circle NW, WDC]</v>
      </c>
      <c r="O4259" s="94"/>
      <c r="S4259" s="95">
        <f t="shared" si="1034"/>
        <v>0</v>
      </c>
      <c r="T4259" s="86" t="str">
        <f t="shared" si="1035"/>
        <v/>
      </c>
      <c r="U4259" s="86" t="str">
        <f t="shared" si="1029"/>
        <v/>
      </c>
      <c r="V4259" s="95" t="str">
        <f t="shared" si="1036"/>
        <v/>
      </c>
      <c r="W4259" s="90" t="s">
        <v>221</v>
      </c>
      <c r="AE4259" s="92" t="str">
        <f t="shared" si="1037"/>
        <v/>
      </c>
      <c r="AF4259" s="96" t="str">
        <f t="shared" si="1038"/>
        <v>&lt;a name='19000100'&gt;&lt;b&gt;: 0 - National City Christian Church [5 Thomas Circle NW, WDC]&lt;/b&gt;&lt;/a&gt;&lt;br&gt;</v>
      </c>
      <c r="AG4259" s="97">
        <f t="shared" si="1039"/>
        <v>1900</v>
      </c>
      <c r="AH4259" s="97" t="str">
        <f t="shared" si="1040"/>
        <v>01</v>
      </c>
      <c r="AI4259" s="97" t="str">
        <f t="shared" si="1041"/>
        <v>00</v>
      </c>
      <c r="AJ4259" s="97" t="str">
        <f t="shared" si="1042"/>
        <v>19000100</v>
      </c>
    </row>
    <row r="4260" spans="6:36" ht="12" customHeight="1" x14ac:dyDescent="0.15">
      <c r="F4260" s="86" t="str">
        <f t="shared" si="1031"/>
        <v>Saturday</v>
      </c>
      <c r="G4260" s="91"/>
      <c r="H4260" s="92" t="str">
        <f>VLOOKUP(MONTH(G4260),VLOOKUP!$W$1:$X$24,2)</f>
        <v>January</v>
      </c>
      <c r="I4260" s="92" t="str">
        <f t="shared" si="1032"/>
        <v/>
      </c>
      <c r="J4260" s="93" t="s">
        <v>1231</v>
      </c>
      <c r="L4260" s="86" t="str">
        <f t="shared" si="1043"/>
        <v>National City Christian Church [5 Thomas Circle NW, WDC]</v>
      </c>
      <c r="M4260" s="86">
        <f t="shared" si="1033"/>
        <v>0</v>
      </c>
      <c r="N4260" s="93" t="str">
        <f t="shared" si="1030"/>
        <v>National City Christian Church [5 Thomas Circle NW, WDC]</v>
      </c>
      <c r="O4260" s="94"/>
      <c r="S4260" s="95">
        <f t="shared" si="1034"/>
        <v>0</v>
      </c>
      <c r="T4260" s="86" t="str">
        <f t="shared" si="1035"/>
        <v/>
      </c>
      <c r="U4260" s="86" t="str">
        <f t="shared" si="1029"/>
        <v/>
      </c>
      <c r="V4260" s="95" t="str">
        <f t="shared" si="1036"/>
        <v/>
      </c>
      <c r="W4260" s="90" t="s">
        <v>221</v>
      </c>
      <c r="AE4260" s="92" t="str">
        <f t="shared" si="1037"/>
        <v/>
      </c>
      <c r="AF4260" s="96" t="str">
        <f t="shared" si="1038"/>
        <v>&lt;a name='19000100'&gt;&lt;b&gt;: 0 - National City Christian Church [5 Thomas Circle NW, WDC]&lt;/b&gt;&lt;/a&gt;&lt;br&gt;</v>
      </c>
      <c r="AG4260" s="97">
        <f t="shared" si="1039"/>
        <v>1900</v>
      </c>
      <c r="AH4260" s="97" t="str">
        <f t="shared" si="1040"/>
        <v>01</v>
      </c>
      <c r="AI4260" s="97" t="str">
        <f t="shared" si="1041"/>
        <v>00</v>
      </c>
      <c r="AJ4260" s="97" t="str">
        <f t="shared" si="1042"/>
        <v>19000100</v>
      </c>
    </row>
    <row r="4261" spans="6:36" ht="12" customHeight="1" x14ac:dyDescent="0.15">
      <c r="F4261" s="86" t="str">
        <f t="shared" si="1031"/>
        <v>Saturday</v>
      </c>
      <c r="G4261" s="91"/>
      <c r="H4261" s="92" t="str">
        <f>VLOOKUP(MONTH(G4261),VLOOKUP!$W$1:$X$24,2)</f>
        <v>January</v>
      </c>
      <c r="I4261" s="92" t="str">
        <f t="shared" si="1032"/>
        <v/>
      </c>
      <c r="J4261" s="93" t="s">
        <v>1231</v>
      </c>
      <c r="L4261" s="86" t="str">
        <f t="shared" si="1043"/>
        <v>National City Christian Church [5 Thomas Circle NW, WDC]</v>
      </c>
      <c r="M4261" s="86">
        <f t="shared" si="1033"/>
        <v>0</v>
      </c>
      <c r="N4261" s="93" t="str">
        <f t="shared" si="1030"/>
        <v>National City Christian Church [5 Thomas Circle NW, WDC]</v>
      </c>
      <c r="O4261" s="94"/>
      <c r="S4261" s="95">
        <f t="shared" si="1034"/>
        <v>0</v>
      </c>
      <c r="T4261" s="86" t="str">
        <f t="shared" si="1035"/>
        <v/>
      </c>
      <c r="U4261" s="86" t="str">
        <f t="shared" si="1029"/>
        <v/>
      </c>
      <c r="V4261" s="95" t="str">
        <f t="shared" si="1036"/>
        <v/>
      </c>
      <c r="W4261" s="90" t="s">
        <v>221</v>
      </c>
      <c r="AE4261" s="92" t="str">
        <f t="shared" si="1037"/>
        <v/>
      </c>
      <c r="AF4261" s="96" t="str">
        <f t="shared" si="1038"/>
        <v>&lt;a name='19000100'&gt;&lt;b&gt;: 0 - National City Christian Church [5 Thomas Circle NW, WDC]&lt;/b&gt;&lt;/a&gt;&lt;br&gt;</v>
      </c>
      <c r="AG4261" s="97">
        <f t="shared" si="1039"/>
        <v>1900</v>
      </c>
      <c r="AH4261" s="97" t="str">
        <f t="shared" si="1040"/>
        <v>01</v>
      </c>
      <c r="AI4261" s="97" t="str">
        <f t="shared" si="1041"/>
        <v>00</v>
      </c>
      <c r="AJ4261" s="97" t="str">
        <f t="shared" si="1042"/>
        <v>19000100</v>
      </c>
    </row>
    <row r="4262" spans="6:36" ht="12" customHeight="1" x14ac:dyDescent="0.15">
      <c r="F4262" s="86" t="str">
        <f t="shared" si="1031"/>
        <v>Saturday</v>
      </c>
      <c r="G4262" s="91"/>
      <c r="H4262" s="92" t="str">
        <f>VLOOKUP(MONTH(G4262),VLOOKUP!$W$1:$X$24,2)</f>
        <v>January</v>
      </c>
      <c r="I4262" s="92" t="str">
        <f t="shared" si="1032"/>
        <v/>
      </c>
      <c r="J4262" s="93" t="s">
        <v>1231</v>
      </c>
      <c r="L4262" s="86" t="str">
        <f t="shared" si="1043"/>
        <v>National City Christian Church [5 Thomas Circle NW, WDC]</v>
      </c>
      <c r="M4262" s="86">
        <f t="shared" si="1033"/>
        <v>0</v>
      </c>
      <c r="N4262" s="93" t="str">
        <f t="shared" si="1030"/>
        <v>National City Christian Church [5 Thomas Circle NW, WDC]</v>
      </c>
      <c r="O4262" s="94"/>
      <c r="S4262" s="95">
        <f t="shared" si="1034"/>
        <v>0</v>
      </c>
      <c r="T4262" s="86" t="str">
        <f t="shared" si="1035"/>
        <v/>
      </c>
      <c r="U4262" s="86" t="str">
        <f t="shared" si="1029"/>
        <v/>
      </c>
      <c r="V4262" s="95" t="str">
        <f t="shared" si="1036"/>
        <v/>
      </c>
      <c r="W4262" s="90" t="s">
        <v>221</v>
      </c>
      <c r="AE4262" s="92" t="str">
        <f t="shared" si="1037"/>
        <v/>
      </c>
      <c r="AF4262" s="96" t="str">
        <f t="shared" si="1038"/>
        <v>&lt;a name='19000100'&gt;&lt;b&gt;: 0 - National City Christian Church [5 Thomas Circle NW, WDC]&lt;/b&gt;&lt;/a&gt;&lt;br&gt;</v>
      </c>
      <c r="AG4262" s="97">
        <f t="shared" si="1039"/>
        <v>1900</v>
      </c>
      <c r="AH4262" s="97" t="str">
        <f t="shared" si="1040"/>
        <v>01</v>
      </c>
      <c r="AI4262" s="97" t="str">
        <f t="shared" si="1041"/>
        <v>00</v>
      </c>
      <c r="AJ4262" s="97" t="str">
        <f t="shared" si="1042"/>
        <v>19000100</v>
      </c>
    </row>
    <row r="4263" spans="6:36" ht="12" customHeight="1" x14ac:dyDescent="0.15">
      <c r="F4263" s="86" t="str">
        <f t="shared" si="1031"/>
        <v>Saturday</v>
      </c>
      <c r="G4263" s="91"/>
      <c r="H4263" s="92" t="str">
        <f>VLOOKUP(MONTH(G4263),VLOOKUP!$W$1:$X$24,2)</f>
        <v>January</v>
      </c>
      <c r="I4263" s="92" t="str">
        <f t="shared" si="1032"/>
        <v/>
      </c>
      <c r="J4263" s="93" t="s">
        <v>1231</v>
      </c>
      <c r="L4263" s="86" t="str">
        <f t="shared" si="1043"/>
        <v>National City Christian Church [5 Thomas Circle NW, WDC]</v>
      </c>
      <c r="M4263" s="86">
        <f t="shared" si="1033"/>
        <v>0</v>
      </c>
      <c r="N4263" s="93" t="str">
        <f t="shared" si="1030"/>
        <v>National City Christian Church [5 Thomas Circle NW, WDC]</v>
      </c>
      <c r="O4263" s="94"/>
      <c r="S4263" s="95">
        <f t="shared" si="1034"/>
        <v>0</v>
      </c>
      <c r="T4263" s="86" t="str">
        <f t="shared" si="1035"/>
        <v/>
      </c>
      <c r="U4263" s="86" t="str">
        <f t="shared" si="1029"/>
        <v/>
      </c>
      <c r="V4263" s="95" t="str">
        <f t="shared" si="1036"/>
        <v/>
      </c>
      <c r="W4263" s="90" t="s">
        <v>221</v>
      </c>
      <c r="AE4263" s="92" t="str">
        <f t="shared" si="1037"/>
        <v/>
      </c>
      <c r="AF4263" s="96" t="str">
        <f t="shared" si="1038"/>
        <v>&lt;a name='19000100'&gt;&lt;b&gt;: 0 - National City Christian Church [5 Thomas Circle NW, WDC]&lt;/b&gt;&lt;/a&gt;&lt;br&gt;</v>
      </c>
      <c r="AG4263" s="97">
        <f t="shared" si="1039"/>
        <v>1900</v>
      </c>
      <c r="AH4263" s="97" t="str">
        <f t="shared" si="1040"/>
        <v>01</v>
      </c>
      <c r="AI4263" s="97" t="str">
        <f t="shared" si="1041"/>
        <v>00</v>
      </c>
      <c r="AJ4263" s="97" t="str">
        <f t="shared" si="1042"/>
        <v>19000100</v>
      </c>
    </row>
    <row r="4264" spans="6:36" ht="12" customHeight="1" x14ac:dyDescent="0.15">
      <c r="F4264" s="86" t="str">
        <f t="shared" si="1031"/>
        <v>Saturday</v>
      </c>
      <c r="G4264" s="91"/>
      <c r="H4264" s="92" t="str">
        <f>VLOOKUP(MONTH(G4264),VLOOKUP!$W$1:$X$24,2)</f>
        <v>January</v>
      </c>
      <c r="I4264" s="92" t="str">
        <f t="shared" si="1032"/>
        <v/>
      </c>
      <c r="J4264" s="93" t="s">
        <v>26</v>
      </c>
      <c r="L4264" s="86" t="str">
        <f t="shared" si="1043"/>
        <v>National Gallery of Art [4th &amp;amp; Constitution Ave NW, WDC]</v>
      </c>
      <c r="M4264" s="86">
        <f t="shared" si="1033"/>
        <v>0</v>
      </c>
      <c r="N4264" s="93" t="str">
        <f t="shared" si="1030"/>
        <v>National Gallery of Art [4th &amp;amp; Constitution Ave NW, WDC]</v>
      </c>
      <c r="O4264" s="90"/>
      <c r="S4264" s="95">
        <f t="shared" si="1034"/>
        <v>0</v>
      </c>
      <c r="T4264" s="86" t="str">
        <f t="shared" si="1035"/>
        <v/>
      </c>
      <c r="U4264" s="86" t="str">
        <f t="shared" si="1029"/>
        <v/>
      </c>
      <c r="V4264" s="95" t="str">
        <f t="shared" si="1036"/>
        <v/>
      </c>
      <c r="W4264" s="90" t="s">
        <v>221</v>
      </c>
      <c r="AE4264" s="92" t="str">
        <f t="shared" si="1037"/>
        <v/>
      </c>
      <c r="AF4264" s="96" t="str">
        <f t="shared" si="1038"/>
        <v>&lt;a name='19000100'&gt;&lt;b&gt;: 0 - National Gallery of Art [4th &amp;amp; Constitution Ave NW, WDC]&lt;/b&gt;&lt;/a&gt;&lt;br&gt;</v>
      </c>
      <c r="AG4264" s="97">
        <f t="shared" si="1039"/>
        <v>1900</v>
      </c>
      <c r="AH4264" s="97" t="str">
        <f t="shared" si="1040"/>
        <v>01</v>
      </c>
      <c r="AI4264" s="97" t="str">
        <f t="shared" si="1041"/>
        <v>00</v>
      </c>
      <c r="AJ4264" s="97" t="str">
        <f t="shared" si="1042"/>
        <v>19000100</v>
      </c>
    </row>
    <row r="4265" spans="6:36" ht="12" customHeight="1" x14ac:dyDescent="0.15">
      <c r="F4265" s="86" t="str">
        <f t="shared" si="1031"/>
        <v>Saturday</v>
      </c>
      <c r="G4265" s="91"/>
      <c r="H4265" s="92" t="str">
        <f>VLOOKUP(MONTH(G4265),VLOOKUP!$W$1:$X$24,2)</f>
        <v>January</v>
      </c>
      <c r="I4265" s="92" t="str">
        <f t="shared" si="1032"/>
        <v/>
      </c>
      <c r="J4265" s="93" t="s">
        <v>26</v>
      </c>
      <c r="L4265" s="86" t="str">
        <f t="shared" si="1043"/>
        <v>National Gallery of Art [4th &amp;amp; Constitution Ave NW, WDC]</v>
      </c>
      <c r="M4265" s="86">
        <f t="shared" si="1033"/>
        <v>0</v>
      </c>
      <c r="N4265" s="93" t="str">
        <f t="shared" si="1030"/>
        <v>National Gallery of Art [4th &amp;amp; Constitution Ave NW, WDC]</v>
      </c>
      <c r="O4265" s="90"/>
      <c r="S4265" s="95">
        <f t="shared" si="1034"/>
        <v>0</v>
      </c>
      <c r="T4265" s="86" t="str">
        <f t="shared" si="1035"/>
        <v/>
      </c>
      <c r="U4265" s="86" t="str">
        <f t="shared" ref="U4265:U4328" si="1044">IF(ISBLANK(G4265),"","&amp;#149; "&amp;IF(ISBLANK(C4265),"","&lt;S&gt;")&amp;I4265&amp;IF(ISBLANK(A4265),""," - &lt;a href='recommended.php#"&amp;AJ4265&amp;"'&gt;&lt;b&gt;&lt;em&gt;&lt;font color='#9C004D'&gt;RECOMMENDED&lt;/font&gt;&lt;/em&gt;&lt;/b&gt;&lt;/a&gt;")&amp;" - "&amp;M4265&amp;IF(ISBLANK(K4265),K4265," - &lt;b&gt;"&amp;K4265&amp;"&lt;/b&gt; ")&amp;IF(B4265="Sold Out"," - &lt;font color='#000099'&gt;&lt;b&gt;&lt;I&gt;sold out&lt;/I&gt;&lt;/b&gt;&lt;/font&gt;","")&amp;IF(ISBLANK(C4265),"","&lt;/S&gt; &lt;b&gt;"&amp;C4265&amp;"&lt;/b&gt;")&amp;"&lt;p&gt;")</f>
        <v/>
      </c>
      <c r="V4265" s="95" t="str">
        <f t="shared" si="1036"/>
        <v/>
      </c>
      <c r="W4265" s="90" t="s">
        <v>221</v>
      </c>
      <c r="AE4265" s="92" t="str">
        <f t="shared" si="1037"/>
        <v/>
      </c>
      <c r="AF4265" s="96" t="str">
        <f t="shared" si="1038"/>
        <v>&lt;a name='19000100'&gt;&lt;b&gt;: 0 - National Gallery of Art [4th &amp;amp; Constitution Ave NW, WDC]&lt;/b&gt;&lt;/a&gt;&lt;br&gt;</v>
      </c>
      <c r="AG4265" s="97">
        <f t="shared" si="1039"/>
        <v>1900</v>
      </c>
      <c r="AH4265" s="97" t="str">
        <f t="shared" si="1040"/>
        <v>01</v>
      </c>
      <c r="AI4265" s="97" t="str">
        <f t="shared" si="1041"/>
        <v>00</v>
      </c>
      <c r="AJ4265" s="97" t="str">
        <f t="shared" si="1042"/>
        <v>19000100</v>
      </c>
    </row>
    <row r="4266" spans="6:36" ht="12" customHeight="1" x14ac:dyDescent="0.15">
      <c r="F4266" s="86" t="str">
        <f t="shared" si="1031"/>
        <v>Saturday</v>
      </c>
      <c r="G4266" s="91"/>
      <c r="H4266" s="92" t="str">
        <f>VLOOKUP(MONTH(G4266),VLOOKUP!$W$1:$X$24,2)</f>
        <v>January</v>
      </c>
      <c r="I4266" s="92" t="str">
        <f t="shared" si="1032"/>
        <v/>
      </c>
      <c r="J4266" s="93" t="s">
        <v>26</v>
      </c>
      <c r="L4266" s="86" t="str">
        <f t="shared" si="1043"/>
        <v>National Gallery of Art [4th &amp;amp; Constitution Ave NW, WDC]</v>
      </c>
      <c r="M4266" s="86">
        <f t="shared" si="1033"/>
        <v>0</v>
      </c>
      <c r="N4266" s="93" t="str">
        <f t="shared" si="1030"/>
        <v>National Gallery of Art [4th &amp;amp; Constitution Ave NW, WDC]</v>
      </c>
      <c r="O4266" s="90"/>
      <c r="S4266" s="95">
        <f t="shared" si="1034"/>
        <v>0</v>
      </c>
      <c r="T4266" s="86" t="str">
        <f t="shared" si="1035"/>
        <v/>
      </c>
      <c r="U4266" s="86" t="str">
        <f t="shared" si="1044"/>
        <v/>
      </c>
      <c r="V4266" s="95" t="str">
        <f t="shared" si="1036"/>
        <v/>
      </c>
      <c r="W4266" s="90" t="s">
        <v>221</v>
      </c>
      <c r="AE4266" s="92" t="str">
        <f t="shared" si="1037"/>
        <v/>
      </c>
      <c r="AF4266" s="96" t="str">
        <f t="shared" si="1038"/>
        <v>&lt;a name='19000100'&gt;&lt;b&gt;: 0 - National Gallery of Art [4th &amp;amp; Constitution Ave NW, WDC]&lt;/b&gt;&lt;/a&gt;&lt;br&gt;</v>
      </c>
      <c r="AG4266" s="97">
        <f t="shared" si="1039"/>
        <v>1900</v>
      </c>
      <c r="AH4266" s="97" t="str">
        <f t="shared" si="1040"/>
        <v>01</v>
      </c>
      <c r="AI4266" s="97" t="str">
        <f t="shared" si="1041"/>
        <v>00</v>
      </c>
      <c r="AJ4266" s="97" t="str">
        <f t="shared" si="1042"/>
        <v>19000100</v>
      </c>
    </row>
    <row r="4267" spans="6:36" ht="12" customHeight="1" x14ac:dyDescent="0.15">
      <c r="F4267" s="86" t="str">
        <f t="shared" si="1031"/>
        <v>Saturday</v>
      </c>
      <c r="G4267" s="91"/>
      <c r="H4267" s="92" t="str">
        <f>VLOOKUP(MONTH(G4267),VLOOKUP!$W$1:$X$24,2)</f>
        <v>January</v>
      </c>
      <c r="I4267" s="92" t="str">
        <f t="shared" si="1032"/>
        <v/>
      </c>
      <c r="J4267" s="93" t="s">
        <v>26</v>
      </c>
      <c r="L4267" s="86" t="str">
        <f t="shared" si="1043"/>
        <v>National Gallery of Art [4th &amp;amp; Constitution Ave NW, WDC]</v>
      </c>
      <c r="M4267" s="86">
        <f t="shared" si="1033"/>
        <v>0</v>
      </c>
      <c r="N4267" s="93" t="str">
        <f t="shared" si="1030"/>
        <v>National Gallery of Art [4th &amp;amp; Constitution Ave NW, WDC]</v>
      </c>
      <c r="O4267" s="90"/>
      <c r="S4267" s="95">
        <f t="shared" si="1034"/>
        <v>0</v>
      </c>
      <c r="T4267" s="86" t="str">
        <f t="shared" si="1035"/>
        <v/>
      </c>
      <c r="U4267" s="86" t="str">
        <f t="shared" si="1044"/>
        <v/>
      </c>
      <c r="V4267" s="95" t="str">
        <f t="shared" si="1036"/>
        <v/>
      </c>
      <c r="W4267" s="90" t="s">
        <v>221</v>
      </c>
      <c r="AE4267" s="92" t="str">
        <f t="shared" si="1037"/>
        <v/>
      </c>
      <c r="AF4267" s="96" t="str">
        <f t="shared" si="1038"/>
        <v>&lt;a name='19000100'&gt;&lt;b&gt;: 0 - National Gallery of Art [4th &amp;amp; Constitution Ave NW, WDC]&lt;/b&gt;&lt;/a&gt;&lt;br&gt;</v>
      </c>
      <c r="AG4267" s="97">
        <f t="shared" si="1039"/>
        <v>1900</v>
      </c>
      <c r="AH4267" s="97" t="str">
        <f t="shared" si="1040"/>
        <v>01</v>
      </c>
      <c r="AI4267" s="97" t="str">
        <f t="shared" si="1041"/>
        <v>00</v>
      </c>
      <c r="AJ4267" s="97" t="str">
        <f t="shared" si="1042"/>
        <v>19000100</v>
      </c>
    </row>
    <row r="4268" spans="6:36" ht="12" customHeight="1" x14ac:dyDescent="0.15">
      <c r="F4268" s="86" t="str">
        <f t="shared" si="1031"/>
        <v>Saturday</v>
      </c>
      <c r="G4268" s="91"/>
      <c r="H4268" s="92" t="str">
        <f>VLOOKUP(MONTH(G4268),VLOOKUP!$W$1:$X$24,2)</f>
        <v>January</v>
      </c>
      <c r="I4268" s="92" t="str">
        <f t="shared" si="1032"/>
        <v/>
      </c>
      <c r="J4268" s="93" t="s">
        <v>26</v>
      </c>
      <c r="L4268" s="86" t="str">
        <f t="shared" si="1043"/>
        <v>National Gallery of Art [4th &amp;amp; Constitution Ave NW, WDC]</v>
      </c>
      <c r="M4268" s="86">
        <f t="shared" si="1033"/>
        <v>0</v>
      </c>
      <c r="N4268" s="93" t="str">
        <f t="shared" si="1030"/>
        <v>National Gallery of Art [4th &amp;amp; Constitution Ave NW, WDC]</v>
      </c>
      <c r="O4268" s="90"/>
      <c r="S4268" s="95">
        <f t="shared" si="1034"/>
        <v>0</v>
      </c>
      <c r="T4268" s="86" t="str">
        <f t="shared" si="1035"/>
        <v/>
      </c>
      <c r="U4268" s="86" t="str">
        <f t="shared" si="1044"/>
        <v/>
      </c>
      <c r="V4268" s="95" t="str">
        <f t="shared" si="1036"/>
        <v/>
      </c>
      <c r="W4268" s="90" t="s">
        <v>221</v>
      </c>
      <c r="AE4268" s="92" t="str">
        <f t="shared" si="1037"/>
        <v/>
      </c>
      <c r="AF4268" s="96" t="str">
        <f t="shared" si="1038"/>
        <v>&lt;a name='19000100'&gt;&lt;b&gt;: 0 - National Gallery of Art [4th &amp;amp; Constitution Ave NW, WDC]&lt;/b&gt;&lt;/a&gt;&lt;br&gt;</v>
      </c>
      <c r="AG4268" s="97">
        <f t="shared" si="1039"/>
        <v>1900</v>
      </c>
      <c r="AH4268" s="97" t="str">
        <f t="shared" si="1040"/>
        <v>01</v>
      </c>
      <c r="AI4268" s="97" t="str">
        <f t="shared" si="1041"/>
        <v>00</v>
      </c>
      <c r="AJ4268" s="97" t="str">
        <f t="shared" si="1042"/>
        <v>19000100</v>
      </c>
    </row>
    <row r="4269" spans="6:36" ht="12" customHeight="1" x14ac:dyDescent="0.15">
      <c r="F4269" s="86" t="str">
        <f t="shared" si="1031"/>
        <v>Saturday</v>
      </c>
      <c r="G4269" s="91"/>
      <c r="H4269" s="92" t="str">
        <f>VLOOKUP(MONTH(G4269),VLOOKUP!$W$1:$X$24,2)</f>
        <v>January</v>
      </c>
      <c r="I4269" s="92" t="str">
        <f t="shared" si="1032"/>
        <v/>
      </c>
      <c r="J4269" s="93" t="s">
        <v>26</v>
      </c>
      <c r="L4269" s="86" t="str">
        <f t="shared" si="1043"/>
        <v>National Gallery of Art [4th &amp;amp; Constitution Ave NW, WDC]</v>
      </c>
      <c r="M4269" s="86">
        <f t="shared" si="1033"/>
        <v>0</v>
      </c>
      <c r="N4269" s="93" t="str">
        <f t="shared" si="1030"/>
        <v>National Gallery of Art [4th &amp;amp; Constitution Ave NW, WDC]</v>
      </c>
      <c r="O4269" s="90"/>
      <c r="S4269" s="95">
        <f t="shared" si="1034"/>
        <v>0</v>
      </c>
      <c r="T4269" s="86" t="str">
        <f t="shared" si="1035"/>
        <v/>
      </c>
      <c r="U4269" s="86" t="str">
        <f t="shared" si="1044"/>
        <v/>
      </c>
      <c r="V4269" s="95" t="str">
        <f t="shared" si="1036"/>
        <v/>
      </c>
      <c r="W4269" s="90" t="s">
        <v>221</v>
      </c>
      <c r="AE4269" s="92" t="str">
        <f t="shared" si="1037"/>
        <v/>
      </c>
      <c r="AF4269" s="96" t="str">
        <f t="shared" si="1038"/>
        <v>&lt;a name='19000100'&gt;&lt;b&gt;: 0 - National Gallery of Art [4th &amp;amp; Constitution Ave NW, WDC]&lt;/b&gt;&lt;/a&gt;&lt;br&gt;</v>
      </c>
      <c r="AG4269" s="97">
        <f t="shared" si="1039"/>
        <v>1900</v>
      </c>
      <c r="AH4269" s="97" t="str">
        <f t="shared" si="1040"/>
        <v>01</v>
      </c>
      <c r="AI4269" s="97" t="str">
        <f t="shared" si="1041"/>
        <v>00</v>
      </c>
      <c r="AJ4269" s="97" t="str">
        <f t="shared" si="1042"/>
        <v>19000100</v>
      </c>
    </row>
    <row r="4270" spans="6:36" ht="12" customHeight="1" x14ac:dyDescent="0.15">
      <c r="F4270" s="86" t="str">
        <f t="shared" si="1031"/>
        <v>Saturday</v>
      </c>
      <c r="G4270" s="91"/>
      <c r="H4270" s="92" t="str">
        <f>VLOOKUP(MONTH(G4270),VLOOKUP!$W$1:$X$24,2)</f>
        <v>January</v>
      </c>
      <c r="I4270" s="92" t="str">
        <f t="shared" si="1032"/>
        <v/>
      </c>
      <c r="J4270" s="93" t="s">
        <v>26</v>
      </c>
      <c r="K4270" s="90" t="s">
        <v>1872</v>
      </c>
      <c r="L4270" s="86" t="str">
        <f t="shared" si="1043"/>
        <v>National Gallery of Art [4th &amp;amp; Constitution Ave NW, WDC] (East Building - Evenings at the Edge)</v>
      </c>
      <c r="M4270" s="86">
        <f t="shared" si="1033"/>
        <v>0</v>
      </c>
      <c r="N4270" s="93" t="str">
        <f t="shared" si="1030"/>
        <v>National Gallery of Art [4th &amp;amp; Constitution Ave NW, WDC]</v>
      </c>
      <c r="O4270" s="90"/>
      <c r="S4270" s="95">
        <f t="shared" si="1034"/>
        <v>0</v>
      </c>
      <c r="T4270" s="86" t="str">
        <f t="shared" si="1035"/>
        <v/>
      </c>
      <c r="U4270" s="86" t="str">
        <f t="shared" si="1044"/>
        <v/>
      </c>
      <c r="V4270" s="95" t="str">
        <f t="shared" si="1036"/>
        <v/>
      </c>
      <c r="W4270" s="90" t="s">
        <v>221</v>
      </c>
      <c r="AE4270" s="92" t="str">
        <f t="shared" si="1037"/>
        <v/>
      </c>
      <c r="AF4270" s="96" t="str">
        <f t="shared" si="1038"/>
        <v>&lt;a name='19000100'&gt;&lt;b&gt;: 0 - National Gallery of Art [4th &amp;amp; Constitution Ave NW, WDC] (East Building - Evenings at the Edge)&lt;/b&gt;&lt;/a&gt;&lt;br&gt;</v>
      </c>
      <c r="AG4270" s="97">
        <f t="shared" si="1039"/>
        <v>1900</v>
      </c>
      <c r="AH4270" s="97" t="str">
        <f t="shared" si="1040"/>
        <v>01</v>
      </c>
      <c r="AI4270" s="97" t="str">
        <f t="shared" si="1041"/>
        <v>00</v>
      </c>
      <c r="AJ4270" s="97" t="str">
        <f t="shared" si="1042"/>
        <v>19000100</v>
      </c>
    </row>
    <row r="4271" spans="6:36" ht="12" customHeight="1" x14ac:dyDescent="0.15">
      <c r="F4271" s="86" t="str">
        <f t="shared" si="1031"/>
        <v>Saturday</v>
      </c>
      <c r="G4271" s="91"/>
      <c r="H4271" s="92" t="str">
        <f>VLOOKUP(MONTH(G4271),VLOOKUP!$W$1:$X$24,2)</f>
        <v>January</v>
      </c>
      <c r="I4271" s="92" t="str">
        <f t="shared" si="1032"/>
        <v/>
      </c>
      <c r="J4271" s="93" t="s">
        <v>26</v>
      </c>
      <c r="K4271" s="90" t="s">
        <v>1872</v>
      </c>
      <c r="L4271" s="86" t="str">
        <f t="shared" si="1043"/>
        <v>National Gallery of Art [4th &amp;amp; Constitution Ave NW, WDC] (East Building - Evenings at the Edge)</v>
      </c>
      <c r="M4271" s="86">
        <f t="shared" si="1033"/>
        <v>0</v>
      </c>
      <c r="N4271" s="93" t="str">
        <f t="shared" si="1030"/>
        <v>National Gallery of Art [4th &amp;amp; Constitution Ave NW, WDC]</v>
      </c>
      <c r="O4271" s="90"/>
      <c r="S4271" s="95">
        <f t="shared" si="1034"/>
        <v>0</v>
      </c>
      <c r="T4271" s="86" t="str">
        <f t="shared" si="1035"/>
        <v/>
      </c>
      <c r="U4271" s="86" t="str">
        <f t="shared" si="1044"/>
        <v/>
      </c>
      <c r="V4271" s="95" t="str">
        <f t="shared" si="1036"/>
        <v/>
      </c>
      <c r="W4271" s="90" t="s">
        <v>221</v>
      </c>
      <c r="AE4271" s="92" t="str">
        <f t="shared" si="1037"/>
        <v/>
      </c>
      <c r="AF4271" s="96" t="str">
        <f t="shared" si="1038"/>
        <v>&lt;a name='19000100'&gt;&lt;b&gt;: 0 - National Gallery of Art [4th &amp;amp; Constitution Ave NW, WDC] (East Building - Evenings at the Edge)&lt;/b&gt;&lt;/a&gt;&lt;br&gt;</v>
      </c>
      <c r="AG4271" s="97">
        <f t="shared" si="1039"/>
        <v>1900</v>
      </c>
      <c r="AH4271" s="97" t="str">
        <f t="shared" si="1040"/>
        <v>01</v>
      </c>
      <c r="AI4271" s="97" t="str">
        <f t="shared" si="1041"/>
        <v>00</v>
      </c>
      <c r="AJ4271" s="97" t="str">
        <f t="shared" si="1042"/>
        <v>19000100</v>
      </c>
    </row>
    <row r="4272" spans="6:36" ht="12" customHeight="1" x14ac:dyDescent="0.15">
      <c r="F4272" s="86" t="str">
        <f t="shared" si="1031"/>
        <v>Saturday</v>
      </c>
      <c r="G4272" s="91"/>
      <c r="H4272" s="92" t="str">
        <f>VLOOKUP(MONTH(G4272),VLOOKUP!$W$1:$X$24,2)</f>
        <v>January</v>
      </c>
      <c r="I4272" s="92" t="str">
        <f t="shared" si="1032"/>
        <v/>
      </c>
      <c r="J4272" s="93" t="s">
        <v>26</v>
      </c>
      <c r="K4272" s="90" t="s">
        <v>1872</v>
      </c>
      <c r="L4272" s="86" t="str">
        <f t="shared" si="1043"/>
        <v>National Gallery of Art [4th &amp;amp; Constitution Ave NW, WDC] (East Building - Evenings at the Edge)</v>
      </c>
      <c r="M4272" s="86">
        <f t="shared" si="1033"/>
        <v>0</v>
      </c>
      <c r="N4272" s="93" t="str">
        <f t="shared" si="1030"/>
        <v>National Gallery of Art [4th &amp;amp; Constitution Ave NW, WDC]</v>
      </c>
      <c r="O4272" s="90"/>
      <c r="S4272" s="95">
        <f t="shared" si="1034"/>
        <v>0</v>
      </c>
      <c r="T4272" s="86" t="str">
        <f t="shared" si="1035"/>
        <v/>
      </c>
      <c r="U4272" s="86" t="str">
        <f t="shared" si="1044"/>
        <v/>
      </c>
      <c r="V4272" s="95" t="str">
        <f t="shared" si="1036"/>
        <v/>
      </c>
      <c r="W4272" s="90" t="s">
        <v>221</v>
      </c>
      <c r="AE4272" s="92" t="str">
        <f t="shared" si="1037"/>
        <v/>
      </c>
      <c r="AF4272" s="96" t="str">
        <f t="shared" si="1038"/>
        <v>&lt;a name='19000100'&gt;&lt;b&gt;: 0 - National Gallery of Art [4th &amp;amp; Constitution Ave NW, WDC] (East Building - Evenings at the Edge)&lt;/b&gt;&lt;/a&gt;&lt;br&gt;</v>
      </c>
      <c r="AG4272" s="97">
        <f t="shared" si="1039"/>
        <v>1900</v>
      </c>
      <c r="AH4272" s="97" t="str">
        <f t="shared" si="1040"/>
        <v>01</v>
      </c>
      <c r="AI4272" s="97" t="str">
        <f t="shared" si="1041"/>
        <v>00</v>
      </c>
      <c r="AJ4272" s="97" t="str">
        <f t="shared" si="1042"/>
        <v>19000100</v>
      </c>
    </row>
    <row r="4273" spans="6:36" ht="12" customHeight="1" x14ac:dyDescent="0.15">
      <c r="F4273" s="86" t="str">
        <f t="shared" si="1031"/>
        <v>Saturday</v>
      </c>
      <c r="G4273" s="91"/>
      <c r="H4273" s="92" t="str">
        <f>VLOOKUP(MONTH(G4273),VLOOKUP!$W$1:$X$24,2)</f>
        <v>January</v>
      </c>
      <c r="I4273" s="92" t="str">
        <f t="shared" si="1032"/>
        <v/>
      </c>
      <c r="J4273" s="93" t="s">
        <v>26</v>
      </c>
      <c r="K4273" s="90" t="s">
        <v>1565</v>
      </c>
      <c r="L4273" s="86" t="str">
        <f t="shared" si="1043"/>
        <v>National Gallery of Art [4th &amp;amp; Constitution Ave NW, WDC] (East Building Auditorium - 3:30 PM)</v>
      </c>
      <c r="M4273" s="86">
        <f t="shared" si="1033"/>
        <v>0</v>
      </c>
      <c r="N4273" s="93" t="str">
        <f t="shared" si="1030"/>
        <v>National Gallery of Art [4th &amp;amp; Constitution Ave NW, WDC]</v>
      </c>
      <c r="O4273" s="90"/>
      <c r="S4273" s="95">
        <f t="shared" si="1034"/>
        <v>0</v>
      </c>
      <c r="T4273" s="86" t="str">
        <f t="shared" si="1035"/>
        <v/>
      </c>
      <c r="U4273" s="86" t="str">
        <f t="shared" si="1044"/>
        <v/>
      </c>
      <c r="V4273" s="95" t="str">
        <f t="shared" si="1036"/>
        <v/>
      </c>
      <c r="W4273" s="90" t="s">
        <v>221</v>
      </c>
      <c r="AE4273" s="92" t="str">
        <f t="shared" si="1037"/>
        <v/>
      </c>
      <c r="AF4273" s="96" t="str">
        <f t="shared" si="1038"/>
        <v>&lt;a name='19000100'&gt;&lt;b&gt;: 0 - National Gallery of Art [4th &amp;amp; Constitution Ave NW, WDC] (East Building Auditorium - 3:30 PM)&lt;/b&gt;&lt;/a&gt;&lt;br&gt;</v>
      </c>
      <c r="AG4273" s="97">
        <f t="shared" si="1039"/>
        <v>1900</v>
      </c>
      <c r="AH4273" s="97" t="str">
        <f t="shared" si="1040"/>
        <v>01</v>
      </c>
      <c r="AI4273" s="97" t="str">
        <f t="shared" si="1041"/>
        <v>00</v>
      </c>
      <c r="AJ4273" s="97" t="str">
        <f t="shared" si="1042"/>
        <v>19000100</v>
      </c>
    </row>
    <row r="4274" spans="6:36" ht="12" customHeight="1" x14ac:dyDescent="0.15">
      <c r="F4274" s="86" t="str">
        <f t="shared" si="1031"/>
        <v>Saturday</v>
      </c>
      <c r="G4274" s="91"/>
      <c r="H4274" s="92" t="str">
        <f>VLOOKUP(MONTH(G4274),VLOOKUP!$W$1:$X$24,2)</f>
        <v>January</v>
      </c>
      <c r="I4274" s="92" t="str">
        <f t="shared" si="1032"/>
        <v/>
      </c>
      <c r="J4274" s="93" t="s">
        <v>26</v>
      </c>
      <c r="K4274" s="90" t="s">
        <v>1565</v>
      </c>
      <c r="L4274" s="86" t="str">
        <f t="shared" si="1043"/>
        <v>National Gallery of Art [4th &amp;amp; Constitution Ave NW, WDC] (East Building Auditorium - 3:30 PM)</v>
      </c>
      <c r="M4274" s="86">
        <f t="shared" si="1033"/>
        <v>0</v>
      </c>
      <c r="N4274" s="93" t="str">
        <f t="shared" si="1030"/>
        <v>National Gallery of Art [4th &amp;amp; Constitution Ave NW, WDC]</v>
      </c>
      <c r="O4274" s="90"/>
      <c r="S4274" s="95">
        <f t="shared" si="1034"/>
        <v>0</v>
      </c>
      <c r="T4274" s="86" t="str">
        <f t="shared" si="1035"/>
        <v/>
      </c>
      <c r="U4274" s="86" t="str">
        <f t="shared" si="1044"/>
        <v/>
      </c>
      <c r="V4274" s="95" t="str">
        <f t="shared" si="1036"/>
        <v/>
      </c>
      <c r="W4274" s="90" t="s">
        <v>221</v>
      </c>
      <c r="AE4274" s="92" t="str">
        <f t="shared" si="1037"/>
        <v/>
      </c>
      <c r="AF4274" s="96" t="str">
        <f t="shared" si="1038"/>
        <v>&lt;a name='19000100'&gt;&lt;b&gt;: 0 - National Gallery of Art [4th &amp;amp; Constitution Ave NW, WDC] (East Building Auditorium - 3:30 PM)&lt;/b&gt;&lt;/a&gt;&lt;br&gt;</v>
      </c>
      <c r="AG4274" s="97">
        <f t="shared" si="1039"/>
        <v>1900</v>
      </c>
      <c r="AH4274" s="97" t="str">
        <f t="shared" si="1040"/>
        <v>01</v>
      </c>
      <c r="AI4274" s="97" t="str">
        <f t="shared" si="1041"/>
        <v>00</v>
      </c>
      <c r="AJ4274" s="97" t="str">
        <f t="shared" si="1042"/>
        <v>19000100</v>
      </c>
    </row>
    <row r="4275" spans="6:36" ht="12" customHeight="1" x14ac:dyDescent="0.15">
      <c r="F4275" s="86" t="str">
        <f t="shared" si="1031"/>
        <v>Saturday</v>
      </c>
      <c r="G4275" s="91"/>
      <c r="H4275" s="92" t="str">
        <f>VLOOKUP(MONTH(G4275),VLOOKUP!$W$1:$X$24,2)</f>
        <v>January</v>
      </c>
      <c r="I4275" s="92" t="str">
        <f t="shared" si="1032"/>
        <v/>
      </c>
      <c r="J4275" s="93" t="s">
        <v>26</v>
      </c>
      <c r="K4275" s="90" t="s">
        <v>1563</v>
      </c>
      <c r="L4275" s="86" t="str">
        <f t="shared" si="1043"/>
        <v>National Gallery of Art [4th &amp;amp; Constitution Ave NW, WDC] (Sculpture Garden Jazz Brunch - noon &amp;amp; 1 PM)</v>
      </c>
      <c r="M4275" s="86">
        <f t="shared" si="1033"/>
        <v>0</v>
      </c>
      <c r="N4275" s="93" t="str">
        <f t="shared" si="1030"/>
        <v>National Gallery of Art [4th &amp;amp; Constitution Ave NW, WDC]</v>
      </c>
      <c r="O4275" s="90"/>
      <c r="S4275" s="95">
        <f t="shared" si="1034"/>
        <v>0</v>
      </c>
      <c r="T4275" s="86" t="str">
        <f t="shared" si="1035"/>
        <v/>
      </c>
      <c r="U4275" s="86" t="str">
        <f t="shared" si="1044"/>
        <v/>
      </c>
      <c r="V4275" s="95" t="str">
        <f t="shared" si="1036"/>
        <v/>
      </c>
      <c r="W4275" s="90" t="s">
        <v>221</v>
      </c>
      <c r="AE4275" s="92" t="str">
        <f t="shared" si="1037"/>
        <v/>
      </c>
      <c r="AF4275" s="96" t="str">
        <f t="shared" si="1038"/>
        <v>&lt;a name='19000100'&gt;&lt;b&gt;: 0 - National Gallery of Art [4th &amp;amp; Constitution Ave NW, WDC] (Sculpture Garden Jazz Brunch - noon &amp;amp; 1 PM)&lt;/b&gt;&lt;/a&gt;&lt;br&gt;</v>
      </c>
      <c r="AG4275" s="97">
        <f t="shared" si="1039"/>
        <v>1900</v>
      </c>
      <c r="AH4275" s="97" t="str">
        <f t="shared" si="1040"/>
        <v>01</v>
      </c>
      <c r="AI4275" s="97" t="str">
        <f t="shared" si="1041"/>
        <v>00</v>
      </c>
      <c r="AJ4275" s="97" t="str">
        <f t="shared" si="1042"/>
        <v>19000100</v>
      </c>
    </row>
    <row r="4276" spans="6:36" ht="12" customHeight="1" x14ac:dyDescent="0.15">
      <c r="F4276" s="86" t="str">
        <f t="shared" si="1031"/>
        <v>Saturday</v>
      </c>
      <c r="G4276" s="91"/>
      <c r="H4276" s="92" t="str">
        <f>VLOOKUP(MONTH(G4276),VLOOKUP!$W$1:$X$24,2)</f>
        <v>January</v>
      </c>
      <c r="I4276" s="92" t="str">
        <f t="shared" si="1032"/>
        <v/>
      </c>
      <c r="J4276" s="93" t="s">
        <v>26</v>
      </c>
      <c r="K4276" s="90" t="s">
        <v>1564</v>
      </c>
      <c r="L4276" s="86" t="str">
        <f t="shared" si="1043"/>
        <v>National Gallery of Art [4th &amp;amp; Constitution Ave NW, WDC] (West Building, West Garden Court - 3:30 PM)</v>
      </c>
      <c r="M4276" s="86">
        <f t="shared" si="1033"/>
        <v>0</v>
      </c>
      <c r="N4276" s="93" t="str">
        <f t="shared" ref="N4276:N4339" si="1045">J4276</f>
        <v>National Gallery of Art [4th &amp;amp; Constitution Ave NW, WDC]</v>
      </c>
      <c r="O4276" s="90"/>
      <c r="S4276" s="95">
        <f t="shared" si="1034"/>
        <v>0</v>
      </c>
      <c r="T4276" s="86" t="str">
        <f t="shared" si="1035"/>
        <v/>
      </c>
      <c r="U4276" s="86" t="str">
        <f t="shared" si="1044"/>
        <v/>
      </c>
      <c r="V4276" s="95" t="str">
        <f t="shared" si="1036"/>
        <v/>
      </c>
      <c r="W4276" s="90" t="s">
        <v>221</v>
      </c>
      <c r="AE4276" s="92" t="str">
        <f t="shared" si="1037"/>
        <v/>
      </c>
      <c r="AF4276" s="96" t="str">
        <f t="shared" si="1038"/>
        <v>&lt;a name='19000100'&gt;&lt;b&gt;: 0 - National Gallery of Art [4th &amp;amp; Constitution Ave NW, WDC] (West Building, West Garden Court - 3:30 PM)&lt;/b&gt;&lt;/a&gt;&lt;br&gt;</v>
      </c>
      <c r="AG4276" s="97">
        <f t="shared" si="1039"/>
        <v>1900</v>
      </c>
      <c r="AH4276" s="97" t="str">
        <f t="shared" si="1040"/>
        <v>01</v>
      </c>
      <c r="AI4276" s="97" t="str">
        <f t="shared" si="1041"/>
        <v>00</v>
      </c>
      <c r="AJ4276" s="97" t="str">
        <f t="shared" si="1042"/>
        <v>19000100</v>
      </c>
    </row>
    <row r="4277" spans="6:36" ht="12" customHeight="1" x14ac:dyDescent="0.15">
      <c r="F4277" s="86" t="str">
        <f t="shared" si="1031"/>
        <v>Saturday</v>
      </c>
      <c r="G4277" s="91"/>
      <c r="H4277" s="92" t="str">
        <f>VLOOKUP(MONTH(G4277),VLOOKUP!$W$1:$X$24,2)</f>
        <v>January</v>
      </c>
      <c r="I4277" s="92" t="str">
        <f t="shared" si="1032"/>
        <v/>
      </c>
      <c r="J4277" s="93" t="s">
        <v>338</v>
      </c>
      <c r="K4277" s="90" t="s">
        <v>680</v>
      </c>
      <c r="L4277" s="86" t="str">
        <f t="shared" si="1043"/>
        <v>National Gallery of Art Sculpture Garden [DC] (Jazz in the Garden at 5 PM)</v>
      </c>
      <c r="M4277" s="86">
        <f t="shared" si="1033"/>
        <v>0</v>
      </c>
      <c r="N4277" s="93" t="str">
        <f t="shared" si="1045"/>
        <v>National Gallery of Art Sculpture Garden [DC]</v>
      </c>
      <c r="O4277" s="90"/>
      <c r="S4277" s="95">
        <f t="shared" si="1034"/>
        <v>0</v>
      </c>
      <c r="T4277" s="86" t="str">
        <f t="shared" si="1035"/>
        <v/>
      </c>
      <c r="U4277" s="86" t="str">
        <f t="shared" si="1044"/>
        <v/>
      </c>
      <c r="V4277" s="95" t="str">
        <f t="shared" si="1036"/>
        <v/>
      </c>
      <c r="W4277" s="90" t="s">
        <v>221</v>
      </c>
      <c r="AE4277" s="92" t="str">
        <f t="shared" si="1037"/>
        <v/>
      </c>
      <c r="AF4277" s="96" t="str">
        <f t="shared" si="1038"/>
        <v>&lt;a name='19000100'&gt;&lt;b&gt;: 0 - National Gallery of Art Sculpture Garden [DC] (Jazz in the Garden at 5 PM)&lt;/b&gt;&lt;/a&gt;&lt;br&gt;</v>
      </c>
      <c r="AG4277" s="97">
        <f t="shared" si="1039"/>
        <v>1900</v>
      </c>
      <c r="AH4277" s="97" t="str">
        <f t="shared" si="1040"/>
        <v>01</v>
      </c>
      <c r="AI4277" s="97" t="str">
        <f t="shared" si="1041"/>
        <v>00</v>
      </c>
      <c r="AJ4277" s="97" t="str">
        <f t="shared" si="1042"/>
        <v>19000100</v>
      </c>
    </row>
    <row r="4278" spans="6:36" ht="12" customHeight="1" x14ac:dyDescent="0.15">
      <c r="F4278" s="86" t="str">
        <f t="shared" si="1031"/>
        <v>Saturday</v>
      </c>
      <c r="G4278" s="91"/>
      <c r="H4278" s="92" t="str">
        <f>VLOOKUP(MONTH(G4278),VLOOKUP!$W$1:$X$24,2)</f>
        <v>January</v>
      </c>
      <c r="I4278" s="92" t="str">
        <f t="shared" si="1032"/>
        <v/>
      </c>
      <c r="J4278" s="93" t="s">
        <v>338</v>
      </c>
      <c r="K4278" s="90" t="s">
        <v>680</v>
      </c>
      <c r="L4278" s="86" t="str">
        <f t="shared" si="1043"/>
        <v>National Gallery of Art Sculpture Garden [DC] (Jazz in the Garden at 5 PM)</v>
      </c>
      <c r="M4278" s="86">
        <f t="shared" si="1033"/>
        <v>0</v>
      </c>
      <c r="N4278" s="93" t="str">
        <f t="shared" si="1045"/>
        <v>National Gallery of Art Sculpture Garden [DC]</v>
      </c>
      <c r="O4278" s="90"/>
      <c r="S4278" s="95">
        <f t="shared" si="1034"/>
        <v>0</v>
      </c>
      <c r="T4278" s="86" t="str">
        <f t="shared" si="1035"/>
        <v/>
      </c>
      <c r="U4278" s="86" t="str">
        <f t="shared" si="1044"/>
        <v/>
      </c>
      <c r="V4278" s="95" t="str">
        <f t="shared" si="1036"/>
        <v/>
      </c>
      <c r="W4278" s="90" t="s">
        <v>221</v>
      </c>
      <c r="AE4278" s="92" t="str">
        <f t="shared" si="1037"/>
        <v/>
      </c>
      <c r="AF4278" s="96" t="str">
        <f t="shared" si="1038"/>
        <v>&lt;a name='19000100'&gt;&lt;b&gt;: 0 - National Gallery of Art Sculpture Garden [DC] (Jazz in the Garden at 5 PM)&lt;/b&gt;&lt;/a&gt;&lt;br&gt;</v>
      </c>
      <c r="AG4278" s="97">
        <f t="shared" si="1039"/>
        <v>1900</v>
      </c>
      <c r="AH4278" s="97" t="str">
        <f t="shared" si="1040"/>
        <v>01</v>
      </c>
      <c r="AI4278" s="97" t="str">
        <f t="shared" si="1041"/>
        <v>00</v>
      </c>
      <c r="AJ4278" s="97" t="str">
        <f t="shared" si="1042"/>
        <v>19000100</v>
      </c>
    </row>
    <row r="4279" spans="6:36" ht="12" customHeight="1" x14ac:dyDescent="0.15">
      <c r="F4279" s="86" t="str">
        <f t="shared" si="1031"/>
        <v>Saturday</v>
      </c>
      <c r="G4279" s="91"/>
      <c r="H4279" s="92" t="str">
        <f>VLOOKUP(MONTH(G4279),VLOOKUP!$W$1:$X$24,2)</f>
        <v>January</v>
      </c>
      <c r="I4279" s="92" t="str">
        <f t="shared" si="1032"/>
        <v/>
      </c>
      <c r="J4279" s="93" t="s">
        <v>338</v>
      </c>
      <c r="K4279" s="90" t="s">
        <v>680</v>
      </c>
      <c r="L4279" s="86" t="str">
        <f t="shared" si="1043"/>
        <v>National Gallery of Art Sculpture Garden [DC] (Jazz in the Garden at 5 PM)</v>
      </c>
      <c r="M4279" s="86">
        <f t="shared" si="1033"/>
        <v>0</v>
      </c>
      <c r="N4279" s="93" t="str">
        <f t="shared" si="1045"/>
        <v>National Gallery of Art Sculpture Garden [DC]</v>
      </c>
      <c r="O4279" s="90"/>
      <c r="S4279" s="95">
        <f t="shared" si="1034"/>
        <v>0</v>
      </c>
      <c r="T4279" s="86" t="str">
        <f t="shared" si="1035"/>
        <v/>
      </c>
      <c r="U4279" s="86" t="str">
        <f t="shared" si="1044"/>
        <v/>
      </c>
      <c r="V4279" s="95" t="str">
        <f t="shared" si="1036"/>
        <v/>
      </c>
      <c r="W4279" s="90" t="s">
        <v>221</v>
      </c>
      <c r="AE4279" s="92" t="str">
        <f t="shared" si="1037"/>
        <v/>
      </c>
      <c r="AF4279" s="96" t="str">
        <f t="shared" si="1038"/>
        <v>&lt;a name='19000100'&gt;&lt;b&gt;: 0 - National Gallery of Art Sculpture Garden [DC] (Jazz in the Garden at 5 PM)&lt;/b&gt;&lt;/a&gt;&lt;br&gt;</v>
      </c>
      <c r="AG4279" s="97">
        <f t="shared" si="1039"/>
        <v>1900</v>
      </c>
      <c r="AH4279" s="97" t="str">
        <f t="shared" si="1040"/>
        <v>01</v>
      </c>
      <c r="AI4279" s="97" t="str">
        <f t="shared" si="1041"/>
        <v>00</v>
      </c>
      <c r="AJ4279" s="97" t="str">
        <f t="shared" si="1042"/>
        <v>19000100</v>
      </c>
    </row>
    <row r="4280" spans="6:36" ht="12" customHeight="1" x14ac:dyDescent="0.15">
      <c r="F4280" s="86" t="str">
        <f t="shared" si="1031"/>
        <v>Saturday</v>
      </c>
      <c r="G4280" s="91"/>
      <c r="H4280" s="92" t="str">
        <f>VLOOKUP(MONTH(G4280),VLOOKUP!$W$1:$X$24,2)</f>
        <v>January</v>
      </c>
      <c r="I4280" s="92" t="str">
        <f t="shared" si="1032"/>
        <v/>
      </c>
      <c r="J4280" s="93" t="s">
        <v>338</v>
      </c>
      <c r="K4280" s="90" t="s">
        <v>680</v>
      </c>
      <c r="L4280" s="86" t="str">
        <f t="shared" si="1043"/>
        <v>National Gallery of Art Sculpture Garden [DC] (Jazz in the Garden at 5 PM)</v>
      </c>
      <c r="M4280" s="86">
        <f t="shared" si="1033"/>
        <v>0</v>
      </c>
      <c r="N4280" s="93" t="str">
        <f t="shared" si="1045"/>
        <v>National Gallery of Art Sculpture Garden [DC]</v>
      </c>
      <c r="O4280" s="90"/>
      <c r="S4280" s="95">
        <f t="shared" si="1034"/>
        <v>0</v>
      </c>
      <c r="T4280" s="86" t="str">
        <f t="shared" si="1035"/>
        <v/>
      </c>
      <c r="U4280" s="86" t="str">
        <f t="shared" si="1044"/>
        <v/>
      </c>
      <c r="V4280" s="95" t="str">
        <f t="shared" si="1036"/>
        <v/>
      </c>
      <c r="W4280" s="90" t="s">
        <v>221</v>
      </c>
      <c r="AE4280" s="92" t="str">
        <f t="shared" si="1037"/>
        <v/>
      </c>
      <c r="AF4280" s="96" t="str">
        <f t="shared" si="1038"/>
        <v>&lt;a name='19000100'&gt;&lt;b&gt;: 0 - National Gallery of Art Sculpture Garden [DC] (Jazz in the Garden at 5 PM)&lt;/b&gt;&lt;/a&gt;&lt;br&gt;</v>
      </c>
      <c r="AG4280" s="97">
        <f t="shared" si="1039"/>
        <v>1900</v>
      </c>
      <c r="AH4280" s="97" t="str">
        <f t="shared" si="1040"/>
        <v>01</v>
      </c>
      <c r="AI4280" s="97" t="str">
        <f t="shared" si="1041"/>
        <v>00</v>
      </c>
      <c r="AJ4280" s="97" t="str">
        <f t="shared" si="1042"/>
        <v>19000100</v>
      </c>
    </row>
    <row r="4281" spans="6:36" ht="12" customHeight="1" x14ac:dyDescent="0.15">
      <c r="F4281" s="86" t="str">
        <f t="shared" si="1031"/>
        <v>Saturday</v>
      </c>
      <c r="G4281" s="91"/>
      <c r="H4281" s="92" t="str">
        <f>VLOOKUP(MONTH(G4281),VLOOKUP!$W$1:$X$24,2)</f>
        <v>January</v>
      </c>
      <c r="I4281" s="92" t="str">
        <f t="shared" si="1032"/>
        <v/>
      </c>
      <c r="J4281" s="93" t="s">
        <v>338</v>
      </c>
      <c r="K4281" s="90" t="s">
        <v>680</v>
      </c>
      <c r="L4281" s="86" t="str">
        <f t="shared" si="1043"/>
        <v>National Gallery of Art Sculpture Garden [DC] (Jazz in the Garden at 5 PM)</v>
      </c>
      <c r="M4281" s="86">
        <f t="shared" si="1033"/>
        <v>0</v>
      </c>
      <c r="N4281" s="93" t="str">
        <f t="shared" si="1045"/>
        <v>National Gallery of Art Sculpture Garden [DC]</v>
      </c>
      <c r="O4281" s="90"/>
      <c r="S4281" s="95">
        <f t="shared" si="1034"/>
        <v>0</v>
      </c>
      <c r="T4281" s="86" t="str">
        <f t="shared" si="1035"/>
        <v/>
      </c>
      <c r="U4281" s="86" t="str">
        <f t="shared" si="1044"/>
        <v/>
      </c>
      <c r="V4281" s="95" t="str">
        <f t="shared" si="1036"/>
        <v/>
      </c>
      <c r="W4281" s="90" t="s">
        <v>221</v>
      </c>
      <c r="AE4281" s="92" t="str">
        <f t="shared" si="1037"/>
        <v/>
      </c>
      <c r="AF4281" s="96" t="str">
        <f t="shared" si="1038"/>
        <v>&lt;a name='19000100'&gt;&lt;b&gt;: 0 - National Gallery of Art Sculpture Garden [DC] (Jazz in the Garden at 5 PM)&lt;/b&gt;&lt;/a&gt;&lt;br&gt;</v>
      </c>
      <c r="AG4281" s="97">
        <f t="shared" si="1039"/>
        <v>1900</v>
      </c>
      <c r="AH4281" s="97" t="str">
        <f t="shared" si="1040"/>
        <v>01</v>
      </c>
      <c r="AI4281" s="97" t="str">
        <f t="shared" si="1041"/>
        <v>00</v>
      </c>
      <c r="AJ4281" s="97" t="str">
        <f t="shared" si="1042"/>
        <v>19000100</v>
      </c>
    </row>
    <row r="4282" spans="6:36" ht="12" customHeight="1" x14ac:dyDescent="0.15">
      <c r="F4282" s="86" t="str">
        <f t="shared" si="1031"/>
        <v>Saturday</v>
      </c>
      <c r="G4282" s="91"/>
      <c r="H4282" s="92" t="str">
        <f>VLOOKUP(MONTH(G4282),VLOOKUP!$W$1:$X$24,2)</f>
        <v>January</v>
      </c>
      <c r="I4282" s="92" t="str">
        <f t="shared" si="1032"/>
        <v/>
      </c>
      <c r="J4282" s="93" t="s">
        <v>1250</v>
      </c>
      <c r="L4282" s="86" t="str">
        <f t="shared" si="1043"/>
        <v>National Geographic [1600 M St NW, WDC]</v>
      </c>
      <c r="M4282" s="86">
        <f t="shared" si="1033"/>
        <v>0</v>
      </c>
      <c r="N4282" s="93" t="str">
        <f t="shared" si="1045"/>
        <v>National Geographic [1600 M St NW, WDC]</v>
      </c>
      <c r="O4282" s="94"/>
      <c r="S4282" s="95">
        <f t="shared" si="1034"/>
        <v>0</v>
      </c>
      <c r="T4282" s="86" t="str">
        <f t="shared" si="1035"/>
        <v/>
      </c>
      <c r="U4282" s="86" t="str">
        <f t="shared" si="1044"/>
        <v/>
      </c>
      <c r="V4282" s="95" t="str">
        <f t="shared" si="1036"/>
        <v/>
      </c>
      <c r="W4282" s="90" t="s">
        <v>221</v>
      </c>
      <c r="AE4282" s="92" t="str">
        <f t="shared" si="1037"/>
        <v/>
      </c>
      <c r="AF4282" s="96" t="str">
        <f t="shared" si="1038"/>
        <v>&lt;a name='19000100'&gt;&lt;b&gt;: 0 - National Geographic [1600 M St NW, WDC]&lt;/b&gt;&lt;/a&gt;&lt;br&gt;</v>
      </c>
      <c r="AG4282" s="97">
        <f t="shared" si="1039"/>
        <v>1900</v>
      </c>
      <c r="AH4282" s="97" t="str">
        <f t="shared" si="1040"/>
        <v>01</v>
      </c>
      <c r="AI4282" s="97" t="str">
        <f t="shared" si="1041"/>
        <v>00</v>
      </c>
      <c r="AJ4282" s="97" t="str">
        <f t="shared" si="1042"/>
        <v>19000100</v>
      </c>
    </row>
    <row r="4283" spans="6:36" ht="12" customHeight="1" x14ac:dyDescent="0.15">
      <c r="F4283" s="86" t="str">
        <f t="shared" si="1031"/>
        <v>Saturday</v>
      </c>
      <c r="G4283" s="91"/>
      <c r="H4283" s="92" t="str">
        <f>VLOOKUP(MONTH(G4283),VLOOKUP!$W$1:$X$24,2)</f>
        <v>January</v>
      </c>
      <c r="I4283" s="92" t="str">
        <f t="shared" si="1032"/>
        <v/>
      </c>
      <c r="J4283" s="93" t="s">
        <v>1250</v>
      </c>
      <c r="L4283" s="86" t="str">
        <f t="shared" si="1043"/>
        <v>National Geographic [1600 M St NW, WDC]</v>
      </c>
      <c r="M4283" s="86">
        <f t="shared" si="1033"/>
        <v>0</v>
      </c>
      <c r="N4283" s="93" t="str">
        <f t="shared" si="1045"/>
        <v>National Geographic [1600 M St NW, WDC]</v>
      </c>
      <c r="O4283" s="94"/>
      <c r="S4283" s="95">
        <f t="shared" si="1034"/>
        <v>0</v>
      </c>
      <c r="T4283" s="86" t="str">
        <f t="shared" si="1035"/>
        <v/>
      </c>
      <c r="U4283" s="86" t="str">
        <f t="shared" si="1044"/>
        <v/>
      </c>
      <c r="V4283" s="95" t="str">
        <f t="shared" si="1036"/>
        <v/>
      </c>
      <c r="W4283" s="90" t="s">
        <v>221</v>
      </c>
      <c r="AE4283" s="92" t="str">
        <f t="shared" si="1037"/>
        <v/>
      </c>
      <c r="AF4283" s="96" t="str">
        <f t="shared" si="1038"/>
        <v>&lt;a name='19000100'&gt;&lt;b&gt;: 0 - National Geographic [1600 M St NW, WDC]&lt;/b&gt;&lt;/a&gt;&lt;br&gt;</v>
      </c>
      <c r="AG4283" s="97">
        <f t="shared" si="1039"/>
        <v>1900</v>
      </c>
      <c r="AH4283" s="97" t="str">
        <f t="shared" si="1040"/>
        <v>01</v>
      </c>
      <c r="AI4283" s="97" t="str">
        <f t="shared" si="1041"/>
        <v>00</v>
      </c>
      <c r="AJ4283" s="97" t="str">
        <f t="shared" si="1042"/>
        <v>19000100</v>
      </c>
    </row>
    <row r="4284" spans="6:36" ht="12" customHeight="1" x14ac:dyDescent="0.15">
      <c r="F4284" s="86" t="str">
        <f t="shared" si="1031"/>
        <v>Saturday</v>
      </c>
      <c r="G4284" s="91"/>
      <c r="H4284" s="92" t="str">
        <f>VLOOKUP(MONTH(G4284),VLOOKUP!$W$1:$X$24,2)</f>
        <v>January</v>
      </c>
      <c r="I4284" s="92" t="str">
        <f t="shared" si="1032"/>
        <v/>
      </c>
      <c r="J4284" s="93" t="s">
        <v>1250</v>
      </c>
      <c r="L4284" s="86" t="str">
        <f t="shared" si="1043"/>
        <v>National Geographic [1600 M St NW, WDC]</v>
      </c>
      <c r="M4284" s="86">
        <f t="shared" si="1033"/>
        <v>0</v>
      </c>
      <c r="N4284" s="93" t="str">
        <f t="shared" si="1045"/>
        <v>National Geographic [1600 M St NW, WDC]</v>
      </c>
      <c r="O4284" s="94"/>
      <c r="S4284" s="95">
        <f t="shared" si="1034"/>
        <v>0</v>
      </c>
      <c r="T4284" s="86" t="str">
        <f t="shared" si="1035"/>
        <v/>
      </c>
      <c r="U4284" s="86" t="str">
        <f t="shared" si="1044"/>
        <v/>
      </c>
      <c r="V4284" s="95" t="str">
        <f t="shared" si="1036"/>
        <v/>
      </c>
      <c r="W4284" s="90" t="s">
        <v>221</v>
      </c>
      <c r="AE4284" s="92" t="str">
        <f t="shared" si="1037"/>
        <v/>
      </c>
      <c r="AF4284" s="96" t="str">
        <f t="shared" si="1038"/>
        <v>&lt;a name='19000100'&gt;&lt;b&gt;: 0 - National Geographic [1600 M St NW, WDC]&lt;/b&gt;&lt;/a&gt;&lt;br&gt;</v>
      </c>
      <c r="AG4284" s="97">
        <f t="shared" si="1039"/>
        <v>1900</v>
      </c>
      <c r="AH4284" s="97" t="str">
        <f t="shared" si="1040"/>
        <v>01</v>
      </c>
      <c r="AI4284" s="97" t="str">
        <f t="shared" si="1041"/>
        <v>00</v>
      </c>
      <c r="AJ4284" s="97" t="str">
        <f t="shared" si="1042"/>
        <v>19000100</v>
      </c>
    </row>
    <row r="4285" spans="6:36" ht="12" customHeight="1" x14ac:dyDescent="0.15">
      <c r="F4285" s="86" t="str">
        <f t="shared" si="1031"/>
        <v>Saturday</v>
      </c>
      <c r="G4285" s="91"/>
      <c r="H4285" s="92" t="str">
        <f>VLOOKUP(MONTH(G4285),VLOOKUP!$W$1:$X$24,2)</f>
        <v>January</v>
      </c>
      <c r="I4285" s="92" t="str">
        <f t="shared" si="1032"/>
        <v/>
      </c>
      <c r="J4285" s="93" t="s">
        <v>1250</v>
      </c>
      <c r="L4285" s="86" t="str">
        <f t="shared" si="1043"/>
        <v>National Geographic [1600 M St NW, WDC]</v>
      </c>
      <c r="M4285" s="86">
        <f t="shared" si="1033"/>
        <v>0</v>
      </c>
      <c r="N4285" s="93" t="str">
        <f t="shared" si="1045"/>
        <v>National Geographic [1600 M St NW, WDC]</v>
      </c>
      <c r="O4285" s="94"/>
      <c r="S4285" s="95">
        <f t="shared" si="1034"/>
        <v>0</v>
      </c>
      <c r="T4285" s="86" t="str">
        <f t="shared" si="1035"/>
        <v/>
      </c>
      <c r="U4285" s="86" t="str">
        <f t="shared" si="1044"/>
        <v/>
      </c>
      <c r="V4285" s="95" t="str">
        <f t="shared" si="1036"/>
        <v/>
      </c>
      <c r="W4285" s="90" t="s">
        <v>221</v>
      </c>
      <c r="AE4285" s="92" t="str">
        <f t="shared" si="1037"/>
        <v/>
      </c>
      <c r="AF4285" s="96" t="str">
        <f t="shared" si="1038"/>
        <v>&lt;a name='19000100'&gt;&lt;b&gt;: 0 - National Geographic [1600 M St NW, WDC]&lt;/b&gt;&lt;/a&gt;&lt;br&gt;</v>
      </c>
      <c r="AG4285" s="97">
        <f t="shared" si="1039"/>
        <v>1900</v>
      </c>
      <c r="AH4285" s="97" t="str">
        <f t="shared" si="1040"/>
        <v>01</v>
      </c>
      <c r="AI4285" s="97" t="str">
        <f t="shared" si="1041"/>
        <v>00</v>
      </c>
      <c r="AJ4285" s="97" t="str">
        <f t="shared" si="1042"/>
        <v>19000100</v>
      </c>
    </row>
    <row r="4286" spans="6:36" ht="12" customHeight="1" x14ac:dyDescent="0.15">
      <c r="F4286" s="86" t="str">
        <f t="shared" si="1031"/>
        <v>Saturday</v>
      </c>
      <c r="G4286" s="91"/>
      <c r="H4286" s="92" t="str">
        <f>VLOOKUP(MONTH(G4286),VLOOKUP!$W$1:$X$24,2)</f>
        <v>January</v>
      </c>
      <c r="I4286" s="92" t="str">
        <f t="shared" si="1032"/>
        <v/>
      </c>
      <c r="J4286" s="93" t="s">
        <v>1250</v>
      </c>
      <c r="L4286" s="86" t="str">
        <f t="shared" si="1043"/>
        <v>National Geographic [1600 M St NW, WDC]</v>
      </c>
      <c r="M4286" s="86">
        <f t="shared" si="1033"/>
        <v>0</v>
      </c>
      <c r="N4286" s="93" t="str">
        <f t="shared" si="1045"/>
        <v>National Geographic [1600 M St NW, WDC]</v>
      </c>
      <c r="O4286" s="94"/>
      <c r="S4286" s="95">
        <f t="shared" si="1034"/>
        <v>0</v>
      </c>
      <c r="T4286" s="86" t="str">
        <f t="shared" si="1035"/>
        <v/>
      </c>
      <c r="U4286" s="86" t="str">
        <f t="shared" si="1044"/>
        <v/>
      </c>
      <c r="V4286" s="95" t="str">
        <f t="shared" si="1036"/>
        <v/>
      </c>
      <c r="W4286" s="90" t="s">
        <v>221</v>
      </c>
      <c r="AE4286" s="92" t="str">
        <f t="shared" si="1037"/>
        <v/>
      </c>
      <c r="AF4286" s="96" t="str">
        <f t="shared" si="1038"/>
        <v>&lt;a name='19000100'&gt;&lt;b&gt;: 0 - National Geographic [1600 M St NW, WDC]&lt;/b&gt;&lt;/a&gt;&lt;br&gt;</v>
      </c>
      <c r="AG4286" s="97">
        <f t="shared" si="1039"/>
        <v>1900</v>
      </c>
      <c r="AH4286" s="97" t="str">
        <f t="shared" si="1040"/>
        <v>01</v>
      </c>
      <c r="AI4286" s="97" t="str">
        <f t="shared" si="1041"/>
        <v>00</v>
      </c>
      <c r="AJ4286" s="97" t="str">
        <f t="shared" si="1042"/>
        <v>19000100</v>
      </c>
    </row>
    <row r="4287" spans="6:36" ht="12" customHeight="1" x14ac:dyDescent="0.15">
      <c r="F4287" s="86" t="str">
        <f t="shared" si="1031"/>
        <v>Saturday</v>
      </c>
      <c r="G4287" s="91"/>
      <c r="H4287" s="92" t="str">
        <f>VLOOKUP(MONTH(G4287),VLOOKUP!$W$1:$X$24,2)</f>
        <v>January</v>
      </c>
      <c r="I4287" s="92" t="str">
        <f t="shared" si="1032"/>
        <v/>
      </c>
      <c r="J4287" s="93" t="s">
        <v>1250</v>
      </c>
      <c r="L4287" s="86" t="str">
        <f t="shared" si="1043"/>
        <v>National Geographic [1600 M St NW, WDC]</v>
      </c>
      <c r="M4287" s="86">
        <f t="shared" si="1033"/>
        <v>0</v>
      </c>
      <c r="N4287" s="93" t="str">
        <f t="shared" si="1045"/>
        <v>National Geographic [1600 M St NW, WDC]</v>
      </c>
      <c r="O4287" s="94"/>
      <c r="S4287" s="95">
        <f t="shared" si="1034"/>
        <v>0</v>
      </c>
      <c r="T4287" s="86" t="str">
        <f t="shared" si="1035"/>
        <v/>
      </c>
      <c r="U4287" s="86" t="str">
        <f t="shared" si="1044"/>
        <v/>
      </c>
      <c r="V4287" s="95" t="str">
        <f t="shared" si="1036"/>
        <v/>
      </c>
      <c r="W4287" s="90" t="s">
        <v>221</v>
      </c>
      <c r="AE4287" s="92" t="str">
        <f t="shared" si="1037"/>
        <v/>
      </c>
      <c r="AF4287" s="96" t="str">
        <f t="shared" si="1038"/>
        <v>&lt;a name='19000100'&gt;&lt;b&gt;: 0 - National Geographic [1600 M St NW, WDC]&lt;/b&gt;&lt;/a&gt;&lt;br&gt;</v>
      </c>
      <c r="AG4287" s="97">
        <f t="shared" si="1039"/>
        <v>1900</v>
      </c>
      <c r="AH4287" s="97" t="str">
        <f t="shared" si="1040"/>
        <v>01</v>
      </c>
      <c r="AI4287" s="97" t="str">
        <f t="shared" si="1041"/>
        <v>00</v>
      </c>
      <c r="AJ4287" s="97" t="str">
        <f t="shared" si="1042"/>
        <v>19000100</v>
      </c>
    </row>
    <row r="4288" spans="6:36" ht="12" customHeight="1" x14ac:dyDescent="0.15">
      <c r="F4288" s="86" t="str">
        <f t="shared" si="1031"/>
        <v>Saturday</v>
      </c>
      <c r="G4288" s="91"/>
      <c r="H4288" s="92" t="str">
        <f>VLOOKUP(MONTH(G4288),VLOOKUP!$W$1:$X$24,2)</f>
        <v>January</v>
      </c>
      <c r="I4288" s="92" t="str">
        <f t="shared" si="1032"/>
        <v/>
      </c>
      <c r="J4288" s="93" t="s">
        <v>748</v>
      </c>
      <c r="L4288" s="86" t="str">
        <f t="shared" si="1043"/>
        <v>National Mall [Washington, DC]</v>
      </c>
      <c r="M4288" s="86">
        <f t="shared" si="1033"/>
        <v>0</v>
      </c>
      <c r="N4288" s="93" t="str">
        <f t="shared" si="1045"/>
        <v>National Mall [Washington, DC]</v>
      </c>
      <c r="O4288" s="94"/>
      <c r="S4288" s="95">
        <f t="shared" si="1034"/>
        <v>0</v>
      </c>
      <c r="T4288" s="86" t="str">
        <f t="shared" si="1035"/>
        <v/>
      </c>
      <c r="U4288" s="86" t="str">
        <f t="shared" si="1044"/>
        <v/>
      </c>
      <c r="V4288" s="95" t="str">
        <f t="shared" si="1036"/>
        <v/>
      </c>
      <c r="AE4288" s="92" t="str">
        <f t="shared" si="1037"/>
        <v/>
      </c>
      <c r="AF4288" s="96" t="str">
        <f t="shared" si="1038"/>
        <v>&lt;a name='19000100'&gt;&lt;b&gt;: 0 - National Mall [Washington, DC]&lt;/b&gt;&lt;/a&gt;&lt;br&gt;</v>
      </c>
      <c r="AG4288" s="97">
        <f t="shared" si="1039"/>
        <v>1900</v>
      </c>
      <c r="AH4288" s="97" t="str">
        <f t="shared" si="1040"/>
        <v>01</v>
      </c>
      <c r="AI4288" s="97" t="str">
        <f t="shared" si="1041"/>
        <v>00</v>
      </c>
      <c r="AJ4288" s="97" t="str">
        <f t="shared" si="1042"/>
        <v>19000100</v>
      </c>
    </row>
    <row r="4289" spans="6:36" ht="12" customHeight="1" x14ac:dyDescent="0.15">
      <c r="F4289" s="86" t="str">
        <f t="shared" si="1031"/>
        <v>Saturday</v>
      </c>
      <c r="G4289" s="91"/>
      <c r="H4289" s="92" t="str">
        <f>VLOOKUP(MONTH(G4289),VLOOKUP!$W$1:$X$24,2)</f>
        <v>January</v>
      </c>
      <c r="I4289" s="92" t="str">
        <f t="shared" si="1032"/>
        <v/>
      </c>
      <c r="J4289" s="93" t="s">
        <v>748</v>
      </c>
      <c r="L4289" s="86" t="str">
        <f t="shared" si="1043"/>
        <v>National Mall [Washington, DC]</v>
      </c>
      <c r="M4289" s="86">
        <f t="shared" si="1033"/>
        <v>0</v>
      </c>
      <c r="N4289" s="93" t="str">
        <f t="shared" si="1045"/>
        <v>National Mall [Washington, DC]</v>
      </c>
      <c r="O4289" s="94"/>
      <c r="S4289" s="95">
        <f t="shared" si="1034"/>
        <v>0</v>
      </c>
      <c r="T4289" s="86" t="str">
        <f t="shared" si="1035"/>
        <v/>
      </c>
      <c r="U4289" s="86" t="str">
        <f t="shared" si="1044"/>
        <v/>
      </c>
      <c r="V4289" s="95" t="str">
        <f t="shared" si="1036"/>
        <v/>
      </c>
      <c r="AE4289" s="92" t="str">
        <f t="shared" si="1037"/>
        <v/>
      </c>
      <c r="AF4289" s="96" t="str">
        <f t="shared" si="1038"/>
        <v>&lt;a name='19000100'&gt;&lt;b&gt;: 0 - National Mall [Washington, DC]&lt;/b&gt;&lt;/a&gt;&lt;br&gt;</v>
      </c>
      <c r="AG4289" s="97">
        <f t="shared" si="1039"/>
        <v>1900</v>
      </c>
      <c r="AH4289" s="97" t="str">
        <f t="shared" si="1040"/>
        <v>01</v>
      </c>
      <c r="AI4289" s="97" t="str">
        <f t="shared" si="1041"/>
        <v>00</v>
      </c>
      <c r="AJ4289" s="97" t="str">
        <f t="shared" si="1042"/>
        <v>19000100</v>
      </c>
    </row>
    <row r="4290" spans="6:36" ht="12" customHeight="1" x14ac:dyDescent="0.15">
      <c r="F4290" s="86" t="str">
        <f t="shared" ref="F4290:F4353" si="1046">IF(WEEKDAY(G4290)=1,"Sunday",IF(WEEKDAY(G4290)=2,"Monday",IF(WEEKDAY(G4290)=3,"Tuesday",IF(WEEKDAY(G4290)=4,"Wednesday",IF(WEEKDAY(G4290)=5,"Thursday",IF(WEEKDAY(G4290)=6,"Friday","Saturday"))))))</f>
        <v>Saturday</v>
      </c>
      <c r="G4290" s="91"/>
      <c r="H4290" s="92" t="str">
        <f>VLOOKUP(MONTH(G4290),VLOOKUP!$W$1:$X$24,2)</f>
        <v>January</v>
      </c>
      <c r="I4290" s="92" t="str">
        <f t="shared" ref="I4290:I4353" si="1047">IF(ISBLANK(G4290),"",F4290&amp;", "&amp;DAY(G4290)&amp;" "&amp;H4290&amp;" "&amp;YEAR(G4290))</f>
        <v/>
      </c>
      <c r="J4290" s="93" t="s">
        <v>748</v>
      </c>
      <c r="L4290" s="86" t="str">
        <f t="shared" si="1043"/>
        <v>National Mall [Washington, DC]</v>
      </c>
      <c r="M4290" s="86">
        <f t="shared" ref="M4290:M4353" si="1048">IF(ISBLANK(P4290),O4290,IF(ISBLANK(Q4290),O4290&amp;" and "&amp;P4290,IF(ISBLANK(R4290),O4290&amp;", "&amp;P4290&amp;", and "&amp;Q4290, O4290&amp;", "&amp;P4290&amp;", "&amp;Q4290&amp;", and "&amp;R4290)))</f>
        <v>0</v>
      </c>
      <c r="N4290" s="93" t="str">
        <f t="shared" si="1045"/>
        <v>National Mall [Washington, DC]</v>
      </c>
      <c r="O4290" s="94"/>
      <c r="S4290" s="95">
        <f t="shared" ref="S4290:S4353" si="1049">IF(LEFT(O4290,2)="A ",RIGHT(O4290,LEN(O4290)-2),IF(LEFT(O4290,3)="An ",RIGHT(O4290,LEN(O4290)-3),IF(LEFT(O4290,4)="The ",RIGHT(O4290,LEN(O4290)-4),IF(LEFT(O4290,3)="&lt;b&gt;",RIGHT(O4290,LEN(O4290)-3),IF(LEFT(O4290,4)="&lt;em&gt;",RIGHT(O4290,LEN(O4290)-4),O4290)))))</f>
        <v>0</v>
      </c>
      <c r="T4290" s="86" t="str">
        <f t="shared" ref="T4290:T4353" si="1050">IF(ISBLANK(G4290),"","&amp;#149; "&amp;IF(ISBLANK(C4290),"","&lt;S&gt;")&amp;IF(ISBLANK(A4290),"","&lt;a href='recommended.php#"&amp;AJ4290&amp;"'&gt;&lt;b&gt;&lt;em&gt;&lt;font color='#9C004D'&gt;RECOMMENDED&lt;/font&gt;&lt;/em&gt;&lt;/b&gt;&lt;/a&gt; - ")&amp;M4290&amp;" - &lt;b&gt;"&amp;L4290&amp;"&lt;/b&gt; "&amp;IF(B4290="Sold Out"," - &lt;font color='#000099'&gt;&lt;b&gt;&lt;I&gt;sold out&lt;/I&gt;&lt;/b&gt;&lt;/font&gt;","")&amp;IF(ISBLANK(C4290),"","&lt;/S&gt; &lt;b&gt;"&amp;C4290&amp;"&lt;/b&gt;")&amp;"&lt;br&gt;")</f>
        <v/>
      </c>
      <c r="U4290" s="86" t="str">
        <f t="shared" si="1044"/>
        <v/>
      </c>
      <c r="V4290" s="95" t="str">
        <f t="shared" ref="V4290:V4353" si="1051">IF(ISBLANK(G4290),"","&amp;#149; "&amp;IF(ISBLANK(C4290),"","&lt;S&gt;")&amp;IF(ISBLANK(A4290),"","&lt;a href='recommended.php#"&amp;AJ4290&amp;"'&gt;&lt;b&gt;&lt;em&gt;&lt;font color='#9C004D'&gt;RECOMMENDED&lt;/font&gt;&lt;/em&gt;&lt;/b&gt;&lt;/a&gt; - ")&amp;M4290&amp;" - &lt;b&gt;"&amp;L4290&amp;"&lt;/b&gt; "&amp;IF(B4290="Sold Out"," - &lt;font color='#000099'&gt;&lt;b&gt;&lt;I&gt;sold out&lt;/I&gt;&lt;/b&gt;&lt;/font&gt;","")&amp;IF(ISBLANK(C4290),"","&lt;/S&gt; &lt;b&gt;"&amp;C4290&amp;"&lt;/b&gt;")&amp;" - &lt;font color='#005500'&gt;&lt;b&gt;"&amp;E4290&amp;"&lt;/b&gt;&lt;/font&gt;&lt;br&gt;")</f>
        <v/>
      </c>
      <c r="AE4290" s="92" t="str">
        <f t="shared" ref="AE4290:AE4353" si="1052">IF(ISBLANK(G4290),"",F4290&amp;", "&amp;DAY(G4290)&amp;" "&amp;H4290&amp;" "&amp;YEAR(G4290)&amp;"      [&lt;a name='"&amp;AJ4290&amp;"' href='#"&amp;AJ4290&amp;"'&gt;link to this day&lt;/a&gt;]")</f>
        <v/>
      </c>
      <c r="AF4290" s="96" t="str">
        <f t="shared" ref="AF4290:AF4353" si="1053">"&lt;a name='"&amp;AJ4290&amp;"'&gt;&lt;b&gt;"&amp;I4290&amp;": "&amp;M4290&amp;" - "&amp;L4290&amp;"&lt;/b&gt;&lt;/a&gt;&lt;br&gt;"</f>
        <v>&lt;a name='19000100'&gt;&lt;b&gt;: 0 - National Mall [Washington, DC]&lt;/b&gt;&lt;/a&gt;&lt;br&gt;</v>
      </c>
      <c r="AG4290" s="97">
        <f t="shared" ref="AG4290:AG4353" si="1054">YEAR(G4290)</f>
        <v>1900</v>
      </c>
      <c r="AH4290" s="97" t="str">
        <f t="shared" ref="AH4290:AH4353" si="1055">IF(LEN(MONTH(G4290))=1,"0"&amp;MONTH(G4290),MONTH(G4290))</f>
        <v>01</v>
      </c>
      <c r="AI4290" s="97" t="str">
        <f t="shared" ref="AI4290:AI4353" si="1056">IF(LEN(DAY(G4290))=1,"0"&amp;DAY(G4290),DAY(G4290))</f>
        <v>00</v>
      </c>
      <c r="AJ4290" s="97" t="str">
        <f t="shared" ref="AJ4290:AJ4353" si="1057">AG4290&amp;AH4290&amp;AI4290</f>
        <v>19000100</v>
      </c>
    </row>
    <row r="4291" spans="6:36" ht="12" customHeight="1" x14ac:dyDescent="0.15">
      <c r="F4291" s="86" t="str">
        <f t="shared" si="1046"/>
        <v>Saturday</v>
      </c>
      <c r="G4291" s="91"/>
      <c r="H4291" s="92" t="str">
        <f>VLOOKUP(MONTH(G4291),VLOOKUP!$W$1:$X$24,2)</f>
        <v>January</v>
      </c>
      <c r="I4291" s="92" t="str">
        <f t="shared" si="1047"/>
        <v/>
      </c>
      <c r="J4291" s="93" t="s">
        <v>748</v>
      </c>
      <c r="L4291" s="86" t="str">
        <f t="shared" si="1043"/>
        <v>National Mall [Washington, DC]</v>
      </c>
      <c r="M4291" s="86">
        <f t="shared" si="1048"/>
        <v>0</v>
      </c>
      <c r="N4291" s="93" t="str">
        <f t="shared" si="1045"/>
        <v>National Mall [Washington, DC]</v>
      </c>
      <c r="O4291" s="94"/>
      <c r="S4291" s="95">
        <f t="shared" si="1049"/>
        <v>0</v>
      </c>
      <c r="T4291" s="86" t="str">
        <f t="shared" si="1050"/>
        <v/>
      </c>
      <c r="U4291" s="86" t="str">
        <f t="shared" si="1044"/>
        <v/>
      </c>
      <c r="V4291" s="95" t="str">
        <f t="shared" si="1051"/>
        <v/>
      </c>
      <c r="AE4291" s="92" t="str">
        <f t="shared" si="1052"/>
        <v/>
      </c>
      <c r="AF4291" s="96" t="str">
        <f t="shared" si="1053"/>
        <v>&lt;a name='19000100'&gt;&lt;b&gt;: 0 - National Mall [Washington, DC]&lt;/b&gt;&lt;/a&gt;&lt;br&gt;</v>
      </c>
      <c r="AG4291" s="97">
        <f t="shared" si="1054"/>
        <v>1900</v>
      </c>
      <c r="AH4291" s="97" t="str">
        <f t="shared" si="1055"/>
        <v>01</v>
      </c>
      <c r="AI4291" s="97" t="str">
        <f t="shared" si="1056"/>
        <v>00</v>
      </c>
      <c r="AJ4291" s="97" t="str">
        <f t="shared" si="1057"/>
        <v>19000100</v>
      </c>
    </row>
    <row r="4292" spans="6:36" ht="12" customHeight="1" x14ac:dyDescent="0.15">
      <c r="F4292" s="86" t="str">
        <f t="shared" si="1046"/>
        <v>Saturday</v>
      </c>
      <c r="G4292" s="91"/>
      <c r="H4292" s="92" t="str">
        <f>VLOOKUP(MONTH(G4292),VLOOKUP!$W$1:$X$24,2)</f>
        <v>January</v>
      </c>
      <c r="I4292" s="92" t="str">
        <f t="shared" si="1047"/>
        <v/>
      </c>
      <c r="J4292" s="93" t="s">
        <v>748</v>
      </c>
      <c r="L4292" s="86" t="str">
        <f t="shared" si="1043"/>
        <v>National Mall [Washington, DC]</v>
      </c>
      <c r="M4292" s="86">
        <f t="shared" si="1048"/>
        <v>0</v>
      </c>
      <c r="N4292" s="93" t="str">
        <f t="shared" si="1045"/>
        <v>National Mall [Washington, DC]</v>
      </c>
      <c r="O4292" s="94"/>
      <c r="S4292" s="95">
        <f t="shared" si="1049"/>
        <v>0</v>
      </c>
      <c r="T4292" s="86" t="str">
        <f t="shared" si="1050"/>
        <v/>
      </c>
      <c r="U4292" s="86" t="str">
        <f t="shared" si="1044"/>
        <v/>
      </c>
      <c r="V4292" s="95" t="str">
        <f t="shared" si="1051"/>
        <v/>
      </c>
      <c r="AE4292" s="92" t="str">
        <f t="shared" si="1052"/>
        <v/>
      </c>
      <c r="AF4292" s="96" t="str">
        <f t="shared" si="1053"/>
        <v>&lt;a name='19000100'&gt;&lt;b&gt;: 0 - National Mall [Washington, DC]&lt;/b&gt;&lt;/a&gt;&lt;br&gt;</v>
      </c>
      <c r="AG4292" s="97">
        <f t="shared" si="1054"/>
        <v>1900</v>
      </c>
      <c r="AH4292" s="97" t="str">
        <f t="shared" si="1055"/>
        <v>01</v>
      </c>
      <c r="AI4292" s="97" t="str">
        <f t="shared" si="1056"/>
        <v>00</v>
      </c>
      <c r="AJ4292" s="97" t="str">
        <f t="shared" si="1057"/>
        <v>19000100</v>
      </c>
    </row>
    <row r="4293" spans="6:36" ht="12" customHeight="1" x14ac:dyDescent="0.15">
      <c r="F4293" s="86" t="str">
        <f t="shared" si="1046"/>
        <v>Saturday</v>
      </c>
      <c r="G4293" s="91"/>
      <c r="H4293" s="92" t="str">
        <f>VLOOKUP(MONTH(G4293),VLOOKUP!$W$1:$X$24,2)</f>
        <v>January</v>
      </c>
      <c r="I4293" s="92" t="str">
        <f t="shared" si="1047"/>
        <v/>
      </c>
      <c r="J4293" s="93" t="s">
        <v>748</v>
      </c>
      <c r="L4293" s="86" t="str">
        <f t="shared" si="1043"/>
        <v>National Mall [Washington, DC]</v>
      </c>
      <c r="M4293" s="86">
        <f t="shared" si="1048"/>
        <v>0</v>
      </c>
      <c r="N4293" s="93" t="str">
        <f t="shared" si="1045"/>
        <v>National Mall [Washington, DC]</v>
      </c>
      <c r="O4293" s="94"/>
      <c r="S4293" s="95">
        <f t="shared" si="1049"/>
        <v>0</v>
      </c>
      <c r="T4293" s="86" t="str">
        <f t="shared" si="1050"/>
        <v/>
      </c>
      <c r="U4293" s="86" t="str">
        <f t="shared" si="1044"/>
        <v/>
      </c>
      <c r="V4293" s="95" t="str">
        <f t="shared" si="1051"/>
        <v/>
      </c>
      <c r="AE4293" s="92" t="str">
        <f t="shared" si="1052"/>
        <v/>
      </c>
      <c r="AF4293" s="96" t="str">
        <f t="shared" si="1053"/>
        <v>&lt;a name='19000100'&gt;&lt;b&gt;: 0 - National Mall [Washington, DC]&lt;/b&gt;&lt;/a&gt;&lt;br&gt;</v>
      </c>
      <c r="AG4293" s="97">
        <f t="shared" si="1054"/>
        <v>1900</v>
      </c>
      <c r="AH4293" s="97" t="str">
        <f t="shared" si="1055"/>
        <v>01</v>
      </c>
      <c r="AI4293" s="97" t="str">
        <f t="shared" si="1056"/>
        <v>00</v>
      </c>
      <c r="AJ4293" s="97" t="str">
        <f t="shared" si="1057"/>
        <v>19000100</v>
      </c>
    </row>
    <row r="4294" spans="6:36" ht="12" customHeight="1" x14ac:dyDescent="0.15">
      <c r="F4294" s="86" t="str">
        <f t="shared" si="1046"/>
        <v>Saturday</v>
      </c>
      <c r="G4294" s="91"/>
      <c r="H4294" s="92" t="str">
        <f>VLOOKUP(MONTH(G4294),VLOOKUP!$W$1:$X$24,2)</f>
        <v>January</v>
      </c>
      <c r="I4294" s="92" t="str">
        <f t="shared" si="1047"/>
        <v/>
      </c>
      <c r="J4294" s="93" t="s">
        <v>748</v>
      </c>
      <c r="L4294" s="86" t="str">
        <f t="shared" si="1043"/>
        <v>National Mall [Washington, DC]</v>
      </c>
      <c r="M4294" s="86">
        <f t="shared" si="1048"/>
        <v>0</v>
      </c>
      <c r="N4294" s="93" t="str">
        <f t="shared" si="1045"/>
        <v>National Mall [Washington, DC]</v>
      </c>
      <c r="O4294" s="94"/>
      <c r="S4294" s="95">
        <f t="shared" si="1049"/>
        <v>0</v>
      </c>
      <c r="T4294" s="86" t="str">
        <f t="shared" si="1050"/>
        <v/>
      </c>
      <c r="U4294" s="86" t="str">
        <f t="shared" si="1044"/>
        <v/>
      </c>
      <c r="V4294" s="95" t="str">
        <f t="shared" si="1051"/>
        <v/>
      </c>
      <c r="AE4294" s="92" t="str">
        <f t="shared" si="1052"/>
        <v/>
      </c>
      <c r="AF4294" s="96" t="str">
        <f t="shared" si="1053"/>
        <v>&lt;a name='19000100'&gt;&lt;b&gt;: 0 - National Mall [Washington, DC]&lt;/b&gt;&lt;/a&gt;&lt;br&gt;</v>
      </c>
      <c r="AG4294" s="97">
        <f t="shared" si="1054"/>
        <v>1900</v>
      </c>
      <c r="AH4294" s="97" t="str">
        <f t="shared" si="1055"/>
        <v>01</v>
      </c>
      <c r="AI4294" s="97" t="str">
        <f t="shared" si="1056"/>
        <v>00</v>
      </c>
      <c r="AJ4294" s="97" t="str">
        <f t="shared" si="1057"/>
        <v>19000100</v>
      </c>
    </row>
    <row r="4295" spans="6:36" ht="12" customHeight="1" x14ac:dyDescent="0.15">
      <c r="F4295" s="86" t="str">
        <f t="shared" si="1046"/>
        <v>Saturday</v>
      </c>
      <c r="G4295" s="91"/>
      <c r="H4295" s="92" t="str">
        <f>VLOOKUP(MONTH(G4295),VLOOKUP!$W$1:$X$24,2)</f>
        <v>January</v>
      </c>
      <c r="I4295" s="92" t="str">
        <f t="shared" si="1047"/>
        <v/>
      </c>
      <c r="J4295" s="93" t="s">
        <v>748</v>
      </c>
      <c r="L4295" s="86" t="str">
        <f t="shared" si="1043"/>
        <v>National Mall [Washington, DC]</v>
      </c>
      <c r="M4295" s="86">
        <f t="shared" si="1048"/>
        <v>0</v>
      </c>
      <c r="N4295" s="93" t="str">
        <f t="shared" si="1045"/>
        <v>National Mall [Washington, DC]</v>
      </c>
      <c r="O4295" s="94"/>
      <c r="S4295" s="95">
        <f t="shared" si="1049"/>
        <v>0</v>
      </c>
      <c r="T4295" s="86" t="str">
        <f t="shared" si="1050"/>
        <v/>
      </c>
      <c r="U4295" s="86" t="str">
        <f t="shared" si="1044"/>
        <v/>
      </c>
      <c r="V4295" s="95" t="str">
        <f t="shared" si="1051"/>
        <v/>
      </c>
      <c r="AE4295" s="92" t="str">
        <f t="shared" si="1052"/>
        <v/>
      </c>
      <c r="AF4295" s="96" t="str">
        <f t="shared" si="1053"/>
        <v>&lt;a name='19000100'&gt;&lt;b&gt;: 0 - National Mall [Washington, DC]&lt;/b&gt;&lt;/a&gt;&lt;br&gt;</v>
      </c>
      <c r="AG4295" s="97">
        <f t="shared" si="1054"/>
        <v>1900</v>
      </c>
      <c r="AH4295" s="97" t="str">
        <f t="shared" si="1055"/>
        <v>01</v>
      </c>
      <c r="AI4295" s="97" t="str">
        <f t="shared" si="1056"/>
        <v>00</v>
      </c>
      <c r="AJ4295" s="97" t="str">
        <f t="shared" si="1057"/>
        <v>19000100</v>
      </c>
    </row>
    <row r="4296" spans="6:36" ht="12" customHeight="1" x14ac:dyDescent="0.15">
      <c r="F4296" s="86" t="str">
        <f t="shared" si="1046"/>
        <v>Saturday</v>
      </c>
      <c r="G4296" s="91"/>
      <c r="H4296" s="92" t="str">
        <f>VLOOKUP(MONTH(G4296),VLOOKUP!$W$1:$X$24,2)</f>
        <v>January</v>
      </c>
      <c r="I4296" s="92" t="str">
        <f t="shared" si="1047"/>
        <v/>
      </c>
      <c r="J4296" s="93" t="s">
        <v>1977</v>
      </c>
      <c r="L4296" s="86" t="str">
        <f t="shared" si="1043"/>
        <v>National Museum of African American History and Culture [1400 Constitution Avenue NW, WDC]</v>
      </c>
      <c r="M4296" s="86">
        <f t="shared" si="1048"/>
        <v>0</v>
      </c>
      <c r="N4296" s="93" t="str">
        <f t="shared" si="1045"/>
        <v>National Museum of African American History and Culture [1400 Constitution Avenue NW, WDC]</v>
      </c>
      <c r="O4296" s="94"/>
      <c r="S4296" s="95">
        <f t="shared" si="1049"/>
        <v>0</v>
      </c>
      <c r="T4296" s="86" t="str">
        <f t="shared" si="1050"/>
        <v/>
      </c>
      <c r="U4296" s="86" t="str">
        <f t="shared" si="1044"/>
        <v/>
      </c>
      <c r="V4296" s="95" t="str">
        <f t="shared" si="1051"/>
        <v/>
      </c>
      <c r="AE4296" s="92" t="str">
        <f t="shared" si="1052"/>
        <v/>
      </c>
      <c r="AF4296" s="96" t="str">
        <f t="shared" si="1053"/>
        <v>&lt;a name='19000100'&gt;&lt;b&gt;: 0 - National Museum of African American History and Culture [1400 Constitution Avenue NW, WDC]&lt;/b&gt;&lt;/a&gt;&lt;br&gt;</v>
      </c>
      <c r="AG4296" s="97">
        <f t="shared" si="1054"/>
        <v>1900</v>
      </c>
      <c r="AH4296" s="97" t="str">
        <f t="shared" si="1055"/>
        <v>01</v>
      </c>
      <c r="AI4296" s="97" t="str">
        <f t="shared" si="1056"/>
        <v>00</v>
      </c>
      <c r="AJ4296" s="97" t="str">
        <f t="shared" si="1057"/>
        <v>19000100</v>
      </c>
    </row>
    <row r="4297" spans="6:36" ht="12" customHeight="1" x14ac:dyDescent="0.15">
      <c r="F4297" s="86" t="str">
        <f t="shared" si="1046"/>
        <v>Saturday</v>
      </c>
      <c r="G4297" s="91"/>
      <c r="H4297" s="92" t="str">
        <f>VLOOKUP(MONTH(G4297),VLOOKUP!$W$1:$X$24,2)</f>
        <v>January</v>
      </c>
      <c r="I4297" s="92" t="str">
        <f t="shared" si="1047"/>
        <v/>
      </c>
      <c r="J4297" s="93" t="s">
        <v>1977</v>
      </c>
      <c r="L4297" s="86" t="str">
        <f t="shared" si="1043"/>
        <v>National Museum of African American History and Culture [1400 Constitution Avenue NW, WDC]</v>
      </c>
      <c r="M4297" s="86">
        <f t="shared" si="1048"/>
        <v>0</v>
      </c>
      <c r="N4297" s="93" t="str">
        <f t="shared" si="1045"/>
        <v>National Museum of African American History and Culture [1400 Constitution Avenue NW, WDC]</v>
      </c>
      <c r="O4297" s="94"/>
      <c r="S4297" s="95">
        <f t="shared" si="1049"/>
        <v>0</v>
      </c>
      <c r="T4297" s="86" t="str">
        <f t="shared" si="1050"/>
        <v/>
      </c>
      <c r="U4297" s="86" t="str">
        <f t="shared" si="1044"/>
        <v/>
      </c>
      <c r="V4297" s="95" t="str">
        <f t="shared" si="1051"/>
        <v/>
      </c>
      <c r="AE4297" s="92" t="str">
        <f t="shared" si="1052"/>
        <v/>
      </c>
      <c r="AF4297" s="96" t="str">
        <f t="shared" si="1053"/>
        <v>&lt;a name='19000100'&gt;&lt;b&gt;: 0 - National Museum of African American History and Culture [1400 Constitution Avenue NW, WDC]&lt;/b&gt;&lt;/a&gt;&lt;br&gt;</v>
      </c>
      <c r="AG4297" s="97">
        <f t="shared" si="1054"/>
        <v>1900</v>
      </c>
      <c r="AH4297" s="97" t="str">
        <f t="shared" si="1055"/>
        <v>01</v>
      </c>
      <c r="AI4297" s="97" t="str">
        <f t="shared" si="1056"/>
        <v>00</v>
      </c>
      <c r="AJ4297" s="97" t="str">
        <f t="shared" si="1057"/>
        <v>19000100</v>
      </c>
    </row>
    <row r="4298" spans="6:36" ht="12" customHeight="1" x14ac:dyDescent="0.15">
      <c r="F4298" s="86" t="str">
        <f t="shared" si="1046"/>
        <v>Saturday</v>
      </c>
      <c r="G4298" s="91"/>
      <c r="H4298" s="92" t="str">
        <f>VLOOKUP(MONTH(G4298),VLOOKUP!$W$1:$X$24,2)</f>
        <v>January</v>
      </c>
      <c r="I4298" s="92" t="str">
        <f t="shared" si="1047"/>
        <v/>
      </c>
      <c r="J4298" s="93" t="s">
        <v>1977</v>
      </c>
      <c r="L4298" s="86" t="str">
        <f t="shared" si="1043"/>
        <v>National Museum of African American History and Culture [1400 Constitution Avenue NW, WDC]</v>
      </c>
      <c r="M4298" s="86">
        <f t="shared" si="1048"/>
        <v>0</v>
      </c>
      <c r="N4298" s="93" t="str">
        <f t="shared" si="1045"/>
        <v>National Museum of African American History and Culture [1400 Constitution Avenue NW, WDC]</v>
      </c>
      <c r="O4298" s="94"/>
      <c r="S4298" s="95">
        <f t="shared" si="1049"/>
        <v>0</v>
      </c>
      <c r="T4298" s="86" t="str">
        <f t="shared" si="1050"/>
        <v/>
      </c>
      <c r="U4298" s="86" t="str">
        <f t="shared" si="1044"/>
        <v/>
      </c>
      <c r="V4298" s="95" t="str">
        <f t="shared" si="1051"/>
        <v/>
      </c>
      <c r="AE4298" s="92" t="str">
        <f t="shared" si="1052"/>
        <v/>
      </c>
      <c r="AF4298" s="96" t="str">
        <f t="shared" si="1053"/>
        <v>&lt;a name='19000100'&gt;&lt;b&gt;: 0 - National Museum of African American History and Culture [1400 Constitution Avenue NW, WDC]&lt;/b&gt;&lt;/a&gt;&lt;br&gt;</v>
      </c>
      <c r="AG4298" s="97">
        <f t="shared" si="1054"/>
        <v>1900</v>
      </c>
      <c r="AH4298" s="97" t="str">
        <f t="shared" si="1055"/>
        <v>01</v>
      </c>
      <c r="AI4298" s="97" t="str">
        <f t="shared" si="1056"/>
        <v>00</v>
      </c>
      <c r="AJ4298" s="97" t="str">
        <f t="shared" si="1057"/>
        <v>19000100</v>
      </c>
    </row>
    <row r="4299" spans="6:36" ht="12" customHeight="1" x14ac:dyDescent="0.15">
      <c r="F4299" s="86" t="str">
        <f t="shared" si="1046"/>
        <v>Saturday</v>
      </c>
      <c r="G4299" s="91"/>
      <c r="H4299" s="92" t="str">
        <f>VLOOKUP(MONTH(G4299),VLOOKUP!$W$1:$X$24,2)</f>
        <v>January</v>
      </c>
      <c r="I4299" s="92" t="str">
        <f t="shared" si="1047"/>
        <v/>
      </c>
      <c r="J4299" s="93" t="s">
        <v>1977</v>
      </c>
      <c r="L4299" s="86" t="str">
        <f t="shared" si="1043"/>
        <v>National Museum of African American History and Culture [1400 Constitution Avenue NW, WDC]</v>
      </c>
      <c r="M4299" s="86">
        <f t="shared" si="1048"/>
        <v>0</v>
      </c>
      <c r="N4299" s="93" t="str">
        <f t="shared" si="1045"/>
        <v>National Museum of African American History and Culture [1400 Constitution Avenue NW, WDC]</v>
      </c>
      <c r="O4299" s="94"/>
      <c r="S4299" s="95">
        <f t="shared" si="1049"/>
        <v>0</v>
      </c>
      <c r="T4299" s="86" t="str">
        <f t="shared" si="1050"/>
        <v/>
      </c>
      <c r="U4299" s="86" t="str">
        <f t="shared" si="1044"/>
        <v/>
      </c>
      <c r="V4299" s="95" t="str">
        <f t="shared" si="1051"/>
        <v/>
      </c>
      <c r="AE4299" s="92" t="str">
        <f t="shared" si="1052"/>
        <v/>
      </c>
      <c r="AF4299" s="96" t="str">
        <f t="shared" si="1053"/>
        <v>&lt;a name='19000100'&gt;&lt;b&gt;: 0 - National Museum of African American History and Culture [1400 Constitution Avenue NW, WDC]&lt;/b&gt;&lt;/a&gt;&lt;br&gt;</v>
      </c>
      <c r="AG4299" s="97">
        <f t="shared" si="1054"/>
        <v>1900</v>
      </c>
      <c r="AH4299" s="97" t="str">
        <f t="shared" si="1055"/>
        <v>01</v>
      </c>
      <c r="AI4299" s="97" t="str">
        <f t="shared" si="1056"/>
        <v>00</v>
      </c>
      <c r="AJ4299" s="97" t="str">
        <f t="shared" si="1057"/>
        <v>19000100</v>
      </c>
    </row>
    <row r="4300" spans="6:36" ht="12" customHeight="1" x14ac:dyDescent="0.15">
      <c r="F4300" s="86" t="str">
        <f t="shared" si="1046"/>
        <v>Saturday</v>
      </c>
      <c r="G4300" s="91"/>
      <c r="H4300" s="92" t="str">
        <f>VLOOKUP(MONTH(G4300),VLOOKUP!$W$1:$X$24,2)</f>
        <v>January</v>
      </c>
      <c r="I4300" s="92" t="str">
        <f t="shared" si="1047"/>
        <v/>
      </c>
      <c r="J4300" s="93" t="s">
        <v>930</v>
      </c>
      <c r="L4300" s="86" t="str">
        <f t="shared" si="1043"/>
        <v>National Museum of American History [14th St &amp; Constitution Ave, WDC]</v>
      </c>
      <c r="M4300" s="86">
        <f t="shared" si="1048"/>
        <v>0</v>
      </c>
      <c r="N4300" s="93" t="str">
        <f t="shared" si="1045"/>
        <v>National Museum of American History [14th St &amp; Constitution Ave, WDC]</v>
      </c>
      <c r="O4300" s="94"/>
      <c r="S4300" s="95">
        <f t="shared" si="1049"/>
        <v>0</v>
      </c>
      <c r="T4300" s="86" t="str">
        <f t="shared" si="1050"/>
        <v/>
      </c>
      <c r="U4300" s="86" t="str">
        <f t="shared" si="1044"/>
        <v/>
      </c>
      <c r="V4300" s="95" t="str">
        <f t="shared" si="1051"/>
        <v/>
      </c>
      <c r="AE4300" s="92" t="str">
        <f t="shared" si="1052"/>
        <v/>
      </c>
      <c r="AF4300" s="96" t="str">
        <f t="shared" si="1053"/>
        <v>&lt;a name='19000100'&gt;&lt;b&gt;: 0 - National Museum of American History [14th St &amp; Constitution Ave, WDC]&lt;/b&gt;&lt;/a&gt;&lt;br&gt;</v>
      </c>
      <c r="AG4300" s="97">
        <f t="shared" si="1054"/>
        <v>1900</v>
      </c>
      <c r="AH4300" s="97" t="str">
        <f t="shared" si="1055"/>
        <v>01</v>
      </c>
      <c r="AI4300" s="97" t="str">
        <f t="shared" si="1056"/>
        <v>00</v>
      </c>
      <c r="AJ4300" s="97" t="str">
        <f t="shared" si="1057"/>
        <v>19000100</v>
      </c>
    </row>
    <row r="4301" spans="6:36" ht="12" customHeight="1" x14ac:dyDescent="0.15">
      <c r="F4301" s="86" t="str">
        <f t="shared" si="1046"/>
        <v>Saturday</v>
      </c>
      <c r="G4301" s="91"/>
      <c r="H4301" s="92" t="str">
        <f>VLOOKUP(MONTH(G4301),VLOOKUP!$W$1:$X$24,2)</f>
        <v>January</v>
      </c>
      <c r="I4301" s="92" t="str">
        <f t="shared" si="1047"/>
        <v/>
      </c>
      <c r="J4301" s="93" t="s">
        <v>930</v>
      </c>
      <c r="L4301" s="86" t="str">
        <f t="shared" si="1043"/>
        <v>National Museum of American History [14th St &amp; Constitution Ave, WDC]</v>
      </c>
      <c r="M4301" s="86">
        <f t="shared" si="1048"/>
        <v>0</v>
      </c>
      <c r="N4301" s="93" t="str">
        <f t="shared" si="1045"/>
        <v>National Museum of American History [14th St &amp; Constitution Ave, WDC]</v>
      </c>
      <c r="O4301" s="94"/>
      <c r="S4301" s="95">
        <f t="shared" si="1049"/>
        <v>0</v>
      </c>
      <c r="T4301" s="86" t="str">
        <f t="shared" si="1050"/>
        <v/>
      </c>
      <c r="U4301" s="86" t="str">
        <f t="shared" si="1044"/>
        <v/>
      </c>
      <c r="V4301" s="95" t="str">
        <f t="shared" si="1051"/>
        <v/>
      </c>
      <c r="AE4301" s="92" t="str">
        <f t="shared" si="1052"/>
        <v/>
      </c>
      <c r="AF4301" s="96" t="str">
        <f t="shared" si="1053"/>
        <v>&lt;a name='19000100'&gt;&lt;b&gt;: 0 - National Museum of American History [14th St &amp; Constitution Ave, WDC]&lt;/b&gt;&lt;/a&gt;&lt;br&gt;</v>
      </c>
      <c r="AG4301" s="97">
        <f t="shared" si="1054"/>
        <v>1900</v>
      </c>
      <c r="AH4301" s="97" t="str">
        <f t="shared" si="1055"/>
        <v>01</v>
      </c>
      <c r="AI4301" s="97" t="str">
        <f t="shared" si="1056"/>
        <v>00</v>
      </c>
      <c r="AJ4301" s="97" t="str">
        <f t="shared" si="1057"/>
        <v>19000100</v>
      </c>
    </row>
    <row r="4302" spans="6:36" ht="12" customHeight="1" x14ac:dyDescent="0.15">
      <c r="F4302" s="86" t="str">
        <f t="shared" si="1046"/>
        <v>Saturday</v>
      </c>
      <c r="G4302" s="91"/>
      <c r="H4302" s="92" t="str">
        <f>VLOOKUP(MONTH(G4302),VLOOKUP!$W$1:$X$24,2)</f>
        <v>January</v>
      </c>
      <c r="I4302" s="92" t="str">
        <f t="shared" si="1047"/>
        <v/>
      </c>
      <c r="J4302" s="93" t="s">
        <v>930</v>
      </c>
      <c r="L4302" s="86" t="str">
        <f t="shared" si="1043"/>
        <v>National Museum of American History [14th St &amp; Constitution Ave, WDC]</v>
      </c>
      <c r="M4302" s="86">
        <f t="shared" si="1048"/>
        <v>0</v>
      </c>
      <c r="N4302" s="93" t="str">
        <f t="shared" si="1045"/>
        <v>National Museum of American History [14th St &amp; Constitution Ave, WDC]</v>
      </c>
      <c r="O4302" s="94"/>
      <c r="S4302" s="95">
        <f t="shared" si="1049"/>
        <v>0</v>
      </c>
      <c r="T4302" s="86" t="str">
        <f t="shared" si="1050"/>
        <v/>
      </c>
      <c r="U4302" s="86" t="str">
        <f t="shared" si="1044"/>
        <v/>
      </c>
      <c r="V4302" s="95" t="str">
        <f t="shared" si="1051"/>
        <v/>
      </c>
      <c r="AE4302" s="92" t="str">
        <f t="shared" si="1052"/>
        <v/>
      </c>
      <c r="AF4302" s="96" t="str">
        <f t="shared" si="1053"/>
        <v>&lt;a name='19000100'&gt;&lt;b&gt;: 0 - National Museum of American History [14th St &amp; Constitution Ave, WDC]&lt;/b&gt;&lt;/a&gt;&lt;br&gt;</v>
      </c>
      <c r="AG4302" s="97">
        <f t="shared" si="1054"/>
        <v>1900</v>
      </c>
      <c r="AH4302" s="97" t="str">
        <f t="shared" si="1055"/>
        <v>01</v>
      </c>
      <c r="AI4302" s="97" t="str">
        <f t="shared" si="1056"/>
        <v>00</v>
      </c>
      <c r="AJ4302" s="97" t="str">
        <f t="shared" si="1057"/>
        <v>19000100</v>
      </c>
    </row>
    <row r="4303" spans="6:36" ht="12" customHeight="1" x14ac:dyDescent="0.15">
      <c r="F4303" s="86" t="str">
        <f t="shared" si="1046"/>
        <v>Saturday</v>
      </c>
      <c r="H4303" s="92" t="str">
        <f>VLOOKUP(MONTH(G4303),VLOOKUP!$W$1:$X$24,2)</f>
        <v>January</v>
      </c>
      <c r="I4303" s="92" t="str">
        <f t="shared" si="1047"/>
        <v/>
      </c>
      <c r="J4303" s="93" t="s">
        <v>115</v>
      </c>
      <c r="L4303" s="86" t="str">
        <f t="shared" si="1043"/>
        <v>National Plaza at the National Harbor [Fort Washington, MD]</v>
      </c>
      <c r="M4303" s="86">
        <f t="shared" si="1048"/>
        <v>0</v>
      </c>
      <c r="N4303" s="93" t="str">
        <f t="shared" si="1045"/>
        <v>National Plaza at the National Harbor [Fort Washington, MD]</v>
      </c>
      <c r="O4303" s="94"/>
      <c r="S4303" s="95">
        <f t="shared" si="1049"/>
        <v>0</v>
      </c>
      <c r="T4303" s="86" t="str">
        <f t="shared" si="1050"/>
        <v/>
      </c>
      <c r="U4303" s="86" t="str">
        <f t="shared" si="1044"/>
        <v/>
      </c>
      <c r="V4303" s="95" t="str">
        <f t="shared" si="1051"/>
        <v/>
      </c>
      <c r="W4303" s="90" t="s">
        <v>221</v>
      </c>
      <c r="AE4303" s="92" t="str">
        <f t="shared" si="1052"/>
        <v/>
      </c>
      <c r="AF4303" s="96" t="str">
        <f t="shared" si="1053"/>
        <v>&lt;a name='19000100'&gt;&lt;b&gt;: 0 - National Plaza at the National Harbor [Fort Washington, MD]&lt;/b&gt;&lt;/a&gt;&lt;br&gt;</v>
      </c>
      <c r="AG4303" s="97">
        <f t="shared" si="1054"/>
        <v>1900</v>
      </c>
      <c r="AH4303" s="97" t="str">
        <f t="shared" si="1055"/>
        <v>01</v>
      </c>
      <c r="AI4303" s="97" t="str">
        <f t="shared" si="1056"/>
        <v>00</v>
      </c>
      <c r="AJ4303" s="97" t="str">
        <f t="shared" si="1057"/>
        <v>19000100</v>
      </c>
    </row>
    <row r="4304" spans="6:36" ht="12" customHeight="1" x14ac:dyDescent="0.15">
      <c r="F4304" s="86" t="str">
        <f t="shared" si="1046"/>
        <v>Saturday</v>
      </c>
      <c r="H4304" s="92" t="str">
        <f>VLOOKUP(MONTH(G4304),VLOOKUP!$W$1:$X$24,2)</f>
        <v>January</v>
      </c>
      <c r="I4304" s="92" t="str">
        <f t="shared" si="1047"/>
        <v/>
      </c>
      <c r="J4304" s="93" t="s">
        <v>115</v>
      </c>
      <c r="L4304" s="86" t="str">
        <f t="shared" si="1043"/>
        <v>National Plaza at the National Harbor [Fort Washington, MD]</v>
      </c>
      <c r="M4304" s="86">
        <f t="shared" si="1048"/>
        <v>0</v>
      </c>
      <c r="N4304" s="93" t="str">
        <f t="shared" si="1045"/>
        <v>National Plaza at the National Harbor [Fort Washington, MD]</v>
      </c>
      <c r="O4304" s="94"/>
      <c r="S4304" s="95">
        <f t="shared" si="1049"/>
        <v>0</v>
      </c>
      <c r="T4304" s="86" t="str">
        <f t="shared" si="1050"/>
        <v/>
      </c>
      <c r="U4304" s="86" t="str">
        <f t="shared" si="1044"/>
        <v/>
      </c>
      <c r="V4304" s="95" t="str">
        <f t="shared" si="1051"/>
        <v/>
      </c>
      <c r="W4304" s="90" t="s">
        <v>221</v>
      </c>
      <c r="AE4304" s="92" t="str">
        <f t="shared" si="1052"/>
        <v/>
      </c>
      <c r="AF4304" s="96" t="str">
        <f t="shared" si="1053"/>
        <v>&lt;a name='19000100'&gt;&lt;b&gt;: 0 - National Plaza at the National Harbor [Fort Washington, MD]&lt;/b&gt;&lt;/a&gt;&lt;br&gt;</v>
      </c>
      <c r="AG4304" s="97">
        <f t="shared" si="1054"/>
        <v>1900</v>
      </c>
      <c r="AH4304" s="97" t="str">
        <f t="shared" si="1055"/>
        <v>01</v>
      </c>
      <c r="AI4304" s="97" t="str">
        <f t="shared" si="1056"/>
        <v>00</v>
      </c>
      <c r="AJ4304" s="97" t="str">
        <f t="shared" si="1057"/>
        <v>19000100</v>
      </c>
    </row>
    <row r="4305" spans="6:36" ht="12" customHeight="1" x14ac:dyDescent="0.15">
      <c r="F4305" s="86" t="str">
        <f t="shared" si="1046"/>
        <v>Saturday</v>
      </c>
      <c r="H4305" s="92" t="str">
        <f>VLOOKUP(MONTH(G4305),VLOOKUP!$W$1:$X$24,2)</f>
        <v>January</v>
      </c>
      <c r="I4305" s="92" t="str">
        <f t="shared" si="1047"/>
        <v/>
      </c>
      <c r="J4305" s="93" t="s">
        <v>115</v>
      </c>
      <c r="L4305" s="86" t="str">
        <f t="shared" si="1043"/>
        <v>National Plaza at the National Harbor [Fort Washington, MD]</v>
      </c>
      <c r="M4305" s="86">
        <f t="shared" si="1048"/>
        <v>0</v>
      </c>
      <c r="N4305" s="93" t="str">
        <f t="shared" si="1045"/>
        <v>National Plaza at the National Harbor [Fort Washington, MD]</v>
      </c>
      <c r="O4305" s="94"/>
      <c r="S4305" s="95">
        <f t="shared" si="1049"/>
        <v>0</v>
      </c>
      <c r="T4305" s="86" t="str">
        <f t="shared" si="1050"/>
        <v/>
      </c>
      <c r="U4305" s="86" t="str">
        <f t="shared" si="1044"/>
        <v/>
      </c>
      <c r="V4305" s="95" t="str">
        <f t="shared" si="1051"/>
        <v/>
      </c>
      <c r="W4305" s="90" t="s">
        <v>221</v>
      </c>
      <c r="AE4305" s="92" t="str">
        <f t="shared" si="1052"/>
        <v/>
      </c>
      <c r="AF4305" s="96" t="str">
        <f t="shared" si="1053"/>
        <v>&lt;a name='19000100'&gt;&lt;b&gt;: 0 - National Plaza at the National Harbor [Fort Washington, MD]&lt;/b&gt;&lt;/a&gt;&lt;br&gt;</v>
      </c>
      <c r="AG4305" s="97">
        <f t="shared" si="1054"/>
        <v>1900</v>
      </c>
      <c r="AH4305" s="97" t="str">
        <f t="shared" si="1055"/>
        <v>01</v>
      </c>
      <c r="AI4305" s="97" t="str">
        <f t="shared" si="1056"/>
        <v>00</v>
      </c>
      <c r="AJ4305" s="97" t="str">
        <f t="shared" si="1057"/>
        <v>19000100</v>
      </c>
    </row>
    <row r="4306" spans="6:36" ht="12" customHeight="1" x14ac:dyDescent="0.15">
      <c r="F4306" s="86" t="str">
        <f t="shared" si="1046"/>
        <v>Saturday</v>
      </c>
      <c r="H4306" s="92" t="str">
        <f>VLOOKUP(MONTH(G4306),VLOOKUP!$W$1:$X$24,2)</f>
        <v>January</v>
      </c>
      <c r="I4306" s="92" t="str">
        <f t="shared" si="1047"/>
        <v/>
      </c>
      <c r="J4306" s="93" t="s">
        <v>115</v>
      </c>
      <c r="L4306" s="86" t="str">
        <f t="shared" si="1043"/>
        <v>National Plaza at the National Harbor [Fort Washington, MD]</v>
      </c>
      <c r="M4306" s="86">
        <f t="shared" si="1048"/>
        <v>0</v>
      </c>
      <c r="N4306" s="93" t="str">
        <f t="shared" si="1045"/>
        <v>National Plaza at the National Harbor [Fort Washington, MD]</v>
      </c>
      <c r="O4306" s="94"/>
      <c r="S4306" s="95">
        <f t="shared" si="1049"/>
        <v>0</v>
      </c>
      <c r="T4306" s="86" t="str">
        <f t="shared" si="1050"/>
        <v/>
      </c>
      <c r="U4306" s="86" t="str">
        <f t="shared" si="1044"/>
        <v/>
      </c>
      <c r="V4306" s="95" t="str">
        <f t="shared" si="1051"/>
        <v/>
      </c>
      <c r="W4306" s="90" t="s">
        <v>221</v>
      </c>
      <c r="AE4306" s="92" t="str">
        <f t="shared" si="1052"/>
        <v/>
      </c>
      <c r="AF4306" s="96" t="str">
        <f t="shared" si="1053"/>
        <v>&lt;a name='19000100'&gt;&lt;b&gt;: 0 - National Plaza at the National Harbor [Fort Washington, MD]&lt;/b&gt;&lt;/a&gt;&lt;br&gt;</v>
      </c>
      <c r="AG4306" s="97">
        <f t="shared" si="1054"/>
        <v>1900</v>
      </c>
      <c r="AH4306" s="97" t="str">
        <f t="shared" si="1055"/>
        <v>01</v>
      </c>
      <c r="AI4306" s="97" t="str">
        <f t="shared" si="1056"/>
        <v>00</v>
      </c>
      <c r="AJ4306" s="97" t="str">
        <f t="shared" si="1057"/>
        <v>19000100</v>
      </c>
    </row>
    <row r="4307" spans="6:36" ht="12" customHeight="1" x14ac:dyDescent="0.15">
      <c r="F4307" s="86" t="str">
        <f t="shared" si="1046"/>
        <v>Saturday</v>
      </c>
      <c r="H4307" s="92" t="str">
        <f>VLOOKUP(MONTH(G4307),VLOOKUP!$W$1:$X$24,2)</f>
        <v>January</v>
      </c>
      <c r="I4307" s="92" t="str">
        <f t="shared" si="1047"/>
        <v/>
      </c>
      <c r="J4307" s="93" t="s">
        <v>115</v>
      </c>
      <c r="L4307" s="86" t="str">
        <f t="shared" si="1043"/>
        <v>National Plaza at the National Harbor [Fort Washington, MD]</v>
      </c>
      <c r="M4307" s="86">
        <f t="shared" si="1048"/>
        <v>0</v>
      </c>
      <c r="N4307" s="93" t="str">
        <f t="shared" si="1045"/>
        <v>National Plaza at the National Harbor [Fort Washington, MD]</v>
      </c>
      <c r="O4307" s="94"/>
      <c r="S4307" s="95">
        <f t="shared" si="1049"/>
        <v>0</v>
      </c>
      <c r="T4307" s="86" t="str">
        <f t="shared" si="1050"/>
        <v/>
      </c>
      <c r="U4307" s="86" t="str">
        <f t="shared" si="1044"/>
        <v/>
      </c>
      <c r="V4307" s="95" t="str">
        <f t="shared" si="1051"/>
        <v/>
      </c>
      <c r="W4307" s="90" t="s">
        <v>221</v>
      </c>
      <c r="AE4307" s="92" t="str">
        <f t="shared" si="1052"/>
        <v/>
      </c>
      <c r="AF4307" s="96" t="str">
        <f t="shared" si="1053"/>
        <v>&lt;a name='19000100'&gt;&lt;b&gt;: 0 - National Plaza at the National Harbor [Fort Washington, MD]&lt;/b&gt;&lt;/a&gt;&lt;br&gt;</v>
      </c>
      <c r="AG4307" s="97">
        <f t="shared" si="1054"/>
        <v>1900</v>
      </c>
      <c r="AH4307" s="97" t="str">
        <f t="shared" si="1055"/>
        <v>01</v>
      </c>
      <c r="AI4307" s="97" t="str">
        <f t="shared" si="1056"/>
        <v>00</v>
      </c>
      <c r="AJ4307" s="97" t="str">
        <f t="shared" si="1057"/>
        <v>19000100</v>
      </c>
    </row>
    <row r="4308" spans="6:36" ht="12" customHeight="1" x14ac:dyDescent="0.15">
      <c r="F4308" s="86" t="str">
        <f t="shared" si="1046"/>
        <v>Saturday</v>
      </c>
      <c r="H4308" s="92" t="str">
        <f>VLOOKUP(MONTH(G4308),VLOOKUP!$W$1:$X$24,2)</f>
        <v>January</v>
      </c>
      <c r="I4308" s="92" t="str">
        <f t="shared" si="1047"/>
        <v/>
      </c>
      <c r="J4308" s="93" t="s">
        <v>115</v>
      </c>
      <c r="L4308" s="86" t="str">
        <f t="shared" si="1043"/>
        <v>National Plaza at the National Harbor [Fort Washington, MD]</v>
      </c>
      <c r="M4308" s="86">
        <f t="shared" si="1048"/>
        <v>0</v>
      </c>
      <c r="N4308" s="93" t="str">
        <f t="shared" si="1045"/>
        <v>National Plaza at the National Harbor [Fort Washington, MD]</v>
      </c>
      <c r="O4308" s="94"/>
      <c r="S4308" s="95">
        <f t="shared" si="1049"/>
        <v>0</v>
      </c>
      <c r="T4308" s="86" t="str">
        <f t="shared" si="1050"/>
        <v/>
      </c>
      <c r="U4308" s="86" t="str">
        <f t="shared" si="1044"/>
        <v/>
      </c>
      <c r="V4308" s="95" t="str">
        <f t="shared" si="1051"/>
        <v/>
      </c>
      <c r="W4308" s="90" t="s">
        <v>221</v>
      </c>
      <c r="X4308" s="99"/>
      <c r="Y4308" s="99"/>
      <c r="AE4308" s="92" t="str">
        <f t="shared" si="1052"/>
        <v/>
      </c>
      <c r="AF4308" s="96" t="str">
        <f t="shared" si="1053"/>
        <v>&lt;a name='19000100'&gt;&lt;b&gt;: 0 - National Plaza at the National Harbor [Fort Washington, MD]&lt;/b&gt;&lt;/a&gt;&lt;br&gt;</v>
      </c>
      <c r="AG4308" s="97">
        <f t="shared" si="1054"/>
        <v>1900</v>
      </c>
      <c r="AH4308" s="97" t="str">
        <f t="shared" si="1055"/>
        <v>01</v>
      </c>
      <c r="AI4308" s="97" t="str">
        <f t="shared" si="1056"/>
        <v>00</v>
      </c>
      <c r="AJ4308" s="97" t="str">
        <f t="shared" si="1057"/>
        <v>19000100</v>
      </c>
    </row>
    <row r="4309" spans="6:36" ht="12" customHeight="1" x14ac:dyDescent="0.15">
      <c r="F4309" s="86" t="str">
        <f t="shared" si="1046"/>
        <v>Saturday</v>
      </c>
      <c r="H4309" s="92" t="str">
        <f>VLOOKUP(MONTH(G4309),VLOOKUP!$W$1:$X$24,2)</f>
        <v>January</v>
      </c>
      <c r="I4309" s="92" t="str">
        <f t="shared" si="1047"/>
        <v/>
      </c>
      <c r="J4309" s="93" t="s">
        <v>115</v>
      </c>
      <c r="L4309" s="86" t="str">
        <f t="shared" si="1043"/>
        <v>National Plaza at the National Harbor [Fort Washington, MD]</v>
      </c>
      <c r="M4309" s="86">
        <f t="shared" si="1048"/>
        <v>0</v>
      </c>
      <c r="N4309" s="93" t="str">
        <f t="shared" si="1045"/>
        <v>National Plaza at the National Harbor [Fort Washington, MD]</v>
      </c>
      <c r="O4309" s="94"/>
      <c r="S4309" s="95">
        <f t="shared" si="1049"/>
        <v>0</v>
      </c>
      <c r="T4309" s="86" t="str">
        <f t="shared" si="1050"/>
        <v/>
      </c>
      <c r="U4309" s="86" t="str">
        <f t="shared" si="1044"/>
        <v/>
      </c>
      <c r="V4309" s="95" t="str">
        <f t="shared" si="1051"/>
        <v/>
      </c>
      <c r="W4309" s="90" t="s">
        <v>221</v>
      </c>
      <c r="AE4309" s="92" t="str">
        <f t="shared" si="1052"/>
        <v/>
      </c>
      <c r="AF4309" s="96" t="str">
        <f t="shared" si="1053"/>
        <v>&lt;a name='19000100'&gt;&lt;b&gt;: 0 - National Plaza at the National Harbor [Fort Washington, MD]&lt;/b&gt;&lt;/a&gt;&lt;br&gt;</v>
      </c>
      <c r="AG4309" s="97">
        <f t="shared" si="1054"/>
        <v>1900</v>
      </c>
      <c r="AH4309" s="97" t="str">
        <f t="shared" si="1055"/>
        <v>01</v>
      </c>
      <c r="AI4309" s="97" t="str">
        <f t="shared" si="1056"/>
        <v>00</v>
      </c>
      <c r="AJ4309" s="97" t="str">
        <f t="shared" si="1057"/>
        <v>19000100</v>
      </c>
    </row>
    <row r="4310" spans="6:36" ht="12" customHeight="1" x14ac:dyDescent="0.15">
      <c r="F4310" s="86" t="str">
        <f t="shared" si="1046"/>
        <v>Saturday</v>
      </c>
      <c r="H4310" s="92" t="str">
        <f>VLOOKUP(MONTH(G4310),VLOOKUP!$W$1:$X$24,2)</f>
        <v>January</v>
      </c>
      <c r="I4310" s="92" t="str">
        <f t="shared" si="1047"/>
        <v/>
      </c>
      <c r="J4310" s="93" t="s">
        <v>115</v>
      </c>
      <c r="L4310" s="86" t="str">
        <f t="shared" si="1043"/>
        <v>National Plaza at the National Harbor [Fort Washington, MD]</v>
      </c>
      <c r="M4310" s="86">
        <f t="shared" si="1048"/>
        <v>0</v>
      </c>
      <c r="N4310" s="93" t="str">
        <f t="shared" si="1045"/>
        <v>National Plaza at the National Harbor [Fort Washington, MD]</v>
      </c>
      <c r="O4310" s="94"/>
      <c r="S4310" s="95">
        <f t="shared" si="1049"/>
        <v>0</v>
      </c>
      <c r="T4310" s="86" t="str">
        <f t="shared" si="1050"/>
        <v/>
      </c>
      <c r="U4310" s="86" t="str">
        <f t="shared" si="1044"/>
        <v/>
      </c>
      <c r="V4310" s="95" t="str">
        <f t="shared" si="1051"/>
        <v/>
      </c>
      <c r="W4310" s="90" t="s">
        <v>221</v>
      </c>
      <c r="AE4310" s="92" t="str">
        <f t="shared" si="1052"/>
        <v/>
      </c>
      <c r="AF4310" s="96" t="str">
        <f t="shared" si="1053"/>
        <v>&lt;a name='19000100'&gt;&lt;b&gt;: 0 - National Plaza at the National Harbor [Fort Washington, MD]&lt;/b&gt;&lt;/a&gt;&lt;br&gt;</v>
      </c>
      <c r="AG4310" s="97">
        <f t="shared" si="1054"/>
        <v>1900</v>
      </c>
      <c r="AH4310" s="97" t="str">
        <f t="shared" si="1055"/>
        <v>01</v>
      </c>
      <c r="AI4310" s="97" t="str">
        <f t="shared" si="1056"/>
        <v>00</v>
      </c>
      <c r="AJ4310" s="97" t="str">
        <f t="shared" si="1057"/>
        <v>19000100</v>
      </c>
    </row>
    <row r="4311" spans="6:36" ht="12" customHeight="1" x14ac:dyDescent="0.15">
      <c r="F4311" s="86" t="str">
        <f t="shared" si="1046"/>
        <v>Saturday</v>
      </c>
      <c r="H4311" s="92" t="str">
        <f>VLOOKUP(MONTH(G4311),VLOOKUP!$W$1:$X$24,2)</f>
        <v>January</v>
      </c>
      <c r="I4311" s="92" t="str">
        <f t="shared" si="1047"/>
        <v/>
      </c>
      <c r="J4311" s="93" t="s">
        <v>115</v>
      </c>
      <c r="L4311" s="86" t="str">
        <f t="shared" si="1043"/>
        <v>National Plaza at the National Harbor [Fort Washington, MD]</v>
      </c>
      <c r="M4311" s="86">
        <f t="shared" si="1048"/>
        <v>0</v>
      </c>
      <c r="N4311" s="93" t="str">
        <f t="shared" si="1045"/>
        <v>National Plaza at the National Harbor [Fort Washington, MD]</v>
      </c>
      <c r="O4311" s="94"/>
      <c r="S4311" s="95">
        <f t="shared" si="1049"/>
        <v>0</v>
      </c>
      <c r="T4311" s="86" t="str">
        <f t="shared" si="1050"/>
        <v/>
      </c>
      <c r="U4311" s="86" t="str">
        <f t="shared" si="1044"/>
        <v/>
      </c>
      <c r="V4311" s="95" t="str">
        <f t="shared" si="1051"/>
        <v/>
      </c>
      <c r="W4311" s="90" t="s">
        <v>221</v>
      </c>
      <c r="AE4311" s="92" t="str">
        <f t="shared" si="1052"/>
        <v/>
      </c>
      <c r="AF4311" s="96" t="str">
        <f t="shared" si="1053"/>
        <v>&lt;a name='19000100'&gt;&lt;b&gt;: 0 - National Plaza at the National Harbor [Fort Washington, MD]&lt;/b&gt;&lt;/a&gt;&lt;br&gt;</v>
      </c>
      <c r="AG4311" s="97">
        <f t="shared" si="1054"/>
        <v>1900</v>
      </c>
      <c r="AH4311" s="97" t="str">
        <f t="shared" si="1055"/>
        <v>01</v>
      </c>
      <c r="AI4311" s="97" t="str">
        <f t="shared" si="1056"/>
        <v>00</v>
      </c>
      <c r="AJ4311" s="97" t="str">
        <f t="shared" si="1057"/>
        <v>19000100</v>
      </c>
    </row>
    <row r="4312" spans="6:36" ht="12" customHeight="1" x14ac:dyDescent="0.15">
      <c r="F4312" s="86" t="str">
        <f t="shared" si="1046"/>
        <v>Saturday</v>
      </c>
      <c r="H4312" s="92" t="str">
        <f>VLOOKUP(MONTH(G4312),VLOOKUP!$W$1:$X$24,2)</f>
        <v>January</v>
      </c>
      <c r="I4312" s="92" t="str">
        <f t="shared" si="1047"/>
        <v/>
      </c>
      <c r="J4312" s="93" t="s">
        <v>115</v>
      </c>
      <c r="L4312" s="86" t="str">
        <f t="shared" si="1043"/>
        <v>National Plaza at the National Harbor [Fort Washington, MD]</v>
      </c>
      <c r="M4312" s="86">
        <f t="shared" si="1048"/>
        <v>0</v>
      </c>
      <c r="N4312" s="93" t="str">
        <f t="shared" si="1045"/>
        <v>National Plaza at the National Harbor [Fort Washington, MD]</v>
      </c>
      <c r="O4312" s="94"/>
      <c r="S4312" s="95">
        <f t="shared" si="1049"/>
        <v>0</v>
      </c>
      <c r="T4312" s="86" t="str">
        <f t="shared" si="1050"/>
        <v/>
      </c>
      <c r="U4312" s="86" t="str">
        <f t="shared" si="1044"/>
        <v/>
      </c>
      <c r="V4312" s="95" t="str">
        <f t="shared" si="1051"/>
        <v/>
      </c>
      <c r="W4312" s="90" t="s">
        <v>221</v>
      </c>
      <c r="AE4312" s="92" t="str">
        <f t="shared" si="1052"/>
        <v/>
      </c>
      <c r="AF4312" s="96" t="str">
        <f t="shared" si="1053"/>
        <v>&lt;a name='19000100'&gt;&lt;b&gt;: 0 - National Plaza at the National Harbor [Fort Washington, MD]&lt;/b&gt;&lt;/a&gt;&lt;br&gt;</v>
      </c>
      <c r="AG4312" s="97">
        <f t="shared" si="1054"/>
        <v>1900</v>
      </c>
      <c r="AH4312" s="97" t="str">
        <f t="shared" si="1055"/>
        <v>01</v>
      </c>
      <c r="AI4312" s="97" t="str">
        <f t="shared" si="1056"/>
        <v>00</v>
      </c>
      <c r="AJ4312" s="97" t="str">
        <f t="shared" si="1057"/>
        <v>19000100</v>
      </c>
    </row>
    <row r="4313" spans="6:36" ht="12" customHeight="1" x14ac:dyDescent="0.15">
      <c r="F4313" s="86" t="str">
        <f t="shared" si="1046"/>
        <v>Saturday</v>
      </c>
      <c r="H4313" s="92" t="str">
        <f>VLOOKUP(MONTH(G4313),VLOOKUP!$W$1:$X$24,2)</f>
        <v>January</v>
      </c>
      <c r="I4313" s="92" t="str">
        <f t="shared" si="1047"/>
        <v/>
      </c>
      <c r="J4313" s="93" t="s">
        <v>115</v>
      </c>
      <c r="L4313" s="86" t="str">
        <f t="shared" si="1043"/>
        <v>National Plaza at the National Harbor [Fort Washington, MD]</v>
      </c>
      <c r="M4313" s="86">
        <f t="shared" si="1048"/>
        <v>0</v>
      </c>
      <c r="N4313" s="93" t="str">
        <f t="shared" si="1045"/>
        <v>National Plaza at the National Harbor [Fort Washington, MD]</v>
      </c>
      <c r="O4313" s="94"/>
      <c r="S4313" s="95">
        <f t="shared" si="1049"/>
        <v>0</v>
      </c>
      <c r="T4313" s="86" t="str">
        <f t="shared" si="1050"/>
        <v/>
      </c>
      <c r="U4313" s="86" t="str">
        <f t="shared" si="1044"/>
        <v/>
      </c>
      <c r="V4313" s="95" t="str">
        <f t="shared" si="1051"/>
        <v/>
      </c>
      <c r="W4313" s="90" t="s">
        <v>221</v>
      </c>
      <c r="AE4313" s="92" t="str">
        <f t="shared" si="1052"/>
        <v/>
      </c>
      <c r="AF4313" s="96" t="str">
        <f t="shared" si="1053"/>
        <v>&lt;a name='19000100'&gt;&lt;b&gt;: 0 - National Plaza at the National Harbor [Fort Washington, MD]&lt;/b&gt;&lt;/a&gt;&lt;br&gt;</v>
      </c>
      <c r="AG4313" s="97">
        <f t="shared" si="1054"/>
        <v>1900</v>
      </c>
      <c r="AH4313" s="97" t="str">
        <f t="shared" si="1055"/>
        <v>01</v>
      </c>
      <c r="AI4313" s="97" t="str">
        <f t="shared" si="1056"/>
        <v>00</v>
      </c>
      <c r="AJ4313" s="97" t="str">
        <f t="shared" si="1057"/>
        <v>19000100</v>
      </c>
    </row>
    <row r="4314" spans="6:36" ht="12" customHeight="1" x14ac:dyDescent="0.15">
      <c r="F4314" s="86" t="str">
        <f t="shared" si="1046"/>
        <v>Saturday</v>
      </c>
      <c r="H4314" s="92" t="str">
        <f>VLOOKUP(MONTH(G4314),VLOOKUP!$W$1:$X$24,2)</f>
        <v>January</v>
      </c>
      <c r="I4314" s="92" t="str">
        <f t="shared" si="1047"/>
        <v/>
      </c>
      <c r="J4314" s="93" t="s">
        <v>115</v>
      </c>
      <c r="L4314" s="86" t="str">
        <f t="shared" si="1043"/>
        <v>National Plaza at the National Harbor [Fort Washington, MD]</v>
      </c>
      <c r="M4314" s="86">
        <f t="shared" si="1048"/>
        <v>0</v>
      </c>
      <c r="N4314" s="93" t="str">
        <f t="shared" si="1045"/>
        <v>National Plaza at the National Harbor [Fort Washington, MD]</v>
      </c>
      <c r="O4314" s="94"/>
      <c r="S4314" s="95">
        <f t="shared" si="1049"/>
        <v>0</v>
      </c>
      <c r="T4314" s="86" t="str">
        <f t="shared" si="1050"/>
        <v/>
      </c>
      <c r="U4314" s="86" t="str">
        <f t="shared" si="1044"/>
        <v/>
      </c>
      <c r="V4314" s="95" t="str">
        <f t="shared" si="1051"/>
        <v/>
      </c>
      <c r="W4314" s="90" t="s">
        <v>221</v>
      </c>
      <c r="AE4314" s="92" t="str">
        <f t="shared" si="1052"/>
        <v/>
      </c>
      <c r="AF4314" s="96" t="str">
        <f t="shared" si="1053"/>
        <v>&lt;a name='19000100'&gt;&lt;b&gt;: 0 - National Plaza at the National Harbor [Fort Washington, MD]&lt;/b&gt;&lt;/a&gt;&lt;br&gt;</v>
      </c>
      <c r="AG4314" s="97">
        <f t="shared" si="1054"/>
        <v>1900</v>
      </c>
      <c r="AH4314" s="97" t="str">
        <f t="shared" si="1055"/>
        <v>01</v>
      </c>
      <c r="AI4314" s="97" t="str">
        <f t="shared" si="1056"/>
        <v>00</v>
      </c>
      <c r="AJ4314" s="97" t="str">
        <f t="shared" si="1057"/>
        <v>19000100</v>
      </c>
    </row>
    <row r="4315" spans="6:36" ht="12" customHeight="1" x14ac:dyDescent="0.15">
      <c r="F4315" s="86" t="str">
        <f t="shared" si="1046"/>
        <v>Saturday</v>
      </c>
      <c r="H4315" s="92" t="str">
        <f>VLOOKUP(MONTH(G4315),VLOOKUP!$W$1:$X$24,2)</f>
        <v>January</v>
      </c>
      <c r="I4315" s="92" t="str">
        <f t="shared" si="1047"/>
        <v/>
      </c>
      <c r="J4315" s="93" t="s">
        <v>115</v>
      </c>
      <c r="L4315" s="86" t="str">
        <f t="shared" si="1043"/>
        <v>National Plaza at the National Harbor [Fort Washington, MD]</v>
      </c>
      <c r="M4315" s="86">
        <f t="shared" si="1048"/>
        <v>0</v>
      </c>
      <c r="N4315" s="93" t="str">
        <f t="shared" si="1045"/>
        <v>National Plaza at the National Harbor [Fort Washington, MD]</v>
      </c>
      <c r="O4315" s="94"/>
      <c r="S4315" s="95">
        <f t="shared" si="1049"/>
        <v>0</v>
      </c>
      <c r="T4315" s="86" t="str">
        <f t="shared" si="1050"/>
        <v/>
      </c>
      <c r="U4315" s="86" t="str">
        <f t="shared" si="1044"/>
        <v/>
      </c>
      <c r="V4315" s="95" t="str">
        <f t="shared" si="1051"/>
        <v/>
      </c>
      <c r="W4315" s="90" t="s">
        <v>221</v>
      </c>
      <c r="AE4315" s="92" t="str">
        <f t="shared" si="1052"/>
        <v/>
      </c>
      <c r="AF4315" s="96" t="str">
        <f t="shared" si="1053"/>
        <v>&lt;a name='19000100'&gt;&lt;b&gt;: 0 - National Plaza at the National Harbor [Fort Washington, MD]&lt;/b&gt;&lt;/a&gt;&lt;br&gt;</v>
      </c>
      <c r="AG4315" s="97">
        <f t="shared" si="1054"/>
        <v>1900</v>
      </c>
      <c r="AH4315" s="97" t="str">
        <f t="shared" si="1055"/>
        <v>01</v>
      </c>
      <c r="AI4315" s="97" t="str">
        <f t="shared" si="1056"/>
        <v>00</v>
      </c>
      <c r="AJ4315" s="97" t="str">
        <f t="shared" si="1057"/>
        <v>19000100</v>
      </c>
    </row>
    <row r="4316" spans="6:36" ht="12" customHeight="1" x14ac:dyDescent="0.15">
      <c r="F4316" s="86" t="str">
        <f t="shared" si="1046"/>
        <v>Saturday</v>
      </c>
      <c r="H4316" s="92" t="str">
        <f>VLOOKUP(MONTH(G4316),VLOOKUP!$W$1:$X$24,2)</f>
        <v>January</v>
      </c>
      <c r="I4316" s="92" t="str">
        <f t="shared" si="1047"/>
        <v/>
      </c>
      <c r="J4316" s="93" t="s">
        <v>115</v>
      </c>
      <c r="L4316" s="86" t="str">
        <f t="shared" si="1043"/>
        <v>National Plaza at the National Harbor [Fort Washington, MD]</v>
      </c>
      <c r="M4316" s="86">
        <f t="shared" si="1048"/>
        <v>0</v>
      </c>
      <c r="N4316" s="93" t="str">
        <f t="shared" si="1045"/>
        <v>National Plaza at the National Harbor [Fort Washington, MD]</v>
      </c>
      <c r="O4316" s="94"/>
      <c r="S4316" s="95">
        <f t="shared" si="1049"/>
        <v>0</v>
      </c>
      <c r="T4316" s="86" t="str">
        <f t="shared" si="1050"/>
        <v/>
      </c>
      <c r="U4316" s="86" t="str">
        <f t="shared" si="1044"/>
        <v/>
      </c>
      <c r="V4316" s="95" t="str">
        <f t="shared" si="1051"/>
        <v/>
      </c>
      <c r="W4316" s="90" t="s">
        <v>221</v>
      </c>
      <c r="AE4316" s="92" t="str">
        <f t="shared" si="1052"/>
        <v/>
      </c>
      <c r="AF4316" s="96" t="str">
        <f t="shared" si="1053"/>
        <v>&lt;a name='19000100'&gt;&lt;b&gt;: 0 - National Plaza at the National Harbor [Fort Washington, MD]&lt;/b&gt;&lt;/a&gt;&lt;br&gt;</v>
      </c>
      <c r="AG4316" s="97">
        <f t="shared" si="1054"/>
        <v>1900</v>
      </c>
      <c r="AH4316" s="97" t="str">
        <f t="shared" si="1055"/>
        <v>01</v>
      </c>
      <c r="AI4316" s="97" t="str">
        <f t="shared" si="1056"/>
        <v>00</v>
      </c>
      <c r="AJ4316" s="97" t="str">
        <f t="shared" si="1057"/>
        <v>19000100</v>
      </c>
    </row>
    <row r="4317" spans="6:36" ht="12" customHeight="1" x14ac:dyDescent="0.15">
      <c r="F4317" s="86" t="str">
        <f t="shared" si="1046"/>
        <v>Saturday</v>
      </c>
      <c r="H4317" s="92" t="str">
        <f>VLOOKUP(MONTH(G4317),VLOOKUP!$W$1:$X$24,2)</f>
        <v>January</v>
      </c>
      <c r="I4317" s="92" t="str">
        <f t="shared" si="1047"/>
        <v/>
      </c>
      <c r="J4317" s="93" t="s">
        <v>115</v>
      </c>
      <c r="L4317" s="86" t="str">
        <f t="shared" ref="L4317:L4380" si="1058">IF(ISBLANK(K4317),N4317,N4317&amp;" ("&amp;K4317&amp;")")</f>
        <v>National Plaza at the National Harbor [Fort Washington, MD]</v>
      </c>
      <c r="M4317" s="86">
        <f t="shared" si="1048"/>
        <v>0</v>
      </c>
      <c r="N4317" s="93" t="str">
        <f t="shared" si="1045"/>
        <v>National Plaza at the National Harbor [Fort Washington, MD]</v>
      </c>
      <c r="O4317" s="94"/>
      <c r="S4317" s="95">
        <f t="shared" si="1049"/>
        <v>0</v>
      </c>
      <c r="T4317" s="86" t="str">
        <f t="shared" si="1050"/>
        <v/>
      </c>
      <c r="U4317" s="86" t="str">
        <f t="shared" si="1044"/>
        <v/>
      </c>
      <c r="V4317" s="95" t="str">
        <f t="shared" si="1051"/>
        <v/>
      </c>
      <c r="W4317" s="90" t="s">
        <v>221</v>
      </c>
      <c r="X4317" s="99"/>
      <c r="Y4317" s="99"/>
      <c r="AE4317" s="92" t="str">
        <f t="shared" si="1052"/>
        <v/>
      </c>
      <c r="AF4317" s="96" t="str">
        <f t="shared" si="1053"/>
        <v>&lt;a name='19000100'&gt;&lt;b&gt;: 0 - National Plaza at the National Harbor [Fort Washington, MD]&lt;/b&gt;&lt;/a&gt;&lt;br&gt;</v>
      </c>
      <c r="AG4317" s="97">
        <f t="shared" si="1054"/>
        <v>1900</v>
      </c>
      <c r="AH4317" s="97" t="str">
        <f t="shared" si="1055"/>
        <v>01</v>
      </c>
      <c r="AI4317" s="97" t="str">
        <f t="shared" si="1056"/>
        <v>00</v>
      </c>
      <c r="AJ4317" s="97" t="str">
        <f t="shared" si="1057"/>
        <v>19000100</v>
      </c>
    </row>
    <row r="4318" spans="6:36" ht="12" customHeight="1" x14ac:dyDescent="0.15">
      <c r="F4318" s="86" t="str">
        <f t="shared" si="1046"/>
        <v>Saturday</v>
      </c>
      <c r="H4318" s="92" t="str">
        <f>VLOOKUP(MONTH(G4318),VLOOKUP!$W$1:$X$24,2)</f>
        <v>January</v>
      </c>
      <c r="I4318" s="92" t="str">
        <f t="shared" si="1047"/>
        <v/>
      </c>
      <c r="J4318" s="93" t="s">
        <v>115</v>
      </c>
      <c r="L4318" s="86" t="str">
        <f t="shared" si="1058"/>
        <v>National Plaza at the National Harbor [Fort Washington, MD]</v>
      </c>
      <c r="M4318" s="86">
        <f t="shared" si="1048"/>
        <v>0</v>
      </c>
      <c r="N4318" s="93" t="str">
        <f t="shared" si="1045"/>
        <v>National Plaza at the National Harbor [Fort Washington, MD]</v>
      </c>
      <c r="O4318" s="94"/>
      <c r="S4318" s="95">
        <f t="shared" si="1049"/>
        <v>0</v>
      </c>
      <c r="T4318" s="86" t="str">
        <f t="shared" si="1050"/>
        <v/>
      </c>
      <c r="U4318" s="86" t="str">
        <f t="shared" si="1044"/>
        <v/>
      </c>
      <c r="V4318" s="95" t="str">
        <f t="shared" si="1051"/>
        <v/>
      </c>
      <c r="W4318" s="90" t="s">
        <v>221</v>
      </c>
      <c r="AE4318" s="92" t="str">
        <f t="shared" si="1052"/>
        <v/>
      </c>
      <c r="AF4318" s="96" t="str">
        <f t="shared" si="1053"/>
        <v>&lt;a name='19000100'&gt;&lt;b&gt;: 0 - National Plaza at the National Harbor [Fort Washington, MD]&lt;/b&gt;&lt;/a&gt;&lt;br&gt;</v>
      </c>
      <c r="AG4318" s="97">
        <f t="shared" si="1054"/>
        <v>1900</v>
      </c>
      <c r="AH4318" s="97" t="str">
        <f t="shared" si="1055"/>
        <v>01</v>
      </c>
      <c r="AI4318" s="97" t="str">
        <f t="shared" si="1056"/>
        <v>00</v>
      </c>
      <c r="AJ4318" s="97" t="str">
        <f t="shared" si="1057"/>
        <v>19000100</v>
      </c>
    </row>
    <row r="4319" spans="6:36" ht="12" customHeight="1" x14ac:dyDescent="0.15">
      <c r="F4319" s="86" t="str">
        <f t="shared" si="1046"/>
        <v>Saturday</v>
      </c>
      <c r="H4319" s="92" t="str">
        <f>VLOOKUP(MONTH(G4319),VLOOKUP!$W$1:$X$24,2)</f>
        <v>January</v>
      </c>
      <c r="I4319" s="92" t="str">
        <f t="shared" si="1047"/>
        <v/>
      </c>
      <c r="J4319" s="93" t="s">
        <v>115</v>
      </c>
      <c r="L4319" s="86" t="str">
        <f t="shared" si="1058"/>
        <v>National Plaza at the National Harbor [Fort Washington, MD]</v>
      </c>
      <c r="M4319" s="86">
        <f t="shared" si="1048"/>
        <v>0</v>
      </c>
      <c r="N4319" s="93" t="str">
        <f t="shared" si="1045"/>
        <v>National Plaza at the National Harbor [Fort Washington, MD]</v>
      </c>
      <c r="O4319" s="94"/>
      <c r="S4319" s="95">
        <f t="shared" si="1049"/>
        <v>0</v>
      </c>
      <c r="T4319" s="86" t="str">
        <f t="shared" si="1050"/>
        <v/>
      </c>
      <c r="U4319" s="86" t="str">
        <f t="shared" si="1044"/>
        <v/>
      </c>
      <c r="V4319" s="95" t="str">
        <f t="shared" si="1051"/>
        <v/>
      </c>
      <c r="W4319" s="90" t="s">
        <v>221</v>
      </c>
      <c r="AE4319" s="92" t="str">
        <f t="shared" si="1052"/>
        <v/>
      </c>
      <c r="AF4319" s="96" t="str">
        <f t="shared" si="1053"/>
        <v>&lt;a name='19000100'&gt;&lt;b&gt;: 0 - National Plaza at the National Harbor [Fort Washington, MD]&lt;/b&gt;&lt;/a&gt;&lt;br&gt;</v>
      </c>
      <c r="AG4319" s="97">
        <f t="shared" si="1054"/>
        <v>1900</v>
      </c>
      <c r="AH4319" s="97" t="str">
        <f t="shared" si="1055"/>
        <v>01</v>
      </c>
      <c r="AI4319" s="97" t="str">
        <f t="shared" si="1056"/>
        <v>00</v>
      </c>
      <c r="AJ4319" s="97" t="str">
        <f t="shared" si="1057"/>
        <v>19000100</v>
      </c>
    </row>
    <row r="4320" spans="6:36" ht="12" customHeight="1" x14ac:dyDescent="0.15">
      <c r="F4320" s="86" t="str">
        <f t="shared" si="1046"/>
        <v>Saturday</v>
      </c>
      <c r="H4320" s="92" t="str">
        <f>VLOOKUP(MONTH(G4320),VLOOKUP!$W$1:$X$24,2)</f>
        <v>January</v>
      </c>
      <c r="I4320" s="92" t="str">
        <f t="shared" si="1047"/>
        <v/>
      </c>
      <c r="J4320" s="93" t="s">
        <v>115</v>
      </c>
      <c r="L4320" s="86" t="str">
        <f t="shared" si="1058"/>
        <v>National Plaza at the National Harbor [Fort Washington, MD]</v>
      </c>
      <c r="M4320" s="86">
        <f t="shared" si="1048"/>
        <v>0</v>
      </c>
      <c r="N4320" s="93" t="str">
        <f t="shared" si="1045"/>
        <v>National Plaza at the National Harbor [Fort Washington, MD]</v>
      </c>
      <c r="O4320" s="94"/>
      <c r="S4320" s="95">
        <f t="shared" si="1049"/>
        <v>0</v>
      </c>
      <c r="T4320" s="86" t="str">
        <f t="shared" si="1050"/>
        <v/>
      </c>
      <c r="U4320" s="86" t="str">
        <f t="shared" si="1044"/>
        <v/>
      </c>
      <c r="V4320" s="95" t="str">
        <f t="shared" si="1051"/>
        <v/>
      </c>
      <c r="W4320" s="90" t="s">
        <v>221</v>
      </c>
      <c r="AE4320" s="92" t="str">
        <f t="shared" si="1052"/>
        <v/>
      </c>
      <c r="AF4320" s="96" t="str">
        <f t="shared" si="1053"/>
        <v>&lt;a name='19000100'&gt;&lt;b&gt;: 0 - National Plaza at the National Harbor [Fort Washington, MD]&lt;/b&gt;&lt;/a&gt;&lt;br&gt;</v>
      </c>
      <c r="AG4320" s="97">
        <f t="shared" si="1054"/>
        <v>1900</v>
      </c>
      <c r="AH4320" s="97" t="str">
        <f t="shared" si="1055"/>
        <v>01</v>
      </c>
      <c r="AI4320" s="97" t="str">
        <f t="shared" si="1056"/>
        <v>00</v>
      </c>
      <c r="AJ4320" s="97" t="str">
        <f t="shared" si="1057"/>
        <v>19000100</v>
      </c>
    </row>
    <row r="4321" spans="6:36" ht="12" customHeight="1" x14ac:dyDescent="0.15">
      <c r="F4321" s="86" t="str">
        <f t="shared" si="1046"/>
        <v>Saturday</v>
      </c>
      <c r="G4321" s="91"/>
      <c r="H4321" s="92" t="str">
        <f>VLOOKUP(MONTH(G4321),VLOOKUP!$W$1:$X$24,2)</f>
        <v>January</v>
      </c>
      <c r="I4321" s="92" t="str">
        <f t="shared" si="1047"/>
        <v/>
      </c>
      <c r="J4321" s="93" t="s">
        <v>971</v>
      </c>
      <c r="L4321" s="86" t="str">
        <f t="shared" si="1058"/>
        <v>National Presbyterian Church [4101 Nebraska Ave NW, WDC]</v>
      </c>
      <c r="M4321" s="86">
        <f t="shared" si="1048"/>
        <v>0</v>
      </c>
      <c r="N4321" s="93" t="str">
        <f t="shared" si="1045"/>
        <v>National Presbyterian Church [4101 Nebraska Ave NW, WDC]</v>
      </c>
      <c r="O4321" s="90"/>
      <c r="S4321" s="95">
        <f t="shared" si="1049"/>
        <v>0</v>
      </c>
      <c r="T4321" s="86" t="str">
        <f t="shared" si="1050"/>
        <v/>
      </c>
      <c r="U4321" s="86" t="str">
        <f t="shared" si="1044"/>
        <v/>
      </c>
      <c r="V4321" s="95" t="str">
        <f t="shared" si="1051"/>
        <v/>
      </c>
      <c r="W4321" s="90" t="s">
        <v>488</v>
      </c>
      <c r="AE4321" s="92" t="str">
        <f t="shared" si="1052"/>
        <v/>
      </c>
      <c r="AF4321" s="96" t="str">
        <f t="shared" si="1053"/>
        <v>&lt;a name='19000100'&gt;&lt;b&gt;: 0 - National Presbyterian Church [4101 Nebraska Ave NW, WDC]&lt;/b&gt;&lt;/a&gt;&lt;br&gt;</v>
      </c>
      <c r="AG4321" s="97">
        <f t="shared" si="1054"/>
        <v>1900</v>
      </c>
      <c r="AH4321" s="97" t="str">
        <f t="shared" si="1055"/>
        <v>01</v>
      </c>
      <c r="AI4321" s="97" t="str">
        <f t="shared" si="1056"/>
        <v>00</v>
      </c>
      <c r="AJ4321" s="97" t="str">
        <f t="shared" si="1057"/>
        <v>19000100</v>
      </c>
    </row>
    <row r="4322" spans="6:36" ht="12" customHeight="1" x14ac:dyDescent="0.15">
      <c r="F4322" s="86" t="str">
        <f t="shared" si="1046"/>
        <v>Saturday</v>
      </c>
      <c r="G4322" s="91"/>
      <c r="H4322" s="92" t="str">
        <f>VLOOKUP(MONTH(G4322),VLOOKUP!$W$1:$X$24,2)</f>
        <v>January</v>
      </c>
      <c r="I4322" s="92" t="str">
        <f t="shared" si="1047"/>
        <v/>
      </c>
      <c r="J4322" s="93" t="s">
        <v>971</v>
      </c>
      <c r="L4322" s="86" t="str">
        <f t="shared" si="1058"/>
        <v>National Presbyterian Church [4101 Nebraska Ave NW, WDC]</v>
      </c>
      <c r="M4322" s="86">
        <f t="shared" si="1048"/>
        <v>0</v>
      </c>
      <c r="N4322" s="93" t="str">
        <f t="shared" si="1045"/>
        <v>National Presbyterian Church [4101 Nebraska Ave NW, WDC]</v>
      </c>
      <c r="O4322" s="90"/>
      <c r="S4322" s="95">
        <f t="shared" si="1049"/>
        <v>0</v>
      </c>
      <c r="T4322" s="86" t="str">
        <f t="shared" si="1050"/>
        <v/>
      </c>
      <c r="U4322" s="86" t="str">
        <f t="shared" si="1044"/>
        <v/>
      </c>
      <c r="V4322" s="95" t="str">
        <f t="shared" si="1051"/>
        <v/>
      </c>
      <c r="W4322" s="90" t="s">
        <v>488</v>
      </c>
      <c r="AE4322" s="92" t="str">
        <f t="shared" si="1052"/>
        <v/>
      </c>
      <c r="AF4322" s="96" t="str">
        <f t="shared" si="1053"/>
        <v>&lt;a name='19000100'&gt;&lt;b&gt;: 0 - National Presbyterian Church [4101 Nebraska Ave NW, WDC]&lt;/b&gt;&lt;/a&gt;&lt;br&gt;</v>
      </c>
      <c r="AG4322" s="97">
        <f t="shared" si="1054"/>
        <v>1900</v>
      </c>
      <c r="AH4322" s="97" t="str">
        <f t="shared" si="1055"/>
        <v>01</v>
      </c>
      <c r="AI4322" s="97" t="str">
        <f t="shared" si="1056"/>
        <v>00</v>
      </c>
      <c r="AJ4322" s="97" t="str">
        <f t="shared" si="1057"/>
        <v>19000100</v>
      </c>
    </row>
    <row r="4323" spans="6:36" ht="12" customHeight="1" x14ac:dyDescent="0.15">
      <c r="F4323" s="86" t="str">
        <f t="shared" si="1046"/>
        <v>Saturday</v>
      </c>
      <c r="G4323" s="91"/>
      <c r="H4323" s="92" t="str">
        <f>VLOOKUP(MONTH(G4323),VLOOKUP!$W$1:$X$24,2)</f>
        <v>January</v>
      </c>
      <c r="I4323" s="92" t="str">
        <f t="shared" si="1047"/>
        <v/>
      </c>
      <c r="J4323" s="93" t="s">
        <v>971</v>
      </c>
      <c r="L4323" s="86" t="str">
        <f t="shared" si="1058"/>
        <v>National Presbyterian Church [4101 Nebraska Ave NW, WDC]</v>
      </c>
      <c r="M4323" s="86">
        <f t="shared" si="1048"/>
        <v>0</v>
      </c>
      <c r="N4323" s="93" t="str">
        <f t="shared" si="1045"/>
        <v>National Presbyterian Church [4101 Nebraska Ave NW, WDC]</v>
      </c>
      <c r="O4323" s="90"/>
      <c r="S4323" s="95">
        <f t="shared" si="1049"/>
        <v>0</v>
      </c>
      <c r="T4323" s="86" t="str">
        <f t="shared" si="1050"/>
        <v/>
      </c>
      <c r="U4323" s="86" t="str">
        <f t="shared" si="1044"/>
        <v/>
      </c>
      <c r="V4323" s="95" t="str">
        <f t="shared" si="1051"/>
        <v/>
      </c>
      <c r="W4323" s="90" t="s">
        <v>488</v>
      </c>
      <c r="AE4323" s="92" t="str">
        <f t="shared" si="1052"/>
        <v/>
      </c>
      <c r="AF4323" s="96" t="str">
        <f t="shared" si="1053"/>
        <v>&lt;a name='19000100'&gt;&lt;b&gt;: 0 - National Presbyterian Church [4101 Nebraska Ave NW, WDC]&lt;/b&gt;&lt;/a&gt;&lt;br&gt;</v>
      </c>
      <c r="AG4323" s="97">
        <f t="shared" si="1054"/>
        <v>1900</v>
      </c>
      <c r="AH4323" s="97" t="str">
        <f t="shared" si="1055"/>
        <v>01</v>
      </c>
      <c r="AI4323" s="97" t="str">
        <f t="shared" si="1056"/>
        <v>00</v>
      </c>
      <c r="AJ4323" s="97" t="str">
        <f t="shared" si="1057"/>
        <v>19000100</v>
      </c>
    </row>
    <row r="4324" spans="6:36" ht="12" customHeight="1" x14ac:dyDescent="0.15">
      <c r="F4324" s="86" t="str">
        <f t="shared" si="1046"/>
        <v>Saturday</v>
      </c>
      <c r="G4324" s="91"/>
      <c r="H4324" s="92" t="str">
        <f>VLOOKUP(MONTH(G4324),VLOOKUP!$W$1:$X$24,2)</f>
        <v>January</v>
      </c>
      <c r="I4324" s="92" t="str">
        <f t="shared" si="1047"/>
        <v/>
      </c>
      <c r="J4324" s="93" t="s">
        <v>971</v>
      </c>
      <c r="L4324" s="86" t="str">
        <f t="shared" si="1058"/>
        <v>National Presbyterian Church [4101 Nebraska Ave NW, WDC]</v>
      </c>
      <c r="M4324" s="86">
        <f t="shared" si="1048"/>
        <v>0</v>
      </c>
      <c r="N4324" s="93" t="str">
        <f t="shared" si="1045"/>
        <v>National Presbyterian Church [4101 Nebraska Ave NW, WDC]</v>
      </c>
      <c r="O4324" s="90"/>
      <c r="S4324" s="95">
        <f t="shared" si="1049"/>
        <v>0</v>
      </c>
      <c r="T4324" s="86" t="str">
        <f t="shared" si="1050"/>
        <v/>
      </c>
      <c r="U4324" s="86" t="str">
        <f t="shared" si="1044"/>
        <v/>
      </c>
      <c r="V4324" s="95" t="str">
        <f t="shared" si="1051"/>
        <v/>
      </c>
      <c r="W4324" s="90" t="s">
        <v>488</v>
      </c>
      <c r="AE4324" s="92" t="str">
        <f t="shared" si="1052"/>
        <v/>
      </c>
      <c r="AF4324" s="96" t="str">
        <f t="shared" si="1053"/>
        <v>&lt;a name='19000100'&gt;&lt;b&gt;: 0 - National Presbyterian Church [4101 Nebraska Ave NW, WDC]&lt;/b&gt;&lt;/a&gt;&lt;br&gt;</v>
      </c>
      <c r="AG4324" s="97">
        <f t="shared" si="1054"/>
        <v>1900</v>
      </c>
      <c r="AH4324" s="97" t="str">
        <f t="shared" si="1055"/>
        <v>01</v>
      </c>
      <c r="AI4324" s="97" t="str">
        <f t="shared" si="1056"/>
        <v>00</v>
      </c>
      <c r="AJ4324" s="97" t="str">
        <f t="shared" si="1057"/>
        <v>19000100</v>
      </c>
    </row>
    <row r="4325" spans="6:36" ht="12" customHeight="1" x14ac:dyDescent="0.15">
      <c r="F4325" s="86" t="str">
        <f t="shared" si="1046"/>
        <v>Saturday</v>
      </c>
      <c r="G4325" s="91"/>
      <c r="H4325" s="92" t="str">
        <f>VLOOKUP(MONTH(G4325),VLOOKUP!$W$1:$X$24,2)</f>
        <v>January</v>
      </c>
      <c r="I4325" s="92" t="str">
        <f t="shared" si="1047"/>
        <v/>
      </c>
      <c r="J4325" s="93" t="s">
        <v>971</v>
      </c>
      <c r="L4325" s="86" t="str">
        <f t="shared" si="1058"/>
        <v>National Presbyterian Church [4101 Nebraska Ave NW, WDC]</v>
      </c>
      <c r="M4325" s="86">
        <f t="shared" si="1048"/>
        <v>0</v>
      </c>
      <c r="N4325" s="93" t="str">
        <f t="shared" si="1045"/>
        <v>National Presbyterian Church [4101 Nebraska Ave NW, WDC]</v>
      </c>
      <c r="O4325" s="90"/>
      <c r="S4325" s="95">
        <f t="shared" si="1049"/>
        <v>0</v>
      </c>
      <c r="T4325" s="86" t="str">
        <f t="shared" si="1050"/>
        <v/>
      </c>
      <c r="U4325" s="86" t="str">
        <f t="shared" si="1044"/>
        <v/>
      </c>
      <c r="V4325" s="95" t="str">
        <f t="shared" si="1051"/>
        <v/>
      </c>
      <c r="W4325" s="90" t="s">
        <v>488</v>
      </c>
      <c r="AE4325" s="92" t="str">
        <f t="shared" si="1052"/>
        <v/>
      </c>
      <c r="AF4325" s="96" t="str">
        <f t="shared" si="1053"/>
        <v>&lt;a name='19000100'&gt;&lt;b&gt;: 0 - National Presbyterian Church [4101 Nebraska Ave NW, WDC]&lt;/b&gt;&lt;/a&gt;&lt;br&gt;</v>
      </c>
      <c r="AG4325" s="97">
        <f t="shared" si="1054"/>
        <v>1900</v>
      </c>
      <c r="AH4325" s="97" t="str">
        <f t="shared" si="1055"/>
        <v>01</v>
      </c>
      <c r="AI4325" s="97" t="str">
        <f t="shared" si="1056"/>
        <v>00</v>
      </c>
      <c r="AJ4325" s="97" t="str">
        <f t="shared" si="1057"/>
        <v>19000100</v>
      </c>
    </row>
    <row r="4326" spans="6:36" ht="12" customHeight="1" x14ac:dyDescent="0.15">
      <c r="F4326" s="86" t="str">
        <f t="shared" si="1046"/>
        <v>Saturday</v>
      </c>
      <c r="G4326" s="91"/>
      <c r="H4326" s="92" t="str">
        <f>VLOOKUP(MONTH(G4326),VLOOKUP!$W$1:$X$24,2)</f>
        <v>January</v>
      </c>
      <c r="I4326" s="92" t="str">
        <f t="shared" si="1047"/>
        <v/>
      </c>
      <c r="J4326" s="93" t="s">
        <v>971</v>
      </c>
      <c r="L4326" s="86" t="str">
        <f t="shared" si="1058"/>
        <v>National Presbyterian Church [4101 Nebraska Ave NW, WDC]</v>
      </c>
      <c r="M4326" s="86">
        <f t="shared" si="1048"/>
        <v>0</v>
      </c>
      <c r="N4326" s="93" t="str">
        <f t="shared" si="1045"/>
        <v>National Presbyterian Church [4101 Nebraska Ave NW, WDC]</v>
      </c>
      <c r="O4326" s="90"/>
      <c r="S4326" s="95">
        <f t="shared" si="1049"/>
        <v>0</v>
      </c>
      <c r="T4326" s="86" t="str">
        <f t="shared" si="1050"/>
        <v/>
      </c>
      <c r="U4326" s="86" t="str">
        <f t="shared" si="1044"/>
        <v/>
      </c>
      <c r="V4326" s="95" t="str">
        <f t="shared" si="1051"/>
        <v/>
      </c>
      <c r="W4326" s="90" t="s">
        <v>488</v>
      </c>
      <c r="AE4326" s="92" t="str">
        <f t="shared" si="1052"/>
        <v/>
      </c>
      <c r="AF4326" s="96" t="str">
        <f t="shared" si="1053"/>
        <v>&lt;a name='19000100'&gt;&lt;b&gt;: 0 - National Presbyterian Church [4101 Nebraska Ave NW, WDC]&lt;/b&gt;&lt;/a&gt;&lt;br&gt;</v>
      </c>
      <c r="AG4326" s="97">
        <f t="shared" si="1054"/>
        <v>1900</v>
      </c>
      <c r="AH4326" s="97" t="str">
        <f t="shared" si="1055"/>
        <v>01</v>
      </c>
      <c r="AI4326" s="97" t="str">
        <f t="shared" si="1056"/>
        <v>00</v>
      </c>
      <c r="AJ4326" s="97" t="str">
        <f t="shared" si="1057"/>
        <v>19000100</v>
      </c>
    </row>
    <row r="4327" spans="6:36" ht="12" customHeight="1" x14ac:dyDescent="0.15">
      <c r="F4327" s="86" t="str">
        <f t="shared" si="1046"/>
        <v>Saturday</v>
      </c>
      <c r="G4327" s="91"/>
      <c r="H4327" s="92" t="str">
        <f>VLOOKUP(MONTH(G4327),VLOOKUP!$W$1:$X$24,2)</f>
        <v>January</v>
      </c>
      <c r="I4327" s="92" t="str">
        <f t="shared" si="1047"/>
        <v/>
      </c>
      <c r="J4327" s="93" t="s">
        <v>971</v>
      </c>
      <c r="L4327" s="86" t="str">
        <f t="shared" si="1058"/>
        <v>National Presbyterian Church [4101 Nebraska Ave NW, WDC]</v>
      </c>
      <c r="M4327" s="86">
        <f t="shared" si="1048"/>
        <v>0</v>
      </c>
      <c r="N4327" s="93" t="str">
        <f t="shared" si="1045"/>
        <v>National Presbyterian Church [4101 Nebraska Ave NW, WDC]</v>
      </c>
      <c r="O4327" s="90"/>
      <c r="S4327" s="95">
        <f t="shared" si="1049"/>
        <v>0</v>
      </c>
      <c r="T4327" s="86" t="str">
        <f t="shared" si="1050"/>
        <v/>
      </c>
      <c r="U4327" s="86" t="str">
        <f t="shared" si="1044"/>
        <v/>
      </c>
      <c r="V4327" s="95" t="str">
        <f t="shared" si="1051"/>
        <v/>
      </c>
      <c r="W4327" s="90" t="s">
        <v>488</v>
      </c>
      <c r="AE4327" s="92" t="str">
        <f t="shared" si="1052"/>
        <v/>
      </c>
      <c r="AF4327" s="100" t="str">
        <f t="shared" si="1053"/>
        <v>&lt;a name='19000100'&gt;&lt;b&gt;: 0 - National Presbyterian Church [4101 Nebraska Ave NW, WDC]&lt;/b&gt;&lt;/a&gt;&lt;br&gt;</v>
      </c>
      <c r="AG4327" s="101">
        <f t="shared" si="1054"/>
        <v>1900</v>
      </c>
      <c r="AH4327" s="101" t="str">
        <f t="shared" si="1055"/>
        <v>01</v>
      </c>
      <c r="AI4327" s="101" t="str">
        <f t="shared" si="1056"/>
        <v>00</v>
      </c>
      <c r="AJ4327" s="101" t="str">
        <f t="shared" si="1057"/>
        <v>19000100</v>
      </c>
    </row>
    <row r="4328" spans="6:36" ht="12" customHeight="1" x14ac:dyDescent="0.15">
      <c r="F4328" s="86" t="str">
        <f t="shared" si="1046"/>
        <v>Saturday</v>
      </c>
      <c r="G4328" s="91"/>
      <c r="H4328" s="92" t="str">
        <f>VLOOKUP(MONTH(G4328),VLOOKUP!$W$1:$X$24,2)</f>
        <v>January</v>
      </c>
      <c r="I4328" s="92" t="str">
        <f t="shared" si="1047"/>
        <v/>
      </c>
      <c r="J4328" s="93" t="s">
        <v>1105</v>
      </c>
      <c r="L4328" s="86" t="str">
        <f t="shared" si="1058"/>
        <v>National Stadium Lot [620 M St SE, WDC]</v>
      </c>
      <c r="M4328" s="86">
        <f t="shared" si="1048"/>
        <v>0</v>
      </c>
      <c r="N4328" s="93" t="str">
        <f t="shared" si="1045"/>
        <v>National Stadium Lot [620 M St SE, WDC]</v>
      </c>
      <c r="O4328" s="90"/>
      <c r="S4328" s="95">
        <f t="shared" si="1049"/>
        <v>0</v>
      </c>
      <c r="T4328" s="86" t="str">
        <f t="shared" si="1050"/>
        <v/>
      </c>
      <c r="U4328" s="86" t="str">
        <f t="shared" si="1044"/>
        <v/>
      </c>
      <c r="V4328" s="95" t="str">
        <f t="shared" si="1051"/>
        <v/>
      </c>
      <c r="AE4328" s="92" t="str">
        <f t="shared" si="1052"/>
        <v/>
      </c>
      <c r="AF4328" s="96" t="str">
        <f t="shared" si="1053"/>
        <v>&lt;a name='19000100'&gt;&lt;b&gt;: 0 - National Stadium Lot [620 M St SE, WDC]&lt;/b&gt;&lt;/a&gt;&lt;br&gt;</v>
      </c>
      <c r="AG4328" s="97">
        <f t="shared" si="1054"/>
        <v>1900</v>
      </c>
      <c r="AH4328" s="97" t="str">
        <f t="shared" si="1055"/>
        <v>01</v>
      </c>
      <c r="AI4328" s="97" t="str">
        <f t="shared" si="1056"/>
        <v>00</v>
      </c>
      <c r="AJ4328" s="97" t="str">
        <f t="shared" si="1057"/>
        <v>19000100</v>
      </c>
    </row>
    <row r="4329" spans="6:36" ht="12" customHeight="1" x14ac:dyDescent="0.15">
      <c r="F4329" s="86" t="str">
        <f t="shared" si="1046"/>
        <v>Saturday</v>
      </c>
      <c r="G4329" s="91"/>
      <c r="H4329" s="92" t="str">
        <f>VLOOKUP(MONTH(G4329),VLOOKUP!$W$1:$X$24,2)</f>
        <v>January</v>
      </c>
      <c r="I4329" s="92" t="str">
        <f t="shared" si="1047"/>
        <v/>
      </c>
      <c r="J4329" s="93" t="s">
        <v>1105</v>
      </c>
      <c r="L4329" s="86" t="str">
        <f t="shared" si="1058"/>
        <v>National Stadium Lot [620 M St SE, WDC]</v>
      </c>
      <c r="M4329" s="86">
        <f t="shared" si="1048"/>
        <v>0</v>
      </c>
      <c r="N4329" s="93" t="str">
        <f t="shared" si="1045"/>
        <v>National Stadium Lot [620 M St SE, WDC]</v>
      </c>
      <c r="O4329" s="90"/>
      <c r="S4329" s="95">
        <f t="shared" si="1049"/>
        <v>0</v>
      </c>
      <c r="T4329" s="86" t="str">
        <f t="shared" si="1050"/>
        <v/>
      </c>
      <c r="U4329" s="86" t="str">
        <f t="shared" ref="U4329:U4392" si="1059">IF(ISBLANK(G4329),"","&amp;#149; "&amp;IF(ISBLANK(C4329),"","&lt;S&gt;")&amp;I4329&amp;IF(ISBLANK(A4329),""," - &lt;a href='recommended.php#"&amp;AJ4329&amp;"'&gt;&lt;b&gt;&lt;em&gt;&lt;font color='#9C004D'&gt;RECOMMENDED&lt;/font&gt;&lt;/em&gt;&lt;/b&gt;&lt;/a&gt;")&amp;" - "&amp;M4329&amp;IF(ISBLANK(K4329),K4329," - &lt;b&gt;"&amp;K4329&amp;"&lt;/b&gt; ")&amp;IF(B4329="Sold Out"," - &lt;font color='#000099'&gt;&lt;b&gt;&lt;I&gt;sold out&lt;/I&gt;&lt;/b&gt;&lt;/font&gt;","")&amp;IF(ISBLANK(C4329),"","&lt;/S&gt; &lt;b&gt;"&amp;C4329&amp;"&lt;/b&gt;")&amp;"&lt;p&gt;")</f>
        <v/>
      </c>
      <c r="V4329" s="95" t="str">
        <f t="shared" si="1051"/>
        <v/>
      </c>
      <c r="AE4329" s="92" t="str">
        <f t="shared" si="1052"/>
        <v/>
      </c>
      <c r="AF4329" s="96" t="str">
        <f t="shared" si="1053"/>
        <v>&lt;a name='19000100'&gt;&lt;b&gt;: 0 - National Stadium Lot [620 M St SE, WDC]&lt;/b&gt;&lt;/a&gt;&lt;br&gt;</v>
      </c>
      <c r="AG4329" s="97">
        <f t="shared" si="1054"/>
        <v>1900</v>
      </c>
      <c r="AH4329" s="97" t="str">
        <f t="shared" si="1055"/>
        <v>01</v>
      </c>
      <c r="AI4329" s="97" t="str">
        <f t="shared" si="1056"/>
        <v>00</v>
      </c>
      <c r="AJ4329" s="97" t="str">
        <f t="shared" si="1057"/>
        <v>19000100</v>
      </c>
    </row>
    <row r="4330" spans="6:36" ht="12" customHeight="1" x14ac:dyDescent="0.15">
      <c r="F4330" s="86" t="str">
        <f t="shared" si="1046"/>
        <v>Saturday</v>
      </c>
      <c r="G4330" s="91"/>
      <c r="H4330" s="92" t="str">
        <f>VLOOKUP(MONTH(G4330),VLOOKUP!$W$1:$X$24,2)</f>
        <v>January</v>
      </c>
      <c r="I4330" s="92" t="str">
        <f t="shared" si="1047"/>
        <v/>
      </c>
      <c r="J4330" s="93" t="s">
        <v>1105</v>
      </c>
      <c r="L4330" s="86" t="str">
        <f t="shared" si="1058"/>
        <v>National Stadium Lot [620 M St SE, WDC]</v>
      </c>
      <c r="M4330" s="86">
        <f t="shared" si="1048"/>
        <v>0</v>
      </c>
      <c r="N4330" s="93" t="str">
        <f t="shared" si="1045"/>
        <v>National Stadium Lot [620 M St SE, WDC]</v>
      </c>
      <c r="O4330" s="90"/>
      <c r="S4330" s="95">
        <f t="shared" si="1049"/>
        <v>0</v>
      </c>
      <c r="T4330" s="86" t="str">
        <f t="shared" si="1050"/>
        <v/>
      </c>
      <c r="U4330" s="86" t="str">
        <f t="shared" si="1059"/>
        <v/>
      </c>
      <c r="V4330" s="95" t="str">
        <f t="shared" si="1051"/>
        <v/>
      </c>
      <c r="AE4330" s="92" t="str">
        <f t="shared" si="1052"/>
        <v/>
      </c>
      <c r="AF4330" s="96" t="str">
        <f t="shared" si="1053"/>
        <v>&lt;a name='19000100'&gt;&lt;b&gt;: 0 - National Stadium Lot [620 M St SE, WDC]&lt;/b&gt;&lt;/a&gt;&lt;br&gt;</v>
      </c>
      <c r="AG4330" s="97">
        <f t="shared" si="1054"/>
        <v>1900</v>
      </c>
      <c r="AH4330" s="97" t="str">
        <f t="shared" si="1055"/>
        <v>01</v>
      </c>
      <c r="AI4330" s="97" t="str">
        <f t="shared" si="1056"/>
        <v>00</v>
      </c>
      <c r="AJ4330" s="97" t="str">
        <f t="shared" si="1057"/>
        <v>19000100</v>
      </c>
    </row>
    <row r="4331" spans="6:36" ht="12" customHeight="1" x14ac:dyDescent="0.15">
      <c r="F4331" s="86" t="str">
        <f t="shared" si="1046"/>
        <v>Saturday</v>
      </c>
      <c r="G4331" s="91"/>
      <c r="H4331" s="92" t="str">
        <f>VLOOKUP(MONTH(G4331),VLOOKUP!$W$1:$X$24,2)</f>
        <v>January</v>
      </c>
      <c r="I4331" s="92" t="str">
        <f t="shared" si="1047"/>
        <v/>
      </c>
      <c r="J4331" s="93" t="s">
        <v>936</v>
      </c>
      <c r="L4331" s="86" t="str">
        <f t="shared" si="1058"/>
        <v>National Theatre [1321 Pennsylvania Ave NW, WDC]</v>
      </c>
      <c r="M4331" s="86">
        <f t="shared" si="1048"/>
        <v>0</v>
      </c>
      <c r="N4331" s="93" t="str">
        <f t="shared" si="1045"/>
        <v>National Theatre [1321 Pennsylvania Ave NW, WDC]</v>
      </c>
      <c r="O4331" s="90"/>
      <c r="S4331" s="95">
        <f t="shared" si="1049"/>
        <v>0</v>
      </c>
      <c r="T4331" s="86" t="str">
        <f t="shared" si="1050"/>
        <v/>
      </c>
      <c r="U4331" s="86" t="str">
        <f t="shared" si="1059"/>
        <v/>
      </c>
      <c r="V4331" s="95" t="str">
        <f t="shared" si="1051"/>
        <v/>
      </c>
      <c r="AE4331" s="92" t="str">
        <f t="shared" si="1052"/>
        <v/>
      </c>
      <c r="AF4331" s="96" t="str">
        <f t="shared" si="1053"/>
        <v>&lt;a name='19000100'&gt;&lt;b&gt;: 0 - National Theatre [1321 Pennsylvania Ave NW, WDC]&lt;/b&gt;&lt;/a&gt;&lt;br&gt;</v>
      </c>
      <c r="AG4331" s="97">
        <f t="shared" si="1054"/>
        <v>1900</v>
      </c>
      <c r="AH4331" s="97" t="str">
        <f t="shared" si="1055"/>
        <v>01</v>
      </c>
      <c r="AI4331" s="97" t="str">
        <f t="shared" si="1056"/>
        <v>00</v>
      </c>
      <c r="AJ4331" s="97" t="str">
        <f t="shared" si="1057"/>
        <v>19000100</v>
      </c>
    </row>
    <row r="4332" spans="6:36" ht="12" customHeight="1" x14ac:dyDescent="0.15">
      <c r="F4332" s="86" t="str">
        <f t="shared" si="1046"/>
        <v>Saturday</v>
      </c>
      <c r="G4332" s="91"/>
      <c r="H4332" s="92" t="str">
        <f>VLOOKUP(MONTH(G4332),VLOOKUP!$W$1:$X$24,2)</f>
        <v>January</v>
      </c>
      <c r="I4332" s="92" t="str">
        <f t="shared" si="1047"/>
        <v/>
      </c>
      <c r="J4332" s="93" t="s">
        <v>936</v>
      </c>
      <c r="L4332" s="86" t="str">
        <f t="shared" si="1058"/>
        <v>National Theatre [1321 Pennsylvania Ave NW, WDC]</v>
      </c>
      <c r="M4332" s="86">
        <f t="shared" si="1048"/>
        <v>0</v>
      </c>
      <c r="N4332" s="93" t="str">
        <f t="shared" si="1045"/>
        <v>National Theatre [1321 Pennsylvania Ave NW, WDC]</v>
      </c>
      <c r="O4332" s="90"/>
      <c r="S4332" s="95">
        <f t="shared" si="1049"/>
        <v>0</v>
      </c>
      <c r="T4332" s="86" t="str">
        <f t="shared" si="1050"/>
        <v/>
      </c>
      <c r="U4332" s="86" t="str">
        <f t="shared" si="1059"/>
        <v/>
      </c>
      <c r="V4332" s="95" t="str">
        <f t="shared" si="1051"/>
        <v/>
      </c>
      <c r="AE4332" s="92" t="str">
        <f t="shared" si="1052"/>
        <v/>
      </c>
      <c r="AF4332" s="96" t="str">
        <f t="shared" si="1053"/>
        <v>&lt;a name='19000100'&gt;&lt;b&gt;: 0 - National Theatre [1321 Pennsylvania Ave NW, WDC]&lt;/b&gt;&lt;/a&gt;&lt;br&gt;</v>
      </c>
      <c r="AG4332" s="97">
        <f t="shared" si="1054"/>
        <v>1900</v>
      </c>
      <c r="AH4332" s="97" t="str">
        <f t="shared" si="1055"/>
        <v>01</v>
      </c>
      <c r="AI4332" s="97" t="str">
        <f t="shared" si="1056"/>
        <v>00</v>
      </c>
      <c r="AJ4332" s="97" t="str">
        <f t="shared" si="1057"/>
        <v>19000100</v>
      </c>
    </row>
    <row r="4333" spans="6:36" ht="12" customHeight="1" x14ac:dyDescent="0.15">
      <c r="F4333" s="86" t="str">
        <f t="shared" si="1046"/>
        <v>Saturday</v>
      </c>
      <c r="G4333" s="91"/>
      <c r="H4333" s="92" t="str">
        <f>VLOOKUP(MONTH(G4333),VLOOKUP!$W$1:$X$24,2)</f>
        <v>January</v>
      </c>
      <c r="I4333" s="92" t="str">
        <f t="shared" si="1047"/>
        <v/>
      </c>
      <c r="J4333" s="93" t="s">
        <v>936</v>
      </c>
      <c r="L4333" s="86" t="str">
        <f t="shared" si="1058"/>
        <v>National Theatre [1321 Pennsylvania Ave NW, WDC]</v>
      </c>
      <c r="M4333" s="86">
        <f t="shared" si="1048"/>
        <v>0</v>
      </c>
      <c r="N4333" s="93" t="str">
        <f t="shared" si="1045"/>
        <v>National Theatre [1321 Pennsylvania Ave NW, WDC]</v>
      </c>
      <c r="O4333" s="90"/>
      <c r="S4333" s="95">
        <f t="shared" si="1049"/>
        <v>0</v>
      </c>
      <c r="T4333" s="86" t="str">
        <f t="shared" si="1050"/>
        <v/>
      </c>
      <c r="U4333" s="86" t="str">
        <f t="shared" si="1059"/>
        <v/>
      </c>
      <c r="V4333" s="95" t="str">
        <f t="shared" si="1051"/>
        <v/>
      </c>
      <c r="AE4333" s="92" t="str">
        <f t="shared" si="1052"/>
        <v/>
      </c>
      <c r="AF4333" s="96" t="str">
        <f t="shared" si="1053"/>
        <v>&lt;a name='19000100'&gt;&lt;b&gt;: 0 - National Theatre [1321 Pennsylvania Ave NW, WDC]&lt;/b&gt;&lt;/a&gt;&lt;br&gt;</v>
      </c>
      <c r="AG4333" s="97">
        <f t="shared" si="1054"/>
        <v>1900</v>
      </c>
      <c r="AH4333" s="97" t="str">
        <f t="shared" si="1055"/>
        <v>01</v>
      </c>
      <c r="AI4333" s="97" t="str">
        <f t="shared" si="1056"/>
        <v>00</v>
      </c>
      <c r="AJ4333" s="97" t="str">
        <f t="shared" si="1057"/>
        <v>19000100</v>
      </c>
    </row>
    <row r="4334" spans="6:36" ht="12" customHeight="1" x14ac:dyDescent="0.15">
      <c r="F4334" s="86" t="str">
        <f t="shared" si="1046"/>
        <v>Saturday</v>
      </c>
      <c r="G4334" s="91"/>
      <c r="H4334" s="92" t="str">
        <f>VLOOKUP(MONTH(G4334),VLOOKUP!$W$1:$X$24,2)</f>
        <v>January</v>
      </c>
      <c r="I4334" s="92" t="str">
        <f t="shared" si="1047"/>
        <v/>
      </c>
      <c r="J4334" s="93" t="s">
        <v>936</v>
      </c>
      <c r="L4334" s="86" t="str">
        <f t="shared" si="1058"/>
        <v>National Theatre [1321 Pennsylvania Ave NW, WDC]</v>
      </c>
      <c r="M4334" s="86">
        <f t="shared" si="1048"/>
        <v>0</v>
      </c>
      <c r="N4334" s="93" t="str">
        <f t="shared" si="1045"/>
        <v>National Theatre [1321 Pennsylvania Ave NW, WDC]</v>
      </c>
      <c r="O4334" s="90"/>
      <c r="S4334" s="95">
        <f t="shared" si="1049"/>
        <v>0</v>
      </c>
      <c r="T4334" s="86" t="str">
        <f t="shared" si="1050"/>
        <v/>
      </c>
      <c r="U4334" s="86" t="str">
        <f t="shared" si="1059"/>
        <v/>
      </c>
      <c r="V4334" s="95" t="str">
        <f t="shared" si="1051"/>
        <v/>
      </c>
      <c r="AE4334" s="92" t="str">
        <f t="shared" si="1052"/>
        <v/>
      </c>
      <c r="AF4334" s="96" t="str">
        <f t="shared" si="1053"/>
        <v>&lt;a name='19000100'&gt;&lt;b&gt;: 0 - National Theatre [1321 Pennsylvania Ave NW, WDC]&lt;/b&gt;&lt;/a&gt;&lt;br&gt;</v>
      </c>
      <c r="AG4334" s="97">
        <f t="shared" si="1054"/>
        <v>1900</v>
      </c>
      <c r="AH4334" s="97" t="str">
        <f t="shared" si="1055"/>
        <v>01</v>
      </c>
      <c r="AI4334" s="97" t="str">
        <f t="shared" si="1056"/>
        <v>00</v>
      </c>
      <c r="AJ4334" s="97" t="str">
        <f t="shared" si="1057"/>
        <v>19000100</v>
      </c>
    </row>
    <row r="4335" spans="6:36" ht="12" customHeight="1" x14ac:dyDescent="0.15">
      <c r="F4335" s="86" t="str">
        <f t="shared" si="1046"/>
        <v>Saturday</v>
      </c>
      <c r="G4335" s="91"/>
      <c r="H4335" s="92" t="str">
        <f>VLOOKUP(MONTH(G4335),VLOOKUP!$W$1:$X$24,2)</f>
        <v>January</v>
      </c>
      <c r="I4335" s="92" t="str">
        <f t="shared" si="1047"/>
        <v/>
      </c>
      <c r="J4335" s="93" t="s">
        <v>936</v>
      </c>
      <c r="L4335" s="86" t="str">
        <f t="shared" si="1058"/>
        <v>National Theatre [1321 Pennsylvania Ave NW, WDC]</v>
      </c>
      <c r="M4335" s="86">
        <f t="shared" si="1048"/>
        <v>0</v>
      </c>
      <c r="N4335" s="93" t="str">
        <f t="shared" si="1045"/>
        <v>National Theatre [1321 Pennsylvania Ave NW, WDC]</v>
      </c>
      <c r="O4335" s="90"/>
      <c r="S4335" s="95">
        <f t="shared" si="1049"/>
        <v>0</v>
      </c>
      <c r="T4335" s="86" t="str">
        <f t="shared" si="1050"/>
        <v/>
      </c>
      <c r="U4335" s="86" t="str">
        <f t="shared" si="1059"/>
        <v/>
      </c>
      <c r="V4335" s="95" t="str">
        <f t="shared" si="1051"/>
        <v/>
      </c>
      <c r="AE4335" s="92" t="str">
        <f t="shared" si="1052"/>
        <v/>
      </c>
      <c r="AF4335" s="96" t="str">
        <f t="shared" si="1053"/>
        <v>&lt;a name='19000100'&gt;&lt;b&gt;: 0 - National Theatre [1321 Pennsylvania Ave NW, WDC]&lt;/b&gt;&lt;/a&gt;&lt;br&gt;</v>
      </c>
      <c r="AG4335" s="97">
        <f t="shared" si="1054"/>
        <v>1900</v>
      </c>
      <c r="AH4335" s="97" t="str">
        <f t="shared" si="1055"/>
        <v>01</v>
      </c>
      <c r="AI4335" s="97" t="str">
        <f t="shared" si="1056"/>
        <v>00</v>
      </c>
      <c r="AJ4335" s="97" t="str">
        <f t="shared" si="1057"/>
        <v>19000100</v>
      </c>
    </row>
    <row r="4336" spans="6:36" ht="12" customHeight="1" x14ac:dyDescent="0.15">
      <c r="F4336" s="86" t="str">
        <f t="shared" si="1046"/>
        <v>Saturday</v>
      </c>
      <c r="G4336" s="91"/>
      <c r="H4336" s="92" t="str">
        <f>VLOOKUP(MONTH(G4336),VLOOKUP!$W$1:$X$24,2)</f>
        <v>January</v>
      </c>
      <c r="I4336" s="92" t="str">
        <f t="shared" si="1047"/>
        <v/>
      </c>
      <c r="J4336" s="93" t="s">
        <v>936</v>
      </c>
      <c r="L4336" s="86" t="str">
        <f t="shared" si="1058"/>
        <v>National Theatre [1321 Pennsylvania Ave NW, WDC]</v>
      </c>
      <c r="M4336" s="86">
        <f t="shared" si="1048"/>
        <v>0</v>
      </c>
      <c r="N4336" s="93" t="str">
        <f t="shared" si="1045"/>
        <v>National Theatre [1321 Pennsylvania Ave NW, WDC]</v>
      </c>
      <c r="O4336" s="90"/>
      <c r="S4336" s="95">
        <f t="shared" si="1049"/>
        <v>0</v>
      </c>
      <c r="T4336" s="86" t="str">
        <f t="shared" si="1050"/>
        <v/>
      </c>
      <c r="U4336" s="86" t="str">
        <f t="shared" si="1059"/>
        <v/>
      </c>
      <c r="V4336" s="95" t="str">
        <f t="shared" si="1051"/>
        <v/>
      </c>
      <c r="AE4336" s="92" t="str">
        <f t="shared" si="1052"/>
        <v/>
      </c>
      <c r="AF4336" s="96" t="str">
        <f t="shared" si="1053"/>
        <v>&lt;a name='19000100'&gt;&lt;b&gt;: 0 - National Theatre [1321 Pennsylvania Ave NW, WDC]&lt;/b&gt;&lt;/a&gt;&lt;br&gt;</v>
      </c>
      <c r="AG4336" s="97">
        <f t="shared" si="1054"/>
        <v>1900</v>
      </c>
      <c r="AH4336" s="97" t="str">
        <f t="shared" si="1055"/>
        <v>01</v>
      </c>
      <c r="AI4336" s="97" t="str">
        <f t="shared" si="1056"/>
        <v>00</v>
      </c>
      <c r="AJ4336" s="97" t="str">
        <f t="shared" si="1057"/>
        <v>19000100</v>
      </c>
    </row>
    <row r="4337" spans="6:36" ht="12" customHeight="1" x14ac:dyDescent="0.15">
      <c r="F4337" s="86" t="str">
        <f t="shared" si="1046"/>
        <v>Saturday</v>
      </c>
      <c r="G4337" s="91"/>
      <c r="H4337" s="92" t="str">
        <f>VLOOKUP(MONTH(G4337),VLOOKUP!$W$1:$X$24,2)</f>
        <v>January</v>
      </c>
      <c r="I4337" s="92" t="str">
        <f t="shared" si="1047"/>
        <v/>
      </c>
      <c r="J4337" s="93" t="s">
        <v>936</v>
      </c>
      <c r="L4337" s="86" t="str">
        <f t="shared" si="1058"/>
        <v>National Theatre [1321 Pennsylvania Ave NW, WDC]</v>
      </c>
      <c r="M4337" s="86">
        <f t="shared" si="1048"/>
        <v>0</v>
      </c>
      <c r="N4337" s="93" t="str">
        <f t="shared" si="1045"/>
        <v>National Theatre [1321 Pennsylvania Ave NW, WDC]</v>
      </c>
      <c r="O4337" s="90"/>
      <c r="S4337" s="95">
        <f t="shared" si="1049"/>
        <v>0</v>
      </c>
      <c r="T4337" s="86" t="str">
        <f t="shared" si="1050"/>
        <v/>
      </c>
      <c r="U4337" s="86" t="str">
        <f t="shared" si="1059"/>
        <v/>
      </c>
      <c r="V4337" s="95" t="str">
        <f t="shared" si="1051"/>
        <v/>
      </c>
      <c r="AE4337" s="92" t="str">
        <f t="shared" si="1052"/>
        <v/>
      </c>
      <c r="AF4337" s="96" t="str">
        <f t="shared" si="1053"/>
        <v>&lt;a name='19000100'&gt;&lt;b&gt;: 0 - National Theatre [1321 Pennsylvania Ave NW, WDC]&lt;/b&gt;&lt;/a&gt;&lt;br&gt;</v>
      </c>
      <c r="AG4337" s="97">
        <f t="shared" si="1054"/>
        <v>1900</v>
      </c>
      <c r="AH4337" s="97" t="str">
        <f t="shared" si="1055"/>
        <v>01</v>
      </c>
      <c r="AI4337" s="97" t="str">
        <f t="shared" si="1056"/>
        <v>00</v>
      </c>
      <c r="AJ4337" s="97" t="str">
        <f t="shared" si="1057"/>
        <v>19000100</v>
      </c>
    </row>
    <row r="4338" spans="6:36" ht="12" customHeight="1" x14ac:dyDescent="0.15">
      <c r="F4338" s="86" t="str">
        <f t="shared" si="1046"/>
        <v>Saturday</v>
      </c>
      <c r="G4338" s="91"/>
      <c r="H4338" s="92" t="str">
        <f>VLOOKUP(MONTH(G4338),VLOOKUP!$W$1:$X$24,2)</f>
        <v>January</v>
      </c>
      <c r="I4338" s="92" t="str">
        <f t="shared" si="1047"/>
        <v/>
      </c>
      <c r="J4338" s="93" t="s">
        <v>936</v>
      </c>
      <c r="L4338" s="86" t="str">
        <f t="shared" si="1058"/>
        <v>National Theatre [1321 Pennsylvania Ave NW, WDC]</v>
      </c>
      <c r="M4338" s="86">
        <f t="shared" si="1048"/>
        <v>0</v>
      </c>
      <c r="N4338" s="93" t="str">
        <f t="shared" si="1045"/>
        <v>National Theatre [1321 Pennsylvania Ave NW, WDC]</v>
      </c>
      <c r="O4338" s="90"/>
      <c r="S4338" s="95">
        <f t="shared" si="1049"/>
        <v>0</v>
      </c>
      <c r="T4338" s="86" t="str">
        <f t="shared" si="1050"/>
        <v/>
      </c>
      <c r="U4338" s="86" t="str">
        <f t="shared" si="1059"/>
        <v/>
      </c>
      <c r="V4338" s="95" t="str">
        <f t="shared" si="1051"/>
        <v/>
      </c>
      <c r="AE4338" s="92" t="str">
        <f t="shared" si="1052"/>
        <v/>
      </c>
      <c r="AF4338" s="96" t="str">
        <f t="shared" si="1053"/>
        <v>&lt;a name='19000100'&gt;&lt;b&gt;: 0 - National Theatre [1321 Pennsylvania Ave NW, WDC]&lt;/b&gt;&lt;/a&gt;&lt;br&gt;</v>
      </c>
      <c r="AG4338" s="97">
        <f t="shared" si="1054"/>
        <v>1900</v>
      </c>
      <c r="AH4338" s="97" t="str">
        <f t="shared" si="1055"/>
        <v>01</v>
      </c>
      <c r="AI4338" s="97" t="str">
        <f t="shared" si="1056"/>
        <v>00</v>
      </c>
      <c r="AJ4338" s="97" t="str">
        <f t="shared" si="1057"/>
        <v>19000100</v>
      </c>
    </row>
    <row r="4339" spans="6:36" ht="12" customHeight="1" x14ac:dyDescent="0.15">
      <c r="F4339" s="86" t="str">
        <f t="shared" si="1046"/>
        <v>Saturday</v>
      </c>
      <c r="G4339" s="91"/>
      <c r="H4339" s="92" t="str">
        <f>VLOOKUP(MONTH(G4339),VLOOKUP!$W$1:$X$24,2)</f>
        <v>January</v>
      </c>
      <c r="I4339" s="92" t="str">
        <f t="shared" si="1047"/>
        <v/>
      </c>
      <c r="J4339" s="93" t="s">
        <v>1078</v>
      </c>
      <c r="L4339" s="86" t="str">
        <f t="shared" si="1058"/>
        <v>National Zoo [3001 Connecticut Avenue NW, WDC]</v>
      </c>
      <c r="M4339" s="86">
        <f t="shared" si="1048"/>
        <v>0</v>
      </c>
      <c r="N4339" s="93" t="str">
        <f t="shared" si="1045"/>
        <v>National Zoo [3001 Connecticut Avenue NW, WDC]</v>
      </c>
      <c r="O4339" s="94"/>
      <c r="S4339" s="95">
        <f t="shared" si="1049"/>
        <v>0</v>
      </c>
      <c r="T4339" s="86" t="str">
        <f t="shared" si="1050"/>
        <v/>
      </c>
      <c r="U4339" s="86" t="str">
        <f t="shared" si="1059"/>
        <v/>
      </c>
      <c r="V4339" s="95" t="str">
        <f t="shared" si="1051"/>
        <v/>
      </c>
      <c r="AE4339" s="92" t="str">
        <f t="shared" si="1052"/>
        <v/>
      </c>
      <c r="AF4339" s="96" t="str">
        <f t="shared" si="1053"/>
        <v>&lt;a name='19000100'&gt;&lt;b&gt;: 0 - National Zoo [3001 Connecticut Avenue NW, WDC]&lt;/b&gt;&lt;/a&gt;&lt;br&gt;</v>
      </c>
      <c r="AG4339" s="97">
        <f t="shared" si="1054"/>
        <v>1900</v>
      </c>
      <c r="AH4339" s="97" t="str">
        <f t="shared" si="1055"/>
        <v>01</v>
      </c>
      <c r="AI4339" s="97" t="str">
        <f t="shared" si="1056"/>
        <v>00</v>
      </c>
      <c r="AJ4339" s="97" t="str">
        <f t="shared" si="1057"/>
        <v>19000100</v>
      </c>
    </row>
    <row r="4340" spans="6:36" ht="12" customHeight="1" x14ac:dyDescent="0.15">
      <c r="F4340" s="86" t="str">
        <f t="shared" si="1046"/>
        <v>Saturday</v>
      </c>
      <c r="G4340" s="91"/>
      <c r="H4340" s="92" t="str">
        <f>VLOOKUP(MONTH(G4340),VLOOKUP!$W$1:$X$24,2)</f>
        <v>January</v>
      </c>
      <c r="I4340" s="92" t="str">
        <f t="shared" si="1047"/>
        <v/>
      </c>
      <c r="J4340" s="93" t="s">
        <v>1078</v>
      </c>
      <c r="L4340" s="86" t="str">
        <f t="shared" si="1058"/>
        <v>National Zoo [3001 Connecticut Avenue NW, WDC]</v>
      </c>
      <c r="M4340" s="86">
        <f t="shared" si="1048"/>
        <v>0</v>
      </c>
      <c r="N4340" s="93" t="str">
        <f t="shared" ref="N4340:N4403" si="1060">J4340</f>
        <v>National Zoo [3001 Connecticut Avenue NW, WDC]</v>
      </c>
      <c r="O4340" s="94"/>
      <c r="S4340" s="95">
        <f t="shared" si="1049"/>
        <v>0</v>
      </c>
      <c r="T4340" s="86" t="str">
        <f t="shared" si="1050"/>
        <v/>
      </c>
      <c r="U4340" s="86" t="str">
        <f t="shared" si="1059"/>
        <v/>
      </c>
      <c r="V4340" s="95" t="str">
        <f t="shared" si="1051"/>
        <v/>
      </c>
      <c r="AE4340" s="92" t="str">
        <f t="shared" si="1052"/>
        <v/>
      </c>
      <c r="AF4340" s="96" t="str">
        <f t="shared" si="1053"/>
        <v>&lt;a name='19000100'&gt;&lt;b&gt;: 0 - National Zoo [3001 Connecticut Avenue NW, WDC]&lt;/b&gt;&lt;/a&gt;&lt;br&gt;</v>
      </c>
      <c r="AG4340" s="97">
        <f t="shared" si="1054"/>
        <v>1900</v>
      </c>
      <c r="AH4340" s="97" t="str">
        <f t="shared" si="1055"/>
        <v>01</v>
      </c>
      <c r="AI4340" s="97" t="str">
        <f t="shared" si="1056"/>
        <v>00</v>
      </c>
      <c r="AJ4340" s="97" t="str">
        <f t="shared" si="1057"/>
        <v>19000100</v>
      </c>
    </row>
    <row r="4341" spans="6:36" ht="12" customHeight="1" x14ac:dyDescent="0.15">
      <c r="F4341" s="86" t="str">
        <f t="shared" si="1046"/>
        <v>Saturday</v>
      </c>
      <c r="G4341" s="91"/>
      <c r="H4341" s="92" t="str">
        <f>VLOOKUP(MONTH(G4341),VLOOKUP!$W$1:$X$24,2)</f>
        <v>January</v>
      </c>
      <c r="I4341" s="92" t="str">
        <f t="shared" si="1047"/>
        <v/>
      </c>
      <c r="J4341" s="93" t="s">
        <v>1078</v>
      </c>
      <c r="L4341" s="86" t="str">
        <f t="shared" si="1058"/>
        <v>National Zoo [3001 Connecticut Avenue NW, WDC]</v>
      </c>
      <c r="M4341" s="86">
        <f t="shared" si="1048"/>
        <v>0</v>
      </c>
      <c r="N4341" s="93" t="str">
        <f t="shared" si="1060"/>
        <v>National Zoo [3001 Connecticut Avenue NW, WDC]</v>
      </c>
      <c r="O4341" s="94"/>
      <c r="S4341" s="95">
        <f t="shared" si="1049"/>
        <v>0</v>
      </c>
      <c r="T4341" s="86" t="str">
        <f t="shared" si="1050"/>
        <v/>
      </c>
      <c r="U4341" s="86" t="str">
        <f t="shared" si="1059"/>
        <v/>
      </c>
      <c r="V4341" s="95" t="str">
        <f t="shared" si="1051"/>
        <v/>
      </c>
      <c r="AE4341" s="92" t="str">
        <f t="shared" si="1052"/>
        <v/>
      </c>
      <c r="AF4341" s="96" t="str">
        <f t="shared" si="1053"/>
        <v>&lt;a name='19000100'&gt;&lt;b&gt;: 0 - National Zoo [3001 Connecticut Avenue NW, WDC]&lt;/b&gt;&lt;/a&gt;&lt;br&gt;</v>
      </c>
      <c r="AG4341" s="97">
        <f t="shared" si="1054"/>
        <v>1900</v>
      </c>
      <c r="AH4341" s="97" t="str">
        <f t="shared" si="1055"/>
        <v>01</v>
      </c>
      <c r="AI4341" s="97" t="str">
        <f t="shared" si="1056"/>
        <v>00</v>
      </c>
      <c r="AJ4341" s="97" t="str">
        <f t="shared" si="1057"/>
        <v>19000100</v>
      </c>
    </row>
    <row r="4342" spans="6:36" ht="12" customHeight="1" x14ac:dyDescent="0.15">
      <c r="F4342" s="86" t="str">
        <f t="shared" si="1046"/>
        <v>Saturday</v>
      </c>
      <c r="G4342" s="91"/>
      <c r="H4342" s="92" t="str">
        <f>VLOOKUP(MONTH(G4342),VLOOKUP!$W$1:$X$24,2)</f>
        <v>January</v>
      </c>
      <c r="I4342" s="92" t="str">
        <f t="shared" si="1047"/>
        <v/>
      </c>
      <c r="J4342" s="93" t="s">
        <v>1078</v>
      </c>
      <c r="L4342" s="86" t="str">
        <f t="shared" si="1058"/>
        <v>National Zoo [3001 Connecticut Avenue NW, WDC]</v>
      </c>
      <c r="M4342" s="86">
        <f t="shared" si="1048"/>
        <v>0</v>
      </c>
      <c r="N4342" s="93" t="str">
        <f t="shared" si="1060"/>
        <v>National Zoo [3001 Connecticut Avenue NW, WDC]</v>
      </c>
      <c r="O4342" s="94"/>
      <c r="S4342" s="95">
        <f t="shared" si="1049"/>
        <v>0</v>
      </c>
      <c r="T4342" s="86" t="str">
        <f t="shared" si="1050"/>
        <v/>
      </c>
      <c r="U4342" s="86" t="str">
        <f t="shared" si="1059"/>
        <v/>
      </c>
      <c r="V4342" s="95" t="str">
        <f t="shared" si="1051"/>
        <v/>
      </c>
      <c r="AE4342" s="92" t="str">
        <f t="shared" si="1052"/>
        <v/>
      </c>
      <c r="AF4342" s="96" t="str">
        <f t="shared" si="1053"/>
        <v>&lt;a name='19000100'&gt;&lt;b&gt;: 0 - National Zoo [3001 Connecticut Avenue NW, WDC]&lt;/b&gt;&lt;/a&gt;&lt;br&gt;</v>
      </c>
      <c r="AG4342" s="97">
        <f t="shared" si="1054"/>
        <v>1900</v>
      </c>
      <c r="AH4342" s="97" t="str">
        <f t="shared" si="1055"/>
        <v>01</v>
      </c>
      <c r="AI4342" s="97" t="str">
        <f t="shared" si="1056"/>
        <v>00</v>
      </c>
      <c r="AJ4342" s="97" t="str">
        <f t="shared" si="1057"/>
        <v>19000100</v>
      </c>
    </row>
    <row r="4343" spans="6:36" ht="12" customHeight="1" x14ac:dyDescent="0.15">
      <c r="F4343" s="86" t="str">
        <f t="shared" si="1046"/>
        <v>Saturday</v>
      </c>
      <c r="G4343" s="91"/>
      <c r="H4343" s="92" t="str">
        <f>VLOOKUP(MONTH(G4343),VLOOKUP!$W$1:$X$24,2)</f>
        <v>January</v>
      </c>
      <c r="I4343" s="92" t="str">
        <f t="shared" si="1047"/>
        <v/>
      </c>
      <c r="J4343" s="93" t="s">
        <v>1078</v>
      </c>
      <c r="L4343" s="86" t="str">
        <f t="shared" si="1058"/>
        <v>National Zoo [3001 Connecticut Avenue NW, WDC]</v>
      </c>
      <c r="M4343" s="86">
        <f t="shared" si="1048"/>
        <v>0</v>
      </c>
      <c r="N4343" s="93" t="str">
        <f t="shared" si="1060"/>
        <v>National Zoo [3001 Connecticut Avenue NW, WDC]</v>
      </c>
      <c r="O4343" s="94"/>
      <c r="S4343" s="95">
        <f t="shared" si="1049"/>
        <v>0</v>
      </c>
      <c r="T4343" s="86" t="str">
        <f t="shared" si="1050"/>
        <v/>
      </c>
      <c r="U4343" s="86" t="str">
        <f t="shared" si="1059"/>
        <v/>
      </c>
      <c r="V4343" s="95" t="str">
        <f t="shared" si="1051"/>
        <v/>
      </c>
      <c r="AE4343" s="92" t="str">
        <f t="shared" si="1052"/>
        <v/>
      </c>
      <c r="AF4343" s="96" t="str">
        <f t="shared" si="1053"/>
        <v>&lt;a name='19000100'&gt;&lt;b&gt;: 0 - National Zoo [3001 Connecticut Avenue NW, WDC]&lt;/b&gt;&lt;/a&gt;&lt;br&gt;</v>
      </c>
      <c r="AG4343" s="97">
        <f t="shared" si="1054"/>
        <v>1900</v>
      </c>
      <c r="AH4343" s="97" t="str">
        <f t="shared" si="1055"/>
        <v>01</v>
      </c>
      <c r="AI4343" s="97" t="str">
        <f t="shared" si="1056"/>
        <v>00</v>
      </c>
      <c r="AJ4343" s="97" t="str">
        <f t="shared" si="1057"/>
        <v>19000100</v>
      </c>
    </row>
    <row r="4344" spans="6:36" ht="12" customHeight="1" x14ac:dyDescent="0.15">
      <c r="F4344" s="86" t="str">
        <f t="shared" si="1046"/>
        <v>Saturday</v>
      </c>
      <c r="G4344" s="91"/>
      <c r="H4344" s="92" t="str">
        <f>VLOOKUP(MONTH(G4344),VLOOKUP!$W$1:$X$24,2)</f>
        <v>January</v>
      </c>
      <c r="I4344" s="92" t="str">
        <f t="shared" si="1047"/>
        <v/>
      </c>
      <c r="J4344" s="93" t="s">
        <v>1078</v>
      </c>
      <c r="L4344" s="86" t="str">
        <f t="shared" si="1058"/>
        <v>National Zoo [3001 Connecticut Avenue NW, WDC]</v>
      </c>
      <c r="M4344" s="86">
        <f t="shared" si="1048"/>
        <v>0</v>
      </c>
      <c r="N4344" s="93" t="str">
        <f t="shared" si="1060"/>
        <v>National Zoo [3001 Connecticut Avenue NW, WDC]</v>
      </c>
      <c r="O4344" s="94"/>
      <c r="S4344" s="95">
        <f t="shared" si="1049"/>
        <v>0</v>
      </c>
      <c r="T4344" s="86" t="str">
        <f t="shared" si="1050"/>
        <v/>
      </c>
      <c r="U4344" s="86" t="str">
        <f t="shared" si="1059"/>
        <v/>
      </c>
      <c r="V4344" s="95" t="str">
        <f t="shared" si="1051"/>
        <v/>
      </c>
      <c r="AE4344" s="92" t="str">
        <f t="shared" si="1052"/>
        <v/>
      </c>
      <c r="AF4344" s="96" t="str">
        <f t="shared" si="1053"/>
        <v>&lt;a name='19000100'&gt;&lt;b&gt;: 0 - National Zoo [3001 Connecticut Avenue NW, WDC]&lt;/b&gt;&lt;/a&gt;&lt;br&gt;</v>
      </c>
      <c r="AG4344" s="97">
        <f t="shared" si="1054"/>
        <v>1900</v>
      </c>
      <c r="AH4344" s="97" t="str">
        <f t="shared" si="1055"/>
        <v>01</v>
      </c>
      <c r="AI4344" s="97" t="str">
        <f t="shared" si="1056"/>
        <v>00</v>
      </c>
      <c r="AJ4344" s="97" t="str">
        <f t="shared" si="1057"/>
        <v>19000100</v>
      </c>
    </row>
    <row r="4345" spans="6:36" ht="12" customHeight="1" x14ac:dyDescent="0.15">
      <c r="F4345" s="86" t="str">
        <f t="shared" si="1046"/>
        <v>Saturday</v>
      </c>
      <c r="G4345" s="91"/>
      <c r="H4345" s="92" t="str">
        <f>VLOOKUP(MONTH(G4345),VLOOKUP!$W$1:$X$24,2)</f>
        <v>January</v>
      </c>
      <c r="I4345" s="92" t="str">
        <f t="shared" si="1047"/>
        <v/>
      </c>
      <c r="J4345" s="93" t="s">
        <v>1078</v>
      </c>
      <c r="L4345" s="86" t="str">
        <f t="shared" si="1058"/>
        <v>National Zoo [3001 Connecticut Avenue NW, WDC]</v>
      </c>
      <c r="M4345" s="86">
        <f t="shared" si="1048"/>
        <v>0</v>
      </c>
      <c r="N4345" s="93" t="str">
        <f t="shared" si="1060"/>
        <v>National Zoo [3001 Connecticut Avenue NW, WDC]</v>
      </c>
      <c r="O4345" s="94"/>
      <c r="S4345" s="95">
        <f t="shared" si="1049"/>
        <v>0</v>
      </c>
      <c r="T4345" s="86" t="str">
        <f t="shared" si="1050"/>
        <v/>
      </c>
      <c r="U4345" s="86" t="str">
        <f t="shared" si="1059"/>
        <v/>
      </c>
      <c r="V4345" s="95" t="str">
        <f t="shared" si="1051"/>
        <v/>
      </c>
      <c r="AE4345" s="92" t="str">
        <f t="shared" si="1052"/>
        <v/>
      </c>
      <c r="AF4345" s="96" t="str">
        <f t="shared" si="1053"/>
        <v>&lt;a name='19000100'&gt;&lt;b&gt;: 0 - National Zoo [3001 Connecticut Avenue NW, WDC]&lt;/b&gt;&lt;/a&gt;&lt;br&gt;</v>
      </c>
      <c r="AG4345" s="97">
        <f t="shared" si="1054"/>
        <v>1900</v>
      </c>
      <c r="AH4345" s="97" t="str">
        <f t="shared" si="1055"/>
        <v>01</v>
      </c>
      <c r="AI4345" s="97" t="str">
        <f t="shared" si="1056"/>
        <v>00</v>
      </c>
      <c r="AJ4345" s="97" t="str">
        <f t="shared" si="1057"/>
        <v>19000100</v>
      </c>
    </row>
    <row r="4346" spans="6:36" ht="12" customHeight="1" x14ac:dyDescent="0.15">
      <c r="F4346" s="86" t="str">
        <f t="shared" si="1046"/>
        <v>Saturday</v>
      </c>
      <c r="G4346" s="91"/>
      <c r="H4346" s="92" t="str">
        <f>VLOOKUP(MONTH(G4346),VLOOKUP!$W$1:$X$24,2)</f>
        <v>January</v>
      </c>
      <c r="I4346" s="92" t="str">
        <f t="shared" si="1047"/>
        <v/>
      </c>
      <c r="J4346" s="93" t="s">
        <v>1078</v>
      </c>
      <c r="L4346" s="86" t="str">
        <f t="shared" si="1058"/>
        <v>National Zoo [3001 Connecticut Avenue NW, WDC]</v>
      </c>
      <c r="M4346" s="86">
        <f t="shared" si="1048"/>
        <v>0</v>
      </c>
      <c r="N4346" s="93" t="str">
        <f t="shared" si="1060"/>
        <v>National Zoo [3001 Connecticut Avenue NW, WDC]</v>
      </c>
      <c r="O4346" s="94"/>
      <c r="S4346" s="95">
        <f t="shared" si="1049"/>
        <v>0</v>
      </c>
      <c r="T4346" s="86" t="str">
        <f t="shared" si="1050"/>
        <v/>
      </c>
      <c r="U4346" s="86" t="str">
        <f t="shared" si="1059"/>
        <v/>
      </c>
      <c r="V4346" s="95" t="str">
        <f t="shared" si="1051"/>
        <v/>
      </c>
      <c r="AE4346" s="92" t="str">
        <f t="shared" si="1052"/>
        <v/>
      </c>
      <c r="AF4346" s="96" t="str">
        <f t="shared" si="1053"/>
        <v>&lt;a name='19000100'&gt;&lt;b&gt;: 0 - National Zoo [3001 Connecticut Avenue NW, WDC]&lt;/b&gt;&lt;/a&gt;&lt;br&gt;</v>
      </c>
      <c r="AG4346" s="97">
        <f t="shared" si="1054"/>
        <v>1900</v>
      </c>
      <c r="AH4346" s="97" t="str">
        <f t="shared" si="1055"/>
        <v>01</v>
      </c>
      <c r="AI4346" s="97" t="str">
        <f t="shared" si="1056"/>
        <v>00</v>
      </c>
      <c r="AJ4346" s="97" t="str">
        <f t="shared" si="1057"/>
        <v>19000100</v>
      </c>
    </row>
    <row r="4347" spans="6:36" ht="12" customHeight="1" x14ac:dyDescent="0.15">
      <c r="F4347" s="86" t="str">
        <f t="shared" si="1046"/>
        <v>Saturday</v>
      </c>
      <c r="G4347" s="91"/>
      <c r="H4347" s="92" t="str">
        <f>VLOOKUP(MONTH(G4347),VLOOKUP!$W$1:$X$24,2)</f>
        <v>January</v>
      </c>
      <c r="I4347" s="92" t="str">
        <f t="shared" si="1047"/>
        <v/>
      </c>
      <c r="J4347" s="93" t="s">
        <v>1078</v>
      </c>
      <c r="L4347" s="86" t="str">
        <f t="shared" si="1058"/>
        <v>National Zoo [3001 Connecticut Avenue NW, WDC]</v>
      </c>
      <c r="M4347" s="86">
        <f t="shared" si="1048"/>
        <v>0</v>
      </c>
      <c r="N4347" s="93" t="str">
        <f t="shared" si="1060"/>
        <v>National Zoo [3001 Connecticut Avenue NW, WDC]</v>
      </c>
      <c r="O4347" s="94"/>
      <c r="S4347" s="95">
        <f t="shared" si="1049"/>
        <v>0</v>
      </c>
      <c r="T4347" s="86" t="str">
        <f t="shared" si="1050"/>
        <v/>
      </c>
      <c r="U4347" s="86" t="str">
        <f t="shared" si="1059"/>
        <v/>
      </c>
      <c r="V4347" s="95" t="str">
        <f t="shared" si="1051"/>
        <v/>
      </c>
      <c r="AE4347" s="92" t="str">
        <f t="shared" si="1052"/>
        <v/>
      </c>
      <c r="AF4347" s="96" t="str">
        <f t="shared" si="1053"/>
        <v>&lt;a name='19000100'&gt;&lt;b&gt;: 0 - National Zoo [3001 Connecticut Avenue NW, WDC]&lt;/b&gt;&lt;/a&gt;&lt;br&gt;</v>
      </c>
      <c r="AG4347" s="97">
        <f t="shared" si="1054"/>
        <v>1900</v>
      </c>
      <c r="AH4347" s="97" t="str">
        <f t="shared" si="1055"/>
        <v>01</v>
      </c>
      <c r="AI4347" s="97" t="str">
        <f t="shared" si="1056"/>
        <v>00</v>
      </c>
      <c r="AJ4347" s="97" t="str">
        <f t="shared" si="1057"/>
        <v>19000100</v>
      </c>
    </row>
    <row r="4348" spans="6:36" ht="12" customHeight="1" x14ac:dyDescent="0.15">
      <c r="F4348" s="86" t="str">
        <f t="shared" si="1046"/>
        <v>Saturday</v>
      </c>
      <c r="G4348" s="91"/>
      <c r="H4348" s="92" t="str">
        <f>VLOOKUP(MONTH(G4348),VLOOKUP!$W$1:$X$24,2)</f>
        <v>January</v>
      </c>
      <c r="I4348" s="92" t="str">
        <f t="shared" si="1047"/>
        <v/>
      </c>
      <c r="J4348" s="93" t="s">
        <v>811</v>
      </c>
      <c r="L4348" s="86" t="str">
        <f t="shared" si="1058"/>
        <v>Nationals Park [1500 South Capitol St SE, WDC]</v>
      </c>
      <c r="M4348" s="86">
        <f t="shared" si="1048"/>
        <v>0</v>
      </c>
      <c r="N4348" s="93" t="str">
        <f t="shared" si="1060"/>
        <v>Nationals Park [1500 South Capitol St SE, WDC]</v>
      </c>
      <c r="O4348" s="90"/>
      <c r="S4348" s="95">
        <f t="shared" si="1049"/>
        <v>0</v>
      </c>
      <c r="T4348" s="86" t="str">
        <f t="shared" si="1050"/>
        <v/>
      </c>
      <c r="U4348" s="86" t="str">
        <f t="shared" si="1059"/>
        <v/>
      </c>
      <c r="V4348" s="95" t="str">
        <f t="shared" si="1051"/>
        <v/>
      </c>
      <c r="W4348" s="90" t="s">
        <v>282</v>
      </c>
      <c r="AE4348" s="92" t="str">
        <f t="shared" si="1052"/>
        <v/>
      </c>
      <c r="AF4348" s="96" t="str">
        <f t="shared" si="1053"/>
        <v>&lt;a name='19000100'&gt;&lt;b&gt;: 0 - Nationals Park [1500 South Capitol St SE, WDC]&lt;/b&gt;&lt;/a&gt;&lt;br&gt;</v>
      </c>
      <c r="AG4348" s="97">
        <f t="shared" si="1054"/>
        <v>1900</v>
      </c>
      <c r="AH4348" s="97" t="str">
        <f t="shared" si="1055"/>
        <v>01</v>
      </c>
      <c r="AI4348" s="97" t="str">
        <f t="shared" si="1056"/>
        <v>00</v>
      </c>
      <c r="AJ4348" s="97" t="str">
        <f t="shared" si="1057"/>
        <v>19000100</v>
      </c>
    </row>
    <row r="4349" spans="6:36" ht="12" customHeight="1" x14ac:dyDescent="0.15">
      <c r="F4349" s="86" t="str">
        <f t="shared" si="1046"/>
        <v>Saturday</v>
      </c>
      <c r="G4349" s="91"/>
      <c r="H4349" s="92" t="str">
        <f>VLOOKUP(MONTH(G4349),VLOOKUP!$W$1:$X$24,2)</f>
        <v>January</v>
      </c>
      <c r="I4349" s="92" t="str">
        <f t="shared" si="1047"/>
        <v/>
      </c>
      <c r="J4349" s="93" t="s">
        <v>811</v>
      </c>
      <c r="L4349" s="86" t="str">
        <f t="shared" si="1058"/>
        <v>Nationals Park [1500 South Capitol St SE, WDC]</v>
      </c>
      <c r="M4349" s="86">
        <f t="shared" si="1048"/>
        <v>0</v>
      </c>
      <c r="N4349" s="93" t="str">
        <f t="shared" si="1060"/>
        <v>Nationals Park [1500 South Capitol St SE, WDC]</v>
      </c>
      <c r="O4349" s="90"/>
      <c r="S4349" s="95">
        <f t="shared" si="1049"/>
        <v>0</v>
      </c>
      <c r="T4349" s="86" t="str">
        <f t="shared" si="1050"/>
        <v/>
      </c>
      <c r="U4349" s="86" t="str">
        <f t="shared" si="1059"/>
        <v/>
      </c>
      <c r="V4349" s="95" t="str">
        <f t="shared" si="1051"/>
        <v/>
      </c>
      <c r="W4349" s="90" t="s">
        <v>282</v>
      </c>
      <c r="AE4349" s="92" t="str">
        <f t="shared" si="1052"/>
        <v/>
      </c>
      <c r="AF4349" s="96" t="str">
        <f t="shared" si="1053"/>
        <v>&lt;a name='19000100'&gt;&lt;b&gt;: 0 - Nationals Park [1500 South Capitol St SE, WDC]&lt;/b&gt;&lt;/a&gt;&lt;br&gt;</v>
      </c>
      <c r="AG4349" s="97">
        <f t="shared" si="1054"/>
        <v>1900</v>
      </c>
      <c r="AH4349" s="97" t="str">
        <f t="shared" si="1055"/>
        <v>01</v>
      </c>
      <c r="AI4349" s="97" t="str">
        <f t="shared" si="1056"/>
        <v>00</v>
      </c>
      <c r="AJ4349" s="97" t="str">
        <f t="shared" si="1057"/>
        <v>19000100</v>
      </c>
    </row>
    <row r="4350" spans="6:36" ht="12" customHeight="1" x14ac:dyDescent="0.15">
      <c r="F4350" s="86" t="str">
        <f t="shared" si="1046"/>
        <v>Saturday</v>
      </c>
      <c r="G4350" s="91"/>
      <c r="H4350" s="92" t="str">
        <f>VLOOKUP(MONTH(G4350),VLOOKUP!$W$1:$X$24,2)</f>
        <v>January</v>
      </c>
      <c r="I4350" s="92" t="str">
        <f t="shared" si="1047"/>
        <v/>
      </c>
      <c r="J4350" s="93" t="s">
        <v>811</v>
      </c>
      <c r="L4350" s="86" t="str">
        <f t="shared" si="1058"/>
        <v>Nationals Park [1500 South Capitol St SE, WDC]</v>
      </c>
      <c r="M4350" s="86">
        <f t="shared" si="1048"/>
        <v>0</v>
      </c>
      <c r="N4350" s="93" t="str">
        <f t="shared" si="1060"/>
        <v>Nationals Park [1500 South Capitol St SE, WDC]</v>
      </c>
      <c r="O4350" s="90"/>
      <c r="S4350" s="95">
        <f t="shared" si="1049"/>
        <v>0</v>
      </c>
      <c r="T4350" s="86" t="str">
        <f t="shared" si="1050"/>
        <v/>
      </c>
      <c r="U4350" s="86" t="str">
        <f t="shared" si="1059"/>
        <v/>
      </c>
      <c r="V4350" s="95" t="str">
        <f t="shared" si="1051"/>
        <v/>
      </c>
      <c r="W4350" s="90" t="s">
        <v>282</v>
      </c>
      <c r="AE4350" s="92" t="str">
        <f t="shared" si="1052"/>
        <v/>
      </c>
      <c r="AF4350" s="96" t="str">
        <f t="shared" si="1053"/>
        <v>&lt;a name='19000100'&gt;&lt;b&gt;: 0 - Nationals Park [1500 South Capitol St SE, WDC]&lt;/b&gt;&lt;/a&gt;&lt;br&gt;</v>
      </c>
      <c r="AG4350" s="97">
        <f t="shared" si="1054"/>
        <v>1900</v>
      </c>
      <c r="AH4350" s="97" t="str">
        <f t="shared" si="1055"/>
        <v>01</v>
      </c>
      <c r="AI4350" s="97" t="str">
        <f t="shared" si="1056"/>
        <v>00</v>
      </c>
      <c r="AJ4350" s="97" t="str">
        <f t="shared" si="1057"/>
        <v>19000100</v>
      </c>
    </row>
    <row r="4351" spans="6:36" ht="12" customHeight="1" x14ac:dyDescent="0.15">
      <c r="F4351" s="86" t="str">
        <f t="shared" si="1046"/>
        <v>Saturday</v>
      </c>
      <c r="G4351" s="91"/>
      <c r="H4351" s="92" t="str">
        <f>VLOOKUP(MONTH(G4351),VLOOKUP!$W$1:$X$24,2)</f>
        <v>January</v>
      </c>
      <c r="I4351" s="92" t="str">
        <f t="shared" si="1047"/>
        <v/>
      </c>
      <c r="J4351" s="93" t="s">
        <v>811</v>
      </c>
      <c r="L4351" s="86" t="str">
        <f t="shared" si="1058"/>
        <v>Nationals Park [1500 South Capitol St SE, WDC]</v>
      </c>
      <c r="M4351" s="86">
        <f t="shared" si="1048"/>
        <v>0</v>
      </c>
      <c r="N4351" s="93" t="str">
        <f t="shared" si="1060"/>
        <v>Nationals Park [1500 South Capitol St SE, WDC]</v>
      </c>
      <c r="O4351" s="90"/>
      <c r="S4351" s="95">
        <f t="shared" si="1049"/>
        <v>0</v>
      </c>
      <c r="T4351" s="86" t="str">
        <f t="shared" si="1050"/>
        <v/>
      </c>
      <c r="U4351" s="86" t="str">
        <f t="shared" si="1059"/>
        <v/>
      </c>
      <c r="V4351" s="95" t="str">
        <f t="shared" si="1051"/>
        <v/>
      </c>
      <c r="W4351" s="90" t="s">
        <v>282</v>
      </c>
      <c r="AE4351" s="92" t="str">
        <f t="shared" si="1052"/>
        <v/>
      </c>
      <c r="AF4351" s="96" t="str">
        <f t="shared" si="1053"/>
        <v>&lt;a name='19000100'&gt;&lt;b&gt;: 0 - Nationals Park [1500 South Capitol St SE, WDC]&lt;/b&gt;&lt;/a&gt;&lt;br&gt;</v>
      </c>
      <c r="AG4351" s="97">
        <f t="shared" si="1054"/>
        <v>1900</v>
      </c>
      <c r="AH4351" s="97" t="str">
        <f t="shared" si="1055"/>
        <v>01</v>
      </c>
      <c r="AI4351" s="97" t="str">
        <f t="shared" si="1056"/>
        <v>00</v>
      </c>
      <c r="AJ4351" s="97" t="str">
        <f t="shared" si="1057"/>
        <v>19000100</v>
      </c>
    </row>
    <row r="4352" spans="6:36" ht="12" customHeight="1" x14ac:dyDescent="0.15">
      <c r="F4352" s="86" t="str">
        <f t="shared" si="1046"/>
        <v>Saturday</v>
      </c>
      <c r="G4352" s="91"/>
      <c r="H4352" s="92" t="str">
        <f>VLOOKUP(MONTH(G4352),VLOOKUP!$W$1:$X$24,2)</f>
        <v>January</v>
      </c>
      <c r="I4352" s="92" t="str">
        <f t="shared" si="1047"/>
        <v/>
      </c>
      <c r="J4352" s="93" t="s">
        <v>811</v>
      </c>
      <c r="L4352" s="86" t="str">
        <f t="shared" si="1058"/>
        <v>Nationals Park [1500 South Capitol St SE, WDC]</v>
      </c>
      <c r="M4352" s="86">
        <f t="shared" si="1048"/>
        <v>0</v>
      </c>
      <c r="N4352" s="93" t="str">
        <f t="shared" si="1060"/>
        <v>Nationals Park [1500 South Capitol St SE, WDC]</v>
      </c>
      <c r="O4352" s="90"/>
      <c r="S4352" s="95">
        <f t="shared" si="1049"/>
        <v>0</v>
      </c>
      <c r="T4352" s="86" t="str">
        <f t="shared" si="1050"/>
        <v/>
      </c>
      <c r="U4352" s="86" t="str">
        <f t="shared" si="1059"/>
        <v/>
      </c>
      <c r="V4352" s="95" t="str">
        <f t="shared" si="1051"/>
        <v/>
      </c>
      <c r="W4352" s="90" t="s">
        <v>282</v>
      </c>
      <c r="AE4352" s="92" t="str">
        <f t="shared" si="1052"/>
        <v/>
      </c>
      <c r="AF4352" s="96" t="str">
        <f t="shared" si="1053"/>
        <v>&lt;a name='19000100'&gt;&lt;b&gt;: 0 - Nationals Park [1500 South Capitol St SE, WDC]&lt;/b&gt;&lt;/a&gt;&lt;br&gt;</v>
      </c>
      <c r="AG4352" s="97">
        <f t="shared" si="1054"/>
        <v>1900</v>
      </c>
      <c r="AH4352" s="97" t="str">
        <f t="shared" si="1055"/>
        <v>01</v>
      </c>
      <c r="AI4352" s="97" t="str">
        <f t="shared" si="1056"/>
        <v>00</v>
      </c>
      <c r="AJ4352" s="97" t="str">
        <f t="shared" si="1057"/>
        <v>19000100</v>
      </c>
    </row>
    <row r="4353" spans="6:36" ht="12" customHeight="1" x14ac:dyDescent="0.15">
      <c r="F4353" s="86" t="str">
        <f t="shared" si="1046"/>
        <v>Saturday</v>
      </c>
      <c r="G4353" s="91"/>
      <c r="H4353" s="92" t="str">
        <f>VLOOKUP(MONTH(G4353),VLOOKUP!$W$1:$X$24,2)</f>
        <v>January</v>
      </c>
      <c r="I4353" s="92" t="str">
        <f t="shared" si="1047"/>
        <v/>
      </c>
      <c r="J4353" s="93" t="s">
        <v>811</v>
      </c>
      <c r="L4353" s="86" t="str">
        <f t="shared" si="1058"/>
        <v>Nationals Park [1500 South Capitol St SE, WDC]</v>
      </c>
      <c r="M4353" s="86">
        <f t="shared" si="1048"/>
        <v>0</v>
      </c>
      <c r="N4353" s="93" t="str">
        <f t="shared" si="1060"/>
        <v>Nationals Park [1500 South Capitol St SE, WDC]</v>
      </c>
      <c r="O4353" s="90"/>
      <c r="S4353" s="95">
        <f t="shared" si="1049"/>
        <v>0</v>
      </c>
      <c r="T4353" s="86" t="str">
        <f t="shared" si="1050"/>
        <v/>
      </c>
      <c r="U4353" s="86" t="str">
        <f t="shared" si="1059"/>
        <v/>
      </c>
      <c r="V4353" s="95" t="str">
        <f t="shared" si="1051"/>
        <v/>
      </c>
      <c r="W4353" s="90" t="s">
        <v>282</v>
      </c>
      <c r="AE4353" s="92" t="str">
        <f t="shared" si="1052"/>
        <v/>
      </c>
      <c r="AF4353" s="96" t="str">
        <f t="shared" si="1053"/>
        <v>&lt;a name='19000100'&gt;&lt;b&gt;: 0 - Nationals Park [1500 South Capitol St SE, WDC]&lt;/b&gt;&lt;/a&gt;&lt;br&gt;</v>
      </c>
      <c r="AG4353" s="97">
        <f t="shared" si="1054"/>
        <v>1900</v>
      </c>
      <c r="AH4353" s="97" t="str">
        <f t="shared" si="1055"/>
        <v>01</v>
      </c>
      <c r="AI4353" s="97" t="str">
        <f t="shared" si="1056"/>
        <v>00</v>
      </c>
      <c r="AJ4353" s="97" t="str">
        <f t="shared" si="1057"/>
        <v>19000100</v>
      </c>
    </row>
    <row r="4354" spans="6:36" ht="12" customHeight="1" x14ac:dyDescent="0.15">
      <c r="F4354" s="86" t="str">
        <f t="shared" ref="F4354:F4417" si="1061">IF(WEEKDAY(G4354)=1,"Sunday",IF(WEEKDAY(G4354)=2,"Monday",IF(WEEKDAY(G4354)=3,"Tuesday",IF(WEEKDAY(G4354)=4,"Wednesday",IF(WEEKDAY(G4354)=5,"Thursday",IF(WEEKDAY(G4354)=6,"Friday","Saturday"))))))</f>
        <v>Saturday</v>
      </c>
      <c r="G4354" s="91"/>
      <c r="H4354" s="92" t="str">
        <f>VLOOKUP(MONTH(G4354),VLOOKUP!$W$1:$X$24,2)</f>
        <v>January</v>
      </c>
      <c r="I4354" s="92" t="str">
        <f t="shared" ref="I4354:I4417" si="1062">IF(ISBLANK(G4354),"",F4354&amp;", "&amp;DAY(G4354)&amp;" "&amp;H4354&amp;" "&amp;YEAR(G4354))</f>
        <v/>
      </c>
      <c r="J4354" s="93" t="s">
        <v>811</v>
      </c>
      <c r="L4354" s="86" t="str">
        <f t="shared" si="1058"/>
        <v>Nationals Park [1500 South Capitol St SE, WDC]</v>
      </c>
      <c r="M4354" s="86">
        <f t="shared" ref="M4354:M4417" si="1063">IF(ISBLANK(P4354),O4354,IF(ISBLANK(Q4354),O4354&amp;" and "&amp;P4354,IF(ISBLANK(R4354),O4354&amp;", "&amp;P4354&amp;", and "&amp;Q4354, O4354&amp;", "&amp;P4354&amp;", "&amp;Q4354&amp;", and "&amp;R4354)))</f>
        <v>0</v>
      </c>
      <c r="N4354" s="93" t="str">
        <f t="shared" si="1060"/>
        <v>Nationals Park [1500 South Capitol St SE, WDC]</v>
      </c>
      <c r="O4354" s="90"/>
      <c r="S4354" s="95">
        <f t="shared" ref="S4354:S4417" si="1064">IF(LEFT(O4354,2)="A ",RIGHT(O4354,LEN(O4354)-2),IF(LEFT(O4354,3)="An ",RIGHT(O4354,LEN(O4354)-3),IF(LEFT(O4354,4)="The ",RIGHT(O4354,LEN(O4354)-4),IF(LEFT(O4354,3)="&lt;b&gt;",RIGHT(O4354,LEN(O4354)-3),IF(LEFT(O4354,4)="&lt;em&gt;",RIGHT(O4354,LEN(O4354)-4),O4354)))))</f>
        <v>0</v>
      </c>
      <c r="T4354" s="86" t="str">
        <f t="shared" ref="T4354:T4417" si="1065">IF(ISBLANK(G4354),"","&amp;#149; "&amp;IF(ISBLANK(C4354),"","&lt;S&gt;")&amp;IF(ISBLANK(A4354),"","&lt;a href='recommended.php#"&amp;AJ4354&amp;"'&gt;&lt;b&gt;&lt;em&gt;&lt;font color='#9C004D'&gt;RECOMMENDED&lt;/font&gt;&lt;/em&gt;&lt;/b&gt;&lt;/a&gt; - ")&amp;M4354&amp;" - &lt;b&gt;"&amp;L4354&amp;"&lt;/b&gt; "&amp;IF(B4354="Sold Out"," - &lt;font color='#000099'&gt;&lt;b&gt;&lt;I&gt;sold out&lt;/I&gt;&lt;/b&gt;&lt;/font&gt;","")&amp;IF(ISBLANK(C4354),"","&lt;/S&gt; &lt;b&gt;"&amp;C4354&amp;"&lt;/b&gt;")&amp;"&lt;br&gt;")</f>
        <v/>
      </c>
      <c r="U4354" s="86" t="str">
        <f t="shared" si="1059"/>
        <v/>
      </c>
      <c r="V4354" s="95" t="str">
        <f t="shared" ref="V4354:V4417" si="1066">IF(ISBLANK(G4354),"","&amp;#149; "&amp;IF(ISBLANK(C4354),"","&lt;S&gt;")&amp;IF(ISBLANK(A4354),"","&lt;a href='recommended.php#"&amp;AJ4354&amp;"'&gt;&lt;b&gt;&lt;em&gt;&lt;font color='#9C004D'&gt;RECOMMENDED&lt;/font&gt;&lt;/em&gt;&lt;/b&gt;&lt;/a&gt; - ")&amp;M4354&amp;" - &lt;b&gt;"&amp;L4354&amp;"&lt;/b&gt; "&amp;IF(B4354="Sold Out"," - &lt;font color='#000099'&gt;&lt;b&gt;&lt;I&gt;sold out&lt;/I&gt;&lt;/b&gt;&lt;/font&gt;","")&amp;IF(ISBLANK(C4354),"","&lt;/S&gt; &lt;b&gt;"&amp;C4354&amp;"&lt;/b&gt;")&amp;" - &lt;font color='#005500'&gt;&lt;b&gt;"&amp;E4354&amp;"&lt;/b&gt;&lt;/font&gt;&lt;br&gt;")</f>
        <v/>
      </c>
      <c r="W4354" s="90" t="s">
        <v>282</v>
      </c>
      <c r="AE4354" s="92" t="str">
        <f t="shared" ref="AE4354:AE4417" si="1067">IF(ISBLANK(G4354),"",F4354&amp;", "&amp;DAY(G4354)&amp;" "&amp;H4354&amp;" "&amp;YEAR(G4354)&amp;"      [&lt;a name='"&amp;AJ4354&amp;"' href='#"&amp;AJ4354&amp;"'&gt;link to this day&lt;/a&gt;]")</f>
        <v/>
      </c>
      <c r="AF4354" s="96" t="str">
        <f t="shared" ref="AF4354:AF4417" si="1068">"&lt;a name='"&amp;AJ4354&amp;"'&gt;&lt;b&gt;"&amp;I4354&amp;": "&amp;M4354&amp;" - "&amp;L4354&amp;"&lt;/b&gt;&lt;/a&gt;&lt;br&gt;"</f>
        <v>&lt;a name='19000100'&gt;&lt;b&gt;: 0 - Nationals Park [1500 South Capitol St SE, WDC]&lt;/b&gt;&lt;/a&gt;&lt;br&gt;</v>
      </c>
      <c r="AG4354" s="97">
        <f t="shared" ref="AG4354:AG4417" si="1069">YEAR(G4354)</f>
        <v>1900</v>
      </c>
      <c r="AH4354" s="97" t="str">
        <f t="shared" ref="AH4354:AH4417" si="1070">IF(LEN(MONTH(G4354))=1,"0"&amp;MONTH(G4354),MONTH(G4354))</f>
        <v>01</v>
      </c>
      <c r="AI4354" s="97" t="str">
        <f t="shared" ref="AI4354:AI4417" si="1071">IF(LEN(DAY(G4354))=1,"0"&amp;DAY(G4354),DAY(G4354))</f>
        <v>00</v>
      </c>
      <c r="AJ4354" s="97" t="str">
        <f t="shared" ref="AJ4354:AJ4417" si="1072">AG4354&amp;AH4354&amp;AI4354</f>
        <v>19000100</v>
      </c>
    </row>
    <row r="4355" spans="6:36" ht="12" customHeight="1" x14ac:dyDescent="0.15">
      <c r="F4355" s="86" t="str">
        <f t="shared" si="1061"/>
        <v>Saturday</v>
      </c>
      <c r="G4355" s="91"/>
      <c r="H4355" s="92" t="str">
        <f>VLOOKUP(MONTH(G4355),VLOOKUP!$W$1:$X$24,2)</f>
        <v>January</v>
      </c>
      <c r="I4355" s="92" t="str">
        <f t="shared" si="1062"/>
        <v/>
      </c>
      <c r="J4355" s="93" t="s">
        <v>811</v>
      </c>
      <c r="L4355" s="86" t="str">
        <f t="shared" si="1058"/>
        <v>Nationals Park [1500 South Capitol St SE, WDC]</v>
      </c>
      <c r="M4355" s="86">
        <f t="shared" si="1063"/>
        <v>0</v>
      </c>
      <c r="N4355" s="93" t="str">
        <f t="shared" si="1060"/>
        <v>Nationals Park [1500 South Capitol St SE, WDC]</v>
      </c>
      <c r="O4355" s="90"/>
      <c r="S4355" s="95">
        <f t="shared" si="1064"/>
        <v>0</v>
      </c>
      <c r="T4355" s="86" t="str">
        <f t="shared" si="1065"/>
        <v/>
      </c>
      <c r="U4355" s="86" t="str">
        <f t="shared" si="1059"/>
        <v/>
      </c>
      <c r="V4355" s="95" t="str">
        <f t="shared" si="1066"/>
        <v/>
      </c>
      <c r="W4355" s="90" t="s">
        <v>282</v>
      </c>
      <c r="AE4355" s="92" t="str">
        <f t="shared" si="1067"/>
        <v/>
      </c>
      <c r="AF4355" s="96" t="str">
        <f t="shared" si="1068"/>
        <v>&lt;a name='19000100'&gt;&lt;b&gt;: 0 - Nationals Park [1500 South Capitol St SE, WDC]&lt;/b&gt;&lt;/a&gt;&lt;br&gt;</v>
      </c>
      <c r="AG4355" s="97">
        <f t="shared" si="1069"/>
        <v>1900</v>
      </c>
      <c r="AH4355" s="97" t="str">
        <f t="shared" si="1070"/>
        <v>01</v>
      </c>
      <c r="AI4355" s="97" t="str">
        <f t="shared" si="1071"/>
        <v>00</v>
      </c>
      <c r="AJ4355" s="97" t="str">
        <f t="shared" si="1072"/>
        <v>19000100</v>
      </c>
    </row>
    <row r="4356" spans="6:36" ht="12" customHeight="1" x14ac:dyDescent="0.15">
      <c r="F4356" s="86" t="str">
        <f t="shared" si="1061"/>
        <v>Saturday</v>
      </c>
      <c r="G4356" s="91"/>
      <c r="H4356" s="92" t="str">
        <f>VLOOKUP(MONTH(G4356),VLOOKUP!$W$1:$X$24,2)</f>
        <v>January</v>
      </c>
      <c r="I4356" s="92" t="str">
        <f t="shared" si="1062"/>
        <v/>
      </c>
      <c r="J4356" s="93" t="s">
        <v>811</v>
      </c>
      <c r="L4356" s="86" t="str">
        <f t="shared" si="1058"/>
        <v>Nationals Park [1500 South Capitol St SE, WDC]</v>
      </c>
      <c r="M4356" s="86">
        <f t="shared" si="1063"/>
        <v>0</v>
      </c>
      <c r="N4356" s="93" t="str">
        <f t="shared" si="1060"/>
        <v>Nationals Park [1500 South Capitol St SE, WDC]</v>
      </c>
      <c r="O4356" s="90"/>
      <c r="S4356" s="95">
        <f t="shared" si="1064"/>
        <v>0</v>
      </c>
      <c r="T4356" s="86" t="str">
        <f t="shared" si="1065"/>
        <v/>
      </c>
      <c r="U4356" s="86" t="str">
        <f t="shared" si="1059"/>
        <v/>
      </c>
      <c r="V4356" s="95" t="str">
        <f t="shared" si="1066"/>
        <v/>
      </c>
      <c r="W4356" s="90" t="s">
        <v>282</v>
      </c>
      <c r="AE4356" s="92" t="str">
        <f t="shared" si="1067"/>
        <v/>
      </c>
      <c r="AF4356" s="96" t="str">
        <f t="shared" si="1068"/>
        <v>&lt;a name='19000100'&gt;&lt;b&gt;: 0 - Nationals Park [1500 South Capitol St SE, WDC]&lt;/b&gt;&lt;/a&gt;&lt;br&gt;</v>
      </c>
      <c r="AG4356" s="97">
        <f t="shared" si="1069"/>
        <v>1900</v>
      </c>
      <c r="AH4356" s="97" t="str">
        <f t="shared" si="1070"/>
        <v>01</v>
      </c>
      <c r="AI4356" s="97" t="str">
        <f t="shared" si="1071"/>
        <v>00</v>
      </c>
      <c r="AJ4356" s="97" t="str">
        <f t="shared" si="1072"/>
        <v>19000100</v>
      </c>
    </row>
    <row r="4357" spans="6:36" ht="12" customHeight="1" x14ac:dyDescent="0.15">
      <c r="F4357" s="86" t="str">
        <f t="shared" si="1061"/>
        <v>Saturday</v>
      </c>
      <c r="G4357" s="91"/>
      <c r="H4357" s="92" t="str">
        <f>VLOOKUP(MONTH(G4357),VLOOKUP!$W$1:$X$24,2)</f>
        <v>January</v>
      </c>
      <c r="I4357" s="92" t="str">
        <f t="shared" si="1062"/>
        <v/>
      </c>
      <c r="J4357" s="93" t="s">
        <v>811</v>
      </c>
      <c r="L4357" s="86" t="str">
        <f t="shared" si="1058"/>
        <v>Nationals Park [1500 South Capitol St SE, WDC]</v>
      </c>
      <c r="M4357" s="86">
        <f t="shared" si="1063"/>
        <v>0</v>
      </c>
      <c r="N4357" s="93" t="str">
        <f t="shared" si="1060"/>
        <v>Nationals Park [1500 South Capitol St SE, WDC]</v>
      </c>
      <c r="O4357" s="90"/>
      <c r="S4357" s="95">
        <f t="shared" si="1064"/>
        <v>0</v>
      </c>
      <c r="T4357" s="86" t="str">
        <f t="shared" si="1065"/>
        <v/>
      </c>
      <c r="U4357" s="86" t="str">
        <f t="shared" si="1059"/>
        <v/>
      </c>
      <c r="V4357" s="95" t="str">
        <f t="shared" si="1066"/>
        <v/>
      </c>
      <c r="W4357" s="90" t="s">
        <v>282</v>
      </c>
      <c r="AE4357" s="92" t="str">
        <f t="shared" si="1067"/>
        <v/>
      </c>
      <c r="AF4357" s="96" t="str">
        <f t="shared" si="1068"/>
        <v>&lt;a name='19000100'&gt;&lt;b&gt;: 0 - Nationals Park [1500 South Capitol St SE, WDC]&lt;/b&gt;&lt;/a&gt;&lt;br&gt;</v>
      </c>
      <c r="AG4357" s="97">
        <f t="shared" si="1069"/>
        <v>1900</v>
      </c>
      <c r="AH4357" s="97" t="str">
        <f t="shared" si="1070"/>
        <v>01</v>
      </c>
      <c r="AI4357" s="97" t="str">
        <f t="shared" si="1071"/>
        <v>00</v>
      </c>
      <c r="AJ4357" s="97" t="str">
        <f t="shared" si="1072"/>
        <v>19000100</v>
      </c>
    </row>
    <row r="4358" spans="6:36" ht="12" customHeight="1" x14ac:dyDescent="0.15">
      <c r="F4358" s="86" t="str">
        <f t="shared" si="1061"/>
        <v>Saturday</v>
      </c>
      <c r="G4358" s="91"/>
      <c r="H4358" s="92" t="str">
        <f>VLOOKUP(MONTH(G4358),VLOOKUP!$W$1:$X$24,2)</f>
        <v>January</v>
      </c>
      <c r="I4358" s="92" t="str">
        <f t="shared" si="1062"/>
        <v/>
      </c>
      <c r="J4358" s="93" t="s">
        <v>171</v>
      </c>
      <c r="L4358" s="86" t="str">
        <f t="shared" si="1058"/>
        <v>Ned Devine's [2465 Centreville Road  Herndon, VA]</v>
      </c>
      <c r="M4358" s="86">
        <f t="shared" si="1063"/>
        <v>0</v>
      </c>
      <c r="N4358" s="93" t="str">
        <f t="shared" si="1060"/>
        <v>Ned Devine's [2465 Centreville Road  Herndon, VA]</v>
      </c>
      <c r="O4358" s="94"/>
      <c r="S4358" s="95">
        <f t="shared" si="1064"/>
        <v>0</v>
      </c>
      <c r="T4358" s="86" t="str">
        <f t="shared" si="1065"/>
        <v/>
      </c>
      <c r="U4358" s="86" t="str">
        <f t="shared" si="1059"/>
        <v/>
      </c>
      <c r="V4358" s="95" t="str">
        <f t="shared" si="1066"/>
        <v/>
      </c>
      <c r="AE4358" s="92" t="str">
        <f t="shared" si="1067"/>
        <v/>
      </c>
      <c r="AF4358" s="96" t="str">
        <f t="shared" si="1068"/>
        <v>&lt;a name='19000100'&gt;&lt;b&gt;: 0 - Ned Devine's [2465 Centreville Road  Herndon, VA]&lt;/b&gt;&lt;/a&gt;&lt;br&gt;</v>
      </c>
      <c r="AG4358" s="97">
        <f t="shared" si="1069"/>
        <v>1900</v>
      </c>
      <c r="AH4358" s="97" t="str">
        <f t="shared" si="1070"/>
        <v>01</v>
      </c>
      <c r="AI4358" s="97" t="str">
        <f t="shared" si="1071"/>
        <v>00</v>
      </c>
      <c r="AJ4358" s="97" t="str">
        <f t="shared" si="1072"/>
        <v>19000100</v>
      </c>
    </row>
    <row r="4359" spans="6:36" ht="12" customHeight="1" x14ac:dyDescent="0.15">
      <c r="F4359" s="86" t="str">
        <f t="shared" si="1061"/>
        <v>Saturday</v>
      </c>
      <c r="G4359" s="91"/>
      <c r="H4359" s="92" t="str">
        <f>VLOOKUP(MONTH(G4359),VLOOKUP!$W$1:$X$24,2)</f>
        <v>January</v>
      </c>
      <c r="I4359" s="92" t="str">
        <f t="shared" si="1062"/>
        <v/>
      </c>
      <c r="J4359" s="93" t="s">
        <v>171</v>
      </c>
      <c r="L4359" s="86" t="str">
        <f t="shared" si="1058"/>
        <v>Ned Devine's [2465 Centreville Road  Herndon, VA]</v>
      </c>
      <c r="M4359" s="86">
        <f t="shared" si="1063"/>
        <v>0</v>
      </c>
      <c r="N4359" s="93" t="str">
        <f t="shared" si="1060"/>
        <v>Ned Devine's [2465 Centreville Road  Herndon, VA]</v>
      </c>
      <c r="O4359" s="94"/>
      <c r="S4359" s="95">
        <f t="shared" si="1064"/>
        <v>0</v>
      </c>
      <c r="T4359" s="86" t="str">
        <f t="shared" si="1065"/>
        <v/>
      </c>
      <c r="U4359" s="86" t="str">
        <f t="shared" si="1059"/>
        <v/>
      </c>
      <c r="V4359" s="95" t="str">
        <f t="shared" si="1066"/>
        <v/>
      </c>
      <c r="AE4359" s="92" t="str">
        <f t="shared" si="1067"/>
        <v/>
      </c>
      <c r="AF4359" s="96" t="str">
        <f t="shared" si="1068"/>
        <v>&lt;a name='19000100'&gt;&lt;b&gt;: 0 - Ned Devine's [2465 Centreville Road  Herndon, VA]&lt;/b&gt;&lt;/a&gt;&lt;br&gt;</v>
      </c>
      <c r="AG4359" s="97">
        <f t="shared" si="1069"/>
        <v>1900</v>
      </c>
      <c r="AH4359" s="97" t="str">
        <f t="shared" si="1070"/>
        <v>01</v>
      </c>
      <c r="AI4359" s="97" t="str">
        <f t="shared" si="1071"/>
        <v>00</v>
      </c>
      <c r="AJ4359" s="97" t="str">
        <f t="shared" si="1072"/>
        <v>19000100</v>
      </c>
    </row>
    <row r="4360" spans="6:36" ht="12" customHeight="1" x14ac:dyDescent="0.15">
      <c r="F4360" s="86" t="str">
        <f t="shared" si="1061"/>
        <v>Saturday</v>
      </c>
      <c r="G4360" s="91"/>
      <c r="H4360" s="92" t="str">
        <f>VLOOKUP(MONTH(G4360),VLOOKUP!$W$1:$X$24,2)</f>
        <v>January</v>
      </c>
      <c r="I4360" s="92" t="str">
        <f t="shared" si="1062"/>
        <v/>
      </c>
      <c r="J4360" s="93" t="s">
        <v>1022</v>
      </c>
      <c r="L4360" s="86" t="str">
        <f t="shared" si="1058"/>
        <v>Nerve Center [Baltimore, MD]</v>
      </c>
      <c r="M4360" s="86">
        <f t="shared" si="1063"/>
        <v>0</v>
      </c>
      <c r="N4360" s="93" t="str">
        <f t="shared" si="1060"/>
        <v>Nerve Center [Baltimore, MD]</v>
      </c>
      <c r="O4360" s="90"/>
      <c r="S4360" s="95">
        <f t="shared" si="1064"/>
        <v>0</v>
      </c>
      <c r="T4360" s="86" t="str">
        <f t="shared" si="1065"/>
        <v/>
      </c>
      <c r="U4360" s="86" t="str">
        <f t="shared" si="1059"/>
        <v/>
      </c>
      <c r="V4360" s="95" t="str">
        <f t="shared" si="1066"/>
        <v/>
      </c>
      <c r="AE4360" s="92" t="str">
        <f t="shared" si="1067"/>
        <v/>
      </c>
      <c r="AF4360" s="96" t="str">
        <f t="shared" si="1068"/>
        <v>&lt;a name='19000100'&gt;&lt;b&gt;: 0 - Nerve Center [Baltimore, MD]&lt;/b&gt;&lt;/a&gt;&lt;br&gt;</v>
      </c>
      <c r="AG4360" s="97">
        <f t="shared" si="1069"/>
        <v>1900</v>
      </c>
      <c r="AH4360" s="97" t="str">
        <f t="shared" si="1070"/>
        <v>01</v>
      </c>
      <c r="AI4360" s="97" t="str">
        <f t="shared" si="1071"/>
        <v>00</v>
      </c>
      <c r="AJ4360" s="97" t="str">
        <f t="shared" si="1072"/>
        <v>19000100</v>
      </c>
    </row>
    <row r="4361" spans="6:36" ht="12" customHeight="1" x14ac:dyDescent="0.15">
      <c r="F4361" s="86" t="str">
        <f t="shared" si="1061"/>
        <v>Saturday</v>
      </c>
      <c r="G4361" s="91"/>
      <c r="H4361" s="92" t="str">
        <f>VLOOKUP(MONTH(G4361),VLOOKUP!$W$1:$X$24,2)</f>
        <v>January</v>
      </c>
      <c r="I4361" s="92" t="str">
        <f t="shared" si="1062"/>
        <v/>
      </c>
      <c r="J4361" s="93" t="s">
        <v>1022</v>
      </c>
      <c r="L4361" s="86" t="str">
        <f t="shared" si="1058"/>
        <v>Nerve Center [Baltimore, MD]</v>
      </c>
      <c r="M4361" s="86">
        <f t="shared" si="1063"/>
        <v>0</v>
      </c>
      <c r="N4361" s="93" t="str">
        <f t="shared" si="1060"/>
        <v>Nerve Center [Baltimore, MD]</v>
      </c>
      <c r="O4361" s="90"/>
      <c r="S4361" s="95">
        <f t="shared" si="1064"/>
        <v>0</v>
      </c>
      <c r="T4361" s="86" t="str">
        <f t="shared" si="1065"/>
        <v/>
      </c>
      <c r="U4361" s="86" t="str">
        <f t="shared" si="1059"/>
        <v/>
      </c>
      <c r="V4361" s="95" t="str">
        <f t="shared" si="1066"/>
        <v/>
      </c>
      <c r="AE4361" s="92" t="str">
        <f t="shared" si="1067"/>
        <v/>
      </c>
      <c r="AF4361" s="96" t="str">
        <f t="shared" si="1068"/>
        <v>&lt;a name='19000100'&gt;&lt;b&gt;: 0 - Nerve Center [Baltimore, MD]&lt;/b&gt;&lt;/a&gt;&lt;br&gt;</v>
      </c>
      <c r="AG4361" s="97">
        <f t="shared" si="1069"/>
        <v>1900</v>
      </c>
      <c r="AH4361" s="97" t="str">
        <f t="shared" si="1070"/>
        <v>01</v>
      </c>
      <c r="AI4361" s="97" t="str">
        <f t="shared" si="1071"/>
        <v>00</v>
      </c>
      <c r="AJ4361" s="97" t="str">
        <f t="shared" si="1072"/>
        <v>19000100</v>
      </c>
    </row>
    <row r="4362" spans="6:36" ht="12" customHeight="1" x14ac:dyDescent="0.15">
      <c r="F4362" s="86" t="str">
        <f t="shared" si="1061"/>
        <v>Saturday</v>
      </c>
      <c r="G4362" s="91"/>
      <c r="H4362" s="92" t="str">
        <f>VLOOKUP(MONTH(G4362),VLOOKUP!$W$1:$X$24,2)</f>
        <v>January</v>
      </c>
      <c r="I4362" s="92" t="str">
        <f t="shared" si="1062"/>
        <v/>
      </c>
      <c r="J4362" s="93" t="s">
        <v>1022</v>
      </c>
      <c r="L4362" s="86" t="str">
        <f t="shared" si="1058"/>
        <v>Nerve Center [Baltimore, MD]</v>
      </c>
      <c r="M4362" s="86">
        <f t="shared" si="1063"/>
        <v>0</v>
      </c>
      <c r="N4362" s="93" t="str">
        <f t="shared" si="1060"/>
        <v>Nerve Center [Baltimore, MD]</v>
      </c>
      <c r="O4362" s="90"/>
      <c r="S4362" s="95">
        <f t="shared" si="1064"/>
        <v>0</v>
      </c>
      <c r="T4362" s="86" t="str">
        <f t="shared" si="1065"/>
        <v/>
      </c>
      <c r="U4362" s="86" t="str">
        <f t="shared" si="1059"/>
        <v/>
      </c>
      <c r="V4362" s="95" t="str">
        <f t="shared" si="1066"/>
        <v/>
      </c>
      <c r="AE4362" s="92" t="str">
        <f t="shared" si="1067"/>
        <v/>
      </c>
      <c r="AF4362" s="96" t="str">
        <f t="shared" si="1068"/>
        <v>&lt;a name='19000100'&gt;&lt;b&gt;: 0 - Nerve Center [Baltimore, MD]&lt;/b&gt;&lt;/a&gt;&lt;br&gt;</v>
      </c>
      <c r="AG4362" s="97">
        <f t="shared" si="1069"/>
        <v>1900</v>
      </c>
      <c r="AH4362" s="97" t="str">
        <f t="shared" si="1070"/>
        <v>01</v>
      </c>
      <c r="AI4362" s="97" t="str">
        <f t="shared" si="1071"/>
        <v>00</v>
      </c>
      <c r="AJ4362" s="97" t="str">
        <f t="shared" si="1072"/>
        <v>19000100</v>
      </c>
    </row>
    <row r="4363" spans="6:36" ht="12" customHeight="1" x14ac:dyDescent="0.15">
      <c r="F4363" s="86" t="str">
        <f t="shared" si="1061"/>
        <v>Saturday</v>
      </c>
      <c r="G4363" s="91"/>
      <c r="H4363" s="92" t="str">
        <f>VLOOKUP(MONTH(G4363),VLOOKUP!$W$1:$X$24,2)</f>
        <v>January</v>
      </c>
      <c r="I4363" s="92" t="str">
        <f t="shared" si="1062"/>
        <v/>
      </c>
      <c r="J4363" s="93" t="s">
        <v>805</v>
      </c>
      <c r="L4363" s="86" t="str">
        <f t="shared" si="1058"/>
        <v>New Deal Cafe [113 Centerway, Greenbelt, MD]</v>
      </c>
      <c r="M4363" s="86">
        <f t="shared" si="1063"/>
        <v>0</v>
      </c>
      <c r="N4363" s="93" t="str">
        <f t="shared" si="1060"/>
        <v>New Deal Cafe [113 Centerway, Greenbelt, MD]</v>
      </c>
      <c r="O4363" s="90"/>
      <c r="S4363" s="95">
        <f t="shared" si="1064"/>
        <v>0</v>
      </c>
      <c r="T4363" s="86" t="str">
        <f t="shared" si="1065"/>
        <v/>
      </c>
      <c r="U4363" s="86" t="str">
        <f t="shared" si="1059"/>
        <v/>
      </c>
      <c r="V4363" s="95" t="str">
        <f t="shared" si="1066"/>
        <v/>
      </c>
      <c r="W4363" s="90" t="s">
        <v>282</v>
      </c>
      <c r="AE4363" s="92" t="str">
        <f t="shared" si="1067"/>
        <v/>
      </c>
      <c r="AF4363" s="96" t="str">
        <f t="shared" si="1068"/>
        <v>&lt;a name='19000100'&gt;&lt;b&gt;: 0 - New Deal Cafe [113 Centerway, Greenbelt, MD]&lt;/b&gt;&lt;/a&gt;&lt;br&gt;</v>
      </c>
      <c r="AG4363" s="97">
        <f t="shared" si="1069"/>
        <v>1900</v>
      </c>
      <c r="AH4363" s="97" t="str">
        <f t="shared" si="1070"/>
        <v>01</v>
      </c>
      <c r="AI4363" s="97" t="str">
        <f t="shared" si="1071"/>
        <v>00</v>
      </c>
      <c r="AJ4363" s="97" t="str">
        <f t="shared" si="1072"/>
        <v>19000100</v>
      </c>
    </row>
    <row r="4364" spans="6:36" ht="12" customHeight="1" x14ac:dyDescent="0.15">
      <c r="F4364" s="86" t="str">
        <f t="shared" si="1061"/>
        <v>Saturday</v>
      </c>
      <c r="G4364" s="91"/>
      <c r="H4364" s="92" t="str">
        <f>VLOOKUP(MONTH(G4364),VLOOKUP!$W$1:$X$24,2)</f>
        <v>January</v>
      </c>
      <c r="I4364" s="92" t="str">
        <f t="shared" si="1062"/>
        <v/>
      </c>
      <c r="J4364" s="93" t="s">
        <v>805</v>
      </c>
      <c r="L4364" s="86" t="str">
        <f t="shared" si="1058"/>
        <v>New Deal Cafe [113 Centerway, Greenbelt, MD]</v>
      </c>
      <c r="M4364" s="86">
        <f t="shared" si="1063"/>
        <v>0</v>
      </c>
      <c r="N4364" s="93" t="str">
        <f t="shared" si="1060"/>
        <v>New Deal Cafe [113 Centerway, Greenbelt, MD]</v>
      </c>
      <c r="O4364" s="90"/>
      <c r="S4364" s="95">
        <f t="shared" si="1064"/>
        <v>0</v>
      </c>
      <c r="T4364" s="86" t="str">
        <f t="shared" si="1065"/>
        <v/>
      </c>
      <c r="U4364" s="86" t="str">
        <f t="shared" si="1059"/>
        <v/>
      </c>
      <c r="V4364" s="95" t="str">
        <f t="shared" si="1066"/>
        <v/>
      </c>
      <c r="W4364" s="90" t="s">
        <v>282</v>
      </c>
      <c r="AE4364" s="92" t="str">
        <f t="shared" si="1067"/>
        <v/>
      </c>
      <c r="AF4364" s="96" t="str">
        <f t="shared" si="1068"/>
        <v>&lt;a name='19000100'&gt;&lt;b&gt;: 0 - New Deal Cafe [113 Centerway, Greenbelt, MD]&lt;/b&gt;&lt;/a&gt;&lt;br&gt;</v>
      </c>
      <c r="AG4364" s="97">
        <f t="shared" si="1069"/>
        <v>1900</v>
      </c>
      <c r="AH4364" s="97" t="str">
        <f t="shared" si="1070"/>
        <v>01</v>
      </c>
      <c r="AI4364" s="97" t="str">
        <f t="shared" si="1071"/>
        <v>00</v>
      </c>
      <c r="AJ4364" s="97" t="str">
        <f t="shared" si="1072"/>
        <v>19000100</v>
      </c>
    </row>
    <row r="4365" spans="6:36" ht="12" customHeight="1" x14ac:dyDescent="0.15">
      <c r="F4365" s="86" t="str">
        <f t="shared" si="1061"/>
        <v>Saturday</v>
      </c>
      <c r="G4365" s="91"/>
      <c r="H4365" s="92" t="str">
        <f>VLOOKUP(MONTH(G4365),VLOOKUP!$W$1:$X$24,2)</f>
        <v>January</v>
      </c>
      <c r="I4365" s="92" t="str">
        <f t="shared" si="1062"/>
        <v/>
      </c>
      <c r="J4365" s="93" t="s">
        <v>805</v>
      </c>
      <c r="L4365" s="86" t="str">
        <f t="shared" si="1058"/>
        <v>New Deal Cafe [113 Centerway, Greenbelt, MD]</v>
      </c>
      <c r="M4365" s="86">
        <f t="shared" si="1063"/>
        <v>0</v>
      </c>
      <c r="N4365" s="93" t="str">
        <f t="shared" si="1060"/>
        <v>New Deal Cafe [113 Centerway, Greenbelt, MD]</v>
      </c>
      <c r="O4365" s="90"/>
      <c r="S4365" s="95">
        <f t="shared" si="1064"/>
        <v>0</v>
      </c>
      <c r="T4365" s="86" t="str">
        <f t="shared" si="1065"/>
        <v/>
      </c>
      <c r="U4365" s="86" t="str">
        <f t="shared" si="1059"/>
        <v/>
      </c>
      <c r="V4365" s="95" t="str">
        <f t="shared" si="1066"/>
        <v/>
      </c>
      <c r="W4365" s="90" t="s">
        <v>282</v>
      </c>
      <c r="AE4365" s="92" t="str">
        <f t="shared" si="1067"/>
        <v/>
      </c>
      <c r="AF4365" s="96" t="str">
        <f t="shared" si="1068"/>
        <v>&lt;a name='19000100'&gt;&lt;b&gt;: 0 - New Deal Cafe [113 Centerway, Greenbelt, MD]&lt;/b&gt;&lt;/a&gt;&lt;br&gt;</v>
      </c>
      <c r="AG4365" s="97">
        <f t="shared" si="1069"/>
        <v>1900</v>
      </c>
      <c r="AH4365" s="97" t="str">
        <f t="shared" si="1070"/>
        <v>01</v>
      </c>
      <c r="AI4365" s="97" t="str">
        <f t="shared" si="1071"/>
        <v>00</v>
      </c>
      <c r="AJ4365" s="97" t="str">
        <f t="shared" si="1072"/>
        <v>19000100</v>
      </c>
    </row>
    <row r="4366" spans="6:36" ht="12" customHeight="1" x14ac:dyDescent="0.15">
      <c r="F4366" s="86" t="str">
        <f t="shared" si="1061"/>
        <v>Saturday</v>
      </c>
      <c r="G4366" s="91"/>
      <c r="H4366" s="92" t="str">
        <f>VLOOKUP(MONTH(G4366),VLOOKUP!$W$1:$X$24,2)</f>
        <v>January</v>
      </c>
      <c r="I4366" s="92" t="str">
        <f t="shared" si="1062"/>
        <v/>
      </c>
      <c r="J4366" s="93" t="s">
        <v>805</v>
      </c>
      <c r="L4366" s="86" t="str">
        <f t="shared" si="1058"/>
        <v>New Deal Cafe [113 Centerway, Greenbelt, MD]</v>
      </c>
      <c r="M4366" s="86">
        <f t="shared" si="1063"/>
        <v>0</v>
      </c>
      <c r="N4366" s="93" t="str">
        <f t="shared" si="1060"/>
        <v>New Deal Cafe [113 Centerway, Greenbelt, MD]</v>
      </c>
      <c r="O4366" s="90"/>
      <c r="S4366" s="95">
        <f t="shared" si="1064"/>
        <v>0</v>
      </c>
      <c r="T4366" s="86" t="str">
        <f t="shared" si="1065"/>
        <v/>
      </c>
      <c r="U4366" s="86" t="str">
        <f t="shared" si="1059"/>
        <v/>
      </c>
      <c r="V4366" s="95" t="str">
        <f t="shared" si="1066"/>
        <v/>
      </c>
      <c r="W4366" s="90" t="s">
        <v>282</v>
      </c>
      <c r="AE4366" s="92" t="str">
        <f t="shared" si="1067"/>
        <v/>
      </c>
      <c r="AF4366" s="96" t="str">
        <f t="shared" si="1068"/>
        <v>&lt;a name='19000100'&gt;&lt;b&gt;: 0 - New Deal Cafe [113 Centerway, Greenbelt, MD]&lt;/b&gt;&lt;/a&gt;&lt;br&gt;</v>
      </c>
      <c r="AG4366" s="97">
        <f t="shared" si="1069"/>
        <v>1900</v>
      </c>
      <c r="AH4366" s="97" t="str">
        <f t="shared" si="1070"/>
        <v>01</v>
      </c>
      <c r="AI4366" s="97" t="str">
        <f t="shared" si="1071"/>
        <v>00</v>
      </c>
      <c r="AJ4366" s="97" t="str">
        <f t="shared" si="1072"/>
        <v>19000100</v>
      </c>
    </row>
    <row r="4367" spans="6:36" ht="12" customHeight="1" x14ac:dyDescent="0.15">
      <c r="F4367" s="86" t="str">
        <f t="shared" si="1061"/>
        <v>Saturday</v>
      </c>
      <c r="G4367" s="91"/>
      <c r="H4367" s="92" t="str">
        <f>VLOOKUP(MONTH(G4367),VLOOKUP!$W$1:$X$24,2)</f>
        <v>January</v>
      </c>
      <c r="I4367" s="92" t="str">
        <f t="shared" si="1062"/>
        <v/>
      </c>
      <c r="J4367" s="93" t="s">
        <v>74</v>
      </c>
      <c r="L4367" s="86" t="str">
        <f t="shared" si="1058"/>
        <v>New York Avenue Beach Bar [645 New York Ave NW, WDC]</v>
      </c>
      <c r="M4367" s="86">
        <f t="shared" si="1063"/>
        <v>0</v>
      </c>
      <c r="N4367" s="93" t="str">
        <f t="shared" si="1060"/>
        <v>New York Avenue Beach Bar [645 New York Ave NW, WDC]</v>
      </c>
      <c r="O4367" s="90"/>
      <c r="S4367" s="95">
        <f t="shared" si="1064"/>
        <v>0</v>
      </c>
      <c r="T4367" s="86" t="str">
        <f t="shared" si="1065"/>
        <v/>
      </c>
      <c r="U4367" s="86" t="str">
        <f t="shared" si="1059"/>
        <v/>
      </c>
      <c r="V4367" s="95" t="str">
        <f t="shared" si="1066"/>
        <v/>
      </c>
      <c r="W4367" s="90" t="s">
        <v>221</v>
      </c>
      <c r="AE4367" s="92" t="str">
        <f t="shared" si="1067"/>
        <v/>
      </c>
      <c r="AF4367" s="96" t="str">
        <f t="shared" si="1068"/>
        <v>&lt;a name='19000100'&gt;&lt;b&gt;: 0 - New York Avenue Beach Bar [645 New York Ave NW, WDC]&lt;/b&gt;&lt;/a&gt;&lt;br&gt;</v>
      </c>
      <c r="AG4367" s="97">
        <f t="shared" si="1069"/>
        <v>1900</v>
      </c>
      <c r="AH4367" s="97" t="str">
        <f t="shared" si="1070"/>
        <v>01</v>
      </c>
      <c r="AI4367" s="97" t="str">
        <f t="shared" si="1071"/>
        <v>00</v>
      </c>
      <c r="AJ4367" s="97" t="str">
        <f t="shared" si="1072"/>
        <v>19000100</v>
      </c>
    </row>
    <row r="4368" spans="6:36" ht="12" customHeight="1" x14ac:dyDescent="0.15">
      <c r="F4368" s="86" t="str">
        <f t="shared" si="1061"/>
        <v>Saturday</v>
      </c>
      <c r="G4368" s="91"/>
      <c r="H4368" s="92" t="str">
        <f>VLOOKUP(MONTH(G4368),VLOOKUP!$W$1:$X$24,2)</f>
        <v>January</v>
      </c>
      <c r="I4368" s="92" t="str">
        <f t="shared" si="1062"/>
        <v/>
      </c>
      <c r="J4368" s="93" t="s">
        <v>74</v>
      </c>
      <c r="L4368" s="86" t="str">
        <f t="shared" si="1058"/>
        <v>New York Avenue Beach Bar [645 New York Ave NW, WDC]</v>
      </c>
      <c r="M4368" s="86">
        <f t="shared" si="1063"/>
        <v>0</v>
      </c>
      <c r="N4368" s="93" t="str">
        <f t="shared" si="1060"/>
        <v>New York Avenue Beach Bar [645 New York Ave NW, WDC]</v>
      </c>
      <c r="O4368" s="90"/>
      <c r="S4368" s="95">
        <f t="shared" si="1064"/>
        <v>0</v>
      </c>
      <c r="T4368" s="86" t="str">
        <f t="shared" si="1065"/>
        <v/>
      </c>
      <c r="U4368" s="86" t="str">
        <f t="shared" si="1059"/>
        <v/>
      </c>
      <c r="V4368" s="95" t="str">
        <f t="shared" si="1066"/>
        <v/>
      </c>
      <c r="W4368" s="90" t="s">
        <v>221</v>
      </c>
      <c r="AE4368" s="92" t="str">
        <f t="shared" si="1067"/>
        <v/>
      </c>
      <c r="AF4368" s="96" t="str">
        <f t="shared" si="1068"/>
        <v>&lt;a name='19000100'&gt;&lt;b&gt;: 0 - New York Avenue Beach Bar [645 New York Ave NW, WDC]&lt;/b&gt;&lt;/a&gt;&lt;br&gt;</v>
      </c>
      <c r="AG4368" s="97">
        <f t="shared" si="1069"/>
        <v>1900</v>
      </c>
      <c r="AH4368" s="97" t="str">
        <f t="shared" si="1070"/>
        <v>01</v>
      </c>
      <c r="AI4368" s="97" t="str">
        <f t="shared" si="1071"/>
        <v>00</v>
      </c>
      <c r="AJ4368" s="97" t="str">
        <f t="shared" si="1072"/>
        <v>19000100</v>
      </c>
    </row>
    <row r="4369" spans="6:36" ht="12" customHeight="1" x14ac:dyDescent="0.15">
      <c r="F4369" s="86" t="str">
        <f t="shared" si="1061"/>
        <v>Saturday</v>
      </c>
      <c r="G4369" s="91"/>
      <c r="H4369" s="92" t="str">
        <f>VLOOKUP(MONTH(G4369),VLOOKUP!$W$1:$X$24,2)</f>
        <v>January</v>
      </c>
      <c r="I4369" s="92" t="str">
        <f t="shared" si="1062"/>
        <v/>
      </c>
      <c r="J4369" s="93" t="s">
        <v>74</v>
      </c>
      <c r="L4369" s="86" t="str">
        <f t="shared" si="1058"/>
        <v>New York Avenue Beach Bar [645 New York Ave NW, WDC]</v>
      </c>
      <c r="M4369" s="86">
        <f t="shared" si="1063"/>
        <v>0</v>
      </c>
      <c r="N4369" s="93" t="str">
        <f t="shared" si="1060"/>
        <v>New York Avenue Beach Bar [645 New York Ave NW, WDC]</v>
      </c>
      <c r="O4369" s="90"/>
      <c r="S4369" s="95">
        <f t="shared" si="1064"/>
        <v>0</v>
      </c>
      <c r="T4369" s="86" t="str">
        <f t="shared" si="1065"/>
        <v/>
      </c>
      <c r="U4369" s="86" t="str">
        <f t="shared" si="1059"/>
        <v/>
      </c>
      <c r="V4369" s="95" t="str">
        <f t="shared" si="1066"/>
        <v/>
      </c>
      <c r="W4369" s="90" t="s">
        <v>221</v>
      </c>
      <c r="AE4369" s="92" t="str">
        <f t="shared" si="1067"/>
        <v/>
      </c>
      <c r="AF4369" s="96" t="str">
        <f t="shared" si="1068"/>
        <v>&lt;a name='19000100'&gt;&lt;b&gt;: 0 - New York Avenue Beach Bar [645 New York Ave NW, WDC]&lt;/b&gt;&lt;/a&gt;&lt;br&gt;</v>
      </c>
      <c r="AG4369" s="97">
        <f t="shared" si="1069"/>
        <v>1900</v>
      </c>
      <c r="AH4369" s="97" t="str">
        <f t="shared" si="1070"/>
        <v>01</v>
      </c>
      <c r="AI4369" s="97" t="str">
        <f t="shared" si="1071"/>
        <v>00</v>
      </c>
      <c r="AJ4369" s="97" t="str">
        <f t="shared" si="1072"/>
        <v>19000100</v>
      </c>
    </row>
    <row r="4370" spans="6:36" ht="12" customHeight="1" x14ac:dyDescent="0.15">
      <c r="F4370" s="86" t="str">
        <f t="shared" si="1061"/>
        <v>Saturday</v>
      </c>
      <c r="G4370" s="91"/>
      <c r="H4370" s="92" t="str">
        <f>VLOOKUP(MONTH(G4370),VLOOKUP!$W$1:$X$24,2)</f>
        <v>January</v>
      </c>
      <c r="I4370" s="92" t="str">
        <f t="shared" si="1062"/>
        <v/>
      </c>
      <c r="J4370" s="93" t="s">
        <v>74</v>
      </c>
      <c r="L4370" s="86" t="str">
        <f t="shared" si="1058"/>
        <v>New York Avenue Beach Bar [645 New York Ave NW, WDC]</v>
      </c>
      <c r="M4370" s="86">
        <f t="shared" si="1063"/>
        <v>0</v>
      </c>
      <c r="N4370" s="93" t="str">
        <f t="shared" si="1060"/>
        <v>New York Avenue Beach Bar [645 New York Ave NW, WDC]</v>
      </c>
      <c r="O4370" s="90"/>
      <c r="S4370" s="95">
        <f t="shared" si="1064"/>
        <v>0</v>
      </c>
      <c r="T4370" s="86" t="str">
        <f t="shared" si="1065"/>
        <v/>
      </c>
      <c r="U4370" s="86" t="str">
        <f t="shared" si="1059"/>
        <v/>
      </c>
      <c r="V4370" s="95" t="str">
        <f t="shared" si="1066"/>
        <v/>
      </c>
      <c r="W4370" s="90" t="s">
        <v>221</v>
      </c>
      <c r="AE4370" s="92" t="str">
        <f t="shared" si="1067"/>
        <v/>
      </c>
      <c r="AF4370" s="96" t="str">
        <f t="shared" si="1068"/>
        <v>&lt;a name='19000100'&gt;&lt;b&gt;: 0 - New York Avenue Beach Bar [645 New York Ave NW, WDC]&lt;/b&gt;&lt;/a&gt;&lt;br&gt;</v>
      </c>
      <c r="AG4370" s="97">
        <f t="shared" si="1069"/>
        <v>1900</v>
      </c>
      <c r="AH4370" s="97" t="str">
        <f t="shared" si="1070"/>
        <v>01</v>
      </c>
      <c r="AI4370" s="97" t="str">
        <f t="shared" si="1071"/>
        <v>00</v>
      </c>
      <c r="AJ4370" s="97" t="str">
        <f t="shared" si="1072"/>
        <v>19000100</v>
      </c>
    </row>
    <row r="4371" spans="6:36" ht="12" customHeight="1" x14ac:dyDescent="0.15">
      <c r="F4371" s="86" t="str">
        <f t="shared" si="1061"/>
        <v>Saturday</v>
      </c>
      <c r="G4371" s="91"/>
      <c r="H4371" s="92" t="str">
        <f>VLOOKUP(MONTH(G4371),VLOOKUP!$W$1:$X$24,2)</f>
        <v>January</v>
      </c>
      <c r="I4371" s="92" t="str">
        <f t="shared" si="1062"/>
        <v/>
      </c>
      <c r="J4371" s="93" t="s">
        <v>1769</v>
      </c>
      <c r="L4371" s="86" t="str">
        <f t="shared" si="1058"/>
        <v>Newton Abbey [740 Newton Place NW, WDC]</v>
      </c>
      <c r="M4371" s="86">
        <f t="shared" si="1063"/>
        <v>0</v>
      </c>
      <c r="N4371" s="93" t="str">
        <f t="shared" si="1060"/>
        <v>Newton Abbey [740 Newton Place NW, WDC]</v>
      </c>
      <c r="O4371" s="94"/>
      <c r="S4371" s="95">
        <f t="shared" si="1064"/>
        <v>0</v>
      </c>
      <c r="T4371" s="86" t="str">
        <f t="shared" si="1065"/>
        <v/>
      </c>
      <c r="U4371" s="86" t="str">
        <f t="shared" si="1059"/>
        <v/>
      </c>
      <c r="V4371" s="95" t="str">
        <f t="shared" si="1066"/>
        <v/>
      </c>
      <c r="AE4371" s="92" t="str">
        <f t="shared" si="1067"/>
        <v/>
      </c>
      <c r="AF4371" s="96" t="str">
        <f t="shared" si="1068"/>
        <v>&lt;a name='19000100'&gt;&lt;b&gt;: 0 - Newton Abbey [740 Newton Place NW, WDC]&lt;/b&gt;&lt;/a&gt;&lt;br&gt;</v>
      </c>
      <c r="AG4371" s="97">
        <f t="shared" si="1069"/>
        <v>1900</v>
      </c>
      <c r="AH4371" s="97" t="str">
        <f t="shared" si="1070"/>
        <v>01</v>
      </c>
      <c r="AI4371" s="97" t="str">
        <f t="shared" si="1071"/>
        <v>00</v>
      </c>
      <c r="AJ4371" s="97" t="str">
        <f t="shared" si="1072"/>
        <v>19000100</v>
      </c>
    </row>
    <row r="4372" spans="6:36" ht="12" customHeight="1" x14ac:dyDescent="0.15">
      <c r="F4372" s="86" t="str">
        <f t="shared" si="1061"/>
        <v>Saturday</v>
      </c>
      <c r="G4372" s="91"/>
      <c r="H4372" s="92" t="str">
        <f>VLOOKUP(MONTH(G4372),VLOOKUP!$W$1:$X$24,2)</f>
        <v>January</v>
      </c>
      <c r="I4372" s="92" t="str">
        <f t="shared" si="1062"/>
        <v/>
      </c>
      <c r="J4372" s="93" t="s">
        <v>1769</v>
      </c>
      <c r="L4372" s="86" t="str">
        <f t="shared" si="1058"/>
        <v>Newton Abbey [740 Newton Place NW, WDC]</v>
      </c>
      <c r="M4372" s="86">
        <f t="shared" si="1063"/>
        <v>0</v>
      </c>
      <c r="N4372" s="93" t="str">
        <f t="shared" si="1060"/>
        <v>Newton Abbey [740 Newton Place NW, WDC]</v>
      </c>
      <c r="O4372" s="94"/>
      <c r="S4372" s="95">
        <f t="shared" si="1064"/>
        <v>0</v>
      </c>
      <c r="T4372" s="86" t="str">
        <f t="shared" si="1065"/>
        <v/>
      </c>
      <c r="U4372" s="86" t="str">
        <f t="shared" si="1059"/>
        <v/>
      </c>
      <c r="V4372" s="95" t="str">
        <f t="shared" si="1066"/>
        <v/>
      </c>
      <c r="AE4372" s="92" t="str">
        <f t="shared" si="1067"/>
        <v/>
      </c>
      <c r="AF4372" s="96" t="str">
        <f t="shared" si="1068"/>
        <v>&lt;a name='19000100'&gt;&lt;b&gt;: 0 - Newton Abbey [740 Newton Place NW, WDC]&lt;/b&gt;&lt;/a&gt;&lt;br&gt;</v>
      </c>
      <c r="AG4372" s="97">
        <f t="shared" si="1069"/>
        <v>1900</v>
      </c>
      <c r="AH4372" s="97" t="str">
        <f t="shared" si="1070"/>
        <v>01</v>
      </c>
      <c r="AI4372" s="97" t="str">
        <f t="shared" si="1071"/>
        <v>00</v>
      </c>
      <c r="AJ4372" s="97" t="str">
        <f t="shared" si="1072"/>
        <v>19000100</v>
      </c>
    </row>
    <row r="4373" spans="6:36" ht="12" customHeight="1" x14ac:dyDescent="0.15">
      <c r="F4373" s="86" t="str">
        <f t="shared" si="1061"/>
        <v>Saturday</v>
      </c>
      <c r="G4373" s="91"/>
      <c r="H4373" s="92" t="str">
        <f>VLOOKUP(MONTH(G4373),VLOOKUP!$W$1:$X$24,2)</f>
        <v>January</v>
      </c>
      <c r="I4373" s="92" t="str">
        <f t="shared" si="1062"/>
        <v/>
      </c>
      <c r="J4373" s="93" t="s">
        <v>1769</v>
      </c>
      <c r="L4373" s="86" t="str">
        <f t="shared" si="1058"/>
        <v>Newton Abbey [740 Newton Place NW, WDC]</v>
      </c>
      <c r="M4373" s="86">
        <f t="shared" si="1063"/>
        <v>0</v>
      </c>
      <c r="N4373" s="93" t="str">
        <f t="shared" si="1060"/>
        <v>Newton Abbey [740 Newton Place NW, WDC]</v>
      </c>
      <c r="O4373" s="94"/>
      <c r="S4373" s="95">
        <f t="shared" si="1064"/>
        <v>0</v>
      </c>
      <c r="T4373" s="86" t="str">
        <f t="shared" si="1065"/>
        <v/>
      </c>
      <c r="U4373" s="86" t="str">
        <f t="shared" si="1059"/>
        <v/>
      </c>
      <c r="V4373" s="95" t="str">
        <f t="shared" si="1066"/>
        <v/>
      </c>
      <c r="AE4373" s="92" t="str">
        <f t="shared" si="1067"/>
        <v/>
      </c>
      <c r="AF4373" s="96" t="str">
        <f t="shared" si="1068"/>
        <v>&lt;a name='19000100'&gt;&lt;b&gt;: 0 - Newton Abbey [740 Newton Place NW, WDC]&lt;/b&gt;&lt;/a&gt;&lt;br&gt;</v>
      </c>
      <c r="AG4373" s="97">
        <f t="shared" si="1069"/>
        <v>1900</v>
      </c>
      <c r="AH4373" s="97" t="str">
        <f t="shared" si="1070"/>
        <v>01</v>
      </c>
      <c r="AI4373" s="97" t="str">
        <f t="shared" si="1071"/>
        <v>00</v>
      </c>
      <c r="AJ4373" s="97" t="str">
        <f t="shared" si="1072"/>
        <v>19000100</v>
      </c>
    </row>
    <row r="4374" spans="6:36" ht="12" customHeight="1" x14ac:dyDescent="0.15">
      <c r="F4374" s="86" t="str">
        <f t="shared" si="1061"/>
        <v>Saturday</v>
      </c>
      <c r="G4374" s="91"/>
      <c r="H4374" s="92" t="str">
        <f>VLOOKUP(MONTH(G4374),VLOOKUP!$W$1:$X$24,2)</f>
        <v>January</v>
      </c>
      <c r="I4374" s="92" t="str">
        <f t="shared" si="1062"/>
        <v/>
      </c>
      <c r="J4374" s="93" t="s">
        <v>1769</v>
      </c>
      <c r="L4374" s="86" t="str">
        <f t="shared" si="1058"/>
        <v>Newton Abbey [740 Newton Place NW, WDC]</v>
      </c>
      <c r="M4374" s="86">
        <f t="shared" si="1063"/>
        <v>0</v>
      </c>
      <c r="N4374" s="93" t="str">
        <f t="shared" si="1060"/>
        <v>Newton Abbey [740 Newton Place NW, WDC]</v>
      </c>
      <c r="O4374" s="94"/>
      <c r="S4374" s="95">
        <f t="shared" si="1064"/>
        <v>0</v>
      </c>
      <c r="T4374" s="86" t="str">
        <f t="shared" si="1065"/>
        <v/>
      </c>
      <c r="U4374" s="86" t="str">
        <f t="shared" si="1059"/>
        <v/>
      </c>
      <c r="V4374" s="95" t="str">
        <f t="shared" si="1066"/>
        <v/>
      </c>
      <c r="AE4374" s="92" t="str">
        <f t="shared" si="1067"/>
        <v/>
      </c>
      <c r="AF4374" s="96" t="str">
        <f t="shared" si="1068"/>
        <v>&lt;a name='19000100'&gt;&lt;b&gt;: 0 - Newton Abbey [740 Newton Place NW, WDC]&lt;/b&gt;&lt;/a&gt;&lt;br&gt;</v>
      </c>
      <c r="AG4374" s="97">
        <f t="shared" si="1069"/>
        <v>1900</v>
      </c>
      <c r="AH4374" s="97" t="str">
        <f t="shared" si="1070"/>
        <v>01</v>
      </c>
      <c r="AI4374" s="97" t="str">
        <f t="shared" si="1071"/>
        <v>00</v>
      </c>
      <c r="AJ4374" s="97" t="str">
        <f t="shared" si="1072"/>
        <v>19000100</v>
      </c>
    </row>
    <row r="4375" spans="6:36" ht="12" customHeight="1" x14ac:dyDescent="0.15">
      <c r="F4375" s="86" t="str">
        <f t="shared" si="1061"/>
        <v>Saturday</v>
      </c>
      <c r="G4375" s="91"/>
      <c r="H4375" s="92" t="str">
        <f>VLOOKUP(MONTH(G4375),VLOOKUP!$W$1:$X$24,2)</f>
        <v>January</v>
      </c>
      <c r="I4375" s="92" t="str">
        <f t="shared" si="1062"/>
        <v/>
      </c>
      <c r="J4375" s="116" t="s">
        <v>797</v>
      </c>
      <c r="L4375" s="86" t="str">
        <f t="shared" si="1058"/>
        <v>NGA East Building Atrium</v>
      </c>
      <c r="M4375" s="86">
        <f t="shared" si="1063"/>
        <v>0</v>
      </c>
      <c r="N4375" s="93" t="str">
        <f t="shared" si="1060"/>
        <v>NGA East Building Atrium</v>
      </c>
      <c r="O4375" s="94"/>
      <c r="S4375" s="95">
        <f t="shared" si="1064"/>
        <v>0</v>
      </c>
      <c r="T4375" s="86" t="str">
        <f t="shared" si="1065"/>
        <v/>
      </c>
      <c r="U4375" s="86" t="str">
        <f t="shared" si="1059"/>
        <v/>
      </c>
      <c r="V4375" s="95" t="str">
        <f t="shared" si="1066"/>
        <v/>
      </c>
      <c r="W4375" s="90" t="s">
        <v>221</v>
      </c>
      <c r="AE4375" s="92" t="str">
        <f t="shared" si="1067"/>
        <v/>
      </c>
      <c r="AF4375" s="96" t="str">
        <f t="shared" si="1068"/>
        <v>&lt;a name='19000100'&gt;&lt;b&gt;: 0 - NGA East Building Atrium&lt;/b&gt;&lt;/a&gt;&lt;br&gt;</v>
      </c>
      <c r="AG4375" s="97">
        <f t="shared" si="1069"/>
        <v>1900</v>
      </c>
      <c r="AH4375" s="97" t="str">
        <f t="shared" si="1070"/>
        <v>01</v>
      </c>
      <c r="AI4375" s="97" t="str">
        <f t="shared" si="1071"/>
        <v>00</v>
      </c>
      <c r="AJ4375" s="97" t="str">
        <f t="shared" si="1072"/>
        <v>19000100</v>
      </c>
    </row>
    <row r="4376" spans="6:36" ht="12" customHeight="1" x14ac:dyDescent="0.15">
      <c r="F4376" s="86" t="str">
        <f t="shared" si="1061"/>
        <v>Saturday</v>
      </c>
      <c r="G4376" s="91"/>
      <c r="H4376" s="92" t="str">
        <f>VLOOKUP(MONTH(G4376),VLOOKUP!$W$1:$X$24,2)</f>
        <v>January</v>
      </c>
      <c r="I4376" s="92" t="str">
        <f t="shared" si="1062"/>
        <v/>
      </c>
      <c r="J4376" s="116" t="s">
        <v>797</v>
      </c>
      <c r="L4376" s="86" t="str">
        <f t="shared" si="1058"/>
        <v>NGA East Building Atrium</v>
      </c>
      <c r="M4376" s="86">
        <f t="shared" si="1063"/>
        <v>0</v>
      </c>
      <c r="N4376" s="93" t="str">
        <f t="shared" si="1060"/>
        <v>NGA East Building Atrium</v>
      </c>
      <c r="O4376" s="94"/>
      <c r="S4376" s="95">
        <f t="shared" si="1064"/>
        <v>0</v>
      </c>
      <c r="T4376" s="86" t="str">
        <f t="shared" si="1065"/>
        <v/>
      </c>
      <c r="U4376" s="86" t="str">
        <f t="shared" si="1059"/>
        <v/>
      </c>
      <c r="V4376" s="95" t="str">
        <f t="shared" si="1066"/>
        <v/>
      </c>
      <c r="W4376" s="90" t="s">
        <v>221</v>
      </c>
      <c r="AE4376" s="92" t="str">
        <f t="shared" si="1067"/>
        <v/>
      </c>
      <c r="AF4376" s="96" t="str">
        <f t="shared" si="1068"/>
        <v>&lt;a name='19000100'&gt;&lt;b&gt;: 0 - NGA East Building Atrium&lt;/b&gt;&lt;/a&gt;&lt;br&gt;</v>
      </c>
      <c r="AG4376" s="97">
        <f t="shared" si="1069"/>
        <v>1900</v>
      </c>
      <c r="AH4376" s="97" t="str">
        <f t="shared" si="1070"/>
        <v>01</v>
      </c>
      <c r="AI4376" s="97" t="str">
        <f t="shared" si="1071"/>
        <v>00</v>
      </c>
      <c r="AJ4376" s="97" t="str">
        <f t="shared" si="1072"/>
        <v>19000100</v>
      </c>
    </row>
    <row r="4377" spans="6:36" ht="12" customHeight="1" x14ac:dyDescent="0.15">
      <c r="F4377" s="86" t="str">
        <f t="shared" si="1061"/>
        <v>Saturday</v>
      </c>
      <c r="G4377" s="91"/>
      <c r="H4377" s="92" t="str">
        <f>VLOOKUP(MONTH(G4377),VLOOKUP!$W$1:$X$24,2)</f>
        <v>January</v>
      </c>
      <c r="I4377" s="92" t="str">
        <f t="shared" si="1062"/>
        <v/>
      </c>
      <c r="J4377" s="116" t="s">
        <v>797</v>
      </c>
      <c r="L4377" s="86" t="str">
        <f t="shared" si="1058"/>
        <v>NGA East Building Atrium</v>
      </c>
      <c r="M4377" s="86">
        <f t="shared" si="1063"/>
        <v>0</v>
      </c>
      <c r="N4377" s="93" t="str">
        <f t="shared" si="1060"/>
        <v>NGA East Building Atrium</v>
      </c>
      <c r="O4377" s="94"/>
      <c r="S4377" s="95">
        <f t="shared" si="1064"/>
        <v>0</v>
      </c>
      <c r="T4377" s="86" t="str">
        <f t="shared" si="1065"/>
        <v/>
      </c>
      <c r="U4377" s="86" t="str">
        <f t="shared" si="1059"/>
        <v/>
      </c>
      <c r="V4377" s="95" t="str">
        <f t="shared" si="1066"/>
        <v/>
      </c>
      <c r="W4377" s="90" t="s">
        <v>221</v>
      </c>
      <c r="AE4377" s="92" t="str">
        <f t="shared" si="1067"/>
        <v/>
      </c>
      <c r="AF4377" s="96" t="str">
        <f t="shared" si="1068"/>
        <v>&lt;a name='19000100'&gt;&lt;b&gt;: 0 - NGA East Building Atrium&lt;/b&gt;&lt;/a&gt;&lt;br&gt;</v>
      </c>
      <c r="AG4377" s="97">
        <f t="shared" si="1069"/>
        <v>1900</v>
      </c>
      <c r="AH4377" s="97" t="str">
        <f t="shared" si="1070"/>
        <v>01</v>
      </c>
      <c r="AI4377" s="97" t="str">
        <f t="shared" si="1071"/>
        <v>00</v>
      </c>
      <c r="AJ4377" s="97" t="str">
        <f t="shared" si="1072"/>
        <v>19000100</v>
      </c>
    </row>
    <row r="4378" spans="6:36" ht="12" customHeight="1" x14ac:dyDescent="0.15">
      <c r="F4378" s="86" t="str">
        <f t="shared" si="1061"/>
        <v>Saturday</v>
      </c>
      <c r="G4378" s="91"/>
      <c r="H4378" s="92" t="str">
        <f>VLOOKUP(MONTH(G4378),VLOOKUP!$W$1:$X$24,2)</f>
        <v>January</v>
      </c>
      <c r="I4378" s="92" t="str">
        <f t="shared" si="1062"/>
        <v/>
      </c>
      <c r="J4378" s="116" t="s">
        <v>797</v>
      </c>
      <c r="L4378" s="86" t="str">
        <f t="shared" si="1058"/>
        <v>NGA East Building Atrium</v>
      </c>
      <c r="M4378" s="86">
        <f t="shared" si="1063"/>
        <v>0</v>
      </c>
      <c r="N4378" s="93" t="str">
        <f t="shared" si="1060"/>
        <v>NGA East Building Atrium</v>
      </c>
      <c r="O4378" s="94"/>
      <c r="S4378" s="95">
        <f t="shared" si="1064"/>
        <v>0</v>
      </c>
      <c r="T4378" s="86" t="str">
        <f t="shared" si="1065"/>
        <v/>
      </c>
      <c r="U4378" s="86" t="str">
        <f t="shared" si="1059"/>
        <v/>
      </c>
      <c r="V4378" s="95" t="str">
        <f t="shared" si="1066"/>
        <v/>
      </c>
      <c r="W4378" s="90" t="s">
        <v>221</v>
      </c>
      <c r="AE4378" s="92" t="str">
        <f t="shared" si="1067"/>
        <v/>
      </c>
      <c r="AF4378" s="96" t="str">
        <f t="shared" si="1068"/>
        <v>&lt;a name='19000100'&gt;&lt;b&gt;: 0 - NGA East Building Atrium&lt;/b&gt;&lt;/a&gt;&lt;br&gt;</v>
      </c>
      <c r="AG4378" s="97">
        <f t="shared" si="1069"/>
        <v>1900</v>
      </c>
      <c r="AH4378" s="97" t="str">
        <f t="shared" si="1070"/>
        <v>01</v>
      </c>
      <c r="AI4378" s="97" t="str">
        <f t="shared" si="1071"/>
        <v>00</v>
      </c>
      <c r="AJ4378" s="97" t="str">
        <f t="shared" si="1072"/>
        <v>19000100</v>
      </c>
    </row>
    <row r="4379" spans="6:36" ht="12" customHeight="1" x14ac:dyDescent="0.15">
      <c r="F4379" s="86" t="str">
        <f t="shared" si="1061"/>
        <v>Saturday</v>
      </c>
      <c r="G4379" s="91"/>
      <c r="H4379" s="92" t="str">
        <f>VLOOKUP(MONTH(G4379),VLOOKUP!$W$1:$X$24,2)</f>
        <v>January</v>
      </c>
      <c r="I4379" s="92" t="str">
        <f t="shared" si="1062"/>
        <v/>
      </c>
      <c r="J4379" s="116" t="s">
        <v>852</v>
      </c>
      <c r="L4379" s="86" t="str">
        <f t="shared" si="1058"/>
        <v>NGA East Building Auditorium</v>
      </c>
      <c r="M4379" s="86">
        <f t="shared" si="1063"/>
        <v>0</v>
      </c>
      <c r="N4379" s="93" t="str">
        <f t="shared" si="1060"/>
        <v>NGA East Building Auditorium</v>
      </c>
      <c r="O4379" s="94"/>
      <c r="S4379" s="95">
        <f t="shared" si="1064"/>
        <v>0</v>
      </c>
      <c r="T4379" s="86" t="str">
        <f t="shared" si="1065"/>
        <v/>
      </c>
      <c r="U4379" s="86" t="str">
        <f t="shared" si="1059"/>
        <v/>
      </c>
      <c r="V4379" s="95" t="str">
        <f t="shared" si="1066"/>
        <v/>
      </c>
      <c r="W4379" s="90" t="s">
        <v>221</v>
      </c>
      <c r="AE4379" s="92" t="str">
        <f t="shared" si="1067"/>
        <v/>
      </c>
      <c r="AF4379" s="96" t="str">
        <f t="shared" si="1068"/>
        <v>&lt;a name='19000100'&gt;&lt;b&gt;: 0 - NGA East Building Auditorium&lt;/b&gt;&lt;/a&gt;&lt;br&gt;</v>
      </c>
      <c r="AG4379" s="97">
        <f t="shared" si="1069"/>
        <v>1900</v>
      </c>
      <c r="AH4379" s="97" t="str">
        <f t="shared" si="1070"/>
        <v>01</v>
      </c>
      <c r="AI4379" s="97" t="str">
        <f t="shared" si="1071"/>
        <v>00</v>
      </c>
      <c r="AJ4379" s="97" t="str">
        <f t="shared" si="1072"/>
        <v>19000100</v>
      </c>
    </row>
    <row r="4380" spans="6:36" ht="12" customHeight="1" x14ac:dyDescent="0.15">
      <c r="F4380" s="86" t="str">
        <f t="shared" si="1061"/>
        <v>Saturday</v>
      </c>
      <c r="G4380" s="91"/>
      <c r="H4380" s="92" t="str">
        <f>VLOOKUP(MONTH(G4380),VLOOKUP!$W$1:$X$24,2)</f>
        <v>January</v>
      </c>
      <c r="I4380" s="92" t="str">
        <f t="shared" si="1062"/>
        <v/>
      </c>
      <c r="J4380" s="116" t="s">
        <v>852</v>
      </c>
      <c r="L4380" s="86" t="str">
        <f t="shared" si="1058"/>
        <v>NGA East Building Auditorium</v>
      </c>
      <c r="M4380" s="86">
        <f t="shared" si="1063"/>
        <v>0</v>
      </c>
      <c r="N4380" s="93" t="str">
        <f t="shared" si="1060"/>
        <v>NGA East Building Auditorium</v>
      </c>
      <c r="O4380" s="94"/>
      <c r="S4380" s="95">
        <f t="shared" si="1064"/>
        <v>0</v>
      </c>
      <c r="T4380" s="86" t="str">
        <f t="shared" si="1065"/>
        <v/>
      </c>
      <c r="U4380" s="86" t="str">
        <f t="shared" si="1059"/>
        <v/>
      </c>
      <c r="V4380" s="95" t="str">
        <f t="shared" si="1066"/>
        <v/>
      </c>
      <c r="W4380" s="90" t="s">
        <v>221</v>
      </c>
      <c r="AE4380" s="92" t="str">
        <f t="shared" si="1067"/>
        <v/>
      </c>
      <c r="AF4380" s="96" t="str">
        <f t="shared" si="1068"/>
        <v>&lt;a name='19000100'&gt;&lt;b&gt;: 0 - NGA East Building Auditorium&lt;/b&gt;&lt;/a&gt;&lt;br&gt;</v>
      </c>
      <c r="AG4380" s="97">
        <f t="shared" si="1069"/>
        <v>1900</v>
      </c>
      <c r="AH4380" s="97" t="str">
        <f t="shared" si="1070"/>
        <v>01</v>
      </c>
      <c r="AI4380" s="97" t="str">
        <f t="shared" si="1071"/>
        <v>00</v>
      </c>
      <c r="AJ4380" s="97" t="str">
        <f t="shared" si="1072"/>
        <v>19000100</v>
      </c>
    </row>
    <row r="4381" spans="6:36" ht="12" customHeight="1" x14ac:dyDescent="0.15">
      <c r="F4381" s="86" t="str">
        <f t="shared" si="1061"/>
        <v>Saturday</v>
      </c>
      <c r="G4381" s="91"/>
      <c r="H4381" s="92" t="str">
        <f>VLOOKUP(MONTH(G4381),VLOOKUP!$W$1:$X$24,2)</f>
        <v>January</v>
      </c>
      <c r="I4381" s="92" t="str">
        <f t="shared" si="1062"/>
        <v/>
      </c>
      <c r="J4381" s="116" t="s">
        <v>852</v>
      </c>
      <c r="L4381" s="86" t="str">
        <f t="shared" ref="L4381:L4444" si="1073">IF(ISBLANK(K4381),N4381,N4381&amp;" ("&amp;K4381&amp;")")</f>
        <v>NGA East Building Auditorium</v>
      </c>
      <c r="M4381" s="86">
        <f t="shared" si="1063"/>
        <v>0</v>
      </c>
      <c r="N4381" s="93" t="str">
        <f t="shared" si="1060"/>
        <v>NGA East Building Auditorium</v>
      </c>
      <c r="O4381" s="94"/>
      <c r="S4381" s="95">
        <f t="shared" si="1064"/>
        <v>0</v>
      </c>
      <c r="T4381" s="86" t="str">
        <f t="shared" si="1065"/>
        <v/>
      </c>
      <c r="U4381" s="86" t="str">
        <f t="shared" si="1059"/>
        <v/>
      </c>
      <c r="V4381" s="95" t="str">
        <f t="shared" si="1066"/>
        <v/>
      </c>
      <c r="W4381" s="90" t="s">
        <v>221</v>
      </c>
      <c r="AE4381" s="92" t="str">
        <f t="shared" si="1067"/>
        <v/>
      </c>
      <c r="AF4381" s="96" t="str">
        <f t="shared" si="1068"/>
        <v>&lt;a name='19000100'&gt;&lt;b&gt;: 0 - NGA East Building Auditorium&lt;/b&gt;&lt;/a&gt;&lt;br&gt;</v>
      </c>
      <c r="AG4381" s="97">
        <f t="shared" si="1069"/>
        <v>1900</v>
      </c>
      <c r="AH4381" s="97" t="str">
        <f t="shared" si="1070"/>
        <v>01</v>
      </c>
      <c r="AI4381" s="97" t="str">
        <f t="shared" si="1071"/>
        <v>00</v>
      </c>
      <c r="AJ4381" s="97" t="str">
        <f t="shared" si="1072"/>
        <v>19000100</v>
      </c>
    </row>
    <row r="4382" spans="6:36" ht="12" customHeight="1" x14ac:dyDescent="0.15">
      <c r="F4382" s="86" t="str">
        <f t="shared" si="1061"/>
        <v>Saturday</v>
      </c>
      <c r="G4382" s="91"/>
      <c r="H4382" s="92" t="str">
        <f>VLOOKUP(MONTH(G4382),VLOOKUP!$W$1:$X$24,2)</f>
        <v>January</v>
      </c>
      <c r="I4382" s="92" t="str">
        <f t="shared" si="1062"/>
        <v/>
      </c>
      <c r="J4382" s="116" t="s">
        <v>852</v>
      </c>
      <c r="L4382" s="86" t="str">
        <f t="shared" si="1073"/>
        <v>NGA East Building Auditorium</v>
      </c>
      <c r="M4382" s="86">
        <f t="shared" si="1063"/>
        <v>0</v>
      </c>
      <c r="N4382" s="93" t="str">
        <f t="shared" si="1060"/>
        <v>NGA East Building Auditorium</v>
      </c>
      <c r="O4382" s="94"/>
      <c r="S4382" s="95">
        <f t="shared" si="1064"/>
        <v>0</v>
      </c>
      <c r="T4382" s="86" t="str">
        <f t="shared" si="1065"/>
        <v/>
      </c>
      <c r="U4382" s="86" t="str">
        <f t="shared" si="1059"/>
        <v/>
      </c>
      <c r="V4382" s="95" t="str">
        <f t="shared" si="1066"/>
        <v/>
      </c>
      <c r="W4382" s="90" t="s">
        <v>221</v>
      </c>
      <c r="AE4382" s="92" t="str">
        <f t="shared" si="1067"/>
        <v/>
      </c>
      <c r="AF4382" s="96" t="str">
        <f t="shared" si="1068"/>
        <v>&lt;a name='19000100'&gt;&lt;b&gt;: 0 - NGA East Building Auditorium&lt;/b&gt;&lt;/a&gt;&lt;br&gt;</v>
      </c>
      <c r="AG4382" s="97">
        <f t="shared" si="1069"/>
        <v>1900</v>
      </c>
      <c r="AH4382" s="97" t="str">
        <f t="shared" si="1070"/>
        <v>01</v>
      </c>
      <c r="AI4382" s="97" t="str">
        <f t="shared" si="1071"/>
        <v>00</v>
      </c>
      <c r="AJ4382" s="97" t="str">
        <f t="shared" si="1072"/>
        <v>19000100</v>
      </c>
    </row>
    <row r="4383" spans="6:36" ht="12" customHeight="1" x14ac:dyDescent="0.15">
      <c r="F4383" s="86" t="str">
        <f t="shared" si="1061"/>
        <v>Saturday</v>
      </c>
      <c r="G4383" s="91"/>
      <c r="H4383" s="92" t="str">
        <f>VLOOKUP(MONTH(G4383),VLOOKUP!$W$1:$X$24,2)</f>
        <v>January</v>
      </c>
      <c r="I4383" s="92" t="str">
        <f t="shared" si="1062"/>
        <v/>
      </c>
      <c r="J4383" s="116" t="s">
        <v>852</v>
      </c>
      <c r="L4383" s="86" t="str">
        <f t="shared" si="1073"/>
        <v>NGA East Building Auditorium</v>
      </c>
      <c r="M4383" s="86">
        <f t="shared" si="1063"/>
        <v>0</v>
      </c>
      <c r="N4383" s="93" t="str">
        <f t="shared" si="1060"/>
        <v>NGA East Building Auditorium</v>
      </c>
      <c r="O4383" s="94"/>
      <c r="S4383" s="95">
        <f t="shared" si="1064"/>
        <v>0</v>
      </c>
      <c r="T4383" s="86" t="str">
        <f t="shared" si="1065"/>
        <v/>
      </c>
      <c r="U4383" s="86" t="str">
        <f t="shared" si="1059"/>
        <v/>
      </c>
      <c r="V4383" s="95" t="str">
        <f t="shared" si="1066"/>
        <v/>
      </c>
      <c r="W4383" s="90" t="s">
        <v>221</v>
      </c>
      <c r="AE4383" s="92" t="str">
        <f t="shared" si="1067"/>
        <v/>
      </c>
      <c r="AF4383" s="96" t="str">
        <f t="shared" si="1068"/>
        <v>&lt;a name='19000100'&gt;&lt;b&gt;: 0 - NGA East Building Auditorium&lt;/b&gt;&lt;/a&gt;&lt;br&gt;</v>
      </c>
      <c r="AG4383" s="97">
        <f t="shared" si="1069"/>
        <v>1900</v>
      </c>
      <c r="AH4383" s="97" t="str">
        <f t="shared" si="1070"/>
        <v>01</v>
      </c>
      <c r="AI4383" s="97" t="str">
        <f t="shared" si="1071"/>
        <v>00</v>
      </c>
      <c r="AJ4383" s="97" t="str">
        <f t="shared" si="1072"/>
        <v>19000100</v>
      </c>
    </row>
    <row r="4384" spans="6:36" ht="12" customHeight="1" x14ac:dyDescent="0.15">
      <c r="F4384" s="86" t="str">
        <f t="shared" si="1061"/>
        <v>Saturday</v>
      </c>
      <c r="G4384" s="91"/>
      <c r="H4384" s="92" t="str">
        <f>VLOOKUP(MONTH(G4384),VLOOKUP!$W$1:$X$24,2)</f>
        <v>January</v>
      </c>
      <c r="I4384" s="92" t="str">
        <f t="shared" si="1062"/>
        <v/>
      </c>
      <c r="J4384" s="116" t="s">
        <v>852</v>
      </c>
      <c r="L4384" s="86" t="str">
        <f t="shared" si="1073"/>
        <v>NGA East Building Auditorium</v>
      </c>
      <c r="M4384" s="86">
        <f t="shared" si="1063"/>
        <v>0</v>
      </c>
      <c r="N4384" s="93" t="str">
        <f t="shared" si="1060"/>
        <v>NGA East Building Auditorium</v>
      </c>
      <c r="O4384" s="94"/>
      <c r="S4384" s="95">
        <f t="shared" si="1064"/>
        <v>0</v>
      </c>
      <c r="T4384" s="86" t="str">
        <f t="shared" si="1065"/>
        <v/>
      </c>
      <c r="U4384" s="86" t="str">
        <f t="shared" si="1059"/>
        <v/>
      </c>
      <c r="V4384" s="95" t="str">
        <f t="shared" si="1066"/>
        <v/>
      </c>
      <c r="W4384" s="90" t="s">
        <v>221</v>
      </c>
      <c r="AE4384" s="92" t="str">
        <f t="shared" si="1067"/>
        <v/>
      </c>
      <c r="AF4384" s="96" t="str">
        <f t="shared" si="1068"/>
        <v>&lt;a name='19000100'&gt;&lt;b&gt;: 0 - NGA East Building Auditorium&lt;/b&gt;&lt;/a&gt;&lt;br&gt;</v>
      </c>
      <c r="AG4384" s="97">
        <f t="shared" si="1069"/>
        <v>1900</v>
      </c>
      <c r="AH4384" s="97" t="str">
        <f t="shared" si="1070"/>
        <v>01</v>
      </c>
      <c r="AI4384" s="97" t="str">
        <f t="shared" si="1071"/>
        <v>00</v>
      </c>
      <c r="AJ4384" s="97" t="str">
        <f t="shared" si="1072"/>
        <v>19000100</v>
      </c>
    </row>
    <row r="4385" spans="4:36" ht="12" customHeight="1" x14ac:dyDescent="0.15">
      <c r="D4385" s="110"/>
      <c r="F4385" s="86" t="str">
        <f t="shared" si="1061"/>
        <v>Saturday</v>
      </c>
      <c r="G4385" s="91"/>
      <c r="H4385" s="92" t="str">
        <f>VLOOKUP(MONTH(G4385),VLOOKUP!$W$1:$X$24,2)</f>
        <v>January</v>
      </c>
      <c r="I4385" s="92" t="str">
        <f t="shared" si="1062"/>
        <v/>
      </c>
      <c r="J4385" s="93" t="s">
        <v>195</v>
      </c>
      <c r="L4385" s="86" t="str">
        <f t="shared" si="1073"/>
        <v>Night Cat [5 Goldsborough St,  Easton, MD]</v>
      </c>
      <c r="M4385" s="86">
        <f t="shared" si="1063"/>
        <v>0</v>
      </c>
      <c r="N4385" s="93" t="str">
        <f t="shared" si="1060"/>
        <v>Night Cat [5 Goldsborough St,  Easton, MD]</v>
      </c>
      <c r="O4385" s="90"/>
      <c r="S4385" s="95">
        <f t="shared" si="1064"/>
        <v>0</v>
      </c>
      <c r="T4385" s="86" t="str">
        <f t="shared" si="1065"/>
        <v/>
      </c>
      <c r="U4385" s="86" t="str">
        <f t="shared" si="1059"/>
        <v/>
      </c>
      <c r="V4385" s="95" t="str">
        <f t="shared" si="1066"/>
        <v/>
      </c>
      <c r="W4385" s="90" t="s">
        <v>282</v>
      </c>
      <c r="AE4385" s="92" t="str">
        <f t="shared" si="1067"/>
        <v/>
      </c>
      <c r="AF4385" s="96" t="str">
        <f t="shared" si="1068"/>
        <v>&lt;a name='19000100'&gt;&lt;b&gt;: 0 - Night Cat [5 Goldsborough St,  Easton, MD]&lt;/b&gt;&lt;/a&gt;&lt;br&gt;</v>
      </c>
      <c r="AG4385" s="97">
        <f t="shared" si="1069"/>
        <v>1900</v>
      </c>
      <c r="AH4385" s="97" t="str">
        <f t="shared" si="1070"/>
        <v>01</v>
      </c>
      <c r="AI4385" s="97" t="str">
        <f t="shared" si="1071"/>
        <v>00</v>
      </c>
      <c r="AJ4385" s="97" t="str">
        <f t="shared" si="1072"/>
        <v>19000100</v>
      </c>
    </row>
    <row r="4386" spans="4:36" ht="12" customHeight="1" x14ac:dyDescent="0.15">
      <c r="D4386" s="110"/>
      <c r="F4386" s="86" t="str">
        <f t="shared" si="1061"/>
        <v>Saturday</v>
      </c>
      <c r="G4386" s="91"/>
      <c r="H4386" s="92" t="str">
        <f>VLOOKUP(MONTH(G4386),VLOOKUP!$W$1:$X$24,2)</f>
        <v>January</v>
      </c>
      <c r="I4386" s="92" t="str">
        <f t="shared" si="1062"/>
        <v/>
      </c>
      <c r="J4386" s="93" t="s">
        <v>195</v>
      </c>
      <c r="L4386" s="86" t="str">
        <f t="shared" si="1073"/>
        <v>Night Cat [5 Goldsborough St,  Easton, MD]</v>
      </c>
      <c r="M4386" s="86">
        <f t="shared" si="1063"/>
        <v>0</v>
      </c>
      <c r="N4386" s="93" t="str">
        <f t="shared" si="1060"/>
        <v>Night Cat [5 Goldsborough St,  Easton, MD]</v>
      </c>
      <c r="O4386" s="90"/>
      <c r="S4386" s="95">
        <f t="shared" si="1064"/>
        <v>0</v>
      </c>
      <c r="T4386" s="86" t="str">
        <f t="shared" si="1065"/>
        <v/>
      </c>
      <c r="U4386" s="86" t="str">
        <f t="shared" si="1059"/>
        <v/>
      </c>
      <c r="V4386" s="95" t="str">
        <f t="shared" si="1066"/>
        <v/>
      </c>
      <c r="W4386" s="90" t="s">
        <v>282</v>
      </c>
      <c r="AE4386" s="92" t="str">
        <f t="shared" si="1067"/>
        <v/>
      </c>
      <c r="AF4386" s="96" t="str">
        <f t="shared" si="1068"/>
        <v>&lt;a name='19000100'&gt;&lt;b&gt;: 0 - Night Cat [5 Goldsborough St,  Easton, MD]&lt;/b&gt;&lt;/a&gt;&lt;br&gt;</v>
      </c>
      <c r="AG4386" s="97">
        <f t="shared" si="1069"/>
        <v>1900</v>
      </c>
      <c r="AH4386" s="97" t="str">
        <f t="shared" si="1070"/>
        <v>01</v>
      </c>
      <c r="AI4386" s="97" t="str">
        <f t="shared" si="1071"/>
        <v>00</v>
      </c>
      <c r="AJ4386" s="97" t="str">
        <f t="shared" si="1072"/>
        <v>19000100</v>
      </c>
    </row>
    <row r="4387" spans="4:36" ht="12" customHeight="1" x14ac:dyDescent="0.15">
      <c r="D4387" s="110"/>
      <c r="F4387" s="86" t="str">
        <f t="shared" si="1061"/>
        <v>Saturday</v>
      </c>
      <c r="G4387" s="91"/>
      <c r="H4387" s="92" t="str">
        <f>VLOOKUP(MONTH(G4387),VLOOKUP!$W$1:$X$24,2)</f>
        <v>January</v>
      </c>
      <c r="I4387" s="92" t="str">
        <f t="shared" si="1062"/>
        <v/>
      </c>
      <c r="J4387" s="93" t="s">
        <v>195</v>
      </c>
      <c r="L4387" s="86" t="str">
        <f t="shared" si="1073"/>
        <v>Night Cat [5 Goldsborough St,  Easton, MD]</v>
      </c>
      <c r="M4387" s="86">
        <f t="shared" si="1063"/>
        <v>0</v>
      </c>
      <c r="N4387" s="93" t="str">
        <f t="shared" si="1060"/>
        <v>Night Cat [5 Goldsborough St,  Easton, MD]</v>
      </c>
      <c r="O4387" s="90"/>
      <c r="S4387" s="95">
        <f t="shared" si="1064"/>
        <v>0</v>
      </c>
      <c r="T4387" s="86" t="str">
        <f t="shared" si="1065"/>
        <v/>
      </c>
      <c r="U4387" s="86" t="str">
        <f t="shared" si="1059"/>
        <v/>
      </c>
      <c r="V4387" s="95" t="str">
        <f t="shared" si="1066"/>
        <v/>
      </c>
      <c r="W4387" s="90" t="s">
        <v>282</v>
      </c>
      <c r="AE4387" s="92" t="str">
        <f t="shared" si="1067"/>
        <v/>
      </c>
      <c r="AF4387" s="96" t="str">
        <f t="shared" si="1068"/>
        <v>&lt;a name='19000100'&gt;&lt;b&gt;: 0 - Night Cat [5 Goldsborough St,  Easton, MD]&lt;/b&gt;&lt;/a&gt;&lt;br&gt;</v>
      </c>
      <c r="AG4387" s="97">
        <f t="shared" si="1069"/>
        <v>1900</v>
      </c>
      <c r="AH4387" s="97" t="str">
        <f t="shared" si="1070"/>
        <v>01</v>
      </c>
      <c r="AI4387" s="97" t="str">
        <f t="shared" si="1071"/>
        <v>00</v>
      </c>
      <c r="AJ4387" s="97" t="str">
        <f t="shared" si="1072"/>
        <v>19000100</v>
      </c>
    </row>
    <row r="4388" spans="4:36" ht="12" customHeight="1" x14ac:dyDescent="0.15">
      <c r="F4388" s="86" t="str">
        <f t="shared" si="1061"/>
        <v>Saturday</v>
      </c>
      <c r="G4388" s="91"/>
      <c r="H4388" s="92" t="str">
        <f>VLOOKUP(MONTH(G4388),VLOOKUP!$W$1:$X$24,2)</f>
        <v>January</v>
      </c>
      <c r="I4388" s="92" t="str">
        <f t="shared" si="1062"/>
        <v/>
      </c>
      <c r="J4388" s="93" t="s">
        <v>195</v>
      </c>
      <c r="L4388" s="86" t="str">
        <f t="shared" si="1073"/>
        <v>Night Cat [5 Goldsborough St,  Easton, MD]</v>
      </c>
      <c r="M4388" s="86">
        <f t="shared" si="1063"/>
        <v>0</v>
      </c>
      <c r="N4388" s="93" t="str">
        <f t="shared" si="1060"/>
        <v>Night Cat [5 Goldsborough St,  Easton, MD]</v>
      </c>
      <c r="O4388" s="90"/>
      <c r="S4388" s="95">
        <f t="shared" si="1064"/>
        <v>0</v>
      </c>
      <c r="T4388" s="86" t="str">
        <f t="shared" si="1065"/>
        <v/>
      </c>
      <c r="U4388" s="86" t="str">
        <f t="shared" si="1059"/>
        <v/>
      </c>
      <c r="V4388" s="95" t="str">
        <f t="shared" si="1066"/>
        <v/>
      </c>
      <c r="W4388" s="90" t="s">
        <v>282</v>
      </c>
      <c r="AE4388" s="92" t="str">
        <f t="shared" si="1067"/>
        <v/>
      </c>
      <c r="AF4388" s="96" t="str">
        <f t="shared" si="1068"/>
        <v>&lt;a name='19000100'&gt;&lt;b&gt;: 0 - Night Cat [5 Goldsborough St,  Easton, MD]&lt;/b&gt;&lt;/a&gt;&lt;br&gt;</v>
      </c>
      <c r="AG4388" s="97">
        <f t="shared" si="1069"/>
        <v>1900</v>
      </c>
      <c r="AH4388" s="97" t="str">
        <f t="shared" si="1070"/>
        <v>01</v>
      </c>
      <c r="AI4388" s="97" t="str">
        <f t="shared" si="1071"/>
        <v>00</v>
      </c>
      <c r="AJ4388" s="97" t="str">
        <f t="shared" si="1072"/>
        <v>19000100</v>
      </c>
    </row>
    <row r="4389" spans="4:36" ht="12" customHeight="1" x14ac:dyDescent="0.15">
      <c r="F4389" s="86" t="str">
        <f t="shared" si="1061"/>
        <v>Saturday</v>
      </c>
      <c r="G4389" s="91"/>
      <c r="H4389" s="92" t="str">
        <f>VLOOKUP(MONTH(G4389),VLOOKUP!$W$1:$X$24,2)</f>
        <v>January</v>
      </c>
      <c r="I4389" s="92" t="str">
        <f t="shared" si="1062"/>
        <v/>
      </c>
      <c r="J4389" s="93" t="s">
        <v>195</v>
      </c>
      <c r="L4389" s="86" t="str">
        <f t="shared" si="1073"/>
        <v>Night Cat [5 Goldsborough St,  Easton, MD]</v>
      </c>
      <c r="M4389" s="86">
        <f t="shared" si="1063"/>
        <v>0</v>
      </c>
      <c r="N4389" s="93" t="str">
        <f t="shared" si="1060"/>
        <v>Night Cat [5 Goldsborough St,  Easton, MD]</v>
      </c>
      <c r="O4389" s="90"/>
      <c r="S4389" s="95">
        <f t="shared" si="1064"/>
        <v>0</v>
      </c>
      <c r="T4389" s="86" t="str">
        <f t="shared" si="1065"/>
        <v/>
      </c>
      <c r="U4389" s="86" t="str">
        <f t="shared" si="1059"/>
        <v/>
      </c>
      <c r="V4389" s="95" t="str">
        <f t="shared" si="1066"/>
        <v/>
      </c>
      <c r="W4389" s="90" t="s">
        <v>282</v>
      </c>
      <c r="AE4389" s="92" t="str">
        <f t="shared" si="1067"/>
        <v/>
      </c>
      <c r="AF4389" s="96" t="str">
        <f t="shared" si="1068"/>
        <v>&lt;a name='19000100'&gt;&lt;b&gt;: 0 - Night Cat [5 Goldsborough St,  Easton, MD]&lt;/b&gt;&lt;/a&gt;&lt;br&gt;</v>
      </c>
      <c r="AG4389" s="97">
        <f t="shared" si="1069"/>
        <v>1900</v>
      </c>
      <c r="AH4389" s="97" t="str">
        <f t="shared" si="1070"/>
        <v>01</v>
      </c>
      <c r="AI4389" s="97" t="str">
        <f t="shared" si="1071"/>
        <v>00</v>
      </c>
      <c r="AJ4389" s="97" t="str">
        <f t="shared" si="1072"/>
        <v>19000100</v>
      </c>
    </row>
    <row r="4390" spans="4:36" ht="12" customHeight="1" x14ac:dyDescent="0.15">
      <c r="F4390" s="86" t="str">
        <f t="shared" si="1061"/>
        <v>Saturday</v>
      </c>
      <c r="G4390" s="91"/>
      <c r="H4390" s="92" t="str">
        <f>VLOOKUP(MONTH(G4390),VLOOKUP!$W$1:$X$24,2)</f>
        <v>January</v>
      </c>
      <c r="I4390" s="92" t="str">
        <f t="shared" si="1062"/>
        <v/>
      </c>
      <c r="J4390" s="93" t="s">
        <v>195</v>
      </c>
      <c r="L4390" s="86" t="str">
        <f t="shared" si="1073"/>
        <v>Night Cat [5 Goldsborough St,  Easton, MD]</v>
      </c>
      <c r="M4390" s="86">
        <f t="shared" si="1063"/>
        <v>0</v>
      </c>
      <c r="N4390" s="93" t="str">
        <f t="shared" si="1060"/>
        <v>Night Cat [5 Goldsborough St,  Easton, MD]</v>
      </c>
      <c r="O4390" s="90"/>
      <c r="S4390" s="95">
        <f t="shared" si="1064"/>
        <v>0</v>
      </c>
      <c r="T4390" s="86" t="str">
        <f t="shared" si="1065"/>
        <v/>
      </c>
      <c r="U4390" s="86" t="str">
        <f t="shared" si="1059"/>
        <v/>
      </c>
      <c r="V4390" s="95" t="str">
        <f t="shared" si="1066"/>
        <v/>
      </c>
      <c r="W4390" s="90" t="s">
        <v>282</v>
      </c>
      <c r="X4390" s="99"/>
      <c r="Y4390" s="99"/>
      <c r="AE4390" s="92" t="str">
        <f t="shared" si="1067"/>
        <v/>
      </c>
      <c r="AF4390" s="96" t="str">
        <f t="shared" si="1068"/>
        <v>&lt;a name='19000100'&gt;&lt;b&gt;: 0 - Night Cat [5 Goldsborough St,  Easton, MD]&lt;/b&gt;&lt;/a&gt;&lt;br&gt;</v>
      </c>
      <c r="AG4390" s="97">
        <f t="shared" si="1069"/>
        <v>1900</v>
      </c>
      <c r="AH4390" s="97" t="str">
        <f t="shared" si="1070"/>
        <v>01</v>
      </c>
      <c r="AI4390" s="97" t="str">
        <f t="shared" si="1071"/>
        <v>00</v>
      </c>
      <c r="AJ4390" s="97" t="str">
        <f t="shared" si="1072"/>
        <v>19000100</v>
      </c>
    </row>
    <row r="4391" spans="4:36" ht="12" customHeight="1" x14ac:dyDescent="0.15">
      <c r="F4391" s="86" t="str">
        <f t="shared" si="1061"/>
        <v>Saturday</v>
      </c>
      <c r="G4391" s="91"/>
      <c r="H4391" s="92" t="str">
        <f>VLOOKUP(MONTH(G4391),VLOOKUP!$W$1:$X$24,2)</f>
        <v>January</v>
      </c>
      <c r="I4391" s="92" t="str">
        <f t="shared" si="1062"/>
        <v/>
      </c>
      <c r="J4391" s="93" t="s">
        <v>195</v>
      </c>
      <c r="L4391" s="86" t="str">
        <f t="shared" si="1073"/>
        <v>Night Cat [5 Goldsborough St,  Easton, MD]</v>
      </c>
      <c r="M4391" s="86">
        <f t="shared" si="1063"/>
        <v>0</v>
      </c>
      <c r="N4391" s="93" t="str">
        <f t="shared" si="1060"/>
        <v>Night Cat [5 Goldsborough St,  Easton, MD]</v>
      </c>
      <c r="O4391" s="90"/>
      <c r="S4391" s="95">
        <f t="shared" si="1064"/>
        <v>0</v>
      </c>
      <c r="T4391" s="86" t="str">
        <f t="shared" si="1065"/>
        <v/>
      </c>
      <c r="U4391" s="86" t="str">
        <f t="shared" si="1059"/>
        <v/>
      </c>
      <c r="V4391" s="95" t="str">
        <f t="shared" si="1066"/>
        <v/>
      </c>
      <c r="W4391" s="90" t="s">
        <v>282</v>
      </c>
      <c r="AE4391" s="92" t="str">
        <f t="shared" si="1067"/>
        <v/>
      </c>
      <c r="AF4391" s="96" t="str">
        <f t="shared" si="1068"/>
        <v>&lt;a name='19000100'&gt;&lt;b&gt;: 0 - Night Cat [5 Goldsborough St,  Easton, MD]&lt;/b&gt;&lt;/a&gt;&lt;br&gt;</v>
      </c>
      <c r="AG4391" s="97">
        <f t="shared" si="1069"/>
        <v>1900</v>
      </c>
      <c r="AH4391" s="97" t="str">
        <f t="shared" si="1070"/>
        <v>01</v>
      </c>
      <c r="AI4391" s="97" t="str">
        <f t="shared" si="1071"/>
        <v>00</v>
      </c>
      <c r="AJ4391" s="97" t="str">
        <f t="shared" si="1072"/>
        <v>19000100</v>
      </c>
    </row>
    <row r="4392" spans="4:36" ht="12" customHeight="1" x14ac:dyDescent="0.15">
      <c r="F4392" s="86" t="str">
        <f t="shared" si="1061"/>
        <v>Saturday</v>
      </c>
      <c r="G4392" s="91"/>
      <c r="H4392" s="92" t="str">
        <f>VLOOKUP(MONTH(G4392),VLOOKUP!$W$1:$X$24,2)</f>
        <v>January</v>
      </c>
      <c r="I4392" s="92" t="str">
        <f t="shared" si="1062"/>
        <v/>
      </c>
      <c r="J4392" s="93" t="s">
        <v>195</v>
      </c>
      <c r="L4392" s="86" t="str">
        <f t="shared" si="1073"/>
        <v>Night Cat [5 Goldsborough St,  Easton, MD]</v>
      </c>
      <c r="M4392" s="86">
        <f t="shared" si="1063"/>
        <v>0</v>
      </c>
      <c r="N4392" s="93" t="str">
        <f t="shared" si="1060"/>
        <v>Night Cat [5 Goldsborough St,  Easton, MD]</v>
      </c>
      <c r="O4392" s="90"/>
      <c r="S4392" s="95">
        <f t="shared" si="1064"/>
        <v>0</v>
      </c>
      <c r="T4392" s="86" t="str">
        <f t="shared" si="1065"/>
        <v/>
      </c>
      <c r="U4392" s="86" t="str">
        <f t="shared" si="1059"/>
        <v/>
      </c>
      <c r="V4392" s="95" t="str">
        <f t="shared" si="1066"/>
        <v/>
      </c>
      <c r="W4392" s="90" t="s">
        <v>282</v>
      </c>
      <c r="AE4392" s="92" t="str">
        <f t="shared" si="1067"/>
        <v/>
      </c>
      <c r="AF4392" s="96" t="str">
        <f t="shared" si="1068"/>
        <v>&lt;a name='19000100'&gt;&lt;b&gt;: 0 - Night Cat [5 Goldsborough St,  Easton, MD]&lt;/b&gt;&lt;/a&gt;&lt;br&gt;</v>
      </c>
      <c r="AG4392" s="97">
        <f t="shared" si="1069"/>
        <v>1900</v>
      </c>
      <c r="AH4392" s="97" t="str">
        <f t="shared" si="1070"/>
        <v>01</v>
      </c>
      <c r="AI4392" s="97" t="str">
        <f t="shared" si="1071"/>
        <v>00</v>
      </c>
      <c r="AJ4392" s="97" t="str">
        <f t="shared" si="1072"/>
        <v>19000100</v>
      </c>
    </row>
    <row r="4393" spans="4:36" ht="12" customHeight="1" x14ac:dyDescent="0.15">
      <c r="F4393" s="86" t="str">
        <f t="shared" si="1061"/>
        <v>Saturday</v>
      </c>
      <c r="G4393" s="91"/>
      <c r="H4393" s="92" t="str">
        <f>VLOOKUP(MONTH(G4393),VLOOKUP!$W$1:$X$24,2)</f>
        <v>January</v>
      </c>
      <c r="I4393" s="92" t="str">
        <f t="shared" si="1062"/>
        <v/>
      </c>
      <c r="J4393" s="93" t="s">
        <v>195</v>
      </c>
      <c r="L4393" s="86" t="str">
        <f t="shared" si="1073"/>
        <v>Night Cat [5 Goldsborough St,  Easton, MD]</v>
      </c>
      <c r="M4393" s="86">
        <f t="shared" si="1063"/>
        <v>0</v>
      </c>
      <c r="N4393" s="93" t="str">
        <f t="shared" si="1060"/>
        <v>Night Cat [5 Goldsborough St,  Easton, MD]</v>
      </c>
      <c r="O4393" s="90"/>
      <c r="S4393" s="95">
        <f t="shared" si="1064"/>
        <v>0</v>
      </c>
      <c r="T4393" s="86" t="str">
        <f t="shared" si="1065"/>
        <v/>
      </c>
      <c r="U4393" s="86" t="str">
        <f t="shared" ref="U4393:U4456" si="1074">IF(ISBLANK(G4393),"","&amp;#149; "&amp;IF(ISBLANK(C4393),"","&lt;S&gt;")&amp;I4393&amp;IF(ISBLANK(A4393),""," - &lt;a href='recommended.php#"&amp;AJ4393&amp;"'&gt;&lt;b&gt;&lt;em&gt;&lt;font color='#9C004D'&gt;RECOMMENDED&lt;/font&gt;&lt;/em&gt;&lt;/b&gt;&lt;/a&gt;")&amp;" - "&amp;M4393&amp;IF(ISBLANK(K4393),K4393," - &lt;b&gt;"&amp;K4393&amp;"&lt;/b&gt; ")&amp;IF(B4393="Sold Out"," - &lt;font color='#000099'&gt;&lt;b&gt;&lt;I&gt;sold out&lt;/I&gt;&lt;/b&gt;&lt;/font&gt;","")&amp;IF(ISBLANK(C4393),"","&lt;/S&gt; &lt;b&gt;"&amp;C4393&amp;"&lt;/b&gt;")&amp;"&lt;p&gt;")</f>
        <v/>
      </c>
      <c r="V4393" s="95" t="str">
        <f t="shared" si="1066"/>
        <v/>
      </c>
      <c r="W4393" s="90" t="s">
        <v>282</v>
      </c>
      <c r="AE4393" s="92" t="str">
        <f t="shared" si="1067"/>
        <v/>
      </c>
      <c r="AF4393" s="96" t="str">
        <f t="shared" si="1068"/>
        <v>&lt;a name='19000100'&gt;&lt;b&gt;: 0 - Night Cat [5 Goldsborough St,  Easton, MD]&lt;/b&gt;&lt;/a&gt;&lt;br&gt;</v>
      </c>
      <c r="AG4393" s="97">
        <f t="shared" si="1069"/>
        <v>1900</v>
      </c>
      <c r="AH4393" s="97" t="str">
        <f t="shared" si="1070"/>
        <v>01</v>
      </c>
      <c r="AI4393" s="97" t="str">
        <f t="shared" si="1071"/>
        <v>00</v>
      </c>
      <c r="AJ4393" s="97" t="str">
        <f t="shared" si="1072"/>
        <v>19000100</v>
      </c>
    </row>
    <row r="4394" spans="4:36" ht="12" customHeight="1" x14ac:dyDescent="0.15">
      <c r="F4394" s="86" t="str">
        <f t="shared" si="1061"/>
        <v>Saturday</v>
      </c>
      <c r="G4394" s="91"/>
      <c r="H4394" s="92" t="str">
        <f>VLOOKUP(MONTH(G4394),VLOOKUP!$W$1:$X$24,2)</f>
        <v>January</v>
      </c>
      <c r="I4394" s="92" t="str">
        <f t="shared" si="1062"/>
        <v/>
      </c>
      <c r="J4394" s="93" t="s">
        <v>195</v>
      </c>
      <c r="L4394" s="86" t="str">
        <f t="shared" si="1073"/>
        <v>Night Cat [5 Goldsborough St,  Easton, MD]</v>
      </c>
      <c r="M4394" s="86">
        <f t="shared" si="1063"/>
        <v>0</v>
      </c>
      <c r="N4394" s="93" t="str">
        <f t="shared" si="1060"/>
        <v>Night Cat [5 Goldsborough St,  Easton, MD]</v>
      </c>
      <c r="O4394" s="90"/>
      <c r="S4394" s="95">
        <f t="shared" si="1064"/>
        <v>0</v>
      </c>
      <c r="T4394" s="86" t="str">
        <f t="shared" si="1065"/>
        <v/>
      </c>
      <c r="U4394" s="86" t="str">
        <f t="shared" si="1074"/>
        <v/>
      </c>
      <c r="V4394" s="95" t="str">
        <f t="shared" si="1066"/>
        <v/>
      </c>
      <c r="W4394" s="90" t="s">
        <v>282</v>
      </c>
      <c r="AE4394" s="92" t="str">
        <f t="shared" si="1067"/>
        <v/>
      </c>
      <c r="AF4394" s="96" t="str">
        <f t="shared" si="1068"/>
        <v>&lt;a name='19000100'&gt;&lt;b&gt;: 0 - Night Cat [5 Goldsborough St,  Easton, MD]&lt;/b&gt;&lt;/a&gt;&lt;br&gt;</v>
      </c>
      <c r="AG4394" s="97">
        <f t="shared" si="1069"/>
        <v>1900</v>
      </c>
      <c r="AH4394" s="97" t="str">
        <f t="shared" si="1070"/>
        <v>01</v>
      </c>
      <c r="AI4394" s="97" t="str">
        <f t="shared" si="1071"/>
        <v>00</v>
      </c>
      <c r="AJ4394" s="97" t="str">
        <f t="shared" si="1072"/>
        <v>19000100</v>
      </c>
    </row>
    <row r="4395" spans="4:36" ht="12" customHeight="1" x14ac:dyDescent="0.15">
      <c r="F4395" s="86" t="str">
        <f t="shared" si="1061"/>
        <v>Saturday</v>
      </c>
      <c r="G4395" s="91"/>
      <c r="H4395" s="92" t="str">
        <f>VLOOKUP(MONTH(G4395),VLOOKUP!$W$1:$X$24,2)</f>
        <v>January</v>
      </c>
      <c r="I4395" s="92" t="str">
        <f t="shared" si="1062"/>
        <v/>
      </c>
      <c r="J4395" s="93" t="s">
        <v>195</v>
      </c>
      <c r="L4395" s="86" t="str">
        <f t="shared" si="1073"/>
        <v>Night Cat [5 Goldsborough St,  Easton, MD]</v>
      </c>
      <c r="M4395" s="86">
        <f t="shared" si="1063"/>
        <v>0</v>
      </c>
      <c r="N4395" s="93" t="str">
        <f t="shared" si="1060"/>
        <v>Night Cat [5 Goldsborough St,  Easton, MD]</v>
      </c>
      <c r="O4395" s="90"/>
      <c r="S4395" s="95">
        <f t="shared" si="1064"/>
        <v>0</v>
      </c>
      <c r="T4395" s="86" t="str">
        <f t="shared" si="1065"/>
        <v/>
      </c>
      <c r="U4395" s="86" t="str">
        <f t="shared" si="1074"/>
        <v/>
      </c>
      <c r="V4395" s="95" t="str">
        <f t="shared" si="1066"/>
        <v/>
      </c>
      <c r="W4395" s="90" t="s">
        <v>282</v>
      </c>
      <c r="AE4395" s="92" t="str">
        <f t="shared" si="1067"/>
        <v/>
      </c>
      <c r="AF4395" s="96" t="str">
        <f t="shared" si="1068"/>
        <v>&lt;a name='19000100'&gt;&lt;b&gt;: 0 - Night Cat [5 Goldsborough St,  Easton, MD]&lt;/b&gt;&lt;/a&gt;&lt;br&gt;</v>
      </c>
      <c r="AG4395" s="97">
        <f t="shared" si="1069"/>
        <v>1900</v>
      </c>
      <c r="AH4395" s="97" t="str">
        <f t="shared" si="1070"/>
        <v>01</v>
      </c>
      <c r="AI4395" s="97" t="str">
        <f t="shared" si="1071"/>
        <v>00</v>
      </c>
      <c r="AJ4395" s="97" t="str">
        <f t="shared" si="1072"/>
        <v>19000100</v>
      </c>
    </row>
    <row r="4396" spans="4:36" ht="12" customHeight="1" x14ac:dyDescent="0.15">
      <c r="F4396" s="86" t="str">
        <f t="shared" si="1061"/>
        <v>Saturday</v>
      </c>
      <c r="G4396" s="91"/>
      <c r="H4396" s="92" t="str">
        <f>VLOOKUP(MONTH(G4396),VLOOKUP!$W$1:$X$24,2)</f>
        <v>January</v>
      </c>
      <c r="I4396" s="92" t="str">
        <f t="shared" si="1062"/>
        <v/>
      </c>
      <c r="J4396" s="93" t="s">
        <v>195</v>
      </c>
      <c r="L4396" s="86" t="str">
        <f t="shared" si="1073"/>
        <v>Night Cat [5 Goldsborough St,  Easton, MD]</v>
      </c>
      <c r="M4396" s="86">
        <f t="shared" si="1063"/>
        <v>0</v>
      </c>
      <c r="N4396" s="93" t="str">
        <f t="shared" si="1060"/>
        <v>Night Cat [5 Goldsborough St,  Easton, MD]</v>
      </c>
      <c r="O4396" s="90"/>
      <c r="S4396" s="95">
        <f t="shared" si="1064"/>
        <v>0</v>
      </c>
      <c r="T4396" s="86" t="str">
        <f t="shared" si="1065"/>
        <v/>
      </c>
      <c r="U4396" s="86" t="str">
        <f t="shared" si="1074"/>
        <v/>
      </c>
      <c r="V4396" s="95" t="str">
        <f t="shared" si="1066"/>
        <v/>
      </c>
      <c r="W4396" s="90" t="s">
        <v>282</v>
      </c>
      <c r="AE4396" s="92" t="str">
        <f t="shared" si="1067"/>
        <v/>
      </c>
      <c r="AF4396" s="96" t="str">
        <f t="shared" si="1068"/>
        <v>&lt;a name='19000100'&gt;&lt;b&gt;: 0 - Night Cat [5 Goldsborough St,  Easton, MD]&lt;/b&gt;&lt;/a&gt;&lt;br&gt;</v>
      </c>
      <c r="AG4396" s="97">
        <f t="shared" si="1069"/>
        <v>1900</v>
      </c>
      <c r="AH4396" s="97" t="str">
        <f t="shared" si="1070"/>
        <v>01</v>
      </c>
      <c r="AI4396" s="97" t="str">
        <f t="shared" si="1071"/>
        <v>00</v>
      </c>
      <c r="AJ4396" s="97" t="str">
        <f t="shared" si="1072"/>
        <v>19000100</v>
      </c>
    </row>
    <row r="4397" spans="4:36" ht="12" customHeight="1" x14ac:dyDescent="0.15">
      <c r="F4397" s="86" t="str">
        <f t="shared" si="1061"/>
        <v>Saturday</v>
      </c>
      <c r="G4397" s="91"/>
      <c r="H4397" s="92" t="str">
        <f>VLOOKUP(MONTH(G4397),VLOOKUP!$W$1:$X$24,2)</f>
        <v>January</v>
      </c>
      <c r="I4397" s="92" t="str">
        <f t="shared" si="1062"/>
        <v/>
      </c>
      <c r="J4397" s="93" t="s">
        <v>195</v>
      </c>
      <c r="L4397" s="86" t="str">
        <f t="shared" si="1073"/>
        <v>Night Cat [5 Goldsborough St,  Easton, MD]</v>
      </c>
      <c r="M4397" s="86">
        <f t="shared" si="1063"/>
        <v>0</v>
      </c>
      <c r="N4397" s="93" t="str">
        <f t="shared" si="1060"/>
        <v>Night Cat [5 Goldsborough St,  Easton, MD]</v>
      </c>
      <c r="O4397" s="90"/>
      <c r="S4397" s="95">
        <f t="shared" si="1064"/>
        <v>0</v>
      </c>
      <c r="T4397" s="86" t="str">
        <f t="shared" si="1065"/>
        <v/>
      </c>
      <c r="U4397" s="86" t="str">
        <f t="shared" si="1074"/>
        <v/>
      </c>
      <c r="V4397" s="95" t="str">
        <f t="shared" si="1066"/>
        <v/>
      </c>
      <c r="W4397" s="90" t="s">
        <v>282</v>
      </c>
      <c r="AE4397" s="92" t="str">
        <f t="shared" si="1067"/>
        <v/>
      </c>
      <c r="AF4397" s="96" t="str">
        <f t="shared" si="1068"/>
        <v>&lt;a name='19000100'&gt;&lt;b&gt;: 0 - Night Cat [5 Goldsborough St,  Easton, MD]&lt;/b&gt;&lt;/a&gt;&lt;br&gt;</v>
      </c>
      <c r="AG4397" s="97">
        <f t="shared" si="1069"/>
        <v>1900</v>
      </c>
      <c r="AH4397" s="97" t="str">
        <f t="shared" si="1070"/>
        <v>01</v>
      </c>
      <c r="AI4397" s="97" t="str">
        <f t="shared" si="1071"/>
        <v>00</v>
      </c>
      <c r="AJ4397" s="97" t="str">
        <f t="shared" si="1072"/>
        <v>19000100</v>
      </c>
    </row>
    <row r="4398" spans="4:36" ht="12" customHeight="1" x14ac:dyDescent="0.15">
      <c r="F4398" s="86" t="str">
        <f t="shared" si="1061"/>
        <v>Saturday</v>
      </c>
      <c r="G4398" s="91"/>
      <c r="H4398" s="92" t="str">
        <f>VLOOKUP(MONTH(G4398),VLOOKUP!$W$1:$X$24,2)</f>
        <v>January</v>
      </c>
      <c r="I4398" s="92" t="str">
        <f t="shared" si="1062"/>
        <v/>
      </c>
      <c r="J4398" s="93" t="s">
        <v>195</v>
      </c>
      <c r="L4398" s="86" t="str">
        <f t="shared" si="1073"/>
        <v>Night Cat [5 Goldsborough St,  Easton, MD]</v>
      </c>
      <c r="M4398" s="86">
        <f t="shared" si="1063"/>
        <v>0</v>
      </c>
      <c r="N4398" s="93" t="str">
        <f t="shared" si="1060"/>
        <v>Night Cat [5 Goldsborough St,  Easton, MD]</v>
      </c>
      <c r="O4398" s="90"/>
      <c r="S4398" s="95">
        <f t="shared" si="1064"/>
        <v>0</v>
      </c>
      <c r="T4398" s="86" t="str">
        <f t="shared" si="1065"/>
        <v/>
      </c>
      <c r="U4398" s="86" t="str">
        <f t="shared" si="1074"/>
        <v/>
      </c>
      <c r="V4398" s="95" t="str">
        <f t="shared" si="1066"/>
        <v/>
      </c>
      <c r="W4398" s="90" t="s">
        <v>282</v>
      </c>
      <c r="AE4398" s="92" t="str">
        <f t="shared" si="1067"/>
        <v/>
      </c>
      <c r="AF4398" s="96" t="str">
        <f t="shared" si="1068"/>
        <v>&lt;a name='19000100'&gt;&lt;b&gt;: 0 - Night Cat [5 Goldsborough St,  Easton, MD]&lt;/b&gt;&lt;/a&gt;&lt;br&gt;</v>
      </c>
      <c r="AG4398" s="97">
        <f t="shared" si="1069"/>
        <v>1900</v>
      </c>
      <c r="AH4398" s="97" t="str">
        <f t="shared" si="1070"/>
        <v>01</v>
      </c>
      <c r="AI4398" s="97" t="str">
        <f t="shared" si="1071"/>
        <v>00</v>
      </c>
      <c r="AJ4398" s="97" t="str">
        <f t="shared" si="1072"/>
        <v>19000100</v>
      </c>
    </row>
    <row r="4399" spans="4:36" ht="12" customHeight="1" x14ac:dyDescent="0.15">
      <c r="F4399" s="86" t="str">
        <f t="shared" si="1061"/>
        <v>Saturday</v>
      </c>
      <c r="G4399" s="91"/>
      <c r="H4399" s="92" t="str">
        <f>VLOOKUP(MONTH(G4399),VLOOKUP!$W$1:$X$24,2)</f>
        <v>January</v>
      </c>
      <c r="I4399" s="92" t="str">
        <f t="shared" si="1062"/>
        <v/>
      </c>
      <c r="J4399" s="93" t="s">
        <v>195</v>
      </c>
      <c r="L4399" s="86" t="str">
        <f t="shared" si="1073"/>
        <v>Night Cat [5 Goldsborough St,  Easton, MD]</v>
      </c>
      <c r="M4399" s="86">
        <f t="shared" si="1063"/>
        <v>0</v>
      </c>
      <c r="N4399" s="93" t="str">
        <f t="shared" si="1060"/>
        <v>Night Cat [5 Goldsborough St,  Easton, MD]</v>
      </c>
      <c r="O4399" s="90"/>
      <c r="S4399" s="95">
        <f t="shared" si="1064"/>
        <v>0</v>
      </c>
      <c r="T4399" s="86" t="str">
        <f t="shared" si="1065"/>
        <v/>
      </c>
      <c r="U4399" s="86" t="str">
        <f t="shared" si="1074"/>
        <v/>
      </c>
      <c r="V4399" s="95" t="str">
        <f t="shared" si="1066"/>
        <v/>
      </c>
      <c r="W4399" s="90" t="s">
        <v>282</v>
      </c>
      <c r="AE4399" s="92" t="str">
        <f t="shared" si="1067"/>
        <v/>
      </c>
      <c r="AF4399" s="96" t="str">
        <f t="shared" si="1068"/>
        <v>&lt;a name='19000100'&gt;&lt;b&gt;: 0 - Night Cat [5 Goldsborough St,  Easton, MD]&lt;/b&gt;&lt;/a&gt;&lt;br&gt;</v>
      </c>
      <c r="AG4399" s="97">
        <f t="shared" si="1069"/>
        <v>1900</v>
      </c>
      <c r="AH4399" s="97" t="str">
        <f t="shared" si="1070"/>
        <v>01</v>
      </c>
      <c r="AI4399" s="97" t="str">
        <f t="shared" si="1071"/>
        <v>00</v>
      </c>
      <c r="AJ4399" s="97" t="str">
        <f t="shared" si="1072"/>
        <v>19000100</v>
      </c>
    </row>
    <row r="4400" spans="4:36" ht="12" customHeight="1" x14ac:dyDescent="0.15">
      <c r="F4400" s="86" t="str">
        <f t="shared" si="1061"/>
        <v>Saturday</v>
      </c>
      <c r="G4400" s="91"/>
      <c r="H4400" s="92" t="str">
        <f>VLOOKUP(MONTH(G4400),VLOOKUP!$W$1:$X$24,2)</f>
        <v>January</v>
      </c>
      <c r="I4400" s="92" t="str">
        <f t="shared" si="1062"/>
        <v/>
      </c>
      <c r="J4400" s="93" t="s">
        <v>195</v>
      </c>
      <c r="L4400" s="86" t="str">
        <f t="shared" si="1073"/>
        <v>Night Cat [5 Goldsborough St,  Easton, MD]</v>
      </c>
      <c r="M4400" s="86">
        <f t="shared" si="1063"/>
        <v>0</v>
      </c>
      <c r="N4400" s="93" t="str">
        <f t="shared" si="1060"/>
        <v>Night Cat [5 Goldsborough St,  Easton, MD]</v>
      </c>
      <c r="O4400" s="90"/>
      <c r="S4400" s="95">
        <f t="shared" si="1064"/>
        <v>0</v>
      </c>
      <c r="T4400" s="86" t="str">
        <f t="shared" si="1065"/>
        <v/>
      </c>
      <c r="U4400" s="86" t="str">
        <f t="shared" si="1074"/>
        <v/>
      </c>
      <c r="V4400" s="95" t="str">
        <f t="shared" si="1066"/>
        <v/>
      </c>
      <c r="W4400" s="90" t="s">
        <v>282</v>
      </c>
      <c r="AE4400" s="92" t="str">
        <f t="shared" si="1067"/>
        <v/>
      </c>
      <c r="AF4400" s="96" t="str">
        <f t="shared" si="1068"/>
        <v>&lt;a name='19000100'&gt;&lt;b&gt;: 0 - Night Cat [5 Goldsborough St,  Easton, MD]&lt;/b&gt;&lt;/a&gt;&lt;br&gt;</v>
      </c>
      <c r="AG4400" s="97">
        <f t="shared" si="1069"/>
        <v>1900</v>
      </c>
      <c r="AH4400" s="97" t="str">
        <f t="shared" si="1070"/>
        <v>01</v>
      </c>
      <c r="AI4400" s="97" t="str">
        <f t="shared" si="1071"/>
        <v>00</v>
      </c>
      <c r="AJ4400" s="97" t="str">
        <f t="shared" si="1072"/>
        <v>19000100</v>
      </c>
    </row>
    <row r="4401" spans="4:36" ht="12" customHeight="1" x14ac:dyDescent="0.15">
      <c r="F4401" s="86" t="str">
        <f t="shared" si="1061"/>
        <v>Saturday</v>
      </c>
      <c r="G4401" s="91"/>
      <c r="H4401" s="92" t="str">
        <f>VLOOKUP(MONTH(G4401),VLOOKUP!$W$1:$X$24,2)</f>
        <v>January</v>
      </c>
      <c r="I4401" s="92" t="str">
        <f t="shared" si="1062"/>
        <v/>
      </c>
      <c r="J4401" s="93" t="s">
        <v>195</v>
      </c>
      <c r="L4401" s="86" t="str">
        <f t="shared" si="1073"/>
        <v>Night Cat [5 Goldsborough St,  Easton, MD]</v>
      </c>
      <c r="M4401" s="86">
        <f t="shared" si="1063"/>
        <v>0</v>
      </c>
      <c r="N4401" s="93" t="str">
        <f t="shared" si="1060"/>
        <v>Night Cat [5 Goldsborough St,  Easton, MD]</v>
      </c>
      <c r="O4401" s="90"/>
      <c r="S4401" s="95">
        <f t="shared" si="1064"/>
        <v>0</v>
      </c>
      <c r="T4401" s="86" t="str">
        <f t="shared" si="1065"/>
        <v/>
      </c>
      <c r="U4401" s="86" t="str">
        <f t="shared" si="1074"/>
        <v/>
      </c>
      <c r="V4401" s="95" t="str">
        <f t="shared" si="1066"/>
        <v/>
      </c>
      <c r="W4401" s="90" t="s">
        <v>282</v>
      </c>
      <c r="X4401" s="99"/>
      <c r="Y4401" s="99"/>
      <c r="AE4401" s="92" t="str">
        <f t="shared" si="1067"/>
        <v/>
      </c>
      <c r="AF4401" s="96" t="str">
        <f t="shared" si="1068"/>
        <v>&lt;a name='19000100'&gt;&lt;b&gt;: 0 - Night Cat [5 Goldsborough St,  Easton, MD]&lt;/b&gt;&lt;/a&gt;&lt;br&gt;</v>
      </c>
      <c r="AG4401" s="97">
        <f t="shared" si="1069"/>
        <v>1900</v>
      </c>
      <c r="AH4401" s="97" t="str">
        <f t="shared" si="1070"/>
        <v>01</v>
      </c>
      <c r="AI4401" s="97" t="str">
        <f t="shared" si="1071"/>
        <v>00</v>
      </c>
      <c r="AJ4401" s="97" t="str">
        <f t="shared" si="1072"/>
        <v>19000100</v>
      </c>
    </row>
    <row r="4402" spans="4:36" ht="12" customHeight="1" x14ac:dyDescent="0.15">
      <c r="F4402" s="86" t="str">
        <f t="shared" si="1061"/>
        <v>Saturday</v>
      </c>
      <c r="G4402" s="91"/>
      <c r="H4402" s="92" t="str">
        <f>VLOOKUP(MONTH(G4402),VLOOKUP!$W$1:$X$24,2)</f>
        <v>January</v>
      </c>
      <c r="I4402" s="92" t="str">
        <f t="shared" si="1062"/>
        <v/>
      </c>
      <c r="J4402" s="93" t="s">
        <v>195</v>
      </c>
      <c r="L4402" s="86" t="str">
        <f t="shared" si="1073"/>
        <v>Night Cat [5 Goldsborough St,  Easton, MD]</v>
      </c>
      <c r="M4402" s="86">
        <f t="shared" si="1063"/>
        <v>0</v>
      </c>
      <c r="N4402" s="93" t="str">
        <f t="shared" si="1060"/>
        <v>Night Cat [5 Goldsborough St,  Easton, MD]</v>
      </c>
      <c r="O4402" s="90"/>
      <c r="S4402" s="95">
        <f t="shared" si="1064"/>
        <v>0</v>
      </c>
      <c r="T4402" s="86" t="str">
        <f t="shared" si="1065"/>
        <v/>
      </c>
      <c r="U4402" s="86" t="str">
        <f t="shared" si="1074"/>
        <v/>
      </c>
      <c r="V4402" s="95" t="str">
        <f t="shared" si="1066"/>
        <v/>
      </c>
      <c r="W4402" s="90" t="s">
        <v>282</v>
      </c>
      <c r="AE4402" s="92" t="str">
        <f t="shared" si="1067"/>
        <v/>
      </c>
      <c r="AF4402" s="96" t="str">
        <f t="shared" si="1068"/>
        <v>&lt;a name='19000100'&gt;&lt;b&gt;: 0 - Night Cat [5 Goldsborough St,  Easton, MD]&lt;/b&gt;&lt;/a&gt;&lt;br&gt;</v>
      </c>
      <c r="AG4402" s="97">
        <f t="shared" si="1069"/>
        <v>1900</v>
      </c>
      <c r="AH4402" s="97" t="str">
        <f t="shared" si="1070"/>
        <v>01</v>
      </c>
      <c r="AI4402" s="97" t="str">
        <f t="shared" si="1071"/>
        <v>00</v>
      </c>
      <c r="AJ4402" s="97" t="str">
        <f t="shared" si="1072"/>
        <v>19000100</v>
      </c>
    </row>
    <row r="4403" spans="4:36" ht="12" customHeight="1" x14ac:dyDescent="0.15">
      <c r="F4403" s="86" t="str">
        <f t="shared" si="1061"/>
        <v>Saturday</v>
      </c>
      <c r="G4403" s="91"/>
      <c r="H4403" s="92" t="str">
        <f>VLOOKUP(MONTH(G4403),VLOOKUP!$W$1:$X$24,2)</f>
        <v>January</v>
      </c>
      <c r="I4403" s="92" t="str">
        <f t="shared" si="1062"/>
        <v/>
      </c>
      <c r="J4403" s="93" t="s">
        <v>195</v>
      </c>
      <c r="L4403" s="86" t="str">
        <f t="shared" si="1073"/>
        <v>Night Cat [5 Goldsborough St,  Easton, MD]</v>
      </c>
      <c r="M4403" s="86">
        <f t="shared" si="1063"/>
        <v>0</v>
      </c>
      <c r="N4403" s="93" t="str">
        <f t="shared" si="1060"/>
        <v>Night Cat [5 Goldsborough St,  Easton, MD]</v>
      </c>
      <c r="O4403" s="90"/>
      <c r="S4403" s="95">
        <f t="shared" si="1064"/>
        <v>0</v>
      </c>
      <c r="T4403" s="86" t="str">
        <f t="shared" si="1065"/>
        <v/>
      </c>
      <c r="U4403" s="86" t="str">
        <f t="shared" si="1074"/>
        <v/>
      </c>
      <c r="V4403" s="95" t="str">
        <f t="shared" si="1066"/>
        <v/>
      </c>
      <c r="W4403" s="90" t="s">
        <v>282</v>
      </c>
      <c r="X4403" s="99"/>
      <c r="Y4403" s="99"/>
      <c r="AE4403" s="92" t="str">
        <f t="shared" si="1067"/>
        <v/>
      </c>
      <c r="AF4403" s="96" t="str">
        <f t="shared" si="1068"/>
        <v>&lt;a name='19000100'&gt;&lt;b&gt;: 0 - Night Cat [5 Goldsborough St,  Easton, MD]&lt;/b&gt;&lt;/a&gt;&lt;br&gt;</v>
      </c>
      <c r="AG4403" s="97">
        <f t="shared" si="1069"/>
        <v>1900</v>
      </c>
      <c r="AH4403" s="97" t="str">
        <f t="shared" si="1070"/>
        <v>01</v>
      </c>
      <c r="AI4403" s="97" t="str">
        <f t="shared" si="1071"/>
        <v>00</v>
      </c>
      <c r="AJ4403" s="97" t="str">
        <f t="shared" si="1072"/>
        <v>19000100</v>
      </c>
    </row>
    <row r="4404" spans="4:36" ht="12" customHeight="1" x14ac:dyDescent="0.15">
      <c r="F4404" s="86" t="str">
        <f t="shared" si="1061"/>
        <v>Saturday</v>
      </c>
      <c r="G4404" s="91"/>
      <c r="H4404" s="92" t="str">
        <f>VLOOKUP(MONTH(G4404),VLOOKUP!$W$1:$X$24,2)</f>
        <v>January</v>
      </c>
      <c r="I4404" s="92" t="str">
        <f t="shared" si="1062"/>
        <v/>
      </c>
      <c r="J4404" s="93" t="s">
        <v>195</v>
      </c>
      <c r="L4404" s="86" t="str">
        <f t="shared" si="1073"/>
        <v>Night Cat [5 Goldsborough St,  Easton, MD]</v>
      </c>
      <c r="M4404" s="86">
        <f t="shared" si="1063"/>
        <v>0</v>
      </c>
      <c r="N4404" s="93" t="str">
        <f t="shared" ref="N4404:N4467" si="1075">J4404</f>
        <v>Night Cat [5 Goldsborough St,  Easton, MD]</v>
      </c>
      <c r="O4404" s="90"/>
      <c r="S4404" s="95">
        <f t="shared" si="1064"/>
        <v>0</v>
      </c>
      <c r="T4404" s="86" t="str">
        <f t="shared" si="1065"/>
        <v/>
      </c>
      <c r="U4404" s="86" t="str">
        <f t="shared" si="1074"/>
        <v/>
      </c>
      <c r="V4404" s="95" t="str">
        <f t="shared" si="1066"/>
        <v/>
      </c>
      <c r="W4404" s="90" t="s">
        <v>282</v>
      </c>
      <c r="AE4404" s="92" t="str">
        <f t="shared" si="1067"/>
        <v/>
      </c>
      <c r="AF4404" s="96" t="str">
        <f t="shared" si="1068"/>
        <v>&lt;a name='19000100'&gt;&lt;b&gt;: 0 - Night Cat [5 Goldsborough St,  Easton, MD]&lt;/b&gt;&lt;/a&gt;&lt;br&gt;</v>
      </c>
      <c r="AG4404" s="97">
        <f t="shared" si="1069"/>
        <v>1900</v>
      </c>
      <c r="AH4404" s="97" t="str">
        <f t="shared" si="1070"/>
        <v>01</v>
      </c>
      <c r="AI4404" s="97" t="str">
        <f t="shared" si="1071"/>
        <v>00</v>
      </c>
      <c r="AJ4404" s="97" t="str">
        <f t="shared" si="1072"/>
        <v>19000100</v>
      </c>
    </row>
    <row r="4405" spans="4:36" ht="12" customHeight="1" x14ac:dyDescent="0.15">
      <c r="F4405" s="86" t="str">
        <f t="shared" si="1061"/>
        <v>Saturday</v>
      </c>
      <c r="G4405" s="91"/>
      <c r="H4405" s="92" t="str">
        <f>VLOOKUP(MONTH(G4405),VLOOKUP!$W$1:$X$24,2)</f>
        <v>January</v>
      </c>
      <c r="I4405" s="92" t="str">
        <f t="shared" si="1062"/>
        <v/>
      </c>
      <c r="J4405" s="93" t="s">
        <v>195</v>
      </c>
      <c r="L4405" s="86" t="str">
        <f t="shared" si="1073"/>
        <v>Night Cat [5 Goldsborough St,  Easton, MD]</v>
      </c>
      <c r="M4405" s="86">
        <f t="shared" si="1063"/>
        <v>0</v>
      </c>
      <c r="N4405" s="93" t="str">
        <f t="shared" si="1075"/>
        <v>Night Cat [5 Goldsborough St,  Easton, MD]</v>
      </c>
      <c r="O4405" s="90"/>
      <c r="S4405" s="95">
        <f t="shared" si="1064"/>
        <v>0</v>
      </c>
      <c r="T4405" s="86" t="str">
        <f t="shared" si="1065"/>
        <v/>
      </c>
      <c r="U4405" s="86" t="str">
        <f t="shared" si="1074"/>
        <v/>
      </c>
      <c r="V4405" s="95" t="str">
        <f t="shared" si="1066"/>
        <v/>
      </c>
      <c r="W4405" s="90" t="s">
        <v>282</v>
      </c>
      <c r="AE4405" s="92" t="str">
        <f t="shared" si="1067"/>
        <v/>
      </c>
      <c r="AF4405" s="96" t="str">
        <f t="shared" si="1068"/>
        <v>&lt;a name='19000100'&gt;&lt;b&gt;: 0 - Night Cat [5 Goldsborough St,  Easton, MD]&lt;/b&gt;&lt;/a&gt;&lt;br&gt;</v>
      </c>
      <c r="AG4405" s="97">
        <f t="shared" si="1069"/>
        <v>1900</v>
      </c>
      <c r="AH4405" s="97" t="str">
        <f t="shared" si="1070"/>
        <v>01</v>
      </c>
      <c r="AI4405" s="97" t="str">
        <f t="shared" si="1071"/>
        <v>00</v>
      </c>
      <c r="AJ4405" s="97" t="str">
        <f t="shared" si="1072"/>
        <v>19000100</v>
      </c>
    </row>
    <row r="4406" spans="4:36" ht="12" customHeight="1" x14ac:dyDescent="0.15">
      <c r="F4406" s="86" t="str">
        <f t="shared" si="1061"/>
        <v>Saturday</v>
      </c>
      <c r="G4406" s="91"/>
      <c r="H4406" s="92" t="str">
        <f>VLOOKUP(MONTH(G4406),VLOOKUP!$W$1:$X$24,2)</f>
        <v>January</v>
      </c>
      <c r="I4406" s="92" t="str">
        <f t="shared" si="1062"/>
        <v/>
      </c>
      <c r="J4406" s="93" t="s">
        <v>195</v>
      </c>
      <c r="L4406" s="86" t="str">
        <f t="shared" si="1073"/>
        <v>Night Cat [5 Goldsborough St,  Easton, MD]</v>
      </c>
      <c r="M4406" s="86">
        <f t="shared" si="1063"/>
        <v>0</v>
      </c>
      <c r="N4406" s="93" t="str">
        <f t="shared" si="1075"/>
        <v>Night Cat [5 Goldsborough St,  Easton, MD]</v>
      </c>
      <c r="O4406" s="90"/>
      <c r="S4406" s="95">
        <f t="shared" si="1064"/>
        <v>0</v>
      </c>
      <c r="T4406" s="86" t="str">
        <f t="shared" si="1065"/>
        <v/>
      </c>
      <c r="U4406" s="86" t="str">
        <f t="shared" si="1074"/>
        <v/>
      </c>
      <c r="V4406" s="95" t="str">
        <f t="shared" si="1066"/>
        <v/>
      </c>
      <c r="W4406" s="90" t="s">
        <v>282</v>
      </c>
      <c r="AE4406" s="92" t="str">
        <f t="shared" si="1067"/>
        <v/>
      </c>
      <c r="AF4406" s="96" t="str">
        <f t="shared" si="1068"/>
        <v>&lt;a name='19000100'&gt;&lt;b&gt;: 0 - Night Cat [5 Goldsborough St,  Easton, MD]&lt;/b&gt;&lt;/a&gt;&lt;br&gt;</v>
      </c>
      <c r="AG4406" s="97">
        <f t="shared" si="1069"/>
        <v>1900</v>
      </c>
      <c r="AH4406" s="97" t="str">
        <f t="shared" si="1070"/>
        <v>01</v>
      </c>
      <c r="AI4406" s="97" t="str">
        <f t="shared" si="1071"/>
        <v>00</v>
      </c>
      <c r="AJ4406" s="97" t="str">
        <f t="shared" si="1072"/>
        <v>19000100</v>
      </c>
    </row>
    <row r="4407" spans="4:36" ht="12" customHeight="1" x14ac:dyDescent="0.15">
      <c r="F4407" s="86" t="str">
        <f t="shared" si="1061"/>
        <v>Saturday</v>
      </c>
      <c r="G4407" s="91"/>
      <c r="H4407" s="92" t="str">
        <f>VLOOKUP(MONTH(G4407),VLOOKUP!$W$1:$X$24,2)</f>
        <v>January</v>
      </c>
      <c r="I4407" s="92" t="str">
        <f t="shared" si="1062"/>
        <v/>
      </c>
      <c r="J4407" s="93" t="s">
        <v>195</v>
      </c>
      <c r="L4407" s="86" t="str">
        <f t="shared" si="1073"/>
        <v>Night Cat [5 Goldsborough St,  Easton, MD]</v>
      </c>
      <c r="M4407" s="86">
        <f t="shared" si="1063"/>
        <v>0</v>
      </c>
      <c r="N4407" s="93" t="str">
        <f t="shared" si="1075"/>
        <v>Night Cat [5 Goldsborough St,  Easton, MD]</v>
      </c>
      <c r="O4407" s="90"/>
      <c r="S4407" s="95">
        <f t="shared" si="1064"/>
        <v>0</v>
      </c>
      <c r="T4407" s="86" t="str">
        <f t="shared" si="1065"/>
        <v/>
      </c>
      <c r="U4407" s="86" t="str">
        <f t="shared" si="1074"/>
        <v/>
      </c>
      <c r="V4407" s="95" t="str">
        <f t="shared" si="1066"/>
        <v/>
      </c>
      <c r="W4407" s="90" t="s">
        <v>282</v>
      </c>
      <c r="AE4407" s="92" t="str">
        <f t="shared" si="1067"/>
        <v/>
      </c>
      <c r="AF4407" s="96" t="str">
        <f t="shared" si="1068"/>
        <v>&lt;a name='19000100'&gt;&lt;b&gt;: 0 - Night Cat [5 Goldsborough St,  Easton, MD]&lt;/b&gt;&lt;/a&gt;&lt;br&gt;</v>
      </c>
      <c r="AG4407" s="97">
        <f t="shared" si="1069"/>
        <v>1900</v>
      </c>
      <c r="AH4407" s="97" t="str">
        <f t="shared" si="1070"/>
        <v>01</v>
      </c>
      <c r="AI4407" s="97" t="str">
        <f t="shared" si="1071"/>
        <v>00</v>
      </c>
      <c r="AJ4407" s="97" t="str">
        <f t="shared" si="1072"/>
        <v>19000100</v>
      </c>
    </row>
    <row r="4408" spans="4:36" ht="12" customHeight="1" x14ac:dyDescent="0.15">
      <c r="F4408" s="86" t="str">
        <f t="shared" si="1061"/>
        <v>Saturday</v>
      </c>
      <c r="G4408" s="91"/>
      <c r="H4408" s="92" t="str">
        <f>VLOOKUP(MONTH(G4408),VLOOKUP!$W$1:$X$24,2)</f>
        <v>January</v>
      </c>
      <c r="I4408" s="92" t="str">
        <f t="shared" si="1062"/>
        <v/>
      </c>
      <c r="J4408" s="93" t="s">
        <v>195</v>
      </c>
      <c r="L4408" s="86" t="str">
        <f t="shared" si="1073"/>
        <v>Night Cat [5 Goldsborough St,  Easton, MD]</v>
      </c>
      <c r="M4408" s="86">
        <f t="shared" si="1063"/>
        <v>0</v>
      </c>
      <c r="N4408" s="93" t="str">
        <f t="shared" si="1075"/>
        <v>Night Cat [5 Goldsborough St,  Easton, MD]</v>
      </c>
      <c r="O4408" s="90"/>
      <c r="S4408" s="95">
        <f t="shared" si="1064"/>
        <v>0</v>
      </c>
      <c r="T4408" s="86" t="str">
        <f t="shared" si="1065"/>
        <v/>
      </c>
      <c r="U4408" s="86" t="str">
        <f t="shared" si="1074"/>
        <v/>
      </c>
      <c r="V4408" s="95" t="str">
        <f t="shared" si="1066"/>
        <v/>
      </c>
      <c r="W4408" s="90" t="s">
        <v>282</v>
      </c>
      <c r="AE4408" s="92" t="str">
        <f t="shared" si="1067"/>
        <v/>
      </c>
      <c r="AF4408" s="96" t="str">
        <f t="shared" si="1068"/>
        <v>&lt;a name='19000100'&gt;&lt;b&gt;: 0 - Night Cat [5 Goldsborough St,  Easton, MD]&lt;/b&gt;&lt;/a&gt;&lt;br&gt;</v>
      </c>
      <c r="AG4408" s="97">
        <f t="shared" si="1069"/>
        <v>1900</v>
      </c>
      <c r="AH4408" s="97" t="str">
        <f t="shared" si="1070"/>
        <v>01</v>
      </c>
      <c r="AI4408" s="97" t="str">
        <f t="shared" si="1071"/>
        <v>00</v>
      </c>
      <c r="AJ4408" s="97" t="str">
        <f t="shared" si="1072"/>
        <v>19000100</v>
      </c>
    </row>
    <row r="4409" spans="4:36" ht="12" customHeight="1" x14ac:dyDescent="0.15">
      <c r="F4409" s="86" t="str">
        <f t="shared" si="1061"/>
        <v>Saturday</v>
      </c>
      <c r="G4409" s="91"/>
      <c r="H4409" s="92" t="str">
        <f>VLOOKUP(MONTH(G4409),VLOOKUP!$W$1:$X$24,2)</f>
        <v>January</v>
      </c>
      <c r="I4409" s="92" t="str">
        <f t="shared" si="1062"/>
        <v/>
      </c>
      <c r="J4409" s="93" t="s">
        <v>195</v>
      </c>
      <c r="L4409" s="86" t="str">
        <f t="shared" si="1073"/>
        <v>Night Cat [5 Goldsborough St,  Easton, MD]</v>
      </c>
      <c r="M4409" s="86">
        <f t="shared" si="1063"/>
        <v>0</v>
      </c>
      <c r="N4409" s="93" t="str">
        <f t="shared" si="1075"/>
        <v>Night Cat [5 Goldsborough St,  Easton, MD]</v>
      </c>
      <c r="O4409" s="90"/>
      <c r="S4409" s="95">
        <f t="shared" si="1064"/>
        <v>0</v>
      </c>
      <c r="T4409" s="86" t="str">
        <f t="shared" si="1065"/>
        <v/>
      </c>
      <c r="U4409" s="86" t="str">
        <f t="shared" si="1074"/>
        <v/>
      </c>
      <c r="V4409" s="95" t="str">
        <f t="shared" si="1066"/>
        <v/>
      </c>
      <c r="W4409" s="90" t="s">
        <v>282</v>
      </c>
      <c r="AE4409" s="92" t="str">
        <f t="shared" si="1067"/>
        <v/>
      </c>
      <c r="AF4409" s="96" t="str">
        <f t="shared" si="1068"/>
        <v>&lt;a name='19000100'&gt;&lt;b&gt;: 0 - Night Cat [5 Goldsborough St,  Easton, MD]&lt;/b&gt;&lt;/a&gt;&lt;br&gt;</v>
      </c>
      <c r="AG4409" s="97">
        <f t="shared" si="1069"/>
        <v>1900</v>
      </c>
      <c r="AH4409" s="97" t="str">
        <f t="shared" si="1070"/>
        <v>01</v>
      </c>
      <c r="AI4409" s="97" t="str">
        <f t="shared" si="1071"/>
        <v>00</v>
      </c>
      <c r="AJ4409" s="97" t="str">
        <f t="shared" si="1072"/>
        <v>19000100</v>
      </c>
    </row>
    <row r="4410" spans="4:36" ht="12" customHeight="1" x14ac:dyDescent="0.15">
      <c r="F4410" s="86" t="str">
        <f t="shared" si="1061"/>
        <v>Saturday</v>
      </c>
      <c r="G4410" s="91"/>
      <c r="H4410" s="92" t="str">
        <f>VLOOKUP(MONTH(G4410),VLOOKUP!$W$1:$X$24,2)</f>
        <v>January</v>
      </c>
      <c r="I4410" s="92" t="str">
        <f t="shared" si="1062"/>
        <v/>
      </c>
      <c r="J4410" s="93" t="s">
        <v>195</v>
      </c>
      <c r="L4410" s="86" t="str">
        <f t="shared" si="1073"/>
        <v>Night Cat [5 Goldsborough St,  Easton, MD]</v>
      </c>
      <c r="M4410" s="86">
        <f t="shared" si="1063"/>
        <v>0</v>
      </c>
      <c r="N4410" s="93" t="str">
        <f t="shared" si="1075"/>
        <v>Night Cat [5 Goldsborough St,  Easton, MD]</v>
      </c>
      <c r="O4410" s="90"/>
      <c r="S4410" s="95">
        <f t="shared" si="1064"/>
        <v>0</v>
      </c>
      <c r="T4410" s="86" t="str">
        <f t="shared" si="1065"/>
        <v/>
      </c>
      <c r="U4410" s="86" t="str">
        <f t="shared" si="1074"/>
        <v/>
      </c>
      <c r="V4410" s="95" t="str">
        <f t="shared" si="1066"/>
        <v/>
      </c>
      <c r="W4410" s="90" t="s">
        <v>282</v>
      </c>
      <c r="AE4410" s="92" t="str">
        <f t="shared" si="1067"/>
        <v/>
      </c>
      <c r="AF4410" s="96" t="str">
        <f t="shared" si="1068"/>
        <v>&lt;a name='19000100'&gt;&lt;b&gt;: 0 - Night Cat [5 Goldsborough St,  Easton, MD]&lt;/b&gt;&lt;/a&gt;&lt;br&gt;</v>
      </c>
      <c r="AG4410" s="97">
        <f t="shared" si="1069"/>
        <v>1900</v>
      </c>
      <c r="AH4410" s="97" t="str">
        <f t="shared" si="1070"/>
        <v>01</v>
      </c>
      <c r="AI4410" s="97" t="str">
        <f t="shared" si="1071"/>
        <v>00</v>
      </c>
      <c r="AJ4410" s="97" t="str">
        <f t="shared" si="1072"/>
        <v>19000100</v>
      </c>
    </row>
    <row r="4411" spans="4:36" ht="12" customHeight="1" x14ac:dyDescent="0.15">
      <c r="F4411" s="86" t="str">
        <f t="shared" si="1061"/>
        <v>Saturday</v>
      </c>
      <c r="G4411" s="91"/>
      <c r="H4411" s="92" t="str">
        <f>VLOOKUP(MONTH(G4411),VLOOKUP!$W$1:$X$24,2)</f>
        <v>January</v>
      </c>
      <c r="I4411" s="92" t="str">
        <f t="shared" si="1062"/>
        <v/>
      </c>
      <c r="J4411" s="93" t="s">
        <v>195</v>
      </c>
      <c r="L4411" s="86" t="str">
        <f t="shared" si="1073"/>
        <v>Night Cat [5 Goldsborough St,  Easton, MD]</v>
      </c>
      <c r="M4411" s="86">
        <f t="shared" si="1063"/>
        <v>0</v>
      </c>
      <c r="N4411" s="93" t="str">
        <f t="shared" si="1075"/>
        <v>Night Cat [5 Goldsborough St,  Easton, MD]</v>
      </c>
      <c r="O4411" s="90"/>
      <c r="S4411" s="95">
        <f t="shared" si="1064"/>
        <v>0</v>
      </c>
      <c r="T4411" s="86" t="str">
        <f t="shared" si="1065"/>
        <v/>
      </c>
      <c r="U4411" s="86" t="str">
        <f t="shared" si="1074"/>
        <v/>
      </c>
      <c r="V4411" s="95" t="str">
        <f t="shared" si="1066"/>
        <v/>
      </c>
      <c r="W4411" s="90" t="s">
        <v>282</v>
      </c>
      <c r="AE4411" s="92" t="str">
        <f t="shared" si="1067"/>
        <v/>
      </c>
      <c r="AF4411" s="96" t="str">
        <f t="shared" si="1068"/>
        <v>&lt;a name='19000100'&gt;&lt;b&gt;: 0 - Night Cat [5 Goldsborough St,  Easton, MD]&lt;/b&gt;&lt;/a&gt;&lt;br&gt;</v>
      </c>
      <c r="AG4411" s="97">
        <f t="shared" si="1069"/>
        <v>1900</v>
      </c>
      <c r="AH4411" s="97" t="str">
        <f t="shared" si="1070"/>
        <v>01</v>
      </c>
      <c r="AI4411" s="97" t="str">
        <f t="shared" si="1071"/>
        <v>00</v>
      </c>
      <c r="AJ4411" s="97" t="str">
        <f t="shared" si="1072"/>
        <v>19000100</v>
      </c>
    </row>
    <row r="4412" spans="4:36" ht="12" customHeight="1" x14ac:dyDescent="0.15">
      <c r="F4412" s="86" t="str">
        <f t="shared" si="1061"/>
        <v>Saturday</v>
      </c>
      <c r="G4412" s="91"/>
      <c r="H4412" s="92" t="str">
        <f>VLOOKUP(MONTH(G4412),VLOOKUP!$W$1:$X$24,2)</f>
        <v>January</v>
      </c>
      <c r="I4412" s="92" t="str">
        <f t="shared" si="1062"/>
        <v/>
      </c>
      <c r="J4412" s="93" t="s">
        <v>195</v>
      </c>
      <c r="L4412" s="86" t="str">
        <f t="shared" si="1073"/>
        <v>Night Cat [5 Goldsborough St,  Easton, MD]</v>
      </c>
      <c r="M4412" s="86">
        <f t="shared" si="1063"/>
        <v>0</v>
      </c>
      <c r="N4412" s="93" t="str">
        <f t="shared" si="1075"/>
        <v>Night Cat [5 Goldsborough St,  Easton, MD]</v>
      </c>
      <c r="O4412" s="90"/>
      <c r="S4412" s="95">
        <f t="shared" si="1064"/>
        <v>0</v>
      </c>
      <c r="T4412" s="86" t="str">
        <f t="shared" si="1065"/>
        <v/>
      </c>
      <c r="U4412" s="86" t="str">
        <f t="shared" si="1074"/>
        <v/>
      </c>
      <c r="V4412" s="95" t="str">
        <f t="shared" si="1066"/>
        <v/>
      </c>
      <c r="W4412" s="90" t="s">
        <v>282</v>
      </c>
      <c r="AE4412" s="92" t="str">
        <f t="shared" si="1067"/>
        <v/>
      </c>
      <c r="AF4412" s="96" t="str">
        <f t="shared" si="1068"/>
        <v>&lt;a name='19000100'&gt;&lt;b&gt;: 0 - Night Cat [5 Goldsborough St,  Easton, MD]&lt;/b&gt;&lt;/a&gt;&lt;br&gt;</v>
      </c>
      <c r="AG4412" s="97">
        <f t="shared" si="1069"/>
        <v>1900</v>
      </c>
      <c r="AH4412" s="97" t="str">
        <f t="shared" si="1070"/>
        <v>01</v>
      </c>
      <c r="AI4412" s="97" t="str">
        <f t="shared" si="1071"/>
        <v>00</v>
      </c>
      <c r="AJ4412" s="97" t="str">
        <f t="shared" si="1072"/>
        <v>19000100</v>
      </c>
    </row>
    <row r="4413" spans="4:36" ht="12" customHeight="1" x14ac:dyDescent="0.15">
      <c r="F4413" s="86" t="str">
        <f t="shared" si="1061"/>
        <v>Saturday</v>
      </c>
      <c r="G4413" s="91"/>
      <c r="H4413" s="92" t="str">
        <f>VLOOKUP(MONTH(G4413),VLOOKUP!$W$1:$X$24,2)</f>
        <v>January</v>
      </c>
      <c r="I4413" s="92" t="str">
        <f t="shared" si="1062"/>
        <v/>
      </c>
      <c r="J4413" s="93" t="s">
        <v>195</v>
      </c>
      <c r="L4413" s="86" t="str">
        <f t="shared" si="1073"/>
        <v>Night Cat [5 Goldsborough St,  Easton, MD]</v>
      </c>
      <c r="M4413" s="86">
        <f t="shared" si="1063"/>
        <v>0</v>
      </c>
      <c r="N4413" s="93" t="str">
        <f t="shared" si="1075"/>
        <v>Night Cat [5 Goldsborough St,  Easton, MD]</v>
      </c>
      <c r="O4413" s="90"/>
      <c r="S4413" s="95">
        <f t="shared" si="1064"/>
        <v>0</v>
      </c>
      <c r="T4413" s="86" t="str">
        <f t="shared" si="1065"/>
        <v/>
      </c>
      <c r="U4413" s="86" t="str">
        <f t="shared" si="1074"/>
        <v/>
      </c>
      <c r="V4413" s="95" t="str">
        <f t="shared" si="1066"/>
        <v/>
      </c>
      <c r="W4413" s="90" t="s">
        <v>282</v>
      </c>
      <c r="AE4413" s="92" t="str">
        <f t="shared" si="1067"/>
        <v/>
      </c>
      <c r="AF4413" s="96" t="str">
        <f t="shared" si="1068"/>
        <v>&lt;a name='19000100'&gt;&lt;b&gt;: 0 - Night Cat [5 Goldsborough St,  Easton, MD]&lt;/b&gt;&lt;/a&gt;&lt;br&gt;</v>
      </c>
      <c r="AG4413" s="97">
        <f t="shared" si="1069"/>
        <v>1900</v>
      </c>
      <c r="AH4413" s="97" t="str">
        <f t="shared" si="1070"/>
        <v>01</v>
      </c>
      <c r="AI4413" s="97" t="str">
        <f t="shared" si="1071"/>
        <v>00</v>
      </c>
      <c r="AJ4413" s="97" t="str">
        <f t="shared" si="1072"/>
        <v>19000100</v>
      </c>
    </row>
    <row r="4414" spans="4:36" ht="12" customHeight="1" x14ac:dyDescent="0.15">
      <c r="F4414" s="86" t="str">
        <f t="shared" si="1061"/>
        <v>Saturday</v>
      </c>
      <c r="G4414" s="91"/>
      <c r="H4414" s="92" t="str">
        <f>VLOOKUP(MONTH(G4414),VLOOKUP!$W$1:$X$24,2)</f>
        <v>January</v>
      </c>
      <c r="I4414" s="92" t="str">
        <f t="shared" si="1062"/>
        <v/>
      </c>
      <c r="J4414" s="93" t="s">
        <v>195</v>
      </c>
      <c r="L4414" s="86" t="str">
        <f t="shared" si="1073"/>
        <v>Night Cat [5 Goldsborough St,  Easton, MD]</v>
      </c>
      <c r="M4414" s="86">
        <f t="shared" si="1063"/>
        <v>0</v>
      </c>
      <c r="N4414" s="93" t="str">
        <f t="shared" si="1075"/>
        <v>Night Cat [5 Goldsborough St,  Easton, MD]</v>
      </c>
      <c r="O4414" s="90"/>
      <c r="S4414" s="95">
        <f t="shared" si="1064"/>
        <v>0</v>
      </c>
      <c r="T4414" s="86" t="str">
        <f t="shared" si="1065"/>
        <v/>
      </c>
      <c r="U4414" s="86" t="str">
        <f t="shared" si="1074"/>
        <v/>
      </c>
      <c r="V4414" s="95" t="str">
        <f t="shared" si="1066"/>
        <v/>
      </c>
      <c r="W4414" s="90" t="s">
        <v>282</v>
      </c>
      <c r="AE4414" s="92" t="str">
        <f t="shared" si="1067"/>
        <v/>
      </c>
      <c r="AF4414" s="96" t="str">
        <f t="shared" si="1068"/>
        <v>&lt;a name='19000100'&gt;&lt;b&gt;: 0 - Night Cat [5 Goldsborough St,  Easton, MD]&lt;/b&gt;&lt;/a&gt;&lt;br&gt;</v>
      </c>
      <c r="AG4414" s="97">
        <f t="shared" si="1069"/>
        <v>1900</v>
      </c>
      <c r="AH4414" s="97" t="str">
        <f t="shared" si="1070"/>
        <v>01</v>
      </c>
      <c r="AI4414" s="97" t="str">
        <f t="shared" si="1071"/>
        <v>00</v>
      </c>
      <c r="AJ4414" s="97" t="str">
        <f t="shared" si="1072"/>
        <v>19000100</v>
      </c>
    </row>
    <row r="4415" spans="4:36" ht="12" customHeight="1" x14ac:dyDescent="0.15">
      <c r="F4415" s="86" t="str">
        <f t="shared" si="1061"/>
        <v>Saturday</v>
      </c>
      <c r="G4415" s="91"/>
      <c r="H4415" s="92" t="str">
        <f>VLOOKUP(MONTH(G4415),VLOOKUP!$W$1:$X$24,2)</f>
        <v>January</v>
      </c>
      <c r="I4415" s="92" t="str">
        <f t="shared" si="1062"/>
        <v/>
      </c>
      <c r="J4415" s="93" t="s">
        <v>195</v>
      </c>
      <c r="L4415" s="86" t="str">
        <f t="shared" si="1073"/>
        <v>Night Cat [5 Goldsborough St,  Easton, MD]</v>
      </c>
      <c r="M4415" s="86">
        <f t="shared" si="1063"/>
        <v>0</v>
      </c>
      <c r="N4415" s="93" t="str">
        <f t="shared" si="1075"/>
        <v>Night Cat [5 Goldsborough St,  Easton, MD]</v>
      </c>
      <c r="O4415" s="90"/>
      <c r="S4415" s="95">
        <f t="shared" si="1064"/>
        <v>0</v>
      </c>
      <c r="T4415" s="86" t="str">
        <f t="shared" si="1065"/>
        <v/>
      </c>
      <c r="U4415" s="86" t="str">
        <f t="shared" si="1074"/>
        <v/>
      </c>
      <c r="V4415" s="95" t="str">
        <f t="shared" si="1066"/>
        <v/>
      </c>
      <c r="W4415" s="90" t="s">
        <v>282</v>
      </c>
      <c r="AE4415" s="92" t="str">
        <f t="shared" si="1067"/>
        <v/>
      </c>
      <c r="AF4415" s="96" t="str">
        <f t="shared" si="1068"/>
        <v>&lt;a name='19000100'&gt;&lt;b&gt;: 0 - Night Cat [5 Goldsborough St,  Easton, MD]&lt;/b&gt;&lt;/a&gt;&lt;br&gt;</v>
      </c>
      <c r="AG4415" s="97">
        <f t="shared" si="1069"/>
        <v>1900</v>
      </c>
      <c r="AH4415" s="97" t="str">
        <f t="shared" si="1070"/>
        <v>01</v>
      </c>
      <c r="AI4415" s="97" t="str">
        <f t="shared" si="1071"/>
        <v>00</v>
      </c>
      <c r="AJ4415" s="97" t="str">
        <f t="shared" si="1072"/>
        <v>19000100</v>
      </c>
    </row>
    <row r="4416" spans="4:36" ht="12" customHeight="1" x14ac:dyDescent="0.15">
      <c r="D4416" s="110"/>
      <c r="F4416" s="86" t="str">
        <f t="shared" si="1061"/>
        <v>Saturday</v>
      </c>
      <c r="G4416" s="91"/>
      <c r="H4416" s="92" t="str">
        <f>VLOOKUP(MONTH(G4416),VLOOKUP!$W$1:$X$24,2)</f>
        <v>January</v>
      </c>
      <c r="I4416" s="92" t="str">
        <f t="shared" si="1062"/>
        <v/>
      </c>
      <c r="J4416" s="93" t="s">
        <v>195</v>
      </c>
      <c r="L4416" s="86" t="str">
        <f t="shared" si="1073"/>
        <v>Night Cat [5 Goldsborough St,  Easton, MD]</v>
      </c>
      <c r="M4416" s="86">
        <f t="shared" si="1063"/>
        <v>0</v>
      </c>
      <c r="N4416" s="93" t="str">
        <f t="shared" si="1075"/>
        <v>Night Cat [5 Goldsborough St,  Easton, MD]</v>
      </c>
      <c r="O4416" s="90"/>
      <c r="S4416" s="95">
        <f t="shared" si="1064"/>
        <v>0</v>
      </c>
      <c r="T4416" s="86" t="str">
        <f t="shared" si="1065"/>
        <v/>
      </c>
      <c r="U4416" s="86" t="str">
        <f t="shared" si="1074"/>
        <v/>
      </c>
      <c r="V4416" s="95" t="str">
        <f t="shared" si="1066"/>
        <v/>
      </c>
      <c r="W4416" s="90" t="s">
        <v>282</v>
      </c>
      <c r="AE4416" s="92" t="str">
        <f t="shared" si="1067"/>
        <v/>
      </c>
      <c r="AF4416" s="96" t="str">
        <f t="shared" si="1068"/>
        <v>&lt;a name='19000100'&gt;&lt;b&gt;: 0 - Night Cat [5 Goldsborough St,  Easton, MD]&lt;/b&gt;&lt;/a&gt;&lt;br&gt;</v>
      </c>
      <c r="AG4416" s="97">
        <f t="shared" si="1069"/>
        <v>1900</v>
      </c>
      <c r="AH4416" s="97" t="str">
        <f t="shared" si="1070"/>
        <v>01</v>
      </c>
      <c r="AI4416" s="97" t="str">
        <f t="shared" si="1071"/>
        <v>00</v>
      </c>
      <c r="AJ4416" s="97" t="str">
        <f t="shared" si="1072"/>
        <v>19000100</v>
      </c>
    </row>
    <row r="4417" spans="4:36" ht="12" customHeight="1" x14ac:dyDescent="0.15">
      <c r="D4417" s="110"/>
      <c r="F4417" s="86" t="str">
        <f t="shared" si="1061"/>
        <v>Saturday</v>
      </c>
      <c r="G4417" s="91"/>
      <c r="H4417" s="92" t="str">
        <f>VLOOKUP(MONTH(G4417),VLOOKUP!$W$1:$X$24,2)</f>
        <v>January</v>
      </c>
      <c r="I4417" s="92" t="str">
        <f t="shared" si="1062"/>
        <v/>
      </c>
      <c r="J4417" s="93" t="s">
        <v>195</v>
      </c>
      <c r="L4417" s="86" t="str">
        <f t="shared" si="1073"/>
        <v>Night Cat [5 Goldsborough St,  Easton, MD]</v>
      </c>
      <c r="M4417" s="86">
        <f t="shared" si="1063"/>
        <v>0</v>
      </c>
      <c r="N4417" s="93" t="str">
        <f t="shared" si="1075"/>
        <v>Night Cat [5 Goldsborough St,  Easton, MD]</v>
      </c>
      <c r="O4417" s="90"/>
      <c r="S4417" s="95">
        <f t="shared" si="1064"/>
        <v>0</v>
      </c>
      <c r="T4417" s="86" t="str">
        <f t="shared" si="1065"/>
        <v/>
      </c>
      <c r="U4417" s="86" t="str">
        <f t="shared" si="1074"/>
        <v/>
      </c>
      <c r="V4417" s="95" t="str">
        <f t="shared" si="1066"/>
        <v/>
      </c>
      <c r="W4417" s="90" t="s">
        <v>282</v>
      </c>
      <c r="AE4417" s="92" t="str">
        <f t="shared" si="1067"/>
        <v/>
      </c>
      <c r="AF4417" s="96" t="str">
        <f t="shared" si="1068"/>
        <v>&lt;a name='19000100'&gt;&lt;b&gt;: 0 - Night Cat [5 Goldsborough St,  Easton, MD]&lt;/b&gt;&lt;/a&gt;&lt;br&gt;</v>
      </c>
      <c r="AG4417" s="97">
        <f t="shared" si="1069"/>
        <v>1900</v>
      </c>
      <c r="AH4417" s="97" t="str">
        <f t="shared" si="1070"/>
        <v>01</v>
      </c>
      <c r="AI4417" s="97" t="str">
        <f t="shared" si="1071"/>
        <v>00</v>
      </c>
      <c r="AJ4417" s="97" t="str">
        <f t="shared" si="1072"/>
        <v>19000100</v>
      </c>
    </row>
    <row r="4418" spans="4:36" ht="12" customHeight="1" x14ac:dyDescent="0.15">
      <c r="D4418" s="110"/>
      <c r="F4418" s="86" t="str">
        <f t="shared" ref="F4418:F4481" si="1076">IF(WEEKDAY(G4418)=1,"Sunday",IF(WEEKDAY(G4418)=2,"Monday",IF(WEEKDAY(G4418)=3,"Tuesday",IF(WEEKDAY(G4418)=4,"Wednesday",IF(WEEKDAY(G4418)=5,"Thursday",IF(WEEKDAY(G4418)=6,"Friday","Saturday"))))))</f>
        <v>Saturday</v>
      </c>
      <c r="G4418" s="91"/>
      <c r="H4418" s="92" t="str">
        <f>VLOOKUP(MONTH(G4418),VLOOKUP!$W$1:$X$24,2)</f>
        <v>January</v>
      </c>
      <c r="I4418" s="92" t="str">
        <f t="shared" ref="I4418:I4481" si="1077">IF(ISBLANK(G4418),"",F4418&amp;", "&amp;DAY(G4418)&amp;" "&amp;H4418&amp;" "&amp;YEAR(G4418))</f>
        <v/>
      </c>
      <c r="J4418" s="93" t="s">
        <v>195</v>
      </c>
      <c r="L4418" s="86" t="str">
        <f t="shared" si="1073"/>
        <v>Night Cat [5 Goldsborough St,  Easton, MD]</v>
      </c>
      <c r="M4418" s="86">
        <f t="shared" ref="M4418:M4481" si="1078">IF(ISBLANK(P4418),O4418,IF(ISBLANK(Q4418),O4418&amp;" and "&amp;P4418,IF(ISBLANK(R4418),O4418&amp;", "&amp;P4418&amp;", and "&amp;Q4418, O4418&amp;", "&amp;P4418&amp;", "&amp;Q4418&amp;", and "&amp;R4418)))</f>
        <v>0</v>
      </c>
      <c r="N4418" s="93" t="str">
        <f t="shared" si="1075"/>
        <v>Night Cat [5 Goldsborough St,  Easton, MD]</v>
      </c>
      <c r="O4418" s="90"/>
      <c r="S4418" s="95">
        <f t="shared" ref="S4418:S4481" si="1079">IF(LEFT(O4418,2)="A ",RIGHT(O4418,LEN(O4418)-2),IF(LEFT(O4418,3)="An ",RIGHT(O4418,LEN(O4418)-3),IF(LEFT(O4418,4)="The ",RIGHT(O4418,LEN(O4418)-4),IF(LEFT(O4418,3)="&lt;b&gt;",RIGHT(O4418,LEN(O4418)-3),IF(LEFT(O4418,4)="&lt;em&gt;",RIGHT(O4418,LEN(O4418)-4),O4418)))))</f>
        <v>0</v>
      </c>
      <c r="T4418" s="86" t="str">
        <f t="shared" ref="T4418:T4481" si="1080">IF(ISBLANK(G4418),"","&amp;#149; "&amp;IF(ISBLANK(C4418),"","&lt;S&gt;")&amp;IF(ISBLANK(A4418),"","&lt;a href='recommended.php#"&amp;AJ4418&amp;"'&gt;&lt;b&gt;&lt;em&gt;&lt;font color='#9C004D'&gt;RECOMMENDED&lt;/font&gt;&lt;/em&gt;&lt;/b&gt;&lt;/a&gt; - ")&amp;M4418&amp;" - &lt;b&gt;"&amp;L4418&amp;"&lt;/b&gt; "&amp;IF(B4418="Sold Out"," - &lt;font color='#000099'&gt;&lt;b&gt;&lt;I&gt;sold out&lt;/I&gt;&lt;/b&gt;&lt;/font&gt;","")&amp;IF(ISBLANK(C4418),"","&lt;/S&gt; &lt;b&gt;"&amp;C4418&amp;"&lt;/b&gt;")&amp;"&lt;br&gt;")</f>
        <v/>
      </c>
      <c r="U4418" s="86" t="str">
        <f t="shared" si="1074"/>
        <v/>
      </c>
      <c r="V4418" s="95" t="str">
        <f t="shared" ref="V4418:V4481" si="1081">IF(ISBLANK(G4418),"","&amp;#149; "&amp;IF(ISBLANK(C4418),"","&lt;S&gt;")&amp;IF(ISBLANK(A4418),"","&lt;a href='recommended.php#"&amp;AJ4418&amp;"'&gt;&lt;b&gt;&lt;em&gt;&lt;font color='#9C004D'&gt;RECOMMENDED&lt;/font&gt;&lt;/em&gt;&lt;/b&gt;&lt;/a&gt; - ")&amp;M4418&amp;" - &lt;b&gt;"&amp;L4418&amp;"&lt;/b&gt; "&amp;IF(B4418="Sold Out"," - &lt;font color='#000099'&gt;&lt;b&gt;&lt;I&gt;sold out&lt;/I&gt;&lt;/b&gt;&lt;/font&gt;","")&amp;IF(ISBLANK(C4418),"","&lt;/S&gt; &lt;b&gt;"&amp;C4418&amp;"&lt;/b&gt;")&amp;" - &lt;font color='#005500'&gt;&lt;b&gt;"&amp;E4418&amp;"&lt;/b&gt;&lt;/font&gt;&lt;br&gt;")</f>
        <v/>
      </c>
      <c r="W4418" s="90" t="s">
        <v>282</v>
      </c>
      <c r="AE4418" s="92" t="str">
        <f t="shared" ref="AE4418:AE4481" si="1082">IF(ISBLANK(G4418),"",F4418&amp;", "&amp;DAY(G4418)&amp;" "&amp;H4418&amp;" "&amp;YEAR(G4418)&amp;"      [&lt;a name='"&amp;AJ4418&amp;"' href='#"&amp;AJ4418&amp;"'&gt;link to this day&lt;/a&gt;]")</f>
        <v/>
      </c>
      <c r="AF4418" s="96" t="str">
        <f t="shared" ref="AF4418:AF4481" si="1083">"&lt;a name='"&amp;AJ4418&amp;"'&gt;&lt;b&gt;"&amp;I4418&amp;": "&amp;M4418&amp;" - "&amp;L4418&amp;"&lt;/b&gt;&lt;/a&gt;&lt;br&gt;"</f>
        <v>&lt;a name='19000100'&gt;&lt;b&gt;: 0 - Night Cat [5 Goldsborough St,  Easton, MD]&lt;/b&gt;&lt;/a&gt;&lt;br&gt;</v>
      </c>
      <c r="AG4418" s="97">
        <f t="shared" ref="AG4418:AG4481" si="1084">YEAR(G4418)</f>
        <v>1900</v>
      </c>
      <c r="AH4418" s="97" t="str">
        <f t="shared" ref="AH4418:AH4481" si="1085">IF(LEN(MONTH(G4418))=1,"0"&amp;MONTH(G4418),MONTH(G4418))</f>
        <v>01</v>
      </c>
      <c r="AI4418" s="97" t="str">
        <f t="shared" ref="AI4418:AI4481" si="1086">IF(LEN(DAY(G4418))=1,"0"&amp;DAY(G4418),DAY(G4418))</f>
        <v>00</v>
      </c>
      <c r="AJ4418" s="97" t="str">
        <f t="shared" ref="AJ4418:AJ4481" si="1087">AG4418&amp;AH4418&amp;AI4418</f>
        <v>19000100</v>
      </c>
    </row>
    <row r="4419" spans="4:36" ht="12" customHeight="1" x14ac:dyDescent="0.15">
      <c r="F4419" s="86" t="str">
        <f t="shared" si="1076"/>
        <v>Saturday</v>
      </c>
      <c r="G4419" s="91"/>
      <c r="H4419" s="92" t="str">
        <f>VLOOKUP(MONTH(G4419),VLOOKUP!$W$1:$X$24,2)</f>
        <v>January</v>
      </c>
      <c r="I4419" s="92" t="str">
        <f t="shared" si="1077"/>
        <v/>
      </c>
      <c r="J4419" s="93" t="s">
        <v>195</v>
      </c>
      <c r="L4419" s="86" t="str">
        <f t="shared" si="1073"/>
        <v>Night Cat [5 Goldsborough St,  Easton, MD]</v>
      </c>
      <c r="M4419" s="86">
        <f t="shared" si="1078"/>
        <v>0</v>
      </c>
      <c r="N4419" s="93" t="str">
        <f t="shared" si="1075"/>
        <v>Night Cat [5 Goldsborough St,  Easton, MD]</v>
      </c>
      <c r="O4419" s="90"/>
      <c r="S4419" s="95">
        <f t="shared" si="1079"/>
        <v>0</v>
      </c>
      <c r="T4419" s="86" t="str">
        <f t="shared" si="1080"/>
        <v/>
      </c>
      <c r="U4419" s="86" t="str">
        <f t="shared" si="1074"/>
        <v/>
      </c>
      <c r="V4419" s="95" t="str">
        <f t="shared" si="1081"/>
        <v/>
      </c>
      <c r="W4419" s="90" t="s">
        <v>282</v>
      </c>
      <c r="AE4419" s="92" t="str">
        <f t="shared" si="1082"/>
        <v/>
      </c>
      <c r="AF4419" s="96" t="str">
        <f t="shared" si="1083"/>
        <v>&lt;a name='19000100'&gt;&lt;b&gt;: 0 - Night Cat [5 Goldsborough St,  Easton, MD]&lt;/b&gt;&lt;/a&gt;&lt;br&gt;</v>
      </c>
      <c r="AG4419" s="97">
        <f t="shared" si="1084"/>
        <v>1900</v>
      </c>
      <c r="AH4419" s="97" t="str">
        <f t="shared" si="1085"/>
        <v>01</v>
      </c>
      <c r="AI4419" s="97" t="str">
        <f t="shared" si="1086"/>
        <v>00</v>
      </c>
      <c r="AJ4419" s="97" t="str">
        <f t="shared" si="1087"/>
        <v>19000100</v>
      </c>
    </row>
    <row r="4420" spans="4:36" ht="12" customHeight="1" x14ac:dyDescent="0.15">
      <c r="F4420" s="86" t="str">
        <f t="shared" si="1076"/>
        <v>Saturday</v>
      </c>
      <c r="G4420" s="91"/>
      <c r="H4420" s="92" t="str">
        <f>VLOOKUP(MONTH(G4420),VLOOKUP!$W$1:$X$24,2)</f>
        <v>January</v>
      </c>
      <c r="I4420" s="92" t="str">
        <f t="shared" si="1077"/>
        <v/>
      </c>
      <c r="J4420" s="93" t="s">
        <v>195</v>
      </c>
      <c r="L4420" s="86" t="str">
        <f t="shared" si="1073"/>
        <v>Night Cat [5 Goldsborough St,  Easton, MD]</v>
      </c>
      <c r="M4420" s="86">
        <f t="shared" si="1078"/>
        <v>0</v>
      </c>
      <c r="N4420" s="93" t="str">
        <f t="shared" si="1075"/>
        <v>Night Cat [5 Goldsborough St,  Easton, MD]</v>
      </c>
      <c r="O4420" s="90"/>
      <c r="S4420" s="95">
        <f t="shared" si="1079"/>
        <v>0</v>
      </c>
      <c r="T4420" s="86" t="str">
        <f t="shared" si="1080"/>
        <v/>
      </c>
      <c r="U4420" s="86" t="str">
        <f t="shared" si="1074"/>
        <v/>
      </c>
      <c r="V4420" s="95" t="str">
        <f t="shared" si="1081"/>
        <v/>
      </c>
      <c r="W4420" s="90" t="s">
        <v>282</v>
      </c>
      <c r="AE4420" s="92" t="str">
        <f t="shared" si="1082"/>
        <v/>
      </c>
      <c r="AF4420" s="96" t="str">
        <f t="shared" si="1083"/>
        <v>&lt;a name='19000100'&gt;&lt;b&gt;: 0 - Night Cat [5 Goldsborough St,  Easton, MD]&lt;/b&gt;&lt;/a&gt;&lt;br&gt;</v>
      </c>
      <c r="AG4420" s="97">
        <f t="shared" si="1084"/>
        <v>1900</v>
      </c>
      <c r="AH4420" s="97" t="str">
        <f t="shared" si="1085"/>
        <v>01</v>
      </c>
      <c r="AI4420" s="97" t="str">
        <f t="shared" si="1086"/>
        <v>00</v>
      </c>
      <c r="AJ4420" s="97" t="str">
        <f t="shared" si="1087"/>
        <v>19000100</v>
      </c>
    </row>
    <row r="4421" spans="4:36" ht="12" customHeight="1" x14ac:dyDescent="0.15">
      <c r="F4421" s="86" t="str">
        <f t="shared" si="1076"/>
        <v>Saturday</v>
      </c>
      <c r="G4421" s="91"/>
      <c r="H4421" s="92" t="str">
        <f>VLOOKUP(MONTH(G4421),VLOOKUP!$W$1:$X$24,2)</f>
        <v>January</v>
      </c>
      <c r="I4421" s="92" t="str">
        <f t="shared" si="1077"/>
        <v/>
      </c>
      <c r="J4421" s="93" t="s">
        <v>195</v>
      </c>
      <c r="L4421" s="86" t="str">
        <f t="shared" si="1073"/>
        <v>Night Cat [5 Goldsborough St,  Easton, MD]</v>
      </c>
      <c r="M4421" s="86">
        <f t="shared" si="1078"/>
        <v>0</v>
      </c>
      <c r="N4421" s="93" t="str">
        <f t="shared" si="1075"/>
        <v>Night Cat [5 Goldsborough St,  Easton, MD]</v>
      </c>
      <c r="O4421" s="90"/>
      <c r="S4421" s="95">
        <f t="shared" si="1079"/>
        <v>0</v>
      </c>
      <c r="T4421" s="86" t="str">
        <f t="shared" si="1080"/>
        <v/>
      </c>
      <c r="U4421" s="86" t="str">
        <f t="shared" si="1074"/>
        <v/>
      </c>
      <c r="V4421" s="95" t="str">
        <f t="shared" si="1081"/>
        <v/>
      </c>
      <c r="W4421" s="90" t="s">
        <v>282</v>
      </c>
      <c r="AE4421" s="92" t="str">
        <f t="shared" si="1082"/>
        <v/>
      </c>
      <c r="AF4421" s="96" t="str">
        <f t="shared" si="1083"/>
        <v>&lt;a name='19000100'&gt;&lt;b&gt;: 0 - Night Cat [5 Goldsborough St,  Easton, MD]&lt;/b&gt;&lt;/a&gt;&lt;br&gt;</v>
      </c>
      <c r="AG4421" s="97">
        <f t="shared" si="1084"/>
        <v>1900</v>
      </c>
      <c r="AH4421" s="97" t="str">
        <f t="shared" si="1085"/>
        <v>01</v>
      </c>
      <c r="AI4421" s="97" t="str">
        <f t="shared" si="1086"/>
        <v>00</v>
      </c>
      <c r="AJ4421" s="97" t="str">
        <f t="shared" si="1087"/>
        <v>19000100</v>
      </c>
    </row>
    <row r="4422" spans="4:36" ht="12" customHeight="1" x14ac:dyDescent="0.15">
      <c r="F4422" s="86" t="str">
        <f t="shared" si="1076"/>
        <v>Saturday</v>
      </c>
      <c r="G4422" s="91"/>
      <c r="H4422" s="92" t="str">
        <f>VLOOKUP(MONTH(G4422),VLOOKUP!$W$1:$X$24,2)</f>
        <v>January</v>
      </c>
      <c r="I4422" s="92" t="str">
        <f t="shared" si="1077"/>
        <v/>
      </c>
      <c r="J4422" s="93" t="s">
        <v>195</v>
      </c>
      <c r="L4422" s="86" t="str">
        <f t="shared" si="1073"/>
        <v>Night Cat [5 Goldsborough St,  Easton, MD]</v>
      </c>
      <c r="M4422" s="86">
        <f t="shared" si="1078"/>
        <v>0</v>
      </c>
      <c r="N4422" s="93" t="str">
        <f t="shared" si="1075"/>
        <v>Night Cat [5 Goldsborough St,  Easton, MD]</v>
      </c>
      <c r="O4422" s="90"/>
      <c r="S4422" s="95">
        <f t="shared" si="1079"/>
        <v>0</v>
      </c>
      <c r="T4422" s="86" t="str">
        <f t="shared" si="1080"/>
        <v/>
      </c>
      <c r="U4422" s="86" t="str">
        <f t="shared" si="1074"/>
        <v/>
      </c>
      <c r="V4422" s="95" t="str">
        <f t="shared" si="1081"/>
        <v/>
      </c>
      <c r="W4422" s="90" t="s">
        <v>282</v>
      </c>
      <c r="AE4422" s="92" t="str">
        <f t="shared" si="1082"/>
        <v/>
      </c>
      <c r="AF4422" s="96" t="str">
        <f t="shared" si="1083"/>
        <v>&lt;a name='19000100'&gt;&lt;b&gt;: 0 - Night Cat [5 Goldsborough St,  Easton, MD]&lt;/b&gt;&lt;/a&gt;&lt;br&gt;</v>
      </c>
      <c r="AG4422" s="97">
        <f t="shared" si="1084"/>
        <v>1900</v>
      </c>
      <c r="AH4422" s="97" t="str">
        <f t="shared" si="1085"/>
        <v>01</v>
      </c>
      <c r="AI4422" s="97" t="str">
        <f t="shared" si="1086"/>
        <v>00</v>
      </c>
      <c r="AJ4422" s="97" t="str">
        <f t="shared" si="1087"/>
        <v>19000100</v>
      </c>
    </row>
    <row r="4423" spans="4:36" ht="12" customHeight="1" x14ac:dyDescent="0.15">
      <c r="F4423" s="86" t="str">
        <f t="shared" si="1076"/>
        <v>Saturday</v>
      </c>
      <c r="G4423" s="91"/>
      <c r="H4423" s="92" t="str">
        <f>VLOOKUP(MONTH(G4423),VLOOKUP!$W$1:$X$24,2)</f>
        <v>January</v>
      </c>
      <c r="I4423" s="92" t="str">
        <f t="shared" si="1077"/>
        <v/>
      </c>
      <c r="J4423" s="93" t="s">
        <v>195</v>
      </c>
      <c r="L4423" s="86" t="str">
        <f t="shared" si="1073"/>
        <v>Night Cat [5 Goldsborough St,  Easton, MD]</v>
      </c>
      <c r="M4423" s="86">
        <f t="shared" si="1078"/>
        <v>0</v>
      </c>
      <c r="N4423" s="93" t="str">
        <f t="shared" si="1075"/>
        <v>Night Cat [5 Goldsborough St,  Easton, MD]</v>
      </c>
      <c r="O4423" s="90"/>
      <c r="S4423" s="95">
        <f t="shared" si="1079"/>
        <v>0</v>
      </c>
      <c r="T4423" s="86" t="str">
        <f t="shared" si="1080"/>
        <v/>
      </c>
      <c r="U4423" s="86" t="str">
        <f t="shared" si="1074"/>
        <v/>
      </c>
      <c r="V4423" s="95" t="str">
        <f t="shared" si="1081"/>
        <v/>
      </c>
      <c r="W4423" s="90" t="s">
        <v>282</v>
      </c>
      <c r="AE4423" s="92" t="str">
        <f t="shared" si="1082"/>
        <v/>
      </c>
      <c r="AF4423" s="96" t="str">
        <f t="shared" si="1083"/>
        <v>&lt;a name='19000100'&gt;&lt;b&gt;: 0 - Night Cat [5 Goldsborough St,  Easton, MD]&lt;/b&gt;&lt;/a&gt;&lt;br&gt;</v>
      </c>
      <c r="AG4423" s="97">
        <f t="shared" si="1084"/>
        <v>1900</v>
      </c>
      <c r="AH4423" s="97" t="str">
        <f t="shared" si="1085"/>
        <v>01</v>
      </c>
      <c r="AI4423" s="97" t="str">
        <f t="shared" si="1086"/>
        <v>00</v>
      </c>
      <c r="AJ4423" s="97" t="str">
        <f t="shared" si="1087"/>
        <v>19000100</v>
      </c>
    </row>
    <row r="4424" spans="4:36" ht="12" customHeight="1" x14ac:dyDescent="0.15">
      <c r="F4424" s="86" t="str">
        <f t="shared" si="1076"/>
        <v>Saturday</v>
      </c>
      <c r="G4424" s="91"/>
      <c r="H4424" s="92" t="str">
        <f>VLOOKUP(MONTH(G4424),VLOOKUP!$W$1:$X$24,2)</f>
        <v>January</v>
      </c>
      <c r="I4424" s="92" t="str">
        <f t="shared" si="1077"/>
        <v/>
      </c>
      <c r="J4424" s="93" t="s">
        <v>195</v>
      </c>
      <c r="L4424" s="86" t="str">
        <f t="shared" si="1073"/>
        <v>Night Cat [5 Goldsborough St,  Easton, MD]</v>
      </c>
      <c r="M4424" s="86">
        <f t="shared" si="1078"/>
        <v>0</v>
      </c>
      <c r="N4424" s="93" t="str">
        <f t="shared" si="1075"/>
        <v>Night Cat [5 Goldsborough St,  Easton, MD]</v>
      </c>
      <c r="O4424" s="90"/>
      <c r="S4424" s="95">
        <f t="shared" si="1079"/>
        <v>0</v>
      </c>
      <c r="T4424" s="86" t="str">
        <f t="shared" si="1080"/>
        <v/>
      </c>
      <c r="U4424" s="86" t="str">
        <f t="shared" si="1074"/>
        <v/>
      </c>
      <c r="V4424" s="95" t="str">
        <f t="shared" si="1081"/>
        <v/>
      </c>
      <c r="W4424" s="90" t="s">
        <v>282</v>
      </c>
      <c r="AE4424" s="92" t="str">
        <f t="shared" si="1082"/>
        <v/>
      </c>
      <c r="AF4424" s="96" t="str">
        <f t="shared" si="1083"/>
        <v>&lt;a name='19000100'&gt;&lt;b&gt;: 0 - Night Cat [5 Goldsborough St,  Easton, MD]&lt;/b&gt;&lt;/a&gt;&lt;br&gt;</v>
      </c>
      <c r="AG4424" s="97">
        <f t="shared" si="1084"/>
        <v>1900</v>
      </c>
      <c r="AH4424" s="97" t="str">
        <f t="shared" si="1085"/>
        <v>01</v>
      </c>
      <c r="AI4424" s="97" t="str">
        <f t="shared" si="1086"/>
        <v>00</v>
      </c>
      <c r="AJ4424" s="97" t="str">
        <f t="shared" si="1087"/>
        <v>19000100</v>
      </c>
    </row>
    <row r="4425" spans="4:36" ht="12" customHeight="1" x14ac:dyDescent="0.15">
      <c r="F4425" s="86" t="str">
        <f t="shared" si="1076"/>
        <v>Saturday</v>
      </c>
      <c r="G4425" s="91"/>
      <c r="H4425" s="92" t="str">
        <f>VLOOKUP(MONTH(G4425),VLOOKUP!$W$1:$X$24,2)</f>
        <v>January</v>
      </c>
      <c r="I4425" s="92" t="str">
        <f t="shared" si="1077"/>
        <v/>
      </c>
      <c r="J4425" s="93" t="s">
        <v>195</v>
      </c>
      <c r="L4425" s="86" t="str">
        <f t="shared" si="1073"/>
        <v>Night Cat [5 Goldsborough St,  Easton, MD]</v>
      </c>
      <c r="M4425" s="86">
        <f t="shared" si="1078"/>
        <v>0</v>
      </c>
      <c r="N4425" s="93" t="str">
        <f t="shared" si="1075"/>
        <v>Night Cat [5 Goldsborough St,  Easton, MD]</v>
      </c>
      <c r="O4425" s="90"/>
      <c r="S4425" s="95">
        <f t="shared" si="1079"/>
        <v>0</v>
      </c>
      <c r="T4425" s="86" t="str">
        <f t="shared" si="1080"/>
        <v/>
      </c>
      <c r="U4425" s="86" t="str">
        <f t="shared" si="1074"/>
        <v/>
      </c>
      <c r="V4425" s="95" t="str">
        <f t="shared" si="1081"/>
        <v/>
      </c>
      <c r="W4425" s="90" t="s">
        <v>282</v>
      </c>
      <c r="AE4425" s="92" t="str">
        <f t="shared" si="1082"/>
        <v/>
      </c>
      <c r="AF4425" s="96" t="str">
        <f t="shared" si="1083"/>
        <v>&lt;a name='19000100'&gt;&lt;b&gt;: 0 - Night Cat [5 Goldsborough St,  Easton, MD]&lt;/b&gt;&lt;/a&gt;&lt;br&gt;</v>
      </c>
      <c r="AG4425" s="97">
        <f t="shared" si="1084"/>
        <v>1900</v>
      </c>
      <c r="AH4425" s="97" t="str">
        <f t="shared" si="1085"/>
        <v>01</v>
      </c>
      <c r="AI4425" s="97" t="str">
        <f t="shared" si="1086"/>
        <v>00</v>
      </c>
      <c r="AJ4425" s="97" t="str">
        <f t="shared" si="1087"/>
        <v>19000100</v>
      </c>
    </row>
    <row r="4426" spans="4:36" ht="12" customHeight="1" x14ac:dyDescent="0.15">
      <c r="F4426" s="86" t="str">
        <f t="shared" si="1076"/>
        <v>Saturday</v>
      </c>
      <c r="G4426" s="91"/>
      <c r="H4426" s="92" t="str">
        <f>VLOOKUP(MONTH(G4426),VLOOKUP!$W$1:$X$24,2)</f>
        <v>January</v>
      </c>
      <c r="I4426" s="92" t="str">
        <f t="shared" si="1077"/>
        <v/>
      </c>
      <c r="J4426" s="93" t="s">
        <v>195</v>
      </c>
      <c r="L4426" s="86" t="str">
        <f t="shared" si="1073"/>
        <v>Night Cat [5 Goldsborough St,  Easton, MD]</v>
      </c>
      <c r="M4426" s="86">
        <f t="shared" si="1078"/>
        <v>0</v>
      </c>
      <c r="N4426" s="93" t="str">
        <f t="shared" si="1075"/>
        <v>Night Cat [5 Goldsborough St,  Easton, MD]</v>
      </c>
      <c r="O4426" s="90"/>
      <c r="S4426" s="95">
        <f t="shared" si="1079"/>
        <v>0</v>
      </c>
      <c r="T4426" s="86" t="str">
        <f t="shared" si="1080"/>
        <v/>
      </c>
      <c r="U4426" s="86" t="str">
        <f t="shared" si="1074"/>
        <v/>
      </c>
      <c r="V4426" s="95" t="str">
        <f t="shared" si="1081"/>
        <v/>
      </c>
      <c r="W4426" s="90" t="s">
        <v>282</v>
      </c>
      <c r="AE4426" s="92" t="str">
        <f t="shared" si="1082"/>
        <v/>
      </c>
      <c r="AF4426" s="96" t="str">
        <f t="shared" si="1083"/>
        <v>&lt;a name='19000100'&gt;&lt;b&gt;: 0 - Night Cat [5 Goldsborough St,  Easton, MD]&lt;/b&gt;&lt;/a&gt;&lt;br&gt;</v>
      </c>
      <c r="AG4426" s="97">
        <f t="shared" si="1084"/>
        <v>1900</v>
      </c>
      <c r="AH4426" s="97" t="str">
        <f t="shared" si="1085"/>
        <v>01</v>
      </c>
      <c r="AI4426" s="97" t="str">
        <f t="shared" si="1086"/>
        <v>00</v>
      </c>
      <c r="AJ4426" s="97" t="str">
        <f t="shared" si="1087"/>
        <v>19000100</v>
      </c>
    </row>
    <row r="4427" spans="4:36" ht="12" customHeight="1" x14ac:dyDescent="0.15">
      <c r="F4427" s="86" t="str">
        <f t="shared" si="1076"/>
        <v>Saturday</v>
      </c>
      <c r="G4427" s="91"/>
      <c r="H4427" s="92" t="str">
        <f>VLOOKUP(MONTH(G4427),VLOOKUP!$W$1:$X$24,2)</f>
        <v>January</v>
      </c>
      <c r="I4427" s="92" t="str">
        <f t="shared" si="1077"/>
        <v/>
      </c>
      <c r="J4427" s="93" t="s">
        <v>195</v>
      </c>
      <c r="L4427" s="86" t="str">
        <f t="shared" si="1073"/>
        <v>Night Cat [5 Goldsborough St,  Easton, MD]</v>
      </c>
      <c r="M4427" s="86">
        <f t="shared" si="1078"/>
        <v>0</v>
      </c>
      <c r="N4427" s="93" t="str">
        <f t="shared" si="1075"/>
        <v>Night Cat [5 Goldsborough St,  Easton, MD]</v>
      </c>
      <c r="O4427" s="90"/>
      <c r="S4427" s="95">
        <f t="shared" si="1079"/>
        <v>0</v>
      </c>
      <c r="T4427" s="86" t="str">
        <f t="shared" si="1080"/>
        <v/>
      </c>
      <c r="U4427" s="86" t="str">
        <f t="shared" si="1074"/>
        <v/>
      </c>
      <c r="V4427" s="95" t="str">
        <f t="shared" si="1081"/>
        <v/>
      </c>
      <c r="W4427" s="90" t="s">
        <v>282</v>
      </c>
      <c r="AE4427" s="92" t="str">
        <f t="shared" si="1082"/>
        <v/>
      </c>
      <c r="AF4427" s="96" t="str">
        <f t="shared" si="1083"/>
        <v>&lt;a name='19000100'&gt;&lt;b&gt;: 0 - Night Cat [5 Goldsborough St,  Easton, MD]&lt;/b&gt;&lt;/a&gt;&lt;br&gt;</v>
      </c>
      <c r="AG4427" s="97">
        <f t="shared" si="1084"/>
        <v>1900</v>
      </c>
      <c r="AH4427" s="97" t="str">
        <f t="shared" si="1085"/>
        <v>01</v>
      </c>
      <c r="AI4427" s="97" t="str">
        <f t="shared" si="1086"/>
        <v>00</v>
      </c>
      <c r="AJ4427" s="97" t="str">
        <f t="shared" si="1087"/>
        <v>19000100</v>
      </c>
    </row>
    <row r="4428" spans="4:36" ht="12" customHeight="1" x14ac:dyDescent="0.15">
      <c r="F4428" s="86" t="str">
        <f t="shared" si="1076"/>
        <v>Saturday</v>
      </c>
      <c r="G4428" s="91"/>
      <c r="H4428" s="92" t="str">
        <f>VLOOKUP(MONTH(G4428),VLOOKUP!$W$1:$X$24,2)</f>
        <v>January</v>
      </c>
      <c r="I4428" s="92" t="str">
        <f t="shared" si="1077"/>
        <v/>
      </c>
      <c r="J4428" s="93" t="s">
        <v>195</v>
      </c>
      <c r="L4428" s="86" t="str">
        <f t="shared" si="1073"/>
        <v>Night Cat [5 Goldsborough St,  Easton, MD]</v>
      </c>
      <c r="M4428" s="86">
        <f t="shared" si="1078"/>
        <v>0</v>
      </c>
      <c r="N4428" s="93" t="str">
        <f t="shared" si="1075"/>
        <v>Night Cat [5 Goldsborough St,  Easton, MD]</v>
      </c>
      <c r="O4428" s="90"/>
      <c r="S4428" s="95">
        <f t="shared" si="1079"/>
        <v>0</v>
      </c>
      <c r="T4428" s="86" t="str">
        <f t="shared" si="1080"/>
        <v/>
      </c>
      <c r="U4428" s="86" t="str">
        <f t="shared" si="1074"/>
        <v/>
      </c>
      <c r="V4428" s="95" t="str">
        <f t="shared" si="1081"/>
        <v/>
      </c>
      <c r="W4428" s="90" t="s">
        <v>282</v>
      </c>
      <c r="X4428" s="99"/>
      <c r="Y4428" s="99"/>
      <c r="AE4428" s="92" t="str">
        <f t="shared" si="1082"/>
        <v/>
      </c>
      <c r="AF4428" s="96" t="str">
        <f t="shared" si="1083"/>
        <v>&lt;a name='19000100'&gt;&lt;b&gt;: 0 - Night Cat [5 Goldsborough St,  Easton, MD]&lt;/b&gt;&lt;/a&gt;&lt;br&gt;</v>
      </c>
      <c r="AG4428" s="97">
        <f t="shared" si="1084"/>
        <v>1900</v>
      </c>
      <c r="AH4428" s="97" t="str">
        <f t="shared" si="1085"/>
        <v>01</v>
      </c>
      <c r="AI4428" s="97" t="str">
        <f t="shared" si="1086"/>
        <v>00</v>
      </c>
      <c r="AJ4428" s="97" t="str">
        <f t="shared" si="1087"/>
        <v>19000100</v>
      </c>
    </row>
    <row r="4429" spans="4:36" ht="12" customHeight="1" x14ac:dyDescent="0.15">
      <c r="F4429" s="86" t="str">
        <f t="shared" si="1076"/>
        <v>Saturday</v>
      </c>
      <c r="G4429" s="91"/>
      <c r="H4429" s="92" t="str">
        <f>VLOOKUP(MONTH(G4429),VLOOKUP!$W$1:$X$24,2)</f>
        <v>January</v>
      </c>
      <c r="I4429" s="92" t="str">
        <f t="shared" si="1077"/>
        <v/>
      </c>
      <c r="J4429" s="93" t="s">
        <v>195</v>
      </c>
      <c r="L4429" s="86" t="str">
        <f t="shared" si="1073"/>
        <v>Night Cat [5 Goldsborough St,  Easton, MD]</v>
      </c>
      <c r="M4429" s="86">
        <f t="shared" si="1078"/>
        <v>0</v>
      </c>
      <c r="N4429" s="93" t="str">
        <f t="shared" si="1075"/>
        <v>Night Cat [5 Goldsborough St,  Easton, MD]</v>
      </c>
      <c r="O4429" s="90"/>
      <c r="S4429" s="95">
        <f t="shared" si="1079"/>
        <v>0</v>
      </c>
      <c r="T4429" s="86" t="str">
        <f t="shared" si="1080"/>
        <v/>
      </c>
      <c r="U4429" s="86" t="str">
        <f t="shared" si="1074"/>
        <v/>
      </c>
      <c r="V4429" s="95" t="str">
        <f t="shared" si="1081"/>
        <v/>
      </c>
      <c r="W4429" s="90" t="s">
        <v>282</v>
      </c>
      <c r="AE4429" s="92" t="str">
        <f t="shared" si="1082"/>
        <v/>
      </c>
      <c r="AF4429" s="96" t="str">
        <f t="shared" si="1083"/>
        <v>&lt;a name='19000100'&gt;&lt;b&gt;: 0 - Night Cat [5 Goldsborough St,  Easton, MD]&lt;/b&gt;&lt;/a&gt;&lt;br&gt;</v>
      </c>
      <c r="AG4429" s="97">
        <f t="shared" si="1084"/>
        <v>1900</v>
      </c>
      <c r="AH4429" s="97" t="str">
        <f t="shared" si="1085"/>
        <v>01</v>
      </c>
      <c r="AI4429" s="97" t="str">
        <f t="shared" si="1086"/>
        <v>00</v>
      </c>
      <c r="AJ4429" s="97" t="str">
        <f t="shared" si="1087"/>
        <v>19000100</v>
      </c>
    </row>
    <row r="4430" spans="4:36" ht="12" customHeight="1" x14ac:dyDescent="0.15">
      <c r="F4430" s="86" t="str">
        <f t="shared" si="1076"/>
        <v>Saturday</v>
      </c>
      <c r="G4430" s="91"/>
      <c r="H4430" s="92" t="str">
        <f>VLOOKUP(MONTH(G4430),VLOOKUP!$W$1:$X$24,2)</f>
        <v>January</v>
      </c>
      <c r="I4430" s="92" t="str">
        <f t="shared" si="1077"/>
        <v/>
      </c>
      <c r="J4430" s="93" t="s">
        <v>195</v>
      </c>
      <c r="L4430" s="86" t="str">
        <f t="shared" si="1073"/>
        <v>Night Cat [5 Goldsborough St,  Easton, MD]</v>
      </c>
      <c r="M4430" s="86">
        <f t="shared" si="1078"/>
        <v>0</v>
      </c>
      <c r="N4430" s="93" t="str">
        <f t="shared" si="1075"/>
        <v>Night Cat [5 Goldsborough St,  Easton, MD]</v>
      </c>
      <c r="O4430" s="90"/>
      <c r="S4430" s="95">
        <f t="shared" si="1079"/>
        <v>0</v>
      </c>
      <c r="T4430" s="86" t="str">
        <f t="shared" si="1080"/>
        <v/>
      </c>
      <c r="U4430" s="86" t="str">
        <f t="shared" si="1074"/>
        <v/>
      </c>
      <c r="V4430" s="95" t="str">
        <f t="shared" si="1081"/>
        <v/>
      </c>
      <c r="W4430" s="90" t="s">
        <v>282</v>
      </c>
      <c r="AE4430" s="92" t="str">
        <f t="shared" si="1082"/>
        <v/>
      </c>
      <c r="AF4430" s="96" t="str">
        <f t="shared" si="1083"/>
        <v>&lt;a name='19000100'&gt;&lt;b&gt;: 0 - Night Cat [5 Goldsborough St,  Easton, MD]&lt;/b&gt;&lt;/a&gt;&lt;br&gt;</v>
      </c>
      <c r="AG4430" s="97">
        <f t="shared" si="1084"/>
        <v>1900</v>
      </c>
      <c r="AH4430" s="97" t="str">
        <f t="shared" si="1085"/>
        <v>01</v>
      </c>
      <c r="AI4430" s="97" t="str">
        <f t="shared" si="1086"/>
        <v>00</v>
      </c>
      <c r="AJ4430" s="97" t="str">
        <f t="shared" si="1087"/>
        <v>19000100</v>
      </c>
    </row>
    <row r="4431" spans="4:36" ht="12" customHeight="1" x14ac:dyDescent="0.15">
      <c r="F4431" s="86" t="str">
        <f t="shared" si="1076"/>
        <v>Saturday</v>
      </c>
      <c r="G4431" s="91"/>
      <c r="H4431" s="92" t="str">
        <f>VLOOKUP(MONTH(G4431),VLOOKUP!$W$1:$X$24,2)</f>
        <v>January</v>
      </c>
      <c r="I4431" s="92" t="str">
        <f t="shared" si="1077"/>
        <v/>
      </c>
      <c r="J4431" s="93" t="s">
        <v>195</v>
      </c>
      <c r="L4431" s="86" t="str">
        <f t="shared" si="1073"/>
        <v>Night Cat [5 Goldsborough St,  Easton, MD]</v>
      </c>
      <c r="M4431" s="86">
        <f t="shared" si="1078"/>
        <v>0</v>
      </c>
      <c r="N4431" s="93" t="str">
        <f t="shared" si="1075"/>
        <v>Night Cat [5 Goldsborough St,  Easton, MD]</v>
      </c>
      <c r="O4431" s="90"/>
      <c r="S4431" s="95">
        <f t="shared" si="1079"/>
        <v>0</v>
      </c>
      <c r="T4431" s="86" t="str">
        <f t="shared" si="1080"/>
        <v/>
      </c>
      <c r="U4431" s="86" t="str">
        <f t="shared" si="1074"/>
        <v/>
      </c>
      <c r="V4431" s="95" t="str">
        <f t="shared" si="1081"/>
        <v/>
      </c>
      <c r="W4431" s="90" t="s">
        <v>282</v>
      </c>
      <c r="AE4431" s="92" t="str">
        <f t="shared" si="1082"/>
        <v/>
      </c>
      <c r="AF4431" s="96" t="str">
        <f t="shared" si="1083"/>
        <v>&lt;a name='19000100'&gt;&lt;b&gt;: 0 - Night Cat [5 Goldsborough St,  Easton, MD]&lt;/b&gt;&lt;/a&gt;&lt;br&gt;</v>
      </c>
      <c r="AG4431" s="97">
        <f t="shared" si="1084"/>
        <v>1900</v>
      </c>
      <c r="AH4431" s="97" t="str">
        <f t="shared" si="1085"/>
        <v>01</v>
      </c>
      <c r="AI4431" s="97" t="str">
        <f t="shared" si="1086"/>
        <v>00</v>
      </c>
      <c r="AJ4431" s="97" t="str">
        <f t="shared" si="1087"/>
        <v>19000100</v>
      </c>
    </row>
    <row r="4432" spans="4:36" ht="12" customHeight="1" x14ac:dyDescent="0.15">
      <c r="F4432" s="86" t="str">
        <f t="shared" si="1076"/>
        <v>Saturday</v>
      </c>
      <c r="G4432" s="91"/>
      <c r="H4432" s="92" t="str">
        <f>VLOOKUP(MONTH(G4432),VLOOKUP!$W$1:$X$24,2)</f>
        <v>January</v>
      </c>
      <c r="I4432" s="92" t="str">
        <f t="shared" si="1077"/>
        <v/>
      </c>
      <c r="J4432" s="93" t="s">
        <v>195</v>
      </c>
      <c r="L4432" s="86" t="str">
        <f t="shared" si="1073"/>
        <v>Night Cat [5 Goldsborough St,  Easton, MD]</v>
      </c>
      <c r="M4432" s="86">
        <f t="shared" si="1078"/>
        <v>0</v>
      </c>
      <c r="N4432" s="93" t="str">
        <f t="shared" si="1075"/>
        <v>Night Cat [5 Goldsborough St,  Easton, MD]</v>
      </c>
      <c r="O4432" s="90"/>
      <c r="S4432" s="95">
        <f t="shared" si="1079"/>
        <v>0</v>
      </c>
      <c r="T4432" s="86" t="str">
        <f t="shared" si="1080"/>
        <v/>
      </c>
      <c r="U4432" s="86" t="str">
        <f t="shared" si="1074"/>
        <v/>
      </c>
      <c r="V4432" s="95" t="str">
        <f t="shared" si="1081"/>
        <v/>
      </c>
      <c r="W4432" s="90" t="s">
        <v>282</v>
      </c>
      <c r="AE4432" s="92" t="str">
        <f t="shared" si="1082"/>
        <v/>
      </c>
      <c r="AF4432" s="96" t="str">
        <f t="shared" si="1083"/>
        <v>&lt;a name='19000100'&gt;&lt;b&gt;: 0 - Night Cat [5 Goldsborough St,  Easton, MD]&lt;/b&gt;&lt;/a&gt;&lt;br&gt;</v>
      </c>
      <c r="AG4432" s="97">
        <f t="shared" si="1084"/>
        <v>1900</v>
      </c>
      <c r="AH4432" s="97" t="str">
        <f t="shared" si="1085"/>
        <v>01</v>
      </c>
      <c r="AI4432" s="97" t="str">
        <f t="shared" si="1086"/>
        <v>00</v>
      </c>
      <c r="AJ4432" s="97" t="str">
        <f t="shared" si="1087"/>
        <v>19000100</v>
      </c>
    </row>
    <row r="4433" spans="6:36" ht="12" customHeight="1" x14ac:dyDescent="0.15">
      <c r="F4433" s="86" t="str">
        <f t="shared" si="1076"/>
        <v>Saturday</v>
      </c>
      <c r="G4433" s="91"/>
      <c r="H4433" s="92" t="str">
        <f>VLOOKUP(MONTH(G4433),VLOOKUP!$W$1:$X$24,2)</f>
        <v>January</v>
      </c>
      <c r="I4433" s="92" t="str">
        <f t="shared" si="1077"/>
        <v/>
      </c>
      <c r="J4433" s="93" t="s">
        <v>195</v>
      </c>
      <c r="L4433" s="86" t="str">
        <f t="shared" si="1073"/>
        <v>Night Cat [5 Goldsborough St,  Easton, MD]</v>
      </c>
      <c r="M4433" s="86">
        <f t="shared" si="1078"/>
        <v>0</v>
      </c>
      <c r="N4433" s="93" t="str">
        <f t="shared" si="1075"/>
        <v>Night Cat [5 Goldsborough St,  Easton, MD]</v>
      </c>
      <c r="O4433" s="90"/>
      <c r="S4433" s="95">
        <f t="shared" si="1079"/>
        <v>0</v>
      </c>
      <c r="T4433" s="86" t="str">
        <f t="shared" si="1080"/>
        <v/>
      </c>
      <c r="U4433" s="86" t="str">
        <f t="shared" si="1074"/>
        <v/>
      </c>
      <c r="V4433" s="95" t="str">
        <f t="shared" si="1081"/>
        <v/>
      </c>
      <c r="W4433" s="90" t="s">
        <v>282</v>
      </c>
      <c r="AE4433" s="92" t="str">
        <f t="shared" si="1082"/>
        <v/>
      </c>
      <c r="AF4433" s="96" t="str">
        <f t="shared" si="1083"/>
        <v>&lt;a name='19000100'&gt;&lt;b&gt;: 0 - Night Cat [5 Goldsborough St,  Easton, MD]&lt;/b&gt;&lt;/a&gt;&lt;br&gt;</v>
      </c>
      <c r="AG4433" s="97">
        <f t="shared" si="1084"/>
        <v>1900</v>
      </c>
      <c r="AH4433" s="97" t="str">
        <f t="shared" si="1085"/>
        <v>01</v>
      </c>
      <c r="AI4433" s="97" t="str">
        <f t="shared" si="1086"/>
        <v>00</v>
      </c>
      <c r="AJ4433" s="97" t="str">
        <f t="shared" si="1087"/>
        <v>19000100</v>
      </c>
    </row>
    <row r="4434" spans="6:36" ht="12" customHeight="1" x14ac:dyDescent="0.15">
      <c r="F4434" s="86" t="str">
        <f t="shared" si="1076"/>
        <v>Saturday</v>
      </c>
      <c r="G4434" s="91"/>
      <c r="H4434" s="92" t="str">
        <f>VLOOKUP(MONTH(G4434),VLOOKUP!$W$1:$X$24,2)</f>
        <v>January</v>
      </c>
      <c r="I4434" s="92" t="str">
        <f t="shared" si="1077"/>
        <v/>
      </c>
      <c r="J4434" s="93" t="s">
        <v>195</v>
      </c>
      <c r="L4434" s="86" t="str">
        <f t="shared" si="1073"/>
        <v>Night Cat [5 Goldsborough St,  Easton, MD]</v>
      </c>
      <c r="M4434" s="86">
        <f t="shared" si="1078"/>
        <v>0</v>
      </c>
      <c r="N4434" s="93" t="str">
        <f t="shared" si="1075"/>
        <v>Night Cat [5 Goldsborough St,  Easton, MD]</v>
      </c>
      <c r="O4434" s="90"/>
      <c r="S4434" s="95">
        <f t="shared" si="1079"/>
        <v>0</v>
      </c>
      <c r="T4434" s="86" t="str">
        <f t="shared" si="1080"/>
        <v/>
      </c>
      <c r="U4434" s="86" t="str">
        <f t="shared" si="1074"/>
        <v/>
      </c>
      <c r="V4434" s="95" t="str">
        <f t="shared" si="1081"/>
        <v/>
      </c>
      <c r="W4434" s="90" t="s">
        <v>282</v>
      </c>
      <c r="X4434" s="99"/>
      <c r="Y4434" s="99"/>
      <c r="AE4434" s="92" t="str">
        <f t="shared" si="1082"/>
        <v/>
      </c>
      <c r="AF4434" s="96" t="str">
        <f t="shared" si="1083"/>
        <v>&lt;a name='19000100'&gt;&lt;b&gt;: 0 - Night Cat [5 Goldsborough St,  Easton, MD]&lt;/b&gt;&lt;/a&gt;&lt;br&gt;</v>
      </c>
      <c r="AG4434" s="97">
        <f t="shared" si="1084"/>
        <v>1900</v>
      </c>
      <c r="AH4434" s="97" t="str">
        <f t="shared" si="1085"/>
        <v>01</v>
      </c>
      <c r="AI4434" s="97" t="str">
        <f t="shared" si="1086"/>
        <v>00</v>
      </c>
      <c r="AJ4434" s="97" t="str">
        <f t="shared" si="1087"/>
        <v>19000100</v>
      </c>
    </row>
    <row r="4435" spans="6:36" ht="12" customHeight="1" x14ac:dyDescent="0.15">
      <c r="F4435" s="86" t="str">
        <f t="shared" si="1076"/>
        <v>Saturday</v>
      </c>
      <c r="G4435" s="91"/>
      <c r="H4435" s="92" t="str">
        <f>VLOOKUP(MONTH(G4435),VLOOKUP!$W$1:$X$24,2)</f>
        <v>January</v>
      </c>
      <c r="I4435" s="92" t="str">
        <f t="shared" si="1077"/>
        <v/>
      </c>
      <c r="J4435" s="93" t="s">
        <v>195</v>
      </c>
      <c r="L4435" s="86" t="str">
        <f t="shared" si="1073"/>
        <v>Night Cat [5 Goldsborough St,  Easton, MD]</v>
      </c>
      <c r="M4435" s="86">
        <f t="shared" si="1078"/>
        <v>0</v>
      </c>
      <c r="N4435" s="93" t="str">
        <f t="shared" si="1075"/>
        <v>Night Cat [5 Goldsborough St,  Easton, MD]</v>
      </c>
      <c r="O4435" s="90"/>
      <c r="S4435" s="95">
        <f t="shared" si="1079"/>
        <v>0</v>
      </c>
      <c r="T4435" s="86" t="str">
        <f t="shared" si="1080"/>
        <v/>
      </c>
      <c r="U4435" s="86" t="str">
        <f t="shared" si="1074"/>
        <v/>
      </c>
      <c r="V4435" s="95" t="str">
        <f t="shared" si="1081"/>
        <v/>
      </c>
      <c r="W4435" s="90" t="s">
        <v>282</v>
      </c>
      <c r="AE4435" s="92" t="str">
        <f t="shared" si="1082"/>
        <v/>
      </c>
      <c r="AF4435" s="96" t="str">
        <f t="shared" si="1083"/>
        <v>&lt;a name='19000100'&gt;&lt;b&gt;: 0 - Night Cat [5 Goldsborough St,  Easton, MD]&lt;/b&gt;&lt;/a&gt;&lt;br&gt;</v>
      </c>
      <c r="AG4435" s="97">
        <f t="shared" si="1084"/>
        <v>1900</v>
      </c>
      <c r="AH4435" s="97" t="str">
        <f t="shared" si="1085"/>
        <v>01</v>
      </c>
      <c r="AI4435" s="97" t="str">
        <f t="shared" si="1086"/>
        <v>00</v>
      </c>
      <c r="AJ4435" s="97" t="str">
        <f t="shared" si="1087"/>
        <v>19000100</v>
      </c>
    </row>
    <row r="4436" spans="6:36" ht="12" customHeight="1" x14ac:dyDescent="0.15">
      <c r="F4436" s="86" t="str">
        <f t="shared" si="1076"/>
        <v>Saturday</v>
      </c>
      <c r="G4436" s="91"/>
      <c r="H4436" s="92" t="str">
        <f>VLOOKUP(MONTH(G4436),VLOOKUP!$W$1:$X$24,2)</f>
        <v>January</v>
      </c>
      <c r="I4436" s="92" t="str">
        <f t="shared" si="1077"/>
        <v/>
      </c>
      <c r="J4436" s="93" t="s">
        <v>195</v>
      </c>
      <c r="L4436" s="86" t="str">
        <f t="shared" si="1073"/>
        <v>Night Cat [5 Goldsborough St,  Easton, MD]</v>
      </c>
      <c r="M4436" s="86">
        <f t="shared" si="1078"/>
        <v>0</v>
      </c>
      <c r="N4436" s="93" t="str">
        <f t="shared" si="1075"/>
        <v>Night Cat [5 Goldsborough St,  Easton, MD]</v>
      </c>
      <c r="O4436" s="90"/>
      <c r="S4436" s="95">
        <f t="shared" si="1079"/>
        <v>0</v>
      </c>
      <c r="T4436" s="86" t="str">
        <f t="shared" si="1080"/>
        <v/>
      </c>
      <c r="U4436" s="86" t="str">
        <f t="shared" si="1074"/>
        <v/>
      </c>
      <c r="V4436" s="95" t="str">
        <f t="shared" si="1081"/>
        <v/>
      </c>
      <c r="W4436" s="90" t="s">
        <v>282</v>
      </c>
      <c r="X4436" s="99"/>
      <c r="Y4436" s="99"/>
      <c r="AE4436" s="92" t="str">
        <f t="shared" si="1082"/>
        <v/>
      </c>
      <c r="AF4436" s="96" t="str">
        <f t="shared" si="1083"/>
        <v>&lt;a name='19000100'&gt;&lt;b&gt;: 0 - Night Cat [5 Goldsborough St,  Easton, MD]&lt;/b&gt;&lt;/a&gt;&lt;br&gt;</v>
      </c>
      <c r="AG4436" s="97">
        <f t="shared" si="1084"/>
        <v>1900</v>
      </c>
      <c r="AH4436" s="97" t="str">
        <f t="shared" si="1085"/>
        <v>01</v>
      </c>
      <c r="AI4436" s="97" t="str">
        <f t="shared" si="1086"/>
        <v>00</v>
      </c>
      <c r="AJ4436" s="97" t="str">
        <f t="shared" si="1087"/>
        <v>19000100</v>
      </c>
    </row>
    <row r="4437" spans="6:36" ht="12" customHeight="1" x14ac:dyDescent="0.15">
      <c r="F4437" s="86" t="str">
        <f t="shared" si="1076"/>
        <v>Saturday</v>
      </c>
      <c r="G4437" s="91"/>
      <c r="H4437" s="92" t="str">
        <f>VLOOKUP(MONTH(G4437),VLOOKUP!$W$1:$X$24,2)</f>
        <v>January</v>
      </c>
      <c r="I4437" s="92" t="str">
        <f t="shared" si="1077"/>
        <v/>
      </c>
      <c r="J4437" s="93" t="s">
        <v>195</v>
      </c>
      <c r="L4437" s="86" t="str">
        <f t="shared" si="1073"/>
        <v>Night Cat [5 Goldsborough St,  Easton, MD]</v>
      </c>
      <c r="M4437" s="86">
        <f t="shared" si="1078"/>
        <v>0</v>
      </c>
      <c r="N4437" s="93" t="str">
        <f t="shared" si="1075"/>
        <v>Night Cat [5 Goldsborough St,  Easton, MD]</v>
      </c>
      <c r="O4437" s="90"/>
      <c r="S4437" s="95">
        <f t="shared" si="1079"/>
        <v>0</v>
      </c>
      <c r="T4437" s="86" t="str">
        <f t="shared" si="1080"/>
        <v/>
      </c>
      <c r="U4437" s="86" t="str">
        <f t="shared" si="1074"/>
        <v/>
      </c>
      <c r="V4437" s="95" t="str">
        <f t="shared" si="1081"/>
        <v/>
      </c>
      <c r="W4437" s="90" t="s">
        <v>282</v>
      </c>
      <c r="AE4437" s="92" t="str">
        <f t="shared" si="1082"/>
        <v/>
      </c>
      <c r="AF4437" s="96" t="str">
        <f t="shared" si="1083"/>
        <v>&lt;a name='19000100'&gt;&lt;b&gt;: 0 - Night Cat [5 Goldsborough St,  Easton, MD]&lt;/b&gt;&lt;/a&gt;&lt;br&gt;</v>
      </c>
      <c r="AG4437" s="97">
        <f t="shared" si="1084"/>
        <v>1900</v>
      </c>
      <c r="AH4437" s="97" t="str">
        <f t="shared" si="1085"/>
        <v>01</v>
      </c>
      <c r="AI4437" s="97" t="str">
        <f t="shared" si="1086"/>
        <v>00</v>
      </c>
      <c r="AJ4437" s="97" t="str">
        <f t="shared" si="1087"/>
        <v>19000100</v>
      </c>
    </row>
    <row r="4438" spans="6:36" ht="12" customHeight="1" x14ac:dyDescent="0.15">
      <c r="F4438" s="86" t="str">
        <f t="shared" si="1076"/>
        <v>Saturday</v>
      </c>
      <c r="G4438" s="91"/>
      <c r="H4438" s="92" t="str">
        <f>VLOOKUP(MONTH(G4438),VLOOKUP!$W$1:$X$24,2)</f>
        <v>January</v>
      </c>
      <c r="I4438" s="92" t="str">
        <f t="shared" si="1077"/>
        <v/>
      </c>
      <c r="J4438" s="93" t="s">
        <v>195</v>
      </c>
      <c r="L4438" s="86" t="str">
        <f t="shared" si="1073"/>
        <v>Night Cat [5 Goldsborough St,  Easton, MD]</v>
      </c>
      <c r="M4438" s="86">
        <f t="shared" si="1078"/>
        <v>0</v>
      </c>
      <c r="N4438" s="93" t="str">
        <f t="shared" si="1075"/>
        <v>Night Cat [5 Goldsborough St,  Easton, MD]</v>
      </c>
      <c r="O4438" s="90"/>
      <c r="S4438" s="95">
        <f t="shared" si="1079"/>
        <v>0</v>
      </c>
      <c r="T4438" s="86" t="str">
        <f t="shared" si="1080"/>
        <v/>
      </c>
      <c r="U4438" s="86" t="str">
        <f t="shared" si="1074"/>
        <v/>
      </c>
      <c r="V4438" s="95" t="str">
        <f t="shared" si="1081"/>
        <v/>
      </c>
      <c r="W4438" s="90" t="s">
        <v>282</v>
      </c>
      <c r="AE4438" s="92" t="str">
        <f t="shared" si="1082"/>
        <v/>
      </c>
      <c r="AF4438" s="96" t="str">
        <f t="shared" si="1083"/>
        <v>&lt;a name='19000100'&gt;&lt;b&gt;: 0 - Night Cat [5 Goldsborough St,  Easton, MD]&lt;/b&gt;&lt;/a&gt;&lt;br&gt;</v>
      </c>
      <c r="AG4438" s="97">
        <f t="shared" si="1084"/>
        <v>1900</v>
      </c>
      <c r="AH4438" s="97" t="str">
        <f t="shared" si="1085"/>
        <v>01</v>
      </c>
      <c r="AI4438" s="97" t="str">
        <f t="shared" si="1086"/>
        <v>00</v>
      </c>
      <c r="AJ4438" s="97" t="str">
        <f t="shared" si="1087"/>
        <v>19000100</v>
      </c>
    </row>
    <row r="4439" spans="6:36" ht="12" customHeight="1" x14ac:dyDescent="0.15">
      <c r="F4439" s="86" t="str">
        <f t="shared" si="1076"/>
        <v>Saturday</v>
      </c>
      <c r="G4439" s="91"/>
      <c r="H4439" s="92" t="str">
        <f>VLOOKUP(MONTH(G4439),VLOOKUP!$W$1:$X$24,2)</f>
        <v>January</v>
      </c>
      <c r="I4439" s="92" t="str">
        <f t="shared" si="1077"/>
        <v/>
      </c>
      <c r="J4439" s="93" t="s">
        <v>195</v>
      </c>
      <c r="L4439" s="86" t="str">
        <f t="shared" si="1073"/>
        <v>Night Cat [5 Goldsborough St,  Easton, MD]</v>
      </c>
      <c r="M4439" s="86">
        <f t="shared" si="1078"/>
        <v>0</v>
      </c>
      <c r="N4439" s="93" t="str">
        <f t="shared" si="1075"/>
        <v>Night Cat [5 Goldsborough St,  Easton, MD]</v>
      </c>
      <c r="O4439" s="90"/>
      <c r="S4439" s="95">
        <f t="shared" si="1079"/>
        <v>0</v>
      </c>
      <c r="T4439" s="86" t="str">
        <f t="shared" si="1080"/>
        <v/>
      </c>
      <c r="U4439" s="86" t="str">
        <f t="shared" si="1074"/>
        <v/>
      </c>
      <c r="V4439" s="95" t="str">
        <f t="shared" si="1081"/>
        <v/>
      </c>
      <c r="W4439" s="90" t="s">
        <v>282</v>
      </c>
      <c r="AE4439" s="92" t="str">
        <f t="shared" si="1082"/>
        <v/>
      </c>
      <c r="AF4439" s="96" t="str">
        <f t="shared" si="1083"/>
        <v>&lt;a name='19000100'&gt;&lt;b&gt;: 0 - Night Cat [5 Goldsborough St,  Easton, MD]&lt;/b&gt;&lt;/a&gt;&lt;br&gt;</v>
      </c>
      <c r="AG4439" s="97">
        <f t="shared" si="1084"/>
        <v>1900</v>
      </c>
      <c r="AH4439" s="97" t="str">
        <f t="shared" si="1085"/>
        <v>01</v>
      </c>
      <c r="AI4439" s="97" t="str">
        <f t="shared" si="1086"/>
        <v>00</v>
      </c>
      <c r="AJ4439" s="97" t="str">
        <f t="shared" si="1087"/>
        <v>19000100</v>
      </c>
    </row>
    <row r="4440" spans="6:36" ht="12" customHeight="1" x14ac:dyDescent="0.15">
      <c r="F4440" s="86" t="str">
        <f t="shared" si="1076"/>
        <v>Saturday</v>
      </c>
      <c r="G4440" s="91"/>
      <c r="H4440" s="92" t="str">
        <f>VLOOKUP(MONTH(G4440),VLOOKUP!$W$1:$X$24,2)</f>
        <v>January</v>
      </c>
      <c r="I4440" s="92" t="str">
        <f t="shared" si="1077"/>
        <v/>
      </c>
      <c r="J4440" s="93" t="s">
        <v>195</v>
      </c>
      <c r="L4440" s="86" t="str">
        <f t="shared" si="1073"/>
        <v>Night Cat [5 Goldsborough St,  Easton, MD]</v>
      </c>
      <c r="M4440" s="86">
        <f t="shared" si="1078"/>
        <v>0</v>
      </c>
      <c r="N4440" s="93" t="str">
        <f t="shared" si="1075"/>
        <v>Night Cat [5 Goldsborough St,  Easton, MD]</v>
      </c>
      <c r="O4440" s="90"/>
      <c r="S4440" s="95">
        <f t="shared" si="1079"/>
        <v>0</v>
      </c>
      <c r="T4440" s="86" t="str">
        <f t="shared" si="1080"/>
        <v/>
      </c>
      <c r="U4440" s="86" t="str">
        <f t="shared" si="1074"/>
        <v/>
      </c>
      <c r="V4440" s="95" t="str">
        <f t="shared" si="1081"/>
        <v/>
      </c>
      <c r="W4440" s="90" t="s">
        <v>282</v>
      </c>
      <c r="AE4440" s="92" t="str">
        <f t="shared" si="1082"/>
        <v/>
      </c>
      <c r="AF4440" s="96" t="str">
        <f t="shared" si="1083"/>
        <v>&lt;a name='19000100'&gt;&lt;b&gt;: 0 - Night Cat [5 Goldsborough St,  Easton, MD]&lt;/b&gt;&lt;/a&gt;&lt;br&gt;</v>
      </c>
      <c r="AG4440" s="97">
        <f t="shared" si="1084"/>
        <v>1900</v>
      </c>
      <c r="AH4440" s="97" t="str">
        <f t="shared" si="1085"/>
        <v>01</v>
      </c>
      <c r="AI4440" s="97" t="str">
        <f t="shared" si="1086"/>
        <v>00</v>
      </c>
      <c r="AJ4440" s="97" t="str">
        <f t="shared" si="1087"/>
        <v>19000100</v>
      </c>
    </row>
    <row r="4441" spans="6:36" ht="12" customHeight="1" x14ac:dyDescent="0.15">
      <c r="F4441" s="86" t="str">
        <f t="shared" si="1076"/>
        <v>Saturday</v>
      </c>
      <c r="G4441" s="91"/>
      <c r="H4441" s="92" t="str">
        <f>VLOOKUP(MONTH(G4441),VLOOKUP!$W$1:$X$24,2)</f>
        <v>January</v>
      </c>
      <c r="I4441" s="92" t="str">
        <f t="shared" si="1077"/>
        <v/>
      </c>
      <c r="J4441" s="93" t="s">
        <v>195</v>
      </c>
      <c r="L4441" s="86" t="str">
        <f t="shared" si="1073"/>
        <v>Night Cat [5 Goldsborough St,  Easton, MD]</v>
      </c>
      <c r="M4441" s="86">
        <f t="shared" si="1078"/>
        <v>0</v>
      </c>
      <c r="N4441" s="93" t="str">
        <f t="shared" si="1075"/>
        <v>Night Cat [5 Goldsborough St,  Easton, MD]</v>
      </c>
      <c r="O4441" s="90"/>
      <c r="S4441" s="95">
        <f t="shared" si="1079"/>
        <v>0</v>
      </c>
      <c r="T4441" s="86" t="str">
        <f t="shared" si="1080"/>
        <v/>
      </c>
      <c r="U4441" s="86" t="str">
        <f t="shared" si="1074"/>
        <v/>
      </c>
      <c r="V4441" s="95" t="str">
        <f t="shared" si="1081"/>
        <v/>
      </c>
      <c r="W4441" s="90" t="s">
        <v>282</v>
      </c>
      <c r="AE4441" s="92" t="str">
        <f t="shared" si="1082"/>
        <v/>
      </c>
      <c r="AF4441" s="96" t="str">
        <f t="shared" si="1083"/>
        <v>&lt;a name='19000100'&gt;&lt;b&gt;: 0 - Night Cat [5 Goldsborough St,  Easton, MD]&lt;/b&gt;&lt;/a&gt;&lt;br&gt;</v>
      </c>
      <c r="AG4441" s="97">
        <f t="shared" si="1084"/>
        <v>1900</v>
      </c>
      <c r="AH4441" s="97" t="str">
        <f t="shared" si="1085"/>
        <v>01</v>
      </c>
      <c r="AI4441" s="97" t="str">
        <f t="shared" si="1086"/>
        <v>00</v>
      </c>
      <c r="AJ4441" s="97" t="str">
        <f t="shared" si="1087"/>
        <v>19000100</v>
      </c>
    </row>
    <row r="4442" spans="6:36" ht="12" customHeight="1" x14ac:dyDescent="0.15">
      <c r="F4442" s="86" t="str">
        <f t="shared" si="1076"/>
        <v>Saturday</v>
      </c>
      <c r="G4442" s="91"/>
      <c r="H4442" s="92" t="str">
        <f>VLOOKUP(MONTH(G4442),VLOOKUP!$W$1:$X$24,2)</f>
        <v>January</v>
      </c>
      <c r="I4442" s="92" t="str">
        <f t="shared" si="1077"/>
        <v/>
      </c>
      <c r="J4442" s="93" t="s">
        <v>195</v>
      </c>
      <c r="L4442" s="86" t="str">
        <f t="shared" si="1073"/>
        <v>Night Cat [5 Goldsborough St,  Easton, MD]</v>
      </c>
      <c r="M4442" s="86">
        <f t="shared" si="1078"/>
        <v>0</v>
      </c>
      <c r="N4442" s="93" t="str">
        <f t="shared" si="1075"/>
        <v>Night Cat [5 Goldsborough St,  Easton, MD]</v>
      </c>
      <c r="O4442" s="90"/>
      <c r="S4442" s="95">
        <f t="shared" si="1079"/>
        <v>0</v>
      </c>
      <c r="T4442" s="86" t="str">
        <f t="shared" si="1080"/>
        <v/>
      </c>
      <c r="U4442" s="86" t="str">
        <f t="shared" si="1074"/>
        <v/>
      </c>
      <c r="V4442" s="95" t="str">
        <f t="shared" si="1081"/>
        <v/>
      </c>
      <c r="W4442" s="90" t="s">
        <v>282</v>
      </c>
      <c r="AE4442" s="92" t="str">
        <f t="shared" si="1082"/>
        <v/>
      </c>
      <c r="AF4442" s="96" t="str">
        <f t="shared" si="1083"/>
        <v>&lt;a name='19000100'&gt;&lt;b&gt;: 0 - Night Cat [5 Goldsborough St,  Easton, MD]&lt;/b&gt;&lt;/a&gt;&lt;br&gt;</v>
      </c>
      <c r="AG4442" s="97">
        <f t="shared" si="1084"/>
        <v>1900</v>
      </c>
      <c r="AH4442" s="97" t="str">
        <f t="shared" si="1085"/>
        <v>01</v>
      </c>
      <c r="AI4442" s="97" t="str">
        <f t="shared" si="1086"/>
        <v>00</v>
      </c>
      <c r="AJ4442" s="97" t="str">
        <f t="shared" si="1087"/>
        <v>19000100</v>
      </c>
    </row>
    <row r="4443" spans="6:36" ht="12" customHeight="1" x14ac:dyDescent="0.15">
      <c r="F4443" s="86" t="str">
        <f t="shared" si="1076"/>
        <v>Saturday</v>
      </c>
      <c r="G4443" s="91"/>
      <c r="H4443" s="92" t="str">
        <f>VLOOKUP(MONTH(G4443),VLOOKUP!$W$1:$X$24,2)</f>
        <v>January</v>
      </c>
      <c r="I4443" s="92" t="str">
        <f t="shared" si="1077"/>
        <v/>
      </c>
      <c r="J4443" s="93" t="s">
        <v>195</v>
      </c>
      <c r="L4443" s="86" t="str">
        <f t="shared" si="1073"/>
        <v>Night Cat [5 Goldsborough St,  Easton, MD]</v>
      </c>
      <c r="M4443" s="86">
        <f t="shared" si="1078"/>
        <v>0</v>
      </c>
      <c r="N4443" s="93" t="str">
        <f t="shared" si="1075"/>
        <v>Night Cat [5 Goldsborough St,  Easton, MD]</v>
      </c>
      <c r="O4443" s="90"/>
      <c r="S4443" s="95">
        <f t="shared" si="1079"/>
        <v>0</v>
      </c>
      <c r="T4443" s="86" t="str">
        <f t="shared" si="1080"/>
        <v/>
      </c>
      <c r="U4443" s="86" t="str">
        <f t="shared" si="1074"/>
        <v/>
      </c>
      <c r="V4443" s="95" t="str">
        <f t="shared" si="1081"/>
        <v/>
      </c>
      <c r="W4443" s="90" t="s">
        <v>282</v>
      </c>
      <c r="AE4443" s="92" t="str">
        <f t="shared" si="1082"/>
        <v/>
      </c>
      <c r="AF4443" s="96" t="str">
        <f t="shared" si="1083"/>
        <v>&lt;a name='19000100'&gt;&lt;b&gt;: 0 - Night Cat [5 Goldsborough St,  Easton, MD]&lt;/b&gt;&lt;/a&gt;&lt;br&gt;</v>
      </c>
      <c r="AG4443" s="97">
        <f t="shared" si="1084"/>
        <v>1900</v>
      </c>
      <c r="AH4443" s="97" t="str">
        <f t="shared" si="1085"/>
        <v>01</v>
      </c>
      <c r="AI4443" s="97" t="str">
        <f t="shared" si="1086"/>
        <v>00</v>
      </c>
      <c r="AJ4443" s="97" t="str">
        <f t="shared" si="1087"/>
        <v>19000100</v>
      </c>
    </row>
    <row r="4444" spans="6:36" ht="12" customHeight="1" x14ac:dyDescent="0.15">
      <c r="F4444" s="86" t="str">
        <f t="shared" si="1076"/>
        <v>Saturday</v>
      </c>
      <c r="G4444" s="91"/>
      <c r="H4444" s="92" t="str">
        <f>VLOOKUP(MONTH(G4444),VLOOKUP!$W$1:$X$24,2)</f>
        <v>January</v>
      </c>
      <c r="I4444" s="92" t="str">
        <f t="shared" si="1077"/>
        <v/>
      </c>
      <c r="J4444" s="93" t="s">
        <v>195</v>
      </c>
      <c r="L4444" s="86" t="str">
        <f t="shared" si="1073"/>
        <v>Night Cat [5 Goldsborough St,  Easton, MD]</v>
      </c>
      <c r="M4444" s="86">
        <f t="shared" si="1078"/>
        <v>0</v>
      </c>
      <c r="N4444" s="93" t="str">
        <f t="shared" si="1075"/>
        <v>Night Cat [5 Goldsborough St,  Easton, MD]</v>
      </c>
      <c r="O4444" s="90"/>
      <c r="S4444" s="95">
        <f t="shared" si="1079"/>
        <v>0</v>
      </c>
      <c r="T4444" s="86" t="str">
        <f t="shared" si="1080"/>
        <v/>
      </c>
      <c r="U4444" s="86" t="str">
        <f t="shared" si="1074"/>
        <v/>
      </c>
      <c r="V4444" s="95" t="str">
        <f t="shared" si="1081"/>
        <v/>
      </c>
      <c r="W4444" s="90" t="s">
        <v>282</v>
      </c>
      <c r="AE4444" s="92" t="str">
        <f t="shared" si="1082"/>
        <v/>
      </c>
      <c r="AF4444" s="96" t="str">
        <f t="shared" si="1083"/>
        <v>&lt;a name='19000100'&gt;&lt;b&gt;: 0 - Night Cat [5 Goldsborough St,  Easton, MD]&lt;/b&gt;&lt;/a&gt;&lt;br&gt;</v>
      </c>
      <c r="AG4444" s="97">
        <f t="shared" si="1084"/>
        <v>1900</v>
      </c>
      <c r="AH4444" s="97" t="str">
        <f t="shared" si="1085"/>
        <v>01</v>
      </c>
      <c r="AI4444" s="97" t="str">
        <f t="shared" si="1086"/>
        <v>00</v>
      </c>
      <c r="AJ4444" s="97" t="str">
        <f t="shared" si="1087"/>
        <v>19000100</v>
      </c>
    </row>
    <row r="4445" spans="6:36" ht="12" customHeight="1" x14ac:dyDescent="0.15">
      <c r="F4445" s="86" t="str">
        <f t="shared" si="1076"/>
        <v>Saturday</v>
      </c>
      <c r="G4445" s="91"/>
      <c r="H4445" s="92" t="str">
        <f>VLOOKUP(MONTH(G4445),VLOOKUP!$W$1:$X$24,2)</f>
        <v>January</v>
      </c>
      <c r="I4445" s="92" t="str">
        <f t="shared" si="1077"/>
        <v/>
      </c>
      <c r="J4445" s="93" t="s">
        <v>195</v>
      </c>
      <c r="L4445" s="86" t="str">
        <f t="shared" ref="L4445:L4508" si="1088">IF(ISBLANK(K4445),N4445,N4445&amp;" ("&amp;K4445&amp;")")</f>
        <v>Night Cat [5 Goldsborough St,  Easton, MD]</v>
      </c>
      <c r="M4445" s="86">
        <f t="shared" si="1078"/>
        <v>0</v>
      </c>
      <c r="N4445" s="93" t="str">
        <f t="shared" si="1075"/>
        <v>Night Cat [5 Goldsborough St,  Easton, MD]</v>
      </c>
      <c r="O4445" s="90"/>
      <c r="S4445" s="95">
        <f t="shared" si="1079"/>
        <v>0</v>
      </c>
      <c r="T4445" s="86" t="str">
        <f t="shared" si="1080"/>
        <v/>
      </c>
      <c r="U4445" s="86" t="str">
        <f t="shared" si="1074"/>
        <v/>
      </c>
      <c r="V4445" s="95" t="str">
        <f t="shared" si="1081"/>
        <v/>
      </c>
      <c r="W4445" s="90" t="s">
        <v>282</v>
      </c>
      <c r="AE4445" s="92" t="str">
        <f t="shared" si="1082"/>
        <v/>
      </c>
      <c r="AF4445" s="96" t="str">
        <f t="shared" si="1083"/>
        <v>&lt;a name='19000100'&gt;&lt;b&gt;: 0 - Night Cat [5 Goldsborough St,  Easton, MD]&lt;/b&gt;&lt;/a&gt;&lt;br&gt;</v>
      </c>
      <c r="AG4445" s="97">
        <f t="shared" si="1084"/>
        <v>1900</v>
      </c>
      <c r="AH4445" s="97" t="str">
        <f t="shared" si="1085"/>
        <v>01</v>
      </c>
      <c r="AI4445" s="97" t="str">
        <f t="shared" si="1086"/>
        <v>00</v>
      </c>
      <c r="AJ4445" s="97" t="str">
        <f t="shared" si="1087"/>
        <v>19000100</v>
      </c>
    </row>
    <row r="4446" spans="6:36" ht="12" customHeight="1" x14ac:dyDescent="0.15">
      <c r="F4446" s="86" t="str">
        <f t="shared" si="1076"/>
        <v>Saturday</v>
      </c>
      <c r="G4446" s="91"/>
      <c r="H4446" s="92" t="str">
        <f>VLOOKUP(MONTH(G4446),VLOOKUP!$W$1:$X$24,2)</f>
        <v>January</v>
      </c>
      <c r="I4446" s="92" t="str">
        <f t="shared" si="1077"/>
        <v/>
      </c>
      <c r="J4446" s="93" t="s">
        <v>195</v>
      </c>
      <c r="L4446" s="86" t="str">
        <f t="shared" si="1088"/>
        <v>Night Cat [5 Goldsborough St,  Easton, MD]</v>
      </c>
      <c r="M4446" s="86">
        <f t="shared" si="1078"/>
        <v>0</v>
      </c>
      <c r="N4446" s="93" t="str">
        <f t="shared" si="1075"/>
        <v>Night Cat [5 Goldsborough St,  Easton, MD]</v>
      </c>
      <c r="O4446" s="90"/>
      <c r="S4446" s="95">
        <f t="shared" si="1079"/>
        <v>0</v>
      </c>
      <c r="T4446" s="86" t="str">
        <f t="shared" si="1080"/>
        <v/>
      </c>
      <c r="U4446" s="86" t="str">
        <f t="shared" si="1074"/>
        <v/>
      </c>
      <c r="V4446" s="95" t="str">
        <f t="shared" si="1081"/>
        <v/>
      </c>
      <c r="W4446" s="90" t="s">
        <v>282</v>
      </c>
      <c r="AE4446" s="92" t="str">
        <f t="shared" si="1082"/>
        <v/>
      </c>
      <c r="AF4446" s="96" t="str">
        <f t="shared" si="1083"/>
        <v>&lt;a name='19000100'&gt;&lt;b&gt;: 0 - Night Cat [5 Goldsborough St,  Easton, MD]&lt;/b&gt;&lt;/a&gt;&lt;br&gt;</v>
      </c>
      <c r="AG4446" s="97">
        <f t="shared" si="1084"/>
        <v>1900</v>
      </c>
      <c r="AH4446" s="97" t="str">
        <f t="shared" si="1085"/>
        <v>01</v>
      </c>
      <c r="AI4446" s="97" t="str">
        <f t="shared" si="1086"/>
        <v>00</v>
      </c>
      <c r="AJ4446" s="97" t="str">
        <f t="shared" si="1087"/>
        <v>19000100</v>
      </c>
    </row>
    <row r="4447" spans="6:36" ht="12" customHeight="1" x14ac:dyDescent="0.15">
      <c r="F4447" s="86" t="str">
        <f t="shared" si="1076"/>
        <v>Saturday</v>
      </c>
      <c r="G4447" s="91"/>
      <c r="H4447" s="92" t="str">
        <f>VLOOKUP(MONTH(G4447),VLOOKUP!$W$1:$X$24,2)</f>
        <v>January</v>
      </c>
      <c r="I4447" s="92" t="str">
        <f t="shared" si="1077"/>
        <v/>
      </c>
      <c r="J4447" s="93" t="s">
        <v>195</v>
      </c>
      <c r="L4447" s="86" t="str">
        <f t="shared" si="1088"/>
        <v>Night Cat [5 Goldsborough St,  Easton, MD]</v>
      </c>
      <c r="M4447" s="86">
        <f t="shared" si="1078"/>
        <v>0</v>
      </c>
      <c r="N4447" s="93" t="str">
        <f t="shared" si="1075"/>
        <v>Night Cat [5 Goldsborough St,  Easton, MD]</v>
      </c>
      <c r="O4447" s="90"/>
      <c r="S4447" s="95">
        <f t="shared" si="1079"/>
        <v>0</v>
      </c>
      <c r="T4447" s="86" t="str">
        <f t="shared" si="1080"/>
        <v/>
      </c>
      <c r="U4447" s="86" t="str">
        <f t="shared" si="1074"/>
        <v/>
      </c>
      <c r="V4447" s="95" t="str">
        <f t="shared" si="1081"/>
        <v/>
      </c>
      <c r="W4447" s="90" t="s">
        <v>282</v>
      </c>
      <c r="AE4447" s="92" t="str">
        <f t="shared" si="1082"/>
        <v/>
      </c>
      <c r="AF4447" s="96" t="str">
        <f t="shared" si="1083"/>
        <v>&lt;a name='19000100'&gt;&lt;b&gt;: 0 - Night Cat [5 Goldsborough St,  Easton, MD]&lt;/b&gt;&lt;/a&gt;&lt;br&gt;</v>
      </c>
      <c r="AG4447" s="97">
        <f t="shared" si="1084"/>
        <v>1900</v>
      </c>
      <c r="AH4447" s="97" t="str">
        <f t="shared" si="1085"/>
        <v>01</v>
      </c>
      <c r="AI4447" s="97" t="str">
        <f t="shared" si="1086"/>
        <v>00</v>
      </c>
      <c r="AJ4447" s="97" t="str">
        <f t="shared" si="1087"/>
        <v>19000100</v>
      </c>
    </row>
    <row r="4448" spans="6:36" ht="12" customHeight="1" x14ac:dyDescent="0.15">
      <c r="F4448" s="86" t="str">
        <f t="shared" si="1076"/>
        <v>Saturday</v>
      </c>
      <c r="G4448" s="91"/>
      <c r="H4448" s="92" t="str">
        <f>VLOOKUP(MONTH(G4448),VLOOKUP!$W$1:$X$24,2)</f>
        <v>January</v>
      </c>
      <c r="I4448" s="92" t="str">
        <f t="shared" si="1077"/>
        <v/>
      </c>
      <c r="J4448" s="93" t="s">
        <v>195</v>
      </c>
      <c r="L4448" s="86" t="str">
        <f t="shared" si="1088"/>
        <v>Night Cat [5 Goldsborough St,  Easton, MD]</v>
      </c>
      <c r="M4448" s="86">
        <f t="shared" si="1078"/>
        <v>0</v>
      </c>
      <c r="N4448" s="93" t="str">
        <f t="shared" si="1075"/>
        <v>Night Cat [5 Goldsborough St,  Easton, MD]</v>
      </c>
      <c r="O4448" s="90"/>
      <c r="S4448" s="95">
        <f t="shared" si="1079"/>
        <v>0</v>
      </c>
      <c r="T4448" s="86" t="str">
        <f t="shared" si="1080"/>
        <v/>
      </c>
      <c r="U4448" s="86" t="str">
        <f t="shared" si="1074"/>
        <v/>
      </c>
      <c r="V4448" s="95" t="str">
        <f t="shared" si="1081"/>
        <v/>
      </c>
      <c r="W4448" s="90" t="s">
        <v>282</v>
      </c>
      <c r="AE4448" s="92" t="str">
        <f t="shared" si="1082"/>
        <v/>
      </c>
      <c r="AF4448" s="96" t="str">
        <f t="shared" si="1083"/>
        <v>&lt;a name='19000100'&gt;&lt;b&gt;: 0 - Night Cat [5 Goldsborough St,  Easton, MD]&lt;/b&gt;&lt;/a&gt;&lt;br&gt;</v>
      </c>
      <c r="AG4448" s="97">
        <f t="shared" si="1084"/>
        <v>1900</v>
      </c>
      <c r="AH4448" s="97" t="str">
        <f t="shared" si="1085"/>
        <v>01</v>
      </c>
      <c r="AI4448" s="97" t="str">
        <f t="shared" si="1086"/>
        <v>00</v>
      </c>
      <c r="AJ4448" s="97" t="str">
        <f t="shared" si="1087"/>
        <v>19000100</v>
      </c>
    </row>
    <row r="4449" spans="6:36" ht="12" customHeight="1" x14ac:dyDescent="0.15">
      <c r="F4449" s="86" t="str">
        <f t="shared" si="1076"/>
        <v>Saturday</v>
      </c>
      <c r="H4449" s="92" t="str">
        <f>VLOOKUP(MONTH(G4449),VLOOKUP!$W$1:$X$24,2)</f>
        <v>January</v>
      </c>
      <c r="I4449" s="92" t="str">
        <f t="shared" si="1077"/>
        <v/>
      </c>
      <c r="J4449" s="109" t="s">
        <v>1081</v>
      </c>
      <c r="K4449" s="106"/>
      <c r="L4449" s="86" t="str">
        <f t="shared" si="1088"/>
        <v>North Ave. Lot [10 W. North Ave, Baltimore, MD]</v>
      </c>
      <c r="M4449" s="86">
        <f t="shared" si="1078"/>
        <v>0</v>
      </c>
      <c r="N4449" s="93" t="str">
        <f t="shared" si="1075"/>
        <v>North Ave. Lot [10 W. North Ave, Baltimore, MD]</v>
      </c>
      <c r="O4449" s="107"/>
      <c r="P4449" s="107"/>
      <c r="Q4449" s="107"/>
      <c r="R4449" s="107"/>
      <c r="S4449" s="95">
        <f t="shared" si="1079"/>
        <v>0</v>
      </c>
      <c r="T4449" s="86" t="str">
        <f t="shared" si="1080"/>
        <v/>
      </c>
      <c r="U4449" s="86" t="str">
        <f t="shared" si="1074"/>
        <v/>
      </c>
      <c r="V4449" s="95" t="str">
        <f t="shared" si="1081"/>
        <v/>
      </c>
      <c r="W4449" s="108" t="s">
        <v>282</v>
      </c>
      <c r="AE4449" s="92" t="str">
        <f t="shared" si="1082"/>
        <v/>
      </c>
      <c r="AF4449" s="96" t="str">
        <f t="shared" si="1083"/>
        <v>&lt;a name='19000100'&gt;&lt;b&gt;: 0 - North Ave. Lot [10 W. North Ave, Baltimore, MD]&lt;/b&gt;&lt;/a&gt;&lt;br&gt;</v>
      </c>
      <c r="AG4449" s="97">
        <f t="shared" si="1084"/>
        <v>1900</v>
      </c>
      <c r="AH4449" s="97" t="str">
        <f t="shared" si="1085"/>
        <v>01</v>
      </c>
      <c r="AI4449" s="97" t="str">
        <f t="shared" si="1086"/>
        <v>00</v>
      </c>
      <c r="AJ4449" s="97" t="str">
        <f t="shared" si="1087"/>
        <v>19000100</v>
      </c>
    </row>
    <row r="4450" spans="6:36" ht="12" customHeight="1" x14ac:dyDescent="0.15">
      <c r="F4450" s="86" t="str">
        <f t="shared" si="1076"/>
        <v>Saturday</v>
      </c>
      <c r="H4450" s="92" t="str">
        <f>VLOOKUP(MONTH(G4450),VLOOKUP!$W$1:$X$24,2)</f>
        <v>January</v>
      </c>
      <c r="I4450" s="92" t="str">
        <f t="shared" si="1077"/>
        <v/>
      </c>
      <c r="J4450" s="109" t="s">
        <v>1081</v>
      </c>
      <c r="K4450" s="106"/>
      <c r="L4450" s="86" t="str">
        <f t="shared" si="1088"/>
        <v>North Ave. Lot [10 W. North Ave, Baltimore, MD]</v>
      </c>
      <c r="M4450" s="86">
        <f t="shared" si="1078"/>
        <v>0</v>
      </c>
      <c r="N4450" s="93" t="str">
        <f t="shared" si="1075"/>
        <v>North Ave. Lot [10 W. North Ave, Baltimore, MD]</v>
      </c>
      <c r="O4450" s="107"/>
      <c r="P4450" s="107"/>
      <c r="Q4450" s="107"/>
      <c r="R4450" s="107"/>
      <c r="S4450" s="95">
        <f t="shared" si="1079"/>
        <v>0</v>
      </c>
      <c r="T4450" s="86" t="str">
        <f t="shared" si="1080"/>
        <v/>
      </c>
      <c r="U4450" s="86" t="str">
        <f t="shared" si="1074"/>
        <v/>
      </c>
      <c r="V4450" s="95" t="str">
        <f t="shared" si="1081"/>
        <v/>
      </c>
      <c r="W4450" s="108" t="s">
        <v>282</v>
      </c>
      <c r="AE4450" s="92" t="str">
        <f t="shared" si="1082"/>
        <v/>
      </c>
      <c r="AF4450" s="96" t="str">
        <f t="shared" si="1083"/>
        <v>&lt;a name='19000100'&gt;&lt;b&gt;: 0 - North Ave. Lot [10 W. North Ave, Baltimore, MD]&lt;/b&gt;&lt;/a&gt;&lt;br&gt;</v>
      </c>
      <c r="AG4450" s="97">
        <f t="shared" si="1084"/>
        <v>1900</v>
      </c>
      <c r="AH4450" s="97" t="str">
        <f t="shared" si="1085"/>
        <v>01</v>
      </c>
      <c r="AI4450" s="97" t="str">
        <f t="shared" si="1086"/>
        <v>00</v>
      </c>
      <c r="AJ4450" s="97" t="str">
        <f t="shared" si="1087"/>
        <v>19000100</v>
      </c>
    </row>
    <row r="4451" spans="6:36" ht="12" customHeight="1" x14ac:dyDescent="0.15">
      <c r="F4451" s="86" t="str">
        <f t="shared" si="1076"/>
        <v>Saturday</v>
      </c>
      <c r="H4451" s="92" t="str">
        <f>VLOOKUP(MONTH(G4451),VLOOKUP!$W$1:$X$24,2)</f>
        <v>January</v>
      </c>
      <c r="I4451" s="92" t="str">
        <f t="shared" si="1077"/>
        <v/>
      </c>
      <c r="J4451" s="109" t="s">
        <v>1081</v>
      </c>
      <c r="K4451" s="106"/>
      <c r="L4451" s="86" t="str">
        <f t="shared" si="1088"/>
        <v>North Ave. Lot [10 W. North Ave, Baltimore, MD]</v>
      </c>
      <c r="M4451" s="86">
        <f t="shared" si="1078"/>
        <v>0</v>
      </c>
      <c r="N4451" s="93" t="str">
        <f t="shared" si="1075"/>
        <v>North Ave. Lot [10 W. North Ave, Baltimore, MD]</v>
      </c>
      <c r="O4451" s="107"/>
      <c r="P4451" s="107"/>
      <c r="Q4451" s="107"/>
      <c r="R4451" s="107"/>
      <c r="S4451" s="95">
        <f t="shared" si="1079"/>
        <v>0</v>
      </c>
      <c r="T4451" s="86" t="str">
        <f t="shared" si="1080"/>
        <v/>
      </c>
      <c r="U4451" s="86" t="str">
        <f t="shared" si="1074"/>
        <v/>
      </c>
      <c r="V4451" s="95" t="str">
        <f t="shared" si="1081"/>
        <v/>
      </c>
      <c r="W4451" s="108" t="s">
        <v>282</v>
      </c>
      <c r="AE4451" s="92" t="str">
        <f t="shared" si="1082"/>
        <v/>
      </c>
      <c r="AF4451" s="96" t="str">
        <f t="shared" si="1083"/>
        <v>&lt;a name='19000100'&gt;&lt;b&gt;: 0 - North Ave. Lot [10 W. North Ave, Baltimore, MD]&lt;/b&gt;&lt;/a&gt;&lt;br&gt;</v>
      </c>
      <c r="AG4451" s="97">
        <f t="shared" si="1084"/>
        <v>1900</v>
      </c>
      <c r="AH4451" s="97" t="str">
        <f t="shared" si="1085"/>
        <v>01</v>
      </c>
      <c r="AI4451" s="97" t="str">
        <f t="shared" si="1086"/>
        <v>00</v>
      </c>
      <c r="AJ4451" s="97" t="str">
        <f t="shared" si="1087"/>
        <v>19000100</v>
      </c>
    </row>
    <row r="4452" spans="6:36" ht="12" customHeight="1" x14ac:dyDescent="0.15">
      <c r="F4452" s="86" t="str">
        <f t="shared" si="1076"/>
        <v>Saturday</v>
      </c>
      <c r="G4452" s="91"/>
      <c r="H4452" s="92" t="str">
        <f>VLOOKUP(MONTH(G4452),VLOOKUP!$W$1:$X$24,2)</f>
        <v>January</v>
      </c>
      <c r="I4452" s="92" t="str">
        <f t="shared" si="1077"/>
        <v/>
      </c>
      <c r="J4452" s="93" t="s">
        <v>1684</v>
      </c>
      <c r="K4452" s="90" t="s">
        <v>1685</v>
      </c>
      <c r="L4452" s="86" t="str">
        <f t="shared" si="1088"/>
        <v>Northern Virginia Community College [8333 Little River Turnpike Annandale, VA] (The Verizion Gallery - Richard J.Ernst Cultural Center )</v>
      </c>
      <c r="M4452" s="86">
        <f t="shared" si="1078"/>
        <v>0</v>
      </c>
      <c r="N4452" s="93" t="str">
        <f t="shared" si="1075"/>
        <v>Northern Virginia Community College [8333 Little River Turnpike Annandale, VA]</v>
      </c>
      <c r="O4452" s="90"/>
      <c r="S4452" s="95">
        <f t="shared" si="1079"/>
        <v>0</v>
      </c>
      <c r="T4452" s="86" t="str">
        <f t="shared" si="1080"/>
        <v/>
      </c>
      <c r="U4452" s="86" t="str">
        <f t="shared" si="1074"/>
        <v/>
      </c>
      <c r="V4452" s="95" t="str">
        <f t="shared" si="1081"/>
        <v/>
      </c>
      <c r="AE4452" s="92" t="str">
        <f t="shared" si="1082"/>
        <v/>
      </c>
      <c r="AF4452" s="96" t="str">
        <f t="shared" si="1083"/>
        <v>&lt;a name='19000100'&gt;&lt;b&gt;: 0 - Northern Virginia Community College [8333 Little River Turnpike Annandale, VA] (The Verizion Gallery - Richard J.Ernst Cultural Center )&lt;/b&gt;&lt;/a&gt;&lt;br&gt;</v>
      </c>
      <c r="AG4452" s="97">
        <f t="shared" si="1084"/>
        <v>1900</v>
      </c>
      <c r="AH4452" s="97" t="str">
        <f t="shared" si="1085"/>
        <v>01</v>
      </c>
      <c r="AI4452" s="97" t="str">
        <f t="shared" si="1086"/>
        <v>00</v>
      </c>
      <c r="AJ4452" s="97" t="str">
        <f t="shared" si="1087"/>
        <v>19000100</v>
      </c>
    </row>
    <row r="4453" spans="6:36" ht="12" customHeight="1" x14ac:dyDescent="0.15">
      <c r="F4453" s="86" t="str">
        <f t="shared" si="1076"/>
        <v>Saturday</v>
      </c>
      <c r="G4453" s="91"/>
      <c r="H4453" s="92" t="str">
        <f>VLOOKUP(MONTH(G4453),VLOOKUP!$W$1:$X$24,2)</f>
        <v>January</v>
      </c>
      <c r="I4453" s="92" t="str">
        <f t="shared" si="1077"/>
        <v/>
      </c>
      <c r="J4453" s="93" t="s">
        <v>1684</v>
      </c>
      <c r="K4453" s="90" t="s">
        <v>1685</v>
      </c>
      <c r="L4453" s="86" t="str">
        <f t="shared" si="1088"/>
        <v>Northern Virginia Community College [8333 Little River Turnpike Annandale, VA] (The Verizion Gallery - Richard J.Ernst Cultural Center )</v>
      </c>
      <c r="M4453" s="86">
        <f t="shared" si="1078"/>
        <v>0</v>
      </c>
      <c r="N4453" s="93" t="str">
        <f t="shared" si="1075"/>
        <v>Northern Virginia Community College [8333 Little River Turnpike Annandale, VA]</v>
      </c>
      <c r="O4453" s="90"/>
      <c r="S4453" s="95">
        <f t="shared" si="1079"/>
        <v>0</v>
      </c>
      <c r="T4453" s="86" t="str">
        <f t="shared" si="1080"/>
        <v/>
      </c>
      <c r="U4453" s="86" t="str">
        <f t="shared" si="1074"/>
        <v/>
      </c>
      <c r="V4453" s="95" t="str">
        <f t="shared" si="1081"/>
        <v/>
      </c>
      <c r="AE4453" s="92" t="str">
        <f t="shared" si="1082"/>
        <v/>
      </c>
      <c r="AF4453" s="96" t="str">
        <f t="shared" si="1083"/>
        <v>&lt;a name='19000100'&gt;&lt;b&gt;: 0 - Northern Virginia Community College [8333 Little River Turnpike Annandale, VA] (The Verizion Gallery - Richard J.Ernst Cultural Center )&lt;/b&gt;&lt;/a&gt;&lt;br&gt;</v>
      </c>
      <c r="AG4453" s="97">
        <f t="shared" si="1084"/>
        <v>1900</v>
      </c>
      <c r="AH4453" s="97" t="str">
        <f t="shared" si="1085"/>
        <v>01</v>
      </c>
      <c r="AI4453" s="97" t="str">
        <f t="shared" si="1086"/>
        <v>00</v>
      </c>
      <c r="AJ4453" s="97" t="str">
        <f t="shared" si="1087"/>
        <v>19000100</v>
      </c>
    </row>
    <row r="4454" spans="6:36" ht="12" customHeight="1" x14ac:dyDescent="0.15">
      <c r="F4454" s="86" t="str">
        <f t="shared" si="1076"/>
        <v>Saturday</v>
      </c>
      <c r="G4454" s="91"/>
      <c r="H4454" s="92" t="str">
        <f>VLOOKUP(MONTH(G4454),VLOOKUP!$W$1:$X$24,2)</f>
        <v>January</v>
      </c>
      <c r="I4454" s="92" t="str">
        <f t="shared" si="1077"/>
        <v/>
      </c>
      <c r="J4454" s="93" t="s">
        <v>1684</v>
      </c>
      <c r="K4454" s="90" t="s">
        <v>1685</v>
      </c>
      <c r="L4454" s="86" t="str">
        <f t="shared" si="1088"/>
        <v>Northern Virginia Community College [8333 Little River Turnpike Annandale, VA] (The Verizion Gallery - Richard J.Ernst Cultural Center )</v>
      </c>
      <c r="M4454" s="86">
        <f t="shared" si="1078"/>
        <v>0</v>
      </c>
      <c r="N4454" s="93" t="str">
        <f t="shared" si="1075"/>
        <v>Northern Virginia Community College [8333 Little River Turnpike Annandale, VA]</v>
      </c>
      <c r="O4454" s="90"/>
      <c r="S4454" s="95">
        <f t="shared" si="1079"/>
        <v>0</v>
      </c>
      <c r="T4454" s="86" t="str">
        <f t="shared" si="1080"/>
        <v/>
      </c>
      <c r="U4454" s="86" t="str">
        <f t="shared" si="1074"/>
        <v/>
      </c>
      <c r="V4454" s="95" t="str">
        <f t="shared" si="1081"/>
        <v/>
      </c>
      <c r="AE4454" s="92" t="str">
        <f t="shared" si="1082"/>
        <v/>
      </c>
      <c r="AF4454" s="96" t="str">
        <f t="shared" si="1083"/>
        <v>&lt;a name='19000100'&gt;&lt;b&gt;: 0 - Northern Virginia Community College [8333 Little River Turnpike Annandale, VA] (The Verizion Gallery - Richard J.Ernst Cultural Center )&lt;/b&gt;&lt;/a&gt;&lt;br&gt;</v>
      </c>
      <c r="AG4454" s="97">
        <f t="shared" si="1084"/>
        <v>1900</v>
      </c>
      <c r="AH4454" s="97" t="str">
        <f t="shared" si="1085"/>
        <v>01</v>
      </c>
      <c r="AI4454" s="97" t="str">
        <f t="shared" si="1086"/>
        <v>00</v>
      </c>
      <c r="AJ4454" s="97" t="str">
        <f t="shared" si="1087"/>
        <v>19000100</v>
      </c>
    </row>
    <row r="4455" spans="6:36" ht="12" customHeight="1" x14ac:dyDescent="0.15">
      <c r="F4455" s="86" t="str">
        <f t="shared" si="1076"/>
        <v>Saturday</v>
      </c>
      <c r="G4455" s="91"/>
      <c r="H4455" s="92" t="str">
        <f>VLOOKUP(MONTH(G4455),VLOOKUP!$W$1:$X$24,2)</f>
        <v>January</v>
      </c>
      <c r="I4455" s="92" t="str">
        <f t="shared" si="1077"/>
        <v/>
      </c>
      <c r="J4455" s="93" t="s">
        <v>1684</v>
      </c>
      <c r="K4455" s="90" t="s">
        <v>1685</v>
      </c>
      <c r="L4455" s="86" t="str">
        <f t="shared" si="1088"/>
        <v>Northern Virginia Community College [8333 Little River Turnpike Annandale, VA] (The Verizion Gallery - Richard J.Ernst Cultural Center )</v>
      </c>
      <c r="M4455" s="86">
        <f t="shared" si="1078"/>
        <v>0</v>
      </c>
      <c r="N4455" s="93" t="str">
        <f t="shared" si="1075"/>
        <v>Northern Virginia Community College [8333 Little River Turnpike Annandale, VA]</v>
      </c>
      <c r="O4455" s="90"/>
      <c r="S4455" s="95">
        <f t="shared" si="1079"/>
        <v>0</v>
      </c>
      <c r="T4455" s="86" t="str">
        <f t="shared" si="1080"/>
        <v/>
      </c>
      <c r="U4455" s="86" t="str">
        <f t="shared" si="1074"/>
        <v/>
      </c>
      <c r="V4455" s="95" t="str">
        <f t="shared" si="1081"/>
        <v/>
      </c>
      <c r="AE4455" s="92" t="str">
        <f t="shared" si="1082"/>
        <v/>
      </c>
      <c r="AF4455" s="96" t="str">
        <f t="shared" si="1083"/>
        <v>&lt;a name='19000100'&gt;&lt;b&gt;: 0 - Northern Virginia Community College [8333 Little River Turnpike Annandale, VA] (The Verizion Gallery - Richard J.Ernst Cultural Center )&lt;/b&gt;&lt;/a&gt;&lt;br&gt;</v>
      </c>
      <c r="AG4455" s="97">
        <f t="shared" si="1084"/>
        <v>1900</v>
      </c>
      <c r="AH4455" s="97" t="str">
        <f t="shared" si="1085"/>
        <v>01</v>
      </c>
      <c r="AI4455" s="97" t="str">
        <f t="shared" si="1086"/>
        <v>00</v>
      </c>
      <c r="AJ4455" s="97" t="str">
        <f t="shared" si="1087"/>
        <v>19000100</v>
      </c>
    </row>
    <row r="4456" spans="6:36" ht="12" customHeight="1" x14ac:dyDescent="0.15">
      <c r="F4456" s="86" t="str">
        <f t="shared" si="1076"/>
        <v>Saturday</v>
      </c>
      <c r="G4456" s="91"/>
      <c r="H4456" s="92" t="str">
        <f>VLOOKUP(MONTH(G4456),VLOOKUP!$W$1:$X$24,2)</f>
        <v>January</v>
      </c>
      <c r="I4456" s="92" t="str">
        <f t="shared" si="1077"/>
        <v/>
      </c>
      <c r="J4456" s="93" t="s">
        <v>1335</v>
      </c>
      <c r="L4456" s="86" t="str">
        <f t="shared" si="1088"/>
        <v>Northside Social [3211 Wilson Blvd, Arlington, VA]</v>
      </c>
      <c r="M4456" s="86">
        <f t="shared" si="1078"/>
        <v>0</v>
      </c>
      <c r="N4456" s="93" t="str">
        <f t="shared" si="1075"/>
        <v>Northside Social [3211 Wilson Blvd, Arlington, VA]</v>
      </c>
      <c r="O4456" s="90"/>
      <c r="S4456" s="95">
        <f t="shared" si="1079"/>
        <v>0</v>
      </c>
      <c r="T4456" s="86" t="str">
        <f t="shared" si="1080"/>
        <v/>
      </c>
      <c r="U4456" s="86" t="str">
        <f t="shared" si="1074"/>
        <v/>
      </c>
      <c r="V4456" s="95" t="str">
        <f t="shared" si="1081"/>
        <v/>
      </c>
      <c r="W4456" s="90" t="s">
        <v>282</v>
      </c>
      <c r="AE4456" s="92" t="str">
        <f t="shared" si="1082"/>
        <v/>
      </c>
      <c r="AF4456" s="96" t="str">
        <f t="shared" si="1083"/>
        <v>&lt;a name='19000100'&gt;&lt;b&gt;: 0 - Northside Social [3211 Wilson Blvd, Arlington, VA]&lt;/b&gt;&lt;/a&gt;&lt;br&gt;</v>
      </c>
      <c r="AG4456" s="97">
        <f t="shared" si="1084"/>
        <v>1900</v>
      </c>
      <c r="AH4456" s="97" t="str">
        <f t="shared" si="1085"/>
        <v>01</v>
      </c>
      <c r="AI4456" s="97" t="str">
        <f t="shared" si="1086"/>
        <v>00</v>
      </c>
      <c r="AJ4456" s="97" t="str">
        <f t="shared" si="1087"/>
        <v>19000100</v>
      </c>
    </row>
    <row r="4457" spans="6:36" ht="12" customHeight="1" x14ac:dyDescent="0.15">
      <c r="F4457" s="86" t="str">
        <f t="shared" si="1076"/>
        <v>Saturday</v>
      </c>
      <c r="G4457" s="91"/>
      <c r="H4457" s="92" t="str">
        <f>VLOOKUP(MONTH(G4457),VLOOKUP!$W$1:$X$24,2)</f>
        <v>January</v>
      </c>
      <c r="I4457" s="92" t="str">
        <f t="shared" si="1077"/>
        <v/>
      </c>
      <c r="J4457" s="93" t="s">
        <v>1335</v>
      </c>
      <c r="L4457" s="86" t="str">
        <f t="shared" si="1088"/>
        <v>Northside Social [3211 Wilson Blvd, Arlington, VA]</v>
      </c>
      <c r="M4457" s="86">
        <f t="shared" si="1078"/>
        <v>0</v>
      </c>
      <c r="N4457" s="93" t="str">
        <f t="shared" si="1075"/>
        <v>Northside Social [3211 Wilson Blvd, Arlington, VA]</v>
      </c>
      <c r="O4457" s="90"/>
      <c r="S4457" s="95">
        <f t="shared" si="1079"/>
        <v>0</v>
      </c>
      <c r="T4457" s="86" t="str">
        <f t="shared" si="1080"/>
        <v/>
      </c>
      <c r="U4457" s="86" t="str">
        <f t="shared" ref="U4457:U4520" si="1089">IF(ISBLANK(G4457),"","&amp;#149; "&amp;IF(ISBLANK(C4457),"","&lt;S&gt;")&amp;I4457&amp;IF(ISBLANK(A4457),""," - &lt;a href='recommended.php#"&amp;AJ4457&amp;"'&gt;&lt;b&gt;&lt;em&gt;&lt;font color='#9C004D'&gt;RECOMMENDED&lt;/font&gt;&lt;/em&gt;&lt;/b&gt;&lt;/a&gt;")&amp;" - "&amp;M4457&amp;IF(ISBLANK(K4457),K4457," - &lt;b&gt;"&amp;K4457&amp;"&lt;/b&gt; ")&amp;IF(B4457="Sold Out"," - &lt;font color='#000099'&gt;&lt;b&gt;&lt;I&gt;sold out&lt;/I&gt;&lt;/b&gt;&lt;/font&gt;","")&amp;IF(ISBLANK(C4457),"","&lt;/S&gt; &lt;b&gt;"&amp;C4457&amp;"&lt;/b&gt;")&amp;"&lt;p&gt;")</f>
        <v/>
      </c>
      <c r="V4457" s="95" t="str">
        <f t="shared" si="1081"/>
        <v/>
      </c>
      <c r="W4457" s="90" t="s">
        <v>282</v>
      </c>
      <c r="AE4457" s="92" t="str">
        <f t="shared" si="1082"/>
        <v/>
      </c>
      <c r="AF4457" s="96" t="str">
        <f t="shared" si="1083"/>
        <v>&lt;a name='19000100'&gt;&lt;b&gt;: 0 - Northside Social [3211 Wilson Blvd, Arlington, VA]&lt;/b&gt;&lt;/a&gt;&lt;br&gt;</v>
      </c>
      <c r="AG4457" s="97">
        <f t="shared" si="1084"/>
        <v>1900</v>
      </c>
      <c r="AH4457" s="97" t="str">
        <f t="shared" si="1085"/>
        <v>01</v>
      </c>
      <c r="AI4457" s="97" t="str">
        <f t="shared" si="1086"/>
        <v>00</v>
      </c>
      <c r="AJ4457" s="97" t="str">
        <f t="shared" si="1087"/>
        <v>19000100</v>
      </c>
    </row>
    <row r="4458" spans="6:36" ht="12" customHeight="1" x14ac:dyDescent="0.15">
      <c r="F4458" s="86" t="str">
        <f t="shared" si="1076"/>
        <v>Saturday</v>
      </c>
      <c r="G4458" s="91"/>
      <c r="H4458" s="92" t="str">
        <f>VLOOKUP(MONTH(G4458),VLOOKUP!$W$1:$X$24,2)</f>
        <v>January</v>
      </c>
      <c r="I4458" s="92" t="str">
        <f t="shared" si="1077"/>
        <v/>
      </c>
      <c r="J4458" s="93" t="s">
        <v>1335</v>
      </c>
      <c r="L4458" s="86" t="str">
        <f t="shared" si="1088"/>
        <v>Northside Social [3211 Wilson Blvd, Arlington, VA]</v>
      </c>
      <c r="M4458" s="86">
        <f t="shared" si="1078"/>
        <v>0</v>
      </c>
      <c r="N4458" s="93" t="str">
        <f t="shared" si="1075"/>
        <v>Northside Social [3211 Wilson Blvd, Arlington, VA]</v>
      </c>
      <c r="O4458" s="90"/>
      <c r="S4458" s="95">
        <f t="shared" si="1079"/>
        <v>0</v>
      </c>
      <c r="T4458" s="86" t="str">
        <f t="shared" si="1080"/>
        <v/>
      </c>
      <c r="U4458" s="86" t="str">
        <f t="shared" si="1089"/>
        <v/>
      </c>
      <c r="V4458" s="95" t="str">
        <f t="shared" si="1081"/>
        <v/>
      </c>
      <c r="W4458" s="90" t="s">
        <v>282</v>
      </c>
      <c r="AE4458" s="92" t="str">
        <f t="shared" si="1082"/>
        <v/>
      </c>
      <c r="AF4458" s="96" t="str">
        <f t="shared" si="1083"/>
        <v>&lt;a name='19000100'&gt;&lt;b&gt;: 0 - Northside Social [3211 Wilson Blvd, Arlington, VA]&lt;/b&gt;&lt;/a&gt;&lt;br&gt;</v>
      </c>
      <c r="AG4458" s="97">
        <f t="shared" si="1084"/>
        <v>1900</v>
      </c>
      <c r="AH4458" s="97" t="str">
        <f t="shared" si="1085"/>
        <v>01</v>
      </c>
      <c r="AI4458" s="97" t="str">
        <f t="shared" si="1086"/>
        <v>00</v>
      </c>
      <c r="AJ4458" s="97" t="str">
        <f t="shared" si="1087"/>
        <v>19000100</v>
      </c>
    </row>
    <row r="4459" spans="6:36" ht="12" customHeight="1" x14ac:dyDescent="0.15">
      <c r="F4459" s="86" t="str">
        <f t="shared" si="1076"/>
        <v>Saturday</v>
      </c>
      <c r="G4459" s="91"/>
      <c r="H4459" s="92" t="str">
        <f>VLOOKUP(MONTH(G4459),VLOOKUP!$W$1:$X$24,2)</f>
        <v>January</v>
      </c>
      <c r="I4459" s="92" t="str">
        <f t="shared" si="1077"/>
        <v/>
      </c>
      <c r="J4459" s="93" t="s">
        <v>14</v>
      </c>
      <c r="L4459" s="86" t="str">
        <f t="shared" si="1088"/>
        <v>NOVA Music Center [8963 Center St, Manassas, VA]</v>
      </c>
      <c r="M4459" s="86">
        <f t="shared" si="1078"/>
        <v>0</v>
      </c>
      <c r="N4459" s="93" t="str">
        <f t="shared" si="1075"/>
        <v>NOVA Music Center [8963 Center St, Manassas, VA]</v>
      </c>
      <c r="O4459" s="90"/>
      <c r="S4459" s="95">
        <f t="shared" si="1079"/>
        <v>0</v>
      </c>
      <c r="T4459" s="86" t="str">
        <f t="shared" si="1080"/>
        <v/>
      </c>
      <c r="U4459" s="86" t="str">
        <f t="shared" si="1089"/>
        <v/>
      </c>
      <c r="V4459" s="95" t="str">
        <f t="shared" si="1081"/>
        <v/>
      </c>
      <c r="AE4459" s="92" t="str">
        <f t="shared" si="1082"/>
        <v/>
      </c>
      <c r="AF4459" s="96" t="str">
        <f t="shared" si="1083"/>
        <v>&lt;a name='19000100'&gt;&lt;b&gt;: 0 - NOVA Music Center [8963 Center St, Manassas, VA]&lt;/b&gt;&lt;/a&gt;&lt;br&gt;</v>
      </c>
      <c r="AG4459" s="97">
        <f t="shared" si="1084"/>
        <v>1900</v>
      </c>
      <c r="AH4459" s="97" t="str">
        <f t="shared" si="1085"/>
        <v>01</v>
      </c>
      <c r="AI4459" s="97" t="str">
        <f t="shared" si="1086"/>
        <v>00</v>
      </c>
      <c r="AJ4459" s="97" t="str">
        <f t="shared" si="1087"/>
        <v>19000100</v>
      </c>
    </row>
    <row r="4460" spans="6:36" ht="12" customHeight="1" x14ac:dyDescent="0.15">
      <c r="F4460" s="86" t="str">
        <f t="shared" si="1076"/>
        <v>Saturday</v>
      </c>
      <c r="G4460" s="91"/>
      <c r="H4460" s="92" t="str">
        <f>VLOOKUP(MONTH(G4460),VLOOKUP!$W$1:$X$24,2)</f>
        <v>January</v>
      </c>
      <c r="I4460" s="92" t="str">
        <f t="shared" si="1077"/>
        <v/>
      </c>
      <c r="J4460" s="93" t="s">
        <v>14</v>
      </c>
      <c r="L4460" s="86" t="str">
        <f t="shared" si="1088"/>
        <v>NOVA Music Center [8963 Center St, Manassas, VA]</v>
      </c>
      <c r="M4460" s="86">
        <f t="shared" si="1078"/>
        <v>0</v>
      </c>
      <c r="N4460" s="93" t="str">
        <f t="shared" si="1075"/>
        <v>NOVA Music Center [8963 Center St, Manassas, VA]</v>
      </c>
      <c r="O4460" s="90"/>
      <c r="S4460" s="95">
        <f t="shared" si="1079"/>
        <v>0</v>
      </c>
      <c r="T4460" s="86" t="str">
        <f t="shared" si="1080"/>
        <v/>
      </c>
      <c r="U4460" s="86" t="str">
        <f t="shared" si="1089"/>
        <v/>
      </c>
      <c r="V4460" s="95" t="str">
        <f t="shared" si="1081"/>
        <v/>
      </c>
      <c r="AE4460" s="92" t="str">
        <f t="shared" si="1082"/>
        <v/>
      </c>
      <c r="AF4460" s="96" t="str">
        <f t="shared" si="1083"/>
        <v>&lt;a name='19000100'&gt;&lt;b&gt;: 0 - NOVA Music Center [8963 Center St, Manassas, VA]&lt;/b&gt;&lt;/a&gt;&lt;br&gt;</v>
      </c>
      <c r="AG4460" s="97">
        <f t="shared" si="1084"/>
        <v>1900</v>
      </c>
      <c r="AH4460" s="97" t="str">
        <f t="shared" si="1085"/>
        <v>01</v>
      </c>
      <c r="AI4460" s="97" t="str">
        <f t="shared" si="1086"/>
        <v>00</v>
      </c>
      <c r="AJ4460" s="97" t="str">
        <f t="shared" si="1087"/>
        <v>19000100</v>
      </c>
    </row>
    <row r="4461" spans="6:36" ht="12" customHeight="1" x14ac:dyDescent="0.15">
      <c r="F4461" s="86" t="str">
        <f t="shared" si="1076"/>
        <v>Saturday</v>
      </c>
      <c r="G4461" s="91"/>
      <c r="H4461" s="92" t="str">
        <f>VLOOKUP(MONTH(G4461),VLOOKUP!$W$1:$X$24,2)</f>
        <v>January</v>
      </c>
      <c r="I4461" s="92" t="str">
        <f t="shared" si="1077"/>
        <v/>
      </c>
      <c r="J4461" s="93" t="s">
        <v>14</v>
      </c>
      <c r="L4461" s="86" t="str">
        <f t="shared" si="1088"/>
        <v>NOVA Music Center [8963 Center St, Manassas, VA]</v>
      </c>
      <c r="M4461" s="86">
        <f t="shared" si="1078"/>
        <v>0</v>
      </c>
      <c r="N4461" s="93" t="str">
        <f t="shared" si="1075"/>
        <v>NOVA Music Center [8963 Center St, Manassas, VA]</v>
      </c>
      <c r="O4461" s="90"/>
      <c r="S4461" s="95">
        <f t="shared" si="1079"/>
        <v>0</v>
      </c>
      <c r="T4461" s="86" t="str">
        <f t="shared" si="1080"/>
        <v/>
      </c>
      <c r="U4461" s="86" t="str">
        <f t="shared" si="1089"/>
        <v/>
      </c>
      <c r="V4461" s="95" t="str">
        <f t="shared" si="1081"/>
        <v/>
      </c>
      <c r="AE4461" s="92" t="str">
        <f t="shared" si="1082"/>
        <v/>
      </c>
      <c r="AF4461" s="96" t="str">
        <f t="shared" si="1083"/>
        <v>&lt;a name='19000100'&gt;&lt;b&gt;: 0 - NOVA Music Center [8963 Center St, Manassas, VA]&lt;/b&gt;&lt;/a&gt;&lt;br&gt;</v>
      </c>
      <c r="AG4461" s="97">
        <f t="shared" si="1084"/>
        <v>1900</v>
      </c>
      <c r="AH4461" s="97" t="str">
        <f t="shared" si="1085"/>
        <v>01</v>
      </c>
      <c r="AI4461" s="97" t="str">
        <f t="shared" si="1086"/>
        <v>00</v>
      </c>
      <c r="AJ4461" s="97" t="str">
        <f t="shared" si="1087"/>
        <v>19000100</v>
      </c>
    </row>
    <row r="4462" spans="6:36" ht="12" customHeight="1" x14ac:dyDescent="0.15">
      <c r="F4462" s="86" t="str">
        <f t="shared" si="1076"/>
        <v>Saturday</v>
      </c>
      <c r="G4462" s="91"/>
      <c r="H4462" s="92" t="str">
        <f>VLOOKUP(MONTH(G4462),VLOOKUP!$W$1:$X$24,2)</f>
        <v>January</v>
      </c>
      <c r="I4462" s="92" t="str">
        <f t="shared" si="1077"/>
        <v/>
      </c>
      <c r="J4462" s="93" t="s">
        <v>14</v>
      </c>
      <c r="L4462" s="86" t="str">
        <f t="shared" si="1088"/>
        <v>NOVA Music Center [8963 Center St, Manassas, VA]</v>
      </c>
      <c r="M4462" s="86">
        <f t="shared" si="1078"/>
        <v>0</v>
      </c>
      <c r="N4462" s="93" t="str">
        <f t="shared" si="1075"/>
        <v>NOVA Music Center [8963 Center St, Manassas, VA]</v>
      </c>
      <c r="O4462" s="90"/>
      <c r="S4462" s="95">
        <f t="shared" si="1079"/>
        <v>0</v>
      </c>
      <c r="T4462" s="86" t="str">
        <f t="shared" si="1080"/>
        <v/>
      </c>
      <c r="U4462" s="86" t="str">
        <f t="shared" si="1089"/>
        <v/>
      </c>
      <c r="V4462" s="95" t="str">
        <f t="shared" si="1081"/>
        <v/>
      </c>
      <c r="AE4462" s="92" t="str">
        <f t="shared" si="1082"/>
        <v/>
      </c>
      <c r="AF4462" s="96" t="str">
        <f t="shared" si="1083"/>
        <v>&lt;a name='19000100'&gt;&lt;b&gt;: 0 - NOVA Music Center [8963 Center St, Manassas, VA]&lt;/b&gt;&lt;/a&gt;&lt;br&gt;</v>
      </c>
      <c r="AG4462" s="97">
        <f t="shared" si="1084"/>
        <v>1900</v>
      </c>
      <c r="AH4462" s="97" t="str">
        <f t="shared" si="1085"/>
        <v>01</v>
      </c>
      <c r="AI4462" s="97" t="str">
        <f t="shared" si="1086"/>
        <v>00</v>
      </c>
      <c r="AJ4462" s="97" t="str">
        <f t="shared" si="1087"/>
        <v>19000100</v>
      </c>
    </row>
    <row r="4463" spans="6:36" ht="12" customHeight="1" x14ac:dyDescent="0.15">
      <c r="F4463" s="86" t="str">
        <f t="shared" si="1076"/>
        <v>Saturday</v>
      </c>
      <c r="G4463" s="91"/>
      <c r="H4463" s="92" t="str">
        <f>VLOOKUP(MONTH(G4463),VLOOKUP!$W$1:$X$24,2)</f>
        <v>January</v>
      </c>
      <c r="I4463" s="92" t="str">
        <f t="shared" si="1077"/>
        <v/>
      </c>
      <c r="J4463" s="93" t="s">
        <v>14</v>
      </c>
      <c r="L4463" s="86" t="str">
        <f t="shared" si="1088"/>
        <v>NOVA Music Center [8963 Center St, Manassas, VA]</v>
      </c>
      <c r="M4463" s="86">
        <f t="shared" si="1078"/>
        <v>0</v>
      </c>
      <c r="N4463" s="93" t="str">
        <f t="shared" si="1075"/>
        <v>NOVA Music Center [8963 Center St, Manassas, VA]</v>
      </c>
      <c r="O4463" s="90"/>
      <c r="S4463" s="95">
        <f t="shared" si="1079"/>
        <v>0</v>
      </c>
      <c r="T4463" s="86" t="str">
        <f t="shared" si="1080"/>
        <v/>
      </c>
      <c r="U4463" s="86" t="str">
        <f t="shared" si="1089"/>
        <v/>
      </c>
      <c r="V4463" s="95" t="str">
        <f t="shared" si="1081"/>
        <v/>
      </c>
      <c r="AE4463" s="92" t="str">
        <f t="shared" si="1082"/>
        <v/>
      </c>
      <c r="AF4463" s="96" t="str">
        <f t="shared" si="1083"/>
        <v>&lt;a name='19000100'&gt;&lt;b&gt;: 0 - NOVA Music Center [8963 Center St, Manassas, VA]&lt;/b&gt;&lt;/a&gt;&lt;br&gt;</v>
      </c>
      <c r="AG4463" s="97">
        <f t="shared" si="1084"/>
        <v>1900</v>
      </c>
      <c r="AH4463" s="97" t="str">
        <f t="shared" si="1085"/>
        <v>01</v>
      </c>
      <c r="AI4463" s="97" t="str">
        <f t="shared" si="1086"/>
        <v>00</v>
      </c>
      <c r="AJ4463" s="97" t="str">
        <f t="shared" si="1087"/>
        <v>19000100</v>
      </c>
    </row>
    <row r="4464" spans="6:36" ht="12" customHeight="1" x14ac:dyDescent="0.15">
      <c r="F4464" s="86" t="str">
        <f t="shared" si="1076"/>
        <v>Saturday</v>
      </c>
      <c r="G4464" s="91"/>
      <c r="H4464" s="92" t="str">
        <f>VLOOKUP(MONTH(G4464),VLOOKUP!$W$1:$X$24,2)</f>
        <v>January</v>
      </c>
      <c r="I4464" s="92" t="str">
        <f t="shared" si="1077"/>
        <v/>
      </c>
      <c r="J4464" s="93" t="s">
        <v>14</v>
      </c>
      <c r="L4464" s="86" t="str">
        <f t="shared" si="1088"/>
        <v>NOVA Music Center [8963 Center St, Manassas, VA]</v>
      </c>
      <c r="M4464" s="86">
        <f t="shared" si="1078"/>
        <v>0</v>
      </c>
      <c r="N4464" s="93" t="str">
        <f t="shared" si="1075"/>
        <v>NOVA Music Center [8963 Center St, Manassas, VA]</v>
      </c>
      <c r="O4464" s="90"/>
      <c r="S4464" s="95">
        <f t="shared" si="1079"/>
        <v>0</v>
      </c>
      <c r="T4464" s="86" t="str">
        <f t="shared" si="1080"/>
        <v/>
      </c>
      <c r="U4464" s="86" t="str">
        <f t="shared" si="1089"/>
        <v/>
      </c>
      <c r="V4464" s="95" t="str">
        <f t="shared" si="1081"/>
        <v/>
      </c>
      <c r="AE4464" s="92" t="str">
        <f t="shared" si="1082"/>
        <v/>
      </c>
      <c r="AF4464" s="96" t="str">
        <f t="shared" si="1083"/>
        <v>&lt;a name='19000100'&gt;&lt;b&gt;: 0 - NOVA Music Center [8963 Center St, Manassas, VA]&lt;/b&gt;&lt;/a&gt;&lt;br&gt;</v>
      </c>
      <c r="AG4464" s="97">
        <f t="shared" si="1084"/>
        <v>1900</v>
      </c>
      <c r="AH4464" s="97" t="str">
        <f t="shared" si="1085"/>
        <v>01</v>
      </c>
      <c r="AI4464" s="97" t="str">
        <f t="shared" si="1086"/>
        <v>00</v>
      </c>
      <c r="AJ4464" s="97" t="str">
        <f t="shared" si="1087"/>
        <v>19000100</v>
      </c>
    </row>
    <row r="4465" spans="6:36" ht="12" customHeight="1" x14ac:dyDescent="0.15">
      <c r="F4465" s="86" t="str">
        <f t="shared" si="1076"/>
        <v>Saturday</v>
      </c>
      <c r="G4465" s="91"/>
      <c r="H4465" s="92" t="str">
        <f>VLOOKUP(MONTH(G4465),VLOOKUP!$W$1:$X$24,2)</f>
        <v>January</v>
      </c>
      <c r="I4465" s="92" t="str">
        <f t="shared" si="1077"/>
        <v/>
      </c>
      <c r="J4465" s="93" t="s">
        <v>14</v>
      </c>
      <c r="L4465" s="86" t="str">
        <f t="shared" si="1088"/>
        <v>NOVA Music Center [8963 Center St, Manassas, VA]</v>
      </c>
      <c r="M4465" s="86">
        <f t="shared" si="1078"/>
        <v>0</v>
      </c>
      <c r="N4465" s="93" t="str">
        <f t="shared" si="1075"/>
        <v>NOVA Music Center [8963 Center St, Manassas, VA]</v>
      </c>
      <c r="O4465" s="90"/>
      <c r="S4465" s="95">
        <f t="shared" si="1079"/>
        <v>0</v>
      </c>
      <c r="T4465" s="86" t="str">
        <f t="shared" si="1080"/>
        <v/>
      </c>
      <c r="U4465" s="86" t="str">
        <f t="shared" si="1089"/>
        <v/>
      </c>
      <c r="V4465" s="95" t="str">
        <f t="shared" si="1081"/>
        <v/>
      </c>
      <c r="AE4465" s="92" t="str">
        <f t="shared" si="1082"/>
        <v/>
      </c>
      <c r="AF4465" s="96" t="str">
        <f t="shared" si="1083"/>
        <v>&lt;a name='19000100'&gt;&lt;b&gt;: 0 - NOVA Music Center [8963 Center St, Manassas, VA]&lt;/b&gt;&lt;/a&gt;&lt;br&gt;</v>
      </c>
      <c r="AG4465" s="97">
        <f t="shared" si="1084"/>
        <v>1900</v>
      </c>
      <c r="AH4465" s="97" t="str">
        <f t="shared" si="1085"/>
        <v>01</v>
      </c>
      <c r="AI4465" s="97" t="str">
        <f t="shared" si="1086"/>
        <v>00</v>
      </c>
      <c r="AJ4465" s="97" t="str">
        <f t="shared" si="1087"/>
        <v>19000100</v>
      </c>
    </row>
    <row r="4466" spans="6:36" ht="12" customHeight="1" x14ac:dyDescent="0.15">
      <c r="F4466" s="86" t="str">
        <f t="shared" si="1076"/>
        <v>Saturday</v>
      </c>
      <c r="G4466" s="91"/>
      <c r="H4466" s="92" t="str">
        <f>VLOOKUP(MONTH(G4466),VLOOKUP!$W$1:$X$24,2)</f>
        <v>January</v>
      </c>
      <c r="I4466" s="92" t="str">
        <f t="shared" si="1077"/>
        <v/>
      </c>
      <c r="J4466" s="93" t="s">
        <v>14</v>
      </c>
      <c r="L4466" s="86" t="str">
        <f t="shared" si="1088"/>
        <v>NOVA Music Center [8963 Center St, Manassas, VA]</v>
      </c>
      <c r="M4466" s="86">
        <f t="shared" si="1078"/>
        <v>0</v>
      </c>
      <c r="N4466" s="93" t="str">
        <f t="shared" si="1075"/>
        <v>NOVA Music Center [8963 Center St, Manassas, VA]</v>
      </c>
      <c r="O4466" s="90"/>
      <c r="S4466" s="95">
        <f t="shared" si="1079"/>
        <v>0</v>
      </c>
      <c r="T4466" s="86" t="str">
        <f t="shared" si="1080"/>
        <v/>
      </c>
      <c r="U4466" s="86" t="str">
        <f t="shared" si="1089"/>
        <v/>
      </c>
      <c r="V4466" s="95" t="str">
        <f t="shared" si="1081"/>
        <v/>
      </c>
      <c r="AE4466" s="92" t="str">
        <f t="shared" si="1082"/>
        <v/>
      </c>
      <c r="AF4466" s="96" t="str">
        <f t="shared" si="1083"/>
        <v>&lt;a name='19000100'&gt;&lt;b&gt;: 0 - NOVA Music Center [8963 Center St, Manassas, VA]&lt;/b&gt;&lt;/a&gt;&lt;br&gt;</v>
      </c>
      <c r="AG4466" s="97">
        <f t="shared" si="1084"/>
        <v>1900</v>
      </c>
      <c r="AH4466" s="97" t="str">
        <f t="shared" si="1085"/>
        <v>01</v>
      </c>
      <c r="AI4466" s="97" t="str">
        <f t="shared" si="1086"/>
        <v>00</v>
      </c>
      <c r="AJ4466" s="97" t="str">
        <f t="shared" si="1087"/>
        <v>19000100</v>
      </c>
    </row>
    <row r="4467" spans="6:36" ht="12" customHeight="1" x14ac:dyDescent="0.15">
      <c r="F4467" s="86" t="str">
        <f t="shared" si="1076"/>
        <v>Saturday</v>
      </c>
      <c r="G4467" s="91"/>
      <c r="H4467" s="92" t="str">
        <f>VLOOKUP(MONTH(G4467),VLOOKUP!$W$1:$X$24,2)</f>
        <v>January</v>
      </c>
      <c r="I4467" s="92" t="str">
        <f t="shared" si="1077"/>
        <v/>
      </c>
      <c r="J4467" s="93" t="s">
        <v>14</v>
      </c>
      <c r="L4467" s="86" t="str">
        <f t="shared" si="1088"/>
        <v>NOVA Music Center [8963 Center St, Manassas, VA]</v>
      </c>
      <c r="M4467" s="86">
        <f t="shared" si="1078"/>
        <v>0</v>
      </c>
      <c r="N4467" s="93" t="str">
        <f t="shared" si="1075"/>
        <v>NOVA Music Center [8963 Center St, Manassas, VA]</v>
      </c>
      <c r="O4467" s="90"/>
      <c r="S4467" s="95">
        <f t="shared" si="1079"/>
        <v>0</v>
      </c>
      <c r="T4467" s="86" t="str">
        <f t="shared" si="1080"/>
        <v/>
      </c>
      <c r="U4467" s="86" t="str">
        <f t="shared" si="1089"/>
        <v/>
      </c>
      <c r="V4467" s="95" t="str">
        <f t="shared" si="1081"/>
        <v/>
      </c>
      <c r="AE4467" s="92" t="str">
        <f t="shared" si="1082"/>
        <v/>
      </c>
      <c r="AF4467" s="96" t="str">
        <f t="shared" si="1083"/>
        <v>&lt;a name='19000100'&gt;&lt;b&gt;: 0 - NOVA Music Center [8963 Center St, Manassas, VA]&lt;/b&gt;&lt;/a&gt;&lt;br&gt;</v>
      </c>
      <c r="AG4467" s="97">
        <f t="shared" si="1084"/>
        <v>1900</v>
      </c>
      <c r="AH4467" s="97" t="str">
        <f t="shared" si="1085"/>
        <v>01</v>
      </c>
      <c r="AI4467" s="97" t="str">
        <f t="shared" si="1086"/>
        <v>00</v>
      </c>
      <c r="AJ4467" s="97" t="str">
        <f t="shared" si="1087"/>
        <v>19000100</v>
      </c>
    </row>
    <row r="4468" spans="6:36" ht="12" customHeight="1" x14ac:dyDescent="0.15">
      <c r="F4468" s="86" t="str">
        <f t="shared" si="1076"/>
        <v>Saturday</v>
      </c>
      <c r="G4468" s="91"/>
      <c r="H4468" s="92" t="str">
        <f>VLOOKUP(MONTH(G4468),VLOOKUP!$W$1:$X$24,2)</f>
        <v>January</v>
      </c>
      <c r="I4468" s="92" t="str">
        <f t="shared" si="1077"/>
        <v/>
      </c>
      <c r="J4468" s="93" t="s">
        <v>14</v>
      </c>
      <c r="L4468" s="86" t="str">
        <f t="shared" si="1088"/>
        <v>NOVA Music Center [8963 Center St, Manassas, VA]</v>
      </c>
      <c r="M4468" s="86">
        <f t="shared" si="1078"/>
        <v>0</v>
      </c>
      <c r="N4468" s="93" t="str">
        <f t="shared" ref="N4468:N4531" si="1090">J4468</f>
        <v>NOVA Music Center [8963 Center St, Manassas, VA]</v>
      </c>
      <c r="O4468" s="90"/>
      <c r="S4468" s="95">
        <f t="shared" si="1079"/>
        <v>0</v>
      </c>
      <c r="T4468" s="86" t="str">
        <f t="shared" si="1080"/>
        <v/>
      </c>
      <c r="U4468" s="86" t="str">
        <f t="shared" si="1089"/>
        <v/>
      </c>
      <c r="V4468" s="95" t="str">
        <f t="shared" si="1081"/>
        <v/>
      </c>
      <c r="AE4468" s="92" t="str">
        <f t="shared" si="1082"/>
        <v/>
      </c>
      <c r="AF4468" s="96" t="str">
        <f t="shared" si="1083"/>
        <v>&lt;a name='19000100'&gt;&lt;b&gt;: 0 - NOVA Music Center [8963 Center St, Manassas, VA]&lt;/b&gt;&lt;/a&gt;&lt;br&gt;</v>
      </c>
      <c r="AG4468" s="97">
        <f t="shared" si="1084"/>
        <v>1900</v>
      </c>
      <c r="AH4468" s="97" t="str">
        <f t="shared" si="1085"/>
        <v>01</v>
      </c>
      <c r="AI4468" s="97" t="str">
        <f t="shared" si="1086"/>
        <v>00</v>
      </c>
      <c r="AJ4468" s="97" t="str">
        <f t="shared" si="1087"/>
        <v>19000100</v>
      </c>
    </row>
    <row r="4469" spans="6:36" ht="12" customHeight="1" x14ac:dyDescent="0.15">
      <c r="F4469" s="86" t="str">
        <f t="shared" si="1076"/>
        <v>Saturday</v>
      </c>
      <c r="G4469" s="91"/>
      <c r="H4469" s="92" t="str">
        <f>VLOOKUP(MONTH(G4469),VLOOKUP!$W$1:$X$24,2)</f>
        <v>January</v>
      </c>
      <c r="I4469" s="92" t="str">
        <f t="shared" si="1077"/>
        <v/>
      </c>
      <c r="J4469" s="93" t="s">
        <v>14</v>
      </c>
      <c r="L4469" s="86" t="str">
        <f t="shared" si="1088"/>
        <v>NOVA Music Center [8963 Center St, Manassas, VA]</v>
      </c>
      <c r="M4469" s="86">
        <f t="shared" si="1078"/>
        <v>0</v>
      </c>
      <c r="N4469" s="93" t="str">
        <f t="shared" si="1090"/>
        <v>NOVA Music Center [8963 Center St, Manassas, VA]</v>
      </c>
      <c r="O4469" s="90"/>
      <c r="S4469" s="95">
        <f t="shared" si="1079"/>
        <v>0</v>
      </c>
      <c r="T4469" s="86" t="str">
        <f t="shared" si="1080"/>
        <v/>
      </c>
      <c r="U4469" s="86" t="str">
        <f t="shared" si="1089"/>
        <v/>
      </c>
      <c r="V4469" s="95" t="str">
        <f t="shared" si="1081"/>
        <v/>
      </c>
      <c r="AE4469" s="92" t="str">
        <f t="shared" si="1082"/>
        <v/>
      </c>
      <c r="AF4469" s="96" t="str">
        <f t="shared" si="1083"/>
        <v>&lt;a name='19000100'&gt;&lt;b&gt;: 0 - NOVA Music Center [8963 Center St, Manassas, VA]&lt;/b&gt;&lt;/a&gt;&lt;br&gt;</v>
      </c>
      <c r="AG4469" s="97">
        <f t="shared" si="1084"/>
        <v>1900</v>
      </c>
      <c r="AH4469" s="97" t="str">
        <f t="shared" si="1085"/>
        <v>01</v>
      </c>
      <c r="AI4469" s="97" t="str">
        <f t="shared" si="1086"/>
        <v>00</v>
      </c>
      <c r="AJ4469" s="97" t="str">
        <f t="shared" si="1087"/>
        <v>19000100</v>
      </c>
    </row>
    <row r="4470" spans="6:36" ht="12" customHeight="1" x14ac:dyDescent="0.15">
      <c r="F4470" s="86" t="str">
        <f t="shared" si="1076"/>
        <v>Saturday</v>
      </c>
      <c r="G4470" s="91"/>
      <c r="H4470" s="92" t="str">
        <f>VLOOKUP(MONTH(G4470),VLOOKUP!$W$1:$X$24,2)</f>
        <v>January</v>
      </c>
      <c r="I4470" s="92" t="str">
        <f t="shared" si="1077"/>
        <v/>
      </c>
      <c r="J4470" s="93" t="s">
        <v>1016</v>
      </c>
      <c r="L4470" s="86" t="str">
        <f t="shared" si="1088"/>
        <v>NowChild Soundstage [409 E Preston St, Baltimore, MD]</v>
      </c>
      <c r="M4470" s="86">
        <f t="shared" si="1078"/>
        <v>0</v>
      </c>
      <c r="N4470" s="93" t="str">
        <f t="shared" si="1090"/>
        <v>NowChild Soundstage [409 E Preston St, Baltimore, MD]</v>
      </c>
      <c r="O4470" s="94"/>
      <c r="S4470" s="95">
        <f t="shared" si="1079"/>
        <v>0</v>
      </c>
      <c r="T4470" s="86" t="str">
        <f t="shared" si="1080"/>
        <v/>
      </c>
      <c r="U4470" s="86" t="str">
        <f t="shared" si="1089"/>
        <v/>
      </c>
      <c r="V4470" s="95" t="str">
        <f t="shared" si="1081"/>
        <v/>
      </c>
      <c r="AE4470" s="92" t="str">
        <f t="shared" si="1082"/>
        <v/>
      </c>
      <c r="AF4470" s="96" t="str">
        <f t="shared" si="1083"/>
        <v>&lt;a name='19000100'&gt;&lt;b&gt;: 0 - NowChild Soundstage [409 E Preston St, Baltimore, MD]&lt;/b&gt;&lt;/a&gt;&lt;br&gt;</v>
      </c>
      <c r="AG4470" s="97">
        <f t="shared" si="1084"/>
        <v>1900</v>
      </c>
      <c r="AH4470" s="97" t="str">
        <f t="shared" si="1085"/>
        <v>01</v>
      </c>
      <c r="AI4470" s="97" t="str">
        <f t="shared" si="1086"/>
        <v>00</v>
      </c>
      <c r="AJ4470" s="97" t="str">
        <f t="shared" si="1087"/>
        <v>19000100</v>
      </c>
    </row>
    <row r="4471" spans="6:36" ht="12" customHeight="1" x14ac:dyDescent="0.15">
      <c r="F4471" s="86" t="str">
        <f t="shared" si="1076"/>
        <v>Saturday</v>
      </c>
      <c r="G4471" s="91"/>
      <c r="H4471" s="92" t="str">
        <f>VLOOKUP(MONTH(G4471),VLOOKUP!$W$1:$X$24,2)</f>
        <v>January</v>
      </c>
      <c r="I4471" s="92" t="str">
        <f t="shared" si="1077"/>
        <v/>
      </c>
      <c r="J4471" s="93" t="s">
        <v>1016</v>
      </c>
      <c r="L4471" s="86" t="str">
        <f t="shared" si="1088"/>
        <v>NowChild Soundstage [409 E Preston St, Baltimore, MD]</v>
      </c>
      <c r="M4471" s="86">
        <f t="shared" si="1078"/>
        <v>0</v>
      </c>
      <c r="N4471" s="93" t="str">
        <f t="shared" si="1090"/>
        <v>NowChild Soundstage [409 E Preston St, Baltimore, MD]</v>
      </c>
      <c r="O4471" s="94"/>
      <c r="S4471" s="95">
        <f t="shared" si="1079"/>
        <v>0</v>
      </c>
      <c r="T4471" s="86" t="str">
        <f t="shared" si="1080"/>
        <v/>
      </c>
      <c r="U4471" s="86" t="str">
        <f t="shared" si="1089"/>
        <v/>
      </c>
      <c r="V4471" s="95" t="str">
        <f t="shared" si="1081"/>
        <v/>
      </c>
      <c r="AE4471" s="92" t="str">
        <f t="shared" si="1082"/>
        <v/>
      </c>
      <c r="AF4471" s="96" t="str">
        <f t="shared" si="1083"/>
        <v>&lt;a name='19000100'&gt;&lt;b&gt;: 0 - NowChild Soundstage [409 E Preston St, Baltimore, MD]&lt;/b&gt;&lt;/a&gt;&lt;br&gt;</v>
      </c>
      <c r="AG4471" s="97">
        <f t="shared" si="1084"/>
        <v>1900</v>
      </c>
      <c r="AH4471" s="97" t="str">
        <f t="shared" si="1085"/>
        <v>01</v>
      </c>
      <c r="AI4471" s="97" t="str">
        <f t="shared" si="1086"/>
        <v>00</v>
      </c>
      <c r="AJ4471" s="97" t="str">
        <f t="shared" si="1087"/>
        <v>19000100</v>
      </c>
    </row>
    <row r="4472" spans="6:36" ht="12" customHeight="1" x14ac:dyDescent="0.15">
      <c r="F4472" s="86" t="str">
        <f t="shared" si="1076"/>
        <v>Saturday</v>
      </c>
      <c r="G4472" s="91"/>
      <c r="H4472" s="92" t="str">
        <f>VLOOKUP(MONTH(G4472),VLOOKUP!$W$1:$X$24,2)</f>
        <v>January</v>
      </c>
      <c r="I4472" s="92" t="str">
        <f t="shared" si="1077"/>
        <v/>
      </c>
      <c r="J4472" s="93" t="s">
        <v>1016</v>
      </c>
      <c r="L4472" s="86" t="str">
        <f t="shared" si="1088"/>
        <v>NowChild Soundstage [409 E Preston St, Baltimore, MD]</v>
      </c>
      <c r="M4472" s="86">
        <f t="shared" si="1078"/>
        <v>0</v>
      </c>
      <c r="N4472" s="93" t="str">
        <f t="shared" si="1090"/>
        <v>NowChild Soundstage [409 E Preston St, Baltimore, MD]</v>
      </c>
      <c r="O4472" s="94"/>
      <c r="S4472" s="95">
        <f t="shared" si="1079"/>
        <v>0</v>
      </c>
      <c r="T4472" s="86" t="str">
        <f t="shared" si="1080"/>
        <v/>
      </c>
      <c r="U4472" s="86" t="str">
        <f t="shared" si="1089"/>
        <v/>
      </c>
      <c r="V4472" s="95" t="str">
        <f t="shared" si="1081"/>
        <v/>
      </c>
      <c r="AE4472" s="92" t="str">
        <f t="shared" si="1082"/>
        <v/>
      </c>
      <c r="AF4472" s="96" t="str">
        <f t="shared" si="1083"/>
        <v>&lt;a name='19000100'&gt;&lt;b&gt;: 0 - NowChild Soundstage [409 E Preston St, Baltimore, MD]&lt;/b&gt;&lt;/a&gt;&lt;br&gt;</v>
      </c>
      <c r="AG4472" s="97">
        <f t="shared" si="1084"/>
        <v>1900</v>
      </c>
      <c r="AH4472" s="97" t="str">
        <f t="shared" si="1085"/>
        <v>01</v>
      </c>
      <c r="AI4472" s="97" t="str">
        <f t="shared" si="1086"/>
        <v>00</v>
      </c>
      <c r="AJ4472" s="97" t="str">
        <f t="shared" si="1087"/>
        <v>19000100</v>
      </c>
    </row>
    <row r="4473" spans="6:36" ht="12" customHeight="1" x14ac:dyDescent="0.15">
      <c r="F4473" s="86" t="str">
        <f t="shared" si="1076"/>
        <v>Saturday</v>
      </c>
      <c r="G4473" s="91"/>
      <c r="H4473" s="92" t="str">
        <f>VLOOKUP(MONTH(G4473),VLOOKUP!$W$1:$X$24,2)</f>
        <v>January</v>
      </c>
      <c r="I4473" s="92" t="str">
        <f t="shared" si="1077"/>
        <v/>
      </c>
      <c r="J4473" s="93" t="s">
        <v>1016</v>
      </c>
      <c r="L4473" s="86" t="str">
        <f t="shared" si="1088"/>
        <v>NowChild Soundstage [409 E Preston St, Baltimore, MD]</v>
      </c>
      <c r="M4473" s="86">
        <f t="shared" si="1078"/>
        <v>0</v>
      </c>
      <c r="N4473" s="93" t="str">
        <f t="shared" si="1090"/>
        <v>NowChild Soundstage [409 E Preston St, Baltimore, MD]</v>
      </c>
      <c r="O4473" s="94"/>
      <c r="S4473" s="95">
        <f t="shared" si="1079"/>
        <v>0</v>
      </c>
      <c r="T4473" s="86" t="str">
        <f t="shared" si="1080"/>
        <v/>
      </c>
      <c r="U4473" s="86" t="str">
        <f t="shared" si="1089"/>
        <v/>
      </c>
      <c r="V4473" s="95" t="str">
        <f t="shared" si="1081"/>
        <v/>
      </c>
      <c r="AE4473" s="92" t="str">
        <f t="shared" si="1082"/>
        <v/>
      </c>
      <c r="AF4473" s="96" t="str">
        <f t="shared" si="1083"/>
        <v>&lt;a name='19000100'&gt;&lt;b&gt;: 0 - NowChild Soundstage [409 E Preston St, Baltimore, MD]&lt;/b&gt;&lt;/a&gt;&lt;br&gt;</v>
      </c>
      <c r="AG4473" s="97">
        <f t="shared" si="1084"/>
        <v>1900</v>
      </c>
      <c r="AH4473" s="97" t="str">
        <f t="shared" si="1085"/>
        <v>01</v>
      </c>
      <c r="AI4473" s="97" t="str">
        <f t="shared" si="1086"/>
        <v>00</v>
      </c>
      <c r="AJ4473" s="97" t="str">
        <f t="shared" si="1087"/>
        <v>19000100</v>
      </c>
    </row>
    <row r="4474" spans="6:36" ht="12" customHeight="1" x14ac:dyDescent="0.15">
      <c r="F4474" s="86" t="str">
        <f t="shared" si="1076"/>
        <v>Saturday</v>
      </c>
      <c r="H4474" s="92" t="str">
        <f>VLOOKUP(MONTH(G4474),VLOOKUP!$W$1:$X$24,2)</f>
        <v>January</v>
      </c>
      <c r="I4474" s="92" t="str">
        <f t="shared" si="1077"/>
        <v/>
      </c>
      <c r="J4474" s="93" t="s">
        <v>764</v>
      </c>
      <c r="L4474" s="86" t="str">
        <f t="shared" si="1088"/>
        <v>O'Shaughnessy's Pub [1324 King St, Old Town Alexandria, VA]</v>
      </c>
      <c r="M4474" s="86">
        <f t="shared" si="1078"/>
        <v>0</v>
      </c>
      <c r="N4474" s="93" t="str">
        <f t="shared" si="1090"/>
        <v>O'Shaughnessy's Pub [1324 King St, Old Town Alexandria, VA]</v>
      </c>
      <c r="O4474" s="94"/>
      <c r="S4474" s="95">
        <f t="shared" si="1079"/>
        <v>0</v>
      </c>
      <c r="T4474" s="86" t="str">
        <f t="shared" si="1080"/>
        <v/>
      </c>
      <c r="U4474" s="86" t="str">
        <f t="shared" si="1089"/>
        <v/>
      </c>
      <c r="V4474" s="95" t="str">
        <f t="shared" si="1081"/>
        <v/>
      </c>
      <c r="W4474" s="90" t="s">
        <v>221</v>
      </c>
      <c r="AE4474" s="92" t="str">
        <f t="shared" si="1082"/>
        <v/>
      </c>
      <c r="AF4474" s="96" t="str">
        <f t="shared" si="1083"/>
        <v>&lt;a name='19000100'&gt;&lt;b&gt;: 0 - O'Shaughnessy's Pub [1324 King St, Old Town Alexandria, VA]&lt;/b&gt;&lt;/a&gt;&lt;br&gt;</v>
      </c>
      <c r="AG4474" s="97">
        <f t="shared" si="1084"/>
        <v>1900</v>
      </c>
      <c r="AH4474" s="97" t="str">
        <f t="shared" si="1085"/>
        <v>01</v>
      </c>
      <c r="AI4474" s="97" t="str">
        <f t="shared" si="1086"/>
        <v>00</v>
      </c>
      <c r="AJ4474" s="97" t="str">
        <f t="shared" si="1087"/>
        <v>19000100</v>
      </c>
    </row>
    <row r="4475" spans="6:36" ht="12" customHeight="1" x14ac:dyDescent="0.15">
      <c r="F4475" s="86" t="str">
        <f t="shared" si="1076"/>
        <v>Saturday</v>
      </c>
      <c r="H4475" s="92" t="str">
        <f>VLOOKUP(MONTH(G4475),VLOOKUP!$W$1:$X$24,2)</f>
        <v>January</v>
      </c>
      <c r="I4475" s="92" t="str">
        <f t="shared" si="1077"/>
        <v/>
      </c>
      <c r="J4475" s="93" t="s">
        <v>764</v>
      </c>
      <c r="L4475" s="86" t="str">
        <f t="shared" si="1088"/>
        <v>O'Shaughnessy's Pub [1324 King St, Old Town Alexandria, VA]</v>
      </c>
      <c r="M4475" s="86">
        <f t="shared" si="1078"/>
        <v>0</v>
      </c>
      <c r="N4475" s="93" t="str">
        <f t="shared" si="1090"/>
        <v>O'Shaughnessy's Pub [1324 King St, Old Town Alexandria, VA]</v>
      </c>
      <c r="O4475" s="94"/>
      <c r="S4475" s="95">
        <f t="shared" si="1079"/>
        <v>0</v>
      </c>
      <c r="T4475" s="86" t="str">
        <f t="shared" si="1080"/>
        <v/>
      </c>
      <c r="U4475" s="86" t="str">
        <f t="shared" si="1089"/>
        <v/>
      </c>
      <c r="V4475" s="95" t="str">
        <f t="shared" si="1081"/>
        <v/>
      </c>
      <c r="W4475" s="90" t="s">
        <v>221</v>
      </c>
      <c r="AE4475" s="92" t="str">
        <f t="shared" si="1082"/>
        <v/>
      </c>
      <c r="AF4475" s="96" t="str">
        <f t="shared" si="1083"/>
        <v>&lt;a name='19000100'&gt;&lt;b&gt;: 0 - O'Shaughnessy's Pub [1324 King St, Old Town Alexandria, VA]&lt;/b&gt;&lt;/a&gt;&lt;br&gt;</v>
      </c>
      <c r="AG4475" s="97">
        <f t="shared" si="1084"/>
        <v>1900</v>
      </c>
      <c r="AH4475" s="97" t="str">
        <f t="shared" si="1085"/>
        <v>01</v>
      </c>
      <c r="AI4475" s="97" t="str">
        <f t="shared" si="1086"/>
        <v>00</v>
      </c>
      <c r="AJ4475" s="97" t="str">
        <f t="shared" si="1087"/>
        <v>19000100</v>
      </c>
    </row>
    <row r="4476" spans="6:36" ht="12" customHeight="1" x14ac:dyDescent="0.15">
      <c r="F4476" s="86" t="str">
        <f t="shared" si="1076"/>
        <v>Saturday</v>
      </c>
      <c r="H4476" s="92" t="str">
        <f>VLOOKUP(MONTH(G4476),VLOOKUP!$W$1:$X$24,2)</f>
        <v>January</v>
      </c>
      <c r="I4476" s="92" t="str">
        <f t="shared" si="1077"/>
        <v/>
      </c>
      <c r="J4476" s="93" t="s">
        <v>764</v>
      </c>
      <c r="L4476" s="86" t="str">
        <f t="shared" si="1088"/>
        <v>O'Shaughnessy's Pub [1324 King St, Old Town Alexandria, VA]</v>
      </c>
      <c r="M4476" s="86">
        <f t="shared" si="1078"/>
        <v>0</v>
      </c>
      <c r="N4476" s="93" t="str">
        <f t="shared" si="1090"/>
        <v>O'Shaughnessy's Pub [1324 King St, Old Town Alexandria, VA]</v>
      </c>
      <c r="O4476" s="94"/>
      <c r="S4476" s="95">
        <f t="shared" si="1079"/>
        <v>0</v>
      </c>
      <c r="T4476" s="86" t="str">
        <f t="shared" si="1080"/>
        <v/>
      </c>
      <c r="U4476" s="86" t="str">
        <f t="shared" si="1089"/>
        <v/>
      </c>
      <c r="V4476" s="95" t="str">
        <f t="shared" si="1081"/>
        <v/>
      </c>
      <c r="W4476" s="90" t="s">
        <v>221</v>
      </c>
      <c r="AE4476" s="92" t="str">
        <f t="shared" si="1082"/>
        <v/>
      </c>
      <c r="AF4476" s="96" t="str">
        <f t="shared" si="1083"/>
        <v>&lt;a name='19000100'&gt;&lt;b&gt;: 0 - O'Shaughnessy's Pub [1324 King St, Old Town Alexandria, VA]&lt;/b&gt;&lt;/a&gt;&lt;br&gt;</v>
      </c>
      <c r="AG4476" s="97">
        <f t="shared" si="1084"/>
        <v>1900</v>
      </c>
      <c r="AH4476" s="97" t="str">
        <f t="shared" si="1085"/>
        <v>01</v>
      </c>
      <c r="AI4476" s="97" t="str">
        <f t="shared" si="1086"/>
        <v>00</v>
      </c>
      <c r="AJ4476" s="97" t="str">
        <f t="shared" si="1087"/>
        <v>19000100</v>
      </c>
    </row>
    <row r="4477" spans="6:36" ht="12" customHeight="1" x14ac:dyDescent="0.15">
      <c r="F4477" s="86" t="str">
        <f t="shared" si="1076"/>
        <v>Saturday</v>
      </c>
      <c r="H4477" s="92" t="str">
        <f>VLOOKUP(MONTH(G4477),VLOOKUP!$W$1:$X$24,2)</f>
        <v>January</v>
      </c>
      <c r="I4477" s="92" t="str">
        <f t="shared" si="1077"/>
        <v/>
      </c>
      <c r="J4477" s="93" t="s">
        <v>764</v>
      </c>
      <c r="L4477" s="86" t="str">
        <f t="shared" si="1088"/>
        <v>O'Shaughnessy's Pub [1324 King St, Old Town Alexandria, VA]</v>
      </c>
      <c r="M4477" s="86">
        <f t="shared" si="1078"/>
        <v>0</v>
      </c>
      <c r="N4477" s="93" t="str">
        <f t="shared" si="1090"/>
        <v>O'Shaughnessy's Pub [1324 King St, Old Town Alexandria, VA]</v>
      </c>
      <c r="O4477" s="94"/>
      <c r="S4477" s="95">
        <f t="shared" si="1079"/>
        <v>0</v>
      </c>
      <c r="T4477" s="86" t="str">
        <f t="shared" si="1080"/>
        <v/>
      </c>
      <c r="U4477" s="86" t="str">
        <f t="shared" si="1089"/>
        <v/>
      </c>
      <c r="V4477" s="95" t="str">
        <f t="shared" si="1081"/>
        <v/>
      </c>
      <c r="W4477" s="90" t="s">
        <v>221</v>
      </c>
      <c r="AE4477" s="92" t="str">
        <f t="shared" si="1082"/>
        <v/>
      </c>
      <c r="AF4477" s="96" t="str">
        <f t="shared" si="1083"/>
        <v>&lt;a name='19000100'&gt;&lt;b&gt;: 0 - O'Shaughnessy's Pub [1324 King St, Old Town Alexandria, VA]&lt;/b&gt;&lt;/a&gt;&lt;br&gt;</v>
      </c>
      <c r="AG4477" s="97">
        <f t="shared" si="1084"/>
        <v>1900</v>
      </c>
      <c r="AH4477" s="97" t="str">
        <f t="shared" si="1085"/>
        <v>01</v>
      </c>
      <c r="AI4477" s="97" t="str">
        <f t="shared" si="1086"/>
        <v>00</v>
      </c>
      <c r="AJ4477" s="97" t="str">
        <f t="shared" si="1087"/>
        <v>19000100</v>
      </c>
    </row>
    <row r="4478" spans="6:36" ht="12" customHeight="1" x14ac:dyDescent="0.15">
      <c r="F4478" s="86" t="str">
        <f t="shared" si="1076"/>
        <v>Saturday</v>
      </c>
      <c r="G4478" s="91"/>
      <c r="H4478" s="92" t="str">
        <f>VLOOKUP(MONTH(G4478),VLOOKUP!$W$1:$X$24,2)</f>
        <v>January</v>
      </c>
      <c r="I4478" s="92" t="str">
        <f t="shared" si="1077"/>
        <v/>
      </c>
      <c r="J4478" s="93" t="s">
        <v>1350</v>
      </c>
      <c r="L4478" s="86" t="str">
        <f t="shared" si="1088"/>
        <v>Observatory Park [100 DeSellum Ave, Gaithersburg, MD]</v>
      </c>
      <c r="M4478" s="86">
        <f t="shared" si="1078"/>
        <v>0</v>
      </c>
      <c r="N4478" s="93" t="str">
        <f t="shared" si="1090"/>
        <v>Observatory Park [100 DeSellum Ave, Gaithersburg, MD]</v>
      </c>
      <c r="O4478" s="90"/>
      <c r="S4478" s="95">
        <f t="shared" si="1079"/>
        <v>0</v>
      </c>
      <c r="T4478" s="86" t="str">
        <f t="shared" si="1080"/>
        <v/>
      </c>
      <c r="U4478" s="86" t="str">
        <f t="shared" si="1089"/>
        <v/>
      </c>
      <c r="V4478" s="95" t="str">
        <f t="shared" si="1081"/>
        <v/>
      </c>
      <c r="AE4478" s="92" t="str">
        <f t="shared" si="1082"/>
        <v/>
      </c>
      <c r="AF4478" s="96" t="str">
        <f t="shared" si="1083"/>
        <v>&lt;a name='19000100'&gt;&lt;b&gt;: 0 - Observatory Park [100 DeSellum Ave, Gaithersburg, MD]&lt;/b&gt;&lt;/a&gt;&lt;br&gt;</v>
      </c>
      <c r="AG4478" s="97">
        <f t="shared" si="1084"/>
        <v>1900</v>
      </c>
      <c r="AH4478" s="97" t="str">
        <f t="shared" si="1085"/>
        <v>01</v>
      </c>
      <c r="AI4478" s="97" t="str">
        <f t="shared" si="1086"/>
        <v>00</v>
      </c>
      <c r="AJ4478" s="97" t="str">
        <f t="shared" si="1087"/>
        <v>19000100</v>
      </c>
    </row>
    <row r="4479" spans="6:36" ht="12" customHeight="1" x14ac:dyDescent="0.15">
      <c r="F4479" s="86" t="str">
        <f t="shared" si="1076"/>
        <v>Saturday</v>
      </c>
      <c r="G4479" s="91"/>
      <c r="H4479" s="92" t="str">
        <f>VLOOKUP(MONTH(G4479),VLOOKUP!$W$1:$X$24,2)</f>
        <v>January</v>
      </c>
      <c r="I4479" s="92" t="str">
        <f t="shared" si="1077"/>
        <v/>
      </c>
      <c r="J4479" s="93" t="s">
        <v>1350</v>
      </c>
      <c r="L4479" s="86" t="str">
        <f t="shared" si="1088"/>
        <v>Observatory Park [100 DeSellum Ave, Gaithersburg, MD]</v>
      </c>
      <c r="M4479" s="86">
        <f t="shared" si="1078"/>
        <v>0</v>
      </c>
      <c r="N4479" s="93" t="str">
        <f t="shared" si="1090"/>
        <v>Observatory Park [100 DeSellum Ave, Gaithersburg, MD]</v>
      </c>
      <c r="O4479" s="90"/>
      <c r="S4479" s="95">
        <f t="shared" si="1079"/>
        <v>0</v>
      </c>
      <c r="T4479" s="86" t="str">
        <f t="shared" si="1080"/>
        <v/>
      </c>
      <c r="U4479" s="86" t="str">
        <f t="shared" si="1089"/>
        <v/>
      </c>
      <c r="V4479" s="95" t="str">
        <f t="shared" si="1081"/>
        <v/>
      </c>
      <c r="AE4479" s="92" t="str">
        <f t="shared" si="1082"/>
        <v/>
      </c>
      <c r="AF4479" s="96" t="str">
        <f t="shared" si="1083"/>
        <v>&lt;a name='19000100'&gt;&lt;b&gt;: 0 - Observatory Park [100 DeSellum Ave, Gaithersburg, MD]&lt;/b&gt;&lt;/a&gt;&lt;br&gt;</v>
      </c>
      <c r="AG4479" s="97">
        <f t="shared" si="1084"/>
        <v>1900</v>
      </c>
      <c r="AH4479" s="97" t="str">
        <f t="shared" si="1085"/>
        <v>01</v>
      </c>
      <c r="AI4479" s="97" t="str">
        <f t="shared" si="1086"/>
        <v>00</v>
      </c>
      <c r="AJ4479" s="97" t="str">
        <f t="shared" si="1087"/>
        <v>19000100</v>
      </c>
    </row>
    <row r="4480" spans="6:36" ht="12" customHeight="1" x14ac:dyDescent="0.15">
      <c r="F4480" s="86" t="str">
        <f t="shared" si="1076"/>
        <v>Saturday</v>
      </c>
      <c r="G4480" s="91"/>
      <c r="H4480" s="92" t="str">
        <f>VLOOKUP(MONTH(G4480),VLOOKUP!$W$1:$X$24,2)</f>
        <v>January</v>
      </c>
      <c r="I4480" s="92" t="str">
        <f t="shared" si="1077"/>
        <v/>
      </c>
      <c r="J4480" s="93" t="s">
        <v>1350</v>
      </c>
      <c r="L4480" s="86" t="str">
        <f t="shared" si="1088"/>
        <v>Observatory Park [100 DeSellum Ave, Gaithersburg, MD]</v>
      </c>
      <c r="M4480" s="86">
        <f t="shared" si="1078"/>
        <v>0</v>
      </c>
      <c r="N4480" s="93" t="str">
        <f t="shared" si="1090"/>
        <v>Observatory Park [100 DeSellum Ave, Gaithersburg, MD]</v>
      </c>
      <c r="O4480" s="90"/>
      <c r="S4480" s="95">
        <f t="shared" si="1079"/>
        <v>0</v>
      </c>
      <c r="T4480" s="86" t="str">
        <f t="shared" si="1080"/>
        <v/>
      </c>
      <c r="U4480" s="86" t="str">
        <f t="shared" si="1089"/>
        <v/>
      </c>
      <c r="V4480" s="95" t="str">
        <f t="shared" si="1081"/>
        <v/>
      </c>
      <c r="AE4480" s="92" t="str">
        <f t="shared" si="1082"/>
        <v/>
      </c>
      <c r="AF4480" s="96" t="str">
        <f t="shared" si="1083"/>
        <v>&lt;a name='19000100'&gt;&lt;b&gt;: 0 - Observatory Park [100 DeSellum Ave, Gaithersburg, MD]&lt;/b&gt;&lt;/a&gt;&lt;br&gt;</v>
      </c>
      <c r="AG4480" s="97">
        <f t="shared" si="1084"/>
        <v>1900</v>
      </c>
      <c r="AH4480" s="97" t="str">
        <f t="shared" si="1085"/>
        <v>01</v>
      </c>
      <c r="AI4480" s="97" t="str">
        <f t="shared" si="1086"/>
        <v>00</v>
      </c>
      <c r="AJ4480" s="97" t="str">
        <f t="shared" si="1087"/>
        <v>19000100</v>
      </c>
    </row>
    <row r="4481" spans="6:36" ht="12" customHeight="1" x14ac:dyDescent="0.15">
      <c r="F4481" s="86" t="str">
        <f t="shared" si="1076"/>
        <v>Saturday</v>
      </c>
      <c r="G4481" s="91"/>
      <c r="H4481" s="92" t="str">
        <f>VLOOKUP(MONTH(G4481),VLOOKUP!$W$1:$X$24,2)</f>
        <v>January</v>
      </c>
      <c r="I4481" s="92" t="str">
        <f t="shared" si="1077"/>
        <v/>
      </c>
      <c r="J4481" s="93" t="s">
        <v>94</v>
      </c>
      <c r="L4481" s="86" t="str">
        <f t="shared" si="1088"/>
        <v>Ohev Sholom: the National Synagogue [1600 Jonquil St NW, WDC]</v>
      </c>
      <c r="M4481" s="86">
        <f t="shared" si="1078"/>
        <v>0</v>
      </c>
      <c r="N4481" s="93" t="str">
        <f t="shared" si="1090"/>
        <v>Ohev Sholom: the National Synagogue [1600 Jonquil St NW, WDC]</v>
      </c>
      <c r="O4481" s="94"/>
      <c r="S4481" s="95">
        <f t="shared" si="1079"/>
        <v>0</v>
      </c>
      <c r="T4481" s="86" t="str">
        <f t="shared" si="1080"/>
        <v/>
      </c>
      <c r="U4481" s="86" t="str">
        <f t="shared" si="1089"/>
        <v/>
      </c>
      <c r="V4481" s="95" t="str">
        <f t="shared" si="1081"/>
        <v/>
      </c>
      <c r="X4481" s="99"/>
      <c r="Y4481" s="99"/>
      <c r="AE4481" s="92" t="str">
        <f t="shared" si="1082"/>
        <v/>
      </c>
      <c r="AF4481" s="96" t="str">
        <f t="shared" si="1083"/>
        <v>&lt;a name='19000100'&gt;&lt;b&gt;: 0 - Ohev Sholom: the National Synagogue [1600 Jonquil St NW, WDC]&lt;/b&gt;&lt;/a&gt;&lt;br&gt;</v>
      </c>
      <c r="AG4481" s="97">
        <f t="shared" si="1084"/>
        <v>1900</v>
      </c>
      <c r="AH4481" s="97" t="str">
        <f t="shared" si="1085"/>
        <v>01</v>
      </c>
      <c r="AI4481" s="97" t="str">
        <f t="shared" si="1086"/>
        <v>00</v>
      </c>
      <c r="AJ4481" s="97" t="str">
        <f t="shared" si="1087"/>
        <v>19000100</v>
      </c>
    </row>
    <row r="4482" spans="6:36" ht="12" customHeight="1" x14ac:dyDescent="0.15">
      <c r="F4482" s="86" t="str">
        <f t="shared" ref="F4482:F4545" si="1091">IF(WEEKDAY(G4482)=1,"Sunday",IF(WEEKDAY(G4482)=2,"Monday",IF(WEEKDAY(G4482)=3,"Tuesday",IF(WEEKDAY(G4482)=4,"Wednesday",IF(WEEKDAY(G4482)=5,"Thursday",IF(WEEKDAY(G4482)=6,"Friday","Saturday"))))))</f>
        <v>Saturday</v>
      </c>
      <c r="G4482" s="91"/>
      <c r="H4482" s="92" t="str">
        <f>VLOOKUP(MONTH(G4482),VLOOKUP!$W$1:$X$24,2)</f>
        <v>January</v>
      </c>
      <c r="I4482" s="92" t="str">
        <f t="shared" ref="I4482:I4545" si="1092">IF(ISBLANK(G4482),"",F4482&amp;", "&amp;DAY(G4482)&amp;" "&amp;H4482&amp;" "&amp;YEAR(G4482))</f>
        <v/>
      </c>
      <c r="J4482" s="93" t="s">
        <v>94</v>
      </c>
      <c r="L4482" s="86" t="str">
        <f t="shared" si="1088"/>
        <v>Ohev Sholom: the National Synagogue [1600 Jonquil St NW, WDC]</v>
      </c>
      <c r="M4482" s="86">
        <f t="shared" ref="M4482:M4545" si="1093">IF(ISBLANK(P4482),O4482,IF(ISBLANK(Q4482),O4482&amp;" and "&amp;P4482,IF(ISBLANK(R4482),O4482&amp;", "&amp;P4482&amp;", and "&amp;Q4482, O4482&amp;", "&amp;P4482&amp;", "&amp;Q4482&amp;", and "&amp;R4482)))</f>
        <v>0</v>
      </c>
      <c r="N4482" s="93" t="str">
        <f t="shared" si="1090"/>
        <v>Ohev Sholom: the National Synagogue [1600 Jonquil St NW, WDC]</v>
      </c>
      <c r="O4482" s="94"/>
      <c r="S4482" s="95">
        <f t="shared" ref="S4482:S4545" si="1094">IF(LEFT(O4482,2)="A ",RIGHT(O4482,LEN(O4482)-2),IF(LEFT(O4482,3)="An ",RIGHT(O4482,LEN(O4482)-3),IF(LEFT(O4482,4)="The ",RIGHT(O4482,LEN(O4482)-4),IF(LEFT(O4482,3)="&lt;b&gt;",RIGHT(O4482,LEN(O4482)-3),IF(LEFT(O4482,4)="&lt;em&gt;",RIGHT(O4482,LEN(O4482)-4),O4482)))))</f>
        <v>0</v>
      </c>
      <c r="T4482" s="86" t="str">
        <f t="shared" ref="T4482:T4545" si="1095">IF(ISBLANK(G4482),"","&amp;#149; "&amp;IF(ISBLANK(C4482),"","&lt;S&gt;")&amp;IF(ISBLANK(A4482),"","&lt;a href='recommended.php#"&amp;AJ4482&amp;"'&gt;&lt;b&gt;&lt;em&gt;&lt;font color='#9C004D'&gt;RECOMMENDED&lt;/font&gt;&lt;/em&gt;&lt;/b&gt;&lt;/a&gt; - ")&amp;M4482&amp;" - &lt;b&gt;"&amp;L4482&amp;"&lt;/b&gt; "&amp;IF(B4482="Sold Out"," - &lt;font color='#000099'&gt;&lt;b&gt;&lt;I&gt;sold out&lt;/I&gt;&lt;/b&gt;&lt;/font&gt;","")&amp;IF(ISBLANK(C4482),"","&lt;/S&gt; &lt;b&gt;"&amp;C4482&amp;"&lt;/b&gt;")&amp;"&lt;br&gt;")</f>
        <v/>
      </c>
      <c r="U4482" s="86" t="str">
        <f t="shared" si="1089"/>
        <v/>
      </c>
      <c r="V4482" s="95" t="str">
        <f t="shared" ref="V4482:V4545" si="1096">IF(ISBLANK(G4482),"","&amp;#149; "&amp;IF(ISBLANK(C4482),"","&lt;S&gt;")&amp;IF(ISBLANK(A4482),"","&lt;a href='recommended.php#"&amp;AJ4482&amp;"'&gt;&lt;b&gt;&lt;em&gt;&lt;font color='#9C004D'&gt;RECOMMENDED&lt;/font&gt;&lt;/em&gt;&lt;/b&gt;&lt;/a&gt; - ")&amp;M4482&amp;" - &lt;b&gt;"&amp;L4482&amp;"&lt;/b&gt; "&amp;IF(B4482="Sold Out"," - &lt;font color='#000099'&gt;&lt;b&gt;&lt;I&gt;sold out&lt;/I&gt;&lt;/b&gt;&lt;/font&gt;","")&amp;IF(ISBLANK(C4482),"","&lt;/S&gt; &lt;b&gt;"&amp;C4482&amp;"&lt;/b&gt;")&amp;" - &lt;font color='#005500'&gt;&lt;b&gt;"&amp;E4482&amp;"&lt;/b&gt;&lt;/font&gt;&lt;br&gt;")</f>
        <v/>
      </c>
      <c r="X4482" s="99"/>
      <c r="Y4482" s="99"/>
      <c r="AE4482" s="92" t="str">
        <f t="shared" ref="AE4482:AE4545" si="1097">IF(ISBLANK(G4482),"",F4482&amp;", "&amp;DAY(G4482)&amp;" "&amp;H4482&amp;" "&amp;YEAR(G4482)&amp;"      [&lt;a name='"&amp;AJ4482&amp;"' href='#"&amp;AJ4482&amp;"'&gt;link to this day&lt;/a&gt;]")</f>
        <v/>
      </c>
      <c r="AF4482" s="96" t="str">
        <f t="shared" ref="AF4482:AF4545" si="1098">"&lt;a name='"&amp;AJ4482&amp;"'&gt;&lt;b&gt;"&amp;I4482&amp;": "&amp;M4482&amp;" - "&amp;L4482&amp;"&lt;/b&gt;&lt;/a&gt;&lt;br&gt;"</f>
        <v>&lt;a name='19000100'&gt;&lt;b&gt;: 0 - Ohev Sholom: the National Synagogue [1600 Jonquil St NW, WDC]&lt;/b&gt;&lt;/a&gt;&lt;br&gt;</v>
      </c>
      <c r="AG4482" s="97">
        <f t="shared" ref="AG4482:AG4545" si="1099">YEAR(G4482)</f>
        <v>1900</v>
      </c>
      <c r="AH4482" s="97" t="str">
        <f t="shared" ref="AH4482:AH4545" si="1100">IF(LEN(MONTH(G4482))=1,"0"&amp;MONTH(G4482),MONTH(G4482))</f>
        <v>01</v>
      </c>
      <c r="AI4482" s="97" t="str">
        <f t="shared" ref="AI4482:AI4545" si="1101">IF(LEN(DAY(G4482))=1,"0"&amp;DAY(G4482),DAY(G4482))</f>
        <v>00</v>
      </c>
      <c r="AJ4482" s="97" t="str">
        <f t="shared" ref="AJ4482:AJ4545" si="1102">AG4482&amp;AH4482&amp;AI4482</f>
        <v>19000100</v>
      </c>
    </row>
    <row r="4483" spans="6:36" ht="12" customHeight="1" x14ac:dyDescent="0.15">
      <c r="F4483" s="86" t="str">
        <f t="shared" si="1091"/>
        <v>Saturday</v>
      </c>
      <c r="G4483" s="91"/>
      <c r="H4483" s="92" t="str">
        <f>VLOOKUP(MONTH(G4483),VLOOKUP!$W$1:$X$24,2)</f>
        <v>January</v>
      </c>
      <c r="I4483" s="92" t="str">
        <f t="shared" si="1092"/>
        <v/>
      </c>
      <c r="J4483" s="93" t="s">
        <v>94</v>
      </c>
      <c r="L4483" s="86" t="str">
        <f t="shared" si="1088"/>
        <v>Ohev Sholom: the National Synagogue [1600 Jonquil St NW, WDC]</v>
      </c>
      <c r="M4483" s="86">
        <f t="shared" si="1093"/>
        <v>0</v>
      </c>
      <c r="N4483" s="93" t="str">
        <f t="shared" si="1090"/>
        <v>Ohev Sholom: the National Synagogue [1600 Jonquil St NW, WDC]</v>
      </c>
      <c r="O4483" s="94"/>
      <c r="S4483" s="95">
        <f t="shared" si="1094"/>
        <v>0</v>
      </c>
      <c r="T4483" s="86" t="str">
        <f t="shared" si="1095"/>
        <v/>
      </c>
      <c r="U4483" s="86" t="str">
        <f t="shared" si="1089"/>
        <v/>
      </c>
      <c r="V4483" s="95" t="str">
        <f t="shared" si="1096"/>
        <v/>
      </c>
      <c r="X4483" s="99"/>
      <c r="Y4483" s="99"/>
      <c r="AE4483" s="92" t="str">
        <f t="shared" si="1097"/>
        <v/>
      </c>
      <c r="AF4483" s="96" t="str">
        <f t="shared" si="1098"/>
        <v>&lt;a name='19000100'&gt;&lt;b&gt;: 0 - Ohev Sholom: the National Synagogue [1600 Jonquil St NW, WDC]&lt;/b&gt;&lt;/a&gt;&lt;br&gt;</v>
      </c>
      <c r="AG4483" s="97">
        <f t="shared" si="1099"/>
        <v>1900</v>
      </c>
      <c r="AH4483" s="97" t="str">
        <f t="shared" si="1100"/>
        <v>01</v>
      </c>
      <c r="AI4483" s="97" t="str">
        <f t="shared" si="1101"/>
        <v>00</v>
      </c>
      <c r="AJ4483" s="97" t="str">
        <f t="shared" si="1102"/>
        <v>19000100</v>
      </c>
    </row>
    <row r="4484" spans="6:36" ht="12" customHeight="1" x14ac:dyDescent="0.15">
      <c r="F4484" s="86" t="str">
        <f t="shared" si="1091"/>
        <v>Saturday</v>
      </c>
      <c r="G4484" s="91"/>
      <c r="H4484" s="92" t="str">
        <f>VLOOKUP(MONTH(G4484),VLOOKUP!$W$1:$X$24,2)</f>
        <v>January</v>
      </c>
      <c r="I4484" s="92" t="str">
        <f t="shared" si="1092"/>
        <v/>
      </c>
      <c r="J4484" s="93" t="s">
        <v>94</v>
      </c>
      <c r="L4484" s="86" t="str">
        <f t="shared" si="1088"/>
        <v>Ohev Sholom: the National Synagogue [1600 Jonquil St NW, WDC]</v>
      </c>
      <c r="M4484" s="86">
        <f t="shared" si="1093"/>
        <v>0</v>
      </c>
      <c r="N4484" s="93" t="str">
        <f t="shared" si="1090"/>
        <v>Ohev Sholom: the National Synagogue [1600 Jonquil St NW, WDC]</v>
      </c>
      <c r="O4484" s="94"/>
      <c r="S4484" s="95">
        <f t="shared" si="1094"/>
        <v>0</v>
      </c>
      <c r="T4484" s="86" t="str">
        <f t="shared" si="1095"/>
        <v/>
      </c>
      <c r="U4484" s="86" t="str">
        <f t="shared" si="1089"/>
        <v/>
      </c>
      <c r="V4484" s="95" t="str">
        <f t="shared" si="1096"/>
        <v/>
      </c>
      <c r="X4484" s="99"/>
      <c r="Y4484" s="99"/>
      <c r="AE4484" s="92" t="str">
        <f t="shared" si="1097"/>
        <v/>
      </c>
      <c r="AF4484" s="96" t="str">
        <f t="shared" si="1098"/>
        <v>&lt;a name='19000100'&gt;&lt;b&gt;: 0 - Ohev Sholom: the National Synagogue [1600 Jonquil St NW, WDC]&lt;/b&gt;&lt;/a&gt;&lt;br&gt;</v>
      </c>
      <c r="AG4484" s="97">
        <f t="shared" si="1099"/>
        <v>1900</v>
      </c>
      <c r="AH4484" s="97" t="str">
        <f t="shared" si="1100"/>
        <v>01</v>
      </c>
      <c r="AI4484" s="97" t="str">
        <f t="shared" si="1101"/>
        <v>00</v>
      </c>
      <c r="AJ4484" s="97" t="str">
        <f t="shared" si="1102"/>
        <v>19000100</v>
      </c>
    </row>
    <row r="4485" spans="6:36" ht="12" customHeight="1" x14ac:dyDescent="0.15">
      <c r="F4485" s="86" t="str">
        <f t="shared" si="1091"/>
        <v>Saturday</v>
      </c>
      <c r="G4485" s="91"/>
      <c r="H4485" s="92" t="str">
        <f>VLOOKUP(MONTH(G4485),VLOOKUP!$W$1:$X$24,2)</f>
        <v>January</v>
      </c>
      <c r="I4485" s="92" t="str">
        <f t="shared" si="1092"/>
        <v/>
      </c>
      <c r="J4485" s="93" t="s">
        <v>94</v>
      </c>
      <c r="L4485" s="86" t="str">
        <f t="shared" si="1088"/>
        <v>Ohev Sholom: the National Synagogue [1600 Jonquil St NW, WDC]</v>
      </c>
      <c r="M4485" s="86">
        <f t="shared" si="1093"/>
        <v>0</v>
      </c>
      <c r="N4485" s="93" t="str">
        <f t="shared" si="1090"/>
        <v>Ohev Sholom: the National Synagogue [1600 Jonquil St NW, WDC]</v>
      </c>
      <c r="O4485" s="94"/>
      <c r="S4485" s="95">
        <f t="shared" si="1094"/>
        <v>0</v>
      </c>
      <c r="T4485" s="86" t="str">
        <f t="shared" si="1095"/>
        <v/>
      </c>
      <c r="U4485" s="86" t="str">
        <f t="shared" si="1089"/>
        <v/>
      </c>
      <c r="V4485" s="95" t="str">
        <f t="shared" si="1096"/>
        <v/>
      </c>
      <c r="X4485" s="99"/>
      <c r="Y4485" s="99"/>
      <c r="AE4485" s="92" t="str">
        <f t="shared" si="1097"/>
        <v/>
      </c>
      <c r="AF4485" s="96" t="str">
        <f t="shared" si="1098"/>
        <v>&lt;a name='19000100'&gt;&lt;b&gt;: 0 - Ohev Sholom: the National Synagogue [1600 Jonquil St NW, WDC]&lt;/b&gt;&lt;/a&gt;&lt;br&gt;</v>
      </c>
      <c r="AG4485" s="97">
        <f t="shared" si="1099"/>
        <v>1900</v>
      </c>
      <c r="AH4485" s="97" t="str">
        <f t="shared" si="1100"/>
        <v>01</v>
      </c>
      <c r="AI4485" s="97" t="str">
        <f t="shared" si="1101"/>
        <v>00</v>
      </c>
      <c r="AJ4485" s="97" t="str">
        <f t="shared" si="1102"/>
        <v>19000100</v>
      </c>
    </row>
    <row r="4486" spans="6:36" ht="12" customHeight="1" x14ac:dyDescent="0.15">
      <c r="F4486" s="86" t="str">
        <f t="shared" si="1091"/>
        <v>Saturday</v>
      </c>
      <c r="G4486" s="91"/>
      <c r="H4486" s="92" t="str">
        <f>VLOOKUP(MONTH(G4486),VLOOKUP!$W$1:$X$24,2)</f>
        <v>January</v>
      </c>
      <c r="I4486" s="92" t="str">
        <f t="shared" si="1092"/>
        <v/>
      </c>
      <c r="J4486" s="93" t="s">
        <v>94</v>
      </c>
      <c r="L4486" s="86" t="str">
        <f t="shared" si="1088"/>
        <v>Ohev Sholom: the National Synagogue [1600 Jonquil St NW, WDC]</v>
      </c>
      <c r="M4486" s="86">
        <f t="shared" si="1093"/>
        <v>0</v>
      </c>
      <c r="N4486" s="93" t="str">
        <f t="shared" si="1090"/>
        <v>Ohev Sholom: the National Synagogue [1600 Jonquil St NW, WDC]</v>
      </c>
      <c r="O4486" s="94"/>
      <c r="S4486" s="95">
        <f t="shared" si="1094"/>
        <v>0</v>
      </c>
      <c r="T4486" s="86" t="str">
        <f t="shared" si="1095"/>
        <v/>
      </c>
      <c r="U4486" s="86" t="str">
        <f t="shared" si="1089"/>
        <v/>
      </c>
      <c r="V4486" s="95" t="str">
        <f t="shared" si="1096"/>
        <v/>
      </c>
      <c r="X4486" s="99"/>
      <c r="Y4486" s="99"/>
      <c r="AE4486" s="92" t="str">
        <f t="shared" si="1097"/>
        <v/>
      </c>
      <c r="AF4486" s="96" t="str">
        <f t="shared" si="1098"/>
        <v>&lt;a name='19000100'&gt;&lt;b&gt;: 0 - Ohev Sholom: the National Synagogue [1600 Jonquil St NW, WDC]&lt;/b&gt;&lt;/a&gt;&lt;br&gt;</v>
      </c>
      <c r="AG4486" s="97">
        <f t="shared" si="1099"/>
        <v>1900</v>
      </c>
      <c r="AH4486" s="97" t="str">
        <f t="shared" si="1100"/>
        <v>01</v>
      </c>
      <c r="AI4486" s="97" t="str">
        <f t="shared" si="1101"/>
        <v>00</v>
      </c>
      <c r="AJ4486" s="97" t="str">
        <f t="shared" si="1102"/>
        <v>19000100</v>
      </c>
    </row>
    <row r="4487" spans="6:36" ht="12" customHeight="1" x14ac:dyDescent="0.15">
      <c r="F4487" s="86" t="str">
        <f t="shared" si="1091"/>
        <v>Saturday</v>
      </c>
      <c r="G4487" s="91"/>
      <c r="H4487" s="92" t="str">
        <f>VLOOKUP(MONTH(G4487),VLOOKUP!$W$1:$X$24,2)</f>
        <v>January</v>
      </c>
      <c r="I4487" s="92" t="str">
        <f t="shared" si="1092"/>
        <v/>
      </c>
      <c r="J4487" s="93" t="s">
        <v>94</v>
      </c>
      <c r="L4487" s="86" t="str">
        <f t="shared" si="1088"/>
        <v>Ohev Sholom: the National Synagogue [1600 Jonquil St NW, WDC]</v>
      </c>
      <c r="M4487" s="86">
        <f t="shared" si="1093"/>
        <v>0</v>
      </c>
      <c r="N4487" s="93" t="str">
        <f t="shared" si="1090"/>
        <v>Ohev Sholom: the National Synagogue [1600 Jonquil St NW, WDC]</v>
      </c>
      <c r="O4487" s="94"/>
      <c r="S4487" s="95">
        <f t="shared" si="1094"/>
        <v>0</v>
      </c>
      <c r="T4487" s="86" t="str">
        <f t="shared" si="1095"/>
        <v/>
      </c>
      <c r="U4487" s="86" t="str">
        <f t="shared" si="1089"/>
        <v/>
      </c>
      <c r="V4487" s="95" t="str">
        <f t="shared" si="1096"/>
        <v/>
      </c>
      <c r="X4487" s="99"/>
      <c r="Y4487" s="99"/>
      <c r="AE4487" s="92" t="str">
        <f t="shared" si="1097"/>
        <v/>
      </c>
      <c r="AF4487" s="96" t="str">
        <f t="shared" si="1098"/>
        <v>&lt;a name='19000100'&gt;&lt;b&gt;: 0 - Ohev Sholom: the National Synagogue [1600 Jonquil St NW, WDC]&lt;/b&gt;&lt;/a&gt;&lt;br&gt;</v>
      </c>
      <c r="AG4487" s="97">
        <f t="shared" si="1099"/>
        <v>1900</v>
      </c>
      <c r="AH4487" s="97" t="str">
        <f t="shared" si="1100"/>
        <v>01</v>
      </c>
      <c r="AI4487" s="97" t="str">
        <f t="shared" si="1101"/>
        <v>00</v>
      </c>
      <c r="AJ4487" s="97" t="str">
        <f t="shared" si="1102"/>
        <v>19000100</v>
      </c>
    </row>
    <row r="4488" spans="6:36" ht="12" customHeight="1" x14ac:dyDescent="0.15">
      <c r="F4488" s="86" t="str">
        <f t="shared" si="1091"/>
        <v>Saturday</v>
      </c>
      <c r="G4488" s="91"/>
      <c r="H4488" s="92" t="str">
        <f>VLOOKUP(MONTH(G4488),VLOOKUP!$W$1:$X$24,2)</f>
        <v>January</v>
      </c>
      <c r="I4488" s="92" t="str">
        <f t="shared" si="1092"/>
        <v/>
      </c>
      <c r="J4488" s="93" t="s">
        <v>94</v>
      </c>
      <c r="L4488" s="86" t="str">
        <f t="shared" si="1088"/>
        <v>Ohev Sholom: the National Synagogue [1600 Jonquil St NW, WDC]</v>
      </c>
      <c r="M4488" s="86">
        <f t="shared" si="1093"/>
        <v>0</v>
      </c>
      <c r="N4488" s="93" t="str">
        <f t="shared" si="1090"/>
        <v>Ohev Sholom: the National Synagogue [1600 Jonquil St NW, WDC]</v>
      </c>
      <c r="O4488" s="94"/>
      <c r="S4488" s="95">
        <f t="shared" si="1094"/>
        <v>0</v>
      </c>
      <c r="T4488" s="86" t="str">
        <f t="shared" si="1095"/>
        <v/>
      </c>
      <c r="U4488" s="86" t="str">
        <f t="shared" si="1089"/>
        <v/>
      </c>
      <c r="V4488" s="95" t="str">
        <f t="shared" si="1096"/>
        <v/>
      </c>
      <c r="X4488" s="99"/>
      <c r="Y4488" s="99"/>
      <c r="AE4488" s="92" t="str">
        <f t="shared" si="1097"/>
        <v/>
      </c>
      <c r="AF4488" s="96" t="str">
        <f t="shared" si="1098"/>
        <v>&lt;a name='19000100'&gt;&lt;b&gt;: 0 - Ohev Sholom: the National Synagogue [1600 Jonquil St NW, WDC]&lt;/b&gt;&lt;/a&gt;&lt;br&gt;</v>
      </c>
      <c r="AG4488" s="97">
        <f t="shared" si="1099"/>
        <v>1900</v>
      </c>
      <c r="AH4488" s="97" t="str">
        <f t="shared" si="1100"/>
        <v>01</v>
      </c>
      <c r="AI4488" s="97" t="str">
        <f t="shared" si="1101"/>
        <v>00</v>
      </c>
      <c r="AJ4488" s="97" t="str">
        <f t="shared" si="1102"/>
        <v>19000100</v>
      </c>
    </row>
    <row r="4489" spans="6:36" ht="12" customHeight="1" x14ac:dyDescent="0.15">
      <c r="F4489" s="86" t="str">
        <f t="shared" si="1091"/>
        <v>Saturday</v>
      </c>
      <c r="G4489" s="91"/>
      <c r="H4489" s="92" t="str">
        <f>VLOOKUP(MONTH(G4489),VLOOKUP!$W$1:$X$24,2)</f>
        <v>January</v>
      </c>
      <c r="I4489" s="92" t="str">
        <f t="shared" si="1092"/>
        <v/>
      </c>
      <c r="J4489" s="93" t="s">
        <v>94</v>
      </c>
      <c r="L4489" s="86" t="str">
        <f t="shared" si="1088"/>
        <v>Ohev Sholom: the National Synagogue [1600 Jonquil St NW, WDC]</v>
      </c>
      <c r="M4489" s="86">
        <f t="shared" si="1093"/>
        <v>0</v>
      </c>
      <c r="N4489" s="93" t="str">
        <f t="shared" si="1090"/>
        <v>Ohev Sholom: the National Synagogue [1600 Jonquil St NW, WDC]</v>
      </c>
      <c r="O4489" s="94"/>
      <c r="S4489" s="95">
        <f t="shared" si="1094"/>
        <v>0</v>
      </c>
      <c r="T4489" s="86" t="str">
        <f t="shared" si="1095"/>
        <v/>
      </c>
      <c r="U4489" s="86" t="str">
        <f t="shared" si="1089"/>
        <v/>
      </c>
      <c r="V4489" s="95" t="str">
        <f t="shared" si="1096"/>
        <v/>
      </c>
      <c r="X4489" s="99"/>
      <c r="Y4489" s="99"/>
      <c r="AE4489" s="92" t="str">
        <f t="shared" si="1097"/>
        <v/>
      </c>
      <c r="AF4489" s="96" t="str">
        <f t="shared" si="1098"/>
        <v>&lt;a name='19000100'&gt;&lt;b&gt;: 0 - Ohev Sholom: the National Synagogue [1600 Jonquil St NW, WDC]&lt;/b&gt;&lt;/a&gt;&lt;br&gt;</v>
      </c>
      <c r="AG4489" s="97">
        <f t="shared" si="1099"/>
        <v>1900</v>
      </c>
      <c r="AH4489" s="97" t="str">
        <f t="shared" si="1100"/>
        <v>01</v>
      </c>
      <c r="AI4489" s="97" t="str">
        <f t="shared" si="1101"/>
        <v>00</v>
      </c>
      <c r="AJ4489" s="97" t="str">
        <f t="shared" si="1102"/>
        <v>19000100</v>
      </c>
    </row>
    <row r="4490" spans="6:36" ht="12" customHeight="1" x14ac:dyDescent="0.15">
      <c r="F4490" s="86" t="str">
        <f t="shared" si="1091"/>
        <v>Saturday</v>
      </c>
      <c r="G4490" s="91"/>
      <c r="H4490" s="92" t="str">
        <f>VLOOKUP(MONTH(G4490),VLOOKUP!$W$1:$X$24,2)</f>
        <v>January</v>
      </c>
      <c r="I4490" s="92" t="str">
        <f t="shared" si="1092"/>
        <v/>
      </c>
      <c r="J4490" s="93" t="s">
        <v>94</v>
      </c>
      <c r="L4490" s="86" t="str">
        <f t="shared" si="1088"/>
        <v>Ohev Sholom: the National Synagogue [1600 Jonquil St NW, WDC]</v>
      </c>
      <c r="M4490" s="86">
        <f t="shared" si="1093"/>
        <v>0</v>
      </c>
      <c r="N4490" s="93" t="str">
        <f t="shared" si="1090"/>
        <v>Ohev Sholom: the National Synagogue [1600 Jonquil St NW, WDC]</v>
      </c>
      <c r="O4490" s="94"/>
      <c r="S4490" s="95">
        <f t="shared" si="1094"/>
        <v>0</v>
      </c>
      <c r="T4490" s="86" t="str">
        <f t="shared" si="1095"/>
        <v/>
      </c>
      <c r="U4490" s="86" t="str">
        <f t="shared" si="1089"/>
        <v/>
      </c>
      <c r="V4490" s="95" t="str">
        <f t="shared" si="1096"/>
        <v/>
      </c>
      <c r="X4490" s="99"/>
      <c r="Y4490" s="99"/>
      <c r="AE4490" s="92" t="str">
        <f t="shared" si="1097"/>
        <v/>
      </c>
      <c r="AF4490" s="96" t="str">
        <f t="shared" si="1098"/>
        <v>&lt;a name='19000100'&gt;&lt;b&gt;: 0 - Ohev Sholom: the National Synagogue [1600 Jonquil St NW, WDC]&lt;/b&gt;&lt;/a&gt;&lt;br&gt;</v>
      </c>
      <c r="AG4490" s="97">
        <f t="shared" si="1099"/>
        <v>1900</v>
      </c>
      <c r="AH4490" s="97" t="str">
        <f t="shared" si="1100"/>
        <v>01</v>
      </c>
      <c r="AI4490" s="97" t="str">
        <f t="shared" si="1101"/>
        <v>00</v>
      </c>
      <c r="AJ4490" s="97" t="str">
        <f t="shared" si="1102"/>
        <v>19000100</v>
      </c>
    </row>
    <row r="4491" spans="6:36" ht="12" customHeight="1" x14ac:dyDescent="0.15">
      <c r="F4491" s="86" t="str">
        <f t="shared" si="1091"/>
        <v>Saturday</v>
      </c>
      <c r="G4491" s="91"/>
      <c r="H4491" s="92" t="str">
        <f>VLOOKUP(MONTH(G4491),VLOOKUP!$W$1:$X$24,2)</f>
        <v>January</v>
      </c>
      <c r="I4491" s="92" t="str">
        <f t="shared" si="1092"/>
        <v/>
      </c>
      <c r="J4491" s="93" t="s">
        <v>678</v>
      </c>
      <c r="L4491" s="86" t="str">
        <f t="shared" si="1088"/>
        <v>Old Brogue [760C Walker Road, Great Falls, VA]</v>
      </c>
      <c r="M4491" s="86">
        <f t="shared" si="1093"/>
        <v>0</v>
      </c>
      <c r="N4491" s="93" t="str">
        <f t="shared" si="1090"/>
        <v>Old Brogue [760C Walker Road, Great Falls, VA]</v>
      </c>
      <c r="O4491" s="94"/>
      <c r="S4491" s="95">
        <f t="shared" si="1094"/>
        <v>0</v>
      </c>
      <c r="T4491" s="86" t="str">
        <f t="shared" si="1095"/>
        <v/>
      </c>
      <c r="U4491" s="86" t="str">
        <f t="shared" si="1089"/>
        <v/>
      </c>
      <c r="V4491" s="95" t="str">
        <f t="shared" si="1096"/>
        <v/>
      </c>
      <c r="AE4491" s="92" t="str">
        <f t="shared" si="1097"/>
        <v/>
      </c>
      <c r="AF4491" s="96" t="str">
        <f t="shared" si="1098"/>
        <v>&lt;a name='19000100'&gt;&lt;b&gt;: 0 - Old Brogue [760C Walker Road, Great Falls, VA]&lt;/b&gt;&lt;/a&gt;&lt;br&gt;</v>
      </c>
      <c r="AG4491" s="97">
        <f t="shared" si="1099"/>
        <v>1900</v>
      </c>
      <c r="AH4491" s="97" t="str">
        <f t="shared" si="1100"/>
        <v>01</v>
      </c>
      <c r="AI4491" s="97" t="str">
        <f t="shared" si="1101"/>
        <v>00</v>
      </c>
      <c r="AJ4491" s="97" t="str">
        <f t="shared" si="1102"/>
        <v>19000100</v>
      </c>
    </row>
    <row r="4492" spans="6:36" ht="12" customHeight="1" x14ac:dyDescent="0.15">
      <c r="F4492" s="86" t="str">
        <f t="shared" si="1091"/>
        <v>Saturday</v>
      </c>
      <c r="G4492" s="91"/>
      <c r="H4492" s="92" t="str">
        <f>VLOOKUP(MONTH(G4492),VLOOKUP!$W$1:$X$24,2)</f>
        <v>January</v>
      </c>
      <c r="I4492" s="92" t="str">
        <f t="shared" si="1092"/>
        <v/>
      </c>
      <c r="J4492" s="93" t="s">
        <v>678</v>
      </c>
      <c r="L4492" s="86" t="str">
        <f t="shared" si="1088"/>
        <v>Old Brogue [760C Walker Road, Great Falls, VA]</v>
      </c>
      <c r="M4492" s="86">
        <f t="shared" si="1093"/>
        <v>0</v>
      </c>
      <c r="N4492" s="93" t="str">
        <f t="shared" si="1090"/>
        <v>Old Brogue [760C Walker Road, Great Falls, VA]</v>
      </c>
      <c r="O4492" s="94"/>
      <c r="S4492" s="95">
        <f t="shared" si="1094"/>
        <v>0</v>
      </c>
      <c r="T4492" s="86" t="str">
        <f t="shared" si="1095"/>
        <v/>
      </c>
      <c r="U4492" s="86" t="str">
        <f t="shared" si="1089"/>
        <v/>
      </c>
      <c r="V4492" s="95" t="str">
        <f t="shared" si="1096"/>
        <v/>
      </c>
      <c r="AE4492" s="92" t="str">
        <f t="shared" si="1097"/>
        <v/>
      </c>
      <c r="AF4492" s="96" t="str">
        <f t="shared" si="1098"/>
        <v>&lt;a name='19000100'&gt;&lt;b&gt;: 0 - Old Brogue [760C Walker Road, Great Falls, VA]&lt;/b&gt;&lt;/a&gt;&lt;br&gt;</v>
      </c>
      <c r="AG4492" s="97">
        <f t="shared" si="1099"/>
        <v>1900</v>
      </c>
      <c r="AH4492" s="97" t="str">
        <f t="shared" si="1100"/>
        <v>01</v>
      </c>
      <c r="AI4492" s="97" t="str">
        <f t="shared" si="1101"/>
        <v>00</v>
      </c>
      <c r="AJ4492" s="97" t="str">
        <f t="shared" si="1102"/>
        <v>19000100</v>
      </c>
    </row>
    <row r="4493" spans="6:36" ht="12" customHeight="1" x14ac:dyDescent="0.15">
      <c r="F4493" s="86" t="str">
        <f t="shared" si="1091"/>
        <v>Saturday</v>
      </c>
      <c r="G4493" s="91"/>
      <c r="H4493" s="92" t="str">
        <f>VLOOKUP(MONTH(G4493),VLOOKUP!$W$1:$X$24,2)</f>
        <v>January</v>
      </c>
      <c r="I4493" s="92" t="str">
        <f t="shared" si="1092"/>
        <v/>
      </c>
      <c r="J4493" s="93" t="s">
        <v>678</v>
      </c>
      <c r="L4493" s="86" t="str">
        <f t="shared" si="1088"/>
        <v>Old Brogue [760C Walker Road, Great Falls, VA]</v>
      </c>
      <c r="M4493" s="86">
        <f t="shared" si="1093"/>
        <v>0</v>
      </c>
      <c r="N4493" s="93" t="str">
        <f t="shared" si="1090"/>
        <v>Old Brogue [760C Walker Road, Great Falls, VA]</v>
      </c>
      <c r="O4493" s="94"/>
      <c r="S4493" s="95">
        <f t="shared" si="1094"/>
        <v>0</v>
      </c>
      <c r="T4493" s="86" t="str">
        <f t="shared" si="1095"/>
        <v/>
      </c>
      <c r="U4493" s="86" t="str">
        <f t="shared" si="1089"/>
        <v/>
      </c>
      <c r="V4493" s="95" t="str">
        <f t="shared" si="1096"/>
        <v/>
      </c>
      <c r="AE4493" s="92" t="str">
        <f t="shared" si="1097"/>
        <v/>
      </c>
      <c r="AF4493" s="96" t="str">
        <f t="shared" si="1098"/>
        <v>&lt;a name='19000100'&gt;&lt;b&gt;: 0 - Old Brogue [760C Walker Road, Great Falls, VA]&lt;/b&gt;&lt;/a&gt;&lt;br&gt;</v>
      </c>
      <c r="AG4493" s="97">
        <f t="shared" si="1099"/>
        <v>1900</v>
      </c>
      <c r="AH4493" s="97" t="str">
        <f t="shared" si="1100"/>
        <v>01</v>
      </c>
      <c r="AI4493" s="97" t="str">
        <f t="shared" si="1101"/>
        <v>00</v>
      </c>
      <c r="AJ4493" s="97" t="str">
        <f t="shared" si="1102"/>
        <v>19000100</v>
      </c>
    </row>
    <row r="4494" spans="6:36" ht="12" customHeight="1" x14ac:dyDescent="0.15">
      <c r="F4494" s="86" t="str">
        <f t="shared" si="1091"/>
        <v>Saturday</v>
      </c>
      <c r="G4494" s="91"/>
      <c r="H4494" s="92" t="str">
        <f>VLOOKUP(MONTH(G4494),VLOOKUP!$W$1:$X$24,2)</f>
        <v>January</v>
      </c>
      <c r="I4494" s="92" t="str">
        <f t="shared" si="1092"/>
        <v/>
      </c>
      <c r="J4494" s="93" t="s">
        <v>678</v>
      </c>
      <c r="L4494" s="86" t="str">
        <f t="shared" si="1088"/>
        <v>Old Brogue [760C Walker Road, Great Falls, VA]</v>
      </c>
      <c r="M4494" s="86">
        <f t="shared" si="1093"/>
        <v>0</v>
      </c>
      <c r="N4494" s="93" t="str">
        <f t="shared" si="1090"/>
        <v>Old Brogue [760C Walker Road, Great Falls, VA]</v>
      </c>
      <c r="O4494" s="94"/>
      <c r="S4494" s="95">
        <f t="shared" si="1094"/>
        <v>0</v>
      </c>
      <c r="T4494" s="86" t="str">
        <f t="shared" si="1095"/>
        <v/>
      </c>
      <c r="U4494" s="86" t="str">
        <f t="shared" si="1089"/>
        <v/>
      </c>
      <c r="V4494" s="95" t="str">
        <f t="shared" si="1096"/>
        <v/>
      </c>
      <c r="AE4494" s="92" t="str">
        <f t="shared" si="1097"/>
        <v/>
      </c>
      <c r="AF4494" s="96" t="str">
        <f t="shared" si="1098"/>
        <v>&lt;a name='19000100'&gt;&lt;b&gt;: 0 - Old Brogue [760C Walker Road, Great Falls, VA]&lt;/b&gt;&lt;/a&gt;&lt;br&gt;</v>
      </c>
      <c r="AG4494" s="97">
        <f t="shared" si="1099"/>
        <v>1900</v>
      </c>
      <c r="AH4494" s="97" t="str">
        <f t="shared" si="1100"/>
        <v>01</v>
      </c>
      <c r="AI4494" s="97" t="str">
        <f t="shared" si="1101"/>
        <v>00</v>
      </c>
      <c r="AJ4494" s="97" t="str">
        <f t="shared" si="1102"/>
        <v>19000100</v>
      </c>
    </row>
    <row r="4495" spans="6:36" ht="12" customHeight="1" x14ac:dyDescent="0.15">
      <c r="F4495" s="86" t="str">
        <f t="shared" si="1091"/>
        <v>Saturday</v>
      </c>
      <c r="H4495" s="92" t="str">
        <f>VLOOKUP(MONTH(G4495),VLOOKUP!$W$1:$X$24,2)</f>
        <v>January</v>
      </c>
      <c r="I4495" s="92" t="str">
        <f t="shared" si="1092"/>
        <v/>
      </c>
      <c r="J4495" s="93" t="s">
        <v>114</v>
      </c>
      <c r="L4495" s="86" t="str">
        <f t="shared" si="1088"/>
        <v>Old Dominion Brewhouse [1219 9th St NW, WDC]</v>
      </c>
      <c r="M4495" s="86">
        <f t="shared" si="1093"/>
        <v>0</v>
      </c>
      <c r="N4495" s="93" t="str">
        <f t="shared" si="1090"/>
        <v>Old Dominion Brewhouse [1219 9th St NW, WDC]</v>
      </c>
      <c r="O4495" s="94"/>
      <c r="S4495" s="95">
        <f t="shared" si="1094"/>
        <v>0</v>
      </c>
      <c r="T4495" s="86" t="str">
        <f t="shared" si="1095"/>
        <v/>
      </c>
      <c r="U4495" s="86" t="str">
        <f t="shared" si="1089"/>
        <v/>
      </c>
      <c r="V4495" s="95" t="str">
        <f t="shared" si="1096"/>
        <v/>
      </c>
      <c r="W4495" s="90" t="s">
        <v>221</v>
      </c>
      <c r="AE4495" s="92" t="str">
        <f t="shared" si="1097"/>
        <v/>
      </c>
      <c r="AF4495" s="96" t="str">
        <f t="shared" si="1098"/>
        <v>&lt;a name='19000100'&gt;&lt;b&gt;: 0 - Old Dominion Brewhouse [1219 9th St NW, WDC]&lt;/b&gt;&lt;/a&gt;&lt;br&gt;</v>
      </c>
      <c r="AG4495" s="97">
        <f t="shared" si="1099"/>
        <v>1900</v>
      </c>
      <c r="AH4495" s="97" t="str">
        <f t="shared" si="1100"/>
        <v>01</v>
      </c>
      <c r="AI4495" s="97" t="str">
        <f t="shared" si="1101"/>
        <v>00</v>
      </c>
      <c r="AJ4495" s="97" t="str">
        <f t="shared" si="1102"/>
        <v>19000100</v>
      </c>
    </row>
    <row r="4496" spans="6:36" ht="12" customHeight="1" x14ac:dyDescent="0.15">
      <c r="F4496" s="86" t="str">
        <f t="shared" si="1091"/>
        <v>Saturday</v>
      </c>
      <c r="H4496" s="92" t="str">
        <f>VLOOKUP(MONTH(G4496),VLOOKUP!$W$1:$X$24,2)</f>
        <v>January</v>
      </c>
      <c r="I4496" s="92" t="str">
        <f t="shared" si="1092"/>
        <v/>
      </c>
      <c r="J4496" s="93" t="s">
        <v>114</v>
      </c>
      <c r="L4496" s="86" t="str">
        <f t="shared" si="1088"/>
        <v>Old Dominion Brewhouse [1219 9th St NW, WDC]</v>
      </c>
      <c r="M4496" s="86">
        <f t="shared" si="1093"/>
        <v>0</v>
      </c>
      <c r="N4496" s="93" t="str">
        <f t="shared" si="1090"/>
        <v>Old Dominion Brewhouse [1219 9th St NW, WDC]</v>
      </c>
      <c r="O4496" s="94"/>
      <c r="S4496" s="95">
        <f t="shared" si="1094"/>
        <v>0</v>
      </c>
      <c r="T4496" s="86" t="str">
        <f t="shared" si="1095"/>
        <v/>
      </c>
      <c r="U4496" s="86" t="str">
        <f t="shared" si="1089"/>
        <v/>
      </c>
      <c r="V4496" s="95" t="str">
        <f t="shared" si="1096"/>
        <v/>
      </c>
      <c r="W4496" s="90" t="s">
        <v>221</v>
      </c>
      <c r="AE4496" s="92" t="str">
        <f t="shared" si="1097"/>
        <v/>
      </c>
      <c r="AF4496" s="96" t="str">
        <f t="shared" si="1098"/>
        <v>&lt;a name='19000100'&gt;&lt;b&gt;: 0 - Old Dominion Brewhouse [1219 9th St NW, WDC]&lt;/b&gt;&lt;/a&gt;&lt;br&gt;</v>
      </c>
      <c r="AG4496" s="97">
        <f t="shared" si="1099"/>
        <v>1900</v>
      </c>
      <c r="AH4496" s="97" t="str">
        <f t="shared" si="1100"/>
        <v>01</v>
      </c>
      <c r="AI4496" s="97" t="str">
        <f t="shared" si="1101"/>
        <v>00</v>
      </c>
      <c r="AJ4496" s="97" t="str">
        <f t="shared" si="1102"/>
        <v>19000100</v>
      </c>
    </row>
    <row r="4497" spans="6:36" ht="12" customHeight="1" x14ac:dyDescent="0.15">
      <c r="F4497" s="86" t="str">
        <f t="shared" si="1091"/>
        <v>Saturday</v>
      </c>
      <c r="H4497" s="92" t="str">
        <f>VLOOKUP(MONTH(G4497),VLOOKUP!$W$1:$X$24,2)</f>
        <v>January</v>
      </c>
      <c r="I4497" s="92" t="str">
        <f t="shared" si="1092"/>
        <v/>
      </c>
      <c r="J4497" s="93" t="s">
        <v>114</v>
      </c>
      <c r="L4497" s="86" t="str">
        <f t="shared" si="1088"/>
        <v>Old Dominion Brewhouse [1219 9th St NW, WDC]</v>
      </c>
      <c r="M4497" s="86">
        <f t="shared" si="1093"/>
        <v>0</v>
      </c>
      <c r="N4497" s="93" t="str">
        <f t="shared" si="1090"/>
        <v>Old Dominion Brewhouse [1219 9th St NW, WDC]</v>
      </c>
      <c r="O4497" s="94"/>
      <c r="S4497" s="95">
        <f t="shared" si="1094"/>
        <v>0</v>
      </c>
      <c r="T4497" s="86" t="str">
        <f t="shared" si="1095"/>
        <v/>
      </c>
      <c r="U4497" s="86" t="str">
        <f t="shared" si="1089"/>
        <v/>
      </c>
      <c r="V4497" s="95" t="str">
        <f t="shared" si="1096"/>
        <v/>
      </c>
      <c r="W4497" s="90" t="s">
        <v>221</v>
      </c>
      <c r="AE4497" s="92" t="str">
        <f t="shared" si="1097"/>
        <v/>
      </c>
      <c r="AF4497" s="96" t="str">
        <f t="shared" si="1098"/>
        <v>&lt;a name='19000100'&gt;&lt;b&gt;: 0 - Old Dominion Brewhouse [1219 9th St NW, WDC]&lt;/b&gt;&lt;/a&gt;&lt;br&gt;</v>
      </c>
      <c r="AG4497" s="97">
        <f t="shared" si="1099"/>
        <v>1900</v>
      </c>
      <c r="AH4497" s="97" t="str">
        <f t="shared" si="1100"/>
        <v>01</v>
      </c>
      <c r="AI4497" s="97" t="str">
        <f t="shared" si="1101"/>
        <v>00</v>
      </c>
      <c r="AJ4497" s="97" t="str">
        <f t="shared" si="1102"/>
        <v>19000100</v>
      </c>
    </row>
    <row r="4498" spans="6:36" ht="12" customHeight="1" x14ac:dyDescent="0.15">
      <c r="F4498" s="86" t="str">
        <f t="shared" si="1091"/>
        <v>Saturday</v>
      </c>
      <c r="H4498" s="92" t="str">
        <f>VLOOKUP(MONTH(G4498),VLOOKUP!$W$1:$X$24,2)</f>
        <v>January</v>
      </c>
      <c r="I4498" s="92" t="str">
        <f t="shared" si="1092"/>
        <v/>
      </c>
      <c r="J4498" s="93" t="s">
        <v>114</v>
      </c>
      <c r="L4498" s="86" t="str">
        <f t="shared" si="1088"/>
        <v>Old Dominion Brewhouse [1219 9th St NW, WDC]</v>
      </c>
      <c r="M4498" s="86">
        <f t="shared" si="1093"/>
        <v>0</v>
      </c>
      <c r="N4498" s="93" t="str">
        <f t="shared" si="1090"/>
        <v>Old Dominion Brewhouse [1219 9th St NW, WDC]</v>
      </c>
      <c r="O4498" s="94"/>
      <c r="S4498" s="95">
        <f t="shared" si="1094"/>
        <v>0</v>
      </c>
      <c r="T4498" s="86" t="str">
        <f t="shared" si="1095"/>
        <v/>
      </c>
      <c r="U4498" s="86" t="str">
        <f t="shared" si="1089"/>
        <v/>
      </c>
      <c r="V4498" s="95" t="str">
        <f t="shared" si="1096"/>
        <v/>
      </c>
      <c r="W4498" s="90" t="s">
        <v>221</v>
      </c>
      <c r="AE4498" s="92" t="str">
        <f t="shared" si="1097"/>
        <v/>
      </c>
      <c r="AF4498" s="96" t="str">
        <f t="shared" si="1098"/>
        <v>&lt;a name='19000100'&gt;&lt;b&gt;: 0 - Old Dominion Brewhouse [1219 9th St NW, WDC]&lt;/b&gt;&lt;/a&gt;&lt;br&gt;</v>
      </c>
      <c r="AG4498" s="97">
        <f t="shared" si="1099"/>
        <v>1900</v>
      </c>
      <c r="AH4498" s="97" t="str">
        <f t="shared" si="1100"/>
        <v>01</v>
      </c>
      <c r="AI4498" s="97" t="str">
        <f t="shared" si="1101"/>
        <v>00</v>
      </c>
      <c r="AJ4498" s="97" t="str">
        <f t="shared" si="1102"/>
        <v>19000100</v>
      </c>
    </row>
    <row r="4499" spans="6:36" ht="12" customHeight="1" x14ac:dyDescent="0.15">
      <c r="F4499" s="86" t="str">
        <f t="shared" si="1091"/>
        <v>Saturday</v>
      </c>
      <c r="H4499" s="92" t="str">
        <f>VLOOKUP(MONTH(G4499),VLOOKUP!$W$1:$X$24,2)</f>
        <v>January</v>
      </c>
      <c r="I4499" s="92" t="str">
        <f t="shared" si="1092"/>
        <v/>
      </c>
      <c r="J4499" s="93" t="s">
        <v>114</v>
      </c>
      <c r="L4499" s="86" t="str">
        <f t="shared" si="1088"/>
        <v>Old Dominion Brewhouse [1219 9th St NW, WDC]</v>
      </c>
      <c r="M4499" s="86">
        <f t="shared" si="1093"/>
        <v>0</v>
      </c>
      <c r="N4499" s="93" t="str">
        <f t="shared" si="1090"/>
        <v>Old Dominion Brewhouse [1219 9th St NW, WDC]</v>
      </c>
      <c r="O4499" s="94"/>
      <c r="S4499" s="95">
        <f t="shared" si="1094"/>
        <v>0</v>
      </c>
      <c r="T4499" s="86" t="str">
        <f t="shared" si="1095"/>
        <v/>
      </c>
      <c r="U4499" s="86" t="str">
        <f t="shared" si="1089"/>
        <v/>
      </c>
      <c r="V4499" s="95" t="str">
        <f t="shared" si="1096"/>
        <v/>
      </c>
      <c r="W4499" s="90" t="s">
        <v>221</v>
      </c>
      <c r="AE4499" s="92" t="str">
        <f t="shared" si="1097"/>
        <v/>
      </c>
      <c r="AF4499" s="96" t="str">
        <f t="shared" si="1098"/>
        <v>&lt;a name='19000100'&gt;&lt;b&gt;: 0 - Old Dominion Brewhouse [1219 9th St NW, WDC]&lt;/b&gt;&lt;/a&gt;&lt;br&gt;</v>
      </c>
      <c r="AG4499" s="97">
        <f t="shared" si="1099"/>
        <v>1900</v>
      </c>
      <c r="AH4499" s="97" t="str">
        <f t="shared" si="1100"/>
        <v>01</v>
      </c>
      <c r="AI4499" s="97" t="str">
        <f t="shared" si="1101"/>
        <v>00</v>
      </c>
      <c r="AJ4499" s="97" t="str">
        <f t="shared" si="1102"/>
        <v>19000100</v>
      </c>
    </row>
    <row r="4500" spans="6:36" ht="12" customHeight="1" x14ac:dyDescent="0.15">
      <c r="F4500" s="86" t="str">
        <f t="shared" si="1091"/>
        <v>Saturday</v>
      </c>
      <c r="H4500" s="92" t="str">
        <f>VLOOKUP(MONTH(G4500),VLOOKUP!$W$1:$X$24,2)</f>
        <v>January</v>
      </c>
      <c r="I4500" s="92" t="str">
        <f t="shared" si="1092"/>
        <v/>
      </c>
      <c r="J4500" s="93" t="s">
        <v>114</v>
      </c>
      <c r="L4500" s="86" t="str">
        <f t="shared" si="1088"/>
        <v>Old Dominion Brewhouse [1219 9th St NW, WDC]</v>
      </c>
      <c r="M4500" s="86">
        <f t="shared" si="1093"/>
        <v>0</v>
      </c>
      <c r="N4500" s="93" t="str">
        <f t="shared" si="1090"/>
        <v>Old Dominion Brewhouse [1219 9th St NW, WDC]</v>
      </c>
      <c r="O4500" s="94"/>
      <c r="S4500" s="95">
        <f t="shared" si="1094"/>
        <v>0</v>
      </c>
      <c r="T4500" s="86" t="str">
        <f t="shared" si="1095"/>
        <v/>
      </c>
      <c r="U4500" s="86" t="str">
        <f t="shared" si="1089"/>
        <v/>
      </c>
      <c r="V4500" s="95" t="str">
        <f t="shared" si="1096"/>
        <v/>
      </c>
      <c r="W4500" s="90" t="s">
        <v>221</v>
      </c>
      <c r="AE4500" s="92" t="str">
        <f t="shared" si="1097"/>
        <v/>
      </c>
      <c r="AF4500" s="96" t="str">
        <f t="shared" si="1098"/>
        <v>&lt;a name='19000100'&gt;&lt;b&gt;: 0 - Old Dominion Brewhouse [1219 9th St NW, WDC]&lt;/b&gt;&lt;/a&gt;&lt;br&gt;</v>
      </c>
      <c r="AG4500" s="97">
        <f t="shared" si="1099"/>
        <v>1900</v>
      </c>
      <c r="AH4500" s="97" t="str">
        <f t="shared" si="1100"/>
        <v>01</v>
      </c>
      <c r="AI4500" s="97" t="str">
        <f t="shared" si="1101"/>
        <v>00</v>
      </c>
      <c r="AJ4500" s="97" t="str">
        <f t="shared" si="1102"/>
        <v>19000100</v>
      </c>
    </row>
    <row r="4501" spans="6:36" ht="12" customHeight="1" x14ac:dyDescent="0.15">
      <c r="F4501" s="86" t="str">
        <f t="shared" si="1091"/>
        <v>Saturday</v>
      </c>
      <c r="G4501" s="91"/>
      <c r="H4501" s="92" t="str">
        <f>VLOOKUP(MONTH(G4501),VLOOKUP!$W$1:$X$24,2)</f>
        <v>January</v>
      </c>
      <c r="I4501" s="92" t="str">
        <f t="shared" si="1092"/>
        <v/>
      </c>
      <c r="J4501" s="93" t="s">
        <v>1732</v>
      </c>
      <c r="L4501" s="86" t="str">
        <f t="shared" si="1088"/>
        <v>Old Engine 12 Firehouse Restaurant [1626 N Capitol St NW, WDC]</v>
      </c>
      <c r="M4501" s="86">
        <f t="shared" si="1093"/>
        <v>0</v>
      </c>
      <c r="N4501" s="93" t="str">
        <f t="shared" si="1090"/>
        <v>Old Engine 12 Firehouse Restaurant [1626 N Capitol St NW, WDC]</v>
      </c>
      <c r="O4501" s="90"/>
      <c r="S4501" s="95">
        <f t="shared" si="1094"/>
        <v>0</v>
      </c>
      <c r="T4501" s="86" t="str">
        <f t="shared" si="1095"/>
        <v/>
      </c>
      <c r="U4501" s="86" t="str">
        <f t="shared" si="1089"/>
        <v/>
      </c>
      <c r="V4501" s="95" t="str">
        <f t="shared" si="1096"/>
        <v/>
      </c>
      <c r="W4501" s="90" t="s">
        <v>488</v>
      </c>
      <c r="AE4501" s="92" t="str">
        <f t="shared" si="1097"/>
        <v/>
      </c>
      <c r="AF4501" s="96" t="str">
        <f t="shared" si="1098"/>
        <v>&lt;a name='19000100'&gt;&lt;b&gt;: 0 - Old Engine 12 Firehouse Restaurant [1626 N Capitol St NW, WDC]&lt;/b&gt;&lt;/a&gt;&lt;br&gt;</v>
      </c>
      <c r="AG4501" s="97">
        <f t="shared" si="1099"/>
        <v>1900</v>
      </c>
      <c r="AH4501" s="97" t="str">
        <f t="shared" si="1100"/>
        <v>01</v>
      </c>
      <c r="AI4501" s="97" t="str">
        <f t="shared" si="1101"/>
        <v>00</v>
      </c>
      <c r="AJ4501" s="97" t="str">
        <f t="shared" si="1102"/>
        <v>19000100</v>
      </c>
    </row>
    <row r="4502" spans="6:36" ht="12" customHeight="1" x14ac:dyDescent="0.15">
      <c r="F4502" s="86" t="str">
        <f t="shared" si="1091"/>
        <v>Saturday</v>
      </c>
      <c r="G4502" s="91"/>
      <c r="H4502" s="92" t="str">
        <f>VLOOKUP(MONTH(G4502),VLOOKUP!$W$1:$X$24,2)</f>
        <v>January</v>
      </c>
      <c r="I4502" s="92" t="str">
        <f t="shared" si="1092"/>
        <v/>
      </c>
      <c r="J4502" s="93" t="s">
        <v>1732</v>
      </c>
      <c r="L4502" s="86" t="str">
        <f t="shared" si="1088"/>
        <v>Old Engine 12 Firehouse Restaurant [1626 N Capitol St NW, WDC]</v>
      </c>
      <c r="M4502" s="86">
        <f t="shared" si="1093"/>
        <v>0</v>
      </c>
      <c r="N4502" s="93" t="str">
        <f t="shared" si="1090"/>
        <v>Old Engine 12 Firehouse Restaurant [1626 N Capitol St NW, WDC]</v>
      </c>
      <c r="O4502" s="90"/>
      <c r="S4502" s="95">
        <f t="shared" si="1094"/>
        <v>0</v>
      </c>
      <c r="T4502" s="86" t="str">
        <f t="shared" si="1095"/>
        <v/>
      </c>
      <c r="U4502" s="86" t="str">
        <f t="shared" si="1089"/>
        <v/>
      </c>
      <c r="V4502" s="95" t="str">
        <f t="shared" si="1096"/>
        <v/>
      </c>
      <c r="W4502" s="90" t="s">
        <v>488</v>
      </c>
      <c r="AE4502" s="92" t="str">
        <f t="shared" si="1097"/>
        <v/>
      </c>
      <c r="AF4502" s="96" t="str">
        <f t="shared" si="1098"/>
        <v>&lt;a name='19000100'&gt;&lt;b&gt;: 0 - Old Engine 12 Firehouse Restaurant [1626 N Capitol St NW, WDC]&lt;/b&gt;&lt;/a&gt;&lt;br&gt;</v>
      </c>
      <c r="AG4502" s="97">
        <f t="shared" si="1099"/>
        <v>1900</v>
      </c>
      <c r="AH4502" s="97" t="str">
        <f t="shared" si="1100"/>
        <v>01</v>
      </c>
      <c r="AI4502" s="97" t="str">
        <f t="shared" si="1101"/>
        <v>00</v>
      </c>
      <c r="AJ4502" s="97" t="str">
        <f t="shared" si="1102"/>
        <v>19000100</v>
      </c>
    </row>
    <row r="4503" spans="6:36" ht="12" customHeight="1" x14ac:dyDescent="0.15">
      <c r="F4503" s="86" t="str">
        <f t="shared" si="1091"/>
        <v>Saturday</v>
      </c>
      <c r="G4503" s="91"/>
      <c r="H4503" s="92" t="str">
        <f>VLOOKUP(MONTH(G4503),VLOOKUP!$W$1:$X$24,2)</f>
        <v>January</v>
      </c>
      <c r="I4503" s="92" t="str">
        <f t="shared" si="1092"/>
        <v/>
      </c>
      <c r="J4503" s="93" t="s">
        <v>1732</v>
      </c>
      <c r="L4503" s="86" t="str">
        <f t="shared" si="1088"/>
        <v>Old Engine 12 Firehouse Restaurant [1626 N Capitol St NW, WDC]</v>
      </c>
      <c r="M4503" s="86">
        <f t="shared" si="1093"/>
        <v>0</v>
      </c>
      <c r="N4503" s="93" t="str">
        <f t="shared" si="1090"/>
        <v>Old Engine 12 Firehouse Restaurant [1626 N Capitol St NW, WDC]</v>
      </c>
      <c r="O4503" s="90"/>
      <c r="S4503" s="95">
        <f t="shared" si="1094"/>
        <v>0</v>
      </c>
      <c r="T4503" s="86" t="str">
        <f t="shared" si="1095"/>
        <v/>
      </c>
      <c r="U4503" s="86" t="str">
        <f t="shared" si="1089"/>
        <v/>
      </c>
      <c r="V4503" s="95" t="str">
        <f t="shared" si="1096"/>
        <v/>
      </c>
      <c r="W4503" s="90" t="s">
        <v>488</v>
      </c>
      <c r="AE4503" s="92" t="str">
        <f t="shared" si="1097"/>
        <v/>
      </c>
      <c r="AF4503" s="96" t="str">
        <f t="shared" si="1098"/>
        <v>&lt;a name='19000100'&gt;&lt;b&gt;: 0 - Old Engine 12 Firehouse Restaurant [1626 N Capitol St NW, WDC]&lt;/b&gt;&lt;/a&gt;&lt;br&gt;</v>
      </c>
      <c r="AG4503" s="97">
        <f t="shared" si="1099"/>
        <v>1900</v>
      </c>
      <c r="AH4503" s="97" t="str">
        <f t="shared" si="1100"/>
        <v>01</v>
      </c>
      <c r="AI4503" s="97" t="str">
        <f t="shared" si="1101"/>
        <v>00</v>
      </c>
      <c r="AJ4503" s="97" t="str">
        <f t="shared" si="1102"/>
        <v>19000100</v>
      </c>
    </row>
    <row r="4504" spans="6:36" ht="12" customHeight="1" x14ac:dyDescent="0.15">
      <c r="F4504" s="86" t="str">
        <f t="shared" si="1091"/>
        <v>Saturday</v>
      </c>
      <c r="G4504" s="91"/>
      <c r="H4504" s="92" t="str">
        <f>VLOOKUP(MONTH(G4504),VLOOKUP!$W$1:$X$24,2)</f>
        <v>January</v>
      </c>
      <c r="I4504" s="92" t="str">
        <f t="shared" si="1092"/>
        <v/>
      </c>
      <c r="J4504" s="93" t="s">
        <v>1732</v>
      </c>
      <c r="L4504" s="86" t="str">
        <f t="shared" si="1088"/>
        <v>Old Engine 12 Firehouse Restaurant [1626 N Capitol St NW, WDC]</v>
      </c>
      <c r="M4504" s="86">
        <f t="shared" si="1093"/>
        <v>0</v>
      </c>
      <c r="N4504" s="93" t="str">
        <f t="shared" si="1090"/>
        <v>Old Engine 12 Firehouse Restaurant [1626 N Capitol St NW, WDC]</v>
      </c>
      <c r="O4504" s="90"/>
      <c r="S4504" s="95">
        <f t="shared" si="1094"/>
        <v>0</v>
      </c>
      <c r="T4504" s="86" t="str">
        <f t="shared" si="1095"/>
        <v/>
      </c>
      <c r="U4504" s="86" t="str">
        <f t="shared" si="1089"/>
        <v/>
      </c>
      <c r="V4504" s="95" t="str">
        <f t="shared" si="1096"/>
        <v/>
      </c>
      <c r="W4504" s="90" t="s">
        <v>488</v>
      </c>
      <c r="AE4504" s="92" t="str">
        <f t="shared" si="1097"/>
        <v/>
      </c>
      <c r="AF4504" s="96" t="str">
        <f t="shared" si="1098"/>
        <v>&lt;a name='19000100'&gt;&lt;b&gt;: 0 - Old Engine 12 Firehouse Restaurant [1626 N Capitol St NW, WDC]&lt;/b&gt;&lt;/a&gt;&lt;br&gt;</v>
      </c>
      <c r="AG4504" s="97">
        <f t="shared" si="1099"/>
        <v>1900</v>
      </c>
      <c r="AH4504" s="97" t="str">
        <f t="shared" si="1100"/>
        <v>01</v>
      </c>
      <c r="AI4504" s="97" t="str">
        <f t="shared" si="1101"/>
        <v>00</v>
      </c>
      <c r="AJ4504" s="97" t="str">
        <f t="shared" si="1102"/>
        <v>19000100</v>
      </c>
    </row>
    <row r="4505" spans="6:36" ht="12" customHeight="1" x14ac:dyDescent="0.15">
      <c r="F4505" s="86" t="str">
        <f t="shared" si="1091"/>
        <v>Saturday</v>
      </c>
      <c r="G4505" s="91"/>
      <c r="H4505" s="92" t="str">
        <f>VLOOKUP(MONTH(G4505),VLOOKUP!$W$1:$X$24,2)</f>
        <v>January</v>
      </c>
      <c r="I4505" s="92" t="str">
        <f t="shared" si="1092"/>
        <v/>
      </c>
      <c r="J4505" s="93" t="s">
        <v>1732</v>
      </c>
      <c r="L4505" s="86" t="str">
        <f t="shared" si="1088"/>
        <v>Old Engine 12 Firehouse Restaurant [1626 N Capitol St NW, WDC]</v>
      </c>
      <c r="M4505" s="86">
        <f t="shared" si="1093"/>
        <v>0</v>
      </c>
      <c r="N4505" s="93" t="str">
        <f t="shared" si="1090"/>
        <v>Old Engine 12 Firehouse Restaurant [1626 N Capitol St NW, WDC]</v>
      </c>
      <c r="O4505" s="90"/>
      <c r="S4505" s="95">
        <f t="shared" si="1094"/>
        <v>0</v>
      </c>
      <c r="T4505" s="86" t="str">
        <f t="shared" si="1095"/>
        <v/>
      </c>
      <c r="U4505" s="86" t="str">
        <f t="shared" si="1089"/>
        <v/>
      </c>
      <c r="V4505" s="95" t="str">
        <f t="shared" si="1096"/>
        <v/>
      </c>
      <c r="W4505" s="90" t="s">
        <v>488</v>
      </c>
      <c r="AE4505" s="92" t="str">
        <f t="shared" si="1097"/>
        <v/>
      </c>
      <c r="AF4505" s="96" t="str">
        <f t="shared" si="1098"/>
        <v>&lt;a name='19000100'&gt;&lt;b&gt;: 0 - Old Engine 12 Firehouse Restaurant [1626 N Capitol St NW, WDC]&lt;/b&gt;&lt;/a&gt;&lt;br&gt;</v>
      </c>
      <c r="AG4505" s="97">
        <f t="shared" si="1099"/>
        <v>1900</v>
      </c>
      <c r="AH4505" s="97" t="str">
        <f t="shared" si="1100"/>
        <v>01</v>
      </c>
      <c r="AI4505" s="97" t="str">
        <f t="shared" si="1101"/>
        <v>00</v>
      </c>
      <c r="AJ4505" s="97" t="str">
        <f t="shared" si="1102"/>
        <v>19000100</v>
      </c>
    </row>
    <row r="4506" spans="6:36" ht="12" customHeight="1" x14ac:dyDescent="0.15">
      <c r="F4506" s="86" t="str">
        <f t="shared" si="1091"/>
        <v>Saturday</v>
      </c>
      <c r="G4506" s="91"/>
      <c r="H4506" s="92" t="str">
        <f>VLOOKUP(MONTH(G4506),VLOOKUP!$W$1:$X$24,2)</f>
        <v>January</v>
      </c>
      <c r="I4506" s="92" t="str">
        <f t="shared" si="1092"/>
        <v/>
      </c>
      <c r="J4506" s="93" t="s">
        <v>1732</v>
      </c>
      <c r="L4506" s="86" t="str">
        <f t="shared" si="1088"/>
        <v>Old Engine 12 Firehouse Restaurant [1626 N Capitol St NW, WDC]</v>
      </c>
      <c r="M4506" s="86">
        <f t="shared" si="1093"/>
        <v>0</v>
      </c>
      <c r="N4506" s="93" t="str">
        <f t="shared" si="1090"/>
        <v>Old Engine 12 Firehouse Restaurant [1626 N Capitol St NW, WDC]</v>
      </c>
      <c r="O4506" s="90"/>
      <c r="S4506" s="95">
        <f t="shared" si="1094"/>
        <v>0</v>
      </c>
      <c r="T4506" s="86" t="str">
        <f t="shared" si="1095"/>
        <v/>
      </c>
      <c r="U4506" s="86" t="str">
        <f t="shared" si="1089"/>
        <v/>
      </c>
      <c r="V4506" s="95" t="str">
        <f t="shared" si="1096"/>
        <v/>
      </c>
      <c r="W4506" s="90" t="s">
        <v>488</v>
      </c>
      <c r="AE4506" s="92" t="str">
        <f t="shared" si="1097"/>
        <v/>
      </c>
      <c r="AF4506" s="96" t="str">
        <f t="shared" si="1098"/>
        <v>&lt;a name='19000100'&gt;&lt;b&gt;: 0 - Old Engine 12 Firehouse Restaurant [1626 N Capitol St NW, WDC]&lt;/b&gt;&lt;/a&gt;&lt;br&gt;</v>
      </c>
      <c r="AG4506" s="97">
        <f t="shared" si="1099"/>
        <v>1900</v>
      </c>
      <c r="AH4506" s="97" t="str">
        <f t="shared" si="1100"/>
        <v>01</v>
      </c>
      <c r="AI4506" s="97" t="str">
        <f t="shared" si="1101"/>
        <v>00</v>
      </c>
      <c r="AJ4506" s="97" t="str">
        <f t="shared" si="1102"/>
        <v>19000100</v>
      </c>
    </row>
    <row r="4507" spans="6:36" ht="12" customHeight="1" x14ac:dyDescent="0.15">
      <c r="F4507" s="86" t="str">
        <f t="shared" si="1091"/>
        <v>Saturday</v>
      </c>
      <c r="G4507" s="91"/>
      <c r="H4507" s="92" t="str">
        <f>VLOOKUP(MONTH(G4507),VLOOKUP!$W$1:$X$24,2)</f>
        <v>January</v>
      </c>
      <c r="I4507" s="92" t="str">
        <f t="shared" si="1092"/>
        <v/>
      </c>
      <c r="J4507" s="93" t="s">
        <v>705</v>
      </c>
      <c r="L4507" s="86" t="str">
        <f t="shared" si="1088"/>
        <v>Old Firestation #3 [3988 University Drive, Fairfax, VA]</v>
      </c>
      <c r="M4507" s="86">
        <f t="shared" si="1093"/>
        <v>0</v>
      </c>
      <c r="N4507" s="93" t="str">
        <f t="shared" si="1090"/>
        <v>Old Firestation #3 [3988 University Drive, Fairfax, VA]</v>
      </c>
      <c r="O4507" s="94"/>
      <c r="S4507" s="95">
        <f t="shared" si="1094"/>
        <v>0</v>
      </c>
      <c r="T4507" s="86" t="str">
        <f t="shared" si="1095"/>
        <v/>
      </c>
      <c r="U4507" s="86" t="str">
        <f t="shared" si="1089"/>
        <v/>
      </c>
      <c r="V4507" s="95" t="str">
        <f t="shared" si="1096"/>
        <v/>
      </c>
      <c r="AE4507" s="92" t="str">
        <f t="shared" si="1097"/>
        <v/>
      </c>
      <c r="AF4507" s="96" t="str">
        <f t="shared" si="1098"/>
        <v>&lt;a name='19000100'&gt;&lt;b&gt;: 0 - Old Firestation #3 [3988 University Drive, Fairfax, VA]&lt;/b&gt;&lt;/a&gt;&lt;br&gt;</v>
      </c>
      <c r="AG4507" s="97">
        <f t="shared" si="1099"/>
        <v>1900</v>
      </c>
      <c r="AH4507" s="97" t="str">
        <f t="shared" si="1100"/>
        <v>01</v>
      </c>
      <c r="AI4507" s="97" t="str">
        <f t="shared" si="1101"/>
        <v>00</v>
      </c>
      <c r="AJ4507" s="97" t="str">
        <f t="shared" si="1102"/>
        <v>19000100</v>
      </c>
    </row>
    <row r="4508" spans="6:36" ht="12" customHeight="1" x14ac:dyDescent="0.15">
      <c r="F4508" s="86" t="str">
        <f t="shared" si="1091"/>
        <v>Saturday</v>
      </c>
      <c r="G4508" s="91"/>
      <c r="H4508" s="92" t="str">
        <f>VLOOKUP(MONTH(G4508),VLOOKUP!$W$1:$X$24,2)</f>
        <v>January</v>
      </c>
      <c r="I4508" s="92" t="str">
        <f t="shared" si="1092"/>
        <v/>
      </c>
      <c r="J4508" s="93" t="s">
        <v>705</v>
      </c>
      <c r="L4508" s="86" t="str">
        <f t="shared" si="1088"/>
        <v>Old Firestation #3 [3988 University Drive, Fairfax, VA]</v>
      </c>
      <c r="M4508" s="86">
        <f t="shared" si="1093"/>
        <v>0</v>
      </c>
      <c r="N4508" s="93" t="str">
        <f t="shared" si="1090"/>
        <v>Old Firestation #3 [3988 University Drive, Fairfax, VA]</v>
      </c>
      <c r="O4508" s="94"/>
      <c r="S4508" s="95">
        <f t="shared" si="1094"/>
        <v>0</v>
      </c>
      <c r="T4508" s="86" t="str">
        <f t="shared" si="1095"/>
        <v/>
      </c>
      <c r="U4508" s="86" t="str">
        <f t="shared" si="1089"/>
        <v/>
      </c>
      <c r="V4508" s="95" t="str">
        <f t="shared" si="1096"/>
        <v/>
      </c>
      <c r="AE4508" s="92" t="str">
        <f t="shared" si="1097"/>
        <v/>
      </c>
      <c r="AF4508" s="96" t="str">
        <f t="shared" si="1098"/>
        <v>&lt;a name='19000100'&gt;&lt;b&gt;: 0 - Old Firestation #3 [3988 University Drive, Fairfax, VA]&lt;/b&gt;&lt;/a&gt;&lt;br&gt;</v>
      </c>
      <c r="AG4508" s="97">
        <f t="shared" si="1099"/>
        <v>1900</v>
      </c>
      <c r="AH4508" s="97" t="str">
        <f t="shared" si="1100"/>
        <v>01</v>
      </c>
      <c r="AI4508" s="97" t="str">
        <f t="shared" si="1101"/>
        <v>00</v>
      </c>
      <c r="AJ4508" s="97" t="str">
        <f t="shared" si="1102"/>
        <v>19000100</v>
      </c>
    </row>
    <row r="4509" spans="6:36" ht="12" customHeight="1" x14ac:dyDescent="0.15">
      <c r="F4509" s="86" t="str">
        <f t="shared" si="1091"/>
        <v>Saturday</v>
      </c>
      <c r="G4509" s="91"/>
      <c r="H4509" s="92" t="str">
        <f>VLOOKUP(MONTH(G4509),VLOOKUP!$W$1:$X$24,2)</f>
        <v>January</v>
      </c>
      <c r="I4509" s="92" t="str">
        <f t="shared" si="1092"/>
        <v/>
      </c>
      <c r="J4509" s="93" t="s">
        <v>705</v>
      </c>
      <c r="L4509" s="86" t="str">
        <f t="shared" ref="L4509:L4572" si="1103">IF(ISBLANK(K4509),N4509,N4509&amp;" ("&amp;K4509&amp;")")</f>
        <v>Old Firestation #3 [3988 University Drive, Fairfax, VA]</v>
      </c>
      <c r="M4509" s="86">
        <f t="shared" si="1093"/>
        <v>0</v>
      </c>
      <c r="N4509" s="93" t="str">
        <f t="shared" si="1090"/>
        <v>Old Firestation #3 [3988 University Drive, Fairfax, VA]</v>
      </c>
      <c r="O4509" s="94"/>
      <c r="S4509" s="95">
        <f t="shared" si="1094"/>
        <v>0</v>
      </c>
      <c r="T4509" s="86" t="str">
        <f t="shared" si="1095"/>
        <v/>
      </c>
      <c r="U4509" s="86" t="str">
        <f t="shared" si="1089"/>
        <v/>
      </c>
      <c r="V4509" s="95" t="str">
        <f t="shared" si="1096"/>
        <v/>
      </c>
      <c r="AE4509" s="92" t="str">
        <f t="shared" si="1097"/>
        <v/>
      </c>
      <c r="AF4509" s="96" t="str">
        <f t="shared" si="1098"/>
        <v>&lt;a name='19000100'&gt;&lt;b&gt;: 0 - Old Firestation #3 [3988 University Drive, Fairfax, VA]&lt;/b&gt;&lt;/a&gt;&lt;br&gt;</v>
      </c>
      <c r="AG4509" s="97">
        <f t="shared" si="1099"/>
        <v>1900</v>
      </c>
      <c r="AH4509" s="97" t="str">
        <f t="shared" si="1100"/>
        <v>01</v>
      </c>
      <c r="AI4509" s="97" t="str">
        <f t="shared" si="1101"/>
        <v>00</v>
      </c>
      <c r="AJ4509" s="97" t="str">
        <f t="shared" si="1102"/>
        <v>19000100</v>
      </c>
    </row>
    <row r="4510" spans="6:36" ht="12" customHeight="1" x14ac:dyDescent="0.15">
      <c r="F4510" s="86" t="str">
        <f t="shared" si="1091"/>
        <v>Saturday</v>
      </c>
      <c r="G4510" s="91"/>
      <c r="H4510" s="92" t="str">
        <f>VLOOKUP(MONTH(G4510),VLOOKUP!$W$1:$X$24,2)</f>
        <v>January</v>
      </c>
      <c r="I4510" s="92" t="str">
        <f t="shared" si="1092"/>
        <v/>
      </c>
      <c r="J4510" s="93" t="s">
        <v>705</v>
      </c>
      <c r="L4510" s="86" t="str">
        <f t="shared" si="1103"/>
        <v>Old Firestation #3 [3988 University Drive, Fairfax, VA]</v>
      </c>
      <c r="M4510" s="86">
        <f t="shared" si="1093"/>
        <v>0</v>
      </c>
      <c r="N4510" s="93" t="str">
        <f t="shared" si="1090"/>
        <v>Old Firestation #3 [3988 University Drive, Fairfax, VA]</v>
      </c>
      <c r="O4510" s="94"/>
      <c r="S4510" s="95">
        <f t="shared" si="1094"/>
        <v>0</v>
      </c>
      <c r="T4510" s="86" t="str">
        <f t="shared" si="1095"/>
        <v/>
      </c>
      <c r="U4510" s="86" t="str">
        <f t="shared" si="1089"/>
        <v/>
      </c>
      <c r="V4510" s="95" t="str">
        <f t="shared" si="1096"/>
        <v/>
      </c>
      <c r="AE4510" s="92" t="str">
        <f t="shared" si="1097"/>
        <v/>
      </c>
      <c r="AF4510" s="96" t="str">
        <f t="shared" si="1098"/>
        <v>&lt;a name='19000100'&gt;&lt;b&gt;: 0 - Old Firestation #3 [3988 University Drive, Fairfax, VA]&lt;/b&gt;&lt;/a&gt;&lt;br&gt;</v>
      </c>
      <c r="AG4510" s="97">
        <f t="shared" si="1099"/>
        <v>1900</v>
      </c>
      <c r="AH4510" s="97" t="str">
        <f t="shared" si="1100"/>
        <v>01</v>
      </c>
      <c r="AI4510" s="97" t="str">
        <f t="shared" si="1101"/>
        <v>00</v>
      </c>
      <c r="AJ4510" s="97" t="str">
        <f t="shared" si="1102"/>
        <v>19000100</v>
      </c>
    </row>
    <row r="4511" spans="6:36" ht="12" customHeight="1" x14ac:dyDescent="0.15">
      <c r="F4511" s="86" t="str">
        <f t="shared" si="1091"/>
        <v>Saturday</v>
      </c>
      <c r="G4511" s="91"/>
      <c r="H4511" s="92" t="str">
        <f>VLOOKUP(MONTH(G4511),VLOOKUP!$W$1:$X$24,2)</f>
        <v>January</v>
      </c>
      <c r="I4511" s="92" t="str">
        <f t="shared" si="1092"/>
        <v/>
      </c>
      <c r="J4511" s="93" t="s">
        <v>705</v>
      </c>
      <c r="L4511" s="86" t="str">
        <f t="shared" si="1103"/>
        <v>Old Firestation #3 [3988 University Drive, Fairfax, VA]</v>
      </c>
      <c r="M4511" s="86">
        <f t="shared" si="1093"/>
        <v>0</v>
      </c>
      <c r="N4511" s="93" t="str">
        <f t="shared" si="1090"/>
        <v>Old Firestation #3 [3988 University Drive, Fairfax, VA]</v>
      </c>
      <c r="O4511" s="94"/>
      <c r="S4511" s="95">
        <f t="shared" si="1094"/>
        <v>0</v>
      </c>
      <c r="T4511" s="86" t="str">
        <f t="shared" si="1095"/>
        <v/>
      </c>
      <c r="U4511" s="86" t="str">
        <f t="shared" si="1089"/>
        <v/>
      </c>
      <c r="V4511" s="95" t="str">
        <f t="shared" si="1096"/>
        <v/>
      </c>
      <c r="AE4511" s="92" t="str">
        <f t="shared" si="1097"/>
        <v/>
      </c>
      <c r="AF4511" s="96" t="str">
        <f t="shared" si="1098"/>
        <v>&lt;a name='19000100'&gt;&lt;b&gt;: 0 - Old Firestation #3 [3988 University Drive, Fairfax, VA]&lt;/b&gt;&lt;/a&gt;&lt;br&gt;</v>
      </c>
      <c r="AG4511" s="97">
        <f t="shared" si="1099"/>
        <v>1900</v>
      </c>
      <c r="AH4511" s="97" t="str">
        <f t="shared" si="1100"/>
        <v>01</v>
      </c>
      <c r="AI4511" s="97" t="str">
        <f t="shared" si="1101"/>
        <v>00</v>
      </c>
      <c r="AJ4511" s="97" t="str">
        <f t="shared" si="1102"/>
        <v>19000100</v>
      </c>
    </row>
    <row r="4512" spans="6:36" ht="12" customHeight="1" x14ac:dyDescent="0.15">
      <c r="F4512" s="86" t="str">
        <f t="shared" si="1091"/>
        <v>Saturday</v>
      </c>
      <c r="G4512" s="91"/>
      <c r="H4512" s="92" t="str">
        <f>VLOOKUP(MONTH(G4512),VLOOKUP!$W$1:$X$24,2)</f>
        <v>January</v>
      </c>
      <c r="I4512" s="92" t="str">
        <f t="shared" si="1092"/>
        <v/>
      </c>
      <c r="J4512" s="93" t="s">
        <v>1100</v>
      </c>
      <c r="L4512" s="86" t="str">
        <f t="shared" si="1103"/>
        <v>Old Friendship Baptist Church [734 1st St SW, WDC]</v>
      </c>
      <c r="M4512" s="86">
        <f t="shared" si="1093"/>
        <v>0</v>
      </c>
      <c r="N4512" s="93" t="str">
        <f t="shared" si="1090"/>
        <v>Old Friendship Baptist Church [734 1st St SW, WDC]</v>
      </c>
      <c r="O4512" s="90"/>
      <c r="S4512" s="95">
        <f t="shared" si="1094"/>
        <v>0</v>
      </c>
      <c r="T4512" s="86" t="str">
        <f t="shared" si="1095"/>
        <v/>
      </c>
      <c r="U4512" s="86" t="str">
        <f t="shared" si="1089"/>
        <v/>
      </c>
      <c r="V4512" s="95" t="str">
        <f t="shared" si="1096"/>
        <v/>
      </c>
      <c r="AE4512" s="92" t="str">
        <f t="shared" si="1097"/>
        <v/>
      </c>
      <c r="AF4512" s="96" t="str">
        <f t="shared" si="1098"/>
        <v>&lt;a name='19000100'&gt;&lt;b&gt;: 0 - Old Friendship Baptist Church [734 1st St SW, WDC]&lt;/b&gt;&lt;/a&gt;&lt;br&gt;</v>
      </c>
      <c r="AG4512" s="97">
        <f t="shared" si="1099"/>
        <v>1900</v>
      </c>
      <c r="AH4512" s="97" t="str">
        <f t="shared" si="1100"/>
        <v>01</v>
      </c>
      <c r="AI4512" s="97" t="str">
        <f t="shared" si="1101"/>
        <v>00</v>
      </c>
      <c r="AJ4512" s="97" t="str">
        <f t="shared" si="1102"/>
        <v>19000100</v>
      </c>
    </row>
    <row r="4513" spans="6:36" ht="12" customHeight="1" x14ac:dyDescent="0.15">
      <c r="F4513" s="86" t="str">
        <f t="shared" si="1091"/>
        <v>Saturday</v>
      </c>
      <c r="G4513" s="91"/>
      <c r="H4513" s="92" t="str">
        <f>VLOOKUP(MONTH(G4513),VLOOKUP!$W$1:$X$24,2)</f>
        <v>January</v>
      </c>
      <c r="I4513" s="92" t="str">
        <f t="shared" si="1092"/>
        <v/>
      </c>
      <c r="J4513" s="93" t="s">
        <v>1100</v>
      </c>
      <c r="L4513" s="86" t="str">
        <f t="shared" si="1103"/>
        <v>Old Friendship Baptist Church [734 1st St SW, WDC]</v>
      </c>
      <c r="M4513" s="86">
        <f t="shared" si="1093"/>
        <v>0</v>
      </c>
      <c r="N4513" s="93" t="str">
        <f t="shared" si="1090"/>
        <v>Old Friendship Baptist Church [734 1st St SW, WDC]</v>
      </c>
      <c r="O4513" s="90"/>
      <c r="S4513" s="95">
        <f t="shared" si="1094"/>
        <v>0</v>
      </c>
      <c r="T4513" s="86" t="str">
        <f t="shared" si="1095"/>
        <v/>
      </c>
      <c r="U4513" s="86" t="str">
        <f t="shared" si="1089"/>
        <v/>
      </c>
      <c r="V4513" s="95" t="str">
        <f t="shared" si="1096"/>
        <v/>
      </c>
      <c r="AE4513" s="92" t="str">
        <f t="shared" si="1097"/>
        <v/>
      </c>
      <c r="AF4513" s="96" t="str">
        <f t="shared" si="1098"/>
        <v>&lt;a name='19000100'&gt;&lt;b&gt;: 0 - Old Friendship Baptist Church [734 1st St SW, WDC]&lt;/b&gt;&lt;/a&gt;&lt;br&gt;</v>
      </c>
      <c r="AG4513" s="97">
        <f t="shared" si="1099"/>
        <v>1900</v>
      </c>
      <c r="AH4513" s="97" t="str">
        <f t="shared" si="1100"/>
        <v>01</v>
      </c>
      <c r="AI4513" s="97" t="str">
        <f t="shared" si="1101"/>
        <v>00</v>
      </c>
      <c r="AJ4513" s="97" t="str">
        <f t="shared" si="1102"/>
        <v>19000100</v>
      </c>
    </row>
    <row r="4514" spans="6:36" ht="12" customHeight="1" x14ac:dyDescent="0.15">
      <c r="F4514" s="86" t="str">
        <f t="shared" si="1091"/>
        <v>Saturday</v>
      </c>
      <c r="G4514" s="91"/>
      <c r="H4514" s="92" t="str">
        <f>VLOOKUP(MONTH(G4514),VLOOKUP!$W$1:$X$24,2)</f>
        <v>January</v>
      </c>
      <c r="I4514" s="92" t="str">
        <f t="shared" si="1092"/>
        <v/>
      </c>
      <c r="J4514" s="93" t="s">
        <v>1100</v>
      </c>
      <c r="L4514" s="86" t="str">
        <f t="shared" si="1103"/>
        <v>Old Friendship Baptist Church [734 1st St SW, WDC]</v>
      </c>
      <c r="M4514" s="86">
        <f t="shared" si="1093"/>
        <v>0</v>
      </c>
      <c r="N4514" s="93" t="str">
        <f t="shared" si="1090"/>
        <v>Old Friendship Baptist Church [734 1st St SW, WDC]</v>
      </c>
      <c r="O4514" s="90"/>
      <c r="S4514" s="95">
        <f t="shared" si="1094"/>
        <v>0</v>
      </c>
      <c r="T4514" s="86" t="str">
        <f t="shared" si="1095"/>
        <v/>
      </c>
      <c r="U4514" s="86" t="str">
        <f t="shared" si="1089"/>
        <v/>
      </c>
      <c r="V4514" s="95" t="str">
        <f t="shared" si="1096"/>
        <v/>
      </c>
      <c r="AE4514" s="92" t="str">
        <f t="shared" si="1097"/>
        <v/>
      </c>
      <c r="AF4514" s="96" t="str">
        <f t="shared" si="1098"/>
        <v>&lt;a name='19000100'&gt;&lt;b&gt;: 0 - Old Friendship Baptist Church [734 1st St SW, WDC]&lt;/b&gt;&lt;/a&gt;&lt;br&gt;</v>
      </c>
      <c r="AG4514" s="97">
        <f t="shared" si="1099"/>
        <v>1900</v>
      </c>
      <c r="AH4514" s="97" t="str">
        <f t="shared" si="1100"/>
        <v>01</v>
      </c>
      <c r="AI4514" s="97" t="str">
        <f t="shared" si="1101"/>
        <v>00</v>
      </c>
      <c r="AJ4514" s="97" t="str">
        <f t="shared" si="1102"/>
        <v>19000100</v>
      </c>
    </row>
    <row r="4515" spans="6:36" ht="12" customHeight="1" x14ac:dyDescent="0.15">
      <c r="F4515" s="86" t="str">
        <f t="shared" si="1091"/>
        <v>Saturday</v>
      </c>
      <c r="H4515" s="92" t="str">
        <f>VLOOKUP(MONTH(G4515),VLOOKUP!$W$1:$X$24,2)</f>
        <v>January</v>
      </c>
      <c r="I4515" s="92" t="str">
        <f t="shared" si="1092"/>
        <v/>
      </c>
      <c r="J4515" s="93" t="s">
        <v>992</v>
      </c>
      <c r="L4515" s="86" t="str">
        <f t="shared" si="1103"/>
        <v>Old Parish House [4711 Knox Rd, College Park, MD]</v>
      </c>
      <c r="M4515" s="86">
        <f t="shared" si="1093"/>
        <v>0</v>
      </c>
      <c r="N4515" s="93" t="str">
        <f t="shared" si="1090"/>
        <v>Old Parish House [4711 Knox Rd, College Park, MD]</v>
      </c>
      <c r="O4515" s="90"/>
      <c r="S4515" s="95">
        <f t="shared" si="1094"/>
        <v>0</v>
      </c>
      <c r="T4515" s="86" t="str">
        <f t="shared" si="1095"/>
        <v/>
      </c>
      <c r="U4515" s="86" t="str">
        <f t="shared" si="1089"/>
        <v/>
      </c>
      <c r="V4515" s="95" t="str">
        <f t="shared" si="1096"/>
        <v/>
      </c>
      <c r="AE4515" s="92" t="str">
        <f t="shared" si="1097"/>
        <v/>
      </c>
      <c r="AF4515" s="96" t="str">
        <f t="shared" si="1098"/>
        <v>&lt;a name='19000100'&gt;&lt;b&gt;: 0 - Old Parish House [4711 Knox Rd, College Park, MD]&lt;/b&gt;&lt;/a&gt;&lt;br&gt;</v>
      </c>
      <c r="AG4515" s="97">
        <f t="shared" si="1099"/>
        <v>1900</v>
      </c>
      <c r="AH4515" s="97" t="str">
        <f t="shared" si="1100"/>
        <v>01</v>
      </c>
      <c r="AI4515" s="97" t="str">
        <f t="shared" si="1101"/>
        <v>00</v>
      </c>
      <c r="AJ4515" s="97" t="str">
        <f t="shared" si="1102"/>
        <v>19000100</v>
      </c>
    </row>
    <row r="4516" spans="6:36" ht="12" customHeight="1" x14ac:dyDescent="0.15">
      <c r="F4516" s="86" t="str">
        <f t="shared" si="1091"/>
        <v>Saturday</v>
      </c>
      <c r="H4516" s="92" t="str">
        <f>VLOOKUP(MONTH(G4516),VLOOKUP!$W$1:$X$24,2)</f>
        <v>January</v>
      </c>
      <c r="I4516" s="92" t="str">
        <f t="shared" si="1092"/>
        <v/>
      </c>
      <c r="J4516" s="93" t="s">
        <v>992</v>
      </c>
      <c r="L4516" s="86" t="str">
        <f t="shared" si="1103"/>
        <v>Old Parish House [4711 Knox Rd, College Park, MD]</v>
      </c>
      <c r="M4516" s="86">
        <f t="shared" si="1093"/>
        <v>0</v>
      </c>
      <c r="N4516" s="93" t="str">
        <f t="shared" si="1090"/>
        <v>Old Parish House [4711 Knox Rd, College Park, MD]</v>
      </c>
      <c r="O4516" s="90"/>
      <c r="S4516" s="95">
        <f t="shared" si="1094"/>
        <v>0</v>
      </c>
      <c r="T4516" s="86" t="str">
        <f t="shared" si="1095"/>
        <v/>
      </c>
      <c r="U4516" s="86" t="str">
        <f t="shared" si="1089"/>
        <v/>
      </c>
      <c r="V4516" s="95" t="str">
        <f t="shared" si="1096"/>
        <v/>
      </c>
      <c r="AE4516" s="92" t="str">
        <f t="shared" si="1097"/>
        <v/>
      </c>
      <c r="AF4516" s="96" t="str">
        <f t="shared" si="1098"/>
        <v>&lt;a name='19000100'&gt;&lt;b&gt;: 0 - Old Parish House [4711 Knox Rd, College Park, MD]&lt;/b&gt;&lt;/a&gt;&lt;br&gt;</v>
      </c>
      <c r="AG4516" s="97">
        <f t="shared" si="1099"/>
        <v>1900</v>
      </c>
      <c r="AH4516" s="97" t="str">
        <f t="shared" si="1100"/>
        <v>01</v>
      </c>
      <c r="AI4516" s="97" t="str">
        <f t="shared" si="1101"/>
        <v>00</v>
      </c>
      <c r="AJ4516" s="97" t="str">
        <f t="shared" si="1102"/>
        <v>19000100</v>
      </c>
    </row>
    <row r="4517" spans="6:36" ht="12" customHeight="1" x14ac:dyDescent="0.15">
      <c r="F4517" s="86" t="str">
        <f t="shared" si="1091"/>
        <v>Saturday</v>
      </c>
      <c r="H4517" s="92" t="str">
        <f>VLOOKUP(MONTH(G4517),VLOOKUP!$W$1:$X$24,2)</f>
        <v>January</v>
      </c>
      <c r="I4517" s="92" t="str">
        <f t="shared" si="1092"/>
        <v/>
      </c>
      <c r="J4517" s="93" t="s">
        <v>992</v>
      </c>
      <c r="L4517" s="86" t="str">
        <f t="shared" si="1103"/>
        <v>Old Parish House [4711 Knox Rd, College Park, MD]</v>
      </c>
      <c r="M4517" s="86">
        <f t="shared" si="1093"/>
        <v>0</v>
      </c>
      <c r="N4517" s="93" t="str">
        <f t="shared" si="1090"/>
        <v>Old Parish House [4711 Knox Rd, College Park, MD]</v>
      </c>
      <c r="O4517" s="90"/>
      <c r="S4517" s="95">
        <f t="shared" si="1094"/>
        <v>0</v>
      </c>
      <c r="T4517" s="86" t="str">
        <f t="shared" si="1095"/>
        <v/>
      </c>
      <c r="U4517" s="86" t="str">
        <f t="shared" si="1089"/>
        <v/>
      </c>
      <c r="V4517" s="95" t="str">
        <f t="shared" si="1096"/>
        <v/>
      </c>
      <c r="AE4517" s="92" t="str">
        <f t="shared" si="1097"/>
        <v/>
      </c>
      <c r="AF4517" s="96" t="str">
        <f t="shared" si="1098"/>
        <v>&lt;a name='19000100'&gt;&lt;b&gt;: 0 - Old Parish House [4711 Knox Rd, College Park, MD]&lt;/b&gt;&lt;/a&gt;&lt;br&gt;</v>
      </c>
      <c r="AG4517" s="97">
        <f t="shared" si="1099"/>
        <v>1900</v>
      </c>
      <c r="AH4517" s="97" t="str">
        <f t="shared" si="1100"/>
        <v>01</v>
      </c>
      <c r="AI4517" s="97" t="str">
        <f t="shared" si="1101"/>
        <v>00</v>
      </c>
      <c r="AJ4517" s="97" t="str">
        <f t="shared" si="1102"/>
        <v>19000100</v>
      </c>
    </row>
    <row r="4518" spans="6:36" ht="12" customHeight="1" x14ac:dyDescent="0.15">
      <c r="F4518" s="86" t="str">
        <f t="shared" si="1091"/>
        <v>Saturday</v>
      </c>
      <c r="H4518" s="92" t="str">
        <f>VLOOKUP(MONTH(G4518),VLOOKUP!$W$1:$X$24,2)</f>
        <v>January</v>
      </c>
      <c r="I4518" s="92" t="str">
        <f t="shared" si="1092"/>
        <v/>
      </c>
      <c r="J4518" s="93" t="s">
        <v>992</v>
      </c>
      <c r="L4518" s="86" t="str">
        <f t="shared" si="1103"/>
        <v>Old Parish House [4711 Knox Rd, College Park, MD]</v>
      </c>
      <c r="M4518" s="86">
        <f t="shared" si="1093"/>
        <v>0</v>
      </c>
      <c r="N4518" s="93" t="str">
        <f t="shared" si="1090"/>
        <v>Old Parish House [4711 Knox Rd, College Park, MD]</v>
      </c>
      <c r="O4518" s="90"/>
      <c r="S4518" s="95">
        <f t="shared" si="1094"/>
        <v>0</v>
      </c>
      <c r="T4518" s="86" t="str">
        <f t="shared" si="1095"/>
        <v/>
      </c>
      <c r="U4518" s="86" t="str">
        <f t="shared" si="1089"/>
        <v/>
      </c>
      <c r="V4518" s="95" t="str">
        <f t="shared" si="1096"/>
        <v/>
      </c>
      <c r="AE4518" s="92" t="str">
        <f t="shared" si="1097"/>
        <v/>
      </c>
      <c r="AF4518" s="96" t="str">
        <f t="shared" si="1098"/>
        <v>&lt;a name='19000100'&gt;&lt;b&gt;: 0 - Old Parish House [4711 Knox Rd, College Park, MD]&lt;/b&gt;&lt;/a&gt;&lt;br&gt;</v>
      </c>
      <c r="AG4518" s="97">
        <f t="shared" si="1099"/>
        <v>1900</v>
      </c>
      <c r="AH4518" s="97" t="str">
        <f t="shared" si="1100"/>
        <v>01</v>
      </c>
      <c r="AI4518" s="97" t="str">
        <f t="shared" si="1101"/>
        <v>00</v>
      </c>
      <c r="AJ4518" s="97" t="str">
        <f t="shared" si="1102"/>
        <v>19000100</v>
      </c>
    </row>
    <row r="4519" spans="6:36" ht="12" customHeight="1" x14ac:dyDescent="0.15">
      <c r="F4519" s="86" t="str">
        <f t="shared" si="1091"/>
        <v>Saturday</v>
      </c>
      <c r="H4519" s="92" t="str">
        <f>VLOOKUP(MONTH(G4519),VLOOKUP!$W$1:$X$24,2)</f>
        <v>January</v>
      </c>
      <c r="I4519" s="92" t="str">
        <f t="shared" si="1092"/>
        <v/>
      </c>
      <c r="J4519" s="93" t="s">
        <v>992</v>
      </c>
      <c r="L4519" s="86" t="str">
        <f t="shared" si="1103"/>
        <v>Old Parish House [4711 Knox Rd, College Park, MD]</v>
      </c>
      <c r="M4519" s="86">
        <f t="shared" si="1093"/>
        <v>0</v>
      </c>
      <c r="N4519" s="93" t="str">
        <f t="shared" si="1090"/>
        <v>Old Parish House [4711 Knox Rd, College Park, MD]</v>
      </c>
      <c r="O4519" s="90"/>
      <c r="S4519" s="95">
        <f t="shared" si="1094"/>
        <v>0</v>
      </c>
      <c r="T4519" s="86" t="str">
        <f t="shared" si="1095"/>
        <v/>
      </c>
      <c r="U4519" s="86" t="str">
        <f t="shared" si="1089"/>
        <v/>
      </c>
      <c r="V4519" s="95" t="str">
        <f t="shared" si="1096"/>
        <v/>
      </c>
      <c r="AE4519" s="92" t="str">
        <f t="shared" si="1097"/>
        <v/>
      </c>
      <c r="AF4519" s="100" t="str">
        <f t="shared" si="1098"/>
        <v>&lt;a name='19000100'&gt;&lt;b&gt;: 0 - Old Parish House [4711 Knox Rd, College Park, MD]&lt;/b&gt;&lt;/a&gt;&lt;br&gt;</v>
      </c>
      <c r="AG4519" s="101">
        <f t="shared" si="1099"/>
        <v>1900</v>
      </c>
      <c r="AH4519" s="101" t="str">
        <f t="shared" si="1100"/>
        <v>01</v>
      </c>
      <c r="AI4519" s="101" t="str">
        <f t="shared" si="1101"/>
        <v>00</v>
      </c>
      <c r="AJ4519" s="101" t="str">
        <f t="shared" si="1102"/>
        <v>19000100</v>
      </c>
    </row>
    <row r="4520" spans="6:36" ht="12" customHeight="1" x14ac:dyDescent="0.15">
      <c r="F4520" s="86" t="str">
        <f t="shared" si="1091"/>
        <v>Saturday</v>
      </c>
      <c r="G4520" s="91"/>
      <c r="H4520" s="92" t="str">
        <f>VLOOKUP(MONTH(G4520),VLOOKUP!$W$1:$X$24,2)</f>
        <v>January</v>
      </c>
      <c r="I4520" s="92" t="str">
        <f t="shared" si="1092"/>
        <v/>
      </c>
      <c r="J4520" s="93" t="s">
        <v>1045</v>
      </c>
      <c r="L4520" s="86" t="str">
        <f t="shared" si="1103"/>
        <v>Old Police Evidence Warehouse [2235 Shannon Place SE, WDC]</v>
      </c>
      <c r="M4520" s="86">
        <f t="shared" si="1093"/>
        <v>0</v>
      </c>
      <c r="N4520" s="93" t="str">
        <f t="shared" si="1090"/>
        <v>Old Police Evidence Warehouse [2235 Shannon Place SE, WDC]</v>
      </c>
      <c r="O4520" s="90"/>
      <c r="S4520" s="95">
        <f t="shared" si="1094"/>
        <v>0</v>
      </c>
      <c r="T4520" s="86" t="str">
        <f t="shared" si="1095"/>
        <v/>
      </c>
      <c r="U4520" s="86" t="str">
        <f t="shared" si="1089"/>
        <v/>
      </c>
      <c r="V4520" s="95" t="str">
        <f t="shared" si="1096"/>
        <v/>
      </c>
      <c r="X4520" s="99"/>
      <c r="Y4520" s="99"/>
      <c r="AE4520" s="92" t="str">
        <f t="shared" si="1097"/>
        <v/>
      </c>
      <c r="AF4520" s="96" t="str">
        <f t="shared" si="1098"/>
        <v>&lt;a name='19000100'&gt;&lt;b&gt;: 0 - Old Police Evidence Warehouse [2235 Shannon Place SE, WDC]&lt;/b&gt;&lt;/a&gt;&lt;br&gt;</v>
      </c>
      <c r="AG4520" s="97">
        <f t="shared" si="1099"/>
        <v>1900</v>
      </c>
      <c r="AH4520" s="97" t="str">
        <f t="shared" si="1100"/>
        <v>01</v>
      </c>
      <c r="AI4520" s="97" t="str">
        <f t="shared" si="1101"/>
        <v>00</v>
      </c>
      <c r="AJ4520" s="97" t="str">
        <f t="shared" si="1102"/>
        <v>19000100</v>
      </c>
    </row>
    <row r="4521" spans="6:36" ht="12" customHeight="1" x14ac:dyDescent="0.15">
      <c r="F4521" s="86" t="str">
        <f t="shared" si="1091"/>
        <v>Saturday</v>
      </c>
      <c r="G4521" s="91"/>
      <c r="H4521" s="92" t="str">
        <f>VLOOKUP(MONTH(G4521),VLOOKUP!$W$1:$X$24,2)</f>
        <v>January</v>
      </c>
      <c r="I4521" s="92" t="str">
        <f t="shared" si="1092"/>
        <v/>
      </c>
      <c r="J4521" s="93" t="s">
        <v>1045</v>
      </c>
      <c r="L4521" s="86" t="str">
        <f t="shared" si="1103"/>
        <v>Old Police Evidence Warehouse [2235 Shannon Place SE, WDC]</v>
      </c>
      <c r="M4521" s="86">
        <f t="shared" si="1093"/>
        <v>0</v>
      </c>
      <c r="N4521" s="93" t="str">
        <f t="shared" si="1090"/>
        <v>Old Police Evidence Warehouse [2235 Shannon Place SE, WDC]</v>
      </c>
      <c r="O4521" s="90"/>
      <c r="S4521" s="95">
        <f t="shared" si="1094"/>
        <v>0</v>
      </c>
      <c r="T4521" s="86" t="str">
        <f t="shared" si="1095"/>
        <v/>
      </c>
      <c r="U4521" s="86" t="str">
        <f t="shared" ref="U4521:U4584" si="1104">IF(ISBLANK(G4521),"","&amp;#149; "&amp;IF(ISBLANK(C4521),"","&lt;S&gt;")&amp;I4521&amp;IF(ISBLANK(A4521),""," - &lt;a href='recommended.php#"&amp;AJ4521&amp;"'&gt;&lt;b&gt;&lt;em&gt;&lt;font color='#9C004D'&gt;RECOMMENDED&lt;/font&gt;&lt;/em&gt;&lt;/b&gt;&lt;/a&gt;")&amp;" - "&amp;M4521&amp;IF(ISBLANK(K4521),K4521," - &lt;b&gt;"&amp;K4521&amp;"&lt;/b&gt; ")&amp;IF(B4521="Sold Out"," - &lt;font color='#000099'&gt;&lt;b&gt;&lt;I&gt;sold out&lt;/I&gt;&lt;/b&gt;&lt;/font&gt;","")&amp;IF(ISBLANK(C4521),"","&lt;/S&gt; &lt;b&gt;"&amp;C4521&amp;"&lt;/b&gt;")&amp;"&lt;p&gt;")</f>
        <v/>
      </c>
      <c r="V4521" s="95" t="str">
        <f t="shared" si="1096"/>
        <v/>
      </c>
      <c r="X4521" s="99"/>
      <c r="Y4521" s="99"/>
      <c r="AE4521" s="92" t="str">
        <f t="shared" si="1097"/>
        <v/>
      </c>
      <c r="AF4521" s="96" t="str">
        <f t="shared" si="1098"/>
        <v>&lt;a name='19000100'&gt;&lt;b&gt;: 0 - Old Police Evidence Warehouse [2235 Shannon Place SE, WDC]&lt;/b&gt;&lt;/a&gt;&lt;br&gt;</v>
      </c>
      <c r="AG4521" s="97">
        <f t="shared" si="1099"/>
        <v>1900</v>
      </c>
      <c r="AH4521" s="97" t="str">
        <f t="shared" si="1100"/>
        <v>01</v>
      </c>
      <c r="AI4521" s="97" t="str">
        <f t="shared" si="1101"/>
        <v>00</v>
      </c>
      <c r="AJ4521" s="97" t="str">
        <f t="shared" si="1102"/>
        <v>19000100</v>
      </c>
    </row>
    <row r="4522" spans="6:36" ht="12" customHeight="1" x14ac:dyDescent="0.15">
      <c r="F4522" s="86" t="str">
        <f t="shared" si="1091"/>
        <v>Saturday</v>
      </c>
      <c r="G4522" s="91"/>
      <c r="H4522" s="92" t="str">
        <f>VLOOKUP(MONTH(G4522),VLOOKUP!$W$1:$X$24,2)</f>
        <v>January</v>
      </c>
      <c r="I4522" s="92" t="str">
        <f t="shared" si="1092"/>
        <v/>
      </c>
      <c r="J4522" s="93" t="s">
        <v>1045</v>
      </c>
      <c r="L4522" s="86" t="str">
        <f t="shared" si="1103"/>
        <v>Old Police Evidence Warehouse [2235 Shannon Place SE, WDC]</v>
      </c>
      <c r="M4522" s="86">
        <f t="shared" si="1093"/>
        <v>0</v>
      </c>
      <c r="N4522" s="93" t="str">
        <f t="shared" si="1090"/>
        <v>Old Police Evidence Warehouse [2235 Shannon Place SE, WDC]</v>
      </c>
      <c r="O4522" s="90"/>
      <c r="S4522" s="95">
        <f t="shared" si="1094"/>
        <v>0</v>
      </c>
      <c r="T4522" s="86" t="str">
        <f t="shared" si="1095"/>
        <v/>
      </c>
      <c r="U4522" s="86" t="str">
        <f t="shared" si="1104"/>
        <v/>
      </c>
      <c r="V4522" s="95" t="str">
        <f t="shared" si="1096"/>
        <v/>
      </c>
      <c r="X4522" s="99"/>
      <c r="Y4522" s="99"/>
      <c r="AE4522" s="92" t="str">
        <f t="shared" si="1097"/>
        <v/>
      </c>
      <c r="AF4522" s="96" t="str">
        <f t="shared" si="1098"/>
        <v>&lt;a name='19000100'&gt;&lt;b&gt;: 0 - Old Police Evidence Warehouse [2235 Shannon Place SE, WDC]&lt;/b&gt;&lt;/a&gt;&lt;br&gt;</v>
      </c>
      <c r="AG4522" s="97">
        <f t="shared" si="1099"/>
        <v>1900</v>
      </c>
      <c r="AH4522" s="97" t="str">
        <f t="shared" si="1100"/>
        <v>01</v>
      </c>
      <c r="AI4522" s="97" t="str">
        <f t="shared" si="1101"/>
        <v>00</v>
      </c>
      <c r="AJ4522" s="97" t="str">
        <f t="shared" si="1102"/>
        <v>19000100</v>
      </c>
    </row>
    <row r="4523" spans="6:36" ht="12" customHeight="1" x14ac:dyDescent="0.15">
      <c r="F4523" s="86" t="str">
        <f t="shared" si="1091"/>
        <v>Saturday</v>
      </c>
      <c r="G4523" s="91"/>
      <c r="H4523" s="92" t="str">
        <f>VLOOKUP(MONTH(G4523),VLOOKUP!$W$1:$X$24,2)</f>
        <v>January</v>
      </c>
      <c r="I4523" s="92" t="str">
        <f t="shared" si="1092"/>
        <v/>
      </c>
      <c r="J4523" s="93" t="s">
        <v>1045</v>
      </c>
      <c r="L4523" s="86" t="str">
        <f t="shared" si="1103"/>
        <v>Old Police Evidence Warehouse [2235 Shannon Place SE, WDC]</v>
      </c>
      <c r="M4523" s="86">
        <f t="shared" si="1093"/>
        <v>0</v>
      </c>
      <c r="N4523" s="93" t="str">
        <f t="shared" si="1090"/>
        <v>Old Police Evidence Warehouse [2235 Shannon Place SE, WDC]</v>
      </c>
      <c r="O4523" s="90"/>
      <c r="S4523" s="95">
        <f t="shared" si="1094"/>
        <v>0</v>
      </c>
      <c r="T4523" s="86" t="str">
        <f t="shared" si="1095"/>
        <v/>
      </c>
      <c r="U4523" s="86" t="str">
        <f t="shared" si="1104"/>
        <v/>
      </c>
      <c r="V4523" s="95" t="str">
        <f t="shared" si="1096"/>
        <v/>
      </c>
      <c r="X4523" s="99"/>
      <c r="Y4523" s="99"/>
      <c r="AE4523" s="92" t="str">
        <f t="shared" si="1097"/>
        <v/>
      </c>
      <c r="AF4523" s="96" t="str">
        <f t="shared" si="1098"/>
        <v>&lt;a name='19000100'&gt;&lt;b&gt;: 0 - Old Police Evidence Warehouse [2235 Shannon Place SE, WDC]&lt;/b&gt;&lt;/a&gt;&lt;br&gt;</v>
      </c>
      <c r="AG4523" s="97">
        <f t="shared" si="1099"/>
        <v>1900</v>
      </c>
      <c r="AH4523" s="97" t="str">
        <f t="shared" si="1100"/>
        <v>01</v>
      </c>
      <c r="AI4523" s="97" t="str">
        <f t="shared" si="1101"/>
        <v>00</v>
      </c>
      <c r="AJ4523" s="97" t="str">
        <f t="shared" si="1102"/>
        <v>19000100</v>
      </c>
    </row>
    <row r="4524" spans="6:36" ht="12" customHeight="1" x14ac:dyDescent="0.15">
      <c r="F4524" s="86" t="str">
        <f t="shared" si="1091"/>
        <v>Saturday</v>
      </c>
      <c r="G4524" s="91"/>
      <c r="H4524" s="92" t="str">
        <f>VLOOKUP(MONTH(G4524),VLOOKUP!$W$1:$X$24,2)</f>
        <v>January</v>
      </c>
      <c r="I4524" s="92" t="str">
        <f t="shared" si="1092"/>
        <v/>
      </c>
      <c r="J4524" s="93" t="s">
        <v>1045</v>
      </c>
      <c r="L4524" s="86" t="str">
        <f t="shared" si="1103"/>
        <v>Old Police Evidence Warehouse [2235 Shannon Place SE, WDC]</v>
      </c>
      <c r="M4524" s="86">
        <f t="shared" si="1093"/>
        <v>0</v>
      </c>
      <c r="N4524" s="93" t="str">
        <f t="shared" si="1090"/>
        <v>Old Police Evidence Warehouse [2235 Shannon Place SE, WDC]</v>
      </c>
      <c r="O4524" s="90"/>
      <c r="S4524" s="95">
        <f t="shared" si="1094"/>
        <v>0</v>
      </c>
      <c r="T4524" s="86" t="str">
        <f t="shared" si="1095"/>
        <v/>
      </c>
      <c r="U4524" s="86" t="str">
        <f t="shared" si="1104"/>
        <v/>
      </c>
      <c r="V4524" s="95" t="str">
        <f t="shared" si="1096"/>
        <v/>
      </c>
      <c r="X4524" s="99"/>
      <c r="Y4524" s="99"/>
      <c r="AE4524" s="92" t="str">
        <f t="shared" si="1097"/>
        <v/>
      </c>
      <c r="AF4524" s="96" t="str">
        <f t="shared" si="1098"/>
        <v>&lt;a name='19000100'&gt;&lt;b&gt;: 0 - Old Police Evidence Warehouse [2235 Shannon Place SE, WDC]&lt;/b&gt;&lt;/a&gt;&lt;br&gt;</v>
      </c>
      <c r="AG4524" s="97">
        <f t="shared" si="1099"/>
        <v>1900</v>
      </c>
      <c r="AH4524" s="97" t="str">
        <f t="shared" si="1100"/>
        <v>01</v>
      </c>
      <c r="AI4524" s="97" t="str">
        <f t="shared" si="1101"/>
        <v>00</v>
      </c>
      <c r="AJ4524" s="97" t="str">
        <f t="shared" si="1102"/>
        <v>19000100</v>
      </c>
    </row>
    <row r="4525" spans="6:36" ht="12" customHeight="1" x14ac:dyDescent="0.15">
      <c r="F4525" s="86" t="str">
        <f t="shared" si="1091"/>
        <v>Saturday</v>
      </c>
      <c r="H4525" s="92" t="str">
        <f>VLOOKUP(MONTH(G4525),VLOOKUP!$W$1:$X$24,2)</f>
        <v>January</v>
      </c>
      <c r="I4525" s="92" t="str">
        <f t="shared" si="1092"/>
        <v/>
      </c>
      <c r="J4525" s="93" t="s">
        <v>913</v>
      </c>
      <c r="L4525" s="86" t="str">
        <f t="shared" si="1103"/>
        <v>Old Town Theater [815 1/2 King Street, Alexandria, VA]</v>
      </c>
      <c r="M4525" s="86">
        <f t="shared" si="1093"/>
        <v>0</v>
      </c>
      <c r="N4525" s="93" t="str">
        <f t="shared" si="1090"/>
        <v>Old Town Theater [815 1/2 King Street, Alexandria, VA]</v>
      </c>
      <c r="O4525" s="94"/>
      <c r="S4525" s="95">
        <f t="shared" si="1094"/>
        <v>0</v>
      </c>
      <c r="T4525" s="86" t="str">
        <f t="shared" si="1095"/>
        <v/>
      </c>
      <c r="U4525" s="86" t="str">
        <f t="shared" si="1104"/>
        <v/>
      </c>
      <c r="V4525" s="95" t="str">
        <f t="shared" si="1096"/>
        <v/>
      </c>
      <c r="W4525" s="90" t="s">
        <v>221</v>
      </c>
      <c r="AE4525" s="92" t="str">
        <f t="shared" si="1097"/>
        <v/>
      </c>
      <c r="AF4525" s="96" t="str">
        <f t="shared" si="1098"/>
        <v>&lt;a name='19000100'&gt;&lt;b&gt;: 0 - Old Town Theater [815 1/2 King Street, Alexandria, VA]&lt;/b&gt;&lt;/a&gt;&lt;br&gt;</v>
      </c>
      <c r="AG4525" s="97">
        <f t="shared" si="1099"/>
        <v>1900</v>
      </c>
      <c r="AH4525" s="97" t="str">
        <f t="shared" si="1100"/>
        <v>01</v>
      </c>
      <c r="AI4525" s="97" t="str">
        <f t="shared" si="1101"/>
        <v>00</v>
      </c>
      <c r="AJ4525" s="97" t="str">
        <f t="shared" si="1102"/>
        <v>19000100</v>
      </c>
    </row>
    <row r="4526" spans="6:36" ht="12" customHeight="1" x14ac:dyDescent="0.15">
      <c r="F4526" s="86" t="str">
        <f t="shared" si="1091"/>
        <v>Saturday</v>
      </c>
      <c r="H4526" s="92" t="str">
        <f>VLOOKUP(MONTH(G4526),VLOOKUP!$W$1:$X$24,2)</f>
        <v>January</v>
      </c>
      <c r="I4526" s="92" t="str">
        <f t="shared" si="1092"/>
        <v/>
      </c>
      <c r="J4526" s="93" t="s">
        <v>913</v>
      </c>
      <c r="L4526" s="86" t="str">
        <f t="shared" si="1103"/>
        <v>Old Town Theater [815 1/2 King Street, Alexandria, VA]</v>
      </c>
      <c r="M4526" s="86">
        <f t="shared" si="1093"/>
        <v>0</v>
      </c>
      <c r="N4526" s="93" t="str">
        <f t="shared" si="1090"/>
        <v>Old Town Theater [815 1/2 King Street, Alexandria, VA]</v>
      </c>
      <c r="O4526" s="94"/>
      <c r="S4526" s="95">
        <f t="shared" si="1094"/>
        <v>0</v>
      </c>
      <c r="T4526" s="86" t="str">
        <f t="shared" si="1095"/>
        <v/>
      </c>
      <c r="U4526" s="86" t="str">
        <f t="shared" si="1104"/>
        <v/>
      </c>
      <c r="V4526" s="95" t="str">
        <f t="shared" si="1096"/>
        <v/>
      </c>
      <c r="W4526" s="90" t="s">
        <v>221</v>
      </c>
      <c r="AE4526" s="92" t="str">
        <f t="shared" si="1097"/>
        <v/>
      </c>
      <c r="AF4526" s="96" t="str">
        <f t="shared" si="1098"/>
        <v>&lt;a name='19000100'&gt;&lt;b&gt;: 0 - Old Town Theater [815 1/2 King Street, Alexandria, VA]&lt;/b&gt;&lt;/a&gt;&lt;br&gt;</v>
      </c>
      <c r="AG4526" s="97">
        <f t="shared" si="1099"/>
        <v>1900</v>
      </c>
      <c r="AH4526" s="97" t="str">
        <f t="shared" si="1100"/>
        <v>01</v>
      </c>
      <c r="AI4526" s="97" t="str">
        <f t="shared" si="1101"/>
        <v>00</v>
      </c>
      <c r="AJ4526" s="97" t="str">
        <f t="shared" si="1102"/>
        <v>19000100</v>
      </c>
    </row>
    <row r="4527" spans="6:36" ht="12" customHeight="1" x14ac:dyDescent="0.15">
      <c r="F4527" s="86" t="str">
        <f t="shared" si="1091"/>
        <v>Saturday</v>
      </c>
      <c r="H4527" s="92" t="str">
        <f>VLOOKUP(MONTH(G4527),VLOOKUP!$W$1:$X$24,2)</f>
        <v>January</v>
      </c>
      <c r="I4527" s="92" t="str">
        <f t="shared" si="1092"/>
        <v/>
      </c>
      <c r="J4527" s="93" t="s">
        <v>913</v>
      </c>
      <c r="L4527" s="86" t="str">
        <f t="shared" si="1103"/>
        <v>Old Town Theater [815 1/2 King Street, Alexandria, VA]</v>
      </c>
      <c r="M4527" s="86">
        <f t="shared" si="1093"/>
        <v>0</v>
      </c>
      <c r="N4527" s="93" t="str">
        <f t="shared" si="1090"/>
        <v>Old Town Theater [815 1/2 King Street, Alexandria, VA]</v>
      </c>
      <c r="O4527" s="94"/>
      <c r="S4527" s="95">
        <f t="shared" si="1094"/>
        <v>0</v>
      </c>
      <c r="T4527" s="86" t="str">
        <f t="shared" si="1095"/>
        <v/>
      </c>
      <c r="U4527" s="86" t="str">
        <f t="shared" si="1104"/>
        <v/>
      </c>
      <c r="V4527" s="95" t="str">
        <f t="shared" si="1096"/>
        <v/>
      </c>
      <c r="W4527" s="90" t="s">
        <v>221</v>
      </c>
      <c r="AE4527" s="92" t="str">
        <f t="shared" si="1097"/>
        <v/>
      </c>
      <c r="AF4527" s="96" t="str">
        <f t="shared" si="1098"/>
        <v>&lt;a name='19000100'&gt;&lt;b&gt;: 0 - Old Town Theater [815 1/2 King Street, Alexandria, VA]&lt;/b&gt;&lt;/a&gt;&lt;br&gt;</v>
      </c>
      <c r="AG4527" s="97">
        <f t="shared" si="1099"/>
        <v>1900</v>
      </c>
      <c r="AH4527" s="97" t="str">
        <f t="shared" si="1100"/>
        <v>01</v>
      </c>
      <c r="AI4527" s="97" t="str">
        <f t="shared" si="1101"/>
        <v>00</v>
      </c>
      <c r="AJ4527" s="97" t="str">
        <f t="shared" si="1102"/>
        <v>19000100</v>
      </c>
    </row>
    <row r="4528" spans="6:36" ht="12" customHeight="1" x14ac:dyDescent="0.15">
      <c r="F4528" s="86" t="str">
        <f t="shared" si="1091"/>
        <v>Saturday</v>
      </c>
      <c r="H4528" s="92" t="str">
        <f>VLOOKUP(MONTH(G4528),VLOOKUP!$W$1:$X$24,2)</f>
        <v>January</v>
      </c>
      <c r="I4528" s="92" t="str">
        <f t="shared" si="1092"/>
        <v/>
      </c>
      <c r="J4528" s="93" t="s">
        <v>913</v>
      </c>
      <c r="L4528" s="86" t="str">
        <f t="shared" si="1103"/>
        <v>Old Town Theater [815 1/2 King Street, Alexandria, VA]</v>
      </c>
      <c r="M4528" s="86">
        <f t="shared" si="1093"/>
        <v>0</v>
      </c>
      <c r="N4528" s="93" t="str">
        <f t="shared" si="1090"/>
        <v>Old Town Theater [815 1/2 King Street, Alexandria, VA]</v>
      </c>
      <c r="O4528" s="94"/>
      <c r="S4528" s="95">
        <f t="shared" si="1094"/>
        <v>0</v>
      </c>
      <c r="T4528" s="86" t="str">
        <f t="shared" si="1095"/>
        <v/>
      </c>
      <c r="U4528" s="86" t="str">
        <f t="shared" si="1104"/>
        <v/>
      </c>
      <c r="V4528" s="95" t="str">
        <f t="shared" si="1096"/>
        <v/>
      </c>
      <c r="W4528" s="90" t="s">
        <v>221</v>
      </c>
      <c r="AE4528" s="92" t="str">
        <f t="shared" si="1097"/>
        <v/>
      </c>
      <c r="AF4528" s="96" t="str">
        <f t="shared" si="1098"/>
        <v>&lt;a name='19000100'&gt;&lt;b&gt;: 0 - Old Town Theater [815 1/2 King Street, Alexandria, VA]&lt;/b&gt;&lt;/a&gt;&lt;br&gt;</v>
      </c>
      <c r="AG4528" s="97">
        <f t="shared" si="1099"/>
        <v>1900</v>
      </c>
      <c r="AH4528" s="97" t="str">
        <f t="shared" si="1100"/>
        <v>01</v>
      </c>
      <c r="AI4528" s="97" t="str">
        <f t="shared" si="1101"/>
        <v>00</v>
      </c>
      <c r="AJ4528" s="97" t="str">
        <f t="shared" si="1102"/>
        <v>19000100</v>
      </c>
    </row>
    <row r="4529" spans="6:36" ht="12" customHeight="1" x14ac:dyDescent="0.15">
      <c r="F4529" s="86" t="str">
        <f t="shared" si="1091"/>
        <v>Saturday</v>
      </c>
      <c r="H4529" s="92" t="str">
        <f>VLOOKUP(MONTH(G4529),VLOOKUP!$W$1:$X$24,2)</f>
        <v>January</v>
      </c>
      <c r="I4529" s="92" t="str">
        <f t="shared" si="1092"/>
        <v/>
      </c>
      <c r="J4529" s="93" t="s">
        <v>913</v>
      </c>
      <c r="L4529" s="86" t="str">
        <f t="shared" si="1103"/>
        <v>Old Town Theater [815 1/2 King Street, Alexandria, VA]</v>
      </c>
      <c r="M4529" s="86">
        <f t="shared" si="1093"/>
        <v>0</v>
      </c>
      <c r="N4529" s="93" t="str">
        <f t="shared" si="1090"/>
        <v>Old Town Theater [815 1/2 King Street, Alexandria, VA]</v>
      </c>
      <c r="O4529" s="94"/>
      <c r="S4529" s="95">
        <f t="shared" si="1094"/>
        <v>0</v>
      </c>
      <c r="T4529" s="86" t="str">
        <f t="shared" si="1095"/>
        <v/>
      </c>
      <c r="U4529" s="86" t="str">
        <f t="shared" si="1104"/>
        <v/>
      </c>
      <c r="V4529" s="95" t="str">
        <f t="shared" si="1096"/>
        <v/>
      </c>
      <c r="W4529" s="90" t="s">
        <v>221</v>
      </c>
      <c r="AE4529" s="92" t="str">
        <f t="shared" si="1097"/>
        <v/>
      </c>
      <c r="AF4529" s="96" t="str">
        <f t="shared" si="1098"/>
        <v>&lt;a name='19000100'&gt;&lt;b&gt;: 0 - Old Town Theater [815 1/2 King Street, Alexandria, VA]&lt;/b&gt;&lt;/a&gt;&lt;br&gt;</v>
      </c>
      <c r="AG4529" s="97">
        <f t="shared" si="1099"/>
        <v>1900</v>
      </c>
      <c r="AH4529" s="97" t="str">
        <f t="shared" si="1100"/>
        <v>01</v>
      </c>
      <c r="AI4529" s="97" t="str">
        <f t="shared" si="1101"/>
        <v>00</v>
      </c>
      <c r="AJ4529" s="97" t="str">
        <f t="shared" si="1102"/>
        <v>19000100</v>
      </c>
    </row>
    <row r="4530" spans="6:36" ht="12" customHeight="1" x14ac:dyDescent="0.15">
      <c r="F4530" s="86" t="str">
        <f t="shared" si="1091"/>
        <v>Saturday</v>
      </c>
      <c r="H4530" s="92" t="str">
        <f>VLOOKUP(MONTH(G4530),VLOOKUP!$W$1:$X$24,2)</f>
        <v>January</v>
      </c>
      <c r="I4530" s="92" t="str">
        <f t="shared" si="1092"/>
        <v/>
      </c>
      <c r="J4530" s="93" t="s">
        <v>913</v>
      </c>
      <c r="L4530" s="86" t="str">
        <f t="shared" si="1103"/>
        <v>Old Town Theater [815 1/2 King Street, Alexandria, VA]</v>
      </c>
      <c r="M4530" s="86">
        <f t="shared" si="1093"/>
        <v>0</v>
      </c>
      <c r="N4530" s="93" t="str">
        <f t="shared" si="1090"/>
        <v>Old Town Theater [815 1/2 King Street, Alexandria, VA]</v>
      </c>
      <c r="O4530" s="94"/>
      <c r="S4530" s="95">
        <f t="shared" si="1094"/>
        <v>0</v>
      </c>
      <c r="T4530" s="86" t="str">
        <f t="shared" si="1095"/>
        <v/>
      </c>
      <c r="U4530" s="86" t="str">
        <f t="shared" si="1104"/>
        <v/>
      </c>
      <c r="V4530" s="95" t="str">
        <f t="shared" si="1096"/>
        <v/>
      </c>
      <c r="W4530" s="90" t="s">
        <v>221</v>
      </c>
      <c r="AE4530" s="92" t="str">
        <f t="shared" si="1097"/>
        <v/>
      </c>
      <c r="AF4530" s="96" t="str">
        <f t="shared" si="1098"/>
        <v>&lt;a name='19000100'&gt;&lt;b&gt;: 0 - Old Town Theater [815 1/2 King Street, Alexandria, VA]&lt;/b&gt;&lt;/a&gt;&lt;br&gt;</v>
      </c>
      <c r="AG4530" s="97">
        <f t="shared" si="1099"/>
        <v>1900</v>
      </c>
      <c r="AH4530" s="97" t="str">
        <f t="shared" si="1100"/>
        <v>01</v>
      </c>
      <c r="AI4530" s="97" t="str">
        <f t="shared" si="1101"/>
        <v>00</v>
      </c>
      <c r="AJ4530" s="97" t="str">
        <f t="shared" si="1102"/>
        <v>19000100</v>
      </c>
    </row>
    <row r="4531" spans="6:36" ht="12" customHeight="1" x14ac:dyDescent="0.15">
      <c r="F4531" s="86" t="str">
        <f t="shared" si="1091"/>
        <v>Saturday</v>
      </c>
      <c r="H4531" s="92" t="str">
        <f>VLOOKUP(MONTH(G4531),VLOOKUP!$W$1:$X$24,2)</f>
        <v>January</v>
      </c>
      <c r="I4531" s="92" t="str">
        <f t="shared" si="1092"/>
        <v/>
      </c>
      <c r="J4531" s="93" t="s">
        <v>913</v>
      </c>
      <c r="L4531" s="86" t="str">
        <f t="shared" si="1103"/>
        <v>Old Town Theater [815 1/2 King Street, Alexandria, VA]</v>
      </c>
      <c r="M4531" s="86">
        <f t="shared" si="1093"/>
        <v>0</v>
      </c>
      <c r="N4531" s="93" t="str">
        <f t="shared" si="1090"/>
        <v>Old Town Theater [815 1/2 King Street, Alexandria, VA]</v>
      </c>
      <c r="O4531" s="94"/>
      <c r="S4531" s="95">
        <f t="shared" si="1094"/>
        <v>0</v>
      </c>
      <c r="T4531" s="86" t="str">
        <f t="shared" si="1095"/>
        <v/>
      </c>
      <c r="U4531" s="86" t="str">
        <f t="shared" si="1104"/>
        <v/>
      </c>
      <c r="V4531" s="95" t="str">
        <f t="shared" si="1096"/>
        <v/>
      </c>
      <c r="W4531" s="90" t="s">
        <v>221</v>
      </c>
      <c r="AE4531" s="92" t="str">
        <f t="shared" si="1097"/>
        <v/>
      </c>
      <c r="AF4531" s="96" t="str">
        <f t="shared" si="1098"/>
        <v>&lt;a name='19000100'&gt;&lt;b&gt;: 0 - Old Town Theater [815 1/2 King Street, Alexandria, VA]&lt;/b&gt;&lt;/a&gt;&lt;br&gt;</v>
      </c>
      <c r="AG4531" s="97">
        <f t="shared" si="1099"/>
        <v>1900</v>
      </c>
      <c r="AH4531" s="97" t="str">
        <f t="shared" si="1100"/>
        <v>01</v>
      </c>
      <c r="AI4531" s="97" t="str">
        <f t="shared" si="1101"/>
        <v>00</v>
      </c>
      <c r="AJ4531" s="97" t="str">
        <f t="shared" si="1102"/>
        <v>19000100</v>
      </c>
    </row>
    <row r="4532" spans="6:36" ht="12" customHeight="1" x14ac:dyDescent="0.15">
      <c r="F4532" s="86" t="str">
        <f t="shared" si="1091"/>
        <v>Saturday</v>
      </c>
      <c r="H4532" s="92" t="str">
        <f>VLOOKUP(MONTH(G4532),VLOOKUP!$W$1:$X$24,2)</f>
        <v>January</v>
      </c>
      <c r="I4532" s="92" t="str">
        <f t="shared" si="1092"/>
        <v/>
      </c>
      <c r="J4532" s="93" t="s">
        <v>913</v>
      </c>
      <c r="L4532" s="86" t="str">
        <f t="shared" si="1103"/>
        <v>Old Town Theater [815 1/2 King Street, Alexandria, VA]</v>
      </c>
      <c r="M4532" s="86">
        <f t="shared" si="1093"/>
        <v>0</v>
      </c>
      <c r="N4532" s="93" t="str">
        <f t="shared" ref="N4532:N4593" si="1105">J4532</f>
        <v>Old Town Theater [815 1/2 King Street, Alexandria, VA]</v>
      </c>
      <c r="O4532" s="94"/>
      <c r="S4532" s="95">
        <f t="shared" si="1094"/>
        <v>0</v>
      </c>
      <c r="T4532" s="86" t="str">
        <f t="shared" si="1095"/>
        <v/>
      </c>
      <c r="U4532" s="86" t="str">
        <f t="shared" si="1104"/>
        <v/>
      </c>
      <c r="V4532" s="95" t="str">
        <f t="shared" si="1096"/>
        <v/>
      </c>
      <c r="W4532" s="90" t="s">
        <v>221</v>
      </c>
      <c r="AE4532" s="92" t="str">
        <f t="shared" si="1097"/>
        <v/>
      </c>
      <c r="AF4532" s="96" t="str">
        <f t="shared" si="1098"/>
        <v>&lt;a name='19000100'&gt;&lt;b&gt;: 0 - Old Town Theater [815 1/2 King Street, Alexandria, VA]&lt;/b&gt;&lt;/a&gt;&lt;br&gt;</v>
      </c>
      <c r="AG4532" s="97">
        <f t="shared" si="1099"/>
        <v>1900</v>
      </c>
      <c r="AH4532" s="97" t="str">
        <f t="shared" si="1100"/>
        <v>01</v>
      </c>
      <c r="AI4532" s="97" t="str">
        <f t="shared" si="1101"/>
        <v>00</v>
      </c>
      <c r="AJ4532" s="97" t="str">
        <f t="shared" si="1102"/>
        <v>19000100</v>
      </c>
    </row>
    <row r="4533" spans="6:36" ht="12" customHeight="1" x14ac:dyDescent="0.15">
      <c r="F4533" s="86" t="str">
        <f t="shared" si="1091"/>
        <v>Saturday</v>
      </c>
      <c r="H4533" s="92" t="str">
        <f>VLOOKUP(MONTH(G4533),VLOOKUP!$W$1:$X$24,2)</f>
        <v>January</v>
      </c>
      <c r="I4533" s="92" t="str">
        <f t="shared" si="1092"/>
        <v/>
      </c>
      <c r="J4533" s="93" t="s">
        <v>913</v>
      </c>
      <c r="L4533" s="86" t="str">
        <f t="shared" si="1103"/>
        <v>Old Town Theater [815 1/2 King Street, Alexandria, VA]</v>
      </c>
      <c r="M4533" s="86">
        <f t="shared" si="1093"/>
        <v>0</v>
      </c>
      <c r="N4533" s="93" t="str">
        <f t="shared" si="1105"/>
        <v>Old Town Theater [815 1/2 King Street, Alexandria, VA]</v>
      </c>
      <c r="O4533" s="94"/>
      <c r="S4533" s="95">
        <f t="shared" si="1094"/>
        <v>0</v>
      </c>
      <c r="T4533" s="86" t="str">
        <f t="shared" si="1095"/>
        <v/>
      </c>
      <c r="U4533" s="86" t="str">
        <f t="shared" si="1104"/>
        <v/>
      </c>
      <c r="V4533" s="95" t="str">
        <f t="shared" si="1096"/>
        <v/>
      </c>
      <c r="W4533" s="90" t="s">
        <v>221</v>
      </c>
      <c r="AE4533" s="92" t="str">
        <f t="shared" si="1097"/>
        <v/>
      </c>
      <c r="AF4533" s="96" t="str">
        <f t="shared" si="1098"/>
        <v>&lt;a name='19000100'&gt;&lt;b&gt;: 0 - Old Town Theater [815 1/2 King Street, Alexandria, VA]&lt;/b&gt;&lt;/a&gt;&lt;br&gt;</v>
      </c>
      <c r="AG4533" s="97">
        <f t="shared" si="1099"/>
        <v>1900</v>
      </c>
      <c r="AH4533" s="97" t="str">
        <f t="shared" si="1100"/>
        <v>01</v>
      </c>
      <c r="AI4533" s="97" t="str">
        <f t="shared" si="1101"/>
        <v>00</v>
      </c>
      <c r="AJ4533" s="97" t="str">
        <f t="shared" si="1102"/>
        <v>19000100</v>
      </c>
    </row>
    <row r="4534" spans="6:36" ht="12" customHeight="1" x14ac:dyDescent="0.15">
      <c r="F4534" s="86" t="str">
        <f t="shared" si="1091"/>
        <v>Saturday</v>
      </c>
      <c r="H4534" s="92" t="str">
        <f>VLOOKUP(MONTH(G4534),VLOOKUP!$W$1:$X$24,2)</f>
        <v>January</v>
      </c>
      <c r="I4534" s="92" t="str">
        <f t="shared" si="1092"/>
        <v/>
      </c>
      <c r="J4534" s="93" t="s">
        <v>913</v>
      </c>
      <c r="L4534" s="86" t="str">
        <f t="shared" si="1103"/>
        <v>Old Town Theater [815 1/2 King Street, Alexandria, VA]</v>
      </c>
      <c r="M4534" s="86">
        <f t="shared" si="1093"/>
        <v>0</v>
      </c>
      <c r="N4534" s="93" t="str">
        <f t="shared" si="1105"/>
        <v>Old Town Theater [815 1/2 King Street, Alexandria, VA]</v>
      </c>
      <c r="O4534" s="94"/>
      <c r="S4534" s="95">
        <f t="shared" si="1094"/>
        <v>0</v>
      </c>
      <c r="T4534" s="86" t="str">
        <f t="shared" si="1095"/>
        <v/>
      </c>
      <c r="U4534" s="86" t="str">
        <f t="shared" si="1104"/>
        <v/>
      </c>
      <c r="V4534" s="95" t="str">
        <f t="shared" si="1096"/>
        <v/>
      </c>
      <c r="W4534" s="90" t="s">
        <v>221</v>
      </c>
      <c r="AE4534" s="92" t="str">
        <f t="shared" si="1097"/>
        <v/>
      </c>
      <c r="AF4534" s="96" t="str">
        <f t="shared" si="1098"/>
        <v>&lt;a name='19000100'&gt;&lt;b&gt;: 0 - Old Town Theater [815 1/2 King Street, Alexandria, VA]&lt;/b&gt;&lt;/a&gt;&lt;br&gt;</v>
      </c>
      <c r="AG4534" s="97">
        <f t="shared" si="1099"/>
        <v>1900</v>
      </c>
      <c r="AH4534" s="97" t="str">
        <f t="shared" si="1100"/>
        <v>01</v>
      </c>
      <c r="AI4534" s="97" t="str">
        <f t="shared" si="1101"/>
        <v>00</v>
      </c>
      <c r="AJ4534" s="97" t="str">
        <f t="shared" si="1102"/>
        <v>19000100</v>
      </c>
    </row>
    <row r="4535" spans="6:36" ht="12" customHeight="1" x14ac:dyDescent="0.15">
      <c r="F4535" s="86" t="str">
        <f t="shared" si="1091"/>
        <v>Saturday</v>
      </c>
      <c r="H4535" s="92" t="str">
        <f>VLOOKUP(MONTH(G4535),VLOOKUP!$W$1:$X$24,2)</f>
        <v>January</v>
      </c>
      <c r="I4535" s="92" t="str">
        <f t="shared" si="1092"/>
        <v/>
      </c>
      <c r="J4535" s="93" t="s">
        <v>913</v>
      </c>
      <c r="L4535" s="86" t="str">
        <f t="shared" si="1103"/>
        <v>Old Town Theater [815 1/2 King Street, Alexandria, VA]</v>
      </c>
      <c r="M4535" s="86">
        <f t="shared" si="1093"/>
        <v>0</v>
      </c>
      <c r="N4535" s="93" t="str">
        <f t="shared" si="1105"/>
        <v>Old Town Theater [815 1/2 King Street, Alexandria, VA]</v>
      </c>
      <c r="O4535" s="94"/>
      <c r="S4535" s="95">
        <f t="shared" si="1094"/>
        <v>0</v>
      </c>
      <c r="T4535" s="86" t="str">
        <f t="shared" si="1095"/>
        <v/>
      </c>
      <c r="U4535" s="86" t="str">
        <f t="shared" si="1104"/>
        <v/>
      </c>
      <c r="V4535" s="95" t="str">
        <f t="shared" si="1096"/>
        <v/>
      </c>
      <c r="W4535" s="90" t="s">
        <v>221</v>
      </c>
      <c r="AE4535" s="92" t="str">
        <f t="shared" si="1097"/>
        <v/>
      </c>
      <c r="AF4535" s="96" t="str">
        <f t="shared" si="1098"/>
        <v>&lt;a name='19000100'&gt;&lt;b&gt;: 0 - Old Town Theater [815 1/2 King Street, Alexandria, VA]&lt;/b&gt;&lt;/a&gt;&lt;br&gt;</v>
      </c>
      <c r="AG4535" s="97">
        <f t="shared" si="1099"/>
        <v>1900</v>
      </c>
      <c r="AH4535" s="97" t="str">
        <f t="shared" si="1100"/>
        <v>01</v>
      </c>
      <c r="AI4535" s="97" t="str">
        <f t="shared" si="1101"/>
        <v>00</v>
      </c>
      <c r="AJ4535" s="97" t="str">
        <f t="shared" si="1102"/>
        <v>19000100</v>
      </c>
    </row>
    <row r="4536" spans="6:36" ht="12" customHeight="1" x14ac:dyDescent="0.15">
      <c r="F4536" s="86" t="str">
        <f t="shared" si="1091"/>
        <v>Saturday</v>
      </c>
      <c r="H4536" s="92" t="str">
        <f>VLOOKUP(MONTH(G4536),VLOOKUP!$W$1:$X$24,2)</f>
        <v>January</v>
      </c>
      <c r="I4536" s="92" t="str">
        <f t="shared" si="1092"/>
        <v/>
      </c>
      <c r="J4536" s="93" t="s">
        <v>913</v>
      </c>
      <c r="L4536" s="86" t="str">
        <f t="shared" si="1103"/>
        <v>Old Town Theater [815 1/2 King Street, Alexandria, VA]</v>
      </c>
      <c r="M4536" s="86">
        <f t="shared" si="1093"/>
        <v>0</v>
      </c>
      <c r="N4536" s="93" t="str">
        <f t="shared" si="1105"/>
        <v>Old Town Theater [815 1/2 King Street, Alexandria, VA]</v>
      </c>
      <c r="O4536" s="94"/>
      <c r="S4536" s="95">
        <f t="shared" si="1094"/>
        <v>0</v>
      </c>
      <c r="T4536" s="86" t="str">
        <f t="shared" si="1095"/>
        <v/>
      </c>
      <c r="U4536" s="86" t="str">
        <f t="shared" si="1104"/>
        <v/>
      </c>
      <c r="V4536" s="95" t="str">
        <f t="shared" si="1096"/>
        <v/>
      </c>
      <c r="W4536" s="90" t="s">
        <v>221</v>
      </c>
      <c r="AE4536" s="92" t="str">
        <f t="shared" si="1097"/>
        <v/>
      </c>
      <c r="AF4536" s="96" t="str">
        <f t="shared" si="1098"/>
        <v>&lt;a name='19000100'&gt;&lt;b&gt;: 0 - Old Town Theater [815 1/2 King Street, Alexandria, VA]&lt;/b&gt;&lt;/a&gt;&lt;br&gt;</v>
      </c>
      <c r="AG4536" s="97">
        <f t="shared" si="1099"/>
        <v>1900</v>
      </c>
      <c r="AH4536" s="97" t="str">
        <f t="shared" si="1100"/>
        <v>01</v>
      </c>
      <c r="AI4536" s="97" t="str">
        <f t="shared" si="1101"/>
        <v>00</v>
      </c>
      <c r="AJ4536" s="97" t="str">
        <f t="shared" si="1102"/>
        <v>19000100</v>
      </c>
    </row>
    <row r="4537" spans="6:36" ht="12" customHeight="1" x14ac:dyDescent="0.15">
      <c r="F4537" s="86" t="str">
        <f t="shared" si="1091"/>
        <v>Saturday</v>
      </c>
      <c r="G4537" s="91"/>
      <c r="H4537" s="92" t="str">
        <f>VLOOKUP(MONTH(G4537),VLOOKUP!$W$1:$X$24,2)</f>
        <v>January</v>
      </c>
      <c r="I4537" s="92" t="str">
        <f t="shared" si="1092"/>
        <v/>
      </c>
      <c r="J4537" s="93" t="s">
        <v>1715</v>
      </c>
      <c r="L4537" s="86" t="str">
        <f t="shared" si="1103"/>
        <v>Oliver Brewing Company [4216 Shannon Dr, Baltimore, MD]</v>
      </c>
      <c r="M4537" s="86">
        <f t="shared" si="1093"/>
        <v>0</v>
      </c>
      <c r="N4537" s="93" t="str">
        <f t="shared" si="1105"/>
        <v>Oliver Brewing Company [4216 Shannon Dr, Baltimore, MD]</v>
      </c>
      <c r="O4537" s="90"/>
      <c r="S4537" s="95">
        <f t="shared" si="1094"/>
        <v>0</v>
      </c>
      <c r="T4537" s="86" t="str">
        <f t="shared" si="1095"/>
        <v/>
      </c>
      <c r="U4537" s="86" t="str">
        <f t="shared" si="1104"/>
        <v/>
      </c>
      <c r="V4537" s="95" t="str">
        <f t="shared" si="1096"/>
        <v/>
      </c>
      <c r="AE4537" s="92" t="str">
        <f t="shared" si="1097"/>
        <v/>
      </c>
      <c r="AF4537" s="96" t="str">
        <f t="shared" si="1098"/>
        <v>&lt;a name='19000100'&gt;&lt;b&gt;: 0 - Oliver Brewing Company [4216 Shannon Dr, Baltimore, MD]&lt;/b&gt;&lt;/a&gt;&lt;br&gt;</v>
      </c>
      <c r="AG4537" s="97">
        <f t="shared" si="1099"/>
        <v>1900</v>
      </c>
      <c r="AH4537" s="97" t="str">
        <f t="shared" si="1100"/>
        <v>01</v>
      </c>
      <c r="AI4537" s="97" t="str">
        <f t="shared" si="1101"/>
        <v>00</v>
      </c>
      <c r="AJ4537" s="97" t="str">
        <f t="shared" si="1102"/>
        <v>19000100</v>
      </c>
    </row>
    <row r="4538" spans="6:36" ht="12" customHeight="1" x14ac:dyDescent="0.15">
      <c r="F4538" s="86" t="str">
        <f t="shared" si="1091"/>
        <v>Saturday</v>
      </c>
      <c r="G4538" s="91"/>
      <c r="H4538" s="92" t="str">
        <f>VLOOKUP(MONTH(G4538),VLOOKUP!$W$1:$X$24,2)</f>
        <v>January</v>
      </c>
      <c r="I4538" s="92" t="str">
        <f t="shared" si="1092"/>
        <v/>
      </c>
      <c r="J4538" s="93" t="s">
        <v>1715</v>
      </c>
      <c r="L4538" s="86" t="str">
        <f t="shared" si="1103"/>
        <v>Oliver Brewing Company [4216 Shannon Dr, Baltimore, MD]</v>
      </c>
      <c r="M4538" s="86">
        <f t="shared" si="1093"/>
        <v>0</v>
      </c>
      <c r="N4538" s="93" t="str">
        <f t="shared" si="1105"/>
        <v>Oliver Brewing Company [4216 Shannon Dr, Baltimore, MD]</v>
      </c>
      <c r="O4538" s="90"/>
      <c r="S4538" s="95">
        <f t="shared" si="1094"/>
        <v>0</v>
      </c>
      <c r="T4538" s="86" t="str">
        <f t="shared" si="1095"/>
        <v/>
      </c>
      <c r="U4538" s="86" t="str">
        <f t="shared" si="1104"/>
        <v/>
      </c>
      <c r="V4538" s="95" t="str">
        <f t="shared" si="1096"/>
        <v/>
      </c>
      <c r="AE4538" s="92" t="str">
        <f t="shared" si="1097"/>
        <v/>
      </c>
      <c r="AF4538" s="96" t="str">
        <f t="shared" si="1098"/>
        <v>&lt;a name='19000100'&gt;&lt;b&gt;: 0 - Oliver Brewing Company [4216 Shannon Dr, Baltimore, MD]&lt;/b&gt;&lt;/a&gt;&lt;br&gt;</v>
      </c>
      <c r="AG4538" s="97">
        <f t="shared" si="1099"/>
        <v>1900</v>
      </c>
      <c r="AH4538" s="97" t="str">
        <f t="shared" si="1100"/>
        <v>01</v>
      </c>
      <c r="AI4538" s="97" t="str">
        <f t="shared" si="1101"/>
        <v>00</v>
      </c>
      <c r="AJ4538" s="97" t="str">
        <f t="shared" si="1102"/>
        <v>19000100</v>
      </c>
    </row>
    <row r="4539" spans="6:36" ht="12" customHeight="1" x14ac:dyDescent="0.15">
      <c r="F4539" s="86" t="str">
        <f t="shared" si="1091"/>
        <v>Saturday</v>
      </c>
      <c r="G4539" s="91"/>
      <c r="H4539" s="92" t="str">
        <f>VLOOKUP(MONTH(G4539),VLOOKUP!$W$1:$X$24,2)</f>
        <v>January</v>
      </c>
      <c r="I4539" s="92" t="str">
        <f t="shared" si="1092"/>
        <v/>
      </c>
      <c r="J4539" s="93" t="s">
        <v>1715</v>
      </c>
      <c r="L4539" s="86" t="str">
        <f t="shared" si="1103"/>
        <v>Oliver Brewing Company [4216 Shannon Dr, Baltimore, MD]</v>
      </c>
      <c r="M4539" s="86">
        <f t="shared" si="1093"/>
        <v>0</v>
      </c>
      <c r="N4539" s="93" t="str">
        <f t="shared" si="1105"/>
        <v>Oliver Brewing Company [4216 Shannon Dr, Baltimore, MD]</v>
      </c>
      <c r="O4539" s="90"/>
      <c r="S4539" s="95">
        <f t="shared" si="1094"/>
        <v>0</v>
      </c>
      <c r="T4539" s="86" t="str">
        <f t="shared" si="1095"/>
        <v/>
      </c>
      <c r="U4539" s="86" t="str">
        <f t="shared" si="1104"/>
        <v/>
      </c>
      <c r="V4539" s="95" t="str">
        <f t="shared" si="1096"/>
        <v/>
      </c>
      <c r="AE4539" s="92" t="str">
        <f t="shared" si="1097"/>
        <v/>
      </c>
      <c r="AF4539" s="96" t="str">
        <f t="shared" si="1098"/>
        <v>&lt;a name='19000100'&gt;&lt;b&gt;: 0 - Oliver Brewing Company [4216 Shannon Dr, Baltimore, MD]&lt;/b&gt;&lt;/a&gt;&lt;br&gt;</v>
      </c>
      <c r="AG4539" s="97">
        <f t="shared" si="1099"/>
        <v>1900</v>
      </c>
      <c r="AH4539" s="97" t="str">
        <f t="shared" si="1100"/>
        <v>01</v>
      </c>
      <c r="AI4539" s="97" t="str">
        <f t="shared" si="1101"/>
        <v>00</v>
      </c>
      <c r="AJ4539" s="97" t="str">
        <f t="shared" si="1102"/>
        <v>19000100</v>
      </c>
    </row>
    <row r="4540" spans="6:36" ht="12" customHeight="1" x14ac:dyDescent="0.15">
      <c r="F4540" s="86" t="str">
        <f t="shared" si="1091"/>
        <v>Saturday</v>
      </c>
      <c r="G4540" s="91"/>
      <c r="H4540" s="92" t="str">
        <f>VLOOKUP(MONTH(G4540),VLOOKUP!$W$1:$X$24,2)</f>
        <v>January</v>
      </c>
      <c r="I4540" s="92" t="str">
        <f t="shared" si="1092"/>
        <v/>
      </c>
      <c r="J4540" s="93" t="s">
        <v>1715</v>
      </c>
      <c r="L4540" s="86" t="str">
        <f t="shared" si="1103"/>
        <v>Oliver Brewing Company [4216 Shannon Dr, Baltimore, MD]</v>
      </c>
      <c r="M4540" s="86">
        <f t="shared" si="1093"/>
        <v>0</v>
      </c>
      <c r="N4540" s="93" t="str">
        <f t="shared" si="1105"/>
        <v>Oliver Brewing Company [4216 Shannon Dr, Baltimore, MD]</v>
      </c>
      <c r="O4540" s="90"/>
      <c r="S4540" s="95">
        <f t="shared" si="1094"/>
        <v>0</v>
      </c>
      <c r="T4540" s="86" t="str">
        <f t="shared" si="1095"/>
        <v/>
      </c>
      <c r="U4540" s="86" t="str">
        <f t="shared" si="1104"/>
        <v/>
      </c>
      <c r="V4540" s="95" t="str">
        <f t="shared" si="1096"/>
        <v/>
      </c>
      <c r="AE4540" s="92" t="str">
        <f t="shared" si="1097"/>
        <v/>
      </c>
      <c r="AF4540" s="96" t="str">
        <f t="shared" si="1098"/>
        <v>&lt;a name='19000100'&gt;&lt;b&gt;: 0 - Oliver Brewing Company [4216 Shannon Dr, Baltimore, MD]&lt;/b&gt;&lt;/a&gt;&lt;br&gt;</v>
      </c>
      <c r="AG4540" s="97">
        <f t="shared" si="1099"/>
        <v>1900</v>
      </c>
      <c r="AH4540" s="97" t="str">
        <f t="shared" si="1100"/>
        <v>01</v>
      </c>
      <c r="AI4540" s="97" t="str">
        <f t="shared" si="1101"/>
        <v>00</v>
      </c>
      <c r="AJ4540" s="97" t="str">
        <f t="shared" si="1102"/>
        <v>19000100</v>
      </c>
    </row>
    <row r="4541" spans="6:36" ht="12" customHeight="1" x14ac:dyDescent="0.15">
      <c r="F4541" s="86" t="str">
        <f t="shared" si="1091"/>
        <v>Saturday</v>
      </c>
      <c r="G4541" s="91"/>
      <c r="H4541" s="92" t="str">
        <f>VLOOKUP(MONTH(G4541),VLOOKUP!$W$1:$X$24,2)</f>
        <v>January</v>
      </c>
      <c r="I4541" s="92" t="str">
        <f t="shared" si="1092"/>
        <v/>
      </c>
      <c r="J4541" s="93" t="s">
        <v>1715</v>
      </c>
      <c r="L4541" s="86" t="str">
        <f t="shared" si="1103"/>
        <v>Oliver Brewing Company [4216 Shannon Dr, Baltimore, MD]</v>
      </c>
      <c r="M4541" s="86">
        <f t="shared" si="1093"/>
        <v>0</v>
      </c>
      <c r="N4541" s="93" t="str">
        <f t="shared" si="1105"/>
        <v>Oliver Brewing Company [4216 Shannon Dr, Baltimore, MD]</v>
      </c>
      <c r="O4541" s="90"/>
      <c r="S4541" s="95">
        <f t="shared" si="1094"/>
        <v>0</v>
      </c>
      <c r="T4541" s="86" t="str">
        <f t="shared" si="1095"/>
        <v/>
      </c>
      <c r="U4541" s="86" t="str">
        <f t="shared" si="1104"/>
        <v/>
      </c>
      <c r="V4541" s="95" t="str">
        <f t="shared" si="1096"/>
        <v/>
      </c>
      <c r="AE4541" s="92" t="str">
        <f t="shared" si="1097"/>
        <v/>
      </c>
      <c r="AF4541" s="96" t="str">
        <f t="shared" si="1098"/>
        <v>&lt;a name='19000100'&gt;&lt;b&gt;: 0 - Oliver Brewing Company [4216 Shannon Dr, Baltimore, MD]&lt;/b&gt;&lt;/a&gt;&lt;br&gt;</v>
      </c>
      <c r="AG4541" s="97">
        <f t="shared" si="1099"/>
        <v>1900</v>
      </c>
      <c r="AH4541" s="97" t="str">
        <f t="shared" si="1100"/>
        <v>01</v>
      </c>
      <c r="AI4541" s="97" t="str">
        <f t="shared" si="1101"/>
        <v>00</v>
      </c>
      <c r="AJ4541" s="97" t="str">
        <f t="shared" si="1102"/>
        <v>19000100</v>
      </c>
    </row>
    <row r="4542" spans="6:36" ht="12" customHeight="1" x14ac:dyDescent="0.15">
      <c r="F4542" s="86" t="str">
        <f t="shared" si="1091"/>
        <v>Saturday</v>
      </c>
      <c r="G4542" s="91"/>
      <c r="H4542" s="92" t="str">
        <f>VLOOKUP(MONTH(G4542),VLOOKUP!$W$1:$X$24,2)</f>
        <v>January</v>
      </c>
      <c r="I4542" s="92" t="str">
        <f t="shared" si="1092"/>
        <v/>
      </c>
      <c r="J4542" s="93" t="s">
        <v>1745</v>
      </c>
      <c r="L4542" s="86" t="str">
        <f t="shared" si="1103"/>
        <v>One Circle Center [3804 Littleton Street, Silver Spring, MD]</v>
      </c>
      <c r="M4542" s="86">
        <f t="shared" si="1093"/>
        <v>0</v>
      </c>
      <c r="N4542" s="93" t="str">
        <f t="shared" si="1105"/>
        <v>One Circle Center [3804 Littleton Street, Silver Spring, MD]</v>
      </c>
      <c r="O4542" s="90"/>
      <c r="S4542" s="95">
        <f t="shared" si="1094"/>
        <v>0</v>
      </c>
      <c r="T4542" s="86" t="str">
        <f t="shared" si="1095"/>
        <v/>
      </c>
      <c r="U4542" s="86" t="str">
        <f t="shared" si="1104"/>
        <v/>
      </c>
      <c r="V4542" s="95" t="str">
        <f t="shared" si="1096"/>
        <v/>
      </c>
      <c r="AE4542" s="92" t="str">
        <f t="shared" si="1097"/>
        <v/>
      </c>
      <c r="AF4542" s="96" t="str">
        <f t="shared" si="1098"/>
        <v>&lt;a name='19000100'&gt;&lt;b&gt;: 0 - One Circle Center [3804 Littleton Street, Silver Spring, MD]&lt;/b&gt;&lt;/a&gt;&lt;br&gt;</v>
      </c>
      <c r="AG4542" s="97">
        <f t="shared" si="1099"/>
        <v>1900</v>
      </c>
      <c r="AH4542" s="97" t="str">
        <f t="shared" si="1100"/>
        <v>01</v>
      </c>
      <c r="AI4542" s="97" t="str">
        <f t="shared" si="1101"/>
        <v>00</v>
      </c>
      <c r="AJ4542" s="97" t="str">
        <f t="shared" si="1102"/>
        <v>19000100</v>
      </c>
    </row>
    <row r="4543" spans="6:36" ht="12" customHeight="1" x14ac:dyDescent="0.15">
      <c r="F4543" s="86" t="str">
        <f t="shared" si="1091"/>
        <v>Saturday</v>
      </c>
      <c r="G4543" s="91"/>
      <c r="H4543" s="92" t="str">
        <f>VLOOKUP(MONTH(G4543),VLOOKUP!$W$1:$X$24,2)</f>
        <v>January</v>
      </c>
      <c r="I4543" s="92" t="str">
        <f t="shared" si="1092"/>
        <v/>
      </c>
      <c r="J4543" s="93" t="s">
        <v>1745</v>
      </c>
      <c r="L4543" s="86" t="str">
        <f t="shared" si="1103"/>
        <v>One Circle Center [3804 Littleton Street, Silver Spring, MD]</v>
      </c>
      <c r="M4543" s="86">
        <f t="shared" si="1093"/>
        <v>0</v>
      </c>
      <c r="N4543" s="93" t="str">
        <f t="shared" si="1105"/>
        <v>One Circle Center [3804 Littleton Street, Silver Spring, MD]</v>
      </c>
      <c r="O4543" s="90"/>
      <c r="S4543" s="95">
        <f t="shared" si="1094"/>
        <v>0</v>
      </c>
      <c r="T4543" s="86" t="str">
        <f t="shared" si="1095"/>
        <v/>
      </c>
      <c r="U4543" s="86" t="str">
        <f t="shared" si="1104"/>
        <v/>
      </c>
      <c r="V4543" s="95" t="str">
        <f t="shared" si="1096"/>
        <v/>
      </c>
      <c r="AE4543" s="92" t="str">
        <f t="shared" si="1097"/>
        <v/>
      </c>
      <c r="AF4543" s="96" t="str">
        <f t="shared" si="1098"/>
        <v>&lt;a name='19000100'&gt;&lt;b&gt;: 0 - One Circle Center [3804 Littleton Street, Silver Spring, MD]&lt;/b&gt;&lt;/a&gt;&lt;br&gt;</v>
      </c>
      <c r="AG4543" s="97">
        <f t="shared" si="1099"/>
        <v>1900</v>
      </c>
      <c r="AH4543" s="97" t="str">
        <f t="shared" si="1100"/>
        <v>01</v>
      </c>
      <c r="AI4543" s="97" t="str">
        <f t="shared" si="1101"/>
        <v>00</v>
      </c>
      <c r="AJ4543" s="97" t="str">
        <f t="shared" si="1102"/>
        <v>19000100</v>
      </c>
    </row>
    <row r="4544" spans="6:36" ht="12" customHeight="1" x14ac:dyDescent="0.15">
      <c r="F4544" s="86" t="str">
        <f t="shared" si="1091"/>
        <v>Saturday</v>
      </c>
      <c r="G4544" s="91"/>
      <c r="H4544" s="92" t="str">
        <f>VLOOKUP(MONTH(G4544),VLOOKUP!$W$1:$X$24,2)</f>
        <v>January</v>
      </c>
      <c r="I4544" s="92" t="str">
        <f t="shared" si="1092"/>
        <v/>
      </c>
      <c r="J4544" s="93" t="s">
        <v>1745</v>
      </c>
      <c r="L4544" s="86" t="str">
        <f t="shared" si="1103"/>
        <v>One Circle Center [3804 Littleton Street, Silver Spring, MD]</v>
      </c>
      <c r="M4544" s="86">
        <f t="shared" si="1093"/>
        <v>0</v>
      </c>
      <c r="N4544" s="93" t="str">
        <f t="shared" si="1105"/>
        <v>One Circle Center [3804 Littleton Street, Silver Spring, MD]</v>
      </c>
      <c r="O4544" s="90"/>
      <c r="S4544" s="95">
        <f t="shared" si="1094"/>
        <v>0</v>
      </c>
      <c r="T4544" s="86" t="str">
        <f t="shared" si="1095"/>
        <v/>
      </c>
      <c r="U4544" s="86" t="str">
        <f t="shared" si="1104"/>
        <v/>
      </c>
      <c r="V4544" s="95" t="str">
        <f t="shared" si="1096"/>
        <v/>
      </c>
      <c r="AE4544" s="92" t="str">
        <f t="shared" si="1097"/>
        <v/>
      </c>
      <c r="AF4544" s="96" t="str">
        <f t="shared" si="1098"/>
        <v>&lt;a name='19000100'&gt;&lt;b&gt;: 0 - One Circle Center [3804 Littleton Street, Silver Spring, MD]&lt;/b&gt;&lt;/a&gt;&lt;br&gt;</v>
      </c>
      <c r="AG4544" s="97">
        <f t="shared" si="1099"/>
        <v>1900</v>
      </c>
      <c r="AH4544" s="97" t="str">
        <f t="shared" si="1100"/>
        <v>01</v>
      </c>
      <c r="AI4544" s="97" t="str">
        <f t="shared" si="1101"/>
        <v>00</v>
      </c>
      <c r="AJ4544" s="97" t="str">
        <f t="shared" si="1102"/>
        <v>19000100</v>
      </c>
    </row>
    <row r="4545" spans="6:36" ht="12" customHeight="1" x14ac:dyDescent="0.15">
      <c r="F4545" s="86" t="str">
        <f t="shared" si="1091"/>
        <v>Saturday</v>
      </c>
      <c r="G4545" s="91"/>
      <c r="H4545" s="92" t="str">
        <f>VLOOKUP(MONTH(G4545),VLOOKUP!$W$1:$X$24,2)</f>
        <v>January</v>
      </c>
      <c r="I4545" s="92" t="str">
        <f t="shared" si="1092"/>
        <v/>
      </c>
      <c r="J4545" s="93" t="s">
        <v>1745</v>
      </c>
      <c r="L4545" s="86" t="str">
        <f t="shared" si="1103"/>
        <v>One Circle Center [3804 Littleton Street, Silver Spring, MD]</v>
      </c>
      <c r="M4545" s="86">
        <f t="shared" si="1093"/>
        <v>0</v>
      </c>
      <c r="N4545" s="93" t="str">
        <f t="shared" si="1105"/>
        <v>One Circle Center [3804 Littleton Street, Silver Spring, MD]</v>
      </c>
      <c r="O4545" s="90"/>
      <c r="S4545" s="95">
        <f t="shared" si="1094"/>
        <v>0</v>
      </c>
      <c r="T4545" s="86" t="str">
        <f t="shared" si="1095"/>
        <v/>
      </c>
      <c r="U4545" s="86" t="str">
        <f t="shared" si="1104"/>
        <v/>
      </c>
      <c r="V4545" s="95" t="str">
        <f t="shared" si="1096"/>
        <v/>
      </c>
      <c r="AE4545" s="92" t="str">
        <f t="shared" si="1097"/>
        <v/>
      </c>
      <c r="AF4545" s="96" t="str">
        <f t="shared" si="1098"/>
        <v>&lt;a name='19000100'&gt;&lt;b&gt;: 0 - One Circle Center [3804 Littleton Street, Silver Spring, MD]&lt;/b&gt;&lt;/a&gt;&lt;br&gt;</v>
      </c>
      <c r="AG4545" s="97">
        <f t="shared" si="1099"/>
        <v>1900</v>
      </c>
      <c r="AH4545" s="97" t="str">
        <f t="shared" si="1100"/>
        <v>01</v>
      </c>
      <c r="AI4545" s="97" t="str">
        <f t="shared" si="1101"/>
        <v>00</v>
      </c>
      <c r="AJ4545" s="97" t="str">
        <f t="shared" si="1102"/>
        <v>19000100</v>
      </c>
    </row>
    <row r="4546" spans="6:36" ht="12" customHeight="1" x14ac:dyDescent="0.15">
      <c r="F4546" s="86" t="str">
        <f t="shared" ref="F4546:F4609" si="1106">IF(WEEKDAY(G4546)=1,"Sunday",IF(WEEKDAY(G4546)=2,"Monday",IF(WEEKDAY(G4546)=3,"Tuesday",IF(WEEKDAY(G4546)=4,"Wednesday",IF(WEEKDAY(G4546)=5,"Thursday",IF(WEEKDAY(G4546)=6,"Friday","Saturday"))))))</f>
        <v>Saturday</v>
      </c>
      <c r="H4546" s="92" t="str">
        <f>VLOOKUP(MONTH(G4546),VLOOKUP!$W$1:$X$24,2)</f>
        <v>January</v>
      </c>
      <c r="I4546" s="92" t="str">
        <f t="shared" ref="I4546:I4609" si="1107">IF(ISBLANK(G4546),"",F4546&amp;", "&amp;DAY(G4546)&amp;" "&amp;H4546&amp;" "&amp;YEAR(G4546))</f>
        <v/>
      </c>
      <c r="J4546" s="93" t="s">
        <v>1134</v>
      </c>
      <c r="L4546" s="86" t="str">
        <f t="shared" si="1103"/>
        <v>Open Road Grill &amp;amp; Icehouse [8100 Lee Hwy #100, Falls Church, VA]</v>
      </c>
      <c r="M4546" s="86">
        <f t="shared" ref="M4546:M4609" si="1108">IF(ISBLANK(P4546),O4546,IF(ISBLANK(Q4546),O4546&amp;" and "&amp;P4546,IF(ISBLANK(R4546),O4546&amp;", "&amp;P4546&amp;", and "&amp;Q4546, O4546&amp;", "&amp;P4546&amp;", "&amp;Q4546&amp;", and "&amp;R4546)))</f>
        <v>0</v>
      </c>
      <c r="N4546" s="93" t="str">
        <f t="shared" si="1105"/>
        <v>Open Road Grill &amp;amp; Icehouse [8100 Lee Hwy #100, Falls Church, VA]</v>
      </c>
      <c r="O4546" s="90"/>
      <c r="S4546" s="95">
        <f t="shared" ref="S4546:S4609" si="1109">IF(LEFT(O4546,2)="A ",RIGHT(O4546,LEN(O4546)-2),IF(LEFT(O4546,3)="An ",RIGHT(O4546,LEN(O4546)-3),IF(LEFT(O4546,4)="The ",RIGHT(O4546,LEN(O4546)-4),IF(LEFT(O4546,3)="&lt;b&gt;",RIGHT(O4546,LEN(O4546)-3),IF(LEFT(O4546,4)="&lt;em&gt;",RIGHT(O4546,LEN(O4546)-4),O4546)))))</f>
        <v>0</v>
      </c>
      <c r="T4546" s="86" t="str">
        <f t="shared" ref="T4546:T4609" si="1110">IF(ISBLANK(G4546),"","&amp;#149; "&amp;IF(ISBLANK(C4546),"","&lt;S&gt;")&amp;IF(ISBLANK(A4546),"","&lt;a href='recommended.php#"&amp;AJ4546&amp;"'&gt;&lt;b&gt;&lt;em&gt;&lt;font color='#9C004D'&gt;RECOMMENDED&lt;/font&gt;&lt;/em&gt;&lt;/b&gt;&lt;/a&gt; - ")&amp;M4546&amp;" - &lt;b&gt;"&amp;L4546&amp;"&lt;/b&gt; "&amp;IF(B4546="Sold Out"," - &lt;font color='#000099'&gt;&lt;b&gt;&lt;I&gt;sold out&lt;/I&gt;&lt;/b&gt;&lt;/font&gt;","")&amp;IF(ISBLANK(C4546),"","&lt;/S&gt; &lt;b&gt;"&amp;C4546&amp;"&lt;/b&gt;")&amp;"&lt;br&gt;")</f>
        <v/>
      </c>
      <c r="U4546" s="86" t="str">
        <f t="shared" si="1104"/>
        <v/>
      </c>
      <c r="V4546" s="95" t="str">
        <f t="shared" ref="V4546:V4609" si="1111">IF(ISBLANK(G4546),"","&amp;#149; "&amp;IF(ISBLANK(C4546),"","&lt;S&gt;")&amp;IF(ISBLANK(A4546),"","&lt;a href='recommended.php#"&amp;AJ4546&amp;"'&gt;&lt;b&gt;&lt;em&gt;&lt;font color='#9C004D'&gt;RECOMMENDED&lt;/font&gt;&lt;/em&gt;&lt;/b&gt;&lt;/a&gt; - ")&amp;M4546&amp;" - &lt;b&gt;"&amp;L4546&amp;"&lt;/b&gt; "&amp;IF(B4546="Sold Out"," - &lt;font color='#000099'&gt;&lt;b&gt;&lt;I&gt;sold out&lt;/I&gt;&lt;/b&gt;&lt;/font&gt;","")&amp;IF(ISBLANK(C4546),"","&lt;/S&gt; &lt;b&gt;"&amp;C4546&amp;"&lt;/b&gt;")&amp;" - &lt;font color='#005500'&gt;&lt;b&gt;"&amp;E4546&amp;"&lt;/b&gt;&lt;/font&gt;&lt;br&gt;")</f>
        <v/>
      </c>
      <c r="AE4546" s="92" t="str">
        <f t="shared" ref="AE4546:AE4609" si="1112">IF(ISBLANK(G4546),"",F4546&amp;", "&amp;DAY(G4546)&amp;" "&amp;H4546&amp;" "&amp;YEAR(G4546)&amp;"      [&lt;a name='"&amp;AJ4546&amp;"' href='#"&amp;AJ4546&amp;"'&gt;link to this day&lt;/a&gt;]")</f>
        <v/>
      </c>
      <c r="AF4546" s="96" t="str">
        <f t="shared" ref="AF4546:AF4609" si="1113">"&lt;a name='"&amp;AJ4546&amp;"'&gt;&lt;b&gt;"&amp;I4546&amp;": "&amp;M4546&amp;" - "&amp;L4546&amp;"&lt;/b&gt;&lt;/a&gt;&lt;br&gt;"</f>
        <v>&lt;a name='19000100'&gt;&lt;b&gt;: 0 - Open Road Grill &amp;amp; Icehouse [8100 Lee Hwy #100, Falls Church, VA]&lt;/b&gt;&lt;/a&gt;&lt;br&gt;</v>
      </c>
      <c r="AG4546" s="97">
        <f t="shared" ref="AG4546:AG4609" si="1114">YEAR(G4546)</f>
        <v>1900</v>
      </c>
      <c r="AH4546" s="97" t="str">
        <f t="shared" ref="AH4546:AH4609" si="1115">IF(LEN(MONTH(G4546))=1,"0"&amp;MONTH(G4546),MONTH(G4546))</f>
        <v>01</v>
      </c>
      <c r="AI4546" s="97" t="str">
        <f t="shared" ref="AI4546:AI4609" si="1116">IF(LEN(DAY(G4546))=1,"0"&amp;DAY(G4546),DAY(G4546))</f>
        <v>00</v>
      </c>
      <c r="AJ4546" s="97" t="str">
        <f t="shared" ref="AJ4546:AJ4609" si="1117">AG4546&amp;AH4546&amp;AI4546</f>
        <v>19000100</v>
      </c>
    </row>
    <row r="4547" spans="6:36" ht="12" customHeight="1" x14ac:dyDescent="0.15">
      <c r="F4547" s="86" t="str">
        <f t="shared" si="1106"/>
        <v>Saturday</v>
      </c>
      <c r="H4547" s="92" t="str">
        <f>VLOOKUP(MONTH(G4547),VLOOKUP!$W$1:$X$24,2)</f>
        <v>January</v>
      </c>
      <c r="I4547" s="92" t="str">
        <f t="shared" si="1107"/>
        <v/>
      </c>
      <c r="J4547" s="93" t="s">
        <v>1134</v>
      </c>
      <c r="L4547" s="86" t="str">
        <f t="shared" si="1103"/>
        <v>Open Road Grill &amp;amp; Icehouse [8100 Lee Hwy #100, Falls Church, VA]</v>
      </c>
      <c r="M4547" s="86">
        <f t="shared" si="1108"/>
        <v>0</v>
      </c>
      <c r="N4547" s="93" t="str">
        <f t="shared" si="1105"/>
        <v>Open Road Grill &amp;amp; Icehouse [8100 Lee Hwy #100, Falls Church, VA]</v>
      </c>
      <c r="O4547" s="90"/>
      <c r="S4547" s="95">
        <f t="shared" si="1109"/>
        <v>0</v>
      </c>
      <c r="T4547" s="86" t="str">
        <f t="shared" si="1110"/>
        <v/>
      </c>
      <c r="U4547" s="86" t="str">
        <f t="shared" si="1104"/>
        <v/>
      </c>
      <c r="V4547" s="95" t="str">
        <f t="shared" si="1111"/>
        <v/>
      </c>
      <c r="AE4547" s="92" t="str">
        <f t="shared" si="1112"/>
        <v/>
      </c>
      <c r="AF4547" s="96" t="str">
        <f t="shared" si="1113"/>
        <v>&lt;a name='19000100'&gt;&lt;b&gt;: 0 - Open Road Grill &amp;amp; Icehouse [8100 Lee Hwy #100, Falls Church, VA]&lt;/b&gt;&lt;/a&gt;&lt;br&gt;</v>
      </c>
      <c r="AG4547" s="97">
        <f t="shared" si="1114"/>
        <v>1900</v>
      </c>
      <c r="AH4547" s="97" t="str">
        <f t="shared" si="1115"/>
        <v>01</v>
      </c>
      <c r="AI4547" s="97" t="str">
        <f t="shared" si="1116"/>
        <v>00</v>
      </c>
      <c r="AJ4547" s="97" t="str">
        <f t="shared" si="1117"/>
        <v>19000100</v>
      </c>
    </row>
    <row r="4548" spans="6:36" ht="12" customHeight="1" x14ac:dyDescent="0.15">
      <c r="F4548" s="86" t="str">
        <f t="shared" si="1106"/>
        <v>Saturday</v>
      </c>
      <c r="H4548" s="92" t="str">
        <f>VLOOKUP(MONTH(G4548),VLOOKUP!$W$1:$X$24,2)</f>
        <v>January</v>
      </c>
      <c r="I4548" s="92" t="str">
        <f t="shared" si="1107"/>
        <v/>
      </c>
      <c r="J4548" s="93" t="s">
        <v>1134</v>
      </c>
      <c r="L4548" s="86" t="str">
        <f t="shared" si="1103"/>
        <v>Open Road Grill &amp;amp; Icehouse [8100 Lee Hwy #100, Falls Church, VA]</v>
      </c>
      <c r="M4548" s="86">
        <f t="shared" si="1108"/>
        <v>0</v>
      </c>
      <c r="N4548" s="93" t="str">
        <f t="shared" si="1105"/>
        <v>Open Road Grill &amp;amp; Icehouse [8100 Lee Hwy #100, Falls Church, VA]</v>
      </c>
      <c r="O4548" s="90"/>
      <c r="S4548" s="95">
        <f t="shared" si="1109"/>
        <v>0</v>
      </c>
      <c r="T4548" s="86" t="str">
        <f t="shared" si="1110"/>
        <v/>
      </c>
      <c r="U4548" s="86" t="str">
        <f t="shared" si="1104"/>
        <v/>
      </c>
      <c r="V4548" s="95" t="str">
        <f t="shared" si="1111"/>
        <v/>
      </c>
      <c r="AE4548" s="92" t="str">
        <f t="shared" si="1112"/>
        <v/>
      </c>
      <c r="AF4548" s="96" t="str">
        <f t="shared" si="1113"/>
        <v>&lt;a name='19000100'&gt;&lt;b&gt;: 0 - Open Road Grill &amp;amp; Icehouse [8100 Lee Hwy #100, Falls Church, VA]&lt;/b&gt;&lt;/a&gt;&lt;br&gt;</v>
      </c>
      <c r="AG4548" s="97">
        <f t="shared" si="1114"/>
        <v>1900</v>
      </c>
      <c r="AH4548" s="97" t="str">
        <f t="shared" si="1115"/>
        <v>01</v>
      </c>
      <c r="AI4548" s="97" t="str">
        <f t="shared" si="1116"/>
        <v>00</v>
      </c>
      <c r="AJ4548" s="97" t="str">
        <f t="shared" si="1117"/>
        <v>19000100</v>
      </c>
    </row>
    <row r="4549" spans="6:36" ht="12" customHeight="1" x14ac:dyDescent="0.15">
      <c r="F4549" s="86" t="str">
        <f t="shared" si="1106"/>
        <v>Saturday</v>
      </c>
      <c r="H4549" s="92" t="str">
        <f>VLOOKUP(MONTH(G4549),VLOOKUP!$W$1:$X$24,2)</f>
        <v>January</v>
      </c>
      <c r="I4549" s="92" t="str">
        <f t="shared" si="1107"/>
        <v/>
      </c>
      <c r="J4549" s="93" t="s">
        <v>1134</v>
      </c>
      <c r="L4549" s="86" t="str">
        <f t="shared" si="1103"/>
        <v>Open Road Grill &amp;amp; Icehouse [8100 Lee Hwy #100, Falls Church, VA]</v>
      </c>
      <c r="M4549" s="86">
        <f t="shared" si="1108"/>
        <v>0</v>
      </c>
      <c r="N4549" s="93" t="str">
        <f t="shared" si="1105"/>
        <v>Open Road Grill &amp;amp; Icehouse [8100 Lee Hwy #100, Falls Church, VA]</v>
      </c>
      <c r="O4549" s="90"/>
      <c r="S4549" s="95">
        <f t="shared" si="1109"/>
        <v>0</v>
      </c>
      <c r="T4549" s="86" t="str">
        <f t="shared" si="1110"/>
        <v/>
      </c>
      <c r="U4549" s="86" t="str">
        <f t="shared" si="1104"/>
        <v/>
      </c>
      <c r="V4549" s="95" t="str">
        <f t="shared" si="1111"/>
        <v/>
      </c>
      <c r="AE4549" s="92" t="str">
        <f t="shared" si="1112"/>
        <v/>
      </c>
      <c r="AF4549" s="96" t="str">
        <f t="shared" si="1113"/>
        <v>&lt;a name='19000100'&gt;&lt;b&gt;: 0 - Open Road Grill &amp;amp; Icehouse [8100 Lee Hwy #100, Falls Church, VA]&lt;/b&gt;&lt;/a&gt;&lt;br&gt;</v>
      </c>
      <c r="AG4549" s="97">
        <f t="shared" si="1114"/>
        <v>1900</v>
      </c>
      <c r="AH4549" s="97" t="str">
        <f t="shared" si="1115"/>
        <v>01</v>
      </c>
      <c r="AI4549" s="97" t="str">
        <f t="shared" si="1116"/>
        <v>00</v>
      </c>
      <c r="AJ4549" s="97" t="str">
        <f t="shared" si="1117"/>
        <v>19000100</v>
      </c>
    </row>
    <row r="4550" spans="6:36" ht="12" customHeight="1" x14ac:dyDescent="0.15">
      <c r="F4550" s="86" t="str">
        <f t="shared" si="1106"/>
        <v>Saturday</v>
      </c>
      <c r="H4550" s="92" t="str">
        <f>VLOOKUP(MONTH(G4550),VLOOKUP!$W$1:$X$24,2)</f>
        <v>January</v>
      </c>
      <c r="I4550" s="92" t="str">
        <f t="shared" si="1107"/>
        <v/>
      </c>
      <c r="J4550" s="93" t="s">
        <v>1134</v>
      </c>
      <c r="L4550" s="86" t="str">
        <f t="shared" si="1103"/>
        <v>Open Road Grill &amp;amp; Icehouse [8100 Lee Hwy #100, Falls Church, VA]</v>
      </c>
      <c r="M4550" s="86">
        <f t="shared" si="1108"/>
        <v>0</v>
      </c>
      <c r="N4550" s="93" t="str">
        <f t="shared" si="1105"/>
        <v>Open Road Grill &amp;amp; Icehouse [8100 Lee Hwy #100, Falls Church, VA]</v>
      </c>
      <c r="O4550" s="90"/>
      <c r="S4550" s="95">
        <f t="shared" si="1109"/>
        <v>0</v>
      </c>
      <c r="T4550" s="86" t="str">
        <f t="shared" si="1110"/>
        <v/>
      </c>
      <c r="U4550" s="86" t="str">
        <f t="shared" si="1104"/>
        <v/>
      </c>
      <c r="V4550" s="95" t="str">
        <f t="shared" si="1111"/>
        <v/>
      </c>
      <c r="AE4550" s="92" t="str">
        <f t="shared" si="1112"/>
        <v/>
      </c>
      <c r="AF4550" s="96" t="str">
        <f t="shared" si="1113"/>
        <v>&lt;a name='19000100'&gt;&lt;b&gt;: 0 - Open Road Grill &amp;amp; Icehouse [8100 Lee Hwy #100, Falls Church, VA]&lt;/b&gt;&lt;/a&gt;&lt;br&gt;</v>
      </c>
      <c r="AG4550" s="97">
        <f t="shared" si="1114"/>
        <v>1900</v>
      </c>
      <c r="AH4550" s="97" t="str">
        <f t="shared" si="1115"/>
        <v>01</v>
      </c>
      <c r="AI4550" s="97" t="str">
        <f t="shared" si="1116"/>
        <v>00</v>
      </c>
      <c r="AJ4550" s="97" t="str">
        <f t="shared" si="1117"/>
        <v>19000100</v>
      </c>
    </row>
    <row r="4551" spans="6:36" ht="12" customHeight="1" x14ac:dyDescent="0.15">
      <c r="F4551" s="86" t="str">
        <f t="shared" si="1106"/>
        <v>Saturday</v>
      </c>
      <c r="G4551" s="91"/>
      <c r="H4551" s="92" t="str">
        <f>VLOOKUP(MONTH(G4551),VLOOKUP!$W$1:$X$24,2)</f>
        <v>January</v>
      </c>
      <c r="I4551" s="92" t="str">
        <f t="shared" si="1107"/>
        <v/>
      </c>
      <c r="J4551" s="93" t="s">
        <v>921</v>
      </c>
      <c r="L4551" s="86" t="str">
        <f t="shared" si="1103"/>
        <v>Open Space [2720 Sisson Street, Baltimore, MD]</v>
      </c>
      <c r="M4551" s="86">
        <f t="shared" si="1108"/>
        <v>0</v>
      </c>
      <c r="N4551" s="93" t="str">
        <f t="shared" si="1105"/>
        <v>Open Space [2720 Sisson Street, Baltimore, MD]</v>
      </c>
      <c r="O4551" s="94"/>
      <c r="S4551" s="95">
        <f t="shared" si="1109"/>
        <v>0</v>
      </c>
      <c r="T4551" s="86" t="str">
        <f t="shared" si="1110"/>
        <v/>
      </c>
      <c r="U4551" s="86" t="str">
        <f t="shared" si="1104"/>
        <v/>
      </c>
      <c r="V4551" s="95" t="str">
        <f t="shared" si="1111"/>
        <v/>
      </c>
      <c r="X4551" s="99"/>
      <c r="Y4551" s="99"/>
      <c r="AE4551" s="92" t="str">
        <f t="shared" si="1112"/>
        <v/>
      </c>
      <c r="AF4551" s="96" t="str">
        <f t="shared" si="1113"/>
        <v>&lt;a name='19000100'&gt;&lt;b&gt;: 0 - Open Space [2720 Sisson Street, Baltimore, MD]&lt;/b&gt;&lt;/a&gt;&lt;br&gt;</v>
      </c>
      <c r="AG4551" s="97">
        <f t="shared" si="1114"/>
        <v>1900</v>
      </c>
      <c r="AH4551" s="97" t="str">
        <f t="shared" si="1115"/>
        <v>01</v>
      </c>
      <c r="AI4551" s="97" t="str">
        <f t="shared" si="1116"/>
        <v>00</v>
      </c>
      <c r="AJ4551" s="97" t="str">
        <f t="shared" si="1117"/>
        <v>19000100</v>
      </c>
    </row>
    <row r="4552" spans="6:36" ht="12" customHeight="1" x14ac:dyDescent="0.15">
      <c r="F4552" s="86" t="str">
        <f t="shared" si="1106"/>
        <v>Saturday</v>
      </c>
      <c r="G4552" s="91"/>
      <c r="H4552" s="92" t="str">
        <f>VLOOKUP(MONTH(G4552),VLOOKUP!$W$1:$X$24,2)</f>
        <v>January</v>
      </c>
      <c r="I4552" s="92" t="str">
        <f t="shared" si="1107"/>
        <v/>
      </c>
      <c r="J4552" s="93" t="s">
        <v>921</v>
      </c>
      <c r="L4552" s="86" t="str">
        <f t="shared" si="1103"/>
        <v>Open Space [2720 Sisson Street, Baltimore, MD]</v>
      </c>
      <c r="M4552" s="86">
        <f t="shared" si="1108"/>
        <v>0</v>
      </c>
      <c r="N4552" s="93" t="str">
        <f t="shared" si="1105"/>
        <v>Open Space [2720 Sisson Street, Baltimore, MD]</v>
      </c>
      <c r="O4552" s="94"/>
      <c r="S4552" s="95">
        <f t="shared" si="1109"/>
        <v>0</v>
      </c>
      <c r="T4552" s="86" t="str">
        <f t="shared" si="1110"/>
        <v/>
      </c>
      <c r="U4552" s="86" t="str">
        <f t="shared" si="1104"/>
        <v/>
      </c>
      <c r="V4552" s="95" t="str">
        <f t="shared" si="1111"/>
        <v/>
      </c>
      <c r="X4552" s="99"/>
      <c r="Y4552" s="99"/>
      <c r="AE4552" s="92" t="str">
        <f t="shared" si="1112"/>
        <v/>
      </c>
      <c r="AF4552" s="96" t="str">
        <f t="shared" si="1113"/>
        <v>&lt;a name='19000100'&gt;&lt;b&gt;: 0 - Open Space [2720 Sisson Street, Baltimore, MD]&lt;/b&gt;&lt;/a&gt;&lt;br&gt;</v>
      </c>
      <c r="AG4552" s="97">
        <f t="shared" si="1114"/>
        <v>1900</v>
      </c>
      <c r="AH4552" s="97" t="str">
        <f t="shared" si="1115"/>
        <v>01</v>
      </c>
      <c r="AI4552" s="97" t="str">
        <f t="shared" si="1116"/>
        <v>00</v>
      </c>
      <c r="AJ4552" s="97" t="str">
        <f t="shared" si="1117"/>
        <v>19000100</v>
      </c>
    </row>
    <row r="4553" spans="6:36" ht="12" customHeight="1" x14ac:dyDescent="0.15">
      <c r="F4553" s="86" t="str">
        <f t="shared" si="1106"/>
        <v>Saturday</v>
      </c>
      <c r="G4553" s="91"/>
      <c r="H4553" s="92" t="str">
        <f>VLOOKUP(MONTH(G4553),VLOOKUP!$W$1:$X$24,2)</f>
        <v>January</v>
      </c>
      <c r="I4553" s="92" t="str">
        <f t="shared" si="1107"/>
        <v/>
      </c>
      <c r="J4553" s="93" t="s">
        <v>921</v>
      </c>
      <c r="L4553" s="86" t="str">
        <f t="shared" si="1103"/>
        <v>Open Space [2720 Sisson Street, Baltimore, MD]</v>
      </c>
      <c r="M4553" s="86">
        <f t="shared" si="1108"/>
        <v>0</v>
      </c>
      <c r="N4553" s="93" t="str">
        <f t="shared" si="1105"/>
        <v>Open Space [2720 Sisson Street, Baltimore, MD]</v>
      </c>
      <c r="O4553" s="94"/>
      <c r="S4553" s="95">
        <f t="shared" si="1109"/>
        <v>0</v>
      </c>
      <c r="T4553" s="86" t="str">
        <f t="shared" si="1110"/>
        <v/>
      </c>
      <c r="U4553" s="86" t="str">
        <f t="shared" si="1104"/>
        <v/>
      </c>
      <c r="V4553" s="95" t="str">
        <f t="shared" si="1111"/>
        <v/>
      </c>
      <c r="X4553" s="99"/>
      <c r="Y4553" s="99"/>
      <c r="AE4553" s="92" t="str">
        <f t="shared" si="1112"/>
        <v/>
      </c>
      <c r="AF4553" s="96" t="str">
        <f t="shared" si="1113"/>
        <v>&lt;a name='19000100'&gt;&lt;b&gt;: 0 - Open Space [2720 Sisson Street, Baltimore, MD]&lt;/b&gt;&lt;/a&gt;&lt;br&gt;</v>
      </c>
      <c r="AG4553" s="97">
        <f t="shared" si="1114"/>
        <v>1900</v>
      </c>
      <c r="AH4553" s="97" t="str">
        <f t="shared" si="1115"/>
        <v>01</v>
      </c>
      <c r="AI4553" s="97" t="str">
        <f t="shared" si="1116"/>
        <v>00</v>
      </c>
      <c r="AJ4553" s="97" t="str">
        <f t="shared" si="1117"/>
        <v>19000100</v>
      </c>
    </row>
    <row r="4554" spans="6:36" ht="12" customHeight="1" x14ac:dyDescent="0.15">
      <c r="F4554" s="86" t="str">
        <f t="shared" si="1106"/>
        <v>Saturday</v>
      </c>
      <c r="G4554" s="91"/>
      <c r="H4554" s="92" t="str">
        <f>VLOOKUP(MONTH(G4554),VLOOKUP!$W$1:$X$24,2)</f>
        <v>January</v>
      </c>
      <c r="I4554" s="92" t="str">
        <f t="shared" si="1107"/>
        <v/>
      </c>
      <c r="J4554" s="93" t="s">
        <v>921</v>
      </c>
      <c r="L4554" s="86" t="str">
        <f t="shared" si="1103"/>
        <v>Open Space [2720 Sisson Street, Baltimore, MD]</v>
      </c>
      <c r="M4554" s="86">
        <f t="shared" si="1108"/>
        <v>0</v>
      </c>
      <c r="N4554" s="93" t="str">
        <f t="shared" si="1105"/>
        <v>Open Space [2720 Sisson Street, Baltimore, MD]</v>
      </c>
      <c r="O4554" s="94"/>
      <c r="S4554" s="95">
        <f t="shared" si="1109"/>
        <v>0</v>
      </c>
      <c r="T4554" s="86" t="str">
        <f t="shared" si="1110"/>
        <v/>
      </c>
      <c r="U4554" s="86" t="str">
        <f t="shared" si="1104"/>
        <v/>
      </c>
      <c r="V4554" s="95" t="str">
        <f t="shared" si="1111"/>
        <v/>
      </c>
      <c r="X4554" s="99"/>
      <c r="Y4554" s="99"/>
      <c r="AE4554" s="92" t="str">
        <f t="shared" si="1112"/>
        <v/>
      </c>
      <c r="AF4554" s="96" t="str">
        <f t="shared" si="1113"/>
        <v>&lt;a name='19000100'&gt;&lt;b&gt;: 0 - Open Space [2720 Sisson Street, Baltimore, MD]&lt;/b&gt;&lt;/a&gt;&lt;br&gt;</v>
      </c>
      <c r="AG4554" s="97">
        <f t="shared" si="1114"/>
        <v>1900</v>
      </c>
      <c r="AH4554" s="97" t="str">
        <f t="shared" si="1115"/>
        <v>01</v>
      </c>
      <c r="AI4554" s="97" t="str">
        <f t="shared" si="1116"/>
        <v>00</v>
      </c>
      <c r="AJ4554" s="97" t="str">
        <f t="shared" si="1117"/>
        <v>19000100</v>
      </c>
    </row>
    <row r="4555" spans="6:36" ht="12" customHeight="1" x14ac:dyDescent="0.15">
      <c r="F4555" s="86" t="str">
        <f t="shared" si="1106"/>
        <v>Saturday</v>
      </c>
      <c r="G4555" s="91"/>
      <c r="H4555" s="92" t="str">
        <f>VLOOKUP(MONTH(G4555),VLOOKUP!$W$1:$X$24,2)</f>
        <v>January</v>
      </c>
      <c r="I4555" s="92" t="str">
        <f t="shared" si="1107"/>
        <v/>
      </c>
      <c r="J4555" s="93" t="s">
        <v>921</v>
      </c>
      <c r="L4555" s="86" t="str">
        <f t="shared" si="1103"/>
        <v>Open Space [2720 Sisson Street, Baltimore, MD]</v>
      </c>
      <c r="M4555" s="86">
        <f t="shared" si="1108"/>
        <v>0</v>
      </c>
      <c r="N4555" s="93" t="str">
        <f t="shared" si="1105"/>
        <v>Open Space [2720 Sisson Street, Baltimore, MD]</v>
      </c>
      <c r="O4555" s="94"/>
      <c r="S4555" s="95">
        <f t="shared" si="1109"/>
        <v>0</v>
      </c>
      <c r="T4555" s="86" t="str">
        <f t="shared" si="1110"/>
        <v/>
      </c>
      <c r="U4555" s="86" t="str">
        <f t="shared" si="1104"/>
        <v/>
      </c>
      <c r="V4555" s="95" t="str">
        <f t="shared" si="1111"/>
        <v/>
      </c>
      <c r="X4555" s="99"/>
      <c r="Y4555" s="99"/>
      <c r="AE4555" s="92" t="str">
        <f t="shared" si="1112"/>
        <v/>
      </c>
      <c r="AF4555" s="96" t="str">
        <f t="shared" si="1113"/>
        <v>&lt;a name='19000100'&gt;&lt;b&gt;: 0 - Open Space [2720 Sisson Street, Baltimore, MD]&lt;/b&gt;&lt;/a&gt;&lt;br&gt;</v>
      </c>
      <c r="AG4555" s="97">
        <f t="shared" si="1114"/>
        <v>1900</v>
      </c>
      <c r="AH4555" s="97" t="str">
        <f t="shared" si="1115"/>
        <v>01</v>
      </c>
      <c r="AI4555" s="97" t="str">
        <f t="shared" si="1116"/>
        <v>00</v>
      </c>
      <c r="AJ4555" s="97" t="str">
        <f t="shared" si="1117"/>
        <v>19000100</v>
      </c>
    </row>
    <row r="4556" spans="6:36" ht="12" customHeight="1" x14ac:dyDescent="0.15">
      <c r="F4556" s="86" t="str">
        <f t="shared" si="1106"/>
        <v>Saturday</v>
      </c>
      <c r="G4556" s="91"/>
      <c r="H4556" s="92" t="str">
        <f>VLOOKUP(MONTH(G4556),VLOOKUP!$W$1:$X$24,2)</f>
        <v>January</v>
      </c>
      <c r="I4556" s="92" t="str">
        <f t="shared" si="1107"/>
        <v/>
      </c>
      <c r="J4556" s="93" t="s">
        <v>921</v>
      </c>
      <c r="L4556" s="86" t="str">
        <f t="shared" si="1103"/>
        <v>Open Space [2720 Sisson Street, Baltimore, MD]</v>
      </c>
      <c r="M4556" s="86">
        <f t="shared" si="1108"/>
        <v>0</v>
      </c>
      <c r="N4556" s="93" t="str">
        <f t="shared" si="1105"/>
        <v>Open Space [2720 Sisson Street, Baltimore, MD]</v>
      </c>
      <c r="O4556" s="94"/>
      <c r="S4556" s="95">
        <f t="shared" si="1109"/>
        <v>0</v>
      </c>
      <c r="T4556" s="86" t="str">
        <f t="shared" si="1110"/>
        <v/>
      </c>
      <c r="U4556" s="86" t="str">
        <f t="shared" si="1104"/>
        <v/>
      </c>
      <c r="V4556" s="95" t="str">
        <f t="shared" si="1111"/>
        <v/>
      </c>
      <c r="X4556" s="99"/>
      <c r="Y4556" s="99"/>
      <c r="AE4556" s="92" t="str">
        <f t="shared" si="1112"/>
        <v/>
      </c>
      <c r="AF4556" s="96" t="str">
        <f t="shared" si="1113"/>
        <v>&lt;a name='19000100'&gt;&lt;b&gt;: 0 - Open Space [2720 Sisson Street, Baltimore, MD]&lt;/b&gt;&lt;/a&gt;&lt;br&gt;</v>
      </c>
      <c r="AG4556" s="97">
        <f t="shared" si="1114"/>
        <v>1900</v>
      </c>
      <c r="AH4556" s="97" t="str">
        <f t="shared" si="1115"/>
        <v>01</v>
      </c>
      <c r="AI4556" s="97" t="str">
        <f t="shared" si="1116"/>
        <v>00</v>
      </c>
      <c r="AJ4556" s="97" t="str">
        <f t="shared" si="1117"/>
        <v>19000100</v>
      </c>
    </row>
    <row r="4557" spans="6:36" ht="12" customHeight="1" x14ac:dyDescent="0.15">
      <c r="F4557" s="86" t="str">
        <f t="shared" si="1106"/>
        <v>Saturday</v>
      </c>
      <c r="G4557" s="91"/>
      <c r="H4557" s="92" t="str">
        <f>VLOOKUP(MONTH(G4557),VLOOKUP!$W$1:$X$24,2)</f>
        <v>January</v>
      </c>
      <c r="I4557" s="92" t="str">
        <f t="shared" si="1107"/>
        <v/>
      </c>
      <c r="J4557" s="93" t="s">
        <v>921</v>
      </c>
      <c r="L4557" s="86" t="str">
        <f t="shared" si="1103"/>
        <v>Open Space [2720 Sisson Street, Baltimore, MD]</v>
      </c>
      <c r="M4557" s="86">
        <f t="shared" si="1108"/>
        <v>0</v>
      </c>
      <c r="N4557" s="93" t="str">
        <f t="shared" si="1105"/>
        <v>Open Space [2720 Sisson Street, Baltimore, MD]</v>
      </c>
      <c r="O4557" s="94"/>
      <c r="S4557" s="95">
        <f t="shared" si="1109"/>
        <v>0</v>
      </c>
      <c r="T4557" s="86" t="str">
        <f t="shared" si="1110"/>
        <v/>
      </c>
      <c r="U4557" s="86" t="str">
        <f t="shared" si="1104"/>
        <v/>
      </c>
      <c r="V4557" s="95" t="str">
        <f t="shared" si="1111"/>
        <v/>
      </c>
      <c r="X4557" s="99"/>
      <c r="Y4557" s="99"/>
      <c r="AE4557" s="92" t="str">
        <f t="shared" si="1112"/>
        <v/>
      </c>
      <c r="AF4557" s="96" t="str">
        <f t="shared" si="1113"/>
        <v>&lt;a name='19000100'&gt;&lt;b&gt;: 0 - Open Space [2720 Sisson Street, Baltimore, MD]&lt;/b&gt;&lt;/a&gt;&lt;br&gt;</v>
      </c>
      <c r="AG4557" s="97">
        <f t="shared" si="1114"/>
        <v>1900</v>
      </c>
      <c r="AH4557" s="97" t="str">
        <f t="shared" si="1115"/>
        <v>01</v>
      </c>
      <c r="AI4557" s="97" t="str">
        <f t="shared" si="1116"/>
        <v>00</v>
      </c>
      <c r="AJ4557" s="97" t="str">
        <f t="shared" si="1117"/>
        <v>19000100</v>
      </c>
    </row>
    <row r="4558" spans="6:36" ht="12" customHeight="1" x14ac:dyDescent="0.15">
      <c r="F4558" s="86" t="str">
        <f t="shared" si="1106"/>
        <v>Saturday</v>
      </c>
      <c r="G4558" s="91"/>
      <c r="H4558" s="92" t="str">
        <f>VLOOKUP(MONTH(G4558),VLOOKUP!$W$1:$X$24,2)</f>
        <v>January</v>
      </c>
      <c r="I4558" s="92" t="str">
        <f t="shared" si="1107"/>
        <v/>
      </c>
      <c r="J4558" s="93" t="s">
        <v>921</v>
      </c>
      <c r="L4558" s="86" t="str">
        <f t="shared" si="1103"/>
        <v>Open Space [2720 Sisson Street, Baltimore, MD]</v>
      </c>
      <c r="M4558" s="86">
        <f t="shared" si="1108"/>
        <v>0</v>
      </c>
      <c r="N4558" s="93" t="str">
        <f t="shared" si="1105"/>
        <v>Open Space [2720 Sisson Street, Baltimore, MD]</v>
      </c>
      <c r="O4558" s="94"/>
      <c r="S4558" s="95">
        <f t="shared" si="1109"/>
        <v>0</v>
      </c>
      <c r="T4558" s="86" t="str">
        <f t="shared" si="1110"/>
        <v/>
      </c>
      <c r="U4558" s="86" t="str">
        <f t="shared" si="1104"/>
        <v/>
      </c>
      <c r="V4558" s="95" t="str">
        <f t="shared" si="1111"/>
        <v/>
      </c>
      <c r="X4558" s="99"/>
      <c r="Y4558" s="99"/>
      <c r="AE4558" s="92" t="str">
        <f t="shared" si="1112"/>
        <v/>
      </c>
      <c r="AF4558" s="96" t="str">
        <f t="shared" si="1113"/>
        <v>&lt;a name='19000100'&gt;&lt;b&gt;: 0 - Open Space [2720 Sisson Street, Baltimore, MD]&lt;/b&gt;&lt;/a&gt;&lt;br&gt;</v>
      </c>
      <c r="AG4558" s="97">
        <f t="shared" si="1114"/>
        <v>1900</v>
      </c>
      <c r="AH4558" s="97" t="str">
        <f t="shared" si="1115"/>
        <v>01</v>
      </c>
      <c r="AI4558" s="97" t="str">
        <f t="shared" si="1116"/>
        <v>00</v>
      </c>
      <c r="AJ4558" s="97" t="str">
        <f t="shared" si="1117"/>
        <v>19000100</v>
      </c>
    </row>
    <row r="4559" spans="6:36" ht="12" customHeight="1" x14ac:dyDescent="0.15">
      <c r="F4559" s="86" t="str">
        <f t="shared" si="1106"/>
        <v>Saturday</v>
      </c>
      <c r="G4559" s="91"/>
      <c r="H4559" s="92" t="str">
        <f>VLOOKUP(MONTH(G4559),VLOOKUP!$W$1:$X$24,2)</f>
        <v>January</v>
      </c>
      <c r="I4559" s="92" t="str">
        <f t="shared" si="1107"/>
        <v/>
      </c>
      <c r="J4559" s="93" t="s">
        <v>921</v>
      </c>
      <c r="L4559" s="86" t="str">
        <f t="shared" si="1103"/>
        <v>Open Space [2720 Sisson Street, Baltimore, MD]</v>
      </c>
      <c r="M4559" s="86">
        <f t="shared" si="1108"/>
        <v>0</v>
      </c>
      <c r="N4559" s="93" t="str">
        <f t="shared" si="1105"/>
        <v>Open Space [2720 Sisson Street, Baltimore, MD]</v>
      </c>
      <c r="O4559" s="94"/>
      <c r="S4559" s="95">
        <f t="shared" si="1109"/>
        <v>0</v>
      </c>
      <c r="T4559" s="86" t="str">
        <f t="shared" si="1110"/>
        <v/>
      </c>
      <c r="U4559" s="86" t="str">
        <f t="shared" si="1104"/>
        <v/>
      </c>
      <c r="V4559" s="95" t="str">
        <f t="shared" si="1111"/>
        <v/>
      </c>
      <c r="X4559" s="99"/>
      <c r="Y4559" s="99"/>
      <c r="AE4559" s="92" t="str">
        <f t="shared" si="1112"/>
        <v/>
      </c>
      <c r="AF4559" s="96" t="str">
        <f t="shared" si="1113"/>
        <v>&lt;a name='19000100'&gt;&lt;b&gt;: 0 - Open Space [2720 Sisson Street, Baltimore, MD]&lt;/b&gt;&lt;/a&gt;&lt;br&gt;</v>
      </c>
      <c r="AG4559" s="97">
        <f t="shared" si="1114"/>
        <v>1900</v>
      </c>
      <c r="AH4559" s="97" t="str">
        <f t="shared" si="1115"/>
        <v>01</v>
      </c>
      <c r="AI4559" s="97" t="str">
        <f t="shared" si="1116"/>
        <v>00</v>
      </c>
      <c r="AJ4559" s="97" t="str">
        <f t="shared" si="1117"/>
        <v>19000100</v>
      </c>
    </row>
    <row r="4560" spans="6:36" ht="12" customHeight="1" x14ac:dyDescent="0.15">
      <c r="F4560" s="86" t="str">
        <f t="shared" si="1106"/>
        <v>Saturday</v>
      </c>
      <c r="G4560" s="91"/>
      <c r="H4560" s="92" t="str">
        <f>VLOOKUP(MONTH(G4560),VLOOKUP!$W$1:$X$24,2)</f>
        <v>January</v>
      </c>
      <c r="I4560" s="92" t="str">
        <f t="shared" si="1107"/>
        <v/>
      </c>
      <c r="J4560" s="93" t="s">
        <v>921</v>
      </c>
      <c r="L4560" s="86" t="str">
        <f t="shared" si="1103"/>
        <v>Open Space [2720 Sisson Street, Baltimore, MD]</v>
      </c>
      <c r="M4560" s="86">
        <f t="shared" si="1108"/>
        <v>0</v>
      </c>
      <c r="N4560" s="93" t="str">
        <f t="shared" si="1105"/>
        <v>Open Space [2720 Sisson Street, Baltimore, MD]</v>
      </c>
      <c r="O4560" s="94"/>
      <c r="S4560" s="95">
        <f t="shared" si="1109"/>
        <v>0</v>
      </c>
      <c r="T4560" s="86" t="str">
        <f t="shared" si="1110"/>
        <v/>
      </c>
      <c r="U4560" s="86" t="str">
        <f t="shared" si="1104"/>
        <v/>
      </c>
      <c r="V4560" s="95" t="str">
        <f t="shared" si="1111"/>
        <v/>
      </c>
      <c r="X4560" s="99"/>
      <c r="Y4560" s="99"/>
      <c r="AE4560" s="92" t="str">
        <f t="shared" si="1112"/>
        <v/>
      </c>
      <c r="AF4560" s="96" t="str">
        <f t="shared" si="1113"/>
        <v>&lt;a name='19000100'&gt;&lt;b&gt;: 0 - Open Space [2720 Sisson Street, Baltimore, MD]&lt;/b&gt;&lt;/a&gt;&lt;br&gt;</v>
      </c>
      <c r="AG4560" s="97">
        <f t="shared" si="1114"/>
        <v>1900</v>
      </c>
      <c r="AH4560" s="97" t="str">
        <f t="shared" si="1115"/>
        <v>01</v>
      </c>
      <c r="AI4560" s="97" t="str">
        <f t="shared" si="1116"/>
        <v>00</v>
      </c>
      <c r="AJ4560" s="97" t="str">
        <f t="shared" si="1117"/>
        <v>19000100</v>
      </c>
    </row>
    <row r="4561" spans="6:36" ht="12" customHeight="1" x14ac:dyDescent="0.15">
      <c r="F4561" s="86" t="str">
        <f t="shared" si="1106"/>
        <v>Saturday</v>
      </c>
      <c r="G4561" s="91"/>
      <c r="H4561" s="92" t="str">
        <f>VLOOKUP(MONTH(G4561),VLOOKUP!$W$1:$X$24,2)</f>
        <v>January</v>
      </c>
      <c r="I4561" s="92" t="str">
        <f t="shared" si="1107"/>
        <v/>
      </c>
      <c r="J4561" s="93" t="s">
        <v>921</v>
      </c>
      <c r="L4561" s="86" t="str">
        <f t="shared" si="1103"/>
        <v>Open Space [2720 Sisson Street, Baltimore, MD]</v>
      </c>
      <c r="M4561" s="86">
        <f t="shared" si="1108"/>
        <v>0</v>
      </c>
      <c r="N4561" s="93" t="str">
        <f t="shared" si="1105"/>
        <v>Open Space [2720 Sisson Street, Baltimore, MD]</v>
      </c>
      <c r="O4561" s="94"/>
      <c r="S4561" s="95">
        <f t="shared" si="1109"/>
        <v>0</v>
      </c>
      <c r="T4561" s="86" t="str">
        <f t="shared" si="1110"/>
        <v/>
      </c>
      <c r="U4561" s="86" t="str">
        <f t="shared" si="1104"/>
        <v/>
      </c>
      <c r="V4561" s="95" t="str">
        <f t="shared" si="1111"/>
        <v/>
      </c>
      <c r="X4561" s="99"/>
      <c r="Y4561" s="99"/>
      <c r="AE4561" s="92" t="str">
        <f t="shared" si="1112"/>
        <v/>
      </c>
      <c r="AF4561" s="96" t="str">
        <f t="shared" si="1113"/>
        <v>&lt;a name='19000100'&gt;&lt;b&gt;: 0 - Open Space [2720 Sisson Street, Baltimore, MD]&lt;/b&gt;&lt;/a&gt;&lt;br&gt;</v>
      </c>
      <c r="AG4561" s="97">
        <f t="shared" si="1114"/>
        <v>1900</v>
      </c>
      <c r="AH4561" s="97" t="str">
        <f t="shared" si="1115"/>
        <v>01</v>
      </c>
      <c r="AI4561" s="97" t="str">
        <f t="shared" si="1116"/>
        <v>00</v>
      </c>
      <c r="AJ4561" s="97" t="str">
        <f t="shared" si="1117"/>
        <v>19000100</v>
      </c>
    </row>
    <row r="4562" spans="6:36" ht="12" customHeight="1" x14ac:dyDescent="0.15">
      <c r="F4562" s="86" t="str">
        <f t="shared" si="1106"/>
        <v>Saturday</v>
      </c>
      <c r="G4562" s="91"/>
      <c r="H4562" s="92" t="str">
        <f>VLOOKUP(MONTH(G4562),VLOOKUP!$W$1:$X$24,2)</f>
        <v>January</v>
      </c>
      <c r="I4562" s="92" t="str">
        <f t="shared" si="1107"/>
        <v/>
      </c>
      <c r="J4562" s="93" t="s">
        <v>921</v>
      </c>
      <c r="L4562" s="86" t="str">
        <f t="shared" si="1103"/>
        <v>Open Space [2720 Sisson Street, Baltimore, MD]</v>
      </c>
      <c r="M4562" s="86">
        <f t="shared" si="1108"/>
        <v>0</v>
      </c>
      <c r="N4562" s="93" t="str">
        <f t="shared" si="1105"/>
        <v>Open Space [2720 Sisson Street, Baltimore, MD]</v>
      </c>
      <c r="O4562" s="94"/>
      <c r="S4562" s="95">
        <f t="shared" si="1109"/>
        <v>0</v>
      </c>
      <c r="T4562" s="86" t="str">
        <f t="shared" si="1110"/>
        <v/>
      </c>
      <c r="U4562" s="86" t="str">
        <f t="shared" si="1104"/>
        <v/>
      </c>
      <c r="V4562" s="95" t="str">
        <f t="shared" si="1111"/>
        <v/>
      </c>
      <c r="X4562" s="99"/>
      <c r="Y4562" s="99"/>
      <c r="AE4562" s="92" t="str">
        <f t="shared" si="1112"/>
        <v/>
      </c>
      <c r="AF4562" s="96" t="str">
        <f t="shared" si="1113"/>
        <v>&lt;a name='19000100'&gt;&lt;b&gt;: 0 - Open Space [2720 Sisson Street, Baltimore, MD]&lt;/b&gt;&lt;/a&gt;&lt;br&gt;</v>
      </c>
      <c r="AG4562" s="97">
        <f t="shared" si="1114"/>
        <v>1900</v>
      </c>
      <c r="AH4562" s="97" t="str">
        <f t="shared" si="1115"/>
        <v>01</v>
      </c>
      <c r="AI4562" s="97" t="str">
        <f t="shared" si="1116"/>
        <v>00</v>
      </c>
      <c r="AJ4562" s="97" t="str">
        <f t="shared" si="1117"/>
        <v>19000100</v>
      </c>
    </row>
    <row r="4563" spans="6:36" ht="12" customHeight="1" x14ac:dyDescent="0.15">
      <c r="F4563" s="86" t="str">
        <f t="shared" si="1106"/>
        <v>Saturday</v>
      </c>
      <c r="G4563" s="91"/>
      <c r="H4563" s="92" t="str">
        <f>VLOOKUP(MONTH(G4563),VLOOKUP!$W$1:$X$24,2)</f>
        <v>January</v>
      </c>
      <c r="I4563" s="92" t="str">
        <f t="shared" si="1107"/>
        <v/>
      </c>
      <c r="J4563" s="93" t="s">
        <v>921</v>
      </c>
      <c r="L4563" s="86" t="str">
        <f t="shared" si="1103"/>
        <v>Open Space [2720 Sisson Street, Baltimore, MD]</v>
      </c>
      <c r="M4563" s="86">
        <f t="shared" si="1108"/>
        <v>0</v>
      </c>
      <c r="N4563" s="93" t="str">
        <f t="shared" si="1105"/>
        <v>Open Space [2720 Sisson Street, Baltimore, MD]</v>
      </c>
      <c r="O4563" s="94"/>
      <c r="S4563" s="95">
        <f t="shared" si="1109"/>
        <v>0</v>
      </c>
      <c r="T4563" s="86" t="str">
        <f t="shared" si="1110"/>
        <v/>
      </c>
      <c r="U4563" s="86" t="str">
        <f t="shared" si="1104"/>
        <v/>
      </c>
      <c r="V4563" s="95" t="str">
        <f t="shared" si="1111"/>
        <v/>
      </c>
      <c r="X4563" s="99"/>
      <c r="Y4563" s="99"/>
      <c r="AE4563" s="92" t="str">
        <f t="shared" si="1112"/>
        <v/>
      </c>
      <c r="AF4563" s="96" t="str">
        <f t="shared" si="1113"/>
        <v>&lt;a name='19000100'&gt;&lt;b&gt;: 0 - Open Space [2720 Sisson Street, Baltimore, MD]&lt;/b&gt;&lt;/a&gt;&lt;br&gt;</v>
      </c>
      <c r="AG4563" s="97">
        <f t="shared" si="1114"/>
        <v>1900</v>
      </c>
      <c r="AH4563" s="97" t="str">
        <f t="shared" si="1115"/>
        <v>01</v>
      </c>
      <c r="AI4563" s="97" t="str">
        <f t="shared" si="1116"/>
        <v>00</v>
      </c>
      <c r="AJ4563" s="97" t="str">
        <f t="shared" si="1117"/>
        <v>19000100</v>
      </c>
    </row>
    <row r="4564" spans="6:36" ht="12" customHeight="1" x14ac:dyDescent="0.15">
      <c r="F4564" s="86" t="str">
        <f t="shared" si="1106"/>
        <v>Saturday</v>
      </c>
      <c r="G4564" s="91"/>
      <c r="H4564" s="92" t="str">
        <f>VLOOKUP(MONTH(G4564),VLOOKUP!$W$1:$X$24,2)</f>
        <v>January</v>
      </c>
      <c r="I4564" s="92" t="str">
        <f t="shared" si="1107"/>
        <v/>
      </c>
      <c r="J4564" s="93" t="s">
        <v>921</v>
      </c>
      <c r="L4564" s="86" t="str">
        <f t="shared" si="1103"/>
        <v>Open Space [2720 Sisson Street, Baltimore, MD]</v>
      </c>
      <c r="M4564" s="86">
        <f t="shared" si="1108"/>
        <v>0</v>
      </c>
      <c r="N4564" s="93" t="str">
        <f t="shared" si="1105"/>
        <v>Open Space [2720 Sisson Street, Baltimore, MD]</v>
      </c>
      <c r="O4564" s="94"/>
      <c r="S4564" s="95">
        <f t="shared" si="1109"/>
        <v>0</v>
      </c>
      <c r="T4564" s="86" t="str">
        <f t="shared" si="1110"/>
        <v/>
      </c>
      <c r="U4564" s="86" t="str">
        <f t="shared" si="1104"/>
        <v/>
      </c>
      <c r="V4564" s="95" t="str">
        <f t="shared" si="1111"/>
        <v/>
      </c>
      <c r="X4564" s="99"/>
      <c r="Y4564" s="99"/>
      <c r="AE4564" s="92" t="str">
        <f t="shared" si="1112"/>
        <v/>
      </c>
      <c r="AF4564" s="96" t="str">
        <f t="shared" si="1113"/>
        <v>&lt;a name='19000100'&gt;&lt;b&gt;: 0 - Open Space [2720 Sisson Street, Baltimore, MD]&lt;/b&gt;&lt;/a&gt;&lt;br&gt;</v>
      </c>
      <c r="AG4564" s="97">
        <f t="shared" si="1114"/>
        <v>1900</v>
      </c>
      <c r="AH4564" s="97" t="str">
        <f t="shared" si="1115"/>
        <v>01</v>
      </c>
      <c r="AI4564" s="97" t="str">
        <f t="shared" si="1116"/>
        <v>00</v>
      </c>
      <c r="AJ4564" s="97" t="str">
        <f t="shared" si="1117"/>
        <v>19000100</v>
      </c>
    </row>
    <row r="4565" spans="6:36" ht="12" customHeight="1" x14ac:dyDescent="0.15">
      <c r="F4565" s="86" t="str">
        <f t="shared" si="1106"/>
        <v>Saturday</v>
      </c>
      <c r="G4565" s="91"/>
      <c r="H4565" s="92" t="str">
        <f>VLOOKUP(MONTH(G4565),VLOOKUP!$W$1:$X$24,2)</f>
        <v>January</v>
      </c>
      <c r="I4565" s="92" t="str">
        <f t="shared" si="1107"/>
        <v/>
      </c>
      <c r="J4565" s="93" t="s">
        <v>1664</v>
      </c>
      <c r="L4565" s="86" t="str">
        <f t="shared" si="1103"/>
        <v>Open Studio DC [1135 Okie St NE, WDC]</v>
      </c>
      <c r="M4565" s="86">
        <f t="shared" si="1108"/>
        <v>0</v>
      </c>
      <c r="N4565" s="93" t="str">
        <f t="shared" si="1105"/>
        <v>Open Studio DC [1135 Okie St NE, WDC]</v>
      </c>
      <c r="O4565" s="90"/>
      <c r="S4565" s="95">
        <f t="shared" si="1109"/>
        <v>0</v>
      </c>
      <c r="T4565" s="86" t="str">
        <f t="shared" si="1110"/>
        <v/>
      </c>
      <c r="U4565" s="86" t="str">
        <f t="shared" si="1104"/>
        <v/>
      </c>
      <c r="V4565" s="95" t="str">
        <f t="shared" si="1111"/>
        <v/>
      </c>
      <c r="AE4565" s="92" t="str">
        <f t="shared" si="1112"/>
        <v/>
      </c>
      <c r="AF4565" s="96" t="str">
        <f t="shared" si="1113"/>
        <v>&lt;a name='19000100'&gt;&lt;b&gt;: 0 - Open Studio DC [1135 Okie St NE, WDC]&lt;/b&gt;&lt;/a&gt;&lt;br&gt;</v>
      </c>
      <c r="AG4565" s="97">
        <f t="shared" si="1114"/>
        <v>1900</v>
      </c>
      <c r="AH4565" s="97" t="str">
        <f t="shared" si="1115"/>
        <v>01</v>
      </c>
      <c r="AI4565" s="97" t="str">
        <f t="shared" si="1116"/>
        <v>00</v>
      </c>
      <c r="AJ4565" s="97" t="str">
        <f t="shared" si="1117"/>
        <v>19000100</v>
      </c>
    </row>
    <row r="4566" spans="6:36" ht="12" customHeight="1" x14ac:dyDescent="0.15">
      <c r="F4566" s="86" t="str">
        <f t="shared" si="1106"/>
        <v>Saturday</v>
      </c>
      <c r="G4566" s="91"/>
      <c r="H4566" s="92" t="str">
        <f>VLOOKUP(MONTH(G4566),VLOOKUP!$W$1:$X$24,2)</f>
        <v>January</v>
      </c>
      <c r="I4566" s="92" t="str">
        <f t="shared" si="1107"/>
        <v/>
      </c>
      <c r="J4566" s="93" t="s">
        <v>1664</v>
      </c>
      <c r="L4566" s="86" t="str">
        <f t="shared" si="1103"/>
        <v>Open Studio DC [1135 Okie St NE, WDC]</v>
      </c>
      <c r="M4566" s="86">
        <f t="shared" si="1108"/>
        <v>0</v>
      </c>
      <c r="N4566" s="93" t="str">
        <f t="shared" si="1105"/>
        <v>Open Studio DC [1135 Okie St NE, WDC]</v>
      </c>
      <c r="O4566" s="90"/>
      <c r="S4566" s="95">
        <f t="shared" si="1109"/>
        <v>0</v>
      </c>
      <c r="T4566" s="86" t="str">
        <f t="shared" si="1110"/>
        <v/>
      </c>
      <c r="U4566" s="86" t="str">
        <f t="shared" si="1104"/>
        <v/>
      </c>
      <c r="V4566" s="95" t="str">
        <f t="shared" si="1111"/>
        <v/>
      </c>
      <c r="AE4566" s="92" t="str">
        <f t="shared" si="1112"/>
        <v/>
      </c>
      <c r="AF4566" s="96" t="str">
        <f t="shared" si="1113"/>
        <v>&lt;a name='19000100'&gt;&lt;b&gt;: 0 - Open Studio DC [1135 Okie St NE, WDC]&lt;/b&gt;&lt;/a&gt;&lt;br&gt;</v>
      </c>
      <c r="AG4566" s="97">
        <f t="shared" si="1114"/>
        <v>1900</v>
      </c>
      <c r="AH4566" s="97" t="str">
        <f t="shared" si="1115"/>
        <v>01</v>
      </c>
      <c r="AI4566" s="97" t="str">
        <f t="shared" si="1116"/>
        <v>00</v>
      </c>
      <c r="AJ4566" s="97" t="str">
        <f t="shared" si="1117"/>
        <v>19000100</v>
      </c>
    </row>
    <row r="4567" spans="6:36" ht="12" customHeight="1" x14ac:dyDescent="0.15">
      <c r="F4567" s="86" t="str">
        <f t="shared" si="1106"/>
        <v>Saturday</v>
      </c>
      <c r="G4567" s="91"/>
      <c r="H4567" s="92" t="str">
        <f>VLOOKUP(MONTH(G4567),VLOOKUP!$W$1:$X$24,2)</f>
        <v>January</v>
      </c>
      <c r="I4567" s="92" t="str">
        <f t="shared" si="1107"/>
        <v/>
      </c>
      <c r="J4567" s="93" t="s">
        <v>1664</v>
      </c>
      <c r="L4567" s="86" t="str">
        <f t="shared" si="1103"/>
        <v>Open Studio DC [1135 Okie St NE, WDC]</v>
      </c>
      <c r="M4567" s="86">
        <f t="shared" si="1108"/>
        <v>0</v>
      </c>
      <c r="N4567" s="93" t="str">
        <f t="shared" si="1105"/>
        <v>Open Studio DC [1135 Okie St NE, WDC]</v>
      </c>
      <c r="O4567" s="90"/>
      <c r="S4567" s="95">
        <f t="shared" si="1109"/>
        <v>0</v>
      </c>
      <c r="T4567" s="86" t="str">
        <f t="shared" si="1110"/>
        <v/>
      </c>
      <c r="U4567" s="86" t="str">
        <f t="shared" si="1104"/>
        <v/>
      </c>
      <c r="V4567" s="95" t="str">
        <f t="shared" si="1111"/>
        <v/>
      </c>
      <c r="AE4567" s="92" t="str">
        <f t="shared" si="1112"/>
        <v/>
      </c>
      <c r="AF4567" s="96" t="str">
        <f t="shared" si="1113"/>
        <v>&lt;a name='19000100'&gt;&lt;b&gt;: 0 - Open Studio DC [1135 Okie St NE, WDC]&lt;/b&gt;&lt;/a&gt;&lt;br&gt;</v>
      </c>
      <c r="AG4567" s="97">
        <f t="shared" si="1114"/>
        <v>1900</v>
      </c>
      <c r="AH4567" s="97" t="str">
        <f t="shared" si="1115"/>
        <v>01</v>
      </c>
      <c r="AI4567" s="97" t="str">
        <f t="shared" si="1116"/>
        <v>00</v>
      </c>
      <c r="AJ4567" s="97" t="str">
        <f t="shared" si="1117"/>
        <v>19000100</v>
      </c>
    </row>
    <row r="4568" spans="6:36" ht="12" customHeight="1" x14ac:dyDescent="0.15">
      <c r="F4568" s="86" t="str">
        <f t="shared" si="1106"/>
        <v>Saturday</v>
      </c>
      <c r="G4568" s="91"/>
      <c r="H4568" s="92" t="str">
        <f>VLOOKUP(MONTH(G4568),VLOOKUP!$W$1:$X$24,2)</f>
        <v>January</v>
      </c>
      <c r="I4568" s="92" t="str">
        <f t="shared" si="1107"/>
        <v/>
      </c>
      <c r="J4568" s="93" t="s">
        <v>1664</v>
      </c>
      <c r="L4568" s="86" t="str">
        <f t="shared" si="1103"/>
        <v>Open Studio DC [1135 Okie St NE, WDC]</v>
      </c>
      <c r="M4568" s="86">
        <f t="shared" si="1108"/>
        <v>0</v>
      </c>
      <c r="N4568" s="93" t="str">
        <f t="shared" si="1105"/>
        <v>Open Studio DC [1135 Okie St NE, WDC]</v>
      </c>
      <c r="O4568" s="90"/>
      <c r="S4568" s="95">
        <f t="shared" si="1109"/>
        <v>0</v>
      </c>
      <c r="T4568" s="86" t="str">
        <f t="shared" si="1110"/>
        <v/>
      </c>
      <c r="U4568" s="86" t="str">
        <f t="shared" si="1104"/>
        <v/>
      </c>
      <c r="V4568" s="95" t="str">
        <f t="shared" si="1111"/>
        <v/>
      </c>
      <c r="AE4568" s="92" t="str">
        <f t="shared" si="1112"/>
        <v/>
      </c>
      <c r="AF4568" s="96" t="str">
        <f t="shared" si="1113"/>
        <v>&lt;a name='19000100'&gt;&lt;b&gt;: 0 - Open Studio DC [1135 Okie St NE, WDC]&lt;/b&gt;&lt;/a&gt;&lt;br&gt;</v>
      </c>
      <c r="AG4568" s="97">
        <f t="shared" si="1114"/>
        <v>1900</v>
      </c>
      <c r="AH4568" s="97" t="str">
        <f t="shared" si="1115"/>
        <v>01</v>
      </c>
      <c r="AI4568" s="97" t="str">
        <f t="shared" si="1116"/>
        <v>00</v>
      </c>
      <c r="AJ4568" s="97" t="str">
        <f t="shared" si="1117"/>
        <v>19000100</v>
      </c>
    </row>
    <row r="4569" spans="6:36" ht="12" customHeight="1" x14ac:dyDescent="0.15">
      <c r="F4569" s="86" t="str">
        <f t="shared" si="1106"/>
        <v>Saturday</v>
      </c>
      <c r="H4569" s="92" t="str">
        <f>VLOOKUP(MONTH(G4569),VLOOKUP!$W$1:$X$24,2)</f>
        <v>January</v>
      </c>
      <c r="I4569" s="92" t="str">
        <f t="shared" si="1107"/>
        <v/>
      </c>
      <c r="J4569" s="93" t="s">
        <v>847</v>
      </c>
      <c r="L4569" s="86" t="str">
        <f t="shared" si="1103"/>
        <v>Orange Pinky [O St NW between 9th &amp; 10th, WDC]</v>
      </c>
      <c r="M4569" s="86">
        <f t="shared" si="1108"/>
        <v>0</v>
      </c>
      <c r="N4569" s="93" t="str">
        <f t="shared" si="1105"/>
        <v>Orange Pinky [O St NW between 9th &amp; 10th, WDC]</v>
      </c>
      <c r="O4569" s="94"/>
      <c r="S4569" s="95">
        <f t="shared" si="1109"/>
        <v>0</v>
      </c>
      <c r="T4569" s="86" t="str">
        <f t="shared" si="1110"/>
        <v/>
      </c>
      <c r="U4569" s="86" t="str">
        <f t="shared" si="1104"/>
        <v/>
      </c>
      <c r="V4569" s="95" t="str">
        <f t="shared" si="1111"/>
        <v/>
      </c>
      <c r="W4569" s="90" t="s">
        <v>221</v>
      </c>
      <c r="X4569" s="99"/>
      <c r="Y4569" s="99"/>
      <c r="AE4569" s="92" t="str">
        <f t="shared" si="1112"/>
        <v/>
      </c>
      <c r="AF4569" s="96" t="str">
        <f t="shared" si="1113"/>
        <v>&lt;a name='19000100'&gt;&lt;b&gt;: 0 - Orange Pinky [O St NW between 9th &amp; 10th, WDC]&lt;/b&gt;&lt;/a&gt;&lt;br&gt;</v>
      </c>
      <c r="AG4569" s="97">
        <f t="shared" si="1114"/>
        <v>1900</v>
      </c>
      <c r="AH4569" s="97" t="str">
        <f t="shared" si="1115"/>
        <v>01</v>
      </c>
      <c r="AI4569" s="97" t="str">
        <f t="shared" si="1116"/>
        <v>00</v>
      </c>
      <c r="AJ4569" s="97" t="str">
        <f t="shared" si="1117"/>
        <v>19000100</v>
      </c>
    </row>
    <row r="4570" spans="6:36" ht="12" customHeight="1" x14ac:dyDescent="0.15">
      <c r="F4570" s="86" t="str">
        <f t="shared" si="1106"/>
        <v>Saturday</v>
      </c>
      <c r="H4570" s="92" t="str">
        <f>VLOOKUP(MONTH(G4570),VLOOKUP!$W$1:$X$24,2)</f>
        <v>January</v>
      </c>
      <c r="I4570" s="92" t="str">
        <f t="shared" si="1107"/>
        <v/>
      </c>
      <c r="J4570" s="93" t="s">
        <v>847</v>
      </c>
      <c r="L4570" s="86" t="str">
        <f t="shared" si="1103"/>
        <v>Orange Pinky [O St NW between 9th &amp; 10th, WDC]</v>
      </c>
      <c r="M4570" s="86">
        <f t="shared" si="1108"/>
        <v>0</v>
      </c>
      <c r="N4570" s="93" t="str">
        <f t="shared" si="1105"/>
        <v>Orange Pinky [O St NW between 9th &amp; 10th, WDC]</v>
      </c>
      <c r="O4570" s="94"/>
      <c r="S4570" s="95">
        <f t="shared" si="1109"/>
        <v>0</v>
      </c>
      <c r="T4570" s="86" t="str">
        <f t="shared" si="1110"/>
        <v/>
      </c>
      <c r="U4570" s="86" t="str">
        <f t="shared" si="1104"/>
        <v/>
      </c>
      <c r="V4570" s="95" t="str">
        <f t="shared" si="1111"/>
        <v/>
      </c>
      <c r="W4570" s="90" t="s">
        <v>221</v>
      </c>
      <c r="X4570" s="99"/>
      <c r="Y4570" s="99"/>
      <c r="AE4570" s="92" t="str">
        <f t="shared" si="1112"/>
        <v/>
      </c>
      <c r="AF4570" s="96" t="str">
        <f t="shared" si="1113"/>
        <v>&lt;a name='19000100'&gt;&lt;b&gt;: 0 - Orange Pinky [O St NW between 9th &amp; 10th, WDC]&lt;/b&gt;&lt;/a&gt;&lt;br&gt;</v>
      </c>
      <c r="AG4570" s="97">
        <f t="shared" si="1114"/>
        <v>1900</v>
      </c>
      <c r="AH4570" s="97" t="str">
        <f t="shared" si="1115"/>
        <v>01</v>
      </c>
      <c r="AI4570" s="97" t="str">
        <f t="shared" si="1116"/>
        <v>00</v>
      </c>
      <c r="AJ4570" s="97" t="str">
        <f t="shared" si="1117"/>
        <v>19000100</v>
      </c>
    </row>
    <row r="4571" spans="6:36" ht="12" customHeight="1" x14ac:dyDescent="0.15">
      <c r="F4571" s="86" t="str">
        <f t="shared" si="1106"/>
        <v>Saturday</v>
      </c>
      <c r="H4571" s="92" t="str">
        <f>VLOOKUP(MONTH(G4571),VLOOKUP!$W$1:$X$24,2)</f>
        <v>January</v>
      </c>
      <c r="I4571" s="92" t="str">
        <f t="shared" si="1107"/>
        <v/>
      </c>
      <c r="J4571" s="93" t="s">
        <v>847</v>
      </c>
      <c r="L4571" s="86" t="str">
        <f t="shared" si="1103"/>
        <v>Orange Pinky [O St NW between 9th &amp; 10th, WDC]</v>
      </c>
      <c r="M4571" s="86">
        <f t="shared" si="1108"/>
        <v>0</v>
      </c>
      <c r="N4571" s="93" t="str">
        <f t="shared" si="1105"/>
        <v>Orange Pinky [O St NW between 9th &amp; 10th, WDC]</v>
      </c>
      <c r="O4571" s="94"/>
      <c r="S4571" s="95">
        <f t="shared" si="1109"/>
        <v>0</v>
      </c>
      <c r="T4571" s="86" t="str">
        <f t="shared" si="1110"/>
        <v/>
      </c>
      <c r="U4571" s="86" t="str">
        <f t="shared" si="1104"/>
        <v/>
      </c>
      <c r="V4571" s="95" t="str">
        <f t="shared" si="1111"/>
        <v/>
      </c>
      <c r="W4571" s="90" t="s">
        <v>221</v>
      </c>
      <c r="AE4571" s="92" t="str">
        <f t="shared" si="1112"/>
        <v/>
      </c>
      <c r="AF4571" s="96" t="str">
        <f t="shared" si="1113"/>
        <v>&lt;a name='19000100'&gt;&lt;b&gt;: 0 - Orange Pinky [O St NW between 9th &amp; 10th, WDC]&lt;/b&gt;&lt;/a&gt;&lt;br&gt;</v>
      </c>
      <c r="AG4571" s="97">
        <f t="shared" si="1114"/>
        <v>1900</v>
      </c>
      <c r="AH4571" s="97" t="str">
        <f t="shared" si="1115"/>
        <v>01</v>
      </c>
      <c r="AI4571" s="97" t="str">
        <f t="shared" si="1116"/>
        <v>00</v>
      </c>
      <c r="AJ4571" s="97" t="str">
        <f t="shared" si="1117"/>
        <v>19000100</v>
      </c>
    </row>
    <row r="4572" spans="6:36" ht="12" customHeight="1" x14ac:dyDescent="0.15">
      <c r="F4572" s="86" t="str">
        <f t="shared" si="1106"/>
        <v>Saturday</v>
      </c>
      <c r="H4572" s="92" t="str">
        <f>VLOOKUP(MONTH(G4572),VLOOKUP!$W$1:$X$24,2)</f>
        <v>January</v>
      </c>
      <c r="I4572" s="92" t="str">
        <f t="shared" si="1107"/>
        <v/>
      </c>
      <c r="J4572" s="93" t="s">
        <v>847</v>
      </c>
      <c r="L4572" s="86" t="str">
        <f t="shared" si="1103"/>
        <v>Orange Pinky [O St NW between 9th &amp; 10th, WDC]</v>
      </c>
      <c r="M4572" s="86">
        <f t="shared" si="1108"/>
        <v>0</v>
      </c>
      <c r="N4572" s="93" t="str">
        <f t="shared" si="1105"/>
        <v>Orange Pinky [O St NW between 9th &amp; 10th, WDC]</v>
      </c>
      <c r="O4572" s="94"/>
      <c r="S4572" s="95">
        <f t="shared" si="1109"/>
        <v>0</v>
      </c>
      <c r="T4572" s="86" t="str">
        <f t="shared" si="1110"/>
        <v/>
      </c>
      <c r="U4572" s="86" t="str">
        <f t="shared" si="1104"/>
        <v/>
      </c>
      <c r="V4572" s="95" t="str">
        <f t="shared" si="1111"/>
        <v/>
      </c>
      <c r="W4572" s="90" t="s">
        <v>221</v>
      </c>
      <c r="AE4572" s="92" t="str">
        <f t="shared" si="1112"/>
        <v/>
      </c>
      <c r="AF4572" s="96" t="str">
        <f t="shared" si="1113"/>
        <v>&lt;a name='19000100'&gt;&lt;b&gt;: 0 - Orange Pinky [O St NW between 9th &amp; 10th, WDC]&lt;/b&gt;&lt;/a&gt;&lt;br&gt;</v>
      </c>
      <c r="AG4572" s="97">
        <f t="shared" si="1114"/>
        <v>1900</v>
      </c>
      <c r="AH4572" s="97" t="str">
        <f t="shared" si="1115"/>
        <v>01</v>
      </c>
      <c r="AI4572" s="97" t="str">
        <f t="shared" si="1116"/>
        <v>00</v>
      </c>
      <c r="AJ4572" s="97" t="str">
        <f t="shared" si="1117"/>
        <v>19000100</v>
      </c>
    </row>
    <row r="4573" spans="6:36" ht="12" customHeight="1" x14ac:dyDescent="0.15">
      <c r="F4573" s="86" t="str">
        <f t="shared" si="1106"/>
        <v>Saturday</v>
      </c>
      <c r="H4573" s="92" t="str">
        <f>VLOOKUP(MONTH(G4573),VLOOKUP!$W$1:$X$24,2)</f>
        <v>January</v>
      </c>
      <c r="I4573" s="92" t="str">
        <f t="shared" si="1107"/>
        <v/>
      </c>
      <c r="J4573" s="93" t="s">
        <v>847</v>
      </c>
      <c r="L4573" s="86" t="str">
        <f t="shared" ref="L4573:L4636" si="1118">IF(ISBLANK(K4573),N4573,N4573&amp;" ("&amp;K4573&amp;")")</f>
        <v>Orange Pinky [O St NW between 9th &amp; 10th, WDC]</v>
      </c>
      <c r="M4573" s="86">
        <f t="shared" si="1108"/>
        <v>0</v>
      </c>
      <c r="N4573" s="93" t="str">
        <f t="shared" si="1105"/>
        <v>Orange Pinky [O St NW between 9th &amp; 10th, WDC]</v>
      </c>
      <c r="O4573" s="94"/>
      <c r="S4573" s="95">
        <f t="shared" si="1109"/>
        <v>0</v>
      </c>
      <c r="T4573" s="86" t="str">
        <f t="shared" si="1110"/>
        <v/>
      </c>
      <c r="U4573" s="86" t="str">
        <f t="shared" si="1104"/>
        <v/>
      </c>
      <c r="V4573" s="95" t="str">
        <f t="shared" si="1111"/>
        <v/>
      </c>
      <c r="W4573" s="90" t="s">
        <v>221</v>
      </c>
      <c r="AE4573" s="92" t="str">
        <f t="shared" si="1112"/>
        <v/>
      </c>
      <c r="AF4573" s="96" t="str">
        <f t="shared" si="1113"/>
        <v>&lt;a name='19000100'&gt;&lt;b&gt;: 0 - Orange Pinky [O St NW between 9th &amp; 10th, WDC]&lt;/b&gt;&lt;/a&gt;&lt;br&gt;</v>
      </c>
      <c r="AG4573" s="97">
        <f t="shared" si="1114"/>
        <v>1900</v>
      </c>
      <c r="AH4573" s="97" t="str">
        <f t="shared" si="1115"/>
        <v>01</v>
      </c>
      <c r="AI4573" s="97" t="str">
        <f t="shared" si="1116"/>
        <v>00</v>
      </c>
      <c r="AJ4573" s="97" t="str">
        <f t="shared" si="1117"/>
        <v>19000100</v>
      </c>
    </row>
    <row r="4574" spans="6:36" ht="12" customHeight="1" x14ac:dyDescent="0.15">
      <c r="F4574" s="86" t="str">
        <f t="shared" si="1106"/>
        <v>Saturday</v>
      </c>
      <c r="H4574" s="92" t="str">
        <f>VLOOKUP(MONTH(G4574),VLOOKUP!$W$1:$X$24,2)</f>
        <v>January</v>
      </c>
      <c r="I4574" s="92" t="str">
        <f t="shared" si="1107"/>
        <v/>
      </c>
      <c r="J4574" s="93" t="s">
        <v>847</v>
      </c>
      <c r="L4574" s="86" t="str">
        <f t="shared" si="1118"/>
        <v>Orange Pinky [O St NW between 9th &amp; 10th, WDC]</v>
      </c>
      <c r="M4574" s="86">
        <f t="shared" si="1108"/>
        <v>0</v>
      </c>
      <c r="N4574" s="93" t="str">
        <f t="shared" si="1105"/>
        <v>Orange Pinky [O St NW between 9th &amp; 10th, WDC]</v>
      </c>
      <c r="O4574" s="94"/>
      <c r="S4574" s="95">
        <f t="shared" si="1109"/>
        <v>0</v>
      </c>
      <c r="T4574" s="86" t="str">
        <f t="shared" si="1110"/>
        <v/>
      </c>
      <c r="U4574" s="86" t="str">
        <f t="shared" si="1104"/>
        <v/>
      </c>
      <c r="V4574" s="95" t="str">
        <f t="shared" si="1111"/>
        <v/>
      </c>
      <c r="W4574" s="90" t="s">
        <v>221</v>
      </c>
      <c r="X4574" s="99"/>
      <c r="Y4574" s="99"/>
      <c r="AE4574" s="92" t="str">
        <f t="shared" si="1112"/>
        <v/>
      </c>
      <c r="AF4574" s="96" t="str">
        <f t="shared" si="1113"/>
        <v>&lt;a name='19000100'&gt;&lt;b&gt;: 0 - Orange Pinky [O St NW between 9th &amp; 10th, WDC]&lt;/b&gt;&lt;/a&gt;&lt;br&gt;</v>
      </c>
      <c r="AG4574" s="97">
        <f t="shared" si="1114"/>
        <v>1900</v>
      </c>
      <c r="AH4574" s="97" t="str">
        <f t="shared" si="1115"/>
        <v>01</v>
      </c>
      <c r="AI4574" s="97" t="str">
        <f t="shared" si="1116"/>
        <v>00</v>
      </c>
      <c r="AJ4574" s="97" t="str">
        <f t="shared" si="1117"/>
        <v>19000100</v>
      </c>
    </row>
    <row r="4575" spans="6:36" ht="12" customHeight="1" x14ac:dyDescent="0.15">
      <c r="F4575" s="86" t="str">
        <f t="shared" si="1106"/>
        <v>Saturday</v>
      </c>
      <c r="H4575" s="92" t="str">
        <f>VLOOKUP(MONTH(G4575),VLOOKUP!$W$1:$X$24,2)</f>
        <v>January</v>
      </c>
      <c r="I4575" s="92" t="str">
        <f t="shared" si="1107"/>
        <v/>
      </c>
      <c r="J4575" s="93" t="s">
        <v>847</v>
      </c>
      <c r="L4575" s="86" t="str">
        <f t="shared" si="1118"/>
        <v>Orange Pinky [O St NW between 9th &amp; 10th, WDC]</v>
      </c>
      <c r="M4575" s="86">
        <f t="shared" si="1108"/>
        <v>0</v>
      </c>
      <c r="N4575" s="93" t="str">
        <f t="shared" si="1105"/>
        <v>Orange Pinky [O St NW between 9th &amp; 10th, WDC]</v>
      </c>
      <c r="O4575" s="94"/>
      <c r="S4575" s="95">
        <f t="shared" si="1109"/>
        <v>0</v>
      </c>
      <c r="T4575" s="86" t="str">
        <f t="shared" si="1110"/>
        <v/>
      </c>
      <c r="U4575" s="86" t="str">
        <f t="shared" si="1104"/>
        <v/>
      </c>
      <c r="V4575" s="95" t="str">
        <f t="shared" si="1111"/>
        <v/>
      </c>
      <c r="W4575" s="90" t="s">
        <v>221</v>
      </c>
      <c r="X4575" s="99"/>
      <c r="Y4575" s="99"/>
      <c r="AE4575" s="92" t="str">
        <f t="shared" si="1112"/>
        <v/>
      </c>
      <c r="AF4575" s="96" t="str">
        <f t="shared" si="1113"/>
        <v>&lt;a name='19000100'&gt;&lt;b&gt;: 0 - Orange Pinky [O St NW between 9th &amp; 10th, WDC]&lt;/b&gt;&lt;/a&gt;&lt;br&gt;</v>
      </c>
      <c r="AG4575" s="97">
        <f t="shared" si="1114"/>
        <v>1900</v>
      </c>
      <c r="AH4575" s="97" t="str">
        <f t="shared" si="1115"/>
        <v>01</v>
      </c>
      <c r="AI4575" s="97" t="str">
        <f t="shared" si="1116"/>
        <v>00</v>
      </c>
      <c r="AJ4575" s="97" t="str">
        <f t="shared" si="1117"/>
        <v>19000100</v>
      </c>
    </row>
    <row r="4576" spans="6:36" ht="12" customHeight="1" x14ac:dyDescent="0.15">
      <c r="F4576" s="86" t="str">
        <f t="shared" si="1106"/>
        <v>Saturday</v>
      </c>
      <c r="H4576" s="92" t="str">
        <f>VLOOKUP(MONTH(G4576),VLOOKUP!$W$1:$X$24,2)</f>
        <v>January</v>
      </c>
      <c r="I4576" s="92" t="str">
        <f t="shared" si="1107"/>
        <v/>
      </c>
      <c r="J4576" s="93" t="s">
        <v>847</v>
      </c>
      <c r="L4576" s="86" t="str">
        <f t="shared" si="1118"/>
        <v>Orange Pinky [O St NW between 9th &amp; 10th, WDC]</v>
      </c>
      <c r="M4576" s="86">
        <f t="shared" si="1108"/>
        <v>0</v>
      </c>
      <c r="N4576" s="93" t="str">
        <f t="shared" si="1105"/>
        <v>Orange Pinky [O St NW between 9th &amp; 10th, WDC]</v>
      </c>
      <c r="O4576" s="94"/>
      <c r="S4576" s="95">
        <f t="shared" si="1109"/>
        <v>0</v>
      </c>
      <c r="T4576" s="86" t="str">
        <f t="shared" si="1110"/>
        <v/>
      </c>
      <c r="U4576" s="86" t="str">
        <f t="shared" si="1104"/>
        <v/>
      </c>
      <c r="V4576" s="95" t="str">
        <f t="shared" si="1111"/>
        <v/>
      </c>
      <c r="W4576" s="90" t="s">
        <v>221</v>
      </c>
      <c r="AE4576" s="92" t="str">
        <f t="shared" si="1112"/>
        <v/>
      </c>
      <c r="AF4576" s="96" t="str">
        <f t="shared" si="1113"/>
        <v>&lt;a name='19000100'&gt;&lt;b&gt;: 0 - Orange Pinky [O St NW between 9th &amp; 10th, WDC]&lt;/b&gt;&lt;/a&gt;&lt;br&gt;</v>
      </c>
      <c r="AG4576" s="97">
        <f t="shared" si="1114"/>
        <v>1900</v>
      </c>
      <c r="AH4576" s="97" t="str">
        <f t="shared" si="1115"/>
        <v>01</v>
      </c>
      <c r="AI4576" s="97" t="str">
        <f t="shared" si="1116"/>
        <v>00</v>
      </c>
      <c r="AJ4576" s="97" t="str">
        <f t="shared" si="1117"/>
        <v>19000100</v>
      </c>
    </row>
    <row r="4577" spans="6:36" ht="12" customHeight="1" x14ac:dyDescent="0.15">
      <c r="F4577" s="86" t="str">
        <f t="shared" si="1106"/>
        <v>Saturday</v>
      </c>
      <c r="H4577" s="92" t="str">
        <f>VLOOKUP(MONTH(G4577),VLOOKUP!$W$1:$X$24,2)</f>
        <v>January</v>
      </c>
      <c r="I4577" s="92" t="str">
        <f t="shared" si="1107"/>
        <v/>
      </c>
      <c r="J4577" s="93" t="s">
        <v>847</v>
      </c>
      <c r="L4577" s="86" t="str">
        <f t="shared" si="1118"/>
        <v>Orange Pinky [O St NW between 9th &amp; 10th, WDC]</v>
      </c>
      <c r="M4577" s="86">
        <f t="shared" si="1108"/>
        <v>0</v>
      </c>
      <c r="N4577" s="93" t="str">
        <f t="shared" si="1105"/>
        <v>Orange Pinky [O St NW between 9th &amp; 10th, WDC]</v>
      </c>
      <c r="O4577" s="94"/>
      <c r="S4577" s="95">
        <f t="shared" si="1109"/>
        <v>0</v>
      </c>
      <c r="T4577" s="86" t="str">
        <f t="shared" si="1110"/>
        <v/>
      </c>
      <c r="U4577" s="86" t="str">
        <f t="shared" si="1104"/>
        <v/>
      </c>
      <c r="V4577" s="95" t="str">
        <f t="shared" si="1111"/>
        <v/>
      </c>
      <c r="W4577" s="90" t="s">
        <v>221</v>
      </c>
      <c r="AE4577" s="92" t="str">
        <f t="shared" si="1112"/>
        <v/>
      </c>
      <c r="AF4577" s="96" t="str">
        <f t="shared" si="1113"/>
        <v>&lt;a name='19000100'&gt;&lt;b&gt;: 0 - Orange Pinky [O St NW between 9th &amp; 10th, WDC]&lt;/b&gt;&lt;/a&gt;&lt;br&gt;</v>
      </c>
      <c r="AG4577" s="97">
        <f t="shared" si="1114"/>
        <v>1900</v>
      </c>
      <c r="AH4577" s="97" t="str">
        <f t="shared" si="1115"/>
        <v>01</v>
      </c>
      <c r="AI4577" s="97" t="str">
        <f t="shared" si="1116"/>
        <v>00</v>
      </c>
      <c r="AJ4577" s="97" t="str">
        <f t="shared" si="1117"/>
        <v>19000100</v>
      </c>
    </row>
    <row r="4578" spans="6:36" ht="12" customHeight="1" x14ac:dyDescent="0.15">
      <c r="F4578" s="86" t="str">
        <f t="shared" si="1106"/>
        <v>Saturday</v>
      </c>
      <c r="H4578" s="92" t="str">
        <f>VLOOKUP(MONTH(G4578),VLOOKUP!$W$1:$X$24,2)</f>
        <v>January</v>
      </c>
      <c r="I4578" s="92" t="str">
        <f t="shared" si="1107"/>
        <v/>
      </c>
      <c r="J4578" s="93" t="s">
        <v>847</v>
      </c>
      <c r="L4578" s="86" t="str">
        <f t="shared" si="1118"/>
        <v>Orange Pinky [O St NW between 9th &amp; 10th, WDC]</v>
      </c>
      <c r="M4578" s="86">
        <f t="shared" si="1108"/>
        <v>0</v>
      </c>
      <c r="N4578" s="93" t="str">
        <f t="shared" si="1105"/>
        <v>Orange Pinky [O St NW between 9th &amp; 10th, WDC]</v>
      </c>
      <c r="O4578" s="94"/>
      <c r="S4578" s="95">
        <f t="shared" si="1109"/>
        <v>0</v>
      </c>
      <c r="T4578" s="86" t="str">
        <f t="shared" si="1110"/>
        <v/>
      </c>
      <c r="U4578" s="86" t="str">
        <f t="shared" si="1104"/>
        <v/>
      </c>
      <c r="V4578" s="95" t="str">
        <f t="shared" si="1111"/>
        <v/>
      </c>
      <c r="W4578" s="90" t="s">
        <v>221</v>
      </c>
      <c r="AE4578" s="92" t="str">
        <f t="shared" si="1112"/>
        <v/>
      </c>
      <c r="AF4578" s="96" t="str">
        <f t="shared" si="1113"/>
        <v>&lt;a name='19000100'&gt;&lt;b&gt;: 0 - Orange Pinky [O St NW between 9th &amp; 10th, WDC]&lt;/b&gt;&lt;/a&gt;&lt;br&gt;</v>
      </c>
      <c r="AG4578" s="97">
        <f t="shared" si="1114"/>
        <v>1900</v>
      </c>
      <c r="AH4578" s="97" t="str">
        <f t="shared" si="1115"/>
        <v>01</v>
      </c>
      <c r="AI4578" s="97" t="str">
        <f t="shared" si="1116"/>
        <v>00</v>
      </c>
      <c r="AJ4578" s="97" t="str">
        <f t="shared" si="1117"/>
        <v>19000100</v>
      </c>
    </row>
    <row r="4579" spans="6:36" ht="12" customHeight="1" x14ac:dyDescent="0.15">
      <c r="F4579" s="86" t="str">
        <f t="shared" si="1106"/>
        <v>Saturday</v>
      </c>
      <c r="G4579" s="91"/>
      <c r="H4579" s="92" t="str">
        <f>VLOOKUP(MONTH(G4579),VLOOKUP!$W$1:$X$24,2)</f>
        <v>January</v>
      </c>
      <c r="I4579" s="92" t="str">
        <f t="shared" si="1107"/>
        <v/>
      </c>
      <c r="J4579" s="93" t="s">
        <v>1225</v>
      </c>
      <c r="L4579" s="86" t="str">
        <f t="shared" si="1118"/>
        <v>Oregon Ridge Park [13401 Beaver Dam Road, Cockeysville, MD]</v>
      </c>
      <c r="M4579" s="86">
        <f t="shared" si="1108"/>
        <v>0</v>
      </c>
      <c r="N4579" s="93" t="str">
        <f t="shared" si="1105"/>
        <v>Oregon Ridge Park [13401 Beaver Dam Road, Cockeysville, MD]</v>
      </c>
      <c r="O4579" s="90"/>
      <c r="S4579" s="95">
        <f t="shared" si="1109"/>
        <v>0</v>
      </c>
      <c r="T4579" s="86" t="str">
        <f t="shared" si="1110"/>
        <v/>
      </c>
      <c r="U4579" s="86" t="str">
        <f t="shared" si="1104"/>
        <v/>
      </c>
      <c r="V4579" s="95" t="str">
        <f t="shared" si="1111"/>
        <v/>
      </c>
      <c r="W4579" s="90" t="s">
        <v>221</v>
      </c>
      <c r="AE4579" s="92" t="str">
        <f t="shared" si="1112"/>
        <v/>
      </c>
      <c r="AF4579" s="96" t="str">
        <f t="shared" si="1113"/>
        <v>&lt;a name='19000100'&gt;&lt;b&gt;: 0 - Oregon Ridge Park [13401 Beaver Dam Road, Cockeysville, MD]&lt;/b&gt;&lt;/a&gt;&lt;br&gt;</v>
      </c>
      <c r="AG4579" s="97">
        <f t="shared" si="1114"/>
        <v>1900</v>
      </c>
      <c r="AH4579" s="97" t="str">
        <f t="shared" si="1115"/>
        <v>01</v>
      </c>
      <c r="AI4579" s="97" t="str">
        <f t="shared" si="1116"/>
        <v>00</v>
      </c>
      <c r="AJ4579" s="97" t="str">
        <f t="shared" si="1117"/>
        <v>19000100</v>
      </c>
    </row>
    <row r="4580" spans="6:36" ht="12" customHeight="1" x14ac:dyDescent="0.15">
      <c r="F4580" s="86" t="str">
        <f t="shared" si="1106"/>
        <v>Saturday</v>
      </c>
      <c r="G4580" s="91"/>
      <c r="H4580" s="92" t="str">
        <f>VLOOKUP(MONTH(G4580),VLOOKUP!$W$1:$X$24,2)</f>
        <v>January</v>
      </c>
      <c r="I4580" s="92" t="str">
        <f t="shared" si="1107"/>
        <v/>
      </c>
      <c r="J4580" s="93" t="s">
        <v>1225</v>
      </c>
      <c r="L4580" s="86" t="str">
        <f t="shared" si="1118"/>
        <v>Oregon Ridge Park [13401 Beaver Dam Road, Cockeysville, MD]</v>
      </c>
      <c r="M4580" s="86">
        <f t="shared" si="1108"/>
        <v>0</v>
      </c>
      <c r="N4580" s="93" t="str">
        <f t="shared" si="1105"/>
        <v>Oregon Ridge Park [13401 Beaver Dam Road, Cockeysville, MD]</v>
      </c>
      <c r="O4580" s="90"/>
      <c r="S4580" s="95">
        <f t="shared" si="1109"/>
        <v>0</v>
      </c>
      <c r="T4580" s="86" t="str">
        <f t="shared" si="1110"/>
        <v/>
      </c>
      <c r="U4580" s="86" t="str">
        <f t="shared" si="1104"/>
        <v/>
      </c>
      <c r="V4580" s="95" t="str">
        <f t="shared" si="1111"/>
        <v/>
      </c>
      <c r="W4580" s="90" t="s">
        <v>221</v>
      </c>
      <c r="AE4580" s="92" t="str">
        <f t="shared" si="1112"/>
        <v/>
      </c>
      <c r="AF4580" s="96" t="str">
        <f t="shared" si="1113"/>
        <v>&lt;a name='19000100'&gt;&lt;b&gt;: 0 - Oregon Ridge Park [13401 Beaver Dam Road, Cockeysville, MD]&lt;/b&gt;&lt;/a&gt;&lt;br&gt;</v>
      </c>
      <c r="AG4580" s="97">
        <f t="shared" si="1114"/>
        <v>1900</v>
      </c>
      <c r="AH4580" s="97" t="str">
        <f t="shared" si="1115"/>
        <v>01</v>
      </c>
      <c r="AI4580" s="97" t="str">
        <f t="shared" si="1116"/>
        <v>00</v>
      </c>
      <c r="AJ4580" s="97" t="str">
        <f t="shared" si="1117"/>
        <v>19000100</v>
      </c>
    </row>
    <row r="4581" spans="6:36" ht="12" customHeight="1" x14ac:dyDescent="0.15">
      <c r="F4581" s="86" t="str">
        <f t="shared" si="1106"/>
        <v>Saturday</v>
      </c>
      <c r="G4581" s="91"/>
      <c r="H4581" s="92" t="str">
        <f>VLOOKUP(MONTH(G4581),VLOOKUP!$W$1:$X$24,2)</f>
        <v>January</v>
      </c>
      <c r="I4581" s="92" t="str">
        <f t="shared" si="1107"/>
        <v/>
      </c>
      <c r="J4581" s="93" t="s">
        <v>1225</v>
      </c>
      <c r="L4581" s="86" t="str">
        <f t="shared" si="1118"/>
        <v>Oregon Ridge Park [13401 Beaver Dam Road, Cockeysville, MD]</v>
      </c>
      <c r="M4581" s="86">
        <f t="shared" si="1108"/>
        <v>0</v>
      </c>
      <c r="N4581" s="93" t="str">
        <f t="shared" si="1105"/>
        <v>Oregon Ridge Park [13401 Beaver Dam Road, Cockeysville, MD]</v>
      </c>
      <c r="O4581" s="90"/>
      <c r="S4581" s="95">
        <f t="shared" si="1109"/>
        <v>0</v>
      </c>
      <c r="T4581" s="86" t="str">
        <f t="shared" si="1110"/>
        <v/>
      </c>
      <c r="U4581" s="86" t="str">
        <f t="shared" si="1104"/>
        <v/>
      </c>
      <c r="V4581" s="95" t="str">
        <f t="shared" si="1111"/>
        <v/>
      </c>
      <c r="W4581" s="90" t="s">
        <v>221</v>
      </c>
      <c r="X4581" s="99"/>
      <c r="Y4581" s="99"/>
      <c r="AE4581" s="92" t="str">
        <f t="shared" si="1112"/>
        <v/>
      </c>
      <c r="AF4581" s="96" t="str">
        <f t="shared" si="1113"/>
        <v>&lt;a name='19000100'&gt;&lt;b&gt;: 0 - Oregon Ridge Park [13401 Beaver Dam Road, Cockeysville, MD]&lt;/b&gt;&lt;/a&gt;&lt;br&gt;</v>
      </c>
      <c r="AG4581" s="97">
        <f t="shared" si="1114"/>
        <v>1900</v>
      </c>
      <c r="AH4581" s="97" t="str">
        <f t="shared" si="1115"/>
        <v>01</v>
      </c>
      <c r="AI4581" s="97" t="str">
        <f t="shared" si="1116"/>
        <v>00</v>
      </c>
      <c r="AJ4581" s="97" t="str">
        <f t="shared" si="1117"/>
        <v>19000100</v>
      </c>
    </row>
    <row r="4582" spans="6:36" ht="12" customHeight="1" x14ac:dyDescent="0.15">
      <c r="F4582" s="86" t="str">
        <f t="shared" si="1106"/>
        <v>Saturday</v>
      </c>
      <c r="G4582" s="91"/>
      <c r="H4582" s="92" t="str">
        <f>VLOOKUP(MONTH(G4582),VLOOKUP!$W$1:$X$24,2)</f>
        <v>January</v>
      </c>
      <c r="I4582" s="92" t="str">
        <f t="shared" si="1107"/>
        <v/>
      </c>
      <c r="J4582" s="93" t="s">
        <v>1225</v>
      </c>
      <c r="L4582" s="86" t="str">
        <f t="shared" si="1118"/>
        <v>Oregon Ridge Park [13401 Beaver Dam Road, Cockeysville, MD]</v>
      </c>
      <c r="M4582" s="86">
        <f t="shared" si="1108"/>
        <v>0</v>
      </c>
      <c r="N4582" s="93" t="str">
        <f t="shared" si="1105"/>
        <v>Oregon Ridge Park [13401 Beaver Dam Road, Cockeysville, MD]</v>
      </c>
      <c r="O4582" s="90"/>
      <c r="S4582" s="95">
        <f t="shared" si="1109"/>
        <v>0</v>
      </c>
      <c r="T4582" s="86" t="str">
        <f t="shared" si="1110"/>
        <v/>
      </c>
      <c r="U4582" s="86" t="str">
        <f t="shared" si="1104"/>
        <v/>
      </c>
      <c r="V4582" s="95" t="str">
        <f t="shared" si="1111"/>
        <v/>
      </c>
      <c r="W4582" s="90" t="s">
        <v>221</v>
      </c>
      <c r="AE4582" s="92" t="str">
        <f t="shared" si="1112"/>
        <v/>
      </c>
      <c r="AF4582" s="96" t="str">
        <f t="shared" si="1113"/>
        <v>&lt;a name='19000100'&gt;&lt;b&gt;: 0 - Oregon Ridge Park [13401 Beaver Dam Road, Cockeysville, MD]&lt;/b&gt;&lt;/a&gt;&lt;br&gt;</v>
      </c>
      <c r="AG4582" s="97">
        <f t="shared" si="1114"/>
        <v>1900</v>
      </c>
      <c r="AH4582" s="97" t="str">
        <f t="shared" si="1115"/>
        <v>01</v>
      </c>
      <c r="AI4582" s="97" t="str">
        <f t="shared" si="1116"/>
        <v>00</v>
      </c>
      <c r="AJ4582" s="97" t="str">
        <f t="shared" si="1117"/>
        <v>19000100</v>
      </c>
    </row>
    <row r="4583" spans="6:36" ht="12" customHeight="1" x14ac:dyDescent="0.15">
      <c r="F4583" s="86" t="str">
        <f t="shared" si="1106"/>
        <v>Saturday</v>
      </c>
      <c r="G4583" s="91"/>
      <c r="H4583" s="92" t="str">
        <f>VLOOKUP(MONTH(G4583),VLOOKUP!$W$1:$X$24,2)</f>
        <v>January</v>
      </c>
      <c r="I4583" s="92" t="str">
        <f t="shared" si="1107"/>
        <v/>
      </c>
      <c r="J4583" s="93" t="s">
        <v>1225</v>
      </c>
      <c r="L4583" s="86" t="str">
        <f t="shared" si="1118"/>
        <v>Oregon Ridge Park [13401 Beaver Dam Road, Cockeysville, MD]</v>
      </c>
      <c r="M4583" s="86">
        <f t="shared" si="1108"/>
        <v>0</v>
      </c>
      <c r="N4583" s="93" t="str">
        <f t="shared" si="1105"/>
        <v>Oregon Ridge Park [13401 Beaver Dam Road, Cockeysville, MD]</v>
      </c>
      <c r="O4583" s="90"/>
      <c r="S4583" s="95">
        <f t="shared" si="1109"/>
        <v>0</v>
      </c>
      <c r="T4583" s="86" t="str">
        <f t="shared" si="1110"/>
        <v/>
      </c>
      <c r="U4583" s="86" t="str">
        <f t="shared" si="1104"/>
        <v/>
      </c>
      <c r="V4583" s="95" t="str">
        <f t="shared" si="1111"/>
        <v/>
      </c>
      <c r="W4583" s="90" t="s">
        <v>221</v>
      </c>
      <c r="X4583" s="99"/>
      <c r="Y4583" s="99"/>
      <c r="AE4583" s="92" t="str">
        <f t="shared" si="1112"/>
        <v/>
      </c>
      <c r="AF4583" s="96" t="str">
        <f t="shared" si="1113"/>
        <v>&lt;a name='19000100'&gt;&lt;b&gt;: 0 - Oregon Ridge Park [13401 Beaver Dam Road, Cockeysville, MD]&lt;/b&gt;&lt;/a&gt;&lt;br&gt;</v>
      </c>
      <c r="AG4583" s="97">
        <f t="shared" si="1114"/>
        <v>1900</v>
      </c>
      <c r="AH4583" s="97" t="str">
        <f t="shared" si="1115"/>
        <v>01</v>
      </c>
      <c r="AI4583" s="97" t="str">
        <f t="shared" si="1116"/>
        <v>00</v>
      </c>
      <c r="AJ4583" s="97" t="str">
        <f t="shared" si="1117"/>
        <v>19000100</v>
      </c>
    </row>
    <row r="4584" spans="6:36" ht="12" customHeight="1" x14ac:dyDescent="0.15">
      <c r="F4584" s="86" t="str">
        <f t="shared" si="1106"/>
        <v>Saturday</v>
      </c>
      <c r="G4584" s="91"/>
      <c r="H4584" s="92" t="str">
        <f>VLOOKUP(MONTH(G4584),VLOOKUP!$W$1:$X$24,2)</f>
        <v>January</v>
      </c>
      <c r="I4584" s="92" t="str">
        <f t="shared" si="1107"/>
        <v/>
      </c>
      <c r="J4584" s="93" t="s">
        <v>403</v>
      </c>
      <c r="L4584" s="86" t="str">
        <f t="shared" si="1118"/>
        <v>Orion Sound Studios [2903 Whittington Ave, Suite C, Baltimore, MD]</v>
      </c>
      <c r="M4584" s="86">
        <f t="shared" si="1108"/>
        <v>0</v>
      </c>
      <c r="N4584" s="93" t="str">
        <f t="shared" si="1105"/>
        <v>Orion Sound Studios [2903 Whittington Ave, Suite C, Baltimore, MD]</v>
      </c>
      <c r="O4584" s="90"/>
      <c r="S4584" s="95">
        <f t="shared" si="1109"/>
        <v>0</v>
      </c>
      <c r="T4584" s="86" t="str">
        <f t="shared" si="1110"/>
        <v/>
      </c>
      <c r="U4584" s="86" t="str">
        <f t="shared" si="1104"/>
        <v/>
      </c>
      <c r="V4584" s="95" t="str">
        <f t="shared" si="1111"/>
        <v/>
      </c>
      <c r="AE4584" s="92" t="str">
        <f t="shared" si="1112"/>
        <v/>
      </c>
      <c r="AF4584" s="96" t="str">
        <f t="shared" si="1113"/>
        <v>&lt;a name='19000100'&gt;&lt;b&gt;: 0 - Orion Sound Studios [2903 Whittington Ave, Suite C, Baltimore, MD]&lt;/b&gt;&lt;/a&gt;&lt;br&gt;</v>
      </c>
      <c r="AG4584" s="97">
        <f t="shared" si="1114"/>
        <v>1900</v>
      </c>
      <c r="AH4584" s="97" t="str">
        <f t="shared" si="1115"/>
        <v>01</v>
      </c>
      <c r="AI4584" s="97" t="str">
        <f t="shared" si="1116"/>
        <v>00</v>
      </c>
      <c r="AJ4584" s="97" t="str">
        <f t="shared" si="1117"/>
        <v>19000100</v>
      </c>
    </row>
    <row r="4585" spans="6:36" ht="12" customHeight="1" x14ac:dyDescent="0.15">
      <c r="F4585" s="86" t="str">
        <f t="shared" si="1106"/>
        <v>Saturday</v>
      </c>
      <c r="G4585" s="91"/>
      <c r="H4585" s="92" t="str">
        <f>VLOOKUP(MONTH(G4585),VLOOKUP!$W$1:$X$24,2)</f>
        <v>January</v>
      </c>
      <c r="I4585" s="92" t="str">
        <f t="shared" si="1107"/>
        <v/>
      </c>
      <c r="J4585" s="93" t="s">
        <v>403</v>
      </c>
      <c r="L4585" s="86" t="str">
        <f t="shared" si="1118"/>
        <v>Orion Sound Studios [2903 Whittington Ave, Suite C, Baltimore, MD]</v>
      </c>
      <c r="M4585" s="86">
        <f t="shared" si="1108"/>
        <v>0</v>
      </c>
      <c r="N4585" s="93" t="str">
        <f t="shared" si="1105"/>
        <v>Orion Sound Studios [2903 Whittington Ave, Suite C, Baltimore, MD]</v>
      </c>
      <c r="O4585" s="90"/>
      <c r="S4585" s="95">
        <f t="shared" si="1109"/>
        <v>0</v>
      </c>
      <c r="T4585" s="86" t="str">
        <f t="shared" si="1110"/>
        <v/>
      </c>
      <c r="U4585" s="86" t="str">
        <f t="shared" ref="U4585:U4642" si="1119">IF(ISBLANK(G4585),"","&amp;#149; "&amp;IF(ISBLANK(C4585),"","&lt;S&gt;")&amp;I4585&amp;IF(ISBLANK(A4585),""," - &lt;a href='recommended.php#"&amp;AJ4585&amp;"'&gt;&lt;b&gt;&lt;em&gt;&lt;font color='#9C004D'&gt;RECOMMENDED&lt;/font&gt;&lt;/em&gt;&lt;/b&gt;&lt;/a&gt;")&amp;" - "&amp;M4585&amp;IF(ISBLANK(K4585),K4585," - &lt;b&gt;"&amp;K4585&amp;"&lt;/b&gt; ")&amp;IF(B4585="Sold Out"," - &lt;font color='#000099'&gt;&lt;b&gt;&lt;I&gt;sold out&lt;/I&gt;&lt;/b&gt;&lt;/font&gt;","")&amp;IF(ISBLANK(C4585),"","&lt;/S&gt; &lt;b&gt;"&amp;C4585&amp;"&lt;/b&gt;")&amp;"&lt;p&gt;")</f>
        <v/>
      </c>
      <c r="V4585" s="95" t="str">
        <f t="shared" si="1111"/>
        <v/>
      </c>
      <c r="AE4585" s="92" t="str">
        <f t="shared" si="1112"/>
        <v/>
      </c>
      <c r="AF4585" s="96" t="str">
        <f t="shared" si="1113"/>
        <v>&lt;a name='19000100'&gt;&lt;b&gt;: 0 - Orion Sound Studios [2903 Whittington Ave, Suite C, Baltimore, MD]&lt;/b&gt;&lt;/a&gt;&lt;br&gt;</v>
      </c>
      <c r="AG4585" s="97">
        <f t="shared" si="1114"/>
        <v>1900</v>
      </c>
      <c r="AH4585" s="97" t="str">
        <f t="shared" si="1115"/>
        <v>01</v>
      </c>
      <c r="AI4585" s="97" t="str">
        <f t="shared" si="1116"/>
        <v>00</v>
      </c>
      <c r="AJ4585" s="97" t="str">
        <f t="shared" si="1117"/>
        <v>19000100</v>
      </c>
    </row>
    <row r="4586" spans="6:36" ht="12" customHeight="1" x14ac:dyDescent="0.15">
      <c r="F4586" s="86" t="str">
        <f t="shared" si="1106"/>
        <v>Saturday</v>
      </c>
      <c r="G4586" s="91"/>
      <c r="H4586" s="92" t="str">
        <f>VLOOKUP(MONTH(G4586),VLOOKUP!$W$1:$X$24,2)</f>
        <v>January</v>
      </c>
      <c r="I4586" s="92" t="str">
        <f t="shared" si="1107"/>
        <v/>
      </c>
      <c r="J4586" s="93" t="s">
        <v>403</v>
      </c>
      <c r="L4586" s="86" t="str">
        <f t="shared" si="1118"/>
        <v>Orion Sound Studios [2903 Whittington Ave, Suite C, Baltimore, MD]</v>
      </c>
      <c r="M4586" s="86">
        <f t="shared" si="1108"/>
        <v>0</v>
      </c>
      <c r="N4586" s="93" t="str">
        <f t="shared" si="1105"/>
        <v>Orion Sound Studios [2903 Whittington Ave, Suite C, Baltimore, MD]</v>
      </c>
      <c r="O4586" s="90"/>
      <c r="S4586" s="95">
        <f t="shared" si="1109"/>
        <v>0</v>
      </c>
      <c r="T4586" s="86" t="str">
        <f t="shared" si="1110"/>
        <v/>
      </c>
      <c r="U4586" s="86" t="str">
        <f t="shared" si="1119"/>
        <v/>
      </c>
      <c r="V4586" s="95" t="str">
        <f t="shared" si="1111"/>
        <v/>
      </c>
      <c r="AE4586" s="92" t="str">
        <f t="shared" si="1112"/>
        <v/>
      </c>
      <c r="AF4586" s="96" t="str">
        <f t="shared" si="1113"/>
        <v>&lt;a name='19000100'&gt;&lt;b&gt;: 0 - Orion Sound Studios [2903 Whittington Ave, Suite C, Baltimore, MD]&lt;/b&gt;&lt;/a&gt;&lt;br&gt;</v>
      </c>
      <c r="AG4586" s="97">
        <f t="shared" si="1114"/>
        <v>1900</v>
      </c>
      <c r="AH4586" s="97" t="str">
        <f t="shared" si="1115"/>
        <v>01</v>
      </c>
      <c r="AI4586" s="97" t="str">
        <f t="shared" si="1116"/>
        <v>00</v>
      </c>
      <c r="AJ4586" s="97" t="str">
        <f t="shared" si="1117"/>
        <v>19000100</v>
      </c>
    </row>
    <row r="4587" spans="6:36" ht="12" customHeight="1" x14ac:dyDescent="0.15">
      <c r="F4587" s="86" t="str">
        <f t="shared" si="1106"/>
        <v>Saturday</v>
      </c>
      <c r="G4587" s="91"/>
      <c r="H4587" s="92" t="str">
        <f>VLOOKUP(MONTH(G4587),VLOOKUP!$W$1:$X$24,2)</f>
        <v>January</v>
      </c>
      <c r="I4587" s="92" t="str">
        <f t="shared" si="1107"/>
        <v/>
      </c>
      <c r="J4587" s="93" t="s">
        <v>1713</v>
      </c>
      <c r="L4587" s="86" t="str">
        <f t="shared" si="1118"/>
        <v>Otherfeels House [3408 Brown St NW, WDC]</v>
      </c>
      <c r="M4587" s="86">
        <f t="shared" si="1108"/>
        <v>0</v>
      </c>
      <c r="N4587" s="93" t="str">
        <f t="shared" si="1105"/>
        <v>Otherfeels House [3408 Brown St NW, WDC]</v>
      </c>
      <c r="O4587" s="94"/>
      <c r="S4587" s="95">
        <f t="shared" si="1109"/>
        <v>0</v>
      </c>
      <c r="T4587" s="86" t="str">
        <f t="shared" si="1110"/>
        <v/>
      </c>
      <c r="U4587" s="86" t="str">
        <f t="shared" si="1119"/>
        <v/>
      </c>
      <c r="V4587" s="95" t="str">
        <f t="shared" si="1111"/>
        <v/>
      </c>
      <c r="AE4587" s="92" t="str">
        <f t="shared" si="1112"/>
        <v/>
      </c>
      <c r="AF4587" s="96" t="str">
        <f t="shared" si="1113"/>
        <v>&lt;a name='19000100'&gt;&lt;b&gt;: 0 - Otherfeels House [3408 Brown St NW, WDC]&lt;/b&gt;&lt;/a&gt;&lt;br&gt;</v>
      </c>
      <c r="AG4587" s="97">
        <f t="shared" si="1114"/>
        <v>1900</v>
      </c>
      <c r="AH4587" s="97" t="str">
        <f t="shared" si="1115"/>
        <v>01</v>
      </c>
      <c r="AI4587" s="97" t="str">
        <f t="shared" si="1116"/>
        <v>00</v>
      </c>
      <c r="AJ4587" s="97" t="str">
        <f t="shared" si="1117"/>
        <v>19000100</v>
      </c>
    </row>
    <row r="4588" spans="6:36" ht="12" customHeight="1" x14ac:dyDescent="0.15">
      <c r="F4588" s="86" t="str">
        <f t="shared" si="1106"/>
        <v>Saturday</v>
      </c>
      <c r="G4588" s="91"/>
      <c r="H4588" s="92" t="str">
        <f>VLOOKUP(MONTH(G4588),VLOOKUP!$W$1:$X$24,2)</f>
        <v>January</v>
      </c>
      <c r="I4588" s="92" t="str">
        <f t="shared" si="1107"/>
        <v/>
      </c>
      <c r="J4588" s="93" t="s">
        <v>1713</v>
      </c>
      <c r="L4588" s="86" t="str">
        <f t="shared" si="1118"/>
        <v>Otherfeels House [3408 Brown St NW, WDC]</v>
      </c>
      <c r="M4588" s="86">
        <f t="shared" si="1108"/>
        <v>0</v>
      </c>
      <c r="N4588" s="93" t="str">
        <f t="shared" si="1105"/>
        <v>Otherfeels House [3408 Brown St NW, WDC]</v>
      </c>
      <c r="O4588" s="94"/>
      <c r="S4588" s="95">
        <f t="shared" si="1109"/>
        <v>0</v>
      </c>
      <c r="T4588" s="86" t="str">
        <f t="shared" si="1110"/>
        <v/>
      </c>
      <c r="U4588" s="86" t="str">
        <f t="shared" si="1119"/>
        <v/>
      </c>
      <c r="V4588" s="95" t="str">
        <f t="shared" si="1111"/>
        <v/>
      </c>
      <c r="AE4588" s="92" t="str">
        <f t="shared" si="1112"/>
        <v/>
      </c>
      <c r="AF4588" s="96" t="str">
        <f t="shared" si="1113"/>
        <v>&lt;a name='19000100'&gt;&lt;b&gt;: 0 - Otherfeels House [3408 Brown St NW, WDC]&lt;/b&gt;&lt;/a&gt;&lt;br&gt;</v>
      </c>
      <c r="AG4588" s="97">
        <f t="shared" si="1114"/>
        <v>1900</v>
      </c>
      <c r="AH4588" s="97" t="str">
        <f t="shared" si="1115"/>
        <v>01</v>
      </c>
      <c r="AI4588" s="97" t="str">
        <f t="shared" si="1116"/>
        <v>00</v>
      </c>
      <c r="AJ4588" s="97" t="str">
        <f t="shared" si="1117"/>
        <v>19000100</v>
      </c>
    </row>
    <row r="4589" spans="6:36" ht="12" customHeight="1" x14ac:dyDescent="0.15">
      <c r="F4589" s="86" t="str">
        <f t="shared" si="1106"/>
        <v>Saturday</v>
      </c>
      <c r="G4589" s="91"/>
      <c r="H4589" s="92" t="str">
        <f>VLOOKUP(MONTH(G4589),VLOOKUP!$W$1:$X$24,2)</f>
        <v>January</v>
      </c>
      <c r="I4589" s="92" t="str">
        <f t="shared" si="1107"/>
        <v/>
      </c>
      <c r="J4589" s="93" t="s">
        <v>1713</v>
      </c>
      <c r="L4589" s="86" t="str">
        <f t="shared" si="1118"/>
        <v>Otherfeels House [3408 Brown St NW, WDC]</v>
      </c>
      <c r="M4589" s="86">
        <f t="shared" si="1108"/>
        <v>0</v>
      </c>
      <c r="N4589" s="93" t="str">
        <f t="shared" si="1105"/>
        <v>Otherfeels House [3408 Brown St NW, WDC]</v>
      </c>
      <c r="O4589" s="94"/>
      <c r="S4589" s="95">
        <f t="shared" si="1109"/>
        <v>0</v>
      </c>
      <c r="T4589" s="86" t="str">
        <f t="shared" si="1110"/>
        <v/>
      </c>
      <c r="U4589" s="86" t="str">
        <f t="shared" si="1119"/>
        <v/>
      </c>
      <c r="V4589" s="95" t="str">
        <f t="shared" si="1111"/>
        <v/>
      </c>
      <c r="AE4589" s="92" t="str">
        <f t="shared" si="1112"/>
        <v/>
      </c>
      <c r="AF4589" s="96" t="str">
        <f t="shared" si="1113"/>
        <v>&lt;a name='19000100'&gt;&lt;b&gt;: 0 - Otherfeels House [3408 Brown St NW, WDC]&lt;/b&gt;&lt;/a&gt;&lt;br&gt;</v>
      </c>
      <c r="AG4589" s="97">
        <f t="shared" si="1114"/>
        <v>1900</v>
      </c>
      <c r="AH4589" s="97" t="str">
        <f t="shared" si="1115"/>
        <v>01</v>
      </c>
      <c r="AI4589" s="97" t="str">
        <f t="shared" si="1116"/>
        <v>00</v>
      </c>
      <c r="AJ4589" s="97" t="str">
        <f t="shared" si="1117"/>
        <v>19000100</v>
      </c>
    </row>
    <row r="4590" spans="6:36" ht="12" customHeight="1" x14ac:dyDescent="0.15">
      <c r="F4590" s="86" t="str">
        <f t="shared" si="1106"/>
        <v>Saturday</v>
      </c>
      <c r="G4590" s="91"/>
      <c r="H4590" s="92" t="str">
        <f>VLOOKUP(MONTH(G4590),VLOOKUP!$W$1:$X$24,2)</f>
        <v>January</v>
      </c>
      <c r="I4590" s="92" t="str">
        <f t="shared" si="1107"/>
        <v/>
      </c>
      <c r="J4590" s="93" t="s">
        <v>1713</v>
      </c>
      <c r="L4590" s="86" t="str">
        <f t="shared" si="1118"/>
        <v>Otherfeels House [3408 Brown St NW, WDC]</v>
      </c>
      <c r="M4590" s="86">
        <f t="shared" si="1108"/>
        <v>0</v>
      </c>
      <c r="N4590" s="93" t="str">
        <f t="shared" si="1105"/>
        <v>Otherfeels House [3408 Brown St NW, WDC]</v>
      </c>
      <c r="O4590" s="94"/>
      <c r="S4590" s="95">
        <f t="shared" si="1109"/>
        <v>0</v>
      </c>
      <c r="T4590" s="86" t="str">
        <f t="shared" si="1110"/>
        <v/>
      </c>
      <c r="U4590" s="86" t="str">
        <f t="shared" si="1119"/>
        <v/>
      </c>
      <c r="V4590" s="95" t="str">
        <f t="shared" si="1111"/>
        <v/>
      </c>
      <c r="AE4590" s="92" t="str">
        <f t="shared" si="1112"/>
        <v/>
      </c>
      <c r="AF4590" s="96" t="str">
        <f t="shared" si="1113"/>
        <v>&lt;a name='19000100'&gt;&lt;b&gt;: 0 - Otherfeels House [3408 Brown St NW, WDC]&lt;/b&gt;&lt;/a&gt;&lt;br&gt;</v>
      </c>
      <c r="AG4590" s="97">
        <f t="shared" si="1114"/>
        <v>1900</v>
      </c>
      <c r="AH4590" s="97" t="str">
        <f t="shared" si="1115"/>
        <v>01</v>
      </c>
      <c r="AI4590" s="97" t="str">
        <f t="shared" si="1116"/>
        <v>00</v>
      </c>
      <c r="AJ4590" s="97" t="str">
        <f t="shared" si="1117"/>
        <v>19000100</v>
      </c>
    </row>
    <row r="4591" spans="6:36" ht="12" customHeight="1" x14ac:dyDescent="0.15">
      <c r="F4591" s="86" t="str">
        <f t="shared" si="1106"/>
        <v>Saturday</v>
      </c>
      <c r="G4591" s="91"/>
      <c r="H4591" s="92" t="str">
        <f>VLOOKUP(MONTH(G4591),VLOOKUP!$W$1:$X$24,2)</f>
        <v>January</v>
      </c>
      <c r="I4591" s="92" t="str">
        <f t="shared" si="1107"/>
        <v/>
      </c>
      <c r="J4591" s="93" t="s">
        <v>1713</v>
      </c>
      <c r="L4591" s="86" t="str">
        <f t="shared" si="1118"/>
        <v>Otherfeels House [3408 Brown St NW, WDC]</v>
      </c>
      <c r="M4591" s="86">
        <f t="shared" si="1108"/>
        <v>0</v>
      </c>
      <c r="N4591" s="93" t="str">
        <f t="shared" si="1105"/>
        <v>Otherfeels House [3408 Brown St NW, WDC]</v>
      </c>
      <c r="O4591" s="94"/>
      <c r="S4591" s="95">
        <f t="shared" si="1109"/>
        <v>0</v>
      </c>
      <c r="T4591" s="86" t="str">
        <f t="shared" si="1110"/>
        <v/>
      </c>
      <c r="U4591" s="86" t="str">
        <f t="shared" si="1119"/>
        <v/>
      </c>
      <c r="V4591" s="95" t="str">
        <f t="shared" si="1111"/>
        <v/>
      </c>
      <c r="AE4591" s="92" t="str">
        <f t="shared" si="1112"/>
        <v/>
      </c>
      <c r="AF4591" s="96" t="str">
        <f t="shared" si="1113"/>
        <v>&lt;a name='19000100'&gt;&lt;b&gt;: 0 - Otherfeels House [3408 Brown St NW, WDC]&lt;/b&gt;&lt;/a&gt;&lt;br&gt;</v>
      </c>
      <c r="AG4591" s="97">
        <f t="shared" si="1114"/>
        <v>1900</v>
      </c>
      <c r="AH4591" s="97" t="str">
        <f t="shared" si="1115"/>
        <v>01</v>
      </c>
      <c r="AI4591" s="97" t="str">
        <f t="shared" si="1116"/>
        <v>00</v>
      </c>
      <c r="AJ4591" s="97" t="str">
        <f t="shared" si="1117"/>
        <v>19000100</v>
      </c>
    </row>
    <row r="4592" spans="6:36" ht="12" customHeight="1" x14ac:dyDescent="0.15">
      <c r="F4592" s="86" t="str">
        <f t="shared" si="1106"/>
        <v>Saturday</v>
      </c>
      <c r="G4592" s="91"/>
      <c r="H4592" s="92" t="str">
        <f>VLOOKUP(MONTH(G4592),VLOOKUP!$W$1:$X$24,2)</f>
        <v>January</v>
      </c>
      <c r="I4592" s="92" t="str">
        <f t="shared" si="1107"/>
        <v/>
      </c>
      <c r="J4592" s="93" t="s">
        <v>1713</v>
      </c>
      <c r="L4592" s="86" t="str">
        <f t="shared" si="1118"/>
        <v>Otherfeels House [3408 Brown St NW, WDC]</v>
      </c>
      <c r="M4592" s="86">
        <f t="shared" si="1108"/>
        <v>0</v>
      </c>
      <c r="N4592" s="93" t="str">
        <f t="shared" si="1105"/>
        <v>Otherfeels House [3408 Brown St NW, WDC]</v>
      </c>
      <c r="O4592" s="94"/>
      <c r="S4592" s="95">
        <f t="shared" si="1109"/>
        <v>0</v>
      </c>
      <c r="T4592" s="86" t="str">
        <f t="shared" si="1110"/>
        <v/>
      </c>
      <c r="U4592" s="86" t="str">
        <f t="shared" si="1119"/>
        <v/>
      </c>
      <c r="V4592" s="95" t="str">
        <f t="shared" si="1111"/>
        <v/>
      </c>
      <c r="AE4592" s="92" t="str">
        <f t="shared" si="1112"/>
        <v/>
      </c>
      <c r="AF4592" s="96" t="str">
        <f t="shared" si="1113"/>
        <v>&lt;a name='19000100'&gt;&lt;b&gt;: 0 - Otherfeels House [3408 Brown St NW, WDC]&lt;/b&gt;&lt;/a&gt;&lt;br&gt;</v>
      </c>
      <c r="AG4592" s="97">
        <f t="shared" si="1114"/>
        <v>1900</v>
      </c>
      <c r="AH4592" s="97" t="str">
        <f t="shared" si="1115"/>
        <v>01</v>
      </c>
      <c r="AI4592" s="97" t="str">
        <f t="shared" si="1116"/>
        <v>00</v>
      </c>
      <c r="AJ4592" s="97" t="str">
        <f t="shared" si="1117"/>
        <v>19000100</v>
      </c>
    </row>
    <row r="4593" spans="4:36" ht="12" customHeight="1" x14ac:dyDescent="0.15">
      <c r="F4593" s="86" t="str">
        <f t="shared" si="1106"/>
        <v>Saturday</v>
      </c>
      <c r="G4593" s="91"/>
      <c r="H4593" s="92" t="str">
        <f>VLOOKUP(MONTH(G4593),VLOOKUP!$W$1:$X$24,2)</f>
        <v>January</v>
      </c>
      <c r="I4593" s="92" t="str">
        <f t="shared" si="1107"/>
        <v/>
      </c>
      <c r="J4593" s="93" t="s">
        <v>1713</v>
      </c>
      <c r="L4593" s="86" t="str">
        <f t="shared" si="1118"/>
        <v>Otherfeels House [3408 Brown St NW, WDC]</v>
      </c>
      <c r="M4593" s="86">
        <f t="shared" si="1108"/>
        <v>0</v>
      </c>
      <c r="N4593" s="93" t="str">
        <f t="shared" si="1105"/>
        <v>Otherfeels House [3408 Brown St NW, WDC]</v>
      </c>
      <c r="O4593" s="94"/>
      <c r="S4593" s="95">
        <f t="shared" si="1109"/>
        <v>0</v>
      </c>
      <c r="T4593" s="86" t="str">
        <f t="shared" si="1110"/>
        <v/>
      </c>
      <c r="U4593" s="86" t="str">
        <f t="shared" si="1119"/>
        <v/>
      </c>
      <c r="V4593" s="95" t="str">
        <f t="shared" si="1111"/>
        <v/>
      </c>
      <c r="AE4593" s="92" t="str">
        <f t="shared" si="1112"/>
        <v/>
      </c>
      <c r="AF4593" s="96" t="str">
        <f t="shared" si="1113"/>
        <v>&lt;a name='19000100'&gt;&lt;b&gt;: 0 - Otherfeels House [3408 Brown St NW, WDC]&lt;/b&gt;&lt;/a&gt;&lt;br&gt;</v>
      </c>
      <c r="AG4593" s="97">
        <f t="shared" si="1114"/>
        <v>1900</v>
      </c>
      <c r="AH4593" s="97" t="str">
        <f t="shared" si="1115"/>
        <v>01</v>
      </c>
      <c r="AI4593" s="97" t="str">
        <f t="shared" si="1116"/>
        <v>00</v>
      </c>
      <c r="AJ4593" s="97" t="str">
        <f t="shared" si="1117"/>
        <v>19000100</v>
      </c>
    </row>
    <row r="4594" spans="4:36" ht="12" customHeight="1" x14ac:dyDescent="0.15">
      <c r="D4594" s="110"/>
      <c r="E4594" s="9"/>
      <c r="F4594" s="86" t="str">
        <f t="shared" si="1106"/>
        <v>Saturday</v>
      </c>
      <c r="G4594" s="91"/>
      <c r="H4594" s="92" t="str">
        <f>VLOOKUP(MONTH(G4594),VLOOKUP!$W$1:$X$24,2)</f>
        <v>January</v>
      </c>
      <c r="I4594" s="92" t="str">
        <f t="shared" si="1107"/>
        <v/>
      </c>
      <c r="J4594" s="106" t="s">
        <v>606</v>
      </c>
      <c r="L4594" s="86" t="str">
        <f t="shared" si="1118"/>
        <v>&lt;a href='ottobar.php' title='list by venue'&gt;Ottobar (Baltimore)&lt;/a&gt;</v>
      </c>
      <c r="M4594" s="86">
        <f t="shared" si="1108"/>
        <v>0</v>
      </c>
      <c r="N4594" s="86" t="str">
        <f>VLOOKUP(J4594,VLOOKUP!$A$2:$S$54,19,FALSE)&amp;J4594&amp;"&lt;/a&gt;"</f>
        <v>&lt;a href='ottobar.php' title='list by venue'&gt;Ottobar (Baltimore)&lt;/a&gt;</v>
      </c>
      <c r="O4594" s="1"/>
      <c r="P4594" s="106"/>
      <c r="Q4594" s="106"/>
      <c r="R4594" s="106"/>
      <c r="S4594" s="95">
        <f t="shared" si="1109"/>
        <v>0</v>
      </c>
      <c r="T4594" s="86" t="str">
        <f t="shared" si="1110"/>
        <v/>
      </c>
      <c r="U4594" s="86" t="str">
        <f t="shared" si="1119"/>
        <v/>
      </c>
      <c r="V4594" s="95" t="str">
        <f t="shared" si="1111"/>
        <v/>
      </c>
      <c r="AE4594" s="92" t="str">
        <f t="shared" si="1112"/>
        <v/>
      </c>
      <c r="AF4594" s="96" t="str">
        <f t="shared" si="1113"/>
        <v>&lt;a name='19000100'&gt;&lt;b&gt;: 0 - &lt;a href='ottobar.php' title='list by venue'&gt;Ottobar (Baltimore)&lt;/a&gt;&lt;/b&gt;&lt;/a&gt;&lt;br&gt;</v>
      </c>
      <c r="AG4594" s="97">
        <f t="shared" si="1114"/>
        <v>1900</v>
      </c>
      <c r="AH4594" s="97" t="str">
        <f t="shared" si="1115"/>
        <v>01</v>
      </c>
      <c r="AI4594" s="97" t="str">
        <f t="shared" si="1116"/>
        <v>00</v>
      </c>
      <c r="AJ4594" s="97" t="str">
        <f t="shared" si="1117"/>
        <v>19000100</v>
      </c>
    </row>
    <row r="4595" spans="4:36" ht="12" customHeight="1" x14ac:dyDescent="0.15">
      <c r="D4595" s="110"/>
      <c r="F4595" s="86" t="str">
        <f t="shared" si="1106"/>
        <v>Saturday</v>
      </c>
      <c r="G4595" s="91"/>
      <c r="H4595" s="92" t="str">
        <f>VLOOKUP(MONTH(G4595),VLOOKUP!$W$1:$X$24,2)</f>
        <v>January</v>
      </c>
      <c r="I4595" s="92" t="str">
        <f t="shared" si="1107"/>
        <v/>
      </c>
      <c r="J4595" s="106" t="s">
        <v>606</v>
      </c>
      <c r="L4595" s="86" t="str">
        <f t="shared" si="1118"/>
        <v>&lt;a href='ottobar.php' title='list by venue'&gt;Ottobar (Baltimore)&lt;/a&gt;</v>
      </c>
      <c r="M4595" s="86">
        <f t="shared" si="1108"/>
        <v>0</v>
      </c>
      <c r="N4595" s="86" t="str">
        <f>VLOOKUP(J4595,VLOOKUP!$A$2:$S$54,19,FALSE)&amp;J4595&amp;"&lt;/a&gt;"</f>
        <v>&lt;a href='ottobar.php' title='list by venue'&gt;Ottobar (Baltimore)&lt;/a&gt;</v>
      </c>
      <c r="O4595" s="106"/>
      <c r="P4595" s="106"/>
      <c r="Q4595" s="106"/>
      <c r="R4595" s="106"/>
      <c r="S4595" s="95">
        <f t="shared" si="1109"/>
        <v>0</v>
      </c>
      <c r="T4595" s="86" t="str">
        <f t="shared" si="1110"/>
        <v/>
      </c>
      <c r="U4595" s="86" t="str">
        <f t="shared" si="1119"/>
        <v/>
      </c>
      <c r="V4595" s="95" t="str">
        <f t="shared" si="1111"/>
        <v/>
      </c>
      <c r="AE4595" s="92" t="str">
        <f t="shared" si="1112"/>
        <v/>
      </c>
      <c r="AF4595" s="96" t="str">
        <f t="shared" si="1113"/>
        <v>&lt;a name='19000100'&gt;&lt;b&gt;: 0 - &lt;a href='ottobar.php' title='list by venue'&gt;Ottobar (Baltimore)&lt;/a&gt;&lt;/b&gt;&lt;/a&gt;&lt;br&gt;</v>
      </c>
      <c r="AG4595" s="97">
        <f t="shared" si="1114"/>
        <v>1900</v>
      </c>
      <c r="AH4595" s="97" t="str">
        <f t="shared" si="1115"/>
        <v>01</v>
      </c>
      <c r="AI4595" s="97" t="str">
        <f t="shared" si="1116"/>
        <v>00</v>
      </c>
      <c r="AJ4595" s="97" t="str">
        <f t="shared" si="1117"/>
        <v>19000100</v>
      </c>
    </row>
    <row r="4596" spans="4:36" ht="12" customHeight="1" x14ac:dyDescent="0.15">
      <c r="D4596" s="110"/>
      <c r="F4596" s="86" t="str">
        <f t="shared" si="1106"/>
        <v>Saturday</v>
      </c>
      <c r="G4596" s="91"/>
      <c r="H4596" s="92" t="str">
        <f>VLOOKUP(MONTH(G4596),VLOOKUP!$W$1:$X$24,2)</f>
        <v>January</v>
      </c>
      <c r="I4596" s="92" t="str">
        <f t="shared" si="1107"/>
        <v/>
      </c>
      <c r="J4596" s="106" t="s">
        <v>606</v>
      </c>
      <c r="L4596" s="86" t="str">
        <f t="shared" si="1118"/>
        <v>&lt;a href='ottobar.php' title='list by venue'&gt;Ottobar (Baltimore)&lt;/a&gt;</v>
      </c>
      <c r="M4596" s="86">
        <f t="shared" si="1108"/>
        <v>0</v>
      </c>
      <c r="N4596" s="86" t="str">
        <f>VLOOKUP(J4596,VLOOKUP!$A$2:$S$54,19,FALSE)&amp;J4596&amp;"&lt;/a&gt;"</f>
        <v>&lt;a href='ottobar.php' title='list by venue'&gt;Ottobar (Baltimore)&lt;/a&gt;</v>
      </c>
      <c r="O4596" s="106"/>
      <c r="P4596" s="106"/>
      <c r="Q4596" s="106"/>
      <c r="R4596" s="106"/>
      <c r="S4596" s="95">
        <f t="shared" si="1109"/>
        <v>0</v>
      </c>
      <c r="T4596" s="86" t="str">
        <f t="shared" si="1110"/>
        <v/>
      </c>
      <c r="U4596" s="86" t="str">
        <f t="shared" si="1119"/>
        <v/>
      </c>
      <c r="V4596" s="95" t="str">
        <f t="shared" si="1111"/>
        <v/>
      </c>
      <c r="AE4596" s="92" t="str">
        <f t="shared" si="1112"/>
        <v/>
      </c>
      <c r="AF4596" s="96" t="str">
        <f t="shared" si="1113"/>
        <v>&lt;a name='19000100'&gt;&lt;b&gt;: 0 - &lt;a href='ottobar.php' title='list by venue'&gt;Ottobar (Baltimore)&lt;/a&gt;&lt;/b&gt;&lt;/a&gt;&lt;br&gt;</v>
      </c>
      <c r="AG4596" s="97">
        <f t="shared" si="1114"/>
        <v>1900</v>
      </c>
      <c r="AH4596" s="97" t="str">
        <f t="shared" si="1115"/>
        <v>01</v>
      </c>
      <c r="AI4596" s="97" t="str">
        <f t="shared" si="1116"/>
        <v>00</v>
      </c>
      <c r="AJ4596" s="97" t="str">
        <f t="shared" si="1117"/>
        <v>19000100</v>
      </c>
    </row>
    <row r="4597" spans="4:36" ht="12" customHeight="1" x14ac:dyDescent="0.15">
      <c r="D4597" s="110"/>
      <c r="F4597" s="86" t="str">
        <f t="shared" si="1106"/>
        <v>Saturday</v>
      </c>
      <c r="G4597" s="91"/>
      <c r="H4597" s="92" t="str">
        <f>VLOOKUP(MONTH(G4597),VLOOKUP!$W$1:$X$24,2)</f>
        <v>January</v>
      </c>
      <c r="I4597" s="92" t="str">
        <f t="shared" si="1107"/>
        <v/>
      </c>
      <c r="J4597" s="106" t="s">
        <v>606</v>
      </c>
      <c r="L4597" s="86" t="str">
        <f t="shared" si="1118"/>
        <v>&lt;a href='ottobar.php' title='list by venue'&gt;Ottobar (Baltimore)&lt;/a&gt;</v>
      </c>
      <c r="M4597" s="86">
        <f t="shared" si="1108"/>
        <v>0</v>
      </c>
      <c r="N4597" s="86" t="str">
        <f>VLOOKUP(J4597,VLOOKUP!$A$2:$S$54,19,FALSE)&amp;J4597&amp;"&lt;/a&gt;"</f>
        <v>&lt;a href='ottobar.php' title='list by venue'&gt;Ottobar (Baltimore)&lt;/a&gt;</v>
      </c>
      <c r="O4597" s="106"/>
      <c r="P4597" s="106"/>
      <c r="Q4597" s="106"/>
      <c r="R4597" s="106"/>
      <c r="S4597" s="95">
        <f t="shared" si="1109"/>
        <v>0</v>
      </c>
      <c r="T4597" s="86" t="str">
        <f t="shared" si="1110"/>
        <v/>
      </c>
      <c r="U4597" s="86" t="str">
        <f t="shared" si="1119"/>
        <v/>
      </c>
      <c r="V4597" s="95" t="str">
        <f t="shared" si="1111"/>
        <v/>
      </c>
      <c r="AE4597" s="92" t="str">
        <f t="shared" si="1112"/>
        <v/>
      </c>
      <c r="AF4597" s="96" t="str">
        <f t="shared" si="1113"/>
        <v>&lt;a name='19000100'&gt;&lt;b&gt;: 0 - &lt;a href='ottobar.php' title='list by venue'&gt;Ottobar (Baltimore)&lt;/a&gt;&lt;/b&gt;&lt;/a&gt;&lt;br&gt;</v>
      </c>
      <c r="AG4597" s="97">
        <f t="shared" si="1114"/>
        <v>1900</v>
      </c>
      <c r="AH4597" s="97" t="str">
        <f t="shared" si="1115"/>
        <v>01</v>
      </c>
      <c r="AI4597" s="97" t="str">
        <f t="shared" si="1116"/>
        <v>00</v>
      </c>
      <c r="AJ4597" s="97" t="str">
        <f t="shared" si="1117"/>
        <v>19000100</v>
      </c>
    </row>
    <row r="4598" spans="4:36" ht="12" customHeight="1" x14ac:dyDescent="0.15">
      <c r="D4598" s="110"/>
      <c r="F4598" s="86" t="str">
        <f t="shared" si="1106"/>
        <v>Saturday</v>
      </c>
      <c r="G4598" s="91"/>
      <c r="H4598" s="92" t="str">
        <f>VLOOKUP(MONTH(G4598),VLOOKUP!$W$1:$X$24,2)</f>
        <v>January</v>
      </c>
      <c r="I4598" s="92" t="str">
        <f t="shared" si="1107"/>
        <v/>
      </c>
      <c r="J4598" s="106" t="s">
        <v>606</v>
      </c>
      <c r="L4598" s="86" t="str">
        <f t="shared" si="1118"/>
        <v>&lt;a href='ottobar.php' title='list by venue'&gt;Ottobar (Baltimore)&lt;/a&gt;</v>
      </c>
      <c r="M4598" s="86">
        <f t="shared" si="1108"/>
        <v>0</v>
      </c>
      <c r="N4598" s="86" t="str">
        <f>VLOOKUP(J4598,VLOOKUP!$A$2:$S$54,19,FALSE)&amp;J4598&amp;"&lt;/a&gt;"</f>
        <v>&lt;a href='ottobar.php' title='list by venue'&gt;Ottobar (Baltimore)&lt;/a&gt;</v>
      </c>
      <c r="O4598" s="106"/>
      <c r="P4598" s="106"/>
      <c r="Q4598" s="106"/>
      <c r="R4598" s="106"/>
      <c r="S4598" s="95">
        <f t="shared" si="1109"/>
        <v>0</v>
      </c>
      <c r="T4598" s="86" t="str">
        <f t="shared" si="1110"/>
        <v/>
      </c>
      <c r="U4598" s="86" t="str">
        <f t="shared" si="1119"/>
        <v/>
      </c>
      <c r="V4598" s="95" t="str">
        <f t="shared" si="1111"/>
        <v/>
      </c>
      <c r="AE4598" s="92" t="str">
        <f t="shared" si="1112"/>
        <v/>
      </c>
      <c r="AF4598" s="96" t="str">
        <f t="shared" si="1113"/>
        <v>&lt;a name='19000100'&gt;&lt;b&gt;: 0 - &lt;a href='ottobar.php' title='list by venue'&gt;Ottobar (Baltimore)&lt;/a&gt;&lt;/b&gt;&lt;/a&gt;&lt;br&gt;</v>
      </c>
      <c r="AG4598" s="97">
        <f t="shared" si="1114"/>
        <v>1900</v>
      </c>
      <c r="AH4598" s="97" t="str">
        <f t="shared" si="1115"/>
        <v>01</v>
      </c>
      <c r="AI4598" s="97" t="str">
        <f t="shared" si="1116"/>
        <v>00</v>
      </c>
      <c r="AJ4598" s="97" t="str">
        <f t="shared" si="1117"/>
        <v>19000100</v>
      </c>
    </row>
    <row r="4599" spans="4:36" ht="12" customHeight="1" x14ac:dyDescent="0.15">
      <c r="D4599" s="110"/>
      <c r="F4599" s="86" t="str">
        <f t="shared" si="1106"/>
        <v>Saturday</v>
      </c>
      <c r="G4599" s="91"/>
      <c r="H4599" s="92" t="str">
        <f>VLOOKUP(MONTH(G4599),VLOOKUP!$W$1:$X$24,2)</f>
        <v>January</v>
      </c>
      <c r="I4599" s="92" t="str">
        <f t="shared" si="1107"/>
        <v/>
      </c>
      <c r="J4599" s="106" t="s">
        <v>606</v>
      </c>
      <c r="L4599" s="86" t="str">
        <f t="shared" si="1118"/>
        <v>&lt;a href='ottobar.php' title='list by venue'&gt;Ottobar (Baltimore)&lt;/a&gt;</v>
      </c>
      <c r="M4599" s="86">
        <f t="shared" si="1108"/>
        <v>0</v>
      </c>
      <c r="N4599" s="86" t="str">
        <f>VLOOKUP(J4599,VLOOKUP!$A$2:$S$54,19,FALSE)&amp;J4599&amp;"&lt;/a&gt;"</f>
        <v>&lt;a href='ottobar.php' title='list by venue'&gt;Ottobar (Baltimore)&lt;/a&gt;</v>
      </c>
      <c r="O4599" s="106"/>
      <c r="P4599" s="106"/>
      <c r="Q4599" s="106"/>
      <c r="R4599" s="106"/>
      <c r="S4599" s="95">
        <f t="shared" si="1109"/>
        <v>0</v>
      </c>
      <c r="T4599" s="86" t="str">
        <f t="shared" si="1110"/>
        <v/>
      </c>
      <c r="U4599" s="86" t="str">
        <f t="shared" si="1119"/>
        <v/>
      </c>
      <c r="V4599" s="95" t="str">
        <f t="shared" si="1111"/>
        <v/>
      </c>
      <c r="AE4599" s="92" t="str">
        <f t="shared" si="1112"/>
        <v/>
      </c>
      <c r="AF4599" s="96" t="str">
        <f t="shared" si="1113"/>
        <v>&lt;a name='19000100'&gt;&lt;b&gt;: 0 - &lt;a href='ottobar.php' title='list by venue'&gt;Ottobar (Baltimore)&lt;/a&gt;&lt;/b&gt;&lt;/a&gt;&lt;br&gt;</v>
      </c>
      <c r="AG4599" s="97">
        <f t="shared" si="1114"/>
        <v>1900</v>
      </c>
      <c r="AH4599" s="97" t="str">
        <f t="shared" si="1115"/>
        <v>01</v>
      </c>
      <c r="AI4599" s="97" t="str">
        <f t="shared" si="1116"/>
        <v>00</v>
      </c>
      <c r="AJ4599" s="97" t="str">
        <f t="shared" si="1117"/>
        <v>19000100</v>
      </c>
    </row>
    <row r="4600" spans="4:36" ht="12" customHeight="1" x14ac:dyDescent="0.15">
      <c r="D4600" s="110"/>
      <c r="F4600" s="86" t="str">
        <f t="shared" si="1106"/>
        <v>Saturday</v>
      </c>
      <c r="G4600" s="91"/>
      <c r="H4600" s="92" t="str">
        <f>VLOOKUP(MONTH(G4600),VLOOKUP!$W$1:$X$24,2)</f>
        <v>January</v>
      </c>
      <c r="I4600" s="92" t="str">
        <f t="shared" si="1107"/>
        <v/>
      </c>
      <c r="J4600" s="106" t="s">
        <v>606</v>
      </c>
      <c r="L4600" s="86" t="str">
        <f t="shared" si="1118"/>
        <v>&lt;a href='ottobar.php' title='list by venue'&gt;Ottobar (Baltimore)&lt;/a&gt;</v>
      </c>
      <c r="M4600" s="86">
        <f t="shared" si="1108"/>
        <v>0</v>
      </c>
      <c r="N4600" s="86" t="str">
        <f>VLOOKUP(J4600,VLOOKUP!$A$2:$S$54,19,FALSE)&amp;J4600&amp;"&lt;/a&gt;"</f>
        <v>&lt;a href='ottobar.php' title='list by venue'&gt;Ottobar (Baltimore)&lt;/a&gt;</v>
      </c>
      <c r="O4600" s="106"/>
      <c r="P4600" s="106"/>
      <c r="Q4600" s="106"/>
      <c r="R4600" s="106"/>
      <c r="S4600" s="95">
        <f t="shared" si="1109"/>
        <v>0</v>
      </c>
      <c r="T4600" s="86" t="str">
        <f t="shared" si="1110"/>
        <v/>
      </c>
      <c r="U4600" s="86" t="str">
        <f t="shared" si="1119"/>
        <v/>
      </c>
      <c r="V4600" s="95" t="str">
        <f t="shared" si="1111"/>
        <v/>
      </c>
      <c r="AE4600" s="92" t="str">
        <f t="shared" si="1112"/>
        <v/>
      </c>
      <c r="AF4600" s="96" t="str">
        <f t="shared" si="1113"/>
        <v>&lt;a name='19000100'&gt;&lt;b&gt;: 0 - &lt;a href='ottobar.php' title='list by venue'&gt;Ottobar (Baltimore)&lt;/a&gt;&lt;/b&gt;&lt;/a&gt;&lt;br&gt;</v>
      </c>
      <c r="AG4600" s="97">
        <f t="shared" si="1114"/>
        <v>1900</v>
      </c>
      <c r="AH4600" s="97" t="str">
        <f t="shared" si="1115"/>
        <v>01</v>
      </c>
      <c r="AI4600" s="97" t="str">
        <f t="shared" si="1116"/>
        <v>00</v>
      </c>
      <c r="AJ4600" s="97" t="str">
        <f t="shared" si="1117"/>
        <v>19000100</v>
      </c>
    </row>
    <row r="4601" spans="4:36" ht="12" customHeight="1" x14ac:dyDescent="0.15">
      <c r="D4601" s="110"/>
      <c r="F4601" s="86" t="str">
        <f t="shared" si="1106"/>
        <v>Saturday</v>
      </c>
      <c r="G4601" s="91"/>
      <c r="H4601" s="92" t="str">
        <f>VLOOKUP(MONTH(G4601),VLOOKUP!$W$1:$X$24,2)</f>
        <v>January</v>
      </c>
      <c r="I4601" s="92" t="str">
        <f t="shared" si="1107"/>
        <v/>
      </c>
      <c r="J4601" s="106" t="s">
        <v>606</v>
      </c>
      <c r="L4601" s="86" t="str">
        <f t="shared" si="1118"/>
        <v>&lt;a href='ottobar.php' title='list by venue'&gt;Ottobar (Baltimore)&lt;/a&gt;</v>
      </c>
      <c r="M4601" s="86">
        <f t="shared" si="1108"/>
        <v>0</v>
      </c>
      <c r="N4601" s="86" t="str">
        <f>VLOOKUP(J4601,VLOOKUP!$A$2:$S$54,19,FALSE)&amp;J4601&amp;"&lt;/a&gt;"</f>
        <v>&lt;a href='ottobar.php' title='list by venue'&gt;Ottobar (Baltimore)&lt;/a&gt;</v>
      </c>
      <c r="O4601" s="106"/>
      <c r="P4601" s="106"/>
      <c r="Q4601" s="106"/>
      <c r="R4601" s="106"/>
      <c r="S4601" s="95">
        <f t="shared" si="1109"/>
        <v>0</v>
      </c>
      <c r="T4601" s="86" t="str">
        <f t="shared" si="1110"/>
        <v/>
      </c>
      <c r="U4601" s="86" t="str">
        <f t="shared" si="1119"/>
        <v/>
      </c>
      <c r="V4601" s="95" t="str">
        <f t="shared" si="1111"/>
        <v/>
      </c>
      <c r="AE4601" s="92" t="str">
        <f t="shared" si="1112"/>
        <v/>
      </c>
      <c r="AF4601" s="96" t="str">
        <f t="shared" si="1113"/>
        <v>&lt;a name='19000100'&gt;&lt;b&gt;: 0 - &lt;a href='ottobar.php' title='list by venue'&gt;Ottobar (Baltimore)&lt;/a&gt;&lt;/b&gt;&lt;/a&gt;&lt;br&gt;</v>
      </c>
      <c r="AG4601" s="97">
        <f t="shared" si="1114"/>
        <v>1900</v>
      </c>
      <c r="AH4601" s="97" t="str">
        <f t="shared" si="1115"/>
        <v>01</v>
      </c>
      <c r="AI4601" s="97" t="str">
        <f t="shared" si="1116"/>
        <v>00</v>
      </c>
      <c r="AJ4601" s="97" t="str">
        <f t="shared" si="1117"/>
        <v>19000100</v>
      </c>
    </row>
    <row r="4602" spans="4:36" ht="12" customHeight="1" x14ac:dyDescent="0.15">
      <c r="D4602" s="110"/>
      <c r="F4602" s="86" t="str">
        <f t="shared" si="1106"/>
        <v>Saturday</v>
      </c>
      <c r="G4602" s="91"/>
      <c r="H4602" s="92" t="str">
        <f>VLOOKUP(MONTH(G4602),VLOOKUP!$W$1:$X$24,2)</f>
        <v>January</v>
      </c>
      <c r="I4602" s="92" t="str">
        <f t="shared" si="1107"/>
        <v/>
      </c>
      <c r="J4602" s="106" t="s">
        <v>606</v>
      </c>
      <c r="L4602" s="86" t="str">
        <f t="shared" si="1118"/>
        <v>&lt;a href='ottobar.php' title='list by venue'&gt;Ottobar (Baltimore)&lt;/a&gt;</v>
      </c>
      <c r="M4602" s="86">
        <f t="shared" si="1108"/>
        <v>0</v>
      </c>
      <c r="N4602" s="86" t="str">
        <f>VLOOKUP(J4602,VLOOKUP!$A$2:$S$54,19,FALSE)&amp;J4602&amp;"&lt;/a&gt;"</f>
        <v>&lt;a href='ottobar.php' title='list by venue'&gt;Ottobar (Baltimore)&lt;/a&gt;</v>
      </c>
      <c r="O4602" s="106"/>
      <c r="P4602" s="106"/>
      <c r="Q4602" s="106"/>
      <c r="R4602" s="106"/>
      <c r="S4602" s="95">
        <f t="shared" si="1109"/>
        <v>0</v>
      </c>
      <c r="T4602" s="86" t="str">
        <f t="shared" si="1110"/>
        <v/>
      </c>
      <c r="U4602" s="86" t="str">
        <f t="shared" si="1119"/>
        <v/>
      </c>
      <c r="V4602" s="95" t="str">
        <f t="shared" si="1111"/>
        <v/>
      </c>
      <c r="AE4602" s="92" t="str">
        <f t="shared" si="1112"/>
        <v/>
      </c>
      <c r="AF4602" s="96" t="str">
        <f t="shared" si="1113"/>
        <v>&lt;a name='19000100'&gt;&lt;b&gt;: 0 - &lt;a href='ottobar.php' title='list by venue'&gt;Ottobar (Baltimore)&lt;/a&gt;&lt;/b&gt;&lt;/a&gt;&lt;br&gt;</v>
      </c>
      <c r="AG4602" s="97">
        <f t="shared" si="1114"/>
        <v>1900</v>
      </c>
      <c r="AH4602" s="97" t="str">
        <f t="shared" si="1115"/>
        <v>01</v>
      </c>
      <c r="AI4602" s="97" t="str">
        <f t="shared" si="1116"/>
        <v>00</v>
      </c>
      <c r="AJ4602" s="97" t="str">
        <f t="shared" si="1117"/>
        <v>19000100</v>
      </c>
    </row>
    <row r="4603" spans="4:36" ht="12" customHeight="1" x14ac:dyDescent="0.15">
      <c r="D4603" s="110"/>
      <c r="F4603" s="86" t="str">
        <f t="shared" si="1106"/>
        <v>Saturday</v>
      </c>
      <c r="G4603" s="91"/>
      <c r="H4603" s="92" t="str">
        <f>VLOOKUP(MONTH(G4603),VLOOKUP!$W$1:$X$24,2)</f>
        <v>January</v>
      </c>
      <c r="I4603" s="92" t="str">
        <f t="shared" si="1107"/>
        <v/>
      </c>
      <c r="J4603" s="106" t="s">
        <v>606</v>
      </c>
      <c r="L4603" s="86" t="str">
        <f t="shared" si="1118"/>
        <v>&lt;a href='ottobar.php' title='list by venue'&gt;Ottobar (Baltimore)&lt;/a&gt;</v>
      </c>
      <c r="M4603" s="86">
        <f t="shared" si="1108"/>
        <v>0</v>
      </c>
      <c r="N4603" s="86" t="str">
        <f>VLOOKUP(J4603,VLOOKUP!$A$2:$S$54,19,FALSE)&amp;J4603&amp;"&lt;/a&gt;"</f>
        <v>&lt;a href='ottobar.php' title='list by venue'&gt;Ottobar (Baltimore)&lt;/a&gt;</v>
      </c>
      <c r="O4603" s="106"/>
      <c r="P4603" s="106"/>
      <c r="Q4603" s="106"/>
      <c r="R4603" s="106"/>
      <c r="S4603" s="95">
        <f t="shared" si="1109"/>
        <v>0</v>
      </c>
      <c r="T4603" s="86" t="str">
        <f t="shared" si="1110"/>
        <v/>
      </c>
      <c r="U4603" s="86" t="str">
        <f t="shared" si="1119"/>
        <v/>
      </c>
      <c r="V4603" s="95" t="str">
        <f t="shared" si="1111"/>
        <v/>
      </c>
      <c r="AE4603" s="92" t="str">
        <f t="shared" si="1112"/>
        <v/>
      </c>
      <c r="AF4603" s="96" t="str">
        <f t="shared" si="1113"/>
        <v>&lt;a name='19000100'&gt;&lt;b&gt;: 0 - &lt;a href='ottobar.php' title='list by venue'&gt;Ottobar (Baltimore)&lt;/a&gt;&lt;/b&gt;&lt;/a&gt;&lt;br&gt;</v>
      </c>
      <c r="AG4603" s="97">
        <f t="shared" si="1114"/>
        <v>1900</v>
      </c>
      <c r="AH4603" s="97" t="str">
        <f t="shared" si="1115"/>
        <v>01</v>
      </c>
      <c r="AI4603" s="97" t="str">
        <f t="shared" si="1116"/>
        <v>00</v>
      </c>
      <c r="AJ4603" s="97" t="str">
        <f t="shared" si="1117"/>
        <v>19000100</v>
      </c>
    </row>
    <row r="4604" spans="4:36" ht="12" customHeight="1" x14ac:dyDescent="0.15">
      <c r="D4604" s="110"/>
      <c r="F4604" s="86" t="str">
        <f t="shared" si="1106"/>
        <v>Saturday</v>
      </c>
      <c r="G4604" s="91"/>
      <c r="H4604" s="92" t="str">
        <f>VLOOKUP(MONTH(G4604),VLOOKUP!$W$1:$X$24,2)</f>
        <v>January</v>
      </c>
      <c r="I4604" s="92" t="str">
        <f t="shared" si="1107"/>
        <v/>
      </c>
      <c r="J4604" s="106" t="s">
        <v>606</v>
      </c>
      <c r="L4604" s="86" t="str">
        <f t="shared" si="1118"/>
        <v>&lt;a href='ottobar.php' title='list by venue'&gt;Ottobar (Baltimore)&lt;/a&gt;</v>
      </c>
      <c r="M4604" s="86">
        <f t="shared" si="1108"/>
        <v>0</v>
      </c>
      <c r="N4604" s="86" t="str">
        <f>VLOOKUP(J4604,VLOOKUP!$A$2:$S$54,19,FALSE)&amp;J4604&amp;"&lt;/a&gt;"</f>
        <v>&lt;a href='ottobar.php' title='list by venue'&gt;Ottobar (Baltimore)&lt;/a&gt;</v>
      </c>
      <c r="O4604" s="106"/>
      <c r="P4604" s="106"/>
      <c r="Q4604" s="106"/>
      <c r="R4604" s="106"/>
      <c r="S4604" s="95">
        <f t="shared" si="1109"/>
        <v>0</v>
      </c>
      <c r="T4604" s="86" t="str">
        <f t="shared" si="1110"/>
        <v/>
      </c>
      <c r="U4604" s="86" t="str">
        <f t="shared" si="1119"/>
        <v/>
      </c>
      <c r="V4604" s="95" t="str">
        <f t="shared" si="1111"/>
        <v/>
      </c>
      <c r="AE4604" s="92" t="str">
        <f t="shared" si="1112"/>
        <v/>
      </c>
      <c r="AF4604" s="96" t="str">
        <f t="shared" si="1113"/>
        <v>&lt;a name='19000100'&gt;&lt;b&gt;: 0 - &lt;a href='ottobar.php' title='list by venue'&gt;Ottobar (Baltimore)&lt;/a&gt;&lt;/b&gt;&lt;/a&gt;&lt;br&gt;</v>
      </c>
      <c r="AG4604" s="97">
        <f t="shared" si="1114"/>
        <v>1900</v>
      </c>
      <c r="AH4604" s="97" t="str">
        <f t="shared" si="1115"/>
        <v>01</v>
      </c>
      <c r="AI4604" s="97" t="str">
        <f t="shared" si="1116"/>
        <v>00</v>
      </c>
      <c r="AJ4604" s="97" t="str">
        <f t="shared" si="1117"/>
        <v>19000100</v>
      </c>
    </row>
    <row r="4605" spans="4:36" ht="12" customHeight="1" x14ac:dyDescent="0.15">
      <c r="F4605" s="86" t="str">
        <f t="shared" si="1106"/>
        <v>Saturday</v>
      </c>
      <c r="G4605" s="91"/>
      <c r="H4605" s="92" t="str">
        <f>VLOOKUP(MONTH(G4605),VLOOKUP!$W$1:$X$24,2)</f>
        <v>January</v>
      </c>
      <c r="I4605" s="92" t="str">
        <f t="shared" si="1107"/>
        <v/>
      </c>
      <c r="J4605" s="93" t="s">
        <v>711</v>
      </c>
      <c r="L4605" s="86" t="str">
        <f t="shared" si="1118"/>
        <v>Outdoors @ 810 Vermont Ave NW, WDC</v>
      </c>
      <c r="M4605" s="86">
        <f t="shared" si="1108"/>
        <v>0</v>
      </c>
      <c r="N4605" s="93" t="str">
        <f t="shared" ref="N4605:N4630" si="1120">J4605</f>
        <v>Outdoors @ 810 Vermont Ave NW, WDC</v>
      </c>
      <c r="O4605" s="94"/>
      <c r="S4605" s="95">
        <f t="shared" si="1109"/>
        <v>0</v>
      </c>
      <c r="T4605" s="86" t="str">
        <f t="shared" si="1110"/>
        <v/>
      </c>
      <c r="U4605" s="86" t="str">
        <f t="shared" si="1119"/>
        <v/>
      </c>
      <c r="V4605" s="95" t="str">
        <f t="shared" si="1111"/>
        <v/>
      </c>
      <c r="W4605" s="90" t="s">
        <v>221</v>
      </c>
      <c r="AE4605" s="92" t="str">
        <f t="shared" si="1112"/>
        <v/>
      </c>
      <c r="AF4605" s="96" t="str">
        <f t="shared" si="1113"/>
        <v>&lt;a name='19000100'&gt;&lt;b&gt;: 0 - Outdoors @ 810 Vermont Ave NW, WDC&lt;/b&gt;&lt;/a&gt;&lt;br&gt;</v>
      </c>
      <c r="AG4605" s="97">
        <f t="shared" si="1114"/>
        <v>1900</v>
      </c>
      <c r="AH4605" s="97" t="str">
        <f t="shared" si="1115"/>
        <v>01</v>
      </c>
      <c r="AI4605" s="97" t="str">
        <f t="shared" si="1116"/>
        <v>00</v>
      </c>
      <c r="AJ4605" s="97" t="str">
        <f t="shared" si="1117"/>
        <v>19000100</v>
      </c>
    </row>
    <row r="4606" spans="4:36" ht="12" customHeight="1" x14ac:dyDescent="0.15">
      <c r="F4606" s="86" t="str">
        <f t="shared" si="1106"/>
        <v>Saturday</v>
      </c>
      <c r="G4606" s="91"/>
      <c r="H4606" s="92" t="str">
        <f>VLOOKUP(MONTH(G4606),VLOOKUP!$W$1:$X$24,2)</f>
        <v>January</v>
      </c>
      <c r="I4606" s="92" t="str">
        <f t="shared" si="1107"/>
        <v/>
      </c>
      <c r="J4606" s="93" t="s">
        <v>711</v>
      </c>
      <c r="L4606" s="86" t="str">
        <f t="shared" si="1118"/>
        <v>Outdoors @ 810 Vermont Ave NW, WDC</v>
      </c>
      <c r="M4606" s="86">
        <f t="shared" si="1108"/>
        <v>0</v>
      </c>
      <c r="N4606" s="93" t="str">
        <f t="shared" si="1120"/>
        <v>Outdoors @ 810 Vermont Ave NW, WDC</v>
      </c>
      <c r="O4606" s="94"/>
      <c r="S4606" s="95">
        <f t="shared" si="1109"/>
        <v>0</v>
      </c>
      <c r="T4606" s="86" t="str">
        <f t="shared" si="1110"/>
        <v/>
      </c>
      <c r="U4606" s="86" t="str">
        <f t="shared" si="1119"/>
        <v/>
      </c>
      <c r="V4606" s="95" t="str">
        <f t="shared" si="1111"/>
        <v/>
      </c>
      <c r="W4606" s="90" t="s">
        <v>221</v>
      </c>
      <c r="AE4606" s="92" t="str">
        <f t="shared" si="1112"/>
        <v/>
      </c>
      <c r="AF4606" s="96" t="str">
        <f t="shared" si="1113"/>
        <v>&lt;a name='19000100'&gt;&lt;b&gt;: 0 - Outdoors @ 810 Vermont Ave NW, WDC&lt;/b&gt;&lt;/a&gt;&lt;br&gt;</v>
      </c>
      <c r="AG4606" s="97">
        <f t="shared" si="1114"/>
        <v>1900</v>
      </c>
      <c r="AH4606" s="97" t="str">
        <f t="shared" si="1115"/>
        <v>01</v>
      </c>
      <c r="AI4606" s="97" t="str">
        <f t="shared" si="1116"/>
        <v>00</v>
      </c>
      <c r="AJ4606" s="97" t="str">
        <f t="shared" si="1117"/>
        <v>19000100</v>
      </c>
    </row>
    <row r="4607" spans="4:36" ht="12" customHeight="1" x14ac:dyDescent="0.15">
      <c r="F4607" s="86" t="str">
        <f t="shared" si="1106"/>
        <v>Saturday</v>
      </c>
      <c r="G4607" s="91"/>
      <c r="H4607" s="92" t="str">
        <f>VLOOKUP(MONTH(G4607),VLOOKUP!$W$1:$X$24,2)</f>
        <v>January</v>
      </c>
      <c r="I4607" s="92" t="str">
        <f t="shared" si="1107"/>
        <v/>
      </c>
      <c r="J4607" s="93" t="s">
        <v>1348</v>
      </c>
      <c r="L4607" s="86" t="str">
        <f t="shared" si="1118"/>
        <v>Outer Space [606 Lamont St NW, WDC]</v>
      </c>
      <c r="M4607" s="86">
        <f t="shared" si="1108"/>
        <v>0</v>
      </c>
      <c r="N4607" s="93" t="str">
        <f t="shared" si="1120"/>
        <v>Outer Space [606 Lamont St NW, WDC]</v>
      </c>
      <c r="O4607" s="90"/>
      <c r="S4607" s="95">
        <f t="shared" si="1109"/>
        <v>0</v>
      </c>
      <c r="T4607" s="86" t="str">
        <f t="shared" si="1110"/>
        <v/>
      </c>
      <c r="U4607" s="86" t="str">
        <f t="shared" si="1119"/>
        <v/>
      </c>
      <c r="V4607" s="95" t="str">
        <f t="shared" si="1111"/>
        <v/>
      </c>
      <c r="W4607" s="90" t="s">
        <v>282</v>
      </c>
      <c r="X4607" s="99"/>
      <c r="Y4607" s="99"/>
      <c r="AE4607" s="92" t="str">
        <f t="shared" si="1112"/>
        <v/>
      </c>
      <c r="AF4607" s="96" t="str">
        <f t="shared" si="1113"/>
        <v>&lt;a name='19000100'&gt;&lt;b&gt;: 0 - Outer Space [606 Lamont St NW, WDC]&lt;/b&gt;&lt;/a&gt;&lt;br&gt;</v>
      </c>
      <c r="AG4607" s="97">
        <f t="shared" si="1114"/>
        <v>1900</v>
      </c>
      <c r="AH4607" s="97" t="str">
        <f t="shared" si="1115"/>
        <v>01</v>
      </c>
      <c r="AI4607" s="97" t="str">
        <f t="shared" si="1116"/>
        <v>00</v>
      </c>
      <c r="AJ4607" s="97" t="str">
        <f t="shared" si="1117"/>
        <v>19000100</v>
      </c>
    </row>
    <row r="4608" spans="4:36" ht="12" customHeight="1" x14ac:dyDescent="0.15">
      <c r="F4608" s="86" t="str">
        <f t="shared" si="1106"/>
        <v>Saturday</v>
      </c>
      <c r="G4608" s="91"/>
      <c r="H4608" s="92" t="str">
        <f>VLOOKUP(MONTH(G4608),VLOOKUP!$W$1:$X$24,2)</f>
        <v>January</v>
      </c>
      <c r="I4608" s="92" t="str">
        <f t="shared" si="1107"/>
        <v/>
      </c>
      <c r="J4608" s="93" t="s">
        <v>1348</v>
      </c>
      <c r="L4608" s="86" t="str">
        <f t="shared" si="1118"/>
        <v>Outer Space [606 Lamont St NW, WDC]</v>
      </c>
      <c r="M4608" s="86">
        <f t="shared" si="1108"/>
        <v>0</v>
      </c>
      <c r="N4608" s="93" t="str">
        <f t="shared" si="1120"/>
        <v>Outer Space [606 Lamont St NW, WDC]</v>
      </c>
      <c r="O4608" s="90"/>
      <c r="S4608" s="95">
        <f t="shared" si="1109"/>
        <v>0</v>
      </c>
      <c r="T4608" s="86" t="str">
        <f t="shared" si="1110"/>
        <v/>
      </c>
      <c r="U4608" s="86" t="str">
        <f t="shared" si="1119"/>
        <v/>
      </c>
      <c r="V4608" s="95" t="str">
        <f t="shared" si="1111"/>
        <v/>
      </c>
      <c r="W4608" s="90" t="s">
        <v>282</v>
      </c>
      <c r="X4608" s="99"/>
      <c r="Y4608" s="99"/>
      <c r="AE4608" s="92" t="str">
        <f t="shared" si="1112"/>
        <v/>
      </c>
      <c r="AF4608" s="96" t="str">
        <f t="shared" si="1113"/>
        <v>&lt;a name='19000100'&gt;&lt;b&gt;: 0 - Outer Space [606 Lamont St NW, WDC]&lt;/b&gt;&lt;/a&gt;&lt;br&gt;</v>
      </c>
      <c r="AG4608" s="97">
        <f t="shared" si="1114"/>
        <v>1900</v>
      </c>
      <c r="AH4608" s="97" t="str">
        <f t="shared" si="1115"/>
        <v>01</v>
      </c>
      <c r="AI4608" s="97" t="str">
        <f t="shared" si="1116"/>
        <v>00</v>
      </c>
      <c r="AJ4608" s="97" t="str">
        <f t="shared" si="1117"/>
        <v>19000100</v>
      </c>
    </row>
    <row r="4609" spans="6:36" ht="12" customHeight="1" x14ac:dyDescent="0.15">
      <c r="F4609" s="86" t="str">
        <f t="shared" si="1106"/>
        <v>Saturday</v>
      </c>
      <c r="G4609" s="91"/>
      <c r="H4609" s="92" t="str">
        <f>VLOOKUP(MONTH(G4609),VLOOKUP!$W$1:$X$24,2)</f>
        <v>January</v>
      </c>
      <c r="I4609" s="92" t="str">
        <f t="shared" si="1107"/>
        <v/>
      </c>
      <c r="J4609" s="93" t="s">
        <v>1348</v>
      </c>
      <c r="L4609" s="86" t="str">
        <f t="shared" si="1118"/>
        <v>Outer Space [606 Lamont St NW, WDC]</v>
      </c>
      <c r="M4609" s="86">
        <f t="shared" si="1108"/>
        <v>0</v>
      </c>
      <c r="N4609" s="93" t="str">
        <f t="shared" si="1120"/>
        <v>Outer Space [606 Lamont St NW, WDC]</v>
      </c>
      <c r="O4609" s="90"/>
      <c r="S4609" s="95">
        <f t="shared" si="1109"/>
        <v>0</v>
      </c>
      <c r="T4609" s="86" t="str">
        <f t="shared" si="1110"/>
        <v/>
      </c>
      <c r="U4609" s="86" t="str">
        <f t="shared" si="1119"/>
        <v/>
      </c>
      <c r="V4609" s="95" t="str">
        <f t="shared" si="1111"/>
        <v/>
      </c>
      <c r="W4609" s="90" t="s">
        <v>282</v>
      </c>
      <c r="X4609" s="99"/>
      <c r="Y4609" s="99"/>
      <c r="AE4609" s="92" t="str">
        <f t="shared" si="1112"/>
        <v/>
      </c>
      <c r="AF4609" s="96" t="str">
        <f t="shared" si="1113"/>
        <v>&lt;a name='19000100'&gt;&lt;b&gt;: 0 - Outer Space [606 Lamont St NW, WDC]&lt;/b&gt;&lt;/a&gt;&lt;br&gt;</v>
      </c>
      <c r="AG4609" s="97">
        <f t="shared" si="1114"/>
        <v>1900</v>
      </c>
      <c r="AH4609" s="97" t="str">
        <f t="shared" si="1115"/>
        <v>01</v>
      </c>
      <c r="AI4609" s="97" t="str">
        <f t="shared" si="1116"/>
        <v>00</v>
      </c>
      <c r="AJ4609" s="97" t="str">
        <f t="shared" si="1117"/>
        <v>19000100</v>
      </c>
    </row>
    <row r="4610" spans="6:36" ht="12" customHeight="1" x14ac:dyDescent="0.15">
      <c r="F4610" s="86" t="str">
        <f t="shared" ref="F4610:F4673" si="1121">IF(WEEKDAY(G4610)=1,"Sunday",IF(WEEKDAY(G4610)=2,"Monday",IF(WEEKDAY(G4610)=3,"Tuesday",IF(WEEKDAY(G4610)=4,"Wednesday",IF(WEEKDAY(G4610)=5,"Thursday",IF(WEEKDAY(G4610)=6,"Friday","Saturday"))))))</f>
        <v>Saturday</v>
      </c>
      <c r="G4610" s="91"/>
      <c r="H4610" s="92" t="str">
        <f>VLOOKUP(MONTH(G4610),VLOOKUP!$W$1:$X$24,2)</f>
        <v>January</v>
      </c>
      <c r="I4610" s="92" t="str">
        <f t="shared" ref="I4610:I4673" si="1122">IF(ISBLANK(G4610),"",F4610&amp;", "&amp;DAY(G4610)&amp;" "&amp;H4610&amp;" "&amp;YEAR(G4610))</f>
        <v/>
      </c>
      <c r="J4610" s="93" t="s">
        <v>1348</v>
      </c>
      <c r="L4610" s="86" t="str">
        <f t="shared" si="1118"/>
        <v>Outer Space [606 Lamont St NW, WDC]</v>
      </c>
      <c r="M4610" s="86">
        <f t="shared" ref="M4610:M4673" si="1123">IF(ISBLANK(P4610),O4610,IF(ISBLANK(Q4610),O4610&amp;" and "&amp;P4610,IF(ISBLANK(R4610),O4610&amp;", "&amp;P4610&amp;", and "&amp;Q4610, O4610&amp;", "&amp;P4610&amp;", "&amp;Q4610&amp;", and "&amp;R4610)))</f>
        <v>0</v>
      </c>
      <c r="N4610" s="93" t="str">
        <f t="shared" si="1120"/>
        <v>Outer Space [606 Lamont St NW, WDC]</v>
      </c>
      <c r="O4610" s="90"/>
      <c r="S4610" s="95">
        <f t="shared" ref="S4610:S4673" si="1124">IF(LEFT(O4610,2)="A ",RIGHT(O4610,LEN(O4610)-2),IF(LEFT(O4610,3)="An ",RIGHT(O4610,LEN(O4610)-3),IF(LEFT(O4610,4)="The ",RIGHT(O4610,LEN(O4610)-4),IF(LEFT(O4610,3)="&lt;b&gt;",RIGHT(O4610,LEN(O4610)-3),IF(LEFT(O4610,4)="&lt;em&gt;",RIGHT(O4610,LEN(O4610)-4),O4610)))))</f>
        <v>0</v>
      </c>
      <c r="T4610" s="86" t="str">
        <f t="shared" ref="T4610:T4673" si="1125">IF(ISBLANK(G4610),"","&amp;#149; "&amp;IF(ISBLANK(C4610),"","&lt;S&gt;")&amp;IF(ISBLANK(A4610),"","&lt;a href='recommended.php#"&amp;AJ4610&amp;"'&gt;&lt;b&gt;&lt;em&gt;&lt;font color='#9C004D'&gt;RECOMMENDED&lt;/font&gt;&lt;/em&gt;&lt;/b&gt;&lt;/a&gt; - ")&amp;M4610&amp;" - &lt;b&gt;"&amp;L4610&amp;"&lt;/b&gt; "&amp;IF(B4610="Sold Out"," - &lt;font color='#000099'&gt;&lt;b&gt;&lt;I&gt;sold out&lt;/I&gt;&lt;/b&gt;&lt;/font&gt;","")&amp;IF(ISBLANK(C4610),"","&lt;/S&gt; &lt;b&gt;"&amp;C4610&amp;"&lt;/b&gt;")&amp;"&lt;br&gt;")</f>
        <v/>
      </c>
      <c r="U4610" s="86" t="str">
        <f t="shared" si="1119"/>
        <v/>
      </c>
      <c r="V4610" s="95" t="str">
        <f t="shared" ref="V4610:V4673" si="1126">IF(ISBLANK(G4610),"","&amp;#149; "&amp;IF(ISBLANK(C4610),"","&lt;S&gt;")&amp;IF(ISBLANK(A4610),"","&lt;a href='recommended.php#"&amp;AJ4610&amp;"'&gt;&lt;b&gt;&lt;em&gt;&lt;font color='#9C004D'&gt;RECOMMENDED&lt;/font&gt;&lt;/em&gt;&lt;/b&gt;&lt;/a&gt; - ")&amp;M4610&amp;" - &lt;b&gt;"&amp;L4610&amp;"&lt;/b&gt; "&amp;IF(B4610="Sold Out"," - &lt;font color='#000099'&gt;&lt;b&gt;&lt;I&gt;sold out&lt;/I&gt;&lt;/b&gt;&lt;/font&gt;","")&amp;IF(ISBLANK(C4610),"","&lt;/S&gt; &lt;b&gt;"&amp;C4610&amp;"&lt;/b&gt;")&amp;" - &lt;font color='#005500'&gt;&lt;b&gt;"&amp;E4610&amp;"&lt;/b&gt;&lt;/font&gt;&lt;br&gt;")</f>
        <v/>
      </c>
      <c r="W4610" s="90" t="s">
        <v>282</v>
      </c>
      <c r="X4610" s="99"/>
      <c r="Y4610" s="99"/>
      <c r="AE4610" s="92" t="str">
        <f t="shared" ref="AE4610:AE4673" si="1127">IF(ISBLANK(G4610),"",F4610&amp;", "&amp;DAY(G4610)&amp;" "&amp;H4610&amp;" "&amp;YEAR(G4610)&amp;"      [&lt;a name='"&amp;AJ4610&amp;"' href='#"&amp;AJ4610&amp;"'&gt;link to this day&lt;/a&gt;]")</f>
        <v/>
      </c>
      <c r="AF4610" s="96" t="str">
        <f t="shared" ref="AF4610:AF4673" si="1128">"&lt;a name='"&amp;AJ4610&amp;"'&gt;&lt;b&gt;"&amp;I4610&amp;": "&amp;M4610&amp;" - "&amp;L4610&amp;"&lt;/b&gt;&lt;/a&gt;&lt;br&gt;"</f>
        <v>&lt;a name='19000100'&gt;&lt;b&gt;: 0 - Outer Space [606 Lamont St NW, WDC]&lt;/b&gt;&lt;/a&gt;&lt;br&gt;</v>
      </c>
      <c r="AG4610" s="97">
        <f t="shared" ref="AG4610:AG4673" si="1129">YEAR(G4610)</f>
        <v>1900</v>
      </c>
      <c r="AH4610" s="97" t="str">
        <f t="shared" ref="AH4610:AH4673" si="1130">IF(LEN(MONTH(G4610))=1,"0"&amp;MONTH(G4610),MONTH(G4610))</f>
        <v>01</v>
      </c>
      <c r="AI4610" s="97" t="str">
        <f t="shared" ref="AI4610:AI4673" si="1131">IF(LEN(DAY(G4610))=1,"0"&amp;DAY(G4610),DAY(G4610))</f>
        <v>00</v>
      </c>
      <c r="AJ4610" s="97" t="str">
        <f t="shared" ref="AJ4610:AJ4673" si="1132">AG4610&amp;AH4610&amp;AI4610</f>
        <v>19000100</v>
      </c>
    </row>
    <row r="4611" spans="6:36" ht="12" customHeight="1" x14ac:dyDescent="0.15">
      <c r="F4611" s="86" t="str">
        <f t="shared" si="1121"/>
        <v>Saturday</v>
      </c>
      <c r="G4611" s="91"/>
      <c r="H4611" s="92" t="str">
        <f>VLOOKUP(MONTH(G4611),VLOOKUP!$W$1:$X$24,2)</f>
        <v>January</v>
      </c>
      <c r="I4611" s="92" t="str">
        <f t="shared" si="1122"/>
        <v/>
      </c>
      <c r="J4611" s="93" t="s">
        <v>1348</v>
      </c>
      <c r="L4611" s="86" t="str">
        <f t="shared" si="1118"/>
        <v>Outer Space [606 Lamont St NW, WDC]</v>
      </c>
      <c r="M4611" s="86">
        <f t="shared" si="1123"/>
        <v>0</v>
      </c>
      <c r="N4611" s="93" t="str">
        <f t="shared" si="1120"/>
        <v>Outer Space [606 Lamont St NW, WDC]</v>
      </c>
      <c r="O4611" s="90"/>
      <c r="S4611" s="95">
        <f t="shared" si="1124"/>
        <v>0</v>
      </c>
      <c r="T4611" s="86" t="str">
        <f t="shared" si="1125"/>
        <v/>
      </c>
      <c r="U4611" s="86" t="str">
        <f t="shared" si="1119"/>
        <v/>
      </c>
      <c r="V4611" s="95" t="str">
        <f t="shared" si="1126"/>
        <v/>
      </c>
      <c r="W4611" s="90" t="s">
        <v>282</v>
      </c>
      <c r="X4611" s="99"/>
      <c r="Y4611" s="99"/>
      <c r="AE4611" s="92" t="str">
        <f t="shared" si="1127"/>
        <v/>
      </c>
      <c r="AF4611" s="96" t="str">
        <f t="shared" si="1128"/>
        <v>&lt;a name='19000100'&gt;&lt;b&gt;: 0 - Outer Space [606 Lamont St NW, WDC]&lt;/b&gt;&lt;/a&gt;&lt;br&gt;</v>
      </c>
      <c r="AG4611" s="97">
        <f t="shared" si="1129"/>
        <v>1900</v>
      </c>
      <c r="AH4611" s="97" t="str">
        <f t="shared" si="1130"/>
        <v>01</v>
      </c>
      <c r="AI4611" s="97" t="str">
        <f t="shared" si="1131"/>
        <v>00</v>
      </c>
      <c r="AJ4611" s="97" t="str">
        <f t="shared" si="1132"/>
        <v>19000100</v>
      </c>
    </row>
    <row r="4612" spans="6:36" ht="12" customHeight="1" x14ac:dyDescent="0.15">
      <c r="F4612" s="86" t="str">
        <f t="shared" si="1121"/>
        <v>Saturday</v>
      </c>
      <c r="G4612" s="91"/>
      <c r="H4612" s="92" t="str">
        <f>VLOOKUP(MONTH(G4612),VLOOKUP!$W$1:$X$24,2)</f>
        <v>January</v>
      </c>
      <c r="I4612" s="92" t="str">
        <f t="shared" si="1122"/>
        <v/>
      </c>
      <c r="J4612" s="93" t="s">
        <v>148</v>
      </c>
      <c r="L4612" s="86" t="str">
        <f t="shared" si="1118"/>
        <v>Overlea Station [6900 Belair Rd, Baltimore, MD]</v>
      </c>
      <c r="M4612" s="86">
        <f t="shared" si="1123"/>
        <v>0</v>
      </c>
      <c r="N4612" s="93" t="str">
        <f t="shared" si="1120"/>
        <v>Overlea Station [6900 Belair Rd, Baltimore, MD]</v>
      </c>
      <c r="O4612" s="90"/>
      <c r="S4612" s="95">
        <f t="shared" si="1124"/>
        <v>0</v>
      </c>
      <c r="T4612" s="86" t="str">
        <f t="shared" si="1125"/>
        <v/>
      </c>
      <c r="U4612" s="86" t="str">
        <f t="shared" si="1119"/>
        <v/>
      </c>
      <c r="V4612" s="95" t="str">
        <f t="shared" si="1126"/>
        <v/>
      </c>
      <c r="AE4612" s="92" t="str">
        <f t="shared" si="1127"/>
        <v/>
      </c>
      <c r="AF4612" s="96" t="str">
        <f t="shared" si="1128"/>
        <v>&lt;a name='19000100'&gt;&lt;b&gt;: 0 - Overlea Station [6900 Belair Rd, Baltimore, MD]&lt;/b&gt;&lt;/a&gt;&lt;br&gt;</v>
      </c>
      <c r="AG4612" s="97">
        <f t="shared" si="1129"/>
        <v>1900</v>
      </c>
      <c r="AH4612" s="97" t="str">
        <f t="shared" si="1130"/>
        <v>01</v>
      </c>
      <c r="AI4612" s="97" t="str">
        <f t="shared" si="1131"/>
        <v>00</v>
      </c>
      <c r="AJ4612" s="97" t="str">
        <f t="shared" si="1132"/>
        <v>19000100</v>
      </c>
    </row>
    <row r="4613" spans="6:36" ht="12" customHeight="1" x14ac:dyDescent="0.15">
      <c r="F4613" s="86" t="str">
        <f t="shared" si="1121"/>
        <v>Saturday</v>
      </c>
      <c r="G4613" s="91"/>
      <c r="H4613" s="92" t="str">
        <f>VLOOKUP(MONTH(G4613),VLOOKUP!$W$1:$X$24,2)</f>
        <v>January</v>
      </c>
      <c r="I4613" s="92" t="str">
        <f t="shared" si="1122"/>
        <v/>
      </c>
      <c r="J4613" s="93" t="s">
        <v>148</v>
      </c>
      <c r="L4613" s="86" t="str">
        <f t="shared" si="1118"/>
        <v>Overlea Station [6900 Belair Rd, Baltimore, MD]</v>
      </c>
      <c r="M4613" s="86">
        <f t="shared" si="1123"/>
        <v>0</v>
      </c>
      <c r="N4613" s="93" t="str">
        <f t="shared" si="1120"/>
        <v>Overlea Station [6900 Belair Rd, Baltimore, MD]</v>
      </c>
      <c r="O4613" s="90"/>
      <c r="S4613" s="95">
        <f t="shared" si="1124"/>
        <v>0</v>
      </c>
      <c r="T4613" s="86" t="str">
        <f t="shared" si="1125"/>
        <v/>
      </c>
      <c r="U4613" s="86" t="str">
        <f t="shared" si="1119"/>
        <v/>
      </c>
      <c r="V4613" s="95" t="str">
        <f t="shared" si="1126"/>
        <v/>
      </c>
      <c r="AE4613" s="92" t="str">
        <f t="shared" si="1127"/>
        <v/>
      </c>
      <c r="AF4613" s="96" t="str">
        <f t="shared" si="1128"/>
        <v>&lt;a name='19000100'&gt;&lt;b&gt;: 0 - Overlea Station [6900 Belair Rd, Baltimore, MD]&lt;/b&gt;&lt;/a&gt;&lt;br&gt;</v>
      </c>
      <c r="AG4613" s="97">
        <f t="shared" si="1129"/>
        <v>1900</v>
      </c>
      <c r="AH4613" s="97" t="str">
        <f t="shared" si="1130"/>
        <v>01</v>
      </c>
      <c r="AI4613" s="97" t="str">
        <f t="shared" si="1131"/>
        <v>00</v>
      </c>
      <c r="AJ4613" s="97" t="str">
        <f t="shared" si="1132"/>
        <v>19000100</v>
      </c>
    </row>
    <row r="4614" spans="6:36" ht="12" customHeight="1" x14ac:dyDescent="0.15">
      <c r="F4614" s="86" t="str">
        <f t="shared" si="1121"/>
        <v>Saturday</v>
      </c>
      <c r="G4614" s="91"/>
      <c r="H4614" s="92" t="str">
        <f>VLOOKUP(MONTH(G4614),VLOOKUP!$W$1:$X$24,2)</f>
        <v>January</v>
      </c>
      <c r="I4614" s="92" t="str">
        <f t="shared" si="1122"/>
        <v/>
      </c>
      <c r="J4614" s="93" t="s">
        <v>148</v>
      </c>
      <c r="L4614" s="86" t="str">
        <f t="shared" si="1118"/>
        <v>Overlea Station [6900 Belair Rd, Baltimore, MD]</v>
      </c>
      <c r="M4614" s="86">
        <f t="shared" si="1123"/>
        <v>0</v>
      </c>
      <c r="N4614" s="93" t="str">
        <f t="shared" si="1120"/>
        <v>Overlea Station [6900 Belair Rd, Baltimore, MD]</v>
      </c>
      <c r="O4614" s="90"/>
      <c r="S4614" s="95">
        <f t="shared" si="1124"/>
        <v>0</v>
      </c>
      <c r="T4614" s="86" t="str">
        <f t="shared" si="1125"/>
        <v/>
      </c>
      <c r="U4614" s="86" t="str">
        <f t="shared" si="1119"/>
        <v/>
      </c>
      <c r="V4614" s="95" t="str">
        <f t="shared" si="1126"/>
        <v/>
      </c>
      <c r="AE4614" s="92" t="str">
        <f t="shared" si="1127"/>
        <v/>
      </c>
      <c r="AF4614" s="96" t="str">
        <f t="shared" si="1128"/>
        <v>&lt;a name='19000100'&gt;&lt;b&gt;: 0 - Overlea Station [6900 Belair Rd, Baltimore, MD]&lt;/b&gt;&lt;/a&gt;&lt;br&gt;</v>
      </c>
      <c r="AG4614" s="97">
        <f t="shared" si="1129"/>
        <v>1900</v>
      </c>
      <c r="AH4614" s="97" t="str">
        <f t="shared" si="1130"/>
        <v>01</v>
      </c>
      <c r="AI4614" s="97" t="str">
        <f t="shared" si="1131"/>
        <v>00</v>
      </c>
      <c r="AJ4614" s="97" t="str">
        <f t="shared" si="1132"/>
        <v>19000100</v>
      </c>
    </row>
    <row r="4615" spans="6:36" ht="12" customHeight="1" x14ac:dyDescent="0.15">
      <c r="F4615" s="86" t="str">
        <f t="shared" si="1121"/>
        <v>Saturday</v>
      </c>
      <c r="G4615" s="91"/>
      <c r="H4615" s="92" t="str">
        <f>VLOOKUP(MONTH(G4615),VLOOKUP!$W$1:$X$24,2)</f>
        <v>January</v>
      </c>
      <c r="I4615" s="92" t="str">
        <f t="shared" si="1122"/>
        <v/>
      </c>
      <c r="J4615" s="93" t="s">
        <v>1234</v>
      </c>
      <c r="L4615" s="86" t="str">
        <f t="shared" si="1118"/>
        <v>Paparazzi [407 E Saratoga St, Baltimore, MD]</v>
      </c>
      <c r="M4615" s="86">
        <f t="shared" si="1123"/>
        <v>0</v>
      </c>
      <c r="N4615" s="93" t="str">
        <f t="shared" si="1120"/>
        <v>Paparazzi [407 E Saratoga St, Baltimore, MD]</v>
      </c>
      <c r="O4615" s="94"/>
      <c r="S4615" s="95">
        <f t="shared" si="1124"/>
        <v>0</v>
      </c>
      <c r="T4615" s="86" t="str">
        <f t="shared" si="1125"/>
        <v/>
      </c>
      <c r="U4615" s="86" t="str">
        <f t="shared" si="1119"/>
        <v/>
      </c>
      <c r="V4615" s="95" t="str">
        <f t="shared" si="1126"/>
        <v/>
      </c>
      <c r="AE4615" s="92" t="str">
        <f t="shared" si="1127"/>
        <v/>
      </c>
      <c r="AF4615" s="96" t="str">
        <f t="shared" si="1128"/>
        <v>&lt;a name='19000100'&gt;&lt;b&gt;: 0 - Paparazzi [407 E Saratoga St, Baltimore, MD]&lt;/b&gt;&lt;/a&gt;&lt;br&gt;</v>
      </c>
      <c r="AG4615" s="97">
        <f t="shared" si="1129"/>
        <v>1900</v>
      </c>
      <c r="AH4615" s="97" t="str">
        <f t="shared" si="1130"/>
        <v>01</v>
      </c>
      <c r="AI4615" s="97" t="str">
        <f t="shared" si="1131"/>
        <v>00</v>
      </c>
      <c r="AJ4615" s="97" t="str">
        <f t="shared" si="1132"/>
        <v>19000100</v>
      </c>
    </row>
    <row r="4616" spans="6:36" ht="12" customHeight="1" x14ac:dyDescent="0.15">
      <c r="F4616" s="86" t="str">
        <f t="shared" si="1121"/>
        <v>Saturday</v>
      </c>
      <c r="G4616" s="91"/>
      <c r="H4616" s="92" t="str">
        <f>VLOOKUP(MONTH(G4616),VLOOKUP!$W$1:$X$24,2)</f>
        <v>January</v>
      </c>
      <c r="I4616" s="92" t="str">
        <f t="shared" si="1122"/>
        <v/>
      </c>
      <c r="J4616" s="93" t="s">
        <v>1234</v>
      </c>
      <c r="L4616" s="86" t="str">
        <f t="shared" si="1118"/>
        <v>Paparazzi [407 E Saratoga St, Baltimore, MD]</v>
      </c>
      <c r="M4616" s="86">
        <f t="shared" si="1123"/>
        <v>0</v>
      </c>
      <c r="N4616" s="93" t="str">
        <f t="shared" si="1120"/>
        <v>Paparazzi [407 E Saratoga St, Baltimore, MD]</v>
      </c>
      <c r="O4616" s="94"/>
      <c r="S4616" s="95">
        <f t="shared" si="1124"/>
        <v>0</v>
      </c>
      <c r="T4616" s="86" t="str">
        <f t="shared" si="1125"/>
        <v/>
      </c>
      <c r="U4616" s="86" t="str">
        <f t="shared" si="1119"/>
        <v/>
      </c>
      <c r="V4616" s="95" t="str">
        <f t="shared" si="1126"/>
        <v/>
      </c>
      <c r="AE4616" s="92" t="str">
        <f t="shared" si="1127"/>
        <v/>
      </c>
      <c r="AF4616" s="96" t="str">
        <f t="shared" si="1128"/>
        <v>&lt;a name='19000100'&gt;&lt;b&gt;: 0 - Paparazzi [407 E Saratoga St, Baltimore, MD]&lt;/b&gt;&lt;/a&gt;&lt;br&gt;</v>
      </c>
      <c r="AG4616" s="97">
        <f t="shared" si="1129"/>
        <v>1900</v>
      </c>
      <c r="AH4616" s="97" t="str">
        <f t="shared" si="1130"/>
        <v>01</v>
      </c>
      <c r="AI4616" s="97" t="str">
        <f t="shared" si="1131"/>
        <v>00</v>
      </c>
      <c r="AJ4616" s="97" t="str">
        <f t="shared" si="1132"/>
        <v>19000100</v>
      </c>
    </row>
    <row r="4617" spans="6:36" ht="12" customHeight="1" x14ac:dyDescent="0.15">
      <c r="F4617" s="86" t="str">
        <f t="shared" si="1121"/>
        <v>Saturday</v>
      </c>
      <c r="G4617" s="91"/>
      <c r="H4617" s="92" t="str">
        <f>VLOOKUP(MONTH(G4617),VLOOKUP!$W$1:$X$24,2)</f>
        <v>January</v>
      </c>
      <c r="I4617" s="92" t="str">
        <f t="shared" si="1122"/>
        <v/>
      </c>
      <c r="J4617" s="18" t="s">
        <v>178</v>
      </c>
      <c r="L4617" s="86" t="str">
        <f t="shared" si="1118"/>
        <v>Paper Haus [4912 3rd St NW, WDC]</v>
      </c>
      <c r="M4617" s="86">
        <f t="shared" si="1123"/>
        <v>0</v>
      </c>
      <c r="N4617" s="18" t="str">
        <f t="shared" si="1120"/>
        <v>Paper Haus [4912 3rd St NW, WDC]</v>
      </c>
      <c r="O4617" s="94"/>
      <c r="S4617" s="95">
        <f t="shared" si="1124"/>
        <v>0</v>
      </c>
      <c r="T4617" s="86" t="str">
        <f t="shared" si="1125"/>
        <v/>
      </c>
      <c r="U4617" s="86" t="str">
        <f t="shared" si="1119"/>
        <v/>
      </c>
      <c r="V4617" s="95" t="str">
        <f t="shared" si="1126"/>
        <v/>
      </c>
      <c r="AE4617" s="92" t="str">
        <f t="shared" si="1127"/>
        <v/>
      </c>
      <c r="AF4617" s="96" t="str">
        <f t="shared" si="1128"/>
        <v>&lt;a name='19000100'&gt;&lt;b&gt;: 0 - Paper Haus [4912 3rd St NW, WDC]&lt;/b&gt;&lt;/a&gt;&lt;br&gt;</v>
      </c>
      <c r="AG4617" s="97">
        <f t="shared" si="1129"/>
        <v>1900</v>
      </c>
      <c r="AH4617" s="97" t="str">
        <f t="shared" si="1130"/>
        <v>01</v>
      </c>
      <c r="AI4617" s="97" t="str">
        <f t="shared" si="1131"/>
        <v>00</v>
      </c>
      <c r="AJ4617" s="97" t="str">
        <f t="shared" si="1132"/>
        <v>19000100</v>
      </c>
    </row>
    <row r="4618" spans="6:36" ht="12" customHeight="1" x14ac:dyDescent="0.15">
      <c r="F4618" s="86" t="str">
        <f t="shared" si="1121"/>
        <v>Saturday</v>
      </c>
      <c r="G4618" s="91"/>
      <c r="H4618" s="92" t="str">
        <f>VLOOKUP(MONTH(G4618),VLOOKUP!$W$1:$X$24,2)</f>
        <v>January</v>
      </c>
      <c r="I4618" s="92" t="str">
        <f t="shared" si="1122"/>
        <v/>
      </c>
      <c r="J4618" s="18" t="s">
        <v>178</v>
      </c>
      <c r="L4618" s="86" t="str">
        <f t="shared" si="1118"/>
        <v>Paper Haus [4912 3rd St NW, WDC]</v>
      </c>
      <c r="M4618" s="86">
        <f t="shared" si="1123"/>
        <v>0</v>
      </c>
      <c r="N4618" s="18" t="str">
        <f t="shared" si="1120"/>
        <v>Paper Haus [4912 3rd St NW, WDC]</v>
      </c>
      <c r="O4618" s="94"/>
      <c r="S4618" s="95">
        <f t="shared" si="1124"/>
        <v>0</v>
      </c>
      <c r="T4618" s="86" t="str">
        <f t="shared" si="1125"/>
        <v/>
      </c>
      <c r="U4618" s="86" t="str">
        <f t="shared" si="1119"/>
        <v/>
      </c>
      <c r="V4618" s="95" t="str">
        <f t="shared" si="1126"/>
        <v/>
      </c>
      <c r="AE4618" s="92" t="str">
        <f t="shared" si="1127"/>
        <v/>
      </c>
      <c r="AF4618" s="96" t="str">
        <f t="shared" si="1128"/>
        <v>&lt;a name='19000100'&gt;&lt;b&gt;: 0 - Paper Haus [4912 3rd St NW, WDC]&lt;/b&gt;&lt;/a&gt;&lt;br&gt;</v>
      </c>
      <c r="AG4618" s="97">
        <f t="shared" si="1129"/>
        <v>1900</v>
      </c>
      <c r="AH4618" s="97" t="str">
        <f t="shared" si="1130"/>
        <v>01</v>
      </c>
      <c r="AI4618" s="97" t="str">
        <f t="shared" si="1131"/>
        <v>00</v>
      </c>
      <c r="AJ4618" s="97" t="str">
        <f t="shared" si="1132"/>
        <v>19000100</v>
      </c>
    </row>
    <row r="4619" spans="6:36" ht="12" customHeight="1" x14ac:dyDescent="0.15">
      <c r="F4619" s="86" t="str">
        <f t="shared" si="1121"/>
        <v>Saturday</v>
      </c>
      <c r="G4619" s="91"/>
      <c r="H4619" s="92" t="str">
        <f>VLOOKUP(MONTH(G4619),VLOOKUP!$W$1:$X$24,2)</f>
        <v>January</v>
      </c>
      <c r="I4619" s="92" t="str">
        <f t="shared" si="1122"/>
        <v/>
      </c>
      <c r="J4619" s="103" t="s">
        <v>1303</v>
      </c>
      <c r="L4619" s="86" t="str">
        <f t="shared" si="1118"/>
        <v>Paper Sun [1205 Monroe St NW, WDC]</v>
      </c>
      <c r="M4619" s="86">
        <f t="shared" si="1123"/>
        <v>0</v>
      </c>
      <c r="N4619" s="103" t="str">
        <f t="shared" si="1120"/>
        <v>Paper Sun [1205 Monroe St NW, WDC]</v>
      </c>
      <c r="O4619" s="90"/>
      <c r="S4619" s="95">
        <f t="shared" si="1124"/>
        <v>0</v>
      </c>
      <c r="T4619" s="86" t="str">
        <f t="shared" si="1125"/>
        <v/>
      </c>
      <c r="U4619" s="86" t="str">
        <f t="shared" si="1119"/>
        <v/>
      </c>
      <c r="V4619" s="95" t="str">
        <f t="shared" si="1126"/>
        <v/>
      </c>
      <c r="W4619" s="90" t="s">
        <v>221</v>
      </c>
      <c r="AE4619" s="92" t="str">
        <f t="shared" si="1127"/>
        <v/>
      </c>
      <c r="AF4619" s="96" t="str">
        <f t="shared" si="1128"/>
        <v>&lt;a name='19000100'&gt;&lt;b&gt;: 0 - Paper Sun [1205 Monroe St NW, WDC]&lt;/b&gt;&lt;/a&gt;&lt;br&gt;</v>
      </c>
      <c r="AG4619" s="97">
        <f t="shared" si="1129"/>
        <v>1900</v>
      </c>
      <c r="AH4619" s="97" t="str">
        <f t="shared" si="1130"/>
        <v>01</v>
      </c>
      <c r="AI4619" s="97" t="str">
        <f t="shared" si="1131"/>
        <v>00</v>
      </c>
      <c r="AJ4619" s="97" t="str">
        <f t="shared" si="1132"/>
        <v>19000100</v>
      </c>
    </row>
    <row r="4620" spans="6:36" ht="12" customHeight="1" x14ac:dyDescent="0.15">
      <c r="F4620" s="86" t="str">
        <f t="shared" si="1121"/>
        <v>Saturday</v>
      </c>
      <c r="G4620" s="91"/>
      <c r="H4620" s="92" t="str">
        <f>VLOOKUP(MONTH(G4620),VLOOKUP!$W$1:$X$24,2)</f>
        <v>January</v>
      </c>
      <c r="I4620" s="92" t="str">
        <f t="shared" si="1122"/>
        <v/>
      </c>
      <c r="J4620" s="103" t="s">
        <v>1303</v>
      </c>
      <c r="L4620" s="86" t="str">
        <f t="shared" si="1118"/>
        <v>Paper Sun [1205 Monroe St NW, WDC]</v>
      </c>
      <c r="M4620" s="86">
        <f t="shared" si="1123"/>
        <v>0</v>
      </c>
      <c r="N4620" s="103" t="str">
        <f t="shared" si="1120"/>
        <v>Paper Sun [1205 Monroe St NW, WDC]</v>
      </c>
      <c r="O4620" s="90"/>
      <c r="S4620" s="95">
        <f t="shared" si="1124"/>
        <v>0</v>
      </c>
      <c r="T4620" s="86" t="str">
        <f t="shared" si="1125"/>
        <v/>
      </c>
      <c r="U4620" s="86" t="str">
        <f t="shared" si="1119"/>
        <v/>
      </c>
      <c r="V4620" s="95" t="str">
        <f t="shared" si="1126"/>
        <v/>
      </c>
      <c r="W4620" s="90" t="s">
        <v>221</v>
      </c>
      <c r="AE4620" s="92" t="str">
        <f t="shared" si="1127"/>
        <v/>
      </c>
      <c r="AF4620" s="96" t="str">
        <f t="shared" si="1128"/>
        <v>&lt;a name='19000100'&gt;&lt;b&gt;: 0 - Paper Sun [1205 Monroe St NW, WDC]&lt;/b&gt;&lt;/a&gt;&lt;br&gt;</v>
      </c>
      <c r="AG4620" s="97">
        <f t="shared" si="1129"/>
        <v>1900</v>
      </c>
      <c r="AH4620" s="97" t="str">
        <f t="shared" si="1130"/>
        <v>01</v>
      </c>
      <c r="AI4620" s="97" t="str">
        <f t="shared" si="1131"/>
        <v>00</v>
      </c>
      <c r="AJ4620" s="97" t="str">
        <f t="shared" si="1132"/>
        <v>19000100</v>
      </c>
    </row>
    <row r="4621" spans="6:36" ht="12" customHeight="1" x14ac:dyDescent="0.15">
      <c r="F4621" s="86" t="str">
        <f t="shared" si="1121"/>
        <v>Saturday</v>
      </c>
      <c r="G4621" s="91"/>
      <c r="H4621" s="92" t="str">
        <f>VLOOKUP(MONTH(G4621),VLOOKUP!$W$1:$X$24,2)</f>
        <v>January</v>
      </c>
      <c r="I4621" s="92" t="str">
        <f t="shared" si="1122"/>
        <v/>
      </c>
      <c r="J4621" s="103" t="s">
        <v>1303</v>
      </c>
      <c r="L4621" s="86" t="str">
        <f t="shared" si="1118"/>
        <v>Paper Sun [1205 Monroe St NW, WDC]</v>
      </c>
      <c r="M4621" s="86">
        <f t="shared" si="1123"/>
        <v>0</v>
      </c>
      <c r="N4621" s="103" t="str">
        <f t="shared" si="1120"/>
        <v>Paper Sun [1205 Monroe St NW, WDC]</v>
      </c>
      <c r="O4621" s="90"/>
      <c r="S4621" s="95">
        <f t="shared" si="1124"/>
        <v>0</v>
      </c>
      <c r="T4621" s="86" t="str">
        <f t="shared" si="1125"/>
        <v/>
      </c>
      <c r="U4621" s="86" t="str">
        <f t="shared" si="1119"/>
        <v/>
      </c>
      <c r="V4621" s="95" t="str">
        <f t="shared" si="1126"/>
        <v/>
      </c>
      <c r="W4621" s="90" t="s">
        <v>221</v>
      </c>
      <c r="AE4621" s="92" t="str">
        <f t="shared" si="1127"/>
        <v/>
      </c>
      <c r="AF4621" s="96" t="str">
        <f t="shared" si="1128"/>
        <v>&lt;a name='19000100'&gt;&lt;b&gt;: 0 - Paper Sun [1205 Monroe St NW, WDC]&lt;/b&gt;&lt;/a&gt;&lt;br&gt;</v>
      </c>
      <c r="AG4621" s="97">
        <f t="shared" si="1129"/>
        <v>1900</v>
      </c>
      <c r="AH4621" s="97" t="str">
        <f t="shared" si="1130"/>
        <v>01</v>
      </c>
      <c r="AI4621" s="97" t="str">
        <f t="shared" si="1131"/>
        <v>00</v>
      </c>
      <c r="AJ4621" s="97" t="str">
        <f t="shared" si="1132"/>
        <v>19000100</v>
      </c>
    </row>
    <row r="4622" spans="6:36" ht="12" customHeight="1" x14ac:dyDescent="0.15">
      <c r="F4622" s="86" t="str">
        <f t="shared" si="1121"/>
        <v>Saturday</v>
      </c>
      <c r="G4622" s="91"/>
      <c r="H4622" s="92" t="str">
        <f>VLOOKUP(MONTH(G4622),VLOOKUP!$W$1:$X$24,2)</f>
        <v>January</v>
      </c>
      <c r="I4622" s="92" t="str">
        <f t="shared" si="1122"/>
        <v/>
      </c>
      <c r="J4622" s="130" t="s">
        <v>893</v>
      </c>
      <c r="L4622" s="86" t="str">
        <f t="shared" si="1118"/>
        <v>Paper Sun [Monroe between 11th &amp;amp; 13th, WDC]</v>
      </c>
      <c r="M4622" s="86">
        <f t="shared" si="1123"/>
        <v>0</v>
      </c>
      <c r="N4622" s="130" t="str">
        <f t="shared" si="1120"/>
        <v>Paper Sun [Monroe between 11th &amp;amp; 13th, WDC]</v>
      </c>
      <c r="O4622" s="94"/>
      <c r="S4622" s="95">
        <f t="shared" si="1124"/>
        <v>0</v>
      </c>
      <c r="T4622" s="86" t="str">
        <f t="shared" si="1125"/>
        <v/>
      </c>
      <c r="U4622" s="86" t="str">
        <f t="shared" si="1119"/>
        <v/>
      </c>
      <c r="V4622" s="95" t="str">
        <f t="shared" si="1126"/>
        <v/>
      </c>
      <c r="AE4622" s="92" t="str">
        <f t="shared" si="1127"/>
        <v/>
      </c>
      <c r="AF4622" s="96" t="str">
        <f t="shared" si="1128"/>
        <v>&lt;a name='19000100'&gt;&lt;b&gt;: 0 - Paper Sun [Monroe between 11th &amp;amp; 13th, WDC]&lt;/b&gt;&lt;/a&gt;&lt;br&gt;</v>
      </c>
      <c r="AG4622" s="97">
        <f t="shared" si="1129"/>
        <v>1900</v>
      </c>
      <c r="AH4622" s="97" t="str">
        <f t="shared" si="1130"/>
        <v>01</v>
      </c>
      <c r="AI4622" s="97" t="str">
        <f t="shared" si="1131"/>
        <v>00</v>
      </c>
      <c r="AJ4622" s="97" t="str">
        <f t="shared" si="1132"/>
        <v>19000100</v>
      </c>
    </row>
    <row r="4623" spans="6:36" ht="12" customHeight="1" x14ac:dyDescent="0.15">
      <c r="F4623" s="86" t="str">
        <f t="shared" si="1121"/>
        <v>Saturday</v>
      </c>
      <c r="G4623" s="91"/>
      <c r="H4623" s="92" t="str">
        <f>VLOOKUP(MONTH(G4623),VLOOKUP!$W$1:$X$24,2)</f>
        <v>January</v>
      </c>
      <c r="I4623" s="92" t="str">
        <f t="shared" si="1122"/>
        <v/>
      </c>
      <c r="J4623" s="130" t="s">
        <v>893</v>
      </c>
      <c r="L4623" s="86" t="str">
        <f t="shared" si="1118"/>
        <v>Paper Sun [Monroe between 11th &amp;amp; 13th, WDC]</v>
      </c>
      <c r="M4623" s="86">
        <f t="shared" si="1123"/>
        <v>0</v>
      </c>
      <c r="N4623" s="130" t="str">
        <f t="shared" si="1120"/>
        <v>Paper Sun [Monroe between 11th &amp;amp; 13th, WDC]</v>
      </c>
      <c r="O4623" s="94"/>
      <c r="S4623" s="95">
        <f t="shared" si="1124"/>
        <v>0</v>
      </c>
      <c r="T4623" s="86" t="str">
        <f t="shared" si="1125"/>
        <v/>
      </c>
      <c r="U4623" s="86" t="str">
        <f t="shared" si="1119"/>
        <v/>
      </c>
      <c r="V4623" s="95" t="str">
        <f t="shared" si="1126"/>
        <v/>
      </c>
      <c r="AE4623" s="92" t="str">
        <f t="shared" si="1127"/>
        <v/>
      </c>
      <c r="AF4623" s="96" t="str">
        <f t="shared" si="1128"/>
        <v>&lt;a name='19000100'&gt;&lt;b&gt;: 0 - Paper Sun [Monroe between 11th &amp;amp; 13th, WDC]&lt;/b&gt;&lt;/a&gt;&lt;br&gt;</v>
      </c>
      <c r="AG4623" s="97">
        <f t="shared" si="1129"/>
        <v>1900</v>
      </c>
      <c r="AH4623" s="97" t="str">
        <f t="shared" si="1130"/>
        <v>01</v>
      </c>
      <c r="AI4623" s="97" t="str">
        <f t="shared" si="1131"/>
        <v>00</v>
      </c>
      <c r="AJ4623" s="97" t="str">
        <f t="shared" si="1132"/>
        <v>19000100</v>
      </c>
    </row>
    <row r="4624" spans="6:36" ht="12" customHeight="1" x14ac:dyDescent="0.15">
      <c r="F4624" s="86" t="str">
        <f t="shared" si="1121"/>
        <v>Saturday</v>
      </c>
      <c r="G4624" s="91"/>
      <c r="H4624" s="92" t="str">
        <f>VLOOKUP(MONTH(G4624),VLOOKUP!$W$1:$X$24,2)</f>
        <v>January</v>
      </c>
      <c r="I4624" s="92" t="str">
        <f t="shared" si="1122"/>
        <v/>
      </c>
      <c r="J4624" s="93" t="s">
        <v>1666</v>
      </c>
      <c r="L4624" s="86" t="str">
        <f t="shared" si="1118"/>
        <v>Paradiso Italian Restaurant [6124 Franconia Rd, Alexandria, VA]</v>
      </c>
      <c r="M4624" s="86">
        <f t="shared" si="1123"/>
        <v>0</v>
      </c>
      <c r="N4624" s="93" t="str">
        <f t="shared" si="1120"/>
        <v>Paradiso Italian Restaurant [6124 Franconia Rd, Alexandria, VA]</v>
      </c>
      <c r="O4624" s="90"/>
      <c r="S4624" s="95">
        <f t="shared" si="1124"/>
        <v>0</v>
      </c>
      <c r="T4624" s="86" t="str">
        <f t="shared" si="1125"/>
        <v/>
      </c>
      <c r="U4624" s="86" t="str">
        <f t="shared" si="1119"/>
        <v/>
      </c>
      <c r="V4624" s="95" t="str">
        <f t="shared" si="1126"/>
        <v/>
      </c>
      <c r="AE4624" s="92" t="str">
        <f t="shared" si="1127"/>
        <v/>
      </c>
      <c r="AF4624" s="96" t="str">
        <f t="shared" si="1128"/>
        <v>&lt;a name='19000100'&gt;&lt;b&gt;: 0 - Paradiso Italian Restaurant [6124 Franconia Rd, Alexandria, VA]&lt;/b&gt;&lt;/a&gt;&lt;br&gt;</v>
      </c>
      <c r="AG4624" s="97">
        <f t="shared" si="1129"/>
        <v>1900</v>
      </c>
      <c r="AH4624" s="97" t="str">
        <f t="shared" si="1130"/>
        <v>01</v>
      </c>
      <c r="AI4624" s="97" t="str">
        <f t="shared" si="1131"/>
        <v>00</v>
      </c>
      <c r="AJ4624" s="97" t="str">
        <f t="shared" si="1132"/>
        <v>19000100</v>
      </c>
    </row>
    <row r="4625" spans="6:36" ht="12" customHeight="1" x14ac:dyDescent="0.15">
      <c r="F4625" s="86" t="str">
        <f t="shared" si="1121"/>
        <v>Saturday</v>
      </c>
      <c r="G4625" s="91"/>
      <c r="H4625" s="92" t="str">
        <f>VLOOKUP(MONTH(G4625),VLOOKUP!$W$1:$X$24,2)</f>
        <v>January</v>
      </c>
      <c r="I4625" s="92" t="str">
        <f t="shared" si="1122"/>
        <v/>
      </c>
      <c r="J4625" s="93" t="s">
        <v>1666</v>
      </c>
      <c r="L4625" s="86" t="str">
        <f t="shared" si="1118"/>
        <v>Paradiso Italian Restaurant [6124 Franconia Rd, Alexandria, VA]</v>
      </c>
      <c r="M4625" s="86">
        <f t="shared" si="1123"/>
        <v>0</v>
      </c>
      <c r="N4625" s="93" t="str">
        <f t="shared" si="1120"/>
        <v>Paradiso Italian Restaurant [6124 Franconia Rd, Alexandria, VA]</v>
      </c>
      <c r="O4625" s="90"/>
      <c r="S4625" s="95">
        <f t="shared" si="1124"/>
        <v>0</v>
      </c>
      <c r="T4625" s="86" t="str">
        <f t="shared" si="1125"/>
        <v/>
      </c>
      <c r="U4625" s="86" t="str">
        <f t="shared" si="1119"/>
        <v/>
      </c>
      <c r="V4625" s="95" t="str">
        <f t="shared" si="1126"/>
        <v/>
      </c>
      <c r="AE4625" s="92" t="str">
        <f t="shared" si="1127"/>
        <v/>
      </c>
      <c r="AF4625" s="96" t="str">
        <f t="shared" si="1128"/>
        <v>&lt;a name='19000100'&gt;&lt;b&gt;: 0 - Paradiso Italian Restaurant [6124 Franconia Rd, Alexandria, VA]&lt;/b&gt;&lt;/a&gt;&lt;br&gt;</v>
      </c>
      <c r="AG4625" s="97">
        <f t="shared" si="1129"/>
        <v>1900</v>
      </c>
      <c r="AH4625" s="97" t="str">
        <f t="shared" si="1130"/>
        <v>01</v>
      </c>
      <c r="AI4625" s="97" t="str">
        <f t="shared" si="1131"/>
        <v>00</v>
      </c>
      <c r="AJ4625" s="97" t="str">
        <f t="shared" si="1132"/>
        <v>19000100</v>
      </c>
    </row>
    <row r="4626" spans="6:36" ht="12" customHeight="1" x14ac:dyDescent="0.15">
      <c r="F4626" s="86" t="str">
        <f t="shared" si="1121"/>
        <v>Saturday</v>
      </c>
      <c r="G4626" s="91"/>
      <c r="H4626" s="92" t="str">
        <f>VLOOKUP(MONTH(G4626),VLOOKUP!$W$1:$X$24,2)</f>
        <v>January</v>
      </c>
      <c r="I4626" s="92" t="str">
        <f t="shared" si="1122"/>
        <v/>
      </c>
      <c r="J4626" s="93" t="s">
        <v>1666</v>
      </c>
      <c r="L4626" s="86" t="str">
        <f t="shared" si="1118"/>
        <v>Paradiso Italian Restaurant [6124 Franconia Rd, Alexandria, VA]</v>
      </c>
      <c r="M4626" s="86">
        <f t="shared" si="1123"/>
        <v>0</v>
      </c>
      <c r="N4626" s="93" t="str">
        <f t="shared" si="1120"/>
        <v>Paradiso Italian Restaurant [6124 Franconia Rd, Alexandria, VA]</v>
      </c>
      <c r="O4626" s="90"/>
      <c r="S4626" s="95">
        <f t="shared" si="1124"/>
        <v>0</v>
      </c>
      <c r="T4626" s="86" t="str">
        <f t="shared" si="1125"/>
        <v/>
      </c>
      <c r="U4626" s="86" t="str">
        <f t="shared" si="1119"/>
        <v/>
      </c>
      <c r="V4626" s="95" t="str">
        <f t="shared" si="1126"/>
        <v/>
      </c>
      <c r="AE4626" s="92" t="str">
        <f t="shared" si="1127"/>
        <v/>
      </c>
      <c r="AF4626" s="96" t="str">
        <f t="shared" si="1128"/>
        <v>&lt;a name='19000100'&gt;&lt;b&gt;: 0 - Paradiso Italian Restaurant [6124 Franconia Rd, Alexandria, VA]&lt;/b&gt;&lt;/a&gt;&lt;br&gt;</v>
      </c>
      <c r="AG4626" s="97">
        <f t="shared" si="1129"/>
        <v>1900</v>
      </c>
      <c r="AH4626" s="97" t="str">
        <f t="shared" si="1130"/>
        <v>01</v>
      </c>
      <c r="AI4626" s="97" t="str">
        <f t="shared" si="1131"/>
        <v>00</v>
      </c>
      <c r="AJ4626" s="97" t="str">
        <f t="shared" si="1132"/>
        <v>19000100</v>
      </c>
    </row>
    <row r="4627" spans="6:36" ht="12" customHeight="1" x14ac:dyDescent="0.15">
      <c r="F4627" s="86" t="str">
        <f t="shared" si="1121"/>
        <v>Saturday</v>
      </c>
      <c r="G4627" s="91"/>
      <c r="H4627" s="92" t="str">
        <f>VLOOKUP(MONTH(G4627),VLOOKUP!$W$1:$X$24,2)</f>
        <v>January</v>
      </c>
      <c r="I4627" s="92" t="str">
        <f t="shared" si="1122"/>
        <v/>
      </c>
      <c r="J4627" s="93" t="s">
        <v>1666</v>
      </c>
      <c r="L4627" s="86" t="str">
        <f t="shared" si="1118"/>
        <v>Paradiso Italian Restaurant [6124 Franconia Rd, Alexandria, VA]</v>
      </c>
      <c r="M4627" s="86">
        <f t="shared" si="1123"/>
        <v>0</v>
      </c>
      <c r="N4627" s="93" t="str">
        <f t="shared" si="1120"/>
        <v>Paradiso Italian Restaurant [6124 Franconia Rd, Alexandria, VA]</v>
      </c>
      <c r="O4627" s="90"/>
      <c r="S4627" s="95">
        <f t="shared" si="1124"/>
        <v>0</v>
      </c>
      <c r="T4627" s="86" t="str">
        <f t="shared" si="1125"/>
        <v/>
      </c>
      <c r="U4627" s="86" t="str">
        <f t="shared" si="1119"/>
        <v/>
      </c>
      <c r="V4627" s="95" t="str">
        <f t="shared" si="1126"/>
        <v/>
      </c>
      <c r="AE4627" s="92" t="str">
        <f t="shared" si="1127"/>
        <v/>
      </c>
      <c r="AF4627" s="96" t="str">
        <f t="shared" si="1128"/>
        <v>&lt;a name='19000100'&gt;&lt;b&gt;: 0 - Paradiso Italian Restaurant [6124 Franconia Rd, Alexandria, VA]&lt;/b&gt;&lt;/a&gt;&lt;br&gt;</v>
      </c>
      <c r="AG4627" s="97">
        <f t="shared" si="1129"/>
        <v>1900</v>
      </c>
      <c r="AH4627" s="97" t="str">
        <f t="shared" si="1130"/>
        <v>01</v>
      </c>
      <c r="AI4627" s="97" t="str">
        <f t="shared" si="1131"/>
        <v>00</v>
      </c>
      <c r="AJ4627" s="97" t="str">
        <f t="shared" si="1132"/>
        <v>19000100</v>
      </c>
    </row>
    <row r="4628" spans="6:36" ht="12" customHeight="1" x14ac:dyDescent="0.15">
      <c r="F4628" s="86" t="str">
        <f t="shared" si="1121"/>
        <v>Saturday</v>
      </c>
      <c r="G4628" s="91"/>
      <c r="H4628" s="92" t="str">
        <f>VLOOKUP(MONTH(G4628),VLOOKUP!$W$1:$X$24,2)</f>
        <v>January</v>
      </c>
      <c r="I4628" s="92" t="str">
        <f t="shared" si="1122"/>
        <v/>
      </c>
      <c r="J4628" s="93" t="s">
        <v>985</v>
      </c>
      <c r="L4628" s="86" t="str">
        <f t="shared" si="1118"/>
        <v>Parker's American Bistro [4824 Bethesda Ave, Bethesda, MD]</v>
      </c>
      <c r="M4628" s="86">
        <f t="shared" si="1123"/>
        <v>0</v>
      </c>
      <c r="N4628" s="93" t="str">
        <f t="shared" si="1120"/>
        <v>Parker's American Bistro [4824 Bethesda Ave, Bethesda, MD]</v>
      </c>
      <c r="O4628" s="90"/>
      <c r="S4628" s="95">
        <f t="shared" si="1124"/>
        <v>0</v>
      </c>
      <c r="T4628" s="86" t="str">
        <f t="shared" si="1125"/>
        <v/>
      </c>
      <c r="U4628" s="86" t="str">
        <f t="shared" si="1119"/>
        <v/>
      </c>
      <c r="V4628" s="95" t="str">
        <f t="shared" si="1126"/>
        <v/>
      </c>
      <c r="AE4628" s="92" t="str">
        <f t="shared" si="1127"/>
        <v/>
      </c>
      <c r="AF4628" s="96" t="str">
        <f t="shared" si="1128"/>
        <v>&lt;a name='19000100'&gt;&lt;b&gt;: 0 - Parker's American Bistro [4824 Bethesda Ave, Bethesda, MD]&lt;/b&gt;&lt;/a&gt;&lt;br&gt;</v>
      </c>
      <c r="AG4628" s="97">
        <f t="shared" si="1129"/>
        <v>1900</v>
      </c>
      <c r="AH4628" s="97" t="str">
        <f t="shared" si="1130"/>
        <v>01</v>
      </c>
      <c r="AI4628" s="97" t="str">
        <f t="shared" si="1131"/>
        <v>00</v>
      </c>
      <c r="AJ4628" s="97" t="str">
        <f t="shared" si="1132"/>
        <v>19000100</v>
      </c>
    </row>
    <row r="4629" spans="6:36" ht="12" customHeight="1" x14ac:dyDescent="0.15">
      <c r="F4629" s="86" t="str">
        <f t="shared" si="1121"/>
        <v>Saturday</v>
      </c>
      <c r="G4629" s="91"/>
      <c r="H4629" s="92" t="str">
        <f>VLOOKUP(MONTH(G4629),VLOOKUP!$W$1:$X$24,2)</f>
        <v>January</v>
      </c>
      <c r="I4629" s="92" t="str">
        <f t="shared" si="1122"/>
        <v/>
      </c>
      <c r="J4629" s="93" t="s">
        <v>985</v>
      </c>
      <c r="L4629" s="86" t="str">
        <f t="shared" si="1118"/>
        <v>Parker's American Bistro [4824 Bethesda Ave, Bethesda, MD]</v>
      </c>
      <c r="M4629" s="86">
        <f t="shared" si="1123"/>
        <v>0</v>
      </c>
      <c r="N4629" s="93" t="str">
        <f t="shared" si="1120"/>
        <v>Parker's American Bistro [4824 Bethesda Ave, Bethesda, MD]</v>
      </c>
      <c r="O4629" s="90"/>
      <c r="S4629" s="95">
        <f t="shared" si="1124"/>
        <v>0</v>
      </c>
      <c r="T4629" s="86" t="str">
        <f t="shared" si="1125"/>
        <v/>
      </c>
      <c r="U4629" s="86" t="str">
        <f t="shared" si="1119"/>
        <v/>
      </c>
      <c r="V4629" s="95" t="str">
        <f t="shared" si="1126"/>
        <v/>
      </c>
      <c r="AE4629" s="92" t="str">
        <f t="shared" si="1127"/>
        <v/>
      </c>
      <c r="AF4629" s="96" t="str">
        <f t="shared" si="1128"/>
        <v>&lt;a name='19000100'&gt;&lt;b&gt;: 0 - Parker's American Bistro [4824 Bethesda Ave, Bethesda, MD]&lt;/b&gt;&lt;/a&gt;&lt;br&gt;</v>
      </c>
      <c r="AG4629" s="97">
        <f t="shared" si="1129"/>
        <v>1900</v>
      </c>
      <c r="AH4629" s="97" t="str">
        <f t="shared" si="1130"/>
        <v>01</v>
      </c>
      <c r="AI4629" s="97" t="str">
        <f t="shared" si="1131"/>
        <v>00</v>
      </c>
      <c r="AJ4629" s="97" t="str">
        <f t="shared" si="1132"/>
        <v>19000100</v>
      </c>
    </row>
    <row r="4630" spans="6:36" ht="12" customHeight="1" x14ac:dyDescent="0.15">
      <c r="F4630" s="86" t="str">
        <f t="shared" si="1121"/>
        <v>Saturday</v>
      </c>
      <c r="G4630" s="91"/>
      <c r="H4630" s="92" t="str">
        <f>VLOOKUP(MONTH(G4630),VLOOKUP!$W$1:$X$24,2)</f>
        <v>January</v>
      </c>
      <c r="I4630" s="92" t="str">
        <f t="shared" si="1122"/>
        <v/>
      </c>
      <c r="J4630" s="93" t="s">
        <v>985</v>
      </c>
      <c r="L4630" s="86" t="str">
        <f t="shared" si="1118"/>
        <v>Parker's American Bistro [4824 Bethesda Ave, Bethesda, MD]</v>
      </c>
      <c r="M4630" s="86">
        <f t="shared" si="1123"/>
        <v>0</v>
      </c>
      <c r="N4630" s="93" t="str">
        <f t="shared" si="1120"/>
        <v>Parker's American Bistro [4824 Bethesda Ave, Bethesda, MD]</v>
      </c>
      <c r="O4630" s="90"/>
      <c r="S4630" s="95">
        <f t="shared" si="1124"/>
        <v>0</v>
      </c>
      <c r="T4630" s="86" t="str">
        <f t="shared" si="1125"/>
        <v/>
      </c>
      <c r="U4630" s="86" t="str">
        <f t="shared" si="1119"/>
        <v/>
      </c>
      <c r="V4630" s="95" t="str">
        <f t="shared" si="1126"/>
        <v/>
      </c>
      <c r="AE4630" s="92" t="str">
        <f t="shared" si="1127"/>
        <v/>
      </c>
      <c r="AF4630" s="96" t="str">
        <f t="shared" si="1128"/>
        <v>&lt;a name='19000100'&gt;&lt;b&gt;: 0 - Parker's American Bistro [4824 Bethesda Ave, Bethesda, MD]&lt;/b&gt;&lt;/a&gt;&lt;br&gt;</v>
      </c>
      <c r="AG4630" s="97">
        <f t="shared" si="1129"/>
        <v>1900</v>
      </c>
      <c r="AH4630" s="97" t="str">
        <f t="shared" si="1130"/>
        <v>01</v>
      </c>
      <c r="AI4630" s="97" t="str">
        <f t="shared" si="1131"/>
        <v>00</v>
      </c>
      <c r="AJ4630" s="97" t="str">
        <f t="shared" si="1132"/>
        <v>19000100</v>
      </c>
    </row>
    <row r="4631" spans="6:36" ht="12" customHeight="1" x14ac:dyDescent="0.15">
      <c r="F4631" s="86" t="str">
        <f t="shared" si="1121"/>
        <v>Saturday</v>
      </c>
      <c r="H4631" s="92" t="str">
        <f>VLOOKUP(MONTH(G4631),VLOOKUP!$W$1:$X$24,2)</f>
        <v>January</v>
      </c>
      <c r="I4631" s="92" t="str">
        <f t="shared" si="1122"/>
        <v/>
      </c>
      <c r="J4631" s="94" t="s">
        <v>1552</v>
      </c>
      <c r="L4631" s="86" t="str">
        <f t="shared" si="1118"/>
        <v>&lt;a href='patriotcenter.php' title='list by venue'&gt;Patriot Center / EagleBank Arena&lt;/a&gt;</v>
      </c>
      <c r="M4631" s="86">
        <f t="shared" si="1123"/>
        <v>0</v>
      </c>
      <c r="N4631" s="86" t="str">
        <f>VLOOKUP(J4631,VLOOKUP!$A$2:$S$54,19,FALSE)&amp;J4631&amp;"&lt;/a&gt;"</f>
        <v>&lt;a href='patriotcenter.php' title='list by venue'&gt;Patriot Center / EagleBank Arena&lt;/a&gt;</v>
      </c>
      <c r="O4631" s="90"/>
      <c r="S4631" s="95">
        <f t="shared" si="1124"/>
        <v>0</v>
      </c>
      <c r="T4631" s="86" t="str">
        <f t="shared" si="1125"/>
        <v/>
      </c>
      <c r="U4631" s="86" t="str">
        <f t="shared" si="1119"/>
        <v/>
      </c>
      <c r="V4631" s="95" t="str">
        <f t="shared" si="1126"/>
        <v/>
      </c>
      <c r="AE4631" s="92" t="str">
        <f t="shared" si="1127"/>
        <v/>
      </c>
      <c r="AF4631" s="96" t="str">
        <f t="shared" si="1128"/>
        <v>&lt;a name='19000100'&gt;&lt;b&gt;: 0 - &lt;a href='patriotcenter.php' title='list by venue'&gt;Patriot Center / EagleBank Arena&lt;/a&gt;&lt;/b&gt;&lt;/a&gt;&lt;br&gt;</v>
      </c>
      <c r="AG4631" s="97">
        <f t="shared" si="1129"/>
        <v>1900</v>
      </c>
      <c r="AH4631" s="97" t="str">
        <f t="shared" si="1130"/>
        <v>01</v>
      </c>
      <c r="AI4631" s="97" t="str">
        <f t="shared" si="1131"/>
        <v>00</v>
      </c>
      <c r="AJ4631" s="97" t="str">
        <f t="shared" si="1132"/>
        <v>19000100</v>
      </c>
    </row>
    <row r="4632" spans="6:36" ht="12" customHeight="1" x14ac:dyDescent="0.15">
      <c r="F4632" s="86" t="str">
        <f t="shared" si="1121"/>
        <v>Saturday</v>
      </c>
      <c r="H4632" s="92" t="str">
        <f>VLOOKUP(MONTH(G4632),VLOOKUP!$W$1:$X$24,2)</f>
        <v>January</v>
      </c>
      <c r="I4632" s="92" t="str">
        <f t="shared" si="1122"/>
        <v/>
      </c>
      <c r="J4632" s="94" t="s">
        <v>1552</v>
      </c>
      <c r="L4632" s="86" t="str">
        <f t="shared" si="1118"/>
        <v>&lt;a href='patriotcenter.php' title='list by venue'&gt;Patriot Center / EagleBank Arena&lt;/a&gt;</v>
      </c>
      <c r="M4632" s="86">
        <f t="shared" si="1123"/>
        <v>0</v>
      </c>
      <c r="N4632" s="86" t="str">
        <f>VLOOKUP(J4632,VLOOKUP!$A$2:$S$54,19,FALSE)&amp;J4632&amp;"&lt;/a&gt;"</f>
        <v>&lt;a href='patriotcenter.php' title='list by venue'&gt;Patriot Center / EagleBank Arena&lt;/a&gt;</v>
      </c>
      <c r="O4632" s="90"/>
      <c r="S4632" s="95">
        <f t="shared" si="1124"/>
        <v>0</v>
      </c>
      <c r="T4632" s="86" t="str">
        <f t="shared" si="1125"/>
        <v/>
      </c>
      <c r="U4632" s="86" t="str">
        <f t="shared" si="1119"/>
        <v/>
      </c>
      <c r="V4632" s="95" t="str">
        <f t="shared" si="1126"/>
        <v/>
      </c>
      <c r="AE4632" s="92" t="str">
        <f t="shared" si="1127"/>
        <v/>
      </c>
      <c r="AF4632" s="96" t="str">
        <f t="shared" si="1128"/>
        <v>&lt;a name='19000100'&gt;&lt;b&gt;: 0 - &lt;a href='patriotcenter.php' title='list by venue'&gt;Patriot Center / EagleBank Arena&lt;/a&gt;&lt;/b&gt;&lt;/a&gt;&lt;br&gt;</v>
      </c>
      <c r="AG4632" s="97">
        <f t="shared" si="1129"/>
        <v>1900</v>
      </c>
      <c r="AH4632" s="97" t="str">
        <f t="shared" si="1130"/>
        <v>01</v>
      </c>
      <c r="AI4632" s="97" t="str">
        <f t="shared" si="1131"/>
        <v>00</v>
      </c>
      <c r="AJ4632" s="97" t="str">
        <f t="shared" si="1132"/>
        <v>19000100</v>
      </c>
    </row>
    <row r="4633" spans="6:36" ht="12" customHeight="1" x14ac:dyDescent="0.15">
      <c r="F4633" s="86" t="str">
        <f t="shared" si="1121"/>
        <v>Saturday</v>
      </c>
      <c r="H4633" s="92" t="str">
        <f>VLOOKUP(MONTH(G4633),VLOOKUP!$W$1:$X$24,2)</f>
        <v>January</v>
      </c>
      <c r="I4633" s="92" t="str">
        <f t="shared" si="1122"/>
        <v/>
      </c>
      <c r="J4633" s="94" t="s">
        <v>1552</v>
      </c>
      <c r="L4633" s="86" t="str">
        <f t="shared" si="1118"/>
        <v>&lt;a href='patriotcenter.php' title='list by venue'&gt;Patriot Center / EagleBank Arena&lt;/a&gt;</v>
      </c>
      <c r="M4633" s="86">
        <f t="shared" si="1123"/>
        <v>0</v>
      </c>
      <c r="N4633" s="86" t="str">
        <f>VLOOKUP(J4633,VLOOKUP!$A$2:$S$54,19,FALSE)&amp;J4633&amp;"&lt;/a&gt;"</f>
        <v>&lt;a href='patriotcenter.php' title='list by venue'&gt;Patriot Center / EagleBank Arena&lt;/a&gt;</v>
      </c>
      <c r="O4633" s="90"/>
      <c r="S4633" s="95">
        <f t="shared" si="1124"/>
        <v>0</v>
      </c>
      <c r="T4633" s="86" t="str">
        <f t="shared" si="1125"/>
        <v/>
      </c>
      <c r="U4633" s="86" t="str">
        <f t="shared" si="1119"/>
        <v/>
      </c>
      <c r="V4633" s="95" t="str">
        <f t="shared" si="1126"/>
        <v/>
      </c>
      <c r="AE4633" s="92" t="str">
        <f t="shared" si="1127"/>
        <v/>
      </c>
      <c r="AF4633" s="96" t="str">
        <f t="shared" si="1128"/>
        <v>&lt;a name='19000100'&gt;&lt;b&gt;: 0 - &lt;a href='patriotcenter.php' title='list by venue'&gt;Patriot Center / EagleBank Arena&lt;/a&gt;&lt;/b&gt;&lt;/a&gt;&lt;br&gt;</v>
      </c>
      <c r="AG4633" s="97">
        <f t="shared" si="1129"/>
        <v>1900</v>
      </c>
      <c r="AH4633" s="97" t="str">
        <f t="shared" si="1130"/>
        <v>01</v>
      </c>
      <c r="AI4633" s="97" t="str">
        <f t="shared" si="1131"/>
        <v>00</v>
      </c>
      <c r="AJ4633" s="97" t="str">
        <f t="shared" si="1132"/>
        <v>19000100</v>
      </c>
    </row>
    <row r="4634" spans="6:36" ht="12" customHeight="1" x14ac:dyDescent="0.15">
      <c r="F4634" s="86" t="str">
        <f t="shared" si="1121"/>
        <v>Saturday</v>
      </c>
      <c r="H4634" s="92" t="str">
        <f>VLOOKUP(MONTH(G4634),VLOOKUP!$W$1:$X$24,2)</f>
        <v>January</v>
      </c>
      <c r="I4634" s="92" t="str">
        <f t="shared" si="1122"/>
        <v/>
      </c>
      <c r="J4634" s="94" t="s">
        <v>1552</v>
      </c>
      <c r="L4634" s="86" t="str">
        <f t="shared" si="1118"/>
        <v>&lt;a href='patriotcenter.php' title='list by venue'&gt;Patriot Center / EagleBank Arena&lt;/a&gt;</v>
      </c>
      <c r="M4634" s="86">
        <f t="shared" si="1123"/>
        <v>0</v>
      </c>
      <c r="N4634" s="86" t="str">
        <f>VLOOKUP(J4634,VLOOKUP!$A$2:$S$54,19,FALSE)&amp;J4634&amp;"&lt;/a&gt;"</f>
        <v>&lt;a href='patriotcenter.php' title='list by venue'&gt;Patriot Center / EagleBank Arena&lt;/a&gt;</v>
      </c>
      <c r="O4634" s="90"/>
      <c r="S4634" s="95">
        <f t="shared" si="1124"/>
        <v>0</v>
      </c>
      <c r="T4634" s="86" t="str">
        <f t="shared" si="1125"/>
        <v/>
      </c>
      <c r="U4634" s="86" t="str">
        <f t="shared" si="1119"/>
        <v/>
      </c>
      <c r="V4634" s="95" t="str">
        <f t="shared" si="1126"/>
        <v/>
      </c>
      <c r="AE4634" s="92" t="str">
        <f t="shared" si="1127"/>
        <v/>
      </c>
      <c r="AF4634" s="96" t="str">
        <f t="shared" si="1128"/>
        <v>&lt;a name='19000100'&gt;&lt;b&gt;: 0 - &lt;a href='patriotcenter.php' title='list by venue'&gt;Patriot Center / EagleBank Arena&lt;/a&gt;&lt;/b&gt;&lt;/a&gt;&lt;br&gt;</v>
      </c>
      <c r="AG4634" s="97">
        <f t="shared" si="1129"/>
        <v>1900</v>
      </c>
      <c r="AH4634" s="97" t="str">
        <f t="shared" si="1130"/>
        <v>01</v>
      </c>
      <c r="AI4634" s="97" t="str">
        <f t="shared" si="1131"/>
        <v>00</v>
      </c>
      <c r="AJ4634" s="97" t="str">
        <f t="shared" si="1132"/>
        <v>19000100</v>
      </c>
    </row>
    <row r="4635" spans="6:36" ht="12" customHeight="1" x14ac:dyDescent="0.15">
      <c r="F4635" s="86" t="str">
        <f t="shared" si="1121"/>
        <v>Saturday</v>
      </c>
      <c r="G4635" s="91"/>
      <c r="H4635" s="92" t="str">
        <f>VLOOKUP(MONTH(G4635),VLOOKUP!$W$1:$X$24,2)</f>
        <v>January</v>
      </c>
      <c r="I4635" s="92" t="str">
        <f t="shared" si="1122"/>
        <v/>
      </c>
      <c r="J4635" s="93" t="s">
        <v>1328</v>
      </c>
      <c r="L4635" s="86" t="str">
        <f t="shared" si="1118"/>
        <v>Patterson Park [27 S Patterson Park Ave, Baltimore, MD]</v>
      </c>
      <c r="M4635" s="86">
        <f t="shared" si="1123"/>
        <v>0</v>
      </c>
      <c r="N4635" s="93" t="str">
        <f t="shared" ref="N4635:N4642" si="1133">J4635</f>
        <v>Patterson Park [27 S Patterson Park Ave, Baltimore, MD]</v>
      </c>
      <c r="O4635" s="90"/>
      <c r="S4635" s="95">
        <f t="shared" si="1124"/>
        <v>0</v>
      </c>
      <c r="T4635" s="86" t="str">
        <f t="shared" si="1125"/>
        <v/>
      </c>
      <c r="U4635" s="86" t="str">
        <f t="shared" si="1119"/>
        <v/>
      </c>
      <c r="V4635" s="95" t="str">
        <f t="shared" si="1126"/>
        <v/>
      </c>
      <c r="W4635" s="90" t="s">
        <v>488</v>
      </c>
      <c r="AE4635" s="92" t="str">
        <f t="shared" si="1127"/>
        <v/>
      </c>
      <c r="AF4635" s="96" t="str">
        <f t="shared" si="1128"/>
        <v>&lt;a name='19000100'&gt;&lt;b&gt;: 0 - Patterson Park [27 S Patterson Park Ave, Baltimore, MD]&lt;/b&gt;&lt;/a&gt;&lt;br&gt;</v>
      </c>
      <c r="AG4635" s="97">
        <f t="shared" si="1129"/>
        <v>1900</v>
      </c>
      <c r="AH4635" s="97" t="str">
        <f t="shared" si="1130"/>
        <v>01</v>
      </c>
      <c r="AI4635" s="97" t="str">
        <f t="shared" si="1131"/>
        <v>00</v>
      </c>
      <c r="AJ4635" s="97" t="str">
        <f t="shared" si="1132"/>
        <v>19000100</v>
      </c>
    </row>
    <row r="4636" spans="6:36" ht="12" customHeight="1" x14ac:dyDescent="0.15">
      <c r="F4636" s="86" t="str">
        <f t="shared" si="1121"/>
        <v>Saturday</v>
      </c>
      <c r="G4636" s="91"/>
      <c r="H4636" s="92" t="str">
        <f>VLOOKUP(MONTH(G4636),VLOOKUP!$W$1:$X$24,2)</f>
        <v>January</v>
      </c>
      <c r="I4636" s="92" t="str">
        <f t="shared" si="1122"/>
        <v/>
      </c>
      <c r="J4636" s="93" t="s">
        <v>1328</v>
      </c>
      <c r="L4636" s="86" t="str">
        <f t="shared" si="1118"/>
        <v>Patterson Park [27 S Patterson Park Ave, Baltimore, MD]</v>
      </c>
      <c r="M4636" s="86">
        <f t="shared" si="1123"/>
        <v>0</v>
      </c>
      <c r="N4636" s="93" t="str">
        <f t="shared" si="1133"/>
        <v>Patterson Park [27 S Patterson Park Ave, Baltimore, MD]</v>
      </c>
      <c r="O4636" s="90"/>
      <c r="S4636" s="95">
        <f t="shared" si="1124"/>
        <v>0</v>
      </c>
      <c r="T4636" s="86" t="str">
        <f t="shared" si="1125"/>
        <v/>
      </c>
      <c r="U4636" s="86" t="str">
        <f t="shared" si="1119"/>
        <v/>
      </c>
      <c r="V4636" s="95" t="str">
        <f t="shared" si="1126"/>
        <v/>
      </c>
      <c r="W4636" s="90" t="s">
        <v>488</v>
      </c>
      <c r="AE4636" s="92" t="str">
        <f t="shared" si="1127"/>
        <v/>
      </c>
      <c r="AF4636" s="96" t="str">
        <f t="shared" si="1128"/>
        <v>&lt;a name='19000100'&gt;&lt;b&gt;: 0 - Patterson Park [27 S Patterson Park Ave, Baltimore, MD]&lt;/b&gt;&lt;/a&gt;&lt;br&gt;</v>
      </c>
      <c r="AG4636" s="97">
        <f t="shared" si="1129"/>
        <v>1900</v>
      </c>
      <c r="AH4636" s="97" t="str">
        <f t="shared" si="1130"/>
        <v>01</v>
      </c>
      <c r="AI4636" s="97" t="str">
        <f t="shared" si="1131"/>
        <v>00</v>
      </c>
      <c r="AJ4636" s="97" t="str">
        <f t="shared" si="1132"/>
        <v>19000100</v>
      </c>
    </row>
    <row r="4637" spans="6:36" ht="12" customHeight="1" x14ac:dyDescent="0.15">
      <c r="F4637" s="86" t="str">
        <f t="shared" si="1121"/>
        <v>Saturday</v>
      </c>
      <c r="G4637" s="91"/>
      <c r="H4637" s="92" t="str">
        <f>VLOOKUP(MONTH(G4637),VLOOKUP!$W$1:$X$24,2)</f>
        <v>January</v>
      </c>
      <c r="I4637" s="92" t="str">
        <f t="shared" si="1122"/>
        <v/>
      </c>
      <c r="J4637" s="93" t="s">
        <v>1328</v>
      </c>
      <c r="L4637" s="86" t="str">
        <f t="shared" ref="L4637:L4700" si="1134">IF(ISBLANK(K4637),N4637,N4637&amp;" ("&amp;K4637&amp;")")</f>
        <v>Patterson Park [27 S Patterson Park Ave, Baltimore, MD]</v>
      </c>
      <c r="M4637" s="86">
        <f t="shared" si="1123"/>
        <v>0</v>
      </c>
      <c r="N4637" s="93" t="str">
        <f t="shared" si="1133"/>
        <v>Patterson Park [27 S Patterson Park Ave, Baltimore, MD]</v>
      </c>
      <c r="O4637" s="90"/>
      <c r="S4637" s="95">
        <f t="shared" si="1124"/>
        <v>0</v>
      </c>
      <c r="T4637" s="86" t="str">
        <f t="shared" si="1125"/>
        <v/>
      </c>
      <c r="U4637" s="86" t="str">
        <f t="shared" si="1119"/>
        <v/>
      </c>
      <c r="V4637" s="95" t="str">
        <f t="shared" si="1126"/>
        <v/>
      </c>
      <c r="W4637" s="90" t="s">
        <v>488</v>
      </c>
      <c r="AE4637" s="92" t="str">
        <f t="shared" si="1127"/>
        <v/>
      </c>
      <c r="AF4637" s="96" t="str">
        <f t="shared" si="1128"/>
        <v>&lt;a name='19000100'&gt;&lt;b&gt;: 0 - Patterson Park [27 S Patterson Park Ave, Baltimore, MD]&lt;/b&gt;&lt;/a&gt;&lt;br&gt;</v>
      </c>
      <c r="AG4637" s="97">
        <f t="shared" si="1129"/>
        <v>1900</v>
      </c>
      <c r="AH4637" s="97" t="str">
        <f t="shared" si="1130"/>
        <v>01</v>
      </c>
      <c r="AI4637" s="97" t="str">
        <f t="shared" si="1131"/>
        <v>00</v>
      </c>
      <c r="AJ4637" s="97" t="str">
        <f t="shared" si="1132"/>
        <v>19000100</v>
      </c>
    </row>
    <row r="4638" spans="6:36" ht="12" customHeight="1" x14ac:dyDescent="0.15">
      <c r="F4638" s="86" t="str">
        <f t="shared" si="1121"/>
        <v>Saturday</v>
      </c>
      <c r="G4638" s="91"/>
      <c r="H4638" s="92" t="str">
        <f>VLOOKUP(MONTH(G4638),VLOOKUP!$W$1:$X$24,2)</f>
        <v>January</v>
      </c>
      <c r="I4638" s="92" t="str">
        <f t="shared" si="1122"/>
        <v/>
      </c>
      <c r="J4638" s="93" t="s">
        <v>1328</v>
      </c>
      <c r="L4638" s="86" t="str">
        <f t="shared" si="1134"/>
        <v>Patterson Park [27 S Patterson Park Ave, Baltimore, MD]</v>
      </c>
      <c r="M4638" s="86">
        <f t="shared" si="1123"/>
        <v>0</v>
      </c>
      <c r="N4638" s="93" t="str">
        <f t="shared" si="1133"/>
        <v>Patterson Park [27 S Patterson Park Ave, Baltimore, MD]</v>
      </c>
      <c r="O4638" s="90"/>
      <c r="S4638" s="95">
        <f t="shared" si="1124"/>
        <v>0</v>
      </c>
      <c r="T4638" s="86" t="str">
        <f t="shared" si="1125"/>
        <v/>
      </c>
      <c r="U4638" s="86" t="str">
        <f t="shared" si="1119"/>
        <v/>
      </c>
      <c r="V4638" s="95" t="str">
        <f t="shared" si="1126"/>
        <v/>
      </c>
      <c r="W4638" s="90" t="s">
        <v>488</v>
      </c>
      <c r="AE4638" s="92" t="str">
        <f t="shared" si="1127"/>
        <v/>
      </c>
      <c r="AF4638" s="96" t="str">
        <f t="shared" si="1128"/>
        <v>&lt;a name='19000100'&gt;&lt;b&gt;: 0 - Patterson Park [27 S Patterson Park Ave, Baltimore, MD]&lt;/b&gt;&lt;/a&gt;&lt;br&gt;</v>
      </c>
      <c r="AG4638" s="97">
        <f t="shared" si="1129"/>
        <v>1900</v>
      </c>
      <c r="AH4638" s="97" t="str">
        <f t="shared" si="1130"/>
        <v>01</v>
      </c>
      <c r="AI4638" s="97" t="str">
        <f t="shared" si="1131"/>
        <v>00</v>
      </c>
      <c r="AJ4638" s="97" t="str">
        <f t="shared" si="1132"/>
        <v>19000100</v>
      </c>
    </row>
    <row r="4639" spans="6:36" ht="12" customHeight="1" x14ac:dyDescent="0.15">
      <c r="F4639" s="86" t="str">
        <f t="shared" si="1121"/>
        <v>Saturday</v>
      </c>
      <c r="G4639" s="91"/>
      <c r="H4639" s="92" t="str">
        <f>VLOOKUP(MONTH(G4639),VLOOKUP!$W$1:$X$24,2)</f>
        <v>January</v>
      </c>
      <c r="I4639" s="92" t="str">
        <f t="shared" si="1122"/>
        <v/>
      </c>
      <c r="J4639" s="93" t="s">
        <v>1328</v>
      </c>
      <c r="L4639" s="86" t="str">
        <f t="shared" si="1134"/>
        <v>Patterson Park [27 S Patterson Park Ave, Baltimore, MD]</v>
      </c>
      <c r="M4639" s="86">
        <f t="shared" si="1123"/>
        <v>0</v>
      </c>
      <c r="N4639" s="93" t="str">
        <f t="shared" si="1133"/>
        <v>Patterson Park [27 S Patterson Park Ave, Baltimore, MD]</v>
      </c>
      <c r="O4639" s="90"/>
      <c r="S4639" s="95">
        <f t="shared" si="1124"/>
        <v>0</v>
      </c>
      <c r="T4639" s="86" t="str">
        <f t="shared" si="1125"/>
        <v/>
      </c>
      <c r="U4639" s="86" t="str">
        <f t="shared" si="1119"/>
        <v/>
      </c>
      <c r="V4639" s="95" t="str">
        <f t="shared" si="1126"/>
        <v/>
      </c>
      <c r="W4639" s="90" t="s">
        <v>488</v>
      </c>
      <c r="AE4639" s="92" t="str">
        <f t="shared" si="1127"/>
        <v/>
      </c>
      <c r="AF4639" s="96" t="str">
        <f t="shared" si="1128"/>
        <v>&lt;a name='19000100'&gt;&lt;b&gt;: 0 - Patterson Park [27 S Patterson Park Ave, Baltimore, MD]&lt;/b&gt;&lt;/a&gt;&lt;br&gt;</v>
      </c>
      <c r="AG4639" s="97">
        <f t="shared" si="1129"/>
        <v>1900</v>
      </c>
      <c r="AH4639" s="97" t="str">
        <f t="shared" si="1130"/>
        <v>01</v>
      </c>
      <c r="AI4639" s="97" t="str">
        <f t="shared" si="1131"/>
        <v>00</v>
      </c>
      <c r="AJ4639" s="97" t="str">
        <f t="shared" si="1132"/>
        <v>19000100</v>
      </c>
    </row>
    <row r="4640" spans="6:36" ht="12" customHeight="1" x14ac:dyDescent="0.15">
      <c r="F4640" s="86" t="str">
        <f t="shared" si="1121"/>
        <v>Saturday</v>
      </c>
      <c r="G4640" s="91"/>
      <c r="H4640" s="92" t="str">
        <f>VLOOKUP(MONTH(G4640),VLOOKUP!$W$1:$X$24,2)</f>
        <v>January</v>
      </c>
      <c r="I4640" s="92" t="str">
        <f t="shared" si="1122"/>
        <v/>
      </c>
      <c r="J4640" s="93" t="s">
        <v>1226</v>
      </c>
      <c r="L4640" s="86" t="str">
        <f t="shared" si="1134"/>
        <v>Patty Boom Boom [1359 U St NW, WDC]</v>
      </c>
      <c r="M4640" s="86">
        <f t="shared" si="1123"/>
        <v>0</v>
      </c>
      <c r="N4640" s="93" t="str">
        <f t="shared" si="1133"/>
        <v>Patty Boom Boom [1359 U St NW, WDC]</v>
      </c>
      <c r="O4640" s="90"/>
      <c r="S4640" s="95">
        <f t="shared" si="1124"/>
        <v>0</v>
      </c>
      <c r="T4640" s="86" t="str">
        <f t="shared" si="1125"/>
        <v/>
      </c>
      <c r="U4640" s="86" t="str">
        <f t="shared" si="1119"/>
        <v/>
      </c>
      <c r="V4640" s="95" t="str">
        <f t="shared" si="1126"/>
        <v/>
      </c>
      <c r="W4640" s="90" t="s">
        <v>488</v>
      </c>
      <c r="AE4640" s="92" t="str">
        <f t="shared" si="1127"/>
        <v/>
      </c>
      <c r="AF4640" s="96" t="str">
        <f t="shared" si="1128"/>
        <v>&lt;a name='19000100'&gt;&lt;b&gt;: 0 - Patty Boom Boom [1359 U St NW, WDC]&lt;/b&gt;&lt;/a&gt;&lt;br&gt;</v>
      </c>
      <c r="AG4640" s="97">
        <f t="shared" si="1129"/>
        <v>1900</v>
      </c>
      <c r="AH4640" s="97" t="str">
        <f t="shared" si="1130"/>
        <v>01</v>
      </c>
      <c r="AI4640" s="97" t="str">
        <f t="shared" si="1131"/>
        <v>00</v>
      </c>
      <c r="AJ4640" s="97" t="str">
        <f t="shared" si="1132"/>
        <v>19000100</v>
      </c>
    </row>
    <row r="4641" spans="6:36" ht="12" customHeight="1" x14ac:dyDescent="0.15">
      <c r="F4641" s="86" t="str">
        <f t="shared" si="1121"/>
        <v>Saturday</v>
      </c>
      <c r="G4641" s="91"/>
      <c r="H4641" s="92" t="str">
        <f>VLOOKUP(MONTH(G4641),VLOOKUP!$W$1:$X$24,2)</f>
        <v>January</v>
      </c>
      <c r="I4641" s="92" t="str">
        <f t="shared" si="1122"/>
        <v/>
      </c>
      <c r="J4641" s="93" t="s">
        <v>1226</v>
      </c>
      <c r="L4641" s="86" t="str">
        <f t="shared" si="1134"/>
        <v>Patty Boom Boom [1359 U St NW, WDC]</v>
      </c>
      <c r="M4641" s="86">
        <f t="shared" si="1123"/>
        <v>0</v>
      </c>
      <c r="N4641" s="93" t="str">
        <f t="shared" si="1133"/>
        <v>Patty Boom Boom [1359 U St NW, WDC]</v>
      </c>
      <c r="O4641" s="90"/>
      <c r="S4641" s="95">
        <f t="shared" si="1124"/>
        <v>0</v>
      </c>
      <c r="T4641" s="86" t="str">
        <f t="shared" si="1125"/>
        <v/>
      </c>
      <c r="U4641" s="86" t="str">
        <f t="shared" si="1119"/>
        <v/>
      </c>
      <c r="V4641" s="95" t="str">
        <f t="shared" si="1126"/>
        <v/>
      </c>
      <c r="W4641" s="90" t="s">
        <v>488</v>
      </c>
      <c r="AE4641" s="92" t="str">
        <f t="shared" si="1127"/>
        <v/>
      </c>
      <c r="AF4641" s="96" t="str">
        <f t="shared" si="1128"/>
        <v>&lt;a name='19000100'&gt;&lt;b&gt;: 0 - Patty Boom Boom [1359 U St NW, WDC]&lt;/b&gt;&lt;/a&gt;&lt;br&gt;</v>
      </c>
      <c r="AG4641" s="97">
        <f t="shared" si="1129"/>
        <v>1900</v>
      </c>
      <c r="AH4641" s="97" t="str">
        <f t="shared" si="1130"/>
        <v>01</v>
      </c>
      <c r="AI4641" s="97" t="str">
        <f t="shared" si="1131"/>
        <v>00</v>
      </c>
      <c r="AJ4641" s="97" t="str">
        <f t="shared" si="1132"/>
        <v>19000100</v>
      </c>
    </row>
    <row r="4642" spans="6:36" ht="12" customHeight="1" x14ac:dyDescent="0.15">
      <c r="F4642" s="86" t="str">
        <f t="shared" si="1121"/>
        <v>Saturday</v>
      </c>
      <c r="G4642" s="91"/>
      <c r="H4642" s="92" t="str">
        <f>VLOOKUP(MONTH(G4642),VLOOKUP!$W$1:$X$24,2)</f>
        <v>January</v>
      </c>
      <c r="I4642" s="92" t="str">
        <f t="shared" si="1122"/>
        <v/>
      </c>
      <c r="J4642" s="93" t="s">
        <v>1226</v>
      </c>
      <c r="L4642" s="86" t="str">
        <f t="shared" si="1134"/>
        <v>Patty Boom Boom [1359 U St NW, WDC]</v>
      </c>
      <c r="M4642" s="86">
        <f t="shared" si="1123"/>
        <v>0</v>
      </c>
      <c r="N4642" s="93" t="str">
        <f t="shared" si="1133"/>
        <v>Patty Boom Boom [1359 U St NW, WDC]</v>
      </c>
      <c r="O4642" s="90"/>
      <c r="S4642" s="95">
        <f t="shared" si="1124"/>
        <v>0</v>
      </c>
      <c r="T4642" s="86" t="str">
        <f t="shared" si="1125"/>
        <v/>
      </c>
      <c r="U4642" s="86" t="str">
        <f t="shared" si="1119"/>
        <v/>
      </c>
      <c r="V4642" s="95" t="str">
        <f t="shared" si="1126"/>
        <v/>
      </c>
      <c r="W4642" s="90" t="s">
        <v>488</v>
      </c>
      <c r="AE4642" s="92" t="str">
        <f t="shared" si="1127"/>
        <v/>
      </c>
      <c r="AF4642" s="96" t="str">
        <f t="shared" si="1128"/>
        <v>&lt;a name='19000100'&gt;&lt;b&gt;: 0 - Patty Boom Boom [1359 U St NW, WDC]&lt;/b&gt;&lt;/a&gt;&lt;br&gt;</v>
      </c>
      <c r="AG4642" s="97">
        <f t="shared" si="1129"/>
        <v>1900</v>
      </c>
      <c r="AH4642" s="97" t="str">
        <f t="shared" si="1130"/>
        <v>01</v>
      </c>
      <c r="AI4642" s="97" t="str">
        <f t="shared" si="1131"/>
        <v>00</v>
      </c>
      <c r="AJ4642" s="97" t="str">
        <f t="shared" si="1132"/>
        <v>19000100</v>
      </c>
    </row>
    <row r="4643" spans="6:36" ht="12" customHeight="1" x14ac:dyDescent="0.15">
      <c r="F4643" s="86" t="str">
        <f t="shared" si="1121"/>
        <v>Saturday</v>
      </c>
      <c r="H4643" s="92" t="str">
        <f>VLOOKUP(MONTH(G4643),VLOOKUP!$W$1:$X$24,2)</f>
        <v>January</v>
      </c>
      <c r="I4643" s="92" t="str">
        <f t="shared" si="1122"/>
        <v/>
      </c>
      <c r="J4643" s="90" t="s">
        <v>2345</v>
      </c>
      <c r="L4643" s="86" t="str">
        <f t="shared" si="1134"/>
        <v>&lt;a href='pearlstreet.php' title='list by venue'&gt;Pearl Street Warehouse&lt;/a&gt; [33 Pearl Street SW, Washington, DC 20024]</v>
      </c>
      <c r="M4643" s="86">
        <f t="shared" si="1123"/>
        <v>0</v>
      </c>
      <c r="N4643" s="86" t="str">
        <f>VLOOKUP(J4643,VLOOKUP!$A$2:$S$54,19,FALSE)&amp;J4643&amp;"&lt;/a&gt; ["&amp;VLOOKUP(J4643,VLOOKUP!$A$2:$S$54,3,FALSE)&amp;"]"</f>
        <v>&lt;a href='pearlstreet.php' title='list by venue'&gt;Pearl Street Warehouse&lt;/a&gt; [33 Pearl Street SW, Washington, DC 20024]</v>
      </c>
      <c r="O4643" s="90"/>
      <c r="S4643" s="95">
        <f t="shared" si="1124"/>
        <v>0</v>
      </c>
      <c r="T4643" s="86" t="str">
        <f t="shared" si="1125"/>
        <v/>
      </c>
      <c r="U4643" s="112" t="str">
        <f t="shared" ref="U4643:U4656" si="1135">IF(ISBLANK(G4643),"","&amp;#149; "&amp;IF(ISBLANK(C4643),"","&lt;S&gt;")&amp;I4643&amp;IF(ISBLANK(A4643),""," - &lt;a href='recommended.php#"&amp;AJ4643&amp;"'&gt;&lt;b&gt;&lt;em&gt;&lt;font color='#9C004D'&gt;RECOMMENDED&lt;/font&gt;&lt;/em&gt;&lt;/b&gt;&lt;/a&gt;")&amp;" - "&amp;M4643&amp;IF(ISBLANK(K4643),K4643," - &lt;b&gt;"&amp;K4643&amp;"&lt;/b&gt; ")&amp;IF(B4643="Sold Out"," - &lt;font color='#000099'&gt;&lt;b&gt;&lt;I&gt;sold out&lt;/I&gt;&lt;/b&gt;&lt;/font&gt;"," - &lt;font color='#728C00'&gt;&lt;em&gt;&lt;a href='http://www.shareasale.com/r.cfm?u=529909&amp;b=234786&amp;m=27601&amp;afftrack=&amp;urllink=www%2Eticketfly%2Ecom%2Fpurchase%2Fevent%2F"&amp;X4643&amp;"' target='_blank'&gt;buy tickets&lt;/a&gt;&lt;/em&gt;&lt;/font&gt;")&amp;IF(ISBLANK(C4643),"","&lt;/S&gt; &lt;b&gt;"&amp;C4643&amp;"&lt;/b&gt;")&amp;"&lt;p&gt;")</f>
        <v/>
      </c>
      <c r="V4643" s="95" t="str">
        <f t="shared" si="1126"/>
        <v/>
      </c>
      <c r="AE4643" s="92" t="str">
        <f t="shared" si="1127"/>
        <v/>
      </c>
      <c r="AF4643" s="96" t="str">
        <f t="shared" si="1128"/>
        <v>&lt;a name='19000100'&gt;&lt;b&gt;: 0 - &lt;a href='pearlstreet.php' title='list by venue'&gt;Pearl Street Warehouse&lt;/a&gt; [33 Pearl Street SW, Washington, DC 20024]&lt;/b&gt;&lt;/a&gt;&lt;br&gt;</v>
      </c>
      <c r="AG4643" s="97">
        <f t="shared" si="1129"/>
        <v>1900</v>
      </c>
      <c r="AH4643" s="97" t="str">
        <f t="shared" si="1130"/>
        <v>01</v>
      </c>
      <c r="AI4643" s="97" t="str">
        <f t="shared" si="1131"/>
        <v>00</v>
      </c>
      <c r="AJ4643" s="97" t="str">
        <f t="shared" si="1132"/>
        <v>19000100</v>
      </c>
    </row>
    <row r="4644" spans="6:36" ht="12" customHeight="1" x14ac:dyDescent="0.15">
      <c r="F4644" s="86" t="str">
        <f t="shared" si="1121"/>
        <v>Saturday</v>
      </c>
      <c r="H4644" s="92" t="str">
        <f>VLOOKUP(MONTH(G4644),VLOOKUP!$W$1:$X$24,2)</f>
        <v>January</v>
      </c>
      <c r="I4644" s="92" t="str">
        <f t="shared" si="1122"/>
        <v/>
      </c>
      <c r="J4644" s="90" t="s">
        <v>2345</v>
      </c>
      <c r="L4644" s="86" t="str">
        <f t="shared" si="1134"/>
        <v>&lt;a href='pearlstreet.php' title='list by venue'&gt;Pearl Street Warehouse&lt;/a&gt; [33 Pearl Street SW, Washington, DC 20024]</v>
      </c>
      <c r="M4644" s="86">
        <f t="shared" si="1123"/>
        <v>0</v>
      </c>
      <c r="N4644" s="86" t="str">
        <f>VLOOKUP(J4644,VLOOKUP!$A$2:$S$54,19,FALSE)&amp;J4644&amp;"&lt;/a&gt; ["&amp;VLOOKUP(J4644,VLOOKUP!$A$2:$S$54,3,FALSE)&amp;"]"</f>
        <v>&lt;a href='pearlstreet.php' title='list by venue'&gt;Pearl Street Warehouse&lt;/a&gt; [33 Pearl Street SW, Washington, DC 20024]</v>
      </c>
      <c r="O4644" s="90"/>
      <c r="S4644" s="95">
        <f t="shared" si="1124"/>
        <v>0</v>
      </c>
      <c r="T4644" s="86" t="str">
        <f t="shared" si="1125"/>
        <v/>
      </c>
      <c r="U4644" s="112" t="str">
        <f t="shared" si="1135"/>
        <v/>
      </c>
      <c r="V4644" s="95" t="str">
        <f t="shared" si="1126"/>
        <v/>
      </c>
      <c r="AE4644" s="92" t="str">
        <f t="shared" si="1127"/>
        <v/>
      </c>
      <c r="AF4644" s="96" t="str">
        <f t="shared" si="1128"/>
        <v>&lt;a name='19000100'&gt;&lt;b&gt;: 0 - &lt;a href='pearlstreet.php' title='list by venue'&gt;Pearl Street Warehouse&lt;/a&gt; [33 Pearl Street SW, Washington, DC 20024]&lt;/b&gt;&lt;/a&gt;&lt;br&gt;</v>
      </c>
      <c r="AG4644" s="97">
        <f t="shared" si="1129"/>
        <v>1900</v>
      </c>
      <c r="AH4644" s="97" t="str">
        <f t="shared" si="1130"/>
        <v>01</v>
      </c>
      <c r="AI4644" s="97" t="str">
        <f t="shared" si="1131"/>
        <v>00</v>
      </c>
      <c r="AJ4644" s="97" t="str">
        <f t="shared" si="1132"/>
        <v>19000100</v>
      </c>
    </row>
    <row r="4645" spans="6:36" ht="12" customHeight="1" x14ac:dyDescent="0.15">
      <c r="F4645" s="86" t="str">
        <f t="shared" si="1121"/>
        <v>Saturday</v>
      </c>
      <c r="H4645" s="92" t="str">
        <f>VLOOKUP(MONTH(G4645),VLOOKUP!$W$1:$X$24,2)</f>
        <v>January</v>
      </c>
      <c r="I4645" s="92" t="str">
        <f t="shared" si="1122"/>
        <v/>
      </c>
      <c r="J4645" s="90" t="s">
        <v>2345</v>
      </c>
      <c r="L4645" s="86" t="str">
        <f t="shared" si="1134"/>
        <v>&lt;a href='pearlstreet.php' title='list by venue'&gt;Pearl Street Warehouse&lt;/a&gt; [33 Pearl Street SW, Washington, DC 20024]</v>
      </c>
      <c r="M4645" s="86">
        <f t="shared" si="1123"/>
        <v>0</v>
      </c>
      <c r="N4645" s="86" t="str">
        <f>VLOOKUP(J4645,VLOOKUP!$A$2:$S$54,19,FALSE)&amp;J4645&amp;"&lt;/a&gt; ["&amp;VLOOKUP(J4645,VLOOKUP!$A$2:$S$54,3,FALSE)&amp;"]"</f>
        <v>&lt;a href='pearlstreet.php' title='list by venue'&gt;Pearl Street Warehouse&lt;/a&gt; [33 Pearl Street SW, Washington, DC 20024]</v>
      </c>
      <c r="O4645" s="90"/>
      <c r="S4645" s="95">
        <f t="shared" si="1124"/>
        <v>0</v>
      </c>
      <c r="T4645" s="86" t="str">
        <f t="shared" si="1125"/>
        <v/>
      </c>
      <c r="U4645" s="112" t="str">
        <f t="shared" si="1135"/>
        <v/>
      </c>
      <c r="V4645" s="95" t="str">
        <f t="shared" si="1126"/>
        <v/>
      </c>
      <c r="AE4645" s="92" t="str">
        <f t="shared" si="1127"/>
        <v/>
      </c>
      <c r="AF4645" s="96" t="str">
        <f t="shared" si="1128"/>
        <v>&lt;a name='19000100'&gt;&lt;b&gt;: 0 - &lt;a href='pearlstreet.php' title='list by venue'&gt;Pearl Street Warehouse&lt;/a&gt; [33 Pearl Street SW, Washington, DC 20024]&lt;/b&gt;&lt;/a&gt;&lt;br&gt;</v>
      </c>
      <c r="AG4645" s="97">
        <f t="shared" si="1129"/>
        <v>1900</v>
      </c>
      <c r="AH4645" s="97" t="str">
        <f t="shared" si="1130"/>
        <v>01</v>
      </c>
      <c r="AI4645" s="97" t="str">
        <f t="shared" si="1131"/>
        <v>00</v>
      </c>
      <c r="AJ4645" s="97" t="str">
        <f t="shared" si="1132"/>
        <v>19000100</v>
      </c>
    </row>
    <row r="4646" spans="6:36" ht="12" customHeight="1" x14ac:dyDescent="0.15">
      <c r="F4646" s="86" t="str">
        <f t="shared" si="1121"/>
        <v>Saturday</v>
      </c>
      <c r="H4646" s="92" t="str">
        <f>VLOOKUP(MONTH(G4646),VLOOKUP!$W$1:$X$24,2)</f>
        <v>January</v>
      </c>
      <c r="I4646" s="92" t="str">
        <f t="shared" si="1122"/>
        <v/>
      </c>
      <c r="J4646" s="90" t="s">
        <v>2345</v>
      </c>
      <c r="L4646" s="86" t="str">
        <f t="shared" si="1134"/>
        <v>&lt;a href='pearlstreet.php' title='list by venue'&gt;Pearl Street Warehouse&lt;/a&gt; [33 Pearl Street SW, Washington, DC 20024]</v>
      </c>
      <c r="M4646" s="86">
        <f t="shared" si="1123"/>
        <v>0</v>
      </c>
      <c r="N4646" s="86" t="str">
        <f>VLOOKUP(J4646,VLOOKUP!$A$2:$S$54,19,FALSE)&amp;J4646&amp;"&lt;/a&gt; ["&amp;VLOOKUP(J4646,VLOOKUP!$A$2:$S$54,3,FALSE)&amp;"]"</f>
        <v>&lt;a href='pearlstreet.php' title='list by venue'&gt;Pearl Street Warehouse&lt;/a&gt; [33 Pearl Street SW, Washington, DC 20024]</v>
      </c>
      <c r="O4646" s="90"/>
      <c r="S4646" s="95">
        <f t="shared" si="1124"/>
        <v>0</v>
      </c>
      <c r="T4646" s="86" t="str">
        <f t="shared" si="1125"/>
        <v/>
      </c>
      <c r="U4646" s="112" t="str">
        <f t="shared" si="1135"/>
        <v/>
      </c>
      <c r="V4646" s="95" t="str">
        <f t="shared" si="1126"/>
        <v/>
      </c>
      <c r="AE4646" s="92" t="str">
        <f t="shared" si="1127"/>
        <v/>
      </c>
      <c r="AF4646" s="96" t="str">
        <f t="shared" si="1128"/>
        <v>&lt;a name='19000100'&gt;&lt;b&gt;: 0 - &lt;a href='pearlstreet.php' title='list by venue'&gt;Pearl Street Warehouse&lt;/a&gt; [33 Pearl Street SW, Washington, DC 20024]&lt;/b&gt;&lt;/a&gt;&lt;br&gt;</v>
      </c>
      <c r="AG4646" s="97">
        <f t="shared" si="1129"/>
        <v>1900</v>
      </c>
      <c r="AH4646" s="97" t="str">
        <f t="shared" si="1130"/>
        <v>01</v>
      </c>
      <c r="AI4646" s="97" t="str">
        <f t="shared" si="1131"/>
        <v>00</v>
      </c>
      <c r="AJ4646" s="97" t="str">
        <f t="shared" si="1132"/>
        <v>19000100</v>
      </c>
    </row>
    <row r="4647" spans="6:36" ht="12" customHeight="1" x14ac:dyDescent="0.15">
      <c r="F4647" s="86" t="str">
        <f t="shared" si="1121"/>
        <v>Saturday</v>
      </c>
      <c r="H4647" s="92" t="str">
        <f>VLOOKUP(MONTH(G4647),VLOOKUP!$W$1:$X$24,2)</f>
        <v>January</v>
      </c>
      <c r="I4647" s="92" t="str">
        <f t="shared" si="1122"/>
        <v/>
      </c>
      <c r="J4647" s="90" t="s">
        <v>2345</v>
      </c>
      <c r="L4647" s="86" t="str">
        <f t="shared" si="1134"/>
        <v>&lt;a href='pearlstreet.php' title='list by venue'&gt;Pearl Street Warehouse&lt;/a&gt; [33 Pearl Street SW, Washington, DC 20024]</v>
      </c>
      <c r="M4647" s="86">
        <f t="shared" si="1123"/>
        <v>0</v>
      </c>
      <c r="N4647" s="86" t="str">
        <f>VLOOKUP(J4647,VLOOKUP!$A$2:$S$54,19,FALSE)&amp;J4647&amp;"&lt;/a&gt; ["&amp;VLOOKUP(J4647,VLOOKUP!$A$2:$S$54,3,FALSE)&amp;"]"</f>
        <v>&lt;a href='pearlstreet.php' title='list by venue'&gt;Pearl Street Warehouse&lt;/a&gt; [33 Pearl Street SW, Washington, DC 20024]</v>
      </c>
      <c r="O4647" s="90"/>
      <c r="S4647" s="95">
        <f t="shared" si="1124"/>
        <v>0</v>
      </c>
      <c r="T4647" s="86" t="str">
        <f t="shared" si="1125"/>
        <v/>
      </c>
      <c r="U4647" s="112" t="str">
        <f t="shared" si="1135"/>
        <v/>
      </c>
      <c r="V4647" s="95" t="str">
        <f t="shared" si="1126"/>
        <v/>
      </c>
      <c r="AE4647" s="92" t="str">
        <f t="shared" si="1127"/>
        <v/>
      </c>
      <c r="AF4647" s="96" t="str">
        <f t="shared" si="1128"/>
        <v>&lt;a name='19000100'&gt;&lt;b&gt;: 0 - &lt;a href='pearlstreet.php' title='list by venue'&gt;Pearl Street Warehouse&lt;/a&gt; [33 Pearl Street SW, Washington, DC 20024]&lt;/b&gt;&lt;/a&gt;&lt;br&gt;</v>
      </c>
      <c r="AG4647" s="97">
        <f t="shared" si="1129"/>
        <v>1900</v>
      </c>
      <c r="AH4647" s="97" t="str">
        <f t="shared" si="1130"/>
        <v>01</v>
      </c>
      <c r="AI4647" s="97" t="str">
        <f t="shared" si="1131"/>
        <v>00</v>
      </c>
      <c r="AJ4647" s="97" t="str">
        <f t="shared" si="1132"/>
        <v>19000100</v>
      </c>
    </row>
    <row r="4648" spans="6:36" ht="12" customHeight="1" x14ac:dyDescent="0.15">
      <c r="F4648" s="86" t="str">
        <f t="shared" si="1121"/>
        <v>Saturday</v>
      </c>
      <c r="H4648" s="92" t="str">
        <f>VLOOKUP(MONTH(G4648),VLOOKUP!$W$1:$X$24,2)</f>
        <v>January</v>
      </c>
      <c r="I4648" s="92" t="str">
        <f t="shared" si="1122"/>
        <v/>
      </c>
      <c r="J4648" s="90" t="s">
        <v>2345</v>
      </c>
      <c r="L4648" s="86" t="str">
        <f t="shared" si="1134"/>
        <v>&lt;a href='pearlstreet.php' title='list by venue'&gt;Pearl Street Warehouse&lt;/a&gt; [33 Pearl Street SW, Washington, DC 20024]</v>
      </c>
      <c r="M4648" s="86">
        <f t="shared" si="1123"/>
        <v>0</v>
      </c>
      <c r="N4648" s="86" t="str">
        <f>VLOOKUP(J4648,VLOOKUP!$A$2:$S$54,19,FALSE)&amp;J4648&amp;"&lt;/a&gt; ["&amp;VLOOKUP(J4648,VLOOKUP!$A$2:$S$54,3,FALSE)&amp;"]"</f>
        <v>&lt;a href='pearlstreet.php' title='list by venue'&gt;Pearl Street Warehouse&lt;/a&gt; [33 Pearl Street SW, Washington, DC 20024]</v>
      </c>
      <c r="O4648" s="90"/>
      <c r="S4648" s="95">
        <f t="shared" si="1124"/>
        <v>0</v>
      </c>
      <c r="T4648" s="86" t="str">
        <f t="shared" si="1125"/>
        <v/>
      </c>
      <c r="U4648" s="112" t="str">
        <f t="shared" si="1135"/>
        <v/>
      </c>
      <c r="V4648" s="95" t="str">
        <f t="shared" si="1126"/>
        <v/>
      </c>
      <c r="AE4648" s="92" t="str">
        <f t="shared" si="1127"/>
        <v/>
      </c>
      <c r="AF4648" s="96" t="str">
        <f t="shared" si="1128"/>
        <v>&lt;a name='19000100'&gt;&lt;b&gt;: 0 - &lt;a href='pearlstreet.php' title='list by venue'&gt;Pearl Street Warehouse&lt;/a&gt; [33 Pearl Street SW, Washington, DC 20024]&lt;/b&gt;&lt;/a&gt;&lt;br&gt;</v>
      </c>
      <c r="AG4648" s="97">
        <f t="shared" si="1129"/>
        <v>1900</v>
      </c>
      <c r="AH4648" s="97" t="str">
        <f t="shared" si="1130"/>
        <v>01</v>
      </c>
      <c r="AI4648" s="97" t="str">
        <f t="shared" si="1131"/>
        <v>00</v>
      </c>
      <c r="AJ4648" s="97" t="str">
        <f t="shared" si="1132"/>
        <v>19000100</v>
      </c>
    </row>
    <row r="4649" spans="6:36" ht="12" customHeight="1" x14ac:dyDescent="0.15">
      <c r="F4649" s="86" t="str">
        <f t="shared" si="1121"/>
        <v>Saturday</v>
      </c>
      <c r="H4649" s="92" t="str">
        <f>VLOOKUP(MONTH(G4649),VLOOKUP!$W$1:$X$24,2)</f>
        <v>January</v>
      </c>
      <c r="I4649" s="92" t="str">
        <f t="shared" si="1122"/>
        <v/>
      </c>
      <c r="J4649" s="90" t="s">
        <v>2345</v>
      </c>
      <c r="L4649" s="86" t="str">
        <f t="shared" si="1134"/>
        <v>&lt;a href='pearlstreet.php' title='list by venue'&gt;Pearl Street Warehouse&lt;/a&gt; [33 Pearl Street SW, Washington, DC 20024]</v>
      </c>
      <c r="M4649" s="86">
        <f t="shared" si="1123"/>
        <v>0</v>
      </c>
      <c r="N4649" s="86" t="str">
        <f>VLOOKUP(J4649,VLOOKUP!$A$2:$S$54,19,FALSE)&amp;J4649&amp;"&lt;/a&gt; ["&amp;VLOOKUP(J4649,VLOOKUP!$A$2:$S$54,3,FALSE)&amp;"]"</f>
        <v>&lt;a href='pearlstreet.php' title='list by venue'&gt;Pearl Street Warehouse&lt;/a&gt; [33 Pearl Street SW, Washington, DC 20024]</v>
      </c>
      <c r="O4649" s="90"/>
      <c r="S4649" s="95">
        <f t="shared" si="1124"/>
        <v>0</v>
      </c>
      <c r="T4649" s="86" t="str">
        <f t="shared" si="1125"/>
        <v/>
      </c>
      <c r="U4649" s="112" t="str">
        <f t="shared" si="1135"/>
        <v/>
      </c>
      <c r="V4649" s="95" t="str">
        <f t="shared" si="1126"/>
        <v/>
      </c>
      <c r="AE4649" s="92" t="str">
        <f t="shared" si="1127"/>
        <v/>
      </c>
      <c r="AF4649" s="96" t="str">
        <f t="shared" si="1128"/>
        <v>&lt;a name='19000100'&gt;&lt;b&gt;: 0 - &lt;a href='pearlstreet.php' title='list by venue'&gt;Pearl Street Warehouse&lt;/a&gt; [33 Pearl Street SW, Washington, DC 20024]&lt;/b&gt;&lt;/a&gt;&lt;br&gt;</v>
      </c>
      <c r="AG4649" s="97">
        <f t="shared" si="1129"/>
        <v>1900</v>
      </c>
      <c r="AH4649" s="97" t="str">
        <f t="shared" si="1130"/>
        <v>01</v>
      </c>
      <c r="AI4649" s="97" t="str">
        <f t="shared" si="1131"/>
        <v>00</v>
      </c>
      <c r="AJ4649" s="97" t="str">
        <f t="shared" si="1132"/>
        <v>19000100</v>
      </c>
    </row>
    <row r="4650" spans="6:36" ht="12" customHeight="1" x14ac:dyDescent="0.15">
      <c r="F4650" s="86" t="str">
        <f t="shared" si="1121"/>
        <v>Saturday</v>
      </c>
      <c r="H4650" s="92" t="str">
        <f>VLOOKUP(MONTH(G4650),VLOOKUP!$W$1:$X$24,2)</f>
        <v>January</v>
      </c>
      <c r="I4650" s="92" t="str">
        <f t="shared" si="1122"/>
        <v/>
      </c>
      <c r="J4650" s="90" t="s">
        <v>2345</v>
      </c>
      <c r="L4650" s="86" t="str">
        <f t="shared" si="1134"/>
        <v>&lt;a href='pearlstreet.php' title='list by venue'&gt;Pearl Street Warehouse&lt;/a&gt; [33 Pearl Street SW, Washington, DC 20024]</v>
      </c>
      <c r="M4650" s="86">
        <f t="shared" si="1123"/>
        <v>0</v>
      </c>
      <c r="N4650" s="86" t="str">
        <f>VLOOKUP(J4650,VLOOKUP!$A$2:$S$54,19,FALSE)&amp;J4650&amp;"&lt;/a&gt; ["&amp;VLOOKUP(J4650,VLOOKUP!$A$2:$S$54,3,FALSE)&amp;"]"</f>
        <v>&lt;a href='pearlstreet.php' title='list by venue'&gt;Pearl Street Warehouse&lt;/a&gt; [33 Pearl Street SW, Washington, DC 20024]</v>
      </c>
      <c r="O4650" s="90"/>
      <c r="S4650" s="95">
        <f t="shared" si="1124"/>
        <v>0</v>
      </c>
      <c r="T4650" s="86" t="str">
        <f t="shared" si="1125"/>
        <v/>
      </c>
      <c r="U4650" s="112" t="str">
        <f t="shared" si="1135"/>
        <v/>
      </c>
      <c r="V4650" s="95" t="str">
        <f t="shared" si="1126"/>
        <v/>
      </c>
      <c r="AE4650" s="92" t="str">
        <f t="shared" si="1127"/>
        <v/>
      </c>
      <c r="AF4650" s="96" t="str">
        <f t="shared" si="1128"/>
        <v>&lt;a name='19000100'&gt;&lt;b&gt;: 0 - &lt;a href='pearlstreet.php' title='list by venue'&gt;Pearl Street Warehouse&lt;/a&gt; [33 Pearl Street SW, Washington, DC 20024]&lt;/b&gt;&lt;/a&gt;&lt;br&gt;</v>
      </c>
      <c r="AG4650" s="97">
        <f t="shared" si="1129"/>
        <v>1900</v>
      </c>
      <c r="AH4650" s="97" t="str">
        <f t="shared" si="1130"/>
        <v>01</v>
      </c>
      <c r="AI4650" s="97" t="str">
        <f t="shared" si="1131"/>
        <v>00</v>
      </c>
      <c r="AJ4650" s="97" t="str">
        <f t="shared" si="1132"/>
        <v>19000100</v>
      </c>
    </row>
    <row r="4651" spans="6:36" ht="12" customHeight="1" x14ac:dyDescent="0.15">
      <c r="F4651" s="86" t="str">
        <f t="shared" si="1121"/>
        <v>Saturday</v>
      </c>
      <c r="H4651" s="92" t="str">
        <f>VLOOKUP(MONTH(G4651),VLOOKUP!$W$1:$X$24,2)</f>
        <v>January</v>
      </c>
      <c r="I4651" s="92" t="str">
        <f t="shared" si="1122"/>
        <v/>
      </c>
      <c r="J4651" s="90" t="s">
        <v>2345</v>
      </c>
      <c r="L4651" s="86" t="str">
        <f t="shared" si="1134"/>
        <v>&lt;a href='pearlstreet.php' title='list by venue'&gt;Pearl Street Warehouse&lt;/a&gt; [33 Pearl Street SW, Washington, DC 20024]</v>
      </c>
      <c r="M4651" s="86">
        <f t="shared" si="1123"/>
        <v>0</v>
      </c>
      <c r="N4651" s="86" t="str">
        <f>VLOOKUP(J4651,VLOOKUP!$A$2:$S$54,19,FALSE)&amp;J4651&amp;"&lt;/a&gt; ["&amp;VLOOKUP(J4651,VLOOKUP!$A$2:$S$54,3,FALSE)&amp;"]"</f>
        <v>&lt;a href='pearlstreet.php' title='list by venue'&gt;Pearl Street Warehouse&lt;/a&gt; [33 Pearl Street SW, Washington, DC 20024]</v>
      </c>
      <c r="O4651" s="90"/>
      <c r="S4651" s="95">
        <f t="shared" si="1124"/>
        <v>0</v>
      </c>
      <c r="T4651" s="86" t="str">
        <f t="shared" si="1125"/>
        <v/>
      </c>
      <c r="U4651" s="112" t="str">
        <f t="shared" si="1135"/>
        <v/>
      </c>
      <c r="V4651" s="95" t="str">
        <f t="shared" si="1126"/>
        <v/>
      </c>
      <c r="AE4651" s="92" t="str">
        <f t="shared" si="1127"/>
        <v/>
      </c>
      <c r="AF4651" s="96" t="str">
        <f t="shared" si="1128"/>
        <v>&lt;a name='19000100'&gt;&lt;b&gt;: 0 - &lt;a href='pearlstreet.php' title='list by venue'&gt;Pearl Street Warehouse&lt;/a&gt; [33 Pearl Street SW, Washington, DC 20024]&lt;/b&gt;&lt;/a&gt;&lt;br&gt;</v>
      </c>
      <c r="AG4651" s="97">
        <f t="shared" si="1129"/>
        <v>1900</v>
      </c>
      <c r="AH4651" s="97" t="str">
        <f t="shared" si="1130"/>
        <v>01</v>
      </c>
      <c r="AI4651" s="97" t="str">
        <f t="shared" si="1131"/>
        <v>00</v>
      </c>
      <c r="AJ4651" s="97" t="str">
        <f t="shared" si="1132"/>
        <v>19000100</v>
      </c>
    </row>
    <row r="4652" spans="6:36" ht="12" customHeight="1" x14ac:dyDescent="0.15">
      <c r="F4652" s="86" t="str">
        <f t="shared" si="1121"/>
        <v>Saturday</v>
      </c>
      <c r="H4652" s="92" t="str">
        <f>VLOOKUP(MONTH(G4652),VLOOKUP!$W$1:$X$24,2)</f>
        <v>January</v>
      </c>
      <c r="I4652" s="92" t="str">
        <f t="shared" si="1122"/>
        <v/>
      </c>
      <c r="J4652" s="90" t="s">
        <v>2345</v>
      </c>
      <c r="L4652" s="86" t="str">
        <f t="shared" si="1134"/>
        <v>&lt;a href='pearlstreet.php' title='list by venue'&gt;Pearl Street Warehouse&lt;/a&gt; [33 Pearl Street SW, Washington, DC 20024]</v>
      </c>
      <c r="M4652" s="86">
        <f t="shared" si="1123"/>
        <v>0</v>
      </c>
      <c r="N4652" s="86" t="str">
        <f>VLOOKUP(J4652,VLOOKUP!$A$2:$S$54,19,FALSE)&amp;J4652&amp;"&lt;/a&gt; ["&amp;VLOOKUP(J4652,VLOOKUP!$A$2:$S$54,3,FALSE)&amp;"]"</f>
        <v>&lt;a href='pearlstreet.php' title='list by venue'&gt;Pearl Street Warehouse&lt;/a&gt; [33 Pearl Street SW, Washington, DC 20024]</v>
      </c>
      <c r="O4652" s="90"/>
      <c r="S4652" s="95">
        <f t="shared" si="1124"/>
        <v>0</v>
      </c>
      <c r="T4652" s="86" t="str">
        <f t="shared" si="1125"/>
        <v/>
      </c>
      <c r="U4652" s="112" t="str">
        <f t="shared" si="1135"/>
        <v/>
      </c>
      <c r="V4652" s="95" t="str">
        <f t="shared" si="1126"/>
        <v/>
      </c>
      <c r="AE4652" s="92" t="str">
        <f t="shared" si="1127"/>
        <v/>
      </c>
      <c r="AF4652" s="96" t="str">
        <f t="shared" si="1128"/>
        <v>&lt;a name='19000100'&gt;&lt;b&gt;: 0 - &lt;a href='pearlstreet.php' title='list by venue'&gt;Pearl Street Warehouse&lt;/a&gt; [33 Pearl Street SW, Washington, DC 20024]&lt;/b&gt;&lt;/a&gt;&lt;br&gt;</v>
      </c>
      <c r="AG4652" s="97">
        <f t="shared" si="1129"/>
        <v>1900</v>
      </c>
      <c r="AH4652" s="97" t="str">
        <f t="shared" si="1130"/>
        <v>01</v>
      </c>
      <c r="AI4652" s="97" t="str">
        <f t="shared" si="1131"/>
        <v>00</v>
      </c>
      <c r="AJ4652" s="97" t="str">
        <f t="shared" si="1132"/>
        <v>19000100</v>
      </c>
    </row>
    <row r="4653" spans="6:36" ht="12" customHeight="1" x14ac:dyDescent="0.15">
      <c r="F4653" s="86" t="str">
        <f t="shared" si="1121"/>
        <v>Saturday</v>
      </c>
      <c r="H4653" s="92" t="str">
        <f>VLOOKUP(MONTH(G4653),VLOOKUP!$W$1:$X$24,2)</f>
        <v>January</v>
      </c>
      <c r="I4653" s="92" t="str">
        <f t="shared" si="1122"/>
        <v/>
      </c>
      <c r="J4653" s="90" t="s">
        <v>2345</v>
      </c>
      <c r="L4653" s="86" t="str">
        <f t="shared" si="1134"/>
        <v>&lt;a href='pearlstreet.php' title='list by venue'&gt;Pearl Street Warehouse&lt;/a&gt; [33 Pearl Street SW, Washington, DC 20024]</v>
      </c>
      <c r="M4653" s="86">
        <f t="shared" si="1123"/>
        <v>0</v>
      </c>
      <c r="N4653" s="86" t="str">
        <f>VLOOKUP(J4653,VLOOKUP!$A$2:$S$54,19,FALSE)&amp;J4653&amp;"&lt;/a&gt; ["&amp;VLOOKUP(J4653,VLOOKUP!$A$2:$S$54,3,FALSE)&amp;"]"</f>
        <v>&lt;a href='pearlstreet.php' title='list by venue'&gt;Pearl Street Warehouse&lt;/a&gt; [33 Pearl Street SW, Washington, DC 20024]</v>
      </c>
      <c r="O4653" s="90"/>
      <c r="S4653" s="95">
        <f t="shared" si="1124"/>
        <v>0</v>
      </c>
      <c r="T4653" s="86" t="str">
        <f t="shared" si="1125"/>
        <v/>
      </c>
      <c r="U4653" s="112" t="str">
        <f t="shared" si="1135"/>
        <v/>
      </c>
      <c r="V4653" s="95" t="str">
        <f t="shared" si="1126"/>
        <v/>
      </c>
      <c r="AE4653" s="92" t="str">
        <f t="shared" si="1127"/>
        <v/>
      </c>
      <c r="AF4653" s="96" t="str">
        <f t="shared" si="1128"/>
        <v>&lt;a name='19000100'&gt;&lt;b&gt;: 0 - &lt;a href='pearlstreet.php' title='list by venue'&gt;Pearl Street Warehouse&lt;/a&gt; [33 Pearl Street SW, Washington, DC 20024]&lt;/b&gt;&lt;/a&gt;&lt;br&gt;</v>
      </c>
      <c r="AG4653" s="97">
        <f t="shared" si="1129"/>
        <v>1900</v>
      </c>
      <c r="AH4653" s="97" t="str">
        <f t="shared" si="1130"/>
        <v>01</v>
      </c>
      <c r="AI4653" s="97" t="str">
        <f t="shared" si="1131"/>
        <v>00</v>
      </c>
      <c r="AJ4653" s="97" t="str">
        <f t="shared" si="1132"/>
        <v>19000100</v>
      </c>
    </row>
    <row r="4654" spans="6:36" ht="12" customHeight="1" x14ac:dyDescent="0.15">
      <c r="F4654" s="86" t="str">
        <f t="shared" si="1121"/>
        <v>Saturday</v>
      </c>
      <c r="H4654" s="92" t="str">
        <f>VLOOKUP(MONTH(G4654),VLOOKUP!$W$1:$X$24,2)</f>
        <v>January</v>
      </c>
      <c r="I4654" s="92" t="str">
        <f t="shared" si="1122"/>
        <v/>
      </c>
      <c r="J4654" s="90" t="s">
        <v>2345</v>
      </c>
      <c r="L4654" s="86" t="str">
        <f t="shared" si="1134"/>
        <v>&lt;a href='pearlstreet.php' title='list by venue'&gt;Pearl Street Warehouse&lt;/a&gt; [33 Pearl Street SW, Washington, DC 20024]</v>
      </c>
      <c r="M4654" s="86">
        <f t="shared" si="1123"/>
        <v>0</v>
      </c>
      <c r="N4654" s="86" t="str">
        <f>VLOOKUP(J4654,VLOOKUP!$A$2:$S$54,19,FALSE)&amp;J4654&amp;"&lt;/a&gt; ["&amp;VLOOKUP(J4654,VLOOKUP!$A$2:$S$54,3,FALSE)&amp;"]"</f>
        <v>&lt;a href='pearlstreet.php' title='list by venue'&gt;Pearl Street Warehouse&lt;/a&gt; [33 Pearl Street SW, Washington, DC 20024]</v>
      </c>
      <c r="O4654" s="90"/>
      <c r="S4654" s="95">
        <f t="shared" si="1124"/>
        <v>0</v>
      </c>
      <c r="T4654" s="86" t="str">
        <f t="shared" si="1125"/>
        <v/>
      </c>
      <c r="U4654" s="112" t="str">
        <f t="shared" si="1135"/>
        <v/>
      </c>
      <c r="V4654" s="95" t="str">
        <f t="shared" si="1126"/>
        <v/>
      </c>
      <c r="AE4654" s="92" t="str">
        <f t="shared" si="1127"/>
        <v/>
      </c>
      <c r="AF4654" s="96" t="str">
        <f t="shared" si="1128"/>
        <v>&lt;a name='19000100'&gt;&lt;b&gt;: 0 - &lt;a href='pearlstreet.php' title='list by venue'&gt;Pearl Street Warehouse&lt;/a&gt; [33 Pearl Street SW, Washington, DC 20024]&lt;/b&gt;&lt;/a&gt;&lt;br&gt;</v>
      </c>
      <c r="AG4654" s="97">
        <f t="shared" si="1129"/>
        <v>1900</v>
      </c>
      <c r="AH4654" s="97" t="str">
        <f t="shared" si="1130"/>
        <v>01</v>
      </c>
      <c r="AI4654" s="97" t="str">
        <f t="shared" si="1131"/>
        <v>00</v>
      </c>
      <c r="AJ4654" s="97" t="str">
        <f t="shared" si="1132"/>
        <v>19000100</v>
      </c>
    </row>
    <row r="4655" spans="6:36" ht="12" customHeight="1" x14ac:dyDescent="0.15">
      <c r="F4655" s="86" t="str">
        <f t="shared" si="1121"/>
        <v>Saturday</v>
      </c>
      <c r="H4655" s="92" t="str">
        <f>VLOOKUP(MONTH(G4655),VLOOKUP!$W$1:$X$24,2)</f>
        <v>January</v>
      </c>
      <c r="I4655" s="92" t="str">
        <f t="shared" si="1122"/>
        <v/>
      </c>
      <c r="J4655" s="90" t="s">
        <v>2345</v>
      </c>
      <c r="L4655" s="86" t="str">
        <f t="shared" si="1134"/>
        <v>&lt;a href='pearlstreet.php' title='list by venue'&gt;Pearl Street Warehouse&lt;/a&gt; [33 Pearl Street SW, Washington, DC 20024]</v>
      </c>
      <c r="M4655" s="86">
        <f t="shared" si="1123"/>
        <v>0</v>
      </c>
      <c r="N4655" s="86" t="str">
        <f>VLOOKUP(J4655,VLOOKUP!$A$2:$S$54,19,FALSE)&amp;J4655&amp;"&lt;/a&gt; ["&amp;VLOOKUP(J4655,VLOOKUP!$A$2:$S$54,3,FALSE)&amp;"]"</f>
        <v>&lt;a href='pearlstreet.php' title='list by venue'&gt;Pearl Street Warehouse&lt;/a&gt; [33 Pearl Street SW, Washington, DC 20024]</v>
      </c>
      <c r="O4655" s="90"/>
      <c r="S4655" s="95">
        <f t="shared" si="1124"/>
        <v>0</v>
      </c>
      <c r="T4655" s="86" t="str">
        <f t="shared" si="1125"/>
        <v/>
      </c>
      <c r="U4655" s="112" t="str">
        <f t="shared" si="1135"/>
        <v/>
      </c>
      <c r="V4655" s="95" t="str">
        <f t="shared" si="1126"/>
        <v/>
      </c>
      <c r="AE4655" s="92" t="str">
        <f t="shared" si="1127"/>
        <v/>
      </c>
      <c r="AF4655" s="96" t="str">
        <f t="shared" si="1128"/>
        <v>&lt;a name='19000100'&gt;&lt;b&gt;: 0 - &lt;a href='pearlstreet.php' title='list by venue'&gt;Pearl Street Warehouse&lt;/a&gt; [33 Pearl Street SW, Washington, DC 20024]&lt;/b&gt;&lt;/a&gt;&lt;br&gt;</v>
      </c>
      <c r="AG4655" s="97">
        <f t="shared" si="1129"/>
        <v>1900</v>
      </c>
      <c r="AH4655" s="97" t="str">
        <f t="shared" si="1130"/>
        <v>01</v>
      </c>
      <c r="AI4655" s="97" t="str">
        <f t="shared" si="1131"/>
        <v>00</v>
      </c>
      <c r="AJ4655" s="97" t="str">
        <f t="shared" si="1132"/>
        <v>19000100</v>
      </c>
    </row>
    <row r="4656" spans="6:36" ht="12" customHeight="1" x14ac:dyDescent="0.15">
      <c r="F4656" s="86" t="str">
        <f t="shared" si="1121"/>
        <v>Saturday</v>
      </c>
      <c r="H4656" s="92" t="str">
        <f>VLOOKUP(MONTH(G4656),VLOOKUP!$W$1:$X$24,2)</f>
        <v>January</v>
      </c>
      <c r="I4656" s="92" t="str">
        <f t="shared" si="1122"/>
        <v/>
      </c>
      <c r="J4656" s="90" t="s">
        <v>2345</v>
      </c>
      <c r="L4656" s="86" t="str">
        <f t="shared" si="1134"/>
        <v>&lt;a href='pearlstreet.php' title='list by venue'&gt;Pearl Street Warehouse&lt;/a&gt; [33 Pearl Street SW, Washington, DC 20024]</v>
      </c>
      <c r="M4656" s="86">
        <f t="shared" si="1123"/>
        <v>0</v>
      </c>
      <c r="N4656" s="86" t="str">
        <f>VLOOKUP(J4656,VLOOKUP!$A$2:$S$54,19,FALSE)&amp;J4656&amp;"&lt;/a&gt; ["&amp;VLOOKUP(J4656,VLOOKUP!$A$2:$S$54,3,FALSE)&amp;"]"</f>
        <v>&lt;a href='pearlstreet.php' title='list by venue'&gt;Pearl Street Warehouse&lt;/a&gt; [33 Pearl Street SW, Washington, DC 20024]</v>
      </c>
      <c r="O4656" s="90"/>
      <c r="S4656" s="95">
        <f t="shared" si="1124"/>
        <v>0</v>
      </c>
      <c r="T4656" s="86" t="str">
        <f t="shared" si="1125"/>
        <v/>
      </c>
      <c r="U4656" s="112" t="str">
        <f t="shared" si="1135"/>
        <v/>
      </c>
      <c r="V4656" s="95" t="str">
        <f t="shared" si="1126"/>
        <v/>
      </c>
      <c r="AE4656" s="92" t="str">
        <f t="shared" si="1127"/>
        <v/>
      </c>
      <c r="AF4656" s="96" t="str">
        <f t="shared" si="1128"/>
        <v>&lt;a name='19000100'&gt;&lt;b&gt;: 0 - &lt;a href='pearlstreet.php' title='list by venue'&gt;Pearl Street Warehouse&lt;/a&gt; [33 Pearl Street SW, Washington, DC 20024]&lt;/b&gt;&lt;/a&gt;&lt;br&gt;</v>
      </c>
      <c r="AG4656" s="97">
        <f t="shared" si="1129"/>
        <v>1900</v>
      </c>
      <c r="AH4656" s="97" t="str">
        <f t="shared" si="1130"/>
        <v>01</v>
      </c>
      <c r="AI4656" s="97" t="str">
        <f t="shared" si="1131"/>
        <v>00</v>
      </c>
      <c r="AJ4656" s="97" t="str">
        <f t="shared" si="1132"/>
        <v>19000100</v>
      </c>
    </row>
    <row r="4657" spans="6:36" ht="12" customHeight="1" x14ac:dyDescent="0.15">
      <c r="F4657" s="86" t="str">
        <f t="shared" si="1121"/>
        <v>Saturday</v>
      </c>
      <c r="H4657" s="92" t="str">
        <f>VLOOKUP(MONTH(G4657),VLOOKUP!$W$1:$X$24,2)</f>
        <v>January</v>
      </c>
      <c r="I4657" s="92" t="str">
        <f t="shared" si="1122"/>
        <v/>
      </c>
      <c r="J4657" s="90" t="s">
        <v>2345</v>
      </c>
      <c r="L4657" s="86" t="str">
        <f t="shared" si="1134"/>
        <v>&lt;a href='pearlstreet.php' title='list by venue'&gt;Pearl Street Warehouse&lt;/a&gt; [33 Pearl Street SW, Washington, DC 20024]</v>
      </c>
      <c r="M4657" s="86">
        <f t="shared" si="1123"/>
        <v>0</v>
      </c>
      <c r="N4657" s="86" t="str">
        <f>VLOOKUP(J4657,VLOOKUP!$A$2:$S$54,19,FALSE)&amp;J4657&amp;"&lt;/a&gt; ["&amp;VLOOKUP(J4657,VLOOKUP!$A$2:$S$54,3,FALSE)&amp;"]"</f>
        <v>&lt;a href='pearlstreet.php' title='list by venue'&gt;Pearl Street Warehouse&lt;/a&gt; [33 Pearl Street SW, Washington, DC 20024]</v>
      </c>
      <c r="O4657" s="90"/>
      <c r="S4657" s="95">
        <f t="shared" si="1124"/>
        <v>0</v>
      </c>
      <c r="T4657" s="86" t="str">
        <f t="shared" si="1125"/>
        <v/>
      </c>
      <c r="U4657" s="86" t="str">
        <f t="shared" ref="U4657:U4720" si="1136">IF(ISBLANK(G4657),"","&amp;#149; "&amp;IF(ISBLANK(C4657),"","&lt;S&gt;")&amp;I4657&amp;IF(ISBLANK(A4657),""," - &lt;a href='recommended.php#"&amp;AJ4657&amp;"'&gt;&lt;b&gt;&lt;em&gt;&lt;font color='#9C004D'&gt;RECOMMENDED&lt;/font&gt;&lt;/em&gt;&lt;/b&gt;&lt;/a&gt;")&amp;" - "&amp;M4657&amp;IF(ISBLANK(K4657),K4657," - &lt;b&gt;"&amp;K4657&amp;"&lt;/b&gt; ")&amp;IF(B4657="Sold Out"," - &lt;font color='#000099'&gt;&lt;b&gt;&lt;I&gt;sold out&lt;/I&gt;&lt;/b&gt;&lt;/font&gt;","")&amp;IF(ISBLANK(C4657),"","&lt;/S&gt; &lt;b&gt;"&amp;C4657&amp;"&lt;/b&gt;")&amp;"&lt;p&gt;")</f>
        <v/>
      </c>
      <c r="V4657" s="95" t="str">
        <f t="shared" si="1126"/>
        <v/>
      </c>
      <c r="X4657" s="169" t="s">
        <v>899</v>
      </c>
      <c r="AE4657" s="92" t="str">
        <f t="shared" si="1127"/>
        <v/>
      </c>
      <c r="AF4657" s="96" t="str">
        <f t="shared" si="1128"/>
        <v>&lt;a name='19000100'&gt;&lt;b&gt;: 0 - &lt;a href='pearlstreet.php' title='list by venue'&gt;Pearl Street Warehouse&lt;/a&gt; [33 Pearl Street SW, Washington, DC 20024]&lt;/b&gt;&lt;/a&gt;&lt;br&gt;</v>
      </c>
      <c r="AG4657" s="97">
        <f t="shared" si="1129"/>
        <v>1900</v>
      </c>
      <c r="AH4657" s="97" t="str">
        <f t="shared" si="1130"/>
        <v>01</v>
      </c>
      <c r="AI4657" s="97" t="str">
        <f t="shared" si="1131"/>
        <v>00</v>
      </c>
      <c r="AJ4657" s="97" t="str">
        <f t="shared" si="1132"/>
        <v>19000100</v>
      </c>
    </row>
    <row r="4658" spans="6:36" ht="12" customHeight="1" x14ac:dyDescent="0.15">
      <c r="F4658" s="86" t="str">
        <f t="shared" si="1121"/>
        <v>Saturday</v>
      </c>
      <c r="G4658" s="91"/>
      <c r="H4658" s="92" t="str">
        <f>VLOOKUP(MONTH(G4658),VLOOKUP!$W$1:$X$24,2)</f>
        <v>January</v>
      </c>
      <c r="I4658" s="92" t="str">
        <f t="shared" si="1122"/>
        <v/>
      </c>
      <c r="J4658" s="93" t="s">
        <v>4</v>
      </c>
      <c r="L4658" s="86" t="str">
        <f t="shared" si="1134"/>
        <v>Penn Social [801 E Street NW, WDC]</v>
      </c>
      <c r="M4658" s="86">
        <f t="shared" si="1123"/>
        <v>0</v>
      </c>
      <c r="N4658" s="93" t="str">
        <f t="shared" ref="N4658:N4692" si="1137">J4658</f>
        <v>Penn Social [801 E Street NW, WDC]</v>
      </c>
      <c r="O4658" s="90"/>
      <c r="S4658" s="95">
        <f t="shared" si="1124"/>
        <v>0</v>
      </c>
      <c r="T4658" s="86" t="str">
        <f t="shared" si="1125"/>
        <v/>
      </c>
      <c r="U4658" s="86" t="str">
        <f t="shared" si="1136"/>
        <v/>
      </c>
      <c r="V4658" s="95" t="str">
        <f t="shared" si="1126"/>
        <v/>
      </c>
      <c r="AE4658" s="92" t="str">
        <f t="shared" si="1127"/>
        <v/>
      </c>
      <c r="AF4658" s="96" t="str">
        <f t="shared" si="1128"/>
        <v>&lt;a name='19000100'&gt;&lt;b&gt;: 0 - Penn Social [801 E Street NW, WDC]&lt;/b&gt;&lt;/a&gt;&lt;br&gt;</v>
      </c>
      <c r="AG4658" s="97">
        <f t="shared" si="1129"/>
        <v>1900</v>
      </c>
      <c r="AH4658" s="97" t="str">
        <f t="shared" si="1130"/>
        <v>01</v>
      </c>
      <c r="AI4658" s="97" t="str">
        <f t="shared" si="1131"/>
        <v>00</v>
      </c>
      <c r="AJ4658" s="97" t="str">
        <f t="shared" si="1132"/>
        <v>19000100</v>
      </c>
    </row>
    <row r="4659" spans="6:36" ht="12" customHeight="1" x14ac:dyDescent="0.15">
      <c r="F4659" s="86" t="str">
        <f t="shared" si="1121"/>
        <v>Saturday</v>
      </c>
      <c r="G4659" s="91"/>
      <c r="H4659" s="92" t="str">
        <f>VLOOKUP(MONTH(G4659),VLOOKUP!$W$1:$X$24,2)</f>
        <v>January</v>
      </c>
      <c r="I4659" s="92" t="str">
        <f t="shared" si="1122"/>
        <v/>
      </c>
      <c r="J4659" s="93" t="s">
        <v>4</v>
      </c>
      <c r="L4659" s="86" t="str">
        <f t="shared" si="1134"/>
        <v>Penn Social [801 E Street NW, WDC]</v>
      </c>
      <c r="M4659" s="86">
        <f t="shared" si="1123"/>
        <v>0</v>
      </c>
      <c r="N4659" s="93" t="str">
        <f t="shared" si="1137"/>
        <v>Penn Social [801 E Street NW, WDC]</v>
      </c>
      <c r="O4659" s="90"/>
      <c r="S4659" s="95">
        <f t="shared" si="1124"/>
        <v>0</v>
      </c>
      <c r="T4659" s="86" t="str">
        <f t="shared" si="1125"/>
        <v/>
      </c>
      <c r="U4659" s="86" t="str">
        <f t="shared" si="1136"/>
        <v/>
      </c>
      <c r="V4659" s="95" t="str">
        <f t="shared" si="1126"/>
        <v/>
      </c>
      <c r="AE4659" s="92" t="str">
        <f t="shared" si="1127"/>
        <v/>
      </c>
      <c r="AF4659" s="96" t="str">
        <f t="shared" si="1128"/>
        <v>&lt;a name='19000100'&gt;&lt;b&gt;: 0 - Penn Social [801 E Street NW, WDC]&lt;/b&gt;&lt;/a&gt;&lt;br&gt;</v>
      </c>
      <c r="AG4659" s="97">
        <f t="shared" si="1129"/>
        <v>1900</v>
      </c>
      <c r="AH4659" s="97" t="str">
        <f t="shared" si="1130"/>
        <v>01</v>
      </c>
      <c r="AI4659" s="97" t="str">
        <f t="shared" si="1131"/>
        <v>00</v>
      </c>
      <c r="AJ4659" s="97" t="str">
        <f t="shared" si="1132"/>
        <v>19000100</v>
      </c>
    </row>
    <row r="4660" spans="6:36" ht="12" customHeight="1" x14ac:dyDescent="0.15">
      <c r="F4660" s="86" t="str">
        <f t="shared" si="1121"/>
        <v>Saturday</v>
      </c>
      <c r="G4660" s="91"/>
      <c r="H4660" s="92" t="str">
        <f>VLOOKUP(MONTH(G4660),VLOOKUP!$W$1:$X$24,2)</f>
        <v>January</v>
      </c>
      <c r="I4660" s="92" t="str">
        <f t="shared" si="1122"/>
        <v/>
      </c>
      <c r="J4660" s="93" t="s">
        <v>4</v>
      </c>
      <c r="L4660" s="86" t="str">
        <f t="shared" si="1134"/>
        <v>Penn Social [801 E Street NW, WDC]</v>
      </c>
      <c r="M4660" s="86">
        <f t="shared" si="1123"/>
        <v>0</v>
      </c>
      <c r="N4660" s="93" t="str">
        <f t="shared" si="1137"/>
        <v>Penn Social [801 E Street NW, WDC]</v>
      </c>
      <c r="O4660" s="90"/>
      <c r="S4660" s="95">
        <f t="shared" si="1124"/>
        <v>0</v>
      </c>
      <c r="T4660" s="86" t="str">
        <f t="shared" si="1125"/>
        <v/>
      </c>
      <c r="U4660" s="86" t="str">
        <f t="shared" si="1136"/>
        <v/>
      </c>
      <c r="V4660" s="95" t="str">
        <f t="shared" si="1126"/>
        <v/>
      </c>
      <c r="AE4660" s="92" t="str">
        <f t="shared" si="1127"/>
        <v/>
      </c>
      <c r="AF4660" s="96" t="str">
        <f t="shared" si="1128"/>
        <v>&lt;a name='19000100'&gt;&lt;b&gt;: 0 - Penn Social [801 E Street NW, WDC]&lt;/b&gt;&lt;/a&gt;&lt;br&gt;</v>
      </c>
      <c r="AG4660" s="97">
        <f t="shared" si="1129"/>
        <v>1900</v>
      </c>
      <c r="AH4660" s="97" t="str">
        <f t="shared" si="1130"/>
        <v>01</v>
      </c>
      <c r="AI4660" s="97" t="str">
        <f t="shared" si="1131"/>
        <v>00</v>
      </c>
      <c r="AJ4660" s="97" t="str">
        <f t="shared" si="1132"/>
        <v>19000100</v>
      </c>
    </row>
    <row r="4661" spans="6:36" ht="12" customHeight="1" x14ac:dyDescent="0.15">
      <c r="F4661" s="86" t="str">
        <f t="shared" si="1121"/>
        <v>Saturday</v>
      </c>
      <c r="G4661" s="91"/>
      <c r="H4661" s="92" t="str">
        <f>VLOOKUP(MONTH(G4661),VLOOKUP!$W$1:$X$24,2)</f>
        <v>January</v>
      </c>
      <c r="I4661" s="92" t="str">
        <f t="shared" si="1122"/>
        <v/>
      </c>
      <c r="J4661" s="93" t="s">
        <v>4</v>
      </c>
      <c r="L4661" s="86" t="str">
        <f t="shared" si="1134"/>
        <v>Penn Social [801 E Street NW, WDC]</v>
      </c>
      <c r="M4661" s="86">
        <f t="shared" si="1123"/>
        <v>0</v>
      </c>
      <c r="N4661" s="93" t="str">
        <f t="shared" si="1137"/>
        <v>Penn Social [801 E Street NW, WDC]</v>
      </c>
      <c r="O4661" s="90"/>
      <c r="S4661" s="95">
        <f t="shared" si="1124"/>
        <v>0</v>
      </c>
      <c r="T4661" s="86" t="str">
        <f t="shared" si="1125"/>
        <v/>
      </c>
      <c r="U4661" s="86" t="str">
        <f t="shared" si="1136"/>
        <v/>
      </c>
      <c r="V4661" s="95" t="str">
        <f t="shared" si="1126"/>
        <v/>
      </c>
      <c r="AE4661" s="92" t="str">
        <f t="shared" si="1127"/>
        <v/>
      </c>
      <c r="AF4661" s="96" t="str">
        <f t="shared" si="1128"/>
        <v>&lt;a name='19000100'&gt;&lt;b&gt;: 0 - Penn Social [801 E Street NW, WDC]&lt;/b&gt;&lt;/a&gt;&lt;br&gt;</v>
      </c>
      <c r="AG4661" s="97">
        <f t="shared" si="1129"/>
        <v>1900</v>
      </c>
      <c r="AH4661" s="97" t="str">
        <f t="shared" si="1130"/>
        <v>01</v>
      </c>
      <c r="AI4661" s="97" t="str">
        <f t="shared" si="1131"/>
        <v>00</v>
      </c>
      <c r="AJ4661" s="97" t="str">
        <f t="shared" si="1132"/>
        <v>19000100</v>
      </c>
    </row>
    <row r="4662" spans="6:36" ht="12" customHeight="1" x14ac:dyDescent="0.15">
      <c r="F4662" s="86" t="str">
        <f t="shared" si="1121"/>
        <v>Saturday</v>
      </c>
      <c r="G4662" s="91"/>
      <c r="H4662" s="92" t="str">
        <f>VLOOKUP(MONTH(G4662),VLOOKUP!$W$1:$X$24,2)</f>
        <v>January</v>
      </c>
      <c r="I4662" s="92" t="str">
        <f t="shared" si="1122"/>
        <v/>
      </c>
      <c r="J4662" s="93" t="s">
        <v>4</v>
      </c>
      <c r="L4662" s="86" t="str">
        <f t="shared" si="1134"/>
        <v>Penn Social [801 E Street NW, WDC]</v>
      </c>
      <c r="M4662" s="86">
        <f t="shared" si="1123"/>
        <v>0</v>
      </c>
      <c r="N4662" s="93" t="str">
        <f t="shared" si="1137"/>
        <v>Penn Social [801 E Street NW, WDC]</v>
      </c>
      <c r="O4662" s="90"/>
      <c r="S4662" s="95">
        <f t="shared" si="1124"/>
        <v>0</v>
      </c>
      <c r="T4662" s="86" t="str">
        <f t="shared" si="1125"/>
        <v/>
      </c>
      <c r="U4662" s="86" t="str">
        <f t="shared" si="1136"/>
        <v/>
      </c>
      <c r="V4662" s="95" t="str">
        <f t="shared" si="1126"/>
        <v/>
      </c>
      <c r="AE4662" s="92" t="str">
        <f t="shared" si="1127"/>
        <v/>
      </c>
      <c r="AF4662" s="96" t="str">
        <f t="shared" si="1128"/>
        <v>&lt;a name='19000100'&gt;&lt;b&gt;: 0 - Penn Social [801 E Street NW, WDC]&lt;/b&gt;&lt;/a&gt;&lt;br&gt;</v>
      </c>
      <c r="AG4662" s="97">
        <f t="shared" si="1129"/>
        <v>1900</v>
      </c>
      <c r="AH4662" s="97" t="str">
        <f t="shared" si="1130"/>
        <v>01</v>
      </c>
      <c r="AI4662" s="97" t="str">
        <f t="shared" si="1131"/>
        <v>00</v>
      </c>
      <c r="AJ4662" s="97" t="str">
        <f t="shared" si="1132"/>
        <v>19000100</v>
      </c>
    </row>
    <row r="4663" spans="6:36" ht="12" customHeight="1" x14ac:dyDescent="0.15">
      <c r="F4663" s="86" t="str">
        <f t="shared" si="1121"/>
        <v>Saturday</v>
      </c>
      <c r="G4663" s="91"/>
      <c r="H4663" s="92" t="str">
        <f>VLOOKUP(MONTH(G4663),VLOOKUP!$W$1:$X$24,2)</f>
        <v>January</v>
      </c>
      <c r="I4663" s="92" t="str">
        <f t="shared" si="1122"/>
        <v/>
      </c>
      <c r="J4663" s="93" t="s">
        <v>4</v>
      </c>
      <c r="L4663" s="86" t="str">
        <f t="shared" si="1134"/>
        <v>Penn Social [801 E Street NW, WDC]</v>
      </c>
      <c r="M4663" s="86">
        <f t="shared" si="1123"/>
        <v>0</v>
      </c>
      <c r="N4663" s="93" t="str">
        <f t="shared" si="1137"/>
        <v>Penn Social [801 E Street NW, WDC]</v>
      </c>
      <c r="O4663" s="90"/>
      <c r="S4663" s="95">
        <f t="shared" si="1124"/>
        <v>0</v>
      </c>
      <c r="T4663" s="86" t="str">
        <f t="shared" si="1125"/>
        <v/>
      </c>
      <c r="U4663" s="86" t="str">
        <f t="shared" si="1136"/>
        <v/>
      </c>
      <c r="V4663" s="95" t="str">
        <f t="shared" si="1126"/>
        <v/>
      </c>
      <c r="AE4663" s="92" t="str">
        <f t="shared" si="1127"/>
        <v/>
      </c>
      <c r="AF4663" s="96" t="str">
        <f t="shared" si="1128"/>
        <v>&lt;a name='19000100'&gt;&lt;b&gt;: 0 - Penn Social [801 E Street NW, WDC]&lt;/b&gt;&lt;/a&gt;&lt;br&gt;</v>
      </c>
      <c r="AG4663" s="97">
        <f t="shared" si="1129"/>
        <v>1900</v>
      </c>
      <c r="AH4663" s="97" t="str">
        <f t="shared" si="1130"/>
        <v>01</v>
      </c>
      <c r="AI4663" s="97" t="str">
        <f t="shared" si="1131"/>
        <v>00</v>
      </c>
      <c r="AJ4663" s="97" t="str">
        <f t="shared" si="1132"/>
        <v>19000100</v>
      </c>
    </row>
    <row r="4664" spans="6:36" ht="12" customHeight="1" x14ac:dyDescent="0.15">
      <c r="F4664" s="86" t="str">
        <f t="shared" si="1121"/>
        <v>Saturday</v>
      </c>
      <c r="H4664" s="92" t="str">
        <f>VLOOKUP(MONTH(G4664),VLOOKUP!$W$1:$X$24,2)</f>
        <v>January</v>
      </c>
      <c r="I4664" s="92" t="str">
        <f t="shared" si="1122"/>
        <v/>
      </c>
      <c r="J4664" s="93" t="s">
        <v>834</v>
      </c>
      <c r="L4664" s="86" t="str">
        <f t="shared" si="1134"/>
        <v>Pentagon City Mall [1100 S Hayes St, Arlington, VA]</v>
      </c>
      <c r="M4664" s="86">
        <f t="shared" si="1123"/>
        <v>0</v>
      </c>
      <c r="N4664" s="93" t="str">
        <f t="shared" si="1137"/>
        <v>Pentagon City Mall [1100 S Hayes St, Arlington, VA]</v>
      </c>
      <c r="O4664" s="94"/>
      <c r="S4664" s="95">
        <f t="shared" si="1124"/>
        <v>0</v>
      </c>
      <c r="T4664" s="86" t="str">
        <f t="shared" si="1125"/>
        <v/>
      </c>
      <c r="U4664" s="86" t="str">
        <f t="shared" si="1136"/>
        <v/>
      </c>
      <c r="V4664" s="95" t="str">
        <f t="shared" si="1126"/>
        <v/>
      </c>
      <c r="W4664" s="90" t="s">
        <v>221</v>
      </c>
      <c r="AE4664" s="92" t="str">
        <f t="shared" si="1127"/>
        <v/>
      </c>
      <c r="AF4664" s="96" t="str">
        <f t="shared" si="1128"/>
        <v>&lt;a name='19000100'&gt;&lt;b&gt;: 0 - Pentagon City Mall [1100 S Hayes St, Arlington, VA]&lt;/b&gt;&lt;/a&gt;&lt;br&gt;</v>
      </c>
      <c r="AG4664" s="97">
        <f t="shared" si="1129"/>
        <v>1900</v>
      </c>
      <c r="AH4664" s="97" t="str">
        <f t="shared" si="1130"/>
        <v>01</v>
      </c>
      <c r="AI4664" s="97" t="str">
        <f t="shared" si="1131"/>
        <v>00</v>
      </c>
      <c r="AJ4664" s="97" t="str">
        <f t="shared" si="1132"/>
        <v>19000100</v>
      </c>
    </row>
    <row r="4665" spans="6:36" ht="12" customHeight="1" x14ac:dyDescent="0.15">
      <c r="F4665" s="86" t="str">
        <f t="shared" si="1121"/>
        <v>Saturday</v>
      </c>
      <c r="H4665" s="92" t="str">
        <f>VLOOKUP(MONTH(G4665),VLOOKUP!$W$1:$X$24,2)</f>
        <v>January</v>
      </c>
      <c r="I4665" s="92" t="str">
        <f t="shared" si="1122"/>
        <v/>
      </c>
      <c r="J4665" s="93" t="s">
        <v>834</v>
      </c>
      <c r="L4665" s="86" t="str">
        <f t="shared" si="1134"/>
        <v>Pentagon City Mall [1100 S Hayes St, Arlington, VA]</v>
      </c>
      <c r="M4665" s="86">
        <f t="shared" si="1123"/>
        <v>0</v>
      </c>
      <c r="N4665" s="93" t="str">
        <f t="shared" si="1137"/>
        <v>Pentagon City Mall [1100 S Hayes St, Arlington, VA]</v>
      </c>
      <c r="O4665" s="94"/>
      <c r="S4665" s="95">
        <f t="shared" si="1124"/>
        <v>0</v>
      </c>
      <c r="T4665" s="86" t="str">
        <f t="shared" si="1125"/>
        <v/>
      </c>
      <c r="U4665" s="86" t="str">
        <f t="shared" si="1136"/>
        <v/>
      </c>
      <c r="V4665" s="95" t="str">
        <f t="shared" si="1126"/>
        <v/>
      </c>
      <c r="W4665" s="90" t="s">
        <v>221</v>
      </c>
      <c r="AE4665" s="92" t="str">
        <f t="shared" si="1127"/>
        <v/>
      </c>
      <c r="AF4665" s="96" t="str">
        <f t="shared" si="1128"/>
        <v>&lt;a name='19000100'&gt;&lt;b&gt;: 0 - Pentagon City Mall [1100 S Hayes St, Arlington, VA]&lt;/b&gt;&lt;/a&gt;&lt;br&gt;</v>
      </c>
      <c r="AG4665" s="97">
        <f t="shared" si="1129"/>
        <v>1900</v>
      </c>
      <c r="AH4665" s="97" t="str">
        <f t="shared" si="1130"/>
        <v>01</v>
      </c>
      <c r="AI4665" s="97" t="str">
        <f t="shared" si="1131"/>
        <v>00</v>
      </c>
      <c r="AJ4665" s="97" t="str">
        <f t="shared" si="1132"/>
        <v>19000100</v>
      </c>
    </row>
    <row r="4666" spans="6:36" ht="12" customHeight="1" x14ac:dyDescent="0.15">
      <c r="F4666" s="86" t="str">
        <f t="shared" si="1121"/>
        <v>Saturday</v>
      </c>
      <c r="H4666" s="92" t="str">
        <f>VLOOKUP(MONTH(G4666),VLOOKUP!$W$1:$X$24,2)</f>
        <v>January</v>
      </c>
      <c r="I4666" s="92" t="str">
        <f t="shared" si="1122"/>
        <v/>
      </c>
      <c r="J4666" s="93" t="s">
        <v>834</v>
      </c>
      <c r="L4666" s="86" t="str">
        <f t="shared" si="1134"/>
        <v>Pentagon City Mall [1100 S Hayes St, Arlington, VA]</v>
      </c>
      <c r="M4666" s="86">
        <f t="shared" si="1123"/>
        <v>0</v>
      </c>
      <c r="N4666" s="93" t="str">
        <f t="shared" si="1137"/>
        <v>Pentagon City Mall [1100 S Hayes St, Arlington, VA]</v>
      </c>
      <c r="O4666" s="94"/>
      <c r="S4666" s="95">
        <f t="shared" si="1124"/>
        <v>0</v>
      </c>
      <c r="T4666" s="86" t="str">
        <f t="shared" si="1125"/>
        <v/>
      </c>
      <c r="U4666" s="86" t="str">
        <f t="shared" si="1136"/>
        <v/>
      </c>
      <c r="V4666" s="95" t="str">
        <f t="shared" si="1126"/>
        <v/>
      </c>
      <c r="W4666" s="90" t="s">
        <v>221</v>
      </c>
      <c r="AE4666" s="92" t="str">
        <f t="shared" si="1127"/>
        <v/>
      </c>
      <c r="AF4666" s="96" t="str">
        <f t="shared" si="1128"/>
        <v>&lt;a name='19000100'&gt;&lt;b&gt;: 0 - Pentagon City Mall [1100 S Hayes St, Arlington, VA]&lt;/b&gt;&lt;/a&gt;&lt;br&gt;</v>
      </c>
      <c r="AG4666" s="97">
        <f t="shared" si="1129"/>
        <v>1900</v>
      </c>
      <c r="AH4666" s="97" t="str">
        <f t="shared" si="1130"/>
        <v>01</v>
      </c>
      <c r="AI4666" s="97" t="str">
        <f t="shared" si="1131"/>
        <v>00</v>
      </c>
      <c r="AJ4666" s="97" t="str">
        <f t="shared" si="1132"/>
        <v>19000100</v>
      </c>
    </row>
    <row r="4667" spans="6:36" ht="12" customHeight="1" x14ac:dyDescent="0.15">
      <c r="F4667" s="86" t="str">
        <f t="shared" si="1121"/>
        <v>Saturday</v>
      </c>
      <c r="H4667" s="92" t="str">
        <f>VLOOKUP(MONTH(G4667),VLOOKUP!$W$1:$X$24,2)</f>
        <v>January</v>
      </c>
      <c r="I4667" s="92" t="str">
        <f t="shared" si="1122"/>
        <v/>
      </c>
      <c r="J4667" s="93" t="s">
        <v>834</v>
      </c>
      <c r="L4667" s="86" t="str">
        <f t="shared" si="1134"/>
        <v>Pentagon City Mall [1100 S Hayes St, Arlington, VA]</v>
      </c>
      <c r="M4667" s="86">
        <f t="shared" si="1123"/>
        <v>0</v>
      </c>
      <c r="N4667" s="93" t="str">
        <f t="shared" si="1137"/>
        <v>Pentagon City Mall [1100 S Hayes St, Arlington, VA]</v>
      </c>
      <c r="O4667" s="94"/>
      <c r="S4667" s="95">
        <f t="shared" si="1124"/>
        <v>0</v>
      </c>
      <c r="T4667" s="86" t="str">
        <f t="shared" si="1125"/>
        <v/>
      </c>
      <c r="U4667" s="86" t="str">
        <f t="shared" si="1136"/>
        <v/>
      </c>
      <c r="V4667" s="95" t="str">
        <f t="shared" si="1126"/>
        <v/>
      </c>
      <c r="W4667" s="90" t="s">
        <v>221</v>
      </c>
      <c r="AE4667" s="92" t="str">
        <f t="shared" si="1127"/>
        <v/>
      </c>
      <c r="AF4667" s="96" t="str">
        <f t="shared" si="1128"/>
        <v>&lt;a name='19000100'&gt;&lt;b&gt;: 0 - Pentagon City Mall [1100 S Hayes St, Arlington, VA]&lt;/b&gt;&lt;/a&gt;&lt;br&gt;</v>
      </c>
      <c r="AG4667" s="97">
        <f t="shared" si="1129"/>
        <v>1900</v>
      </c>
      <c r="AH4667" s="97" t="str">
        <f t="shared" si="1130"/>
        <v>01</v>
      </c>
      <c r="AI4667" s="97" t="str">
        <f t="shared" si="1131"/>
        <v>00</v>
      </c>
      <c r="AJ4667" s="97" t="str">
        <f t="shared" si="1132"/>
        <v>19000100</v>
      </c>
    </row>
    <row r="4668" spans="6:36" ht="12" customHeight="1" x14ac:dyDescent="0.15">
      <c r="F4668" s="86" t="str">
        <f t="shared" si="1121"/>
        <v>Saturday</v>
      </c>
      <c r="H4668" s="92" t="str">
        <f>VLOOKUP(MONTH(G4668),VLOOKUP!$W$1:$X$24,2)</f>
        <v>January</v>
      </c>
      <c r="I4668" s="92" t="str">
        <f t="shared" si="1122"/>
        <v/>
      </c>
      <c r="J4668" s="93" t="s">
        <v>834</v>
      </c>
      <c r="L4668" s="86" t="str">
        <f t="shared" si="1134"/>
        <v>Pentagon City Mall [1100 S Hayes St, Arlington, VA]</v>
      </c>
      <c r="M4668" s="86">
        <f t="shared" si="1123"/>
        <v>0</v>
      </c>
      <c r="N4668" s="93" t="str">
        <f t="shared" si="1137"/>
        <v>Pentagon City Mall [1100 S Hayes St, Arlington, VA]</v>
      </c>
      <c r="O4668" s="94"/>
      <c r="S4668" s="95">
        <f t="shared" si="1124"/>
        <v>0</v>
      </c>
      <c r="T4668" s="86" t="str">
        <f t="shared" si="1125"/>
        <v/>
      </c>
      <c r="U4668" s="86" t="str">
        <f t="shared" si="1136"/>
        <v/>
      </c>
      <c r="V4668" s="95" t="str">
        <f t="shared" si="1126"/>
        <v/>
      </c>
      <c r="W4668" s="90" t="s">
        <v>221</v>
      </c>
      <c r="AE4668" s="92" t="str">
        <f t="shared" si="1127"/>
        <v/>
      </c>
      <c r="AF4668" s="96" t="str">
        <f t="shared" si="1128"/>
        <v>&lt;a name='19000100'&gt;&lt;b&gt;: 0 - Pentagon City Mall [1100 S Hayes St, Arlington, VA]&lt;/b&gt;&lt;/a&gt;&lt;br&gt;</v>
      </c>
      <c r="AG4668" s="97">
        <f t="shared" si="1129"/>
        <v>1900</v>
      </c>
      <c r="AH4668" s="97" t="str">
        <f t="shared" si="1130"/>
        <v>01</v>
      </c>
      <c r="AI4668" s="97" t="str">
        <f t="shared" si="1131"/>
        <v>00</v>
      </c>
      <c r="AJ4668" s="97" t="str">
        <f t="shared" si="1132"/>
        <v>19000100</v>
      </c>
    </row>
    <row r="4669" spans="6:36" ht="12" customHeight="1" x14ac:dyDescent="0.15">
      <c r="F4669" s="86" t="str">
        <f t="shared" si="1121"/>
        <v>Saturday</v>
      </c>
      <c r="G4669" s="91"/>
      <c r="H4669" s="92" t="str">
        <f>VLOOKUP(MONTH(G4669),VLOOKUP!$W$1:$X$24,2)</f>
        <v>January</v>
      </c>
      <c r="I4669" s="92" t="str">
        <f t="shared" si="1122"/>
        <v/>
      </c>
      <c r="J4669" s="93" t="s">
        <v>128</v>
      </c>
      <c r="L4669" s="86" t="str">
        <f t="shared" si="1134"/>
        <v>Pentagon Row Plaza [1101 South Joyce St, Arlington, VA]</v>
      </c>
      <c r="M4669" s="86">
        <f t="shared" si="1123"/>
        <v>0</v>
      </c>
      <c r="N4669" s="93" t="str">
        <f t="shared" si="1137"/>
        <v>Pentagon Row Plaza [1101 South Joyce St, Arlington, VA]</v>
      </c>
      <c r="O4669" s="90"/>
      <c r="S4669" s="95">
        <f t="shared" si="1124"/>
        <v>0</v>
      </c>
      <c r="T4669" s="86" t="str">
        <f t="shared" si="1125"/>
        <v/>
      </c>
      <c r="U4669" s="86" t="str">
        <f t="shared" si="1136"/>
        <v/>
      </c>
      <c r="V4669" s="95" t="str">
        <f t="shared" si="1126"/>
        <v/>
      </c>
      <c r="W4669" s="90" t="s">
        <v>221</v>
      </c>
      <c r="AE4669" s="92" t="str">
        <f t="shared" si="1127"/>
        <v/>
      </c>
      <c r="AF4669" s="96" t="str">
        <f t="shared" si="1128"/>
        <v>&lt;a name='19000100'&gt;&lt;b&gt;: 0 - Pentagon Row Plaza [1101 South Joyce St, Arlington, VA]&lt;/b&gt;&lt;/a&gt;&lt;br&gt;</v>
      </c>
      <c r="AG4669" s="97">
        <f t="shared" si="1129"/>
        <v>1900</v>
      </c>
      <c r="AH4669" s="97" t="str">
        <f t="shared" si="1130"/>
        <v>01</v>
      </c>
      <c r="AI4669" s="97" t="str">
        <f t="shared" si="1131"/>
        <v>00</v>
      </c>
      <c r="AJ4669" s="97" t="str">
        <f t="shared" si="1132"/>
        <v>19000100</v>
      </c>
    </row>
    <row r="4670" spans="6:36" ht="12" customHeight="1" x14ac:dyDescent="0.15">
      <c r="F4670" s="86" t="str">
        <f t="shared" si="1121"/>
        <v>Saturday</v>
      </c>
      <c r="G4670" s="91"/>
      <c r="H4670" s="92" t="str">
        <f>VLOOKUP(MONTH(G4670),VLOOKUP!$W$1:$X$24,2)</f>
        <v>January</v>
      </c>
      <c r="I4670" s="92" t="str">
        <f t="shared" si="1122"/>
        <v/>
      </c>
      <c r="J4670" s="93" t="s">
        <v>128</v>
      </c>
      <c r="L4670" s="86" t="str">
        <f t="shared" si="1134"/>
        <v>Pentagon Row Plaza [1101 South Joyce St, Arlington, VA]</v>
      </c>
      <c r="M4670" s="86">
        <f t="shared" si="1123"/>
        <v>0</v>
      </c>
      <c r="N4670" s="93" t="str">
        <f t="shared" si="1137"/>
        <v>Pentagon Row Plaza [1101 South Joyce St, Arlington, VA]</v>
      </c>
      <c r="O4670" s="90"/>
      <c r="S4670" s="95">
        <f t="shared" si="1124"/>
        <v>0</v>
      </c>
      <c r="T4670" s="86" t="str">
        <f t="shared" si="1125"/>
        <v/>
      </c>
      <c r="U4670" s="86" t="str">
        <f t="shared" si="1136"/>
        <v/>
      </c>
      <c r="V4670" s="95" t="str">
        <f t="shared" si="1126"/>
        <v/>
      </c>
      <c r="W4670" s="90" t="s">
        <v>221</v>
      </c>
      <c r="AE4670" s="92" t="str">
        <f t="shared" si="1127"/>
        <v/>
      </c>
      <c r="AF4670" s="96" t="str">
        <f t="shared" si="1128"/>
        <v>&lt;a name='19000100'&gt;&lt;b&gt;: 0 - Pentagon Row Plaza [1101 South Joyce St, Arlington, VA]&lt;/b&gt;&lt;/a&gt;&lt;br&gt;</v>
      </c>
      <c r="AG4670" s="97">
        <f t="shared" si="1129"/>
        <v>1900</v>
      </c>
      <c r="AH4670" s="97" t="str">
        <f t="shared" si="1130"/>
        <v>01</v>
      </c>
      <c r="AI4670" s="97" t="str">
        <f t="shared" si="1131"/>
        <v>00</v>
      </c>
      <c r="AJ4670" s="97" t="str">
        <f t="shared" si="1132"/>
        <v>19000100</v>
      </c>
    </row>
    <row r="4671" spans="6:36" ht="12" customHeight="1" x14ac:dyDescent="0.15">
      <c r="F4671" s="86" t="str">
        <f t="shared" si="1121"/>
        <v>Saturday</v>
      </c>
      <c r="G4671" s="91"/>
      <c r="H4671" s="92" t="str">
        <f>VLOOKUP(MONTH(G4671),VLOOKUP!$W$1:$X$24,2)</f>
        <v>January</v>
      </c>
      <c r="I4671" s="92" t="str">
        <f t="shared" si="1122"/>
        <v/>
      </c>
      <c r="J4671" s="93" t="s">
        <v>128</v>
      </c>
      <c r="L4671" s="86" t="str">
        <f t="shared" si="1134"/>
        <v>Pentagon Row Plaza [1101 South Joyce St, Arlington, VA]</v>
      </c>
      <c r="M4671" s="86">
        <f t="shared" si="1123"/>
        <v>0</v>
      </c>
      <c r="N4671" s="93" t="str">
        <f t="shared" si="1137"/>
        <v>Pentagon Row Plaza [1101 South Joyce St, Arlington, VA]</v>
      </c>
      <c r="O4671" s="90"/>
      <c r="S4671" s="95">
        <f t="shared" si="1124"/>
        <v>0</v>
      </c>
      <c r="T4671" s="86" t="str">
        <f t="shared" si="1125"/>
        <v/>
      </c>
      <c r="U4671" s="86" t="str">
        <f t="shared" si="1136"/>
        <v/>
      </c>
      <c r="V4671" s="95" t="str">
        <f t="shared" si="1126"/>
        <v/>
      </c>
      <c r="W4671" s="90" t="s">
        <v>221</v>
      </c>
      <c r="AE4671" s="92" t="str">
        <f t="shared" si="1127"/>
        <v/>
      </c>
      <c r="AF4671" s="96" t="str">
        <f t="shared" si="1128"/>
        <v>&lt;a name='19000100'&gt;&lt;b&gt;: 0 - Pentagon Row Plaza [1101 South Joyce St, Arlington, VA]&lt;/b&gt;&lt;/a&gt;&lt;br&gt;</v>
      </c>
      <c r="AG4671" s="97">
        <f t="shared" si="1129"/>
        <v>1900</v>
      </c>
      <c r="AH4671" s="97" t="str">
        <f t="shared" si="1130"/>
        <v>01</v>
      </c>
      <c r="AI4671" s="97" t="str">
        <f t="shared" si="1131"/>
        <v>00</v>
      </c>
      <c r="AJ4671" s="97" t="str">
        <f t="shared" si="1132"/>
        <v>19000100</v>
      </c>
    </row>
    <row r="4672" spans="6:36" ht="12" customHeight="1" x14ac:dyDescent="0.15">
      <c r="F4672" s="86" t="str">
        <f t="shared" si="1121"/>
        <v>Saturday</v>
      </c>
      <c r="G4672" s="91"/>
      <c r="H4672" s="92" t="str">
        <f>VLOOKUP(MONTH(G4672),VLOOKUP!$W$1:$X$24,2)</f>
        <v>January</v>
      </c>
      <c r="I4672" s="92" t="str">
        <f t="shared" si="1122"/>
        <v/>
      </c>
      <c r="J4672" s="93" t="s">
        <v>128</v>
      </c>
      <c r="L4672" s="86" t="str">
        <f t="shared" si="1134"/>
        <v>Pentagon Row Plaza [1101 South Joyce St, Arlington, VA]</v>
      </c>
      <c r="M4672" s="86">
        <f t="shared" si="1123"/>
        <v>0</v>
      </c>
      <c r="N4672" s="93" t="str">
        <f t="shared" si="1137"/>
        <v>Pentagon Row Plaza [1101 South Joyce St, Arlington, VA]</v>
      </c>
      <c r="O4672" s="90"/>
      <c r="S4672" s="95">
        <f t="shared" si="1124"/>
        <v>0</v>
      </c>
      <c r="T4672" s="86" t="str">
        <f t="shared" si="1125"/>
        <v/>
      </c>
      <c r="U4672" s="86" t="str">
        <f t="shared" si="1136"/>
        <v/>
      </c>
      <c r="V4672" s="95" t="str">
        <f t="shared" si="1126"/>
        <v/>
      </c>
      <c r="W4672" s="90" t="s">
        <v>221</v>
      </c>
      <c r="AE4672" s="92" t="str">
        <f t="shared" si="1127"/>
        <v/>
      </c>
      <c r="AF4672" s="96" t="str">
        <f t="shared" si="1128"/>
        <v>&lt;a name='19000100'&gt;&lt;b&gt;: 0 - Pentagon Row Plaza [1101 South Joyce St, Arlington, VA]&lt;/b&gt;&lt;/a&gt;&lt;br&gt;</v>
      </c>
      <c r="AG4672" s="97">
        <f t="shared" si="1129"/>
        <v>1900</v>
      </c>
      <c r="AH4672" s="97" t="str">
        <f t="shared" si="1130"/>
        <v>01</v>
      </c>
      <c r="AI4672" s="97" t="str">
        <f t="shared" si="1131"/>
        <v>00</v>
      </c>
      <c r="AJ4672" s="97" t="str">
        <f t="shared" si="1132"/>
        <v>19000100</v>
      </c>
    </row>
    <row r="4673" spans="6:36" ht="12" customHeight="1" x14ac:dyDescent="0.15">
      <c r="F4673" s="86" t="str">
        <f t="shared" si="1121"/>
        <v>Saturday</v>
      </c>
      <c r="G4673" s="91"/>
      <c r="H4673" s="92" t="str">
        <f>VLOOKUP(MONTH(G4673),VLOOKUP!$W$1:$X$24,2)</f>
        <v>January</v>
      </c>
      <c r="I4673" s="92" t="str">
        <f t="shared" si="1122"/>
        <v/>
      </c>
      <c r="J4673" s="93" t="s">
        <v>128</v>
      </c>
      <c r="K4673" s="90" t="s">
        <v>1280</v>
      </c>
      <c r="L4673" s="86" t="str">
        <f t="shared" si="1134"/>
        <v>Pentagon Row Plaza [1101 South Joyce St, Arlington, VA] (Rock the Row: 7-9 PM)</v>
      </c>
      <c r="M4673" s="86">
        <f t="shared" si="1123"/>
        <v>0</v>
      </c>
      <c r="N4673" s="93" t="str">
        <f t="shared" si="1137"/>
        <v>Pentagon Row Plaza [1101 South Joyce St, Arlington, VA]</v>
      </c>
      <c r="O4673" s="90"/>
      <c r="S4673" s="95">
        <f t="shared" si="1124"/>
        <v>0</v>
      </c>
      <c r="T4673" s="86" t="str">
        <f t="shared" si="1125"/>
        <v/>
      </c>
      <c r="U4673" s="86" t="str">
        <f t="shared" si="1136"/>
        <v/>
      </c>
      <c r="V4673" s="95" t="str">
        <f t="shared" si="1126"/>
        <v/>
      </c>
      <c r="W4673" s="90" t="s">
        <v>221</v>
      </c>
      <c r="AE4673" s="92" t="str">
        <f t="shared" si="1127"/>
        <v/>
      </c>
      <c r="AF4673" s="96" t="str">
        <f t="shared" si="1128"/>
        <v>&lt;a name='19000100'&gt;&lt;b&gt;: 0 - Pentagon Row Plaza [1101 South Joyce St, Arlington, VA] (Rock the Row: 7-9 PM)&lt;/b&gt;&lt;/a&gt;&lt;br&gt;</v>
      </c>
      <c r="AG4673" s="97">
        <f t="shared" si="1129"/>
        <v>1900</v>
      </c>
      <c r="AH4673" s="97" t="str">
        <f t="shared" si="1130"/>
        <v>01</v>
      </c>
      <c r="AI4673" s="97" t="str">
        <f t="shared" si="1131"/>
        <v>00</v>
      </c>
      <c r="AJ4673" s="97" t="str">
        <f t="shared" si="1132"/>
        <v>19000100</v>
      </c>
    </row>
    <row r="4674" spans="6:36" ht="12" customHeight="1" x14ac:dyDescent="0.15">
      <c r="F4674" s="86" t="str">
        <f t="shared" ref="F4674:F4737" si="1138">IF(WEEKDAY(G4674)=1,"Sunday",IF(WEEKDAY(G4674)=2,"Monday",IF(WEEKDAY(G4674)=3,"Tuesday",IF(WEEKDAY(G4674)=4,"Wednesday",IF(WEEKDAY(G4674)=5,"Thursday",IF(WEEKDAY(G4674)=6,"Friday","Saturday"))))))</f>
        <v>Saturday</v>
      </c>
      <c r="G4674" s="91"/>
      <c r="H4674" s="92" t="str">
        <f>VLOOKUP(MONTH(G4674),VLOOKUP!$W$1:$X$24,2)</f>
        <v>January</v>
      </c>
      <c r="I4674" s="92" t="str">
        <f t="shared" ref="I4674:I4737" si="1139">IF(ISBLANK(G4674),"",F4674&amp;", "&amp;DAY(G4674)&amp;" "&amp;H4674&amp;" "&amp;YEAR(G4674))</f>
        <v/>
      </c>
      <c r="J4674" s="93" t="s">
        <v>128</v>
      </c>
      <c r="K4674" s="90" t="s">
        <v>1280</v>
      </c>
      <c r="L4674" s="86" t="str">
        <f t="shared" si="1134"/>
        <v>Pentagon Row Plaza [1101 South Joyce St, Arlington, VA] (Rock the Row: 7-9 PM)</v>
      </c>
      <c r="M4674" s="86">
        <f t="shared" ref="M4674:M4737" si="1140">IF(ISBLANK(P4674),O4674,IF(ISBLANK(Q4674),O4674&amp;" and "&amp;P4674,IF(ISBLANK(R4674),O4674&amp;", "&amp;P4674&amp;", and "&amp;Q4674, O4674&amp;", "&amp;P4674&amp;", "&amp;Q4674&amp;", and "&amp;R4674)))</f>
        <v>0</v>
      </c>
      <c r="N4674" s="93" t="str">
        <f t="shared" si="1137"/>
        <v>Pentagon Row Plaza [1101 South Joyce St, Arlington, VA]</v>
      </c>
      <c r="O4674" s="90"/>
      <c r="S4674" s="95">
        <f t="shared" ref="S4674:S4737" si="1141">IF(LEFT(O4674,2)="A ",RIGHT(O4674,LEN(O4674)-2),IF(LEFT(O4674,3)="An ",RIGHT(O4674,LEN(O4674)-3),IF(LEFT(O4674,4)="The ",RIGHT(O4674,LEN(O4674)-4),IF(LEFT(O4674,3)="&lt;b&gt;",RIGHT(O4674,LEN(O4674)-3),IF(LEFT(O4674,4)="&lt;em&gt;",RIGHT(O4674,LEN(O4674)-4),O4674)))))</f>
        <v>0</v>
      </c>
      <c r="T4674" s="86" t="str">
        <f t="shared" ref="T4674:T4737" si="1142">IF(ISBLANK(G4674),"","&amp;#149; "&amp;IF(ISBLANK(C4674),"","&lt;S&gt;")&amp;IF(ISBLANK(A4674),"","&lt;a href='recommended.php#"&amp;AJ4674&amp;"'&gt;&lt;b&gt;&lt;em&gt;&lt;font color='#9C004D'&gt;RECOMMENDED&lt;/font&gt;&lt;/em&gt;&lt;/b&gt;&lt;/a&gt; - ")&amp;M4674&amp;" - &lt;b&gt;"&amp;L4674&amp;"&lt;/b&gt; "&amp;IF(B4674="Sold Out"," - &lt;font color='#000099'&gt;&lt;b&gt;&lt;I&gt;sold out&lt;/I&gt;&lt;/b&gt;&lt;/font&gt;","")&amp;IF(ISBLANK(C4674),"","&lt;/S&gt; &lt;b&gt;"&amp;C4674&amp;"&lt;/b&gt;")&amp;"&lt;br&gt;")</f>
        <v/>
      </c>
      <c r="U4674" s="86" t="str">
        <f t="shared" si="1136"/>
        <v/>
      </c>
      <c r="V4674" s="95" t="str">
        <f t="shared" ref="V4674:V4737" si="1143">IF(ISBLANK(G4674),"","&amp;#149; "&amp;IF(ISBLANK(C4674),"","&lt;S&gt;")&amp;IF(ISBLANK(A4674),"","&lt;a href='recommended.php#"&amp;AJ4674&amp;"'&gt;&lt;b&gt;&lt;em&gt;&lt;font color='#9C004D'&gt;RECOMMENDED&lt;/font&gt;&lt;/em&gt;&lt;/b&gt;&lt;/a&gt; - ")&amp;M4674&amp;" - &lt;b&gt;"&amp;L4674&amp;"&lt;/b&gt; "&amp;IF(B4674="Sold Out"," - &lt;font color='#000099'&gt;&lt;b&gt;&lt;I&gt;sold out&lt;/I&gt;&lt;/b&gt;&lt;/font&gt;","")&amp;IF(ISBLANK(C4674),"","&lt;/S&gt; &lt;b&gt;"&amp;C4674&amp;"&lt;/b&gt;")&amp;" - &lt;font color='#005500'&gt;&lt;b&gt;"&amp;E4674&amp;"&lt;/b&gt;&lt;/font&gt;&lt;br&gt;")</f>
        <v/>
      </c>
      <c r="W4674" s="90" t="s">
        <v>221</v>
      </c>
      <c r="AE4674" s="92" t="str">
        <f t="shared" ref="AE4674:AE4737" si="1144">IF(ISBLANK(G4674),"",F4674&amp;", "&amp;DAY(G4674)&amp;" "&amp;H4674&amp;" "&amp;YEAR(G4674)&amp;"      [&lt;a name='"&amp;AJ4674&amp;"' href='#"&amp;AJ4674&amp;"'&gt;link to this day&lt;/a&gt;]")</f>
        <v/>
      </c>
      <c r="AF4674" s="100" t="str">
        <f t="shared" ref="AF4674:AF4737" si="1145">"&lt;a name='"&amp;AJ4674&amp;"'&gt;&lt;b&gt;"&amp;I4674&amp;": "&amp;M4674&amp;" - "&amp;L4674&amp;"&lt;/b&gt;&lt;/a&gt;&lt;br&gt;"</f>
        <v>&lt;a name='19000100'&gt;&lt;b&gt;: 0 - Pentagon Row Plaza [1101 South Joyce St, Arlington, VA] (Rock the Row: 7-9 PM)&lt;/b&gt;&lt;/a&gt;&lt;br&gt;</v>
      </c>
      <c r="AG4674" s="101">
        <f t="shared" ref="AG4674:AG4737" si="1146">YEAR(G4674)</f>
        <v>1900</v>
      </c>
      <c r="AH4674" s="101" t="str">
        <f t="shared" ref="AH4674:AH4737" si="1147">IF(LEN(MONTH(G4674))=1,"0"&amp;MONTH(G4674),MONTH(G4674))</f>
        <v>01</v>
      </c>
      <c r="AI4674" s="101" t="str">
        <f t="shared" ref="AI4674:AI4737" si="1148">IF(LEN(DAY(G4674))=1,"0"&amp;DAY(G4674),DAY(G4674))</f>
        <v>00</v>
      </c>
      <c r="AJ4674" s="101" t="str">
        <f t="shared" ref="AJ4674:AJ4737" si="1149">AG4674&amp;AH4674&amp;AI4674</f>
        <v>19000100</v>
      </c>
    </row>
    <row r="4675" spans="6:36" ht="12" customHeight="1" x14ac:dyDescent="0.15">
      <c r="F4675" s="86" t="str">
        <f t="shared" si="1138"/>
        <v>Saturday</v>
      </c>
      <c r="H4675" s="92" t="str">
        <f>VLOOKUP(MONTH(G4675),VLOOKUP!$W$1:$X$24,2)</f>
        <v>January</v>
      </c>
      <c r="I4675" s="92" t="str">
        <f t="shared" si="1139"/>
        <v/>
      </c>
      <c r="J4675" s="93" t="s">
        <v>1267</v>
      </c>
      <c r="L4675" s="86" t="str">
        <f t="shared" si="1134"/>
        <v>Penthouse 9 / PH9 [1318 9th St NW, WDC]</v>
      </c>
      <c r="M4675" s="86">
        <f t="shared" si="1140"/>
        <v>0</v>
      </c>
      <c r="N4675" s="93" t="str">
        <f t="shared" si="1137"/>
        <v>Penthouse 9 / PH9 [1318 9th St NW, WDC]</v>
      </c>
      <c r="O4675" s="94"/>
      <c r="S4675" s="95">
        <f t="shared" si="1141"/>
        <v>0</v>
      </c>
      <c r="T4675" s="86" t="str">
        <f t="shared" si="1142"/>
        <v/>
      </c>
      <c r="U4675" s="86" t="str">
        <f t="shared" si="1136"/>
        <v/>
      </c>
      <c r="V4675" s="95" t="str">
        <f t="shared" si="1143"/>
        <v/>
      </c>
      <c r="W4675" s="90" t="s">
        <v>221</v>
      </c>
      <c r="X4675" s="99"/>
      <c r="Y4675" s="99"/>
      <c r="AE4675" s="92" t="str">
        <f t="shared" si="1144"/>
        <v/>
      </c>
      <c r="AF4675" s="96" t="str">
        <f t="shared" si="1145"/>
        <v>&lt;a name='19000100'&gt;&lt;b&gt;: 0 - Penthouse 9 / PH9 [1318 9th St NW, WDC]&lt;/b&gt;&lt;/a&gt;&lt;br&gt;</v>
      </c>
      <c r="AG4675" s="97">
        <f t="shared" si="1146"/>
        <v>1900</v>
      </c>
      <c r="AH4675" s="97" t="str">
        <f t="shared" si="1147"/>
        <v>01</v>
      </c>
      <c r="AI4675" s="97" t="str">
        <f t="shared" si="1148"/>
        <v>00</v>
      </c>
      <c r="AJ4675" s="97" t="str">
        <f t="shared" si="1149"/>
        <v>19000100</v>
      </c>
    </row>
    <row r="4676" spans="6:36" ht="12" customHeight="1" x14ac:dyDescent="0.15">
      <c r="F4676" s="86" t="str">
        <f t="shared" si="1138"/>
        <v>Saturday</v>
      </c>
      <c r="H4676" s="92" t="str">
        <f>VLOOKUP(MONTH(G4676),VLOOKUP!$W$1:$X$24,2)</f>
        <v>January</v>
      </c>
      <c r="I4676" s="92" t="str">
        <f t="shared" si="1139"/>
        <v/>
      </c>
      <c r="J4676" s="93" t="s">
        <v>1267</v>
      </c>
      <c r="L4676" s="86" t="str">
        <f t="shared" si="1134"/>
        <v>Penthouse 9 / PH9 [1318 9th St NW, WDC]</v>
      </c>
      <c r="M4676" s="86">
        <f t="shared" si="1140"/>
        <v>0</v>
      </c>
      <c r="N4676" s="93" t="str">
        <f t="shared" si="1137"/>
        <v>Penthouse 9 / PH9 [1318 9th St NW, WDC]</v>
      </c>
      <c r="O4676" s="94"/>
      <c r="S4676" s="95">
        <f t="shared" si="1141"/>
        <v>0</v>
      </c>
      <c r="T4676" s="86" t="str">
        <f t="shared" si="1142"/>
        <v/>
      </c>
      <c r="U4676" s="86" t="str">
        <f t="shared" si="1136"/>
        <v/>
      </c>
      <c r="V4676" s="95" t="str">
        <f t="shared" si="1143"/>
        <v/>
      </c>
      <c r="W4676" s="90" t="s">
        <v>221</v>
      </c>
      <c r="X4676" s="99"/>
      <c r="Y4676" s="99"/>
      <c r="AE4676" s="92" t="str">
        <f t="shared" si="1144"/>
        <v/>
      </c>
      <c r="AF4676" s="96" t="str">
        <f t="shared" si="1145"/>
        <v>&lt;a name='19000100'&gt;&lt;b&gt;: 0 - Penthouse 9 / PH9 [1318 9th St NW, WDC]&lt;/b&gt;&lt;/a&gt;&lt;br&gt;</v>
      </c>
      <c r="AG4676" s="97">
        <f t="shared" si="1146"/>
        <v>1900</v>
      </c>
      <c r="AH4676" s="97" t="str">
        <f t="shared" si="1147"/>
        <v>01</v>
      </c>
      <c r="AI4676" s="97" t="str">
        <f t="shared" si="1148"/>
        <v>00</v>
      </c>
      <c r="AJ4676" s="97" t="str">
        <f t="shared" si="1149"/>
        <v>19000100</v>
      </c>
    </row>
    <row r="4677" spans="6:36" ht="12" customHeight="1" x14ac:dyDescent="0.15">
      <c r="F4677" s="86" t="str">
        <f t="shared" si="1138"/>
        <v>Saturday</v>
      </c>
      <c r="H4677" s="92" t="str">
        <f>VLOOKUP(MONTH(G4677),VLOOKUP!$W$1:$X$24,2)</f>
        <v>January</v>
      </c>
      <c r="I4677" s="92" t="str">
        <f t="shared" si="1139"/>
        <v/>
      </c>
      <c r="J4677" s="93" t="s">
        <v>1267</v>
      </c>
      <c r="L4677" s="86" t="str">
        <f t="shared" si="1134"/>
        <v>Penthouse 9 / PH9 [1318 9th St NW, WDC]</v>
      </c>
      <c r="M4677" s="86">
        <f t="shared" si="1140"/>
        <v>0</v>
      </c>
      <c r="N4677" s="93" t="str">
        <f t="shared" si="1137"/>
        <v>Penthouse 9 / PH9 [1318 9th St NW, WDC]</v>
      </c>
      <c r="O4677" s="94"/>
      <c r="S4677" s="95">
        <f t="shared" si="1141"/>
        <v>0</v>
      </c>
      <c r="T4677" s="86" t="str">
        <f t="shared" si="1142"/>
        <v/>
      </c>
      <c r="U4677" s="86" t="str">
        <f t="shared" si="1136"/>
        <v/>
      </c>
      <c r="V4677" s="95" t="str">
        <f t="shared" si="1143"/>
        <v/>
      </c>
      <c r="W4677" s="90" t="s">
        <v>221</v>
      </c>
      <c r="X4677" s="99"/>
      <c r="Y4677" s="99"/>
      <c r="AE4677" s="92" t="str">
        <f t="shared" si="1144"/>
        <v/>
      </c>
      <c r="AF4677" s="96" t="str">
        <f t="shared" si="1145"/>
        <v>&lt;a name='19000100'&gt;&lt;b&gt;: 0 - Penthouse 9 / PH9 [1318 9th St NW, WDC]&lt;/b&gt;&lt;/a&gt;&lt;br&gt;</v>
      </c>
      <c r="AG4677" s="97">
        <f t="shared" si="1146"/>
        <v>1900</v>
      </c>
      <c r="AH4677" s="97" t="str">
        <f t="shared" si="1147"/>
        <v>01</v>
      </c>
      <c r="AI4677" s="97" t="str">
        <f t="shared" si="1148"/>
        <v>00</v>
      </c>
      <c r="AJ4677" s="97" t="str">
        <f t="shared" si="1149"/>
        <v>19000100</v>
      </c>
    </row>
    <row r="4678" spans="6:36" ht="12" customHeight="1" x14ac:dyDescent="0.15">
      <c r="F4678" s="86" t="str">
        <f t="shared" si="1138"/>
        <v>Saturday</v>
      </c>
      <c r="H4678" s="92" t="str">
        <f>VLOOKUP(MONTH(G4678),VLOOKUP!$W$1:$X$24,2)</f>
        <v>January</v>
      </c>
      <c r="I4678" s="92" t="str">
        <f t="shared" si="1139"/>
        <v/>
      </c>
      <c r="J4678" s="93" t="s">
        <v>1267</v>
      </c>
      <c r="L4678" s="86" t="str">
        <f t="shared" si="1134"/>
        <v>Penthouse 9 / PH9 [1318 9th St NW, WDC]</v>
      </c>
      <c r="M4678" s="86">
        <f t="shared" si="1140"/>
        <v>0</v>
      </c>
      <c r="N4678" s="93" t="str">
        <f t="shared" si="1137"/>
        <v>Penthouse 9 / PH9 [1318 9th St NW, WDC]</v>
      </c>
      <c r="O4678" s="94"/>
      <c r="S4678" s="95">
        <f t="shared" si="1141"/>
        <v>0</v>
      </c>
      <c r="T4678" s="86" t="str">
        <f t="shared" si="1142"/>
        <v/>
      </c>
      <c r="U4678" s="86" t="str">
        <f t="shared" si="1136"/>
        <v/>
      </c>
      <c r="V4678" s="95" t="str">
        <f t="shared" si="1143"/>
        <v/>
      </c>
      <c r="W4678" s="90" t="s">
        <v>221</v>
      </c>
      <c r="X4678" s="99"/>
      <c r="Y4678" s="99"/>
      <c r="AE4678" s="92" t="str">
        <f t="shared" si="1144"/>
        <v/>
      </c>
      <c r="AF4678" s="96" t="str">
        <f t="shared" si="1145"/>
        <v>&lt;a name='19000100'&gt;&lt;b&gt;: 0 - Penthouse 9 / PH9 [1318 9th St NW, WDC]&lt;/b&gt;&lt;/a&gt;&lt;br&gt;</v>
      </c>
      <c r="AG4678" s="97">
        <f t="shared" si="1146"/>
        <v>1900</v>
      </c>
      <c r="AH4678" s="97" t="str">
        <f t="shared" si="1147"/>
        <v>01</v>
      </c>
      <c r="AI4678" s="97" t="str">
        <f t="shared" si="1148"/>
        <v>00</v>
      </c>
      <c r="AJ4678" s="97" t="str">
        <f t="shared" si="1149"/>
        <v>19000100</v>
      </c>
    </row>
    <row r="4679" spans="6:36" ht="12" customHeight="1" x14ac:dyDescent="0.15">
      <c r="F4679" s="86" t="str">
        <f t="shared" si="1138"/>
        <v>Saturday</v>
      </c>
      <c r="H4679" s="92" t="str">
        <f>VLOOKUP(MONTH(G4679),VLOOKUP!$W$1:$X$24,2)</f>
        <v>January</v>
      </c>
      <c r="I4679" s="92" t="str">
        <f t="shared" si="1139"/>
        <v/>
      </c>
      <c r="J4679" s="93" t="s">
        <v>1267</v>
      </c>
      <c r="L4679" s="86" t="str">
        <f t="shared" si="1134"/>
        <v>Penthouse 9 / PH9 [1318 9th St NW, WDC]</v>
      </c>
      <c r="M4679" s="86">
        <f t="shared" si="1140"/>
        <v>0</v>
      </c>
      <c r="N4679" s="93" t="str">
        <f t="shared" si="1137"/>
        <v>Penthouse 9 / PH9 [1318 9th St NW, WDC]</v>
      </c>
      <c r="O4679" s="94"/>
      <c r="S4679" s="95">
        <f t="shared" si="1141"/>
        <v>0</v>
      </c>
      <c r="T4679" s="86" t="str">
        <f t="shared" si="1142"/>
        <v/>
      </c>
      <c r="U4679" s="86" t="str">
        <f t="shared" si="1136"/>
        <v/>
      </c>
      <c r="V4679" s="95" t="str">
        <f t="shared" si="1143"/>
        <v/>
      </c>
      <c r="W4679" s="90" t="s">
        <v>221</v>
      </c>
      <c r="X4679" s="99"/>
      <c r="Y4679" s="99"/>
      <c r="AE4679" s="92" t="str">
        <f t="shared" si="1144"/>
        <v/>
      </c>
      <c r="AF4679" s="100" t="str">
        <f t="shared" si="1145"/>
        <v>&lt;a name='19000100'&gt;&lt;b&gt;: 0 - Penthouse 9 / PH9 [1318 9th St NW, WDC]&lt;/b&gt;&lt;/a&gt;&lt;br&gt;</v>
      </c>
      <c r="AG4679" s="101">
        <f t="shared" si="1146"/>
        <v>1900</v>
      </c>
      <c r="AH4679" s="101" t="str">
        <f t="shared" si="1147"/>
        <v>01</v>
      </c>
      <c r="AI4679" s="101" t="str">
        <f t="shared" si="1148"/>
        <v>00</v>
      </c>
      <c r="AJ4679" s="101" t="str">
        <f t="shared" si="1149"/>
        <v>19000100</v>
      </c>
    </row>
    <row r="4680" spans="6:36" ht="12" customHeight="1" x14ac:dyDescent="0.15">
      <c r="F4680" s="86" t="str">
        <f t="shared" si="1138"/>
        <v>Saturday</v>
      </c>
      <c r="H4680" s="92" t="str">
        <f>VLOOKUP(MONTH(G4680),VLOOKUP!$W$1:$X$24,2)</f>
        <v>January</v>
      </c>
      <c r="I4680" s="92" t="str">
        <f t="shared" si="1139"/>
        <v/>
      </c>
      <c r="J4680" s="93" t="s">
        <v>1267</v>
      </c>
      <c r="L4680" s="86" t="str">
        <f t="shared" si="1134"/>
        <v>Penthouse 9 / PH9 [1318 9th St NW, WDC]</v>
      </c>
      <c r="M4680" s="86">
        <f t="shared" si="1140"/>
        <v>0</v>
      </c>
      <c r="N4680" s="93" t="str">
        <f t="shared" si="1137"/>
        <v>Penthouse 9 / PH9 [1318 9th St NW, WDC]</v>
      </c>
      <c r="O4680" s="94"/>
      <c r="S4680" s="95">
        <f t="shared" si="1141"/>
        <v>0</v>
      </c>
      <c r="T4680" s="86" t="str">
        <f t="shared" si="1142"/>
        <v/>
      </c>
      <c r="U4680" s="86" t="str">
        <f t="shared" si="1136"/>
        <v/>
      </c>
      <c r="V4680" s="95" t="str">
        <f t="shared" si="1143"/>
        <v/>
      </c>
      <c r="W4680" s="90" t="s">
        <v>221</v>
      </c>
      <c r="X4680" s="99"/>
      <c r="Y4680" s="99"/>
      <c r="AE4680" s="92" t="str">
        <f t="shared" si="1144"/>
        <v/>
      </c>
      <c r="AF4680" s="96" t="str">
        <f t="shared" si="1145"/>
        <v>&lt;a name='19000100'&gt;&lt;b&gt;: 0 - Penthouse 9 / PH9 [1318 9th St NW, WDC]&lt;/b&gt;&lt;/a&gt;&lt;br&gt;</v>
      </c>
      <c r="AG4680" s="97">
        <f t="shared" si="1146"/>
        <v>1900</v>
      </c>
      <c r="AH4680" s="97" t="str">
        <f t="shared" si="1147"/>
        <v>01</v>
      </c>
      <c r="AI4680" s="97" t="str">
        <f t="shared" si="1148"/>
        <v>00</v>
      </c>
      <c r="AJ4680" s="97" t="str">
        <f t="shared" si="1149"/>
        <v>19000100</v>
      </c>
    </row>
    <row r="4681" spans="6:36" ht="12" customHeight="1" x14ac:dyDescent="0.15">
      <c r="F4681" s="86" t="str">
        <f t="shared" si="1138"/>
        <v>Saturday</v>
      </c>
      <c r="G4681" s="91"/>
      <c r="H4681" s="92" t="str">
        <f>VLOOKUP(MONTH(G4681),VLOOKUP!$W$1:$X$24,2)</f>
        <v>January</v>
      </c>
      <c r="I4681" s="92" t="str">
        <f t="shared" si="1139"/>
        <v/>
      </c>
      <c r="J4681" s="93" t="s">
        <v>1473</v>
      </c>
      <c r="L4681" s="86" t="str">
        <f t="shared" si="1134"/>
        <v>Peoples Congregational United Church of Christ [4704 13th Street, NW, WDC]</v>
      </c>
      <c r="M4681" s="86">
        <f t="shared" si="1140"/>
        <v>0</v>
      </c>
      <c r="N4681" s="93" t="str">
        <f t="shared" si="1137"/>
        <v>Peoples Congregational United Church of Christ [4704 13th Street, NW, WDC]</v>
      </c>
      <c r="O4681" s="90"/>
      <c r="S4681" s="95">
        <f t="shared" si="1141"/>
        <v>0</v>
      </c>
      <c r="T4681" s="86" t="str">
        <f t="shared" si="1142"/>
        <v/>
      </c>
      <c r="U4681" s="86" t="str">
        <f t="shared" si="1136"/>
        <v/>
      </c>
      <c r="V4681" s="95" t="str">
        <f t="shared" si="1143"/>
        <v/>
      </c>
      <c r="W4681" s="90" t="s">
        <v>282</v>
      </c>
      <c r="AE4681" s="92" t="str">
        <f t="shared" si="1144"/>
        <v/>
      </c>
      <c r="AF4681" s="96" t="str">
        <f t="shared" si="1145"/>
        <v>&lt;a name='19000100'&gt;&lt;b&gt;: 0 - Peoples Congregational United Church of Christ [4704 13th Street, NW, WDC]&lt;/b&gt;&lt;/a&gt;&lt;br&gt;</v>
      </c>
      <c r="AG4681" s="97">
        <f t="shared" si="1146"/>
        <v>1900</v>
      </c>
      <c r="AH4681" s="97" t="str">
        <f t="shared" si="1147"/>
        <v>01</v>
      </c>
      <c r="AI4681" s="97" t="str">
        <f t="shared" si="1148"/>
        <v>00</v>
      </c>
      <c r="AJ4681" s="97" t="str">
        <f t="shared" si="1149"/>
        <v>19000100</v>
      </c>
    </row>
    <row r="4682" spans="6:36" ht="12" customHeight="1" x14ac:dyDescent="0.15">
      <c r="F4682" s="86" t="str">
        <f t="shared" si="1138"/>
        <v>Saturday</v>
      </c>
      <c r="G4682" s="91"/>
      <c r="H4682" s="92" t="str">
        <f>VLOOKUP(MONTH(G4682),VLOOKUP!$W$1:$X$24,2)</f>
        <v>January</v>
      </c>
      <c r="I4682" s="92" t="str">
        <f t="shared" si="1139"/>
        <v/>
      </c>
      <c r="J4682" s="93" t="s">
        <v>1473</v>
      </c>
      <c r="L4682" s="86" t="str">
        <f t="shared" si="1134"/>
        <v>Peoples Congregational United Church of Christ [4704 13th Street, NW, WDC]</v>
      </c>
      <c r="M4682" s="86">
        <f t="shared" si="1140"/>
        <v>0</v>
      </c>
      <c r="N4682" s="93" t="str">
        <f t="shared" si="1137"/>
        <v>Peoples Congregational United Church of Christ [4704 13th Street, NW, WDC]</v>
      </c>
      <c r="O4682" s="90"/>
      <c r="S4682" s="95">
        <f t="shared" si="1141"/>
        <v>0</v>
      </c>
      <c r="T4682" s="86" t="str">
        <f t="shared" si="1142"/>
        <v/>
      </c>
      <c r="U4682" s="86" t="str">
        <f t="shared" si="1136"/>
        <v/>
      </c>
      <c r="V4682" s="95" t="str">
        <f t="shared" si="1143"/>
        <v/>
      </c>
      <c r="W4682" s="90" t="s">
        <v>282</v>
      </c>
      <c r="AE4682" s="92" t="str">
        <f t="shared" si="1144"/>
        <v/>
      </c>
      <c r="AF4682" s="96" t="str">
        <f t="shared" si="1145"/>
        <v>&lt;a name='19000100'&gt;&lt;b&gt;: 0 - Peoples Congregational United Church of Christ [4704 13th Street, NW, WDC]&lt;/b&gt;&lt;/a&gt;&lt;br&gt;</v>
      </c>
      <c r="AG4682" s="97">
        <f t="shared" si="1146"/>
        <v>1900</v>
      </c>
      <c r="AH4682" s="97" t="str">
        <f t="shared" si="1147"/>
        <v>01</v>
      </c>
      <c r="AI4682" s="97" t="str">
        <f t="shared" si="1148"/>
        <v>00</v>
      </c>
      <c r="AJ4682" s="97" t="str">
        <f t="shared" si="1149"/>
        <v>19000100</v>
      </c>
    </row>
    <row r="4683" spans="6:36" ht="12" customHeight="1" x14ac:dyDescent="0.15">
      <c r="F4683" s="86" t="str">
        <f t="shared" si="1138"/>
        <v>Saturday</v>
      </c>
      <c r="G4683" s="91"/>
      <c r="H4683" s="92" t="str">
        <f>VLOOKUP(MONTH(G4683),VLOOKUP!$W$1:$X$24,2)</f>
        <v>January</v>
      </c>
      <c r="I4683" s="92" t="str">
        <f t="shared" si="1139"/>
        <v/>
      </c>
      <c r="J4683" s="93" t="s">
        <v>1473</v>
      </c>
      <c r="L4683" s="86" t="str">
        <f t="shared" si="1134"/>
        <v>Peoples Congregational United Church of Christ [4704 13th Street, NW, WDC]</v>
      </c>
      <c r="M4683" s="86">
        <f t="shared" si="1140"/>
        <v>0</v>
      </c>
      <c r="N4683" s="93" t="str">
        <f t="shared" si="1137"/>
        <v>Peoples Congregational United Church of Christ [4704 13th Street, NW, WDC]</v>
      </c>
      <c r="O4683" s="90"/>
      <c r="S4683" s="95">
        <f t="shared" si="1141"/>
        <v>0</v>
      </c>
      <c r="T4683" s="86" t="str">
        <f t="shared" si="1142"/>
        <v/>
      </c>
      <c r="U4683" s="86" t="str">
        <f t="shared" si="1136"/>
        <v/>
      </c>
      <c r="V4683" s="95" t="str">
        <f t="shared" si="1143"/>
        <v/>
      </c>
      <c r="W4683" s="90" t="s">
        <v>282</v>
      </c>
      <c r="AE4683" s="92" t="str">
        <f t="shared" si="1144"/>
        <v/>
      </c>
      <c r="AF4683" s="96" t="str">
        <f t="shared" si="1145"/>
        <v>&lt;a name='19000100'&gt;&lt;b&gt;: 0 - Peoples Congregational United Church of Christ [4704 13th Street, NW, WDC]&lt;/b&gt;&lt;/a&gt;&lt;br&gt;</v>
      </c>
      <c r="AG4683" s="97">
        <f t="shared" si="1146"/>
        <v>1900</v>
      </c>
      <c r="AH4683" s="97" t="str">
        <f t="shared" si="1147"/>
        <v>01</v>
      </c>
      <c r="AI4683" s="97" t="str">
        <f t="shared" si="1148"/>
        <v>00</v>
      </c>
      <c r="AJ4683" s="97" t="str">
        <f t="shared" si="1149"/>
        <v>19000100</v>
      </c>
    </row>
    <row r="4684" spans="6:36" ht="12" customHeight="1" x14ac:dyDescent="0.15">
      <c r="F4684" s="86" t="str">
        <f t="shared" si="1138"/>
        <v>Saturday</v>
      </c>
      <c r="G4684" s="91"/>
      <c r="H4684" s="92" t="str">
        <f>VLOOKUP(MONTH(G4684),VLOOKUP!$W$1:$X$24,2)</f>
        <v>January</v>
      </c>
      <c r="I4684" s="92" t="str">
        <f t="shared" si="1139"/>
        <v/>
      </c>
      <c r="J4684" s="93" t="s">
        <v>934</v>
      </c>
      <c r="L4684" s="86" t="str">
        <f t="shared" si="1134"/>
        <v>Perv Center [ex-Nerve Center, Baltimore, MD]</v>
      </c>
      <c r="M4684" s="86">
        <f t="shared" si="1140"/>
        <v>0</v>
      </c>
      <c r="N4684" s="93" t="str">
        <f t="shared" si="1137"/>
        <v>Perv Center [ex-Nerve Center, Baltimore, MD]</v>
      </c>
      <c r="O4684" s="90"/>
      <c r="S4684" s="95">
        <f t="shared" si="1141"/>
        <v>0</v>
      </c>
      <c r="T4684" s="86" t="str">
        <f t="shared" si="1142"/>
        <v/>
      </c>
      <c r="U4684" s="86" t="str">
        <f t="shared" si="1136"/>
        <v/>
      </c>
      <c r="V4684" s="95" t="str">
        <f t="shared" si="1143"/>
        <v/>
      </c>
      <c r="AE4684" s="92" t="str">
        <f t="shared" si="1144"/>
        <v/>
      </c>
      <c r="AF4684" s="96" t="str">
        <f t="shared" si="1145"/>
        <v>&lt;a name='19000100'&gt;&lt;b&gt;: 0 - Perv Center [ex-Nerve Center, Baltimore, MD]&lt;/b&gt;&lt;/a&gt;&lt;br&gt;</v>
      </c>
      <c r="AG4684" s="97">
        <f t="shared" si="1146"/>
        <v>1900</v>
      </c>
      <c r="AH4684" s="97" t="str">
        <f t="shared" si="1147"/>
        <v>01</v>
      </c>
      <c r="AI4684" s="97" t="str">
        <f t="shared" si="1148"/>
        <v>00</v>
      </c>
      <c r="AJ4684" s="97" t="str">
        <f t="shared" si="1149"/>
        <v>19000100</v>
      </c>
    </row>
    <row r="4685" spans="6:36" ht="12" customHeight="1" x14ac:dyDescent="0.15">
      <c r="F4685" s="86" t="str">
        <f t="shared" si="1138"/>
        <v>Saturday</v>
      </c>
      <c r="G4685" s="91"/>
      <c r="H4685" s="92" t="str">
        <f>VLOOKUP(MONTH(G4685),VLOOKUP!$W$1:$X$24,2)</f>
        <v>January</v>
      </c>
      <c r="I4685" s="92" t="str">
        <f t="shared" si="1139"/>
        <v/>
      </c>
      <c r="J4685" s="93" t="s">
        <v>934</v>
      </c>
      <c r="L4685" s="86" t="str">
        <f t="shared" si="1134"/>
        <v>Perv Center [ex-Nerve Center, Baltimore, MD]</v>
      </c>
      <c r="M4685" s="86">
        <f t="shared" si="1140"/>
        <v>0</v>
      </c>
      <c r="N4685" s="93" t="str">
        <f t="shared" si="1137"/>
        <v>Perv Center [ex-Nerve Center, Baltimore, MD]</v>
      </c>
      <c r="O4685" s="90"/>
      <c r="S4685" s="95">
        <f t="shared" si="1141"/>
        <v>0</v>
      </c>
      <c r="T4685" s="86" t="str">
        <f t="shared" si="1142"/>
        <v/>
      </c>
      <c r="U4685" s="86" t="str">
        <f t="shared" si="1136"/>
        <v/>
      </c>
      <c r="V4685" s="95" t="str">
        <f t="shared" si="1143"/>
        <v/>
      </c>
      <c r="AE4685" s="92" t="str">
        <f t="shared" si="1144"/>
        <v/>
      </c>
      <c r="AF4685" s="96" t="str">
        <f t="shared" si="1145"/>
        <v>&lt;a name='19000100'&gt;&lt;b&gt;: 0 - Perv Center [ex-Nerve Center, Baltimore, MD]&lt;/b&gt;&lt;/a&gt;&lt;br&gt;</v>
      </c>
      <c r="AG4685" s="97">
        <f t="shared" si="1146"/>
        <v>1900</v>
      </c>
      <c r="AH4685" s="97" t="str">
        <f t="shared" si="1147"/>
        <v>01</v>
      </c>
      <c r="AI4685" s="97" t="str">
        <f t="shared" si="1148"/>
        <v>00</v>
      </c>
      <c r="AJ4685" s="97" t="str">
        <f t="shared" si="1149"/>
        <v>19000100</v>
      </c>
    </row>
    <row r="4686" spans="6:36" ht="12" customHeight="1" x14ac:dyDescent="0.15">
      <c r="F4686" s="86" t="str">
        <f t="shared" si="1138"/>
        <v>Saturday</v>
      </c>
      <c r="G4686" s="91"/>
      <c r="H4686" s="92" t="str">
        <f>VLOOKUP(MONTH(G4686),VLOOKUP!$W$1:$X$24,2)</f>
        <v>January</v>
      </c>
      <c r="I4686" s="92" t="str">
        <f t="shared" si="1139"/>
        <v/>
      </c>
      <c r="J4686" s="93" t="s">
        <v>934</v>
      </c>
      <c r="L4686" s="86" t="str">
        <f t="shared" si="1134"/>
        <v>Perv Center [ex-Nerve Center, Baltimore, MD]</v>
      </c>
      <c r="M4686" s="86">
        <f t="shared" si="1140"/>
        <v>0</v>
      </c>
      <c r="N4686" s="93" t="str">
        <f t="shared" si="1137"/>
        <v>Perv Center [ex-Nerve Center, Baltimore, MD]</v>
      </c>
      <c r="O4686" s="90"/>
      <c r="S4686" s="95">
        <f t="shared" si="1141"/>
        <v>0</v>
      </c>
      <c r="T4686" s="86" t="str">
        <f t="shared" si="1142"/>
        <v/>
      </c>
      <c r="U4686" s="86" t="str">
        <f t="shared" si="1136"/>
        <v/>
      </c>
      <c r="V4686" s="95" t="str">
        <f t="shared" si="1143"/>
        <v/>
      </c>
      <c r="AE4686" s="92" t="str">
        <f t="shared" si="1144"/>
        <v/>
      </c>
      <c r="AF4686" s="96" t="str">
        <f t="shared" si="1145"/>
        <v>&lt;a name='19000100'&gt;&lt;b&gt;: 0 - Perv Center [ex-Nerve Center, Baltimore, MD]&lt;/b&gt;&lt;/a&gt;&lt;br&gt;</v>
      </c>
      <c r="AG4686" s="97">
        <f t="shared" si="1146"/>
        <v>1900</v>
      </c>
      <c r="AH4686" s="97" t="str">
        <f t="shared" si="1147"/>
        <v>01</v>
      </c>
      <c r="AI4686" s="97" t="str">
        <f t="shared" si="1148"/>
        <v>00</v>
      </c>
      <c r="AJ4686" s="97" t="str">
        <f t="shared" si="1149"/>
        <v>19000100</v>
      </c>
    </row>
    <row r="4687" spans="6:36" ht="12" customHeight="1" x14ac:dyDescent="0.15">
      <c r="F4687" s="86" t="str">
        <f t="shared" si="1138"/>
        <v>Saturday</v>
      </c>
      <c r="H4687" s="92" t="str">
        <f>VLOOKUP(MONTH(G4687),VLOOKUP!$W$1:$X$24,2)</f>
        <v>January</v>
      </c>
      <c r="I4687" s="92" t="str">
        <f t="shared" si="1139"/>
        <v/>
      </c>
      <c r="J4687" s="93" t="s">
        <v>1720</v>
      </c>
      <c r="L4687" s="86" t="str">
        <f t="shared" si="1134"/>
        <v>Petworth Recreation Center [801 Taylor St NW, WDC]</v>
      </c>
      <c r="M4687" s="86">
        <f t="shared" si="1140"/>
        <v>0</v>
      </c>
      <c r="N4687" s="93" t="str">
        <f t="shared" si="1137"/>
        <v>Petworth Recreation Center [801 Taylor St NW, WDC]</v>
      </c>
      <c r="O4687" s="94"/>
      <c r="S4687" s="95">
        <f t="shared" si="1141"/>
        <v>0</v>
      </c>
      <c r="T4687" s="86" t="str">
        <f t="shared" si="1142"/>
        <v/>
      </c>
      <c r="U4687" s="86" t="str">
        <f t="shared" si="1136"/>
        <v/>
      </c>
      <c r="V4687" s="95" t="str">
        <f t="shared" si="1143"/>
        <v/>
      </c>
      <c r="W4687" s="90" t="s">
        <v>221</v>
      </c>
      <c r="AE4687" s="92" t="str">
        <f t="shared" si="1144"/>
        <v/>
      </c>
      <c r="AF4687" s="96" t="str">
        <f t="shared" si="1145"/>
        <v>&lt;a name='19000100'&gt;&lt;b&gt;: 0 - Petworth Recreation Center [801 Taylor St NW, WDC]&lt;/b&gt;&lt;/a&gt;&lt;br&gt;</v>
      </c>
      <c r="AG4687" s="97">
        <f t="shared" si="1146"/>
        <v>1900</v>
      </c>
      <c r="AH4687" s="97" t="str">
        <f t="shared" si="1147"/>
        <v>01</v>
      </c>
      <c r="AI4687" s="97" t="str">
        <f t="shared" si="1148"/>
        <v>00</v>
      </c>
      <c r="AJ4687" s="97" t="str">
        <f t="shared" si="1149"/>
        <v>19000100</v>
      </c>
    </row>
    <row r="4688" spans="6:36" ht="12" customHeight="1" x14ac:dyDescent="0.15">
      <c r="F4688" s="86" t="str">
        <f t="shared" si="1138"/>
        <v>Saturday</v>
      </c>
      <c r="H4688" s="92" t="str">
        <f>VLOOKUP(MONTH(G4688),VLOOKUP!$W$1:$X$24,2)</f>
        <v>January</v>
      </c>
      <c r="I4688" s="92" t="str">
        <f t="shared" si="1139"/>
        <v/>
      </c>
      <c r="J4688" s="93" t="s">
        <v>1720</v>
      </c>
      <c r="L4688" s="86" t="str">
        <f t="shared" si="1134"/>
        <v>Petworth Recreation Center [801 Taylor St NW, WDC]</v>
      </c>
      <c r="M4688" s="86">
        <f t="shared" si="1140"/>
        <v>0</v>
      </c>
      <c r="N4688" s="93" t="str">
        <f t="shared" si="1137"/>
        <v>Petworth Recreation Center [801 Taylor St NW, WDC]</v>
      </c>
      <c r="O4688" s="94"/>
      <c r="S4688" s="95">
        <f t="shared" si="1141"/>
        <v>0</v>
      </c>
      <c r="T4688" s="86" t="str">
        <f t="shared" si="1142"/>
        <v/>
      </c>
      <c r="U4688" s="86" t="str">
        <f t="shared" si="1136"/>
        <v/>
      </c>
      <c r="V4688" s="95" t="str">
        <f t="shared" si="1143"/>
        <v/>
      </c>
      <c r="W4688" s="90" t="s">
        <v>221</v>
      </c>
      <c r="AE4688" s="92" t="str">
        <f t="shared" si="1144"/>
        <v/>
      </c>
      <c r="AF4688" s="96" t="str">
        <f t="shared" si="1145"/>
        <v>&lt;a name='19000100'&gt;&lt;b&gt;: 0 - Petworth Recreation Center [801 Taylor St NW, WDC]&lt;/b&gt;&lt;/a&gt;&lt;br&gt;</v>
      </c>
      <c r="AG4688" s="97">
        <f t="shared" si="1146"/>
        <v>1900</v>
      </c>
      <c r="AH4688" s="97" t="str">
        <f t="shared" si="1147"/>
        <v>01</v>
      </c>
      <c r="AI4688" s="97" t="str">
        <f t="shared" si="1148"/>
        <v>00</v>
      </c>
      <c r="AJ4688" s="97" t="str">
        <f t="shared" si="1149"/>
        <v>19000100</v>
      </c>
    </row>
    <row r="4689" spans="1:36" ht="12" customHeight="1" x14ac:dyDescent="0.15">
      <c r="F4689" s="86" t="str">
        <f t="shared" si="1138"/>
        <v>Saturday</v>
      </c>
      <c r="H4689" s="92" t="str">
        <f>VLOOKUP(MONTH(G4689),VLOOKUP!$W$1:$X$24,2)</f>
        <v>January</v>
      </c>
      <c r="I4689" s="92" t="str">
        <f t="shared" si="1139"/>
        <v/>
      </c>
      <c r="J4689" s="93" t="s">
        <v>1720</v>
      </c>
      <c r="L4689" s="86" t="str">
        <f t="shared" si="1134"/>
        <v>Petworth Recreation Center [801 Taylor St NW, WDC]</v>
      </c>
      <c r="M4689" s="86">
        <f t="shared" si="1140"/>
        <v>0</v>
      </c>
      <c r="N4689" s="93" t="str">
        <f t="shared" si="1137"/>
        <v>Petworth Recreation Center [801 Taylor St NW, WDC]</v>
      </c>
      <c r="O4689" s="94"/>
      <c r="S4689" s="95">
        <f t="shared" si="1141"/>
        <v>0</v>
      </c>
      <c r="T4689" s="86" t="str">
        <f t="shared" si="1142"/>
        <v/>
      </c>
      <c r="U4689" s="86" t="str">
        <f t="shared" si="1136"/>
        <v/>
      </c>
      <c r="V4689" s="95" t="str">
        <f t="shared" si="1143"/>
        <v/>
      </c>
      <c r="W4689" s="90" t="s">
        <v>221</v>
      </c>
      <c r="AE4689" s="92" t="str">
        <f t="shared" si="1144"/>
        <v/>
      </c>
      <c r="AF4689" s="96" t="str">
        <f t="shared" si="1145"/>
        <v>&lt;a name='19000100'&gt;&lt;b&gt;: 0 - Petworth Recreation Center [801 Taylor St NW, WDC]&lt;/b&gt;&lt;/a&gt;&lt;br&gt;</v>
      </c>
      <c r="AG4689" s="97">
        <f t="shared" si="1146"/>
        <v>1900</v>
      </c>
      <c r="AH4689" s="97" t="str">
        <f t="shared" si="1147"/>
        <v>01</v>
      </c>
      <c r="AI4689" s="97" t="str">
        <f t="shared" si="1148"/>
        <v>00</v>
      </c>
      <c r="AJ4689" s="97" t="str">
        <f t="shared" si="1149"/>
        <v>19000100</v>
      </c>
    </row>
    <row r="4690" spans="1:36" ht="12" customHeight="1" x14ac:dyDescent="0.15">
      <c r="F4690" s="86" t="str">
        <f t="shared" si="1138"/>
        <v>Saturday</v>
      </c>
      <c r="G4690" s="91"/>
      <c r="H4690" s="92" t="str">
        <f>VLOOKUP(MONTH(G4690),VLOOKUP!$W$1:$X$24,2)</f>
        <v>January</v>
      </c>
      <c r="I4690" s="92" t="str">
        <f t="shared" si="1139"/>
        <v/>
      </c>
      <c r="J4690" s="93" t="s">
        <v>1106</v>
      </c>
      <c r="L4690" s="86" t="str">
        <f t="shared" si="1134"/>
        <v>Phase 1 [525 8th St SE, WDC]</v>
      </c>
      <c r="M4690" s="86">
        <f t="shared" si="1140"/>
        <v>0</v>
      </c>
      <c r="N4690" s="93" t="str">
        <f t="shared" si="1137"/>
        <v>Phase 1 [525 8th St SE, WDC]</v>
      </c>
      <c r="O4690" s="94"/>
      <c r="S4690" s="95">
        <f t="shared" si="1141"/>
        <v>0</v>
      </c>
      <c r="T4690" s="86" t="str">
        <f t="shared" si="1142"/>
        <v/>
      </c>
      <c r="U4690" s="86" t="str">
        <f t="shared" si="1136"/>
        <v/>
      </c>
      <c r="V4690" s="95" t="str">
        <f t="shared" si="1143"/>
        <v/>
      </c>
      <c r="AE4690" s="92" t="str">
        <f t="shared" si="1144"/>
        <v/>
      </c>
      <c r="AF4690" s="96" t="str">
        <f t="shared" si="1145"/>
        <v>&lt;a name='19000100'&gt;&lt;b&gt;: 0 - Phase 1 [525 8th St SE, WDC]&lt;/b&gt;&lt;/a&gt;&lt;br&gt;</v>
      </c>
      <c r="AG4690" s="97">
        <f t="shared" si="1146"/>
        <v>1900</v>
      </c>
      <c r="AH4690" s="97" t="str">
        <f t="shared" si="1147"/>
        <v>01</v>
      </c>
      <c r="AI4690" s="97" t="str">
        <f t="shared" si="1148"/>
        <v>00</v>
      </c>
      <c r="AJ4690" s="97" t="str">
        <f t="shared" si="1149"/>
        <v>19000100</v>
      </c>
    </row>
    <row r="4691" spans="1:36" ht="12" customHeight="1" x14ac:dyDescent="0.15">
      <c r="F4691" s="86" t="str">
        <f t="shared" si="1138"/>
        <v>Saturday</v>
      </c>
      <c r="G4691" s="91"/>
      <c r="H4691" s="92" t="str">
        <f>VLOOKUP(MONTH(G4691),VLOOKUP!$W$1:$X$24,2)</f>
        <v>January</v>
      </c>
      <c r="I4691" s="92" t="str">
        <f t="shared" si="1139"/>
        <v/>
      </c>
      <c r="J4691" s="93" t="s">
        <v>1106</v>
      </c>
      <c r="L4691" s="86" t="str">
        <f t="shared" si="1134"/>
        <v>Phase 1 [525 8th St SE, WDC]</v>
      </c>
      <c r="M4691" s="86">
        <f t="shared" si="1140"/>
        <v>0</v>
      </c>
      <c r="N4691" s="93" t="str">
        <f t="shared" si="1137"/>
        <v>Phase 1 [525 8th St SE, WDC]</v>
      </c>
      <c r="O4691" s="94"/>
      <c r="S4691" s="95">
        <f t="shared" si="1141"/>
        <v>0</v>
      </c>
      <c r="T4691" s="86" t="str">
        <f t="shared" si="1142"/>
        <v/>
      </c>
      <c r="U4691" s="86" t="str">
        <f t="shared" si="1136"/>
        <v/>
      </c>
      <c r="V4691" s="95" t="str">
        <f t="shared" si="1143"/>
        <v/>
      </c>
      <c r="X4691" s="99"/>
      <c r="Y4691" s="99"/>
      <c r="AE4691" s="92" t="str">
        <f t="shared" si="1144"/>
        <v/>
      </c>
      <c r="AF4691" s="96" t="str">
        <f t="shared" si="1145"/>
        <v>&lt;a name='19000100'&gt;&lt;b&gt;: 0 - Phase 1 [525 8th St SE, WDC]&lt;/b&gt;&lt;/a&gt;&lt;br&gt;</v>
      </c>
      <c r="AG4691" s="97">
        <f t="shared" si="1146"/>
        <v>1900</v>
      </c>
      <c r="AH4691" s="97" t="str">
        <f t="shared" si="1147"/>
        <v>01</v>
      </c>
      <c r="AI4691" s="97" t="str">
        <f t="shared" si="1148"/>
        <v>00</v>
      </c>
      <c r="AJ4691" s="97" t="str">
        <f t="shared" si="1149"/>
        <v>19000100</v>
      </c>
    </row>
    <row r="4692" spans="1:36" ht="12" customHeight="1" x14ac:dyDescent="0.15">
      <c r="F4692" s="86" t="str">
        <f t="shared" si="1138"/>
        <v>Saturday</v>
      </c>
      <c r="G4692" s="91"/>
      <c r="H4692" s="92" t="str">
        <f>VLOOKUP(MONTH(G4692),VLOOKUP!$W$1:$X$24,2)</f>
        <v>January</v>
      </c>
      <c r="I4692" s="92" t="str">
        <f t="shared" si="1139"/>
        <v/>
      </c>
      <c r="J4692" s="93" t="s">
        <v>1106</v>
      </c>
      <c r="L4692" s="86" t="str">
        <f t="shared" si="1134"/>
        <v>Phase 1 [525 8th St SE, WDC]</v>
      </c>
      <c r="M4692" s="86">
        <f t="shared" si="1140"/>
        <v>0</v>
      </c>
      <c r="N4692" s="93" t="str">
        <f t="shared" si="1137"/>
        <v>Phase 1 [525 8th St SE, WDC]</v>
      </c>
      <c r="O4692" s="94"/>
      <c r="S4692" s="95">
        <f t="shared" si="1141"/>
        <v>0</v>
      </c>
      <c r="T4692" s="86" t="str">
        <f t="shared" si="1142"/>
        <v/>
      </c>
      <c r="U4692" s="86" t="str">
        <f t="shared" si="1136"/>
        <v/>
      </c>
      <c r="V4692" s="95" t="str">
        <f t="shared" si="1143"/>
        <v/>
      </c>
      <c r="X4692" s="99"/>
      <c r="Y4692" s="99"/>
      <c r="AE4692" s="92" t="str">
        <f t="shared" si="1144"/>
        <v/>
      </c>
      <c r="AF4692" s="96" t="str">
        <f t="shared" si="1145"/>
        <v>&lt;a name='19000100'&gt;&lt;b&gt;: 0 - Phase 1 [525 8th St SE, WDC]&lt;/b&gt;&lt;/a&gt;&lt;br&gt;</v>
      </c>
      <c r="AG4692" s="97">
        <f t="shared" si="1146"/>
        <v>1900</v>
      </c>
      <c r="AH4692" s="97" t="str">
        <f t="shared" si="1147"/>
        <v>01</v>
      </c>
      <c r="AI4692" s="97" t="str">
        <f t="shared" si="1148"/>
        <v>00</v>
      </c>
      <c r="AJ4692" s="97" t="str">
        <f t="shared" si="1149"/>
        <v>19000100</v>
      </c>
    </row>
    <row r="4693" spans="1:36" s="151" customFormat="1" ht="12" customHeight="1" x14ac:dyDescent="0.15">
      <c r="A4693" s="90"/>
      <c r="B4693" s="90"/>
      <c r="C4693" s="90"/>
      <c r="D4693" s="90"/>
      <c r="E4693" s="90"/>
      <c r="F4693" s="86" t="str">
        <f t="shared" si="1138"/>
        <v>Saturday</v>
      </c>
      <c r="G4693" s="91"/>
      <c r="H4693" s="92" t="str">
        <f>VLOOKUP(MONTH(G4693),VLOOKUP!$W$1:$X$24,2)</f>
        <v>January</v>
      </c>
      <c r="I4693" s="92" t="str">
        <f t="shared" si="1139"/>
        <v/>
      </c>
      <c r="J4693" s="107" t="s">
        <v>436</v>
      </c>
      <c r="K4693" s="90"/>
      <c r="L4693" s="86" t="str">
        <f t="shared" si="1134"/>
        <v>&lt;a href='piersix.php' title='list by venue'&gt;Pier Six Pavilion (Baltimore)&lt;/a&gt;</v>
      </c>
      <c r="M4693" s="86">
        <f t="shared" si="1140"/>
        <v>0</v>
      </c>
      <c r="N4693" s="86" t="str">
        <f>VLOOKUP(J4693,VLOOKUP!$A$2:$S$54,19,FALSE)&amp;J4693&amp;"&lt;/a&gt;"</f>
        <v>&lt;a href='piersix.php' title='list by venue'&gt;Pier Six Pavilion (Baltimore)&lt;/a&gt;</v>
      </c>
      <c r="O4693" s="106"/>
      <c r="P4693" s="106"/>
      <c r="Q4693" s="106"/>
      <c r="R4693" s="106"/>
      <c r="S4693" s="95">
        <f t="shared" si="1141"/>
        <v>0</v>
      </c>
      <c r="T4693" s="86" t="str">
        <f t="shared" si="1142"/>
        <v/>
      </c>
      <c r="U4693" s="86" t="str">
        <f t="shared" si="1136"/>
        <v/>
      </c>
      <c r="V4693" s="95" t="str">
        <f t="shared" si="1143"/>
        <v/>
      </c>
      <c r="W4693" s="90"/>
      <c r="X4693" s="90"/>
      <c r="Y4693" s="90"/>
      <c r="Z4693" s="90"/>
      <c r="AA4693" s="90"/>
      <c r="AB4693" s="90"/>
      <c r="AC4693" s="90"/>
      <c r="AD4693" s="90"/>
      <c r="AE4693" s="92" t="str">
        <f t="shared" si="1144"/>
        <v/>
      </c>
      <c r="AF4693" s="96" t="str">
        <f t="shared" si="1145"/>
        <v>&lt;a name='19000100'&gt;&lt;b&gt;: 0 - &lt;a href='piersix.php' title='list by venue'&gt;Pier Six Pavilion (Baltimore)&lt;/a&gt;&lt;/b&gt;&lt;/a&gt;&lt;br&gt;</v>
      </c>
      <c r="AG4693" s="97">
        <f t="shared" si="1146"/>
        <v>1900</v>
      </c>
      <c r="AH4693" s="97" t="str">
        <f t="shared" si="1147"/>
        <v>01</v>
      </c>
      <c r="AI4693" s="97" t="str">
        <f t="shared" si="1148"/>
        <v>00</v>
      </c>
      <c r="AJ4693" s="97" t="str">
        <f t="shared" si="1149"/>
        <v>19000100</v>
      </c>
    </row>
    <row r="4694" spans="1:36" ht="12" customHeight="1" x14ac:dyDescent="0.15">
      <c r="F4694" s="86" t="str">
        <f t="shared" si="1138"/>
        <v>Saturday</v>
      </c>
      <c r="G4694" s="91"/>
      <c r="H4694" s="92" t="str">
        <f>VLOOKUP(MONTH(G4694),VLOOKUP!$W$1:$X$24,2)</f>
        <v>January</v>
      </c>
      <c r="I4694" s="92" t="str">
        <f t="shared" si="1139"/>
        <v/>
      </c>
      <c r="J4694" s="107" t="s">
        <v>436</v>
      </c>
      <c r="L4694" s="86" t="str">
        <f t="shared" si="1134"/>
        <v>&lt;a href='piersix.php' title='list by venue'&gt;Pier Six Pavilion (Baltimore)&lt;/a&gt;</v>
      </c>
      <c r="M4694" s="86">
        <f t="shared" si="1140"/>
        <v>0</v>
      </c>
      <c r="N4694" s="86" t="str">
        <f>VLOOKUP(J4694,VLOOKUP!$A$2:$S$54,19,FALSE)&amp;J4694&amp;"&lt;/a&gt;"</f>
        <v>&lt;a href='piersix.php' title='list by venue'&gt;Pier Six Pavilion (Baltimore)&lt;/a&gt;</v>
      </c>
      <c r="O4694" s="106"/>
      <c r="P4694" s="106"/>
      <c r="Q4694" s="106"/>
      <c r="R4694" s="106"/>
      <c r="S4694" s="95">
        <f t="shared" si="1141"/>
        <v>0</v>
      </c>
      <c r="T4694" s="86" t="str">
        <f t="shared" si="1142"/>
        <v/>
      </c>
      <c r="U4694" s="86" t="str">
        <f t="shared" si="1136"/>
        <v/>
      </c>
      <c r="V4694" s="95" t="str">
        <f t="shared" si="1143"/>
        <v/>
      </c>
      <c r="AE4694" s="92" t="str">
        <f t="shared" si="1144"/>
        <v/>
      </c>
      <c r="AF4694" s="96" t="str">
        <f t="shared" si="1145"/>
        <v>&lt;a name='19000100'&gt;&lt;b&gt;: 0 - &lt;a href='piersix.php' title='list by venue'&gt;Pier Six Pavilion (Baltimore)&lt;/a&gt;&lt;/b&gt;&lt;/a&gt;&lt;br&gt;</v>
      </c>
      <c r="AG4694" s="97">
        <f t="shared" si="1146"/>
        <v>1900</v>
      </c>
      <c r="AH4694" s="97" t="str">
        <f t="shared" si="1147"/>
        <v>01</v>
      </c>
      <c r="AI4694" s="97" t="str">
        <f t="shared" si="1148"/>
        <v>00</v>
      </c>
      <c r="AJ4694" s="97" t="str">
        <f t="shared" si="1149"/>
        <v>19000100</v>
      </c>
    </row>
    <row r="4695" spans="1:36" ht="12" customHeight="1" x14ac:dyDescent="0.15">
      <c r="F4695" s="86" t="str">
        <f t="shared" si="1138"/>
        <v>Saturday</v>
      </c>
      <c r="G4695" s="91"/>
      <c r="H4695" s="92" t="str">
        <f>VLOOKUP(MONTH(G4695),VLOOKUP!$W$1:$X$24,2)</f>
        <v>January</v>
      </c>
      <c r="I4695" s="92" t="str">
        <f t="shared" si="1139"/>
        <v/>
      </c>
      <c r="J4695" s="107" t="s">
        <v>436</v>
      </c>
      <c r="L4695" s="86" t="str">
        <f t="shared" si="1134"/>
        <v>&lt;a href='piersix.php' title='list by venue'&gt;Pier Six Pavilion (Baltimore)&lt;/a&gt;</v>
      </c>
      <c r="M4695" s="86">
        <f t="shared" si="1140"/>
        <v>0</v>
      </c>
      <c r="N4695" s="86" t="str">
        <f>VLOOKUP(J4695,VLOOKUP!$A$2:$S$54,19,FALSE)&amp;J4695&amp;"&lt;/a&gt;"</f>
        <v>&lt;a href='piersix.php' title='list by venue'&gt;Pier Six Pavilion (Baltimore)&lt;/a&gt;</v>
      </c>
      <c r="O4695" s="106"/>
      <c r="P4695" s="106"/>
      <c r="Q4695" s="106"/>
      <c r="R4695" s="106"/>
      <c r="S4695" s="95">
        <f t="shared" si="1141"/>
        <v>0</v>
      </c>
      <c r="T4695" s="86" t="str">
        <f t="shared" si="1142"/>
        <v/>
      </c>
      <c r="U4695" s="86" t="str">
        <f t="shared" si="1136"/>
        <v/>
      </c>
      <c r="V4695" s="95" t="str">
        <f t="shared" si="1143"/>
        <v/>
      </c>
      <c r="AE4695" s="92" t="str">
        <f t="shared" si="1144"/>
        <v/>
      </c>
      <c r="AF4695" s="96" t="str">
        <f t="shared" si="1145"/>
        <v>&lt;a name='19000100'&gt;&lt;b&gt;: 0 - &lt;a href='piersix.php' title='list by venue'&gt;Pier Six Pavilion (Baltimore)&lt;/a&gt;&lt;/b&gt;&lt;/a&gt;&lt;br&gt;</v>
      </c>
      <c r="AG4695" s="97">
        <f t="shared" si="1146"/>
        <v>1900</v>
      </c>
      <c r="AH4695" s="97" t="str">
        <f t="shared" si="1147"/>
        <v>01</v>
      </c>
      <c r="AI4695" s="97" t="str">
        <f t="shared" si="1148"/>
        <v>00</v>
      </c>
      <c r="AJ4695" s="97" t="str">
        <f t="shared" si="1149"/>
        <v>19000100</v>
      </c>
    </row>
    <row r="4696" spans="1:36" s="151" customFormat="1" ht="12" customHeight="1" x14ac:dyDescent="0.15">
      <c r="A4696" s="90"/>
      <c r="B4696" s="90"/>
      <c r="C4696" s="90"/>
      <c r="D4696" s="90"/>
      <c r="E4696" s="90"/>
      <c r="F4696" s="86" t="str">
        <f t="shared" si="1138"/>
        <v>Saturday</v>
      </c>
      <c r="G4696" s="91"/>
      <c r="H4696" s="92" t="str">
        <f>VLOOKUP(MONTH(G4696),VLOOKUP!$W$1:$X$24,2)</f>
        <v>January</v>
      </c>
      <c r="I4696" s="92" t="str">
        <f t="shared" si="1139"/>
        <v/>
      </c>
      <c r="J4696" s="107" t="s">
        <v>436</v>
      </c>
      <c r="K4696" s="90"/>
      <c r="L4696" s="86" t="str">
        <f t="shared" si="1134"/>
        <v>&lt;a href='piersix.php' title='list by venue'&gt;Pier Six Pavilion (Baltimore)&lt;/a&gt;</v>
      </c>
      <c r="M4696" s="86">
        <f t="shared" si="1140"/>
        <v>0</v>
      </c>
      <c r="N4696" s="86" t="str">
        <f>VLOOKUP(J4696,VLOOKUP!$A$2:$S$54,19,FALSE)&amp;J4696&amp;"&lt;/a&gt;"</f>
        <v>&lt;a href='piersix.php' title='list by venue'&gt;Pier Six Pavilion (Baltimore)&lt;/a&gt;</v>
      </c>
      <c r="O4696" s="106"/>
      <c r="P4696" s="106"/>
      <c r="Q4696" s="106"/>
      <c r="R4696" s="106"/>
      <c r="S4696" s="95">
        <f t="shared" si="1141"/>
        <v>0</v>
      </c>
      <c r="T4696" s="86" t="str">
        <f t="shared" si="1142"/>
        <v/>
      </c>
      <c r="U4696" s="86" t="str">
        <f t="shared" si="1136"/>
        <v/>
      </c>
      <c r="V4696" s="95" t="str">
        <f t="shared" si="1143"/>
        <v/>
      </c>
      <c r="W4696" s="90"/>
      <c r="X4696" s="90"/>
      <c r="Y4696" s="90"/>
      <c r="Z4696" s="90"/>
      <c r="AA4696" s="90"/>
      <c r="AB4696" s="90"/>
      <c r="AC4696" s="90"/>
      <c r="AD4696" s="90"/>
      <c r="AE4696" s="92" t="str">
        <f t="shared" si="1144"/>
        <v/>
      </c>
      <c r="AF4696" s="96" t="str">
        <f t="shared" si="1145"/>
        <v>&lt;a name='19000100'&gt;&lt;b&gt;: 0 - &lt;a href='piersix.php' title='list by venue'&gt;Pier Six Pavilion (Baltimore)&lt;/a&gt;&lt;/b&gt;&lt;/a&gt;&lt;br&gt;</v>
      </c>
      <c r="AG4696" s="97">
        <f t="shared" si="1146"/>
        <v>1900</v>
      </c>
      <c r="AH4696" s="97" t="str">
        <f t="shared" si="1147"/>
        <v>01</v>
      </c>
      <c r="AI4696" s="97" t="str">
        <f t="shared" si="1148"/>
        <v>00</v>
      </c>
      <c r="AJ4696" s="97" t="str">
        <f t="shared" si="1149"/>
        <v>19000100</v>
      </c>
    </row>
    <row r="4697" spans="1:36" s="151" customFormat="1" ht="12" customHeight="1" x14ac:dyDescent="0.15">
      <c r="A4697" s="90"/>
      <c r="B4697" s="90"/>
      <c r="C4697" s="90"/>
      <c r="D4697" s="90"/>
      <c r="E4697" s="90"/>
      <c r="F4697" s="86" t="str">
        <f t="shared" si="1138"/>
        <v>Saturday</v>
      </c>
      <c r="G4697" s="91"/>
      <c r="H4697" s="92" t="str">
        <f>VLOOKUP(MONTH(G4697),VLOOKUP!$W$1:$X$24,2)</f>
        <v>January</v>
      </c>
      <c r="I4697" s="92" t="str">
        <f t="shared" si="1139"/>
        <v/>
      </c>
      <c r="J4697" s="107" t="s">
        <v>436</v>
      </c>
      <c r="K4697" s="90"/>
      <c r="L4697" s="86" t="str">
        <f t="shared" si="1134"/>
        <v>&lt;a href='piersix.php' title='list by venue'&gt;Pier Six Pavilion (Baltimore)&lt;/a&gt;</v>
      </c>
      <c r="M4697" s="86">
        <f t="shared" si="1140"/>
        <v>0</v>
      </c>
      <c r="N4697" s="86" t="str">
        <f>VLOOKUP(J4697,VLOOKUP!$A$2:$S$54,19,FALSE)&amp;J4697&amp;"&lt;/a&gt;"</f>
        <v>&lt;a href='piersix.php' title='list by venue'&gt;Pier Six Pavilion (Baltimore)&lt;/a&gt;</v>
      </c>
      <c r="O4697" s="106"/>
      <c r="P4697" s="106"/>
      <c r="Q4697" s="106"/>
      <c r="R4697" s="106"/>
      <c r="S4697" s="95">
        <f t="shared" si="1141"/>
        <v>0</v>
      </c>
      <c r="T4697" s="86" t="str">
        <f t="shared" si="1142"/>
        <v/>
      </c>
      <c r="U4697" s="86" t="str">
        <f t="shared" si="1136"/>
        <v/>
      </c>
      <c r="V4697" s="95" t="str">
        <f t="shared" si="1143"/>
        <v/>
      </c>
      <c r="W4697" s="90"/>
      <c r="X4697" s="90"/>
      <c r="Y4697" s="90"/>
      <c r="Z4697" s="90"/>
      <c r="AA4697" s="90"/>
      <c r="AB4697" s="90"/>
      <c r="AC4697" s="90"/>
      <c r="AD4697" s="90"/>
      <c r="AE4697" s="92" t="str">
        <f t="shared" si="1144"/>
        <v/>
      </c>
      <c r="AF4697" s="96" t="str">
        <f t="shared" si="1145"/>
        <v>&lt;a name='19000100'&gt;&lt;b&gt;: 0 - &lt;a href='piersix.php' title='list by venue'&gt;Pier Six Pavilion (Baltimore)&lt;/a&gt;&lt;/b&gt;&lt;/a&gt;&lt;br&gt;</v>
      </c>
      <c r="AG4697" s="97">
        <f t="shared" si="1146"/>
        <v>1900</v>
      </c>
      <c r="AH4697" s="97" t="str">
        <f t="shared" si="1147"/>
        <v>01</v>
      </c>
      <c r="AI4697" s="97" t="str">
        <f t="shared" si="1148"/>
        <v>00</v>
      </c>
      <c r="AJ4697" s="97" t="str">
        <f t="shared" si="1149"/>
        <v>19000100</v>
      </c>
    </row>
    <row r="4698" spans="1:36" s="151" customFormat="1" ht="12" customHeight="1" x14ac:dyDescent="0.15">
      <c r="A4698" s="90"/>
      <c r="B4698" s="90"/>
      <c r="C4698" s="90"/>
      <c r="D4698" s="90"/>
      <c r="E4698" s="90"/>
      <c r="F4698" s="86" t="str">
        <f t="shared" si="1138"/>
        <v>Saturday</v>
      </c>
      <c r="G4698" s="91"/>
      <c r="H4698" s="92" t="str">
        <f>VLOOKUP(MONTH(G4698),VLOOKUP!$W$1:$X$24,2)</f>
        <v>January</v>
      </c>
      <c r="I4698" s="92" t="str">
        <f t="shared" si="1139"/>
        <v/>
      </c>
      <c r="J4698" s="107" t="s">
        <v>436</v>
      </c>
      <c r="K4698" s="90"/>
      <c r="L4698" s="86" t="str">
        <f t="shared" si="1134"/>
        <v>&lt;a href='piersix.php' title='list by venue'&gt;Pier Six Pavilion (Baltimore)&lt;/a&gt;</v>
      </c>
      <c r="M4698" s="86">
        <f t="shared" si="1140"/>
        <v>0</v>
      </c>
      <c r="N4698" s="86" t="str">
        <f>VLOOKUP(J4698,VLOOKUP!$A$2:$S$54,19,FALSE)&amp;J4698&amp;"&lt;/a&gt;"</f>
        <v>&lt;a href='piersix.php' title='list by venue'&gt;Pier Six Pavilion (Baltimore)&lt;/a&gt;</v>
      </c>
      <c r="O4698" s="106"/>
      <c r="P4698" s="106"/>
      <c r="Q4698" s="106"/>
      <c r="R4698" s="106"/>
      <c r="S4698" s="95">
        <f t="shared" si="1141"/>
        <v>0</v>
      </c>
      <c r="T4698" s="86" t="str">
        <f t="shared" si="1142"/>
        <v/>
      </c>
      <c r="U4698" s="86" t="str">
        <f t="shared" si="1136"/>
        <v/>
      </c>
      <c r="V4698" s="95" t="str">
        <f t="shared" si="1143"/>
        <v/>
      </c>
      <c r="W4698" s="90"/>
      <c r="X4698" s="90"/>
      <c r="Y4698" s="90"/>
      <c r="Z4698" s="90"/>
      <c r="AA4698" s="90"/>
      <c r="AB4698" s="90"/>
      <c r="AC4698" s="90"/>
      <c r="AD4698" s="90"/>
      <c r="AE4698" s="92" t="str">
        <f t="shared" si="1144"/>
        <v/>
      </c>
      <c r="AF4698" s="96" t="str">
        <f t="shared" si="1145"/>
        <v>&lt;a name='19000100'&gt;&lt;b&gt;: 0 - &lt;a href='piersix.php' title='list by venue'&gt;Pier Six Pavilion (Baltimore)&lt;/a&gt;&lt;/b&gt;&lt;/a&gt;&lt;br&gt;</v>
      </c>
      <c r="AG4698" s="97">
        <f t="shared" si="1146"/>
        <v>1900</v>
      </c>
      <c r="AH4698" s="97" t="str">
        <f t="shared" si="1147"/>
        <v>01</v>
      </c>
      <c r="AI4698" s="97" t="str">
        <f t="shared" si="1148"/>
        <v>00</v>
      </c>
      <c r="AJ4698" s="97" t="str">
        <f t="shared" si="1149"/>
        <v>19000100</v>
      </c>
    </row>
    <row r="4699" spans="1:36" s="151" customFormat="1" ht="12" customHeight="1" x14ac:dyDescent="0.15">
      <c r="A4699" s="90"/>
      <c r="B4699" s="90"/>
      <c r="C4699" s="90"/>
      <c r="D4699" s="90"/>
      <c r="E4699" s="90"/>
      <c r="F4699" s="86" t="str">
        <f t="shared" si="1138"/>
        <v>Saturday</v>
      </c>
      <c r="G4699" s="91"/>
      <c r="H4699" s="92" t="str">
        <f>VLOOKUP(MONTH(G4699),VLOOKUP!$W$1:$X$24,2)</f>
        <v>January</v>
      </c>
      <c r="I4699" s="92" t="str">
        <f t="shared" si="1139"/>
        <v/>
      </c>
      <c r="J4699" s="107" t="s">
        <v>436</v>
      </c>
      <c r="K4699" s="90"/>
      <c r="L4699" s="86" t="str">
        <f t="shared" si="1134"/>
        <v>&lt;a href='piersix.php' title='list by venue'&gt;Pier Six Pavilion (Baltimore)&lt;/a&gt;</v>
      </c>
      <c r="M4699" s="86">
        <f t="shared" si="1140"/>
        <v>0</v>
      </c>
      <c r="N4699" s="86" t="str">
        <f>VLOOKUP(J4699,VLOOKUP!$A$2:$S$54,19,FALSE)&amp;J4699&amp;"&lt;/a&gt;"</f>
        <v>&lt;a href='piersix.php' title='list by venue'&gt;Pier Six Pavilion (Baltimore)&lt;/a&gt;</v>
      </c>
      <c r="O4699" s="106"/>
      <c r="P4699" s="106"/>
      <c r="Q4699" s="106"/>
      <c r="R4699" s="106"/>
      <c r="S4699" s="95">
        <f t="shared" si="1141"/>
        <v>0</v>
      </c>
      <c r="T4699" s="86" t="str">
        <f t="shared" si="1142"/>
        <v/>
      </c>
      <c r="U4699" s="86" t="str">
        <f t="shared" si="1136"/>
        <v/>
      </c>
      <c r="V4699" s="95" t="str">
        <f t="shared" si="1143"/>
        <v/>
      </c>
      <c r="W4699" s="90"/>
      <c r="X4699" s="90"/>
      <c r="Y4699" s="90"/>
      <c r="Z4699" s="90"/>
      <c r="AA4699" s="90"/>
      <c r="AB4699" s="90"/>
      <c r="AC4699" s="90"/>
      <c r="AD4699" s="90"/>
      <c r="AE4699" s="92" t="str">
        <f t="shared" si="1144"/>
        <v/>
      </c>
      <c r="AF4699" s="96" t="str">
        <f t="shared" si="1145"/>
        <v>&lt;a name='19000100'&gt;&lt;b&gt;: 0 - &lt;a href='piersix.php' title='list by venue'&gt;Pier Six Pavilion (Baltimore)&lt;/a&gt;&lt;/b&gt;&lt;/a&gt;&lt;br&gt;</v>
      </c>
      <c r="AG4699" s="97">
        <f t="shared" si="1146"/>
        <v>1900</v>
      </c>
      <c r="AH4699" s="97" t="str">
        <f t="shared" si="1147"/>
        <v>01</v>
      </c>
      <c r="AI4699" s="97" t="str">
        <f t="shared" si="1148"/>
        <v>00</v>
      </c>
      <c r="AJ4699" s="97" t="str">
        <f t="shared" si="1149"/>
        <v>19000100</v>
      </c>
    </row>
    <row r="4700" spans="1:36" s="151" customFormat="1" ht="12" customHeight="1" x14ac:dyDescent="0.15">
      <c r="A4700" s="90"/>
      <c r="B4700" s="90"/>
      <c r="C4700" s="90"/>
      <c r="D4700" s="90"/>
      <c r="E4700" s="90"/>
      <c r="F4700" s="86" t="str">
        <f t="shared" si="1138"/>
        <v>Saturday</v>
      </c>
      <c r="G4700" s="91"/>
      <c r="H4700" s="92" t="str">
        <f>VLOOKUP(MONTH(G4700),VLOOKUP!$W$1:$X$24,2)</f>
        <v>January</v>
      </c>
      <c r="I4700" s="92" t="str">
        <f t="shared" si="1139"/>
        <v/>
      </c>
      <c r="J4700" s="93" t="s">
        <v>1430</v>
      </c>
      <c r="K4700" s="90"/>
      <c r="L4700" s="86" t="str">
        <f t="shared" si="1134"/>
        <v>Pike &amp;amp; Rose [11580 Old Georgetown Rd, North Bethesda, MD]</v>
      </c>
      <c r="M4700" s="86">
        <f t="shared" si="1140"/>
        <v>0</v>
      </c>
      <c r="N4700" s="93" t="str">
        <f t="shared" ref="N4700:N4731" si="1150">J4700</f>
        <v>Pike &amp;amp; Rose [11580 Old Georgetown Rd, North Bethesda, MD]</v>
      </c>
      <c r="O4700" s="90"/>
      <c r="P4700" s="90"/>
      <c r="Q4700" s="90"/>
      <c r="R4700" s="90"/>
      <c r="S4700" s="95">
        <f t="shared" si="1141"/>
        <v>0</v>
      </c>
      <c r="T4700" s="86" t="str">
        <f t="shared" si="1142"/>
        <v/>
      </c>
      <c r="U4700" s="86" t="str">
        <f t="shared" si="1136"/>
        <v/>
      </c>
      <c r="V4700" s="95" t="str">
        <f t="shared" si="1143"/>
        <v/>
      </c>
      <c r="W4700" s="90"/>
      <c r="X4700" s="90"/>
      <c r="Y4700" s="90"/>
      <c r="Z4700" s="90"/>
      <c r="AA4700" s="90"/>
      <c r="AB4700" s="90"/>
      <c r="AC4700" s="90"/>
      <c r="AD4700" s="90"/>
      <c r="AE4700" s="92" t="str">
        <f t="shared" si="1144"/>
        <v/>
      </c>
      <c r="AF4700" s="96" t="str">
        <f t="shared" si="1145"/>
        <v>&lt;a name='19000100'&gt;&lt;b&gt;: 0 - Pike &amp;amp; Rose [11580 Old Georgetown Rd, North Bethesda, MD]&lt;/b&gt;&lt;/a&gt;&lt;br&gt;</v>
      </c>
      <c r="AG4700" s="97">
        <f t="shared" si="1146"/>
        <v>1900</v>
      </c>
      <c r="AH4700" s="97" t="str">
        <f t="shared" si="1147"/>
        <v>01</v>
      </c>
      <c r="AI4700" s="97" t="str">
        <f t="shared" si="1148"/>
        <v>00</v>
      </c>
      <c r="AJ4700" s="97" t="str">
        <f t="shared" si="1149"/>
        <v>19000100</v>
      </c>
    </row>
    <row r="4701" spans="1:36" s="151" customFormat="1" ht="12" customHeight="1" x14ac:dyDescent="0.15">
      <c r="A4701" s="90"/>
      <c r="B4701" s="90"/>
      <c r="C4701" s="90"/>
      <c r="D4701" s="90"/>
      <c r="E4701" s="90"/>
      <c r="F4701" s="86" t="str">
        <f t="shared" si="1138"/>
        <v>Saturday</v>
      </c>
      <c r="G4701" s="91"/>
      <c r="H4701" s="92" t="str">
        <f>VLOOKUP(MONTH(G4701),VLOOKUP!$W$1:$X$24,2)</f>
        <v>January</v>
      </c>
      <c r="I4701" s="92" t="str">
        <f t="shared" si="1139"/>
        <v/>
      </c>
      <c r="J4701" s="93" t="s">
        <v>1430</v>
      </c>
      <c r="K4701" s="90"/>
      <c r="L4701" s="86" t="str">
        <f t="shared" ref="L4701:L4764" si="1151">IF(ISBLANK(K4701),N4701,N4701&amp;" ("&amp;K4701&amp;")")</f>
        <v>Pike &amp;amp; Rose [11580 Old Georgetown Rd, North Bethesda, MD]</v>
      </c>
      <c r="M4701" s="86">
        <f t="shared" si="1140"/>
        <v>0</v>
      </c>
      <c r="N4701" s="93" t="str">
        <f t="shared" si="1150"/>
        <v>Pike &amp;amp; Rose [11580 Old Georgetown Rd, North Bethesda, MD]</v>
      </c>
      <c r="O4701" s="90"/>
      <c r="P4701" s="90"/>
      <c r="Q4701" s="90"/>
      <c r="R4701" s="90"/>
      <c r="S4701" s="95">
        <f t="shared" si="1141"/>
        <v>0</v>
      </c>
      <c r="T4701" s="86" t="str">
        <f t="shared" si="1142"/>
        <v/>
      </c>
      <c r="U4701" s="86" t="str">
        <f t="shared" si="1136"/>
        <v/>
      </c>
      <c r="V4701" s="95" t="str">
        <f t="shared" si="1143"/>
        <v/>
      </c>
      <c r="W4701" s="90"/>
      <c r="X4701" s="90"/>
      <c r="Y4701" s="90"/>
      <c r="Z4701" s="90"/>
      <c r="AA4701" s="90"/>
      <c r="AB4701" s="90"/>
      <c r="AC4701" s="90"/>
      <c r="AD4701" s="90"/>
      <c r="AE4701" s="92" t="str">
        <f t="shared" si="1144"/>
        <v/>
      </c>
      <c r="AF4701" s="96" t="str">
        <f t="shared" si="1145"/>
        <v>&lt;a name='19000100'&gt;&lt;b&gt;: 0 - Pike &amp;amp; Rose [11580 Old Georgetown Rd, North Bethesda, MD]&lt;/b&gt;&lt;/a&gt;&lt;br&gt;</v>
      </c>
      <c r="AG4701" s="97">
        <f t="shared" si="1146"/>
        <v>1900</v>
      </c>
      <c r="AH4701" s="97" t="str">
        <f t="shared" si="1147"/>
        <v>01</v>
      </c>
      <c r="AI4701" s="97" t="str">
        <f t="shared" si="1148"/>
        <v>00</v>
      </c>
      <c r="AJ4701" s="97" t="str">
        <f t="shared" si="1149"/>
        <v>19000100</v>
      </c>
    </row>
    <row r="4702" spans="1:36" s="151" customFormat="1" ht="12" customHeight="1" x14ac:dyDescent="0.15">
      <c r="A4702" s="90"/>
      <c r="B4702" s="90"/>
      <c r="C4702" s="90"/>
      <c r="D4702" s="90"/>
      <c r="E4702" s="90"/>
      <c r="F4702" s="86" t="str">
        <f t="shared" si="1138"/>
        <v>Saturday</v>
      </c>
      <c r="G4702" s="91"/>
      <c r="H4702" s="92" t="str">
        <f>VLOOKUP(MONTH(G4702),VLOOKUP!$W$1:$X$24,2)</f>
        <v>January</v>
      </c>
      <c r="I4702" s="92" t="str">
        <f t="shared" si="1139"/>
        <v/>
      </c>
      <c r="J4702" s="93" t="s">
        <v>1430</v>
      </c>
      <c r="K4702" s="90"/>
      <c r="L4702" s="86" t="str">
        <f t="shared" si="1151"/>
        <v>Pike &amp;amp; Rose [11580 Old Georgetown Rd, North Bethesda, MD]</v>
      </c>
      <c r="M4702" s="86">
        <f t="shared" si="1140"/>
        <v>0</v>
      </c>
      <c r="N4702" s="93" t="str">
        <f t="shared" si="1150"/>
        <v>Pike &amp;amp; Rose [11580 Old Georgetown Rd, North Bethesda, MD]</v>
      </c>
      <c r="O4702" s="90"/>
      <c r="P4702" s="90"/>
      <c r="Q4702" s="90"/>
      <c r="R4702" s="90"/>
      <c r="S4702" s="95">
        <f t="shared" si="1141"/>
        <v>0</v>
      </c>
      <c r="T4702" s="86" t="str">
        <f t="shared" si="1142"/>
        <v/>
      </c>
      <c r="U4702" s="86" t="str">
        <f t="shared" si="1136"/>
        <v/>
      </c>
      <c r="V4702" s="95" t="str">
        <f t="shared" si="1143"/>
        <v/>
      </c>
      <c r="W4702" s="90"/>
      <c r="X4702" s="90"/>
      <c r="Y4702" s="90"/>
      <c r="Z4702" s="90"/>
      <c r="AA4702" s="90"/>
      <c r="AB4702" s="90"/>
      <c r="AC4702" s="90"/>
      <c r="AD4702" s="90"/>
      <c r="AE4702" s="92" t="str">
        <f t="shared" si="1144"/>
        <v/>
      </c>
      <c r="AF4702" s="96" t="str">
        <f t="shared" si="1145"/>
        <v>&lt;a name='19000100'&gt;&lt;b&gt;: 0 - Pike &amp;amp; Rose [11580 Old Georgetown Rd, North Bethesda, MD]&lt;/b&gt;&lt;/a&gt;&lt;br&gt;</v>
      </c>
      <c r="AG4702" s="97">
        <f t="shared" si="1146"/>
        <v>1900</v>
      </c>
      <c r="AH4702" s="97" t="str">
        <f t="shared" si="1147"/>
        <v>01</v>
      </c>
      <c r="AI4702" s="97" t="str">
        <f t="shared" si="1148"/>
        <v>00</v>
      </c>
      <c r="AJ4702" s="97" t="str">
        <f t="shared" si="1149"/>
        <v>19000100</v>
      </c>
    </row>
    <row r="4703" spans="1:36" s="151" customFormat="1" ht="12" customHeight="1" x14ac:dyDescent="0.15">
      <c r="A4703" s="90"/>
      <c r="B4703" s="90"/>
      <c r="C4703" s="90"/>
      <c r="D4703" s="90"/>
      <c r="E4703" s="90"/>
      <c r="F4703" s="86" t="str">
        <f t="shared" si="1138"/>
        <v>Saturday</v>
      </c>
      <c r="G4703" s="91"/>
      <c r="H4703" s="92" t="str">
        <f>VLOOKUP(MONTH(G4703),VLOOKUP!$W$1:$X$24,2)</f>
        <v>January</v>
      </c>
      <c r="I4703" s="92" t="str">
        <f t="shared" si="1139"/>
        <v/>
      </c>
      <c r="J4703" s="93" t="s">
        <v>1430</v>
      </c>
      <c r="K4703" s="90"/>
      <c r="L4703" s="86" t="str">
        <f t="shared" si="1151"/>
        <v>Pike &amp;amp; Rose [11580 Old Georgetown Rd, North Bethesda, MD]</v>
      </c>
      <c r="M4703" s="86">
        <f t="shared" si="1140"/>
        <v>0</v>
      </c>
      <c r="N4703" s="93" t="str">
        <f t="shared" si="1150"/>
        <v>Pike &amp;amp; Rose [11580 Old Georgetown Rd, North Bethesda, MD]</v>
      </c>
      <c r="O4703" s="90"/>
      <c r="P4703" s="90"/>
      <c r="Q4703" s="90"/>
      <c r="R4703" s="90"/>
      <c r="S4703" s="95">
        <f t="shared" si="1141"/>
        <v>0</v>
      </c>
      <c r="T4703" s="86" t="str">
        <f t="shared" si="1142"/>
        <v/>
      </c>
      <c r="U4703" s="86" t="str">
        <f t="shared" si="1136"/>
        <v/>
      </c>
      <c r="V4703" s="95" t="str">
        <f t="shared" si="1143"/>
        <v/>
      </c>
      <c r="W4703" s="90"/>
      <c r="X4703" s="90"/>
      <c r="Y4703" s="90"/>
      <c r="Z4703" s="90"/>
      <c r="AA4703" s="90"/>
      <c r="AB4703" s="90"/>
      <c r="AC4703" s="90"/>
      <c r="AD4703" s="90"/>
      <c r="AE4703" s="92" t="str">
        <f t="shared" si="1144"/>
        <v/>
      </c>
      <c r="AF4703" s="96" t="str">
        <f t="shared" si="1145"/>
        <v>&lt;a name='19000100'&gt;&lt;b&gt;: 0 - Pike &amp;amp; Rose [11580 Old Georgetown Rd, North Bethesda, MD]&lt;/b&gt;&lt;/a&gt;&lt;br&gt;</v>
      </c>
      <c r="AG4703" s="97">
        <f t="shared" si="1146"/>
        <v>1900</v>
      </c>
      <c r="AH4703" s="97" t="str">
        <f t="shared" si="1147"/>
        <v>01</v>
      </c>
      <c r="AI4703" s="97" t="str">
        <f t="shared" si="1148"/>
        <v>00</v>
      </c>
      <c r="AJ4703" s="97" t="str">
        <f t="shared" si="1149"/>
        <v>19000100</v>
      </c>
    </row>
    <row r="4704" spans="1:36" s="151" customFormat="1" ht="12" customHeight="1" x14ac:dyDescent="0.15">
      <c r="A4704" s="90"/>
      <c r="B4704" s="90"/>
      <c r="C4704" s="90"/>
      <c r="D4704" s="90"/>
      <c r="E4704" s="90"/>
      <c r="F4704" s="86" t="str">
        <f t="shared" si="1138"/>
        <v>Saturday</v>
      </c>
      <c r="G4704" s="91"/>
      <c r="H4704" s="92" t="str">
        <f>VLOOKUP(MONTH(G4704),VLOOKUP!$W$1:$X$24,2)</f>
        <v>January</v>
      </c>
      <c r="I4704" s="92" t="str">
        <f t="shared" si="1139"/>
        <v/>
      </c>
      <c r="J4704" s="93" t="s">
        <v>202</v>
      </c>
      <c r="K4704" s="90"/>
      <c r="L4704" s="86" t="str">
        <f t="shared" si="1151"/>
        <v>Pimlico Race Course [Hayward and Winner Ave, Baltimore, MD]</v>
      </c>
      <c r="M4704" s="86">
        <f t="shared" si="1140"/>
        <v>0</v>
      </c>
      <c r="N4704" s="93" t="str">
        <f t="shared" si="1150"/>
        <v>Pimlico Race Course [Hayward and Winner Ave, Baltimore, MD]</v>
      </c>
      <c r="O4704" s="94"/>
      <c r="P4704" s="90"/>
      <c r="Q4704" s="90"/>
      <c r="R4704" s="90"/>
      <c r="S4704" s="95">
        <f t="shared" si="1141"/>
        <v>0</v>
      </c>
      <c r="T4704" s="86" t="str">
        <f t="shared" si="1142"/>
        <v/>
      </c>
      <c r="U4704" s="86" t="str">
        <f t="shared" si="1136"/>
        <v/>
      </c>
      <c r="V4704" s="95" t="str">
        <f t="shared" si="1143"/>
        <v/>
      </c>
      <c r="W4704" s="90"/>
      <c r="X4704" s="90"/>
      <c r="Y4704" s="90"/>
      <c r="Z4704" s="90"/>
      <c r="AA4704" s="90"/>
      <c r="AB4704" s="90"/>
      <c r="AC4704" s="90"/>
      <c r="AD4704" s="90"/>
      <c r="AE4704" s="92" t="str">
        <f t="shared" si="1144"/>
        <v/>
      </c>
      <c r="AF4704" s="96" t="str">
        <f t="shared" si="1145"/>
        <v>&lt;a name='19000100'&gt;&lt;b&gt;: 0 - Pimlico Race Course [Hayward and Winner Ave, Baltimore, MD]&lt;/b&gt;&lt;/a&gt;&lt;br&gt;</v>
      </c>
      <c r="AG4704" s="97">
        <f t="shared" si="1146"/>
        <v>1900</v>
      </c>
      <c r="AH4704" s="97" t="str">
        <f t="shared" si="1147"/>
        <v>01</v>
      </c>
      <c r="AI4704" s="97" t="str">
        <f t="shared" si="1148"/>
        <v>00</v>
      </c>
      <c r="AJ4704" s="97" t="str">
        <f t="shared" si="1149"/>
        <v>19000100</v>
      </c>
    </row>
    <row r="4705" spans="1:36" s="151" customFormat="1" ht="12" customHeight="1" x14ac:dyDescent="0.15">
      <c r="A4705" s="90"/>
      <c r="B4705" s="90"/>
      <c r="C4705" s="90"/>
      <c r="D4705" s="90"/>
      <c r="E4705" s="90"/>
      <c r="F4705" s="86" t="str">
        <f t="shared" si="1138"/>
        <v>Saturday</v>
      </c>
      <c r="G4705" s="91"/>
      <c r="H4705" s="92" t="str">
        <f>VLOOKUP(MONTH(G4705),VLOOKUP!$W$1:$X$24,2)</f>
        <v>January</v>
      </c>
      <c r="I4705" s="92" t="str">
        <f t="shared" si="1139"/>
        <v/>
      </c>
      <c r="J4705" s="93" t="s">
        <v>202</v>
      </c>
      <c r="K4705" s="90"/>
      <c r="L4705" s="86" t="str">
        <f t="shared" si="1151"/>
        <v>Pimlico Race Course [Hayward and Winner Ave, Baltimore, MD]</v>
      </c>
      <c r="M4705" s="86">
        <f t="shared" si="1140"/>
        <v>0</v>
      </c>
      <c r="N4705" s="93" t="str">
        <f t="shared" si="1150"/>
        <v>Pimlico Race Course [Hayward and Winner Ave, Baltimore, MD]</v>
      </c>
      <c r="O4705" s="94"/>
      <c r="P4705" s="90"/>
      <c r="Q4705" s="90"/>
      <c r="R4705" s="90"/>
      <c r="S4705" s="95">
        <f t="shared" si="1141"/>
        <v>0</v>
      </c>
      <c r="T4705" s="86" t="str">
        <f t="shared" si="1142"/>
        <v/>
      </c>
      <c r="U4705" s="86" t="str">
        <f t="shared" si="1136"/>
        <v/>
      </c>
      <c r="V4705" s="95" t="str">
        <f t="shared" si="1143"/>
        <v/>
      </c>
      <c r="W4705" s="90"/>
      <c r="X4705" s="90"/>
      <c r="Y4705" s="90"/>
      <c r="Z4705" s="90"/>
      <c r="AA4705" s="90"/>
      <c r="AB4705" s="90"/>
      <c r="AC4705" s="90"/>
      <c r="AD4705" s="90"/>
      <c r="AE4705" s="92" t="str">
        <f t="shared" si="1144"/>
        <v/>
      </c>
      <c r="AF4705" s="96" t="str">
        <f t="shared" si="1145"/>
        <v>&lt;a name='19000100'&gt;&lt;b&gt;: 0 - Pimlico Race Course [Hayward and Winner Ave, Baltimore, MD]&lt;/b&gt;&lt;/a&gt;&lt;br&gt;</v>
      </c>
      <c r="AG4705" s="97">
        <f t="shared" si="1146"/>
        <v>1900</v>
      </c>
      <c r="AH4705" s="97" t="str">
        <f t="shared" si="1147"/>
        <v>01</v>
      </c>
      <c r="AI4705" s="97" t="str">
        <f t="shared" si="1148"/>
        <v>00</v>
      </c>
      <c r="AJ4705" s="97" t="str">
        <f t="shared" si="1149"/>
        <v>19000100</v>
      </c>
    </row>
    <row r="4706" spans="1:36" s="151" customFormat="1" ht="12" customHeight="1" x14ac:dyDescent="0.15">
      <c r="A4706" s="90"/>
      <c r="B4706" s="90"/>
      <c r="C4706" s="90"/>
      <c r="D4706" s="90"/>
      <c r="E4706" s="90"/>
      <c r="F4706" s="86" t="str">
        <f t="shared" si="1138"/>
        <v>Saturday</v>
      </c>
      <c r="G4706" s="91"/>
      <c r="H4706" s="92" t="str">
        <f>VLOOKUP(MONTH(G4706),VLOOKUP!$W$1:$X$24,2)</f>
        <v>January</v>
      </c>
      <c r="I4706" s="92" t="str">
        <f t="shared" si="1139"/>
        <v/>
      </c>
      <c r="J4706" s="93" t="s">
        <v>202</v>
      </c>
      <c r="K4706" s="90"/>
      <c r="L4706" s="86" t="str">
        <f t="shared" si="1151"/>
        <v>Pimlico Race Course [Hayward and Winner Ave, Baltimore, MD]</v>
      </c>
      <c r="M4706" s="86">
        <f t="shared" si="1140"/>
        <v>0</v>
      </c>
      <c r="N4706" s="93" t="str">
        <f t="shared" si="1150"/>
        <v>Pimlico Race Course [Hayward and Winner Ave, Baltimore, MD]</v>
      </c>
      <c r="O4706" s="94"/>
      <c r="P4706" s="90"/>
      <c r="Q4706" s="90"/>
      <c r="R4706" s="90"/>
      <c r="S4706" s="95">
        <f t="shared" si="1141"/>
        <v>0</v>
      </c>
      <c r="T4706" s="86" t="str">
        <f t="shared" si="1142"/>
        <v/>
      </c>
      <c r="U4706" s="86" t="str">
        <f t="shared" si="1136"/>
        <v/>
      </c>
      <c r="V4706" s="95" t="str">
        <f t="shared" si="1143"/>
        <v/>
      </c>
      <c r="W4706" s="90"/>
      <c r="X4706" s="90"/>
      <c r="Y4706" s="90"/>
      <c r="Z4706" s="90"/>
      <c r="AA4706" s="90"/>
      <c r="AB4706" s="90"/>
      <c r="AC4706" s="90"/>
      <c r="AD4706" s="90"/>
      <c r="AE4706" s="92" t="str">
        <f t="shared" si="1144"/>
        <v/>
      </c>
      <c r="AF4706" s="96" t="str">
        <f t="shared" si="1145"/>
        <v>&lt;a name='19000100'&gt;&lt;b&gt;: 0 - Pimlico Race Course [Hayward and Winner Ave, Baltimore, MD]&lt;/b&gt;&lt;/a&gt;&lt;br&gt;</v>
      </c>
      <c r="AG4706" s="97">
        <f t="shared" si="1146"/>
        <v>1900</v>
      </c>
      <c r="AH4706" s="97" t="str">
        <f t="shared" si="1147"/>
        <v>01</v>
      </c>
      <c r="AI4706" s="97" t="str">
        <f t="shared" si="1148"/>
        <v>00</v>
      </c>
      <c r="AJ4706" s="97" t="str">
        <f t="shared" si="1149"/>
        <v>19000100</v>
      </c>
    </row>
    <row r="4707" spans="1:36" s="151" customFormat="1" ht="12" customHeight="1" x14ac:dyDescent="0.15">
      <c r="A4707" s="90"/>
      <c r="B4707" s="90"/>
      <c r="C4707" s="90"/>
      <c r="D4707" s="90"/>
      <c r="E4707" s="90"/>
      <c r="F4707" s="86" t="str">
        <f t="shared" si="1138"/>
        <v>Saturday</v>
      </c>
      <c r="G4707" s="91"/>
      <c r="H4707" s="92" t="str">
        <f>VLOOKUP(MONTH(G4707),VLOOKUP!$W$1:$X$24,2)</f>
        <v>January</v>
      </c>
      <c r="I4707" s="92" t="str">
        <f t="shared" si="1139"/>
        <v/>
      </c>
      <c r="J4707" s="93" t="s">
        <v>202</v>
      </c>
      <c r="K4707" s="90"/>
      <c r="L4707" s="86" t="str">
        <f t="shared" si="1151"/>
        <v>Pimlico Race Course [Hayward and Winner Ave, Baltimore, MD]</v>
      </c>
      <c r="M4707" s="86">
        <f t="shared" si="1140"/>
        <v>0</v>
      </c>
      <c r="N4707" s="93" t="str">
        <f t="shared" si="1150"/>
        <v>Pimlico Race Course [Hayward and Winner Ave, Baltimore, MD]</v>
      </c>
      <c r="O4707" s="94"/>
      <c r="P4707" s="90"/>
      <c r="Q4707" s="90"/>
      <c r="R4707" s="90"/>
      <c r="S4707" s="95">
        <f t="shared" si="1141"/>
        <v>0</v>
      </c>
      <c r="T4707" s="86" t="str">
        <f t="shared" si="1142"/>
        <v/>
      </c>
      <c r="U4707" s="86" t="str">
        <f t="shared" si="1136"/>
        <v/>
      </c>
      <c r="V4707" s="95" t="str">
        <f t="shared" si="1143"/>
        <v/>
      </c>
      <c r="W4707" s="90"/>
      <c r="X4707" s="90"/>
      <c r="Y4707" s="90"/>
      <c r="Z4707" s="90"/>
      <c r="AA4707" s="90"/>
      <c r="AB4707" s="90"/>
      <c r="AC4707" s="90"/>
      <c r="AD4707" s="90"/>
      <c r="AE4707" s="92" t="str">
        <f t="shared" si="1144"/>
        <v/>
      </c>
      <c r="AF4707" s="96" t="str">
        <f t="shared" si="1145"/>
        <v>&lt;a name='19000100'&gt;&lt;b&gt;: 0 - Pimlico Race Course [Hayward and Winner Ave, Baltimore, MD]&lt;/b&gt;&lt;/a&gt;&lt;br&gt;</v>
      </c>
      <c r="AG4707" s="97">
        <f t="shared" si="1146"/>
        <v>1900</v>
      </c>
      <c r="AH4707" s="97" t="str">
        <f t="shared" si="1147"/>
        <v>01</v>
      </c>
      <c r="AI4707" s="97" t="str">
        <f t="shared" si="1148"/>
        <v>00</v>
      </c>
      <c r="AJ4707" s="97" t="str">
        <f t="shared" si="1149"/>
        <v>19000100</v>
      </c>
    </row>
    <row r="4708" spans="1:36" s="151" customFormat="1" ht="12" customHeight="1" x14ac:dyDescent="0.15">
      <c r="A4708" s="90"/>
      <c r="B4708" s="90"/>
      <c r="C4708" s="90"/>
      <c r="D4708" s="90"/>
      <c r="E4708" s="90"/>
      <c r="F4708" s="86" t="str">
        <f t="shared" si="1138"/>
        <v>Saturday</v>
      </c>
      <c r="G4708" s="91"/>
      <c r="H4708" s="92" t="str">
        <f>VLOOKUP(MONTH(G4708),VLOOKUP!$W$1:$X$24,2)</f>
        <v>January</v>
      </c>
      <c r="I4708" s="92" t="str">
        <f t="shared" si="1139"/>
        <v/>
      </c>
      <c r="J4708" s="93" t="s">
        <v>202</v>
      </c>
      <c r="K4708" s="90"/>
      <c r="L4708" s="86" t="str">
        <f t="shared" si="1151"/>
        <v>Pimlico Race Course [Hayward and Winner Ave, Baltimore, MD]</v>
      </c>
      <c r="M4708" s="86">
        <f t="shared" si="1140"/>
        <v>0</v>
      </c>
      <c r="N4708" s="93" t="str">
        <f t="shared" si="1150"/>
        <v>Pimlico Race Course [Hayward and Winner Ave, Baltimore, MD]</v>
      </c>
      <c r="O4708" s="94"/>
      <c r="P4708" s="90"/>
      <c r="Q4708" s="90"/>
      <c r="R4708" s="90"/>
      <c r="S4708" s="95">
        <f t="shared" si="1141"/>
        <v>0</v>
      </c>
      <c r="T4708" s="86" t="str">
        <f t="shared" si="1142"/>
        <v/>
      </c>
      <c r="U4708" s="86" t="str">
        <f t="shared" si="1136"/>
        <v/>
      </c>
      <c r="V4708" s="95" t="str">
        <f t="shared" si="1143"/>
        <v/>
      </c>
      <c r="W4708" s="90"/>
      <c r="X4708" s="90"/>
      <c r="Y4708" s="90"/>
      <c r="Z4708" s="90"/>
      <c r="AA4708" s="90"/>
      <c r="AB4708" s="90"/>
      <c r="AC4708" s="90"/>
      <c r="AD4708" s="90"/>
      <c r="AE4708" s="92" t="str">
        <f t="shared" si="1144"/>
        <v/>
      </c>
      <c r="AF4708" s="96" t="str">
        <f t="shared" si="1145"/>
        <v>&lt;a name='19000100'&gt;&lt;b&gt;: 0 - Pimlico Race Course [Hayward and Winner Ave, Baltimore, MD]&lt;/b&gt;&lt;/a&gt;&lt;br&gt;</v>
      </c>
      <c r="AG4708" s="97">
        <f t="shared" si="1146"/>
        <v>1900</v>
      </c>
      <c r="AH4708" s="97" t="str">
        <f t="shared" si="1147"/>
        <v>01</v>
      </c>
      <c r="AI4708" s="97" t="str">
        <f t="shared" si="1148"/>
        <v>00</v>
      </c>
      <c r="AJ4708" s="97" t="str">
        <f t="shared" si="1149"/>
        <v>19000100</v>
      </c>
    </row>
    <row r="4709" spans="1:36" ht="12" customHeight="1" x14ac:dyDescent="0.15">
      <c r="F4709" s="86" t="str">
        <f t="shared" si="1138"/>
        <v>Saturday</v>
      </c>
      <c r="G4709" s="91"/>
      <c r="H4709" s="92" t="str">
        <f>VLOOKUP(MONTH(G4709),VLOOKUP!$W$1:$X$24,2)</f>
        <v>January</v>
      </c>
      <c r="I4709" s="92" t="str">
        <f t="shared" si="1139"/>
        <v/>
      </c>
      <c r="J4709" s="93" t="s">
        <v>202</v>
      </c>
      <c r="L4709" s="86" t="str">
        <f t="shared" si="1151"/>
        <v>Pimlico Race Course [Hayward and Winner Ave, Baltimore, MD]</v>
      </c>
      <c r="M4709" s="86">
        <f t="shared" si="1140"/>
        <v>0</v>
      </c>
      <c r="N4709" s="93" t="str">
        <f t="shared" si="1150"/>
        <v>Pimlico Race Course [Hayward and Winner Ave, Baltimore, MD]</v>
      </c>
      <c r="O4709" s="94"/>
      <c r="S4709" s="95">
        <f t="shared" si="1141"/>
        <v>0</v>
      </c>
      <c r="T4709" s="86" t="str">
        <f t="shared" si="1142"/>
        <v/>
      </c>
      <c r="U4709" s="86" t="str">
        <f t="shared" si="1136"/>
        <v/>
      </c>
      <c r="V4709" s="95" t="str">
        <f t="shared" si="1143"/>
        <v/>
      </c>
      <c r="AE4709" s="92" t="str">
        <f t="shared" si="1144"/>
        <v/>
      </c>
      <c r="AF4709" s="96" t="str">
        <f t="shared" si="1145"/>
        <v>&lt;a name='19000100'&gt;&lt;b&gt;: 0 - Pimlico Race Course [Hayward and Winner Ave, Baltimore, MD]&lt;/b&gt;&lt;/a&gt;&lt;br&gt;</v>
      </c>
      <c r="AG4709" s="97">
        <f t="shared" si="1146"/>
        <v>1900</v>
      </c>
      <c r="AH4709" s="97" t="str">
        <f t="shared" si="1147"/>
        <v>01</v>
      </c>
      <c r="AI4709" s="97" t="str">
        <f t="shared" si="1148"/>
        <v>00</v>
      </c>
      <c r="AJ4709" s="97" t="str">
        <f t="shared" si="1149"/>
        <v>19000100</v>
      </c>
    </row>
    <row r="4710" spans="1:36" ht="12" customHeight="1" x14ac:dyDescent="0.15">
      <c r="F4710" s="86" t="str">
        <f t="shared" si="1138"/>
        <v>Saturday</v>
      </c>
      <c r="G4710" s="91"/>
      <c r="H4710" s="92" t="str">
        <f>VLOOKUP(MONTH(G4710),VLOOKUP!$W$1:$X$24,2)</f>
        <v>January</v>
      </c>
      <c r="I4710" s="92" t="str">
        <f t="shared" si="1139"/>
        <v/>
      </c>
      <c r="J4710" s="93" t="s">
        <v>202</v>
      </c>
      <c r="L4710" s="86" t="str">
        <f t="shared" si="1151"/>
        <v>Pimlico Race Course [Hayward and Winner Ave, Baltimore, MD]</v>
      </c>
      <c r="M4710" s="86">
        <f t="shared" si="1140"/>
        <v>0</v>
      </c>
      <c r="N4710" s="93" t="str">
        <f t="shared" si="1150"/>
        <v>Pimlico Race Course [Hayward and Winner Ave, Baltimore, MD]</v>
      </c>
      <c r="O4710" s="94"/>
      <c r="S4710" s="95">
        <f t="shared" si="1141"/>
        <v>0</v>
      </c>
      <c r="T4710" s="86" t="str">
        <f t="shared" si="1142"/>
        <v/>
      </c>
      <c r="U4710" s="86" t="str">
        <f t="shared" si="1136"/>
        <v/>
      </c>
      <c r="V4710" s="95" t="str">
        <f t="shared" si="1143"/>
        <v/>
      </c>
      <c r="AE4710" s="92" t="str">
        <f t="shared" si="1144"/>
        <v/>
      </c>
      <c r="AF4710" s="96" t="str">
        <f t="shared" si="1145"/>
        <v>&lt;a name='19000100'&gt;&lt;b&gt;: 0 - Pimlico Race Course [Hayward and Winner Ave, Baltimore, MD]&lt;/b&gt;&lt;/a&gt;&lt;br&gt;</v>
      </c>
      <c r="AG4710" s="97">
        <f t="shared" si="1146"/>
        <v>1900</v>
      </c>
      <c r="AH4710" s="97" t="str">
        <f t="shared" si="1147"/>
        <v>01</v>
      </c>
      <c r="AI4710" s="97" t="str">
        <f t="shared" si="1148"/>
        <v>00</v>
      </c>
      <c r="AJ4710" s="97" t="str">
        <f t="shared" si="1149"/>
        <v>19000100</v>
      </c>
    </row>
    <row r="4711" spans="1:36" ht="12" customHeight="1" x14ac:dyDescent="0.15">
      <c r="F4711" s="86" t="str">
        <f t="shared" si="1138"/>
        <v>Saturday</v>
      </c>
      <c r="G4711" s="91"/>
      <c r="H4711" s="92" t="str">
        <f>VLOOKUP(MONTH(G4711),VLOOKUP!$W$1:$X$24,2)</f>
        <v>January</v>
      </c>
      <c r="I4711" s="92" t="str">
        <f t="shared" si="1139"/>
        <v/>
      </c>
      <c r="J4711" s="93" t="s">
        <v>1055</v>
      </c>
      <c r="L4711" s="86" t="str">
        <f t="shared" si="1151"/>
        <v>Pinebox Art Center [101 N. Haven St., Suite 102, Baltimore, MD]</v>
      </c>
      <c r="M4711" s="86">
        <f t="shared" si="1140"/>
        <v>0</v>
      </c>
      <c r="N4711" s="93" t="str">
        <f t="shared" si="1150"/>
        <v>Pinebox Art Center [101 N. Haven St., Suite 102, Baltimore, MD]</v>
      </c>
      <c r="O4711" s="94"/>
      <c r="S4711" s="95">
        <f t="shared" si="1141"/>
        <v>0</v>
      </c>
      <c r="T4711" s="86" t="str">
        <f t="shared" si="1142"/>
        <v/>
      </c>
      <c r="U4711" s="86" t="str">
        <f t="shared" si="1136"/>
        <v/>
      </c>
      <c r="V4711" s="95" t="str">
        <f t="shared" si="1143"/>
        <v/>
      </c>
      <c r="W4711" s="90" t="s">
        <v>221</v>
      </c>
      <c r="AE4711" s="92" t="str">
        <f t="shared" si="1144"/>
        <v/>
      </c>
      <c r="AF4711" s="96" t="str">
        <f t="shared" si="1145"/>
        <v>&lt;a name='19000100'&gt;&lt;b&gt;: 0 - Pinebox Art Center [101 N. Haven St., Suite 102, Baltimore, MD]&lt;/b&gt;&lt;/a&gt;&lt;br&gt;</v>
      </c>
      <c r="AG4711" s="97">
        <f t="shared" si="1146"/>
        <v>1900</v>
      </c>
      <c r="AH4711" s="97" t="str">
        <f t="shared" si="1147"/>
        <v>01</v>
      </c>
      <c r="AI4711" s="97" t="str">
        <f t="shared" si="1148"/>
        <v>00</v>
      </c>
      <c r="AJ4711" s="97" t="str">
        <f t="shared" si="1149"/>
        <v>19000100</v>
      </c>
    </row>
    <row r="4712" spans="1:36" ht="12" customHeight="1" x14ac:dyDescent="0.15">
      <c r="F4712" s="86" t="str">
        <f t="shared" si="1138"/>
        <v>Saturday</v>
      </c>
      <c r="G4712" s="91"/>
      <c r="H4712" s="92" t="str">
        <f>VLOOKUP(MONTH(G4712),VLOOKUP!$W$1:$X$24,2)</f>
        <v>January</v>
      </c>
      <c r="I4712" s="92" t="str">
        <f t="shared" si="1139"/>
        <v/>
      </c>
      <c r="J4712" s="93" t="s">
        <v>1055</v>
      </c>
      <c r="L4712" s="86" t="str">
        <f t="shared" si="1151"/>
        <v>Pinebox Art Center [101 N. Haven St., Suite 102, Baltimore, MD]</v>
      </c>
      <c r="M4712" s="86">
        <f t="shared" si="1140"/>
        <v>0</v>
      </c>
      <c r="N4712" s="93" t="str">
        <f t="shared" si="1150"/>
        <v>Pinebox Art Center [101 N. Haven St., Suite 102, Baltimore, MD]</v>
      </c>
      <c r="O4712" s="94"/>
      <c r="S4712" s="95">
        <f t="shared" si="1141"/>
        <v>0</v>
      </c>
      <c r="T4712" s="86" t="str">
        <f t="shared" si="1142"/>
        <v/>
      </c>
      <c r="U4712" s="86" t="str">
        <f t="shared" si="1136"/>
        <v/>
      </c>
      <c r="V4712" s="95" t="str">
        <f t="shared" si="1143"/>
        <v/>
      </c>
      <c r="W4712" s="90" t="s">
        <v>221</v>
      </c>
      <c r="AE4712" s="92" t="str">
        <f t="shared" si="1144"/>
        <v/>
      </c>
      <c r="AF4712" s="96" t="str">
        <f t="shared" si="1145"/>
        <v>&lt;a name='19000100'&gt;&lt;b&gt;: 0 - Pinebox Art Center [101 N. Haven St., Suite 102, Baltimore, MD]&lt;/b&gt;&lt;/a&gt;&lt;br&gt;</v>
      </c>
      <c r="AG4712" s="97">
        <f t="shared" si="1146"/>
        <v>1900</v>
      </c>
      <c r="AH4712" s="97" t="str">
        <f t="shared" si="1147"/>
        <v>01</v>
      </c>
      <c r="AI4712" s="97" t="str">
        <f t="shared" si="1148"/>
        <v>00</v>
      </c>
      <c r="AJ4712" s="97" t="str">
        <f t="shared" si="1149"/>
        <v>19000100</v>
      </c>
    </row>
    <row r="4713" spans="1:36" ht="12" customHeight="1" x14ac:dyDescent="0.15">
      <c r="F4713" s="86" t="str">
        <f t="shared" si="1138"/>
        <v>Saturday</v>
      </c>
      <c r="G4713" s="91"/>
      <c r="H4713" s="92" t="str">
        <f>VLOOKUP(MONTH(G4713),VLOOKUP!$W$1:$X$24,2)</f>
        <v>January</v>
      </c>
      <c r="I4713" s="92" t="str">
        <f t="shared" si="1139"/>
        <v/>
      </c>
      <c r="J4713" s="93" t="s">
        <v>1055</v>
      </c>
      <c r="L4713" s="86" t="str">
        <f t="shared" si="1151"/>
        <v>Pinebox Art Center [101 N. Haven St., Suite 102, Baltimore, MD]</v>
      </c>
      <c r="M4713" s="86">
        <f t="shared" si="1140"/>
        <v>0</v>
      </c>
      <c r="N4713" s="93" t="str">
        <f t="shared" si="1150"/>
        <v>Pinebox Art Center [101 N. Haven St., Suite 102, Baltimore, MD]</v>
      </c>
      <c r="O4713" s="94"/>
      <c r="S4713" s="95">
        <f t="shared" si="1141"/>
        <v>0</v>
      </c>
      <c r="T4713" s="86" t="str">
        <f t="shared" si="1142"/>
        <v/>
      </c>
      <c r="U4713" s="86" t="str">
        <f t="shared" si="1136"/>
        <v/>
      </c>
      <c r="V4713" s="95" t="str">
        <f t="shared" si="1143"/>
        <v/>
      </c>
      <c r="W4713" s="90" t="s">
        <v>221</v>
      </c>
      <c r="AE4713" s="92" t="str">
        <f t="shared" si="1144"/>
        <v/>
      </c>
      <c r="AF4713" s="96" t="str">
        <f t="shared" si="1145"/>
        <v>&lt;a name='19000100'&gt;&lt;b&gt;: 0 - Pinebox Art Center [101 N. Haven St., Suite 102, Baltimore, MD]&lt;/b&gt;&lt;/a&gt;&lt;br&gt;</v>
      </c>
      <c r="AG4713" s="97">
        <f t="shared" si="1146"/>
        <v>1900</v>
      </c>
      <c r="AH4713" s="97" t="str">
        <f t="shared" si="1147"/>
        <v>01</v>
      </c>
      <c r="AI4713" s="97" t="str">
        <f t="shared" si="1148"/>
        <v>00</v>
      </c>
      <c r="AJ4713" s="97" t="str">
        <f t="shared" si="1149"/>
        <v>19000100</v>
      </c>
    </row>
    <row r="4714" spans="1:36" ht="12" customHeight="1" x14ac:dyDescent="0.15">
      <c r="F4714" s="86" t="str">
        <f t="shared" si="1138"/>
        <v>Saturday</v>
      </c>
      <c r="G4714" s="91"/>
      <c r="H4714" s="92" t="str">
        <f>VLOOKUP(MONTH(G4714),VLOOKUP!$W$1:$X$24,2)</f>
        <v>January</v>
      </c>
      <c r="I4714" s="92" t="str">
        <f t="shared" si="1139"/>
        <v/>
      </c>
      <c r="J4714" s="93" t="s">
        <v>1055</v>
      </c>
      <c r="L4714" s="86" t="str">
        <f t="shared" si="1151"/>
        <v>Pinebox Art Center [101 N. Haven St., Suite 102, Baltimore, MD]</v>
      </c>
      <c r="M4714" s="86">
        <f t="shared" si="1140"/>
        <v>0</v>
      </c>
      <c r="N4714" s="93" t="str">
        <f t="shared" si="1150"/>
        <v>Pinebox Art Center [101 N. Haven St., Suite 102, Baltimore, MD]</v>
      </c>
      <c r="O4714" s="94"/>
      <c r="S4714" s="95">
        <f t="shared" si="1141"/>
        <v>0</v>
      </c>
      <c r="T4714" s="86" t="str">
        <f t="shared" si="1142"/>
        <v/>
      </c>
      <c r="U4714" s="86" t="str">
        <f t="shared" si="1136"/>
        <v/>
      </c>
      <c r="V4714" s="95" t="str">
        <f t="shared" si="1143"/>
        <v/>
      </c>
      <c r="W4714" s="90" t="s">
        <v>221</v>
      </c>
      <c r="AE4714" s="92" t="str">
        <f t="shared" si="1144"/>
        <v/>
      </c>
      <c r="AF4714" s="96" t="str">
        <f t="shared" si="1145"/>
        <v>&lt;a name='19000100'&gt;&lt;b&gt;: 0 - Pinebox Art Center [101 N. Haven St., Suite 102, Baltimore, MD]&lt;/b&gt;&lt;/a&gt;&lt;br&gt;</v>
      </c>
      <c r="AG4714" s="97">
        <f t="shared" si="1146"/>
        <v>1900</v>
      </c>
      <c r="AH4714" s="97" t="str">
        <f t="shared" si="1147"/>
        <v>01</v>
      </c>
      <c r="AI4714" s="97" t="str">
        <f t="shared" si="1148"/>
        <v>00</v>
      </c>
      <c r="AJ4714" s="97" t="str">
        <f t="shared" si="1149"/>
        <v>19000100</v>
      </c>
    </row>
    <row r="4715" spans="1:36" ht="12" customHeight="1" x14ac:dyDescent="0.15">
      <c r="F4715" s="86" t="str">
        <f t="shared" si="1138"/>
        <v>Saturday</v>
      </c>
      <c r="G4715" s="91"/>
      <c r="H4715" s="92" t="str">
        <f>VLOOKUP(MONTH(G4715),VLOOKUP!$W$1:$X$24,2)</f>
        <v>January</v>
      </c>
      <c r="I4715" s="92" t="str">
        <f t="shared" si="1139"/>
        <v/>
      </c>
      <c r="J4715" s="93" t="s">
        <v>1055</v>
      </c>
      <c r="L4715" s="86" t="str">
        <f t="shared" si="1151"/>
        <v>Pinebox Art Center [101 N. Haven St., Suite 102, Baltimore, MD]</v>
      </c>
      <c r="M4715" s="86">
        <f t="shared" si="1140"/>
        <v>0</v>
      </c>
      <c r="N4715" s="93" t="str">
        <f t="shared" si="1150"/>
        <v>Pinebox Art Center [101 N. Haven St., Suite 102, Baltimore, MD]</v>
      </c>
      <c r="O4715" s="94"/>
      <c r="S4715" s="95">
        <f t="shared" si="1141"/>
        <v>0</v>
      </c>
      <c r="T4715" s="86" t="str">
        <f t="shared" si="1142"/>
        <v/>
      </c>
      <c r="U4715" s="86" t="str">
        <f t="shared" si="1136"/>
        <v/>
      </c>
      <c r="V4715" s="95" t="str">
        <f t="shared" si="1143"/>
        <v/>
      </c>
      <c r="W4715" s="90" t="s">
        <v>221</v>
      </c>
      <c r="AE4715" s="92" t="str">
        <f t="shared" si="1144"/>
        <v/>
      </c>
      <c r="AF4715" s="96" t="str">
        <f t="shared" si="1145"/>
        <v>&lt;a name='19000100'&gt;&lt;b&gt;: 0 - Pinebox Art Center [101 N. Haven St., Suite 102, Baltimore, MD]&lt;/b&gt;&lt;/a&gt;&lt;br&gt;</v>
      </c>
      <c r="AG4715" s="97">
        <f t="shared" si="1146"/>
        <v>1900</v>
      </c>
      <c r="AH4715" s="97" t="str">
        <f t="shared" si="1147"/>
        <v>01</v>
      </c>
      <c r="AI4715" s="97" t="str">
        <f t="shared" si="1148"/>
        <v>00</v>
      </c>
      <c r="AJ4715" s="97" t="str">
        <f t="shared" si="1149"/>
        <v>19000100</v>
      </c>
    </row>
    <row r="4716" spans="1:36" ht="12" customHeight="1" x14ac:dyDescent="0.15">
      <c r="F4716" s="86" t="str">
        <f t="shared" si="1138"/>
        <v>Saturday</v>
      </c>
      <c r="G4716" s="91"/>
      <c r="H4716" s="92" t="str">
        <f>VLOOKUP(MONTH(G4716),VLOOKUP!$W$1:$X$24,2)</f>
        <v>January</v>
      </c>
      <c r="I4716" s="92" t="str">
        <f t="shared" si="1139"/>
        <v/>
      </c>
      <c r="J4716" s="93" t="s">
        <v>1470</v>
      </c>
      <c r="L4716" s="86" t="str">
        <f t="shared" si="1151"/>
        <v>Piola Restaurant [2208 14th St NW, WDC]</v>
      </c>
      <c r="M4716" s="86">
        <f t="shared" si="1140"/>
        <v>0</v>
      </c>
      <c r="N4716" s="93" t="str">
        <f t="shared" si="1150"/>
        <v>Piola Restaurant [2208 14th St NW, WDC]</v>
      </c>
      <c r="O4716" s="90"/>
      <c r="S4716" s="95">
        <f t="shared" si="1141"/>
        <v>0</v>
      </c>
      <c r="T4716" s="86" t="str">
        <f t="shared" si="1142"/>
        <v/>
      </c>
      <c r="U4716" s="86" t="str">
        <f t="shared" si="1136"/>
        <v/>
      </c>
      <c r="V4716" s="95" t="str">
        <f t="shared" si="1143"/>
        <v/>
      </c>
      <c r="AE4716" s="92" t="str">
        <f t="shared" si="1144"/>
        <v/>
      </c>
      <c r="AF4716" s="96" t="str">
        <f t="shared" si="1145"/>
        <v>&lt;a name='19000100'&gt;&lt;b&gt;: 0 - Piola Restaurant [2208 14th St NW, WDC]&lt;/b&gt;&lt;/a&gt;&lt;br&gt;</v>
      </c>
      <c r="AG4716" s="97">
        <f t="shared" si="1146"/>
        <v>1900</v>
      </c>
      <c r="AH4716" s="97" t="str">
        <f t="shared" si="1147"/>
        <v>01</v>
      </c>
      <c r="AI4716" s="97" t="str">
        <f t="shared" si="1148"/>
        <v>00</v>
      </c>
      <c r="AJ4716" s="97" t="str">
        <f t="shared" si="1149"/>
        <v>19000100</v>
      </c>
    </row>
    <row r="4717" spans="1:36" ht="12" customHeight="1" x14ac:dyDescent="0.15">
      <c r="F4717" s="86" t="str">
        <f t="shared" si="1138"/>
        <v>Saturday</v>
      </c>
      <c r="G4717" s="91"/>
      <c r="H4717" s="92" t="str">
        <f>VLOOKUP(MONTH(G4717),VLOOKUP!$W$1:$X$24,2)</f>
        <v>January</v>
      </c>
      <c r="I4717" s="92" t="str">
        <f t="shared" si="1139"/>
        <v/>
      </c>
      <c r="J4717" s="93" t="s">
        <v>1470</v>
      </c>
      <c r="L4717" s="86" t="str">
        <f t="shared" si="1151"/>
        <v>Piola Restaurant [2208 14th St NW, WDC]</v>
      </c>
      <c r="M4717" s="86">
        <f t="shared" si="1140"/>
        <v>0</v>
      </c>
      <c r="N4717" s="93" t="str">
        <f t="shared" si="1150"/>
        <v>Piola Restaurant [2208 14th St NW, WDC]</v>
      </c>
      <c r="O4717" s="90"/>
      <c r="S4717" s="95">
        <f t="shared" si="1141"/>
        <v>0</v>
      </c>
      <c r="T4717" s="86" t="str">
        <f t="shared" si="1142"/>
        <v/>
      </c>
      <c r="U4717" s="86" t="str">
        <f t="shared" si="1136"/>
        <v/>
      </c>
      <c r="V4717" s="95" t="str">
        <f t="shared" si="1143"/>
        <v/>
      </c>
      <c r="AE4717" s="92" t="str">
        <f t="shared" si="1144"/>
        <v/>
      </c>
      <c r="AF4717" s="96" t="str">
        <f t="shared" si="1145"/>
        <v>&lt;a name='19000100'&gt;&lt;b&gt;: 0 - Piola Restaurant [2208 14th St NW, WDC]&lt;/b&gt;&lt;/a&gt;&lt;br&gt;</v>
      </c>
      <c r="AG4717" s="97">
        <f t="shared" si="1146"/>
        <v>1900</v>
      </c>
      <c r="AH4717" s="97" t="str">
        <f t="shared" si="1147"/>
        <v>01</v>
      </c>
      <c r="AI4717" s="97" t="str">
        <f t="shared" si="1148"/>
        <v>00</v>
      </c>
      <c r="AJ4717" s="97" t="str">
        <f t="shared" si="1149"/>
        <v>19000100</v>
      </c>
    </row>
    <row r="4718" spans="1:36" ht="12" customHeight="1" x14ac:dyDescent="0.15">
      <c r="F4718" s="86" t="str">
        <f t="shared" si="1138"/>
        <v>Saturday</v>
      </c>
      <c r="G4718" s="91"/>
      <c r="H4718" s="92" t="str">
        <f>VLOOKUP(MONTH(G4718),VLOOKUP!$W$1:$X$24,2)</f>
        <v>January</v>
      </c>
      <c r="I4718" s="92" t="str">
        <f t="shared" si="1139"/>
        <v/>
      </c>
      <c r="J4718" s="93" t="s">
        <v>1470</v>
      </c>
      <c r="L4718" s="86" t="str">
        <f t="shared" si="1151"/>
        <v>Piola Restaurant [2208 14th St NW, WDC]</v>
      </c>
      <c r="M4718" s="86">
        <f t="shared" si="1140"/>
        <v>0</v>
      </c>
      <c r="N4718" s="93" t="str">
        <f t="shared" si="1150"/>
        <v>Piola Restaurant [2208 14th St NW, WDC]</v>
      </c>
      <c r="O4718" s="90"/>
      <c r="S4718" s="95">
        <f t="shared" si="1141"/>
        <v>0</v>
      </c>
      <c r="T4718" s="86" t="str">
        <f t="shared" si="1142"/>
        <v/>
      </c>
      <c r="U4718" s="86" t="str">
        <f t="shared" si="1136"/>
        <v/>
      </c>
      <c r="V4718" s="95" t="str">
        <f t="shared" si="1143"/>
        <v/>
      </c>
      <c r="AE4718" s="92" t="str">
        <f t="shared" si="1144"/>
        <v/>
      </c>
      <c r="AF4718" s="96" t="str">
        <f t="shared" si="1145"/>
        <v>&lt;a name='19000100'&gt;&lt;b&gt;: 0 - Piola Restaurant [2208 14th St NW, WDC]&lt;/b&gt;&lt;/a&gt;&lt;br&gt;</v>
      </c>
      <c r="AG4718" s="97">
        <f t="shared" si="1146"/>
        <v>1900</v>
      </c>
      <c r="AH4718" s="97" t="str">
        <f t="shared" si="1147"/>
        <v>01</v>
      </c>
      <c r="AI4718" s="97" t="str">
        <f t="shared" si="1148"/>
        <v>00</v>
      </c>
      <c r="AJ4718" s="97" t="str">
        <f t="shared" si="1149"/>
        <v>19000100</v>
      </c>
    </row>
    <row r="4719" spans="1:36" ht="12" customHeight="1" x14ac:dyDescent="0.15">
      <c r="F4719" s="86" t="str">
        <f t="shared" si="1138"/>
        <v>Saturday</v>
      </c>
      <c r="G4719" s="91"/>
      <c r="H4719" s="92" t="str">
        <f>VLOOKUP(MONTH(G4719),VLOOKUP!$W$1:$X$24,2)</f>
        <v>January</v>
      </c>
      <c r="I4719" s="92" t="str">
        <f t="shared" si="1139"/>
        <v/>
      </c>
      <c r="J4719" s="93" t="s">
        <v>1470</v>
      </c>
      <c r="L4719" s="86" t="str">
        <f t="shared" si="1151"/>
        <v>Piola Restaurant [2208 14th St NW, WDC]</v>
      </c>
      <c r="M4719" s="86">
        <f t="shared" si="1140"/>
        <v>0</v>
      </c>
      <c r="N4719" s="93" t="str">
        <f t="shared" si="1150"/>
        <v>Piola Restaurant [2208 14th St NW, WDC]</v>
      </c>
      <c r="O4719" s="90"/>
      <c r="S4719" s="95">
        <f t="shared" si="1141"/>
        <v>0</v>
      </c>
      <c r="T4719" s="86" t="str">
        <f t="shared" si="1142"/>
        <v/>
      </c>
      <c r="U4719" s="86" t="str">
        <f t="shared" si="1136"/>
        <v/>
      </c>
      <c r="V4719" s="95" t="str">
        <f t="shared" si="1143"/>
        <v/>
      </c>
      <c r="AE4719" s="92" t="str">
        <f t="shared" si="1144"/>
        <v/>
      </c>
      <c r="AF4719" s="96" t="str">
        <f t="shared" si="1145"/>
        <v>&lt;a name='19000100'&gt;&lt;b&gt;: 0 - Piola Restaurant [2208 14th St NW, WDC]&lt;/b&gt;&lt;/a&gt;&lt;br&gt;</v>
      </c>
      <c r="AG4719" s="97">
        <f t="shared" si="1146"/>
        <v>1900</v>
      </c>
      <c r="AH4719" s="97" t="str">
        <f t="shared" si="1147"/>
        <v>01</v>
      </c>
      <c r="AI4719" s="97" t="str">
        <f t="shared" si="1148"/>
        <v>00</v>
      </c>
      <c r="AJ4719" s="97" t="str">
        <f t="shared" si="1149"/>
        <v>19000100</v>
      </c>
    </row>
    <row r="4720" spans="1:36" ht="12" customHeight="1" x14ac:dyDescent="0.15">
      <c r="F4720" s="86" t="str">
        <f t="shared" si="1138"/>
        <v>Saturday</v>
      </c>
      <c r="G4720" s="91"/>
      <c r="H4720" s="92" t="str">
        <f>VLOOKUP(MONTH(G4720),VLOOKUP!$W$1:$X$24,2)</f>
        <v>January</v>
      </c>
      <c r="I4720" s="92" t="str">
        <f t="shared" si="1139"/>
        <v/>
      </c>
      <c r="J4720" s="93" t="s">
        <v>1470</v>
      </c>
      <c r="L4720" s="86" t="str">
        <f t="shared" si="1151"/>
        <v>Piola Restaurant [2208 14th St NW, WDC]</v>
      </c>
      <c r="M4720" s="86">
        <f t="shared" si="1140"/>
        <v>0</v>
      </c>
      <c r="N4720" s="93" t="str">
        <f t="shared" si="1150"/>
        <v>Piola Restaurant [2208 14th St NW, WDC]</v>
      </c>
      <c r="O4720" s="90"/>
      <c r="S4720" s="95">
        <f t="shared" si="1141"/>
        <v>0</v>
      </c>
      <c r="T4720" s="86" t="str">
        <f t="shared" si="1142"/>
        <v/>
      </c>
      <c r="U4720" s="86" t="str">
        <f t="shared" si="1136"/>
        <v/>
      </c>
      <c r="V4720" s="95" t="str">
        <f t="shared" si="1143"/>
        <v/>
      </c>
      <c r="AE4720" s="92" t="str">
        <f t="shared" si="1144"/>
        <v/>
      </c>
      <c r="AF4720" s="96" t="str">
        <f t="shared" si="1145"/>
        <v>&lt;a name='19000100'&gt;&lt;b&gt;: 0 - Piola Restaurant [2208 14th St NW, WDC]&lt;/b&gt;&lt;/a&gt;&lt;br&gt;</v>
      </c>
      <c r="AG4720" s="97">
        <f t="shared" si="1146"/>
        <v>1900</v>
      </c>
      <c r="AH4720" s="97" t="str">
        <f t="shared" si="1147"/>
        <v>01</v>
      </c>
      <c r="AI4720" s="97" t="str">
        <f t="shared" si="1148"/>
        <v>00</v>
      </c>
      <c r="AJ4720" s="97" t="str">
        <f t="shared" si="1149"/>
        <v>19000100</v>
      </c>
    </row>
    <row r="4721" spans="6:36" ht="12" customHeight="1" x14ac:dyDescent="0.15">
      <c r="F4721" s="86" t="str">
        <f t="shared" si="1138"/>
        <v>Saturday</v>
      </c>
      <c r="G4721" s="91"/>
      <c r="H4721" s="92" t="str">
        <f>VLOOKUP(MONTH(G4721),VLOOKUP!$W$1:$X$24,2)</f>
        <v>January</v>
      </c>
      <c r="I4721" s="92" t="str">
        <f t="shared" si="1139"/>
        <v/>
      </c>
      <c r="J4721" s="93" t="s">
        <v>1340</v>
      </c>
      <c r="L4721" s="86" t="str">
        <f t="shared" si="1151"/>
        <v>Piratz Tavern [8402 Georgia Ave, Silver Spring, MD]</v>
      </c>
      <c r="M4721" s="86">
        <f t="shared" si="1140"/>
        <v>0</v>
      </c>
      <c r="N4721" s="93" t="str">
        <f t="shared" si="1150"/>
        <v>Piratz Tavern [8402 Georgia Ave, Silver Spring, MD]</v>
      </c>
      <c r="O4721" s="90"/>
      <c r="S4721" s="95">
        <f t="shared" si="1141"/>
        <v>0</v>
      </c>
      <c r="T4721" s="86" t="str">
        <f t="shared" si="1142"/>
        <v/>
      </c>
      <c r="U4721" s="86" t="str">
        <f t="shared" ref="U4721:U4784" si="1152">IF(ISBLANK(G4721),"","&amp;#149; "&amp;IF(ISBLANK(C4721),"","&lt;S&gt;")&amp;I4721&amp;IF(ISBLANK(A4721),""," - &lt;a href='recommended.php#"&amp;AJ4721&amp;"'&gt;&lt;b&gt;&lt;em&gt;&lt;font color='#9C004D'&gt;RECOMMENDED&lt;/font&gt;&lt;/em&gt;&lt;/b&gt;&lt;/a&gt;")&amp;" - "&amp;M4721&amp;IF(ISBLANK(K4721),K4721," - &lt;b&gt;"&amp;K4721&amp;"&lt;/b&gt; ")&amp;IF(B4721="Sold Out"," - &lt;font color='#000099'&gt;&lt;b&gt;&lt;I&gt;sold out&lt;/I&gt;&lt;/b&gt;&lt;/font&gt;","")&amp;IF(ISBLANK(C4721),"","&lt;/S&gt; &lt;b&gt;"&amp;C4721&amp;"&lt;/b&gt;")&amp;"&lt;p&gt;")</f>
        <v/>
      </c>
      <c r="V4721" s="95" t="str">
        <f t="shared" si="1143"/>
        <v/>
      </c>
      <c r="W4721" s="90" t="s">
        <v>282</v>
      </c>
      <c r="AE4721" s="92" t="str">
        <f t="shared" si="1144"/>
        <v/>
      </c>
      <c r="AF4721" s="96" t="str">
        <f t="shared" si="1145"/>
        <v>&lt;a name='19000100'&gt;&lt;b&gt;: 0 - Piratz Tavern [8402 Georgia Ave, Silver Spring, MD]&lt;/b&gt;&lt;/a&gt;&lt;br&gt;</v>
      </c>
      <c r="AG4721" s="97">
        <f t="shared" si="1146"/>
        <v>1900</v>
      </c>
      <c r="AH4721" s="97" t="str">
        <f t="shared" si="1147"/>
        <v>01</v>
      </c>
      <c r="AI4721" s="97" t="str">
        <f t="shared" si="1148"/>
        <v>00</v>
      </c>
      <c r="AJ4721" s="97" t="str">
        <f t="shared" si="1149"/>
        <v>19000100</v>
      </c>
    </row>
    <row r="4722" spans="6:36" ht="12" customHeight="1" x14ac:dyDescent="0.15">
      <c r="F4722" s="86" t="str">
        <f t="shared" si="1138"/>
        <v>Saturday</v>
      </c>
      <c r="G4722" s="91"/>
      <c r="H4722" s="92" t="str">
        <f>VLOOKUP(MONTH(G4722),VLOOKUP!$W$1:$X$24,2)</f>
        <v>January</v>
      </c>
      <c r="I4722" s="92" t="str">
        <f t="shared" si="1139"/>
        <v/>
      </c>
      <c r="J4722" s="93" t="s">
        <v>1340</v>
      </c>
      <c r="L4722" s="86" t="str">
        <f t="shared" si="1151"/>
        <v>Piratz Tavern [8402 Georgia Ave, Silver Spring, MD]</v>
      </c>
      <c r="M4722" s="86">
        <f t="shared" si="1140"/>
        <v>0</v>
      </c>
      <c r="N4722" s="93" t="str">
        <f t="shared" si="1150"/>
        <v>Piratz Tavern [8402 Georgia Ave, Silver Spring, MD]</v>
      </c>
      <c r="O4722" s="90"/>
      <c r="S4722" s="95">
        <f t="shared" si="1141"/>
        <v>0</v>
      </c>
      <c r="T4722" s="86" t="str">
        <f t="shared" si="1142"/>
        <v/>
      </c>
      <c r="U4722" s="86" t="str">
        <f t="shared" si="1152"/>
        <v/>
      </c>
      <c r="V4722" s="95" t="str">
        <f t="shared" si="1143"/>
        <v/>
      </c>
      <c r="W4722" s="90" t="s">
        <v>282</v>
      </c>
      <c r="AE4722" s="92" t="str">
        <f t="shared" si="1144"/>
        <v/>
      </c>
      <c r="AF4722" s="96" t="str">
        <f t="shared" si="1145"/>
        <v>&lt;a name='19000100'&gt;&lt;b&gt;: 0 - Piratz Tavern [8402 Georgia Ave, Silver Spring, MD]&lt;/b&gt;&lt;/a&gt;&lt;br&gt;</v>
      </c>
      <c r="AG4722" s="97">
        <f t="shared" si="1146"/>
        <v>1900</v>
      </c>
      <c r="AH4722" s="97" t="str">
        <f t="shared" si="1147"/>
        <v>01</v>
      </c>
      <c r="AI4722" s="97" t="str">
        <f t="shared" si="1148"/>
        <v>00</v>
      </c>
      <c r="AJ4722" s="97" t="str">
        <f t="shared" si="1149"/>
        <v>19000100</v>
      </c>
    </row>
    <row r="4723" spans="6:36" ht="12" customHeight="1" x14ac:dyDescent="0.15">
      <c r="F4723" s="86" t="str">
        <f t="shared" si="1138"/>
        <v>Saturday</v>
      </c>
      <c r="G4723" s="91"/>
      <c r="H4723" s="92" t="str">
        <f>VLOOKUP(MONTH(G4723),VLOOKUP!$W$1:$X$24,2)</f>
        <v>January</v>
      </c>
      <c r="I4723" s="92" t="str">
        <f t="shared" si="1139"/>
        <v/>
      </c>
      <c r="J4723" s="93" t="s">
        <v>1340</v>
      </c>
      <c r="L4723" s="86" t="str">
        <f t="shared" si="1151"/>
        <v>Piratz Tavern [8402 Georgia Ave, Silver Spring, MD]</v>
      </c>
      <c r="M4723" s="86">
        <f t="shared" si="1140"/>
        <v>0</v>
      </c>
      <c r="N4723" s="93" t="str">
        <f t="shared" si="1150"/>
        <v>Piratz Tavern [8402 Georgia Ave, Silver Spring, MD]</v>
      </c>
      <c r="O4723" s="90"/>
      <c r="S4723" s="95">
        <f t="shared" si="1141"/>
        <v>0</v>
      </c>
      <c r="T4723" s="86" t="str">
        <f t="shared" si="1142"/>
        <v/>
      </c>
      <c r="U4723" s="86" t="str">
        <f t="shared" si="1152"/>
        <v/>
      </c>
      <c r="V4723" s="95" t="str">
        <f t="shared" si="1143"/>
        <v/>
      </c>
      <c r="W4723" s="90" t="s">
        <v>282</v>
      </c>
      <c r="AE4723" s="92" t="str">
        <f t="shared" si="1144"/>
        <v/>
      </c>
      <c r="AF4723" s="96" t="str">
        <f t="shared" si="1145"/>
        <v>&lt;a name='19000100'&gt;&lt;b&gt;: 0 - Piratz Tavern [8402 Georgia Ave, Silver Spring, MD]&lt;/b&gt;&lt;/a&gt;&lt;br&gt;</v>
      </c>
      <c r="AG4723" s="97">
        <f t="shared" si="1146"/>
        <v>1900</v>
      </c>
      <c r="AH4723" s="97" t="str">
        <f t="shared" si="1147"/>
        <v>01</v>
      </c>
      <c r="AI4723" s="97" t="str">
        <f t="shared" si="1148"/>
        <v>00</v>
      </c>
      <c r="AJ4723" s="97" t="str">
        <f t="shared" si="1149"/>
        <v>19000100</v>
      </c>
    </row>
    <row r="4724" spans="6:36" ht="12" customHeight="1" x14ac:dyDescent="0.15">
      <c r="F4724" s="86" t="str">
        <f t="shared" si="1138"/>
        <v>Saturday</v>
      </c>
      <c r="G4724" s="91"/>
      <c r="H4724" s="92" t="str">
        <f>VLOOKUP(MONTH(G4724),VLOOKUP!$W$1:$X$24,2)</f>
        <v>January</v>
      </c>
      <c r="I4724" s="92" t="str">
        <f t="shared" si="1139"/>
        <v/>
      </c>
      <c r="J4724" s="93" t="s">
        <v>1751</v>
      </c>
      <c r="L4724" s="86" t="str">
        <f t="shared" si="1151"/>
        <v>Piss Asylum [Baltimore DIY space]</v>
      </c>
      <c r="M4724" s="86">
        <f t="shared" si="1140"/>
        <v>0</v>
      </c>
      <c r="N4724" s="93" t="str">
        <f t="shared" si="1150"/>
        <v>Piss Asylum [Baltimore DIY space]</v>
      </c>
      <c r="O4724" s="90"/>
      <c r="S4724" s="95">
        <f t="shared" si="1141"/>
        <v>0</v>
      </c>
      <c r="T4724" s="86" t="str">
        <f t="shared" si="1142"/>
        <v/>
      </c>
      <c r="U4724" s="86" t="str">
        <f t="shared" si="1152"/>
        <v/>
      </c>
      <c r="V4724" s="95" t="str">
        <f t="shared" si="1143"/>
        <v/>
      </c>
      <c r="W4724" s="90" t="s">
        <v>282</v>
      </c>
      <c r="AE4724" s="92" t="str">
        <f t="shared" si="1144"/>
        <v/>
      </c>
      <c r="AF4724" s="96" t="str">
        <f t="shared" si="1145"/>
        <v>&lt;a name='19000100'&gt;&lt;b&gt;: 0 - Piss Asylum [Baltimore DIY space]&lt;/b&gt;&lt;/a&gt;&lt;br&gt;</v>
      </c>
      <c r="AG4724" s="97">
        <f t="shared" si="1146"/>
        <v>1900</v>
      </c>
      <c r="AH4724" s="97" t="str">
        <f t="shared" si="1147"/>
        <v>01</v>
      </c>
      <c r="AI4724" s="97" t="str">
        <f t="shared" si="1148"/>
        <v>00</v>
      </c>
      <c r="AJ4724" s="97" t="str">
        <f t="shared" si="1149"/>
        <v>19000100</v>
      </c>
    </row>
    <row r="4725" spans="6:36" ht="12" customHeight="1" x14ac:dyDescent="0.15">
      <c r="F4725" s="86" t="str">
        <f t="shared" si="1138"/>
        <v>Saturday</v>
      </c>
      <c r="G4725" s="91"/>
      <c r="H4725" s="92" t="str">
        <f>VLOOKUP(MONTH(G4725),VLOOKUP!$W$1:$X$24,2)</f>
        <v>January</v>
      </c>
      <c r="I4725" s="92" t="str">
        <f t="shared" si="1139"/>
        <v/>
      </c>
      <c r="J4725" s="93" t="s">
        <v>1751</v>
      </c>
      <c r="L4725" s="86" t="str">
        <f t="shared" si="1151"/>
        <v>Piss Asylum [Baltimore DIY space]</v>
      </c>
      <c r="M4725" s="86">
        <f t="shared" si="1140"/>
        <v>0</v>
      </c>
      <c r="N4725" s="93" t="str">
        <f t="shared" si="1150"/>
        <v>Piss Asylum [Baltimore DIY space]</v>
      </c>
      <c r="O4725" s="90"/>
      <c r="S4725" s="95">
        <f t="shared" si="1141"/>
        <v>0</v>
      </c>
      <c r="T4725" s="86" t="str">
        <f t="shared" si="1142"/>
        <v/>
      </c>
      <c r="U4725" s="86" t="str">
        <f t="shared" si="1152"/>
        <v/>
      </c>
      <c r="V4725" s="95" t="str">
        <f t="shared" si="1143"/>
        <v/>
      </c>
      <c r="W4725" s="90" t="s">
        <v>282</v>
      </c>
      <c r="AE4725" s="92" t="str">
        <f t="shared" si="1144"/>
        <v/>
      </c>
      <c r="AF4725" s="96" t="str">
        <f t="shared" si="1145"/>
        <v>&lt;a name='19000100'&gt;&lt;b&gt;: 0 - Piss Asylum [Baltimore DIY space]&lt;/b&gt;&lt;/a&gt;&lt;br&gt;</v>
      </c>
      <c r="AG4725" s="97">
        <f t="shared" si="1146"/>
        <v>1900</v>
      </c>
      <c r="AH4725" s="97" t="str">
        <f t="shared" si="1147"/>
        <v>01</v>
      </c>
      <c r="AI4725" s="97" t="str">
        <f t="shared" si="1148"/>
        <v>00</v>
      </c>
      <c r="AJ4725" s="97" t="str">
        <f t="shared" si="1149"/>
        <v>19000100</v>
      </c>
    </row>
    <row r="4726" spans="6:36" ht="12" customHeight="1" x14ac:dyDescent="0.15">
      <c r="F4726" s="86" t="str">
        <f t="shared" si="1138"/>
        <v>Saturday</v>
      </c>
      <c r="G4726" s="91"/>
      <c r="H4726" s="92" t="str">
        <f>VLOOKUP(MONTH(G4726),VLOOKUP!$W$1:$X$24,2)</f>
        <v>January</v>
      </c>
      <c r="I4726" s="92" t="str">
        <f t="shared" si="1139"/>
        <v/>
      </c>
      <c r="J4726" s="93" t="s">
        <v>1751</v>
      </c>
      <c r="L4726" s="86" t="str">
        <f t="shared" si="1151"/>
        <v>Piss Asylum [Baltimore DIY space]</v>
      </c>
      <c r="M4726" s="86">
        <f t="shared" si="1140"/>
        <v>0</v>
      </c>
      <c r="N4726" s="93" t="str">
        <f t="shared" si="1150"/>
        <v>Piss Asylum [Baltimore DIY space]</v>
      </c>
      <c r="O4726" s="90"/>
      <c r="S4726" s="95">
        <f t="shared" si="1141"/>
        <v>0</v>
      </c>
      <c r="T4726" s="86" t="str">
        <f t="shared" si="1142"/>
        <v/>
      </c>
      <c r="U4726" s="86" t="str">
        <f t="shared" si="1152"/>
        <v/>
      </c>
      <c r="V4726" s="95" t="str">
        <f t="shared" si="1143"/>
        <v/>
      </c>
      <c r="W4726" s="90" t="s">
        <v>282</v>
      </c>
      <c r="AE4726" s="92" t="str">
        <f t="shared" si="1144"/>
        <v/>
      </c>
      <c r="AF4726" s="96" t="str">
        <f t="shared" si="1145"/>
        <v>&lt;a name='19000100'&gt;&lt;b&gt;: 0 - Piss Asylum [Baltimore DIY space]&lt;/b&gt;&lt;/a&gt;&lt;br&gt;</v>
      </c>
      <c r="AG4726" s="97">
        <f t="shared" si="1146"/>
        <v>1900</v>
      </c>
      <c r="AH4726" s="97" t="str">
        <f t="shared" si="1147"/>
        <v>01</v>
      </c>
      <c r="AI4726" s="97" t="str">
        <f t="shared" si="1148"/>
        <v>00</v>
      </c>
      <c r="AJ4726" s="97" t="str">
        <f t="shared" si="1149"/>
        <v>19000100</v>
      </c>
    </row>
    <row r="4727" spans="6:36" ht="12" customHeight="1" x14ac:dyDescent="0.15">
      <c r="F4727" s="86" t="str">
        <f t="shared" si="1138"/>
        <v>Saturday</v>
      </c>
      <c r="G4727" s="91"/>
      <c r="H4727" s="92" t="str">
        <f>VLOOKUP(MONTH(G4727),VLOOKUP!$W$1:$X$24,2)</f>
        <v>January</v>
      </c>
      <c r="I4727" s="92" t="str">
        <f t="shared" si="1139"/>
        <v/>
      </c>
      <c r="J4727" s="93" t="s">
        <v>1751</v>
      </c>
      <c r="L4727" s="86" t="str">
        <f t="shared" si="1151"/>
        <v>Piss Asylum [Baltimore DIY space]</v>
      </c>
      <c r="M4727" s="86">
        <f t="shared" si="1140"/>
        <v>0</v>
      </c>
      <c r="N4727" s="93" t="str">
        <f t="shared" si="1150"/>
        <v>Piss Asylum [Baltimore DIY space]</v>
      </c>
      <c r="O4727" s="90"/>
      <c r="S4727" s="95">
        <f t="shared" si="1141"/>
        <v>0</v>
      </c>
      <c r="T4727" s="86" t="str">
        <f t="shared" si="1142"/>
        <v/>
      </c>
      <c r="U4727" s="86" t="str">
        <f t="shared" si="1152"/>
        <v/>
      </c>
      <c r="V4727" s="95" t="str">
        <f t="shared" si="1143"/>
        <v/>
      </c>
      <c r="W4727" s="90" t="s">
        <v>282</v>
      </c>
      <c r="AE4727" s="92" t="str">
        <f t="shared" si="1144"/>
        <v/>
      </c>
      <c r="AF4727" s="96" t="str">
        <f t="shared" si="1145"/>
        <v>&lt;a name='19000100'&gt;&lt;b&gt;: 0 - Piss Asylum [Baltimore DIY space]&lt;/b&gt;&lt;/a&gt;&lt;br&gt;</v>
      </c>
      <c r="AG4727" s="97">
        <f t="shared" si="1146"/>
        <v>1900</v>
      </c>
      <c r="AH4727" s="97" t="str">
        <f t="shared" si="1147"/>
        <v>01</v>
      </c>
      <c r="AI4727" s="97" t="str">
        <f t="shared" si="1148"/>
        <v>00</v>
      </c>
      <c r="AJ4727" s="97" t="str">
        <f t="shared" si="1149"/>
        <v>19000100</v>
      </c>
    </row>
    <row r="4728" spans="6:36" ht="12" customHeight="1" x14ac:dyDescent="0.15">
      <c r="F4728" s="86" t="str">
        <f t="shared" si="1138"/>
        <v>Saturday</v>
      </c>
      <c r="G4728" s="91"/>
      <c r="H4728" s="92" t="str">
        <f>VLOOKUP(MONTH(G4728),VLOOKUP!$W$1:$X$24,2)</f>
        <v>January</v>
      </c>
      <c r="I4728" s="92" t="str">
        <f t="shared" si="1139"/>
        <v/>
      </c>
      <c r="J4728" s="93" t="s">
        <v>1751</v>
      </c>
      <c r="L4728" s="86" t="str">
        <f t="shared" si="1151"/>
        <v>Piss Asylum [Baltimore DIY space]</v>
      </c>
      <c r="M4728" s="86">
        <f t="shared" si="1140"/>
        <v>0</v>
      </c>
      <c r="N4728" s="93" t="str">
        <f t="shared" si="1150"/>
        <v>Piss Asylum [Baltimore DIY space]</v>
      </c>
      <c r="O4728" s="90"/>
      <c r="S4728" s="95">
        <f t="shared" si="1141"/>
        <v>0</v>
      </c>
      <c r="T4728" s="86" t="str">
        <f t="shared" si="1142"/>
        <v/>
      </c>
      <c r="U4728" s="86" t="str">
        <f t="shared" si="1152"/>
        <v/>
      </c>
      <c r="V4728" s="95" t="str">
        <f t="shared" si="1143"/>
        <v/>
      </c>
      <c r="W4728" s="90" t="s">
        <v>282</v>
      </c>
      <c r="AE4728" s="92" t="str">
        <f t="shared" si="1144"/>
        <v/>
      </c>
      <c r="AF4728" s="96" t="str">
        <f t="shared" si="1145"/>
        <v>&lt;a name='19000100'&gt;&lt;b&gt;: 0 - Piss Asylum [Baltimore DIY space]&lt;/b&gt;&lt;/a&gt;&lt;br&gt;</v>
      </c>
      <c r="AG4728" s="97">
        <f t="shared" si="1146"/>
        <v>1900</v>
      </c>
      <c r="AH4728" s="97" t="str">
        <f t="shared" si="1147"/>
        <v>01</v>
      </c>
      <c r="AI4728" s="97" t="str">
        <f t="shared" si="1148"/>
        <v>00</v>
      </c>
      <c r="AJ4728" s="97" t="str">
        <f t="shared" si="1149"/>
        <v>19000100</v>
      </c>
    </row>
    <row r="4729" spans="6:36" ht="12" customHeight="1" x14ac:dyDescent="0.15">
      <c r="F4729" s="86" t="str">
        <f t="shared" si="1138"/>
        <v>Saturday</v>
      </c>
      <c r="G4729" s="91"/>
      <c r="H4729" s="92" t="str">
        <f>VLOOKUP(MONTH(G4729),VLOOKUP!$W$1:$X$24,2)</f>
        <v>January</v>
      </c>
      <c r="I4729" s="92" t="str">
        <f t="shared" si="1139"/>
        <v/>
      </c>
      <c r="J4729" s="93" t="s">
        <v>1751</v>
      </c>
      <c r="L4729" s="86" t="str">
        <f t="shared" si="1151"/>
        <v>Piss Asylum [Baltimore DIY space]</v>
      </c>
      <c r="M4729" s="86">
        <f t="shared" si="1140"/>
        <v>0</v>
      </c>
      <c r="N4729" s="93" t="str">
        <f t="shared" si="1150"/>
        <v>Piss Asylum [Baltimore DIY space]</v>
      </c>
      <c r="O4729" s="90"/>
      <c r="S4729" s="95">
        <f t="shared" si="1141"/>
        <v>0</v>
      </c>
      <c r="T4729" s="86" t="str">
        <f t="shared" si="1142"/>
        <v/>
      </c>
      <c r="U4729" s="86" t="str">
        <f t="shared" si="1152"/>
        <v/>
      </c>
      <c r="V4729" s="95" t="str">
        <f t="shared" si="1143"/>
        <v/>
      </c>
      <c r="W4729" s="90" t="s">
        <v>282</v>
      </c>
      <c r="AE4729" s="92" t="str">
        <f t="shared" si="1144"/>
        <v/>
      </c>
      <c r="AF4729" s="96" t="str">
        <f t="shared" si="1145"/>
        <v>&lt;a name='19000100'&gt;&lt;b&gt;: 0 - Piss Asylum [Baltimore DIY space]&lt;/b&gt;&lt;/a&gt;&lt;br&gt;</v>
      </c>
      <c r="AG4729" s="97">
        <f t="shared" si="1146"/>
        <v>1900</v>
      </c>
      <c r="AH4729" s="97" t="str">
        <f t="shared" si="1147"/>
        <v>01</v>
      </c>
      <c r="AI4729" s="97" t="str">
        <f t="shared" si="1148"/>
        <v>00</v>
      </c>
      <c r="AJ4729" s="97" t="str">
        <f t="shared" si="1149"/>
        <v>19000100</v>
      </c>
    </row>
    <row r="4730" spans="6:36" ht="12" customHeight="1" x14ac:dyDescent="0.15">
      <c r="F4730" s="86" t="str">
        <f t="shared" si="1138"/>
        <v>Saturday</v>
      </c>
      <c r="H4730" s="92" t="str">
        <f>VLOOKUP(MONTH(G4730),VLOOKUP!$W$1:$X$24,2)</f>
        <v>January</v>
      </c>
      <c r="I4730" s="92" t="str">
        <f t="shared" si="1139"/>
        <v/>
      </c>
      <c r="J4730" s="93" t="s">
        <v>780</v>
      </c>
      <c r="L4730" s="86" t="str">
        <f t="shared" si="1151"/>
        <v>Piss Den [8917 Vernon View Dr, Alexandria, VA]</v>
      </c>
      <c r="M4730" s="86">
        <f t="shared" si="1140"/>
        <v>0</v>
      </c>
      <c r="N4730" s="93" t="str">
        <f t="shared" si="1150"/>
        <v>Piss Den [8917 Vernon View Dr, Alexandria, VA]</v>
      </c>
      <c r="O4730" s="94"/>
      <c r="S4730" s="95">
        <f t="shared" si="1141"/>
        <v>0</v>
      </c>
      <c r="T4730" s="86" t="str">
        <f t="shared" si="1142"/>
        <v/>
      </c>
      <c r="U4730" s="86" t="str">
        <f t="shared" si="1152"/>
        <v/>
      </c>
      <c r="V4730" s="95" t="str">
        <f t="shared" si="1143"/>
        <v/>
      </c>
      <c r="W4730" s="90" t="s">
        <v>221</v>
      </c>
      <c r="AE4730" s="92" t="str">
        <f t="shared" si="1144"/>
        <v/>
      </c>
      <c r="AF4730" s="96" t="str">
        <f t="shared" si="1145"/>
        <v>&lt;a name='19000100'&gt;&lt;b&gt;: 0 - Piss Den [8917 Vernon View Dr, Alexandria, VA]&lt;/b&gt;&lt;/a&gt;&lt;br&gt;</v>
      </c>
      <c r="AG4730" s="97">
        <f t="shared" si="1146"/>
        <v>1900</v>
      </c>
      <c r="AH4730" s="97" t="str">
        <f t="shared" si="1147"/>
        <v>01</v>
      </c>
      <c r="AI4730" s="97" t="str">
        <f t="shared" si="1148"/>
        <v>00</v>
      </c>
      <c r="AJ4730" s="97" t="str">
        <f t="shared" si="1149"/>
        <v>19000100</v>
      </c>
    </row>
    <row r="4731" spans="6:36" ht="12" customHeight="1" x14ac:dyDescent="0.15">
      <c r="F4731" s="86" t="str">
        <f t="shared" si="1138"/>
        <v>Saturday</v>
      </c>
      <c r="H4731" s="92" t="str">
        <f>VLOOKUP(MONTH(G4731),VLOOKUP!$W$1:$X$24,2)</f>
        <v>January</v>
      </c>
      <c r="I4731" s="92" t="str">
        <f t="shared" si="1139"/>
        <v/>
      </c>
      <c r="J4731" s="93" t="s">
        <v>780</v>
      </c>
      <c r="L4731" s="86" t="str">
        <f t="shared" si="1151"/>
        <v>Piss Den [8917 Vernon View Dr, Alexandria, VA]</v>
      </c>
      <c r="M4731" s="86">
        <f t="shared" si="1140"/>
        <v>0</v>
      </c>
      <c r="N4731" s="93" t="str">
        <f t="shared" si="1150"/>
        <v>Piss Den [8917 Vernon View Dr, Alexandria, VA]</v>
      </c>
      <c r="O4731" s="94"/>
      <c r="S4731" s="95">
        <f t="shared" si="1141"/>
        <v>0</v>
      </c>
      <c r="T4731" s="86" t="str">
        <f t="shared" si="1142"/>
        <v/>
      </c>
      <c r="U4731" s="86" t="str">
        <f t="shared" si="1152"/>
        <v/>
      </c>
      <c r="V4731" s="95" t="str">
        <f t="shared" si="1143"/>
        <v/>
      </c>
      <c r="W4731" s="90" t="s">
        <v>221</v>
      </c>
      <c r="AE4731" s="92" t="str">
        <f t="shared" si="1144"/>
        <v/>
      </c>
      <c r="AF4731" s="96" t="str">
        <f t="shared" si="1145"/>
        <v>&lt;a name='19000100'&gt;&lt;b&gt;: 0 - Piss Den [8917 Vernon View Dr, Alexandria, VA]&lt;/b&gt;&lt;/a&gt;&lt;br&gt;</v>
      </c>
      <c r="AG4731" s="97">
        <f t="shared" si="1146"/>
        <v>1900</v>
      </c>
      <c r="AH4731" s="97" t="str">
        <f t="shared" si="1147"/>
        <v>01</v>
      </c>
      <c r="AI4731" s="97" t="str">
        <f t="shared" si="1148"/>
        <v>00</v>
      </c>
      <c r="AJ4731" s="97" t="str">
        <f t="shared" si="1149"/>
        <v>19000100</v>
      </c>
    </row>
    <row r="4732" spans="6:36" ht="12" customHeight="1" x14ac:dyDescent="0.15">
      <c r="F4732" s="86" t="str">
        <f t="shared" si="1138"/>
        <v>Saturday</v>
      </c>
      <c r="H4732" s="92" t="str">
        <f>VLOOKUP(MONTH(G4732),VLOOKUP!$W$1:$X$24,2)</f>
        <v>January</v>
      </c>
      <c r="I4732" s="92" t="str">
        <f t="shared" si="1139"/>
        <v/>
      </c>
      <c r="J4732" s="93" t="s">
        <v>780</v>
      </c>
      <c r="L4732" s="86" t="str">
        <f t="shared" si="1151"/>
        <v>Piss Den [8917 Vernon View Dr, Alexandria, VA]</v>
      </c>
      <c r="M4732" s="86">
        <f t="shared" si="1140"/>
        <v>0</v>
      </c>
      <c r="N4732" s="93" t="str">
        <f t="shared" ref="N4732:N4763" si="1153">J4732</f>
        <v>Piss Den [8917 Vernon View Dr, Alexandria, VA]</v>
      </c>
      <c r="O4732" s="94"/>
      <c r="S4732" s="95">
        <f t="shared" si="1141"/>
        <v>0</v>
      </c>
      <c r="T4732" s="86" t="str">
        <f t="shared" si="1142"/>
        <v/>
      </c>
      <c r="U4732" s="86" t="str">
        <f t="shared" si="1152"/>
        <v/>
      </c>
      <c r="V4732" s="95" t="str">
        <f t="shared" si="1143"/>
        <v/>
      </c>
      <c r="W4732" s="90" t="s">
        <v>221</v>
      </c>
      <c r="AE4732" s="92" t="str">
        <f t="shared" si="1144"/>
        <v/>
      </c>
      <c r="AF4732" s="96" t="str">
        <f t="shared" si="1145"/>
        <v>&lt;a name='19000100'&gt;&lt;b&gt;: 0 - Piss Den [8917 Vernon View Dr, Alexandria, VA]&lt;/b&gt;&lt;/a&gt;&lt;br&gt;</v>
      </c>
      <c r="AG4732" s="97">
        <f t="shared" si="1146"/>
        <v>1900</v>
      </c>
      <c r="AH4732" s="97" t="str">
        <f t="shared" si="1147"/>
        <v>01</v>
      </c>
      <c r="AI4732" s="97" t="str">
        <f t="shared" si="1148"/>
        <v>00</v>
      </c>
      <c r="AJ4732" s="97" t="str">
        <f t="shared" si="1149"/>
        <v>19000100</v>
      </c>
    </row>
    <row r="4733" spans="6:36" ht="12" customHeight="1" x14ac:dyDescent="0.15">
      <c r="F4733" s="86" t="str">
        <f t="shared" si="1138"/>
        <v>Saturday</v>
      </c>
      <c r="H4733" s="92" t="str">
        <f>VLOOKUP(MONTH(G4733),VLOOKUP!$W$1:$X$24,2)</f>
        <v>January</v>
      </c>
      <c r="I4733" s="92" t="str">
        <f t="shared" si="1139"/>
        <v/>
      </c>
      <c r="J4733" s="93" t="s">
        <v>780</v>
      </c>
      <c r="L4733" s="86" t="str">
        <f t="shared" si="1151"/>
        <v>Piss Den [8917 Vernon View Dr, Alexandria, VA]</v>
      </c>
      <c r="M4733" s="86">
        <f t="shared" si="1140"/>
        <v>0</v>
      </c>
      <c r="N4733" s="93" t="str">
        <f t="shared" si="1153"/>
        <v>Piss Den [8917 Vernon View Dr, Alexandria, VA]</v>
      </c>
      <c r="O4733" s="94"/>
      <c r="S4733" s="95">
        <f t="shared" si="1141"/>
        <v>0</v>
      </c>
      <c r="T4733" s="86" t="str">
        <f t="shared" si="1142"/>
        <v/>
      </c>
      <c r="U4733" s="86" t="str">
        <f t="shared" si="1152"/>
        <v/>
      </c>
      <c r="V4733" s="95" t="str">
        <f t="shared" si="1143"/>
        <v/>
      </c>
      <c r="W4733" s="90" t="s">
        <v>221</v>
      </c>
      <c r="AE4733" s="92" t="str">
        <f t="shared" si="1144"/>
        <v/>
      </c>
      <c r="AF4733" s="96" t="str">
        <f t="shared" si="1145"/>
        <v>&lt;a name='19000100'&gt;&lt;b&gt;: 0 - Piss Den [8917 Vernon View Dr, Alexandria, VA]&lt;/b&gt;&lt;/a&gt;&lt;br&gt;</v>
      </c>
      <c r="AG4733" s="97">
        <f t="shared" si="1146"/>
        <v>1900</v>
      </c>
      <c r="AH4733" s="97" t="str">
        <f t="shared" si="1147"/>
        <v>01</v>
      </c>
      <c r="AI4733" s="97" t="str">
        <f t="shared" si="1148"/>
        <v>00</v>
      </c>
      <c r="AJ4733" s="97" t="str">
        <f t="shared" si="1149"/>
        <v>19000100</v>
      </c>
    </row>
    <row r="4734" spans="6:36" ht="12" customHeight="1" x14ac:dyDescent="0.15">
      <c r="F4734" s="86" t="str">
        <f t="shared" si="1138"/>
        <v>Saturday</v>
      </c>
      <c r="G4734" s="91"/>
      <c r="H4734" s="92" t="str">
        <f>VLOOKUP(MONTH(G4734),VLOOKUP!$W$1:$X$24,2)</f>
        <v>January</v>
      </c>
      <c r="I4734" s="92" t="str">
        <f t="shared" si="1139"/>
        <v/>
      </c>
      <c r="J4734" s="93" t="s">
        <v>1721</v>
      </c>
      <c r="L4734" s="86" t="str">
        <f t="shared" si="1151"/>
        <v>Playground [DIY space in College Park, MD]</v>
      </c>
      <c r="M4734" s="86">
        <f t="shared" si="1140"/>
        <v>0</v>
      </c>
      <c r="N4734" s="93" t="str">
        <f t="shared" si="1153"/>
        <v>Playground [DIY space in College Park, MD]</v>
      </c>
      <c r="O4734" s="90"/>
      <c r="S4734" s="95">
        <f t="shared" si="1141"/>
        <v>0</v>
      </c>
      <c r="T4734" s="86" t="str">
        <f t="shared" si="1142"/>
        <v/>
      </c>
      <c r="U4734" s="86" t="str">
        <f t="shared" si="1152"/>
        <v/>
      </c>
      <c r="V4734" s="95" t="str">
        <f t="shared" si="1143"/>
        <v/>
      </c>
      <c r="AE4734" s="92" t="str">
        <f t="shared" si="1144"/>
        <v/>
      </c>
      <c r="AF4734" s="96" t="str">
        <f t="shared" si="1145"/>
        <v>&lt;a name='19000100'&gt;&lt;b&gt;: 0 - Playground [DIY space in College Park, MD]&lt;/b&gt;&lt;/a&gt;&lt;br&gt;</v>
      </c>
      <c r="AG4734" s="97">
        <f t="shared" si="1146"/>
        <v>1900</v>
      </c>
      <c r="AH4734" s="97" t="str">
        <f t="shared" si="1147"/>
        <v>01</v>
      </c>
      <c r="AI4734" s="97" t="str">
        <f t="shared" si="1148"/>
        <v>00</v>
      </c>
      <c r="AJ4734" s="97" t="str">
        <f t="shared" si="1149"/>
        <v>19000100</v>
      </c>
    </row>
    <row r="4735" spans="6:36" ht="12" customHeight="1" x14ac:dyDescent="0.15">
      <c r="F4735" s="86" t="str">
        <f t="shared" si="1138"/>
        <v>Saturday</v>
      </c>
      <c r="G4735" s="91"/>
      <c r="H4735" s="92" t="str">
        <f>VLOOKUP(MONTH(G4735),VLOOKUP!$W$1:$X$24,2)</f>
        <v>January</v>
      </c>
      <c r="I4735" s="92" t="str">
        <f t="shared" si="1139"/>
        <v/>
      </c>
      <c r="J4735" s="93" t="s">
        <v>1721</v>
      </c>
      <c r="L4735" s="86" t="str">
        <f t="shared" si="1151"/>
        <v>Playground [DIY space in College Park, MD]</v>
      </c>
      <c r="M4735" s="86">
        <f t="shared" si="1140"/>
        <v>0</v>
      </c>
      <c r="N4735" s="93" t="str">
        <f t="shared" si="1153"/>
        <v>Playground [DIY space in College Park, MD]</v>
      </c>
      <c r="O4735" s="90"/>
      <c r="S4735" s="95">
        <f t="shared" si="1141"/>
        <v>0</v>
      </c>
      <c r="T4735" s="86" t="str">
        <f t="shared" si="1142"/>
        <v/>
      </c>
      <c r="U4735" s="86" t="str">
        <f t="shared" si="1152"/>
        <v/>
      </c>
      <c r="V4735" s="95" t="str">
        <f t="shared" si="1143"/>
        <v/>
      </c>
      <c r="AE4735" s="92" t="str">
        <f t="shared" si="1144"/>
        <v/>
      </c>
      <c r="AF4735" s="96" t="str">
        <f t="shared" si="1145"/>
        <v>&lt;a name='19000100'&gt;&lt;b&gt;: 0 - Playground [DIY space in College Park, MD]&lt;/b&gt;&lt;/a&gt;&lt;br&gt;</v>
      </c>
      <c r="AG4735" s="97">
        <f t="shared" si="1146"/>
        <v>1900</v>
      </c>
      <c r="AH4735" s="97" t="str">
        <f t="shared" si="1147"/>
        <v>01</v>
      </c>
      <c r="AI4735" s="97" t="str">
        <f t="shared" si="1148"/>
        <v>00</v>
      </c>
      <c r="AJ4735" s="97" t="str">
        <f t="shared" si="1149"/>
        <v>19000100</v>
      </c>
    </row>
    <row r="4736" spans="6:36" ht="12" customHeight="1" x14ac:dyDescent="0.15">
      <c r="F4736" s="86" t="str">
        <f t="shared" si="1138"/>
        <v>Saturday</v>
      </c>
      <c r="G4736" s="91"/>
      <c r="H4736" s="92" t="str">
        <f>VLOOKUP(MONTH(G4736),VLOOKUP!$W$1:$X$24,2)</f>
        <v>January</v>
      </c>
      <c r="I4736" s="92" t="str">
        <f t="shared" si="1139"/>
        <v/>
      </c>
      <c r="J4736" s="93" t="s">
        <v>1721</v>
      </c>
      <c r="L4736" s="86" t="str">
        <f t="shared" si="1151"/>
        <v>Playground [DIY space in College Park, MD]</v>
      </c>
      <c r="M4736" s="86">
        <f t="shared" si="1140"/>
        <v>0</v>
      </c>
      <c r="N4736" s="93" t="str">
        <f t="shared" si="1153"/>
        <v>Playground [DIY space in College Park, MD]</v>
      </c>
      <c r="O4736" s="90"/>
      <c r="S4736" s="95">
        <f t="shared" si="1141"/>
        <v>0</v>
      </c>
      <c r="T4736" s="86" t="str">
        <f t="shared" si="1142"/>
        <v/>
      </c>
      <c r="U4736" s="86" t="str">
        <f t="shared" si="1152"/>
        <v/>
      </c>
      <c r="V4736" s="95" t="str">
        <f t="shared" si="1143"/>
        <v/>
      </c>
      <c r="AE4736" s="92" t="str">
        <f t="shared" si="1144"/>
        <v/>
      </c>
      <c r="AF4736" s="96" t="str">
        <f t="shared" si="1145"/>
        <v>&lt;a name='19000100'&gt;&lt;b&gt;: 0 - Playground [DIY space in College Park, MD]&lt;/b&gt;&lt;/a&gt;&lt;br&gt;</v>
      </c>
      <c r="AG4736" s="97">
        <f t="shared" si="1146"/>
        <v>1900</v>
      </c>
      <c r="AH4736" s="97" t="str">
        <f t="shared" si="1147"/>
        <v>01</v>
      </c>
      <c r="AI4736" s="97" t="str">
        <f t="shared" si="1148"/>
        <v>00</v>
      </c>
      <c r="AJ4736" s="97" t="str">
        <f t="shared" si="1149"/>
        <v>19000100</v>
      </c>
    </row>
    <row r="4737" spans="6:36" ht="12" customHeight="1" x14ac:dyDescent="0.15">
      <c r="F4737" s="86" t="str">
        <f t="shared" si="1138"/>
        <v>Saturday</v>
      </c>
      <c r="G4737" s="91"/>
      <c r="H4737" s="92" t="str">
        <f>VLOOKUP(MONTH(G4737),VLOOKUP!$W$1:$X$24,2)</f>
        <v>January</v>
      </c>
      <c r="I4737" s="92" t="str">
        <f t="shared" si="1139"/>
        <v/>
      </c>
      <c r="J4737" s="93" t="s">
        <v>1721</v>
      </c>
      <c r="L4737" s="86" t="str">
        <f t="shared" si="1151"/>
        <v>Playground [DIY space in College Park, MD]</v>
      </c>
      <c r="M4737" s="86">
        <f t="shared" si="1140"/>
        <v>0</v>
      </c>
      <c r="N4737" s="93" t="str">
        <f t="shared" si="1153"/>
        <v>Playground [DIY space in College Park, MD]</v>
      </c>
      <c r="O4737" s="90"/>
      <c r="S4737" s="95">
        <f t="shared" si="1141"/>
        <v>0</v>
      </c>
      <c r="T4737" s="86" t="str">
        <f t="shared" si="1142"/>
        <v/>
      </c>
      <c r="U4737" s="86" t="str">
        <f t="shared" si="1152"/>
        <v/>
      </c>
      <c r="V4737" s="95" t="str">
        <f t="shared" si="1143"/>
        <v/>
      </c>
      <c r="AE4737" s="92" t="str">
        <f t="shared" si="1144"/>
        <v/>
      </c>
      <c r="AF4737" s="96" t="str">
        <f t="shared" si="1145"/>
        <v>&lt;a name='19000100'&gt;&lt;b&gt;: 0 - Playground [DIY space in College Park, MD]&lt;/b&gt;&lt;/a&gt;&lt;br&gt;</v>
      </c>
      <c r="AG4737" s="97">
        <f t="shared" si="1146"/>
        <v>1900</v>
      </c>
      <c r="AH4737" s="97" t="str">
        <f t="shared" si="1147"/>
        <v>01</v>
      </c>
      <c r="AI4737" s="97" t="str">
        <f t="shared" si="1148"/>
        <v>00</v>
      </c>
      <c r="AJ4737" s="97" t="str">
        <f t="shared" si="1149"/>
        <v>19000100</v>
      </c>
    </row>
    <row r="4738" spans="6:36" ht="12" customHeight="1" x14ac:dyDescent="0.15">
      <c r="F4738" s="86" t="str">
        <f t="shared" ref="F4738:F4801" si="1154">IF(WEEKDAY(G4738)=1,"Sunday",IF(WEEKDAY(G4738)=2,"Monday",IF(WEEKDAY(G4738)=3,"Tuesday",IF(WEEKDAY(G4738)=4,"Wednesday",IF(WEEKDAY(G4738)=5,"Thursday",IF(WEEKDAY(G4738)=6,"Friday","Saturday"))))))</f>
        <v>Saturday</v>
      </c>
      <c r="G4738" s="91"/>
      <c r="H4738" s="92" t="str">
        <f>VLOOKUP(MONTH(G4738),VLOOKUP!$W$1:$X$24,2)</f>
        <v>January</v>
      </c>
      <c r="I4738" s="92" t="str">
        <f t="shared" ref="I4738:I4801" si="1155">IF(ISBLANK(G4738),"",F4738&amp;", "&amp;DAY(G4738)&amp;" "&amp;H4738&amp;" "&amp;YEAR(G4738))</f>
        <v/>
      </c>
      <c r="J4738" s="93" t="s">
        <v>1490</v>
      </c>
      <c r="L4738" s="86" t="str">
        <f t="shared" si="1151"/>
        <v>Politics &amp;amp; Prose [5015 Connecticut Ave NW, WDC]</v>
      </c>
      <c r="M4738" s="86">
        <f t="shared" ref="M4738:M4801" si="1156">IF(ISBLANK(P4738),O4738,IF(ISBLANK(Q4738),O4738&amp;" and "&amp;P4738,IF(ISBLANK(R4738),O4738&amp;", "&amp;P4738&amp;", and "&amp;Q4738, O4738&amp;", "&amp;P4738&amp;", "&amp;Q4738&amp;", and "&amp;R4738)))</f>
        <v>0</v>
      </c>
      <c r="N4738" s="93" t="str">
        <f t="shared" si="1153"/>
        <v>Politics &amp;amp; Prose [5015 Connecticut Ave NW, WDC]</v>
      </c>
      <c r="O4738" s="94"/>
      <c r="S4738" s="95">
        <f t="shared" ref="S4738:S4801" si="1157">IF(LEFT(O4738,2)="A ",RIGHT(O4738,LEN(O4738)-2),IF(LEFT(O4738,3)="An ",RIGHT(O4738,LEN(O4738)-3),IF(LEFT(O4738,4)="The ",RIGHT(O4738,LEN(O4738)-4),IF(LEFT(O4738,3)="&lt;b&gt;",RIGHT(O4738,LEN(O4738)-3),IF(LEFT(O4738,4)="&lt;em&gt;",RIGHT(O4738,LEN(O4738)-4),O4738)))))</f>
        <v>0</v>
      </c>
      <c r="T4738" s="86" t="str">
        <f t="shared" ref="T4738:T4801" si="1158">IF(ISBLANK(G4738),"","&amp;#149; "&amp;IF(ISBLANK(C4738),"","&lt;S&gt;")&amp;IF(ISBLANK(A4738),"","&lt;a href='recommended.php#"&amp;AJ4738&amp;"'&gt;&lt;b&gt;&lt;em&gt;&lt;font color='#9C004D'&gt;RECOMMENDED&lt;/font&gt;&lt;/em&gt;&lt;/b&gt;&lt;/a&gt; - ")&amp;M4738&amp;" - &lt;b&gt;"&amp;L4738&amp;"&lt;/b&gt; "&amp;IF(B4738="Sold Out"," - &lt;font color='#000099'&gt;&lt;b&gt;&lt;I&gt;sold out&lt;/I&gt;&lt;/b&gt;&lt;/font&gt;","")&amp;IF(ISBLANK(C4738),"","&lt;/S&gt; &lt;b&gt;"&amp;C4738&amp;"&lt;/b&gt;")&amp;"&lt;br&gt;")</f>
        <v/>
      </c>
      <c r="U4738" s="86" t="str">
        <f t="shared" si="1152"/>
        <v/>
      </c>
      <c r="V4738" s="95" t="str">
        <f t="shared" ref="V4738:V4801" si="1159">IF(ISBLANK(G4738),"","&amp;#149; "&amp;IF(ISBLANK(C4738),"","&lt;S&gt;")&amp;IF(ISBLANK(A4738),"","&lt;a href='recommended.php#"&amp;AJ4738&amp;"'&gt;&lt;b&gt;&lt;em&gt;&lt;font color='#9C004D'&gt;RECOMMENDED&lt;/font&gt;&lt;/em&gt;&lt;/b&gt;&lt;/a&gt; - ")&amp;M4738&amp;" - &lt;b&gt;"&amp;L4738&amp;"&lt;/b&gt; "&amp;IF(B4738="Sold Out"," - &lt;font color='#000099'&gt;&lt;b&gt;&lt;I&gt;sold out&lt;/I&gt;&lt;/b&gt;&lt;/font&gt;","")&amp;IF(ISBLANK(C4738),"","&lt;/S&gt; &lt;b&gt;"&amp;C4738&amp;"&lt;/b&gt;")&amp;" - &lt;font color='#005500'&gt;&lt;b&gt;"&amp;E4738&amp;"&lt;/b&gt;&lt;/font&gt;&lt;br&gt;")</f>
        <v/>
      </c>
      <c r="W4738" s="90" t="s">
        <v>221</v>
      </c>
      <c r="AE4738" s="92" t="str">
        <f t="shared" ref="AE4738:AE4801" si="1160">IF(ISBLANK(G4738),"",F4738&amp;", "&amp;DAY(G4738)&amp;" "&amp;H4738&amp;" "&amp;YEAR(G4738)&amp;"      [&lt;a name='"&amp;AJ4738&amp;"' href='#"&amp;AJ4738&amp;"'&gt;link to this day&lt;/a&gt;]")</f>
        <v/>
      </c>
      <c r="AF4738" s="96" t="str">
        <f t="shared" ref="AF4738:AF4801" si="1161">"&lt;a name='"&amp;AJ4738&amp;"'&gt;&lt;b&gt;"&amp;I4738&amp;": "&amp;M4738&amp;" - "&amp;L4738&amp;"&lt;/b&gt;&lt;/a&gt;&lt;br&gt;"</f>
        <v>&lt;a name='19000100'&gt;&lt;b&gt;: 0 - Politics &amp;amp; Prose [5015 Connecticut Ave NW, WDC]&lt;/b&gt;&lt;/a&gt;&lt;br&gt;</v>
      </c>
      <c r="AG4738" s="97">
        <f t="shared" ref="AG4738:AG4801" si="1162">YEAR(G4738)</f>
        <v>1900</v>
      </c>
      <c r="AH4738" s="97" t="str">
        <f t="shared" ref="AH4738:AH4801" si="1163">IF(LEN(MONTH(G4738))=1,"0"&amp;MONTH(G4738),MONTH(G4738))</f>
        <v>01</v>
      </c>
      <c r="AI4738" s="97" t="str">
        <f t="shared" ref="AI4738:AI4801" si="1164">IF(LEN(DAY(G4738))=1,"0"&amp;DAY(G4738),DAY(G4738))</f>
        <v>00</v>
      </c>
      <c r="AJ4738" s="97" t="str">
        <f t="shared" ref="AJ4738:AJ4801" si="1165">AG4738&amp;AH4738&amp;AI4738</f>
        <v>19000100</v>
      </c>
    </row>
    <row r="4739" spans="6:36" ht="12" customHeight="1" x14ac:dyDescent="0.15">
      <c r="F4739" s="86" t="str">
        <f t="shared" si="1154"/>
        <v>Saturday</v>
      </c>
      <c r="G4739" s="91"/>
      <c r="H4739" s="92" t="str">
        <f>VLOOKUP(MONTH(G4739),VLOOKUP!$W$1:$X$24,2)</f>
        <v>January</v>
      </c>
      <c r="I4739" s="92" t="str">
        <f t="shared" si="1155"/>
        <v/>
      </c>
      <c r="J4739" s="93" t="s">
        <v>1490</v>
      </c>
      <c r="L4739" s="86" t="str">
        <f t="shared" si="1151"/>
        <v>Politics &amp;amp; Prose [5015 Connecticut Ave NW, WDC]</v>
      </c>
      <c r="M4739" s="86">
        <f t="shared" si="1156"/>
        <v>0</v>
      </c>
      <c r="N4739" s="93" t="str">
        <f t="shared" si="1153"/>
        <v>Politics &amp;amp; Prose [5015 Connecticut Ave NW, WDC]</v>
      </c>
      <c r="O4739" s="94"/>
      <c r="S4739" s="95">
        <f t="shared" si="1157"/>
        <v>0</v>
      </c>
      <c r="T4739" s="86" t="str">
        <f t="shared" si="1158"/>
        <v/>
      </c>
      <c r="U4739" s="86" t="str">
        <f t="shared" si="1152"/>
        <v/>
      </c>
      <c r="V4739" s="95" t="str">
        <f t="shared" si="1159"/>
        <v/>
      </c>
      <c r="W4739" s="90" t="s">
        <v>221</v>
      </c>
      <c r="AE4739" s="92" t="str">
        <f t="shared" si="1160"/>
        <v/>
      </c>
      <c r="AF4739" s="96" t="str">
        <f t="shared" si="1161"/>
        <v>&lt;a name='19000100'&gt;&lt;b&gt;: 0 - Politics &amp;amp; Prose [5015 Connecticut Ave NW, WDC]&lt;/b&gt;&lt;/a&gt;&lt;br&gt;</v>
      </c>
      <c r="AG4739" s="97">
        <f t="shared" si="1162"/>
        <v>1900</v>
      </c>
      <c r="AH4739" s="97" t="str">
        <f t="shared" si="1163"/>
        <v>01</v>
      </c>
      <c r="AI4739" s="97" t="str">
        <f t="shared" si="1164"/>
        <v>00</v>
      </c>
      <c r="AJ4739" s="97" t="str">
        <f t="shared" si="1165"/>
        <v>19000100</v>
      </c>
    </row>
    <row r="4740" spans="6:36" ht="12" customHeight="1" x14ac:dyDescent="0.15">
      <c r="F4740" s="86" t="str">
        <f t="shared" si="1154"/>
        <v>Saturday</v>
      </c>
      <c r="G4740" s="91"/>
      <c r="H4740" s="92" t="str">
        <f>VLOOKUP(MONTH(G4740),VLOOKUP!$W$1:$X$24,2)</f>
        <v>January</v>
      </c>
      <c r="I4740" s="92" t="str">
        <f t="shared" si="1155"/>
        <v/>
      </c>
      <c r="J4740" s="93" t="s">
        <v>1490</v>
      </c>
      <c r="L4740" s="86" t="str">
        <f t="shared" si="1151"/>
        <v>Politics &amp;amp; Prose [5015 Connecticut Ave NW, WDC]</v>
      </c>
      <c r="M4740" s="86">
        <f t="shared" si="1156"/>
        <v>0</v>
      </c>
      <c r="N4740" s="93" t="str">
        <f t="shared" si="1153"/>
        <v>Politics &amp;amp; Prose [5015 Connecticut Ave NW, WDC]</v>
      </c>
      <c r="O4740" s="94"/>
      <c r="S4740" s="95">
        <f t="shared" si="1157"/>
        <v>0</v>
      </c>
      <c r="T4740" s="86" t="str">
        <f t="shared" si="1158"/>
        <v/>
      </c>
      <c r="U4740" s="86" t="str">
        <f t="shared" si="1152"/>
        <v/>
      </c>
      <c r="V4740" s="95" t="str">
        <f t="shared" si="1159"/>
        <v/>
      </c>
      <c r="W4740" s="90" t="s">
        <v>221</v>
      </c>
      <c r="AE4740" s="92" t="str">
        <f t="shared" si="1160"/>
        <v/>
      </c>
      <c r="AF4740" s="96" t="str">
        <f t="shared" si="1161"/>
        <v>&lt;a name='19000100'&gt;&lt;b&gt;: 0 - Politics &amp;amp; Prose [5015 Connecticut Ave NW, WDC]&lt;/b&gt;&lt;/a&gt;&lt;br&gt;</v>
      </c>
      <c r="AG4740" s="97">
        <f t="shared" si="1162"/>
        <v>1900</v>
      </c>
      <c r="AH4740" s="97" t="str">
        <f t="shared" si="1163"/>
        <v>01</v>
      </c>
      <c r="AI4740" s="97" t="str">
        <f t="shared" si="1164"/>
        <v>00</v>
      </c>
      <c r="AJ4740" s="97" t="str">
        <f t="shared" si="1165"/>
        <v>19000100</v>
      </c>
    </row>
    <row r="4741" spans="6:36" ht="12" customHeight="1" x14ac:dyDescent="0.15">
      <c r="F4741" s="86" t="str">
        <f t="shared" si="1154"/>
        <v>Saturday</v>
      </c>
      <c r="G4741" s="91"/>
      <c r="H4741" s="92" t="str">
        <f>VLOOKUP(MONTH(G4741),VLOOKUP!$W$1:$X$24,2)</f>
        <v>January</v>
      </c>
      <c r="I4741" s="92" t="str">
        <f t="shared" si="1155"/>
        <v/>
      </c>
      <c r="J4741" s="93" t="s">
        <v>1490</v>
      </c>
      <c r="L4741" s="86" t="str">
        <f t="shared" si="1151"/>
        <v>Politics &amp;amp; Prose [5015 Connecticut Ave NW, WDC]</v>
      </c>
      <c r="M4741" s="86">
        <f t="shared" si="1156"/>
        <v>0</v>
      </c>
      <c r="N4741" s="93" t="str">
        <f t="shared" si="1153"/>
        <v>Politics &amp;amp; Prose [5015 Connecticut Ave NW, WDC]</v>
      </c>
      <c r="O4741" s="94"/>
      <c r="S4741" s="95">
        <f t="shared" si="1157"/>
        <v>0</v>
      </c>
      <c r="T4741" s="86" t="str">
        <f t="shared" si="1158"/>
        <v/>
      </c>
      <c r="U4741" s="86" t="str">
        <f t="shared" si="1152"/>
        <v/>
      </c>
      <c r="V4741" s="95" t="str">
        <f t="shared" si="1159"/>
        <v/>
      </c>
      <c r="W4741" s="90" t="s">
        <v>221</v>
      </c>
      <c r="AE4741" s="92" t="str">
        <f t="shared" si="1160"/>
        <v/>
      </c>
      <c r="AF4741" s="96" t="str">
        <f t="shared" si="1161"/>
        <v>&lt;a name='19000100'&gt;&lt;b&gt;: 0 - Politics &amp;amp; Prose [5015 Connecticut Ave NW, WDC]&lt;/b&gt;&lt;/a&gt;&lt;br&gt;</v>
      </c>
      <c r="AG4741" s="97">
        <f t="shared" si="1162"/>
        <v>1900</v>
      </c>
      <c r="AH4741" s="97" t="str">
        <f t="shared" si="1163"/>
        <v>01</v>
      </c>
      <c r="AI4741" s="97" t="str">
        <f t="shared" si="1164"/>
        <v>00</v>
      </c>
      <c r="AJ4741" s="97" t="str">
        <f t="shared" si="1165"/>
        <v>19000100</v>
      </c>
    </row>
    <row r="4742" spans="6:36" ht="12" customHeight="1" x14ac:dyDescent="0.15">
      <c r="F4742" s="86" t="str">
        <f t="shared" si="1154"/>
        <v>Saturday</v>
      </c>
      <c r="G4742" s="91"/>
      <c r="H4742" s="92" t="str">
        <f>VLOOKUP(MONTH(G4742),VLOOKUP!$W$1:$X$24,2)</f>
        <v>January</v>
      </c>
      <c r="I4742" s="92" t="str">
        <f t="shared" si="1155"/>
        <v/>
      </c>
      <c r="J4742" s="93" t="s">
        <v>68</v>
      </c>
      <c r="L4742" s="86" t="str">
        <f t="shared" si="1151"/>
        <v>Port City Brewing Company [3950 Wheeler Ave, Alexandria, VA]</v>
      </c>
      <c r="M4742" s="86">
        <f t="shared" si="1156"/>
        <v>0</v>
      </c>
      <c r="N4742" s="93" t="str">
        <f t="shared" si="1153"/>
        <v>Port City Brewing Company [3950 Wheeler Ave, Alexandria, VA]</v>
      </c>
      <c r="O4742" s="90"/>
      <c r="S4742" s="95">
        <f t="shared" si="1157"/>
        <v>0</v>
      </c>
      <c r="T4742" s="86" t="str">
        <f t="shared" si="1158"/>
        <v/>
      </c>
      <c r="U4742" s="86" t="str">
        <f t="shared" si="1152"/>
        <v/>
      </c>
      <c r="V4742" s="95" t="str">
        <f t="shared" si="1159"/>
        <v/>
      </c>
      <c r="AE4742" s="92" t="str">
        <f t="shared" si="1160"/>
        <v/>
      </c>
      <c r="AF4742" s="96" t="str">
        <f t="shared" si="1161"/>
        <v>&lt;a name='19000100'&gt;&lt;b&gt;: 0 - Port City Brewing Company [3950 Wheeler Ave, Alexandria, VA]&lt;/b&gt;&lt;/a&gt;&lt;br&gt;</v>
      </c>
      <c r="AG4742" s="97">
        <f t="shared" si="1162"/>
        <v>1900</v>
      </c>
      <c r="AH4742" s="97" t="str">
        <f t="shared" si="1163"/>
        <v>01</v>
      </c>
      <c r="AI4742" s="97" t="str">
        <f t="shared" si="1164"/>
        <v>00</v>
      </c>
      <c r="AJ4742" s="97" t="str">
        <f t="shared" si="1165"/>
        <v>19000100</v>
      </c>
    </row>
    <row r="4743" spans="6:36" ht="12" customHeight="1" x14ac:dyDescent="0.15">
      <c r="F4743" s="86" t="str">
        <f t="shared" si="1154"/>
        <v>Saturday</v>
      </c>
      <c r="G4743" s="91"/>
      <c r="H4743" s="92" t="str">
        <f>VLOOKUP(MONTH(G4743),VLOOKUP!$W$1:$X$24,2)</f>
        <v>January</v>
      </c>
      <c r="I4743" s="92" t="str">
        <f t="shared" si="1155"/>
        <v/>
      </c>
      <c r="J4743" s="93" t="s">
        <v>68</v>
      </c>
      <c r="L4743" s="86" t="str">
        <f t="shared" si="1151"/>
        <v>Port City Brewing Company [3950 Wheeler Ave, Alexandria, VA]</v>
      </c>
      <c r="M4743" s="86">
        <f t="shared" si="1156"/>
        <v>0</v>
      </c>
      <c r="N4743" s="93" t="str">
        <f t="shared" si="1153"/>
        <v>Port City Brewing Company [3950 Wheeler Ave, Alexandria, VA]</v>
      </c>
      <c r="O4743" s="90"/>
      <c r="S4743" s="95">
        <f t="shared" si="1157"/>
        <v>0</v>
      </c>
      <c r="T4743" s="86" t="str">
        <f t="shared" si="1158"/>
        <v/>
      </c>
      <c r="U4743" s="86" t="str">
        <f t="shared" si="1152"/>
        <v/>
      </c>
      <c r="V4743" s="95" t="str">
        <f t="shared" si="1159"/>
        <v/>
      </c>
      <c r="AE4743" s="92" t="str">
        <f t="shared" si="1160"/>
        <v/>
      </c>
      <c r="AF4743" s="96" t="str">
        <f t="shared" si="1161"/>
        <v>&lt;a name='19000100'&gt;&lt;b&gt;: 0 - Port City Brewing Company [3950 Wheeler Ave, Alexandria, VA]&lt;/b&gt;&lt;/a&gt;&lt;br&gt;</v>
      </c>
      <c r="AG4743" s="97">
        <f t="shared" si="1162"/>
        <v>1900</v>
      </c>
      <c r="AH4743" s="97" t="str">
        <f t="shared" si="1163"/>
        <v>01</v>
      </c>
      <c r="AI4743" s="97" t="str">
        <f t="shared" si="1164"/>
        <v>00</v>
      </c>
      <c r="AJ4743" s="97" t="str">
        <f t="shared" si="1165"/>
        <v>19000100</v>
      </c>
    </row>
    <row r="4744" spans="6:36" ht="12" customHeight="1" x14ac:dyDescent="0.15">
      <c r="F4744" s="86" t="str">
        <f t="shared" si="1154"/>
        <v>Saturday</v>
      </c>
      <c r="G4744" s="91"/>
      <c r="H4744" s="92" t="str">
        <f>VLOOKUP(MONTH(G4744),VLOOKUP!$W$1:$X$24,2)</f>
        <v>January</v>
      </c>
      <c r="I4744" s="92" t="str">
        <f t="shared" si="1155"/>
        <v/>
      </c>
      <c r="J4744" s="93" t="s">
        <v>68</v>
      </c>
      <c r="L4744" s="86" t="str">
        <f t="shared" si="1151"/>
        <v>Port City Brewing Company [3950 Wheeler Ave, Alexandria, VA]</v>
      </c>
      <c r="M4744" s="86">
        <f t="shared" si="1156"/>
        <v>0</v>
      </c>
      <c r="N4744" s="93" t="str">
        <f t="shared" si="1153"/>
        <v>Port City Brewing Company [3950 Wheeler Ave, Alexandria, VA]</v>
      </c>
      <c r="O4744" s="90"/>
      <c r="S4744" s="95">
        <f t="shared" si="1157"/>
        <v>0</v>
      </c>
      <c r="T4744" s="86" t="str">
        <f t="shared" si="1158"/>
        <v/>
      </c>
      <c r="U4744" s="86" t="str">
        <f t="shared" si="1152"/>
        <v/>
      </c>
      <c r="V4744" s="95" t="str">
        <f t="shared" si="1159"/>
        <v/>
      </c>
      <c r="AE4744" s="92" t="str">
        <f t="shared" si="1160"/>
        <v/>
      </c>
      <c r="AF4744" s="96" t="str">
        <f t="shared" si="1161"/>
        <v>&lt;a name='19000100'&gt;&lt;b&gt;: 0 - Port City Brewing Company [3950 Wheeler Ave, Alexandria, VA]&lt;/b&gt;&lt;/a&gt;&lt;br&gt;</v>
      </c>
      <c r="AG4744" s="97">
        <f t="shared" si="1162"/>
        <v>1900</v>
      </c>
      <c r="AH4744" s="97" t="str">
        <f t="shared" si="1163"/>
        <v>01</v>
      </c>
      <c r="AI4744" s="97" t="str">
        <f t="shared" si="1164"/>
        <v>00</v>
      </c>
      <c r="AJ4744" s="97" t="str">
        <f t="shared" si="1165"/>
        <v>19000100</v>
      </c>
    </row>
    <row r="4745" spans="6:36" ht="12" customHeight="1" x14ac:dyDescent="0.15">
      <c r="F4745" s="86" t="str">
        <f t="shared" si="1154"/>
        <v>Saturday</v>
      </c>
      <c r="G4745" s="91"/>
      <c r="H4745" s="92" t="str">
        <f>VLOOKUP(MONTH(G4745),VLOOKUP!$W$1:$X$24,2)</f>
        <v>January</v>
      </c>
      <c r="I4745" s="92" t="str">
        <f t="shared" si="1155"/>
        <v/>
      </c>
      <c r="J4745" s="93" t="s">
        <v>1003</v>
      </c>
      <c r="L4745" s="86" t="str">
        <f t="shared" si="1151"/>
        <v>Port Covington [300 Cromwell St, Baltimore, MD]</v>
      </c>
      <c r="M4745" s="86">
        <f t="shared" si="1156"/>
        <v>0</v>
      </c>
      <c r="N4745" s="93" t="str">
        <f t="shared" si="1153"/>
        <v>Port Covington [300 Cromwell St, Baltimore, MD]</v>
      </c>
      <c r="O4745" s="90"/>
      <c r="S4745" s="95">
        <f t="shared" si="1157"/>
        <v>0</v>
      </c>
      <c r="T4745" s="86" t="str">
        <f t="shared" si="1158"/>
        <v/>
      </c>
      <c r="U4745" s="86" t="str">
        <f t="shared" si="1152"/>
        <v/>
      </c>
      <c r="V4745" s="95" t="str">
        <f t="shared" si="1159"/>
        <v/>
      </c>
      <c r="AE4745" s="92" t="str">
        <f t="shared" si="1160"/>
        <v/>
      </c>
      <c r="AF4745" s="96" t="str">
        <f t="shared" si="1161"/>
        <v>&lt;a name='19000100'&gt;&lt;b&gt;: 0 - Port Covington [300 Cromwell St, Baltimore, MD]&lt;/b&gt;&lt;/a&gt;&lt;br&gt;</v>
      </c>
      <c r="AG4745" s="97">
        <f t="shared" si="1162"/>
        <v>1900</v>
      </c>
      <c r="AH4745" s="97" t="str">
        <f t="shared" si="1163"/>
        <v>01</v>
      </c>
      <c r="AI4745" s="97" t="str">
        <f t="shared" si="1164"/>
        <v>00</v>
      </c>
      <c r="AJ4745" s="97" t="str">
        <f t="shared" si="1165"/>
        <v>19000100</v>
      </c>
    </row>
    <row r="4746" spans="6:36" ht="12" customHeight="1" x14ac:dyDescent="0.15">
      <c r="F4746" s="86" t="str">
        <f t="shared" si="1154"/>
        <v>Saturday</v>
      </c>
      <c r="G4746" s="91"/>
      <c r="H4746" s="92" t="str">
        <f>VLOOKUP(MONTH(G4746),VLOOKUP!$W$1:$X$24,2)</f>
        <v>January</v>
      </c>
      <c r="I4746" s="92" t="str">
        <f t="shared" si="1155"/>
        <v/>
      </c>
      <c r="J4746" s="93" t="s">
        <v>1003</v>
      </c>
      <c r="L4746" s="86" t="str">
        <f t="shared" si="1151"/>
        <v>Port Covington [300 Cromwell St, Baltimore, MD]</v>
      </c>
      <c r="M4746" s="86">
        <f t="shared" si="1156"/>
        <v>0</v>
      </c>
      <c r="N4746" s="93" t="str">
        <f t="shared" si="1153"/>
        <v>Port Covington [300 Cromwell St, Baltimore, MD]</v>
      </c>
      <c r="O4746" s="90"/>
      <c r="S4746" s="95">
        <f t="shared" si="1157"/>
        <v>0</v>
      </c>
      <c r="T4746" s="86" t="str">
        <f t="shared" si="1158"/>
        <v/>
      </c>
      <c r="U4746" s="86" t="str">
        <f t="shared" si="1152"/>
        <v/>
      </c>
      <c r="V4746" s="95" t="str">
        <f t="shared" si="1159"/>
        <v/>
      </c>
      <c r="AE4746" s="92" t="str">
        <f t="shared" si="1160"/>
        <v/>
      </c>
      <c r="AF4746" s="96" t="str">
        <f t="shared" si="1161"/>
        <v>&lt;a name='19000100'&gt;&lt;b&gt;: 0 - Port Covington [300 Cromwell St, Baltimore, MD]&lt;/b&gt;&lt;/a&gt;&lt;br&gt;</v>
      </c>
      <c r="AG4746" s="97">
        <f t="shared" si="1162"/>
        <v>1900</v>
      </c>
      <c r="AH4746" s="97" t="str">
        <f t="shared" si="1163"/>
        <v>01</v>
      </c>
      <c r="AI4746" s="97" t="str">
        <f t="shared" si="1164"/>
        <v>00</v>
      </c>
      <c r="AJ4746" s="97" t="str">
        <f t="shared" si="1165"/>
        <v>19000100</v>
      </c>
    </row>
    <row r="4747" spans="6:36" ht="12" customHeight="1" x14ac:dyDescent="0.15">
      <c r="F4747" s="86" t="str">
        <f t="shared" si="1154"/>
        <v>Saturday</v>
      </c>
      <c r="G4747" s="91"/>
      <c r="H4747" s="92" t="str">
        <f>VLOOKUP(MONTH(G4747),VLOOKUP!$W$1:$X$24,2)</f>
        <v>January</v>
      </c>
      <c r="I4747" s="92" t="str">
        <f t="shared" si="1155"/>
        <v/>
      </c>
      <c r="J4747" s="93" t="s">
        <v>1003</v>
      </c>
      <c r="L4747" s="86" t="str">
        <f t="shared" si="1151"/>
        <v>Port Covington [300 Cromwell St, Baltimore, MD]</v>
      </c>
      <c r="M4747" s="86">
        <f t="shared" si="1156"/>
        <v>0</v>
      </c>
      <c r="N4747" s="93" t="str">
        <f t="shared" si="1153"/>
        <v>Port Covington [300 Cromwell St, Baltimore, MD]</v>
      </c>
      <c r="O4747" s="90"/>
      <c r="S4747" s="95">
        <f t="shared" si="1157"/>
        <v>0</v>
      </c>
      <c r="T4747" s="86" t="str">
        <f t="shared" si="1158"/>
        <v/>
      </c>
      <c r="U4747" s="86" t="str">
        <f t="shared" si="1152"/>
        <v/>
      </c>
      <c r="V4747" s="95" t="str">
        <f t="shared" si="1159"/>
        <v/>
      </c>
      <c r="AE4747" s="92" t="str">
        <f t="shared" si="1160"/>
        <v/>
      </c>
      <c r="AF4747" s="96" t="str">
        <f t="shared" si="1161"/>
        <v>&lt;a name='19000100'&gt;&lt;b&gt;: 0 - Port Covington [300 Cromwell St, Baltimore, MD]&lt;/b&gt;&lt;/a&gt;&lt;br&gt;</v>
      </c>
      <c r="AG4747" s="97">
        <f t="shared" si="1162"/>
        <v>1900</v>
      </c>
      <c r="AH4747" s="97" t="str">
        <f t="shared" si="1163"/>
        <v>01</v>
      </c>
      <c r="AI4747" s="97" t="str">
        <f t="shared" si="1164"/>
        <v>00</v>
      </c>
      <c r="AJ4747" s="97" t="str">
        <f t="shared" si="1165"/>
        <v>19000100</v>
      </c>
    </row>
    <row r="4748" spans="6:36" ht="12" customHeight="1" x14ac:dyDescent="0.15">
      <c r="F4748" s="86" t="str">
        <f t="shared" si="1154"/>
        <v>Saturday</v>
      </c>
      <c r="G4748" s="91"/>
      <c r="H4748" s="92" t="str">
        <f>VLOOKUP(MONTH(G4748),VLOOKUP!$W$1:$X$24,2)</f>
        <v>January</v>
      </c>
      <c r="I4748" s="92" t="str">
        <f t="shared" si="1155"/>
        <v/>
      </c>
      <c r="J4748" s="93" t="s">
        <v>1003</v>
      </c>
      <c r="L4748" s="86" t="str">
        <f t="shared" si="1151"/>
        <v>Port Covington [300 Cromwell St, Baltimore, MD]</v>
      </c>
      <c r="M4748" s="86">
        <f t="shared" si="1156"/>
        <v>0</v>
      </c>
      <c r="N4748" s="93" t="str">
        <f t="shared" si="1153"/>
        <v>Port Covington [300 Cromwell St, Baltimore, MD]</v>
      </c>
      <c r="O4748" s="90"/>
      <c r="S4748" s="95">
        <f t="shared" si="1157"/>
        <v>0</v>
      </c>
      <c r="T4748" s="86" t="str">
        <f t="shared" si="1158"/>
        <v/>
      </c>
      <c r="U4748" s="86" t="str">
        <f t="shared" si="1152"/>
        <v/>
      </c>
      <c r="V4748" s="95" t="str">
        <f t="shared" si="1159"/>
        <v/>
      </c>
      <c r="AE4748" s="92" t="str">
        <f t="shared" si="1160"/>
        <v/>
      </c>
      <c r="AF4748" s="96" t="str">
        <f t="shared" si="1161"/>
        <v>&lt;a name='19000100'&gt;&lt;b&gt;: 0 - Port Covington [300 Cromwell St, Baltimore, MD]&lt;/b&gt;&lt;/a&gt;&lt;br&gt;</v>
      </c>
      <c r="AG4748" s="97">
        <f t="shared" si="1162"/>
        <v>1900</v>
      </c>
      <c r="AH4748" s="97" t="str">
        <f t="shared" si="1163"/>
        <v>01</v>
      </c>
      <c r="AI4748" s="97" t="str">
        <f t="shared" si="1164"/>
        <v>00</v>
      </c>
      <c r="AJ4748" s="97" t="str">
        <f t="shared" si="1165"/>
        <v>19000100</v>
      </c>
    </row>
    <row r="4749" spans="6:36" ht="12" customHeight="1" x14ac:dyDescent="0.15">
      <c r="F4749" s="86" t="str">
        <f t="shared" si="1154"/>
        <v>Saturday</v>
      </c>
      <c r="G4749" s="91"/>
      <c r="H4749" s="92" t="str">
        <f>VLOOKUP(MONTH(G4749),VLOOKUP!$W$1:$X$24,2)</f>
        <v>January</v>
      </c>
      <c r="I4749" s="92" t="str">
        <f t="shared" si="1155"/>
        <v/>
      </c>
      <c r="J4749" s="93" t="s">
        <v>1003</v>
      </c>
      <c r="L4749" s="86" t="str">
        <f t="shared" si="1151"/>
        <v>Port Covington [300 Cromwell St, Baltimore, MD]</v>
      </c>
      <c r="M4749" s="86">
        <f t="shared" si="1156"/>
        <v>0</v>
      </c>
      <c r="N4749" s="93" t="str">
        <f t="shared" si="1153"/>
        <v>Port Covington [300 Cromwell St, Baltimore, MD]</v>
      </c>
      <c r="O4749" s="90"/>
      <c r="S4749" s="95">
        <f t="shared" si="1157"/>
        <v>0</v>
      </c>
      <c r="T4749" s="86" t="str">
        <f t="shared" si="1158"/>
        <v/>
      </c>
      <c r="U4749" s="86" t="str">
        <f t="shared" si="1152"/>
        <v/>
      </c>
      <c r="V4749" s="95" t="str">
        <f t="shared" si="1159"/>
        <v/>
      </c>
      <c r="AE4749" s="92" t="str">
        <f t="shared" si="1160"/>
        <v/>
      </c>
      <c r="AF4749" s="96" t="str">
        <f t="shared" si="1161"/>
        <v>&lt;a name='19000100'&gt;&lt;b&gt;: 0 - Port Covington [300 Cromwell St, Baltimore, MD]&lt;/b&gt;&lt;/a&gt;&lt;br&gt;</v>
      </c>
      <c r="AG4749" s="97">
        <f t="shared" si="1162"/>
        <v>1900</v>
      </c>
      <c r="AH4749" s="97" t="str">
        <f t="shared" si="1163"/>
        <v>01</v>
      </c>
      <c r="AI4749" s="97" t="str">
        <f t="shared" si="1164"/>
        <v>00</v>
      </c>
      <c r="AJ4749" s="97" t="str">
        <f t="shared" si="1165"/>
        <v>19000100</v>
      </c>
    </row>
    <row r="4750" spans="6:36" ht="12" customHeight="1" x14ac:dyDescent="0.15">
      <c r="F4750" s="86" t="str">
        <f t="shared" si="1154"/>
        <v>Saturday</v>
      </c>
      <c r="G4750" s="91"/>
      <c r="H4750" s="92" t="str">
        <f>VLOOKUP(MONTH(G4750),VLOOKUP!$W$1:$X$24,2)</f>
        <v>January</v>
      </c>
      <c r="I4750" s="92" t="str">
        <f t="shared" si="1155"/>
        <v/>
      </c>
      <c r="J4750" s="93" t="s">
        <v>894</v>
      </c>
      <c r="L4750" s="86" t="str">
        <f t="shared" si="1151"/>
        <v>Porter Haus [3415 Porter St NW, WDC]</v>
      </c>
      <c r="M4750" s="86">
        <f t="shared" si="1156"/>
        <v>0</v>
      </c>
      <c r="N4750" s="93" t="str">
        <f t="shared" si="1153"/>
        <v>Porter Haus [3415 Porter St NW, WDC]</v>
      </c>
      <c r="O4750" s="94"/>
      <c r="S4750" s="95">
        <f t="shared" si="1157"/>
        <v>0</v>
      </c>
      <c r="T4750" s="86" t="str">
        <f t="shared" si="1158"/>
        <v/>
      </c>
      <c r="U4750" s="86" t="str">
        <f t="shared" si="1152"/>
        <v/>
      </c>
      <c r="V4750" s="95" t="str">
        <f t="shared" si="1159"/>
        <v/>
      </c>
      <c r="AE4750" s="92" t="str">
        <f t="shared" si="1160"/>
        <v/>
      </c>
      <c r="AF4750" s="96" t="str">
        <f t="shared" si="1161"/>
        <v>&lt;a name='19000100'&gt;&lt;b&gt;: 0 - Porter Haus [3415 Porter St NW, WDC]&lt;/b&gt;&lt;/a&gt;&lt;br&gt;</v>
      </c>
      <c r="AG4750" s="97">
        <f t="shared" si="1162"/>
        <v>1900</v>
      </c>
      <c r="AH4750" s="97" t="str">
        <f t="shared" si="1163"/>
        <v>01</v>
      </c>
      <c r="AI4750" s="97" t="str">
        <f t="shared" si="1164"/>
        <v>00</v>
      </c>
      <c r="AJ4750" s="97" t="str">
        <f t="shared" si="1165"/>
        <v>19000100</v>
      </c>
    </row>
    <row r="4751" spans="6:36" ht="12" customHeight="1" x14ac:dyDescent="0.15">
      <c r="F4751" s="86" t="str">
        <f t="shared" si="1154"/>
        <v>Saturday</v>
      </c>
      <c r="G4751" s="91"/>
      <c r="H4751" s="92" t="str">
        <f>VLOOKUP(MONTH(G4751),VLOOKUP!$W$1:$X$24,2)</f>
        <v>January</v>
      </c>
      <c r="I4751" s="92" t="str">
        <f t="shared" si="1155"/>
        <v/>
      </c>
      <c r="J4751" s="93" t="s">
        <v>894</v>
      </c>
      <c r="L4751" s="86" t="str">
        <f t="shared" si="1151"/>
        <v>Porter Haus [3415 Porter St NW, WDC]</v>
      </c>
      <c r="M4751" s="86">
        <f t="shared" si="1156"/>
        <v>0</v>
      </c>
      <c r="N4751" s="93" t="str">
        <f t="shared" si="1153"/>
        <v>Porter Haus [3415 Porter St NW, WDC]</v>
      </c>
      <c r="O4751" s="94"/>
      <c r="S4751" s="95">
        <f t="shared" si="1157"/>
        <v>0</v>
      </c>
      <c r="T4751" s="86" t="str">
        <f t="shared" si="1158"/>
        <v/>
      </c>
      <c r="U4751" s="86" t="str">
        <f t="shared" si="1152"/>
        <v/>
      </c>
      <c r="V4751" s="95" t="str">
        <f t="shared" si="1159"/>
        <v/>
      </c>
      <c r="AE4751" s="92" t="str">
        <f t="shared" si="1160"/>
        <v/>
      </c>
      <c r="AF4751" s="96" t="str">
        <f t="shared" si="1161"/>
        <v>&lt;a name='19000100'&gt;&lt;b&gt;: 0 - Porter Haus [3415 Porter St NW, WDC]&lt;/b&gt;&lt;/a&gt;&lt;br&gt;</v>
      </c>
      <c r="AG4751" s="97">
        <f t="shared" si="1162"/>
        <v>1900</v>
      </c>
      <c r="AH4751" s="97" t="str">
        <f t="shared" si="1163"/>
        <v>01</v>
      </c>
      <c r="AI4751" s="97" t="str">
        <f t="shared" si="1164"/>
        <v>00</v>
      </c>
      <c r="AJ4751" s="97" t="str">
        <f t="shared" si="1165"/>
        <v>19000100</v>
      </c>
    </row>
    <row r="4752" spans="6:36" ht="12" customHeight="1" x14ac:dyDescent="0.15">
      <c r="F4752" s="86" t="str">
        <f t="shared" si="1154"/>
        <v>Saturday</v>
      </c>
      <c r="G4752" s="91"/>
      <c r="H4752" s="92" t="str">
        <f>VLOOKUP(MONTH(G4752),VLOOKUP!$W$1:$X$24,2)</f>
        <v>January</v>
      </c>
      <c r="I4752" s="92" t="str">
        <f t="shared" si="1155"/>
        <v/>
      </c>
      <c r="J4752" s="93" t="s">
        <v>894</v>
      </c>
      <c r="L4752" s="86" t="str">
        <f t="shared" si="1151"/>
        <v>Porter Haus [3415 Porter St NW, WDC]</v>
      </c>
      <c r="M4752" s="86">
        <f t="shared" si="1156"/>
        <v>0</v>
      </c>
      <c r="N4752" s="93" t="str">
        <f t="shared" si="1153"/>
        <v>Porter Haus [3415 Porter St NW, WDC]</v>
      </c>
      <c r="O4752" s="94"/>
      <c r="S4752" s="95">
        <f t="shared" si="1157"/>
        <v>0</v>
      </c>
      <c r="T4752" s="86" t="str">
        <f t="shared" si="1158"/>
        <v/>
      </c>
      <c r="U4752" s="86" t="str">
        <f t="shared" si="1152"/>
        <v/>
      </c>
      <c r="V4752" s="95" t="str">
        <f t="shared" si="1159"/>
        <v/>
      </c>
      <c r="AE4752" s="92" t="str">
        <f t="shared" si="1160"/>
        <v/>
      </c>
      <c r="AF4752" s="96" t="str">
        <f t="shared" si="1161"/>
        <v>&lt;a name='19000100'&gt;&lt;b&gt;: 0 - Porter Haus [3415 Porter St NW, WDC]&lt;/b&gt;&lt;/a&gt;&lt;br&gt;</v>
      </c>
      <c r="AG4752" s="97">
        <f t="shared" si="1162"/>
        <v>1900</v>
      </c>
      <c r="AH4752" s="97" t="str">
        <f t="shared" si="1163"/>
        <v>01</v>
      </c>
      <c r="AI4752" s="97" t="str">
        <f t="shared" si="1164"/>
        <v>00</v>
      </c>
      <c r="AJ4752" s="97" t="str">
        <f t="shared" si="1165"/>
        <v>19000100</v>
      </c>
    </row>
    <row r="4753" spans="6:36" ht="12" customHeight="1" x14ac:dyDescent="0.15">
      <c r="F4753" s="86" t="str">
        <f t="shared" si="1154"/>
        <v>Saturday</v>
      </c>
      <c r="G4753" s="91"/>
      <c r="H4753" s="92" t="str">
        <f>VLOOKUP(MONTH(G4753),VLOOKUP!$W$1:$X$24,2)</f>
        <v>January</v>
      </c>
      <c r="I4753" s="92" t="str">
        <f t="shared" si="1155"/>
        <v/>
      </c>
      <c r="J4753" s="93" t="s">
        <v>894</v>
      </c>
      <c r="L4753" s="86" t="str">
        <f t="shared" si="1151"/>
        <v>Porter Haus [3415 Porter St NW, WDC]</v>
      </c>
      <c r="M4753" s="86">
        <f t="shared" si="1156"/>
        <v>0</v>
      </c>
      <c r="N4753" s="93" t="str">
        <f t="shared" si="1153"/>
        <v>Porter Haus [3415 Porter St NW, WDC]</v>
      </c>
      <c r="O4753" s="94"/>
      <c r="S4753" s="95">
        <f t="shared" si="1157"/>
        <v>0</v>
      </c>
      <c r="T4753" s="86" t="str">
        <f t="shared" si="1158"/>
        <v/>
      </c>
      <c r="U4753" s="86" t="str">
        <f t="shared" si="1152"/>
        <v/>
      </c>
      <c r="V4753" s="95" t="str">
        <f t="shared" si="1159"/>
        <v/>
      </c>
      <c r="AE4753" s="92" t="str">
        <f t="shared" si="1160"/>
        <v/>
      </c>
      <c r="AF4753" s="96" t="str">
        <f t="shared" si="1161"/>
        <v>&lt;a name='19000100'&gt;&lt;b&gt;: 0 - Porter Haus [3415 Porter St NW, WDC]&lt;/b&gt;&lt;/a&gt;&lt;br&gt;</v>
      </c>
      <c r="AG4753" s="97">
        <f t="shared" si="1162"/>
        <v>1900</v>
      </c>
      <c r="AH4753" s="97" t="str">
        <f t="shared" si="1163"/>
        <v>01</v>
      </c>
      <c r="AI4753" s="97" t="str">
        <f t="shared" si="1164"/>
        <v>00</v>
      </c>
      <c r="AJ4753" s="97" t="str">
        <f t="shared" si="1165"/>
        <v>19000100</v>
      </c>
    </row>
    <row r="4754" spans="6:36" ht="12" customHeight="1" x14ac:dyDescent="0.15">
      <c r="F4754" s="86" t="str">
        <f t="shared" si="1154"/>
        <v>Saturday</v>
      </c>
      <c r="G4754" s="91"/>
      <c r="H4754" s="92" t="str">
        <f>VLOOKUP(MONTH(G4754),VLOOKUP!$W$1:$X$24,2)</f>
        <v>January</v>
      </c>
      <c r="I4754" s="92" t="str">
        <f t="shared" si="1155"/>
        <v/>
      </c>
      <c r="J4754" s="93" t="s">
        <v>894</v>
      </c>
      <c r="L4754" s="86" t="str">
        <f t="shared" si="1151"/>
        <v>Porter Haus [3415 Porter St NW, WDC]</v>
      </c>
      <c r="M4754" s="86">
        <f t="shared" si="1156"/>
        <v>0</v>
      </c>
      <c r="N4754" s="93" t="str">
        <f t="shared" si="1153"/>
        <v>Porter Haus [3415 Porter St NW, WDC]</v>
      </c>
      <c r="O4754" s="94"/>
      <c r="S4754" s="95">
        <f t="shared" si="1157"/>
        <v>0</v>
      </c>
      <c r="T4754" s="86" t="str">
        <f t="shared" si="1158"/>
        <v/>
      </c>
      <c r="U4754" s="86" t="str">
        <f t="shared" si="1152"/>
        <v/>
      </c>
      <c r="V4754" s="95" t="str">
        <f t="shared" si="1159"/>
        <v/>
      </c>
      <c r="AE4754" s="92" t="str">
        <f t="shared" si="1160"/>
        <v/>
      </c>
      <c r="AF4754" s="96" t="str">
        <f t="shared" si="1161"/>
        <v>&lt;a name='19000100'&gt;&lt;b&gt;: 0 - Porter Haus [3415 Porter St NW, WDC]&lt;/b&gt;&lt;/a&gt;&lt;br&gt;</v>
      </c>
      <c r="AG4754" s="97">
        <f t="shared" si="1162"/>
        <v>1900</v>
      </c>
      <c r="AH4754" s="97" t="str">
        <f t="shared" si="1163"/>
        <v>01</v>
      </c>
      <c r="AI4754" s="97" t="str">
        <f t="shared" si="1164"/>
        <v>00</v>
      </c>
      <c r="AJ4754" s="97" t="str">
        <f t="shared" si="1165"/>
        <v>19000100</v>
      </c>
    </row>
    <row r="4755" spans="6:36" ht="12" customHeight="1" x14ac:dyDescent="0.15">
      <c r="F4755" s="86" t="str">
        <f t="shared" si="1154"/>
        <v>Saturday</v>
      </c>
      <c r="G4755" s="91"/>
      <c r="H4755" s="92" t="str">
        <f>VLOOKUP(MONTH(G4755),VLOOKUP!$W$1:$X$24,2)</f>
        <v>January</v>
      </c>
      <c r="I4755" s="92" t="str">
        <f t="shared" si="1155"/>
        <v/>
      </c>
      <c r="J4755" s="93" t="s">
        <v>894</v>
      </c>
      <c r="L4755" s="86" t="str">
        <f t="shared" si="1151"/>
        <v>Porter Haus [3415 Porter St NW, WDC]</v>
      </c>
      <c r="M4755" s="86">
        <f t="shared" si="1156"/>
        <v>0</v>
      </c>
      <c r="N4755" s="93" t="str">
        <f t="shared" si="1153"/>
        <v>Porter Haus [3415 Porter St NW, WDC]</v>
      </c>
      <c r="O4755" s="94"/>
      <c r="S4755" s="95">
        <f t="shared" si="1157"/>
        <v>0</v>
      </c>
      <c r="T4755" s="86" t="str">
        <f t="shared" si="1158"/>
        <v/>
      </c>
      <c r="U4755" s="86" t="str">
        <f t="shared" si="1152"/>
        <v/>
      </c>
      <c r="V4755" s="95" t="str">
        <f t="shared" si="1159"/>
        <v/>
      </c>
      <c r="AE4755" s="92" t="str">
        <f t="shared" si="1160"/>
        <v/>
      </c>
      <c r="AF4755" s="96" t="str">
        <f t="shared" si="1161"/>
        <v>&lt;a name='19000100'&gt;&lt;b&gt;: 0 - Porter Haus [3415 Porter St NW, WDC]&lt;/b&gt;&lt;/a&gt;&lt;br&gt;</v>
      </c>
      <c r="AG4755" s="97">
        <f t="shared" si="1162"/>
        <v>1900</v>
      </c>
      <c r="AH4755" s="97" t="str">
        <f t="shared" si="1163"/>
        <v>01</v>
      </c>
      <c r="AI4755" s="97" t="str">
        <f t="shared" si="1164"/>
        <v>00</v>
      </c>
      <c r="AJ4755" s="97" t="str">
        <f t="shared" si="1165"/>
        <v>19000100</v>
      </c>
    </row>
    <row r="4756" spans="6:36" ht="12" customHeight="1" x14ac:dyDescent="0.15">
      <c r="F4756" s="86" t="str">
        <f t="shared" si="1154"/>
        <v>Saturday</v>
      </c>
      <c r="G4756" s="91"/>
      <c r="H4756" s="92" t="str">
        <f>VLOOKUP(MONTH(G4756),VLOOKUP!$W$1:$X$24,2)</f>
        <v>January</v>
      </c>
      <c r="I4756" s="92" t="str">
        <f t="shared" si="1155"/>
        <v/>
      </c>
      <c r="J4756" s="93" t="s">
        <v>894</v>
      </c>
      <c r="L4756" s="86" t="str">
        <f t="shared" si="1151"/>
        <v>Porter Haus [3415 Porter St NW, WDC]</v>
      </c>
      <c r="M4756" s="86">
        <f t="shared" si="1156"/>
        <v>0</v>
      </c>
      <c r="N4756" s="93" t="str">
        <f t="shared" si="1153"/>
        <v>Porter Haus [3415 Porter St NW, WDC]</v>
      </c>
      <c r="O4756" s="94"/>
      <c r="S4756" s="95">
        <f t="shared" si="1157"/>
        <v>0</v>
      </c>
      <c r="T4756" s="86" t="str">
        <f t="shared" si="1158"/>
        <v/>
      </c>
      <c r="U4756" s="86" t="str">
        <f t="shared" si="1152"/>
        <v/>
      </c>
      <c r="V4756" s="95" t="str">
        <f t="shared" si="1159"/>
        <v/>
      </c>
      <c r="AE4756" s="92" t="str">
        <f t="shared" si="1160"/>
        <v/>
      </c>
      <c r="AF4756" s="96" t="str">
        <f t="shared" si="1161"/>
        <v>&lt;a name='19000100'&gt;&lt;b&gt;: 0 - Porter Haus [3415 Porter St NW, WDC]&lt;/b&gt;&lt;/a&gt;&lt;br&gt;</v>
      </c>
      <c r="AG4756" s="97">
        <f t="shared" si="1162"/>
        <v>1900</v>
      </c>
      <c r="AH4756" s="97" t="str">
        <f t="shared" si="1163"/>
        <v>01</v>
      </c>
      <c r="AI4756" s="97" t="str">
        <f t="shared" si="1164"/>
        <v>00</v>
      </c>
      <c r="AJ4756" s="97" t="str">
        <f t="shared" si="1165"/>
        <v>19000100</v>
      </c>
    </row>
    <row r="4757" spans="6:36" ht="12" customHeight="1" x14ac:dyDescent="0.15">
      <c r="F4757" s="86" t="str">
        <f t="shared" si="1154"/>
        <v>Saturday</v>
      </c>
      <c r="G4757" s="91"/>
      <c r="H4757" s="92" t="str">
        <f>VLOOKUP(MONTH(G4757),VLOOKUP!$W$1:$X$24,2)</f>
        <v>January</v>
      </c>
      <c r="I4757" s="92" t="str">
        <f t="shared" si="1155"/>
        <v/>
      </c>
      <c r="J4757" s="93" t="s">
        <v>894</v>
      </c>
      <c r="L4757" s="86" t="str">
        <f t="shared" si="1151"/>
        <v>Porter Haus [3415 Porter St NW, WDC]</v>
      </c>
      <c r="M4757" s="86">
        <f t="shared" si="1156"/>
        <v>0</v>
      </c>
      <c r="N4757" s="93" t="str">
        <f t="shared" si="1153"/>
        <v>Porter Haus [3415 Porter St NW, WDC]</v>
      </c>
      <c r="O4757" s="94"/>
      <c r="S4757" s="95">
        <f t="shared" si="1157"/>
        <v>0</v>
      </c>
      <c r="T4757" s="86" t="str">
        <f t="shared" si="1158"/>
        <v/>
      </c>
      <c r="U4757" s="86" t="str">
        <f t="shared" si="1152"/>
        <v/>
      </c>
      <c r="V4757" s="95" t="str">
        <f t="shared" si="1159"/>
        <v/>
      </c>
      <c r="AE4757" s="92" t="str">
        <f t="shared" si="1160"/>
        <v/>
      </c>
      <c r="AF4757" s="96" t="str">
        <f t="shared" si="1161"/>
        <v>&lt;a name='19000100'&gt;&lt;b&gt;: 0 - Porter Haus [3415 Porter St NW, WDC]&lt;/b&gt;&lt;/a&gt;&lt;br&gt;</v>
      </c>
      <c r="AG4757" s="97">
        <f t="shared" si="1162"/>
        <v>1900</v>
      </c>
      <c r="AH4757" s="97" t="str">
        <f t="shared" si="1163"/>
        <v>01</v>
      </c>
      <c r="AI4757" s="97" t="str">
        <f t="shared" si="1164"/>
        <v>00</v>
      </c>
      <c r="AJ4757" s="97" t="str">
        <f t="shared" si="1165"/>
        <v>19000100</v>
      </c>
    </row>
    <row r="4758" spans="6:36" ht="12" customHeight="1" x14ac:dyDescent="0.15">
      <c r="F4758" s="86" t="str">
        <f t="shared" si="1154"/>
        <v>Saturday</v>
      </c>
      <c r="G4758" s="91"/>
      <c r="H4758" s="92" t="str">
        <f>VLOOKUP(MONTH(G4758),VLOOKUP!$W$1:$X$24,2)</f>
        <v>January</v>
      </c>
      <c r="I4758" s="92" t="str">
        <f t="shared" si="1155"/>
        <v/>
      </c>
      <c r="J4758" s="93" t="s">
        <v>894</v>
      </c>
      <c r="L4758" s="86" t="str">
        <f t="shared" si="1151"/>
        <v>Porter Haus [3415 Porter St NW, WDC]</v>
      </c>
      <c r="M4758" s="86">
        <f t="shared" si="1156"/>
        <v>0</v>
      </c>
      <c r="N4758" s="93" t="str">
        <f t="shared" si="1153"/>
        <v>Porter Haus [3415 Porter St NW, WDC]</v>
      </c>
      <c r="O4758" s="94"/>
      <c r="S4758" s="95">
        <f t="shared" si="1157"/>
        <v>0</v>
      </c>
      <c r="T4758" s="86" t="str">
        <f t="shared" si="1158"/>
        <v/>
      </c>
      <c r="U4758" s="86" t="str">
        <f t="shared" si="1152"/>
        <v/>
      </c>
      <c r="V4758" s="95" t="str">
        <f t="shared" si="1159"/>
        <v/>
      </c>
      <c r="AE4758" s="92" t="str">
        <f t="shared" si="1160"/>
        <v/>
      </c>
      <c r="AF4758" s="96" t="str">
        <f t="shared" si="1161"/>
        <v>&lt;a name='19000100'&gt;&lt;b&gt;: 0 - Porter Haus [3415 Porter St NW, WDC]&lt;/b&gt;&lt;/a&gt;&lt;br&gt;</v>
      </c>
      <c r="AG4758" s="97">
        <f t="shared" si="1162"/>
        <v>1900</v>
      </c>
      <c r="AH4758" s="97" t="str">
        <f t="shared" si="1163"/>
        <v>01</v>
      </c>
      <c r="AI4758" s="97" t="str">
        <f t="shared" si="1164"/>
        <v>00</v>
      </c>
      <c r="AJ4758" s="97" t="str">
        <f t="shared" si="1165"/>
        <v>19000100</v>
      </c>
    </row>
    <row r="4759" spans="6:36" ht="12" customHeight="1" x14ac:dyDescent="0.15">
      <c r="F4759" s="86" t="str">
        <f t="shared" si="1154"/>
        <v>Saturday</v>
      </c>
      <c r="G4759" s="91"/>
      <c r="H4759" s="92" t="str">
        <f>VLOOKUP(MONTH(G4759),VLOOKUP!$W$1:$X$24,2)</f>
        <v>January</v>
      </c>
      <c r="I4759" s="92" t="str">
        <f t="shared" si="1155"/>
        <v/>
      </c>
      <c r="J4759" s="93" t="s">
        <v>894</v>
      </c>
      <c r="L4759" s="86" t="str">
        <f t="shared" si="1151"/>
        <v>Porter Haus [3415 Porter St NW, WDC]</v>
      </c>
      <c r="M4759" s="86">
        <f t="shared" si="1156"/>
        <v>0</v>
      </c>
      <c r="N4759" s="93" t="str">
        <f t="shared" si="1153"/>
        <v>Porter Haus [3415 Porter St NW, WDC]</v>
      </c>
      <c r="O4759" s="94"/>
      <c r="S4759" s="95">
        <f t="shared" si="1157"/>
        <v>0</v>
      </c>
      <c r="T4759" s="86" t="str">
        <f t="shared" si="1158"/>
        <v/>
      </c>
      <c r="U4759" s="86" t="str">
        <f t="shared" si="1152"/>
        <v/>
      </c>
      <c r="V4759" s="95" t="str">
        <f t="shared" si="1159"/>
        <v/>
      </c>
      <c r="AE4759" s="92" t="str">
        <f t="shared" si="1160"/>
        <v/>
      </c>
      <c r="AF4759" s="96" t="str">
        <f t="shared" si="1161"/>
        <v>&lt;a name='19000100'&gt;&lt;b&gt;: 0 - Porter Haus [3415 Porter St NW, WDC]&lt;/b&gt;&lt;/a&gt;&lt;br&gt;</v>
      </c>
      <c r="AG4759" s="97">
        <f t="shared" si="1162"/>
        <v>1900</v>
      </c>
      <c r="AH4759" s="97" t="str">
        <f t="shared" si="1163"/>
        <v>01</v>
      </c>
      <c r="AI4759" s="97" t="str">
        <f t="shared" si="1164"/>
        <v>00</v>
      </c>
      <c r="AJ4759" s="97" t="str">
        <f t="shared" si="1165"/>
        <v>19000100</v>
      </c>
    </row>
    <row r="4760" spans="6:36" ht="12" customHeight="1" x14ac:dyDescent="0.15">
      <c r="F4760" s="86" t="str">
        <f t="shared" si="1154"/>
        <v>Saturday</v>
      </c>
      <c r="G4760" s="91"/>
      <c r="H4760" s="92" t="str">
        <f>VLOOKUP(MONTH(G4760),VLOOKUP!$W$1:$X$24,2)</f>
        <v>January</v>
      </c>
      <c r="I4760" s="92" t="str">
        <f t="shared" si="1155"/>
        <v/>
      </c>
      <c r="J4760" s="93" t="s">
        <v>894</v>
      </c>
      <c r="L4760" s="86" t="str">
        <f t="shared" si="1151"/>
        <v>Porter Haus [3415 Porter St NW, WDC]</v>
      </c>
      <c r="M4760" s="86">
        <f t="shared" si="1156"/>
        <v>0</v>
      </c>
      <c r="N4760" s="93" t="str">
        <f t="shared" si="1153"/>
        <v>Porter Haus [3415 Porter St NW, WDC]</v>
      </c>
      <c r="O4760" s="94"/>
      <c r="S4760" s="95">
        <f t="shared" si="1157"/>
        <v>0</v>
      </c>
      <c r="T4760" s="86" t="str">
        <f t="shared" si="1158"/>
        <v/>
      </c>
      <c r="U4760" s="86" t="str">
        <f t="shared" si="1152"/>
        <v/>
      </c>
      <c r="V4760" s="95" t="str">
        <f t="shared" si="1159"/>
        <v/>
      </c>
      <c r="AE4760" s="92" t="str">
        <f t="shared" si="1160"/>
        <v/>
      </c>
      <c r="AF4760" s="96" t="str">
        <f t="shared" si="1161"/>
        <v>&lt;a name='19000100'&gt;&lt;b&gt;: 0 - Porter Haus [3415 Porter St NW, WDC]&lt;/b&gt;&lt;/a&gt;&lt;br&gt;</v>
      </c>
      <c r="AG4760" s="97">
        <f t="shared" si="1162"/>
        <v>1900</v>
      </c>
      <c r="AH4760" s="97" t="str">
        <f t="shared" si="1163"/>
        <v>01</v>
      </c>
      <c r="AI4760" s="97" t="str">
        <f t="shared" si="1164"/>
        <v>00</v>
      </c>
      <c r="AJ4760" s="97" t="str">
        <f t="shared" si="1165"/>
        <v>19000100</v>
      </c>
    </row>
    <row r="4761" spans="6:36" ht="12" customHeight="1" x14ac:dyDescent="0.15">
      <c r="F4761" s="86" t="str">
        <f t="shared" si="1154"/>
        <v>Saturday</v>
      </c>
      <c r="G4761" s="91"/>
      <c r="H4761" s="92" t="str">
        <f>VLOOKUP(MONTH(G4761),VLOOKUP!$W$1:$X$24,2)</f>
        <v>January</v>
      </c>
      <c r="I4761" s="92" t="str">
        <f t="shared" si="1155"/>
        <v/>
      </c>
      <c r="J4761" s="93" t="s">
        <v>708</v>
      </c>
      <c r="L4761" s="86" t="str">
        <f t="shared" si="1151"/>
        <v>Potomac Grill [1039 Rockville Pike, Rockville, MD]</v>
      </c>
      <c r="M4761" s="86">
        <f t="shared" si="1156"/>
        <v>0</v>
      </c>
      <c r="N4761" s="93" t="str">
        <f t="shared" si="1153"/>
        <v>Potomac Grill [1039 Rockville Pike, Rockville, MD]</v>
      </c>
      <c r="O4761" s="90"/>
      <c r="S4761" s="95">
        <f t="shared" si="1157"/>
        <v>0</v>
      </c>
      <c r="T4761" s="86" t="str">
        <f t="shared" si="1158"/>
        <v/>
      </c>
      <c r="U4761" s="86" t="str">
        <f t="shared" si="1152"/>
        <v/>
      </c>
      <c r="V4761" s="95" t="str">
        <f t="shared" si="1159"/>
        <v/>
      </c>
      <c r="AE4761" s="92" t="str">
        <f t="shared" si="1160"/>
        <v/>
      </c>
      <c r="AF4761" s="96" t="str">
        <f t="shared" si="1161"/>
        <v>&lt;a name='19000100'&gt;&lt;b&gt;: 0 - Potomac Grill [1039 Rockville Pike, Rockville, MD]&lt;/b&gt;&lt;/a&gt;&lt;br&gt;</v>
      </c>
      <c r="AG4761" s="97">
        <f t="shared" si="1162"/>
        <v>1900</v>
      </c>
      <c r="AH4761" s="97" t="str">
        <f t="shared" si="1163"/>
        <v>01</v>
      </c>
      <c r="AI4761" s="97" t="str">
        <f t="shared" si="1164"/>
        <v>00</v>
      </c>
      <c r="AJ4761" s="97" t="str">
        <f t="shared" si="1165"/>
        <v>19000100</v>
      </c>
    </row>
    <row r="4762" spans="6:36" ht="12" customHeight="1" x14ac:dyDescent="0.15">
      <c r="F4762" s="86" t="str">
        <f t="shared" si="1154"/>
        <v>Saturday</v>
      </c>
      <c r="G4762" s="91"/>
      <c r="H4762" s="92" t="str">
        <f>VLOOKUP(MONTH(G4762),VLOOKUP!$W$1:$X$24,2)</f>
        <v>January</v>
      </c>
      <c r="I4762" s="92" t="str">
        <f t="shared" si="1155"/>
        <v/>
      </c>
      <c r="J4762" s="93" t="s">
        <v>708</v>
      </c>
      <c r="L4762" s="86" t="str">
        <f t="shared" si="1151"/>
        <v>Potomac Grill [1039 Rockville Pike, Rockville, MD]</v>
      </c>
      <c r="M4762" s="86">
        <f t="shared" si="1156"/>
        <v>0</v>
      </c>
      <c r="N4762" s="93" t="str">
        <f t="shared" si="1153"/>
        <v>Potomac Grill [1039 Rockville Pike, Rockville, MD]</v>
      </c>
      <c r="O4762" s="90"/>
      <c r="S4762" s="95">
        <f t="shared" si="1157"/>
        <v>0</v>
      </c>
      <c r="T4762" s="86" t="str">
        <f t="shared" si="1158"/>
        <v/>
      </c>
      <c r="U4762" s="86" t="str">
        <f t="shared" si="1152"/>
        <v/>
      </c>
      <c r="V4762" s="95" t="str">
        <f t="shared" si="1159"/>
        <v/>
      </c>
      <c r="AE4762" s="92" t="str">
        <f t="shared" si="1160"/>
        <v/>
      </c>
      <c r="AF4762" s="96" t="str">
        <f t="shared" si="1161"/>
        <v>&lt;a name='19000100'&gt;&lt;b&gt;: 0 - Potomac Grill [1039 Rockville Pike, Rockville, MD]&lt;/b&gt;&lt;/a&gt;&lt;br&gt;</v>
      </c>
      <c r="AG4762" s="97">
        <f t="shared" si="1162"/>
        <v>1900</v>
      </c>
      <c r="AH4762" s="97" t="str">
        <f t="shared" si="1163"/>
        <v>01</v>
      </c>
      <c r="AI4762" s="97" t="str">
        <f t="shared" si="1164"/>
        <v>00</v>
      </c>
      <c r="AJ4762" s="97" t="str">
        <f t="shared" si="1165"/>
        <v>19000100</v>
      </c>
    </row>
    <row r="4763" spans="6:36" ht="12" customHeight="1" x14ac:dyDescent="0.15">
      <c r="F4763" s="86" t="str">
        <f t="shared" si="1154"/>
        <v>Saturday</v>
      </c>
      <c r="G4763" s="91"/>
      <c r="H4763" s="92" t="str">
        <f>VLOOKUP(MONTH(G4763),VLOOKUP!$W$1:$X$24,2)</f>
        <v>January</v>
      </c>
      <c r="I4763" s="92" t="str">
        <f t="shared" si="1155"/>
        <v/>
      </c>
      <c r="J4763" s="93" t="s">
        <v>708</v>
      </c>
      <c r="L4763" s="86" t="str">
        <f t="shared" si="1151"/>
        <v>Potomac Grill [1039 Rockville Pike, Rockville, MD]</v>
      </c>
      <c r="M4763" s="86">
        <f t="shared" si="1156"/>
        <v>0</v>
      </c>
      <c r="N4763" s="93" t="str">
        <f t="shared" si="1153"/>
        <v>Potomac Grill [1039 Rockville Pike, Rockville, MD]</v>
      </c>
      <c r="O4763" s="90"/>
      <c r="S4763" s="95">
        <f t="shared" si="1157"/>
        <v>0</v>
      </c>
      <c r="T4763" s="86" t="str">
        <f t="shared" si="1158"/>
        <v/>
      </c>
      <c r="U4763" s="86" t="str">
        <f t="shared" si="1152"/>
        <v/>
      </c>
      <c r="V4763" s="95" t="str">
        <f t="shared" si="1159"/>
        <v/>
      </c>
      <c r="AE4763" s="92" t="str">
        <f t="shared" si="1160"/>
        <v/>
      </c>
      <c r="AF4763" s="96" t="str">
        <f t="shared" si="1161"/>
        <v>&lt;a name='19000100'&gt;&lt;b&gt;: 0 - Potomac Grill [1039 Rockville Pike, Rockville, MD]&lt;/b&gt;&lt;/a&gt;&lt;br&gt;</v>
      </c>
      <c r="AG4763" s="97">
        <f t="shared" si="1162"/>
        <v>1900</v>
      </c>
      <c r="AH4763" s="97" t="str">
        <f t="shared" si="1163"/>
        <v>01</v>
      </c>
      <c r="AI4763" s="97" t="str">
        <f t="shared" si="1164"/>
        <v>00</v>
      </c>
      <c r="AJ4763" s="97" t="str">
        <f t="shared" si="1165"/>
        <v>19000100</v>
      </c>
    </row>
    <row r="4764" spans="6:36" ht="12" customHeight="1" x14ac:dyDescent="0.15">
      <c r="F4764" s="86" t="str">
        <f t="shared" si="1154"/>
        <v>Saturday</v>
      </c>
      <c r="G4764" s="91"/>
      <c r="H4764" s="92" t="str">
        <f>VLOOKUP(MONTH(G4764),VLOOKUP!$W$1:$X$24,2)</f>
        <v>January</v>
      </c>
      <c r="I4764" s="92" t="str">
        <f t="shared" si="1155"/>
        <v/>
      </c>
      <c r="J4764" s="93" t="s">
        <v>708</v>
      </c>
      <c r="L4764" s="86" t="str">
        <f t="shared" si="1151"/>
        <v>Potomac Grill [1039 Rockville Pike, Rockville, MD]</v>
      </c>
      <c r="M4764" s="86">
        <f t="shared" si="1156"/>
        <v>0</v>
      </c>
      <c r="N4764" s="93" t="str">
        <f t="shared" ref="N4764:N4795" si="1166">J4764</f>
        <v>Potomac Grill [1039 Rockville Pike, Rockville, MD]</v>
      </c>
      <c r="O4764" s="90"/>
      <c r="S4764" s="95">
        <f t="shared" si="1157"/>
        <v>0</v>
      </c>
      <c r="T4764" s="86" t="str">
        <f t="shared" si="1158"/>
        <v/>
      </c>
      <c r="U4764" s="86" t="str">
        <f t="shared" si="1152"/>
        <v/>
      </c>
      <c r="V4764" s="95" t="str">
        <f t="shared" si="1159"/>
        <v/>
      </c>
      <c r="AE4764" s="92" t="str">
        <f t="shared" si="1160"/>
        <v/>
      </c>
      <c r="AF4764" s="96" t="str">
        <f t="shared" si="1161"/>
        <v>&lt;a name='19000100'&gt;&lt;b&gt;: 0 - Potomac Grill [1039 Rockville Pike, Rockville, MD]&lt;/b&gt;&lt;/a&gt;&lt;br&gt;</v>
      </c>
      <c r="AG4764" s="97">
        <f t="shared" si="1162"/>
        <v>1900</v>
      </c>
      <c r="AH4764" s="97" t="str">
        <f t="shared" si="1163"/>
        <v>01</v>
      </c>
      <c r="AI4764" s="97" t="str">
        <f t="shared" si="1164"/>
        <v>00</v>
      </c>
      <c r="AJ4764" s="97" t="str">
        <f t="shared" si="1165"/>
        <v>19000100</v>
      </c>
    </row>
    <row r="4765" spans="6:36" ht="12" customHeight="1" x14ac:dyDescent="0.15">
      <c r="F4765" s="86" t="str">
        <f t="shared" si="1154"/>
        <v>Saturday</v>
      </c>
      <c r="G4765" s="91"/>
      <c r="H4765" s="92" t="str">
        <f>VLOOKUP(MONTH(G4765),VLOOKUP!$W$1:$X$24,2)</f>
        <v>January</v>
      </c>
      <c r="I4765" s="92" t="str">
        <f t="shared" si="1155"/>
        <v/>
      </c>
      <c r="J4765" s="93" t="s">
        <v>1284</v>
      </c>
      <c r="L4765" s="86" t="str">
        <f t="shared" ref="L4765:L4828" si="1167">IF(ISBLANK(K4765),N4765,N4765&amp;" ("&amp;K4765&amp;")")</f>
        <v>Potomac Overlook Regional Park [2845 N. Marcey Rd, Arlington, VA]</v>
      </c>
      <c r="M4765" s="86">
        <f t="shared" si="1156"/>
        <v>0</v>
      </c>
      <c r="N4765" s="93" t="str">
        <f t="shared" si="1166"/>
        <v>Potomac Overlook Regional Park [2845 N. Marcey Rd, Arlington, VA]</v>
      </c>
      <c r="O4765" s="90"/>
      <c r="S4765" s="95">
        <f t="shared" si="1157"/>
        <v>0</v>
      </c>
      <c r="T4765" s="86" t="str">
        <f t="shared" si="1158"/>
        <v/>
      </c>
      <c r="U4765" s="86" t="str">
        <f t="shared" si="1152"/>
        <v/>
      </c>
      <c r="V4765" s="95" t="str">
        <f t="shared" si="1159"/>
        <v/>
      </c>
      <c r="AE4765" s="92" t="str">
        <f t="shared" si="1160"/>
        <v/>
      </c>
      <c r="AF4765" s="96" t="str">
        <f t="shared" si="1161"/>
        <v>&lt;a name='19000100'&gt;&lt;b&gt;: 0 - Potomac Overlook Regional Park [2845 N. Marcey Rd, Arlington, VA]&lt;/b&gt;&lt;/a&gt;&lt;br&gt;</v>
      </c>
      <c r="AG4765" s="97">
        <f t="shared" si="1162"/>
        <v>1900</v>
      </c>
      <c r="AH4765" s="97" t="str">
        <f t="shared" si="1163"/>
        <v>01</v>
      </c>
      <c r="AI4765" s="97" t="str">
        <f t="shared" si="1164"/>
        <v>00</v>
      </c>
      <c r="AJ4765" s="97" t="str">
        <f t="shared" si="1165"/>
        <v>19000100</v>
      </c>
    </row>
    <row r="4766" spans="6:36" ht="12" customHeight="1" x14ac:dyDescent="0.15">
      <c r="F4766" s="86" t="str">
        <f t="shared" si="1154"/>
        <v>Saturday</v>
      </c>
      <c r="G4766" s="91"/>
      <c r="H4766" s="92" t="str">
        <f>VLOOKUP(MONTH(G4766),VLOOKUP!$W$1:$X$24,2)</f>
        <v>January</v>
      </c>
      <c r="I4766" s="92" t="str">
        <f t="shared" si="1155"/>
        <v/>
      </c>
      <c r="J4766" s="93" t="s">
        <v>1284</v>
      </c>
      <c r="L4766" s="86" t="str">
        <f t="shared" si="1167"/>
        <v>Potomac Overlook Regional Park [2845 N. Marcey Rd, Arlington, VA]</v>
      </c>
      <c r="M4766" s="86">
        <f t="shared" si="1156"/>
        <v>0</v>
      </c>
      <c r="N4766" s="93" t="str">
        <f t="shared" si="1166"/>
        <v>Potomac Overlook Regional Park [2845 N. Marcey Rd, Arlington, VA]</v>
      </c>
      <c r="O4766" s="90"/>
      <c r="S4766" s="95">
        <f t="shared" si="1157"/>
        <v>0</v>
      </c>
      <c r="T4766" s="86" t="str">
        <f t="shared" si="1158"/>
        <v/>
      </c>
      <c r="U4766" s="86" t="str">
        <f t="shared" si="1152"/>
        <v/>
      </c>
      <c r="V4766" s="95" t="str">
        <f t="shared" si="1159"/>
        <v/>
      </c>
      <c r="AE4766" s="92" t="str">
        <f t="shared" si="1160"/>
        <v/>
      </c>
      <c r="AF4766" s="96" t="str">
        <f t="shared" si="1161"/>
        <v>&lt;a name='19000100'&gt;&lt;b&gt;: 0 - Potomac Overlook Regional Park [2845 N. Marcey Rd, Arlington, VA]&lt;/b&gt;&lt;/a&gt;&lt;br&gt;</v>
      </c>
      <c r="AG4766" s="97">
        <f t="shared" si="1162"/>
        <v>1900</v>
      </c>
      <c r="AH4766" s="97" t="str">
        <f t="shared" si="1163"/>
        <v>01</v>
      </c>
      <c r="AI4766" s="97" t="str">
        <f t="shared" si="1164"/>
        <v>00</v>
      </c>
      <c r="AJ4766" s="97" t="str">
        <f t="shared" si="1165"/>
        <v>19000100</v>
      </c>
    </row>
    <row r="4767" spans="6:36" ht="12" customHeight="1" x14ac:dyDescent="0.15">
      <c r="F4767" s="86" t="str">
        <f t="shared" si="1154"/>
        <v>Saturday</v>
      </c>
      <c r="G4767" s="91"/>
      <c r="H4767" s="92" t="str">
        <f>VLOOKUP(MONTH(G4767),VLOOKUP!$W$1:$X$24,2)</f>
        <v>January</v>
      </c>
      <c r="I4767" s="92" t="str">
        <f t="shared" si="1155"/>
        <v/>
      </c>
      <c r="J4767" s="93" t="s">
        <v>1284</v>
      </c>
      <c r="L4767" s="86" t="str">
        <f t="shared" si="1167"/>
        <v>Potomac Overlook Regional Park [2845 N. Marcey Rd, Arlington, VA]</v>
      </c>
      <c r="M4767" s="86">
        <f t="shared" si="1156"/>
        <v>0</v>
      </c>
      <c r="N4767" s="93" t="str">
        <f t="shared" si="1166"/>
        <v>Potomac Overlook Regional Park [2845 N. Marcey Rd, Arlington, VA]</v>
      </c>
      <c r="O4767" s="90"/>
      <c r="S4767" s="95">
        <f t="shared" si="1157"/>
        <v>0</v>
      </c>
      <c r="T4767" s="86" t="str">
        <f t="shared" si="1158"/>
        <v/>
      </c>
      <c r="U4767" s="86" t="str">
        <f t="shared" si="1152"/>
        <v/>
      </c>
      <c r="V4767" s="95" t="str">
        <f t="shared" si="1159"/>
        <v/>
      </c>
      <c r="AE4767" s="92" t="str">
        <f t="shared" si="1160"/>
        <v/>
      </c>
      <c r="AF4767" s="96" t="str">
        <f t="shared" si="1161"/>
        <v>&lt;a name='19000100'&gt;&lt;b&gt;: 0 - Potomac Overlook Regional Park [2845 N. Marcey Rd, Arlington, VA]&lt;/b&gt;&lt;/a&gt;&lt;br&gt;</v>
      </c>
      <c r="AG4767" s="97">
        <f t="shared" si="1162"/>
        <v>1900</v>
      </c>
      <c r="AH4767" s="97" t="str">
        <f t="shared" si="1163"/>
        <v>01</v>
      </c>
      <c r="AI4767" s="97" t="str">
        <f t="shared" si="1164"/>
        <v>00</v>
      </c>
      <c r="AJ4767" s="97" t="str">
        <f t="shared" si="1165"/>
        <v>19000100</v>
      </c>
    </row>
    <row r="4768" spans="6:36" ht="12" customHeight="1" x14ac:dyDescent="0.15">
      <c r="F4768" s="86" t="str">
        <f t="shared" si="1154"/>
        <v>Saturday</v>
      </c>
      <c r="G4768" s="91"/>
      <c r="H4768" s="92" t="str">
        <f>VLOOKUP(MONTH(G4768),VLOOKUP!$W$1:$X$24,2)</f>
        <v>January</v>
      </c>
      <c r="I4768" s="92" t="str">
        <f t="shared" si="1155"/>
        <v/>
      </c>
      <c r="J4768" s="93" t="s">
        <v>1284</v>
      </c>
      <c r="L4768" s="86" t="str">
        <f t="shared" si="1167"/>
        <v>Potomac Overlook Regional Park [2845 N. Marcey Rd, Arlington, VA]</v>
      </c>
      <c r="M4768" s="86">
        <f t="shared" si="1156"/>
        <v>0</v>
      </c>
      <c r="N4768" s="93" t="str">
        <f t="shared" si="1166"/>
        <v>Potomac Overlook Regional Park [2845 N. Marcey Rd, Arlington, VA]</v>
      </c>
      <c r="O4768" s="90"/>
      <c r="S4768" s="95">
        <f t="shared" si="1157"/>
        <v>0</v>
      </c>
      <c r="T4768" s="86" t="str">
        <f t="shared" si="1158"/>
        <v/>
      </c>
      <c r="U4768" s="86" t="str">
        <f t="shared" si="1152"/>
        <v/>
      </c>
      <c r="V4768" s="95" t="str">
        <f t="shared" si="1159"/>
        <v/>
      </c>
      <c r="AE4768" s="92" t="str">
        <f t="shared" si="1160"/>
        <v/>
      </c>
      <c r="AF4768" s="96" t="str">
        <f t="shared" si="1161"/>
        <v>&lt;a name='19000100'&gt;&lt;b&gt;: 0 - Potomac Overlook Regional Park [2845 N. Marcey Rd, Arlington, VA]&lt;/b&gt;&lt;/a&gt;&lt;br&gt;</v>
      </c>
      <c r="AG4768" s="97">
        <f t="shared" si="1162"/>
        <v>1900</v>
      </c>
      <c r="AH4768" s="97" t="str">
        <f t="shared" si="1163"/>
        <v>01</v>
      </c>
      <c r="AI4768" s="97" t="str">
        <f t="shared" si="1164"/>
        <v>00</v>
      </c>
      <c r="AJ4768" s="97" t="str">
        <f t="shared" si="1165"/>
        <v>19000100</v>
      </c>
    </row>
    <row r="4769" spans="6:36" ht="12" customHeight="1" x14ac:dyDescent="0.15">
      <c r="F4769" s="86" t="str">
        <f t="shared" si="1154"/>
        <v>Saturday</v>
      </c>
      <c r="G4769" s="91"/>
      <c r="H4769" s="92" t="str">
        <f>VLOOKUP(MONTH(G4769),VLOOKUP!$W$1:$X$24,2)</f>
        <v>January</v>
      </c>
      <c r="I4769" s="92" t="str">
        <f t="shared" si="1155"/>
        <v/>
      </c>
      <c r="J4769" s="93" t="s">
        <v>1284</v>
      </c>
      <c r="L4769" s="86" t="str">
        <f t="shared" si="1167"/>
        <v>Potomac Overlook Regional Park [2845 N. Marcey Rd, Arlington, VA]</v>
      </c>
      <c r="M4769" s="86">
        <f t="shared" si="1156"/>
        <v>0</v>
      </c>
      <c r="N4769" s="93" t="str">
        <f t="shared" si="1166"/>
        <v>Potomac Overlook Regional Park [2845 N. Marcey Rd, Arlington, VA]</v>
      </c>
      <c r="O4769" s="90"/>
      <c r="S4769" s="95">
        <f t="shared" si="1157"/>
        <v>0</v>
      </c>
      <c r="T4769" s="86" t="str">
        <f t="shared" si="1158"/>
        <v/>
      </c>
      <c r="U4769" s="86" t="str">
        <f t="shared" si="1152"/>
        <v/>
      </c>
      <c r="V4769" s="95" t="str">
        <f t="shared" si="1159"/>
        <v/>
      </c>
      <c r="AE4769" s="92" t="str">
        <f t="shared" si="1160"/>
        <v/>
      </c>
      <c r="AF4769" s="96" t="str">
        <f t="shared" si="1161"/>
        <v>&lt;a name='19000100'&gt;&lt;b&gt;: 0 - Potomac Overlook Regional Park [2845 N. Marcey Rd, Arlington, VA]&lt;/b&gt;&lt;/a&gt;&lt;br&gt;</v>
      </c>
      <c r="AG4769" s="97">
        <f t="shared" si="1162"/>
        <v>1900</v>
      </c>
      <c r="AH4769" s="97" t="str">
        <f t="shared" si="1163"/>
        <v>01</v>
      </c>
      <c r="AI4769" s="97" t="str">
        <f t="shared" si="1164"/>
        <v>00</v>
      </c>
      <c r="AJ4769" s="97" t="str">
        <f t="shared" si="1165"/>
        <v>19000100</v>
      </c>
    </row>
    <row r="4770" spans="6:36" ht="12" customHeight="1" x14ac:dyDescent="0.15">
      <c r="F4770" s="86" t="str">
        <f t="shared" si="1154"/>
        <v>Saturday</v>
      </c>
      <c r="G4770" s="91"/>
      <c r="H4770" s="92" t="str">
        <f>VLOOKUP(MONTH(G4770),VLOOKUP!$W$1:$X$24,2)</f>
        <v>January</v>
      </c>
      <c r="I4770" s="92" t="str">
        <f t="shared" si="1155"/>
        <v/>
      </c>
      <c r="J4770" s="93" t="s">
        <v>1284</v>
      </c>
      <c r="L4770" s="86" t="str">
        <f t="shared" si="1167"/>
        <v>Potomac Overlook Regional Park [2845 N. Marcey Rd, Arlington, VA]</v>
      </c>
      <c r="M4770" s="86">
        <f t="shared" si="1156"/>
        <v>0</v>
      </c>
      <c r="N4770" s="93" t="str">
        <f t="shared" si="1166"/>
        <v>Potomac Overlook Regional Park [2845 N. Marcey Rd, Arlington, VA]</v>
      </c>
      <c r="O4770" s="90"/>
      <c r="S4770" s="95">
        <f t="shared" si="1157"/>
        <v>0</v>
      </c>
      <c r="T4770" s="86" t="str">
        <f t="shared" si="1158"/>
        <v/>
      </c>
      <c r="U4770" s="86" t="str">
        <f t="shared" si="1152"/>
        <v/>
      </c>
      <c r="V4770" s="95" t="str">
        <f t="shared" si="1159"/>
        <v/>
      </c>
      <c r="AE4770" s="92" t="str">
        <f t="shared" si="1160"/>
        <v/>
      </c>
      <c r="AF4770" s="96" t="str">
        <f t="shared" si="1161"/>
        <v>&lt;a name='19000100'&gt;&lt;b&gt;: 0 - Potomac Overlook Regional Park [2845 N. Marcey Rd, Arlington, VA]&lt;/b&gt;&lt;/a&gt;&lt;br&gt;</v>
      </c>
      <c r="AG4770" s="97">
        <f t="shared" si="1162"/>
        <v>1900</v>
      </c>
      <c r="AH4770" s="97" t="str">
        <f t="shared" si="1163"/>
        <v>01</v>
      </c>
      <c r="AI4770" s="97" t="str">
        <f t="shared" si="1164"/>
        <v>00</v>
      </c>
      <c r="AJ4770" s="97" t="str">
        <f t="shared" si="1165"/>
        <v>19000100</v>
      </c>
    </row>
    <row r="4771" spans="6:36" ht="12" customHeight="1" x14ac:dyDescent="0.15">
      <c r="F4771" s="86" t="str">
        <f t="shared" si="1154"/>
        <v>Saturday</v>
      </c>
      <c r="G4771" s="91"/>
      <c r="H4771" s="92" t="str">
        <f>VLOOKUP(MONTH(G4771),VLOOKUP!$W$1:$X$24,2)</f>
        <v>January</v>
      </c>
      <c r="I4771" s="92" t="str">
        <f t="shared" si="1155"/>
        <v/>
      </c>
      <c r="J4771" s="93" t="s">
        <v>742</v>
      </c>
      <c r="L4771" s="86" t="str">
        <f t="shared" si="1167"/>
        <v>Potomac United Methodist Church [10300 Falls Road, Potomac, MD]</v>
      </c>
      <c r="M4771" s="86">
        <f t="shared" si="1156"/>
        <v>0</v>
      </c>
      <c r="N4771" s="93" t="str">
        <f t="shared" si="1166"/>
        <v>Potomac United Methodist Church [10300 Falls Road, Potomac, MD]</v>
      </c>
      <c r="O4771" s="94"/>
      <c r="S4771" s="95">
        <f t="shared" si="1157"/>
        <v>0</v>
      </c>
      <c r="T4771" s="86" t="str">
        <f t="shared" si="1158"/>
        <v/>
      </c>
      <c r="U4771" s="86" t="str">
        <f t="shared" si="1152"/>
        <v/>
      </c>
      <c r="V4771" s="95" t="str">
        <f t="shared" si="1159"/>
        <v/>
      </c>
      <c r="W4771" s="90" t="s">
        <v>221</v>
      </c>
      <c r="AE4771" s="92" t="str">
        <f t="shared" si="1160"/>
        <v/>
      </c>
      <c r="AF4771" s="96" t="str">
        <f t="shared" si="1161"/>
        <v>&lt;a name='19000100'&gt;&lt;b&gt;: 0 - Potomac United Methodist Church [10300 Falls Road, Potomac, MD]&lt;/b&gt;&lt;/a&gt;&lt;br&gt;</v>
      </c>
      <c r="AG4771" s="97">
        <f t="shared" si="1162"/>
        <v>1900</v>
      </c>
      <c r="AH4771" s="97" t="str">
        <f t="shared" si="1163"/>
        <v>01</v>
      </c>
      <c r="AI4771" s="97" t="str">
        <f t="shared" si="1164"/>
        <v>00</v>
      </c>
      <c r="AJ4771" s="97" t="str">
        <f t="shared" si="1165"/>
        <v>19000100</v>
      </c>
    </row>
    <row r="4772" spans="6:36" ht="12" customHeight="1" x14ac:dyDescent="0.15">
      <c r="F4772" s="86" t="str">
        <f t="shared" si="1154"/>
        <v>Saturday</v>
      </c>
      <c r="G4772" s="91"/>
      <c r="H4772" s="92" t="str">
        <f>VLOOKUP(MONTH(G4772),VLOOKUP!$W$1:$X$24,2)</f>
        <v>January</v>
      </c>
      <c r="I4772" s="92" t="str">
        <f t="shared" si="1155"/>
        <v/>
      </c>
      <c r="J4772" s="93" t="s">
        <v>742</v>
      </c>
      <c r="L4772" s="86" t="str">
        <f t="shared" si="1167"/>
        <v>Potomac United Methodist Church [10300 Falls Road, Potomac, MD]</v>
      </c>
      <c r="M4772" s="86">
        <f t="shared" si="1156"/>
        <v>0</v>
      </c>
      <c r="N4772" s="93" t="str">
        <f t="shared" si="1166"/>
        <v>Potomac United Methodist Church [10300 Falls Road, Potomac, MD]</v>
      </c>
      <c r="O4772" s="94"/>
      <c r="S4772" s="95">
        <f t="shared" si="1157"/>
        <v>0</v>
      </c>
      <c r="T4772" s="86" t="str">
        <f t="shared" si="1158"/>
        <v/>
      </c>
      <c r="U4772" s="86" t="str">
        <f t="shared" si="1152"/>
        <v/>
      </c>
      <c r="V4772" s="95" t="str">
        <f t="shared" si="1159"/>
        <v/>
      </c>
      <c r="W4772" s="90" t="s">
        <v>221</v>
      </c>
      <c r="AE4772" s="92" t="str">
        <f t="shared" si="1160"/>
        <v/>
      </c>
      <c r="AF4772" s="96" t="str">
        <f t="shared" si="1161"/>
        <v>&lt;a name='19000100'&gt;&lt;b&gt;: 0 - Potomac United Methodist Church [10300 Falls Road, Potomac, MD]&lt;/b&gt;&lt;/a&gt;&lt;br&gt;</v>
      </c>
      <c r="AG4772" s="97">
        <f t="shared" si="1162"/>
        <v>1900</v>
      </c>
      <c r="AH4772" s="97" t="str">
        <f t="shared" si="1163"/>
        <v>01</v>
      </c>
      <c r="AI4772" s="97" t="str">
        <f t="shared" si="1164"/>
        <v>00</v>
      </c>
      <c r="AJ4772" s="97" t="str">
        <f t="shared" si="1165"/>
        <v>19000100</v>
      </c>
    </row>
    <row r="4773" spans="6:36" ht="12" customHeight="1" x14ac:dyDescent="0.15">
      <c r="F4773" s="86" t="str">
        <f t="shared" si="1154"/>
        <v>Saturday</v>
      </c>
      <c r="G4773" s="91"/>
      <c r="H4773" s="92" t="str">
        <f>VLOOKUP(MONTH(G4773),VLOOKUP!$W$1:$X$24,2)</f>
        <v>January</v>
      </c>
      <c r="I4773" s="92" t="str">
        <f t="shared" si="1155"/>
        <v/>
      </c>
      <c r="J4773" s="93" t="s">
        <v>742</v>
      </c>
      <c r="L4773" s="86" t="str">
        <f t="shared" si="1167"/>
        <v>Potomac United Methodist Church [10300 Falls Road, Potomac, MD]</v>
      </c>
      <c r="M4773" s="86">
        <f t="shared" si="1156"/>
        <v>0</v>
      </c>
      <c r="N4773" s="93" t="str">
        <f t="shared" si="1166"/>
        <v>Potomac United Methodist Church [10300 Falls Road, Potomac, MD]</v>
      </c>
      <c r="O4773" s="94"/>
      <c r="S4773" s="95">
        <f t="shared" si="1157"/>
        <v>0</v>
      </c>
      <c r="T4773" s="86" t="str">
        <f t="shared" si="1158"/>
        <v/>
      </c>
      <c r="U4773" s="86" t="str">
        <f t="shared" si="1152"/>
        <v/>
      </c>
      <c r="V4773" s="95" t="str">
        <f t="shared" si="1159"/>
        <v/>
      </c>
      <c r="W4773" s="90" t="s">
        <v>221</v>
      </c>
      <c r="AE4773" s="92" t="str">
        <f t="shared" si="1160"/>
        <v/>
      </c>
      <c r="AF4773" s="96" t="str">
        <f t="shared" si="1161"/>
        <v>&lt;a name='19000100'&gt;&lt;b&gt;: 0 - Potomac United Methodist Church [10300 Falls Road, Potomac, MD]&lt;/b&gt;&lt;/a&gt;&lt;br&gt;</v>
      </c>
      <c r="AG4773" s="97">
        <f t="shared" si="1162"/>
        <v>1900</v>
      </c>
      <c r="AH4773" s="97" t="str">
        <f t="shared" si="1163"/>
        <v>01</v>
      </c>
      <c r="AI4773" s="97" t="str">
        <f t="shared" si="1164"/>
        <v>00</v>
      </c>
      <c r="AJ4773" s="97" t="str">
        <f t="shared" si="1165"/>
        <v>19000100</v>
      </c>
    </row>
    <row r="4774" spans="6:36" ht="12" customHeight="1" x14ac:dyDescent="0.15">
      <c r="F4774" s="86" t="str">
        <f t="shared" si="1154"/>
        <v>Saturday</v>
      </c>
      <c r="G4774" s="91"/>
      <c r="H4774" s="92" t="str">
        <f>VLOOKUP(MONTH(G4774),VLOOKUP!$W$1:$X$24,2)</f>
        <v>January</v>
      </c>
      <c r="I4774" s="92" t="str">
        <f t="shared" si="1155"/>
        <v/>
      </c>
      <c r="J4774" s="93" t="s">
        <v>707</v>
      </c>
      <c r="L4774" s="86" t="str">
        <f t="shared" si="1167"/>
        <v>Potts-Dupre Schoolhouse [Takoma Park, MD]</v>
      </c>
      <c r="M4774" s="86">
        <f t="shared" si="1156"/>
        <v>0</v>
      </c>
      <c r="N4774" s="93" t="str">
        <f t="shared" si="1166"/>
        <v>Potts-Dupre Schoolhouse [Takoma Park, MD]</v>
      </c>
      <c r="O4774" s="94"/>
      <c r="S4774" s="95">
        <f t="shared" si="1157"/>
        <v>0</v>
      </c>
      <c r="T4774" s="86" t="str">
        <f t="shared" si="1158"/>
        <v/>
      </c>
      <c r="U4774" s="86" t="str">
        <f t="shared" si="1152"/>
        <v/>
      </c>
      <c r="V4774" s="95" t="str">
        <f t="shared" si="1159"/>
        <v/>
      </c>
      <c r="W4774" s="90" t="s">
        <v>221</v>
      </c>
      <c r="AE4774" s="92" t="str">
        <f t="shared" si="1160"/>
        <v/>
      </c>
      <c r="AF4774" s="96" t="str">
        <f t="shared" si="1161"/>
        <v>&lt;a name='19000100'&gt;&lt;b&gt;: 0 - Potts-Dupre Schoolhouse [Takoma Park, MD]&lt;/b&gt;&lt;/a&gt;&lt;br&gt;</v>
      </c>
      <c r="AG4774" s="97">
        <f t="shared" si="1162"/>
        <v>1900</v>
      </c>
      <c r="AH4774" s="97" t="str">
        <f t="shared" si="1163"/>
        <v>01</v>
      </c>
      <c r="AI4774" s="97" t="str">
        <f t="shared" si="1164"/>
        <v>00</v>
      </c>
      <c r="AJ4774" s="97" t="str">
        <f t="shared" si="1165"/>
        <v>19000100</v>
      </c>
    </row>
    <row r="4775" spans="6:36" ht="12" customHeight="1" x14ac:dyDescent="0.15">
      <c r="F4775" s="86" t="str">
        <f t="shared" si="1154"/>
        <v>Saturday</v>
      </c>
      <c r="G4775" s="91"/>
      <c r="H4775" s="92" t="str">
        <f>VLOOKUP(MONTH(G4775),VLOOKUP!$W$1:$X$24,2)</f>
        <v>January</v>
      </c>
      <c r="I4775" s="92" t="str">
        <f t="shared" si="1155"/>
        <v/>
      </c>
      <c r="J4775" s="93" t="s">
        <v>707</v>
      </c>
      <c r="L4775" s="86" t="str">
        <f t="shared" si="1167"/>
        <v>Potts-Dupre Schoolhouse [Takoma Park, MD]</v>
      </c>
      <c r="M4775" s="86">
        <f t="shared" si="1156"/>
        <v>0</v>
      </c>
      <c r="N4775" s="93" t="str">
        <f t="shared" si="1166"/>
        <v>Potts-Dupre Schoolhouse [Takoma Park, MD]</v>
      </c>
      <c r="O4775" s="94"/>
      <c r="S4775" s="95">
        <f t="shared" si="1157"/>
        <v>0</v>
      </c>
      <c r="T4775" s="86" t="str">
        <f t="shared" si="1158"/>
        <v/>
      </c>
      <c r="U4775" s="86" t="str">
        <f t="shared" si="1152"/>
        <v/>
      </c>
      <c r="V4775" s="95" t="str">
        <f t="shared" si="1159"/>
        <v/>
      </c>
      <c r="W4775" s="90" t="s">
        <v>221</v>
      </c>
      <c r="AE4775" s="92" t="str">
        <f t="shared" si="1160"/>
        <v/>
      </c>
      <c r="AF4775" s="96" t="str">
        <f t="shared" si="1161"/>
        <v>&lt;a name='19000100'&gt;&lt;b&gt;: 0 - Potts-Dupre Schoolhouse [Takoma Park, MD]&lt;/b&gt;&lt;/a&gt;&lt;br&gt;</v>
      </c>
      <c r="AG4775" s="97">
        <f t="shared" si="1162"/>
        <v>1900</v>
      </c>
      <c r="AH4775" s="97" t="str">
        <f t="shared" si="1163"/>
        <v>01</v>
      </c>
      <c r="AI4775" s="97" t="str">
        <f t="shared" si="1164"/>
        <v>00</v>
      </c>
      <c r="AJ4775" s="97" t="str">
        <f t="shared" si="1165"/>
        <v>19000100</v>
      </c>
    </row>
    <row r="4776" spans="6:36" ht="12" customHeight="1" x14ac:dyDescent="0.15">
      <c r="F4776" s="86" t="str">
        <f t="shared" si="1154"/>
        <v>Saturday</v>
      </c>
      <c r="G4776" s="91"/>
      <c r="H4776" s="92" t="str">
        <f>VLOOKUP(MONTH(G4776),VLOOKUP!$W$1:$X$24,2)</f>
        <v>January</v>
      </c>
      <c r="I4776" s="92" t="str">
        <f t="shared" si="1155"/>
        <v/>
      </c>
      <c r="J4776" s="93" t="s">
        <v>707</v>
      </c>
      <c r="L4776" s="86" t="str">
        <f t="shared" si="1167"/>
        <v>Potts-Dupre Schoolhouse [Takoma Park, MD]</v>
      </c>
      <c r="M4776" s="86">
        <f t="shared" si="1156"/>
        <v>0</v>
      </c>
      <c r="N4776" s="93" t="str">
        <f t="shared" si="1166"/>
        <v>Potts-Dupre Schoolhouse [Takoma Park, MD]</v>
      </c>
      <c r="O4776" s="94"/>
      <c r="S4776" s="95">
        <f t="shared" si="1157"/>
        <v>0</v>
      </c>
      <c r="T4776" s="86" t="str">
        <f t="shared" si="1158"/>
        <v/>
      </c>
      <c r="U4776" s="86" t="str">
        <f t="shared" si="1152"/>
        <v/>
      </c>
      <c r="V4776" s="95" t="str">
        <f t="shared" si="1159"/>
        <v/>
      </c>
      <c r="W4776" s="90" t="s">
        <v>221</v>
      </c>
      <c r="AE4776" s="92" t="str">
        <f t="shared" si="1160"/>
        <v/>
      </c>
      <c r="AF4776" s="96" t="str">
        <f t="shared" si="1161"/>
        <v>&lt;a name='19000100'&gt;&lt;b&gt;: 0 - Potts-Dupre Schoolhouse [Takoma Park, MD]&lt;/b&gt;&lt;/a&gt;&lt;br&gt;</v>
      </c>
      <c r="AG4776" s="97">
        <f t="shared" si="1162"/>
        <v>1900</v>
      </c>
      <c r="AH4776" s="97" t="str">
        <f t="shared" si="1163"/>
        <v>01</v>
      </c>
      <c r="AI4776" s="97" t="str">
        <f t="shared" si="1164"/>
        <v>00</v>
      </c>
      <c r="AJ4776" s="97" t="str">
        <f t="shared" si="1165"/>
        <v>19000100</v>
      </c>
    </row>
    <row r="4777" spans="6:36" ht="12" customHeight="1" x14ac:dyDescent="0.15">
      <c r="F4777" s="86" t="str">
        <f t="shared" si="1154"/>
        <v>Saturday</v>
      </c>
      <c r="G4777" s="91"/>
      <c r="H4777" s="92" t="str">
        <f>VLOOKUP(MONTH(G4777),VLOOKUP!$W$1:$X$24,2)</f>
        <v>January</v>
      </c>
      <c r="I4777" s="92" t="str">
        <f t="shared" si="1155"/>
        <v/>
      </c>
      <c r="J4777" s="93" t="s">
        <v>707</v>
      </c>
      <c r="L4777" s="86" t="str">
        <f t="shared" si="1167"/>
        <v>Potts-Dupre Schoolhouse [Takoma Park, MD]</v>
      </c>
      <c r="M4777" s="86">
        <f t="shared" si="1156"/>
        <v>0</v>
      </c>
      <c r="N4777" s="93" t="str">
        <f t="shared" si="1166"/>
        <v>Potts-Dupre Schoolhouse [Takoma Park, MD]</v>
      </c>
      <c r="O4777" s="94"/>
      <c r="S4777" s="95">
        <f t="shared" si="1157"/>
        <v>0</v>
      </c>
      <c r="T4777" s="86" t="str">
        <f t="shared" si="1158"/>
        <v/>
      </c>
      <c r="U4777" s="86" t="str">
        <f t="shared" si="1152"/>
        <v/>
      </c>
      <c r="V4777" s="95" t="str">
        <f t="shared" si="1159"/>
        <v/>
      </c>
      <c r="W4777" s="90" t="s">
        <v>221</v>
      </c>
      <c r="AE4777" s="92" t="str">
        <f t="shared" si="1160"/>
        <v/>
      </c>
      <c r="AF4777" s="96" t="str">
        <f t="shared" si="1161"/>
        <v>&lt;a name='19000100'&gt;&lt;b&gt;: 0 - Potts-Dupre Schoolhouse [Takoma Park, MD]&lt;/b&gt;&lt;/a&gt;&lt;br&gt;</v>
      </c>
      <c r="AG4777" s="97">
        <f t="shared" si="1162"/>
        <v>1900</v>
      </c>
      <c r="AH4777" s="97" t="str">
        <f t="shared" si="1163"/>
        <v>01</v>
      </c>
      <c r="AI4777" s="97" t="str">
        <f t="shared" si="1164"/>
        <v>00</v>
      </c>
      <c r="AJ4777" s="97" t="str">
        <f t="shared" si="1165"/>
        <v>19000100</v>
      </c>
    </row>
    <row r="4778" spans="6:36" ht="12" customHeight="1" x14ac:dyDescent="0.15">
      <c r="F4778" s="86" t="str">
        <f t="shared" si="1154"/>
        <v>Saturday</v>
      </c>
      <c r="G4778" s="91"/>
      <c r="H4778" s="92" t="str">
        <f>VLOOKUP(MONTH(G4778),VLOOKUP!$W$1:$X$24,2)</f>
        <v>January</v>
      </c>
      <c r="I4778" s="92" t="str">
        <f t="shared" si="1155"/>
        <v/>
      </c>
      <c r="J4778" s="93" t="s">
        <v>707</v>
      </c>
      <c r="L4778" s="86" t="str">
        <f t="shared" si="1167"/>
        <v>Potts-Dupre Schoolhouse [Takoma Park, MD]</v>
      </c>
      <c r="M4778" s="86">
        <f t="shared" si="1156"/>
        <v>0</v>
      </c>
      <c r="N4778" s="93" t="str">
        <f t="shared" si="1166"/>
        <v>Potts-Dupre Schoolhouse [Takoma Park, MD]</v>
      </c>
      <c r="O4778" s="94"/>
      <c r="S4778" s="95">
        <f t="shared" si="1157"/>
        <v>0</v>
      </c>
      <c r="T4778" s="86" t="str">
        <f t="shared" si="1158"/>
        <v/>
      </c>
      <c r="U4778" s="86" t="str">
        <f t="shared" si="1152"/>
        <v/>
      </c>
      <c r="V4778" s="95" t="str">
        <f t="shared" si="1159"/>
        <v/>
      </c>
      <c r="W4778" s="90" t="s">
        <v>221</v>
      </c>
      <c r="AE4778" s="92" t="str">
        <f t="shared" si="1160"/>
        <v/>
      </c>
      <c r="AF4778" s="96" t="str">
        <f t="shared" si="1161"/>
        <v>&lt;a name='19000100'&gt;&lt;b&gt;: 0 - Potts-Dupre Schoolhouse [Takoma Park, MD]&lt;/b&gt;&lt;/a&gt;&lt;br&gt;</v>
      </c>
      <c r="AG4778" s="97">
        <f t="shared" si="1162"/>
        <v>1900</v>
      </c>
      <c r="AH4778" s="97" t="str">
        <f t="shared" si="1163"/>
        <v>01</v>
      </c>
      <c r="AI4778" s="97" t="str">
        <f t="shared" si="1164"/>
        <v>00</v>
      </c>
      <c r="AJ4778" s="97" t="str">
        <f t="shared" si="1165"/>
        <v>19000100</v>
      </c>
    </row>
    <row r="4779" spans="6:36" ht="12" customHeight="1" x14ac:dyDescent="0.15">
      <c r="F4779" s="86" t="str">
        <f t="shared" si="1154"/>
        <v>Saturday</v>
      </c>
      <c r="G4779" s="91"/>
      <c r="H4779" s="92" t="str">
        <f>VLOOKUP(MONTH(G4779),VLOOKUP!$W$1:$X$24,2)</f>
        <v>January</v>
      </c>
      <c r="I4779" s="92" t="str">
        <f t="shared" si="1155"/>
        <v/>
      </c>
      <c r="J4779" s="93" t="s">
        <v>707</v>
      </c>
      <c r="L4779" s="86" t="str">
        <f t="shared" si="1167"/>
        <v>Potts-Dupre Schoolhouse [Takoma Park, MD]</v>
      </c>
      <c r="M4779" s="86">
        <f t="shared" si="1156"/>
        <v>0</v>
      </c>
      <c r="N4779" s="93" t="str">
        <f t="shared" si="1166"/>
        <v>Potts-Dupre Schoolhouse [Takoma Park, MD]</v>
      </c>
      <c r="O4779" s="94"/>
      <c r="S4779" s="95">
        <f t="shared" si="1157"/>
        <v>0</v>
      </c>
      <c r="T4779" s="86" t="str">
        <f t="shared" si="1158"/>
        <v/>
      </c>
      <c r="U4779" s="86" t="str">
        <f t="shared" si="1152"/>
        <v/>
      </c>
      <c r="V4779" s="95" t="str">
        <f t="shared" si="1159"/>
        <v/>
      </c>
      <c r="W4779" s="90" t="s">
        <v>221</v>
      </c>
      <c r="AE4779" s="92" t="str">
        <f t="shared" si="1160"/>
        <v/>
      </c>
      <c r="AF4779" s="96" t="str">
        <f t="shared" si="1161"/>
        <v>&lt;a name='19000100'&gt;&lt;b&gt;: 0 - Potts-Dupre Schoolhouse [Takoma Park, MD]&lt;/b&gt;&lt;/a&gt;&lt;br&gt;</v>
      </c>
      <c r="AG4779" s="97">
        <f t="shared" si="1162"/>
        <v>1900</v>
      </c>
      <c r="AH4779" s="97" t="str">
        <f t="shared" si="1163"/>
        <v>01</v>
      </c>
      <c r="AI4779" s="97" t="str">
        <f t="shared" si="1164"/>
        <v>00</v>
      </c>
      <c r="AJ4779" s="97" t="str">
        <f t="shared" si="1165"/>
        <v>19000100</v>
      </c>
    </row>
    <row r="4780" spans="6:36" ht="12" customHeight="1" x14ac:dyDescent="0.15">
      <c r="F4780" s="86" t="str">
        <f t="shared" si="1154"/>
        <v>Saturday</v>
      </c>
      <c r="G4780" s="91"/>
      <c r="H4780" s="92" t="str">
        <f>VLOOKUP(MONTH(G4780),VLOOKUP!$W$1:$X$24,2)</f>
        <v>January</v>
      </c>
      <c r="I4780" s="92" t="str">
        <f t="shared" si="1155"/>
        <v/>
      </c>
      <c r="J4780" s="93" t="s">
        <v>1002</v>
      </c>
      <c r="L4780" s="86" t="str">
        <f t="shared" si="1167"/>
        <v>Power Plant Live [34 Market Place, Baltimore, MD]</v>
      </c>
      <c r="M4780" s="86">
        <f t="shared" si="1156"/>
        <v>0</v>
      </c>
      <c r="N4780" s="93" t="str">
        <f t="shared" si="1166"/>
        <v>Power Plant Live [34 Market Place, Baltimore, MD]</v>
      </c>
      <c r="O4780" s="90"/>
      <c r="S4780" s="95">
        <f t="shared" si="1157"/>
        <v>0</v>
      </c>
      <c r="T4780" s="86" t="str">
        <f t="shared" si="1158"/>
        <v/>
      </c>
      <c r="U4780" s="86" t="str">
        <f t="shared" si="1152"/>
        <v/>
      </c>
      <c r="V4780" s="95" t="str">
        <f t="shared" si="1159"/>
        <v/>
      </c>
      <c r="AE4780" s="92" t="str">
        <f t="shared" si="1160"/>
        <v/>
      </c>
      <c r="AF4780" s="96" t="str">
        <f t="shared" si="1161"/>
        <v>&lt;a name='19000100'&gt;&lt;b&gt;: 0 - Power Plant Live [34 Market Place, Baltimore, MD]&lt;/b&gt;&lt;/a&gt;&lt;br&gt;</v>
      </c>
      <c r="AG4780" s="97">
        <f t="shared" si="1162"/>
        <v>1900</v>
      </c>
      <c r="AH4780" s="97" t="str">
        <f t="shared" si="1163"/>
        <v>01</v>
      </c>
      <c r="AI4780" s="97" t="str">
        <f t="shared" si="1164"/>
        <v>00</v>
      </c>
      <c r="AJ4780" s="97" t="str">
        <f t="shared" si="1165"/>
        <v>19000100</v>
      </c>
    </row>
    <row r="4781" spans="6:36" ht="12" customHeight="1" x14ac:dyDescent="0.15">
      <c r="F4781" s="86" t="str">
        <f t="shared" si="1154"/>
        <v>Saturday</v>
      </c>
      <c r="G4781" s="91"/>
      <c r="H4781" s="92" t="str">
        <f>VLOOKUP(MONTH(G4781),VLOOKUP!$W$1:$X$24,2)</f>
        <v>January</v>
      </c>
      <c r="I4781" s="92" t="str">
        <f t="shared" si="1155"/>
        <v/>
      </c>
      <c r="J4781" s="93" t="s">
        <v>1002</v>
      </c>
      <c r="L4781" s="86" t="str">
        <f t="shared" si="1167"/>
        <v>Power Plant Live [34 Market Place, Baltimore, MD]</v>
      </c>
      <c r="M4781" s="86">
        <f t="shared" si="1156"/>
        <v>0</v>
      </c>
      <c r="N4781" s="93" t="str">
        <f t="shared" si="1166"/>
        <v>Power Plant Live [34 Market Place, Baltimore, MD]</v>
      </c>
      <c r="O4781" s="90"/>
      <c r="S4781" s="95">
        <f t="shared" si="1157"/>
        <v>0</v>
      </c>
      <c r="T4781" s="86" t="str">
        <f t="shared" si="1158"/>
        <v/>
      </c>
      <c r="U4781" s="86" t="str">
        <f t="shared" si="1152"/>
        <v/>
      </c>
      <c r="V4781" s="95" t="str">
        <f t="shared" si="1159"/>
        <v/>
      </c>
      <c r="AE4781" s="92" t="str">
        <f t="shared" si="1160"/>
        <v/>
      </c>
      <c r="AF4781" s="96" t="str">
        <f t="shared" si="1161"/>
        <v>&lt;a name='19000100'&gt;&lt;b&gt;: 0 - Power Plant Live [34 Market Place, Baltimore, MD]&lt;/b&gt;&lt;/a&gt;&lt;br&gt;</v>
      </c>
      <c r="AG4781" s="97">
        <f t="shared" si="1162"/>
        <v>1900</v>
      </c>
      <c r="AH4781" s="97" t="str">
        <f t="shared" si="1163"/>
        <v>01</v>
      </c>
      <c r="AI4781" s="97" t="str">
        <f t="shared" si="1164"/>
        <v>00</v>
      </c>
      <c r="AJ4781" s="97" t="str">
        <f t="shared" si="1165"/>
        <v>19000100</v>
      </c>
    </row>
    <row r="4782" spans="6:36" ht="12" customHeight="1" x14ac:dyDescent="0.15">
      <c r="F4782" s="86" t="str">
        <f t="shared" si="1154"/>
        <v>Saturday</v>
      </c>
      <c r="G4782" s="91"/>
      <c r="H4782" s="92" t="str">
        <f>VLOOKUP(MONTH(G4782),VLOOKUP!$W$1:$X$24,2)</f>
        <v>January</v>
      </c>
      <c r="I4782" s="92" t="str">
        <f t="shared" si="1155"/>
        <v/>
      </c>
      <c r="J4782" s="93" t="s">
        <v>1002</v>
      </c>
      <c r="L4782" s="86" t="str">
        <f t="shared" si="1167"/>
        <v>Power Plant Live [34 Market Place, Baltimore, MD]</v>
      </c>
      <c r="M4782" s="86">
        <f t="shared" si="1156"/>
        <v>0</v>
      </c>
      <c r="N4782" s="93" t="str">
        <f t="shared" si="1166"/>
        <v>Power Plant Live [34 Market Place, Baltimore, MD]</v>
      </c>
      <c r="O4782" s="90"/>
      <c r="S4782" s="95">
        <f t="shared" si="1157"/>
        <v>0</v>
      </c>
      <c r="T4782" s="86" t="str">
        <f t="shared" si="1158"/>
        <v/>
      </c>
      <c r="U4782" s="86" t="str">
        <f t="shared" si="1152"/>
        <v/>
      </c>
      <c r="V4782" s="95" t="str">
        <f t="shared" si="1159"/>
        <v/>
      </c>
      <c r="AE4782" s="92" t="str">
        <f t="shared" si="1160"/>
        <v/>
      </c>
      <c r="AF4782" s="96" t="str">
        <f t="shared" si="1161"/>
        <v>&lt;a name='19000100'&gt;&lt;b&gt;: 0 - Power Plant Live [34 Market Place, Baltimore, MD]&lt;/b&gt;&lt;/a&gt;&lt;br&gt;</v>
      </c>
      <c r="AG4782" s="97">
        <f t="shared" si="1162"/>
        <v>1900</v>
      </c>
      <c r="AH4782" s="97" t="str">
        <f t="shared" si="1163"/>
        <v>01</v>
      </c>
      <c r="AI4782" s="97" t="str">
        <f t="shared" si="1164"/>
        <v>00</v>
      </c>
      <c r="AJ4782" s="97" t="str">
        <f t="shared" si="1165"/>
        <v>19000100</v>
      </c>
    </row>
    <row r="4783" spans="6:36" ht="12" customHeight="1" x14ac:dyDescent="0.15">
      <c r="F4783" s="86" t="str">
        <f t="shared" si="1154"/>
        <v>Saturday</v>
      </c>
      <c r="G4783" s="91"/>
      <c r="H4783" s="92" t="str">
        <f>VLOOKUP(MONTH(G4783),VLOOKUP!$W$1:$X$24,2)</f>
        <v>January</v>
      </c>
      <c r="I4783" s="92" t="str">
        <f t="shared" si="1155"/>
        <v/>
      </c>
      <c r="J4783" s="93" t="s">
        <v>1002</v>
      </c>
      <c r="L4783" s="86" t="str">
        <f t="shared" si="1167"/>
        <v>Power Plant Live [34 Market Place, Baltimore, MD]</v>
      </c>
      <c r="M4783" s="86">
        <f t="shared" si="1156"/>
        <v>0</v>
      </c>
      <c r="N4783" s="93" t="str">
        <f t="shared" si="1166"/>
        <v>Power Plant Live [34 Market Place, Baltimore, MD]</v>
      </c>
      <c r="O4783" s="90"/>
      <c r="S4783" s="95">
        <f t="shared" si="1157"/>
        <v>0</v>
      </c>
      <c r="T4783" s="86" t="str">
        <f t="shared" si="1158"/>
        <v/>
      </c>
      <c r="U4783" s="86" t="str">
        <f t="shared" si="1152"/>
        <v/>
      </c>
      <c r="V4783" s="95" t="str">
        <f t="shared" si="1159"/>
        <v/>
      </c>
      <c r="AE4783" s="92" t="str">
        <f t="shared" si="1160"/>
        <v/>
      </c>
      <c r="AF4783" s="96" t="str">
        <f t="shared" si="1161"/>
        <v>&lt;a name='19000100'&gt;&lt;b&gt;: 0 - Power Plant Live [34 Market Place, Baltimore, MD]&lt;/b&gt;&lt;/a&gt;&lt;br&gt;</v>
      </c>
      <c r="AG4783" s="97">
        <f t="shared" si="1162"/>
        <v>1900</v>
      </c>
      <c r="AH4783" s="97" t="str">
        <f t="shared" si="1163"/>
        <v>01</v>
      </c>
      <c r="AI4783" s="97" t="str">
        <f t="shared" si="1164"/>
        <v>00</v>
      </c>
      <c r="AJ4783" s="97" t="str">
        <f t="shared" si="1165"/>
        <v>19000100</v>
      </c>
    </row>
    <row r="4784" spans="6:36" ht="12" customHeight="1" x14ac:dyDescent="0.15">
      <c r="F4784" s="86" t="str">
        <f t="shared" si="1154"/>
        <v>Saturday</v>
      </c>
      <c r="G4784" s="91"/>
      <c r="H4784" s="92" t="str">
        <f>VLOOKUP(MONTH(G4784),VLOOKUP!$W$1:$X$24,2)</f>
        <v>January</v>
      </c>
      <c r="I4784" s="92" t="str">
        <f t="shared" si="1155"/>
        <v/>
      </c>
      <c r="J4784" s="93" t="s">
        <v>1002</v>
      </c>
      <c r="L4784" s="86" t="str">
        <f t="shared" si="1167"/>
        <v>Power Plant Live [34 Market Place, Baltimore, MD]</v>
      </c>
      <c r="M4784" s="86">
        <f t="shared" si="1156"/>
        <v>0</v>
      </c>
      <c r="N4784" s="93" t="str">
        <f t="shared" si="1166"/>
        <v>Power Plant Live [34 Market Place, Baltimore, MD]</v>
      </c>
      <c r="O4784" s="90"/>
      <c r="S4784" s="95">
        <f t="shared" si="1157"/>
        <v>0</v>
      </c>
      <c r="T4784" s="86" t="str">
        <f t="shared" si="1158"/>
        <v/>
      </c>
      <c r="U4784" s="86" t="str">
        <f t="shared" si="1152"/>
        <v/>
      </c>
      <c r="V4784" s="95" t="str">
        <f t="shared" si="1159"/>
        <v/>
      </c>
      <c r="AE4784" s="92" t="str">
        <f t="shared" si="1160"/>
        <v/>
      </c>
      <c r="AF4784" s="96" t="str">
        <f t="shared" si="1161"/>
        <v>&lt;a name='19000100'&gt;&lt;b&gt;: 0 - Power Plant Live [34 Market Place, Baltimore, MD]&lt;/b&gt;&lt;/a&gt;&lt;br&gt;</v>
      </c>
      <c r="AG4784" s="97">
        <f t="shared" si="1162"/>
        <v>1900</v>
      </c>
      <c r="AH4784" s="97" t="str">
        <f t="shared" si="1163"/>
        <v>01</v>
      </c>
      <c r="AI4784" s="97" t="str">
        <f t="shared" si="1164"/>
        <v>00</v>
      </c>
      <c r="AJ4784" s="97" t="str">
        <f t="shared" si="1165"/>
        <v>19000100</v>
      </c>
    </row>
    <row r="4785" spans="4:36" ht="12" customHeight="1" x14ac:dyDescent="0.15">
      <c r="F4785" s="86" t="str">
        <f t="shared" si="1154"/>
        <v>Saturday</v>
      </c>
      <c r="G4785" s="91"/>
      <c r="H4785" s="92" t="str">
        <f>VLOOKUP(MONTH(G4785),VLOOKUP!$W$1:$X$24,2)</f>
        <v>January</v>
      </c>
      <c r="I4785" s="92" t="str">
        <f t="shared" si="1155"/>
        <v/>
      </c>
      <c r="J4785" s="93" t="s">
        <v>1002</v>
      </c>
      <c r="L4785" s="86" t="str">
        <f t="shared" si="1167"/>
        <v>Power Plant Live [34 Market Place, Baltimore, MD]</v>
      </c>
      <c r="M4785" s="86">
        <f t="shared" si="1156"/>
        <v>0</v>
      </c>
      <c r="N4785" s="93" t="str">
        <f t="shared" si="1166"/>
        <v>Power Plant Live [34 Market Place, Baltimore, MD]</v>
      </c>
      <c r="O4785" s="90"/>
      <c r="S4785" s="95">
        <f t="shared" si="1157"/>
        <v>0</v>
      </c>
      <c r="T4785" s="86" t="str">
        <f t="shared" si="1158"/>
        <v/>
      </c>
      <c r="U4785" s="86" t="str">
        <f t="shared" ref="U4785:U4848" si="1168">IF(ISBLANK(G4785),"","&amp;#149; "&amp;IF(ISBLANK(C4785),"","&lt;S&gt;")&amp;I4785&amp;IF(ISBLANK(A4785),""," - &lt;a href='recommended.php#"&amp;AJ4785&amp;"'&gt;&lt;b&gt;&lt;em&gt;&lt;font color='#9C004D'&gt;RECOMMENDED&lt;/font&gt;&lt;/em&gt;&lt;/b&gt;&lt;/a&gt;")&amp;" - "&amp;M4785&amp;IF(ISBLANK(K4785),K4785," - &lt;b&gt;"&amp;K4785&amp;"&lt;/b&gt; ")&amp;IF(B4785="Sold Out"," - &lt;font color='#000099'&gt;&lt;b&gt;&lt;I&gt;sold out&lt;/I&gt;&lt;/b&gt;&lt;/font&gt;","")&amp;IF(ISBLANK(C4785),"","&lt;/S&gt; &lt;b&gt;"&amp;C4785&amp;"&lt;/b&gt;")&amp;"&lt;p&gt;")</f>
        <v/>
      </c>
      <c r="V4785" s="95" t="str">
        <f t="shared" si="1159"/>
        <v/>
      </c>
      <c r="AE4785" s="92" t="str">
        <f t="shared" si="1160"/>
        <v/>
      </c>
      <c r="AF4785" s="96" t="str">
        <f t="shared" si="1161"/>
        <v>&lt;a name='19000100'&gt;&lt;b&gt;: 0 - Power Plant Live [34 Market Place, Baltimore, MD]&lt;/b&gt;&lt;/a&gt;&lt;br&gt;</v>
      </c>
      <c r="AG4785" s="97">
        <f t="shared" si="1162"/>
        <v>1900</v>
      </c>
      <c r="AH4785" s="97" t="str">
        <f t="shared" si="1163"/>
        <v>01</v>
      </c>
      <c r="AI4785" s="97" t="str">
        <f t="shared" si="1164"/>
        <v>00</v>
      </c>
      <c r="AJ4785" s="97" t="str">
        <f t="shared" si="1165"/>
        <v>19000100</v>
      </c>
    </row>
    <row r="4786" spans="4:36" ht="12" customHeight="1" x14ac:dyDescent="0.15">
      <c r="D4786" s="110"/>
      <c r="F4786" s="86" t="str">
        <f t="shared" si="1154"/>
        <v>Saturday</v>
      </c>
      <c r="G4786" s="91"/>
      <c r="H4786" s="92" t="str">
        <f>VLOOKUP(MONTH(G4786),VLOOKUP!$W$1:$X$24,2)</f>
        <v>January</v>
      </c>
      <c r="I4786" s="92" t="str">
        <f t="shared" si="1155"/>
        <v/>
      </c>
      <c r="J4786" s="93" t="s">
        <v>1705</v>
      </c>
      <c r="L4786" s="86" t="str">
        <f t="shared" si="1167"/>
        <v>Providence Presbyterian Church [9019 Little River Tpke, Fairfax, VA]</v>
      </c>
      <c r="M4786" s="86">
        <f t="shared" si="1156"/>
        <v>0</v>
      </c>
      <c r="N4786" s="93" t="str">
        <f t="shared" si="1166"/>
        <v>Providence Presbyterian Church [9019 Little River Tpke, Fairfax, VA]</v>
      </c>
      <c r="O4786" s="90"/>
      <c r="S4786" s="95">
        <f t="shared" si="1157"/>
        <v>0</v>
      </c>
      <c r="T4786" s="86" t="str">
        <f t="shared" si="1158"/>
        <v/>
      </c>
      <c r="U4786" s="86" t="str">
        <f t="shared" si="1168"/>
        <v/>
      </c>
      <c r="V4786" s="95" t="str">
        <f t="shared" si="1159"/>
        <v/>
      </c>
      <c r="AE4786" s="92" t="str">
        <f t="shared" si="1160"/>
        <v/>
      </c>
      <c r="AF4786" s="96" t="str">
        <f t="shared" si="1161"/>
        <v>&lt;a name='19000100'&gt;&lt;b&gt;: 0 - Providence Presbyterian Church [9019 Little River Tpke, Fairfax, VA]&lt;/b&gt;&lt;/a&gt;&lt;br&gt;</v>
      </c>
      <c r="AG4786" s="97">
        <f t="shared" si="1162"/>
        <v>1900</v>
      </c>
      <c r="AH4786" s="97" t="str">
        <f t="shared" si="1163"/>
        <v>01</v>
      </c>
      <c r="AI4786" s="97" t="str">
        <f t="shared" si="1164"/>
        <v>00</v>
      </c>
      <c r="AJ4786" s="97" t="str">
        <f t="shared" si="1165"/>
        <v>19000100</v>
      </c>
    </row>
    <row r="4787" spans="4:36" ht="12" customHeight="1" x14ac:dyDescent="0.15">
      <c r="D4787" s="110"/>
      <c r="F4787" s="86" t="str">
        <f t="shared" si="1154"/>
        <v>Saturday</v>
      </c>
      <c r="G4787" s="91"/>
      <c r="H4787" s="92" t="str">
        <f>VLOOKUP(MONTH(G4787),VLOOKUP!$W$1:$X$24,2)</f>
        <v>January</v>
      </c>
      <c r="I4787" s="92" t="str">
        <f t="shared" si="1155"/>
        <v/>
      </c>
      <c r="J4787" s="93" t="s">
        <v>1705</v>
      </c>
      <c r="L4787" s="86" t="str">
        <f t="shared" si="1167"/>
        <v>Providence Presbyterian Church [9019 Little River Tpke, Fairfax, VA]</v>
      </c>
      <c r="M4787" s="86">
        <f t="shared" si="1156"/>
        <v>0</v>
      </c>
      <c r="N4787" s="93" t="str">
        <f t="shared" si="1166"/>
        <v>Providence Presbyterian Church [9019 Little River Tpke, Fairfax, VA]</v>
      </c>
      <c r="O4787" s="90"/>
      <c r="S4787" s="95">
        <f t="shared" si="1157"/>
        <v>0</v>
      </c>
      <c r="T4787" s="86" t="str">
        <f t="shared" si="1158"/>
        <v/>
      </c>
      <c r="U4787" s="86" t="str">
        <f t="shared" si="1168"/>
        <v/>
      </c>
      <c r="V4787" s="95" t="str">
        <f t="shared" si="1159"/>
        <v/>
      </c>
      <c r="AE4787" s="92" t="str">
        <f t="shared" si="1160"/>
        <v/>
      </c>
      <c r="AF4787" s="96" t="str">
        <f t="shared" si="1161"/>
        <v>&lt;a name='19000100'&gt;&lt;b&gt;: 0 - Providence Presbyterian Church [9019 Little River Tpke, Fairfax, VA]&lt;/b&gt;&lt;/a&gt;&lt;br&gt;</v>
      </c>
      <c r="AG4787" s="97">
        <f t="shared" si="1162"/>
        <v>1900</v>
      </c>
      <c r="AH4787" s="97" t="str">
        <f t="shared" si="1163"/>
        <v>01</v>
      </c>
      <c r="AI4787" s="97" t="str">
        <f t="shared" si="1164"/>
        <v>00</v>
      </c>
      <c r="AJ4787" s="97" t="str">
        <f t="shared" si="1165"/>
        <v>19000100</v>
      </c>
    </row>
    <row r="4788" spans="4:36" ht="12" customHeight="1" x14ac:dyDescent="0.15">
      <c r="D4788" s="110"/>
      <c r="F4788" s="86" t="str">
        <f t="shared" si="1154"/>
        <v>Saturday</v>
      </c>
      <c r="G4788" s="91"/>
      <c r="H4788" s="92" t="str">
        <f>VLOOKUP(MONTH(G4788),VLOOKUP!$W$1:$X$24,2)</f>
        <v>January</v>
      </c>
      <c r="I4788" s="92" t="str">
        <f t="shared" si="1155"/>
        <v/>
      </c>
      <c r="J4788" s="93" t="s">
        <v>1705</v>
      </c>
      <c r="L4788" s="86" t="str">
        <f t="shared" si="1167"/>
        <v>Providence Presbyterian Church [9019 Little River Tpke, Fairfax, VA]</v>
      </c>
      <c r="M4788" s="86">
        <f t="shared" si="1156"/>
        <v>0</v>
      </c>
      <c r="N4788" s="93" t="str">
        <f t="shared" si="1166"/>
        <v>Providence Presbyterian Church [9019 Little River Tpke, Fairfax, VA]</v>
      </c>
      <c r="O4788" s="90"/>
      <c r="S4788" s="95">
        <f t="shared" si="1157"/>
        <v>0</v>
      </c>
      <c r="T4788" s="86" t="str">
        <f t="shared" si="1158"/>
        <v/>
      </c>
      <c r="U4788" s="86" t="str">
        <f t="shared" si="1168"/>
        <v/>
      </c>
      <c r="V4788" s="95" t="str">
        <f t="shared" si="1159"/>
        <v/>
      </c>
      <c r="AE4788" s="92" t="str">
        <f t="shared" si="1160"/>
        <v/>
      </c>
      <c r="AF4788" s="96" t="str">
        <f t="shared" si="1161"/>
        <v>&lt;a name='19000100'&gt;&lt;b&gt;: 0 - Providence Presbyterian Church [9019 Little River Tpke, Fairfax, VA]&lt;/b&gt;&lt;/a&gt;&lt;br&gt;</v>
      </c>
      <c r="AG4788" s="97">
        <f t="shared" si="1162"/>
        <v>1900</v>
      </c>
      <c r="AH4788" s="97" t="str">
        <f t="shared" si="1163"/>
        <v>01</v>
      </c>
      <c r="AI4788" s="97" t="str">
        <f t="shared" si="1164"/>
        <v>00</v>
      </c>
      <c r="AJ4788" s="97" t="str">
        <f t="shared" si="1165"/>
        <v>19000100</v>
      </c>
    </row>
    <row r="4789" spans="4:36" ht="12" customHeight="1" x14ac:dyDescent="0.15">
      <c r="D4789" s="110"/>
      <c r="F4789" s="86" t="str">
        <f t="shared" si="1154"/>
        <v>Saturday</v>
      </c>
      <c r="G4789" s="91"/>
      <c r="H4789" s="92" t="str">
        <f>VLOOKUP(MONTH(G4789),VLOOKUP!$W$1:$X$24,2)</f>
        <v>January</v>
      </c>
      <c r="I4789" s="92" t="str">
        <f t="shared" si="1155"/>
        <v/>
      </c>
      <c r="J4789" s="93" t="s">
        <v>1705</v>
      </c>
      <c r="L4789" s="86" t="str">
        <f t="shared" si="1167"/>
        <v>Providence Presbyterian Church [9019 Little River Tpke, Fairfax, VA]</v>
      </c>
      <c r="M4789" s="86">
        <f t="shared" si="1156"/>
        <v>0</v>
      </c>
      <c r="N4789" s="93" t="str">
        <f t="shared" si="1166"/>
        <v>Providence Presbyterian Church [9019 Little River Tpke, Fairfax, VA]</v>
      </c>
      <c r="O4789" s="90"/>
      <c r="S4789" s="95">
        <f t="shared" si="1157"/>
        <v>0</v>
      </c>
      <c r="T4789" s="86" t="str">
        <f t="shared" si="1158"/>
        <v/>
      </c>
      <c r="U4789" s="86" t="str">
        <f t="shared" si="1168"/>
        <v/>
      </c>
      <c r="V4789" s="95" t="str">
        <f t="shared" si="1159"/>
        <v/>
      </c>
      <c r="AE4789" s="92" t="str">
        <f t="shared" si="1160"/>
        <v/>
      </c>
      <c r="AF4789" s="96" t="str">
        <f t="shared" si="1161"/>
        <v>&lt;a name='19000100'&gt;&lt;b&gt;: 0 - Providence Presbyterian Church [9019 Little River Tpke, Fairfax, VA]&lt;/b&gt;&lt;/a&gt;&lt;br&gt;</v>
      </c>
      <c r="AG4789" s="97">
        <f t="shared" si="1162"/>
        <v>1900</v>
      </c>
      <c r="AH4789" s="97" t="str">
        <f t="shared" si="1163"/>
        <v>01</v>
      </c>
      <c r="AI4789" s="97" t="str">
        <f t="shared" si="1164"/>
        <v>00</v>
      </c>
      <c r="AJ4789" s="97" t="str">
        <f t="shared" si="1165"/>
        <v>19000100</v>
      </c>
    </row>
    <row r="4790" spans="4:36" ht="12" customHeight="1" x14ac:dyDescent="0.15">
      <c r="D4790" s="110"/>
      <c r="F4790" s="86" t="str">
        <f t="shared" si="1154"/>
        <v>Saturday</v>
      </c>
      <c r="G4790" s="91"/>
      <c r="H4790" s="92" t="str">
        <f>VLOOKUP(MONTH(G4790),VLOOKUP!$W$1:$X$24,2)</f>
        <v>January</v>
      </c>
      <c r="I4790" s="92" t="str">
        <f t="shared" si="1155"/>
        <v/>
      </c>
      <c r="J4790" s="93" t="s">
        <v>1705</v>
      </c>
      <c r="L4790" s="86" t="str">
        <f t="shared" si="1167"/>
        <v>Providence Presbyterian Church [9019 Little River Tpke, Fairfax, VA]</v>
      </c>
      <c r="M4790" s="86">
        <f t="shared" si="1156"/>
        <v>0</v>
      </c>
      <c r="N4790" s="93" t="str">
        <f t="shared" si="1166"/>
        <v>Providence Presbyterian Church [9019 Little River Tpke, Fairfax, VA]</v>
      </c>
      <c r="O4790" s="90"/>
      <c r="S4790" s="95">
        <f t="shared" si="1157"/>
        <v>0</v>
      </c>
      <c r="T4790" s="86" t="str">
        <f t="shared" si="1158"/>
        <v/>
      </c>
      <c r="U4790" s="86" t="str">
        <f t="shared" si="1168"/>
        <v/>
      </c>
      <c r="V4790" s="95" t="str">
        <f t="shared" si="1159"/>
        <v/>
      </c>
      <c r="AE4790" s="92" t="str">
        <f t="shared" si="1160"/>
        <v/>
      </c>
      <c r="AF4790" s="96" t="str">
        <f t="shared" si="1161"/>
        <v>&lt;a name='19000100'&gt;&lt;b&gt;: 0 - Providence Presbyterian Church [9019 Little River Tpke, Fairfax, VA]&lt;/b&gt;&lt;/a&gt;&lt;br&gt;</v>
      </c>
      <c r="AG4790" s="97">
        <f t="shared" si="1162"/>
        <v>1900</v>
      </c>
      <c r="AH4790" s="97" t="str">
        <f t="shared" si="1163"/>
        <v>01</v>
      </c>
      <c r="AI4790" s="97" t="str">
        <f t="shared" si="1164"/>
        <v>00</v>
      </c>
      <c r="AJ4790" s="97" t="str">
        <f t="shared" si="1165"/>
        <v>19000100</v>
      </c>
    </row>
    <row r="4791" spans="4:36" ht="12" customHeight="1" x14ac:dyDescent="0.15">
      <c r="D4791" s="110"/>
      <c r="F4791" s="86" t="str">
        <f t="shared" si="1154"/>
        <v>Saturday</v>
      </c>
      <c r="G4791" s="91"/>
      <c r="H4791" s="92" t="str">
        <f>VLOOKUP(MONTH(G4791),VLOOKUP!$W$1:$X$24,2)</f>
        <v>January</v>
      </c>
      <c r="I4791" s="92" t="str">
        <f t="shared" si="1155"/>
        <v/>
      </c>
      <c r="J4791" s="93" t="s">
        <v>1705</v>
      </c>
      <c r="L4791" s="86" t="str">
        <f t="shared" si="1167"/>
        <v>Providence Presbyterian Church [9019 Little River Tpke, Fairfax, VA]</v>
      </c>
      <c r="M4791" s="86">
        <f t="shared" si="1156"/>
        <v>0</v>
      </c>
      <c r="N4791" s="93" t="str">
        <f t="shared" si="1166"/>
        <v>Providence Presbyterian Church [9019 Little River Tpke, Fairfax, VA]</v>
      </c>
      <c r="O4791" s="90"/>
      <c r="S4791" s="95">
        <f t="shared" si="1157"/>
        <v>0</v>
      </c>
      <c r="T4791" s="86" t="str">
        <f t="shared" si="1158"/>
        <v/>
      </c>
      <c r="U4791" s="86" t="str">
        <f t="shared" si="1168"/>
        <v/>
      </c>
      <c r="V4791" s="95" t="str">
        <f t="shared" si="1159"/>
        <v/>
      </c>
      <c r="AE4791" s="92" t="str">
        <f t="shared" si="1160"/>
        <v/>
      </c>
      <c r="AF4791" s="96" t="str">
        <f t="shared" si="1161"/>
        <v>&lt;a name='19000100'&gt;&lt;b&gt;: 0 - Providence Presbyterian Church [9019 Little River Tpke, Fairfax, VA]&lt;/b&gt;&lt;/a&gt;&lt;br&gt;</v>
      </c>
      <c r="AG4791" s="97">
        <f t="shared" si="1162"/>
        <v>1900</v>
      </c>
      <c r="AH4791" s="97" t="str">
        <f t="shared" si="1163"/>
        <v>01</v>
      </c>
      <c r="AI4791" s="97" t="str">
        <f t="shared" si="1164"/>
        <v>00</v>
      </c>
      <c r="AJ4791" s="97" t="str">
        <f t="shared" si="1165"/>
        <v>19000100</v>
      </c>
    </row>
    <row r="4792" spans="4:36" ht="12" customHeight="1" x14ac:dyDescent="0.15">
      <c r="F4792" s="86" t="str">
        <f t="shared" si="1154"/>
        <v>Saturday</v>
      </c>
      <c r="G4792" s="91"/>
      <c r="H4792" s="92" t="str">
        <f>VLOOKUP(MONTH(G4792),VLOOKUP!$W$1:$X$24,2)</f>
        <v>January</v>
      </c>
      <c r="I4792" s="92" t="str">
        <f t="shared" si="1155"/>
        <v/>
      </c>
      <c r="J4792" s="93" t="s">
        <v>1141</v>
      </c>
      <c r="L4792" s="86" t="str">
        <f t="shared" si="1167"/>
        <v>Public House No. 7 [6315 Leesburg Pike, Falls Church, VA]</v>
      </c>
      <c r="M4792" s="86">
        <f t="shared" si="1156"/>
        <v>0</v>
      </c>
      <c r="N4792" s="93" t="str">
        <f t="shared" si="1166"/>
        <v>Public House No. 7 [6315 Leesburg Pike, Falls Church, VA]</v>
      </c>
      <c r="O4792" s="94"/>
      <c r="S4792" s="95">
        <f t="shared" si="1157"/>
        <v>0</v>
      </c>
      <c r="T4792" s="86" t="str">
        <f t="shared" si="1158"/>
        <v/>
      </c>
      <c r="U4792" s="86" t="str">
        <f t="shared" si="1168"/>
        <v/>
      </c>
      <c r="V4792" s="95" t="str">
        <f t="shared" si="1159"/>
        <v/>
      </c>
      <c r="AE4792" s="92" t="str">
        <f t="shared" si="1160"/>
        <v/>
      </c>
      <c r="AF4792" s="96" t="str">
        <f t="shared" si="1161"/>
        <v>&lt;a name='19000100'&gt;&lt;b&gt;: 0 - Public House No. 7 [6315 Leesburg Pike, Falls Church, VA]&lt;/b&gt;&lt;/a&gt;&lt;br&gt;</v>
      </c>
      <c r="AG4792" s="97">
        <f t="shared" si="1162"/>
        <v>1900</v>
      </c>
      <c r="AH4792" s="97" t="str">
        <f t="shared" si="1163"/>
        <v>01</v>
      </c>
      <c r="AI4792" s="97" t="str">
        <f t="shared" si="1164"/>
        <v>00</v>
      </c>
      <c r="AJ4792" s="97" t="str">
        <f t="shared" si="1165"/>
        <v>19000100</v>
      </c>
    </row>
    <row r="4793" spans="4:36" ht="12" customHeight="1" x14ac:dyDescent="0.15">
      <c r="F4793" s="86" t="str">
        <f t="shared" si="1154"/>
        <v>Saturday</v>
      </c>
      <c r="G4793" s="91"/>
      <c r="H4793" s="92" t="str">
        <f>VLOOKUP(MONTH(G4793),VLOOKUP!$W$1:$X$24,2)</f>
        <v>January</v>
      </c>
      <c r="I4793" s="92" t="str">
        <f t="shared" si="1155"/>
        <v/>
      </c>
      <c r="J4793" s="93" t="s">
        <v>1141</v>
      </c>
      <c r="L4793" s="86" t="str">
        <f t="shared" si="1167"/>
        <v>Public House No. 7 [6315 Leesburg Pike, Falls Church, VA]</v>
      </c>
      <c r="M4793" s="86">
        <f t="shared" si="1156"/>
        <v>0</v>
      </c>
      <c r="N4793" s="93" t="str">
        <f t="shared" si="1166"/>
        <v>Public House No. 7 [6315 Leesburg Pike, Falls Church, VA]</v>
      </c>
      <c r="O4793" s="94"/>
      <c r="S4793" s="95">
        <f t="shared" si="1157"/>
        <v>0</v>
      </c>
      <c r="T4793" s="86" t="str">
        <f t="shared" si="1158"/>
        <v/>
      </c>
      <c r="U4793" s="86" t="str">
        <f t="shared" si="1168"/>
        <v/>
      </c>
      <c r="V4793" s="95" t="str">
        <f t="shared" si="1159"/>
        <v/>
      </c>
      <c r="AE4793" s="92" t="str">
        <f t="shared" si="1160"/>
        <v/>
      </c>
      <c r="AF4793" s="96" t="str">
        <f t="shared" si="1161"/>
        <v>&lt;a name='19000100'&gt;&lt;b&gt;: 0 - Public House No. 7 [6315 Leesburg Pike, Falls Church, VA]&lt;/b&gt;&lt;/a&gt;&lt;br&gt;</v>
      </c>
      <c r="AG4793" s="97">
        <f t="shared" si="1162"/>
        <v>1900</v>
      </c>
      <c r="AH4793" s="97" t="str">
        <f t="shared" si="1163"/>
        <v>01</v>
      </c>
      <c r="AI4793" s="97" t="str">
        <f t="shared" si="1164"/>
        <v>00</v>
      </c>
      <c r="AJ4793" s="97" t="str">
        <f t="shared" si="1165"/>
        <v>19000100</v>
      </c>
    </row>
    <row r="4794" spans="4:36" ht="12" customHeight="1" x14ac:dyDescent="0.15">
      <c r="F4794" s="86" t="str">
        <f t="shared" si="1154"/>
        <v>Saturday</v>
      </c>
      <c r="G4794" s="91"/>
      <c r="H4794" s="92" t="str">
        <f>VLOOKUP(MONTH(G4794),VLOOKUP!$W$1:$X$24,2)</f>
        <v>January</v>
      </c>
      <c r="I4794" s="92" t="str">
        <f t="shared" si="1155"/>
        <v/>
      </c>
      <c r="J4794" s="93" t="s">
        <v>1141</v>
      </c>
      <c r="L4794" s="86" t="str">
        <f t="shared" si="1167"/>
        <v>Public House No. 7 [6315 Leesburg Pike, Falls Church, VA]</v>
      </c>
      <c r="M4794" s="86">
        <f t="shared" si="1156"/>
        <v>0</v>
      </c>
      <c r="N4794" s="93" t="str">
        <f t="shared" si="1166"/>
        <v>Public House No. 7 [6315 Leesburg Pike, Falls Church, VA]</v>
      </c>
      <c r="O4794" s="94"/>
      <c r="S4794" s="95">
        <f t="shared" si="1157"/>
        <v>0</v>
      </c>
      <c r="T4794" s="86" t="str">
        <f t="shared" si="1158"/>
        <v/>
      </c>
      <c r="U4794" s="86" t="str">
        <f t="shared" si="1168"/>
        <v/>
      </c>
      <c r="V4794" s="95" t="str">
        <f t="shared" si="1159"/>
        <v/>
      </c>
      <c r="AE4794" s="92" t="str">
        <f t="shared" si="1160"/>
        <v/>
      </c>
      <c r="AF4794" s="96" t="str">
        <f t="shared" si="1161"/>
        <v>&lt;a name='19000100'&gt;&lt;b&gt;: 0 - Public House No. 7 [6315 Leesburg Pike, Falls Church, VA]&lt;/b&gt;&lt;/a&gt;&lt;br&gt;</v>
      </c>
      <c r="AG4794" s="97">
        <f t="shared" si="1162"/>
        <v>1900</v>
      </c>
      <c r="AH4794" s="97" t="str">
        <f t="shared" si="1163"/>
        <v>01</v>
      </c>
      <c r="AI4794" s="97" t="str">
        <f t="shared" si="1164"/>
        <v>00</v>
      </c>
      <c r="AJ4794" s="97" t="str">
        <f t="shared" si="1165"/>
        <v>19000100</v>
      </c>
    </row>
    <row r="4795" spans="4:36" ht="12" customHeight="1" x14ac:dyDescent="0.15">
      <c r="F4795" s="86" t="str">
        <f t="shared" si="1154"/>
        <v>Saturday</v>
      </c>
      <c r="G4795" s="91"/>
      <c r="H4795" s="92" t="str">
        <f>VLOOKUP(MONTH(G4795),VLOOKUP!$W$1:$X$24,2)</f>
        <v>January</v>
      </c>
      <c r="I4795" s="92" t="str">
        <f t="shared" si="1155"/>
        <v/>
      </c>
      <c r="J4795" s="93" t="s">
        <v>856</v>
      </c>
      <c r="L4795" s="86" t="str">
        <f t="shared" si="1167"/>
        <v>Puente de Oro [11123 Veirs Mill Rd, Wheaton, MD]</v>
      </c>
      <c r="M4795" s="86">
        <f t="shared" si="1156"/>
        <v>0</v>
      </c>
      <c r="N4795" s="93" t="str">
        <f t="shared" si="1166"/>
        <v>Puente de Oro [11123 Veirs Mill Rd, Wheaton, MD]</v>
      </c>
      <c r="O4795" s="94"/>
      <c r="S4795" s="95">
        <f t="shared" si="1157"/>
        <v>0</v>
      </c>
      <c r="T4795" s="86" t="str">
        <f t="shared" si="1158"/>
        <v/>
      </c>
      <c r="U4795" s="86" t="str">
        <f t="shared" si="1168"/>
        <v/>
      </c>
      <c r="V4795" s="95" t="str">
        <f t="shared" si="1159"/>
        <v/>
      </c>
      <c r="W4795" s="90" t="s">
        <v>221</v>
      </c>
      <c r="X4795" s="99"/>
      <c r="Y4795" s="99"/>
      <c r="AE4795" s="92" t="str">
        <f t="shared" si="1160"/>
        <v/>
      </c>
      <c r="AF4795" s="100" t="str">
        <f t="shared" si="1161"/>
        <v>&lt;a name='19000100'&gt;&lt;b&gt;: 0 - Puente de Oro [11123 Veirs Mill Rd, Wheaton, MD]&lt;/b&gt;&lt;/a&gt;&lt;br&gt;</v>
      </c>
      <c r="AG4795" s="101">
        <f t="shared" si="1162"/>
        <v>1900</v>
      </c>
      <c r="AH4795" s="101" t="str">
        <f t="shared" si="1163"/>
        <v>01</v>
      </c>
      <c r="AI4795" s="101" t="str">
        <f t="shared" si="1164"/>
        <v>00</v>
      </c>
      <c r="AJ4795" s="101" t="str">
        <f t="shared" si="1165"/>
        <v>19000100</v>
      </c>
    </row>
    <row r="4796" spans="4:36" ht="12" customHeight="1" x14ac:dyDescent="0.15">
      <c r="F4796" s="86" t="str">
        <f t="shared" si="1154"/>
        <v>Saturday</v>
      </c>
      <c r="G4796" s="91"/>
      <c r="H4796" s="92" t="str">
        <f>VLOOKUP(MONTH(G4796),VLOOKUP!$W$1:$X$24,2)</f>
        <v>January</v>
      </c>
      <c r="I4796" s="92" t="str">
        <f t="shared" si="1155"/>
        <v/>
      </c>
      <c r="J4796" s="93" t="s">
        <v>856</v>
      </c>
      <c r="L4796" s="86" t="str">
        <f t="shared" si="1167"/>
        <v>Puente de Oro [11123 Veirs Mill Rd, Wheaton, MD]</v>
      </c>
      <c r="M4796" s="86">
        <f t="shared" si="1156"/>
        <v>0</v>
      </c>
      <c r="N4796" s="93" t="str">
        <f t="shared" ref="N4796:N4827" si="1169">J4796</f>
        <v>Puente de Oro [11123 Veirs Mill Rd, Wheaton, MD]</v>
      </c>
      <c r="O4796" s="94"/>
      <c r="S4796" s="95">
        <f t="shared" si="1157"/>
        <v>0</v>
      </c>
      <c r="T4796" s="86" t="str">
        <f t="shared" si="1158"/>
        <v/>
      </c>
      <c r="U4796" s="86" t="str">
        <f t="shared" si="1168"/>
        <v/>
      </c>
      <c r="V4796" s="95" t="str">
        <f t="shared" si="1159"/>
        <v/>
      </c>
      <c r="W4796" s="90" t="s">
        <v>221</v>
      </c>
      <c r="AE4796" s="92" t="str">
        <f t="shared" si="1160"/>
        <v/>
      </c>
      <c r="AF4796" s="96" t="str">
        <f t="shared" si="1161"/>
        <v>&lt;a name='19000100'&gt;&lt;b&gt;: 0 - Puente de Oro [11123 Veirs Mill Rd, Wheaton, MD]&lt;/b&gt;&lt;/a&gt;&lt;br&gt;</v>
      </c>
      <c r="AG4796" s="97">
        <f t="shared" si="1162"/>
        <v>1900</v>
      </c>
      <c r="AH4796" s="97" t="str">
        <f t="shared" si="1163"/>
        <v>01</v>
      </c>
      <c r="AI4796" s="97" t="str">
        <f t="shared" si="1164"/>
        <v>00</v>
      </c>
      <c r="AJ4796" s="97" t="str">
        <f t="shared" si="1165"/>
        <v>19000100</v>
      </c>
    </row>
    <row r="4797" spans="4:36" ht="12" customHeight="1" x14ac:dyDescent="0.15">
      <c r="F4797" s="86" t="str">
        <f t="shared" si="1154"/>
        <v>Saturday</v>
      </c>
      <c r="G4797" s="91"/>
      <c r="H4797" s="92" t="str">
        <f>VLOOKUP(MONTH(G4797),VLOOKUP!$W$1:$X$24,2)</f>
        <v>January</v>
      </c>
      <c r="I4797" s="92" t="str">
        <f t="shared" si="1155"/>
        <v/>
      </c>
      <c r="J4797" s="93" t="s">
        <v>856</v>
      </c>
      <c r="L4797" s="86" t="str">
        <f t="shared" si="1167"/>
        <v>Puente de Oro [11123 Veirs Mill Rd, Wheaton, MD]</v>
      </c>
      <c r="M4797" s="86">
        <f t="shared" si="1156"/>
        <v>0</v>
      </c>
      <c r="N4797" s="93" t="str">
        <f t="shared" si="1169"/>
        <v>Puente de Oro [11123 Veirs Mill Rd, Wheaton, MD]</v>
      </c>
      <c r="O4797" s="94"/>
      <c r="S4797" s="95">
        <f t="shared" si="1157"/>
        <v>0</v>
      </c>
      <c r="T4797" s="86" t="str">
        <f t="shared" si="1158"/>
        <v/>
      </c>
      <c r="U4797" s="86" t="str">
        <f t="shared" si="1168"/>
        <v/>
      </c>
      <c r="V4797" s="95" t="str">
        <f t="shared" si="1159"/>
        <v/>
      </c>
      <c r="W4797" s="90" t="s">
        <v>221</v>
      </c>
      <c r="X4797" s="99"/>
      <c r="Y4797" s="99"/>
      <c r="AE4797" s="92" t="str">
        <f t="shared" si="1160"/>
        <v/>
      </c>
      <c r="AF4797" s="96" t="str">
        <f t="shared" si="1161"/>
        <v>&lt;a name='19000100'&gt;&lt;b&gt;: 0 - Puente de Oro [11123 Veirs Mill Rd, Wheaton, MD]&lt;/b&gt;&lt;/a&gt;&lt;br&gt;</v>
      </c>
      <c r="AG4797" s="97">
        <f t="shared" si="1162"/>
        <v>1900</v>
      </c>
      <c r="AH4797" s="97" t="str">
        <f t="shared" si="1163"/>
        <v>01</v>
      </c>
      <c r="AI4797" s="97" t="str">
        <f t="shared" si="1164"/>
        <v>00</v>
      </c>
      <c r="AJ4797" s="97" t="str">
        <f t="shared" si="1165"/>
        <v>19000100</v>
      </c>
    </row>
    <row r="4798" spans="4:36" ht="12" customHeight="1" x14ac:dyDescent="0.15">
      <c r="F4798" s="86" t="str">
        <f t="shared" si="1154"/>
        <v>Saturday</v>
      </c>
      <c r="G4798" s="91"/>
      <c r="H4798" s="92" t="str">
        <f>VLOOKUP(MONTH(G4798),VLOOKUP!$W$1:$X$24,2)</f>
        <v>January</v>
      </c>
      <c r="I4798" s="92" t="str">
        <f t="shared" si="1155"/>
        <v/>
      </c>
      <c r="J4798" s="93" t="s">
        <v>856</v>
      </c>
      <c r="L4798" s="86" t="str">
        <f t="shared" si="1167"/>
        <v>Puente de Oro [11123 Veirs Mill Rd, Wheaton, MD]</v>
      </c>
      <c r="M4798" s="86">
        <f t="shared" si="1156"/>
        <v>0</v>
      </c>
      <c r="N4798" s="93" t="str">
        <f t="shared" si="1169"/>
        <v>Puente de Oro [11123 Veirs Mill Rd, Wheaton, MD]</v>
      </c>
      <c r="O4798" s="94"/>
      <c r="S4798" s="95">
        <f t="shared" si="1157"/>
        <v>0</v>
      </c>
      <c r="T4798" s="86" t="str">
        <f t="shared" si="1158"/>
        <v/>
      </c>
      <c r="U4798" s="86" t="str">
        <f t="shared" si="1168"/>
        <v/>
      </c>
      <c r="V4798" s="95" t="str">
        <f t="shared" si="1159"/>
        <v/>
      </c>
      <c r="W4798" s="90" t="s">
        <v>221</v>
      </c>
      <c r="AE4798" s="92" t="str">
        <f t="shared" si="1160"/>
        <v/>
      </c>
      <c r="AF4798" s="96" t="str">
        <f t="shared" si="1161"/>
        <v>&lt;a name='19000100'&gt;&lt;b&gt;: 0 - Puente de Oro [11123 Veirs Mill Rd, Wheaton, MD]&lt;/b&gt;&lt;/a&gt;&lt;br&gt;</v>
      </c>
      <c r="AG4798" s="97">
        <f t="shared" si="1162"/>
        <v>1900</v>
      </c>
      <c r="AH4798" s="97" t="str">
        <f t="shared" si="1163"/>
        <v>01</v>
      </c>
      <c r="AI4798" s="97" t="str">
        <f t="shared" si="1164"/>
        <v>00</v>
      </c>
      <c r="AJ4798" s="97" t="str">
        <f t="shared" si="1165"/>
        <v>19000100</v>
      </c>
    </row>
    <row r="4799" spans="4:36" ht="12" customHeight="1" x14ac:dyDescent="0.15">
      <c r="F4799" s="86" t="str">
        <f t="shared" si="1154"/>
        <v>Saturday</v>
      </c>
      <c r="G4799" s="91"/>
      <c r="H4799" s="92" t="str">
        <f>VLOOKUP(MONTH(G4799),VLOOKUP!$W$1:$X$24,2)</f>
        <v>January</v>
      </c>
      <c r="I4799" s="92" t="str">
        <f t="shared" si="1155"/>
        <v/>
      </c>
      <c r="J4799" s="93" t="s">
        <v>839</v>
      </c>
      <c r="L4799" s="86" t="str">
        <f t="shared" si="1167"/>
        <v>Pure Lounge [1326 U St NW, WDC]</v>
      </c>
      <c r="M4799" s="86">
        <f t="shared" si="1156"/>
        <v>0</v>
      </c>
      <c r="N4799" s="93" t="str">
        <f t="shared" si="1169"/>
        <v>Pure Lounge [1326 U St NW, WDC]</v>
      </c>
      <c r="O4799" s="94"/>
      <c r="S4799" s="95">
        <f t="shared" si="1157"/>
        <v>0</v>
      </c>
      <c r="T4799" s="86" t="str">
        <f t="shared" si="1158"/>
        <v/>
      </c>
      <c r="U4799" s="86" t="str">
        <f t="shared" si="1168"/>
        <v/>
      </c>
      <c r="V4799" s="95" t="str">
        <f t="shared" si="1159"/>
        <v/>
      </c>
      <c r="AE4799" s="92" t="str">
        <f t="shared" si="1160"/>
        <v/>
      </c>
      <c r="AF4799" s="96" t="str">
        <f t="shared" si="1161"/>
        <v>&lt;a name='19000100'&gt;&lt;b&gt;: 0 - Pure Lounge [1326 U St NW, WDC]&lt;/b&gt;&lt;/a&gt;&lt;br&gt;</v>
      </c>
      <c r="AG4799" s="97">
        <f t="shared" si="1162"/>
        <v>1900</v>
      </c>
      <c r="AH4799" s="97" t="str">
        <f t="shared" si="1163"/>
        <v>01</v>
      </c>
      <c r="AI4799" s="97" t="str">
        <f t="shared" si="1164"/>
        <v>00</v>
      </c>
      <c r="AJ4799" s="97" t="str">
        <f t="shared" si="1165"/>
        <v>19000100</v>
      </c>
    </row>
    <row r="4800" spans="4:36" ht="12" customHeight="1" x14ac:dyDescent="0.15">
      <c r="F4800" s="86" t="str">
        <f t="shared" si="1154"/>
        <v>Saturday</v>
      </c>
      <c r="G4800" s="91"/>
      <c r="H4800" s="92" t="str">
        <f>VLOOKUP(MONTH(G4800),VLOOKUP!$W$1:$X$24,2)</f>
        <v>January</v>
      </c>
      <c r="I4800" s="92" t="str">
        <f t="shared" si="1155"/>
        <v/>
      </c>
      <c r="J4800" s="93" t="s">
        <v>839</v>
      </c>
      <c r="L4800" s="86" t="str">
        <f t="shared" si="1167"/>
        <v>Pure Lounge [1326 U St NW, WDC]</v>
      </c>
      <c r="M4800" s="86">
        <f t="shared" si="1156"/>
        <v>0</v>
      </c>
      <c r="N4800" s="93" t="str">
        <f t="shared" si="1169"/>
        <v>Pure Lounge [1326 U St NW, WDC]</v>
      </c>
      <c r="O4800" s="94"/>
      <c r="S4800" s="95">
        <f t="shared" si="1157"/>
        <v>0</v>
      </c>
      <c r="T4800" s="86" t="str">
        <f t="shared" si="1158"/>
        <v/>
      </c>
      <c r="U4800" s="86" t="str">
        <f t="shared" si="1168"/>
        <v/>
      </c>
      <c r="V4800" s="95" t="str">
        <f t="shared" si="1159"/>
        <v/>
      </c>
      <c r="AE4800" s="92" t="str">
        <f t="shared" si="1160"/>
        <v/>
      </c>
      <c r="AF4800" s="96" t="str">
        <f t="shared" si="1161"/>
        <v>&lt;a name='19000100'&gt;&lt;b&gt;: 0 - Pure Lounge [1326 U St NW, WDC]&lt;/b&gt;&lt;/a&gt;&lt;br&gt;</v>
      </c>
      <c r="AG4800" s="97">
        <f t="shared" si="1162"/>
        <v>1900</v>
      </c>
      <c r="AH4800" s="97" t="str">
        <f t="shared" si="1163"/>
        <v>01</v>
      </c>
      <c r="AI4800" s="97" t="str">
        <f t="shared" si="1164"/>
        <v>00</v>
      </c>
      <c r="AJ4800" s="97" t="str">
        <f t="shared" si="1165"/>
        <v>19000100</v>
      </c>
    </row>
    <row r="4801" spans="4:36" ht="12" customHeight="1" x14ac:dyDescent="0.15">
      <c r="F4801" s="86" t="str">
        <f t="shared" si="1154"/>
        <v>Saturday</v>
      </c>
      <c r="G4801" s="91"/>
      <c r="H4801" s="92" t="str">
        <f>VLOOKUP(MONTH(G4801),VLOOKUP!$W$1:$X$24,2)</f>
        <v>January</v>
      </c>
      <c r="I4801" s="92" t="str">
        <f t="shared" si="1155"/>
        <v/>
      </c>
      <c r="J4801" s="93" t="s">
        <v>839</v>
      </c>
      <c r="L4801" s="86" t="str">
        <f t="shared" si="1167"/>
        <v>Pure Lounge [1326 U St NW, WDC]</v>
      </c>
      <c r="M4801" s="86">
        <f t="shared" si="1156"/>
        <v>0</v>
      </c>
      <c r="N4801" s="93" t="str">
        <f t="shared" si="1169"/>
        <v>Pure Lounge [1326 U St NW, WDC]</v>
      </c>
      <c r="O4801" s="94"/>
      <c r="S4801" s="95">
        <f t="shared" si="1157"/>
        <v>0</v>
      </c>
      <c r="T4801" s="86" t="str">
        <f t="shared" si="1158"/>
        <v/>
      </c>
      <c r="U4801" s="86" t="str">
        <f t="shared" si="1168"/>
        <v/>
      </c>
      <c r="V4801" s="95" t="str">
        <f t="shared" si="1159"/>
        <v/>
      </c>
      <c r="AE4801" s="92" t="str">
        <f t="shared" si="1160"/>
        <v/>
      </c>
      <c r="AF4801" s="96" t="str">
        <f t="shared" si="1161"/>
        <v>&lt;a name='19000100'&gt;&lt;b&gt;: 0 - Pure Lounge [1326 U St NW, WDC]&lt;/b&gt;&lt;/a&gt;&lt;br&gt;</v>
      </c>
      <c r="AG4801" s="97">
        <f t="shared" si="1162"/>
        <v>1900</v>
      </c>
      <c r="AH4801" s="97" t="str">
        <f t="shared" si="1163"/>
        <v>01</v>
      </c>
      <c r="AI4801" s="97" t="str">
        <f t="shared" si="1164"/>
        <v>00</v>
      </c>
      <c r="AJ4801" s="97" t="str">
        <f t="shared" si="1165"/>
        <v>19000100</v>
      </c>
    </row>
    <row r="4802" spans="4:36" ht="12" customHeight="1" x14ac:dyDescent="0.15">
      <c r="F4802" s="86" t="str">
        <f t="shared" ref="F4802:F4865" si="1170">IF(WEEKDAY(G4802)=1,"Sunday",IF(WEEKDAY(G4802)=2,"Monday",IF(WEEKDAY(G4802)=3,"Tuesday",IF(WEEKDAY(G4802)=4,"Wednesday",IF(WEEKDAY(G4802)=5,"Thursday",IF(WEEKDAY(G4802)=6,"Friday","Saturday"))))))</f>
        <v>Saturday</v>
      </c>
      <c r="G4802" s="91"/>
      <c r="H4802" s="92" t="str">
        <f>VLOOKUP(MONTH(G4802),VLOOKUP!$W$1:$X$24,2)</f>
        <v>January</v>
      </c>
      <c r="I4802" s="92" t="str">
        <f t="shared" ref="I4802:I4865" si="1171">IF(ISBLANK(G4802),"",F4802&amp;", "&amp;DAY(G4802)&amp;" "&amp;H4802&amp;" "&amp;YEAR(G4802))</f>
        <v/>
      </c>
      <c r="J4802" s="93" t="s">
        <v>839</v>
      </c>
      <c r="L4802" s="86" t="str">
        <f t="shared" si="1167"/>
        <v>Pure Lounge [1326 U St NW, WDC]</v>
      </c>
      <c r="M4802" s="86">
        <f t="shared" ref="M4802:M4865" si="1172">IF(ISBLANK(P4802),O4802,IF(ISBLANK(Q4802),O4802&amp;" and "&amp;P4802,IF(ISBLANK(R4802),O4802&amp;", "&amp;P4802&amp;", and "&amp;Q4802, O4802&amp;", "&amp;P4802&amp;", "&amp;Q4802&amp;", and "&amp;R4802)))</f>
        <v>0</v>
      </c>
      <c r="N4802" s="93" t="str">
        <f t="shared" si="1169"/>
        <v>Pure Lounge [1326 U St NW, WDC]</v>
      </c>
      <c r="O4802" s="94"/>
      <c r="S4802" s="95">
        <f t="shared" ref="S4802:S4865" si="1173">IF(LEFT(O4802,2)="A ",RIGHT(O4802,LEN(O4802)-2),IF(LEFT(O4802,3)="An ",RIGHT(O4802,LEN(O4802)-3),IF(LEFT(O4802,4)="The ",RIGHT(O4802,LEN(O4802)-4),IF(LEFT(O4802,3)="&lt;b&gt;",RIGHT(O4802,LEN(O4802)-3),IF(LEFT(O4802,4)="&lt;em&gt;",RIGHT(O4802,LEN(O4802)-4),O4802)))))</f>
        <v>0</v>
      </c>
      <c r="T4802" s="86" t="str">
        <f t="shared" ref="T4802:T4865" si="1174">IF(ISBLANK(G4802),"","&amp;#149; "&amp;IF(ISBLANK(C4802),"","&lt;S&gt;")&amp;IF(ISBLANK(A4802),"","&lt;a href='recommended.php#"&amp;AJ4802&amp;"'&gt;&lt;b&gt;&lt;em&gt;&lt;font color='#9C004D'&gt;RECOMMENDED&lt;/font&gt;&lt;/em&gt;&lt;/b&gt;&lt;/a&gt; - ")&amp;M4802&amp;" - &lt;b&gt;"&amp;L4802&amp;"&lt;/b&gt; "&amp;IF(B4802="Sold Out"," - &lt;font color='#000099'&gt;&lt;b&gt;&lt;I&gt;sold out&lt;/I&gt;&lt;/b&gt;&lt;/font&gt;","")&amp;IF(ISBLANK(C4802),"","&lt;/S&gt; &lt;b&gt;"&amp;C4802&amp;"&lt;/b&gt;")&amp;"&lt;br&gt;")</f>
        <v/>
      </c>
      <c r="U4802" s="86" t="str">
        <f t="shared" si="1168"/>
        <v/>
      </c>
      <c r="V4802" s="95" t="str">
        <f t="shared" ref="V4802:V4865" si="1175">IF(ISBLANK(G4802),"","&amp;#149; "&amp;IF(ISBLANK(C4802),"","&lt;S&gt;")&amp;IF(ISBLANK(A4802),"","&lt;a href='recommended.php#"&amp;AJ4802&amp;"'&gt;&lt;b&gt;&lt;em&gt;&lt;font color='#9C004D'&gt;RECOMMENDED&lt;/font&gt;&lt;/em&gt;&lt;/b&gt;&lt;/a&gt; - ")&amp;M4802&amp;" - &lt;b&gt;"&amp;L4802&amp;"&lt;/b&gt; "&amp;IF(B4802="Sold Out"," - &lt;font color='#000099'&gt;&lt;b&gt;&lt;I&gt;sold out&lt;/I&gt;&lt;/b&gt;&lt;/font&gt;","")&amp;IF(ISBLANK(C4802),"","&lt;/S&gt; &lt;b&gt;"&amp;C4802&amp;"&lt;/b&gt;")&amp;" - &lt;font color='#005500'&gt;&lt;b&gt;"&amp;E4802&amp;"&lt;/b&gt;&lt;/font&gt;&lt;br&gt;")</f>
        <v/>
      </c>
      <c r="AE4802" s="92" t="str">
        <f t="shared" ref="AE4802:AE4865" si="1176">IF(ISBLANK(G4802),"",F4802&amp;", "&amp;DAY(G4802)&amp;" "&amp;H4802&amp;" "&amp;YEAR(G4802)&amp;"      [&lt;a name='"&amp;AJ4802&amp;"' href='#"&amp;AJ4802&amp;"'&gt;link to this day&lt;/a&gt;]")</f>
        <v/>
      </c>
      <c r="AF4802" s="96" t="str">
        <f t="shared" ref="AF4802:AF4865" si="1177">"&lt;a name='"&amp;AJ4802&amp;"'&gt;&lt;b&gt;"&amp;I4802&amp;": "&amp;M4802&amp;" - "&amp;L4802&amp;"&lt;/b&gt;&lt;/a&gt;&lt;br&gt;"</f>
        <v>&lt;a name='19000100'&gt;&lt;b&gt;: 0 - Pure Lounge [1326 U St NW, WDC]&lt;/b&gt;&lt;/a&gt;&lt;br&gt;</v>
      </c>
      <c r="AG4802" s="97">
        <f t="shared" ref="AG4802:AG4865" si="1178">YEAR(G4802)</f>
        <v>1900</v>
      </c>
      <c r="AH4802" s="97" t="str">
        <f t="shared" ref="AH4802:AH4865" si="1179">IF(LEN(MONTH(G4802))=1,"0"&amp;MONTH(G4802),MONTH(G4802))</f>
        <v>01</v>
      </c>
      <c r="AI4802" s="97" t="str">
        <f t="shared" ref="AI4802:AI4865" si="1180">IF(LEN(DAY(G4802))=1,"0"&amp;DAY(G4802),DAY(G4802))</f>
        <v>00</v>
      </c>
      <c r="AJ4802" s="97" t="str">
        <f t="shared" ref="AJ4802:AJ4865" si="1181">AG4802&amp;AH4802&amp;AI4802</f>
        <v>19000100</v>
      </c>
    </row>
    <row r="4803" spans="4:36" ht="12" customHeight="1" x14ac:dyDescent="0.15">
      <c r="F4803" s="86" t="str">
        <f t="shared" si="1170"/>
        <v>Saturday</v>
      </c>
      <c r="G4803" s="91"/>
      <c r="H4803" s="92" t="str">
        <f>VLOOKUP(MONTH(G4803),VLOOKUP!$W$1:$X$24,2)</f>
        <v>January</v>
      </c>
      <c r="I4803" s="92" t="str">
        <f t="shared" si="1171"/>
        <v/>
      </c>
      <c r="J4803" s="93" t="s">
        <v>839</v>
      </c>
      <c r="L4803" s="86" t="str">
        <f t="shared" si="1167"/>
        <v>Pure Lounge [1326 U St NW, WDC]</v>
      </c>
      <c r="M4803" s="86">
        <f t="shared" si="1172"/>
        <v>0</v>
      </c>
      <c r="N4803" s="93" t="str">
        <f t="shared" si="1169"/>
        <v>Pure Lounge [1326 U St NW, WDC]</v>
      </c>
      <c r="O4803" s="94"/>
      <c r="S4803" s="95">
        <f t="shared" si="1173"/>
        <v>0</v>
      </c>
      <c r="T4803" s="86" t="str">
        <f t="shared" si="1174"/>
        <v/>
      </c>
      <c r="U4803" s="86" t="str">
        <f t="shared" si="1168"/>
        <v/>
      </c>
      <c r="V4803" s="95" t="str">
        <f t="shared" si="1175"/>
        <v/>
      </c>
      <c r="AE4803" s="92" t="str">
        <f t="shared" si="1176"/>
        <v/>
      </c>
      <c r="AF4803" s="96" t="str">
        <f t="shared" si="1177"/>
        <v>&lt;a name='19000100'&gt;&lt;b&gt;: 0 - Pure Lounge [1326 U St NW, WDC]&lt;/b&gt;&lt;/a&gt;&lt;br&gt;</v>
      </c>
      <c r="AG4803" s="97">
        <f t="shared" si="1178"/>
        <v>1900</v>
      </c>
      <c r="AH4803" s="97" t="str">
        <f t="shared" si="1179"/>
        <v>01</v>
      </c>
      <c r="AI4803" s="97" t="str">
        <f t="shared" si="1180"/>
        <v>00</v>
      </c>
      <c r="AJ4803" s="97" t="str">
        <f t="shared" si="1181"/>
        <v>19000100</v>
      </c>
    </row>
    <row r="4804" spans="4:36" ht="12" customHeight="1" x14ac:dyDescent="0.15">
      <c r="F4804" s="86" t="str">
        <f t="shared" si="1170"/>
        <v>Saturday</v>
      </c>
      <c r="G4804" s="91"/>
      <c r="H4804" s="92" t="str">
        <f>VLOOKUP(MONTH(G4804),VLOOKUP!$W$1:$X$24,2)</f>
        <v>January</v>
      </c>
      <c r="I4804" s="92" t="str">
        <f t="shared" si="1171"/>
        <v/>
      </c>
      <c r="J4804" s="93" t="s">
        <v>839</v>
      </c>
      <c r="L4804" s="86" t="str">
        <f t="shared" si="1167"/>
        <v>Pure Lounge [1326 U St NW, WDC]</v>
      </c>
      <c r="M4804" s="86">
        <f t="shared" si="1172"/>
        <v>0</v>
      </c>
      <c r="N4804" s="93" t="str">
        <f t="shared" si="1169"/>
        <v>Pure Lounge [1326 U St NW, WDC]</v>
      </c>
      <c r="O4804" s="94"/>
      <c r="S4804" s="95">
        <f t="shared" si="1173"/>
        <v>0</v>
      </c>
      <c r="T4804" s="86" t="str">
        <f t="shared" si="1174"/>
        <v/>
      </c>
      <c r="U4804" s="86" t="str">
        <f t="shared" si="1168"/>
        <v/>
      </c>
      <c r="V4804" s="95" t="str">
        <f t="shared" si="1175"/>
        <v/>
      </c>
      <c r="AE4804" s="92" t="str">
        <f t="shared" si="1176"/>
        <v/>
      </c>
      <c r="AF4804" s="96" t="str">
        <f t="shared" si="1177"/>
        <v>&lt;a name='19000100'&gt;&lt;b&gt;: 0 - Pure Lounge [1326 U St NW, WDC]&lt;/b&gt;&lt;/a&gt;&lt;br&gt;</v>
      </c>
      <c r="AG4804" s="97">
        <f t="shared" si="1178"/>
        <v>1900</v>
      </c>
      <c r="AH4804" s="97" t="str">
        <f t="shared" si="1179"/>
        <v>01</v>
      </c>
      <c r="AI4804" s="97" t="str">
        <f t="shared" si="1180"/>
        <v>00</v>
      </c>
      <c r="AJ4804" s="97" t="str">
        <f t="shared" si="1181"/>
        <v>19000100</v>
      </c>
    </row>
    <row r="4805" spans="4:36" ht="12" customHeight="1" x14ac:dyDescent="0.15">
      <c r="D4805" s="110"/>
      <c r="F4805" s="86" t="str">
        <f t="shared" si="1170"/>
        <v>Saturday</v>
      </c>
      <c r="G4805" s="91"/>
      <c r="H4805" s="92" t="str">
        <f>VLOOKUP(MONTH(G4805),VLOOKUP!$W$1:$X$24,2)</f>
        <v>January</v>
      </c>
      <c r="I4805" s="92" t="str">
        <f t="shared" si="1171"/>
        <v/>
      </c>
      <c r="J4805" s="93" t="s">
        <v>700</v>
      </c>
      <c r="L4805" s="86" t="str">
        <f t="shared" si="1167"/>
        <v>Pyramid Atlantic Arts Center [8230 Georgia Avenue, Silver Spring, MD]</v>
      </c>
      <c r="M4805" s="86">
        <f t="shared" si="1172"/>
        <v>0</v>
      </c>
      <c r="N4805" s="93" t="str">
        <f t="shared" si="1169"/>
        <v>Pyramid Atlantic Arts Center [8230 Georgia Avenue, Silver Spring, MD]</v>
      </c>
      <c r="O4805" s="94"/>
      <c r="S4805" s="95">
        <f t="shared" si="1173"/>
        <v>0</v>
      </c>
      <c r="T4805" s="86" t="str">
        <f t="shared" si="1174"/>
        <v/>
      </c>
      <c r="U4805" s="86" t="str">
        <f t="shared" si="1168"/>
        <v/>
      </c>
      <c r="V4805" s="95" t="str">
        <f t="shared" si="1175"/>
        <v/>
      </c>
      <c r="W4805" s="90" t="s">
        <v>221</v>
      </c>
      <c r="AE4805" s="92" t="str">
        <f t="shared" si="1176"/>
        <v/>
      </c>
      <c r="AF4805" s="96" t="str">
        <f t="shared" si="1177"/>
        <v>&lt;a name='19000100'&gt;&lt;b&gt;: 0 - Pyramid Atlantic Arts Center [8230 Georgia Avenue, Silver Spring, MD]&lt;/b&gt;&lt;/a&gt;&lt;br&gt;</v>
      </c>
      <c r="AG4805" s="97">
        <f t="shared" si="1178"/>
        <v>1900</v>
      </c>
      <c r="AH4805" s="97" t="str">
        <f t="shared" si="1179"/>
        <v>01</v>
      </c>
      <c r="AI4805" s="97" t="str">
        <f t="shared" si="1180"/>
        <v>00</v>
      </c>
      <c r="AJ4805" s="97" t="str">
        <f t="shared" si="1181"/>
        <v>19000100</v>
      </c>
    </row>
    <row r="4806" spans="4:36" ht="12" customHeight="1" x14ac:dyDescent="0.15">
      <c r="D4806" s="110"/>
      <c r="F4806" s="86" t="str">
        <f t="shared" si="1170"/>
        <v>Saturday</v>
      </c>
      <c r="G4806" s="91"/>
      <c r="H4806" s="92" t="str">
        <f>VLOOKUP(MONTH(G4806),VLOOKUP!$W$1:$X$24,2)</f>
        <v>January</v>
      </c>
      <c r="I4806" s="92" t="str">
        <f t="shared" si="1171"/>
        <v/>
      </c>
      <c r="J4806" s="93" t="s">
        <v>700</v>
      </c>
      <c r="L4806" s="86" t="str">
        <f t="shared" si="1167"/>
        <v>Pyramid Atlantic Arts Center [8230 Georgia Avenue, Silver Spring, MD]</v>
      </c>
      <c r="M4806" s="86">
        <f t="shared" si="1172"/>
        <v>0</v>
      </c>
      <c r="N4806" s="93" t="str">
        <f t="shared" si="1169"/>
        <v>Pyramid Atlantic Arts Center [8230 Georgia Avenue, Silver Spring, MD]</v>
      </c>
      <c r="O4806" s="94"/>
      <c r="S4806" s="95">
        <f t="shared" si="1173"/>
        <v>0</v>
      </c>
      <c r="T4806" s="86" t="str">
        <f t="shared" si="1174"/>
        <v/>
      </c>
      <c r="U4806" s="86" t="str">
        <f t="shared" si="1168"/>
        <v/>
      </c>
      <c r="V4806" s="95" t="str">
        <f t="shared" si="1175"/>
        <v/>
      </c>
      <c r="W4806" s="90" t="s">
        <v>221</v>
      </c>
      <c r="AE4806" s="92" t="str">
        <f t="shared" si="1176"/>
        <v/>
      </c>
      <c r="AF4806" s="96" t="str">
        <f t="shared" si="1177"/>
        <v>&lt;a name='19000100'&gt;&lt;b&gt;: 0 - Pyramid Atlantic Arts Center [8230 Georgia Avenue, Silver Spring, MD]&lt;/b&gt;&lt;/a&gt;&lt;br&gt;</v>
      </c>
      <c r="AG4806" s="97">
        <f t="shared" si="1178"/>
        <v>1900</v>
      </c>
      <c r="AH4806" s="97" t="str">
        <f t="shared" si="1179"/>
        <v>01</v>
      </c>
      <c r="AI4806" s="97" t="str">
        <f t="shared" si="1180"/>
        <v>00</v>
      </c>
      <c r="AJ4806" s="97" t="str">
        <f t="shared" si="1181"/>
        <v>19000100</v>
      </c>
    </row>
    <row r="4807" spans="4:36" ht="12" customHeight="1" x14ac:dyDescent="0.15">
      <c r="D4807" s="110"/>
      <c r="F4807" s="86" t="str">
        <f t="shared" si="1170"/>
        <v>Saturday</v>
      </c>
      <c r="G4807" s="91"/>
      <c r="H4807" s="92" t="str">
        <f>VLOOKUP(MONTH(G4807),VLOOKUP!$W$1:$X$24,2)</f>
        <v>January</v>
      </c>
      <c r="I4807" s="92" t="str">
        <f t="shared" si="1171"/>
        <v/>
      </c>
      <c r="J4807" s="93" t="s">
        <v>700</v>
      </c>
      <c r="L4807" s="86" t="str">
        <f t="shared" si="1167"/>
        <v>Pyramid Atlantic Arts Center [8230 Georgia Avenue, Silver Spring, MD]</v>
      </c>
      <c r="M4807" s="86">
        <f t="shared" si="1172"/>
        <v>0</v>
      </c>
      <c r="N4807" s="93" t="str">
        <f t="shared" si="1169"/>
        <v>Pyramid Atlantic Arts Center [8230 Georgia Avenue, Silver Spring, MD]</v>
      </c>
      <c r="O4807" s="94"/>
      <c r="S4807" s="95">
        <f t="shared" si="1173"/>
        <v>0</v>
      </c>
      <c r="T4807" s="86" t="str">
        <f t="shared" si="1174"/>
        <v/>
      </c>
      <c r="U4807" s="86" t="str">
        <f t="shared" si="1168"/>
        <v/>
      </c>
      <c r="V4807" s="95" t="str">
        <f t="shared" si="1175"/>
        <v/>
      </c>
      <c r="W4807" s="90" t="s">
        <v>221</v>
      </c>
      <c r="AE4807" s="92" t="str">
        <f t="shared" si="1176"/>
        <v/>
      </c>
      <c r="AF4807" s="96" t="str">
        <f t="shared" si="1177"/>
        <v>&lt;a name='19000100'&gt;&lt;b&gt;: 0 - Pyramid Atlantic Arts Center [8230 Georgia Avenue, Silver Spring, MD]&lt;/b&gt;&lt;/a&gt;&lt;br&gt;</v>
      </c>
      <c r="AG4807" s="97">
        <f t="shared" si="1178"/>
        <v>1900</v>
      </c>
      <c r="AH4807" s="97" t="str">
        <f t="shared" si="1179"/>
        <v>01</v>
      </c>
      <c r="AI4807" s="97" t="str">
        <f t="shared" si="1180"/>
        <v>00</v>
      </c>
      <c r="AJ4807" s="97" t="str">
        <f t="shared" si="1181"/>
        <v>19000100</v>
      </c>
    </row>
    <row r="4808" spans="4:36" ht="12" customHeight="1" x14ac:dyDescent="0.15">
      <c r="D4808" s="110"/>
      <c r="F4808" s="86" t="str">
        <f t="shared" si="1170"/>
        <v>Saturday</v>
      </c>
      <c r="G4808" s="91"/>
      <c r="H4808" s="92" t="str">
        <f>VLOOKUP(MONTH(G4808),VLOOKUP!$W$1:$X$24,2)</f>
        <v>January</v>
      </c>
      <c r="I4808" s="92" t="str">
        <f t="shared" si="1171"/>
        <v/>
      </c>
      <c r="J4808" s="93" t="s">
        <v>700</v>
      </c>
      <c r="L4808" s="86" t="str">
        <f t="shared" si="1167"/>
        <v>Pyramid Atlantic Arts Center [8230 Georgia Avenue, Silver Spring, MD]</v>
      </c>
      <c r="M4808" s="86">
        <f t="shared" si="1172"/>
        <v>0</v>
      </c>
      <c r="N4808" s="93" t="str">
        <f t="shared" si="1169"/>
        <v>Pyramid Atlantic Arts Center [8230 Georgia Avenue, Silver Spring, MD]</v>
      </c>
      <c r="O4808" s="94"/>
      <c r="S4808" s="95">
        <f t="shared" si="1173"/>
        <v>0</v>
      </c>
      <c r="T4808" s="86" t="str">
        <f t="shared" si="1174"/>
        <v/>
      </c>
      <c r="U4808" s="86" t="str">
        <f t="shared" si="1168"/>
        <v/>
      </c>
      <c r="V4808" s="95" t="str">
        <f t="shared" si="1175"/>
        <v/>
      </c>
      <c r="W4808" s="90" t="s">
        <v>221</v>
      </c>
      <c r="AE4808" s="92" t="str">
        <f t="shared" si="1176"/>
        <v/>
      </c>
      <c r="AF4808" s="96" t="str">
        <f t="shared" si="1177"/>
        <v>&lt;a name='19000100'&gt;&lt;b&gt;: 0 - Pyramid Atlantic Arts Center [8230 Georgia Avenue, Silver Spring, MD]&lt;/b&gt;&lt;/a&gt;&lt;br&gt;</v>
      </c>
      <c r="AG4808" s="97">
        <f t="shared" si="1178"/>
        <v>1900</v>
      </c>
      <c r="AH4808" s="97" t="str">
        <f t="shared" si="1179"/>
        <v>01</v>
      </c>
      <c r="AI4808" s="97" t="str">
        <f t="shared" si="1180"/>
        <v>00</v>
      </c>
      <c r="AJ4808" s="97" t="str">
        <f t="shared" si="1181"/>
        <v>19000100</v>
      </c>
    </row>
    <row r="4809" spans="4:36" ht="12" customHeight="1" x14ac:dyDescent="0.15">
      <c r="D4809" s="110"/>
      <c r="F4809" s="86" t="str">
        <f t="shared" si="1170"/>
        <v>Saturday</v>
      </c>
      <c r="G4809" s="91"/>
      <c r="H4809" s="92" t="str">
        <f>VLOOKUP(MONTH(G4809),VLOOKUP!$W$1:$X$24,2)</f>
        <v>January</v>
      </c>
      <c r="I4809" s="92" t="str">
        <f t="shared" si="1171"/>
        <v/>
      </c>
      <c r="J4809" s="93" t="s">
        <v>700</v>
      </c>
      <c r="L4809" s="86" t="str">
        <f t="shared" si="1167"/>
        <v>Pyramid Atlantic Arts Center [8230 Georgia Avenue, Silver Spring, MD]</v>
      </c>
      <c r="M4809" s="86">
        <f t="shared" si="1172"/>
        <v>0</v>
      </c>
      <c r="N4809" s="93" t="str">
        <f t="shared" si="1169"/>
        <v>Pyramid Atlantic Arts Center [8230 Georgia Avenue, Silver Spring, MD]</v>
      </c>
      <c r="O4809" s="94"/>
      <c r="S4809" s="95">
        <f t="shared" si="1173"/>
        <v>0</v>
      </c>
      <c r="T4809" s="86" t="str">
        <f t="shared" si="1174"/>
        <v/>
      </c>
      <c r="U4809" s="86" t="str">
        <f t="shared" si="1168"/>
        <v/>
      </c>
      <c r="V4809" s="95" t="str">
        <f t="shared" si="1175"/>
        <v/>
      </c>
      <c r="W4809" s="90" t="s">
        <v>221</v>
      </c>
      <c r="AE4809" s="92" t="str">
        <f t="shared" si="1176"/>
        <v/>
      </c>
      <c r="AF4809" s="96" t="str">
        <f t="shared" si="1177"/>
        <v>&lt;a name='19000100'&gt;&lt;b&gt;: 0 - Pyramid Atlantic Arts Center [8230 Georgia Avenue, Silver Spring, MD]&lt;/b&gt;&lt;/a&gt;&lt;br&gt;</v>
      </c>
      <c r="AG4809" s="97">
        <f t="shared" si="1178"/>
        <v>1900</v>
      </c>
      <c r="AH4809" s="97" t="str">
        <f t="shared" si="1179"/>
        <v>01</v>
      </c>
      <c r="AI4809" s="97" t="str">
        <f t="shared" si="1180"/>
        <v>00</v>
      </c>
      <c r="AJ4809" s="97" t="str">
        <f t="shared" si="1181"/>
        <v>19000100</v>
      </c>
    </row>
    <row r="4810" spans="4:36" ht="12" customHeight="1" x14ac:dyDescent="0.15">
      <c r="F4810" s="86" t="str">
        <f t="shared" si="1170"/>
        <v>Saturday</v>
      </c>
      <c r="G4810" s="91"/>
      <c r="H4810" s="92" t="str">
        <f>VLOOKUP(MONTH(G4810),VLOOKUP!$W$1:$X$24,2)</f>
        <v>January</v>
      </c>
      <c r="I4810" s="92" t="str">
        <f t="shared" si="1171"/>
        <v/>
      </c>
      <c r="J4810" s="93" t="s">
        <v>1219</v>
      </c>
      <c r="L4810" s="86" t="str">
        <f t="shared" si="1167"/>
        <v>Q Ball Caf&amp;eacute; [960 Bragg Rd, Fredericksburg, VA]</v>
      </c>
      <c r="M4810" s="86">
        <f t="shared" si="1172"/>
        <v>0</v>
      </c>
      <c r="N4810" s="93" t="str">
        <f t="shared" si="1169"/>
        <v>Q Ball Caf&amp;eacute; [960 Bragg Rd, Fredericksburg, VA]</v>
      </c>
      <c r="O4810" s="90"/>
      <c r="S4810" s="95">
        <f t="shared" si="1173"/>
        <v>0</v>
      </c>
      <c r="T4810" s="86" t="str">
        <f t="shared" si="1174"/>
        <v/>
      </c>
      <c r="U4810" s="86" t="str">
        <f t="shared" si="1168"/>
        <v/>
      </c>
      <c r="V4810" s="95" t="str">
        <f t="shared" si="1175"/>
        <v/>
      </c>
      <c r="W4810" s="90" t="s">
        <v>282</v>
      </c>
      <c r="AE4810" s="92" t="str">
        <f t="shared" si="1176"/>
        <v/>
      </c>
      <c r="AF4810" s="96" t="str">
        <f t="shared" si="1177"/>
        <v>&lt;a name='19000100'&gt;&lt;b&gt;: 0 - Q Ball Caf&amp;eacute; [960 Bragg Rd, Fredericksburg, VA]&lt;/b&gt;&lt;/a&gt;&lt;br&gt;</v>
      </c>
      <c r="AG4810" s="97">
        <f t="shared" si="1178"/>
        <v>1900</v>
      </c>
      <c r="AH4810" s="97" t="str">
        <f t="shared" si="1179"/>
        <v>01</v>
      </c>
      <c r="AI4810" s="97" t="str">
        <f t="shared" si="1180"/>
        <v>00</v>
      </c>
      <c r="AJ4810" s="97" t="str">
        <f t="shared" si="1181"/>
        <v>19000100</v>
      </c>
    </row>
    <row r="4811" spans="4:36" ht="12" customHeight="1" x14ac:dyDescent="0.15">
      <c r="F4811" s="86" t="str">
        <f t="shared" si="1170"/>
        <v>Saturday</v>
      </c>
      <c r="G4811" s="91"/>
      <c r="H4811" s="92" t="str">
        <f>VLOOKUP(MONTH(G4811),VLOOKUP!$W$1:$X$24,2)</f>
        <v>January</v>
      </c>
      <c r="I4811" s="92" t="str">
        <f t="shared" si="1171"/>
        <v/>
      </c>
      <c r="J4811" s="93" t="s">
        <v>1219</v>
      </c>
      <c r="L4811" s="86" t="str">
        <f t="shared" si="1167"/>
        <v>Q Ball Caf&amp;eacute; [960 Bragg Rd, Fredericksburg, VA]</v>
      </c>
      <c r="M4811" s="86">
        <f t="shared" si="1172"/>
        <v>0</v>
      </c>
      <c r="N4811" s="93" t="str">
        <f t="shared" si="1169"/>
        <v>Q Ball Caf&amp;eacute; [960 Bragg Rd, Fredericksburg, VA]</v>
      </c>
      <c r="O4811" s="90"/>
      <c r="S4811" s="95">
        <f t="shared" si="1173"/>
        <v>0</v>
      </c>
      <c r="T4811" s="86" t="str">
        <f t="shared" si="1174"/>
        <v/>
      </c>
      <c r="U4811" s="86" t="str">
        <f t="shared" si="1168"/>
        <v/>
      </c>
      <c r="V4811" s="95" t="str">
        <f t="shared" si="1175"/>
        <v/>
      </c>
      <c r="W4811" s="90" t="s">
        <v>282</v>
      </c>
      <c r="AE4811" s="92" t="str">
        <f t="shared" si="1176"/>
        <v/>
      </c>
      <c r="AF4811" s="96" t="str">
        <f t="shared" si="1177"/>
        <v>&lt;a name='19000100'&gt;&lt;b&gt;: 0 - Q Ball Caf&amp;eacute; [960 Bragg Rd, Fredericksburg, VA]&lt;/b&gt;&lt;/a&gt;&lt;br&gt;</v>
      </c>
      <c r="AG4811" s="97">
        <f t="shared" si="1178"/>
        <v>1900</v>
      </c>
      <c r="AH4811" s="97" t="str">
        <f t="shared" si="1179"/>
        <v>01</v>
      </c>
      <c r="AI4811" s="97" t="str">
        <f t="shared" si="1180"/>
        <v>00</v>
      </c>
      <c r="AJ4811" s="97" t="str">
        <f t="shared" si="1181"/>
        <v>19000100</v>
      </c>
    </row>
    <row r="4812" spans="4:36" ht="12" customHeight="1" x14ac:dyDescent="0.15">
      <c r="F4812" s="86" t="str">
        <f t="shared" si="1170"/>
        <v>Saturday</v>
      </c>
      <c r="G4812" s="91"/>
      <c r="H4812" s="92" t="str">
        <f>VLOOKUP(MONTH(G4812),VLOOKUP!$W$1:$X$24,2)</f>
        <v>January</v>
      </c>
      <c r="I4812" s="92" t="str">
        <f t="shared" si="1171"/>
        <v/>
      </c>
      <c r="J4812" s="93" t="s">
        <v>1219</v>
      </c>
      <c r="L4812" s="86" t="str">
        <f t="shared" si="1167"/>
        <v>Q Ball Caf&amp;eacute; [960 Bragg Rd, Fredericksburg, VA]</v>
      </c>
      <c r="M4812" s="86">
        <f t="shared" si="1172"/>
        <v>0</v>
      </c>
      <c r="N4812" s="93" t="str">
        <f t="shared" si="1169"/>
        <v>Q Ball Caf&amp;eacute; [960 Bragg Rd, Fredericksburg, VA]</v>
      </c>
      <c r="O4812" s="90"/>
      <c r="S4812" s="95">
        <f t="shared" si="1173"/>
        <v>0</v>
      </c>
      <c r="T4812" s="86" t="str">
        <f t="shared" si="1174"/>
        <v/>
      </c>
      <c r="U4812" s="86" t="str">
        <f t="shared" si="1168"/>
        <v/>
      </c>
      <c r="V4812" s="95" t="str">
        <f t="shared" si="1175"/>
        <v/>
      </c>
      <c r="W4812" s="90" t="s">
        <v>282</v>
      </c>
      <c r="AE4812" s="92" t="str">
        <f t="shared" si="1176"/>
        <v/>
      </c>
      <c r="AF4812" s="96" t="str">
        <f t="shared" si="1177"/>
        <v>&lt;a name='19000100'&gt;&lt;b&gt;: 0 - Q Ball Caf&amp;eacute; [960 Bragg Rd, Fredericksburg, VA]&lt;/b&gt;&lt;/a&gt;&lt;br&gt;</v>
      </c>
      <c r="AG4812" s="97">
        <f t="shared" si="1178"/>
        <v>1900</v>
      </c>
      <c r="AH4812" s="97" t="str">
        <f t="shared" si="1179"/>
        <v>01</v>
      </c>
      <c r="AI4812" s="97" t="str">
        <f t="shared" si="1180"/>
        <v>00</v>
      </c>
      <c r="AJ4812" s="97" t="str">
        <f t="shared" si="1181"/>
        <v>19000100</v>
      </c>
    </row>
    <row r="4813" spans="4:36" ht="12" customHeight="1" x14ac:dyDescent="0.15">
      <c r="F4813" s="86" t="str">
        <f t="shared" si="1170"/>
        <v>Saturday</v>
      </c>
      <c r="G4813" s="91"/>
      <c r="H4813" s="92" t="str">
        <f>VLOOKUP(MONTH(G4813),VLOOKUP!$W$1:$X$24,2)</f>
        <v>January</v>
      </c>
      <c r="I4813" s="92" t="str">
        <f t="shared" si="1171"/>
        <v/>
      </c>
      <c r="J4813" s="93" t="s">
        <v>1219</v>
      </c>
      <c r="L4813" s="86" t="str">
        <f t="shared" si="1167"/>
        <v>Q Ball Caf&amp;eacute; [960 Bragg Rd, Fredericksburg, VA]</v>
      </c>
      <c r="M4813" s="86">
        <f t="shared" si="1172"/>
        <v>0</v>
      </c>
      <c r="N4813" s="93" t="str">
        <f t="shared" si="1169"/>
        <v>Q Ball Caf&amp;eacute; [960 Bragg Rd, Fredericksburg, VA]</v>
      </c>
      <c r="O4813" s="90"/>
      <c r="S4813" s="95">
        <f t="shared" si="1173"/>
        <v>0</v>
      </c>
      <c r="T4813" s="86" t="str">
        <f t="shared" si="1174"/>
        <v/>
      </c>
      <c r="U4813" s="86" t="str">
        <f t="shared" si="1168"/>
        <v/>
      </c>
      <c r="V4813" s="95" t="str">
        <f t="shared" si="1175"/>
        <v/>
      </c>
      <c r="W4813" s="90" t="s">
        <v>282</v>
      </c>
      <c r="AE4813" s="92" t="str">
        <f t="shared" si="1176"/>
        <v/>
      </c>
      <c r="AF4813" s="96" t="str">
        <f t="shared" si="1177"/>
        <v>&lt;a name='19000100'&gt;&lt;b&gt;: 0 - Q Ball Caf&amp;eacute; [960 Bragg Rd, Fredericksburg, VA]&lt;/b&gt;&lt;/a&gt;&lt;br&gt;</v>
      </c>
      <c r="AG4813" s="97">
        <f t="shared" si="1178"/>
        <v>1900</v>
      </c>
      <c r="AH4813" s="97" t="str">
        <f t="shared" si="1179"/>
        <v>01</v>
      </c>
      <c r="AI4813" s="97" t="str">
        <f t="shared" si="1180"/>
        <v>00</v>
      </c>
      <c r="AJ4813" s="97" t="str">
        <f t="shared" si="1181"/>
        <v>19000100</v>
      </c>
    </row>
    <row r="4814" spans="4:36" ht="12" customHeight="1" x14ac:dyDescent="0.15">
      <c r="F4814" s="86" t="str">
        <f t="shared" si="1170"/>
        <v>Saturday</v>
      </c>
      <c r="H4814" s="92" t="str">
        <f>VLOOKUP(MONTH(G4814),VLOOKUP!$W$1:$X$24,2)</f>
        <v>January</v>
      </c>
      <c r="I4814" s="92" t="str">
        <f t="shared" si="1171"/>
        <v/>
      </c>
      <c r="J4814" s="93" t="s">
        <v>1129</v>
      </c>
      <c r="L4814" s="86" t="str">
        <f t="shared" si="1167"/>
        <v>Qballs [960 Bragg Rd, Fredericksburg, VA]</v>
      </c>
      <c r="M4814" s="86">
        <f t="shared" si="1172"/>
        <v>0</v>
      </c>
      <c r="N4814" s="93" t="str">
        <f t="shared" si="1169"/>
        <v>Qballs [960 Bragg Rd, Fredericksburg, VA]</v>
      </c>
      <c r="O4814" s="94"/>
      <c r="S4814" s="95">
        <f t="shared" si="1173"/>
        <v>0</v>
      </c>
      <c r="T4814" s="86" t="str">
        <f t="shared" si="1174"/>
        <v/>
      </c>
      <c r="U4814" s="86" t="str">
        <f t="shared" si="1168"/>
        <v/>
      </c>
      <c r="V4814" s="95" t="str">
        <f t="shared" si="1175"/>
        <v/>
      </c>
      <c r="W4814" s="90" t="s">
        <v>221</v>
      </c>
      <c r="AE4814" s="92" t="str">
        <f t="shared" si="1176"/>
        <v/>
      </c>
      <c r="AF4814" s="96" t="str">
        <f t="shared" si="1177"/>
        <v>&lt;a name='19000100'&gt;&lt;b&gt;: 0 - Qballs [960 Bragg Rd, Fredericksburg, VA]&lt;/b&gt;&lt;/a&gt;&lt;br&gt;</v>
      </c>
      <c r="AG4814" s="97">
        <f t="shared" si="1178"/>
        <v>1900</v>
      </c>
      <c r="AH4814" s="97" t="str">
        <f t="shared" si="1179"/>
        <v>01</v>
      </c>
      <c r="AI4814" s="97" t="str">
        <f t="shared" si="1180"/>
        <v>00</v>
      </c>
      <c r="AJ4814" s="97" t="str">
        <f t="shared" si="1181"/>
        <v>19000100</v>
      </c>
    </row>
    <row r="4815" spans="4:36" ht="12" customHeight="1" x14ac:dyDescent="0.15">
      <c r="F4815" s="86" t="str">
        <f t="shared" si="1170"/>
        <v>Saturday</v>
      </c>
      <c r="H4815" s="92" t="str">
        <f>VLOOKUP(MONTH(G4815),VLOOKUP!$W$1:$X$24,2)</f>
        <v>January</v>
      </c>
      <c r="I4815" s="92" t="str">
        <f t="shared" si="1171"/>
        <v/>
      </c>
      <c r="J4815" s="93" t="s">
        <v>1129</v>
      </c>
      <c r="L4815" s="86" t="str">
        <f t="shared" si="1167"/>
        <v>Qballs [960 Bragg Rd, Fredericksburg, VA]</v>
      </c>
      <c r="M4815" s="86">
        <f t="shared" si="1172"/>
        <v>0</v>
      </c>
      <c r="N4815" s="93" t="str">
        <f t="shared" si="1169"/>
        <v>Qballs [960 Bragg Rd, Fredericksburg, VA]</v>
      </c>
      <c r="O4815" s="94"/>
      <c r="S4815" s="95">
        <f t="shared" si="1173"/>
        <v>0</v>
      </c>
      <c r="T4815" s="86" t="str">
        <f t="shared" si="1174"/>
        <v/>
      </c>
      <c r="U4815" s="86" t="str">
        <f t="shared" si="1168"/>
        <v/>
      </c>
      <c r="V4815" s="95" t="str">
        <f t="shared" si="1175"/>
        <v/>
      </c>
      <c r="W4815" s="90" t="s">
        <v>221</v>
      </c>
      <c r="AE4815" s="92" t="str">
        <f t="shared" si="1176"/>
        <v/>
      </c>
      <c r="AF4815" s="96" t="str">
        <f t="shared" si="1177"/>
        <v>&lt;a name='19000100'&gt;&lt;b&gt;: 0 - Qballs [960 Bragg Rd, Fredericksburg, VA]&lt;/b&gt;&lt;/a&gt;&lt;br&gt;</v>
      </c>
      <c r="AG4815" s="97">
        <f t="shared" si="1178"/>
        <v>1900</v>
      </c>
      <c r="AH4815" s="97" t="str">
        <f t="shared" si="1179"/>
        <v>01</v>
      </c>
      <c r="AI4815" s="97" t="str">
        <f t="shared" si="1180"/>
        <v>00</v>
      </c>
      <c r="AJ4815" s="97" t="str">
        <f t="shared" si="1181"/>
        <v>19000100</v>
      </c>
    </row>
    <row r="4816" spans="4:36" ht="12" customHeight="1" x14ac:dyDescent="0.15">
      <c r="F4816" s="86" t="str">
        <f t="shared" si="1170"/>
        <v>Saturday</v>
      </c>
      <c r="H4816" s="92" t="str">
        <f>VLOOKUP(MONTH(G4816),VLOOKUP!$W$1:$X$24,2)</f>
        <v>January</v>
      </c>
      <c r="I4816" s="92" t="str">
        <f t="shared" si="1171"/>
        <v/>
      </c>
      <c r="J4816" s="93" t="s">
        <v>1129</v>
      </c>
      <c r="L4816" s="86" t="str">
        <f t="shared" si="1167"/>
        <v>Qballs [960 Bragg Rd, Fredericksburg, VA]</v>
      </c>
      <c r="M4816" s="86">
        <f t="shared" si="1172"/>
        <v>0</v>
      </c>
      <c r="N4816" s="93" t="str">
        <f t="shared" si="1169"/>
        <v>Qballs [960 Bragg Rd, Fredericksburg, VA]</v>
      </c>
      <c r="O4816" s="94"/>
      <c r="S4816" s="95">
        <f t="shared" si="1173"/>
        <v>0</v>
      </c>
      <c r="T4816" s="86" t="str">
        <f t="shared" si="1174"/>
        <v/>
      </c>
      <c r="U4816" s="86" t="str">
        <f t="shared" si="1168"/>
        <v/>
      </c>
      <c r="V4816" s="95" t="str">
        <f t="shared" si="1175"/>
        <v/>
      </c>
      <c r="W4816" s="90" t="s">
        <v>221</v>
      </c>
      <c r="AE4816" s="92" t="str">
        <f t="shared" si="1176"/>
        <v/>
      </c>
      <c r="AF4816" s="96" t="str">
        <f t="shared" si="1177"/>
        <v>&lt;a name='19000100'&gt;&lt;b&gt;: 0 - Qballs [960 Bragg Rd, Fredericksburg, VA]&lt;/b&gt;&lt;/a&gt;&lt;br&gt;</v>
      </c>
      <c r="AG4816" s="97">
        <f t="shared" si="1178"/>
        <v>1900</v>
      </c>
      <c r="AH4816" s="97" t="str">
        <f t="shared" si="1179"/>
        <v>01</v>
      </c>
      <c r="AI4816" s="97" t="str">
        <f t="shared" si="1180"/>
        <v>00</v>
      </c>
      <c r="AJ4816" s="97" t="str">
        <f t="shared" si="1181"/>
        <v>19000100</v>
      </c>
    </row>
    <row r="4817" spans="6:36" ht="12" customHeight="1" x14ac:dyDescent="0.15">
      <c r="F4817" s="86" t="str">
        <f t="shared" si="1170"/>
        <v>Saturday</v>
      </c>
      <c r="H4817" s="92" t="str">
        <f>VLOOKUP(MONTH(G4817),VLOOKUP!$W$1:$X$24,2)</f>
        <v>January</v>
      </c>
      <c r="I4817" s="92" t="str">
        <f t="shared" si="1171"/>
        <v/>
      </c>
      <c r="J4817" s="93" t="s">
        <v>1129</v>
      </c>
      <c r="L4817" s="86" t="str">
        <f t="shared" si="1167"/>
        <v>Qballs [960 Bragg Rd, Fredericksburg, VA]</v>
      </c>
      <c r="M4817" s="86">
        <f t="shared" si="1172"/>
        <v>0</v>
      </c>
      <c r="N4817" s="93" t="str">
        <f t="shared" si="1169"/>
        <v>Qballs [960 Bragg Rd, Fredericksburg, VA]</v>
      </c>
      <c r="O4817" s="94"/>
      <c r="S4817" s="95">
        <f t="shared" si="1173"/>
        <v>0</v>
      </c>
      <c r="T4817" s="86" t="str">
        <f t="shared" si="1174"/>
        <v/>
      </c>
      <c r="U4817" s="86" t="str">
        <f t="shared" si="1168"/>
        <v/>
      </c>
      <c r="V4817" s="95" t="str">
        <f t="shared" si="1175"/>
        <v/>
      </c>
      <c r="W4817" s="90" t="s">
        <v>221</v>
      </c>
      <c r="AE4817" s="92" t="str">
        <f t="shared" si="1176"/>
        <v/>
      </c>
      <c r="AF4817" s="96" t="str">
        <f t="shared" si="1177"/>
        <v>&lt;a name='19000100'&gt;&lt;b&gt;: 0 - Qballs [960 Bragg Rd, Fredericksburg, VA]&lt;/b&gt;&lt;/a&gt;&lt;br&gt;</v>
      </c>
      <c r="AG4817" s="97">
        <f t="shared" si="1178"/>
        <v>1900</v>
      </c>
      <c r="AH4817" s="97" t="str">
        <f t="shared" si="1179"/>
        <v>01</v>
      </c>
      <c r="AI4817" s="97" t="str">
        <f t="shared" si="1180"/>
        <v>00</v>
      </c>
      <c r="AJ4817" s="97" t="str">
        <f t="shared" si="1181"/>
        <v>19000100</v>
      </c>
    </row>
    <row r="4818" spans="6:36" ht="12" customHeight="1" x14ac:dyDescent="0.15">
      <c r="F4818" s="86" t="str">
        <f t="shared" si="1170"/>
        <v>Saturday</v>
      </c>
      <c r="G4818" s="91"/>
      <c r="H4818" s="92" t="str">
        <f>VLOOKUP(MONTH(G4818),VLOOKUP!$W$1:$X$24,2)</f>
        <v>January</v>
      </c>
      <c r="I4818" s="92" t="str">
        <f t="shared" si="1171"/>
        <v/>
      </c>
      <c r="J4818" s="93" t="s">
        <v>633</v>
      </c>
      <c r="L4818" s="86" t="str">
        <f t="shared" si="1167"/>
        <v>Quarry House Tavern [8401 Georgia Ave., Silver Spring, MD]</v>
      </c>
      <c r="M4818" s="86">
        <f t="shared" si="1172"/>
        <v>0</v>
      </c>
      <c r="N4818" s="93" t="str">
        <f t="shared" si="1169"/>
        <v>Quarry House Tavern [8401 Georgia Ave., Silver Spring, MD]</v>
      </c>
      <c r="O4818" s="90"/>
      <c r="S4818" s="95">
        <f t="shared" si="1173"/>
        <v>0</v>
      </c>
      <c r="T4818" s="86" t="str">
        <f t="shared" si="1174"/>
        <v/>
      </c>
      <c r="U4818" s="86" t="str">
        <f t="shared" si="1168"/>
        <v/>
      </c>
      <c r="V4818" s="95" t="str">
        <f t="shared" si="1175"/>
        <v/>
      </c>
      <c r="AE4818" s="92" t="str">
        <f t="shared" si="1176"/>
        <v/>
      </c>
      <c r="AF4818" s="96" t="str">
        <f t="shared" si="1177"/>
        <v>&lt;a name='19000100'&gt;&lt;b&gt;: 0 - Quarry House Tavern [8401 Georgia Ave., Silver Spring, MD]&lt;/b&gt;&lt;/a&gt;&lt;br&gt;</v>
      </c>
      <c r="AG4818" s="97">
        <f t="shared" si="1178"/>
        <v>1900</v>
      </c>
      <c r="AH4818" s="97" t="str">
        <f t="shared" si="1179"/>
        <v>01</v>
      </c>
      <c r="AI4818" s="97" t="str">
        <f t="shared" si="1180"/>
        <v>00</v>
      </c>
      <c r="AJ4818" s="97" t="str">
        <f t="shared" si="1181"/>
        <v>19000100</v>
      </c>
    </row>
    <row r="4819" spans="6:36" ht="12" customHeight="1" x14ac:dyDescent="0.15">
      <c r="F4819" s="86" t="str">
        <f t="shared" si="1170"/>
        <v>Saturday</v>
      </c>
      <c r="G4819" s="91"/>
      <c r="H4819" s="92" t="str">
        <f>VLOOKUP(MONTH(G4819),VLOOKUP!$W$1:$X$24,2)</f>
        <v>January</v>
      </c>
      <c r="I4819" s="92" t="str">
        <f t="shared" si="1171"/>
        <v/>
      </c>
      <c r="J4819" s="93" t="s">
        <v>633</v>
      </c>
      <c r="L4819" s="86" t="str">
        <f t="shared" si="1167"/>
        <v>Quarry House Tavern [8401 Georgia Ave., Silver Spring, MD]</v>
      </c>
      <c r="M4819" s="86">
        <f t="shared" si="1172"/>
        <v>0</v>
      </c>
      <c r="N4819" s="93" t="str">
        <f t="shared" si="1169"/>
        <v>Quarry House Tavern [8401 Georgia Ave., Silver Spring, MD]</v>
      </c>
      <c r="O4819" s="90"/>
      <c r="S4819" s="95">
        <f t="shared" si="1173"/>
        <v>0</v>
      </c>
      <c r="T4819" s="86" t="str">
        <f t="shared" si="1174"/>
        <v/>
      </c>
      <c r="U4819" s="86" t="str">
        <f t="shared" si="1168"/>
        <v/>
      </c>
      <c r="V4819" s="95" t="str">
        <f t="shared" si="1175"/>
        <v/>
      </c>
      <c r="AE4819" s="92" t="str">
        <f t="shared" si="1176"/>
        <v/>
      </c>
      <c r="AF4819" s="96" t="str">
        <f t="shared" si="1177"/>
        <v>&lt;a name='19000100'&gt;&lt;b&gt;: 0 - Quarry House Tavern [8401 Georgia Ave., Silver Spring, MD]&lt;/b&gt;&lt;/a&gt;&lt;br&gt;</v>
      </c>
      <c r="AG4819" s="97">
        <f t="shared" si="1178"/>
        <v>1900</v>
      </c>
      <c r="AH4819" s="97" t="str">
        <f t="shared" si="1179"/>
        <v>01</v>
      </c>
      <c r="AI4819" s="97" t="str">
        <f t="shared" si="1180"/>
        <v>00</v>
      </c>
      <c r="AJ4819" s="97" t="str">
        <f t="shared" si="1181"/>
        <v>19000100</v>
      </c>
    </row>
    <row r="4820" spans="6:36" ht="12" customHeight="1" x14ac:dyDescent="0.15">
      <c r="F4820" s="86" t="str">
        <f t="shared" si="1170"/>
        <v>Saturday</v>
      </c>
      <c r="G4820" s="91"/>
      <c r="H4820" s="92" t="str">
        <f>VLOOKUP(MONTH(G4820),VLOOKUP!$W$1:$X$24,2)</f>
        <v>January</v>
      </c>
      <c r="I4820" s="92" t="str">
        <f t="shared" si="1171"/>
        <v/>
      </c>
      <c r="J4820" s="93" t="s">
        <v>633</v>
      </c>
      <c r="L4820" s="86" t="str">
        <f t="shared" si="1167"/>
        <v>Quarry House Tavern [8401 Georgia Ave., Silver Spring, MD]</v>
      </c>
      <c r="M4820" s="86">
        <f t="shared" si="1172"/>
        <v>0</v>
      </c>
      <c r="N4820" s="93" t="str">
        <f t="shared" si="1169"/>
        <v>Quarry House Tavern [8401 Georgia Ave., Silver Spring, MD]</v>
      </c>
      <c r="O4820" s="90"/>
      <c r="S4820" s="95">
        <f t="shared" si="1173"/>
        <v>0</v>
      </c>
      <c r="T4820" s="86" t="str">
        <f t="shared" si="1174"/>
        <v/>
      </c>
      <c r="U4820" s="86" t="str">
        <f t="shared" si="1168"/>
        <v/>
      </c>
      <c r="V4820" s="95" t="str">
        <f t="shared" si="1175"/>
        <v/>
      </c>
      <c r="AE4820" s="92" t="str">
        <f t="shared" si="1176"/>
        <v/>
      </c>
      <c r="AF4820" s="96" t="str">
        <f t="shared" si="1177"/>
        <v>&lt;a name='19000100'&gt;&lt;b&gt;: 0 - Quarry House Tavern [8401 Georgia Ave., Silver Spring, MD]&lt;/b&gt;&lt;/a&gt;&lt;br&gt;</v>
      </c>
      <c r="AG4820" s="97">
        <f t="shared" si="1178"/>
        <v>1900</v>
      </c>
      <c r="AH4820" s="97" t="str">
        <f t="shared" si="1179"/>
        <v>01</v>
      </c>
      <c r="AI4820" s="97" t="str">
        <f t="shared" si="1180"/>
        <v>00</v>
      </c>
      <c r="AJ4820" s="97" t="str">
        <f t="shared" si="1181"/>
        <v>19000100</v>
      </c>
    </row>
    <row r="4821" spans="6:36" ht="12" customHeight="1" x14ac:dyDescent="0.15">
      <c r="F4821" s="86" t="str">
        <f t="shared" si="1170"/>
        <v>Saturday</v>
      </c>
      <c r="G4821" s="91"/>
      <c r="H4821" s="92" t="str">
        <f>VLOOKUP(MONTH(G4821),VLOOKUP!$W$1:$X$24,2)</f>
        <v>January</v>
      </c>
      <c r="I4821" s="92" t="str">
        <f t="shared" si="1171"/>
        <v/>
      </c>
      <c r="J4821" s="93" t="s">
        <v>28</v>
      </c>
      <c r="L4821" s="86" t="str">
        <f t="shared" si="1167"/>
        <v>Quince Orchard High School [15800 Quince Orchard Rd, Gaithersburg, MD]</v>
      </c>
      <c r="M4821" s="86">
        <f t="shared" si="1172"/>
        <v>0</v>
      </c>
      <c r="N4821" s="93" t="str">
        <f t="shared" si="1169"/>
        <v>Quince Orchard High School [15800 Quince Orchard Rd, Gaithersburg, MD]</v>
      </c>
      <c r="O4821" s="94"/>
      <c r="S4821" s="95">
        <f t="shared" si="1173"/>
        <v>0</v>
      </c>
      <c r="T4821" s="86" t="str">
        <f t="shared" si="1174"/>
        <v/>
      </c>
      <c r="U4821" s="86" t="str">
        <f t="shared" si="1168"/>
        <v/>
      </c>
      <c r="V4821" s="95" t="str">
        <f t="shared" si="1175"/>
        <v/>
      </c>
      <c r="AE4821" s="92" t="str">
        <f t="shared" si="1176"/>
        <v/>
      </c>
      <c r="AF4821" s="96" t="str">
        <f t="shared" si="1177"/>
        <v>&lt;a name='19000100'&gt;&lt;b&gt;: 0 - Quince Orchard High School [15800 Quince Orchard Rd, Gaithersburg, MD]&lt;/b&gt;&lt;/a&gt;&lt;br&gt;</v>
      </c>
      <c r="AG4821" s="97">
        <f t="shared" si="1178"/>
        <v>1900</v>
      </c>
      <c r="AH4821" s="97" t="str">
        <f t="shared" si="1179"/>
        <v>01</v>
      </c>
      <c r="AI4821" s="97" t="str">
        <f t="shared" si="1180"/>
        <v>00</v>
      </c>
      <c r="AJ4821" s="97" t="str">
        <f t="shared" si="1181"/>
        <v>19000100</v>
      </c>
    </row>
    <row r="4822" spans="6:36" ht="12" customHeight="1" x14ac:dyDescent="0.15">
      <c r="F4822" s="86" t="str">
        <f t="shared" si="1170"/>
        <v>Saturday</v>
      </c>
      <c r="G4822" s="91"/>
      <c r="H4822" s="92" t="str">
        <f>VLOOKUP(MONTH(G4822),VLOOKUP!$W$1:$X$24,2)</f>
        <v>January</v>
      </c>
      <c r="I4822" s="92" t="str">
        <f t="shared" si="1171"/>
        <v/>
      </c>
      <c r="J4822" s="93" t="s">
        <v>28</v>
      </c>
      <c r="L4822" s="86" t="str">
        <f t="shared" si="1167"/>
        <v>Quince Orchard High School [15800 Quince Orchard Rd, Gaithersburg, MD]</v>
      </c>
      <c r="M4822" s="86">
        <f t="shared" si="1172"/>
        <v>0</v>
      </c>
      <c r="N4822" s="93" t="str">
        <f t="shared" si="1169"/>
        <v>Quince Orchard High School [15800 Quince Orchard Rd, Gaithersburg, MD]</v>
      </c>
      <c r="O4822" s="94"/>
      <c r="S4822" s="95">
        <f t="shared" si="1173"/>
        <v>0</v>
      </c>
      <c r="T4822" s="86" t="str">
        <f t="shared" si="1174"/>
        <v/>
      </c>
      <c r="U4822" s="86" t="str">
        <f t="shared" si="1168"/>
        <v/>
      </c>
      <c r="V4822" s="95" t="str">
        <f t="shared" si="1175"/>
        <v/>
      </c>
      <c r="AE4822" s="92" t="str">
        <f t="shared" si="1176"/>
        <v/>
      </c>
      <c r="AF4822" s="96" t="str">
        <f t="shared" si="1177"/>
        <v>&lt;a name='19000100'&gt;&lt;b&gt;: 0 - Quince Orchard High School [15800 Quince Orchard Rd, Gaithersburg, MD]&lt;/b&gt;&lt;/a&gt;&lt;br&gt;</v>
      </c>
      <c r="AG4822" s="97">
        <f t="shared" si="1178"/>
        <v>1900</v>
      </c>
      <c r="AH4822" s="97" t="str">
        <f t="shared" si="1179"/>
        <v>01</v>
      </c>
      <c r="AI4822" s="97" t="str">
        <f t="shared" si="1180"/>
        <v>00</v>
      </c>
      <c r="AJ4822" s="97" t="str">
        <f t="shared" si="1181"/>
        <v>19000100</v>
      </c>
    </row>
    <row r="4823" spans="6:36" ht="12" customHeight="1" x14ac:dyDescent="0.15">
      <c r="F4823" s="86" t="str">
        <f t="shared" si="1170"/>
        <v>Saturday</v>
      </c>
      <c r="G4823" s="91"/>
      <c r="H4823" s="92" t="str">
        <f>VLOOKUP(MONTH(G4823),VLOOKUP!$W$1:$X$24,2)</f>
        <v>January</v>
      </c>
      <c r="I4823" s="92" t="str">
        <f t="shared" si="1171"/>
        <v/>
      </c>
      <c r="J4823" s="93" t="s">
        <v>28</v>
      </c>
      <c r="L4823" s="86" t="str">
        <f t="shared" si="1167"/>
        <v>Quince Orchard High School [15800 Quince Orchard Rd, Gaithersburg, MD]</v>
      </c>
      <c r="M4823" s="86">
        <f t="shared" si="1172"/>
        <v>0</v>
      </c>
      <c r="N4823" s="93" t="str">
        <f t="shared" si="1169"/>
        <v>Quince Orchard High School [15800 Quince Orchard Rd, Gaithersburg, MD]</v>
      </c>
      <c r="O4823" s="94"/>
      <c r="S4823" s="95">
        <f t="shared" si="1173"/>
        <v>0</v>
      </c>
      <c r="T4823" s="86" t="str">
        <f t="shared" si="1174"/>
        <v/>
      </c>
      <c r="U4823" s="86" t="str">
        <f t="shared" si="1168"/>
        <v/>
      </c>
      <c r="V4823" s="95" t="str">
        <f t="shared" si="1175"/>
        <v/>
      </c>
      <c r="AE4823" s="92" t="str">
        <f t="shared" si="1176"/>
        <v/>
      </c>
      <c r="AF4823" s="96" t="str">
        <f t="shared" si="1177"/>
        <v>&lt;a name='19000100'&gt;&lt;b&gt;: 0 - Quince Orchard High School [15800 Quince Orchard Rd, Gaithersburg, MD]&lt;/b&gt;&lt;/a&gt;&lt;br&gt;</v>
      </c>
      <c r="AG4823" s="97">
        <f t="shared" si="1178"/>
        <v>1900</v>
      </c>
      <c r="AH4823" s="97" t="str">
        <f t="shared" si="1179"/>
        <v>01</v>
      </c>
      <c r="AI4823" s="97" t="str">
        <f t="shared" si="1180"/>
        <v>00</v>
      </c>
      <c r="AJ4823" s="97" t="str">
        <f t="shared" si="1181"/>
        <v>19000100</v>
      </c>
    </row>
    <row r="4824" spans="6:36" ht="12" customHeight="1" x14ac:dyDescent="0.15">
      <c r="F4824" s="86" t="str">
        <f t="shared" si="1170"/>
        <v>Saturday</v>
      </c>
      <c r="G4824" s="91"/>
      <c r="H4824" s="92" t="str">
        <f>VLOOKUP(MONTH(G4824),VLOOKUP!$W$1:$X$24,2)</f>
        <v>January</v>
      </c>
      <c r="I4824" s="92" t="str">
        <f t="shared" si="1171"/>
        <v/>
      </c>
      <c r="J4824" s="93" t="s">
        <v>28</v>
      </c>
      <c r="L4824" s="86" t="str">
        <f t="shared" si="1167"/>
        <v>Quince Orchard High School [15800 Quince Orchard Rd, Gaithersburg, MD]</v>
      </c>
      <c r="M4824" s="86">
        <f t="shared" si="1172"/>
        <v>0</v>
      </c>
      <c r="N4824" s="93" t="str">
        <f t="shared" si="1169"/>
        <v>Quince Orchard High School [15800 Quince Orchard Rd, Gaithersburg, MD]</v>
      </c>
      <c r="O4824" s="94"/>
      <c r="S4824" s="95">
        <f t="shared" si="1173"/>
        <v>0</v>
      </c>
      <c r="T4824" s="86" t="str">
        <f t="shared" si="1174"/>
        <v/>
      </c>
      <c r="U4824" s="86" t="str">
        <f t="shared" si="1168"/>
        <v/>
      </c>
      <c r="V4824" s="95" t="str">
        <f t="shared" si="1175"/>
        <v/>
      </c>
      <c r="AE4824" s="92" t="str">
        <f t="shared" si="1176"/>
        <v/>
      </c>
      <c r="AF4824" s="96" t="str">
        <f t="shared" si="1177"/>
        <v>&lt;a name='19000100'&gt;&lt;b&gt;: 0 - Quince Orchard High School [15800 Quince Orchard Rd, Gaithersburg, MD]&lt;/b&gt;&lt;/a&gt;&lt;br&gt;</v>
      </c>
      <c r="AG4824" s="97">
        <f t="shared" si="1178"/>
        <v>1900</v>
      </c>
      <c r="AH4824" s="97" t="str">
        <f t="shared" si="1179"/>
        <v>01</v>
      </c>
      <c r="AI4824" s="97" t="str">
        <f t="shared" si="1180"/>
        <v>00</v>
      </c>
      <c r="AJ4824" s="97" t="str">
        <f t="shared" si="1181"/>
        <v>19000100</v>
      </c>
    </row>
    <row r="4825" spans="6:36" ht="12" customHeight="1" x14ac:dyDescent="0.15">
      <c r="F4825" s="86" t="str">
        <f t="shared" si="1170"/>
        <v>Saturday</v>
      </c>
      <c r="G4825" s="91"/>
      <c r="H4825" s="92" t="str">
        <f>VLOOKUP(MONTH(G4825),VLOOKUP!$W$1:$X$24,2)</f>
        <v>January</v>
      </c>
      <c r="I4825" s="92" t="str">
        <f t="shared" si="1171"/>
        <v/>
      </c>
      <c r="J4825" s="93" t="s">
        <v>760</v>
      </c>
      <c r="L4825" s="86" t="str">
        <f t="shared" si="1167"/>
        <v>R&amp;amp;K Pub [15 E. Baltimore St, Hagerstown, MD]</v>
      </c>
      <c r="M4825" s="86">
        <f t="shared" si="1172"/>
        <v>0</v>
      </c>
      <c r="N4825" s="93" t="str">
        <f t="shared" si="1169"/>
        <v>R&amp;amp;K Pub [15 E. Baltimore St, Hagerstown, MD]</v>
      </c>
      <c r="O4825" s="94"/>
      <c r="S4825" s="95">
        <f t="shared" si="1173"/>
        <v>0</v>
      </c>
      <c r="T4825" s="86" t="str">
        <f t="shared" si="1174"/>
        <v/>
      </c>
      <c r="U4825" s="86" t="str">
        <f t="shared" si="1168"/>
        <v/>
      </c>
      <c r="V4825" s="95" t="str">
        <f t="shared" si="1175"/>
        <v/>
      </c>
      <c r="AE4825" s="92" t="str">
        <f t="shared" si="1176"/>
        <v/>
      </c>
      <c r="AF4825" s="96" t="str">
        <f t="shared" si="1177"/>
        <v>&lt;a name='19000100'&gt;&lt;b&gt;: 0 - R&amp;amp;K Pub [15 E. Baltimore St, Hagerstown, MD]&lt;/b&gt;&lt;/a&gt;&lt;br&gt;</v>
      </c>
      <c r="AG4825" s="97">
        <f t="shared" si="1178"/>
        <v>1900</v>
      </c>
      <c r="AH4825" s="97" t="str">
        <f t="shared" si="1179"/>
        <v>01</v>
      </c>
      <c r="AI4825" s="97" t="str">
        <f t="shared" si="1180"/>
        <v>00</v>
      </c>
      <c r="AJ4825" s="97" t="str">
        <f t="shared" si="1181"/>
        <v>19000100</v>
      </c>
    </row>
    <row r="4826" spans="6:36" ht="12" customHeight="1" x14ac:dyDescent="0.15">
      <c r="F4826" s="86" t="str">
        <f t="shared" si="1170"/>
        <v>Saturday</v>
      </c>
      <c r="G4826" s="91"/>
      <c r="H4826" s="92" t="str">
        <f>VLOOKUP(MONTH(G4826),VLOOKUP!$W$1:$X$24,2)</f>
        <v>January</v>
      </c>
      <c r="I4826" s="92" t="str">
        <f t="shared" si="1171"/>
        <v/>
      </c>
      <c r="J4826" s="93" t="s">
        <v>760</v>
      </c>
      <c r="L4826" s="86" t="str">
        <f t="shared" si="1167"/>
        <v>R&amp;amp;K Pub [15 E. Baltimore St, Hagerstown, MD]</v>
      </c>
      <c r="M4826" s="86">
        <f t="shared" si="1172"/>
        <v>0</v>
      </c>
      <c r="N4826" s="93" t="str">
        <f t="shared" si="1169"/>
        <v>R&amp;amp;K Pub [15 E. Baltimore St, Hagerstown, MD]</v>
      </c>
      <c r="O4826" s="94"/>
      <c r="S4826" s="95">
        <f t="shared" si="1173"/>
        <v>0</v>
      </c>
      <c r="T4826" s="86" t="str">
        <f t="shared" si="1174"/>
        <v/>
      </c>
      <c r="U4826" s="86" t="str">
        <f t="shared" si="1168"/>
        <v/>
      </c>
      <c r="V4826" s="95" t="str">
        <f t="shared" si="1175"/>
        <v/>
      </c>
      <c r="AE4826" s="92" t="str">
        <f t="shared" si="1176"/>
        <v/>
      </c>
      <c r="AF4826" s="96" t="str">
        <f t="shared" si="1177"/>
        <v>&lt;a name='19000100'&gt;&lt;b&gt;: 0 - R&amp;amp;K Pub [15 E. Baltimore St, Hagerstown, MD]&lt;/b&gt;&lt;/a&gt;&lt;br&gt;</v>
      </c>
      <c r="AG4826" s="97">
        <f t="shared" si="1178"/>
        <v>1900</v>
      </c>
      <c r="AH4826" s="97" t="str">
        <f t="shared" si="1179"/>
        <v>01</v>
      </c>
      <c r="AI4826" s="97" t="str">
        <f t="shared" si="1180"/>
        <v>00</v>
      </c>
      <c r="AJ4826" s="97" t="str">
        <f t="shared" si="1181"/>
        <v>19000100</v>
      </c>
    </row>
    <row r="4827" spans="6:36" ht="12" customHeight="1" x14ac:dyDescent="0.15">
      <c r="F4827" s="86" t="str">
        <f t="shared" si="1170"/>
        <v>Saturday</v>
      </c>
      <c r="G4827" s="91"/>
      <c r="H4827" s="92" t="str">
        <f>VLOOKUP(MONTH(G4827),VLOOKUP!$W$1:$X$24,2)</f>
        <v>January</v>
      </c>
      <c r="I4827" s="92" t="str">
        <f t="shared" si="1171"/>
        <v/>
      </c>
      <c r="J4827" s="93" t="s">
        <v>760</v>
      </c>
      <c r="L4827" s="86" t="str">
        <f t="shared" si="1167"/>
        <v>R&amp;amp;K Pub [15 E. Baltimore St, Hagerstown, MD]</v>
      </c>
      <c r="M4827" s="86">
        <f t="shared" si="1172"/>
        <v>0</v>
      </c>
      <c r="N4827" s="93" t="str">
        <f t="shared" si="1169"/>
        <v>R&amp;amp;K Pub [15 E. Baltimore St, Hagerstown, MD]</v>
      </c>
      <c r="O4827" s="94"/>
      <c r="S4827" s="95">
        <f t="shared" si="1173"/>
        <v>0</v>
      </c>
      <c r="T4827" s="86" t="str">
        <f t="shared" si="1174"/>
        <v/>
      </c>
      <c r="U4827" s="86" t="str">
        <f t="shared" si="1168"/>
        <v/>
      </c>
      <c r="V4827" s="95" t="str">
        <f t="shared" si="1175"/>
        <v/>
      </c>
      <c r="AE4827" s="92" t="str">
        <f t="shared" si="1176"/>
        <v/>
      </c>
      <c r="AF4827" s="96" t="str">
        <f t="shared" si="1177"/>
        <v>&lt;a name='19000100'&gt;&lt;b&gt;: 0 - R&amp;amp;K Pub [15 E. Baltimore St, Hagerstown, MD]&lt;/b&gt;&lt;/a&gt;&lt;br&gt;</v>
      </c>
      <c r="AG4827" s="97">
        <f t="shared" si="1178"/>
        <v>1900</v>
      </c>
      <c r="AH4827" s="97" t="str">
        <f t="shared" si="1179"/>
        <v>01</v>
      </c>
      <c r="AI4827" s="97" t="str">
        <f t="shared" si="1180"/>
        <v>00</v>
      </c>
      <c r="AJ4827" s="97" t="str">
        <f t="shared" si="1181"/>
        <v>19000100</v>
      </c>
    </row>
    <row r="4828" spans="6:36" ht="12" customHeight="1" x14ac:dyDescent="0.15">
      <c r="F4828" s="86" t="str">
        <f t="shared" si="1170"/>
        <v>Saturday</v>
      </c>
      <c r="G4828" s="91"/>
      <c r="H4828" s="92" t="str">
        <f>VLOOKUP(MONTH(G4828),VLOOKUP!$W$1:$X$24,2)</f>
        <v>January</v>
      </c>
      <c r="I4828" s="92" t="str">
        <f t="shared" si="1171"/>
        <v/>
      </c>
      <c r="J4828" s="93" t="s">
        <v>760</v>
      </c>
      <c r="L4828" s="86" t="str">
        <f t="shared" si="1167"/>
        <v>R&amp;amp;K Pub [15 E. Baltimore St, Hagerstown, MD]</v>
      </c>
      <c r="M4828" s="86">
        <f t="shared" si="1172"/>
        <v>0</v>
      </c>
      <c r="N4828" s="93" t="str">
        <f t="shared" ref="N4828:N4845" si="1182">J4828</f>
        <v>R&amp;amp;K Pub [15 E. Baltimore St, Hagerstown, MD]</v>
      </c>
      <c r="O4828" s="94"/>
      <c r="S4828" s="95">
        <f t="shared" si="1173"/>
        <v>0</v>
      </c>
      <c r="T4828" s="86" t="str">
        <f t="shared" si="1174"/>
        <v/>
      </c>
      <c r="U4828" s="86" t="str">
        <f t="shared" si="1168"/>
        <v/>
      </c>
      <c r="V4828" s="95" t="str">
        <f t="shared" si="1175"/>
        <v/>
      </c>
      <c r="AE4828" s="92" t="str">
        <f t="shared" si="1176"/>
        <v/>
      </c>
      <c r="AF4828" s="96" t="str">
        <f t="shared" si="1177"/>
        <v>&lt;a name='19000100'&gt;&lt;b&gt;: 0 - R&amp;amp;K Pub [15 E. Baltimore St, Hagerstown, MD]&lt;/b&gt;&lt;/a&gt;&lt;br&gt;</v>
      </c>
      <c r="AG4828" s="97">
        <f t="shared" si="1178"/>
        <v>1900</v>
      </c>
      <c r="AH4828" s="97" t="str">
        <f t="shared" si="1179"/>
        <v>01</v>
      </c>
      <c r="AI4828" s="97" t="str">
        <f t="shared" si="1180"/>
        <v>00</v>
      </c>
      <c r="AJ4828" s="97" t="str">
        <f t="shared" si="1181"/>
        <v>19000100</v>
      </c>
    </row>
    <row r="4829" spans="6:36" ht="12" customHeight="1" x14ac:dyDescent="0.15">
      <c r="F4829" s="86" t="str">
        <f t="shared" si="1170"/>
        <v>Saturday</v>
      </c>
      <c r="G4829" s="91"/>
      <c r="H4829" s="92" t="str">
        <f>VLOOKUP(MONTH(G4829),VLOOKUP!$W$1:$X$24,2)</f>
        <v>January</v>
      </c>
      <c r="I4829" s="92" t="str">
        <f t="shared" si="1171"/>
        <v/>
      </c>
      <c r="J4829" s="93" t="s">
        <v>760</v>
      </c>
      <c r="L4829" s="86" t="str">
        <f t="shared" ref="L4829:L4892" si="1183">IF(ISBLANK(K4829),N4829,N4829&amp;" ("&amp;K4829&amp;")")</f>
        <v>R&amp;amp;K Pub [15 E. Baltimore St, Hagerstown, MD]</v>
      </c>
      <c r="M4829" s="86">
        <f t="shared" si="1172"/>
        <v>0</v>
      </c>
      <c r="N4829" s="93" t="str">
        <f t="shared" si="1182"/>
        <v>R&amp;amp;K Pub [15 E. Baltimore St, Hagerstown, MD]</v>
      </c>
      <c r="O4829" s="94"/>
      <c r="S4829" s="95">
        <f t="shared" si="1173"/>
        <v>0</v>
      </c>
      <c r="T4829" s="86" t="str">
        <f t="shared" si="1174"/>
        <v/>
      </c>
      <c r="U4829" s="86" t="str">
        <f t="shared" si="1168"/>
        <v/>
      </c>
      <c r="V4829" s="95" t="str">
        <f t="shared" si="1175"/>
        <v/>
      </c>
      <c r="AE4829" s="92" t="str">
        <f t="shared" si="1176"/>
        <v/>
      </c>
      <c r="AF4829" s="96" t="str">
        <f t="shared" si="1177"/>
        <v>&lt;a name='19000100'&gt;&lt;b&gt;: 0 - R&amp;amp;K Pub [15 E. Baltimore St, Hagerstown, MD]&lt;/b&gt;&lt;/a&gt;&lt;br&gt;</v>
      </c>
      <c r="AG4829" s="97">
        <f t="shared" si="1178"/>
        <v>1900</v>
      </c>
      <c r="AH4829" s="97" t="str">
        <f t="shared" si="1179"/>
        <v>01</v>
      </c>
      <c r="AI4829" s="97" t="str">
        <f t="shared" si="1180"/>
        <v>00</v>
      </c>
      <c r="AJ4829" s="97" t="str">
        <f t="shared" si="1181"/>
        <v>19000100</v>
      </c>
    </row>
    <row r="4830" spans="6:36" ht="12" customHeight="1" x14ac:dyDescent="0.15">
      <c r="F4830" s="86" t="str">
        <f t="shared" si="1170"/>
        <v>Saturday</v>
      </c>
      <c r="G4830" s="91"/>
      <c r="H4830" s="92" t="str">
        <f>VLOOKUP(MONTH(G4830),VLOOKUP!$W$1:$X$24,2)</f>
        <v>January</v>
      </c>
      <c r="I4830" s="92" t="str">
        <f t="shared" si="1171"/>
        <v/>
      </c>
      <c r="J4830" s="93" t="s">
        <v>1754</v>
      </c>
      <c r="L4830" s="86" t="str">
        <f t="shared" si="1183"/>
        <v>Rachel M. Schlesinger Concert Hall and Arts Center [4915 E Campus Dr, Alexandria, VA]</v>
      </c>
      <c r="M4830" s="86">
        <f t="shared" si="1172"/>
        <v>0</v>
      </c>
      <c r="N4830" s="93" t="str">
        <f t="shared" si="1182"/>
        <v>Rachel M. Schlesinger Concert Hall and Arts Center [4915 E Campus Dr, Alexandria, VA]</v>
      </c>
      <c r="O4830" s="90"/>
      <c r="S4830" s="95">
        <f t="shared" si="1173"/>
        <v>0</v>
      </c>
      <c r="T4830" s="86" t="str">
        <f t="shared" si="1174"/>
        <v/>
      </c>
      <c r="U4830" s="86" t="str">
        <f t="shared" si="1168"/>
        <v/>
      </c>
      <c r="V4830" s="95" t="str">
        <f t="shared" si="1175"/>
        <v/>
      </c>
      <c r="AE4830" s="92" t="str">
        <f t="shared" si="1176"/>
        <v/>
      </c>
      <c r="AF4830" s="96" t="str">
        <f t="shared" si="1177"/>
        <v>&lt;a name='19000100'&gt;&lt;b&gt;: 0 - Rachel M. Schlesinger Concert Hall and Arts Center [4915 E Campus Dr, Alexandria, VA]&lt;/b&gt;&lt;/a&gt;&lt;br&gt;</v>
      </c>
      <c r="AG4830" s="97">
        <f t="shared" si="1178"/>
        <v>1900</v>
      </c>
      <c r="AH4830" s="97" t="str">
        <f t="shared" si="1179"/>
        <v>01</v>
      </c>
      <c r="AI4830" s="97" t="str">
        <f t="shared" si="1180"/>
        <v>00</v>
      </c>
      <c r="AJ4830" s="97" t="str">
        <f t="shared" si="1181"/>
        <v>19000100</v>
      </c>
    </row>
    <row r="4831" spans="6:36" ht="12" customHeight="1" x14ac:dyDescent="0.15">
      <c r="F4831" s="86" t="str">
        <f t="shared" si="1170"/>
        <v>Saturday</v>
      </c>
      <c r="G4831" s="91"/>
      <c r="H4831" s="92" t="str">
        <f>VLOOKUP(MONTH(G4831),VLOOKUP!$W$1:$X$24,2)</f>
        <v>January</v>
      </c>
      <c r="I4831" s="92" t="str">
        <f t="shared" si="1171"/>
        <v/>
      </c>
      <c r="J4831" s="93" t="s">
        <v>1754</v>
      </c>
      <c r="L4831" s="86" t="str">
        <f t="shared" si="1183"/>
        <v>Rachel M. Schlesinger Concert Hall and Arts Center [4915 E Campus Dr, Alexandria, VA]</v>
      </c>
      <c r="M4831" s="86">
        <f t="shared" si="1172"/>
        <v>0</v>
      </c>
      <c r="N4831" s="93" t="str">
        <f t="shared" si="1182"/>
        <v>Rachel M. Schlesinger Concert Hall and Arts Center [4915 E Campus Dr, Alexandria, VA]</v>
      </c>
      <c r="O4831" s="90"/>
      <c r="S4831" s="95">
        <f t="shared" si="1173"/>
        <v>0</v>
      </c>
      <c r="T4831" s="86" t="str">
        <f t="shared" si="1174"/>
        <v/>
      </c>
      <c r="U4831" s="86" t="str">
        <f t="shared" si="1168"/>
        <v/>
      </c>
      <c r="V4831" s="95" t="str">
        <f t="shared" si="1175"/>
        <v/>
      </c>
      <c r="AE4831" s="92" t="str">
        <f t="shared" si="1176"/>
        <v/>
      </c>
      <c r="AF4831" s="96" t="str">
        <f t="shared" si="1177"/>
        <v>&lt;a name='19000100'&gt;&lt;b&gt;: 0 - Rachel M. Schlesinger Concert Hall and Arts Center [4915 E Campus Dr, Alexandria, VA]&lt;/b&gt;&lt;/a&gt;&lt;br&gt;</v>
      </c>
      <c r="AG4831" s="97">
        <f t="shared" si="1178"/>
        <v>1900</v>
      </c>
      <c r="AH4831" s="97" t="str">
        <f t="shared" si="1179"/>
        <v>01</v>
      </c>
      <c r="AI4831" s="97" t="str">
        <f t="shared" si="1180"/>
        <v>00</v>
      </c>
      <c r="AJ4831" s="97" t="str">
        <f t="shared" si="1181"/>
        <v>19000100</v>
      </c>
    </row>
    <row r="4832" spans="6:36" ht="12" customHeight="1" x14ac:dyDescent="0.15">
      <c r="F4832" s="86" t="str">
        <f t="shared" si="1170"/>
        <v>Saturday</v>
      </c>
      <c r="G4832" s="91"/>
      <c r="H4832" s="92" t="str">
        <f>VLOOKUP(MONTH(G4832),VLOOKUP!$W$1:$X$24,2)</f>
        <v>January</v>
      </c>
      <c r="I4832" s="92" t="str">
        <f t="shared" si="1171"/>
        <v/>
      </c>
      <c r="J4832" s="93" t="s">
        <v>1754</v>
      </c>
      <c r="L4832" s="86" t="str">
        <f t="shared" si="1183"/>
        <v>Rachel M. Schlesinger Concert Hall and Arts Center [4915 E Campus Dr, Alexandria, VA]</v>
      </c>
      <c r="M4832" s="86">
        <f t="shared" si="1172"/>
        <v>0</v>
      </c>
      <c r="N4832" s="93" t="str">
        <f t="shared" si="1182"/>
        <v>Rachel M. Schlesinger Concert Hall and Arts Center [4915 E Campus Dr, Alexandria, VA]</v>
      </c>
      <c r="O4832" s="90"/>
      <c r="S4832" s="95">
        <f t="shared" si="1173"/>
        <v>0</v>
      </c>
      <c r="T4832" s="86" t="str">
        <f t="shared" si="1174"/>
        <v/>
      </c>
      <c r="U4832" s="86" t="str">
        <f t="shared" si="1168"/>
        <v/>
      </c>
      <c r="V4832" s="95" t="str">
        <f t="shared" si="1175"/>
        <v/>
      </c>
      <c r="AE4832" s="92" t="str">
        <f t="shared" si="1176"/>
        <v/>
      </c>
      <c r="AF4832" s="96" t="str">
        <f t="shared" si="1177"/>
        <v>&lt;a name='19000100'&gt;&lt;b&gt;: 0 - Rachel M. Schlesinger Concert Hall and Arts Center [4915 E Campus Dr, Alexandria, VA]&lt;/b&gt;&lt;/a&gt;&lt;br&gt;</v>
      </c>
      <c r="AG4832" s="97">
        <f t="shared" si="1178"/>
        <v>1900</v>
      </c>
      <c r="AH4832" s="97" t="str">
        <f t="shared" si="1179"/>
        <v>01</v>
      </c>
      <c r="AI4832" s="97" t="str">
        <f t="shared" si="1180"/>
        <v>00</v>
      </c>
      <c r="AJ4832" s="97" t="str">
        <f t="shared" si="1181"/>
        <v>19000100</v>
      </c>
    </row>
    <row r="4833" spans="4:36" ht="12" customHeight="1" x14ac:dyDescent="0.15">
      <c r="F4833" s="86" t="str">
        <f t="shared" si="1170"/>
        <v>Saturday</v>
      </c>
      <c r="G4833" s="91"/>
      <c r="H4833" s="92" t="str">
        <f>VLOOKUP(MONTH(G4833),VLOOKUP!$W$1:$X$24,2)</f>
        <v>January</v>
      </c>
      <c r="I4833" s="92" t="str">
        <f t="shared" si="1171"/>
        <v/>
      </c>
      <c r="J4833" s="93" t="s">
        <v>1754</v>
      </c>
      <c r="L4833" s="86" t="str">
        <f t="shared" si="1183"/>
        <v>Rachel M. Schlesinger Concert Hall and Arts Center [4915 E Campus Dr, Alexandria, VA]</v>
      </c>
      <c r="M4833" s="86">
        <f t="shared" si="1172"/>
        <v>0</v>
      </c>
      <c r="N4833" s="93" t="str">
        <f t="shared" si="1182"/>
        <v>Rachel M. Schlesinger Concert Hall and Arts Center [4915 E Campus Dr, Alexandria, VA]</v>
      </c>
      <c r="O4833" s="90"/>
      <c r="S4833" s="95">
        <f t="shared" si="1173"/>
        <v>0</v>
      </c>
      <c r="T4833" s="86" t="str">
        <f t="shared" si="1174"/>
        <v/>
      </c>
      <c r="U4833" s="86" t="str">
        <f t="shared" si="1168"/>
        <v/>
      </c>
      <c r="V4833" s="95" t="str">
        <f t="shared" si="1175"/>
        <v/>
      </c>
      <c r="AE4833" s="92" t="str">
        <f t="shared" si="1176"/>
        <v/>
      </c>
      <c r="AF4833" s="96" t="str">
        <f t="shared" si="1177"/>
        <v>&lt;a name='19000100'&gt;&lt;b&gt;: 0 - Rachel M. Schlesinger Concert Hall and Arts Center [4915 E Campus Dr, Alexandria, VA]&lt;/b&gt;&lt;/a&gt;&lt;br&gt;</v>
      </c>
      <c r="AG4833" s="97">
        <f t="shared" si="1178"/>
        <v>1900</v>
      </c>
      <c r="AH4833" s="97" t="str">
        <f t="shared" si="1179"/>
        <v>01</v>
      </c>
      <c r="AI4833" s="97" t="str">
        <f t="shared" si="1180"/>
        <v>00</v>
      </c>
      <c r="AJ4833" s="97" t="str">
        <f t="shared" si="1181"/>
        <v>19000100</v>
      </c>
    </row>
    <row r="4834" spans="4:36" ht="12" customHeight="1" x14ac:dyDescent="0.15">
      <c r="F4834" s="86" t="str">
        <f t="shared" si="1170"/>
        <v>Saturday</v>
      </c>
      <c r="G4834" s="91"/>
      <c r="H4834" s="92" t="str">
        <f>VLOOKUP(MONTH(G4834),VLOOKUP!$W$1:$X$24,2)</f>
        <v>January</v>
      </c>
      <c r="I4834" s="92" t="str">
        <f t="shared" si="1171"/>
        <v/>
      </c>
      <c r="J4834" s="93" t="s">
        <v>1754</v>
      </c>
      <c r="L4834" s="86" t="str">
        <f t="shared" si="1183"/>
        <v>Rachel M. Schlesinger Concert Hall and Arts Center [4915 E Campus Dr, Alexandria, VA]</v>
      </c>
      <c r="M4834" s="86">
        <f t="shared" si="1172"/>
        <v>0</v>
      </c>
      <c r="N4834" s="93" t="str">
        <f t="shared" si="1182"/>
        <v>Rachel M. Schlesinger Concert Hall and Arts Center [4915 E Campus Dr, Alexandria, VA]</v>
      </c>
      <c r="O4834" s="90"/>
      <c r="S4834" s="95">
        <f t="shared" si="1173"/>
        <v>0</v>
      </c>
      <c r="T4834" s="86" t="str">
        <f t="shared" si="1174"/>
        <v/>
      </c>
      <c r="U4834" s="86" t="str">
        <f t="shared" si="1168"/>
        <v/>
      </c>
      <c r="V4834" s="95" t="str">
        <f t="shared" si="1175"/>
        <v/>
      </c>
      <c r="AE4834" s="92" t="str">
        <f t="shared" si="1176"/>
        <v/>
      </c>
      <c r="AF4834" s="96" t="str">
        <f t="shared" si="1177"/>
        <v>&lt;a name='19000100'&gt;&lt;b&gt;: 0 - Rachel M. Schlesinger Concert Hall and Arts Center [4915 E Campus Dr, Alexandria, VA]&lt;/b&gt;&lt;/a&gt;&lt;br&gt;</v>
      </c>
      <c r="AG4834" s="97">
        <f t="shared" si="1178"/>
        <v>1900</v>
      </c>
      <c r="AH4834" s="97" t="str">
        <f t="shared" si="1179"/>
        <v>01</v>
      </c>
      <c r="AI4834" s="97" t="str">
        <f t="shared" si="1180"/>
        <v>00</v>
      </c>
      <c r="AJ4834" s="97" t="str">
        <f t="shared" si="1181"/>
        <v>19000100</v>
      </c>
    </row>
    <row r="4835" spans="4:36" ht="12" customHeight="1" x14ac:dyDescent="0.15">
      <c r="F4835" s="86" t="str">
        <f t="shared" si="1170"/>
        <v>Saturday</v>
      </c>
      <c r="G4835" s="91"/>
      <c r="H4835" s="92" t="str">
        <f>VLOOKUP(MONTH(G4835),VLOOKUP!$W$1:$X$24,2)</f>
        <v>January</v>
      </c>
      <c r="I4835" s="92" t="str">
        <f t="shared" si="1171"/>
        <v/>
      </c>
      <c r="J4835" s="93" t="s">
        <v>1242</v>
      </c>
      <c r="L4835" s="86" t="str">
        <f t="shared" si="1183"/>
        <v>Radio Shock [3169 18th St NW, WDC]</v>
      </c>
      <c r="M4835" s="86">
        <f t="shared" si="1172"/>
        <v>0</v>
      </c>
      <c r="N4835" s="93" t="str">
        <f t="shared" si="1182"/>
        <v>Radio Shock [3169 18th St NW, WDC]</v>
      </c>
      <c r="O4835" s="94"/>
      <c r="S4835" s="95">
        <f t="shared" si="1173"/>
        <v>0</v>
      </c>
      <c r="T4835" s="86" t="str">
        <f t="shared" si="1174"/>
        <v/>
      </c>
      <c r="U4835" s="86" t="str">
        <f t="shared" si="1168"/>
        <v/>
      </c>
      <c r="V4835" s="95" t="str">
        <f t="shared" si="1175"/>
        <v/>
      </c>
      <c r="AE4835" s="92" t="str">
        <f t="shared" si="1176"/>
        <v/>
      </c>
      <c r="AF4835" s="96" t="str">
        <f t="shared" si="1177"/>
        <v>&lt;a name='19000100'&gt;&lt;b&gt;: 0 - Radio Shock [3169 18th St NW, WDC]&lt;/b&gt;&lt;/a&gt;&lt;br&gt;</v>
      </c>
      <c r="AG4835" s="97">
        <f t="shared" si="1178"/>
        <v>1900</v>
      </c>
      <c r="AH4835" s="97" t="str">
        <f t="shared" si="1179"/>
        <v>01</v>
      </c>
      <c r="AI4835" s="97" t="str">
        <f t="shared" si="1180"/>
        <v>00</v>
      </c>
      <c r="AJ4835" s="97" t="str">
        <f t="shared" si="1181"/>
        <v>19000100</v>
      </c>
    </row>
    <row r="4836" spans="4:36" ht="12" customHeight="1" x14ac:dyDescent="0.15">
      <c r="F4836" s="86" t="str">
        <f t="shared" si="1170"/>
        <v>Saturday</v>
      </c>
      <c r="G4836" s="91"/>
      <c r="H4836" s="92" t="str">
        <f>VLOOKUP(MONTH(G4836),VLOOKUP!$W$1:$X$24,2)</f>
        <v>January</v>
      </c>
      <c r="I4836" s="92" t="str">
        <f t="shared" si="1171"/>
        <v/>
      </c>
      <c r="J4836" s="93" t="s">
        <v>1242</v>
      </c>
      <c r="L4836" s="86" t="str">
        <f t="shared" si="1183"/>
        <v>Radio Shock [3169 18th St NW, WDC]</v>
      </c>
      <c r="M4836" s="86">
        <f t="shared" si="1172"/>
        <v>0</v>
      </c>
      <c r="N4836" s="93" t="str">
        <f t="shared" si="1182"/>
        <v>Radio Shock [3169 18th St NW, WDC]</v>
      </c>
      <c r="O4836" s="94"/>
      <c r="S4836" s="95">
        <f t="shared" si="1173"/>
        <v>0</v>
      </c>
      <c r="T4836" s="86" t="str">
        <f t="shared" si="1174"/>
        <v/>
      </c>
      <c r="U4836" s="86" t="str">
        <f t="shared" si="1168"/>
        <v/>
      </c>
      <c r="V4836" s="95" t="str">
        <f t="shared" si="1175"/>
        <v/>
      </c>
      <c r="AE4836" s="92" t="str">
        <f t="shared" si="1176"/>
        <v/>
      </c>
      <c r="AF4836" s="96" t="str">
        <f t="shared" si="1177"/>
        <v>&lt;a name='19000100'&gt;&lt;b&gt;: 0 - Radio Shock [3169 18th St NW, WDC]&lt;/b&gt;&lt;/a&gt;&lt;br&gt;</v>
      </c>
      <c r="AG4836" s="97">
        <f t="shared" si="1178"/>
        <v>1900</v>
      </c>
      <c r="AH4836" s="97" t="str">
        <f t="shared" si="1179"/>
        <v>01</v>
      </c>
      <c r="AI4836" s="97" t="str">
        <f t="shared" si="1180"/>
        <v>00</v>
      </c>
      <c r="AJ4836" s="97" t="str">
        <f t="shared" si="1181"/>
        <v>19000100</v>
      </c>
    </row>
    <row r="4837" spans="4:36" ht="12" customHeight="1" x14ac:dyDescent="0.15">
      <c r="F4837" s="86" t="str">
        <f t="shared" si="1170"/>
        <v>Saturday</v>
      </c>
      <c r="G4837" s="91"/>
      <c r="H4837" s="92" t="str">
        <f>VLOOKUP(MONTH(G4837),VLOOKUP!$W$1:$X$24,2)</f>
        <v>January</v>
      </c>
      <c r="I4837" s="92" t="str">
        <f t="shared" si="1171"/>
        <v/>
      </c>
      <c r="J4837" s="93" t="s">
        <v>1242</v>
      </c>
      <c r="L4837" s="86" t="str">
        <f t="shared" si="1183"/>
        <v>Radio Shock [3169 18th St NW, WDC]</v>
      </c>
      <c r="M4837" s="86">
        <f t="shared" si="1172"/>
        <v>0</v>
      </c>
      <c r="N4837" s="93" t="str">
        <f t="shared" si="1182"/>
        <v>Radio Shock [3169 18th St NW, WDC]</v>
      </c>
      <c r="O4837" s="94"/>
      <c r="S4837" s="95">
        <f t="shared" si="1173"/>
        <v>0</v>
      </c>
      <c r="T4837" s="86" t="str">
        <f t="shared" si="1174"/>
        <v/>
      </c>
      <c r="U4837" s="86" t="str">
        <f t="shared" si="1168"/>
        <v/>
      </c>
      <c r="V4837" s="95" t="str">
        <f t="shared" si="1175"/>
        <v/>
      </c>
      <c r="AE4837" s="92" t="str">
        <f t="shared" si="1176"/>
        <v/>
      </c>
      <c r="AF4837" s="96" t="str">
        <f t="shared" si="1177"/>
        <v>&lt;a name='19000100'&gt;&lt;b&gt;: 0 - Radio Shock [3169 18th St NW, WDC]&lt;/b&gt;&lt;/a&gt;&lt;br&gt;</v>
      </c>
      <c r="AG4837" s="97">
        <f t="shared" si="1178"/>
        <v>1900</v>
      </c>
      <c r="AH4837" s="97" t="str">
        <f t="shared" si="1179"/>
        <v>01</v>
      </c>
      <c r="AI4837" s="97" t="str">
        <f t="shared" si="1180"/>
        <v>00</v>
      </c>
      <c r="AJ4837" s="97" t="str">
        <f t="shared" si="1181"/>
        <v>19000100</v>
      </c>
    </row>
    <row r="4838" spans="4:36" ht="12" customHeight="1" x14ac:dyDescent="0.15">
      <c r="F4838" s="86" t="str">
        <f t="shared" si="1170"/>
        <v>Saturday</v>
      </c>
      <c r="G4838" s="91"/>
      <c r="H4838" s="92" t="str">
        <f>VLOOKUP(MONTH(G4838),VLOOKUP!$W$1:$X$24,2)</f>
        <v>January</v>
      </c>
      <c r="I4838" s="92" t="str">
        <f t="shared" si="1171"/>
        <v/>
      </c>
      <c r="J4838" s="93" t="s">
        <v>1242</v>
      </c>
      <c r="L4838" s="86" t="str">
        <f t="shared" si="1183"/>
        <v>Radio Shock [3169 18th St NW, WDC]</v>
      </c>
      <c r="M4838" s="86">
        <f t="shared" si="1172"/>
        <v>0</v>
      </c>
      <c r="N4838" s="93" t="str">
        <f t="shared" si="1182"/>
        <v>Radio Shock [3169 18th St NW, WDC]</v>
      </c>
      <c r="O4838" s="94"/>
      <c r="S4838" s="95">
        <f t="shared" si="1173"/>
        <v>0</v>
      </c>
      <c r="T4838" s="86" t="str">
        <f t="shared" si="1174"/>
        <v/>
      </c>
      <c r="U4838" s="86" t="str">
        <f t="shared" si="1168"/>
        <v/>
      </c>
      <c r="V4838" s="95" t="str">
        <f t="shared" si="1175"/>
        <v/>
      </c>
      <c r="AE4838" s="92" t="str">
        <f t="shared" si="1176"/>
        <v/>
      </c>
      <c r="AF4838" s="96" t="str">
        <f t="shared" si="1177"/>
        <v>&lt;a name='19000100'&gt;&lt;b&gt;: 0 - Radio Shock [3169 18th St NW, WDC]&lt;/b&gt;&lt;/a&gt;&lt;br&gt;</v>
      </c>
      <c r="AG4838" s="97">
        <f t="shared" si="1178"/>
        <v>1900</v>
      </c>
      <c r="AH4838" s="97" t="str">
        <f t="shared" si="1179"/>
        <v>01</v>
      </c>
      <c r="AI4838" s="97" t="str">
        <f t="shared" si="1180"/>
        <v>00</v>
      </c>
      <c r="AJ4838" s="97" t="str">
        <f t="shared" si="1181"/>
        <v>19000100</v>
      </c>
    </row>
    <row r="4839" spans="4:36" ht="12" customHeight="1" x14ac:dyDescent="0.15">
      <c r="F4839" s="86" t="str">
        <f t="shared" si="1170"/>
        <v>Saturday</v>
      </c>
      <c r="H4839" s="92" t="str">
        <f>VLOOKUP(MONTH(G4839),VLOOKUP!$W$1:$X$24,2)</f>
        <v>January</v>
      </c>
      <c r="I4839" s="92" t="str">
        <f t="shared" si="1171"/>
        <v/>
      </c>
      <c r="J4839" s="93" t="s">
        <v>766</v>
      </c>
      <c r="L4839" s="86" t="str">
        <f t="shared" si="1183"/>
        <v>Ragtime [1345 N. Courthouse Rd, Arlington, VA]</v>
      </c>
      <c r="M4839" s="86">
        <f t="shared" si="1172"/>
        <v>0</v>
      </c>
      <c r="N4839" s="93" t="str">
        <f t="shared" si="1182"/>
        <v>Ragtime [1345 N. Courthouse Rd, Arlington, VA]</v>
      </c>
      <c r="O4839" s="94"/>
      <c r="S4839" s="95">
        <f t="shared" si="1173"/>
        <v>0</v>
      </c>
      <c r="T4839" s="86" t="str">
        <f t="shared" si="1174"/>
        <v/>
      </c>
      <c r="U4839" s="86" t="str">
        <f t="shared" si="1168"/>
        <v/>
      </c>
      <c r="V4839" s="95" t="str">
        <f t="shared" si="1175"/>
        <v/>
      </c>
      <c r="W4839" s="90" t="s">
        <v>221</v>
      </c>
      <c r="AE4839" s="92" t="str">
        <f t="shared" si="1176"/>
        <v/>
      </c>
      <c r="AF4839" s="96" t="str">
        <f t="shared" si="1177"/>
        <v>&lt;a name='19000100'&gt;&lt;b&gt;: 0 - Ragtime [1345 N. Courthouse Rd, Arlington, VA]&lt;/b&gt;&lt;/a&gt;&lt;br&gt;</v>
      </c>
      <c r="AG4839" s="97">
        <f t="shared" si="1178"/>
        <v>1900</v>
      </c>
      <c r="AH4839" s="97" t="str">
        <f t="shared" si="1179"/>
        <v>01</v>
      </c>
      <c r="AI4839" s="97" t="str">
        <f t="shared" si="1180"/>
        <v>00</v>
      </c>
      <c r="AJ4839" s="97" t="str">
        <f t="shared" si="1181"/>
        <v>19000100</v>
      </c>
    </row>
    <row r="4840" spans="4:36" ht="12" customHeight="1" x14ac:dyDescent="0.15">
      <c r="F4840" s="86" t="str">
        <f t="shared" si="1170"/>
        <v>Saturday</v>
      </c>
      <c r="G4840" s="91"/>
      <c r="H4840" s="92" t="str">
        <f>VLOOKUP(MONTH(G4840),VLOOKUP!$W$1:$X$24,2)</f>
        <v>January</v>
      </c>
      <c r="I4840" s="92" t="str">
        <f t="shared" si="1171"/>
        <v/>
      </c>
      <c r="J4840" s="93" t="s">
        <v>766</v>
      </c>
      <c r="L4840" s="86" t="str">
        <f t="shared" si="1183"/>
        <v>Ragtime [1345 N. Courthouse Rd, Arlington, VA]</v>
      </c>
      <c r="M4840" s="86">
        <f t="shared" si="1172"/>
        <v>0</v>
      </c>
      <c r="N4840" s="93" t="str">
        <f t="shared" si="1182"/>
        <v>Ragtime [1345 N. Courthouse Rd, Arlington, VA]</v>
      </c>
      <c r="O4840" s="90"/>
      <c r="S4840" s="95">
        <f t="shared" si="1173"/>
        <v>0</v>
      </c>
      <c r="T4840" s="86" t="str">
        <f t="shared" si="1174"/>
        <v/>
      </c>
      <c r="U4840" s="86" t="str">
        <f t="shared" si="1168"/>
        <v/>
      </c>
      <c r="V4840" s="95" t="str">
        <f t="shared" si="1175"/>
        <v/>
      </c>
      <c r="W4840" s="90" t="s">
        <v>488</v>
      </c>
      <c r="AE4840" s="92" t="str">
        <f t="shared" si="1176"/>
        <v/>
      </c>
      <c r="AF4840" s="96" t="str">
        <f t="shared" si="1177"/>
        <v>&lt;a name='19000100'&gt;&lt;b&gt;: 0 - Ragtime [1345 N. Courthouse Rd, Arlington, VA]&lt;/b&gt;&lt;/a&gt;&lt;br&gt;</v>
      </c>
      <c r="AG4840" s="97">
        <f t="shared" si="1178"/>
        <v>1900</v>
      </c>
      <c r="AH4840" s="97" t="str">
        <f t="shared" si="1179"/>
        <v>01</v>
      </c>
      <c r="AI4840" s="97" t="str">
        <f t="shared" si="1180"/>
        <v>00</v>
      </c>
      <c r="AJ4840" s="97" t="str">
        <f t="shared" si="1181"/>
        <v>19000100</v>
      </c>
    </row>
    <row r="4841" spans="4:36" ht="12" customHeight="1" x14ac:dyDescent="0.15">
      <c r="F4841" s="86" t="str">
        <f t="shared" si="1170"/>
        <v>Saturday</v>
      </c>
      <c r="G4841" s="91"/>
      <c r="H4841" s="92" t="str">
        <f>VLOOKUP(MONTH(G4841),VLOOKUP!$W$1:$X$24,2)</f>
        <v>January</v>
      </c>
      <c r="I4841" s="92" t="str">
        <f t="shared" si="1171"/>
        <v/>
      </c>
      <c r="J4841" s="93" t="s">
        <v>766</v>
      </c>
      <c r="L4841" s="86" t="str">
        <f t="shared" si="1183"/>
        <v>Ragtime [1345 N. Courthouse Rd, Arlington, VA]</v>
      </c>
      <c r="M4841" s="86">
        <f t="shared" si="1172"/>
        <v>0</v>
      </c>
      <c r="N4841" s="93" t="str">
        <f t="shared" si="1182"/>
        <v>Ragtime [1345 N. Courthouse Rd, Arlington, VA]</v>
      </c>
      <c r="O4841" s="90"/>
      <c r="S4841" s="95">
        <f t="shared" si="1173"/>
        <v>0</v>
      </c>
      <c r="T4841" s="86" t="str">
        <f t="shared" si="1174"/>
        <v/>
      </c>
      <c r="U4841" s="86" t="str">
        <f t="shared" si="1168"/>
        <v/>
      </c>
      <c r="V4841" s="95" t="str">
        <f t="shared" si="1175"/>
        <v/>
      </c>
      <c r="W4841" s="90" t="s">
        <v>488</v>
      </c>
      <c r="AE4841" s="92" t="str">
        <f t="shared" si="1176"/>
        <v/>
      </c>
      <c r="AF4841" s="96" t="str">
        <f t="shared" si="1177"/>
        <v>&lt;a name='19000100'&gt;&lt;b&gt;: 0 - Ragtime [1345 N. Courthouse Rd, Arlington, VA]&lt;/b&gt;&lt;/a&gt;&lt;br&gt;</v>
      </c>
      <c r="AG4841" s="97">
        <f t="shared" si="1178"/>
        <v>1900</v>
      </c>
      <c r="AH4841" s="97" t="str">
        <f t="shared" si="1179"/>
        <v>01</v>
      </c>
      <c r="AI4841" s="97" t="str">
        <f t="shared" si="1180"/>
        <v>00</v>
      </c>
      <c r="AJ4841" s="97" t="str">
        <f t="shared" si="1181"/>
        <v>19000100</v>
      </c>
    </row>
    <row r="4842" spans="4:36" ht="12" customHeight="1" x14ac:dyDescent="0.15">
      <c r="F4842" s="86" t="str">
        <f t="shared" si="1170"/>
        <v>Saturday</v>
      </c>
      <c r="H4842" s="92" t="str">
        <f>VLOOKUP(MONTH(G4842),VLOOKUP!$W$1:$X$24,2)</f>
        <v>January</v>
      </c>
      <c r="I4842" s="92" t="str">
        <f t="shared" si="1171"/>
        <v/>
      </c>
      <c r="J4842" s="93" t="s">
        <v>1333</v>
      </c>
      <c r="L4842" s="86" t="str">
        <f t="shared" si="1183"/>
        <v>Ramblewood Campgrounds [Darlington, MD]</v>
      </c>
      <c r="M4842" s="86">
        <f t="shared" si="1172"/>
        <v>0</v>
      </c>
      <c r="N4842" s="93" t="str">
        <f t="shared" si="1182"/>
        <v>Ramblewood Campgrounds [Darlington, MD]</v>
      </c>
      <c r="O4842" s="94"/>
      <c r="S4842" s="95">
        <f t="shared" si="1173"/>
        <v>0</v>
      </c>
      <c r="T4842" s="86" t="str">
        <f t="shared" si="1174"/>
        <v/>
      </c>
      <c r="U4842" s="86" t="str">
        <f t="shared" si="1168"/>
        <v/>
      </c>
      <c r="V4842" s="95" t="str">
        <f t="shared" si="1175"/>
        <v/>
      </c>
      <c r="W4842" s="90" t="s">
        <v>221</v>
      </c>
      <c r="AE4842" s="92" t="str">
        <f t="shared" si="1176"/>
        <v/>
      </c>
      <c r="AF4842" s="96" t="str">
        <f t="shared" si="1177"/>
        <v>&lt;a name='19000100'&gt;&lt;b&gt;: 0 - Ramblewood Campgrounds [Darlington, MD]&lt;/b&gt;&lt;/a&gt;&lt;br&gt;</v>
      </c>
      <c r="AG4842" s="97">
        <f t="shared" si="1178"/>
        <v>1900</v>
      </c>
      <c r="AH4842" s="97" t="str">
        <f t="shared" si="1179"/>
        <v>01</v>
      </c>
      <c r="AI4842" s="97" t="str">
        <f t="shared" si="1180"/>
        <v>00</v>
      </c>
      <c r="AJ4842" s="97" t="str">
        <f t="shared" si="1181"/>
        <v>19000100</v>
      </c>
    </row>
    <row r="4843" spans="4:36" ht="12" customHeight="1" x14ac:dyDescent="0.15">
      <c r="F4843" s="86" t="str">
        <f t="shared" si="1170"/>
        <v>Saturday</v>
      </c>
      <c r="H4843" s="92" t="str">
        <f>VLOOKUP(MONTH(G4843),VLOOKUP!$W$1:$X$24,2)</f>
        <v>January</v>
      </c>
      <c r="I4843" s="92" t="str">
        <f t="shared" si="1171"/>
        <v/>
      </c>
      <c r="J4843" s="93" t="s">
        <v>1333</v>
      </c>
      <c r="L4843" s="86" t="str">
        <f t="shared" si="1183"/>
        <v>Ramblewood Campgrounds [Darlington, MD]</v>
      </c>
      <c r="M4843" s="86">
        <f t="shared" si="1172"/>
        <v>0</v>
      </c>
      <c r="N4843" s="93" t="str">
        <f t="shared" si="1182"/>
        <v>Ramblewood Campgrounds [Darlington, MD]</v>
      </c>
      <c r="O4843" s="94"/>
      <c r="S4843" s="95">
        <f t="shared" si="1173"/>
        <v>0</v>
      </c>
      <c r="T4843" s="86" t="str">
        <f t="shared" si="1174"/>
        <v/>
      </c>
      <c r="U4843" s="86" t="str">
        <f t="shared" si="1168"/>
        <v/>
      </c>
      <c r="V4843" s="95" t="str">
        <f t="shared" si="1175"/>
        <v/>
      </c>
      <c r="W4843" s="90" t="s">
        <v>221</v>
      </c>
      <c r="AE4843" s="92" t="str">
        <f t="shared" si="1176"/>
        <v/>
      </c>
      <c r="AF4843" s="96" t="str">
        <f t="shared" si="1177"/>
        <v>&lt;a name='19000100'&gt;&lt;b&gt;: 0 - Ramblewood Campgrounds [Darlington, MD]&lt;/b&gt;&lt;/a&gt;&lt;br&gt;</v>
      </c>
      <c r="AG4843" s="97">
        <f t="shared" si="1178"/>
        <v>1900</v>
      </c>
      <c r="AH4843" s="97" t="str">
        <f t="shared" si="1179"/>
        <v>01</v>
      </c>
      <c r="AI4843" s="97" t="str">
        <f t="shared" si="1180"/>
        <v>00</v>
      </c>
      <c r="AJ4843" s="97" t="str">
        <f t="shared" si="1181"/>
        <v>19000100</v>
      </c>
    </row>
    <row r="4844" spans="4:36" ht="12" customHeight="1" x14ac:dyDescent="0.15">
      <c r="F4844" s="86" t="str">
        <f t="shared" si="1170"/>
        <v>Saturday</v>
      </c>
      <c r="H4844" s="92" t="str">
        <f>VLOOKUP(MONTH(G4844),VLOOKUP!$W$1:$X$24,2)</f>
        <v>January</v>
      </c>
      <c r="I4844" s="92" t="str">
        <f t="shared" si="1171"/>
        <v/>
      </c>
      <c r="J4844" s="93" t="s">
        <v>1333</v>
      </c>
      <c r="L4844" s="86" t="str">
        <f t="shared" si="1183"/>
        <v>Ramblewood Campgrounds [Darlington, MD]</v>
      </c>
      <c r="M4844" s="86">
        <f t="shared" si="1172"/>
        <v>0</v>
      </c>
      <c r="N4844" s="93" t="str">
        <f t="shared" si="1182"/>
        <v>Ramblewood Campgrounds [Darlington, MD]</v>
      </c>
      <c r="O4844" s="94"/>
      <c r="S4844" s="95">
        <f t="shared" si="1173"/>
        <v>0</v>
      </c>
      <c r="T4844" s="86" t="str">
        <f t="shared" si="1174"/>
        <v/>
      </c>
      <c r="U4844" s="86" t="str">
        <f t="shared" si="1168"/>
        <v/>
      </c>
      <c r="V4844" s="95" t="str">
        <f t="shared" si="1175"/>
        <v/>
      </c>
      <c r="W4844" s="90" t="s">
        <v>221</v>
      </c>
      <c r="AE4844" s="92" t="str">
        <f t="shared" si="1176"/>
        <v/>
      </c>
      <c r="AF4844" s="96" t="str">
        <f t="shared" si="1177"/>
        <v>&lt;a name='19000100'&gt;&lt;b&gt;: 0 - Ramblewood Campgrounds [Darlington, MD]&lt;/b&gt;&lt;/a&gt;&lt;br&gt;</v>
      </c>
      <c r="AG4844" s="97">
        <f t="shared" si="1178"/>
        <v>1900</v>
      </c>
      <c r="AH4844" s="97" t="str">
        <f t="shared" si="1179"/>
        <v>01</v>
      </c>
      <c r="AI4844" s="97" t="str">
        <f t="shared" si="1180"/>
        <v>00</v>
      </c>
      <c r="AJ4844" s="97" t="str">
        <f t="shared" si="1181"/>
        <v>19000100</v>
      </c>
    </row>
    <row r="4845" spans="4:36" ht="12" customHeight="1" x14ac:dyDescent="0.15">
      <c r="F4845" s="86" t="str">
        <f t="shared" si="1170"/>
        <v>Saturday</v>
      </c>
      <c r="H4845" s="92" t="str">
        <f>VLOOKUP(MONTH(G4845),VLOOKUP!$W$1:$X$24,2)</f>
        <v>January</v>
      </c>
      <c r="I4845" s="92" t="str">
        <f t="shared" si="1171"/>
        <v/>
      </c>
      <c r="J4845" s="93" t="s">
        <v>1333</v>
      </c>
      <c r="L4845" s="86" t="str">
        <f t="shared" si="1183"/>
        <v>Ramblewood Campgrounds [Darlington, MD]</v>
      </c>
      <c r="M4845" s="86">
        <f t="shared" si="1172"/>
        <v>0</v>
      </c>
      <c r="N4845" s="93" t="str">
        <f t="shared" si="1182"/>
        <v>Ramblewood Campgrounds [Darlington, MD]</v>
      </c>
      <c r="O4845" s="94"/>
      <c r="S4845" s="95">
        <f t="shared" si="1173"/>
        <v>0</v>
      </c>
      <c r="T4845" s="86" t="str">
        <f t="shared" si="1174"/>
        <v/>
      </c>
      <c r="U4845" s="86" t="str">
        <f t="shared" si="1168"/>
        <v/>
      </c>
      <c r="V4845" s="95" t="str">
        <f t="shared" si="1175"/>
        <v/>
      </c>
      <c r="W4845" s="90" t="s">
        <v>221</v>
      </c>
      <c r="AE4845" s="92" t="str">
        <f t="shared" si="1176"/>
        <v/>
      </c>
      <c r="AF4845" s="96" t="str">
        <f t="shared" si="1177"/>
        <v>&lt;a name='19000100'&gt;&lt;b&gt;: 0 - Ramblewood Campgrounds [Darlington, MD]&lt;/b&gt;&lt;/a&gt;&lt;br&gt;</v>
      </c>
      <c r="AG4845" s="97">
        <f t="shared" si="1178"/>
        <v>1900</v>
      </c>
      <c r="AH4845" s="97" t="str">
        <f t="shared" si="1179"/>
        <v>01</v>
      </c>
      <c r="AI4845" s="97" t="str">
        <f t="shared" si="1180"/>
        <v>00</v>
      </c>
      <c r="AJ4845" s="97" t="str">
        <f t="shared" si="1181"/>
        <v>19000100</v>
      </c>
    </row>
    <row r="4846" spans="4:36" ht="12" customHeight="1" x14ac:dyDescent="0.15">
      <c r="D4846" s="110"/>
      <c r="F4846" s="86" t="str">
        <f t="shared" si="1170"/>
        <v>Saturday</v>
      </c>
      <c r="H4846" s="92" t="str">
        <f>VLOOKUP(MONTH(G4846),VLOOKUP!$W$1:$X$24,2)</f>
        <v>January</v>
      </c>
      <c r="I4846" s="92" t="str">
        <f t="shared" si="1171"/>
        <v/>
      </c>
      <c r="J4846" s="106" t="s">
        <v>773</v>
      </c>
      <c r="K4846" s="106"/>
      <c r="L4846" s="86" t="str">
        <f t="shared" si="1183"/>
        <v>&lt;a href='ramsheadcenterstage.php' title='list by venue'&gt;Rams Head Center Stage (Arundel Mills, Hanover, MD)&lt;/a&gt;</v>
      </c>
      <c r="M4846" s="86">
        <f t="shared" si="1172"/>
        <v>0</v>
      </c>
      <c r="N4846" s="86" t="str">
        <f>VLOOKUP(J4846,VLOOKUP!$A$2:$S$54,19,FALSE)&amp;J4846&amp;"&lt;/a&gt;"</f>
        <v>&lt;a href='ramsheadcenterstage.php' title='list by venue'&gt;Rams Head Center Stage (Arundel Mills, Hanover, MD)&lt;/a&gt;</v>
      </c>
      <c r="O4846" s="106"/>
      <c r="P4846" s="106"/>
      <c r="Q4846" s="106"/>
      <c r="R4846" s="106"/>
      <c r="S4846" s="95">
        <f t="shared" si="1173"/>
        <v>0</v>
      </c>
      <c r="T4846" s="86" t="str">
        <f t="shared" si="1174"/>
        <v/>
      </c>
      <c r="U4846" s="86" t="str">
        <f t="shared" si="1168"/>
        <v/>
      </c>
      <c r="V4846" s="95" t="str">
        <f t="shared" si="1175"/>
        <v/>
      </c>
      <c r="AE4846" s="92" t="str">
        <f t="shared" si="1176"/>
        <v/>
      </c>
      <c r="AF4846" s="96" t="str">
        <f t="shared" si="1177"/>
        <v>&lt;a name='19000100'&gt;&lt;b&gt;: 0 - &lt;a href='ramsheadcenterstage.php' title='list by venue'&gt;Rams Head Center Stage (Arundel Mills, Hanover, MD)&lt;/a&gt;&lt;/b&gt;&lt;/a&gt;&lt;br&gt;</v>
      </c>
      <c r="AG4846" s="97">
        <f t="shared" si="1178"/>
        <v>1900</v>
      </c>
      <c r="AH4846" s="97" t="str">
        <f t="shared" si="1179"/>
        <v>01</v>
      </c>
      <c r="AI4846" s="97" t="str">
        <f t="shared" si="1180"/>
        <v>00</v>
      </c>
      <c r="AJ4846" s="97" t="str">
        <f t="shared" si="1181"/>
        <v>19000100</v>
      </c>
    </row>
    <row r="4847" spans="4:36" ht="12" customHeight="1" x14ac:dyDescent="0.15">
      <c r="F4847" s="86" t="str">
        <f t="shared" si="1170"/>
        <v>Saturday</v>
      </c>
      <c r="H4847" s="92" t="str">
        <f>VLOOKUP(MONTH(G4847),VLOOKUP!$W$1:$X$24,2)</f>
        <v>January</v>
      </c>
      <c r="I4847" s="92" t="str">
        <f t="shared" si="1171"/>
        <v/>
      </c>
      <c r="J4847" s="106" t="s">
        <v>773</v>
      </c>
      <c r="K4847" s="106"/>
      <c r="L4847" s="86" t="str">
        <f t="shared" si="1183"/>
        <v>&lt;a href='ramsheadcenterstage.php' title='list by venue'&gt;Rams Head Center Stage (Arundel Mills, Hanover, MD)&lt;/a&gt;</v>
      </c>
      <c r="M4847" s="86">
        <f t="shared" si="1172"/>
        <v>0</v>
      </c>
      <c r="N4847" s="86" t="str">
        <f>VLOOKUP(J4847,VLOOKUP!$A$2:$S$54,19,FALSE)&amp;J4847&amp;"&lt;/a&gt;"</f>
        <v>&lt;a href='ramsheadcenterstage.php' title='list by venue'&gt;Rams Head Center Stage (Arundel Mills, Hanover, MD)&lt;/a&gt;</v>
      </c>
      <c r="O4847" s="106"/>
      <c r="P4847" s="106"/>
      <c r="Q4847" s="106"/>
      <c r="R4847" s="106"/>
      <c r="S4847" s="95">
        <f t="shared" si="1173"/>
        <v>0</v>
      </c>
      <c r="T4847" s="86" t="str">
        <f t="shared" si="1174"/>
        <v/>
      </c>
      <c r="U4847" s="86" t="str">
        <f t="shared" si="1168"/>
        <v/>
      </c>
      <c r="V4847" s="95" t="str">
        <f t="shared" si="1175"/>
        <v/>
      </c>
      <c r="AE4847" s="92" t="str">
        <f t="shared" si="1176"/>
        <v/>
      </c>
      <c r="AF4847" s="96" t="str">
        <f t="shared" si="1177"/>
        <v>&lt;a name='19000100'&gt;&lt;b&gt;: 0 - &lt;a href='ramsheadcenterstage.php' title='list by venue'&gt;Rams Head Center Stage (Arundel Mills, Hanover, MD)&lt;/a&gt;&lt;/b&gt;&lt;/a&gt;&lt;br&gt;</v>
      </c>
      <c r="AG4847" s="97">
        <f t="shared" si="1178"/>
        <v>1900</v>
      </c>
      <c r="AH4847" s="97" t="str">
        <f t="shared" si="1179"/>
        <v>01</v>
      </c>
      <c r="AI4847" s="97" t="str">
        <f t="shared" si="1180"/>
        <v>00</v>
      </c>
      <c r="AJ4847" s="97" t="str">
        <f t="shared" si="1181"/>
        <v>19000100</v>
      </c>
    </row>
    <row r="4848" spans="4:36" ht="12" customHeight="1" x14ac:dyDescent="0.15">
      <c r="F4848" s="86" t="str">
        <f t="shared" si="1170"/>
        <v>Saturday</v>
      </c>
      <c r="H4848" s="92" t="str">
        <f>VLOOKUP(MONTH(G4848),VLOOKUP!$W$1:$X$24,2)</f>
        <v>January</v>
      </c>
      <c r="I4848" s="92" t="str">
        <f t="shared" si="1171"/>
        <v/>
      </c>
      <c r="J4848" s="106" t="s">
        <v>773</v>
      </c>
      <c r="K4848" s="106"/>
      <c r="L4848" s="86" t="str">
        <f t="shared" si="1183"/>
        <v>&lt;a href='ramsheadcenterstage.php' title='list by venue'&gt;Rams Head Center Stage (Arundel Mills, Hanover, MD)&lt;/a&gt;</v>
      </c>
      <c r="M4848" s="86">
        <f t="shared" si="1172"/>
        <v>0</v>
      </c>
      <c r="N4848" s="86" t="str">
        <f>VLOOKUP(J4848,VLOOKUP!$A$2:$S$54,19,FALSE)&amp;J4848&amp;"&lt;/a&gt;"</f>
        <v>&lt;a href='ramsheadcenterstage.php' title='list by venue'&gt;Rams Head Center Stage (Arundel Mills, Hanover, MD)&lt;/a&gt;</v>
      </c>
      <c r="O4848" s="106"/>
      <c r="P4848" s="106"/>
      <c r="Q4848" s="106"/>
      <c r="R4848" s="106"/>
      <c r="S4848" s="95">
        <f t="shared" si="1173"/>
        <v>0</v>
      </c>
      <c r="T4848" s="86" t="str">
        <f t="shared" si="1174"/>
        <v/>
      </c>
      <c r="U4848" s="86" t="str">
        <f t="shared" si="1168"/>
        <v/>
      </c>
      <c r="V4848" s="95" t="str">
        <f t="shared" si="1175"/>
        <v/>
      </c>
      <c r="AE4848" s="92" t="str">
        <f t="shared" si="1176"/>
        <v/>
      </c>
      <c r="AF4848" s="96" t="str">
        <f t="shared" si="1177"/>
        <v>&lt;a name='19000100'&gt;&lt;b&gt;: 0 - &lt;a href='ramsheadcenterstage.php' title='list by venue'&gt;Rams Head Center Stage (Arundel Mills, Hanover, MD)&lt;/a&gt;&lt;/b&gt;&lt;/a&gt;&lt;br&gt;</v>
      </c>
      <c r="AG4848" s="97">
        <f t="shared" si="1178"/>
        <v>1900</v>
      </c>
      <c r="AH4848" s="97" t="str">
        <f t="shared" si="1179"/>
        <v>01</v>
      </c>
      <c r="AI4848" s="97" t="str">
        <f t="shared" si="1180"/>
        <v>00</v>
      </c>
      <c r="AJ4848" s="97" t="str">
        <f t="shared" si="1181"/>
        <v>19000100</v>
      </c>
    </row>
    <row r="4849" spans="4:36" ht="12" customHeight="1" x14ac:dyDescent="0.15">
      <c r="F4849" s="86" t="str">
        <f t="shared" si="1170"/>
        <v>Saturday</v>
      </c>
      <c r="H4849" s="92" t="str">
        <f>VLOOKUP(MONTH(G4849),VLOOKUP!$W$1:$X$24,2)</f>
        <v>January</v>
      </c>
      <c r="I4849" s="92" t="str">
        <f t="shared" si="1171"/>
        <v/>
      </c>
      <c r="J4849" s="106" t="s">
        <v>773</v>
      </c>
      <c r="K4849" s="106"/>
      <c r="L4849" s="86" t="str">
        <f t="shared" si="1183"/>
        <v>&lt;a href='ramsheadcenterstage.php' title='list by venue'&gt;Rams Head Center Stage (Arundel Mills, Hanover, MD)&lt;/a&gt;</v>
      </c>
      <c r="M4849" s="86">
        <f t="shared" si="1172"/>
        <v>0</v>
      </c>
      <c r="N4849" s="86" t="str">
        <f>VLOOKUP(J4849,VLOOKUP!$A$2:$S$54,19,FALSE)&amp;J4849&amp;"&lt;/a&gt;"</f>
        <v>&lt;a href='ramsheadcenterstage.php' title='list by venue'&gt;Rams Head Center Stage (Arundel Mills, Hanover, MD)&lt;/a&gt;</v>
      </c>
      <c r="O4849" s="106"/>
      <c r="P4849" s="106"/>
      <c r="Q4849" s="106"/>
      <c r="R4849" s="106"/>
      <c r="S4849" s="95">
        <f t="shared" si="1173"/>
        <v>0</v>
      </c>
      <c r="T4849" s="86" t="str">
        <f t="shared" si="1174"/>
        <v/>
      </c>
      <c r="U4849" s="86" t="str">
        <f t="shared" ref="U4849:U4912" si="1184">IF(ISBLANK(G4849),"","&amp;#149; "&amp;IF(ISBLANK(C4849),"","&lt;S&gt;")&amp;I4849&amp;IF(ISBLANK(A4849),""," - &lt;a href='recommended.php#"&amp;AJ4849&amp;"'&gt;&lt;b&gt;&lt;em&gt;&lt;font color='#9C004D'&gt;RECOMMENDED&lt;/font&gt;&lt;/em&gt;&lt;/b&gt;&lt;/a&gt;")&amp;" - "&amp;M4849&amp;IF(ISBLANK(K4849),K4849," - &lt;b&gt;"&amp;K4849&amp;"&lt;/b&gt; ")&amp;IF(B4849="Sold Out"," - &lt;font color='#000099'&gt;&lt;b&gt;&lt;I&gt;sold out&lt;/I&gt;&lt;/b&gt;&lt;/font&gt;","")&amp;IF(ISBLANK(C4849),"","&lt;/S&gt; &lt;b&gt;"&amp;C4849&amp;"&lt;/b&gt;")&amp;"&lt;p&gt;")</f>
        <v/>
      </c>
      <c r="V4849" s="95" t="str">
        <f t="shared" si="1175"/>
        <v/>
      </c>
      <c r="AE4849" s="92" t="str">
        <f t="shared" si="1176"/>
        <v/>
      </c>
      <c r="AF4849" s="96" t="str">
        <f t="shared" si="1177"/>
        <v>&lt;a name='19000100'&gt;&lt;b&gt;: 0 - &lt;a href='ramsheadcenterstage.php' title='list by venue'&gt;Rams Head Center Stage (Arundel Mills, Hanover, MD)&lt;/a&gt;&lt;/b&gt;&lt;/a&gt;&lt;br&gt;</v>
      </c>
      <c r="AG4849" s="97">
        <f t="shared" si="1178"/>
        <v>1900</v>
      </c>
      <c r="AH4849" s="97" t="str">
        <f t="shared" si="1179"/>
        <v>01</v>
      </c>
      <c r="AI4849" s="97" t="str">
        <f t="shared" si="1180"/>
        <v>00</v>
      </c>
      <c r="AJ4849" s="97" t="str">
        <f t="shared" si="1181"/>
        <v>19000100</v>
      </c>
    </row>
    <row r="4850" spans="4:36" ht="12" customHeight="1" x14ac:dyDescent="0.15">
      <c r="F4850" s="86" t="str">
        <f t="shared" si="1170"/>
        <v>Saturday</v>
      </c>
      <c r="H4850" s="92" t="str">
        <f>VLOOKUP(MONTH(G4850),VLOOKUP!$W$1:$X$24,2)</f>
        <v>January</v>
      </c>
      <c r="I4850" s="92" t="str">
        <f t="shared" si="1171"/>
        <v/>
      </c>
      <c r="J4850" s="106" t="s">
        <v>773</v>
      </c>
      <c r="K4850" s="106"/>
      <c r="L4850" s="86" t="str">
        <f t="shared" si="1183"/>
        <v>&lt;a href='ramsheadcenterstage.php' title='list by venue'&gt;Rams Head Center Stage (Arundel Mills, Hanover, MD)&lt;/a&gt;</v>
      </c>
      <c r="M4850" s="86">
        <f t="shared" si="1172"/>
        <v>0</v>
      </c>
      <c r="N4850" s="86" t="str">
        <f>VLOOKUP(J4850,VLOOKUP!$A$2:$S$54,19,FALSE)&amp;J4850&amp;"&lt;/a&gt;"</f>
        <v>&lt;a href='ramsheadcenterstage.php' title='list by venue'&gt;Rams Head Center Stage (Arundel Mills, Hanover, MD)&lt;/a&gt;</v>
      </c>
      <c r="O4850" s="106"/>
      <c r="P4850" s="106"/>
      <c r="Q4850" s="106"/>
      <c r="R4850" s="106"/>
      <c r="S4850" s="95">
        <f t="shared" si="1173"/>
        <v>0</v>
      </c>
      <c r="T4850" s="86" t="str">
        <f t="shared" si="1174"/>
        <v/>
      </c>
      <c r="U4850" s="86" t="str">
        <f t="shared" si="1184"/>
        <v/>
      </c>
      <c r="V4850" s="95" t="str">
        <f t="shared" si="1175"/>
        <v/>
      </c>
      <c r="AE4850" s="92" t="str">
        <f t="shared" si="1176"/>
        <v/>
      </c>
      <c r="AF4850" s="96" t="str">
        <f t="shared" si="1177"/>
        <v>&lt;a name='19000100'&gt;&lt;b&gt;: 0 - &lt;a href='ramsheadcenterstage.php' title='list by venue'&gt;Rams Head Center Stage (Arundel Mills, Hanover, MD)&lt;/a&gt;&lt;/b&gt;&lt;/a&gt;&lt;br&gt;</v>
      </c>
      <c r="AG4850" s="97">
        <f t="shared" si="1178"/>
        <v>1900</v>
      </c>
      <c r="AH4850" s="97" t="str">
        <f t="shared" si="1179"/>
        <v>01</v>
      </c>
      <c r="AI4850" s="97" t="str">
        <f t="shared" si="1180"/>
        <v>00</v>
      </c>
      <c r="AJ4850" s="97" t="str">
        <f t="shared" si="1181"/>
        <v>19000100</v>
      </c>
    </row>
    <row r="4851" spans="4:36" ht="12" customHeight="1" x14ac:dyDescent="0.15">
      <c r="F4851" s="86" t="str">
        <f t="shared" si="1170"/>
        <v>Saturday</v>
      </c>
      <c r="H4851" s="92" t="str">
        <f>VLOOKUP(MONTH(G4851),VLOOKUP!$W$1:$X$24,2)</f>
        <v>January</v>
      </c>
      <c r="I4851" s="92" t="str">
        <f t="shared" si="1171"/>
        <v/>
      </c>
      <c r="J4851" s="106" t="s">
        <v>773</v>
      </c>
      <c r="K4851" s="106"/>
      <c r="L4851" s="86" t="str">
        <f t="shared" si="1183"/>
        <v>&lt;a href='ramsheadcenterstage.php' title='list by venue'&gt;Rams Head Center Stage (Arundel Mills, Hanover, MD)&lt;/a&gt;</v>
      </c>
      <c r="M4851" s="86">
        <f t="shared" si="1172"/>
        <v>0</v>
      </c>
      <c r="N4851" s="86" t="str">
        <f>VLOOKUP(J4851,VLOOKUP!$A$2:$S$54,19,FALSE)&amp;J4851&amp;"&lt;/a&gt;"</f>
        <v>&lt;a href='ramsheadcenterstage.php' title='list by venue'&gt;Rams Head Center Stage (Arundel Mills, Hanover, MD)&lt;/a&gt;</v>
      </c>
      <c r="O4851" s="106"/>
      <c r="P4851" s="106"/>
      <c r="Q4851" s="106"/>
      <c r="R4851" s="106"/>
      <c r="S4851" s="95">
        <f t="shared" si="1173"/>
        <v>0</v>
      </c>
      <c r="T4851" s="86" t="str">
        <f t="shared" si="1174"/>
        <v/>
      </c>
      <c r="U4851" s="86" t="str">
        <f t="shared" si="1184"/>
        <v/>
      </c>
      <c r="V4851" s="95" t="str">
        <f t="shared" si="1175"/>
        <v/>
      </c>
      <c r="AE4851" s="92" t="str">
        <f t="shared" si="1176"/>
        <v/>
      </c>
      <c r="AF4851" s="96" t="str">
        <f t="shared" si="1177"/>
        <v>&lt;a name='19000100'&gt;&lt;b&gt;: 0 - &lt;a href='ramsheadcenterstage.php' title='list by venue'&gt;Rams Head Center Stage (Arundel Mills, Hanover, MD)&lt;/a&gt;&lt;/b&gt;&lt;/a&gt;&lt;br&gt;</v>
      </c>
      <c r="AG4851" s="97">
        <f t="shared" si="1178"/>
        <v>1900</v>
      </c>
      <c r="AH4851" s="97" t="str">
        <f t="shared" si="1179"/>
        <v>01</v>
      </c>
      <c r="AI4851" s="97" t="str">
        <f t="shared" si="1180"/>
        <v>00</v>
      </c>
      <c r="AJ4851" s="97" t="str">
        <f t="shared" si="1181"/>
        <v>19000100</v>
      </c>
    </row>
    <row r="4852" spans="4:36" ht="12" customHeight="1" x14ac:dyDescent="0.15">
      <c r="D4852" s="110"/>
      <c r="F4852" s="86" t="str">
        <f t="shared" si="1170"/>
        <v>Saturday</v>
      </c>
      <c r="H4852" s="92" t="str">
        <f>VLOOKUP(MONTH(G4852),VLOOKUP!$W$1:$X$24,2)</f>
        <v>January</v>
      </c>
      <c r="I4852" s="92" t="str">
        <f t="shared" si="1171"/>
        <v/>
      </c>
      <c r="J4852" s="106" t="s">
        <v>773</v>
      </c>
      <c r="K4852" s="106"/>
      <c r="L4852" s="86" t="str">
        <f t="shared" si="1183"/>
        <v>&lt;a href='ramsheadcenterstage.php' title='list by venue'&gt;Rams Head Center Stage (Arundel Mills, Hanover, MD)&lt;/a&gt;</v>
      </c>
      <c r="M4852" s="86">
        <f t="shared" si="1172"/>
        <v>0</v>
      </c>
      <c r="N4852" s="86" t="str">
        <f>VLOOKUP(J4852,VLOOKUP!$A$2:$S$54,19,FALSE)&amp;J4852&amp;"&lt;/a&gt;"</f>
        <v>&lt;a href='ramsheadcenterstage.php' title='list by venue'&gt;Rams Head Center Stage (Arundel Mills, Hanover, MD)&lt;/a&gt;</v>
      </c>
      <c r="O4852" s="106"/>
      <c r="P4852" s="106"/>
      <c r="Q4852" s="106"/>
      <c r="R4852" s="106"/>
      <c r="S4852" s="95">
        <f t="shared" si="1173"/>
        <v>0</v>
      </c>
      <c r="T4852" s="86" t="str">
        <f t="shared" si="1174"/>
        <v/>
      </c>
      <c r="U4852" s="86" t="str">
        <f t="shared" si="1184"/>
        <v/>
      </c>
      <c r="V4852" s="95" t="str">
        <f t="shared" si="1175"/>
        <v/>
      </c>
      <c r="AE4852" s="92" t="str">
        <f t="shared" si="1176"/>
        <v/>
      </c>
      <c r="AF4852" s="96" t="str">
        <f t="shared" si="1177"/>
        <v>&lt;a name='19000100'&gt;&lt;b&gt;: 0 - &lt;a href='ramsheadcenterstage.php' title='list by venue'&gt;Rams Head Center Stage (Arundel Mills, Hanover, MD)&lt;/a&gt;&lt;/b&gt;&lt;/a&gt;&lt;br&gt;</v>
      </c>
      <c r="AG4852" s="97">
        <f t="shared" si="1178"/>
        <v>1900</v>
      </c>
      <c r="AH4852" s="97" t="str">
        <f t="shared" si="1179"/>
        <v>01</v>
      </c>
      <c r="AI4852" s="97" t="str">
        <f t="shared" si="1180"/>
        <v>00</v>
      </c>
      <c r="AJ4852" s="97" t="str">
        <f t="shared" si="1181"/>
        <v>19000100</v>
      </c>
    </row>
    <row r="4853" spans="4:36" ht="12" customHeight="1" x14ac:dyDescent="0.15">
      <c r="D4853" s="110"/>
      <c r="F4853" s="86" t="str">
        <f t="shared" si="1170"/>
        <v>Saturday</v>
      </c>
      <c r="H4853" s="92" t="str">
        <f>VLOOKUP(MONTH(G4853),VLOOKUP!$W$1:$X$24,2)</f>
        <v>January</v>
      </c>
      <c r="I4853" s="92" t="str">
        <f t="shared" si="1171"/>
        <v/>
      </c>
      <c r="J4853" s="106" t="s">
        <v>773</v>
      </c>
      <c r="K4853" s="106"/>
      <c r="L4853" s="86" t="str">
        <f t="shared" si="1183"/>
        <v>&lt;a href='ramsheadcenterstage.php' title='list by venue'&gt;Rams Head Center Stage (Arundel Mills, Hanover, MD)&lt;/a&gt;</v>
      </c>
      <c r="M4853" s="86">
        <f t="shared" si="1172"/>
        <v>0</v>
      </c>
      <c r="N4853" s="86" t="str">
        <f>VLOOKUP(J4853,VLOOKUP!$A$2:$S$54,19,FALSE)&amp;J4853&amp;"&lt;/a&gt;"</f>
        <v>&lt;a href='ramsheadcenterstage.php' title='list by venue'&gt;Rams Head Center Stage (Arundel Mills, Hanover, MD)&lt;/a&gt;</v>
      </c>
      <c r="O4853" s="106"/>
      <c r="P4853" s="106"/>
      <c r="Q4853" s="106"/>
      <c r="R4853" s="106"/>
      <c r="S4853" s="95">
        <f t="shared" si="1173"/>
        <v>0</v>
      </c>
      <c r="T4853" s="86" t="str">
        <f t="shared" si="1174"/>
        <v/>
      </c>
      <c r="U4853" s="86" t="str">
        <f t="shared" si="1184"/>
        <v/>
      </c>
      <c r="V4853" s="95" t="str">
        <f t="shared" si="1175"/>
        <v/>
      </c>
      <c r="AE4853" s="92" t="str">
        <f t="shared" si="1176"/>
        <v/>
      </c>
      <c r="AF4853" s="96" t="str">
        <f t="shared" si="1177"/>
        <v>&lt;a name='19000100'&gt;&lt;b&gt;: 0 - &lt;a href='ramsheadcenterstage.php' title='list by venue'&gt;Rams Head Center Stage (Arundel Mills, Hanover, MD)&lt;/a&gt;&lt;/b&gt;&lt;/a&gt;&lt;br&gt;</v>
      </c>
      <c r="AG4853" s="97">
        <f t="shared" si="1178"/>
        <v>1900</v>
      </c>
      <c r="AH4853" s="97" t="str">
        <f t="shared" si="1179"/>
        <v>01</v>
      </c>
      <c r="AI4853" s="97" t="str">
        <f t="shared" si="1180"/>
        <v>00</v>
      </c>
      <c r="AJ4853" s="97" t="str">
        <f t="shared" si="1181"/>
        <v>19000100</v>
      </c>
    </row>
    <row r="4854" spans="4:36" ht="12" customHeight="1" x14ac:dyDescent="0.15">
      <c r="D4854" s="110"/>
      <c r="F4854" s="86" t="str">
        <f t="shared" si="1170"/>
        <v>Saturday</v>
      </c>
      <c r="H4854" s="92" t="str">
        <f>VLOOKUP(MONTH(G4854),VLOOKUP!$W$1:$X$24,2)</f>
        <v>January</v>
      </c>
      <c r="I4854" s="92" t="str">
        <f t="shared" si="1171"/>
        <v/>
      </c>
      <c r="J4854" s="106" t="s">
        <v>773</v>
      </c>
      <c r="K4854" s="106"/>
      <c r="L4854" s="86" t="str">
        <f t="shared" si="1183"/>
        <v>&lt;a href='ramsheadcenterstage.php' title='list by venue'&gt;Rams Head Center Stage (Arundel Mills, Hanover, MD)&lt;/a&gt;</v>
      </c>
      <c r="M4854" s="86">
        <f t="shared" si="1172"/>
        <v>0</v>
      </c>
      <c r="N4854" s="86" t="str">
        <f>VLOOKUP(J4854,VLOOKUP!$A$2:$S$54,19,FALSE)&amp;J4854&amp;"&lt;/a&gt;"</f>
        <v>&lt;a href='ramsheadcenterstage.php' title='list by venue'&gt;Rams Head Center Stage (Arundel Mills, Hanover, MD)&lt;/a&gt;</v>
      </c>
      <c r="O4854" s="106"/>
      <c r="P4854" s="106"/>
      <c r="Q4854" s="106"/>
      <c r="R4854" s="106"/>
      <c r="S4854" s="95">
        <f t="shared" si="1173"/>
        <v>0</v>
      </c>
      <c r="T4854" s="86" t="str">
        <f t="shared" si="1174"/>
        <v/>
      </c>
      <c r="U4854" s="86" t="str">
        <f t="shared" si="1184"/>
        <v/>
      </c>
      <c r="V4854" s="95" t="str">
        <f t="shared" si="1175"/>
        <v/>
      </c>
      <c r="AE4854" s="92" t="str">
        <f t="shared" si="1176"/>
        <v/>
      </c>
      <c r="AF4854" s="96" t="str">
        <f t="shared" si="1177"/>
        <v>&lt;a name='19000100'&gt;&lt;b&gt;: 0 - &lt;a href='ramsheadcenterstage.php' title='list by venue'&gt;Rams Head Center Stage (Arundel Mills, Hanover, MD)&lt;/a&gt;&lt;/b&gt;&lt;/a&gt;&lt;br&gt;</v>
      </c>
      <c r="AG4854" s="97">
        <f t="shared" si="1178"/>
        <v>1900</v>
      </c>
      <c r="AH4854" s="97" t="str">
        <f t="shared" si="1179"/>
        <v>01</v>
      </c>
      <c r="AI4854" s="97" t="str">
        <f t="shared" si="1180"/>
        <v>00</v>
      </c>
      <c r="AJ4854" s="97" t="str">
        <f t="shared" si="1181"/>
        <v>19000100</v>
      </c>
    </row>
    <row r="4855" spans="4:36" ht="12" customHeight="1" x14ac:dyDescent="0.15">
      <c r="F4855" s="86" t="str">
        <f t="shared" si="1170"/>
        <v>Saturday</v>
      </c>
      <c r="H4855" s="92" t="str">
        <f>VLOOKUP(MONTH(G4855),VLOOKUP!$W$1:$X$24,2)</f>
        <v>January</v>
      </c>
      <c r="I4855" s="92" t="str">
        <f t="shared" si="1171"/>
        <v/>
      </c>
      <c r="J4855" s="106" t="s">
        <v>773</v>
      </c>
      <c r="K4855" s="106"/>
      <c r="L4855" s="86" t="str">
        <f t="shared" si="1183"/>
        <v>&lt;a href='ramsheadcenterstage.php' title='list by venue'&gt;Rams Head Center Stage (Arundel Mills, Hanover, MD)&lt;/a&gt;</v>
      </c>
      <c r="M4855" s="86">
        <f t="shared" si="1172"/>
        <v>0</v>
      </c>
      <c r="N4855" s="86" t="str">
        <f>VLOOKUP(J4855,VLOOKUP!$A$2:$S$54,19,FALSE)&amp;J4855&amp;"&lt;/a&gt;"</f>
        <v>&lt;a href='ramsheadcenterstage.php' title='list by venue'&gt;Rams Head Center Stage (Arundel Mills, Hanover, MD)&lt;/a&gt;</v>
      </c>
      <c r="O4855" s="106"/>
      <c r="P4855" s="106"/>
      <c r="Q4855" s="106"/>
      <c r="R4855" s="106"/>
      <c r="S4855" s="95">
        <f t="shared" si="1173"/>
        <v>0</v>
      </c>
      <c r="T4855" s="86" t="str">
        <f t="shared" si="1174"/>
        <v/>
      </c>
      <c r="U4855" s="86" t="str">
        <f t="shared" si="1184"/>
        <v/>
      </c>
      <c r="V4855" s="95" t="str">
        <f t="shared" si="1175"/>
        <v/>
      </c>
      <c r="AE4855" s="92" t="str">
        <f t="shared" si="1176"/>
        <v/>
      </c>
      <c r="AF4855" s="96" t="str">
        <f t="shared" si="1177"/>
        <v>&lt;a name='19000100'&gt;&lt;b&gt;: 0 - &lt;a href='ramsheadcenterstage.php' title='list by venue'&gt;Rams Head Center Stage (Arundel Mills, Hanover, MD)&lt;/a&gt;&lt;/b&gt;&lt;/a&gt;&lt;br&gt;</v>
      </c>
      <c r="AG4855" s="97">
        <f t="shared" si="1178"/>
        <v>1900</v>
      </c>
      <c r="AH4855" s="97" t="str">
        <f t="shared" si="1179"/>
        <v>01</v>
      </c>
      <c r="AI4855" s="97" t="str">
        <f t="shared" si="1180"/>
        <v>00</v>
      </c>
      <c r="AJ4855" s="97" t="str">
        <f t="shared" si="1181"/>
        <v>19000100</v>
      </c>
    </row>
    <row r="4856" spans="4:36" ht="12" customHeight="1" x14ac:dyDescent="0.15">
      <c r="F4856" s="86" t="str">
        <f t="shared" si="1170"/>
        <v>Saturday</v>
      </c>
      <c r="H4856" s="92" t="str">
        <f>VLOOKUP(MONTH(G4856),VLOOKUP!$W$1:$X$24,2)</f>
        <v>January</v>
      </c>
      <c r="I4856" s="92" t="str">
        <f t="shared" si="1171"/>
        <v/>
      </c>
      <c r="J4856" s="106" t="s">
        <v>773</v>
      </c>
      <c r="K4856" s="106"/>
      <c r="L4856" s="86" t="str">
        <f t="shared" si="1183"/>
        <v>&lt;a href='ramsheadcenterstage.php' title='list by venue'&gt;Rams Head Center Stage (Arundel Mills, Hanover, MD)&lt;/a&gt;</v>
      </c>
      <c r="M4856" s="86">
        <f t="shared" si="1172"/>
        <v>0</v>
      </c>
      <c r="N4856" s="86" t="str">
        <f>VLOOKUP(J4856,VLOOKUP!$A$2:$S$54,19,FALSE)&amp;J4856&amp;"&lt;/a&gt;"</f>
        <v>&lt;a href='ramsheadcenterstage.php' title='list by venue'&gt;Rams Head Center Stage (Arundel Mills, Hanover, MD)&lt;/a&gt;</v>
      </c>
      <c r="O4856" s="106"/>
      <c r="P4856" s="106"/>
      <c r="Q4856" s="106"/>
      <c r="R4856" s="106"/>
      <c r="S4856" s="95">
        <f t="shared" si="1173"/>
        <v>0</v>
      </c>
      <c r="T4856" s="86" t="str">
        <f t="shared" si="1174"/>
        <v/>
      </c>
      <c r="U4856" s="86" t="str">
        <f t="shared" si="1184"/>
        <v/>
      </c>
      <c r="V4856" s="95" t="str">
        <f t="shared" si="1175"/>
        <v/>
      </c>
      <c r="AE4856" s="92" t="str">
        <f t="shared" si="1176"/>
        <v/>
      </c>
      <c r="AF4856" s="96" t="str">
        <f t="shared" si="1177"/>
        <v>&lt;a name='19000100'&gt;&lt;b&gt;: 0 - &lt;a href='ramsheadcenterstage.php' title='list by venue'&gt;Rams Head Center Stage (Arundel Mills, Hanover, MD)&lt;/a&gt;&lt;/b&gt;&lt;/a&gt;&lt;br&gt;</v>
      </c>
      <c r="AG4856" s="97">
        <f t="shared" si="1178"/>
        <v>1900</v>
      </c>
      <c r="AH4856" s="97" t="str">
        <f t="shared" si="1179"/>
        <v>01</v>
      </c>
      <c r="AI4856" s="97" t="str">
        <f t="shared" si="1180"/>
        <v>00</v>
      </c>
      <c r="AJ4856" s="97" t="str">
        <f t="shared" si="1181"/>
        <v>19000100</v>
      </c>
    </row>
    <row r="4857" spans="4:36" ht="12" customHeight="1" x14ac:dyDescent="0.15">
      <c r="F4857" s="86" t="str">
        <f t="shared" si="1170"/>
        <v>Saturday</v>
      </c>
      <c r="H4857" s="92" t="str">
        <f>VLOOKUP(MONTH(G4857),VLOOKUP!$W$1:$X$24,2)</f>
        <v>January</v>
      </c>
      <c r="I4857" s="92" t="str">
        <f t="shared" si="1171"/>
        <v/>
      </c>
      <c r="J4857" s="106" t="s">
        <v>773</v>
      </c>
      <c r="K4857" s="106"/>
      <c r="L4857" s="86" t="str">
        <f t="shared" si="1183"/>
        <v>&lt;a href='ramsheadcenterstage.php' title='list by venue'&gt;Rams Head Center Stage (Arundel Mills, Hanover, MD)&lt;/a&gt;</v>
      </c>
      <c r="M4857" s="86">
        <f t="shared" si="1172"/>
        <v>0</v>
      </c>
      <c r="N4857" s="86" t="str">
        <f>VLOOKUP(J4857,VLOOKUP!$A$2:$S$54,19,FALSE)&amp;J4857&amp;"&lt;/a&gt;"</f>
        <v>&lt;a href='ramsheadcenterstage.php' title='list by venue'&gt;Rams Head Center Stage (Arundel Mills, Hanover, MD)&lt;/a&gt;</v>
      </c>
      <c r="O4857" s="106"/>
      <c r="P4857" s="106"/>
      <c r="Q4857" s="106"/>
      <c r="R4857" s="106"/>
      <c r="S4857" s="95">
        <f t="shared" si="1173"/>
        <v>0</v>
      </c>
      <c r="T4857" s="86" t="str">
        <f t="shared" si="1174"/>
        <v/>
      </c>
      <c r="U4857" s="86" t="str">
        <f t="shared" si="1184"/>
        <v/>
      </c>
      <c r="V4857" s="95" t="str">
        <f t="shared" si="1175"/>
        <v/>
      </c>
      <c r="AE4857" s="92" t="str">
        <f t="shared" si="1176"/>
        <v/>
      </c>
      <c r="AF4857" s="96" t="str">
        <f t="shared" si="1177"/>
        <v>&lt;a name='19000100'&gt;&lt;b&gt;: 0 - &lt;a href='ramsheadcenterstage.php' title='list by venue'&gt;Rams Head Center Stage (Arundel Mills, Hanover, MD)&lt;/a&gt;&lt;/b&gt;&lt;/a&gt;&lt;br&gt;</v>
      </c>
      <c r="AG4857" s="97">
        <f t="shared" si="1178"/>
        <v>1900</v>
      </c>
      <c r="AH4857" s="97" t="str">
        <f t="shared" si="1179"/>
        <v>01</v>
      </c>
      <c r="AI4857" s="97" t="str">
        <f t="shared" si="1180"/>
        <v>00</v>
      </c>
      <c r="AJ4857" s="97" t="str">
        <f t="shared" si="1181"/>
        <v>19000100</v>
      </c>
    </row>
    <row r="4858" spans="4:36" ht="12" customHeight="1" x14ac:dyDescent="0.15">
      <c r="F4858" s="86" t="str">
        <f t="shared" si="1170"/>
        <v>Saturday</v>
      </c>
      <c r="H4858" s="92" t="str">
        <f>VLOOKUP(MONTH(G4858),VLOOKUP!$W$1:$X$24,2)</f>
        <v>January</v>
      </c>
      <c r="I4858" s="92" t="str">
        <f t="shared" si="1171"/>
        <v/>
      </c>
      <c r="J4858" s="106" t="s">
        <v>773</v>
      </c>
      <c r="K4858" s="106"/>
      <c r="L4858" s="86" t="str">
        <f t="shared" si="1183"/>
        <v>&lt;a href='ramsheadcenterstage.php' title='list by venue'&gt;Rams Head Center Stage (Arundel Mills, Hanover, MD)&lt;/a&gt;</v>
      </c>
      <c r="M4858" s="86">
        <f t="shared" si="1172"/>
        <v>0</v>
      </c>
      <c r="N4858" s="86" t="str">
        <f>VLOOKUP(J4858,VLOOKUP!$A$2:$S$54,19,FALSE)&amp;J4858&amp;"&lt;/a&gt;"</f>
        <v>&lt;a href='ramsheadcenterstage.php' title='list by venue'&gt;Rams Head Center Stage (Arundel Mills, Hanover, MD)&lt;/a&gt;</v>
      </c>
      <c r="O4858" s="106"/>
      <c r="P4858" s="106"/>
      <c r="Q4858" s="106"/>
      <c r="R4858" s="106"/>
      <c r="S4858" s="95">
        <f t="shared" si="1173"/>
        <v>0</v>
      </c>
      <c r="T4858" s="86" t="str">
        <f t="shared" si="1174"/>
        <v/>
      </c>
      <c r="U4858" s="86" t="str">
        <f t="shared" si="1184"/>
        <v/>
      </c>
      <c r="V4858" s="95" t="str">
        <f t="shared" si="1175"/>
        <v/>
      </c>
      <c r="AE4858" s="92" t="str">
        <f t="shared" si="1176"/>
        <v/>
      </c>
      <c r="AF4858" s="96" t="str">
        <f t="shared" si="1177"/>
        <v>&lt;a name='19000100'&gt;&lt;b&gt;: 0 - &lt;a href='ramsheadcenterstage.php' title='list by venue'&gt;Rams Head Center Stage (Arundel Mills, Hanover, MD)&lt;/a&gt;&lt;/b&gt;&lt;/a&gt;&lt;br&gt;</v>
      </c>
      <c r="AG4858" s="97">
        <f t="shared" si="1178"/>
        <v>1900</v>
      </c>
      <c r="AH4858" s="97" t="str">
        <f t="shared" si="1179"/>
        <v>01</v>
      </c>
      <c r="AI4858" s="97" t="str">
        <f t="shared" si="1180"/>
        <v>00</v>
      </c>
      <c r="AJ4858" s="97" t="str">
        <f t="shared" si="1181"/>
        <v>19000100</v>
      </c>
    </row>
    <row r="4859" spans="4:36" ht="12" customHeight="1" x14ac:dyDescent="0.15">
      <c r="F4859" s="86" t="str">
        <f t="shared" si="1170"/>
        <v>Saturday</v>
      </c>
      <c r="H4859" s="92" t="str">
        <f>VLOOKUP(MONTH(G4859),VLOOKUP!$W$1:$X$24,2)</f>
        <v>January</v>
      </c>
      <c r="I4859" s="92" t="str">
        <f t="shared" si="1171"/>
        <v/>
      </c>
      <c r="J4859" s="106" t="s">
        <v>773</v>
      </c>
      <c r="K4859" s="106"/>
      <c r="L4859" s="86" t="str">
        <f t="shared" si="1183"/>
        <v>&lt;a href='ramsheadcenterstage.php' title='list by venue'&gt;Rams Head Center Stage (Arundel Mills, Hanover, MD)&lt;/a&gt;</v>
      </c>
      <c r="M4859" s="86">
        <f t="shared" si="1172"/>
        <v>0</v>
      </c>
      <c r="N4859" s="86" t="str">
        <f>VLOOKUP(J4859,VLOOKUP!$A$2:$S$54,19,FALSE)&amp;J4859&amp;"&lt;/a&gt;"</f>
        <v>&lt;a href='ramsheadcenterstage.php' title='list by venue'&gt;Rams Head Center Stage (Arundel Mills, Hanover, MD)&lt;/a&gt;</v>
      </c>
      <c r="O4859" s="106"/>
      <c r="P4859" s="106"/>
      <c r="Q4859" s="106"/>
      <c r="R4859" s="106"/>
      <c r="S4859" s="95">
        <f t="shared" si="1173"/>
        <v>0</v>
      </c>
      <c r="T4859" s="86" t="str">
        <f t="shared" si="1174"/>
        <v/>
      </c>
      <c r="U4859" s="86" t="str">
        <f t="shared" si="1184"/>
        <v/>
      </c>
      <c r="V4859" s="95" t="str">
        <f t="shared" si="1175"/>
        <v/>
      </c>
      <c r="AE4859" s="92" t="str">
        <f t="shared" si="1176"/>
        <v/>
      </c>
      <c r="AF4859" s="96" t="str">
        <f t="shared" si="1177"/>
        <v>&lt;a name='19000100'&gt;&lt;b&gt;: 0 - &lt;a href='ramsheadcenterstage.php' title='list by venue'&gt;Rams Head Center Stage (Arundel Mills, Hanover, MD)&lt;/a&gt;&lt;/b&gt;&lt;/a&gt;&lt;br&gt;</v>
      </c>
      <c r="AG4859" s="97">
        <f t="shared" si="1178"/>
        <v>1900</v>
      </c>
      <c r="AH4859" s="97" t="str">
        <f t="shared" si="1179"/>
        <v>01</v>
      </c>
      <c r="AI4859" s="97" t="str">
        <f t="shared" si="1180"/>
        <v>00</v>
      </c>
      <c r="AJ4859" s="97" t="str">
        <f t="shared" si="1181"/>
        <v>19000100</v>
      </c>
    </row>
    <row r="4860" spans="4:36" ht="12" customHeight="1" x14ac:dyDescent="0.15">
      <c r="F4860" s="86" t="str">
        <f t="shared" si="1170"/>
        <v>Saturday</v>
      </c>
      <c r="H4860" s="92" t="str">
        <f>VLOOKUP(MONTH(G4860),VLOOKUP!$W$1:$X$24,2)</f>
        <v>January</v>
      </c>
      <c r="I4860" s="92" t="str">
        <f t="shared" si="1171"/>
        <v/>
      </c>
      <c r="J4860" s="106" t="s">
        <v>773</v>
      </c>
      <c r="K4860" s="106"/>
      <c r="L4860" s="86" t="str">
        <f t="shared" si="1183"/>
        <v>&lt;a href='ramsheadcenterstage.php' title='list by venue'&gt;Rams Head Center Stage (Arundel Mills, Hanover, MD)&lt;/a&gt;</v>
      </c>
      <c r="M4860" s="86">
        <f t="shared" si="1172"/>
        <v>0</v>
      </c>
      <c r="N4860" s="86" t="str">
        <f>VLOOKUP(J4860,VLOOKUP!$A$2:$S$54,19,FALSE)&amp;J4860&amp;"&lt;/a&gt;"</f>
        <v>&lt;a href='ramsheadcenterstage.php' title='list by venue'&gt;Rams Head Center Stage (Arundel Mills, Hanover, MD)&lt;/a&gt;</v>
      </c>
      <c r="O4860" s="106"/>
      <c r="P4860" s="106"/>
      <c r="Q4860" s="106"/>
      <c r="R4860" s="106"/>
      <c r="S4860" s="95">
        <f t="shared" si="1173"/>
        <v>0</v>
      </c>
      <c r="T4860" s="86" t="str">
        <f t="shared" si="1174"/>
        <v/>
      </c>
      <c r="U4860" s="86" t="str">
        <f t="shared" si="1184"/>
        <v/>
      </c>
      <c r="V4860" s="95" t="str">
        <f t="shared" si="1175"/>
        <v/>
      </c>
      <c r="AE4860" s="92" t="str">
        <f t="shared" si="1176"/>
        <v/>
      </c>
      <c r="AF4860" s="96" t="str">
        <f t="shared" si="1177"/>
        <v>&lt;a name='19000100'&gt;&lt;b&gt;: 0 - &lt;a href='ramsheadcenterstage.php' title='list by venue'&gt;Rams Head Center Stage (Arundel Mills, Hanover, MD)&lt;/a&gt;&lt;/b&gt;&lt;/a&gt;&lt;br&gt;</v>
      </c>
      <c r="AG4860" s="97">
        <f t="shared" si="1178"/>
        <v>1900</v>
      </c>
      <c r="AH4860" s="97" t="str">
        <f t="shared" si="1179"/>
        <v>01</v>
      </c>
      <c r="AI4860" s="97" t="str">
        <f t="shared" si="1180"/>
        <v>00</v>
      </c>
      <c r="AJ4860" s="97" t="str">
        <f t="shared" si="1181"/>
        <v>19000100</v>
      </c>
    </row>
    <row r="4861" spans="4:36" ht="12" customHeight="1" x14ac:dyDescent="0.15">
      <c r="D4861" s="110"/>
      <c r="F4861" s="86" t="str">
        <f t="shared" si="1170"/>
        <v>Saturday</v>
      </c>
      <c r="H4861" s="92" t="str">
        <f>VLOOKUP(MONTH(G4861),VLOOKUP!$W$1:$X$24,2)</f>
        <v>January</v>
      </c>
      <c r="I4861" s="92" t="str">
        <f t="shared" si="1171"/>
        <v/>
      </c>
      <c r="J4861" s="106" t="s">
        <v>773</v>
      </c>
      <c r="K4861" s="106"/>
      <c r="L4861" s="86" t="str">
        <f t="shared" si="1183"/>
        <v>&lt;a href='ramsheadcenterstage.php' title='list by venue'&gt;Rams Head Center Stage (Arundel Mills, Hanover, MD)&lt;/a&gt;</v>
      </c>
      <c r="M4861" s="86">
        <f t="shared" si="1172"/>
        <v>0</v>
      </c>
      <c r="N4861" s="86" t="str">
        <f>VLOOKUP(J4861,VLOOKUP!$A$2:$S$54,19,FALSE)&amp;J4861&amp;"&lt;/a&gt;"</f>
        <v>&lt;a href='ramsheadcenterstage.php' title='list by venue'&gt;Rams Head Center Stage (Arundel Mills, Hanover, MD)&lt;/a&gt;</v>
      </c>
      <c r="O4861" s="106"/>
      <c r="P4861" s="106"/>
      <c r="Q4861" s="106"/>
      <c r="R4861" s="106"/>
      <c r="S4861" s="95">
        <f t="shared" si="1173"/>
        <v>0</v>
      </c>
      <c r="T4861" s="86" t="str">
        <f t="shared" si="1174"/>
        <v/>
      </c>
      <c r="U4861" s="86" t="str">
        <f t="shared" si="1184"/>
        <v/>
      </c>
      <c r="V4861" s="95" t="str">
        <f t="shared" si="1175"/>
        <v/>
      </c>
      <c r="AE4861" s="92" t="str">
        <f t="shared" si="1176"/>
        <v/>
      </c>
      <c r="AF4861" s="96" t="str">
        <f t="shared" si="1177"/>
        <v>&lt;a name='19000100'&gt;&lt;b&gt;: 0 - &lt;a href='ramsheadcenterstage.php' title='list by venue'&gt;Rams Head Center Stage (Arundel Mills, Hanover, MD)&lt;/a&gt;&lt;/b&gt;&lt;/a&gt;&lt;br&gt;</v>
      </c>
      <c r="AG4861" s="97">
        <f t="shared" si="1178"/>
        <v>1900</v>
      </c>
      <c r="AH4861" s="97" t="str">
        <f t="shared" si="1179"/>
        <v>01</v>
      </c>
      <c r="AI4861" s="97" t="str">
        <f t="shared" si="1180"/>
        <v>00</v>
      </c>
      <c r="AJ4861" s="97" t="str">
        <f t="shared" si="1181"/>
        <v>19000100</v>
      </c>
    </row>
    <row r="4862" spans="4:36" ht="12" customHeight="1" x14ac:dyDescent="0.15">
      <c r="D4862" s="110"/>
      <c r="F4862" s="86" t="str">
        <f t="shared" si="1170"/>
        <v>Saturday</v>
      </c>
      <c r="H4862" s="92" t="str">
        <f>VLOOKUP(MONTH(G4862),VLOOKUP!$W$1:$X$24,2)</f>
        <v>January</v>
      </c>
      <c r="I4862" s="92" t="str">
        <f t="shared" si="1171"/>
        <v/>
      </c>
      <c r="J4862" s="106" t="s">
        <v>773</v>
      </c>
      <c r="K4862" s="106"/>
      <c r="L4862" s="86" t="str">
        <f t="shared" si="1183"/>
        <v>&lt;a href='ramsheadcenterstage.php' title='list by venue'&gt;Rams Head Center Stage (Arundel Mills, Hanover, MD)&lt;/a&gt;</v>
      </c>
      <c r="M4862" s="86">
        <f t="shared" si="1172"/>
        <v>0</v>
      </c>
      <c r="N4862" s="86" t="str">
        <f>VLOOKUP(J4862,VLOOKUP!$A$2:$S$54,19,FALSE)&amp;J4862&amp;"&lt;/a&gt;"</f>
        <v>&lt;a href='ramsheadcenterstage.php' title='list by venue'&gt;Rams Head Center Stage (Arundel Mills, Hanover, MD)&lt;/a&gt;</v>
      </c>
      <c r="O4862" s="106"/>
      <c r="P4862" s="106"/>
      <c r="Q4862" s="106"/>
      <c r="R4862" s="106"/>
      <c r="S4862" s="95">
        <f t="shared" si="1173"/>
        <v>0</v>
      </c>
      <c r="T4862" s="86" t="str">
        <f t="shared" si="1174"/>
        <v/>
      </c>
      <c r="U4862" s="86" t="str">
        <f t="shared" si="1184"/>
        <v/>
      </c>
      <c r="V4862" s="95" t="str">
        <f t="shared" si="1175"/>
        <v/>
      </c>
      <c r="AE4862" s="92" t="str">
        <f t="shared" si="1176"/>
        <v/>
      </c>
      <c r="AF4862" s="96" t="str">
        <f t="shared" si="1177"/>
        <v>&lt;a name='19000100'&gt;&lt;b&gt;: 0 - &lt;a href='ramsheadcenterstage.php' title='list by venue'&gt;Rams Head Center Stage (Arundel Mills, Hanover, MD)&lt;/a&gt;&lt;/b&gt;&lt;/a&gt;&lt;br&gt;</v>
      </c>
      <c r="AG4862" s="97">
        <f t="shared" si="1178"/>
        <v>1900</v>
      </c>
      <c r="AH4862" s="97" t="str">
        <f t="shared" si="1179"/>
        <v>01</v>
      </c>
      <c r="AI4862" s="97" t="str">
        <f t="shared" si="1180"/>
        <v>00</v>
      </c>
      <c r="AJ4862" s="97" t="str">
        <f t="shared" si="1181"/>
        <v>19000100</v>
      </c>
    </row>
    <row r="4863" spans="4:36" ht="12" customHeight="1" x14ac:dyDescent="0.15">
      <c r="D4863" s="110"/>
      <c r="F4863" s="86" t="str">
        <f t="shared" si="1170"/>
        <v>Saturday</v>
      </c>
      <c r="H4863" s="92" t="str">
        <f>VLOOKUP(MONTH(G4863),VLOOKUP!$W$1:$X$24,2)</f>
        <v>January</v>
      </c>
      <c r="I4863" s="92" t="str">
        <f t="shared" si="1171"/>
        <v/>
      </c>
      <c r="J4863" s="106" t="s">
        <v>773</v>
      </c>
      <c r="K4863" s="106"/>
      <c r="L4863" s="86" t="str">
        <f t="shared" si="1183"/>
        <v>&lt;a href='ramsheadcenterstage.php' title='list by venue'&gt;Rams Head Center Stage (Arundel Mills, Hanover, MD)&lt;/a&gt;</v>
      </c>
      <c r="M4863" s="86">
        <f t="shared" si="1172"/>
        <v>0</v>
      </c>
      <c r="N4863" s="86" t="str">
        <f>VLOOKUP(J4863,VLOOKUP!$A$2:$S$54,19,FALSE)&amp;J4863&amp;"&lt;/a&gt;"</f>
        <v>&lt;a href='ramsheadcenterstage.php' title='list by venue'&gt;Rams Head Center Stage (Arundel Mills, Hanover, MD)&lt;/a&gt;</v>
      </c>
      <c r="O4863" s="106"/>
      <c r="P4863" s="106"/>
      <c r="Q4863" s="106"/>
      <c r="R4863" s="106"/>
      <c r="S4863" s="95">
        <f t="shared" si="1173"/>
        <v>0</v>
      </c>
      <c r="T4863" s="86" t="str">
        <f t="shared" si="1174"/>
        <v/>
      </c>
      <c r="U4863" s="86" t="str">
        <f t="shared" si="1184"/>
        <v/>
      </c>
      <c r="V4863" s="95" t="str">
        <f t="shared" si="1175"/>
        <v/>
      </c>
      <c r="AE4863" s="92" t="str">
        <f t="shared" si="1176"/>
        <v/>
      </c>
      <c r="AF4863" s="96" t="str">
        <f t="shared" si="1177"/>
        <v>&lt;a name='19000100'&gt;&lt;b&gt;: 0 - &lt;a href='ramsheadcenterstage.php' title='list by venue'&gt;Rams Head Center Stage (Arundel Mills, Hanover, MD)&lt;/a&gt;&lt;/b&gt;&lt;/a&gt;&lt;br&gt;</v>
      </c>
      <c r="AG4863" s="97">
        <f t="shared" si="1178"/>
        <v>1900</v>
      </c>
      <c r="AH4863" s="97" t="str">
        <f t="shared" si="1179"/>
        <v>01</v>
      </c>
      <c r="AI4863" s="97" t="str">
        <f t="shared" si="1180"/>
        <v>00</v>
      </c>
      <c r="AJ4863" s="97" t="str">
        <f t="shared" si="1181"/>
        <v>19000100</v>
      </c>
    </row>
    <row r="4864" spans="4:36" ht="12" customHeight="1" x14ac:dyDescent="0.15">
      <c r="F4864" s="86" t="str">
        <f t="shared" si="1170"/>
        <v>Saturday</v>
      </c>
      <c r="H4864" s="92" t="str">
        <f>VLOOKUP(MONTH(G4864),VLOOKUP!$W$1:$X$24,2)</f>
        <v>January</v>
      </c>
      <c r="I4864" s="92" t="str">
        <f t="shared" si="1171"/>
        <v/>
      </c>
      <c r="J4864" s="106" t="s">
        <v>773</v>
      </c>
      <c r="K4864" s="106"/>
      <c r="L4864" s="86" t="str">
        <f t="shared" si="1183"/>
        <v>&lt;a href='ramsheadcenterstage.php' title='list by venue'&gt;Rams Head Center Stage (Arundel Mills, Hanover, MD)&lt;/a&gt;</v>
      </c>
      <c r="M4864" s="86">
        <f t="shared" si="1172"/>
        <v>0</v>
      </c>
      <c r="N4864" s="86" t="str">
        <f>VLOOKUP(J4864,VLOOKUP!$A$2:$S$54,19,FALSE)&amp;J4864&amp;"&lt;/a&gt;"</f>
        <v>&lt;a href='ramsheadcenterstage.php' title='list by venue'&gt;Rams Head Center Stage (Arundel Mills, Hanover, MD)&lt;/a&gt;</v>
      </c>
      <c r="O4864" s="106"/>
      <c r="P4864" s="106"/>
      <c r="Q4864" s="106"/>
      <c r="R4864" s="106"/>
      <c r="S4864" s="95">
        <f t="shared" si="1173"/>
        <v>0</v>
      </c>
      <c r="T4864" s="86" t="str">
        <f t="shared" si="1174"/>
        <v/>
      </c>
      <c r="U4864" s="86" t="str">
        <f t="shared" si="1184"/>
        <v/>
      </c>
      <c r="V4864" s="95" t="str">
        <f t="shared" si="1175"/>
        <v/>
      </c>
      <c r="AE4864" s="92" t="str">
        <f t="shared" si="1176"/>
        <v/>
      </c>
      <c r="AF4864" s="96" t="str">
        <f t="shared" si="1177"/>
        <v>&lt;a name='19000100'&gt;&lt;b&gt;: 0 - &lt;a href='ramsheadcenterstage.php' title='list by venue'&gt;Rams Head Center Stage (Arundel Mills, Hanover, MD)&lt;/a&gt;&lt;/b&gt;&lt;/a&gt;&lt;br&gt;</v>
      </c>
      <c r="AG4864" s="97">
        <f t="shared" si="1178"/>
        <v>1900</v>
      </c>
      <c r="AH4864" s="97" t="str">
        <f t="shared" si="1179"/>
        <v>01</v>
      </c>
      <c r="AI4864" s="97" t="str">
        <f t="shared" si="1180"/>
        <v>00</v>
      </c>
      <c r="AJ4864" s="97" t="str">
        <f t="shared" si="1181"/>
        <v>19000100</v>
      </c>
    </row>
    <row r="4865" spans="6:36" ht="12" customHeight="1" x14ac:dyDescent="0.15">
      <c r="F4865" s="86" t="str">
        <f t="shared" si="1170"/>
        <v>Saturday</v>
      </c>
      <c r="H4865" s="92" t="str">
        <f>VLOOKUP(MONTH(G4865),VLOOKUP!$W$1:$X$24,2)</f>
        <v>January</v>
      </c>
      <c r="I4865" s="92" t="str">
        <f t="shared" si="1171"/>
        <v/>
      </c>
      <c r="J4865" s="106" t="s">
        <v>773</v>
      </c>
      <c r="K4865" s="106"/>
      <c r="L4865" s="86" t="str">
        <f t="shared" si="1183"/>
        <v>&lt;a href='ramsheadcenterstage.php' title='list by venue'&gt;Rams Head Center Stage (Arundel Mills, Hanover, MD)&lt;/a&gt;</v>
      </c>
      <c r="M4865" s="86">
        <f t="shared" si="1172"/>
        <v>0</v>
      </c>
      <c r="N4865" s="86" t="str">
        <f>VLOOKUP(J4865,VLOOKUP!$A$2:$S$54,19,FALSE)&amp;J4865&amp;"&lt;/a&gt;"</f>
        <v>&lt;a href='ramsheadcenterstage.php' title='list by venue'&gt;Rams Head Center Stage (Arundel Mills, Hanover, MD)&lt;/a&gt;</v>
      </c>
      <c r="O4865" s="106"/>
      <c r="P4865" s="106"/>
      <c r="Q4865" s="106"/>
      <c r="R4865" s="106"/>
      <c r="S4865" s="95">
        <f t="shared" si="1173"/>
        <v>0</v>
      </c>
      <c r="T4865" s="86" t="str">
        <f t="shared" si="1174"/>
        <v/>
      </c>
      <c r="U4865" s="86" t="str">
        <f t="shared" si="1184"/>
        <v/>
      </c>
      <c r="V4865" s="95" t="str">
        <f t="shared" si="1175"/>
        <v/>
      </c>
      <c r="AE4865" s="92" t="str">
        <f t="shared" si="1176"/>
        <v/>
      </c>
      <c r="AF4865" s="96" t="str">
        <f t="shared" si="1177"/>
        <v>&lt;a name='19000100'&gt;&lt;b&gt;: 0 - &lt;a href='ramsheadcenterstage.php' title='list by venue'&gt;Rams Head Center Stage (Arundel Mills, Hanover, MD)&lt;/a&gt;&lt;/b&gt;&lt;/a&gt;&lt;br&gt;</v>
      </c>
      <c r="AG4865" s="97">
        <f t="shared" si="1178"/>
        <v>1900</v>
      </c>
      <c r="AH4865" s="97" t="str">
        <f t="shared" si="1179"/>
        <v>01</v>
      </c>
      <c r="AI4865" s="97" t="str">
        <f t="shared" si="1180"/>
        <v>00</v>
      </c>
      <c r="AJ4865" s="97" t="str">
        <f t="shared" si="1181"/>
        <v>19000100</v>
      </c>
    </row>
    <row r="4866" spans="6:36" ht="12" customHeight="1" x14ac:dyDescent="0.15">
      <c r="F4866" s="86" t="str">
        <f t="shared" ref="F4866:F4929" si="1185">IF(WEEKDAY(G4866)=1,"Sunday",IF(WEEKDAY(G4866)=2,"Monday",IF(WEEKDAY(G4866)=3,"Tuesday",IF(WEEKDAY(G4866)=4,"Wednesday",IF(WEEKDAY(G4866)=5,"Thursday",IF(WEEKDAY(G4866)=6,"Friday","Saturday"))))))</f>
        <v>Saturday</v>
      </c>
      <c r="H4866" s="92" t="str">
        <f>VLOOKUP(MONTH(G4866),VLOOKUP!$W$1:$X$24,2)</f>
        <v>January</v>
      </c>
      <c r="I4866" s="92" t="str">
        <f t="shared" ref="I4866:I4929" si="1186">IF(ISBLANK(G4866),"",F4866&amp;", "&amp;DAY(G4866)&amp;" "&amp;H4866&amp;" "&amp;YEAR(G4866))</f>
        <v/>
      </c>
      <c r="J4866" s="106" t="s">
        <v>773</v>
      </c>
      <c r="K4866" s="106"/>
      <c r="L4866" s="86" t="str">
        <f t="shared" si="1183"/>
        <v>&lt;a href='ramsheadcenterstage.php' title='list by venue'&gt;Rams Head Center Stage (Arundel Mills, Hanover, MD)&lt;/a&gt;</v>
      </c>
      <c r="M4866" s="86">
        <f t="shared" ref="M4866:M4929" si="1187">IF(ISBLANK(P4866),O4866,IF(ISBLANK(Q4866),O4866&amp;" and "&amp;P4866,IF(ISBLANK(R4866),O4866&amp;", "&amp;P4866&amp;", and "&amp;Q4866, O4866&amp;", "&amp;P4866&amp;", "&amp;Q4866&amp;", and "&amp;R4866)))</f>
        <v>0</v>
      </c>
      <c r="N4866" s="86" t="str">
        <f>VLOOKUP(J4866,VLOOKUP!$A$2:$S$54,19,FALSE)&amp;J4866&amp;"&lt;/a&gt;"</f>
        <v>&lt;a href='ramsheadcenterstage.php' title='list by venue'&gt;Rams Head Center Stage (Arundel Mills, Hanover, MD)&lt;/a&gt;</v>
      </c>
      <c r="O4866" s="106"/>
      <c r="P4866" s="106"/>
      <c r="Q4866" s="106"/>
      <c r="R4866" s="106"/>
      <c r="S4866" s="95">
        <f t="shared" ref="S4866:S4929" si="1188">IF(LEFT(O4866,2)="A ",RIGHT(O4866,LEN(O4866)-2),IF(LEFT(O4866,3)="An ",RIGHT(O4866,LEN(O4866)-3),IF(LEFT(O4866,4)="The ",RIGHT(O4866,LEN(O4866)-4),IF(LEFT(O4866,3)="&lt;b&gt;",RIGHT(O4866,LEN(O4866)-3),IF(LEFT(O4866,4)="&lt;em&gt;",RIGHT(O4866,LEN(O4866)-4),O4866)))))</f>
        <v>0</v>
      </c>
      <c r="T4866" s="86" t="str">
        <f t="shared" ref="T4866:T4929" si="1189">IF(ISBLANK(G4866),"","&amp;#149; "&amp;IF(ISBLANK(C4866),"","&lt;S&gt;")&amp;IF(ISBLANK(A4866),"","&lt;a href='recommended.php#"&amp;AJ4866&amp;"'&gt;&lt;b&gt;&lt;em&gt;&lt;font color='#9C004D'&gt;RECOMMENDED&lt;/font&gt;&lt;/em&gt;&lt;/b&gt;&lt;/a&gt; - ")&amp;M4866&amp;" - &lt;b&gt;"&amp;L4866&amp;"&lt;/b&gt; "&amp;IF(B4866="Sold Out"," - &lt;font color='#000099'&gt;&lt;b&gt;&lt;I&gt;sold out&lt;/I&gt;&lt;/b&gt;&lt;/font&gt;","")&amp;IF(ISBLANK(C4866),"","&lt;/S&gt; &lt;b&gt;"&amp;C4866&amp;"&lt;/b&gt;")&amp;"&lt;br&gt;")</f>
        <v/>
      </c>
      <c r="U4866" s="86" t="str">
        <f t="shared" si="1184"/>
        <v/>
      </c>
      <c r="V4866" s="95" t="str">
        <f t="shared" ref="V4866:V4929" si="1190">IF(ISBLANK(G4866),"","&amp;#149; "&amp;IF(ISBLANK(C4866),"","&lt;S&gt;")&amp;IF(ISBLANK(A4866),"","&lt;a href='recommended.php#"&amp;AJ4866&amp;"'&gt;&lt;b&gt;&lt;em&gt;&lt;font color='#9C004D'&gt;RECOMMENDED&lt;/font&gt;&lt;/em&gt;&lt;/b&gt;&lt;/a&gt; - ")&amp;M4866&amp;" - &lt;b&gt;"&amp;L4866&amp;"&lt;/b&gt; "&amp;IF(B4866="Sold Out"," - &lt;font color='#000099'&gt;&lt;b&gt;&lt;I&gt;sold out&lt;/I&gt;&lt;/b&gt;&lt;/font&gt;","")&amp;IF(ISBLANK(C4866),"","&lt;/S&gt; &lt;b&gt;"&amp;C4866&amp;"&lt;/b&gt;")&amp;" - &lt;font color='#005500'&gt;&lt;b&gt;"&amp;E4866&amp;"&lt;/b&gt;&lt;/font&gt;&lt;br&gt;")</f>
        <v/>
      </c>
      <c r="AE4866" s="92" t="str">
        <f t="shared" ref="AE4866:AE4929" si="1191">IF(ISBLANK(G4866),"",F4866&amp;", "&amp;DAY(G4866)&amp;" "&amp;H4866&amp;" "&amp;YEAR(G4866)&amp;"      [&lt;a name='"&amp;AJ4866&amp;"' href='#"&amp;AJ4866&amp;"'&gt;link to this day&lt;/a&gt;]")</f>
        <v/>
      </c>
      <c r="AF4866" s="96" t="str">
        <f t="shared" ref="AF4866:AF4929" si="1192">"&lt;a name='"&amp;AJ4866&amp;"'&gt;&lt;b&gt;"&amp;I4866&amp;": "&amp;M4866&amp;" - "&amp;L4866&amp;"&lt;/b&gt;&lt;/a&gt;&lt;br&gt;"</f>
        <v>&lt;a name='19000100'&gt;&lt;b&gt;: 0 - &lt;a href='ramsheadcenterstage.php' title='list by venue'&gt;Rams Head Center Stage (Arundel Mills, Hanover, MD)&lt;/a&gt;&lt;/b&gt;&lt;/a&gt;&lt;br&gt;</v>
      </c>
      <c r="AG4866" s="97">
        <f t="shared" ref="AG4866:AG4929" si="1193">YEAR(G4866)</f>
        <v>1900</v>
      </c>
      <c r="AH4866" s="97" t="str">
        <f t="shared" ref="AH4866:AH4929" si="1194">IF(LEN(MONTH(G4866))=1,"0"&amp;MONTH(G4866),MONTH(G4866))</f>
        <v>01</v>
      </c>
      <c r="AI4866" s="97" t="str">
        <f t="shared" ref="AI4866:AI4929" si="1195">IF(LEN(DAY(G4866))=1,"0"&amp;DAY(G4866),DAY(G4866))</f>
        <v>00</v>
      </c>
      <c r="AJ4866" s="97" t="str">
        <f t="shared" ref="AJ4866:AJ4929" si="1196">AG4866&amp;AH4866&amp;AI4866</f>
        <v>19000100</v>
      </c>
    </row>
    <row r="4867" spans="6:36" ht="12" customHeight="1" x14ac:dyDescent="0.15">
      <c r="F4867" s="86" t="str">
        <f t="shared" si="1185"/>
        <v>Saturday</v>
      </c>
      <c r="H4867" s="92" t="str">
        <f>VLOOKUP(MONTH(G4867),VLOOKUP!$W$1:$X$24,2)</f>
        <v>January</v>
      </c>
      <c r="I4867" s="92" t="str">
        <f t="shared" si="1186"/>
        <v/>
      </c>
      <c r="J4867" s="106" t="s">
        <v>773</v>
      </c>
      <c r="K4867" s="106"/>
      <c r="L4867" s="86" t="str">
        <f t="shared" si="1183"/>
        <v>&lt;a href='ramsheadcenterstage.php' title='list by venue'&gt;Rams Head Center Stage (Arundel Mills, Hanover, MD)&lt;/a&gt;</v>
      </c>
      <c r="M4867" s="86">
        <f t="shared" si="1187"/>
        <v>0</v>
      </c>
      <c r="N4867" s="86" t="str">
        <f>VLOOKUP(J4867,VLOOKUP!$A$2:$S$54,19,FALSE)&amp;J4867&amp;"&lt;/a&gt;"</f>
        <v>&lt;a href='ramsheadcenterstage.php' title='list by venue'&gt;Rams Head Center Stage (Arundel Mills, Hanover, MD)&lt;/a&gt;</v>
      </c>
      <c r="O4867" s="106"/>
      <c r="P4867" s="106"/>
      <c r="Q4867" s="106"/>
      <c r="R4867" s="106"/>
      <c r="S4867" s="95">
        <f t="shared" si="1188"/>
        <v>0</v>
      </c>
      <c r="T4867" s="86" t="str">
        <f t="shared" si="1189"/>
        <v/>
      </c>
      <c r="U4867" s="86" t="str">
        <f t="shared" si="1184"/>
        <v/>
      </c>
      <c r="V4867" s="95" t="str">
        <f t="shared" si="1190"/>
        <v/>
      </c>
      <c r="AE4867" s="92" t="str">
        <f t="shared" si="1191"/>
        <v/>
      </c>
      <c r="AF4867" s="96" t="str">
        <f t="shared" si="1192"/>
        <v>&lt;a name='19000100'&gt;&lt;b&gt;: 0 - &lt;a href='ramsheadcenterstage.php' title='list by venue'&gt;Rams Head Center Stage (Arundel Mills, Hanover, MD)&lt;/a&gt;&lt;/b&gt;&lt;/a&gt;&lt;br&gt;</v>
      </c>
      <c r="AG4867" s="97">
        <f t="shared" si="1193"/>
        <v>1900</v>
      </c>
      <c r="AH4867" s="97" t="str">
        <f t="shared" si="1194"/>
        <v>01</v>
      </c>
      <c r="AI4867" s="97" t="str">
        <f t="shared" si="1195"/>
        <v>00</v>
      </c>
      <c r="AJ4867" s="97" t="str">
        <f t="shared" si="1196"/>
        <v>19000100</v>
      </c>
    </row>
    <row r="4868" spans="6:36" ht="12" customHeight="1" x14ac:dyDescent="0.15">
      <c r="F4868" s="86" t="str">
        <f t="shared" si="1185"/>
        <v>Saturday</v>
      </c>
      <c r="H4868" s="92" t="str">
        <f>VLOOKUP(MONTH(G4868),VLOOKUP!$W$1:$X$24,2)</f>
        <v>January</v>
      </c>
      <c r="I4868" s="92" t="str">
        <f t="shared" si="1186"/>
        <v/>
      </c>
      <c r="J4868" s="106" t="s">
        <v>773</v>
      </c>
      <c r="K4868" s="106"/>
      <c r="L4868" s="86" t="str">
        <f t="shared" si="1183"/>
        <v>&lt;a href='ramsheadcenterstage.php' title='list by venue'&gt;Rams Head Center Stage (Arundel Mills, Hanover, MD)&lt;/a&gt;</v>
      </c>
      <c r="M4868" s="86">
        <f t="shared" si="1187"/>
        <v>0</v>
      </c>
      <c r="N4868" s="86" t="str">
        <f>VLOOKUP(J4868,VLOOKUP!$A$2:$S$54,19,FALSE)&amp;J4868&amp;"&lt;/a&gt;"</f>
        <v>&lt;a href='ramsheadcenterstage.php' title='list by venue'&gt;Rams Head Center Stage (Arundel Mills, Hanover, MD)&lt;/a&gt;</v>
      </c>
      <c r="O4868" s="106"/>
      <c r="P4868" s="106"/>
      <c r="Q4868" s="106"/>
      <c r="R4868" s="106"/>
      <c r="S4868" s="95">
        <f t="shared" si="1188"/>
        <v>0</v>
      </c>
      <c r="T4868" s="86" t="str">
        <f t="shared" si="1189"/>
        <v/>
      </c>
      <c r="U4868" s="86" t="str">
        <f t="shared" si="1184"/>
        <v/>
      </c>
      <c r="V4868" s="95" t="str">
        <f t="shared" si="1190"/>
        <v/>
      </c>
      <c r="AE4868" s="92" t="str">
        <f t="shared" si="1191"/>
        <v/>
      </c>
      <c r="AF4868" s="96" t="str">
        <f t="shared" si="1192"/>
        <v>&lt;a name='19000100'&gt;&lt;b&gt;: 0 - &lt;a href='ramsheadcenterstage.php' title='list by venue'&gt;Rams Head Center Stage (Arundel Mills, Hanover, MD)&lt;/a&gt;&lt;/b&gt;&lt;/a&gt;&lt;br&gt;</v>
      </c>
      <c r="AG4868" s="97">
        <f t="shared" si="1193"/>
        <v>1900</v>
      </c>
      <c r="AH4868" s="97" t="str">
        <f t="shared" si="1194"/>
        <v>01</v>
      </c>
      <c r="AI4868" s="97" t="str">
        <f t="shared" si="1195"/>
        <v>00</v>
      </c>
      <c r="AJ4868" s="97" t="str">
        <f t="shared" si="1196"/>
        <v>19000100</v>
      </c>
    </row>
    <row r="4869" spans="6:36" ht="12" customHeight="1" x14ac:dyDescent="0.15">
      <c r="F4869" s="86" t="str">
        <f t="shared" si="1185"/>
        <v>Saturday</v>
      </c>
      <c r="H4869" s="92" t="str">
        <f>VLOOKUP(MONTH(G4869),VLOOKUP!$W$1:$X$24,2)</f>
        <v>January</v>
      </c>
      <c r="I4869" s="92" t="str">
        <f t="shared" si="1186"/>
        <v/>
      </c>
      <c r="J4869" s="106" t="s">
        <v>773</v>
      </c>
      <c r="K4869" s="106"/>
      <c r="L4869" s="86" t="str">
        <f t="shared" si="1183"/>
        <v>&lt;a href='ramsheadcenterstage.php' title='list by venue'&gt;Rams Head Center Stage (Arundel Mills, Hanover, MD)&lt;/a&gt;</v>
      </c>
      <c r="M4869" s="86">
        <f t="shared" si="1187"/>
        <v>0</v>
      </c>
      <c r="N4869" s="86" t="str">
        <f>VLOOKUP(J4869,VLOOKUP!$A$2:$S$54,19,FALSE)&amp;J4869&amp;"&lt;/a&gt;"</f>
        <v>&lt;a href='ramsheadcenterstage.php' title='list by venue'&gt;Rams Head Center Stage (Arundel Mills, Hanover, MD)&lt;/a&gt;</v>
      </c>
      <c r="O4869" s="106"/>
      <c r="P4869" s="106"/>
      <c r="Q4869" s="106"/>
      <c r="R4869" s="106"/>
      <c r="S4869" s="95">
        <f t="shared" si="1188"/>
        <v>0</v>
      </c>
      <c r="T4869" s="86" t="str">
        <f t="shared" si="1189"/>
        <v/>
      </c>
      <c r="U4869" s="86" t="str">
        <f t="shared" si="1184"/>
        <v/>
      </c>
      <c r="V4869" s="95" t="str">
        <f t="shared" si="1190"/>
        <v/>
      </c>
      <c r="AE4869" s="92" t="str">
        <f t="shared" si="1191"/>
        <v/>
      </c>
      <c r="AF4869" s="96" t="str">
        <f t="shared" si="1192"/>
        <v>&lt;a name='19000100'&gt;&lt;b&gt;: 0 - &lt;a href='ramsheadcenterstage.php' title='list by venue'&gt;Rams Head Center Stage (Arundel Mills, Hanover, MD)&lt;/a&gt;&lt;/b&gt;&lt;/a&gt;&lt;br&gt;</v>
      </c>
      <c r="AG4869" s="97">
        <f t="shared" si="1193"/>
        <v>1900</v>
      </c>
      <c r="AH4869" s="97" t="str">
        <f t="shared" si="1194"/>
        <v>01</v>
      </c>
      <c r="AI4869" s="97" t="str">
        <f t="shared" si="1195"/>
        <v>00</v>
      </c>
      <c r="AJ4869" s="97" t="str">
        <f t="shared" si="1196"/>
        <v>19000100</v>
      </c>
    </row>
    <row r="4870" spans="6:36" ht="12" customHeight="1" x14ac:dyDescent="0.15">
      <c r="F4870" s="86" t="str">
        <f t="shared" si="1185"/>
        <v>Saturday</v>
      </c>
      <c r="H4870" s="92" t="str">
        <f>VLOOKUP(MONTH(G4870),VLOOKUP!$W$1:$X$24,2)</f>
        <v>January</v>
      </c>
      <c r="I4870" s="92" t="str">
        <f t="shared" si="1186"/>
        <v/>
      </c>
      <c r="J4870" s="106" t="s">
        <v>415</v>
      </c>
      <c r="L4870" s="86" t="str">
        <f t="shared" si="1183"/>
        <v>&lt;a href='ramsheadlive.php' title='list by venue'&gt;Rams Head Live! (Baltimore)&lt;/a&gt;</v>
      </c>
      <c r="M4870" s="86">
        <f t="shared" si="1187"/>
        <v>0</v>
      </c>
      <c r="N4870" s="86" t="str">
        <f>VLOOKUP(J4870,VLOOKUP!$A$2:$S$54,19,FALSE)&amp;J4870&amp;"&lt;/a&gt;"</f>
        <v>&lt;a href='ramsheadlive.php' title='list by venue'&gt;Rams Head Live! (Baltimore)&lt;/a&gt;</v>
      </c>
      <c r="O4870" s="106"/>
      <c r="P4870" s="106"/>
      <c r="Q4870" s="106"/>
      <c r="R4870" s="106"/>
      <c r="S4870" s="95">
        <f t="shared" si="1188"/>
        <v>0</v>
      </c>
      <c r="T4870" s="86" t="str">
        <f t="shared" si="1189"/>
        <v/>
      </c>
      <c r="U4870" s="86" t="str">
        <f t="shared" si="1184"/>
        <v/>
      </c>
      <c r="V4870" s="95" t="str">
        <f t="shared" si="1190"/>
        <v/>
      </c>
      <c r="AE4870" s="92" t="str">
        <f t="shared" si="1191"/>
        <v/>
      </c>
      <c r="AF4870" s="96" t="str">
        <f t="shared" si="1192"/>
        <v>&lt;a name='19000100'&gt;&lt;b&gt;: 0 - &lt;a href='ramsheadlive.php' title='list by venue'&gt;Rams Head Live! (Baltimore)&lt;/a&gt;&lt;/b&gt;&lt;/a&gt;&lt;br&gt;</v>
      </c>
      <c r="AG4870" s="97">
        <f t="shared" si="1193"/>
        <v>1900</v>
      </c>
      <c r="AH4870" s="97" t="str">
        <f t="shared" si="1194"/>
        <v>01</v>
      </c>
      <c r="AI4870" s="97" t="str">
        <f t="shared" si="1195"/>
        <v>00</v>
      </c>
      <c r="AJ4870" s="97" t="str">
        <f t="shared" si="1196"/>
        <v>19000100</v>
      </c>
    </row>
    <row r="4871" spans="6:36" ht="12" customHeight="1" x14ac:dyDescent="0.15">
      <c r="F4871" s="86" t="str">
        <f t="shared" si="1185"/>
        <v>Saturday</v>
      </c>
      <c r="H4871" s="92" t="str">
        <f>VLOOKUP(MONTH(G4871),VLOOKUP!$W$1:$X$24,2)</f>
        <v>January</v>
      </c>
      <c r="I4871" s="92" t="str">
        <f t="shared" si="1186"/>
        <v/>
      </c>
      <c r="J4871" s="106" t="s">
        <v>415</v>
      </c>
      <c r="L4871" s="86" t="str">
        <f t="shared" si="1183"/>
        <v>&lt;a href='ramsheadlive.php' title='list by venue'&gt;Rams Head Live! (Baltimore)&lt;/a&gt;</v>
      </c>
      <c r="M4871" s="86">
        <f t="shared" si="1187"/>
        <v>0</v>
      </c>
      <c r="N4871" s="86" t="str">
        <f>VLOOKUP(J4871,VLOOKUP!$A$2:$S$54,19,FALSE)&amp;J4871&amp;"&lt;/a&gt;"</f>
        <v>&lt;a href='ramsheadlive.php' title='list by venue'&gt;Rams Head Live! (Baltimore)&lt;/a&gt;</v>
      </c>
      <c r="O4871" s="106"/>
      <c r="P4871" s="106"/>
      <c r="Q4871" s="106"/>
      <c r="R4871" s="106"/>
      <c r="S4871" s="95">
        <f t="shared" si="1188"/>
        <v>0</v>
      </c>
      <c r="T4871" s="86" t="str">
        <f t="shared" si="1189"/>
        <v/>
      </c>
      <c r="U4871" s="86" t="str">
        <f t="shared" si="1184"/>
        <v/>
      </c>
      <c r="V4871" s="95" t="str">
        <f t="shared" si="1190"/>
        <v/>
      </c>
      <c r="AE4871" s="92" t="str">
        <f t="shared" si="1191"/>
        <v/>
      </c>
      <c r="AF4871" s="96" t="str">
        <f t="shared" si="1192"/>
        <v>&lt;a name='19000100'&gt;&lt;b&gt;: 0 - &lt;a href='ramsheadlive.php' title='list by venue'&gt;Rams Head Live! (Baltimore)&lt;/a&gt;&lt;/b&gt;&lt;/a&gt;&lt;br&gt;</v>
      </c>
      <c r="AG4871" s="97">
        <f t="shared" si="1193"/>
        <v>1900</v>
      </c>
      <c r="AH4871" s="97" t="str">
        <f t="shared" si="1194"/>
        <v>01</v>
      </c>
      <c r="AI4871" s="97" t="str">
        <f t="shared" si="1195"/>
        <v>00</v>
      </c>
      <c r="AJ4871" s="97" t="str">
        <f t="shared" si="1196"/>
        <v>19000100</v>
      </c>
    </row>
    <row r="4872" spans="6:36" ht="12" customHeight="1" x14ac:dyDescent="0.15">
      <c r="F4872" s="86" t="str">
        <f t="shared" si="1185"/>
        <v>Saturday</v>
      </c>
      <c r="G4872" s="91"/>
      <c r="H4872" s="92" t="str">
        <f>VLOOKUP(MONTH(G4872),VLOOKUP!$W$1:$X$24,2)</f>
        <v>January</v>
      </c>
      <c r="I4872" s="92" t="str">
        <f t="shared" si="1186"/>
        <v/>
      </c>
      <c r="J4872" s="106" t="s">
        <v>415</v>
      </c>
      <c r="L4872" s="86" t="str">
        <f t="shared" si="1183"/>
        <v>&lt;a href='ramsheadlive.php' title='list by venue'&gt;Rams Head Live! (Baltimore)&lt;/a&gt;</v>
      </c>
      <c r="M4872" s="86">
        <f t="shared" si="1187"/>
        <v>0</v>
      </c>
      <c r="N4872" s="86" t="str">
        <f>VLOOKUP(J4872,VLOOKUP!$A$2:$S$54,19,FALSE)&amp;J4872&amp;"&lt;/a&gt;"</f>
        <v>&lt;a href='ramsheadlive.php' title='list by venue'&gt;Rams Head Live! (Baltimore)&lt;/a&gt;</v>
      </c>
      <c r="O4872" s="1"/>
      <c r="P4872" s="106"/>
      <c r="Q4872" s="106"/>
      <c r="R4872" s="106"/>
      <c r="S4872" s="95">
        <f t="shared" si="1188"/>
        <v>0</v>
      </c>
      <c r="T4872" s="86" t="str">
        <f t="shared" si="1189"/>
        <v/>
      </c>
      <c r="U4872" s="86" t="str">
        <f t="shared" si="1184"/>
        <v/>
      </c>
      <c r="V4872" s="95" t="str">
        <f t="shared" si="1190"/>
        <v/>
      </c>
      <c r="AE4872" s="92" t="str">
        <f t="shared" si="1191"/>
        <v/>
      </c>
      <c r="AF4872" s="96" t="str">
        <f t="shared" si="1192"/>
        <v>&lt;a name='19000100'&gt;&lt;b&gt;: 0 - &lt;a href='ramsheadlive.php' title='list by venue'&gt;Rams Head Live! (Baltimore)&lt;/a&gt;&lt;/b&gt;&lt;/a&gt;&lt;br&gt;</v>
      </c>
      <c r="AG4872" s="97">
        <f t="shared" si="1193"/>
        <v>1900</v>
      </c>
      <c r="AH4872" s="97" t="str">
        <f t="shared" si="1194"/>
        <v>01</v>
      </c>
      <c r="AI4872" s="97" t="str">
        <f t="shared" si="1195"/>
        <v>00</v>
      </c>
      <c r="AJ4872" s="97" t="str">
        <f t="shared" si="1196"/>
        <v>19000100</v>
      </c>
    </row>
    <row r="4873" spans="6:36" ht="12" customHeight="1" x14ac:dyDescent="0.15">
      <c r="F4873" s="86" t="str">
        <f t="shared" si="1185"/>
        <v>Saturday</v>
      </c>
      <c r="H4873" s="92" t="str">
        <f>VLOOKUP(MONTH(G4873),VLOOKUP!$W$1:$X$24,2)</f>
        <v>January</v>
      </c>
      <c r="I4873" s="92" t="str">
        <f t="shared" si="1186"/>
        <v/>
      </c>
      <c r="J4873" s="106" t="s">
        <v>415</v>
      </c>
      <c r="L4873" s="86" t="str">
        <f t="shared" si="1183"/>
        <v>&lt;a href='ramsheadlive.php' title='list by venue'&gt;Rams Head Live! (Baltimore)&lt;/a&gt;</v>
      </c>
      <c r="M4873" s="86">
        <f t="shared" si="1187"/>
        <v>0</v>
      </c>
      <c r="N4873" s="86" t="str">
        <f>VLOOKUP(J4873,VLOOKUP!$A$2:$S$54,19,FALSE)&amp;J4873&amp;"&lt;/a&gt;"</f>
        <v>&lt;a href='ramsheadlive.php' title='list by venue'&gt;Rams Head Live! (Baltimore)&lt;/a&gt;</v>
      </c>
      <c r="O4873" s="106"/>
      <c r="P4873" s="106"/>
      <c r="Q4873" s="106"/>
      <c r="R4873" s="106"/>
      <c r="S4873" s="95">
        <f t="shared" si="1188"/>
        <v>0</v>
      </c>
      <c r="T4873" s="86" t="str">
        <f t="shared" si="1189"/>
        <v/>
      </c>
      <c r="U4873" s="86" t="str">
        <f t="shared" si="1184"/>
        <v/>
      </c>
      <c r="V4873" s="95" t="str">
        <f t="shared" si="1190"/>
        <v/>
      </c>
      <c r="AE4873" s="92" t="str">
        <f t="shared" si="1191"/>
        <v/>
      </c>
      <c r="AF4873" s="96" t="str">
        <f t="shared" si="1192"/>
        <v>&lt;a name='19000100'&gt;&lt;b&gt;: 0 - &lt;a href='ramsheadlive.php' title='list by venue'&gt;Rams Head Live! (Baltimore)&lt;/a&gt;&lt;/b&gt;&lt;/a&gt;&lt;br&gt;</v>
      </c>
      <c r="AG4873" s="97">
        <f t="shared" si="1193"/>
        <v>1900</v>
      </c>
      <c r="AH4873" s="97" t="str">
        <f t="shared" si="1194"/>
        <v>01</v>
      </c>
      <c r="AI4873" s="97" t="str">
        <f t="shared" si="1195"/>
        <v>00</v>
      </c>
      <c r="AJ4873" s="97" t="str">
        <f t="shared" si="1196"/>
        <v>19000100</v>
      </c>
    </row>
    <row r="4874" spans="6:36" ht="12" customHeight="1" x14ac:dyDescent="0.15">
      <c r="F4874" s="86" t="str">
        <f t="shared" si="1185"/>
        <v>Saturday</v>
      </c>
      <c r="H4874" s="92" t="str">
        <f>VLOOKUP(MONTH(G4874),VLOOKUP!$W$1:$X$24,2)</f>
        <v>January</v>
      </c>
      <c r="I4874" s="92" t="str">
        <f t="shared" si="1186"/>
        <v/>
      </c>
      <c r="J4874" s="106" t="s">
        <v>415</v>
      </c>
      <c r="L4874" s="86" t="str">
        <f t="shared" si="1183"/>
        <v>&lt;a href='ramsheadlive.php' title='list by venue'&gt;Rams Head Live! (Baltimore)&lt;/a&gt;</v>
      </c>
      <c r="M4874" s="86">
        <f t="shared" si="1187"/>
        <v>0</v>
      </c>
      <c r="N4874" s="86" t="str">
        <f>VLOOKUP(J4874,VLOOKUP!$A$2:$S$54,19,FALSE)&amp;J4874&amp;"&lt;/a&gt;"</f>
        <v>&lt;a href='ramsheadlive.php' title='list by venue'&gt;Rams Head Live! (Baltimore)&lt;/a&gt;</v>
      </c>
      <c r="O4874" s="106"/>
      <c r="P4874" s="106"/>
      <c r="Q4874" s="106"/>
      <c r="R4874" s="106"/>
      <c r="S4874" s="95">
        <f t="shared" si="1188"/>
        <v>0</v>
      </c>
      <c r="T4874" s="86" t="str">
        <f t="shared" si="1189"/>
        <v/>
      </c>
      <c r="U4874" s="86" t="str">
        <f t="shared" si="1184"/>
        <v/>
      </c>
      <c r="V4874" s="95" t="str">
        <f t="shared" si="1190"/>
        <v/>
      </c>
      <c r="AE4874" s="92" t="str">
        <f t="shared" si="1191"/>
        <v/>
      </c>
      <c r="AF4874" s="96" t="str">
        <f t="shared" si="1192"/>
        <v>&lt;a name='19000100'&gt;&lt;b&gt;: 0 - &lt;a href='ramsheadlive.php' title='list by venue'&gt;Rams Head Live! (Baltimore)&lt;/a&gt;&lt;/b&gt;&lt;/a&gt;&lt;br&gt;</v>
      </c>
      <c r="AG4874" s="97">
        <f t="shared" si="1193"/>
        <v>1900</v>
      </c>
      <c r="AH4874" s="97" t="str">
        <f t="shared" si="1194"/>
        <v>01</v>
      </c>
      <c r="AI4874" s="97" t="str">
        <f t="shared" si="1195"/>
        <v>00</v>
      </c>
      <c r="AJ4874" s="97" t="str">
        <f t="shared" si="1196"/>
        <v>19000100</v>
      </c>
    </row>
    <row r="4875" spans="6:36" ht="12" customHeight="1" x14ac:dyDescent="0.15">
      <c r="F4875" s="86" t="str">
        <f t="shared" si="1185"/>
        <v>Saturday</v>
      </c>
      <c r="H4875" s="92" t="str">
        <f>VLOOKUP(MONTH(G4875),VLOOKUP!$W$1:$X$24,2)</f>
        <v>January</v>
      </c>
      <c r="I4875" s="92" t="str">
        <f t="shared" si="1186"/>
        <v/>
      </c>
      <c r="J4875" s="106" t="s">
        <v>415</v>
      </c>
      <c r="L4875" s="86" t="str">
        <f t="shared" si="1183"/>
        <v>&lt;a href='ramsheadlive.php' title='list by venue'&gt;Rams Head Live! (Baltimore)&lt;/a&gt;</v>
      </c>
      <c r="M4875" s="86">
        <f t="shared" si="1187"/>
        <v>0</v>
      </c>
      <c r="N4875" s="86" t="str">
        <f>VLOOKUP(J4875,VLOOKUP!$A$2:$S$54,19,FALSE)&amp;J4875&amp;"&lt;/a&gt;"</f>
        <v>&lt;a href='ramsheadlive.php' title='list by venue'&gt;Rams Head Live! (Baltimore)&lt;/a&gt;</v>
      </c>
      <c r="O4875" s="106"/>
      <c r="P4875" s="106"/>
      <c r="Q4875" s="106"/>
      <c r="R4875" s="106"/>
      <c r="S4875" s="95">
        <f t="shared" si="1188"/>
        <v>0</v>
      </c>
      <c r="T4875" s="86" t="str">
        <f t="shared" si="1189"/>
        <v/>
      </c>
      <c r="U4875" s="86" t="str">
        <f t="shared" si="1184"/>
        <v/>
      </c>
      <c r="V4875" s="95" t="str">
        <f t="shared" si="1190"/>
        <v/>
      </c>
      <c r="AE4875" s="92" t="str">
        <f t="shared" si="1191"/>
        <v/>
      </c>
      <c r="AF4875" s="96" t="str">
        <f t="shared" si="1192"/>
        <v>&lt;a name='19000100'&gt;&lt;b&gt;: 0 - &lt;a href='ramsheadlive.php' title='list by venue'&gt;Rams Head Live! (Baltimore)&lt;/a&gt;&lt;/b&gt;&lt;/a&gt;&lt;br&gt;</v>
      </c>
      <c r="AG4875" s="97">
        <f t="shared" si="1193"/>
        <v>1900</v>
      </c>
      <c r="AH4875" s="97" t="str">
        <f t="shared" si="1194"/>
        <v>01</v>
      </c>
      <c r="AI4875" s="97" t="str">
        <f t="shared" si="1195"/>
        <v>00</v>
      </c>
      <c r="AJ4875" s="97" t="str">
        <f t="shared" si="1196"/>
        <v>19000100</v>
      </c>
    </row>
    <row r="4876" spans="6:36" ht="12" customHeight="1" x14ac:dyDescent="0.15">
      <c r="F4876" s="86" t="str">
        <f t="shared" si="1185"/>
        <v>Saturday</v>
      </c>
      <c r="H4876" s="92" t="str">
        <f>VLOOKUP(MONTH(G4876),VLOOKUP!$W$1:$X$24,2)</f>
        <v>January</v>
      </c>
      <c r="I4876" s="92" t="str">
        <f t="shared" si="1186"/>
        <v/>
      </c>
      <c r="J4876" s="106" t="s">
        <v>415</v>
      </c>
      <c r="L4876" s="86" t="str">
        <f t="shared" si="1183"/>
        <v>&lt;a href='ramsheadlive.php' title='list by venue'&gt;Rams Head Live! (Baltimore)&lt;/a&gt;</v>
      </c>
      <c r="M4876" s="86">
        <f t="shared" si="1187"/>
        <v>0</v>
      </c>
      <c r="N4876" s="86" t="str">
        <f>VLOOKUP(J4876,VLOOKUP!$A$2:$S$54,19,FALSE)&amp;J4876&amp;"&lt;/a&gt;"</f>
        <v>&lt;a href='ramsheadlive.php' title='list by venue'&gt;Rams Head Live! (Baltimore)&lt;/a&gt;</v>
      </c>
      <c r="O4876" s="106"/>
      <c r="P4876" s="106"/>
      <c r="Q4876" s="106"/>
      <c r="R4876" s="106"/>
      <c r="S4876" s="95">
        <f t="shared" si="1188"/>
        <v>0</v>
      </c>
      <c r="T4876" s="86" t="str">
        <f t="shared" si="1189"/>
        <v/>
      </c>
      <c r="U4876" s="86" t="str">
        <f t="shared" si="1184"/>
        <v/>
      </c>
      <c r="V4876" s="95" t="str">
        <f t="shared" si="1190"/>
        <v/>
      </c>
      <c r="AE4876" s="92" t="str">
        <f t="shared" si="1191"/>
        <v/>
      </c>
      <c r="AF4876" s="96" t="str">
        <f t="shared" si="1192"/>
        <v>&lt;a name='19000100'&gt;&lt;b&gt;: 0 - &lt;a href='ramsheadlive.php' title='list by venue'&gt;Rams Head Live! (Baltimore)&lt;/a&gt;&lt;/b&gt;&lt;/a&gt;&lt;br&gt;</v>
      </c>
      <c r="AG4876" s="97">
        <f t="shared" si="1193"/>
        <v>1900</v>
      </c>
      <c r="AH4876" s="97" t="str">
        <f t="shared" si="1194"/>
        <v>01</v>
      </c>
      <c r="AI4876" s="97" t="str">
        <f t="shared" si="1195"/>
        <v>00</v>
      </c>
      <c r="AJ4876" s="97" t="str">
        <f t="shared" si="1196"/>
        <v>19000100</v>
      </c>
    </row>
    <row r="4877" spans="6:36" ht="12" customHeight="1" x14ac:dyDescent="0.15">
      <c r="F4877" s="86" t="str">
        <f t="shared" si="1185"/>
        <v>Saturday</v>
      </c>
      <c r="H4877" s="92" t="str">
        <f>VLOOKUP(MONTH(G4877),VLOOKUP!$W$1:$X$24,2)</f>
        <v>January</v>
      </c>
      <c r="I4877" s="92" t="str">
        <f t="shared" si="1186"/>
        <v/>
      </c>
      <c r="J4877" s="106" t="s">
        <v>415</v>
      </c>
      <c r="L4877" s="86" t="str">
        <f t="shared" si="1183"/>
        <v>&lt;a href='ramsheadlive.php' title='list by venue'&gt;Rams Head Live! (Baltimore)&lt;/a&gt;</v>
      </c>
      <c r="M4877" s="86">
        <f t="shared" si="1187"/>
        <v>0</v>
      </c>
      <c r="N4877" s="86" t="str">
        <f>VLOOKUP(J4877,VLOOKUP!$A$2:$S$54,19,FALSE)&amp;J4877&amp;"&lt;/a&gt;"</f>
        <v>&lt;a href='ramsheadlive.php' title='list by venue'&gt;Rams Head Live! (Baltimore)&lt;/a&gt;</v>
      </c>
      <c r="O4877" s="106"/>
      <c r="P4877" s="106"/>
      <c r="Q4877" s="106"/>
      <c r="R4877" s="106"/>
      <c r="S4877" s="95">
        <f t="shared" si="1188"/>
        <v>0</v>
      </c>
      <c r="T4877" s="86" t="str">
        <f t="shared" si="1189"/>
        <v/>
      </c>
      <c r="U4877" s="86" t="str">
        <f t="shared" si="1184"/>
        <v/>
      </c>
      <c r="V4877" s="95" t="str">
        <f t="shared" si="1190"/>
        <v/>
      </c>
      <c r="AE4877" s="92" t="str">
        <f t="shared" si="1191"/>
        <v/>
      </c>
      <c r="AF4877" s="96" t="str">
        <f t="shared" si="1192"/>
        <v>&lt;a name='19000100'&gt;&lt;b&gt;: 0 - &lt;a href='ramsheadlive.php' title='list by venue'&gt;Rams Head Live! (Baltimore)&lt;/a&gt;&lt;/b&gt;&lt;/a&gt;&lt;br&gt;</v>
      </c>
      <c r="AG4877" s="97">
        <f t="shared" si="1193"/>
        <v>1900</v>
      </c>
      <c r="AH4877" s="97" t="str">
        <f t="shared" si="1194"/>
        <v>01</v>
      </c>
      <c r="AI4877" s="97" t="str">
        <f t="shared" si="1195"/>
        <v>00</v>
      </c>
      <c r="AJ4877" s="97" t="str">
        <f t="shared" si="1196"/>
        <v>19000100</v>
      </c>
    </row>
    <row r="4878" spans="6:36" ht="12" customHeight="1" x14ac:dyDescent="0.15">
      <c r="F4878" s="86" t="str">
        <f t="shared" si="1185"/>
        <v>Saturday</v>
      </c>
      <c r="H4878" s="92" t="str">
        <f>VLOOKUP(MONTH(G4878),VLOOKUP!$W$1:$X$24,2)</f>
        <v>January</v>
      </c>
      <c r="I4878" s="92" t="str">
        <f t="shared" si="1186"/>
        <v/>
      </c>
      <c r="J4878" s="106" t="s">
        <v>415</v>
      </c>
      <c r="L4878" s="86" t="str">
        <f t="shared" si="1183"/>
        <v>&lt;a href='ramsheadlive.php' title='list by venue'&gt;Rams Head Live! (Baltimore)&lt;/a&gt;</v>
      </c>
      <c r="M4878" s="86">
        <f t="shared" si="1187"/>
        <v>0</v>
      </c>
      <c r="N4878" s="86" t="str">
        <f>VLOOKUP(J4878,VLOOKUP!$A$2:$S$54,19,FALSE)&amp;J4878&amp;"&lt;/a&gt;"</f>
        <v>&lt;a href='ramsheadlive.php' title='list by venue'&gt;Rams Head Live! (Baltimore)&lt;/a&gt;</v>
      </c>
      <c r="O4878" s="106"/>
      <c r="P4878" s="106"/>
      <c r="Q4878" s="106"/>
      <c r="R4878" s="106"/>
      <c r="S4878" s="95">
        <f t="shared" si="1188"/>
        <v>0</v>
      </c>
      <c r="T4878" s="86" t="str">
        <f t="shared" si="1189"/>
        <v/>
      </c>
      <c r="U4878" s="86" t="str">
        <f t="shared" si="1184"/>
        <v/>
      </c>
      <c r="V4878" s="95" t="str">
        <f t="shared" si="1190"/>
        <v/>
      </c>
      <c r="AE4878" s="92" t="str">
        <f t="shared" si="1191"/>
        <v/>
      </c>
      <c r="AF4878" s="96" t="str">
        <f t="shared" si="1192"/>
        <v>&lt;a name='19000100'&gt;&lt;b&gt;: 0 - &lt;a href='ramsheadlive.php' title='list by venue'&gt;Rams Head Live! (Baltimore)&lt;/a&gt;&lt;/b&gt;&lt;/a&gt;&lt;br&gt;</v>
      </c>
      <c r="AG4878" s="97">
        <f t="shared" si="1193"/>
        <v>1900</v>
      </c>
      <c r="AH4878" s="97" t="str">
        <f t="shared" si="1194"/>
        <v>01</v>
      </c>
      <c r="AI4878" s="97" t="str">
        <f t="shared" si="1195"/>
        <v>00</v>
      </c>
      <c r="AJ4878" s="97" t="str">
        <f t="shared" si="1196"/>
        <v>19000100</v>
      </c>
    </row>
    <row r="4879" spans="6:36" ht="12" customHeight="1" x14ac:dyDescent="0.15">
      <c r="F4879" s="86" t="str">
        <f t="shared" si="1185"/>
        <v>Saturday</v>
      </c>
      <c r="H4879" s="92" t="str">
        <f>VLOOKUP(MONTH(G4879),VLOOKUP!$W$1:$X$24,2)</f>
        <v>January</v>
      </c>
      <c r="I4879" s="92" t="str">
        <f t="shared" si="1186"/>
        <v/>
      </c>
      <c r="J4879" s="106" t="s">
        <v>415</v>
      </c>
      <c r="L4879" s="86" t="str">
        <f t="shared" si="1183"/>
        <v>&lt;a href='ramsheadlive.php' title='list by venue'&gt;Rams Head Live! (Baltimore)&lt;/a&gt;</v>
      </c>
      <c r="M4879" s="86">
        <f t="shared" si="1187"/>
        <v>0</v>
      </c>
      <c r="N4879" s="86" t="str">
        <f>VLOOKUP(J4879,VLOOKUP!$A$2:$S$54,19,FALSE)&amp;J4879&amp;"&lt;/a&gt;"</f>
        <v>&lt;a href='ramsheadlive.php' title='list by venue'&gt;Rams Head Live! (Baltimore)&lt;/a&gt;</v>
      </c>
      <c r="O4879" s="106"/>
      <c r="P4879" s="106"/>
      <c r="Q4879" s="106"/>
      <c r="R4879" s="106"/>
      <c r="S4879" s="95">
        <f t="shared" si="1188"/>
        <v>0</v>
      </c>
      <c r="T4879" s="86" t="str">
        <f t="shared" si="1189"/>
        <v/>
      </c>
      <c r="U4879" s="86" t="str">
        <f t="shared" si="1184"/>
        <v/>
      </c>
      <c r="V4879" s="95" t="str">
        <f t="shared" si="1190"/>
        <v/>
      </c>
      <c r="AE4879" s="92" t="str">
        <f t="shared" si="1191"/>
        <v/>
      </c>
      <c r="AF4879" s="96" t="str">
        <f t="shared" si="1192"/>
        <v>&lt;a name='19000100'&gt;&lt;b&gt;: 0 - &lt;a href='ramsheadlive.php' title='list by venue'&gt;Rams Head Live! (Baltimore)&lt;/a&gt;&lt;/b&gt;&lt;/a&gt;&lt;br&gt;</v>
      </c>
      <c r="AG4879" s="97">
        <f t="shared" si="1193"/>
        <v>1900</v>
      </c>
      <c r="AH4879" s="97" t="str">
        <f t="shared" si="1194"/>
        <v>01</v>
      </c>
      <c r="AI4879" s="97" t="str">
        <f t="shared" si="1195"/>
        <v>00</v>
      </c>
      <c r="AJ4879" s="97" t="str">
        <f t="shared" si="1196"/>
        <v>19000100</v>
      </c>
    </row>
    <row r="4880" spans="6:36" ht="12" customHeight="1" x14ac:dyDescent="0.15">
      <c r="F4880" s="86" t="str">
        <f t="shared" si="1185"/>
        <v>Saturday</v>
      </c>
      <c r="H4880" s="92" t="str">
        <f>VLOOKUP(MONTH(G4880),VLOOKUP!$W$1:$X$24,2)</f>
        <v>January</v>
      </c>
      <c r="I4880" s="92" t="str">
        <f t="shared" si="1186"/>
        <v/>
      </c>
      <c r="J4880" s="106" t="s">
        <v>415</v>
      </c>
      <c r="L4880" s="86" t="str">
        <f t="shared" si="1183"/>
        <v>&lt;a href='ramsheadlive.php' title='list by venue'&gt;Rams Head Live! (Baltimore)&lt;/a&gt;</v>
      </c>
      <c r="M4880" s="86">
        <f t="shared" si="1187"/>
        <v>0</v>
      </c>
      <c r="N4880" s="86" t="str">
        <f>VLOOKUP(J4880,VLOOKUP!$A$2:$S$54,19,FALSE)&amp;J4880&amp;"&lt;/a&gt;"</f>
        <v>&lt;a href='ramsheadlive.php' title='list by venue'&gt;Rams Head Live! (Baltimore)&lt;/a&gt;</v>
      </c>
      <c r="O4880" s="106"/>
      <c r="P4880" s="106"/>
      <c r="Q4880" s="106"/>
      <c r="R4880" s="106"/>
      <c r="S4880" s="95">
        <f t="shared" si="1188"/>
        <v>0</v>
      </c>
      <c r="T4880" s="86" t="str">
        <f t="shared" si="1189"/>
        <v/>
      </c>
      <c r="U4880" s="86" t="str">
        <f t="shared" si="1184"/>
        <v/>
      </c>
      <c r="V4880" s="95" t="str">
        <f t="shared" si="1190"/>
        <v/>
      </c>
      <c r="AE4880" s="92" t="str">
        <f t="shared" si="1191"/>
        <v/>
      </c>
      <c r="AF4880" s="96" t="str">
        <f t="shared" si="1192"/>
        <v>&lt;a name='19000100'&gt;&lt;b&gt;: 0 - &lt;a href='ramsheadlive.php' title='list by venue'&gt;Rams Head Live! (Baltimore)&lt;/a&gt;&lt;/b&gt;&lt;/a&gt;&lt;br&gt;</v>
      </c>
      <c r="AG4880" s="97">
        <f t="shared" si="1193"/>
        <v>1900</v>
      </c>
      <c r="AH4880" s="97" t="str">
        <f t="shared" si="1194"/>
        <v>01</v>
      </c>
      <c r="AI4880" s="97" t="str">
        <f t="shared" si="1195"/>
        <v>00</v>
      </c>
      <c r="AJ4880" s="97" t="str">
        <f t="shared" si="1196"/>
        <v>19000100</v>
      </c>
    </row>
    <row r="4881" spans="6:36" ht="12" customHeight="1" x14ac:dyDescent="0.15">
      <c r="F4881" s="86" t="str">
        <f t="shared" si="1185"/>
        <v>Saturday</v>
      </c>
      <c r="H4881" s="92" t="str">
        <f>VLOOKUP(MONTH(G4881),VLOOKUP!$W$1:$X$24,2)</f>
        <v>January</v>
      </c>
      <c r="I4881" s="92" t="str">
        <f t="shared" si="1186"/>
        <v/>
      </c>
      <c r="J4881" s="106" t="s">
        <v>415</v>
      </c>
      <c r="L4881" s="86" t="str">
        <f t="shared" si="1183"/>
        <v>&lt;a href='ramsheadlive.php' title='list by venue'&gt;Rams Head Live! (Baltimore)&lt;/a&gt;</v>
      </c>
      <c r="M4881" s="86">
        <f t="shared" si="1187"/>
        <v>0</v>
      </c>
      <c r="N4881" s="86" t="str">
        <f>VLOOKUP(J4881,VLOOKUP!$A$2:$S$54,19,FALSE)&amp;J4881&amp;"&lt;/a&gt;"</f>
        <v>&lt;a href='ramsheadlive.php' title='list by venue'&gt;Rams Head Live! (Baltimore)&lt;/a&gt;</v>
      </c>
      <c r="O4881" s="106"/>
      <c r="P4881" s="106"/>
      <c r="Q4881" s="106"/>
      <c r="R4881" s="106"/>
      <c r="S4881" s="95">
        <f t="shared" si="1188"/>
        <v>0</v>
      </c>
      <c r="T4881" s="86" t="str">
        <f t="shared" si="1189"/>
        <v/>
      </c>
      <c r="U4881" s="86" t="str">
        <f t="shared" si="1184"/>
        <v/>
      </c>
      <c r="V4881" s="95" t="str">
        <f t="shared" si="1190"/>
        <v/>
      </c>
      <c r="AE4881" s="92" t="str">
        <f t="shared" si="1191"/>
        <v/>
      </c>
      <c r="AF4881" s="96" t="str">
        <f t="shared" si="1192"/>
        <v>&lt;a name='19000100'&gt;&lt;b&gt;: 0 - &lt;a href='ramsheadlive.php' title='list by venue'&gt;Rams Head Live! (Baltimore)&lt;/a&gt;&lt;/b&gt;&lt;/a&gt;&lt;br&gt;</v>
      </c>
      <c r="AG4881" s="97">
        <f t="shared" si="1193"/>
        <v>1900</v>
      </c>
      <c r="AH4881" s="97" t="str">
        <f t="shared" si="1194"/>
        <v>01</v>
      </c>
      <c r="AI4881" s="97" t="str">
        <f t="shared" si="1195"/>
        <v>00</v>
      </c>
      <c r="AJ4881" s="97" t="str">
        <f t="shared" si="1196"/>
        <v>19000100</v>
      </c>
    </row>
    <row r="4882" spans="6:36" ht="12" customHeight="1" x14ac:dyDescent="0.15">
      <c r="F4882" s="86" t="str">
        <f t="shared" si="1185"/>
        <v>Saturday</v>
      </c>
      <c r="H4882" s="92" t="str">
        <f>VLOOKUP(MONTH(G4882),VLOOKUP!$W$1:$X$24,2)</f>
        <v>January</v>
      </c>
      <c r="I4882" s="92" t="str">
        <f t="shared" si="1186"/>
        <v/>
      </c>
      <c r="J4882" s="106" t="s">
        <v>415</v>
      </c>
      <c r="L4882" s="86" t="str">
        <f t="shared" si="1183"/>
        <v>&lt;a href='ramsheadlive.php' title='list by venue'&gt;Rams Head Live! (Baltimore)&lt;/a&gt;</v>
      </c>
      <c r="M4882" s="86">
        <f t="shared" si="1187"/>
        <v>0</v>
      </c>
      <c r="N4882" s="86" t="str">
        <f>VLOOKUP(J4882,VLOOKUP!$A$2:$S$54,19,FALSE)&amp;J4882&amp;"&lt;/a&gt;"</f>
        <v>&lt;a href='ramsheadlive.php' title='list by venue'&gt;Rams Head Live! (Baltimore)&lt;/a&gt;</v>
      </c>
      <c r="O4882" s="106"/>
      <c r="P4882" s="106"/>
      <c r="Q4882" s="106"/>
      <c r="R4882" s="106"/>
      <c r="S4882" s="95">
        <f t="shared" si="1188"/>
        <v>0</v>
      </c>
      <c r="T4882" s="86" t="str">
        <f t="shared" si="1189"/>
        <v/>
      </c>
      <c r="U4882" s="86" t="str">
        <f t="shared" si="1184"/>
        <v/>
      </c>
      <c r="V4882" s="95" t="str">
        <f t="shared" si="1190"/>
        <v/>
      </c>
      <c r="AE4882" s="92" t="str">
        <f t="shared" si="1191"/>
        <v/>
      </c>
      <c r="AF4882" s="96" t="str">
        <f t="shared" si="1192"/>
        <v>&lt;a name='19000100'&gt;&lt;b&gt;: 0 - &lt;a href='ramsheadlive.php' title='list by venue'&gt;Rams Head Live! (Baltimore)&lt;/a&gt;&lt;/b&gt;&lt;/a&gt;&lt;br&gt;</v>
      </c>
      <c r="AG4882" s="97">
        <f t="shared" si="1193"/>
        <v>1900</v>
      </c>
      <c r="AH4882" s="97" t="str">
        <f t="shared" si="1194"/>
        <v>01</v>
      </c>
      <c r="AI4882" s="97" t="str">
        <f t="shared" si="1195"/>
        <v>00</v>
      </c>
      <c r="AJ4882" s="97" t="str">
        <f t="shared" si="1196"/>
        <v>19000100</v>
      </c>
    </row>
    <row r="4883" spans="6:36" ht="12" customHeight="1" x14ac:dyDescent="0.15">
      <c r="F4883" s="86" t="str">
        <f t="shared" si="1185"/>
        <v>Saturday</v>
      </c>
      <c r="H4883" s="92" t="str">
        <f>VLOOKUP(MONTH(G4883),VLOOKUP!$W$1:$X$24,2)</f>
        <v>January</v>
      </c>
      <c r="I4883" s="92" t="str">
        <f t="shared" si="1186"/>
        <v/>
      </c>
      <c r="J4883" s="106" t="s">
        <v>415</v>
      </c>
      <c r="L4883" s="86" t="str">
        <f t="shared" si="1183"/>
        <v>&lt;a href='ramsheadlive.php' title='list by venue'&gt;Rams Head Live! (Baltimore)&lt;/a&gt;</v>
      </c>
      <c r="M4883" s="86">
        <f t="shared" si="1187"/>
        <v>0</v>
      </c>
      <c r="N4883" s="86" t="str">
        <f>VLOOKUP(J4883,VLOOKUP!$A$2:$S$54,19,FALSE)&amp;J4883&amp;"&lt;/a&gt;"</f>
        <v>&lt;a href='ramsheadlive.php' title='list by venue'&gt;Rams Head Live! (Baltimore)&lt;/a&gt;</v>
      </c>
      <c r="O4883" s="106"/>
      <c r="P4883" s="106"/>
      <c r="Q4883" s="106"/>
      <c r="R4883" s="106"/>
      <c r="S4883" s="95">
        <f t="shared" si="1188"/>
        <v>0</v>
      </c>
      <c r="T4883" s="86" t="str">
        <f t="shared" si="1189"/>
        <v/>
      </c>
      <c r="U4883" s="86" t="str">
        <f t="shared" si="1184"/>
        <v/>
      </c>
      <c r="V4883" s="95" t="str">
        <f t="shared" si="1190"/>
        <v/>
      </c>
      <c r="AE4883" s="92" t="str">
        <f t="shared" si="1191"/>
        <v/>
      </c>
      <c r="AF4883" s="96" t="str">
        <f t="shared" si="1192"/>
        <v>&lt;a name='19000100'&gt;&lt;b&gt;: 0 - &lt;a href='ramsheadlive.php' title='list by venue'&gt;Rams Head Live! (Baltimore)&lt;/a&gt;&lt;/b&gt;&lt;/a&gt;&lt;br&gt;</v>
      </c>
      <c r="AG4883" s="97">
        <f t="shared" si="1193"/>
        <v>1900</v>
      </c>
      <c r="AH4883" s="97" t="str">
        <f t="shared" si="1194"/>
        <v>01</v>
      </c>
      <c r="AI4883" s="97" t="str">
        <f t="shared" si="1195"/>
        <v>00</v>
      </c>
      <c r="AJ4883" s="97" t="str">
        <f t="shared" si="1196"/>
        <v>19000100</v>
      </c>
    </row>
    <row r="4884" spans="6:36" ht="12" customHeight="1" x14ac:dyDescent="0.15">
      <c r="F4884" s="86" t="str">
        <f t="shared" si="1185"/>
        <v>Saturday</v>
      </c>
      <c r="H4884" s="92" t="str">
        <f>VLOOKUP(MONTH(G4884),VLOOKUP!$W$1:$X$24,2)</f>
        <v>January</v>
      </c>
      <c r="I4884" s="92" t="str">
        <f t="shared" si="1186"/>
        <v/>
      </c>
      <c r="J4884" s="106" t="s">
        <v>1914</v>
      </c>
      <c r="K4884" s="106"/>
      <c r="L4884" s="86" t="str">
        <f t="shared" si="1183"/>
        <v>&lt;a href='ramsheadtavern.php' title='list by venue'&gt;Rams Head On Stage (Annapolis)&lt;/a&gt;</v>
      </c>
      <c r="M4884" s="86">
        <f t="shared" si="1187"/>
        <v>0</v>
      </c>
      <c r="N4884" s="86" t="str">
        <f>VLOOKUP(J4884,VLOOKUP!$A$2:$S$54,19,FALSE)&amp;J4884&amp;"&lt;/a&gt;"</f>
        <v>&lt;a href='ramsheadtavern.php' title='list by venue'&gt;Rams Head On Stage (Annapolis)&lt;/a&gt;</v>
      </c>
      <c r="O4884" s="106"/>
      <c r="P4884" s="106"/>
      <c r="Q4884" s="106"/>
      <c r="R4884" s="106"/>
      <c r="S4884" s="95">
        <f t="shared" si="1188"/>
        <v>0</v>
      </c>
      <c r="T4884" s="86" t="str">
        <f t="shared" si="1189"/>
        <v/>
      </c>
      <c r="U4884" s="86" t="str">
        <f t="shared" si="1184"/>
        <v/>
      </c>
      <c r="V4884" s="95" t="str">
        <f t="shared" si="1190"/>
        <v/>
      </c>
      <c r="AE4884" s="92" t="str">
        <f t="shared" si="1191"/>
        <v/>
      </c>
      <c r="AF4884" s="96" t="str">
        <f t="shared" si="1192"/>
        <v>&lt;a name='19000100'&gt;&lt;b&gt;: 0 - &lt;a href='ramsheadtavern.php' title='list by venue'&gt;Rams Head On Stage (Annapolis)&lt;/a&gt;&lt;/b&gt;&lt;/a&gt;&lt;br&gt;</v>
      </c>
      <c r="AG4884" s="97">
        <f t="shared" si="1193"/>
        <v>1900</v>
      </c>
      <c r="AH4884" s="97" t="str">
        <f t="shared" si="1194"/>
        <v>01</v>
      </c>
      <c r="AI4884" s="97" t="str">
        <f t="shared" si="1195"/>
        <v>00</v>
      </c>
      <c r="AJ4884" s="97" t="str">
        <f t="shared" si="1196"/>
        <v>19000100</v>
      </c>
    </row>
    <row r="4885" spans="6:36" ht="12" customHeight="1" x14ac:dyDescent="0.15">
      <c r="F4885" s="86" t="str">
        <f t="shared" si="1185"/>
        <v>Saturday</v>
      </c>
      <c r="H4885" s="92" t="str">
        <f>VLOOKUP(MONTH(G4885),VLOOKUP!$W$1:$X$24,2)</f>
        <v>January</v>
      </c>
      <c r="I4885" s="92" t="str">
        <f t="shared" si="1186"/>
        <v/>
      </c>
      <c r="J4885" s="106" t="s">
        <v>1914</v>
      </c>
      <c r="K4885" s="106"/>
      <c r="L4885" s="86" t="str">
        <f t="shared" si="1183"/>
        <v>&lt;a href='ramsheadtavern.php' title='list by venue'&gt;Rams Head On Stage (Annapolis)&lt;/a&gt;</v>
      </c>
      <c r="M4885" s="86">
        <f t="shared" si="1187"/>
        <v>0</v>
      </c>
      <c r="N4885" s="86" t="str">
        <f>VLOOKUP(J4885,VLOOKUP!$A$2:$S$54,19,FALSE)&amp;J4885&amp;"&lt;/a&gt;"</f>
        <v>&lt;a href='ramsheadtavern.php' title='list by venue'&gt;Rams Head On Stage (Annapolis)&lt;/a&gt;</v>
      </c>
      <c r="O4885" s="106"/>
      <c r="P4885" s="106"/>
      <c r="Q4885" s="106"/>
      <c r="R4885" s="106"/>
      <c r="S4885" s="95">
        <f t="shared" si="1188"/>
        <v>0</v>
      </c>
      <c r="T4885" s="86" t="str">
        <f t="shared" si="1189"/>
        <v/>
      </c>
      <c r="U4885" s="86" t="str">
        <f t="shared" si="1184"/>
        <v/>
      </c>
      <c r="V4885" s="95" t="str">
        <f t="shared" si="1190"/>
        <v/>
      </c>
      <c r="AE4885" s="92" t="str">
        <f t="shared" si="1191"/>
        <v/>
      </c>
      <c r="AF4885" s="96" t="str">
        <f t="shared" si="1192"/>
        <v>&lt;a name='19000100'&gt;&lt;b&gt;: 0 - &lt;a href='ramsheadtavern.php' title='list by venue'&gt;Rams Head On Stage (Annapolis)&lt;/a&gt;&lt;/b&gt;&lt;/a&gt;&lt;br&gt;</v>
      </c>
      <c r="AG4885" s="97">
        <f t="shared" si="1193"/>
        <v>1900</v>
      </c>
      <c r="AH4885" s="97" t="str">
        <f t="shared" si="1194"/>
        <v>01</v>
      </c>
      <c r="AI4885" s="97" t="str">
        <f t="shared" si="1195"/>
        <v>00</v>
      </c>
      <c r="AJ4885" s="97" t="str">
        <f t="shared" si="1196"/>
        <v>19000100</v>
      </c>
    </row>
    <row r="4886" spans="6:36" ht="12" customHeight="1" x14ac:dyDescent="0.15">
      <c r="F4886" s="86" t="str">
        <f t="shared" si="1185"/>
        <v>Saturday</v>
      </c>
      <c r="H4886" s="92" t="str">
        <f>VLOOKUP(MONTH(G4886),VLOOKUP!$W$1:$X$24,2)</f>
        <v>January</v>
      </c>
      <c r="I4886" s="92" t="str">
        <f t="shared" si="1186"/>
        <v/>
      </c>
      <c r="J4886" s="106" t="s">
        <v>1914</v>
      </c>
      <c r="K4886" s="106"/>
      <c r="L4886" s="86" t="str">
        <f t="shared" si="1183"/>
        <v>&lt;a href='ramsheadtavern.php' title='list by venue'&gt;Rams Head On Stage (Annapolis)&lt;/a&gt;</v>
      </c>
      <c r="M4886" s="86">
        <f t="shared" si="1187"/>
        <v>0</v>
      </c>
      <c r="N4886" s="86" t="str">
        <f>VLOOKUP(J4886,VLOOKUP!$A$2:$S$54,19,FALSE)&amp;J4886&amp;"&lt;/a&gt;"</f>
        <v>&lt;a href='ramsheadtavern.php' title='list by venue'&gt;Rams Head On Stage (Annapolis)&lt;/a&gt;</v>
      </c>
      <c r="O4886" s="106"/>
      <c r="P4886" s="106"/>
      <c r="Q4886" s="106"/>
      <c r="R4886" s="106"/>
      <c r="S4886" s="95">
        <f t="shared" si="1188"/>
        <v>0</v>
      </c>
      <c r="T4886" s="86" t="str">
        <f t="shared" si="1189"/>
        <v/>
      </c>
      <c r="U4886" s="86" t="str">
        <f t="shared" si="1184"/>
        <v/>
      </c>
      <c r="V4886" s="95" t="str">
        <f t="shared" si="1190"/>
        <v/>
      </c>
      <c r="AE4886" s="92" t="str">
        <f t="shared" si="1191"/>
        <v/>
      </c>
      <c r="AF4886" s="96" t="str">
        <f t="shared" si="1192"/>
        <v>&lt;a name='19000100'&gt;&lt;b&gt;: 0 - &lt;a href='ramsheadtavern.php' title='list by venue'&gt;Rams Head On Stage (Annapolis)&lt;/a&gt;&lt;/b&gt;&lt;/a&gt;&lt;br&gt;</v>
      </c>
      <c r="AG4886" s="97">
        <f t="shared" si="1193"/>
        <v>1900</v>
      </c>
      <c r="AH4886" s="97" t="str">
        <f t="shared" si="1194"/>
        <v>01</v>
      </c>
      <c r="AI4886" s="97" t="str">
        <f t="shared" si="1195"/>
        <v>00</v>
      </c>
      <c r="AJ4886" s="97" t="str">
        <f t="shared" si="1196"/>
        <v>19000100</v>
      </c>
    </row>
    <row r="4887" spans="6:36" ht="12" customHeight="1" x14ac:dyDescent="0.15">
      <c r="F4887" s="86" t="str">
        <f t="shared" si="1185"/>
        <v>Saturday</v>
      </c>
      <c r="H4887" s="92" t="str">
        <f>VLOOKUP(MONTH(G4887),VLOOKUP!$W$1:$X$24,2)</f>
        <v>January</v>
      </c>
      <c r="I4887" s="92" t="str">
        <f t="shared" si="1186"/>
        <v/>
      </c>
      <c r="J4887" s="106" t="s">
        <v>1914</v>
      </c>
      <c r="K4887" s="106"/>
      <c r="L4887" s="86" t="str">
        <f t="shared" si="1183"/>
        <v>&lt;a href='ramsheadtavern.php' title='list by venue'&gt;Rams Head On Stage (Annapolis)&lt;/a&gt;</v>
      </c>
      <c r="M4887" s="86">
        <f t="shared" si="1187"/>
        <v>0</v>
      </c>
      <c r="N4887" s="86" t="str">
        <f>VLOOKUP(J4887,VLOOKUP!$A$2:$S$54,19,FALSE)&amp;J4887&amp;"&lt;/a&gt;"</f>
        <v>&lt;a href='ramsheadtavern.php' title='list by venue'&gt;Rams Head On Stage (Annapolis)&lt;/a&gt;</v>
      </c>
      <c r="O4887" s="106"/>
      <c r="P4887" s="106"/>
      <c r="Q4887" s="106"/>
      <c r="R4887" s="106"/>
      <c r="S4887" s="95">
        <f t="shared" si="1188"/>
        <v>0</v>
      </c>
      <c r="T4887" s="86" t="str">
        <f t="shared" si="1189"/>
        <v/>
      </c>
      <c r="U4887" s="86" t="str">
        <f t="shared" si="1184"/>
        <v/>
      </c>
      <c r="V4887" s="95" t="str">
        <f t="shared" si="1190"/>
        <v/>
      </c>
      <c r="AE4887" s="92" t="str">
        <f t="shared" si="1191"/>
        <v/>
      </c>
      <c r="AF4887" s="96" t="str">
        <f t="shared" si="1192"/>
        <v>&lt;a name='19000100'&gt;&lt;b&gt;: 0 - &lt;a href='ramsheadtavern.php' title='list by venue'&gt;Rams Head On Stage (Annapolis)&lt;/a&gt;&lt;/b&gt;&lt;/a&gt;&lt;br&gt;</v>
      </c>
      <c r="AG4887" s="97">
        <f t="shared" si="1193"/>
        <v>1900</v>
      </c>
      <c r="AH4887" s="97" t="str">
        <f t="shared" si="1194"/>
        <v>01</v>
      </c>
      <c r="AI4887" s="97" t="str">
        <f t="shared" si="1195"/>
        <v>00</v>
      </c>
      <c r="AJ4887" s="97" t="str">
        <f t="shared" si="1196"/>
        <v>19000100</v>
      </c>
    </row>
    <row r="4888" spans="6:36" ht="12" customHeight="1" x14ac:dyDescent="0.15">
      <c r="F4888" s="86" t="str">
        <f t="shared" si="1185"/>
        <v>Saturday</v>
      </c>
      <c r="H4888" s="92" t="str">
        <f>VLOOKUP(MONTH(G4888),VLOOKUP!$W$1:$X$24,2)</f>
        <v>January</v>
      </c>
      <c r="I4888" s="92" t="str">
        <f t="shared" si="1186"/>
        <v/>
      </c>
      <c r="J4888" s="106" t="s">
        <v>1914</v>
      </c>
      <c r="K4888" s="106"/>
      <c r="L4888" s="86" t="str">
        <f t="shared" si="1183"/>
        <v>&lt;a href='ramsheadtavern.php' title='list by venue'&gt;Rams Head On Stage (Annapolis)&lt;/a&gt;</v>
      </c>
      <c r="M4888" s="86">
        <f t="shared" si="1187"/>
        <v>0</v>
      </c>
      <c r="N4888" s="86" t="str">
        <f>VLOOKUP(J4888,VLOOKUP!$A$2:$S$54,19,FALSE)&amp;J4888&amp;"&lt;/a&gt;"</f>
        <v>&lt;a href='ramsheadtavern.php' title='list by venue'&gt;Rams Head On Stage (Annapolis)&lt;/a&gt;</v>
      </c>
      <c r="O4888" s="106"/>
      <c r="P4888" s="106"/>
      <c r="Q4888" s="106"/>
      <c r="R4888" s="106"/>
      <c r="S4888" s="95">
        <f t="shared" si="1188"/>
        <v>0</v>
      </c>
      <c r="T4888" s="86" t="str">
        <f t="shared" si="1189"/>
        <v/>
      </c>
      <c r="U4888" s="86" t="str">
        <f t="shared" si="1184"/>
        <v/>
      </c>
      <c r="V4888" s="95" t="str">
        <f t="shared" si="1190"/>
        <v/>
      </c>
      <c r="AE4888" s="92" t="str">
        <f t="shared" si="1191"/>
        <v/>
      </c>
      <c r="AF4888" s="96" t="str">
        <f t="shared" si="1192"/>
        <v>&lt;a name='19000100'&gt;&lt;b&gt;: 0 - &lt;a href='ramsheadtavern.php' title='list by venue'&gt;Rams Head On Stage (Annapolis)&lt;/a&gt;&lt;/b&gt;&lt;/a&gt;&lt;br&gt;</v>
      </c>
      <c r="AG4888" s="97">
        <f t="shared" si="1193"/>
        <v>1900</v>
      </c>
      <c r="AH4888" s="97" t="str">
        <f t="shared" si="1194"/>
        <v>01</v>
      </c>
      <c r="AI4888" s="97" t="str">
        <f t="shared" si="1195"/>
        <v>00</v>
      </c>
      <c r="AJ4888" s="97" t="str">
        <f t="shared" si="1196"/>
        <v>19000100</v>
      </c>
    </row>
    <row r="4889" spans="6:36" ht="12" customHeight="1" x14ac:dyDescent="0.15">
      <c r="F4889" s="86" t="str">
        <f t="shared" si="1185"/>
        <v>Saturday</v>
      </c>
      <c r="H4889" s="92" t="str">
        <f>VLOOKUP(MONTH(G4889),VLOOKUP!$W$1:$X$24,2)</f>
        <v>January</v>
      </c>
      <c r="I4889" s="92" t="str">
        <f t="shared" si="1186"/>
        <v/>
      </c>
      <c r="J4889" s="106" t="s">
        <v>1914</v>
      </c>
      <c r="K4889" s="106"/>
      <c r="L4889" s="86" t="str">
        <f t="shared" si="1183"/>
        <v>&lt;a href='ramsheadtavern.php' title='list by venue'&gt;Rams Head On Stage (Annapolis)&lt;/a&gt;</v>
      </c>
      <c r="M4889" s="86">
        <f t="shared" si="1187"/>
        <v>0</v>
      </c>
      <c r="N4889" s="86" t="str">
        <f>VLOOKUP(J4889,VLOOKUP!$A$2:$S$54,19,FALSE)&amp;J4889&amp;"&lt;/a&gt;"</f>
        <v>&lt;a href='ramsheadtavern.php' title='list by venue'&gt;Rams Head On Stage (Annapolis)&lt;/a&gt;</v>
      </c>
      <c r="O4889" s="106"/>
      <c r="P4889" s="106"/>
      <c r="Q4889" s="106"/>
      <c r="R4889" s="106"/>
      <c r="S4889" s="95">
        <f t="shared" si="1188"/>
        <v>0</v>
      </c>
      <c r="T4889" s="86" t="str">
        <f t="shared" si="1189"/>
        <v/>
      </c>
      <c r="U4889" s="86" t="str">
        <f t="shared" si="1184"/>
        <v/>
      </c>
      <c r="V4889" s="95" t="str">
        <f t="shared" si="1190"/>
        <v/>
      </c>
      <c r="AE4889" s="92" t="str">
        <f t="shared" si="1191"/>
        <v/>
      </c>
      <c r="AF4889" s="96" t="str">
        <f t="shared" si="1192"/>
        <v>&lt;a name='19000100'&gt;&lt;b&gt;: 0 - &lt;a href='ramsheadtavern.php' title='list by venue'&gt;Rams Head On Stage (Annapolis)&lt;/a&gt;&lt;/b&gt;&lt;/a&gt;&lt;br&gt;</v>
      </c>
      <c r="AG4889" s="97">
        <f t="shared" si="1193"/>
        <v>1900</v>
      </c>
      <c r="AH4889" s="97" t="str">
        <f t="shared" si="1194"/>
        <v>01</v>
      </c>
      <c r="AI4889" s="97" t="str">
        <f t="shared" si="1195"/>
        <v>00</v>
      </c>
      <c r="AJ4889" s="97" t="str">
        <f t="shared" si="1196"/>
        <v>19000100</v>
      </c>
    </row>
    <row r="4890" spans="6:36" ht="12" customHeight="1" x14ac:dyDescent="0.15">
      <c r="F4890" s="86" t="str">
        <f t="shared" si="1185"/>
        <v>Saturday</v>
      </c>
      <c r="H4890" s="92" t="str">
        <f>VLOOKUP(MONTH(G4890),VLOOKUP!$W$1:$X$24,2)</f>
        <v>January</v>
      </c>
      <c r="I4890" s="92" t="str">
        <f t="shared" si="1186"/>
        <v/>
      </c>
      <c r="J4890" s="106" t="s">
        <v>1914</v>
      </c>
      <c r="K4890" s="106"/>
      <c r="L4890" s="86" t="str">
        <f t="shared" si="1183"/>
        <v>&lt;a href='ramsheadtavern.php' title='list by venue'&gt;Rams Head On Stage (Annapolis)&lt;/a&gt;</v>
      </c>
      <c r="M4890" s="86">
        <f t="shared" si="1187"/>
        <v>0</v>
      </c>
      <c r="N4890" s="86" t="str">
        <f>VLOOKUP(J4890,VLOOKUP!$A$2:$S$54,19,FALSE)&amp;J4890&amp;"&lt;/a&gt;"</f>
        <v>&lt;a href='ramsheadtavern.php' title='list by venue'&gt;Rams Head On Stage (Annapolis)&lt;/a&gt;</v>
      </c>
      <c r="O4890" s="106"/>
      <c r="P4890" s="106"/>
      <c r="Q4890" s="106"/>
      <c r="R4890" s="106"/>
      <c r="S4890" s="95">
        <f t="shared" si="1188"/>
        <v>0</v>
      </c>
      <c r="T4890" s="86" t="str">
        <f t="shared" si="1189"/>
        <v/>
      </c>
      <c r="U4890" s="86" t="str">
        <f t="shared" si="1184"/>
        <v/>
      </c>
      <c r="V4890" s="95" t="str">
        <f t="shared" si="1190"/>
        <v/>
      </c>
      <c r="AE4890" s="92" t="str">
        <f t="shared" si="1191"/>
        <v/>
      </c>
      <c r="AF4890" s="96" t="str">
        <f t="shared" si="1192"/>
        <v>&lt;a name='19000100'&gt;&lt;b&gt;: 0 - &lt;a href='ramsheadtavern.php' title='list by venue'&gt;Rams Head On Stage (Annapolis)&lt;/a&gt;&lt;/b&gt;&lt;/a&gt;&lt;br&gt;</v>
      </c>
      <c r="AG4890" s="97">
        <f t="shared" si="1193"/>
        <v>1900</v>
      </c>
      <c r="AH4890" s="97" t="str">
        <f t="shared" si="1194"/>
        <v>01</v>
      </c>
      <c r="AI4890" s="97" t="str">
        <f t="shared" si="1195"/>
        <v>00</v>
      </c>
      <c r="AJ4890" s="97" t="str">
        <f t="shared" si="1196"/>
        <v>19000100</v>
      </c>
    </row>
    <row r="4891" spans="6:36" ht="12" customHeight="1" x14ac:dyDescent="0.15">
      <c r="F4891" s="86" t="str">
        <f t="shared" si="1185"/>
        <v>Saturday</v>
      </c>
      <c r="H4891" s="92" t="str">
        <f>VLOOKUP(MONTH(G4891),VLOOKUP!$W$1:$X$24,2)</f>
        <v>January</v>
      </c>
      <c r="I4891" s="92" t="str">
        <f t="shared" si="1186"/>
        <v/>
      </c>
      <c r="J4891" s="106" t="s">
        <v>1914</v>
      </c>
      <c r="K4891" s="106"/>
      <c r="L4891" s="86" t="str">
        <f t="shared" si="1183"/>
        <v>&lt;a href='ramsheadtavern.php' title='list by venue'&gt;Rams Head On Stage (Annapolis)&lt;/a&gt;</v>
      </c>
      <c r="M4891" s="86">
        <f t="shared" si="1187"/>
        <v>0</v>
      </c>
      <c r="N4891" s="86" t="str">
        <f>VLOOKUP(J4891,VLOOKUP!$A$2:$S$54,19,FALSE)&amp;J4891&amp;"&lt;/a&gt;"</f>
        <v>&lt;a href='ramsheadtavern.php' title='list by venue'&gt;Rams Head On Stage (Annapolis)&lt;/a&gt;</v>
      </c>
      <c r="O4891" s="106"/>
      <c r="P4891" s="106"/>
      <c r="Q4891" s="106"/>
      <c r="R4891" s="106"/>
      <c r="S4891" s="95">
        <f t="shared" si="1188"/>
        <v>0</v>
      </c>
      <c r="T4891" s="86" t="str">
        <f t="shared" si="1189"/>
        <v/>
      </c>
      <c r="U4891" s="86" t="str">
        <f t="shared" si="1184"/>
        <v/>
      </c>
      <c r="V4891" s="95" t="str">
        <f t="shared" si="1190"/>
        <v/>
      </c>
      <c r="AE4891" s="92" t="str">
        <f t="shared" si="1191"/>
        <v/>
      </c>
      <c r="AF4891" s="96" t="str">
        <f t="shared" si="1192"/>
        <v>&lt;a name='19000100'&gt;&lt;b&gt;: 0 - &lt;a href='ramsheadtavern.php' title='list by venue'&gt;Rams Head On Stage (Annapolis)&lt;/a&gt;&lt;/b&gt;&lt;/a&gt;&lt;br&gt;</v>
      </c>
      <c r="AG4891" s="97">
        <f t="shared" si="1193"/>
        <v>1900</v>
      </c>
      <c r="AH4891" s="97" t="str">
        <f t="shared" si="1194"/>
        <v>01</v>
      </c>
      <c r="AI4891" s="97" t="str">
        <f t="shared" si="1195"/>
        <v>00</v>
      </c>
      <c r="AJ4891" s="97" t="str">
        <f t="shared" si="1196"/>
        <v>19000100</v>
      </c>
    </row>
    <row r="4892" spans="6:36" ht="12" customHeight="1" x14ac:dyDescent="0.15">
      <c r="F4892" s="86" t="str">
        <f t="shared" si="1185"/>
        <v>Saturday</v>
      </c>
      <c r="H4892" s="92" t="str">
        <f>VLOOKUP(MONTH(G4892),VLOOKUP!$W$1:$X$24,2)</f>
        <v>January</v>
      </c>
      <c r="I4892" s="92" t="str">
        <f t="shared" si="1186"/>
        <v/>
      </c>
      <c r="J4892" s="106" t="s">
        <v>1914</v>
      </c>
      <c r="K4892" s="106"/>
      <c r="L4892" s="86" t="str">
        <f t="shared" si="1183"/>
        <v>&lt;a href='ramsheadtavern.php' title='list by venue'&gt;Rams Head On Stage (Annapolis)&lt;/a&gt;</v>
      </c>
      <c r="M4892" s="86">
        <f t="shared" si="1187"/>
        <v>0</v>
      </c>
      <c r="N4892" s="86" t="str">
        <f>VLOOKUP(J4892,VLOOKUP!$A$2:$S$54,19,FALSE)&amp;J4892&amp;"&lt;/a&gt;"</f>
        <v>&lt;a href='ramsheadtavern.php' title='list by venue'&gt;Rams Head On Stage (Annapolis)&lt;/a&gt;</v>
      </c>
      <c r="O4892" s="106"/>
      <c r="P4892" s="106"/>
      <c r="Q4892" s="106"/>
      <c r="R4892" s="106"/>
      <c r="S4892" s="95">
        <f t="shared" si="1188"/>
        <v>0</v>
      </c>
      <c r="T4892" s="86" t="str">
        <f t="shared" si="1189"/>
        <v/>
      </c>
      <c r="U4892" s="86" t="str">
        <f t="shared" si="1184"/>
        <v/>
      </c>
      <c r="V4892" s="95" t="str">
        <f t="shared" si="1190"/>
        <v/>
      </c>
      <c r="AE4892" s="92" t="str">
        <f t="shared" si="1191"/>
        <v/>
      </c>
      <c r="AF4892" s="96" t="str">
        <f t="shared" si="1192"/>
        <v>&lt;a name='19000100'&gt;&lt;b&gt;: 0 - &lt;a href='ramsheadtavern.php' title='list by venue'&gt;Rams Head On Stage (Annapolis)&lt;/a&gt;&lt;/b&gt;&lt;/a&gt;&lt;br&gt;</v>
      </c>
      <c r="AG4892" s="97">
        <f t="shared" si="1193"/>
        <v>1900</v>
      </c>
      <c r="AH4892" s="97" t="str">
        <f t="shared" si="1194"/>
        <v>01</v>
      </c>
      <c r="AI4892" s="97" t="str">
        <f t="shared" si="1195"/>
        <v>00</v>
      </c>
      <c r="AJ4892" s="97" t="str">
        <f t="shared" si="1196"/>
        <v>19000100</v>
      </c>
    </row>
    <row r="4893" spans="6:36" ht="12" customHeight="1" x14ac:dyDescent="0.15">
      <c r="F4893" s="86" t="str">
        <f t="shared" si="1185"/>
        <v>Saturday</v>
      </c>
      <c r="H4893" s="92" t="str">
        <f>VLOOKUP(MONTH(G4893),VLOOKUP!$W$1:$X$24,2)</f>
        <v>January</v>
      </c>
      <c r="I4893" s="92" t="str">
        <f t="shared" si="1186"/>
        <v/>
      </c>
      <c r="J4893" s="106" t="s">
        <v>1914</v>
      </c>
      <c r="K4893" s="106"/>
      <c r="L4893" s="86" t="str">
        <f t="shared" ref="L4893:L4918" si="1197">IF(ISBLANK(K4893),N4893,N4893&amp;" ("&amp;K4893&amp;")")</f>
        <v>&lt;a href='ramsheadtavern.php' title='list by venue'&gt;Rams Head On Stage (Annapolis)&lt;/a&gt;</v>
      </c>
      <c r="M4893" s="86">
        <f t="shared" si="1187"/>
        <v>0</v>
      </c>
      <c r="N4893" s="86" t="str">
        <f>VLOOKUP(J4893,VLOOKUP!$A$2:$S$54,19,FALSE)&amp;J4893&amp;"&lt;/a&gt;"</f>
        <v>&lt;a href='ramsheadtavern.php' title='list by venue'&gt;Rams Head On Stage (Annapolis)&lt;/a&gt;</v>
      </c>
      <c r="O4893" s="106"/>
      <c r="P4893" s="106"/>
      <c r="Q4893" s="106"/>
      <c r="R4893" s="106"/>
      <c r="S4893" s="95">
        <f t="shared" si="1188"/>
        <v>0</v>
      </c>
      <c r="T4893" s="86" t="str">
        <f t="shared" si="1189"/>
        <v/>
      </c>
      <c r="U4893" s="86" t="str">
        <f t="shared" si="1184"/>
        <v/>
      </c>
      <c r="V4893" s="95" t="str">
        <f t="shared" si="1190"/>
        <v/>
      </c>
      <c r="AE4893" s="92" t="str">
        <f t="shared" si="1191"/>
        <v/>
      </c>
      <c r="AF4893" s="96" t="str">
        <f t="shared" si="1192"/>
        <v>&lt;a name='19000100'&gt;&lt;b&gt;: 0 - &lt;a href='ramsheadtavern.php' title='list by venue'&gt;Rams Head On Stage (Annapolis)&lt;/a&gt;&lt;/b&gt;&lt;/a&gt;&lt;br&gt;</v>
      </c>
      <c r="AG4893" s="97">
        <f t="shared" si="1193"/>
        <v>1900</v>
      </c>
      <c r="AH4893" s="97" t="str">
        <f t="shared" si="1194"/>
        <v>01</v>
      </c>
      <c r="AI4893" s="97" t="str">
        <f t="shared" si="1195"/>
        <v>00</v>
      </c>
      <c r="AJ4893" s="97" t="str">
        <f t="shared" si="1196"/>
        <v>19000100</v>
      </c>
    </row>
    <row r="4894" spans="6:36" ht="12" customHeight="1" x14ac:dyDescent="0.15">
      <c r="F4894" s="86" t="str">
        <f t="shared" si="1185"/>
        <v>Saturday</v>
      </c>
      <c r="H4894" s="92" t="str">
        <f>VLOOKUP(MONTH(G4894),VLOOKUP!$W$1:$X$24,2)</f>
        <v>January</v>
      </c>
      <c r="I4894" s="92" t="str">
        <f t="shared" si="1186"/>
        <v/>
      </c>
      <c r="J4894" s="106" t="s">
        <v>1914</v>
      </c>
      <c r="K4894" s="106"/>
      <c r="L4894" s="86" t="str">
        <f t="shared" si="1197"/>
        <v>&lt;a href='ramsheadtavern.php' title='list by venue'&gt;Rams Head On Stage (Annapolis)&lt;/a&gt;</v>
      </c>
      <c r="M4894" s="86">
        <f t="shared" si="1187"/>
        <v>0</v>
      </c>
      <c r="N4894" s="86" t="str">
        <f>VLOOKUP(J4894,VLOOKUP!$A$2:$S$54,19,FALSE)&amp;J4894&amp;"&lt;/a&gt;"</f>
        <v>&lt;a href='ramsheadtavern.php' title='list by venue'&gt;Rams Head On Stage (Annapolis)&lt;/a&gt;</v>
      </c>
      <c r="O4894" s="106"/>
      <c r="P4894" s="106"/>
      <c r="Q4894" s="106"/>
      <c r="R4894" s="106"/>
      <c r="S4894" s="95">
        <f t="shared" si="1188"/>
        <v>0</v>
      </c>
      <c r="T4894" s="86" t="str">
        <f t="shared" si="1189"/>
        <v/>
      </c>
      <c r="U4894" s="86" t="str">
        <f t="shared" si="1184"/>
        <v/>
      </c>
      <c r="V4894" s="95" t="str">
        <f t="shared" si="1190"/>
        <v/>
      </c>
      <c r="AE4894" s="92" t="str">
        <f t="shared" si="1191"/>
        <v/>
      </c>
      <c r="AF4894" s="96" t="str">
        <f t="shared" si="1192"/>
        <v>&lt;a name='19000100'&gt;&lt;b&gt;: 0 - &lt;a href='ramsheadtavern.php' title='list by venue'&gt;Rams Head On Stage (Annapolis)&lt;/a&gt;&lt;/b&gt;&lt;/a&gt;&lt;br&gt;</v>
      </c>
      <c r="AG4894" s="97">
        <f t="shared" si="1193"/>
        <v>1900</v>
      </c>
      <c r="AH4894" s="97" t="str">
        <f t="shared" si="1194"/>
        <v>01</v>
      </c>
      <c r="AI4894" s="97" t="str">
        <f t="shared" si="1195"/>
        <v>00</v>
      </c>
      <c r="AJ4894" s="97" t="str">
        <f t="shared" si="1196"/>
        <v>19000100</v>
      </c>
    </row>
    <row r="4895" spans="6:36" ht="12" customHeight="1" x14ac:dyDescent="0.15">
      <c r="F4895" s="86" t="str">
        <f t="shared" si="1185"/>
        <v>Saturday</v>
      </c>
      <c r="H4895" s="92" t="str">
        <f>VLOOKUP(MONTH(G4895),VLOOKUP!$W$1:$X$24,2)</f>
        <v>January</v>
      </c>
      <c r="I4895" s="92" t="str">
        <f t="shared" si="1186"/>
        <v/>
      </c>
      <c r="J4895" s="106" t="s">
        <v>1914</v>
      </c>
      <c r="K4895" s="106"/>
      <c r="L4895" s="86" t="str">
        <f t="shared" si="1197"/>
        <v>&lt;a href='ramsheadtavern.php' title='list by venue'&gt;Rams Head On Stage (Annapolis)&lt;/a&gt;</v>
      </c>
      <c r="M4895" s="86">
        <f t="shared" si="1187"/>
        <v>0</v>
      </c>
      <c r="N4895" s="86" t="str">
        <f>VLOOKUP(J4895,VLOOKUP!$A$2:$S$54,19,FALSE)&amp;J4895&amp;"&lt;/a&gt;"</f>
        <v>&lt;a href='ramsheadtavern.php' title='list by venue'&gt;Rams Head On Stage (Annapolis)&lt;/a&gt;</v>
      </c>
      <c r="O4895" s="106"/>
      <c r="P4895" s="106"/>
      <c r="Q4895" s="106"/>
      <c r="R4895" s="106"/>
      <c r="S4895" s="95">
        <f t="shared" si="1188"/>
        <v>0</v>
      </c>
      <c r="T4895" s="86" t="str">
        <f t="shared" si="1189"/>
        <v/>
      </c>
      <c r="U4895" s="86" t="str">
        <f t="shared" si="1184"/>
        <v/>
      </c>
      <c r="V4895" s="95" t="str">
        <f t="shared" si="1190"/>
        <v/>
      </c>
      <c r="AE4895" s="92" t="str">
        <f t="shared" si="1191"/>
        <v/>
      </c>
      <c r="AF4895" s="96" t="str">
        <f t="shared" si="1192"/>
        <v>&lt;a name='19000100'&gt;&lt;b&gt;: 0 - &lt;a href='ramsheadtavern.php' title='list by venue'&gt;Rams Head On Stage (Annapolis)&lt;/a&gt;&lt;/b&gt;&lt;/a&gt;&lt;br&gt;</v>
      </c>
      <c r="AG4895" s="97">
        <f t="shared" si="1193"/>
        <v>1900</v>
      </c>
      <c r="AH4895" s="97" t="str">
        <f t="shared" si="1194"/>
        <v>01</v>
      </c>
      <c r="AI4895" s="97" t="str">
        <f t="shared" si="1195"/>
        <v>00</v>
      </c>
      <c r="AJ4895" s="97" t="str">
        <f t="shared" si="1196"/>
        <v>19000100</v>
      </c>
    </row>
    <row r="4896" spans="6:36" ht="12" customHeight="1" x14ac:dyDescent="0.15">
      <c r="F4896" s="86" t="str">
        <f t="shared" si="1185"/>
        <v>Saturday</v>
      </c>
      <c r="H4896" s="92" t="str">
        <f>VLOOKUP(MONTH(G4896),VLOOKUP!$W$1:$X$24,2)</f>
        <v>January</v>
      </c>
      <c r="I4896" s="92" t="str">
        <f t="shared" si="1186"/>
        <v/>
      </c>
      <c r="J4896" s="106" t="s">
        <v>1914</v>
      </c>
      <c r="K4896" s="106"/>
      <c r="L4896" s="86" t="str">
        <f t="shared" si="1197"/>
        <v>&lt;a href='ramsheadtavern.php' title='list by venue'&gt;Rams Head On Stage (Annapolis)&lt;/a&gt;</v>
      </c>
      <c r="M4896" s="86">
        <f t="shared" si="1187"/>
        <v>0</v>
      </c>
      <c r="N4896" s="86" t="str">
        <f>VLOOKUP(J4896,VLOOKUP!$A$2:$S$54,19,FALSE)&amp;J4896&amp;"&lt;/a&gt;"</f>
        <v>&lt;a href='ramsheadtavern.php' title='list by venue'&gt;Rams Head On Stage (Annapolis)&lt;/a&gt;</v>
      </c>
      <c r="O4896" s="106"/>
      <c r="P4896" s="106"/>
      <c r="Q4896" s="106"/>
      <c r="R4896" s="106"/>
      <c r="S4896" s="95">
        <f t="shared" si="1188"/>
        <v>0</v>
      </c>
      <c r="T4896" s="86" t="str">
        <f t="shared" si="1189"/>
        <v/>
      </c>
      <c r="U4896" s="86" t="str">
        <f t="shared" si="1184"/>
        <v/>
      </c>
      <c r="V4896" s="95" t="str">
        <f t="shared" si="1190"/>
        <v/>
      </c>
      <c r="AE4896" s="92" t="str">
        <f t="shared" si="1191"/>
        <v/>
      </c>
      <c r="AF4896" s="96" t="str">
        <f t="shared" si="1192"/>
        <v>&lt;a name='19000100'&gt;&lt;b&gt;: 0 - &lt;a href='ramsheadtavern.php' title='list by venue'&gt;Rams Head On Stage (Annapolis)&lt;/a&gt;&lt;/b&gt;&lt;/a&gt;&lt;br&gt;</v>
      </c>
      <c r="AG4896" s="97">
        <f t="shared" si="1193"/>
        <v>1900</v>
      </c>
      <c r="AH4896" s="97" t="str">
        <f t="shared" si="1194"/>
        <v>01</v>
      </c>
      <c r="AI4896" s="97" t="str">
        <f t="shared" si="1195"/>
        <v>00</v>
      </c>
      <c r="AJ4896" s="97" t="str">
        <f t="shared" si="1196"/>
        <v>19000100</v>
      </c>
    </row>
    <row r="4897" spans="6:36" ht="12" customHeight="1" x14ac:dyDescent="0.15">
      <c r="F4897" s="86" t="str">
        <f t="shared" si="1185"/>
        <v>Saturday</v>
      </c>
      <c r="H4897" s="92" t="str">
        <f>VLOOKUP(MONTH(G4897),VLOOKUP!$W$1:$X$24,2)</f>
        <v>January</v>
      </c>
      <c r="I4897" s="92" t="str">
        <f t="shared" si="1186"/>
        <v/>
      </c>
      <c r="J4897" s="106" t="s">
        <v>1914</v>
      </c>
      <c r="K4897" s="106"/>
      <c r="L4897" s="86" t="str">
        <f t="shared" si="1197"/>
        <v>&lt;a href='ramsheadtavern.php' title='list by venue'&gt;Rams Head On Stage (Annapolis)&lt;/a&gt;</v>
      </c>
      <c r="M4897" s="86">
        <f t="shared" si="1187"/>
        <v>0</v>
      </c>
      <c r="N4897" s="86" t="str">
        <f>VLOOKUP(J4897,VLOOKUP!$A$2:$S$54,19,FALSE)&amp;J4897&amp;"&lt;/a&gt;"</f>
        <v>&lt;a href='ramsheadtavern.php' title='list by venue'&gt;Rams Head On Stage (Annapolis)&lt;/a&gt;</v>
      </c>
      <c r="O4897" s="106"/>
      <c r="P4897" s="106"/>
      <c r="Q4897" s="106"/>
      <c r="R4897" s="106"/>
      <c r="S4897" s="95">
        <f t="shared" si="1188"/>
        <v>0</v>
      </c>
      <c r="T4897" s="86" t="str">
        <f t="shared" si="1189"/>
        <v/>
      </c>
      <c r="U4897" s="86" t="str">
        <f t="shared" si="1184"/>
        <v/>
      </c>
      <c r="V4897" s="95" t="str">
        <f t="shared" si="1190"/>
        <v/>
      </c>
      <c r="AE4897" s="92" t="str">
        <f t="shared" si="1191"/>
        <v/>
      </c>
      <c r="AF4897" s="96" t="str">
        <f t="shared" si="1192"/>
        <v>&lt;a name='19000100'&gt;&lt;b&gt;: 0 - &lt;a href='ramsheadtavern.php' title='list by venue'&gt;Rams Head On Stage (Annapolis)&lt;/a&gt;&lt;/b&gt;&lt;/a&gt;&lt;br&gt;</v>
      </c>
      <c r="AG4897" s="97">
        <f t="shared" si="1193"/>
        <v>1900</v>
      </c>
      <c r="AH4897" s="97" t="str">
        <f t="shared" si="1194"/>
        <v>01</v>
      </c>
      <c r="AI4897" s="97" t="str">
        <f t="shared" si="1195"/>
        <v>00</v>
      </c>
      <c r="AJ4897" s="97" t="str">
        <f t="shared" si="1196"/>
        <v>19000100</v>
      </c>
    </row>
    <row r="4898" spans="6:36" ht="12" customHeight="1" x14ac:dyDescent="0.15">
      <c r="F4898" s="86" t="str">
        <f t="shared" si="1185"/>
        <v>Saturday</v>
      </c>
      <c r="H4898" s="92" t="str">
        <f>VLOOKUP(MONTH(G4898),VLOOKUP!$W$1:$X$24,2)</f>
        <v>January</v>
      </c>
      <c r="I4898" s="92" t="str">
        <f t="shared" si="1186"/>
        <v/>
      </c>
      <c r="J4898" s="106" t="s">
        <v>1914</v>
      </c>
      <c r="K4898" s="106"/>
      <c r="L4898" s="86" t="str">
        <f t="shared" si="1197"/>
        <v>&lt;a href='ramsheadtavern.php' title='list by venue'&gt;Rams Head On Stage (Annapolis)&lt;/a&gt;</v>
      </c>
      <c r="M4898" s="86">
        <f t="shared" si="1187"/>
        <v>0</v>
      </c>
      <c r="N4898" s="86" t="str">
        <f>VLOOKUP(J4898,VLOOKUP!$A$2:$S$54,19,FALSE)&amp;J4898&amp;"&lt;/a&gt;"</f>
        <v>&lt;a href='ramsheadtavern.php' title='list by venue'&gt;Rams Head On Stage (Annapolis)&lt;/a&gt;</v>
      </c>
      <c r="O4898" s="106"/>
      <c r="P4898" s="106"/>
      <c r="Q4898" s="106"/>
      <c r="R4898" s="106"/>
      <c r="S4898" s="95">
        <f t="shared" si="1188"/>
        <v>0</v>
      </c>
      <c r="T4898" s="86" t="str">
        <f t="shared" si="1189"/>
        <v/>
      </c>
      <c r="U4898" s="86" t="str">
        <f t="shared" si="1184"/>
        <v/>
      </c>
      <c r="V4898" s="95" t="str">
        <f t="shared" si="1190"/>
        <v/>
      </c>
      <c r="AE4898" s="92" t="str">
        <f t="shared" si="1191"/>
        <v/>
      </c>
      <c r="AF4898" s="96" t="str">
        <f t="shared" si="1192"/>
        <v>&lt;a name='19000100'&gt;&lt;b&gt;: 0 - &lt;a href='ramsheadtavern.php' title='list by venue'&gt;Rams Head On Stage (Annapolis)&lt;/a&gt;&lt;/b&gt;&lt;/a&gt;&lt;br&gt;</v>
      </c>
      <c r="AG4898" s="97">
        <f t="shared" si="1193"/>
        <v>1900</v>
      </c>
      <c r="AH4898" s="97" t="str">
        <f t="shared" si="1194"/>
        <v>01</v>
      </c>
      <c r="AI4898" s="97" t="str">
        <f t="shared" si="1195"/>
        <v>00</v>
      </c>
      <c r="AJ4898" s="97" t="str">
        <f t="shared" si="1196"/>
        <v>19000100</v>
      </c>
    </row>
    <row r="4899" spans="6:36" ht="12" customHeight="1" x14ac:dyDescent="0.15">
      <c r="F4899" s="86" t="str">
        <f t="shared" si="1185"/>
        <v>Saturday</v>
      </c>
      <c r="G4899" s="91"/>
      <c r="H4899" s="92" t="str">
        <f>VLOOKUP(MONTH(G4899),VLOOKUP!$W$1:$X$24,2)</f>
        <v>January</v>
      </c>
      <c r="I4899" s="92" t="str">
        <f t="shared" si="1186"/>
        <v/>
      </c>
      <c r="J4899" s="93" t="s">
        <v>1120</v>
      </c>
      <c r="L4899" s="86" t="str">
        <f t="shared" si="1197"/>
        <v>Rams Head Roadhouse [1773 Generals Highway, Annapolis, MD]</v>
      </c>
      <c r="M4899" s="86">
        <f t="shared" si="1187"/>
        <v>0</v>
      </c>
      <c r="N4899" s="93" t="str">
        <f t="shared" ref="N4899:N4918" si="1198">J4899</f>
        <v>Rams Head Roadhouse [1773 Generals Highway, Annapolis, MD]</v>
      </c>
      <c r="O4899" s="94"/>
      <c r="S4899" s="95">
        <f t="shared" si="1188"/>
        <v>0</v>
      </c>
      <c r="T4899" s="86" t="str">
        <f t="shared" si="1189"/>
        <v/>
      </c>
      <c r="U4899" s="86" t="str">
        <f t="shared" si="1184"/>
        <v/>
      </c>
      <c r="V4899" s="95" t="str">
        <f t="shared" si="1190"/>
        <v/>
      </c>
      <c r="AE4899" s="92" t="str">
        <f t="shared" si="1191"/>
        <v/>
      </c>
      <c r="AF4899" s="96" t="str">
        <f t="shared" si="1192"/>
        <v>&lt;a name='19000100'&gt;&lt;b&gt;: 0 - Rams Head Roadhouse [1773 Generals Highway, Annapolis, MD]&lt;/b&gt;&lt;/a&gt;&lt;br&gt;</v>
      </c>
      <c r="AG4899" s="97">
        <f t="shared" si="1193"/>
        <v>1900</v>
      </c>
      <c r="AH4899" s="97" t="str">
        <f t="shared" si="1194"/>
        <v>01</v>
      </c>
      <c r="AI4899" s="97" t="str">
        <f t="shared" si="1195"/>
        <v>00</v>
      </c>
      <c r="AJ4899" s="97" t="str">
        <f t="shared" si="1196"/>
        <v>19000100</v>
      </c>
    </row>
    <row r="4900" spans="6:36" ht="12" customHeight="1" x14ac:dyDescent="0.15">
      <c r="F4900" s="86" t="str">
        <f t="shared" si="1185"/>
        <v>Saturday</v>
      </c>
      <c r="G4900" s="91"/>
      <c r="H4900" s="92" t="str">
        <f>VLOOKUP(MONTH(G4900),VLOOKUP!$W$1:$X$24,2)</f>
        <v>January</v>
      </c>
      <c r="I4900" s="92" t="str">
        <f t="shared" si="1186"/>
        <v/>
      </c>
      <c r="J4900" s="93" t="s">
        <v>1120</v>
      </c>
      <c r="L4900" s="86" t="str">
        <f t="shared" si="1197"/>
        <v>Rams Head Roadhouse [1773 Generals Highway, Annapolis, MD]</v>
      </c>
      <c r="M4900" s="86">
        <f t="shared" si="1187"/>
        <v>0</v>
      </c>
      <c r="N4900" s="93" t="str">
        <f t="shared" si="1198"/>
        <v>Rams Head Roadhouse [1773 Generals Highway, Annapolis, MD]</v>
      </c>
      <c r="O4900" s="94"/>
      <c r="S4900" s="95">
        <f t="shared" si="1188"/>
        <v>0</v>
      </c>
      <c r="T4900" s="86" t="str">
        <f t="shared" si="1189"/>
        <v/>
      </c>
      <c r="U4900" s="86" t="str">
        <f t="shared" si="1184"/>
        <v/>
      </c>
      <c r="V4900" s="95" t="str">
        <f t="shared" si="1190"/>
        <v/>
      </c>
      <c r="AE4900" s="92" t="str">
        <f t="shared" si="1191"/>
        <v/>
      </c>
      <c r="AF4900" s="96" t="str">
        <f t="shared" si="1192"/>
        <v>&lt;a name='19000100'&gt;&lt;b&gt;: 0 - Rams Head Roadhouse [1773 Generals Highway, Annapolis, MD]&lt;/b&gt;&lt;/a&gt;&lt;br&gt;</v>
      </c>
      <c r="AG4900" s="97">
        <f t="shared" si="1193"/>
        <v>1900</v>
      </c>
      <c r="AH4900" s="97" t="str">
        <f t="shared" si="1194"/>
        <v>01</v>
      </c>
      <c r="AI4900" s="97" t="str">
        <f t="shared" si="1195"/>
        <v>00</v>
      </c>
      <c r="AJ4900" s="97" t="str">
        <f t="shared" si="1196"/>
        <v>19000100</v>
      </c>
    </row>
    <row r="4901" spans="6:36" ht="12" customHeight="1" x14ac:dyDescent="0.15">
      <c r="F4901" s="86" t="str">
        <f t="shared" si="1185"/>
        <v>Saturday</v>
      </c>
      <c r="G4901" s="91"/>
      <c r="H4901" s="92" t="str">
        <f>VLOOKUP(MONTH(G4901),VLOOKUP!$W$1:$X$24,2)</f>
        <v>January</v>
      </c>
      <c r="I4901" s="92" t="str">
        <f t="shared" si="1186"/>
        <v/>
      </c>
      <c r="J4901" s="93" t="s">
        <v>1120</v>
      </c>
      <c r="L4901" s="86" t="str">
        <f t="shared" si="1197"/>
        <v>Rams Head Roadhouse [1773 Generals Highway, Annapolis, MD]</v>
      </c>
      <c r="M4901" s="86">
        <f t="shared" si="1187"/>
        <v>0</v>
      </c>
      <c r="N4901" s="93" t="str">
        <f t="shared" si="1198"/>
        <v>Rams Head Roadhouse [1773 Generals Highway, Annapolis, MD]</v>
      </c>
      <c r="O4901" s="94"/>
      <c r="S4901" s="95">
        <f t="shared" si="1188"/>
        <v>0</v>
      </c>
      <c r="T4901" s="86" t="str">
        <f t="shared" si="1189"/>
        <v/>
      </c>
      <c r="U4901" s="86" t="str">
        <f t="shared" si="1184"/>
        <v/>
      </c>
      <c r="V4901" s="95" t="str">
        <f t="shared" si="1190"/>
        <v/>
      </c>
      <c r="AE4901" s="92" t="str">
        <f t="shared" si="1191"/>
        <v/>
      </c>
      <c r="AF4901" s="96" t="str">
        <f t="shared" si="1192"/>
        <v>&lt;a name='19000100'&gt;&lt;b&gt;: 0 - Rams Head Roadhouse [1773 Generals Highway, Annapolis, MD]&lt;/b&gt;&lt;/a&gt;&lt;br&gt;</v>
      </c>
      <c r="AG4901" s="97">
        <f t="shared" si="1193"/>
        <v>1900</v>
      </c>
      <c r="AH4901" s="97" t="str">
        <f t="shared" si="1194"/>
        <v>01</v>
      </c>
      <c r="AI4901" s="97" t="str">
        <f t="shared" si="1195"/>
        <v>00</v>
      </c>
      <c r="AJ4901" s="97" t="str">
        <f t="shared" si="1196"/>
        <v>19000100</v>
      </c>
    </row>
    <row r="4902" spans="6:36" ht="12" customHeight="1" x14ac:dyDescent="0.15">
      <c r="F4902" s="86" t="str">
        <f t="shared" si="1185"/>
        <v>Saturday</v>
      </c>
      <c r="G4902" s="91"/>
      <c r="H4902" s="92" t="str">
        <f>VLOOKUP(MONTH(G4902),VLOOKUP!$W$1:$X$24,2)</f>
        <v>January</v>
      </c>
      <c r="I4902" s="92" t="str">
        <f t="shared" si="1186"/>
        <v/>
      </c>
      <c r="J4902" s="93" t="s">
        <v>1120</v>
      </c>
      <c r="L4902" s="86" t="str">
        <f t="shared" si="1197"/>
        <v>Rams Head Roadhouse [1773 Generals Highway, Annapolis, MD]</v>
      </c>
      <c r="M4902" s="86">
        <f t="shared" si="1187"/>
        <v>0</v>
      </c>
      <c r="N4902" s="93" t="str">
        <f t="shared" si="1198"/>
        <v>Rams Head Roadhouse [1773 Generals Highway, Annapolis, MD]</v>
      </c>
      <c r="O4902" s="94"/>
      <c r="S4902" s="95">
        <f t="shared" si="1188"/>
        <v>0</v>
      </c>
      <c r="T4902" s="86" t="str">
        <f t="shared" si="1189"/>
        <v/>
      </c>
      <c r="U4902" s="86" t="str">
        <f t="shared" si="1184"/>
        <v/>
      </c>
      <c r="V4902" s="95" t="str">
        <f t="shared" si="1190"/>
        <v/>
      </c>
      <c r="AE4902" s="92" t="str">
        <f t="shared" si="1191"/>
        <v/>
      </c>
      <c r="AF4902" s="96" t="str">
        <f t="shared" si="1192"/>
        <v>&lt;a name='19000100'&gt;&lt;b&gt;: 0 - Rams Head Roadhouse [1773 Generals Highway, Annapolis, MD]&lt;/b&gt;&lt;/a&gt;&lt;br&gt;</v>
      </c>
      <c r="AG4902" s="97">
        <f t="shared" si="1193"/>
        <v>1900</v>
      </c>
      <c r="AH4902" s="97" t="str">
        <f t="shared" si="1194"/>
        <v>01</v>
      </c>
      <c r="AI4902" s="97" t="str">
        <f t="shared" si="1195"/>
        <v>00</v>
      </c>
      <c r="AJ4902" s="97" t="str">
        <f t="shared" si="1196"/>
        <v>19000100</v>
      </c>
    </row>
    <row r="4903" spans="6:36" ht="12" customHeight="1" x14ac:dyDescent="0.15">
      <c r="F4903" s="86" t="str">
        <f t="shared" si="1185"/>
        <v>Saturday</v>
      </c>
      <c r="H4903" s="92" t="str">
        <f>VLOOKUP(MONTH(G4903),VLOOKUP!$W$1:$X$24,2)</f>
        <v>January</v>
      </c>
      <c r="I4903" s="92" t="str">
        <f t="shared" si="1186"/>
        <v/>
      </c>
      <c r="J4903" s="130" t="s">
        <v>717</v>
      </c>
      <c r="L4903" s="86" t="str">
        <f t="shared" si="1197"/>
        <v>Ras Hall [4809 Georgia Avenue NW, WDC]</v>
      </c>
      <c r="M4903" s="86">
        <f t="shared" si="1187"/>
        <v>0</v>
      </c>
      <c r="N4903" s="130" t="str">
        <f t="shared" si="1198"/>
        <v>Ras Hall [4809 Georgia Avenue NW, WDC]</v>
      </c>
      <c r="O4903" s="94"/>
      <c r="S4903" s="95">
        <f t="shared" si="1188"/>
        <v>0</v>
      </c>
      <c r="T4903" s="86" t="str">
        <f t="shared" si="1189"/>
        <v/>
      </c>
      <c r="U4903" s="86" t="str">
        <f t="shared" si="1184"/>
        <v/>
      </c>
      <c r="V4903" s="95" t="str">
        <f t="shared" si="1190"/>
        <v/>
      </c>
      <c r="W4903" s="90" t="s">
        <v>221</v>
      </c>
      <c r="X4903" s="99"/>
      <c r="Y4903" s="99"/>
      <c r="AE4903" s="92" t="str">
        <f t="shared" si="1191"/>
        <v/>
      </c>
      <c r="AF4903" s="96" t="str">
        <f t="shared" si="1192"/>
        <v>&lt;a name='19000100'&gt;&lt;b&gt;: 0 - Ras Hall [4809 Georgia Avenue NW, WDC]&lt;/b&gt;&lt;/a&gt;&lt;br&gt;</v>
      </c>
      <c r="AG4903" s="97">
        <f t="shared" si="1193"/>
        <v>1900</v>
      </c>
      <c r="AH4903" s="97" t="str">
        <f t="shared" si="1194"/>
        <v>01</v>
      </c>
      <c r="AI4903" s="97" t="str">
        <f t="shared" si="1195"/>
        <v>00</v>
      </c>
      <c r="AJ4903" s="97" t="str">
        <f t="shared" si="1196"/>
        <v>19000100</v>
      </c>
    </row>
    <row r="4904" spans="6:36" ht="12" customHeight="1" x14ac:dyDescent="0.15">
      <c r="F4904" s="86" t="str">
        <f t="shared" si="1185"/>
        <v>Saturday</v>
      </c>
      <c r="H4904" s="92" t="str">
        <f>VLOOKUP(MONTH(G4904),VLOOKUP!$W$1:$X$24,2)</f>
        <v>January</v>
      </c>
      <c r="I4904" s="92" t="str">
        <f t="shared" si="1186"/>
        <v/>
      </c>
      <c r="J4904" s="130" t="s">
        <v>717</v>
      </c>
      <c r="L4904" s="86" t="str">
        <f t="shared" si="1197"/>
        <v>Ras Hall [4809 Georgia Avenue NW, WDC]</v>
      </c>
      <c r="M4904" s="86">
        <f t="shared" si="1187"/>
        <v>0</v>
      </c>
      <c r="N4904" s="130" t="str">
        <f t="shared" si="1198"/>
        <v>Ras Hall [4809 Georgia Avenue NW, WDC]</v>
      </c>
      <c r="O4904" s="94"/>
      <c r="S4904" s="95">
        <f t="shared" si="1188"/>
        <v>0</v>
      </c>
      <c r="T4904" s="86" t="str">
        <f t="shared" si="1189"/>
        <v/>
      </c>
      <c r="U4904" s="86" t="str">
        <f t="shared" si="1184"/>
        <v/>
      </c>
      <c r="V4904" s="95" t="str">
        <f t="shared" si="1190"/>
        <v/>
      </c>
      <c r="W4904" s="90" t="s">
        <v>221</v>
      </c>
      <c r="AE4904" s="92" t="str">
        <f t="shared" si="1191"/>
        <v/>
      </c>
      <c r="AF4904" s="96" t="str">
        <f t="shared" si="1192"/>
        <v>&lt;a name='19000100'&gt;&lt;b&gt;: 0 - Ras Hall [4809 Georgia Avenue NW, WDC]&lt;/b&gt;&lt;/a&gt;&lt;br&gt;</v>
      </c>
      <c r="AG4904" s="97">
        <f t="shared" si="1193"/>
        <v>1900</v>
      </c>
      <c r="AH4904" s="97" t="str">
        <f t="shared" si="1194"/>
        <v>01</v>
      </c>
      <c r="AI4904" s="97" t="str">
        <f t="shared" si="1195"/>
        <v>00</v>
      </c>
      <c r="AJ4904" s="97" t="str">
        <f t="shared" si="1196"/>
        <v>19000100</v>
      </c>
    </row>
    <row r="4905" spans="6:36" ht="12" customHeight="1" x14ac:dyDescent="0.15">
      <c r="F4905" s="86" t="str">
        <f t="shared" si="1185"/>
        <v>Saturday</v>
      </c>
      <c r="G4905" s="91"/>
      <c r="H4905" s="92" t="str">
        <f>VLOOKUP(MONTH(G4905),VLOOKUP!$W$1:$X$24,2)</f>
        <v>January</v>
      </c>
      <c r="I4905" s="92" t="str">
        <f t="shared" si="1186"/>
        <v/>
      </c>
      <c r="J4905" s="93" t="s">
        <v>1024</v>
      </c>
      <c r="L4905" s="86" t="str">
        <f t="shared" si="1197"/>
        <v>Rats Nest [457 W. South Street, Frederick, MD]</v>
      </c>
      <c r="M4905" s="86">
        <f t="shared" si="1187"/>
        <v>0</v>
      </c>
      <c r="N4905" s="93" t="str">
        <f t="shared" si="1198"/>
        <v>Rats Nest [457 W. South Street, Frederick, MD]</v>
      </c>
      <c r="O4905" s="90"/>
      <c r="S4905" s="95">
        <f t="shared" si="1188"/>
        <v>0</v>
      </c>
      <c r="T4905" s="86" t="str">
        <f t="shared" si="1189"/>
        <v/>
      </c>
      <c r="U4905" s="86" t="str">
        <f t="shared" si="1184"/>
        <v/>
      </c>
      <c r="V4905" s="95" t="str">
        <f t="shared" si="1190"/>
        <v/>
      </c>
      <c r="AE4905" s="92" t="str">
        <f t="shared" si="1191"/>
        <v/>
      </c>
      <c r="AF4905" s="96" t="str">
        <f t="shared" si="1192"/>
        <v>&lt;a name='19000100'&gt;&lt;b&gt;: 0 - Rats Nest [457 W. South Street, Frederick, MD]&lt;/b&gt;&lt;/a&gt;&lt;br&gt;</v>
      </c>
      <c r="AG4905" s="97">
        <f t="shared" si="1193"/>
        <v>1900</v>
      </c>
      <c r="AH4905" s="97" t="str">
        <f t="shared" si="1194"/>
        <v>01</v>
      </c>
      <c r="AI4905" s="97" t="str">
        <f t="shared" si="1195"/>
        <v>00</v>
      </c>
      <c r="AJ4905" s="97" t="str">
        <f t="shared" si="1196"/>
        <v>19000100</v>
      </c>
    </row>
    <row r="4906" spans="6:36" ht="12" customHeight="1" x14ac:dyDescent="0.15">
      <c r="F4906" s="86" t="str">
        <f t="shared" si="1185"/>
        <v>Saturday</v>
      </c>
      <c r="G4906" s="91"/>
      <c r="H4906" s="92" t="str">
        <f>VLOOKUP(MONTH(G4906),VLOOKUP!$W$1:$X$24,2)</f>
        <v>January</v>
      </c>
      <c r="I4906" s="92" t="str">
        <f t="shared" si="1186"/>
        <v/>
      </c>
      <c r="J4906" s="93" t="s">
        <v>1024</v>
      </c>
      <c r="L4906" s="86" t="str">
        <f t="shared" si="1197"/>
        <v>Rats Nest [457 W. South Street, Frederick, MD]</v>
      </c>
      <c r="M4906" s="86">
        <f t="shared" si="1187"/>
        <v>0</v>
      </c>
      <c r="N4906" s="93" t="str">
        <f t="shared" si="1198"/>
        <v>Rats Nest [457 W. South Street, Frederick, MD]</v>
      </c>
      <c r="O4906" s="90"/>
      <c r="S4906" s="95">
        <f t="shared" si="1188"/>
        <v>0</v>
      </c>
      <c r="T4906" s="86" t="str">
        <f t="shared" si="1189"/>
        <v/>
      </c>
      <c r="U4906" s="86" t="str">
        <f t="shared" si="1184"/>
        <v/>
      </c>
      <c r="V4906" s="95" t="str">
        <f t="shared" si="1190"/>
        <v/>
      </c>
      <c r="AE4906" s="92" t="str">
        <f t="shared" si="1191"/>
        <v/>
      </c>
      <c r="AF4906" s="96" t="str">
        <f t="shared" si="1192"/>
        <v>&lt;a name='19000100'&gt;&lt;b&gt;: 0 - Rats Nest [457 W. South Street, Frederick, MD]&lt;/b&gt;&lt;/a&gt;&lt;br&gt;</v>
      </c>
      <c r="AG4906" s="97">
        <f t="shared" si="1193"/>
        <v>1900</v>
      </c>
      <c r="AH4906" s="97" t="str">
        <f t="shared" si="1194"/>
        <v>01</v>
      </c>
      <c r="AI4906" s="97" t="str">
        <f t="shared" si="1195"/>
        <v>00</v>
      </c>
      <c r="AJ4906" s="97" t="str">
        <f t="shared" si="1196"/>
        <v>19000100</v>
      </c>
    </row>
    <row r="4907" spans="6:36" ht="12" customHeight="1" x14ac:dyDescent="0.15">
      <c r="F4907" s="86" t="str">
        <f t="shared" si="1185"/>
        <v>Saturday</v>
      </c>
      <c r="G4907" s="91"/>
      <c r="H4907" s="92" t="str">
        <f>VLOOKUP(MONTH(G4907),VLOOKUP!$W$1:$X$24,2)</f>
        <v>January</v>
      </c>
      <c r="I4907" s="92" t="str">
        <f t="shared" si="1186"/>
        <v/>
      </c>
      <c r="J4907" s="93" t="s">
        <v>1024</v>
      </c>
      <c r="L4907" s="86" t="str">
        <f t="shared" si="1197"/>
        <v>Rats Nest [457 W. South Street, Frederick, MD]</v>
      </c>
      <c r="M4907" s="86">
        <f t="shared" si="1187"/>
        <v>0</v>
      </c>
      <c r="N4907" s="93" t="str">
        <f t="shared" si="1198"/>
        <v>Rats Nest [457 W. South Street, Frederick, MD]</v>
      </c>
      <c r="O4907" s="90"/>
      <c r="S4907" s="95">
        <f t="shared" si="1188"/>
        <v>0</v>
      </c>
      <c r="T4907" s="86" t="str">
        <f t="shared" si="1189"/>
        <v/>
      </c>
      <c r="U4907" s="86" t="str">
        <f t="shared" si="1184"/>
        <v/>
      </c>
      <c r="V4907" s="95" t="str">
        <f t="shared" si="1190"/>
        <v/>
      </c>
      <c r="AE4907" s="92" t="str">
        <f t="shared" si="1191"/>
        <v/>
      </c>
      <c r="AF4907" s="96" t="str">
        <f t="shared" si="1192"/>
        <v>&lt;a name='19000100'&gt;&lt;b&gt;: 0 - Rats Nest [457 W. South Street, Frederick, MD]&lt;/b&gt;&lt;/a&gt;&lt;br&gt;</v>
      </c>
      <c r="AG4907" s="97">
        <f t="shared" si="1193"/>
        <v>1900</v>
      </c>
      <c r="AH4907" s="97" t="str">
        <f t="shared" si="1194"/>
        <v>01</v>
      </c>
      <c r="AI4907" s="97" t="str">
        <f t="shared" si="1195"/>
        <v>00</v>
      </c>
      <c r="AJ4907" s="97" t="str">
        <f t="shared" si="1196"/>
        <v>19000100</v>
      </c>
    </row>
    <row r="4908" spans="6:36" ht="12" customHeight="1" x14ac:dyDescent="0.15">
      <c r="F4908" s="86" t="str">
        <f t="shared" si="1185"/>
        <v>Saturday</v>
      </c>
      <c r="G4908" s="91"/>
      <c r="H4908" s="92" t="str">
        <f>VLOOKUP(MONTH(G4908),VLOOKUP!$W$1:$X$24,2)</f>
        <v>January</v>
      </c>
      <c r="I4908" s="92" t="str">
        <f t="shared" si="1186"/>
        <v/>
      </c>
      <c r="J4908" s="93" t="s">
        <v>1024</v>
      </c>
      <c r="L4908" s="86" t="str">
        <f t="shared" si="1197"/>
        <v>Rats Nest [457 W. South Street, Frederick, MD]</v>
      </c>
      <c r="M4908" s="86">
        <f t="shared" si="1187"/>
        <v>0</v>
      </c>
      <c r="N4908" s="93" t="str">
        <f t="shared" si="1198"/>
        <v>Rats Nest [457 W. South Street, Frederick, MD]</v>
      </c>
      <c r="O4908" s="90"/>
      <c r="S4908" s="95">
        <f t="shared" si="1188"/>
        <v>0</v>
      </c>
      <c r="T4908" s="86" t="str">
        <f t="shared" si="1189"/>
        <v/>
      </c>
      <c r="U4908" s="86" t="str">
        <f t="shared" si="1184"/>
        <v/>
      </c>
      <c r="V4908" s="95" t="str">
        <f t="shared" si="1190"/>
        <v/>
      </c>
      <c r="AE4908" s="92" t="str">
        <f t="shared" si="1191"/>
        <v/>
      </c>
      <c r="AF4908" s="96" t="str">
        <f t="shared" si="1192"/>
        <v>&lt;a name='19000100'&gt;&lt;b&gt;: 0 - Rats Nest [457 W. South Street, Frederick, MD]&lt;/b&gt;&lt;/a&gt;&lt;br&gt;</v>
      </c>
      <c r="AG4908" s="97">
        <f t="shared" si="1193"/>
        <v>1900</v>
      </c>
      <c r="AH4908" s="97" t="str">
        <f t="shared" si="1194"/>
        <v>01</v>
      </c>
      <c r="AI4908" s="97" t="str">
        <f t="shared" si="1195"/>
        <v>00</v>
      </c>
      <c r="AJ4908" s="97" t="str">
        <f t="shared" si="1196"/>
        <v>19000100</v>
      </c>
    </row>
    <row r="4909" spans="6:36" ht="12" customHeight="1" x14ac:dyDescent="0.15">
      <c r="F4909" s="86" t="str">
        <f t="shared" si="1185"/>
        <v>Saturday</v>
      </c>
      <c r="G4909" s="91"/>
      <c r="H4909" s="92" t="str">
        <f>VLOOKUP(MONTH(G4909),VLOOKUP!$W$1:$X$24,2)</f>
        <v>January</v>
      </c>
      <c r="I4909" s="92" t="str">
        <f t="shared" si="1186"/>
        <v/>
      </c>
      <c r="J4909" s="93" t="s">
        <v>1024</v>
      </c>
      <c r="L4909" s="86" t="str">
        <f t="shared" si="1197"/>
        <v>Rats Nest [457 W. South Street, Frederick, MD]</v>
      </c>
      <c r="M4909" s="86">
        <f t="shared" si="1187"/>
        <v>0</v>
      </c>
      <c r="N4909" s="93" t="str">
        <f t="shared" si="1198"/>
        <v>Rats Nest [457 W. South Street, Frederick, MD]</v>
      </c>
      <c r="O4909" s="90"/>
      <c r="S4909" s="95">
        <f t="shared" si="1188"/>
        <v>0</v>
      </c>
      <c r="T4909" s="86" t="str">
        <f t="shared" si="1189"/>
        <v/>
      </c>
      <c r="U4909" s="86" t="str">
        <f t="shared" si="1184"/>
        <v/>
      </c>
      <c r="V4909" s="95" t="str">
        <f t="shared" si="1190"/>
        <v/>
      </c>
      <c r="AE4909" s="92" t="str">
        <f t="shared" si="1191"/>
        <v/>
      </c>
      <c r="AF4909" s="96" t="str">
        <f t="shared" si="1192"/>
        <v>&lt;a name='19000100'&gt;&lt;b&gt;: 0 - Rats Nest [457 W. South Street, Frederick, MD]&lt;/b&gt;&lt;/a&gt;&lt;br&gt;</v>
      </c>
      <c r="AG4909" s="97">
        <f t="shared" si="1193"/>
        <v>1900</v>
      </c>
      <c r="AH4909" s="97" t="str">
        <f t="shared" si="1194"/>
        <v>01</v>
      </c>
      <c r="AI4909" s="97" t="str">
        <f t="shared" si="1195"/>
        <v>00</v>
      </c>
      <c r="AJ4909" s="97" t="str">
        <f t="shared" si="1196"/>
        <v>19000100</v>
      </c>
    </row>
    <row r="4910" spans="6:36" ht="12" customHeight="1" x14ac:dyDescent="0.15">
      <c r="F4910" s="86" t="str">
        <f t="shared" si="1185"/>
        <v>Saturday</v>
      </c>
      <c r="H4910" s="92" t="str">
        <f>VLOOKUP(MONTH(G4910),VLOOKUP!$W$1:$X$24,2)</f>
        <v>January</v>
      </c>
      <c r="I4910" s="92" t="str">
        <f t="shared" si="1186"/>
        <v/>
      </c>
      <c r="J4910" s="93" t="s">
        <v>1566</v>
      </c>
      <c r="L4910" s="86" t="str">
        <f t="shared" si="1197"/>
        <v>Raw Ink Tattoo Studio [18630 Woodfield Rd, Gaithersburg, MD]</v>
      </c>
      <c r="M4910" s="86">
        <f t="shared" si="1187"/>
        <v>0</v>
      </c>
      <c r="N4910" s="93" t="str">
        <f t="shared" si="1198"/>
        <v>Raw Ink Tattoo Studio [18630 Woodfield Rd, Gaithersburg, MD]</v>
      </c>
      <c r="O4910" s="94"/>
      <c r="S4910" s="95">
        <f t="shared" si="1188"/>
        <v>0</v>
      </c>
      <c r="T4910" s="86" t="str">
        <f t="shared" si="1189"/>
        <v/>
      </c>
      <c r="U4910" s="86" t="str">
        <f t="shared" si="1184"/>
        <v/>
      </c>
      <c r="V4910" s="95" t="str">
        <f t="shared" si="1190"/>
        <v/>
      </c>
      <c r="W4910" s="90" t="s">
        <v>130</v>
      </c>
      <c r="AE4910" s="92" t="str">
        <f t="shared" si="1191"/>
        <v/>
      </c>
      <c r="AF4910" s="96" t="str">
        <f t="shared" si="1192"/>
        <v>&lt;a name='19000100'&gt;&lt;b&gt;: 0 - Raw Ink Tattoo Studio [18630 Woodfield Rd, Gaithersburg, MD]&lt;/b&gt;&lt;/a&gt;&lt;br&gt;</v>
      </c>
      <c r="AG4910" s="97">
        <f t="shared" si="1193"/>
        <v>1900</v>
      </c>
      <c r="AH4910" s="97" t="str">
        <f t="shared" si="1194"/>
        <v>01</v>
      </c>
      <c r="AI4910" s="97" t="str">
        <f t="shared" si="1195"/>
        <v>00</v>
      </c>
      <c r="AJ4910" s="97" t="str">
        <f t="shared" si="1196"/>
        <v>19000100</v>
      </c>
    </row>
    <row r="4911" spans="6:36" ht="12" customHeight="1" x14ac:dyDescent="0.15">
      <c r="F4911" s="86" t="str">
        <f t="shared" si="1185"/>
        <v>Saturday</v>
      </c>
      <c r="H4911" s="92" t="str">
        <f>VLOOKUP(MONTH(G4911),VLOOKUP!$W$1:$X$24,2)</f>
        <v>January</v>
      </c>
      <c r="I4911" s="92" t="str">
        <f t="shared" si="1186"/>
        <v/>
      </c>
      <c r="J4911" s="93" t="s">
        <v>1566</v>
      </c>
      <c r="L4911" s="86" t="str">
        <f t="shared" si="1197"/>
        <v>Raw Ink Tattoo Studio [18630 Woodfield Rd, Gaithersburg, MD]</v>
      </c>
      <c r="M4911" s="86">
        <f t="shared" si="1187"/>
        <v>0</v>
      </c>
      <c r="N4911" s="93" t="str">
        <f t="shared" si="1198"/>
        <v>Raw Ink Tattoo Studio [18630 Woodfield Rd, Gaithersburg, MD]</v>
      </c>
      <c r="O4911" s="94"/>
      <c r="S4911" s="95">
        <f t="shared" si="1188"/>
        <v>0</v>
      </c>
      <c r="T4911" s="86" t="str">
        <f t="shared" si="1189"/>
        <v/>
      </c>
      <c r="U4911" s="86" t="str">
        <f t="shared" si="1184"/>
        <v/>
      </c>
      <c r="V4911" s="95" t="str">
        <f t="shared" si="1190"/>
        <v/>
      </c>
      <c r="W4911" s="90" t="s">
        <v>130</v>
      </c>
      <c r="AE4911" s="92" t="str">
        <f t="shared" si="1191"/>
        <v/>
      </c>
      <c r="AF4911" s="96" t="str">
        <f t="shared" si="1192"/>
        <v>&lt;a name='19000100'&gt;&lt;b&gt;: 0 - Raw Ink Tattoo Studio [18630 Woodfield Rd, Gaithersburg, MD]&lt;/b&gt;&lt;/a&gt;&lt;br&gt;</v>
      </c>
      <c r="AG4911" s="97">
        <f t="shared" si="1193"/>
        <v>1900</v>
      </c>
      <c r="AH4911" s="97" t="str">
        <f t="shared" si="1194"/>
        <v>01</v>
      </c>
      <c r="AI4911" s="97" t="str">
        <f t="shared" si="1195"/>
        <v>00</v>
      </c>
      <c r="AJ4911" s="97" t="str">
        <f t="shared" si="1196"/>
        <v>19000100</v>
      </c>
    </row>
    <row r="4912" spans="6:36" ht="12" customHeight="1" x14ac:dyDescent="0.15">
      <c r="F4912" s="86" t="str">
        <f t="shared" si="1185"/>
        <v>Saturday</v>
      </c>
      <c r="H4912" s="92" t="str">
        <f>VLOOKUP(MONTH(G4912),VLOOKUP!$W$1:$X$24,2)</f>
        <v>January</v>
      </c>
      <c r="I4912" s="92" t="str">
        <f t="shared" si="1186"/>
        <v/>
      </c>
      <c r="J4912" s="93" t="s">
        <v>1566</v>
      </c>
      <c r="L4912" s="86" t="str">
        <f t="shared" si="1197"/>
        <v>Raw Ink Tattoo Studio [18630 Woodfield Rd, Gaithersburg, MD]</v>
      </c>
      <c r="M4912" s="86">
        <f t="shared" si="1187"/>
        <v>0</v>
      </c>
      <c r="N4912" s="93" t="str">
        <f t="shared" si="1198"/>
        <v>Raw Ink Tattoo Studio [18630 Woodfield Rd, Gaithersburg, MD]</v>
      </c>
      <c r="O4912" s="94"/>
      <c r="S4912" s="95">
        <f t="shared" si="1188"/>
        <v>0</v>
      </c>
      <c r="T4912" s="86" t="str">
        <f t="shared" si="1189"/>
        <v/>
      </c>
      <c r="U4912" s="86" t="str">
        <f t="shared" si="1184"/>
        <v/>
      </c>
      <c r="V4912" s="95" t="str">
        <f t="shared" si="1190"/>
        <v/>
      </c>
      <c r="W4912" s="90" t="s">
        <v>130</v>
      </c>
      <c r="AE4912" s="92" t="str">
        <f t="shared" si="1191"/>
        <v/>
      </c>
      <c r="AF4912" s="96" t="str">
        <f t="shared" si="1192"/>
        <v>&lt;a name='19000100'&gt;&lt;b&gt;: 0 - Raw Ink Tattoo Studio [18630 Woodfield Rd, Gaithersburg, MD]&lt;/b&gt;&lt;/a&gt;&lt;br&gt;</v>
      </c>
      <c r="AG4912" s="97">
        <f t="shared" si="1193"/>
        <v>1900</v>
      </c>
      <c r="AH4912" s="97" t="str">
        <f t="shared" si="1194"/>
        <v>01</v>
      </c>
      <c r="AI4912" s="97" t="str">
        <f t="shared" si="1195"/>
        <v>00</v>
      </c>
      <c r="AJ4912" s="97" t="str">
        <f t="shared" si="1196"/>
        <v>19000100</v>
      </c>
    </row>
    <row r="4913" spans="6:36" ht="12" customHeight="1" x14ac:dyDescent="0.15">
      <c r="F4913" s="86" t="str">
        <f t="shared" si="1185"/>
        <v>Saturday</v>
      </c>
      <c r="H4913" s="92" t="str">
        <f>VLOOKUP(MONTH(G4913),VLOOKUP!$W$1:$X$24,2)</f>
        <v>January</v>
      </c>
      <c r="I4913" s="92" t="str">
        <f t="shared" si="1186"/>
        <v/>
      </c>
      <c r="J4913" s="93" t="s">
        <v>1566</v>
      </c>
      <c r="L4913" s="86" t="str">
        <f t="shared" si="1197"/>
        <v>Raw Ink Tattoo Studio [18630 Woodfield Rd, Gaithersburg, MD]</v>
      </c>
      <c r="M4913" s="86">
        <f t="shared" si="1187"/>
        <v>0</v>
      </c>
      <c r="N4913" s="93" t="str">
        <f t="shared" si="1198"/>
        <v>Raw Ink Tattoo Studio [18630 Woodfield Rd, Gaithersburg, MD]</v>
      </c>
      <c r="O4913" s="94"/>
      <c r="S4913" s="95">
        <f t="shared" si="1188"/>
        <v>0</v>
      </c>
      <c r="T4913" s="86" t="str">
        <f t="shared" si="1189"/>
        <v/>
      </c>
      <c r="U4913" s="86" t="str">
        <f t="shared" ref="U4913:U4976" si="1199">IF(ISBLANK(G4913),"","&amp;#149; "&amp;IF(ISBLANK(C4913),"","&lt;S&gt;")&amp;I4913&amp;IF(ISBLANK(A4913),""," - &lt;a href='recommended.php#"&amp;AJ4913&amp;"'&gt;&lt;b&gt;&lt;em&gt;&lt;font color='#9C004D'&gt;RECOMMENDED&lt;/font&gt;&lt;/em&gt;&lt;/b&gt;&lt;/a&gt;")&amp;" - "&amp;M4913&amp;IF(ISBLANK(K4913),K4913," - &lt;b&gt;"&amp;K4913&amp;"&lt;/b&gt; ")&amp;IF(B4913="Sold Out"," - &lt;font color='#000099'&gt;&lt;b&gt;&lt;I&gt;sold out&lt;/I&gt;&lt;/b&gt;&lt;/font&gt;","")&amp;IF(ISBLANK(C4913),"","&lt;/S&gt; &lt;b&gt;"&amp;C4913&amp;"&lt;/b&gt;")&amp;"&lt;p&gt;")</f>
        <v/>
      </c>
      <c r="V4913" s="95" t="str">
        <f t="shared" si="1190"/>
        <v/>
      </c>
      <c r="W4913" s="90" t="s">
        <v>130</v>
      </c>
      <c r="AE4913" s="92" t="str">
        <f t="shared" si="1191"/>
        <v/>
      </c>
      <c r="AF4913" s="96" t="str">
        <f t="shared" si="1192"/>
        <v>&lt;a name='19000100'&gt;&lt;b&gt;: 0 - Raw Ink Tattoo Studio [18630 Woodfield Rd, Gaithersburg, MD]&lt;/b&gt;&lt;/a&gt;&lt;br&gt;</v>
      </c>
      <c r="AG4913" s="97">
        <f t="shared" si="1193"/>
        <v>1900</v>
      </c>
      <c r="AH4913" s="97" t="str">
        <f t="shared" si="1194"/>
        <v>01</v>
      </c>
      <c r="AI4913" s="97" t="str">
        <f t="shared" si="1195"/>
        <v>00</v>
      </c>
      <c r="AJ4913" s="97" t="str">
        <f t="shared" si="1196"/>
        <v>19000100</v>
      </c>
    </row>
    <row r="4914" spans="6:36" ht="12" customHeight="1" x14ac:dyDescent="0.15">
      <c r="F4914" s="86" t="str">
        <f t="shared" si="1185"/>
        <v>Saturday</v>
      </c>
      <c r="G4914" s="91"/>
      <c r="H4914" s="92" t="str">
        <f>VLOOKUP(MONTH(G4914),VLOOKUP!$W$1:$X$24,2)</f>
        <v>January</v>
      </c>
      <c r="I4914" s="92" t="str">
        <f t="shared" si="1186"/>
        <v/>
      </c>
      <c r="J4914" s="93" t="s">
        <v>1247</v>
      </c>
      <c r="L4914" s="86" t="str">
        <f t="shared" si="1197"/>
        <v>Recessions Bar [1823 L St NW, WDC]</v>
      </c>
      <c r="M4914" s="86">
        <f t="shared" si="1187"/>
        <v>0</v>
      </c>
      <c r="N4914" s="93" t="str">
        <f t="shared" si="1198"/>
        <v>Recessions Bar [1823 L St NW, WDC]</v>
      </c>
      <c r="O4914" s="90"/>
      <c r="S4914" s="95">
        <f t="shared" si="1188"/>
        <v>0</v>
      </c>
      <c r="T4914" s="86" t="str">
        <f t="shared" si="1189"/>
        <v/>
      </c>
      <c r="U4914" s="86" t="str">
        <f t="shared" si="1199"/>
        <v/>
      </c>
      <c r="V4914" s="95" t="str">
        <f t="shared" si="1190"/>
        <v/>
      </c>
      <c r="AE4914" s="92" t="str">
        <f t="shared" si="1191"/>
        <v/>
      </c>
      <c r="AF4914" s="96" t="str">
        <f t="shared" si="1192"/>
        <v>&lt;a name='19000100'&gt;&lt;b&gt;: 0 - Recessions Bar [1823 L St NW, WDC]&lt;/b&gt;&lt;/a&gt;&lt;br&gt;</v>
      </c>
      <c r="AG4914" s="97">
        <f t="shared" si="1193"/>
        <v>1900</v>
      </c>
      <c r="AH4914" s="97" t="str">
        <f t="shared" si="1194"/>
        <v>01</v>
      </c>
      <c r="AI4914" s="97" t="str">
        <f t="shared" si="1195"/>
        <v>00</v>
      </c>
      <c r="AJ4914" s="97" t="str">
        <f t="shared" si="1196"/>
        <v>19000100</v>
      </c>
    </row>
    <row r="4915" spans="6:36" ht="12" customHeight="1" x14ac:dyDescent="0.15">
      <c r="F4915" s="86" t="str">
        <f t="shared" si="1185"/>
        <v>Saturday</v>
      </c>
      <c r="G4915" s="91"/>
      <c r="H4915" s="92" t="str">
        <f>VLOOKUP(MONTH(G4915),VLOOKUP!$W$1:$X$24,2)</f>
        <v>January</v>
      </c>
      <c r="I4915" s="92" t="str">
        <f t="shared" si="1186"/>
        <v/>
      </c>
      <c r="J4915" s="93" t="s">
        <v>1247</v>
      </c>
      <c r="L4915" s="86" t="str">
        <f t="shared" si="1197"/>
        <v>Recessions Bar [1823 L St NW, WDC]</v>
      </c>
      <c r="M4915" s="86">
        <f t="shared" si="1187"/>
        <v>0</v>
      </c>
      <c r="N4915" s="93" t="str">
        <f t="shared" si="1198"/>
        <v>Recessions Bar [1823 L St NW, WDC]</v>
      </c>
      <c r="O4915" s="90"/>
      <c r="S4915" s="95">
        <f t="shared" si="1188"/>
        <v>0</v>
      </c>
      <c r="T4915" s="86" t="str">
        <f t="shared" si="1189"/>
        <v/>
      </c>
      <c r="U4915" s="86" t="str">
        <f t="shared" si="1199"/>
        <v/>
      </c>
      <c r="V4915" s="95" t="str">
        <f t="shared" si="1190"/>
        <v/>
      </c>
      <c r="AE4915" s="92" t="str">
        <f t="shared" si="1191"/>
        <v/>
      </c>
      <c r="AF4915" s="96" t="str">
        <f t="shared" si="1192"/>
        <v>&lt;a name='19000100'&gt;&lt;b&gt;: 0 - Recessions Bar [1823 L St NW, WDC]&lt;/b&gt;&lt;/a&gt;&lt;br&gt;</v>
      </c>
      <c r="AG4915" s="97">
        <f t="shared" si="1193"/>
        <v>1900</v>
      </c>
      <c r="AH4915" s="97" t="str">
        <f t="shared" si="1194"/>
        <v>01</v>
      </c>
      <c r="AI4915" s="97" t="str">
        <f t="shared" si="1195"/>
        <v>00</v>
      </c>
      <c r="AJ4915" s="97" t="str">
        <f t="shared" si="1196"/>
        <v>19000100</v>
      </c>
    </row>
    <row r="4916" spans="6:36" ht="12" customHeight="1" x14ac:dyDescent="0.15">
      <c r="F4916" s="86" t="str">
        <f t="shared" si="1185"/>
        <v>Saturday</v>
      </c>
      <c r="G4916" s="91"/>
      <c r="H4916" s="92" t="str">
        <f>VLOOKUP(MONTH(G4916),VLOOKUP!$W$1:$X$24,2)</f>
        <v>January</v>
      </c>
      <c r="I4916" s="92" t="str">
        <f t="shared" si="1186"/>
        <v/>
      </c>
      <c r="J4916" s="93" t="s">
        <v>1247</v>
      </c>
      <c r="L4916" s="86" t="str">
        <f t="shared" si="1197"/>
        <v>Recessions Bar [1823 L St NW, WDC]</v>
      </c>
      <c r="M4916" s="86">
        <f t="shared" si="1187"/>
        <v>0</v>
      </c>
      <c r="N4916" s="93" t="str">
        <f t="shared" si="1198"/>
        <v>Recessions Bar [1823 L St NW, WDC]</v>
      </c>
      <c r="O4916" s="90"/>
      <c r="S4916" s="95">
        <f t="shared" si="1188"/>
        <v>0</v>
      </c>
      <c r="T4916" s="86" t="str">
        <f t="shared" si="1189"/>
        <v/>
      </c>
      <c r="U4916" s="86" t="str">
        <f t="shared" si="1199"/>
        <v/>
      </c>
      <c r="V4916" s="95" t="str">
        <f t="shared" si="1190"/>
        <v/>
      </c>
      <c r="AE4916" s="92" t="str">
        <f t="shared" si="1191"/>
        <v/>
      </c>
      <c r="AF4916" s="96" t="str">
        <f t="shared" si="1192"/>
        <v>&lt;a name='19000100'&gt;&lt;b&gt;: 0 - Recessions Bar [1823 L St NW, WDC]&lt;/b&gt;&lt;/a&gt;&lt;br&gt;</v>
      </c>
      <c r="AG4916" s="97">
        <f t="shared" si="1193"/>
        <v>1900</v>
      </c>
      <c r="AH4916" s="97" t="str">
        <f t="shared" si="1194"/>
        <v>01</v>
      </c>
      <c r="AI4916" s="97" t="str">
        <f t="shared" si="1195"/>
        <v>00</v>
      </c>
      <c r="AJ4916" s="97" t="str">
        <f t="shared" si="1196"/>
        <v>19000100</v>
      </c>
    </row>
    <row r="4917" spans="6:36" ht="12" customHeight="1" x14ac:dyDescent="0.15">
      <c r="F4917" s="86" t="str">
        <f t="shared" si="1185"/>
        <v>Saturday</v>
      </c>
      <c r="G4917" s="91"/>
      <c r="H4917" s="92" t="str">
        <f>VLOOKUP(MONTH(G4917),VLOOKUP!$W$1:$X$24,2)</f>
        <v>January</v>
      </c>
      <c r="I4917" s="92" t="str">
        <f t="shared" si="1186"/>
        <v/>
      </c>
      <c r="J4917" s="93" t="s">
        <v>1247</v>
      </c>
      <c r="L4917" s="86" t="str">
        <f t="shared" si="1197"/>
        <v>Recessions Bar [1823 L St NW, WDC]</v>
      </c>
      <c r="M4917" s="86">
        <f t="shared" si="1187"/>
        <v>0</v>
      </c>
      <c r="N4917" s="93" t="str">
        <f t="shared" si="1198"/>
        <v>Recessions Bar [1823 L St NW, WDC]</v>
      </c>
      <c r="O4917" s="90"/>
      <c r="S4917" s="95">
        <f t="shared" si="1188"/>
        <v>0</v>
      </c>
      <c r="T4917" s="86" t="str">
        <f t="shared" si="1189"/>
        <v/>
      </c>
      <c r="U4917" s="86" t="str">
        <f t="shared" si="1199"/>
        <v/>
      </c>
      <c r="V4917" s="95" t="str">
        <f t="shared" si="1190"/>
        <v/>
      </c>
      <c r="AE4917" s="92" t="str">
        <f t="shared" si="1191"/>
        <v/>
      </c>
      <c r="AF4917" s="96" t="str">
        <f t="shared" si="1192"/>
        <v>&lt;a name='19000100'&gt;&lt;b&gt;: 0 - Recessions Bar [1823 L St NW, WDC]&lt;/b&gt;&lt;/a&gt;&lt;br&gt;</v>
      </c>
      <c r="AG4917" s="97">
        <f t="shared" si="1193"/>
        <v>1900</v>
      </c>
      <c r="AH4917" s="97" t="str">
        <f t="shared" si="1194"/>
        <v>01</v>
      </c>
      <c r="AI4917" s="97" t="str">
        <f t="shared" si="1195"/>
        <v>00</v>
      </c>
      <c r="AJ4917" s="97" t="str">
        <f t="shared" si="1196"/>
        <v>19000100</v>
      </c>
    </row>
    <row r="4918" spans="6:36" ht="12" customHeight="1" x14ac:dyDescent="0.15">
      <c r="F4918" s="86" t="str">
        <f t="shared" si="1185"/>
        <v>Saturday</v>
      </c>
      <c r="G4918" s="91"/>
      <c r="H4918" s="92" t="str">
        <f>VLOOKUP(MONTH(G4918),VLOOKUP!$W$1:$X$24,2)</f>
        <v>January</v>
      </c>
      <c r="I4918" s="92" t="str">
        <f t="shared" si="1186"/>
        <v/>
      </c>
      <c r="J4918" s="93" t="s">
        <v>1247</v>
      </c>
      <c r="L4918" s="86" t="str">
        <f t="shared" si="1197"/>
        <v>Recessions Bar [1823 L St NW, WDC]</v>
      </c>
      <c r="M4918" s="86">
        <f t="shared" si="1187"/>
        <v>0</v>
      </c>
      <c r="N4918" s="93" t="str">
        <f t="shared" si="1198"/>
        <v>Recessions Bar [1823 L St NW, WDC]</v>
      </c>
      <c r="O4918" s="90"/>
      <c r="S4918" s="95">
        <f t="shared" si="1188"/>
        <v>0</v>
      </c>
      <c r="T4918" s="86" t="str">
        <f t="shared" si="1189"/>
        <v/>
      </c>
      <c r="U4918" s="86" t="str">
        <f t="shared" si="1199"/>
        <v/>
      </c>
      <c r="V4918" s="95" t="str">
        <f t="shared" si="1190"/>
        <v/>
      </c>
      <c r="AE4918" s="92" t="str">
        <f t="shared" si="1191"/>
        <v/>
      </c>
      <c r="AF4918" s="96" t="str">
        <f t="shared" si="1192"/>
        <v>&lt;a name='19000100'&gt;&lt;b&gt;: 0 - Recessions Bar [1823 L St NW, WDC]&lt;/b&gt;&lt;/a&gt;&lt;br&gt;</v>
      </c>
      <c r="AG4918" s="97">
        <f t="shared" si="1193"/>
        <v>1900</v>
      </c>
      <c r="AH4918" s="97" t="str">
        <f t="shared" si="1194"/>
        <v>01</v>
      </c>
      <c r="AI4918" s="97" t="str">
        <f t="shared" si="1195"/>
        <v>00</v>
      </c>
      <c r="AJ4918" s="97" t="str">
        <f t="shared" si="1196"/>
        <v>19000100</v>
      </c>
    </row>
    <row r="4919" spans="6:36" ht="12" customHeight="1" x14ac:dyDescent="0.15">
      <c r="F4919" s="86" t="str">
        <f t="shared" si="1185"/>
        <v>Saturday</v>
      </c>
      <c r="H4919" s="92" t="str">
        <f>VLOOKUP(MONTH(G4919),VLOOKUP!$W$1:$X$24,2)</f>
        <v>January</v>
      </c>
      <c r="I4919" s="92" t="str">
        <f t="shared" si="1186"/>
        <v/>
      </c>
      <c r="J4919" s="134" t="s">
        <v>499</v>
      </c>
      <c r="L4919" s="108" t="s">
        <v>499</v>
      </c>
      <c r="M4919" s="86">
        <f t="shared" si="1187"/>
        <v>0</v>
      </c>
      <c r="N4919" s="134" t="s">
        <v>499</v>
      </c>
      <c r="O4919" s="107"/>
      <c r="P4919" s="107"/>
      <c r="Q4919" s="107"/>
      <c r="R4919" s="107"/>
      <c r="S4919" s="95">
        <f t="shared" si="1188"/>
        <v>0</v>
      </c>
      <c r="T4919" s="86" t="str">
        <f t="shared" si="1189"/>
        <v/>
      </c>
      <c r="U4919" s="86" t="str">
        <f t="shared" si="1199"/>
        <v/>
      </c>
      <c r="V4919" s="95" t="str">
        <f t="shared" si="1190"/>
        <v/>
      </c>
      <c r="AE4919" s="92" t="str">
        <f t="shared" si="1191"/>
        <v/>
      </c>
      <c r="AF4919" s="96" t="str">
        <f t="shared" si="1192"/>
        <v>&lt;a name='19000100'&gt;&lt;b&gt;: 0 - Recher Theatre (Towson, MD)&lt;/b&gt;&lt;/a&gt;&lt;br&gt;</v>
      </c>
      <c r="AG4919" s="97">
        <f t="shared" si="1193"/>
        <v>1900</v>
      </c>
      <c r="AH4919" s="97" t="str">
        <f t="shared" si="1194"/>
        <v>01</v>
      </c>
      <c r="AI4919" s="97" t="str">
        <f t="shared" si="1195"/>
        <v>00</v>
      </c>
      <c r="AJ4919" s="97" t="str">
        <f t="shared" si="1196"/>
        <v>19000100</v>
      </c>
    </row>
    <row r="4920" spans="6:36" ht="12" customHeight="1" x14ac:dyDescent="0.15">
      <c r="F4920" s="86" t="str">
        <f t="shared" si="1185"/>
        <v>Saturday</v>
      </c>
      <c r="H4920" s="92" t="str">
        <f>VLOOKUP(MONTH(G4920),VLOOKUP!$W$1:$X$24,2)</f>
        <v>January</v>
      </c>
      <c r="I4920" s="92" t="str">
        <f t="shared" si="1186"/>
        <v/>
      </c>
      <c r="J4920" s="134" t="s">
        <v>499</v>
      </c>
      <c r="L4920" s="108" t="s">
        <v>499</v>
      </c>
      <c r="M4920" s="86">
        <f t="shared" si="1187"/>
        <v>0</v>
      </c>
      <c r="N4920" s="134" t="s">
        <v>499</v>
      </c>
      <c r="O4920" s="107"/>
      <c r="P4920" s="107"/>
      <c r="Q4920" s="107"/>
      <c r="R4920" s="107"/>
      <c r="S4920" s="95">
        <f t="shared" si="1188"/>
        <v>0</v>
      </c>
      <c r="T4920" s="86" t="str">
        <f t="shared" si="1189"/>
        <v/>
      </c>
      <c r="U4920" s="86" t="str">
        <f t="shared" si="1199"/>
        <v/>
      </c>
      <c r="V4920" s="95" t="str">
        <f t="shared" si="1190"/>
        <v/>
      </c>
      <c r="AE4920" s="92" t="str">
        <f t="shared" si="1191"/>
        <v/>
      </c>
      <c r="AF4920" s="96" t="str">
        <f t="shared" si="1192"/>
        <v>&lt;a name='19000100'&gt;&lt;b&gt;: 0 - Recher Theatre (Towson, MD)&lt;/b&gt;&lt;/a&gt;&lt;br&gt;</v>
      </c>
      <c r="AG4920" s="97">
        <f t="shared" si="1193"/>
        <v>1900</v>
      </c>
      <c r="AH4920" s="97" t="str">
        <f t="shared" si="1194"/>
        <v>01</v>
      </c>
      <c r="AI4920" s="97" t="str">
        <f t="shared" si="1195"/>
        <v>00</v>
      </c>
      <c r="AJ4920" s="97" t="str">
        <f t="shared" si="1196"/>
        <v>19000100</v>
      </c>
    </row>
    <row r="4921" spans="6:36" ht="12" customHeight="1" x14ac:dyDescent="0.15">
      <c r="F4921" s="86" t="str">
        <f t="shared" si="1185"/>
        <v>Saturday</v>
      </c>
      <c r="G4921" s="91"/>
      <c r="H4921" s="92" t="str">
        <f>VLOOKUP(MONTH(G4921),VLOOKUP!$W$1:$X$24,2)</f>
        <v>January</v>
      </c>
      <c r="I4921" s="92" t="str">
        <f t="shared" si="1186"/>
        <v/>
      </c>
      <c r="J4921" s="93" t="s">
        <v>1886</v>
      </c>
      <c r="L4921" s="86" t="str">
        <f t="shared" ref="L4921:L4933" si="1200">IF(ISBLANK(K4921),N4921,N4921&amp;" ("&amp;K4921&amp;")")</f>
        <v>Records &amp;amp; Rarities, Springfield Town Center [6500 Springfield Mall, Springfield, VA]</v>
      </c>
      <c r="M4921" s="86">
        <f t="shared" si="1187"/>
        <v>0</v>
      </c>
      <c r="N4921" s="93" t="str">
        <f t="shared" ref="N4921:N4933" si="1201">J4921</f>
        <v>Records &amp;amp; Rarities, Springfield Town Center [6500 Springfield Mall, Springfield, VA]</v>
      </c>
      <c r="O4921" s="90"/>
      <c r="S4921" s="95">
        <f t="shared" si="1188"/>
        <v>0</v>
      </c>
      <c r="T4921" s="86" t="str">
        <f t="shared" si="1189"/>
        <v/>
      </c>
      <c r="U4921" s="86" t="str">
        <f t="shared" si="1199"/>
        <v/>
      </c>
      <c r="V4921" s="95" t="str">
        <f t="shared" si="1190"/>
        <v/>
      </c>
      <c r="AE4921" s="92" t="str">
        <f t="shared" si="1191"/>
        <v/>
      </c>
      <c r="AF4921" s="96" t="str">
        <f t="shared" si="1192"/>
        <v>&lt;a name='19000100'&gt;&lt;b&gt;: 0 - Records &amp;amp; Rarities, Springfield Town Center [6500 Springfield Mall, Springfield, VA]&lt;/b&gt;&lt;/a&gt;&lt;br&gt;</v>
      </c>
      <c r="AG4921" s="97">
        <f t="shared" si="1193"/>
        <v>1900</v>
      </c>
      <c r="AH4921" s="97" t="str">
        <f t="shared" si="1194"/>
        <v>01</v>
      </c>
      <c r="AI4921" s="97" t="str">
        <f t="shared" si="1195"/>
        <v>00</v>
      </c>
      <c r="AJ4921" s="97" t="str">
        <f t="shared" si="1196"/>
        <v>19000100</v>
      </c>
    </row>
    <row r="4922" spans="6:36" ht="12" customHeight="1" x14ac:dyDescent="0.15">
      <c r="F4922" s="86" t="str">
        <f t="shared" si="1185"/>
        <v>Saturday</v>
      </c>
      <c r="G4922" s="91"/>
      <c r="H4922" s="92" t="str">
        <f>VLOOKUP(MONTH(G4922),VLOOKUP!$W$1:$X$24,2)</f>
        <v>January</v>
      </c>
      <c r="I4922" s="92" t="str">
        <f t="shared" si="1186"/>
        <v/>
      </c>
      <c r="J4922" s="93" t="s">
        <v>1886</v>
      </c>
      <c r="L4922" s="86" t="str">
        <f t="shared" si="1200"/>
        <v>Records &amp;amp; Rarities, Springfield Town Center [6500 Springfield Mall, Springfield, VA]</v>
      </c>
      <c r="M4922" s="86">
        <f t="shared" si="1187"/>
        <v>0</v>
      </c>
      <c r="N4922" s="93" t="str">
        <f t="shared" si="1201"/>
        <v>Records &amp;amp; Rarities, Springfield Town Center [6500 Springfield Mall, Springfield, VA]</v>
      </c>
      <c r="O4922" s="90"/>
      <c r="S4922" s="95">
        <f t="shared" si="1188"/>
        <v>0</v>
      </c>
      <c r="T4922" s="86" t="str">
        <f t="shared" si="1189"/>
        <v/>
      </c>
      <c r="U4922" s="86" t="str">
        <f t="shared" si="1199"/>
        <v/>
      </c>
      <c r="V4922" s="95" t="str">
        <f t="shared" si="1190"/>
        <v/>
      </c>
      <c r="AE4922" s="92" t="str">
        <f t="shared" si="1191"/>
        <v/>
      </c>
      <c r="AF4922" s="96" t="str">
        <f t="shared" si="1192"/>
        <v>&lt;a name='19000100'&gt;&lt;b&gt;: 0 - Records &amp;amp; Rarities, Springfield Town Center [6500 Springfield Mall, Springfield, VA]&lt;/b&gt;&lt;/a&gt;&lt;br&gt;</v>
      </c>
      <c r="AG4922" s="97">
        <f t="shared" si="1193"/>
        <v>1900</v>
      </c>
      <c r="AH4922" s="97" t="str">
        <f t="shared" si="1194"/>
        <v>01</v>
      </c>
      <c r="AI4922" s="97" t="str">
        <f t="shared" si="1195"/>
        <v>00</v>
      </c>
      <c r="AJ4922" s="97" t="str">
        <f t="shared" si="1196"/>
        <v>19000100</v>
      </c>
    </row>
    <row r="4923" spans="6:36" ht="12" customHeight="1" x14ac:dyDescent="0.15">
      <c r="F4923" s="86" t="str">
        <f t="shared" si="1185"/>
        <v>Saturday</v>
      </c>
      <c r="G4923" s="91"/>
      <c r="H4923" s="92" t="str">
        <f>VLOOKUP(MONTH(G4923),VLOOKUP!$W$1:$X$24,2)</f>
        <v>January</v>
      </c>
      <c r="I4923" s="92" t="str">
        <f t="shared" si="1186"/>
        <v/>
      </c>
      <c r="J4923" s="93" t="s">
        <v>1886</v>
      </c>
      <c r="L4923" s="86" t="str">
        <f t="shared" si="1200"/>
        <v>Records &amp;amp; Rarities, Springfield Town Center [6500 Springfield Mall, Springfield, VA]</v>
      </c>
      <c r="M4923" s="86">
        <f t="shared" si="1187"/>
        <v>0</v>
      </c>
      <c r="N4923" s="93" t="str">
        <f t="shared" si="1201"/>
        <v>Records &amp;amp; Rarities, Springfield Town Center [6500 Springfield Mall, Springfield, VA]</v>
      </c>
      <c r="O4923" s="90"/>
      <c r="S4923" s="95">
        <f t="shared" si="1188"/>
        <v>0</v>
      </c>
      <c r="T4923" s="86" t="str">
        <f t="shared" si="1189"/>
        <v/>
      </c>
      <c r="U4923" s="86" t="str">
        <f t="shared" si="1199"/>
        <v/>
      </c>
      <c r="V4923" s="95" t="str">
        <f t="shared" si="1190"/>
        <v/>
      </c>
      <c r="AE4923" s="92" t="str">
        <f t="shared" si="1191"/>
        <v/>
      </c>
      <c r="AF4923" s="96" t="str">
        <f t="shared" si="1192"/>
        <v>&lt;a name='19000100'&gt;&lt;b&gt;: 0 - Records &amp;amp; Rarities, Springfield Town Center [6500 Springfield Mall, Springfield, VA]&lt;/b&gt;&lt;/a&gt;&lt;br&gt;</v>
      </c>
      <c r="AG4923" s="97">
        <f t="shared" si="1193"/>
        <v>1900</v>
      </c>
      <c r="AH4923" s="97" t="str">
        <f t="shared" si="1194"/>
        <v>01</v>
      </c>
      <c r="AI4923" s="97" t="str">
        <f t="shared" si="1195"/>
        <v>00</v>
      </c>
      <c r="AJ4923" s="97" t="str">
        <f t="shared" si="1196"/>
        <v>19000100</v>
      </c>
    </row>
    <row r="4924" spans="6:36" ht="12" customHeight="1" x14ac:dyDescent="0.15">
      <c r="F4924" s="86" t="str">
        <f t="shared" si="1185"/>
        <v>Saturday</v>
      </c>
      <c r="G4924" s="91"/>
      <c r="H4924" s="92" t="str">
        <f>VLOOKUP(MONTH(G4924),VLOOKUP!$W$1:$X$24,2)</f>
        <v>January</v>
      </c>
      <c r="I4924" s="92" t="str">
        <f t="shared" si="1186"/>
        <v/>
      </c>
      <c r="J4924" s="93" t="s">
        <v>634</v>
      </c>
      <c r="L4924" s="86" t="str">
        <f t="shared" si="1200"/>
        <v>Red Door [WDC]</v>
      </c>
      <c r="M4924" s="86">
        <f t="shared" si="1187"/>
        <v>0</v>
      </c>
      <c r="N4924" s="93" t="str">
        <f t="shared" si="1201"/>
        <v>Red Door [WDC]</v>
      </c>
      <c r="O4924" s="94"/>
      <c r="P4924" s="94"/>
      <c r="Q4924" s="94"/>
      <c r="R4924" s="94"/>
      <c r="S4924" s="95">
        <f t="shared" si="1188"/>
        <v>0</v>
      </c>
      <c r="T4924" s="86" t="str">
        <f t="shared" si="1189"/>
        <v/>
      </c>
      <c r="U4924" s="86" t="str">
        <f t="shared" si="1199"/>
        <v/>
      </c>
      <c r="V4924" s="95" t="str">
        <f t="shared" si="1190"/>
        <v/>
      </c>
      <c r="AE4924" s="92" t="str">
        <f t="shared" si="1191"/>
        <v/>
      </c>
      <c r="AF4924" s="96" t="str">
        <f t="shared" si="1192"/>
        <v>&lt;a name='19000100'&gt;&lt;b&gt;: 0 - Red Door [WDC]&lt;/b&gt;&lt;/a&gt;&lt;br&gt;</v>
      </c>
      <c r="AG4924" s="97">
        <f t="shared" si="1193"/>
        <v>1900</v>
      </c>
      <c r="AH4924" s="97" t="str">
        <f t="shared" si="1194"/>
        <v>01</v>
      </c>
      <c r="AI4924" s="97" t="str">
        <f t="shared" si="1195"/>
        <v>00</v>
      </c>
      <c r="AJ4924" s="97" t="str">
        <f t="shared" si="1196"/>
        <v>19000100</v>
      </c>
    </row>
    <row r="4925" spans="6:36" ht="12" customHeight="1" x14ac:dyDescent="0.15">
      <c r="F4925" s="86" t="str">
        <f t="shared" si="1185"/>
        <v>Saturday</v>
      </c>
      <c r="G4925" s="91"/>
      <c r="H4925" s="92" t="str">
        <f>VLOOKUP(MONTH(G4925),VLOOKUP!$W$1:$X$24,2)</f>
        <v>January</v>
      </c>
      <c r="I4925" s="92" t="str">
        <f t="shared" si="1186"/>
        <v/>
      </c>
      <c r="J4925" s="93" t="s">
        <v>634</v>
      </c>
      <c r="L4925" s="86" t="str">
        <f t="shared" si="1200"/>
        <v>Red Door [WDC]</v>
      </c>
      <c r="M4925" s="86">
        <f t="shared" si="1187"/>
        <v>0</v>
      </c>
      <c r="N4925" s="93" t="str">
        <f t="shared" si="1201"/>
        <v>Red Door [WDC]</v>
      </c>
      <c r="O4925" s="94"/>
      <c r="P4925" s="94"/>
      <c r="Q4925" s="94"/>
      <c r="R4925" s="94"/>
      <c r="S4925" s="95">
        <f t="shared" si="1188"/>
        <v>0</v>
      </c>
      <c r="T4925" s="86" t="str">
        <f t="shared" si="1189"/>
        <v/>
      </c>
      <c r="U4925" s="86" t="str">
        <f t="shared" si="1199"/>
        <v/>
      </c>
      <c r="V4925" s="95" t="str">
        <f t="shared" si="1190"/>
        <v/>
      </c>
      <c r="AE4925" s="92" t="str">
        <f t="shared" si="1191"/>
        <v/>
      </c>
      <c r="AF4925" s="96" t="str">
        <f t="shared" si="1192"/>
        <v>&lt;a name='19000100'&gt;&lt;b&gt;: 0 - Red Door [WDC]&lt;/b&gt;&lt;/a&gt;&lt;br&gt;</v>
      </c>
      <c r="AG4925" s="97">
        <f t="shared" si="1193"/>
        <v>1900</v>
      </c>
      <c r="AH4925" s="97" t="str">
        <f t="shared" si="1194"/>
        <v>01</v>
      </c>
      <c r="AI4925" s="97" t="str">
        <f t="shared" si="1195"/>
        <v>00</v>
      </c>
      <c r="AJ4925" s="97" t="str">
        <f t="shared" si="1196"/>
        <v>19000100</v>
      </c>
    </row>
    <row r="4926" spans="6:36" ht="12" customHeight="1" x14ac:dyDescent="0.15">
      <c r="F4926" s="86" t="str">
        <f t="shared" si="1185"/>
        <v>Saturday</v>
      </c>
      <c r="G4926" s="91"/>
      <c r="H4926" s="92" t="str">
        <f>VLOOKUP(MONTH(G4926),VLOOKUP!$W$1:$X$24,2)</f>
        <v>January</v>
      </c>
      <c r="I4926" s="92" t="str">
        <f t="shared" si="1186"/>
        <v/>
      </c>
      <c r="J4926" s="93" t="s">
        <v>634</v>
      </c>
      <c r="L4926" s="86" t="str">
        <f t="shared" si="1200"/>
        <v>Red Door [WDC]</v>
      </c>
      <c r="M4926" s="86">
        <f t="shared" si="1187"/>
        <v>0</v>
      </c>
      <c r="N4926" s="93" t="str">
        <f t="shared" si="1201"/>
        <v>Red Door [WDC]</v>
      </c>
      <c r="O4926" s="94"/>
      <c r="P4926" s="94"/>
      <c r="Q4926" s="94"/>
      <c r="R4926" s="94"/>
      <c r="S4926" s="95">
        <f t="shared" si="1188"/>
        <v>0</v>
      </c>
      <c r="T4926" s="86" t="str">
        <f t="shared" si="1189"/>
        <v/>
      </c>
      <c r="U4926" s="86" t="str">
        <f t="shared" si="1199"/>
        <v/>
      </c>
      <c r="V4926" s="95" t="str">
        <f t="shared" si="1190"/>
        <v/>
      </c>
      <c r="AE4926" s="92" t="str">
        <f t="shared" si="1191"/>
        <v/>
      </c>
      <c r="AF4926" s="96" t="str">
        <f t="shared" si="1192"/>
        <v>&lt;a name='19000100'&gt;&lt;b&gt;: 0 - Red Door [WDC]&lt;/b&gt;&lt;/a&gt;&lt;br&gt;</v>
      </c>
      <c r="AG4926" s="97">
        <f t="shared" si="1193"/>
        <v>1900</v>
      </c>
      <c r="AH4926" s="97" t="str">
        <f t="shared" si="1194"/>
        <v>01</v>
      </c>
      <c r="AI4926" s="97" t="str">
        <f t="shared" si="1195"/>
        <v>00</v>
      </c>
      <c r="AJ4926" s="97" t="str">
        <f t="shared" si="1196"/>
        <v>19000100</v>
      </c>
    </row>
    <row r="4927" spans="6:36" ht="12" customHeight="1" x14ac:dyDescent="0.15">
      <c r="F4927" s="86" t="str">
        <f t="shared" si="1185"/>
        <v>Saturday</v>
      </c>
      <c r="G4927" s="91"/>
      <c r="H4927" s="92" t="str">
        <f>VLOOKUP(MONTH(G4927),VLOOKUP!$W$1:$X$24,2)</f>
        <v>January</v>
      </c>
      <c r="I4927" s="92" t="str">
        <f t="shared" si="1186"/>
        <v/>
      </c>
      <c r="J4927" s="93" t="s">
        <v>634</v>
      </c>
      <c r="L4927" s="86" t="str">
        <f t="shared" si="1200"/>
        <v>Red Door [WDC]</v>
      </c>
      <c r="M4927" s="86">
        <f t="shared" si="1187"/>
        <v>0</v>
      </c>
      <c r="N4927" s="93" t="str">
        <f t="shared" si="1201"/>
        <v>Red Door [WDC]</v>
      </c>
      <c r="O4927" s="94"/>
      <c r="P4927" s="94"/>
      <c r="Q4927" s="94"/>
      <c r="R4927" s="94"/>
      <c r="S4927" s="95">
        <f t="shared" si="1188"/>
        <v>0</v>
      </c>
      <c r="T4927" s="86" t="str">
        <f t="shared" si="1189"/>
        <v/>
      </c>
      <c r="U4927" s="86" t="str">
        <f t="shared" si="1199"/>
        <v/>
      </c>
      <c r="V4927" s="95" t="str">
        <f t="shared" si="1190"/>
        <v/>
      </c>
      <c r="AE4927" s="92" t="str">
        <f t="shared" si="1191"/>
        <v/>
      </c>
      <c r="AF4927" s="96" t="str">
        <f t="shared" si="1192"/>
        <v>&lt;a name='19000100'&gt;&lt;b&gt;: 0 - Red Door [WDC]&lt;/b&gt;&lt;/a&gt;&lt;br&gt;</v>
      </c>
      <c r="AG4927" s="97">
        <f t="shared" si="1193"/>
        <v>1900</v>
      </c>
      <c r="AH4927" s="97" t="str">
        <f t="shared" si="1194"/>
        <v>01</v>
      </c>
      <c r="AI4927" s="97" t="str">
        <f t="shared" si="1195"/>
        <v>00</v>
      </c>
      <c r="AJ4927" s="97" t="str">
        <f t="shared" si="1196"/>
        <v>19000100</v>
      </c>
    </row>
    <row r="4928" spans="6:36" ht="12" customHeight="1" x14ac:dyDescent="0.15">
      <c r="F4928" s="86" t="str">
        <f t="shared" si="1185"/>
        <v>Saturday</v>
      </c>
      <c r="G4928" s="91"/>
      <c r="H4928" s="92" t="str">
        <f>VLOOKUP(MONTH(G4928),VLOOKUP!$W$1:$X$24,2)</f>
        <v>January</v>
      </c>
      <c r="I4928" s="92" t="str">
        <f t="shared" si="1186"/>
        <v/>
      </c>
      <c r="J4928" s="93" t="s">
        <v>1584</v>
      </c>
      <c r="L4928" s="86" t="str">
        <f t="shared" si="1200"/>
        <v>Red Onion [1628 U Street NW, WDC]</v>
      </c>
      <c r="M4928" s="86">
        <f t="shared" si="1187"/>
        <v>0</v>
      </c>
      <c r="N4928" s="93" t="str">
        <f t="shared" si="1201"/>
        <v>Red Onion [1628 U Street NW, WDC]</v>
      </c>
      <c r="O4928" s="94"/>
      <c r="S4928" s="95">
        <f t="shared" si="1188"/>
        <v>0</v>
      </c>
      <c r="T4928" s="86" t="str">
        <f t="shared" si="1189"/>
        <v/>
      </c>
      <c r="U4928" s="86" t="str">
        <f t="shared" si="1199"/>
        <v/>
      </c>
      <c r="V4928" s="95" t="str">
        <f t="shared" si="1190"/>
        <v/>
      </c>
      <c r="AE4928" s="92" t="str">
        <f t="shared" si="1191"/>
        <v/>
      </c>
      <c r="AF4928" s="96" t="str">
        <f t="shared" si="1192"/>
        <v>&lt;a name='19000100'&gt;&lt;b&gt;: 0 - Red Onion [1628 U Street NW, WDC]&lt;/b&gt;&lt;/a&gt;&lt;br&gt;</v>
      </c>
      <c r="AG4928" s="97">
        <f t="shared" si="1193"/>
        <v>1900</v>
      </c>
      <c r="AH4928" s="97" t="str">
        <f t="shared" si="1194"/>
        <v>01</v>
      </c>
      <c r="AI4928" s="97" t="str">
        <f t="shared" si="1195"/>
        <v>00</v>
      </c>
      <c r="AJ4928" s="97" t="str">
        <f t="shared" si="1196"/>
        <v>19000100</v>
      </c>
    </row>
    <row r="4929" spans="6:36" ht="12" customHeight="1" x14ac:dyDescent="0.15">
      <c r="F4929" s="86" t="str">
        <f t="shared" si="1185"/>
        <v>Saturday</v>
      </c>
      <c r="G4929" s="91"/>
      <c r="H4929" s="92" t="str">
        <f>VLOOKUP(MONTH(G4929),VLOOKUP!$W$1:$X$24,2)</f>
        <v>January</v>
      </c>
      <c r="I4929" s="92" t="str">
        <f t="shared" si="1186"/>
        <v/>
      </c>
      <c r="J4929" s="93" t="s">
        <v>1584</v>
      </c>
      <c r="L4929" s="86" t="str">
        <f t="shared" si="1200"/>
        <v>Red Onion [1628 U Street NW, WDC]</v>
      </c>
      <c r="M4929" s="86">
        <f t="shared" si="1187"/>
        <v>0</v>
      </c>
      <c r="N4929" s="93" t="str">
        <f t="shared" si="1201"/>
        <v>Red Onion [1628 U Street NW, WDC]</v>
      </c>
      <c r="O4929" s="94"/>
      <c r="S4929" s="95">
        <f t="shared" si="1188"/>
        <v>0</v>
      </c>
      <c r="T4929" s="86" t="str">
        <f t="shared" si="1189"/>
        <v/>
      </c>
      <c r="U4929" s="86" t="str">
        <f t="shared" si="1199"/>
        <v/>
      </c>
      <c r="V4929" s="95" t="str">
        <f t="shared" si="1190"/>
        <v/>
      </c>
      <c r="AE4929" s="92" t="str">
        <f t="shared" si="1191"/>
        <v/>
      </c>
      <c r="AF4929" s="96" t="str">
        <f t="shared" si="1192"/>
        <v>&lt;a name='19000100'&gt;&lt;b&gt;: 0 - Red Onion [1628 U Street NW, WDC]&lt;/b&gt;&lt;/a&gt;&lt;br&gt;</v>
      </c>
      <c r="AG4929" s="97">
        <f t="shared" si="1193"/>
        <v>1900</v>
      </c>
      <c r="AH4929" s="97" t="str">
        <f t="shared" si="1194"/>
        <v>01</v>
      </c>
      <c r="AI4929" s="97" t="str">
        <f t="shared" si="1195"/>
        <v>00</v>
      </c>
      <c r="AJ4929" s="97" t="str">
        <f t="shared" si="1196"/>
        <v>19000100</v>
      </c>
    </row>
    <row r="4930" spans="6:36" ht="12" customHeight="1" x14ac:dyDescent="0.15">
      <c r="F4930" s="86" t="str">
        <f t="shared" ref="F4930:F4993" si="1202">IF(WEEKDAY(G4930)=1,"Sunday",IF(WEEKDAY(G4930)=2,"Monday",IF(WEEKDAY(G4930)=3,"Tuesday",IF(WEEKDAY(G4930)=4,"Wednesday",IF(WEEKDAY(G4930)=5,"Thursday",IF(WEEKDAY(G4930)=6,"Friday","Saturday"))))))</f>
        <v>Saturday</v>
      </c>
      <c r="G4930" s="91"/>
      <c r="H4930" s="92" t="str">
        <f>VLOOKUP(MONTH(G4930),VLOOKUP!$W$1:$X$24,2)</f>
        <v>January</v>
      </c>
      <c r="I4930" s="92" t="str">
        <f t="shared" ref="I4930:I4993" si="1203">IF(ISBLANK(G4930),"",F4930&amp;", "&amp;DAY(G4930)&amp;" "&amp;H4930&amp;" "&amp;YEAR(G4930))</f>
        <v/>
      </c>
      <c r="J4930" s="93" t="s">
        <v>1584</v>
      </c>
      <c r="L4930" s="86" t="str">
        <f t="shared" si="1200"/>
        <v>Red Onion [1628 U Street NW, WDC]</v>
      </c>
      <c r="M4930" s="86">
        <f t="shared" ref="M4930:M4993" si="1204">IF(ISBLANK(P4930),O4930,IF(ISBLANK(Q4930),O4930&amp;" and "&amp;P4930,IF(ISBLANK(R4930),O4930&amp;", "&amp;P4930&amp;", and "&amp;Q4930, O4930&amp;", "&amp;P4930&amp;", "&amp;Q4930&amp;", and "&amp;R4930)))</f>
        <v>0</v>
      </c>
      <c r="N4930" s="93" t="str">
        <f t="shared" si="1201"/>
        <v>Red Onion [1628 U Street NW, WDC]</v>
      </c>
      <c r="O4930" s="94"/>
      <c r="S4930" s="95">
        <f t="shared" ref="S4930:S4993" si="1205">IF(LEFT(O4930,2)="A ",RIGHT(O4930,LEN(O4930)-2),IF(LEFT(O4930,3)="An ",RIGHT(O4930,LEN(O4930)-3),IF(LEFT(O4930,4)="The ",RIGHT(O4930,LEN(O4930)-4),IF(LEFT(O4930,3)="&lt;b&gt;",RIGHT(O4930,LEN(O4930)-3),IF(LEFT(O4930,4)="&lt;em&gt;",RIGHT(O4930,LEN(O4930)-4),O4930)))))</f>
        <v>0</v>
      </c>
      <c r="T4930" s="86" t="str">
        <f t="shared" ref="T4930:T4993" si="1206">IF(ISBLANK(G4930),"","&amp;#149; "&amp;IF(ISBLANK(C4930),"","&lt;S&gt;")&amp;IF(ISBLANK(A4930),"","&lt;a href='recommended.php#"&amp;AJ4930&amp;"'&gt;&lt;b&gt;&lt;em&gt;&lt;font color='#9C004D'&gt;RECOMMENDED&lt;/font&gt;&lt;/em&gt;&lt;/b&gt;&lt;/a&gt; - ")&amp;M4930&amp;" - &lt;b&gt;"&amp;L4930&amp;"&lt;/b&gt; "&amp;IF(B4930="Sold Out"," - &lt;font color='#000099'&gt;&lt;b&gt;&lt;I&gt;sold out&lt;/I&gt;&lt;/b&gt;&lt;/font&gt;","")&amp;IF(ISBLANK(C4930),"","&lt;/S&gt; &lt;b&gt;"&amp;C4930&amp;"&lt;/b&gt;")&amp;"&lt;br&gt;")</f>
        <v/>
      </c>
      <c r="U4930" s="86" t="str">
        <f t="shared" si="1199"/>
        <v/>
      </c>
      <c r="V4930" s="95" t="str">
        <f t="shared" ref="V4930:V4993" si="1207">IF(ISBLANK(G4930),"","&amp;#149; "&amp;IF(ISBLANK(C4930),"","&lt;S&gt;")&amp;IF(ISBLANK(A4930),"","&lt;a href='recommended.php#"&amp;AJ4930&amp;"'&gt;&lt;b&gt;&lt;em&gt;&lt;font color='#9C004D'&gt;RECOMMENDED&lt;/font&gt;&lt;/em&gt;&lt;/b&gt;&lt;/a&gt; - ")&amp;M4930&amp;" - &lt;b&gt;"&amp;L4930&amp;"&lt;/b&gt; "&amp;IF(B4930="Sold Out"," - &lt;font color='#000099'&gt;&lt;b&gt;&lt;I&gt;sold out&lt;/I&gt;&lt;/b&gt;&lt;/font&gt;","")&amp;IF(ISBLANK(C4930),"","&lt;/S&gt; &lt;b&gt;"&amp;C4930&amp;"&lt;/b&gt;")&amp;" - &lt;font color='#005500'&gt;&lt;b&gt;"&amp;E4930&amp;"&lt;/b&gt;&lt;/font&gt;&lt;br&gt;")</f>
        <v/>
      </c>
      <c r="AE4930" s="92" t="str">
        <f t="shared" ref="AE4930:AE4993" si="1208">IF(ISBLANK(G4930),"",F4930&amp;", "&amp;DAY(G4930)&amp;" "&amp;H4930&amp;" "&amp;YEAR(G4930)&amp;"      [&lt;a name='"&amp;AJ4930&amp;"' href='#"&amp;AJ4930&amp;"'&gt;link to this day&lt;/a&gt;]")</f>
        <v/>
      </c>
      <c r="AF4930" s="96" t="str">
        <f t="shared" ref="AF4930:AF4993" si="1209">"&lt;a name='"&amp;AJ4930&amp;"'&gt;&lt;b&gt;"&amp;I4930&amp;": "&amp;M4930&amp;" - "&amp;L4930&amp;"&lt;/b&gt;&lt;/a&gt;&lt;br&gt;"</f>
        <v>&lt;a name='19000100'&gt;&lt;b&gt;: 0 - Red Onion [1628 U Street NW, WDC]&lt;/b&gt;&lt;/a&gt;&lt;br&gt;</v>
      </c>
      <c r="AG4930" s="97">
        <f t="shared" ref="AG4930:AG4993" si="1210">YEAR(G4930)</f>
        <v>1900</v>
      </c>
      <c r="AH4930" s="97" t="str">
        <f t="shared" ref="AH4930:AH4993" si="1211">IF(LEN(MONTH(G4930))=1,"0"&amp;MONTH(G4930),MONTH(G4930))</f>
        <v>01</v>
      </c>
      <c r="AI4930" s="97" t="str">
        <f t="shared" ref="AI4930:AI4993" si="1212">IF(LEN(DAY(G4930))=1,"0"&amp;DAY(G4930),DAY(G4930))</f>
        <v>00</v>
      </c>
      <c r="AJ4930" s="97" t="str">
        <f t="shared" ref="AJ4930:AJ4993" si="1213">AG4930&amp;AH4930&amp;AI4930</f>
        <v>19000100</v>
      </c>
    </row>
    <row r="4931" spans="6:36" ht="12" customHeight="1" x14ac:dyDescent="0.15">
      <c r="F4931" s="86" t="str">
        <f t="shared" si="1202"/>
        <v>Saturday</v>
      </c>
      <c r="G4931" s="91"/>
      <c r="H4931" s="92" t="str">
        <f>VLOOKUP(MONTH(G4931),VLOOKUP!$W$1:$X$24,2)</f>
        <v>January</v>
      </c>
      <c r="I4931" s="92" t="str">
        <f t="shared" si="1203"/>
        <v/>
      </c>
      <c r="J4931" s="93" t="s">
        <v>1584</v>
      </c>
      <c r="L4931" s="86" t="str">
        <f t="shared" si="1200"/>
        <v>Red Onion [1628 U Street NW, WDC]</v>
      </c>
      <c r="M4931" s="86">
        <f t="shared" si="1204"/>
        <v>0</v>
      </c>
      <c r="N4931" s="93" t="str">
        <f t="shared" si="1201"/>
        <v>Red Onion [1628 U Street NW, WDC]</v>
      </c>
      <c r="O4931" s="94"/>
      <c r="S4931" s="95">
        <f t="shared" si="1205"/>
        <v>0</v>
      </c>
      <c r="T4931" s="86" t="str">
        <f t="shared" si="1206"/>
        <v/>
      </c>
      <c r="U4931" s="86" t="str">
        <f t="shared" si="1199"/>
        <v/>
      </c>
      <c r="V4931" s="95" t="str">
        <f t="shared" si="1207"/>
        <v/>
      </c>
      <c r="AE4931" s="92" t="str">
        <f t="shared" si="1208"/>
        <v/>
      </c>
      <c r="AF4931" s="96" t="str">
        <f t="shared" si="1209"/>
        <v>&lt;a name='19000100'&gt;&lt;b&gt;: 0 - Red Onion [1628 U Street NW, WDC]&lt;/b&gt;&lt;/a&gt;&lt;br&gt;</v>
      </c>
      <c r="AG4931" s="97">
        <f t="shared" si="1210"/>
        <v>1900</v>
      </c>
      <c r="AH4931" s="97" t="str">
        <f t="shared" si="1211"/>
        <v>01</v>
      </c>
      <c r="AI4931" s="97" t="str">
        <f t="shared" si="1212"/>
        <v>00</v>
      </c>
      <c r="AJ4931" s="97" t="str">
        <f t="shared" si="1213"/>
        <v>19000100</v>
      </c>
    </row>
    <row r="4932" spans="6:36" ht="12" customHeight="1" x14ac:dyDescent="0.15">
      <c r="F4932" s="86" t="str">
        <f t="shared" si="1202"/>
        <v>Saturday</v>
      </c>
      <c r="G4932" s="91"/>
      <c r="H4932" s="92" t="str">
        <f>VLOOKUP(MONTH(G4932),VLOOKUP!$W$1:$X$24,2)</f>
        <v>January</v>
      </c>
      <c r="I4932" s="92" t="str">
        <f t="shared" si="1203"/>
        <v/>
      </c>
      <c r="J4932" s="137" t="s">
        <v>876</v>
      </c>
      <c r="L4932" s="86" t="str">
        <f t="shared" si="1200"/>
        <v>Red Onion [1901 18th Street NW, WDC]</v>
      </c>
      <c r="M4932" s="86">
        <f t="shared" si="1204"/>
        <v>0</v>
      </c>
      <c r="N4932" s="137" t="str">
        <f t="shared" si="1201"/>
        <v>Red Onion [1901 18th Street NW, WDC]</v>
      </c>
      <c r="O4932" s="94"/>
      <c r="S4932" s="95">
        <f t="shared" si="1205"/>
        <v>0</v>
      </c>
      <c r="T4932" s="86" t="str">
        <f t="shared" si="1206"/>
        <v/>
      </c>
      <c r="U4932" s="86" t="str">
        <f t="shared" si="1199"/>
        <v/>
      </c>
      <c r="V4932" s="95" t="str">
        <f t="shared" si="1207"/>
        <v/>
      </c>
      <c r="AE4932" s="92" t="str">
        <f t="shared" si="1208"/>
        <v/>
      </c>
      <c r="AF4932" s="96" t="str">
        <f t="shared" si="1209"/>
        <v>&lt;a name='19000100'&gt;&lt;b&gt;: 0 - Red Onion [1901 18th Street NW, WDC]&lt;/b&gt;&lt;/a&gt;&lt;br&gt;</v>
      </c>
      <c r="AG4932" s="97">
        <f t="shared" si="1210"/>
        <v>1900</v>
      </c>
      <c r="AH4932" s="97" t="str">
        <f t="shared" si="1211"/>
        <v>01</v>
      </c>
      <c r="AI4932" s="97" t="str">
        <f t="shared" si="1212"/>
        <v>00</v>
      </c>
      <c r="AJ4932" s="97" t="str">
        <f t="shared" si="1213"/>
        <v>19000100</v>
      </c>
    </row>
    <row r="4933" spans="6:36" ht="12" customHeight="1" x14ac:dyDescent="0.15">
      <c r="F4933" s="86" t="str">
        <f t="shared" si="1202"/>
        <v>Saturday</v>
      </c>
      <c r="G4933" s="91"/>
      <c r="H4933" s="92" t="str">
        <f>VLOOKUP(MONTH(G4933),VLOOKUP!$W$1:$X$24,2)</f>
        <v>January</v>
      </c>
      <c r="I4933" s="92" t="str">
        <f t="shared" si="1203"/>
        <v/>
      </c>
      <c r="J4933" s="137" t="s">
        <v>876</v>
      </c>
      <c r="L4933" s="86" t="str">
        <f t="shared" si="1200"/>
        <v>Red Onion [1901 18th Street NW, WDC]</v>
      </c>
      <c r="M4933" s="86">
        <f t="shared" si="1204"/>
        <v>0</v>
      </c>
      <c r="N4933" s="137" t="str">
        <f t="shared" si="1201"/>
        <v>Red Onion [1901 18th Street NW, WDC]</v>
      </c>
      <c r="O4933" s="94"/>
      <c r="S4933" s="95">
        <f t="shared" si="1205"/>
        <v>0</v>
      </c>
      <c r="T4933" s="86" t="str">
        <f t="shared" si="1206"/>
        <v/>
      </c>
      <c r="U4933" s="86" t="str">
        <f t="shared" si="1199"/>
        <v/>
      </c>
      <c r="V4933" s="95" t="str">
        <f t="shared" si="1207"/>
        <v/>
      </c>
      <c r="AE4933" s="92" t="str">
        <f t="shared" si="1208"/>
        <v/>
      </c>
      <c r="AF4933" s="96" t="str">
        <f t="shared" si="1209"/>
        <v>&lt;a name='19000100'&gt;&lt;b&gt;: 0 - Red Onion [1901 18th Street NW, WDC]&lt;/b&gt;&lt;/a&gt;&lt;br&gt;</v>
      </c>
      <c r="AG4933" s="97">
        <f t="shared" si="1210"/>
        <v>1900</v>
      </c>
      <c r="AH4933" s="97" t="str">
        <f t="shared" si="1211"/>
        <v>01</v>
      </c>
      <c r="AI4933" s="97" t="str">
        <f t="shared" si="1212"/>
        <v>00</v>
      </c>
      <c r="AJ4933" s="97" t="str">
        <f t="shared" si="1213"/>
        <v>19000100</v>
      </c>
    </row>
    <row r="4934" spans="6:36" ht="12" customHeight="1" x14ac:dyDescent="0.15">
      <c r="F4934" s="86" t="str">
        <f t="shared" si="1202"/>
        <v>Saturday</v>
      </c>
      <c r="H4934" s="92" t="str">
        <f>VLOOKUP(MONTH(G4934),VLOOKUP!$W$1:$X$24,2)</f>
        <v>January</v>
      </c>
      <c r="I4934" s="92" t="str">
        <f t="shared" si="1203"/>
        <v/>
      </c>
      <c r="J4934" s="108" t="s">
        <v>496</v>
      </c>
      <c r="L4934" s="108" t="s">
        <v>496</v>
      </c>
      <c r="M4934" s="86">
        <f t="shared" si="1204"/>
        <v>0</v>
      </c>
      <c r="N4934" s="108" t="s">
        <v>496</v>
      </c>
      <c r="O4934" s="90"/>
      <c r="S4934" s="95">
        <f t="shared" si="1205"/>
        <v>0</v>
      </c>
      <c r="T4934" s="86" t="str">
        <f t="shared" si="1206"/>
        <v/>
      </c>
      <c r="U4934" s="86" t="str">
        <f t="shared" si="1199"/>
        <v/>
      </c>
      <c r="V4934" s="95" t="str">
        <f t="shared" si="1207"/>
        <v/>
      </c>
      <c r="AE4934" s="92" t="str">
        <f t="shared" si="1208"/>
        <v/>
      </c>
      <c r="AF4934" s="96" t="str">
        <f t="shared" si="1209"/>
        <v>&lt;a name='19000100'&gt;&lt;b&gt;: 0 - Red Palace&lt;/b&gt;&lt;/a&gt;&lt;br&gt;</v>
      </c>
      <c r="AG4934" s="97">
        <f t="shared" si="1210"/>
        <v>1900</v>
      </c>
      <c r="AH4934" s="97" t="str">
        <f t="shared" si="1211"/>
        <v>01</v>
      </c>
      <c r="AI4934" s="97" t="str">
        <f t="shared" si="1212"/>
        <v>00</v>
      </c>
      <c r="AJ4934" s="97" t="str">
        <f t="shared" si="1213"/>
        <v>19000100</v>
      </c>
    </row>
    <row r="4935" spans="6:36" ht="12" customHeight="1" x14ac:dyDescent="0.15">
      <c r="F4935" s="86" t="str">
        <f t="shared" si="1202"/>
        <v>Saturday</v>
      </c>
      <c r="H4935" s="92" t="str">
        <f>VLOOKUP(MONTH(G4935),VLOOKUP!$W$1:$X$24,2)</f>
        <v>January</v>
      </c>
      <c r="I4935" s="92" t="str">
        <f t="shared" si="1203"/>
        <v/>
      </c>
      <c r="J4935" s="108" t="s">
        <v>496</v>
      </c>
      <c r="L4935" s="108" t="s">
        <v>496</v>
      </c>
      <c r="M4935" s="86">
        <f t="shared" si="1204"/>
        <v>0</v>
      </c>
      <c r="N4935" s="108" t="s">
        <v>496</v>
      </c>
      <c r="O4935" s="90"/>
      <c r="S4935" s="95">
        <f t="shared" si="1205"/>
        <v>0</v>
      </c>
      <c r="T4935" s="86" t="str">
        <f t="shared" si="1206"/>
        <v/>
      </c>
      <c r="U4935" s="86" t="str">
        <f t="shared" si="1199"/>
        <v/>
      </c>
      <c r="V4935" s="95" t="str">
        <f t="shared" si="1207"/>
        <v/>
      </c>
      <c r="AE4935" s="92" t="str">
        <f t="shared" si="1208"/>
        <v/>
      </c>
      <c r="AF4935" s="96" t="str">
        <f t="shared" si="1209"/>
        <v>&lt;a name='19000100'&gt;&lt;b&gt;: 0 - Red Palace&lt;/b&gt;&lt;/a&gt;&lt;br&gt;</v>
      </c>
      <c r="AG4935" s="97">
        <f t="shared" si="1210"/>
        <v>1900</v>
      </c>
      <c r="AH4935" s="97" t="str">
        <f t="shared" si="1211"/>
        <v>01</v>
      </c>
      <c r="AI4935" s="97" t="str">
        <f t="shared" si="1212"/>
        <v>00</v>
      </c>
      <c r="AJ4935" s="97" t="str">
        <f t="shared" si="1213"/>
        <v>19000100</v>
      </c>
    </row>
    <row r="4936" spans="6:36" ht="12" customHeight="1" x14ac:dyDescent="0.15">
      <c r="F4936" s="86" t="str">
        <f t="shared" si="1202"/>
        <v>Saturday</v>
      </c>
      <c r="H4936" s="92" t="str">
        <f>VLOOKUP(MONTH(G4936),VLOOKUP!$W$1:$X$24,2)</f>
        <v>January</v>
      </c>
      <c r="I4936" s="92" t="str">
        <f t="shared" si="1203"/>
        <v/>
      </c>
      <c r="J4936" s="108" t="s">
        <v>496</v>
      </c>
      <c r="L4936" s="108" t="s">
        <v>496</v>
      </c>
      <c r="M4936" s="86">
        <f t="shared" si="1204"/>
        <v>0</v>
      </c>
      <c r="N4936" s="108" t="s">
        <v>496</v>
      </c>
      <c r="O4936" s="90"/>
      <c r="S4936" s="95">
        <f t="shared" si="1205"/>
        <v>0</v>
      </c>
      <c r="T4936" s="86" t="str">
        <f t="shared" si="1206"/>
        <v/>
      </c>
      <c r="U4936" s="86" t="str">
        <f t="shared" si="1199"/>
        <v/>
      </c>
      <c r="V4936" s="95" t="str">
        <f t="shared" si="1207"/>
        <v/>
      </c>
      <c r="AE4936" s="92" t="str">
        <f t="shared" si="1208"/>
        <v/>
      </c>
      <c r="AF4936" s="96" t="str">
        <f t="shared" si="1209"/>
        <v>&lt;a name='19000100'&gt;&lt;b&gt;: 0 - Red Palace&lt;/b&gt;&lt;/a&gt;&lt;br&gt;</v>
      </c>
      <c r="AG4936" s="97">
        <f t="shared" si="1210"/>
        <v>1900</v>
      </c>
      <c r="AH4936" s="97" t="str">
        <f t="shared" si="1211"/>
        <v>01</v>
      </c>
      <c r="AI4936" s="97" t="str">
        <f t="shared" si="1212"/>
        <v>00</v>
      </c>
      <c r="AJ4936" s="97" t="str">
        <f t="shared" si="1213"/>
        <v>19000100</v>
      </c>
    </row>
    <row r="4937" spans="6:36" ht="12" customHeight="1" x14ac:dyDescent="0.15">
      <c r="F4937" s="86" t="str">
        <f t="shared" si="1202"/>
        <v>Saturday</v>
      </c>
      <c r="H4937" s="92" t="str">
        <f>VLOOKUP(MONTH(G4937),VLOOKUP!$W$1:$X$24,2)</f>
        <v>January</v>
      </c>
      <c r="I4937" s="92" t="str">
        <f t="shared" si="1203"/>
        <v/>
      </c>
      <c r="J4937" s="108" t="s">
        <v>496</v>
      </c>
      <c r="L4937" s="108" t="s">
        <v>496</v>
      </c>
      <c r="M4937" s="86">
        <f t="shared" si="1204"/>
        <v>0</v>
      </c>
      <c r="N4937" s="108" t="s">
        <v>496</v>
      </c>
      <c r="O4937" s="90"/>
      <c r="S4937" s="95">
        <f t="shared" si="1205"/>
        <v>0</v>
      </c>
      <c r="T4937" s="86" t="str">
        <f t="shared" si="1206"/>
        <v/>
      </c>
      <c r="U4937" s="86" t="str">
        <f t="shared" si="1199"/>
        <v/>
      </c>
      <c r="V4937" s="95" t="str">
        <f t="shared" si="1207"/>
        <v/>
      </c>
      <c r="AE4937" s="92" t="str">
        <f t="shared" si="1208"/>
        <v/>
      </c>
      <c r="AF4937" s="96" t="str">
        <f t="shared" si="1209"/>
        <v>&lt;a name='19000100'&gt;&lt;b&gt;: 0 - Red Palace&lt;/b&gt;&lt;/a&gt;&lt;br&gt;</v>
      </c>
      <c r="AG4937" s="97">
        <f t="shared" si="1210"/>
        <v>1900</v>
      </c>
      <c r="AH4937" s="97" t="str">
        <f t="shared" si="1211"/>
        <v>01</v>
      </c>
      <c r="AI4937" s="97" t="str">
        <f t="shared" si="1212"/>
        <v>00</v>
      </c>
      <c r="AJ4937" s="97" t="str">
        <f t="shared" si="1213"/>
        <v>19000100</v>
      </c>
    </row>
    <row r="4938" spans="6:36" ht="12" customHeight="1" x14ac:dyDescent="0.15">
      <c r="F4938" s="86" t="str">
        <f t="shared" si="1202"/>
        <v>Saturday</v>
      </c>
      <c r="G4938" s="91"/>
      <c r="H4938" s="92" t="str">
        <f>VLOOKUP(MONTH(G4938),VLOOKUP!$W$1:$X$24,2)</f>
        <v>January</v>
      </c>
      <c r="I4938" s="92" t="str">
        <f t="shared" si="1203"/>
        <v/>
      </c>
      <c r="J4938" s="93" t="s">
        <v>1536</v>
      </c>
      <c r="L4938" s="86" t="str">
        <f t="shared" ref="L4938:L5001" si="1214">IF(ISBLANK(K4938),N4938,N4938&amp;" ("&amp;K4938&amp;")")</f>
        <v>Red Panda House [1725 Irving St NW, WDC]</v>
      </c>
      <c r="M4938" s="86">
        <f t="shared" si="1204"/>
        <v>0</v>
      </c>
      <c r="N4938" s="93" t="str">
        <f t="shared" ref="N4938:N4969" si="1215">J4938</f>
        <v>Red Panda House [1725 Irving St NW, WDC]</v>
      </c>
      <c r="O4938" s="94"/>
      <c r="S4938" s="95">
        <f t="shared" si="1205"/>
        <v>0</v>
      </c>
      <c r="T4938" s="86" t="str">
        <f t="shared" si="1206"/>
        <v/>
      </c>
      <c r="U4938" s="86" t="str">
        <f t="shared" si="1199"/>
        <v/>
      </c>
      <c r="V4938" s="95" t="str">
        <f t="shared" si="1207"/>
        <v/>
      </c>
      <c r="W4938" s="90" t="s">
        <v>221</v>
      </c>
      <c r="AE4938" s="92" t="str">
        <f t="shared" si="1208"/>
        <v/>
      </c>
      <c r="AF4938" s="96" t="str">
        <f t="shared" si="1209"/>
        <v>&lt;a name='19000100'&gt;&lt;b&gt;: 0 - Red Panda House [1725 Irving St NW, WDC]&lt;/b&gt;&lt;/a&gt;&lt;br&gt;</v>
      </c>
      <c r="AG4938" s="97">
        <f t="shared" si="1210"/>
        <v>1900</v>
      </c>
      <c r="AH4938" s="97" t="str">
        <f t="shared" si="1211"/>
        <v>01</v>
      </c>
      <c r="AI4938" s="97" t="str">
        <f t="shared" si="1212"/>
        <v>00</v>
      </c>
      <c r="AJ4938" s="97" t="str">
        <f t="shared" si="1213"/>
        <v>19000100</v>
      </c>
    </row>
    <row r="4939" spans="6:36" ht="12" customHeight="1" x14ac:dyDescent="0.15">
      <c r="F4939" s="86" t="str">
        <f t="shared" si="1202"/>
        <v>Saturday</v>
      </c>
      <c r="G4939" s="91"/>
      <c r="H4939" s="92" t="str">
        <f>VLOOKUP(MONTH(G4939),VLOOKUP!$W$1:$X$24,2)</f>
        <v>January</v>
      </c>
      <c r="I4939" s="92" t="str">
        <f t="shared" si="1203"/>
        <v/>
      </c>
      <c r="J4939" s="93" t="s">
        <v>1536</v>
      </c>
      <c r="L4939" s="86" t="str">
        <f t="shared" si="1214"/>
        <v>Red Panda House [1725 Irving St NW, WDC]</v>
      </c>
      <c r="M4939" s="86">
        <f t="shared" si="1204"/>
        <v>0</v>
      </c>
      <c r="N4939" s="93" t="str">
        <f t="shared" si="1215"/>
        <v>Red Panda House [1725 Irving St NW, WDC]</v>
      </c>
      <c r="O4939" s="94"/>
      <c r="S4939" s="95">
        <f t="shared" si="1205"/>
        <v>0</v>
      </c>
      <c r="T4939" s="86" t="str">
        <f t="shared" si="1206"/>
        <v/>
      </c>
      <c r="U4939" s="86" t="str">
        <f t="shared" si="1199"/>
        <v/>
      </c>
      <c r="V4939" s="95" t="str">
        <f t="shared" si="1207"/>
        <v/>
      </c>
      <c r="W4939" s="90" t="s">
        <v>221</v>
      </c>
      <c r="AE4939" s="92" t="str">
        <f t="shared" si="1208"/>
        <v/>
      </c>
      <c r="AF4939" s="96" t="str">
        <f t="shared" si="1209"/>
        <v>&lt;a name='19000100'&gt;&lt;b&gt;: 0 - Red Panda House [1725 Irving St NW, WDC]&lt;/b&gt;&lt;/a&gt;&lt;br&gt;</v>
      </c>
      <c r="AG4939" s="97">
        <f t="shared" si="1210"/>
        <v>1900</v>
      </c>
      <c r="AH4939" s="97" t="str">
        <f t="shared" si="1211"/>
        <v>01</v>
      </c>
      <c r="AI4939" s="97" t="str">
        <f t="shared" si="1212"/>
        <v>00</v>
      </c>
      <c r="AJ4939" s="97" t="str">
        <f t="shared" si="1213"/>
        <v>19000100</v>
      </c>
    </row>
    <row r="4940" spans="6:36" ht="12" customHeight="1" x14ac:dyDescent="0.15">
      <c r="F4940" s="86" t="str">
        <f t="shared" si="1202"/>
        <v>Saturday</v>
      </c>
      <c r="G4940" s="91"/>
      <c r="H4940" s="92" t="str">
        <f>VLOOKUP(MONTH(G4940),VLOOKUP!$W$1:$X$24,2)</f>
        <v>January</v>
      </c>
      <c r="I4940" s="92" t="str">
        <f t="shared" si="1203"/>
        <v/>
      </c>
      <c r="J4940" s="93" t="s">
        <v>1536</v>
      </c>
      <c r="L4940" s="86" t="str">
        <f t="shared" si="1214"/>
        <v>Red Panda House [1725 Irving St NW, WDC]</v>
      </c>
      <c r="M4940" s="86">
        <f t="shared" si="1204"/>
        <v>0</v>
      </c>
      <c r="N4940" s="93" t="str">
        <f t="shared" si="1215"/>
        <v>Red Panda House [1725 Irving St NW, WDC]</v>
      </c>
      <c r="O4940" s="94"/>
      <c r="S4940" s="95">
        <f t="shared" si="1205"/>
        <v>0</v>
      </c>
      <c r="T4940" s="86" t="str">
        <f t="shared" si="1206"/>
        <v/>
      </c>
      <c r="U4940" s="86" t="str">
        <f t="shared" si="1199"/>
        <v/>
      </c>
      <c r="V4940" s="95" t="str">
        <f t="shared" si="1207"/>
        <v/>
      </c>
      <c r="W4940" s="90" t="s">
        <v>221</v>
      </c>
      <c r="AE4940" s="92" t="str">
        <f t="shared" si="1208"/>
        <v/>
      </c>
      <c r="AF4940" s="96" t="str">
        <f t="shared" si="1209"/>
        <v>&lt;a name='19000100'&gt;&lt;b&gt;: 0 - Red Panda House [1725 Irving St NW, WDC]&lt;/b&gt;&lt;/a&gt;&lt;br&gt;</v>
      </c>
      <c r="AG4940" s="97">
        <f t="shared" si="1210"/>
        <v>1900</v>
      </c>
      <c r="AH4940" s="97" t="str">
        <f t="shared" si="1211"/>
        <v>01</v>
      </c>
      <c r="AI4940" s="97" t="str">
        <f t="shared" si="1212"/>
        <v>00</v>
      </c>
      <c r="AJ4940" s="97" t="str">
        <f t="shared" si="1213"/>
        <v>19000100</v>
      </c>
    </row>
    <row r="4941" spans="6:36" ht="12" customHeight="1" x14ac:dyDescent="0.15">
      <c r="F4941" s="86" t="str">
        <f t="shared" si="1202"/>
        <v>Saturday</v>
      </c>
      <c r="G4941" s="91"/>
      <c r="H4941" s="92" t="str">
        <f>VLOOKUP(MONTH(G4941),VLOOKUP!$W$1:$X$24,2)</f>
        <v>January</v>
      </c>
      <c r="I4941" s="92" t="str">
        <f t="shared" si="1203"/>
        <v/>
      </c>
      <c r="J4941" s="93" t="s">
        <v>1536</v>
      </c>
      <c r="L4941" s="86" t="str">
        <f t="shared" si="1214"/>
        <v>Red Panda House [1725 Irving St NW, WDC]</v>
      </c>
      <c r="M4941" s="86">
        <f t="shared" si="1204"/>
        <v>0</v>
      </c>
      <c r="N4941" s="93" t="str">
        <f t="shared" si="1215"/>
        <v>Red Panda House [1725 Irving St NW, WDC]</v>
      </c>
      <c r="O4941" s="94"/>
      <c r="S4941" s="95">
        <f t="shared" si="1205"/>
        <v>0</v>
      </c>
      <c r="T4941" s="86" t="str">
        <f t="shared" si="1206"/>
        <v/>
      </c>
      <c r="U4941" s="86" t="str">
        <f t="shared" si="1199"/>
        <v/>
      </c>
      <c r="V4941" s="95" t="str">
        <f t="shared" si="1207"/>
        <v/>
      </c>
      <c r="W4941" s="90" t="s">
        <v>221</v>
      </c>
      <c r="AE4941" s="92" t="str">
        <f t="shared" si="1208"/>
        <v/>
      </c>
      <c r="AF4941" s="96" t="str">
        <f t="shared" si="1209"/>
        <v>&lt;a name='19000100'&gt;&lt;b&gt;: 0 - Red Panda House [1725 Irving St NW, WDC]&lt;/b&gt;&lt;/a&gt;&lt;br&gt;</v>
      </c>
      <c r="AG4941" s="97">
        <f t="shared" si="1210"/>
        <v>1900</v>
      </c>
      <c r="AH4941" s="97" t="str">
        <f t="shared" si="1211"/>
        <v>01</v>
      </c>
      <c r="AI4941" s="97" t="str">
        <f t="shared" si="1212"/>
        <v>00</v>
      </c>
      <c r="AJ4941" s="97" t="str">
        <f t="shared" si="1213"/>
        <v>19000100</v>
      </c>
    </row>
    <row r="4942" spans="6:36" ht="12" customHeight="1" x14ac:dyDescent="0.15">
      <c r="F4942" s="86" t="str">
        <f t="shared" si="1202"/>
        <v>Saturday</v>
      </c>
      <c r="G4942" s="91"/>
      <c r="H4942" s="92" t="str">
        <f>VLOOKUP(MONTH(G4942),VLOOKUP!$W$1:$X$24,2)</f>
        <v>January</v>
      </c>
      <c r="I4942" s="92" t="str">
        <f t="shared" si="1203"/>
        <v/>
      </c>
      <c r="J4942" s="93" t="s">
        <v>949</v>
      </c>
      <c r="L4942" s="86" t="str">
        <f t="shared" si="1214"/>
        <v>Red Room at Normal's Books &amp; Records [425 E. 31st St, Baltimore, MD]</v>
      </c>
      <c r="M4942" s="86">
        <f t="shared" si="1204"/>
        <v>0</v>
      </c>
      <c r="N4942" s="93" t="str">
        <f t="shared" si="1215"/>
        <v>Red Room at Normal's Books &amp; Records [425 E. 31st St, Baltimore, MD]</v>
      </c>
      <c r="O4942" s="90"/>
      <c r="S4942" s="95">
        <f t="shared" si="1205"/>
        <v>0</v>
      </c>
      <c r="T4942" s="86" t="str">
        <f t="shared" si="1206"/>
        <v/>
      </c>
      <c r="U4942" s="86" t="str">
        <f t="shared" si="1199"/>
        <v/>
      </c>
      <c r="V4942" s="95" t="str">
        <f t="shared" si="1207"/>
        <v/>
      </c>
      <c r="W4942" s="90" t="s">
        <v>282</v>
      </c>
      <c r="AE4942" s="92" t="str">
        <f t="shared" si="1208"/>
        <v/>
      </c>
      <c r="AF4942" s="96" t="str">
        <f t="shared" si="1209"/>
        <v>&lt;a name='19000100'&gt;&lt;b&gt;: 0 - Red Room at Normal's Books &amp; Records [425 E. 31st St, Baltimore, MD]&lt;/b&gt;&lt;/a&gt;&lt;br&gt;</v>
      </c>
      <c r="AG4942" s="97">
        <f t="shared" si="1210"/>
        <v>1900</v>
      </c>
      <c r="AH4942" s="97" t="str">
        <f t="shared" si="1211"/>
        <v>01</v>
      </c>
      <c r="AI4942" s="97" t="str">
        <f t="shared" si="1212"/>
        <v>00</v>
      </c>
      <c r="AJ4942" s="97" t="str">
        <f t="shared" si="1213"/>
        <v>19000100</v>
      </c>
    </row>
    <row r="4943" spans="6:36" ht="12" customHeight="1" x14ac:dyDescent="0.15">
      <c r="F4943" s="86" t="str">
        <f t="shared" si="1202"/>
        <v>Saturday</v>
      </c>
      <c r="G4943" s="91"/>
      <c r="H4943" s="92" t="str">
        <f>VLOOKUP(MONTH(G4943),VLOOKUP!$W$1:$X$24,2)</f>
        <v>January</v>
      </c>
      <c r="I4943" s="92" t="str">
        <f t="shared" si="1203"/>
        <v/>
      </c>
      <c r="J4943" s="93" t="s">
        <v>949</v>
      </c>
      <c r="L4943" s="86" t="str">
        <f t="shared" si="1214"/>
        <v>Red Room at Normal's Books &amp; Records [425 E. 31st St, Baltimore, MD]</v>
      </c>
      <c r="M4943" s="86">
        <f t="shared" si="1204"/>
        <v>0</v>
      </c>
      <c r="N4943" s="93" t="str">
        <f t="shared" si="1215"/>
        <v>Red Room at Normal's Books &amp; Records [425 E. 31st St, Baltimore, MD]</v>
      </c>
      <c r="O4943" s="90"/>
      <c r="S4943" s="95">
        <f t="shared" si="1205"/>
        <v>0</v>
      </c>
      <c r="T4943" s="86" t="str">
        <f t="shared" si="1206"/>
        <v/>
      </c>
      <c r="U4943" s="86" t="str">
        <f t="shared" si="1199"/>
        <v/>
      </c>
      <c r="V4943" s="95" t="str">
        <f t="shared" si="1207"/>
        <v/>
      </c>
      <c r="W4943" s="90" t="s">
        <v>282</v>
      </c>
      <c r="AE4943" s="92" t="str">
        <f t="shared" si="1208"/>
        <v/>
      </c>
      <c r="AF4943" s="96" t="str">
        <f t="shared" si="1209"/>
        <v>&lt;a name='19000100'&gt;&lt;b&gt;: 0 - Red Room at Normal's Books &amp; Records [425 E. 31st St, Baltimore, MD]&lt;/b&gt;&lt;/a&gt;&lt;br&gt;</v>
      </c>
      <c r="AG4943" s="97">
        <f t="shared" si="1210"/>
        <v>1900</v>
      </c>
      <c r="AH4943" s="97" t="str">
        <f t="shared" si="1211"/>
        <v>01</v>
      </c>
      <c r="AI4943" s="97" t="str">
        <f t="shared" si="1212"/>
        <v>00</v>
      </c>
      <c r="AJ4943" s="97" t="str">
        <f t="shared" si="1213"/>
        <v>19000100</v>
      </c>
    </row>
    <row r="4944" spans="6:36" ht="12" customHeight="1" x14ac:dyDescent="0.15">
      <c r="F4944" s="86" t="str">
        <f t="shared" si="1202"/>
        <v>Saturday</v>
      </c>
      <c r="G4944" s="91"/>
      <c r="H4944" s="92" t="str">
        <f>VLOOKUP(MONTH(G4944),VLOOKUP!$W$1:$X$24,2)</f>
        <v>January</v>
      </c>
      <c r="I4944" s="92" t="str">
        <f t="shared" si="1203"/>
        <v/>
      </c>
      <c r="J4944" s="93" t="s">
        <v>949</v>
      </c>
      <c r="L4944" s="86" t="str">
        <f t="shared" si="1214"/>
        <v>Red Room at Normal's Books &amp; Records [425 E. 31st St, Baltimore, MD]</v>
      </c>
      <c r="M4944" s="86">
        <f t="shared" si="1204"/>
        <v>0</v>
      </c>
      <c r="N4944" s="93" t="str">
        <f t="shared" si="1215"/>
        <v>Red Room at Normal's Books &amp; Records [425 E. 31st St, Baltimore, MD]</v>
      </c>
      <c r="O4944" s="90"/>
      <c r="S4944" s="95">
        <f t="shared" si="1205"/>
        <v>0</v>
      </c>
      <c r="T4944" s="86" t="str">
        <f t="shared" si="1206"/>
        <v/>
      </c>
      <c r="U4944" s="86" t="str">
        <f t="shared" si="1199"/>
        <v/>
      </c>
      <c r="V4944" s="95" t="str">
        <f t="shared" si="1207"/>
        <v/>
      </c>
      <c r="W4944" s="90" t="s">
        <v>282</v>
      </c>
      <c r="AE4944" s="92" t="str">
        <f t="shared" si="1208"/>
        <v/>
      </c>
      <c r="AF4944" s="96" t="str">
        <f t="shared" si="1209"/>
        <v>&lt;a name='19000100'&gt;&lt;b&gt;: 0 - Red Room at Normal's Books &amp; Records [425 E. 31st St, Baltimore, MD]&lt;/b&gt;&lt;/a&gt;&lt;br&gt;</v>
      </c>
      <c r="AG4944" s="97">
        <f t="shared" si="1210"/>
        <v>1900</v>
      </c>
      <c r="AH4944" s="97" t="str">
        <f t="shared" si="1211"/>
        <v>01</v>
      </c>
      <c r="AI4944" s="97" t="str">
        <f t="shared" si="1212"/>
        <v>00</v>
      </c>
      <c r="AJ4944" s="97" t="str">
        <f t="shared" si="1213"/>
        <v>19000100</v>
      </c>
    </row>
    <row r="4945" spans="6:36" ht="12" customHeight="1" x14ac:dyDescent="0.15">
      <c r="F4945" s="86" t="str">
        <f t="shared" si="1202"/>
        <v>Saturday</v>
      </c>
      <c r="G4945" s="91"/>
      <c r="H4945" s="92" t="str">
        <f>VLOOKUP(MONTH(G4945),VLOOKUP!$W$1:$X$24,2)</f>
        <v>January</v>
      </c>
      <c r="I4945" s="92" t="str">
        <f t="shared" si="1203"/>
        <v/>
      </c>
      <c r="J4945" s="93" t="s">
        <v>1208</v>
      </c>
      <c r="L4945" s="86" t="str">
        <f t="shared" si="1214"/>
        <v>Refuge House [Baltimore MD]</v>
      </c>
      <c r="M4945" s="86">
        <f t="shared" si="1204"/>
        <v>0</v>
      </c>
      <c r="N4945" s="93" t="str">
        <f t="shared" si="1215"/>
        <v>Refuge House [Baltimore MD]</v>
      </c>
      <c r="O4945" s="90"/>
      <c r="S4945" s="95">
        <f t="shared" si="1205"/>
        <v>0</v>
      </c>
      <c r="T4945" s="86" t="str">
        <f t="shared" si="1206"/>
        <v/>
      </c>
      <c r="U4945" s="86" t="str">
        <f t="shared" si="1199"/>
        <v/>
      </c>
      <c r="V4945" s="95" t="str">
        <f t="shared" si="1207"/>
        <v/>
      </c>
      <c r="AE4945" s="92" t="str">
        <f t="shared" si="1208"/>
        <v/>
      </c>
      <c r="AF4945" s="96" t="str">
        <f t="shared" si="1209"/>
        <v>&lt;a name='19000100'&gt;&lt;b&gt;: 0 - Refuge House [Baltimore MD]&lt;/b&gt;&lt;/a&gt;&lt;br&gt;</v>
      </c>
      <c r="AG4945" s="97">
        <f t="shared" si="1210"/>
        <v>1900</v>
      </c>
      <c r="AH4945" s="97" t="str">
        <f t="shared" si="1211"/>
        <v>01</v>
      </c>
      <c r="AI4945" s="97" t="str">
        <f t="shared" si="1212"/>
        <v>00</v>
      </c>
      <c r="AJ4945" s="97" t="str">
        <f t="shared" si="1213"/>
        <v>19000100</v>
      </c>
    </row>
    <row r="4946" spans="6:36" ht="12" customHeight="1" x14ac:dyDescent="0.15">
      <c r="F4946" s="86" t="str">
        <f t="shared" si="1202"/>
        <v>Saturday</v>
      </c>
      <c r="G4946" s="91"/>
      <c r="H4946" s="92" t="str">
        <f>VLOOKUP(MONTH(G4946),VLOOKUP!$W$1:$X$24,2)</f>
        <v>January</v>
      </c>
      <c r="I4946" s="92" t="str">
        <f t="shared" si="1203"/>
        <v/>
      </c>
      <c r="J4946" s="93" t="s">
        <v>1208</v>
      </c>
      <c r="L4946" s="86" t="str">
        <f t="shared" si="1214"/>
        <v>Refuge House [Baltimore MD]</v>
      </c>
      <c r="M4946" s="86">
        <f t="shared" si="1204"/>
        <v>0</v>
      </c>
      <c r="N4946" s="93" t="str">
        <f t="shared" si="1215"/>
        <v>Refuge House [Baltimore MD]</v>
      </c>
      <c r="O4946" s="90"/>
      <c r="S4946" s="95">
        <f t="shared" si="1205"/>
        <v>0</v>
      </c>
      <c r="T4946" s="86" t="str">
        <f t="shared" si="1206"/>
        <v/>
      </c>
      <c r="U4946" s="86" t="str">
        <f t="shared" si="1199"/>
        <v/>
      </c>
      <c r="V4946" s="95" t="str">
        <f t="shared" si="1207"/>
        <v/>
      </c>
      <c r="AE4946" s="92" t="str">
        <f t="shared" si="1208"/>
        <v/>
      </c>
      <c r="AF4946" s="96" t="str">
        <f t="shared" si="1209"/>
        <v>&lt;a name='19000100'&gt;&lt;b&gt;: 0 - Refuge House [Baltimore MD]&lt;/b&gt;&lt;/a&gt;&lt;br&gt;</v>
      </c>
      <c r="AG4946" s="97">
        <f t="shared" si="1210"/>
        <v>1900</v>
      </c>
      <c r="AH4946" s="97" t="str">
        <f t="shared" si="1211"/>
        <v>01</v>
      </c>
      <c r="AI4946" s="97" t="str">
        <f t="shared" si="1212"/>
        <v>00</v>
      </c>
      <c r="AJ4946" s="97" t="str">
        <f t="shared" si="1213"/>
        <v>19000100</v>
      </c>
    </row>
    <row r="4947" spans="6:36" ht="12" customHeight="1" x14ac:dyDescent="0.15">
      <c r="F4947" s="86" t="str">
        <f t="shared" si="1202"/>
        <v>Saturday</v>
      </c>
      <c r="G4947" s="91"/>
      <c r="H4947" s="92" t="str">
        <f>VLOOKUP(MONTH(G4947),VLOOKUP!$W$1:$X$24,2)</f>
        <v>January</v>
      </c>
      <c r="I4947" s="92" t="str">
        <f t="shared" si="1203"/>
        <v/>
      </c>
      <c r="J4947" s="93" t="s">
        <v>1111</v>
      </c>
      <c r="L4947" s="86" t="str">
        <f t="shared" si="1214"/>
        <v>Refuge House [Baltimore, MD]</v>
      </c>
      <c r="M4947" s="86">
        <f t="shared" si="1204"/>
        <v>0</v>
      </c>
      <c r="N4947" s="93" t="str">
        <f t="shared" si="1215"/>
        <v>Refuge House [Baltimore, MD]</v>
      </c>
      <c r="O4947" s="90"/>
      <c r="S4947" s="95">
        <f t="shared" si="1205"/>
        <v>0</v>
      </c>
      <c r="T4947" s="86" t="str">
        <f t="shared" si="1206"/>
        <v/>
      </c>
      <c r="U4947" s="86" t="str">
        <f t="shared" si="1199"/>
        <v/>
      </c>
      <c r="V4947" s="95" t="str">
        <f t="shared" si="1207"/>
        <v/>
      </c>
      <c r="W4947" s="90" t="s">
        <v>282</v>
      </c>
      <c r="AE4947" s="92" t="str">
        <f t="shared" si="1208"/>
        <v/>
      </c>
      <c r="AF4947" s="96" t="str">
        <f t="shared" si="1209"/>
        <v>&lt;a name='19000100'&gt;&lt;b&gt;: 0 - Refuge House [Baltimore, MD]&lt;/b&gt;&lt;/a&gt;&lt;br&gt;</v>
      </c>
      <c r="AG4947" s="97">
        <f t="shared" si="1210"/>
        <v>1900</v>
      </c>
      <c r="AH4947" s="97" t="str">
        <f t="shared" si="1211"/>
        <v>01</v>
      </c>
      <c r="AI4947" s="97" t="str">
        <f t="shared" si="1212"/>
        <v>00</v>
      </c>
      <c r="AJ4947" s="97" t="str">
        <f t="shared" si="1213"/>
        <v>19000100</v>
      </c>
    </row>
    <row r="4948" spans="6:36" ht="12" customHeight="1" x14ac:dyDescent="0.15">
      <c r="F4948" s="86" t="str">
        <f t="shared" si="1202"/>
        <v>Saturday</v>
      </c>
      <c r="G4948" s="91"/>
      <c r="H4948" s="92" t="str">
        <f>VLOOKUP(MONTH(G4948),VLOOKUP!$W$1:$X$24,2)</f>
        <v>January</v>
      </c>
      <c r="I4948" s="92" t="str">
        <f t="shared" si="1203"/>
        <v/>
      </c>
      <c r="J4948" s="93" t="s">
        <v>1111</v>
      </c>
      <c r="L4948" s="86" t="str">
        <f t="shared" si="1214"/>
        <v>Refuge House [Baltimore, MD]</v>
      </c>
      <c r="M4948" s="86">
        <f t="shared" si="1204"/>
        <v>0</v>
      </c>
      <c r="N4948" s="93" t="str">
        <f t="shared" si="1215"/>
        <v>Refuge House [Baltimore, MD]</v>
      </c>
      <c r="O4948" s="90"/>
      <c r="S4948" s="95">
        <f t="shared" si="1205"/>
        <v>0</v>
      </c>
      <c r="T4948" s="86" t="str">
        <f t="shared" si="1206"/>
        <v/>
      </c>
      <c r="U4948" s="86" t="str">
        <f t="shared" si="1199"/>
        <v/>
      </c>
      <c r="V4948" s="95" t="str">
        <f t="shared" si="1207"/>
        <v/>
      </c>
      <c r="W4948" s="90" t="s">
        <v>282</v>
      </c>
      <c r="AE4948" s="92" t="str">
        <f t="shared" si="1208"/>
        <v/>
      </c>
      <c r="AF4948" s="96" t="str">
        <f t="shared" si="1209"/>
        <v>&lt;a name='19000100'&gt;&lt;b&gt;: 0 - Refuge House [Baltimore, MD]&lt;/b&gt;&lt;/a&gt;&lt;br&gt;</v>
      </c>
      <c r="AG4948" s="97">
        <f t="shared" si="1210"/>
        <v>1900</v>
      </c>
      <c r="AH4948" s="97" t="str">
        <f t="shared" si="1211"/>
        <v>01</v>
      </c>
      <c r="AI4948" s="97" t="str">
        <f t="shared" si="1212"/>
        <v>00</v>
      </c>
      <c r="AJ4948" s="97" t="str">
        <f t="shared" si="1213"/>
        <v>19000100</v>
      </c>
    </row>
    <row r="4949" spans="6:36" ht="12" customHeight="1" x14ac:dyDescent="0.15">
      <c r="F4949" s="86" t="str">
        <f t="shared" si="1202"/>
        <v>Saturday</v>
      </c>
      <c r="G4949" s="91"/>
      <c r="H4949" s="92" t="str">
        <f>VLOOKUP(MONTH(G4949),VLOOKUP!$W$1:$X$24,2)</f>
        <v>January</v>
      </c>
      <c r="I4949" s="92" t="str">
        <f t="shared" si="1203"/>
        <v/>
      </c>
      <c r="J4949" s="93" t="s">
        <v>1111</v>
      </c>
      <c r="L4949" s="86" t="str">
        <f t="shared" si="1214"/>
        <v>Refuge House [Baltimore, MD]</v>
      </c>
      <c r="M4949" s="86">
        <f t="shared" si="1204"/>
        <v>0</v>
      </c>
      <c r="N4949" s="93" t="str">
        <f t="shared" si="1215"/>
        <v>Refuge House [Baltimore, MD]</v>
      </c>
      <c r="O4949" s="90"/>
      <c r="S4949" s="95">
        <f t="shared" si="1205"/>
        <v>0</v>
      </c>
      <c r="T4949" s="86" t="str">
        <f t="shared" si="1206"/>
        <v/>
      </c>
      <c r="U4949" s="86" t="str">
        <f t="shared" si="1199"/>
        <v/>
      </c>
      <c r="V4949" s="95" t="str">
        <f t="shared" si="1207"/>
        <v/>
      </c>
      <c r="W4949" s="90" t="s">
        <v>282</v>
      </c>
      <c r="AE4949" s="92" t="str">
        <f t="shared" si="1208"/>
        <v/>
      </c>
      <c r="AF4949" s="96" t="str">
        <f t="shared" si="1209"/>
        <v>&lt;a name='19000100'&gt;&lt;b&gt;: 0 - Refuge House [Baltimore, MD]&lt;/b&gt;&lt;/a&gt;&lt;br&gt;</v>
      </c>
      <c r="AG4949" s="97">
        <f t="shared" si="1210"/>
        <v>1900</v>
      </c>
      <c r="AH4949" s="97" t="str">
        <f t="shared" si="1211"/>
        <v>01</v>
      </c>
      <c r="AI4949" s="97" t="str">
        <f t="shared" si="1212"/>
        <v>00</v>
      </c>
      <c r="AJ4949" s="97" t="str">
        <f t="shared" si="1213"/>
        <v>19000100</v>
      </c>
    </row>
    <row r="4950" spans="6:36" ht="12" customHeight="1" x14ac:dyDescent="0.15">
      <c r="F4950" s="86" t="str">
        <f t="shared" si="1202"/>
        <v>Saturday</v>
      </c>
      <c r="G4950" s="91"/>
      <c r="H4950" s="92" t="str">
        <f>VLOOKUP(MONTH(G4950),VLOOKUP!$W$1:$X$24,2)</f>
        <v>January</v>
      </c>
      <c r="I4950" s="92" t="str">
        <f t="shared" si="1203"/>
        <v/>
      </c>
      <c r="J4950" s="93" t="s">
        <v>1111</v>
      </c>
      <c r="L4950" s="86" t="str">
        <f t="shared" si="1214"/>
        <v>Refuge House [Baltimore, MD]</v>
      </c>
      <c r="M4950" s="86">
        <f t="shared" si="1204"/>
        <v>0</v>
      </c>
      <c r="N4950" s="93" t="str">
        <f t="shared" si="1215"/>
        <v>Refuge House [Baltimore, MD]</v>
      </c>
      <c r="O4950" s="90"/>
      <c r="S4950" s="95">
        <f t="shared" si="1205"/>
        <v>0</v>
      </c>
      <c r="T4950" s="86" t="str">
        <f t="shared" si="1206"/>
        <v/>
      </c>
      <c r="U4950" s="86" t="str">
        <f t="shared" si="1199"/>
        <v/>
      </c>
      <c r="V4950" s="95" t="str">
        <f t="shared" si="1207"/>
        <v/>
      </c>
      <c r="W4950" s="90" t="s">
        <v>282</v>
      </c>
      <c r="AE4950" s="92" t="str">
        <f t="shared" si="1208"/>
        <v/>
      </c>
      <c r="AF4950" s="96" t="str">
        <f t="shared" si="1209"/>
        <v>&lt;a name='19000100'&gt;&lt;b&gt;: 0 - Refuge House [Baltimore, MD]&lt;/b&gt;&lt;/a&gt;&lt;br&gt;</v>
      </c>
      <c r="AG4950" s="97">
        <f t="shared" si="1210"/>
        <v>1900</v>
      </c>
      <c r="AH4950" s="97" t="str">
        <f t="shared" si="1211"/>
        <v>01</v>
      </c>
      <c r="AI4950" s="97" t="str">
        <f t="shared" si="1212"/>
        <v>00</v>
      </c>
      <c r="AJ4950" s="97" t="str">
        <f t="shared" si="1213"/>
        <v>19000100</v>
      </c>
    </row>
    <row r="4951" spans="6:36" ht="12" customHeight="1" x14ac:dyDescent="0.15">
      <c r="F4951" s="86" t="str">
        <f t="shared" si="1202"/>
        <v>Saturday</v>
      </c>
      <c r="G4951" s="91"/>
      <c r="H4951" s="92" t="str">
        <f>VLOOKUP(MONTH(G4951),VLOOKUP!$W$1:$X$24,2)</f>
        <v>January</v>
      </c>
      <c r="I4951" s="92" t="str">
        <f t="shared" si="1203"/>
        <v/>
      </c>
      <c r="J4951" s="93" t="s">
        <v>1833</v>
      </c>
      <c r="L4951" s="86" t="str">
        <f t="shared" si="1214"/>
        <v>REI [Storey Park Noma, 1005 First St NE, WDC]</v>
      </c>
      <c r="M4951" s="86">
        <f t="shared" si="1204"/>
        <v>0</v>
      </c>
      <c r="N4951" s="93" t="str">
        <f t="shared" si="1215"/>
        <v>REI [Storey Park Noma, 1005 First St NE, WDC]</v>
      </c>
      <c r="O4951" s="90"/>
      <c r="S4951" s="95">
        <f t="shared" si="1205"/>
        <v>0</v>
      </c>
      <c r="T4951" s="86" t="str">
        <f t="shared" si="1206"/>
        <v/>
      </c>
      <c r="U4951" s="86" t="str">
        <f t="shared" si="1199"/>
        <v/>
      </c>
      <c r="V4951" s="95" t="str">
        <f t="shared" si="1207"/>
        <v/>
      </c>
      <c r="W4951" s="90" t="s">
        <v>221</v>
      </c>
      <c r="AE4951" s="92" t="str">
        <f t="shared" si="1208"/>
        <v/>
      </c>
      <c r="AF4951" s="96" t="str">
        <f t="shared" si="1209"/>
        <v>&lt;a name='19000100'&gt;&lt;b&gt;: 0 - REI [Storey Park Noma, 1005 First St NE, WDC]&lt;/b&gt;&lt;/a&gt;&lt;br&gt;</v>
      </c>
      <c r="AG4951" s="97">
        <f t="shared" si="1210"/>
        <v>1900</v>
      </c>
      <c r="AH4951" s="97" t="str">
        <f t="shared" si="1211"/>
        <v>01</v>
      </c>
      <c r="AI4951" s="97" t="str">
        <f t="shared" si="1212"/>
        <v>00</v>
      </c>
      <c r="AJ4951" s="97" t="str">
        <f t="shared" si="1213"/>
        <v>19000100</v>
      </c>
    </row>
    <row r="4952" spans="6:36" ht="12" customHeight="1" x14ac:dyDescent="0.15">
      <c r="F4952" s="86" t="str">
        <f t="shared" si="1202"/>
        <v>Saturday</v>
      </c>
      <c r="G4952" s="91"/>
      <c r="H4952" s="92" t="str">
        <f>VLOOKUP(MONTH(G4952),VLOOKUP!$W$1:$X$24,2)</f>
        <v>January</v>
      </c>
      <c r="I4952" s="92" t="str">
        <f t="shared" si="1203"/>
        <v/>
      </c>
      <c r="J4952" s="93" t="s">
        <v>1833</v>
      </c>
      <c r="L4952" s="86" t="str">
        <f t="shared" si="1214"/>
        <v>REI [Storey Park Noma, 1005 First St NE, WDC]</v>
      </c>
      <c r="M4952" s="86">
        <f t="shared" si="1204"/>
        <v>0</v>
      </c>
      <c r="N4952" s="93" t="str">
        <f t="shared" si="1215"/>
        <v>REI [Storey Park Noma, 1005 First St NE, WDC]</v>
      </c>
      <c r="O4952" s="90"/>
      <c r="S4952" s="95">
        <f t="shared" si="1205"/>
        <v>0</v>
      </c>
      <c r="T4952" s="86" t="str">
        <f t="shared" si="1206"/>
        <v/>
      </c>
      <c r="U4952" s="86" t="str">
        <f t="shared" si="1199"/>
        <v/>
      </c>
      <c r="V4952" s="95" t="str">
        <f t="shared" si="1207"/>
        <v/>
      </c>
      <c r="W4952" s="90" t="s">
        <v>221</v>
      </c>
      <c r="AE4952" s="92" t="str">
        <f t="shared" si="1208"/>
        <v/>
      </c>
      <c r="AF4952" s="96" t="str">
        <f t="shared" si="1209"/>
        <v>&lt;a name='19000100'&gt;&lt;b&gt;: 0 - REI [Storey Park Noma, 1005 First St NE, WDC]&lt;/b&gt;&lt;/a&gt;&lt;br&gt;</v>
      </c>
      <c r="AG4952" s="97">
        <f t="shared" si="1210"/>
        <v>1900</v>
      </c>
      <c r="AH4952" s="97" t="str">
        <f t="shared" si="1211"/>
        <v>01</v>
      </c>
      <c r="AI4952" s="97" t="str">
        <f t="shared" si="1212"/>
        <v>00</v>
      </c>
      <c r="AJ4952" s="97" t="str">
        <f t="shared" si="1213"/>
        <v>19000100</v>
      </c>
    </row>
    <row r="4953" spans="6:36" ht="12" customHeight="1" x14ac:dyDescent="0.15">
      <c r="F4953" s="86" t="str">
        <f t="shared" si="1202"/>
        <v>Saturday</v>
      </c>
      <c r="G4953" s="91"/>
      <c r="H4953" s="92" t="str">
        <f>VLOOKUP(MONTH(G4953),VLOOKUP!$W$1:$X$24,2)</f>
        <v>January</v>
      </c>
      <c r="I4953" s="92" t="str">
        <f t="shared" si="1203"/>
        <v/>
      </c>
      <c r="J4953" s="93" t="s">
        <v>1833</v>
      </c>
      <c r="L4953" s="86" t="str">
        <f t="shared" si="1214"/>
        <v>REI [Storey Park Noma, 1005 First St NE, WDC]</v>
      </c>
      <c r="M4953" s="86">
        <f t="shared" si="1204"/>
        <v>0</v>
      </c>
      <c r="N4953" s="93" t="str">
        <f t="shared" si="1215"/>
        <v>REI [Storey Park Noma, 1005 First St NE, WDC]</v>
      </c>
      <c r="O4953" s="90"/>
      <c r="S4953" s="95">
        <f t="shared" si="1205"/>
        <v>0</v>
      </c>
      <c r="T4953" s="86" t="str">
        <f t="shared" si="1206"/>
        <v/>
      </c>
      <c r="U4953" s="86" t="str">
        <f t="shared" si="1199"/>
        <v/>
      </c>
      <c r="V4953" s="95" t="str">
        <f t="shared" si="1207"/>
        <v/>
      </c>
      <c r="W4953" s="90" t="s">
        <v>221</v>
      </c>
      <c r="AE4953" s="92" t="str">
        <f t="shared" si="1208"/>
        <v/>
      </c>
      <c r="AF4953" s="96" t="str">
        <f t="shared" si="1209"/>
        <v>&lt;a name='19000100'&gt;&lt;b&gt;: 0 - REI [Storey Park Noma, 1005 First St NE, WDC]&lt;/b&gt;&lt;/a&gt;&lt;br&gt;</v>
      </c>
      <c r="AG4953" s="97">
        <f t="shared" si="1210"/>
        <v>1900</v>
      </c>
      <c r="AH4953" s="97" t="str">
        <f t="shared" si="1211"/>
        <v>01</v>
      </c>
      <c r="AI4953" s="97" t="str">
        <f t="shared" si="1212"/>
        <v>00</v>
      </c>
      <c r="AJ4953" s="97" t="str">
        <f t="shared" si="1213"/>
        <v>19000100</v>
      </c>
    </row>
    <row r="4954" spans="6:36" ht="12" customHeight="1" x14ac:dyDescent="0.15">
      <c r="F4954" s="86" t="str">
        <f t="shared" si="1202"/>
        <v>Saturday</v>
      </c>
      <c r="G4954" s="91"/>
      <c r="H4954" s="92" t="str">
        <f>VLOOKUP(MONTH(G4954),VLOOKUP!$W$1:$X$24,2)</f>
        <v>January</v>
      </c>
      <c r="I4954" s="92" t="str">
        <f t="shared" si="1203"/>
        <v/>
      </c>
      <c r="J4954" s="93" t="s">
        <v>940</v>
      </c>
      <c r="L4954" s="86" t="str">
        <f t="shared" si="1214"/>
        <v>Renaissance Arlington Capital View Hotel [2800 South Potomac Ave, Arlington, VA]</v>
      </c>
      <c r="M4954" s="86">
        <f t="shared" si="1204"/>
        <v>0</v>
      </c>
      <c r="N4954" s="93" t="str">
        <f t="shared" si="1215"/>
        <v>Renaissance Arlington Capital View Hotel [2800 South Potomac Ave, Arlington, VA]</v>
      </c>
      <c r="O4954" s="90"/>
      <c r="S4954" s="95">
        <f t="shared" si="1205"/>
        <v>0</v>
      </c>
      <c r="T4954" s="86" t="str">
        <f t="shared" si="1206"/>
        <v/>
      </c>
      <c r="U4954" s="86" t="str">
        <f t="shared" si="1199"/>
        <v/>
      </c>
      <c r="V4954" s="95" t="str">
        <f t="shared" si="1207"/>
        <v/>
      </c>
      <c r="AE4954" s="92" t="str">
        <f t="shared" si="1208"/>
        <v/>
      </c>
      <c r="AF4954" s="96" t="str">
        <f t="shared" si="1209"/>
        <v>&lt;a name='19000100'&gt;&lt;b&gt;: 0 - Renaissance Arlington Capital View Hotel [2800 South Potomac Ave, Arlington, VA]&lt;/b&gt;&lt;/a&gt;&lt;br&gt;</v>
      </c>
      <c r="AG4954" s="97">
        <f t="shared" si="1210"/>
        <v>1900</v>
      </c>
      <c r="AH4954" s="97" t="str">
        <f t="shared" si="1211"/>
        <v>01</v>
      </c>
      <c r="AI4954" s="97" t="str">
        <f t="shared" si="1212"/>
        <v>00</v>
      </c>
      <c r="AJ4954" s="97" t="str">
        <f t="shared" si="1213"/>
        <v>19000100</v>
      </c>
    </row>
    <row r="4955" spans="6:36" ht="12" customHeight="1" x14ac:dyDescent="0.15">
      <c r="F4955" s="86" t="str">
        <f t="shared" si="1202"/>
        <v>Saturday</v>
      </c>
      <c r="G4955" s="91"/>
      <c r="H4955" s="92" t="str">
        <f>VLOOKUP(MONTH(G4955),VLOOKUP!$W$1:$X$24,2)</f>
        <v>January</v>
      </c>
      <c r="I4955" s="92" t="str">
        <f t="shared" si="1203"/>
        <v/>
      </c>
      <c r="J4955" s="93" t="s">
        <v>940</v>
      </c>
      <c r="L4955" s="86" t="str">
        <f t="shared" si="1214"/>
        <v>Renaissance Arlington Capital View Hotel [2800 South Potomac Ave, Arlington, VA]</v>
      </c>
      <c r="M4955" s="86">
        <f t="shared" si="1204"/>
        <v>0</v>
      </c>
      <c r="N4955" s="93" t="str">
        <f t="shared" si="1215"/>
        <v>Renaissance Arlington Capital View Hotel [2800 South Potomac Ave, Arlington, VA]</v>
      </c>
      <c r="O4955" s="90"/>
      <c r="S4955" s="95">
        <f t="shared" si="1205"/>
        <v>0</v>
      </c>
      <c r="T4955" s="86" t="str">
        <f t="shared" si="1206"/>
        <v/>
      </c>
      <c r="U4955" s="86" t="str">
        <f t="shared" si="1199"/>
        <v/>
      </c>
      <c r="V4955" s="95" t="str">
        <f t="shared" si="1207"/>
        <v/>
      </c>
      <c r="AE4955" s="92" t="str">
        <f t="shared" si="1208"/>
        <v/>
      </c>
      <c r="AF4955" s="96" t="str">
        <f t="shared" si="1209"/>
        <v>&lt;a name='19000100'&gt;&lt;b&gt;: 0 - Renaissance Arlington Capital View Hotel [2800 South Potomac Ave, Arlington, VA]&lt;/b&gt;&lt;/a&gt;&lt;br&gt;</v>
      </c>
      <c r="AG4955" s="97">
        <f t="shared" si="1210"/>
        <v>1900</v>
      </c>
      <c r="AH4955" s="97" t="str">
        <f t="shared" si="1211"/>
        <v>01</v>
      </c>
      <c r="AI4955" s="97" t="str">
        <f t="shared" si="1212"/>
        <v>00</v>
      </c>
      <c r="AJ4955" s="97" t="str">
        <f t="shared" si="1213"/>
        <v>19000100</v>
      </c>
    </row>
    <row r="4956" spans="6:36" ht="12" customHeight="1" x14ac:dyDescent="0.15">
      <c r="F4956" s="86" t="str">
        <f t="shared" si="1202"/>
        <v>Saturday</v>
      </c>
      <c r="G4956" s="91"/>
      <c r="H4956" s="92" t="str">
        <f>VLOOKUP(MONTH(G4956),VLOOKUP!$W$1:$X$24,2)</f>
        <v>January</v>
      </c>
      <c r="I4956" s="92" t="str">
        <f t="shared" si="1203"/>
        <v/>
      </c>
      <c r="J4956" s="93" t="s">
        <v>940</v>
      </c>
      <c r="L4956" s="86" t="str">
        <f t="shared" si="1214"/>
        <v>Renaissance Arlington Capital View Hotel [2800 South Potomac Ave, Arlington, VA]</v>
      </c>
      <c r="M4956" s="86">
        <f t="shared" si="1204"/>
        <v>0</v>
      </c>
      <c r="N4956" s="93" t="str">
        <f t="shared" si="1215"/>
        <v>Renaissance Arlington Capital View Hotel [2800 South Potomac Ave, Arlington, VA]</v>
      </c>
      <c r="O4956" s="90"/>
      <c r="S4956" s="95">
        <f t="shared" si="1205"/>
        <v>0</v>
      </c>
      <c r="T4956" s="86" t="str">
        <f t="shared" si="1206"/>
        <v/>
      </c>
      <c r="U4956" s="86" t="str">
        <f t="shared" si="1199"/>
        <v/>
      </c>
      <c r="V4956" s="95" t="str">
        <f t="shared" si="1207"/>
        <v/>
      </c>
      <c r="AE4956" s="92" t="str">
        <f t="shared" si="1208"/>
        <v/>
      </c>
      <c r="AF4956" s="96" t="str">
        <f t="shared" si="1209"/>
        <v>&lt;a name='19000100'&gt;&lt;b&gt;: 0 - Renaissance Arlington Capital View Hotel [2800 South Potomac Ave, Arlington, VA]&lt;/b&gt;&lt;/a&gt;&lt;br&gt;</v>
      </c>
      <c r="AG4956" s="97">
        <f t="shared" si="1210"/>
        <v>1900</v>
      </c>
      <c r="AH4956" s="97" t="str">
        <f t="shared" si="1211"/>
        <v>01</v>
      </c>
      <c r="AI4956" s="97" t="str">
        <f t="shared" si="1212"/>
        <v>00</v>
      </c>
      <c r="AJ4956" s="97" t="str">
        <f t="shared" si="1213"/>
        <v>19000100</v>
      </c>
    </row>
    <row r="4957" spans="6:36" ht="12" customHeight="1" x14ac:dyDescent="0.15">
      <c r="F4957" s="86" t="str">
        <f t="shared" si="1202"/>
        <v>Saturday</v>
      </c>
      <c r="G4957" s="91"/>
      <c r="H4957" s="92" t="str">
        <f>VLOOKUP(MONTH(G4957),VLOOKUP!$W$1:$X$24,2)</f>
        <v>January</v>
      </c>
      <c r="I4957" s="92" t="str">
        <f t="shared" si="1203"/>
        <v/>
      </c>
      <c r="J4957" s="93" t="s">
        <v>940</v>
      </c>
      <c r="L4957" s="86" t="str">
        <f t="shared" si="1214"/>
        <v>Renaissance Arlington Capital View Hotel [2800 South Potomac Ave, Arlington, VA]</v>
      </c>
      <c r="M4957" s="86">
        <f t="shared" si="1204"/>
        <v>0</v>
      </c>
      <c r="N4957" s="93" t="str">
        <f t="shared" si="1215"/>
        <v>Renaissance Arlington Capital View Hotel [2800 South Potomac Ave, Arlington, VA]</v>
      </c>
      <c r="O4957" s="90"/>
      <c r="S4957" s="95">
        <f t="shared" si="1205"/>
        <v>0</v>
      </c>
      <c r="T4957" s="86" t="str">
        <f t="shared" si="1206"/>
        <v/>
      </c>
      <c r="U4957" s="86" t="str">
        <f t="shared" si="1199"/>
        <v/>
      </c>
      <c r="V4957" s="95" t="str">
        <f t="shared" si="1207"/>
        <v/>
      </c>
      <c r="AE4957" s="92" t="str">
        <f t="shared" si="1208"/>
        <v/>
      </c>
      <c r="AF4957" s="96" t="str">
        <f t="shared" si="1209"/>
        <v>&lt;a name='19000100'&gt;&lt;b&gt;: 0 - Renaissance Arlington Capital View Hotel [2800 South Potomac Ave, Arlington, VA]&lt;/b&gt;&lt;/a&gt;&lt;br&gt;</v>
      </c>
      <c r="AG4957" s="97">
        <f t="shared" si="1210"/>
        <v>1900</v>
      </c>
      <c r="AH4957" s="97" t="str">
        <f t="shared" si="1211"/>
        <v>01</v>
      </c>
      <c r="AI4957" s="97" t="str">
        <f t="shared" si="1212"/>
        <v>00</v>
      </c>
      <c r="AJ4957" s="97" t="str">
        <f t="shared" si="1213"/>
        <v>19000100</v>
      </c>
    </row>
    <row r="4958" spans="6:36" ht="12" customHeight="1" x14ac:dyDescent="0.15">
      <c r="F4958" s="86" t="str">
        <f t="shared" si="1202"/>
        <v>Saturday</v>
      </c>
      <c r="G4958" s="91"/>
      <c r="H4958" s="92" t="str">
        <f>VLOOKUP(MONTH(G4958),VLOOKUP!$W$1:$X$24,2)</f>
        <v>January</v>
      </c>
      <c r="I4958" s="92" t="str">
        <f t="shared" si="1203"/>
        <v/>
      </c>
      <c r="J4958" s="93" t="s">
        <v>940</v>
      </c>
      <c r="L4958" s="86" t="str">
        <f t="shared" si="1214"/>
        <v>Renaissance Arlington Capital View Hotel [2800 South Potomac Ave, Arlington, VA]</v>
      </c>
      <c r="M4958" s="86">
        <f t="shared" si="1204"/>
        <v>0</v>
      </c>
      <c r="N4958" s="93" t="str">
        <f t="shared" si="1215"/>
        <v>Renaissance Arlington Capital View Hotel [2800 South Potomac Ave, Arlington, VA]</v>
      </c>
      <c r="O4958" s="90"/>
      <c r="S4958" s="95">
        <f t="shared" si="1205"/>
        <v>0</v>
      </c>
      <c r="T4958" s="86" t="str">
        <f t="shared" si="1206"/>
        <v/>
      </c>
      <c r="U4958" s="86" t="str">
        <f t="shared" si="1199"/>
        <v/>
      </c>
      <c r="V4958" s="95" t="str">
        <f t="shared" si="1207"/>
        <v/>
      </c>
      <c r="AE4958" s="92" t="str">
        <f t="shared" si="1208"/>
        <v/>
      </c>
      <c r="AF4958" s="96" t="str">
        <f t="shared" si="1209"/>
        <v>&lt;a name='19000100'&gt;&lt;b&gt;: 0 - Renaissance Arlington Capital View Hotel [2800 South Potomac Ave, Arlington, VA]&lt;/b&gt;&lt;/a&gt;&lt;br&gt;</v>
      </c>
      <c r="AG4958" s="97">
        <f t="shared" si="1210"/>
        <v>1900</v>
      </c>
      <c r="AH4958" s="97" t="str">
        <f t="shared" si="1211"/>
        <v>01</v>
      </c>
      <c r="AI4958" s="97" t="str">
        <f t="shared" si="1212"/>
        <v>00</v>
      </c>
      <c r="AJ4958" s="97" t="str">
        <f t="shared" si="1213"/>
        <v>19000100</v>
      </c>
    </row>
    <row r="4959" spans="6:36" ht="12" customHeight="1" x14ac:dyDescent="0.15">
      <c r="F4959" s="86" t="str">
        <f t="shared" si="1202"/>
        <v>Saturday</v>
      </c>
      <c r="G4959" s="91"/>
      <c r="H4959" s="92" t="str">
        <f>VLOOKUP(MONTH(G4959),VLOOKUP!$W$1:$X$24,2)</f>
        <v>January</v>
      </c>
      <c r="I4959" s="92" t="str">
        <f t="shared" si="1203"/>
        <v/>
      </c>
      <c r="J4959" s="93" t="s">
        <v>1638</v>
      </c>
      <c r="L4959" s="86" t="str">
        <f t="shared" si="1214"/>
        <v>Renaissance Washington Hotel [1143 New Hampshire Ave NW, WDC]</v>
      </c>
      <c r="M4959" s="86">
        <f t="shared" si="1204"/>
        <v>0</v>
      </c>
      <c r="N4959" s="93" t="str">
        <f t="shared" si="1215"/>
        <v>Renaissance Washington Hotel [1143 New Hampshire Ave NW, WDC]</v>
      </c>
      <c r="O4959" s="94"/>
      <c r="S4959" s="95">
        <f t="shared" si="1205"/>
        <v>0</v>
      </c>
      <c r="T4959" s="86" t="str">
        <f t="shared" si="1206"/>
        <v/>
      </c>
      <c r="U4959" s="86" t="str">
        <f t="shared" si="1199"/>
        <v/>
      </c>
      <c r="V4959" s="95" t="str">
        <f t="shared" si="1207"/>
        <v/>
      </c>
      <c r="AE4959" s="92" t="str">
        <f t="shared" si="1208"/>
        <v/>
      </c>
      <c r="AF4959" s="96" t="str">
        <f t="shared" si="1209"/>
        <v>&lt;a name='19000100'&gt;&lt;b&gt;: 0 - Renaissance Washington Hotel [1143 New Hampshire Ave NW, WDC]&lt;/b&gt;&lt;/a&gt;&lt;br&gt;</v>
      </c>
      <c r="AG4959" s="97">
        <f t="shared" si="1210"/>
        <v>1900</v>
      </c>
      <c r="AH4959" s="97" t="str">
        <f t="shared" si="1211"/>
        <v>01</v>
      </c>
      <c r="AI4959" s="97" t="str">
        <f t="shared" si="1212"/>
        <v>00</v>
      </c>
      <c r="AJ4959" s="97" t="str">
        <f t="shared" si="1213"/>
        <v>19000100</v>
      </c>
    </row>
    <row r="4960" spans="6:36" ht="12" customHeight="1" x14ac:dyDescent="0.15">
      <c r="F4960" s="86" t="str">
        <f t="shared" si="1202"/>
        <v>Saturday</v>
      </c>
      <c r="G4960" s="91"/>
      <c r="H4960" s="92" t="str">
        <f>VLOOKUP(MONTH(G4960),VLOOKUP!$W$1:$X$24,2)</f>
        <v>January</v>
      </c>
      <c r="I4960" s="92" t="str">
        <f t="shared" si="1203"/>
        <v/>
      </c>
      <c r="J4960" s="93" t="s">
        <v>1638</v>
      </c>
      <c r="L4960" s="86" t="str">
        <f t="shared" si="1214"/>
        <v>Renaissance Washington Hotel [1143 New Hampshire Ave NW, WDC]</v>
      </c>
      <c r="M4960" s="86">
        <f t="shared" si="1204"/>
        <v>0</v>
      </c>
      <c r="N4960" s="93" t="str">
        <f t="shared" si="1215"/>
        <v>Renaissance Washington Hotel [1143 New Hampshire Ave NW, WDC]</v>
      </c>
      <c r="O4960" s="94"/>
      <c r="S4960" s="95">
        <f t="shared" si="1205"/>
        <v>0</v>
      </c>
      <c r="T4960" s="86" t="str">
        <f t="shared" si="1206"/>
        <v/>
      </c>
      <c r="U4960" s="86" t="str">
        <f t="shared" si="1199"/>
        <v/>
      </c>
      <c r="V4960" s="95" t="str">
        <f t="shared" si="1207"/>
        <v/>
      </c>
      <c r="AE4960" s="92" t="str">
        <f t="shared" si="1208"/>
        <v/>
      </c>
      <c r="AF4960" s="96" t="str">
        <f t="shared" si="1209"/>
        <v>&lt;a name='19000100'&gt;&lt;b&gt;: 0 - Renaissance Washington Hotel [1143 New Hampshire Ave NW, WDC]&lt;/b&gt;&lt;/a&gt;&lt;br&gt;</v>
      </c>
      <c r="AG4960" s="97">
        <f t="shared" si="1210"/>
        <v>1900</v>
      </c>
      <c r="AH4960" s="97" t="str">
        <f t="shared" si="1211"/>
        <v>01</v>
      </c>
      <c r="AI4960" s="97" t="str">
        <f t="shared" si="1212"/>
        <v>00</v>
      </c>
      <c r="AJ4960" s="97" t="str">
        <f t="shared" si="1213"/>
        <v>19000100</v>
      </c>
    </row>
    <row r="4961" spans="6:36" ht="12" customHeight="1" x14ac:dyDescent="0.15">
      <c r="F4961" s="86" t="str">
        <f t="shared" si="1202"/>
        <v>Saturday</v>
      </c>
      <c r="G4961" s="91"/>
      <c r="H4961" s="92" t="str">
        <f>VLOOKUP(MONTH(G4961),VLOOKUP!$W$1:$X$24,2)</f>
        <v>January</v>
      </c>
      <c r="I4961" s="92" t="str">
        <f t="shared" si="1203"/>
        <v/>
      </c>
      <c r="J4961" s="93" t="s">
        <v>1638</v>
      </c>
      <c r="L4961" s="86" t="str">
        <f t="shared" si="1214"/>
        <v>Renaissance Washington Hotel [1143 New Hampshire Ave NW, WDC]</v>
      </c>
      <c r="M4961" s="86">
        <f t="shared" si="1204"/>
        <v>0</v>
      </c>
      <c r="N4961" s="93" t="str">
        <f t="shared" si="1215"/>
        <v>Renaissance Washington Hotel [1143 New Hampshire Ave NW, WDC]</v>
      </c>
      <c r="O4961" s="94"/>
      <c r="S4961" s="95">
        <f t="shared" si="1205"/>
        <v>0</v>
      </c>
      <c r="T4961" s="86" t="str">
        <f t="shared" si="1206"/>
        <v/>
      </c>
      <c r="U4961" s="86" t="str">
        <f t="shared" si="1199"/>
        <v/>
      </c>
      <c r="V4961" s="95" t="str">
        <f t="shared" si="1207"/>
        <v/>
      </c>
      <c r="AE4961" s="92" t="str">
        <f t="shared" si="1208"/>
        <v/>
      </c>
      <c r="AF4961" s="96" t="str">
        <f t="shared" si="1209"/>
        <v>&lt;a name='19000100'&gt;&lt;b&gt;: 0 - Renaissance Washington Hotel [1143 New Hampshire Ave NW, WDC]&lt;/b&gt;&lt;/a&gt;&lt;br&gt;</v>
      </c>
      <c r="AG4961" s="97">
        <f t="shared" si="1210"/>
        <v>1900</v>
      </c>
      <c r="AH4961" s="97" t="str">
        <f t="shared" si="1211"/>
        <v>01</v>
      </c>
      <c r="AI4961" s="97" t="str">
        <f t="shared" si="1212"/>
        <v>00</v>
      </c>
      <c r="AJ4961" s="97" t="str">
        <f t="shared" si="1213"/>
        <v>19000100</v>
      </c>
    </row>
    <row r="4962" spans="6:36" ht="12" customHeight="1" x14ac:dyDescent="0.15">
      <c r="F4962" s="86" t="str">
        <f t="shared" si="1202"/>
        <v>Saturday</v>
      </c>
      <c r="G4962" s="91"/>
      <c r="H4962" s="92" t="str">
        <f>VLOOKUP(MONTH(G4962),VLOOKUP!$W$1:$X$24,2)</f>
        <v>January</v>
      </c>
      <c r="I4962" s="92" t="str">
        <f t="shared" si="1203"/>
        <v/>
      </c>
      <c r="J4962" s="93" t="s">
        <v>1638</v>
      </c>
      <c r="L4962" s="86" t="str">
        <f t="shared" si="1214"/>
        <v>Renaissance Washington Hotel [1143 New Hampshire Ave NW, WDC]</v>
      </c>
      <c r="M4962" s="86">
        <f t="shared" si="1204"/>
        <v>0</v>
      </c>
      <c r="N4962" s="93" t="str">
        <f t="shared" si="1215"/>
        <v>Renaissance Washington Hotel [1143 New Hampshire Ave NW, WDC]</v>
      </c>
      <c r="O4962" s="94"/>
      <c r="S4962" s="95">
        <f t="shared" si="1205"/>
        <v>0</v>
      </c>
      <c r="T4962" s="86" t="str">
        <f t="shared" si="1206"/>
        <v/>
      </c>
      <c r="U4962" s="86" t="str">
        <f t="shared" si="1199"/>
        <v/>
      </c>
      <c r="V4962" s="95" t="str">
        <f t="shared" si="1207"/>
        <v/>
      </c>
      <c r="AE4962" s="92" t="str">
        <f t="shared" si="1208"/>
        <v/>
      </c>
      <c r="AF4962" s="96" t="str">
        <f t="shared" si="1209"/>
        <v>&lt;a name='19000100'&gt;&lt;b&gt;: 0 - Renaissance Washington Hotel [1143 New Hampshire Ave NW, WDC]&lt;/b&gt;&lt;/a&gt;&lt;br&gt;</v>
      </c>
      <c r="AG4962" s="97">
        <f t="shared" si="1210"/>
        <v>1900</v>
      </c>
      <c r="AH4962" s="97" t="str">
        <f t="shared" si="1211"/>
        <v>01</v>
      </c>
      <c r="AI4962" s="97" t="str">
        <f t="shared" si="1212"/>
        <v>00</v>
      </c>
      <c r="AJ4962" s="97" t="str">
        <f t="shared" si="1213"/>
        <v>19000100</v>
      </c>
    </row>
    <row r="4963" spans="6:36" ht="12" customHeight="1" x14ac:dyDescent="0.15">
      <c r="F4963" s="86" t="str">
        <f t="shared" si="1202"/>
        <v>Saturday</v>
      </c>
      <c r="G4963" s="91"/>
      <c r="H4963" s="92" t="str">
        <f>VLOOKUP(MONTH(G4963),VLOOKUP!$W$1:$X$24,2)</f>
        <v>January</v>
      </c>
      <c r="I4963" s="92" t="str">
        <f t="shared" si="1203"/>
        <v/>
      </c>
      <c r="J4963" s="93" t="s">
        <v>1680</v>
      </c>
      <c r="L4963" s="86" t="str">
        <f t="shared" si="1214"/>
        <v>Renwick Gallery of the Smithsonian American Art Museum  [1700 Pennsylvania Avenue NW, WDC]</v>
      </c>
      <c r="M4963" s="86">
        <f t="shared" si="1204"/>
        <v>0</v>
      </c>
      <c r="N4963" s="93" t="str">
        <f t="shared" si="1215"/>
        <v>Renwick Gallery of the Smithsonian American Art Museum  [1700 Pennsylvania Avenue NW, WDC]</v>
      </c>
      <c r="O4963" s="90"/>
      <c r="S4963" s="95">
        <f t="shared" si="1205"/>
        <v>0</v>
      </c>
      <c r="T4963" s="86" t="str">
        <f t="shared" si="1206"/>
        <v/>
      </c>
      <c r="U4963" s="86" t="str">
        <f t="shared" si="1199"/>
        <v/>
      </c>
      <c r="V4963" s="95" t="str">
        <f t="shared" si="1207"/>
        <v/>
      </c>
      <c r="AE4963" s="92" t="str">
        <f t="shared" si="1208"/>
        <v/>
      </c>
      <c r="AF4963" s="96" t="str">
        <f t="shared" si="1209"/>
        <v>&lt;a name='19000100'&gt;&lt;b&gt;: 0 - Renwick Gallery of the Smithsonian American Art Museum  [1700 Pennsylvania Avenue NW, WDC]&lt;/b&gt;&lt;/a&gt;&lt;br&gt;</v>
      </c>
      <c r="AG4963" s="97">
        <f t="shared" si="1210"/>
        <v>1900</v>
      </c>
      <c r="AH4963" s="97" t="str">
        <f t="shared" si="1211"/>
        <v>01</v>
      </c>
      <c r="AI4963" s="97" t="str">
        <f t="shared" si="1212"/>
        <v>00</v>
      </c>
      <c r="AJ4963" s="97" t="str">
        <f t="shared" si="1213"/>
        <v>19000100</v>
      </c>
    </row>
    <row r="4964" spans="6:36" ht="12" customHeight="1" x14ac:dyDescent="0.15">
      <c r="F4964" s="86" t="str">
        <f t="shared" si="1202"/>
        <v>Saturday</v>
      </c>
      <c r="G4964" s="91"/>
      <c r="H4964" s="92" t="str">
        <f>VLOOKUP(MONTH(G4964),VLOOKUP!$W$1:$X$24,2)</f>
        <v>January</v>
      </c>
      <c r="I4964" s="92" t="str">
        <f t="shared" si="1203"/>
        <v/>
      </c>
      <c r="J4964" s="93" t="s">
        <v>1680</v>
      </c>
      <c r="L4964" s="86" t="str">
        <f t="shared" si="1214"/>
        <v>Renwick Gallery of the Smithsonian American Art Museum  [1700 Pennsylvania Avenue NW, WDC]</v>
      </c>
      <c r="M4964" s="86">
        <f t="shared" si="1204"/>
        <v>0</v>
      </c>
      <c r="N4964" s="93" t="str">
        <f t="shared" si="1215"/>
        <v>Renwick Gallery of the Smithsonian American Art Museum  [1700 Pennsylvania Avenue NW, WDC]</v>
      </c>
      <c r="O4964" s="90"/>
      <c r="S4964" s="95">
        <f t="shared" si="1205"/>
        <v>0</v>
      </c>
      <c r="T4964" s="86" t="str">
        <f t="shared" si="1206"/>
        <v/>
      </c>
      <c r="U4964" s="86" t="str">
        <f t="shared" si="1199"/>
        <v/>
      </c>
      <c r="V4964" s="95" t="str">
        <f t="shared" si="1207"/>
        <v/>
      </c>
      <c r="AE4964" s="92" t="str">
        <f t="shared" si="1208"/>
        <v/>
      </c>
      <c r="AF4964" s="96" t="str">
        <f t="shared" si="1209"/>
        <v>&lt;a name='19000100'&gt;&lt;b&gt;: 0 - Renwick Gallery of the Smithsonian American Art Museum  [1700 Pennsylvania Avenue NW, WDC]&lt;/b&gt;&lt;/a&gt;&lt;br&gt;</v>
      </c>
      <c r="AG4964" s="97">
        <f t="shared" si="1210"/>
        <v>1900</v>
      </c>
      <c r="AH4964" s="97" t="str">
        <f t="shared" si="1211"/>
        <v>01</v>
      </c>
      <c r="AI4964" s="97" t="str">
        <f t="shared" si="1212"/>
        <v>00</v>
      </c>
      <c r="AJ4964" s="97" t="str">
        <f t="shared" si="1213"/>
        <v>19000100</v>
      </c>
    </row>
    <row r="4965" spans="6:36" ht="12" customHeight="1" x14ac:dyDescent="0.15">
      <c r="F4965" s="86" t="str">
        <f t="shared" si="1202"/>
        <v>Saturday</v>
      </c>
      <c r="G4965" s="91"/>
      <c r="H4965" s="92" t="str">
        <f>VLOOKUP(MONTH(G4965),VLOOKUP!$W$1:$X$24,2)</f>
        <v>January</v>
      </c>
      <c r="I4965" s="92" t="str">
        <f t="shared" si="1203"/>
        <v/>
      </c>
      <c r="J4965" s="93" t="s">
        <v>1680</v>
      </c>
      <c r="L4965" s="86" t="str">
        <f t="shared" si="1214"/>
        <v>Renwick Gallery of the Smithsonian American Art Museum  [1700 Pennsylvania Avenue NW, WDC]</v>
      </c>
      <c r="M4965" s="86">
        <f t="shared" si="1204"/>
        <v>0</v>
      </c>
      <c r="N4965" s="93" t="str">
        <f t="shared" si="1215"/>
        <v>Renwick Gallery of the Smithsonian American Art Museum  [1700 Pennsylvania Avenue NW, WDC]</v>
      </c>
      <c r="O4965" s="90"/>
      <c r="S4965" s="95">
        <f t="shared" si="1205"/>
        <v>0</v>
      </c>
      <c r="T4965" s="86" t="str">
        <f t="shared" si="1206"/>
        <v/>
      </c>
      <c r="U4965" s="86" t="str">
        <f t="shared" si="1199"/>
        <v/>
      </c>
      <c r="V4965" s="95" t="str">
        <f t="shared" si="1207"/>
        <v/>
      </c>
      <c r="AE4965" s="92" t="str">
        <f t="shared" si="1208"/>
        <v/>
      </c>
      <c r="AF4965" s="96" t="str">
        <f t="shared" si="1209"/>
        <v>&lt;a name='19000100'&gt;&lt;b&gt;: 0 - Renwick Gallery of the Smithsonian American Art Museum  [1700 Pennsylvania Avenue NW, WDC]&lt;/b&gt;&lt;/a&gt;&lt;br&gt;</v>
      </c>
      <c r="AG4965" s="97">
        <f t="shared" si="1210"/>
        <v>1900</v>
      </c>
      <c r="AH4965" s="97" t="str">
        <f t="shared" si="1211"/>
        <v>01</v>
      </c>
      <c r="AI4965" s="97" t="str">
        <f t="shared" si="1212"/>
        <v>00</v>
      </c>
      <c r="AJ4965" s="97" t="str">
        <f t="shared" si="1213"/>
        <v>19000100</v>
      </c>
    </row>
    <row r="4966" spans="6:36" ht="12" customHeight="1" x14ac:dyDescent="0.15">
      <c r="F4966" s="86" t="str">
        <f t="shared" si="1202"/>
        <v>Saturday</v>
      </c>
      <c r="G4966" s="91"/>
      <c r="H4966" s="92" t="str">
        <f>VLOOKUP(MONTH(G4966),VLOOKUP!$W$1:$X$24,2)</f>
        <v>January</v>
      </c>
      <c r="I4966" s="92" t="str">
        <f t="shared" si="1203"/>
        <v/>
      </c>
      <c r="J4966" s="93" t="s">
        <v>1680</v>
      </c>
      <c r="L4966" s="86" t="str">
        <f t="shared" si="1214"/>
        <v>Renwick Gallery of the Smithsonian American Art Museum  [1700 Pennsylvania Avenue NW, WDC]</v>
      </c>
      <c r="M4966" s="86">
        <f t="shared" si="1204"/>
        <v>0</v>
      </c>
      <c r="N4966" s="93" t="str">
        <f t="shared" si="1215"/>
        <v>Renwick Gallery of the Smithsonian American Art Museum  [1700 Pennsylvania Avenue NW, WDC]</v>
      </c>
      <c r="O4966" s="90"/>
      <c r="S4966" s="95">
        <f t="shared" si="1205"/>
        <v>0</v>
      </c>
      <c r="T4966" s="86" t="str">
        <f t="shared" si="1206"/>
        <v/>
      </c>
      <c r="U4966" s="86" t="str">
        <f t="shared" si="1199"/>
        <v/>
      </c>
      <c r="V4966" s="95" t="str">
        <f t="shared" si="1207"/>
        <v/>
      </c>
      <c r="AE4966" s="92" t="str">
        <f t="shared" si="1208"/>
        <v/>
      </c>
      <c r="AF4966" s="96" t="str">
        <f t="shared" si="1209"/>
        <v>&lt;a name='19000100'&gt;&lt;b&gt;: 0 - Renwick Gallery of the Smithsonian American Art Museum  [1700 Pennsylvania Avenue NW, WDC]&lt;/b&gt;&lt;/a&gt;&lt;br&gt;</v>
      </c>
      <c r="AG4966" s="97">
        <f t="shared" si="1210"/>
        <v>1900</v>
      </c>
      <c r="AH4966" s="97" t="str">
        <f t="shared" si="1211"/>
        <v>01</v>
      </c>
      <c r="AI4966" s="97" t="str">
        <f t="shared" si="1212"/>
        <v>00</v>
      </c>
      <c r="AJ4966" s="97" t="str">
        <f t="shared" si="1213"/>
        <v>19000100</v>
      </c>
    </row>
    <row r="4967" spans="6:36" ht="12" customHeight="1" x14ac:dyDescent="0.15">
      <c r="F4967" s="86" t="str">
        <f t="shared" si="1202"/>
        <v>Saturday</v>
      </c>
      <c r="G4967" s="91"/>
      <c r="H4967" s="92" t="str">
        <f>VLOOKUP(MONTH(G4967),VLOOKUP!$W$1:$X$24,2)</f>
        <v>January</v>
      </c>
      <c r="I4967" s="92" t="str">
        <f t="shared" si="1203"/>
        <v/>
      </c>
      <c r="J4967" s="93" t="s">
        <v>1680</v>
      </c>
      <c r="L4967" s="86" t="str">
        <f t="shared" si="1214"/>
        <v>Renwick Gallery of the Smithsonian American Art Museum  [1700 Pennsylvania Avenue NW, WDC]</v>
      </c>
      <c r="M4967" s="86">
        <f t="shared" si="1204"/>
        <v>0</v>
      </c>
      <c r="N4967" s="93" t="str">
        <f t="shared" si="1215"/>
        <v>Renwick Gallery of the Smithsonian American Art Museum  [1700 Pennsylvania Avenue NW, WDC]</v>
      </c>
      <c r="O4967" s="90"/>
      <c r="S4967" s="95">
        <f t="shared" si="1205"/>
        <v>0</v>
      </c>
      <c r="T4967" s="86" t="str">
        <f t="shared" si="1206"/>
        <v/>
      </c>
      <c r="U4967" s="86" t="str">
        <f t="shared" si="1199"/>
        <v/>
      </c>
      <c r="V4967" s="95" t="str">
        <f t="shared" si="1207"/>
        <v/>
      </c>
      <c r="AE4967" s="92" t="str">
        <f t="shared" si="1208"/>
        <v/>
      </c>
      <c r="AF4967" s="96" t="str">
        <f t="shared" si="1209"/>
        <v>&lt;a name='19000100'&gt;&lt;b&gt;: 0 - Renwick Gallery of the Smithsonian American Art Museum  [1700 Pennsylvania Avenue NW, WDC]&lt;/b&gt;&lt;/a&gt;&lt;br&gt;</v>
      </c>
      <c r="AG4967" s="97">
        <f t="shared" si="1210"/>
        <v>1900</v>
      </c>
      <c r="AH4967" s="97" t="str">
        <f t="shared" si="1211"/>
        <v>01</v>
      </c>
      <c r="AI4967" s="97" t="str">
        <f t="shared" si="1212"/>
        <v>00</v>
      </c>
      <c r="AJ4967" s="97" t="str">
        <f t="shared" si="1213"/>
        <v>19000100</v>
      </c>
    </row>
    <row r="4968" spans="6:36" ht="12" customHeight="1" x14ac:dyDescent="0.15">
      <c r="F4968" s="86" t="str">
        <f t="shared" si="1202"/>
        <v>Saturday</v>
      </c>
      <c r="G4968" s="91"/>
      <c r="H4968" s="92" t="str">
        <f>VLOOKUP(MONTH(G4968),VLOOKUP!$W$1:$X$24,2)</f>
        <v>January</v>
      </c>
      <c r="I4968" s="92" t="str">
        <f t="shared" si="1203"/>
        <v/>
      </c>
      <c r="J4968" s="93" t="s">
        <v>1166</v>
      </c>
      <c r="L4968" s="86" t="str">
        <f t="shared" si="1214"/>
        <v>Republic [6939 Laurel Ave, Takoma Park, MD]</v>
      </c>
      <c r="M4968" s="86">
        <f t="shared" si="1204"/>
        <v>0</v>
      </c>
      <c r="N4968" s="93" t="str">
        <f t="shared" si="1215"/>
        <v>Republic [6939 Laurel Ave, Takoma Park, MD]</v>
      </c>
      <c r="O4968" s="90"/>
      <c r="S4968" s="95">
        <f t="shared" si="1205"/>
        <v>0</v>
      </c>
      <c r="T4968" s="86" t="str">
        <f t="shared" si="1206"/>
        <v/>
      </c>
      <c r="U4968" s="86" t="str">
        <f t="shared" si="1199"/>
        <v/>
      </c>
      <c r="V4968" s="95" t="str">
        <f t="shared" si="1207"/>
        <v/>
      </c>
      <c r="AE4968" s="92" t="str">
        <f t="shared" si="1208"/>
        <v/>
      </c>
      <c r="AF4968" s="96" t="str">
        <f t="shared" si="1209"/>
        <v>&lt;a name='19000100'&gt;&lt;b&gt;: 0 - Republic [6939 Laurel Ave, Takoma Park, MD]&lt;/b&gt;&lt;/a&gt;&lt;br&gt;</v>
      </c>
      <c r="AG4968" s="97">
        <f t="shared" si="1210"/>
        <v>1900</v>
      </c>
      <c r="AH4968" s="97" t="str">
        <f t="shared" si="1211"/>
        <v>01</v>
      </c>
      <c r="AI4968" s="97" t="str">
        <f t="shared" si="1212"/>
        <v>00</v>
      </c>
      <c r="AJ4968" s="97" t="str">
        <f t="shared" si="1213"/>
        <v>19000100</v>
      </c>
    </row>
    <row r="4969" spans="6:36" ht="12" customHeight="1" x14ac:dyDescent="0.15">
      <c r="F4969" s="86" t="str">
        <f t="shared" si="1202"/>
        <v>Saturday</v>
      </c>
      <c r="G4969" s="91"/>
      <c r="H4969" s="92" t="str">
        <f>VLOOKUP(MONTH(G4969),VLOOKUP!$W$1:$X$24,2)</f>
        <v>January</v>
      </c>
      <c r="I4969" s="92" t="str">
        <f t="shared" si="1203"/>
        <v/>
      </c>
      <c r="J4969" s="93" t="s">
        <v>1166</v>
      </c>
      <c r="L4969" s="86" t="str">
        <f t="shared" si="1214"/>
        <v>Republic [6939 Laurel Ave, Takoma Park, MD]</v>
      </c>
      <c r="M4969" s="86">
        <f t="shared" si="1204"/>
        <v>0</v>
      </c>
      <c r="N4969" s="93" t="str">
        <f t="shared" si="1215"/>
        <v>Republic [6939 Laurel Ave, Takoma Park, MD]</v>
      </c>
      <c r="O4969" s="90"/>
      <c r="S4969" s="95">
        <f t="shared" si="1205"/>
        <v>0</v>
      </c>
      <c r="T4969" s="86" t="str">
        <f t="shared" si="1206"/>
        <v/>
      </c>
      <c r="U4969" s="86" t="str">
        <f t="shared" si="1199"/>
        <v/>
      </c>
      <c r="V4969" s="95" t="str">
        <f t="shared" si="1207"/>
        <v/>
      </c>
      <c r="AE4969" s="92" t="str">
        <f t="shared" si="1208"/>
        <v/>
      </c>
      <c r="AF4969" s="96" t="str">
        <f t="shared" si="1209"/>
        <v>&lt;a name='19000100'&gt;&lt;b&gt;: 0 - Republic [6939 Laurel Ave, Takoma Park, MD]&lt;/b&gt;&lt;/a&gt;&lt;br&gt;</v>
      </c>
      <c r="AG4969" s="97">
        <f t="shared" si="1210"/>
        <v>1900</v>
      </c>
      <c r="AH4969" s="97" t="str">
        <f t="shared" si="1211"/>
        <v>01</v>
      </c>
      <c r="AI4969" s="97" t="str">
        <f t="shared" si="1212"/>
        <v>00</v>
      </c>
      <c r="AJ4969" s="97" t="str">
        <f t="shared" si="1213"/>
        <v>19000100</v>
      </c>
    </row>
    <row r="4970" spans="6:36" ht="12" customHeight="1" x14ac:dyDescent="0.15">
      <c r="F4970" s="86" t="str">
        <f t="shared" si="1202"/>
        <v>Saturday</v>
      </c>
      <c r="G4970" s="91"/>
      <c r="H4970" s="92" t="str">
        <f>VLOOKUP(MONTH(G4970),VLOOKUP!$W$1:$X$24,2)</f>
        <v>January</v>
      </c>
      <c r="I4970" s="92" t="str">
        <f t="shared" si="1203"/>
        <v/>
      </c>
      <c r="J4970" s="93" t="s">
        <v>1166</v>
      </c>
      <c r="L4970" s="86" t="str">
        <f t="shared" si="1214"/>
        <v>Republic [6939 Laurel Ave, Takoma Park, MD]</v>
      </c>
      <c r="M4970" s="86">
        <f t="shared" si="1204"/>
        <v>0</v>
      </c>
      <c r="N4970" s="93" t="str">
        <f t="shared" ref="N4970:N5001" si="1216">J4970</f>
        <v>Republic [6939 Laurel Ave, Takoma Park, MD]</v>
      </c>
      <c r="O4970" s="90"/>
      <c r="S4970" s="95">
        <f t="shared" si="1205"/>
        <v>0</v>
      </c>
      <c r="T4970" s="86" t="str">
        <f t="shared" si="1206"/>
        <v/>
      </c>
      <c r="U4970" s="86" t="str">
        <f t="shared" si="1199"/>
        <v/>
      </c>
      <c r="V4970" s="95" t="str">
        <f t="shared" si="1207"/>
        <v/>
      </c>
      <c r="AE4970" s="92" t="str">
        <f t="shared" si="1208"/>
        <v/>
      </c>
      <c r="AF4970" s="96" t="str">
        <f t="shared" si="1209"/>
        <v>&lt;a name='19000100'&gt;&lt;b&gt;: 0 - Republic [6939 Laurel Ave, Takoma Park, MD]&lt;/b&gt;&lt;/a&gt;&lt;br&gt;</v>
      </c>
      <c r="AG4970" s="97">
        <f t="shared" si="1210"/>
        <v>1900</v>
      </c>
      <c r="AH4970" s="97" t="str">
        <f t="shared" si="1211"/>
        <v>01</v>
      </c>
      <c r="AI4970" s="97" t="str">
        <f t="shared" si="1212"/>
        <v>00</v>
      </c>
      <c r="AJ4970" s="97" t="str">
        <f t="shared" si="1213"/>
        <v>19000100</v>
      </c>
    </row>
    <row r="4971" spans="6:36" ht="12" customHeight="1" x14ac:dyDescent="0.15">
      <c r="F4971" s="86" t="str">
        <f t="shared" si="1202"/>
        <v>Saturday</v>
      </c>
      <c r="G4971" s="91"/>
      <c r="H4971" s="92" t="str">
        <f>VLOOKUP(MONTH(G4971),VLOOKUP!$W$1:$X$24,2)</f>
        <v>January</v>
      </c>
      <c r="I4971" s="92" t="str">
        <f t="shared" si="1203"/>
        <v/>
      </c>
      <c r="J4971" s="93" t="s">
        <v>1166</v>
      </c>
      <c r="L4971" s="86" t="str">
        <f t="shared" si="1214"/>
        <v>Republic [6939 Laurel Ave, Takoma Park, MD]</v>
      </c>
      <c r="M4971" s="86">
        <f t="shared" si="1204"/>
        <v>0</v>
      </c>
      <c r="N4971" s="93" t="str">
        <f t="shared" si="1216"/>
        <v>Republic [6939 Laurel Ave, Takoma Park, MD]</v>
      </c>
      <c r="O4971" s="90"/>
      <c r="S4971" s="95">
        <f t="shared" si="1205"/>
        <v>0</v>
      </c>
      <c r="T4971" s="86" t="str">
        <f t="shared" si="1206"/>
        <v/>
      </c>
      <c r="U4971" s="86" t="str">
        <f t="shared" si="1199"/>
        <v/>
      </c>
      <c r="V4971" s="95" t="str">
        <f t="shared" si="1207"/>
        <v/>
      </c>
      <c r="AE4971" s="92" t="str">
        <f t="shared" si="1208"/>
        <v/>
      </c>
      <c r="AF4971" s="96" t="str">
        <f t="shared" si="1209"/>
        <v>&lt;a name='19000100'&gt;&lt;b&gt;: 0 - Republic [6939 Laurel Ave, Takoma Park, MD]&lt;/b&gt;&lt;/a&gt;&lt;br&gt;</v>
      </c>
      <c r="AG4971" s="97">
        <f t="shared" si="1210"/>
        <v>1900</v>
      </c>
      <c r="AH4971" s="97" t="str">
        <f t="shared" si="1211"/>
        <v>01</v>
      </c>
      <c r="AI4971" s="97" t="str">
        <f t="shared" si="1212"/>
        <v>00</v>
      </c>
      <c r="AJ4971" s="97" t="str">
        <f t="shared" si="1213"/>
        <v>19000100</v>
      </c>
    </row>
    <row r="4972" spans="6:36" ht="12" customHeight="1" x14ac:dyDescent="0.15">
      <c r="F4972" s="86" t="str">
        <f t="shared" si="1202"/>
        <v>Saturday</v>
      </c>
      <c r="G4972" s="91"/>
      <c r="H4972" s="92" t="str">
        <f>VLOOKUP(MONTH(G4972),VLOOKUP!$W$1:$X$24,2)</f>
        <v>January</v>
      </c>
      <c r="I4972" s="92" t="str">
        <f t="shared" si="1203"/>
        <v/>
      </c>
      <c r="J4972" s="93" t="s">
        <v>2011</v>
      </c>
      <c r="L4972" s="86" t="str">
        <f t="shared" si="1214"/>
        <v>Republic Restoratives Craft Distillery &amp;amp; Bar [1369 New York Ave NE, WDC]</v>
      </c>
      <c r="M4972" s="86">
        <f t="shared" si="1204"/>
        <v>0</v>
      </c>
      <c r="N4972" s="93" t="str">
        <f t="shared" si="1216"/>
        <v>Republic Restoratives Craft Distillery &amp;amp; Bar [1369 New York Ave NE, WDC]</v>
      </c>
      <c r="O4972" s="90"/>
      <c r="S4972" s="95">
        <f t="shared" si="1205"/>
        <v>0</v>
      </c>
      <c r="T4972" s="86" t="str">
        <f t="shared" si="1206"/>
        <v/>
      </c>
      <c r="U4972" s="86" t="str">
        <f t="shared" si="1199"/>
        <v/>
      </c>
      <c r="V4972" s="95" t="str">
        <f t="shared" si="1207"/>
        <v/>
      </c>
      <c r="AE4972" s="92" t="str">
        <f t="shared" si="1208"/>
        <v/>
      </c>
      <c r="AF4972" s="96" t="str">
        <f t="shared" si="1209"/>
        <v>&lt;a name='19000100'&gt;&lt;b&gt;: 0 - Republic Restoratives Craft Distillery &amp;amp; Bar [1369 New York Ave NE, WDC]&lt;/b&gt;&lt;/a&gt;&lt;br&gt;</v>
      </c>
      <c r="AG4972" s="97">
        <f t="shared" si="1210"/>
        <v>1900</v>
      </c>
      <c r="AH4972" s="97" t="str">
        <f t="shared" si="1211"/>
        <v>01</v>
      </c>
      <c r="AI4972" s="97" t="str">
        <f t="shared" si="1212"/>
        <v>00</v>
      </c>
      <c r="AJ4972" s="97" t="str">
        <f t="shared" si="1213"/>
        <v>19000100</v>
      </c>
    </row>
    <row r="4973" spans="6:36" ht="12" customHeight="1" x14ac:dyDescent="0.15">
      <c r="F4973" s="86" t="str">
        <f t="shared" si="1202"/>
        <v>Saturday</v>
      </c>
      <c r="G4973" s="91"/>
      <c r="H4973" s="92" t="str">
        <f>VLOOKUP(MONTH(G4973),VLOOKUP!$W$1:$X$24,2)</f>
        <v>January</v>
      </c>
      <c r="I4973" s="92" t="str">
        <f t="shared" si="1203"/>
        <v/>
      </c>
      <c r="J4973" s="93" t="s">
        <v>2011</v>
      </c>
      <c r="L4973" s="86" t="str">
        <f t="shared" si="1214"/>
        <v>Republic Restoratives Craft Distillery &amp;amp; Bar [1369 New York Ave NE, WDC]</v>
      </c>
      <c r="M4973" s="86">
        <f t="shared" si="1204"/>
        <v>0</v>
      </c>
      <c r="N4973" s="93" t="str">
        <f t="shared" si="1216"/>
        <v>Republic Restoratives Craft Distillery &amp;amp; Bar [1369 New York Ave NE, WDC]</v>
      </c>
      <c r="O4973" s="90"/>
      <c r="S4973" s="95">
        <f t="shared" si="1205"/>
        <v>0</v>
      </c>
      <c r="T4973" s="86" t="str">
        <f t="shared" si="1206"/>
        <v/>
      </c>
      <c r="U4973" s="86" t="str">
        <f t="shared" si="1199"/>
        <v/>
      </c>
      <c r="V4973" s="95" t="str">
        <f t="shared" si="1207"/>
        <v/>
      </c>
      <c r="AE4973" s="92" t="str">
        <f t="shared" si="1208"/>
        <v/>
      </c>
      <c r="AF4973" s="96" t="str">
        <f t="shared" si="1209"/>
        <v>&lt;a name='19000100'&gt;&lt;b&gt;: 0 - Republic Restoratives Craft Distillery &amp;amp; Bar [1369 New York Ave NE, WDC]&lt;/b&gt;&lt;/a&gt;&lt;br&gt;</v>
      </c>
      <c r="AG4973" s="97">
        <f t="shared" si="1210"/>
        <v>1900</v>
      </c>
      <c r="AH4973" s="97" t="str">
        <f t="shared" si="1211"/>
        <v>01</v>
      </c>
      <c r="AI4973" s="97" t="str">
        <f t="shared" si="1212"/>
        <v>00</v>
      </c>
      <c r="AJ4973" s="97" t="str">
        <f t="shared" si="1213"/>
        <v>19000100</v>
      </c>
    </row>
    <row r="4974" spans="6:36" ht="12" customHeight="1" x14ac:dyDescent="0.15">
      <c r="F4974" s="86" t="str">
        <f t="shared" si="1202"/>
        <v>Saturday</v>
      </c>
      <c r="G4974" s="91"/>
      <c r="H4974" s="92" t="str">
        <f>VLOOKUP(MONTH(G4974),VLOOKUP!$W$1:$X$24,2)</f>
        <v>January</v>
      </c>
      <c r="I4974" s="92" t="str">
        <f t="shared" si="1203"/>
        <v/>
      </c>
      <c r="J4974" s="93" t="s">
        <v>2011</v>
      </c>
      <c r="L4974" s="86" t="str">
        <f t="shared" si="1214"/>
        <v>Republic Restoratives Craft Distillery &amp;amp; Bar [1369 New York Ave NE, WDC]</v>
      </c>
      <c r="M4974" s="86">
        <f t="shared" si="1204"/>
        <v>0</v>
      </c>
      <c r="N4974" s="93" t="str">
        <f t="shared" si="1216"/>
        <v>Republic Restoratives Craft Distillery &amp;amp; Bar [1369 New York Ave NE, WDC]</v>
      </c>
      <c r="O4974" s="90"/>
      <c r="S4974" s="95">
        <f t="shared" si="1205"/>
        <v>0</v>
      </c>
      <c r="T4974" s="86" t="str">
        <f t="shared" si="1206"/>
        <v/>
      </c>
      <c r="U4974" s="86" t="str">
        <f t="shared" si="1199"/>
        <v/>
      </c>
      <c r="V4974" s="95" t="str">
        <f t="shared" si="1207"/>
        <v/>
      </c>
      <c r="AE4974" s="92" t="str">
        <f t="shared" si="1208"/>
        <v/>
      </c>
      <c r="AF4974" s="96" t="str">
        <f t="shared" si="1209"/>
        <v>&lt;a name='19000100'&gt;&lt;b&gt;: 0 - Republic Restoratives Craft Distillery &amp;amp; Bar [1369 New York Ave NE, WDC]&lt;/b&gt;&lt;/a&gt;&lt;br&gt;</v>
      </c>
      <c r="AG4974" s="97">
        <f t="shared" si="1210"/>
        <v>1900</v>
      </c>
      <c r="AH4974" s="97" t="str">
        <f t="shared" si="1211"/>
        <v>01</v>
      </c>
      <c r="AI4974" s="97" t="str">
        <f t="shared" si="1212"/>
        <v>00</v>
      </c>
      <c r="AJ4974" s="97" t="str">
        <f t="shared" si="1213"/>
        <v>19000100</v>
      </c>
    </row>
    <row r="4975" spans="6:36" ht="12" customHeight="1" x14ac:dyDescent="0.15">
      <c r="F4975" s="86" t="str">
        <f t="shared" si="1202"/>
        <v>Saturday</v>
      </c>
      <c r="G4975" s="91"/>
      <c r="H4975" s="92" t="str">
        <f>VLOOKUP(MONTH(G4975),VLOOKUP!$W$1:$X$24,2)</f>
        <v>January</v>
      </c>
      <c r="I4975" s="92" t="str">
        <f t="shared" si="1203"/>
        <v/>
      </c>
      <c r="J4975" s="93" t="s">
        <v>2011</v>
      </c>
      <c r="L4975" s="86" t="str">
        <f t="shared" si="1214"/>
        <v>Republic Restoratives Craft Distillery &amp;amp; Bar [1369 New York Ave NE, WDC]</v>
      </c>
      <c r="M4975" s="86">
        <f t="shared" si="1204"/>
        <v>0</v>
      </c>
      <c r="N4975" s="93" t="str">
        <f t="shared" si="1216"/>
        <v>Republic Restoratives Craft Distillery &amp;amp; Bar [1369 New York Ave NE, WDC]</v>
      </c>
      <c r="O4975" s="90"/>
      <c r="S4975" s="95">
        <f t="shared" si="1205"/>
        <v>0</v>
      </c>
      <c r="T4975" s="86" t="str">
        <f t="shared" si="1206"/>
        <v/>
      </c>
      <c r="U4975" s="86" t="str">
        <f t="shared" si="1199"/>
        <v/>
      </c>
      <c r="V4975" s="95" t="str">
        <f t="shared" si="1207"/>
        <v/>
      </c>
      <c r="AE4975" s="92" t="str">
        <f t="shared" si="1208"/>
        <v/>
      </c>
      <c r="AF4975" s="96" t="str">
        <f t="shared" si="1209"/>
        <v>&lt;a name='19000100'&gt;&lt;b&gt;: 0 - Republic Restoratives Craft Distillery &amp;amp; Bar [1369 New York Ave NE, WDC]&lt;/b&gt;&lt;/a&gt;&lt;br&gt;</v>
      </c>
      <c r="AG4975" s="97">
        <f t="shared" si="1210"/>
        <v>1900</v>
      </c>
      <c r="AH4975" s="97" t="str">
        <f t="shared" si="1211"/>
        <v>01</v>
      </c>
      <c r="AI4975" s="97" t="str">
        <f t="shared" si="1212"/>
        <v>00</v>
      </c>
      <c r="AJ4975" s="97" t="str">
        <f t="shared" si="1213"/>
        <v>19000100</v>
      </c>
    </row>
    <row r="4976" spans="6:36" ht="12" customHeight="1" x14ac:dyDescent="0.15">
      <c r="F4976" s="86" t="str">
        <f t="shared" si="1202"/>
        <v>Saturday</v>
      </c>
      <c r="G4976" s="91"/>
      <c r="H4976" s="92" t="str">
        <f>VLOOKUP(MONTH(G4976),VLOOKUP!$W$1:$X$24,2)</f>
        <v>January</v>
      </c>
      <c r="I4976" s="92" t="str">
        <f t="shared" si="1203"/>
        <v/>
      </c>
      <c r="J4976" s="93" t="s">
        <v>151</v>
      </c>
      <c r="L4976" s="86" t="str">
        <f t="shared" si="1214"/>
        <v>Reston Community Center [2310 Colts Neck Road, Reston, VA]</v>
      </c>
      <c r="M4976" s="86">
        <f t="shared" si="1204"/>
        <v>0</v>
      </c>
      <c r="N4976" s="93" t="str">
        <f t="shared" si="1216"/>
        <v>Reston Community Center [2310 Colts Neck Road, Reston, VA]</v>
      </c>
      <c r="O4976" s="94"/>
      <c r="S4976" s="95">
        <f t="shared" si="1205"/>
        <v>0</v>
      </c>
      <c r="T4976" s="86" t="str">
        <f t="shared" si="1206"/>
        <v/>
      </c>
      <c r="U4976" s="86" t="str">
        <f t="shared" si="1199"/>
        <v/>
      </c>
      <c r="V4976" s="95" t="str">
        <f t="shared" si="1207"/>
        <v/>
      </c>
      <c r="X4976" s="99"/>
      <c r="Y4976" s="99"/>
      <c r="AE4976" s="92" t="str">
        <f t="shared" si="1208"/>
        <v/>
      </c>
      <c r="AF4976" s="96" t="str">
        <f t="shared" si="1209"/>
        <v>&lt;a name='19000100'&gt;&lt;b&gt;: 0 - Reston Community Center [2310 Colts Neck Road, Reston, VA]&lt;/b&gt;&lt;/a&gt;&lt;br&gt;</v>
      </c>
      <c r="AG4976" s="97">
        <f t="shared" si="1210"/>
        <v>1900</v>
      </c>
      <c r="AH4976" s="97" t="str">
        <f t="shared" si="1211"/>
        <v>01</v>
      </c>
      <c r="AI4976" s="97" t="str">
        <f t="shared" si="1212"/>
        <v>00</v>
      </c>
      <c r="AJ4976" s="97" t="str">
        <f t="shared" si="1213"/>
        <v>19000100</v>
      </c>
    </row>
    <row r="4977" spans="6:36" ht="12" customHeight="1" x14ac:dyDescent="0.15">
      <c r="F4977" s="86" t="str">
        <f t="shared" si="1202"/>
        <v>Saturday</v>
      </c>
      <c r="G4977" s="91"/>
      <c r="H4977" s="92" t="str">
        <f>VLOOKUP(MONTH(G4977),VLOOKUP!$W$1:$X$24,2)</f>
        <v>January</v>
      </c>
      <c r="I4977" s="92" t="str">
        <f t="shared" si="1203"/>
        <v/>
      </c>
      <c r="J4977" s="93" t="s">
        <v>151</v>
      </c>
      <c r="L4977" s="86" t="str">
        <f t="shared" si="1214"/>
        <v>Reston Community Center [2310 Colts Neck Road, Reston, VA]</v>
      </c>
      <c r="M4977" s="86">
        <f t="shared" si="1204"/>
        <v>0</v>
      </c>
      <c r="N4977" s="93" t="str">
        <f t="shared" si="1216"/>
        <v>Reston Community Center [2310 Colts Neck Road, Reston, VA]</v>
      </c>
      <c r="O4977" s="94"/>
      <c r="S4977" s="95">
        <f t="shared" si="1205"/>
        <v>0</v>
      </c>
      <c r="T4977" s="86" t="str">
        <f t="shared" si="1206"/>
        <v/>
      </c>
      <c r="U4977" s="86" t="str">
        <f t="shared" ref="U4977:U5026" si="1217">IF(ISBLANK(G4977),"","&amp;#149; "&amp;IF(ISBLANK(C4977),"","&lt;S&gt;")&amp;I4977&amp;IF(ISBLANK(A4977),""," - &lt;a href='recommended.php#"&amp;AJ4977&amp;"'&gt;&lt;b&gt;&lt;em&gt;&lt;font color='#9C004D'&gt;RECOMMENDED&lt;/font&gt;&lt;/em&gt;&lt;/b&gt;&lt;/a&gt;")&amp;" - "&amp;M4977&amp;IF(ISBLANK(K4977),K4977," - &lt;b&gt;"&amp;K4977&amp;"&lt;/b&gt; ")&amp;IF(B4977="Sold Out"," - &lt;font color='#000099'&gt;&lt;b&gt;&lt;I&gt;sold out&lt;/I&gt;&lt;/b&gt;&lt;/font&gt;","")&amp;IF(ISBLANK(C4977),"","&lt;/S&gt; &lt;b&gt;"&amp;C4977&amp;"&lt;/b&gt;")&amp;"&lt;p&gt;")</f>
        <v/>
      </c>
      <c r="V4977" s="95" t="str">
        <f t="shared" si="1207"/>
        <v/>
      </c>
      <c r="AE4977" s="92" t="str">
        <f t="shared" si="1208"/>
        <v/>
      </c>
      <c r="AF4977" s="96" t="str">
        <f t="shared" si="1209"/>
        <v>&lt;a name='19000100'&gt;&lt;b&gt;: 0 - Reston Community Center [2310 Colts Neck Road, Reston, VA]&lt;/b&gt;&lt;/a&gt;&lt;br&gt;</v>
      </c>
      <c r="AG4977" s="97">
        <f t="shared" si="1210"/>
        <v>1900</v>
      </c>
      <c r="AH4977" s="97" t="str">
        <f t="shared" si="1211"/>
        <v>01</v>
      </c>
      <c r="AI4977" s="97" t="str">
        <f t="shared" si="1212"/>
        <v>00</v>
      </c>
      <c r="AJ4977" s="97" t="str">
        <f t="shared" si="1213"/>
        <v>19000100</v>
      </c>
    </row>
    <row r="4978" spans="6:36" ht="12" customHeight="1" x14ac:dyDescent="0.15">
      <c r="F4978" s="86" t="str">
        <f t="shared" si="1202"/>
        <v>Saturday</v>
      </c>
      <c r="G4978" s="91"/>
      <c r="H4978" s="92" t="str">
        <f>VLOOKUP(MONTH(G4978),VLOOKUP!$W$1:$X$24,2)</f>
        <v>January</v>
      </c>
      <c r="I4978" s="92" t="str">
        <f t="shared" si="1203"/>
        <v/>
      </c>
      <c r="J4978" s="93" t="s">
        <v>151</v>
      </c>
      <c r="L4978" s="86" t="str">
        <f t="shared" si="1214"/>
        <v>Reston Community Center [2310 Colts Neck Road, Reston, VA]</v>
      </c>
      <c r="M4978" s="86">
        <f t="shared" si="1204"/>
        <v>0</v>
      </c>
      <c r="N4978" s="93" t="str">
        <f t="shared" si="1216"/>
        <v>Reston Community Center [2310 Colts Neck Road, Reston, VA]</v>
      </c>
      <c r="O4978" s="94"/>
      <c r="S4978" s="95">
        <f t="shared" si="1205"/>
        <v>0</v>
      </c>
      <c r="T4978" s="86" t="str">
        <f t="shared" si="1206"/>
        <v/>
      </c>
      <c r="U4978" s="86" t="str">
        <f t="shared" si="1217"/>
        <v/>
      </c>
      <c r="V4978" s="95" t="str">
        <f t="shared" si="1207"/>
        <v/>
      </c>
      <c r="AE4978" s="92" t="str">
        <f t="shared" si="1208"/>
        <v/>
      </c>
      <c r="AF4978" s="96" t="str">
        <f t="shared" si="1209"/>
        <v>&lt;a name='19000100'&gt;&lt;b&gt;: 0 - Reston Community Center [2310 Colts Neck Road, Reston, VA]&lt;/b&gt;&lt;/a&gt;&lt;br&gt;</v>
      </c>
      <c r="AG4978" s="97">
        <f t="shared" si="1210"/>
        <v>1900</v>
      </c>
      <c r="AH4978" s="97" t="str">
        <f t="shared" si="1211"/>
        <v>01</v>
      </c>
      <c r="AI4978" s="97" t="str">
        <f t="shared" si="1212"/>
        <v>00</v>
      </c>
      <c r="AJ4978" s="97" t="str">
        <f t="shared" si="1213"/>
        <v>19000100</v>
      </c>
    </row>
    <row r="4979" spans="6:36" ht="12" customHeight="1" x14ac:dyDescent="0.15">
      <c r="F4979" s="86" t="str">
        <f t="shared" si="1202"/>
        <v>Saturday</v>
      </c>
      <c r="G4979" s="91"/>
      <c r="H4979" s="92" t="str">
        <f>VLOOKUP(MONTH(G4979),VLOOKUP!$W$1:$X$24,2)</f>
        <v>January</v>
      </c>
      <c r="I4979" s="92" t="str">
        <f t="shared" si="1203"/>
        <v/>
      </c>
      <c r="J4979" s="93" t="s">
        <v>151</v>
      </c>
      <c r="L4979" s="86" t="str">
        <f t="shared" si="1214"/>
        <v>Reston Community Center [2310 Colts Neck Road, Reston, VA]</v>
      </c>
      <c r="M4979" s="86">
        <f t="shared" si="1204"/>
        <v>0</v>
      </c>
      <c r="N4979" s="93" t="str">
        <f t="shared" si="1216"/>
        <v>Reston Community Center [2310 Colts Neck Road, Reston, VA]</v>
      </c>
      <c r="O4979" s="94"/>
      <c r="S4979" s="95">
        <f t="shared" si="1205"/>
        <v>0</v>
      </c>
      <c r="T4979" s="86" t="str">
        <f t="shared" si="1206"/>
        <v/>
      </c>
      <c r="U4979" s="86" t="str">
        <f t="shared" si="1217"/>
        <v/>
      </c>
      <c r="V4979" s="95" t="str">
        <f t="shared" si="1207"/>
        <v/>
      </c>
      <c r="AE4979" s="92" t="str">
        <f t="shared" si="1208"/>
        <v/>
      </c>
      <c r="AF4979" s="96" t="str">
        <f t="shared" si="1209"/>
        <v>&lt;a name='19000100'&gt;&lt;b&gt;: 0 - Reston Community Center [2310 Colts Neck Road, Reston, VA]&lt;/b&gt;&lt;/a&gt;&lt;br&gt;</v>
      </c>
      <c r="AG4979" s="97">
        <f t="shared" si="1210"/>
        <v>1900</v>
      </c>
      <c r="AH4979" s="97" t="str">
        <f t="shared" si="1211"/>
        <v>01</v>
      </c>
      <c r="AI4979" s="97" t="str">
        <f t="shared" si="1212"/>
        <v>00</v>
      </c>
      <c r="AJ4979" s="97" t="str">
        <f t="shared" si="1213"/>
        <v>19000100</v>
      </c>
    </row>
    <row r="4980" spans="6:36" ht="12" customHeight="1" x14ac:dyDescent="0.15">
      <c r="F4980" s="86" t="str">
        <f t="shared" si="1202"/>
        <v>Saturday</v>
      </c>
      <c r="G4980" s="91"/>
      <c r="H4980" s="92" t="str">
        <f>VLOOKUP(MONTH(G4980),VLOOKUP!$W$1:$X$24,2)</f>
        <v>January</v>
      </c>
      <c r="I4980" s="92" t="str">
        <f t="shared" si="1203"/>
        <v/>
      </c>
      <c r="J4980" s="93" t="s">
        <v>151</v>
      </c>
      <c r="L4980" s="86" t="str">
        <f t="shared" si="1214"/>
        <v>Reston Community Center [2310 Colts Neck Road, Reston, VA]</v>
      </c>
      <c r="M4980" s="86">
        <f t="shared" si="1204"/>
        <v>0</v>
      </c>
      <c r="N4980" s="93" t="str">
        <f t="shared" si="1216"/>
        <v>Reston Community Center [2310 Colts Neck Road, Reston, VA]</v>
      </c>
      <c r="O4980" s="94"/>
      <c r="S4980" s="95">
        <f t="shared" si="1205"/>
        <v>0</v>
      </c>
      <c r="T4980" s="86" t="str">
        <f t="shared" si="1206"/>
        <v/>
      </c>
      <c r="U4980" s="86" t="str">
        <f t="shared" si="1217"/>
        <v/>
      </c>
      <c r="V4980" s="95" t="str">
        <f t="shared" si="1207"/>
        <v/>
      </c>
      <c r="AE4980" s="92" t="str">
        <f t="shared" si="1208"/>
        <v/>
      </c>
      <c r="AF4980" s="96" t="str">
        <f t="shared" si="1209"/>
        <v>&lt;a name='19000100'&gt;&lt;b&gt;: 0 - Reston Community Center [2310 Colts Neck Road, Reston, VA]&lt;/b&gt;&lt;/a&gt;&lt;br&gt;</v>
      </c>
      <c r="AG4980" s="97">
        <f t="shared" si="1210"/>
        <v>1900</v>
      </c>
      <c r="AH4980" s="97" t="str">
        <f t="shared" si="1211"/>
        <v>01</v>
      </c>
      <c r="AI4980" s="97" t="str">
        <f t="shared" si="1212"/>
        <v>00</v>
      </c>
      <c r="AJ4980" s="97" t="str">
        <f t="shared" si="1213"/>
        <v>19000100</v>
      </c>
    </row>
    <row r="4981" spans="6:36" ht="12" customHeight="1" x14ac:dyDescent="0.15">
      <c r="F4981" s="86" t="str">
        <f t="shared" si="1202"/>
        <v>Saturday</v>
      </c>
      <c r="G4981" s="91"/>
      <c r="H4981" s="92" t="str">
        <f>VLOOKUP(MONTH(G4981),VLOOKUP!$W$1:$X$24,2)</f>
        <v>January</v>
      </c>
      <c r="I4981" s="92" t="str">
        <f t="shared" si="1203"/>
        <v/>
      </c>
      <c r="J4981" s="93" t="s">
        <v>151</v>
      </c>
      <c r="L4981" s="86" t="str">
        <f t="shared" si="1214"/>
        <v>Reston Community Center [2310 Colts Neck Road, Reston, VA]</v>
      </c>
      <c r="M4981" s="86">
        <f t="shared" si="1204"/>
        <v>0</v>
      </c>
      <c r="N4981" s="93" t="str">
        <f t="shared" si="1216"/>
        <v>Reston Community Center [2310 Colts Neck Road, Reston, VA]</v>
      </c>
      <c r="O4981" s="94"/>
      <c r="S4981" s="95">
        <f t="shared" si="1205"/>
        <v>0</v>
      </c>
      <c r="T4981" s="86" t="str">
        <f t="shared" si="1206"/>
        <v/>
      </c>
      <c r="U4981" s="86" t="str">
        <f t="shared" si="1217"/>
        <v/>
      </c>
      <c r="V4981" s="95" t="str">
        <f t="shared" si="1207"/>
        <v/>
      </c>
      <c r="AE4981" s="92" t="str">
        <f t="shared" si="1208"/>
        <v/>
      </c>
      <c r="AF4981" s="96" t="str">
        <f t="shared" si="1209"/>
        <v>&lt;a name='19000100'&gt;&lt;b&gt;: 0 - Reston Community Center [2310 Colts Neck Road, Reston, VA]&lt;/b&gt;&lt;/a&gt;&lt;br&gt;</v>
      </c>
      <c r="AG4981" s="97">
        <f t="shared" si="1210"/>
        <v>1900</v>
      </c>
      <c r="AH4981" s="97" t="str">
        <f t="shared" si="1211"/>
        <v>01</v>
      </c>
      <c r="AI4981" s="97" t="str">
        <f t="shared" si="1212"/>
        <v>00</v>
      </c>
      <c r="AJ4981" s="97" t="str">
        <f t="shared" si="1213"/>
        <v>19000100</v>
      </c>
    </row>
    <row r="4982" spans="6:36" ht="12" customHeight="1" x14ac:dyDescent="0.15">
      <c r="F4982" s="86" t="str">
        <f t="shared" si="1202"/>
        <v>Saturday</v>
      </c>
      <c r="G4982" s="91"/>
      <c r="H4982" s="92" t="str">
        <f>VLOOKUP(MONTH(G4982),VLOOKUP!$W$1:$X$24,2)</f>
        <v>January</v>
      </c>
      <c r="I4982" s="92" t="str">
        <f t="shared" si="1203"/>
        <v/>
      </c>
      <c r="J4982" s="93" t="s">
        <v>1525</v>
      </c>
      <c r="L4982" s="86" t="str">
        <f t="shared" si="1214"/>
        <v>Reverb [2112 N Charles St, Baltimore, MD]</v>
      </c>
      <c r="M4982" s="86">
        <f t="shared" si="1204"/>
        <v>0</v>
      </c>
      <c r="N4982" s="93" t="str">
        <f t="shared" si="1216"/>
        <v>Reverb [2112 N Charles St, Baltimore, MD]</v>
      </c>
      <c r="O4982" s="94"/>
      <c r="S4982" s="95">
        <f t="shared" si="1205"/>
        <v>0</v>
      </c>
      <c r="T4982" s="86" t="str">
        <f t="shared" si="1206"/>
        <v/>
      </c>
      <c r="U4982" s="86" t="str">
        <f t="shared" si="1217"/>
        <v/>
      </c>
      <c r="V4982" s="95" t="str">
        <f t="shared" si="1207"/>
        <v/>
      </c>
      <c r="X4982" s="99"/>
      <c r="Y4982" s="99"/>
      <c r="AE4982" s="92" t="str">
        <f t="shared" si="1208"/>
        <v/>
      </c>
      <c r="AF4982" s="96" t="str">
        <f t="shared" si="1209"/>
        <v>&lt;a name='19000100'&gt;&lt;b&gt;: 0 - Reverb [2112 N Charles St, Baltimore, MD]&lt;/b&gt;&lt;/a&gt;&lt;br&gt;</v>
      </c>
      <c r="AG4982" s="97">
        <f t="shared" si="1210"/>
        <v>1900</v>
      </c>
      <c r="AH4982" s="97" t="str">
        <f t="shared" si="1211"/>
        <v>01</v>
      </c>
      <c r="AI4982" s="97" t="str">
        <f t="shared" si="1212"/>
        <v>00</v>
      </c>
      <c r="AJ4982" s="97" t="str">
        <f t="shared" si="1213"/>
        <v>19000100</v>
      </c>
    </row>
    <row r="4983" spans="6:36" ht="12" customHeight="1" x14ac:dyDescent="0.15">
      <c r="F4983" s="86" t="str">
        <f t="shared" si="1202"/>
        <v>Saturday</v>
      </c>
      <c r="G4983" s="91"/>
      <c r="H4983" s="92" t="str">
        <f>VLOOKUP(MONTH(G4983),VLOOKUP!$W$1:$X$24,2)</f>
        <v>January</v>
      </c>
      <c r="I4983" s="92" t="str">
        <f t="shared" si="1203"/>
        <v/>
      </c>
      <c r="J4983" s="93" t="s">
        <v>1525</v>
      </c>
      <c r="L4983" s="86" t="str">
        <f t="shared" si="1214"/>
        <v>Reverb [2112 N Charles St, Baltimore, MD]</v>
      </c>
      <c r="M4983" s="86">
        <f t="shared" si="1204"/>
        <v>0</v>
      </c>
      <c r="N4983" s="93" t="str">
        <f t="shared" si="1216"/>
        <v>Reverb [2112 N Charles St, Baltimore, MD]</v>
      </c>
      <c r="O4983" s="94"/>
      <c r="S4983" s="95">
        <f t="shared" si="1205"/>
        <v>0</v>
      </c>
      <c r="T4983" s="86" t="str">
        <f t="shared" si="1206"/>
        <v/>
      </c>
      <c r="U4983" s="86" t="str">
        <f t="shared" si="1217"/>
        <v/>
      </c>
      <c r="V4983" s="95" t="str">
        <f t="shared" si="1207"/>
        <v/>
      </c>
      <c r="X4983" s="99"/>
      <c r="Y4983" s="99"/>
      <c r="AE4983" s="92" t="str">
        <f t="shared" si="1208"/>
        <v/>
      </c>
      <c r="AF4983" s="96" t="str">
        <f t="shared" si="1209"/>
        <v>&lt;a name='19000100'&gt;&lt;b&gt;: 0 - Reverb [2112 N Charles St, Baltimore, MD]&lt;/b&gt;&lt;/a&gt;&lt;br&gt;</v>
      </c>
      <c r="AG4983" s="97">
        <f t="shared" si="1210"/>
        <v>1900</v>
      </c>
      <c r="AH4983" s="97" t="str">
        <f t="shared" si="1211"/>
        <v>01</v>
      </c>
      <c r="AI4983" s="97" t="str">
        <f t="shared" si="1212"/>
        <v>00</v>
      </c>
      <c r="AJ4983" s="97" t="str">
        <f t="shared" si="1213"/>
        <v>19000100</v>
      </c>
    </row>
    <row r="4984" spans="6:36" ht="12" customHeight="1" x14ac:dyDescent="0.15">
      <c r="F4984" s="86" t="str">
        <f t="shared" si="1202"/>
        <v>Saturday</v>
      </c>
      <c r="G4984" s="91"/>
      <c r="H4984" s="92" t="str">
        <f>VLOOKUP(MONTH(G4984),VLOOKUP!$W$1:$X$24,2)</f>
        <v>January</v>
      </c>
      <c r="I4984" s="92" t="str">
        <f t="shared" si="1203"/>
        <v/>
      </c>
      <c r="J4984" s="93" t="s">
        <v>1525</v>
      </c>
      <c r="L4984" s="86" t="str">
        <f t="shared" si="1214"/>
        <v>Reverb [2112 N Charles St, Baltimore, MD]</v>
      </c>
      <c r="M4984" s="86">
        <f t="shared" si="1204"/>
        <v>0</v>
      </c>
      <c r="N4984" s="93" t="str">
        <f t="shared" si="1216"/>
        <v>Reverb [2112 N Charles St, Baltimore, MD]</v>
      </c>
      <c r="O4984" s="94"/>
      <c r="S4984" s="95">
        <f t="shared" si="1205"/>
        <v>0</v>
      </c>
      <c r="T4984" s="86" t="str">
        <f t="shared" si="1206"/>
        <v/>
      </c>
      <c r="U4984" s="86" t="str">
        <f t="shared" si="1217"/>
        <v/>
      </c>
      <c r="V4984" s="95" t="str">
        <f t="shared" si="1207"/>
        <v/>
      </c>
      <c r="X4984" s="99"/>
      <c r="Y4984" s="99"/>
      <c r="AE4984" s="92" t="str">
        <f t="shared" si="1208"/>
        <v/>
      </c>
      <c r="AF4984" s="96" t="str">
        <f t="shared" si="1209"/>
        <v>&lt;a name='19000100'&gt;&lt;b&gt;: 0 - Reverb [2112 N Charles St, Baltimore, MD]&lt;/b&gt;&lt;/a&gt;&lt;br&gt;</v>
      </c>
      <c r="AG4984" s="97">
        <f t="shared" si="1210"/>
        <v>1900</v>
      </c>
      <c r="AH4984" s="97" t="str">
        <f t="shared" si="1211"/>
        <v>01</v>
      </c>
      <c r="AI4984" s="97" t="str">
        <f t="shared" si="1212"/>
        <v>00</v>
      </c>
      <c r="AJ4984" s="97" t="str">
        <f t="shared" si="1213"/>
        <v>19000100</v>
      </c>
    </row>
    <row r="4985" spans="6:36" ht="12" customHeight="1" x14ac:dyDescent="0.15">
      <c r="F4985" s="86" t="str">
        <f t="shared" si="1202"/>
        <v>Saturday</v>
      </c>
      <c r="G4985" s="91"/>
      <c r="H4985" s="92" t="str">
        <f>VLOOKUP(MONTH(G4985),VLOOKUP!$W$1:$X$24,2)</f>
        <v>January</v>
      </c>
      <c r="I4985" s="92" t="str">
        <f t="shared" si="1203"/>
        <v/>
      </c>
      <c r="J4985" s="93" t="s">
        <v>1525</v>
      </c>
      <c r="L4985" s="86" t="str">
        <f t="shared" si="1214"/>
        <v>Reverb [2112 N Charles St, Baltimore, MD]</v>
      </c>
      <c r="M4985" s="86">
        <f t="shared" si="1204"/>
        <v>0</v>
      </c>
      <c r="N4985" s="93" t="str">
        <f t="shared" si="1216"/>
        <v>Reverb [2112 N Charles St, Baltimore, MD]</v>
      </c>
      <c r="O4985" s="94"/>
      <c r="S4985" s="95">
        <f t="shared" si="1205"/>
        <v>0</v>
      </c>
      <c r="T4985" s="86" t="str">
        <f t="shared" si="1206"/>
        <v/>
      </c>
      <c r="U4985" s="86" t="str">
        <f t="shared" si="1217"/>
        <v/>
      </c>
      <c r="V4985" s="95" t="str">
        <f t="shared" si="1207"/>
        <v/>
      </c>
      <c r="X4985" s="99"/>
      <c r="Y4985" s="99"/>
      <c r="AE4985" s="92" t="str">
        <f t="shared" si="1208"/>
        <v/>
      </c>
      <c r="AF4985" s="96" t="str">
        <f t="shared" si="1209"/>
        <v>&lt;a name='19000100'&gt;&lt;b&gt;: 0 - Reverb [2112 N Charles St, Baltimore, MD]&lt;/b&gt;&lt;/a&gt;&lt;br&gt;</v>
      </c>
      <c r="AG4985" s="97">
        <f t="shared" si="1210"/>
        <v>1900</v>
      </c>
      <c r="AH4985" s="97" t="str">
        <f t="shared" si="1211"/>
        <v>01</v>
      </c>
      <c r="AI4985" s="97" t="str">
        <f t="shared" si="1212"/>
        <v>00</v>
      </c>
      <c r="AJ4985" s="97" t="str">
        <f t="shared" si="1213"/>
        <v>19000100</v>
      </c>
    </row>
    <row r="4986" spans="6:36" ht="12" customHeight="1" x14ac:dyDescent="0.15">
      <c r="F4986" s="86" t="str">
        <f t="shared" si="1202"/>
        <v>Saturday</v>
      </c>
      <c r="G4986" s="91"/>
      <c r="H4986" s="92" t="str">
        <f>VLOOKUP(MONTH(G4986),VLOOKUP!$W$1:$X$24,2)</f>
        <v>January</v>
      </c>
      <c r="I4986" s="92" t="str">
        <f t="shared" si="1203"/>
        <v/>
      </c>
      <c r="J4986" s="93" t="s">
        <v>723</v>
      </c>
      <c r="L4986" s="86" t="str">
        <f t="shared" si="1214"/>
        <v>RFK Stadium Festival Grounds [2400 E. Capital Street, WDC]</v>
      </c>
      <c r="M4986" s="86">
        <f t="shared" si="1204"/>
        <v>0</v>
      </c>
      <c r="N4986" s="93" t="str">
        <f t="shared" si="1216"/>
        <v>RFK Stadium Festival Grounds [2400 E. Capital Street, WDC]</v>
      </c>
      <c r="O4986" s="90"/>
      <c r="S4986" s="95">
        <f t="shared" si="1205"/>
        <v>0</v>
      </c>
      <c r="T4986" s="86" t="str">
        <f t="shared" si="1206"/>
        <v/>
      </c>
      <c r="U4986" s="86" t="str">
        <f t="shared" si="1217"/>
        <v/>
      </c>
      <c r="V4986" s="95" t="str">
        <f t="shared" si="1207"/>
        <v/>
      </c>
      <c r="W4986" s="90" t="s">
        <v>221</v>
      </c>
      <c r="AE4986" s="92" t="str">
        <f t="shared" si="1208"/>
        <v/>
      </c>
      <c r="AF4986" s="96" t="str">
        <f t="shared" si="1209"/>
        <v>&lt;a name='19000100'&gt;&lt;b&gt;: 0 - RFK Stadium Festival Grounds [2400 E. Capital Street, WDC]&lt;/b&gt;&lt;/a&gt;&lt;br&gt;</v>
      </c>
      <c r="AG4986" s="97">
        <f t="shared" si="1210"/>
        <v>1900</v>
      </c>
      <c r="AH4986" s="97" t="str">
        <f t="shared" si="1211"/>
        <v>01</v>
      </c>
      <c r="AI4986" s="97" t="str">
        <f t="shared" si="1212"/>
        <v>00</v>
      </c>
      <c r="AJ4986" s="97" t="str">
        <f t="shared" si="1213"/>
        <v>19000100</v>
      </c>
    </row>
    <row r="4987" spans="6:36" ht="12" customHeight="1" x14ac:dyDescent="0.15">
      <c r="F4987" s="86" t="str">
        <f t="shared" si="1202"/>
        <v>Saturday</v>
      </c>
      <c r="G4987" s="91"/>
      <c r="H4987" s="92" t="str">
        <f>VLOOKUP(MONTH(G4987),VLOOKUP!$W$1:$X$24,2)</f>
        <v>January</v>
      </c>
      <c r="I4987" s="92" t="str">
        <f t="shared" si="1203"/>
        <v/>
      </c>
      <c r="J4987" s="93" t="s">
        <v>723</v>
      </c>
      <c r="L4987" s="86" t="str">
        <f t="shared" si="1214"/>
        <v>RFK Stadium Festival Grounds [2400 E. Capital Street, WDC]</v>
      </c>
      <c r="M4987" s="86">
        <f t="shared" si="1204"/>
        <v>0</v>
      </c>
      <c r="N4987" s="93" t="str">
        <f t="shared" si="1216"/>
        <v>RFK Stadium Festival Grounds [2400 E. Capital Street, WDC]</v>
      </c>
      <c r="O4987" s="132"/>
      <c r="S4987" s="95">
        <f t="shared" si="1205"/>
        <v>0</v>
      </c>
      <c r="T4987" s="86" t="str">
        <f t="shared" si="1206"/>
        <v/>
      </c>
      <c r="U4987" s="86" t="str">
        <f t="shared" si="1217"/>
        <v/>
      </c>
      <c r="V4987" s="95" t="str">
        <f t="shared" si="1207"/>
        <v/>
      </c>
      <c r="W4987" s="90" t="s">
        <v>221</v>
      </c>
      <c r="AE4987" s="92" t="str">
        <f t="shared" si="1208"/>
        <v/>
      </c>
      <c r="AF4987" s="96" t="str">
        <f t="shared" si="1209"/>
        <v>&lt;a name='19000100'&gt;&lt;b&gt;: 0 - RFK Stadium Festival Grounds [2400 E. Capital Street, WDC]&lt;/b&gt;&lt;/a&gt;&lt;br&gt;</v>
      </c>
      <c r="AG4987" s="97">
        <f t="shared" si="1210"/>
        <v>1900</v>
      </c>
      <c r="AH4987" s="97" t="str">
        <f t="shared" si="1211"/>
        <v>01</v>
      </c>
      <c r="AI4987" s="97" t="str">
        <f t="shared" si="1212"/>
        <v>00</v>
      </c>
      <c r="AJ4987" s="97" t="str">
        <f t="shared" si="1213"/>
        <v>19000100</v>
      </c>
    </row>
    <row r="4988" spans="6:36" ht="12" customHeight="1" x14ac:dyDescent="0.15">
      <c r="F4988" s="86" t="str">
        <f t="shared" si="1202"/>
        <v>Saturday</v>
      </c>
      <c r="G4988" s="91"/>
      <c r="H4988" s="92" t="str">
        <f>VLOOKUP(MONTH(G4988),VLOOKUP!$W$1:$X$24,2)</f>
        <v>January</v>
      </c>
      <c r="I4988" s="92" t="str">
        <f t="shared" si="1203"/>
        <v/>
      </c>
      <c r="J4988" s="93" t="s">
        <v>723</v>
      </c>
      <c r="L4988" s="86" t="str">
        <f t="shared" si="1214"/>
        <v>RFK Stadium Festival Grounds [2400 E. Capital Street, WDC]</v>
      </c>
      <c r="M4988" s="86">
        <f t="shared" si="1204"/>
        <v>0</v>
      </c>
      <c r="N4988" s="93" t="str">
        <f t="shared" si="1216"/>
        <v>RFK Stadium Festival Grounds [2400 E. Capital Street, WDC]</v>
      </c>
      <c r="O4988" s="132"/>
      <c r="S4988" s="95">
        <f t="shared" si="1205"/>
        <v>0</v>
      </c>
      <c r="T4988" s="86" t="str">
        <f t="shared" si="1206"/>
        <v/>
      </c>
      <c r="U4988" s="86" t="str">
        <f t="shared" si="1217"/>
        <v/>
      </c>
      <c r="V4988" s="95" t="str">
        <f t="shared" si="1207"/>
        <v/>
      </c>
      <c r="W4988" s="90" t="s">
        <v>221</v>
      </c>
      <c r="AE4988" s="92" t="str">
        <f t="shared" si="1208"/>
        <v/>
      </c>
      <c r="AF4988" s="96" t="str">
        <f t="shared" si="1209"/>
        <v>&lt;a name='19000100'&gt;&lt;b&gt;: 0 - RFK Stadium Festival Grounds [2400 E. Capital Street, WDC]&lt;/b&gt;&lt;/a&gt;&lt;br&gt;</v>
      </c>
      <c r="AG4988" s="97">
        <f t="shared" si="1210"/>
        <v>1900</v>
      </c>
      <c r="AH4988" s="97" t="str">
        <f t="shared" si="1211"/>
        <v>01</v>
      </c>
      <c r="AI4988" s="97" t="str">
        <f t="shared" si="1212"/>
        <v>00</v>
      </c>
      <c r="AJ4988" s="97" t="str">
        <f t="shared" si="1213"/>
        <v>19000100</v>
      </c>
    </row>
    <row r="4989" spans="6:36" ht="12" customHeight="1" x14ac:dyDescent="0.15">
      <c r="F4989" s="86" t="str">
        <f t="shared" si="1202"/>
        <v>Saturday</v>
      </c>
      <c r="G4989" s="91"/>
      <c r="H4989" s="92" t="str">
        <f>VLOOKUP(MONTH(G4989),VLOOKUP!$W$1:$X$24,2)</f>
        <v>January</v>
      </c>
      <c r="I4989" s="92" t="str">
        <f t="shared" si="1203"/>
        <v/>
      </c>
      <c r="J4989" s="93" t="s">
        <v>723</v>
      </c>
      <c r="L4989" s="86" t="str">
        <f t="shared" si="1214"/>
        <v>RFK Stadium Festival Grounds [2400 E. Capital Street, WDC]</v>
      </c>
      <c r="M4989" s="86">
        <f t="shared" si="1204"/>
        <v>0</v>
      </c>
      <c r="N4989" s="93" t="str">
        <f t="shared" si="1216"/>
        <v>RFK Stadium Festival Grounds [2400 E. Capital Street, WDC]</v>
      </c>
      <c r="O4989" s="90"/>
      <c r="S4989" s="95">
        <f t="shared" si="1205"/>
        <v>0</v>
      </c>
      <c r="T4989" s="86" t="str">
        <f t="shared" si="1206"/>
        <v/>
      </c>
      <c r="U4989" s="86" t="str">
        <f t="shared" si="1217"/>
        <v/>
      </c>
      <c r="V4989" s="95" t="str">
        <f t="shared" si="1207"/>
        <v/>
      </c>
      <c r="W4989" s="90" t="s">
        <v>221</v>
      </c>
      <c r="AE4989" s="92" t="str">
        <f t="shared" si="1208"/>
        <v/>
      </c>
      <c r="AF4989" s="100" t="str">
        <f t="shared" si="1209"/>
        <v>&lt;a name='19000100'&gt;&lt;b&gt;: 0 - RFK Stadium Festival Grounds [2400 E. Capital Street, WDC]&lt;/b&gt;&lt;/a&gt;&lt;br&gt;</v>
      </c>
      <c r="AG4989" s="101">
        <f t="shared" si="1210"/>
        <v>1900</v>
      </c>
      <c r="AH4989" s="101" t="str">
        <f t="shared" si="1211"/>
        <v>01</v>
      </c>
      <c r="AI4989" s="101" t="str">
        <f t="shared" si="1212"/>
        <v>00</v>
      </c>
      <c r="AJ4989" s="101" t="str">
        <f t="shared" si="1213"/>
        <v>19000100</v>
      </c>
    </row>
    <row r="4990" spans="6:36" ht="12" customHeight="1" x14ac:dyDescent="0.15">
      <c r="F4990" s="86" t="str">
        <f t="shared" si="1202"/>
        <v>Saturday</v>
      </c>
      <c r="G4990" s="91"/>
      <c r="H4990" s="92" t="str">
        <f>VLOOKUP(MONTH(G4990),VLOOKUP!$W$1:$X$24,2)</f>
        <v>January</v>
      </c>
      <c r="I4990" s="92" t="str">
        <f t="shared" si="1203"/>
        <v/>
      </c>
      <c r="J4990" s="93" t="s">
        <v>1627</v>
      </c>
      <c r="L4990" s="86" t="str">
        <f t="shared" si="1214"/>
        <v>RhizomeDC [6950 Maple St NW, WDC]</v>
      </c>
      <c r="M4990" s="86">
        <f t="shared" si="1204"/>
        <v>0</v>
      </c>
      <c r="N4990" s="93" t="str">
        <f t="shared" si="1216"/>
        <v>RhizomeDC [6950 Maple St NW, WDC]</v>
      </c>
      <c r="O4990" s="90"/>
      <c r="S4990" s="95">
        <f t="shared" si="1205"/>
        <v>0</v>
      </c>
      <c r="T4990" s="86" t="str">
        <f t="shared" si="1206"/>
        <v/>
      </c>
      <c r="U4990" s="86" t="str">
        <f t="shared" si="1217"/>
        <v/>
      </c>
      <c r="V4990" s="95" t="str">
        <f t="shared" si="1207"/>
        <v/>
      </c>
      <c r="AE4990" s="92" t="str">
        <f t="shared" si="1208"/>
        <v/>
      </c>
      <c r="AF4990" s="96" t="str">
        <f t="shared" si="1209"/>
        <v>&lt;a name='19000100'&gt;&lt;b&gt;: 0 - RhizomeDC [6950 Maple St NW, WDC]&lt;/b&gt;&lt;/a&gt;&lt;br&gt;</v>
      </c>
      <c r="AG4990" s="97">
        <f t="shared" si="1210"/>
        <v>1900</v>
      </c>
      <c r="AH4990" s="97" t="str">
        <f t="shared" si="1211"/>
        <v>01</v>
      </c>
      <c r="AI4990" s="97" t="str">
        <f t="shared" si="1212"/>
        <v>00</v>
      </c>
      <c r="AJ4990" s="97" t="str">
        <f t="shared" si="1213"/>
        <v>19000100</v>
      </c>
    </row>
    <row r="4991" spans="6:36" ht="12" customHeight="1" x14ac:dyDescent="0.15">
      <c r="F4991" s="86" t="str">
        <f t="shared" si="1202"/>
        <v>Saturday</v>
      </c>
      <c r="G4991" s="91"/>
      <c r="H4991" s="92" t="str">
        <f>VLOOKUP(MONTH(G4991),VLOOKUP!$W$1:$X$24,2)</f>
        <v>January</v>
      </c>
      <c r="I4991" s="92" t="str">
        <f t="shared" si="1203"/>
        <v/>
      </c>
      <c r="J4991" s="93" t="s">
        <v>1627</v>
      </c>
      <c r="L4991" s="86" t="str">
        <f t="shared" si="1214"/>
        <v>RhizomeDC [6950 Maple St NW, WDC]</v>
      </c>
      <c r="M4991" s="86">
        <f t="shared" si="1204"/>
        <v>0</v>
      </c>
      <c r="N4991" s="93" t="str">
        <f t="shared" si="1216"/>
        <v>RhizomeDC [6950 Maple St NW, WDC]</v>
      </c>
      <c r="O4991" s="90"/>
      <c r="S4991" s="95">
        <f t="shared" si="1205"/>
        <v>0</v>
      </c>
      <c r="T4991" s="86" t="str">
        <f t="shared" si="1206"/>
        <v/>
      </c>
      <c r="U4991" s="86" t="str">
        <f t="shared" si="1217"/>
        <v/>
      </c>
      <c r="V4991" s="95" t="str">
        <f t="shared" si="1207"/>
        <v/>
      </c>
      <c r="AE4991" s="92" t="str">
        <f t="shared" si="1208"/>
        <v/>
      </c>
      <c r="AF4991" s="96" t="str">
        <f t="shared" si="1209"/>
        <v>&lt;a name='19000100'&gt;&lt;b&gt;: 0 - RhizomeDC [6950 Maple St NW, WDC]&lt;/b&gt;&lt;/a&gt;&lt;br&gt;</v>
      </c>
      <c r="AG4991" s="97">
        <f t="shared" si="1210"/>
        <v>1900</v>
      </c>
      <c r="AH4991" s="97" t="str">
        <f t="shared" si="1211"/>
        <v>01</v>
      </c>
      <c r="AI4991" s="97" t="str">
        <f t="shared" si="1212"/>
        <v>00</v>
      </c>
      <c r="AJ4991" s="97" t="str">
        <f t="shared" si="1213"/>
        <v>19000100</v>
      </c>
    </row>
    <row r="4992" spans="6:36" ht="12" customHeight="1" x14ac:dyDescent="0.15">
      <c r="F4992" s="86" t="str">
        <f t="shared" si="1202"/>
        <v>Saturday</v>
      </c>
      <c r="G4992" s="91"/>
      <c r="H4992" s="92" t="str">
        <f>VLOOKUP(MONTH(G4992),VLOOKUP!$W$1:$X$24,2)</f>
        <v>January</v>
      </c>
      <c r="I4992" s="92" t="str">
        <f t="shared" si="1203"/>
        <v/>
      </c>
      <c r="J4992" s="93" t="s">
        <v>1627</v>
      </c>
      <c r="L4992" s="86" t="str">
        <f t="shared" si="1214"/>
        <v>RhizomeDC [6950 Maple St NW, WDC]</v>
      </c>
      <c r="M4992" s="86">
        <f t="shared" si="1204"/>
        <v>0</v>
      </c>
      <c r="N4992" s="93" t="str">
        <f t="shared" si="1216"/>
        <v>RhizomeDC [6950 Maple St NW, WDC]</v>
      </c>
      <c r="O4992" s="90"/>
      <c r="S4992" s="95">
        <f t="shared" si="1205"/>
        <v>0</v>
      </c>
      <c r="T4992" s="86" t="str">
        <f t="shared" si="1206"/>
        <v/>
      </c>
      <c r="U4992" s="86" t="str">
        <f t="shared" si="1217"/>
        <v/>
      </c>
      <c r="V4992" s="95" t="str">
        <f t="shared" si="1207"/>
        <v/>
      </c>
      <c r="AE4992" s="92" t="str">
        <f t="shared" si="1208"/>
        <v/>
      </c>
      <c r="AF4992" s="96" t="str">
        <f t="shared" si="1209"/>
        <v>&lt;a name='19000100'&gt;&lt;b&gt;: 0 - RhizomeDC [6950 Maple St NW, WDC]&lt;/b&gt;&lt;/a&gt;&lt;br&gt;</v>
      </c>
      <c r="AG4992" s="97">
        <f t="shared" si="1210"/>
        <v>1900</v>
      </c>
      <c r="AH4992" s="97" t="str">
        <f t="shared" si="1211"/>
        <v>01</v>
      </c>
      <c r="AI4992" s="97" t="str">
        <f t="shared" si="1212"/>
        <v>00</v>
      </c>
      <c r="AJ4992" s="97" t="str">
        <f t="shared" si="1213"/>
        <v>19000100</v>
      </c>
    </row>
    <row r="4993" spans="6:36" ht="12" customHeight="1" x14ac:dyDescent="0.15">
      <c r="F4993" s="86" t="str">
        <f t="shared" si="1202"/>
        <v>Saturday</v>
      </c>
      <c r="G4993" s="91"/>
      <c r="H4993" s="92" t="str">
        <f>VLOOKUP(MONTH(G4993),VLOOKUP!$W$1:$X$24,2)</f>
        <v>January</v>
      </c>
      <c r="I4993" s="92" t="str">
        <f t="shared" si="1203"/>
        <v/>
      </c>
      <c r="J4993" s="93" t="s">
        <v>1627</v>
      </c>
      <c r="L4993" s="86" t="str">
        <f t="shared" si="1214"/>
        <v>RhizomeDC [6950 Maple St NW, WDC]</v>
      </c>
      <c r="M4993" s="86">
        <f t="shared" si="1204"/>
        <v>0</v>
      </c>
      <c r="N4993" s="93" t="str">
        <f t="shared" si="1216"/>
        <v>RhizomeDC [6950 Maple St NW, WDC]</v>
      </c>
      <c r="O4993" s="90"/>
      <c r="S4993" s="95">
        <f t="shared" si="1205"/>
        <v>0</v>
      </c>
      <c r="T4993" s="86" t="str">
        <f t="shared" si="1206"/>
        <v/>
      </c>
      <c r="U4993" s="86" t="str">
        <f t="shared" si="1217"/>
        <v/>
      </c>
      <c r="V4993" s="95" t="str">
        <f t="shared" si="1207"/>
        <v/>
      </c>
      <c r="AE4993" s="92" t="str">
        <f t="shared" si="1208"/>
        <v/>
      </c>
      <c r="AF4993" s="96" t="str">
        <f t="shared" si="1209"/>
        <v>&lt;a name='19000100'&gt;&lt;b&gt;: 0 - RhizomeDC [6950 Maple St NW, WDC]&lt;/b&gt;&lt;/a&gt;&lt;br&gt;</v>
      </c>
      <c r="AG4993" s="97">
        <f t="shared" si="1210"/>
        <v>1900</v>
      </c>
      <c r="AH4993" s="97" t="str">
        <f t="shared" si="1211"/>
        <v>01</v>
      </c>
      <c r="AI4993" s="97" t="str">
        <f t="shared" si="1212"/>
        <v>00</v>
      </c>
      <c r="AJ4993" s="97" t="str">
        <f t="shared" si="1213"/>
        <v>19000100</v>
      </c>
    </row>
    <row r="4994" spans="6:36" ht="12" customHeight="1" x14ac:dyDescent="0.15">
      <c r="F4994" s="86" t="str">
        <f t="shared" ref="F4994:F5057" si="1218">IF(WEEKDAY(G4994)=1,"Sunday",IF(WEEKDAY(G4994)=2,"Monday",IF(WEEKDAY(G4994)=3,"Tuesday",IF(WEEKDAY(G4994)=4,"Wednesday",IF(WEEKDAY(G4994)=5,"Thursday",IF(WEEKDAY(G4994)=6,"Friday","Saturday"))))))</f>
        <v>Saturday</v>
      </c>
      <c r="G4994" s="91"/>
      <c r="H4994" s="92" t="str">
        <f>VLOOKUP(MONTH(G4994),VLOOKUP!$W$1:$X$24,2)</f>
        <v>January</v>
      </c>
      <c r="I4994" s="92" t="str">
        <f t="shared" ref="I4994:I5057" si="1219">IF(ISBLANK(G4994),"",F4994&amp;", "&amp;DAY(G4994)&amp;" "&amp;H4994&amp;" "&amp;YEAR(G4994))</f>
        <v/>
      </c>
      <c r="J4994" s="93" t="s">
        <v>1627</v>
      </c>
      <c r="L4994" s="86" t="str">
        <f t="shared" si="1214"/>
        <v>RhizomeDC [6950 Maple St NW, WDC]</v>
      </c>
      <c r="M4994" s="86">
        <f t="shared" ref="M4994:M5057" si="1220">IF(ISBLANK(P4994),O4994,IF(ISBLANK(Q4994),O4994&amp;" and "&amp;P4994,IF(ISBLANK(R4994),O4994&amp;", "&amp;P4994&amp;", and "&amp;Q4994, O4994&amp;", "&amp;P4994&amp;", "&amp;Q4994&amp;", and "&amp;R4994)))</f>
        <v>0</v>
      </c>
      <c r="N4994" s="93" t="str">
        <f t="shared" si="1216"/>
        <v>RhizomeDC [6950 Maple St NW, WDC]</v>
      </c>
      <c r="O4994" s="90"/>
      <c r="S4994" s="95">
        <f t="shared" ref="S4994:S5057" si="1221">IF(LEFT(O4994,2)="A ",RIGHT(O4994,LEN(O4994)-2),IF(LEFT(O4994,3)="An ",RIGHT(O4994,LEN(O4994)-3),IF(LEFT(O4994,4)="The ",RIGHT(O4994,LEN(O4994)-4),IF(LEFT(O4994,3)="&lt;b&gt;",RIGHT(O4994,LEN(O4994)-3),IF(LEFT(O4994,4)="&lt;em&gt;",RIGHT(O4994,LEN(O4994)-4),O4994)))))</f>
        <v>0</v>
      </c>
      <c r="T4994" s="86" t="str">
        <f t="shared" ref="T4994:T5057" si="1222">IF(ISBLANK(G4994),"","&amp;#149; "&amp;IF(ISBLANK(C4994),"","&lt;S&gt;")&amp;IF(ISBLANK(A4994),"","&lt;a href='recommended.php#"&amp;AJ4994&amp;"'&gt;&lt;b&gt;&lt;em&gt;&lt;font color='#9C004D'&gt;RECOMMENDED&lt;/font&gt;&lt;/em&gt;&lt;/b&gt;&lt;/a&gt; - ")&amp;M4994&amp;" - &lt;b&gt;"&amp;L4994&amp;"&lt;/b&gt; "&amp;IF(B4994="Sold Out"," - &lt;font color='#000099'&gt;&lt;b&gt;&lt;I&gt;sold out&lt;/I&gt;&lt;/b&gt;&lt;/font&gt;","")&amp;IF(ISBLANK(C4994),"","&lt;/S&gt; &lt;b&gt;"&amp;C4994&amp;"&lt;/b&gt;")&amp;"&lt;br&gt;")</f>
        <v/>
      </c>
      <c r="U4994" s="86" t="str">
        <f t="shared" si="1217"/>
        <v/>
      </c>
      <c r="V4994" s="95" t="str">
        <f t="shared" ref="V4994:V5057" si="1223">IF(ISBLANK(G4994),"","&amp;#149; "&amp;IF(ISBLANK(C4994),"","&lt;S&gt;")&amp;IF(ISBLANK(A4994),"","&lt;a href='recommended.php#"&amp;AJ4994&amp;"'&gt;&lt;b&gt;&lt;em&gt;&lt;font color='#9C004D'&gt;RECOMMENDED&lt;/font&gt;&lt;/em&gt;&lt;/b&gt;&lt;/a&gt; - ")&amp;M4994&amp;" - &lt;b&gt;"&amp;L4994&amp;"&lt;/b&gt; "&amp;IF(B4994="Sold Out"," - &lt;font color='#000099'&gt;&lt;b&gt;&lt;I&gt;sold out&lt;/I&gt;&lt;/b&gt;&lt;/font&gt;","")&amp;IF(ISBLANK(C4994),"","&lt;/S&gt; &lt;b&gt;"&amp;C4994&amp;"&lt;/b&gt;")&amp;" - &lt;font color='#005500'&gt;&lt;b&gt;"&amp;E4994&amp;"&lt;/b&gt;&lt;/font&gt;&lt;br&gt;")</f>
        <v/>
      </c>
      <c r="AE4994" s="92" t="str">
        <f t="shared" ref="AE4994:AE5057" si="1224">IF(ISBLANK(G4994),"",F4994&amp;", "&amp;DAY(G4994)&amp;" "&amp;H4994&amp;" "&amp;YEAR(G4994)&amp;"      [&lt;a name='"&amp;AJ4994&amp;"' href='#"&amp;AJ4994&amp;"'&gt;link to this day&lt;/a&gt;]")</f>
        <v/>
      </c>
      <c r="AF4994" s="96" t="str">
        <f t="shared" ref="AF4994:AF5057" si="1225">"&lt;a name='"&amp;AJ4994&amp;"'&gt;&lt;b&gt;"&amp;I4994&amp;": "&amp;M4994&amp;" - "&amp;L4994&amp;"&lt;/b&gt;&lt;/a&gt;&lt;br&gt;"</f>
        <v>&lt;a name='19000100'&gt;&lt;b&gt;: 0 - RhizomeDC [6950 Maple St NW, WDC]&lt;/b&gt;&lt;/a&gt;&lt;br&gt;</v>
      </c>
      <c r="AG4994" s="97">
        <f t="shared" ref="AG4994:AG5057" si="1226">YEAR(G4994)</f>
        <v>1900</v>
      </c>
      <c r="AH4994" s="97" t="str">
        <f t="shared" ref="AH4994:AH5057" si="1227">IF(LEN(MONTH(G4994))=1,"0"&amp;MONTH(G4994),MONTH(G4994))</f>
        <v>01</v>
      </c>
      <c r="AI4994" s="97" t="str">
        <f t="shared" ref="AI4994:AI5057" si="1228">IF(LEN(DAY(G4994))=1,"0"&amp;DAY(G4994),DAY(G4994))</f>
        <v>00</v>
      </c>
      <c r="AJ4994" s="97" t="str">
        <f t="shared" ref="AJ4994:AJ5057" si="1229">AG4994&amp;AH4994&amp;AI4994</f>
        <v>19000100</v>
      </c>
    </row>
    <row r="4995" spans="6:36" ht="12" customHeight="1" x14ac:dyDescent="0.15">
      <c r="F4995" s="86" t="str">
        <f t="shared" si="1218"/>
        <v>Saturday</v>
      </c>
      <c r="G4995" s="91"/>
      <c r="H4995" s="92" t="str">
        <f>VLOOKUP(MONTH(G4995),VLOOKUP!$W$1:$X$24,2)</f>
        <v>January</v>
      </c>
      <c r="I4995" s="92" t="str">
        <f t="shared" si="1219"/>
        <v/>
      </c>
      <c r="J4995" s="93" t="s">
        <v>1627</v>
      </c>
      <c r="L4995" s="86" t="str">
        <f t="shared" si="1214"/>
        <v>RhizomeDC [6950 Maple St NW, WDC]</v>
      </c>
      <c r="M4995" s="86">
        <f t="shared" si="1220"/>
        <v>0</v>
      </c>
      <c r="N4995" s="93" t="str">
        <f t="shared" si="1216"/>
        <v>RhizomeDC [6950 Maple St NW, WDC]</v>
      </c>
      <c r="O4995" s="90"/>
      <c r="S4995" s="95">
        <f t="shared" si="1221"/>
        <v>0</v>
      </c>
      <c r="T4995" s="86" t="str">
        <f t="shared" si="1222"/>
        <v/>
      </c>
      <c r="U4995" s="86" t="str">
        <f t="shared" si="1217"/>
        <v/>
      </c>
      <c r="V4995" s="95" t="str">
        <f t="shared" si="1223"/>
        <v/>
      </c>
      <c r="AE4995" s="92" t="str">
        <f t="shared" si="1224"/>
        <v/>
      </c>
      <c r="AF4995" s="96" t="str">
        <f t="shared" si="1225"/>
        <v>&lt;a name='19000100'&gt;&lt;b&gt;: 0 - RhizomeDC [6950 Maple St NW, WDC]&lt;/b&gt;&lt;/a&gt;&lt;br&gt;</v>
      </c>
      <c r="AG4995" s="97">
        <f t="shared" si="1226"/>
        <v>1900</v>
      </c>
      <c r="AH4995" s="97" t="str">
        <f t="shared" si="1227"/>
        <v>01</v>
      </c>
      <c r="AI4995" s="97" t="str">
        <f t="shared" si="1228"/>
        <v>00</v>
      </c>
      <c r="AJ4995" s="97" t="str">
        <f t="shared" si="1229"/>
        <v>19000100</v>
      </c>
    </row>
    <row r="4996" spans="6:36" ht="12" customHeight="1" x14ac:dyDescent="0.15">
      <c r="F4996" s="86" t="str">
        <f t="shared" si="1218"/>
        <v>Saturday</v>
      </c>
      <c r="G4996" s="91"/>
      <c r="H4996" s="92" t="str">
        <f>VLOOKUP(MONTH(G4996),VLOOKUP!$W$1:$X$24,2)</f>
        <v>January</v>
      </c>
      <c r="I4996" s="92" t="str">
        <f t="shared" si="1219"/>
        <v/>
      </c>
      <c r="J4996" s="93" t="s">
        <v>1627</v>
      </c>
      <c r="L4996" s="86" t="str">
        <f t="shared" si="1214"/>
        <v>RhizomeDC [6950 Maple St NW, WDC]</v>
      </c>
      <c r="M4996" s="86">
        <f t="shared" si="1220"/>
        <v>0</v>
      </c>
      <c r="N4996" s="93" t="str">
        <f t="shared" si="1216"/>
        <v>RhizomeDC [6950 Maple St NW, WDC]</v>
      </c>
      <c r="O4996" s="90"/>
      <c r="S4996" s="95">
        <f t="shared" si="1221"/>
        <v>0</v>
      </c>
      <c r="T4996" s="86" t="str">
        <f t="shared" si="1222"/>
        <v/>
      </c>
      <c r="U4996" s="86" t="str">
        <f t="shared" si="1217"/>
        <v/>
      </c>
      <c r="V4996" s="95" t="str">
        <f t="shared" si="1223"/>
        <v/>
      </c>
      <c r="AE4996" s="92" t="str">
        <f t="shared" si="1224"/>
        <v/>
      </c>
      <c r="AF4996" s="96" t="str">
        <f t="shared" si="1225"/>
        <v>&lt;a name='19000100'&gt;&lt;b&gt;: 0 - RhizomeDC [6950 Maple St NW, WDC]&lt;/b&gt;&lt;/a&gt;&lt;br&gt;</v>
      </c>
      <c r="AG4996" s="97">
        <f t="shared" si="1226"/>
        <v>1900</v>
      </c>
      <c r="AH4996" s="97" t="str">
        <f t="shared" si="1227"/>
        <v>01</v>
      </c>
      <c r="AI4996" s="97" t="str">
        <f t="shared" si="1228"/>
        <v>00</v>
      </c>
      <c r="AJ4996" s="97" t="str">
        <f t="shared" si="1229"/>
        <v>19000100</v>
      </c>
    </row>
    <row r="4997" spans="6:36" ht="12" customHeight="1" x14ac:dyDescent="0.15">
      <c r="F4997" s="86" t="str">
        <f t="shared" si="1218"/>
        <v>Saturday</v>
      </c>
      <c r="G4997" s="91"/>
      <c r="H4997" s="92" t="str">
        <f>VLOOKUP(MONTH(G4997),VLOOKUP!$W$1:$X$24,2)</f>
        <v>January</v>
      </c>
      <c r="I4997" s="92" t="str">
        <f t="shared" si="1219"/>
        <v/>
      </c>
      <c r="J4997" s="93" t="s">
        <v>1627</v>
      </c>
      <c r="L4997" s="86" t="str">
        <f t="shared" si="1214"/>
        <v>RhizomeDC [6950 Maple St NW, WDC]</v>
      </c>
      <c r="M4997" s="86">
        <f t="shared" si="1220"/>
        <v>0</v>
      </c>
      <c r="N4997" s="93" t="str">
        <f t="shared" si="1216"/>
        <v>RhizomeDC [6950 Maple St NW, WDC]</v>
      </c>
      <c r="O4997" s="90"/>
      <c r="S4997" s="95">
        <f t="shared" si="1221"/>
        <v>0</v>
      </c>
      <c r="T4997" s="86" t="str">
        <f t="shared" si="1222"/>
        <v/>
      </c>
      <c r="U4997" s="86" t="str">
        <f t="shared" si="1217"/>
        <v/>
      </c>
      <c r="V4997" s="95" t="str">
        <f t="shared" si="1223"/>
        <v/>
      </c>
      <c r="AE4997" s="92" t="str">
        <f t="shared" si="1224"/>
        <v/>
      </c>
      <c r="AF4997" s="96" t="str">
        <f t="shared" si="1225"/>
        <v>&lt;a name='19000100'&gt;&lt;b&gt;: 0 - RhizomeDC [6950 Maple St NW, WDC]&lt;/b&gt;&lt;/a&gt;&lt;br&gt;</v>
      </c>
      <c r="AG4997" s="97">
        <f t="shared" si="1226"/>
        <v>1900</v>
      </c>
      <c r="AH4997" s="97" t="str">
        <f t="shared" si="1227"/>
        <v>01</v>
      </c>
      <c r="AI4997" s="97" t="str">
        <f t="shared" si="1228"/>
        <v>00</v>
      </c>
      <c r="AJ4997" s="97" t="str">
        <f t="shared" si="1229"/>
        <v>19000100</v>
      </c>
    </row>
    <row r="4998" spans="6:36" ht="12" customHeight="1" x14ac:dyDescent="0.15">
      <c r="F4998" s="86" t="str">
        <f t="shared" si="1218"/>
        <v>Saturday</v>
      </c>
      <c r="G4998" s="91"/>
      <c r="H4998" s="92" t="str">
        <f>VLOOKUP(MONTH(G4998),VLOOKUP!$W$1:$X$24,2)</f>
        <v>January</v>
      </c>
      <c r="I4998" s="92" t="str">
        <f t="shared" si="1219"/>
        <v/>
      </c>
      <c r="J4998" s="93" t="s">
        <v>1627</v>
      </c>
      <c r="L4998" s="86" t="str">
        <f t="shared" si="1214"/>
        <v>RhizomeDC [6950 Maple St NW, WDC]</v>
      </c>
      <c r="M4998" s="86">
        <f t="shared" si="1220"/>
        <v>0</v>
      </c>
      <c r="N4998" s="93" t="str">
        <f t="shared" si="1216"/>
        <v>RhizomeDC [6950 Maple St NW, WDC]</v>
      </c>
      <c r="O4998" s="90"/>
      <c r="S4998" s="95">
        <f t="shared" si="1221"/>
        <v>0</v>
      </c>
      <c r="T4998" s="86" t="str">
        <f t="shared" si="1222"/>
        <v/>
      </c>
      <c r="U4998" s="86" t="str">
        <f t="shared" si="1217"/>
        <v/>
      </c>
      <c r="V4998" s="95" t="str">
        <f t="shared" si="1223"/>
        <v/>
      </c>
      <c r="AE4998" s="92" t="str">
        <f t="shared" si="1224"/>
        <v/>
      </c>
      <c r="AF4998" s="96" t="str">
        <f t="shared" si="1225"/>
        <v>&lt;a name='19000100'&gt;&lt;b&gt;: 0 - RhizomeDC [6950 Maple St NW, WDC]&lt;/b&gt;&lt;/a&gt;&lt;br&gt;</v>
      </c>
      <c r="AG4998" s="97">
        <f t="shared" si="1226"/>
        <v>1900</v>
      </c>
      <c r="AH4998" s="97" t="str">
        <f t="shared" si="1227"/>
        <v>01</v>
      </c>
      <c r="AI4998" s="97" t="str">
        <f t="shared" si="1228"/>
        <v>00</v>
      </c>
      <c r="AJ4998" s="97" t="str">
        <f t="shared" si="1229"/>
        <v>19000100</v>
      </c>
    </row>
    <row r="4999" spans="6:36" ht="12" customHeight="1" x14ac:dyDescent="0.15">
      <c r="F4999" s="86" t="str">
        <f t="shared" si="1218"/>
        <v>Saturday</v>
      </c>
      <c r="G4999" s="91"/>
      <c r="H4999" s="92" t="str">
        <f>VLOOKUP(MONTH(G4999),VLOOKUP!$W$1:$X$24,2)</f>
        <v>January</v>
      </c>
      <c r="I4999" s="92" t="str">
        <f t="shared" si="1219"/>
        <v/>
      </c>
      <c r="J4999" s="93" t="s">
        <v>1627</v>
      </c>
      <c r="L4999" s="86" t="str">
        <f t="shared" si="1214"/>
        <v>RhizomeDC [6950 Maple St NW, WDC]</v>
      </c>
      <c r="M4999" s="86">
        <f t="shared" si="1220"/>
        <v>0</v>
      </c>
      <c r="N4999" s="93" t="str">
        <f t="shared" si="1216"/>
        <v>RhizomeDC [6950 Maple St NW, WDC]</v>
      </c>
      <c r="O4999" s="90"/>
      <c r="S4999" s="95">
        <f t="shared" si="1221"/>
        <v>0</v>
      </c>
      <c r="T4999" s="86" t="str">
        <f t="shared" si="1222"/>
        <v/>
      </c>
      <c r="U4999" s="86" t="str">
        <f t="shared" si="1217"/>
        <v/>
      </c>
      <c r="V4999" s="95" t="str">
        <f t="shared" si="1223"/>
        <v/>
      </c>
      <c r="AE4999" s="92" t="str">
        <f t="shared" si="1224"/>
        <v/>
      </c>
      <c r="AF4999" s="96" t="str">
        <f t="shared" si="1225"/>
        <v>&lt;a name='19000100'&gt;&lt;b&gt;: 0 - RhizomeDC [6950 Maple St NW, WDC]&lt;/b&gt;&lt;/a&gt;&lt;br&gt;</v>
      </c>
      <c r="AG4999" s="97">
        <f t="shared" si="1226"/>
        <v>1900</v>
      </c>
      <c r="AH4999" s="97" t="str">
        <f t="shared" si="1227"/>
        <v>01</v>
      </c>
      <c r="AI4999" s="97" t="str">
        <f t="shared" si="1228"/>
        <v>00</v>
      </c>
      <c r="AJ4999" s="97" t="str">
        <f t="shared" si="1229"/>
        <v>19000100</v>
      </c>
    </row>
    <row r="5000" spans="6:36" ht="12" customHeight="1" x14ac:dyDescent="0.15">
      <c r="F5000" s="86" t="str">
        <f t="shared" si="1218"/>
        <v>Saturday</v>
      </c>
      <c r="G5000" s="91"/>
      <c r="H5000" s="92" t="str">
        <f>VLOOKUP(MONTH(G5000),VLOOKUP!$W$1:$X$24,2)</f>
        <v>January</v>
      </c>
      <c r="I5000" s="92" t="str">
        <f t="shared" si="1219"/>
        <v/>
      </c>
      <c r="J5000" s="93" t="s">
        <v>1627</v>
      </c>
      <c r="L5000" s="86" t="str">
        <f t="shared" si="1214"/>
        <v>RhizomeDC [6950 Maple St NW, WDC]</v>
      </c>
      <c r="M5000" s="86">
        <f t="shared" si="1220"/>
        <v>0</v>
      </c>
      <c r="N5000" s="93" t="str">
        <f t="shared" si="1216"/>
        <v>RhizomeDC [6950 Maple St NW, WDC]</v>
      </c>
      <c r="O5000" s="90"/>
      <c r="S5000" s="95">
        <f t="shared" si="1221"/>
        <v>0</v>
      </c>
      <c r="T5000" s="86" t="str">
        <f t="shared" si="1222"/>
        <v/>
      </c>
      <c r="U5000" s="86" t="str">
        <f t="shared" si="1217"/>
        <v/>
      </c>
      <c r="V5000" s="95" t="str">
        <f t="shared" si="1223"/>
        <v/>
      </c>
      <c r="AE5000" s="92" t="str">
        <f t="shared" si="1224"/>
        <v/>
      </c>
      <c r="AF5000" s="96" t="str">
        <f t="shared" si="1225"/>
        <v>&lt;a name='19000100'&gt;&lt;b&gt;: 0 - RhizomeDC [6950 Maple St NW, WDC]&lt;/b&gt;&lt;/a&gt;&lt;br&gt;</v>
      </c>
      <c r="AG5000" s="97">
        <f t="shared" si="1226"/>
        <v>1900</v>
      </c>
      <c r="AH5000" s="97" t="str">
        <f t="shared" si="1227"/>
        <v>01</v>
      </c>
      <c r="AI5000" s="97" t="str">
        <f t="shared" si="1228"/>
        <v>00</v>
      </c>
      <c r="AJ5000" s="97" t="str">
        <f t="shared" si="1229"/>
        <v>19000100</v>
      </c>
    </row>
    <row r="5001" spans="6:36" ht="12" customHeight="1" x14ac:dyDescent="0.15">
      <c r="F5001" s="86" t="str">
        <f t="shared" si="1218"/>
        <v>Saturday</v>
      </c>
      <c r="G5001" s="91"/>
      <c r="H5001" s="92" t="str">
        <f>VLOOKUP(MONTH(G5001),VLOOKUP!$W$1:$X$24,2)</f>
        <v>January</v>
      </c>
      <c r="I5001" s="92" t="str">
        <f t="shared" si="1219"/>
        <v/>
      </c>
      <c r="J5001" s="93" t="s">
        <v>1121</v>
      </c>
      <c r="L5001" s="86" t="str">
        <f t="shared" si="1214"/>
        <v>Rhodeside Grill [1836 Wilson Blvd, Arlington, VA]</v>
      </c>
      <c r="M5001" s="86">
        <f t="shared" si="1220"/>
        <v>0</v>
      </c>
      <c r="N5001" s="93" t="str">
        <f t="shared" si="1216"/>
        <v>Rhodeside Grill [1836 Wilson Blvd, Arlington, VA]</v>
      </c>
      <c r="O5001" s="94"/>
      <c r="S5001" s="95">
        <f t="shared" si="1221"/>
        <v>0</v>
      </c>
      <c r="T5001" s="86" t="str">
        <f t="shared" si="1222"/>
        <v/>
      </c>
      <c r="U5001" s="86" t="str">
        <f t="shared" si="1217"/>
        <v/>
      </c>
      <c r="V5001" s="95" t="str">
        <f t="shared" si="1223"/>
        <v/>
      </c>
      <c r="AE5001" s="92" t="str">
        <f t="shared" si="1224"/>
        <v/>
      </c>
      <c r="AF5001" s="96" t="str">
        <f t="shared" si="1225"/>
        <v>&lt;a name='19000100'&gt;&lt;b&gt;: 0 - Rhodeside Grill [1836 Wilson Blvd, Arlington, VA]&lt;/b&gt;&lt;/a&gt;&lt;br&gt;</v>
      </c>
      <c r="AG5001" s="97">
        <f t="shared" si="1226"/>
        <v>1900</v>
      </c>
      <c r="AH5001" s="97" t="str">
        <f t="shared" si="1227"/>
        <v>01</v>
      </c>
      <c r="AI5001" s="97" t="str">
        <f t="shared" si="1228"/>
        <v>00</v>
      </c>
      <c r="AJ5001" s="97" t="str">
        <f t="shared" si="1229"/>
        <v>19000100</v>
      </c>
    </row>
    <row r="5002" spans="6:36" ht="12" customHeight="1" x14ac:dyDescent="0.15">
      <c r="F5002" s="86" t="str">
        <f t="shared" si="1218"/>
        <v>Saturday</v>
      </c>
      <c r="G5002" s="91"/>
      <c r="H5002" s="92" t="str">
        <f>VLOOKUP(MONTH(G5002),VLOOKUP!$W$1:$X$24,2)</f>
        <v>January</v>
      </c>
      <c r="I5002" s="92" t="str">
        <f t="shared" si="1219"/>
        <v/>
      </c>
      <c r="J5002" s="93" t="s">
        <v>1121</v>
      </c>
      <c r="L5002" s="86" t="str">
        <f t="shared" ref="L5002:L5065" si="1230">IF(ISBLANK(K5002),N5002,N5002&amp;" ("&amp;K5002&amp;")")</f>
        <v>Rhodeside Grill [1836 Wilson Blvd, Arlington, VA]</v>
      </c>
      <c r="M5002" s="86">
        <f t="shared" si="1220"/>
        <v>0</v>
      </c>
      <c r="N5002" s="93" t="str">
        <f t="shared" ref="N5002:N5026" si="1231">J5002</f>
        <v>Rhodeside Grill [1836 Wilson Blvd, Arlington, VA]</v>
      </c>
      <c r="O5002" s="94"/>
      <c r="S5002" s="95">
        <f t="shared" si="1221"/>
        <v>0</v>
      </c>
      <c r="T5002" s="86" t="str">
        <f t="shared" si="1222"/>
        <v/>
      </c>
      <c r="U5002" s="86" t="str">
        <f t="shared" si="1217"/>
        <v/>
      </c>
      <c r="V5002" s="95" t="str">
        <f t="shared" si="1223"/>
        <v/>
      </c>
      <c r="AE5002" s="92" t="str">
        <f t="shared" si="1224"/>
        <v/>
      </c>
      <c r="AF5002" s="96" t="str">
        <f t="shared" si="1225"/>
        <v>&lt;a name='19000100'&gt;&lt;b&gt;: 0 - Rhodeside Grill [1836 Wilson Blvd, Arlington, VA]&lt;/b&gt;&lt;/a&gt;&lt;br&gt;</v>
      </c>
      <c r="AG5002" s="97">
        <f t="shared" si="1226"/>
        <v>1900</v>
      </c>
      <c r="AH5002" s="97" t="str">
        <f t="shared" si="1227"/>
        <v>01</v>
      </c>
      <c r="AI5002" s="97" t="str">
        <f t="shared" si="1228"/>
        <v>00</v>
      </c>
      <c r="AJ5002" s="97" t="str">
        <f t="shared" si="1229"/>
        <v>19000100</v>
      </c>
    </row>
    <row r="5003" spans="6:36" ht="12" customHeight="1" x14ac:dyDescent="0.15">
      <c r="F5003" s="86" t="str">
        <f t="shared" si="1218"/>
        <v>Saturday</v>
      </c>
      <c r="G5003" s="91"/>
      <c r="H5003" s="92" t="str">
        <f>VLOOKUP(MONTH(G5003),VLOOKUP!$W$1:$X$24,2)</f>
        <v>January</v>
      </c>
      <c r="I5003" s="92" t="str">
        <f t="shared" si="1219"/>
        <v/>
      </c>
      <c r="J5003" s="93" t="s">
        <v>1121</v>
      </c>
      <c r="L5003" s="86" t="str">
        <f t="shared" si="1230"/>
        <v>Rhodeside Grill [1836 Wilson Blvd, Arlington, VA]</v>
      </c>
      <c r="M5003" s="86">
        <f t="shared" si="1220"/>
        <v>0</v>
      </c>
      <c r="N5003" s="93" t="str">
        <f t="shared" si="1231"/>
        <v>Rhodeside Grill [1836 Wilson Blvd, Arlington, VA]</v>
      </c>
      <c r="O5003" s="94"/>
      <c r="S5003" s="95">
        <f t="shared" si="1221"/>
        <v>0</v>
      </c>
      <c r="T5003" s="86" t="str">
        <f t="shared" si="1222"/>
        <v/>
      </c>
      <c r="U5003" s="86" t="str">
        <f t="shared" si="1217"/>
        <v/>
      </c>
      <c r="V5003" s="95" t="str">
        <f t="shared" si="1223"/>
        <v/>
      </c>
      <c r="AE5003" s="92" t="str">
        <f t="shared" si="1224"/>
        <v/>
      </c>
      <c r="AF5003" s="96" t="str">
        <f t="shared" si="1225"/>
        <v>&lt;a name='19000100'&gt;&lt;b&gt;: 0 - Rhodeside Grill [1836 Wilson Blvd, Arlington, VA]&lt;/b&gt;&lt;/a&gt;&lt;br&gt;</v>
      </c>
      <c r="AG5003" s="97">
        <f t="shared" si="1226"/>
        <v>1900</v>
      </c>
      <c r="AH5003" s="97" t="str">
        <f t="shared" si="1227"/>
        <v>01</v>
      </c>
      <c r="AI5003" s="97" t="str">
        <f t="shared" si="1228"/>
        <v>00</v>
      </c>
      <c r="AJ5003" s="97" t="str">
        <f t="shared" si="1229"/>
        <v>19000100</v>
      </c>
    </row>
    <row r="5004" spans="6:36" ht="12" customHeight="1" x14ac:dyDescent="0.15">
      <c r="F5004" s="86" t="str">
        <f t="shared" si="1218"/>
        <v>Saturday</v>
      </c>
      <c r="G5004" s="91"/>
      <c r="H5004" s="92" t="str">
        <f>VLOOKUP(MONTH(G5004),VLOOKUP!$W$1:$X$24,2)</f>
        <v>January</v>
      </c>
      <c r="I5004" s="92" t="str">
        <f t="shared" si="1219"/>
        <v/>
      </c>
      <c r="J5004" s="93" t="s">
        <v>1121</v>
      </c>
      <c r="L5004" s="86" t="str">
        <f t="shared" si="1230"/>
        <v>Rhodeside Grill [1836 Wilson Blvd, Arlington, VA]</v>
      </c>
      <c r="M5004" s="86">
        <f t="shared" si="1220"/>
        <v>0</v>
      </c>
      <c r="N5004" s="93" t="str">
        <f t="shared" si="1231"/>
        <v>Rhodeside Grill [1836 Wilson Blvd, Arlington, VA]</v>
      </c>
      <c r="O5004" s="94"/>
      <c r="S5004" s="95">
        <f t="shared" si="1221"/>
        <v>0</v>
      </c>
      <c r="T5004" s="86" t="str">
        <f t="shared" si="1222"/>
        <v/>
      </c>
      <c r="U5004" s="86" t="str">
        <f t="shared" si="1217"/>
        <v/>
      </c>
      <c r="V5004" s="95" t="str">
        <f t="shared" si="1223"/>
        <v/>
      </c>
      <c r="AE5004" s="92" t="str">
        <f t="shared" si="1224"/>
        <v/>
      </c>
      <c r="AF5004" s="96" t="str">
        <f t="shared" si="1225"/>
        <v>&lt;a name='19000100'&gt;&lt;b&gt;: 0 - Rhodeside Grill [1836 Wilson Blvd, Arlington, VA]&lt;/b&gt;&lt;/a&gt;&lt;br&gt;</v>
      </c>
      <c r="AG5004" s="97">
        <f t="shared" si="1226"/>
        <v>1900</v>
      </c>
      <c r="AH5004" s="97" t="str">
        <f t="shared" si="1227"/>
        <v>01</v>
      </c>
      <c r="AI5004" s="97" t="str">
        <f t="shared" si="1228"/>
        <v>00</v>
      </c>
      <c r="AJ5004" s="97" t="str">
        <f t="shared" si="1229"/>
        <v>19000100</v>
      </c>
    </row>
    <row r="5005" spans="6:36" ht="12" customHeight="1" x14ac:dyDescent="0.15">
      <c r="F5005" s="86" t="str">
        <f t="shared" si="1218"/>
        <v>Saturday</v>
      </c>
      <c r="G5005" s="91"/>
      <c r="H5005" s="92" t="str">
        <f>VLOOKUP(MONTH(G5005),VLOOKUP!$W$1:$X$24,2)</f>
        <v>January</v>
      </c>
      <c r="I5005" s="92" t="str">
        <f t="shared" si="1219"/>
        <v/>
      </c>
      <c r="J5005" s="93" t="s">
        <v>1121</v>
      </c>
      <c r="L5005" s="86" t="str">
        <f t="shared" si="1230"/>
        <v>Rhodeside Grill [1836 Wilson Blvd, Arlington, VA]</v>
      </c>
      <c r="M5005" s="86">
        <f t="shared" si="1220"/>
        <v>0</v>
      </c>
      <c r="N5005" s="93" t="str">
        <f t="shared" si="1231"/>
        <v>Rhodeside Grill [1836 Wilson Blvd, Arlington, VA]</v>
      </c>
      <c r="O5005" s="94"/>
      <c r="S5005" s="95">
        <f t="shared" si="1221"/>
        <v>0</v>
      </c>
      <c r="T5005" s="86" t="str">
        <f t="shared" si="1222"/>
        <v/>
      </c>
      <c r="U5005" s="86" t="str">
        <f t="shared" si="1217"/>
        <v/>
      </c>
      <c r="V5005" s="95" t="str">
        <f t="shared" si="1223"/>
        <v/>
      </c>
      <c r="AE5005" s="92" t="str">
        <f t="shared" si="1224"/>
        <v/>
      </c>
      <c r="AF5005" s="96" t="str">
        <f t="shared" si="1225"/>
        <v>&lt;a name='19000100'&gt;&lt;b&gt;: 0 - Rhodeside Grill [1836 Wilson Blvd, Arlington, VA]&lt;/b&gt;&lt;/a&gt;&lt;br&gt;</v>
      </c>
      <c r="AG5005" s="97">
        <f t="shared" si="1226"/>
        <v>1900</v>
      </c>
      <c r="AH5005" s="97" t="str">
        <f t="shared" si="1227"/>
        <v>01</v>
      </c>
      <c r="AI5005" s="97" t="str">
        <f t="shared" si="1228"/>
        <v>00</v>
      </c>
      <c r="AJ5005" s="97" t="str">
        <f t="shared" si="1229"/>
        <v>19000100</v>
      </c>
    </row>
    <row r="5006" spans="6:36" ht="12" customHeight="1" x14ac:dyDescent="0.15">
      <c r="F5006" s="86" t="str">
        <f t="shared" si="1218"/>
        <v>Saturday</v>
      </c>
      <c r="G5006" s="91"/>
      <c r="H5006" s="92" t="str">
        <f>VLOOKUP(MONTH(G5006),VLOOKUP!$W$1:$X$24,2)</f>
        <v>January</v>
      </c>
      <c r="I5006" s="92" t="str">
        <f t="shared" si="1219"/>
        <v/>
      </c>
      <c r="J5006" s="93" t="s">
        <v>1121</v>
      </c>
      <c r="L5006" s="86" t="str">
        <f t="shared" si="1230"/>
        <v>Rhodeside Grill [1836 Wilson Blvd, Arlington, VA]</v>
      </c>
      <c r="M5006" s="86">
        <f t="shared" si="1220"/>
        <v>0</v>
      </c>
      <c r="N5006" s="93" t="str">
        <f t="shared" si="1231"/>
        <v>Rhodeside Grill [1836 Wilson Blvd, Arlington, VA]</v>
      </c>
      <c r="O5006" s="94"/>
      <c r="S5006" s="95">
        <f t="shared" si="1221"/>
        <v>0</v>
      </c>
      <c r="T5006" s="86" t="str">
        <f t="shared" si="1222"/>
        <v/>
      </c>
      <c r="U5006" s="86" t="str">
        <f t="shared" si="1217"/>
        <v/>
      </c>
      <c r="V5006" s="95" t="str">
        <f t="shared" si="1223"/>
        <v/>
      </c>
      <c r="AE5006" s="92" t="str">
        <f t="shared" si="1224"/>
        <v/>
      </c>
      <c r="AF5006" s="96" t="str">
        <f t="shared" si="1225"/>
        <v>&lt;a name='19000100'&gt;&lt;b&gt;: 0 - Rhodeside Grill [1836 Wilson Blvd, Arlington, VA]&lt;/b&gt;&lt;/a&gt;&lt;br&gt;</v>
      </c>
      <c r="AG5006" s="97">
        <f t="shared" si="1226"/>
        <v>1900</v>
      </c>
      <c r="AH5006" s="97" t="str">
        <f t="shared" si="1227"/>
        <v>01</v>
      </c>
      <c r="AI5006" s="97" t="str">
        <f t="shared" si="1228"/>
        <v>00</v>
      </c>
      <c r="AJ5006" s="97" t="str">
        <f t="shared" si="1229"/>
        <v>19000100</v>
      </c>
    </row>
    <row r="5007" spans="6:36" ht="12" customHeight="1" x14ac:dyDescent="0.15">
      <c r="F5007" s="86" t="str">
        <f t="shared" si="1218"/>
        <v>Saturday</v>
      </c>
      <c r="G5007" s="91"/>
      <c r="H5007" s="92" t="str">
        <f>VLOOKUP(MONTH(G5007),VLOOKUP!$W$1:$X$24,2)</f>
        <v>January</v>
      </c>
      <c r="I5007" s="92" t="str">
        <f t="shared" si="1219"/>
        <v/>
      </c>
      <c r="J5007" s="93" t="s">
        <v>1121</v>
      </c>
      <c r="L5007" s="86" t="str">
        <f t="shared" si="1230"/>
        <v>Rhodeside Grill [1836 Wilson Blvd, Arlington, VA]</v>
      </c>
      <c r="M5007" s="86">
        <f t="shared" si="1220"/>
        <v>0</v>
      </c>
      <c r="N5007" s="93" t="str">
        <f t="shared" si="1231"/>
        <v>Rhodeside Grill [1836 Wilson Blvd, Arlington, VA]</v>
      </c>
      <c r="O5007" s="94"/>
      <c r="S5007" s="95">
        <f t="shared" si="1221"/>
        <v>0</v>
      </c>
      <c r="T5007" s="86" t="str">
        <f t="shared" si="1222"/>
        <v/>
      </c>
      <c r="U5007" s="86" t="str">
        <f t="shared" si="1217"/>
        <v/>
      </c>
      <c r="V5007" s="95" t="str">
        <f t="shared" si="1223"/>
        <v/>
      </c>
      <c r="AE5007" s="92" t="str">
        <f t="shared" si="1224"/>
        <v/>
      </c>
      <c r="AF5007" s="96" t="str">
        <f t="shared" si="1225"/>
        <v>&lt;a name='19000100'&gt;&lt;b&gt;: 0 - Rhodeside Grill [1836 Wilson Blvd, Arlington, VA]&lt;/b&gt;&lt;/a&gt;&lt;br&gt;</v>
      </c>
      <c r="AG5007" s="97">
        <f t="shared" si="1226"/>
        <v>1900</v>
      </c>
      <c r="AH5007" s="97" t="str">
        <f t="shared" si="1227"/>
        <v>01</v>
      </c>
      <c r="AI5007" s="97" t="str">
        <f t="shared" si="1228"/>
        <v>00</v>
      </c>
      <c r="AJ5007" s="97" t="str">
        <f t="shared" si="1229"/>
        <v>19000100</v>
      </c>
    </row>
    <row r="5008" spans="6:36" ht="12" customHeight="1" x14ac:dyDescent="0.15">
      <c r="F5008" s="86" t="str">
        <f t="shared" si="1218"/>
        <v>Saturday</v>
      </c>
      <c r="G5008" s="91"/>
      <c r="H5008" s="92" t="str">
        <f>VLOOKUP(MONTH(G5008),VLOOKUP!$W$1:$X$24,2)</f>
        <v>January</v>
      </c>
      <c r="I5008" s="92" t="str">
        <f t="shared" si="1219"/>
        <v/>
      </c>
      <c r="J5008" s="93" t="s">
        <v>910</v>
      </c>
      <c r="L5008" s="86" t="str">
        <f t="shared" si="1230"/>
        <v>Rid of Me [8413 48th Ave, College Park, MD]</v>
      </c>
      <c r="M5008" s="86">
        <f t="shared" si="1220"/>
        <v>0</v>
      </c>
      <c r="N5008" s="93" t="str">
        <f t="shared" si="1231"/>
        <v>Rid of Me [8413 48th Ave, College Park, MD]</v>
      </c>
      <c r="O5008" s="90"/>
      <c r="S5008" s="95">
        <f t="shared" si="1221"/>
        <v>0</v>
      </c>
      <c r="T5008" s="86" t="str">
        <f t="shared" si="1222"/>
        <v/>
      </c>
      <c r="U5008" s="86" t="str">
        <f t="shared" si="1217"/>
        <v/>
      </c>
      <c r="V5008" s="95" t="str">
        <f t="shared" si="1223"/>
        <v/>
      </c>
      <c r="W5008" s="90" t="s">
        <v>487</v>
      </c>
      <c r="AE5008" s="92" t="str">
        <f t="shared" si="1224"/>
        <v/>
      </c>
      <c r="AF5008" s="96" t="str">
        <f t="shared" si="1225"/>
        <v>&lt;a name='19000100'&gt;&lt;b&gt;: 0 - Rid of Me [8413 48th Ave, College Park, MD]&lt;/b&gt;&lt;/a&gt;&lt;br&gt;</v>
      </c>
      <c r="AG5008" s="97">
        <f t="shared" si="1226"/>
        <v>1900</v>
      </c>
      <c r="AH5008" s="97" t="str">
        <f t="shared" si="1227"/>
        <v>01</v>
      </c>
      <c r="AI5008" s="97" t="str">
        <f t="shared" si="1228"/>
        <v>00</v>
      </c>
      <c r="AJ5008" s="97" t="str">
        <f t="shared" si="1229"/>
        <v>19000100</v>
      </c>
    </row>
    <row r="5009" spans="6:36" ht="12" customHeight="1" x14ac:dyDescent="0.15">
      <c r="F5009" s="86" t="str">
        <f t="shared" si="1218"/>
        <v>Saturday</v>
      </c>
      <c r="G5009" s="91"/>
      <c r="H5009" s="92" t="str">
        <f>VLOOKUP(MONTH(G5009),VLOOKUP!$W$1:$X$24,2)</f>
        <v>January</v>
      </c>
      <c r="I5009" s="92" t="str">
        <f t="shared" si="1219"/>
        <v/>
      </c>
      <c r="J5009" s="93" t="s">
        <v>910</v>
      </c>
      <c r="L5009" s="86" t="str">
        <f t="shared" si="1230"/>
        <v>Rid of Me [8413 48th Ave, College Park, MD]</v>
      </c>
      <c r="M5009" s="86">
        <f t="shared" si="1220"/>
        <v>0</v>
      </c>
      <c r="N5009" s="93" t="str">
        <f t="shared" si="1231"/>
        <v>Rid of Me [8413 48th Ave, College Park, MD]</v>
      </c>
      <c r="O5009" s="90"/>
      <c r="S5009" s="95">
        <f t="shared" si="1221"/>
        <v>0</v>
      </c>
      <c r="T5009" s="86" t="str">
        <f t="shared" si="1222"/>
        <v/>
      </c>
      <c r="U5009" s="86" t="str">
        <f t="shared" si="1217"/>
        <v/>
      </c>
      <c r="V5009" s="95" t="str">
        <f t="shared" si="1223"/>
        <v/>
      </c>
      <c r="W5009" s="90" t="s">
        <v>487</v>
      </c>
      <c r="AE5009" s="92" t="str">
        <f t="shared" si="1224"/>
        <v/>
      </c>
      <c r="AF5009" s="96" t="str">
        <f t="shared" si="1225"/>
        <v>&lt;a name='19000100'&gt;&lt;b&gt;: 0 - Rid of Me [8413 48th Ave, College Park, MD]&lt;/b&gt;&lt;/a&gt;&lt;br&gt;</v>
      </c>
      <c r="AG5009" s="97">
        <f t="shared" si="1226"/>
        <v>1900</v>
      </c>
      <c r="AH5009" s="97" t="str">
        <f t="shared" si="1227"/>
        <v>01</v>
      </c>
      <c r="AI5009" s="97" t="str">
        <f t="shared" si="1228"/>
        <v>00</v>
      </c>
      <c r="AJ5009" s="97" t="str">
        <f t="shared" si="1229"/>
        <v>19000100</v>
      </c>
    </row>
    <row r="5010" spans="6:36" ht="12" customHeight="1" x14ac:dyDescent="0.15">
      <c r="F5010" s="86" t="str">
        <f t="shared" si="1218"/>
        <v>Saturday</v>
      </c>
      <c r="G5010" s="91"/>
      <c r="H5010" s="92" t="str">
        <f>VLOOKUP(MONTH(G5010),VLOOKUP!$W$1:$X$24,2)</f>
        <v>January</v>
      </c>
      <c r="I5010" s="92" t="str">
        <f t="shared" si="1219"/>
        <v/>
      </c>
      <c r="J5010" s="93" t="s">
        <v>910</v>
      </c>
      <c r="L5010" s="86" t="str">
        <f t="shared" si="1230"/>
        <v>Rid of Me [8413 48th Ave, College Park, MD]</v>
      </c>
      <c r="M5010" s="86">
        <f t="shared" si="1220"/>
        <v>0</v>
      </c>
      <c r="N5010" s="93" t="str">
        <f t="shared" si="1231"/>
        <v>Rid of Me [8413 48th Ave, College Park, MD]</v>
      </c>
      <c r="O5010" s="90"/>
      <c r="S5010" s="95">
        <f t="shared" si="1221"/>
        <v>0</v>
      </c>
      <c r="T5010" s="86" t="str">
        <f t="shared" si="1222"/>
        <v/>
      </c>
      <c r="U5010" s="86" t="str">
        <f t="shared" si="1217"/>
        <v/>
      </c>
      <c r="V5010" s="95" t="str">
        <f t="shared" si="1223"/>
        <v/>
      </c>
      <c r="W5010" s="90" t="s">
        <v>487</v>
      </c>
      <c r="AE5010" s="92" t="str">
        <f t="shared" si="1224"/>
        <v/>
      </c>
      <c r="AF5010" s="96" t="str">
        <f t="shared" si="1225"/>
        <v>&lt;a name='19000100'&gt;&lt;b&gt;: 0 - Rid of Me [8413 48th Ave, College Park, MD]&lt;/b&gt;&lt;/a&gt;&lt;br&gt;</v>
      </c>
      <c r="AG5010" s="97">
        <f t="shared" si="1226"/>
        <v>1900</v>
      </c>
      <c r="AH5010" s="97" t="str">
        <f t="shared" si="1227"/>
        <v>01</v>
      </c>
      <c r="AI5010" s="97" t="str">
        <f t="shared" si="1228"/>
        <v>00</v>
      </c>
      <c r="AJ5010" s="97" t="str">
        <f t="shared" si="1229"/>
        <v>19000100</v>
      </c>
    </row>
    <row r="5011" spans="6:36" ht="12" customHeight="1" x14ac:dyDescent="0.15">
      <c r="F5011" s="86" t="str">
        <f t="shared" si="1218"/>
        <v>Saturday</v>
      </c>
      <c r="G5011" s="91"/>
      <c r="H5011" s="92" t="str">
        <f>VLOOKUP(MONTH(G5011),VLOOKUP!$W$1:$X$24,2)</f>
        <v>January</v>
      </c>
      <c r="I5011" s="92" t="str">
        <f t="shared" si="1219"/>
        <v/>
      </c>
      <c r="J5011" s="93" t="s">
        <v>910</v>
      </c>
      <c r="L5011" s="86" t="str">
        <f t="shared" si="1230"/>
        <v>Rid of Me [8413 48th Ave, College Park, MD]</v>
      </c>
      <c r="M5011" s="86">
        <f t="shared" si="1220"/>
        <v>0</v>
      </c>
      <c r="N5011" s="93" t="str">
        <f t="shared" si="1231"/>
        <v>Rid of Me [8413 48th Ave, College Park, MD]</v>
      </c>
      <c r="O5011" s="90"/>
      <c r="S5011" s="95">
        <f t="shared" si="1221"/>
        <v>0</v>
      </c>
      <c r="T5011" s="86" t="str">
        <f t="shared" si="1222"/>
        <v/>
      </c>
      <c r="U5011" s="86" t="str">
        <f t="shared" si="1217"/>
        <v/>
      </c>
      <c r="V5011" s="95" t="str">
        <f t="shared" si="1223"/>
        <v/>
      </c>
      <c r="W5011" s="90" t="s">
        <v>487</v>
      </c>
      <c r="AE5011" s="92" t="str">
        <f t="shared" si="1224"/>
        <v/>
      </c>
      <c r="AF5011" s="96" t="str">
        <f t="shared" si="1225"/>
        <v>&lt;a name='19000100'&gt;&lt;b&gt;: 0 - Rid of Me [8413 48th Ave, College Park, MD]&lt;/b&gt;&lt;/a&gt;&lt;br&gt;</v>
      </c>
      <c r="AG5011" s="97">
        <f t="shared" si="1226"/>
        <v>1900</v>
      </c>
      <c r="AH5011" s="97" t="str">
        <f t="shared" si="1227"/>
        <v>01</v>
      </c>
      <c r="AI5011" s="97" t="str">
        <f t="shared" si="1228"/>
        <v>00</v>
      </c>
      <c r="AJ5011" s="97" t="str">
        <f t="shared" si="1229"/>
        <v>19000100</v>
      </c>
    </row>
    <row r="5012" spans="6:36" ht="12" customHeight="1" x14ac:dyDescent="0.15">
      <c r="F5012" s="86" t="str">
        <f t="shared" si="1218"/>
        <v>Saturday</v>
      </c>
      <c r="G5012" s="91"/>
      <c r="H5012" s="92" t="str">
        <f>VLOOKUP(MONTH(G5012),VLOOKUP!$W$1:$X$24,2)</f>
        <v>January</v>
      </c>
      <c r="I5012" s="92" t="str">
        <f t="shared" si="1219"/>
        <v/>
      </c>
      <c r="J5012" s="10" t="s">
        <v>2608</v>
      </c>
      <c r="L5012" s="86" t="str">
        <f t="shared" si="1230"/>
        <v>Right Proper - Brookland [920 Girard St NE, WDC]</v>
      </c>
      <c r="M5012" s="86">
        <f t="shared" si="1220"/>
        <v>0</v>
      </c>
      <c r="N5012" s="93" t="str">
        <f t="shared" si="1231"/>
        <v>Right Proper - Brookland [920 Girard St NE, WDC]</v>
      </c>
      <c r="O5012" s="94"/>
      <c r="S5012" s="95">
        <f t="shared" si="1221"/>
        <v>0</v>
      </c>
      <c r="T5012" s="86" t="str">
        <f t="shared" si="1222"/>
        <v/>
      </c>
      <c r="U5012" s="86" t="str">
        <f t="shared" si="1217"/>
        <v/>
      </c>
      <c r="V5012" s="95" t="str">
        <f t="shared" si="1223"/>
        <v/>
      </c>
      <c r="W5012" s="90" t="s">
        <v>221</v>
      </c>
      <c r="AE5012" s="92" t="str">
        <f t="shared" si="1224"/>
        <v/>
      </c>
      <c r="AF5012" s="96" t="str">
        <f t="shared" si="1225"/>
        <v>&lt;a name='19000100'&gt;&lt;b&gt;: 0 - Right Proper - Brookland [920 Girard St NE, WDC]&lt;/b&gt;&lt;/a&gt;&lt;br&gt;</v>
      </c>
      <c r="AG5012" s="97">
        <f t="shared" si="1226"/>
        <v>1900</v>
      </c>
      <c r="AH5012" s="97" t="str">
        <f t="shared" si="1227"/>
        <v>01</v>
      </c>
      <c r="AI5012" s="97" t="str">
        <f t="shared" si="1228"/>
        <v>00</v>
      </c>
      <c r="AJ5012" s="97" t="str">
        <f t="shared" si="1229"/>
        <v>19000100</v>
      </c>
    </row>
    <row r="5013" spans="6:36" ht="12" customHeight="1" x14ac:dyDescent="0.15">
      <c r="F5013" s="86" t="str">
        <f t="shared" si="1218"/>
        <v>Saturday</v>
      </c>
      <c r="G5013" s="91"/>
      <c r="H5013" s="92" t="str">
        <f>VLOOKUP(MONTH(G5013),VLOOKUP!$W$1:$X$24,2)</f>
        <v>January</v>
      </c>
      <c r="I5013" s="92" t="str">
        <f t="shared" si="1219"/>
        <v/>
      </c>
      <c r="J5013" s="10" t="s">
        <v>2608</v>
      </c>
      <c r="L5013" s="86" t="str">
        <f t="shared" si="1230"/>
        <v>Right Proper - Brookland [920 Girard St NE, WDC]</v>
      </c>
      <c r="M5013" s="86">
        <f t="shared" si="1220"/>
        <v>0</v>
      </c>
      <c r="N5013" s="93" t="str">
        <f t="shared" si="1231"/>
        <v>Right Proper - Brookland [920 Girard St NE, WDC]</v>
      </c>
      <c r="O5013" s="94"/>
      <c r="S5013" s="95">
        <f t="shared" si="1221"/>
        <v>0</v>
      </c>
      <c r="T5013" s="86" t="str">
        <f t="shared" si="1222"/>
        <v/>
      </c>
      <c r="U5013" s="86" t="str">
        <f t="shared" si="1217"/>
        <v/>
      </c>
      <c r="V5013" s="95" t="str">
        <f t="shared" si="1223"/>
        <v/>
      </c>
      <c r="W5013" s="90" t="s">
        <v>221</v>
      </c>
      <c r="AE5013" s="92" t="str">
        <f t="shared" si="1224"/>
        <v/>
      </c>
      <c r="AF5013" s="96" t="str">
        <f t="shared" si="1225"/>
        <v>&lt;a name='19000100'&gt;&lt;b&gt;: 0 - Right Proper - Brookland [920 Girard St NE, WDC]&lt;/b&gt;&lt;/a&gt;&lt;br&gt;</v>
      </c>
      <c r="AG5013" s="97">
        <f t="shared" si="1226"/>
        <v>1900</v>
      </c>
      <c r="AH5013" s="97" t="str">
        <f t="shared" si="1227"/>
        <v>01</v>
      </c>
      <c r="AI5013" s="97" t="str">
        <f t="shared" si="1228"/>
        <v>00</v>
      </c>
      <c r="AJ5013" s="97" t="str">
        <f t="shared" si="1229"/>
        <v>19000100</v>
      </c>
    </row>
    <row r="5014" spans="6:36" ht="12" customHeight="1" x14ac:dyDescent="0.15">
      <c r="F5014" s="86" t="str">
        <f t="shared" si="1218"/>
        <v>Saturday</v>
      </c>
      <c r="G5014" s="91"/>
      <c r="H5014" s="92" t="str">
        <f>VLOOKUP(MONTH(G5014),VLOOKUP!$W$1:$X$24,2)</f>
        <v>January</v>
      </c>
      <c r="I5014" s="92" t="str">
        <f t="shared" si="1219"/>
        <v/>
      </c>
      <c r="J5014" s="10" t="s">
        <v>2608</v>
      </c>
      <c r="L5014" s="86" t="str">
        <f t="shared" si="1230"/>
        <v>Right Proper - Brookland [920 Girard St NE, WDC]</v>
      </c>
      <c r="M5014" s="86">
        <f t="shared" si="1220"/>
        <v>0</v>
      </c>
      <c r="N5014" s="93" t="str">
        <f t="shared" si="1231"/>
        <v>Right Proper - Brookland [920 Girard St NE, WDC]</v>
      </c>
      <c r="O5014" s="94"/>
      <c r="S5014" s="95">
        <f t="shared" si="1221"/>
        <v>0</v>
      </c>
      <c r="T5014" s="86" t="str">
        <f t="shared" si="1222"/>
        <v/>
      </c>
      <c r="U5014" s="86" t="str">
        <f t="shared" si="1217"/>
        <v/>
      </c>
      <c r="V5014" s="95" t="str">
        <f t="shared" si="1223"/>
        <v/>
      </c>
      <c r="W5014" s="90" t="s">
        <v>221</v>
      </c>
      <c r="AE5014" s="92" t="str">
        <f t="shared" si="1224"/>
        <v/>
      </c>
      <c r="AF5014" s="96" t="str">
        <f t="shared" si="1225"/>
        <v>&lt;a name='19000100'&gt;&lt;b&gt;: 0 - Right Proper - Brookland [920 Girard St NE, WDC]&lt;/b&gt;&lt;/a&gt;&lt;br&gt;</v>
      </c>
      <c r="AG5014" s="97">
        <f t="shared" si="1226"/>
        <v>1900</v>
      </c>
      <c r="AH5014" s="97" t="str">
        <f t="shared" si="1227"/>
        <v>01</v>
      </c>
      <c r="AI5014" s="97" t="str">
        <f t="shared" si="1228"/>
        <v>00</v>
      </c>
      <c r="AJ5014" s="97" t="str">
        <f t="shared" si="1229"/>
        <v>19000100</v>
      </c>
    </row>
    <row r="5015" spans="6:36" ht="12" customHeight="1" x14ac:dyDescent="0.15">
      <c r="F5015" s="86" t="str">
        <f t="shared" si="1218"/>
        <v>Saturday</v>
      </c>
      <c r="G5015" s="91"/>
      <c r="H5015" s="92" t="str">
        <f>VLOOKUP(MONTH(G5015),VLOOKUP!$W$1:$X$24,2)</f>
        <v>January</v>
      </c>
      <c r="I5015" s="92" t="str">
        <f t="shared" si="1219"/>
        <v/>
      </c>
      <c r="J5015" s="10" t="s">
        <v>2608</v>
      </c>
      <c r="L5015" s="86" t="str">
        <f t="shared" si="1230"/>
        <v>Right Proper - Brookland [920 Girard St NE, WDC]</v>
      </c>
      <c r="M5015" s="86">
        <f t="shared" si="1220"/>
        <v>0</v>
      </c>
      <c r="N5015" s="93" t="str">
        <f t="shared" si="1231"/>
        <v>Right Proper - Brookland [920 Girard St NE, WDC]</v>
      </c>
      <c r="O5015" s="94"/>
      <c r="S5015" s="95">
        <f t="shared" si="1221"/>
        <v>0</v>
      </c>
      <c r="T5015" s="86" t="str">
        <f t="shared" si="1222"/>
        <v/>
      </c>
      <c r="U5015" s="86" t="str">
        <f t="shared" si="1217"/>
        <v/>
      </c>
      <c r="V5015" s="95" t="str">
        <f t="shared" si="1223"/>
        <v/>
      </c>
      <c r="W5015" s="90" t="s">
        <v>221</v>
      </c>
      <c r="AE5015" s="92" t="str">
        <f t="shared" si="1224"/>
        <v/>
      </c>
      <c r="AF5015" s="96" t="str">
        <f t="shared" si="1225"/>
        <v>&lt;a name='19000100'&gt;&lt;b&gt;: 0 - Right Proper - Brookland [920 Girard St NE, WDC]&lt;/b&gt;&lt;/a&gt;&lt;br&gt;</v>
      </c>
      <c r="AG5015" s="97">
        <f t="shared" si="1226"/>
        <v>1900</v>
      </c>
      <c r="AH5015" s="97" t="str">
        <f t="shared" si="1227"/>
        <v>01</v>
      </c>
      <c r="AI5015" s="97" t="str">
        <f t="shared" si="1228"/>
        <v>00</v>
      </c>
      <c r="AJ5015" s="97" t="str">
        <f t="shared" si="1229"/>
        <v>19000100</v>
      </c>
    </row>
    <row r="5016" spans="6:36" ht="12" customHeight="1" x14ac:dyDescent="0.15">
      <c r="F5016" s="86" t="str">
        <f t="shared" si="1218"/>
        <v>Saturday</v>
      </c>
      <c r="G5016" s="91"/>
      <c r="H5016" s="92" t="str">
        <f>VLOOKUP(MONTH(G5016),VLOOKUP!$W$1:$X$24,2)</f>
        <v>January</v>
      </c>
      <c r="I5016" s="92" t="str">
        <f t="shared" si="1219"/>
        <v/>
      </c>
      <c r="J5016" s="93" t="s">
        <v>1352</v>
      </c>
      <c r="L5016" s="86" t="str">
        <f t="shared" si="1230"/>
        <v>Rio Washingtonian [209 Boardwalk Pl, Gaithersburg, MD]</v>
      </c>
      <c r="M5016" s="86">
        <f t="shared" si="1220"/>
        <v>0</v>
      </c>
      <c r="N5016" s="93" t="str">
        <f t="shared" si="1231"/>
        <v>Rio Washingtonian [209 Boardwalk Pl, Gaithersburg, MD]</v>
      </c>
      <c r="O5016" s="90"/>
      <c r="S5016" s="95">
        <f t="shared" si="1221"/>
        <v>0</v>
      </c>
      <c r="T5016" s="86" t="str">
        <f t="shared" si="1222"/>
        <v/>
      </c>
      <c r="U5016" s="86" t="str">
        <f t="shared" si="1217"/>
        <v/>
      </c>
      <c r="V5016" s="95" t="str">
        <f t="shared" si="1223"/>
        <v/>
      </c>
      <c r="W5016" s="90" t="s">
        <v>488</v>
      </c>
      <c r="AE5016" s="92" t="str">
        <f t="shared" si="1224"/>
        <v/>
      </c>
      <c r="AF5016" s="96" t="str">
        <f t="shared" si="1225"/>
        <v>&lt;a name='19000100'&gt;&lt;b&gt;: 0 - Rio Washingtonian [209 Boardwalk Pl, Gaithersburg, MD]&lt;/b&gt;&lt;/a&gt;&lt;br&gt;</v>
      </c>
      <c r="AG5016" s="97">
        <f t="shared" si="1226"/>
        <v>1900</v>
      </c>
      <c r="AH5016" s="97" t="str">
        <f t="shared" si="1227"/>
        <v>01</v>
      </c>
      <c r="AI5016" s="97" t="str">
        <f t="shared" si="1228"/>
        <v>00</v>
      </c>
      <c r="AJ5016" s="97" t="str">
        <f t="shared" si="1229"/>
        <v>19000100</v>
      </c>
    </row>
    <row r="5017" spans="6:36" ht="12" customHeight="1" x14ac:dyDescent="0.15">
      <c r="F5017" s="86" t="str">
        <f t="shared" si="1218"/>
        <v>Saturday</v>
      </c>
      <c r="G5017" s="91"/>
      <c r="H5017" s="92" t="str">
        <f>VLOOKUP(MONTH(G5017),VLOOKUP!$W$1:$X$24,2)</f>
        <v>January</v>
      </c>
      <c r="I5017" s="92" t="str">
        <f t="shared" si="1219"/>
        <v/>
      </c>
      <c r="J5017" s="93" t="s">
        <v>1352</v>
      </c>
      <c r="L5017" s="86" t="str">
        <f t="shared" si="1230"/>
        <v>Rio Washingtonian [209 Boardwalk Pl, Gaithersburg, MD]</v>
      </c>
      <c r="M5017" s="86">
        <f t="shared" si="1220"/>
        <v>0</v>
      </c>
      <c r="N5017" s="93" t="str">
        <f t="shared" si="1231"/>
        <v>Rio Washingtonian [209 Boardwalk Pl, Gaithersburg, MD]</v>
      </c>
      <c r="O5017" s="90"/>
      <c r="S5017" s="95">
        <f t="shared" si="1221"/>
        <v>0</v>
      </c>
      <c r="T5017" s="86" t="str">
        <f t="shared" si="1222"/>
        <v/>
      </c>
      <c r="U5017" s="86" t="str">
        <f t="shared" si="1217"/>
        <v/>
      </c>
      <c r="V5017" s="95" t="str">
        <f t="shared" si="1223"/>
        <v/>
      </c>
      <c r="W5017" s="90" t="s">
        <v>488</v>
      </c>
      <c r="AE5017" s="92" t="str">
        <f t="shared" si="1224"/>
        <v/>
      </c>
      <c r="AF5017" s="96" t="str">
        <f t="shared" si="1225"/>
        <v>&lt;a name='19000100'&gt;&lt;b&gt;: 0 - Rio Washingtonian [209 Boardwalk Pl, Gaithersburg, MD]&lt;/b&gt;&lt;/a&gt;&lt;br&gt;</v>
      </c>
      <c r="AG5017" s="97">
        <f t="shared" si="1226"/>
        <v>1900</v>
      </c>
      <c r="AH5017" s="97" t="str">
        <f t="shared" si="1227"/>
        <v>01</v>
      </c>
      <c r="AI5017" s="97" t="str">
        <f t="shared" si="1228"/>
        <v>00</v>
      </c>
      <c r="AJ5017" s="97" t="str">
        <f t="shared" si="1229"/>
        <v>19000100</v>
      </c>
    </row>
    <row r="5018" spans="6:36" ht="12" customHeight="1" x14ac:dyDescent="0.15">
      <c r="F5018" s="86" t="str">
        <f t="shared" si="1218"/>
        <v>Saturday</v>
      </c>
      <c r="G5018" s="91"/>
      <c r="H5018" s="92" t="str">
        <f>VLOOKUP(MONTH(G5018),VLOOKUP!$W$1:$X$24,2)</f>
        <v>January</v>
      </c>
      <c r="I5018" s="92" t="str">
        <f t="shared" si="1219"/>
        <v/>
      </c>
      <c r="J5018" s="93" t="s">
        <v>1352</v>
      </c>
      <c r="L5018" s="86" t="str">
        <f t="shared" si="1230"/>
        <v>Rio Washingtonian [209 Boardwalk Pl, Gaithersburg, MD]</v>
      </c>
      <c r="M5018" s="86">
        <f t="shared" si="1220"/>
        <v>0</v>
      </c>
      <c r="N5018" s="93" t="str">
        <f t="shared" si="1231"/>
        <v>Rio Washingtonian [209 Boardwalk Pl, Gaithersburg, MD]</v>
      </c>
      <c r="O5018" s="90"/>
      <c r="S5018" s="95">
        <f t="shared" si="1221"/>
        <v>0</v>
      </c>
      <c r="T5018" s="86" t="str">
        <f t="shared" si="1222"/>
        <v/>
      </c>
      <c r="U5018" s="86" t="str">
        <f t="shared" si="1217"/>
        <v/>
      </c>
      <c r="V5018" s="95" t="str">
        <f t="shared" si="1223"/>
        <v/>
      </c>
      <c r="W5018" s="90" t="s">
        <v>488</v>
      </c>
      <c r="AE5018" s="92" t="str">
        <f t="shared" si="1224"/>
        <v/>
      </c>
      <c r="AF5018" s="96" t="str">
        <f t="shared" si="1225"/>
        <v>&lt;a name='19000100'&gt;&lt;b&gt;: 0 - Rio Washingtonian [209 Boardwalk Pl, Gaithersburg, MD]&lt;/b&gt;&lt;/a&gt;&lt;br&gt;</v>
      </c>
      <c r="AG5018" s="97">
        <f t="shared" si="1226"/>
        <v>1900</v>
      </c>
      <c r="AH5018" s="97" t="str">
        <f t="shared" si="1227"/>
        <v>01</v>
      </c>
      <c r="AI5018" s="97" t="str">
        <f t="shared" si="1228"/>
        <v>00</v>
      </c>
      <c r="AJ5018" s="97" t="str">
        <f t="shared" si="1229"/>
        <v>19000100</v>
      </c>
    </row>
    <row r="5019" spans="6:36" ht="12" customHeight="1" x14ac:dyDescent="0.15">
      <c r="F5019" s="86" t="str">
        <f t="shared" si="1218"/>
        <v>Saturday</v>
      </c>
      <c r="G5019" s="91"/>
      <c r="H5019" s="92" t="str">
        <f>VLOOKUP(MONTH(G5019),VLOOKUP!$W$1:$X$24,2)</f>
        <v>January</v>
      </c>
      <c r="I5019" s="92" t="str">
        <f t="shared" si="1219"/>
        <v/>
      </c>
      <c r="J5019" s="93" t="s">
        <v>1472</v>
      </c>
      <c r="L5019" s="86" t="str">
        <f t="shared" si="1230"/>
        <v>Ritz-Carlton Georgetown [3100 South Street NW, WDC]</v>
      </c>
      <c r="M5019" s="86">
        <f t="shared" si="1220"/>
        <v>0</v>
      </c>
      <c r="N5019" s="93" t="str">
        <f t="shared" si="1231"/>
        <v>Ritz-Carlton Georgetown [3100 South Street NW, WDC]</v>
      </c>
      <c r="O5019" s="90"/>
      <c r="S5019" s="95">
        <f t="shared" si="1221"/>
        <v>0</v>
      </c>
      <c r="T5019" s="86" t="str">
        <f t="shared" si="1222"/>
        <v/>
      </c>
      <c r="U5019" s="86" t="str">
        <f t="shared" si="1217"/>
        <v/>
      </c>
      <c r="V5019" s="95" t="str">
        <f t="shared" si="1223"/>
        <v/>
      </c>
      <c r="W5019" s="90" t="s">
        <v>221</v>
      </c>
      <c r="AE5019" s="92" t="str">
        <f t="shared" si="1224"/>
        <v/>
      </c>
      <c r="AF5019" s="96" t="str">
        <f t="shared" si="1225"/>
        <v>&lt;a name='19000100'&gt;&lt;b&gt;: 0 - Ritz-Carlton Georgetown [3100 South Street NW, WDC]&lt;/b&gt;&lt;/a&gt;&lt;br&gt;</v>
      </c>
      <c r="AG5019" s="97">
        <f t="shared" si="1226"/>
        <v>1900</v>
      </c>
      <c r="AH5019" s="97" t="str">
        <f t="shared" si="1227"/>
        <v>01</v>
      </c>
      <c r="AI5019" s="97" t="str">
        <f t="shared" si="1228"/>
        <v>00</v>
      </c>
      <c r="AJ5019" s="97" t="str">
        <f t="shared" si="1229"/>
        <v>19000100</v>
      </c>
    </row>
    <row r="5020" spans="6:36" ht="12" customHeight="1" x14ac:dyDescent="0.15">
      <c r="F5020" s="86" t="str">
        <f t="shared" si="1218"/>
        <v>Saturday</v>
      </c>
      <c r="G5020" s="91"/>
      <c r="H5020" s="92" t="str">
        <f>VLOOKUP(MONTH(G5020),VLOOKUP!$W$1:$X$24,2)</f>
        <v>January</v>
      </c>
      <c r="I5020" s="92" t="str">
        <f t="shared" si="1219"/>
        <v/>
      </c>
      <c r="J5020" s="93" t="s">
        <v>1472</v>
      </c>
      <c r="L5020" s="86" t="str">
        <f t="shared" si="1230"/>
        <v>Ritz-Carlton Georgetown [3100 South Street NW, WDC]</v>
      </c>
      <c r="M5020" s="86">
        <f t="shared" si="1220"/>
        <v>0</v>
      </c>
      <c r="N5020" s="93" t="str">
        <f t="shared" si="1231"/>
        <v>Ritz-Carlton Georgetown [3100 South Street NW, WDC]</v>
      </c>
      <c r="O5020" s="90"/>
      <c r="S5020" s="95">
        <f t="shared" si="1221"/>
        <v>0</v>
      </c>
      <c r="T5020" s="86" t="str">
        <f t="shared" si="1222"/>
        <v/>
      </c>
      <c r="U5020" s="86" t="str">
        <f t="shared" si="1217"/>
        <v/>
      </c>
      <c r="V5020" s="95" t="str">
        <f t="shared" si="1223"/>
        <v/>
      </c>
      <c r="W5020" s="90" t="s">
        <v>221</v>
      </c>
      <c r="AE5020" s="92" t="str">
        <f t="shared" si="1224"/>
        <v/>
      </c>
      <c r="AF5020" s="96" t="str">
        <f t="shared" si="1225"/>
        <v>&lt;a name='19000100'&gt;&lt;b&gt;: 0 - Ritz-Carlton Georgetown [3100 South Street NW, WDC]&lt;/b&gt;&lt;/a&gt;&lt;br&gt;</v>
      </c>
      <c r="AG5020" s="97">
        <f t="shared" si="1226"/>
        <v>1900</v>
      </c>
      <c r="AH5020" s="97" t="str">
        <f t="shared" si="1227"/>
        <v>01</v>
      </c>
      <c r="AI5020" s="97" t="str">
        <f t="shared" si="1228"/>
        <v>00</v>
      </c>
      <c r="AJ5020" s="97" t="str">
        <f t="shared" si="1229"/>
        <v>19000100</v>
      </c>
    </row>
    <row r="5021" spans="6:36" ht="12" customHeight="1" x14ac:dyDescent="0.15">
      <c r="F5021" s="86" t="str">
        <f t="shared" si="1218"/>
        <v>Saturday</v>
      </c>
      <c r="G5021" s="91"/>
      <c r="H5021" s="92" t="str">
        <f>VLOOKUP(MONTH(G5021),VLOOKUP!$W$1:$X$24,2)</f>
        <v>January</v>
      </c>
      <c r="I5021" s="92" t="str">
        <f t="shared" si="1219"/>
        <v/>
      </c>
      <c r="J5021" s="93" t="s">
        <v>1472</v>
      </c>
      <c r="L5021" s="86" t="str">
        <f t="shared" si="1230"/>
        <v>Ritz-Carlton Georgetown [3100 South Street NW, WDC]</v>
      </c>
      <c r="M5021" s="86">
        <f t="shared" si="1220"/>
        <v>0</v>
      </c>
      <c r="N5021" s="93" t="str">
        <f t="shared" si="1231"/>
        <v>Ritz-Carlton Georgetown [3100 South Street NW, WDC]</v>
      </c>
      <c r="O5021" s="90"/>
      <c r="S5021" s="95">
        <f t="shared" si="1221"/>
        <v>0</v>
      </c>
      <c r="T5021" s="86" t="str">
        <f t="shared" si="1222"/>
        <v/>
      </c>
      <c r="U5021" s="86" t="str">
        <f t="shared" si="1217"/>
        <v/>
      </c>
      <c r="V5021" s="95" t="str">
        <f t="shared" si="1223"/>
        <v/>
      </c>
      <c r="W5021" s="90" t="s">
        <v>221</v>
      </c>
      <c r="AE5021" s="92" t="str">
        <f t="shared" si="1224"/>
        <v/>
      </c>
      <c r="AF5021" s="96" t="str">
        <f t="shared" si="1225"/>
        <v>&lt;a name='19000100'&gt;&lt;b&gt;: 0 - Ritz-Carlton Georgetown [3100 South Street NW, WDC]&lt;/b&gt;&lt;/a&gt;&lt;br&gt;</v>
      </c>
      <c r="AG5021" s="97">
        <f t="shared" si="1226"/>
        <v>1900</v>
      </c>
      <c r="AH5021" s="97" t="str">
        <f t="shared" si="1227"/>
        <v>01</v>
      </c>
      <c r="AI5021" s="97" t="str">
        <f t="shared" si="1228"/>
        <v>00</v>
      </c>
      <c r="AJ5021" s="97" t="str">
        <f t="shared" si="1229"/>
        <v>19000100</v>
      </c>
    </row>
    <row r="5022" spans="6:36" ht="12" customHeight="1" x14ac:dyDescent="0.15">
      <c r="F5022" s="86" t="str">
        <f t="shared" si="1218"/>
        <v>Saturday</v>
      </c>
      <c r="G5022" s="91"/>
      <c r="H5022" s="92" t="str">
        <f>VLOOKUP(MONTH(G5022),VLOOKUP!$W$1:$X$24,2)</f>
        <v>January</v>
      </c>
      <c r="I5022" s="92" t="str">
        <f t="shared" si="1219"/>
        <v/>
      </c>
      <c r="J5022" s="93" t="s">
        <v>1472</v>
      </c>
      <c r="L5022" s="86" t="str">
        <f t="shared" si="1230"/>
        <v>Ritz-Carlton Georgetown [3100 South Street NW, WDC]</v>
      </c>
      <c r="M5022" s="86">
        <f t="shared" si="1220"/>
        <v>0</v>
      </c>
      <c r="N5022" s="93" t="str">
        <f t="shared" si="1231"/>
        <v>Ritz-Carlton Georgetown [3100 South Street NW, WDC]</v>
      </c>
      <c r="O5022" s="90"/>
      <c r="S5022" s="95">
        <f t="shared" si="1221"/>
        <v>0</v>
      </c>
      <c r="T5022" s="86" t="str">
        <f t="shared" si="1222"/>
        <v/>
      </c>
      <c r="U5022" s="86" t="str">
        <f t="shared" si="1217"/>
        <v/>
      </c>
      <c r="V5022" s="95" t="str">
        <f t="shared" si="1223"/>
        <v/>
      </c>
      <c r="W5022" s="90" t="s">
        <v>221</v>
      </c>
      <c r="AE5022" s="92" t="str">
        <f t="shared" si="1224"/>
        <v/>
      </c>
      <c r="AF5022" s="96" t="str">
        <f t="shared" si="1225"/>
        <v>&lt;a name='19000100'&gt;&lt;b&gt;: 0 - Ritz-Carlton Georgetown [3100 South Street NW, WDC]&lt;/b&gt;&lt;/a&gt;&lt;br&gt;</v>
      </c>
      <c r="AG5022" s="97">
        <f t="shared" si="1226"/>
        <v>1900</v>
      </c>
      <c r="AH5022" s="97" t="str">
        <f t="shared" si="1227"/>
        <v>01</v>
      </c>
      <c r="AI5022" s="97" t="str">
        <f t="shared" si="1228"/>
        <v>00</v>
      </c>
      <c r="AJ5022" s="97" t="str">
        <f t="shared" si="1229"/>
        <v>19000100</v>
      </c>
    </row>
    <row r="5023" spans="6:36" ht="12" customHeight="1" x14ac:dyDescent="0.15">
      <c r="F5023" s="86" t="str">
        <f t="shared" si="1218"/>
        <v>Saturday</v>
      </c>
      <c r="G5023" s="91"/>
      <c r="H5023" s="92" t="str">
        <f>VLOOKUP(MONTH(G5023),VLOOKUP!$W$1:$X$24,2)</f>
        <v>January</v>
      </c>
      <c r="I5023" s="92" t="str">
        <f t="shared" si="1219"/>
        <v/>
      </c>
      <c r="J5023" s="93" t="s">
        <v>1472</v>
      </c>
      <c r="L5023" s="86" t="str">
        <f t="shared" si="1230"/>
        <v>Ritz-Carlton Georgetown [3100 South Street NW, WDC]</v>
      </c>
      <c r="M5023" s="86">
        <f t="shared" si="1220"/>
        <v>0</v>
      </c>
      <c r="N5023" s="93" t="str">
        <f t="shared" si="1231"/>
        <v>Ritz-Carlton Georgetown [3100 South Street NW, WDC]</v>
      </c>
      <c r="O5023" s="90"/>
      <c r="S5023" s="95">
        <f t="shared" si="1221"/>
        <v>0</v>
      </c>
      <c r="T5023" s="86" t="str">
        <f t="shared" si="1222"/>
        <v/>
      </c>
      <c r="U5023" s="86" t="str">
        <f t="shared" si="1217"/>
        <v/>
      </c>
      <c r="V5023" s="95" t="str">
        <f t="shared" si="1223"/>
        <v/>
      </c>
      <c r="W5023" s="90" t="s">
        <v>221</v>
      </c>
      <c r="AE5023" s="92" t="str">
        <f t="shared" si="1224"/>
        <v/>
      </c>
      <c r="AF5023" s="96" t="str">
        <f t="shared" si="1225"/>
        <v>&lt;a name='19000100'&gt;&lt;b&gt;: 0 - Ritz-Carlton Georgetown [3100 South Street NW, WDC]&lt;/b&gt;&lt;/a&gt;&lt;br&gt;</v>
      </c>
      <c r="AG5023" s="97">
        <f t="shared" si="1226"/>
        <v>1900</v>
      </c>
      <c r="AH5023" s="97" t="str">
        <f t="shared" si="1227"/>
        <v>01</v>
      </c>
      <c r="AI5023" s="97" t="str">
        <f t="shared" si="1228"/>
        <v>00</v>
      </c>
      <c r="AJ5023" s="97" t="str">
        <f t="shared" si="1229"/>
        <v>19000100</v>
      </c>
    </row>
    <row r="5024" spans="6:36" ht="12" customHeight="1" x14ac:dyDescent="0.15">
      <c r="F5024" s="86" t="str">
        <f t="shared" si="1218"/>
        <v>Saturday</v>
      </c>
      <c r="G5024" s="91"/>
      <c r="H5024" s="92" t="str">
        <f>VLOOKUP(MONTH(G5024),VLOOKUP!$W$1:$X$24,2)</f>
        <v>January</v>
      </c>
      <c r="I5024" s="92" t="str">
        <f t="shared" si="1219"/>
        <v/>
      </c>
      <c r="J5024" s="93" t="s">
        <v>651</v>
      </c>
      <c r="L5024" s="86" t="str">
        <f t="shared" si="1230"/>
        <v>Riverside Lounge [11272 Georgia Avenue, Silver Spring, MD]</v>
      </c>
      <c r="M5024" s="86">
        <f t="shared" si="1220"/>
        <v>0</v>
      </c>
      <c r="N5024" s="93" t="str">
        <f t="shared" si="1231"/>
        <v>Riverside Lounge [11272 Georgia Avenue, Silver Spring, MD]</v>
      </c>
      <c r="O5024" s="94"/>
      <c r="S5024" s="95">
        <f t="shared" si="1221"/>
        <v>0</v>
      </c>
      <c r="T5024" s="86" t="str">
        <f t="shared" si="1222"/>
        <v/>
      </c>
      <c r="U5024" s="86" t="str">
        <f t="shared" si="1217"/>
        <v/>
      </c>
      <c r="V5024" s="95" t="str">
        <f t="shared" si="1223"/>
        <v/>
      </c>
      <c r="AE5024" s="92" t="str">
        <f t="shared" si="1224"/>
        <v/>
      </c>
      <c r="AF5024" s="96" t="str">
        <f t="shared" si="1225"/>
        <v>&lt;a name='19000100'&gt;&lt;b&gt;: 0 - Riverside Lounge [11272 Georgia Avenue, Silver Spring, MD]&lt;/b&gt;&lt;/a&gt;&lt;br&gt;</v>
      </c>
      <c r="AG5024" s="97">
        <f t="shared" si="1226"/>
        <v>1900</v>
      </c>
      <c r="AH5024" s="97" t="str">
        <f t="shared" si="1227"/>
        <v>01</v>
      </c>
      <c r="AI5024" s="97" t="str">
        <f t="shared" si="1228"/>
        <v>00</v>
      </c>
      <c r="AJ5024" s="97" t="str">
        <f t="shared" si="1229"/>
        <v>19000100</v>
      </c>
    </row>
    <row r="5025" spans="6:36" ht="12" customHeight="1" x14ac:dyDescent="0.15">
      <c r="F5025" s="86" t="str">
        <f t="shared" si="1218"/>
        <v>Saturday</v>
      </c>
      <c r="G5025" s="91"/>
      <c r="H5025" s="92" t="str">
        <f>VLOOKUP(MONTH(G5025),VLOOKUP!$W$1:$X$24,2)</f>
        <v>January</v>
      </c>
      <c r="I5025" s="92" t="str">
        <f t="shared" si="1219"/>
        <v/>
      </c>
      <c r="J5025" s="93" t="s">
        <v>651</v>
      </c>
      <c r="L5025" s="86" t="str">
        <f t="shared" si="1230"/>
        <v>Riverside Lounge [11272 Georgia Avenue, Silver Spring, MD]</v>
      </c>
      <c r="M5025" s="86">
        <f t="shared" si="1220"/>
        <v>0</v>
      </c>
      <c r="N5025" s="93" t="str">
        <f t="shared" si="1231"/>
        <v>Riverside Lounge [11272 Georgia Avenue, Silver Spring, MD]</v>
      </c>
      <c r="O5025" s="94"/>
      <c r="S5025" s="95">
        <f t="shared" si="1221"/>
        <v>0</v>
      </c>
      <c r="T5025" s="86" t="str">
        <f t="shared" si="1222"/>
        <v/>
      </c>
      <c r="U5025" s="86" t="str">
        <f t="shared" si="1217"/>
        <v/>
      </c>
      <c r="V5025" s="95" t="str">
        <f t="shared" si="1223"/>
        <v/>
      </c>
      <c r="AE5025" s="92" t="str">
        <f t="shared" si="1224"/>
        <v/>
      </c>
      <c r="AF5025" s="96" t="str">
        <f t="shared" si="1225"/>
        <v>&lt;a name='19000100'&gt;&lt;b&gt;: 0 - Riverside Lounge [11272 Georgia Avenue, Silver Spring, MD]&lt;/b&gt;&lt;/a&gt;&lt;br&gt;</v>
      </c>
      <c r="AG5025" s="97">
        <f t="shared" si="1226"/>
        <v>1900</v>
      </c>
      <c r="AH5025" s="97" t="str">
        <f t="shared" si="1227"/>
        <v>01</v>
      </c>
      <c r="AI5025" s="97" t="str">
        <f t="shared" si="1228"/>
        <v>00</v>
      </c>
      <c r="AJ5025" s="97" t="str">
        <f t="shared" si="1229"/>
        <v>19000100</v>
      </c>
    </row>
    <row r="5026" spans="6:36" ht="12" customHeight="1" x14ac:dyDescent="0.15">
      <c r="F5026" s="86" t="str">
        <f t="shared" si="1218"/>
        <v>Saturday</v>
      </c>
      <c r="G5026" s="91"/>
      <c r="H5026" s="92" t="str">
        <f>VLOOKUP(MONTH(G5026),VLOOKUP!$W$1:$X$24,2)</f>
        <v>January</v>
      </c>
      <c r="I5026" s="92" t="str">
        <f t="shared" si="1219"/>
        <v/>
      </c>
      <c r="J5026" s="93" t="s">
        <v>651</v>
      </c>
      <c r="L5026" s="86" t="str">
        <f t="shared" si="1230"/>
        <v>Riverside Lounge [11272 Georgia Avenue, Silver Spring, MD]</v>
      </c>
      <c r="M5026" s="86">
        <f t="shared" si="1220"/>
        <v>0</v>
      </c>
      <c r="N5026" s="93" t="str">
        <f t="shared" si="1231"/>
        <v>Riverside Lounge [11272 Georgia Avenue, Silver Spring, MD]</v>
      </c>
      <c r="O5026" s="94"/>
      <c r="S5026" s="95">
        <f t="shared" si="1221"/>
        <v>0</v>
      </c>
      <c r="T5026" s="86" t="str">
        <f t="shared" si="1222"/>
        <v/>
      </c>
      <c r="U5026" s="86" t="str">
        <f t="shared" si="1217"/>
        <v/>
      </c>
      <c r="V5026" s="95" t="str">
        <f t="shared" si="1223"/>
        <v/>
      </c>
      <c r="AE5026" s="92" t="str">
        <f t="shared" si="1224"/>
        <v/>
      </c>
      <c r="AF5026" s="96" t="str">
        <f t="shared" si="1225"/>
        <v>&lt;a name='19000100'&gt;&lt;b&gt;: 0 - Riverside Lounge [11272 Georgia Avenue, Silver Spring, MD]&lt;/b&gt;&lt;/a&gt;&lt;br&gt;</v>
      </c>
      <c r="AG5026" s="97">
        <f t="shared" si="1226"/>
        <v>1900</v>
      </c>
      <c r="AH5026" s="97" t="str">
        <f t="shared" si="1227"/>
        <v>01</v>
      </c>
      <c r="AI5026" s="97" t="str">
        <f t="shared" si="1228"/>
        <v>00</v>
      </c>
      <c r="AJ5026" s="97" t="str">
        <f t="shared" si="1229"/>
        <v>19000100</v>
      </c>
    </row>
    <row r="5027" spans="6:36" ht="12" customHeight="1" x14ac:dyDescent="0.15">
      <c r="F5027" s="86" t="str">
        <f t="shared" si="1218"/>
        <v>Saturday</v>
      </c>
      <c r="H5027" s="92" t="str">
        <f>VLOOKUP(MONTH(G5027),VLOOKUP!$W$1:$X$24,2)</f>
        <v>January</v>
      </c>
      <c r="I5027" s="92" t="str">
        <f t="shared" si="1219"/>
        <v/>
      </c>
      <c r="J5027" s="94" t="s">
        <v>605</v>
      </c>
      <c r="L5027" s="86" t="str">
        <f t="shared" si="1230"/>
        <v>&lt;a href='rnrh.php' title='list by venue'&gt;Rock &amp; Roll Hotel&lt;/a&gt;</v>
      </c>
      <c r="M5027" s="86">
        <f t="shared" si="1220"/>
        <v>0</v>
      </c>
      <c r="N5027" s="86" t="str">
        <f>VLOOKUP(J5027,VLOOKUP!$A$2:$S$54,19,FALSE)&amp;J5027&amp;"&lt;/a&gt;"</f>
        <v>&lt;a href='rnrh.php' title='list by venue'&gt;Rock &amp; Roll Hotel&lt;/a&gt;</v>
      </c>
      <c r="O5027" s="90"/>
      <c r="S5027" s="95">
        <f t="shared" si="1221"/>
        <v>0</v>
      </c>
      <c r="T5027" s="86" t="str">
        <f t="shared" si="1222"/>
        <v/>
      </c>
      <c r="U5027" s="112" t="str">
        <f t="shared" ref="U5027:U5041" si="1232">IF(ISBLANK(G5027),"","&amp;#149; "&amp;IF(ISBLANK(C5027),"","&lt;S&gt;")&amp;I5027&amp;IF(ISBLANK(A5027),""," - &lt;a href='recommended.php#"&amp;AJ5027&amp;"'&gt;&lt;b&gt;&lt;em&gt;&lt;font color='#9C004D'&gt;RECOMMENDED&lt;/font&gt;&lt;/em&gt;&lt;/b&gt;&lt;/a&gt;")&amp;" - "&amp;M5027&amp;IF(ISBLANK(K5027),K5027," - &lt;b&gt;"&amp;K5027&amp;"&lt;/b&gt; ")&amp;IF(B5027="Sold Out"," - &lt;font color='#000099'&gt;&lt;b&gt;&lt;I&gt;sold out&lt;/I&gt;&lt;/b&gt;&lt;/font&gt;"," - &lt;font color='#728C00'&gt;&lt;em&gt;&lt;a href='http://www.shareasale.com/r.cfm?u=529909&amp;b=234786&amp;m=27601&amp;afftrack=&amp;urllink=www%2Eticketfly%2Ecom%2Fpurchase%2Fevent%2F"&amp;X5027&amp;"' target='_blank'&gt;buy tickets&lt;/a&gt;&lt;/em&gt;&lt;/font&gt;")&amp;IF(ISBLANK(C5027),"","&lt;/S&gt; &lt;b&gt;"&amp;C5027&amp;"&lt;/b&gt;")&amp;"&lt;p&gt;")</f>
        <v/>
      </c>
      <c r="V5027" s="95" t="str">
        <f t="shared" si="1223"/>
        <v/>
      </c>
      <c r="AE5027" s="92" t="str">
        <f t="shared" si="1224"/>
        <v/>
      </c>
      <c r="AF5027" s="96" t="str">
        <f t="shared" si="1225"/>
        <v>&lt;a name='19000100'&gt;&lt;b&gt;: 0 - &lt;a href='rnrh.php' title='list by venue'&gt;Rock &amp; Roll Hotel&lt;/a&gt;&lt;/b&gt;&lt;/a&gt;&lt;br&gt;</v>
      </c>
      <c r="AG5027" s="97">
        <f t="shared" si="1226"/>
        <v>1900</v>
      </c>
      <c r="AH5027" s="97" t="str">
        <f t="shared" si="1227"/>
        <v>01</v>
      </c>
      <c r="AI5027" s="97" t="str">
        <f t="shared" si="1228"/>
        <v>00</v>
      </c>
      <c r="AJ5027" s="97" t="str">
        <f t="shared" si="1229"/>
        <v>19000100</v>
      </c>
    </row>
    <row r="5028" spans="6:36" ht="12" customHeight="1" x14ac:dyDescent="0.15">
      <c r="F5028" s="86" t="str">
        <f t="shared" si="1218"/>
        <v>Saturday</v>
      </c>
      <c r="H5028" s="92" t="str">
        <f>VLOOKUP(MONTH(G5028),VLOOKUP!$W$1:$X$24,2)</f>
        <v>January</v>
      </c>
      <c r="I5028" s="92" t="str">
        <f t="shared" si="1219"/>
        <v/>
      </c>
      <c r="J5028" s="94" t="s">
        <v>605</v>
      </c>
      <c r="L5028" s="86" t="str">
        <f t="shared" si="1230"/>
        <v>&lt;a href='rnrh.php' title='list by venue'&gt;Rock &amp; Roll Hotel&lt;/a&gt;</v>
      </c>
      <c r="M5028" s="86">
        <f t="shared" si="1220"/>
        <v>0</v>
      </c>
      <c r="N5028" s="86" t="str">
        <f>VLOOKUP(J5028,VLOOKUP!$A$2:$S$54,19,FALSE)&amp;J5028&amp;"&lt;/a&gt;"</f>
        <v>&lt;a href='rnrh.php' title='list by venue'&gt;Rock &amp; Roll Hotel&lt;/a&gt;</v>
      </c>
      <c r="O5028" s="90"/>
      <c r="S5028" s="95">
        <f t="shared" si="1221"/>
        <v>0</v>
      </c>
      <c r="T5028" s="86" t="str">
        <f t="shared" si="1222"/>
        <v/>
      </c>
      <c r="U5028" s="112" t="str">
        <f t="shared" si="1232"/>
        <v/>
      </c>
      <c r="V5028" s="95" t="str">
        <f t="shared" si="1223"/>
        <v/>
      </c>
      <c r="AE5028" s="92" t="str">
        <f t="shared" si="1224"/>
        <v/>
      </c>
      <c r="AF5028" s="96" t="str">
        <f t="shared" si="1225"/>
        <v>&lt;a name='19000100'&gt;&lt;b&gt;: 0 - &lt;a href='rnrh.php' title='list by venue'&gt;Rock &amp; Roll Hotel&lt;/a&gt;&lt;/b&gt;&lt;/a&gt;&lt;br&gt;</v>
      </c>
      <c r="AG5028" s="97">
        <f t="shared" si="1226"/>
        <v>1900</v>
      </c>
      <c r="AH5028" s="97" t="str">
        <f t="shared" si="1227"/>
        <v>01</v>
      </c>
      <c r="AI5028" s="97" t="str">
        <f t="shared" si="1228"/>
        <v>00</v>
      </c>
      <c r="AJ5028" s="97" t="str">
        <f t="shared" si="1229"/>
        <v>19000100</v>
      </c>
    </row>
    <row r="5029" spans="6:36" ht="12" customHeight="1" x14ac:dyDescent="0.15">
      <c r="F5029" s="86" t="str">
        <f t="shared" si="1218"/>
        <v>Saturday</v>
      </c>
      <c r="G5029" s="91"/>
      <c r="H5029" s="92" t="str">
        <f>VLOOKUP(MONTH(G5029),VLOOKUP!$W$1:$X$24,2)</f>
        <v>January</v>
      </c>
      <c r="I5029" s="92" t="str">
        <f t="shared" si="1219"/>
        <v/>
      </c>
      <c r="J5029" s="94" t="s">
        <v>605</v>
      </c>
      <c r="L5029" s="86" t="str">
        <f t="shared" si="1230"/>
        <v>&lt;a href='rnrh.php' title='list by venue'&gt;Rock &amp; Roll Hotel&lt;/a&gt;</v>
      </c>
      <c r="M5029" s="86">
        <f t="shared" si="1220"/>
        <v>0</v>
      </c>
      <c r="N5029" s="86" t="str">
        <f>VLOOKUP(J5029,VLOOKUP!$A$2:$S$54,19,FALSE)&amp;J5029&amp;"&lt;/a&gt;"</f>
        <v>&lt;a href='rnrh.php' title='list by venue'&gt;Rock &amp; Roll Hotel&lt;/a&gt;</v>
      </c>
      <c r="O5029" s="90"/>
      <c r="S5029" s="95">
        <f t="shared" si="1221"/>
        <v>0</v>
      </c>
      <c r="T5029" s="86" t="str">
        <f t="shared" si="1222"/>
        <v/>
      </c>
      <c r="U5029" s="112" t="str">
        <f t="shared" si="1232"/>
        <v/>
      </c>
      <c r="V5029" s="95" t="str">
        <f t="shared" si="1223"/>
        <v/>
      </c>
      <c r="AE5029" s="92" t="str">
        <f t="shared" si="1224"/>
        <v/>
      </c>
      <c r="AF5029" s="96" t="str">
        <f t="shared" si="1225"/>
        <v>&lt;a name='19000100'&gt;&lt;b&gt;: 0 - &lt;a href='rnrh.php' title='list by venue'&gt;Rock &amp; Roll Hotel&lt;/a&gt;&lt;/b&gt;&lt;/a&gt;&lt;br&gt;</v>
      </c>
      <c r="AG5029" s="97">
        <f t="shared" si="1226"/>
        <v>1900</v>
      </c>
      <c r="AH5029" s="97" t="str">
        <f t="shared" si="1227"/>
        <v>01</v>
      </c>
      <c r="AI5029" s="97" t="str">
        <f t="shared" si="1228"/>
        <v>00</v>
      </c>
      <c r="AJ5029" s="97" t="str">
        <f t="shared" si="1229"/>
        <v>19000100</v>
      </c>
    </row>
    <row r="5030" spans="6:36" ht="12" customHeight="1" x14ac:dyDescent="0.15">
      <c r="F5030" s="86" t="str">
        <f t="shared" si="1218"/>
        <v>Saturday</v>
      </c>
      <c r="H5030" s="92" t="str">
        <f>VLOOKUP(MONTH(G5030),VLOOKUP!$W$1:$X$24,2)</f>
        <v>January</v>
      </c>
      <c r="I5030" s="92" t="str">
        <f t="shared" si="1219"/>
        <v/>
      </c>
      <c r="J5030" s="94" t="s">
        <v>605</v>
      </c>
      <c r="L5030" s="86" t="str">
        <f t="shared" si="1230"/>
        <v>&lt;a href='rnrh.php' title='list by venue'&gt;Rock &amp; Roll Hotel&lt;/a&gt;</v>
      </c>
      <c r="M5030" s="86">
        <f t="shared" si="1220"/>
        <v>0</v>
      </c>
      <c r="N5030" s="86" t="str">
        <f>VLOOKUP(J5030,VLOOKUP!$A$2:$S$54,19,FALSE)&amp;J5030&amp;"&lt;/a&gt;"</f>
        <v>&lt;a href='rnrh.php' title='list by venue'&gt;Rock &amp; Roll Hotel&lt;/a&gt;</v>
      </c>
      <c r="O5030" s="90"/>
      <c r="S5030" s="95">
        <f t="shared" si="1221"/>
        <v>0</v>
      </c>
      <c r="T5030" s="86" t="str">
        <f t="shared" si="1222"/>
        <v/>
      </c>
      <c r="U5030" s="112" t="str">
        <f t="shared" si="1232"/>
        <v/>
      </c>
      <c r="V5030" s="95" t="str">
        <f t="shared" si="1223"/>
        <v/>
      </c>
      <c r="AE5030" s="92" t="str">
        <f t="shared" si="1224"/>
        <v/>
      </c>
      <c r="AF5030" s="96" t="str">
        <f t="shared" si="1225"/>
        <v>&lt;a name='19000100'&gt;&lt;b&gt;: 0 - &lt;a href='rnrh.php' title='list by venue'&gt;Rock &amp; Roll Hotel&lt;/a&gt;&lt;/b&gt;&lt;/a&gt;&lt;br&gt;</v>
      </c>
      <c r="AG5030" s="97">
        <f t="shared" si="1226"/>
        <v>1900</v>
      </c>
      <c r="AH5030" s="97" t="str">
        <f t="shared" si="1227"/>
        <v>01</v>
      </c>
      <c r="AI5030" s="97" t="str">
        <f t="shared" si="1228"/>
        <v>00</v>
      </c>
      <c r="AJ5030" s="97" t="str">
        <f t="shared" si="1229"/>
        <v>19000100</v>
      </c>
    </row>
    <row r="5031" spans="6:36" ht="12" customHeight="1" x14ac:dyDescent="0.15">
      <c r="F5031" s="86" t="str">
        <f t="shared" si="1218"/>
        <v>Saturday</v>
      </c>
      <c r="H5031" s="92" t="str">
        <f>VLOOKUP(MONTH(G5031),VLOOKUP!$W$1:$X$24,2)</f>
        <v>January</v>
      </c>
      <c r="I5031" s="92" t="str">
        <f t="shared" si="1219"/>
        <v/>
      </c>
      <c r="J5031" s="94" t="s">
        <v>605</v>
      </c>
      <c r="L5031" s="86" t="str">
        <f t="shared" si="1230"/>
        <v>&lt;a href='rnrh.php' title='list by venue'&gt;Rock &amp; Roll Hotel&lt;/a&gt;</v>
      </c>
      <c r="M5031" s="86">
        <f t="shared" si="1220"/>
        <v>0</v>
      </c>
      <c r="N5031" s="86" t="str">
        <f>VLOOKUP(J5031,VLOOKUP!$A$2:$S$54,19,FALSE)&amp;J5031&amp;"&lt;/a&gt;"</f>
        <v>&lt;a href='rnrh.php' title='list by venue'&gt;Rock &amp; Roll Hotel&lt;/a&gt;</v>
      </c>
      <c r="O5031" s="90"/>
      <c r="S5031" s="95">
        <f t="shared" si="1221"/>
        <v>0</v>
      </c>
      <c r="T5031" s="86" t="str">
        <f t="shared" si="1222"/>
        <v/>
      </c>
      <c r="U5031" s="112" t="str">
        <f t="shared" si="1232"/>
        <v/>
      </c>
      <c r="V5031" s="95" t="str">
        <f t="shared" si="1223"/>
        <v/>
      </c>
      <c r="AE5031" s="92" t="str">
        <f t="shared" si="1224"/>
        <v/>
      </c>
      <c r="AF5031" s="96" t="str">
        <f t="shared" si="1225"/>
        <v>&lt;a name='19000100'&gt;&lt;b&gt;: 0 - &lt;a href='rnrh.php' title='list by venue'&gt;Rock &amp; Roll Hotel&lt;/a&gt;&lt;/b&gt;&lt;/a&gt;&lt;br&gt;</v>
      </c>
      <c r="AG5031" s="97">
        <f t="shared" si="1226"/>
        <v>1900</v>
      </c>
      <c r="AH5031" s="97" t="str">
        <f t="shared" si="1227"/>
        <v>01</v>
      </c>
      <c r="AI5031" s="97" t="str">
        <f t="shared" si="1228"/>
        <v>00</v>
      </c>
      <c r="AJ5031" s="97" t="str">
        <f t="shared" si="1229"/>
        <v>19000100</v>
      </c>
    </row>
    <row r="5032" spans="6:36" ht="12" customHeight="1" x14ac:dyDescent="0.15">
      <c r="F5032" s="86" t="str">
        <f t="shared" si="1218"/>
        <v>Saturday</v>
      </c>
      <c r="H5032" s="92" t="str">
        <f>VLOOKUP(MONTH(G5032),VLOOKUP!$W$1:$X$24,2)</f>
        <v>January</v>
      </c>
      <c r="I5032" s="92" t="str">
        <f t="shared" si="1219"/>
        <v/>
      </c>
      <c r="J5032" s="94" t="s">
        <v>605</v>
      </c>
      <c r="L5032" s="86" t="str">
        <f t="shared" si="1230"/>
        <v>&lt;a href='rnrh.php' title='list by venue'&gt;Rock &amp; Roll Hotel&lt;/a&gt;</v>
      </c>
      <c r="M5032" s="86">
        <f t="shared" si="1220"/>
        <v>0</v>
      </c>
      <c r="N5032" s="86" t="str">
        <f>VLOOKUP(J5032,VLOOKUP!$A$2:$S$54,19,FALSE)&amp;J5032&amp;"&lt;/a&gt;"</f>
        <v>&lt;a href='rnrh.php' title='list by venue'&gt;Rock &amp; Roll Hotel&lt;/a&gt;</v>
      </c>
      <c r="O5032" s="90"/>
      <c r="S5032" s="95">
        <f t="shared" si="1221"/>
        <v>0</v>
      </c>
      <c r="T5032" s="86" t="str">
        <f t="shared" si="1222"/>
        <v/>
      </c>
      <c r="U5032" s="112" t="str">
        <f t="shared" si="1232"/>
        <v/>
      </c>
      <c r="V5032" s="95" t="str">
        <f t="shared" si="1223"/>
        <v/>
      </c>
      <c r="AE5032" s="92" t="str">
        <f t="shared" si="1224"/>
        <v/>
      </c>
      <c r="AF5032" s="96" t="str">
        <f t="shared" si="1225"/>
        <v>&lt;a name='19000100'&gt;&lt;b&gt;: 0 - &lt;a href='rnrh.php' title='list by venue'&gt;Rock &amp; Roll Hotel&lt;/a&gt;&lt;/b&gt;&lt;/a&gt;&lt;br&gt;</v>
      </c>
      <c r="AG5032" s="97">
        <f t="shared" si="1226"/>
        <v>1900</v>
      </c>
      <c r="AH5032" s="97" t="str">
        <f t="shared" si="1227"/>
        <v>01</v>
      </c>
      <c r="AI5032" s="97" t="str">
        <f t="shared" si="1228"/>
        <v>00</v>
      </c>
      <c r="AJ5032" s="97" t="str">
        <f t="shared" si="1229"/>
        <v>19000100</v>
      </c>
    </row>
    <row r="5033" spans="6:36" ht="12" customHeight="1" x14ac:dyDescent="0.15">
      <c r="F5033" s="86" t="str">
        <f t="shared" si="1218"/>
        <v>Saturday</v>
      </c>
      <c r="H5033" s="92" t="str">
        <f>VLOOKUP(MONTH(G5033),VLOOKUP!$W$1:$X$24,2)</f>
        <v>January</v>
      </c>
      <c r="I5033" s="92" t="str">
        <f t="shared" si="1219"/>
        <v/>
      </c>
      <c r="J5033" s="94" t="s">
        <v>605</v>
      </c>
      <c r="L5033" s="86" t="str">
        <f t="shared" si="1230"/>
        <v>&lt;a href='rnrh.php' title='list by venue'&gt;Rock &amp; Roll Hotel&lt;/a&gt;</v>
      </c>
      <c r="M5033" s="86">
        <f t="shared" si="1220"/>
        <v>0</v>
      </c>
      <c r="N5033" s="86" t="str">
        <f>VLOOKUP(J5033,VLOOKUP!$A$2:$S$54,19,FALSE)&amp;J5033&amp;"&lt;/a&gt;"</f>
        <v>&lt;a href='rnrh.php' title='list by venue'&gt;Rock &amp; Roll Hotel&lt;/a&gt;</v>
      </c>
      <c r="O5033" s="90"/>
      <c r="S5033" s="95">
        <f t="shared" si="1221"/>
        <v>0</v>
      </c>
      <c r="T5033" s="86" t="str">
        <f t="shared" si="1222"/>
        <v/>
      </c>
      <c r="U5033" s="112" t="str">
        <f t="shared" si="1232"/>
        <v/>
      </c>
      <c r="V5033" s="95" t="str">
        <f t="shared" si="1223"/>
        <v/>
      </c>
      <c r="AE5033" s="92" t="str">
        <f t="shared" si="1224"/>
        <v/>
      </c>
      <c r="AF5033" s="96" t="str">
        <f t="shared" si="1225"/>
        <v>&lt;a name='19000100'&gt;&lt;b&gt;: 0 - &lt;a href='rnrh.php' title='list by venue'&gt;Rock &amp; Roll Hotel&lt;/a&gt;&lt;/b&gt;&lt;/a&gt;&lt;br&gt;</v>
      </c>
      <c r="AG5033" s="97">
        <f t="shared" si="1226"/>
        <v>1900</v>
      </c>
      <c r="AH5033" s="97" t="str">
        <f t="shared" si="1227"/>
        <v>01</v>
      </c>
      <c r="AI5033" s="97" t="str">
        <f t="shared" si="1228"/>
        <v>00</v>
      </c>
      <c r="AJ5033" s="97" t="str">
        <f t="shared" si="1229"/>
        <v>19000100</v>
      </c>
    </row>
    <row r="5034" spans="6:36" ht="12" customHeight="1" x14ac:dyDescent="0.15">
      <c r="F5034" s="86" t="str">
        <f t="shared" si="1218"/>
        <v>Saturday</v>
      </c>
      <c r="H5034" s="92" t="str">
        <f>VLOOKUP(MONTH(G5034),VLOOKUP!$W$1:$X$24,2)</f>
        <v>January</v>
      </c>
      <c r="I5034" s="92" t="str">
        <f t="shared" si="1219"/>
        <v/>
      </c>
      <c r="J5034" s="94" t="s">
        <v>605</v>
      </c>
      <c r="L5034" s="86" t="str">
        <f t="shared" si="1230"/>
        <v>&lt;a href='rnrh.php' title='list by venue'&gt;Rock &amp; Roll Hotel&lt;/a&gt;</v>
      </c>
      <c r="M5034" s="86">
        <f t="shared" si="1220"/>
        <v>0</v>
      </c>
      <c r="N5034" s="86" t="str">
        <f>VLOOKUP(J5034,VLOOKUP!$A$2:$S$54,19,FALSE)&amp;J5034&amp;"&lt;/a&gt;"</f>
        <v>&lt;a href='rnrh.php' title='list by venue'&gt;Rock &amp; Roll Hotel&lt;/a&gt;</v>
      </c>
      <c r="O5034" s="90"/>
      <c r="S5034" s="95">
        <f t="shared" si="1221"/>
        <v>0</v>
      </c>
      <c r="T5034" s="86" t="str">
        <f t="shared" si="1222"/>
        <v/>
      </c>
      <c r="U5034" s="112" t="str">
        <f t="shared" si="1232"/>
        <v/>
      </c>
      <c r="V5034" s="95" t="str">
        <f t="shared" si="1223"/>
        <v/>
      </c>
      <c r="AE5034" s="92" t="str">
        <f t="shared" si="1224"/>
        <v/>
      </c>
      <c r="AF5034" s="96" t="str">
        <f t="shared" si="1225"/>
        <v>&lt;a name='19000100'&gt;&lt;b&gt;: 0 - &lt;a href='rnrh.php' title='list by venue'&gt;Rock &amp; Roll Hotel&lt;/a&gt;&lt;/b&gt;&lt;/a&gt;&lt;br&gt;</v>
      </c>
      <c r="AG5034" s="97">
        <f t="shared" si="1226"/>
        <v>1900</v>
      </c>
      <c r="AH5034" s="97" t="str">
        <f t="shared" si="1227"/>
        <v>01</v>
      </c>
      <c r="AI5034" s="97" t="str">
        <f t="shared" si="1228"/>
        <v>00</v>
      </c>
      <c r="AJ5034" s="97" t="str">
        <f t="shared" si="1229"/>
        <v>19000100</v>
      </c>
    </row>
    <row r="5035" spans="6:36" ht="12" customHeight="1" x14ac:dyDescent="0.15">
      <c r="F5035" s="86" t="str">
        <f t="shared" si="1218"/>
        <v>Saturday</v>
      </c>
      <c r="H5035" s="92" t="str">
        <f>VLOOKUP(MONTH(G5035),VLOOKUP!$W$1:$X$24,2)</f>
        <v>January</v>
      </c>
      <c r="I5035" s="92" t="str">
        <f t="shared" si="1219"/>
        <v/>
      </c>
      <c r="J5035" s="94" t="s">
        <v>605</v>
      </c>
      <c r="L5035" s="86" t="str">
        <f t="shared" si="1230"/>
        <v>&lt;a href='rnrh.php' title='list by venue'&gt;Rock &amp; Roll Hotel&lt;/a&gt;</v>
      </c>
      <c r="M5035" s="86">
        <f t="shared" si="1220"/>
        <v>0</v>
      </c>
      <c r="N5035" s="86" t="str">
        <f>VLOOKUP(J5035,VLOOKUP!$A$2:$S$54,19,FALSE)&amp;J5035&amp;"&lt;/a&gt;"</f>
        <v>&lt;a href='rnrh.php' title='list by venue'&gt;Rock &amp; Roll Hotel&lt;/a&gt;</v>
      </c>
      <c r="O5035" s="90"/>
      <c r="S5035" s="95">
        <f t="shared" si="1221"/>
        <v>0</v>
      </c>
      <c r="T5035" s="86" t="str">
        <f t="shared" si="1222"/>
        <v/>
      </c>
      <c r="U5035" s="112" t="str">
        <f t="shared" si="1232"/>
        <v/>
      </c>
      <c r="V5035" s="95" t="str">
        <f t="shared" si="1223"/>
        <v/>
      </c>
      <c r="AE5035" s="92" t="str">
        <f t="shared" si="1224"/>
        <v/>
      </c>
      <c r="AF5035" s="96" t="str">
        <f t="shared" si="1225"/>
        <v>&lt;a name='19000100'&gt;&lt;b&gt;: 0 - &lt;a href='rnrh.php' title='list by venue'&gt;Rock &amp; Roll Hotel&lt;/a&gt;&lt;/b&gt;&lt;/a&gt;&lt;br&gt;</v>
      </c>
      <c r="AG5035" s="97">
        <f t="shared" si="1226"/>
        <v>1900</v>
      </c>
      <c r="AH5035" s="97" t="str">
        <f t="shared" si="1227"/>
        <v>01</v>
      </c>
      <c r="AI5035" s="97" t="str">
        <f t="shared" si="1228"/>
        <v>00</v>
      </c>
      <c r="AJ5035" s="97" t="str">
        <f t="shared" si="1229"/>
        <v>19000100</v>
      </c>
    </row>
    <row r="5036" spans="6:36" ht="12" customHeight="1" x14ac:dyDescent="0.15">
      <c r="F5036" s="86" t="str">
        <f t="shared" si="1218"/>
        <v>Saturday</v>
      </c>
      <c r="H5036" s="92" t="str">
        <f>VLOOKUP(MONTH(G5036),VLOOKUP!$W$1:$X$24,2)</f>
        <v>January</v>
      </c>
      <c r="I5036" s="92" t="str">
        <f t="shared" si="1219"/>
        <v/>
      </c>
      <c r="J5036" s="94" t="s">
        <v>605</v>
      </c>
      <c r="L5036" s="86" t="str">
        <f t="shared" si="1230"/>
        <v>&lt;a href='rnrh.php' title='list by venue'&gt;Rock &amp; Roll Hotel&lt;/a&gt;</v>
      </c>
      <c r="M5036" s="86">
        <f t="shared" si="1220"/>
        <v>0</v>
      </c>
      <c r="N5036" s="86" t="str">
        <f>VLOOKUP(J5036,VLOOKUP!$A$2:$S$54,19,FALSE)&amp;J5036&amp;"&lt;/a&gt;"</f>
        <v>&lt;a href='rnrh.php' title='list by venue'&gt;Rock &amp; Roll Hotel&lt;/a&gt;</v>
      </c>
      <c r="O5036" s="90"/>
      <c r="S5036" s="95">
        <f t="shared" si="1221"/>
        <v>0</v>
      </c>
      <c r="T5036" s="86" t="str">
        <f t="shared" si="1222"/>
        <v/>
      </c>
      <c r="U5036" s="112" t="str">
        <f t="shared" si="1232"/>
        <v/>
      </c>
      <c r="V5036" s="95" t="str">
        <f t="shared" si="1223"/>
        <v/>
      </c>
      <c r="AE5036" s="92" t="str">
        <f t="shared" si="1224"/>
        <v/>
      </c>
      <c r="AF5036" s="96" t="str">
        <f t="shared" si="1225"/>
        <v>&lt;a name='19000100'&gt;&lt;b&gt;: 0 - &lt;a href='rnrh.php' title='list by venue'&gt;Rock &amp; Roll Hotel&lt;/a&gt;&lt;/b&gt;&lt;/a&gt;&lt;br&gt;</v>
      </c>
      <c r="AG5036" s="97">
        <f t="shared" si="1226"/>
        <v>1900</v>
      </c>
      <c r="AH5036" s="97" t="str">
        <f t="shared" si="1227"/>
        <v>01</v>
      </c>
      <c r="AI5036" s="97" t="str">
        <f t="shared" si="1228"/>
        <v>00</v>
      </c>
      <c r="AJ5036" s="97" t="str">
        <f t="shared" si="1229"/>
        <v>19000100</v>
      </c>
    </row>
    <row r="5037" spans="6:36" ht="12" customHeight="1" x14ac:dyDescent="0.15">
      <c r="F5037" s="86" t="str">
        <f t="shared" si="1218"/>
        <v>Saturday</v>
      </c>
      <c r="H5037" s="92" t="str">
        <f>VLOOKUP(MONTH(G5037),VLOOKUP!$W$1:$X$24,2)</f>
        <v>January</v>
      </c>
      <c r="I5037" s="92" t="str">
        <f t="shared" si="1219"/>
        <v/>
      </c>
      <c r="J5037" s="94" t="s">
        <v>605</v>
      </c>
      <c r="L5037" s="86" t="str">
        <f t="shared" si="1230"/>
        <v>&lt;a href='rnrh.php' title='list by venue'&gt;Rock &amp; Roll Hotel&lt;/a&gt;</v>
      </c>
      <c r="M5037" s="86">
        <f t="shared" si="1220"/>
        <v>0</v>
      </c>
      <c r="N5037" s="86" t="str">
        <f>VLOOKUP(J5037,VLOOKUP!$A$2:$S$54,19,FALSE)&amp;J5037&amp;"&lt;/a&gt;"</f>
        <v>&lt;a href='rnrh.php' title='list by venue'&gt;Rock &amp; Roll Hotel&lt;/a&gt;</v>
      </c>
      <c r="O5037" s="90"/>
      <c r="S5037" s="95">
        <f t="shared" si="1221"/>
        <v>0</v>
      </c>
      <c r="T5037" s="86" t="str">
        <f t="shared" si="1222"/>
        <v/>
      </c>
      <c r="U5037" s="112" t="str">
        <f t="shared" si="1232"/>
        <v/>
      </c>
      <c r="V5037" s="95" t="str">
        <f t="shared" si="1223"/>
        <v/>
      </c>
      <c r="AE5037" s="92" t="str">
        <f t="shared" si="1224"/>
        <v/>
      </c>
      <c r="AF5037" s="96" t="str">
        <f t="shared" si="1225"/>
        <v>&lt;a name='19000100'&gt;&lt;b&gt;: 0 - &lt;a href='rnrh.php' title='list by venue'&gt;Rock &amp; Roll Hotel&lt;/a&gt;&lt;/b&gt;&lt;/a&gt;&lt;br&gt;</v>
      </c>
      <c r="AG5037" s="97">
        <f t="shared" si="1226"/>
        <v>1900</v>
      </c>
      <c r="AH5037" s="97" t="str">
        <f t="shared" si="1227"/>
        <v>01</v>
      </c>
      <c r="AI5037" s="97" t="str">
        <f t="shared" si="1228"/>
        <v>00</v>
      </c>
      <c r="AJ5037" s="97" t="str">
        <f t="shared" si="1229"/>
        <v>19000100</v>
      </c>
    </row>
    <row r="5038" spans="6:36" ht="12" customHeight="1" x14ac:dyDescent="0.15">
      <c r="F5038" s="86" t="str">
        <f t="shared" si="1218"/>
        <v>Saturday</v>
      </c>
      <c r="H5038" s="92" t="str">
        <f>VLOOKUP(MONTH(G5038),VLOOKUP!$W$1:$X$24,2)</f>
        <v>January</v>
      </c>
      <c r="I5038" s="92" t="str">
        <f t="shared" si="1219"/>
        <v/>
      </c>
      <c r="J5038" s="94" t="s">
        <v>605</v>
      </c>
      <c r="L5038" s="86" t="str">
        <f t="shared" si="1230"/>
        <v>&lt;a href='rnrh.php' title='list by venue'&gt;Rock &amp; Roll Hotel&lt;/a&gt;</v>
      </c>
      <c r="M5038" s="86">
        <f t="shared" si="1220"/>
        <v>0</v>
      </c>
      <c r="N5038" s="86" t="str">
        <f>VLOOKUP(J5038,VLOOKUP!$A$2:$S$54,19,FALSE)&amp;J5038&amp;"&lt;/a&gt;"</f>
        <v>&lt;a href='rnrh.php' title='list by venue'&gt;Rock &amp; Roll Hotel&lt;/a&gt;</v>
      </c>
      <c r="O5038" s="90"/>
      <c r="S5038" s="95">
        <f t="shared" si="1221"/>
        <v>0</v>
      </c>
      <c r="T5038" s="86" t="str">
        <f t="shared" si="1222"/>
        <v/>
      </c>
      <c r="U5038" s="112" t="str">
        <f t="shared" si="1232"/>
        <v/>
      </c>
      <c r="V5038" s="95" t="str">
        <f t="shared" si="1223"/>
        <v/>
      </c>
      <c r="AE5038" s="92" t="str">
        <f t="shared" si="1224"/>
        <v/>
      </c>
      <c r="AF5038" s="96" t="str">
        <f t="shared" si="1225"/>
        <v>&lt;a name='19000100'&gt;&lt;b&gt;: 0 - &lt;a href='rnrh.php' title='list by venue'&gt;Rock &amp; Roll Hotel&lt;/a&gt;&lt;/b&gt;&lt;/a&gt;&lt;br&gt;</v>
      </c>
      <c r="AG5038" s="97">
        <f t="shared" si="1226"/>
        <v>1900</v>
      </c>
      <c r="AH5038" s="97" t="str">
        <f t="shared" si="1227"/>
        <v>01</v>
      </c>
      <c r="AI5038" s="97" t="str">
        <f t="shared" si="1228"/>
        <v>00</v>
      </c>
      <c r="AJ5038" s="97" t="str">
        <f t="shared" si="1229"/>
        <v>19000100</v>
      </c>
    </row>
    <row r="5039" spans="6:36" ht="12" customHeight="1" x14ac:dyDescent="0.15">
      <c r="F5039" s="86" t="str">
        <f t="shared" si="1218"/>
        <v>Saturday</v>
      </c>
      <c r="H5039" s="92" t="str">
        <f>VLOOKUP(MONTH(G5039),VLOOKUP!$W$1:$X$24,2)</f>
        <v>January</v>
      </c>
      <c r="I5039" s="92" t="str">
        <f t="shared" si="1219"/>
        <v/>
      </c>
      <c r="J5039" s="94" t="s">
        <v>605</v>
      </c>
      <c r="L5039" s="86" t="str">
        <f t="shared" si="1230"/>
        <v>&lt;a href='rnrh.php' title='list by venue'&gt;Rock &amp; Roll Hotel&lt;/a&gt;</v>
      </c>
      <c r="M5039" s="86">
        <f t="shared" si="1220"/>
        <v>0</v>
      </c>
      <c r="N5039" s="86" t="str">
        <f>VLOOKUP(J5039,VLOOKUP!$A$2:$S$54,19,FALSE)&amp;J5039&amp;"&lt;/a&gt;"</f>
        <v>&lt;a href='rnrh.php' title='list by venue'&gt;Rock &amp; Roll Hotel&lt;/a&gt;</v>
      </c>
      <c r="O5039" s="90"/>
      <c r="S5039" s="95">
        <f t="shared" si="1221"/>
        <v>0</v>
      </c>
      <c r="T5039" s="86" t="str">
        <f t="shared" si="1222"/>
        <v/>
      </c>
      <c r="U5039" s="112" t="str">
        <f t="shared" si="1232"/>
        <v/>
      </c>
      <c r="V5039" s="95" t="str">
        <f t="shared" si="1223"/>
        <v/>
      </c>
      <c r="AE5039" s="92" t="str">
        <f t="shared" si="1224"/>
        <v/>
      </c>
      <c r="AF5039" s="96" t="str">
        <f t="shared" si="1225"/>
        <v>&lt;a name='19000100'&gt;&lt;b&gt;: 0 - &lt;a href='rnrh.php' title='list by venue'&gt;Rock &amp; Roll Hotel&lt;/a&gt;&lt;/b&gt;&lt;/a&gt;&lt;br&gt;</v>
      </c>
      <c r="AG5039" s="97">
        <f t="shared" si="1226"/>
        <v>1900</v>
      </c>
      <c r="AH5039" s="97" t="str">
        <f t="shared" si="1227"/>
        <v>01</v>
      </c>
      <c r="AI5039" s="97" t="str">
        <f t="shared" si="1228"/>
        <v>00</v>
      </c>
      <c r="AJ5039" s="97" t="str">
        <f t="shared" si="1229"/>
        <v>19000100</v>
      </c>
    </row>
    <row r="5040" spans="6:36" ht="12" customHeight="1" x14ac:dyDescent="0.15">
      <c r="F5040" s="86" t="str">
        <f t="shared" si="1218"/>
        <v>Saturday</v>
      </c>
      <c r="H5040" s="92" t="str">
        <f>VLOOKUP(MONTH(G5040),VLOOKUP!$W$1:$X$24,2)</f>
        <v>January</v>
      </c>
      <c r="I5040" s="92" t="str">
        <f t="shared" si="1219"/>
        <v/>
      </c>
      <c r="J5040" s="94" t="s">
        <v>605</v>
      </c>
      <c r="L5040" s="86" t="str">
        <f t="shared" si="1230"/>
        <v>&lt;a href='rnrh.php' title='list by venue'&gt;Rock &amp; Roll Hotel&lt;/a&gt;</v>
      </c>
      <c r="M5040" s="86">
        <f t="shared" si="1220"/>
        <v>0</v>
      </c>
      <c r="N5040" s="86" t="str">
        <f>VLOOKUP(J5040,VLOOKUP!$A$2:$S$54,19,FALSE)&amp;J5040&amp;"&lt;/a&gt;"</f>
        <v>&lt;a href='rnrh.php' title='list by venue'&gt;Rock &amp; Roll Hotel&lt;/a&gt;</v>
      </c>
      <c r="O5040" s="90"/>
      <c r="S5040" s="95">
        <f t="shared" si="1221"/>
        <v>0</v>
      </c>
      <c r="T5040" s="86" t="str">
        <f t="shared" si="1222"/>
        <v/>
      </c>
      <c r="U5040" s="112" t="str">
        <f t="shared" si="1232"/>
        <v/>
      </c>
      <c r="V5040" s="95" t="str">
        <f t="shared" si="1223"/>
        <v/>
      </c>
      <c r="AE5040" s="92" t="str">
        <f t="shared" si="1224"/>
        <v/>
      </c>
      <c r="AF5040" s="96" t="str">
        <f t="shared" si="1225"/>
        <v>&lt;a name='19000100'&gt;&lt;b&gt;: 0 - &lt;a href='rnrh.php' title='list by venue'&gt;Rock &amp; Roll Hotel&lt;/a&gt;&lt;/b&gt;&lt;/a&gt;&lt;br&gt;</v>
      </c>
      <c r="AG5040" s="97">
        <f t="shared" si="1226"/>
        <v>1900</v>
      </c>
      <c r="AH5040" s="97" t="str">
        <f t="shared" si="1227"/>
        <v>01</v>
      </c>
      <c r="AI5040" s="97" t="str">
        <f t="shared" si="1228"/>
        <v>00</v>
      </c>
      <c r="AJ5040" s="97" t="str">
        <f t="shared" si="1229"/>
        <v>19000100</v>
      </c>
    </row>
    <row r="5041" spans="6:36" ht="12" customHeight="1" x14ac:dyDescent="0.15">
      <c r="F5041" s="86" t="str">
        <f t="shared" si="1218"/>
        <v>Saturday</v>
      </c>
      <c r="H5041" s="92" t="str">
        <f>VLOOKUP(MONTH(G5041),VLOOKUP!$W$1:$X$24,2)</f>
        <v>January</v>
      </c>
      <c r="I5041" s="92" t="str">
        <f t="shared" si="1219"/>
        <v/>
      </c>
      <c r="J5041" s="94" t="s">
        <v>605</v>
      </c>
      <c r="L5041" s="86" t="str">
        <f t="shared" si="1230"/>
        <v>&lt;a href='rnrh.php' title='list by venue'&gt;Rock &amp; Roll Hotel&lt;/a&gt;</v>
      </c>
      <c r="M5041" s="86">
        <f t="shared" si="1220"/>
        <v>0</v>
      </c>
      <c r="N5041" s="86" t="str">
        <f>VLOOKUP(J5041,VLOOKUP!$A$2:$S$54,19,FALSE)&amp;J5041&amp;"&lt;/a&gt;"</f>
        <v>&lt;a href='rnrh.php' title='list by venue'&gt;Rock &amp; Roll Hotel&lt;/a&gt;</v>
      </c>
      <c r="O5041" s="90"/>
      <c r="S5041" s="95">
        <f t="shared" si="1221"/>
        <v>0</v>
      </c>
      <c r="T5041" s="86" t="str">
        <f t="shared" si="1222"/>
        <v/>
      </c>
      <c r="U5041" s="112" t="str">
        <f t="shared" si="1232"/>
        <v/>
      </c>
      <c r="V5041" s="95" t="str">
        <f t="shared" si="1223"/>
        <v/>
      </c>
      <c r="AE5041" s="92" t="str">
        <f t="shared" si="1224"/>
        <v/>
      </c>
      <c r="AF5041" s="96" t="str">
        <f t="shared" si="1225"/>
        <v>&lt;a name='19000100'&gt;&lt;b&gt;: 0 - &lt;a href='rnrh.php' title='list by venue'&gt;Rock &amp; Roll Hotel&lt;/a&gt;&lt;/b&gt;&lt;/a&gt;&lt;br&gt;</v>
      </c>
      <c r="AG5041" s="97">
        <f t="shared" si="1226"/>
        <v>1900</v>
      </c>
      <c r="AH5041" s="97" t="str">
        <f t="shared" si="1227"/>
        <v>01</v>
      </c>
      <c r="AI5041" s="97" t="str">
        <f t="shared" si="1228"/>
        <v>00</v>
      </c>
      <c r="AJ5041" s="97" t="str">
        <f t="shared" si="1229"/>
        <v>19000100</v>
      </c>
    </row>
    <row r="5042" spans="6:36" ht="12" customHeight="1" x14ac:dyDescent="0.15">
      <c r="F5042" s="86" t="str">
        <f t="shared" si="1218"/>
        <v>Saturday</v>
      </c>
      <c r="H5042" s="92" t="str">
        <f>VLOOKUP(MONTH(G5042),VLOOKUP!$W$1:$X$24,2)</f>
        <v>January</v>
      </c>
      <c r="I5042" s="92" t="str">
        <f t="shared" si="1219"/>
        <v/>
      </c>
      <c r="J5042" s="94" t="s">
        <v>605</v>
      </c>
      <c r="L5042" s="86" t="str">
        <f t="shared" si="1230"/>
        <v>&lt;a href='rnrh.php' title='list by venue'&gt;Rock &amp; Roll Hotel&lt;/a&gt;</v>
      </c>
      <c r="M5042" s="86">
        <f t="shared" si="1220"/>
        <v>0</v>
      </c>
      <c r="N5042" s="86" t="str">
        <f>VLOOKUP(J5042,VLOOKUP!$A$2:$S$54,19,FALSE)&amp;J5042&amp;"&lt;/a&gt;"</f>
        <v>&lt;a href='rnrh.php' title='list by venue'&gt;Rock &amp; Roll Hotel&lt;/a&gt;</v>
      </c>
      <c r="O5042" s="90"/>
      <c r="S5042" s="95">
        <f t="shared" si="1221"/>
        <v>0</v>
      </c>
      <c r="T5042" s="86" t="str">
        <f t="shared" si="1222"/>
        <v/>
      </c>
      <c r="U5042" s="86" t="str">
        <f t="shared" ref="U5042:U5105" si="1233">IF(ISBLANK(G5042),"","&amp;#149; "&amp;IF(ISBLANK(C5042),"","&lt;S&gt;")&amp;I5042&amp;IF(ISBLANK(A5042),""," - &lt;a href='recommended.php#"&amp;AJ5042&amp;"'&gt;&lt;b&gt;&lt;em&gt;&lt;font color='#9C004D'&gt;RECOMMENDED&lt;/font&gt;&lt;/em&gt;&lt;/b&gt;&lt;/a&gt;")&amp;" - "&amp;M5042&amp;IF(ISBLANK(K5042),K5042," - &lt;b&gt;"&amp;K5042&amp;"&lt;/b&gt; ")&amp;IF(B5042="Sold Out"," - &lt;font color='#000099'&gt;&lt;b&gt;&lt;I&gt;sold out&lt;/I&gt;&lt;/b&gt;&lt;/font&gt;","")&amp;IF(ISBLANK(C5042),"","&lt;/S&gt; &lt;b&gt;"&amp;C5042&amp;"&lt;/b&gt;")&amp;"&lt;p&gt;")</f>
        <v/>
      </c>
      <c r="V5042" s="95" t="str">
        <f t="shared" si="1223"/>
        <v/>
      </c>
      <c r="X5042" s="169" t="s">
        <v>3204</v>
      </c>
      <c r="AE5042" s="92" t="str">
        <f t="shared" si="1224"/>
        <v/>
      </c>
      <c r="AF5042" s="96" t="str">
        <f t="shared" si="1225"/>
        <v>&lt;a name='19000100'&gt;&lt;b&gt;: 0 - &lt;a href='rnrh.php' title='list by venue'&gt;Rock &amp; Roll Hotel&lt;/a&gt;&lt;/b&gt;&lt;/a&gt;&lt;br&gt;</v>
      </c>
      <c r="AG5042" s="97">
        <f t="shared" si="1226"/>
        <v>1900</v>
      </c>
      <c r="AH5042" s="97" t="str">
        <f t="shared" si="1227"/>
        <v>01</v>
      </c>
      <c r="AI5042" s="97" t="str">
        <f t="shared" si="1228"/>
        <v>00</v>
      </c>
      <c r="AJ5042" s="97" t="str">
        <f t="shared" si="1229"/>
        <v>19000100</v>
      </c>
    </row>
    <row r="5043" spans="6:36" ht="12" customHeight="1" x14ac:dyDescent="0.15">
      <c r="F5043" s="86" t="str">
        <f t="shared" si="1218"/>
        <v>Saturday</v>
      </c>
      <c r="G5043" s="91"/>
      <c r="H5043" s="92" t="str">
        <f>VLOOKUP(MONTH(G5043),VLOOKUP!$W$1:$X$24,2)</f>
        <v>January</v>
      </c>
      <c r="I5043" s="92" t="str">
        <f t="shared" si="1219"/>
        <v/>
      </c>
      <c r="J5043" s="93" t="s">
        <v>1199</v>
      </c>
      <c r="L5043" s="86" t="str">
        <f t="shared" si="1230"/>
        <v>Rock Spring United Congregational Church [5010 Little Falls Rd, Arlington, VA]</v>
      </c>
      <c r="M5043" s="86">
        <f t="shared" si="1220"/>
        <v>0</v>
      </c>
      <c r="N5043" s="93" t="str">
        <f t="shared" ref="N5043:N5074" si="1234">J5043</f>
        <v>Rock Spring United Congregational Church [5010 Little Falls Rd, Arlington, VA]</v>
      </c>
      <c r="O5043" s="94"/>
      <c r="S5043" s="95">
        <f t="shared" si="1221"/>
        <v>0</v>
      </c>
      <c r="T5043" s="86" t="str">
        <f t="shared" si="1222"/>
        <v/>
      </c>
      <c r="U5043" s="86" t="str">
        <f t="shared" si="1233"/>
        <v/>
      </c>
      <c r="V5043" s="95" t="str">
        <f t="shared" si="1223"/>
        <v/>
      </c>
      <c r="AE5043" s="92" t="str">
        <f t="shared" si="1224"/>
        <v/>
      </c>
      <c r="AF5043" s="96" t="str">
        <f t="shared" si="1225"/>
        <v>&lt;a name='19000100'&gt;&lt;b&gt;: 0 - Rock Spring United Congregational Church [5010 Little Falls Rd, Arlington, VA]&lt;/b&gt;&lt;/a&gt;&lt;br&gt;</v>
      </c>
      <c r="AG5043" s="97">
        <f t="shared" si="1226"/>
        <v>1900</v>
      </c>
      <c r="AH5043" s="97" t="str">
        <f t="shared" si="1227"/>
        <v>01</v>
      </c>
      <c r="AI5043" s="97" t="str">
        <f t="shared" si="1228"/>
        <v>00</v>
      </c>
      <c r="AJ5043" s="97" t="str">
        <f t="shared" si="1229"/>
        <v>19000100</v>
      </c>
    </row>
    <row r="5044" spans="6:36" ht="12" customHeight="1" x14ac:dyDescent="0.15">
      <c r="F5044" s="86" t="str">
        <f t="shared" si="1218"/>
        <v>Saturday</v>
      </c>
      <c r="G5044" s="91"/>
      <c r="H5044" s="92" t="str">
        <f>VLOOKUP(MONTH(G5044),VLOOKUP!$W$1:$X$24,2)</f>
        <v>January</v>
      </c>
      <c r="I5044" s="92" t="str">
        <f t="shared" si="1219"/>
        <v/>
      </c>
      <c r="J5044" s="93" t="s">
        <v>1199</v>
      </c>
      <c r="L5044" s="86" t="str">
        <f t="shared" si="1230"/>
        <v>Rock Spring United Congregational Church [5010 Little Falls Rd, Arlington, VA]</v>
      </c>
      <c r="M5044" s="86">
        <f t="shared" si="1220"/>
        <v>0</v>
      </c>
      <c r="N5044" s="93" t="str">
        <f t="shared" si="1234"/>
        <v>Rock Spring United Congregational Church [5010 Little Falls Rd, Arlington, VA]</v>
      </c>
      <c r="O5044" s="94"/>
      <c r="S5044" s="95">
        <f t="shared" si="1221"/>
        <v>0</v>
      </c>
      <c r="T5044" s="86" t="str">
        <f t="shared" si="1222"/>
        <v/>
      </c>
      <c r="U5044" s="86" t="str">
        <f t="shared" si="1233"/>
        <v/>
      </c>
      <c r="V5044" s="95" t="str">
        <f t="shared" si="1223"/>
        <v/>
      </c>
      <c r="AE5044" s="92" t="str">
        <f t="shared" si="1224"/>
        <v/>
      </c>
      <c r="AF5044" s="96" t="str">
        <f t="shared" si="1225"/>
        <v>&lt;a name='19000100'&gt;&lt;b&gt;: 0 - Rock Spring United Congregational Church [5010 Little Falls Rd, Arlington, VA]&lt;/b&gt;&lt;/a&gt;&lt;br&gt;</v>
      </c>
      <c r="AG5044" s="97">
        <f t="shared" si="1226"/>
        <v>1900</v>
      </c>
      <c r="AH5044" s="97" t="str">
        <f t="shared" si="1227"/>
        <v>01</v>
      </c>
      <c r="AI5044" s="97" t="str">
        <f t="shared" si="1228"/>
        <v>00</v>
      </c>
      <c r="AJ5044" s="97" t="str">
        <f t="shared" si="1229"/>
        <v>19000100</v>
      </c>
    </row>
    <row r="5045" spans="6:36" ht="12" customHeight="1" x14ac:dyDescent="0.15">
      <c r="F5045" s="86" t="str">
        <f t="shared" si="1218"/>
        <v>Saturday</v>
      </c>
      <c r="G5045" s="91"/>
      <c r="H5045" s="92" t="str">
        <f>VLOOKUP(MONTH(G5045),VLOOKUP!$W$1:$X$24,2)</f>
        <v>January</v>
      </c>
      <c r="I5045" s="92" t="str">
        <f t="shared" si="1219"/>
        <v/>
      </c>
      <c r="J5045" s="93" t="s">
        <v>1199</v>
      </c>
      <c r="L5045" s="86" t="str">
        <f t="shared" si="1230"/>
        <v>Rock Spring United Congregational Church [5010 Little Falls Rd, Arlington, VA]</v>
      </c>
      <c r="M5045" s="86">
        <f t="shared" si="1220"/>
        <v>0</v>
      </c>
      <c r="N5045" s="93" t="str">
        <f t="shared" si="1234"/>
        <v>Rock Spring United Congregational Church [5010 Little Falls Rd, Arlington, VA]</v>
      </c>
      <c r="O5045" s="94"/>
      <c r="S5045" s="95">
        <f t="shared" si="1221"/>
        <v>0</v>
      </c>
      <c r="T5045" s="86" t="str">
        <f t="shared" si="1222"/>
        <v/>
      </c>
      <c r="U5045" s="86" t="str">
        <f t="shared" si="1233"/>
        <v/>
      </c>
      <c r="V5045" s="95" t="str">
        <f t="shared" si="1223"/>
        <v/>
      </c>
      <c r="AE5045" s="92" t="str">
        <f t="shared" si="1224"/>
        <v/>
      </c>
      <c r="AF5045" s="96" t="str">
        <f t="shared" si="1225"/>
        <v>&lt;a name='19000100'&gt;&lt;b&gt;: 0 - Rock Spring United Congregational Church [5010 Little Falls Rd, Arlington, VA]&lt;/b&gt;&lt;/a&gt;&lt;br&gt;</v>
      </c>
      <c r="AG5045" s="97">
        <f t="shared" si="1226"/>
        <v>1900</v>
      </c>
      <c r="AH5045" s="97" t="str">
        <f t="shared" si="1227"/>
        <v>01</v>
      </c>
      <c r="AI5045" s="97" t="str">
        <f t="shared" si="1228"/>
        <v>00</v>
      </c>
      <c r="AJ5045" s="97" t="str">
        <f t="shared" si="1229"/>
        <v>19000100</v>
      </c>
    </row>
    <row r="5046" spans="6:36" ht="12" customHeight="1" x14ac:dyDescent="0.15">
      <c r="F5046" s="86" t="str">
        <f t="shared" si="1218"/>
        <v>Saturday</v>
      </c>
      <c r="G5046" s="91"/>
      <c r="H5046" s="92" t="str">
        <f>VLOOKUP(MONTH(G5046),VLOOKUP!$W$1:$X$24,2)</f>
        <v>January</v>
      </c>
      <c r="I5046" s="92" t="str">
        <f t="shared" si="1219"/>
        <v/>
      </c>
      <c r="J5046" s="93" t="s">
        <v>791</v>
      </c>
      <c r="K5046" s="90" t="s">
        <v>849</v>
      </c>
      <c r="L5046" s="86" t="str">
        <f t="shared" si="1230"/>
        <v>Rockville Town Square [200 East Middle Lane, Rockville, MD] (Friday Night Live: 6:30 - 9 PM)</v>
      </c>
      <c r="M5046" s="86">
        <f t="shared" si="1220"/>
        <v>0</v>
      </c>
      <c r="N5046" s="93" t="str">
        <f t="shared" si="1234"/>
        <v>Rockville Town Square [200 East Middle Lane, Rockville, MD]</v>
      </c>
      <c r="O5046" s="94"/>
      <c r="S5046" s="95">
        <f t="shared" si="1221"/>
        <v>0</v>
      </c>
      <c r="T5046" s="86" t="str">
        <f t="shared" si="1222"/>
        <v/>
      </c>
      <c r="U5046" s="86" t="str">
        <f t="shared" si="1233"/>
        <v/>
      </c>
      <c r="V5046" s="95" t="str">
        <f t="shared" si="1223"/>
        <v/>
      </c>
      <c r="AE5046" s="92" t="str">
        <f t="shared" si="1224"/>
        <v/>
      </c>
      <c r="AF5046" s="96" t="str">
        <f t="shared" si="1225"/>
        <v>&lt;a name='19000100'&gt;&lt;b&gt;: 0 - Rockville Town Square [200 East Middle Lane, Rockville, MD] (Friday Night Live: 6:30 - 9 PM)&lt;/b&gt;&lt;/a&gt;&lt;br&gt;</v>
      </c>
      <c r="AG5046" s="97">
        <f t="shared" si="1226"/>
        <v>1900</v>
      </c>
      <c r="AH5046" s="97" t="str">
        <f t="shared" si="1227"/>
        <v>01</v>
      </c>
      <c r="AI5046" s="97" t="str">
        <f t="shared" si="1228"/>
        <v>00</v>
      </c>
      <c r="AJ5046" s="97" t="str">
        <f t="shared" si="1229"/>
        <v>19000100</v>
      </c>
    </row>
    <row r="5047" spans="6:36" ht="12" customHeight="1" x14ac:dyDescent="0.15">
      <c r="F5047" s="86" t="str">
        <f t="shared" si="1218"/>
        <v>Saturday</v>
      </c>
      <c r="G5047" s="91"/>
      <c r="H5047" s="92" t="str">
        <f>VLOOKUP(MONTH(G5047),VLOOKUP!$W$1:$X$24,2)</f>
        <v>January</v>
      </c>
      <c r="I5047" s="92" t="str">
        <f t="shared" si="1219"/>
        <v/>
      </c>
      <c r="J5047" s="93" t="s">
        <v>791</v>
      </c>
      <c r="K5047" s="90" t="s">
        <v>849</v>
      </c>
      <c r="L5047" s="86" t="str">
        <f t="shared" si="1230"/>
        <v>Rockville Town Square [200 East Middle Lane, Rockville, MD] (Friday Night Live: 6:30 - 9 PM)</v>
      </c>
      <c r="M5047" s="86">
        <f t="shared" si="1220"/>
        <v>0</v>
      </c>
      <c r="N5047" s="93" t="str">
        <f t="shared" si="1234"/>
        <v>Rockville Town Square [200 East Middle Lane, Rockville, MD]</v>
      </c>
      <c r="O5047" s="94"/>
      <c r="S5047" s="95">
        <f t="shared" si="1221"/>
        <v>0</v>
      </c>
      <c r="T5047" s="86" t="str">
        <f t="shared" si="1222"/>
        <v/>
      </c>
      <c r="U5047" s="86" t="str">
        <f t="shared" si="1233"/>
        <v/>
      </c>
      <c r="V5047" s="95" t="str">
        <f t="shared" si="1223"/>
        <v/>
      </c>
      <c r="AE5047" s="92" t="str">
        <f t="shared" si="1224"/>
        <v/>
      </c>
      <c r="AF5047" s="96" t="str">
        <f t="shared" si="1225"/>
        <v>&lt;a name='19000100'&gt;&lt;b&gt;: 0 - Rockville Town Square [200 East Middle Lane, Rockville, MD] (Friday Night Live: 6:30 - 9 PM)&lt;/b&gt;&lt;/a&gt;&lt;br&gt;</v>
      </c>
      <c r="AG5047" s="97">
        <f t="shared" si="1226"/>
        <v>1900</v>
      </c>
      <c r="AH5047" s="97" t="str">
        <f t="shared" si="1227"/>
        <v>01</v>
      </c>
      <c r="AI5047" s="97" t="str">
        <f t="shared" si="1228"/>
        <v>00</v>
      </c>
      <c r="AJ5047" s="97" t="str">
        <f t="shared" si="1229"/>
        <v>19000100</v>
      </c>
    </row>
    <row r="5048" spans="6:36" ht="12" customHeight="1" x14ac:dyDescent="0.15">
      <c r="F5048" s="86" t="str">
        <f t="shared" si="1218"/>
        <v>Saturday</v>
      </c>
      <c r="G5048" s="91"/>
      <c r="H5048" s="92" t="str">
        <f>VLOOKUP(MONTH(G5048),VLOOKUP!$W$1:$X$24,2)</f>
        <v>January</v>
      </c>
      <c r="I5048" s="92" t="str">
        <f t="shared" si="1219"/>
        <v/>
      </c>
      <c r="J5048" s="93" t="s">
        <v>791</v>
      </c>
      <c r="K5048" s="90" t="s">
        <v>849</v>
      </c>
      <c r="L5048" s="86" t="str">
        <f t="shared" si="1230"/>
        <v>Rockville Town Square [200 East Middle Lane, Rockville, MD] (Friday Night Live: 6:30 - 9 PM)</v>
      </c>
      <c r="M5048" s="86">
        <f t="shared" si="1220"/>
        <v>0</v>
      </c>
      <c r="N5048" s="93" t="str">
        <f t="shared" si="1234"/>
        <v>Rockville Town Square [200 East Middle Lane, Rockville, MD]</v>
      </c>
      <c r="O5048" s="94"/>
      <c r="S5048" s="95">
        <f t="shared" si="1221"/>
        <v>0</v>
      </c>
      <c r="T5048" s="86" t="str">
        <f t="shared" si="1222"/>
        <v/>
      </c>
      <c r="U5048" s="86" t="str">
        <f t="shared" si="1233"/>
        <v/>
      </c>
      <c r="V5048" s="95" t="str">
        <f t="shared" si="1223"/>
        <v/>
      </c>
      <c r="AE5048" s="92" t="str">
        <f t="shared" si="1224"/>
        <v/>
      </c>
      <c r="AF5048" s="96" t="str">
        <f t="shared" si="1225"/>
        <v>&lt;a name='19000100'&gt;&lt;b&gt;: 0 - Rockville Town Square [200 East Middle Lane, Rockville, MD] (Friday Night Live: 6:30 - 9 PM)&lt;/b&gt;&lt;/a&gt;&lt;br&gt;</v>
      </c>
      <c r="AG5048" s="97">
        <f t="shared" si="1226"/>
        <v>1900</v>
      </c>
      <c r="AH5048" s="97" t="str">
        <f t="shared" si="1227"/>
        <v>01</v>
      </c>
      <c r="AI5048" s="97" t="str">
        <f t="shared" si="1228"/>
        <v>00</v>
      </c>
      <c r="AJ5048" s="97" t="str">
        <f t="shared" si="1229"/>
        <v>19000100</v>
      </c>
    </row>
    <row r="5049" spans="6:36" ht="12" customHeight="1" x14ac:dyDescent="0.15">
      <c r="F5049" s="86" t="str">
        <f t="shared" si="1218"/>
        <v>Saturday</v>
      </c>
      <c r="G5049" s="91"/>
      <c r="H5049" s="92" t="str">
        <f>VLOOKUP(MONTH(G5049),VLOOKUP!$W$1:$X$24,2)</f>
        <v>January</v>
      </c>
      <c r="I5049" s="92" t="str">
        <f t="shared" si="1219"/>
        <v/>
      </c>
      <c r="J5049" s="93" t="s">
        <v>791</v>
      </c>
      <c r="K5049" s="90" t="s">
        <v>849</v>
      </c>
      <c r="L5049" s="86" t="str">
        <f t="shared" si="1230"/>
        <v>Rockville Town Square [200 East Middle Lane, Rockville, MD] (Friday Night Live: 6:30 - 9 PM)</v>
      </c>
      <c r="M5049" s="86">
        <f t="shared" si="1220"/>
        <v>0</v>
      </c>
      <c r="N5049" s="93" t="str">
        <f t="shared" si="1234"/>
        <v>Rockville Town Square [200 East Middle Lane, Rockville, MD]</v>
      </c>
      <c r="O5049" s="94"/>
      <c r="S5049" s="95">
        <f t="shared" si="1221"/>
        <v>0</v>
      </c>
      <c r="T5049" s="86" t="str">
        <f t="shared" si="1222"/>
        <v/>
      </c>
      <c r="U5049" s="86" t="str">
        <f t="shared" si="1233"/>
        <v/>
      </c>
      <c r="V5049" s="95" t="str">
        <f t="shared" si="1223"/>
        <v/>
      </c>
      <c r="AE5049" s="92" t="str">
        <f t="shared" si="1224"/>
        <v/>
      </c>
      <c r="AF5049" s="96" t="str">
        <f t="shared" si="1225"/>
        <v>&lt;a name='19000100'&gt;&lt;b&gt;: 0 - Rockville Town Square [200 East Middle Lane, Rockville, MD] (Friday Night Live: 6:30 - 9 PM)&lt;/b&gt;&lt;/a&gt;&lt;br&gt;</v>
      </c>
      <c r="AG5049" s="97">
        <f t="shared" si="1226"/>
        <v>1900</v>
      </c>
      <c r="AH5049" s="97" t="str">
        <f t="shared" si="1227"/>
        <v>01</v>
      </c>
      <c r="AI5049" s="97" t="str">
        <f t="shared" si="1228"/>
        <v>00</v>
      </c>
      <c r="AJ5049" s="97" t="str">
        <f t="shared" si="1229"/>
        <v>19000100</v>
      </c>
    </row>
    <row r="5050" spans="6:36" ht="12" customHeight="1" x14ac:dyDescent="0.15">
      <c r="F5050" s="86" t="str">
        <f t="shared" si="1218"/>
        <v>Saturday</v>
      </c>
      <c r="G5050" s="91"/>
      <c r="H5050" s="92" t="str">
        <f>VLOOKUP(MONTH(G5050),VLOOKUP!$W$1:$X$24,2)</f>
        <v>January</v>
      </c>
      <c r="I5050" s="92" t="str">
        <f t="shared" si="1219"/>
        <v/>
      </c>
      <c r="J5050" s="93" t="s">
        <v>791</v>
      </c>
      <c r="K5050" s="90" t="s">
        <v>849</v>
      </c>
      <c r="L5050" s="86" t="str">
        <f t="shared" si="1230"/>
        <v>Rockville Town Square [200 East Middle Lane, Rockville, MD] (Friday Night Live: 6:30 - 9 PM)</v>
      </c>
      <c r="M5050" s="86">
        <f t="shared" si="1220"/>
        <v>0</v>
      </c>
      <c r="N5050" s="93" t="str">
        <f t="shared" si="1234"/>
        <v>Rockville Town Square [200 East Middle Lane, Rockville, MD]</v>
      </c>
      <c r="O5050" s="94"/>
      <c r="S5050" s="95">
        <f t="shared" si="1221"/>
        <v>0</v>
      </c>
      <c r="T5050" s="86" t="str">
        <f t="shared" si="1222"/>
        <v/>
      </c>
      <c r="U5050" s="86" t="str">
        <f t="shared" si="1233"/>
        <v/>
      </c>
      <c r="V5050" s="95" t="str">
        <f t="shared" si="1223"/>
        <v/>
      </c>
      <c r="AE5050" s="92" t="str">
        <f t="shared" si="1224"/>
        <v/>
      </c>
      <c r="AF5050" s="96" t="str">
        <f t="shared" si="1225"/>
        <v>&lt;a name='19000100'&gt;&lt;b&gt;: 0 - Rockville Town Square [200 East Middle Lane, Rockville, MD] (Friday Night Live: 6:30 - 9 PM)&lt;/b&gt;&lt;/a&gt;&lt;br&gt;</v>
      </c>
      <c r="AG5050" s="97">
        <f t="shared" si="1226"/>
        <v>1900</v>
      </c>
      <c r="AH5050" s="97" t="str">
        <f t="shared" si="1227"/>
        <v>01</v>
      </c>
      <c r="AI5050" s="97" t="str">
        <f t="shared" si="1228"/>
        <v>00</v>
      </c>
      <c r="AJ5050" s="97" t="str">
        <f t="shared" si="1229"/>
        <v>19000100</v>
      </c>
    </row>
    <row r="5051" spans="6:36" ht="12" customHeight="1" x14ac:dyDescent="0.15">
      <c r="F5051" s="86" t="str">
        <f t="shared" si="1218"/>
        <v>Saturday</v>
      </c>
      <c r="G5051" s="91"/>
      <c r="H5051" s="92" t="str">
        <f>VLOOKUP(MONTH(G5051),VLOOKUP!$W$1:$X$24,2)</f>
        <v>January</v>
      </c>
      <c r="I5051" s="92" t="str">
        <f t="shared" si="1219"/>
        <v/>
      </c>
      <c r="J5051" s="93" t="s">
        <v>791</v>
      </c>
      <c r="K5051" s="90" t="s">
        <v>849</v>
      </c>
      <c r="L5051" s="86" t="str">
        <f t="shared" si="1230"/>
        <v>Rockville Town Square [200 East Middle Lane, Rockville, MD] (Friday Night Live: 6:30 - 9 PM)</v>
      </c>
      <c r="M5051" s="86">
        <f t="shared" si="1220"/>
        <v>0</v>
      </c>
      <c r="N5051" s="93" t="str">
        <f t="shared" si="1234"/>
        <v>Rockville Town Square [200 East Middle Lane, Rockville, MD]</v>
      </c>
      <c r="O5051" s="94"/>
      <c r="S5051" s="95">
        <f t="shared" si="1221"/>
        <v>0</v>
      </c>
      <c r="T5051" s="86" t="str">
        <f t="shared" si="1222"/>
        <v/>
      </c>
      <c r="U5051" s="86" t="str">
        <f t="shared" si="1233"/>
        <v/>
      </c>
      <c r="V5051" s="95" t="str">
        <f t="shared" si="1223"/>
        <v/>
      </c>
      <c r="AE5051" s="92" t="str">
        <f t="shared" si="1224"/>
        <v/>
      </c>
      <c r="AF5051" s="96" t="str">
        <f t="shared" si="1225"/>
        <v>&lt;a name='19000100'&gt;&lt;b&gt;: 0 - Rockville Town Square [200 East Middle Lane, Rockville, MD] (Friday Night Live: 6:30 - 9 PM)&lt;/b&gt;&lt;/a&gt;&lt;br&gt;</v>
      </c>
      <c r="AG5051" s="97">
        <f t="shared" si="1226"/>
        <v>1900</v>
      </c>
      <c r="AH5051" s="97" t="str">
        <f t="shared" si="1227"/>
        <v>01</v>
      </c>
      <c r="AI5051" s="97" t="str">
        <f t="shared" si="1228"/>
        <v>00</v>
      </c>
      <c r="AJ5051" s="97" t="str">
        <f t="shared" si="1229"/>
        <v>19000100</v>
      </c>
    </row>
    <row r="5052" spans="6:36" ht="12" customHeight="1" x14ac:dyDescent="0.15">
      <c r="F5052" s="86" t="str">
        <f t="shared" si="1218"/>
        <v>Saturday</v>
      </c>
      <c r="G5052" s="91"/>
      <c r="H5052" s="92" t="str">
        <f>VLOOKUP(MONTH(G5052),VLOOKUP!$W$1:$X$24,2)</f>
        <v>January</v>
      </c>
      <c r="I5052" s="92" t="str">
        <f t="shared" si="1219"/>
        <v/>
      </c>
      <c r="J5052" s="93" t="s">
        <v>791</v>
      </c>
      <c r="K5052" s="90" t="s">
        <v>849</v>
      </c>
      <c r="L5052" s="86" t="str">
        <f t="shared" si="1230"/>
        <v>Rockville Town Square [200 East Middle Lane, Rockville, MD] (Friday Night Live: 6:30 - 9 PM)</v>
      </c>
      <c r="M5052" s="86">
        <f t="shared" si="1220"/>
        <v>0</v>
      </c>
      <c r="N5052" s="93" t="str">
        <f t="shared" si="1234"/>
        <v>Rockville Town Square [200 East Middle Lane, Rockville, MD]</v>
      </c>
      <c r="O5052" s="94"/>
      <c r="S5052" s="95">
        <f t="shared" si="1221"/>
        <v>0</v>
      </c>
      <c r="T5052" s="86" t="str">
        <f t="shared" si="1222"/>
        <v/>
      </c>
      <c r="U5052" s="86" t="str">
        <f t="shared" si="1233"/>
        <v/>
      </c>
      <c r="V5052" s="95" t="str">
        <f t="shared" si="1223"/>
        <v/>
      </c>
      <c r="AE5052" s="92" t="str">
        <f t="shared" si="1224"/>
        <v/>
      </c>
      <c r="AF5052" s="96" t="str">
        <f t="shared" si="1225"/>
        <v>&lt;a name='19000100'&gt;&lt;b&gt;: 0 - Rockville Town Square [200 East Middle Lane, Rockville, MD] (Friday Night Live: 6:30 - 9 PM)&lt;/b&gt;&lt;/a&gt;&lt;br&gt;</v>
      </c>
      <c r="AG5052" s="97">
        <f t="shared" si="1226"/>
        <v>1900</v>
      </c>
      <c r="AH5052" s="97" t="str">
        <f t="shared" si="1227"/>
        <v>01</v>
      </c>
      <c r="AI5052" s="97" t="str">
        <f t="shared" si="1228"/>
        <v>00</v>
      </c>
      <c r="AJ5052" s="97" t="str">
        <f t="shared" si="1229"/>
        <v>19000100</v>
      </c>
    </row>
    <row r="5053" spans="6:36" ht="12" customHeight="1" x14ac:dyDescent="0.15">
      <c r="F5053" s="86" t="str">
        <f t="shared" si="1218"/>
        <v>Saturday</v>
      </c>
      <c r="G5053" s="91"/>
      <c r="H5053" s="92" t="str">
        <f>VLOOKUP(MONTH(G5053),VLOOKUP!$W$1:$X$24,2)</f>
        <v>January</v>
      </c>
      <c r="I5053" s="92" t="str">
        <f t="shared" si="1219"/>
        <v/>
      </c>
      <c r="J5053" s="93" t="s">
        <v>791</v>
      </c>
      <c r="K5053" s="90" t="s">
        <v>849</v>
      </c>
      <c r="L5053" s="86" t="str">
        <f t="shared" si="1230"/>
        <v>Rockville Town Square [200 East Middle Lane, Rockville, MD] (Friday Night Live: 6:30 - 9 PM)</v>
      </c>
      <c r="M5053" s="86">
        <f t="shared" si="1220"/>
        <v>0</v>
      </c>
      <c r="N5053" s="93" t="str">
        <f t="shared" si="1234"/>
        <v>Rockville Town Square [200 East Middle Lane, Rockville, MD]</v>
      </c>
      <c r="O5053" s="94"/>
      <c r="S5053" s="95">
        <f t="shared" si="1221"/>
        <v>0</v>
      </c>
      <c r="T5053" s="86" t="str">
        <f t="shared" si="1222"/>
        <v/>
      </c>
      <c r="U5053" s="86" t="str">
        <f t="shared" si="1233"/>
        <v/>
      </c>
      <c r="V5053" s="95" t="str">
        <f t="shared" si="1223"/>
        <v/>
      </c>
      <c r="AE5053" s="92" t="str">
        <f t="shared" si="1224"/>
        <v/>
      </c>
      <c r="AF5053" s="96" t="str">
        <f t="shared" si="1225"/>
        <v>&lt;a name='19000100'&gt;&lt;b&gt;: 0 - Rockville Town Square [200 East Middle Lane, Rockville, MD] (Friday Night Live: 6:30 - 9 PM)&lt;/b&gt;&lt;/a&gt;&lt;br&gt;</v>
      </c>
      <c r="AG5053" s="97">
        <f t="shared" si="1226"/>
        <v>1900</v>
      </c>
      <c r="AH5053" s="97" t="str">
        <f t="shared" si="1227"/>
        <v>01</v>
      </c>
      <c r="AI5053" s="97" t="str">
        <f t="shared" si="1228"/>
        <v>00</v>
      </c>
      <c r="AJ5053" s="97" t="str">
        <f t="shared" si="1229"/>
        <v>19000100</v>
      </c>
    </row>
    <row r="5054" spans="6:36" ht="12" customHeight="1" x14ac:dyDescent="0.15">
      <c r="F5054" s="86" t="str">
        <f t="shared" si="1218"/>
        <v>Saturday</v>
      </c>
      <c r="G5054" s="91"/>
      <c r="H5054" s="92" t="str">
        <f>VLOOKUP(MONTH(G5054),VLOOKUP!$W$1:$X$24,2)</f>
        <v>January</v>
      </c>
      <c r="I5054" s="92" t="str">
        <f t="shared" si="1219"/>
        <v/>
      </c>
      <c r="J5054" s="93" t="s">
        <v>791</v>
      </c>
      <c r="K5054" s="90" t="s">
        <v>849</v>
      </c>
      <c r="L5054" s="86" t="str">
        <f t="shared" si="1230"/>
        <v>Rockville Town Square [200 East Middle Lane, Rockville, MD] (Friday Night Live: 6:30 - 9 PM)</v>
      </c>
      <c r="M5054" s="86">
        <f t="shared" si="1220"/>
        <v>0</v>
      </c>
      <c r="N5054" s="93" t="str">
        <f t="shared" si="1234"/>
        <v>Rockville Town Square [200 East Middle Lane, Rockville, MD]</v>
      </c>
      <c r="O5054" s="94"/>
      <c r="S5054" s="95">
        <f t="shared" si="1221"/>
        <v>0</v>
      </c>
      <c r="T5054" s="86" t="str">
        <f t="shared" si="1222"/>
        <v/>
      </c>
      <c r="U5054" s="86" t="str">
        <f t="shared" si="1233"/>
        <v/>
      </c>
      <c r="V5054" s="95" t="str">
        <f t="shared" si="1223"/>
        <v/>
      </c>
      <c r="AE5054" s="92" t="str">
        <f t="shared" si="1224"/>
        <v/>
      </c>
      <c r="AF5054" s="96" t="str">
        <f t="shared" si="1225"/>
        <v>&lt;a name='19000100'&gt;&lt;b&gt;: 0 - Rockville Town Square [200 East Middle Lane, Rockville, MD] (Friday Night Live: 6:30 - 9 PM)&lt;/b&gt;&lt;/a&gt;&lt;br&gt;</v>
      </c>
      <c r="AG5054" s="97">
        <f t="shared" si="1226"/>
        <v>1900</v>
      </c>
      <c r="AH5054" s="97" t="str">
        <f t="shared" si="1227"/>
        <v>01</v>
      </c>
      <c r="AI5054" s="97" t="str">
        <f t="shared" si="1228"/>
        <v>00</v>
      </c>
      <c r="AJ5054" s="97" t="str">
        <f t="shared" si="1229"/>
        <v>19000100</v>
      </c>
    </row>
    <row r="5055" spans="6:36" ht="12" customHeight="1" x14ac:dyDescent="0.15">
      <c r="F5055" s="86" t="str">
        <f t="shared" si="1218"/>
        <v>Saturday</v>
      </c>
      <c r="G5055" s="91"/>
      <c r="H5055" s="92" t="str">
        <f>VLOOKUP(MONTH(G5055),VLOOKUP!$W$1:$X$24,2)</f>
        <v>January</v>
      </c>
      <c r="I5055" s="92" t="str">
        <f t="shared" si="1219"/>
        <v/>
      </c>
      <c r="J5055" s="93" t="s">
        <v>791</v>
      </c>
      <c r="K5055" s="90" t="s">
        <v>849</v>
      </c>
      <c r="L5055" s="86" t="str">
        <f t="shared" si="1230"/>
        <v>Rockville Town Square [200 East Middle Lane, Rockville, MD] (Friday Night Live: 6:30 - 9 PM)</v>
      </c>
      <c r="M5055" s="86">
        <f t="shared" si="1220"/>
        <v>0</v>
      </c>
      <c r="N5055" s="93" t="str">
        <f t="shared" si="1234"/>
        <v>Rockville Town Square [200 East Middle Lane, Rockville, MD]</v>
      </c>
      <c r="O5055" s="94"/>
      <c r="S5055" s="95">
        <f t="shared" si="1221"/>
        <v>0</v>
      </c>
      <c r="T5055" s="86" t="str">
        <f t="shared" si="1222"/>
        <v/>
      </c>
      <c r="U5055" s="86" t="str">
        <f t="shared" si="1233"/>
        <v/>
      </c>
      <c r="V5055" s="95" t="str">
        <f t="shared" si="1223"/>
        <v/>
      </c>
      <c r="AE5055" s="92" t="str">
        <f t="shared" si="1224"/>
        <v/>
      </c>
      <c r="AF5055" s="96" t="str">
        <f t="shared" si="1225"/>
        <v>&lt;a name='19000100'&gt;&lt;b&gt;: 0 - Rockville Town Square [200 East Middle Lane, Rockville, MD] (Friday Night Live: 6:30 - 9 PM)&lt;/b&gt;&lt;/a&gt;&lt;br&gt;</v>
      </c>
      <c r="AG5055" s="97">
        <f t="shared" si="1226"/>
        <v>1900</v>
      </c>
      <c r="AH5055" s="97" t="str">
        <f t="shared" si="1227"/>
        <v>01</v>
      </c>
      <c r="AI5055" s="97" t="str">
        <f t="shared" si="1228"/>
        <v>00</v>
      </c>
      <c r="AJ5055" s="97" t="str">
        <f t="shared" si="1229"/>
        <v>19000100</v>
      </c>
    </row>
    <row r="5056" spans="6:36" ht="12" customHeight="1" x14ac:dyDescent="0.15">
      <c r="F5056" s="86" t="str">
        <f t="shared" si="1218"/>
        <v>Saturday</v>
      </c>
      <c r="G5056" s="91"/>
      <c r="H5056" s="92" t="str">
        <f>VLOOKUP(MONTH(G5056),VLOOKUP!$W$1:$X$24,2)</f>
        <v>January</v>
      </c>
      <c r="I5056" s="92" t="str">
        <f t="shared" si="1219"/>
        <v/>
      </c>
      <c r="J5056" s="93" t="s">
        <v>791</v>
      </c>
      <c r="K5056" s="90" t="s">
        <v>1034</v>
      </c>
      <c r="L5056" s="86" t="str">
        <f t="shared" si="1230"/>
        <v>Rockville Town Square [200 East Middle Lane, Rockville, MD] (Wine Down - Wine &amp;amp; Music Series - 6:30 - 8:30 PM)</v>
      </c>
      <c r="M5056" s="86">
        <f t="shared" si="1220"/>
        <v>0</v>
      </c>
      <c r="N5056" s="93" t="str">
        <f t="shared" si="1234"/>
        <v>Rockville Town Square [200 East Middle Lane, Rockville, MD]</v>
      </c>
      <c r="O5056" s="94"/>
      <c r="S5056" s="95">
        <f t="shared" si="1221"/>
        <v>0</v>
      </c>
      <c r="T5056" s="86" t="str">
        <f t="shared" si="1222"/>
        <v/>
      </c>
      <c r="U5056" s="86" t="str">
        <f t="shared" si="1233"/>
        <v/>
      </c>
      <c r="V5056" s="95" t="str">
        <f t="shared" si="1223"/>
        <v/>
      </c>
      <c r="AE5056" s="92" t="str">
        <f t="shared" si="1224"/>
        <v/>
      </c>
      <c r="AF5056" s="96" t="str">
        <f t="shared" si="1225"/>
        <v>&lt;a name='19000100'&gt;&lt;b&gt;: 0 - Rockville Town Square [200 East Middle Lane, Rockville, MD] (Wine Down - Wine &amp;amp; Music Series - 6:30 - 8:30 PM)&lt;/b&gt;&lt;/a&gt;&lt;br&gt;</v>
      </c>
      <c r="AG5056" s="97">
        <f t="shared" si="1226"/>
        <v>1900</v>
      </c>
      <c r="AH5056" s="97" t="str">
        <f t="shared" si="1227"/>
        <v>01</v>
      </c>
      <c r="AI5056" s="97" t="str">
        <f t="shared" si="1228"/>
        <v>00</v>
      </c>
      <c r="AJ5056" s="97" t="str">
        <f t="shared" si="1229"/>
        <v>19000100</v>
      </c>
    </row>
    <row r="5057" spans="4:36" ht="12" customHeight="1" x14ac:dyDescent="0.15">
      <c r="F5057" s="86" t="str">
        <f t="shared" si="1218"/>
        <v>Saturday</v>
      </c>
      <c r="G5057" s="91"/>
      <c r="H5057" s="92" t="str">
        <f>VLOOKUP(MONTH(G5057),VLOOKUP!$W$1:$X$24,2)</f>
        <v>January</v>
      </c>
      <c r="I5057" s="92" t="str">
        <f t="shared" si="1219"/>
        <v/>
      </c>
      <c r="J5057" s="93" t="s">
        <v>1257</v>
      </c>
      <c r="L5057" s="86" t="str">
        <f t="shared" si="1230"/>
        <v>Rockville Town Square [Rockville, MD]</v>
      </c>
      <c r="M5057" s="86">
        <f t="shared" si="1220"/>
        <v>0</v>
      </c>
      <c r="N5057" s="93" t="str">
        <f t="shared" si="1234"/>
        <v>Rockville Town Square [Rockville, MD]</v>
      </c>
      <c r="O5057" s="94"/>
      <c r="S5057" s="95">
        <f t="shared" si="1221"/>
        <v>0</v>
      </c>
      <c r="T5057" s="86" t="str">
        <f t="shared" si="1222"/>
        <v/>
      </c>
      <c r="U5057" s="86" t="str">
        <f t="shared" si="1233"/>
        <v/>
      </c>
      <c r="V5057" s="95" t="str">
        <f t="shared" si="1223"/>
        <v/>
      </c>
      <c r="W5057" s="90" t="s">
        <v>221</v>
      </c>
      <c r="AE5057" s="92" t="str">
        <f t="shared" si="1224"/>
        <v/>
      </c>
      <c r="AF5057" s="96" t="str">
        <f t="shared" si="1225"/>
        <v>&lt;a name='19000100'&gt;&lt;b&gt;: 0 - Rockville Town Square [Rockville, MD]&lt;/b&gt;&lt;/a&gt;&lt;br&gt;</v>
      </c>
      <c r="AG5057" s="97">
        <f t="shared" si="1226"/>
        <v>1900</v>
      </c>
      <c r="AH5057" s="97" t="str">
        <f t="shared" si="1227"/>
        <v>01</v>
      </c>
      <c r="AI5057" s="97" t="str">
        <f t="shared" si="1228"/>
        <v>00</v>
      </c>
      <c r="AJ5057" s="97" t="str">
        <f t="shared" si="1229"/>
        <v>19000100</v>
      </c>
    </row>
    <row r="5058" spans="4:36" ht="12" customHeight="1" x14ac:dyDescent="0.15">
      <c r="F5058" s="86" t="str">
        <f t="shared" ref="F5058:F5121" si="1235">IF(WEEKDAY(G5058)=1,"Sunday",IF(WEEKDAY(G5058)=2,"Monday",IF(WEEKDAY(G5058)=3,"Tuesday",IF(WEEKDAY(G5058)=4,"Wednesday",IF(WEEKDAY(G5058)=5,"Thursday",IF(WEEKDAY(G5058)=6,"Friday","Saturday"))))))</f>
        <v>Saturday</v>
      </c>
      <c r="G5058" s="91"/>
      <c r="H5058" s="92" t="str">
        <f>VLOOKUP(MONTH(G5058),VLOOKUP!$W$1:$X$24,2)</f>
        <v>January</v>
      </c>
      <c r="I5058" s="92" t="str">
        <f t="shared" ref="I5058:I5121" si="1236">IF(ISBLANK(G5058),"",F5058&amp;", "&amp;DAY(G5058)&amp;" "&amp;H5058&amp;" "&amp;YEAR(G5058))</f>
        <v/>
      </c>
      <c r="J5058" s="93" t="s">
        <v>1257</v>
      </c>
      <c r="L5058" s="86" t="str">
        <f t="shared" si="1230"/>
        <v>Rockville Town Square [Rockville, MD]</v>
      </c>
      <c r="M5058" s="86">
        <f t="shared" ref="M5058:M5121" si="1237">IF(ISBLANK(P5058),O5058,IF(ISBLANK(Q5058),O5058&amp;" and "&amp;P5058,IF(ISBLANK(R5058),O5058&amp;", "&amp;P5058&amp;", and "&amp;Q5058, O5058&amp;", "&amp;P5058&amp;", "&amp;Q5058&amp;", and "&amp;R5058)))</f>
        <v>0</v>
      </c>
      <c r="N5058" s="93" t="str">
        <f t="shared" si="1234"/>
        <v>Rockville Town Square [Rockville, MD]</v>
      </c>
      <c r="O5058" s="94"/>
      <c r="S5058" s="95">
        <f t="shared" ref="S5058:S5121" si="1238">IF(LEFT(O5058,2)="A ",RIGHT(O5058,LEN(O5058)-2),IF(LEFT(O5058,3)="An ",RIGHT(O5058,LEN(O5058)-3),IF(LEFT(O5058,4)="The ",RIGHT(O5058,LEN(O5058)-4),IF(LEFT(O5058,3)="&lt;b&gt;",RIGHT(O5058,LEN(O5058)-3),IF(LEFT(O5058,4)="&lt;em&gt;",RIGHT(O5058,LEN(O5058)-4),O5058)))))</f>
        <v>0</v>
      </c>
      <c r="T5058" s="86" t="str">
        <f t="shared" ref="T5058:T5121" si="1239">IF(ISBLANK(G5058),"","&amp;#149; "&amp;IF(ISBLANK(C5058),"","&lt;S&gt;")&amp;IF(ISBLANK(A5058),"","&lt;a href='recommended.php#"&amp;AJ5058&amp;"'&gt;&lt;b&gt;&lt;em&gt;&lt;font color='#9C004D'&gt;RECOMMENDED&lt;/font&gt;&lt;/em&gt;&lt;/b&gt;&lt;/a&gt; - ")&amp;M5058&amp;" - &lt;b&gt;"&amp;L5058&amp;"&lt;/b&gt; "&amp;IF(B5058="Sold Out"," - &lt;font color='#000099'&gt;&lt;b&gt;&lt;I&gt;sold out&lt;/I&gt;&lt;/b&gt;&lt;/font&gt;","")&amp;IF(ISBLANK(C5058),"","&lt;/S&gt; &lt;b&gt;"&amp;C5058&amp;"&lt;/b&gt;")&amp;"&lt;br&gt;")</f>
        <v/>
      </c>
      <c r="U5058" s="86" t="str">
        <f t="shared" si="1233"/>
        <v/>
      </c>
      <c r="V5058" s="95" t="str">
        <f t="shared" ref="V5058:V5121" si="1240">IF(ISBLANK(G5058),"","&amp;#149; "&amp;IF(ISBLANK(C5058),"","&lt;S&gt;")&amp;IF(ISBLANK(A5058),"","&lt;a href='recommended.php#"&amp;AJ5058&amp;"'&gt;&lt;b&gt;&lt;em&gt;&lt;font color='#9C004D'&gt;RECOMMENDED&lt;/font&gt;&lt;/em&gt;&lt;/b&gt;&lt;/a&gt; - ")&amp;M5058&amp;" - &lt;b&gt;"&amp;L5058&amp;"&lt;/b&gt; "&amp;IF(B5058="Sold Out"," - &lt;font color='#000099'&gt;&lt;b&gt;&lt;I&gt;sold out&lt;/I&gt;&lt;/b&gt;&lt;/font&gt;","")&amp;IF(ISBLANK(C5058),"","&lt;/S&gt; &lt;b&gt;"&amp;C5058&amp;"&lt;/b&gt;")&amp;" - &lt;font color='#005500'&gt;&lt;b&gt;"&amp;E5058&amp;"&lt;/b&gt;&lt;/font&gt;&lt;br&gt;")</f>
        <v/>
      </c>
      <c r="W5058" s="90" t="s">
        <v>221</v>
      </c>
      <c r="AE5058" s="92" t="str">
        <f t="shared" ref="AE5058:AE5121" si="1241">IF(ISBLANK(G5058),"",F5058&amp;", "&amp;DAY(G5058)&amp;" "&amp;H5058&amp;" "&amp;YEAR(G5058)&amp;"      [&lt;a name='"&amp;AJ5058&amp;"' href='#"&amp;AJ5058&amp;"'&gt;link to this day&lt;/a&gt;]")</f>
        <v/>
      </c>
      <c r="AF5058" s="96" t="str">
        <f t="shared" ref="AF5058:AF5121" si="1242">"&lt;a name='"&amp;AJ5058&amp;"'&gt;&lt;b&gt;"&amp;I5058&amp;": "&amp;M5058&amp;" - "&amp;L5058&amp;"&lt;/b&gt;&lt;/a&gt;&lt;br&gt;"</f>
        <v>&lt;a name='19000100'&gt;&lt;b&gt;: 0 - Rockville Town Square [Rockville, MD]&lt;/b&gt;&lt;/a&gt;&lt;br&gt;</v>
      </c>
      <c r="AG5058" s="97">
        <f t="shared" ref="AG5058:AG5121" si="1243">YEAR(G5058)</f>
        <v>1900</v>
      </c>
      <c r="AH5058" s="97" t="str">
        <f t="shared" ref="AH5058:AH5121" si="1244">IF(LEN(MONTH(G5058))=1,"0"&amp;MONTH(G5058),MONTH(G5058))</f>
        <v>01</v>
      </c>
      <c r="AI5058" s="97" t="str">
        <f t="shared" ref="AI5058:AI5121" si="1245">IF(LEN(DAY(G5058))=1,"0"&amp;DAY(G5058),DAY(G5058))</f>
        <v>00</v>
      </c>
      <c r="AJ5058" s="97" t="str">
        <f t="shared" ref="AJ5058:AJ5121" si="1246">AG5058&amp;AH5058&amp;AI5058</f>
        <v>19000100</v>
      </c>
    </row>
    <row r="5059" spans="4:36" ht="12" customHeight="1" x14ac:dyDescent="0.15">
      <c r="F5059" s="86" t="str">
        <f t="shared" si="1235"/>
        <v>Saturday</v>
      </c>
      <c r="G5059" s="91"/>
      <c r="H5059" s="92" t="str">
        <f>VLOOKUP(MONTH(G5059),VLOOKUP!$W$1:$X$24,2)</f>
        <v>January</v>
      </c>
      <c r="I5059" s="92" t="str">
        <f t="shared" si="1236"/>
        <v/>
      </c>
      <c r="J5059" s="93" t="s">
        <v>1257</v>
      </c>
      <c r="L5059" s="86" t="str">
        <f t="shared" si="1230"/>
        <v>Rockville Town Square [Rockville, MD]</v>
      </c>
      <c r="M5059" s="86">
        <f t="shared" si="1237"/>
        <v>0</v>
      </c>
      <c r="N5059" s="93" t="str">
        <f t="shared" si="1234"/>
        <v>Rockville Town Square [Rockville, MD]</v>
      </c>
      <c r="O5059" s="94"/>
      <c r="S5059" s="95">
        <f t="shared" si="1238"/>
        <v>0</v>
      </c>
      <c r="T5059" s="86" t="str">
        <f t="shared" si="1239"/>
        <v/>
      </c>
      <c r="U5059" s="86" t="str">
        <f t="shared" si="1233"/>
        <v/>
      </c>
      <c r="V5059" s="95" t="str">
        <f t="shared" si="1240"/>
        <v/>
      </c>
      <c r="W5059" s="90" t="s">
        <v>221</v>
      </c>
      <c r="AE5059" s="92" t="str">
        <f t="shared" si="1241"/>
        <v/>
      </c>
      <c r="AF5059" s="100" t="str">
        <f t="shared" si="1242"/>
        <v>&lt;a name='19000100'&gt;&lt;b&gt;: 0 - Rockville Town Square [Rockville, MD]&lt;/b&gt;&lt;/a&gt;&lt;br&gt;</v>
      </c>
      <c r="AG5059" s="101">
        <f t="shared" si="1243"/>
        <v>1900</v>
      </c>
      <c r="AH5059" s="101" t="str">
        <f t="shared" si="1244"/>
        <v>01</v>
      </c>
      <c r="AI5059" s="101" t="str">
        <f t="shared" si="1245"/>
        <v>00</v>
      </c>
      <c r="AJ5059" s="101" t="str">
        <f t="shared" si="1246"/>
        <v>19000100</v>
      </c>
    </row>
    <row r="5060" spans="4:36" ht="12" customHeight="1" x14ac:dyDescent="0.15">
      <c r="F5060" s="86" t="str">
        <f t="shared" si="1235"/>
        <v>Saturday</v>
      </c>
      <c r="G5060" s="91"/>
      <c r="H5060" s="92" t="str">
        <f>VLOOKUP(MONTH(G5060),VLOOKUP!$W$1:$X$24,2)</f>
        <v>January</v>
      </c>
      <c r="I5060" s="92" t="str">
        <f t="shared" si="1236"/>
        <v/>
      </c>
      <c r="J5060" s="93" t="s">
        <v>1257</v>
      </c>
      <c r="L5060" s="86" t="str">
        <f t="shared" si="1230"/>
        <v>Rockville Town Square [Rockville, MD]</v>
      </c>
      <c r="M5060" s="86">
        <f t="shared" si="1237"/>
        <v>0</v>
      </c>
      <c r="N5060" s="93" t="str">
        <f t="shared" si="1234"/>
        <v>Rockville Town Square [Rockville, MD]</v>
      </c>
      <c r="O5060" s="94"/>
      <c r="S5060" s="95">
        <f t="shared" si="1238"/>
        <v>0</v>
      </c>
      <c r="T5060" s="86" t="str">
        <f t="shared" si="1239"/>
        <v/>
      </c>
      <c r="U5060" s="86" t="str">
        <f t="shared" si="1233"/>
        <v/>
      </c>
      <c r="V5060" s="95" t="str">
        <f t="shared" si="1240"/>
        <v/>
      </c>
      <c r="W5060" s="90" t="s">
        <v>221</v>
      </c>
      <c r="AE5060" s="92" t="str">
        <f t="shared" si="1241"/>
        <v/>
      </c>
      <c r="AF5060" s="96" t="str">
        <f t="shared" si="1242"/>
        <v>&lt;a name='19000100'&gt;&lt;b&gt;: 0 - Rockville Town Square [Rockville, MD]&lt;/b&gt;&lt;/a&gt;&lt;br&gt;</v>
      </c>
      <c r="AG5060" s="97">
        <f t="shared" si="1243"/>
        <v>1900</v>
      </c>
      <c r="AH5060" s="97" t="str">
        <f t="shared" si="1244"/>
        <v>01</v>
      </c>
      <c r="AI5060" s="97" t="str">
        <f t="shared" si="1245"/>
        <v>00</v>
      </c>
      <c r="AJ5060" s="97" t="str">
        <f t="shared" si="1246"/>
        <v>19000100</v>
      </c>
    </row>
    <row r="5061" spans="4:36" ht="12" customHeight="1" x14ac:dyDescent="0.15">
      <c r="F5061" s="86" t="str">
        <f t="shared" si="1235"/>
        <v>Saturday</v>
      </c>
      <c r="G5061" s="91"/>
      <c r="H5061" s="92" t="str">
        <f>VLOOKUP(MONTH(G5061),VLOOKUP!$W$1:$X$24,2)</f>
        <v>January</v>
      </c>
      <c r="I5061" s="92" t="str">
        <f t="shared" si="1236"/>
        <v/>
      </c>
      <c r="J5061" s="93" t="s">
        <v>1257</v>
      </c>
      <c r="L5061" s="86" t="str">
        <f t="shared" si="1230"/>
        <v>Rockville Town Square [Rockville, MD]</v>
      </c>
      <c r="M5061" s="86">
        <f t="shared" si="1237"/>
        <v>0</v>
      </c>
      <c r="N5061" s="93" t="str">
        <f t="shared" si="1234"/>
        <v>Rockville Town Square [Rockville, MD]</v>
      </c>
      <c r="O5061" s="94"/>
      <c r="S5061" s="95">
        <f t="shared" si="1238"/>
        <v>0</v>
      </c>
      <c r="T5061" s="86" t="str">
        <f t="shared" si="1239"/>
        <v/>
      </c>
      <c r="U5061" s="86" t="str">
        <f t="shared" si="1233"/>
        <v/>
      </c>
      <c r="V5061" s="95" t="str">
        <f t="shared" si="1240"/>
        <v/>
      </c>
      <c r="W5061" s="90" t="s">
        <v>221</v>
      </c>
      <c r="AE5061" s="92" t="str">
        <f t="shared" si="1241"/>
        <v/>
      </c>
      <c r="AF5061" s="96" t="str">
        <f t="shared" si="1242"/>
        <v>&lt;a name='19000100'&gt;&lt;b&gt;: 0 - Rockville Town Square [Rockville, MD]&lt;/b&gt;&lt;/a&gt;&lt;br&gt;</v>
      </c>
      <c r="AG5061" s="97">
        <f t="shared" si="1243"/>
        <v>1900</v>
      </c>
      <c r="AH5061" s="97" t="str">
        <f t="shared" si="1244"/>
        <v>01</v>
      </c>
      <c r="AI5061" s="97" t="str">
        <f t="shared" si="1245"/>
        <v>00</v>
      </c>
      <c r="AJ5061" s="97" t="str">
        <f t="shared" si="1246"/>
        <v>19000100</v>
      </c>
    </row>
    <row r="5062" spans="4:36" ht="12" customHeight="1" x14ac:dyDescent="0.15">
      <c r="F5062" s="86" t="str">
        <f t="shared" si="1235"/>
        <v>Saturday</v>
      </c>
      <c r="G5062" s="91"/>
      <c r="H5062" s="92" t="str">
        <f>VLOOKUP(MONTH(G5062),VLOOKUP!$W$1:$X$24,2)</f>
        <v>January</v>
      </c>
      <c r="I5062" s="92" t="str">
        <f t="shared" si="1236"/>
        <v/>
      </c>
      <c r="J5062" s="93" t="s">
        <v>1257</v>
      </c>
      <c r="L5062" s="86" t="str">
        <f t="shared" si="1230"/>
        <v>Rockville Town Square [Rockville, MD]</v>
      </c>
      <c r="M5062" s="86">
        <f t="shared" si="1237"/>
        <v>0</v>
      </c>
      <c r="N5062" s="93" t="str">
        <f t="shared" si="1234"/>
        <v>Rockville Town Square [Rockville, MD]</v>
      </c>
      <c r="O5062" s="94"/>
      <c r="S5062" s="95">
        <f t="shared" si="1238"/>
        <v>0</v>
      </c>
      <c r="T5062" s="86" t="str">
        <f t="shared" si="1239"/>
        <v/>
      </c>
      <c r="U5062" s="86" t="str">
        <f t="shared" si="1233"/>
        <v/>
      </c>
      <c r="V5062" s="95" t="str">
        <f t="shared" si="1240"/>
        <v/>
      </c>
      <c r="W5062" s="90" t="s">
        <v>221</v>
      </c>
      <c r="AE5062" s="92" t="str">
        <f t="shared" si="1241"/>
        <v/>
      </c>
      <c r="AF5062" s="96" t="str">
        <f t="shared" si="1242"/>
        <v>&lt;a name='19000100'&gt;&lt;b&gt;: 0 - Rockville Town Square [Rockville, MD]&lt;/b&gt;&lt;/a&gt;&lt;br&gt;</v>
      </c>
      <c r="AG5062" s="97">
        <f t="shared" si="1243"/>
        <v>1900</v>
      </c>
      <c r="AH5062" s="97" t="str">
        <f t="shared" si="1244"/>
        <v>01</v>
      </c>
      <c r="AI5062" s="97" t="str">
        <f t="shared" si="1245"/>
        <v>00</v>
      </c>
      <c r="AJ5062" s="97" t="str">
        <f t="shared" si="1246"/>
        <v>19000100</v>
      </c>
    </row>
    <row r="5063" spans="4:36" ht="12" customHeight="1" x14ac:dyDescent="0.15">
      <c r="F5063" s="86" t="str">
        <f t="shared" si="1235"/>
        <v>Saturday</v>
      </c>
      <c r="G5063" s="91"/>
      <c r="H5063" s="92" t="str">
        <f>VLOOKUP(MONTH(G5063),VLOOKUP!$W$1:$X$24,2)</f>
        <v>January</v>
      </c>
      <c r="I5063" s="92" t="str">
        <f t="shared" si="1236"/>
        <v/>
      </c>
      <c r="J5063" s="93" t="s">
        <v>1257</v>
      </c>
      <c r="L5063" s="86" t="str">
        <f t="shared" si="1230"/>
        <v>Rockville Town Square [Rockville, MD]</v>
      </c>
      <c r="M5063" s="86">
        <f t="shared" si="1237"/>
        <v>0</v>
      </c>
      <c r="N5063" s="93" t="str">
        <f t="shared" si="1234"/>
        <v>Rockville Town Square [Rockville, MD]</v>
      </c>
      <c r="O5063" s="94"/>
      <c r="S5063" s="95">
        <f t="shared" si="1238"/>
        <v>0</v>
      </c>
      <c r="T5063" s="86" t="str">
        <f t="shared" si="1239"/>
        <v/>
      </c>
      <c r="U5063" s="86" t="str">
        <f t="shared" si="1233"/>
        <v/>
      </c>
      <c r="V5063" s="95" t="str">
        <f t="shared" si="1240"/>
        <v/>
      </c>
      <c r="W5063" s="90" t="s">
        <v>221</v>
      </c>
      <c r="AE5063" s="92" t="str">
        <f t="shared" si="1241"/>
        <v/>
      </c>
      <c r="AF5063" s="96" t="str">
        <f t="shared" si="1242"/>
        <v>&lt;a name='19000100'&gt;&lt;b&gt;: 0 - Rockville Town Square [Rockville, MD]&lt;/b&gt;&lt;/a&gt;&lt;br&gt;</v>
      </c>
      <c r="AG5063" s="97">
        <f t="shared" si="1243"/>
        <v>1900</v>
      </c>
      <c r="AH5063" s="97" t="str">
        <f t="shared" si="1244"/>
        <v>01</v>
      </c>
      <c r="AI5063" s="97" t="str">
        <f t="shared" si="1245"/>
        <v>00</v>
      </c>
      <c r="AJ5063" s="97" t="str">
        <f t="shared" si="1246"/>
        <v>19000100</v>
      </c>
    </row>
    <row r="5064" spans="4:36" ht="12" customHeight="1" x14ac:dyDescent="0.15">
      <c r="F5064" s="86" t="str">
        <f t="shared" si="1235"/>
        <v>Saturday</v>
      </c>
      <c r="G5064" s="91"/>
      <c r="H5064" s="92" t="str">
        <f>VLOOKUP(MONTH(G5064),VLOOKUP!$W$1:$X$24,2)</f>
        <v>January</v>
      </c>
      <c r="I5064" s="92" t="str">
        <f t="shared" si="1236"/>
        <v/>
      </c>
      <c r="J5064" s="93" t="s">
        <v>1257</v>
      </c>
      <c r="L5064" s="86" t="str">
        <f t="shared" si="1230"/>
        <v>Rockville Town Square [Rockville, MD]</v>
      </c>
      <c r="M5064" s="86">
        <f t="shared" si="1237"/>
        <v>0</v>
      </c>
      <c r="N5064" s="93" t="str">
        <f t="shared" si="1234"/>
        <v>Rockville Town Square [Rockville, MD]</v>
      </c>
      <c r="O5064" s="94"/>
      <c r="S5064" s="95">
        <f t="shared" si="1238"/>
        <v>0</v>
      </c>
      <c r="T5064" s="86" t="str">
        <f t="shared" si="1239"/>
        <v/>
      </c>
      <c r="U5064" s="86" t="str">
        <f t="shared" si="1233"/>
        <v/>
      </c>
      <c r="V5064" s="95" t="str">
        <f t="shared" si="1240"/>
        <v/>
      </c>
      <c r="W5064" s="90" t="s">
        <v>221</v>
      </c>
      <c r="AE5064" s="92" t="str">
        <f t="shared" si="1241"/>
        <v/>
      </c>
      <c r="AF5064" s="96" t="str">
        <f t="shared" si="1242"/>
        <v>&lt;a name='19000100'&gt;&lt;b&gt;: 0 - Rockville Town Square [Rockville, MD]&lt;/b&gt;&lt;/a&gt;&lt;br&gt;</v>
      </c>
      <c r="AG5064" s="97">
        <f t="shared" si="1243"/>
        <v>1900</v>
      </c>
      <c r="AH5064" s="97" t="str">
        <f t="shared" si="1244"/>
        <v>01</v>
      </c>
      <c r="AI5064" s="97" t="str">
        <f t="shared" si="1245"/>
        <v>00</v>
      </c>
      <c r="AJ5064" s="97" t="str">
        <f t="shared" si="1246"/>
        <v>19000100</v>
      </c>
    </row>
    <row r="5065" spans="4:36" ht="12" customHeight="1" x14ac:dyDescent="0.15">
      <c r="F5065" s="86" t="str">
        <f t="shared" si="1235"/>
        <v>Saturday</v>
      </c>
      <c r="G5065" s="91"/>
      <c r="H5065" s="92" t="str">
        <f>VLOOKUP(MONTH(G5065),VLOOKUP!$W$1:$X$24,2)</f>
        <v>January</v>
      </c>
      <c r="I5065" s="92" t="str">
        <f t="shared" si="1236"/>
        <v/>
      </c>
      <c r="J5065" s="93" t="s">
        <v>1257</v>
      </c>
      <c r="L5065" s="86" t="str">
        <f t="shared" si="1230"/>
        <v>Rockville Town Square [Rockville, MD]</v>
      </c>
      <c r="M5065" s="86">
        <f t="shared" si="1237"/>
        <v>0</v>
      </c>
      <c r="N5065" s="93" t="str">
        <f t="shared" si="1234"/>
        <v>Rockville Town Square [Rockville, MD]</v>
      </c>
      <c r="O5065" s="94"/>
      <c r="S5065" s="95">
        <f t="shared" si="1238"/>
        <v>0</v>
      </c>
      <c r="T5065" s="86" t="str">
        <f t="shared" si="1239"/>
        <v/>
      </c>
      <c r="U5065" s="86" t="str">
        <f t="shared" si="1233"/>
        <v/>
      </c>
      <c r="V5065" s="95" t="str">
        <f t="shared" si="1240"/>
        <v/>
      </c>
      <c r="W5065" s="90" t="s">
        <v>221</v>
      </c>
      <c r="AE5065" s="92" t="str">
        <f t="shared" si="1241"/>
        <v/>
      </c>
      <c r="AF5065" s="96" t="str">
        <f t="shared" si="1242"/>
        <v>&lt;a name='19000100'&gt;&lt;b&gt;: 0 - Rockville Town Square [Rockville, MD]&lt;/b&gt;&lt;/a&gt;&lt;br&gt;</v>
      </c>
      <c r="AG5065" s="97">
        <f t="shared" si="1243"/>
        <v>1900</v>
      </c>
      <c r="AH5065" s="97" t="str">
        <f t="shared" si="1244"/>
        <v>01</v>
      </c>
      <c r="AI5065" s="97" t="str">
        <f t="shared" si="1245"/>
        <v>00</v>
      </c>
      <c r="AJ5065" s="97" t="str">
        <f t="shared" si="1246"/>
        <v>19000100</v>
      </c>
    </row>
    <row r="5066" spans="4:36" ht="12" customHeight="1" x14ac:dyDescent="0.15">
      <c r="D5066" s="110"/>
      <c r="F5066" s="86" t="str">
        <f t="shared" si="1235"/>
        <v>Saturday</v>
      </c>
      <c r="G5066" s="91"/>
      <c r="H5066" s="92" t="str">
        <f>VLOOKUP(MONTH(G5066),VLOOKUP!$W$1:$X$24,2)</f>
        <v>January</v>
      </c>
      <c r="I5066" s="92" t="str">
        <f t="shared" si="1236"/>
        <v/>
      </c>
      <c r="J5066" s="93" t="s">
        <v>1528</v>
      </c>
      <c r="L5066" s="86" t="str">
        <f t="shared" ref="L5066:L5129" si="1247">IF(ISBLANK(K5066),N5066,N5066&amp;" ("&amp;K5066&amp;")")</f>
        <v>Ronald Reagan Building and International Trade Center [1300 Pennsylvania Ave NW, WDC]</v>
      </c>
      <c r="M5066" s="86">
        <f t="shared" si="1237"/>
        <v>0</v>
      </c>
      <c r="N5066" s="93" t="str">
        <f t="shared" si="1234"/>
        <v>Ronald Reagan Building and International Trade Center [1300 Pennsylvania Ave NW, WDC]</v>
      </c>
      <c r="O5066" s="90"/>
      <c r="S5066" s="95">
        <f t="shared" si="1238"/>
        <v>0</v>
      </c>
      <c r="T5066" s="86" t="str">
        <f t="shared" si="1239"/>
        <v/>
      </c>
      <c r="U5066" s="86" t="str">
        <f t="shared" si="1233"/>
        <v/>
      </c>
      <c r="V5066" s="95" t="str">
        <f t="shared" si="1240"/>
        <v/>
      </c>
      <c r="AE5066" s="92" t="str">
        <f t="shared" si="1241"/>
        <v/>
      </c>
      <c r="AF5066" s="96" t="str">
        <f t="shared" si="1242"/>
        <v>&lt;a name='19000100'&gt;&lt;b&gt;: 0 - Ronald Reagan Building and International Trade Center [1300 Pennsylvania Ave NW, WDC]&lt;/b&gt;&lt;/a&gt;&lt;br&gt;</v>
      </c>
      <c r="AG5066" s="97">
        <f t="shared" si="1243"/>
        <v>1900</v>
      </c>
      <c r="AH5066" s="97" t="str">
        <f t="shared" si="1244"/>
        <v>01</v>
      </c>
      <c r="AI5066" s="97" t="str">
        <f t="shared" si="1245"/>
        <v>00</v>
      </c>
      <c r="AJ5066" s="97" t="str">
        <f t="shared" si="1246"/>
        <v>19000100</v>
      </c>
    </row>
    <row r="5067" spans="4:36" ht="12" customHeight="1" x14ac:dyDescent="0.15">
      <c r="D5067" s="110"/>
      <c r="F5067" s="86" t="str">
        <f t="shared" si="1235"/>
        <v>Saturday</v>
      </c>
      <c r="G5067" s="91"/>
      <c r="H5067" s="92" t="str">
        <f>VLOOKUP(MONTH(G5067),VLOOKUP!$W$1:$X$24,2)</f>
        <v>January</v>
      </c>
      <c r="I5067" s="92" t="str">
        <f t="shared" si="1236"/>
        <v/>
      </c>
      <c r="J5067" s="93" t="s">
        <v>1528</v>
      </c>
      <c r="L5067" s="86" t="str">
        <f t="shared" si="1247"/>
        <v>Ronald Reagan Building and International Trade Center [1300 Pennsylvania Ave NW, WDC]</v>
      </c>
      <c r="M5067" s="86">
        <f t="shared" si="1237"/>
        <v>0</v>
      </c>
      <c r="N5067" s="93" t="str">
        <f t="shared" si="1234"/>
        <v>Ronald Reagan Building and International Trade Center [1300 Pennsylvania Ave NW, WDC]</v>
      </c>
      <c r="O5067" s="90"/>
      <c r="S5067" s="95">
        <f t="shared" si="1238"/>
        <v>0</v>
      </c>
      <c r="T5067" s="86" t="str">
        <f t="shared" si="1239"/>
        <v/>
      </c>
      <c r="U5067" s="86" t="str">
        <f t="shared" si="1233"/>
        <v/>
      </c>
      <c r="V5067" s="95" t="str">
        <f t="shared" si="1240"/>
        <v/>
      </c>
      <c r="AE5067" s="92" t="str">
        <f t="shared" si="1241"/>
        <v/>
      </c>
      <c r="AF5067" s="96" t="str">
        <f t="shared" si="1242"/>
        <v>&lt;a name='19000100'&gt;&lt;b&gt;: 0 - Ronald Reagan Building and International Trade Center [1300 Pennsylvania Ave NW, WDC]&lt;/b&gt;&lt;/a&gt;&lt;br&gt;</v>
      </c>
      <c r="AG5067" s="97">
        <f t="shared" si="1243"/>
        <v>1900</v>
      </c>
      <c r="AH5067" s="97" t="str">
        <f t="shared" si="1244"/>
        <v>01</v>
      </c>
      <c r="AI5067" s="97" t="str">
        <f t="shared" si="1245"/>
        <v>00</v>
      </c>
      <c r="AJ5067" s="97" t="str">
        <f t="shared" si="1246"/>
        <v>19000100</v>
      </c>
    </row>
    <row r="5068" spans="4:36" ht="12" customHeight="1" x14ac:dyDescent="0.15">
      <c r="D5068" s="110"/>
      <c r="F5068" s="86" t="str">
        <f t="shared" si="1235"/>
        <v>Saturday</v>
      </c>
      <c r="G5068" s="91"/>
      <c r="H5068" s="92" t="str">
        <f>VLOOKUP(MONTH(G5068),VLOOKUP!$W$1:$X$24,2)</f>
        <v>January</v>
      </c>
      <c r="I5068" s="92" t="str">
        <f t="shared" si="1236"/>
        <v/>
      </c>
      <c r="J5068" s="93" t="s">
        <v>1528</v>
      </c>
      <c r="L5068" s="86" t="str">
        <f t="shared" si="1247"/>
        <v>Ronald Reagan Building and International Trade Center [1300 Pennsylvania Ave NW, WDC]</v>
      </c>
      <c r="M5068" s="86">
        <f t="shared" si="1237"/>
        <v>0</v>
      </c>
      <c r="N5068" s="93" t="str">
        <f t="shared" si="1234"/>
        <v>Ronald Reagan Building and International Trade Center [1300 Pennsylvania Ave NW, WDC]</v>
      </c>
      <c r="O5068" s="90"/>
      <c r="S5068" s="95">
        <f t="shared" si="1238"/>
        <v>0</v>
      </c>
      <c r="T5068" s="86" t="str">
        <f t="shared" si="1239"/>
        <v/>
      </c>
      <c r="U5068" s="86" t="str">
        <f t="shared" si="1233"/>
        <v/>
      </c>
      <c r="V5068" s="95" t="str">
        <f t="shared" si="1240"/>
        <v/>
      </c>
      <c r="AE5068" s="92" t="str">
        <f t="shared" si="1241"/>
        <v/>
      </c>
      <c r="AF5068" s="96" t="str">
        <f t="shared" si="1242"/>
        <v>&lt;a name='19000100'&gt;&lt;b&gt;: 0 - Ronald Reagan Building and International Trade Center [1300 Pennsylvania Ave NW, WDC]&lt;/b&gt;&lt;/a&gt;&lt;br&gt;</v>
      </c>
      <c r="AG5068" s="97">
        <f t="shared" si="1243"/>
        <v>1900</v>
      </c>
      <c r="AH5068" s="97" t="str">
        <f t="shared" si="1244"/>
        <v>01</v>
      </c>
      <c r="AI5068" s="97" t="str">
        <f t="shared" si="1245"/>
        <v>00</v>
      </c>
      <c r="AJ5068" s="97" t="str">
        <f t="shared" si="1246"/>
        <v>19000100</v>
      </c>
    </row>
    <row r="5069" spans="4:36" ht="12" customHeight="1" x14ac:dyDescent="0.15">
      <c r="D5069" s="110"/>
      <c r="F5069" s="86" t="str">
        <f t="shared" si="1235"/>
        <v>Saturday</v>
      </c>
      <c r="G5069" s="91"/>
      <c r="H5069" s="92" t="str">
        <f>VLOOKUP(MONTH(G5069),VLOOKUP!$W$1:$X$24,2)</f>
        <v>January</v>
      </c>
      <c r="I5069" s="92" t="str">
        <f t="shared" si="1236"/>
        <v/>
      </c>
      <c r="J5069" s="93" t="s">
        <v>1528</v>
      </c>
      <c r="L5069" s="86" t="str">
        <f t="shared" si="1247"/>
        <v>Ronald Reagan Building and International Trade Center [1300 Pennsylvania Ave NW, WDC]</v>
      </c>
      <c r="M5069" s="86">
        <f t="shared" si="1237"/>
        <v>0</v>
      </c>
      <c r="N5069" s="93" t="str">
        <f t="shared" si="1234"/>
        <v>Ronald Reagan Building and International Trade Center [1300 Pennsylvania Ave NW, WDC]</v>
      </c>
      <c r="O5069" s="90"/>
      <c r="S5069" s="95">
        <f t="shared" si="1238"/>
        <v>0</v>
      </c>
      <c r="T5069" s="86" t="str">
        <f t="shared" si="1239"/>
        <v/>
      </c>
      <c r="U5069" s="86" t="str">
        <f t="shared" si="1233"/>
        <v/>
      </c>
      <c r="V5069" s="95" t="str">
        <f t="shared" si="1240"/>
        <v/>
      </c>
      <c r="AE5069" s="92" t="str">
        <f t="shared" si="1241"/>
        <v/>
      </c>
      <c r="AF5069" s="96" t="str">
        <f t="shared" si="1242"/>
        <v>&lt;a name='19000100'&gt;&lt;b&gt;: 0 - Ronald Reagan Building and International Trade Center [1300 Pennsylvania Ave NW, WDC]&lt;/b&gt;&lt;/a&gt;&lt;br&gt;</v>
      </c>
      <c r="AG5069" s="97">
        <f t="shared" si="1243"/>
        <v>1900</v>
      </c>
      <c r="AH5069" s="97" t="str">
        <f t="shared" si="1244"/>
        <v>01</v>
      </c>
      <c r="AI5069" s="97" t="str">
        <f t="shared" si="1245"/>
        <v>00</v>
      </c>
      <c r="AJ5069" s="97" t="str">
        <f t="shared" si="1246"/>
        <v>19000100</v>
      </c>
    </row>
    <row r="5070" spans="4:36" ht="12" customHeight="1" x14ac:dyDescent="0.15">
      <c r="D5070" s="110"/>
      <c r="F5070" s="86" t="str">
        <f t="shared" si="1235"/>
        <v>Saturday</v>
      </c>
      <c r="G5070" s="91"/>
      <c r="H5070" s="92" t="str">
        <f>VLOOKUP(MONTH(G5070),VLOOKUP!$W$1:$X$24,2)</f>
        <v>January</v>
      </c>
      <c r="I5070" s="92" t="str">
        <f t="shared" si="1236"/>
        <v/>
      </c>
      <c r="J5070" s="93" t="s">
        <v>1528</v>
      </c>
      <c r="L5070" s="86" t="str">
        <f t="shared" si="1247"/>
        <v>Ronald Reagan Building and International Trade Center [1300 Pennsylvania Ave NW, WDC]</v>
      </c>
      <c r="M5070" s="86">
        <f t="shared" si="1237"/>
        <v>0</v>
      </c>
      <c r="N5070" s="93" t="str">
        <f t="shared" si="1234"/>
        <v>Ronald Reagan Building and International Trade Center [1300 Pennsylvania Ave NW, WDC]</v>
      </c>
      <c r="O5070" s="90"/>
      <c r="S5070" s="95">
        <f t="shared" si="1238"/>
        <v>0</v>
      </c>
      <c r="T5070" s="86" t="str">
        <f t="shared" si="1239"/>
        <v/>
      </c>
      <c r="U5070" s="86" t="str">
        <f t="shared" si="1233"/>
        <v/>
      </c>
      <c r="V5070" s="95" t="str">
        <f t="shared" si="1240"/>
        <v/>
      </c>
      <c r="AE5070" s="92" t="str">
        <f t="shared" si="1241"/>
        <v/>
      </c>
      <c r="AF5070" s="96" t="str">
        <f t="shared" si="1242"/>
        <v>&lt;a name='19000100'&gt;&lt;b&gt;: 0 - Ronald Reagan Building and International Trade Center [1300 Pennsylvania Ave NW, WDC]&lt;/b&gt;&lt;/a&gt;&lt;br&gt;</v>
      </c>
      <c r="AG5070" s="97">
        <f t="shared" si="1243"/>
        <v>1900</v>
      </c>
      <c r="AH5070" s="97" t="str">
        <f t="shared" si="1244"/>
        <v>01</v>
      </c>
      <c r="AI5070" s="97" t="str">
        <f t="shared" si="1245"/>
        <v>00</v>
      </c>
      <c r="AJ5070" s="97" t="str">
        <f t="shared" si="1246"/>
        <v>19000100</v>
      </c>
    </row>
    <row r="5071" spans="4:36" ht="12" customHeight="1" x14ac:dyDescent="0.15">
      <c r="D5071" s="110"/>
      <c r="F5071" s="86" t="str">
        <f t="shared" si="1235"/>
        <v>Saturday</v>
      </c>
      <c r="G5071" s="91"/>
      <c r="H5071" s="92" t="str">
        <f>VLOOKUP(MONTH(G5071),VLOOKUP!$W$1:$X$24,2)</f>
        <v>January</v>
      </c>
      <c r="I5071" s="92" t="str">
        <f t="shared" si="1236"/>
        <v/>
      </c>
      <c r="J5071" s="93" t="s">
        <v>1528</v>
      </c>
      <c r="L5071" s="86" t="str">
        <f t="shared" si="1247"/>
        <v>Ronald Reagan Building and International Trade Center [1300 Pennsylvania Ave NW, WDC]</v>
      </c>
      <c r="M5071" s="86">
        <f t="shared" si="1237"/>
        <v>0</v>
      </c>
      <c r="N5071" s="93" t="str">
        <f t="shared" si="1234"/>
        <v>Ronald Reagan Building and International Trade Center [1300 Pennsylvania Ave NW, WDC]</v>
      </c>
      <c r="O5071" s="90"/>
      <c r="S5071" s="95">
        <f t="shared" si="1238"/>
        <v>0</v>
      </c>
      <c r="T5071" s="86" t="str">
        <f t="shared" si="1239"/>
        <v/>
      </c>
      <c r="U5071" s="86" t="str">
        <f t="shared" si="1233"/>
        <v/>
      </c>
      <c r="V5071" s="95" t="str">
        <f t="shared" si="1240"/>
        <v/>
      </c>
      <c r="AE5071" s="92" t="str">
        <f t="shared" si="1241"/>
        <v/>
      </c>
      <c r="AF5071" s="96" t="str">
        <f t="shared" si="1242"/>
        <v>&lt;a name='19000100'&gt;&lt;b&gt;: 0 - Ronald Reagan Building and International Trade Center [1300 Pennsylvania Ave NW, WDC]&lt;/b&gt;&lt;/a&gt;&lt;br&gt;</v>
      </c>
      <c r="AG5071" s="97">
        <f t="shared" si="1243"/>
        <v>1900</v>
      </c>
      <c r="AH5071" s="97" t="str">
        <f t="shared" si="1244"/>
        <v>01</v>
      </c>
      <c r="AI5071" s="97" t="str">
        <f t="shared" si="1245"/>
        <v>00</v>
      </c>
      <c r="AJ5071" s="97" t="str">
        <f t="shared" si="1246"/>
        <v>19000100</v>
      </c>
    </row>
    <row r="5072" spans="4:36" ht="12" customHeight="1" x14ac:dyDescent="0.15">
      <c r="D5072" s="110"/>
      <c r="F5072" s="86" t="str">
        <f t="shared" si="1235"/>
        <v>Saturday</v>
      </c>
      <c r="G5072" s="91"/>
      <c r="H5072" s="92" t="str">
        <f>VLOOKUP(MONTH(G5072),VLOOKUP!$W$1:$X$24,2)</f>
        <v>January</v>
      </c>
      <c r="I5072" s="92" t="str">
        <f t="shared" si="1236"/>
        <v/>
      </c>
      <c r="J5072" s="93" t="s">
        <v>1528</v>
      </c>
      <c r="L5072" s="86" t="str">
        <f t="shared" si="1247"/>
        <v>Ronald Reagan Building and International Trade Center [1300 Pennsylvania Ave NW, WDC]</v>
      </c>
      <c r="M5072" s="86">
        <f t="shared" si="1237"/>
        <v>0</v>
      </c>
      <c r="N5072" s="93" t="str">
        <f t="shared" si="1234"/>
        <v>Ronald Reagan Building and International Trade Center [1300 Pennsylvania Ave NW, WDC]</v>
      </c>
      <c r="O5072" s="90"/>
      <c r="S5072" s="95">
        <f t="shared" si="1238"/>
        <v>0</v>
      </c>
      <c r="T5072" s="86" t="str">
        <f t="shared" si="1239"/>
        <v/>
      </c>
      <c r="U5072" s="86" t="str">
        <f t="shared" si="1233"/>
        <v/>
      </c>
      <c r="V5072" s="95" t="str">
        <f t="shared" si="1240"/>
        <v/>
      </c>
      <c r="AE5072" s="92" t="str">
        <f t="shared" si="1241"/>
        <v/>
      </c>
      <c r="AF5072" s="96" t="str">
        <f t="shared" si="1242"/>
        <v>&lt;a name='19000100'&gt;&lt;b&gt;: 0 - Ronald Reagan Building and International Trade Center [1300 Pennsylvania Ave NW, WDC]&lt;/b&gt;&lt;/a&gt;&lt;br&gt;</v>
      </c>
      <c r="AG5072" s="97">
        <f t="shared" si="1243"/>
        <v>1900</v>
      </c>
      <c r="AH5072" s="97" t="str">
        <f t="shared" si="1244"/>
        <v>01</v>
      </c>
      <c r="AI5072" s="97" t="str">
        <f t="shared" si="1245"/>
        <v>00</v>
      </c>
      <c r="AJ5072" s="97" t="str">
        <f t="shared" si="1246"/>
        <v>19000100</v>
      </c>
    </row>
    <row r="5073" spans="6:36" ht="12" customHeight="1" x14ac:dyDescent="0.15">
      <c r="F5073" s="86" t="str">
        <f t="shared" si="1235"/>
        <v>Saturday</v>
      </c>
      <c r="G5073" s="91"/>
      <c r="H5073" s="92" t="str">
        <f>VLOOKUP(MONTH(G5073),VLOOKUP!$W$1:$X$24,2)</f>
        <v>January</v>
      </c>
      <c r="I5073" s="92" t="str">
        <f t="shared" si="1236"/>
        <v/>
      </c>
      <c r="J5073" s="93" t="s">
        <v>1339</v>
      </c>
      <c r="L5073" s="86" t="str">
        <f t="shared" si="1247"/>
        <v>Rosies &amp;amp; Rockers [2001 13th St NW, WDC]</v>
      </c>
      <c r="M5073" s="86">
        <f t="shared" si="1237"/>
        <v>0</v>
      </c>
      <c r="N5073" s="93" t="str">
        <f t="shared" si="1234"/>
        <v>Rosies &amp;amp; Rockers [2001 13th St NW, WDC]</v>
      </c>
      <c r="O5073" s="90"/>
      <c r="S5073" s="95">
        <f t="shared" si="1238"/>
        <v>0</v>
      </c>
      <c r="T5073" s="86" t="str">
        <f t="shared" si="1239"/>
        <v/>
      </c>
      <c r="U5073" s="86" t="str">
        <f t="shared" si="1233"/>
        <v/>
      </c>
      <c r="V5073" s="95" t="str">
        <f t="shared" si="1240"/>
        <v/>
      </c>
      <c r="AE5073" s="92" t="str">
        <f t="shared" si="1241"/>
        <v/>
      </c>
      <c r="AF5073" s="96" t="str">
        <f t="shared" si="1242"/>
        <v>&lt;a name='19000100'&gt;&lt;b&gt;: 0 - Rosies &amp;amp; Rockers [2001 13th St NW, WDC]&lt;/b&gt;&lt;/a&gt;&lt;br&gt;</v>
      </c>
      <c r="AG5073" s="97">
        <f t="shared" si="1243"/>
        <v>1900</v>
      </c>
      <c r="AH5073" s="97" t="str">
        <f t="shared" si="1244"/>
        <v>01</v>
      </c>
      <c r="AI5073" s="97" t="str">
        <f t="shared" si="1245"/>
        <v>00</v>
      </c>
      <c r="AJ5073" s="97" t="str">
        <f t="shared" si="1246"/>
        <v>19000100</v>
      </c>
    </row>
    <row r="5074" spans="6:36" ht="12" customHeight="1" x14ac:dyDescent="0.15">
      <c r="F5074" s="86" t="str">
        <f t="shared" si="1235"/>
        <v>Saturday</v>
      </c>
      <c r="G5074" s="91"/>
      <c r="H5074" s="92" t="str">
        <f>VLOOKUP(MONTH(G5074),VLOOKUP!$W$1:$X$24,2)</f>
        <v>January</v>
      </c>
      <c r="I5074" s="92" t="str">
        <f t="shared" si="1236"/>
        <v/>
      </c>
      <c r="J5074" s="93" t="s">
        <v>1339</v>
      </c>
      <c r="L5074" s="86" t="str">
        <f t="shared" si="1247"/>
        <v>Rosies &amp;amp; Rockers [2001 13th St NW, WDC]</v>
      </c>
      <c r="M5074" s="86">
        <f t="shared" si="1237"/>
        <v>0</v>
      </c>
      <c r="N5074" s="93" t="str">
        <f t="shared" si="1234"/>
        <v>Rosies &amp;amp; Rockers [2001 13th St NW, WDC]</v>
      </c>
      <c r="O5074" s="90"/>
      <c r="S5074" s="95">
        <f t="shared" si="1238"/>
        <v>0</v>
      </c>
      <c r="T5074" s="86" t="str">
        <f t="shared" si="1239"/>
        <v/>
      </c>
      <c r="U5074" s="86" t="str">
        <f t="shared" si="1233"/>
        <v/>
      </c>
      <c r="V5074" s="95" t="str">
        <f t="shared" si="1240"/>
        <v/>
      </c>
      <c r="AE5074" s="92" t="str">
        <f t="shared" si="1241"/>
        <v/>
      </c>
      <c r="AF5074" s="96" t="str">
        <f t="shared" si="1242"/>
        <v>&lt;a name='19000100'&gt;&lt;b&gt;: 0 - Rosies &amp;amp; Rockers [2001 13th St NW, WDC]&lt;/b&gt;&lt;/a&gt;&lt;br&gt;</v>
      </c>
      <c r="AG5074" s="97">
        <f t="shared" si="1243"/>
        <v>1900</v>
      </c>
      <c r="AH5074" s="97" t="str">
        <f t="shared" si="1244"/>
        <v>01</v>
      </c>
      <c r="AI5074" s="97" t="str">
        <f t="shared" si="1245"/>
        <v>00</v>
      </c>
      <c r="AJ5074" s="97" t="str">
        <f t="shared" si="1246"/>
        <v>19000100</v>
      </c>
    </row>
    <row r="5075" spans="6:36" ht="12" customHeight="1" x14ac:dyDescent="0.15">
      <c r="F5075" s="86" t="str">
        <f t="shared" si="1235"/>
        <v>Saturday</v>
      </c>
      <c r="G5075" s="91"/>
      <c r="H5075" s="92" t="str">
        <f>VLOOKUP(MONTH(G5075),VLOOKUP!$W$1:$X$24,2)</f>
        <v>January</v>
      </c>
      <c r="I5075" s="92" t="str">
        <f t="shared" si="1236"/>
        <v/>
      </c>
      <c r="J5075" s="93" t="s">
        <v>1339</v>
      </c>
      <c r="L5075" s="86" t="str">
        <f t="shared" si="1247"/>
        <v>Rosies &amp;amp; Rockers [2001 13th St NW, WDC]</v>
      </c>
      <c r="M5075" s="86">
        <f t="shared" si="1237"/>
        <v>0</v>
      </c>
      <c r="N5075" s="93" t="str">
        <f t="shared" ref="N5075:N5106" si="1248">J5075</f>
        <v>Rosies &amp;amp; Rockers [2001 13th St NW, WDC]</v>
      </c>
      <c r="O5075" s="90"/>
      <c r="S5075" s="95">
        <f t="shared" si="1238"/>
        <v>0</v>
      </c>
      <c r="T5075" s="86" t="str">
        <f t="shared" si="1239"/>
        <v/>
      </c>
      <c r="U5075" s="86" t="str">
        <f t="shared" si="1233"/>
        <v/>
      </c>
      <c r="V5075" s="95" t="str">
        <f t="shared" si="1240"/>
        <v/>
      </c>
      <c r="AE5075" s="92" t="str">
        <f t="shared" si="1241"/>
        <v/>
      </c>
      <c r="AF5075" s="96" t="str">
        <f t="shared" si="1242"/>
        <v>&lt;a name='19000100'&gt;&lt;b&gt;: 0 - Rosies &amp;amp; Rockers [2001 13th St NW, WDC]&lt;/b&gt;&lt;/a&gt;&lt;br&gt;</v>
      </c>
      <c r="AG5075" s="97">
        <f t="shared" si="1243"/>
        <v>1900</v>
      </c>
      <c r="AH5075" s="97" t="str">
        <f t="shared" si="1244"/>
        <v>01</v>
      </c>
      <c r="AI5075" s="97" t="str">
        <f t="shared" si="1245"/>
        <v>00</v>
      </c>
      <c r="AJ5075" s="97" t="str">
        <f t="shared" si="1246"/>
        <v>19000100</v>
      </c>
    </row>
    <row r="5076" spans="6:36" ht="12" customHeight="1" x14ac:dyDescent="0.15">
      <c r="F5076" s="86" t="str">
        <f t="shared" si="1235"/>
        <v>Saturday</v>
      </c>
      <c r="G5076" s="91"/>
      <c r="H5076" s="92" t="str">
        <f>VLOOKUP(MONTH(G5076),VLOOKUP!$W$1:$X$24,2)</f>
        <v>January</v>
      </c>
      <c r="I5076" s="92" t="str">
        <f t="shared" si="1236"/>
        <v/>
      </c>
      <c r="J5076" s="93" t="s">
        <v>1339</v>
      </c>
      <c r="L5076" s="86" t="str">
        <f t="shared" si="1247"/>
        <v>Rosies &amp;amp; Rockers [2001 13th St NW, WDC]</v>
      </c>
      <c r="M5076" s="86">
        <f t="shared" si="1237"/>
        <v>0</v>
      </c>
      <c r="N5076" s="93" t="str">
        <f t="shared" si="1248"/>
        <v>Rosies &amp;amp; Rockers [2001 13th St NW, WDC]</v>
      </c>
      <c r="O5076" s="90"/>
      <c r="S5076" s="95">
        <f t="shared" si="1238"/>
        <v>0</v>
      </c>
      <c r="T5076" s="86" t="str">
        <f t="shared" si="1239"/>
        <v/>
      </c>
      <c r="U5076" s="86" t="str">
        <f t="shared" si="1233"/>
        <v/>
      </c>
      <c r="V5076" s="95" t="str">
        <f t="shared" si="1240"/>
        <v/>
      </c>
      <c r="AE5076" s="92" t="str">
        <f t="shared" si="1241"/>
        <v/>
      </c>
      <c r="AF5076" s="96" t="str">
        <f t="shared" si="1242"/>
        <v>&lt;a name='19000100'&gt;&lt;b&gt;: 0 - Rosies &amp;amp; Rockers [2001 13th St NW, WDC]&lt;/b&gt;&lt;/a&gt;&lt;br&gt;</v>
      </c>
      <c r="AG5076" s="97">
        <f t="shared" si="1243"/>
        <v>1900</v>
      </c>
      <c r="AH5076" s="97" t="str">
        <f t="shared" si="1244"/>
        <v>01</v>
      </c>
      <c r="AI5076" s="97" t="str">
        <f t="shared" si="1245"/>
        <v>00</v>
      </c>
      <c r="AJ5076" s="97" t="str">
        <f t="shared" si="1246"/>
        <v>19000100</v>
      </c>
    </row>
    <row r="5077" spans="6:36" ht="12" customHeight="1" x14ac:dyDescent="0.15">
      <c r="F5077" s="86" t="str">
        <f t="shared" si="1235"/>
        <v>Saturday</v>
      </c>
      <c r="G5077" s="91"/>
      <c r="H5077" s="92" t="str">
        <f>VLOOKUP(MONTH(G5077),VLOOKUP!$W$1:$X$24,2)</f>
        <v>January</v>
      </c>
      <c r="I5077" s="92" t="str">
        <f t="shared" si="1236"/>
        <v/>
      </c>
      <c r="J5077" s="93" t="s">
        <v>1632</v>
      </c>
      <c r="L5077" s="86" t="str">
        <f t="shared" si="1247"/>
        <v>Runny Yolk [3543 Alton Pl NW, WDC]</v>
      </c>
      <c r="M5077" s="86">
        <f t="shared" si="1237"/>
        <v>0</v>
      </c>
      <c r="N5077" s="93" t="str">
        <f t="shared" si="1248"/>
        <v>Runny Yolk [3543 Alton Pl NW, WDC]</v>
      </c>
      <c r="O5077" s="94"/>
      <c r="S5077" s="95">
        <f t="shared" si="1238"/>
        <v>0</v>
      </c>
      <c r="T5077" s="86" t="str">
        <f t="shared" si="1239"/>
        <v/>
      </c>
      <c r="U5077" s="86" t="str">
        <f t="shared" si="1233"/>
        <v/>
      </c>
      <c r="V5077" s="95" t="str">
        <f t="shared" si="1240"/>
        <v/>
      </c>
      <c r="AE5077" s="92" t="str">
        <f t="shared" si="1241"/>
        <v/>
      </c>
      <c r="AF5077" s="96" t="str">
        <f t="shared" si="1242"/>
        <v>&lt;a name='19000100'&gt;&lt;b&gt;: 0 - Runny Yolk [3543 Alton Pl NW, WDC]&lt;/b&gt;&lt;/a&gt;&lt;br&gt;</v>
      </c>
      <c r="AG5077" s="97">
        <f t="shared" si="1243"/>
        <v>1900</v>
      </c>
      <c r="AH5077" s="97" t="str">
        <f t="shared" si="1244"/>
        <v>01</v>
      </c>
      <c r="AI5077" s="97" t="str">
        <f t="shared" si="1245"/>
        <v>00</v>
      </c>
      <c r="AJ5077" s="97" t="str">
        <f t="shared" si="1246"/>
        <v>19000100</v>
      </c>
    </row>
    <row r="5078" spans="6:36" ht="12" customHeight="1" x14ac:dyDescent="0.15">
      <c r="F5078" s="86" t="str">
        <f t="shared" si="1235"/>
        <v>Saturday</v>
      </c>
      <c r="G5078" s="91"/>
      <c r="H5078" s="92" t="str">
        <f>VLOOKUP(MONTH(G5078),VLOOKUP!$W$1:$X$24,2)</f>
        <v>January</v>
      </c>
      <c r="I5078" s="92" t="str">
        <f t="shared" si="1236"/>
        <v/>
      </c>
      <c r="J5078" s="93" t="s">
        <v>1632</v>
      </c>
      <c r="L5078" s="86" t="str">
        <f t="shared" si="1247"/>
        <v>Runny Yolk [3543 Alton Pl NW, WDC]</v>
      </c>
      <c r="M5078" s="86">
        <f t="shared" si="1237"/>
        <v>0</v>
      </c>
      <c r="N5078" s="93" t="str">
        <f t="shared" si="1248"/>
        <v>Runny Yolk [3543 Alton Pl NW, WDC]</v>
      </c>
      <c r="O5078" s="94"/>
      <c r="S5078" s="95">
        <f t="shared" si="1238"/>
        <v>0</v>
      </c>
      <c r="T5078" s="86" t="str">
        <f t="shared" si="1239"/>
        <v/>
      </c>
      <c r="U5078" s="86" t="str">
        <f t="shared" si="1233"/>
        <v/>
      </c>
      <c r="V5078" s="95" t="str">
        <f t="shared" si="1240"/>
        <v/>
      </c>
      <c r="AE5078" s="92" t="str">
        <f t="shared" si="1241"/>
        <v/>
      </c>
      <c r="AF5078" s="96" t="str">
        <f t="shared" si="1242"/>
        <v>&lt;a name='19000100'&gt;&lt;b&gt;: 0 - Runny Yolk [3543 Alton Pl NW, WDC]&lt;/b&gt;&lt;/a&gt;&lt;br&gt;</v>
      </c>
      <c r="AG5078" s="97">
        <f t="shared" si="1243"/>
        <v>1900</v>
      </c>
      <c r="AH5078" s="97" t="str">
        <f t="shared" si="1244"/>
        <v>01</v>
      </c>
      <c r="AI5078" s="97" t="str">
        <f t="shared" si="1245"/>
        <v>00</v>
      </c>
      <c r="AJ5078" s="97" t="str">
        <f t="shared" si="1246"/>
        <v>19000100</v>
      </c>
    </row>
    <row r="5079" spans="6:36" ht="12" customHeight="1" x14ac:dyDescent="0.15">
      <c r="F5079" s="86" t="str">
        <f t="shared" si="1235"/>
        <v>Saturday</v>
      </c>
      <c r="G5079" s="91"/>
      <c r="H5079" s="92" t="str">
        <f>VLOOKUP(MONTH(G5079),VLOOKUP!$W$1:$X$24,2)</f>
        <v>January</v>
      </c>
      <c r="I5079" s="92" t="str">
        <f t="shared" si="1236"/>
        <v/>
      </c>
      <c r="J5079" s="93" t="s">
        <v>1632</v>
      </c>
      <c r="L5079" s="86" t="str">
        <f t="shared" si="1247"/>
        <v>Runny Yolk [3543 Alton Pl NW, WDC]</v>
      </c>
      <c r="M5079" s="86">
        <f t="shared" si="1237"/>
        <v>0</v>
      </c>
      <c r="N5079" s="93" t="str">
        <f t="shared" si="1248"/>
        <v>Runny Yolk [3543 Alton Pl NW, WDC]</v>
      </c>
      <c r="O5079" s="94"/>
      <c r="S5079" s="95">
        <f t="shared" si="1238"/>
        <v>0</v>
      </c>
      <c r="T5079" s="86" t="str">
        <f t="shared" si="1239"/>
        <v/>
      </c>
      <c r="U5079" s="86" t="str">
        <f t="shared" si="1233"/>
        <v/>
      </c>
      <c r="V5079" s="95" t="str">
        <f t="shared" si="1240"/>
        <v/>
      </c>
      <c r="AE5079" s="92" t="str">
        <f t="shared" si="1241"/>
        <v/>
      </c>
      <c r="AF5079" s="96" t="str">
        <f t="shared" si="1242"/>
        <v>&lt;a name='19000100'&gt;&lt;b&gt;: 0 - Runny Yolk [3543 Alton Pl NW, WDC]&lt;/b&gt;&lt;/a&gt;&lt;br&gt;</v>
      </c>
      <c r="AG5079" s="97">
        <f t="shared" si="1243"/>
        <v>1900</v>
      </c>
      <c r="AH5079" s="97" t="str">
        <f t="shared" si="1244"/>
        <v>01</v>
      </c>
      <c r="AI5079" s="97" t="str">
        <f t="shared" si="1245"/>
        <v>00</v>
      </c>
      <c r="AJ5079" s="97" t="str">
        <f t="shared" si="1246"/>
        <v>19000100</v>
      </c>
    </row>
    <row r="5080" spans="6:36" ht="12" customHeight="1" x14ac:dyDescent="0.15">
      <c r="F5080" s="86" t="str">
        <f t="shared" si="1235"/>
        <v>Saturday</v>
      </c>
      <c r="H5080" s="92" t="str">
        <f>VLOOKUP(MONTH(G5080),VLOOKUP!$W$1:$X$24,2)</f>
        <v>January</v>
      </c>
      <c r="I5080" s="92" t="str">
        <f t="shared" si="1236"/>
        <v/>
      </c>
      <c r="J5080" s="93" t="s">
        <v>83</v>
      </c>
      <c r="L5080" s="86" t="str">
        <f t="shared" si="1247"/>
        <v>Russian Embassy [2650 Wisconsin Ave NW, WDC]</v>
      </c>
      <c r="M5080" s="86">
        <f t="shared" si="1237"/>
        <v>0</v>
      </c>
      <c r="N5080" s="93" t="str">
        <f t="shared" si="1248"/>
        <v>Russian Embassy [2650 Wisconsin Ave NW, WDC]</v>
      </c>
      <c r="O5080" s="94"/>
      <c r="S5080" s="95">
        <f t="shared" si="1238"/>
        <v>0</v>
      </c>
      <c r="T5080" s="86" t="str">
        <f t="shared" si="1239"/>
        <v/>
      </c>
      <c r="U5080" s="86" t="str">
        <f t="shared" si="1233"/>
        <v/>
      </c>
      <c r="V5080" s="95" t="str">
        <f t="shared" si="1240"/>
        <v/>
      </c>
      <c r="W5080" s="90" t="s">
        <v>221</v>
      </c>
      <c r="AE5080" s="92" t="str">
        <f t="shared" si="1241"/>
        <v/>
      </c>
      <c r="AF5080" s="96" t="str">
        <f t="shared" si="1242"/>
        <v>&lt;a name='19000100'&gt;&lt;b&gt;: 0 - Russian Embassy [2650 Wisconsin Ave NW, WDC]&lt;/b&gt;&lt;/a&gt;&lt;br&gt;</v>
      </c>
      <c r="AG5080" s="97">
        <f t="shared" si="1243"/>
        <v>1900</v>
      </c>
      <c r="AH5080" s="97" t="str">
        <f t="shared" si="1244"/>
        <v>01</v>
      </c>
      <c r="AI5080" s="97" t="str">
        <f t="shared" si="1245"/>
        <v>00</v>
      </c>
      <c r="AJ5080" s="97" t="str">
        <f t="shared" si="1246"/>
        <v>19000100</v>
      </c>
    </row>
    <row r="5081" spans="6:36" ht="12" customHeight="1" x14ac:dyDescent="0.15">
      <c r="F5081" s="86" t="str">
        <f t="shared" si="1235"/>
        <v>Saturday</v>
      </c>
      <c r="H5081" s="92" t="str">
        <f>VLOOKUP(MONTH(G5081),VLOOKUP!$W$1:$X$24,2)</f>
        <v>January</v>
      </c>
      <c r="I5081" s="92" t="str">
        <f t="shared" si="1236"/>
        <v/>
      </c>
      <c r="J5081" s="93" t="s">
        <v>83</v>
      </c>
      <c r="L5081" s="86" t="str">
        <f t="shared" si="1247"/>
        <v>Russian Embassy [2650 Wisconsin Ave NW, WDC]</v>
      </c>
      <c r="M5081" s="86">
        <f t="shared" si="1237"/>
        <v>0</v>
      </c>
      <c r="N5081" s="93" t="str">
        <f t="shared" si="1248"/>
        <v>Russian Embassy [2650 Wisconsin Ave NW, WDC]</v>
      </c>
      <c r="O5081" s="94"/>
      <c r="S5081" s="95">
        <f t="shared" si="1238"/>
        <v>0</v>
      </c>
      <c r="T5081" s="86" t="str">
        <f t="shared" si="1239"/>
        <v/>
      </c>
      <c r="U5081" s="86" t="str">
        <f t="shared" si="1233"/>
        <v/>
      </c>
      <c r="V5081" s="95" t="str">
        <f t="shared" si="1240"/>
        <v/>
      </c>
      <c r="W5081" s="90" t="s">
        <v>221</v>
      </c>
      <c r="AE5081" s="92" t="str">
        <f t="shared" si="1241"/>
        <v/>
      </c>
      <c r="AF5081" s="96" t="str">
        <f t="shared" si="1242"/>
        <v>&lt;a name='19000100'&gt;&lt;b&gt;: 0 - Russian Embassy [2650 Wisconsin Ave NW, WDC]&lt;/b&gt;&lt;/a&gt;&lt;br&gt;</v>
      </c>
      <c r="AG5081" s="97">
        <f t="shared" si="1243"/>
        <v>1900</v>
      </c>
      <c r="AH5081" s="97" t="str">
        <f t="shared" si="1244"/>
        <v>01</v>
      </c>
      <c r="AI5081" s="97" t="str">
        <f t="shared" si="1245"/>
        <v>00</v>
      </c>
      <c r="AJ5081" s="97" t="str">
        <f t="shared" si="1246"/>
        <v>19000100</v>
      </c>
    </row>
    <row r="5082" spans="6:36" ht="12" customHeight="1" x14ac:dyDescent="0.15">
      <c r="F5082" s="86" t="str">
        <f t="shared" si="1235"/>
        <v>Saturday</v>
      </c>
      <c r="H5082" s="92" t="str">
        <f>VLOOKUP(MONTH(G5082),VLOOKUP!$W$1:$X$24,2)</f>
        <v>January</v>
      </c>
      <c r="I5082" s="92" t="str">
        <f t="shared" si="1236"/>
        <v/>
      </c>
      <c r="J5082" s="93" t="s">
        <v>83</v>
      </c>
      <c r="L5082" s="86" t="str">
        <f t="shared" si="1247"/>
        <v>Russian Embassy [2650 Wisconsin Ave NW, WDC]</v>
      </c>
      <c r="M5082" s="86">
        <f t="shared" si="1237"/>
        <v>0</v>
      </c>
      <c r="N5082" s="93" t="str">
        <f t="shared" si="1248"/>
        <v>Russian Embassy [2650 Wisconsin Ave NW, WDC]</v>
      </c>
      <c r="O5082" s="94"/>
      <c r="S5082" s="95">
        <f t="shared" si="1238"/>
        <v>0</v>
      </c>
      <c r="T5082" s="86" t="str">
        <f t="shared" si="1239"/>
        <v/>
      </c>
      <c r="U5082" s="86" t="str">
        <f t="shared" si="1233"/>
        <v/>
      </c>
      <c r="V5082" s="95" t="str">
        <f t="shared" si="1240"/>
        <v/>
      </c>
      <c r="W5082" s="90" t="s">
        <v>221</v>
      </c>
      <c r="AE5082" s="92" t="str">
        <f t="shared" si="1241"/>
        <v/>
      </c>
      <c r="AF5082" s="96" t="str">
        <f t="shared" si="1242"/>
        <v>&lt;a name='19000100'&gt;&lt;b&gt;: 0 - Russian Embassy [2650 Wisconsin Ave NW, WDC]&lt;/b&gt;&lt;/a&gt;&lt;br&gt;</v>
      </c>
      <c r="AG5082" s="97">
        <f t="shared" si="1243"/>
        <v>1900</v>
      </c>
      <c r="AH5082" s="97" t="str">
        <f t="shared" si="1244"/>
        <v>01</v>
      </c>
      <c r="AI5082" s="97" t="str">
        <f t="shared" si="1245"/>
        <v>00</v>
      </c>
      <c r="AJ5082" s="97" t="str">
        <f t="shared" si="1246"/>
        <v>19000100</v>
      </c>
    </row>
    <row r="5083" spans="6:36" ht="12" customHeight="1" x14ac:dyDescent="0.15">
      <c r="F5083" s="86" t="str">
        <f t="shared" si="1235"/>
        <v>Saturday</v>
      </c>
      <c r="H5083" s="92" t="str">
        <f>VLOOKUP(MONTH(G5083),VLOOKUP!$W$1:$X$24,2)</f>
        <v>January</v>
      </c>
      <c r="I5083" s="92" t="str">
        <f t="shared" si="1236"/>
        <v/>
      </c>
      <c r="J5083" s="93" t="s">
        <v>83</v>
      </c>
      <c r="L5083" s="86" t="str">
        <f t="shared" si="1247"/>
        <v>Russian Embassy [2650 Wisconsin Ave NW, WDC]</v>
      </c>
      <c r="M5083" s="86">
        <f t="shared" si="1237"/>
        <v>0</v>
      </c>
      <c r="N5083" s="93" t="str">
        <f t="shared" si="1248"/>
        <v>Russian Embassy [2650 Wisconsin Ave NW, WDC]</v>
      </c>
      <c r="O5083" s="94"/>
      <c r="S5083" s="95">
        <f t="shared" si="1238"/>
        <v>0</v>
      </c>
      <c r="T5083" s="86" t="str">
        <f t="shared" si="1239"/>
        <v/>
      </c>
      <c r="U5083" s="86" t="str">
        <f t="shared" si="1233"/>
        <v/>
      </c>
      <c r="V5083" s="95" t="str">
        <f t="shared" si="1240"/>
        <v/>
      </c>
      <c r="W5083" s="90" t="s">
        <v>221</v>
      </c>
      <c r="AE5083" s="92" t="str">
        <f t="shared" si="1241"/>
        <v/>
      </c>
      <c r="AF5083" s="96" t="str">
        <f t="shared" si="1242"/>
        <v>&lt;a name='19000100'&gt;&lt;b&gt;: 0 - Russian Embassy [2650 Wisconsin Ave NW, WDC]&lt;/b&gt;&lt;/a&gt;&lt;br&gt;</v>
      </c>
      <c r="AG5083" s="97">
        <f t="shared" si="1243"/>
        <v>1900</v>
      </c>
      <c r="AH5083" s="97" t="str">
        <f t="shared" si="1244"/>
        <v>01</v>
      </c>
      <c r="AI5083" s="97" t="str">
        <f t="shared" si="1245"/>
        <v>00</v>
      </c>
      <c r="AJ5083" s="97" t="str">
        <f t="shared" si="1246"/>
        <v>19000100</v>
      </c>
    </row>
    <row r="5084" spans="6:36" ht="12" customHeight="1" x14ac:dyDescent="0.15">
      <c r="F5084" s="86" t="str">
        <f t="shared" si="1235"/>
        <v>Saturday</v>
      </c>
      <c r="G5084" s="91"/>
      <c r="H5084" s="92" t="str">
        <f>VLOOKUP(MONTH(G5084),VLOOKUP!$W$1:$X$24,2)</f>
        <v>January</v>
      </c>
      <c r="I5084" s="92" t="str">
        <f t="shared" si="1236"/>
        <v/>
      </c>
      <c r="J5084" s="93" t="s">
        <v>924</v>
      </c>
      <c r="L5084" s="86" t="str">
        <f t="shared" si="1247"/>
        <v>Ruth's Pie House [GA + Buchanan St NW, WDC]</v>
      </c>
      <c r="M5084" s="86">
        <f t="shared" si="1237"/>
        <v>0</v>
      </c>
      <c r="N5084" s="93" t="str">
        <f t="shared" si="1248"/>
        <v>Ruth's Pie House [GA + Buchanan St NW, WDC]</v>
      </c>
      <c r="O5084" s="94"/>
      <c r="S5084" s="95">
        <f t="shared" si="1238"/>
        <v>0</v>
      </c>
      <c r="T5084" s="86" t="str">
        <f t="shared" si="1239"/>
        <v/>
      </c>
      <c r="U5084" s="86" t="str">
        <f t="shared" si="1233"/>
        <v/>
      </c>
      <c r="V5084" s="95" t="str">
        <f t="shared" si="1240"/>
        <v/>
      </c>
      <c r="AE5084" s="92" t="str">
        <f t="shared" si="1241"/>
        <v/>
      </c>
      <c r="AF5084" s="96" t="str">
        <f t="shared" si="1242"/>
        <v>&lt;a name='19000100'&gt;&lt;b&gt;: 0 - Ruth's Pie House [GA + Buchanan St NW, WDC]&lt;/b&gt;&lt;/a&gt;&lt;br&gt;</v>
      </c>
      <c r="AG5084" s="97">
        <f t="shared" si="1243"/>
        <v>1900</v>
      </c>
      <c r="AH5084" s="97" t="str">
        <f t="shared" si="1244"/>
        <v>01</v>
      </c>
      <c r="AI5084" s="97" t="str">
        <f t="shared" si="1245"/>
        <v>00</v>
      </c>
      <c r="AJ5084" s="97" t="str">
        <f t="shared" si="1246"/>
        <v>19000100</v>
      </c>
    </row>
    <row r="5085" spans="6:36" ht="12" customHeight="1" x14ac:dyDescent="0.15">
      <c r="F5085" s="86" t="str">
        <f t="shared" si="1235"/>
        <v>Saturday</v>
      </c>
      <c r="G5085" s="91"/>
      <c r="H5085" s="92" t="str">
        <f>VLOOKUP(MONTH(G5085),VLOOKUP!$W$1:$X$24,2)</f>
        <v>January</v>
      </c>
      <c r="I5085" s="92" t="str">
        <f t="shared" si="1236"/>
        <v/>
      </c>
      <c r="J5085" s="93" t="s">
        <v>924</v>
      </c>
      <c r="L5085" s="86" t="str">
        <f t="shared" si="1247"/>
        <v>Ruth's Pie House [GA + Buchanan St NW, WDC]</v>
      </c>
      <c r="M5085" s="86">
        <f t="shared" si="1237"/>
        <v>0</v>
      </c>
      <c r="N5085" s="93" t="str">
        <f t="shared" si="1248"/>
        <v>Ruth's Pie House [GA + Buchanan St NW, WDC]</v>
      </c>
      <c r="O5085" s="94"/>
      <c r="S5085" s="95">
        <f t="shared" si="1238"/>
        <v>0</v>
      </c>
      <c r="T5085" s="86" t="str">
        <f t="shared" si="1239"/>
        <v/>
      </c>
      <c r="U5085" s="86" t="str">
        <f t="shared" si="1233"/>
        <v/>
      </c>
      <c r="V5085" s="95" t="str">
        <f t="shared" si="1240"/>
        <v/>
      </c>
      <c r="AE5085" s="92" t="str">
        <f t="shared" si="1241"/>
        <v/>
      </c>
      <c r="AF5085" s="96" t="str">
        <f t="shared" si="1242"/>
        <v>&lt;a name='19000100'&gt;&lt;b&gt;: 0 - Ruth's Pie House [GA + Buchanan St NW, WDC]&lt;/b&gt;&lt;/a&gt;&lt;br&gt;</v>
      </c>
      <c r="AG5085" s="97">
        <f t="shared" si="1243"/>
        <v>1900</v>
      </c>
      <c r="AH5085" s="97" t="str">
        <f t="shared" si="1244"/>
        <v>01</v>
      </c>
      <c r="AI5085" s="97" t="str">
        <f t="shared" si="1245"/>
        <v>00</v>
      </c>
      <c r="AJ5085" s="97" t="str">
        <f t="shared" si="1246"/>
        <v>19000100</v>
      </c>
    </row>
    <row r="5086" spans="6:36" ht="12" customHeight="1" x14ac:dyDescent="0.15">
      <c r="F5086" s="86" t="str">
        <f t="shared" si="1235"/>
        <v>Saturday</v>
      </c>
      <c r="G5086" s="91"/>
      <c r="H5086" s="92" t="str">
        <f>VLOOKUP(MONTH(G5086),VLOOKUP!$W$1:$X$24,2)</f>
        <v>January</v>
      </c>
      <c r="I5086" s="92" t="str">
        <f t="shared" si="1236"/>
        <v/>
      </c>
      <c r="J5086" s="93" t="s">
        <v>924</v>
      </c>
      <c r="L5086" s="86" t="str">
        <f t="shared" si="1247"/>
        <v>Ruth's Pie House [GA + Buchanan St NW, WDC]</v>
      </c>
      <c r="M5086" s="86">
        <f t="shared" si="1237"/>
        <v>0</v>
      </c>
      <c r="N5086" s="93" t="str">
        <f t="shared" si="1248"/>
        <v>Ruth's Pie House [GA + Buchanan St NW, WDC]</v>
      </c>
      <c r="O5086" s="94"/>
      <c r="S5086" s="95">
        <f t="shared" si="1238"/>
        <v>0</v>
      </c>
      <c r="T5086" s="86" t="str">
        <f t="shared" si="1239"/>
        <v/>
      </c>
      <c r="U5086" s="86" t="str">
        <f t="shared" si="1233"/>
        <v/>
      </c>
      <c r="V5086" s="95" t="str">
        <f t="shared" si="1240"/>
        <v/>
      </c>
      <c r="AE5086" s="92" t="str">
        <f t="shared" si="1241"/>
        <v/>
      </c>
      <c r="AF5086" s="96" t="str">
        <f t="shared" si="1242"/>
        <v>&lt;a name='19000100'&gt;&lt;b&gt;: 0 - Ruth's Pie House [GA + Buchanan St NW, WDC]&lt;/b&gt;&lt;/a&gt;&lt;br&gt;</v>
      </c>
      <c r="AG5086" s="97">
        <f t="shared" si="1243"/>
        <v>1900</v>
      </c>
      <c r="AH5086" s="97" t="str">
        <f t="shared" si="1244"/>
        <v>01</v>
      </c>
      <c r="AI5086" s="97" t="str">
        <f t="shared" si="1245"/>
        <v>00</v>
      </c>
      <c r="AJ5086" s="97" t="str">
        <f t="shared" si="1246"/>
        <v>19000100</v>
      </c>
    </row>
    <row r="5087" spans="6:36" ht="12" customHeight="1" x14ac:dyDescent="0.15">
      <c r="F5087" s="86" t="str">
        <f t="shared" si="1235"/>
        <v>Saturday</v>
      </c>
      <c r="G5087" s="91"/>
      <c r="H5087" s="92" t="str">
        <f>VLOOKUP(MONTH(G5087),VLOOKUP!$W$1:$X$24,2)</f>
        <v>January</v>
      </c>
      <c r="I5087" s="92" t="str">
        <f t="shared" si="1236"/>
        <v/>
      </c>
      <c r="J5087" s="93" t="s">
        <v>924</v>
      </c>
      <c r="L5087" s="86" t="str">
        <f t="shared" si="1247"/>
        <v>Ruth's Pie House [GA + Buchanan St NW, WDC]</v>
      </c>
      <c r="M5087" s="86">
        <f t="shared" si="1237"/>
        <v>0</v>
      </c>
      <c r="N5087" s="93" t="str">
        <f t="shared" si="1248"/>
        <v>Ruth's Pie House [GA + Buchanan St NW, WDC]</v>
      </c>
      <c r="O5087" s="94"/>
      <c r="S5087" s="95">
        <f t="shared" si="1238"/>
        <v>0</v>
      </c>
      <c r="T5087" s="86" t="str">
        <f t="shared" si="1239"/>
        <v/>
      </c>
      <c r="U5087" s="86" t="str">
        <f t="shared" si="1233"/>
        <v/>
      </c>
      <c r="V5087" s="95" t="str">
        <f t="shared" si="1240"/>
        <v/>
      </c>
      <c r="AE5087" s="92" t="str">
        <f t="shared" si="1241"/>
        <v/>
      </c>
      <c r="AF5087" s="96" t="str">
        <f t="shared" si="1242"/>
        <v>&lt;a name='19000100'&gt;&lt;b&gt;: 0 - Ruth's Pie House [GA + Buchanan St NW, WDC]&lt;/b&gt;&lt;/a&gt;&lt;br&gt;</v>
      </c>
      <c r="AG5087" s="97">
        <f t="shared" si="1243"/>
        <v>1900</v>
      </c>
      <c r="AH5087" s="97" t="str">
        <f t="shared" si="1244"/>
        <v>01</v>
      </c>
      <c r="AI5087" s="97" t="str">
        <f t="shared" si="1245"/>
        <v>00</v>
      </c>
      <c r="AJ5087" s="97" t="str">
        <f t="shared" si="1246"/>
        <v>19000100</v>
      </c>
    </row>
    <row r="5088" spans="6:36" ht="12" customHeight="1" x14ac:dyDescent="0.15">
      <c r="F5088" s="86" t="str">
        <f t="shared" si="1235"/>
        <v>Saturday</v>
      </c>
      <c r="G5088" s="91"/>
      <c r="H5088" s="92" t="str">
        <f>VLOOKUP(MONTH(G5088),VLOOKUP!$W$1:$X$24,2)</f>
        <v>January</v>
      </c>
      <c r="I5088" s="92" t="str">
        <f t="shared" si="1236"/>
        <v/>
      </c>
      <c r="J5088" s="93" t="s">
        <v>924</v>
      </c>
      <c r="L5088" s="86" t="str">
        <f t="shared" si="1247"/>
        <v>Ruth's Pie House [GA + Buchanan St NW, WDC]</v>
      </c>
      <c r="M5088" s="86">
        <f t="shared" si="1237"/>
        <v>0</v>
      </c>
      <c r="N5088" s="93" t="str">
        <f t="shared" si="1248"/>
        <v>Ruth's Pie House [GA + Buchanan St NW, WDC]</v>
      </c>
      <c r="O5088" s="94"/>
      <c r="S5088" s="95">
        <f t="shared" si="1238"/>
        <v>0</v>
      </c>
      <c r="T5088" s="86" t="str">
        <f t="shared" si="1239"/>
        <v/>
      </c>
      <c r="U5088" s="86" t="str">
        <f t="shared" si="1233"/>
        <v/>
      </c>
      <c r="V5088" s="95" t="str">
        <f t="shared" si="1240"/>
        <v/>
      </c>
      <c r="AE5088" s="92" t="str">
        <f t="shared" si="1241"/>
        <v/>
      </c>
      <c r="AF5088" s="96" t="str">
        <f t="shared" si="1242"/>
        <v>&lt;a name='19000100'&gt;&lt;b&gt;: 0 - Ruth's Pie House [GA + Buchanan St NW, WDC]&lt;/b&gt;&lt;/a&gt;&lt;br&gt;</v>
      </c>
      <c r="AG5088" s="97">
        <f t="shared" si="1243"/>
        <v>1900</v>
      </c>
      <c r="AH5088" s="97" t="str">
        <f t="shared" si="1244"/>
        <v>01</v>
      </c>
      <c r="AI5088" s="97" t="str">
        <f t="shared" si="1245"/>
        <v>00</v>
      </c>
      <c r="AJ5088" s="97" t="str">
        <f t="shared" si="1246"/>
        <v>19000100</v>
      </c>
    </row>
    <row r="5089" spans="6:36" ht="12" customHeight="1" x14ac:dyDescent="0.15">
      <c r="F5089" s="86" t="str">
        <f t="shared" si="1235"/>
        <v>Saturday</v>
      </c>
      <c r="G5089" s="91"/>
      <c r="H5089" s="92" t="str">
        <f>VLOOKUP(MONTH(G5089),VLOOKUP!$W$1:$X$24,2)</f>
        <v>January</v>
      </c>
      <c r="I5089" s="92" t="str">
        <f t="shared" si="1236"/>
        <v/>
      </c>
      <c r="J5089" s="93" t="s">
        <v>145</v>
      </c>
      <c r="L5089" s="86" t="str">
        <f t="shared" si="1247"/>
        <v>Sacred Heart Church [3211 Pine St NW, WDC]</v>
      </c>
      <c r="M5089" s="86">
        <f t="shared" si="1237"/>
        <v>0</v>
      </c>
      <c r="N5089" s="93" t="str">
        <f t="shared" si="1248"/>
        <v>Sacred Heart Church [3211 Pine St NW, WDC]</v>
      </c>
      <c r="O5089" s="94"/>
      <c r="S5089" s="95">
        <f t="shared" si="1238"/>
        <v>0</v>
      </c>
      <c r="T5089" s="86" t="str">
        <f t="shared" si="1239"/>
        <v/>
      </c>
      <c r="U5089" s="86" t="str">
        <f t="shared" si="1233"/>
        <v/>
      </c>
      <c r="V5089" s="95" t="str">
        <f t="shared" si="1240"/>
        <v/>
      </c>
      <c r="W5089" s="90" t="s">
        <v>221</v>
      </c>
      <c r="AE5089" s="92" t="str">
        <f t="shared" si="1241"/>
        <v/>
      </c>
      <c r="AF5089" s="96" t="str">
        <f t="shared" si="1242"/>
        <v>&lt;a name='19000100'&gt;&lt;b&gt;: 0 - Sacred Heart Church [3211 Pine St NW, WDC]&lt;/b&gt;&lt;/a&gt;&lt;br&gt;</v>
      </c>
      <c r="AG5089" s="97">
        <f t="shared" si="1243"/>
        <v>1900</v>
      </c>
      <c r="AH5089" s="97" t="str">
        <f t="shared" si="1244"/>
        <v>01</v>
      </c>
      <c r="AI5089" s="97" t="str">
        <f t="shared" si="1245"/>
        <v>00</v>
      </c>
      <c r="AJ5089" s="97" t="str">
        <f t="shared" si="1246"/>
        <v>19000100</v>
      </c>
    </row>
    <row r="5090" spans="6:36" ht="12" customHeight="1" x14ac:dyDescent="0.15">
      <c r="F5090" s="86" t="str">
        <f t="shared" si="1235"/>
        <v>Saturday</v>
      </c>
      <c r="G5090" s="91"/>
      <c r="H5090" s="92" t="str">
        <f>VLOOKUP(MONTH(G5090),VLOOKUP!$W$1:$X$24,2)</f>
        <v>January</v>
      </c>
      <c r="I5090" s="92" t="str">
        <f t="shared" si="1236"/>
        <v/>
      </c>
      <c r="J5090" s="93" t="s">
        <v>145</v>
      </c>
      <c r="L5090" s="86" t="str">
        <f t="shared" si="1247"/>
        <v>Sacred Heart Church [3211 Pine St NW, WDC]</v>
      </c>
      <c r="M5090" s="86">
        <f t="shared" si="1237"/>
        <v>0</v>
      </c>
      <c r="N5090" s="93" t="str">
        <f t="shared" si="1248"/>
        <v>Sacred Heart Church [3211 Pine St NW, WDC]</v>
      </c>
      <c r="O5090" s="94"/>
      <c r="S5090" s="95">
        <f t="shared" si="1238"/>
        <v>0</v>
      </c>
      <c r="T5090" s="86" t="str">
        <f t="shared" si="1239"/>
        <v/>
      </c>
      <c r="U5090" s="86" t="str">
        <f t="shared" si="1233"/>
        <v/>
      </c>
      <c r="V5090" s="95" t="str">
        <f t="shared" si="1240"/>
        <v/>
      </c>
      <c r="W5090" s="90" t="s">
        <v>221</v>
      </c>
      <c r="AE5090" s="92" t="str">
        <f t="shared" si="1241"/>
        <v/>
      </c>
      <c r="AF5090" s="96" t="str">
        <f t="shared" si="1242"/>
        <v>&lt;a name='19000100'&gt;&lt;b&gt;: 0 - Sacred Heart Church [3211 Pine St NW, WDC]&lt;/b&gt;&lt;/a&gt;&lt;br&gt;</v>
      </c>
      <c r="AG5090" s="97">
        <f t="shared" si="1243"/>
        <v>1900</v>
      </c>
      <c r="AH5090" s="97" t="str">
        <f t="shared" si="1244"/>
        <v>01</v>
      </c>
      <c r="AI5090" s="97" t="str">
        <f t="shared" si="1245"/>
        <v>00</v>
      </c>
      <c r="AJ5090" s="97" t="str">
        <f t="shared" si="1246"/>
        <v>19000100</v>
      </c>
    </row>
    <row r="5091" spans="6:36" ht="12" customHeight="1" x14ac:dyDescent="0.15">
      <c r="F5091" s="86" t="str">
        <f t="shared" si="1235"/>
        <v>Saturday</v>
      </c>
      <c r="G5091" s="91"/>
      <c r="H5091" s="92" t="str">
        <f>VLOOKUP(MONTH(G5091),VLOOKUP!$W$1:$X$24,2)</f>
        <v>January</v>
      </c>
      <c r="I5091" s="92" t="str">
        <f t="shared" si="1236"/>
        <v/>
      </c>
      <c r="J5091" s="93" t="s">
        <v>145</v>
      </c>
      <c r="L5091" s="86" t="str">
        <f t="shared" si="1247"/>
        <v>Sacred Heart Church [3211 Pine St NW, WDC]</v>
      </c>
      <c r="M5091" s="86">
        <f t="shared" si="1237"/>
        <v>0</v>
      </c>
      <c r="N5091" s="93" t="str">
        <f t="shared" si="1248"/>
        <v>Sacred Heart Church [3211 Pine St NW, WDC]</v>
      </c>
      <c r="O5091" s="94"/>
      <c r="S5091" s="95">
        <f t="shared" si="1238"/>
        <v>0</v>
      </c>
      <c r="T5091" s="86" t="str">
        <f t="shared" si="1239"/>
        <v/>
      </c>
      <c r="U5091" s="86" t="str">
        <f t="shared" si="1233"/>
        <v/>
      </c>
      <c r="V5091" s="95" t="str">
        <f t="shared" si="1240"/>
        <v/>
      </c>
      <c r="W5091" s="90" t="s">
        <v>221</v>
      </c>
      <c r="AE5091" s="92" t="str">
        <f t="shared" si="1241"/>
        <v/>
      </c>
      <c r="AF5091" s="96" t="str">
        <f t="shared" si="1242"/>
        <v>&lt;a name='19000100'&gt;&lt;b&gt;: 0 - Sacred Heart Church [3211 Pine St NW, WDC]&lt;/b&gt;&lt;/a&gt;&lt;br&gt;</v>
      </c>
      <c r="AG5091" s="97">
        <f t="shared" si="1243"/>
        <v>1900</v>
      </c>
      <c r="AH5091" s="97" t="str">
        <f t="shared" si="1244"/>
        <v>01</v>
      </c>
      <c r="AI5091" s="97" t="str">
        <f t="shared" si="1245"/>
        <v>00</v>
      </c>
      <c r="AJ5091" s="97" t="str">
        <f t="shared" si="1246"/>
        <v>19000100</v>
      </c>
    </row>
    <row r="5092" spans="6:36" ht="12" customHeight="1" x14ac:dyDescent="0.15">
      <c r="F5092" s="86" t="str">
        <f t="shared" si="1235"/>
        <v>Saturday</v>
      </c>
      <c r="G5092" s="91"/>
      <c r="H5092" s="92" t="str">
        <f>VLOOKUP(MONTH(G5092),VLOOKUP!$W$1:$X$24,2)</f>
        <v>January</v>
      </c>
      <c r="I5092" s="92" t="str">
        <f t="shared" si="1236"/>
        <v/>
      </c>
      <c r="J5092" s="93" t="s">
        <v>145</v>
      </c>
      <c r="L5092" s="86" t="str">
        <f t="shared" si="1247"/>
        <v>Sacred Heart Church [3211 Pine St NW, WDC]</v>
      </c>
      <c r="M5092" s="86">
        <f t="shared" si="1237"/>
        <v>0</v>
      </c>
      <c r="N5092" s="93" t="str">
        <f t="shared" si="1248"/>
        <v>Sacred Heart Church [3211 Pine St NW, WDC]</v>
      </c>
      <c r="O5092" s="94"/>
      <c r="S5092" s="95">
        <f t="shared" si="1238"/>
        <v>0</v>
      </c>
      <c r="T5092" s="86" t="str">
        <f t="shared" si="1239"/>
        <v/>
      </c>
      <c r="U5092" s="86" t="str">
        <f t="shared" si="1233"/>
        <v/>
      </c>
      <c r="V5092" s="95" t="str">
        <f t="shared" si="1240"/>
        <v/>
      </c>
      <c r="W5092" s="90" t="s">
        <v>221</v>
      </c>
      <c r="AE5092" s="92" t="str">
        <f t="shared" si="1241"/>
        <v/>
      </c>
      <c r="AF5092" s="96" t="str">
        <f t="shared" si="1242"/>
        <v>&lt;a name='19000100'&gt;&lt;b&gt;: 0 - Sacred Heart Church [3211 Pine St NW, WDC]&lt;/b&gt;&lt;/a&gt;&lt;br&gt;</v>
      </c>
      <c r="AG5092" s="97">
        <f t="shared" si="1243"/>
        <v>1900</v>
      </c>
      <c r="AH5092" s="97" t="str">
        <f t="shared" si="1244"/>
        <v>01</v>
      </c>
      <c r="AI5092" s="97" t="str">
        <f t="shared" si="1245"/>
        <v>00</v>
      </c>
      <c r="AJ5092" s="97" t="str">
        <f t="shared" si="1246"/>
        <v>19000100</v>
      </c>
    </row>
    <row r="5093" spans="6:36" ht="12" customHeight="1" x14ac:dyDescent="0.15">
      <c r="F5093" s="86" t="str">
        <f t="shared" si="1235"/>
        <v>Saturday</v>
      </c>
      <c r="G5093" s="91"/>
      <c r="H5093" s="92" t="str">
        <f>VLOOKUP(MONTH(G5093),VLOOKUP!$W$1:$X$24,2)</f>
        <v>January</v>
      </c>
      <c r="I5093" s="92" t="str">
        <f t="shared" si="1236"/>
        <v/>
      </c>
      <c r="J5093" s="93" t="s">
        <v>1380</v>
      </c>
      <c r="L5093" s="86" t="str">
        <f t="shared" si="1247"/>
        <v>Safari DC [4306 Georga Ave NW, WDC]</v>
      </c>
      <c r="M5093" s="86">
        <f t="shared" si="1237"/>
        <v>0</v>
      </c>
      <c r="N5093" s="93" t="str">
        <f t="shared" si="1248"/>
        <v>Safari DC [4306 Georga Ave NW, WDC]</v>
      </c>
      <c r="O5093" s="94"/>
      <c r="S5093" s="95">
        <f t="shared" si="1238"/>
        <v>0</v>
      </c>
      <c r="T5093" s="86" t="str">
        <f t="shared" si="1239"/>
        <v/>
      </c>
      <c r="U5093" s="86" t="str">
        <f t="shared" si="1233"/>
        <v/>
      </c>
      <c r="V5093" s="95" t="str">
        <f t="shared" si="1240"/>
        <v/>
      </c>
      <c r="AE5093" s="92" t="str">
        <f t="shared" si="1241"/>
        <v/>
      </c>
      <c r="AF5093" s="96" t="str">
        <f t="shared" si="1242"/>
        <v>&lt;a name='19000100'&gt;&lt;b&gt;: 0 - Safari DC [4306 Georga Ave NW, WDC]&lt;/b&gt;&lt;/a&gt;&lt;br&gt;</v>
      </c>
      <c r="AG5093" s="97">
        <f t="shared" si="1243"/>
        <v>1900</v>
      </c>
      <c r="AH5093" s="97" t="str">
        <f t="shared" si="1244"/>
        <v>01</v>
      </c>
      <c r="AI5093" s="97" t="str">
        <f t="shared" si="1245"/>
        <v>00</v>
      </c>
      <c r="AJ5093" s="97" t="str">
        <f t="shared" si="1246"/>
        <v>19000100</v>
      </c>
    </row>
    <row r="5094" spans="6:36" ht="12" customHeight="1" x14ac:dyDescent="0.15">
      <c r="F5094" s="86" t="str">
        <f t="shared" si="1235"/>
        <v>Saturday</v>
      </c>
      <c r="G5094" s="91"/>
      <c r="H5094" s="92" t="str">
        <f>VLOOKUP(MONTH(G5094),VLOOKUP!$W$1:$X$24,2)</f>
        <v>January</v>
      </c>
      <c r="I5094" s="92" t="str">
        <f t="shared" si="1236"/>
        <v/>
      </c>
      <c r="J5094" s="93" t="s">
        <v>1380</v>
      </c>
      <c r="L5094" s="86" t="str">
        <f t="shared" si="1247"/>
        <v>Safari DC [4306 Georga Ave NW, WDC]</v>
      </c>
      <c r="M5094" s="86">
        <f t="shared" si="1237"/>
        <v>0</v>
      </c>
      <c r="N5094" s="93" t="str">
        <f t="shared" si="1248"/>
        <v>Safari DC [4306 Georga Ave NW, WDC]</v>
      </c>
      <c r="O5094" s="94"/>
      <c r="S5094" s="95">
        <f t="shared" si="1238"/>
        <v>0</v>
      </c>
      <c r="T5094" s="86" t="str">
        <f t="shared" si="1239"/>
        <v/>
      </c>
      <c r="U5094" s="86" t="str">
        <f t="shared" si="1233"/>
        <v/>
      </c>
      <c r="V5094" s="95" t="str">
        <f t="shared" si="1240"/>
        <v/>
      </c>
      <c r="AE5094" s="92" t="str">
        <f t="shared" si="1241"/>
        <v/>
      </c>
      <c r="AF5094" s="96" t="str">
        <f t="shared" si="1242"/>
        <v>&lt;a name='19000100'&gt;&lt;b&gt;: 0 - Safari DC [4306 Georga Ave NW, WDC]&lt;/b&gt;&lt;/a&gt;&lt;br&gt;</v>
      </c>
      <c r="AG5094" s="97">
        <f t="shared" si="1243"/>
        <v>1900</v>
      </c>
      <c r="AH5094" s="97" t="str">
        <f t="shared" si="1244"/>
        <v>01</v>
      </c>
      <c r="AI5094" s="97" t="str">
        <f t="shared" si="1245"/>
        <v>00</v>
      </c>
      <c r="AJ5094" s="97" t="str">
        <f t="shared" si="1246"/>
        <v>19000100</v>
      </c>
    </row>
    <row r="5095" spans="6:36" ht="12" customHeight="1" x14ac:dyDescent="0.15">
      <c r="F5095" s="86" t="str">
        <f t="shared" si="1235"/>
        <v>Saturday</v>
      </c>
      <c r="G5095" s="91"/>
      <c r="H5095" s="92" t="str">
        <f>VLOOKUP(MONTH(G5095),VLOOKUP!$W$1:$X$24,2)</f>
        <v>January</v>
      </c>
      <c r="I5095" s="92" t="str">
        <f t="shared" si="1236"/>
        <v/>
      </c>
      <c r="J5095" s="93" t="s">
        <v>1380</v>
      </c>
      <c r="L5095" s="86" t="str">
        <f t="shared" si="1247"/>
        <v>Safari DC [4306 Georga Ave NW, WDC]</v>
      </c>
      <c r="M5095" s="86">
        <f t="shared" si="1237"/>
        <v>0</v>
      </c>
      <c r="N5095" s="93" t="str">
        <f t="shared" si="1248"/>
        <v>Safari DC [4306 Georga Ave NW, WDC]</v>
      </c>
      <c r="O5095" s="94"/>
      <c r="S5095" s="95">
        <f t="shared" si="1238"/>
        <v>0</v>
      </c>
      <c r="T5095" s="86" t="str">
        <f t="shared" si="1239"/>
        <v/>
      </c>
      <c r="U5095" s="86" t="str">
        <f t="shared" si="1233"/>
        <v/>
      </c>
      <c r="V5095" s="95" t="str">
        <f t="shared" si="1240"/>
        <v/>
      </c>
      <c r="AE5095" s="92" t="str">
        <f t="shared" si="1241"/>
        <v/>
      </c>
      <c r="AF5095" s="96" t="str">
        <f t="shared" si="1242"/>
        <v>&lt;a name='19000100'&gt;&lt;b&gt;: 0 - Safari DC [4306 Georga Ave NW, WDC]&lt;/b&gt;&lt;/a&gt;&lt;br&gt;</v>
      </c>
      <c r="AG5095" s="97">
        <f t="shared" si="1243"/>
        <v>1900</v>
      </c>
      <c r="AH5095" s="97" t="str">
        <f t="shared" si="1244"/>
        <v>01</v>
      </c>
      <c r="AI5095" s="97" t="str">
        <f t="shared" si="1245"/>
        <v>00</v>
      </c>
      <c r="AJ5095" s="97" t="str">
        <f t="shared" si="1246"/>
        <v>19000100</v>
      </c>
    </row>
    <row r="5096" spans="6:36" ht="12" customHeight="1" x14ac:dyDescent="0.15">
      <c r="F5096" s="86" t="str">
        <f t="shared" si="1235"/>
        <v>Saturday</v>
      </c>
      <c r="G5096" s="91"/>
      <c r="H5096" s="92" t="str">
        <f>VLOOKUP(MONTH(G5096),VLOOKUP!$W$1:$X$24,2)</f>
        <v>January</v>
      </c>
      <c r="I5096" s="92" t="str">
        <f t="shared" si="1236"/>
        <v/>
      </c>
      <c r="J5096" s="93" t="s">
        <v>1380</v>
      </c>
      <c r="L5096" s="86" t="str">
        <f t="shared" si="1247"/>
        <v>Safari DC [4306 Georga Ave NW, WDC]</v>
      </c>
      <c r="M5096" s="86">
        <f t="shared" si="1237"/>
        <v>0</v>
      </c>
      <c r="N5096" s="93" t="str">
        <f t="shared" si="1248"/>
        <v>Safari DC [4306 Georga Ave NW, WDC]</v>
      </c>
      <c r="O5096" s="94"/>
      <c r="S5096" s="95">
        <f t="shared" si="1238"/>
        <v>0</v>
      </c>
      <c r="T5096" s="86" t="str">
        <f t="shared" si="1239"/>
        <v/>
      </c>
      <c r="U5096" s="86" t="str">
        <f t="shared" si="1233"/>
        <v/>
      </c>
      <c r="V5096" s="95" t="str">
        <f t="shared" si="1240"/>
        <v/>
      </c>
      <c r="AE5096" s="92" t="str">
        <f t="shared" si="1241"/>
        <v/>
      </c>
      <c r="AF5096" s="96" t="str">
        <f t="shared" si="1242"/>
        <v>&lt;a name='19000100'&gt;&lt;b&gt;: 0 - Safari DC [4306 Georga Ave NW, WDC]&lt;/b&gt;&lt;/a&gt;&lt;br&gt;</v>
      </c>
      <c r="AG5096" s="97">
        <f t="shared" si="1243"/>
        <v>1900</v>
      </c>
      <c r="AH5096" s="97" t="str">
        <f t="shared" si="1244"/>
        <v>01</v>
      </c>
      <c r="AI5096" s="97" t="str">
        <f t="shared" si="1245"/>
        <v>00</v>
      </c>
      <c r="AJ5096" s="97" t="str">
        <f t="shared" si="1246"/>
        <v>19000100</v>
      </c>
    </row>
    <row r="5097" spans="6:36" ht="12" customHeight="1" x14ac:dyDescent="0.15">
      <c r="F5097" s="86" t="str">
        <f t="shared" si="1235"/>
        <v>Saturday</v>
      </c>
      <c r="H5097" s="92" t="str">
        <f>VLOOKUP(MONTH(G5097),VLOOKUP!$W$1:$X$24,2)</f>
        <v>January</v>
      </c>
      <c r="I5097" s="92" t="str">
        <f t="shared" si="1236"/>
        <v/>
      </c>
      <c r="J5097" s="93" t="s">
        <v>1031</v>
      </c>
      <c r="L5097" s="86" t="str">
        <f t="shared" si="1247"/>
        <v>Safeway Barbecue Battle [Historic Pennsylvania Ave between 9th &amp;amp; 14th St NW, WDC]</v>
      </c>
      <c r="M5097" s="86">
        <f t="shared" si="1237"/>
        <v>0</v>
      </c>
      <c r="N5097" s="93" t="str">
        <f t="shared" si="1248"/>
        <v>Safeway Barbecue Battle [Historic Pennsylvania Ave between 9th &amp;amp; 14th St NW, WDC]</v>
      </c>
      <c r="O5097" s="94"/>
      <c r="S5097" s="95">
        <f t="shared" si="1238"/>
        <v>0</v>
      </c>
      <c r="T5097" s="86" t="str">
        <f t="shared" si="1239"/>
        <v/>
      </c>
      <c r="U5097" s="86" t="str">
        <f t="shared" si="1233"/>
        <v/>
      </c>
      <c r="V5097" s="95" t="str">
        <f t="shared" si="1240"/>
        <v/>
      </c>
      <c r="W5097" s="90" t="s">
        <v>221</v>
      </c>
      <c r="AE5097" s="92" t="str">
        <f t="shared" si="1241"/>
        <v/>
      </c>
      <c r="AF5097" s="96" t="str">
        <f t="shared" si="1242"/>
        <v>&lt;a name='19000100'&gt;&lt;b&gt;: 0 - Safeway Barbecue Battle [Historic Pennsylvania Ave between 9th &amp;amp; 14th St NW, WDC]&lt;/b&gt;&lt;/a&gt;&lt;br&gt;</v>
      </c>
      <c r="AG5097" s="97">
        <f t="shared" si="1243"/>
        <v>1900</v>
      </c>
      <c r="AH5097" s="97" t="str">
        <f t="shared" si="1244"/>
        <v>01</v>
      </c>
      <c r="AI5097" s="97" t="str">
        <f t="shared" si="1245"/>
        <v>00</v>
      </c>
      <c r="AJ5097" s="97" t="str">
        <f t="shared" si="1246"/>
        <v>19000100</v>
      </c>
    </row>
    <row r="5098" spans="6:36" ht="12" customHeight="1" x14ac:dyDescent="0.15">
      <c r="F5098" s="86" t="str">
        <f t="shared" si="1235"/>
        <v>Saturday</v>
      </c>
      <c r="H5098" s="92" t="str">
        <f>VLOOKUP(MONTH(G5098),VLOOKUP!$W$1:$X$24,2)</f>
        <v>January</v>
      </c>
      <c r="I5098" s="92" t="str">
        <f t="shared" si="1236"/>
        <v/>
      </c>
      <c r="J5098" s="93" t="s">
        <v>1031</v>
      </c>
      <c r="L5098" s="86" t="str">
        <f t="shared" si="1247"/>
        <v>Safeway Barbecue Battle [Historic Pennsylvania Ave between 9th &amp;amp; 14th St NW, WDC]</v>
      </c>
      <c r="M5098" s="86">
        <f t="shared" si="1237"/>
        <v>0</v>
      </c>
      <c r="N5098" s="93" t="str">
        <f t="shared" si="1248"/>
        <v>Safeway Barbecue Battle [Historic Pennsylvania Ave between 9th &amp;amp; 14th St NW, WDC]</v>
      </c>
      <c r="O5098" s="94"/>
      <c r="S5098" s="95">
        <f t="shared" si="1238"/>
        <v>0</v>
      </c>
      <c r="T5098" s="86" t="str">
        <f t="shared" si="1239"/>
        <v/>
      </c>
      <c r="U5098" s="86" t="str">
        <f t="shared" si="1233"/>
        <v/>
      </c>
      <c r="V5098" s="95" t="str">
        <f t="shared" si="1240"/>
        <v/>
      </c>
      <c r="W5098" s="90" t="s">
        <v>221</v>
      </c>
      <c r="AE5098" s="92" t="str">
        <f t="shared" si="1241"/>
        <v/>
      </c>
      <c r="AF5098" s="96" t="str">
        <f t="shared" si="1242"/>
        <v>&lt;a name='19000100'&gt;&lt;b&gt;: 0 - Safeway Barbecue Battle [Historic Pennsylvania Ave between 9th &amp;amp; 14th St NW, WDC]&lt;/b&gt;&lt;/a&gt;&lt;br&gt;</v>
      </c>
      <c r="AG5098" s="97">
        <f t="shared" si="1243"/>
        <v>1900</v>
      </c>
      <c r="AH5098" s="97" t="str">
        <f t="shared" si="1244"/>
        <v>01</v>
      </c>
      <c r="AI5098" s="97" t="str">
        <f t="shared" si="1245"/>
        <v>00</v>
      </c>
      <c r="AJ5098" s="97" t="str">
        <f t="shared" si="1246"/>
        <v>19000100</v>
      </c>
    </row>
    <row r="5099" spans="6:36" ht="12" customHeight="1" x14ac:dyDescent="0.15">
      <c r="F5099" s="86" t="str">
        <f t="shared" si="1235"/>
        <v>Saturday</v>
      </c>
      <c r="H5099" s="92" t="str">
        <f>VLOOKUP(MONTH(G5099),VLOOKUP!$W$1:$X$24,2)</f>
        <v>January</v>
      </c>
      <c r="I5099" s="92" t="str">
        <f t="shared" si="1236"/>
        <v/>
      </c>
      <c r="J5099" s="93" t="s">
        <v>1031</v>
      </c>
      <c r="L5099" s="86" t="str">
        <f t="shared" si="1247"/>
        <v>Safeway Barbecue Battle [Historic Pennsylvania Ave between 9th &amp;amp; 14th St NW, WDC]</v>
      </c>
      <c r="M5099" s="86">
        <f t="shared" si="1237"/>
        <v>0</v>
      </c>
      <c r="N5099" s="93" t="str">
        <f t="shared" si="1248"/>
        <v>Safeway Barbecue Battle [Historic Pennsylvania Ave between 9th &amp;amp; 14th St NW, WDC]</v>
      </c>
      <c r="O5099" s="94"/>
      <c r="S5099" s="95">
        <f t="shared" si="1238"/>
        <v>0</v>
      </c>
      <c r="T5099" s="86" t="str">
        <f t="shared" si="1239"/>
        <v/>
      </c>
      <c r="U5099" s="86" t="str">
        <f t="shared" si="1233"/>
        <v/>
      </c>
      <c r="V5099" s="95" t="str">
        <f t="shared" si="1240"/>
        <v/>
      </c>
      <c r="W5099" s="90" t="s">
        <v>221</v>
      </c>
      <c r="AE5099" s="92" t="str">
        <f t="shared" si="1241"/>
        <v/>
      </c>
      <c r="AF5099" s="96" t="str">
        <f t="shared" si="1242"/>
        <v>&lt;a name='19000100'&gt;&lt;b&gt;: 0 - Safeway Barbecue Battle [Historic Pennsylvania Ave between 9th &amp;amp; 14th St NW, WDC]&lt;/b&gt;&lt;/a&gt;&lt;br&gt;</v>
      </c>
      <c r="AG5099" s="97">
        <f t="shared" si="1243"/>
        <v>1900</v>
      </c>
      <c r="AH5099" s="97" t="str">
        <f t="shared" si="1244"/>
        <v>01</v>
      </c>
      <c r="AI5099" s="97" t="str">
        <f t="shared" si="1245"/>
        <v>00</v>
      </c>
      <c r="AJ5099" s="97" t="str">
        <f t="shared" si="1246"/>
        <v>19000100</v>
      </c>
    </row>
    <row r="5100" spans="6:36" ht="12" customHeight="1" x14ac:dyDescent="0.15">
      <c r="F5100" s="86" t="str">
        <f t="shared" si="1235"/>
        <v>Saturday</v>
      </c>
      <c r="H5100" s="92" t="str">
        <f>VLOOKUP(MONTH(G5100),VLOOKUP!$W$1:$X$24,2)</f>
        <v>January</v>
      </c>
      <c r="I5100" s="92" t="str">
        <f t="shared" si="1236"/>
        <v/>
      </c>
      <c r="J5100" s="93" t="s">
        <v>1031</v>
      </c>
      <c r="L5100" s="86" t="str">
        <f t="shared" si="1247"/>
        <v>Safeway Barbecue Battle [Historic Pennsylvania Ave between 9th &amp;amp; 14th St NW, WDC]</v>
      </c>
      <c r="M5100" s="86">
        <f t="shared" si="1237"/>
        <v>0</v>
      </c>
      <c r="N5100" s="93" t="str">
        <f t="shared" si="1248"/>
        <v>Safeway Barbecue Battle [Historic Pennsylvania Ave between 9th &amp;amp; 14th St NW, WDC]</v>
      </c>
      <c r="O5100" s="94"/>
      <c r="S5100" s="95">
        <f t="shared" si="1238"/>
        <v>0</v>
      </c>
      <c r="T5100" s="86" t="str">
        <f t="shared" si="1239"/>
        <v/>
      </c>
      <c r="U5100" s="86" t="str">
        <f t="shared" si="1233"/>
        <v/>
      </c>
      <c r="V5100" s="95" t="str">
        <f t="shared" si="1240"/>
        <v/>
      </c>
      <c r="W5100" s="90" t="s">
        <v>221</v>
      </c>
      <c r="AE5100" s="92" t="str">
        <f t="shared" si="1241"/>
        <v/>
      </c>
      <c r="AF5100" s="96" t="str">
        <f t="shared" si="1242"/>
        <v>&lt;a name='19000100'&gt;&lt;b&gt;: 0 - Safeway Barbecue Battle [Historic Pennsylvania Ave between 9th &amp;amp; 14th St NW, WDC]&lt;/b&gt;&lt;/a&gt;&lt;br&gt;</v>
      </c>
      <c r="AG5100" s="97">
        <f t="shared" si="1243"/>
        <v>1900</v>
      </c>
      <c r="AH5100" s="97" t="str">
        <f t="shared" si="1244"/>
        <v>01</v>
      </c>
      <c r="AI5100" s="97" t="str">
        <f t="shared" si="1245"/>
        <v>00</v>
      </c>
      <c r="AJ5100" s="97" t="str">
        <f t="shared" si="1246"/>
        <v>19000100</v>
      </c>
    </row>
    <row r="5101" spans="6:36" ht="12" customHeight="1" x14ac:dyDescent="0.15">
      <c r="F5101" s="86" t="str">
        <f t="shared" si="1235"/>
        <v>Saturday</v>
      </c>
      <c r="G5101" s="91"/>
      <c r="H5101" s="92" t="str">
        <f>VLOOKUP(MONTH(G5101),VLOOKUP!$W$1:$X$24,2)</f>
        <v>January</v>
      </c>
      <c r="I5101" s="92" t="str">
        <f t="shared" si="1236"/>
        <v/>
      </c>
      <c r="J5101" s="93" t="s">
        <v>724</v>
      </c>
      <c r="L5101" s="86" t="str">
        <f t="shared" si="1247"/>
        <v>Saint Mark Presbyterian Church [10701 Old Georgetown Rd, North Bethesda, MD]</v>
      </c>
      <c r="M5101" s="86">
        <f t="shared" si="1237"/>
        <v>0</v>
      </c>
      <c r="N5101" s="93" t="str">
        <f t="shared" si="1248"/>
        <v>Saint Mark Presbyterian Church [10701 Old Georgetown Rd, North Bethesda, MD]</v>
      </c>
      <c r="O5101" s="90"/>
      <c r="S5101" s="95">
        <f t="shared" si="1238"/>
        <v>0</v>
      </c>
      <c r="T5101" s="86" t="str">
        <f t="shared" si="1239"/>
        <v/>
      </c>
      <c r="U5101" s="86" t="str">
        <f t="shared" si="1233"/>
        <v/>
      </c>
      <c r="V5101" s="95" t="str">
        <f t="shared" si="1240"/>
        <v/>
      </c>
      <c r="AE5101" s="92" t="str">
        <f t="shared" si="1241"/>
        <v/>
      </c>
      <c r="AF5101" s="96" t="str">
        <f t="shared" si="1242"/>
        <v>&lt;a name='19000100'&gt;&lt;b&gt;: 0 - Saint Mark Presbyterian Church [10701 Old Georgetown Rd, North Bethesda, MD]&lt;/b&gt;&lt;/a&gt;&lt;br&gt;</v>
      </c>
      <c r="AG5101" s="97">
        <f t="shared" si="1243"/>
        <v>1900</v>
      </c>
      <c r="AH5101" s="97" t="str">
        <f t="shared" si="1244"/>
        <v>01</v>
      </c>
      <c r="AI5101" s="97" t="str">
        <f t="shared" si="1245"/>
        <v>00</v>
      </c>
      <c r="AJ5101" s="97" t="str">
        <f t="shared" si="1246"/>
        <v>19000100</v>
      </c>
    </row>
    <row r="5102" spans="6:36" ht="12" customHeight="1" x14ac:dyDescent="0.15">
      <c r="F5102" s="86" t="str">
        <f t="shared" si="1235"/>
        <v>Saturday</v>
      </c>
      <c r="G5102" s="91"/>
      <c r="H5102" s="92" t="str">
        <f>VLOOKUP(MONTH(G5102),VLOOKUP!$W$1:$X$24,2)</f>
        <v>January</v>
      </c>
      <c r="I5102" s="92" t="str">
        <f t="shared" si="1236"/>
        <v/>
      </c>
      <c r="J5102" s="93" t="s">
        <v>724</v>
      </c>
      <c r="L5102" s="86" t="str">
        <f t="shared" si="1247"/>
        <v>Saint Mark Presbyterian Church [10701 Old Georgetown Rd, North Bethesda, MD]</v>
      </c>
      <c r="M5102" s="86">
        <f t="shared" si="1237"/>
        <v>0</v>
      </c>
      <c r="N5102" s="93" t="str">
        <f t="shared" si="1248"/>
        <v>Saint Mark Presbyterian Church [10701 Old Georgetown Rd, North Bethesda, MD]</v>
      </c>
      <c r="O5102" s="90"/>
      <c r="S5102" s="95">
        <f t="shared" si="1238"/>
        <v>0</v>
      </c>
      <c r="T5102" s="86" t="str">
        <f t="shared" si="1239"/>
        <v/>
      </c>
      <c r="U5102" s="86" t="str">
        <f t="shared" si="1233"/>
        <v/>
      </c>
      <c r="V5102" s="95" t="str">
        <f t="shared" si="1240"/>
        <v/>
      </c>
      <c r="AE5102" s="92" t="str">
        <f t="shared" si="1241"/>
        <v/>
      </c>
      <c r="AF5102" s="96" t="str">
        <f t="shared" si="1242"/>
        <v>&lt;a name='19000100'&gt;&lt;b&gt;: 0 - Saint Mark Presbyterian Church [10701 Old Georgetown Rd, North Bethesda, MD]&lt;/b&gt;&lt;/a&gt;&lt;br&gt;</v>
      </c>
      <c r="AG5102" s="97">
        <f t="shared" si="1243"/>
        <v>1900</v>
      </c>
      <c r="AH5102" s="97" t="str">
        <f t="shared" si="1244"/>
        <v>01</v>
      </c>
      <c r="AI5102" s="97" t="str">
        <f t="shared" si="1245"/>
        <v>00</v>
      </c>
      <c r="AJ5102" s="97" t="str">
        <f t="shared" si="1246"/>
        <v>19000100</v>
      </c>
    </row>
    <row r="5103" spans="6:36" ht="12" customHeight="1" x14ac:dyDescent="0.15">
      <c r="F5103" s="86" t="str">
        <f t="shared" si="1235"/>
        <v>Saturday</v>
      </c>
      <c r="G5103" s="91"/>
      <c r="H5103" s="92" t="str">
        <f>VLOOKUP(MONTH(G5103),VLOOKUP!$W$1:$X$24,2)</f>
        <v>January</v>
      </c>
      <c r="I5103" s="92" t="str">
        <f t="shared" si="1236"/>
        <v/>
      </c>
      <c r="J5103" s="93" t="s">
        <v>724</v>
      </c>
      <c r="L5103" s="86" t="str">
        <f t="shared" si="1247"/>
        <v>Saint Mark Presbyterian Church [10701 Old Georgetown Rd, North Bethesda, MD]</v>
      </c>
      <c r="M5103" s="86">
        <f t="shared" si="1237"/>
        <v>0</v>
      </c>
      <c r="N5103" s="93" t="str">
        <f t="shared" si="1248"/>
        <v>Saint Mark Presbyterian Church [10701 Old Georgetown Rd, North Bethesda, MD]</v>
      </c>
      <c r="O5103" s="90"/>
      <c r="S5103" s="95">
        <f t="shared" si="1238"/>
        <v>0</v>
      </c>
      <c r="T5103" s="86" t="str">
        <f t="shared" si="1239"/>
        <v/>
      </c>
      <c r="U5103" s="86" t="str">
        <f t="shared" si="1233"/>
        <v/>
      </c>
      <c r="V5103" s="95" t="str">
        <f t="shared" si="1240"/>
        <v/>
      </c>
      <c r="AE5103" s="92" t="str">
        <f t="shared" si="1241"/>
        <v/>
      </c>
      <c r="AF5103" s="96" t="str">
        <f t="shared" si="1242"/>
        <v>&lt;a name='19000100'&gt;&lt;b&gt;: 0 - Saint Mark Presbyterian Church [10701 Old Georgetown Rd, North Bethesda, MD]&lt;/b&gt;&lt;/a&gt;&lt;br&gt;</v>
      </c>
      <c r="AG5103" s="97">
        <f t="shared" si="1243"/>
        <v>1900</v>
      </c>
      <c r="AH5103" s="97" t="str">
        <f t="shared" si="1244"/>
        <v>01</v>
      </c>
      <c r="AI5103" s="97" t="str">
        <f t="shared" si="1245"/>
        <v>00</v>
      </c>
      <c r="AJ5103" s="97" t="str">
        <f t="shared" si="1246"/>
        <v>19000100</v>
      </c>
    </row>
    <row r="5104" spans="6:36" ht="12" customHeight="1" x14ac:dyDescent="0.15">
      <c r="F5104" s="86" t="str">
        <f t="shared" si="1235"/>
        <v>Saturday</v>
      </c>
      <c r="G5104" s="91"/>
      <c r="H5104" s="92" t="str">
        <f>VLOOKUP(MONTH(G5104),VLOOKUP!$W$1:$X$24,2)</f>
        <v>January</v>
      </c>
      <c r="I5104" s="92" t="str">
        <f t="shared" si="1236"/>
        <v/>
      </c>
      <c r="J5104" s="93" t="s">
        <v>724</v>
      </c>
      <c r="L5104" s="86" t="str">
        <f t="shared" si="1247"/>
        <v>Saint Mark Presbyterian Church [10701 Old Georgetown Rd, North Bethesda, MD]</v>
      </c>
      <c r="M5104" s="86">
        <f t="shared" si="1237"/>
        <v>0</v>
      </c>
      <c r="N5104" s="93" t="str">
        <f t="shared" si="1248"/>
        <v>Saint Mark Presbyterian Church [10701 Old Georgetown Rd, North Bethesda, MD]</v>
      </c>
      <c r="O5104" s="90"/>
      <c r="S5104" s="95">
        <f t="shared" si="1238"/>
        <v>0</v>
      </c>
      <c r="T5104" s="86" t="str">
        <f t="shared" si="1239"/>
        <v/>
      </c>
      <c r="U5104" s="86" t="str">
        <f t="shared" si="1233"/>
        <v/>
      </c>
      <c r="V5104" s="95" t="str">
        <f t="shared" si="1240"/>
        <v/>
      </c>
      <c r="AE5104" s="92" t="str">
        <f t="shared" si="1241"/>
        <v/>
      </c>
      <c r="AF5104" s="96" t="str">
        <f t="shared" si="1242"/>
        <v>&lt;a name='19000100'&gt;&lt;b&gt;: 0 - Saint Mark Presbyterian Church [10701 Old Georgetown Rd, North Bethesda, MD]&lt;/b&gt;&lt;/a&gt;&lt;br&gt;</v>
      </c>
      <c r="AG5104" s="97">
        <f t="shared" si="1243"/>
        <v>1900</v>
      </c>
      <c r="AH5104" s="97" t="str">
        <f t="shared" si="1244"/>
        <v>01</v>
      </c>
      <c r="AI5104" s="97" t="str">
        <f t="shared" si="1245"/>
        <v>00</v>
      </c>
      <c r="AJ5104" s="97" t="str">
        <f t="shared" si="1246"/>
        <v>19000100</v>
      </c>
    </row>
    <row r="5105" spans="6:36" ht="12" customHeight="1" x14ac:dyDescent="0.15">
      <c r="F5105" s="86" t="str">
        <f t="shared" si="1235"/>
        <v>Saturday</v>
      </c>
      <c r="G5105" s="91"/>
      <c r="H5105" s="92" t="str">
        <f>VLOOKUP(MONTH(G5105),VLOOKUP!$W$1:$X$24,2)</f>
        <v>January</v>
      </c>
      <c r="I5105" s="92" t="str">
        <f t="shared" si="1236"/>
        <v/>
      </c>
      <c r="J5105" s="93" t="s">
        <v>724</v>
      </c>
      <c r="L5105" s="86" t="str">
        <f t="shared" si="1247"/>
        <v>Saint Mark Presbyterian Church [10701 Old Georgetown Rd, North Bethesda, MD]</v>
      </c>
      <c r="M5105" s="86">
        <f t="shared" si="1237"/>
        <v>0</v>
      </c>
      <c r="N5105" s="93" t="str">
        <f t="shared" si="1248"/>
        <v>Saint Mark Presbyterian Church [10701 Old Georgetown Rd, North Bethesda, MD]</v>
      </c>
      <c r="O5105" s="90"/>
      <c r="S5105" s="95">
        <f t="shared" si="1238"/>
        <v>0</v>
      </c>
      <c r="T5105" s="86" t="str">
        <f t="shared" si="1239"/>
        <v/>
      </c>
      <c r="U5105" s="86" t="str">
        <f t="shared" si="1233"/>
        <v/>
      </c>
      <c r="V5105" s="95" t="str">
        <f t="shared" si="1240"/>
        <v/>
      </c>
      <c r="AE5105" s="92" t="str">
        <f t="shared" si="1241"/>
        <v/>
      </c>
      <c r="AF5105" s="96" t="str">
        <f t="shared" si="1242"/>
        <v>&lt;a name='19000100'&gt;&lt;b&gt;: 0 - Saint Mark Presbyterian Church [10701 Old Georgetown Rd, North Bethesda, MD]&lt;/b&gt;&lt;/a&gt;&lt;br&gt;</v>
      </c>
      <c r="AG5105" s="97">
        <f t="shared" si="1243"/>
        <v>1900</v>
      </c>
      <c r="AH5105" s="97" t="str">
        <f t="shared" si="1244"/>
        <v>01</v>
      </c>
      <c r="AI5105" s="97" t="str">
        <f t="shared" si="1245"/>
        <v>00</v>
      </c>
      <c r="AJ5105" s="97" t="str">
        <f t="shared" si="1246"/>
        <v>19000100</v>
      </c>
    </row>
    <row r="5106" spans="6:36" ht="12" customHeight="1" x14ac:dyDescent="0.15">
      <c r="F5106" s="86" t="str">
        <f t="shared" si="1235"/>
        <v>Saturday</v>
      </c>
      <c r="G5106" s="91"/>
      <c r="H5106" s="92" t="str">
        <f>VLOOKUP(MONTH(G5106),VLOOKUP!$W$1:$X$24,2)</f>
        <v>January</v>
      </c>
      <c r="I5106" s="92" t="str">
        <f t="shared" si="1236"/>
        <v/>
      </c>
      <c r="J5106" s="93" t="s">
        <v>724</v>
      </c>
      <c r="L5106" s="86" t="str">
        <f t="shared" si="1247"/>
        <v>Saint Mark Presbyterian Church [10701 Old Georgetown Rd, North Bethesda, MD]</v>
      </c>
      <c r="M5106" s="86">
        <f t="shared" si="1237"/>
        <v>0</v>
      </c>
      <c r="N5106" s="93" t="str">
        <f t="shared" si="1248"/>
        <v>Saint Mark Presbyterian Church [10701 Old Georgetown Rd, North Bethesda, MD]</v>
      </c>
      <c r="O5106" s="90"/>
      <c r="S5106" s="95">
        <f t="shared" si="1238"/>
        <v>0</v>
      </c>
      <c r="T5106" s="86" t="str">
        <f t="shared" si="1239"/>
        <v/>
      </c>
      <c r="U5106" s="86" t="str">
        <f t="shared" ref="U5106:U5169" si="1249">IF(ISBLANK(G5106),"","&amp;#149; "&amp;IF(ISBLANK(C5106),"","&lt;S&gt;")&amp;I5106&amp;IF(ISBLANK(A5106),""," - &lt;a href='recommended.php#"&amp;AJ5106&amp;"'&gt;&lt;b&gt;&lt;em&gt;&lt;font color='#9C004D'&gt;RECOMMENDED&lt;/font&gt;&lt;/em&gt;&lt;/b&gt;&lt;/a&gt;")&amp;" - "&amp;M5106&amp;IF(ISBLANK(K5106),K5106," - &lt;b&gt;"&amp;K5106&amp;"&lt;/b&gt; ")&amp;IF(B5106="Sold Out"," - &lt;font color='#000099'&gt;&lt;b&gt;&lt;I&gt;sold out&lt;/I&gt;&lt;/b&gt;&lt;/font&gt;","")&amp;IF(ISBLANK(C5106),"","&lt;/S&gt; &lt;b&gt;"&amp;C5106&amp;"&lt;/b&gt;")&amp;"&lt;p&gt;")</f>
        <v/>
      </c>
      <c r="V5106" s="95" t="str">
        <f t="shared" si="1240"/>
        <v/>
      </c>
      <c r="X5106" s="99"/>
      <c r="Y5106" s="99"/>
      <c r="AE5106" s="92" t="str">
        <f t="shared" si="1241"/>
        <v/>
      </c>
      <c r="AF5106" s="96" t="str">
        <f t="shared" si="1242"/>
        <v>&lt;a name='19000100'&gt;&lt;b&gt;: 0 - Saint Mark Presbyterian Church [10701 Old Georgetown Rd, North Bethesda, MD]&lt;/b&gt;&lt;/a&gt;&lt;br&gt;</v>
      </c>
      <c r="AG5106" s="97">
        <f t="shared" si="1243"/>
        <v>1900</v>
      </c>
      <c r="AH5106" s="97" t="str">
        <f t="shared" si="1244"/>
        <v>01</v>
      </c>
      <c r="AI5106" s="97" t="str">
        <f t="shared" si="1245"/>
        <v>00</v>
      </c>
      <c r="AJ5106" s="97" t="str">
        <f t="shared" si="1246"/>
        <v>19000100</v>
      </c>
    </row>
    <row r="5107" spans="6:36" ht="12" customHeight="1" x14ac:dyDescent="0.15">
      <c r="F5107" s="86" t="str">
        <f t="shared" si="1235"/>
        <v>Saturday</v>
      </c>
      <c r="G5107" s="91"/>
      <c r="H5107" s="92" t="str">
        <f>VLOOKUP(MONTH(G5107),VLOOKUP!$W$1:$X$24,2)</f>
        <v>January</v>
      </c>
      <c r="I5107" s="92" t="str">
        <f t="shared" si="1236"/>
        <v/>
      </c>
      <c r="J5107" s="93" t="s">
        <v>724</v>
      </c>
      <c r="L5107" s="86" t="str">
        <f t="shared" si="1247"/>
        <v>Saint Mark Presbyterian Church [10701 Old Georgetown Rd, North Bethesda, MD]</v>
      </c>
      <c r="M5107" s="86">
        <f t="shared" si="1237"/>
        <v>0</v>
      </c>
      <c r="N5107" s="93" t="str">
        <f t="shared" ref="N5107:N5138" si="1250">J5107</f>
        <v>Saint Mark Presbyterian Church [10701 Old Georgetown Rd, North Bethesda, MD]</v>
      </c>
      <c r="O5107" s="90"/>
      <c r="S5107" s="95">
        <f t="shared" si="1238"/>
        <v>0</v>
      </c>
      <c r="T5107" s="86" t="str">
        <f t="shared" si="1239"/>
        <v/>
      </c>
      <c r="U5107" s="86" t="str">
        <f t="shared" si="1249"/>
        <v/>
      </c>
      <c r="V5107" s="95" t="str">
        <f t="shared" si="1240"/>
        <v/>
      </c>
      <c r="AE5107" s="92" t="str">
        <f t="shared" si="1241"/>
        <v/>
      </c>
      <c r="AF5107" s="96" t="str">
        <f t="shared" si="1242"/>
        <v>&lt;a name='19000100'&gt;&lt;b&gt;: 0 - Saint Mark Presbyterian Church [10701 Old Georgetown Rd, North Bethesda, MD]&lt;/b&gt;&lt;/a&gt;&lt;br&gt;</v>
      </c>
      <c r="AG5107" s="97">
        <f t="shared" si="1243"/>
        <v>1900</v>
      </c>
      <c r="AH5107" s="97" t="str">
        <f t="shared" si="1244"/>
        <v>01</v>
      </c>
      <c r="AI5107" s="97" t="str">
        <f t="shared" si="1245"/>
        <v>00</v>
      </c>
      <c r="AJ5107" s="97" t="str">
        <f t="shared" si="1246"/>
        <v>19000100</v>
      </c>
    </row>
    <row r="5108" spans="6:36" ht="12" customHeight="1" x14ac:dyDescent="0.15">
      <c r="F5108" s="86" t="str">
        <f t="shared" si="1235"/>
        <v>Saturday</v>
      </c>
      <c r="H5108" s="92" t="str">
        <f>VLOOKUP(MONTH(G5108),VLOOKUP!$W$1:$X$24,2)</f>
        <v>January</v>
      </c>
      <c r="I5108" s="92" t="str">
        <f t="shared" si="1236"/>
        <v/>
      </c>
      <c r="J5108" s="93" t="s">
        <v>1800</v>
      </c>
      <c r="L5108" s="86" t="str">
        <f t="shared" si="1247"/>
        <v>Saint Patrick's Episcopal Church [3241 Brush Dr, Falls Church, VA}</v>
      </c>
      <c r="M5108" s="86">
        <f t="shared" si="1237"/>
        <v>0</v>
      </c>
      <c r="N5108" s="93" t="str">
        <f t="shared" si="1250"/>
        <v>Saint Patrick's Episcopal Church [3241 Brush Dr, Falls Church, VA}</v>
      </c>
      <c r="O5108" s="94"/>
      <c r="S5108" s="95">
        <f t="shared" si="1238"/>
        <v>0</v>
      </c>
      <c r="T5108" s="86" t="str">
        <f t="shared" si="1239"/>
        <v/>
      </c>
      <c r="U5108" s="86" t="str">
        <f t="shared" si="1249"/>
        <v/>
      </c>
      <c r="V5108" s="95" t="str">
        <f t="shared" si="1240"/>
        <v/>
      </c>
      <c r="W5108" s="90" t="s">
        <v>221</v>
      </c>
      <c r="AE5108" s="92" t="str">
        <f t="shared" si="1241"/>
        <v/>
      </c>
      <c r="AF5108" s="96" t="str">
        <f t="shared" si="1242"/>
        <v>&lt;a name='19000100'&gt;&lt;b&gt;: 0 - Saint Patrick's Episcopal Church [3241 Brush Dr, Falls Church, VA}&lt;/b&gt;&lt;/a&gt;&lt;br&gt;</v>
      </c>
      <c r="AG5108" s="97">
        <f t="shared" si="1243"/>
        <v>1900</v>
      </c>
      <c r="AH5108" s="97" t="str">
        <f t="shared" si="1244"/>
        <v>01</v>
      </c>
      <c r="AI5108" s="97" t="str">
        <f t="shared" si="1245"/>
        <v>00</v>
      </c>
      <c r="AJ5108" s="97" t="str">
        <f t="shared" si="1246"/>
        <v>19000100</v>
      </c>
    </row>
    <row r="5109" spans="6:36" ht="12" customHeight="1" x14ac:dyDescent="0.15">
      <c r="F5109" s="86" t="str">
        <f t="shared" si="1235"/>
        <v>Saturday</v>
      </c>
      <c r="H5109" s="92" t="str">
        <f>VLOOKUP(MONTH(G5109),VLOOKUP!$W$1:$X$24,2)</f>
        <v>January</v>
      </c>
      <c r="I5109" s="92" t="str">
        <f t="shared" si="1236"/>
        <v/>
      </c>
      <c r="J5109" s="93" t="s">
        <v>1800</v>
      </c>
      <c r="L5109" s="86" t="str">
        <f t="shared" si="1247"/>
        <v>Saint Patrick's Episcopal Church [3241 Brush Dr, Falls Church, VA}</v>
      </c>
      <c r="M5109" s="86">
        <f t="shared" si="1237"/>
        <v>0</v>
      </c>
      <c r="N5109" s="93" t="str">
        <f t="shared" si="1250"/>
        <v>Saint Patrick's Episcopal Church [3241 Brush Dr, Falls Church, VA}</v>
      </c>
      <c r="O5109" s="94"/>
      <c r="S5109" s="95">
        <f t="shared" si="1238"/>
        <v>0</v>
      </c>
      <c r="T5109" s="86" t="str">
        <f t="shared" si="1239"/>
        <v/>
      </c>
      <c r="U5109" s="86" t="str">
        <f t="shared" si="1249"/>
        <v/>
      </c>
      <c r="V5109" s="95" t="str">
        <f t="shared" si="1240"/>
        <v/>
      </c>
      <c r="W5109" s="90" t="s">
        <v>221</v>
      </c>
      <c r="AE5109" s="92" t="str">
        <f t="shared" si="1241"/>
        <v/>
      </c>
      <c r="AF5109" s="96" t="str">
        <f t="shared" si="1242"/>
        <v>&lt;a name='19000100'&gt;&lt;b&gt;: 0 - Saint Patrick's Episcopal Church [3241 Brush Dr, Falls Church, VA}&lt;/b&gt;&lt;/a&gt;&lt;br&gt;</v>
      </c>
      <c r="AG5109" s="97">
        <f t="shared" si="1243"/>
        <v>1900</v>
      </c>
      <c r="AH5109" s="97" t="str">
        <f t="shared" si="1244"/>
        <v>01</v>
      </c>
      <c r="AI5109" s="97" t="str">
        <f t="shared" si="1245"/>
        <v>00</v>
      </c>
      <c r="AJ5109" s="97" t="str">
        <f t="shared" si="1246"/>
        <v>19000100</v>
      </c>
    </row>
    <row r="5110" spans="6:36" ht="12" customHeight="1" x14ac:dyDescent="0.15">
      <c r="F5110" s="86" t="str">
        <f t="shared" si="1235"/>
        <v>Saturday</v>
      </c>
      <c r="H5110" s="92" t="str">
        <f>VLOOKUP(MONTH(G5110),VLOOKUP!$W$1:$X$24,2)</f>
        <v>January</v>
      </c>
      <c r="I5110" s="92" t="str">
        <f t="shared" si="1236"/>
        <v/>
      </c>
      <c r="J5110" s="93" t="s">
        <v>1800</v>
      </c>
      <c r="L5110" s="86" t="str">
        <f t="shared" si="1247"/>
        <v>Saint Patrick's Episcopal Church [3241 Brush Dr, Falls Church, VA}</v>
      </c>
      <c r="M5110" s="86">
        <f t="shared" si="1237"/>
        <v>0</v>
      </c>
      <c r="N5110" s="93" t="str">
        <f t="shared" si="1250"/>
        <v>Saint Patrick's Episcopal Church [3241 Brush Dr, Falls Church, VA}</v>
      </c>
      <c r="O5110" s="94"/>
      <c r="S5110" s="95">
        <f t="shared" si="1238"/>
        <v>0</v>
      </c>
      <c r="T5110" s="86" t="str">
        <f t="shared" si="1239"/>
        <v/>
      </c>
      <c r="U5110" s="86" t="str">
        <f t="shared" si="1249"/>
        <v/>
      </c>
      <c r="V5110" s="95" t="str">
        <f t="shared" si="1240"/>
        <v/>
      </c>
      <c r="W5110" s="90" t="s">
        <v>221</v>
      </c>
      <c r="AE5110" s="92" t="str">
        <f t="shared" si="1241"/>
        <v/>
      </c>
      <c r="AF5110" s="96" t="str">
        <f t="shared" si="1242"/>
        <v>&lt;a name='19000100'&gt;&lt;b&gt;: 0 - Saint Patrick's Episcopal Church [3241 Brush Dr, Falls Church, VA}&lt;/b&gt;&lt;/a&gt;&lt;br&gt;</v>
      </c>
      <c r="AG5110" s="97">
        <f t="shared" si="1243"/>
        <v>1900</v>
      </c>
      <c r="AH5110" s="97" t="str">
        <f t="shared" si="1244"/>
        <v>01</v>
      </c>
      <c r="AI5110" s="97" t="str">
        <f t="shared" si="1245"/>
        <v>00</v>
      </c>
      <c r="AJ5110" s="97" t="str">
        <f t="shared" si="1246"/>
        <v>19000100</v>
      </c>
    </row>
    <row r="5111" spans="6:36" ht="12" customHeight="1" x14ac:dyDescent="0.15">
      <c r="F5111" s="86" t="str">
        <f t="shared" si="1235"/>
        <v>Saturday</v>
      </c>
      <c r="H5111" s="92" t="str">
        <f>VLOOKUP(MONTH(G5111),VLOOKUP!$W$1:$X$24,2)</f>
        <v>January</v>
      </c>
      <c r="I5111" s="92" t="str">
        <f t="shared" si="1236"/>
        <v/>
      </c>
      <c r="J5111" s="93" t="s">
        <v>1800</v>
      </c>
      <c r="L5111" s="86" t="str">
        <f t="shared" si="1247"/>
        <v>Saint Patrick's Episcopal Church [3241 Brush Dr, Falls Church, VA}</v>
      </c>
      <c r="M5111" s="86">
        <f t="shared" si="1237"/>
        <v>0</v>
      </c>
      <c r="N5111" s="93" t="str">
        <f t="shared" si="1250"/>
        <v>Saint Patrick's Episcopal Church [3241 Brush Dr, Falls Church, VA}</v>
      </c>
      <c r="O5111" s="94"/>
      <c r="S5111" s="95">
        <f t="shared" si="1238"/>
        <v>0</v>
      </c>
      <c r="T5111" s="86" t="str">
        <f t="shared" si="1239"/>
        <v/>
      </c>
      <c r="U5111" s="86" t="str">
        <f t="shared" si="1249"/>
        <v/>
      </c>
      <c r="V5111" s="95" t="str">
        <f t="shared" si="1240"/>
        <v/>
      </c>
      <c r="W5111" s="90" t="s">
        <v>221</v>
      </c>
      <c r="AE5111" s="92" t="str">
        <f t="shared" si="1241"/>
        <v/>
      </c>
      <c r="AF5111" s="96" t="str">
        <f t="shared" si="1242"/>
        <v>&lt;a name='19000100'&gt;&lt;b&gt;: 0 - Saint Patrick's Episcopal Church [3241 Brush Dr, Falls Church, VA}&lt;/b&gt;&lt;/a&gt;&lt;br&gt;</v>
      </c>
      <c r="AG5111" s="97">
        <f t="shared" si="1243"/>
        <v>1900</v>
      </c>
      <c r="AH5111" s="97" t="str">
        <f t="shared" si="1244"/>
        <v>01</v>
      </c>
      <c r="AI5111" s="97" t="str">
        <f t="shared" si="1245"/>
        <v>00</v>
      </c>
      <c r="AJ5111" s="97" t="str">
        <f t="shared" si="1246"/>
        <v>19000100</v>
      </c>
    </row>
    <row r="5112" spans="6:36" ht="12" customHeight="1" x14ac:dyDescent="0.15">
      <c r="F5112" s="86" t="str">
        <f t="shared" si="1235"/>
        <v>Saturday</v>
      </c>
      <c r="G5112" s="91"/>
      <c r="H5112" s="92" t="str">
        <f>VLOOKUP(MONTH(G5112),VLOOKUP!$W$1:$X$24,2)</f>
        <v>January</v>
      </c>
      <c r="I5112" s="92" t="str">
        <f t="shared" si="1236"/>
        <v/>
      </c>
      <c r="J5112" s="93" t="s">
        <v>1010</v>
      </c>
      <c r="L5112" s="86" t="str">
        <f t="shared" si="1247"/>
        <v>Sandy Point State Park [1100 E College Pkwy, Annapolis, MD]</v>
      </c>
      <c r="M5112" s="86">
        <f t="shared" si="1237"/>
        <v>0</v>
      </c>
      <c r="N5112" s="93" t="str">
        <f t="shared" si="1250"/>
        <v>Sandy Point State Park [1100 E College Pkwy, Annapolis, MD]</v>
      </c>
      <c r="O5112" s="90"/>
      <c r="S5112" s="95">
        <f t="shared" si="1238"/>
        <v>0</v>
      </c>
      <c r="T5112" s="86" t="str">
        <f t="shared" si="1239"/>
        <v/>
      </c>
      <c r="U5112" s="86" t="str">
        <f t="shared" si="1249"/>
        <v/>
      </c>
      <c r="V5112" s="95" t="str">
        <f t="shared" si="1240"/>
        <v/>
      </c>
      <c r="AE5112" s="92" t="str">
        <f t="shared" si="1241"/>
        <v/>
      </c>
      <c r="AF5112" s="96" t="str">
        <f t="shared" si="1242"/>
        <v>&lt;a name='19000100'&gt;&lt;b&gt;: 0 - Sandy Point State Park [1100 E College Pkwy, Annapolis, MD]&lt;/b&gt;&lt;/a&gt;&lt;br&gt;</v>
      </c>
      <c r="AG5112" s="97">
        <f t="shared" si="1243"/>
        <v>1900</v>
      </c>
      <c r="AH5112" s="97" t="str">
        <f t="shared" si="1244"/>
        <v>01</v>
      </c>
      <c r="AI5112" s="97" t="str">
        <f t="shared" si="1245"/>
        <v>00</v>
      </c>
      <c r="AJ5112" s="97" t="str">
        <f t="shared" si="1246"/>
        <v>19000100</v>
      </c>
    </row>
    <row r="5113" spans="6:36" ht="12" customHeight="1" x14ac:dyDescent="0.15">
      <c r="F5113" s="86" t="str">
        <f t="shared" si="1235"/>
        <v>Saturday</v>
      </c>
      <c r="G5113" s="91"/>
      <c r="H5113" s="92" t="str">
        <f>VLOOKUP(MONTH(G5113),VLOOKUP!$W$1:$X$24,2)</f>
        <v>January</v>
      </c>
      <c r="I5113" s="92" t="str">
        <f t="shared" si="1236"/>
        <v/>
      </c>
      <c r="J5113" s="93" t="s">
        <v>1010</v>
      </c>
      <c r="L5113" s="86" t="str">
        <f t="shared" si="1247"/>
        <v>Sandy Point State Park [1100 E College Pkwy, Annapolis, MD]</v>
      </c>
      <c r="M5113" s="86">
        <f t="shared" si="1237"/>
        <v>0</v>
      </c>
      <c r="N5113" s="93" t="str">
        <f t="shared" si="1250"/>
        <v>Sandy Point State Park [1100 E College Pkwy, Annapolis, MD]</v>
      </c>
      <c r="O5113" s="90"/>
      <c r="S5113" s="95">
        <f t="shared" si="1238"/>
        <v>0</v>
      </c>
      <c r="T5113" s="86" t="str">
        <f t="shared" si="1239"/>
        <v/>
      </c>
      <c r="U5113" s="86" t="str">
        <f t="shared" si="1249"/>
        <v/>
      </c>
      <c r="V5113" s="95" t="str">
        <f t="shared" si="1240"/>
        <v/>
      </c>
      <c r="AE5113" s="92" t="str">
        <f t="shared" si="1241"/>
        <v/>
      </c>
      <c r="AF5113" s="96" t="str">
        <f t="shared" si="1242"/>
        <v>&lt;a name='19000100'&gt;&lt;b&gt;: 0 - Sandy Point State Park [1100 E College Pkwy, Annapolis, MD]&lt;/b&gt;&lt;/a&gt;&lt;br&gt;</v>
      </c>
      <c r="AG5113" s="97">
        <f t="shared" si="1243"/>
        <v>1900</v>
      </c>
      <c r="AH5113" s="97" t="str">
        <f t="shared" si="1244"/>
        <v>01</v>
      </c>
      <c r="AI5113" s="97" t="str">
        <f t="shared" si="1245"/>
        <v>00</v>
      </c>
      <c r="AJ5113" s="97" t="str">
        <f t="shared" si="1246"/>
        <v>19000100</v>
      </c>
    </row>
    <row r="5114" spans="6:36" ht="12" customHeight="1" x14ac:dyDescent="0.15">
      <c r="F5114" s="86" t="str">
        <f t="shared" si="1235"/>
        <v>Saturday</v>
      </c>
      <c r="G5114" s="91"/>
      <c r="H5114" s="92" t="str">
        <f>VLOOKUP(MONTH(G5114),VLOOKUP!$W$1:$X$24,2)</f>
        <v>January</v>
      </c>
      <c r="I5114" s="92" t="str">
        <f t="shared" si="1236"/>
        <v/>
      </c>
      <c r="J5114" s="93" t="s">
        <v>1010</v>
      </c>
      <c r="L5114" s="86" t="str">
        <f t="shared" si="1247"/>
        <v>Sandy Point State Park [1100 E College Pkwy, Annapolis, MD]</v>
      </c>
      <c r="M5114" s="86">
        <f t="shared" si="1237"/>
        <v>0</v>
      </c>
      <c r="N5114" s="93" t="str">
        <f t="shared" si="1250"/>
        <v>Sandy Point State Park [1100 E College Pkwy, Annapolis, MD]</v>
      </c>
      <c r="O5114" s="90"/>
      <c r="S5114" s="95">
        <f t="shared" si="1238"/>
        <v>0</v>
      </c>
      <c r="T5114" s="86" t="str">
        <f t="shared" si="1239"/>
        <v/>
      </c>
      <c r="U5114" s="86" t="str">
        <f t="shared" si="1249"/>
        <v/>
      </c>
      <c r="V5114" s="95" t="str">
        <f t="shared" si="1240"/>
        <v/>
      </c>
      <c r="AE5114" s="92" t="str">
        <f t="shared" si="1241"/>
        <v/>
      </c>
      <c r="AF5114" s="96" t="str">
        <f t="shared" si="1242"/>
        <v>&lt;a name='19000100'&gt;&lt;b&gt;: 0 - Sandy Point State Park [1100 E College Pkwy, Annapolis, MD]&lt;/b&gt;&lt;/a&gt;&lt;br&gt;</v>
      </c>
      <c r="AG5114" s="97">
        <f t="shared" si="1243"/>
        <v>1900</v>
      </c>
      <c r="AH5114" s="97" t="str">
        <f t="shared" si="1244"/>
        <v>01</v>
      </c>
      <c r="AI5114" s="97" t="str">
        <f t="shared" si="1245"/>
        <v>00</v>
      </c>
      <c r="AJ5114" s="97" t="str">
        <f t="shared" si="1246"/>
        <v>19000100</v>
      </c>
    </row>
    <row r="5115" spans="6:36" ht="12" customHeight="1" x14ac:dyDescent="0.15">
      <c r="F5115" s="86" t="str">
        <f t="shared" si="1235"/>
        <v>Saturday</v>
      </c>
      <c r="G5115" s="91"/>
      <c r="H5115" s="92" t="str">
        <f>VLOOKUP(MONTH(G5115),VLOOKUP!$W$1:$X$24,2)</f>
        <v>January</v>
      </c>
      <c r="I5115" s="92" t="str">
        <f t="shared" si="1236"/>
        <v/>
      </c>
      <c r="J5115" s="93" t="s">
        <v>1010</v>
      </c>
      <c r="L5115" s="86" t="str">
        <f t="shared" si="1247"/>
        <v>Sandy Point State Park [1100 E College Pkwy, Annapolis, MD]</v>
      </c>
      <c r="M5115" s="86">
        <f t="shared" si="1237"/>
        <v>0</v>
      </c>
      <c r="N5115" s="93" t="str">
        <f t="shared" si="1250"/>
        <v>Sandy Point State Park [1100 E College Pkwy, Annapolis, MD]</v>
      </c>
      <c r="O5115" s="90"/>
      <c r="S5115" s="95">
        <f t="shared" si="1238"/>
        <v>0</v>
      </c>
      <c r="T5115" s="86" t="str">
        <f t="shared" si="1239"/>
        <v/>
      </c>
      <c r="U5115" s="86" t="str">
        <f t="shared" si="1249"/>
        <v/>
      </c>
      <c r="V5115" s="95" t="str">
        <f t="shared" si="1240"/>
        <v/>
      </c>
      <c r="AE5115" s="92" t="str">
        <f t="shared" si="1241"/>
        <v/>
      </c>
      <c r="AF5115" s="96" t="str">
        <f t="shared" si="1242"/>
        <v>&lt;a name='19000100'&gt;&lt;b&gt;: 0 - Sandy Point State Park [1100 E College Pkwy, Annapolis, MD]&lt;/b&gt;&lt;/a&gt;&lt;br&gt;</v>
      </c>
      <c r="AG5115" s="97">
        <f t="shared" si="1243"/>
        <v>1900</v>
      </c>
      <c r="AH5115" s="97" t="str">
        <f t="shared" si="1244"/>
        <v>01</v>
      </c>
      <c r="AI5115" s="97" t="str">
        <f t="shared" si="1245"/>
        <v>00</v>
      </c>
      <c r="AJ5115" s="97" t="str">
        <f t="shared" si="1246"/>
        <v>19000100</v>
      </c>
    </row>
    <row r="5116" spans="6:36" ht="12" customHeight="1" x14ac:dyDescent="0.15">
      <c r="F5116" s="86" t="str">
        <f t="shared" si="1235"/>
        <v>Saturday</v>
      </c>
      <c r="G5116" s="91"/>
      <c r="H5116" s="92" t="str">
        <f>VLOOKUP(MONTH(G5116),VLOOKUP!$W$1:$X$24,2)</f>
        <v>January</v>
      </c>
      <c r="I5116" s="92" t="str">
        <f t="shared" si="1236"/>
        <v/>
      </c>
      <c r="J5116" s="93" t="s">
        <v>1010</v>
      </c>
      <c r="L5116" s="86" t="str">
        <f t="shared" si="1247"/>
        <v>Sandy Point State Park [1100 E College Pkwy, Annapolis, MD]</v>
      </c>
      <c r="M5116" s="86">
        <f t="shared" si="1237"/>
        <v>0</v>
      </c>
      <c r="N5116" s="93" t="str">
        <f t="shared" si="1250"/>
        <v>Sandy Point State Park [1100 E College Pkwy, Annapolis, MD]</v>
      </c>
      <c r="O5116" s="90"/>
      <c r="S5116" s="95">
        <f t="shared" si="1238"/>
        <v>0</v>
      </c>
      <c r="T5116" s="86" t="str">
        <f t="shared" si="1239"/>
        <v/>
      </c>
      <c r="U5116" s="86" t="str">
        <f t="shared" si="1249"/>
        <v/>
      </c>
      <c r="V5116" s="95" t="str">
        <f t="shared" si="1240"/>
        <v/>
      </c>
      <c r="AE5116" s="92" t="str">
        <f t="shared" si="1241"/>
        <v/>
      </c>
      <c r="AF5116" s="96" t="str">
        <f t="shared" si="1242"/>
        <v>&lt;a name='19000100'&gt;&lt;b&gt;: 0 - Sandy Point State Park [1100 E College Pkwy, Annapolis, MD]&lt;/b&gt;&lt;/a&gt;&lt;br&gt;</v>
      </c>
      <c r="AG5116" s="97">
        <f t="shared" si="1243"/>
        <v>1900</v>
      </c>
      <c r="AH5116" s="97" t="str">
        <f t="shared" si="1244"/>
        <v>01</v>
      </c>
      <c r="AI5116" s="97" t="str">
        <f t="shared" si="1245"/>
        <v>00</v>
      </c>
      <c r="AJ5116" s="97" t="str">
        <f t="shared" si="1246"/>
        <v>19000100</v>
      </c>
    </row>
    <row r="5117" spans="6:36" ht="12" customHeight="1" x14ac:dyDescent="0.15">
      <c r="F5117" s="86" t="str">
        <f t="shared" si="1235"/>
        <v>Saturday</v>
      </c>
      <c r="G5117" s="91"/>
      <c r="H5117" s="92" t="str">
        <f>VLOOKUP(MONTH(G5117),VLOOKUP!$W$1:$X$24,2)</f>
        <v>January</v>
      </c>
      <c r="I5117" s="92" t="str">
        <f t="shared" si="1236"/>
        <v/>
      </c>
      <c r="J5117" s="93" t="s">
        <v>1474</v>
      </c>
      <c r="L5117" s="86" t="str">
        <f t="shared" si="1247"/>
        <v>Sankofa Caf&amp;eacute; [2714 Georgia Ave NW, WDC]</v>
      </c>
      <c r="M5117" s="86">
        <f t="shared" si="1237"/>
        <v>0</v>
      </c>
      <c r="N5117" s="93" t="str">
        <f t="shared" si="1250"/>
        <v>Sankofa Caf&amp;eacute; [2714 Georgia Ave NW, WDC]</v>
      </c>
      <c r="O5117" s="94"/>
      <c r="S5117" s="95">
        <f t="shared" si="1238"/>
        <v>0</v>
      </c>
      <c r="T5117" s="86" t="str">
        <f t="shared" si="1239"/>
        <v/>
      </c>
      <c r="U5117" s="86" t="str">
        <f t="shared" si="1249"/>
        <v/>
      </c>
      <c r="V5117" s="95" t="str">
        <f t="shared" si="1240"/>
        <v/>
      </c>
      <c r="AE5117" s="92" t="str">
        <f t="shared" si="1241"/>
        <v/>
      </c>
      <c r="AF5117" s="96" t="str">
        <f t="shared" si="1242"/>
        <v>&lt;a name='19000100'&gt;&lt;b&gt;: 0 - Sankofa Caf&amp;eacute; [2714 Georgia Ave NW, WDC]&lt;/b&gt;&lt;/a&gt;&lt;br&gt;</v>
      </c>
      <c r="AG5117" s="97">
        <f t="shared" si="1243"/>
        <v>1900</v>
      </c>
      <c r="AH5117" s="97" t="str">
        <f t="shared" si="1244"/>
        <v>01</v>
      </c>
      <c r="AI5117" s="97" t="str">
        <f t="shared" si="1245"/>
        <v>00</v>
      </c>
      <c r="AJ5117" s="97" t="str">
        <f t="shared" si="1246"/>
        <v>19000100</v>
      </c>
    </row>
    <row r="5118" spans="6:36" ht="12" customHeight="1" x14ac:dyDescent="0.15">
      <c r="F5118" s="86" t="str">
        <f t="shared" si="1235"/>
        <v>Saturday</v>
      </c>
      <c r="G5118" s="91"/>
      <c r="H5118" s="92" t="str">
        <f>VLOOKUP(MONTH(G5118),VLOOKUP!$W$1:$X$24,2)</f>
        <v>January</v>
      </c>
      <c r="I5118" s="92" t="str">
        <f t="shared" si="1236"/>
        <v/>
      </c>
      <c r="J5118" s="93" t="s">
        <v>1474</v>
      </c>
      <c r="L5118" s="86" t="str">
        <f t="shared" si="1247"/>
        <v>Sankofa Caf&amp;eacute; [2714 Georgia Ave NW, WDC]</v>
      </c>
      <c r="M5118" s="86">
        <f t="shared" si="1237"/>
        <v>0</v>
      </c>
      <c r="N5118" s="93" t="str">
        <f t="shared" si="1250"/>
        <v>Sankofa Caf&amp;eacute; [2714 Georgia Ave NW, WDC]</v>
      </c>
      <c r="O5118" s="94"/>
      <c r="S5118" s="95">
        <f t="shared" si="1238"/>
        <v>0</v>
      </c>
      <c r="T5118" s="86" t="str">
        <f t="shared" si="1239"/>
        <v/>
      </c>
      <c r="U5118" s="86" t="str">
        <f t="shared" si="1249"/>
        <v/>
      </c>
      <c r="V5118" s="95" t="str">
        <f t="shared" si="1240"/>
        <v/>
      </c>
      <c r="AE5118" s="92" t="str">
        <f t="shared" si="1241"/>
        <v/>
      </c>
      <c r="AF5118" s="96" t="str">
        <f t="shared" si="1242"/>
        <v>&lt;a name='19000100'&gt;&lt;b&gt;: 0 - Sankofa Caf&amp;eacute; [2714 Georgia Ave NW, WDC]&lt;/b&gt;&lt;/a&gt;&lt;br&gt;</v>
      </c>
      <c r="AG5118" s="97">
        <f t="shared" si="1243"/>
        <v>1900</v>
      </c>
      <c r="AH5118" s="97" t="str">
        <f t="shared" si="1244"/>
        <v>01</v>
      </c>
      <c r="AI5118" s="97" t="str">
        <f t="shared" si="1245"/>
        <v>00</v>
      </c>
      <c r="AJ5118" s="97" t="str">
        <f t="shared" si="1246"/>
        <v>19000100</v>
      </c>
    </row>
    <row r="5119" spans="6:36" ht="12" customHeight="1" x14ac:dyDescent="0.15">
      <c r="F5119" s="86" t="str">
        <f t="shared" si="1235"/>
        <v>Saturday</v>
      </c>
      <c r="G5119" s="91"/>
      <c r="H5119" s="92" t="str">
        <f>VLOOKUP(MONTH(G5119),VLOOKUP!$W$1:$X$24,2)</f>
        <v>January</v>
      </c>
      <c r="I5119" s="92" t="str">
        <f t="shared" si="1236"/>
        <v/>
      </c>
      <c r="J5119" s="93" t="s">
        <v>1474</v>
      </c>
      <c r="L5119" s="86" t="str">
        <f t="shared" si="1247"/>
        <v>Sankofa Caf&amp;eacute; [2714 Georgia Ave NW, WDC]</v>
      </c>
      <c r="M5119" s="86">
        <f t="shared" si="1237"/>
        <v>0</v>
      </c>
      <c r="N5119" s="93" t="str">
        <f t="shared" si="1250"/>
        <v>Sankofa Caf&amp;eacute; [2714 Georgia Ave NW, WDC]</v>
      </c>
      <c r="O5119" s="94"/>
      <c r="S5119" s="95">
        <f t="shared" si="1238"/>
        <v>0</v>
      </c>
      <c r="T5119" s="86" t="str">
        <f t="shared" si="1239"/>
        <v/>
      </c>
      <c r="U5119" s="86" t="str">
        <f t="shared" si="1249"/>
        <v/>
      </c>
      <c r="V5119" s="95" t="str">
        <f t="shared" si="1240"/>
        <v/>
      </c>
      <c r="AE5119" s="92" t="str">
        <f t="shared" si="1241"/>
        <v/>
      </c>
      <c r="AF5119" s="96" t="str">
        <f t="shared" si="1242"/>
        <v>&lt;a name='19000100'&gt;&lt;b&gt;: 0 - Sankofa Caf&amp;eacute; [2714 Georgia Ave NW, WDC]&lt;/b&gt;&lt;/a&gt;&lt;br&gt;</v>
      </c>
      <c r="AG5119" s="97">
        <f t="shared" si="1243"/>
        <v>1900</v>
      </c>
      <c r="AH5119" s="97" t="str">
        <f t="shared" si="1244"/>
        <v>01</v>
      </c>
      <c r="AI5119" s="97" t="str">
        <f t="shared" si="1245"/>
        <v>00</v>
      </c>
      <c r="AJ5119" s="97" t="str">
        <f t="shared" si="1246"/>
        <v>19000100</v>
      </c>
    </row>
    <row r="5120" spans="6:36" ht="12" customHeight="1" x14ac:dyDescent="0.15">
      <c r="F5120" s="86" t="str">
        <f t="shared" si="1235"/>
        <v>Saturday</v>
      </c>
      <c r="G5120" s="91"/>
      <c r="H5120" s="92" t="str">
        <f>VLOOKUP(MONTH(G5120),VLOOKUP!$W$1:$X$24,2)</f>
        <v>January</v>
      </c>
      <c r="I5120" s="92" t="str">
        <f t="shared" si="1236"/>
        <v/>
      </c>
      <c r="J5120" s="93" t="s">
        <v>1474</v>
      </c>
      <c r="L5120" s="86" t="str">
        <f t="shared" si="1247"/>
        <v>Sankofa Caf&amp;eacute; [2714 Georgia Ave NW, WDC]</v>
      </c>
      <c r="M5120" s="86">
        <f t="shared" si="1237"/>
        <v>0</v>
      </c>
      <c r="N5120" s="93" t="str">
        <f t="shared" si="1250"/>
        <v>Sankofa Caf&amp;eacute; [2714 Georgia Ave NW, WDC]</v>
      </c>
      <c r="O5120" s="94"/>
      <c r="S5120" s="95">
        <f t="shared" si="1238"/>
        <v>0</v>
      </c>
      <c r="T5120" s="86" t="str">
        <f t="shared" si="1239"/>
        <v/>
      </c>
      <c r="U5120" s="86" t="str">
        <f t="shared" si="1249"/>
        <v/>
      </c>
      <c r="V5120" s="95" t="str">
        <f t="shared" si="1240"/>
        <v/>
      </c>
      <c r="AE5120" s="92" t="str">
        <f t="shared" si="1241"/>
        <v/>
      </c>
      <c r="AF5120" s="96" t="str">
        <f t="shared" si="1242"/>
        <v>&lt;a name='19000100'&gt;&lt;b&gt;: 0 - Sankofa Caf&amp;eacute; [2714 Georgia Ave NW, WDC]&lt;/b&gt;&lt;/a&gt;&lt;br&gt;</v>
      </c>
      <c r="AG5120" s="97">
        <f t="shared" si="1243"/>
        <v>1900</v>
      </c>
      <c r="AH5120" s="97" t="str">
        <f t="shared" si="1244"/>
        <v>01</v>
      </c>
      <c r="AI5120" s="97" t="str">
        <f t="shared" si="1245"/>
        <v>00</v>
      </c>
      <c r="AJ5120" s="97" t="str">
        <f t="shared" si="1246"/>
        <v>19000100</v>
      </c>
    </row>
    <row r="5121" spans="6:36" ht="12" customHeight="1" x14ac:dyDescent="0.15">
      <c r="F5121" s="86" t="str">
        <f t="shared" si="1235"/>
        <v>Saturday</v>
      </c>
      <c r="G5121" s="91"/>
      <c r="H5121" s="92" t="str">
        <f>VLOOKUP(MONTH(G5121),VLOOKUP!$W$1:$X$24,2)</f>
        <v>January</v>
      </c>
      <c r="I5121" s="92" t="str">
        <f t="shared" si="1236"/>
        <v/>
      </c>
      <c r="J5121" s="93" t="s">
        <v>1665</v>
      </c>
      <c r="L5121" s="86" t="str">
        <f t="shared" si="1247"/>
        <v>Sauf Haus Bier Hall &amp;amp; Garden [1216 18th St NW, WDC]</v>
      </c>
      <c r="M5121" s="86">
        <f t="shared" si="1237"/>
        <v>0</v>
      </c>
      <c r="N5121" s="93" t="str">
        <f t="shared" si="1250"/>
        <v>Sauf Haus Bier Hall &amp;amp; Garden [1216 18th St NW, WDC]</v>
      </c>
      <c r="O5121" s="90"/>
      <c r="S5121" s="95">
        <f t="shared" si="1238"/>
        <v>0</v>
      </c>
      <c r="T5121" s="86" t="str">
        <f t="shared" si="1239"/>
        <v/>
      </c>
      <c r="U5121" s="86" t="str">
        <f t="shared" si="1249"/>
        <v/>
      </c>
      <c r="V5121" s="95" t="str">
        <f t="shared" si="1240"/>
        <v/>
      </c>
      <c r="W5121" s="90" t="s">
        <v>221</v>
      </c>
      <c r="AE5121" s="92" t="str">
        <f t="shared" si="1241"/>
        <v/>
      </c>
      <c r="AF5121" s="96" t="str">
        <f t="shared" si="1242"/>
        <v>&lt;a name='19000100'&gt;&lt;b&gt;: 0 - Sauf Haus Bier Hall &amp;amp; Garden [1216 18th St NW, WDC]&lt;/b&gt;&lt;/a&gt;&lt;br&gt;</v>
      </c>
      <c r="AG5121" s="97">
        <f t="shared" si="1243"/>
        <v>1900</v>
      </c>
      <c r="AH5121" s="97" t="str">
        <f t="shared" si="1244"/>
        <v>01</v>
      </c>
      <c r="AI5121" s="97" t="str">
        <f t="shared" si="1245"/>
        <v>00</v>
      </c>
      <c r="AJ5121" s="97" t="str">
        <f t="shared" si="1246"/>
        <v>19000100</v>
      </c>
    </row>
    <row r="5122" spans="6:36" ht="12" customHeight="1" x14ac:dyDescent="0.15">
      <c r="F5122" s="86" t="str">
        <f t="shared" ref="F5122:F5185" si="1251">IF(WEEKDAY(G5122)=1,"Sunday",IF(WEEKDAY(G5122)=2,"Monday",IF(WEEKDAY(G5122)=3,"Tuesday",IF(WEEKDAY(G5122)=4,"Wednesday",IF(WEEKDAY(G5122)=5,"Thursday",IF(WEEKDAY(G5122)=6,"Friday","Saturday"))))))</f>
        <v>Saturday</v>
      </c>
      <c r="G5122" s="91"/>
      <c r="H5122" s="92" t="str">
        <f>VLOOKUP(MONTH(G5122),VLOOKUP!$W$1:$X$24,2)</f>
        <v>January</v>
      </c>
      <c r="I5122" s="92" t="str">
        <f t="shared" ref="I5122:I5185" si="1252">IF(ISBLANK(G5122),"",F5122&amp;", "&amp;DAY(G5122)&amp;" "&amp;H5122&amp;" "&amp;YEAR(G5122))</f>
        <v/>
      </c>
      <c r="J5122" s="93" t="s">
        <v>1665</v>
      </c>
      <c r="L5122" s="86" t="str">
        <f t="shared" si="1247"/>
        <v>Sauf Haus Bier Hall &amp;amp; Garden [1216 18th St NW, WDC]</v>
      </c>
      <c r="M5122" s="86">
        <f t="shared" ref="M5122:M5185" si="1253">IF(ISBLANK(P5122),O5122,IF(ISBLANK(Q5122),O5122&amp;" and "&amp;P5122,IF(ISBLANK(R5122),O5122&amp;", "&amp;P5122&amp;", and "&amp;Q5122, O5122&amp;", "&amp;P5122&amp;", "&amp;Q5122&amp;", and "&amp;R5122)))</f>
        <v>0</v>
      </c>
      <c r="N5122" s="93" t="str">
        <f t="shared" si="1250"/>
        <v>Sauf Haus Bier Hall &amp;amp; Garden [1216 18th St NW, WDC]</v>
      </c>
      <c r="O5122" s="90"/>
      <c r="S5122" s="95">
        <f t="shared" ref="S5122:S5185" si="1254">IF(LEFT(O5122,2)="A ",RIGHT(O5122,LEN(O5122)-2),IF(LEFT(O5122,3)="An ",RIGHT(O5122,LEN(O5122)-3),IF(LEFT(O5122,4)="The ",RIGHT(O5122,LEN(O5122)-4),IF(LEFT(O5122,3)="&lt;b&gt;",RIGHT(O5122,LEN(O5122)-3),IF(LEFT(O5122,4)="&lt;em&gt;",RIGHT(O5122,LEN(O5122)-4),O5122)))))</f>
        <v>0</v>
      </c>
      <c r="T5122" s="86" t="str">
        <f t="shared" ref="T5122:T5185" si="1255">IF(ISBLANK(G5122),"","&amp;#149; "&amp;IF(ISBLANK(C5122),"","&lt;S&gt;")&amp;IF(ISBLANK(A5122),"","&lt;a href='recommended.php#"&amp;AJ5122&amp;"'&gt;&lt;b&gt;&lt;em&gt;&lt;font color='#9C004D'&gt;RECOMMENDED&lt;/font&gt;&lt;/em&gt;&lt;/b&gt;&lt;/a&gt; - ")&amp;M5122&amp;" - &lt;b&gt;"&amp;L5122&amp;"&lt;/b&gt; "&amp;IF(B5122="Sold Out"," - &lt;font color='#000099'&gt;&lt;b&gt;&lt;I&gt;sold out&lt;/I&gt;&lt;/b&gt;&lt;/font&gt;","")&amp;IF(ISBLANK(C5122),"","&lt;/S&gt; &lt;b&gt;"&amp;C5122&amp;"&lt;/b&gt;")&amp;"&lt;br&gt;")</f>
        <v/>
      </c>
      <c r="U5122" s="86" t="str">
        <f t="shared" si="1249"/>
        <v/>
      </c>
      <c r="V5122" s="95" t="str">
        <f t="shared" ref="V5122:V5185" si="1256">IF(ISBLANK(G5122),"","&amp;#149; "&amp;IF(ISBLANK(C5122),"","&lt;S&gt;")&amp;IF(ISBLANK(A5122),"","&lt;a href='recommended.php#"&amp;AJ5122&amp;"'&gt;&lt;b&gt;&lt;em&gt;&lt;font color='#9C004D'&gt;RECOMMENDED&lt;/font&gt;&lt;/em&gt;&lt;/b&gt;&lt;/a&gt; - ")&amp;M5122&amp;" - &lt;b&gt;"&amp;L5122&amp;"&lt;/b&gt; "&amp;IF(B5122="Sold Out"," - &lt;font color='#000099'&gt;&lt;b&gt;&lt;I&gt;sold out&lt;/I&gt;&lt;/b&gt;&lt;/font&gt;","")&amp;IF(ISBLANK(C5122),"","&lt;/S&gt; &lt;b&gt;"&amp;C5122&amp;"&lt;/b&gt;")&amp;" - &lt;font color='#005500'&gt;&lt;b&gt;"&amp;E5122&amp;"&lt;/b&gt;&lt;/font&gt;&lt;br&gt;")</f>
        <v/>
      </c>
      <c r="W5122" s="90" t="s">
        <v>221</v>
      </c>
      <c r="AE5122" s="92" t="str">
        <f t="shared" ref="AE5122:AE5185" si="1257">IF(ISBLANK(G5122),"",F5122&amp;", "&amp;DAY(G5122)&amp;" "&amp;H5122&amp;" "&amp;YEAR(G5122)&amp;"      [&lt;a name='"&amp;AJ5122&amp;"' href='#"&amp;AJ5122&amp;"'&gt;link to this day&lt;/a&gt;]")</f>
        <v/>
      </c>
      <c r="AF5122" s="96" t="str">
        <f t="shared" ref="AF5122:AF5185" si="1258">"&lt;a name='"&amp;AJ5122&amp;"'&gt;&lt;b&gt;"&amp;I5122&amp;": "&amp;M5122&amp;" - "&amp;L5122&amp;"&lt;/b&gt;&lt;/a&gt;&lt;br&gt;"</f>
        <v>&lt;a name='19000100'&gt;&lt;b&gt;: 0 - Sauf Haus Bier Hall &amp;amp; Garden [1216 18th St NW, WDC]&lt;/b&gt;&lt;/a&gt;&lt;br&gt;</v>
      </c>
      <c r="AG5122" s="97">
        <f t="shared" ref="AG5122:AG5185" si="1259">YEAR(G5122)</f>
        <v>1900</v>
      </c>
      <c r="AH5122" s="97" t="str">
        <f t="shared" ref="AH5122:AH5185" si="1260">IF(LEN(MONTH(G5122))=1,"0"&amp;MONTH(G5122),MONTH(G5122))</f>
        <v>01</v>
      </c>
      <c r="AI5122" s="97" t="str">
        <f t="shared" ref="AI5122:AI5185" si="1261">IF(LEN(DAY(G5122))=1,"0"&amp;DAY(G5122),DAY(G5122))</f>
        <v>00</v>
      </c>
      <c r="AJ5122" s="97" t="str">
        <f t="shared" ref="AJ5122:AJ5185" si="1262">AG5122&amp;AH5122&amp;AI5122</f>
        <v>19000100</v>
      </c>
    </row>
    <row r="5123" spans="6:36" ht="12" customHeight="1" x14ac:dyDescent="0.15">
      <c r="F5123" s="86" t="str">
        <f t="shared" si="1251"/>
        <v>Saturday</v>
      </c>
      <c r="G5123" s="91"/>
      <c r="H5123" s="92" t="str">
        <f>VLOOKUP(MONTH(G5123),VLOOKUP!$W$1:$X$24,2)</f>
        <v>January</v>
      </c>
      <c r="I5123" s="92" t="str">
        <f t="shared" si="1252"/>
        <v/>
      </c>
      <c r="J5123" s="93" t="s">
        <v>1665</v>
      </c>
      <c r="L5123" s="86" t="str">
        <f t="shared" si="1247"/>
        <v>Sauf Haus Bier Hall &amp;amp; Garden [1216 18th St NW, WDC]</v>
      </c>
      <c r="M5123" s="86">
        <f t="shared" si="1253"/>
        <v>0</v>
      </c>
      <c r="N5123" s="93" t="str">
        <f t="shared" si="1250"/>
        <v>Sauf Haus Bier Hall &amp;amp; Garden [1216 18th St NW, WDC]</v>
      </c>
      <c r="O5123" s="90"/>
      <c r="S5123" s="95">
        <f t="shared" si="1254"/>
        <v>0</v>
      </c>
      <c r="T5123" s="86" t="str">
        <f t="shared" si="1255"/>
        <v/>
      </c>
      <c r="U5123" s="86" t="str">
        <f t="shared" si="1249"/>
        <v/>
      </c>
      <c r="V5123" s="95" t="str">
        <f t="shared" si="1256"/>
        <v/>
      </c>
      <c r="W5123" s="90" t="s">
        <v>221</v>
      </c>
      <c r="AE5123" s="92" t="str">
        <f t="shared" si="1257"/>
        <v/>
      </c>
      <c r="AF5123" s="96" t="str">
        <f t="shared" si="1258"/>
        <v>&lt;a name='19000100'&gt;&lt;b&gt;: 0 - Sauf Haus Bier Hall &amp;amp; Garden [1216 18th St NW, WDC]&lt;/b&gt;&lt;/a&gt;&lt;br&gt;</v>
      </c>
      <c r="AG5123" s="97">
        <f t="shared" si="1259"/>
        <v>1900</v>
      </c>
      <c r="AH5123" s="97" t="str">
        <f t="shared" si="1260"/>
        <v>01</v>
      </c>
      <c r="AI5123" s="97" t="str">
        <f t="shared" si="1261"/>
        <v>00</v>
      </c>
      <c r="AJ5123" s="97" t="str">
        <f t="shared" si="1262"/>
        <v>19000100</v>
      </c>
    </row>
    <row r="5124" spans="6:36" ht="12" customHeight="1" x14ac:dyDescent="0.15">
      <c r="F5124" s="86" t="str">
        <f t="shared" si="1251"/>
        <v>Saturday</v>
      </c>
      <c r="G5124" s="91"/>
      <c r="H5124" s="92" t="str">
        <f>VLOOKUP(MONTH(G5124),VLOOKUP!$W$1:$X$24,2)</f>
        <v>January</v>
      </c>
      <c r="I5124" s="92" t="str">
        <f t="shared" si="1252"/>
        <v/>
      </c>
      <c r="J5124" s="93" t="s">
        <v>976</v>
      </c>
      <c r="L5124" s="86" t="str">
        <f t="shared" si="1247"/>
        <v>Save Your Soul [Baltimore, MD]</v>
      </c>
      <c r="M5124" s="86">
        <f t="shared" si="1253"/>
        <v>0</v>
      </c>
      <c r="N5124" s="93" t="str">
        <f t="shared" si="1250"/>
        <v>Save Your Soul [Baltimore, MD]</v>
      </c>
      <c r="O5124" s="90"/>
      <c r="S5124" s="95">
        <f t="shared" si="1254"/>
        <v>0</v>
      </c>
      <c r="T5124" s="86" t="str">
        <f t="shared" si="1255"/>
        <v/>
      </c>
      <c r="U5124" s="86" t="str">
        <f t="shared" si="1249"/>
        <v/>
      </c>
      <c r="V5124" s="95" t="str">
        <f t="shared" si="1256"/>
        <v/>
      </c>
      <c r="AE5124" s="92" t="str">
        <f t="shared" si="1257"/>
        <v/>
      </c>
      <c r="AF5124" s="96" t="str">
        <f t="shared" si="1258"/>
        <v>&lt;a name='19000100'&gt;&lt;b&gt;: 0 - Save Your Soul [Baltimore, MD]&lt;/b&gt;&lt;/a&gt;&lt;br&gt;</v>
      </c>
      <c r="AG5124" s="97">
        <f t="shared" si="1259"/>
        <v>1900</v>
      </c>
      <c r="AH5124" s="97" t="str">
        <f t="shared" si="1260"/>
        <v>01</v>
      </c>
      <c r="AI5124" s="97" t="str">
        <f t="shared" si="1261"/>
        <v>00</v>
      </c>
      <c r="AJ5124" s="97" t="str">
        <f t="shared" si="1262"/>
        <v>19000100</v>
      </c>
    </row>
    <row r="5125" spans="6:36" ht="12" customHeight="1" x14ac:dyDescent="0.15">
      <c r="F5125" s="86" t="str">
        <f t="shared" si="1251"/>
        <v>Saturday</v>
      </c>
      <c r="G5125" s="91"/>
      <c r="H5125" s="92" t="str">
        <f>VLOOKUP(MONTH(G5125),VLOOKUP!$W$1:$X$24,2)</f>
        <v>January</v>
      </c>
      <c r="I5125" s="92" t="str">
        <f t="shared" si="1252"/>
        <v/>
      </c>
      <c r="J5125" s="93" t="s">
        <v>1270</v>
      </c>
      <c r="L5125" s="86" t="str">
        <f t="shared" si="1247"/>
        <v>Scary House [Burke, VA]</v>
      </c>
      <c r="M5125" s="86">
        <f t="shared" si="1253"/>
        <v>0</v>
      </c>
      <c r="N5125" s="93" t="str">
        <f t="shared" si="1250"/>
        <v>Scary House [Burke, VA]</v>
      </c>
      <c r="O5125" s="94"/>
      <c r="S5125" s="95">
        <f t="shared" si="1254"/>
        <v>0</v>
      </c>
      <c r="T5125" s="86" t="str">
        <f t="shared" si="1255"/>
        <v/>
      </c>
      <c r="U5125" s="86" t="str">
        <f t="shared" si="1249"/>
        <v/>
      </c>
      <c r="V5125" s="95" t="str">
        <f t="shared" si="1256"/>
        <v/>
      </c>
      <c r="AE5125" s="92" t="str">
        <f t="shared" si="1257"/>
        <v/>
      </c>
      <c r="AF5125" s="96" t="str">
        <f t="shared" si="1258"/>
        <v>&lt;a name='19000100'&gt;&lt;b&gt;: 0 - Scary House [Burke, VA]&lt;/b&gt;&lt;/a&gt;&lt;br&gt;</v>
      </c>
      <c r="AG5125" s="97">
        <f t="shared" si="1259"/>
        <v>1900</v>
      </c>
      <c r="AH5125" s="97" t="str">
        <f t="shared" si="1260"/>
        <v>01</v>
      </c>
      <c r="AI5125" s="97" t="str">
        <f t="shared" si="1261"/>
        <v>00</v>
      </c>
      <c r="AJ5125" s="97" t="str">
        <f t="shared" si="1262"/>
        <v>19000100</v>
      </c>
    </row>
    <row r="5126" spans="6:36" ht="12" customHeight="1" x14ac:dyDescent="0.15">
      <c r="F5126" s="86" t="str">
        <f t="shared" si="1251"/>
        <v>Saturday</v>
      </c>
      <c r="G5126" s="91"/>
      <c r="H5126" s="92" t="str">
        <f>VLOOKUP(MONTH(G5126),VLOOKUP!$W$1:$X$24,2)</f>
        <v>January</v>
      </c>
      <c r="I5126" s="92" t="str">
        <f t="shared" si="1252"/>
        <v/>
      </c>
      <c r="J5126" s="93" t="s">
        <v>1270</v>
      </c>
      <c r="L5126" s="86" t="str">
        <f t="shared" si="1247"/>
        <v>Scary House [Burke, VA]</v>
      </c>
      <c r="M5126" s="86">
        <f t="shared" si="1253"/>
        <v>0</v>
      </c>
      <c r="N5126" s="93" t="str">
        <f t="shared" si="1250"/>
        <v>Scary House [Burke, VA]</v>
      </c>
      <c r="O5126" s="94"/>
      <c r="S5126" s="95">
        <f t="shared" si="1254"/>
        <v>0</v>
      </c>
      <c r="T5126" s="86" t="str">
        <f t="shared" si="1255"/>
        <v/>
      </c>
      <c r="U5126" s="86" t="str">
        <f t="shared" si="1249"/>
        <v/>
      </c>
      <c r="V5126" s="95" t="str">
        <f t="shared" si="1256"/>
        <v/>
      </c>
      <c r="AE5126" s="92" t="str">
        <f t="shared" si="1257"/>
        <v/>
      </c>
      <c r="AF5126" s="96" t="str">
        <f t="shared" si="1258"/>
        <v>&lt;a name='19000100'&gt;&lt;b&gt;: 0 - Scary House [Burke, VA]&lt;/b&gt;&lt;/a&gt;&lt;br&gt;</v>
      </c>
      <c r="AG5126" s="97">
        <f t="shared" si="1259"/>
        <v>1900</v>
      </c>
      <c r="AH5126" s="97" t="str">
        <f t="shared" si="1260"/>
        <v>01</v>
      </c>
      <c r="AI5126" s="97" t="str">
        <f t="shared" si="1261"/>
        <v>00</v>
      </c>
      <c r="AJ5126" s="97" t="str">
        <f t="shared" si="1262"/>
        <v>19000100</v>
      </c>
    </row>
    <row r="5127" spans="6:36" ht="12" customHeight="1" x14ac:dyDescent="0.15">
      <c r="F5127" s="86" t="str">
        <f t="shared" si="1251"/>
        <v>Saturday</v>
      </c>
      <c r="G5127" s="91"/>
      <c r="H5127" s="92" t="str">
        <f>VLOOKUP(MONTH(G5127),VLOOKUP!$W$1:$X$24,2)</f>
        <v>January</v>
      </c>
      <c r="I5127" s="92" t="str">
        <f t="shared" si="1252"/>
        <v/>
      </c>
      <c r="J5127" s="93" t="s">
        <v>1270</v>
      </c>
      <c r="L5127" s="86" t="str">
        <f t="shared" si="1247"/>
        <v>Scary House [Burke, VA]</v>
      </c>
      <c r="M5127" s="86">
        <f t="shared" si="1253"/>
        <v>0</v>
      </c>
      <c r="N5127" s="93" t="str">
        <f t="shared" si="1250"/>
        <v>Scary House [Burke, VA]</v>
      </c>
      <c r="O5127" s="94"/>
      <c r="S5127" s="95">
        <f t="shared" si="1254"/>
        <v>0</v>
      </c>
      <c r="T5127" s="86" t="str">
        <f t="shared" si="1255"/>
        <v/>
      </c>
      <c r="U5127" s="86" t="str">
        <f t="shared" si="1249"/>
        <v/>
      </c>
      <c r="V5127" s="95" t="str">
        <f t="shared" si="1256"/>
        <v/>
      </c>
      <c r="AE5127" s="92" t="str">
        <f t="shared" si="1257"/>
        <v/>
      </c>
      <c r="AF5127" s="96" t="str">
        <f t="shared" si="1258"/>
        <v>&lt;a name='19000100'&gt;&lt;b&gt;: 0 - Scary House [Burke, VA]&lt;/b&gt;&lt;/a&gt;&lt;br&gt;</v>
      </c>
      <c r="AG5127" s="97">
        <f t="shared" si="1259"/>
        <v>1900</v>
      </c>
      <c r="AH5127" s="97" t="str">
        <f t="shared" si="1260"/>
        <v>01</v>
      </c>
      <c r="AI5127" s="97" t="str">
        <f t="shared" si="1261"/>
        <v>00</v>
      </c>
      <c r="AJ5127" s="97" t="str">
        <f t="shared" si="1262"/>
        <v>19000100</v>
      </c>
    </row>
    <row r="5128" spans="6:36" ht="12" customHeight="1" x14ac:dyDescent="0.15">
      <c r="F5128" s="86" t="str">
        <f t="shared" si="1251"/>
        <v>Saturday</v>
      </c>
      <c r="G5128" s="91"/>
      <c r="H5128" s="92" t="str">
        <f>VLOOKUP(MONTH(G5128),VLOOKUP!$W$1:$X$24,2)</f>
        <v>January</v>
      </c>
      <c r="I5128" s="92" t="str">
        <f t="shared" si="1252"/>
        <v/>
      </c>
      <c r="J5128" s="93" t="s">
        <v>1439</v>
      </c>
      <c r="L5128" s="86" t="str">
        <f t="shared" si="1247"/>
        <v>Schizophrenia Hall / Leyla's Restaurant [5607 Sargent Road Hyattsville, MD]</v>
      </c>
      <c r="M5128" s="86">
        <f t="shared" si="1253"/>
        <v>0</v>
      </c>
      <c r="N5128" s="93" t="str">
        <f t="shared" si="1250"/>
        <v>Schizophrenia Hall / Leyla's Restaurant [5607 Sargent Road Hyattsville, MD]</v>
      </c>
      <c r="O5128" s="94"/>
      <c r="S5128" s="95">
        <f t="shared" si="1254"/>
        <v>0</v>
      </c>
      <c r="T5128" s="86" t="str">
        <f t="shared" si="1255"/>
        <v/>
      </c>
      <c r="U5128" s="86" t="str">
        <f t="shared" si="1249"/>
        <v/>
      </c>
      <c r="V5128" s="95" t="str">
        <f t="shared" si="1256"/>
        <v/>
      </c>
      <c r="AE5128" s="92" t="str">
        <f t="shared" si="1257"/>
        <v/>
      </c>
      <c r="AF5128" s="96" t="str">
        <f t="shared" si="1258"/>
        <v>&lt;a name='19000100'&gt;&lt;b&gt;: 0 - Schizophrenia Hall / Leyla's Restaurant [5607 Sargent Road Hyattsville, MD]&lt;/b&gt;&lt;/a&gt;&lt;br&gt;</v>
      </c>
      <c r="AG5128" s="97">
        <f t="shared" si="1259"/>
        <v>1900</v>
      </c>
      <c r="AH5128" s="97" t="str">
        <f t="shared" si="1260"/>
        <v>01</v>
      </c>
      <c r="AI5128" s="97" t="str">
        <f t="shared" si="1261"/>
        <v>00</v>
      </c>
      <c r="AJ5128" s="97" t="str">
        <f t="shared" si="1262"/>
        <v>19000100</v>
      </c>
    </row>
    <row r="5129" spans="6:36" ht="12" customHeight="1" x14ac:dyDescent="0.15">
      <c r="F5129" s="86" t="str">
        <f t="shared" si="1251"/>
        <v>Saturday</v>
      </c>
      <c r="G5129" s="91"/>
      <c r="H5129" s="92" t="str">
        <f>VLOOKUP(MONTH(G5129),VLOOKUP!$W$1:$X$24,2)</f>
        <v>January</v>
      </c>
      <c r="I5129" s="92" t="str">
        <f t="shared" si="1252"/>
        <v/>
      </c>
      <c r="J5129" s="93" t="s">
        <v>1439</v>
      </c>
      <c r="L5129" s="86" t="str">
        <f t="shared" si="1247"/>
        <v>Schizophrenia Hall / Leyla's Restaurant [5607 Sargent Road Hyattsville, MD]</v>
      </c>
      <c r="M5129" s="86">
        <f t="shared" si="1253"/>
        <v>0</v>
      </c>
      <c r="N5129" s="93" t="str">
        <f t="shared" si="1250"/>
        <v>Schizophrenia Hall / Leyla's Restaurant [5607 Sargent Road Hyattsville, MD]</v>
      </c>
      <c r="O5129" s="94"/>
      <c r="S5129" s="95">
        <f t="shared" si="1254"/>
        <v>0</v>
      </c>
      <c r="T5129" s="86" t="str">
        <f t="shared" si="1255"/>
        <v/>
      </c>
      <c r="U5129" s="86" t="str">
        <f t="shared" si="1249"/>
        <v/>
      </c>
      <c r="V5129" s="95" t="str">
        <f t="shared" si="1256"/>
        <v/>
      </c>
      <c r="AE5129" s="92" t="str">
        <f t="shared" si="1257"/>
        <v/>
      </c>
      <c r="AF5129" s="96" t="str">
        <f t="shared" si="1258"/>
        <v>&lt;a name='19000100'&gt;&lt;b&gt;: 0 - Schizophrenia Hall / Leyla's Restaurant [5607 Sargent Road Hyattsville, MD]&lt;/b&gt;&lt;/a&gt;&lt;br&gt;</v>
      </c>
      <c r="AG5129" s="97">
        <f t="shared" si="1259"/>
        <v>1900</v>
      </c>
      <c r="AH5129" s="97" t="str">
        <f t="shared" si="1260"/>
        <v>01</v>
      </c>
      <c r="AI5129" s="97" t="str">
        <f t="shared" si="1261"/>
        <v>00</v>
      </c>
      <c r="AJ5129" s="97" t="str">
        <f t="shared" si="1262"/>
        <v>19000100</v>
      </c>
    </row>
    <row r="5130" spans="6:36" ht="12" customHeight="1" x14ac:dyDescent="0.15">
      <c r="F5130" s="86" t="str">
        <f t="shared" si="1251"/>
        <v>Saturday</v>
      </c>
      <c r="G5130" s="91"/>
      <c r="H5130" s="92" t="str">
        <f>VLOOKUP(MONTH(G5130),VLOOKUP!$W$1:$X$24,2)</f>
        <v>January</v>
      </c>
      <c r="I5130" s="92" t="str">
        <f t="shared" si="1252"/>
        <v/>
      </c>
      <c r="J5130" s="93" t="s">
        <v>1439</v>
      </c>
      <c r="L5130" s="86" t="str">
        <f t="shared" ref="L5130:L5193" si="1263">IF(ISBLANK(K5130),N5130,N5130&amp;" ("&amp;K5130&amp;")")</f>
        <v>Schizophrenia Hall / Leyla's Restaurant [5607 Sargent Road Hyattsville, MD]</v>
      </c>
      <c r="M5130" s="86">
        <f t="shared" si="1253"/>
        <v>0</v>
      </c>
      <c r="N5130" s="93" t="str">
        <f t="shared" si="1250"/>
        <v>Schizophrenia Hall / Leyla's Restaurant [5607 Sargent Road Hyattsville, MD]</v>
      </c>
      <c r="O5130" s="94"/>
      <c r="S5130" s="95">
        <f t="shared" si="1254"/>
        <v>0</v>
      </c>
      <c r="T5130" s="86" t="str">
        <f t="shared" si="1255"/>
        <v/>
      </c>
      <c r="U5130" s="86" t="str">
        <f t="shared" si="1249"/>
        <v/>
      </c>
      <c r="V5130" s="95" t="str">
        <f t="shared" si="1256"/>
        <v/>
      </c>
      <c r="AE5130" s="92" t="str">
        <f t="shared" si="1257"/>
        <v/>
      </c>
      <c r="AF5130" s="96" t="str">
        <f t="shared" si="1258"/>
        <v>&lt;a name='19000100'&gt;&lt;b&gt;: 0 - Schizophrenia Hall / Leyla's Restaurant [5607 Sargent Road Hyattsville, MD]&lt;/b&gt;&lt;/a&gt;&lt;br&gt;</v>
      </c>
      <c r="AG5130" s="97">
        <f t="shared" si="1259"/>
        <v>1900</v>
      </c>
      <c r="AH5130" s="97" t="str">
        <f t="shared" si="1260"/>
        <v>01</v>
      </c>
      <c r="AI5130" s="97" t="str">
        <f t="shared" si="1261"/>
        <v>00</v>
      </c>
      <c r="AJ5130" s="97" t="str">
        <f t="shared" si="1262"/>
        <v>19000100</v>
      </c>
    </row>
    <row r="5131" spans="6:36" ht="12" customHeight="1" x14ac:dyDescent="0.15">
      <c r="F5131" s="86" t="str">
        <f t="shared" si="1251"/>
        <v>Saturday</v>
      </c>
      <c r="G5131" s="91"/>
      <c r="H5131" s="92" t="str">
        <f>VLOOKUP(MONTH(G5131),VLOOKUP!$W$1:$X$24,2)</f>
        <v>January</v>
      </c>
      <c r="I5131" s="92" t="str">
        <f t="shared" si="1252"/>
        <v/>
      </c>
      <c r="J5131" s="93" t="s">
        <v>1481</v>
      </c>
      <c r="L5131" s="86" t="str">
        <f t="shared" si="1263"/>
        <v>School of Rock Silver Spring [8634 Colesville Rd, Silver Spring, MD]</v>
      </c>
      <c r="M5131" s="86">
        <f t="shared" si="1253"/>
        <v>0</v>
      </c>
      <c r="N5131" s="93" t="str">
        <f t="shared" si="1250"/>
        <v>School of Rock Silver Spring [8634 Colesville Rd, Silver Spring, MD]</v>
      </c>
      <c r="O5131" s="94"/>
      <c r="S5131" s="95">
        <f t="shared" si="1254"/>
        <v>0</v>
      </c>
      <c r="T5131" s="86" t="str">
        <f t="shared" si="1255"/>
        <v/>
      </c>
      <c r="U5131" s="86" t="str">
        <f t="shared" si="1249"/>
        <v/>
      </c>
      <c r="V5131" s="95" t="str">
        <f t="shared" si="1256"/>
        <v/>
      </c>
      <c r="W5131" s="90" t="s">
        <v>221</v>
      </c>
      <c r="AE5131" s="92" t="str">
        <f t="shared" si="1257"/>
        <v/>
      </c>
      <c r="AF5131" s="96" t="str">
        <f t="shared" si="1258"/>
        <v>&lt;a name='19000100'&gt;&lt;b&gt;: 0 - School of Rock Silver Spring [8634 Colesville Rd, Silver Spring, MD]&lt;/b&gt;&lt;/a&gt;&lt;br&gt;</v>
      </c>
      <c r="AG5131" s="97">
        <f t="shared" si="1259"/>
        <v>1900</v>
      </c>
      <c r="AH5131" s="97" t="str">
        <f t="shared" si="1260"/>
        <v>01</v>
      </c>
      <c r="AI5131" s="97" t="str">
        <f t="shared" si="1261"/>
        <v>00</v>
      </c>
      <c r="AJ5131" s="97" t="str">
        <f t="shared" si="1262"/>
        <v>19000100</v>
      </c>
    </row>
    <row r="5132" spans="6:36" ht="12" customHeight="1" x14ac:dyDescent="0.15">
      <c r="F5132" s="86" t="str">
        <f t="shared" si="1251"/>
        <v>Saturday</v>
      </c>
      <c r="G5132" s="91"/>
      <c r="H5132" s="92" t="str">
        <f>VLOOKUP(MONTH(G5132),VLOOKUP!$W$1:$X$24,2)</f>
        <v>January</v>
      </c>
      <c r="I5132" s="92" t="str">
        <f t="shared" si="1252"/>
        <v/>
      </c>
      <c r="J5132" s="93" t="s">
        <v>1481</v>
      </c>
      <c r="L5132" s="86" t="str">
        <f t="shared" si="1263"/>
        <v>School of Rock Silver Spring [8634 Colesville Rd, Silver Spring, MD]</v>
      </c>
      <c r="M5132" s="86">
        <f t="shared" si="1253"/>
        <v>0</v>
      </c>
      <c r="N5132" s="93" t="str">
        <f t="shared" si="1250"/>
        <v>School of Rock Silver Spring [8634 Colesville Rd, Silver Spring, MD]</v>
      </c>
      <c r="O5132" s="94"/>
      <c r="S5132" s="95">
        <f t="shared" si="1254"/>
        <v>0</v>
      </c>
      <c r="T5132" s="86" t="str">
        <f t="shared" si="1255"/>
        <v/>
      </c>
      <c r="U5132" s="86" t="str">
        <f t="shared" si="1249"/>
        <v/>
      </c>
      <c r="V5132" s="95" t="str">
        <f t="shared" si="1256"/>
        <v/>
      </c>
      <c r="W5132" s="90" t="s">
        <v>221</v>
      </c>
      <c r="AE5132" s="92" t="str">
        <f t="shared" si="1257"/>
        <v/>
      </c>
      <c r="AF5132" s="96" t="str">
        <f t="shared" si="1258"/>
        <v>&lt;a name='19000100'&gt;&lt;b&gt;: 0 - School of Rock Silver Spring [8634 Colesville Rd, Silver Spring, MD]&lt;/b&gt;&lt;/a&gt;&lt;br&gt;</v>
      </c>
      <c r="AG5132" s="97">
        <f t="shared" si="1259"/>
        <v>1900</v>
      </c>
      <c r="AH5132" s="97" t="str">
        <f t="shared" si="1260"/>
        <v>01</v>
      </c>
      <c r="AI5132" s="97" t="str">
        <f t="shared" si="1261"/>
        <v>00</v>
      </c>
      <c r="AJ5132" s="97" t="str">
        <f t="shared" si="1262"/>
        <v>19000100</v>
      </c>
    </row>
    <row r="5133" spans="6:36" ht="12" customHeight="1" x14ac:dyDescent="0.15">
      <c r="F5133" s="86" t="str">
        <f t="shared" si="1251"/>
        <v>Saturday</v>
      </c>
      <c r="G5133" s="91"/>
      <c r="H5133" s="92" t="str">
        <f>VLOOKUP(MONTH(G5133),VLOOKUP!$W$1:$X$24,2)</f>
        <v>January</v>
      </c>
      <c r="I5133" s="92" t="str">
        <f t="shared" si="1252"/>
        <v/>
      </c>
      <c r="J5133" s="93" t="s">
        <v>1481</v>
      </c>
      <c r="L5133" s="86" t="str">
        <f t="shared" si="1263"/>
        <v>School of Rock Silver Spring [8634 Colesville Rd, Silver Spring, MD]</v>
      </c>
      <c r="M5133" s="86">
        <f t="shared" si="1253"/>
        <v>0</v>
      </c>
      <c r="N5133" s="93" t="str">
        <f t="shared" si="1250"/>
        <v>School of Rock Silver Spring [8634 Colesville Rd, Silver Spring, MD]</v>
      </c>
      <c r="O5133" s="94"/>
      <c r="S5133" s="95">
        <f t="shared" si="1254"/>
        <v>0</v>
      </c>
      <c r="T5133" s="86" t="str">
        <f t="shared" si="1255"/>
        <v/>
      </c>
      <c r="U5133" s="86" t="str">
        <f t="shared" si="1249"/>
        <v/>
      </c>
      <c r="V5133" s="95" t="str">
        <f t="shared" si="1256"/>
        <v/>
      </c>
      <c r="W5133" s="90" t="s">
        <v>221</v>
      </c>
      <c r="AE5133" s="92" t="str">
        <f t="shared" si="1257"/>
        <v/>
      </c>
      <c r="AF5133" s="96" t="str">
        <f t="shared" si="1258"/>
        <v>&lt;a name='19000100'&gt;&lt;b&gt;: 0 - School of Rock Silver Spring [8634 Colesville Rd, Silver Spring, MD]&lt;/b&gt;&lt;/a&gt;&lt;br&gt;</v>
      </c>
      <c r="AG5133" s="97">
        <f t="shared" si="1259"/>
        <v>1900</v>
      </c>
      <c r="AH5133" s="97" t="str">
        <f t="shared" si="1260"/>
        <v>01</v>
      </c>
      <c r="AI5133" s="97" t="str">
        <f t="shared" si="1261"/>
        <v>00</v>
      </c>
      <c r="AJ5133" s="97" t="str">
        <f t="shared" si="1262"/>
        <v>19000100</v>
      </c>
    </row>
    <row r="5134" spans="6:36" ht="12" customHeight="1" x14ac:dyDescent="0.15">
      <c r="F5134" s="86" t="str">
        <f t="shared" si="1251"/>
        <v>Saturday</v>
      </c>
      <c r="G5134" s="91"/>
      <c r="H5134" s="92" t="str">
        <f>VLOOKUP(MONTH(G5134),VLOOKUP!$W$1:$X$24,2)</f>
        <v>January</v>
      </c>
      <c r="I5134" s="92" t="str">
        <f t="shared" si="1252"/>
        <v/>
      </c>
      <c r="J5134" s="93" t="s">
        <v>1481</v>
      </c>
      <c r="L5134" s="86" t="str">
        <f t="shared" si="1263"/>
        <v>School of Rock Silver Spring [8634 Colesville Rd, Silver Spring, MD]</v>
      </c>
      <c r="M5134" s="86">
        <f t="shared" si="1253"/>
        <v>0</v>
      </c>
      <c r="N5134" s="93" t="str">
        <f t="shared" si="1250"/>
        <v>School of Rock Silver Spring [8634 Colesville Rd, Silver Spring, MD]</v>
      </c>
      <c r="O5134" s="94"/>
      <c r="S5134" s="95">
        <f t="shared" si="1254"/>
        <v>0</v>
      </c>
      <c r="T5134" s="86" t="str">
        <f t="shared" si="1255"/>
        <v/>
      </c>
      <c r="U5134" s="86" t="str">
        <f t="shared" si="1249"/>
        <v/>
      </c>
      <c r="V5134" s="95" t="str">
        <f t="shared" si="1256"/>
        <v/>
      </c>
      <c r="W5134" s="90" t="s">
        <v>221</v>
      </c>
      <c r="AE5134" s="92" t="str">
        <f t="shared" si="1257"/>
        <v/>
      </c>
      <c r="AF5134" s="96" t="str">
        <f t="shared" si="1258"/>
        <v>&lt;a name='19000100'&gt;&lt;b&gt;: 0 - School of Rock Silver Spring [8634 Colesville Rd, Silver Spring, MD]&lt;/b&gt;&lt;/a&gt;&lt;br&gt;</v>
      </c>
      <c r="AG5134" s="97">
        <f t="shared" si="1259"/>
        <v>1900</v>
      </c>
      <c r="AH5134" s="97" t="str">
        <f t="shared" si="1260"/>
        <v>01</v>
      </c>
      <c r="AI5134" s="97" t="str">
        <f t="shared" si="1261"/>
        <v>00</v>
      </c>
      <c r="AJ5134" s="97" t="str">
        <f t="shared" si="1262"/>
        <v>19000100</v>
      </c>
    </row>
    <row r="5135" spans="6:36" ht="12" customHeight="1" x14ac:dyDescent="0.15">
      <c r="F5135" s="86" t="str">
        <f t="shared" si="1251"/>
        <v>Saturday</v>
      </c>
      <c r="G5135" s="91"/>
      <c r="H5135" s="92" t="str">
        <f>VLOOKUP(MONTH(G5135),VLOOKUP!$W$1:$X$24,2)</f>
        <v>January</v>
      </c>
      <c r="I5135" s="92" t="str">
        <f t="shared" si="1252"/>
        <v/>
      </c>
      <c r="J5135" s="93" t="s">
        <v>1481</v>
      </c>
      <c r="L5135" s="86" t="str">
        <f t="shared" si="1263"/>
        <v>School of Rock Silver Spring [8634 Colesville Rd, Silver Spring, MD]</v>
      </c>
      <c r="M5135" s="86">
        <f t="shared" si="1253"/>
        <v>0</v>
      </c>
      <c r="N5135" s="93" t="str">
        <f t="shared" si="1250"/>
        <v>School of Rock Silver Spring [8634 Colesville Rd, Silver Spring, MD]</v>
      </c>
      <c r="O5135" s="94"/>
      <c r="S5135" s="95">
        <f t="shared" si="1254"/>
        <v>0</v>
      </c>
      <c r="T5135" s="86" t="str">
        <f t="shared" si="1255"/>
        <v/>
      </c>
      <c r="U5135" s="86" t="str">
        <f t="shared" si="1249"/>
        <v/>
      </c>
      <c r="V5135" s="95" t="str">
        <f t="shared" si="1256"/>
        <v/>
      </c>
      <c r="W5135" s="90" t="s">
        <v>221</v>
      </c>
      <c r="AE5135" s="92" t="str">
        <f t="shared" si="1257"/>
        <v/>
      </c>
      <c r="AF5135" s="96" t="str">
        <f t="shared" si="1258"/>
        <v>&lt;a name='19000100'&gt;&lt;b&gt;: 0 - School of Rock Silver Spring [8634 Colesville Rd, Silver Spring, MD]&lt;/b&gt;&lt;/a&gt;&lt;br&gt;</v>
      </c>
      <c r="AG5135" s="97">
        <f t="shared" si="1259"/>
        <v>1900</v>
      </c>
      <c r="AH5135" s="97" t="str">
        <f t="shared" si="1260"/>
        <v>01</v>
      </c>
      <c r="AI5135" s="97" t="str">
        <f t="shared" si="1261"/>
        <v>00</v>
      </c>
      <c r="AJ5135" s="97" t="str">
        <f t="shared" si="1262"/>
        <v>19000100</v>
      </c>
    </row>
    <row r="5136" spans="6:36" ht="12" customHeight="1" x14ac:dyDescent="0.15">
      <c r="F5136" s="86" t="str">
        <f t="shared" si="1251"/>
        <v>Saturday</v>
      </c>
      <c r="G5136" s="91"/>
      <c r="H5136" s="92" t="str">
        <f>VLOOKUP(MONTH(G5136),VLOOKUP!$W$1:$X$24,2)</f>
        <v>January</v>
      </c>
      <c r="I5136" s="92" t="str">
        <f t="shared" si="1252"/>
        <v/>
      </c>
      <c r="J5136" s="93" t="s">
        <v>1481</v>
      </c>
      <c r="L5136" s="86" t="str">
        <f t="shared" si="1263"/>
        <v>School of Rock Silver Spring [8634 Colesville Rd, Silver Spring, MD]</v>
      </c>
      <c r="M5136" s="86">
        <f t="shared" si="1253"/>
        <v>0</v>
      </c>
      <c r="N5136" s="93" t="str">
        <f t="shared" si="1250"/>
        <v>School of Rock Silver Spring [8634 Colesville Rd, Silver Spring, MD]</v>
      </c>
      <c r="O5136" s="94"/>
      <c r="S5136" s="95">
        <f t="shared" si="1254"/>
        <v>0</v>
      </c>
      <c r="T5136" s="86" t="str">
        <f t="shared" si="1255"/>
        <v/>
      </c>
      <c r="U5136" s="86" t="str">
        <f t="shared" si="1249"/>
        <v/>
      </c>
      <c r="V5136" s="95" t="str">
        <f t="shared" si="1256"/>
        <v/>
      </c>
      <c r="W5136" s="90" t="s">
        <v>221</v>
      </c>
      <c r="AE5136" s="92" t="str">
        <f t="shared" si="1257"/>
        <v/>
      </c>
      <c r="AF5136" s="96" t="str">
        <f t="shared" si="1258"/>
        <v>&lt;a name='19000100'&gt;&lt;b&gt;: 0 - School of Rock Silver Spring [8634 Colesville Rd, Silver Spring, MD]&lt;/b&gt;&lt;/a&gt;&lt;br&gt;</v>
      </c>
      <c r="AG5136" s="97">
        <f t="shared" si="1259"/>
        <v>1900</v>
      </c>
      <c r="AH5136" s="97" t="str">
        <f t="shared" si="1260"/>
        <v>01</v>
      </c>
      <c r="AI5136" s="97" t="str">
        <f t="shared" si="1261"/>
        <v>00</v>
      </c>
      <c r="AJ5136" s="97" t="str">
        <f t="shared" si="1262"/>
        <v>19000100</v>
      </c>
    </row>
    <row r="5137" spans="6:36" ht="12" customHeight="1" x14ac:dyDescent="0.15">
      <c r="F5137" s="86" t="str">
        <f t="shared" si="1251"/>
        <v>Saturday</v>
      </c>
      <c r="G5137" s="91"/>
      <c r="H5137" s="92" t="str">
        <f>VLOOKUP(MONTH(G5137),VLOOKUP!$W$1:$X$24,2)</f>
        <v>January</v>
      </c>
      <c r="I5137" s="92" t="str">
        <f t="shared" si="1252"/>
        <v/>
      </c>
      <c r="J5137" s="93" t="s">
        <v>1481</v>
      </c>
      <c r="L5137" s="86" t="str">
        <f t="shared" si="1263"/>
        <v>School of Rock Silver Spring [8634 Colesville Rd, Silver Spring, MD]</v>
      </c>
      <c r="M5137" s="86">
        <f t="shared" si="1253"/>
        <v>0</v>
      </c>
      <c r="N5137" s="93" t="str">
        <f t="shared" si="1250"/>
        <v>School of Rock Silver Spring [8634 Colesville Rd, Silver Spring, MD]</v>
      </c>
      <c r="O5137" s="94"/>
      <c r="S5137" s="95">
        <f t="shared" si="1254"/>
        <v>0</v>
      </c>
      <c r="T5137" s="86" t="str">
        <f t="shared" si="1255"/>
        <v/>
      </c>
      <c r="U5137" s="86" t="str">
        <f t="shared" si="1249"/>
        <v/>
      </c>
      <c r="V5137" s="95" t="str">
        <f t="shared" si="1256"/>
        <v/>
      </c>
      <c r="W5137" s="90" t="s">
        <v>221</v>
      </c>
      <c r="AE5137" s="92" t="str">
        <f t="shared" si="1257"/>
        <v/>
      </c>
      <c r="AF5137" s="96" t="str">
        <f t="shared" si="1258"/>
        <v>&lt;a name='19000100'&gt;&lt;b&gt;: 0 - School of Rock Silver Spring [8634 Colesville Rd, Silver Spring, MD]&lt;/b&gt;&lt;/a&gt;&lt;br&gt;</v>
      </c>
      <c r="AG5137" s="97">
        <f t="shared" si="1259"/>
        <v>1900</v>
      </c>
      <c r="AH5137" s="97" t="str">
        <f t="shared" si="1260"/>
        <v>01</v>
      </c>
      <c r="AI5137" s="97" t="str">
        <f t="shared" si="1261"/>
        <v>00</v>
      </c>
      <c r="AJ5137" s="97" t="str">
        <f t="shared" si="1262"/>
        <v>19000100</v>
      </c>
    </row>
    <row r="5138" spans="6:36" ht="12" customHeight="1" x14ac:dyDescent="0.15">
      <c r="F5138" s="86" t="str">
        <f t="shared" si="1251"/>
        <v>Saturday</v>
      </c>
      <c r="G5138" s="91"/>
      <c r="H5138" s="92" t="str">
        <f>VLOOKUP(MONTH(G5138),VLOOKUP!$W$1:$X$24,2)</f>
        <v>January</v>
      </c>
      <c r="I5138" s="92" t="str">
        <f t="shared" si="1252"/>
        <v/>
      </c>
      <c r="J5138" s="93" t="s">
        <v>1507</v>
      </c>
      <c r="L5138" s="86" t="str">
        <f t="shared" si="1263"/>
        <v>School Without Walls at Francis-Stevens [2425 N St NW, WDC]</v>
      </c>
      <c r="M5138" s="86">
        <f t="shared" si="1253"/>
        <v>0</v>
      </c>
      <c r="N5138" s="93" t="str">
        <f t="shared" si="1250"/>
        <v>School Without Walls at Francis-Stevens [2425 N St NW, WDC]</v>
      </c>
      <c r="O5138" s="90"/>
      <c r="S5138" s="95">
        <f t="shared" si="1254"/>
        <v>0</v>
      </c>
      <c r="T5138" s="86" t="str">
        <f t="shared" si="1255"/>
        <v/>
      </c>
      <c r="U5138" s="86" t="str">
        <f t="shared" si="1249"/>
        <v/>
      </c>
      <c r="V5138" s="95" t="str">
        <f t="shared" si="1256"/>
        <v/>
      </c>
      <c r="W5138" s="90" t="s">
        <v>282</v>
      </c>
      <c r="AE5138" s="92" t="str">
        <f t="shared" si="1257"/>
        <v/>
      </c>
      <c r="AF5138" s="96" t="str">
        <f t="shared" si="1258"/>
        <v>&lt;a name='19000100'&gt;&lt;b&gt;: 0 - School Without Walls at Francis-Stevens [2425 N St NW, WDC]&lt;/b&gt;&lt;/a&gt;&lt;br&gt;</v>
      </c>
      <c r="AG5138" s="97">
        <f t="shared" si="1259"/>
        <v>1900</v>
      </c>
      <c r="AH5138" s="97" t="str">
        <f t="shared" si="1260"/>
        <v>01</v>
      </c>
      <c r="AI5138" s="97" t="str">
        <f t="shared" si="1261"/>
        <v>00</v>
      </c>
      <c r="AJ5138" s="97" t="str">
        <f t="shared" si="1262"/>
        <v>19000100</v>
      </c>
    </row>
    <row r="5139" spans="6:36" ht="12" customHeight="1" x14ac:dyDescent="0.15">
      <c r="F5139" s="86" t="str">
        <f t="shared" si="1251"/>
        <v>Saturday</v>
      </c>
      <c r="G5139" s="91"/>
      <c r="H5139" s="92" t="str">
        <f>VLOOKUP(MONTH(G5139),VLOOKUP!$W$1:$X$24,2)</f>
        <v>January</v>
      </c>
      <c r="I5139" s="92" t="str">
        <f t="shared" si="1252"/>
        <v/>
      </c>
      <c r="J5139" s="93" t="s">
        <v>1507</v>
      </c>
      <c r="L5139" s="86" t="str">
        <f t="shared" si="1263"/>
        <v>School Without Walls at Francis-Stevens [2425 N St NW, WDC]</v>
      </c>
      <c r="M5139" s="86">
        <f t="shared" si="1253"/>
        <v>0</v>
      </c>
      <c r="N5139" s="93" t="str">
        <f t="shared" ref="N5139:N5170" si="1264">J5139</f>
        <v>School Without Walls at Francis-Stevens [2425 N St NW, WDC]</v>
      </c>
      <c r="O5139" s="90"/>
      <c r="S5139" s="95">
        <f t="shared" si="1254"/>
        <v>0</v>
      </c>
      <c r="T5139" s="86" t="str">
        <f t="shared" si="1255"/>
        <v/>
      </c>
      <c r="U5139" s="86" t="str">
        <f t="shared" si="1249"/>
        <v/>
      </c>
      <c r="V5139" s="95" t="str">
        <f t="shared" si="1256"/>
        <v/>
      </c>
      <c r="W5139" s="90" t="s">
        <v>282</v>
      </c>
      <c r="AE5139" s="92" t="str">
        <f t="shared" si="1257"/>
        <v/>
      </c>
      <c r="AF5139" s="96" t="str">
        <f t="shared" si="1258"/>
        <v>&lt;a name='19000100'&gt;&lt;b&gt;: 0 - School Without Walls at Francis-Stevens [2425 N St NW, WDC]&lt;/b&gt;&lt;/a&gt;&lt;br&gt;</v>
      </c>
      <c r="AG5139" s="97">
        <f t="shared" si="1259"/>
        <v>1900</v>
      </c>
      <c r="AH5139" s="97" t="str">
        <f t="shared" si="1260"/>
        <v>01</v>
      </c>
      <c r="AI5139" s="97" t="str">
        <f t="shared" si="1261"/>
        <v>00</v>
      </c>
      <c r="AJ5139" s="97" t="str">
        <f t="shared" si="1262"/>
        <v>19000100</v>
      </c>
    </row>
    <row r="5140" spans="6:36" ht="12" customHeight="1" x14ac:dyDescent="0.15">
      <c r="F5140" s="86" t="str">
        <f t="shared" si="1251"/>
        <v>Saturday</v>
      </c>
      <c r="G5140" s="91"/>
      <c r="H5140" s="92" t="str">
        <f>VLOOKUP(MONTH(G5140),VLOOKUP!$W$1:$X$24,2)</f>
        <v>January</v>
      </c>
      <c r="I5140" s="92" t="str">
        <f t="shared" si="1252"/>
        <v/>
      </c>
      <c r="J5140" s="93" t="s">
        <v>1507</v>
      </c>
      <c r="L5140" s="86" t="str">
        <f t="shared" si="1263"/>
        <v>School Without Walls at Francis-Stevens [2425 N St NW, WDC]</v>
      </c>
      <c r="M5140" s="86">
        <f t="shared" si="1253"/>
        <v>0</v>
      </c>
      <c r="N5140" s="93" t="str">
        <f t="shared" si="1264"/>
        <v>School Without Walls at Francis-Stevens [2425 N St NW, WDC]</v>
      </c>
      <c r="O5140" s="90"/>
      <c r="S5140" s="95">
        <f t="shared" si="1254"/>
        <v>0</v>
      </c>
      <c r="T5140" s="86" t="str">
        <f t="shared" si="1255"/>
        <v/>
      </c>
      <c r="U5140" s="86" t="str">
        <f t="shared" si="1249"/>
        <v/>
      </c>
      <c r="V5140" s="95" t="str">
        <f t="shared" si="1256"/>
        <v/>
      </c>
      <c r="W5140" s="90" t="s">
        <v>282</v>
      </c>
      <c r="AE5140" s="92" t="str">
        <f t="shared" si="1257"/>
        <v/>
      </c>
      <c r="AF5140" s="96" t="str">
        <f t="shared" si="1258"/>
        <v>&lt;a name='19000100'&gt;&lt;b&gt;: 0 - School Without Walls at Francis-Stevens [2425 N St NW, WDC]&lt;/b&gt;&lt;/a&gt;&lt;br&gt;</v>
      </c>
      <c r="AG5140" s="97">
        <f t="shared" si="1259"/>
        <v>1900</v>
      </c>
      <c r="AH5140" s="97" t="str">
        <f t="shared" si="1260"/>
        <v>01</v>
      </c>
      <c r="AI5140" s="97" t="str">
        <f t="shared" si="1261"/>
        <v>00</v>
      </c>
      <c r="AJ5140" s="97" t="str">
        <f t="shared" si="1262"/>
        <v>19000100</v>
      </c>
    </row>
    <row r="5141" spans="6:36" ht="12" customHeight="1" x14ac:dyDescent="0.15">
      <c r="F5141" s="86" t="str">
        <f t="shared" si="1251"/>
        <v>Saturday</v>
      </c>
      <c r="G5141" s="91"/>
      <c r="H5141" s="92" t="str">
        <f>VLOOKUP(MONTH(G5141),VLOOKUP!$W$1:$X$24,2)</f>
        <v>January</v>
      </c>
      <c r="I5141" s="92" t="str">
        <f t="shared" si="1252"/>
        <v/>
      </c>
      <c r="J5141" s="93" t="s">
        <v>1136</v>
      </c>
      <c r="L5141" s="86" t="str">
        <f t="shared" si="1263"/>
        <v>Scoby House [1210 Fairmont St NW, WDC]</v>
      </c>
      <c r="M5141" s="86">
        <f t="shared" si="1253"/>
        <v>0</v>
      </c>
      <c r="N5141" s="93" t="str">
        <f t="shared" si="1264"/>
        <v>Scoby House [1210 Fairmont St NW, WDC]</v>
      </c>
      <c r="O5141" s="94"/>
      <c r="S5141" s="95">
        <f t="shared" si="1254"/>
        <v>0</v>
      </c>
      <c r="T5141" s="86" t="str">
        <f t="shared" si="1255"/>
        <v/>
      </c>
      <c r="U5141" s="86" t="str">
        <f t="shared" si="1249"/>
        <v/>
      </c>
      <c r="V5141" s="95" t="str">
        <f t="shared" si="1256"/>
        <v/>
      </c>
      <c r="AE5141" s="92" t="str">
        <f t="shared" si="1257"/>
        <v/>
      </c>
      <c r="AF5141" s="96" t="str">
        <f t="shared" si="1258"/>
        <v>&lt;a name='19000100'&gt;&lt;b&gt;: 0 - Scoby House [1210 Fairmont St NW, WDC]&lt;/b&gt;&lt;/a&gt;&lt;br&gt;</v>
      </c>
      <c r="AG5141" s="97">
        <f t="shared" si="1259"/>
        <v>1900</v>
      </c>
      <c r="AH5141" s="97" t="str">
        <f t="shared" si="1260"/>
        <v>01</v>
      </c>
      <c r="AI5141" s="97" t="str">
        <f t="shared" si="1261"/>
        <v>00</v>
      </c>
      <c r="AJ5141" s="97" t="str">
        <f t="shared" si="1262"/>
        <v>19000100</v>
      </c>
    </row>
    <row r="5142" spans="6:36" ht="12" customHeight="1" x14ac:dyDescent="0.15">
      <c r="F5142" s="86" t="str">
        <f t="shared" si="1251"/>
        <v>Saturday</v>
      </c>
      <c r="G5142" s="91"/>
      <c r="H5142" s="92" t="str">
        <f>VLOOKUP(MONTH(G5142),VLOOKUP!$W$1:$X$24,2)</f>
        <v>January</v>
      </c>
      <c r="I5142" s="92" t="str">
        <f t="shared" si="1252"/>
        <v/>
      </c>
      <c r="J5142" s="93" t="s">
        <v>1136</v>
      </c>
      <c r="L5142" s="86" t="str">
        <f t="shared" si="1263"/>
        <v>Scoby House [1210 Fairmont St NW, WDC]</v>
      </c>
      <c r="M5142" s="86">
        <f t="shared" si="1253"/>
        <v>0</v>
      </c>
      <c r="N5142" s="93" t="str">
        <f t="shared" si="1264"/>
        <v>Scoby House [1210 Fairmont St NW, WDC]</v>
      </c>
      <c r="O5142" s="94"/>
      <c r="S5142" s="95">
        <f t="shared" si="1254"/>
        <v>0</v>
      </c>
      <c r="T5142" s="86" t="str">
        <f t="shared" si="1255"/>
        <v/>
      </c>
      <c r="U5142" s="86" t="str">
        <f t="shared" si="1249"/>
        <v/>
      </c>
      <c r="V5142" s="95" t="str">
        <f t="shared" si="1256"/>
        <v/>
      </c>
      <c r="AE5142" s="92" t="str">
        <f t="shared" si="1257"/>
        <v/>
      </c>
      <c r="AF5142" s="96" t="str">
        <f t="shared" si="1258"/>
        <v>&lt;a name='19000100'&gt;&lt;b&gt;: 0 - Scoby House [1210 Fairmont St NW, WDC]&lt;/b&gt;&lt;/a&gt;&lt;br&gt;</v>
      </c>
      <c r="AG5142" s="97">
        <f t="shared" si="1259"/>
        <v>1900</v>
      </c>
      <c r="AH5142" s="97" t="str">
        <f t="shared" si="1260"/>
        <v>01</v>
      </c>
      <c r="AI5142" s="97" t="str">
        <f t="shared" si="1261"/>
        <v>00</v>
      </c>
      <c r="AJ5142" s="97" t="str">
        <f t="shared" si="1262"/>
        <v>19000100</v>
      </c>
    </row>
    <row r="5143" spans="6:36" ht="12" customHeight="1" x14ac:dyDescent="0.15">
      <c r="F5143" s="86" t="str">
        <f t="shared" si="1251"/>
        <v>Saturday</v>
      </c>
      <c r="G5143" s="91"/>
      <c r="H5143" s="92" t="str">
        <f>VLOOKUP(MONTH(G5143),VLOOKUP!$W$1:$X$24,2)</f>
        <v>January</v>
      </c>
      <c r="I5143" s="92" t="str">
        <f t="shared" si="1252"/>
        <v/>
      </c>
      <c r="J5143" s="93" t="s">
        <v>1136</v>
      </c>
      <c r="L5143" s="86" t="str">
        <f t="shared" si="1263"/>
        <v>Scoby House [1210 Fairmont St NW, WDC]</v>
      </c>
      <c r="M5143" s="86">
        <f t="shared" si="1253"/>
        <v>0</v>
      </c>
      <c r="N5143" s="93" t="str">
        <f t="shared" si="1264"/>
        <v>Scoby House [1210 Fairmont St NW, WDC]</v>
      </c>
      <c r="O5143" s="94"/>
      <c r="S5143" s="95">
        <f t="shared" si="1254"/>
        <v>0</v>
      </c>
      <c r="T5143" s="86" t="str">
        <f t="shared" si="1255"/>
        <v/>
      </c>
      <c r="U5143" s="86" t="str">
        <f t="shared" si="1249"/>
        <v/>
      </c>
      <c r="V5143" s="95" t="str">
        <f t="shared" si="1256"/>
        <v/>
      </c>
      <c r="AE5143" s="92" t="str">
        <f t="shared" si="1257"/>
        <v/>
      </c>
      <c r="AF5143" s="96" t="str">
        <f t="shared" si="1258"/>
        <v>&lt;a name='19000100'&gt;&lt;b&gt;: 0 - Scoby House [1210 Fairmont St NW, WDC]&lt;/b&gt;&lt;/a&gt;&lt;br&gt;</v>
      </c>
      <c r="AG5143" s="97">
        <f t="shared" si="1259"/>
        <v>1900</v>
      </c>
      <c r="AH5143" s="97" t="str">
        <f t="shared" si="1260"/>
        <v>01</v>
      </c>
      <c r="AI5143" s="97" t="str">
        <f t="shared" si="1261"/>
        <v>00</v>
      </c>
      <c r="AJ5143" s="97" t="str">
        <f t="shared" si="1262"/>
        <v>19000100</v>
      </c>
    </row>
    <row r="5144" spans="6:36" ht="12" customHeight="1" x14ac:dyDescent="0.15">
      <c r="F5144" s="86" t="str">
        <f t="shared" si="1251"/>
        <v>Saturday</v>
      </c>
      <c r="G5144" s="91"/>
      <c r="H5144" s="92" t="str">
        <f>VLOOKUP(MONTH(G5144),VLOOKUP!$W$1:$X$24,2)</f>
        <v>January</v>
      </c>
      <c r="I5144" s="92" t="str">
        <f t="shared" si="1252"/>
        <v/>
      </c>
      <c r="J5144" s="93" t="s">
        <v>1136</v>
      </c>
      <c r="L5144" s="86" t="str">
        <f t="shared" si="1263"/>
        <v>Scoby House [1210 Fairmont St NW, WDC]</v>
      </c>
      <c r="M5144" s="86">
        <f t="shared" si="1253"/>
        <v>0</v>
      </c>
      <c r="N5144" s="93" t="str">
        <f t="shared" si="1264"/>
        <v>Scoby House [1210 Fairmont St NW, WDC]</v>
      </c>
      <c r="O5144" s="94"/>
      <c r="S5144" s="95">
        <f t="shared" si="1254"/>
        <v>0</v>
      </c>
      <c r="T5144" s="86" t="str">
        <f t="shared" si="1255"/>
        <v/>
      </c>
      <c r="U5144" s="86" t="str">
        <f t="shared" si="1249"/>
        <v/>
      </c>
      <c r="V5144" s="95" t="str">
        <f t="shared" si="1256"/>
        <v/>
      </c>
      <c r="AE5144" s="92" t="str">
        <f t="shared" si="1257"/>
        <v/>
      </c>
      <c r="AF5144" s="96" t="str">
        <f t="shared" si="1258"/>
        <v>&lt;a name='19000100'&gt;&lt;b&gt;: 0 - Scoby House [1210 Fairmont St NW, WDC]&lt;/b&gt;&lt;/a&gt;&lt;br&gt;</v>
      </c>
      <c r="AG5144" s="97">
        <f t="shared" si="1259"/>
        <v>1900</v>
      </c>
      <c r="AH5144" s="97" t="str">
        <f t="shared" si="1260"/>
        <v>01</v>
      </c>
      <c r="AI5144" s="97" t="str">
        <f t="shared" si="1261"/>
        <v>00</v>
      </c>
      <c r="AJ5144" s="97" t="str">
        <f t="shared" si="1262"/>
        <v>19000100</v>
      </c>
    </row>
    <row r="5145" spans="6:36" ht="12" customHeight="1" x14ac:dyDescent="0.15">
      <c r="F5145" s="86" t="str">
        <f t="shared" si="1251"/>
        <v>Saturday</v>
      </c>
      <c r="G5145" s="91"/>
      <c r="H5145" s="92" t="str">
        <f>VLOOKUP(MONTH(G5145),VLOOKUP!$W$1:$X$24,2)</f>
        <v>January</v>
      </c>
      <c r="I5145" s="92" t="str">
        <f t="shared" si="1252"/>
        <v/>
      </c>
      <c r="J5145" s="130" t="s">
        <v>1385</v>
      </c>
      <c r="L5145" s="86" t="str">
        <f t="shared" si="1263"/>
        <v>Scoby House aka Bunga Bunga House [1210 Fairmont St NW, WDC]</v>
      </c>
      <c r="M5145" s="86">
        <f t="shared" si="1253"/>
        <v>0</v>
      </c>
      <c r="N5145" s="130" t="str">
        <f t="shared" si="1264"/>
        <v>Scoby House aka Bunga Bunga House [1210 Fairmont St NW, WDC]</v>
      </c>
      <c r="O5145" s="94"/>
      <c r="S5145" s="95">
        <f t="shared" si="1254"/>
        <v>0</v>
      </c>
      <c r="T5145" s="86" t="str">
        <f t="shared" si="1255"/>
        <v/>
      </c>
      <c r="U5145" s="86" t="str">
        <f t="shared" si="1249"/>
        <v/>
      </c>
      <c r="V5145" s="95" t="str">
        <f t="shared" si="1256"/>
        <v/>
      </c>
      <c r="AE5145" s="92" t="str">
        <f t="shared" si="1257"/>
        <v/>
      </c>
      <c r="AF5145" s="96" t="str">
        <f t="shared" si="1258"/>
        <v>&lt;a name='19000100'&gt;&lt;b&gt;: 0 - Scoby House aka Bunga Bunga House [1210 Fairmont St NW, WDC]&lt;/b&gt;&lt;/a&gt;&lt;br&gt;</v>
      </c>
      <c r="AG5145" s="97">
        <f t="shared" si="1259"/>
        <v>1900</v>
      </c>
      <c r="AH5145" s="97" t="str">
        <f t="shared" si="1260"/>
        <v>01</v>
      </c>
      <c r="AI5145" s="97" t="str">
        <f t="shared" si="1261"/>
        <v>00</v>
      </c>
      <c r="AJ5145" s="97" t="str">
        <f t="shared" si="1262"/>
        <v>19000100</v>
      </c>
    </row>
    <row r="5146" spans="6:36" ht="12" customHeight="1" x14ac:dyDescent="0.15">
      <c r="F5146" s="86" t="str">
        <f t="shared" si="1251"/>
        <v>Saturday</v>
      </c>
      <c r="G5146" s="91"/>
      <c r="H5146" s="92" t="str">
        <f>VLOOKUP(MONTH(G5146),VLOOKUP!$W$1:$X$24,2)</f>
        <v>January</v>
      </c>
      <c r="I5146" s="92" t="str">
        <f t="shared" si="1252"/>
        <v/>
      </c>
      <c r="J5146" s="130" t="s">
        <v>1385</v>
      </c>
      <c r="L5146" s="86" t="str">
        <f t="shared" si="1263"/>
        <v>Scoby House aka Bunga Bunga House [1210 Fairmont St NW, WDC]</v>
      </c>
      <c r="M5146" s="86">
        <f t="shared" si="1253"/>
        <v>0</v>
      </c>
      <c r="N5146" s="130" t="str">
        <f t="shared" si="1264"/>
        <v>Scoby House aka Bunga Bunga House [1210 Fairmont St NW, WDC]</v>
      </c>
      <c r="O5146" s="94"/>
      <c r="S5146" s="95">
        <f t="shared" si="1254"/>
        <v>0</v>
      </c>
      <c r="T5146" s="86" t="str">
        <f t="shared" si="1255"/>
        <v/>
      </c>
      <c r="U5146" s="86" t="str">
        <f t="shared" si="1249"/>
        <v/>
      </c>
      <c r="V5146" s="95" t="str">
        <f t="shared" si="1256"/>
        <v/>
      </c>
      <c r="AE5146" s="92" t="str">
        <f t="shared" si="1257"/>
        <v/>
      </c>
      <c r="AF5146" s="96" t="str">
        <f t="shared" si="1258"/>
        <v>&lt;a name='19000100'&gt;&lt;b&gt;: 0 - Scoby House aka Bunga Bunga House [1210 Fairmont St NW, WDC]&lt;/b&gt;&lt;/a&gt;&lt;br&gt;</v>
      </c>
      <c r="AG5146" s="97">
        <f t="shared" si="1259"/>
        <v>1900</v>
      </c>
      <c r="AH5146" s="97" t="str">
        <f t="shared" si="1260"/>
        <v>01</v>
      </c>
      <c r="AI5146" s="97" t="str">
        <f t="shared" si="1261"/>
        <v>00</v>
      </c>
      <c r="AJ5146" s="97" t="str">
        <f t="shared" si="1262"/>
        <v>19000100</v>
      </c>
    </row>
    <row r="5147" spans="6:36" ht="12" customHeight="1" x14ac:dyDescent="0.15">
      <c r="F5147" s="86" t="str">
        <f t="shared" si="1251"/>
        <v>Saturday</v>
      </c>
      <c r="G5147" s="91"/>
      <c r="H5147" s="92" t="str">
        <f>VLOOKUP(MONTH(G5147),VLOOKUP!$W$1:$X$24,2)</f>
        <v>January</v>
      </c>
      <c r="I5147" s="92" t="str">
        <f t="shared" si="1252"/>
        <v/>
      </c>
      <c r="J5147" s="130" t="s">
        <v>1385</v>
      </c>
      <c r="L5147" s="86" t="str">
        <f t="shared" si="1263"/>
        <v>Scoby House aka Bunga Bunga House [1210 Fairmont St NW, WDC]</v>
      </c>
      <c r="M5147" s="86">
        <f t="shared" si="1253"/>
        <v>0</v>
      </c>
      <c r="N5147" s="130" t="str">
        <f t="shared" si="1264"/>
        <v>Scoby House aka Bunga Bunga House [1210 Fairmont St NW, WDC]</v>
      </c>
      <c r="O5147" s="94"/>
      <c r="S5147" s="95">
        <f t="shared" si="1254"/>
        <v>0</v>
      </c>
      <c r="T5147" s="86" t="str">
        <f t="shared" si="1255"/>
        <v/>
      </c>
      <c r="U5147" s="86" t="str">
        <f t="shared" si="1249"/>
        <v/>
      </c>
      <c r="V5147" s="95" t="str">
        <f t="shared" si="1256"/>
        <v/>
      </c>
      <c r="AE5147" s="92" t="str">
        <f t="shared" si="1257"/>
        <v/>
      </c>
      <c r="AF5147" s="96" t="str">
        <f t="shared" si="1258"/>
        <v>&lt;a name='19000100'&gt;&lt;b&gt;: 0 - Scoby House aka Bunga Bunga House [1210 Fairmont St NW, WDC]&lt;/b&gt;&lt;/a&gt;&lt;br&gt;</v>
      </c>
      <c r="AG5147" s="97">
        <f t="shared" si="1259"/>
        <v>1900</v>
      </c>
      <c r="AH5147" s="97" t="str">
        <f t="shared" si="1260"/>
        <v>01</v>
      </c>
      <c r="AI5147" s="97" t="str">
        <f t="shared" si="1261"/>
        <v>00</v>
      </c>
      <c r="AJ5147" s="97" t="str">
        <f t="shared" si="1262"/>
        <v>19000100</v>
      </c>
    </row>
    <row r="5148" spans="6:36" ht="12" customHeight="1" x14ac:dyDescent="0.15">
      <c r="F5148" s="86" t="str">
        <f t="shared" si="1251"/>
        <v>Saturday</v>
      </c>
      <c r="G5148" s="91"/>
      <c r="H5148" s="92" t="str">
        <f>VLOOKUP(MONTH(G5148),VLOOKUP!$W$1:$X$24,2)</f>
        <v>January</v>
      </c>
      <c r="I5148" s="92" t="str">
        <f t="shared" si="1252"/>
        <v/>
      </c>
      <c r="J5148" s="93" t="s">
        <v>1241</v>
      </c>
      <c r="L5148" s="86" t="str">
        <f t="shared" si="1263"/>
        <v>Scooby Doo Mansion [3423 Oakwood Terrace NW, WDC]</v>
      </c>
      <c r="M5148" s="86">
        <f t="shared" si="1253"/>
        <v>0</v>
      </c>
      <c r="N5148" s="93" t="str">
        <f t="shared" si="1264"/>
        <v>Scooby Doo Mansion [3423 Oakwood Terrace NW, WDC]</v>
      </c>
      <c r="O5148" s="94"/>
      <c r="S5148" s="95">
        <f t="shared" si="1254"/>
        <v>0</v>
      </c>
      <c r="T5148" s="86" t="str">
        <f t="shared" si="1255"/>
        <v/>
      </c>
      <c r="U5148" s="86" t="str">
        <f t="shared" si="1249"/>
        <v/>
      </c>
      <c r="V5148" s="95" t="str">
        <f t="shared" si="1256"/>
        <v/>
      </c>
      <c r="AE5148" s="92" t="str">
        <f t="shared" si="1257"/>
        <v/>
      </c>
      <c r="AF5148" s="96" t="str">
        <f t="shared" si="1258"/>
        <v>&lt;a name='19000100'&gt;&lt;b&gt;: 0 - Scooby Doo Mansion [3423 Oakwood Terrace NW, WDC]&lt;/b&gt;&lt;/a&gt;&lt;br&gt;</v>
      </c>
      <c r="AG5148" s="97">
        <f t="shared" si="1259"/>
        <v>1900</v>
      </c>
      <c r="AH5148" s="97" t="str">
        <f t="shared" si="1260"/>
        <v>01</v>
      </c>
      <c r="AI5148" s="97" t="str">
        <f t="shared" si="1261"/>
        <v>00</v>
      </c>
      <c r="AJ5148" s="97" t="str">
        <f t="shared" si="1262"/>
        <v>19000100</v>
      </c>
    </row>
    <row r="5149" spans="6:36" ht="12" customHeight="1" x14ac:dyDescent="0.15">
      <c r="F5149" s="86" t="str">
        <f t="shared" si="1251"/>
        <v>Saturday</v>
      </c>
      <c r="G5149" s="91"/>
      <c r="H5149" s="92" t="str">
        <f>VLOOKUP(MONTH(G5149),VLOOKUP!$W$1:$X$24,2)</f>
        <v>January</v>
      </c>
      <c r="I5149" s="92" t="str">
        <f t="shared" si="1252"/>
        <v/>
      </c>
      <c r="J5149" s="93" t="s">
        <v>1241</v>
      </c>
      <c r="L5149" s="86" t="str">
        <f t="shared" si="1263"/>
        <v>Scooby Doo Mansion [3423 Oakwood Terrace NW, WDC]</v>
      </c>
      <c r="M5149" s="86">
        <f t="shared" si="1253"/>
        <v>0</v>
      </c>
      <c r="N5149" s="93" t="str">
        <f t="shared" si="1264"/>
        <v>Scooby Doo Mansion [3423 Oakwood Terrace NW, WDC]</v>
      </c>
      <c r="O5149" s="94"/>
      <c r="S5149" s="95">
        <f t="shared" si="1254"/>
        <v>0</v>
      </c>
      <c r="T5149" s="86" t="str">
        <f t="shared" si="1255"/>
        <v/>
      </c>
      <c r="U5149" s="86" t="str">
        <f t="shared" si="1249"/>
        <v/>
      </c>
      <c r="V5149" s="95" t="str">
        <f t="shared" si="1256"/>
        <v/>
      </c>
      <c r="AE5149" s="92" t="str">
        <f t="shared" si="1257"/>
        <v/>
      </c>
      <c r="AF5149" s="96" t="str">
        <f t="shared" si="1258"/>
        <v>&lt;a name='19000100'&gt;&lt;b&gt;: 0 - Scooby Doo Mansion [3423 Oakwood Terrace NW, WDC]&lt;/b&gt;&lt;/a&gt;&lt;br&gt;</v>
      </c>
      <c r="AG5149" s="97">
        <f t="shared" si="1259"/>
        <v>1900</v>
      </c>
      <c r="AH5149" s="97" t="str">
        <f t="shared" si="1260"/>
        <v>01</v>
      </c>
      <c r="AI5149" s="97" t="str">
        <f t="shared" si="1261"/>
        <v>00</v>
      </c>
      <c r="AJ5149" s="97" t="str">
        <f t="shared" si="1262"/>
        <v>19000100</v>
      </c>
    </row>
    <row r="5150" spans="6:36" ht="12" customHeight="1" x14ac:dyDescent="0.15">
      <c r="F5150" s="86" t="str">
        <f t="shared" si="1251"/>
        <v>Saturday</v>
      </c>
      <c r="G5150" s="91"/>
      <c r="H5150" s="92" t="str">
        <f>VLOOKUP(MONTH(G5150),VLOOKUP!$W$1:$X$24,2)</f>
        <v>January</v>
      </c>
      <c r="I5150" s="92" t="str">
        <f t="shared" si="1252"/>
        <v/>
      </c>
      <c r="J5150" s="93" t="s">
        <v>1241</v>
      </c>
      <c r="L5150" s="86" t="str">
        <f t="shared" si="1263"/>
        <v>Scooby Doo Mansion [3423 Oakwood Terrace NW, WDC]</v>
      </c>
      <c r="M5150" s="86">
        <f t="shared" si="1253"/>
        <v>0</v>
      </c>
      <c r="N5150" s="93" t="str">
        <f t="shared" si="1264"/>
        <v>Scooby Doo Mansion [3423 Oakwood Terrace NW, WDC]</v>
      </c>
      <c r="O5150" s="94"/>
      <c r="S5150" s="95">
        <f t="shared" si="1254"/>
        <v>0</v>
      </c>
      <c r="T5150" s="86" t="str">
        <f t="shared" si="1255"/>
        <v/>
      </c>
      <c r="U5150" s="86" t="str">
        <f t="shared" si="1249"/>
        <v/>
      </c>
      <c r="V5150" s="95" t="str">
        <f t="shared" si="1256"/>
        <v/>
      </c>
      <c r="AE5150" s="92" t="str">
        <f t="shared" si="1257"/>
        <v/>
      </c>
      <c r="AF5150" s="96" t="str">
        <f t="shared" si="1258"/>
        <v>&lt;a name='19000100'&gt;&lt;b&gt;: 0 - Scooby Doo Mansion [3423 Oakwood Terrace NW, WDC]&lt;/b&gt;&lt;/a&gt;&lt;br&gt;</v>
      </c>
      <c r="AG5150" s="97">
        <f t="shared" si="1259"/>
        <v>1900</v>
      </c>
      <c r="AH5150" s="97" t="str">
        <f t="shared" si="1260"/>
        <v>01</v>
      </c>
      <c r="AI5150" s="97" t="str">
        <f t="shared" si="1261"/>
        <v>00</v>
      </c>
      <c r="AJ5150" s="97" t="str">
        <f t="shared" si="1262"/>
        <v>19000100</v>
      </c>
    </row>
    <row r="5151" spans="6:36" ht="12" customHeight="1" x14ac:dyDescent="0.15">
      <c r="F5151" s="86" t="str">
        <f t="shared" si="1251"/>
        <v>Saturday</v>
      </c>
      <c r="G5151" s="91"/>
      <c r="H5151" s="92" t="str">
        <f>VLOOKUP(MONTH(G5151),VLOOKUP!$W$1:$X$24,2)</f>
        <v>January</v>
      </c>
      <c r="I5151" s="92" t="str">
        <f t="shared" si="1252"/>
        <v/>
      </c>
      <c r="J5151" s="93" t="s">
        <v>1241</v>
      </c>
      <c r="L5151" s="86" t="str">
        <f t="shared" si="1263"/>
        <v>Scooby Doo Mansion [3423 Oakwood Terrace NW, WDC]</v>
      </c>
      <c r="M5151" s="86">
        <f t="shared" si="1253"/>
        <v>0</v>
      </c>
      <c r="N5151" s="93" t="str">
        <f t="shared" si="1264"/>
        <v>Scooby Doo Mansion [3423 Oakwood Terrace NW, WDC]</v>
      </c>
      <c r="O5151" s="94"/>
      <c r="S5151" s="95">
        <f t="shared" si="1254"/>
        <v>0</v>
      </c>
      <c r="T5151" s="86" t="str">
        <f t="shared" si="1255"/>
        <v/>
      </c>
      <c r="U5151" s="86" t="str">
        <f t="shared" si="1249"/>
        <v/>
      </c>
      <c r="V5151" s="95" t="str">
        <f t="shared" si="1256"/>
        <v/>
      </c>
      <c r="AE5151" s="92" t="str">
        <f t="shared" si="1257"/>
        <v/>
      </c>
      <c r="AF5151" s="96" t="str">
        <f t="shared" si="1258"/>
        <v>&lt;a name='19000100'&gt;&lt;b&gt;: 0 - Scooby Doo Mansion [3423 Oakwood Terrace NW, WDC]&lt;/b&gt;&lt;/a&gt;&lt;br&gt;</v>
      </c>
      <c r="AG5151" s="97">
        <f t="shared" si="1259"/>
        <v>1900</v>
      </c>
      <c r="AH5151" s="97" t="str">
        <f t="shared" si="1260"/>
        <v>01</v>
      </c>
      <c r="AI5151" s="97" t="str">
        <f t="shared" si="1261"/>
        <v>00</v>
      </c>
      <c r="AJ5151" s="97" t="str">
        <f t="shared" si="1262"/>
        <v>19000100</v>
      </c>
    </row>
    <row r="5152" spans="6:36" ht="12" customHeight="1" x14ac:dyDescent="0.15">
      <c r="F5152" s="86" t="str">
        <f t="shared" si="1251"/>
        <v>Saturday</v>
      </c>
      <c r="G5152" s="91"/>
      <c r="H5152" s="92" t="str">
        <f>VLOOKUP(MONTH(G5152),VLOOKUP!$W$1:$X$24,2)</f>
        <v>January</v>
      </c>
      <c r="I5152" s="92" t="str">
        <f t="shared" si="1252"/>
        <v/>
      </c>
      <c r="J5152" s="93" t="s">
        <v>1241</v>
      </c>
      <c r="L5152" s="86" t="str">
        <f t="shared" si="1263"/>
        <v>Scooby Doo Mansion [3423 Oakwood Terrace NW, WDC]</v>
      </c>
      <c r="M5152" s="86">
        <f t="shared" si="1253"/>
        <v>0</v>
      </c>
      <c r="N5152" s="93" t="str">
        <f t="shared" si="1264"/>
        <v>Scooby Doo Mansion [3423 Oakwood Terrace NW, WDC]</v>
      </c>
      <c r="O5152" s="94"/>
      <c r="S5152" s="95">
        <f t="shared" si="1254"/>
        <v>0</v>
      </c>
      <c r="T5152" s="86" t="str">
        <f t="shared" si="1255"/>
        <v/>
      </c>
      <c r="U5152" s="86" t="str">
        <f t="shared" si="1249"/>
        <v/>
      </c>
      <c r="V5152" s="95" t="str">
        <f t="shared" si="1256"/>
        <v/>
      </c>
      <c r="AE5152" s="92" t="str">
        <f t="shared" si="1257"/>
        <v/>
      </c>
      <c r="AF5152" s="96" t="str">
        <f t="shared" si="1258"/>
        <v>&lt;a name='19000100'&gt;&lt;b&gt;: 0 - Scooby Doo Mansion [3423 Oakwood Terrace NW, WDC]&lt;/b&gt;&lt;/a&gt;&lt;br&gt;</v>
      </c>
      <c r="AG5152" s="97">
        <f t="shared" si="1259"/>
        <v>1900</v>
      </c>
      <c r="AH5152" s="97" t="str">
        <f t="shared" si="1260"/>
        <v>01</v>
      </c>
      <c r="AI5152" s="97" t="str">
        <f t="shared" si="1261"/>
        <v>00</v>
      </c>
      <c r="AJ5152" s="97" t="str">
        <f t="shared" si="1262"/>
        <v>19000100</v>
      </c>
    </row>
    <row r="5153" spans="4:36" ht="12" customHeight="1" x14ac:dyDescent="0.15">
      <c r="F5153" s="86" t="str">
        <f t="shared" si="1251"/>
        <v>Saturday</v>
      </c>
      <c r="G5153" s="91"/>
      <c r="H5153" s="92" t="str">
        <f>VLOOKUP(MONTH(G5153),VLOOKUP!$W$1:$X$24,2)</f>
        <v>January</v>
      </c>
      <c r="I5153" s="92" t="str">
        <f t="shared" si="1252"/>
        <v/>
      </c>
      <c r="J5153" s="93" t="s">
        <v>1076</v>
      </c>
      <c r="L5153" s="86" t="str">
        <f t="shared" si="1263"/>
        <v>Sealab 2021 [NW, WDC]</v>
      </c>
      <c r="M5153" s="86">
        <f t="shared" si="1253"/>
        <v>0</v>
      </c>
      <c r="N5153" s="93" t="str">
        <f t="shared" si="1264"/>
        <v>Sealab 2021 [NW, WDC]</v>
      </c>
      <c r="O5153" s="94"/>
      <c r="S5153" s="95">
        <f t="shared" si="1254"/>
        <v>0</v>
      </c>
      <c r="T5153" s="86" t="str">
        <f t="shared" si="1255"/>
        <v/>
      </c>
      <c r="U5153" s="86" t="str">
        <f t="shared" si="1249"/>
        <v/>
      </c>
      <c r="V5153" s="95" t="str">
        <f t="shared" si="1256"/>
        <v/>
      </c>
      <c r="AE5153" s="92" t="str">
        <f t="shared" si="1257"/>
        <v/>
      </c>
      <c r="AF5153" s="96" t="str">
        <f t="shared" si="1258"/>
        <v>&lt;a name='19000100'&gt;&lt;b&gt;: 0 - Sealab 2021 [NW, WDC]&lt;/b&gt;&lt;/a&gt;&lt;br&gt;</v>
      </c>
      <c r="AG5153" s="97">
        <f t="shared" si="1259"/>
        <v>1900</v>
      </c>
      <c r="AH5153" s="97" t="str">
        <f t="shared" si="1260"/>
        <v>01</v>
      </c>
      <c r="AI5153" s="97" t="str">
        <f t="shared" si="1261"/>
        <v>00</v>
      </c>
      <c r="AJ5153" s="97" t="str">
        <f t="shared" si="1262"/>
        <v>19000100</v>
      </c>
    </row>
    <row r="5154" spans="4:36" ht="12" customHeight="1" x14ac:dyDescent="0.15">
      <c r="F5154" s="86" t="str">
        <f t="shared" si="1251"/>
        <v>Saturday</v>
      </c>
      <c r="G5154" s="91"/>
      <c r="H5154" s="92" t="str">
        <f>VLOOKUP(MONTH(G5154),VLOOKUP!$W$1:$X$24,2)</f>
        <v>January</v>
      </c>
      <c r="I5154" s="92" t="str">
        <f t="shared" si="1252"/>
        <v/>
      </c>
      <c r="J5154" s="93" t="s">
        <v>1076</v>
      </c>
      <c r="L5154" s="86" t="str">
        <f t="shared" si="1263"/>
        <v>Sealab 2021 [NW, WDC]</v>
      </c>
      <c r="M5154" s="86">
        <f t="shared" si="1253"/>
        <v>0</v>
      </c>
      <c r="N5154" s="93" t="str">
        <f t="shared" si="1264"/>
        <v>Sealab 2021 [NW, WDC]</v>
      </c>
      <c r="O5154" s="94"/>
      <c r="S5154" s="95">
        <f t="shared" si="1254"/>
        <v>0</v>
      </c>
      <c r="T5154" s="86" t="str">
        <f t="shared" si="1255"/>
        <v/>
      </c>
      <c r="U5154" s="86" t="str">
        <f t="shared" si="1249"/>
        <v/>
      </c>
      <c r="V5154" s="95" t="str">
        <f t="shared" si="1256"/>
        <v/>
      </c>
      <c r="AE5154" s="92" t="str">
        <f t="shared" si="1257"/>
        <v/>
      </c>
      <c r="AF5154" s="96" t="str">
        <f t="shared" si="1258"/>
        <v>&lt;a name='19000100'&gt;&lt;b&gt;: 0 - Sealab 2021 [NW, WDC]&lt;/b&gt;&lt;/a&gt;&lt;br&gt;</v>
      </c>
      <c r="AG5154" s="97">
        <f t="shared" si="1259"/>
        <v>1900</v>
      </c>
      <c r="AH5154" s="97" t="str">
        <f t="shared" si="1260"/>
        <v>01</v>
      </c>
      <c r="AI5154" s="97" t="str">
        <f t="shared" si="1261"/>
        <v>00</v>
      </c>
      <c r="AJ5154" s="97" t="str">
        <f t="shared" si="1262"/>
        <v>19000100</v>
      </c>
    </row>
    <row r="5155" spans="4:36" ht="12" customHeight="1" x14ac:dyDescent="0.15">
      <c r="F5155" s="86" t="str">
        <f t="shared" si="1251"/>
        <v>Saturday</v>
      </c>
      <c r="G5155" s="91"/>
      <c r="H5155" s="92" t="str">
        <f>VLOOKUP(MONTH(G5155),VLOOKUP!$W$1:$X$24,2)</f>
        <v>January</v>
      </c>
      <c r="I5155" s="92" t="str">
        <f t="shared" si="1252"/>
        <v/>
      </c>
      <c r="J5155" s="93" t="s">
        <v>1076</v>
      </c>
      <c r="L5155" s="86" t="str">
        <f t="shared" si="1263"/>
        <v>Sealab 2021 [NW, WDC]</v>
      </c>
      <c r="M5155" s="86">
        <f t="shared" si="1253"/>
        <v>0</v>
      </c>
      <c r="N5155" s="93" t="str">
        <f t="shared" si="1264"/>
        <v>Sealab 2021 [NW, WDC]</v>
      </c>
      <c r="O5155" s="94"/>
      <c r="S5155" s="95">
        <f t="shared" si="1254"/>
        <v>0</v>
      </c>
      <c r="T5155" s="86" t="str">
        <f t="shared" si="1255"/>
        <v/>
      </c>
      <c r="U5155" s="86" t="str">
        <f t="shared" si="1249"/>
        <v/>
      </c>
      <c r="V5155" s="95" t="str">
        <f t="shared" si="1256"/>
        <v/>
      </c>
      <c r="AE5155" s="92" t="str">
        <f t="shared" si="1257"/>
        <v/>
      </c>
      <c r="AF5155" s="96" t="str">
        <f t="shared" si="1258"/>
        <v>&lt;a name='19000100'&gt;&lt;b&gt;: 0 - Sealab 2021 [NW, WDC]&lt;/b&gt;&lt;/a&gt;&lt;br&gt;</v>
      </c>
      <c r="AG5155" s="97">
        <f t="shared" si="1259"/>
        <v>1900</v>
      </c>
      <c r="AH5155" s="97" t="str">
        <f t="shared" si="1260"/>
        <v>01</v>
      </c>
      <c r="AI5155" s="97" t="str">
        <f t="shared" si="1261"/>
        <v>00</v>
      </c>
      <c r="AJ5155" s="97" t="str">
        <f t="shared" si="1262"/>
        <v>19000100</v>
      </c>
    </row>
    <row r="5156" spans="4:36" ht="12" customHeight="1" x14ac:dyDescent="0.15">
      <c r="F5156" s="86" t="str">
        <f t="shared" si="1251"/>
        <v>Saturday</v>
      </c>
      <c r="G5156" s="91"/>
      <c r="H5156" s="92" t="str">
        <f>VLOOKUP(MONTH(G5156),VLOOKUP!$W$1:$X$24,2)</f>
        <v>January</v>
      </c>
      <c r="I5156" s="92" t="str">
        <f t="shared" si="1252"/>
        <v/>
      </c>
      <c r="J5156" s="93" t="s">
        <v>1076</v>
      </c>
      <c r="L5156" s="86" t="str">
        <f t="shared" si="1263"/>
        <v>Sealab 2021 [NW, WDC]</v>
      </c>
      <c r="M5156" s="86">
        <f t="shared" si="1253"/>
        <v>0</v>
      </c>
      <c r="N5156" s="93" t="str">
        <f t="shared" si="1264"/>
        <v>Sealab 2021 [NW, WDC]</v>
      </c>
      <c r="O5156" s="94"/>
      <c r="S5156" s="95">
        <f t="shared" si="1254"/>
        <v>0</v>
      </c>
      <c r="T5156" s="86" t="str">
        <f t="shared" si="1255"/>
        <v/>
      </c>
      <c r="U5156" s="86" t="str">
        <f t="shared" si="1249"/>
        <v/>
      </c>
      <c r="V5156" s="95" t="str">
        <f t="shared" si="1256"/>
        <v/>
      </c>
      <c r="AE5156" s="92" t="str">
        <f t="shared" si="1257"/>
        <v/>
      </c>
      <c r="AF5156" s="96" t="str">
        <f t="shared" si="1258"/>
        <v>&lt;a name='19000100'&gt;&lt;b&gt;: 0 - Sealab 2021 [NW, WDC]&lt;/b&gt;&lt;/a&gt;&lt;br&gt;</v>
      </c>
      <c r="AG5156" s="97">
        <f t="shared" si="1259"/>
        <v>1900</v>
      </c>
      <c r="AH5156" s="97" t="str">
        <f t="shared" si="1260"/>
        <v>01</v>
      </c>
      <c r="AI5156" s="97" t="str">
        <f t="shared" si="1261"/>
        <v>00</v>
      </c>
      <c r="AJ5156" s="97" t="str">
        <f t="shared" si="1262"/>
        <v>19000100</v>
      </c>
    </row>
    <row r="5157" spans="4:36" ht="12" customHeight="1" x14ac:dyDescent="0.15">
      <c r="F5157" s="86" t="str">
        <f t="shared" si="1251"/>
        <v>Saturday</v>
      </c>
      <c r="H5157" s="92" t="str">
        <f>VLOOKUP(MONTH(G5157),VLOOKUP!$W$1:$X$24,2)</f>
        <v>January</v>
      </c>
      <c r="I5157" s="92" t="str">
        <f t="shared" si="1252"/>
        <v/>
      </c>
      <c r="J5157" s="93" t="s">
        <v>1799</v>
      </c>
      <c r="L5157" s="86" t="str">
        <f t="shared" si="1263"/>
        <v>Seaton Haus [302 Seaton Pl NE, WDC]</v>
      </c>
      <c r="M5157" s="86">
        <f t="shared" si="1253"/>
        <v>0</v>
      </c>
      <c r="N5157" s="93" t="str">
        <f t="shared" si="1264"/>
        <v>Seaton Haus [302 Seaton Pl NE, WDC]</v>
      </c>
      <c r="O5157" s="94"/>
      <c r="S5157" s="95">
        <f t="shared" si="1254"/>
        <v>0</v>
      </c>
      <c r="T5157" s="86" t="str">
        <f t="shared" si="1255"/>
        <v/>
      </c>
      <c r="U5157" s="86" t="str">
        <f t="shared" si="1249"/>
        <v/>
      </c>
      <c r="V5157" s="95" t="str">
        <f t="shared" si="1256"/>
        <v/>
      </c>
      <c r="W5157" s="90" t="s">
        <v>221</v>
      </c>
      <c r="AE5157" s="92" t="str">
        <f t="shared" si="1257"/>
        <v/>
      </c>
      <c r="AF5157" s="96" t="str">
        <f t="shared" si="1258"/>
        <v>&lt;a name='19000100'&gt;&lt;b&gt;: 0 - Seaton Haus [302 Seaton Pl NE, WDC]&lt;/b&gt;&lt;/a&gt;&lt;br&gt;</v>
      </c>
      <c r="AG5157" s="97">
        <f t="shared" si="1259"/>
        <v>1900</v>
      </c>
      <c r="AH5157" s="97" t="str">
        <f t="shared" si="1260"/>
        <v>01</v>
      </c>
      <c r="AI5157" s="97" t="str">
        <f t="shared" si="1261"/>
        <v>00</v>
      </c>
      <c r="AJ5157" s="97" t="str">
        <f t="shared" si="1262"/>
        <v>19000100</v>
      </c>
    </row>
    <row r="5158" spans="4:36" ht="12" customHeight="1" x14ac:dyDescent="0.15">
      <c r="F5158" s="86" t="str">
        <f t="shared" si="1251"/>
        <v>Saturday</v>
      </c>
      <c r="H5158" s="92" t="str">
        <f>VLOOKUP(MONTH(G5158),VLOOKUP!$W$1:$X$24,2)</f>
        <v>January</v>
      </c>
      <c r="I5158" s="92" t="str">
        <f t="shared" si="1252"/>
        <v/>
      </c>
      <c r="J5158" s="93" t="s">
        <v>1799</v>
      </c>
      <c r="L5158" s="86" t="str">
        <f t="shared" si="1263"/>
        <v>Seaton Haus [302 Seaton Pl NE, WDC]</v>
      </c>
      <c r="M5158" s="86">
        <f t="shared" si="1253"/>
        <v>0</v>
      </c>
      <c r="N5158" s="93" t="str">
        <f t="shared" si="1264"/>
        <v>Seaton Haus [302 Seaton Pl NE, WDC]</v>
      </c>
      <c r="O5158" s="94"/>
      <c r="S5158" s="95">
        <f t="shared" si="1254"/>
        <v>0</v>
      </c>
      <c r="T5158" s="86" t="str">
        <f t="shared" si="1255"/>
        <v/>
      </c>
      <c r="U5158" s="86" t="str">
        <f t="shared" si="1249"/>
        <v/>
      </c>
      <c r="V5158" s="95" t="str">
        <f t="shared" si="1256"/>
        <v/>
      </c>
      <c r="W5158" s="90" t="s">
        <v>221</v>
      </c>
      <c r="AE5158" s="92" t="str">
        <f t="shared" si="1257"/>
        <v/>
      </c>
      <c r="AF5158" s="96" t="str">
        <f t="shared" si="1258"/>
        <v>&lt;a name='19000100'&gt;&lt;b&gt;: 0 - Seaton Haus [302 Seaton Pl NE, WDC]&lt;/b&gt;&lt;/a&gt;&lt;br&gt;</v>
      </c>
      <c r="AG5158" s="97">
        <f t="shared" si="1259"/>
        <v>1900</v>
      </c>
      <c r="AH5158" s="97" t="str">
        <f t="shared" si="1260"/>
        <v>01</v>
      </c>
      <c r="AI5158" s="97" t="str">
        <f t="shared" si="1261"/>
        <v>00</v>
      </c>
      <c r="AJ5158" s="97" t="str">
        <f t="shared" si="1262"/>
        <v>19000100</v>
      </c>
    </row>
    <row r="5159" spans="4:36" ht="12" customHeight="1" x14ac:dyDescent="0.15">
      <c r="F5159" s="86" t="str">
        <f t="shared" si="1251"/>
        <v>Saturday</v>
      </c>
      <c r="H5159" s="92" t="str">
        <f>VLOOKUP(MONTH(G5159),VLOOKUP!$W$1:$X$24,2)</f>
        <v>January</v>
      </c>
      <c r="I5159" s="92" t="str">
        <f t="shared" si="1252"/>
        <v/>
      </c>
      <c r="J5159" s="93" t="s">
        <v>1799</v>
      </c>
      <c r="L5159" s="86" t="str">
        <f t="shared" si="1263"/>
        <v>Seaton Haus [302 Seaton Pl NE, WDC]</v>
      </c>
      <c r="M5159" s="86">
        <f t="shared" si="1253"/>
        <v>0</v>
      </c>
      <c r="N5159" s="93" t="str">
        <f t="shared" si="1264"/>
        <v>Seaton Haus [302 Seaton Pl NE, WDC]</v>
      </c>
      <c r="O5159" s="94"/>
      <c r="S5159" s="95">
        <f t="shared" si="1254"/>
        <v>0</v>
      </c>
      <c r="T5159" s="86" t="str">
        <f t="shared" si="1255"/>
        <v/>
      </c>
      <c r="U5159" s="86" t="str">
        <f t="shared" si="1249"/>
        <v/>
      </c>
      <c r="V5159" s="95" t="str">
        <f t="shared" si="1256"/>
        <v/>
      </c>
      <c r="W5159" s="90" t="s">
        <v>221</v>
      </c>
      <c r="AE5159" s="92" t="str">
        <f t="shared" si="1257"/>
        <v/>
      </c>
      <c r="AF5159" s="96" t="str">
        <f t="shared" si="1258"/>
        <v>&lt;a name='19000100'&gt;&lt;b&gt;: 0 - Seaton Haus [302 Seaton Pl NE, WDC]&lt;/b&gt;&lt;/a&gt;&lt;br&gt;</v>
      </c>
      <c r="AG5159" s="97">
        <f t="shared" si="1259"/>
        <v>1900</v>
      </c>
      <c r="AH5159" s="97" t="str">
        <f t="shared" si="1260"/>
        <v>01</v>
      </c>
      <c r="AI5159" s="97" t="str">
        <f t="shared" si="1261"/>
        <v>00</v>
      </c>
      <c r="AJ5159" s="97" t="str">
        <f t="shared" si="1262"/>
        <v>19000100</v>
      </c>
    </row>
    <row r="5160" spans="4:36" ht="12" customHeight="1" x14ac:dyDescent="0.15">
      <c r="F5160" s="86" t="str">
        <f t="shared" si="1251"/>
        <v>Saturday</v>
      </c>
      <c r="H5160" s="92" t="str">
        <f>VLOOKUP(MONTH(G5160),VLOOKUP!$W$1:$X$24,2)</f>
        <v>January</v>
      </c>
      <c r="I5160" s="92" t="str">
        <f t="shared" si="1252"/>
        <v/>
      </c>
      <c r="J5160" s="93" t="s">
        <v>1799</v>
      </c>
      <c r="L5160" s="86" t="str">
        <f t="shared" si="1263"/>
        <v>Seaton Haus [302 Seaton Pl NE, WDC]</v>
      </c>
      <c r="M5160" s="86">
        <f t="shared" si="1253"/>
        <v>0</v>
      </c>
      <c r="N5160" s="93" t="str">
        <f t="shared" si="1264"/>
        <v>Seaton Haus [302 Seaton Pl NE, WDC]</v>
      </c>
      <c r="O5160" s="94"/>
      <c r="S5160" s="95">
        <f t="shared" si="1254"/>
        <v>0</v>
      </c>
      <c r="T5160" s="86" t="str">
        <f t="shared" si="1255"/>
        <v/>
      </c>
      <c r="U5160" s="86" t="str">
        <f t="shared" si="1249"/>
        <v/>
      </c>
      <c r="V5160" s="95" t="str">
        <f t="shared" si="1256"/>
        <v/>
      </c>
      <c r="W5160" s="90" t="s">
        <v>221</v>
      </c>
      <c r="AE5160" s="92" t="str">
        <f t="shared" si="1257"/>
        <v/>
      </c>
      <c r="AF5160" s="96" t="str">
        <f t="shared" si="1258"/>
        <v>&lt;a name='19000100'&gt;&lt;b&gt;: 0 - Seaton Haus [302 Seaton Pl NE, WDC]&lt;/b&gt;&lt;/a&gt;&lt;br&gt;</v>
      </c>
      <c r="AG5160" s="97">
        <f t="shared" si="1259"/>
        <v>1900</v>
      </c>
      <c r="AH5160" s="97" t="str">
        <f t="shared" si="1260"/>
        <v>01</v>
      </c>
      <c r="AI5160" s="97" t="str">
        <f t="shared" si="1261"/>
        <v>00</v>
      </c>
      <c r="AJ5160" s="97" t="str">
        <f t="shared" si="1262"/>
        <v>19000100</v>
      </c>
    </row>
    <row r="5161" spans="4:36" ht="12" customHeight="1" x14ac:dyDescent="0.15">
      <c r="F5161" s="86" t="str">
        <f t="shared" si="1251"/>
        <v>Saturday</v>
      </c>
      <c r="H5161" s="92" t="str">
        <f>VLOOKUP(MONTH(G5161),VLOOKUP!$W$1:$X$24,2)</f>
        <v>January</v>
      </c>
      <c r="I5161" s="92" t="str">
        <f t="shared" si="1252"/>
        <v/>
      </c>
      <c r="J5161" s="93" t="s">
        <v>1799</v>
      </c>
      <c r="L5161" s="86" t="str">
        <f t="shared" si="1263"/>
        <v>Seaton Haus [302 Seaton Pl NE, WDC]</v>
      </c>
      <c r="M5161" s="86">
        <f t="shared" si="1253"/>
        <v>0</v>
      </c>
      <c r="N5161" s="93" t="str">
        <f t="shared" si="1264"/>
        <v>Seaton Haus [302 Seaton Pl NE, WDC]</v>
      </c>
      <c r="O5161" s="94"/>
      <c r="S5161" s="95">
        <f t="shared" si="1254"/>
        <v>0</v>
      </c>
      <c r="T5161" s="86" t="str">
        <f t="shared" si="1255"/>
        <v/>
      </c>
      <c r="U5161" s="86" t="str">
        <f t="shared" si="1249"/>
        <v/>
      </c>
      <c r="V5161" s="95" t="str">
        <f t="shared" si="1256"/>
        <v/>
      </c>
      <c r="W5161" s="90" t="s">
        <v>221</v>
      </c>
      <c r="AE5161" s="92" t="str">
        <f t="shared" si="1257"/>
        <v/>
      </c>
      <c r="AF5161" s="96" t="str">
        <f t="shared" si="1258"/>
        <v>&lt;a name='19000100'&gt;&lt;b&gt;: 0 - Seaton Haus [302 Seaton Pl NE, WDC]&lt;/b&gt;&lt;/a&gt;&lt;br&gt;</v>
      </c>
      <c r="AG5161" s="97">
        <f t="shared" si="1259"/>
        <v>1900</v>
      </c>
      <c r="AH5161" s="97" t="str">
        <f t="shared" si="1260"/>
        <v>01</v>
      </c>
      <c r="AI5161" s="97" t="str">
        <f t="shared" si="1261"/>
        <v>00</v>
      </c>
      <c r="AJ5161" s="97" t="str">
        <f t="shared" si="1262"/>
        <v>19000100</v>
      </c>
    </row>
    <row r="5162" spans="4:36" ht="12" customHeight="1" x14ac:dyDescent="0.15">
      <c r="F5162" s="86" t="str">
        <f t="shared" si="1251"/>
        <v>Saturday</v>
      </c>
      <c r="H5162" s="92" t="str">
        <f>VLOOKUP(MONTH(G5162),VLOOKUP!$W$1:$X$24,2)</f>
        <v>January</v>
      </c>
      <c r="I5162" s="92" t="str">
        <f t="shared" si="1252"/>
        <v/>
      </c>
      <c r="J5162" s="93" t="s">
        <v>107</v>
      </c>
      <c r="L5162" s="86" t="str">
        <f t="shared" si="1263"/>
        <v>Secret Lounge [1414 9th St NW, WDC]</v>
      </c>
      <c r="M5162" s="86">
        <f t="shared" si="1253"/>
        <v>0</v>
      </c>
      <c r="N5162" s="93" t="str">
        <f t="shared" si="1264"/>
        <v>Secret Lounge [1414 9th St NW, WDC]</v>
      </c>
      <c r="O5162" s="94"/>
      <c r="S5162" s="95">
        <f t="shared" si="1254"/>
        <v>0</v>
      </c>
      <c r="T5162" s="86" t="str">
        <f t="shared" si="1255"/>
        <v/>
      </c>
      <c r="U5162" s="86" t="str">
        <f t="shared" si="1249"/>
        <v/>
      </c>
      <c r="V5162" s="95" t="str">
        <f t="shared" si="1256"/>
        <v/>
      </c>
      <c r="W5162" s="90" t="s">
        <v>221</v>
      </c>
      <c r="AE5162" s="92" t="str">
        <f t="shared" si="1257"/>
        <v/>
      </c>
      <c r="AF5162" s="96" t="str">
        <f t="shared" si="1258"/>
        <v>&lt;a name='19000100'&gt;&lt;b&gt;: 0 - Secret Lounge [1414 9th St NW, WDC]&lt;/b&gt;&lt;/a&gt;&lt;br&gt;</v>
      </c>
      <c r="AG5162" s="97">
        <f t="shared" si="1259"/>
        <v>1900</v>
      </c>
      <c r="AH5162" s="97" t="str">
        <f t="shared" si="1260"/>
        <v>01</v>
      </c>
      <c r="AI5162" s="97" t="str">
        <f t="shared" si="1261"/>
        <v>00</v>
      </c>
      <c r="AJ5162" s="97" t="str">
        <f t="shared" si="1262"/>
        <v>19000100</v>
      </c>
    </row>
    <row r="5163" spans="4:36" ht="12" customHeight="1" x14ac:dyDescent="0.15">
      <c r="F5163" s="86" t="str">
        <f t="shared" si="1251"/>
        <v>Saturday</v>
      </c>
      <c r="H5163" s="92" t="str">
        <f>VLOOKUP(MONTH(G5163),VLOOKUP!$W$1:$X$24,2)</f>
        <v>January</v>
      </c>
      <c r="I5163" s="92" t="str">
        <f t="shared" si="1252"/>
        <v/>
      </c>
      <c r="J5163" s="93" t="s">
        <v>107</v>
      </c>
      <c r="L5163" s="86" t="str">
        <f t="shared" si="1263"/>
        <v>Secret Lounge [1414 9th St NW, WDC]</v>
      </c>
      <c r="M5163" s="86">
        <f t="shared" si="1253"/>
        <v>0</v>
      </c>
      <c r="N5163" s="93" t="str">
        <f t="shared" si="1264"/>
        <v>Secret Lounge [1414 9th St NW, WDC]</v>
      </c>
      <c r="O5163" s="94"/>
      <c r="S5163" s="95">
        <f t="shared" si="1254"/>
        <v>0</v>
      </c>
      <c r="T5163" s="86" t="str">
        <f t="shared" si="1255"/>
        <v/>
      </c>
      <c r="U5163" s="86" t="str">
        <f t="shared" si="1249"/>
        <v/>
      </c>
      <c r="V5163" s="95" t="str">
        <f t="shared" si="1256"/>
        <v/>
      </c>
      <c r="W5163" s="90" t="s">
        <v>221</v>
      </c>
      <c r="AE5163" s="92" t="str">
        <f t="shared" si="1257"/>
        <v/>
      </c>
      <c r="AF5163" s="96" t="str">
        <f t="shared" si="1258"/>
        <v>&lt;a name='19000100'&gt;&lt;b&gt;: 0 - Secret Lounge [1414 9th St NW, WDC]&lt;/b&gt;&lt;/a&gt;&lt;br&gt;</v>
      </c>
      <c r="AG5163" s="97">
        <f t="shared" si="1259"/>
        <v>1900</v>
      </c>
      <c r="AH5163" s="97" t="str">
        <f t="shared" si="1260"/>
        <v>01</v>
      </c>
      <c r="AI5163" s="97" t="str">
        <f t="shared" si="1261"/>
        <v>00</v>
      </c>
      <c r="AJ5163" s="97" t="str">
        <f t="shared" si="1262"/>
        <v>19000100</v>
      </c>
    </row>
    <row r="5164" spans="4:36" ht="12" customHeight="1" x14ac:dyDescent="0.15">
      <c r="F5164" s="86" t="str">
        <f t="shared" si="1251"/>
        <v>Saturday</v>
      </c>
      <c r="H5164" s="92" t="str">
        <f>VLOOKUP(MONTH(G5164),VLOOKUP!$W$1:$X$24,2)</f>
        <v>January</v>
      </c>
      <c r="I5164" s="92" t="str">
        <f t="shared" si="1252"/>
        <v/>
      </c>
      <c r="J5164" s="93" t="s">
        <v>107</v>
      </c>
      <c r="L5164" s="86" t="str">
        <f t="shared" si="1263"/>
        <v>Secret Lounge [1414 9th St NW, WDC]</v>
      </c>
      <c r="M5164" s="86">
        <f t="shared" si="1253"/>
        <v>0</v>
      </c>
      <c r="N5164" s="93" t="str">
        <f t="shared" si="1264"/>
        <v>Secret Lounge [1414 9th St NW, WDC]</v>
      </c>
      <c r="O5164" s="94"/>
      <c r="S5164" s="95">
        <f t="shared" si="1254"/>
        <v>0</v>
      </c>
      <c r="T5164" s="86" t="str">
        <f t="shared" si="1255"/>
        <v/>
      </c>
      <c r="U5164" s="86" t="str">
        <f t="shared" si="1249"/>
        <v/>
      </c>
      <c r="V5164" s="95" t="str">
        <f t="shared" si="1256"/>
        <v/>
      </c>
      <c r="W5164" s="90" t="s">
        <v>221</v>
      </c>
      <c r="AE5164" s="92" t="str">
        <f t="shared" si="1257"/>
        <v/>
      </c>
      <c r="AF5164" s="96" t="str">
        <f t="shared" si="1258"/>
        <v>&lt;a name='19000100'&gt;&lt;b&gt;: 0 - Secret Lounge [1414 9th St NW, WDC]&lt;/b&gt;&lt;/a&gt;&lt;br&gt;</v>
      </c>
      <c r="AG5164" s="97">
        <f t="shared" si="1259"/>
        <v>1900</v>
      </c>
      <c r="AH5164" s="97" t="str">
        <f t="shared" si="1260"/>
        <v>01</v>
      </c>
      <c r="AI5164" s="97" t="str">
        <f t="shared" si="1261"/>
        <v>00</v>
      </c>
      <c r="AJ5164" s="97" t="str">
        <f t="shared" si="1262"/>
        <v>19000100</v>
      </c>
    </row>
    <row r="5165" spans="4:36" ht="12" customHeight="1" x14ac:dyDescent="0.15">
      <c r="F5165" s="86" t="str">
        <f t="shared" si="1251"/>
        <v>Saturday</v>
      </c>
      <c r="G5165" s="91"/>
      <c r="H5165" s="92" t="str">
        <f>VLOOKUP(MONTH(G5165),VLOOKUP!$W$1:$X$24,2)</f>
        <v>January</v>
      </c>
      <c r="I5165" s="92" t="str">
        <f t="shared" si="1252"/>
        <v/>
      </c>
      <c r="J5165" s="93" t="s">
        <v>1125</v>
      </c>
      <c r="L5165" s="86" t="str">
        <f t="shared" si="1263"/>
        <v>SECU Arena at Towson University [8000 York Rd, Towson, MD]</v>
      </c>
      <c r="M5165" s="86">
        <f t="shared" si="1253"/>
        <v>0</v>
      </c>
      <c r="N5165" s="93" t="str">
        <f t="shared" si="1264"/>
        <v>SECU Arena at Towson University [8000 York Rd, Towson, MD]</v>
      </c>
      <c r="O5165" s="90"/>
      <c r="S5165" s="95">
        <f t="shared" si="1254"/>
        <v>0</v>
      </c>
      <c r="T5165" s="86" t="str">
        <f t="shared" si="1255"/>
        <v/>
      </c>
      <c r="U5165" s="86" t="str">
        <f t="shared" si="1249"/>
        <v/>
      </c>
      <c r="V5165" s="95" t="str">
        <f t="shared" si="1256"/>
        <v/>
      </c>
      <c r="AE5165" s="92" t="str">
        <f t="shared" si="1257"/>
        <v/>
      </c>
      <c r="AF5165" s="96" t="str">
        <f t="shared" si="1258"/>
        <v>&lt;a name='19000100'&gt;&lt;b&gt;: 0 - SECU Arena at Towson University [8000 York Rd, Towson, MD]&lt;/b&gt;&lt;/a&gt;&lt;br&gt;</v>
      </c>
      <c r="AG5165" s="97">
        <f t="shared" si="1259"/>
        <v>1900</v>
      </c>
      <c r="AH5165" s="97" t="str">
        <f t="shared" si="1260"/>
        <v>01</v>
      </c>
      <c r="AI5165" s="97" t="str">
        <f t="shared" si="1261"/>
        <v>00</v>
      </c>
      <c r="AJ5165" s="97" t="str">
        <f t="shared" si="1262"/>
        <v>19000100</v>
      </c>
    </row>
    <row r="5166" spans="4:36" ht="12" customHeight="1" x14ac:dyDescent="0.15">
      <c r="D5166" s="110"/>
      <c r="F5166" s="86" t="str">
        <f t="shared" si="1251"/>
        <v>Saturday</v>
      </c>
      <c r="G5166" s="91"/>
      <c r="H5166" s="92" t="str">
        <f>VLOOKUP(MONTH(G5166),VLOOKUP!$W$1:$X$24,2)</f>
        <v>January</v>
      </c>
      <c r="I5166" s="92" t="str">
        <f t="shared" si="1252"/>
        <v/>
      </c>
      <c r="J5166" s="93" t="s">
        <v>1125</v>
      </c>
      <c r="L5166" s="86" t="str">
        <f t="shared" si="1263"/>
        <v>SECU Arena at Towson University [8000 York Rd, Towson, MD]</v>
      </c>
      <c r="M5166" s="86">
        <f t="shared" si="1253"/>
        <v>0</v>
      </c>
      <c r="N5166" s="93" t="str">
        <f t="shared" si="1264"/>
        <v>SECU Arena at Towson University [8000 York Rd, Towson, MD]</v>
      </c>
      <c r="O5166" s="90"/>
      <c r="S5166" s="95">
        <f t="shared" si="1254"/>
        <v>0</v>
      </c>
      <c r="T5166" s="86" t="str">
        <f t="shared" si="1255"/>
        <v/>
      </c>
      <c r="U5166" s="86" t="str">
        <f t="shared" si="1249"/>
        <v/>
      </c>
      <c r="V5166" s="95" t="str">
        <f t="shared" si="1256"/>
        <v/>
      </c>
      <c r="AE5166" s="92" t="str">
        <f t="shared" si="1257"/>
        <v/>
      </c>
      <c r="AF5166" s="96" t="str">
        <f t="shared" si="1258"/>
        <v>&lt;a name='19000100'&gt;&lt;b&gt;: 0 - SECU Arena at Towson University [8000 York Rd, Towson, MD]&lt;/b&gt;&lt;/a&gt;&lt;br&gt;</v>
      </c>
      <c r="AG5166" s="97">
        <f t="shared" si="1259"/>
        <v>1900</v>
      </c>
      <c r="AH5166" s="97" t="str">
        <f t="shared" si="1260"/>
        <v>01</v>
      </c>
      <c r="AI5166" s="97" t="str">
        <f t="shared" si="1261"/>
        <v>00</v>
      </c>
      <c r="AJ5166" s="97" t="str">
        <f t="shared" si="1262"/>
        <v>19000100</v>
      </c>
    </row>
    <row r="5167" spans="4:36" ht="12" customHeight="1" x14ac:dyDescent="0.15">
      <c r="F5167" s="86" t="str">
        <f t="shared" si="1251"/>
        <v>Saturday</v>
      </c>
      <c r="G5167" s="91"/>
      <c r="H5167" s="92" t="str">
        <f>VLOOKUP(MONTH(G5167),VLOOKUP!$W$1:$X$24,2)</f>
        <v>January</v>
      </c>
      <c r="I5167" s="92" t="str">
        <f t="shared" si="1252"/>
        <v/>
      </c>
      <c r="J5167" s="93" t="s">
        <v>1125</v>
      </c>
      <c r="L5167" s="86" t="str">
        <f t="shared" si="1263"/>
        <v>SECU Arena at Towson University [8000 York Rd, Towson, MD]</v>
      </c>
      <c r="M5167" s="86">
        <f t="shared" si="1253"/>
        <v>0</v>
      </c>
      <c r="N5167" s="93" t="str">
        <f t="shared" si="1264"/>
        <v>SECU Arena at Towson University [8000 York Rd, Towson, MD]</v>
      </c>
      <c r="O5167" s="90"/>
      <c r="S5167" s="95">
        <f t="shared" si="1254"/>
        <v>0</v>
      </c>
      <c r="T5167" s="86" t="str">
        <f t="shared" si="1255"/>
        <v/>
      </c>
      <c r="U5167" s="86" t="str">
        <f t="shared" si="1249"/>
        <v/>
      </c>
      <c r="V5167" s="95" t="str">
        <f t="shared" si="1256"/>
        <v/>
      </c>
      <c r="AE5167" s="92" t="str">
        <f t="shared" si="1257"/>
        <v/>
      </c>
      <c r="AF5167" s="96" t="str">
        <f t="shared" si="1258"/>
        <v>&lt;a name='19000100'&gt;&lt;b&gt;: 0 - SECU Arena at Towson University [8000 York Rd, Towson, MD]&lt;/b&gt;&lt;/a&gt;&lt;br&gt;</v>
      </c>
      <c r="AG5167" s="97">
        <f t="shared" si="1259"/>
        <v>1900</v>
      </c>
      <c r="AH5167" s="97" t="str">
        <f t="shared" si="1260"/>
        <v>01</v>
      </c>
      <c r="AI5167" s="97" t="str">
        <f t="shared" si="1261"/>
        <v>00</v>
      </c>
      <c r="AJ5167" s="97" t="str">
        <f t="shared" si="1262"/>
        <v>19000100</v>
      </c>
    </row>
    <row r="5168" spans="4:36" ht="12" customHeight="1" x14ac:dyDescent="0.15">
      <c r="F5168" s="86" t="str">
        <f t="shared" si="1251"/>
        <v>Saturday</v>
      </c>
      <c r="G5168" s="91"/>
      <c r="H5168" s="92" t="str">
        <f>VLOOKUP(MONTH(G5168),VLOOKUP!$W$1:$X$24,2)</f>
        <v>January</v>
      </c>
      <c r="I5168" s="92" t="str">
        <f t="shared" si="1252"/>
        <v/>
      </c>
      <c r="J5168" s="93" t="s">
        <v>1612</v>
      </c>
      <c r="L5168" s="86" t="str">
        <f t="shared" si="1263"/>
        <v>Sehkraft Brewing [925 N Garfield St, Suite A, Arlington, VA]</v>
      </c>
      <c r="M5168" s="86">
        <f t="shared" si="1253"/>
        <v>0</v>
      </c>
      <c r="N5168" s="93" t="str">
        <f t="shared" si="1264"/>
        <v>Sehkraft Brewing [925 N Garfield St, Suite A, Arlington, VA]</v>
      </c>
      <c r="O5168" s="94"/>
      <c r="S5168" s="95">
        <f t="shared" si="1254"/>
        <v>0</v>
      </c>
      <c r="T5168" s="86" t="str">
        <f t="shared" si="1255"/>
        <v/>
      </c>
      <c r="U5168" s="86" t="str">
        <f t="shared" si="1249"/>
        <v/>
      </c>
      <c r="V5168" s="95" t="str">
        <f t="shared" si="1256"/>
        <v/>
      </c>
      <c r="AE5168" s="92" t="str">
        <f t="shared" si="1257"/>
        <v/>
      </c>
      <c r="AF5168" s="96" t="str">
        <f t="shared" si="1258"/>
        <v>&lt;a name='19000100'&gt;&lt;b&gt;: 0 - Sehkraft Brewing [925 N Garfield St, Suite A, Arlington, VA]&lt;/b&gt;&lt;/a&gt;&lt;br&gt;</v>
      </c>
      <c r="AG5168" s="97">
        <f t="shared" si="1259"/>
        <v>1900</v>
      </c>
      <c r="AH5168" s="97" t="str">
        <f t="shared" si="1260"/>
        <v>01</v>
      </c>
      <c r="AI5168" s="97" t="str">
        <f t="shared" si="1261"/>
        <v>00</v>
      </c>
      <c r="AJ5168" s="97" t="str">
        <f t="shared" si="1262"/>
        <v>19000100</v>
      </c>
    </row>
    <row r="5169" spans="6:36" ht="12" customHeight="1" x14ac:dyDescent="0.15">
      <c r="F5169" s="86" t="str">
        <f t="shared" si="1251"/>
        <v>Saturday</v>
      </c>
      <c r="G5169" s="91"/>
      <c r="H5169" s="92" t="str">
        <f>VLOOKUP(MONTH(G5169),VLOOKUP!$W$1:$X$24,2)</f>
        <v>January</v>
      </c>
      <c r="I5169" s="92" t="str">
        <f t="shared" si="1252"/>
        <v/>
      </c>
      <c r="J5169" s="93" t="s">
        <v>1612</v>
      </c>
      <c r="L5169" s="86" t="str">
        <f t="shared" si="1263"/>
        <v>Sehkraft Brewing [925 N Garfield St, Suite A, Arlington, VA]</v>
      </c>
      <c r="M5169" s="86">
        <f t="shared" si="1253"/>
        <v>0</v>
      </c>
      <c r="N5169" s="93" t="str">
        <f t="shared" si="1264"/>
        <v>Sehkraft Brewing [925 N Garfield St, Suite A, Arlington, VA]</v>
      </c>
      <c r="O5169" s="94"/>
      <c r="S5169" s="95">
        <f t="shared" si="1254"/>
        <v>0</v>
      </c>
      <c r="T5169" s="86" t="str">
        <f t="shared" si="1255"/>
        <v/>
      </c>
      <c r="U5169" s="86" t="str">
        <f t="shared" si="1249"/>
        <v/>
      </c>
      <c r="V5169" s="95" t="str">
        <f t="shared" si="1256"/>
        <v/>
      </c>
      <c r="AE5169" s="92" t="str">
        <f t="shared" si="1257"/>
        <v/>
      </c>
      <c r="AF5169" s="96" t="str">
        <f t="shared" si="1258"/>
        <v>&lt;a name='19000100'&gt;&lt;b&gt;: 0 - Sehkraft Brewing [925 N Garfield St, Suite A, Arlington, VA]&lt;/b&gt;&lt;/a&gt;&lt;br&gt;</v>
      </c>
      <c r="AG5169" s="97">
        <f t="shared" si="1259"/>
        <v>1900</v>
      </c>
      <c r="AH5169" s="97" t="str">
        <f t="shared" si="1260"/>
        <v>01</v>
      </c>
      <c r="AI5169" s="97" t="str">
        <f t="shared" si="1261"/>
        <v>00</v>
      </c>
      <c r="AJ5169" s="97" t="str">
        <f t="shared" si="1262"/>
        <v>19000100</v>
      </c>
    </row>
    <row r="5170" spans="6:36" ht="12" customHeight="1" x14ac:dyDescent="0.15">
      <c r="F5170" s="86" t="str">
        <f t="shared" si="1251"/>
        <v>Saturday</v>
      </c>
      <c r="G5170" s="91"/>
      <c r="H5170" s="92" t="str">
        <f>VLOOKUP(MONTH(G5170),VLOOKUP!$W$1:$X$24,2)</f>
        <v>January</v>
      </c>
      <c r="I5170" s="92" t="str">
        <f t="shared" si="1252"/>
        <v/>
      </c>
      <c r="J5170" s="93" t="s">
        <v>1612</v>
      </c>
      <c r="L5170" s="86" t="str">
        <f t="shared" si="1263"/>
        <v>Sehkraft Brewing [925 N Garfield St, Suite A, Arlington, VA]</v>
      </c>
      <c r="M5170" s="86">
        <f t="shared" si="1253"/>
        <v>0</v>
      </c>
      <c r="N5170" s="93" t="str">
        <f t="shared" si="1264"/>
        <v>Sehkraft Brewing [925 N Garfield St, Suite A, Arlington, VA]</v>
      </c>
      <c r="O5170" s="94"/>
      <c r="S5170" s="95">
        <f t="shared" si="1254"/>
        <v>0</v>
      </c>
      <c r="T5170" s="86" t="str">
        <f t="shared" si="1255"/>
        <v/>
      </c>
      <c r="U5170" s="86" t="str">
        <f t="shared" ref="U5170:U5233" si="1265">IF(ISBLANK(G5170),"","&amp;#149; "&amp;IF(ISBLANK(C5170),"","&lt;S&gt;")&amp;I5170&amp;IF(ISBLANK(A5170),""," - &lt;a href='recommended.php#"&amp;AJ5170&amp;"'&gt;&lt;b&gt;&lt;em&gt;&lt;font color='#9C004D'&gt;RECOMMENDED&lt;/font&gt;&lt;/em&gt;&lt;/b&gt;&lt;/a&gt;")&amp;" - "&amp;M5170&amp;IF(ISBLANK(K5170),K5170," - &lt;b&gt;"&amp;K5170&amp;"&lt;/b&gt; ")&amp;IF(B5170="Sold Out"," - &lt;font color='#000099'&gt;&lt;b&gt;&lt;I&gt;sold out&lt;/I&gt;&lt;/b&gt;&lt;/font&gt;","")&amp;IF(ISBLANK(C5170),"","&lt;/S&gt; &lt;b&gt;"&amp;C5170&amp;"&lt;/b&gt;")&amp;"&lt;p&gt;")</f>
        <v/>
      </c>
      <c r="V5170" s="95" t="str">
        <f t="shared" si="1256"/>
        <v/>
      </c>
      <c r="AE5170" s="92" t="str">
        <f t="shared" si="1257"/>
        <v/>
      </c>
      <c r="AF5170" s="96" t="str">
        <f t="shared" si="1258"/>
        <v>&lt;a name='19000100'&gt;&lt;b&gt;: 0 - Sehkraft Brewing [925 N Garfield St, Suite A, Arlington, VA]&lt;/b&gt;&lt;/a&gt;&lt;br&gt;</v>
      </c>
      <c r="AG5170" s="97">
        <f t="shared" si="1259"/>
        <v>1900</v>
      </c>
      <c r="AH5170" s="97" t="str">
        <f t="shared" si="1260"/>
        <v>01</v>
      </c>
      <c r="AI5170" s="97" t="str">
        <f t="shared" si="1261"/>
        <v>00</v>
      </c>
      <c r="AJ5170" s="97" t="str">
        <f t="shared" si="1262"/>
        <v>19000100</v>
      </c>
    </row>
    <row r="5171" spans="6:36" ht="12" customHeight="1" x14ac:dyDescent="0.15">
      <c r="F5171" s="86" t="str">
        <f t="shared" si="1251"/>
        <v>Saturday</v>
      </c>
      <c r="G5171" s="91"/>
      <c r="H5171" s="92" t="str">
        <f>VLOOKUP(MONTH(G5171),VLOOKUP!$W$1:$X$24,2)</f>
        <v>January</v>
      </c>
      <c r="I5171" s="92" t="str">
        <f t="shared" si="1252"/>
        <v/>
      </c>
      <c r="J5171" s="93" t="s">
        <v>1612</v>
      </c>
      <c r="L5171" s="86" t="str">
        <f t="shared" si="1263"/>
        <v>Sehkraft Brewing [925 N Garfield St, Suite A, Arlington, VA]</v>
      </c>
      <c r="M5171" s="86">
        <f t="shared" si="1253"/>
        <v>0</v>
      </c>
      <c r="N5171" s="93" t="str">
        <f t="shared" ref="N5171:N5202" si="1266">J5171</f>
        <v>Sehkraft Brewing [925 N Garfield St, Suite A, Arlington, VA]</v>
      </c>
      <c r="O5171" s="94"/>
      <c r="S5171" s="95">
        <f t="shared" si="1254"/>
        <v>0</v>
      </c>
      <c r="T5171" s="86" t="str">
        <f t="shared" si="1255"/>
        <v/>
      </c>
      <c r="U5171" s="86" t="str">
        <f t="shared" si="1265"/>
        <v/>
      </c>
      <c r="V5171" s="95" t="str">
        <f t="shared" si="1256"/>
        <v/>
      </c>
      <c r="AE5171" s="92" t="str">
        <f t="shared" si="1257"/>
        <v/>
      </c>
      <c r="AF5171" s="96" t="str">
        <f t="shared" si="1258"/>
        <v>&lt;a name='19000100'&gt;&lt;b&gt;: 0 - Sehkraft Brewing [925 N Garfield St, Suite A, Arlington, VA]&lt;/b&gt;&lt;/a&gt;&lt;br&gt;</v>
      </c>
      <c r="AG5171" s="97">
        <f t="shared" si="1259"/>
        <v>1900</v>
      </c>
      <c r="AH5171" s="97" t="str">
        <f t="shared" si="1260"/>
        <v>01</v>
      </c>
      <c r="AI5171" s="97" t="str">
        <f t="shared" si="1261"/>
        <v>00</v>
      </c>
      <c r="AJ5171" s="97" t="str">
        <f t="shared" si="1262"/>
        <v>19000100</v>
      </c>
    </row>
    <row r="5172" spans="6:36" ht="12" customHeight="1" x14ac:dyDescent="0.15">
      <c r="F5172" s="86" t="str">
        <f t="shared" si="1251"/>
        <v>Saturday</v>
      </c>
      <c r="G5172" s="91"/>
      <c r="H5172" s="92" t="str">
        <f>VLOOKUP(MONTH(G5172),VLOOKUP!$W$1:$X$24,2)</f>
        <v>January</v>
      </c>
      <c r="I5172" s="92" t="str">
        <f t="shared" si="1252"/>
        <v/>
      </c>
      <c r="J5172" s="93" t="s">
        <v>1612</v>
      </c>
      <c r="L5172" s="86" t="str">
        <f t="shared" si="1263"/>
        <v>Sehkraft Brewing [925 N Garfield St, Suite A, Arlington, VA]</v>
      </c>
      <c r="M5172" s="86">
        <f t="shared" si="1253"/>
        <v>0</v>
      </c>
      <c r="N5172" s="93" t="str">
        <f t="shared" si="1266"/>
        <v>Sehkraft Brewing [925 N Garfield St, Suite A, Arlington, VA]</v>
      </c>
      <c r="O5172" s="94"/>
      <c r="S5172" s="95">
        <f t="shared" si="1254"/>
        <v>0</v>
      </c>
      <c r="T5172" s="86" t="str">
        <f t="shared" si="1255"/>
        <v/>
      </c>
      <c r="U5172" s="86" t="str">
        <f t="shared" si="1265"/>
        <v/>
      </c>
      <c r="V5172" s="95" t="str">
        <f t="shared" si="1256"/>
        <v/>
      </c>
      <c r="AE5172" s="92" t="str">
        <f t="shared" si="1257"/>
        <v/>
      </c>
      <c r="AF5172" s="96" t="str">
        <f t="shared" si="1258"/>
        <v>&lt;a name='19000100'&gt;&lt;b&gt;: 0 - Sehkraft Brewing [925 N Garfield St, Suite A, Arlington, VA]&lt;/b&gt;&lt;/a&gt;&lt;br&gt;</v>
      </c>
      <c r="AG5172" s="97">
        <f t="shared" si="1259"/>
        <v>1900</v>
      </c>
      <c r="AH5172" s="97" t="str">
        <f t="shared" si="1260"/>
        <v>01</v>
      </c>
      <c r="AI5172" s="97" t="str">
        <f t="shared" si="1261"/>
        <v>00</v>
      </c>
      <c r="AJ5172" s="97" t="str">
        <f t="shared" si="1262"/>
        <v>19000100</v>
      </c>
    </row>
    <row r="5173" spans="6:36" ht="12" customHeight="1" x14ac:dyDescent="0.15">
      <c r="F5173" s="86" t="str">
        <f t="shared" si="1251"/>
        <v>Saturday</v>
      </c>
      <c r="G5173" s="91"/>
      <c r="H5173" s="92" t="str">
        <f>VLOOKUP(MONTH(G5173),VLOOKUP!$W$1:$X$24,2)</f>
        <v>January</v>
      </c>
      <c r="I5173" s="92" t="str">
        <f t="shared" si="1252"/>
        <v/>
      </c>
      <c r="J5173" s="93" t="s">
        <v>1612</v>
      </c>
      <c r="L5173" s="86" t="str">
        <f t="shared" si="1263"/>
        <v>Sehkraft Brewing [925 N Garfield St, Suite A, Arlington, VA]</v>
      </c>
      <c r="M5173" s="86">
        <f t="shared" si="1253"/>
        <v>0</v>
      </c>
      <c r="N5173" s="93" t="str">
        <f t="shared" si="1266"/>
        <v>Sehkraft Brewing [925 N Garfield St, Suite A, Arlington, VA]</v>
      </c>
      <c r="O5173" s="94"/>
      <c r="S5173" s="95">
        <f t="shared" si="1254"/>
        <v>0</v>
      </c>
      <c r="T5173" s="86" t="str">
        <f t="shared" si="1255"/>
        <v/>
      </c>
      <c r="U5173" s="86" t="str">
        <f t="shared" si="1265"/>
        <v/>
      </c>
      <c r="V5173" s="95" t="str">
        <f t="shared" si="1256"/>
        <v/>
      </c>
      <c r="AE5173" s="92" t="str">
        <f t="shared" si="1257"/>
        <v/>
      </c>
      <c r="AF5173" s="96" t="str">
        <f t="shared" si="1258"/>
        <v>&lt;a name='19000100'&gt;&lt;b&gt;: 0 - Sehkraft Brewing [925 N Garfield St, Suite A, Arlington, VA]&lt;/b&gt;&lt;/a&gt;&lt;br&gt;</v>
      </c>
      <c r="AG5173" s="97">
        <f t="shared" si="1259"/>
        <v>1900</v>
      </c>
      <c r="AH5173" s="97" t="str">
        <f t="shared" si="1260"/>
        <v>01</v>
      </c>
      <c r="AI5173" s="97" t="str">
        <f t="shared" si="1261"/>
        <v>00</v>
      </c>
      <c r="AJ5173" s="97" t="str">
        <f t="shared" si="1262"/>
        <v>19000100</v>
      </c>
    </row>
    <row r="5174" spans="6:36" ht="12" customHeight="1" x14ac:dyDescent="0.15">
      <c r="F5174" s="86" t="str">
        <f t="shared" si="1251"/>
        <v>Saturday</v>
      </c>
      <c r="G5174" s="91"/>
      <c r="H5174" s="92" t="str">
        <f>VLOOKUP(MONTH(G5174),VLOOKUP!$W$1:$X$24,2)</f>
        <v>January</v>
      </c>
      <c r="I5174" s="92" t="str">
        <f t="shared" si="1252"/>
        <v/>
      </c>
      <c r="J5174" s="93" t="s">
        <v>1612</v>
      </c>
      <c r="L5174" s="86" t="str">
        <f t="shared" si="1263"/>
        <v>Sehkraft Brewing [925 N Garfield St, Suite A, Arlington, VA]</v>
      </c>
      <c r="M5174" s="86">
        <f t="shared" si="1253"/>
        <v>0</v>
      </c>
      <c r="N5174" s="93" t="str">
        <f t="shared" si="1266"/>
        <v>Sehkraft Brewing [925 N Garfield St, Suite A, Arlington, VA]</v>
      </c>
      <c r="O5174" s="94"/>
      <c r="S5174" s="95">
        <f t="shared" si="1254"/>
        <v>0</v>
      </c>
      <c r="T5174" s="86" t="str">
        <f t="shared" si="1255"/>
        <v/>
      </c>
      <c r="U5174" s="86" t="str">
        <f t="shared" si="1265"/>
        <v/>
      </c>
      <c r="V5174" s="95" t="str">
        <f t="shared" si="1256"/>
        <v/>
      </c>
      <c r="AE5174" s="92" t="str">
        <f t="shared" si="1257"/>
        <v/>
      </c>
      <c r="AF5174" s="96" t="str">
        <f t="shared" si="1258"/>
        <v>&lt;a name='19000100'&gt;&lt;b&gt;: 0 - Sehkraft Brewing [925 N Garfield St, Suite A, Arlington, VA]&lt;/b&gt;&lt;/a&gt;&lt;br&gt;</v>
      </c>
      <c r="AG5174" s="97">
        <f t="shared" si="1259"/>
        <v>1900</v>
      </c>
      <c r="AH5174" s="97" t="str">
        <f t="shared" si="1260"/>
        <v>01</v>
      </c>
      <c r="AI5174" s="97" t="str">
        <f t="shared" si="1261"/>
        <v>00</v>
      </c>
      <c r="AJ5174" s="97" t="str">
        <f t="shared" si="1262"/>
        <v>19000100</v>
      </c>
    </row>
    <row r="5175" spans="6:36" ht="12" customHeight="1" x14ac:dyDescent="0.15">
      <c r="F5175" s="86" t="str">
        <f t="shared" si="1251"/>
        <v>Saturday</v>
      </c>
      <c r="G5175" s="91"/>
      <c r="H5175" s="92" t="str">
        <f>VLOOKUP(MONTH(G5175),VLOOKUP!$W$1:$X$24,2)</f>
        <v>January</v>
      </c>
      <c r="I5175" s="92" t="str">
        <f t="shared" si="1252"/>
        <v/>
      </c>
      <c r="J5175" s="93" t="s">
        <v>1612</v>
      </c>
      <c r="L5175" s="86" t="str">
        <f t="shared" si="1263"/>
        <v>Sehkraft Brewing [925 N Garfield St, Suite A, Arlington, VA]</v>
      </c>
      <c r="M5175" s="86">
        <f t="shared" si="1253"/>
        <v>0</v>
      </c>
      <c r="N5175" s="93" t="str">
        <f t="shared" si="1266"/>
        <v>Sehkraft Brewing [925 N Garfield St, Suite A, Arlington, VA]</v>
      </c>
      <c r="O5175" s="94"/>
      <c r="S5175" s="95">
        <f t="shared" si="1254"/>
        <v>0</v>
      </c>
      <c r="T5175" s="86" t="str">
        <f t="shared" si="1255"/>
        <v/>
      </c>
      <c r="U5175" s="86" t="str">
        <f t="shared" si="1265"/>
        <v/>
      </c>
      <c r="V5175" s="95" t="str">
        <f t="shared" si="1256"/>
        <v/>
      </c>
      <c r="AE5175" s="92" t="str">
        <f t="shared" si="1257"/>
        <v/>
      </c>
      <c r="AF5175" s="96" t="str">
        <f t="shared" si="1258"/>
        <v>&lt;a name='19000100'&gt;&lt;b&gt;: 0 - Sehkraft Brewing [925 N Garfield St, Suite A, Arlington, VA]&lt;/b&gt;&lt;/a&gt;&lt;br&gt;</v>
      </c>
      <c r="AG5175" s="97">
        <f t="shared" si="1259"/>
        <v>1900</v>
      </c>
      <c r="AH5175" s="97" t="str">
        <f t="shared" si="1260"/>
        <v>01</v>
      </c>
      <c r="AI5175" s="97" t="str">
        <f t="shared" si="1261"/>
        <v>00</v>
      </c>
      <c r="AJ5175" s="97" t="str">
        <f t="shared" si="1262"/>
        <v>19000100</v>
      </c>
    </row>
    <row r="5176" spans="6:36" ht="12" customHeight="1" x14ac:dyDescent="0.15">
      <c r="F5176" s="86" t="str">
        <f t="shared" si="1251"/>
        <v>Saturday</v>
      </c>
      <c r="G5176" s="91"/>
      <c r="H5176" s="92" t="str">
        <f>VLOOKUP(MONTH(G5176),VLOOKUP!$W$1:$X$24,2)</f>
        <v>January</v>
      </c>
      <c r="I5176" s="92" t="str">
        <f t="shared" si="1252"/>
        <v/>
      </c>
      <c r="J5176" s="93" t="s">
        <v>1612</v>
      </c>
      <c r="L5176" s="86" t="str">
        <f t="shared" si="1263"/>
        <v>Sehkraft Brewing [925 N Garfield St, Suite A, Arlington, VA]</v>
      </c>
      <c r="M5176" s="86">
        <f t="shared" si="1253"/>
        <v>0</v>
      </c>
      <c r="N5176" s="93" t="str">
        <f t="shared" si="1266"/>
        <v>Sehkraft Brewing [925 N Garfield St, Suite A, Arlington, VA]</v>
      </c>
      <c r="O5176" s="94"/>
      <c r="S5176" s="95">
        <f t="shared" si="1254"/>
        <v>0</v>
      </c>
      <c r="T5176" s="86" t="str">
        <f t="shared" si="1255"/>
        <v/>
      </c>
      <c r="U5176" s="86" t="str">
        <f t="shared" si="1265"/>
        <v/>
      </c>
      <c r="V5176" s="95" t="str">
        <f t="shared" si="1256"/>
        <v/>
      </c>
      <c r="AE5176" s="92" t="str">
        <f t="shared" si="1257"/>
        <v/>
      </c>
      <c r="AF5176" s="96" t="str">
        <f t="shared" si="1258"/>
        <v>&lt;a name='19000100'&gt;&lt;b&gt;: 0 - Sehkraft Brewing [925 N Garfield St, Suite A, Arlington, VA]&lt;/b&gt;&lt;/a&gt;&lt;br&gt;</v>
      </c>
      <c r="AG5176" s="97">
        <f t="shared" si="1259"/>
        <v>1900</v>
      </c>
      <c r="AH5176" s="97" t="str">
        <f t="shared" si="1260"/>
        <v>01</v>
      </c>
      <c r="AI5176" s="97" t="str">
        <f t="shared" si="1261"/>
        <v>00</v>
      </c>
      <c r="AJ5176" s="97" t="str">
        <f t="shared" si="1262"/>
        <v>19000100</v>
      </c>
    </row>
    <row r="5177" spans="6:36" ht="12" customHeight="1" x14ac:dyDescent="0.15">
      <c r="F5177" s="86" t="str">
        <f t="shared" si="1251"/>
        <v>Saturday</v>
      </c>
      <c r="G5177" s="91"/>
      <c r="H5177" s="92" t="str">
        <f>VLOOKUP(MONTH(G5177),VLOOKUP!$W$1:$X$24,2)</f>
        <v>January</v>
      </c>
      <c r="I5177" s="92" t="str">
        <f t="shared" si="1252"/>
        <v/>
      </c>
      <c r="J5177" s="93" t="s">
        <v>1612</v>
      </c>
      <c r="L5177" s="86" t="str">
        <f t="shared" si="1263"/>
        <v>Sehkraft Brewing [925 N Garfield St, Suite A, Arlington, VA]</v>
      </c>
      <c r="M5177" s="86">
        <f t="shared" si="1253"/>
        <v>0</v>
      </c>
      <c r="N5177" s="93" t="str">
        <f t="shared" si="1266"/>
        <v>Sehkraft Brewing [925 N Garfield St, Suite A, Arlington, VA]</v>
      </c>
      <c r="O5177" s="94"/>
      <c r="S5177" s="95">
        <f t="shared" si="1254"/>
        <v>0</v>
      </c>
      <c r="T5177" s="86" t="str">
        <f t="shared" si="1255"/>
        <v/>
      </c>
      <c r="U5177" s="86" t="str">
        <f t="shared" si="1265"/>
        <v/>
      </c>
      <c r="V5177" s="95" t="str">
        <f t="shared" si="1256"/>
        <v/>
      </c>
      <c r="AE5177" s="92" t="str">
        <f t="shared" si="1257"/>
        <v/>
      </c>
      <c r="AF5177" s="96" t="str">
        <f t="shared" si="1258"/>
        <v>&lt;a name='19000100'&gt;&lt;b&gt;: 0 - Sehkraft Brewing [925 N Garfield St, Suite A, Arlington, VA]&lt;/b&gt;&lt;/a&gt;&lt;br&gt;</v>
      </c>
      <c r="AG5177" s="97">
        <f t="shared" si="1259"/>
        <v>1900</v>
      </c>
      <c r="AH5177" s="97" t="str">
        <f t="shared" si="1260"/>
        <v>01</v>
      </c>
      <c r="AI5177" s="97" t="str">
        <f t="shared" si="1261"/>
        <v>00</v>
      </c>
      <c r="AJ5177" s="97" t="str">
        <f t="shared" si="1262"/>
        <v>19000100</v>
      </c>
    </row>
    <row r="5178" spans="6:36" ht="12" customHeight="1" x14ac:dyDescent="0.15">
      <c r="F5178" s="86" t="str">
        <f t="shared" si="1251"/>
        <v>Saturday</v>
      </c>
      <c r="G5178" s="91"/>
      <c r="H5178" s="92" t="str">
        <f>VLOOKUP(MONTH(G5178),VLOOKUP!$W$1:$X$24,2)</f>
        <v>January</v>
      </c>
      <c r="I5178" s="92" t="str">
        <f t="shared" si="1252"/>
        <v/>
      </c>
      <c r="J5178" s="93" t="s">
        <v>937</v>
      </c>
      <c r="L5178" s="86" t="str">
        <f t="shared" si="1263"/>
        <v>Sergio's Place [11324 Fern Street, Wheaton, MD]</v>
      </c>
      <c r="M5178" s="86">
        <f t="shared" si="1253"/>
        <v>0</v>
      </c>
      <c r="N5178" s="93" t="str">
        <f t="shared" si="1266"/>
        <v>Sergio's Place [11324 Fern Street, Wheaton, MD]</v>
      </c>
      <c r="O5178" s="94"/>
      <c r="S5178" s="95">
        <f t="shared" si="1254"/>
        <v>0</v>
      </c>
      <c r="T5178" s="86" t="str">
        <f t="shared" si="1255"/>
        <v/>
      </c>
      <c r="U5178" s="86" t="str">
        <f t="shared" si="1265"/>
        <v/>
      </c>
      <c r="V5178" s="95" t="str">
        <f t="shared" si="1256"/>
        <v/>
      </c>
      <c r="AE5178" s="92" t="str">
        <f t="shared" si="1257"/>
        <v/>
      </c>
      <c r="AF5178" s="96" t="str">
        <f t="shared" si="1258"/>
        <v>&lt;a name='19000100'&gt;&lt;b&gt;: 0 - Sergio's Place [11324 Fern Street, Wheaton, MD]&lt;/b&gt;&lt;/a&gt;&lt;br&gt;</v>
      </c>
      <c r="AG5178" s="97">
        <f t="shared" si="1259"/>
        <v>1900</v>
      </c>
      <c r="AH5178" s="97" t="str">
        <f t="shared" si="1260"/>
        <v>01</v>
      </c>
      <c r="AI5178" s="97" t="str">
        <f t="shared" si="1261"/>
        <v>00</v>
      </c>
      <c r="AJ5178" s="97" t="str">
        <f t="shared" si="1262"/>
        <v>19000100</v>
      </c>
    </row>
    <row r="5179" spans="6:36" ht="12" customHeight="1" x14ac:dyDescent="0.15">
      <c r="F5179" s="86" t="str">
        <f t="shared" si="1251"/>
        <v>Saturday</v>
      </c>
      <c r="G5179" s="91"/>
      <c r="H5179" s="92" t="str">
        <f>VLOOKUP(MONTH(G5179),VLOOKUP!$W$1:$X$24,2)</f>
        <v>January</v>
      </c>
      <c r="I5179" s="92" t="str">
        <f t="shared" si="1252"/>
        <v/>
      </c>
      <c r="J5179" s="93" t="s">
        <v>937</v>
      </c>
      <c r="L5179" s="86" t="str">
        <f t="shared" si="1263"/>
        <v>Sergio's Place [11324 Fern Street, Wheaton, MD]</v>
      </c>
      <c r="M5179" s="86">
        <f t="shared" si="1253"/>
        <v>0</v>
      </c>
      <c r="N5179" s="93" t="str">
        <f t="shared" si="1266"/>
        <v>Sergio's Place [11324 Fern Street, Wheaton, MD]</v>
      </c>
      <c r="O5179" s="94"/>
      <c r="S5179" s="95">
        <f t="shared" si="1254"/>
        <v>0</v>
      </c>
      <c r="T5179" s="86" t="str">
        <f t="shared" si="1255"/>
        <v/>
      </c>
      <c r="U5179" s="86" t="str">
        <f t="shared" si="1265"/>
        <v/>
      </c>
      <c r="V5179" s="95" t="str">
        <f t="shared" si="1256"/>
        <v/>
      </c>
      <c r="AE5179" s="92" t="str">
        <f t="shared" si="1257"/>
        <v/>
      </c>
      <c r="AF5179" s="96" t="str">
        <f t="shared" si="1258"/>
        <v>&lt;a name='19000100'&gt;&lt;b&gt;: 0 - Sergio's Place [11324 Fern Street, Wheaton, MD]&lt;/b&gt;&lt;/a&gt;&lt;br&gt;</v>
      </c>
      <c r="AG5179" s="97">
        <f t="shared" si="1259"/>
        <v>1900</v>
      </c>
      <c r="AH5179" s="97" t="str">
        <f t="shared" si="1260"/>
        <v>01</v>
      </c>
      <c r="AI5179" s="97" t="str">
        <f t="shared" si="1261"/>
        <v>00</v>
      </c>
      <c r="AJ5179" s="97" t="str">
        <f t="shared" si="1262"/>
        <v>19000100</v>
      </c>
    </row>
    <row r="5180" spans="6:36" ht="12" customHeight="1" x14ac:dyDescent="0.15">
      <c r="F5180" s="86" t="str">
        <f t="shared" si="1251"/>
        <v>Saturday</v>
      </c>
      <c r="G5180" s="91"/>
      <c r="H5180" s="92" t="str">
        <f>VLOOKUP(MONTH(G5180),VLOOKUP!$W$1:$X$24,2)</f>
        <v>January</v>
      </c>
      <c r="I5180" s="92" t="str">
        <f t="shared" si="1252"/>
        <v/>
      </c>
      <c r="J5180" s="93" t="s">
        <v>937</v>
      </c>
      <c r="L5180" s="86" t="str">
        <f t="shared" si="1263"/>
        <v>Sergio's Place [11324 Fern Street, Wheaton, MD]</v>
      </c>
      <c r="M5180" s="86">
        <f t="shared" si="1253"/>
        <v>0</v>
      </c>
      <c r="N5180" s="93" t="str">
        <f t="shared" si="1266"/>
        <v>Sergio's Place [11324 Fern Street, Wheaton, MD]</v>
      </c>
      <c r="O5180" s="94"/>
      <c r="S5180" s="95">
        <f t="shared" si="1254"/>
        <v>0</v>
      </c>
      <c r="T5180" s="86" t="str">
        <f t="shared" si="1255"/>
        <v/>
      </c>
      <c r="U5180" s="86" t="str">
        <f t="shared" si="1265"/>
        <v/>
      </c>
      <c r="V5180" s="95" t="str">
        <f t="shared" si="1256"/>
        <v/>
      </c>
      <c r="AE5180" s="92" t="str">
        <f t="shared" si="1257"/>
        <v/>
      </c>
      <c r="AF5180" s="96" t="str">
        <f t="shared" si="1258"/>
        <v>&lt;a name='19000100'&gt;&lt;b&gt;: 0 - Sergio's Place [11324 Fern Street, Wheaton, MD]&lt;/b&gt;&lt;/a&gt;&lt;br&gt;</v>
      </c>
      <c r="AG5180" s="97">
        <f t="shared" si="1259"/>
        <v>1900</v>
      </c>
      <c r="AH5180" s="97" t="str">
        <f t="shared" si="1260"/>
        <v>01</v>
      </c>
      <c r="AI5180" s="97" t="str">
        <f t="shared" si="1261"/>
        <v>00</v>
      </c>
      <c r="AJ5180" s="97" t="str">
        <f t="shared" si="1262"/>
        <v>19000100</v>
      </c>
    </row>
    <row r="5181" spans="6:36" ht="12" customHeight="1" x14ac:dyDescent="0.15">
      <c r="F5181" s="86" t="str">
        <f t="shared" si="1251"/>
        <v>Saturday</v>
      </c>
      <c r="G5181" s="91"/>
      <c r="H5181" s="92" t="str">
        <f>VLOOKUP(MONTH(G5181),VLOOKUP!$W$1:$X$24,2)</f>
        <v>January</v>
      </c>
      <c r="I5181" s="92" t="str">
        <f t="shared" si="1252"/>
        <v/>
      </c>
      <c r="J5181" s="93" t="s">
        <v>937</v>
      </c>
      <c r="L5181" s="86" t="str">
        <f t="shared" si="1263"/>
        <v>Sergio's Place [11324 Fern Street, Wheaton, MD]</v>
      </c>
      <c r="M5181" s="86">
        <f t="shared" si="1253"/>
        <v>0</v>
      </c>
      <c r="N5181" s="93" t="str">
        <f t="shared" si="1266"/>
        <v>Sergio's Place [11324 Fern Street, Wheaton, MD]</v>
      </c>
      <c r="O5181" s="94"/>
      <c r="S5181" s="95">
        <f t="shared" si="1254"/>
        <v>0</v>
      </c>
      <c r="T5181" s="86" t="str">
        <f t="shared" si="1255"/>
        <v/>
      </c>
      <c r="U5181" s="86" t="str">
        <f t="shared" si="1265"/>
        <v/>
      </c>
      <c r="V5181" s="95" t="str">
        <f t="shared" si="1256"/>
        <v/>
      </c>
      <c r="AE5181" s="92" t="str">
        <f t="shared" si="1257"/>
        <v/>
      </c>
      <c r="AF5181" s="96" t="str">
        <f t="shared" si="1258"/>
        <v>&lt;a name='19000100'&gt;&lt;b&gt;: 0 - Sergio's Place [11324 Fern Street, Wheaton, MD]&lt;/b&gt;&lt;/a&gt;&lt;br&gt;</v>
      </c>
      <c r="AG5181" s="97">
        <f t="shared" si="1259"/>
        <v>1900</v>
      </c>
      <c r="AH5181" s="97" t="str">
        <f t="shared" si="1260"/>
        <v>01</v>
      </c>
      <c r="AI5181" s="97" t="str">
        <f t="shared" si="1261"/>
        <v>00</v>
      </c>
      <c r="AJ5181" s="97" t="str">
        <f t="shared" si="1262"/>
        <v>19000100</v>
      </c>
    </row>
    <row r="5182" spans="6:36" ht="12" customHeight="1" x14ac:dyDescent="0.15">
      <c r="F5182" s="86" t="str">
        <f t="shared" si="1251"/>
        <v>Saturday</v>
      </c>
      <c r="G5182" s="91"/>
      <c r="H5182" s="92" t="str">
        <f>VLOOKUP(MONTH(G5182),VLOOKUP!$W$1:$X$24,2)</f>
        <v>January</v>
      </c>
      <c r="I5182" s="92" t="str">
        <f t="shared" si="1252"/>
        <v/>
      </c>
      <c r="J5182" s="93" t="s">
        <v>937</v>
      </c>
      <c r="L5182" s="86" t="str">
        <f t="shared" si="1263"/>
        <v>Sergio's Place [11324 Fern Street, Wheaton, MD]</v>
      </c>
      <c r="M5182" s="86">
        <f t="shared" si="1253"/>
        <v>0</v>
      </c>
      <c r="N5182" s="93" t="str">
        <f t="shared" si="1266"/>
        <v>Sergio's Place [11324 Fern Street, Wheaton, MD]</v>
      </c>
      <c r="O5182" s="94"/>
      <c r="S5182" s="95">
        <f t="shared" si="1254"/>
        <v>0</v>
      </c>
      <c r="T5182" s="86" t="str">
        <f t="shared" si="1255"/>
        <v/>
      </c>
      <c r="U5182" s="86" t="str">
        <f t="shared" si="1265"/>
        <v/>
      </c>
      <c r="V5182" s="95" t="str">
        <f t="shared" si="1256"/>
        <v/>
      </c>
      <c r="AE5182" s="92" t="str">
        <f t="shared" si="1257"/>
        <v/>
      </c>
      <c r="AF5182" s="96" t="str">
        <f t="shared" si="1258"/>
        <v>&lt;a name='19000100'&gt;&lt;b&gt;: 0 - Sergio's Place [11324 Fern Street, Wheaton, MD]&lt;/b&gt;&lt;/a&gt;&lt;br&gt;</v>
      </c>
      <c r="AG5182" s="97">
        <f t="shared" si="1259"/>
        <v>1900</v>
      </c>
      <c r="AH5182" s="97" t="str">
        <f t="shared" si="1260"/>
        <v>01</v>
      </c>
      <c r="AI5182" s="97" t="str">
        <f t="shared" si="1261"/>
        <v>00</v>
      </c>
      <c r="AJ5182" s="97" t="str">
        <f t="shared" si="1262"/>
        <v>19000100</v>
      </c>
    </row>
    <row r="5183" spans="6:36" ht="12" customHeight="1" x14ac:dyDescent="0.15">
      <c r="F5183" s="86" t="str">
        <f t="shared" si="1251"/>
        <v>Saturday</v>
      </c>
      <c r="G5183" s="91"/>
      <c r="H5183" s="92" t="str">
        <f>VLOOKUP(MONTH(G5183),VLOOKUP!$W$1:$X$24,2)</f>
        <v>January</v>
      </c>
      <c r="I5183" s="92" t="str">
        <f t="shared" si="1252"/>
        <v/>
      </c>
      <c r="J5183" s="10" t="s">
        <v>2498</v>
      </c>
      <c r="L5183" s="86" t="str">
        <f t="shared" si="1263"/>
        <v>Shamrock Inn [6044 Harford Rd, Hamilton, MD]</v>
      </c>
      <c r="M5183" s="86">
        <f t="shared" si="1253"/>
        <v>0</v>
      </c>
      <c r="N5183" s="93" t="str">
        <f t="shared" si="1266"/>
        <v>Shamrock Inn [6044 Harford Rd, Hamilton, MD]</v>
      </c>
      <c r="O5183" s="90"/>
      <c r="S5183" s="95">
        <f t="shared" si="1254"/>
        <v>0</v>
      </c>
      <c r="T5183" s="86" t="str">
        <f t="shared" si="1255"/>
        <v/>
      </c>
      <c r="U5183" s="86" t="str">
        <f t="shared" si="1265"/>
        <v/>
      </c>
      <c r="V5183" s="95" t="str">
        <f t="shared" si="1256"/>
        <v/>
      </c>
      <c r="AE5183" s="92" t="str">
        <f t="shared" si="1257"/>
        <v/>
      </c>
      <c r="AF5183" s="96" t="str">
        <f t="shared" si="1258"/>
        <v>&lt;a name='19000100'&gt;&lt;b&gt;: 0 - Shamrock Inn [6044 Harford Rd, Hamilton, MD]&lt;/b&gt;&lt;/a&gt;&lt;br&gt;</v>
      </c>
      <c r="AG5183" s="97">
        <f t="shared" si="1259"/>
        <v>1900</v>
      </c>
      <c r="AH5183" s="97" t="str">
        <f t="shared" si="1260"/>
        <v>01</v>
      </c>
      <c r="AI5183" s="97" t="str">
        <f t="shared" si="1261"/>
        <v>00</v>
      </c>
      <c r="AJ5183" s="97" t="str">
        <f t="shared" si="1262"/>
        <v>19000100</v>
      </c>
    </row>
    <row r="5184" spans="6:36" ht="12" customHeight="1" x14ac:dyDescent="0.15">
      <c r="F5184" s="86" t="str">
        <f t="shared" si="1251"/>
        <v>Saturday</v>
      </c>
      <c r="G5184" s="91"/>
      <c r="H5184" s="92" t="str">
        <f>VLOOKUP(MONTH(G5184),VLOOKUP!$W$1:$X$24,2)</f>
        <v>January</v>
      </c>
      <c r="I5184" s="92" t="str">
        <f t="shared" si="1252"/>
        <v/>
      </c>
      <c r="J5184" s="10" t="s">
        <v>2498</v>
      </c>
      <c r="L5184" s="86" t="str">
        <f t="shared" si="1263"/>
        <v>Shamrock Inn [6044 Harford Rd, Hamilton, MD]</v>
      </c>
      <c r="M5184" s="86">
        <f t="shared" si="1253"/>
        <v>0</v>
      </c>
      <c r="N5184" s="93" t="str">
        <f t="shared" si="1266"/>
        <v>Shamrock Inn [6044 Harford Rd, Hamilton, MD]</v>
      </c>
      <c r="O5184" s="90"/>
      <c r="S5184" s="95">
        <f t="shared" si="1254"/>
        <v>0</v>
      </c>
      <c r="T5184" s="86" t="str">
        <f t="shared" si="1255"/>
        <v/>
      </c>
      <c r="U5184" s="86" t="str">
        <f t="shared" si="1265"/>
        <v/>
      </c>
      <c r="V5184" s="95" t="str">
        <f t="shared" si="1256"/>
        <v/>
      </c>
      <c r="AE5184" s="92" t="str">
        <f t="shared" si="1257"/>
        <v/>
      </c>
      <c r="AF5184" s="96" t="str">
        <f t="shared" si="1258"/>
        <v>&lt;a name='19000100'&gt;&lt;b&gt;: 0 - Shamrock Inn [6044 Harford Rd, Hamilton, MD]&lt;/b&gt;&lt;/a&gt;&lt;br&gt;</v>
      </c>
      <c r="AG5184" s="97">
        <f t="shared" si="1259"/>
        <v>1900</v>
      </c>
      <c r="AH5184" s="97" t="str">
        <f t="shared" si="1260"/>
        <v>01</v>
      </c>
      <c r="AI5184" s="97" t="str">
        <f t="shared" si="1261"/>
        <v>00</v>
      </c>
      <c r="AJ5184" s="97" t="str">
        <f t="shared" si="1262"/>
        <v>19000100</v>
      </c>
    </row>
    <row r="5185" spans="4:36" ht="12" customHeight="1" x14ac:dyDescent="0.15">
      <c r="F5185" s="86" t="str">
        <f t="shared" si="1251"/>
        <v>Saturday</v>
      </c>
      <c r="G5185" s="91"/>
      <c r="H5185" s="92" t="str">
        <f>VLOOKUP(MONTH(G5185),VLOOKUP!$W$1:$X$24,2)</f>
        <v>January</v>
      </c>
      <c r="I5185" s="92" t="str">
        <f t="shared" si="1252"/>
        <v/>
      </c>
      <c r="J5185" s="10" t="s">
        <v>2498</v>
      </c>
      <c r="L5185" s="86" t="str">
        <f t="shared" si="1263"/>
        <v>Shamrock Inn [6044 Harford Rd, Hamilton, MD]</v>
      </c>
      <c r="M5185" s="86">
        <f t="shared" si="1253"/>
        <v>0</v>
      </c>
      <c r="N5185" s="93" t="str">
        <f t="shared" si="1266"/>
        <v>Shamrock Inn [6044 Harford Rd, Hamilton, MD]</v>
      </c>
      <c r="O5185" s="90"/>
      <c r="S5185" s="95">
        <f t="shared" si="1254"/>
        <v>0</v>
      </c>
      <c r="T5185" s="86" t="str">
        <f t="shared" si="1255"/>
        <v/>
      </c>
      <c r="U5185" s="86" t="str">
        <f t="shared" si="1265"/>
        <v/>
      </c>
      <c r="V5185" s="95" t="str">
        <f t="shared" si="1256"/>
        <v/>
      </c>
      <c r="AE5185" s="92" t="str">
        <f t="shared" si="1257"/>
        <v/>
      </c>
      <c r="AF5185" s="96" t="str">
        <f t="shared" si="1258"/>
        <v>&lt;a name='19000100'&gt;&lt;b&gt;: 0 - Shamrock Inn [6044 Harford Rd, Hamilton, MD]&lt;/b&gt;&lt;/a&gt;&lt;br&gt;</v>
      </c>
      <c r="AG5185" s="97">
        <f t="shared" si="1259"/>
        <v>1900</v>
      </c>
      <c r="AH5185" s="97" t="str">
        <f t="shared" si="1260"/>
        <v>01</v>
      </c>
      <c r="AI5185" s="97" t="str">
        <f t="shared" si="1261"/>
        <v>00</v>
      </c>
      <c r="AJ5185" s="97" t="str">
        <f t="shared" si="1262"/>
        <v>19000100</v>
      </c>
    </row>
    <row r="5186" spans="4:36" ht="12" customHeight="1" x14ac:dyDescent="0.15">
      <c r="F5186" s="86" t="str">
        <f t="shared" ref="F5186:F5249" si="1267">IF(WEEKDAY(G5186)=1,"Sunday",IF(WEEKDAY(G5186)=2,"Monday",IF(WEEKDAY(G5186)=3,"Tuesday",IF(WEEKDAY(G5186)=4,"Wednesday",IF(WEEKDAY(G5186)=5,"Thursday",IF(WEEKDAY(G5186)=6,"Friday","Saturday"))))))</f>
        <v>Saturday</v>
      </c>
      <c r="G5186" s="91"/>
      <c r="H5186" s="92" t="str">
        <f>VLOOKUP(MONTH(G5186),VLOOKUP!$W$1:$X$24,2)</f>
        <v>January</v>
      </c>
      <c r="I5186" s="92" t="str">
        <f t="shared" ref="I5186:I5249" si="1268">IF(ISBLANK(G5186),"",F5186&amp;", "&amp;DAY(G5186)&amp;" "&amp;H5186&amp;" "&amp;YEAR(G5186))</f>
        <v/>
      </c>
      <c r="J5186" s="10" t="s">
        <v>2498</v>
      </c>
      <c r="L5186" s="86" t="str">
        <f t="shared" si="1263"/>
        <v>Shamrock Inn [6044 Harford Rd, Hamilton, MD]</v>
      </c>
      <c r="M5186" s="86">
        <f t="shared" ref="M5186:M5249" si="1269">IF(ISBLANK(P5186),O5186,IF(ISBLANK(Q5186),O5186&amp;" and "&amp;P5186,IF(ISBLANK(R5186),O5186&amp;", "&amp;P5186&amp;", and "&amp;Q5186, O5186&amp;", "&amp;P5186&amp;", "&amp;Q5186&amp;", and "&amp;R5186)))</f>
        <v>0</v>
      </c>
      <c r="N5186" s="93" t="str">
        <f t="shared" si="1266"/>
        <v>Shamrock Inn [6044 Harford Rd, Hamilton, MD]</v>
      </c>
      <c r="O5186" s="90"/>
      <c r="S5186" s="95">
        <f t="shared" ref="S5186:S5249" si="1270">IF(LEFT(O5186,2)="A ",RIGHT(O5186,LEN(O5186)-2),IF(LEFT(O5186,3)="An ",RIGHT(O5186,LEN(O5186)-3),IF(LEFT(O5186,4)="The ",RIGHT(O5186,LEN(O5186)-4),IF(LEFT(O5186,3)="&lt;b&gt;",RIGHT(O5186,LEN(O5186)-3),IF(LEFT(O5186,4)="&lt;em&gt;",RIGHT(O5186,LEN(O5186)-4),O5186)))))</f>
        <v>0</v>
      </c>
      <c r="T5186" s="86" t="str">
        <f t="shared" ref="T5186:T5249" si="1271">IF(ISBLANK(G5186),"","&amp;#149; "&amp;IF(ISBLANK(C5186),"","&lt;S&gt;")&amp;IF(ISBLANK(A5186),"","&lt;a href='recommended.php#"&amp;AJ5186&amp;"'&gt;&lt;b&gt;&lt;em&gt;&lt;font color='#9C004D'&gt;RECOMMENDED&lt;/font&gt;&lt;/em&gt;&lt;/b&gt;&lt;/a&gt; - ")&amp;M5186&amp;" - &lt;b&gt;"&amp;L5186&amp;"&lt;/b&gt; "&amp;IF(B5186="Sold Out"," - &lt;font color='#000099'&gt;&lt;b&gt;&lt;I&gt;sold out&lt;/I&gt;&lt;/b&gt;&lt;/font&gt;","")&amp;IF(ISBLANK(C5186),"","&lt;/S&gt; &lt;b&gt;"&amp;C5186&amp;"&lt;/b&gt;")&amp;"&lt;br&gt;")</f>
        <v/>
      </c>
      <c r="U5186" s="86" t="str">
        <f t="shared" si="1265"/>
        <v/>
      </c>
      <c r="V5186" s="95" t="str">
        <f t="shared" ref="V5186:V5249" si="1272">IF(ISBLANK(G5186),"","&amp;#149; "&amp;IF(ISBLANK(C5186),"","&lt;S&gt;")&amp;IF(ISBLANK(A5186),"","&lt;a href='recommended.php#"&amp;AJ5186&amp;"'&gt;&lt;b&gt;&lt;em&gt;&lt;font color='#9C004D'&gt;RECOMMENDED&lt;/font&gt;&lt;/em&gt;&lt;/b&gt;&lt;/a&gt; - ")&amp;M5186&amp;" - &lt;b&gt;"&amp;L5186&amp;"&lt;/b&gt; "&amp;IF(B5186="Sold Out"," - &lt;font color='#000099'&gt;&lt;b&gt;&lt;I&gt;sold out&lt;/I&gt;&lt;/b&gt;&lt;/font&gt;","")&amp;IF(ISBLANK(C5186),"","&lt;/S&gt; &lt;b&gt;"&amp;C5186&amp;"&lt;/b&gt;")&amp;" - &lt;font color='#005500'&gt;&lt;b&gt;"&amp;E5186&amp;"&lt;/b&gt;&lt;/font&gt;&lt;br&gt;")</f>
        <v/>
      </c>
      <c r="AE5186" s="92" t="str">
        <f t="shared" ref="AE5186:AE5249" si="1273">IF(ISBLANK(G5186),"",F5186&amp;", "&amp;DAY(G5186)&amp;" "&amp;H5186&amp;" "&amp;YEAR(G5186)&amp;"      [&lt;a name='"&amp;AJ5186&amp;"' href='#"&amp;AJ5186&amp;"'&gt;link to this day&lt;/a&gt;]")</f>
        <v/>
      </c>
      <c r="AF5186" s="96" t="str">
        <f t="shared" ref="AF5186:AF5249" si="1274">"&lt;a name='"&amp;AJ5186&amp;"'&gt;&lt;b&gt;"&amp;I5186&amp;": "&amp;M5186&amp;" - "&amp;L5186&amp;"&lt;/b&gt;&lt;/a&gt;&lt;br&gt;"</f>
        <v>&lt;a name='19000100'&gt;&lt;b&gt;: 0 - Shamrock Inn [6044 Harford Rd, Hamilton, MD]&lt;/b&gt;&lt;/a&gt;&lt;br&gt;</v>
      </c>
      <c r="AG5186" s="97">
        <f t="shared" ref="AG5186:AG5249" si="1275">YEAR(G5186)</f>
        <v>1900</v>
      </c>
      <c r="AH5186" s="97" t="str">
        <f t="shared" ref="AH5186:AH5249" si="1276">IF(LEN(MONTH(G5186))=1,"0"&amp;MONTH(G5186),MONTH(G5186))</f>
        <v>01</v>
      </c>
      <c r="AI5186" s="97" t="str">
        <f t="shared" ref="AI5186:AI5249" si="1277">IF(LEN(DAY(G5186))=1,"0"&amp;DAY(G5186),DAY(G5186))</f>
        <v>00</v>
      </c>
      <c r="AJ5186" s="97" t="str">
        <f t="shared" ref="AJ5186:AJ5249" si="1278">AG5186&amp;AH5186&amp;AI5186</f>
        <v>19000100</v>
      </c>
    </row>
    <row r="5187" spans="4:36" ht="12" customHeight="1" x14ac:dyDescent="0.15">
      <c r="F5187" s="86" t="str">
        <f t="shared" si="1267"/>
        <v>Saturday</v>
      </c>
      <c r="G5187" s="91"/>
      <c r="H5187" s="92" t="str">
        <f>VLOOKUP(MONTH(G5187),VLOOKUP!$W$1:$X$24,2)</f>
        <v>January</v>
      </c>
      <c r="I5187" s="92" t="str">
        <f t="shared" si="1268"/>
        <v/>
      </c>
      <c r="J5187" s="93" t="s">
        <v>1214</v>
      </c>
      <c r="L5187" s="86" t="str">
        <f t="shared" si="1263"/>
        <v>Shaw's Tavern [520 Florida Ave NW, WDC]</v>
      </c>
      <c r="M5187" s="86">
        <f t="shared" si="1269"/>
        <v>0</v>
      </c>
      <c r="N5187" s="93" t="str">
        <f t="shared" si="1266"/>
        <v>Shaw's Tavern [520 Florida Ave NW, WDC]</v>
      </c>
      <c r="O5187" s="90"/>
      <c r="S5187" s="95">
        <f t="shared" si="1270"/>
        <v>0</v>
      </c>
      <c r="T5187" s="86" t="str">
        <f t="shared" si="1271"/>
        <v/>
      </c>
      <c r="U5187" s="86" t="str">
        <f t="shared" si="1265"/>
        <v/>
      </c>
      <c r="V5187" s="95" t="str">
        <f t="shared" si="1272"/>
        <v/>
      </c>
      <c r="AE5187" s="92" t="str">
        <f t="shared" si="1273"/>
        <v/>
      </c>
      <c r="AF5187" s="96" t="str">
        <f t="shared" si="1274"/>
        <v>&lt;a name='19000100'&gt;&lt;b&gt;: 0 - Shaw's Tavern [520 Florida Ave NW, WDC]&lt;/b&gt;&lt;/a&gt;&lt;br&gt;</v>
      </c>
      <c r="AG5187" s="97">
        <f t="shared" si="1275"/>
        <v>1900</v>
      </c>
      <c r="AH5187" s="97" t="str">
        <f t="shared" si="1276"/>
        <v>01</v>
      </c>
      <c r="AI5187" s="97" t="str">
        <f t="shared" si="1277"/>
        <v>00</v>
      </c>
      <c r="AJ5187" s="97" t="str">
        <f t="shared" si="1278"/>
        <v>19000100</v>
      </c>
    </row>
    <row r="5188" spans="4:36" ht="12" customHeight="1" x14ac:dyDescent="0.15">
      <c r="F5188" s="86" t="str">
        <f t="shared" si="1267"/>
        <v>Saturday</v>
      </c>
      <c r="G5188" s="91"/>
      <c r="H5188" s="92" t="str">
        <f>VLOOKUP(MONTH(G5188),VLOOKUP!$W$1:$X$24,2)</f>
        <v>January</v>
      </c>
      <c r="I5188" s="92" t="str">
        <f t="shared" si="1268"/>
        <v/>
      </c>
      <c r="J5188" s="93" t="s">
        <v>1214</v>
      </c>
      <c r="L5188" s="86" t="str">
        <f t="shared" si="1263"/>
        <v>Shaw's Tavern [520 Florida Ave NW, WDC]</v>
      </c>
      <c r="M5188" s="86">
        <f t="shared" si="1269"/>
        <v>0</v>
      </c>
      <c r="N5188" s="93" t="str">
        <f t="shared" si="1266"/>
        <v>Shaw's Tavern [520 Florida Ave NW, WDC]</v>
      </c>
      <c r="O5188" s="90"/>
      <c r="S5188" s="95">
        <f t="shared" si="1270"/>
        <v>0</v>
      </c>
      <c r="T5188" s="86" t="str">
        <f t="shared" si="1271"/>
        <v/>
      </c>
      <c r="U5188" s="86" t="str">
        <f t="shared" si="1265"/>
        <v/>
      </c>
      <c r="V5188" s="95" t="str">
        <f t="shared" si="1272"/>
        <v/>
      </c>
      <c r="AE5188" s="92" t="str">
        <f t="shared" si="1273"/>
        <v/>
      </c>
      <c r="AF5188" s="96" t="str">
        <f t="shared" si="1274"/>
        <v>&lt;a name='19000100'&gt;&lt;b&gt;: 0 - Shaw's Tavern [520 Florida Ave NW, WDC]&lt;/b&gt;&lt;/a&gt;&lt;br&gt;</v>
      </c>
      <c r="AG5188" s="97">
        <f t="shared" si="1275"/>
        <v>1900</v>
      </c>
      <c r="AH5188" s="97" t="str">
        <f t="shared" si="1276"/>
        <v>01</v>
      </c>
      <c r="AI5188" s="97" t="str">
        <f t="shared" si="1277"/>
        <v>00</v>
      </c>
      <c r="AJ5188" s="97" t="str">
        <f t="shared" si="1278"/>
        <v>19000100</v>
      </c>
    </row>
    <row r="5189" spans="4:36" ht="12" customHeight="1" x14ac:dyDescent="0.15">
      <c r="F5189" s="86" t="str">
        <f t="shared" si="1267"/>
        <v>Saturday</v>
      </c>
      <c r="G5189" s="91"/>
      <c r="H5189" s="92" t="str">
        <f>VLOOKUP(MONTH(G5189),VLOOKUP!$W$1:$X$24,2)</f>
        <v>January</v>
      </c>
      <c r="I5189" s="92" t="str">
        <f t="shared" si="1268"/>
        <v/>
      </c>
      <c r="J5189" s="93" t="s">
        <v>1214</v>
      </c>
      <c r="L5189" s="86" t="str">
        <f t="shared" si="1263"/>
        <v>Shaw's Tavern [520 Florida Ave NW, WDC]</v>
      </c>
      <c r="M5189" s="86">
        <f t="shared" si="1269"/>
        <v>0</v>
      </c>
      <c r="N5189" s="93" t="str">
        <f t="shared" si="1266"/>
        <v>Shaw's Tavern [520 Florida Ave NW, WDC]</v>
      </c>
      <c r="O5189" s="90"/>
      <c r="S5189" s="95">
        <f t="shared" si="1270"/>
        <v>0</v>
      </c>
      <c r="T5189" s="86" t="str">
        <f t="shared" si="1271"/>
        <v/>
      </c>
      <c r="U5189" s="86" t="str">
        <f t="shared" si="1265"/>
        <v/>
      </c>
      <c r="V5189" s="95" t="str">
        <f t="shared" si="1272"/>
        <v/>
      </c>
      <c r="AE5189" s="92" t="str">
        <f t="shared" si="1273"/>
        <v/>
      </c>
      <c r="AF5189" s="96" t="str">
        <f t="shared" si="1274"/>
        <v>&lt;a name='19000100'&gt;&lt;b&gt;: 0 - Shaw's Tavern [520 Florida Ave NW, WDC]&lt;/b&gt;&lt;/a&gt;&lt;br&gt;</v>
      </c>
      <c r="AG5189" s="97">
        <f t="shared" si="1275"/>
        <v>1900</v>
      </c>
      <c r="AH5189" s="97" t="str">
        <f t="shared" si="1276"/>
        <v>01</v>
      </c>
      <c r="AI5189" s="97" t="str">
        <f t="shared" si="1277"/>
        <v>00</v>
      </c>
      <c r="AJ5189" s="97" t="str">
        <f t="shared" si="1278"/>
        <v>19000100</v>
      </c>
    </row>
    <row r="5190" spans="4:36" ht="12" customHeight="1" x14ac:dyDescent="0.15">
      <c r="F5190" s="86" t="str">
        <f t="shared" si="1267"/>
        <v>Saturday</v>
      </c>
      <c r="G5190" s="91"/>
      <c r="H5190" s="92" t="str">
        <f>VLOOKUP(MONTH(G5190),VLOOKUP!$W$1:$X$24,2)</f>
        <v>January</v>
      </c>
      <c r="I5190" s="92" t="str">
        <f t="shared" si="1268"/>
        <v/>
      </c>
      <c r="J5190" s="93" t="s">
        <v>1214</v>
      </c>
      <c r="L5190" s="86" t="str">
        <f t="shared" si="1263"/>
        <v>Shaw's Tavern [520 Florida Ave NW, WDC]</v>
      </c>
      <c r="M5190" s="86">
        <f t="shared" si="1269"/>
        <v>0</v>
      </c>
      <c r="N5190" s="93" t="str">
        <f t="shared" si="1266"/>
        <v>Shaw's Tavern [520 Florida Ave NW, WDC]</v>
      </c>
      <c r="O5190" s="90"/>
      <c r="S5190" s="95">
        <f t="shared" si="1270"/>
        <v>0</v>
      </c>
      <c r="T5190" s="86" t="str">
        <f t="shared" si="1271"/>
        <v/>
      </c>
      <c r="U5190" s="86" t="str">
        <f t="shared" si="1265"/>
        <v/>
      </c>
      <c r="V5190" s="95" t="str">
        <f t="shared" si="1272"/>
        <v/>
      </c>
      <c r="AE5190" s="92" t="str">
        <f t="shared" si="1273"/>
        <v/>
      </c>
      <c r="AF5190" s="96" t="str">
        <f t="shared" si="1274"/>
        <v>&lt;a name='19000100'&gt;&lt;b&gt;: 0 - Shaw's Tavern [520 Florida Ave NW, WDC]&lt;/b&gt;&lt;/a&gt;&lt;br&gt;</v>
      </c>
      <c r="AG5190" s="97">
        <f t="shared" si="1275"/>
        <v>1900</v>
      </c>
      <c r="AH5190" s="97" t="str">
        <f t="shared" si="1276"/>
        <v>01</v>
      </c>
      <c r="AI5190" s="97" t="str">
        <f t="shared" si="1277"/>
        <v>00</v>
      </c>
      <c r="AJ5190" s="97" t="str">
        <f t="shared" si="1278"/>
        <v>19000100</v>
      </c>
    </row>
    <row r="5191" spans="4:36" ht="12" customHeight="1" x14ac:dyDescent="0.15">
      <c r="F5191" s="86" t="str">
        <f t="shared" si="1267"/>
        <v>Saturday</v>
      </c>
      <c r="G5191" s="91"/>
      <c r="H5191" s="92" t="str">
        <f>VLOOKUP(MONTH(G5191),VLOOKUP!$W$1:$X$24,2)</f>
        <v>January</v>
      </c>
      <c r="I5191" s="92" t="str">
        <f t="shared" si="1268"/>
        <v/>
      </c>
      <c r="J5191" s="93" t="s">
        <v>1448</v>
      </c>
      <c r="L5191" s="86" t="str">
        <f t="shared" si="1263"/>
        <v>Sheraton Premiere Hotel, Tyson's [8661 Leesburg Pike, Tysons Corner, VA]</v>
      </c>
      <c r="M5191" s="86">
        <f t="shared" si="1269"/>
        <v>0</v>
      </c>
      <c r="N5191" s="93" t="str">
        <f t="shared" si="1266"/>
        <v>Sheraton Premiere Hotel, Tyson's [8661 Leesburg Pike, Tysons Corner, VA]</v>
      </c>
      <c r="O5191" s="94"/>
      <c r="S5191" s="95">
        <f t="shared" si="1270"/>
        <v>0</v>
      </c>
      <c r="T5191" s="86" t="str">
        <f t="shared" si="1271"/>
        <v/>
      </c>
      <c r="U5191" s="86" t="str">
        <f t="shared" si="1265"/>
        <v/>
      </c>
      <c r="V5191" s="95" t="str">
        <f t="shared" si="1272"/>
        <v/>
      </c>
      <c r="W5191" s="90" t="s">
        <v>221</v>
      </c>
      <c r="AE5191" s="92" t="str">
        <f t="shared" si="1273"/>
        <v/>
      </c>
      <c r="AF5191" s="96" t="str">
        <f t="shared" si="1274"/>
        <v>&lt;a name='19000100'&gt;&lt;b&gt;: 0 - Sheraton Premiere Hotel, Tyson's [8661 Leesburg Pike, Tysons Corner, VA]&lt;/b&gt;&lt;/a&gt;&lt;br&gt;</v>
      </c>
      <c r="AG5191" s="97">
        <f t="shared" si="1275"/>
        <v>1900</v>
      </c>
      <c r="AH5191" s="97" t="str">
        <f t="shared" si="1276"/>
        <v>01</v>
      </c>
      <c r="AI5191" s="97" t="str">
        <f t="shared" si="1277"/>
        <v>00</v>
      </c>
      <c r="AJ5191" s="97" t="str">
        <f t="shared" si="1278"/>
        <v>19000100</v>
      </c>
    </row>
    <row r="5192" spans="4:36" ht="12" customHeight="1" x14ac:dyDescent="0.15">
      <c r="F5192" s="86" t="str">
        <f t="shared" si="1267"/>
        <v>Saturday</v>
      </c>
      <c r="G5192" s="91"/>
      <c r="H5192" s="92" t="str">
        <f>VLOOKUP(MONTH(G5192),VLOOKUP!$W$1:$X$24,2)</f>
        <v>January</v>
      </c>
      <c r="I5192" s="92" t="str">
        <f t="shared" si="1268"/>
        <v/>
      </c>
      <c r="J5192" s="93" t="s">
        <v>1448</v>
      </c>
      <c r="L5192" s="86" t="str">
        <f t="shared" si="1263"/>
        <v>Sheraton Premiere Hotel, Tyson's [8661 Leesburg Pike, Tysons Corner, VA]</v>
      </c>
      <c r="M5192" s="86">
        <f t="shared" si="1269"/>
        <v>0</v>
      </c>
      <c r="N5192" s="93" t="str">
        <f t="shared" si="1266"/>
        <v>Sheraton Premiere Hotel, Tyson's [8661 Leesburg Pike, Tysons Corner, VA]</v>
      </c>
      <c r="O5192" s="94"/>
      <c r="S5192" s="95">
        <f t="shared" si="1270"/>
        <v>0</v>
      </c>
      <c r="T5192" s="86" t="str">
        <f t="shared" si="1271"/>
        <v/>
      </c>
      <c r="U5192" s="86" t="str">
        <f t="shared" si="1265"/>
        <v/>
      </c>
      <c r="V5192" s="95" t="str">
        <f t="shared" si="1272"/>
        <v/>
      </c>
      <c r="W5192" s="90" t="s">
        <v>221</v>
      </c>
      <c r="AE5192" s="92" t="str">
        <f t="shared" si="1273"/>
        <v/>
      </c>
      <c r="AF5192" s="96" t="str">
        <f t="shared" si="1274"/>
        <v>&lt;a name='19000100'&gt;&lt;b&gt;: 0 - Sheraton Premiere Hotel, Tyson's [8661 Leesburg Pike, Tysons Corner, VA]&lt;/b&gt;&lt;/a&gt;&lt;br&gt;</v>
      </c>
      <c r="AG5192" s="97">
        <f t="shared" si="1275"/>
        <v>1900</v>
      </c>
      <c r="AH5192" s="97" t="str">
        <f t="shared" si="1276"/>
        <v>01</v>
      </c>
      <c r="AI5192" s="97" t="str">
        <f t="shared" si="1277"/>
        <v>00</v>
      </c>
      <c r="AJ5192" s="97" t="str">
        <f t="shared" si="1278"/>
        <v>19000100</v>
      </c>
    </row>
    <row r="5193" spans="4:36" ht="12" customHeight="1" x14ac:dyDescent="0.15">
      <c r="F5193" s="86" t="str">
        <f t="shared" si="1267"/>
        <v>Saturday</v>
      </c>
      <c r="G5193" s="91"/>
      <c r="H5193" s="92" t="str">
        <f>VLOOKUP(MONTH(G5193),VLOOKUP!$W$1:$X$24,2)</f>
        <v>January</v>
      </c>
      <c r="I5193" s="92" t="str">
        <f t="shared" si="1268"/>
        <v/>
      </c>
      <c r="J5193" s="93" t="s">
        <v>1448</v>
      </c>
      <c r="L5193" s="86" t="str">
        <f t="shared" si="1263"/>
        <v>Sheraton Premiere Hotel, Tyson's [8661 Leesburg Pike, Tysons Corner, VA]</v>
      </c>
      <c r="M5193" s="86">
        <f t="shared" si="1269"/>
        <v>0</v>
      </c>
      <c r="N5193" s="93" t="str">
        <f t="shared" si="1266"/>
        <v>Sheraton Premiere Hotel, Tyson's [8661 Leesburg Pike, Tysons Corner, VA]</v>
      </c>
      <c r="O5193" s="94"/>
      <c r="S5193" s="95">
        <f t="shared" si="1270"/>
        <v>0</v>
      </c>
      <c r="T5193" s="86" t="str">
        <f t="shared" si="1271"/>
        <v/>
      </c>
      <c r="U5193" s="86" t="str">
        <f t="shared" si="1265"/>
        <v/>
      </c>
      <c r="V5193" s="95" t="str">
        <f t="shared" si="1272"/>
        <v/>
      </c>
      <c r="W5193" s="90" t="s">
        <v>221</v>
      </c>
      <c r="AE5193" s="92" t="str">
        <f t="shared" si="1273"/>
        <v/>
      </c>
      <c r="AF5193" s="96" t="str">
        <f t="shared" si="1274"/>
        <v>&lt;a name='19000100'&gt;&lt;b&gt;: 0 - Sheraton Premiere Hotel, Tyson's [8661 Leesburg Pike, Tysons Corner, VA]&lt;/b&gt;&lt;/a&gt;&lt;br&gt;</v>
      </c>
      <c r="AG5193" s="97">
        <f t="shared" si="1275"/>
        <v>1900</v>
      </c>
      <c r="AH5193" s="97" t="str">
        <f t="shared" si="1276"/>
        <v>01</v>
      </c>
      <c r="AI5193" s="97" t="str">
        <f t="shared" si="1277"/>
        <v>00</v>
      </c>
      <c r="AJ5193" s="97" t="str">
        <f t="shared" si="1278"/>
        <v>19000100</v>
      </c>
    </row>
    <row r="5194" spans="4:36" ht="12" customHeight="1" x14ac:dyDescent="0.15">
      <c r="F5194" s="86" t="str">
        <f t="shared" si="1267"/>
        <v>Saturday</v>
      </c>
      <c r="G5194" s="91"/>
      <c r="H5194" s="92" t="str">
        <f>VLOOKUP(MONTH(G5194),VLOOKUP!$W$1:$X$24,2)</f>
        <v>January</v>
      </c>
      <c r="I5194" s="92" t="str">
        <f t="shared" si="1268"/>
        <v/>
      </c>
      <c r="J5194" s="93" t="s">
        <v>1448</v>
      </c>
      <c r="L5194" s="86" t="str">
        <f t="shared" ref="L5194:L5257" si="1279">IF(ISBLANK(K5194),N5194,N5194&amp;" ("&amp;K5194&amp;")")</f>
        <v>Sheraton Premiere Hotel, Tyson's [8661 Leesburg Pike, Tysons Corner, VA]</v>
      </c>
      <c r="M5194" s="86">
        <f t="shared" si="1269"/>
        <v>0</v>
      </c>
      <c r="N5194" s="93" t="str">
        <f t="shared" si="1266"/>
        <v>Sheraton Premiere Hotel, Tyson's [8661 Leesburg Pike, Tysons Corner, VA]</v>
      </c>
      <c r="O5194" s="94"/>
      <c r="S5194" s="95">
        <f t="shared" si="1270"/>
        <v>0</v>
      </c>
      <c r="T5194" s="86" t="str">
        <f t="shared" si="1271"/>
        <v/>
      </c>
      <c r="U5194" s="86" t="str">
        <f t="shared" si="1265"/>
        <v/>
      </c>
      <c r="V5194" s="95" t="str">
        <f t="shared" si="1272"/>
        <v/>
      </c>
      <c r="W5194" s="90" t="s">
        <v>221</v>
      </c>
      <c r="AE5194" s="92" t="str">
        <f t="shared" si="1273"/>
        <v/>
      </c>
      <c r="AF5194" s="96" t="str">
        <f t="shared" si="1274"/>
        <v>&lt;a name='19000100'&gt;&lt;b&gt;: 0 - Sheraton Premiere Hotel, Tyson's [8661 Leesburg Pike, Tysons Corner, VA]&lt;/b&gt;&lt;/a&gt;&lt;br&gt;</v>
      </c>
      <c r="AG5194" s="97">
        <f t="shared" si="1275"/>
        <v>1900</v>
      </c>
      <c r="AH5194" s="97" t="str">
        <f t="shared" si="1276"/>
        <v>01</v>
      </c>
      <c r="AI5194" s="97" t="str">
        <f t="shared" si="1277"/>
        <v>00</v>
      </c>
      <c r="AJ5194" s="97" t="str">
        <f t="shared" si="1278"/>
        <v>19000100</v>
      </c>
    </row>
    <row r="5195" spans="4:36" ht="12" customHeight="1" x14ac:dyDescent="0.15">
      <c r="F5195" s="86" t="str">
        <f t="shared" si="1267"/>
        <v>Saturday</v>
      </c>
      <c r="G5195" s="91"/>
      <c r="H5195" s="92" t="str">
        <f>VLOOKUP(MONTH(G5195),VLOOKUP!$W$1:$X$24,2)</f>
        <v>January</v>
      </c>
      <c r="I5195" s="92" t="str">
        <f t="shared" si="1268"/>
        <v/>
      </c>
      <c r="J5195" s="93" t="s">
        <v>1448</v>
      </c>
      <c r="L5195" s="86" t="str">
        <f t="shared" si="1279"/>
        <v>Sheraton Premiere Hotel, Tyson's [8661 Leesburg Pike, Tysons Corner, VA]</v>
      </c>
      <c r="M5195" s="86">
        <f t="shared" si="1269"/>
        <v>0</v>
      </c>
      <c r="N5195" s="93" t="str">
        <f t="shared" si="1266"/>
        <v>Sheraton Premiere Hotel, Tyson's [8661 Leesburg Pike, Tysons Corner, VA]</v>
      </c>
      <c r="O5195" s="94"/>
      <c r="S5195" s="95">
        <f t="shared" si="1270"/>
        <v>0</v>
      </c>
      <c r="T5195" s="86" t="str">
        <f t="shared" si="1271"/>
        <v/>
      </c>
      <c r="U5195" s="86" t="str">
        <f t="shared" si="1265"/>
        <v/>
      </c>
      <c r="V5195" s="95" t="str">
        <f t="shared" si="1272"/>
        <v/>
      </c>
      <c r="W5195" s="90" t="s">
        <v>221</v>
      </c>
      <c r="AE5195" s="92" t="str">
        <f t="shared" si="1273"/>
        <v/>
      </c>
      <c r="AF5195" s="96" t="str">
        <f t="shared" si="1274"/>
        <v>&lt;a name='19000100'&gt;&lt;b&gt;: 0 - Sheraton Premiere Hotel, Tyson's [8661 Leesburg Pike, Tysons Corner, VA]&lt;/b&gt;&lt;/a&gt;&lt;br&gt;</v>
      </c>
      <c r="AG5195" s="97">
        <f t="shared" si="1275"/>
        <v>1900</v>
      </c>
      <c r="AH5195" s="97" t="str">
        <f t="shared" si="1276"/>
        <v>01</v>
      </c>
      <c r="AI5195" s="97" t="str">
        <f t="shared" si="1277"/>
        <v>00</v>
      </c>
      <c r="AJ5195" s="97" t="str">
        <f t="shared" si="1278"/>
        <v>19000100</v>
      </c>
    </row>
    <row r="5196" spans="4:36" ht="12" customHeight="1" x14ac:dyDescent="0.15">
      <c r="D5196" s="110"/>
      <c r="F5196" s="86" t="str">
        <f t="shared" si="1267"/>
        <v>Saturday</v>
      </c>
      <c r="G5196" s="91"/>
      <c r="H5196" s="92" t="str">
        <f>VLOOKUP(MONTH(G5196),VLOOKUP!$W$1:$X$24,2)</f>
        <v>January</v>
      </c>
      <c r="I5196" s="92" t="str">
        <f t="shared" si="1268"/>
        <v/>
      </c>
      <c r="J5196" s="93" t="s">
        <v>1351</v>
      </c>
      <c r="L5196" s="86" t="str">
        <f t="shared" si="1279"/>
        <v>Shockwave Records [7914 Harford Rd, Parkville, MD]</v>
      </c>
      <c r="M5196" s="86">
        <f t="shared" si="1269"/>
        <v>0</v>
      </c>
      <c r="N5196" s="93" t="str">
        <f t="shared" si="1266"/>
        <v>Shockwave Records [7914 Harford Rd, Parkville, MD]</v>
      </c>
      <c r="O5196" s="90"/>
      <c r="S5196" s="95">
        <f t="shared" si="1270"/>
        <v>0</v>
      </c>
      <c r="T5196" s="86" t="str">
        <f t="shared" si="1271"/>
        <v/>
      </c>
      <c r="U5196" s="86" t="str">
        <f t="shared" si="1265"/>
        <v/>
      </c>
      <c r="V5196" s="95" t="str">
        <f t="shared" si="1272"/>
        <v/>
      </c>
      <c r="AE5196" s="92" t="str">
        <f t="shared" si="1273"/>
        <v/>
      </c>
      <c r="AF5196" s="96" t="str">
        <f t="shared" si="1274"/>
        <v>&lt;a name='19000100'&gt;&lt;b&gt;: 0 - Shockwave Records [7914 Harford Rd, Parkville, MD]&lt;/b&gt;&lt;/a&gt;&lt;br&gt;</v>
      </c>
      <c r="AG5196" s="97">
        <f t="shared" si="1275"/>
        <v>1900</v>
      </c>
      <c r="AH5196" s="97" t="str">
        <f t="shared" si="1276"/>
        <v>01</v>
      </c>
      <c r="AI5196" s="97" t="str">
        <f t="shared" si="1277"/>
        <v>00</v>
      </c>
      <c r="AJ5196" s="97" t="str">
        <f t="shared" si="1278"/>
        <v>19000100</v>
      </c>
    </row>
    <row r="5197" spans="4:36" ht="12" customHeight="1" x14ac:dyDescent="0.15">
      <c r="D5197" s="110"/>
      <c r="F5197" s="86" t="str">
        <f t="shared" si="1267"/>
        <v>Saturday</v>
      </c>
      <c r="G5197" s="91"/>
      <c r="H5197" s="92" t="str">
        <f>VLOOKUP(MONTH(G5197),VLOOKUP!$W$1:$X$24,2)</f>
        <v>January</v>
      </c>
      <c r="I5197" s="92" t="str">
        <f t="shared" si="1268"/>
        <v/>
      </c>
      <c r="J5197" s="93" t="s">
        <v>1351</v>
      </c>
      <c r="L5197" s="86" t="str">
        <f t="shared" si="1279"/>
        <v>Shockwave Records [7914 Harford Rd, Parkville, MD]</v>
      </c>
      <c r="M5197" s="86">
        <f t="shared" si="1269"/>
        <v>0</v>
      </c>
      <c r="N5197" s="93" t="str">
        <f t="shared" si="1266"/>
        <v>Shockwave Records [7914 Harford Rd, Parkville, MD]</v>
      </c>
      <c r="O5197" s="90"/>
      <c r="S5197" s="95">
        <f t="shared" si="1270"/>
        <v>0</v>
      </c>
      <c r="T5197" s="86" t="str">
        <f t="shared" si="1271"/>
        <v/>
      </c>
      <c r="U5197" s="86" t="str">
        <f t="shared" si="1265"/>
        <v/>
      </c>
      <c r="V5197" s="95" t="str">
        <f t="shared" si="1272"/>
        <v/>
      </c>
      <c r="AE5197" s="92" t="str">
        <f t="shared" si="1273"/>
        <v/>
      </c>
      <c r="AF5197" s="96" t="str">
        <f t="shared" si="1274"/>
        <v>&lt;a name='19000100'&gt;&lt;b&gt;: 0 - Shockwave Records [7914 Harford Rd, Parkville, MD]&lt;/b&gt;&lt;/a&gt;&lt;br&gt;</v>
      </c>
      <c r="AG5197" s="97">
        <f t="shared" si="1275"/>
        <v>1900</v>
      </c>
      <c r="AH5197" s="97" t="str">
        <f t="shared" si="1276"/>
        <v>01</v>
      </c>
      <c r="AI5197" s="97" t="str">
        <f t="shared" si="1277"/>
        <v>00</v>
      </c>
      <c r="AJ5197" s="97" t="str">
        <f t="shared" si="1278"/>
        <v>19000100</v>
      </c>
    </row>
    <row r="5198" spans="4:36" ht="12" customHeight="1" x14ac:dyDescent="0.15">
      <c r="D5198" s="110"/>
      <c r="F5198" s="86" t="str">
        <f t="shared" si="1267"/>
        <v>Saturday</v>
      </c>
      <c r="G5198" s="91"/>
      <c r="H5198" s="92" t="str">
        <f>VLOOKUP(MONTH(G5198),VLOOKUP!$W$1:$X$24,2)</f>
        <v>January</v>
      </c>
      <c r="I5198" s="92" t="str">
        <f t="shared" si="1268"/>
        <v/>
      </c>
      <c r="J5198" s="93" t="s">
        <v>1351</v>
      </c>
      <c r="L5198" s="86" t="str">
        <f t="shared" si="1279"/>
        <v>Shockwave Records [7914 Harford Rd, Parkville, MD]</v>
      </c>
      <c r="M5198" s="86">
        <f t="shared" si="1269"/>
        <v>0</v>
      </c>
      <c r="N5198" s="93" t="str">
        <f t="shared" si="1266"/>
        <v>Shockwave Records [7914 Harford Rd, Parkville, MD]</v>
      </c>
      <c r="O5198" s="90"/>
      <c r="S5198" s="95">
        <f t="shared" si="1270"/>
        <v>0</v>
      </c>
      <c r="T5198" s="86" t="str">
        <f t="shared" si="1271"/>
        <v/>
      </c>
      <c r="U5198" s="86" t="str">
        <f t="shared" si="1265"/>
        <v/>
      </c>
      <c r="V5198" s="95" t="str">
        <f t="shared" si="1272"/>
        <v/>
      </c>
      <c r="AE5198" s="92" t="str">
        <f t="shared" si="1273"/>
        <v/>
      </c>
      <c r="AF5198" s="96" t="str">
        <f t="shared" si="1274"/>
        <v>&lt;a name='19000100'&gt;&lt;b&gt;: 0 - Shockwave Records [7914 Harford Rd, Parkville, MD]&lt;/b&gt;&lt;/a&gt;&lt;br&gt;</v>
      </c>
      <c r="AG5198" s="97">
        <f t="shared" si="1275"/>
        <v>1900</v>
      </c>
      <c r="AH5198" s="97" t="str">
        <f t="shared" si="1276"/>
        <v>01</v>
      </c>
      <c r="AI5198" s="97" t="str">
        <f t="shared" si="1277"/>
        <v>00</v>
      </c>
      <c r="AJ5198" s="97" t="str">
        <f t="shared" si="1278"/>
        <v>19000100</v>
      </c>
    </row>
    <row r="5199" spans="4:36" ht="12" customHeight="1" x14ac:dyDescent="0.15">
      <c r="D5199" s="110"/>
      <c r="F5199" s="86" t="str">
        <f t="shared" si="1267"/>
        <v>Saturday</v>
      </c>
      <c r="G5199" s="91"/>
      <c r="H5199" s="92" t="str">
        <f>VLOOKUP(MONTH(G5199),VLOOKUP!$W$1:$X$24,2)</f>
        <v>January</v>
      </c>
      <c r="I5199" s="92" t="str">
        <f t="shared" si="1268"/>
        <v/>
      </c>
      <c r="J5199" s="93" t="s">
        <v>1351</v>
      </c>
      <c r="L5199" s="86" t="str">
        <f t="shared" si="1279"/>
        <v>Shockwave Records [7914 Harford Rd, Parkville, MD]</v>
      </c>
      <c r="M5199" s="86">
        <f t="shared" si="1269"/>
        <v>0</v>
      </c>
      <c r="N5199" s="93" t="str">
        <f t="shared" si="1266"/>
        <v>Shockwave Records [7914 Harford Rd, Parkville, MD]</v>
      </c>
      <c r="O5199" s="90"/>
      <c r="S5199" s="95">
        <f t="shared" si="1270"/>
        <v>0</v>
      </c>
      <c r="T5199" s="86" t="str">
        <f t="shared" si="1271"/>
        <v/>
      </c>
      <c r="U5199" s="86" t="str">
        <f t="shared" si="1265"/>
        <v/>
      </c>
      <c r="V5199" s="95" t="str">
        <f t="shared" si="1272"/>
        <v/>
      </c>
      <c r="AE5199" s="92" t="str">
        <f t="shared" si="1273"/>
        <v/>
      </c>
      <c r="AF5199" s="96" t="str">
        <f t="shared" si="1274"/>
        <v>&lt;a name='19000100'&gt;&lt;b&gt;: 0 - Shockwave Records [7914 Harford Rd, Parkville, MD]&lt;/b&gt;&lt;/a&gt;&lt;br&gt;</v>
      </c>
      <c r="AG5199" s="97">
        <f t="shared" si="1275"/>
        <v>1900</v>
      </c>
      <c r="AH5199" s="97" t="str">
        <f t="shared" si="1276"/>
        <v>01</v>
      </c>
      <c r="AI5199" s="97" t="str">
        <f t="shared" si="1277"/>
        <v>00</v>
      </c>
      <c r="AJ5199" s="97" t="str">
        <f t="shared" si="1278"/>
        <v>19000100</v>
      </c>
    </row>
    <row r="5200" spans="4:36" ht="12" customHeight="1" x14ac:dyDescent="0.15">
      <c r="D5200" s="110"/>
      <c r="F5200" s="86" t="str">
        <f t="shared" si="1267"/>
        <v>Saturday</v>
      </c>
      <c r="G5200" s="91"/>
      <c r="H5200" s="92" t="str">
        <f>VLOOKUP(MONTH(G5200),VLOOKUP!$W$1:$X$24,2)</f>
        <v>January</v>
      </c>
      <c r="I5200" s="92" t="str">
        <f t="shared" si="1268"/>
        <v/>
      </c>
      <c r="J5200" s="93" t="s">
        <v>1351</v>
      </c>
      <c r="L5200" s="86" t="str">
        <f t="shared" si="1279"/>
        <v>Shockwave Records [7914 Harford Rd, Parkville, MD]</v>
      </c>
      <c r="M5200" s="86">
        <f t="shared" si="1269"/>
        <v>0</v>
      </c>
      <c r="N5200" s="93" t="str">
        <f t="shared" si="1266"/>
        <v>Shockwave Records [7914 Harford Rd, Parkville, MD]</v>
      </c>
      <c r="O5200" s="90"/>
      <c r="S5200" s="95">
        <f t="shared" si="1270"/>
        <v>0</v>
      </c>
      <c r="T5200" s="86" t="str">
        <f t="shared" si="1271"/>
        <v/>
      </c>
      <c r="U5200" s="86" t="str">
        <f t="shared" si="1265"/>
        <v/>
      </c>
      <c r="V5200" s="95" t="str">
        <f t="shared" si="1272"/>
        <v/>
      </c>
      <c r="AE5200" s="92" t="str">
        <f t="shared" si="1273"/>
        <v/>
      </c>
      <c r="AF5200" s="96" t="str">
        <f t="shared" si="1274"/>
        <v>&lt;a name='19000100'&gt;&lt;b&gt;: 0 - Shockwave Records [7914 Harford Rd, Parkville, MD]&lt;/b&gt;&lt;/a&gt;&lt;br&gt;</v>
      </c>
      <c r="AG5200" s="97">
        <f t="shared" si="1275"/>
        <v>1900</v>
      </c>
      <c r="AH5200" s="97" t="str">
        <f t="shared" si="1276"/>
        <v>01</v>
      </c>
      <c r="AI5200" s="97" t="str">
        <f t="shared" si="1277"/>
        <v>00</v>
      </c>
      <c r="AJ5200" s="97" t="str">
        <f t="shared" si="1278"/>
        <v>19000100</v>
      </c>
    </row>
    <row r="5201" spans="1:36" ht="12" customHeight="1" x14ac:dyDescent="0.15">
      <c r="D5201" s="110"/>
      <c r="F5201" s="86" t="str">
        <f t="shared" si="1267"/>
        <v>Saturday</v>
      </c>
      <c r="G5201" s="91"/>
      <c r="H5201" s="92" t="str">
        <f>VLOOKUP(MONTH(G5201),VLOOKUP!$W$1:$X$24,2)</f>
        <v>January</v>
      </c>
      <c r="I5201" s="92" t="str">
        <f t="shared" si="1268"/>
        <v/>
      </c>
      <c r="J5201" s="93" t="s">
        <v>1351</v>
      </c>
      <c r="L5201" s="86" t="str">
        <f t="shared" si="1279"/>
        <v>Shockwave Records [7914 Harford Rd, Parkville, MD]</v>
      </c>
      <c r="M5201" s="86">
        <f t="shared" si="1269"/>
        <v>0</v>
      </c>
      <c r="N5201" s="93" t="str">
        <f t="shared" si="1266"/>
        <v>Shockwave Records [7914 Harford Rd, Parkville, MD]</v>
      </c>
      <c r="O5201" s="90"/>
      <c r="S5201" s="95">
        <f t="shared" si="1270"/>
        <v>0</v>
      </c>
      <c r="T5201" s="86" t="str">
        <f t="shared" si="1271"/>
        <v/>
      </c>
      <c r="U5201" s="86" t="str">
        <f t="shared" si="1265"/>
        <v/>
      </c>
      <c r="V5201" s="95" t="str">
        <f t="shared" si="1272"/>
        <v/>
      </c>
      <c r="AE5201" s="92" t="str">
        <f t="shared" si="1273"/>
        <v/>
      </c>
      <c r="AF5201" s="96" t="str">
        <f t="shared" si="1274"/>
        <v>&lt;a name='19000100'&gt;&lt;b&gt;: 0 - Shockwave Records [7914 Harford Rd, Parkville, MD]&lt;/b&gt;&lt;/a&gt;&lt;br&gt;</v>
      </c>
      <c r="AG5201" s="97">
        <f t="shared" si="1275"/>
        <v>1900</v>
      </c>
      <c r="AH5201" s="97" t="str">
        <f t="shared" si="1276"/>
        <v>01</v>
      </c>
      <c r="AI5201" s="97" t="str">
        <f t="shared" si="1277"/>
        <v>00</v>
      </c>
      <c r="AJ5201" s="97" t="str">
        <f t="shared" si="1278"/>
        <v>19000100</v>
      </c>
    </row>
    <row r="5202" spans="1:36" ht="12" customHeight="1" x14ac:dyDescent="0.15">
      <c r="F5202" s="86" t="str">
        <f t="shared" si="1267"/>
        <v>Saturday</v>
      </c>
      <c r="G5202" s="91"/>
      <c r="H5202" s="92" t="str">
        <f>VLOOKUP(MONTH(G5202),VLOOKUP!$W$1:$X$24,2)</f>
        <v>January</v>
      </c>
      <c r="I5202" s="92" t="str">
        <f t="shared" si="1268"/>
        <v/>
      </c>
      <c r="J5202" s="93" t="s">
        <v>752</v>
      </c>
      <c r="L5202" s="86" t="str">
        <f t="shared" si="1279"/>
        <v>Show of Hands [2301 Mt Vernon Ave, Alexandria, VA]</v>
      </c>
      <c r="M5202" s="86">
        <f t="shared" si="1269"/>
        <v>0</v>
      </c>
      <c r="N5202" s="93" t="str">
        <f t="shared" si="1266"/>
        <v>Show of Hands [2301 Mt Vernon Ave, Alexandria, VA]</v>
      </c>
      <c r="O5202" s="90"/>
      <c r="S5202" s="95">
        <f t="shared" si="1270"/>
        <v>0</v>
      </c>
      <c r="T5202" s="86" t="str">
        <f t="shared" si="1271"/>
        <v/>
      </c>
      <c r="U5202" s="86" t="str">
        <f t="shared" si="1265"/>
        <v/>
      </c>
      <c r="V5202" s="95" t="str">
        <f t="shared" si="1272"/>
        <v/>
      </c>
      <c r="AE5202" s="92" t="str">
        <f t="shared" si="1273"/>
        <v/>
      </c>
      <c r="AF5202" s="96" t="str">
        <f t="shared" si="1274"/>
        <v>&lt;a name='19000100'&gt;&lt;b&gt;: 0 - Show of Hands [2301 Mt Vernon Ave, Alexandria, VA]&lt;/b&gt;&lt;/a&gt;&lt;br&gt;</v>
      </c>
      <c r="AG5202" s="97">
        <f t="shared" si="1275"/>
        <v>1900</v>
      </c>
      <c r="AH5202" s="97" t="str">
        <f t="shared" si="1276"/>
        <v>01</v>
      </c>
      <c r="AI5202" s="97" t="str">
        <f t="shared" si="1277"/>
        <v>00</v>
      </c>
      <c r="AJ5202" s="97" t="str">
        <f t="shared" si="1278"/>
        <v>19000100</v>
      </c>
    </row>
    <row r="5203" spans="1:36" ht="12" customHeight="1" x14ac:dyDescent="0.15">
      <c r="F5203" s="86" t="str">
        <f t="shared" si="1267"/>
        <v>Saturday</v>
      </c>
      <c r="G5203" s="91"/>
      <c r="H5203" s="92" t="str">
        <f>VLOOKUP(MONTH(G5203),VLOOKUP!$W$1:$X$24,2)</f>
        <v>January</v>
      </c>
      <c r="I5203" s="92" t="str">
        <f t="shared" si="1268"/>
        <v/>
      </c>
      <c r="J5203" s="93" t="s">
        <v>752</v>
      </c>
      <c r="L5203" s="86" t="str">
        <f t="shared" si="1279"/>
        <v>Show of Hands [2301 Mt Vernon Ave, Alexandria, VA]</v>
      </c>
      <c r="M5203" s="86">
        <f t="shared" si="1269"/>
        <v>0</v>
      </c>
      <c r="N5203" s="93" t="str">
        <f t="shared" ref="N5203:N5212" si="1280">J5203</f>
        <v>Show of Hands [2301 Mt Vernon Ave, Alexandria, VA]</v>
      </c>
      <c r="O5203" s="90"/>
      <c r="S5203" s="95">
        <f t="shared" si="1270"/>
        <v>0</v>
      </c>
      <c r="T5203" s="86" t="str">
        <f t="shared" si="1271"/>
        <v/>
      </c>
      <c r="U5203" s="86" t="str">
        <f t="shared" si="1265"/>
        <v/>
      </c>
      <c r="V5203" s="95" t="str">
        <f t="shared" si="1272"/>
        <v/>
      </c>
      <c r="AE5203" s="92" t="str">
        <f t="shared" si="1273"/>
        <v/>
      </c>
      <c r="AF5203" s="96" t="str">
        <f t="shared" si="1274"/>
        <v>&lt;a name='19000100'&gt;&lt;b&gt;: 0 - Show of Hands [2301 Mt Vernon Ave, Alexandria, VA]&lt;/b&gt;&lt;/a&gt;&lt;br&gt;</v>
      </c>
      <c r="AG5203" s="97">
        <f t="shared" si="1275"/>
        <v>1900</v>
      </c>
      <c r="AH5203" s="97" t="str">
        <f t="shared" si="1276"/>
        <v>01</v>
      </c>
      <c r="AI5203" s="97" t="str">
        <f t="shared" si="1277"/>
        <v>00</v>
      </c>
      <c r="AJ5203" s="97" t="str">
        <f t="shared" si="1278"/>
        <v>19000100</v>
      </c>
    </row>
    <row r="5204" spans="1:36" ht="12" customHeight="1" x14ac:dyDescent="0.15">
      <c r="F5204" s="86" t="str">
        <f t="shared" si="1267"/>
        <v>Saturday</v>
      </c>
      <c r="G5204" s="91"/>
      <c r="H5204" s="92" t="str">
        <f>VLOOKUP(MONTH(G5204),VLOOKUP!$W$1:$X$24,2)</f>
        <v>January</v>
      </c>
      <c r="I5204" s="92" t="str">
        <f t="shared" si="1268"/>
        <v/>
      </c>
      <c r="J5204" s="93" t="s">
        <v>1377</v>
      </c>
      <c r="L5204" s="86" t="str">
        <f t="shared" si="1279"/>
        <v>Showtime [113 Rhode Island Ave NW, WDC]</v>
      </c>
      <c r="M5204" s="86">
        <f t="shared" si="1269"/>
        <v>0</v>
      </c>
      <c r="N5204" s="93" t="str">
        <f t="shared" si="1280"/>
        <v>Showtime [113 Rhode Island Ave NW, WDC]</v>
      </c>
      <c r="O5204" s="94"/>
      <c r="S5204" s="95">
        <f t="shared" si="1270"/>
        <v>0</v>
      </c>
      <c r="T5204" s="86" t="str">
        <f t="shared" si="1271"/>
        <v/>
      </c>
      <c r="U5204" s="86" t="str">
        <f t="shared" si="1265"/>
        <v/>
      </c>
      <c r="V5204" s="95" t="str">
        <f t="shared" si="1272"/>
        <v/>
      </c>
      <c r="AE5204" s="92" t="str">
        <f t="shared" si="1273"/>
        <v/>
      </c>
      <c r="AF5204" s="96" t="str">
        <f t="shared" si="1274"/>
        <v>&lt;a name='19000100'&gt;&lt;b&gt;: 0 - Showtime [113 Rhode Island Ave NW, WDC]&lt;/b&gt;&lt;/a&gt;&lt;br&gt;</v>
      </c>
      <c r="AG5204" s="97">
        <f t="shared" si="1275"/>
        <v>1900</v>
      </c>
      <c r="AH5204" s="97" t="str">
        <f t="shared" si="1276"/>
        <v>01</v>
      </c>
      <c r="AI5204" s="97" t="str">
        <f t="shared" si="1277"/>
        <v>00</v>
      </c>
      <c r="AJ5204" s="97" t="str">
        <f t="shared" si="1278"/>
        <v>19000100</v>
      </c>
    </row>
    <row r="5205" spans="1:36" ht="12" customHeight="1" x14ac:dyDescent="0.15">
      <c r="F5205" s="86" t="str">
        <f t="shared" si="1267"/>
        <v>Saturday</v>
      </c>
      <c r="G5205" s="91"/>
      <c r="H5205" s="92" t="str">
        <f>VLOOKUP(MONTH(G5205),VLOOKUP!$W$1:$X$24,2)</f>
        <v>January</v>
      </c>
      <c r="I5205" s="92" t="str">
        <f t="shared" si="1268"/>
        <v/>
      </c>
      <c r="J5205" s="93" t="s">
        <v>1377</v>
      </c>
      <c r="L5205" s="86" t="str">
        <f t="shared" si="1279"/>
        <v>Showtime [113 Rhode Island Ave NW, WDC]</v>
      </c>
      <c r="M5205" s="86">
        <f t="shared" si="1269"/>
        <v>0</v>
      </c>
      <c r="N5205" s="93" t="str">
        <f t="shared" si="1280"/>
        <v>Showtime [113 Rhode Island Ave NW, WDC]</v>
      </c>
      <c r="O5205" s="94"/>
      <c r="S5205" s="95">
        <f t="shared" si="1270"/>
        <v>0</v>
      </c>
      <c r="T5205" s="86" t="str">
        <f t="shared" si="1271"/>
        <v/>
      </c>
      <c r="U5205" s="86" t="str">
        <f t="shared" si="1265"/>
        <v/>
      </c>
      <c r="V5205" s="95" t="str">
        <f t="shared" si="1272"/>
        <v/>
      </c>
      <c r="AE5205" s="92" t="str">
        <f t="shared" si="1273"/>
        <v/>
      </c>
      <c r="AF5205" s="96" t="str">
        <f t="shared" si="1274"/>
        <v>&lt;a name='19000100'&gt;&lt;b&gt;: 0 - Showtime [113 Rhode Island Ave NW, WDC]&lt;/b&gt;&lt;/a&gt;&lt;br&gt;</v>
      </c>
      <c r="AG5205" s="97">
        <f t="shared" si="1275"/>
        <v>1900</v>
      </c>
      <c r="AH5205" s="97" t="str">
        <f t="shared" si="1276"/>
        <v>01</v>
      </c>
      <c r="AI5205" s="97" t="str">
        <f t="shared" si="1277"/>
        <v>00</v>
      </c>
      <c r="AJ5205" s="97" t="str">
        <f t="shared" si="1278"/>
        <v>19000100</v>
      </c>
    </row>
    <row r="5206" spans="1:36" ht="12" customHeight="1" x14ac:dyDescent="0.15">
      <c r="F5206" s="86" t="str">
        <f t="shared" si="1267"/>
        <v>Saturday</v>
      </c>
      <c r="G5206" s="91"/>
      <c r="H5206" s="92" t="str">
        <f>VLOOKUP(MONTH(G5206),VLOOKUP!$W$1:$X$24,2)</f>
        <v>January</v>
      </c>
      <c r="I5206" s="92" t="str">
        <f t="shared" si="1268"/>
        <v/>
      </c>
      <c r="J5206" s="93" t="s">
        <v>1377</v>
      </c>
      <c r="L5206" s="86" t="str">
        <f t="shared" si="1279"/>
        <v>Showtime [113 Rhode Island Ave NW, WDC]</v>
      </c>
      <c r="M5206" s="86">
        <f t="shared" si="1269"/>
        <v>0</v>
      </c>
      <c r="N5206" s="93" t="str">
        <f t="shared" si="1280"/>
        <v>Showtime [113 Rhode Island Ave NW, WDC]</v>
      </c>
      <c r="O5206" s="94"/>
      <c r="S5206" s="95">
        <f t="shared" si="1270"/>
        <v>0</v>
      </c>
      <c r="T5206" s="86" t="str">
        <f t="shared" si="1271"/>
        <v/>
      </c>
      <c r="U5206" s="86" t="str">
        <f t="shared" si="1265"/>
        <v/>
      </c>
      <c r="V5206" s="95" t="str">
        <f t="shared" si="1272"/>
        <v/>
      </c>
      <c r="AE5206" s="92" t="str">
        <f t="shared" si="1273"/>
        <v/>
      </c>
      <c r="AF5206" s="96" t="str">
        <f t="shared" si="1274"/>
        <v>&lt;a name='19000100'&gt;&lt;b&gt;: 0 - Showtime [113 Rhode Island Ave NW, WDC]&lt;/b&gt;&lt;/a&gt;&lt;br&gt;</v>
      </c>
      <c r="AG5206" s="97">
        <f t="shared" si="1275"/>
        <v>1900</v>
      </c>
      <c r="AH5206" s="97" t="str">
        <f t="shared" si="1276"/>
        <v>01</v>
      </c>
      <c r="AI5206" s="97" t="str">
        <f t="shared" si="1277"/>
        <v>00</v>
      </c>
      <c r="AJ5206" s="97" t="str">
        <f t="shared" si="1278"/>
        <v>19000100</v>
      </c>
    </row>
    <row r="5207" spans="1:36" ht="12" customHeight="1" x14ac:dyDescent="0.15">
      <c r="F5207" s="86" t="str">
        <f t="shared" si="1267"/>
        <v>Saturday</v>
      </c>
      <c r="G5207" s="91"/>
      <c r="H5207" s="92" t="str">
        <f>VLOOKUP(MONTH(G5207),VLOOKUP!$W$1:$X$24,2)</f>
        <v>January</v>
      </c>
      <c r="I5207" s="92" t="str">
        <f t="shared" si="1268"/>
        <v/>
      </c>
      <c r="J5207" s="93" t="s">
        <v>1377</v>
      </c>
      <c r="L5207" s="86" t="str">
        <f t="shared" si="1279"/>
        <v>Showtime [113 Rhode Island Ave NW, WDC]</v>
      </c>
      <c r="M5207" s="86">
        <f t="shared" si="1269"/>
        <v>0</v>
      </c>
      <c r="N5207" s="93" t="str">
        <f t="shared" si="1280"/>
        <v>Showtime [113 Rhode Island Ave NW, WDC]</v>
      </c>
      <c r="O5207" s="94"/>
      <c r="S5207" s="95">
        <f t="shared" si="1270"/>
        <v>0</v>
      </c>
      <c r="T5207" s="86" t="str">
        <f t="shared" si="1271"/>
        <v/>
      </c>
      <c r="U5207" s="86" t="str">
        <f t="shared" si="1265"/>
        <v/>
      </c>
      <c r="V5207" s="95" t="str">
        <f t="shared" si="1272"/>
        <v/>
      </c>
      <c r="AE5207" s="92" t="str">
        <f t="shared" si="1273"/>
        <v/>
      </c>
      <c r="AF5207" s="96" t="str">
        <f t="shared" si="1274"/>
        <v>&lt;a name='19000100'&gt;&lt;b&gt;: 0 - Showtime [113 Rhode Island Ave NW, WDC]&lt;/b&gt;&lt;/a&gt;&lt;br&gt;</v>
      </c>
      <c r="AG5207" s="97">
        <f t="shared" si="1275"/>
        <v>1900</v>
      </c>
      <c r="AH5207" s="97" t="str">
        <f t="shared" si="1276"/>
        <v>01</v>
      </c>
      <c r="AI5207" s="97" t="str">
        <f t="shared" si="1277"/>
        <v>00</v>
      </c>
      <c r="AJ5207" s="97" t="str">
        <f t="shared" si="1278"/>
        <v>19000100</v>
      </c>
    </row>
    <row r="5208" spans="1:36" ht="12" customHeight="1" x14ac:dyDescent="0.15">
      <c r="F5208" s="86" t="str">
        <f t="shared" si="1267"/>
        <v>Saturday</v>
      </c>
      <c r="G5208" s="91"/>
      <c r="H5208" s="92" t="str">
        <f>VLOOKUP(MONTH(G5208),VLOOKUP!$W$1:$X$24,2)</f>
        <v>January</v>
      </c>
      <c r="I5208" s="92" t="str">
        <f t="shared" si="1268"/>
        <v/>
      </c>
      <c r="J5208" s="93" t="s">
        <v>1329</v>
      </c>
      <c r="L5208" s="86" t="str">
        <f t="shared" si="1279"/>
        <v>Shriver Hall [105 Shriver Hall at 3400 N Charles St, Baltimore, MD]</v>
      </c>
      <c r="M5208" s="86">
        <f t="shared" si="1269"/>
        <v>0</v>
      </c>
      <c r="N5208" s="93" t="str">
        <f t="shared" si="1280"/>
        <v>Shriver Hall [105 Shriver Hall at 3400 N Charles St, Baltimore, MD]</v>
      </c>
      <c r="O5208" s="94"/>
      <c r="S5208" s="95">
        <f t="shared" si="1270"/>
        <v>0</v>
      </c>
      <c r="T5208" s="86" t="str">
        <f t="shared" si="1271"/>
        <v/>
      </c>
      <c r="U5208" s="86" t="str">
        <f t="shared" si="1265"/>
        <v/>
      </c>
      <c r="V5208" s="95" t="str">
        <f t="shared" si="1272"/>
        <v/>
      </c>
      <c r="AE5208" s="92" t="str">
        <f t="shared" si="1273"/>
        <v/>
      </c>
      <c r="AF5208" s="96" t="str">
        <f t="shared" si="1274"/>
        <v>&lt;a name='19000100'&gt;&lt;b&gt;: 0 - Shriver Hall [105 Shriver Hall at 3400 N Charles St, Baltimore, MD]&lt;/b&gt;&lt;/a&gt;&lt;br&gt;</v>
      </c>
      <c r="AG5208" s="97">
        <f t="shared" si="1275"/>
        <v>1900</v>
      </c>
      <c r="AH5208" s="97" t="str">
        <f t="shared" si="1276"/>
        <v>01</v>
      </c>
      <c r="AI5208" s="97" t="str">
        <f t="shared" si="1277"/>
        <v>00</v>
      </c>
      <c r="AJ5208" s="97" t="str">
        <f t="shared" si="1278"/>
        <v>19000100</v>
      </c>
    </row>
    <row r="5209" spans="1:36" ht="12" customHeight="1" x14ac:dyDescent="0.15">
      <c r="F5209" s="86" t="str">
        <f t="shared" si="1267"/>
        <v>Saturday</v>
      </c>
      <c r="G5209" s="91"/>
      <c r="H5209" s="92" t="str">
        <f>VLOOKUP(MONTH(G5209),VLOOKUP!$W$1:$X$24,2)</f>
        <v>January</v>
      </c>
      <c r="I5209" s="92" t="str">
        <f t="shared" si="1268"/>
        <v/>
      </c>
      <c r="J5209" s="93" t="s">
        <v>1329</v>
      </c>
      <c r="L5209" s="86" t="str">
        <f t="shared" si="1279"/>
        <v>Shriver Hall [105 Shriver Hall at 3400 N Charles St, Baltimore, MD]</v>
      </c>
      <c r="M5209" s="86">
        <f t="shared" si="1269"/>
        <v>0</v>
      </c>
      <c r="N5209" s="93" t="str">
        <f t="shared" si="1280"/>
        <v>Shriver Hall [105 Shriver Hall at 3400 N Charles St, Baltimore, MD]</v>
      </c>
      <c r="O5209" s="94"/>
      <c r="S5209" s="95">
        <f t="shared" si="1270"/>
        <v>0</v>
      </c>
      <c r="T5209" s="86" t="str">
        <f t="shared" si="1271"/>
        <v/>
      </c>
      <c r="U5209" s="86" t="str">
        <f t="shared" si="1265"/>
        <v/>
      </c>
      <c r="V5209" s="95" t="str">
        <f t="shared" si="1272"/>
        <v/>
      </c>
      <c r="AE5209" s="92" t="str">
        <f t="shared" si="1273"/>
        <v/>
      </c>
      <c r="AF5209" s="96" t="str">
        <f t="shared" si="1274"/>
        <v>&lt;a name='19000100'&gt;&lt;b&gt;: 0 - Shriver Hall [105 Shriver Hall at 3400 N Charles St, Baltimore, MD]&lt;/b&gt;&lt;/a&gt;&lt;br&gt;</v>
      </c>
      <c r="AG5209" s="97">
        <f t="shared" si="1275"/>
        <v>1900</v>
      </c>
      <c r="AH5209" s="97" t="str">
        <f t="shared" si="1276"/>
        <v>01</v>
      </c>
      <c r="AI5209" s="97" t="str">
        <f t="shared" si="1277"/>
        <v>00</v>
      </c>
      <c r="AJ5209" s="97" t="str">
        <f t="shared" si="1278"/>
        <v>19000100</v>
      </c>
    </row>
    <row r="5210" spans="1:36" ht="12" customHeight="1" x14ac:dyDescent="0.15">
      <c r="F5210" s="86" t="str">
        <f t="shared" si="1267"/>
        <v>Saturday</v>
      </c>
      <c r="G5210" s="91"/>
      <c r="H5210" s="92" t="str">
        <f>VLOOKUP(MONTH(G5210),VLOOKUP!$W$1:$X$24,2)</f>
        <v>January</v>
      </c>
      <c r="I5210" s="92" t="str">
        <f t="shared" si="1268"/>
        <v/>
      </c>
      <c r="J5210" s="93" t="s">
        <v>1329</v>
      </c>
      <c r="L5210" s="86" t="str">
        <f t="shared" si="1279"/>
        <v>Shriver Hall [105 Shriver Hall at 3400 N Charles St, Baltimore, MD]</v>
      </c>
      <c r="M5210" s="86">
        <f t="shared" si="1269"/>
        <v>0</v>
      </c>
      <c r="N5210" s="93" t="str">
        <f t="shared" si="1280"/>
        <v>Shriver Hall [105 Shriver Hall at 3400 N Charles St, Baltimore, MD]</v>
      </c>
      <c r="O5210" s="94"/>
      <c r="S5210" s="95">
        <f t="shared" si="1270"/>
        <v>0</v>
      </c>
      <c r="T5210" s="86" t="str">
        <f t="shared" si="1271"/>
        <v/>
      </c>
      <c r="U5210" s="86" t="str">
        <f t="shared" si="1265"/>
        <v/>
      </c>
      <c r="V5210" s="95" t="str">
        <f t="shared" si="1272"/>
        <v/>
      </c>
      <c r="AE5210" s="92" t="str">
        <f t="shared" si="1273"/>
        <v/>
      </c>
      <c r="AF5210" s="96" t="str">
        <f t="shared" si="1274"/>
        <v>&lt;a name='19000100'&gt;&lt;b&gt;: 0 - Shriver Hall [105 Shriver Hall at 3400 N Charles St, Baltimore, MD]&lt;/b&gt;&lt;/a&gt;&lt;br&gt;</v>
      </c>
      <c r="AG5210" s="97">
        <f t="shared" si="1275"/>
        <v>1900</v>
      </c>
      <c r="AH5210" s="97" t="str">
        <f t="shared" si="1276"/>
        <v>01</v>
      </c>
      <c r="AI5210" s="97" t="str">
        <f t="shared" si="1277"/>
        <v>00</v>
      </c>
      <c r="AJ5210" s="97" t="str">
        <f t="shared" si="1278"/>
        <v>19000100</v>
      </c>
    </row>
    <row r="5211" spans="1:36" ht="12" customHeight="1" x14ac:dyDescent="0.15">
      <c r="F5211" s="86" t="str">
        <f t="shared" si="1267"/>
        <v>Saturday</v>
      </c>
      <c r="G5211" s="91"/>
      <c r="H5211" s="92" t="str">
        <f>VLOOKUP(MONTH(G5211),VLOOKUP!$W$1:$X$24,2)</f>
        <v>January</v>
      </c>
      <c r="I5211" s="92" t="str">
        <f t="shared" si="1268"/>
        <v/>
      </c>
      <c r="J5211" s="93" t="s">
        <v>1329</v>
      </c>
      <c r="L5211" s="86" t="str">
        <f t="shared" si="1279"/>
        <v>Shriver Hall [105 Shriver Hall at 3400 N Charles St, Baltimore, MD]</v>
      </c>
      <c r="M5211" s="86">
        <f t="shared" si="1269"/>
        <v>0</v>
      </c>
      <c r="N5211" s="93" t="str">
        <f t="shared" si="1280"/>
        <v>Shriver Hall [105 Shriver Hall at 3400 N Charles St, Baltimore, MD]</v>
      </c>
      <c r="O5211" s="94"/>
      <c r="S5211" s="95">
        <f t="shared" si="1270"/>
        <v>0</v>
      </c>
      <c r="T5211" s="86" t="str">
        <f t="shared" si="1271"/>
        <v/>
      </c>
      <c r="U5211" s="86" t="str">
        <f t="shared" si="1265"/>
        <v/>
      </c>
      <c r="V5211" s="95" t="str">
        <f t="shared" si="1272"/>
        <v/>
      </c>
      <c r="AE5211" s="92" t="str">
        <f t="shared" si="1273"/>
        <v/>
      </c>
      <c r="AF5211" s="96" t="str">
        <f t="shared" si="1274"/>
        <v>&lt;a name='19000100'&gt;&lt;b&gt;: 0 - Shriver Hall [105 Shriver Hall at 3400 N Charles St, Baltimore, MD]&lt;/b&gt;&lt;/a&gt;&lt;br&gt;</v>
      </c>
      <c r="AG5211" s="97">
        <f t="shared" si="1275"/>
        <v>1900</v>
      </c>
      <c r="AH5211" s="97" t="str">
        <f t="shared" si="1276"/>
        <v>01</v>
      </c>
      <c r="AI5211" s="97" t="str">
        <f t="shared" si="1277"/>
        <v>00</v>
      </c>
      <c r="AJ5211" s="97" t="str">
        <f t="shared" si="1278"/>
        <v>19000100</v>
      </c>
    </row>
    <row r="5212" spans="1:36" ht="12" customHeight="1" x14ac:dyDescent="0.15">
      <c r="F5212" s="86" t="str">
        <f t="shared" si="1267"/>
        <v>Saturday</v>
      </c>
      <c r="G5212" s="91"/>
      <c r="H5212" s="92" t="str">
        <f>VLOOKUP(MONTH(G5212),VLOOKUP!$W$1:$X$24,2)</f>
        <v>January</v>
      </c>
      <c r="I5212" s="92" t="str">
        <f t="shared" si="1268"/>
        <v/>
      </c>
      <c r="J5212" s="93" t="s">
        <v>1329</v>
      </c>
      <c r="L5212" s="86" t="str">
        <f t="shared" si="1279"/>
        <v>Shriver Hall [105 Shriver Hall at 3400 N Charles St, Baltimore, MD]</v>
      </c>
      <c r="M5212" s="86">
        <f t="shared" si="1269"/>
        <v>0</v>
      </c>
      <c r="N5212" s="93" t="str">
        <f t="shared" si="1280"/>
        <v>Shriver Hall [105 Shriver Hall at 3400 N Charles St, Baltimore, MD]</v>
      </c>
      <c r="O5212" s="94"/>
      <c r="S5212" s="95">
        <f t="shared" si="1270"/>
        <v>0</v>
      </c>
      <c r="T5212" s="86" t="str">
        <f t="shared" si="1271"/>
        <v/>
      </c>
      <c r="U5212" s="86" t="str">
        <f t="shared" si="1265"/>
        <v/>
      </c>
      <c r="V5212" s="95" t="str">
        <f t="shared" si="1272"/>
        <v/>
      </c>
      <c r="AE5212" s="92" t="str">
        <f t="shared" si="1273"/>
        <v/>
      </c>
      <c r="AF5212" s="96" t="str">
        <f t="shared" si="1274"/>
        <v>&lt;a name='19000100'&gt;&lt;b&gt;: 0 - Shriver Hall [105 Shriver Hall at 3400 N Charles St, Baltimore, MD]&lt;/b&gt;&lt;/a&gt;&lt;br&gt;</v>
      </c>
      <c r="AG5212" s="97">
        <f t="shared" si="1275"/>
        <v>1900</v>
      </c>
      <c r="AH5212" s="97" t="str">
        <f t="shared" si="1276"/>
        <v>01</v>
      </c>
      <c r="AI5212" s="97" t="str">
        <f t="shared" si="1277"/>
        <v>00</v>
      </c>
      <c r="AJ5212" s="97" t="str">
        <f t="shared" si="1278"/>
        <v>19000100</v>
      </c>
    </row>
    <row r="5213" spans="1:36" ht="12" customHeight="1" x14ac:dyDescent="0.15">
      <c r="A5213" s="99"/>
      <c r="B5213" s="99"/>
      <c r="C5213" s="99"/>
      <c r="D5213" s="99"/>
      <c r="E5213" s="99"/>
      <c r="F5213" s="86" t="str">
        <f t="shared" si="1267"/>
        <v>Saturday</v>
      </c>
      <c r="G5213" s="91"/>
      <c r="H5213" s="92" t="str">
        <f>VLOOKUP(MONTH(G5213),VLOOKUP!$W$1:$X$24,2)</f>
        <v>January</v>
      </c>
      <c r="I5213" s="92" t="str">
        <f t="shared" si="1268"/>
        <v/>
      </c>
      <c r="J5213" s="106" t="s">
        <v>833</v>
      </c>
      <c r="K5213" s="99"/>
      <c r="L5213" s="86" t="str">
        <f t="shared" si="1279"/>
        <v>&lt;a href='sidebar.php' title='list by venue'&gt;Sidebar Tavern (Baltimore)&lt;/a&gt;</v>
      </c>
      <c r="M5213" s="86">
        <f t="shared" si="1269"/>
        <v>0</v>
      </c>
      <c r="N5213" s="131" t="str">
        <f>VLOOKUP(J5213,VLOOKUP!$A$2:$S$54,19,FALSE)&amp;J5213&amp;"&lt;/a&gt;"</f>
        <v>&lt;a href='sidebar.php' title='list by venue'&gt;Sidebar Tavern (Baltimore)&lt;/a&gt;</v>
      </c>
      <c r="O5213" s="99"/>
      <c r="P5213" s="99"/>
      <c r="Q5213" s="99"/>
      <c r="R5213" s="99"/>
      <c r="S5213" s="95">
        <f t="shared" si="1270"/>
        <v>0</v>
      </c>
      <c r="T5213" s="147" t="str">
        <f t="shared" si="1271"/>
        <v/>
      </c>
      <c r="U5213" s="147" t="str">
        <f t="shared" si="1265"/>
        <v/>
      </c>
      <c r="V5213" s="95" t="str">
        <f t="shared" si="1272"/>
        <v/>
      </c>
      <c r="W5213" s="99"/>
      <c r="AE5213" s="92" t="str">
        <f t="shared" si="1273"/>
        <v/>
      </c>
      <c r="AF5213" s="96" t="str">
        <f t="shared" si="1274"/>
        <v>&lt;a name='19000100'&gt;&lt;b&gt;: 0 - &lt;a href='sidebar.php' title='list by venue'&gt;Sidebar Tavern (Baltimore)&lt;/a&gt;&lt;/b&gt;&lt;/a&gt;&lt;br&gt;</v>
      </c>
      <c r="AG5213" s="97">
        <f t="shared" si="1275"/>
        <v>1900</v>
      </c>
      <c r="AH5213" s="97" t="str">
        <f t="shared" si="1276"/>
        <v>01</v>
      </c>
      <c r="AI5213" s="97" t="str">
        <f t="shared" si="1277"/>
        <v>00</v>
      </c>
      <c r="AJ5213" s="97" t="str">
        <f t="shared" si="1278"/>
        <v>19000100</v>
      </c>
    </row>
    <row r="5214" spans="1:36" ht="12" customHeight="1" x14ac:dyDescent="0.15">
      <c r="A5214" s="99"/>
      <c r="B5214" s="99"/>
      <c r="C5214" s="99"/>
      <c r="D5214" s="99"/>
      <c r="E5214" s="99"/>
      <c r="F5214" s="86" t="str">
        <f t="shared" si="1267"/>
        <v>Saturday</v>
      </c>
      <c r="G5214" s="91"/>
      <c r="H5214" s="92" t="str">
        <f>VLOOKUP(MONTH(G5214),VLOOKUP!$W$1:$X$24,2)</f>
        <v>January</v>
      </c>
      <c r="I5214" s="92" t="str">
        <f t="shared" si="1268"/>
        <v/>
      </c>
      <c r="J5214" s="106" t="s">
        <v>833</v>
      </c>
      <c r="K5214" s="99"/>
      <c r="L5214" s="86" t="str">
        <f t="shared" si="1279"/>
        <v>&lt;a href='sidebar.php' title='list by venue'&gt;Sidebar Tavern (Baltimore)&lt;/a&gt;</v>
      </c>
      <c r="M5214" s="86">
        <f t="shared" si="1269"/>
        <v>0</v>
      </c>
      <c r="N5214" s="131" t="str">
        <f>VLOOKUP(J5214,VLOOKUP!$A$2:$S$54,19,FALSE)&amp;J5214&amp;"&lt;/a&gt;"</f>
        <v>&lt;a href='sidebar.php' title='list by venue'&gt;Sidebar Tavern (Baltimore)&lt;/a&gt;</v>
      </c>
      <c r="O5214" s="99"/>
      <c r="P5214" s="99"/>
      <c r="Q5214" s="99"/>
      <c r="R5214" s="99"/>
      <c r="S5214" s="95">
        <f t="shared" si="1270"/>
        <v>0</v>
      </c>
      <c r="T5214" s="147" t="str">
        <f t="shared" si="1271"/>
        <v/>
      </c>
      <c r="U5214" s="147" t="str">
        <f t="shared" si="1265"/>
        <v/>
      </c>
      <c r="V5214" s="95" t="str">
        <f t="shared" si="1272"/>
        <v/>
      </c>
      <c r="W5214" s="99"/>
      <c r="AE5214" s="92" t="str">
        <f t="shared" si="1273"/>
        <v/>
      </c>
      <c r="AF5214" s="96" t="str">
        <f t="shared" si="1274"/>
        <v>&lt;a name='19000100'&gt;&lt;b&gt;: 0 - &lt;a href='sidebar.php' title='list by venue'&gt;Sidebar Tavern (Baltimore)&lt;/a&gt;&lt;/b&gt;&lt;/a&gt;&lt;br&gt;</v>
      </c>
      <c r="AG5214" s="97">
        <f t="shared" si="1275"/>
        <v>1900</v>
      </c>
      <c r="AH5214" s="97" t="str">
        <f t="shared" si="1276"/>
        <v>01</v>
      </c>
      <c r="AI5214" s="97" t="str">
        <f t="shared" si="1277"/>
        <v>00</v>
      </c>
      <c r="AJ5214" s="97" t="str">
        <f t="shared" si="1278"/>
        <v>19000100</v>
      </c>
    </row>
    <row r="5215" spans="1:36" ht="12" customHeight="1" x14ac:dyDescent="0.15">
      <c r="A5215" s="99"/>
      <c r="B5215" s="99"/>
      <c r="C5215" s="99"/>
      <c r="D5215" s="99"/>
      <c r="E5215" s="99"/>
      <c r="F5215" s="86" t="str">
        <f t="shared" si="1267"/>
        <v>Saturday</v>
      </c>
      <c r="G5215" s="91"/>
      <c r="H5215" s="92" t="str">
        <f>VLOOKUP(MONTH(G5215),VLOOKUP!$W$1:$X$24,2)</f>
        <v>January</v>
      </c>
      <c r="I5215" s="92" t="str">
        <f t="shared" si="1268"/>
        <v/>
      </c>
      <c r="J5215" s="106" t="s">
        <v>833</v>
      </c>
      <c r="K5215" s="99"/>
      <c r="L5215" s="86" t="str">
        <f t="shared" si="1279"/>
        <v>&lt;a href='sidebar.php' title='list by venue'&gt;Sidebar Tavern (Baltimore)&lt;/a&gt;</v>
      </c>
      <c r="M5215" s="86">
        <f t="shared" si="1269"/>
        <v>0</v>
      </c>
      <c r="N5215" s="131" t="str">
        <f>VLOOKUP(J5215,VLOOKUP!$A$2:$S$54,19,FALSE)&amp;J5215&amp;"&lt;/a&gt;"</f>
        <v>&lt;a href='sidebar.php' title='list by venue'&gt;Sidebar Tavern (Baltimore)&lt;/a&gt;</v>
      </c>
      <c r="O5215" s="99"/>
      <c r="P5215" s="99"/>
      <c r="Q5215" s="99"/>
      <c r="R5215" s="99"/>
      <c r="S5215" s="95">
        <f t="shared" si="1270"/>
        <v>0</v>
      </c>
      <c r="T5215" s="147" t="str">
        <f t="shared" si="1271"/>
        <v/>
      </c>
      <c r="U5215" s="147" t="str">
        <f t="shared" si="1265"/>
        <v/>
      </c>
      <c r="V5215" s="95" t="str">
        <f t="shared" si="1272"/>
        <v/>
      </c>
      <c r="W5215" s="99"/>
      <c r="AE5215" s="92" t="str">
        <f t="shared" si="1273"/>
        <v/>
      </c>
      <c r="AF5215" s="96" t="str">
        <f t="shared" si="1274"/>
        <v>&lt;a name='19000100'&gt;&lt;b&gt;: 0 - &lt;a href='sidebar.php' title='list by venue'&gt;Sidebar Tavern (Baltimore)&lt;/a&gt;&lt;/b&gt;&lt;/a&gt;&lt;br&gt;</v>
      </c>
      <c r="AG5215" s="97">
        <f t="shared" si="1275"/>
        <v>1900</v>
      </c>
      <c r="AH5215" s="97" t="str">
        <f t="shared" si="1276"/>
        <v>01</v>
      </c>
      <c r="AI5215" s="97" t="str">
        <f t="shared" si="1277"/>
        <v>00</v>
      </c>
      <c r="AJ5215" s="97" t="str">
        <f t="shared" si="1278"/>
        <v>19000100</v>
      </c>
    </row>
    <row r="5216" spans="1:36" ht="12" customHeight="1" x14ac:dyDescent="0.15">
      <c r="A5216" s="99"/>
      <c r="B5216" s="99"/>
      <c r="C5216" s="99"/>
      <c r="D5216" s="99"/>
      <c r="E5216" s="99"/>
      <c r="F5216" s="86" t="str">
        <f t="shared" si="1267"/>
        <v>Saturday</v>
      </c>
      <c r="G5216" s="91"/>
      <c r="H5216" s="92" t="str">
        <f>VLOOKUP(MONTH(G5216),VLOOKUP!$W$1:$X$24,2)</f>
        <v>January</v>
      </c>
      <c r="I5216" s="92" t="str">
        <f t="shared" si="1268"/>
        <v/>
      </c>
      <c r="J5216" s="106" t="s">
        <v>833</v>
      </c>
      <c r="K5216" s="99"/>
      <c r="L5216" s="86" t="str">
        <f t="shared" si="1279"/>
        <v>&lt;a href='sidebar.php' title='list by venue'&gt;Sidebar Tavern (Baltimore)&lt;/a&gt;</v>
      </c>
      <c r="M5216" s="86">
        <f t="shared" si="1269"/>
        <v>0</v>
      </c>
      <c r="N5216" s="131" t="str">
        <f>VLOOKUP(J5216,VLOOKUP!$A$2:$S$54,19,FALSE)&amp;J5216&amp;"&lt;/a&gt;"</f>
        <v>&lt;a href='sidebar.php' title='list by venue'&gt;Sidebar Tavern (Baltimore)&lt;/a&gt;</v>
      </c>
      <c r="O5216" s="99"/>
      <c r="P5216" s="99"/>
      <c r="Q5216" s="99"/>
      <c r="R5216" s="99"/>
      <c r="S5216" s="95">
        <f t="shared" si="1270"/>
        <v>0</v>
      </c>
      <c r="T5216" s="147" t="str">
        <f t="shared" si="1271"/>
        <v/>
      </c>
      <c r="U5216" s="147" t="str">
        <f t="shared" si="1265"/>
        <v/>
      </c>
      <c r="V5216" s="95" t="str">
        <f t="shared" si="1272"/>
        <v/>
      </c>
      <c r="W5216" s="99"/>
      <c r="AE5216" s="92" t="str">
        <f t="shared" si="1273"/>
        <v/>
      </c>
      <c r="AF5216" s="96" t="str">
        <f t="shared" si="1274"/>
        <v>&lt;a name='19000100'&gt;&lt;b&gt;: 0 - &lt;a href='sidebar.php' title='list by venue'&gt;Sidebar Tavern (Baltimore)&lt;/a&gt;&lt;/b&gt;&lt;/a&gt;&lt;br&gt;</v>
      </c>
      <c r="AG5216" s="97">
        <f t="shared" si="1275"/>
        <v>1900</v>
      </c>
      <c r="AH5216" s="97" t="str">
        <f t="shared" si="1276"/>
        <v>01</v>
      </c>
      <c r="AI5216" s="97" t="str">
        <f t="shared" si="1277"/>
        <v>00</v>
      </c>
      <c r="AJ5216" s="97" t="str">
        <f t="shared" si="1278"/>
        <v>19000100</v>
      </c>
    </row>
    <row r="5217" spans="6:36" ht="12" customHeight="1" x14ac:dyDescent="0.15">
      <c r="F5217" s="86" t="str">
        <f t="shared" si="1267"/>
        <v>Saturday</v>
      </c>
      <c r="G5217" s="91"/>
      <c r="H5217" s="92" t="str">
        <f>VLOOKUP(MONTH(G5217),VLOOKUP!$W$1:$X$24,2)</f>
        <v>January</v>
      </c>
      <c r="I5217" s="92" t="str">
        <f t="shared" si="1268"/>
        <v/>
      </c>
      <c r="J5217" s="93" t="s">
        <v>1504</v>
      </c>
      <c r="L5217" s="86" t="str">
        <f t="shared" si="1279"/>
        <v>Sidwell Friends School [3825 Wisconsin Ave NW, WDC]</v>
      </c>
      <c r="M5217" s="86">
        <f t="shared" si="1269"/>
        <v>0</v>
      </c>
      <c r="N5217" s="93" t="str">
        <f t="shared" ref="N5217:N5248" si="1281">J5217</f>
        <v>Sidwell Friends School [3825 Wisconsin Ave NW, WDC]</v>
      </c>
      <c r="O5217" s="94"/>
      <c r="S5217" s="95">
        <f t="shared" si="1270"/>
        <v>0</v>
      </c>
      <c r="T5217" s="86" t="str">
        <f t="shared" si="1271"/>
        <v/>
      </c>
      <c r="U5217" s="86" t="str">
        <f t="shared" si="1265"/>
        <v/>
      </c>
      <c r="V5217" s="95" t="str">
        <f t="shared" si="1272"/>
        <v/>
      </c>
      <c r="W5217" s="90" t="s">
        <v>221</v>
      </c>
      <c r="AE5217" s="92" t="str">
        <f t="shared" si="1273"/>
        <v/>
      </c>
      <c r="AF5217" s="96" t="str">
        <f t="shared" si="1274"/>
        <v>&lt;a name='19000100'&gt;&lt;b&gt;: 0 - Sidwell Friends School [3825 Wisconsin Ave NW, WDC]&lt;/b&gt;&lt;/a&gt;&lt;br&gt;</v>
      </c>
      <c r="AG5217" s="97">
        <f t="shared" si="1275"/>
        <v>1900</v>
      </c>
      <c r="AH5217" s="97" t="str">
        <f t="shared" si="1276"/>
        <v>01</v>
      </c>
      <c r="AI5217" s="97" t="str">
        <f t="shared" si="1277"/>
        <v>00</v>
      </c>
      <c r="AJ5217" s="97" t="str">
        <f t="shared" si="1278"/>
        <v>19000100</v>
      </c>
    </row>
    <row r="5218" spans="6:36" ht="12" customHeight="1" x14ac:dyDescent="0.15">
      <c r="F5218" s="86" t="str">
        <f t="shared" si="1267"/>
        <v>Saturday</v>
      </c>
      <c r="G5218" s="91"/>
      <c r="H5218" s="92" t="str">
        <f>VLOOKUP(MONTH(G5218),VLOOKUP!$W$1:$X$24,2)</f>
        <v>January</v>
      </c>
      <c r="I5218" s="92" t="str">
        <f t="shared" si="1268"/>
        <v/>
      </c>
      <c r="J5218" s="93" t="s">
        <v>1504</v>
      </c>
      <c r="L5218" s="86" t="str">
        <f t="shared" si="1279"/>
        <v>Sidwell Friends School [3825 Wisconsin Ave NW, WDC]</v>
      </c>
      <c r="M5218" s="86">
        <f t="shared" si="1269"/>
        <v>0</v>
      </c>
      <c r="N5218" s="93" t="str">
        <f t="shared" si="1281"/>
        <v>Sidwell Friends School [3825 Wisconsin Ave NW, WDC]</v>
      </c>
      <c r="O5218" s="94"/>
      <c r="S5218" s="95">
        <f t="shared" si="1270"/>
        <v>0</v>
      </c>
      <c r="T5218" s="86" t="str">
        <f t="shared" si="1271"/>
        <v/>
      </c>
      <c r="U5218" s="86" t="str">
        <f t="shared" si="1265"/>
        <v/>
      </c>
      <c r="V5218" s="95" t="str">
        <f t="shared" si="1272"/>
        <v/>
      </c>
      <c r="W5218" s="90" t="s">
        <v>221</v>
      </c>
      <c r="AE5218" s="92" t="str">
        <f t="shared" si="1273"/>
        <v/>
      </c>
      <c r="AF5218" s="96" t="str">
        <f t="shared" si="1274"/>
        <v>&lt;a name='19000100'&gt;&lt;b&gt;: 0 - Sidwell Friends School [3825 Wisconsin Ave NW, WDC]&lt;/b&gt;&lt;/a&gt;&lt;br&gt;</v>
      </c>
      <c r="AG5218" s="97">
        <f t="shared" si="1275"/>
        <v>1900</v>
      </c>
      <c r="AH5218" s="97" t="str">
        <f t="shared" si="1276"/>
        <v>01</v>
      </c>
      <c r="AI5218" s="97" t="str">
        <f t="shared" si="1277"/>
        <v>00</v>
      </c>
      <c r="AJ5218" s="97" t="str">
        <f t="shared" si="1278"/>
        <v>19000100</v>
      </c>
    </row>
    <row r="5219" spans="6:36" ht="12" customHeight="1" x14ac:dyDescent="0.15">
      <c r="F5219" s="86" t="str">
        <f t="shared" si="1267"/>
        <v>Saturday</v>
      </c>
      <c r="G5219" s="91"/>
      <c r="H5219" s="92" t="str">
        <f>VLOOKUP(MONTH(G5219),VLOOKUP!$W$1:$X$24,2)</f>
        <v>January</v>
      </c>
      <c r="I5219" s="92" t="str">
        <f t="shared" si="1268"/>
        <v/>
      </c>
      <c r="J5219" s="93" t="s">
        <v>1504</v>
      </c>
      <c r="L5219" s="86" t="str">
        <f t="shared" si="1279"/>
        <v>Sidwell Friends School [3825 Wisconsin Ave NW, WDC]</v>
      </c>
      <c r="M5219" s="86">
        <f t="shared" si="1269"/>
        <v>0</v>
      </c>
      <c r="N5219" s="93" t="str">
        <f t="shared" si="1281"/>
        <v>Sidwell Friends School [3825 Wisconsin Ave NW, WDC]</v>
      </c>
      <c r="O5219" s="94"/>
      <c r="S5219" s="95">
        <f t="shared" si="1270"/>
        <v>0</v>
      </c>
      <c r="T5219" s="86" t="str">
        <f t="shared" si="1271"/>
        <v/>
      </c>
      <c r="U5219" s="86" t="str">
        <f t="shared" si="1265"/>
        <v/>
      </c>
      <c r="V5219" s="95" t="str">
        <f t="shared" si="1272"/>
        <v/>
      </c>
      <c r="W5219" s="90" t="s">
        <v>221</v>
      </c>
      <c r="AE5219" s="92" t="str">
        <f t="shared" si="1273"/>
        <v/>
      </c>
      <c r="AF5219" s="96" t="str">
        <f t="shared" si="1274"/>
        <v>&lt;a name='19000100'&gt;&lt;b&gt;: 0 - Sidwell Friends School [3825 Wisconsin Ave NW, WDC]&lt;/b&gt;&lt;/a&gt;&lt;br&gt;</v>
      </c>
      <c r="AG5219" s="97">
        <f t="shared" si="1275"/>
        <v>1900</v>
      </c>
      <c r="AH5219" s="97" t="str">
        <f t="shared" si="1276"/>
        <v>01</v>
      </c>
      <c r="AI5219" s="97" t="str">
        <f t="shared" si="1277"/>
        <v>00</v>
      </c>
      <c r="AJ5219" s="97" t="str">
        <f t="shared" si="1278"/>
        <v>19000100</v>
      </c>
    </row>
    <row r="5220" spans="6:36" ht="12" customHeight="1" x14ac:dyDescent="0.15">
      <c r="F5220" s="86" t="str">
        <f t="shared" si="1267"/>
        <v>Saturday</v>
      </c>
      <c r="H5220" s="92" t="str">
        <f>VLOOKUP(MONTH(G5220),VLOOKUP!$W$1:$X$24,2)</f>
        <v>January</v>
      </c>
      <c r="I5220" s="92" t="str">
        <f t="shared" si="1268"/>
        <v/>
      </c>
      <c r="J5220" s="93" t="s">
        <v>1030</v>
      </c>
      <c r="L5220" s="86" t="str">
        <f t="shared" si="1279"/>
        <v>Signature Theatre/Library Plaza [4200 Campbell Ave, Arlington, VA]</v>
      </c>
      <c r="M5220" s="86">
        <f t="shared" si="1269"/>
        <v>0</v>
      </c>
      <c r="N5220" s="93" t="str">
        <f t="shared" si="1281"/>
        <v>Signature Theatre/Library Plaza [4200 Campbell Ave, Arlington, VA]</v>
      </c>
      <c r="O5220" s="94"/>
      <c r="S5220" s="95">
        <f t="shared" si="1270"/>
        <v>0</v>
      </c>
      <c r="T5220" s="86" t="str">
        <f t="shared" si="1271"/>
        <v/>
      </c>
      <c r="U5220" s="86" t="str">
        <f t="shared" si="1265"/>
        <v/>
      </c>
      <c r="V5220" s="95" t="str">
        <f t="shared" si="1272"/>
        <v/>
      </c>
      <c r="W5220" s="90" t="s">
        <v>221</v>
      </c>
      <c r="AE5220" s="92" t="str">
        <f t="shared" si="1273"/>
        <v/>
      </c>
      <c r="AF5220" s="96" t="str">
        <f t="shared" si="1274"/>
        <v>&lt;a name='19000100'&gt;&lt;b&gt;: 0 - Signature Theatre/Library Plaza [4200 Campbell Ave, Arlington, VA]&lt;/b&gt;&lt;/a&gt;&lt;br&gt;</v>
      </c>
      <c r="AG5220" s="97">
        <f t="shared" si="1275"/>
        <v>1900</v>
      </c>
      <c r="AH5220" s="97" t="str">
        <f t="shared" si="1276"/>
        <v>01</v>
      </c>
      <c r="AI5220" s="97" t="str">
        <f t="shared" si="1277"/>
        <v>00</v>
      </c>
      <c r="AJ5220" s="97" t="str">
        <f t="shared" si="1278"/>
        <v>19000100</v>
      </c>
    </row>
    <row r="5221" spans="6:36" ht="12" customHeight="1" x14ac:dyDescent="0.15">
      <c r="F5221" s="86" t="str">
        <f t="shared" si="1267"/>
        <v>Saturday</v>
      </c>
      <c r="H5221" s="92" t="str">
        <f>VLOOKUP(MONTH(G5221),VLOOKUP!$W$1:$X$24,2)</f>
        <v>January</v>
      </c>
      <c r="I5221" s="92" t="str">
        <f t="shared" si="1268"/>
        <v/>
      </c>
      <c r="J5221" s="93" t="s">
        <v>1030</v>
      </c>
      <c r="L5221" s="86" t="str">
        <f t="shared" si="1279"/>
        <v>Signature Theatre/Library Plaza [4200 Campbell Ave, Arlington, VA]</v>
      </c>
      <c r="M5221" s="86">
        <f t="shared" si="1269"/>
        <v>0</v>
      </c>
      <c r="N5221" s="93" t="str">
        <f t="shared" si="1281"/>
        <v>Signature Theatre/Library Plaza [4200 Campbell Ave, Arlington, VA]</v>
      </c>
      <c r="O5221" s="94"/>
      <c r="S5221" s="95">
        <f t="shared" si="1270"/>
        <v>0</v>
      </c>
      <c r="T5221" s="86" t="str">
        <f t="shared" si="1271"/>
        <v/>
      </c>
      <c r="U5221" s="86" t="str">
        <f t="shared" si="1265"/>
        <v/>
      </c>
      <c r="V5221" s="95" t="str">
        <f t="shared" si="1272"/>
        <v/>
      </c>
      <c r="W5221" s="90" t="s">
        <v>221</v>
      </c>
      <c r="AE5221" s="92" t="str">
        <f t="shared" si="1273"/>
        <v/>
      </c>
      <c r="AF5221" s="96" t="str">
        <f t="shared" si="1274"/>
        <v>&lt;a name='19000100'&gt;&lt;b&gt;: 0 - Signature Theatre/Library Plaza [4200 Campbell Ave, Arlington, VA]&lt;/b&gt;&lt;/a&gt;&lt;br&gt;</v>
      </c>
      <c r="AG5221" s="97">
        <f t="shared" si="1275"/>
        <v>1900</v>
      </c>
      <c r="AH5221" s="97" t="str">
        <f t="shared" si="1276"/>
        <v>01</v>
      </c>
      <c r="AI5221" s="97" t="str">
        <f t="shared" si="1277"/>
        <v>00</v>
      </c>
      <c r="AJ5221" s="97" t="str">
        <f t="shared" si="1278"/>
        <v>19000100</v>
      </c>
    </row>
    <row r="5222" spans="6:36" ht="12" customHeight="1" x14ac:dyDescent="0.15">
      <c r="F5222" s="86" t="str">
        <f t="shared" si="1267"/>
        <v>Saturday</v>
      </c>
      <c r="H5222" s="92" t="str">
        <f>VLOOKUP(MONTH(G5222),VLOOKUP!$W$1:$X$24,2)</f>
        <v>January</v>
      </c>
      <c r="I5222" s="92" t="str">
        <f t="shared" si="1268"/>
        <v/>
      </c>
      <c r="J5222" s="93" t="s">
        <v>1030</v>
      </c>
      <c r="L5222" s="86" t="str">
        <f t="shared" si="1279"/>
        <v>Signature Theatre/Library Plaza [4200 Campbell Ave, Arlington, VA]</v>
      </c>
      <c r="M5222" s="86">
        <f t="shared" si="1269"/>
        <v>0</v>
      </c>
      <c r="N5222" s="93" t="str">
        <f t="shared" si="1281"/>
        <v>Signature Theatre/Library Plaza [4200 Campbell Ave, Arlington, VA]</v>
      </c>
      <c r="O5222" s="94"/>
      <c r="S5222" s="95">
        <f t="shared" si="1270"/>
        <v>0</v>
      </c>
      <c r="T5222" s="86" t="str">
        <f t="shared" si="1271"/>
        <v/>
      </c>
      <c r="U5222" s="86" t="str">
        <f t="shared" si="1265"/>
        <v/>
      </c>
      <c r="V5222" s="95" t="str">
        <f t="shared" si="1272"/>
        <v/>
      </c>
      <c r="W5222" s="90" t="s">
        <v>221</v>
      </c>
      <c r="AE5222" s="92" t="str">
        <f t="shared" si="1273"/>
        <v/>
      </c>
      <c r="AF5222" s="96" t="str">
        <f t="shared" si="1274"/>
        <v>&lt;a name='19000100'&gt;&lt;b&gt;: 0 - Signature Theatre/Library Plaza [4200 Campbell Ave, Arlington, VA]&lt;/b&gt;&lt;/a&gt;&lt;br&gt;</v>
      </c>
      <c r="AG5222" s="97">
        <f t="shared" si="1275"/>
        <v>1900</v>
      </c>
      <c r="AH5222" s="97" t="str">
        <f t="shared" si="1276"/>
        <v>01</v>
      </c>
      <c r="AI5222" s="97" t="str">
        <f t="shared" si="1277"/>
        <v>00</v>
      </c>
      <c r="AJ5222" s="97" t="str">
        <f t="shared" si="1278"/>
        <v>19000100</v>
      </c>
    </row>
    <row r="5223" spans="6:36" ht="12" customHeight="1" x14ac:dyDescent="0.15">
      <c r="F5223" s="86" t="str">
        <f t="shared" si="1267"/>
        <v>Saturday</v>
      </c>
      <c r="G5223" s="91"/>
      <c r="H5223" s="92" t="str">
        <f>VLOOKUP(MONTH(G5223),VLOOKUP!$W$1:$X$24,2)</f>
        <v>January</v>
      </c>
      <c r="I5223" s="92" t="str">
        <f t="shared" si="1268"/>
        <v/>
      </c>
      <c r="J5223" s="93" t="s">
        <v>1532</v>
      </c>
      <c r="L5223" s="86" t="str">
        <f t="shared" si="1279"/>
        <v>Simple Bar &amp;amp; Grill [5828 Georgia Ave NW, WDC]</v>
      </c>
      <c r="M5223" s="86">
        <f t="shared" si="1269"/>
        <v>0</v>
      </c>
      <c r="N5223" s="93" t="str">
        <f t="shared" si="1281"/>
        <v>Simple Bar &amp;amp; Grill [5828 Georgia Ave NW, WDC]</v>
      </c>
      <c r="O5223" s="94"/>
      <c r="S5223" s="95">
        <f t="shared" si="1270"/>
        <v>0</v>
      </c>
      <c r="T5223" s="86" t="str">
        <f t="shared" si="1271"/>
        <v/>
      </c>
      <c r="U5223" s="86" t="str">
        <f t="shared" si="1265"/>
        <v/>
      </c>
      <c r="V5223" s="95" t="str">
        <f t="shared" si="1272"/>
        <v/>
      </c>
      <c r="AE5223" s="92" t="str">
        <f t="shared" si="1273"/>
        <v/>
      </c>
      <c r="AF5223" s="96" t="str">
        <f t="shared" si="1274"/>
        <v>&lt;a name='19000100'&gt;&lt;b&gt;: 0 - Simple Bar &amp;amp; Grill [5828 Georgia Ave NW, WDC]&lt;/b&gt;&lt;/a&gt;&lt;br&gt;</v>
      </c>
      <c r="AG5223" s="97">
        <f t="shared" si="1275"/>
        <v>1900</v>
      </c>
      <c r="AH5223" s="97" t="str">
        <f t="shared" si="1276"/>
        <v>01</v>
      </c>
      <c r="AI5223" s="97" t="str">
        <f t="shared" si="1277"/>
        <v>00</v>
      </c>
      <c r="AJ5223" s="97" t="str">
        <f t="shared" si="1278"/>
        <v>19000100</v>
      </c>
    </row>
    <row r="5224" spans="6:36" ht="12" customHeight="1" x14ac:dyDescent="0.15">
      <c r="F5224" s="86" t="str">
        <f t="shared" si="1267"/>
        <v>Saturday</v>
      </c>
      <c r="G5224" s="91"/>
      <c r="H5224" s="92" t="str">
        <f>VLOOKUP(MONTH(G5224),VLOOKUP!$W$1:$X$24,2)</f>
        <v>January</v>
      </c>
      <c r="I5224" s="92" t="str">
        <f t="shared" si="1268"/>
        <v/>
      </c>
      <c r="J5224" s="93" t="s">
        <v>1532</v>
      </c>
      <c r="L5224" s="86" t="str">
        <f t="shared" si="1279"/>
        <v>Simple Bar &amp;amp; Grill [5828 Georgia Ave NW, WDC]</v>
      </c>
      <c r="M5224" s="86">
        <f t="shared" si="1269"/>
        <v>0</v>
      </c>
      <c r="N5224" s="93" t="str">
        <f t="shared" si="1281"/>
        <v>Simple Bar &amp;amp; Grill [5828 Georgia Ave NW, WDC]</v>
      </c>
      <c r="O5224" s="94"/>
      <c r="S5224" s="95">
        <f t="shared" si="1270"/>
        <v>0</v>
      </c>
      <c r="T5224" s="86" t="str">
        <f t="shared" si="1271"/>
        <v/>
      </c>
      <c r="U5224" s="86" t="str">
        <f t="shared" si="1265"/>
        <v/>
      </c>
      <c r="V5224" s="95" t="str">
        <f t="shared" si="1272"/>
        <v/>
      </c>
      <c r="AE5224" s="92" t="str">
        <f t="shared" si="1273"/>
        <v/>
      </c>
      <c r="AF5224" s="96" t="str">
        <f t="shared" si="1274"/>
        <v>&lt;a name='19000100'&gt;&lt;b&gt;: 0 - Simple Bar &amp;amp; Grill [5828 Georgia Ave NW, WDC]&lt;/b&gt;&lt;/a&gt;&lt;br&gt;</v>
      </c>
      <c r="AG5224" s="97">
        <f t="shared" si="1275"/>
        <v>1900</v>
      </c>
      <c r="AH5224" s="97" t="str">
        <f t="shared" si="1276"/>
        <v>01</v>
      </c>
      <c r="AI5224" s="97" t="str">
        <f t="shared" si="1277"/>
        <v>00</v>
      </c>
      <c r="AJ5224" s="97" t="str">
        <f t="shared" si="1278"/>
        <v>19000100</v>
      </c>
    </row>
    <row r="5225" spans="6:36" ht="12" customHeight="1" x14ac:dyDescent="0.15">
      <c r="F5225" s="86" t="str">
        <f t="shared" si="1267"/>
        <v>Saturday</v>
      </c>
      <c r="G5225" s="91"/>
      <c r="H5225" s="92" t="str">
        <f>VLOOKUP(MONTH(G5225),VLOOKUP!$W$1:$X$24,2)</f>
        <v>January</v>
      </c>
      <c r="I5225" s="92" t="str">
        <f t="shared" si="1268"/>
        <v/>
      </c>
      <c r="J5225" s="93" t="s">
        <v>1532</v>
      </c>
      <c r="L5225" s="86" t="str">
        <f t="shared" si="1279"/>
        <v>Simple Bar &amp;amp; Grill [5828 Georgia Ave NW, WDC]</v>
      </c>
      <c r="M5225" s="86">
        <f t="shared" si="1269"/>
        <v>0</v>
      </c>
      <c r="N5225" s="93" t="str">
        <f t="shared" si="1281"/>
        <v>Simple Bar &amp;amp; Grill [5828 Georgia Ave NW, WDC]</v>
      </c>
      <c r="O5225" s="94"/>
      <c r="S5225" s="95">
        <f t="shared" si="1270"/>
        <v>0</v>
      </c>
      <c r="T5225" s="86" t="str">
        <f t="shared" si="1271"/>
        <v/>
      </c>
      <c r="U5225" s="86" t="str">
        <f t="shared" si="1265"/>
        <v/>
      </c>
      <c r="V5225" s="95" t="str">
        <f t="shared" si="1272"/>
        <v/>
      </c>
      <c r="AE5225" s="92" t="str">
        <f t="shared" si="1273"/>
        <v/>
      </c>
      <c r="AF5225" s="96" t="str">
        <f t="shared" si="1274"/>
        <v>&lt;a name='19000100'&gt;&lt;b&gt;: 0 - Simple Bar &amp;amp; Grill [5828 Georgia Ave NW, WDC]&lt;/b&gt;&lt;/a&gt;&lt;br&gt;</v>
      </c>
      <c r="AG5225" s="97">
        <f t="shared" si="1275"/>
        <v>1900</v>
      </c>
      <c r="AH5225" s="97" t="str">
        <f t="shared" si="1276"/>
        <v>01</v>
      </c>
      <c r="AI5225" s="97" t="str">
        <f t="shared" si="1277"/>
        <v>00</v>
      </c>
      <c r="AJ5225" s="97" t="str">
        <f t="shared" si="1278"/>
        <v>19000100</v>
      </c>
    </row>
    <row r="5226" spans="6:36" ht="12" customHeight="1" x14ac:dyDescent="0.15">
      <c r="F5226" s="86" t="str">
        <f t="shared" si="1267"/>
        <v>Saturday</v>
      </c>
      <c r="G5226" s="91"/>
      <c r="H5226" s="92" t="str">
        <f>VLOOKUP(MONTH(G5226),VLOOKUP!$W$1:$X$24,2)</f>
        <v>January</v>
      </c>
      <c r="I5226" s="92" t="str">
        <f t="shared" si="1268"/>
        <v/>
      </c>
      <c r="J5226" s="93" t="s">
        <v>1532</v>
      </c>
      <c r="L5226" s="86" t="str">
        <f t="shared" si="1279"/>
        <v>Simple Bar &amp;amp; Grill [5828 Georgia Ave NW, WDC]</v>
      </c>
      <c r="M5226" s="86">
        <f t="shared" si="1269"/>
        <v>0</v>
      </c>
      <c r="N5226" s="93" t="str">
        <f t="shared" si="1281"/>
        <v>Simple Bar &amp;amp; Grill [5828 Georgia Ave NW, WDC]</v>
      </c>
      <c r="O5226" s="94"/>
      <c r="S5226" s="95">
        <f t="shared" si="1270"/>
        <v>0</v>
      </c>
      <c r="T5226" s="86" t="str">
        <f t="shared" si="1271"/>
        <v/>
      </c>
      <c r="U5226" s="86" t="str">
        <f t="shared" si="1265"/>
        <v/>
      </c>
      <c r="V5226" s="95" t="str">
        <f t="shared" si="1272"/>
        <v/>
      </c>
      <c r="AE5226" s="92" t="str">
        <f t="shared" si="1273"/>
        <v/>
      </c>
      <c r="AF5226" s="96" t="str">
        <f t="shared" si="1274"/>
        <v>&lt;a name='19000100'&gt;&lt;b&gt;: 0 - Simple Bar &amp;amp; Grill [5828 Georgia Ave NW, WDC]&lt;/b&gt;&lt;/a&gt;&lt;br&gt;</v>
      </c>
      <c r="AG5226" s="97">
        <f t="shared" si="1275"/>
        <v>1900</v>
      </c>
      <c r="AH5226" s="97" t="str">
        <f t="shared" si="1276"/>
        <v>01</v>
      </c>
      <c r="AI5226" s="97" t="str">
        <f t="shared" si="1277"/>
        <v>00</v>
      </c>
      <c r="AJ5226" s="97" t="str">
        <f t="shared" si="1278"/>
        <v>19000100</v>
      </c>
    </row>
    <row r="5227" spans="6:36" ht="12" customHeight="1" x14ac:dyDescent="0.15">
      <c r="F5227" s="86" t="str">
        <f t="shared" si="1267"/>
        <v>Saturday</v>
      </c>
      <c r="H5227" s="92" t="str">
        <f>VLOOKUP(MONTH(G5227),VLOOKUP!$W$1:$X$24,2)</f>
        <v>January</v>
      </c>
      <c r="I5227" s="92" t="str">
        <f t="shared" si="1268"/>
        <v/>
      </c>
      <c r="J5227" s="127" t="s">
        <v>671</v>
      </c>
      <c r="K5227" s="106"/>
      <c r="L5227" s="86" t="str">
        <f t="shared" si="1279"/>
        <v>Sinix (Baltimore)</v>
      </c>
      <c r="M5227" s="86">
        <f t="shared" si="1269"/>
        <v>0</v>
      </c>
      <c r="N5227" s="125" t="str">
        <f t="shared" si="1281"/>
        <v>Sinix (Baltimore)</v>
      </c>
      <c r="O5227" s="107"/>
      <c r="P5227" s="107"/>
      <c r="Q5227" s="107"/>
      <c r="R5227" s="107"/>
      <c r="S5227" s="95">
        <f t="shared" si="1270"/>
        <v>0</v>
      </c>
      <c r="T5227" s="86" t="str">
        <f t="shared" si="1271"/>
        <v/>
      </c>
      <c r="U5227" s="86" t="str">
        <f t="shared" si="1265"/>
        <v/>
      </c>
      <c r="V5227" s="95" t="str">
        <f t="shared" si="1272"/>
        <v/>
      </c>
      <c r="X5227" s="99"/>
      <c r="Y5227" s="99"/>
      <c r="AE5227" s="92" t="str">
        <f t="shared" si="1273"/>
        <v/>
      </c>
      <c r="AF5227" s="96" t="str">
        <f t="shared" si="1274"/>
        <v>&lt;a name='19000100'&gt;&lt;b&gt;: 0 - Sinix (Baltimore)&lt;/b&gt;&lt;/a&gt;&lt;br&gt;</v>
      </c>
      <c r="AG5227" s="97">
        <f t="shared" si="1275"/>
        <v>1900</v>
      </c>
      <c r="AH5227" s="97" t="str">
        <f t="shared" si="1276"/>
        <v>01</v>
      </c>
      <c r="AI5227" s="97" t="str">
        <f t="shared" si="1277"/>
        <v>00</v>
      </c>
      <c r="AJ5227" s="97" t="str">
        <f t="shared" si="1278"/>
        <v>19000100</v>
      </c>
    </row>
    <row r="5228" spans="6:36" ht="12" customHeight="1" x14ac:dyDescent="0.15">
      <c r="F5228" s="86" t="str">
        <f t="shared" si="1267"/>
        <v>Saturday</v>
      </c>
      <c r="H5228" s="92" t="str">
        <f>VLOOKUP(MONTH(G5228),VLOOKUP!$W$1:$X$24,2)</f>
        <v>January</v>
      </c>
      <c r="I5228" s="92" t="str">
        <f t="shared" si="1268"/>
        <v/>
      </c>
      <c r="J5228" s="127" t="s">
        <v>671</v>
      </c>
      <c r="K5228" s="106"/>
      <c r="L5228" s="86" t="str">
        <f t="shared" si="1279"/>
        <v>Sinix (Baltimore)</v>
      </c>
      <c r="M5228" s="86">
        <f t="shared" si="1269"/>
        <v>0</v>
      </c>
      <c r="N5228" s="125" t="str">
        <f t="shared" si="1281"/>
        <v>Sinix (Baltimore)</v>
      </c>
      <c r="O5228" s="107"/>
      <c r="P5228" s="107"/>
      <c r="Q5228" s="107"/>
      <c r="R5228" s="107"/>
      <c r="S5228" s="95">
        <f t="shared" si="1270"/>
        <v>0</v>
      </c>
      <c r="T5228" s="86" t="str">
        <f t="shared" si="1271"/>
        <v/>
      </c>
      <c r="U5228" s="86" t="str">
        <f t="shared" si="1265"/>
        <v/>
      </c>
      <c r="V5228" s="95" t="str">
        <f t="shared" si="1272"/>
        <v/>
      </c>
      <c r="AE5228" s="92" t="str">
        <f t="shared" si="1273"/>
        <v/>
      </c>
      <c r="AF5228" s="96" t="str">
        <f t="shared" si="1274"/>
        <v>&lt;a name='19000100'&gt;&lt;b&gt;: 0 - Sinix (Baltimore)&lt;/b&gt;&lt;/a&gt;&lt;br&gt;</v>
      </c>
      <c r="AG5228" s="97">
        <f t="shared" si="1275"/>
        <v>1900</v>
      </c>
      <c r="AH5228" s="97" t="str">
        <f t="shared" si="1276"/>
        <v>01</v>
      </c>
      <c r="AI5228" s="97" t="str">
        <f t="shared" si="1277"/>
        <v>00</v>
      </c>
      <c r="AJ5228" s="97" t="str">
        <f t="shared" si="1278"/>
        <v>19000100</v>
      </c>
    </row>
    <row r="5229" spans="6:36" ht="12" customHeight="1" x14ac:dyDescent="0.15">
      <c r="F5229" s="86" t="str">
        <f t="shared" si="1267"/>
        <v>Saturday</v>
      </c>
      <c r="G5229" s="91"/>
      <c r="H5229" s="92" t="str">
        <f>VLOOKUP(MONTH(G5229),VLOOKUP!$W$1:$X$24,2)</f>
        <v>January</v>
      </c>
      <c r="I5229" s="92" t="str">
        <f t="shared" si="1268"/>
        <v/>
      </c>
      <c r="J5229" s="93" t="s">
        <v>1020</v>
      </c>
      <c r="L5229" s="86" t="str">
        <f t="shared" si="1279"/>
        <v>Sitar Arts Center [1700 Kalorama Rd NW, WDC]</v>
      </c>
      <c r="M5229" s="86">
        <f t="shared" si="1269"/>
        <v>0</v>
      </c>
      <c r="N5229" s="93" t="str">
        <f t="shared" si="1281"/>
        <v>Sitar Arts Center [1700 Kalorama Rd NW, WDC]</v>
      </c>
      <c r="O5229" s="90"/>
      <c r="S5229" s="95">
        <f t="shared" si="1270"/>
        <v>0</v>
      </c>
      <c r="T5229" s="86" t="str">
        <f t="shared" si="1271"/>
        <v/>
      </c>
      <c r="U5229" s="86" t="str">
        <f t="shared" si="1265"/>
        <v/>
      </c>
      <c r="V5229" s="95" t="str">
        <f t="shared" si="1272"/>
        <v/>
      </c>
      <c r="AE5229" s="92" t="str">
        <f t="shared" si="1273"/>
        <v/>
      </c>
      <c r="AF5229" s="96" t="str">
        <f t="shared" si="1274"/>
        <v>&lt;a name='19000100'&gt;&lt;b&gt;: 0 - Sitar Arts Center [1700 Kalorama Rd NW, WDC]&lt;/b&gt;&lt;/a&gt;&lt;br&gt;</v>
      </c>
      <c r="AG5229" s="97">
        <f t="shared" si="1275"/>
        <v>1900</v>
      </c>
      <c r="AH5229" s="97" t="str">
        <f t="shared" si="1276"/>
        <v>01</v>
      </c>
      <c r="AI5229" s="97" t="str">
        <f t="shared" si="1277"/>
        <v>00</v>
      </c>
      <c r="AJ5229" s="97" t="str">
        <f t="shared" si="1278"/>
        <v>19000100</v>
      </c>
    </row>
    <row r="5230" spans="6:36" ht="12" customHeight="1" x14ac:dyDescent="0.15">
      <c r="F5230" s="86" t="str">
        <f t="shared" si="1267"/>
        <v>Saturday</v>
      </c>
      <c r="G5230" s="91"/>
      <c r="H5230" s="92" t="str">
        <f>VLOOKUP(MONTH(G5230),VLOOKUP!$W$1:$X$24,2)</f>
        <v>January</v>
      </c>
      <c r="I5230" s="92" t="str">
        <f t="shared" si="1268"/>
        <v/>
      </c>
      <c r="J5230" s="93" t="s">
        <v>1020</v>
      </c>
      <c r="L5230" s="86" t="str">
        <f t="shared" si="1279"/>
        <v>Sitar Arts Center [1700 Kalorama Rd NW, WDC]</v>
      </c>
      <c r="M5230" s="86">
        <f t="shared" si="1269"/>
        <v>0</v>
      </c>
      <c r="N5230" s="93" t="str">
        <f t="shared" si="1281"/>
        <v>Sitar Arts Center [1700 Kalorama Rd NW, WDC]</v>
      </c>
      <c r="O5230" s="90"/>
      <c r="S5230" s="95">
        <f t="shared" si="1270"/>
        <v>0</v>
      </c>
      <c r="T5230" s="86" t="str">
        <f t="shared" si="1271"/>
        <v/>
      </c>
      <c r="U5230" s="86" t="str">
        <f t="shared" si="1265"/>
        <v/>
      </c>
      <c r="V5230" s="95" t="str">
        <f t="shared" si="1272"/>
        <v/>
      </c>
      <c r="AE5230" s="92" t="str">
        <f t="shared" si="1273"/>
        <v/>
      </c>
      <c r="AF5230" s="96" t="str">
        <f t="shared" si="1274"/>
        <v>&lt;a name='19000100'&gt;&lt;b&gt;: 0 - Sitar Arts Center [1700 Kalorama Rd NW, WDC]&lt;/b&gt;&lt;/a&gt;&lt;br&gt;</v>
      </c>
      <c r="AG5230" s="97">
        <f t="shared" si="1275"/>
        <v>1900</v>
      </c>
      <c r="AH5230" s="97" t="str">
        <f t="shared" si="1276"/>
        <v>01</v>
      </c>
      <c r="AI5230" s="97" t="str">
        <f t="shared" si="1277"/>
        <v>00</v>
      </c>
      <c r="AJ5230" s="97" t="str">
        <f t="shared" si="1278"/>
        <v>19000100</v>
      </c>
    </row>
    <row r="5231" spans="6:36" ht="12" customHeight="1" x14ac:dyDescent="0.15">
      <c r="F5231" s="86" t="str">
        <f t="shared" si="1267"/>
        <v>Saturday</v>
      </c>
      <c r="G5231" s="91"/>
      <c r="H5231" s="92" t="str">
        <f>VLOOKUP(MONTH(G5231),VLOOKUP!$W$1:$X$24,2)</f>
        <v>January</v>
      </c>
      <c r="I5231" s="92" t="str">
        <f t="shared" si="1268"/>
        <v/>
      </c>
      <c r="J5231" s="93" t="s">
        <v>1020</v>
      </c>
      <c r="L5231" s="86" t="str">
        <f t="shared" si="1279"/>
        <v>Sitar Arts Center [1700 Kalorama Rd NW, WDC]</v>
      </c>
      <c r="M5231" s="86">
        <f t="shared" si="1269"/>
        <v>0</v>
      </c>
      <c r="N5231" s="93" t="str">
        <f t="shared" si="1281"/>
        <v>Sitar Arts Center [1700 Kalorama Rd NW, WDC]</v>
      </c>
      <c r="O5231" s="90"/>
      <c r="S5231" s="95">
        <f t="shared" si="1270"/>
        <v>0</v>
      </c>
      <c r="T5231" s="86" t="str">
        <f t="shared" si="1271"/>
        <v/>
      </c>
      <c r="U5231" s="86" t="str">
        <f t="shared" si="1265"/>
        <v/>
      </c>
      <c r="V5231" s="95" t="str">
        <f t="shared" si="1272"/>
        <v/>
      </c>
      <c r="AE5231" s="92" t="str">
        <f t="shared" si="1273"/>
        <v/>
      </c>
      <c r="AF5231" s="96" t="str">
        <f t="shared" si="1274"/>
        <v>&lt;a name='19000100'&gt;&lt;b&gt;: 0 - Sitar Arts Center [1700 Kalorama Rd NW, WDC]&lt;/b&gt;&lt;/a&gt;&lt;br&gt;</v>
      </c>
      <c r="AG5231" s="97">
        <f t="shared" si="1275"/>
        <v>1900</v>
      </c>
      <c r="AH5231" s="97" t="str">
        <f t="shared" si="1276"/>
        <v>01</v>
      </c>
      <c r="AI5231" s="97" t="str">
        <f t="shared" si="1277"/>
        <v>00</v>
      </c>
      <c r="AJ5231" s="97" t="str">
        <f t="shared" si="1278"/>
        <v>19000100</v>
      </c>
    </row>
    <row r="5232" spans="6:36" ht="12" customHeight="1" x14ac:dyDescent="0.15">
      <c r="F5232" s="86" t="str">
        <f t="shared" si="1267"/>
        <v>Saturday</v>
      </c>
      <c r="G5232" s="91"/>
      <c r="H5232" s="92" t="str">
        <f>VLOOKUP(MONTH(G5232),VLOOKUP!$W$1:$X$24,2)</f>
        <v>January</v>
      </c>
      <c r="I5232" s="92" t="str">
        <f t="shared" si="1268"/>
        <v/>
      </c>
      <c r="J5232" s="93" t="s">
        <v>1020</v>
      </c>
      <c r="L5232" s="86" t="str">
        <f t="shared" si="1279"/>
        <v>Sitar Arts Center [1700 Kalorama Rd NW, WDC]</v>
      </c>
      <c r="M5232" s="86">
        <f t="shared" si="1269"/>
        <v>0</v>
      </c>
      <c r="N5232" s="93" t="str">
        <f t="shared" si="1281"/>
        <v>Sitar Arts Center [1700 Kalorama Rd NW, WDC]</v>
      </c>
      <c r="O5232" s="90"/>
      <c r="S5232" s="95">
        <f t="shared" si="1270"/>
        <v>0</v>
      </c>
      <c r="T5232" s="86" t="str">
        <f t="shared" si="1271"/>
        <v/>
      </c>
      <c r="U5232" s="86" t="str">
        <f t="shared" si="1265"/>
        <v/>
      </c>
      <c r="V5232" s="95" t="str">
        <f t="shared" si="1272"/>
        <v/>
      </c>
      <c r="AE5232" s="92" t="str">
        <f t="shared" si="1273"/>
        <v/>
      </c>
      <c r="AF5232" s="96" t="str">
        <f t="shared" si="1274"/>
        <v>&lt;a name='19000100'&gt;&lt;b&gt;: 0 - Sitar Arts Center [1700 Kalorama Rd NW, WDC]&lt;/b&gt;&lt;/a&gt;&lt;br&gt;</v>
      </c>
      <c r="AG5232" s="97">
        <f t="shared" si="1275"/>
        <v>1900</v>
      </c>
      <c r="AH5232" s="97" t="str">
        <f t="shared" si="1276"/>
        <v>01</v>
      </c>
      <c r="AI5232" s="97" t="str">
        <f t="shared" si="1277"/>
        <v>00</v>
      </c>
      <c r="AJ5232" s="97" t="str">
        <f t="shared" si="1278"/>
        <v>19000100</v>
      </c>
    </row>
    <row r="5233" spans="6:36" ht="12" customHeight="1" x14ac:dyDescent="0.15">
      <c r="F5233" s="86" t="str">
        <f t="shared" si="1267"/>
        <v>Saturday</v>
      </c>
      <c r="G5233" s="91"/>
      <c r="H5233" s="92" t="str">
        <f>VLOOKUP(MONTH(G5233),VLOOKUP!$W$1:$X$24,2)</f>
        <v>January</v>
      </c>
      <c r="I5233" s="92" t="str">
        <f t="shared" si="1268"/>
        <v/>
      </c>
      <c r="J5233" s="93" t="s">
        <v>1568</v>
      </c>
      <c r="L5233" s="86" t="str">
        <f t="shared" si="1279"/>
        <v>Skramden Yards [Baltimore DIY space]</v>
      </c>
      <c r="M5233" s="86">
        <f t="shared" si="1269"/>
        <v>0</v>
      </c>
      <c r="N5233" s="93" t="str">
        <f t="shared" si="1281"/>
        <v>Skramden Yards [Baltimore DIY space]</v>
      </c>
      <c r="O5233" s="90"/>
      <c r="S5233" s="95">
        <f t="shared" si="1270"/>
        <v>0</v>
      </c>
      <c r="T5233" s="86" t="str">
        <f t="shared" si="1271"/>
        <v/>
      </c>
      <c r="U5233" s="86" t="str">
        <f t="shared" si="1265"/>
        <v/>
      </c>
      <c r="V5233" s="95" t="str">
        <f t="shared" si="1272"/>
        <v/>
      </c>
      <c r="W5233" s="90" t="s">
        <v>487</v>
      </c>
      <c r="AE5233" s="92" t="str">
        <f t="shared" si="1273"/>
        <v/>
      </c>
      <c r="AF5233" s="96" t="str">
        <f t="shared" si="1274"/>
        <v>&lt;a name='19000100'&gt;&lt;b&gt;: 0 - Skramden Yards [Baltimore DIY space]&lt;/b&gt;&lt;/a&gt;&lt;br&gt;</v>
      </c>
      <c r="AG5233" s="97">
        <f t="shared" si="1275"/>
        <v>1900</v>
      </c>
      <c r="AH5233" s="97" t="str">
        <f t="shared" si="1276"/>
        <v>01</v>
      </c>
      <c r="AI5233" s="97" t="str">
        <f t="shared" si="1277"/>
        <v>00</v>
      </c>
      <c r="AJ5233" s="97" t="str">
        <f t="shared" si="1278"/>
        <v>19000100</v>
      </c>
    </row>
    <row r="5234" spans="6:36" ht="12" customHeight="1" x14ac:dyDescent="0.15">
      <c r="F5234" s="86" t="str">
        <f t="shared" si="1267"/>
        <v>Saturday</v>
      </c>
      <c r="G5234" s="91"/>
      <c r="H5234" s="92" t="str">
        <f>VLOOKUP(MONTH(G5234),VLOOKUP!$W$1:$X$24,2)</f>
        <v>January</v>
      </c>
      <c r="I5234" s="92" t="str">
        <f t="shared" si="1268"/>
        <v/>
      </c>
      <c r="J5234" s="93" t="s">
        <v>1568</v>
      </c>
      <c r="L5234" s="86" t="str">
        <f t="shared" si="1279"/>
        <v>Skramden Yards [Baltimore DIY space]</v>
      </c>
      <c r="M5234" s="86">
        <f t="shared" si="1269"/>
        <v>0</v>
      </c>
      <c r="N5234" s="93" t="str">
        <f t="shared" si="1281"/>
        <v>Skramden Yards [Baltimore DIY space]</v>
      </c>
      <c r="O5234" s="90"/>
      <c r="S5234" s="95">
        <f t="shared" si="1270"/>
        <v>0</v>
      </c>
      <c r="T5234" s="86" t="str">
        <f t="shared" si="1271"/>
        <v/>
      </c>
      <c r="U5234" s="86" t="str">
        <f t="shared" ref="U5234:U5297" si="1282">IF(ISBLANK(G5234),"","&amp;#149; "&amp;IF(ISBLANK(C5234),"","&lt;S&gt;")&amp;I5234&amp;IF(ISBLANK(A5234),""," - &lt;a href='recommended.php#"&amp;AJ5234&amp;"'&gt;&lt;b&gt;&lt;em&gt;&lt;font color='#9C004D'&gt;RECOMMENDED&lt;/font&gt;&lt;/em&gt;&lt;/b&gt;&lt;/a&gt;")&amp;" - "&amp;M5234&amp;IF(ISBLANK(K5234),K5234," - &lt;b&gt;"&amp;K5234&amp;"&lt;/b&gt; ")&amp;IF(B5234="Sold Out"," - &lt;font color='#000099'&gt;&lt;b&gt;&lt;I&gt;sold out&lt;/I&gt;&lt;/b&gt;&lt;/font&gt;","")&amp;IF(ISBLANK(C5234),"","&lt;/S&gt; &lt;b&gt;"&amp;C5234&amp;"&lt;/b&gt;")&amp;"&lt;p&gt;")</f>
        <v/>
      </c>
      <c r="V5234" s="95" t="str">
        <f t="shared" si="1272"/>
        <v/>
      </c>
      <c r="W5234" s="90" t="s">
        <v>487</v>
      </c>
      <c r="AE5234" s="92" t="str">
        <f t="shared" si="1273"/>
        <v/>
      </c>
      <c r="AF5234" s="96" t="str">
        <f t="shared" si="1274"/>
        <v>&lt;a name='19000100'&gt;&lt;b&gt;: 0 - Skramden Yards [Baltimore DIY space]&lt;/b&gt;&lt;/a&gt;&lt;br&gt;</v>
      </c>
      <c r="AG5234" s="97">
        <f t="shared" si="1275"/>
        <v>1900</v>
      </c>
      <c r="AH5234" s="97" t="str">
        <f t="shared" si="1276"/>
        <v>01</v>
      </c>
      <c r="AI5234" s="97" t="str">
        <f t="shared" si="1277"/>
        <v>00</v>
      </c>
      <c r="AJ5234" s="97" t="str">
        <f t="shared" si="1278"/>
        <v>19000100</v>
      </c>
    </row>
    <row r="5235" spans="6:36" ht="12" customHeight="1" x14ac:dyDescent="0.15">
      <c r="F5235" s="86" t="str">
        <f t="shared" si="1267"/>
        <v>Saturday</v>
      </c>
      <c r="G5235" s="91"/>
      <c r="H5235" s="92" t="str">
        <f>VLOOKUP(MONTH(G5235),VLOOKUP!$W$1:$X$24,2)</f>
        <v>January</v>
      </c>
      <c r="I5235" s="92" t="str">
        <f t="shared" si="1268"/>
        <v/>
      </c>
      <c r="J5235" s="93" t="s">
        <v>1568</v>
      </c>
      <c r="L5235" s="86" t="str">
        <f t="shared" si="1279"/>
        <v>Skramden Yards [Baltimore DIY space]</v>
      </c>
      <c r="M5235" s="86">
        <f t="shared" si="1269"/>
        <v>0</v>
      </c>
      <c r="N5235" s="93" t="str">
        <f t="shared" si="1281"/>
        <v>Skramden Yards [Baltimore DIY space]</v>
      </c>
      <c r="O5235" s="90"/>
      <c r="S5235" s="95">
        <f t="shared" si="1270"/>
        <v>0</v>
      </c>
      <c r="T5235" s="86" t="str">
        <f t="shared" si="1271"/>
        <v/>
      </c>
      <c r="U5235" s="86" t="str">
        <f t="shared" si="1282"/>
        <v/>
      </c>
      <c r="V5235" s="95" t="str">
        <f t="shared" si="1272"/>
        <v/>
      </c>
      <c r="W5235" s="90" t="s">
        <v>487</v>
      </c>
      <c r="AE5235" s="92" t="str">
        <f t="shared" si="1273"/>
        <v/>
      </c>
      <c r="AF5235" s="96" t="str">
        <f t="shared" si="1274"/>
        <v>&lt;a name='19000100'&gt;&lt;b&gt;: 0 - Skramden Yards [Baltimore DIY space]&lt;/b&gt;&lt;/a&gt;&lt;br&gt;</v>
      </c>
      <c r="AG5235" s="97">
        <f t="shared" si="1275"/>
        <v>1900</v>
      </c>
      <c r="AH5235" s="97" t="str">
        <f t="shared" si="1276"/>
        <v>01</v>
      </c>
      <c r="AI5235" s="97" t="str">
        <f t="shared" si="1277"/>
        <v>00</v>
      </c>
      <c r="AJ5235" s="97" t="str">
        <f t="shared" si="1278"/>
        <v>19000100</v>
      </c>
    </row>
    <row r="5236" spans="6:36" ht="12" customHeight="1" x14ac:dyDescent="0.15">
      <c r="F5236" s="86" t="str">
        <f t="shared" si="1267"/>
        <v>Saturday</v>
      </c>
      <c r="G5236" s="91"/>
      <c r="H5236" s="92" t="str">
        <f>VLOOKUP(MONTH(G5236),VLOOKUP!$W$1:$X$24,2)</f>
        <v>January</v>
      </c>
      <c r="I5236" s="92" t="str">
        <f t="shared" si="1268"/>
        <v/>
      </c>
      <c r="J5236" s="93" t="s">
        <v>727</v>
      </c>
      <c r="L5236" s="86" t="str">
        <f t="shared" si="1279"/>
        <v>Sky Bar [Wheaton, MD]</v>
      </c>
      <c r="M5236" s="86">
        <f t="shared" si="1269"/>
        <v>0</v>
      </c>
      <c r="N5236" s="93" t="str">
        <f t="shared" si="1281"/>
        <v>Sky Bar [Wheaton, MD]</v>
      </c>
      <c r="O5236" s="90"/>
      <c r="S5236" s="95">
        <f t="shared" si="1270"/>
        <v>0</v>
      </c>
      <c r="T5236" s="86" t="str">
        <f t="shared" si="1271"/>
        <v/>
      </c>
      <c r="U5236" s="86" t="str">
        <f t="shared" si="1282"/>
        <v/>
      </c>
      <c r="V5236" s="95" t="str">
        <f t="shared" si="1272"/>
        <v/>
      </c>
      <c r="W5236" s="90" t="s">
        <v>282</v>
      </c>
      <c r="AE5236" s="92" t="str">
        <f t="shared" si="1273"/>
        <v/>
      </c>
      <c r="AF5236" s="96" t="str">
        <f t="shared" si="1274"/>
        <v>&lt;a name='19000100'&gt;&lt;b&gt;: 0 - Sky Bar [Wheaton, MD]&lt;/b&gt;&lt;/a&gt;&lt;br&gt;</v>
      </c>
      <c r="AG5236" s="97">
        <f t="shared" si="1275"/>
        <v>1900</v>
      </c>
      <c r="AH5236" s="97" t="str">
        <f t="shared" si="1276"/>
        <v>01</v>
      </c>
      <c r="AI5236" s="97" t="str">
        <f t="shared" si="1277"/>
        <v>00</v>
      </c>
      <c r="AJ5236" s="97" t="str">
        <f t="shared" si="1278"/>
        <v>19000100</v>
      </c>
    </row>
    <row r="5237" spans="6:36" ht="12" customHeight="1" x14ac:dyDescent="0.15">
      <c r="F5237" s="86" t="str">
        <f t="shared" si="1267"/>
        <v>Saturday</v>
      </c>
      <c r="G5237" s="91"/>
      <c r="H5237" s="92" t="str">
        <f>VLOOKUP(MONTH(G5237),VLOOKUP!$W$1:$X$24,2)</f>
        <v>January</v>
      </c>
      <c r="I5237" s="92" t="str">
        <f t="shared" si="1268"/>
        <v/>
      </c>
      <c r="J5237" s="93" t="s">
        <v>727</v>
      </c>
      <c r="L5237" s="86" t="str">
        <f t="shared" si="1279"/>
        <v>Sky Bar [Wheaton, MD]</v>
      </c>
      <c r="M5237" s="86">
        <f t="shared" si="1269"/>
        <v>0</v>
      </c>
      <c r="N5237" s="93" t="str">
        <f t="shared" si="1281"/>
        <v>Sky Bar [Wheaton, MD]</v>
      </c>
      <c r="O5237" s="90"/>
      <c r="S5237" s="95">
        <f t="shared" si="1270"/>
        <v>0</v>
      </c>
      <c r="T5237" s="86" t="str">
        <f t="shared" si="1271"/>
        <v/>
      </c>
      <c r="U5237" s="86" t="str">
        <f t="shared" si="1282"/>
        <v/>
      </c>
      <c r="V5237" s="95" t="str">
        <f t="shared" si="1272"/>
        <v/>
      </c>
      <c r="W5237" s="90" t="s">
        <v>282</v>
      </c>
      <c r="AE5237" s="92" t="str">
        <f t="shared" si="1273"/>
        <v/>
      </c>
      <c r="AF5237" s="96" t="str">
        <f t="shared" si="1274"/>
        <v>&lt;a name='19000100'&gt;&lt;b&gt;: 0 - Sky Bar [Wheaton, MD]&lt;/b&gt;&lt;/a&gt;&lt;br&gt;</v>
      </c>
      <c r="AG5237" s="97">
        <f t="shared" si="1275"/>
        <v>1900</v>
      </c>
      <c r="AH5237" s="97" t="str">
        <f t="shared" si="1276"/>
        <v>01</v>
      </c>
      <c r="AI5237" s="97" t="str">
        <f t="shared" si="1277"/>
        <v>00</v>
      </c>
      <c r="AJ5237" s="97" t="str">
        <f t="shared" si="1278"/>
        <v>19000100</v>
      </c>
    </row>
    <row r="5238" spans="6:36" ht="12" customHeight="1" x14ac:dyDescent="0.15">
      <c r="F5238" s="86" t="str">
        <f t="shared" si="1267"/>
        <v>Saturday</v>
      </c>
      <c r="G5238" s="91"/>
      <c r="H5238" s="92" t="str">
        <f>VLOOKUP(MONTH(G5238),VLOOKUP!$W$1:$X$24,2)</f>
        <v>January</v>
      </c>
      <c r="I5238" s="92" t="str">
        <f t="shared" si="1268"/>
        <v/>
      </c>
      <c r="J5238" s="93" t="s">
        <v>727</v>
      </c>
      <c r="L5238" s="86" t="str">
        <f t="shared" si="1279"/>
        <v>Sky Bar [Wheaton, MD]</v>
      </c>
      <c r="M5238" s="86">
        <f t="shared" si="1269"/>
        <v>0</v>
      </c>
      <c r="N5238" s="93" t="str">
        <f t="shared" si="1281"/>
        <v>Sky Bar [Wheaton, MD]</v>
      </c>
      <c r="O5238" s="90"/>
      <c r="S5238" s="95">
        <f t="shared" si="1270"/>
        <v>0</v>
      </c>
      <c r="T5238" s="86" t="str">
        <f t="shared" si="1271"/>
        <v/>
      </c>
      <c r="U5238" s="86" t="str">
        <f t="shared" si="1282"/>
        <v/>
      </c>
      <c r="V5238" s="95" t="str">
        <f t="shared" si="1272"/>
        <v/>
      </c>
      <c r="W5238" s="90" t="s">
        <v>282</v>
      </c>
      <c r="AE5238" s="92" t="str">
        <f t="shared" si="1273"/>
        <v/>
      </c>
      <c r="AF5238" s="96" t="str">
        <f t="shared" si="1274"/>
        <v>&lt;a name='19000100'&gt;&lt;b&gt;: 0 - Sky Bar [Wheaton, MD]&lt;/b&gt;&lt;/a&gt;&lt;br&gt;</v>
      </c>
      <c r="AG5238" s="97">
        <f t="shared" si="1275"/>
        <v>1900</v>
      </c>
      <c r="AH5238" s="97" t="str">
        <f t="shared" si="1276"/>
        <v>01</v>
      </c>
      <c r="AI5238" s="97" t="str">
        <f t="shared" si="1277"/>
        <v>00</v>
      </c>
      <c r="AJ5238" s="97" t="str">
        <f t="shared" si="1278"/>
        <v>19000100</v>
      </c>
    </row>
    <row r="5239" spans="6:36" ht="12" customHeight="1" x14ac:dyDescent="0.15">
      <c r="F5239" s="86" t="str">
        <f t="shared" si="1267"/>
        <v>Saturday</v>
      </c>
      <c r="G5239" s="91"/>
      <c r="H5239" s="92" t="str">
        <f>VLOOKUP(MONTH(G5239),VLOOKUP!$W$1:$X$24,2)</f>
        <v>January</v>
      </c>
      <c r="I5239" s="92" t="str">
        <f t="shared" si="1268"/>
        <v/>
      </c>
      <c r="J5239" s="93" t="s">
        <v>1867</v>
      </c>
      <c r="L5239" s="86" t="str">
        <f t="shared" si="1279"/>
        <v>Sky Stage [59 South Carroll St, Frederick, MD]</v>
      </c>
      <c r="M5239" s="86">
        <f t="shared" si="1269"/>
        <v>0</v>
      </c>
      <c r="N5239" s="93" t="str">
        <f t="shared" si="1281"/>
        <v>Sky Stage [59 South Carroll St, Frederick, MD]</v>
      </c>
      <c r="O5239" s="90"/>
      <c r="S5239" s="95">
        <f t="shared" si="1270"/>
        <v>0</v>
      </c>
      <c r="T5239" s="86" t="str">
        <f t="shared" si="1271"/>
        <v/>
      </c>
      <c r="U5239" s="86" t="str">
        <f t="shared" si="1282"/>
        <v/>
      </c>
      <c r="V5239" s="95" t="str">
        <f t="shared" si="1272"/>
        <v/>
      </c>
      <c r="AE5239" s="92" t="str">
        <f t="shared" si="1273"/>
        <v/>
      </c>
      <c r="AF5239" s="96" t="str">
        <f t="shared" si="1274"/>
        <v>&lt;a name='19000100'&gt;&lt;b&gt;: 0 - Sky Stage [59 South Carroll St, Frederick, MD]&lt;/b&gt;&lt;/a&gt;&lt;br&gt;</v>
      </c>
      <c r="AG5239" s="97">
        <f t="shared" si="1275"/>
        <v>1900</v>
      </c>
      <c r="AH5239" s="97" t="str">
        <f t="shared" si="1276"/>
        <v>01</v>
      </c>
      <c r="AI5239" s="97" t="str">
        <f t="shared" si="1277"/>
        <v>00</v>
      </c>
      <c r="AJ5239" s="97" t="str">
        <f t="shared" si="1278"/>
        <v>19000100</v>
      </c>
    </row>
    <row r="5240" spans="6:36" ht="12" customHeight="1" x14ac:dyDescent="0.15">
      <c r="F5240" s="86" t="str">
        <f t="shared" si="1267"/>
        <v>Saturday</v>
      </c>
      <c r="G5240" s="91"/>
      <c r="H5240" s="92" t="str">
        <f>VLOOKUP(MONTH(G5240),VLOOKUP!$W$1:$X$24,2)</f>
        <v>January</v>
      </c>
      <c r="I5240" s="92" t="str">
        <f t="shared" si="1268"/>
        <v/>
      </c>
      <c r="J5240" s="93" t="s">
        <v>1867</v>
      </c>
      <c r="L5240" s="86" t="str">
        <f t="shared" si="1279"/>
        <v>Sky Stage [59 South Carroll St, Frederick, MD]</v>
      </c>
      <c r="M5240" s="86">
        <f t="shared" si="1269"/>
        <v>0</v>
      </c>
      <c r="N5240" s="93" t="str">
        <f t="shared" si="1281"/>
        <v>Sky Stage [59 South Carroll St, Frederick, MD]</v>
      </c>
      <c r="O5240" s="90"/>
      <c r="S5240" s="95">
        <f t="shared" si="1270"/>
        <v>0</v>
      </c>
      <c r="T5240" s="86" t="str">
        <f t="shared" si="1271"/>
        <v/>
      </c>
      <c r="U5240" s="86" t="str">
        <f t="shared" si="1282"/>
        <v/>
      </c>
      <c r="V5240" s="95" t="str">
        <f t="shared" si="1272"/>
        <v/>
      </c>
      <c r="AE5240" s="92" t="str">
        <f t="shared" si="1273"/>
        <v/>
      </c>
      <c r="AF5240" s="96" t="str">
        <f t="shared" si="1274"/>
        <v>&lt;a name='19000100'&gt;&lt;b&gt;: 0 - Sky Stage [59 South Carroll St, Frederick, MD]&lt;/b&gt;&lt;/a&gt;&lt;br&gt;</v>
      </c>
      <c r="AG5240" s="97">
        <f t="shared" si="1275"/>
        <v>1900</v>
      </c>
      <c r="AH5240" s="97" t="str">
        <f t="shared" si="1276"/>
        <v>01</v>
      </c>
      <c r="AI5240" s="97" t="str">
        <f t="shared" si="1277"/>
        <v>00</v>
      </c>
      <c r="AJ5240" s="97" t="str">
        <f t="shared" si="1278"/>
        <v>19000100</v>
      </c>
    </row>
    <row r="5241" spans="6:36" ht="12" customHeight="1" x14ac:dyDescent="0.15">
      <c r="F5241" s="86" t="str">
        <f t="shared" si="1267"/>
        <v>Saturday</v>
      </c>
      <c r="G5241" s="91"/>
      <c r="H5241" s="92" t="str">
        <f>VLOOKUP(MONTH(G5241),VLOOKUP!$W$1:$X$24,2)</f>
        <v>January</v>
      </c>
      <c r="I5241" s="92" t="str">
        <f t="shared" si="1268"/>
        <v/>
      </c>
      <c r="J5241" s="93" t="s">
        <v>1867</v>
      </c>
      <c r="L5241" s="86" t="str">
        <f t="shared" si="1279"/>
        <v>Sky Stage [59 South Carroll St, Frederick, MD]</v>
      </c>
      <c r="M5241" s="86">
        <f t="shared" si="1269"/>
        <v>0</v>
      </c>
      <c r="N5241" s="93" t="str">
        <f t="shared" si="1281"/>
        <v>Sky Stage [59 South Carroll St, Frederick, MD]</v>
      </c>
      <c r="O5241" s="90"/>
      <c r="S5241" s="95">
        <f t="shared" si="1270"/>
        <v>0</v>
      </c>
      <c r="T5241" s="86" t="str">
        <f t="shared" si="1271"/>
        <v/>
      </c>
      <c r="U5241" s="86" t="str">
        <f t="shared" si="1282"/>
        <v/>
      </c>
      <c r="V5241" s="95" t="str">
        <f t="shared" si="1272"/>
        <v/>
      </c>
      <c r="AE5241" s="92" t="str">
        <f t="shared" si="1273"/>
        <v/>
      </c>
      <c r="AF5241" s="96" t="str">
        <f t="shared" si="1274"/>
        <v>&lt;a name='19000100'&gt;&lt;b&gt;: 0 - Sky Stage [59 South Carroll St, Frederick, MD]&lt;/b&gt;&lt;/a&gt;&lt;br&gt;</v>
      </c>
      <c r="AG5241" s="97">
        <f t="shared" si="1275"/>
        <v>1900</v>
      </c>
      <c r="AH5241" s="97" t="str">
        <f t="shared" si="1276"/>
        <v>01</v>
      </c>
      <c r="AI5241" s="97" t="str">
        <f t="shared" si="1277"/>
        <v>00</v>
      </c>
      <c r="AJ5241" s="97" t="str">
        <f t="shared" si="1278"/>
        <v>19000100</v>
      </c>
    </row>
    <row r="5242" spans="6:36" ht="12" customHeight="1" x14ac:dyDescent="0.15">
      <c r="F5242" s="86" t="str">
        <f t="shared" si="1267"/>
        <v>Saturday</v>
      </c>
      <c r="G5242" s="91"/>
      <c r="H5242" s="92" t="str">
        <f>VLOOKUP(MONTH(G5242),VLOOKUP!$W$1:$X$24,2)</f>
        <v>January</v>
      </c>
      <c r="I5242" s="92" t="str">
        <f t="shared" si="1268"/>
        <v/>
      </c>
      <c r="J5242" s="93" t="s">
        <v>1867</v>
      </c>
      <c r="L5242" s="86" t="str">
        <f t="shared" si="1279"/>
        <v>Sky Stage [59 South Carroll St, Frederick, MD]</v>
      </c>
      <c r="M5242" s="86">
        <f t="shared" si="1269"/>
        <v>0</v>
      </c>
      <c r="N5242" s="93" t="str">
        <f t="shared" si="1281"/>
        <v>Sky Stage [59 South Carroll St, Frederick, MD]</v>
      </c>
      <c r="O5242" s="90"/>
      <c r="S5242" s="95">
        <f t="shared" si="1270"/>
        <v>0</v>
      </c>
      <c r="T5242" s="86" t="str">
        <f t="shared" si="1271"/>
        <v/>
      </c>
      <c r="U5242" s="86" t="str">
        <f t="shared" si="1282"/>
        <v/>
      </c>
      <c r="V5242" s="95" t="str">
        <f t="shared" si="1272"/>
        <v/>
      </c>
      <c r="AE5242" s="92" t="str">
        <f t="shared" si="1273"/>
        <v/>
      </c>
      <c r="AF5242" s="96" t="str">
        <f t="shared" si="1274"/>
        <v>&lt;a name='19000100'&gt;&lt;b&gt;: 0 - Sky Stage [59 South Carroll St, Frederick, MD]&lt;/b&gt;&lt;/a&gt;&lt;br&gt;</v>
      </c>
      <c r="AG5242" s="97">
        <f t="shared" si="1275"/>
        <v>1900</v>
      </c>
      <c r="AH5242" s="97" t="str">
        <f t="shared" si="1276"/>
        <v>01</v>
      </c>
      <c r="AI5242" s="97" t="str">
        <f t="shared" si="1277"/>
        <v>00</v>
      </c>
      <c r="AJ5242" s="97" t="str">
        <f t="shared" si="1278"/>
        <v>19000100</v>
      </c>
    </row>
    <row r="5243" spans="6:36" ht="12" customHeight="1" x14ac:dyDescent="0.15">
      <c r="F5243" s="86" t="str">
        <f t="shared" si="1267"/>
        <v>Saturday</v>
      </c>
      <c r="G5243" s="91"/>
      <c r="H5243" s="92" t="str">
        <f>VLOOKUP(MONTH(G5243),VLOOKUP!$W$1:$X$24,2)</f>
        <v>January</v>
      </c>
      <c r="I5243" s="92" t="str">
        <f t="shared" si="1268"/>
        <v/>
      </c>
      <c r="J5243" s="93" t="s">
        <v>1867</v>
      </c>
      <c r="L5243" s="86" t="str">
        <f t="shared" si="1279"/>
        <v>Sky Stage [59 South Carroll St, Frederick, MD]</v>
      </c>
      <c r="M5243" s="86">
        <f t="shared" si="1269"/>
        <v>0</v>
      </c>
      <c r="N5243" s="93" t="str">
        <f t="shared" si="1281"/>
        <v>Sky Stage [59 South Carroll St, Frederick, MD]</v>
      </c>
      <c r="O5243" s="90"/>
      <c r="S5243" s="95">
        <f t="shared" si="1270"/>
        <v>0</v>
      </c>
      <c r="T5243" s="86" t="str">
        <f t="shared" si="1271"/>
        <v/>
      </c>
      <c r="U5243" s="86" t="str">
        <f t="shared" si="1282"/>
        <v/>
      </c>
      <c r="V5243" s="95" t="str">
        <f t="shared" si="1272"/>
        <v/>
      </c>
      <c r="AE5243" s="92" t="str">
        <f t="shared" si="1273"/>
        <v/>
      </c>
      <c r="AF5243" s="96" t="str">
        <f t="shared" si="1274"/>
        <v>&lt;a name='19000100'&gt;&lt;b&gt;: 0 - Sky Stage [59 South Carroll St, Frederick, MD]&lt;/b&gt;&lt;/a&gt;&lt;br&gt;</v>
      </c>
      <c r="AG5243" s="97">
        <f t="shared" si="1275"/>
        <v>1900</v>
      </c>
      <c r="AH5243" s="97" t="str">
        <f t="shared" si="1276"/>
        <v>01</v>
      </c>
      <c r="AI5243" s="97" t="str">
        <f t="shared" si="1277"/>
        <v>00</v>
      </c>
      <c r="AJ5243" s="97" t="str">
        <f t="shared" si="1278"/>
        <v>19000100</v>
      </c>
    </row>
    <row r="5244" spans="6:36" ht="12" customHeight="1" x14ac:dyDescent="0.15">
      <c r="F5244" s="86" t="str">
        <f t="shared" si="1267"/>
        <v>Saturday</v>
      </c>
      <c r="G5244" s="91"/>
      <c r="H5244" s="92" t="str">
        <f>VLOOKUP(MONTH(G5244),VLOOKUP!$W$1:$X$24,2)</f>
        <v>January</v>
      </c>
      <c r="I5244" s="92" t="str">
        <f t="shared" si="1268"/>
        <v/>
      </c>
      <c r="J5244" s="93" t="s">
        <v>1867</v>
      </c>
      <c r="L5244" s="86" t="str">
        <f t="shared" si="1279"/>
        <v>Sky Stage [59 South Carroll St, Frederick, MD]</v>
      </c>
      <c r="M5244" s="86">
        <f t="shared" si="1269"/>
        <v>0</v>
      </c>
      <c r="N5244" s="93" t="str">
        <f t="shared" si="1281"/>
        <v>Sky Stage [59 South Carroll St, Frederick, MD]</v>
      </c>
      <c r="O5244" s="90"/>
      <c r="S5244" s="95">
        <f t="shared" si="1270"/>
        <v>0</v>
      </c>
      <c r="T5244" s="86" t="str">
        <f t="shared" si="1271"/>
        <v/>
      </c>
      <c r="U5244" s="86" t="str">
        <f t="shared" si="1282"/>
        <v/>
      </c>
      <c r="V5244" s="95" t="str">
        <f t="shared" si="1272"/>
        <v/>
      </c>
      <c r="AE5244" s="92" t="str">
        <f t="shared" si="1273"/>
        <v/>
      </c>
      <c r="AF5244" s="96" t="str">
        <f t="shared" si="1274"/>
        <v>&lt;a name='19000100'&gt;&lt;b&gt;: 0 - Sky Stage [59 South Carroll St, Frederick, MD]&lt;/b&gt;&lt;/a&gt;&lt;br&gt;</v>
      </c>
      <c r="AG5244" s="97">
        <f t="shared" si="1275"/>
        <v>1900</v>
      </c>
      <c r="AH5244" s="97" t="str">
        <f t="shared" si="1276"/>
        <v>01</v>
      </c>
      <c r="AI5244" s="97" t="str">
        <f t="shared" si="1277"/>
        <v>00</v>
      </c>
      <c r="AJ5244" s="97" t="str">
        <f t="shared" si="1278"/>
        <v>19000100</v>
      </c>
    </row>
    <row r="5245" spans="6:36" ht="12" customHeight="1" x14ac:dyDescent="0.15">
      <c r="F5245" s="86" t="str">
        <f t="shared" si="1267"/>
        <v>Saturday</v>
      </c>
      <c r="G5245" s="91"/>
      <c r="H5245" s="92" t="str">
        <f>VLOOKUP(MONTH(G5245),VLOOKUP!$W$1:$X$24,2)</f>
        <v>January</v>
      </c>
      <c r="I5245" s="92" t="str">
        <f t="shared" si="1268"/>
        <v/>
      </c>
      <c r="J5245" s="93" t="s">
        <v>1867</v>
      </c>
      <c r="L5245" s="86" t="str">
        <f t="shared" si="1279"/>
        <v>Sky Stage [59 South Carroll St, Frederick, MD]</v>
      </c>
      <c r="M5245" s="86">
        <f t="shared" si="1269"/>
        <v>0</v>
      </c>
      <c r="N5245" s="93" t="str">
        <f t="shared" si="1281"/>
        <v>Sky Stage [59 South Carroll St, Frederick, MD]</v>
      </c>
      <c r="O5245" s="90"/>
      <c r="S5245" s="95">
        <f t="shared" si="1270"/>
        <v>0</v>
      </c>
      <c r="T5245" s="86" t="str">
        <f t="shared" si="1271"/>
        <v/>
      </c>
      <c r="U5245" s="86" t="str">
        <f t="shared" si="1282"/>
        <v/>
      </c>
      <c r="V5245" s="95" t="str">
        <f t="shared" si="1272"/>
        <v/>
      </c>
      <c r="AE5245" s="92" t="str">
        <f t="shared" si="1273"/>
        <v/>
      </c>
      <c r="AF5245" s="96" t="str">
        <f t="shared" si="1274"/>
        <v>&lt;a name='19000100'&gt;&lt;b&gt;: 0 - Sky Stage [59 South Carroll St, Frederick, MD]&lt;/b&gt;&lt;/a&gt;&lt;br&gt;</v>
      </c>
      <c r="AG5245" s="97">
        <f t="shared" si="1275"/>
        <v>1900</v>
      </c>
      <c r="AH5245" s="97" t="str">
        <f t="shared" si="1276"/>
        <v>01</v>
      </c>
      <c r="AI5245" s="97" t="str">
        <f t="shared" si="1277"/>
        <v>00</v>
      </c>
      <c r="AJ5245" s="97" t="str">
        <f t="shared" si="1278"/>
        <v>19000100</v>
      </c>
    </row>
    <row r="5246" spans="6:36" ht="12" customHeight="1" x14ac:dyDescent="0.15">
      <c r="F5246" s="86" t="str">
        <f t="shared" si="1267"/>
        <v>Saturday</v>
      </c>
      <c r="G5246" s="91"/>
      <c r="H5246" s="92" t="str">
        <f>VLOOKUP(MONTH(G5246),VLOOKUP!$W$1:$X$24,2)</f>
        <v>January</v>
      </c>
      <c r="I5246" s="92" t="str">
        <f t="shared" si="1268"/>
        <v/>
      </c>
      <c r="J5246" s="93" t="s">
        <v>1867</v>
      </c>
      <c r="L5246" s="86" t="str">
        <f t="shared" si="1279"/>
        <v>Sky Stage [59 South Carroll St, Frederick, MD]</v>
      </c>
      <c r="M5246" s="86">
        <f t="shared" si="1269"/>
        <v>0</v>
      </c>
      <c r="N5246" s="93" t="str">
        <f t="shared" si="1281"/>
        <v>Sky Stage [59 South Carroll St, Frederick, MD]</v>
      </c>
      <c r="O5246" s="90"/>
      <c r="S5246" s="95">
        <f t="shared" si="1270"/>
        <v>0</v>
      </c>
      <c r="T5246" s="86" t="str">
        <f t="shared" si="1271"/>
        <v/>
      </c>
      <c r="U5246" s="86" t="str">
        <f t="shared" si="1282"/>
        <v/>
      </c>
      <c r="V5246" s="95" t="str">
        <f t="shared" si="1272"/>
        <v/>
      </c>
      <c r="AE5246" s="92" t="str">
        <f t="shared" si="1273"/>
        <v/>
      </c>
      <c r="AF5246" s="96" t="str">
        <f t="shared" si="1274"/>
        <v>&lt;a name='19000100'&gt;&lt;b&gt;: 0 - Sky Stage [59 South Carroll St, Frederick, MD]&lt;/b&gt;&lt;/a&gt;&lt;br&gt;</v>
      </c>
      <c r="AG5246" s="97">
        <f t="shared" si="1275"/>
        <v>1900</v>
      </c>
      <c r="AH5246" s="97" t="str">
        <f t="shared" si="1276"/>
        <v>01</v>
      </c>
      <c r="AI5246" s="97" t="str">
        <f t="shared" si="1277"/>
        <v>00</v>
      </c>
      <c r="AJ5246" s="97" t="str">
        <f t="shared" si="1278"/>
        <v>19000100</v>
      </c>
    </row>
    <row r="5247" spans="6:36" ht="12" customHeight="1" x14ac:dyDescent="0.15">
      <c r="F5247" s="86" t="str">
        <f t="shared" si="1267"/>
        <v>Saturday</v>
      </c>
      <c r="G5247" s="91"/>
      <c r="H5247" s="92" t="str">
        <f>VLOOKUP(MONTH(G5247),VLOOKUP!$W$1:$X$24,2)</f>
        <v>January</v>
      </c>
      <c r="I5247" s="92" t="str">
        <f t="shared" si="1268"/>
        <v/>
      </c>
      <c r="J5247" s="93" t="s">
        <v>1570</v>
      </c>
      <c r="L5247" s="86" t="str">
        <f t="shared" si="1279"/>
        <v>Skyline Ranch Resort [751 Mountain Rd, Front Royal, VA]</v>
      </c>
      <c r="M5247" s="86">
        <f t="shared" si="1269"/>
        <v>0</v>
      </c>
      <c r="N5247" s="93" t="str">
        <f t="shared" si="1281"/>
        <v>Skyline Ranch Resort [751 Mountain Rd, Front Royal, VA]</v>
      </c>
      <c r="O5247" s="90"/>
      <c r="S5247" s="95">
        <f t="shared" si="1270"/>
        <v>0</v>
      </c>
      <c r="T5247" s="86" t="str">
        <f t="shared" si="1271"/>
        <v/>
      </c>
      <c r="U5247" s="86" t="str">
        <f t="shared" si="1282"/>
        <v/>
      </c>
      <c r="V5247" s="95" t="str">
        <f t="shared" si="1272"/>
        <v/>
      </c>
      <c r="W5247" s="90" t="s">
        <v>488</v>
      </c>
      <c r="AE5247" s="92" t="str">
        <f t="shared" si="1273"/>
        <v/>
      </c>
      <c r="AF5247" s="96" t="str">
        <f t="shared" si="1274"/>
        <v>&lt;a name='19000100'&gt;&lt;b&gt;: 0 - Skyline Ranch Resort [751 Mountain Rd, Front Royal, VA]&lt;/b&gt;&lt;/a&gt;&lt;br&gt;</v>
      </c>
      <c r="AG5247" s="97">
        <f t="shared" si="1275"/>
        <v>1900</v>
      </c>
      <c r="AH5247" s="97" t="str">
        <f t="shared" si="1276"/>
        <v>01</v>
      </c>
      <c r="AI5247" s="97" t="str">
        <f t="shared" si="1277"/>
        <v>00</v>
      </c>
      <c r="AJ5247" s="97" t="str">
        <f t="shared" si="1278"/>
        <v>19000100</v>
      </c>
    </row>
    <row r="5248" spans="6:36" ht="12" customHeight="1" x14ac:dyDescent="0.15">
      <c r="F5248" s="86" t="str">
        <f t="shared" si="1267"/>
        <v>Saturday</v>
      </c>
      <c r="G5248" s="91"/>
      <c r="H5248" s="92" t="str">
        <f>VLOOKUP(MONTH(G5248),VLOOKUP!$W$1:$X$24,2)</f>
        <v>January</v>
      </c>
      <c r="I5248" s="92" t="str">
        <f t="shared" si="1268"/>
        <v/>
      </c>
      <c r="J5248" s="93" t="s">
        <v>1570</v>
      </c>
      <c r="L5248" s="86" t="str">
        <f t="shared" si="1279"/>
        <v>Skyline Ranch Resort [751 Mountain Rd, Front Royal, VA]</v>
      </c>
      <c r="M5248" s="86">
        <f t="shared" si="1269"/>
        <v>0</v>
      </c>
      <c r="N5248" s="93" t="str">
        <f t="shared" si="1281"/>
        <v>Skyline Ranch Resort [751 Mountain Rd, Front Royal, VA]</v>
      </c>
      <c r="O5248" s="90"/>
      <c r="S5248" s="95">
        <f t="shared" si="1270"/>
        <v>0</v>
      </c>
      <c r="T5248" s="86" t="str">
        <f t="shared" si="1271"/>
        <v/>
      </c>
      <c r="U5248" s="86" t="str">
        <f t="shared" si="1282"/>
        <v/>
      </c>
      <c r="V5248" s="95" t="str">
        <f t="shared" si="1272"/>
        <v/>
      </c>
      <c r="W5248" s="90" t="s">
        <v>488</v>
      </c>
      <c r="AE5248" s="92" t="str">
        <f t="shared" si="1273"/>
        <v/>
      </c>
      <c r="AF5248" s="96" t="str">
        <f t="shared" si="1274"/>
        <v>&lt;a name='19000100'&gt;&lt;b&gt;: 0 - Skyline Ranch Resort [751 Mountain Rd, Front Royal, VA]&lt;/b&gt;&lt;/a&gt;&lt;br&gt;</v>
      </c>
      <c r="AG5248" s="97">
        <f t="shared" si="1275"/>
        <v>1900</v>
      </c>
      <c r="AH5248" s="97" t="str">
        <f t="shared" si="1276"/>
        <v>01</v>
      </c>
      <c r="AI5248" s="97" t="str">
        <f t="shared" si="1277"/>
        <v>00</v>
      </c>
      <c r="AJ5248" s="97" t="str">
        <f t="shared" si="1278"/>
        <v>19000100</v>
      </c>
    </row>
    <row r="5249" spans="6:36" ht="12" customHeight="1" x14ac:dyDescent="0.15">
      <c r="F5249" s="86" t="str">
        <f t="shared" si="1267"/>
        <v>Saturday</v>
      </c>
      <c r="G5249" s="91"/>
      <c r="H5249" s="92" t="str">
        <f>VLOOKUP(MONTH(G5249),VLOOKUP!$W$1:$X$24,2)</f>
        <v>January</v>
      </c>
      <c r="I5249" s="92" t="str">
        <f t="shared" si="1268"/>
        <v/>
      </c>
      <c r="J5249" s="93" t="s">
        <v>1570</v>
      </c>
      <c r="L5249" s="86" t="str">
        <f t="shared" si="1279"/>
        <v>Skyline Ranch Resort [751 Mountain Rd, Front Royal, VA]</v>
      </c>
      <c r="M5249" s="86">
        <f t="shared" si="1269"/>
        <v>0</v>
      </c>
      <c r="N5249" s="93" t="str">
        <f t="shared" ref="N5249:N5280" si="1283">J5249</f>
        <v>Skyline Ranch Resort [751 Mountain Rd, Front Royal, VA]</v>
      </c>
      <c r="O5249" s="90"/>
      <c r="S5249" s="95">
        <f t="shared" si="1270"/>
        <v>0</v>
      </c>
      <c r="T5249" s="86" t="str">
        <f t="shared" si="1271"/>
        <v/>
      </c>
      <c r="U5249" s="86" t="str">
        <f t="shared" si="1282"/>
        <v/>
      </c>
      <c r="V5249" s="95" t="str">
        <f t="shared" si="1272"/>
        <v/>
      </c>
      <c r="W5249" s="90" t="s">
        <v>488</v>
      </c>
      <c r="AE5249" s="92" t="str">
        <f t="shared" si="1273"/>
        <v/>
      </c>
      <c r="AF5249" s="96" t="str">
        <f t="shared" si="1274"/>
        <v>&lt;a name='19000100'&gt;&lt;b&gt;: 0 - Skyline Ranch Resort [751 Mountain Rd, Front Royal, VA]&lt;/b&gt;&lt;/a&gt;&lt;br&gt;</v>
      </c>
      <c r="AG5249" s="97">
        <f t="shared" si="1275"/>
        <v>1900</v>
      </c>
      <c r="AH5249" s="97" t="str">
        <f t="shared" si="1276"/>
        <v>01</v>
      </c>
      <c r="AI5249" s="97" t="str">
        <f t="shared" si="1277"/>
        <v>00</v>
      </c>
      <c r="AJ5249" s="97" t="str">
        <f t="shared" si="1278"/>
        <v>19000100</v>
      </c>
    </row>
    <row r="5250" spans="6:36" ht="12" customHeight="1" x14ac:dyDescent="0.15">
      <c r="F5250" s="86" t="str">
        <f t="shared" ref="F5250:F5313" si="1284">IF(WEEKDAY(G5250)=1,"Sunday",IF(WEEKDAY(G5250)=2,"Monday",IF(WEEKDAY(G5250)=3,"Tuesday",IF(WEEKDAY(G5250)=4,"Wednesday",IF(WEEKDAY(G5250)=5,"Thursday",IF(WEEKDAY(G5250)=6,"Friday","Saturday"))))))</f>
        <v>Saturday</v>
      </c>
      <c r="G5250" s="91"/>
      <c r="H5250" s="92" t="str">
        <f>VLOOKUP(MONTH(G5250),VLOOKUP!$W$1:$X$24,2)</f>
        <v>January</v>
      </c>
      <c r="I5250" s="92" t="str">
        <f t="shared" ref="I5250:I5313" si="1285">IF(ISBLANK(G5250),"",F5250&amp;", "&amp;DAY(G5250)&amp;" "&amp;H5250&amp;" "&amp;YEAR(G5250))</f>
        <v/>
      </c>
      <c r="J5250" s="93" t="s">
        <v>1570</v>
      </c>
      <c r="L5250" s="86" t="str">
        <f t="shared" si="1279"/>
        <v>Skyline Ranch Resort [751 Mountain Rd, Front Royal, VA]</v>
      </c>
      <c r="M5250" s="86">
        <f t="shared" ref="M5250:M5313" si="1286">IF(ISBLANK(P5250),O5250,IF(ISBLANK(Q5250),O5250&amp;" and "&amp;P5250,IF(ISBLANK(R5250),O5250&amp;", "&amp;P5250&amp;", and "&amp;Q5250, O5250&amp;", "&amp;P5250&amp;", "&amp;Q5250&amp;", and "&amp;R5250)))</f>
        <v>0</v>
      </c>
      <c r="N5250" s="93" t="str">
        <f t="shared" si="1283"/>
        <v>Skyline Ranch Resort [751 Mountain Rd, Front Royal, VA]</v>
      </c>
      <c r="O5250" s="90"/>
      <c r="S5250" s="95">
        <f t="shared" ref="S5250:S5313" si="1287">IF(LEFT(O5250,2)="A ",RIGHT(O5250,LEN(O5250)-2),IF(LEFT(O5250,3)="An ",RIGHT(O5250,LEN(O5250)-3),IF(LEFT(O5250,4)="The ",RIGHT(O5250,LEN(O5250)-4),IF(LEFT(O5250,3)="&lt;b&gt;",RIGHT(O5250,LEN(O5250)-3),IF(LEFT(O5250,4)="&lt;em&gt;",RIGHT(O5250,LEN(O5250)-4),O5250)))))</f>
        <v>0</v>
      </c>
      <c r="T5250" s="86" t="str">
        <f t="shared" ref="T5250:T5313" si="1288">IF(ISBLANK(G5250),"","&amp;#149; "&amp;IF(ISBLANK(C5250),"","&lt;S&gt;")&amp;IF(ISBLANK(A5250),"","&lt;a href='recommended.php#"&amp;AJ5250&amp;"'&gt;&lt;b&gt;&lt;em&gt;&lt;font color='#9C004D'&gt;RECOMMENDED&lt;/font&gt;&lt;/em&gt;&lt;/b&gt;&lt;/a&gt; - ")&amp;M5250&amp;" - &lt;b&gt;"&amp;L5250&amp;"&lt;/b&gt; "&amp;IF(B5250="Sold Out"," - &lt;font color='#000099'&gt;&lt;b&gt;&lt;I&gt;sold out&lt;/I&gt;&lt;/b&gt;&lt;/font&gt;","")&amp;IF(ISBLANK(C5250),"","&lt;/S&gt; &lt;b&gt;"&amp;C5250&amp;"&lt;/b&gt;")&amp;"&lt;br&gt;")</f>
        <v/>
      </c>
      <c r="U5250" s="86" t="str">
        <f t="shared" si="1282"/>
        <v/>
      </c>
      <c r="V5250" s="95" t="str">
        <f t="shared" ref="V5250:V5313" si="1289">IF(ISBLANK(G5250),"","&amp;#149; "&amp;IF(ISBLANK(C5250),"","&lt;S&gt;")&amp;IF(ISBLANK(A5250),"","&lt;a href='recommended.php#"&amp;AJ5250&amp;"'&gt;&lt;b&gt;&lt;em&gt;&lt;font color='#9C004D'&gt;RECOMMENDED&lt;/font&gt;&lt;/em&gt;&lt;/b&gt;&lt;/a&gt; - ")&amp;M5250&amp;" - &lt;b&gt;"&amp;L5250&amp;"&lt;/b&gt; "&amp;IF(B5250="Sold Out"," - &lt;font color='#000099'&gt;&lt;b&gt;&lt;I&gt;sold out&lt;/I&gt;&lt;/b&gt;&lt;/font&gt;","")&amp;IF(ISBLANK(C5250),"","&lt;/S&gt; &lt;b&gt;"&amp;C5250&amp;"&lt;/b&gt;")&amp;" - &lt;font color='#005500'&gt;&lt;b&gt;"&amp;E5250&amp;"&lt;/b&gt;&lt;/font&gt;&lt;br&gt;")</f>
        <v/>
      </c>
      <c r="W5250" s="90" t="s">
        <v>488</v>
      </c>
      <c r="AE5250" s="92" t="str">
        <f t="shared" ref="AE5250:AE5313" si="1290">IF(ISBLANK(G5250),"",F5250&amp;", "&amp;DAY(G5250)&amp;" "&amp;H5250&amp;" "&amp;YEAR(G5250)&amp;"      [&lt;a name='"&amp;AJ5250&amp;"' href='#"&amp;AJ5250&amp;"'&gt;link to this day&lt;/a&gt;]")</f>
        <v/>
      </c>
      <c r="AF5250" s="96" t="str">
        <f t="shared" ref="AF5250:AF5313" si="1291">"&lt;a name='"&amp;AJ5250&amp;"'&gt;&lt;b&gt;"&amp;I5250&amp;": "&amp;M5250&amp;" - "&amp;L5250&amp;"&lt;/b&gt;&lt;/a&gt;&lt;br&gt;"</f>
        <v>&lt;a name='19000100'&gt;&lt;b&gt;: 0 - Skyline Ranch Resort [751 Mountain Rd, Front Royal, VA]&lt;/b&gt;&lt;/a&gt;&lt;br&gt;</v>
      </c>
      <c r="AG5250" s="97">
        <f t="shared" ref="AG5250:AG5313" si="1292">YEAR(G5250)</f>
        <v>1900</v>
      </c>
      <c r="AH5250" s="97" t="str">
        <f t="shared" ref="AH5250:AH5313" si="1293">IF(LEN(MONTH(G5250))=1,"0"&amp;MONTH(G5250),MONTH(G5250))</f>
        <v>01</v>
      </c>
      <c r="AI5250" s="97" t="str">
        <f t="shared" ref="AI5250:AI5313" si="1294">IF(LEN(DAY(G5250))=1,"0"&amp;DAY(G5250),DAY(G5250))</f>
        <v>00</v>
      </c>
      <c r="AJ5250" s="97" t="str">
        <f t="shared" ref="AJ5250:AJ5313" si="1295">AG5250&amp;AH5250&amp;AI5250</f>
        <v>19000100</v>
      </c>
    </row>
    <row r="5251" spans="6:36" ht="12" customHeight="1" x14ac:dyDescent="0.15">
      <c r="F5251" s="86" t="str">
        <f t="shared" si="1284"/>
        <v>Saturday</v>
      </c>
      <c r="G5251" s="91"/>
      <c r="H5251" s="92" t="str">
        <f>VLOOKUP(MONTH(G5251),VLOOKUP!$W$1:$X$24,2)</f>
        <v>January</v>
      </c>
      <c r="I5251" s="92" t="str">
        <f t="shared" si="1285"/>
        <v/>
      </c>
      <c r="J5251" s="93" t="s">
        <v>1570</v>
      </c>
      <c r="L5251" s="86" t="str">
        <f t="shared" si="1279"/>
        <v>Skyline Ranch Resort [751 Mountain Rd, Front Royal, VA]</v>
      </c>
      <c r="M5251" s="86">
        <f t="shared" si="1286"/>
        <v>0</v>
      </c>
      <c r="N5251" s="93" t="str">
        <f t="shared" si="1283"/>
        <v>Skyline Ranch Resort [751 Mountain Rd, Front Royal, VA]</v>
      </c>
      <c r="O5251" s="90"/>
      <c r="S5251" s="95">
        <f t="shared" si="1287"/>
        <v>0</v>
      </c>
      <c r="T5251" s="86" t="str">
        <f t="shared" si="1288"/>
        <v/>
      </c>
      <c r="U5251" s="86" t="str">
        <f t="shared" si="1282"/>
        <v/>
      </c>
      <c r="V5251" s="95" t="str">
        <f t="shared" si="1289"/>
        <v/>
      </c>
      <c r="W5251" s="90" t="s">
        <v>488</v>
      </c>
      <c r="AE5251" s="92" t="str">
        <f t="shared" si="1290"/>
        <v/>
      </c>
      <c r="AF5251" s="96" t="str">
        <f t="shared" si="1291"/>
        <v>&lt;a name='19000100'&gt;&lt;b&gt;: 0 - Skyline Ranch Resort [751 Mountain Rd, Front Royal, VA]&lt;/b&gt;&lt;/a&gt;&lt;br&gt;</v>
      </c>
      <c r="AG5251" s="97">
        <f t="shared" si="1292"/>
        <v>1900</v>
      </c>
      <c r="AH5251" s="97" t="str">
        <f t="shared" si="1293"/>
        <v>01</v>
      </c>
      <c r="AI5251" s="97" t="str">
        <f t="shared" si="1294"/>
        <v>00</v>
      </c>
      <c r="AJ5251" s="97" t="str">
        <f t="shared" si="1295"/>
        <v>19000100</v>
      </c>
    </row>
    <row r="5252" spans="6:36" ht="12" customHeight="1" x14ac:dyDescent="0.15">
      <c r="F5252" s="86" t="str">
        <f t="shared" si="1284"/>
        <v>Saturday</v>
      </c>
      <c r="G5252" s="91"/>
      <c r="H5252" s="92" t="str">
        <f>VLOOKUP(MONTH(G5252),VLOOKUP!$W$1:$X$24,2)</f>
        <v>January</v>
      </c>
      <c r="I5252" s="92" t="str">
        <f t="shared" si="1285"/>
        <v/>
      </c>
      <c r="J5252" s="93" t="s">
        <v>1629</v>
      </c>
      <c r="L5252" s="86" t="str">
        <f t="shared" si="1279"/>
        <v>Slash Run [201 Upshur St NW, WDC]</v>
      </c>
      <c r="M5252" s="86">
        <f t="shared" si="1286"/>
        <v>0</v>
      </c>
      <c r="N5252" s="93" t="str">
        <f t="shared" si="1283"/>
        <v>Slash Run [201 Upshur St NW, WDC]</v>
      </c>
      <c r="O5252" s="90"/>
      <c r="S5252" s="95">
        <f t="shared" si="1287"/>
        <v>0</v>
      </c>
      <c r="T5252" s="86" t="str">
        <f t="shared" si="1288"/>
        <v/>
      </c>
      <c r="U5252" s="86" t="str">
        <f t="shared" si="1282"/>
        <v/>
      </c>
      <c r="V5252" s="95" t="str">
        <f t="shared" si="1289"/>
        <v/>
      </c>
      <c r="AE5252" s="92" t="str">
        <f t="shared" si="1290"/>
        <v/>
      </c>
      <c r="AF5252" s="96" t="str">
        <f t="shared" si="1291"/>
        <v>&lt;a name='19000100'&gt;&lt;b&gt;: 0 - Slash Run [201 Upshur St NW, WDC]&lt;/b&gt;&lt;/a&gt;&lt;br&gt;</v>
      </c>
      <c r="AG5252" s="97">
        <f t="shared" si="1292"/>
        <v>1900</v>
      </c>
      <c r="AH5252" s="97" t="str">
        <f t="shared" si="1293"/>
        <v>01</v>
      </c>
      <c r="AI5252" s="97" t="str">
        <f t="shared" si="1294"/>
        <v>00</v>
      </c>
      <c r="AJ5252" s="97" t="str">
        <f t="shared" si="1295"/>
        <v>19000100</v>
      </c>
    </row>
    <row r="5253" spans="6:36" ht="12" customHeight="1" x14ac:dyDescent="0.15">
      <c r="F5253" s="86" t="str">
        <f t="shared" si="1284"/>
        <v>Saturday</v>
      </c>
      <c r="G5253" s="91"/>
      <c r="H5253" s="92" t="str">
        <f>VLOOKUP(MONTH(G5253),VLOOKUP!$W$1:$X$24,2)</f>
        <v>January</v>
      </c>
      <c r="I5253" s="92" t="str">
        <f t="shared" si="1285"/>
        <v/>
      </c>
      <c r="J5253" s="93" t="s">
        <v>1629</v>
      </c>
      <c r="L5253" s="86" t="str">
        <f t="shared" si="1279"/>
        <v>Slash Run [201 Upshur St NW, WDC]</v>
      </c>
      <c r="M5253" s="86">
        <f t="shared" si="1286"/>
        <v>0</v>
      </c>
      <c r="N5253" s="93" t="str">
        <f t="shared" si="1283"/>
        <v>Slash Run [201 Upshur St NW, WDC]</v>
      </c>
      <c r="O5253" s="90"/>
      <c r="S5253" s="95">
        <f t="shared" si="1287"/>
        <v>0</v>
      </c>
      <c r="T5253" s="86" t="str">
        <f t="shared" si="1288"/>
        <v/>
      </c>
      <c r="U5253" s="86" t="str">
        <f t="shared" si="1282"/>
        <v/>
      </c>
      <c r="V5253" s="95" t="str">
        <f t="shared" si="1289"/>
        <v/>
      </c>
      <c r="AE5253" s="92" t="str">
        <f t="shared" si="1290"/>
        <v/>
      </c>
      <c r="AF5253" s="96" t="str">
        <f t="shared" si="1291"/>
        <v>&lt;a name='19000100'&gt;&lt;b&gt;: 0 - Slash Run [201 Upshur St NW, WDC]&lt;/b&gt;&lt;/a&gt;&lt;br&gt;</v>
      </c>
      <c r="AG5253" s="97">
        <f t="shared" si="1292"/>
        <v>1900</v>
      </c>
      <c r="AH5253" s="97" t="str">
        <f t="shared" si="1293"/>
        <v>01</v>
      </c>
      <c r="AI5253" s="97" t="str">
        <f t="shared" si="1294"/>
        <v>00</v>
      </c>
      <c r="AJ5253" s="97" t="str">
        <f t="shared" si="1295"/>
        <v>19000100</v>
      </c>
    </row>
    <row r="5254" spans="6:36" ht="12" customHeight="1" x14ac:dyDescent="0.15">
      <c r="F5254" s="86" t="str">
        <f t="shared" si="1284"/>
        <v>Saturday</v>
      </c>
      <c r="G5254" s="91"/>
      <c r="H5254" s="92" t="str">
        <f>VLOOKUP(MONTH(G5254),VLOOKUP!$W$1:$X$24,2)</f>
        <v>January</v>
      </c>
      <c r="I5254" s="92" t="str">
        <f t="shared" si="1285"/>
        <v/>
      </c>
      <c r="J5254" s="93" t="s">
        <v>1629</v>
      </c>
      <c r="L5254" s="86" t="str">
        <f t="shared" si="1279"/>
        <v>Slash Run [201 Upshur St NW, WDC]</v>
      </c>
      <c r="M5254" s="86">
        <f t="shared" si="1286"/>
        <v>0</v>
      </c>
      <c r="N5254" s="93" t="str">
        <f t="shared" si="1283"/>
        <v>Slash Run [201 Upshur St NW, WDC]</v>
      </c>
      <c r="O5254" s="90"/>
      <c r="S5254" s="95">
        <f t="shared" si="1287"/>
        <v>0</v>
      </c>
      <c r="T5254" s="86" t="str">
        <f t="shared" si="1288"/>
        <v/>
      </c>
      <c r="U5254" s="86" t="str">
        <f t="shared" si="1282"/>
        <v/>
      </c>
      <c r="V5254" s="95" t="str">
        <f t="shared" si="1289"/>
        <v/>
      </c>
      <c r="AE5254" s="92" t="str">
        <f t="shared" si="1290"/>
        <v/>
      </c>
      <c r="AF5254" s="96" t="str">
        <f t="shared" si="1291"/>
        <v>&lt;a name='19000100'&gt;&lt;b&gt;: 0 - Slash Run [201 Upshur St NW, WDC]&lt;/b&gt;&lt;/a&gt;&lt;br&gt;</v>
      </c>
      <c r="AG5254" s="97">
        <f t="shared" si="1292"/>
        <v>1900</v>
      </c>
      <c r="AH5254" s="97" t="str">
        <f t="shared" si="1293"/>
        <v>01</v>
      </c>
      <c r="AI5254" s="97" t="str">
        <f t="shared" si="1294"/>
        <v>00</v>
      </c>
      <c r="AJ5254" s="97" t="str">
        <f t="shared" si="1295"/>
        <v>19000100</v>
      </c>
    </row>
    <row r="5255" spans="6:36" ht="12" customHeight="1" x14ac:dyDescent="0.15">
      <c r="F5255" s="86" t="str">
        <f t="shared" si="1284"/>
        <v>Saturday</v>
      </c>
      <c r="G5255" s="91"/>
      <c r="H5255" s="92" t="str">
        <f>VLOOKUP(MONTH(G5255),VLOOKUP!$W$1:$X$24,2)</f>
        <v>January</v>
      </c>
      <c r="I5255" s="92" t="str">
        <f t="shared" si="1285"/>
        <v/>
      </c>
      <c r="J5255" s="93" t="s">
        <v>1629</v>
      </c>
      <c r="L5255" s="86" t="str">
        <f t="shared" si="1279"/>
        <v>Slash Run [201 Upshur St NW, WDC]</v>
      </c>
      <c r="M5255" s="86">
        <f t="shared" si="1286"/>
        <v>0</v>
      </c>
      <c r="N5255" s="93" t="str">
        <f t="shared" si="1283"/>
        <v>Slash Run [201 Upshur St NW, WDC]</v>
      </c>
      <c r="O5255" s="90"/>
      <c r="S5255" s="95">
        <f t="shared" si="1287"/>
        <v>0</v>
      </c>
      <c r="T5255" s="86" t="str">
        <f t="shared" si="1288"/>
        <v/>
      </c>
      <c r="U5255" s="86" t="str">
        <f t="shared" si="1282"/>
        <v/>
      </c>
      <c r="V5255" s="95" t="str">
        <f t="shared" si="1289"/>
        <v/>
      </c>
      <c r="AE5255" s="92" t="str">
        <f t="shared" si="1290"/>
        <v/>
      </c>
      <c r="AF5255" s="96" t="str">
        <f t="shared" si="1291"/>
        <v>&lt;a name='19000100'&gt;&lt;b&gt;: 0 - Slash Run [201 Upshur St NW, WDC]&lt;/b&gt;&lt;/a&gt;&lt;br&gt;</v>
      </c>
      <c r="AG5255" s="97">
        <f t="shared" si="1292"/>
        <v>1900</v>
      </c>
      <c r="AH5255" s="97" t="str">
        <f t="shared" si="1293"/>
        <v>01</v>
      </c>
      <c r="AI5255" s="97" t="str">
        <f t="shared" si="1294"/>
        <v>00</v>
      </c>
      <c r="AJ5255" s="97" t="str">
        <f t="shared" si="1295"/>
        <v>19000100</v>
      </c>
    </row>
    <row r="5256" spans="6:36" ht="12" customHeight="1" x14ac:dyDescent="0.15">
      <c r="F5256" s="86" t="str">
        <f t="shared" si="1284"/>
        <v>Saturday</v>
      </c>
      <c r="G5256" s="91"/>
      <c r="H5256" s="92" t="str">
        <f>VLOOKUP(MONTH(G5256),VLOOKUP!$W$1:$X$24,2)</f>
        <v>January</v>
      </c>
      <c r="I5256" s="92" t="str">
        <f t="shared" si="1285"/>
        <v/>
      </c>
      <c r="J5256" s="93" t="s">
        <v>1629</v>
      </c>
      <c r="L5256" s="86" t="str">
        <f t="shared" si="1279"/>
        <v>Slash Run [201 Upshur St NW, WDC]</v>
      </c>
      <c r="M5256" s="86">
        <f t="shared" si="1286"/>
        <v>0</v>
      </c>
      <c r="N5256" s="93" t="str">
        <f t="shared" si="1283"/>
        <v>Slash Run [201 Upshur St NW, WDC]</v>
      </c>
      <c r="O5256" s="90"/>
      <c r="S5256" s="95">
        <f t="shared" si="1287"/>
        <v>0</v>
      </c>
      <c r="T5256" s="86" t="str">
        <f t="shared" si="1288"/>
        <v/>
      </c>
      <c r="U5256" s="86" t="str">
        <f t="shared" si="1282"/>
        <v/>
      </c>
      <c r="V5256" s="95" t="str">
        <f t="shared" si="1289"/>
        <v/>
      </c>
      <c r="AE5256" s="92" t="str">
        <f t="shared" si="1290"/>
        <v/>
      </c>
      <c r="AF5256" s="96" t="str">
        <f t="shared" si="1291"/>
        <v>&lt;a name='19000100'&gt;&lt;b&gt;: 0 - Slash Run [201 Upshur St NW, WDC]&lt;/b&gt;&lt;/a&gt;&lt;br&gt;</v>
      </c>
      <c r="AG5256" s="97">
        <f t="shared" si="1292"/>
        <v>1900</v>
      </c>
      <c r="AH5256" s="97" t="str">
        <f t="shared" si="1293"/>
        <v>01</v>
      </c>
      <c r="AI5256" s="97" t="str">
        <f t="shared" si="1294"/>
        <v>00</v>
      </c>
      <c r="AJ5256" s="97" t="str">
        <f t="shared" si="1295"/>
        <v>19000100</v>
      </c>
    </row>
    <row r="5257" spans="6:36" ht="12" customHeight="1" x14ac:dyDescent="0.15">
      <c r="F5257" s="86" t="str">
        <f t="shared" si="1284"/>
        <v>Saturday</v>
      </c>
      <c r="G5257" s="91"/>
      <c r="H5257" s="92" t="str">
        <f>VLOOKUP(MONTH(G5257),VLOOKUP!$W$1:$X$24,2)</f>
        <v>January</v>
      </c>
      <c r="I5257" s="92" t="str">
        <f t="shared" si="1285"/>
        <v/>
      </c>
      <c r="J5257" s="93" t="s">
        <v>1629</v>
      </c>
      <c r="L5257" s="86" t="str">
        <f t="shared" si="1279"/>
        <v>Slash Run [201 Upshur St NW, WDC]</v>
      </c>
      <c r="M5257" s="86">
        <f t="shared" si="1286"/>
        <v>0</v>
      </c>
      <c r="N5257" s="93" t="str">
        <f t="shared" si="1283"/>
        <v>Slash Run [201 Upshur St NW, WDC]</v>
      </c>
      <c r="O5257" s="90"/>
      <c r="S5257" s="95">
        <f t="shared" si="1287"/>
        <v>0</v>
      </c>
      <c r="T5257" s="86" t="str">
        <f t="shared" si="1288"/>
        <v/>
      </c>
      <c r="U5257" s="86" t="str">
        <f t="shared" si="1282"/>
        <v/>
      </c>
      <c r="V5257" s="95" t="str">
        <f t="shared" si="1289"/>
        <v/>
      </c>
      <c r="AE5257" s="92" t="str">
        <f t="shared" si="1290"/>
        <v/>
      </c>
      <c r="AF5257" s="96" t="str">
        <f t="shared" si="1291"/>
        <v>&lt;a name='19000100'&gt;&lt;b&gt;: 0 - Slash Run [201 Upshur St NW, WDC]&lt;/b&gt;&lt;/a&gt;&lt;br&gt;</v>
      </c>
      <c r="AG5257" s="97">
        <f t="shared" si="1292"/>
        <v>1900</v>
      </c>
      <c r="AH5257" s="97" t="str">
        <f t="shared" si="1293"/>
        <v>01</v>
      </c>
      <c r="AI5257" s="97" t="str">
        <f t="shared" si="1294"/>
        <v>00</v>
      </c>
      <c r="AJ5257" s="97" t="str">
        <f t="shared" si="1295"/>
        <v>19000100</v>
      </c>
    </row>
    <row r="5258" spans="6:36" ht="12" customHeight="1" x14ac:dyDescent="0.15">
      <c r="F5258" s="86" t="str">
        <f t="shared" si="1284"/>
        <v>Saturday</v>
      </c>
      <c r="G5258" s="91"/>
      <c r="H5258" s="92" t="str">
        <f>VLOOKUP(MONTH(G5258),VLOOKUP!$W$1:$X$24,2)</f>
        <v>January</v>
      </c>
      <c r="I5258" s="92" t="str">
        <f t="shared" si="1285"/>
        <v/>
      </c>
      <c r="J5258" s="93" t="s">
        <v>1629</v>
      </c>
      <c r="L5258" s="86" t="str">
        <f t="shared" ref="L5258:L5321" si="1296">IF(ISBLANK(K5258),N5258,N5258&amp;" ("&amp;K5258&amp;")")</f>
        <v>Slash Run [201 Upshur St NW, WDC]</v>
      </c>
      <c r="M5258" s="86">
        <f t="shared" si="1286"/>
        <v>0</v>
      </c>
      <c r="N5258" s="93" t="str">
        <f t="shared" si="1283"/>
        <v>Slash Run [201 Upshur St NW, WDC]</v>
      </c>
      <c r="O5258" s="90"/>
      <c r="S5258" s="95">
        <f t="shared" si="1287"/>
        <v>0</v>
      </c>
      <c r="T5258" s="86" t="str">
        <f t="shared" si="1288"/>
        <v/>
      </c>
      <c r="U5258" s="86" t="str">
        <f t="shared" si="1282"/>
        <v/>
      </c>
      <c r="V5258" s="95" t="str">
        <f t="shared" si="1289"/>
        <v/>
      </c>
      <c r="AE5258" s="92" t="str">
        <f t="shared" si="1290"/>
        <v/>
      </c>
      <c r="AF5258" s="96" t="str">
        <f t="shared" si="1291"/>
        <v>&lt;a name='19000100'&gt;&lt;b&gt;: 0 - Slash Run [201 Upshur St NW, WDC]&lt;/b&gt;&lt;/a&gt;&lt;br&gt;</v>
      </c>
      <c r="AG5258" s="97">
        <f t="shared" si="1292"/>
        <v>1900</v>
      </c>
      <c r="AH5258" s="97" t="str">
        <f t="shared" si="1293"/>
        <v>01</v>
      </c>
      <c r="AI5258" s="97" t="str">
        <f t="shared" si="1294"/>
        <v>00</v>
      </c>
      <c r="AJ5258" s="97" t="str">
        <f t="shared" si="1295"/>
        <v>19000100</v>
      </c>
    </row>
    <row r="5259" spans="6:36" ht="12" customHeight="1" x14ac:dyDescent="0.15">
      <c r="F5259" s="86" t="str">
        <f t="shared" si="1284"/>
        <v>Saturday</v>
      </c>
      <c r="G5259" s="91"/>
      <c r="H5259" s="92" t="str">
        <f>VLOOKUP(MONTH(G5259),VLOOKUP!$W$1:$X$24,2)</f>
        <v>January</v>
      </c>
      <c r="I5259" s="92" t="str">
        <f t="shared" si="1285"/>
        <v/>
      </c>
      <c r="J5259" s="93" t="s">
        <v>1629</v>
      </c>
      <c r="L5259" s="86" t="str">
        <f t="shared" si="1296"/>
        <v>Slash Run [201 Upshur St NW, WDC]</v>
      </c>
      <c r="M5259" s="86">
        <f t="shared" si="1286"/>
        <v>0</v>
      </c>
      <c r="N5259" s="93" t="str">
        <f t="shared" si="1283"/>
        <v>Slash Run [201 Upshur St NW, WDC]</v>
      </c>
      <c r="O5259" s="90"/>
      <c r="S5259" s="95">
        <f t="shared" si="1287"/>
        <v>0</v>
      </c>
      <c r="T5259" s="86" t="str">
        <f t="shared" si="1288"/>
        <v/>
      </c>
      <c r="U5259" s="86" t="str">
        <f t="shared" si="1282"/>
        <v/>
      </c>
      <c r="V5259" s="95" t="str">
        <f t="shared" si="1289"/>
        <v/>
      </c>
      <c r="AE5259" s="92" t="str">
        <f t="shared" si="1290"/>
        <v/>
      </c>
      <c r="AF5259" s="96" t="str">
        <f t="shared" si="1291"/>
        <v>&lt;a name='19000100'&gt;&lt;b&gt;: 0 - Slash Run [201 Upshur St NW, WDC]&lt;/b&gt;&lt;/a&gt;&lt;br&gt;</v>
      </c>
      <c r="AG5259" s="97">
        <f t="shared" si="1292"/>
        <v>1900</v>
      </c>
      <c r="AH5259" s="97" t="str">
        <f t="shared" si="1293"/>
        <v>01</v>
      </c>
      <c r="AI5259" s="97" t="str">
        <f t="shared" si="1294"/>
        <v>00</v>
      </c>
      <c r="AJ5259" s="97" t="str">
        <f t="shared" si="1295"/>
        <v>19000100</v>
      </c>
    </row>
    <row r="5260" spans="6:36" ht="12" customHeight="1" x14ac:dyDescent="0.15">
      <c r="F5260" s="86" t="str">
        <f t="shared" si="1284"/>
        <v>Saturday</v>
      </c>
      <c r="G5260" s="91"/>
      <c r="H5260" s="92" t="str">
        <f>VLOOKUP(MONTH(G5260),VLOOKUP!$W$1:$X$24,2)</f>
        <v>January</v>
      </c>
      <c r="I5260" s="92" t="str">
        <f t="shared" si="1285"/>
        <v/>
      </c>
      <c r="J5260" s="93" t="s">
        <v>1629</v>
      </c>
      <c r="L5260" s="86" t="str">
        <f t="shared" si="1296"/>
        <v>Slash Run [201 Upshur St NW, WDC]</v>
      </c>
      <c r="M5260" s="86">
        <f t="shared" si="1286"/>
        <v>0</v>
      </c>
      <c r="N5260" s="93" t="str">
        <f t="shared" si="1283"/>
        <v>Slash Run [201 Upshur St NW, WDC]</v>
      </c>
      <c r="O5260" s="90"/>
      <c r="S5260" s="95">
        <f t="shared" si="1287"/>
        <v>0</v>
      </c>
      <c r="T5260" s="86" t="str">
        <f t="shared" si="1288"/>
        <v/>
      </c>
      <c r="U5260" s="86" t="str">
        <f t="shared" si="1282"/>
        <v/>
      </c>
      <c r="V5260" s="95" t="str">
        <f t="shared" si="1289"/>
        <v/>
      </c>
      <c r="AE5260" s="92" t="str">
        <f t="shared" si="1290"/>
        <v/>
      </c>
      <c r="AF5260" s="96" t="str">
        <f t="shared" si="1291"/>
        <v>&lt;a name='19000100'&gt;&lt;b&gt;: 0 - Slash Run [201 Upshur St NW, WDC]&lt;/b&gt;&lt;/a&gt;&lt;br&gt;</v>
      </c>
      <c r="AG5260" s="97">
        <f t="shared" si="1292"/>
        <v>1900</v>
      </c>
      <c r="AH5260" s="97" t="str">
        <f t="shared" si="1293"/>
        <v>01</v>
      </c>
      <c r="AI5260" s="97" t="str">
        <f t="shared" si="1294"/>
        <v>00</v>
      </c>
      <c r="AJ5260" s="97" t="str">
        <f t="shared" si="1295"/>
        <v>19000100</v>
      </c>
    </row>
    <row r="5261" spans="6:36" ht="12" customHeight="1" x14ac:dyDescent="0.15">
      <c r="F5261" s="86" t="str">
        <f t="shared" si="1284"/>
        <v>Saturday</v>
      </c>
      <c r="G5261" s="91"/>
      <c r="H5261" s="92" t="str">
        <f>VLOOKUP(MONTH(G5261),VLOOKUP!$W$1:$X$24,2)</f>
        <v>January</v>
      </c>
      <c r="I5261" s="92" t="str">
        <f t="shared" si="1285"/>
        <v/>
      </c>
      <c r="J5261" s="93" t="s">
        <v>1629</v>
      </c>
      <c r="L5261" s="86" t="str">
        <f t="shared" si="1296"/>
        <v>Slash Run [201 Upshur St NW, WDC]</v>
      </c>
      <c r="M5261" s="86">
        <f t="shared" si="1286"/>
        <v>0</v>
      </c>
      <c r="N5261" s="93" t="str">
        <f t="shared" si="1283"/>
        <v>Slash Run [201 Upshur St NW, WDC]</v>
      </c>
      <c r="O5261" s="90"/>
      <c r="S5261" s="95">
        <f t="shared" si="1287"/>
        <v>0</v>
      </c>
      <c r="T5261" s="86" t="str">
        <f t="shared" si="1288"/>
        <v/>
      </c>
      <c r="U5261" s="86" t="str">
        <f t="shared" si="1282"/>
        <v/>
      </c>
      <c r="V5261" s="95" t="str">
        <f t="shared" si="1289"/>
        <v/>
      </c>
      <c r="AE5261" s="92" t="str">
        <f t="shared" si="1290"/>
        <v/>
      </c>
      <c r="AF5261" s="96" t="str">
        <f t="shared" si="1291"/>
        <v>&lt;a name='19000100'&gt;&lt;b&gt;: 0 - Slash Run [201 Upshur St NW, WDC]&lt;/b&gt;&lt;/a&gt;&lt;br&gt;</v>
      </c>
      <c r="AG5261" s="97">
        <f t="shared" si="1292"/>
        <v>1900</v>
      </c>
      <c r="AH5261" s="97" t="str">
        <f t="shared" si="1293"/>
        <v>01</v>
      </c>
      <c r="AI5261" s="97" t="str">
        <f t="shared" si="1294"/>
        <v>00</v>
      </c>
      <c r="AJ5261" s="97" t="str">
        <f t="shared" si="1295"/>
        <v>19000100</v>
      </c>
    </row>
    <row r="5262" spans="6:36" ht="12" customHeight="1" x14ac:dyDescent="0.15">
      <c r="F5262" s="86" t="str">
        <f t="shared" si="1284"/>
        <v>Saturday</v>
      </c>
      <c r="G5262" s="91"/>
      <c r="H5262" s="92" t="str">
        <f>VLOOKUP(MONTH(G5262),VLOOKUP!$W$1:$X$24,2)</f>
        <v>January</v>
      </c>
      <c r="I5262" s="92" t="str">
        <f t="shared" si="1285"/>
        <v/>
      </c>
      <c r="J5262" s="93" t="s">
        <v>1629</v>
      </c>
      <c r="L5262" s="86" t="str">
        <f t="shared" si="1296"/>
        <v>Slash Run [201 Upshur St NW, WDC]</v>
      </c>
      <c r="M5262" s="86">
        <f t="shared" si="1286"/>
        <v>0</v>
      </c>
      <c r="N5262" s="93" t="str">
        <f t="shared" si="1283"/>
        <v>Slash Run [201 Upshur St NW, WDC]</v>
      </c>
      <c r="O5262" s="90"/>
      <c r="S5262" s="95">
        <f t="shared" si="1287"/>
        <v>0</v>
      </c>
      <c r="T5262" s="86" t="str">
        <f t="shared" si="1288"/>
        <v/>
      </c>
      <c r="U5262" s="86" t="str">
        <f t="shared" si="1282"/>
        <v/>
      </c>
      <c r="V5262" s="95" t="str">
        <f t="shared" si="1289"/>
        <v/>
      </c>
      <c r="AE5262" s="92" t="str">
        <f t="shared" si="1290"/>
        <v/>
      </c>
      <c r="AF5262" s="96" t="str">
        <f t="shared" si="1291"/>
        <v>&lt;a name='19000100'&gt;&lt;b&gt;: 0 - Slash Run [201 Upshur St NW, WDC]&lt;/b&gt;&lt;/a&gt;&lt;br&gt;</v>
      </c>
      <c r="AG5262" s="97">
        <f t="shared" si="1292"/>
        <v>1900</v>
      </c>
      <c r="AH5262" s="97" t="str">
        <f t="shared" si="1293"/>
        <v>01</v>
      </c>
      <c r="AI5262" s="97" t="str">
        <f t="shared" si="1294"/>
        <v>00</v>
      </c>
      <c r="AJ5262" s="97" t="str">
        <f t="shared" si="1295"/>
        <v>19000100</v>
      </c>
    </row>
    <row r="5263" spans="6:36" ht="12" customHeight="1" x14ac:dyDescent="0.15">
      <c r="F5263" s="86" t="str">
        <f t="shared" si="1284"/>
        <v>Saturday</v>
      </c>
      <c r="G5263" s="91"/>
      <c r="H5263" s="92" t="str">
        <f>VLOOKUP(MONTH(G5263),VLOOKUP!$W$1:$X$24,2)</f>
        <v>January</v>
      </c>
      <c r="I5263" s="92" t="str">
        <f t="shared" si="1285"/>
        <v/>
      </c>
      <c r="J5263" s="93" t="s">
        <v>1629</v>
      </c>
      <c r="L5263" s="86" t="str">
        <f t="shared" si="1296"/>
        <v>Slash Run [201 Upshur St NW, WDC]</v>
      </c>
      <c r="M5263" s="86">
        <f t="shared" si="1286"/>
        <v>0</v>
      </c>
      <c r="N5263" s="93" t="str">
        <f t="shared" si="1283"/>
        <v>Slash Run [201 Upshur St NW, WDC]</v>
      </c>
      <c r="O5263" s="90"/>
      <c r="S5263" s="95">
        <f t="shared" si="1287"/>
        <v>0</v>
      </c>
      <c r="T5263" s="86" t="str">
        <f t="shared" si="1288"/>
        <v/>
      </c>
      <c r="U5263" s="86" t="str">
        <f t="shared" si="1282"/>
        <v/>
      </c>
      <c r="V5263" s="95" t="str">
        <f t="shared" si="1289"/>
        <v/>
      </c>
      <c r="AE5263" s="92" t="str">
        <f t="shared" si="1290"/>
        <v/>
      </c>
      <c r="AF5263" s="96" t="str">
        <f t="shared" si="1291"/>
        <v>&lt;a name='19000100'&gt;&lt;b&gt;: 0 - Slash Run [201 Upshur St NW, WDC]&lt;/b&gt;&lt;/a&gt;&lt;br&gt;</v>
      </c>
      <c r="AG5263" s="97">
        <f t="shared" si="1292"/>
        <v>1900</v>
      </c>
      <c r="AH5263" s="97" t="str">
        <f t="shared" si="1293"/>
        <v>01</v>
      </c>
      <c r="AI5263" s="97" t="str">
        <f t="shared" si="1294"/>
        <v>00</v>
      </c>
      <c r="AJ5263" s="97" t="str">
        <f t="shared" si="1295"/>
        <v>19000100</v>
      </c>
    </row>
    <row r="5264" spans="6:36" ht="12" customHeight="1" x14ac:dyDescent="0.15">
      <c r="F5264" s="86" t="str">
        <f t="shared" si="1284"/>
        <v>Saturday</v>
      </c>
      <c r="G5264" s="91"/>
      <c r="H5264" s="92" t="str">
        <f>VLOOKUP(MONTH(G5264),VLOOKUP!$W$1:$X$24,2)</f>
        <v>January</v>
      </c>
      <c r="I5264" s="92" t="str">
        <f t="shared" si="1285"/>
        <v/>
      </c>
      <c r="J5264" s="93" t="s">
        <v>1629</v>
      </c>
      <c r="L5264" s="86" t="str">
        <f t="shared" si="1296"/>
        <v>Slash Run [201 Upshur St NW, WDC]</v>
      </c>
      <c r="M5264" s="86">
        <f t="shared" si="1286"/>
        <v>0</v>
      </c>
      <c r="N5264" s="93" t="str">
        <f t="shared" si="1283"/>
        <v>Slash Run [201 Upshur St NW, WDC]</v>
      </c>
      <c r="O5264" s="90"/>
      <c r="S5264" s="95">
        <f t="shared" si="1287"/>
        <v>0</v>
      </c>
      <c r="T5264" s="86" t="str">
        <f t="shared" si="1288"/>
        <v/>
      </c>
      <c r="U5264" s="86" t="str">
        <f t="shared" si="1282"/>
        <v/>
      </c>
      <c r="V5264" s="95" t="str">
        <f t="shared" si="1289"/>
        <v/>
      </c>
      <c r="AE5264" s="92" t="str">
        <f t="shared" si="1290"/>
        <v/>
      </c>
      <c r="AF5264" s="96" t="str">
        <f t="shared" si="1291"/>
        <v>&lt;a name='19000100'&gt;&lt;b&gt;: 0 - Slash Run [201 Upshur St NW, WDC]&lt;/b&gt;&lt;/a&gt;&lt;br&gt;</v>
      </c>
      <c r="AG5264" s="97">
        <f t="shared" si="1292"/>
        <v>1900</v>
      </c>
      <c r="AH5264" s="97" t="str">
        <f t="shared" si="1293"/>
        <v>01</v>
      </c>
      <c r="AI5264" s="97" t="str">
        <f t="shared" si="1294"/>
        <v>00</v>
      </c>
      <c r="AJ5264" s="97" t="str">
        <f t="shared" si="1295"/>
        <v>19000100</v>
      </c>
    </row>
    <row r="5265" spans="6:36" ht="12" customHeight="1" x14ac:dyDescent="0.15">
      <c r="F5265" s="86" t="str">
        <f t="shared" si="1284"/>
        <v>Saturday</v>
      </c>
      <c r="G5265" s="91"/>
      <c r="H5265" s="92" t="str">
        <f>VLOOKUP(MONTH(G5265),VLOOKUP!$W$1:$X$24,2)</f>
        <v>January</v>
      </c>
      <c r="I5265" s="92" t="str">
        <f t="shared" si="1285"/>
        <v/>
      </c>
      <c r="J5265" s="93" t="s">
        <v>1629</v>
      </c>
      <c r="L5265" s="86" t="str">
        <f t="shared" si="1296"/>
        <v>Slash Run [201 Upshur St NW, WDC]</v>
      </c>
      <c r="M5265" s="86">
        <f t="shared" si="1286"/>
        <v>0</v>
      </c>
      <c r="N5265" s="93" t="str">
        <f t="shared" si="1283"/>
        <v>Slash Run [201 Upshur St NW, WDC]</v>
      </c>
      <c r="O5265" s="90"/>
      <c r="S5265" s="95">
        <f t="shared" si="1287"/>
        <v>0</v>
      </c>
      <c r="T5265" s="86" t="str">
        <f t="shared" si="1288"/>
        <v/>
      </c>
      <c r="U5265" s="86" t="str">
        <f t="shared" si="1282"/>
        <v/>
      </c>
      <c r="V5265" s="95" t="str">
        <f t="shared" si="1289"/>
        <v/>
      </c>
      <c r="AE5265" s="92" t="str">
        <f t="shared" si="1290"/>
        <v/>
      </c>
      <c r="AF5265" s="96" t="str">
        <f t="shared" si="1291"/>
        <v>&lt;a name='19000100'&gt;&lt;b&gt;: 0 - Slash Run [201 Upshur St NW, WDC]&lt;/b&gt;&lt;/a&gt;&lt;br&gt;</v>
      </c>
      <c r="AG5265" s="97">
        <f t="shared" si="1292"/>
        <v>1900</v>
      </c>
      <c r="AH5265" s="97" t="str">
        <f t="shared" si="1293"/>
        <v>01</v>
      </c>
      <c r="AI5265" s="97" t="str">
        <f t="shared" si="1294"/>
        <v>00</v>
      </c>
      <c r="AJ5265" s="97" t="str">
        <f t="shared" si="1295"/>
        <v>19000100</v>
      </c>
    </row>
    <row r="5266" spans="6:36" ht="12" customHeight="1" x14ac:dyDescent="0.15">
      <c r="F5266" s="86" t="str">
        <f t="shared" si="1284"/>
        <v>Saturday</v>
      </c>
      <c r="G5266" s="91"/>
      <c r="H5266" s="92" t="str">
        <f>VLOOKUP(MONTH(G5266),VLOOKUP!$W$1:$X$24,2)</f>
        <v>January</v>
      </c>
      <c r="I5266" s="92" t="str">
        <f t="shared" si="1285"/>
        <v/>
      </c>
      <c r="J5266" s="93" t="s">
        <v>1629</v>
      </c>
      <c r="L5266" s="86" t="str">
        <f t="shared" si="1296"/>
        <v>Slash Run [201 Upshur St NW, WDC]</v>
      </c>
      <c r="M5266" s="86">
        <f t="shared" si="1286"/>
        <v>0</v>
      </c>
      <c r="N5266" s="93" t="str">
        <f t="shared" si="1283"/>
        <v>Slash Run [201 Upshur St NW, WDC]</v>
      </c>
      <c r="O5266" s="90"/>
      <c r="S5266" s="95">
        <f t="shared" si="1287"/>
        <v>0</v>
      </c>
      <c r="T5266" s="86" t="str">
        <f t="shared" si="1288"/>
        <v/>
      </c>
      <c r="U5266" s="86" t="str">
        <f t="shared" si="1282"/>
        <v/>
      </c>
      <c r="V5266" s="95" t="str">
        <f t="shared" si="1289"/>
        <v/>
      </c>
      <c r="AE5266" s="92" t="str">
        <f t="shared" si="1290"/>
        <v/>
      </c>
      <c r="AF5266" s="96" t="str">
        <f t="shared" si="1291"/>
        <v>&lt;a name='19000100'&gt;&lt;b&gt;: 0 - Slash Run [201 Upshur St NW, WDC]&lt;/b&gt;&lt;/a&gt;&lt;br&gt;</v>
      </c>
      <c r="AG5266" s="97">
        <f t="shared" si="1292"/>
        <v>1900</v>
      </c>
      <c r="AH5266" s="97" t="str">
        <f t="shared" si="1293"/>
        <v>01</v>
      </c>
      <c r="AI5266" s="97" t="str">
        <f t="shared" si="1294"/>
        <v>00</v>
      </c>
      <c r="AJ5266" s="97" t="str">
        <f t="shared" si="1295"/>
        <v>19000100</v>
      </c>
    </row>
    <row r="5267" spans="6:36" ht="12" customHeight="1" x14ac:dyDescent="0.15">
      <c r="F5267" s="86" t="str">
        <f t="shared" si="1284"/>
        <v>Saturday</v>
      </c>
      <c r="G5267" s="91"/>
      <c r="H5267" s="92" t="str">
        <f>VLOOKUP(MONTH(G5267),VLOOKUP!$W$1:$X$24,2)</f>
        <v>January</v>
      </c>
      <c r="I5267" s="92" t="str">
        <f t="shared" si="1285"/>
        <v/>
      </c>
      <c r="J5267" s="93" t="s">
        <v>1629</v>
      </c>
      <c r="L5267" s="86" t="str">
        <f t="shared" si="1296"/>
        <v>Slash Run [201 Upshur St NW, WDC]</v>
      </c>
      <c r="M5267" s="86">
        <f t="shared" si="1286"/>
        <v>0</v>
      </c>
      <c r="N5267" s="93" t="str">
        <f t="shared" si="1283"/>
        <v>Slash Run [201 Upshur St NW, WDC]</v>
      </c>
      <c r="O5267" s="90"/>
      <c r="S5267" s="95">
        <f t="shared" si="1287"/>
        <v>0</v>
      </c>
      <c r="T5267" s="86" t="str">
        <f t="shared" si="1288"/>
        <v/>
      </c>
      <c r="U5267" s="86" t="str">
        <f t="shared" si="1282"/>
        <v/>
      </c>
      <c r="V5267" s="95" t="str">
        <f t="shared" si="1289"/>
        <v/>
      </c>
      <c r="AE5267" s="92" t="str">
        <f t="shared" si="1290"/>
        <v/>
      </c>
      <c r="AF5267" s="96" t="str">
        <f t="shared" si="1291"/>
        <v>&lt;a name='19000100'&gt;&lt;b&gt;: 0 - Slash Run [201 Upshur St NW, WDC]&lt;/b&gt;&lt;/a&gt;&lt;br&gt;</v>
      </c>
      <c r="AG5267" s="97">
        <f t="shared" si="1292"/>
        <v>1900</v>
      </c>
      <c r="AH5267" s="97" t="str">
        <f t="shared" si="1293"/>
        <v>01</v>
      </c>
      <c r="AI5267" s="97" t="str">
        <f t="shared" si="1294"/>
        <v>00</v>
      </c>
      <c r="AJ5267" s="97" t="str">
        <f t="shared" si="1295"/>
        <v>19000100</v>
      </c>
    </row>
    <row r="5268" spans="6:36" ht="12" customHeight="1" x14ac:dyDescent="0.15">
      <c r="F5268" s="86" t="str">
        <f t="shared" si="1284"/>
        <v>Saturday</v>
      </c>
      <c r="G5268" s="91"/>
      <c r="H5268" s="92" t="str">
        <f>VLOOKUP(MONTH(G5268),VLOOKUP!$W$1:$X$24,2)</f>
        <v>January</v>
      </c>
      <c r="I5268" s="92" t="str">
        <f t="shared" si="1285"/>
        <v/>
      </c>
      <c r="J5268" s="93" t="s">
        <v>1716</v>
      </c>
      <c r="L5268" s="86" t="str">
        <f t="shared" si="1296"/>
        <v>Slevven [DIY space in Baltimore, MD]</v>
      </c>
      <c r="M5268" s="86">
        <f t="shared" si="1286"/>
        <v>0</v>
      </c>
      <c r="N5268" s="93" t="str">
        <f t="shared" si="1283"/>
        <v>Slevven [DIY space in Baltimore, MD]</v>
      </c>
      <c r="O5268" s="90"/>
      <c r="S5268" s="95">
        <f t="shared" si="1287"/>
        <v>0</v>
      </c>
      <c r="T5268" s="86" t="str">
        <f t="shared" si="1288"/>
        <v/>
      </c>
      <c r="U5268" s="86" t="str">
        <f t="shared" si="1282"/>
        <v/>
      </c>
      <c r="V5268" s="95" t="str">
        <f t="shared" si="1289"/>
        <v/>
      </c>
      <c r="AE5268" s="92" t="str">
        <f t="shared" si="1290"/>
        <v/>
      </c>
      <c r="AF5268" s="96" t="str">
        <f t="shared" si="1291"/>
        <v>&lt;a name='19000100'&gt;&lt;b&gt;: 0 - Slevven [DIY space in Baltimore, MD]&lt;/b&gt;&lt;/a&gt;&lt;br&gt;</v>
      </c>
      <c r="AG5268" s="97">
        <f t="shared" si="1292"/>
        <v>1900</v>
      </c>
      <c r="AH5268" s="97" t="str">
        <f t="shared" si="1293"/>
        <v>01</v>
      </c>
      <c r="AI5268" s="97" t="str">
        <f t="shared" si="1294"/>
        <v>00</v>
      </c>
      <c r="AJ5268" s="97" t="str">
        <f t="shared" si="1295"/>
        <v>19000100</v>
      </c>
    </row>
    <row r="5269" spans="6:36" ht="12" customHeight="1" x14ac:dyDescent="0.15">
      <c r="F5269" s="86" t="str">
        <f t="shared" si="1284"/>
        <v>Saturday</v>
      </c>
      <c r="G5269" s="91"/>
      <c r="H5269" s="92" t="str">
        <f>VLOOKUP(MONTH(G5269),VLOOKUP!$W$1:$X$24,2)</f>
        <v>January</v>
      </c>
      <c r="I5269" s="92" t="str">
        <f t="shared" si="1285"/>
        <v/>
      </c>
      <c r="J5269" s="93" t="s">
        <v>1716</v>
      </c>
      <c r="L5269" s="86" t="str">
        <f t="shared" si="1296"/>
        <v>Slevven [DIY space in Baltimore, MD]</v>
      </c>
      <c r="M5269" s="86">
        <f t="shared" si="1286"/>
        <v>0</v>
      </c>
      <c r="N5269" s="93" t="str">
        <f t="shared" si="1283"/>
        <v>Slevven [DIY space in Baltimore, MD]</v>
      </c>
      <c r="O5269" s="90"/>
      <c r="S5269" s="95">
        <f t="shared" si="1287"/>
        <v>0</v>
      </c>
      <c r="T5269" s="86" t="str">
        <f t="shared" si="1288"/>
        <v/>
      </c>
      <c r="U5269" s="86" t="str">
        <f t="shared" si="1282"/>
        <v/>
      </c>
      <c r="V5269" s="95" t="str">
        <f t="shared" si="1289"/>
        <v/>
      </c>
      <c r="AE5269" s="92" t="str">
        <f t="shared" si="1290"/>
        <v/>
      </c>
      <c r="AF5269" s="96" t="str">
        <f t="shared" si="1291"/>
        <v>&lt;a name='19000100'&gt;&lt;b&gt;: 0 - Slevven [DIY space in Baltimore, MD]&lt;/b&gt;&lt;/a&gt;&lt;br&gt;</v>
      </c>
      <c r="AG5269" s="97">
        <f t="shared" si="1292"/>
        <v>1900</v>
      </c>
      <c r="AH5269" s="97" t="str">
        <f t="shared" si="1293"/>
        <v>01</v>
      </c>
      <c r="AI5269" s="97" t="str">
        <f t="shared" si="1294"/>
        <v>00</v>
      </c>
      <c r="AJ5269" s="97" t="str">
        <f t="shared" si="1295"/>
        <v>19000100</v>
      </c>
    </row>
    <row r="5270" spans="6:36" ht="12" customHeight="1" x14ac:dyDescent="0.15">
      <c r="F5270" s="86" t="str">
        <f t="shared" si="1284"/>
        <v>Saturday</v>
      </c>
      <c r="G5270" s="91"/>
      <c r="H5270" s="92" t="str">
        <f>VLOOKUP(MONTH(G5270),VLOOKUP!$W$1:$X$24,2)</f>
        <v>January</v>
      </c>
      <c r="I5270" s="92" t="str">
        <f t="shared" si="1285"/>
        <v/>
      </c>
      <c r="J5270" s="93" t="s">
        <v>1716</v>
      </c>
      <c r="L5270" s="86" t="str">
        <f t="shared" si="1296"/>
        <v>Slevven [DIY space in Baltimore, MD]</v>
      </c>
      <c r="M5270" s="86">
        <f t="shared" si="1286"/>
        <v>0</v>
      </c>
      <c r="N5270" s="93" t="str">
        <f t="shared" si="1283"/>
        <v>Slevven [DIY space in Baltimore, MD]</v>
      </c>
      <c r="O5270" s="90"/>
      <c r="S5270" s="95">
        <f t="shared" si="1287"/>
        <v>0</v>
      </c>
      <c r="T5270" s="86" t="str">
        <f t="shared" si="1288"/>
        <v/>
      </c>
      <c r="U5270" s="86" t="str">
        <f t="shared" si="1282"/>
        <v/>
      </c>
      <c r="V5270" s="95" t="str">
        <f t="shared" si="1289"/>
        <v/>
      </c>
      <c r="AE5270" s="92" t="str">
        <f t="shared" si="1290"/>
        <v/>
      </c>
      <c r="AF5270" s="96" t="str">
        <f t="shared" si="1291"/>
        <v>&lt;a name='19000100'&gt;&lt;b&gt;: 0 - Slevven [DIY space in Baltimore, MD]&lt;/b&gt;&lt;/a&gt;&lt;br&gt;</v>
      </c>
      <c r="AG5270" s="97">
        <f t="shared" si="1292"/>
        <v>1900</v>
      </c>
      <c r="AH5270" s="97" t="str">
        <f t="shared" si="1293"/>
        <v>01</v>
      </c>
      <c r="AI5270" s="97" t="str">
        <f t="shared" si="1294"/>
        <v>00</v>
      </c>
      <c r="AJ5270" s="97" t="str">
        <f t="shared" si="1295"/>
        <v>19000100</v>
      </c>
    </row>
    <row r="5271" spans="6:36" ht="12" customHeight="1" x14ac:dyDescent="0.15">
      <c r="F5271" s="86" t="str">
        <f t="shared" si="1284"/>
        <v>Saturday</v>
      </c>
      <c r="G5271" s="91"/>
      <c r="H5271" s="92" t="str">
        <f>VLOOKUP(MONTH(G5271),VLOOKUP!$W$1:$X$24,2)</f>
        <v>January</v>
      </c>
      <c r="I5271" s="92" t="str">
        <f t="shared" si="1285"/>
        <v/>
      </c>
      <c r="J5271" s="93" t="s">
        <v>1716</v>
      </c>
      <c r="L5271" s="86" t="str">
        <f t="shared" si="1296"/>
        <v>Slevven [DIY space in Baltimore, MD]</v>
      </c>
      <c r="M5271" s="86">
        <f t="shared" si="1286"/>
        <v>0</v>
      </c>
      <c r="N5271" s="93" t="str">
        <f t="shared" si="1283"/>
        <v>Slevven [DIY space in Baltimore, MD]</v>
      </c>
      <c r="O5271" s="90"/>
      <c r="S5271" s="95">
        <f t="shared" si="1287"/>
        <v>0</v>
      </c>
      <c r="T5271" s="86" t="str">
        <f t="shared" si="1288"/>
        <v/>
      </c>
      <c r="U5271" s="86" t="str">
        <f t="shared" si="1282"/>
        <v/>
      </c>
      <c r="V5271" s="95" t="str">
        <f t="shared" si="1289"/>
        <v/>
      </c>
      <c r="AE5271" s="92" t="str">
        <f t="shared" si="1290"/>
        <v/>
      </c>
      <c r="AF5271" s="96" t="str">
        <f t="shared" si="1291"/>
        <v>&lt;a name='19000100'&gt;&lt;b&gt;: 0 - Slevven [DIY space in Baltimore, MD]&lt;/b&gt;&lt;/a&gt;&lt;br&gt;</v>
      </c>
      <c r="AG5271" s="97">
        <f t="shared" si="1292"/>
        <v>1900</v>
      </c>
      <c r="AH5271" s="97" t="str">
        <f t="shared" si="1293"/>
        <v>01</v>
      </c>
      <c r="AI5271" s="97" t="str">
        <f t="shared" si="1294"/>
        <v>00</v>
      </c>
      <c r="AJ5271" s="97" t="str">
        <f t="shared" si="1295"/>
        <v>19000100</v>
      </c>
    </row>
    <row r="5272" spans="6:36" ht="12" customHeight="1" x14ac:dyDescent="0.15">
      <c r="F5272" s="86" t="str">
        <f t="shared" si="1284"/>
        <v>Saturday</v>
      </c>
      <c r="G5272" s="91"/>
      <c r="H5272" s="92" t="str">
        <f>VLOOKUP(MONTH(G5272),VLOOKUP!$W$1:$X$24,2)</f>
        <v>January</v>
      </c>
      <c r="I5272" s="92" t="str">
        <f t="shared" si="1285"/>
        <v/>
      </c>
      <c r="J5272" s="93" t="s">
        <v>1716</v>
      </c>
      <c r="L5272" s="86" t="str">
        <f t="shared" si="1296"/>
        <v>Slevven [DIY space in Baltimore, MD]</v>
      </c>
      <c r="M5272" s="86">
        <f t="shared" si="1286"/>
        <v>0</v>
      </c>
      <c r="N5272" s="93" t="str">
        <f t="shared" si="1283"/>
        <v>Slevven [DIY space in Baltimore, MD]</v>
      </c>
      <c r="O5272" s="90"/>
      <c r="S5272" s="95">
        <f t="shared" si="1287"/>
        <v>0</v>
      </c>
      <c r="T5272" s="86" t="str">
        <f t="shared" si="1288"/>
        <v/>
      </c>
      <c r="U5272" s="86" t="str">
        <f t="shared" si="1282"/>
        <v/>
      </c>
      <c r="V5272" s="95" t="str">
        <f t="shared" si="1289"/>
        <v/>
      </c>
      <c r="AE5272" s="92" t="str">
        <f t="shared" si="1290"/>
        <v/>
      </c>
      <c r="AF5272" s="96" t="str">
        <f t="shared" si="1291"/>
        <v>&lt;a name='19000100'&gt;&lt;b&gt;: 0 - Slevven [DIY space in Baltimore, MD]&lt;/b&gt;&lt;/a&gt;&lt;br&gt;</v>
      </c>
      <c r="AG5272" s="97">
        <f t="shared" si="1292"/>
        <v>1900</v>
      </c>
      <c r="AH5272" s="97" t="str">
        <f t="shared" si="1293"/>
        <v>01</v>
      </c>
      <c r="AI5272" s="97" t="str">
        <f t="shared" si="1294"/>
        <v>00</v>
      </c>
      <c r="AJ5272" s="97" t="str">
        <f t="shared" si="1295"/>
        <v>19000100</v>
      </c>
    </row>
    <row r="5273" spans="6:36" ht="12" customHeight="1" x14ac:dyDescent="0.15">
      <c r="F5273" s="86" t="str">
        <f t="shared" si="1284"/>
        <v>Saturday</v>
      </c>
      <c r="G5273" s="91"/>
      <c r="H5273" s="92" t="str">
        <f>VLOOKUP(MONTH(G5273),VLOOKUP!$W$1:$X$24,2)</f>
        <v>January</v>
      </c>
      <c r="I5273" s="92" t="str">
        <f t="shared" si="1285"/>
        <v/>
      </c>
      <c r="J5273" s="93" t="s">
        <v>1712</v>
      </c>
      <c r="L5273" s="86" t="str">
        <f t="shared" si="1296"/>
        <v>Slim's Diner [4201 Georgia Ave NW, WDC]</v>
      </c>
      <c r="M5273" s="86">
        <f t="shared" si="1286"/>
        <v>0</v>
      </c>
      <c r="N5273" s="93" t="str">
        <f t="shared" si="1283"/>
        <v>Slim's Diner [4201 Georgia Ave NW, WDC]</v>
      </c>
      <c r="O5273" s="90"/>
      <c r="S5273" s="95">
        <f t="shared" si="1287"/>
        <v>0</v>
      </c>
      <c r="T5273" s="86" t="str">
        <f t="shared" si="1288"/>
        <v/>
      </c>
      <c r="U5273" s="86" t="str">
        <f t="shared" si="1282"/>
        <v/>
      </c>
      <c r="V5273" s="95" t="str">
        <f t="shared" si="1289"/>
        <v/>
      </c>
      <c r="AE5273" s="92" t="str">
        <f t="shared" si="1290"/>
        <v/>
      </c>
      <c r="AF5273" s="96" t="str">
        <f t="shared" si="1291"/>
        <v>&lt;a name='19000100'&gt;&lt;b&gt;: 0 - Slim's Diner [4201 Georgia Ave NW, WDC]&lt;/b&gt;&lt;/a&gt;&lt;br&gt;</v>
      </c>
      <c r="AG5273" s="97">
        <f t="shared" si="1292"/>
        <v>1900</v>
      </c>
      <c r="AH5273" s="97" t="str">
        <f t="shared" si="1293"/>
        <v>01</v>
      </c>
      <c r="AI5273" s="97" t="str">
        <f t="shared" si="1294"/>
        <v>00</v>
      </c>
      <c r="AJ5273" s="97" t="str">
        <f t="shared" si="1295"/>
        <v>19000100</v>
      </c>
    </row>
    <row r="5274" spans="6:36" ht="12" customHeight="1" x14ac:dyDescent="0.15">
      <c r="F5274" s="86" t="str">
        <f t="shared" si="1284"/>
        <v>Saturday</v>
      </c>
      <c r="G5274" s="91"/>
      <c r="H5274" s="92" t="str">
        <f>VLOOKUP(MONTH(G5274),VLOOKUP!$W$1:$X$24,2)</f>
        <v>January</v>
      </c>
      <c r="I5274" s="92" t="str">
        <f t="shared" si="1285"/>
        <v/>
      </c>
      <c r="J5274" s="93" t="s">
        <v>1712</v>
      </c>
      <c r="L5274" s="86" t="str">
        <f t="shared" si="1296"/>
        <v>Slim's Diner [4201 Georgia Ave NW, WDC]</v>
      </c>
      <c r="M5274" s="86">
        <f t="shared" si="1286"/>
        <v>0</v>
      </c>
      <c r="N5274" s="93" t="str">
        <f t="shared" si="1283"/>
        <v>Slim's Diner [4201 Georgia Ave NW, WDC]</v>
      </c>
      <c r="O5274" s="90"/>
      <c r="S5274" s="95">
        <f t="shared" si="1287"/>
        <v>0</v>
      </c>
      <c r="T5274" s="86" t="str">
        <f t="shared" si="1288"/>
        <v/>
      </c>
      <c r="U5274" s="86" t="str">
        <f t="shared" si="1282"/>
        <v/>
      </c>
      <c r="V5274" s="95" t="str">
        <f t="shared" si="1289"/>
        <v/>
      </c>
      <c r="AE5274" s="92" t="str">
        <f t="shared" si="1290"/>
        <v/>
      </c>
      <c r="AF5274" s="96" t="str">
        <f t="shared" si="1291"/>
        <v>&lt;a name='19000100'&gt;&lt;b&gt;: 0 - Slim's Diner [4201 Georgia Ave NW, WDC]&lt;/b&gt;&lt;/a&gt;&lt;br&gt;</v>
      </c>
      <c r="AG5274" s="97">
        <f t="shared" si="1292"/>
        <v>1900</v>
      </c>
      <c r="AH5274" s="97" t="str">
        <f t="shared" si="1293"/>
        <v>01</v>
      </c>
      <c r="AI5274" s="97" t="str">
        <f t="shared" si="1294"/>
        <v>00</v>
      </c>
      <c r="AJ5274" s="97" t="str">
        <f t="shared" si="1295"/>
        <v>19000100</v>
      </c>
    </row>
    <row r="5275" spans="6:36" ht="12" customHeight="1" x14ac:dyDescent="0.15">
      <c r="F5275" s="86" t="str">
        <f t="shared" si="1284"/>
        <v>Saturday</v>
      </c>
      <c r="G5275" s="91"/>
      <c r="H5275" s="92" t="str">
        <f>VLOOKUP(MONTH(G5275),VLOOKUP!$W$1:$X$24,2)</f>
        <v>January</v>
      </c>
      <c r="I5275" s="92" t="str">
        <f t="shared" si="1285"/>
        <v/>
      </c>
      <c r="J5275" s="93" t="s">
        <v>1712</v>
      </c>
      <c r="L5275" s="86" t="str">
        <f t="shared" si="1296"/>
        <v>Slim's Diner [4201 Georgia Ave NW, WDC]</v>
      </c>
      <c r="M5275" s="86">
        <f t="shared" si="1286"/>
        <v>0</v>
      </c>
      <c r="N5275" s="93" t="str">
        <f t="shared" si="1283"/>
        <v>Slim's Diner [4201 Georgia Ave NW, WDC]</v>
      </c>
      <c r="O5275" s="90"/>
      <c r="S5275" s="95">
        <f t="shared" si="1287"/>
        <v>0</v>
      </c>
      <c r="T5275" s="86" t="str">
        <f t="shared" si="1288"/>
        <v/>
      </c>
      <c r="U5275" s="86" t="str">
        <f t="shared" si="1282"/>
        <v/>
      </c>
      <c r="V5275" s="95" t="str">
        <f t="shared" si="1289"/>
        <v/>
      </c>
      <c r="AE5275" s="92" t="str">
        <f t="shared" si="1290"/>
        <v/>
      </c>
      <c r="AF5275" s="96" t="str">
        <f t="shared" si="1291"/>
        <v>&lt;a name='19000100'&gt;&lt;b&gt;: 0 - Slim's Diner [4201 Georgia Ave NW, WDC]&lt;/b&gt;&lt;/a&gt;&lt;br&gt;</v>
      </c>
      <c r="AG5275" s="97">
        <f t="shared" si="1292"/>
        <v>1900</v>
      </c>
      <c r="AH5275" s="97" t="str">
        <f t="shared" si="1293"/>
        <v>01</v>
      </c>
      <c r="AI5275" s="97" t="str">
        <f t="shared" si="1294"/>
        <v>00</v>
      </c>
      <c r="AJ5275" s="97" t="str">
        <f t="shared" si="1295"/>
        <v>19000100</v>
      </c>
    </row>
    <row r="5276" spans="6:36" ht="12" customHeight="1" x14ac:dyDescent="0.15">
      <c r="F5276" s="86" t="str">
        <f t="shared" si="1284"/>
        <v>Saturday</v>
      </c>
      <c r="G5276" s="91"/>
      <c r="H5276" s="92" t="str">
        <f>VLOOKUP(MONTH(G5276),VLOOKUP!$W$1:$X$24,2)</f>
        <v>January</v>
      </c>
      <c r="I5276" s="92" t="str">
        <f t="shared" si="1285"/>
        <v/>
      </c>
      <c r="J5276" s="93" t="s">
        <v>1712</v>
      </c>
      <c r="L5276" s="86" t="str">
        <f t="shared" si="1296"/>
        <v>Slim's Diner [4201 Georgia Ave NW, WDC]</v>
      </c>
      <c r="M5276" s="86">
        <f t="shared" si="1286"/>
        <v>0</v>
      </c>
      <c r="N5276" s="93" t="str">
        <f t="shared" si="1283"/>
        <v>Slim's Diner [4201 Georgia Ave NW, WDC]</v>
      </c>
      <c r="O5276" s="90"/>
      <c r="S5276" s="95">
        <f t="shared" si="1287"/>
        <v>0</v>
      </c>
      <c r="T5276" s="86" t="str">
        <f t="shared" si="1288"/>
        <v/>
      </c>
      <c r="U5276" s="86" t="str">
        <f t="shared" si="1282"/>
        <v/>
      </c>
      <c r="V5276" s="95" t="str">
        <f t="shared" si="1289"/>
        <v/>
      </c>
      <c r="AE5276" s="92" t="str">
        <f t="shared" si="1290"/>
        <v/>
      </c>
      <c r="AF5276" s="96" t="str">
        <f t="shared" si="1291"/>
        <v>&lt;a name='19000100'&gt;&lt;b&gt;: 0 - Slim's Diner [4201 Georgia Ave NW, WDC]&lt;/b&gt;&lt;/a&gt;&lt;br&gt;</v>
      </c>
      <c r="AG5276" s="97">
        <f t="shared" si="1292"/>
        <v>1900</v>
      </c>
      <c r="AH5276" s="97" t="str">
        <f t="shared" si="1293"/>
        <v>01</v>
      </c>
      <c r="AI5276" s="97" t="str">
        <f t="shared" si="1294"/>
        <v>00</v>
      </c>
      <c r="AJ5276" s="97" t="str">
        <f t="shared" si="1295"/>
        <v>19000100</v>
      </c>
    </row>
    <row r="5277" spans="6:36" ht="12" customHeight="1" x14ac:dyDescent="0.15">
      <c r="F5277" s="86" t="str">
        <f t="shared" si="1284"/>
        <v>Saturday</v>
      </c>
      <c r="G5277" s="91"/>
      <c r="H5277" s="92" t="str">
        <f>VLOOKUP(MONTH(G5277),VLOOKUP!$W$1:$X$24,2)</f>
        <v>January</v>
      </c>
      <c r="I5277" s="92" t="str">
        <f t="shared" si="1285"/>
        <v/>
      </c>
      <c r="J5277" s="93" t="s">
        <v>1712</v>
      </c>
      <c r="L5277" s="86" t="str">
        <f t="shared" si="1296"/>
        <v>Slim's Diner [4201 Georgia Ave NW, WDC]</v>
      </c>
      <c r="M5277" s="86">
        <f t="shared" si="1286"/>
        <v>0</v>
      </c>
      <c r="N5277" s="93" t="str">
        <f t="shared" si="1283"/>
        <v>Slim's Diner [4201 Georgia Ave NW, WDC]</v>
      </c>
      <c r="O5277" s="90"/>
      <c r="S5277" s="95">
        <f t="shared" si="1287"/>
        <v>0</v>
      </c>
      <c r="T5277" s="86" t="str">
        <f t="shared" si="1288"/>
        <v/>
      </c>
      <c r="U5277" s="86" t="str">
        <f t="shared" si="1282"/>
        <v/>
      </c>
      <c r="V5277" s="95" t="str">
        <f t="shared" si="1289"/>
        <v/>
      </c>
      <c r="AE5277" s="92" t="str">
        <f t="shared" si="1290"/>
        <v/>
      </c>
      <c r="AF5277" s="96" t="str">
        <f t="shared" si="1291"/>
        <v>&lt;a name='19000100'&gt;&lt;b&gt;: 0 - Slim's Diner [4201 Georgia Ave NW, WDC]&lt;/b&gt;&lt;/a&gt;&lt;br&gt;</v>
      </c>
      <c r="AG5277" s="97">
        <f t="shared" si="1292"/>
        <v>1900</v>
      </c>
      <c r="AH5277" s="97" t="str">
        <f t="shared" si="1293"/>
        <v>01</v>
      </c>
      <c r="AI5277" s="97" t="str">
        <f t="shared" si="1294"/>
        <v>00</v>
      </c>
      <c r="AJ5277" s="97" t="str">
        <f t="shared" si="1295"/>
        <v>19000100</v>
      </c>
    </row>
    <row r="5278" spans="6:36" ht="12" customHeight="1" x14ac:dyDescent="0.15">
      <c r="F5278" s="86" t="str">
        <f t="shared" si="1284"/>
        <v>Saturday</v>
      </c>
      <c r="G5278" s="91"/>
      <c r="H5278" s="92" t="str">
        <f>VLOOKUP(MONTH(G5278),VLOOKUP!$W$1:$X$24,2)</f>
        <v>January</v>
      </c>
      <c r="I5278" s="92" t="str">
        <f t="shared" si="1285"/>
        <v/>
      </c>
      <c r="J5278" s="93" t="s">
        <v>818</v>
      </c>
      <c r="L5278" s="86" t="str">
        <f t="shared" si="1296"/>
        <v>Slime Castle [1727 19th St NW, WDC]</v>
      </c>
      <c r="M5278" s="86">
        <f t="shared" si="1286"/>
        <v>0</v>
      </c>
      <c r="N5278" s="93" t="str">
        <f t="shared" si="1283"/>
        <v>Slime Castle [1727 19th St NW, WDC]</v>
      </c>
      <c r="O5278" s="94"/>
      <c r="S5278" s="95">
        <f t="shared" si="1287"/>
        <v>0</v>
      </c>
      <c r="T5278" s="86" t="str">
        <f t="shared" si="1288"/>
        <v/>
      </c>
      <c r="U5278" s="86" t="str">
        <f t="shared" si="1282"/>
        <v/>
      </c>
      <c r="V5278" s="95" t="str">
        <f t="shared" si="1289"/>
        <v/>
      </c>
      <c r="AE5278" s="92" t="str">
        <f t="shared" si="1290"/>
        <v/>
      </c>
      <c r="AF5278" s="96" t="str">
        <f t="shared" si="1291"/>
        <v>&lt;a name='19000100'&gt;&lt;b&gt;: 0 - Slime Castle [1727 19th St NW, WDC]&lt;/b&gt;&lt;/a&gt;&lt;br&gt;</v>
      </c>
      <c r="AG5278" s="97">
        <f t="shared" si="1292"/>
        <v>1900</v>
      </c>
      <c r="AH5278" s="97" t="str">
        <f t="shared" si="1293"/>
        <v>01</v>
      </c>
      <c r="AI5278" s="97" t="str">
        <f t="shared" si="1294"/>
        <v>00</v>
      </c>
      <c r="AJ5278" s="97" t="str">
        <f t="shared" si="1295"/>
        <v>19000100</v>
      </c>
    </row>
    <row r="5279" spans="6:36" ht="12" customHeight="1" x14ac:dyDescent="0.15">
      <c r="F5279" s="86" t="str">
        <f t="shared" si="1284"/>
        <v>Saturday</v>
      </c>
      <c r="G5279" s="91"/>
      <c r="H5279" s="92" t="str">
        <f>VLOOKUP(MONTH(G5279),VLOOKUP!$W$1:$X$24,2)</f>
        <v>January</v>
      </c>
      <c r="I5279" s="92" t="str">
        <f t="shared" si="1285"/>
        <v/>
      </c>
      <c r="J5279" s="93" t="s">
        <v>818</v>
      </c>
      <c r="L5279" s="86" t="str">
        <f t="shared" si="1296"/>
        <v>Slime Castle [1727 19th St NW, WDC]</v>
      </c>
      <c r="M5279" s="86">
        <f t="shared" si="1286"/>
        <v>0</v>
      </c>
      <c r="N5279" s="93" t="str">
        <f t="shared" si="1283"/>
        <v>Slime Castle [1727 19th St NW, WDC]</v>
      </c>
      <c r="O5279" s="94"/>
      <c r="S5279" s="95">
        <f t="shared" si="1287"/>
        <v>0</v>
      </c>
      <c r="T5279" s="86" t="str">
        <f t="shared" si="1288"/>
        <v/>
      </c>
      <c r="U5279" s="86" t="str">
        <f t="shared" si="1282"/>
        <v/>
      </c>
      <c r="V5279" s="95" t="str">
        <f t="shared" si="1289"/>
        <v/>
      </c>
      <c r="AE5279" s="92" t="str">
        <f t="shared" si="1290"/>
        <v/>
      </c>
      <c r="AF5279" s="96" t="str">
        <f t="shared" si="1291"/>
        <v>&lt;a name='19000100'&gt;&lt;b&gt;: 0 - Slime Castle [1727 19th St NW, WDC]&lt;/b&gt;&lt;/a&gt;&lt;br&gt;</v>
      </c>
      <c r="AG5279" s="97">
        <f t="shared" si="1292"/>
        <v>1900</v>
      </c>
      <c r="AH5279" s="97" t="str">
        <f t="shared" si="1293"/>
        <v>01</v>
      </c>
      <c r="AI5279" s="97" t="str">
        <f t="shared" si="1294"/>
        <v>00</v>
      </c>
      <c r="AJ5279" s="97" t="str">
        <f t="shared" si="1295"/>
        <v>19000100</v>
      </c>
    </row>
    <row r="5280" spans="6:36" ht="12" customHeight="1" x14ac:dyDescent="0.15">
      <c r="F5280" s="86" t="str">
        <f t="shared" si="1284"/>
        <v>Saturday</v>
      </c>
      <c r="H5280" s="92" t="str">
        <f>VLOOKUP(MONTH(G5280),VLOOKUP!$W$1:$X$24,2)</f>
        <v>January</v>
      </c>
      <c r="I5280" s="92" t="str">
        <f t="shared" si="1285"/>
        <v/>
      </c>
      <c r="J5280" s="93" t="s">
        <v>102</v>
      </c>
      <c r="L5280" s="86" t="str">
        <f t="shared" si="1296"/>
        <v>Smash! Records [2314 18th St NW, WDC]</v>
      </c>
      <c r="M5280" s="86">
        <f t="shared" si="1286"/>
        <v>0</v>
      </c>
      <c r="N5280" s="93" t="str">
        <f t="shared" si="1283"/>
        <v>Smash! Records [2314 18th St NW, WDC]</v>
      </c>
      <c r="O5280" s="94"/>
      <c r="S5280" s="95">
        <f t="shared" si="1287"/>
        <v>0</v>
      </c>
      <c r="T5280" s="86" t="str">
        <f t="shared" si="1288"/>
        <v/>
      </c>
      <c r="U5280" s="86" t="str">
        <f t="shared" si="1282"/>
        <v/>
      </c>
      <c r="V5280" s="95" t="str">
        <f t="shared" si="1289"/>
        <v/>
      </c>
      <c r="W5280" s="90" t="s">
        <v>221</v>
      </c>
      <c r="AE5280" s="92" t="str">
        <f t="shared" si="1290"/>
        <v/>
      </c>
      <c r="AF5280" s="96" t="str">
        <f t="shared" si="1291"/>
        <v>&lt;a name='19000100'&gt;&lt;b&gt;: 0 - Smash! Records [2314 18th St NW, WDC]&lt;/b&gt;&lt;/a&gt;&lt;br&gt;</v>
      </c>
      <c r="AG5280" s="97">
        <f t="shared" si="1292"/>
        <v>1900</v>
      </c>
      <c r="AH5280" s="97" t="str">
        <f t="shared" si="1293"/>
        <v>01</v>
      </c>
      <c r="AI5280" s="97" t="str">
        <f t="shared" si="1294"/>
        <v>00</v>
      </c>
      <c r="AJ5280" s="97" t="str">
        <f t="shared" si="1295"/>
        <v>19000100</v>
      </c>
    </row>
    <row r="5281" spans="6:36" ht="12" customHeight="1" x14ac:dyDescent="0.15">
      <c r="F5281" s="86" t="str">
        <f t="shared" si="1284"/>
        <v>Saturday</v>
      </c>
      <c r="H5281" s="92" t="str">
        <f>VLOOKUP(MONTH(G5281),VLOOKUP!$W$1:$X$24,2)</f>
        <v>January</v>
      </c>
      <c r="I5281" s="92" t="str">
        <f t="shared" si="1285"/>
        <v/>
      </c>
      <c r="J5281" s="93" t="s">
        <v>102</v>
      </c>
      <c r="L5281" s="86" t="str">
        <f t="shared" si="1296"/>
        <v>Smash! Records [2314 18th St NW, WDC]</v>
      </c>
      <c r="M5281" s="86">
        <f t="shared" si="1286"/>
        <v>0</v>
      </c>
      <c r="N5281" s="93" t="str">
        <f t="shared" ref="N5281:N5309" si="1297">J5281</f>
        <v>Smash! Records [2314 18th St NW, WDC]</v>
      </c>
      <c r="O5281" s="94"/>
      <c r="S5281" s="95">
        <f t="shared" si="1287"/>
        <v>0</v>
      </c>
      <c r="T5281" s="86" t="str">
        <f t="shared" si="1288"/>
        <v/>
      </c>
      <c r="U5281" s="86" t="str">
        <f t="shared" si="1282"/>
        <v/>
      </c>
      <c r="V5281" s="95" t="str">
        <f t="shared" si="1289"/>
        <v/>
      </c>
      <c r="W5281" s="90" t="s">
        <v>221</v>
      </c>
      <c r="AE5281" s="92" t="str">
        <f t="shared" si="1290"/>
        <v/>
      </c>
      <c r="AF5281" s="96" t="str">
        <f t="shared" si="1291"/>
        <v>&lt;a name='19000100'&gt;&lt;b&gt;: 0 - Smash! Records [2314 18th St NW, WDC]&lt;/b&gt;&lt;/a&gt;&lt;br&gt;</v>
      </c>
      <c r="AG5281" s="97">
        <f t="shared" si="1292"/>
        <v>1900</v>
      </c>
      <c r="AH5281" s="97" t="str">
        <f t="shared" si="1293"/>
        <v>01</v>
      </c>
      <c r="AI5281" s="97" t="str">
        <f t="shared" si="1294"/>
        <v>00</v>
      </c>
      <c r="AJ5281" s="97" t="str">
        <f t="shared" si="1295"/>
        <v>19000100</v>
      </c>
    </row>
    <row r="5282" spans="6:36" ht="12" customHeight="1" x14ac:dyDescent="0.15">
      <c r="F5282" s="86" t="str">
        <f t="shared" si="1284"/>
        <v>Saturday</v>
      </c>
      <c r="H5282" s="92" t="str">
        <f>VLOOKUP(MONTH(G5282),VLOOKUP!$W$1:$X$24,2)</f>
        <v>January</v>
      </c>
      <c r="I5282" s="92" t="str">
        <f t="shared" si="1285"/>
        <v/>
      </c>
      <c r="J5282" s="93" t="s">
        <v>102</v>
      </c>
      <c r="L5282" s="86" t="str">
        <f t="shared" si="1296"/>
        <v>Smash! Records [2314 18th St NW, WDC]</v>
      </c>
      <c r="M5282" s="86">
        <f t="shared" si="1286"/>
        <v>0</v>
      </c>
      <c r="N5282" s="93" t="str">
        <f t="shared" si="1297"/>
        <v>Smash! Records [2314 18th St NW, WDC]</v>
      </c>
      <c r="O5282" s="94"/>
      <c r="S5282" s="95">
        <f t="shared" si="1287"/>
        <v>0</v>
      </c>
      <c r="T5282" s="86" t="str">
        <f t="shared" si="1288"/>
        <v/>
      </c>
      <c r="U5282" s="86" t="str">
        <f t="shared" si="1282"/>
        <v/>
      </c>
      <c r="V5282" s="95" t="str">
        <f t="shared" si="1289"/>
        <v/>
      </c>
      <c r="W5282" s="90" t="s">
        <v>221</v>
      </c>
      <c r="AE5282" s="92" t="str">
        <f t="shared" si="1290"/>
        <v/>
      </c>
      <c r="AF5282" s="96" t="str">
        <f t="shared" si="1291"/>
        <v>&lt;a name='19000100'&gt;&lt;b&gt;: 0 - Smash! Records [2314 18th St NW, WDC]&lt;/b&gt;&lt;/a&gt;&lt;br&gt;</v>
      </c>
      <c r="AG5282" s="97">
        <f t="shared" si="1292"/>
        <v>1900</v>
      </c>
      <c r="AH5282" s="97" t="str">
        <f t="shared" si="1293"/>
        <v>01</v>
      </c>
      <c r="AI5282" s="97" t="str">
        <f t="shared" si="1294"/>
        <v>00</v>
      </c>
      <c r="AJ5282" s="97" t="str">
        <f t="shared" si="1295"/>
        <v>19000100</v>
      </c>
    </row>
    <row r="5283" spans="6:36" ht="12" customHeight="1" x14ac:dyDescent="0.15">
      <c r="F5283" s="86" t="str">
        <f t="shared" si="1284"/>
        <v>Saturday</v>
      </c>
      <c r="H5283" s="92" t="str">
        <f>VLOOKUP(MONTH(G5283),VLOOKUP!$W$1:$X$24,2)</f>
        <v>January</v>
      </c>
      <c r="I5283" s="92" t="str">
        <f t="shared" si="1285"/>
        <v/>
      </c>
      <c r="J5283" s="93" t="s">
        <v>102</v>
      </c>
      <c r="L5283" s="86" t="str">
        <f t="shared" si="1296"/>
        <v>Smash! Records [2314 18th St NW, WDC]</v>
      </c>
      <c r="M5283" s="86">
        <f t="shared" si="1286"/>
        <v>0</v>
      </c>
      <c r="N5283" s="93" t="str">
        <f t="shared" si="1297"/>
        <v>Smash! Records [2314 18th St NW, WDC]</v>
      </c>
      <c r="O5283" s="94"/>
      <c r="S5283" s="95">
        <f t="shared" si="1287"/>
        <v>0</v>
      </c>
      <c r="T5283" s="86" t="str">
        <f t="shared" si="1288"/>
        <v/>
      </c>
      <c r="U5283" s="86" t="str">
        <f t="shared" si="1282"/>
        <v/>
      </c>
      <c r="V5283" s="95" t="str">
        <f t="shared" si="1289"/>
        <v/>
      </c>
      <c r="W5283" s="90" t="s">
        <v>221</v>
      </c>
      <c r="AE5283" s="92" t="str">
        <f t="shared" si="1290"/>
        <v/>
      </c>
      <c r="AF5283" s="96" t="str">
        <f t="shared" si="1291"/>
        <v>&lt;a name='19000100'&gt;&lt;b&gt;: 0 - Smash! Records [2314 18th St NW, WDC]&lt;/b&gt;&lt;/a&gt;&lt;br&gt;</v>
      </c>
      <c r="AG5283" s="97">
        <f t="shared" si="1292"/>
        <v>1900</v>
      </c>
      <c r="AH5283" s="97" t="str">
        <f t="shared" si="1293"/>
        <v>01</v>
      </c>
      <c r="AI5283" s="97" t="str">
        <f t="shared" si="1294"/>
        <v>00</v>
      </c>
      <c r="AJ5283" s="97" t="str">
        <f t="shared" si="1295"/>
        <v>19000100</v>
      </c>
    </row>
    <row r="5284" spans="6:36" ht="12" customHeight="1" x14ac:dyDescent="0.15">
      <c r="F5284" s="86" t="str">
        <f t="shared" si="1284"/>
        <v>Saturday</v>
      </c>
      <c r="H5284" s="92" t="str">
        <f>VLOOKUP(MONTH(G5284),VLOOKUP!$W$1:$X$24,2)</f>
        <v>January</v>
      </c>
      <c r="I5284" s="92" t="str">
        <f t="shared" si="1285"/>
        <v/>
      </c>
      <c r="J5284" s="93" t="s">
        <v>102</v>
      </c>
      <c r="L5284" s="86" t="str">
        <f t="shared" si="1296"/>
        <v>Smash! Records [2314 18th St NW, WDC]</v>
      </c>
      <c r="M5284" s="86">
        <f t="shared" si="1286"/>
        <v>0</v>
      </c>
      <c r="N5284" s="93" t="str">
        <f t="shared" si="1297"/>
        <v>Smash! Records [2314 18th St NW, WDC]</v>
      </c>
      <c r="O5284" s="94"/>
      <c r="S5284" s="95">
        <f t="shared" si="1287"/>
        <v>0</v>
      </c>
      <c r="T5284" s="86" t="str">
        <f t="shared" si="1288"/>
        <v/>
      </c>
      <c r="U5284" s="86" t="str">
        <f t="shared" si="1282"/>
        <v/>
      </c>
      <c r="V5284" s="95" t="str">
        <f t="shared" si="1289"/>
        <v/>
      </c>
      <c r="W5284" s="90" t="s">
        <v>221</v>
      </c>
      <c r="AE5284" s="92" t="str">
        <f t="shared" si="1290"/>
        <v/>
      </c>
      <c r="AF5284" s="96" t="str">
        <f t="shared" si="1291"/>
        <v>&lt;a name='19000100'&gt;&lt;b&gt;: 0 - Smash! Records [2314 18th St NW, WDC]&lt;/b&gt;&lt;/a&gt;&lt;br&gt;</v>
      </c>
      <c r="AG5284" s="97">
        <f t="shared" si="1292"/>
        <v>1900</v>
      </c>
      <c r="AH5284" s="97" t="str">
        <f t="shared" si="1293"/>
        <v>01</v>
      </c>
      <c r="AI5284" s="97" t="str">
        <f t="shared" si="1294"/>
        <v>00</v>
      </c>
      <c r="AJ5284" s="97" t="str">
        <f t="shared" si="1295"/>
        <v>19000100</v>
      </c>
    </row>
    <row r="5285" spans="6:36" ht="12" customHeight="1" x14ac:dyDescent="0.15">
      <c r="F5285" s="86" t="str">
        <f t="shared" si="1284"/>
        <v>Saturday</v>
      </c>
      <c r="G5285" s="91"/>
      <c r="H5285" s="92" t="str">
        <f>VLOOKUP(MONTH(G5285),VLOOKUP!$W$1:$X$24,2)</f>
        <v>January</v>
      </c>
      <c r="I5285" s="92" t="str">
        <f t="shared" si="1285"/>
        <v/>
      </c>
      <c r="J5285" s="93" t="s">
        <v>1958</v>
      </c>
      <c r="L5285" s="86" t="str">
        <f t="shared" si="1296"/>
        <v>Smith Public Trust [3514 12th St NE, WDC]</v>
      </c>
      <c r="M5285" s="86">
        <f t="shared" si="1286"/>
        <v>0</v>
      </c>
      <c r="N5285" s="93" t="str">
        <f t="shared" si="1297"/>
        <v>Smith Public Trust [3514 12th St NE, WDC]</v>
      </c>
      <c r="O5285" s="90"/>
      <c r="S5285" s="95">
        <f t="shared" si="1287"/>
        <v>0</v>
      </c>
      <c r="T5285" s="86" t="str">
        <f t="shared" si="1288"/>
        <v/>
      </c>
      <c r="U5285" s="86" t="str">
        <f t="shared" si="1282"/>
        <v/>
      </c>
      <c r="V5285" s="95" t="str">
        <f t="shared" si="1289"/>
        <v/>
      </c>
      <c r="AE5285" s="92" t="str">
        <f t="shared" si="1290"/>
        <v/>
      </c>
      <c r="AF5285" s="96" t="str">
        <f t="shared" si="1291"/>
        <v>&lt;a name='19000100'&gt;&lt;b&gt;: 0 - Smith Public Trust [3514 12th St NE, WDC]&lt;/b&gt;&lt;/a&gt;&lt;br&gt;</v>
      </c>
      <c r="AG5285" s="97">
        <f t="shared" si="1292"/>
        <v>1900</v>
      </c>
      <c r="AH5285" s="97" t="str">
        <f t="shared" si="1293"/>
        <v>01</v>
      </c>
      <c r="AI5285" s="97" t="str">
        <f t="shared" si="1294"/>
        <v>00</v>
      </c>
      <c r="AJ5285" s="97" t="str">
        <f t="shared" si="1295"/>
        <v>19000100</v>
      </c>
    </row>
    <row r="5286" spans="6:36" ht="12" customHeight="1" x14ac:dyDescent="0.15">
      <c r="F5286" s="86" t="str">
        <f t="shared" si="1284"/>
        <v>Saturday</v>
      </c>
      <c r="G5286" s="91"/>
      <c r="H5286" s="92" t="str">
        <f>VLOOKUP(MONTH(G5286),VLOOKUP!$W$1:$X$24,2)</f>
        <v>January</v>
      </c>
      <c r="I5286" s="92" t="str">
        <f t="shared" si="1285"/>
        <v/>
      </c>
      <c r="J5286" s="93" t="s">
        <v>1958</v>
      </c>
      <c r="L5286" s="86" t="str">
        <f t="shared" si="1296"/>
        <v>Smith Public Trust [3514 12th St NE, WDC]</v>
      </c>
      <c r="M5286" s="86">
        <f t="shared" si="1286"/>
        <v>0</v>
      </c>
      <c r="N5286" s="93" t="str">
        <f t="shared" si="1297"/>
        <v>Smith Public Trust [3514 12th St NE, WDC]</v>
      </c>
      <c r="O5286" s="90"/>
      <c r="S5286" s="95">
        <f t="shared" si="1287"/>
        <v>0</v>
      </c>
      <c r="T5286" s="86" t="str">
        <f t="shared" si="1288"/>
        <v/>
      </c>
      <c r="U5286" s="86" t="str">
        <f t="shared" si="1282"/>
        <v/>
      </c>
      <c r="V5286" s="95" t="str">
        <f t="shared" si="1289"/>
        <v/>
      </c>
      <c r="AE5286" s="92" t="str">
        <f t="shared" si="1290"/>
        <v/>
      </c>
      <c r="AF5286" s="96" t="str">
        <f t="shared" si="1291"/>
        <v>&lt;a name='19000100'&gt;&lt;b&gt;: 0 - Smith Public Trust [3514 12th St NE, WDC]&lt;/b&gt;&lt;/a&gt;&lt;br&gt;</v>
      </c>
      <c r="AG5286" s="97">
        <f t="shared" si="1292"/>
        <v>1900</v>
      </c>
      <c r="AH5286" s="97" t="str">
        <f t="shared" si="1293"/>
        <v>01</v>
      </c>
      <c r="AI5286" s="97" t="str">
        <f t="shared" si="1294"/>
        <v>00</v>
      </c>
      <c r="AJ5286" s="97" t="str">
        <f t="shared" si="1295"/>
        <v>19000100</v>
      </c>
    </row>
    <row r="5287" spans="6:36" ht="12" customHeight="1" x14ac:dyDescent="0.15">
      <c r="F5287" s="86" t="str">
        <f t="shared" si="1284"/>
        <v>Saturday</v>
      </c>
      <c r="G5287" s="91"/>
      <c r="H5287" s="92" t="str">
        <f>VLOOKUP(MONTH(G5287),VLOOKUP!$W$1:$X$24,2)</f>
        <v>January</v>
      </c>
      <c r="I5287" s="92" t="str">
        <f t="shared" si="1285"/>
        <v/>
      </c>
      <c r="J5287" s="93" t="s">
        <v>1958</v>
      </c>
      <c r="L5287" s="86" t="str">
        <f t="shared" si="1296"/>
        <v>Smith Public Trust [3514 12th St NE, WDC]</v>
      </c>
      <c r="M5287" s="86">
        <f t="shared" si="1286"/>
        <v>0</v>
      </c>
      <c r="N5287" s="93" t="str">
        <f t="shared" si="1297"/>
        <v>Smith Public Trust [3514 12th St NE, WDC]</v>
      </c>
      <c r="O5287" s="90"/>
      <c r="S5287" s="95">
        <f t="shared" si="1287"/>
        <v>0</v>
      </c>
      <c r="T5287" s="86" t="str">
        <f t="shared" si="1288"/>
        <v/>
      </c>
      <c r="U5287" s="86" t="str">
        <f t="shared" si="1282"/>
        <v/>
      </c>
      <c r="V5287" s="95" t="str">
        <f t="shared" si="1289"/>
        <v/>
      </c>
      <c r="AE5287" s="92" t="str">
        <f t="shared" si="1290"/>
        <v/>
      </c>
      <c r="AF5287" s="96" t="str">
        <f t="shared" si="1291"/>
        <v>&lt;a name='19000100'&gt;&lt;b&gt;: 0 - Smith Public Trust [3514 12th St NE, WDC]&lt;/b&gt;&lt;/a&gt;&lt;br&gt;</v>
      </c>
      <c r="AG5287" s="97">
        <f t="shared" si="1292"/>
        <v>1900</v>
      </c>
      <c r="AH5287" s="97" t="str">
        <f t="shared" si="1293"/>
        <v>01</v>
      </c>
      <c r="AI5287" s="97" t="str">
        <f t="shared" si="1294"/>
        <v>00</v>
      </c>
      <c r="AJ5287" s="97" t="str">
        <f t="shared" si="1295"/>
        <v>19000100</v>
      </c>
    </row>
    <row r="5288" spans="6:36" ht="12" customHeight="1" x14ac:dyDescent="0.15">
      <c r="F5288" s="86" t="str">
        <f t="shared" si="1284"/>
        <v>Saturday</v>
      </c>
      <c r="G5288" s="91"/>
      <c r="H5288" s="92" t="str">
        <f>VLOOKUP(MONTH(G5288),VLOOKUP!$W$1:$X$24,2)</f>
        <v>January</v>
      </c>
      <c r="I5288" s="92" t="str">
        <f t="shared" si="1285"/>
        <v/>
      </c>
      <c r="J5288" s="93" t="s">
        <v>809</v>
      </c>
      <c r="L5288" s="86" t="str">
        <f t="shared" si="1296"/>
        <v>Smithsonian Anacostia Community Museum [1901 Fort Place SE, WDC]</v>
      </c>
      <c r="M5288" s="86">
        <f t="shared" si="1286"/>
        <v>0</v>
      </c>
      <c r="N5288" s="93" t="str">
        <f t="shared" si="1297"/>
        <v>Smithsonian Anacostia Community Museum [1901 Fort Place SE, WDC]</v>
      </c>
      <c r="O5288" s="90"/>
      <c r="S5288" s="95">
        <f t="shared" si="1287"/>
        <v>0</v>
      </c>
      <c r="T5288" s="86" t="str">
        <f t="shared" si="1288"/>
        <v/>
      </c>
      <c r="U5288" s="86" t="str">
        <f t="shared" si="1282"/>
        <v/>
      </c>
      <c r="V5288" s="95" t="str">
        <f t="shared" si="1289"/>
        <v/>
      </c>
      <c r="AE5288" s="92" t="str">
        <f t="shared" si="1290"/>
        <v/>
      </c>
      <c r="AF5288" s="96" t="str">
        <f t="shared" si="1291"/>
        <v>&lt;a name='19000100'&gt;&lt;b&gt;: 0 - Smithsonian Anacostia Community Museum [1901 Fort Place SE, WDC]&lt;/b&gt;&lt;/a&gt;&lt;br&gt;</v>
      </c>
      <c r="AG5288" s="97">
        <f t="shared" si="1292"/>
        <v>1900</v>
      </c>
      <c r="AH5288" s="97" t="str">
        <f t="shared" si="1293"/>
        <v>01</v>
      </c>
      <c r="AI5288" s="97" t="str">
        <f t="shared" si="1294"/>
        <v>00</v>
      </c>
      <c r="AJ5288" s="97" t="str">
        <f t="shared" si="1295"/>
        <v>19000100</v>
      </c>
    </row>
    <row r="5289" spans="6:36" ht="12" customHeight="1" x14ac:dyDescent="0.15">
      <c r="F5289" s="86" t="str">
        <f t="shared" si="1284"/>
        <v>Saturday</v>
      </c>
      <c r="G5289" s="91"/>
      <c r="H5289" s="92" t="str">
        <f>VLOOKUP(MONTH(G5289),VLOOKUP!$W$1:$X$24,2)</f>
        <v>January</v>
      </c>
      <c r="I5289" s="92" t="str">
        <f t="shared" si="1285"/>
        <v/>
      </c>
      <c r="J5289" s="93" t="s">
        <v>809</v>
      </c>
      <c r="L5289" s="86" t="str">
        <f t="shared" si="1296"/>
        <v>Smithsonian Anacostia Community Museum [1901 Fort Place SE, WDC]</v>
      </c>
      <c r="M5289" s="86">
        <f t="shared" si="1286"/>
        <v>0</v>
      </c>
      <c r="N5289" s="93" t="str">
        <f t="shared" si="1297"/>
        <v>Smithsonian Anacostia Community Museum [1901 Fort Place SE, WDC]</v>
      </c>
      <c r="O5289" s="90"/>
      <c r="S5289" s="95">
        <f t="shared" si="1287"/>
        <v>0</v>
      </c>
      <c r="T5289" s="86" t="str">
        <f t="shared" si="1288"/>
        <v/>
      </c>
      <c r="U5289" s="86" t="str">
        <f t="shared" si="1282"/>
        <v/>
      </c>
      <c r="V5289" s="95" t="str">
        <f t="shared" si="1289"/>
        <v/>
      </c>
      <c r="AE5289" s="92" t="str">
        <f t="shared" si="1290"/>
        <v/>
      </c>
      <c r="AF5289" s="96" t="str">
        <f t="shared" si="1291"/>
        <v>&lt;a name='19000100'&gt;&lt;b&gt;: 0 - Smithsonian Anacostia Community Museum [1901 Fort Place SE, WDC]&lt;/b&gt;&lt;/a&gt;&lt;br&gt;</v>
      </c>
      <c r="AG5289" s="97">
        <f t="shared" si="1292"/>
        <v>1900</v>
      </c>
      <c r="AH5289" s="97" t="str">
        <f t="shared" si="1293"/>
        <v>01</v>
      </c>
      <c r="AI5289" s="97" t="str">
        <f t="shared" si="1294"/>
        <v>00</v>
      </c>
      <c r="AJ5289" s="97" t="str">
        <f t="shared" si="1295"/>
        <v>19000100</v>
      </c>
    </row>
    <row r="5290" spans="6:36" ht="12" customHeight="1" x14ac:dyDescent="0.15">
      <c r="F5290" s="86" t="str">
        <f t="shared" si="1284"/>
        <v>Saturday</v>
      </c>
      <c r="G5290" s="91"/>
      <c r="H5290" s="92" t="str">
        <f>VLOOKUP(MONTH(G5290),VLOOKUP!$W$1:$X$24,2)</f>
        <v>January</v>
      </c>
      <c r="I5290" s="92" t="str">
        <f t="shared" si="1285"/>
        <v/>
      </c>
      <c r="J5290" s="93" t="s">
        <v>809</v>
      </c>
      <c r="L5290" s="86" t="str">
        <f t="shared" si="1296"/>
        <v>Smithsonian Anacostia Community Museum [1901 Fort Place SE, WDC]</v>
      </c>
      <c r="M5290" s="86">
        <f t="shared" si="1286"/>
        <v>0</v>
      </c>
      <c r="N5290" s="93" t="str">
        <f t="shared" si="1297"/>
        <v>Smithsonian Anacostia Community Museum [1901 Fort Place SE, WDC]</v>
      </c>
      <c r="O5290" s="90"/>
      <c r="S5290" s="95">
        <f t="shared" si="1287"/>
        <v>0</v>
      </c>
      <c r="T5290" s="86" t="str">
        <f t="shared" si="1288"/>
        <v/>
      </c>
      <c r="U5290" s="86" t="str">
        <f t="shared" si="1282"/>
        <v/>
      </c>
      <c r="V5290" s="95" t="str">
        <f t="shared" si="1289"/>
        <v/>
      </c>
      <c r="AE5290" s="92" t="str">
        <f t="shared" si="1290"/>
        <v/>
      </c>
      <c r="AF5290" s="96" t="str">
        <f t="shared" si="1291"/>
        <v>&lt;a name='19000100'&gt;&lt;b&gt;: 0 - Smithsonian Anacostia Community Museum [1901 Fort Place SE, WDC]&lt;/b&gt;&lt;/a&gt;&lt;br&gt;</v>
      </c>
      <c r="AG5290" s="97">
        <f t="shared" si="1292"/>
        <v>1900</v>
      </c>
      <c r="AH5290" s="97" t="str">
        <f t="shared" si="1293"/>
        <v>01</v>
      </c>
      <c r="AI5290" s="97" t="str">
        <f t="shared" si="1294"/>
        <v>00</v>
      </c>
      <c r="AJ5290" s="97" t="str">
        <f t="shared" si="1295"/>
        <v>19000100</v>
      </c>
    </row>
    <row r="5291" spans="6:36" ht="12" customHeight="1" x14ac:dyDescent="0.15">
      <c r="F5291" s="86" t="str">
        <f t="shared" si="1284"/>
        <v>Saturday</v>
      </c>
      <c r="H5291" s="92" t="str">
        <f>VLOOKUP(MONTH(G5291),VLOOKUP!$W$1:$X$24,2)</f>
        <v>January</v>
      </c>
      <c r="I5291" s="92" t="str">
        <f t="shared" si="1285"/>
        <v/>
      </c>
      <c r="J5291" s="93" t="s">
        <v>1598</v>
      </c>
      <c r="L5291" s="86" t="str">
        <f t="shared" si="1296"/>
        <v>Smithsonian Discovery Theater, S. Dillon Ripley Center [1100 Jefferson Drive SW, WDC]</v>
      </c>
      <c r="M5291" s="86">
        <f t="shared" si="1286"/>
        <v>0</v>
      </c>
      <c r="N5291" s="93" t="str">
        <f t="shared" si="1297"/>
        <v>Smithsonian Discovery Theater, S. Dillon Ripley Center [1100 Jefferson Drive SW, WDC]</v>
      </c>
      <c r="O5291" s="94"/>
      <c r="S5291" s="95">
        <f t="shared" si="1287"/>
        <v>0</v>
      </c>
      <c r="T5291" s="86" t="str">
        <f t="shared" si="1288"/>
        <v/>
      </c>
      <c r="U5291" s="86" t="str">
        <f t="shared" si="1282"/>
        <v/>
      </c>
      <c r="V5291" s="95" t="str">
        <f t="shared" si="1289"/>
        <v/>
      </c>
      <c r="W5291" s="90" t="s">
        <v>221</v>
      </c>
      <c r="AE5291" s="92" t="str">
        <f t="shared" si="1290"/>
        <v/>
      </c>
      <c r="AF5291" s="96" t="str">
        <f t="shared" si="1291"/>
        <v>&lt;a name='19000100'&gt;&lt;b&gt;: 0 - Smithsonian Discovery Theater, S. Dillon Ripley Center [1100 Jefferson Drive SW, WDC]&lt;/b&gt;&lt;/a&gt;&lt;br&gt;</v>
      </c>
      <c r="AG5291" s="97">
        <f t="shared" si="1292"/>
        <v>1900</v>
      </c>
      <c r="AH5291" s="97" t="str">
        <f t="shared" si="1293"/>
        <v>01</v>
      </c>
      <c r="AI5291" s="97" t="str">
        <f t="shared" si="1294"/>
        <v>00</v>
      </c>
      <c r="AJ5291" s="97" t="str">
        <f t="shared" si="1295"/>
        <v>19000100</v>
      </c>
    </row>
    <row r="5292" spans="6:36" ht="12" customHeight="1" x14ac:dyDescent="0.15">
      <c r="F5292" s="86" t="str">
        <f t="shared" si="1284"/>
        <v>Saturday</v>
      </c>
      <c r="H5292" s="92" t="str">
        <f>VLOOKUP(MONTH(G5292),VLOOKUP!$W$1:$X$24,2)</f>
        <v>January</v>
      </c>
      <c r="I5292" s="92" t="str">
        <f t="shared" si="1285"/>
        <v/>
      </c>
      <c r="J5292" s="93" t="s">
        <v>1598</v>
      </c>
      <c r="L5292" s="86" t="str">
        <f t="shared" si="1296"/>
        <v>Smithsonian Discovery Theater, S. Dillon Ripley Center [1100 Jefferson Drive SW, WDC]</v>
      </c>
      <c r="M5292" s="86">
        <f t="shared" si="1286"/>
        <v>0</v>
      </c>
      <c r="N5292" s="93" t="str">
        <f t="shared" si="1297"/>
        <v>Smithsonian Discovery Theater, S. Dillon Ripley Center [1100 Jefferson Drive SW, WDC]</v>
      </c>
      <c r="O5292" s="94"/>
      <c r="S5292" s="95">
        <f t="shared" si="1287"/>
        <v>0</v>
      </c>
      <c r="T5292" s="86" t="str">
        <f t="shared" si="1288"/>
        <v/>
      </c>
      <c r="U5292" s="86" t="str">
        <f t="shared" si="1282"/>
        <v/>
      </c>
      <c r="V5292" s="95" t="str">
        <f t="shared" si="1289"/>
        <v/>
      </c>
      <c r="W5292" s="90" t="s">
        <v>221</v>
      </c>
      <c r="AE5292" s="92" t="str">
        <f t="shared" si="1290"/>
        <v/>
      </c>
      <c r="AF5292" s="96" t="str">
        <f t="shared" si="1291"/>
        <v>&lt;a name='19000100'&gt;&lt;b&gt;: 0 - Smithsonian Discovery Theater, S. Dillon Ripley Center [1100 Jefferson Drive SW, WDC]&lt;/b&gt;&lt;/a&gt;&lt;br&gt;</v>
      </c>
      <c r="AG5292" s="97">
        <f t="shared" si="1292"/>
        <v>1900</v>
      </c>
      <c r="AH5292" s="97" t="str">
        <f t="shared" si="1293"/>
        <v>01</v>
      </c>
      <c r="AI5292" s="97" t="str">
        <f t="shared" si="1294"/>
        <v>00</v>
      </c>
      <c r="AJ5292" s="97" t="str">
        <f t="shared" si="1295"/>
        <v>19000100</v>
      </c>
    </row>
    <row r="5293" spans="6:36" ht="12" customHeight="1" x14ac:dyDescent="0.15">
      <c r="F5293" s="86" t="str">
        <f t="shared" si="1284"/>
        <v>Saturday</v>
      </c>
      <c r="H5293" s="92" t="str">
        <f>VLOOKUP(MONTH(G5293),VLOOKUP!$W$1:$X$24,2)</f>
        <v>January</v>
      </c>
      <c r="I5293" s="92" t="str">
        <f t="shared" si="1285"/>
        <v/>
      </c>
      <c r="J5293" s="93" t="s">
        <v>1598</v>
      </c>
      <c r="L5293" s="86" t="str">
        <f t="shared" si="1296"/>
        <v>Smithsonian Discovery Theater, S. Dillon Ripley Center [1100 Jefferson Drive SW, WDC]</v>
      </c>
      <c r="M5293" s="86">
        <f t="shared" si="1286"/>
        <v>0</v>
      </c>
      <c r="N5293" s="93" t="str">
        <f t="shared" si="1297"/>
        <v>Smithsonian Discovery Theater, S. Dillon Ripley Center [1100 Jefferson Drive SW, WDC]</v>
      </c>
      <c r="O5293" s="94"/>
      <c r="S5293" s="95">
        <f t="shared" si="1287"/>
        <v>0</v>
      </c>
      <c r="T5293" s="86" t="str">
        <f t="shared" si="1288"/>
        <v/>
      </c>
      <c r="U5293" s="86" t="str">
        <f t="shared" si="1282"/>
        <v/>
      </c>
      <c r="V5293" s="95" t="str">
        <f t="shared" si="1289"/>
        <v/>
      </c>
      <c r="W5293" s="90" t="s">
        <v>221</v>
      </c>
      <c r="AE5293" s="92" t="str">
        <f t="shared" si="1290"/>
        <v/>
      </c>
      <c r="AF5293" s="96" t="str">
        <f t="shared" si="1291"/>
        <v>&lt;a name='19000100'&gt;&lt;b&gt;: 0 - Smithsonian Discovery Theater, S. Dillon Ripley Center [1100 Jefferson Drive SW, WDC]&lt;/b&gt;&lt;/a&gt;&lt;br&gt;</v>
      </c>
      <c r="AG5293" s="97">
        <f t="shared" si="1292"/>
        <v>1900</v>
      </c>
      <c r="AH5293" s="97" t="str">
        <f t="shared" si="1293"/>
        <v>01</v>
      </c>
      <c r="AI5293" s="97" t="str">
        <f t="shared" si="1294"/>
        <v>00</v>
      </c>
      <c r="AJ5293" s="97" t="str">
        <f t="shared" si="1295"/>
        <v>19000100</v>
      </c>
    </row>
    <row r="5294" spans="6:36" ht="12" customHeight="1" x14ac:dyDescent="0.15">
      <c r="F5294" s="86" t="str">
        <f t="shared" si="1284"/>
        <v>Saturday</v>
      </c>
      <c r="H5294" s="92" t="str">
        <f>VLOOKUP(MONTH(G5294),VLOOKUP!$W$1:$X$24,2)</f>
        <v>January</v>
      </c>
      <c r="I5294" s="92" t="str">
        <f t="shared" si="1285"/>
        <v/>
      </c>
      <c r="J5294" s="93" t="s">
        <v>1598</v>
      </c>
      <c r="L5294" s="86" t="str">
        <f t="shared" si="1296"/>
        <v>Smithsonian Discovery Theater, S. Dillon Ripley Center [1100 Jefferson Drive SW, WDC]</v>
      </c>
      <c r="M5294" s="86">
        <f t="shared" si="1286"/>
        <v>0</v>
      </c>
      <c r="N5294" s="93" t="str">
        <f t="shared" si="1297"/>
        <v>Smithsonian Discovery Theater, S. Dillon Ripley Center [1100 Jefferson Drive SW, WDC]</v>
      </c>
      <c r="O5294" s="94"/>
      <c r="S5294" s="95">
        <f t="shared" si="1287"/>
        <v>0</v>
      </c>
      <c r="T5294" s="86" t="str">
        <f t="shared" si="1288"/>
        <v/>
      </c>
      <c r="U5294" s="86" t="str">
        <f t="shared" si="1282"/>
        <v/>
      </c>
      <c r="V5294" s="95" t="str">
        <f t="shared" si="1289"/>
        <v/>
      </c>
      <c r="W5294" s="90" t="s">
        <v>221</v>
      </c>
      <c r="AE5294" s="92" t="str">
        <f t="shared" si="1290"/>
        <v/>
      </c>
      <c r="AF5294" s="96" t="str">
        <f t="shared" si="1291"/>
        <v>&lt;a name='19000100'&gt;&lt;b&gt;: 0 - Smithsonian Discovery Theater, S. Dillon Ripley Center [1100 Jefferson Drive SW, WDC]&lt;/b&gt;&lt;/a&gt;&lt;br&gt;</v>
      </c>
      <c r="AG5294" s="97">
        <f t="shared" si="1292"/>
        <v>1900</v>
      </c>
      <c r="AH5294" s="97" t="str">
        <f t="shared" si="1293"/>
        <v>01</v>
      </c>
      <c r="AI5294" s="97" t="str">
        <f t="shared" si="1294"/>
        <v>00</v>
      </c>
      <c r="AJ5294" s="97" t="str">
        <f t="shared" si="1295"/>
        <v>19000100</v>
      </c>
    </row>
    <row r="5295" spans="6:36" ht="12" customHeight="1" x14ac:dyDescent="0.15">
      <c r="F5295" s="86" t="str">
        <f t="shared" si="1284"/>
        <v>Saturday</v>
      </c>
      <c r="G5295" s="91"/>
      <c r="H5295" s="92" t="str">
        <f>VLOOKUP(MONTH(G5295),VLOOKUP!$W$1:$X$24,2)</f>
        <v>January</v>
      </c>
      <c r="I5295" s="92" t="str">
        <f t="shared" si="1285"/>
        <v/>
      </c>
      <c r="J5295" s="93" t="s">
        <v>1546</v>
      </c>
      <c r="L5295" s="86" t="str">
        <f t="shared" si="1296"/>
        <v>Smithsonian Udvar-Hazy Center [14390 Air &amp;amp; Space Museum Parkway, Chantilly, VA]</v>
      </c>
      <c r="M5295" s="86">
        <f t="shared" si="1286"/>
        <v>0</v>
      </c>
      <c r="N5295" s="93" t="str">
        <f t="shared" si="1297"/>
        <v>Smithsonian Udvar-Hazy Center [14390 Air &amp;amp; Space Museum Parkway, Chantilly, VA]</v>
      </c>
      <c r="O5295" s="90"/>
      <c r="S5295" s="95">
        <f t="shared" si="1287"/>
        <v>0</v>
      </c>
      <c r="T5295" s="86" t="str">
        <f t="shared" si="1288"/>
        <v/>
      </c>
      <c r="U5295" s="86" t="str">
        <f t="shared" si="1282"/>
        <v/>
      </c>
      <c r="V5295" s="95" t="str">
        <f t="shared" si="1289"/>
        <v/>
      </c>
      <c r="AE5295" s="92" t="str">
        <f t="shared" si="1290"/>
        <v/>
      </c>
      <c r="AF5295" s="96" t="str">
        <f t="shared" si="1291"/>
        <v>&lt;a name='19000100'&gt;&lt;b&gt;: 0 - Smithsonian Udvar-Hazy Center [14390 Air &amp;amp; Space Museum Parkway, Chantilly, VA]&lt;/b&gt;&lt;/a&gt;&lt;br&gt;</v>
      </c>
      <c r="AG5295" s="97">
        <f t="shared" si="1292"/>
        <v>1900</v>
      </c>
      <c r="AH5295" s="97" t="str">
        <f t="shared" si="1293"/>
        <v>01</v>
      </c>
      <c r="AI5295" s="97" t="str">
        <f t="shared" si="1294"/>
        <v>00</v>
      </c>
      <c r="AJ5295" s="97" t="str">
        <f t="shared" si="1295"/>
        <v>19000100</v>
      </c>
    </row>
    <row r="5296" spans="6:36" ht="12" customHeight="1" x14ac:dyDescent="0.15">
      <c r="F5296" s="86" t="str">
        <f t="shared" si="1284"/>
        <v>Saturday</v>
      </c>
      <c r="G5296" s="91"/>
      <c r="H5296" s="92" t="str">
        <f>VLOOKUP(MONTH(G5296),VLOOKUP!$W$1:$X$24,2)</f>
        <v>January</v>
      </c>
      <c r="I5296" s="92" t="str">
        <f t="shared" si="1285"/>
        <v/>
      </c>
      <c r="J5296" s="93" t="s">
        <v>1546</v>
      </c>
      <c r="L5296" s="86" t="str">
        <f t="shared" si="1296"/>
        <v>Smithsonian Udvar-Hazy Center [14390 Air &amp;amp; Space Museum Parkway, Chantilly, VA]</v>
      </c>
      <c r="M5296" s="86">
        <f t="shared" si="1286"/>
        <v>0</v>
      </c>
      <c r="N5296" s="93" t="str">
        <f t="shared" si="1297"/>
        <v>Smithsonian Udvar-Hazy Center [14390 Air &amp;amp; Space Museum Parkway, Chantilly, VA]</v>
      </c>
      <c r="O5296" s="90"/>
      <c r="S5296" s="95">
        <f t="shared" si="1287"/>
        <v>0</v>
      </c>
      <c r="T5296" s="86" t="str">
        <f t="shared" si="1288"/>
        <v/>
      </c>
      <c r="U5296" s="86" t="str">
        <f t="shared" si="1282"/>
        <v/>
      </c>
      <c r="V5296" s="95" t="str">
        <f t="shared" si="1289"/>
        <v/>
      </c>
      <c r="AE5296" s="92" t="str">
        <f t="shared" si="1290"/>
        <v/>
      </c>
      <c r="AF5296" s="96" t="str">
        <f t="shared" si="1291"/>
        <v>&lt;a name='19000100'&gt;&lt;b&gt;: 0 - Smithsonian Udvar-Hazy Center [14390 Air &amp;amp; Space Museum Parkway, Chantilly, VA]&lt;/b&gt;&lt;/a&gt;&lt;br&gt;</v>
      </c>
      <c r="AG5296" s="97">
        <f t="shared" si="1292"/>
        <v>1900</v>
      </c>
      <c r="AH5296" s="97" t="str">
        <f t="shared" si="1293"/>
        <v>01</v>
      </c>
      <c r="AI5296" s="97" t="str">
        <f t="shared" si="1294"/>
        <v>00</v>
      </c>
      <c r="AJ5296" s="97" t="str">
        <f t="shared" si="1295"/>
        <v>19000100</v>
      </c>
    </row>
    <row r="5297" spans="6:36" ht="12" customHeight="1" x14ac:dyDescent="0.15">
      <c r="F5297" s="86" t="str">
        <f t="shared" si="1284"/>
        <v>Saturday</v>
      </c>
      <c r="G5297" s="91"/>
      <c r="H5297" s="92" t="str">
        <f>VLOOKUP(MONTH(G5297),VLOOKUP!$W$1:$X$24,2)</f>
        <v>January</v>
      </c>
      <c r="I5297" s="92" t="str">
        <f t="shared" si="1285"/>
        <v/>
      </c>
      <c r="J5297" s="93" t="s">
        <v>1546</v>
      </c>
      <c r="L5297" s="86" t="str">
        <f t="shared" si="1296"/>
        <v>Smithsonian Udvar-Hazy Center [14390 Air &amp;amp; Space Museum Parkway, Chantilly, VA]</v>
      </c>
      <c r="M5297" s="86">
        <f t="shared" si="1286"/>
        <v>0</v>
      </c>
      <c r="N5297" s="93" t="str">
        <f t="shared" si="1297"/>
        <v>Smithsonian Udvar-Hazy Center [14390 Air &amp;amp; Space Museum Parkway, Chantilly, VA]</v>
      </c>
      <c r="O5297" s="90"/>
      <c r="S5297" s="95">
        <f t="shared" si="1287"/>
        <v>0</v>
      </c>
      <c r="T5297" s="86" t="str">
        <f t="shared" si="1288"/>
        <v/>
      </c>
      <c r="U5297" s="86" t="str">
        <f t="shared" si="1282"/>
        <v/>
      </c>
      <c r="V5297" s="95" t="str">
        <f t="shared" si="1289"/>
        <v/>
      </c>
      <c r="AE5297" s="92" t="str">
        <f t="shared" si="1290"/>
        <v/>
      </c>
      <c r="AF5297" s="96" t="str">
        <f t="shared" si="1291"/>
        <v>&lt;a name='19000100'&gt;&lt;b&gt;: 0 - Smithsonian Udvar-Hazy Center [14390 Air &amp;amp; Space Museum Parkway, Chantilly, VA]&lt;/b&gt;&lt;/a&gt;&lt;br&gt;</v>
      </c>
      <c r="AG5297" s="97">
        <f t="shared" si="1292"/>
        <v>1900</v>
      </c>
      <c r="AH5297" s="97" t="str">
        <f t="shared" si="1293"/>
        <v>01</v>
      </c>
      <c r="AI5297" s="97" t="str">
        <f t="shared" si="1294"/>
        <v>00</v>
      </c>
      <c r="AJ5297" s="97" t="str">
        <f t="shared" si="1295"/>
        <v>19000100</v>
      </c>
    </row>
    <row r="5298" spans="6:36" ht="12" customHeight="1" x14ac:dyDescent="0.15">
      <c r="F5298" s="86" t="str">
        <f t="shared" si="1284"/>
        <v>Saturday</v>
      </c>
      <c r="G5298" s="91"/>
      <c r="H5298" s="92" t="str">
        <f>VLOOKUP(MONTH(G5298),VLOOKUP!$W$1:$X$24,2)</f>
        <v>January</v>
      </c>
      <c r="I5298" s="92" t="str">
        <f t="shared" si="1285"/>
        <v/>
      </c>
      <c r="J5298" s="93" t="s">
        <v>1546</v>
      </c>
      <c r="L5298" s="86" t="str">
        <f t="shared" si="1296"/>
        <v>Smithsonian Udvar-Hazy Center [14390 Air &amp;amp; Space Museum Parkway, Chantilly, VA]</v>
      </c>
      <c r="M5298" s="86">
        <f t="shared" si="1286"/>
        <v>0</v>
      </c>
      <c r="N5298" s="93" t="str">
        <f t="shared" si="1297"/>
        <v>Smithsonian Udvar-Hazy Center [14390 Air &amp;amp; Space Museum Parkway, Chantilly, VA]</v>
      </c>
      <c r="O5298" s="90"/>
      <c r="S5298" s="95">
        <f t="shared" si="1287"/>
        <v>0</v>
      </c>
      <c r="T5298" s="86" t="str">
        <f t="shared" si="1288"/>
        <v/>
      </c>
      <c r="U5298" s="86" t="str">
        <f t="shared" ref="U5298:U5361" si="1298">IF(ISBLANK(G5298),"","&amp;#149; "&amp;IF(ISBLANK(C5298),"","&lt;S&gt;")&amp;I5298&amp;IF(ISBLANK(A5298),""," - &lt;a href='recommended.php#"&amp;AJ5298&amp;"'&gt;&lt;b&gt;&lt;em&gt;&lt;font color='#9C004D'&gt;RECOMMENDED&lt;/font&gt;&lt;/em&gt;&lt;/b&gt;&lt;/a&gt;")&amp;" - "&amp;M5298&amp;IF(ISBLANK(K5298),K5298," - &lt;b&gt;"&amp;K5298&amp;"&lt;/b&gt; ")&amp;IF(B5298="Sold Out"," - &lt;font color='#000099'&gt;&lt;b&gt;&lt;I&gt;sold out&lt;/I&gt;&lt;/b&gt;&lt;/font&gt;","")&amp;IF(ISBLANK(C5298),"","&lt;/S&gt; &lt;b&gt;"&amp;C5298&amp;"&lt;/b&gt;")&amp;"&lt;p&gt;")</f>
        <v/>
      </c>
      <c r="V5298" s="95" t="str">
        <f t="shared" si="1289"/>
        <v/>
      </c>
      <c r="AE5298" s="92" t="str">
        <f t="shared" si="1290"/>
        <v/>
      </c>
      <c r="AF5298" s="96" t="str">
        <f t="shared" si="1291"/>
        <v>&lt;a name='19000100'&gt;&lt;b&gt;: 0 - Smithsonian Udvar-Hazy Center [14390 Air &amp;amp; Space Museum Parkway, Chantilly, VA]&lt;/b&gt;&lt;/a&gt;&lt;br&gt;</v>
      </c>
      <c r="AG5298" s="97">
        <f t="shared" si="1292"/>
        <v>1900</v>
      </c>
      <c r="AH5298" s="97" t="str">
        <f t="shared" si="1293"/>
        <v>01</v>
      </c>
      <c r="AI5298" s="97" t="str">
        <f t="shared" si="1294"/>
        <v>00</v>
      </c>
      <c r="AJ5298" s="97" t="str">
        <f t="shared" si="1295"/>
        <v>19000100</v>
      </c>
    </row>
    <row r="5299" spans="6:36" ht="12" customHeight="1" x14ac:dyDescent="0.15">
      <c r="F5299" s="86" t="str">
        <f t="shared" si="1284"/>
        <v>Saturday</v>
      </c>
      <c r="G5299" s="91"/>
      <c r="H5299" s="92" t="str">
        <f>VLOOKUP(MONTH(G5299),VLOOKUP!$W$1:$X$24,2)</f>
        <v>January</v>
      </c>
      <c r="I5299" s="92" t="str">
        <f t="shared" si="1285"/>
        <v/>
      </c>
      <c r="J5299" s="93" t="s">
        <v>1546</v>
      </c>
      <c r="L5299" s="86" t="str">
        <f t="shared" si="1296"/>
        <v>Smithsonian Udvar-Hazy Center [14390 Air &amp;amp; Space Museum Parkway, Chantilly, VA]</v>
      </c>
      <c r="M5299" s="86">
        <f t="shared" si="1286"/>
        <v>0</v>
      </c>
      <c r="N5299" s="93" t="str">
        <f t="shared" si="1297"/>
        <v>Smithsonian Udvar-Hazy Center [14390 Air &amp;amp; Space Museum Parkway, Chantilly, VA]</v>
      </c>
      <c r="O5299" s="90"/>
      <c r="S5299" s="95">
        <f t="shared" si="1287"/>
        <v>0</v>
      </c>
      <c r="T5299" s="86" t="str">
        <f t="shared" si="1288"/>
        <v/>
      </c>
      <c r="U5299" s="86" t="str">
        <f t="shared" si="1298"/>
        <v/>
      </c>
      <c r="V5299" s="95" t="str">
        <f t="shared" si="1289"/>
        <v/>
      </c>
      <c r="AE5299" s="92" t="str">
        <f t="shared" si="1290"/>
        <v/>
      </c>
      <c r="AF5299" s="96" t="str">
        <f t="shared" si="1291"/>
        <v>&lt;a name='19000100'&gt;&lt;b&gt;: 0 - Smithsonian Udvar-Hazy Center [14390 Air &amp;amp; Space Museum Parkway, Chantilly, VA]&lt;/b&gt;&lt;/a&gt;&lt;br&gt;</v>
      </c>
      <c r="AG5299" s="97">
        <f t="shared" si="1292"/>
        <v>1900</v>
      </c>
      <c r="AH5299" s="97" t="str">
        <f t="shared" si="1293"/>
        <v>01</v>
      </c>
      <c r="AI5299" s="97" t="str">
        <f t="shared" si="1294"/>
        <v>00</v>
      </c>
      <c r="AJ5299" s="97" t="str">
        <f t="shared" si="1295"/>
        <v>19000100</v>
      </c>
    </row>
    <row r="5300" spans="6:36" ht="12" customHeight="1" x14ac:dyDescent="0.15">
      <c r="F5300" s="86" t="str">
        <f t="shared" si="1284"/>
        <v>Saturday</v>
      </c>
      <c r="G5300" s="91"/>
      <c r="H5300" s="92" t="str">
        <f>VLOOKUP(MONTH(G5300),VLOOKUP!$W$1:$X$24,2)</f>
        <v>January</v>
      </c>
      <c r="I5300" s="92" t="str">
        <f t="shared" si="1285"/>
        <v/>
      </c>
      <c r="J5300" s="93" t="s">
        <v>1546</v>
      </c>
      <c r="L5300" s="86" t="str">
        <f t="shared" si="1296"/>
        <v>Smithsonian Udvar-Hazy Center [14390 Air &amp;amp; Space Museum Parkway, Chantilly, VA]</v>
      </c>
      <c r="M5300" s="86">
        <f t="shared" si="1286"/>
        <v>0</v>
      </c>
      <c r="N5300" s="93" t="str">
        <f t="shared" si="1297"/>
        <v>Smithsonian Udvar-Hazy Center [14390 Air &amp;amp; Space Museum Parkway, Chantilly, VA]</v>
      </c>
      <c r="O5300" s="90"/>
      <c r="S5300" s="95">
        <f t="shared" si="1287"/>
        <v>0</v>
      </c>
      <c r="T5300" s="86" t="str">
        <f t="shared" si="1288"/>
        <v/>
      </c>
      <c r="U5300" s="86" t="str">
        <f t="shared" si="1298"/>
        <v/>
      </c>
      <c r="V5300" s="95" t="str">
        <f t="shared" si="1289"/>
        <v/>
      </c>
      <c r="AE5300" s="92" t="str">
        <f t="shared" si="1290"/>
        <v/>
      </c>
      <c r="AF5300" s="96" t="str">
        <f t="shared" si="1291"/>
        <v>&lt;a name='19000100'&gt;&lt;b&gt;: 0 - Smithsonian Udvar-Hazy Center [14390 Air &amp;amp; Space Museum Parkway, Chantilly, VA]&lt;/b&gt;&lt;/a&gt;&lt;br&gt;</v>
      </c>
      <c r="AG5300" s="97">
        <f t="shared" si="1292"/>
        <v>1900</v>
      </c>
      <c r="AH5300" s="97" t="str">
        <f t="shared" si="1293"/>
        <v>01</v>
      </c>
      <c r="AI5300" s="97" t="str">
        <f t="shared" si="1294"/>
        <v>00</v>
      </c>
      <c r="AJ5300" s="97" t="str">
        <f t="shared" si="1295"/>
        <v>19000100</v>
      </c>
    </row>
    <row r="5301" spans="6:36" ht="12" customHeight="1" x14ac:dyDescent="0.15">
      <c r="F5301" s="86" t="str">
        <f t="shared" si="1284"/>
        <v>Saturday</v>
      </c>
      <c r="G5301" s="91"/>
      <c r="H5301" s="92" t="str">
        <f>VLOOKUP(MONTH(G5301),VLOOKUP!$W$1:$X$24,2)</f>
        <v>January</v>
      </c>
      <c r="I5301" s="92" t="str">
        <f t="shared" si="1285"/>
        <v/>
      </c>
      <c r="J5301" s="93" t="s">
        <v>1501</v>
      </c>
      <c r="L5301" s="86" t="str">
        <f t="shared" si="1296"/>
        <v>Sofitel DC [806 15th St NW, WDC]</v>
      </c>
      <c r="M5301" s="86">
        <f t="shared" si="1286"/>
        <v>0</v>
      </c>
      <c r="N5301" s="93" t="str">
        <f t="shared" si="1297"/>
        <v>Sofitel DC [806 15th St NW, WDC]</v>
      </c>
      <c r="O5301" s="94"/>
      <c r="S5301" s="95">
        <f t="shared" si="1287"/>
        <v>0</v>
      </c>
      <c r="T5301" s="86" t="str">
        <f t="shared" si="1288"/>
        <v/>
      </c>
      <c r="U5301" s="86" t="str">
        <f t="shared" si="1298"/>
        <v/>
      </c>
      <c r="V5301" s="95" t="str">
        <f t="shared" si="1289"/>
        <v/>
      </c>
      <c r="W5301" s="90" t="s">
        <v>221</v>
      </c>
      <c r="AE5301" s="92" t="str">
        <f t="shared" si="1290"/>
        <v/>
      </c>
      <c r="AF5301" s="96" t="str">
        <f t="shared" si="1291"/>
        <v>&lt;a name='19000100'&gt;&lt;b&gt;: 0 - Sofitel DC [806 15th St NW, WDC]&lt;/b&gt;&lt;/a&gt;&lt;br&gt;</v>
      </c>
      <c r="AG5301" s="97">
        <f t="shared" si="1292"/>
        <v>1900</v>
      </c>
      <c r="AH5301" s="97" t="str">
        <f t="shared" si="1293"/>
        <v>01</v>
      </c>
      <c r="AI5301" s="97" t="str">
        <f t="shared" si="1294"/>
        <v>00</v>
      </c>
      <c r="AJ5301" s="97" t="str">
        <f t="shared" si="1295"/>
        <v>19000100</v>
      </c>
    </row>
    <row r="5302" spans="6:36" ht="12" customHeight="1" x14ac:dyDescent="0.15">
      <c r="F5302" s="86" t="str">
        <f t="shared" si="1284"/>
        <v>Saturday</v>
      </c>
      <c r="G5302" s="91"/>
      <c r="H5302" s="92" t="str">
        <f>VLOOKUP(MONTH(G5302),VLOOKUP!$W$1:$X$24,2)</f>
        <v>January</v>
      </c>
      <c r="I5302" s="92" t="str">
        <f t="shared" si="1285"/>
        <v/>
      </c>
      <c r="J5302" s="93" t="s">
        <v>1501</v>
      </c>
      <c r="L5302" s="86" t="str">
        <f t="shared" si="1296"/>
        <v>Sofitel DC [806 15th St NW, WDC]</v>
      </c>
      <c r="M5302" s="86">
        <f t="shared" si="1286"/>
        <v>0</v>
      </c>
      <c r="N5302" s="93" t="str">
        <f t="shared" si="1297"/>
        <v>Sofitel DC [806 15th St NW, WDC]</v>
      </c>
      <c r="O5302" s="94"/>
      <c r="S5302" s="95">
        <f t="shared" si="1287"/>
        <v>0</v>
      </c>
      <c r="T5302" s="86" t="str">
        <f t="shared" si="1288"/>
        <v/>
      </c>
      <c r="U5302" s="86" t="str">
        <f t="shared" si="1298"/>
        <v/>
      </c>
      <c r="V5302" s="95" t="str">
        <f t="shared" si="1289"/>
        <v/>
      </c>
      <c r="W5302" s="90" t="s">
        <v>221</v>
      </c>
      <c r="AE5302" s="92" t="str">
        <f t="shared" si="1290"/>
        <v/>
      </c>
      <c r="AF5302" s="96" t="str">
        <f t="shared" si="1291"/>
        <v>&lt;a name='19000100'&gt;&lt;b&gt;: 0 - Sofitel DC [806 15th St NW, WDC]&lt;/b&gt;&lt;/a&gt;&lt;br&gt;</v>
      </c>
      <c r="AG5302" s="97">
        <f t="shared" si="1292"/>
        <v>1900</v>
      </c>
      <c r="AH5302" s="97" t="str">
        <f t="shared" si="1293"/>
        <v>01</v>
      </c>
      <c r="AI5302" s="97" t="str">
        <f t="shared" si="1294"/>
        <v>00</v>
      </c>
      <c r="AJ5302" s="97" t="str">
        <f t="shared" si="1295"/>
        <v>19000100</v>
      </c>
    </row>
    <row r="5303" spans="6:36" ht="12" customHeight="1" x14ac:dyDescent="0.15">
      <c r="F5303" s="86" t="str">
        <f t="shared" si="1284"/>
        <v>Saturday</v>
      </c>
      <c r="G5303" s="91"/>
      <c r="H5303" s="92" t="str">
        <f>VLOOKUP(MONTH(G5303),VLOOKUP!$W$1:$X$24,2)</f>
        <v>January</v>
      </c>
      <c r="I5303" s="92" t="str">
        <f t="shared" si="1285"/>
        <v/>
      </c>
      <c r="J5303" s="93" t="s">
        <v>1501</v>
      </c>
      <c r="L5303" s="86" t="str">
        <f t="shared" si="1296"/>
        <v>Sofitel DC [806 15th St NW, WDC]</v>
      </c>
      <c r="M5303" s="86">
        <f t="shared" si="1286"/>
        <v>0</v>
      </c>
      <c r="N5303" s="93" t="str">
        <f t="shared" si="1297"/>
        <v>Sofitel DC [806 15th St NW, WDC]</v>
      </c>
      <c r="O5303" s="94"/>
      <c r="S5303" s="95">
        <f t="shared" si="1287"/>
        <v>0</v>
      </c>
      <c r="T5303" s="86" t="str">
        <f t="shared" si="1288"/>
        <v/>
      </c>
      <c r="U5303" s="86" t="str">
        <f t="shared" si="1298"/>
        <v/>
      </c>
      <c r="V5303" s="95" t="str">
        <f t="shared" si="1289"/>
        <v/>
      </c>
      <c r="W5303" s="90" t="s">
        <v>221</v>
      </c>
      <c r="AE5303" s="92" t="str">
        <f t="shared" si="1290"/>
        <v/>
      </c>
      <c r="AF5303" s="96" t="str">
        <f t="shared" si="1291"/>
        <v>&lt;a name='19000100'&gt;&lt;b&gt;: 0 - Sofitel DC [806 15th St NW, WDC]&lt;/b&gt;&lt;/a&gt;&lt;br&gt;</v>
      </c>
      <c r="AG5303" s="97">
        <f t="shared" si="1292"/>
        <v>1900</v>
      </c>
      <c r="AH5303" s="97" t="str">
        <f t="shared" si="1293"/>
        <v>01</v>
      </c>
      <c r="AI5303" s="97" t="str">
        <f t="shared" si="1294"/>
        <v>00</v>
      </c>
      <c r="AJ5303" s="97" t="str">
        <f t="shared" si="1295"/>
        <v>19000100</v>
      </c>
    </row>
    <row r="5304" spans="6:36" ht="12" customHeight="1" x14ac:dyDescent="0.15">
      <c r="F5304" s="86" t="str">
        <f t="shared" si="1284"/>
        <v>Saturday</v>
      </c>
      <c r="G5304" s="91"/>
      <c r="H5304" s="92" t="str">
        <f>VLOOKUP(MONTH(G5304),VLOOKUP!$W$1:$X$24,2)</f>
        <v>January</v>
      </c>
      <c r="I5304" s="92" t="str">
        <f t="shared" si="1285"/>
        <v/>
      </c>
      <c r="J5304" s="93" t="s">
        <v>85</v>
      </c>
      <c r="L5304" s="86" t="str">
        <f t="shared" si="1296"/>
        <v>Soft House [1511 Guilford Ave, Baltimore, MD]</v>
      </c>
      <c r="M5304" s="86">
        <f t="shared" si="1286"/>
        <v>0</v>
      </c>
      <c r="N5304" s="93" t="str">
        <f t="shared" si="1297"/>
        <v>Soft House [1511 Guilford Ave, Baltimore, MD]</v>
      </c>
      <c r="O5304" s="90"/>
      <c r="S5304" s="95">
        <f t="shared" si="1287"/>
        <v>0</v>
      </c>
      <c r="T5304" s="86" t="str">
        <f t="shared" si="1288"/>
        <v/>
      </c>
      <c r="U5304" s="86" t="str">
        <f t="shared" si="1298"/>
        <v/>
      </c>
      <c r="V5304" s="95" t="str">
        <f t="shared" si="1289"/>
        <v/>
      </c>
      <c r="W5304" s="90" t="s">
        <v>282</v>
      </c>
      <c r="AE5304" s="92" t="str">
        <f t="shared" si="1290"/>
        <v/>
      </c>
      <c r="AF5304" s="96" t="str">
        <f t="shared" si="1291"/>
        <v>&lt;a name='19000100'&gt;&lt;b&gt;: 0 - Soft House [1511 Guilford Ave, Baltimore, MD]&lt;/b&gt;&lt;/a&gt;&lt;br&gt;</v>
      </c>
      <c r="AG5304" s="97">
        <f t="shared" si="1292"/>
        <v>1900</v>
      </c>
      <c r="AH5304" s="97" t="str">
        <f t="shared" si="1293"/>
        <v>01</v>
      </c>
      <c r="AI5304" s="97" t="str">
        <f t="shared" si="1294"/>
        <v>00</v>
      </c>
      <c r="AJ5304" s="97" t="str">
        <f t="shared" si="1295"/>
        <v>19000100</v>
      </c>
    </row>
    <row r="5305" spans="6:36" ht="12" customHeight="1" x14ac:dyDescent="0.15">
      <c r="F5305" s="86" t="str">
        <f t="shared" si="1284"/>
        <v>Saturday</v>
      </c>
      <c r="G5305" s="91"/>
      <c r="H5305" s="92" t="str">
        <f>VLOOKUP(MONTH(G5305),VLOOKUP!$W$1:$X$24,2)</f>
        <v>January</v>
      </c>
      <c r="I5305" s="92" t="str">
        <f t="shared" si="1285"/>
        <v/>
      </c>
      <c r="J5305" s="93" t="s">
        <v>85</v>
      </c>
      <c r="L5305" s="86" t="str">
        <f t="shared" si="1296"/>
        <v>Soft House [1511 Guilford Ave, Baltimore, MD]</v>
      </c>
      <c r="M5305" s="86">
        <f t="shared" si="1286"/>
        <v>0</v>
      </c>
      <c r="N5305" s="93" t="str">
        <f t="shared" si="1297"/>
        <v>Soft House [1511 Guilford Ave, Baltimore, MD]</v>
      </c>
      <c r="O5305" s="90"/>
      <c r="S5305" s="95">
        <f t="shared" si="1287"/>
        <v>0</v>
      </c>
      <c r="T5305" s="86" t="str">
        <f t="shared" si="1288"/>
        <v/>
      </c>
      <c r="U5305" s="86" t="str">
        <f t="shared" si="1298"/>
        <v/>
      </c>
      <c r="V5305" s="95" t="str">
        <f t="shared" si="1289"/>
        <v/>
      </c>
      <c r="W5305" s="90" t="s">
        <v>282</v>
      </c>
      <c r="AE5305" s="92" t="str">
        <f t="shared" si="1290"/>
        <v/>
      </c>
      <c r="AF5305" s="96" t="str">
        <f t="shared" si="1291"/>
        <v>&lt;a name='19000100'&gt;&lt;b&gt;: 0 - Soft House [1511 Guilford Ave, Baltimore, MD]&lt;/b&gt;&lt;/a&gt;&lt;br&gt;</v>
      </c>
      <c r="AG5305" s="97">
        <f t="shared" si="1292"/>
        <v>1900</v>
      </c>
      <c r="AH5305" s="97" t="str">
        <f t="shared" si="1293"/>
        <v>01</v>
      </c>
      <c r="AI5305" s="97" t="str">
        <f t="shared" si="1294"/>
        <v>00</v>
      </c>
      <c r="AJ5305" s="97" t="str">
        <f t="shared" si="1295"/>
        <v>19000100</v>
      </c>
    </row>
    <row r="5306" spans="6:36" ht="12" customHeight="1" x14ac:dyDescent="0.15">
      <c r="F5306" s="86" t="str">
        <f t="shared" si="1284"/>
        <v>Saturday</v>
      </c>
      <c r="G5306" s="91"/>
      <c r="H5306" s="92" t="str">
        <f>VLOOKUP(MONTH(G5306),VLOOKUP!$W$1:$X$24,2)</f>
        <v>January</v>
      </c>
      <c r="I5306" s="92" t="str">
        <f t="shared" si="1285"/>
        <v/>
      </c>
      <c r="J5306" s="93" t="s">
        <v>85</v>
      </c>
      <c r="L5306" s="86" t="str">
        <f t="shared" si="1296"/>
        <v>Soft House [1511 Guilford Ave, Baltimore, MD]</v>
      </c>
      <c r="M5306" s="86">
        <f t="shared" si="1286"/>
        <v>0</v>
      </c>
      <c r="N5306" s="93" t="str">
        <f t="shared" si="1297"/>
        <v>Soft House [1511 Guilford Ave, Baltimore, MD]</v>
      </c>
      <c r="O5306" s="90"/>
      <c r="S5306" s="95">
        <f t="shared" si="1287"/>
        <v>0</v>
      </c>
      <c r="T5306" s="86" t="str">
        <f t="shared" si="1288"/>
        <v/>
      </c>
      <c r="U5306" s="86" t="str">
        <f t="shared" si="1298"/>
        <v/>
      </c>
      <c r="V5306" s="95" t="str">
        <f t="shared" si="1289"/>
        <v/>
      </c>
      <c r="W5306" s="90" t="s">
        <v>282</v>
      </c>
      <c r="AE5306" s="92" t="str">
        <f t="shared" si="1290"/>
        <v/>
      </c>
      <c r="AF5306" s="96" t="str">
        <f t="shared" si="1291"/>
        <v>&lt;a name='19000100'&gt;&lt;b&gt;: 0 - Soft House [1511 Guilford Ave, Baltimore, MD]&lt;/b&gt;&lt;/a&gt;&lt;br&gt;</v>
      </c>
      <c r="AG5306" s="97">
        <f t="shared" si="1292"/>
        <v>1900</v>
      </c>
      <c r="AH5306" s="97" t="str">
        <f t="shared" si="1293"/>
        <v>01</v>
      </c>
      <c r="AI5306" s="97" t="str">
        <f t="shared" si="1294"/>
        <v>00</v>
      </c>
      <c r="AJ5306" s="97" t="str">
        <f t="shared" si="1295"/>
        <v>19000100</v>
      </c>
    </row>
    <row r="5307" spans="6:36" ht="12" customHeight="1" x14ac:dyDescent="0.15">
      <c r="F5307" s="86" t="str">
        <f t="shared" si="1284"/>
        <v>Saturday</v>
      </c>
      <c r="G5307" s="91"/>
      <c r="H5307" s="92" t="str">
        <f>VLOOKUP(MONTH(G5307),VLOOKUP!$W$1:$X$24,2)</f>
        <v>January</v>
      </c>
      <c r="I5307" s="92" t="str">
        <f t="shared" si="1285"/>
        <v/>
      </c>
      <c r="J5307" s="93" t="s">
        <v>85</v>
      </c>
      <c r="L5307" s="86" t="str">
        <f t="shared" si="1296"/>
        <v>Soft House [1511 Guilford Ave, Baltimore, MD]</v>
      </c>
      <c r="M5307" s="86">
        <f t="shared" si="1286"/>
        <v>0</v>
      </c>
      <c r="N5307" s="93" t="str">
        <f t="shared" si="1297"/>
        <v>Soft House [1511 Guilford Ave, Baltimore, MD]</v>
      </c>
      <c r="O5307" s="90"/>
      <c r="S5307" s="95">
        <f t="shared" si="1287"/>
        <v>0</v>
      </c>
      <c r="T5307" s="86" t="str">
        <f t="shared" si="1288"/>
        <v/>
      </c>
      <c r="U5307" s="86" t="str">
        <f t="shared" si="1298"/>
        <v/>
      </c>
      <c r="V5307" s="95" t="str">
        <f t="shared" si="1289"/>
        <v/>
      </c>
      <c r="W5307" s="90" t="s">
        <v>282</v>
      </c>
      <c r="AE5307" s="92" t="str">
        <f t="shared" si="1290"/>
        <v/>
      </c>
      <c r="AF5307" s="96" t="str">
        <f t="shared" si="1291"/>
        <v>&lt;a name='19000100'&gt;&lt;b&gt;: 0 - Soft House [1511 Guilford Ave, Baltimore, MD]&lt;/b&gt;&lt;/a&gt;&lt;br&gt;</v>
      </c>
      <c r="AG5307" s="97">
        <f t="shared" si="1292"/>
        <v>1900</v>
      </c>
      <c r="AH5307" s="97" t="str">
        <f t="shared" si="1293"/>
        <v>01</v>
      </c>
      <c r="AI5307" s="97" t="str">
        <f t="shared" si="1294"/>
        <v>00</v>
      </c>
      <c r="AJ5307" s="97" t="str">
        <f t="shared" si="1295"/>
        <v>19000100</v>
      </c>
    </row>
    <row r="5308" spans="6:36" ht="12" customHeight="1" x14ac:dyDescent="0.15">
      <c r="F5308" s="86" t="str">
        <f t="shared" si="1284"/>
        <v>Saturday</v>
      </c>
      <c r="G5308" s="91"/>
      <c r="H5308" s="92" t="str">
        <f>VLOOKUP(MONTH(G5308),VLOOKUP!$W$1:$X$24,2)</f>
        <v>January</v>
      </c>
      <c r="I5308" s="92" t="str">
        <f t="shared" si="1285"/>
        <v/>
      </c>
      <c r="J5308" s="93" t="s">
        <v>185</v>
      </c>
      <c r="L5308" s="86" t="str">
        <f t="shared" si="1296"/>
        <v>Solly's [1942 11th St NW, WDC]</v>
      </c>
      <c r="M5308" s="86">
        <f t="shared" si="1286"/>
        <v>0</v>
      </c>
      <c r="N5308" s="93" t="str">
        <f t="shared" si="1297"/>
        <v>Solly's [1942 11th St NW, WDC]</v>
      </c>
      <c r="O5308" s="90"/>
      <c r="S5308" s="95">
        <f t="shared" si="1287"/>
        <v>0</v>
      </c>
      <c r="T5308" s="86" t="str">
        <f t="shared" si="1288"/>
        <v/>
      </c>
      <c r="U5308" s="86" t="str">
        <f t="shared" si="1298"/>
        <v/>
      </c>
      <c r="V5308" s="95" t="str">
        <f t="shared" si="1289"/>
        <v/>
      </c>
      <c r="AE5308" s="92" t="str">
        <f t="shared" si="1290"/>
        <v/>
      </c>
      <c r="AF5308" s="96" t="str">
        <f t="shared" si="1291"/>
        <v>&lt;a name='19000100'&gt;&lt;b&gt;: 0 - Solly's [1942 11th St NW, WDC]&lt;/b&gt;&lt;/a&gt;&lt;br&gt;</v>
      </c>
      <c r="AG5308" s="97">
        <f t="shared" si="1292"/>
        <v>1900</v>
      </c>
      <c r="AH5308" s="97" t="str">
        <f t="shared" si="1293"/>
        <v>01</v>
      </c>
      <c r="AI5308" s="97" t="str">
        <f t="shared" si="1294"/>
        <v>00</v>
      </c>
      <c r="AJ5308" s="97" t="str">
        <f t="shared" si="1295"/>
        <v>19000100</v>
      </c>
    </row>
    <row r="5309" spans="6:36" ht="12" customHeight="1" x14ac:dyDescent="0.15">
      <c r="F5309" s="86" t="str">
        <f t="shared" si="1284"/>
        <v>Saturday</v>
      </c>
      <c r="G5309" s="91"/>
      <c r="H5309" s="92" t="str">
        <f>VLOOKUP(MONTH(G5309),VLOOKUP!$W$1:$X$24,2)</f>
        <v>January</v>
      </c>
      <c r="I5309" s="92" t="str">
        <f t="shared" si="1285"/>
        <v/>
      </c>
      <c r="J5309" s="93" t="s">
        <v>185</v>
      </c>
      <c r="L5309" s="86" t="str">
        <f t="shared" si="1296"/>
        <v>Solly's [1942 11th St NW, WDC]</v>
      </c>
      <c r="M5309" s="86">
        <f t="shared" si="1286"/>
        <v>0</v>
      </c>
      <c r="N5309" s="93" t="str">
        <f t="shared" si="1297"/>
        <v>Solly's [1942 11th St NW, WDC]</v>
      </c>
      <c r="O5309" s="90"/>
      <c r="S5309" s="95">
        <f t="shared" si="1287"/>
        <v>0</v>
      </c>
      <c r="T5309" s="86" t="str">
        <f t="shared" si="1288"/>
        <v/>
      </c>
      <c r="U5309" s="86" t="str">
        <f t="shared" si="1298"/>
        <v/>
      </c>
      <c r="V5309" s="95" t="str">
        <f t="shared" si="1289"/>
        <v/>
      </c>
      <c r="AE5309" s="92" t="str">
        <f t="shared" si="1290"/>
        <v/>
      </c>
      <c r="AF5309" s="96" t="str">
        <f t="shared" si="1291"/>
        <v>&lt;a name='19000100'&gt;&lt;b&gt;: 0 - Solly's [1942 11th St NW, WDC]&lt;/b&gt;&lt;/a&gt;&lt;br&gt;</v>
      </c>
      <c r="AG5309" s="97">
        <f t="shared" si="1292"/>
        <v>1900</v>
      </c>
      <c r="AH5309" s="97" t="str">
        <f t="shared" si="1293"/>
        <v>01</v>
      </c>
      <c r="AI5309" s="97" t="str">
        <f t="shared" si="1294"/>
        <v>00</v>
      </c>
      <c r="AJ5309" s="97" t="str">
        <f t="shared" si="1295"/>
        <v>19000100</v>
      </c>
    </row>
    <row r="5310" spans="6:36" ht="12" customHeight="1" x14ac:dyDescent="0.15">
      <c r="F5310" s="86" t="str">
        <f t="shared" si="1284"/>
        <v>Saturday</v>
      </c>
      <c r="G5310" s="91"/>
      <c r="H5310" s="92" t="str">
        <f>VLOOKUP(MONTH(G5310),VLOOKUP!$W$1:$X$24,2)</f>
        <v>January</v>
      </c>
      <c r="I5310" s="92" t="str">
        <f t="shared" si="1285"/>
        <v/>
      </c>
      <c r="J5310" s="141" t="s">
        <v>391</v>
      </c>
      <c r="K5310" s="106"/>
      <c r="L5310" s="86" t="str">
        <f t="shared" si="1296"/>
        <v>&lt;a href='sonar.php' title='list by venue'&gt;Sonar (Baltimore)&lt;/a&gt;</v>
      </c>
      <c r="M5310" s="86">
        <f t="shared" si="1286"/>
        <v>0</v>
      </c>
      <c r="N5310" s="148" t="s">
        <v>768</v>
      </c>
      <c r="O5310" s="107"/>
      <c r="P5310" s="107"/>
      <c r="Q5310" s="107"/>
      <c r="R5310" s="107"/>
      <c r="S5310" s="95">
        <f t="shared" si="1287"/>
        <v>0</v>
      </c>
      <c r="T5310" s="86" t="str">
        <f t="shared" si="1288"/>
        <v/>
      </c>
      <c r="U5310" s="86" t="str">
        <f t="shared" si="1298"/>
        <v/>
      </c>
      <c r="V5310" s="95" t="str">
        <f t="shared" si="1289"/>
        <v/>
      </c>
      <c r="AE5310" s="92" t="str">
        <f t="shared" si="1290"/>
        <v/>
      </c>
      <c r="AF5310" s="96" t="str">
        <f t="shared" si="1291"/>
        <v>&lt;a name='19000100'&gt;&lt;b&gt;: 0 - &lt;a href='sonar.php' title='list by venue'&gt;Sonar (Baltimore)&lt;/a&gt;&lt;/b&gt;&lt;/a&gt;&lt;br&gt;</v>
      </c>
      <c r="AG5310" s="97">
        <f t="shared" si="1292"/>
        <v>1900</v>
      </c>
      <c r="AH5310" s="97" t="str">
        <f t="shared" si="1293"/>
        <v>01</v>
      </c>
      <c r="AI5310" s="97" t="str">
        <f t="shared" si="1294"/>
        <v>00</v>
      </c>
      <c r="AJ5310" s="97" t="str">
        <f t="shared" si="1295"/>
        <v>19000100</v>
      </c>
    </row>
    <row r="5311" spans="6:36" ht="12" customHeight="1" x14ac:dyDescent="0.15">
      <c r="F5311" s="86" t="str">
        <f t="shared" si="1284"/>
        <v>Saturday</v>
      </c>
      <c r="H5311" s="92" t="str">
        <f>VLOOKUP(MONTH(G5311),VLOOKUP!$W$1:$X$24,2)</f>
        <v>January</v>
      </c>
      <c r="I5311" s="92" t="str">
        <f t="shared" si="1285"/>
        <v/>
      </c>
      <c r="J5311" s="141" t="s">
        <v>391</v>
      </c>
      <c r="K5311" s="106"/>
      <c r="L5311" s="86" t="str">
        <f t="shared" si="1296"/>
        <v>&lt;a href='sonar.php' title='list by venue'&gt;Sonar (Baltimore)&lt;/a&gt;</v>
      </c>
      <c r="M5311" s="86">
        <f t="shared" si="1286"/>
        <v>0</v>
      </c>
      <c r="N5311" s="148" t="s">
        <v>768</v>
      </c>
      <c r="O5311" s="107"/>
      <c r="P5311" s="107"/>
      <c r="Q5311" s="107"/>
      <c r="R5311" s="107"/>
      <c r="S5311" s="95">
        <f t="shared" si="1287"/>
        <v>0</v>
      </c>
      <c r="T5311" s="86" t="str">
        <f t="shared" si="1288"/>
        <v/>
      </c>
      <c r="U5311" s="86" t="str">
        <f t="shared" si="1298"/>
        <v/>
      </c>
      <c r="V5311" s="95" t="str">
        <f t="shared" si="1289"/>
        <v/>
      </c>
      <c r="AE5311" s="92" t="str">
        <f t="shared" si="1290"/>
        <v/>
      </c>
      <c r="AF5311" s="96" t="str">
        <f t="shared" si="1291"/>
        <v>&lt;a name='19000100'&gt;&lt;b&gt;: 0 - &lt;a href='sonar.php' title='list by venue'&gt;Sonar (Baltimore)&lt;/a&gt;&lt;/b&gt;&lt;/a&gt;&lt;br&gt;</v>
      </c>
      <c r="AG5311" s="97">
        <f t="shared" si="1292"/>
        <v>1900</v>
      </c>
      <c r="AH5311" s="97" t="str">
        <f t="shared" si="1293"/>
        <v>01</v>
      </c>
      <c r="AI5311" s="97" t="str">
        <f t="shared" si="1294"/>
        <v>00</v>
      </c>
      <c r="AJ5311" s="97" t="str">
        <f t="shared" si="1295"/>
        <v>19000100</v>
      </c>
    </row>
    <row r="5312" spans="6:36" ht="12" customHeight="1" x14ac:dyDescent="0.15">
      <c r="F5312" s="86" t="str">
        <f t="shared" si="1284"/>
        <v>Saturday</v>
      </c>
      <c r="G5312" s="91"/>
      <c r="H5312" s="92" t="str">
        <f>VLOOKUP(MONTH(G5312),VLOOKUP!$W$1:$X$24,2)</f>
        <v>January</v>
      </c>
      <c r="I5312" s="92" t="str">
        <f t="shared" si="1285"/>
        <v/>
      </c>
      <c r="J5312" s="93" t="s">
        <v>1262</v>
      </c>
      <c r="L5312" s="86" t="str">
        <f t="shared" si="1296"/>
        <v>Sonar [407 E Saratoga St, Baltimore, MD]</v>
      </c>
      <c r="M5312" s="86">
        <f t="shared" si="1286"/>
        <v>0</v>
      </c>
      <c r="N5312" s="93" t="str">
        <f t="shared" ref="N5312:N5343" si="1299">J5312</f>
        <v>Sonar [407 E Saratoga St, Baltimore, MD]</v>
      </c>
      <c r="O5312" s="94"/>
      <c r="S5312" s="95">
        <f t="shared" si="1287"/>
        <v>0</v>
      </c>
      <c r="T5312" s="86" t="str">
        <f t="shared" si="1288"/>
        <v/>
      </c>
      <c r="U5312" s="86" t="str">
        <f t="shared" si="1298"/>
        <v/>
      </c>
      <c r="V5312" s="95" t="str">
        <f t="shared" si="1289"/>
        <v/>
      </c>
      <c r="AE5312" s="92" t="str">
        <f t="shared" si="1290"/>
        <v/>
      </c>
      <c r="AF5312" s="96" t="str">
        <f t="shared" si="1291"/>
        <v>&lt;a name='19000100'&gt;&lt;b&gt;: 0 - Sonar [407 E Saratoga St, Baltimore, MD]&lt;/b&gt;&lt;/a&gt;&lt;br&gt;</v>
      </c>
      <c r="AG5312" s="97">
        <f t="shared" si="1292"/>
        <v>1900</v>
      </c>
      <c r="AH5312" s="97" t="str">
        <f t="shared" si="1293"/>
        <v>01</v>
      </c>
      <c r="AI5312" s="97" t="str">
        <f t="shared" si="1294"/>
        <v>00</v>
      </c>
      <c r="AJ5312" s="97" t="str">
        <f t="shared" si="1295"/>
        <v>19000100</v>
      </c>
    </row>
    <row r="5313" spans="6:36" ht="12" customHeight="1" x14ac:dyDescent="0.15">
      <c r="F5313" s="86" t="str">
        <f t="shared" si="1284"/>
        <v>Saturday</v>
      </c>
      <c r="G5313" s="91"/>
      <c r="H5313" s="92" t="str">
        <f>VLOOKUP(MONTH(G5313),VLOOKUP!$W$1:$X$24,2)</f>
        <v>January</v>
      </c>
      <c r="I5313" s="92" t="str">
        <f t="shared" si="1285"/>
        <v/>
      </c>
      <c r="J5313" s="93" t="s">
        <v>1262</v>
      </c>
      <c r="L5313" s="86" t="str">
        <f t="shared" si="1296"/>
        <v>Sonar [407 E Saratoga St, Baltimore, MD]</v>
      </c>
      <c r="M5313" s="86">
        <f t="shared" si="1286"/>
        <v>0</v>
      </c>
      <c r="N5313" s="93" t="str">
        <f t="shared" si="1299"/>
        <v>Sonar [407 E Saratoga St, Baltimore, MD]</v>
      </c>
      <c r="O5313" s="94"/>
      <c r="S5313" s="95">
        <f t="shared" si="1287"/>
        <v>0</v>
      </c>
      <c r="T5313" s="86" t="str">
        <f t="shared" si="1288"/>
        <v/>
      </c>
      <c r="U5313" s="86" t="str">
        <f t="shared" si="1298"/>
        <v/>
      </c>
      <c r="V5313" s="95" t="str">
        <f t="shared" si="1289"/>
        <v/>
      </c>
      <c r="AE5313" s="92" t="str">
        <f t="shared" si="1290"/>
        <v/>
      </c>
      <c r="AF5313" s="96" t="str">
        <f t="shared" si="1291"/>
        <v>&lt;a name='19000100'&gt;&lt;b&gt;: 0 - Sonar [407 E Saratoga St, Baltimore, MD]&lt;/b&gt;&lt;/a&gt;&lt;br&gt;</v>
      </c>
      <c r="AG5313" s="97">
        <f t="shared" si="1292"/>
        <v>1900</v>
      </c>
      <c r="AH5313" s="97" t="str">
        <f t="shared" si="1293"/>
        <v>01</v>
      </c>
      <c r="AI5313" s="97" t="str">
        <f t="shared" si="1294"/>
        <v>00</v>
      </c>
      <c r="AJ5313" s="97" t="str">
        <f t="shared" si="1295"/>
        <v>19000100</v>
      </c>
    </row>
    <row r="5314" spans="6:36" ht="12" customHeight="1" x14ac:dyDescent="0.15">
      <c r="F5314" s="86" t="str">
        <f t="shared" ref="F5314:F5377" si="1300">IF(WEEKDAY(G5314)=1,"Sunday",IF(WEEKDAY(G5314)=2,"Monday",IF(WEEKDAY(G5314)=3,"Tuesday",IF(WEEKDAY(G5314)=4,"Wednesday",IF(WEEKDAY(G5314)=5,"Thursday",IF(WEEKDAY(G5314)=6,"Friday","Saturday"))))))</f>
        <v>Saturday</v>
      </c>
      <c r="G5314" s="91"/>
      <c r="H5314" s="92" t="str">
        <f>VLOOKUP(MONTH(G5314),VLOOKUP!$W$1:$X$24,2)</f>
        <v>January</v>
      </c>
      <c r="I5314" s="92" t="str">
        <f t="shared" ref="I5314:I5377" si="1301">IF(ISBLANK(G5314),"",F5314&amp;", "&amp;DAY(G5314)&amp;" "&amp;H5314&amp;" "&amp;YEAR(G5314))</f>
        <v/>
      </c>
      <c r="J5314" s="93" t="s">
        <v>1262</v>
      </c>
      <c r="L5314" s="86" t="str">
        <f t="shared" si="1296"/>
        <v>Sonar [407 E Saratoga St, Baltimore, MD]</v>
      </c>
      <c r="M5314" s="86">
        <f t="shared" ref="M5314:M5377" si="1302">IF(ISBLANK(P5314),O5314,IF(ISBLANK(Q5314),O5314&amp;" and "&amp;P5314,IF(ISBLANK(R5314),O5314&amp;", "&amp;P5314&amp;", and "&amp;Q5314, O5314&amp;", "&amp;P5314&amp;", "&amp;Q5314&amp;", and "&amp;R5314)))</f>
        <v>0</v>
      </c>
      <c r="N5314" s="93" t="str">
        <f t="shared" si="1299"/>
        <v>Sonar [407 E Saratoga St, Baltimore, MD]</v>
      </c>
      <c r="O5314" s="94"/>
      <c r="S5314" s="95">
        <f t="shared" ref="S5314:S5377" si="1303">IF(LEFT(O5314,2)="A ",RIGHT(O5314,LEN(O5314)-2),IF(LEFT(O5314,3)="An ",RIGHT(O5314,LEN(O5314)-3),IF(LEFT(O5314,4)="The ",RIGHT(O5314,LEN(O5314)-4),IF(LEFT(O5314,3)="&lt;b&gt;",RIGHT(O5314,LEN(O5314)-3),IF(LEFT(O5314,4)="&lt;em&gt;",RIGHT(O5314,LEN(O5314)-4),O5314)))))</f>
        <v>0</v>
      </c>
      <c r="T5314" s="86" t="str">
        <f t="shared" ref="T5314:T5377" si="1304">IF(ISBLANK(G5314),"","&amp;#149; "&amp;IF(ISBLANK(C5314),"","&lt;S&gt;")&amp;IF(ISBLANK(A5314),"","&lt;a href='recommended.php#"&amp;AJ5314&amp;"'&gt;&lt;b&gt;&lt;em&gt;&lt;font color='#9C004D'&gt;RECOMMENDED&lt;/font&gt;&lt;/em&gt;&lt;/b&gt;&lt;/a&gt; - ")&amp;M5314&amp;" - &lt;b&gt;"&amp;L5314&amp;"&lt;/b&gt; "&amp;IF(B5314="Sold Out"," - &lt;font color='#000099'&gt;&lt;b&gt;&lt;I&gt;sold out&lt;/I&gt;&lt;/b&gt;&lt;/font&gt;","")&amp;IF(ISBLANK(C5314),"","&lt;/S&gt; &lt;b&gt;"&amp;C5314&amp;"&lt;/b&gt;")&amp;"&lt;br&gt;")</f>
        <v/>
      </c>
      <c r="U5314" s="86" t="str">
        <f t="shared" si="1298"/>
        <v/>
      </c>
      <c r="V5314" s="95" t="str">
        <f t="shared" ref="V5314:V5377" si="1305">IF(ISBLANK(G5314),"","&amp;#149; "&amp;IF(ISBLANK(C5314),"","&lt;S&gt;")&amp;IF(ISBLANK(A5314),"","&lt;a href='recommended.php#"&amp;AJ5314&amp;"'&gt;&lt;b&gt;&lt;em&gt;&lt;font color='#9C004D'&gt;RECOMMENDED&lt;/font&gt;&lt;/em&gt;&lt;/b&gt;&lt;/a&gt; - ")&amp;M5314&amp;" - &lt;b&gt;"&amp;L5314&amp;"&lt;/b&gt; "&amp;IF(B5314="Sold Out"," - &lt;font color='#000099'&gt;&lt;b&gt;&lt;I&gt;sold out&lt;/I&gt;&lt;/b&gt;&lt;/font&gt;","")&amp;IF(ISBLANK(C5314),"","&lt;/S&gt; &lt;b&gt;"&amp;C5314&amp;"&lt;/b&gt;")&amp;" - &lt;font color='#005500'&gt;&lt;b&gt;"&amp;E5314&amp;"&lt;/b&gt;&lt;/font&gt;&lt;br&gt;")</f>
        <v/>
      </c>
      <c r="AE5314" s="92" t="str">
        <f t="shared" ref="AE5314:AE5377" si="1306">IF(ISBLANK(G5314),"",F5314&amp;", "&amp;DAY(G5314)&amp;" "&amp;H5314&amp;" "&amp;YEAR(G5314)&amp;"      [&lt;a name='"&amp;AJ5314&amp;"' href='#"&amp;AJ5314&amp;"'&gt;link to this day&lt;/a&gt;]")</f>
        <v/>
      </c>
      <c r="AF5314" s="96" t="str">
        <f t="shared" ref="AF5314:AF5377" si="1307">"&lt;a name='"&amp;AJ5314&amp;"'&gt;&lt;b&gt;"&amp;I5314&amp;": "&amp;M5314&amp;" - "&amp;L5314&amp;"&lt;/b&gt;&lt;/a&gt;&lt;br&gt;"</f>
        <v>&lt;a name='19000100'&gt;&lt;b&gt;: 0 - Sonar [407 E Saratoga St, Baltimore, MD]&lt;/b&gt;&lt;/a&gt;&lt;br&gt;</v>
      </c>
      <c r="AG5314" s="97">
        <f t="shared" ref="AG5314:AG5377" si="1308">YEAR(G5314)</f>
        <v>1900</v>
      </c>
      <c r="AH5314" s="97" t="str">
        <f t="shared" ref="AH5314:AH5377" si="1309">IF(LEN(MONTH(G5314))=1,"0"&amp;MONTH(G5314),MONTH(G5314))</f>
        <v>01</v>
      </c>
      <c r="AI5314" s="97" t="str">
        <f t="shared" ref="AI5314:AI5377" si="1310">IF(LEN(DAY(G5314))=1,"0"&amp;DAY(G5314),DAY(G5314))</f>
        <v>00</v>
      </c>
      <c r="AJ5314" s="97" t="str">
        <f t="shared" ref="AJ5314:AJ5377" si="1311">AG5314&amp;AH5314&amp;AI5314</f>
        <v>19000100</v>
      </c>
    </row>
    <row r="5315" spans="6:36" ht="12" customHeight="1" x14ac:dyDescent="0.15">
      <c r="F5315" s="86" t="str">
        <f t="shared" si="1300"/>
        <v>Saturday</v>
      </c>
      <c r="G5315" s="91"/>
      <c r="H5315" s="92" t="str">
        <f>VLOOKUP(MONTH(G5315),VLOOKUP!$W$1:$X$24,2)</f>
        <v>January</v>
      </c>
      <c r="I5315" s="92" t="str">
        <f t="shared" si="1301"/>
        <v/>
      </c>
      <c r="J5315" s="93" t="s">
        <v>1262</v>
      </c>
      <c r="L5315" s="86" t="str">
        <f t="shared" si="1296"/>
        <v>Sonar [407 E Saratoga St, Baltimore, MD]</v>
      </c>
      <c r="M5315" s="86">
        <f t="shared" si="1302"/>
        <v>0</v>
      </c>
      <c r="N5315" s="93" t="str">
        <f t="shared" si="1299"/>
        <v>Sonar [407 E Saratoga St, Baltimore, MD]</v>
      </c>
      <c r="O5315" s="94"/>
      <c r="S5315" s="95">
        <f t="shared" si="1303"/>
        <v>0</v>
      </c>
      <c r="T5315" s="86" t="str">
        <f t="shared" si="1304"/>
        <v/>
      </c>
      <c r="U5315" s="86" t="str">
        <f t="shared" si="1298"/>
        <v/>
      </c>
      <c r="V5315" s="95" t="str">
        <f t="shared" si="1305"/>
        <v/>
      </c>
      <c r="AE5315" s="92" t="str">
        <f t="shared" si="1306"/>
        <v/>
      </c>
      <c r="AF5315" s="96" t="str">
        <f t="shared" si="1307"/>
        <v>&lt;a name='19000100'&gt;&lt;b&gt;: 0 - Sonar [407 E Saratoga St, Baltimore, MD]&lt;/b&gt;&lt;/a&gt;&lt;br&gt;</v>
      </c>
      <c r="AG5315" s="97">
        <f t="shared" si="1308"/>
        <v>1900</v>
      </c>
      <c r="AH5315" s="97" t="str">
        <f t="shared" si="1309"/>
        <v>01</v>
      </c>
      <c r="AI5315" s="97" t="str">
        <f t="shared" si="1310"/>
        <v>00</v>
      </c>
      <c r="AJ5315" s="97" t="str">
        <f t="shared" si="1311"/>
        <v>19000100</v>
      </c>
    </row>
    <row r="5316" spans="6:36" ht="12" customHeight="1" x14ac:dyDescent="0.15">
      <c r="F5316" s="86" t="str">
        <f t="shared" si="1300"/>
        <v>Saturday</v>
      </c>
      <c r="G5316" s="91"/>
      <c r="H5316" s="92" t="str">
        <f>VLOOKUP(MONTH(G5316),VLOOKUP!$W$1:$X$24,2)</f>
        <v>January</v>
      </c>
      <c r="I5316" s="92" t="str">
        <f t="shared" si="1301"/>
        <v/>
      </c>
      <c r="J5316" s="93" t="s">
        <v>1585</v>
      </c>
      <c r="L5316" s="86" t="str">
        <f t="shared" si="1296"/>
        <v>Songbyrd Music House &amp;amp; Record Caf&amp;eacute; [2477-2475 18th St NW, WDC]</v>
      </c>
      <c r="M5316" s="86">
        <f t="shared" si="1302"/>
        <v>0</v>
      </c>
      <c r="N5316" s="93" t="str">
        <f t="shared" si="1299"/>
        <v>Songbyrd Music House &amp;amp; Record Caf&amp;eacute; [2477-2475 18th St NW, WDC]</v>
      </c>
      <c r="O5316" s="90"/>
      <c r="S5316" s="95">
        <f t="shared" si="1303"/>
        <v>0</v>
      </c>
      <c r="T5316" s="86" t="str">
        <f t="shared" si="1304"/>
        <v/>
      </c>
      <c r="U5316" s="86" t="str">
        <f t="shared" si="1298"/>
        <v/>
      </c>
      <c r="V5316" s="95" t="str">
        <f t="shared" si="1305"/>
        <v/>
      </c>
      <c r="X5316" s="99"/>
      <c r="Y5316" s="99"/>
      <c r="AE5316" s="92" t="str">
        <f t="shared" si="1306"/>
        <v/>
      </c>
      <c r="AF5316" s="96" t="str">
        <f t="shared" si="1307"/>
        <v>&lt;a name='19000100'&gt;&lt;b&gt;: 0 - Songbyrd Music House &amp;amp; Record Caf&amp;eacute; [2477-2475 18th St NW, WDC]&lt;/b&gt;&lt;/a&gt;&lt;br&gt;</v>
      </c>
      <c r="AG5316" s="97">
        <f t="shared" si="1308"/>
        <v>1900</v>
      </c>
      <c r="AH5316" s="97" t="str">
        <f t="shared" si="1309"/>
        <v>01</v>
      </c>
      <c r="AI5316" s="97" t="str">
        <f t="shared" si="1310"/>
        <v>00</v>
      </c>
      <c r="AJ5316" s="97" t="str">
        <f t="shared" si="1311"/>
        <v>19000100</v>
      </c>
    </row>
    <row r="5317" spans="6:36" ht="12" customHeight="1" x14ac:dyDescent="0.15">
      <c r="F5317" s="86" t="str">
        <f t="shared" si="1300"/>
        <v>Saturday</v>
      </c>
      <c r="G5317" s="91"/>
      <c r="H5317" s="92" t="str">
        <f>VLOOKUP(MONTH(G5317),VLOOKUP!$W$1:$X$24,2)</f>
        <v>January</v>
      </c>
      <c r="I5317" s="92" t="str">
        <f t="shared" si="1301"/>
        <v/>
      </c>
      <c r="J5317" s="93" t="s">
        <v>1585</v>
      </c>
      <c r="L5317" s="86" t="str">
        <f t="shared" si="1296"/>
        <v>Songbyrd Music House &amp;amp; Record Caf&amp;eacute; [2477-2475 18th St NW, WDC]</v>
      </c>
      <c r="M5317" s="86">
        <f t="shared" si="1302"/>
        <v>0</v>
      </c>
      <c r="N5317" s="93" t="str">
        <f t="shared" si="1299"/>
        <v>Songbyrd Music House &amp;amp; Record Caf&amp;eacute; [2477-2475 18th St NW, WDC]</v>
      </c>
      <c r="O5317" s="90"/>
      <c r="S5317" s="95">
        <f t="shared" si="1303"/>
        <v>0</v>
      </c>
      <c r="T5317" s="86" t="str">
        <f t="shared" si="1304"/>
        <v/>
      </c>
      <c r="U5317" s="86" t="str">
        <f t="shared" si="1298"/>
        <v/>
      </c>
      <c r="V5317" s="95" t="str">
        <f t="shared" si="1305"/>
        <v/>
      </c>
      <c r="X5317" s="99"/>
      <c r="Y5317" s="99"/>
      <c r="AE5317" s="92" t="str">
        <f t="shared" si="1306"/>
        <v/>
      </c>
      <c r="AF5317" s="96" t="str">
        <f t="shared" si="1307"/>
        <v>&lt;a name='19000100'&gt;&lt;b&gt;: 0 - Songbyrd Music House &amp;amp; Record Caf&amp;eacute; [2477-2475 18th St NW, WDC]&lt;/b&gt;&lt;/a&gt;&lt;br&gt;</v>
      </c>
      <c r="AG5317" s="97">
        <f t="shared" si="1308"/>
        <v>1900</v>
      </c>
      <c r="AH5317" s="97" t="str">
        <f t="shared" si="1309"/>
        <v>01</v>
      </c>
      <c r="AI5317" s="97" t="str">
        <f t="shared" si="1310"/>
        <v>00</v>
      </c>
      <c r="AJ5317" s="97" t="str">
        <f t="shared" si="1311"/>
        <v>19000100</v>
      </c>
    </row>
    <row r="5318" spans="6:36" ht="12" customHeight="1" x14ac:dyDescent="0.15">
      <c r="F5318" s="86" t="str">
        <f t="shared" si="1300"/>
        <v>Saturday</v>
      </c>
      <c r="G5318" s="91"/>
      <c r="H5318" s="92" t="str">
        <f>VLOOKUP(MONTH(G5318),VLOOKUP!$W$1:$X$24,2)</f>
        <v>January</v>
      </c>
      <c r="I5318" s="92" t="str">
        <f t="shared" si="1301"/>
        <v/>
      </c>
      <c r="J5318" s="93" t="s">
        <v>1585</v>
      </c>
      <c r="L5318" s="86" t="str">
        <f t="shared" si="1296"/>
        <v>Songbyrd Music House &amp;amp; Record Caf&amp;eacute; [2477-2475 18th St NW, WDC]</v>
      </c>
      <c r="M5318" s="86">
        <f t="shared" si="1302"/>
        <v>0</v>
      </c>
      <c r="N5318" s="93" t="str">
        <f t="shared" si="1299"/>
        <v>Songbyrd Music House &amp;amp; Record Caf&amp;eacute; [2477-2475 18th St NW, WDC]</v>
      </c>
      <c r="O5318" s="90"/>
      <c r="S5318" s="95">
        <f t="shared" si="1303"/>
        <v>0</v>
      </c>
      <c r="T5318" s="86" t="str">
        <f t="shared" si="1304"/>
        <v/>
      </c>
      <c r="U5318" s="86" t="str">
        <f t="shared" si="1298"/>
        <v/>
      </c>
      <c r="V5318" s="95" t="str">
        <f t="shared" si="1305"/>
        <v/>
      </c>
      <c r="X5318" s="99"/>
      <c r="Y5318" s="99"/>
      <c r="AE5318" s="92" t="str">
        <f t="shared" si="1306"/>
        <v/>
      </c>
      <c r="AF5318" s="96" t="str">
        <f t="shared" si="1307"/>
        <v>&lt;a name='19000100'&gt;&lt;b&gt;: 0 - Songbyrd Music House &amp;amp; Record Caf&amp;eacute; [2477-2475 18th St NW, WDC]&lt;/b&gt;&lt;/a&gt;&lt;br&gt;</v>
      </c>
      <c r="AG5318" s="97">
        <f t="shared" si="1308"/>
        <v>1900</v>
      </c>
      <c r="AH5318" s="97" t="str">
        <f t="shared" si="1309"/>
        <v>01</v>
      </c>
      <c r="AI5318" s="97" t="str">
        <f t="shared" si="1310"/>
        <v>00</v>
      </c>
      <c r="AJ5318" s="97" t="str">
        <f t="shared" si="1311"/>
        <v>19000100</v>
      </c>
    </row>
    <row r="5319" spans="6:36" ht="12" customHeight="1" x14ac:dyDescent="0.15">
      <c r="F5319" s="86" t="str">
        <f t="shared" si="1300"/>
        <v>Saturday</v>
      </c>
      <c r="G5319" s="91"/>
      <c r="H5319" s="92" t="str">
        <f>VLOOKUP(MONTH(G5319),VLOOKUP!$W$1:$X$24,2)</f>
        <v>January</v>
      </c>
      <c r="I5319" s="92" t="str">
        <f t="shared" si="1301"/>
        <v/>
      </c>
      <c r="J5319" s="93" t="s">
        <v>1585</v>
      </c>
      <c r="L5319" s="86" t="str">
        <f t="shared" si="1296"/>
        <v>Songbyrd Music House &amp;amp; Record Caf&amp;eacute; [2477-2475 18th St NW, WDC]</v>
      </c>
      <c r="M5319" s="86">
        <f t="shared" si="1302"/>
        <v>0</v>
      </c>
      <c r="N5319" s="93" t="str">
        <f t="shared" si="1299"/>
        <v>Songbyrd Music House &amp;amp; Record Caf&amp;eacute; [2477-2475 18th St NW, WDC]</v>
      </c>
      <c r="O5319" s="90"/>
      <c r="S5319" s="95">
        <f t="shared" si="1303"/>
        <v>0</v>
      </c>
      <c r="T5319" s="86" t="str">
        <f t="shared" si="1304"/>
        <v/>
      </c>
      <c r="U5319" s="86" t="str">
        <f t="shared" si="1298"/>
        <v/>
      </c>
      <c r="V5319" s="95" t="str">
        <f t="shared" si="1305"/>
        <v/>
      </c>
      <c r="X5319" s="99"/>
      <c r="Y5319" s="99"/>
      <c r="AE5319" s="92" t="str">
        <f t="shared" si="1306"/>
        <v/>
      </c>
      <c r="AF5319" s="96" t="str">
        <f t="shared" si="1307"/>
        <v>&lt;a name='19000100'&gt;&lt;b&gt;: 0 - Songbyrd Music House &amp;amp; Record Caf&amp;eacute; [2477-2475 18th St NW, WDC]&lt;/b&gt;&lt;/a&gt;&lt;br&gt;</v>
      </c>
      <c r="AG5319" s="97">
        <f t="shared" si="1308"/>
        <v>1900</v>
      </c>
      <c r="AH5319" s="97" t="str">
        <f t="shared" si="1309"/>
        <v>01</v>
      </c>
      <c r="AI5319" s="97" t="str">
        <f t="shared" si="1310"/>
        <v>00</v>
      </c>
      <c r="AJ5319" s="97" t="str">
        <f t="shared" si="1311"/>
        <v>19000100</v>
      </c>
    </row>
    <row r="5320" spans="6:36" ht="12" customHeight="1" x14ac:dyDescent="0.15">
      <c r="F5320" s="86" t="str">
        <f t="shared" si="1300"/>
        <v>Saturday</v>
      </c>
      <c r="G5320" s="91"/>
      <c r="H5320" s="92" t="str">
        <f>VLOOKUP(MONTH(G5320),VLOOKUP!$W$1:$X$24,2)</f>
        <v>January</v>
      </c>
      <c r="I5320" s="92" t="str">
        <f t="shared" si="1301"/>
        <v/>
      </c>
      <c r="J5320" s="93" t="s">
        <v>1585</v>
      </c>
      <c r="L5320" s="86" t="str">
        <f t="shared" si="1296"/>
        <v>Songbyrd Music House &amp;amp; Record Caf&amp;eacute; [2477-2475 18th St NW, WDC]</v>
      </c>
      <c r="M5320" s="86">
        <f t="shared" si="1302"/>
        <v>0</v>
      </c>
      <c r="N5320" s="93" t="str">
        <f t="shared" si="1299"/>
        <v>Songbyrd Music House &amp;amp; Record Caf&amp;eacute; [2477-2475 18th St NW, WDC]</v>
      </c>
      <c r="O5320" s="90"/>
      <c r="S5320" s="95">
        <f t="shared" si="1303"/>
        <v>0</v>
      </c>
      <c r="T5320" s="86" t="str">
        <f t="shared" si="1304"/>
        <v/>
      </c>
      <c r="U5320" s="86" t="str">
        <f t="shared" si="1298"/>
        <v/>
      </c>
      <c r="V5320" s="95" t="str">
        <f t="shared" si="1305"/>
        <v/>
      </c>
      <c r="X5320" s="99"/>
      <c r="Y5320" s="99"/>
      <c r="AE5320" s="92" t="str">
        <f t="shared" si="1306"/>
        <v/>
      </c>
      <c r="AF5320" s="96" t="str">
        <f t="shared" si="1307"/>
        <v>&lt;a name='19000100'&gt;&lt;b&gt;: 0 - Songbyrd Music House &amp;amp; Record Caf&amp;eacute; [2477-2475 18th St NW, WDC]&lt;/b&gt;&lt;/a&gt;&lt;br&gt;</v>
      </c>
      <c r="AG5320" s="97">
        <f t="shared" si="1308"/>
        <v>1900</v>
      </c>
      <c r="AH5320" s="97" t="str">
        <f t="shared" si="1309"/>
        <v>01</v>
      </c>
      <c r="AI5320" s="97" t="str">
        <f t="shared" si="1310"/>
        <v>00</v>
      </c>
      <c r="AJ5320" s="97" t="str">
        <f t="shared" si="1311"/>
        <v>19000100</v>
      </c>
    </row>
    <row r="5321" spans="6:36" ht="12" customHeight="1" x14ac:dyDescent="0.15">
      <c r="F5321" s="86" t="str">
        <f t="shared" si="1300"/>
        <v>Saturday</v>
      </c>
      <c r="G5321" s="91"/>
      <c r="H5321" s="92" t="str">
        <f>VLOOKUP(MONTH(G5321),VLOOKUP!$W$1:$X$24,2)</f>
        <v>January</v>
      </c>
      <c r="I5321" s="92" t="str">
        <f t="shared" si="1301"/>
        <v/>
      </c>
      <c r="J5321" s="93" t="s">
        <v>1585</v>
      </c>
      <c r="L5321" s="86" t="str">
        <f t="shared" si="1296"/>
        <v>Songbyrd Music House &amp;amp; Record Caf&amp;eacute; [2477-2475 18th St NW, WDC]</v>
      </c>
      <c r="M5321" s="86">
        <f t="shared" si="1302"/>
        <v>0</v>
      </c>
      <c r="N5321" s="93" t="str">
        <f t="shared" si="1299"/>
        <v>Songbyrd Music House &amp;amp; Record Caf&amp;eacute; [2477-2475 18th St NW, WDC]</v>
      </c>
      <c r="O5321" s="90"/>
      <c r="S5321" s="95">
        <f t="shared" si="1303"/>
        <v>0</v>
      </c>
      <c r="T5321" s="86" t="str">
        <f t="shared" si="1304"/>
        <v/>
      </c>
      <c r="U5321" s="86" t="str">
        <f t="shared" si="1298"/>
        <v/>
      </c>
      <c r="V5321" s="95" t="str">
        <f t="shared" si="1305"/>
        <v/>
      </c>
      <c r="X5321" s="99"/>
      <c r="Y5321" s="99"/>
      <c r="AE5321" s="92" t="str">
        <f t="shared" si="1306"/>
        <v/>
      </c>
      <c r="AF5321" s="96" t="str">
        <f t="shared" si="1307"/>
        <v>&lt;a name='19000100'&gt;&lt;b&gt;: 0 - Songbyrd Music House &amp;amp; Record Caf&amp;eacute; [2477-2475 18th St NW, WDC]&lt;/b&gt;&lt;/a&gt;&lt;br&gt;</v>
      </c>
      <c r="AG5321" s="97">
        <f t="shared" si="1308"/>
        <v>1900</v>
      </c>
      <c r="AH5321" s="97" t="str">
        <f t="shared" si="1309"/>
        <v>01</v>
      </c>
      <c r="AI5321" s="97" t="str">
        <f t="shared" si="1310"/>
        <v>00</v>
      </c>
      <c r="AJ5321" s="97" t="str">
        <f t="shared" si="1311"/>
        <v>19000100</v>
      </c>
    </row>
    <row r="5322" spans="6:36" ht="12" customHeight="1" x14ac:dyDescent="0.15">
      <c r="F5322" s="86" t="str">
        <f t="shared" si="1300"/>
        <v>Saturday</v>
      </c>
      <c r="G5322" s="91"/>
      <c r="H5322" s="92" t="str">
        <f>VLOOKUP(MONTH(G5322),VLOOKUP!$W$1:$X$24,2)</f>
        <v>January</v>
      </c>
      <c r="I5322" s="92" t="str">
        <f t="shared" si="1301"/>
        <v/>
      </c>
      <c r="J5322" s="93" t="s">
        <v>1585</v>
      </c>
      <c r="L5322" s="86" t="str">
        <f t="shared" ref="L5322:L5385" si="1312">IF(ISBLANK(K5322),N5322,N5322&amp;" ("&amp;K5322&amp;")")</f>
        <v>Songbyrd Music House &amp;amp; Record Caf&amp;eacute; [2477-2475 18th St NW, WDC]</v>
      </c>
      <c r="M5322" s="86">
        <f t="shared" si="1302"/>
        <v>0</v>
      </c>
      <c r="N5322" s="93" t="str">
        <f t="shared" si="1299"/>
        <v>Songbyrd Music House &amp;amp; Record Caf&amp;eacute; [2477-2475 18th St NW, WDC]</v>
      </c>
      <c r="O5322" s="90"/>
      <c r="S5322" s="95">
        <f t="shared" si="1303"/>
        <v>0</v>
      </c>
      <c r="T5322" s="86" t="str">
        <f t="shared" si="1304"/>
        <v/>
      </c>
      <c r="U5322" s="86" t="str">
        <f t="shared" si="1298"/>
        <v/>
      </c>
      <c r="V5322" s="95" t="str">
        <f t="shared" si="1305"/>
        <v/>
      </c>
      <c r="X5322" s="99"/>
      <c r="Y5322" s="99"/>
      <c r="AE5322" s="92" t="str">
        <f t="shared" si="1306"/>
        <v/>
      </c>
      <c r="AF5322" s="96" t="str">
        <f t="shared" si="1307"/>
        <v>&lt;a name='19000100'&gt;&lt;b&gt;: 0 - Songbyrd Music House &amp;amp; Record Caf&amp;eacute; [2477-2475 18th St NW, WDC]&lt;/b&gt;&lt;/a&gt;&lt;br&gt;</v>
      </c>
      <c r="AG5322" s="97">
        <f t="shared" si="1308"/>
        <v>1900</v>
      </c>
      <c r="AH5322" s="97" t="str">
        <f t="shared" si="1309"/>
        <v>01</v>
      </c>
      <c r="AI5322" s="97" t="str">
        <f t="shared" si="1310"/>
        <v>00</v>
      </c>
      <c r="AJ5322" s="97" t="str">
        <f t="shared" si="1311"/>
        <v>19000100</v>
      </c>
    </row>
    <row r="5323" spans="6:36" ht="12" customHeight="1" x14ac:dyDescent="0.15">
      <c r="F5323" s="86" t="str">
        <f t="shared" si="1300"/>
        <v>Saturday</v>
      </c>
      <c r="G5323" s="91"/>
      <c r="H5323" s="92" t="str">
        <f>VLOOKUP(MONTH(G5323),VLOOKUP!$W$1:$X$24,2)</f>
        <v>January</v>
      </c>
      <c r="I5323" s="92" t="str">
        <f t="shared" si="1301"/>
        <v/>
      </c>
      <c r="J5323" s="93" t="s">
        <v>1585</v>
      </c>
      <c r="L5323" s="86" t="str">
        <f t="shared" si="1312"/>
        <v>Songbyrd Music House &amp;amp; Record Caf&amp;eacute; [2477-2475 18th St NW, WDC]</v>
      </c>
      <c r="M5323" s="86">
        <f t="shared" si="1302"/>
        <v>0</v>
      </c>
      <c r="N5323" s="93" t="str">
        <f t="shared" si="1299"/>
        <v>Songbyrd Music House &amp;amp; Record Caf&amp;eacute; [2477-2475 18th St NW, WDC]</v>
      </c>
      <c r="O5323" s="90"/>
      <c r="S5323" s="95">
        <f t="shared" si="1303"/>
        <v>0</v>
      </c>
      <c r="T5323" s="86" t="str">
        <f t="shared" si="1304"/>
        <v/>
      </c>
      <c r="U5323" s="86" t="str">
        <f t="shared" si="1298"/>
        <v/>
      </c>
      <c r="V5323" s="95" t="str">
        <f t="shared" si="1305"/>
        <v/>
      </c>
      <c r="X5323" s="99"/>
      <c r="Y5323" s="99"/>
      <c r="AE5323" s="92" t="str">
        <f t="shared" si="1306"/>
        <v/>
      </c>
      <c r="AF5323" s="96" t="str">
        <f t="shared" si="1307"/>
        <v>&lt;a name='19000100'&gt;&lt;b&gt;: 0 - Songbyrd Music House &amp;amp; Record Caf&amp;eacute; [2477-2475 18th St NW, WDC]&lt;/b&gt;&lt;/a&gt;&lt;br&gt;</v>
      </c>
      <c r="AG5323" s="97">
        <f t="shared" si="1308"/>
        <v>1900</v>
      </c>
      <c r="AH5323" s="97" t="str">
        <f t="shared" si="1309"/>
        <v>01</v>
      </c>
      <c r="AI5323" s="97" t="str">
        <f t="shared" si="1310"/>
        <v>00</v>
      </c>
      <c r="AJ5323" s="97" t="str">
        <f t="shared" si="1311"/>
        <v>19000100</v>
      </c>
    </row>
    <row r="5324" spans="6:36" ht="12" customHeight="1" x14ac:dyDescent="0.15">
      <c r="F5324" s="86" t="str">
        <f t="shared" si="1300"/>
        <v>Saturday</v>
      </c>
      <c r="G5324" s="91"/>
      <c r="H5324" s="92" t="str">
        <f>VLOOKUP(MONTH(G5324),VLOOKUP!$W$1:$X$24,2)</f>
        <v>January</v>
      </c>
      <c r="I5324" s="92" t="str">
        <f t="shared" si="1301"/>
        <v/>
      </c>
      <c r="J5324" s="93" t="s">
        <v>1623</v>
      </c>
      <c r="L5324" s="86" t="str">
        <f t="shared" si="1312"/>
        <v>Sotto Restaurant [1610 14th St NW, WDC]</v>
      </c>
      <c r="M5324" s="86">
        <f t="shared" si="1302"/>
        <v>0</v>
      </c>
      <c r="N5324" s="93" t="str">
        <f t="shared" si="1299"/>
        <v>Sotto Restaurant [1610 14th St NW, WDC]</v>
      </c>
      <c r="O5324" s="94"/>
      <c r="S5324" s="95">
        <f t="shared" si="1303"/>
        <v>0</v>
      </c>
      <c r="T5324" s="86" t="str">
        <f t="shared" si="1304"/>
        <v/>
      </c>
      <c r="U5324" s="86" t="str">
        <f t="shared" si="1298"/>
        <v/>
      </c>
      <c r="V5324" s="95" t="str">
        <f t="shared" si="1305"/>
        <v/>
      </c>
      <c r="AE5324" s="92" t="str">
        <f t="shared" si="1306"/>
        <v/>
      </c>
      <c r="AF5324" s="96" t="str">
        <f t="shared" si="1307"/>
        <v>&lt;a name='19000100'&gt;&lt;b&gt;: 0 - Sotto Restaurant [1610 14th St NW, WDC]&lt;/b&gt;&lt;/a&gt;&lt;br&gt;</v>
      </c>
      <c r="AG5324" s="97">
        <f t="shared" si="1308"/>
        <v>1900</v>
      </c>
      <c r="AH5324" s="97" t="str">
        <f t="shared" si="1309"/>
        <v>01</v>
      </c>
      <c r="AI5324" s="97" t="str">
        <f t="shared" si="1310"/>
        <v>00</v>
      </c>
      <c r="AJ5324" s="97" t="str">
        <f t="shared" si="1311"/>
        <v>19000100</v>
      </c>
    </row>
    <row r="5325" spans="6:36" ht="12" customHeight="1" x14ac:dyDescent="0.15">
      <c r="F5325" s="86" t="str">
        <f t="shared" si="1300"/>
        <v>Saturday</v>
      </c>
      <c r="G5325" s="91"/>
      <c r="H5325" s="92" t="str">
        <f>VLOOKUP(MONTH(G5325),VLOOKUP!$W$1:$X$24,2)</f>
        <v>January</v>
      </c>
      <c r="I5325" s="92" t="str">
        <f t="shared" si="1301"/>
        <v/>
      </c>
      <c r="J5325" s="93" t="s">
        <v>1623</v>
      </c>
      <c r="L5325" s="86" t="str">
        <f t="shared" si="1312"/>
        <v>Sotto Restaurant [1610 14th St NW, WDC]</v>
      </c>
      <c r="M5325" s="86">
        <f t="shared" si="1302"/>
        <v>0</v>
      </c>
      <c r="N5325" s="93" t="str">
        <f t="shared" si="1299"/>
        <v>Sotto Restaurant [1610 14th St NW, WDC]</v>
      </c>
      <c r="O5325" s="94"/>
      <c r="S5325" s="95">
        <f t="shared" si="1303"/>
        <v>0</v>
      </c>
      <c r="T5325" s="86" t="str">
        <f t="shared" si="1304"/>
        <v/>
      </c>
      <c r="U5325" s="86" t="str">
        <f t="shared" si="1298"/>
        <v/>
      </c>
      <c r="V5325" s="95" t="str">
        <f t="shared" si="1305"/>
        <v/>
      </c>
      <c r="AE5325" s="92" t="str">
        <f t="shared" si="1306"/>
        <v/>
      </c>
      <c r="AF5325" s="96" t="str">
        <f t="shared" si="1307"/>
        <v>&lt;a name='19000100'&gt;&lt;b&gt;: 0 - Sotto Restaurant [1610 14th St NW, WDC]&lt;/b&gt;&lt;/a&gt;&lt;br&gt;</v>
      </c>
      <c r="AG5325" s="97">
        <f t="shared" si="1308"/>
        <v>1900</v>
      </c>
      <c r="AH5325" s="97" t="str">
        <f t="shared" si="1309"/>
        <v>01</v>
      </c>
      <c r="AI5325" s="97" t="str">
        <f t="shared" si="1310"/>
        <v>00</v>
      </c>
      <c r="AJ5325" s="97" t="str">
        <f t="shared" si="1311"/>
        <v>19000100</v>
      </c>
    </row>
    <row r="5326" spans="6:36" ht="12" customHeight="1" x14ac:dyDescent="0.15">
      <c r="F5326" s="86" t="str">
        <f t="shared" si="1300"/>
        <v>Saturday</v>
      </c>
      <c r="G5326" s="91"/>
      <c r="H5326" s="92" t="str">
        <f>VLOOKUP(MONTH(G5326),VLOOKUP!$W$1:$X$24,2)</f>
        <v>January</v>
      </c>
      <c r="I5326" s="92" t="str">
        <f t="shared" si="1301"/>
        <v/>
      </c>
      <c r="J5326" s="93" t="s">
        <v>1623</v>
      </c>
      <c r="L5326" s="86" t="str">
        <f t="shared" si="1312"/>
        <v>Sotto Restaurant [1610 14th St NW, WDC]</v>
      </c>
      <c r="M5326" s="86">
        <f t="shared" si="1302"/>
        <v>0</v>
      </c>
      <c r="N5326" s="93" t="str">
        <f t="shared" si="1299"/>
        <v>Sotto Restaurant [1610 14th St NW, WDC]</v>
      </c>
      <c r="O5326" s="94"/>
      <c r="S5326" s="95">
        <f t="shared" si="1303"/>
        <v>0</v>
      </c>
      <c r="T5326" s="86" t="str">
        <f t="shared" si="1304"/>
        <v/>
      </c>
      <c r="U5326" s="86" t="str">
        <f t="shared" si="1298"/>
        <v/>
      </c>
      <c r="V5326" s="95" t="str">
        <f t="shared" si="1305"/>
        <v/>
      </c>
      <c r="AE5326" s="92" t="str">
        <f t="shared" si="1306"/>
        <v/>
      </c>
      <c r="AF5326" s="96" t="str">
        <f t="shared" si="1307"/>
        <v>&lt;a name='19000100'&gt;&lt;b&gt;: 0 - Sotto Restaurant [1610 14th St NW, WDC]&lt;/b&gt;&lt;/a&gt;&lt;br&gt;</v>
      </c>
      <c r="AG5326" s="97">
        <f t="shared" si="1308"/>
        <v>1900</v>
      </c>
      <c r="AH5326" s="97" t="str">
        <f t="shared" si="1309"/>
        <v>01</v>
      </c>
      <c r="AI5326" s="97" t="str">
        <f t="shared" si="1310"/>
        <v>00</v>
      </c>
      <c r="AJ5326" s="97" t="str">
        <f t="shared" si="1311"/>
        <v>19000100</v>
      </c>
    </row>
    <row r="5327" spans="6:36" ht="12" customHeight="1" x14ac:dyDescent="0.15">
      <c r="F5327" s="86" t="str">
        <f t="shared" si="1300"/>
        <v>Saturday</v>
      </c>
      <c r="G5327" s="91"/>
      <c r="H5327" s="92" t="str">
        <f>VLOOKUP(MONTH(G5327),VLOOKUP!$W$1:$X$24,2)</f>
        <v>January</v>
      </c>
      <c r="I5327" s="92" t="str">
        <f t="shared" si="1301"/>
        <v/>
      </c>
      <c r="J5327" s="93" t="s">
        <v>1623</v>
      </c>
      <c r="L5327" s="86" t="str">
        <f t="shared" si="1312"/>
        <v>Sotto Restaurant [1610 14th St NW, WDC]</v>
      </c>
      <c r="M5327" s="86">
        <f t="shared" si="1302"/>
        <v>0</v>
      </c>
      <c r="N5327" s="93" t="str">
        <f t="shared" si="1299"/>
        <v>Sotto Restaurant [1610 14th St NW, WDC]</v>
      </c>
      <c r="O5327" s="94"/>
      <c r="S5327" s="95">
        <f t="shared" si="1303"/>
        <v>0</v>
      </c>
      <c r="T5327" s="86" t="str">
        <f t="shared" si="1304"/>
        <v/>
      </c>
      <c r="U5327" s="86" t="str">
        <f t="shared" si="1298"/>
        <v/>
      </c>
      <c r="V5327" s="95" t="str">
        <f t="shared" si="1305"/>
        <v/>
      </c>
      <c r="AE5327" s="92" t="str">
        <f t="shared" si="1306"/>
        <v/>
      </c>
      <c r="AF5327" s="96" t="str">
        <f t="shared" si="1307"/>
        <v>&lt;a name='19000100'&gt;&lt;b&gt;: 0 - Sotto Restaurant [1610 14th St NW, WDC]&lt;/b&gt;&lt;/a&gt;&lt;br&gt;</v>
      </c>
      <c r="AG5327" s="97">
        <f t="shared" si="1308"/>
        <v>1900</v>
      </c>
      <c r="AH5327" s="97" t="str">
        <f t="shared" si="1309"/>
        <v>01</v>
      </c>
      <c r="AI5327" s="97" t="str">
        <f t="shared" si="1310"/>
        <v>00</v>
      </c>
      <c r="AJ5327" s="97" t="str">
        <f t="shared" si="1311"/>
        <v>19000100</v>
      </c>
    </row>
    <row r="5328" spans="6:36" ht="12" customHeight="1" x14ac:dyDescent="0.15">
      <c r="F5328" s="86" t="str">
        <f t="shared" si="1300"/>
        <v>Saturday</v>
      </c>
      <c r="G5328" s="91"/>
      <c r="H5328" s="92" t="str">
        <f>VLOOKUP(MONTH(G5328),VLOOKUP!$W$1:$X$24,2)</f>
        <v>January</v>
      </c>
      <c r="I5328" s="92" t="str">
        <f t="shared" si="1301"/>
        <v/>
      </c>
      <c r="J5328" s="93" t="s">
        <v>51</v>
      </c>
      <c r="L5328" s="86" t="str">
        <f t="shared" si="1312"/>
        <v>Sound Garden [1616 Thames St, Baltimore, MD]</v>
      </c>
      <c r="M5328" s="86">
        <f t="shared" si="1302"/>
        <v>0</v>
      </c>
      <c r="N5328" s="93" t="str">
        <f t="shared" si="1299"/>
        <v>Sound Garden [1616 Thames St, Baltimore, MD]</v>
      </c>
      <c r="O5328" s="90"/>
      <c r="S5328" s="95">
        <f t="shared" si="1303"/>
        <v>0</v>
      </c>
      <c r="T5328" s="86" t="str">
        <f t="shared" si="1304"/>
        <v/>
      </c>
      <c r="U5328" s="86" t="str">
        <f t="shared" si="1298"/>
        <v/>
      </c>
      <c r="V5328" s="95" t="str">
        <f t="shared" si="1305"/>
        <v/>
      </c>
      <c r="W5328" s="90" t="s">
        <v>282</v>
      </c>
      <c r="AE5328" s="92" t="str">
        <f t="shared" si="1306"/>
        <v/>
      </c>
      <c r="AF5328" s="96" t="str">
        <f t="shared" si="1307"/>
        <v>&lt;a name='19000100'&gt;&lt;b&gt;: 0 - Sound Garden [1616 Thames St, Baltimore, MD]&lt;/b&gt;&lt;/a&gt;&lt;br&gt;</v>
      </c>
      <c r="AG5328" s="97">
        <f t="shared" si="1308"/>
        <v>1900</v>
      </c>
      <c r="AH5328" s="97" t="str">
        <f t="shared" si="1309"/>
        <v>01</v>
      </c>
      <c r="AI5328" s="97" t="str">
        <f t="shared" si="1310"/>
        <v>00</v>
      </c>
      <c r="AJ5328" s="97" t="str">
        <f t="shared" si="1311"/>
        <v>19000100</v>
      </c>
    </row>
    <row r="5329" spans="6:36" ht="12" customHeight="1" x14ac:dyDescent="0.15">
      <c r="F5329" s="86" t="str">
        <f t="shared" si="1300"/>
        <v>Saturday</v>
      </c>
      <c r="G5329" s="91"/>
      <c r="H5329" s="92" t="str">
        <f>VLOOKUP(MONTH(G5329),VLOOKUP!$W$1:$X$24,2)</f>
        <v>January</v>
      </c>
      <c r="I5329" s="92" t="str">
        <f t="shared" si="1301"/>
        <v/>
      </c>
      <c r="J5329" s="93" t="s">
        <v>51</v>
      </c>
      <c r="L5329" s="86" t="str">
        <f t="shared" si="1312"/>
        <v>Sound Garden [1616 Thames St, Baltimore, MD]</v>
      </c>
      <c r="M5329" s="86">
        <f t="shared" si="1302"/>
        <v>0</v>
      </c>
      <c r="N5329" s="93" t="str">
        <f t="shared" si="1299"/>
        <v>Sound Garden [1616 Thames St, Baltimore, MD]</v>
      </c>
      <c r="O5329" s="90"/>
      <c r="S5329" s="95">
        <f t="shared" si="1303"/>
        <v>0</v>
      </c>
      <c r="T5329" s="86" t="str">
        <f t="shared" si="1304"/>
        <v/>
      </c>
      <c r="U5329" s="86" t="str">
        <f t="shared" si="1298"/>
        <v/>
      </c>
      <c r="V5329" s="95" t="str">
        <f t="shared" si="1305"/>
        <v/>
      </c>
      <c r="W5329" s="90" t="s">
        <v>282</v>
      </c>
      <c r="AE5329" s="92" t="str">
        <f t="shared" si="1306"/>
        <v/>
      </c>
      <c r="AF5329" s="96" t="str">
        <f t="shared" si="1307"/>
        <v>&lt;a name='19000100'&gt;&lt;b&gt;: 0 - Sound Garden [1616 Thames St, Baltimore, MD]&lt;/b&gt;&lt;/a&gt;&lt;br&gt;</v>
      </c>
      <c r="AG5329" s="97">
        <f t="shared" si="1308"/>
        <v>1900</v>
      </c>
      <c r="AH5329" s="97" t="str">
        <f t="shared" si="1309"/>
        <v>01</v>
      </c>
      <c r="AI5329" s="97" t="str">
        <f t="shared" si="1310"/>
        <v>00</v>
      </c>
      <c r="AJ5329" s="97" t="str">
        <f t="shared" si="1311"/>
        <v>19000100</v>
      </c>
    </row>
    <row r="5330" spans="6:36" ht="12" customHeight="1" x14ac:dyDescent="0.15">
      <c r="F5330" s="86" t="str">
        <f t="shared" si="1300"/>
        <v>Saturday</v>
      </c>
      <c r="G5330" s="91"/>
      <c r="H5330" s="92" t="str">
        <f>VLOOKUP(MONTH(G5330),VLOOKUP!$W$1:$X$24,2)</f>
        <v>January</v>
      </c>
      <c r="I5330" s="92" t="str">
        <f t="shared" si="1301"/>
        <v/>
      </c>
      <c r="J5330" s="93" t="s">
        <v>51</v>
      </c>
      <c r="L5330" s="86" t="str">
        <f t="shared" si="1312"/>
        <v>Sound Garden [1616 Thames St, Baltimore, MD]</v>
      </c>
      <c r="M5330" s="86">
        <f t="shared" si="1302"/>
        <v>0</v>
      </c>
      <c r="N5330" s="93" t="str">
        <f t="shared" si="1299"/>
        <v>Sound Garden [1616 Thames St, Baltimore, MD]</v>
      </c>
      <c r="O5330" s="90"/>
      <c r="S5330" s="95">
        <f t="shared" si="1303"/>
        <v>0</v>
      </c>
      <c r="T5330" s="86" t="str">
        <f t="shared" si="1304"/>
        <v/>
      </c>
      <c r="U5330" s="86" t="str">
        <f t="shared" si="1298"/>
        <v/>
      </c>
      <c r="V5330" s="95" t="str">
        <f t="shared" si="1305"/>
        <v/>
      </c>
      <c r="W5330" s="90" t="s">
        <v>282</v>
      </c>
      <c r="AE5330" s="92" t="str">
        <f t="shared" si="1306"/>
        <v/>
      </c>
      <c r="AF5330" s="96" t="str">
        <f t="shared" si="1307"/>
        <v>&lt;a name='19000100'&gt;&lt;b&gt;: 0 - Sound Garden [1616 Thames St, Baltimore, MD]&lt;/b&gt;&lt;/a&gt;&lt;br&gt;</v>
      </c>
      <c r="AG5330" s="97">
        <f t="shared" si="1308"/>
        <v>1900</v>
      </c>
      <c r="AH5330" s="97" t="str">
        <f t="shared" si="1309"/>
        <v>01</v>
      </c>
      <c r="AI5330" s="97" t="str">
        <f t="shared" si="1310"/>
        <v>00</v>
      </c>
      <c r="AJ5330" s="97" t="str">
        <f t="shared" si="1311"/>
        <v>19000100</v>
      </c>
    </row>
    <row r="5331" spans="6:36" ht="12" customHeight="1" x14ac:dyDescent="0.15">
      <c r="F5331" s="86" t="str">
        <f t="shared" si="1300"/>
        <v>Saturday</v>
      </c>
      <c r="G5331" s="91"/>
      <c r="H5331" s="92" t="str">
        <f>VLOOKUP(MONTH(G5331),VLOOKUP!$W$1:$X$24,2)</f>
        <v>January</v>
      </c>
      <c r="I5331" s="92" t="str">
        <f t="shared" si="1301"/>
        <v/>
      </c>
      <c r="J5331" s="93" t="s">
        <v>51</v>
      </c>
      <c r="L5331" s="86" t="str">
        <f t="shared" si="1312"/>
        <v>Sound Garden [1616 Thames St, Baltimore, MD]</v>
      </c>
      <c r="M5331" s="86">
        <f t="shared" si="1302"/>
        <v>0</v>
      </c>
      <c r="N5331" s="93" t="str">
        <f t="shared" si="1299"/>
        <v>Sound Garden [1616 Thames St, Baltimore, MD]</v>
      </c>
      <c r="O5331" s="90"/>
      <c r="S5331" s="95">
        <f t="shared" si="1303"/>
        <v>0</v>
      </c>
      <c r="T5331" s="86" t="str">
        <f t="shared" si="1304"/>
        <v/>
      </c>
      <c r="U5331" s="86" t="str">
        <f t="shared" si="1298"/>
        <v/>
      </c>
      <c r="V5331" s="95" t="str">
        <f t="shared" si="1305"/>
        <v/>
      </c>
      <c r="W5331" s="90" t="s">
        <v>282</v>
      </c>
      <c r="AE5331" s="92" t="str">
        <f t="shared" si="1306"/>
        <v/>
      </c>
      <c r="AF5331" s="96" t="str">
        <f t="shared" si="1307"/>
        <v>&lt;a name='19000100'&gt;&lt;b&gt;: 0 - Sound Garden [1616 Thames St, Baltimore, MD]&lt;/b&gt;&lt;/a&gt;&lt;br&gt;</v>
      </c>
      <c r="AG5331" s="97">
        <f t="shared" si="1308"/>
        <v>1900</v>
      </c>
      <c r="AH5331" s="97" t="str">
        <f t="shared" si="1309"/>
        <v>01</v>
      </c>
      <c r="AI5331" s="97" t="str">
        <f t="shared" si="1310"/>
        <v>00</v>
      </c>
      <c r="AJ5331" s="97" t="str">
        <f t="shared" si="1311"/>
        <v>19000100</v>
      </c>
    </row>
    <row r="5332" spans="6:36" ht="12" customHeight="1" x14ac:dyDescent="0.15">
      <c r="F5332" s="86" t="str">
        <f t="shared" si="1300"/>
        <v>Saturday</v>
      </c>
      <c r="G5332" s="91"/>
      <c r="H5332" s="92" t="str">
        <f>VLOOKUP(MONTH(G5332),VLOOKUP!$W$1:$X$24,2)</f>
        <v>January</v>
      </c>
      <c r="I5332" s="92" t="str">
        <f t="shared" si="1301"/>
        <v/>
      </c>
      <c r="J5332" s="93" t="s">
        <v>51</v>
      </c>
      <c r="L5332" s="86" t="str">
        <f t="shared" si="1312"/>
        <v>Sound Garden [1616 Thames St, Baltimore, MD]</v>
      </c>
      <c r="M5332" s="86">
        <f t="shared" si="1302"/>
        <v>0</v>
      </c>
      <c r="N5332" s="93" t="str">
        <f t="shared" si="1299"/>
        <v>Sound Garden [1616 Thames St, Baltimore, MD]</v>
      </c>
      <c r="O5332" s="90"/>
      <c r="S5332" s="95">
        <f t="shared" si="1303"/>
        <v>0</v>
      </c>
      <c r="T5332" s="86" t="str">
        <f t="shared" si="1304"/>
        <v/>
      </c>
      <c r="U5332" s="86" t="str">
        <f t="shared" si="1298"/>
        <v/>
      </c>
      <c r="V5332" s="95" t="str">
        <f t="shared" si="1305"/>
        <v/>
      </c>
      <c r="W5332" s="90" t="s">
        <v>282</v>
      </c>
      <c r="AE5332" s="92" t="str">
        <f t="shared" si="1306"/>
        <v/>
      </c>
      <c r="AF5332" s="96" t="str">
        <f t="shared" si="1307"/>
        <v>&lt;a name='19000100'&gt;&lt;b&gt;: 0 - Sound Garden [1616 Thames St, Baltimore, MD]&lt;/b&gt;&lt;/a&gt;&lt;br&gt;</v>
      </c>
      <c r="AG5332" s="97">
        <f t="shared" si="1308"/>
        <v>1900</v>
      </c>
      <c r="AH5332" s="97" t="str">
        <f t="shared" si="1309"/>
        <v>01</v>
      </c>
      <c r="AI5332" s="97" t="str">
        <f t="shared" si="1310"/>
        <v>00</v>
      </c>
      <c r="AJ5332" s="97" t="str">
        <f t="shared" si="1311"/>
        <v>19000100</v>
      </c>
    </row>
    <row r="5333" spans="6:36" ht="12" customHeight="1" x14ac:dyDescent="0.15">
      <c r="F5333" s="86" t="str">
        <f t="shared" si="1300"/>
        <v>Saturday</v>
      </c>
      <c r="G5333" s="91"/>
      <c r="H5333" s="92" t="str">
        <f>VLOOKUP(MONTH(G5333),VLOOKUP!$W$1:$X$24,2)</f>
        <v>January</v>
      </c>
      <c r="I5333" s="92" t="str">
        <f t="shared" si="1301"/>
        <v/>
      </c>
      <c r="J5333" s="93" t="s">
        <v>51</v>
      </c>
      <c r="L5333" s="86" t="str">
        <f t="shared" si="1312"/>
        <v>Sound Garden [1616 Thames St, Baltimore, MD]</v>
      </c>
      <c r="M5333" s="86">
        <f t="shared" si="1302"/>
        <v>0</v>
      </c>
      <c r="N5333" s="93" t="str">
        <f t="shared" si="1299"/>
        <v>Sound Garden [1616 Thames St, Baltimore, MD]</v>
      </c>
      <c r="O5333" s="90"/>
      <c r="S5333" s="95">
        <f t="shared" si="1303"/>
        <v>0</v>
      </c>
      <c r="T5333" s="86" t="str">
        <f t="shared" si="1304"/>
        <v/>
      </c>
      <c r="U5333" s="86" t="str">
        <f t="shared" si="1298"/>
        <v/>
      </c>
      <c r="V5333" s="95" t="str">
        <f t="shared" si="1305"/>
        <v/>
      </c>
      <c r="W5333" s="90" t="s">
        <v>282</v>
      </c>
      <c r="AE5333" s="92" t="str">
        <f t="shared" si="1306"/>
        <v/>
      </c>
      <c r="AF5333" s="96" t="str">
        <f t="shared" si="1307"/>
        <v>&lt;a name='19000100'&gt;&lt;b&gt;: 0 - Sound Garden [1616 Thames St, Baltimore, MD]&lt;/b&gt;&lt;/a&gt;&lt;br&gt;</v>
      </c>
      <c r="AG5333" s="97">
        <f t="shared" si="1308"/>
        <v>1900</v>
      </c>
      <c r="AH5333" s="97" t="str">
        <f t="shared" si="1309"/>
        <v>01</v>
      </c>
      <c r="AI5333" s="97" t="str">
        <f t="shared" si="1310"/>
        <v>00</v>
      </c>
      <c r="AJ5333" s="97" t="str">
        <f t="shared" si="1311"/>
        <v>19000100</v>
      </c>
    </row>
    <row r="5334" spans="6:36" ht="12" customHeight="1" x14ac:dyDescent="0.15">
      <c r="F5334" s="86" t="str">
        <f t="shared" si="1300"/>
        <v>Saturday</v>
      </c>
      <c r="G5334" s="91"/>
      <c r="H5334" s="92" t="str">
        <f>VLOOKUP(MONTH(G5334),VLOOKUP!$W$1:$X$24,2)</f>
        <v>January</v>
      </c>
      <c r="I5334" s="92" t="str">
        <f t="shared" si="1301"/>
        <v/>
      </c>
      <c r="J5334" s="93" t="s">
        <v>252</v>
      </c>
      <c r="L5334" s="86" t="str">
        <f t="shared" si="1312"/>
        <v>Soundry [316 Dominion Road NE, Vienna, VA]</v>
      </c>
      <c r="M5334" s="86">
        <f t="shared" si="1302"/>
        <v>0</v>
      </c>
      <c r="N5334" s="93" t="str">
        <f t="shared" si="1299"/>
        <v>Soundry [316 Dominion Road NE, Vienna, VA]</v>
      </c>
      <c r="O5334" s="90"/>
      <c r="S5334" s="95">
        <f t="shared" si="1303"/>
        <v>0</v>
      </c>
      <c r="T5334" s="86" t="str">
        <f t="shared" si="1304"/>
        <v/>
      </c>
      <c r="U5334" s="86" t="str">
        <f t="shared" si="1298"/>
        <v/>
      </c>
      <c r="V5334" s="95" t="str">
        <f t="shared" si="1305"/>
        <v/>
      </c>
      <c r="AE5334" s="92" t="str">
        <f t="shared" si="1306"/>
        <v/>
      </c>
      <c r="AF5334" s="96" t="str">
        <f t="shared" si="1307"/>
        <v>&lt;a name='19000100'&gt;&lt;b&gt;: 0 - Soundry [316 Dominion Road NE, Vienna, VA]&lt;/b&gt;&lt;/a&gt;&lt;br&gt;</v>
      </c>
      <c r="AG5334" s="97">
        <f t="shared" si="1308"/>
        <v>1900</v>
      </c>
      <c r="AH5334" s="97" t="str">
        <f t="shared" si="1309"/>
        <v>01</v>
      </c>
      <c r="AI5334" s="97" t="str">
        <f t="shared" si="1310"/>
        <v>00</v>
      </c>
      <c r="AJ5334" s="97" t="str">
        <f t="shared" si="1311"/>
        <v>19000100</v>
      </c>
    </row>
    <row r="5335" spans="6:36" ht="12" customHeight="1" x14ac:dyDescent="0.15">
      <c r="F5335" s="86" t="str">
        <f t="shared" si="1300"/>
        <v>Saturday</v>
      </c>
      <c r="G5335" s="91"/>
      <c r="H5335" s="92" t="str">
        <f>VLOOKUP(MONTH(G5335),VLOOKUP!$W$1:$X$24,2)</f>
        <v>January</v>
      </c>
      <c r="I5335" s="92" t="str">
        <f t="shared" si="1301"/>
        <v/>
      </c>
      <c r="J5335" s="93" t="s">
        <v>252</v>
      </c>
      <c r="L5335" s="86" t="str">
        <f t="shared" si="1312"/>
        <v>Soundry [316 Dominion Road NE, Vienna, VA]</v>
      </c>
      <c r="M5335" s="86">
        <f t="shared" si="1302"/>
        <v>0</v>
      </c>
      <c r="N5335" s="93" t="str">
        <f t="shared" si="1299"/>
        <v>Soundry [316 Dominion Road NE, Vienna, VA]</v>
      </c>
      <c r="O5335" s="90"/>
      <c r="S5335" s="95">
        <f t="shared" si="1303"/>
        <v>0</v>
      </c>
      <c r="T5335" s="86" t="str">
        <f t="shared" si="1304"/>
        <v/>
      </c>
      <c r="U5335" s="86" t="str">
        <f t="shared" si="1298"/>
        <v/>
      </c>
      <c r="V5335" s="95" t="str">
        <f t="shared" si="1305"/>
        <v/>
      </c>
      <c r="AE5335" s="92" t="str">
        <f t="shared" si="1306"/>
        <v/>
      </c>
      <c r="AF5335" s="96" t="str">
        <f t="shared" si="1307"/>
        <v>&lt;a name='19000100'&gt;&lt;b&gt;: 0 - Soundry [316 Dominion Road NE, Vienna, VA]&lt;/b&gt;&lt;/a&gt;&lt;br&gt;</v>
      </c>
      <c r="AG5335" s="97">
        <f t="shared" si="1308"/>
        <v>1900</v>
      </c>
      <c r="AH5335" s="97" t="str">
        <f t="shared" si="1309"/>
        <v>01</v>
      </c>
      <c r="AI5335" s="97" t="str">
        <f t="shared" si="1310"/>
        <v>00</v>
      </c>
      <c r="AJ5335" s="97" t="str">
        <f t="shared" si="1311"/>
        <v>19000100</v>
      </c>
    </row>
    <row r="5336" spans="6:36" ht="12" customHeight="1" x14ac:dyDescent="0.15">
      <c r="F5336" s="86" t="str">
        <f t="shared" si="1300"/>
        <v>Saturday</v>
      </c>
      <c r="G5336" s="91"/>
      <c r="H5336" s="92" t="str">
        <f>VLOOKUP(MONTH(G5336),VLOOKUP!$W$1:$X$24,2)</f>
        <v>January</v>
      </c>
      <c r="I5336" s="92" t="str">
        <f t="shared" si="1301"/>
        <v/>
      </c>
      <c r="J5336" s="93" t="s">
        <v>252</v>
      </c>
      <c r="L5336" s="86" t="str">
        <f t="shared" si="1312"/>
        <v>Soundry [316 Dominion Road NE, Vienna, VA]</v>
      </c>
      <c r="M5336" s="86">
        <f t="shared" si="1302"/>
        <v>0</v>
      </c>
      <c r="N5336" s="93" t="str">
        <f t="shared" si="1299"/>
        <v>Soundry [316 Dominion Road NE, Vienna, VA]</v>
      </c>
      <c r="O5336" s="90"/>
      <c r="S5336" s="95">
        <f t="shared" si="1303"/>
        <v>0</v>
      </c>
      <c r="T5336" s="86" t="str">
        <f t="shared" si="1304"/>
        <v/>
      </c>
      <c r="U5336" s="86" t="str">
        <f t="shared" si="1298"/>
        <v/>
      </c>
      <c r="V5336" s="95" t="str">
        <f t="shared" si="1305"/>
        <v/>
      </c>
      <c r="AE5336" s="92" t="str">
        <f t="shared" si="1306"/>
        <v/>
      </c>
      <c r="AF5336" s="96" t="str">
        <f t="shared" si="1307"/>
        <v>&lt;a name='19000100'&gt;&lt;b&gt;: 0 - Soundry [316 Dominion Road NE, Vienna, VA]&lt;/b&gt;&lt;/a&gt;&lt;br&gt;</v>
      </c>
      <c r="AG5336" s="97">
        <f t="shared" si="1308"/>
        <v>1900</v>
      </c>
      <c r="AH5336" s="97" t="str">
        <f t="shared" si="1309"/>
        <v>01</v>
      </c>
      <c r="AI5336" s="97" t="str">
        <f t="shared" si="1310"/>
        <v>00</v>
      </c>
      <c r="AJ5336" s="97" t="str">
        <f t="shared" si="1311"/>
        <v>19000100</v>
      </c>
    </row>
    <row r="5337" spans="6:36" ht="12" customHeight="1" x14ac:dyDescent="0.15">
      <c r="F5337" s="86" t="str">
        <f t="shared" si="1300"/>
        <v>Saturday</v>
      </c>
      <c r="G5337" s="91"/>
      <c r="H5337" s="92" t="str">
        <f>VLOOKUP(MONTH(G5337),VLOOKUP!$W$1:$X$24,2)</f>
        <v>January</v>
      </c>
      <c r="I5337" s="92" t="str">
        <f t="shared" si="1301"/>
        <v/>
      </c>
      <c r="J5337" s="93" t="s">
        <v>252</v>
      </c>
      <c r="L5337" s="86" t="str">
        <f t="shared" si="1312"/>
        <v>Soundry [316 Dominion Road NE, Vienna, VA]</v>
      </c>
      <c r="M5337" s="86">
        <f t="shared" si="1302"/>
        <v>0</v>
      </c>
      <c r="N5337" s="93" t="str">
        <f t="shared" si="1299"/>
        <v>Soundry [316 Dominion Road NE, Vienna, VA]</v>
      </c>
      <c r="O5337" s="90"/>
      <c r="S5337" s="95">
        <f t="shared" si="1303"/>
        <v>0</v>
      </c>
      <c r="T5337" s="86" t="str">
        <f t="shared" si="1304"/>
        <v/>
      </c>
      <c r="U5337" s="86" t="str">
        <f t="shared" si="1298"/>
        <v/>
      </c>
      <c r="V5337" s="95" t="str">
        <f t="shared" si="1305"/>
        <v/>
      </c>
      <c r="AE5337" s="92" t="str">
        <f t="shared" si="1306"/>
        <v/>
      </c>
      <c r="AF5337" s="96" t="str">
        <f t="shared" si="1307"/>
        <v>&lt;a name='19000100'&gt;&lt;b&gt;: 0 - Soundry [316 Dominion Road NE, Vienna, VA]&lt;/b&gt;&lt;/a&gt;&lt;br&gt;</v>
      </c>
      <c r="AG5337" s="97">
        <f t="shared" si="1308"/>
        <v>1900</v>
      </c>
      <c r="AH5337" s="97" t="str">
        <f t="shared" si="1309"/>
        <v>01</v>
      </c>
      <c r="AI5337" s="97" t="str">
        <f t="shared" si="1310"/>
        <v>00</v>
      </c>
      <c r="AJ5337" s="97" t="str">
        <f t="shared" si="1311"/>
        <v>19000100</v>
      </c>
    </row>
    <row r="5338" spans="6:36" ht="12" customHeight="1" x14ac:dyDescent="0.15">
      <c r="F5338" s="86" t="str">
        <f t="shared" si="1300"/>
        <v>Saturday</v>
      </c>
      <c r="G5338" s="91"/>
      <c r="H5338" s="92" t="str">
        <f>VLOOKUP(MONTH(G5338),VLOOKUP!$W$1:$X$24,2)</f>
        <v>January</v>
      </c>
      <c r="I5338" s="92" t="str">
        <f t="shared" si="1301"/>
        <v/>
      </c>
      <c r="J5338" s="93" t="s">
        <v>819</v>
      </c>
      <c r="L5338" s="86" t="str">
        <f t="shared" si="1312"/>
        <v>South Lakes High School [11400 South Lakes Drive, Reston, VA]</v>
      </c>
      <c r="M5338" s="86">
        <f t="shared" si="1302"/>
        <v>0</v>
      </c>
      <c r="N5338" s="93" t="str">
        <f t="shared" si="1299"/>
        <v>South Lakes High School [11400 South Lakes Drive, Reston, VA]</v>
      </c>
      <c r="O5338" s="90"/>
      <c r="S5338" s="95">
        <f t="shared" si="1303"/>
        <v>0</v>
      </c>
      <c r="T5338" s="86" t="str">
        <f t="shared" si="1304"/>
        <v/>
      </c>
      <c r="U5338" s="86" t="str">
        <f t="shared" si="1298"/>
        <v/>
      </c>
      <c r="V5338" s="95" t="str">
        <f t="shared" si="1305"/>
        <v/>
      </c>
      <c r="W5338" s="90" t="s">
        <v>282</v>
      </c>
      <c r="AE5338" s="92" t="str">
        <f t="shared" si="1306"/>
        <v/>
      </c>
      <c r="AF5338" s="96" t="str">
        <f t="shared" si="1307"/>
        <v>&lt;a name='19000100'&gt;&lt;b&gt;: 0 - South Lakes High School [11400 South Lakes Drive, Reston, VA]&lt;/b&gt;&lt;/a&gt;&lt;br&gt;</v>
      </c>
      <c r="AG5338" s="97">
        <f t="shared" si="1308"/>
        <v>1900</v>
      </c>
      <c r="AH5338" s="97" t="str">
        <f t="shared" si="1309"/>
        <v>01</v>
      </c>
      <c r="AI5338" s="97" t="str">
        <f t="shared" si="1310"/>
        <v>00</v>
      </c>
      <c r="AJ5338" s="97" t="str">
        <f t="shared" si="1311"/>
        <v>19000100</v>
      </c>
    </row>
    <row r="5339" spans="6:36" ht="12" customHeight="1" x14ac:dyDescent="0.15">
      <c r="F5339" s="86" t="str">
        <f t="shared" si="1300"/>
        <v>Saturday</v>
      </c>
      <c r="G5339" s="91"/>
      <c r="H5339" s="92" t="str">
        <f>VLOOKUP(MONTH(G5339),VLOOKUP!$W$1:$X$24,2)</f>
        <v>January</v>
      </c>
      <c r="I5339" s="92" t="str">
        <f t="shared" si="1301"/>
        <v/>
      </c>
      <c r="J5339" s="93" t="s">
        <v>819</v>
      </c>
      <c r="L5339" s="86" t="str">
        <f t="shared" si="1312"/>
        <v>South Lakes High School [11400 South Lakes Drive, Reston, VA]</v>
      </c>
      <c r="M5339" s="86">
        <f t="shared" si="1302"/>
        <v>0</v>
      </c>
      <c r="N5339" s="93" t="str">
        <f t="shared" si="1299"/>
        <v>South Lakes High School [11400 South Lakes Drive, Reston, VA]</v>
      </c>
      <c r="O5339" s="90"/>
      <c r="S5339" s="95">
        <f t="shared" si="1303"/>
        <v>0</v>
      </c>
      <c r="T5339" s="86" t="str">
        <f t="shared" si="1304"/>
        <v/>
      </c>
      <c r="U5339" s="86" t="str">
        <f t="shared" si="1298"/>
        <v/>
      </c>
      <c r="V5339" s="95" t="str">
        <f t="shared" si="1305"/>
        <v/>
      </c>
      <c r="W5339" s="90" t="s">
        <v>282</v>
      </c>
      <c r="AE5339" s="92" t="str">
        <f t="shared" si="1306"/>
        <v/>
      </c>
      <c r="AF5339" s="96" t="str">
        <f t="shared" si="1307"/>
        <v>&lt;a name='19000100'&gt;&lt;b&gt;: 0 - South Lakes High School [11400 South Lakes Drive, Reston, VA]&lt;/b&gt;&lt;/a&gt;&lt;br&gt;</v>
      </c>
      <c r="AG5339" s="97">
        <f t="shared" si="1308"/>
        <v>1900</v>
      </c>
      <c r="AH5339" s="97" t="str">
        <f t="shared" si="1309"/>
        <v>01</v>
      </c>
      <c r="AI5339" s="97" t="str">
        <f t="shared" si="1310"/>
        <v>00</v>
      </c>
      <c r="AJ5339" s="97" t="str">
        <f t="shared" si="1311"/>
        <v>19000100</v>
      </c>
    </row>
    <row r="5340" spans="6:36" ht="12" customHeight="1" x14ac:dyDescent="0.15">
      <c r="F5340" s="86" t="str">
        <f t="shared" si="1300"/>
        <v>Saturday</v>
      </c>
      <c r="G5340" s="91"/>
      <c r="H5340" s="92" t="str">
        <f>VLOOKUP(MONTH(G5340),VLOOKUP!$W$1:$X$24,2)</f>
        <v>January</v>
      </c>
      <c r="I5340" s="92" t="str">
        <f t="shared" si="1301"/>
        <v/>
      </c>
      <c r="J5340" s="93" t="s">
        <v>819</v>
      </c>
      <c r="L5340" s="86" t="str">
        <f t="shared" si="1312"/>
        <v>South Lakes High School [11400 South Lakes Drive, Reston, VA]</v>
      </c>
      <c r="M5340" s="86">
        <f t="shared" si="1302"/>
        <v>0</v>
      </c>
      <c r="N5340" s="93" t="str">
        <f t="shared" si="1299"/>
        <v>South Lakes High School [11400 South Lakes Drive, Reston, VA]</v>
      </c>
      <c r="O5340" s="90"/>
      <c r="S5340" s="95">
        <f t="shared" si="1303"/>
        <v>0</v>
      </c>
      <c r="T5340" s="86" t="str">
        <f t="shared" si="1304"/>
        <v/>
      </c>
      <c r="U5340" s="86" t="str">
        <f t="shared" si="1298"/>
        <v/>
      </c>
      <c r="V5340" s="95" t="str">
        <f t="shared" si="1305"/>
        <v/>
      </c>
      <c r="W5340" s="90" t="s">
        <v>282</v>
      </c>
      <c r="AE5340" s="92" t="str">
        <f t="shared" si="1306"/>
        <v/>
      </c>
      <c r="AF5340" s="96" t="str">
        <f t="shared" si="1307"/>
        <v>&lt;a name='19000100'&gt;&lt;b&gt;: 0 - South Lakes High School [11400 South Lakes Drive, Reston, VA]&lt;/b&gt;&lt;/a&gt;&lt;br&gt;</v>
      </c>
      <c r="AG5340" s="97">
        <f t="shared" si="1308"/>
        <v>1900</v>
      </c>
      <c r="AH5340" s="97" t="str">
        <f t="shared" si="1309"/>
        <v>01</v>
      </c>
      <c r="AI5340" s="97" t="str">
        <f t="shared" si="1310"/>
        <v>00</v>
      </c>
      <c r="AJ5340" s="97" t="str">
        <f t="shared" si="1311"/>
        <v>19000100</v>
      </c>
    </row>
    <row r="5341" spans="6:36" ht="12" customHeight="1" x14ac:dyDescent="0.15">
      <c r="F5341" s="86" t="str">
        <f t="shared" si="1300"/>
        <v>Saturday</v>
      </c>
      <c r="G5341" s="91"/>
      <c r="H5341" s="92" t="str">
        <f>VLOOKUP(MONTH(G5341),VLOOKUP!$W$1:$X$24,2)</f>
        <v>January</v>
      </c>
      <c r="I5341" s="92" t="str">
        <f t="shared" si="1301"/>
        <v/>
      </c>
      <c r="J5341" s="93" t="s">
        <v>819</v>
      </c>
      <c r="L5341" s="86" t="str">
        <f t="shared" si="1312"/>
        <v>South Lakes High School [11400 South Lakes Drive, Reston, VA]</v>
      </c>
      <c r="M5341" s="86">
        <f t="shared" si="1302"/>
        <v>0</v>
      </c>
      <c r="N5341" s="93" t="str">
        <f t="shared" si="1299"/>
        <v>South Lakes High School [11400 South Lakes Drive, Reston, VA]</v>
      </c>
      <c r="O5341" s="90"/>
      <c r="S5341" s="95">
        <f t="shared" si="1303"/>
        <v>0</v>
      </c>
      <c r="T5341" s="86" t="str">
        <f t="shared" si="1304"/>
        <v/>
      </c>
      <c r="U5341" s="86" t="str">
        <f t="shared" si="1298"/>
        <v/>
      </c>
      <c r="V5341" s="95" t="str">
        <f t="shared" si="1305"/>
        <v/>
      </c>
      <c r="W5341" s="90" t="s">
        <v>282</v>
      </c>
      <c r="AE5341" s="92" t="str">
        <f t="shared" si="1306"/>
        <v/>
      </c>
      <c r="AF5341" s="96" t="str">
        <f t="shared" si="1307"/>
        <v>&lt;a name='19000100'&gt;&lt;b&gt;: 0 - South Lakes High School [11400 South Lakes Drive, Reston, VA]&lt;/b&gt;&lt;/a&gt;&lt;br&gt;</v>
      </c>
      <c r="AG5341" s="97">
        <f t="shared" si="1308"/>
        <v>1900</v>
      </c>
      <c r="AH5341" s="97" t="str">
        <f t="shared" si="1309"/>
        <v>01</v>
      </c>
      <c r="AI5341" s="97" t="str">
        <f t="shared" si="1310"/>
        <v>00</v>
      </c>
      <c r="AJ5341" s="97" t="str">
        <f t="shared" si="1311"/>
        <v>19000100</v>
      </c>
    </row>
    <row r="5342" spans="6:36" ht="12" customHeight="1" x14ac:dyDescent="0.15">
      <c r="F5342" s="86" t="str">
        <f t="shared" si="1300"/>
        <v>Saturday</v>
      </c>
      <c r="G5342" s="91"/>
      <c r="H5342" s="92" t="str">
        <f>VLOOKUP(MONTH(G5342),VLOOKUP!$W$1:$X$24,2)</f>
        <v>January</v>
      </c>
      <c r="I5342" s="92" t="str">
        <f t="shared" si="1301"/>
        <v/>
      </c>
      <c r="J5342" s="93" t="s">
        <v>819</v>
      </c>
      <c r="L5342" s="86" t="str">
        <f t="shared" si="1312"/>
        <v>South Lakes High School [11400 South Lakes Drive, Reston, VA]</v>
      </c>
      <c r="M5342" s="86">
        <f t="shared" si="1302"/>
        <v>0</v>
      </c>
      <c r="N5342" s="93" t="str">
        <f t="shared" si="1299"/>
        <v>South Lakes High School [11400 South Lakes Drive, Reston, VA]</v>
      </c>
      <c r="O5342" s="90"/>
      <c r="S5342" s="95">
        <f t="shared" si="1303"/>
        <v>0</v>
      </c>
      <c r="T5342" s="86" t="str">
        <f t="shared" si="1304"/>
        <v/>
      </c>
      <c r="U5342" s="86" t="str">
        <f t="shared" si="1298"/>
        <v/>
      </c>
      <c r="V5342" s="95" t="str">
        <f t="shared" si="1305"/>
        <v/>
      </c>
      <c r="W5342" s="90" t="s">
        <v>282</v>
      </c>
      <c r="AE5342" s="92" t="str">
        <f t="shared" si="1306"/>
        <v/>
      </c>
      <c r="AF5342" s="96" t="str">
        <f t="shared" si="1307"/>
        <v>&lt;a name='19000100'&gt;&lt;b&gt;: 0 - South Lakes High School [11400 South Lakes Drive, Reston, VA]&lt;/b&gt;&lt;/a&gt;&lt;br&gt;</v>
      </c>
      <c r="AG5342" s="97">
        <f t="shared" si="1308"/>
        <v>1900</v>
      </c>
      <c r="AH5342" s="97" t="str">
        <f t="shared" si="1309"/>
        <v>01</v>
      </c>
      <c r="AI5342" s="97" t="str">
        <f t="shared" si="1310"/>
        <v>00</v>
      </c>
      <c r="AJ5342" s="97" t="str">
        <f t="shared" si="1311"/>
        <v>19000100</v>
      </c>
    </row>
    <row r="5343" spans="6:36" ht="12" customHeight="1" x14ac:dyDescent="0.15">
      <c r="F5343" s="86" t="str">
        <f t="shared" si="1300"/>
        <v>Saturday</v>
      </c>
      <c r="G5343" s="91"/>
      <c r="H5343" s="92" t="str">
        <f>VLOOKUP(MONTH(G5343),VLOOKUP!$W$1:$X$24,2)</f>
        <v>January</v>
      </c>
      <c r="I5343" s="92" t="str">
        <f t="shared" si="1301"/>
        <v/>
      </c>
      <c r="J5343" s="93" t="s">
        <v>819</v>
      </c>
      <c r="L5343" s="86" t="str">
        <f t="shared" si="1312"/>
        <v>South Lakes High School [11400 South Lakes Drive, Reston, VA]</v>
      </c>
      <c r="M5343" s="86">
        <f t="shared" si="1302"/>
        <v>0</v>
      </c>
      <c r="N5343" s="93" t="str">
        <f t="shared" si="1299"/>
        <v>South Lakes High School [11400 South Lakes Drive, Reston, VA]</v>
      </c>
      <c r="O5343" s="90"/>
      <c r="S5343" s="95">
        <f t="shared" si="1303"/>
        <v>0</v>
      </c>
      <c r="T5343" s="86" t="str">
        <f t="shared" si="1304"/>
        <v/>
      </c>
      <c r="U5343" s="86" t="str">
        <f t="shared" si="1298"/>
        <v/>
      </c>
      <c r="V5343" s="95" t="str">
        <f t="shared" si="1305"/>
        <v/>
      </c>
      <c r="W5343" s="90" t="s">
        <v>282</v>
      </c>
      <c r="AE5343" s="92" t="str">
        <f t="shared" si="1306"/>
        <v/>
      </c>
      <c r="AF5343" s="96" t="str">
        <f t="shared" si="1307"/>
        <v>&lt;a name='19000100'&gt;&lt;b&gt;: 0 - South Lakes High School [11400 South Lakes Drive, Reston, VA]&lt;/b&gt;&lt;/a&gt;&lt;br&gt;</v>
      </c>
      <c r="AG5343" s="97">
        <f t="shared" si="1308"/>
        <v>1900</v>
      </c>
      <c r="AH5343" s="97" t="str">
        <f t="shared" si="1309"/>
        <v>01</v>
      </c>
      <c r="AI5343" s="97" t="str">
        <f t="shared" si="1310"/>
        <v>00</v>
      </c>
      <c r="AJ5343" s="97" t="str">
        <f t="shared" si="1311"/>
        <v>19000100</v>
      </c>
    </row>
    <row r="5344" spans="6:36" ht="12" customHeight="1" x14ac:dyDescent="0.15">
      <c r="F5344" s="86" t="str">
        <f t="shared" si="1300"/>
        <v>Saturday</v>
      </c>
      <c r="G5344" s="91"/>
      <c r="H5344" s="92" t="str">
        <f>VLOOKUP(MONTH(G5344),VLOOKUP!$W$1:$X$24,2)</f>
        <v>January</v>
      </c>
      <c r="I5344" s="92" t="str">
        <f t="shared" si="1301"/>
        <v/>
      </c>
      <c r="J5344" s="93" t="s">
        <v>819</v>
      </c>
      <c r="L5344" s="86" t="str">
        <f t="shared" si="1312"/>
        <v>South Lakes High School [11400 South Lakes Drive, Reston, VA]</v>
      </c>
      <c r="M5344" s="86">
        <f t="shared" si="1302"/>
        <v>0</v>
      </c>
      <c r="N5344" s="93" t="str">
        <f t="shared" ref="N5344:N5375" si="1313">J5344</f>
        <v>South Lakes High School [11400 South Lakes Drive, Reston, VA]</v>
      </c>
      <c r="O5344" s="90"/>
      <c r="S5344" s="95">
        <f t="shared" si="1303"/>
        <v>0</v>
      </c>
      <c r="T5344" s="86" t="str">
        <f t="shared" si="1304"/>
        <v/>
      </c>
      <c r="U5344" s="86" t="str">
        <f t="shared" si="1298"/>
        <v/>
      </c>
      <c r="V5344" s="95" t="str">
        <f t="shared" si="1305"/>
        <v/>
      </c>
      <c r="W5344" s="90" t="s">
        <v>282</v>
      </c>
      <c r="AE5344" s="92" t="str">
        <f t="shared" si="1306"/>
        <v/>
      </c>
      <c r="AF5344" s="96" t="str">
        <f t="shared" si="1307"/>
        <v>&lt;a name='19000100'&gt;&lt;b&gt;: 0 - South Lakes High School [11400 South Lakes Drive, Reston, VA]&lt;/b&gt;&lt;/a&gt;&lt;br&gt;</v>
      </c>
      <c r="AG5344" s="97">
        <f t="shared" si="1308"/>
        <v>1900</v>
      </c>
      <c r="AH5344" s="97" t="str">
        <f t="shared" si="1309"/>
        <v>01</v>
      </c>
      <c r="AI5344" s="97" t="str">
        <f t="shared" si="1310"/>
        <v>00</v>
      </c>
      <c r="AJ5344" s="97" t="str">
        <f t="shared" si="1311"/>
        <v>19000100</v>
      </c>
    </row>
    <row r="5345" spans="6:36" ht="12" customHeight="1" x14ac:dyDescent="0.15">
      <c r="F5345" s="86" t="str">
        <f t="shared" si="1300"/>
        <v>Saturday</v>
      </c>
      <c r="G5345" s="91"/>
      <c r="H5345" s="92" t="str">
        <f>VLOOKUP(MONTH(G5345),VLOOKUP!$W$1:$X$24,2)</f>
        <v>January</v>
      </c>
      <c r="I5345" s="92" t="str">
        <f t="shared" si="1301"/>
        <v/>
      </c>
      <c r="J5345" s="93" t="s">
        <v>253</v>
      </c>
      <c r="L5345" s="86" t="str">
        <f t="shared" si="1312"/>
        <v>Sova [1359 H Street NE, Washington DC]</v>
      </c>
      <c r="M5345" s="86">
        <f t="shared" si="1302"/>
        <v>0</v>
      </c>
      <c r="N5345" s="93" t="str">
        <f t="shared" si="1313"/>
        <v>Sova [1359 H Street NE, Washington DC]</v>
      </c>
      <c r="O5345" s="90"/>
      <c r="S5345" s="95">
        <f t="shared" si="1303"/>
        <v>0</v>
      </c>
      <c r="T5345" s="86" t="str">
        <f t="shared" si="1304"/>
        <v/>
      </c>
      <c r="U5345" s="86" t="str">
        <f t="shared" si="1298"/>
        <v/>
      </c>
      <c r="V5345" s="95" t="str">
        <f t="shared" si="1305"/>
        <v/>
      </c>
      <c r="AE5345" s="92" t="str">
        <f t="shared" si="1306"/>
        <v/>
      </c>
      <c r="AF5345" s="96" t="str">
        <f t="shared" si="1307"/>
        <v>&lt;a name='19000100'&gt;&lt;b&gt;: 0 - Sova [1359 H Street NE, Washington DC]&lt;/b&gt;&lt;/a&gt;&lt;br&gt;</v>
      </c>
      <c r="AG5345" s="97">
        <f t="shared" si="1308"/>
        <v>1900</v>
      </c>
      <c r="AH5345" s="97" t="str">
        <f t="shared" si="1309"/>
        <v>01</v>
      </c>
      <c r="AI5345" s="97" t="str">
        <f t="shared" si="1310"/>
        <v>00</v>
      </c>
      <c r="AJ5345" s="97" t="str">
        <f t="shared" si="1311"/>
        <v>19000100</v>
      </c>
    </row>
    <row r="5346" spans="6:36" ht="12" customHeight="1" x14ac:dyDescent="0.15">
      <c r="F5346" s="86" t="str">
        <f t="shared" si="1300"/>
        <v>Saturday</v>
      </c>
      <c r="G5346" s="91"/>
      <c r="H5346" s="92" t="str">
        <f>VLOOKUP(MONTH(G5346),VLOOKUP!$W$1:$X$24,2)</f>
        <v>January</v>
      </c>
      <c r="I5346" s="92" t="str">
        <f t="shared" si="1301"/>
        <v/>
      </c>
      <c r="J5346" s="93" t="s">
        <v>253</v>
      </c>
      <c r="L5346" s="86" t="str">
        <f t="shared" si="1312"/>
        <v>Sova [1359 H Street NE, Washington DC]</v>
      </c>
      <c r="M5346" s="86">
        <f t="shared" si="1302"/>
        <v>0</v>
      </c>
      <c r="N5346" s="93" t="str">
        <f t="shared" si="1313"/>
        <v>Sova [1359 H Street NE, Washington DC]</v>
      </c>
      <c r="O5346" s="90"/>
      <c r="S5346" s="95">
        <f t="shared" si="1303"/>
        <v>0</v>
      </c>
      <c r="T5346" s="86" t="str">
        <f t="shared" si="1304"/>
        <v/>
      </c>
      <c r="U5346" s="86" t="str">
        <f t="shared" si="1298"/>
        <v/>
      </c>
      <c r="V5346" s="95" t="str">
        <f t="shared" si="1305"/>
        <v/>
      </c>
      <c r="AE5346" s="92" t="str">
        <f t="shared" si="1306"/>
        <v/>
      </c>
      <c r="AF5346" s="96" t="str">
        <f t="shared" si="1307"/>
        <v>&lt;a name='19000100'&gt;&lt;b&gt;: 0 - Sova [1359 H Street NE, Washington DC]&lt;/b&gt;&lt;/a&gt;&lt;br&gt;</v>
      </c>
      <c r="AG5346" s="97">
        <f t="shared" si="1308"/>
        <v>1900</v>
      </c>
      <c r="AH5346" s="97" t="str">
        <f t="shared" si="1309"/>
        <v>01</v>
      </c>
      <c r="AI5346" s="97" t="str">
        <f t="shared" si="1310"/>
        <v>00</v>
      </c>
      <c r="AJ5346" s="97" t="str">
        <f t="shared" si="1311"/>
        <v>19000100</v>
      </c>
    </row>
    <row r="5347" spans="6:36" ht="12" customHeight="1" x14ac:dyDescent="0.15">
      <c r="F5347" s="86" t="str">
        <f t="shared" si="1300"/>
        <v>Saturday</v>
      </c>
      <c r="G5347" s="91"/>
      <c r="H5347" s="92" t="str">
        <f>VLOOKUP(MONTH(G5347),VLOOKUP!$W$1:$X$24,2)</f>
        <v>January</v>
      </c>
      <c r="I5347" s="92" t="str">
        <f t="shared" si="1301"/>
        <v/>
      </c>
      <c r="J5347" s="93" t="s">
        <v>759</v>
      </c>
      <c r="L5347" s="86" t="str">
        <f t="shared" si="1312"/>
        <v>Spacebar [709 West Broad St, Falls Church, VA]</v>
      </c>
      <c r="M5347" s="86">
        <f t="shared" si="1302"/>
        <v>0</v>
      </c>
      <c r="N5347" s="93" t="str">
        <f t="shared" si="1313"/>
        <v>Spacebar [709 West Broad St, Falls Church, VA]</v>
      </c>
      <c r="O5347" s="94"/>
      <c r="S5347" s="95">
        <f t="shared" si="1303"/>
        <v>0</v>
      </c>
      <c r="T5347" s="86" t="str">
        <f t="shared" si="1304"/>
        <v/>
      </c>
      <c r="U5347" s="86" t="str">
        <f t="shared" si="1298"/>
        <v/>
      </c>
      <c r="V5347" s="95" t="str">
        <f t="shared" si="1305"/>
        <v/>
      </c>
      <c r="AE5347" s="92" t="str">
        <f t="shared" si="1306"/>
        <v/>
      </c>
      <c r="AF5347" s="96" t="str">
        <f t="shared" si="1307"/>
        <v>&lt;a name='19000100'&gt;&lt;b&gt;: 0 - Spacebar [709 West Broad St, Falls Church, VA]&lt;/b&gt;&lt;/a&gt;&lt;br&gt;</v>
      </c>
      <c r="AG5347" s="97">
        <f t="shared" si="1308"/>
        <v>1900</v>
      </c>
      <c r="AH5347" s="97" t="str">
        <f t="shared" si="1309"/>
        <v>01</v>
      </c>
      <c r="AI5347" s="97" t="str">
        <f t="shared" si="1310"/>
        <v>00</v>
      </c>
      <c r="AJ5347" s="97" t="str">
        <f t="shared" si="1311"/>
        <v>19000100</v>
      </c>
    </row>
    <row r="5348" spans="6:36" ht="12" customHeight="1" x14ac:dyDescent="0.15">
      <c r="F5348" s="86" t="str">
        <f t="shared" si="1300"/>
        <v>Saturday</v>
      </c>
      <c r="G5348" s="91"/>
      <c r="H5348" s="92" t="str">
        <f>VLOOKUP(MONTH(G5348),VLOOKUP!$W$1:$X$24,2)</f>
        <v>January</v>
      </c>
      <c r="I5348" s="92" t="str">
        <f t="shared" si="1301"/>
        <v/>
      </c>
      <c r="J5348" s="93" t="s">
        <v>759</v>
      </c>
      <c r="L5348" s="86" t="str">
        <f t="shared" si="1312"/>
        <v>Spacebar [709 West Broad St, Falls Church, VA]</v>
      </c>
      <c r="M5348" s="86">
        <f t="shared" si="1302"/>
        <v>0</v>
      </c>
      <c r="N5348" s="93" t="str">
        <f t="shared" si="1313"/>
        <v>Spacebar [709 West Broad St, Falls Church, VA]</v>
      </c>
      <c r="O5348" s="94"/>
      <c r="S5348" s="95">
        <f t="shared" si="1303"/>
        <v>0</v>
      </c>
      <c r="T5348" s="86" t="str">
        <f t="shared" si="1304"/>
        <v/>
      </c>
      <c r="U5348" s="86" t="str">
        <f t="shared" si="1298"/>
        <v/>
      </c>
      <c r="V5348" s="95" t="str">
        <f t="shared" si="1305"/>
        <v/>
      </c>
      <c r="AE5348" s="92" t="str">
        <f t="shared" si="1306"/>
        <v/>
      </c>
      <c r="AF5348" s="96" t="str">
        <f t="shared" si="1307"/>
        <v>&lt;a name='19000100'&gt;&lt;b&gt;: 0 - Spacebar [709 West Broad St, Falls Church, VA]&lt;/b&gt;&lt;/a&gt;&lt;br&gt;</v>
      </c>
      <c r="AG5348" s="97">
        <f t="shared" si="1308"/>
        <v>1900</v>
      </c>
      <c r="AH5348" s="97" t="str">
        <f t="shared" si="1309"/>
        <v>01</v>
      </c>
      <c r="AI5348" s="97" t="str">
        <f t="shared" si="1310"/>
        <v>00</v>
      </c>
      <c r="AJ5348" s="97" t="str">
        <f t="shared" si="1311"/>
        <v>19000100</v>
      </c>
    </row>
    <row r="5349" spans="6:36" ht="12" customHeight="1" x14ac:dyDescent="0.15">
      <c r="F5349" s="86" t="str">
        <f t="shared" si="1300"/>
        <v>Saturday</v>
      </c>
      <c r="G5349" s="91"/>
      <c r="H5349" s="92" t="str">
        <f>VLOOKUP(MONTH(G5349),VLOOKUP!$W$1:$X$24,2)</f>
        <v>January</v>
      </c>
      <c r="I5349" s="92" t="str">
        <f t="shared" si="1301"/>
        <v/>
      </c>
      <c r="J5349" s="93" t="s">
        <v>759</v>
      </c>
      <c r="L5349" s="86" t="str">
        <f t="shared" si="1312"/>
        <v>Spacebar [709 West Broad St, Falls Church, VA]</v>
      </c>
      <c r="M5349" s="86">
        <f t="shared" si="1302"/>
        <v>0</v>
      </c>
      <c r="N5349" s="93" t="str">
        <f t="shared" si="1313"/>
        <v>Spacebar [709 West Broad St, Falls Church, VA]</v>
      </c>
      <c r="O5349" s="94"/>
      <c r="S5349" s="95">
        <f t="shared" si="1303"/>
        <v>0</v>
      </c>
      <c r="T5349" s="86" t="str">
        <f t="shared" si="1304"/>
        <v/>
      </c>
      <c r="U5349" s="86" t="str">
        <f t="shared" si="1298"/>
        <v/>
      </c>
      <c r="V5349" s="95" t="str">
        <f t="shared" si="1305"/>
        <v/>
      </c>
      <c r="AE5349" s="92" t="str">
        <f t="shared" si="1306"/>
        <v/>
      </c>
      <c r="AF5349" s="96" t="str">
        <f t="shared" si="1307"/>
        <v>&lt;a name='19000100'&gt;&lt;b&gt;: 0 - Spacebar [709 West Broad St, Falls Church, VA]&lt;/b&gt;&lt;/a&gt;&lt;br&gt;</v>
      </c>
      <c r="AG5349" s="97">
        <f t="shared" si="1308"/>
        <v>1900</v>
      </c>
      <c r="AH5349" s="97" t="str">
        <f t="shared" si="1309"/>
        <v>01</v>
      </c>
      <c r="AI5349" s="97" t="str">
        <f t="shared" si="1310"/>
        <v>00</v>
      </c>
      <c r="AJ5349" s="97" t="str">
        <f t="shared" si="1311"/>
        <v>19000100</v>
      </c>
    </row>
    <row r="5350" spans="6:36" ht="12" customHeight="1" x14ac:dyDescent="0.15">
      <c r="F5350" s="86" t="str">
        <f t="shared" si="1300"/>
        <v>Saturday</v>
      </c>
      <c r="G5350" s="91"/>
      <c r="H5350" s="92" t="str">
        <f>VLOOKUP(MONTH(G5350),VLOOKUP!$W$1:$X$24,2)</f>
        <v>January</v>
      </c>
      <c r="I5350" s="92" t="str">
        <f t="shared" si="1301"/>
        <v/>
      </c>
      <c r="J5350" s="93" t="s">
        <v>759</v>
      </c>
      <c r="L5350" s="86" t="str">
        <f t="shared" si="1312"/>
        <v>Spacebar [709 West Broad St, Falls Church, VA]</v>
      </c>
      <c r="M5350" s="86">
        <f t="shared" si="1302"/>
        <v>0</v>
      </c>
      <c r="N5350" s="93" t="str">
        <f t="shared" si="1313"/>
        <v>Spacebar [709 West Broad St, Falls Church, VA]</v>
      </c>
      <c r="O5350" s="94"/>
      <c r="S5350" s="95">
        <f t="shared" si="1303"/>
        <v>0</v>
      </c>
      <c r="T5350" s="86" t="str">
        <f t="shared" si="1304"/>
        <v/>
      </c>
      <c r="U5350" s="86" t="str">
        <f t="shared" si="1298"/>
        <v/>
      </c>
      <c r="V5350" s="95" t="str">
        <f t="shared" si="1305"/>
        <v/>
      </c>
      <c r="AE5350" s="92" t="str">
        <f t="shared" si="1306"/>
        <v/>
      </c>
      <c r="AF5350" s="96" t="str">
        <f t="shared" si="1307"/>
        <v>&lt;a name='19000100'&gt;&lt;b&gt;: 0 - Spacebar [709 West Broad St, Falls Church, VA]&lt;/b&gt;&lt;/a&gt;&lt;br&gt;</v>
      </c>
      <c r="AG5350" s="97">
        <f t="shared" si="1308"/>
        <v>1900</v>
      </c>
      <c r="AH5350" s="97" t="str">
        <f t="shared" si="1309"/>
        <v>01</v>
      </c>
      <c r="AI5350" s="97" t="str">
        <f t="shared" si="1310"/>
        <v>00</v>
      </c>
      <c r="AJ5350" s="97" t="str">
        <f t="shared" si="1311"/>
        <v>19000100</v>
      </c>
    </row>
    <row r="5351" spans="6:36" ht="12" customHeight="1" x14ac:dyDescent="0.15">
      <c r="F5351" s="86" t="str">
        <f t="shared" si="1300"/>
        <v>Saturday</v>
      </c>
      <c r="G5351" s="91"/>
      <c r="H5351" s="92" t="str">
        <f>VLOOKUP(MONTH(G5351),VLOOKUP!$W$1:$X$24,2)</f>
        <v>January</v>
      </c>
      <c r="I5351" s="92" t="str">
        <f t="shared" si="1301"/>
        <v/>
      </c>
      <c r="J5351" s="93" t="s">
        <v>1379</v>
      </c>
      <c r="L5351" s="86" t="str">
        <f t="shared" si="1312"/>
        <v>Spacelab-A [2407 N Capitol St NE, WDC]</v>
      </c>
      <c r="M5351" s="86">
        <f t="shared" si="1302"/>
        <v>0</v>
      </c>
      <c r="N5351" s="93" t="str">
        <f t="shared" si="1313"/>
        <v>Spacelab-A [2407 N Capitol St NE, WDC]</v>
      </c>
      <c r="O5351" s="94"/>
      <c r="S5351" s="95">
        <f t="shared" si="1303"/>
        <v>0</v>
      </c>
      <c r="T5351" s="86" t="str">
        <f t="shared" si="1304"/>
        <v/>
      </c>
      <c r="U5351" s="86" t="str">
        <f t="shared" si="1298"/>
        <v/>
      </c>
      <c r="V5351" s="95" t="str">
        <f t="shared" si="1305"/>
        <v/>
      </c>
      <c r="W5351" s="90" t="s">
        <v>221</v>
      </c>
      <c r="AE5351" s="92" t="str">
        <f t="shared" si="1306"/>
        <v/>
      </c>
      <c r="AF5351" s="96" t="str">
        <f t="shared" si="1307"/>
        <v>&lt;a name='19000100'&gt;&lt;b&gt;: 0 - Spacelab-A [2407 N Capitol St NE, WDC]&lt;/b&gt;&lt;/a&gt;&lt;br&gt;</v>
      </c>
      <c r="AG5351" s="97">
        <f t="shared" si="1308"/>
        <v>1900</v>
      </c>
      <c r="AH5351" s="97" t="str">
        <f t="shared" si="1309"/>
        <v>01</v>
      </c>
      <c r="AI5351" s="97" t="str">
        <f t="shared" si="1310"/>
        <v>00</v>
      </c>
      <c r="AJ5351" s="97" t="str">
        <f t="shared" si="1311"/>
        <v>19000100</v>
      </c>
    </row>
    <row r="5352" spans="6:36" ht="12" customHeight="1" x14ac:dyDescent="0.15">
      <c r="F5352" s="86" t="str">
        <f t="shared" si="1300"/>
        <v>Saturday</v>
      </c>
      <c r="G5352" s="91"/>
      <c r="H5352" s="92" t="str">
        <f>VLOOKUP(MONTH(G5352),VLOOKUP!$W$1:$X$24,2)</f>
        <v>January</v>
      </c>
      <c r="I5352" s="92" t="str">
        <f t="shared" si="1301"/>
        <v/>
      </c>
      <c r="J5352" s="93" t="s">
        <v>1379</v>
      </c>
      <c r="L5352" s="86" t="str">
        <f t="shared" si="1312"/>
        <v>Spacelab-A [2407 N Capitol St NE, WDC]</v>
      </c>
      <c r="M5352" s="86">
        <f t="shared" si="1302"/>
        <v>0</v>
      </c>
      <c r="N5352" s="93" t="str">
        <f t="shared" si="1313"/>
        <v>Spacelab-A [2407 N Capitol St NE, WDC]</v>
      </c>
      <c r="O5352" s="94"/>
      <c r="S5352" s="95">
        <f t="shared" si="1303"/>
        <v>0</v>
      </c>
      <c r="T5352" s="86" t="str">
        <f t="shared" si="1304"/>
        <v/>
      </c>
      <c r="U5352" s="86" t="str">
        <f t="shared" si="1298"/>
        <v/>
      </c>
      <c r="V5352" s="95" t="str">
        <f t="shared" si="1305"/>
        <v/>
      </c>
      <c r="W5352" s="90" t="s">
        <v>221</v>
      </c>
      <c r="AE5352" s="92" t="str">
        <f t="shared" si="1306"/>
        <v/>
      </c>
      <c r="AF5352" s="96" t="str">
        <f t="shared" si="1307"/>
        <v>&lt;a name='19000100'&gt;&lt;b&gt;: 0 - Spacelab-A [2407 N Capitol St NE, WDC]&lt;/b&gt;&lt;/a&gt;&lt;br&gt;</v>
      </c>
      <c r="AG5352" s="97">
        <f t="shared" si="1308"/>
        <v>1900</v>
      </c>
      <c r="AH5352" s="97" t="str">
        <f t="shared" si="1309"/>
        <v>01</v>
      </c>
      <c r="AI5352" s="97" t="str">
        <f t="shared" si="1310"/>
        <v>00</v>
      </c>
      <c r="AJ5352" s="97" t="str">
        <f t="shared" si="1311"/>
        <v>19000100</v>
      </c>
    </row>
    <row r="5353" spans="6:36" ht="12" customHeight="1" x14ac:dyDescent="0.15">
      <c r="F5353" s="86" t="str">
        <f t="shared" si="1300"/>
        <v>Saturday</v>
      </c>
      <c r="G5353" s="91"/>
      <c r="H5353" s="92" t="str">
        <f>VLOOKUP(MONTH(G5353),VLOOKUP!$W$1:$X$24,2)</f>
        <v>January</v>
      </c>
      <c r="I5353" s="92" t="str">
        <f t="shared" si="1301"/>
        <v/>
      </c>
      <c r="J5353" s="93" t="s">
        <v>1379</v>
      </c>
      <c r="L5353" s="86" t="str">
        <f t="shared" si="1312"/>
        <v>Spacelab-A [2407 N Capitol St NE, WDC]</v>
      </c>
      <c r="M5353" s="86">
        <f t="shared" si="1302"/>
        <v>0</v>
      </c>
      <c r="N5353" s="93" t="str">
        <f t="shared" si="1313"/>
        <v>Spacelab-A [2407 N Capitol St NE, WDC]</v>
      </c>
      <c r="O5353" s="94"/>
      <c r="S5353" s="95">
        <f t="shared" si="1303"/>
        <v>0</v>
      </c>
      <c r="T5353" s="86" t="str">
        <f t="shared" si="1304"/>
        <v/>
      </c>
      <c r="U5353" s="86" t="str">
        <f t="shared" si="1298"/>
        <v/>
      </c>
      <c r="V5353" s="95" t="str">
        <f t="shared" si="1305"/>
        <v/>
      </c>
      <c r="W5353" s="90" t="s">
        <v>221</v>
      </c>
      <c r="AE5353" s="92" t="str">
        <f t="shared" si="1306"/>
        <v/>
      </c>
      <c r="AF5353" s="96" t="str">
        <f t="shared" si="1307"/>
        <v>&lt;a name='19000100'&gt;&lt;b&gt;: 0 - Spacelab-A [2407 N Capitol St NE, WDC]&lt;/b&gt;&lt;/a&gt;&lt;br&gt;</v>
      </c>
      <c r="AG5353" s="97">
        <f t="shared" si="1308"/>
        <v>1900</v>
      </c>
      <c r="AH5353" s="97" t="str">
        <f t="shared" si="1309"/>
        <v>01</v>
      </c>
      <c r="AI5353" s="97" t="str">
        <f t="shared" si="1310"/>
        <v>00</v>
      </c>
      <c r="AJ5353" s="97" t="str">
        <f t="shared" si="1311"/>
        <v>19000100</v>
      </c>
    </row>
    <row r="5354" spans="6:36" ht="12" customHeight="1" x14ac:dyDescent="0.15">
      <c r="F5354" s="86" t="str">
        <f t="shared" si="1300"/>
        <v>Saturday</v>
      </c>
      <c r="G5354" s="91"/>
      <c r="H5354" s="92" t="str">
        <f>VLOOKUP(MONTH(G5354),VLOOKUP!$W$1:$X$24,2)</f>
        <v>January</v>
      </c>
      <c r="I5354" s="92" t="str">
        <f t="shared" si="1301"/>
        <v/>
      </c>
      <c r="J5354" s="93" t="s">
        <v>2278</v>
      </c>
      <c r="L5354" s="86" t="str">
        <f t="shared" si="1312"/>
        <v>Sparta Inn [6400 N Point Rd, Sparrows Point, MD]</v>
      </c>
      <c r="M5354" s="86">
        <f t="shared" si="1302"/>
        <v>0</v>
      </c>
      <c r="N5354" s="93" t="str">
        <f t="shared" si="1313"/>
        <v>Sparta Inn [6400 N Point Rd, Sparrows Point, MD]</v>
      </c>
      <c r="O5354" s="90"/>
      <c r="S5354" s="95">
        <f t="shared" si="1303"/>
        <v>0</v>
      </c>
      <c r="T5354" s="86" t="str">
        <f t="shared" si="1304"/>
        <v/>
      </c>
      <c r="U5354" s="86" t="str">
        <f t="shared" si="1298"/>
        <v/>
      </c>
      <c r="V5354" s="95" t="str">
        <f t="shared" si="1305"/>
        <v/>
      </c>
      <c r="AE5354" s="92" t="str">
        <f t="shared" si="1306"/>
        <v/>
      </c>
      <c r="AF5354" s="96" t="str">
        <f t="shared" si="1307"/>
        <v>&lt;a name='19000100'&gt;&lt;b&gt;: 0 - Sparta Inn [6400 N Point Rd, Sparrows Point, MD]&lt;/b&gt;&lt;/a&gt;&lt;br&gt;</v>
      </c>
      <c r="AG5354" s="97">
        <f t="shared" si="1308"/>
        <v>1900</v>
      </c>
      <c r="AH5354" s="97" t="str">
        <f t="shared" si="1309"/>
        <v>01</v>
      </c>
      <c r="AI5354" s="97" t="str">
        <f t="shared" si="1310"/>
        <v>00</v>
      </c>
      <c r="AJ5354" s="97" t="str">
        <f t="shared" si="1311"/>
        <v>19000100</v>
      </c>
    </row>
    <row r="5355" spans="6:36" ht="12" customHeight="1" x14ac:dyDescent="0.15">
      <c r="F5355" s="86" t="str">
        <f t="shared" si="1300"/>
        <v>Saturday</v>
      </c>
      <c r="G5355" s="91"/>
      <c r="H5355" s="92" t="str">
        <f>VLOOKUP(MONTH(G5355),VLOOKUP!$W$1:$X$24,2)</f>
        <v>January</v>
      </c>
      <c r="I5355" s="92" t="str">
        <f t="shared" si="1301"/>
        <v/>
      </c>
      <c r="J5355" s="93" t="s">
        <v>2278</v>
      </c>
      <c r="L5355" s="86" t="str">
        <f t="shared" si="1312"/>
        <v>Sparta Inn [6400 N Point Rd, Sparrows Point, MD]</v>
      </c>
      <c r="M5355" s="86">
        <f t="shared" si="1302"/>
        <v>0</v>
      </c>
      <c r="N5355" s="93" t="str">
        <f t="shared" si="1313"/>
        <v>Sparta Inn [6400 N Point Rd, Sparrows Point, MD]</v>
      </c>
      <c r="O5355" s="90"/>
      <c r="S5355" s="95">
        <f t="shared" si="1303"/>
        <v>0</v>
      </c>
      <c r="T5355" s="86" t="str">
        <f t="shared" si="1304"/>
        <v/>
      </c>
      <c r="U5355" s="86" t="str">
        <f t="shared" si="1298"/>
        <v/>
      </c>
      <c r="V5355" s="95" t="str">
        <f t="shared" si="1305"/>
        <v/>
      </c>
      <c r="AE5355" s="92" t="str">
        <f t="shared" si="1306"/>
        <v/>
      </c>
      <c r="AF5355" s="96" t="str">
        <f t="shared" si="1307"/>
        <v>&lt;a name='19000100'&gt;&lt;b&gt;: 0 - Sparta Inn [6400 N Point Rd, Sparrows Point, MD]&lt;/b&gt;&lt;/a&gt;&lt;br&gt;</v>
      </c>
      <c r="AG5355" s="97">
        <f t="shared" si="1308"/>
        <v>1900</v>
      </c>
      <c r="AH5355" s="97" t="str">
        <f t="shared" si="1309"/>
        <v>01</v>
      </c>
      <c r="AI5355" s="97" t="str">
        <f t="shared" si="1310"/>
        <v>00</v>
      </c>
      <c r="AJ5355" s="97" t="str">
        <f t="shared" si="1311"/>
        <v>19000100</v>
      </c>
    </row>
    <row r="5356" spans="6:36" ht="12" customHeight="1" x14ac:dyDescent="0.15">
      <c r="F5356" s="86" t="str">
        <f t="shared" si="1300"/>
        <v>Saturday</v>
      </c>
      <c r="G5356" s="91"/>
      <c r="H5356" s="92" t="str">
        <f>VLOOKUP(MONTH(G5356),VLOOKUP!$W$1:$X$24,2)</f>
        <v>January</v>
      </c>
      <c r="I5356" s="92" t="str">
        <f t="shared" si="1301"/>
        <v/>
      </c>
      <c r="J5356" s="93" t="s">
        <v>2278</v>
      </c>
      <c r="L5356" s="86" t="str">
        <f t="shared" si="1312"/>
        <v>Sparta Inn [6400 N Point Rd, Sparrows Point, MD]</v>
      </c>
      <c r="M5356" s="86">
        <f t="shared" si="1302"/>
        <v>0</v>
      </c>
      <c r="N5356" s="93" t="str">
        <f t="shared" si="1313"/>
        <v>Sparta Inn [6400 N Point Rd, Sparrows Point, MD]</v>
      </c>
      <c r="O5356" s="90"/>
      <c r="S5356" s="95">
        <f t="shared" si="1303"/>
        <v>0</v>
      </c>
      <c r="T5356" s="86" t="str">
        <f t="shared" si="1304"/>
        <v/>
      </c>
      <c r="U5356" s="86" t="str">
        <f t="shared" si="1298"/>
        <v/>
      </c>
      <c r="V5356" s="95" t="str">
        <f t="shared" si="1305"/>
        <v/>
      </c>
      <c r="AE5356" s="92" t="str">
        <f t="shared" si="1306"/>
        <v/>
      </c>
      <c r="AF5356" s="96" t="str">
        <f t="shared" si="1307"/>
        <v>&lt;a name='19000100'&gt;&lt;b&gt;: 0 - Sparta Inn [6400 N Point Rd, Sparrows Point, MD]&lt;/b&gt;&lt;/a&gt;&lt;br&gt;</v>
      </c>
      <c r="AG5356" s="97">
        <f t="shared" si="1308"/>
        <v>1900</v>
      </c>
      <c r="AH5356" s="97" t="str">
        <f t="shared" si="1309"/>
        <v>01</v>
      </c>
      <c r="AI5356" s="97" t="str">
        <f t="shared" si="1310"/>
        <v>00</v>
      </c>
      <c r="AJ5356" s="97" t="str">
        <f t="shared" si="1311"/>
        <v>19000100</v>
      </c>
    </row>
    <row r="5357" spans="6:36" ht="12" customHeight="1" x14ac:dyDescent="0.15">
      <c r="F5357" s="86" t="str">
        <f t="shared" si="1300"/>
        <v>Saturday</v>
      </c>
      <c r="G5357" s="91"/>
      <c r="H5357" s="92" t="str">
        <f>VLOOKUP(MONTH(G5357),VLOOKUP!$W$1:$X$24,2)</f>
        <v>January</v>
      </c>
      <c r="I5357" s="92" t="str">
        <f t="shared" si="1301"/>
        <v/>
      </c>
      <c r="J5357" s="93" t="s">
        <v>2278</v>
      </c>
      <c r="L5357" s="86" t="str">
        <f t="shared" si="1312"/>
        <v>Sparta Inn [6400 N Point Rd, Sparrows Point, MD]</v>
      </c>
      <c r="M5357" s="86">
        <f t="shared" si="1302"/>
        <v>0</v>
      </c>
      <c r="N5357" s="93" t="str">
        <f t="shared" si="1313"/>
        <v>Sparta Inn [6400 N Point Rd, Sparrows Point, MD]</v>
      </c>
      <c r="O5357" s="90"/>
      <c r="S5357" s="95">
        <f t="shared" si="1303"/>
        <v>0</v>
      </c>
      <c r="T5357" s="86" t="str">
        <f t="shared" si="1304"/>
        <v/>
      </c>
      <c r="U5357" s="86" t="str">
        <f t="shared" si="1298"/>
        <v/>
      </c>
      <c r="V5357" s="95" t="str">
        <f t="shared" si="1305"/>
        <v/>
      </c>
      <c r="AE5357" s="92" t="str">
        <f t="shared" si="1306"/>
        <v/>
      </c>
      <c r="AF5357" s="96" t="str">
        <f t="shared" si="1307"/>
        <v>&lt;a name='19000100'&gt;&lt;b&gt;: 0 - Sparta Inn [6400 N Point Rd, Sparrows Point, MD]&lt;/b&gt;&lt;/a&gt;&lt;br&gt;</v>
      </c>
      <c r="AG5357" s="97">
        <f t="shared" si="1308"/>
        <v>1900</v>
      </c>
      <c r="AH5357" s="97" t="str">
        <f t="shared" si="1309"/>
        <v>01</v>
      </c>
      <c r="AI5357" s="97" t="str">
        <f t="shared" si="1310"/>
        <v>00</v>
      </c>
      <c r="AJ5357" s="97" t="str">
        <f t="shared" si="1311"/>
        <v>19000100</v>
      </c>
    </row>
    <row r="5358" spans="6:36" ht="12" customHeight="1" x14ac:dyDescent="0.15">
      <c r="F5358" s="86" t="str">
        <f t="shared" si="1300"/>
        <v>Saturday</v>
      </c>
      <c r="G5358" s="91"/>
      <c r="H5358" s="92" t="str">
        <f>VLOOKUP(MONTH(G5358),VLOOKUP!$W$1:$X$24,2)</f>
        <v>January</v>
      </c>
      <c r="I5358" s="92" t="str">
        <f t="shared" si="1301"/>
        <v/>
      </c>
      <c r="J5358" s="93" t="s">
        <v>1874</v>
      </c>
      <c r="L5358" s="86" t="str">
        <f t="shared" si="1312"/>
        <v>Speakeasy Jazz Nights at the Alex [1075 Thomas Jefferson St NW, WDC]</v>
      </c>
      <c r="M5358" s="86">
        <f t="shared" si="1302"/>
        <v>0</v>
      </c>
      <c r="N5358" s="93" t="str">
        <f t="shared" si="1313"/>
        <v>Speakeasy Jazz Nights at the Alex [1075 Thomas Jefferson St NW, WDC]</v>
      </c>
      <c r="O5358" s="94"/>
      <c r="S5358" s="95">
        <f t="shared" si="1303"/>
        <v>0</v>
      </c>
      <c r="T5358" s="86" t="str">
        <f t="shared" si="1304"/>
        <v/>
      </c>
      <c r="U5358" s="86" t="str">
        <f t="shared" si="1298"/>
        <v/>
      </c>
      <c r="V5358" s="95" t="str">
        <f t="shared" si="1305"/>
        <v/>
      </c>
      <c r="AE5358" s="92" t="str">
        <f t="shared" si="1306"/>
        <v/>
      </c>
      <c r="AF5358" s="96" t="str">
        <f t="shared" si="1307"/>
        <v>&lt;a name='19000100'&gt;&lt;b&gt;: 0 - Speakeasy Jazz Nights at the Alex [1075 Thomas Jefferson St NW, WDC]&lt;/b&gt;&lt;/a&gt;&lt;br&gt;</v>
      </c>
      <c r="AG5358" s="97">
        <f t="shared" si="1308"/>
        <v>1900</v>
      </c>
      <c r="AH5358" s="97" t="str">
        <f t="shared" si="1309"/>
        <v>01</v>
      </c>
      <c r="AI5358" s="97" t="str">
        <f t="shared" si="1310"/>
        <v>00</v>
      </c>
      <c r="AJ5358" s="97" t="str">
        <f t="shared" si="1311"/>
        <v>19000100</v>
      </c>
    </row>
    <row r="5359" spans="6:36" ht="12" customHeight="1" x14ac:dyDescent="0.15">
      <c r="F5359" s="86" t="str">
        <f t="shared" si="1300"/>
        <v>Saturday</v>
      </c>
      <c r="G5359" s="91"/>
      <c r="H5359" s="92" t="str">
        <f>VLOOKUP(MONTH(G5359),VLOOKUP!$W$1:$X$24,2)</f>
        <v>January</v>
      </c>
      <c r="I5359" s="92" t="str">
        <f t="shared" si="1301"/>
        <v/>
      </c>
      <c r="J5359" s="93" t="s">
        <v>1874</v>
      </c>
      <c r="L5359" s="86" t="str">
        <f t="shared" si="1312"/>
        <v>Speakeasy Jazz Nights at the Alex [1075 Thomas Jefferson St NW, WDC]</v>
      </c>
      <c r="M5359" s="86">
        <f t="shared" si="1302"/>
        <v>0</v>
      </c>
      <c r="N5359" s="93" t="str">
        <f t="shared" si="1313"/>
        <v>Speakeasy Jazz Nights at the Alex [1075 Thomas Jefferson St NW, WDC]</v>
      </c>
      <c r="O5359" s="94"/>
      <c r="S5359" s="95">
        <f t="shared" si="1303"/>
        <v>0</v>
      </c>
      <c r="T5359" s="86" t="str">
        <f t="shared" si="1304"/>
        <v/>
      </c>
      <c r="U5359" s="86" t="str">
        <f t="shared" si="1298"/>
        <v/>
      </c>
      <c r="V5359" s="95" t="str">
        <f t="shared" si="1305"/>
        <v/>
      </c>
      <c r="AE5359" s="92" t="str">
        <f t="shared" si="1306"/>
        <v/>
      </c>
      <c r="AF5359" s="96" t="str">
        <f t="shared" si="1307"/>
        <v>&lt;a name='19000100'&gt;&lt;b&gt;: 0 - Speakeasy Jazz Nights at the Alex [1075 Thomas Jefferson St NW, WDC]&lt;/b&gt;&lt;/a&gt;&lt;br&gt;</v>
      </c>
      <c r="AG5359" s="97">
        <f t="shared" si="1308"/>
        <v>1900</v>
      </c>
      <c r="AH5359" s="97" t="str">
        <f t="shared" si="1309"/>
        <v>01</v>
      </c>
      <c r="AI5359" s="97" t="str">
        <f t="shared" si="1310"/>
        <v>00</v>
      </c>
      <c r="AJ5359" s="97" t="str">
        <f t="shared" si="1311"/>
        <v>19000100</v>
      </c>
    </row>
    <row r="5360" spans="6:36" ht="12" customHeight="1" x14ac:dyDescent="0.15">
      <c r="F5360" s="86" t="str">
        <f t="shared" si="1300"/>
        <v>Saturday</v>
      </c>
      <c r="G5360" s="91"/>
      <c r="H5360" s="92" t="str">
        <f>VLOOKUP(MONTH(G5360),VLOOKUP!$W$1:$X$24,2)</f>
        <v>January</v>
      </c>
      <c r="I5360" s="92" t="str">
        <f t="shared" si="1301"/>
        <v/>
      </c>
      <c r="J5360" s="93" t="s">
        <v>1874</v>
      </c>
      <c r="L5360" s="86" t="str">
        <f t="shared" si="1312"/>
        <v>Speakeasy Jazz Nights at the Alex [1075 Thomas Jefferson St NW, WDC]</v>
      </c>
      <c r="M5360" s="86">
        <f t="shared" si="1302"/>
        <v>0</v>
      </c>
      <c r="N5360" s="93" t="str">
        <f t="shared" si="1313"/>
        <v>Speakeasy Jazz Nights at the Alex [1075 Thomas Jefferson St NW, WDC]</v>
      </c>
      <c r="O5360" s="94"/>
      <c r="S5360" s="95">
        <f t="shared" si="1303"/>
        <v>0</v>
      </c>
      <c r="T5360" s="86" t="str">
        <f t="shared" si="1304"/>
        <v/>
      </c>
      <c r="U5360" s="86" t="str">
        <f t="shared" si="1298"/>
        <v/>
      </c>
      <c r="V5360" s="95" t="str">
        <f t="shared" si="1305"/>
        <v/>
      </c>
      <c r="AE5360" s="92" t="str">
        <f t="shared" si="1306"/>
        <v/>
      </c>
      <c r="AF5360" s="96" t="str">
        <f t="shared" si="1307"/>
        <v>&lt;a name='19000100'&gt;&lt;b&gt;: 0 - Speakeasy Jazz Nights at the Alex [1075 Thomas Jefferson St NW, WDC]&lt;/b&gt;&lt;/a&gt;&lt;br&gt;</v>
      </c>
      <c r="AG5360" s="97">
        <f t="shared" si="1308"/>
        <v>1900</v>
      </c>
      <c r="AH5360" s="97" t="str">
        <f t="shared" si="1309"/>
        <v>01</v>
      </c>
      <c r="AI5360" s="97" t="str">
        <f t="shared" si="1310"/>
        <v>00</v>
      </c>
      <c r="AJ5360" s="97" t="str">
        <f t="shared" si="1311"/>
        <v>19000100</v>
      </c>
    </row>
    <row r="5361" spans="6:36" ht="12" customHeight="1" x14ac:dyDescent="0.15">
      <c r="F5361" s="86" t="str">
        <f t="shared" si="1300"/>
        <v>Saturday</v>
      </c>
      <c r="G5361" s="91"/>
      <c r="H5361" s="92" t="str">
        <f>VLOOKUP(MONTH(G5361),VLOOKUP!$W$1:$X$24,2)</f>
        <v>January</v>
      </c>
      <c r="I5361" s="92" t="str">
        <f t="shared" si="1301"/>
        <v/>
      </c>
      <c r="J5361" s="93" t="s">
        <v>1524</v>
      </c>
      <c r="L5361" s="86" t="str">
        <f t="shared" si="1312"/>
        <v>Split Tape Party Mansion [3828 Garfield St NW]</v>
      </c>
      <c r="M5361" s="86">
        <f t="shared" si="1302"/>
        <v>0</v>
      </c>
      <c r="N5361" s="93" t="str">
        <f t="shared" si="1313"/>
        <v>Split Tape Party Mansion [3828 Garfield St NW]</v>
      </c>
      <c r="O5361" s="90"/>
      <c r="S5361" s="95">
        <f t="shared" si="1303"/>
        <v>0</v>
      </c>
      <c r="T5361" s="86" t="str">
        <f t="shared" si="1304"/>
        <v/>
      </c>
      <c r="U5361" s="86" t="str">
        <f t="shared" si="1298"/>
        <v/>
      </c>
      <c r="V5361" s="95" t="str">
        <f t="shared" si="1305"/>
        <v/>
      </c>
      <c r="AE5361" s="92" t="str">
        <f t="shared" si="1306"/>
        <v/>
      </c>
      <c r="AF5361" s="96" t="str">
        <f t="shared" si="1307"/>
        <v>&lt;a name='19000100'&gt;&lt;b&gt;: 0 - Split Tape Party Mansion [3828 Garfield St NW]&lt;/b&gt;&lt;/a&gt;&lt;br&gt;</v>
      </c>
      <c r="AG5361" s="97">
        <f t="shared" si="1308"/>
        <v>1900</v>
      </c>
      <c r="AH5361" s="97" t="str">
        <f t="shared" si="1309"/>
        <v>01</v>
      </c>
      <c r="AI5361" s="97" t="str">
        <f t="shared" si="1310"/>
        <v>00</v>
      </c>
      <c r="AJ5361" s="97" t="str">
        <f t="shared" si="1311"/>
        <v>19000100</v>
      </c>
    </row>
    <row r="5362" spans="6:36" ht="12" customHeight="1" x14ac:dyDescent="0.15">
      <c r="F5362" s="86" t="str">
        <f t="shared" si="1300"/>
        <v>Saturday</v>
      </c>
      <c r="G5362" s="91"/>
      <c r="H5362" s="92" t="str">
        <f>VLOOKUP(MONTH(G5362),VLOOKUP!$W$1:$X$24,2)</f>
        <v>January</v>
      </c>
      <c r="I5362" s="92" t="str">
        <f t="shared" si="1301"/>
        <v/>
      </c>
      <c r="J5362" s="93" t="s">
        <v>1524</v>
      </c>
      <c r="L5362" s="86" t="str">
        <f t="shared" si="1312"/>
        <v>Split Tape Party Mansion [3828 Garfield St NW]</v>
      </c>
      <c r="M5362" s="86">
        <f t="shared" si="1302"/>
        <v>0</v>
      </c>
      <c r="N5362" s="93" t="str">
        <f t="shared" si="1313"/>
        <v>Split Tape Party Mansion [3828 Garfield St NW]</v>
      </c>
      <c r="O5362" s="90"/>
      <c r="S5362" s="95">
        <f t="shared" si="1303"/>
        <v>0</v>
      </c>
      <c r="T5362" s="86" t="str">
        <f t="shared" si="1304"/>
        <v/>
      </c>
      <c r="U5362" s="86" t="str">
        <f t="shared" ref="U5362:U5425" si="1314">IF(ISBLANK(G5362),"","&amp;#149; "&amp;IF(ISBLANK(C5362),"","&lt;S&gt;")&amp;I5362&amp;IF(ISBLANK(A5362),""," - &lt;a href='recommended.php#"&amp;AJ5362&amp;"'&gt;&lt;b&gt;&lt;em&gt;&lt;font color='#9C004D'&gt;RECOMMENDED&lt;/font&gt;&lt;/em&gt;&lt;/b&gt;&lt;/a&gt;")&amp;" - "&amp;M5362&amp;IF(ISBLANK(K5362),K5362," - &lt;b&gt;"&amp;K5362&amp;"&lt;/b&gt; ")&amp;IF(B5362="Sold Out"," - &lt;font color='#000099'&gt;&lt;b&gt;&lt;I&gt;sold out&lt;/I&gt;&lt;/b&gt;&lt;/font&gt;","")&amp;IF(ISBLANK(C5362),"","&lt;/S&gt; &lt;b&gt;"&amp;C5362&amp;"&lt;/b&gt;")&amp;"&lt;p&gt;")</f>
        <v/>
      </c>
      <c r="V5362" s="95" t="str">
        <f t="shared" si="1305"/>
        <v/>
      </c>
      <c r="AE5362" s="92" t="str">
        <f t="shared" si="1306"/>
        <v/>
      </c>
      <c r="AF5362" s="96" t="str">
        <f t="shared" si="1307"/>
        <v>&lt;a name='19000100'&gt;&lt;b&gt;: 0 - Split Tape Party Mansion [3828 Garfield St NW]&lt;/b&gt;&lt;/a&gt;&lt;br&gt;</v>
      </c>
      <c r="AG5362" s="97">
        <f t="shared" si="1308"/>
        <v>1900</v>
      </c>
      <c r="AH5362" s="97" t="str">
        <f t="shared" si="1309"/>
        <v>01</v>
      </c>
      <c r="AI5362" s="97" t="str">
        <f t="shared" si="1310"/>
        <v>00</v>
      </c>
      <c r="AJ5362" s="97" t="str">
        <f t="shared" si="1311"/>
        <v>19000100</v>
      </c>
    </row>
    <row r="5363" spans="6:36" ht="12" customHeight="1" x14ac:dyDescent="0.15">
      <c r="F5363" s="86" t="str">
        <f t="shared" si="1300"/>
        <v>Saturday</v>
      </c>
      <c r="G5363" s="91"/>
      <c r="H5363" s="92" t="str">
        <f>VLOOKUP(MONTH(G5363),VLOOKUP!$W$1:$X$24,2)</f>
        <v>January</v>
      </c>
      <c r="I5363" s="92" t="str">
        <f t="shared" si="1301"/>
        <v/>
      </c>
      <c r="J5363" s="93" t="s">
        <v>1524</v>
      </c>
      <c r="L5363" s="86" t="str">
        <f t="shared" si="1312"/>
        <v>Split Tape Party Mansion [3828 Garfield St NW]</v>
      </c>
      <c r="M5363" s="86">
        <f t="shared" si="1302"/>
        <v>0</v>
      </c>
      <c r="N5363" s="93" t="str">
        <f t="shared" si="1313"/>
        <v>Split Tape Party Mansion [3828 Garfield St NW]</v>
      </c>
      <c r="O5363" s="90"/>
      <c r="S5363" s="95">
        <f t="shared" si="1303"/>
        <v>0</v>
      </c>
      <c r="T5363" s="86" t="str">
        <f t="shared" si="1304"/>
        <v/>
      </c>
      <c r="U5363" s="86" t="str">
        <f t="shared" si="1314"/>
        <v/>
      </c>
      <c r="V5363" s="95" t="str">
        <f t="shared" si="1305"/>
        <v/>
      </c>
      <c r="AE5363" s="92" t="str">
        <f t="shared" si="1306"/>
        <v/>
      </c>
      <c r="AF5363" s="96" t="str">
        <f t="shared" si="1307"/>
        <v>&lt;a name='19000100'&gt;&lt;b&gt;: 0 - Split Tape Party Mansion [3828 Garfield St NW]&lt;/b&gt;&lt;/a&gt;&lt;br&gt;</v>
      </c>
      <c r="AG5363" s="97">
        <f t="shared" si="1308"/>
        <v>1900</v>
      </c>
      <c r="AH5363" s="97" t="str">
        <f t="shared" si="1309"/>
        <v>01</v>
      </c>
      <c r="AI5363" s="97" t="str">
        <f t="shared" si="1310"/>
        <v>00</v>
      </c>
      <c r="AJ5363" s="97" t="str">
        <f t="shared" si="1311"/>
        <v>19000100</v>
      </c>
    </row>
    <row r="5364" spans="6:36" ht="12" customHeight="1" x14ac:dyDescent="0.15">
      <c r="F5364" s="86" t="str">
        <f t="shared" si="1300"/>
        <v>Saturday</v>
      </c>
      <c r="G5364" s="91"/>
      <c r="H5364" s="92" t="str">
        <f>VLOOKUP(MONTH(G5364),VLOOKUP!$W$1:$X$24,2)</f>
        <v>January</v>
      </c>
      <c r="I5364" s="92" t="str">
        <f t="shared" si="1301"/>
        <v/>
      </c>
      <c r="J5364" s="93" t="s">
        <v>1294</v>
      </c>
      <c r="L5364" s="86" t="str">
        <f t="shared" si="1312"/>
        <v>Springfield House [Springfield, VA]</v>
      </c>
      <c r="M5364" s="86">
        <f t="shared" si="1302"/>
        <v>0</v>
      </c>
      <c r="N5364" s="93" t="str">
        <f t="shared" si="1313"/>
        <v>Springfield House [Springfield, VA]</v>
      </c>
      <c r="O5364" s="90"/>
      <c r="S5364" s="95">
        <f t="shared" si="1303"/>
        <v>0</v>
      </c>
      <c r="T5364" s="86" t="str">
        <f t="shared" si="1304"/>
        <v/>
      </c>
      <c r="U5364" s="86" t="str">
        <f t="shared" si="1314"/>
        <v/>
      </c>
      <c r="V5364" s="95" t="str">
        <f t="shared" si="1305"/>
        <v/>
      </c>
      <c r="AE5364" s="92" t="str">
        <f t="shared" si="1306"/>
        <v/>
      </c>
      <c r="AF5364" s="96" t="str">
        <f t="shared" si="1307"/>
        <v>&lt;a name='19000100'&gt;&lt;b&gt;: 0 - Springfield House [Springfield, VA]&lt;/b&gt;&lt;/a&gt;&lt;br&gt;</v>
      </c>
      <c r="AG5364" s="97">
        <f t="shared" si="1308"/>
        <v>1900</v>
      </c>
      <c r="AH5364" s="97" t="str">
        <f t="shared" si="1309"/>
        <v>01</v>
      </c>
      <c r="AI5364" s="97" t="str">
        <f t="shared" si="1310"/>
        <v>00</v>
      </c>
      <c r="AJ5364" s="97" t="str">
        <f t="shared" si="1311"/>
        <v>19000100</v>
      </c>
    </row>
    <row r="5365" spans="6:36" ht="12" customHeight="1" x14ac:dyDescent="0.15">
      <c r="F5365" s="86" t="str">
        <f t="shared" si="1300"/>
        <v>Saturday</v>
      </c>
      <c r="G5365" s="91"/>
      <c r="H5365" s="92" t="str">
        <f>VLOOKUP(MONTH(G5365),VLOOKUP!$W$1:$X$24,2)</f>
        <v>January</v>
      </c>
      <c r="I5365" s="92" t="str">
        <f t="shared" si="1301"/>
        <v/>
      </c>
      <c r="J5365" s="93" t="s">
        <v>1294</v>
      </c>
      <c r="L5365" s="86" t="str">
        <f t="shared" si="1312"/>
        <v>Springfield House [Springfield, VA]</v>
      </c>
      <c r="M5365" s="86">
        <f t="shared" si="1302"/>
        <v>0</v>
      </c>
      <c r="N5365" s="93" t="str">
        <f t="shared" si="1313"/>
        <v>Springfield House [Springfield, VA]</v>
      </c>
      <c r="O5365" s="90"/>
      <c r="S5365" s="95">
        <f t="shared" si="1303"/>
        <v>0</v>
      </c>
      <c r="T5365" s="86" t="str">
        <f t="shared" si="1304"/>
        <v/>
      </c>
      <c r="U5365" s="86" t="str">
        <f t="shared" si="1314"/>
        <v/>
      </c>
      <c r="V5365" s="95" t="str">
        <f t="shared" si="1305"/>
        <v/>
      </c>
      <c r="AE5365" s="92" t="str">
        <f t="shared" si="1306"/>
        <v/>
      </c>
      <c r="AF5365" s="96" t="str">
        <f t="shared" si="1307"/>
        <v>&lt;a name='19000100'&gt;&lt;b&gt;: 0 - Springfield House [Springfield, VA]&lt;/b&gt;&lt;/a&gt;&lt;br&gt;</v>
      </c>
      <c r="AG5365" s="97">
        <f t="shared" si="1308"/>
        <v>1900</v>
      </c>
      <c r="AH5365" s="97" t="str">
        <f t="shared" si="1309"/>
        <v>01</v>
      </c>
      <c r="AI5365" s="97" t="str">
        <f t="shared" si="1310"/>
        <v>00</v>
      </c>
      <c r="AJ5365" s="97" t="str">
        <f t="shared" si="1311"/>
        <v>19000100</v>
      </c>
    </row>
    <row r="5366" spans="6:36" ht="12" customHeight="1" x14ac:dyDescent="0.15">
      <c r="F5366" s="86" t="str">
        <f t="shared" si="1300"/>
        <v>Saturday</v>
      </c>
      <c r="G5366" s="91"/>
      <c r="H5366" s="92" t="str">
        <f>VLOOKUP(MONTH(G5366),VLOOKUP!$W$1:$X$24,2)</f>
        <v>January</v>
      </c>
      <c r="I5366" s="92" t="str">
        <f t="shared" si="1301"/>
        <v/>
      </c>
      <c r="J5366" s="93" t="s">
        <v>1294</v>
      </c>
      <c r="L5366" s="86" t="str">
        <f t="shared" si="1312"/>
        <v>Springfield House [Springfield, VA]</v>
      </c>
      <c r="M5366" s="86">
        <f t="shared" si="1302"/>
        <v>0</v>
      </c>
      <c r="N5366" s="93" t="str">
        <f t="shared" si="1313"/>
        <v>Springfield House [Springfield, VA]</v>
      </c>
      <c r="O5366" s="90"/>
      <c r="S5366" s="95">
        <f t="shared" si="1303"/>
        <v>0</v>
      </c>
      <c r="T5366" s="86" t="str">
        <f t="shared" si="1304"/>
        <v/>
      </c>
      <c r="U5366" s="86" t="str">
        <f t="shared" si="1314"/>
        <v/>
      </c>
      <c r="V5366" s="95" t="str">
        <f t="shared" si="1305"/>
        <v/>
      </c>
      <c r="AE5366" s="92" t="str">
        <f t="shared" si="1306"/>
        <v/>
      </c>
      <c r="AF5366" s="96" t="str">
        <f t="shared" si="1307"/>
        <v>&lt;a name='19000100'&gt;&lt;b&gt;: 0 - Springfield House [Springfield, VA]&lt;/b&gt;&lt;/a&gt;&lt;br&gt;</v>
      </c>
      <c r="AG5366" s="97">
        <f t="shared" si="1308"/>
        <v>1900</v>
      </c>
      <c r="AH5366" s="97" t="str">
        <f t="shared" si="1309"/>
        <v>01</v>
      </c>
      <c r="AI5366" s="97" t="str">
        <f t="shared" si="1310"/>
        <v>00</v>
      </c>
      <c r="AJ5366" s="97" t="str">
        <f t="shared" si="1311"/>
        <v>19000100</v>
      </c>
    </row>
    <row r="5367" spans="6:36" ht="12" customHeight="1" x14ac:dyDescent="0.15">
      <c r="F5367" s="86" t="str">
        <f t="shared" si="1300"/>
        <v>Saturday</v>
      </c>
      <c r="G5367" s="91"/>
      <c r="H5367" s="92" t="str">
        <f>VLOOKUP(MONTH(G5367),VLOOKUP!$W$1:$X$24,2)</f>
        <v>January</v>
      </c>
      <c r="I5367" s="92" t="str">
        <f t="shared" si="1301"/>
        <v/>
      </c>
      <c r="J5367" s="93" t="s">
        <v>1294</v>
      </c>
      <c r="L5367" s="86" t="str">
        <f t="shared" si="1312"/>
        <v>Springfield House [Springfield, VA]</v>
      </c>
      <c r="M5367" s="86">
        <f t="shared" si="1302"/>
        <v>0</v>
      </c>
      <c r="N5367" s="93" t="str">
        <f t="shared" si="1313"/>
        <v>Springfield House [Springfield, VA]</v>
      </c>
      <c r="O5367" s="90"/>
      <c r="S5367" s="95">
        <f t="shared" si="1303"/>
        <v>0</v>
      </c>
      <c r="T5367" s="86" t="str">
        <f t="shared" si="1304"/>
        <v/>
      </c>
      <c r="U5367" s="86" t="str">
        <f t="shared" si="1314"/>
        <v/>
      </c>
      <c r="V5367" s="95" t="str">
        <f t="shared" si="1305"/>
        <v/>
      </c>
      <c r="AE5367" s="92" t="str">
        <f t="shared" si="1306"/>
        <v/>
      </c>
      <c r="AF5367" s="96" t="str">
        <f t="shared" si="1307"/>
        <v>&lt;a name='19000100'&gt;&lt;b&gt;: 0 - Springfield House [Springfield, VA]&lt;/b&gt;&lt;/a&gt;&lt;br&gt;</v>
      </c>
      <c r="AG5367" s="97">
        <f t="shared" si="1308"/>
        <v>1900</v>
      </c>
      <c r="AH5367" s="97" t="str">
        <f t="shared" si="1309"/>
        <v>01</v>
      </c>
      <c r="AI5367" s="97" t="str">
        <f t="shared" si="1310"/>
        <v>00</v>
      </c>
      <c r="AJ5367" s="97" t="str">
        <f t="shared" si="1311"/>
        <v>19000100</v>
      </c>
    </row>
    <row r="5368" spans="6:36" ht="12" customHeight="1" x14ac:dyDescent="0.15">
      <c r="F5368" s="86" t="str">
        <f t="shared" si="1300"/>
        <v>Saturday</v>
      </c>
      <c r="G5368" s="91"/>
      <c r="H5368" s="92" t="str">
        <f>VLOOKUP(MONTH(G5368),VLOOKUP!$W$1:$X$24,2)</f>
        <v>January</v>
      </c>
      <c r="I5368" s="92" t="str">
        <f t="shared" si="1301"/>
        <v/>
      </c>
      <c r="J5368" s="93" t="s">
        <v>1294</v>
      </c>
      <c r="L5368" s="86" t="str">
        <f t="shared" si="1312"/>
        <v>Springfield House [Springfield, VA]</v>
      </c>
      <c r="M5368" s="86">
        <f t="shared" si="1302"/>
        <v>0</v>
      </c>
      <c r="N5368" s="93" t="str">
        <f t="shared" si="1313"/>
        <v>Springfield House [Springfield, VA]</v>
      </c>
      <c r="O5368" s="90"/>
      <c r="S5368" s="95">
        <f t="shared" si="1303"/>
        <v>0</v>
      </c>
      <c r="T5368" s="86" t="str">
        <f t="shared" si="1304"/>
        <v/>
      </c>
      <c r="U5368" s="86" t="str">
        <f t="shared" si="1314"/>
        <v/>
      </c>
      <c r="V5368" s="95" t="str">
        <f t="shared" si="1305"/>
        <v/>
      </c>
      <c r="AE5368" s="92" t="str">
        <f t="shared" si="1306"/>
        <v/>
      </c>
      <c r="AF5368" s="96" t="str">
        <f t="shared" si="1307"/>
        <v>&lt;a name='19000100'&gt;&lt;b&gt;: 0 - Springfield House [Springfield, VA]&lt;/b&gt;&lt;/a&gt;&lt;br&gt;</v>
      </c>
      <c r="AG5368" s="97">
        <f t="shared" si="1308"/>
        <v>1900</v>
      </c>
      <c r="AH5368" s="97" t="str">
        <f t="shared" si="1309"/>
        <v>01</v>
      </c>
      <c r="AI5368" s="97" t="str">
        <f t="shared" si="1310"/>
        <v>00</v>
      </c>
      <c r="AJ5368" s="97" t="str">
        <f t="shared" si="1311"/>
        <v>19000100</v>
      </c>
    </row>
    <row r="5369" spans="6:36" ht="12" customHeight="1" x14ac:dyDescent="0.15">
      <c r="F5369" s="86" t="str">
        <f t="shared" si="1300"/>
        <v>Saturday</v>
      </c>
      <c r="G5369" s="91"/>
      <c r="H5369" s="92" t="str">
        <f>VLOOKUP(MONTH(G5369),VLOOKUP!$W$1:$X$24,2)</f>
        <v>January</v>
      </c>
      <c r="I5369" s="92" t="str">
        <f t="shared" si="1301"/>
        <v/>
      </c>
      <c r="J5369" s="93" t="s">
        <v>247</v>
      </c>
      <c r="L5369" s="86" t="str">
        <f t="shared" si="1312"/>
        <v>St Elmo's Coffee Pub [2300 Mt Vernon Ave, Alexandria, VA 22301]</v>
      </c>
      <c r="M5369" s="86">
        <f t="shared" si="1302"/>
        <v>0</v>
      </c>
      <c r="N5369" s="93" t="str">
        <f t="shared" si="1313"/>
        <v>St Elmo's Coffee Pub [2300 Mt Vernon Ave, Alexandria, VA 22301]</v>
      </c>
      <c r="O5369" s="90"/>
      <c r="S5369" s="95">
        <f t="shared" si="1303"/>
        <v>0</v>
      </c>
      <c r="T5369" s="86" t="str">
        <f t="shared" si="1304"/>
        <v/>
      </c>
      <c r="U5369" s="86" t="str">
        <f t="shared" si="1314"/>
        <v/>
      </c>
      <c r="V5369" s="95" t="str">
        <f t="shared" si="1305"/>
        <v/>
      </c>
      <c r="AE5369" s="92" t="str">
        <f t="shared" si="1306"/>
        <v/>
      </c>
      <c r="AF5369" s="96" t="str">
        <f t="shared" si="1307"/>
        <v>&lt;a name='19000100'&gt;&lt;b&gt;: 0 - St Elmo's Coffee Pub [2300 Mt Vernon Ave, Alexandria, VA 22301]&lt;/b&gt;&lt;/a&gt;&lt;br&gt;</v>
      </c>
      <c r="AG5369" s="97">
        <f t="shared" si="1308"/>
        <v>1900</v>
      </c>
      <c r="AH5369" s="97" t="str">
        <f t="shared" si="1309"/>
        <v>01</v>
      </c>
      <c r="AI5369" s="97" t="str">
        <f t="shared" si="1310"/>
        <v>00</v>
      </c>
      <c r="AJ5369" s="97" t="str">
        <f t="shared" si="1311"/>
        <v>19000100</v>
      </c>
    </row>
    <row r="5370" spans="6:36" ht="12" customHeight="1" x14ac:dyDescent="0.15">
      <c r="F5370" s="86" t="str">
        <f t="shared" si="1300"/>
        <v>Saturday</v>
      </c>
      <c r="G5370" s="91"/>
      <c r="H5370" s="92" t="str">
        <f>VLOOKUP(MONTH(G5370),VLOOKUP!$W$1:$X$24,2)</f>
        <v>January</v>
      </c>
      <c r="I5370" s="92" t="str">
        <f t="shared" si="1301"/>
        <v/>
      </c>
      <c r="J5370" s="93" t="s">
        <v>247</v>
      </c>
      <c r="L5370" s="86" t="str">
        <f t="shared" si="1312"/>
        <v>St Elmo's Coffee Pub [2300 Mt Vernon Ave, Alexandria, VA 22301]</v>
      </c>
      <c r="M5370" s="86">
        <f t="shared" si="1302"/>
        <v>0</v>
      </c>
      <c r="N5370" s="93" t="str">
        <f t="shared" si="1313"/>
        <v>St Elmo's Coffee Pub [2300 Mt Vernon Ave, Alexandria, VA 22301]</v>
      </c>
      <c r="O5370" s="90"/>
      <c r="S5370" s="95">
        <f t="shared" si="1303"/>
        <v>0</v>
      </c>
      <c r="T5370" s="86" t="str">
        <f t="shared" si="1304"/>
        <v/>
      </c>
      <c r="U5370" s="86" t="str">
        <f t="shared" si="1314"/>
        <v/>
      </c>
      <c r="V5370" s="95" t="str">
        <f t="shared" si="1305"/>
        <v/>
      </c>
      <c r="AE5370" s="92" t="str">
        <f t="shared" si="1306"/>
        <v/>
      </c>
      <c r="AF5370" s="96" t="str">
        <f t="shared" si="1307"/>
        <v>&lt;a name='19000100'&gt;&lt;b&gt;: 0 - St Elmo's Coffee Pub [2300 Mt Vernon Ave, Alexandria, VA 22301]&lt;/b&gt;&lt;/a&gt;&lt;br&gt;</v>
      </c>
      <c r="AG5370" s="97">
        <f t="shared" si="1308"/>
        <v>1900</v>
      </c>
      <c r="AH5370" s="97" t="str">
        <f t="shared" si="1309"/>
        <v>01</v>
      </c>
      <c r="AI5370" s="97" t="str">
        <f t="shared" si="1310"/>
        <v>00</v>
      </c>
      <c r="AJ5370" s="97" t="str">
        <f t="shared" si="1311"/>
        <v>19000100</v>
      </c>
    </row>
    <row r="5371" spans="6:36" ht="12" customHeight="1" x14ac:dyDescent="0.15">
      <c r="F5371" s="86" t="str">
        <f t="shared" si="1300"/>
        <v>Saturday</v>
      </c>
      <c r="G5371" s="91"/>
      <c r="H5371" s="92" t="str">
        <f>VLOOKUP(MONTH(G5371),VLOOKUP!$W$1:$X$24,2)</f>
        <v>January</v>
      </c>
      <c r="I5371" s="92" t="str">
        <f t="shared" si="1301"/>
        <v/>
      </c>
      <c r="J5371" s="93" t="s">
        <v>247</v>
      </c>
      <c r="L5371" s="86" t="str">
        <f t="shared" si="1312"/>
        <v>St Elmo's Coffee Pub [2300 Mt Vernon Ave, Alexandria, VA 22301]</v>
      </c>
      <c r="M5371" s="86">
        <f t="shared" si="1302"/>
        <v>0</v>
      </c>
      <c r="N5371" s="93" t="str">
        <f t="shared" si="1313"/>
        <v>St Elmo's Coffee Pub [2300 Mt Vernon Ave, Alexandria, VA 22301]</v>
      </c>
      <c r="O5371" s="90"/>
      <c r="S5371" s="95">
        <f t="shared" si="1303"/>
        <v>0</v>
      </c>
      <c r="T5371" s="86" t="str">
        <f t="shared" si="1304"/>
        <v/>
      </c>
      <c r="U5371" s="86" t="str">
        <f t="shared" si="1314"/>
        <v/>
      </c>
      <c r="V5371" s="95" t="str">
        <f t="shared" si="1305"/>
        <v/>
      </c>
      <c r="AE5371" s="92" t="str">
        <f t="shared" si="1306"/>
        <v/>
      </c>
      <c r="AF5371" s="96" t="str">
        <f t="shared" si="1307"/>
        <v>&lt;a name='19000100'&gt;&lt;b&gt;: 0 - St Elmo's Coffee Pub [2300 Mt Vernon Ave, Alexandria, VA 22301]&lt;/b&gt;&lt;/a&gt;&lt;br&gt;</v>
      </c>
      <c r="AG5371" s="97">
        <f t="shared" si="1308"/>
        <v>1900</v>
      </c>
      <c r="AH5371" s="97" t="str">
        <f t="shared" si="1309"/>
        <v>01</v>
      </c>
      <c r="AI5371" s="97" t="str">
        <f t="shared" si="1310"/>
        <v>00</v>
      </c>
      <c r="AJ5371" s="97" t="str">
        <f t="shared" si="1311"/>
        <v>19000100</v>
      </c>
    </row>
    <row r="5372" spans="6:36" ht="12" customHeight="1" x14ac:dyDescent="0.15">
      <c r="F5372" s="86" t="str">
        <f t="shared" si="1300"/>
        <v>Saturday</v>
      </c>
      <c r="G5372" s="91"/>
      <c r="H5372" s="92" t="str">
        <f>VLOOKUP(MONTH(G5372),VLOOKUP!$W$1:$X$24,2)</f>
        <v>January</v>
      </c>
      <c r="I5372" s="92" t="str">
        <f t="shared" si="1301"/>
        <v/>
      </c>
      <c r="J5372" s="93" t="s">
        <v>247</v>
      </c>
      <c r="L5372" s="86" t="str">
        <f t="shared" si="1312"/>
        <v>St Elmo's Coffee Pub [2300 Mt Vernon Ave, Alexandria, VA 22301]</v>
      </c>
      <c r="M5372" s="86">
        <f t="shared" si="1302"/>
        <v>0</v>
      </c>
      <c r="N5372" s="93" t="str">
        <f t="shared" si="1313"/>
        <v>St Elmo's Coffee Pub [2300 Mt Vernon Ave, Alexandria, VA 22301]</v>
      </c>
      <c r="O5372" s="90"/>
      <c r="S5372" s="95">
        <f t="shared" si="1303"/>
        <v>0</v>
      </c>
      <c r="T5372" s="86" t="str">
        <f t="shared" si="1304"/>
        <v/>
      </c>
      <c r="U5372" s="86" t="str">
        <f t="shared" si="1314"/>
        <v/>
      </c>
      <c r="V5372" s="95" t="str">
        <f t="shared" si="1305"/>
        <v/>
      </c>
      <c r="AE5372" s="92" t="str">
        <f t="shared" si="1306"/>
        <v/>
      </c>
      <c r="AF5372" s="96" t="str">
        <f t="shared" si="1307"/>
        <v>&lt;a name='19000100'&gt;&lt;b&gt;: 0 - St Elmo's Coffee Pub [2300 Mt Vernon Ave, Alexandria, VA 22301]&lt;/b&gt;&lt;/a&gt;&lt;br&gt;</v>
      </c>
      <c r="AG5372" s="97">
        <f t="shared" si="1308"/>
        <v>1900</v>
      </c>
      <c r="AH5372" s="97" t="str">
        <f t="shared" si="1309"/>
        <v>01</v>
      </c>
      <c r="AI5372" s="97" t="str">
        <f t="shared" si="1310"/>
        <v>00</v>
      </c>
      <c r="AJ5372" s="97" t="str">
        <f t="shared" si="1311"/>
        <v>19000100</v>
      </c>
    </row>
    <row r="5373" spans="6:36" ht="12" customHeight="1" x14ac:dyDescent="0.15">
      <c r="F5373" s="86" t="str">
        <f t="shared" si="1300"/>
        <v>Saturday</v>
      </c>
      <c r="G5373" s="91"/>
      <c r="H5373" s="92" t="str">
        <f>VLOOKUP(MONTH(G5373),VLOOKUP!$W$1:$X$24,2)</f>
        <v>January</v>
      </c>
      <c r="I5373" s="92" t="str">
        <f t="shared" si="1301"/>
        <v/>
      </c>
      <c r="J5373" s="93" t="s">
        <v>1609</v>
      </c>
      <c r="L5373" s="86" t="str">
        <f t="shared" si="1312"/>
        <v>St Mary Mother of God Parish [727 5th St NW, WDC]</v>
      </c>
      <c r="M5373" s="86">
        <f t="shared" si="1302"/>
        <v>0</v>
      </c>
      <c r="N5373" s="93" t="str">
        <f t="shared" si="1313"/>
        <v>St Mary Mother of God Parish [727 5th St NW, WDC]</v>
      </c>
      <c r="O5373" s="90"/>
      <c r="S5373" s="95">
        <f t="shared" si="1303"/>
        <v>0</v>
      </c>
      <c r="T5373" s="86" t="str">
        <f t="shared" si="1304"/>
        <v/>
      </c>
      <c r="U5373" s="86" t="str">
        <f t="shared" si="1314"/>
        <v/>
      </c>
      <c r="V5373" s="95" t="str">
        <f t="shared" si="1305"/>
        <v/>
      </c>
      <c r="AE5373" s="92" t="str">
        <f t="shared" si="1306"/>
        <v/>
      </c>
      <c r="AF5373" s="96" t="str">
        <f t="shared" si="1307"/>
        <v>&lt;a name='19000100'&gt;&lt;b&gt;: 0 - St Mary Mother of God Parish [727 5th St NW, WDC]&lt;/b&gt;&lt;/a&gt;&lt;br&gt;</v>
      </c>
      <c r="AG5373" s="97">
        <f t="shared" si="1308"/>
        <v>1900</v>
      </c>
      <c r="AH5373" s="97" t="str">
        <f t="shared" si="1309"/>
        <v>01</v>
      </c>
      <c r="AI5373" s="97" t="str">
        <f t="shared" si="1310"/>
        <v>00</v>
      </c>
      <c r="AJ5373" s="97" t="str">
        <f t="shared" si="1311"/>
        <v>19000100</v>
      </c>
    </row>
    <row r="5374" spans="6:36" ht="12" customHeight="1" x14ac:dyDescent="0.15">
      <c r="F5374" s="86" t="str">
        <f t="shared" si="1300"/>
        <v>Saturday</v>
      </c>
      <c r="G5374" s="91"/>
      <c r="H5374" s="92" t="str">
        <f>VLOOKUP(MONTH(G5374),VLOOKUP!$W$1:$X$24,2)</f>
        <v>January</v>
      </c>
      <c r="I5374" s="92" t="str">
        <f t="shared" si="1301"/>
        <v/>
      </c>
      <c r="J5374" s="93" t="s">
        <v>1609</v>
      </c>
      <c r="L5374" s="86" t="str">
        <f t="shared" si="1312"/>
        <v>St Mary Mother of God Parish [727 5th St NW, WDC]</v>
      </c>
      <c r="M5374" s="86">
        <f t="shared" si="1302"/>
        <v>0</v>
      </c>
      <c r="N5374" s="93" t="str">
        <f t="shared" si="1313"/>
        <v>St Mary Mother of God Parish [727 5th St NW, WDC]</v>
      </c>
      <c r="O5374" s="90"/>
      <c r="S5374" s="95">
        <f t="shared" si="1303"/>
        <v>0</v>
      </c>
      <c r="T5374" s="86" t="str">
        <f t="shared" si="1304"/>
        <v/>
      </c>
      <c r="U5374" s="86" t="str">
        <f t="shared" si="1314"/>
        <v/>
      </c>
      <c r="V5374" s="95" t="str">
        <f t="shared" si="1305"/>
        <v/>
      </c>
      <c r="AE5374" s="92" t="str">
        <f t="shared" si="1306"/>
        <v/>
      </c>
      <c r="AF5374" s="96" t="str">
        <f t="shared" si="1307"/>
        <v>&lt;a name='19000100'&gt;&lt;b&gt;: 0 - St Mary Mother of God Parish [727 5th St NW, WDC]&lt;/b&gt;&lt;/a&gt;&lt;br&gt;</v>
      </c>
      <c r="AG5374" s="97">
        <f t="shared" si="1308"/>
        <v>1900</v>
      </c>
      <c r="AH5374" s="97" t="str">
        <f t="shared" si="1309"/>
        <v>01</v>
      </c>
      <c r="AI5374" s="97" t="str">
        <f t="shared" si="1310"/>
        <v>00</v>
      </c>
      <c r="AJ5374" s="97" t="str">
        <f t="shared" si="1311"/>
        <v>19000100</v>
      </c>
    </row>
    <row r="5375" spans="6:36" ht="12" customHeight="1" x14ac:dyDescent="0.15">
      <c r="F5375" s="86" t="str">
        <f t="shared" si="1300"/>
        <v>Saturday</v>
      </c>
      <c r="G5375" s="91"/>
      <c r="H5375" s="92" t="str">
        <f>VLOOKUP(MONTH(G5375),VLOOKUP!$W$1:$X$24,2)</f>
        <v>January</v>
      </c>
      <c r="I5375" s="92" t="str">
        <f t="shared" si="1301"/>
        <v/>
      </c>
      <c r="J5375" s="93" t="s">
        <v>1609</v>
      </c>
      <c r="L5375" s="86" t="str">
        <f t="shared" si="1312"/>
        <v>St Mary Mother of God Parish [727 5th St NW, WDC]</v>
      </c>
      <c r="M5375" s="86">
        <f t="shared" si="1302"/>
        <v>0</v>
      </c>
      <c r="N5375" s="93" t="str">
        <f t="shared" si="1313"/>
        <v>St Mary Mother of God Parish [727 5th St NW, WDC]</v>
      </c>
      <c r="O5375" s="90"/>
      <c r="S5375" s="95">
        <f t="shared" si="1303"/>
        <v>0</v>
      </c>
      <c r="T5375" s="86" t="str">
        <f t="shared" si="1304"/>
        <v/>
      </c>
      <c r="U5375" s="86" t="str">
        <f t="shared" si="1314"/>
        <v/>
      </c>
      <c r="V5375" s="95" t="str">
        <f t="shared" si="1305"/>
        <v/>
      </c>
      <c r="AE5375" s="92" t="str">
        <f t="shared" si="1306"/>
        <v/>
      </c>
      <c r="AF5375" s="96" t="str">
        <f t="shared" si="1307"/>
        <v>&lt;a name='19000100'&gt;&lt;b&gt;: 0 - St Mary Mother of God Parish [727 5th St NW, WDC]&lt;/b&gt;&lt;/a&gt;&lt;br&gt;</v>
      </c>
      <c r="AG5375" s="97">
        <f t="shared" si="1308"/>
        <v>1900</v>
      </c>
      <c r="AH5375" s="97" t="str">
        <f t="shared" si="1309"/>
        <v>01</v>
      </c>
      <c r="AI5375" s="97" t="str">
        <f t="shared" si="1310"/>
        <v>00</v>
      </c>
      <c r="AJ5375" s="97" t="str">
        <f t="shared" si="1311"/>
        <v>19000100</v>
      </c>
    </row>
    <row r="5376" spans="6:36" ht="12" customHeight="1" x14ac:dyDescent="0.15">
      <c r="F5376" s="86" t="str">
        <f t="shared" si="1300"/>
        <v>Saturday</v>
      </c>
      <c r="G5376" s="91"/>
      <c r="H5376" s="92" t="str">
        <f>VLOOKUP(MONTH(G5376),VLOOKUP!$W$1:$X$24,2)</f>
        <v>January</v>
      </c>
      <c r="I5376" s="92" t="str">
        <f t="shared" si="1301"/>
        <v/>
      </c>
      <c r="J5376" s="93" t="s">
        <v>1609</v>
      </c>
      <c r="L5376" s="86" t="str">
        <f t="shared" si="1312"/>
        <v>St Mary Mother of God Parish [727 5th St NW, WDC]</v>
      </c>
      <c r="M5376" s="86">
        <f t="shared" si="1302"/>
        <v>0</v>
      </c>
      <c r="N5376" s="93" t="str">
        <f t="shared" ref="N5376:N5407" si="1315">J5376</f>
        <v>St Mary Mother of God Parish [727 5th St NW, WDC]</v>
      </c>
      <c r="O5376" s="90"/>
      <c r="S5376" s="95">
        <f t="shared" si="1303"/>
        <v>0</v>
      </c>
      <c r="T5376" s="86" t="str">
        <f t="shared" si="1304"/>
        <v/>
      </c>
      <c r="U5376" s="86" t="str">
        <f t="shared" si="1314"/>
        <v/>
      </c>
      <c r="V5376" s="95" t="str">
        <f t="shared" si="1305"/>
        <v/>
      </c>
      <c r="AE5376" s="92" t="str">
        <f t="shared" si="1306"/>
        <v/>
      </c>
      <c r="AF5376" s="96" t="str">
        <f t="shared" si="1307"/>
        <v>&lt;a name='19000100'&gt;&lt;b&gt;: 0 - St Mary Mother of God Parish [727 5th St NW, WDC]&lt;/b&gt;&lt;/a&gt;&lt;br&gt;</v>
      </c>
      <c r="AG5376" s="97">
        <f t="shared" si="1308"/>
        <v>1900</v>
      </c>
      <c r="AH5376" s="97" t="str">
        <f t="shared" si="1309"/>
        <v>01</v>
      </c>
      <c r="AI5376" s="97" t="str">
        <f t="shared" si="1310"/>
        <v>00</v>
      </c>
      <c r="AJ5376" s="97" t="str">
        <f t="shared" si="1311"/>
        <v>19000100</v>
      </c>
    </row>
    <row r="5377" spans="6:36" ht="12" customHeight="1" x14ac:dyDescent="0.15">
      <c r="F5377" s="86" t="str">
        <f t="shared" si="1300"/>
        <v>Saturday</v>
      </c>
      <c r="G5377" s="91"/>
      <c r="H5377" s="92" t="str">
        <f>VLOOKUP(MONTH(G5377),VLOOKUP!$W$1:$X$24,2)</f>
        <v>January</v>
      </c>
      <c r="I5377" s="92" t="str">
        <f t="shared" si="1301"/>
        <v/>
      </c>
      <c r="J5377" s="93" t="s">
        <v>650</v>
      </c>
      <c r="L5377" s="86" t="str">
        <f t="shared" si="1312"/>
        <v>St Mary's Episcopal Church, Foggy Bottom [728 23rd St NW, WDC]</v>
      </c>
      <c r="M5377" s="86">
        <f t="shared" si="1302"/>
        <v>0</v>
      </c>
      <c r="N5377" s="93" t="str">
        <f t="shared" si="1315"/>
        <v>St Mary's Episcopal Church, Foggy Bottom [728 23rd St NW, WDC]</v>
      </c>
      <c r="O5377" s="94"/>
      <c r="S5377" s="95">
        <f t="shared" si="1303"/>
        <v>0</v>
      </c>
      <c r="T5377" s="86" t="str">
        <f t="shared" si="1304"/>
        <v/>
      </c>
      <c r="U5377" s="86" t="str">
        <f t="shared" si="1314"/>
        <v/>
      </c>
      <c r="V5377" s="95" t="str">
        <f t="shared" si="1305"/>
        <v/>
      </c>
      <c r="AE5377" s="92" t="str">
        <f t="shared" si="1306"/>
        <v/>
      </c>
      <c r="AF5377" s="96" t="str">
        <f t="shared" si="1307"/>
        <v>&lt;a name='19000100'&gt;&lt;b&gt;: 0 - St Mary's Episcopal Church, Foggy Bottom [728 23rd St NW, WDC]&lt;/b&gt;&lt;/a&gt;&lt;br&gt;</v>
      </c>
      <c r="AG5377" s="97">
        <f t="shared" si="1308"/>
        <v>1900</v>
      </c>
      <c r="AH5377" s="97" t="str">
        <f t="shared" si="1309"/>
        <v>01</v>
      </c>
      <c r="AI5377" s="97" t="str">
        <f t="shared" si="1310"/>
        <v>00</v>
      </c>
      <c r="AJ5377" s="97" t="str">
        <f t="shared" si="1311"/>
        <v>19000100</v>
      </c>
    </row>
    <row r="5378" spans="6:36" ht="12" customHeight="1" x14ac:dyDescent="0.15">
      <c r="F5378" s="86" t="str">
        <f t="shared" ref="F5378:F5441" si="1316">IF(WEEKDAY(G5378)=1,"Sunday",IF(WEEKDAY(G5378)=2,"Monday",IF(WEEKDAY(G5378)=3,"Tuesday",IF(WEEKDAY(G5378)=4,"Wednesday",IF(WEEKDAY(G5378)=5,"Thursday",IF(WEEKDAY(G5378)=6,"Friday","Saturday"))))))</f>
        <v>Saturday</v>
      </c>
      <c r="G5378" s="91"/>
      <c r="H5378" s="92" t="str">
        <f>VLOOKUP(MONTH(G5378),VLOOKUP!$W$1:$X$24,2)</f>
        <v>January</v>
      </c>
      <c r="I5378" s="92" t="str">
        <f t="shared" ref="I5378:I5441" si="1317">IF(ISBLANK(G5378),"",F5378&amp;", "&amp;DAY(G5378)&amp;" "&amp;H5378&amp;" "&amp;YEAR(G5378))</f>
        <v/>
      </c>
      <c r="J5378" s="93" t="s">
        <v>650</v>
      </c>
      <c r="L5378" s="86" t="str">
        <f t="shared" si="1312"/>
        <v>St Mary's Episcopal Church, Foggy Bottom [728 23rd St NW, WDC]</v>
      </c>
      <c r="M5378" s="86">
        <f t="shared" ref="M5378:M5441" si="1318">IF(ISBLANK(P5378),O5378,IF(ISBLANK(Q5378),O5378&amp;" and "&amp;P5378,IF(ISBLANK(R5378),O5378&amp;", "&amp;P5378&amp;", and "&amp;Q5378, O5378&amp;", "&amp;P5378&amp;", "&amp;Q5378&amp;", and "&amp;R5378)))</f>
        <v>0</v>
      </c>
      <c r="N5378" s="93" t="str">
        <f t="shared" si="1315"/>
        <v>St Mary's Episcopal Church, Foggy Bottom [728 23rd St NW, WDC]</v>
      </c>
      <c r="O5378" s="94"/>
      <c r="S5378" s="95">
        <f t="shared" ref="S5378:S5441" si="1319">IF(LEFT(O5378,2)="A ",RIGHT(O5378,LEN(O5378)-2),IF(LEFT(O5378,3)="An ",RIGHT(O5378,LEN(O5378)-3),IF(LEFT(O5378,4)="The ",RIGHT(O5378,LEN(O5378)-4),IF(LEFT(O5378,3)="&lt;b&gt;",RIGHT(O5378,LEN(O5378)-3),IF(LEFT(O5378,4)="&lt;em&gt;",RIGHT(O5378,LEN(O5378)-4),O5378)))))</f>
        <v>0</v>
      </c>
      <c r="T5378" s="86" t="str">
        <f t="shared" ref="T5378:T5441" si="1320">IF(ISBLANK(G5378),"","&amp;#149; "&amp;IF(ISBLANK(C5378),"","&lt;S&gt;")&amp;IF(ISBLANK(A5378),"","&lt;a href='recommended.php#"&amp;AJ5378&amp;"'&gt;&lt;b&gt;&lt;em&gt;&lt;font color='#9C004D'&gt;RECOMMENDED&lt;/font&gt;&lt;/em&gt;&lt;/b&gt;&lt;/a&gt; - ")&amp;M5378&amp;" - &lt;b&gt;"&amp;L5378&amp;"&lt;/b&gt; "&amp;IF(B5378="Sold Out"," - &lt;font color='#000099'&gt;&lt;b&gt;&lt;I&gt;sold out&lt;/I&gt;&lt;/b&gt;&lt;/font&gt;","")&amp;IF(ISBLANK(C5378),"","&lt;/S&gt; &lt;b&gt;"&amp;C5378&amp;"&lt;/b&gt;")&amp;"&lt;br&gt;")</f>
        <v/>
      </c>
      <c r="U5378" s="86" t="str">
        <f t="shared" si="1314"/>
        <v/>
      </c>
      <c r="V5378" s="95" t="str">
        <f t="shared" ref="V5378:V5441" si="1321">IF(ISBLANK(G5378),"","&amp;#149; "&amp;IF(ISBLANK(C5378),"","&lt;S&gt;")&amp;IF(ISBLANK(A5378),"","&lt;a href='recommended.php#"&amp;AJ5378&amp;"'&gt;&lt;b&gt;&lt;em&gt;&lt;font color='#9C004D'&gt;RECOMMENDED&lt;/font&gt;&lt;/em&gt;&lt;/b&gt;&lt;/a&gt; - ")&amp;M5378&amp;" - &lt;b&gt;"&amp;L5378&amp;"&lt;/b&gt; "&amp;IF(B5378="Sold Out"," - &lt;font color='#000099'&gt;&lt;b&gt;&lt;I&gt;sold out&lt;/I&gt;&lt;/b&gt;&lt;/font&gt;","")&amp;IF(ISBLANK(C5378),"","&lt;/S&gt; &lt;b&gt;"&amp;C5378&amp;"&lt;/b&gt;")&amp;" - &lt;font color='#005500'&gt;&lt;b&gt;"&amp;E5378&amp;"&lt;/b&gt;&lt;/font&gt;&lt;br&gt;")</f>
        <v/>
      </c>
      <c r="AE5378" s="92" t="str">
        <f t="shared" ref="AE5378:AE5441" si="1322">IF(ISBLANK(G5378),"",F5378&amp;", "&amp;DAY(G5378)&amp;" "&amp;H5378&amp;" "&amp;YEAR(G5378)&amp;"      [&lt;a name='"&amp;AJ5378&amp;"' href='#"&amp;AJ5378&amp;"'&gt;link to this day&lt;/a&gt;]")</f>
        <v/>
      </c>
      <c r="AF5378" s="96" t="str">
        <f t="shared" ref="AF5378:AF5441" si="1323">"&lt;a name='"&amp;AJ5378&amp;"'&gt;&lt;b&gt;"&amp;I5378&amp;": "&amp;M5378&amp;" - "&amp;L5378&amp;"&lt;/b&gt;&lt;/a&gt;&lt;br&gt;"</f>
        <v>&lt;a name='19000100'&gt;&lt;b&gt;: 0 - St Mary's Episcopal Church, Foggy Bottom [728 23rd St NW, WDC]&lt;/b&gt;&lt;/a&gt;&lt;br&gt;</v>
      </c>
      <c r="AG5378" s="97">
        <f t="shared" ref="AG5378:AG5441" si="1324">YEAR(G5378)</f>
        <v>1900</v>
      </c>
      <c r="AH5378" s="97" t="str">
        <f t="shared" ref="AH5378:AH5441" si="1325">IF(LEN(MONTH(G5378))=1,"0"&amp;MONTH(G5378),MONTH(G5378))</f>
        <v>01</v>
      </c>
      <c r="AI5378" s="97" t="str">
        <f t="shared" ref="AI5378:AI5441" si="1326">IF(LEN(DAY(G5378))=1,"0"&amp;DAY(G5378),DAY(G5378))</f>
        <v>00</v>
      </c>
      <c r="AJ5378" s="97" t="str">
        <f t="shared" ref="AJ5378:AJ5441" si="1327">AG5378&amp;AH5378&amp;AI5378</f>
        <v>19000100</v>
      </c>
    </row>
    <row r="5379" spans="6:36" ht="12" customHeight="1" x14ac:dyDescent="0.15">
      <c r="F5379" s="86" t="str">
        <f t="shared" si="1316"/>
        <v>Saturday</v>
      </c>
      <c r="G5379" s="91"/>
      <c r="H5379" s="92" t="str">
        <f>VLOOKUP(MONTH(G5379),VLOOKUP!$W$1:$X$24,2)</f>
        <v>January</v>
      </c>
      <c r="I5379" s="92" t="str">
        <f t="shared" si="1317"/>
        <v/>
      </c>
      <c r="J5379" s="93" t="s">
        <v>1499</v>
      </c>
      <c r="L5379" s="86" t="str">
        <f t="shared" si="1312"/>
        <v>St. Aidan's Episcopal Church [8531 Riverside Rd, Alexandria, VA]</v>
      </c>
      <c r="M5379" s="86">
        <f t="shared" si="1318"/>
        <v>0</v>
      </c>
      <c r="N5379" s="93" t="str">
        <f t="shared" si="1315"/>
        <v>St. Aidan's Episcopal Church [8531 Riverside Rd, Alexandria, VA]</v>
      </c>
      <c r="O5379" s="94"/>
      <c r="S5379" s="95">
        <f t="shared" si="1319"/>
        <v>0</v>
      </c>
      <c r="T5379" s="86" t="str">
        <f t="shared" si="1320"/>
        <v/>
      </c>
      <c r="U5379" s="86" t="str">
        <f t="shared" si="1314"/>
        <v/>
      </c>
      <c r="V5379" s="95" t="str">
        <f t="shared" si="1321"/>
        <v/>
      </c>
      <c r="AE5379" s="92" t="str">
        <f t="shared" si="1322"/>
        <v/>
      </c>
      <c r="AF5379" s="96" t="str">
        <f t="shared" si="1323"/>
        <v>&lt;a name='19000100'&gt;&lt;b&gt;: 0 - St. Aidan's Episcopal Church [8531 Riverside Rd, Alexandria, VA]&lt;/b&gt;&lt;/a&gt;&lt;br&gt;</v>
      </c>
      <c r="AG5379" s="97">
        <f t="shared" si="1324"/>
        <v>1900</v>
      </c>
      <c r="AH5379" s="97" t="str">
        <f t="shared" si="1325"/>
        <v>01</v>
      </c>
      <c r="AI5379" s="97" t="str">
        <f t="shared" si="1326"/>
        <v>00</v>
      </c>
      <c r="AJ5379" s="97" t="str">
        <f t="shared" si="1327"/>
        <v>19000100</v>
      </c>
    </row>
    <row r="5380" spans="6:36" ht="12" customHeight="1" x14ac:dyDescent="0.15">
      <c r="F5380" s="86" t="str">
        <f t="shared" si="1316"/>
        <v>Saturday</v>
      </c>
      <c r="G5380" s="91"/>
      <c r="H5380" s="92" t="str">
        <f>VLOOKUP(MONTH(G5380),VLOOKUP!$W$1:$X$24,2)</f>
        <v>January</v>
      </c>
      <c r="I5380" s="92" t="str">
        <f t="shared" si="1317"/>
        <v/>
      </c>
      <c r="J5380" s="93" t="s">
        <v>1499</v>
      </c>
      <c r="L5380" s="86" t="str">
        <f t="shared" si="1312"/>
        <v>St. Aidan's Episcopal Church [8531 Riverside Rd, Alexandria, VA]</v>
      </c>
      <c r="M5380" s="86">
        <f t="shared" si="1318"/>
        <v>0</v>
      </c>
      <c r="N5380" s="93" t="str">
        <f t="shared" si="1315"/>
        <v>St. Aidan's Episcopal Church [8531 Riverside Rd, Alexandria, VA]</v>
      </c>
      <c r="O5380" s="94"/>
      <c r="S5380" s="95">
        <f t="shared" si="1319"/>
        <v>0</v>
      </c>
      <c r="T5380" s="86" t="str">
        <f t="shared" si="1320"/>
        <v/>
      </c>
      <c r="U5380" s="86" t="str">
        <f t="shared" si="1314"/>
        <v/>
      </c>
      <c r="V5380" s="95" t="str">
        <f t="shared" si="1321"/>
        <v/>
      </c>
      <c r="AE5380" s="92" t="str">
        <f t="shared" si="1322"/>
        <v/>
      </c>
      <c r="AF5380" s="96" t="str">
        <f t="shared" si="1323"/>
        <v>&lt;a name='19000100'&gt;&lt;b&gt;: 0 - St. Aidan's Episcopal Church [8531 Riverside Rd, Alexandria, VA]&lt;/b&gt;&lt;/a&gt;&lt;br&gt;</v>
      </c>
      <c r="AG5380" s="97">
        <f t="shared" si="1324"/>
        <v>1900</v>
      </c>
      <c r="AH5380" s="97" t="str">
        <f t="shared" si="1325"/>
        <v>01</v>
      </c>
      <c r="AI5380" s="97" t="str">
        <f t="shared" si="1326"/>
        <v>00</v>
      </c>
      <c r="AJ5380" s="97" t="str">
        <f t="shared" si="1327"/>
        <v>19000100</v>
      </c>
    </row>
    <row r="5381" spans="6:36" ht="12" customHeight="1" x14ac:dyDescent="0.15">
      <c r="F5381" s="86" t="str">
        <f t="shared" si="1316"/>
        <v>Saturday</v>
      </c>
      <c r="G5381" s="91"/>
      <c r="H5381" s="92" t="str">
        <f>VLOOKUP(MONTH(G5381),VLOOKUP!$W$1:$X$24,2)</f>
        <v>January</v>
      </c>
      <c r="I5381" s="92" t="str">
        <f t="shared" si="1317"/>
        <v/>
      </c>
      <c r="J5381" s="93" t="s">
        <v>1499</v>
      </c>
      <c r="L5381" s="86" t="str">
        <f t="shared" si="1312"/>
        <v>St. Aidan's Episcopal Church [8531 Riverside Rd, Alexandria, VA]</v>
      </c>
      <c r="M5381" s="86">
        <f t="shared" si="1318"/>
        <v>0</v>
      </c>
      <c r="N5381" s="93" t="str">
        <f t="shared" si="1315"/>
        <v>St. Aidan's Episcopal Church [8531 Riverside Rd, Alexandria, VA]</v>
      </c>
      <c r="O5381" s="94"/>
      <c r="S5381" s="95">
        <f t="shared" si="1319"/>
        <v>0</v>
      </c>
      <c r="T5381" s="86" t="str">
        <f t="shared" si="1320"/>
        <v/>
      </c>
      <c r="U5381" s="86" t="str">
        <f t="shared" si="1314"/>
        <v/>
      </c>
      <c r="V5381" s="95" t="str">
        <f t="shared" si="1321"/>
        <v/>
      </c>
      <c r="AE5381" s="92" t="str">
        <f t="shared" si="1322"/>
        <v/>
      </c>
      <c r="AF5381" s="96" t="str">
        <f t="shared" si="1323"/>
        <v>&lt;a name='19000100'&gt;&lt;b&gt;: 0 - St. Aidan's Episcopal Church [8531 Riverside Rd, Alexandria, VA]&lt;/b&gt;&lt;/a&gt;&lt;br&gt;</v>
      </c>
      <c r="AG5381" s="97">
        <f t="shared" si="1324"/>
        <v>1900</v>
      </c>
      <c r="AH5381" s="97" t="str">
        <f t="shared" si="1325"/>
        <v>01</v>
      </c>
      <c r="AI5381" s="97" t="str">
        <f t="shared" si="1326"/>
        <v>00</v>
      </c>
      <c r="AJ5381" s="97" t="str">
        <f t="shared" si="1327"/>
        <v>19000100</v>
      </c>
    </row>
    <row r="5382" spans="6:36" ht="12" customHeight="1" x14ac:dyDescent="0.15">
      <c r="F5382" s="86" t="str">
        <f t="shared" si="1316"/>
        <v>Saturday</v>
      </c>
      <c r="G5382" s="91"/>
      <c r="H5382" s="92" t="str">
        <f>VLOOKUP(MONTH(G5382),VLOOKUP!$W$1:$X$24,2)</f>
        <v>January</v>
      </c>
      <c r="I5382" s="92" t="str">
        <f t="shared" si="1317"/>
        <v/>
      </c>
      <c r="J5382" s="93" t="s">
        <v>865</v>
      </c>
      <c r="L5382" s="86" t="str">
        <f t="shared" si="1312"/>
        <v>St. Anne's Church [199 Duke of Gloucester St, Annapolis, MD]</v>
      </c>
      <c r="M5382" s="86">
        <f t="shared" si="1318"/>
        <v>0</v>
      </c>
      <c r="N5382" s="93" t="str">
        <f t="shared" si="1315"/>
        <v>St. Anne's Church [199 Duke of Gloucester St, Annapolis, MD]</v>
      </c>
      <c r="O5382" s="90"/>
      <c r="S5382" s="95">
        <f t="shared" si="1319"/>
        <v>0</v>
      </c>
      <c r="T5382" s="86" t="str">
        <f t="shared" si="1320"/>
        <v/>
      </c>
      <c r="U5382" s="86" t="str">
        <f t="shared" si="1314"/>
        <v/>
      </c>
      <c r="V5382" s="95" t="str">
        <f t="shared" si="1321"/>
        <v/>
      </c>
      <c r="AE5382" s="92" t="str">
        <f t="shared" si="1322"/>
        <v/>
      </c>
      <c r="AF5382" s="96" t="str">
        <f t="shared" si="1323"/>
        <v>&lt;a name='19000100'&gt;&lt;b&gt;: 0 - St. Anne's Church [199 Duke of Gloucester St, Annapolis, MD]&lt;/b&gt;&lt;/a&gt;&lt;br&gt;</v>
      </c>
      <c r="AG5382" s="97">
        <f t="shared" si="1324"/>
        <v>1900</v>
      </c>
      <c r="AH5382" s="97" t="str">
        <f t="shared" si="1325"/>
        <v>01</v>
      </c>
      <c r="AI5382" s="97" t="str">
        <f t="shared" si="1326"/>
        <v>00</v>
      </c>
      <c r="AJ5382" s="97" t="str">
        <f t="shared" si="1327"/>
        <v>19000100</v>
      </c>
    </row>
    <row r="5383" spans="6:36" ht="12" customHeight="1" x14ac:dyDescent="0.15">
      <c r="F5383" s="86" t="str">
        <f t="shared" si="1316"/>
        <v>Saturday</v>
      </c>
      <c r="G5383" s="91"/>
      <c r="H5383" s="92" t="str">
        <f>VLOOKUP(MONTH(G5383),VLOOKUP!$W$1:$X$24,2)</f>
        <v>January</v>
      </c>
      <c r="I5383" s="92" t="str">
        <f t="shared" si="1317"/>
        <v/>
      </c>
      <c r="J5383" s="93" t="s">
        <v>865</v>
      </c>
      <c r="L5383" s="86" t="str">
        <f t="shared" si="1312"/>
        <v>St. Anne's Church [199 Duke of Gloucester St, Annapolis, MD]</v>
      </c>
      <c r="M5383" s="86">
        <f t="shared" si="1318"/>
        <v>0</v>
      </c>
      <c r="N5383" s="93" t="str">
        <f t="shared" si="1315"/>
        <v>St. Anne's Church [199 Duke of Gloucester St, Annapolis, MD]</v>
      </c>
      <c r="O5383" s="90"/>
      <c r="S5383" s="95">
        <f t="shared" si="1319"/>
        <v>0</v>
      </c>
      <c r="T5383" s="86" t="str">
        <f t="shared" si="1320"/>
        <v/>
      </c>
      <c r="U5383" s="86" t="str">
        <f t="shared" si="1314"/>
        <v/>
      </c>
      <c r="V5383" s="95" t="str">
        <f t="shared" si="1321"/>
        <v/>
      </c>
      <c r="AE5383" s="92" t="str">
        <f t="shared" si="1322"/>
        <v/>
      </c>
      <c r="AF5383" s="96" t="str">
        <f t="shared" si="1323"/>
        <v>&lt;a name='19000100'&gt;&lt;b&gt;: 0 - St. Anne's Church [199 Duke of Gloucester St, Annapolis, MD]&lt;/b&gt;&lt;/a&gt;&lt;br&gt;</v>
      </c>
      <c r="AG5383" s="97">
        <f t="shared" si="1324"/>
        <v>1900</v>
      </c>
      <c r="AH5383" s="97" t="str">
        <f t="shared" si="1325"/>
        <v>01</v>
      </c>
      <c r="AI5383" s="97" t="str">
        <f t="shared" si="1326"/>
        <v>00</v>
      </c>
      <c r="AJ5383" s="97" t="str">
        <f t="shared" si="1327"/>
        <v>19000100</v>
      </c>
    </row>
    <row r="5384" spans="6:36" ht="12" customHeight="1" x14ac:dyDescent="0.15">
      <c r="F5384" s="86" t="str">
        <f t="shared" si="1316"/>
        <v>Saturday</v>
      </c>
      <c r="G5384" s="91"/>
      <c r="H5384" s="92" t="str">
        <f>VLOOKUP(MONTH(G5384),VLOOKUP!$W$1:$X$24,2)</f>
        <v>January</v>
      </c>
      <c r="I5384" s="92" t="str">
        <f t="shared" si="1317"/>
        <v/>
      </c>
      <c r="J5384" s="93" t="s">
        <v>865</v>
      </c>
      <c r="L5384" s="86" t="str">
        <f t="shared" si="1312"/>
        <v>St. Anne's Church [199 Duke of Gloucester St, Annapolis, MD]</v>
      </c>
      <c r="M5384" s="86">
        <f t="shared" si="1318"/>
        <v>0</v>
      </c>
      <c r="N5384" s="93" t="str">
        <f t="shared" si="1315"/>
        <v>St. Anne's Church [199 Duke of Gloucester St, Annapolis, MD]</v>
      </c>
      <c r="O5384" s="90"/>
      <c r="S5384" s="95">
        <f t="shared" si="1319"/>
        <v>0</v>
      </c>
      <c r="T5384" s="86" t="str">
        <f t="shared" si="1320"/>
        <v/>
      </c>
      <c r="U5384" s="86" t="str">
        <f t="shared" si="1314"/>
        <v/>
      </c>
      <c r="V5384" s="95" t="str">
        <f t="shared" si="1321"/>
        <v/>
      </c>
      <c r="AE5384" s="92" t="str">
        <f t="shared" si="1322"/>
        <v/>
      </c>
      <c r="AF5384" s="96" t="str">
        <f t="shared" si="1323"/>
        <v>&lt;a name='19000100'&gt;&lt;b&gt;: 0 - St. Anne's Church [199 Duke of Gloucester St, Annapolis, MD]&lt;/b&gt;&lt;/a&gt;&lt;br&gt;</v>
      </c>
      <c r="AG5384" s="97">
        <f t="shared" si="1324"/>
        <v>1900</v>
      </c>
      <c r="AH5384" s="97" t="str">
        <f t="shared" si="1325"/>
        <v>01</v>
      </c>
      <c r="AI5384" s="97" t="str">
        <f t="shared" si="1326"/>
        <v>00</v>
      </c>
      <c r="AJ5384" s="97" t="str">
        <f t="shared" si="1327"/>
        <v>19000100</v>
      </c>
    </row>
    <row r="5385" spans="6:36" ht="12" customHeight="1" x14ac:dyDescent="0.15">
      <c r="F5385" s="86" t="str">
        <f t="shared" si="1316"/>
        <v>Saturday</v>
      </c>
      <c r="G5385" s="91"/>
      <c r="H5385" s="92" t="str">
        <f>VLOOKUP(MONTH(G5385),VLOOKUP!$W$1:$X$24,2)</f>
        <v>January</v>
      </c>
      <c r="I5385" s="92" t="str">
        <f t="shared" si="1317"/>
        <v/>
      </c>
      <c r="J5385" s="93" t="s">
        <v>1255</v>
      </c>
      <c r="L5385" s="86" t="str">
        <f t="shared" si="1312"/>
        <v>St. Anne's Parish [199 Duke of Gloucester St, Annapolis, MD]</v>
      </c>
      <c r="M5385" s="86">
        <f t="shared" si="1318"/>
        <v>0</v>
      </c>
      <c r="N5385" s="93" t="str">
        <f t="shared" si="1315"/>
        <v>St. Anne's Parish [199 Duke of Gloucester St, Annapolis, MD]</v>
      </c>
      <c r="O5385" s="90"/>
      <c r="S5385" s="95">
        <f t="shared" si="1319"/>
        <v>0</v>
      </c>
      <c r="T5385" s="86" t="str">
        <f t="shared" si="1320"/>
        <v/>
      </c>
      <c r="U5385" s="86" t="str">
        <f t="shared" si="1314"/>
        <v/>
      </c>
      <c r="V5385" s="95" t="str">
        <f t="shared" si="1321"/>
        <v/>
      </c>
      <c r="AE5385" s="92" t="str">
        <f t="shared" si="1322"/>
        <v/>
      </c>
      <c r="AF5385" s="96" t="str">
        <f t="shared" si="1323"/>
        <v>&lt;a name='19000100'&gt;&lt;b&gt;: 0 - St. Anne's Parish [199 Duke of Gloucester St, Annapolis, MD]&lt;/b&gt;&lt;/a&gt;&lt;br&gt;</v>
      </c>
      <c r="AG5385" s="97">
        <f t="shared" si="1324"/>
        <v>1900</v>
      </c>
      <c r="AH5385" s="97" t="str">
        <f t="shared" si="1325"/>
        <v>01</v>
      </c>
      <c r="AI5385" s="97" t="str">
        <f t="shared" si="1326"/>
        <v>00</v>
      </c>
      <c r="AJ5385" s="97" t="str">
        <f t="shared" si="1327"/>
        <v>19000100</v>
      </c>
    </row>
    <row r="5386" spans="6:36" ht="12" customHeight="1" x14ac:dyDescent="0.15">
      <c r="F5386" s="86" t="str">
        <f t="shared" si="1316"/>
        <v>Saturday</v>
      </c>
      <c r="G5386" s="91"/>
      <c r="H5386" s="92" t="str">
        <f>VLOOKUP(MONTH(G5386),VLOOKUP!$W$1:$X$24,2)</f>
        <v>January</v>
      </c>
      <c r="I5386" s="92" t="str">
        <f t="shared" si="1317"/>
        <v/>
      </c>
      <c r="J5386" s="93" t="s">
        <v>1255</v>
      </c>
      <c r="L5386" s="86" t="str">
        <f t="shared" ref="L5386:L5449" si="1328">IF(ISBLANK(K5386),N5386,N5386&amp;" ("&amp;K5386&amp;")")</f>
        <v>St. Anne's Parish [199 Duke of Gloucester St, Annapolis, MD]</v>
      </c>
      <c r="M5386" s="86">
        <f t="shared" si="1318"/>
        <v>0</v>
      </c>
      <c r="N5386" s="93" t="str">
        <f t="shared" si="1315"/>
        <v>St. Anne's Parish [199 Duke of Gloucester St, Annapolis, MD]</v>
      </c>
      <c r="O5386" s="90"/>
      <c r="S5386" s="95">
        <f t="shared" si="1319"/>
        <v>0</v>
      </c>
      <c r="T5386" s="86" t="str">
        <f t="shared" si="1320"/>
        <v/>
      </c>
      <c r="U5386" s="86" t="str">
        <f t="shared" si="1314"/>
        <v/>
      </c>
      <c r="V5386" s="95" t="str">
        <f t="shared" si="1321"/>
        <v/>
      </c>
      <c r="AE5386" s="92" t="str">
        <f t="shared" si="1322"/>
        <v/>
      </c>
      <c r="AF5386" s="96" t="str">
        <f t="shared" si="1323"/>
        <v>&lt;a name='19000100'&gt;&lt;b&gt;: 0 - St. Anne's Parish [199 Duke of Gloucester St, Annapolis, MD]&lt;/b&gt;&lt;/a&gt;&lt;br&gt;</v>
      </c>
      <c r="AG5386" s="97">
        <f t="shared" si="1324"/>
        <v>1900</v>
      </c>
      <c r="AH5386" s="97" t="str">
        <f t="shared" si="1325"/>
        <v>01</v>
      </c>
      <c r="AI5386" s="97" t="str">
        <f t="shared" si="1326"/>
        <v>00</v>
      </c>
      <c r="AJ5386" s="97" t="str">
        <f t="shared" si="1327"/>
        <v>19000100</v>
      </c>
    </row>
    <row r="5387" spans="6:36" ht="12" customHeight="1" x14ac:dyDescent="0.15">
      <c r="F5387" s="86" t="str">
        <f t="shared" si="1316"/>
        <v>Saturday</v>
      </c>
      <c r="G5387" s="91"/>
      <c r="H5387" s="92" t="str">
        <f>VLOOKUP(MONTH(G5387),VLOOKUP!$W$1:$X$24,2)</f>
        <v>January</v>
      </c>
      <c r="I5387" s="92" t="str">
        <f t="shared" si="1317"/>
        <v/>
      </c>
      <c r="J5387" s="93" t="s">
        <v>1255</v>
      </c>
      <c r="L5387" s="86" t="str">
        <f t="shared" si="1328"/>
        <v>St. Anne's Parish [199 Duke of Gloucester St, Annapolis, MD]</v>
      </c>
      <c r="M5387" s="86">
        <f t="shared" si="1318"/>
        <v>0</v>
      </c>
      <c r="N5387" s="93" t="str">
        <f t="shared" si="1315"/>
        <v>St. Anne's Parish [199 Duke of Gloucester St, Annapolis, MD]</v>
      </c>
      <c r="O5387" s="90"/>
      <c r="S5387" s="95">
        <f t="shared" si="1319"/>
        <v>0</v>
      </c>
      <c r="T5387" s="86" t="str">
        <f t="shared" si="1320"/>
        <v/>
      </c>
      <c r="U5387" s="86" t="str">
        <f t="shared" si="1314"/>
        <v/>
      </c>
      <c r="V5387" s="95" t="str">
        <f t="shared" si="1321"/>
        <v/>
      </c>
      <c r="AE5387" s="92" t="str">
        <f t="shared" si="1322"/>
        <v/>
      </c>
      <c r="AF5387" s="96" t="str">
        <f t="shared" si="1323"/>
        <v>&lt;a name='19000100'&gt;&lt;b&gt;: 0 - St. Anne's Parish [199 Duke of Gloucester St, Annapolis, MD]&lt;/b&gt;&lt;/a&gt;&lt;br&gt;</v>
      </c>
      <c r="AG5387" s="97">
        <f t="shared" si="1324"/>
        <v>1900</v>
      </c>
      <c r="AH5387" s="97" t="str">
        <f t="shared" si="1325"/>
        <v>01</v>
      </c>
      <c r="AI5387" s="97" t="str">
        <f t="shared" si="1326"/>
        <v>00</v>
      </c>
      <c r="AJ5387" s="97" t="str">
        <f t="shared" si="1327"/>
        <v>19000100</v>
      </c>
    </row>
    <row r="5388" spans="6:36" ht="12" customHeight="1" x14ac:dyDescent="0.15">
      <c r="F5388" s="86" t="str">
        <f t="shared" si="1316"/>
        <v>Saturday</v>
      </c>
      <c r="G5388" s="91"/>
      <c r="H5388" s="92" t="str">
        <f>VLOOKUP(MONTH(G5388),VLOOKUP!$W$1:$X$24,2)</f>
        <v>January</v>
      </c>
      <c r="I5388" s="92" t="str">
        <f t="shared" si="1317"/>
        <v/>
      </c>
      <c r="J5388" s="93" t="s">
        <v>142</v>
      </c>
      <c r="L5388" s="86" t="str">
        <f t="shared" si="1328"/>
        <v>St. Columba's Episcopal Chruch [4201 Albemarle St, WDC]</v>
      </c>
      <c r="M5388" s="86">
        <f t="shared" si="1318"/>
        <v>0</v>
      </c>
      <c r="N5388" s="93" t="str">
        <f t="shared" si="1315"/>
        <v>St. Columba's Episcopal Chruch [4201 Albemarle St, WDC]</v>
      </c>
      <c r="O5388" s="94"/>
      <c r="S5388" s="95">
        <f t="shared" si="1319"/>
        <v>0</v>
      </c>
      <c r="T5388" s="86" t="str">
        <f t="shared" si="1320"/>
        <v/>
      </c>
      <c r="U5388" s="86" t="str">
        <f t="shared" si="1314"/>
        <v/>
      </c>
      <c r="V5388" s="95" t="str">
        <f t="shared" si="1321"/>
        <v/>
      </c>
      <c r="AE5388" s="92" t="str">
        <f t="shared" si="1322"/>
        <v/>
      </c>
      <c r="AF5388" s="96" t="str">
        <f t="shared" si="1323"/>
        <v>&lt;a name='19000100'&gt;&lt;b&gt;: 0 - St. Columba's Episcopal Chruch [4201 Albemarle St, WDC]&lt;/b&gt;&lt;/a&gt;&lt;br&gt;</v>
      </c>
      <c r="AG5388" s="97">
        <f t="shared" si="1324"/>
        <v>1900</v>
      </c>
      <c r="AH5388" s="97" t="str">
        <f t="shared" si="1325"/>
        <v>01</v>
      </c>
      <c r="AI5388" s="97" t="str">
        <f t="shared" si="1326"/>
        <v>00</v>
      </c>
      <c r="AJ5388" s="97" t="str">
        <f t="shared" si="1327"/>
        <v>19000100</v>
      </c>
    </row>
    <row r="5389" spans="6:36" ht="12" customHeight="1" x14ac:dyDescent="0.15">
      <c r="F5389" s="86" t="str">
        <f t="shared" si="1316"/>
        <v>Saturday</v>
      </c>
      <c r="H5389" s="92" t="str">
        <f>VLOOKUP(MONTH(G5389),VLOOKUP!$W$1:$X$24,2)</f>
        <v>January</v>
      </c>
      <c r="I5389" s="92" t="str">
        <f t="shared" si="1317"/>
        <v/>
      </c>
      <c r="J5389" s="93" t="s">
        <v>1222</v>
      </c>
      <c r="L5389" s="86" t="str">
        <f t="shared" si="1328"/>
        <v>St. Elizabeth East Gateway Pavilion [1100 Alabama Ave SE, WDC]</v>
      </c>
      <c r="M5389" s="86">
        <f t="shared" si="1318"/>
        <v>0</v>
      </c>
      <c r="N5389" s="93" t="str">
        <f t="shared" si="1315"/>
        <v>St. Elizabeth East Gateway Pavilion [1100 Alabama Ave SE, WDC]</v>
      </c>
      <c r="O5389" s="94"/>
      <c r="S5389" s="95">
        <f t="shared" si="1319"/>
        <v>0</v>
      </c>
      <c r="T5389" s="86" t="str">
        <f t="shared" si="1320"/>
        <v/>
      </c>
      <c r="U5389" s="86" t="str">
        <f t="shared" si="1314"/>
        <v/>
      </c>
      <c r="V5389" s="95" t="str">
        <f t="shared" si="1321"/>
        <v/>
      </c>
      <c r="AE5389" s="92" t="str">
        <f t="shared" si="1322"/>
        <v/>
      </c>
      <c r="AF5389" s="96" t="str">
        <f t="shared" si="1323"/>
        <v>&lt;a name='19000100'&gt;&lt;b&gt;: 0 - St. Elizabeth East Gateway Pavilion [1100 Alabama Ave SE, WDC]&lt;/b&gt;&lt;/a&gt;&lt;br&gt;</v>
      </c>
      <c r="AG5389" s="97">
        <f t="shared" si="1324"/>
        <v>1900</v>
      </c>
      <c r="AH5389" s="97" t="str">
        <f t="shared" si="1325"/>
        <v>01</v>
      </c>
      <c r="AI5389" s="97" t="str">
        <f t="shared" si="1326"/>
        <v>00</v>
      </c>
      <c r="AJ5389" s="97" t="str">
        <f t="shared" si="1327"/>
        <v>19000100</v>
      </c>
    </row>
    <row r="5390" spans="6:36" ht="12" customHeight="1" x14ac:dyDescent="0.15">
      <c r="F5390" s="86" t="str">
        <f t="shared" si="1316"/>
        <v>Saturday</v>
      </c>
      <c r="H5390" s="92" t="str">
        <f>VLOOKUP(MONTH(G5390),VLOOKUP!$W$1:$X$24,2)</f>
        <v>January</v>
      </c>
      <c r="I5390" s="92" t="str">
        <f t="shared" si="1317"/>
        <v/>
      </c>
      <c r="J5390" s="93" t="s">
        <v>1222</v>
      </c>
      <c r="L5390" s="86" t="str">
        <f t="shared" si="1328"/>
        <v>St. Elizabeth East Gateway Pavilion [1100 Alabama Ave SE, WDC]</v>
      </c>
      <c r="M5390" s="86">
        <f t="shared" si="1318"/>
        <v>0</v>
      </c>
      <c r="N5390" s="93" t="str">
        <f t="shared" si="1315"/>
        <v>St. Elizabeth East Gateway Pavilion [1100 Alabama Ave SE, WDC]</v>
      </c>
      <c r="O5390" s="94"/>
      <c r="S5390" s="95">
        <f t="shared" si="1319"/>
        <v>0</v>
      </c>
      <c r="T5390" s="86" t="str">
        <f t="shared" si="1320"/>
        <v/>
      </c>
      <c r="U5390" s="86" t="str">
        <f t="shared" si="1314"/>
        <v/>
      </c>
      <c r="V5390" s="95" t="str">
        <f t="shared" si="1321"/>
        <v/>
      </c>
      <c r="AE5390" s="92" t="str">
        <f t="shared" si="1322"/>
        <v/>
      </c>
      <c r="AF5390" s="96" t="str">
        <f t="shared" si="1323"/>
        <v>&lt;a name='19000100'&gt;&lt;b&gt;: 0 - St. Elizabeth East Gateway Pavilion [1100 Alabama Ave SE, WDC]&lt;/b&gt;&lt;/a&gt;&lt;br&gt;</v>
      </c>
      <c r="AG5390" s="97">
        <f t="shared" si="1324"/>
        <v>1900</v>
      </c>
      <c r="AH5390" s="97" t="str">
        <f t="shared" si="1325"/>
        <v>01</v>
      </c>
      <c r="AI5390" s="97" t="str">
        <f t="shared" si="1326"/>
        <v>00</v>
      </c>
      <c r="AJ5390" s="97" t="str">
        <f t="shared" si="1327"/>
        <v>19000100</v>
      </c>
    </row>
    <row r="5391" spans="6:36" ht="12" customHeight="1" x14ac:dyDescent="0.15">
      <c r="F5391" s="86" t="str">
        <f t="shared" si="1316"/>
        <v>Saturday</v>
      </c>
      <c r="H5391" s="92" t="str">
        <f>VLOOKUP(MONTH(G5391),VLOOKUP!$W$1:$X$24,2)</f>
        <v>January</v>
      </c>
      <c r="I5391" s="92" t="str">
        <f t="shared" si="1317"/>
        <v/>
      </c>
      <c r="J5391" s="93" t="s">
        <v>1222</v>
      </c>
      <c r="L5391" s="86" t="str">
        <f t="shared" si="1328"/>
        <v>St. Elizabeth East Gateway Pavilion [1100 Alabama Ave SE, WDC]</v>
      </c>
      <c r="M5391" s="86">
        <f t="shared" si="1318"/>
        <v>0</v>
      </c>
      <c r="N5391" s="93" t="str">
        <f t="shared" si="1315"/>
        <v>St. Elizabeth East Gateway Pavilion [1100 Alabama Ave SE, WDC]</v>
      </c>
      <c r="O5391" s="94"/>
      <c r="S5391" s="95">
        <f t="shared" si="1319"/>
        <v>0</v>
      </c>
      <c r="T5391" s="86" t="str">
        <f t="shared" si="1320"/>
        <v/>
      </c>
      <c r="U5391" s="86" t="str">
        <f t="shared" si="1314"/>
        <v/>
      </c>
      <c r="V5391" s="95" t="str">
        <f t="shared" si="1321"/>
        <v/>
      </c>
      <c r="AE5391" s="92" t="str">
        <f t="shared" si="1322"/>
        <v/>
      </c>
      <c r="AF5391" s="96" t="str">
        <f t="shared" si="1323"/>
        <v>&lt;a name='19000100'&gt;&lt;b&gt;: 0 - St. Elizabeth East Gateway Pavilion [1100 Alabama Ave SE, WDC]&lt;/b&gt;&lt;/a&gt;&lt;br&gt;</v>
      </c>
      <c r="AG5391" s="97">
        <f t="shared" si="1324"/>
        <v>1900</v>
      </c>
      <c r="AH5391" s="97" t="str">
        <f t="shared" si="1325"/>
        <v>01</v>
      </c>
      <c r="AI5391" s="97" t="str">
        <f t="shared" si="1326"/>
        <v>00</v>
      </c>
      <c r="AJ5391" s="97" t="str">
        <f t="shared" si="1327"/>
        <v>19000100</v>
      </c>
    </row>
    <row r="5392" spans="6:36" ht="12" customHeight="1" x14ac:dyDescent="0.15">
      <c r="F5392" s="86" t="str">
        <f t="shared" si="1316"/>
        <v>Saturday</v>
      </c>
      <c r="H5392" s="92" t="str">
        <f>VLOOKUP(MONTH(G5392),VLOOKUP!$W$1:$X$24,2)</f>
        <v>January</v>
      </c>
      <c r="I5392" s="92" t="str">
        <f t="shared" si="1317"/>
        <v/>
      </c>
      <c r="J5392" s="93" t="s">
        <v>1222</v>
      </c>
      <c r="L5392" s="86" t="str">
        <f t="shared" si="1328"/>
        <v>St. Elizabeth East Gateway Pavilion [1100 Alabama Ave SE, WDC]</v>
      </c>
      <c r="M5392" s="86">
        <f t="shared" si="1318"/>
        <v>0</v>
      </c>
      <c r="N5392" s="93" t="str">
        <f t="shared" si="1315"/>
        <v>St. Elizabeth East Gateway Pavilion [1100 Alabama Ave SE, WDC]</v>
      </c>
      <c r="O5392" s="94"/>
      <c r="S5392" s="95">
        <f t="shared" si="1319"/>
        <v>0</v>
      </c>
      <c r="T5392" s="86" t="str">
        <f t="shared" si="1320"/>
        <v/>
      </c>
      <c r="U5392" s="86" t="str">
        <f t="shared" si="1314"/>
        <v/>
      </c>
      <c r="V5392" s="95" t="str">
        <f t="shared" si="1321"/>
        <v/>
      </c>
      <c r="AE5392" s="92" t="str">
        <f t="shared" si="1322"/>
        <v/>
      </c>
      <c r="AF5392" s="96" t="str">
        <f t="shared" si="1323"/>
        <v>&lt;a name='19000100'&gt;&lt;b&gt;: 0 - St. Elizabeth East Gateway Pavilion [1100 Alabama Ave SE, WDC]&lt;/b&gt;&lt;/a&gt;&lt;br&gt;</v>
      </c>
      <c r="AG5392" s="97">
        <f t="shared" si="1324"/>
        <v>1900</v>
      </c>
      <c r="AH5392" s="97" t="str">
        <f t="shared" si="1325"/>
        <v>01</v>
      </c>
      <c r="AI5392" s="97" t="str">
        <f t="shared" si="1326"/>
        <v>00</v>
      </c>
      <c r="AJ5392" s="97" t="str">
        <f t="shared" si="1327"/>
        <v>19000100</v>
      </c>
    </row>
    <row r="5393" spans="6:36" ht="12" customHeight="1" x14ac:dyDescent="0.15">
      <c r="F5393" s="86" t="str">
        <f t="shared" si="1316"/>
        <v>Saturday</v>
      </c>
      <c r="G5393" s="91"/>
      <c r="H5393" s="92" t="str">
        <f>VLOOKUP(MONTH(G5393),VLOOKUP!$W$1:$X$24,2)</f>
        <v>January</v>
      </c>
      <c r="I5393" s="92" t="str">
        <f t="shared" si="1317"/>
        <v/>
      </c>
      <c r="J5393" s="93" t="s">
        <v>1621</v>
      </c>
      <c r="L5393" s="86" t="str">
        <f t="shared" si="1328"/>
        <v>St. John's College - Francis Scott Key Auditorium [60 College Avenue, Annapolis, MD]</v>
      </c>
      <c r="M5393" s="86">
        <f t="shared" si="1318"/>
        <v>0</v>
      </c>
      <c r="N5393" s="93" t="str">
        <f t="shared" si="1315"/>
        <v>St. John's College - Francis Scott Key Auditorium [60 College Avenue, Annapolis, MD]</v>
      </c>
      <c r="O5393" s="90"/>
      <c r="S5393" s="95">
        <f t="shared" si="1319"/>
        <v>0</v>
      </c>
      <c r="T5393" s="86" t="str">
        <f t="shared" si="1320"/>
        <v/>
      </c>
      <c r="U5393" s="86" t="str">
        <f t="shared" si="1314"/>
        <v/>
      </c>
      <c r="V5393" s="95" t="str">
        <f t="shared" si="1321"/>
        <v/>
      </c>
      <c r="AE5393" s="92" t="str">
        <f t="shared" si="1322"/>
        <v/>
      </c>
      <c r="AF5393" s="96" t="str">
        <f t="shared" si="1323"/>
        <v>&lt;a name='19000100'&gt;&lt;b&gt;: 0 - St. John's College - Francis Scott Key Auditorium [60 College Avenue, Annapolis, MD]&lt;/b&gt;&lt;/a&gt;&lt;br&gt;</v>
      </c>
      <c r="AG5393" s="97">
        <f t="shared" si="1324"/>
        <v>1900</v>
      </c>
      <c r="AH5393" s="97" t="str">
        <f t="shared" si="1325"/>
        <v>01</v>
      </c>
      <c r="AI5393" s="97" t="str">
        <f t="shared" si="1326"/>
        <v>00</v>
      </c>
      <c r="AJ5393" s="97" t="str">
        <f t="shared" si="1327"/>
        <v>19000100</v>
      </c>
    </row>
    <row r="5394" spans="6:36" ht="12" customHeight="1" x14ac:dyDescent="0.15">
      <c r="F5394" s="86" t="str">
        <f t="shared" si="1316"/>
        <v>Saturday</v>
      </c>
      <c r="G5394" s="91"/>
      <c r="H5394" s="92" t="str">
        <f>VLOOKUP(MONTH(G5394),VLOOKUP!$W$1:$X$24,2)</f>
        <v>January</v>
      </c>
      <c r="I5394" s="92" t="str">
        <f t="shared" si="1317"/>
        <v/>
      </c>
      <c r="J5394" s="93" t="s">
        <v>1621</v>
      </c>
      <c r="L5394" s="86" t="str">
        <f t="shared" si="1328"/>
        <v>St. John's College - Francis Scott Key Auditorium [60 College Avenue, Annapolis, MD]</v>
      </c>
      <c r="M5394" s="86">
        <f t="shared" si="1318"/>
        <v>0</v>
      </c>
      <c r="N5394" s="93" t="str">
        <f t="shared" si="1315"/>
        <v>St. John's College - Francis Scott Key Auditorium [60 College Avenue, Annapolis, MD]</v>
      </c>
      <c r="O5394" s="90"/>
      <c r="S5394" s="95">
        <f t="shared" si="1319"/>
        <v>0</v>
      </c>
      <c r="T5394" s="86" t="str">
        <f t="shared" si="1320"/>
        <v/>
      </c>
      <c r="U5394" s="86" t="str">
        <f t="shared" si="1314"/>
        <v/>
      </c>
      <c r="V5394" s="95" t="str">
        <f t="shared" si="1321"/>
        <v/>
      </c>
      <c r="AE5394" s="92" t="str">
        <f t="shared" si="1322"/>
        <v/>
      </c>
      <c r="AF5394" s="96" t="str">
        <f t="shared" si="1323"/>
        <v>&lt;a name='19000100'&gt;&lt;b&gt;: 0 - St. John's College - Francis Scott Key Auditorium [60 College Avenue, Annapolis, MD]&lt;/b&gt;&lt;/a&gt;&lt;br&gt;</v>
      </c>
      <c r="AG5394" s="97">
        <f t="shared" si="1324"/>
        <v>1900</v>
      </c>
      <c r="AH5394" s="97" t="str">
        <f t="shared" si="1325"/>
        <v>01</v>
      </c>
      <c r="AI5394" s="97" t="str">
        <f t="shared" si="1326"/>
        <v>00</v>
      </c>
      <c r="AJ5394" s="97" t="str">
        <f t="shared" si="1327"/>
        <v>19000100</v>
      </c>
    </row>
    <row r="5395" spans="6:36" ht="12" customHeight="1" x14ac:dyDescent="0.15">
      <c r="F5395" s="86" t="str">
        <f t="shared" si="1316"/>
        <v>Saturday</v>
      </c>
      <c r="G5395" s="91"/>
      <c r="H5395" s="92" t="str">
        <f>VLOOKUP(MONTH(G5395),VLOOKUP!$W$1:$X$24,2)</f>
        <v>January</v>
      </c>
      <c r="I5395" s="92" t="str">
        <f t="shared" si="1317"/>
        <v/>
      </c>
      <c r="J5395" s="93" t="s">
        <v>1621</v>
      </c>
      <c r="L5395" s="86" t="str">
        <f t="shared" si="1328"/>
        <v>St. John's College - Francis Scott Key Auditorium [60 College Avenue, Annapolis, MD]</v>
      </c>
      <c r="M5395" s="86">
        <f t="shared" si="1318"/>
        <v>0</v>
      </c>
      <c r="N5395" s="93" t="str">
        <f t="shared" si="1315"/>
        <v>St. John's College - Francis Scott Key Auditorium [60 College Avenue, Annapolis, MD]</v>
      </c>
      <c r="O5395" s="90"/>
      <c r="S5395" s="95">
        <f t="shared" si="1319"/>
        <v>0</v>
      </c>
      <c r="T5395" s="86" t="str">
        <f t="shared" si="1320"/>
        <v/>
      </c>
      <c r="U5395" s="86" t="str">
        <f t="shared" si="1314"/>
        <v/>
      </c>
      <c r="V5395" s="95" t="str">
        <f t="shared" si="1321"/>
        <v/>
      </c>
      <c r="AE5395" s="92" t="str">
        <f t="shared" si="1322"/>
        <v/>
      </c>
      <c r="AF5395" s="96" t="str">
        <f t="shared" si="1323"/>
        <v>&lt;a name='19000100'&gt;&lt;b&gt;: 0 - St. John's College - Francis Scott Key Auditorium [60 College Avenue, Annapolis, MD]&lt;/b&gt;&lt;/a&gt;&lt;br&gt;</v>
      </c>
      <c r="AG5395" s="97">
        <f t="shared" si="1324"/>
        <v>1900</v>
      </c>
      <c r="AH5395" s="97" t="str">
        <f t="shared" si="1325"/>
        <v>01</v>
      </c>
      <c r="AI5395" s="97" t="str">
        <f t="shared" si="1326"/>
        <v>00</v>
      </c>
      <c r="AJ5395" s="97" t="str">
        <f t="shared" si="1327"/>
        <v>19000100</v>
      </c>
    </row>
    <row r="5396" spans="6:36" ht="12" customHeight="1" x14ac:dyDescent="0.15">
      <c r="F5396" s="86" t="str">
        <f t="shared" si="1316"/>
        <v>Saturday</v>
      </c>
      <c r="G5396" s="91"/>
      <c r="H5396" s="92" t="str">
        <f>VLOOKUP(MONTH(G5396),VLOOKUP!$W$1:$X$24,2)</f>
        <v>January</v>
      </c>
      <c r="I5396" s="92" t="str">
        <f t="shared" si="1317"/>
        <v/>
      </c>
      <c r="J5396" s="93" t="s">
        <v>1621</v>
      </c>
      <c r="L5396" s="86" t="str">
        <f t="shared" si="1328"/>
        <v>St. John's College - Francis Scott Key Auditorium [60 College Avenue, Annapolis, MD]</v>
      </c>
      <c r="M5396" s="86">
        <f t="shared" si="1318"/>
        <v>0</v>
      </c>
      <c r="N5396" s="93" t="str">
        <f t="shared" si="1315"/>
        <v>St. John's College - Francis Scott Key Auditorium [60 College Avenue, Annapolis, MD]</v>
      </c>
      <c r="O5396" s="90"/>
      <c r="S5396" s="95">
        <f t="shared" si="1319"/>
        <v>0</v>
      </c>
      <c r="T5396" s="86" t="str">
        <f t="shared" si="1320"/>
        <v/>
      </c>
      <c r="U5396" s="86" t="str">
        <f t="shared" si="1314"/>
        <v/>
      </c>
      <c r="V5396" s="95" t="str">
        <f t="shared" si="1321"/>
        <v/>
      </c>
      <c r="AE5396" s="92" t="str">
        <f t="shared" si="1322"/>
        <v/>
      </c>
      <c r="AF5396" s="96" t="str">
        <f t="shared" si="1323"/>
        <v>&lt;a name='19000100'&gt;&lt;b&gt;: 0 - St. John's College - Francis Scott Key Auditorium [60 College Avenue, Annapolis, MD]&lt;/b&gt;&lt;/a&gt;&lt;br&gt;</v>
      </c>
      <c r="AG5396" s="97">
        <f t="shared" si="1324"/>
        <v>1900</v>
      </c>
      <c r="AH5396" s="97" t="str">
        <f t="shared" si="1325"/>
        <v>01</v>
      </c>
      <c r="AI5396" s="97" t="str">
        <f t="shared" si="1326"/>
        <v>00</v>
      </c>
      <c r="AJ5396" s="97" t="str">
        <f t="shared" si="1327"/>
        <v>19000100</v>
      </c>
    </row>
    <row r="5397" spans="6:36" ht="12" customHeight="1" x14ac:dyDescent="0.15">
      <c r="F5397" s="86" t="str">
        <f t="shared" si="1316"/>
        <v>Saturday</v>
      </c>
      <c r="G5397" s="91"/>
      <c r="H5397" s="92" t="str">
        <f>VLOOKUP(MONTH(G5397),VLOOKUP!$W$1:$X$24,2)</f>
        <v>January</v>
      </c>
      <c r="I5397" s="92" t="str">
        <f t="shared" si="1317"/>
        <v/>
      </c>
      <c r="J5397" s="93" t="s">
        <v>1621</v>
      </c>
      <c r="L5397" s="86" t="str">
        <f t="shared" si="1328"/>
        <v>St. John's College - Francis Scott Key Auditorium [60 College Avenue, Annapolis, MD]</v>
      </c>
      <c r="M5397" s="86">
        <f t="shared" si="1318"/>
        <v>0</v>
      </c>
      <c r="N5397" s="93" t="str">
        <f t="shared" si="1315"/>
        <v>St. John's College - Francis Scott Key Auditorium [60 College Avenue, Annapolis, MD]</v>
      </c>
      <c r="O5397" s="90"/>
      <c r="S5397" s="95">
        <f t="shared" si="1319"/>
        <v>0</v>
      </c>
      <c r="T5397" s="86" t="str">
        <f t="shared" si="1320"/>
        <v/>
      </c>
      <c r="U5397" s="86" t="str">
        <f t="shared" si="1314"/>
        <v/>
      </c>
      <c r="V5397" s="95" t="str">
        <f t="shared" si="1321"/>
        <v/>
      </c>
      <c r="AE5397" s="92" t="str">
        <f t="shared" si="1322"/>
        <v/>
      </c>
      <c r="AF5397" s="96" t="str">
        <f t="shared" si="1323"/>
        <v>&lt;a name='19000100'&gt;&lt;b&gt;: 0 - St. John's College - Francis Scott Key Auditorium [60 College Avenue, Annapolis, MD]&lt;/b&gt;&lt;/a&gt;&lt;br&gt;</v>
      </c>
      <c r="AG5397" s="97">
        <f t="shared" si="1324"/>
        <v>1900</v>
      </c>
      <c r="AH5397" s="97" t="str">
        <f t="shared" si="1325"/>
        <v>01</v>
      </c>
      <c r="AI5397" s="97" t="str">
        <f t="shared" si="1326"/>
        <v>00</v>
      </c>
      <c r="AJ5397" s="97" t="str">
        <f t="shared" si="1327"/>
        <v>19000100</v>
      </c>
    </row>
    <row r="5398" spans="6:36" ht="12" customHeight="1" x14ac:dyDescent="0.15">
      <c r="F5398" s="86" t="str">
        <f t="shared" si="1316"/>
        <v>Saturday</v>
      </c>
      <c r="G5398" s="91"/>
      <c r="H5398" s="92" t="str">
        <f>VLOOKUP(MONTH(G5398),VLOOKUP!$W$1:$X$24,2)</f>
        <v>January</v>
      </c>
      <c r="I5398" s="92" t="str">
        <f t="shared" si="1317"/>
        <v/>
      </c>
      <c r="J5398" s="93" t="s">
        <v>1132</v>
      </c>
      <c r="L5398" s="86" t="str">
        <f t="shared" si="1328"/>
        <v>St. John's Episcopal - Georgetown [3240 O St. NW, WDC]</v>
      </c>
      <c r="M5398" s="86">
        <f t="shared" si="1318"/>
        <v>0</v>
      </c>
      <c r="N5398" s="93" t="str">
        <f t="shared" si="1315"/>
        <v>St. John's Episcopal - Georgetown [3240 O St. NW, WDC]</v>
      </c>
      <c r="O5398" s="90"/>
      <c r="S5398" s="95">
        <f t="shared" si="1319"/>
        <v>0</v>
      </c>
      <c r="T5398" s="86" t="str">
        <f t="shared" si="1320"/>
        <v/>
      </c>
      <c r="U5398" s="86" t="str">
        <f t="shared" si="1314"/>
        <v/>
      </c>
      <c r="V5398" s="95" t="str">
        <f t="shared" si="1321"/>
        <v/>
      </c>
      <c r="AE5398" s="92" t="str">
        <f t="shared" si="1322"/>
        <v/>
      </c>
      <c r="AF5398" s="100" t="str">
        <f t="shared" si="1323"/>
        <v>&lt;a name='19000100'&gt;&lt;b&gt;: 0 - St. John's Episcopal - Georgetown [3240 O St. NW, WDC]&lt;/b&gt;&lt;/a&gt;&lt;br&gt;</v>
      </c>
      <c r="AG5398" s="101">
        <f t="shared" si="1324"/>
        <v>1900</v>
      </c>
      <c r="AH5398" s="101" t="str">
        <f t="shared" si="1325"/>
        <v>01</v>
      </c>
      <c r="AI5398" s="101" t="str">
        <f t="shared" si="1326"/>
        <v>00</v>
      </c>
      <c r="AJ5398" s="101" t="str">
        <f t="shared" si="1327"/>
        <v>19000100</v>
      </c>
    </row>
    <row r="5399" spans="6:36" ht="12" customHeight="1" x14ac:dyDescent="0.15">
      <c r="F5399" s="86" t="str">
        <f t="shared" si="1316"/>
        <v>Saturday</v>
      </c>
      <c r="G5399" s="91"/>
      <c r="H5399" s="92" t="str">
        <f>VLOOKUP(MONTH(G5399),VLOOKUP!$W$1:$X$24,2)</f>
        <v>January</v>
      </c>
      <c r="I5399" s="92" t="str">
        <f t="shared" si="1317"/>
        <v/>
      </c>
      <c r="J5399" s="93" t="s">
        <v>1132</v>
      </c>
      <c r="L5399" s="86" t="str">
        <f t="shared" si="1328"/>
        <v>St. John's Episcopal - Georgetown [3240 O St. NW, WDC]</v>
      </c>
      <c r="M5399" s="86">
        <f t="shared" si="1318"/>
        <v>0</v>
      </c>
      <c r="N5399" s="93" t="str">
        <f t="shared" si="1315"/>
        <v>St. John's Episcopal - Georgetown [3240 O St. NW, WDC]</v>
      </c>
      <c r="O5399" s="90"/>
      <c r="S5399" s="95">
        <f t="shared" si="1319"/>
        <v>0</v>
      </c>
      <c r="T5399" s="86" t="str">
        <f t="shared" si="1320"/>
        <v/>
      </c>
      <c r="U5399" s="86" t="str">
        <f t="shared" si="1314"/>
        <v/>
      </c>
      <c r="V5399" s="95" t="str">
        <f t="shared" si="1321"/>
        <v/>
      </c>
      <c r="AE5399" s="92" t="str">
        <f t="shared" si="1322"/>
        <v/>
      </c>
      <c r="AF5399" s="96" t="str">
        <f t="shared" si="1323"/>
        <v>&lt;a name='19000100'&gt;&lt;b&gt;: 0 - St. John's Episcopal - Georgetown [3240 O St. NW, WDC]&lt;/b&gt;&lt;/a&gt;&lt;br&gt;</v>
      </c>
      <c r="AG5399" s="97">
        <f t="shared" si="1324"/>
        <v>1900</v>
      </c>
      <c r="AH5399" s="97" t="str">
        <f t="shared" si="1325"/>
        <v>01</v>
      </c>
      <c r="AI5399" s="97" t="str">
        <f t="shared" si="1326"/>
        <v>00</v>
      </c>
      <c r="AJ5399" s="97" t="str">
        <f t="shared" si="1327"/>
        <v>19000100</v>
      </c>
    </row>
    <row r="5400" spans="6:36" ht="12" customHeight="1" x14ac:dyDescent="0.15">
      <c r="F5400" s="86" t="str">
        <f t="shared" si="1316"/>
        <v>Saturday</v>
      </c>
      <c r="G5400" s="91"/>
      <c r="H5400" s="92" t="str">
        <f>VLOOKUP(MONTH(G5400),VLOOKUP!$W$1:$X$24,2)</f>
        <v>January</v>
      </c>
      <c r="I5400" s="92" t="str">
        <f t="shared" si="1317"/>
        <v/>
      </c>
      <c r="J5400" s="93" t="s">
        <v>1132</v>
      </c>
      <c r="L5400" s="86" t="str">
        <f t="shared" si="1328"/>
        <v>St. John's Episcopal - Georgetown [3240 O St. NW, WDC]</v>
      </c>
      <c r="M5400" s="86">
        <f t="shared" si="1318"/>
        <v>0</v>
      </c>
      <c r="N5400" s="93" t="str">
        <f t="shared" si="1315"/>
        <v>St. John's Episcopal - Georgetown [3240 O St. NW, WDC]</v>
      </c>
      <c r="O5400" s="90"/>
      <c r="S5400" s="95">
        <f t="shared" si="1319"/>
        <v>0</v>
      </c>
      <c r="T5400" s="86" t="str">
        <f t="shared" si="1320"/>
        <v/>
      </c>
      <c r="U5400" s="86" t="str">
        <f t="shared" si="1314"/>
        <v/>
      </c>
      <c r="V5400" s="95" t="str">
        <f t="shared" si="1321"/>
        <v/>
      </c>
      <c r="AE5400" s="92" t="str">
        <f t="shared" si="1322"/>
        <v/>
      </c>
      <c r="AF5400" s="96" t="str">
        <f t="shared" si="1323"/>
        <v>&lt;a name='19000100'&gt;&lt;b&gt;: 0 - St. John's Episcopal - Georgetown [3240 O St. NW, WDC]&lt;/b&gt;&lt;/a&gt;&lt;br&gt;</v>
      </c>
      <c r="AG5400" s="97">
        <f t="shared" si="1324"/>
        <v>1900</v>
      </c>
      <c r="AH5400" s="97" t="str">
        <f t="shared" si="1325"/>
        <v>01</v>
      </c>
      <c r="AI5400" s="97" t="str">
        <f t="shared" si="1326"/>
        <v>00</v>
      </c>
      <c r="AJ5400" s="97" t="str">
        <f t="shared" si="1327"/>
        <v>19000100</v>
      </c>
    </row>
    <row r="5401" spans="6:36" ht="12" customHeight="1" x14ac:dyDescent="0.15">
      <c r="F5401" s="86" t="str">
        <f t="shared" si="1316"/>
        <v>Saturday</v>
      </c>
      <c r="G5401" s="91"/>
      <c r="H5401" s="92" t="str">
        <f>VLOOKUP(MONTH(G5401),VLOOKUP!$W$1:$X$24,2)</f>
        <v>January</v>
      </c>
      <c r="I5401" s="92" t="str">
        <f t="shared" si="1317"/>
        <v/>
      </c>
      <c r="J5401" s="93" t="s">
        <v>1132</v>
      </c>
      <c r="L5401" s="86" t="str">
        <f t="shared" si="1328"/>
        <v>St. John's Episcopal - Georgetown [3240 O St. NW, WDC]</v>
      </c>
      <c r="M5401" s="86">
        <f t="shared" si="1318"/>
        <v>0</v>
      </c>
      <c r="N5401" s="93" t="str">
        <f t="shared" si="1315"/>
        <v>St. John's Episcopal - Georgetown [3240 O St. NW, WDC]</v>
      </c>
      <c r="O5401" s="90"/>
      <c r="S5401" s="95">
        <f t="shared" si="1319"/>
        <v>0</v>
      </c>
      <c r="T5401" s="86" t="str">
        <f t="shared" si="1320"/>
        <v/>
      </c>
      <c r="U5401" s="86" t="str">
        <f t="shared" si="1314"/>
        <v/>
      </c>
      <c r="V5401" s="95" t="str">
        <f t="shared" si="1321"/>
        <v/>
      </c>
      <c r="AE5401" s="92" t="str">
        <f t="shared" si="1322"/>
        <v/>
      </c>
      <c r="AF5401" s="96" t="str">
        <f t="shared" si="1323"/>
        <v>&lt;a name='19000100'&gt;&lt;b&gt;: 0 - St. John's Episcopal - Georgetown [3240 O St. NW, WDC]&lt;/b&gt;&lt;/a&gt;&lt;br&gt;</v>
      </c>
      <c r="AG5401" s="97">
        <f t="shared" si="1324"/>
        <v>1900</v>
      </c>
      <c r="AH5401" s="97" t="str">
        <f t="shared" si="1325"/>
        <v>01</v>
      </c>
      <c r="AI5401" s="97" t="str">
        <f t="shared" si="1326"/>
        <v>00</v>
      </c>
      <c r="AJ5401" s="97" t="str">
        <f t="shared" si="1327"/>
        <v>19000100</v>
      </c>
    </row>
    <row r="5402" spans="6:36" ht="12" customHeight="1" x14ac:dyDescent="0.15">
      <c r="F5402" s="86" t="str">
        <f t="shared" si="1316"/>
        <v>Saturday</v>
      </c>
      <c r="G5402" s="91"/>
      <c r="H5402" s="92" t="str">
        <f>VLOOKUP(MONTH(G5402),VLOOKUP!$W$1:$X$24,2)</f>
        <v>January</v>
      </c>
      <c r="I5402" s="92" t="str">
        <f t="shared" si="1317"/>
        <v/>
      </c>
      <c r="J5402" s="93" t="s">
        <v>1132</v>
      </c>
      <c r="L5402" s="86" t="str">
        <f t="shared" si="1328"/>
        <v>St. John's Episcopal - Georgetown [3240 O St. NW, WDC]</v>
      </c>
      <c r="M5402" s="86">
        <f t="shared" si="1318"/>
        <v>0</v>
      </c>
      <c r="N5402" s="93" t="str">
        <f t="shared" si="1315"/>
        <v>St. John's Episcopal - Georgetown [3240 O St. NW, WDC]</v>
      </c>
      <c r="O5402" s="90"/>
      <c r="S5402" s="95">
        <f t="shared" si="1319"/>
        <v>0</v>
      </c>
      <c r="T5402" s="86" t="str">
        <f t="shared" si="1320"/>
        <v/>
      </c>
      <c r="U5402" s="86" t="str">
        <f t="shared" si="1314"/>
        <v/>
      </c>
      <c r="V5402" s="95" t="str">
        <f t="shared" si="1321"/>
        <v/>
      </c>
      <c r="AE5402" s="92" t="str">
        <f t="shared" si="1322"/>
        <v/>
      </c>
      <c r="AF5402" s="96" t="str">
        <f t="shared" si="1323"/>
        <v>&lt;a name='19000100'&gt;&lt;b&gt;: 0 - St. John's Episcopal - Georgetown [3240 O St. NW, WDC]&lt;/b&gt;&lt;/a&gt;&lt;br&gt;</v>
      </c>
      <c r="AG5402" s="97">
        <f t="shared" si="1324"/>
        <v>1900</v>
      </c>
      <c r="AH5402" s="97" t="str">
        <f t="shared" si="1325"/>
        <v>01</v>
      </c>
      <c r="AI5402" s="97" t="str">
        <f t="shared" si="1326"/>
        <v>00</v>
      </c>
      <c r="AJ5402" s="97" t="str">
        <f t="shared" si="1327"/>
        <v>19000100</v>
      </c>
    </row>
    <row r="5403" spans="6:36" ht="12" customHeight="1" x14ac:dyDescent="0.15">
      <c r="F5403" s="86" t="str">
        <f t="shared" si="1316"/>
        <v>Saturday</v>
      </c>
      <c r="H5403" s="92" t="str">
        <f>VLOOKUP(MONTH(G5403),VLOOKUP!$W$1:$X$24,2)</f>
        <v>January</v>
      </c>
      <c r="I5403" s="92" t="str">
        <f t="shared" si="1317"/>
        <v/>
      </c>
      <c r="J5403" s="93" t="s">
        <v>1511</v>
      </c>
      <c r="L5403" s="86" t="str">
        <f t="shared" si="1328"/>
        <v>St. John's Episcopal Church [5649 Mount Gilead Rd, Centreville, VA]</v>
      </c>
      <c r="M5403" s="86">
        <f t="shared" si="1318"/>
        <v>0</v>
      </c>
      <c r="N5403" s="93" t="str">
        <f t="shared" si="1315"/>
        <v>St. John's Episcopal Church [5649 Mount Gilead Rd, Centreville, VA]</v>
      </c>
      <c r="O5403" s="94"/>
      <c r="S5403" s="95">
        <f t="shared" si="1319"/>
        <v>0</v>
      </c>
      <c r="T5403" s="86" t="str">
        <f t="shared" si="1320"/>
        <v/>
      </c>
      <c r="U5403" s="86" t="str">
        <f t="shared" si="1314"/>
        <v/>
      </c>
      <c r="V5403" s="95" t="str">
        <f t="shared" si="1321"/>
        <v/>
      </c>
      <c r="W5403" s="90" t="s">
        <v>221</v>
      </c>
      <c r="X5403" s="106"/>
      <c r="Y5403" s="106"/>
      <c r="Z5403" s="106"/>
      <c r="AA5403" s="106"/>
      <c r="AB5403" s="106"/>
      <c r="AC5403" s="106"/>
      <c r="AD5403" s="106"/>
      <c r="AE5403" s="135" t="str">
        <f t="shared" si="1322"/>
        <v/>
      </c>
      <c r="AF5403" s="96" t="str">
        <f t="shared" si="1323"/>
        <v>&lt;a name='19000100'&gt;&lt;b&gt;: 0 - St. John's Episcopal Church [5649 Mount Gilead Rd, Centreville, VA]&lt;/b&gt;&lt;/a&gt;&lt;br&gt;</v>
      </c>
      <c r="AG5403" s="97">
        <f t="shared" si="1324"/>
        <v>1900</v>
      </c>
      <c r="AH5403" s="97" t="str">
        <f t="shared" si="1325"/>
        <v>01</v>
      </c>
      <c r="AI5403" s="97" t="str">
        <f t="shared" si="1326"/>
        <v>00</v>
      </c>
      <c r="AJ5403" s="97" t="str">
        <f t="shared" si="1327"/>
        <v>19000100</v>
      </c>
    </row>
    <row r="5404" spans="6:36" ht="12" customHeight="1" x14ac:dyDescent="0.15">
      <c r="F5404" s="86" t="str">
        <f t="shared" si="1316"/>
        <v>Saturday</v>
      </c>
      <c r="H5404" s="92" t="str">
        <f>VLOOKUP(MONTH(G5404),VLOOKUP!$W$1:$X$24,2)</f>
        <v>January</v>
      </c>
      <c r="I5404" s="92" t="str">
        <f t="shared" si="1317"/>
        <v/>
      </c>
      <c r="J5404" s="93" t="s">
        <v>1511</v>
      </c>
      <c r="L5404" s="86" t="str">
        <f t="shared" si="1328"/>
        <v>St. John's Episcopal Church [5649 Mount Gilead Rd, Centreville, VA]</v>
      </c>
      <c r="M5404" s="86">
        <f t="shared" si="1318"/>
        <v>0</v>
      </c>
      <c r="N5404" s="93" t="str">
        <f t="shared" si="1315"/>
        <v>St. John's Episcopal Church [5649 Mount Gilead Rd, Centreville, VA]</v>
      </c>
      <c r="O5404" s="94"/>
      <c r="S5404" s="95">
        <f t="shared" si="1319"/>
        <v>0</v>
      </c>
      <c r="T5404" s="86" t="str">
        <f t="shared" si="1320"/>
        <v/>
      </c>
      <c r="U5404" s="86" t="str">
        <f t="shared" si="1314"/>
        <v/>
      </c>
      <c r="V5404" s="95" t="str">
        <f t="shared" si="1321"/>
        <v/>
      </c>
      <c r="W5404" s="90" t="s">
        <v>221</v>
      </c>
      <c r="X5404" s="106"/>
      <c r="Y5404" s="106"/>
      <c r="Z5404" s="106"/>
      <c r="AA5404" s="106"/>
      <c r="AB5404" s="106"/>
      <c r="AC5404" s="106"/>
      <c r="AD5404" s="106"/>
      <c r="AE5404" s="135" t="str">
        <f t="shared" si="1322"/>
        <v/>
      </c>
      <c r="AF5404" s="96" t="str">
        <f t="shared" si="1323"/>
        <v>&lt;a name='19000100'&gt;&lt;b&gt;: 0 - St. John's Episcopal Church [5649 Mount Gilead Rd, Centreville, VA]&lt;/b&gt;&lt;/a&gt;&lt;br&gt;</v>
      </c>
      <c r="AG5404" s="97">
        <f t="shared" si="1324"/>
        <v>1900</v>
      </c>
      <c r="AH5404" s="97" t="str">
        <f t="shared" si="1325"/>
        <v>01</v>
      </c>
      <c r="AI5404" s="97" t="str">
        <f t="shared" si="1326"/>
        <v>00</v>
      </c>
      <c r="AJ5404" s="97" t="str">
        <f t="shared" si="1327"/>
        <v>19000100</v>
      </c>
    </row>
    <row r="5405" spans="6:36" ht="12" customHeight="1" x14ac:dyDescent="0.15">
      <c r="F5405" s="86" t="str">
        <f t="shared" si="1316"/>
        <v>Saturday</v>
      </c>
      <c r="H5405" s="92" t="str">
        <f>VLOOKUP(MONTH(G5405),VLOOKUP!$W$1:$X$24,2)</f>
        <v>January</v>
      </c>
      <c r="I5405" s="92" t="str">
        <f t="shared" si="1317"/>
        <v/>
      </c>
      <c r="J5405" s="93" t="s">
        <v>1511</v>
      </c>
      <c r="L5405" s="86" t="str">
        <f t="shared" si="1328"/>
        <v>St. John's Episcopal Church [5649 Mount Gilead Rd, Centreville, VA]</v>
      </c>
      <c r="M5405" s="86">
        <f t="shared" si="1318"/>
        <v>0</v>
      </c>
      <c r="N5405" s="93" t="str">
        <f t="shared" si="1315"/>
        <v>St. John's Episcopal Church [5649 Mount Gilead Rd, Centreville, VA]</v>
      </c>
      <c r="O5405" s="94"/>
      <c r="S5405" s="95">
        <f t="shared" si="1319"/>
        <v>0</v>
      </c>
      <c r="T5405" s="86" t="str">
        <f t="shared" si="1320"/>
        <v/>
      </c>
      <c r="U5405" s="86" t="str">
        <f t="shared" si="1314"/>
        <v/>
      </c>
      <c r="V5405" s="95" t="str">
        <f t="shared" si="1321"/>
        <v/>
      </c>
      <c r="W5405" s="90" t="s">
        <v>221</v>
      </c>
      <c r="X5405" s="106"/>
      <c r="Y5405" s="106"/>
      <c r="Z5405" s="106"/>
      <c r="AA5405" s="106"/>
      <c r="AB5405" s="106"/>
      <c r="AC5405" s="106"/>
      <c r="AD5405" s="106"/>
      <c r="AE5405" s="135" t="str">
        <f t="shared" si="1322"/>
        <v/>
      </c>
      <c r="AF5405" s="96" t="str">
        <f t="shared" si="1323"/>
        <v>&lt;a name='19000100'&gt;&lt;b&gt;: 0 - St. John's Episcopal Church [5649 Mount Gilead Rd, Centreville, VA]&lt;/b&gt;&lt;/a&gt;&lt;br&gt;</v>
      </c>
      <c r="AG5405" s="97">
        <f t="shared" si="1324"/>
        <v>1900</v>
      </c>
      <c r="AH5405" s="97" t="str">
        <f t="shared" si="1325"/>
        <v>01</v>
      </c>
      <c r="AI5405" s="97" t="str">
        <f t="shared" si="1326"/>
        <v>00</v>
      </c>
      <c r="AJ5405" s="97" t="str">
        <f t="shared" si="1327"/>
        <v>19000100</v>
      </c>
    </row>
    <row r="5406" spans="6:36" ht="12" customHeight="1" x14ac:dyDescent="0.15">
      <c r="F5406" s="86" t="str">
        <f t="shared" si="1316"/>
        <v>Saturday</v>
      </c>
      <c r="H5406" s="92" t="str">
        <f>VLOOKUP(MONTH(G5406),VLOOKUP!$W$1:$X$24,2)</f>
        <v>January</v>
      </c>
      <c r="I5406" s="92" t="str">
        <f t="shared" si="1317"/>
        <v/>
      </c>
      <c r="J5406" s="93" t="s">
        <v>1511</v>
      </c>
      <c r="L5406" s="86" t="str">
        <f t="shared" si="1328"/>
        <v>St. John's Episcopal Church [5649 Mount Gilead Rd, Centreville, VA]</v>
      </c>
      <c r="M5406" s="86">
        <f t="shared" si="1318"/>
        <v>0</v>
      </c>
      <c r="N5406" s="93" t="str">
        <f t="shared" si="1315"/>
        <v>St. John's Episcopal Church [5649 Mount Gilead Rd, Centreville, VA]</v>
      </c>
      <c r="O5406" s="94"/>
      <c r="S5406" s="95">
        <f t="shared" si="1319"/>
        <v>0</v>
      </c>
      <c r="T5406" s="86" t="str">
        <f t="shared" si="1320"/>
        <v/>
      </c>
      <c r="U5406" s="86" t="str">
        <f t="shared" si="1314"/>
        <v/>
      </c>
      <c r="V5406" s="95" t="str">
        <f t="shared" si="1321"/>
        <v/>
      </c>
      <c r="W5406" s="90" t="s">
        <v>221</v>
      </c>
      <c r="X5406" s="106"/>
      <c r="Y5406" s="106"/>
      <c r="Z5406" s="106"/>
      <c r="AA5406" s="106"/>
      <c r="AB5406" s="106"/>
      <c r="AC5406" s="106"/>
      <c r="AD5406" s="106"/>
      <c r="AE5406" s="135" t="str">
        <f t="shared" si="1322"/>
        <v/>
      </c>
      <c r="AF5406" s="100" t="str">
        <f t="shared" si="1323"/>
        <v>&lt;a name='19000100'&gt;&lt;b&gt;: 0 - St. John's Episcopal Church [5649 Mount Gilead Rd, Centreville, VA]&lt;/b&gt;&lt;/a&gt;&lt;br&gt;</v>
      </c>
      <c r="AG5406" s="101">
        <f t="shared" si="1324"/>
        <v>1900</v>
      </c>
      <c r="AH5406" s="101" t="str">
        <f t="shared" si="1325"/>
        <v>01</v>
      </c>
      <c r="AI5406" s="101" t="str">
        <f t="shared" si="1326"/>
        <v>00</v>
      </c>
      <c r="AJ5406" s="101" t="str">
        <f t="shared" si="1327"/>
        <v>19000100</v>
      </c>
    </row>
    <row r="5407" spans="6:36" ht="12" customHeight="1" x14ac:dyDescent="0.15">
      <c r="F5407" s="86" t="str">
        <f t="shared" si="1316"/>
        <v>Saturday</v>
      </c>
      <c r="H5407" s="92" t="str">
        <f>VLOOKUP(MONTH(G5407),VLOOKUP!$W$1:$X$24,2)</f>
        <v>January</v>
      </c>
      <c r="I5407" s="92" t="str">
        <f t="shared" si="1317"/>
        <v/>
      </c>
      <c r="J5407" s="93" t="s">
        <v>1511</v>
      </c>
      <c r="L5407" s="86" t="str">
        <f t="shared" si="1328"/>
        <v>St. John's Episcopal Church [5649 Mount Gilead Rd, Centreville, VA]</v>
      </c>
      <c r="M5407" s="86">
        <f t="shared" si="1318"/>
        <v>0</v>
      </c>
      <c r="N5407" s="93" t="str">
        <f t="shared" si="1315"/>
        <v>St. John's Episcopal Church [5649 Mount Gilead Rd, Centreville, VA]</v>
      </c>
      <c r="O5407" s="94"/>
      <c r="S5407" s="95">
        <f t="shared" si="1319"/>
        <v>0</v>
      </c>
      <c r="T5407" s="86" t="str">
        <f t="shared" si="1320"/>
        <v/>
      </c>
      <c r="U5407" s="86" t="str">
        <f t="shared" si="1314"/>
        <v/>
      </c>
      <c r="V5407" s="95" t="str">
        <f t="shared" si="1321"/>
        <v/>
      </c>
      <c r="W5407" s="90" t="s">
        <v>221</v>
      </c>
      <c r="X5407" s="106"/>
      <c r="Y5407" s="106"/>
      <c r="Z5407" s="106"/>
      <c r="AA5407" s="106"/>
      <c r="AB5407" s="106"/>
      <c r="AC5407" s="106"/>
      <c r="AD5407" s="106"/>
      <c r="AE5407" s="135" t="str">
        <f t="shared" si="1322"/>
        <v/>
      </c>
      <c r="AF5407" s="96" t="str">
        <f t="shared" si="1323"/>
        <v>&lt;a name='19000100'&gt;&lt;b&gt;: 0 - St. John's Episcopal Church [5649 Mount Gilead Rd, Centreville, VA]&lt;/b&gt;&lt;/a&gt;&lt;br&gt;</v>
      </c>
      <c r="AG5407" s="97">
        <f t="shared" si="1324"/>
        <v>1900</v>
      </c>
      <c r="AH5407" s="97" t="str">
        <f t="shared" si="1325"/>
        <v>01</v>
      </c>
      <c r="AI5407" s="97" t="str">
        <f t="shared" si="1326"/>
        <v>00</v>
      </c>
      <c r="AJ5407" s="97" t="str">
        <f t="shared" si="1327"/>
        <v>19000100</v>
      </c>
    </row>
    <row r="5408" spans="6:36" ht="12" customHeight="1" x14ac:dyDescent="0.15">
      <c r="F5408" s="86" t="str">
        <f t="shared" si="1316"/>
        <v>Saturday</v>
      </c>
      <c r="G5408" s="91"/>
      <c r="H5408" s="92" t="str">
        <f>VLOOKUP(MONTH(G5408),VLOOKUP!$W$1:$X$24,2)</f>
        <v>January</v>
      </c>
      <c r="I5408" s="92" t="str">
        <f t="shared" si="1317"/>
        <v/>
      </c>
      <c r="J5408" s="93" t="s">
        <v>90</v>
      </c>
      <c r="L5408" s="86" t="str">
        <f t="shared" si="1328"/>
        <v>St. Luke's Episcopal Church [8009 Fort Hunt Road, Alexandria, VA]</v>
      </c>
      <c r="M5408" s="86">
        <f t="shared" si="1318"/>
        <v>0</v>
      </c>
      <c r="N5408" s="93" t="str">
        <f t="shared" ref="N5408:N5434" si="1329">J5408</f>
        <v>St. Luke's Episcopal Church [8009 Fort Hunt Road, Alexandria, VA]</v>
      </c>
      <c r="O5408" s="90"/>
      <c r="S5408" s="95">
        <f t="shared" si="1319"/>
        <v>0</v>
      </c>
      <c r="T5408" s="86" t="str">
        <f t="shared" si="1320"/>
        <v/>
      </c>
      <c r="U5408" s="86" t="str">
        <f t="shared" si="1314"/>
        <v/>
      </c>
      <c r="V5408" s="95" t="str">
        <f t="shared" si="1321"/>
        <v/>
      </c>
      <c r="AE5408" s="92" t="str">
        <f t="shared" si="1322"/>
        <v/>
      </c>
      <c r="AF5408" s="96" t="str">
        <f t="shared" si="1323"/>
        <v>&lt;a name='19000100'&gt;&lt;b&gt;: 0 - St. Luke's Episcopal Church [8009 Fort Hunt Road, Alexandria, VA]&lt;/b&gt;&lt;/a&gt;&lt;br&gt;</v>
      </c>
      <c r="AG5408" s="97">
        <f t="shared" si="1324"/>
        <v>1900</v>
      </c>
      <c r="AH5408" s="97" t="str">
        <f t="shared" si="1325"/>
        <v>01</v>
      </c>
      <c r="AI5408" s="97" t="str">
        <f t="shared" si="1326"/>
        <v>00</v>
      </c>
      <c r="AJ5408" s="97" t="str">
        <f t="shared" si="1327"/>
        <v>19000100</v>
      </c>
    </row>
    <row r="5409" spans="6:36" ht="12" customHeight="1" x14ac:dyDescent="0.15">
      <c r="F5409" s="86" t="str">
        <f t="shared" si="1316"/>
        <v>Saturday</v>
      </c>
      <c r="G5409" s="91"/>
      <c r="H5409" s="92" t="str">
        <f>VLOOKUP(MONTH(G5409),VLOOKUP!$W$1:$X$24,2)</f>
        <v>January</v>
      </c>
      <c r="I5409" s="92" t="str">
        <f t="shared" si="1317"/>
        <v/>
      </c>
      <c r="J5409" s="93" t="s">
        <v>90</v>
      </c>
      <c r="L5409" s="86" t="str">
        <f t="shared" si="1328"/>
        <v>St. Luke's Episcopal Church [8009 Fort Hunt Road, Alexandria, VA]</v>
      </c>
      <c r="M5409" s="86">
        <f t="shared" si="1318"/>
        <v>0</v>
      </c>
      <c r="N5409" s="93" t="str">
        <f t="shared" si="1329"/>
        <v>St. Luke's Episcopal Church [8009 Fort Hunt Road, Alexandria, VA]</v>
      </c>
      <c r="O5409" s="90"/>
      <c r="S5409" s="95">
        <f t="shared" si="1319"/>
        <v>0</v>
      </c>
      <c r="T5409" s="86" t="str">
        <f t="shared" si="1320"/>
        <v/>
      </c>
      <c r="U5409" s="86" t="str">
        <f t="shared" si="1314"/>
        <v/>
      </c>
      <c r="V5409" s="95" t="str">
        <f t="shared" si="1321"/>
        <v/>
      </c>
      <c r="AE5409" s="92" t="str">
        <f t="shared" si="1322"/>
        <v/>
      </c>
      <c r="AF5409" s="96" t="str">
        <f t="shared" si="1323"/>
        <v>&lt;a name='19000100'&gt;&lt;b&gt;: 0 - St. Luke's Episcopal Church [8009 Fort Hunt Road, Alexandria, VA]&lt;/b&gt;&lt;/a&gt;&lt;br&gt;</v>
      </c>
      <c r="AG5409" s="97">
        <f t="shared" si="1324"/>
        <v>1900</v>
      </c>
      <c r="AH5409" s="97" t="str">
        <f t="shared" si="1325"/>
        <v>01</v>
      </c>
      <c r="AI5409" s="97" t="str">
        <f t="shared" si="1326"/>
        <v>00</v>
      </c>
      <c r="AJ5409" s="97" t="str">
        <f t="shared" si="1327"/>
        <v>19000100</v>
      </c>
    </row>
    <row r="5410" spans="6:36" ht="12" customHeight="1" x14ac:dyDescent="0.15">
      <c r="F5410" s="86" t="str">
        <f t="shared" si="1316"/>
        <v>Saturday</v>
      </c>
      <c r="G5410" s="91"/>
      <c r="H5410" s="92" t="str">
        <f>VLOOKUP(MONTH(G5410),VLOOKUP!$W$1:$X$24,2)</f>
        <v>January</v>
      </c>
      <c r="I5410" s="92" t="str">
        <f t="shared" si="1317"/>
        <v/>
      </c>
      <c r="J5410" s="93" t="s">
        <v>90</v>
      </c>
      <c r="L5410" s="86" t="str">
        <f t="shared" si="1328"/>
        <v>St. Luke's Episcopal Church [8009 Fort Hunt Road, Alexandria, VA]</v>
      </c>
      <c r="M5410" s="86">
        <f t="shared" si="1318"/>
        <v>0</v>
      </c>
      <c r="N5410" s="93" t="str">
        <f t="shared" si="1329"/>
        <v>St. Luke's Episcopal Church [8009 Fort Hunt Road, Alexandria, VA]</v>
      </c>
      <c r="O5410" s="90"/>
      <c r="S5410" s="95">
        <f t="shared" si="1319"/>
        <v>0</v>
      </c>
      <c r="T5410" s="86" t="str">
        <f t="shared" si="1320"/>
        <v/>
      </c>
      <c r="U5410" s="86" t="str">
        <f t="shared" si="1314"/>
        <v/>
      </c>
      <c r="V5410" s="95" t="str">
        <f t="shared" si="1321"/>
        <v/>
      </c>
      <c r="AE5410" s="92" t="str">
        <f t="shared" si="1322"/>
        <v/>
      </c>
      <c r="AF5410" s="96" t="str">
        <f t="shared" si="1323"/>
        <v>&lt;a name='19000100'&gt;&lt;b&gt;: 0 - St. Luke's Episcopal Church [8009 Fort Hunt Road, Alexandria, VA]&lt;/b&gt;&lt;/a&gt;&lt;br&gt;</v>
      </c>
      <c r="AG5410" s="97">
        <f t="shared" si="1324"/>
        <v>1900</v>
      </c>
      <c r="AH5410" s="97" t="str">
        <f t="shared" si="1325"/>
        <v>01</v>
      </c>
      <c r="AI5410" s="97" t="str">
        <f t="shared" si="1326"/>
        <v>00</v>
      </c>
      <c r="AJ5410" s="97" t="str">
        <f t="shared" si="1327"/>
        <v>19000100</v>
      </c>
    </row>
    <row r="5411" spans="6:36" ht="12" customHeight="1" x14ac:dyDescent="0.15">
      <c r="F5411" s="86" t="str">
        <f t="shared" si="1316"/>
        <v>Saturday</v>
      </c>
      <c r="G5411" s="91"/>
      <c r="H5411" s="92" t="str">
        <f>VLOOKUP(MONTH(G5411),VLOOKUP!$W$1:$X$24,2)</f>
        <v>January</v>
      </c>
      <c r="I5411" s="92" t="str">
        <f t="shared" si="1317"/>
        <v/>
      </c>
      <c r="J5411" s="93" t="s">
        <v>90</v>
      </c>
      <c r="L5411" s="86" t="str">
        <f t="shared" si="1328"/>
        <v>St. Luke's Episcopal Church [8009 Fort Hunt Road, Alexandria, VA]</v>
      </c>
      <c r="M5411" s="86">
        <f t="shared" si="1318"/>
        <v>0</v>
      </c>
      <c r="N5411" s="93" t="str">
        <f t="shared" si="1329"/>
        <v>St. Luke's Episcopal Church [8009 Fort Hunt Road, Alexandria, VA]</v>
      </c>
      <c r="O5411" s="90"/>
      <c r="S5411" s="95">
        <f t="shared" si="1319"/>
        <v>0</v>
      </c>
      <c r="T5411" s="86" t="str">
        <f t="shared" si="1320"/>
        <v/>
      </c>
      <c r="U5411" s="86" t="str">
        <f t="shared" si="1314"/>
        <v/>
      </c>
      <c r="V5411" s="95" t="str">
        <f t="shared" si="1321"/>
        <v/>
      </c>
      <c r="AE5411" s="92" t="str">
        <f t="shared" si="1322"/>
        <v/>
      </c>
      <c r="AF5411" s="96" t="str">
        <f t="shared" si="1323"/>
        <v>&lt;a name='19000100'&gt;&lt;b&gt;: 0 - St. Luke's Episcopal Church [8009 Fort Hunt Road, Alexandria, VA]&lt;/b&gt;&lt;/a&gt;&lt;br&gt;</v>
      </c>
      <c r="AG5411" s="97">
        <f t="shared" si="1324"/>
        <v>1900</v>
      </c>
      <c r="AH5411" s="97" t="str">
        <f t="shared" si="1325"/>
        <v>01</v>
      </c>
      <c r="AI5411" s="97" t="str">
        <f t="shared" si="1326"/>
        <v>00</v>
      </c>
      <c r="AJ5411" s="97" t="str">
        <f t="shared" si="1327"/>
        <v>19000100</v>
      </c>
    </row>
    <row r="5412" spans="6:36" ht="12" customHeight="1" x14ac:dyDescent="0.15">
      <c r="F5412" s="86" t="str">
        <f t="shared" si="1316"/>
        <v>Saturday</v>
      </c>
      <c r="G5412" s="91"/>
      <c r="H5412" s="92" t="str">
        <f>VLOOKUP(MONTH(G5412),VLOOKUP!$W$1:$X$24,2)</f>
        <v>January</v>
      </c>
      <c r="I5412" s="92" t="str">
        <f t="shared" si="1317"/>
        <v/>
      </c>
      <c r="J5412" s="93" t="s">
        <v>1041</v>
      </c>
      <c r="L5412" s="86" t="str">
        <f t="shared" si="1328"/>
        <v>St. Mark Coptic Orthodox Church Chapel [11911 Braddock Rd., Fairfax, VA]</v>
      </c>
      <c r="M5412" s="86">
        <f t="shared" si="1318"/>
        <v>0</v>
      </c>
      <c r="N5412" s="93" t="str">
        <f t="shared" si="1329"/>
        <v>St. Mark Coptic Orthodox Church Chapel [11911 Braddock Rd., Fairfax, VA]</v>
      </c>
      <c r="O5412" s="90"/>
      <c r="S5412" s="95">
        <f t="shared" si="1319"/>
        <v>0</v>
      </c>
      <c r="T5412" s="86" t="str">
        <f t="shared" si="1320"/>
        <v/>
      </c>
      <c r="U5412" s="86" t="str">
        <f t="shared" si="1314"/>
        <v/>
      </c>
      <c r="V5412" s="95" t="str">
        <f t="shared" si="1321"/>
        <v/>
      </c>
      <c r="AE5412" s="92" t="str">
        <f t="shared" si="1322"/>
        <v/>
      </c>
      <c r="AF5412" s="96" t="str">
        <f t="shared" si="1323"/>
        <v>&lt;a name='19000100'&gt;&lt;b&gt;: 0 - St. Mark Coptic Orthodox Church Chapel [11911 Braddock Rd., Fairfax, VA]&lt;/b&gt;&lt;/a&gt;&lt;br&gt;</v>
      </c>
      <c r="AG5412" s="97">
        <f t="shared" si="1324"/>
        <v>1900</v>
      </c>
      <c r="AH5412" s="97" t="str">
        <f t="shared" si="1325"/>
        <v>01</v>
      </c>
      <c r="AI5412" s="97" t="str">
        <f t="shared" si="1326"/>
        <v>00</v>
      </c>
      <c r="AJ5412" s="97" t="str">
        <f t="shared" si="1327"/>
        <v>19000100</v>
      </c>
    </row>
    <row r="5413" spans="6:36" ht="12" customHeight="1" x14ac:dyDescent="0.15">
      <c r="F5413" s="86" t="str">
        <f t="shared" si="1316"/>
        <v>Saturday</v>
      </c>
      <c r="G5413" s="91"/>
      <c r="H5413" s="92" t="str">
        <f>VLOOKUP(MONTH(G5413),VLOOKUP!$W$1:$X$24,2)</f>
        <v>January</v>
      </c>
      <c r="I5413" s="92" t="str">
        <f t="shared" si="1317"/>
        <v/>
      </c>
      <c r="J5413" s="93" t="s">
        <v>1041</v>
      </c>
      <c r="L5413" s="86" t="str">
        <f t="shared" si="1328"/>
        <v>St. Mark Coptic Orthodox Church Chapel [11911 Braddock Rd., Fairfax, VA]</v>
      </c>
      <c r="M5413" s="86">
        <f t="shared" si="1318"/>
        <v>0</v>
      </c>
      <c r="N5413" s="93" t="str">
        <f t="shared" si="1329"/>
        <v>St. Mark Coptic Orthodox Church Chapel [11911 Braddock Rd., Fairfax, VA]</v>
      </c>
      <c r="O5413" s="90"/>
      <c r="S5413" s="95">
        <f t="shared" si="1319"/>
        <v>0</v>
      </c>
      <c r="T5413" s="86" t="str">
        <f t="shared" si="1320"/>
        <v/>
      </c>
      <c r="U5413" s="86" t="str">
        <f t="shared" si="1314"/>
        <v/>
      </c>
      <c r="V5413" s="95" t="str">
        <f t="shared" si="1321"/>
        <v/>
      </c>
      <c r="AE5413" s="92" t="str">
        <f t="shared" si="1322"/>
        <v/>
      </c>
      <c r="AF5413" s="96" t="str">
        <f t="shared" si="1323"/>
        <v>&lt;a name='19000100'&gt;&lt;b&gt;: 0 - St. Mark Coptic Orthodox Church Chapel [11911 Braddock Rd., Fairfax, VA]&lt;/b&gt;&lt;/a&gt;&lt;br&gt;</v>
      </c>
      <c r="AG5413" s="97">
        <f t="shared" si="1324"/>
        <v>1900</v>
      </c>
      <c r="AH5413" s="97" t="str">
        <f t="shared" si="1325"/>
        <v>01</v>
      </c>
      <c r="AI5413" s="97" t="str">
        <f t="shared" si="1326"/>
        <v>00</v>
      </c>
      <c r="AJ5413" s="97" t="str">
        <f t="shared" si="1327"/>
        <v>19000100</v>
      </c>
    </row>
    <row r="5414" spans="6:36" ht="12" customHeight="1" x14ac:dyDescent="0.15">
      <c r="F5414" s="86" t="str">
        <f t="shared" si="1316"/>
        <v>Saturday</v>
      </c>
      <c r="G5414" s="91"/>
      <c r="H5414" s="92" t="str">
        <f>VLOOKUP(MONTH(G5414),VLOOKUP!$W$1:$X$24,2)</f>
        <v>January</v>
      </c>
      <c r="I5414" s="92" t="str">
        <f t="shared" si="1317"/>
        <v/>
      </c>
      <c r="J5414" s="93" t="s">
        <v>1041</v>
      </c>
      <c r="L5414" s="86" t="str">
        <f t="shared" si="1328"/>
        <v>St. Mark Coptic Orthodox Church Chapel [11911 Braddock Rd., Fairfax, VA]</v>
      </c>
      <c r="M5414" s="86">
        <f t="shared" si="1318"/>
        <v>0</v>
      </c>
      <c r="N5414" s="93" t="str">
        <f t="shared" si="1329"/>
        <v>St. Mark Coptic Orthodox Church Chapel [11911 Braddock Rd., Fairfax, VA]</v>
      </c>
      <c r="O5414" s="90"/>
      <c r="S5414" s="95">
        <f t="shared" si="1319"/>
        <v>0</v>
      </c>
      <c r="T5414" s="86" t="str">
        <f t="shared" si="1320"/>
        <v/>
      </c>
      <c r="U5414" s="86" t="str">
        <f t="shared" si="1314"/>
        <v/>
      </c>
      <c r="V5414" s="95" t="str">
        <f t="shared" si="1321"/>
        <v/>
      </c>
      <c r="AE5414" s="92" t="str">
        <f t="shared" si="1322"/>
        <v/>
      </c>
      <c r="AF5414" s="96" t="str">
        <f t="shared" si="1323"/>
        <v>&lt;a name='19000100'&gt;&lt;b&gt;: 0 - St. Mark Coptic Orthodox Church Chapel [11911 Braddock Rd., Fairfax, VA]&lt;/b&gt;&lt;/a&gt;&lt;br&gt;</v>
      </c>
      <c r="AG5414" s="97">
        <f t="shared" si="1324"/>
        <v>1900</v>
      </c>
      <c r="AH5414" s="97" t="str">
        <f t="shared" si="1325"/>
        <v>01</v>
      </c>
      <c r="AI5414" s="97" t="str">
        <f t="shared" si="1326"/>
        <v>00</v>
      </c>
      <c r="AJ5414" s="97" t="str">
        <f t="shared" si="1327"/>
        <v>19000100</v>
      </c>
    </row>
    <row r="5415" spans="6:36" ht="12" customHeight="1" x14ac:dyDescent="0.15">
      <c r="F5415" s="86" t="str">
        <f t="shared" si="1316"/>
        <v>Saturday</v>
      </c>
      <c r="G5415" s="91"/>
      <c r="H5415" s="92" t="str">
        <f>VLOOKUP(MONTH(G5415),VLOOKUP!$W$1:$X$24,2)</f>
        <v>January</v>
      </c>
      <c r="I5415" s="92" t="str">
        <f t="shared" si="1317"/>
        <v/>
      </c>
      <c r="J5415" s="93" t="s">
        <v>1041</v>
      </c>
      <c r="L5415" s="86" t="str">
        <f t="shared" si="1328"/>
        <v>St. Mark Coptic Orthodox Church Chapel [11911 Braddock Rd., Fairfax, VA]</v>
      </c>
      <c r="M5415" s="86">
        <f t="shared" si="1318"/>
        <v>0</v>
      </c>
      <c r="N5415" s="93" t="str">
        <f t="shared" si="1329"/>
        <v>St. Mark Coptic Orthodox Church Chapel [11911 Braddock Rd., Fairfax, VA]</v>
      </c>
      <c r="O5415" s="90"/>
      <c r="S5415" s="95">
        <f t="shared" si="1319"/>
        <v>0</v>
      </c>
      <c r="T5415" s="86" t="str">
        <f t="shared" si="1320"/>
        <v/>
      </c>
      <c r="U5415" s="86" t="str">
        <f t="shared" si="1314"/>
        <v/>
      </c>
      <c r="V5415" s="95" t="str">
        <f t="shared" si="1321"/>
        <v/>
      </c>
      <c r="AE5415" s="92" t="str">
        <f t="shared" si="1322"/>
        <v/>
      </c>
      <c r="AF5415" s="96" t="str">
        <f t="shared" si="1323"/>
        <v>&lt;a name='19000100'&gt;&lt;b&gt;: 0 - St. Mark Coptic Orthodox Church Chapel [11911 Braddock Rd., Fairfax, VA]&lt;/b&gt;&lt;/a&gt;&lt;br&gt;</v>
      </c>
      <c r="AG5415" s="97">
        <f t="shared" si="1324"/>
        <v>1900</v>
      </c>
      <c r="AH5415" s="97" t="str">
        <f t="shared" si="1325"/>
        <v>01</v>
      </c>
      <c r="AI5415" s="97" t="str">
        <f t="shared" si="1326"/>
        <v>00</v>
      </c>
      <c r="AJ5415" s="97" t="str">
        <f t="shared" si="1327"/>
        <v>19000100</v>
      </c>
    </row>
    <row r="5416" spans="6:36" ht="12" customHeight="1" x14ac:dyDescent="0.15">
      <c r="F5416" s="86" t="str">
        <f t="shared" si="1316"/>
        <v>Saturday</v>
      </c>
      <c r="G5416" s="91"/>
      <c r="H5416" s="92" t="str">
        <f>VLOOKUP(MONTH(G5416),VLOOKUP!$W$1:$X$24,2)</f>
        <v>January</v>
      </c>
      <c r="I5416" s="92" t="str">
        <f t="shared" si="1317"/>
        <v/>
      </c>
      <c r="J5416" s="93" t="s">
        <v>39</v>
      </c>
      <c r="L5416" s="86" t="str">
        <f t="shared" si="1328"/>
        <v>St. Mark's Episcopal Church [3rd &amp;amp; A St NE, WDC]</v>
      </c>
      <c r="M5416" s="86">
        <f t="shared" si="1318"/>
        <v>0</v>
      </c>
      <c r="N5416" s="93" t="str">
        <f t="shared" si="1329"/>
        <v>St. Mark's Episcopal Church [3rd &amp;amp; A St NE, WDC]</v>
      </c>
      <c r="O5416" s="90"/>
      <c r="S5416" s="95">
        <f t="shared" si="1319"/>
        <v>0</v>
      </c>
      <c r="T5416" s="86" t="str">
        <f t="shared" si="1320"/>
        <v/>
      </c>
      <c r="U5416" s="86" t="str">
        <f t="shared" si="1314"/>
        <v/>
      </c>
      <c r="V5416" s="95" t="str">
        <f t="shared" si="1321"/>
        <v/>
      </c>
      <c r="AE5416" s="92" t="str">
        <f t="shared" si="1322"/>
        <v/>
      </c>
      <c r="AF5416" s="96" t="str">
        <f t="shared" si="1323"/>
        <v>&lt;a name='19000100'&gt;&lt;b&gt;: 0 - St. Mark's Episcopal Church [3rd &amp;amp; A St NE, WDC]&lt;/b&gt;&lt;/a&gt;&lt;br&gt;</v>
      </c>
      <c r="AG5416" s="97">
        <f t="shared" si="1324"/>
        <v>1900</v>
      </c>
      <c r="AH5416" s="97" t="str">
        <f t="shared" si="1325"/>
        <v>01</v>
      </c>
      <c r="AI5416" s="97" t="str">
        <f t="shared" si="1326"/>
        <v>00</v>
      </c>
      <c r="AJ5416" s="97" t="str">
        <f t="shared" si="1327"/>
        <v>19000100</v>
      </c>
    </row>
    <row r="5417" spans="6:36" ht="12" customHeight="1" x14ac:dyDescent="0.15">
      <c r="F5417" s="86" t="str">
        <f t="shared" si="1316"/>
        <v>Saturday</v>
      </c>
      <c r="G5417" s="91"/>
      <c r="H5417" s="92" t="str">
        <f>VLOOKUP(MONTH(G5417),VLOOKUP!$W$1:$X$24,2)</f>
        <v>January</v>
      </c>
      <c r="I5417" s="92" t="str">
        <f t="shared" si="1317"/>
        <v/>
      </c>
      <c r="J5417" s="93" t="s">
        <v>39</v>
      </c>
      <c r="L5417" s="86" t="str">
        <f t="shared" si="1328"/>
        <v>St. Mark's Episcopal Church [3rd &amp;amp; A St NE, WDC]</v>
      </c>
      <c r="M5417" s="86">
        <f t="shared" si="1318"/>
        <v>0</v>
      </c>
      <c r="N5417" s="93" t="str">
        <f t="shared" si="1329"/>
        <v>St. Mark's Episcopal Church [3rd &amp;amp; A St NE, WDC]</v>
      </c>
      <c r="O5417" s="90"/>
      <c r="S5417" s="95">
        <f t="shared" si="1319"/>
        <v>0</v>
      </c>
      <c r="T5417" s="86" t="str">
        <f t="shared" si="1320"/>
        <v/>
      </c>
      <c r="U5417" s="86" t="str">
        <f t="shared" si="1314"/>
        <v/>
      </c>
      <c r="V5417" s="95" t="str">
        <f t="shared" si="1321"/>
        <v/>
      </c>
      <c r="AE5417" s="92" t="str">
        <f t="shared" si="1322"/>
        <v/>
      </c>
      <c r="AF5417" s="96" t="str">
        <f t="shared" si="1323"/>
        <v>&lt;a name='19000100'&gt;&lt;b&gt;: 0 - St. Mark's Episcopal Church [3rd &amp;amp; A St NE, WDC]&lt;/b&gt;&lt;/a&gt;&lt;br&gt;</v>
      </c>
      <c r="AG5417" s="97">
        <f t="shared" si="1324"/>
        <v>1900</v>
      </c>
      <c r="AH5417" s="97" t="str">
        <f t="shared" si="1325"/>
        <v>01</v>
      </c>
      <c r="AI5417" s="97" t="str">
        <f t="shared" si="1326"/>
        <v>00</v>
      </c>
      <c r="AJ5417" s="97" t="str">
        <f t="shared" si="1327"/>
        <v>19000100</v>
      </c>
    </row>
    <row r="5418" spans="6:36" ht="12" customHeight="1" x14ac:dyDescent="0.15">
      <c r="F5418" s="86" t="str">
        <f t="shared" si="1316"/>
        <v>Saturday</v>
      </c>
      <c r="G5418" s="91"/>
      <c r="H5418" s="92" t="str">
        <f>VLOOKUP(MONTH(G5418),VLOOKUP!$W$1:$X$24,2)</f>
        <v>January</v>
      </c>
      <c r="I5418" s="92" t="str">
        <f t="shared" si="1317"/>
        <v/>
      </c>
      <c r="J5418" s="93" t="s">
        <v>39</v>
      </c>
      <c r="L5418" s="86" t="str">
        <f t="shared" si="1328"/>
        <v>St. Mark's Episcopal Church [3rd &amp;amp; A St NE, WDC]</v>
      </c>
      <c r="M5418" s="86">
        <f t="shared" si="1318"/>
        <v>0</v>
      </c>
      <c r="N5418" s="93" t="str">
        <f t="shared" si="1329"/>
        <v>St. Mark's Episcopal Church [3rd &amp;amp; A St NE, WDC]</v>
      </c>
      <c r="O5418" s="90"/>
      <c r="S5418" s="95">
        <f t="shared" si="1319"/>
        <v>0</v>
      </c>
      <c r="T5418" s="86" t="str">
        <f t="shared" si="1320"/>
        <v/>
      </c>
      <c r="U5418" s="86" t="str">
        <f t="shared" si="1314"/>
        <v/>
      </c>
      <c r="V5418" s="95" t="str">
        <f t="shared" si="1321"/>
        <v/>
      </c>
      <c r="AE5418" s="92" t="str">
        <f t="shared" si="1322"/>
        <v/>
      </c>
      <c r="AF5418" s="96" t="str">
        <f t="shared" si="1323"/>
        <v>&lt;a name='19000100'&gt;&lt;b&gt;: 0 - St. Mark's Episcopal Church [3rd &amp;amp; A St NE, WDC]&lt;/b&gt;&lt;/a&gt;&lt;br&gt;</v>
      </c>
      <c r="AG5418" s="97">
        <f t="shared" si="1324"/>
        <v>1900</v>
      </c>
      <c r="AH5418" s="97" t="str">
        <f t="shared" si="1325"/>
        <v>01</v>
      </c>
      <c r="AI5418" s="97" t="str">
        <f t="shared" si="1326"/>
        <v>00</v>
      </c>
      <c r="AJ5418" s="97" t="str">
        <f t="shared" si="1327"/>
        <v>19000100</v>
      </c>
    </row>
    <row r="5419" spans="6:36" ht="12" customHeight="1" x14ac:dyDescent="0.15">
      <c r="F5419" s="86" t="str">
        <f t="shared" si="1316"/>
        <v>Saturday</v>
      </c>
      <c r="G5419" s="91"/>
      <c r="H5419" s="92" t="str">
        <f>VLOOKUP(MONTH(G5419),VLOOKUP!$W$1:$X$24,2)</f>
        <v>January</v>
      </c>
      <c r="I5419" s="92" t="str">
        <f t="shared" si="1317"/>
        <v/>
      </c>
      <c r="J5419" s="93" t="s">
        <v>1807</v>
      </c>
      <c r="L5419" s="86" t="str">
        <f t="shared" si="1328"/>
        <v>St. Mary's County Fairgrounds [42455 Fairgrounds Rd, Leonardtown, MD]</v>
      </c>
      <c r="M5419" s="86">
        <f t="shared" si="1318"/>
        <v>0</v>
      </c>
      <c r="N5419" s="93" t="str">
        <f t="shared" si="1329"/>
        <v>St. Mary's County Fairgrounds [42455 Fairgrounds Rd, Leonardtown, MD]</v>
      </c>
      <c r="O5419" s="90"/>
      <c r="S5419" s="95">
        <f t="shared" si="1319"/>
        <v>0</v>
      </c>
      <c r="T5419" s="86" t="str">
        <f t="shared" si="1320"/>
        <v/>
      </c>
      <c r="U5419" s="86" t="str">
        <f t="shared" si="1314"/>
        <v/>
      </c>
      <c r="V5419" s="95" t="str">
        <f t="shared" si="1321"/>
        <v/>
      </c>
      <c r="W5419" s="90" t="s">
        <v>488</v>
      </c>
      <c r="AE5419" s="92" t="str">
        <f t="shared" si="1322"/>
        <v/>
      </c>
      <c r="AF5419" s="96" t="str">
        <f t="shared" si="1323"/>
        <v>&lt;a name='19000100'&gt;&lt;b&gt;: 0 - St. Mary's County Fairgrounds [42455 Fairgrounds Rd, Leonardtown, MD]&lt;/b&gt;&lt;/a&gt;&lt;br&gt;</v>
      </c>
      <c r="AG5419" s="97">
        <f t="shared" si="1324"/>
        <v>1900</v>
      </c>
      <c r="AH5419" s="97" t="str">
        <f t="shared" si="1325"/>
        <v>01</v>
      </c>
      <c r="AI5419" s="97" t="str">
        <f t="shared" si="1326"/>
        <v>00</v>
      </c>
      <c r="AJ5419" s="97" t="str">
        <f t="shared" si="1327"/>
        <v>19000100</v>
      </c>
    </row>
    <row r="5420" spans="6:36" ht="12" customHeight="1" x14ac:dyDescent="0.15">
      <c r="F5420" s="86" t="str">
        <f t="shared" si="1316"/>
        <v>Saturday</v>
      </c>
      <c r="G5420" s="91"/>
      <c r="H5420" s="92" t="str">
        <f>VLOOKUP(MONTH(G5420),VLOOKUP!$W$1:$X$24,2)</f>
        <v>January</v>
      </c>
      <c r="I5420" s="92" t="str">
        <f t="shared" si="1317"/>
        <v/>
      </c>
      <c r="J5420" s="93" t="s">
        <v>1807</v>
      </c>
      <c r="L5420" s="86" t="str">
        <f t="shared" si="1328"/>
        <v>St. Mary's County Fairgrounds [42455 Fairgrounds Rd, Leonardtown, MD]</v>
      </c>
      <c r="M5420" s="86">
        <f t="shared" si="1318"/>
        <v>0</v>
      </c>
      <c r="N5420" s="93" t="str">
        <f t="shared" si="1329"/>
        <v>St. Mary's County Fairgrounds [42455 Fairgrounds Rd, Leonardtown, MD]</v>
      </c>
      <c r="O5420" s="90"/>
      <c r="S5420" s="95">
        <f t="shared" si="1319"/>
        <v>0</v>
      </c>
      <c r="T5420" s="86" t="str">
        <f t="shared" si="1320"/>
        <v/>
      </c>
      <c r="U5420" s="86" t="str">
        <f t="shared" si="1314"/>
        <v/>
      </c>
      <c r="V5420" s="95" t="str">
        <f t="shared" si="1321"/>
        <v/>
      </c>
      <c r="W5420" s="90" t="s">
        <v>488</v>
      </c>
      <c r="AE5420" s="92" t="str">
        <f t="shared" si="1322"/>
        <v/>
      </c>
      <c r="AF5420" s="96" t="str">
        <f t="shared" si="1323"/>
        <v>&lt;a name='19000100'&gt;&lt;b&gt;: 0 - St. Mary's County Fairgrounds [42455 Fairgrounds Rd, Leonardtown, MD]&lt;/b&gt;&lt;/a&gt;&lt;br&gt;</v>
      </c>
      <c r="AG5420" s="97">
        <f t="shared" si="1324"/>
        <v>1900</v>
      </c>
      <c r="AH5420" s="97" t="str">
        <f t="shared" si="1325"/>
        <v>01</v>
      </c>
      <c r="AI5420" s="97" t="str">
        <f t="shared" si="1326"/>
        <v>00</v>
      </c>
      <c r="AJ5420" s="97" t="str">
        <f t="shared" si="1327"/>
        <v>19000100</v>
      </c>
    </row>
    <row r="5421" spans="6:36" ht="12" customHeight="1" x14ac:dyDescent="0.15">
      <c r="F5421" s="86" t="str">
        <f t="shared" si="1316"/>
        <v>Saturday</v>
      </c>
      <c r="G5421" s="91"/>
      <c r="H5421" s="92" t="str">
        <f>VLOOKUP(MONTH(G5421),VLOOKUP!$W$1:$X$24,2)</f>
        <v>January</v>
      </c>
      <c r="I5421" s="92" t="str">
        <f t="shared" si="1317"/>
        <v/>
      </c>
      <c r="J5421" s="93" t="s">
        <v>1807</v>
      </c>
      <c r="L5421" s="86" t="str">
        <f t="shared" si="1328"/>
        <v>St. Mary's County Fairgrounds [42455 Fairgrounds Rd, Leonardtown, MD]</v>
      </c>
      <c r="M5421" s="86">
        <f t="shared" si="1318"/>
        <v>0</v>
      </c>
      <c r="N5421" s="93" t="str">
        <f t="shared" si="1329"/>
        <v>St. Mary's County Fairgrounds [42455 Fairgrounds Rd, Leonardtown, MD]</v>
      </c>
      <c r="O5421" s="90"/>
      <c r="S5421" s="95">
        <f t="shared" si="1319"/>
        <v>0</v>
      </c>
      <c r="T5421" s="86" t="str">
        <f t="shared" si="1320"/>
        <v/>
      </c>
      <c r="U5421" s="86" t="str">
        <f t="shared" si="1314"/>
        <v/>
      </c>
      <c r="V5421" s="95" t="str">
        <f t="shared" si="1321"/>
        <v/>
      </c>
      <c r="W5421" s="90" t="s">
        <v>488</v>
      </c>
      <c r="AE5421" s="92" t="str">
        <f t="shared" si="1322"/>
        <v/>
      </c>
      <c r="AF5421" s="96" t="str">
        <f t="shared" si="1323"/>
        <v>&lt;a name='19000100'&gt;&lt;b&gt;: 0 - St. Mary's County Fairgrounds [42455 Fairgrounds Rd, Leonardtown, MD]&lt;/b&gt;&lt;/a&gt;&lt;br&gt;</v>
      </c>
      <c r="AG5421" s="97">
        <f t="shared" si="1324"/>
        <v>1900</v>
      </c>
      <c r="AH5421" s="97" t="str">
        <f t="shared" si="1325"/>
        <v>01</v>
      </c>
      <c r="AI5421" s="97" t="str">
        <f t="shared" si="1326"/>
        <v>00</v>
      </c>
      <c r="AJ5421" s="97" t="str">
        <f t="shared" si="1327"/>
        <v>19000100</v>
      </c>
    </row>
    <row r="5422" spans="6:36" ht="12" customHeight="1" x14ac:dyDescent="0.15">
      <c r="F5422" s="86" t="str">
        <f t="shared" si="1316"/>
        <v>Saturday</v>
      </c>
      <c r="G5422" s="91"/>
      <c r="H5422" s="92" t="str">
        <f>VLOOKUP(MONTH(G5422),VLOOKUP!$W$1:$X$24,2)</f>
        <v>January</v>
      </c>
      <c r="I5422" s="92" t="str">
        <f t="shared" si="1317"/>
        <v/>
      </c>
      <c r="J5422" s="93" t="s">
        <v>1807</v>
      </c>
      <c r="L5422" s="86" t="str">
        <f t="shared" si="1328"/>
        <v>St. Mary's County Fairgrounds [42455 Fairgrounds Rd, Leonardtown, MD]</v>
      </c>
      <c r="M5422" s="86">
        <f t="shared" si="1318"/>
        <v>0</v>
      </c>
      <c r="N5422" s="93" t="str">
        <f t="shared" si="1329"/>
        <v>St. Mary's County Fairgrounds [42455 Fairgrounds Rd, Leonardtown, MD]</v>
      </c>
      <c r="O5422" s="90"/>
      <c r="S5422" s="95">
        <f t="shared" si="1319"/>
        <v>0</v>
      </c>
      <c r="T5422" s="86" t="str">
        <f t="shared" si="1320"/>
        <v/>
      </c>
      <c r="U5422" s="86" t="str">
        <f t="shared" si="1314"/>
        <v/>
      </c>
      <c r="V5422" s="95" t="str">
        <f t="shared" si="1321"/>
        <v/>
      </c>
      <c r="W5422" s="90" t="s">
        <v>488</v>
      </c>
      <c r="AE5422" s="92" t="str">
        <f t="shared" si="1322"/>
        <v/>
      </c>
      <c r="AF5422" s="96" t="str">
        <f t="shared" si="1323"/>
        <v>&lt;a name='19000100'&gt;&lt;b&gt;: 0 - St. Mary's County Fairgrounds [42455 Fairgrounds Rd, Leonardtown, MD]&lt;/b&gt;&lt;/a&gt;&lt;br&gt;</v>
      </c>
      <c r="AG5422" s="97">
        <f t="shared" si="1324"/>
        <v>1900</v>
      </c>
      <c r="AH5422" s="97" t="str">
        <f t="shared" si="1325"/>
        <v>01</v>
      </c>
      <c r="AI5422" s="97" t="str">
        <f t="shared" si="1326"/>
        <v>00</v>
      </c>
      <c r="AJ5422" s="97" t="str">
        <f t="shared" si="1327"/>
        <v>19000100</v>
      </c>
    </row>
    <row r="5423" spans="6:36" ht="12" customHeight="1" x14ac:dyDescent="0.15">
      <c r="F5423" s="86" t="str">
        <f t="shared" si="1316"/>
        <v>Saturday</v>
      </c>
      <c r="G5423" s="91"/>
      <c r="H5423" s="92" t="str">
        <f>VLOOKUP(MONTH(G5423),VLOOKUP!$W$1:$X$24,2)</f>
        <v>January</v>
      </c>
      <c r="I5423" s="92" t="str">
        <f t="shared" si="1317"/>
        <v/>
      </c>
      <c r="J5423" s="93" t="s">
        <v>2159</v>
      </c>
      <c r="L5423" s="86" t="str">
        <f t="shared" si="1328"/>
        <v>St. Matthew's United Methodist Church [14900 Anapolis Rd, Bowie, MD]</v>
      </c>
      <c r="M5423" s="86">
        <f t="shared" si="1318"/>
        <v>0</v>
      </c>
      <c r="N5423" s="93" t="str">
        <f t="shared" si="1329"/>
        <v>St. Matthew's United Methodist Church [14900 Anapolis Rd, Bowie, MD]</v>
      </c>
      <c r="O5423" s="94"/>
      <c r="S5423" s="95">
        <f t="shared" si="1319"/>
        <v>0</v>
      </c>
      <c r="T5423" s="86" t="str">
        <f t="shared" si="1320"/>
        <v/>
      </c>
      <c r="U5423" s="86" t="str">
        <f t="shared" si="1314"/>
        <v/>
      </c>
      <c r="V5423" s="95" t="str">
        <f t="shared" si="1321"/>
        <v/>
      </c>
      <c r="W5423" s="90" t="s">
        <v>221</v>
      </c>
      <c r="AE5423" s="92" t="str">
        <f t="shared" si="1322"/>
        <v/>
      </c>
      <c r="AF5423" s="96" t="str">
        <f t="shared" si="1323"/>
        <v>&lt;a name='19000100'&gt;&lt;b&gt;: 0 - St. Matthew's United Methodist Church [14900 Anapolis Rd, Bowie, MD]&lt;/b&gt;&lt;/a&gt;&lt;br&gt;</v>
      </c>
      <c r="AG5423" s="97">
        <f t="shared" si="1324"/>
        <v>1900</v>
      </c>
      <c r="AH5423" s="97" t="str">
        <f t="shared" si="1325"/>
        <v>01</v>
      </c>
      <c r="AI5423" s="97" t="str">
        <f t="shared" si="1326"/>
        <v>00</v>
      </c>
      <c r="AJ5423" s="97" t="str">
        <f t="shared" si="1327"/>
        <v>19000100</v>
      </c>
    </row>
    <row r="5424" spans="6:36" ht="12" customHeight="1" x14ac:dyDescent="0.15">
      <c r="F5424" s="86" t="str">
        <f t="shared" si="1316"/>
        <v>Saturday</v>
      </c>
      <c r="G5424" s="91"/>
      <c r="H5424" s="92" t="str">
        <f>VLOOKUP(MONTH(G5424),VLOOKUP!$W$1:$X$24,2)</f>
        <v>January</v>
      </c>
      <c r="I5424" s="92" t="str">
        <f t="shared" si="1317"/>
        <v/>
      </c>
      <c r="J5424" s="93" t="s">
        <v>2159</v>
      </c>
      <c r="L5424" s="86" t="str">
        <f t="shared" si="1328"/>
        <v>St. Matthew's United Methodist Church [14900 Anapolis Rd, Bowie, MD]</v>
      </c>
      <c r="M5424" s="86">
        <f t="shared" si="1318"/>
        <v>0</v>
      </c>
      <c r="N5424" s="93" t="str">
        <f t="shared" si="1329"/>
        <v>St. Matthew's United Methodist Church [14900 Anapolis Rd, Bowie, MD]</v>
      </c>
      <c r="O5424" s="94"/>
      <c r="S5424" s="95">
        <f t="shared" si="1319"/>
        <v>0</v>
      </c>
      <c r="T5424" s="86" t="str">
        <f t="shared" si="1320"/>
        <v/>
      </c>
      <c r="U5424" s="86" t="str">
        <f t="shared" si="1314"/>
        <v/>
      </c>
      <c r="V5424" s="95" t="str">
        <f t="shared" si="1321"/>
        <v/>
      </c>
      <c r="W5424" s="90" t="s">
        <v>221</v>
      </c>
      <c r="AE5424" s="92" t="str">
        <f t="shared" si="1322"/>
        <v/>
      </c>
      <c r="AF5424" s="96" t="str">
        <f t="shared" si="1323"/>
        <v>&lt;a name='19000100'&gt;&lt;b&gt;: 0 - St. Matthew's United Methodist Church [14900 Anapolis Rd, Bowie, MD]&lt;/b&gt;&lt;/a&gt;&lt;br&gt;</v>
      </c>
      <c r="AG5424" s="97">
        <f t="shared" si="1324"/>
        <v>1900</v>
      </c>
      <c r="AH5424" s="97" t="str">
        <f t="shared" si="1325"/>
        <v>01</v>
      </c>
      <c r="AI5424" s="97" t="str">
        <f t="shared" si="1326"/>
        <v>00</v>
      </c>
      <c r="AJ5424" s="97" t="str">
        <f t="shared" si="1327"/>
        <v>19000100</v>
      </c>
    </row>
    <row r="5425" spans="6:36" ht="12" customHeight="1" x14ac:dyDescent="0.15">
      <c r="F5425" s="86" t="str">
        <f t="shared" si="1316"/>
        <v>Saturday</v>
      </c>
      <c r="G5425" s="91"/>
      <c r="H5425" s="92" t="str">
        <f>VLOOKUP(MONTH(G5425),VLOOKUP!$W$1:$X$24,2)</f>
        <v>January</v>
      </c>
      <c r="I5425" s="92" t="str">
        <f t="shared" si="1317"/>
        <v/>
      </c>
      <c r="J5425" s="93" t="s">
        <v>84</v>
      </c>
      <c r="L5425" s="86" t="str">
        <f t="shared" si="1328"/>
        <v>St. Paul &amp;amp; Lafayette, Baltimore, MD</v>
      </c>
      <c r="M5425" s="86">
        <f t="shared" si="1318"/>
        <v>0</v>
      </c>
      <c r="N5425" s="93" t="str">
        <f t="shared" si="1329"/>
        <v>St. Paul &amp;amp; Lafayette, Baltimore, MD</v>
      </c>
      <c r="O5425" s="94"/>
      <c r="S5425" s="95">
        <f t="shared" si="1319"/>
        <v>0</v>
      </c>
      <c r="T5425" s="86" t="str">
        <f t="shared" si="1320"/>
        <v/>
      </c>
      <c r="U5425" s="86" t="str">
        <f t="shared" si="1314"/>
        <v/>
      </c>
      <c r="V5425" s="95" t="str">
        <f t="shared" si="1321"/>
        <v/>
      </c>
      <c r="W5425" s="90" t="s">
        <v>221</v>
      </c>
      <c r="AE5425" s="92" t="str">
        <f t="shared" si="1322"/>
        <v/>
      </c>
      <c r="AF5425" s="96" t="str">
        <f t="shared" si="1323"/>
        <v>&lt;a name='19000100'&gt;&lt;b&gt;: 0 - St. Paul &amp;amp; Lafayette, Baltimore, MD&lt;/b&gt;&lt;/a&gt;&lt;br&gt;</v>
      </c>
      <c r="AG5425" s="97">
        <f t="shared" si="1324"/>
        <v>1900</v>
      </c>
      <c r="AH5425" s="97" t="str">
        <f t="shared" si="1325"/>
        <v>01</v>
      </c>
      <c r="AI5425" s="97" t="str">
        <f t="shared" si="1326"/>
        <v>00</v>
      </c>
      <c r="AJ5425" s="97" t="str">
        <f t="shared" si="1327"/>
        <v>19000100</v>
      </c>
    </row>
    <row r="5426" spans="6:36" ht="12" customHeight="1" x14ac:dyDescent="0.15">
      <c r="F5426" s="86" t="str">
        <f t="shared" si="1316"/>
        <v>Saturday</v>
      </c>
      <c r="G5426" s="91"/>
      <c r="H5426" s="92" t="str">
        <f>VLOOKUP(MONTH(G5426),VLOOKUP!$W$1:$X$24,2)</f>
        <v>January</v>
      </c>
      <c r="I5426" s="92" t="str">
        <f t="shared" si="1317"/>
        <v/>
      </c>
      <c r="J5426" s="93" t="s">
        <v>84</v>
      </c>
      <c r="L5426" s="86" t="str">
        <f t="shared" si="1328"/>
        <v>St. Paul &amp;amp; Lafayette, Baltimore, MD</v>
      </c>
      <c r="M5426" s="86">
        <f t="shared" si="1318"/>
        <v>0</v>
      </c>
      <c r="N5426" s="93" t="str">
        <f t="shared" si="1329"/>
        <v>St. Paul &amp;amp; Lafayette, Baltimore, MD</v>
      </c>
      <c r="O5426" s="94"/>
      <c r="S5426" s="95">
        <f t="shared" si="1319"/>
        <v>0</v>
      </c>
      <c r="T5426" s="86" t="str">
        <f t="shared" si="1320"/>
        <v/>
      </c>
      <c r="U5426" s="86" t="str">
        <f t="shared" ref="U5426:U5489" si="1330">IF(ISBLANK(G5426),"","&amp;#149; "&amp;IF(ISBLANK(C5426),"","&lt;S&gt;")&amp;I5426&amp;IF(ISBLANK(A5426),""," - &lt;a href='recommended.php#"&amp;AJ5426&amp;"'&gt;&lt;b&gt;&lt;em&gt;&lt;font color='#9C004D'&gt;RECOMMENDED&lt;/font&gt;&lt;/em&gt;&lt;/b&gt;&lt;/a&gt;")&amp;" - "&amp;M5426&amp;IF(ISBLANK(K5426),K5426," - &lt;b&gt;"&amp;K5426&amp;"&lt;/b&gt; ")&amp;IF(B5426="Sold Out"," - &lt;font color='#000099'&gt;&lt;b&gt;&lt;I&gt;sold out&lt;/I&gt;&lt;/b&gt;&lt;/font&gt;","")&amp;IF(ISBLANK(C5426),"","&lt;/S&gt; &lt;b&gt;"&amp;C5426&amp;"&lt;/b&gt;")&amp;"&lt;p&gt;")</f>
        <v/>
      </c>
      <c r="V5426" s="95" t="str">
        <f t="shared" si="1321"/>
        <v/>
      </c>
      <c r="W5426" s="90" t="s">
        <v>221</v>
      </c>
      <c r="AE5426" s="92" t="str">
        <f t="shared" si="1322"/>
        <v/>
      </c>
      <c r="AF5426" s="96" t="str">
        <f t="shared" si="1323"/>
        <v>&lt;a name='19000100'&gt;&lt;b&gt;: 0 - St. Paul &amp;amp; Lafayette, Baltimore, MD&lt;/b&gt;&lt;/a&gt;&lt;br&gt;</v>
      </c>
      <c r="AG5426" s="97">
        <f t="shared" si="1324"/>
        <v>1900</v>
      </c>
      <c r="AH5426" s="97" t="str">
        <f t="shared" si="1325"/>
        <v>01</v>
      </c>
      <c r="AI5426" s="97" t="str">
        <f t="shared" si="1326"/>
        <v>00</v>
      </c>
      <c r="AJ5426" s="97" t="str">
        <f t="shared" si="1327"/>
        <v>19000100</v>
      </c>
    </row>
    <row r="5427" spans="6:36" ht="12" customHeight="1" x14ac:dyDescent="0.15">
      <c r="F5427" s="86" t="str">
        <f t="shared" si="1316"/>
        <v>Saturday</v>
      </c>
      <c r="G5427" s="91"/>
      <c r="H5427" s="92" t="str">
        <f>VLOOKUP(MONTH(G5427),VLOOKUP!$W$1:$X$24,2)</f>
        <v>January</v>
      </c>
      <c r="I5427" s="92" t="str">
        <f t="shared" si="1317"/>
        <v/>
      </c>
      <c r="J5427" s="93" t="s">
        <v>984</v>
      </c>
      <c r="L5427" s="86" t="str">
        <f t="shared" si="1328"/>
        <v>St. Paul's Episcopal Church [228 South Pitt St, Alexandria, VA}</v>
      </c>
      <c r="M5427" s="86">
        <f t="shared" si="1318"/>
        <v>0</v>
      </c>
      <c r="N5427" s="93" t="str">
        <f t="shared" si="1329"/>
        <v>St. Paul's Episcopal Church [228 South Pitt St, Alexandria, VA}</v>
      </c>
      <c r="O5427" s="90"/>
      <c r="S5427" s="95">
        <f t="shared" si="1319"/>
        <v>0</v>
      </c>
      <c r="T5427" s="86" t="str">
        <f t="shared" si="1320"/>
        <v/>
      </c>
      <c r="U5427" s="86" t="str">
        <f t="shared" si="1330"/>
        <v/>
      </c>
      <c r="V5427" s="95" t="str">
        <f t="shared" si="1321"/>
        <v/>
      </c>
      <c r="AE5427" s="92" t="str">
        <f t="shared" si="1322"/>
        <v/>
      </c>
      <c r="AF5427" s="96" t="str">
        <f t="shared" si="1323"/>
        <v>&lt;a name='19000100'&gt;&lt;b&gt;: 0 - St. Paul's Episcopal Church [228 South Pitt St, Alexandria, VA}&lt;/b&gt;&lt;/a&gt;&lt;br&gt;</v>
      </c>
      <c r="AG5427" s="97">
        <f t="shared" si="1324"/>
        <v>1900</v>
      </c>
      <c r="AH5427" s="97" t="str">
        <f t="shared" si="1325"/>
        <v>01</v>
      </c>
      <c r="AI5427" s="97" t="str">
        <f t="shared" si="1326"/>
        <v>00</v>
      </c>
      <c r="AJ5427" s="97" t="str">
        <f t="shared" si="1327"/>
        <v>19000100</v>
      </c>
    </row>
    <row r="5428" spans="6:36" ht="12" customHeight="1" x14ac:dyDescent="0.15">
      <c r="F5428" s="86" t="str">
        <f t="shared" si="1316"/>
        <v>Saturday</v>
      </c>
      <c r="G5428" s="91"/>
      <c r="H5428" s="92" t="str">
        <f>VLOOKUP(MONTH(G5428),VLOOKUP!$W$1:$X$24,2)</f>
        <v>January</v>
      </c>
      <c r="I5428" s="92" t="str">
        <f t="shared" si="1317"/>
        <v/>
      </c>
      <c r="J5428" s="93" t="s">
        <v>984</v>
      </c>
      <c r="L5428" s="86" t="str">
        <f t="shared" si="1328"/>
        <v>St. Paul's Episcopal Church [228 South Pitt St, Alexandria, VA}</v>
      </c>
      <c r="M5428" s="86">
        <f t="shared" si="1318"/>
        <v>0</v>
      </c>
      <c r="N5428" s="93" t="str">
        <f t="shared" si="1329"/>
        <v>St. Paul's Episcopal Church [228 South Pitt St, Alexandria, VA}</v>
      </c>
      <c r="O5428" s="90"/>
      <c r="S5428" s="95">
        <f t="shared" si="1319"/>
        <v>0</v>
      </c>
      <c r="T5428" s="86" t="str">
        <f t="shared" si="1320"/>
        <v/>
      </c>
      <c r="U5428" s="86" t="str">
        <f t="shared" si="1330"/>
        <v/>
      </c>
      <c r="V5428" s="95" t="str">
        <f t="shared" si="1321"/>
        <v/>
      </c>
      <c r="AE5428" s="92" t="str">
        <f t="shared" si="1322"/>
        <v/>
      </c>
      <c r="AF5428" s="96" t="str">
        <f t="shared" si="1323"/>
        <v>&lt;a name='19000100'&gt;&lt;b&gt;: 0 - St. Paul's Episcopal Church [228 South Pitt St, Alexandria, VA}&lt;/b&gt;&lt;/a&gt;&lt;br&gt;</v>
      </c>
      <c r="AG5428" s="97">
        <f t="shared" si="1324"/>
        <v>1900</v>
      </c>
      <c r="AH5428" s="97" t="str">
        <f t="shared" si="1325"/>
        <v>01</v>
      </c>
      <c r="AI5428" s="97" t="str">
        <f t="shared" si="1326"/>
        <v>00</v>
      </c>
      <c r="AJ5428" s="97" t="str">
        <f t="shared" si="1327"/>
        <v>19000100</v>
      </c>
    </row>
    <row r="5429" spans="6:36" ht="12" customHeight="1" x14ac:dyDescent="0.15">
      <c r="F5429" s="86" t="str">
        <f t="shared" si="1316"/>
        <v>Saturday</v>
      </c>
      <c r="G5429" s="91"/>
      <c r="H5429" s="92" t="str">
        <f>VLOOKUP(MONTH(G5429),VLOOKUP!$W$1:$X$24,2)</f>
        <v>January</v>
      </c>
      <c r="I5429" s="92" t="str">
        <f t="shared" si="1317"/>
        <v/>
      </c>
      <c r="J5429" s="93" t="s">
        <v>984</v>
      </c>
      <c r="L5429" s="86" t="str">
        <f t="shared" si="1328"/>
        <v>St. Paul's Episcopal Church [228 South Pitt St, Alexandria, VA}</v>
      </c>
      <c r="M5429" s="86">
        <f t="shared" si="1318"/>
        <v>0</v>
      </c>
      <c r="N5429" s="93" t="str">
        <f t="shared" si="1329"/>
        <v>St. Paul's Episcopal Church [228 South Pitt St, Alexandria, VA}</v>
      </c>
      <c r="O5429" s="90"/>
      <c r="S5429" s="95">
        <f t="shared" si="1319"/>
        <v>0</v>
      </c>
      <c r="T5429" s="86" t="str">
        <f t="shared" si="1320"/>
        <v/>
      </c>
      <c r="U5429" s="86" t="str">
        <f t="shared" si="1330"/>
        <v/>
      </c>
      <c r="V5429" s="95" t="str">
        <f t="shared" si="1321"/>
        <v/>
      </c>
      <c r="AE5429" s="92" t="str">
        <f t="shared" si="1322"/>
        <v/>
      </c>
      <c r="AF5429" s="96" t="str">
        <f t="shared" si="1323"/>
        <v>&lt;a name='19000100'&gt;&lt;b&gt;: 0 - St. Paul's Episcopal Church [228 South Pitt St, Alexandria, VA}&lt;/b&gt;&lt;/a&gt;&lt;br&gt;</v>
      </c>
      <c r="AG5429" s="97">
        <f t="shared" si="1324"/>
        <v>1900</v>
      </c>
      <c r="AH5429" s="97" t="str">
        <f t="shared" si="1325"/>
        <v>01</v>
      </c>
      <c r="AI5429" s="97" t="str">
        <f t="shared" si="1326"/>
        <v>00</v>
      </c>
      <c r="AJ5429" s="97" t="str">
        <f t="shared" si="1327"/>
        <v>19000100</v>
      </c>
    </row>
    <row r="5430" spans="6:36" ht="12" customHeight="1" x14ac:dyDescent="0.15">
      <c r="F5430" s="86" t="str">
        <f t="shared" si="1316"/>
        <v>Saturday</v>
      </c>
      <c r="G5430" s="91"/>
      <c r="H5430" s="92" t="str">
        <f>VLOOKUP(MONTH(G5430),VLOOKUP!$W$1:$X$24,2)</f>
        <v>January</v>
      </c>
      <c r="I5430" s="92" t="str">
        <f t="shared" si="1317"/>
        <v/>
      </c>
      <c r="J5430" s="93" t="s">
        <v>1091</v>
      </c>
      <c r="L5430" s="86" t="str">
        <f t="shared" si="1328"/>
        <v>St. Paul's School for Girls [11152 Falls Rd, Brooklandville/Towson, MD]</v>
      </c>
      <c r="M5430" s="86">
        <f t="shared" si="1318"/>
        <v>0</v>
      </c>
      <c r="N5430" s="93" t="str">
        <f t="shared" si="1329"/>
        <v>St. Paul's School for Girls [11152 Falls Rd, Brooklandville/Towson, MD]</v>
      </c>
      <c r="O5430" s="90"/>
      <c r="S5430" s="95">
        <f t="shared" si="1319"/>
        <v>0</v>
      </c>
      <c r="T5430" s="86" t="str">
        <f t="shared" si="1320"/>
        <v/>
      </c>
      <c r="U5430" s="86" t="str">
        <f t="shared" si="1330"/>
        <v/>
      </c>
      <c r="V5430" s="95" t="str">
        <f t="shared" si="1321"/>
        <v/>
      </c>
      <c r="W5430" s="90" t="s">
        <v>221</v>
      </c>
      <c r="AE5430" s="92" t="str">
        <f t="shared" si="1322"/>
        <v/>
      </c>
      <c r="AF5430" s="96" t="str">
        <f t="shared" si="1323"/>
        <v>&lt;a name='19000100'&gt;&lt;b&gt;: 0 - St. Paul's School for Girls [11152 Falls Rd, Brooklandville/Towson, MD]&lt;/b&gt;&lt;/a&gt;&lt;br&gt;</v>
      </c>
      <c r="AG5430" s="97">
        <f t="shared" si="1324"/>
        <v>1900</v>
      </c>
      <c r="AH5430" s="97" t="str">
        <f t="shared" si="1325"/>
        <v>01</v>
      </c>
      <c r="AI5430" s="97" t="str">
        <f t="shared" si="1326"/>
        <v>00</v>
      </c>
      <c r="AJ5430" s="97" t="str">
        <f t="shared" si="1327"/>
        <v>19000100</v>
      </c>
    </row>
    <row r="5431" spans="6:36" ht="12" customHeight="1" x14ac:dyDescent="0.15">
      <c r="F5431" s="86" t="str">
        <f t="shared" si="1316"/>
        <v>Saturday</v>
      </c>
      <c r="G5431" s="91"/>
      <c r="H5431" s="92" t="str">
        <f>VLOOKUP(MONTH(G5431),VLOOKUP!$W$1:$X$24,2)</f>
        <v>January</v>
      </c>
      <c r="I5431" s="92" t="str">
        <f t="shared" si="1317"/>
        <v/>
      </c>
      <c r="J5431" s="93" t="s">
        <v>1091</v>
      </c>
      <c r="L5431" s="86" t="str">
        <f t="shared" si="1328"/>
        <v>St. Paul's School for Girls [11152 Falls Rd, Brooklandville/Towson, MD]</v>
      </c>
      <c r="M5431" s="86">
        <f t="shared" si="1318"/>
        <v>0</v>
      </c>
      <c r="N5431" s="93" t="str">
        <f t="shared" si="1329"/>
        <v>St. Paul's School for Girls [11152 Falls Rd, Brooklandville/Towson, MD]</v>
      </c>
      <c r="O5431" s="90"/>
      <c r="S5431" s="95">
        <f t="shared" si="1319"/>
        <v>0</v>
      </c>
      <c r="T5431" s="86" t="str">
        <f t="shared" si="1320"/>
        <v/>
      </c>
      <c r="U5431" s="86" t="str">
        <f t="shared" si="1330"/>
        <v/>
      </c>
      <c r="V5431" s="95" t="str">
        <f t="shared" si="1321"/>
        <v/>
      </c>
      <c r="W5431" s="90" t="s">
        <v>221</v>
      </c>
      <c r="AE5431" s="92" t="str">
        <f t="shared" si="1322"/>
        <v/>
      </c>
      <c r="AF5431" s="96" t="str">
        <f t="shared" si="1323"/>
        <v>&lt;a name='19000100'&gt;&lt;b&gt;: 0 - St. Paul's School for Girls [11152 Falls Rd, Brooklandville/Towson, MD]&lt;/b&gt;&lt;/a&gt;&lt;br&gt;</v>
      </c>
      <c r="AG5431" s="97">
        <f t="shared" si="1324"/>
        <v>1900</v>
      </c>
      <c r="AH5431" s="97" t="str">
        <f t="shared" si="1325"/>
        <v>01</v>
      </c>
      <c r="AI5431" s="97" t="str">
        <f t="shared" si="1326"/>
        <v>00</v>
      </c>
      <c r="AJ5431" s="97" t="str">
        <f t="shared" si="1327"/>
        <v>19000100</v>
      </c>
    </row>
    <row r="5432" spans="6:36" ht="12" customHeight="1" x14ac:dyDescent="0.15">
      <c r="F5432" s="86" t="str">
        <f t="shared" si="1316"/>
        <v>Saturday</v>
      </c>
      <c r="G5432" s="91"/>
      <c r="H5432" s="92" t="str">
        <f>VLOOKUP(MONTH(G5432),VLOOKUP!$W$1:$X$24,2)</f>
        <v>January</v>
      </c>
      <c r="I5432" s="92" t="str">
        <f t="shared" si="1317"/>
        <v/>
      </c>
      <c r="J5432" s="93" t="s">
        <v>50</v>
      </c>
      <c r="L5432" s="86" t="str">
        <f t="shared" si="1328"/>
        <v>St. Peter's on Capitol Hill [313 2nd St SE, WDC]</v>
      </c>
      <c r="M5432" s="86">
        <f t="shared" si="1318"/>
        <v>0</v>
      </c>
      <c r="N5432" s="93" t="str">
        <f t="shared" si="1329"/>
        <v>St. Peter's on Capitol Hill [313 2nd St SE, WDC]</v>
      </c>
      <c r="O5432" s="90"/>
      <c r="S5432" s="95">
        <f t="shared" si="1319"/>
        <v>0</v>
      </c>
      <c r="T5432" s="86" t="str">
        <f t="shared" si="1320"/>
        <v/>
      </c>
      <c r="U5432" s="86" t="str">
        <f t="shared" si="1330"/>
        <v/>
      </c>
      <c r="V5432" s="95" t="str">
        <f t="shared" si="1321"/>
        <v/>
      </c>
      <c r="AE5432" s="92" t="str">
        <f t="shared" si="1322"/>
        <v/>
      </c>
      <c r="AF5432" s="96" t="str">
        <f t="shared" si="1323"/>
        <v>&lt;a name='19000100'&gt;&lt;b&gt;: 0 - St. Peter's on Capitol Hill [313 2nd St SE, WDC]&lt;/b&gt;&lt;/a&gt;&lt;br&gt;</v>
      </c>
      <c r="AG5432" s="97">
        <f t="shared" si="1324"/>
        <v>1900</v>
      </c>
      <c r="AH5432" s="97" t="str">
        <f t="shared" si="1325"/>
        <v>01</v>
      </c>
      <c r="AI5432" s="97" t="str">
        <f t="shared" si="1326"/>
        <v>00</v>
      </c>
      <c r="AJ5432" s="97" t="str">
        <f t="shared" si="1327"/>
        <v>19000100</v>
      </c>
    </row>
    <row r="5433" spans="6:36" ht="12" customHeight="1" x14ac:dyDescent="0.15">
      <c r="F5433" s="86" t="str">
        <f t="shared" si="1316"/>
        <v>Saturday</v>
      </c>
      <c r="G5433" s="91"/>
      <c r="H5433" s="92" t="str">
        <f>VLOOKUP(MONTH(G5433),VLOOKUP!$W$1:$X$24,2)</f>
        <v>January</v>
      </c>
      <c r="I5433" s="92" t="str">
        <f t="shared" si="1317"/>
        <v/>
      </c>
      <c r="J5433" s="93" t="s">
        <v>50</v>
      </c>
      <c r="L5433" s="86" t="str">
        <f t="shared" si="1328"/>
        <v>St. Peter's on Capitol Hill [313 2nd St SE, WDC]</v>
      </c>
      <c r="M5433" s="86">
        <f t="shared" si="1318"/>
        <v>0</v>
      </c>
      <c r="N5433" s="93" t="str">
        <f t="shared" si="1329"/>
        <v>St. Peter's on Capitol Hill [313 2nd St SE, WDC]</v>
      </c>
      <c r="O5433" s="90"/>
      <c r="S5433" s="95">
        <f t="shared" si="1319"/>
        <v>0</v>
      </c>
      <c r="T5433" s="86" t="str">
        <f t="shared" si="1320"/>
        <v/>
      </c>
      <c r="U5433" s="86" t="str">
        <f t="shared" si="1330"/>
        <v/>
      </c>
      <c r="V5433" s="95" t="str">
        <f t="shared" si="1321"/>
        <v/>
      </c>
      <c r="AE5433" s="92" t="str">
        <f t="shared" si="1322"/>
        <v/>
      </c>
      <c r="AF5433" s="96" t="str">
        <f t="shared" si="1323"/>
        <v>&lt;a name='19000100'&gt;&lt;b&gt;: 0 - St. Peter's on Capitol Hill [313 2nd St SE, WDC]&lt;/b&gt;&lt;/a&gt;&lt;br&gt;</v>
      </c>
      <c r="AG5433" s="97">
        <f t="shared" si="1324"/>
        <v>1900</v>
      </c>
      <c r="AH5433" s="97" t="str">
        <f t="shared" si="1325"/>
        <v>01</v>
      </c>
      <c r="AI5433" s="97" t="str">
        <f t="shared" si="1326"/>
        <v>00</v>
      </c>
      <c r="AJ5433" s="97" t="str">
        <f t="shared" si="1327"/>
        <v>19000100</v>
      </c>
    </row>
    <row r="5434" spans="6:36" ht="12" customHeight="1" x14ac:dyDescent="0.15">
      <c r="F5434" s="86" t="str">
        <f t="shared" si="1316"/>
        <v>Saturday</v>
      </c>
      <c r="G5434" s="91"/>
      <c r="H5434" s="92" t="str">
        <f>VLOOKUP(MONTH(G5434),VLOOKUP!$W$1:$X$24,2)</f>
        <v>January</v>
      </c>
      <c r="I5434" s="92" t="str">
        <f t="shared" si="1317"/>
        <v/>
      </c>
      <c r="J5434" s="93" t="s">
        <v>50</v>
      </c>
      <c r="L5434" s="86" t="str">
        <f t="shared" si="1328"/>
        <v>St. Peter's on Capitol Hill [313 2nd St SE, WDC]</v>
      </c>
      <c r="M5434" s="86">
        <f t="shared" si="1318"/>
        <v>0</v>
      </c>
      <c r="N5434" s="93" t="str">
        <f t="shared" si="1329"/>
        <v>St. Peter's on Capitol Hill [313 2nd St SE, WDC]</v>
      </c>
      <c r="O5434" s="90"/>
      <c r="S5434" s="95">
        <f t="shared" si="1319"/>
        <v>0</v>
      </c>
      <c r="T5434" s="86" t="str">
        <f t="shared" si="1320"/>
        <v/>
      </c>
      <c r="U5434" s="86" t="str">
        <f t="shared" si="1330"/>
        <v/>
      </c>
      <c r="V5434" s="95" t="str">
        <f t="shared" si="1321"/>
        <v/>
      </c>
      <c r="AE5434" s="92" t="str">
        <f t="shared" si="1322"/>
        <v/>
      </c>
      <c r="AF5434" s="96" t="str">
        <f t="shared" si="1323"/>
        <v>&lt;a name='19000100'&gt;&lt;b&gt;: 0 - St. Peter's on Capitol Hill [313 2nd St SE, WDC]&lt;/b&gt;&lt;/a&gt;&lt;br&gt;</v>
      </c>
      <c r="AG5434" s="97">
        <f t="shared" si="1324"/>
        <v>1900</v>
      </c>
      <c r="AH5434" s="97" t="str">
        <f t="shared" si="1325"/>
        <v>01</v>
      </c>
      <c r="AI5434" s="97" t="str">
        <f t="shared" si="1326"/>
        <v>00</v>
      </c>
      <c r="AJ5434" s="97" t="str">
        <f t="shared" si="1327"/>
        <v>19000100</v>
      </c>
    </row>
    <row r="5435" spans="6:36" ht="12" customHeight="1" x14ac:dyDescent="0.15">
      <c r="F5435" s="86" t="str">
        <f t="shared" si="1316"/>
        <v>Saturday</v>
      </c>
      <c r="H5435" s="92" t="str">
        <f>VLOOKUP(MONTH(G5435),VLOOKUP!$W$1:$X$24,2)</f>
        <v>January</v>
      </c>
      <c r="I5435" s="92" t="str">
        <f t="shared" si="1317"/>
        <v/>
      </c>
      <c r="J5435" s="94" t="s">
        <v>594</v>
      </c>
      <c r="L5435" s="86" t="str">
        <f t="shared" si="1328"/>
        <v>&lt;a href='ststephens.php' title='list by venue'&gt;St. Stephen &amp;amp; the Incarnation Episcopal Church&lt;/a&gt;</v>
      </c>
      <c r="M5435" s="86">
        <f t="shared" si="1318"/>
        <v>0</v>
      </c>
      <c r="N5435" s="86" t="str">
        <f>VLOOKUP(J5435,VLOOKUP!$A$2:$S$54,19,FALSE)&amp;J5435&amp;"&lt;/a&gt;"</f>
        <v>&lt;a href='ststephens.php' title='list by venue'&gt;St. Stephen &amp;amp; the Incarnation Episcopal Church&lt;/a&gt;</v>
      </c>
      <c r="O5435" s="90"/>
      <c r="S5435" s="95">
        <f t="shared" si="1319"/>
        <v>0</v>
      </c>
      <c r="T5435" s="86" t="str">
        <f t="shared" si="1320"/>
        <v/>
      </c>
      <c r="U5435" s="86" t="str">
        <f t="shared" si="1330"/>
        <v/>
      </c>
      <c r="V5435" s="95" t="str">
        <f t="shared" si="1321"/>
        <v/>
      </c>
      <c r="AE5435" s="92" t="str">
        <f t="shared" si="1322"/>
        <v/>
      </c>
      <c r="AF5435" s="96" t="str">
        <f t="shared" si="1323"/>
        <v>&lt;a name='19000100'&gt;&lt;b&gt;: 0 - &lt;a href='ststephens.php' title='list by venue'&gt;St. Stephen &amp;amp; the Incarnation Episcopal Church&lt;/a&gt;&lt;/b&gt;&lt;/a&gt;&lt;br&gt;</v>
      </c>
      <c r="AG5435" s="97">
        <f t="shared" si="1324"/>
        <v>1900</v>
      </c>
      <c r="AH5435" s="97" t="str">
        <f t="shared" si="1325"/>
        <v>01</v>
      </c>
      <c r="AI5435" s="97" t="str">
        <f t="shared" si="1326"/>
        <v>00</v>
      </c>
      <c r="AJ5435" s="97" t="str">
        <f t="shared" si="1327"/>
        <v>19000100</v>
      </c>
    </row>
    <row r="5436" spans="6:36" ht="12" customHeight="1" x14ac:dyDescent="0.15">
      <c r="F5436" s="86" t="str">
        <f t="shared" si="1316"/>
        <v>Saturday</v>
      </c>
      <c r="H5436" s="92" t="str">
        <f>VLOOKUP(MONTH(G5436),VLOOKUP!$W$1:$X$24,2)</f>
        <v>January</v>
      </c>
      <c r="I5436" s="92" t="str">
        <f t="shared" si="1317"/>
        <v/>
      </c>
      <c r="J5436" s="94" t="s">
        <v>594</v>
      </c>
      <c r="L5436" s="86" t="str">
        <f t="shared" si="1328"/>
        <v>&lt;a href='ststephens.php' title='list by venue'&gt;St. Stephen &amp;amp; the Incarnation Episcopal Church&lt;/a&gt;</v>
      </c>
      <c r="M5436" s="86">
        <f t="shared" si="1318"/>
        <v>0</v>
      </c>
      <c r="N5436" s="86" t="str">
        <f>VLOOKUP(J5436,VLOOKUP!$A$2:$S$54,19,FALSE)&amp;J5436&amp;"&lt;/a&gt;"</f>
        <v>&lt;a href='ststephens.php' title='list by venue'&gt;St. Stephen &amp;amp; the Incarnation Episcopal Church&lt;/a&gt;</v>
      </c>
      <c r="O5436" s="90"/>
      <c r="S5436" s="95">
        <f t="shared" si="1319"/>
        <v>0</v>
      </c>
      <c r="T5436" s="86" t="str">
        <f t="shared" si="1320"/>
        <v/>
      </c>
      <c r="U5436" s="86" t="str">
        <f t="shared" si="1330"/>
        <v/>
      </c>
      <c r="V5436" s="95" t="str">
        <f t="shared" si="1321"/>
        <v/>
      </c>
      <c r="AE5436" s="92" t="str">
        <f t="shared" si="1322"/>
        <v/>
      </c>
      <c r="AF5436" s="96" t="str">
        <f t="shared" si="1323"/>
        <v>&lt;a name='19000100'&gt;&lt;b&gt;: 0 - &lt;a href='ststephens.php' title='list by venue'&gt;St. Stephen &amp;amp; the Incarnation Episcopal Church&lt;/a&gt;&lt;/b&gt;&lt;/a&gt;&lt;br&gt;</v>
      </c>
      <c r="AG5436" s="97">
        <f t="shared" si="1324"/>
        <v>1900</v>
      </c>
      <c r="AH5436" s="97" t="str">
        <f t="shared" si="1325"/>
        <v>01</v>
      </c>
      <c r="AI5436" s="97" t="str">
        <f t="shared" si="1326"/>
        <v>00</v>
      </c>
      <c r="AJ5436" s="97" t="str">
        <f t="shared" si="1327"/>
        <v>19000100</v>
      </c>
    </row>
    <row r="5437" spans="6:36" ht="12" customHeight="1" x14ac:dyDescent="0.15">
      <c r="F5437" s="86" t="str">
        <f t="shared" si="1316"/>
        <v>Saturday</v>
      </c>
      <c r="H5437" s="92" t="str">
        <f>VLOOKUP(MONTH(G5437),VLOOKUP!$W$1:$X$24,2)</f>
        <v>January</v>
      </c>
      <c r="I5437" s="92" t="str">
        <f t="shared" si="1317"/>
        <v/>
      </c>
      <c r="J5437" s="94" t="s">
        <v>594</v>
      </c>
      <c r="L5437" s="86" t="str">
        <f t="shared" si="1328"/>
        <v>&lt;a href='ststephens.php' title='list by venue'&gt;St. Stephen &amp;amp; the Incarnation Episcopal Church&lt;/a&gt;</v>
      </c>
      <c r="M5437" s="86">
        <f t="shared" si="1318"/>
        <v>0</v>
      </c>
      <c r="N5437" s="86" t="str">
        <f>VLOOKUP(J5437,VLOOKUP!$A$2:$S$54,19,FALSE)&amp;J5437&amp;"&lt;/a&gt;"</f>
        <v>&lt;a href='ststephens.php' title='list by venue'&gt;St. Stephen &amp;amp; the Incarnation Episcopal Church&lt;/a&gt;</v>
      </c>
      <c r="O5437" s="90"/>
      <c r="S5437" s="95">
        <f t="shared" si="1319"/>
        <v>0</v>
      </c>
      <c r="T5437" s="86" t="str">
        <f t="shared" si="1320"/>
        <v/>
      </c>
      <c r="U5437" s="86" t="str">
        <f t="shared" si="1330"/>
        <v/>
      </c>
      <c r="V5437" s="95" t="str">
        <f t="shared" si="1321"/>
        <v/>
      </c>
      <c r="AE5437" s="92" t="str">
        <f t="shared" si="1322"/>
        <v/>
      </c>
      <c r="AF5437" s="96" t="str">
        <f t="shared" si="1323"/>
        <v>&lt;a name='19000100'&gt;&lt;b&gt;: 0 - &lt;a href='ststephens.php' title='list by venue'&gt;St. Stephen &amp;amp; the Incarnation Episcopal Church&lt;/a&gt;&lt;/b&gt;&lt;/a&gt;&lt;br&gt;</v>
      </c>
      <c r="AG5437" s="97">
        <f t="shared" si="1324"/>
        <v>1900</v>
      </c>
      <c r="AH5437" s="97" t="str">
        <f t="shared" si="1325"/>
        <v>01</v>
      </c>
      <c r="AI5437" s="97" t="str">
        <f t="shared" si="1326"/>
        <v>00</v>
      </c>
      <c r="AJ5437" s="97" t="str">
        <f t="shared" si="1327"/>
        <v>19000100</v>
      </c>
    </row>
    <row r="5438" spans="6:36" ht="12" customHeight="1" x14ac:dyDescent="0.15">
      <c r="F5438" s="86" t="str">
        <f t="shared" si="1316"/>
        <v>Saturday</v>
      </c>
      <c r="H5438" s="92" t="str">
        <f>VLOOKUP(MONTH(G5438),VLOOKUP!$W$1:$X$24,2)</f>
        <v>January</v>
      </c>
      <c r="I5438" s="92" t="str">
        <f t="shared" si="1317"/>
        <v/>
      </c>
      <c r="J5438" s="90" t="s">
        <v>439</v>
      </c>
      <c r="L5438" s="86" t="str">
        <f t="shared" si="1328"/>
        <v>&lt;a href='statethetre.php' title='list by venue'&gt;State Theatre&lt;/a&gt;</v>
      </c>
      <c r="M5438" s="86">
        <f t="shared" si="1318"/>
        <v>0</v>
      </c>
      <c r="N5438" s="86" t="str">
        <f>VLOOKUP(J5438,VLOOKUP!$A$2:$S$54,19,FALSE)&amp;J5438&amp;"&lt;/a&gt;"</f>
        <v>&lt;a href='statethetre.php' title='list by venue'&gt;State Theatre&lt;/a&gt;</v>
      </c>
      <c r="O5438" s="90"/>
      <c r="S5438" s="95">
        <f t="shared" si="1319"/>
        <v>0</v>
      </c>
      <c r="T5438" s="86" t="str">
        <f t="shared" si="1320"/>
        <v/>
      </c>
      <c r="U5438" s="86" t="str">
        <f t="shared" si="1330"/>
        <v/>
      </c>
      <c r="V5438" s="95" t="str">
        <f t="shared" si="1321"/>
        <v/>
      </c>
      <c r="AE5438" s="92" t="str">
        <f t="shared" si="1322"/>
        <v/>
      </c>
      <c r="AF5438" s="96" t="str">
        <f t="shared" si="1323"/>
        <v>&lt;a name='19000100'&gt;&lt;b&gt;: 0 - &lt;a href='statethetre.php' title='list by venue'&gt;State Theatre&lt;/a&gt;&lt;/b&gt;&lt;/a&gt;&lt;br&gt;</v>
      </c>
      <c r="AG5438" s="97">
        <f t="shared" si="1324"/>
        <v>1900</v>
      </c>
      <c r="AH5438" s="97" t="str">
        <f t="shared" si="1325"/>
        <v>01</v>
      </c>
      <c r="AI5438" s="97" t="str">
        <f t="shared" si="1326"/>
        <v>00</v>
      </c>
      <c r="AJ5438" s="97" t="str">
        <f t="shared" si="1327"/>
        <v>19000100</v>
      </c>
    </row>
    <row r="5439" spans="6:36" ht="12" customHeight="1" x14ac:dyDescent="0.15">
      <c r="F5439" s="86" t="str">
        <f t="shared" si="1316"/>
        <v>Saturday</v>
      </c>
      <c r="H5439" s="92" t="str">
        <f>VLOOKUP(MONTH(G5439),VLOOKUP!$W$1:$X$24,2)</f>
        <v>January</v>
      </c>
      <c r="I5439" s="92" t="str">
        <f t="shared" si="1317"/>
        <v/>
      </c>
      <c r="J5439" s="90" t="s">
        <v>439</v>
      </c>
      <c r="L5439" s="86" t="str">
        <f t="shared" si="1328"/>
        <v>&lt;a href='statethetre.php' title='list by venue'&gt;State Theatre&lt;/a&gt;</v>
      </c>
      <c r="M5439" s="86">
        <f t="shared" si="1318"/>
        <v>0</v>
      </c>
      <c r="N5439" s="86" t="str">
        <f>VLOOKUP(J5439,VLOOKUP!$A$2:$S$54,19,FALSE)&amp;J5439&amp;"&lt;/a&gt;"</f>
        <v>&lt;a href='statethetre.php' title='list by venue'&gt;State Theatre&lt;/a&gt;</v>
      </c>
      <c r="O5439" s="90"/>
      <c r="S5439" s="95">
        <f t="shared" si="1319"/>
        <v>0</v>
      </c>
      <c r="T5439" s="86" t="str">
        <f t="shared" si="1320"/>
        <v/>
      </c>
      <c r="U5439" s="86" t="str">
        <f t="shared" si="1330"/>
        <v/>
      </c>
      <c r="V5439" s="95" t="str">
        <f t="shared" si="1321"/>
        <v/>
      </c>
      <c r="AE5439" s="92" t="str">
        <f t="shared" si="1322"/>
        <v/>
      </c>
      <c r="AF5439" s="96" t="str">
        <f t="shared" si="1323"/>
        <v>&lt;a name='19000100'&gt;&lt;b&gt;: 0 - &lt;a href='statethetre.php' title='list by venue'&gt;State Theatre&lt;/a&gt;&lt;/b&gt;&lt;/a&gt;&lt;br&gt;</v>
      </c>
      <c r="AG5439" s="97">
        <f t="shared" si="1324"/>
        <v>1900</v>
      </c>
      <c r="AH5439" s="97" t="str">
        <f t="shared" si="1325"/>
        <v>01</v>
      </c>
      <c r="AI5439" s="97" t="str">
        <f t="shared" si="1326"/>
        <v>00</v>
      </c>
      <c r="AJ5439" s="97" t="str">
        <f t="shared" si="1327"/>
        <v>19000100</v>
      </c>
    </row>
    <row r="5440" spans="6:36" ht="12" customHeight="1" x14ac:dyDescent="0.15">
      <c r="F5440" s="86" t="str">
        <f t="shared" si="1316"/>
        <v>Saturday</v>
      </c>
      <c r="H5440" s="92" t="str">
        <f>VLOOKUP(MONTH(G5440),VLOOKUP!$W$1:$X$24,2)</f>
        <v>January</v>
      </c>
      <c r="I5440" s="92" t="str">
        <f t="shared" si="1317"/>
        <v/>
      </c>
      <c r="J5440" s="90" t="s">
        <v>439</v>
      </c>
      <c r="L5440" s="86" t="str">
        <f t="shared" si="1328"/>
        <v>&lt;a href='statethetre.php' title='list by venue'&gt;State Theatre&lt;/a&gt;</v>
      </c>
      <c r="M5440" s="86">
        <f t="shared" si="1318"/>
        <v>0</v>
      </c>
      <c r="N5440" s="86" t="str">
        <f>VLOOKUP(J5440,VLOOKUP!$A$2:$S$54,19,FALSE)&amp;J5440&amp;"&lt;/a&gt;"</f>
        <v>&lt;a href='statethetre.php' title='list by venue'&gt;State Theatre&lt;/a&gt;</v>
      </c>
      <c r="O5440" s="90"/>
      <c r="S5440" s="95">
        <f t="shared" si="1319"/>
        <v>0</v>
      </c>
      <c r="T5440" s="86" t="str">
        <f t="shared" si="1320"/>
        <v/>
      </c>
      <c r="U5440" s="86" t="str">
        <f t="shared" si="1330"/>
        <v/>
      </c>
      <c r="V5440" s="95" t="str">
        <f t="shared" si="1321"/>
        <v/>
      </c>
      <c r="AE5440" s="92" t="str">
        <f t="shared" si="1322"/>
        <v/>
      </c>
      <c r="AF5440" s="96" t="str">
        <f t="shared" si="1323"/>
        <v>&lt;a name='19000100'&gt;&lt;b&gt;: 0 - &lt;a href='statethetre.php' title='list by venue'&gt;State Theatre&lt;/a&gt;&lt;/b&gt;&lt;/a&gt;&lt;br&gt;</v>
      </c>
      <c r="AG5440" s="97">
        <f t="shared" si="1324"/>
        <v>1900</v>
      </c>
      <c r="AH5440" s="97" t="str">
        <f t="shared" si="1325"/>
        <v>01</v>
      </c>
      <c r="AI5440" s="97" t="str">
        <f t="shared" si="1326"/>
        <v>00</v>
      </c>
      <c r="AJ5440" s="97" t="str">
        <f t="shared" si="1327"/>
        <v>19000100</v>
      </c>
    </row>
    <row r="5441" spans="6:36" ht="12" customHeight="1" x14ac:dyDescent="0.15">
      <c r="F5441" s="86" t="str">
        <f t="shared" si="1316"/>
        <v>Saturday</v>
      </c>
      <c r="H5441" s="92" t="str">
        <f>VLOOKUP(MONTH(G5441),VLOOKUP!$W$1:$X$24,2)</f>
        <v>January</v>
      </c>
      <c r="I5441" s="92" t="str">
        <f t="shared" si="1317"/>
        <v/>
      </c>
      <c r="J5441" s="90" t="s">
        <v>439</v>
      </c>
      <c r="L5441" s="86" t="str">
        <f t="shared" si="1328"/>
        <v>&lt;a href='statethetre.php' title='list by venue'&gt;State Theatre&lt;/a&gt;</v>
      </c>
      <c r="M5441" s="86">
        <f t="shared" si="1318"/>
        <v>0</v>
      </c>
      <c r="N5441" s="86" t="str">
        <f>VLOOKUP(J5441,VLOOKUP!$A$2:$S$54,19,FALSE)&amp;J5441&amp;"&lt;/a&gt;"</f>
        <v>&lt;a href='statethetre.php' title='list by venue'&gt;State Theatre&lt;/a&gt;</v>
      </c>
      <c r="O5441" s="90"/>
      <c r="S5441" s="95">
        <f t="shared" si="1319"/>
        <v>0</v>
      </c>
      <c r="T5441" s="86" t="str">
        <f t="shared" si="1320"/>
        <v/>
      </c>
      <c r="U5441" s="86" t="str">
        <f t="shared" si="1330"/>
        <v/>
      </c>
      <c r="V5441" s="95" t="str">
        <f t="shared" si="1321"/>
        <v/>
      </c>
      <c r="AE5441" s="92" t="str">
        <f t="shared" si="1322"/>
        <v/>
      </c>
      <c r="AF5441" s="96" t="str">
        <f t="shared" si="1323"/>
        <v>&lt;a name='19000100'&gt;&lt;b&gt;: 0 - &lt;a href='statethetre.php' title='list by venue'&gt;State Theatre&lt;/a&gt;&lt;/b&gt;&lt;/a&gt;&lt;br&gt;</v>
      </c>
      <c r="AG5441" s="97">
        <f t="shared" si="1324"/>
        <v>1900</v>
      </c>
      <c r="AH5441" s="97" t="str">
        <f t="shared" si="1325"/>
        <v>01</v>
      </c>
      <c r="AI5441" s="97" t="str">
        <f t="shared" si="1326"/>
        <v>00</v>
      </c>
      <c r="AJ5441" s="97" t="str">
        <f t="shared" si="1327"/>
        <v>19000100</v>
      </c>
    </row>
    <row r="5442" spans="6:36" ht="12" customHeight="1" x14ac:dyDescent="0.15">
      <c r="F5442" s="86" t="str">
        <f t="shared" ref="F5442:F5505" si="1331">IF(WEEKDAY(G5442)=1,"Sunday",IF(WEEKDAY(G5442)=2,"Monday",IF(WEEKDAY(G5442)=3,"Tuesday",IF(WEEKDAY(G5442)=4,"Wednesday",IF(WEEKDAY(G5442)=5,"Thursday",IF(WEEKDAY(G5442)=6,"Friday","Saturday"))))))</f>
        <v>Saturday</v>
      </c>
      <c r="H5442" s="92" t="str">
        <f>VLOOKUP(MONTH(G5442),VLOOKUP!$W$1:$X$24,2)</f>
        <v>January</v>
      </c>
      <c r="I5442" s="92" t="str">
        <f t="shared" ref="I5442:I5505" si="1332">IF(ISBLANK(G5442),"",F5442&amp;", "&amp;DAY(G5442)&amp;" "&amp;H5442&amp;" "&amp;YEAR(G5442))</f>
        <v/>
      </c>
      <c r="J5442" s="90" t="s">
        <v>439</v>
      </c>
      <c r="L5442" s="86" t="str">
        <f t="shared" si="1328"/>
        <v>&lt;a href='statethetre.php' title='list by venue'&gt;State Theatre&lt;/a&gt;</v>
      </c>
      <c r="M5442" s="86">
        <f t="shared" ref="M5442:M5505" si="1333">IF(ISBLANK(P5442),O5442,IF(ISBLANK(Q5442),O5442&amp;" and "&amp;P5442,IF(ISBLANK(R5442),O5442&amp;", "&amp;P5442&amp;", and "&amp;Q5442, O5442&amp;", "&amp;P5442&amp;", "&amp;Q5442&amp;", and "&amp;R5442)))</f>
        <v>0</v>
      </c>
      <c r="N5442" s="86" t="str">
        <f>VLOOKUP(J5442,VLOOKUP!$A$2:$S$54,19,FALSE)&amp;J5442&amp;"&lt;/a&gt;"</f>
        <v>&lt;a href='statethetre.php' title='list by venue'&gt;State Theatre&lt;/a&gt;</v>
      </c>
      <c r="O5442" s="90"/>
      <c r="S5442" s="95">
        <f t="shared" ref="S5442:S5505" si="1334">IF(LEFT(O5442,2)="A ",RIGHT(O5442,LEN(O5442)-2),IF(LEFT(O5442,3)="An ",RIGHT(O5442,LEN(O5442)-3),IF(LEFT(O5442,4)="The ",RIGHT(O5442,LEN(O5442)-4),IF(LEFT(O5442,3)="&lt;b&gt;",RIGHT(O5442,LEN(O5442)-3),IF(LEFT(O5442,4)="&lt;em&gt;",RIGHT(O5442,LEN(O5442)-4),O5442)))))</f>
        <v>0</v>
      </c>
      <c r="T5442" s="86" t="str">
        <f t="shared" ref="T5442:T5505" si="1335">IF(ISBLANK(G5442),"","&amp;#149; "&amp;IF(ISBLANK(C5442),"","&lt;S&gt;")&amp;IF(ISBLANK(A5442),"","&lt;a href='recommended.php#"&amp;AJ5442&amp;"'&gt;&lt;b&gt;&lt;em&gt;&lt;font color='#9C004D'&gt;RECOMMENDED&lt;/font&gt;&lt;/em&gt;&lt;/b&gt;&lt;/a&gt; - ")&amp;M5442&amp;" - &lt;b&gt;"&amp;L5442&amp;"&lt;/b&gt; "&amp;IF(B5442="Sold Out"," - &lt;font color='#000099'&gt;&lt;b&gt;&lt;I&gt;sold out&lt;/I&gt;&lt;/b&gt;&lt;/font&gt;","")&amp;IF(ISBLANK(C5442),"","&lt;/S&gt; &lt;b&gt;"&amp;C5442&amp;"&lt;/b&gt;")&amp;"&lt;br&gt;")</f>
        <v/>
      </c>
      <c r="U5442" s="86" t="str">
        <f t="shared" si="1330"/>
        <v/>
      </c>
      <c r="V5442" s="95" t="str">
        <f t="shared" ref="V5442:V5505" si="1336">IF(ISBLANK(G5442),"","&amp;#149; "&amp;IF(ISBLANK(C5442),"","&lt;S&gt;")&amp;IF(ISBLANK(A5442),"","&lt;a href='recommended.php#"&amp;AJ5442&amp;"'&gt;&lt;b&gt;&lt;em&gt;&lt;font color='#9C004D'&gt;RECOMMENDED&lt;/font&gt;&lt;/em&gt;&lt;/b&gt;&lt;/a&gt; - ")&amp;M5442&amp;" - &lt;b&gt;"&amp;L5442&amp;"&lt;/b&gt; "&amp;IF(B5442="Sold Out"," - &lt;font color='#000099'&gt;&lt;b&gt;&lt;I&gt;sold out&lt;/I&gt;&lt;/b&gt;&lt;/font&gt;","")&amp;IF(ISBLANK(C5442),"","&lt;/S&gt; &lt;b&gt;"&amp;C5442&amp;"&lt;/b&gt;")&amp;" - &lt;font color='#005500'&gt;&lt;b&gt;"&amp;E5442&amp;"&lt;/b&gt;&lt;/font&gt;&lt;br&gt;")</f>
        <v/>
      </c>
      <c r="AE5442" s="92" t="str">
        <f t="shared" ref="AE5442:AE5505" si="1337">IF(ISBLANK(G5442),"",F5442&amp;", "&amp;DAY(G5442)&amp;" "&amp;H5442&amp;" "&amp;YEAR(G5442)&amp;"      [&lt;a name='"&amp;AJ5442&amp;"' href='#"&amp;AJ5442&amp;"'&gt;link to this day&lt;/a&gt;]")</f>
        <v/>
      </c>
      <c r="AF5442" s="96" t="str">
        <f t="shared" ref="AF5442:AF5505" si="1338">"&lt;a name='"&amp;AJ5442&amp;"'&gt;&lt;b&gt;"&amp;I5442&amp;": "&amp;M5442&amp;" - "&amp;L5442&amp;"&lt;/b&gt;&lt;/a&gt;&lt;br&gt;"</f>
        <v>&lt;a name='19000100'&gt;&lt;b&gt;: 0 - &lt;a href='statethetre.php' title='list by venue'&gt;State Theatre&lt;/a&gt;&lt;/b&gt;&lt;/a&gt;&lt;br&gt;</v>
      </c>
      <c r="AG5442" s="97">
        <f t="shared" ref="AG5442:AG5505" si="1339">YEAR(G5442)</f>
        <v>1900</v>
      </c>
      <c r="AH5442" s="97" t="str">
        <f t="shared" ref="AH5442:AH5505" si="1340">IF(LEN(MONTH(G5442))=1,"0"&amp;MONTH(G5442),MONTH(G5442))</f>
        <v>01</v>
      </c>
      <c r="AI5442" s="97" t="str">
        <f t="shared" ref="AI5442:AI5505" si="1341">IF(LEN(DAY(G5442))=1,"0"&amp;DAY(G5442),DAY(G5442))</f>
        <v>00</v>
      </c>
      <c r="AJ5442" s="97" t="str">
        <f t="shared" ref="AJ5442:AJ5505" si="1342">AG5442&amp;AH5442&amp;AI5442</f>
        <v>19000100</v>
      </c>
    </row>
    <row r="5443" spans="6:36" ht="12" customHeight="1" x14ac:dyDescent="0.15">
      <c r="F5443" s="86" t="str">
        <f t="shared" si="1331"/>
        <v>Saturday</v>
      </c>
      <c r="H5443" s="92" t="str">
        <f>VLOOKUP(MONTH(G5443),VLOOKUP!$W$1:$X$24,2)</f>
        <v>January</v>
      </c>
      <c r="I5443" s="92" t="str">
        <f t="shared" si="1332"/>
        <v/>
      </c>
      <c r="J5443" s="90" t="s">
        <v>439</v>
      </c>
      <c r="L5443" s="86" t="str">
        <f t="shared" si="1328"/>
        <v>&lt;a href='statethetre.php' title='list by venue'&gt;State Theatre&lt;/a&gt;</v>
      </c>
      <c r="M5443" s="86">
        <f t="shared" si="1333"/>
        <v>0</v>
      </c>
      <c r="N5443" s="86" t="str">
        <f>VLOOKUP(J5443,VLOOKUP!$A$2:$S$54,19,FALSE)&amp;J5443&amp;"&lt;/a&gt;"</f>
        <v>&lt;a href='statethetre.php' title='list by venue'&gt;State Theatre&lt;/a&gt;</v>
      </c>
      <c r="O5443" s="90"/>
      <c r="S5443" s="95">
        <f t="shared" si="1334"/>
        <v>0</v>
      </c>
      <c r="T5443" s="86" t="str">
        <f t="shared" si="1335"/>
        <v/>
      </c>
      <c r="U5443" s="86" t="str">
        <f t="shared" si="1330"/>
        <v/>
      </c>
      <c r="V5443" s="95" t="str">
        <f t="shared" si="1336"/>
        <v/>
      </c>
      <c r="AE5443" s="92" t="str">
        <f t="shared" si="1337"/>
        <v/>
      </c>
      <c r="AF5443" s="96" t="str">
        <f t="shared" si="1338"/>
        <v>&lt;a name='19000100'&gt;&lt;b&gt;: 0 - &lt;a href='statethetre.php' title='list by venue'&gt;State Theatre&lt;/a&gt;&lt;/b&gt;&lt;/a&gt;&lt;br&gt;</v>
      </c>
      <c r="AG5443" s="97">
        <f t="shared" si="1339"/>
        <v>1900</v>
      </c>
      <c r="AH5443" s="97" t="str">
        <f t="shared" si="1340"/>
        <v>01</v>
      </c>
      <c r="AI5443" s="97" t="str">
        <f t="shared" si="1341"/>
        <v>00</v>
      </c>
      <c r="AJ5443" s="97" t="str">
        <f t="shared" si="1342"/>
        <v>19000100</v>
      </c>
    </row>
    <row r="5444" spans="6:36" ht="12" customHeight="1" x14ac:dyDescent="0.15">
      <c r="F5444" s="86" t="str">
        <f t="shared" si="1331"/>
        <v>Saturday</v>
      </c>
      <c r="H5444" s="92" t="str">
        <f>VLOOKUP(MONTH(G5444),VLOOKUP!$W$1:$X$24,2)</f>
        <v>January</v>
      </c>
      <c r="I5444" s="92" t="str">
        <f t="shared" si="1332"/>
        <v/>
      </c>
      <c r="J5444" s="90" t="s">
        <v>439</v>
      </c>
      <c r="L5444" s="86" t="str">
        <f t="shared" si="1328"/>
        <v>&lt;a href='statethetre.php' title='list by venue'&gt;State Theatre&lt;/a&gt;</v>
      </c>
      <c r="M5444" s="86">
        <f t="shared" si="1333"/>
        <v>0</v>
      </c>
      <c r="N5444" s="86" t="str">
        <f>VLOOKUP(J5444,VLOOKUP!$A$2:$S$54,19,FALSE)&amp;J5444&amp;"&lt;/a&gt;"</f>
        <v>&lt;a href='statethetre.php' title='list by venue'&gt;State Theatre&lt;/a&gt;</v>
      </c>
      <c r="O5444" s="90"/>
      <c r="S5444" s="95">
        <f t="shared" si="1334"/>
        <v>0</v>
      </c>
      <c r="T5444" s="86" t="str">
        <f t="shared" si="1335"/>
        <v/>
      </c>
      <c r="U5444" s="86" t="str">
        <f t="shared" si="1330"/>
        <v/>
      </c>
      <c r="V5444" s="95" t="str">
        <f t="shared" si="1336"/>
        <v/>
      </c>
      <c r="AE5444" s="92" t="str">
        <f t="shared" si="1337"/>
        <v/>
      </c>
      <c r="AF5444" s="96" t="str">
        <f t="shared" si="1338"/>
        <v>&lt;a name='19000100'&gt;&lt;b&gt;: 0 - &lt;a href='statethetre.php' title='list by venue'&gt;State Theatre&lt;/a&gt;&lt;/b&gt;&lt;/a&gt;&lt;br&gt;</v>
      </c>
      <c r="AG5444" s="97">
        <f t="shared" si="1339"/>
        <v>1900</v>
      </c>
      <c r="AH5444" s="97" t="str">
        <f t="shared" si="1340"/>
        <v>01</v>
      </c>
      <c r="AI5444" s="97" t="str">
        <f t="shared" si="1341"/>
        <v>00</v>
      </c>
      <c r="AJ5444" s="97" t="str">
        <f t="shared" si="1342"/>
        <v>19000100</v>
      </c>
    </row>
    <row r="5445" spans="6:36" ht="12" customHeight="1" x14ac:dyDescent="0.15">
      <c r="F5445" s="86" t="str">
        <f t="shared" si="1331"/>
        <v>Saturday</v>
      </c>
      <c r="H5445" s="92" t="str">
        <f>VLOOKUP(MONTH(G5445),VLOOKUP!$W$1:$X$24,2)</f>
        <v>January</v>
      </c>
      <c r="I5445" s="92" t="str">
        <f t="shared" si="1332"/>
        <v/>
      </c>
      <c r="J5445" s="90" t="s">
        <v>439</v>
      </c>
      <c r="L5445" s="86" t="str">
        <f t="shared" si="1328"/>
        <v>&lt;a href='statethetre.php' title='list by venue'&gt;State Theatre&lt;/a&gt;</v>
      </c>
      <c r="M5445" s="86">
        <f t="shared" si="1333"/>
        <v>0</v>
      </c>
      <c r="N5445" s="86" t="str">
        <f>VLOOKUP(J5445,VLOOKUP!$A$2:$S$54,19,FALSE)&amp;J5445&amp;"&lt;/a&gt;"</f>
        <v>&lt;a href='statethetre.php' title='list by venue'&gt;State Theatre&lt;/a&gt;</v>
      </c>
      <c r="O5445" s="90"/>
      <c r="S5445" s="95">
        <f t="shared" si="1334"/>
        <v>0</v>
      </c>
      <c r="T5445" s="86" t="str">
        <f t="shared" si="1335"/>
        <v/>
      </c>
      <c r="U5445" s="86" t="str">
        <f t="shared" si="1330"/>
        <v/>
      </c>
      <c r="V5445" s="95" t="str">
        <f t="shared" si="1336"/>
        <v/>
      </c>
      <c r="AE5445" s="92" t="str">
        <f t="shared" si="1337"/>
        <v/>
      </c>
      <c r="AF5445" s="96" t="str">
        <f t="shared" si="1338"/>
        <v>&lt;a name='19000100'&gt;&lt;b&gt;: 0 - &lt;a href='statethetre.php' title='list by venue'&gt;State Theatre&lt;/a&gt;&lt;/b&gt;&lt;/a&gt;&lt;br&gt;</v>
      </c>
      <c r="AG5445" s="97">
        <f t="shared" si="1339"/>
        <v>1900</v>
      </c>
      <c r="AH5445" s="97" t="str">
        <f t="shared" si="1340"/>
        <v>01</v>
      </c>
      <c r="AI5445" s="97" t="str">
        <f t="shared" si="1341"/>
        <v>00</v>
      </c>
      <c r="AJ5445" s="97" t="str">
        <f t="shared" si="1342"/>
        <v>19000100</v>
      </c>
    </row>
    <row r="5446" spans="6:36" ht="12" customHeight="1" x14ac:dyDescent="0.15">
      <c r="F5446" s="86" t="str">
        <f t="shared" si="1331"/>
        <v>Saturday</v>
      </c>
      <c r="H5446" s="92" t="str">
        <f>VLOOKUP(MONTH(G5446),VLOOKUP!$W$1:$X$24,2)</f>
        <v>January</v>
      </c>
      <c r="I5446" s="92" t="str">
        <f t="shared" si="1332"/>
        <v/>
      </c>
      <c r="J5446" s="90" t="s">
        <v>439</v>
      </c>
      <c r="L5446" s="86" t="str">
        <f t="shared" si="1328"/>
        <v>&lt;a href='statethetre.php' title='list by venue'&gt;State Theatre&lt;/a&gt;</v>
      </c>
      <c r="M5446" s="86">
        <f t="shared" si="1333"/>
        <v>0</v>
      </c>
      <c r="N5446" s="86" t="str">
        <f>VLOOKUP(J5446,VLOOKUP!$A$2:$S$54,19,FALSE)&amp;J5446&amp;"&lt;/a&gt;"</f>
        <v>&lt;a href='statethetre.php' title='list by venue'&gt;State Theatre&lt;/a&gt;</v>
      </c>
      <c r="O5446" s="90"/>
      <c r="S5446" s="95">
        <f t="shared" si="1334"/>
        <v>0</v>
      </c>
      <c r="T5446" s="86" t="str">
        <f t="shared" si="1335"/>
        <v/>
      </c>
      <c r="U5446" s="86" t="str">
        <f t="shared" si="1330"/>
        <v/>
      </c>
      <c r="V5446" s="95" t="str">
        <f t="shared" si="1336"/>
        <v/>
      </c>
      <c r="AE5446" s="92" t="str">
        <f t="shared" si="1337"/>
        <v/>
      </c>
      <c r="AF5446" s="96" t="str">
        <f t="shared" si="1338"/>
        <v>&lt;a name='19000100'&gt;&lt;b&gt;: 0 - &lt;a href='statethetre.php' title='list by venue'&gt;State Theatre&lt;/a&gt;&lt;/b&gt;&lt;/a&gt;&lt;br&gt;</v>
      </c>
      <c r="AG5446" s="97">
        <f t="shared" si="1339"/>
        <v>1900</v>
      </c>
      <c r="AH5446" s="97" t="str">
        <f t="shared" si="1340"/>
        <v>01</v>
      </c>
      <c r="AI5446" s="97" t="str">
        <f t="shared" si="1341"/>
        <v>00</v>
      </c>
      <c r="AJ5446" s="97" t="str">
        <f t="shared" si="1342"/>
        <v>19000100</v>
      </c>
    </row>
    <row r="5447" spans="6:36" ht="12" customHeight="1" x14ac:dyDescent="0.15">
      <c r="F5447" s="86" t="str">
        <f t="shared" si="1331"/>
        <v>Saturday</v>
      </c>
      <c r="H5447" s="92" t="str">
        <f>VLOOKUP(MONTH(G5447),VLOOKUP!$W$1:$X$24,2)</f>
        <v>January</v>
      </c>
      <c r="I5447" s="92" t="str">
        <f t="shared" si="1332"/>
        <v/>
      </c>
      <c r="J5447" s="90" t="s">
        <v>439</v>
      </c>
      <c r="L5447" s="86" t="str">
        <f t="shared" si="1328"/>
        <v>&lt;a href='statethetre.php' title='list by venue'&gt;State Theatre&lt;/a&gt;</v>
      </c>
      <c r="M5447" s="86">
        <f t="shared" si="1333"/>
        <v>0</v>
      </c>
      <c r="N5447" s="86" t="str">
        <f>VLOOKUP(J5447,VLOOKUP!$A$2:$S$54,19,FALSE)&amp;J5447&amp;"&lt;/a&gt;"</f>
        <v>&lt;a href='statethetre.php' title='list by venue'&gt;State Theatre&lt;/a&gt;</v>
      </c>
      <c r="O5447" s="90"/>
      <c r="S5447" s="95">
        <f t="shared" si="1334"/>
        <v>0</v>
      </c>
      <c r="T5447" s="86" t="str">
        <f t="shared" si="1335"/>
        <v/>
      </c>
      <c r="U5447" s="86" t="str">
        <f t="shared" si="1330"/>
        <v/>
      </c>
      <c r="V5447" s="95" t="str">
        <f t="shared" si="1336"/>
        <v/>
      </c>
      <c r="AE5447" s="92" t="str">
        <f t="shared" si="1337"/>
        <v/>
      </c>
      <c r="AF5447" s="96" t="str">
        <f t="shared" si="1338"/>
        <v>&lt;a name='19000100'&gt;&lt;b&gt;: 0 - &lt;a href='statethetre.php' title='list by venue'&gt;State Theatre&lt;/a&gt;&lt;/b&gt;&lt;/a&gt;&lt;br&gt;</v>
      </c>
      <c r="AG5447" s="97">
        <f t="shared" si="1339"/>
        <v>1900</v>
      </c>
      <c r="AH5447" s="97" t="str">
        <f t="shared" si="1340"/>
        <v>01</v>
      </c>
      <c r="AI5447" s="97" t="str">
        <f t="shared" si="1341"/>
        <v>00</v>
      </c>
      <c r="AJ5447" s="97" t="str">
        <f t="shared" si="1342"/>
        <v>19000100</v>
      </c>
    </row>
    <row r="5448" spans="6:36" ht="12" customHeight="1" x14ac:dyDescent="0.15">
      <c r="F5448" s="86" t="str">
        <f t="shared" si="1331"/>
        <v>Saturday</v>
      </c>
      <c r="H5448" s="92" t="str">
        <f>VLOOKUP(MONTH(G5448),VLOOKUP!$W$1:$X$24,2)</f>
        <v>January</v>
      </c>
      <c r="I5448" s="92" t="str">
        <f t="shared" si="1332"/>
        <v/>
      </c>
      <c r="J5448" s="90" t="s">
        <v>439</v>
      </c>
      <c r="L5448" s="86" t="str">
        <f t="shared" si="1328"/>
        <v>&lt;a href='statethetre.php' title='list by venue'&gt;State Theatre&lt;/a&gt;</v>
      </c>
      <c r="M5448" s="86">
        <f t="shared" si="1333"/>
        <v>0</v>
      </c>
      <c r="N5448" s="86" t="str">
        <f>VLOOKUP(J5448,VLOOKUP!$A$2:$S$54,19,FALSE)&amp;J5448&amp;"&lt;/a&gt;"</f>
        <v>&lt;a href='statethetre.php' title='list by venue'&gt;State Theatre&lt;/a&gt;</v>
      </c>
      <c r="O5448" s="90"/>
      <c r="S5448" s="95">
        <f t="shared" si="1334"/>
        <v>0</v>
      </c>
      <c r="T5448" s="86" t="str">
        <f t="shared" si="1335"/>
        <v/>
      </c>
      <c r="U5448" s="86" t="str">
        <f t="shared" si="1330"/>
        <v/>
      </c>
      <c r="V5448" s="95" t="str">
        <f t="shared" si="1336"/>
        <v/>
      </c>
      <c r="AE5448" s="92" t="str">
        <f t="shared" si="1337"/>
        <v/>
      </c>
      <c r="AF5448" s="96" t="str">
        <f t="shared" si="1338"/>
        <v>&lt;a name='19000100'&gt;&lt;b&gt;: 0 - &lt;a href='statethetre.php' title='list by venue'&gt;State Theatre&lt;/a&gt;&lt;/b&gt;&lt;/a&gt;&lt;br&gt;</v>
      </c>
      <c r="AG5448" s="97">
        <f t="shared" si="1339"/>
        <v>1900</v>
      </c>
      <c r="AH5448" s="97" t="str">
        <f t="shared" si="1340"/>
        <v>01</v>
      </c>
      <c r="AI5448" s="97" t="str">
        <f t="shared" si="1341"/>
        <v>00</v>
      </c>
      <c r="AJ5448" s="97" t="str">
        <f t="shared" si="1342"/>
        <v>19000100</v>
      </c>
    </row>
    <row r="5449" spans="6:36" ht="12" customHeight="1" x14ac:dyDescent="0.15">
      <c r="F5449" s="86" t="str">
        <f t="shared" si="1331"/>
        <v>Saturday</v>
      </c>
      <c r="H5449" s="92" t="str">
        <f>VLOOKUP(MONTH(G5449),VLOOKUP!$W$1:$X$24,2)</f>
        <v>January</v>
      </c>
      <c r="I5449" s="92" t="str">
        <f t="shared" si="1332"/>
        <v/>
      </c>
      <c r="J5449" s="109" t="s">
        <v>1079</v>
      </c>
      <c r="K5449" s="106"/>
      <c r="L5449" s="86" t="str">
        <f t="shared" si="1328"/>
        <v>Station North Chicken Box [1 W North Ave, Baltimore, MD]</v>
      </c>
      <c r="M5449" s="86">
        <f t="shared" si="1333"/>
        <v>0</v>
      </c>
      <c r="N5449" s="93" t="str">
        <f t="shared" ref="N5449:N5483" si="1343">J5449</f>
        <v>Station North Chicken Box [1 W North Ave, Baltimore, MD]</v>
      </c>
      <c r="O5449" s="107"/>
      <c r="P5449" s="107"/>
      <c r="Q5449" s="107"/>
      <c r="R5449" s="107"/>
      <c r="S5449" s="95">
        <f t="shared" si="1334"/>
        <v>0</v>
      </c>
      <c r="T5449" s="86" t="str">
        <f t="shared" si="1335"/>
        <v/>
      </c>
      <c r="U5449" s="86" t="str">
        <f t="shared" si="1330"/>
        <v/>
      </c>
      <c r="V5449" s="95" t="str">
        <f t="shared" si="1336"/>
        <v/>
      </c>
      <c r="W5449" s="108" t="s">
        <v>282</v>
      </c>
      <c r="AE5449" s="92" t="str">
        <f t="shared" si="1337"/>
        <v/>
      </c>
      <c r="AF5449" s="96" t="str">
        <f t="shared" si="1338"/>
        <v>&lt;a name='19000100'&gt;&lt;b&gt;: 0 - Station North Chicken Box [1 W North Ave, Baltimore, MD]&lt;/b&gt;&lt;/a&gt;&lt;br&gt;</v>
      </c>
      <c r="AG5449" s="97">
        <f t="shared" si="1339"/>
        <v>1900</v>
      </c>
      <c r="AH5449" s="97" t="str">
        <f t="shared" si="1340"/>
        <v>01</v>
      </c>
      <c r="AI5449" s="97" t="str">
        <f t="shared" si="1341"/>
        <v>00</v>
      </c>
      <c r="AJ5449" s="97" t="str">
        <f t="shared" si="1342"/>
        <v>19000100</v>
      </c>
    </row>
    <row r="5450" spans="6:36" ht="12" customHeight="1" x14ac:dyDescent="0.15">
      <c r="F5450" s="86" t="str">
        <f t="shared" si="1331"/>
        <v>Saturday</v>
      </c>
      <c r="H5450" s="92" t="str">
        <f>VLOOKUP(MONTH(G5450),VLOOKUP!$W$1:$X$24,2)</f>
        <v>January</v>
      </c>
      <c r="I5450" s="92" t="str">
        <f t="shared" si="1332"/>
        <v/>
      </c>
      <c r="J5450" s="109" t="s">
        <v>1079</v>
      </c>
      <c r="K5450" s="106"/>
      <c r="L5450" s="86" t="str">
        <f t="shared" ref="L5450:L5513" si="1344">IF(ISBLANK(K5450),N5450,N5450&amp;" ("&amp;K5450&amp;")")</f>
        <v>Station North Chicken Box [1 W North Ave, Baltimore, MD]</v>
      </c>
      <c r="M5450" s="86">
        <f t="shared" si="1333"/>
        <v>0</v>
      </c>
      <c r="N5450" s="93" t="str">
        <f t="shared" si="1343"/>
        <v>Station North Chicken Box [1 W North Ave, Baltimore, MD]</v>
      </c>
      <c r="O5450" s="107"/>
      <c r="P5450" s="107"/>
      <c r="Q5450" s="107"/>
      <c r="R5450" s="107"/>
      <c r="S5450" s="95">
        <f t="shared" si="1334"/>
        <v>0</v>
      </c>
      <c r="T5450" s="86" t="str">
        <f t="shared" si="1335"/>
        <v/>
      </c>
      <c r="U5450" s="86" t="str">
        <f t="shared" si="1330"/>
        <v/>
      </c>
      <c r="V5450" s="95" t="str">
        <f t="shared" si="1336"/>
        <v/>
      </c>
      <c r="W5450" s="108" t="s">
        <v>282</v>
      </c>
      <c r="AE5450" s="92" t="str">
        <f t="shared" si="1337"/>
        <v/>
      </c>
      <c r="AF5450" s="96" t="str">
        <f t="shared" si="1338"/>
        <v>&lt;a name='19000100'&gt;&lt;b&gt;: 0 - Station North Chicken Box [1 W North Ave, Baltimore, MD]&lt;/b&gt;&lt;/a&gt;&lt;br&gt;</v>
      </c>
      <c r="AG5450" s="97">
        <f t="shared" si="1339"/>
        <v>1900</v>
      </c>
      <c r="AH5450" s="97" t="str">
        <f t="shared" si="1340"/>
        <v>01</v>
      </c>
      <c r="AI5450" s="97" t="str">
        <f t="shared" si="1341"/>
        <v>00</v>
      </c>
      <c r="AJ5450" s="97" t="str">
        <f t="shared" si="1342"/>
        <v>19000100</v>
      </c>
    </row>
    <row r="5451" spans="6:36" ht="12" customHeight="1" x14ac:dyDescent="0.15">
      <c r="F5451" s="86" t="str">
        <f t="shared" si="1331"/>
        <v>Saturday</v>
      </c>
      <c r="H5451" s="92" t="str">
        <f>VLOOKUP(MONTH(G5451),VLOOKUP!$W$1:$X$24,2)</f>
        <v>January</v>
      </c>
      <c r="I5451" s="92" t="str">
        <f t="shared" si="1332"/>
        <v/>
      </c>
      <c r="J5451" s="109" t="s">
        <v>1079</v>
      </c>
      <c r="K5451" s="106"/>
      <c r="L5451" s="86" t="str">
        <f t="shared" si="1344"/>
        <v>Station North Chicken Box [1 W North Ave, Baltimore, MD]</v>
      </c>
      <c r="M5451" s="86">
        <f t="shared" si="1333"/>
        <v>0</v>
      </c>
      <c r="N5451" s="93" t="str">
        <f t="shared" si="1343"/>
        <v>Station North Chicken Box [1 W North Ave, Baltimore, MD]</v>
      </c>
      <c r="O5451" s="107"/>
      <c r="P5451" s="107"/>
      <c r="Q5451" s="107"/>
      <c r="R5451" s="107"/>
      <c r="S5451" s="95">
        <f t="shared" si="1334"/>
        <v>0</v>
      </c>
      <c r="T5451" s="86" t="str">
        <f t="shared" si="1335"/>
        <v/>
      </c>
      <c r="U5451" s="86" t="str">
        <f t="shared" si="1330"/>
        <v/>
      </c>
      <c r="V5451" s="95" t="str">
        <f t="shared" si="1336"/>
        <v/>
      </c>
      <c r="W5451" s="108" t="s">
        <v>282</v>
      </c>
      <c r="AE5451" s="92" t="str">
        <f t="shared" si="1337"/>
        <v/>
      </c>
      <c r="AF5451" s="96" t="str">
        <f t="shared" si="1338"/>
        <v>&lt;a name='19000100'&gt;&lt;b&gt;: 0 - Station North Chicken Box [1 W North Ave, Baltimore, MD]&lt;/b&gt;&lt;/a&gt;&lt;br&gt;</v>
      </c>
      <c r="AG5451" s="97">
        <f t="shared" si="1339"/>
        <v>1900</v>
      </c>
      <c r="AH5451" s="97" t="str">
        <f t="shared" si="1340"/>
        <v>01</v>
      </c>
      <c r="AI5451" s="97" t="str">
        <f t="shared" si="1341"/>
        <v>00</v>
      </c>
      <c r="AJ5451" s="97" t="str">
        <f t="shared" si="1342"/>
        <v>19000100</v>
      </c>
    </row>
    <row r="5452" spans="6:36" ht="12" customHeight="1" x14ac:dyDescent="0.15">
      <c r="F5452" s="86" t="str">
        <f t="shared" si="1331"/>
        <v>Saturday</v>
      </c>
      <c r="H5452" s="92" t="str">
        <f>VLOOKUP(MONTH(G5452),VLOOKUP!$W$1:$X$24,2)</f>
        <v>January</v>
      </c>
      <c r="I5452" s="92" t="str">
        <f t="shared" si="1332"/>
        <v/>
      </c>
      <c r="J5452" s="109" t="s">
        <v>1079</v>
      </c>
      <c r="K5452" s="106"/>
      <c r="L5452" s="86" t="str">
        <f t="shared" si="1344"/>
        <v>Station North Chicken Box [1 W North Ave, Baltimore, MD]</v>
      </c>
      <c r="M5452" s="86">
        <f t="shared" si="1333"/>
        <v>0</v>
      </c>
      <c r="N5452" s="93" t="str">
        <f t="shared" si="1343"/>
        <v>Station North Chicken Box [1 W North Ave, Baltimore, MD]</v>
      </c>
      <c r="O5452" s="107"/>
      <c r="P5452" s="107"/>
      <c r="Q5452" s="107"/>
      <c r="R5452" s="107"/>
      <c r="S5452" s="95">
        <f t="shared" si="1334"/>
        <v>0</v>
      </c>
      <c r="T5452" s="86" t="str">
        <f t="shared" si="1335"/>
        <v/>
      </c>
      <c r="U5452" s="86" t="str">
        <f t="shared" si="1330"/>
        <v/>
      </c>
      <c r="V5452" s="95" t="str">
        <f t="shared" si="1336"/>
        <v/>
      </c>
      <c r="W5452" s="108" t="s">
        <v>282</v>
      </c>
      <c r="AE5452" s="92" t="str">
        <f t="shared" si="1337"/>
        <v/>
      </c>
      <c r="AF5452" s="96" t="str">
        <f t="shared" si="1338"/>
        <v>&lt;a name='19000100'&gt;&lt;b&gt;: 0 - Station North Chicken Box [1 W North Ave, Baltimore, MD]&lt;/b&gt;&lt;/a&gt;&lt;br&gt;</v>
      </c>
      <c r="AG5452" s="97">
        <f t="shared" si="1339"/>
        <v>1900</v>
      </c>
      <c r="AH5452" s="97" t="str">
        <f t="shared" si="1340"/>
        <v>01</v>
      </c>
      <c r="AI5452" s="97" t="str">
        <f t="shared" si="1341"/>
        <v>00</v>
      </c>
      <c r="AJ5452" s="97" t="str">
        <f t="shared" si="1342"/>
        <v>19000100</v>
      </c>
    </row>
    <row r="5453" spans="6:36" ht="12" customHeight="1" x14ac:dyDescent="0.15">
      <c r="F5453" s="86" t="str">
        <f t="shared" si="1331"/>
        <v>Saturday</v>
      </c>
      <c r="G5453" s="91"/>
      <c r="H5453" s="92" t="str">
        <f>VLOOKUP(MONTH(G5453),VLOOKUP!$W$1:$X$24,2)</f>
        <v>January</v>
      </c>
      <c r="I5453" s="92" t="str">
        <f t="shared" si="1332"/>
        <v/>
      </c>
      <c r="J5453" s="93" t="s">
        <v>968</v>
      </c>
      <c r="L5453" s="86" t="str">
        <f t="shared" si="1344"/>
        <v>Stead Park [1625 P St NW, WDC]</v>
      </c>
      <c r="M5453" s="86">
        <f t="shared" si="1333"/>
        <v>0</v>
      </c>
      <c r="N5453" s="93" t="str">
        <f t="shared" si="1343"/>
        <v>Stead Park [1625 P St NW, WDC]</v>
      </c>
      <c r="O5453" s="94"/>
      <c r="S5453" s="95">
        <f t="shared" si="1334"/>
        <v>0</v>
      </c>
      <c r="T5453" s="86" t="str">
        <f t="shared" si="1335"/>
        <v/>
      </c>
      <c r="U5453" s="86" t="str">
        <f t="shared" si="1330"/>
        <v/>
      </c>
      <c r="V5453" s="95" t="str">
        <f t="shared" si="1336"/>
        <v/>
      </c>
      <c r="AE5453" s="92" t="str">
        <f t="shared" si="1337"/>
        <v/>
      </c>
      <c r="AF5453" s="96" t="str">
        <f t="shared" si="1338"/>
        <v>&lt;a name='19000100'&gt;&lt;b&gt;: 0 - Stead Park [1625 P St NW, WDC]&lt;/b&gt;&lt;/a&gt;&lt;br&gt;</v>
      </c>
      <c r="AG5453" s="97">
        <f t="shared" si="1339"/>
        <v>1900</v>
      </c>
      <c r="AH5453" s="97" t="str">
        <f t="shared" si="1340"/>
        <v>01</v>
      </c>
      <c r="AI5453" s="97" t="str">
        <f t="shared" si="1341"/>
        <v>00</v>
      </c>
      <c r="AJ5453" s="97" t="str">
        <f t="shared" si="1342"/>
        <v>19000100</v>
      </c>
    </row>
    <row r="5454" spans="6:36" ht="12" customHeight="1" x14ac:dyDescent="0.15">
      <c r="F5454" s="86" t="str">
        <f t="shared" si="1331"/>
        <v>Saturday</v>
      </c>
      <c r="G5454" s="91"/>
      <c r="H5454" s="92" t="str">
        <f>VLOOKUP(MONTH(G5454),VLOOKUP!$W$1:$X$24,2)</f>
        <v>January</v>
      </c>
      <c r="I5454" s="92" t="str">
        <f t="shared" si="1332"/>
        <v/>
      </c>
      <c r="J5454" s="93" t="s">
        <v>968</v>
      </c>
      <c r="L5454" s="86" t="str">
        <f t="shared" si="1344"/>
        <v>Stead Park [1625 P St NW, WDC]</v>
      </c>
      <c r="M5454" s="86">
        <f t="shared" si="1333"/>
        <v>0</v>
      </c>
      <c r="N5454" s="93" t="str">
        <f t="shared" si="1343"/>
        <v>Stead Park [1625 P St NW, WDC]</v>
      </c>
      <c r="O5454" s="94"/>
      <c r="S5454" s="95">
        <f t="shared" si="1334"/>
        <v>0</v>
      </c>
      <c r="T5454" s="86" t="str">
        <f t="shared" si="1335"/>
        <v/>
      </c>
      <c r="U5454" s="86" t="str">
        <f t="shared" si="1330"/>
        <v/>
      </c>
      <c r="V5454" s="95" t="str">
        <f t="shared" si="1336"/>
        <v/>
      </c>
      <c r="AE5454" s="92" t="str">
        <f t="shared" si="1337"/>
        <v/>
      </c>
      <c r="AF5454" s="96" t="str">
        <f t="shared" si="1338"/>
        <v>&lt;a name='19000100'&gt;&lt;b&gt;: 0 - Stead Park [1625 P St NW, WDC]&lt;/b&gt;&lt;/a&gt;&lt;br&gt;</v>
      </c>
      <c r="AG5454" s="97">
        <f t="shared" si="1339"/>
        <v>1900</v>
      </c>
      <c r="AH5454" s="97" t="str">
        <f t="shared" si="1340"/>
        <v>01</v>
      </c>
      <c r="AI5454" s="97" t="str">
        <f t="shared" si="1341"/>
        <v>00</v>
      </c>
      <c r="AJ5454" s="97" t="str">
        <f t="shared" si="1342"/>
        <v>19000100</v>
      </c>
    </row>
    <row r="5455" spans="6:36" ht="12" customHeight="1" x14ac:dyDescent="0.15">
      <c r="F5455" s="86" t="str">
        <f t="shared" si="1331"/>
        <v>Saturday</v>
      </c>
      <c r="G5455" s="91"/>
      <c r="H5455" s="92" t="str">
        <f>VLOOKUP(MONTH(G5455),VLOOKUP!$W$1:$X$24,2)</f>
        <v>January</v>
      </c>
      <c r="I5455" s="92" t="str">
        <f t="shared" si="1332"/>
        <v/>
      </c>
      <c r="J5455" s="93" t="s">
        <v>968</v>
      </c>
      <c r="L5455" s="86" t="str">
        <f t="shared" si="1344"/>
        <v>Stead Park [1625 P St NW, WDC]</v>
      </c>
      <c r="M5455" s="86">
        <f t="shared" si="1333"/>
        <v>0</v>
      </c>
      <c r="N5455" s="93" t="str">
        <f t="shared" si="1343"/>
        <v>Stead Park [1625 P St NW, WDC]</v>
      </c>
      <c r="O5455" s="94"/>
      <c r="S5455" s="95">
        <f t="shared" si="1334"/>
        <v>0</v>
      </c>
      <c r="T5455" s="86" t="str">
        <f t="shared" si="1335"/>
        <v/>
      </c>
      <c r="U5455" s="86" t="str">
        <f t="shared" si="1330"/>
        <v/>
      </c>
      <c r="V5455" s="95" t="str">
        <f t="shared" si="1336"/>
        <v/>
      </c>
      <c r="AE5455" s="92" t="str">
        <f t="shared" si="1337"/>
        <v/>
      </c>
      <c r="AF5455" s="96" t="str">
        <f t="shared" si="1338"/>
        <v>&lt;a name='19000100'&gt;&lt;b&gt;: 0 - Stead Park [1625 P St NW, WDC]&lt;/b&gt;&lt;/a&gt;&lt;br&gt;</v>
      </c>
      <c r="AG5455" s="97">
        <f t="shared" si="1339"/>
        <v>1900</v>
      </c>
      <c r="AH5455" s="97" t="str">
        <f t="shared" si="1340"/>
        <v>01</v>
      </c>
      <c r="AI5455" s="97" t="str">
        <f t="shared" si="1341"/>
        <v>00</v>
      </c>
      <c r="AJ5455" s="97" t="str">
        <f t="shared" si="1342"/>
        <v>19000100</v>
      </c>
    </row>
    <row r="5456" spans="6:36" ht="12" customHeight="1" x14ac:dyDescent="0.15">
      <c r="F5456" s="86" t="str">
        <f t="shared" si="1331"/>
        <v>Saturday</v>
      </c>
      <c r="G5456" s="91"/>
      <c r="H5456" s="92" t="str">
        <f>VLOOKUP(MONTH(G5456),VLOOKUP!$W$1:$X$24,2)</f>
        <v>January</v>
      </c>
      <c r="I5456" s="92" t="str">
        <f t="shared" si="1332"/>
        <v/>
      </c>
      <c r="J5456" s="93" t="s">
        <v>1178</v>
      </c>
      <c r="L5456" s="86" t="str">
        <f t="shared" si="1344"/>
        <v>Stem Graphics Printshop [1301 Continental Drive Suite 110, Abingdon, MD]</v>
      </c>
      <c r="M5456" s="86">
        <f t="shared" si="1333"/>
        <v>0</v>
      </c>
      <c r="N5456" s="93" t="str">
        <f t="shared" si="1343"/>
        <v>Stem Graphics Printshop [1301 Continental Drive Suite 110, Abingdon, MD]</v>
      </c>
      <c r="O5456" s="90"/>
      <c r="S5456" s="95">
        <f t="shared" si="1334"/>
        <v>0</v>
      </c>
      <c r="T5456" s="86" t="str">
        <f t="shared" si="1335"/>
        <v/>
      </c>
      <c r="U5456" s="86" t="str">
        <f t="shared" si="1330"/>
        <v/>
      </c>
      <c r="V5456" s="95" t="str">
        <f t="shared" si="1336"/>
        <v/>
      </c>
      <c r="AE5456" s="92" t="str">
        <f t="shared" si="1337"/>
        <v/>
      </c>
      <c r="AF5456" s="96" t="str">
        <f t="shared" si="1338"/>
        <v>&lt;a name='19000100'&gt;&lt;b&gt;: 0 - Stem Graphics Printshop [1301 Continental Drive Suite 110, Abingdon, MD]&lt;/b&gt;&lt;/a&gt;&lt;br&gt;</v>
      </c>
      <c r="AG5456" s="97">
        <f t="shared" si="1339"/>
        <v>1900</v>
      </c>
      <c r="AH5456" s="97" t="str">
        <f t="shared" si="1340"/>
        <v>01</v>
      </c>
      <c r="AI5456" s="97" t="str">
        <f t="shared" si="1341"/>
        <v>00</v>
      </c>
      <c r="AJ5456" s="97" t="str">
        <f t="shared" si="1342"/>
        <v>19000100</v>
      </c>
    </row>
    <row r="5457" spans="6:36" ht="12" customHeight="1" x14ac:dyDescent="0.15">
      <c r="F5457" s="86" t="str">
        <f t="shared" si="1331"/>
        <v>Saturday</v>
      </c>
      <c r="G5457" s="91"/>
      <c r="H5457" s="92" t="str">
        <f>VLOOKUP(MONTH(G5457),VLOOKUP!$W$1:$X$24,2)</f>
        <v>January</v>
      </c>
      <c r="I5457" s="92" t="str">
        <f t="shared" si="1332"/>
        <v/>
      </c>
      <c r="J5457" s="93" t="s">
        <v>1178</v>
      </c>
      <c r="L5457" s="86" t="str">
        <f t="shared" si="1344"/>
        <v>Stem Graphics Printshop [1301 Continental Drive Suite 110, Abingdon, MD]</v>
      </c>
      <c r="M5457" s="86">
        <f t="shared" si="1333"/>
        <v>0</v>
      </c>
      <c r="N5457" s="93" t="str">
        <f t="shared" si="1343"/>
        <v>Stem Graphics Printshop [1301 Continental Drive Suite 110, Abingdon, MD]</v>
      </c>
      <c r="O5457" s="90"/>
      <c r="S5457" s="95">
        <f t="shared" si="1334"/>
        <v>0</v>
      </c>
      <c r="T5457" s="86" t="str">
        <f t="shared" si="1335"/>
        <v/>
      </c>
      <c r="U5457" s="86" t="str">
        <f t="shared" si="1330"/>
        <v/>
      </c>
      <c r="V5457" s="95" t="str">
        <f t="shared" si="1336"/>
        <v/>
      </c>
      <c r="AE5457" s="92" t="str">
        <f t="shared" si="1337"/>
        <v/>
      </c>
      <c r="AF5457" s="96" t="str">
        <f t="shared" si="1338"/>
        <v>&lt;a name='19000100'&gt;&lt;b&gt;: 0 - Stem Graphics Printshop [1301 Continental Drive Suite 110, Abingdon, MD]&lt;/b&gt;&lt;/a&gt;&lt;br&gt;</v>
      </c>
      <c r="AG5457" s="97">
        <f t="shared" si="1339"/>
        <v>1900</v>
      </c>
      <c r="AH5457" s="97" t="str">
        <f t="shared" si="1340"/>
        <v>01</v>
      </c>
      <c r="AI5457" s="97" t="str">
        <f t="shared" si="1341"/>
        <v>00</v>
      </c>
      <c r="AJ5457" s="97" t="str">
        <f t="shared" si="1342"/>
        <v>19000100</v>
      </c>
    </row>
    <row r="5458" spans="6:36" ht="12" customHeight="1" x14ac:dyDescent="0.15">
      <c r="F5458" s="86" t="str">
        <f t="shared" si="1331"/>
        <v>Saturday</v>
      </c>
      <c r="G5458" s="91"/>
      <c r="H5458" s="92" t="str">
        <f>VLOOKUP(MONTH(G5458),VLOOKUP!$W$1:$X$24,2)</f>
        <v>January</v>
      </c>
      <c r="I5458" s="92" t="str">
        <f t="shared" si="1332"/>
        <v/>
      </c>
      <c r="J5458" s="93" t="s">
        <v>1178</v>
      </c>
      <c r="L5458" s="86" t="str">
        <f t="shared" si="1344"/>
        <v>Stem Graphics Printshop [1301 Continental Drive Suite 110, Abingdon, MD]</v>
      </c>
      <c r="M5458" s="86">
        <f t="shared" si="1333"/>
        <v>0</v>
      </c>
      <c r="N5458" s="93" t="str">
        <f t="shared" si="1343"/>
        <v>Stem Graphics Printshop [1301 Continental Drive Suite 110, Abingdon, MD]</v>
      </c>
      <c r="O5458" s="90"/>
      <c r="S5458" s="95">
        <f t="shared" si="1334"/>
        <v>0</v>
      </c>
      <c r="T5458" s="86" t="str">
        <f t="shared" si="1335"/>
        <v/>
      </c>
      <c r="U5458" s="86" t="str">
        <f t="shared" si="1330"/>
        <v/>
      </c>
      <c r="V5458" s="95" t="str">
        <f t="shared" si="1336"/>
        <v/>
      </c>
      <c r="AE5458" s="92" t="str">
        <f t="shared" si="1337"/>
        <v/>
      </c>
      <c r="AF5458" s="96" t="str">
        <f t="shared" si="1338"/>
        <v>&lt;a name='19000100'&gt;&lt;b&gt;: 0 - Stem Graphics Printshop [1301 Continental Drive Suite 110, Abingdon, MD]&lt;/b&gt;&lt;/a&gt;&lt;br&gt;</v>
      </c>
      <c r="AG5458" s="97">
        <f t="shared" si="1339"/>
        <v>1900</v>
      </c>
      <c r="AH5458" s="97" t="str">
        <f t="shared" si="1340"/>
        <v>01</v>
      </c>
      <c r="AI5458" s="97" t="str">
        <f t="shared" si="1341"/>
        <v>00</v>
      </c>
      <c r="AJ5458" s="97" t="str">
        <f t="shared" si="1342"/>
        <v>19000100</v>
      </c>
    </row>
    <row r="5459" spans="6:36" ht="12" customHeight="1" x14ac:dyDescent="0.15">
      <c r="F5459" s="86" t="str">
        <f t="shared" si="1331"/>
        <v>Saturday</v>
      </c>
      <c r="G5459" s="91"/>
      <c r="H5459" s="92" t="str">
        <f>VLOOKUP(MONTH(G5459),VLOOKUP!$W$1:$X$24,2)</f>
        <v>January</v>
      </c>
      <c r="I5459" s="92" t="str">
        <f t="shared" si="1332"/>
        <v/>
      </c>
      <c r="J5459" s="93" t="s">
        <v>1178</v>
      </c>
      <c r="L5459" s="86" t="str">
        <f t="shared" si="1344"/>
        <v>Stem Graphics Printshop [1301 Continental Drive Suite 110, Abingdon, MD]</v>
      </c>
      <c r="M5459" s="86">
        <f t="shared" si="1333"/>
        <v>0</v>
      </c>
      <c r="N5459" s="93" t="str">
        <f t="shared" si="1343"/>
        <v>Stem Graphics Printshop [1301 Continental Drive Suite 110, Abingdon, MD]</v>
      </c>
      <c r="O5459" s="90"/>
      <c r="S5459" s="95">
        <f t="shared" si="1334"/>
        <v>0</v>
      </c>
      <c r="T5459" s="86" t="str">
        <f t="shared" si="1335"/>
        <v/>
      </c>
      <c r="U5459" s="86" t="str">
        <f t="shared" si="1330"/>
        <v/>
      </c>
      <c r="V5459" s="95" t="str">
        <f t="shared" si="1336"/>
        <v/>
      </c>
      <c r="AE5459" s="92" t="str">
        <f t="shared" si="1337"/>
        <v/>
      </c>
      <c r="AF5459" s="96" t="str">
        <f t="shared" si="1338"/>
        <v>&lt;a name='19000100'&gt;&lt;b&gt;: 0 - Stem Graphics Printshop [1301 Continental Drive Suite 110, Abingdon, MD]&lt;/b&gt;&lt;/a&gt;&lt;br&gt;</v>
      </c>
      <c r="AG5459" s="97">
        <f t="shared" si="1339"/>
        <v>1900</v>
      </c>
      <c r="AH5459" s="97" t="str">
        <f t="shared" si="1340"/>
        <v>01</v>
      </c>
      <c r="AI5459" s="97" t="str">
        <f t="shared" si="1341"/>
        <v>00</v>
      </c>
      <c r="AJ5459" s="97" t="str">
        <f t="shared" si="1342"/>
        <v>19000100</v>
      </c>
    </row>
    <row r="5460" spans="6:36" ht="12" customHeight="1" x14ac:dyDescent="0.15">
      <c r="F5460" s="86" t="str">
        <f t="shared" si="1331"/>
        <v>Saturday</v>
      </c>
      <c r="G5460" s="91"/>
      <c r="H5460" s="92" t="str">
        <f>VLOOKUP(MONTH(G5460),VLOOKUP!$W$1:$X$24,2)</f>
        <v>January</v>
      </c>
      <c r="I5460" s="92" t="str">
        <f t="shared" si="1332"/>
        <v/>
      </c>
      <c r="J5460" s="93" t="s">
        <v>1178</v>
      </c>
      <c r="L5460" s="86" t="str">
        <f t="shared" si="1344"/>
        <v>Stem Graphics Printshop [1301 Continental Drive Suite 110, Abingdon, MD]</v>
      </c>
      <c r="M5460" s="86">
        <f t="shared" si="1333"/>
        <v>0</v>
      </c>
      <c r="N5460" s="93" t="str">
        <f t="shared" si="1343"/>
        <v>Stem Graphics Printshop [1301 Continental Drive Suite 110, Abingdon, MD]</v>
      </c>
      <c r="O5460" s="90"/>
      <c r="S5460" s="95">
        <f t="shared" si="1334"/>
        <v>0</v>
      </c>
      <c r="T5460" s="86" t="str">
        <f t="shared" si="1335"/>
        <v/>
      </c>
      <c r="U5460" s="86" t="str">
        <f t="shared" si="1330"/>
        <v/>
      </c>
      <c r="V5460" s="95" t="str">
        <f t="shared" si="1336"/>
        <v/>
      </c>
      <c r="AE5460" s="92" t="str">
        <f t="shared" si="1337"/>
        <v/>
      </c>
      <c r="AF5460" s="96" t="str">
        <f t="shared" si="1338"/>
        <v>&lt;a name='19000100'&gt;&lt;b&gt;: 0 - Stem Graphics Printshop [1301 Continental Drive Suite 110, Abingdon, MD]&lt;/b&gt;&lt;/a&gt;&lt;br&gt;</v>
      </c>
      <c r="AG5460" s="97">
        <f t="shared" si="1339"/>
        <v>1900</v>
      </c>
      <c r="AH5460" s="97" t="str">
        <f t="shared" si="1340"/>
        <v>01</v>
      </c>
      <c r="AI5460" s="97" t="str">
        <f t="shared" si="1341"/>
        <v>00</v>
      </c>
      <c r="AJ5460" s="97" t="str">
        <f t="shared" si="1342"/>
        <v>19000100</v>
      </c>
    </row>
    <row r="5461" spans="6:36" ht="12" customHeight="1" x14ac:dyDescent="0.15">
      <c r="F5461" s="86" t="str">
        <f t="shared" si="1331"/>
        <v>Saturday</v>
      </c>
      <c r="G5461" s="91"/>
      <c r="H5461" s="92" t="str">
        <f>VLOOKUP(MONTH(G5461),VLOOKUP!$W$1:$X$24,2)</f>
        <v>January</v>
      </c>
      <c r="I5461" s="92" t="str">
        <f t="shared" si="1332"/>
        <v/>
      </c>
      <c r="J5461" s="93" t="s">
        <v>1178</v>
      </c>
      <c r="L5461" s="86" t="str">
        <f t="shared" si="1344"/>
        <v>Stem Graphics Printshop [1301 Continental Drive Suite 110, Abingdon, MD]</v>
      </c>
      <c r="M5461" s="86">
        <f t="shared" si="1333"/>
        <v>0</v>
      </c>
      <c r="N5461" s="93" t="str">
        <f t="shared" si="1343"/>
        <v>Stem Graphics Printshop [1301 Continental Drive Suite 110, Abingdon, MD]</v>
      </c>
      <c r="O5461" s="90"/>
      <c r="S5461" s="95">
        <f t="shared" si="1334"/>
        <v>0</v>
      </c>
      <c r="T5461" s="86" t="str">
        <f t="shared" si="1335"/>
        <v/>
      </c>
      <c r="U5461" s="86" t="str">
        <f t="shared" si="1330"/>
        <v/>
      </c>
      <c r="V5461" s="95" t="str">
        <f t="shared" si="1336"/>
        <v/>
      </c>
      <c r="AE5461" s="92" t="str">
        <f t="shared" si="1337"/>
        <v/>
      </c>
      <c r="AF5461" s="96" t="str">
        <f t="shared" si="1338"/>
        <v>&lt;a name='19000100'&gt;&lt;b&gt;: 0 - Stem Graphics Printshop [1301 Continental Drive Suite 110, Abingdon, MD]&lt;/b&gt;&lt;/a&gt;&lt;br&gt;</v>
      </c>
      <c r="AG5461" s="97">
        <f t="shared" si="1339"/>
        <v>1900</v>
      </c>
      <c r="AH5461" s="97" t="str">
        <f t="shared" si="1340"/>
        <v>01</v>
      </c>
      <c r="AI5461" s="97" t="str">
        <f t="shared" si="1341"/>
        <v>00</v>
      </c>
      <c r="AJ5461" s="97" t="str">
        <f t="shared" si="1342"/>
        <v>19000100</v>
      </c>
    </row>
    <row r="5462" spans="6:36" ht="12" customHeight="1" x14ac:dyDescent="0.15">
      <c r="F5462" s="86" t="str">
        <f t="shared" si="1331"/>
        <v>Saturday</v>
      </c>
      <c r="G5462" s="91"/>
      <c r="H5462" s="92" t="str">
        <f>VLOOKUP(MONTH(G5462),VLOOKUP!$W$1:$X$24,2)</f>
        <v>January</v>
      </c>
      <c r="I5462" s="92" t="str">
        <f t="shared" si="1332"/>
        <v/>
      </c>
      <c r="J5462" s="93" t="s">
        <v>1178</v>
      </c>
      <c r="L5462" s="86" t="str">
        <f t="shared" si="1344"/>
        <v>Stem Graphics Printshop [1301 Continental Drive Suite 110, Abingdon, MD]</v>
      </c>
      <c r="M5462" s="86">
        <f t="shared" si="1333"/>
        <v>0</v>
      </c>
      <c r="N5462" s="93" t="str">
        <f t="shared" si="1343"/>
        <v>Stem Graphics Printshop [1301 Continental Drive Suite 110, Abingdon, MD]</v>
      </c>
      <c r="O5462" s="90"/>
      <c r="S5462" s="95">
        <f t="shared" si="1334"/>
        <v>0</v>
      </c>
      <c r="T5462" s="86" t="str">
        <f t="shared" si="1335"/>
        <v/>
      </c>
      <c r="U5462" s="86" t="str">
        <f t="shared" si="1330"/>
        <v/>
      </c>
      <c r="V5462" s="95" t="str">
        <f t="shared" si="1336"/>
        <v/>
      </c>
      <c r="AE5462" s="92" t="str">
        <f t="shared" si="1337"/>
        <v/>
      </c>
      <c r="AF5462" s="96" t="str">
        <f t="shared" si="1338"/>
        <v>&lt;a name='19000100'&gt;&lt;b&gt;: 0 - Stem Graphics Printshop [1301 Continental Drive Suite 110, Abingdon, MD]&lt;/b&gt;&lt;/a&gt;&lt;br&gt;</v>
      </c>
      <c r="AG5462" s="97">
        <f t="shared" si="1339"/>
        <v>1900</v>
      </c>
      <c r="AH5462" s="97" t="str">
        <f t="shared" si="1340"/>
        <v>01</v>
      </c>
      <c r="AI5462" s="97" t="str">
        <f t="shared" si="1341"/>
        <v>00</v>
      </c>
      <c r="AJ5462" s="97" t="str">
        <f t="shared" si="1342"/>
        <v>19000100</v>
      </c>
    </row>
    <row r="5463" spans="6:36" ht="12" customHeight="1" x14ac:dyDescent="0.15">
      <c r="F5463" s="86" t="str">
        <f t="shared" si="1331"/>
        <v>Saturday</v>
      </c>
      <c r="G5463" s="91"/>
      <c r="H5463" s="92" t="str">
        <f>VLOOKUP(MONTH(G5463),VLOOKUP!$W$1:$X$24,2)</f>
        <v>January</v>
      </c>
      <c r="I5463" s="92" t="str">
        <f t="shared" si="1332"/>
        <v/>
      </c>
      <c r="J5463" s="93" t="s">
        <v>890</v>
      </c>
      <c r="L5463" s="86" t="str">
        <f t="shared" si="1344"/>
        <v>Sticky Fingers Bakery [1370 Park Rd NW, WDC]</v>
      </c>
      <c r="M5463" s="86">
        <f t="shared" si="1333"/>
        <v>0</v>
      </c>
      <c r="N5463" s="93" t="str">
        <f t="shared" si="1343"/>
        <v>Sticky Fingers Bakery [1370 Park Rd NW, WDC]</v>
      </c>
      <c r="O5463" s="94"/>
      <c r="S5463" s="95">
        <f t="shared" si="1334"/>
        <v>0</v>
      </c>
      <c r="T5463" s="86" t="str">
        <f t="shared" si="1335"/>
        <v/>
      </c>
      <c r="U5463" s="86" t="str">
        <f t="shared" si="1330"/>
        <v/>
      </c>
      <c r="V5463" s="95" t="str">
        <f t="shared" si="1336"/>
        <v/>
      </c>
      <c r="W5463" s="90" t="s">
        <v>221</v>
      </c>
      <c r="AE5463" s="92" t="str">
        <f t="shared" si="1337"/>
        <v/>
      </c>
      <c r="AF5463" s="96" t="str">
        <f t="shared" si="1338"/>
        <v>&lt;a name='19000100'&gt;&lt;b&gt;: 0 - Sticky Fingers Bakery [1370 Park Rd NW, WDC]&lt;/b&gt;&lt;/a&gt;&lt;br&gt;</v>
      </c>
      <c r="AG5463" s="97">
        <f t="shared" si="1339"/>
        <v>1900</v>
      </c>
      <c r="AH5463" s="97" t="str">
        <f t="shared" si="1340"/>
        <v>01</v>
      </c>
      <c r="AI5463" s="97" t="str">
        <f t="shared" si="1341"/>
        <v>00</v>
      </c>
      <c r="AJ5463" s="97" t="str">
        <f t="shared" si="1342"/>
        <v>19000100</v>
      </c>
    </row>
    <row r="5464" spans="6:36" ht="12" customHeight="1" x14ac:dyDescent="0.15">
      <c r="F5464" s="86" t="str">
        <f t="shared" si="1331"/>
        <v>Saturday</v>
      </c>
      <c r="G5464" s="91"/>
      <c r="H5464" s="92" t="str">
        <f>VLOOKUP(MONTH(G5464),VLOOKUP!$W$1:$X$24,2)</f>
        <v>January</v>
      </c>
      <c r="I5464" s="92" t="str">
        <f t="shared" si="1332"/>
        <v/>
      </c>
      <c r="J5464" s="93" t="s">
        <v>890</v>
      </c>
      <c r="L5464" s="86" t="str">
        <f t="shared" si="1344"/>
        <v>Sticky Fingers Bakery [1370 Park Rd NW, WDC]</v>
      </c>
      <c r="M5464" s="86">
        <f t="shared" si="1333"/>
        <v>0</v>
      </c>
      <c r="N5464" s="93" t="str">
        <f t="shared" si="1343"/>
        <v>Sticky Fingers Bakery [1370 Park Rd NW, WDC]</v>
      </c>
      <c r="O5464" s="94"/>
      <c r="S5464" s="95">
        <f t="shared" si="1334"/>
        <v>0</v>
      </c>
      <c r="T5464" s="86" t="str">
        <f t="shared" si="1335"/>
        <v/>
      </c>
      <c r="U5464" s="86" t="str">
        <f t="shared" si="1330"/>
        <v/>
      </c>
      <c r="V5464" s="95" t="str">
        <f t="shared" si="1336"/>
        <v/>
      </c>
      <c r="W5464" s="90" t="s">
        <v>221</v>
      </c>
      <c r="AE5464" s="92" t="str">
        <f t="shared" si="1337"/>
        <v/>
      </c>
      <c r="AF5464" s="96" t="str">
        <f t="shared" si="1338"/>
        <v>&lt;a name='19000100'&gt;&lt;b&gt;: 0 - Sticky Fingers Bakery [1370 Park Rd NW, WDC]&lt;/b&gt;&lt;/a&gt;&lt;br&gt;</v>
      </c>
      <c r="AG5464" s="97">
        <f t="shared" si="1339"/>
        <v>1900</v>
      </c>
      <c r="AH5464" s="97" t="str">
        <f t="shared" si="1340"/>
        <v>01</v>
      </c>
      <c r="AI5464" s="97" t="str">
        <f t="shared" si="1341"/>
        <v>00</v>
      </c>
      <c r="AJ5464" s="97" t="str">
        <f t="shared" si="1342"/>
        <v>19000100</v>
      </c>
    </row>
    <row r="5465" spans="6:36" ht="12" customHeight="1" x14ac:dyDescent="0.15">
      <c r="F5465" s="86" t="str">
        <f t="shared" si="1331"/>
        <v>Saturday</v>
      </c>
      <c r="G5465" s="91"/>
      <c r="H5465" s="92" t="str">
        <f>VLOOKUP(MONTH(G5465),VLOOKUP!$W$1:$X$24,2)</f>
        <v>January</v>
      </c>
      <c r="I5465" s="92" t="str">
        <f t="shared" si="1332"/>
        <v/>
      </c>
      <c r="J5465" s="93" t="s">
        <v>890</v>
      </c>
      <c r="L5465" s="86" t="str">
        <f t="shared" si="1344"/>
        <v>Sticky Fingers Bakery [1370 Park Rd NW, WDC]</v>
      </c>
      <c r="M5465" s="86">
        <f t="shared" si="1333"/>
        <v>0</v>
      </c>
      <c r="N5465" s="93" t="str">
        <f t="shared" si="1343"/>
        <v>Sticky Fingers Bakery [1370 Park Rd NW, WDC]</v>
      </c>
      <c r="O5465" s="94"/>
      <c r="S5465" s="95">
        <f t="shared" si="1334"/>
        <v>0</v>
      </c>
      <c r="T5465" s="86" t="str">
        <f t="shared" si="1335"/>
        <v/>
      </c>
      <c r="U5465" s="86" t="str">
        <f t="shared" si="1330"/>
        <v/>
      </c>
      <c r="V5465" s="95" t="str">
        <f t="shared" si="1336"/>
        <v/>
      </c>
      <c r="W5465" s="90" t="s">
        <v>221</v>
      </c>
      <c r="AE5465" s="92" t="str">
        <f t="shared" si="1337"/>
        <v/>
      </c>
      <c r="AF5465" s="96" t="str">
        <f t="shared" si="1338"/>
        <v>&lt;a name='19000100'&gt;&lt;b&gt;: 0 - Sticky Fingers Bakery [1370 Park Rd NW, WDC]&lt;/b&gt;&lt;/a&gt;&lt;br&gt;</v>
      </c>
      <c r="AG5465" s="97">
        <f t="shared" si="1339"/>
        <v>1900</v>
      </c>
      <c r="AH5465" s="97" t="str">
        <f t="shared" si="1340"/>
        <v>01</v>
      </c>
      <c r="AI5465" s="97" t="str">
        <f t="shared" si="1341"/>
        <v>00</v>
      </c>
      <c r="AJ5465" s="97" t="str">
        <f t="shared" si="1342"/>
        <v>19000100</v>
      </c>
    </row>
    <row r="5466" spans="6:36" ht="12" customHeight="1" x14ac:dyDescent="0.15">
      <c r="F5466" s="86" t="str">
        <f t="shared" si="1331"/>
        <v>Saturday</v>
      </c>
      <c r="G5466" s="91"/>
      <c r="H5466" s="92" t="str">
        <f>VLOOKUP(MONTH(G5466),VLOOKUP!$W$1:$X$24,2)</f>
        <v>January</v>
      </c>
      <c r="I5466" s="92" t="str">
        <f t="shared" si="1332"/>
        <v/>
      </c>
      <c r="J5466" s="93" t="s">
        <v>890</v>
      </c>
      <c r="L5466" s="86" t="str">
        <f t="shared" si="1344"/>
        <v>Sticky Fingers Bakery [1370 Park Rd NW, WDC]</v>
      </c>
      <c r="M5466" s="86">
        <f t="shared" si="1333"/>
        <v>0</v>
      </c>
      <c r="N5466" s="93" t="str">
        <f t="shared" si="1343"/>
        <v>Sticky Fingers Bakery [1370 Park Rd NW, WDC]</v>
      </c>
      <c r="O5466" s="94"/>
      <c r="S5466" s="95">
        <f t="shared" si="1334"/>
        <v>0</v>
      </c>
      <c r="T5466" s="86" t="str">
        <f t="shared" si="1335"/>
        <v/>
      </c>
      <c r="U5466" s="86" t="str">
        <f t="shared" si="1330"/>
        <v/>
      </c>
      <c r="V5466" s="95" t="str">
        <f t="shared" si="1336"/>
        <v/>
      </c>
      <c r="W5466" s="90" t="s">
        <v>221</v>
      </c>
      <c r="AE5466" s="92" t="str">
        <f t="shared" si="1337"/>
        <v/>
      </c>
      <c r="AF5466" s="96" t="str">
        <f t="shared" si="1338"/>
        <v>&lt;a name='19000100'&gt;&lt;b&gt;: 0 - Sticky Fingers Bakery [1370 Park Rd NW, WDC]&lt;/b&gt;&lt;/a&gt;&lt;br&gt;</v>
      </c>
      <c r="AG5466" s="97">
        <f t="shared" si="1339"/>
        <v>1900</v>
      </c>
      <c r="AH5466" s="97" t="str">
        <f t="shared" si="1340"/>
        <v>01</v>
      </c>
      <c r="AI5466" s="97" t="str">
        <f t="shared" si="1341"/>
        <v>00</v>
      </c>
      <c r="AJ5466" s="97" t="str">
        <f t="shared" si="1342"/>
        <v>19000100</v>
      </c>
    </row>
    <row r="5467" spans="6:36" ht="12" customHeight="1" x14ac:dyDescent="0.15">
      <c r="F5467" s="86" t="str">
        <f t="shared" si="1331"/>
        <v>Saturday</v>
      </c>
      <c r="G5467" s="91"/>
      <c r="H5467" s="92" t="str">
        <f>VLOOKUP(MONTH(G5467),VLOOKUP!$W$1:$X$24,2)</f>
        <v>January</v>
      </c>
      <c r="I5467" s="92" t="str">
        <f t="shared" si="1332"/>
        <v/>
      </c>
      <c r="J5467" s="93" t="s">
        <v>890</v>
      </c>
      <c r="L5467" s="86" t="str">
        <f t="shared" si="1344"/>
        <v>Sticky Fingers Bakery [1370 Park Rd NW, WDC]</v>
      </c>
      <c r="M5467" s="86">
        <f t="shared" si="1333"/>
        <v>0</v>
      </c>
      <c r="N5467" s="93" t="str">
        <f t="shared" si="1343"/>
        <v>Sticky Fingers Bakery [1370 Park Rd NW, WDC]</v>
      </c>
      <c r="O5467" s="94"/>
      <c r="S5467" s="95">
        <f t="shared" si="1334"/>
        <v>0</v>
      </c>
      <c r="T5467" s="86" t="str">
        <f t="shared" si="1335"/>
        <v/>
      </c>
      <c r="U5467" s="86" t="str">
        <f t="shared" si="1330"/>
        <v/>
      </c>
      <c r="V5467" s="95" t="str">
        <f t="shared" si="1336"/>
        <v/>
      </c>
      <c r="W5467" s="90" t="s">
        <v>221</v>
      </c>
      <c r="AE5467" s="92" t="str">
        <f t="shared" si="1337"/>
        <v/>
      </c>
      <c r="AF5467" s="96" t="str">
        <f t="shared" si="1338"/>
        <v>&lt;a name='19000100'&gt;&lt;b&gt;: 0 - Sticky Fingers Bakery [1370 Park Rd NW, WDC]&lt;/b&gt;&lt;/a&gt;&lt;br&gt;</v>
      </c>
      <c r="AG5467" s="97">
        <f t="shared" si="1339"/>
        <v>1900</v>
      </c>
      <c r="AH5467" s="97" t="str">
        <f t="shared" si="1340"/>
        <v>01</v>
      </c>
      <c r="AI5467" s="97" t="str">
        <f t="shared" si="1341"/>
        <v>00</v>
      </c>
      <c r="AJ5467" s="97" t="str">
        <f t="shared" si="1342"/>
        <v>19000100</v>
      </c>
    </row>
    <row r="5468" spans="6:36" ht="12" customHeight="1" x14ac:dyDescent="0.15">
      <c r="F5468" s="86" t="str">
        <f t="shared" si="1331"/>
        <v>Saturday</v>
      </c>
      <c r="G5468" s="91"/>
      <c r="H5468" s="92" t="str">
        <f>VLOOKUP(MONTH(G5468),VLOOKUP!$W$1:$X$24,2)</f>
        <v>January</v>
      </c>
      <c r="I5468" s="92" t="str">
        <f t="shared" si="1332"/>
        <v/>
      </c>
      <c r="J5468" s="93" t="s">
        <v>1066</v>
      </c>
      <c r="L5468" s="86" t="str">
        <f t="shared" si="1344"/>
        <v>Sticky Rice Baltimore [1634 Aliceanna St, Baltimore, MD]</v>
      </c>
      <c r="M5468" s="86">
        <f t="shared" si="1333"/>
        <v>0</v>
      </c>
      <c r="N5468" s="93" t="str">
        <f t="shared" si="1343"/>
        <v>Sticky Rice Baltimore [1634 Aliceanna St, Baltimore, MD]</v>
      </c>
      <c r="O5468" s="94"/>
      <c r="S5468" s="95">
        <f t="shared" si="1334"/>
        <v>0</v>
      </c>
      <c r="T5468" s="86" t="str">
        <f t="shared" si="1335"/>
        <v/>
      </c>
      <c r="U5468" s="86" t="str">
        <f t="shared" si="1330"/>
        <v/>
      </c>
      <c r="V5468" s="95" t="str">
        <f t="shared" si="1336"/>
        <v/>
      </c>
      <c r="AE5468" s="92" t="str">
        <f t="shared" si="1337"/>
        <v/>
      </c>
      <c r="AF5468" s="96" t="str">
        <f t="shared" si="1338"/>
        <v>&lt;a name='19000100'&gt;&lt;b&gt;: 0 - Sticky Rice Baltimore [1634 Aliceanna St, Baltimore, MD]&lt;/b&gt;&lt;/a&gt;&lt;br&gt;</v>
      </c>
      <c r="AG5468" s="97">
        <f t="shared" si="1339"/>
        <v>1900</v>
      </c>
      <c r="AH5468" s="97" t="str">
        <f t="shared" si="1340"/>
        <v>01</v>
      </c>
      <c r="AI5468" s="97" t="str">
        <f t="shared" si="1341"/>
        <v>00</v>
      </c>
      <c r="AJ5468" s="97" t="str">
        <f t="shared" si="1342"/>
        <v>19000100</v>
      </c>
    </row>
    <row r="5469" spans="6:36" ht="12" customHeight="1" x14ac:dyDescent="0.15">
      <c r="F5469" s="86" t="str">
        <f t="shared" si="1331"/>
        <v>Saturday</v>
      </c>
      <c r="G5469" s="91"/>
      <c r="H5469" s="92" t="str">
        <f>VLOOKUP(MONTH(G5469),VLOOKUP!$W$1:$X$24,2)</f>
        <v>January</v>
      </c>
      <c r="I5469" s="92" t="str">
        <f t="shared" si="1332"/>
        <v/>
      </c>
      <c r="J5469" s="93" t="s">
        <v>1066</v>
      </c>
      <c r="L5469" s="86" t="str">
        <f t="shared" si="1344"/>
        <v>Sticky Rice Baltimore [1634 Aliceanna St, Baltimore, MD]</v>
      </c>
      <c r="M5469" s="86">
        <f t="shared" si="1333"/>
        <v>0</v>
      </c>
      <c r="N5469" s="93" t="str">
        <f t="shared" si="1343"/>
        <v>Sticky Rice Baltimore [1634 Aliceanna St, Baltimore, MD]</v>
      </c>
      <c r="O5469" s="94"/>
      <c r="S5469" s="95">
        <f t="shared" si="1334"/>
        <v>0</v>
      </c>
      <c r="T5469" s="86" t="str">
        <f t="shared" si="1335"/>
        <v/>
      </c>
      <c r="U5469" s="86" t="str">
        <f t="shared" si="1330"/>
        <v/>
      </c>
      <c r="V5469" s="95" t="str">
        <f t="shared" si="1336"/>
        <v/>
      </c>
      <c r="AE5469" s="92" t="str">
        <f t="shared" si="1337"/>
        <v/>
      </c>
      <c r="AF5469" s="96" t="str">
        <f t="shared" si="1338"/>
        <v>&lt;a name='19000100'&gt;&lt;b&gt;: 0 - Sticky Rice Baltimore [1634 Aliceanna St, Baltimore, MD]&lt;/b&gt;&lt;/a&gt;&lt;br&gt;</v>
      </c>
      <c r="AG5469" s="97">
        <f t="shared" si="1339"/>
        <v>1900</v>
      </c>
      <c r="AH5469" s="97" t="str">
        <f t="shared" si="1340"/>
        <v>01</v>
      </c>
      <c r="AI5469" s="97" t="str">
        <f t="shared" si="1341"/>
        <v>00</v>
      </c>
      <c r="AJ5469" s="97" t="str">
        <f t="shared" si="1342"/>
        <v>19000100</v>
      </c>
    </row>
    <row r="5470" spans="6:36" ht="12" customHeight="1" x14ac:dyDescent="0.15">
      <c r="F5470" s="86" t="str">
        <f t="shared" si="1331"/>
        <v>Saturday</v>
      </c>
      <c r="G5470" s="91"/>
      <c r="H5470" s="92" t="str">
        <f>VLOOKUP(MONTH(G5470),VLOOKUP!$W$1:$X$24,2)</f>
        <v>January</v>
      </c>
      <c r="I5470" s="92" t="str">
        <f t="shared" si="1332"/>
        <v/>
      </c>
      <c r="J5470" s="93" t="s">
        <v>1066</v>
      </c>
      <c r="L5470" s="86" t="str">
        <f t="shared" si="1344"/>
        <v>Sticky Rice Baltimore [1634 Aliceanna St, Baltimore, MD]</v>
      </c>
      <c r="M5470" s="86">
        <f t="shared" si="1333"/>
        <v>0</v>
      </c>
      <c r="N5470" s="93" t="str">
        <f t="shared" si="1343"/>
        <v>Sticky Rice Baltimore [1634 Aliceanna St, Baltimore, MD]</v>
      </c>
      <c r="O5470" s="94"/>
      <c r="S5470" s="95">
        <f t="shared" si="1334"/>
        <v>0</v>
      </c>
      <c r="T5470" s="86" t="str">
        <f t="shared" si="1335"/>
        <v/>
      </c>
      <c r="U5470" s="86" t="str">
        <f t="shared" si="1330"/>
        <v/>
      </c>
      <c r="V5470" s="95" t="str">
        <f t="shared" si="1336"/>
        <v/>
      </c>
      <c r="AE5470" s="92" t="str">
        <f t="shared" si="1337"/>
        <v/>
      </c>
      <c r="AF5470" s="96" t="str">
        <f t="shared" si="1338"/>
        <v>&lt;a name='19000100'&gt;&lt;b&gt;: 0 - Sticky Rice Baltimore [1634 Aliceanna St, Baltimore, MD]&lt;/b&gt;&lt;/a&gt;&lt;br&gt;</v>
      </c>
      <c r="AG5470" s="97">
        <f t="shared" si="1339"/>
        <v>1900</v>
      </c>
      <c r="AH5470" s="97" t="str">
        <f t="shared" si="1340"/>
        <v>01</v>
      </c>
      <c r="AI5470" s="97" t="str">
        <f t="shared" si="1341"/>
        <v>00</v>
      </c>
      <c r="AJ5470" s="97" t="str">
        <f t="shared" si="1342"/>
        <v>19000100</v>
      </c>
    </row>
    <row r="5471" spans="6:36" ht="12" customHeight="1" x14ac:dyDescent="0.15">
      <c r="F5471" s="86" t="str">
        <f t="shared" si="1331"/>
        <v>Saturday</v>
      </c>
      <c r="G5471" s="91"/>
      <c r="H5471" s="92" t="str">
        <f>VLOOKUP(MONTH(G5471),VLOOKUP!$W$1:$X$24,2)</f>
        <v>January</v>
      </c>
      <c r="I5471" s="92" t="str">
        <f t="shared" si="1332"/>
        <v/>
      </c>
      <c r="J5471" s="93" t="s">
        <v>1287</v>
      </c>
      <c r="L5471" s="86" t="str">
        <f t="shared" si="1344"/>
        <v>Stone Manor Farm [12535 Manor Rd, Glen Arm, MD]</v>
      </c>
      <c r="M5471" s="86">
        <f t="shared" si="1333"/>
        <v>0</v>
      </c>
      <c r="N5471" s="93" t="str">
        <f t="shared" si="1343"/>
        <v>Stone Manor Farm [12535 Manor Rd, Glen Arm, MD]</v>
      </c>
      <c r="O5471" s="94"/>
      <c r="S5471" s="95">
        <f t="shared" si="1334"/>
        <v>0</v>
      </c>
      <c r="T5471" s="86" t="str">
        <f t="shared" si="1335"/>
        <v/>
      </c>
      <c r="U5471" s="86" t="str">
        <f t="shared" si="1330"/>
        <v/>
      </c>
      <c r="V5471" s="95" t="str">
        <f t="shared" si="1336"/>
        <v/>
      </c>
      <c r="AE5471" s="92" t="str">
        <f t="shared" si="1337"/>
        <v/>
      </c>
      <c r="AF5471" s="96" t="str">
        <f t="shared" si="1338"/>
        <v>&lt;a name='19000100'&gt;&lt;b&gt;: 0 - Stone Manor Farm [12535 Manor Rd, Glen Arm, MD]&lt;/b&gt;&lt;/a&gt;&lt;br&gt;</v>
      </c>
      <c r="AG5471" s="97">
        <f t="shared" si="1339"/>
        <v>1900</v>
      </c>
      <c r="AH5471" s="97" t="str">
        <f t="shared" si="1340"/>
        <v>01</v>
      </c>
      <c r="AI5471" s="97" t="str">
        <f t="shared" si="1341"/>
        <v>00</v>
      </c>
      <c r="AJ5471" s="97" t="str">
        <f t="shared" si="1342"/>
        <v>19000100</v>
      </c>
    </row>
    <row r="5472" spans="6:36" ht="12" customHeight="1" x14ac:dyDescent="0.15">
      <c r="F5472" s="86" t="str">
        <f t="shared" si="1331"/>
        <v>Saturday</v>
      </c>
      <c r="G5472" s="91"/>
      <c r="H5472" s="92" t="str">
        <f>VLOOKUP(MONTH(G5472),VLOOKUP!$W$1:$X$24,2)</f>
        <v>January</v>
      </c>
      <c r="I5472" s="92" t="str">
        <f t="shared" si="1332"/>
        <v/>
      </c>
      <c r="J5472" s="93" t="s">
        <v>1287</v>
      </c>
      <c r="L5472" s="86" t="str">
        <f t="shared" si="1344"/>
        <v>Stone Manor Farm [12535 Manor Rd, Glen Arm, MD]</v>
      </c>
      <c r="M5472" s="86">
        <f t="shared" si="1333"/>
        <v>0</v>
      </c>
      <c r="N5472" s="93" t="str">
        <f t="shared" si="1343"/>
        <v>Stone Manor Farm [12535 Manor Rd, Glen Arm, MD]</v>
      </c>
      <c r="O5472" s="94"/>
      <c r="S5472" s="95">
        <f t="shared" si="1334"/>
        <v>0</v>
      </c>
      <c r="T5472" s="86" t="str">
        <f t="shared" si="1335"/>
        <v/>
      </c>
      <c r="U5472" s="86" t="str">
        <f t="shared" si="1330"/>
        <v/>
      </c>
      <c r="V5472" s="95" t="str">
        <f t="shared" si="1336"/>
        <v/>
      </c>
      <c r="AE5472" s="92" t="str">
        <f t="shared" si="1337"/>
        <v/>
      </c>
      <c r="AF5472" s="96" t="str">
        <f t="shared" si="1338"/>
        <v>&lt;a name='19000100'&gt;&lt;b&gt;: 0 - Stone Manor Farm [12535 Manor Rd, Glen Arm, MD]&lt;/b&gt;&lt;/a&gt;&lt;br&gt;</v>
      </c>
      <c r="AG5472" s="97">
        <f t="shared" si="1339"/>
        <v>1900</v>
      </c>
      <c r="AH5472" s="97" t="str">
        <f t="shared" si="1340"/>
        <v>01</v>
      </c>
      <c r="AI5472" s="97" t="str">
        <f t="shared" si="1341"/>
        <v>00</v>
      </c>
      <c r="AJ5472" s="97" t="str">
        <f t="shared" si="1342"/>
        <v>19000100</v>
      </c>
    </row>
    <row r="5473" spans="6:36" ht="12" customHeight="1" x14ac:dyDescent="0.15">
      <c r="F5473" s="86" t="str">
        <f t="shared" si="1331"/>
        <v>Saturday</v>
      </c>
      <c r="G5473" s="91"/>
      <c r="H5473" s="92" t="str">
        <f>VLOOKUP(MONTH(G5473),VLOOKUP!$W$1:$X$24,2)</f>
        <v>January</v>
      </c>
      <c r="I5473" s="92" t="str">
        <f t="shared" si="1332"/>
        <v/>
      </c>
      <c r="J5473" s="93" t="s">
        <v>1287</v>
      </c>
      <c r="L5473" s="86" t="str">
        <f t="shared" si="1344"/>
        <v>Stone Manor Farm [12535 Manor Rd, Glen Arm, MD]</v>
      </c>
      <c r="M5473" s="86">
        <f t="shared" si="1333"/>
        <v>0</v>
      </c>
      <c r="N5473" s="93" t="str">
        <f t="shared" si="1343"/>
        <v>Stone Manor Farm [12535 Manor Rd, Glen Arm, MD]</v>
      </c>
      <c r="O5473" s="94"/>
      <c r="S5473" s="95">
        <f t="shared" si="1334"/>
        <v>0</v>
      </c>
      <c r="T5473" s="86" t="str">
        <f t="shared" si="1335"/>
        <v/>
      </c>
      <c r="U5473" s="86" t="str">
        <f t="shared" si="1330"/>
        <v/>
      </c>
      <c r="V5473" s="95" t="str">
        <f t="shared" si="1336"/>
        <v/>
      </c>
      <c r="AE5473" s="92" t="str">
        <f t="shared" si="1337"/>
        <v/>
      </c>
      <c r="AF5473" s="96" t="str">
        <f t="shared" si="1338"/>
        <v>&lt;a name='19000100'&gt;&lt;b&gt;: 0 - Stone Manor Farm [12535 Manor Rd, Glen Arm, MD]&lt;/b&gt;&lt;/a&gt;&lt;br&gt;</v>
      </c>
      <c r="AG5473" s="97">
        <f t="shared" si="1339"/>
        <v>1900</v>
      </c>
      <c r="AH5473" s="97" t="str">
        <f t="shared" si="1340"/>
        <v>01</v>
      </c>
      <c r="AI5473" s="97" t="str">
        <f t="shared" si="1341"/>
        <v>00</v>
      </c>
      <c r="AJ5473" s="97" t="str">
        <f t="shared" si="1342"/>
        <v>19000100</v>
      </c>
    </row>
    <row r="5474" spans="6:36" ht="12" customHeight="1" x14ac:dyDescent="0.15">
      <c r="F5474" s="86" t="str">
        <f t="shared" si="1331"/>
        <v>Saturday</v>
      </c>
      <c r="G5474" s="91"/>
      <c r="H5474" s="92" t="str">
        <f>VLOOKUP(MONTH(G5474),VLOOKUP!$W$1:$X$24,2)</f>
        <v>January</v>
      </c>
      <c r="I5474" s="92" t="str">
        <f t="shared" si="1332"/>
        <v/>
      </c>
      <c r="J5474" s="93" t="s">
        <v>1548</v>
      </c>
      <c r="K5474" s="90" t="s">
        <v>849</v>
      </c>
      <c r="L5474" s="86" t="str">
        <f t="shared" si="1344"/>
        <v>Stone Room Concerts at Studio Cole [1708 15th St NW, WDC] (Friday Night Live: 6:30 - 9 PM)</v>
      </c>
      <c r="M5474" s="86">
        <f t="shared" si="1333"/>
        <v>0</v>
      </c>
      <c r="N5474" s="93" t="str">
        <f t="shared" si="1343"/>
        <v>Stone Room Concerts at Studio Cole [1708 15th St NW, WDC]</v>
      </c>
      <c r="O5474" s="94"/>
      <c r="S5474" s="95">
        <f t="shared" si="1334"/>
        <v>0</v>
      </c>
      <c r="T5474" s="86" t="str">
        <f t="shared" si="1335"/>
        <v/>
      </c>
      <c r="U5474" s="86" t="str">
        <f t="shared" si="1330"/>
        <v/>
      </c>
      <c r="V5474" s="95" t="str">
        <f t="shared" si="1336"/>
        <v/>
      </c>
      <c r="AE5474" s="92" t="str">
        <f t="shared" si="1337"/>
        <v/>
      </c>
      <c r="AF5474" s="96" t="str">
        <f t="shared" si="1338"/>
        <v>&lt;a name='19000100'&gt;&lt;b&gt;: 0 - Stone Room Concerts at Studio Cole [1708 15th St NW, WDC] (Friday Night Live: 6:30 - 9 PM)&lt;/b&gt;&lt;/a&gt;&lt;br&gt;</v>
      </c>
      <c r="AG5474" s="97">
        <f t="shared" si="1339"/>
        <v>1900</v>
      </c>
      <c r="AH5474" s="97" t="str">
        <f t="shared" si="1340"/>
        <v>01</v>
      </c>
      <c r="AI5474" s="97" t="str">
        <f t="shared" si="1341"/>
        <v>00</v>
      </c>
      <c r="AJ5474" s="97" t="str">
        <f t="shared" si="1342"/>
        <v>19000100</v>
      </c>
    </row>
    <row r="5475" spans="6:36" ht="12" customHeight="1" x14ac:dyDescent="0.15">
      <c r="F5475" s="86" t="str">
        <f t="shared" si="1331"/>
        <v>Saturday</v>
      </c>
      <c r="G5475" s="91"/>
      <c r="H5475" s="92" t="str">
        <f>VLOOKUP(MONTH(G5475),VLOOKUP!$W$1:$X$24,2)</f>
        <v>January</v>
      </c>
      <c r="I5475" s="92" t="str">
        <f t="shared" si="1332"/>
        <v/>
      </c>
      <c r="J5475" s="93" t="s">
        <v>1548</v>
      </c>
      <c r="K5475" s="90" t="s">
        <v>849</v>
      </c>
      <c r="L5475" s="86" t="str">
        <f t="shared" si="1344"/>
        <v>Stone Room Concerts at Studio Cole [1708 15th St NW, WDC] (Friday Night Live: 6:30 - 9 PM)</v>
      </c>
      <c r="M5475" s="86">
        <f t="shared" si="1333"/>
        <v>0</v>
      </c>
      <c r="N5475" s="93" t="str">
        <f t="shared" si="1343"/>
        <v>Stone Room Concerts at Studio Cole [1708 15th St NW, WDC]</v>
      </c>
      <c r="O5475" s="94"/>
      <c r="S5475" s="95">
        <f t="shared" si="1334"/>
        <v>0</v>
      </c>
      <c r="T5475" s="86" t="str">
        <f t="shared" si="1335"/>
        <v/>
      </c>
      <c r="U5475" s="86" t="str">
        <f t="shared" si="1330"/>
        <v/>
      </c>
      <c r="V5475" s="95" t="str">
        <f t="shared" si="1336"/>
        <v/>
      </c>
      <c r="AE5475" s="92" t="str">
        <f t="shared" si="1337"/>
        <v/>
      </c>
      <c r="AF5475" s="96" t="str">
        <f t="shared" si="1338"/>
        <v>&lt;a name='19000100'&gt;&lt;b&gt;: 0 - Stone Room Concerts at Studio Cole [1708 15th St NW, WDC] (Friday Night Live: 6:30 - 9 PM)&lt;/b&gt;&lt;/a&gt;&lt;br&gt;</v>
      </c>
      <c r="AG5475" s="97">
        <f t="shared" si="1339"/>
        <v>1900</v>
      </c>
      <c r="AH5475" s="97" t="str">
        <f t="shared" si="1340"/>
        <v>01</v>
      </c>
      <c r="AI5475" s="97" t="str">
        <f t="shared" si="1341"/>
        <v>00</v>
      </c>
      <c r="AJ5475" s="97" t="str">
        <f t="shared" si="1342"/>
        <v>19000100</v>
      </c>
    </row>
    <row r="5476" spans="6:36" ht="12" customHeight="1" x14ac:dyDescent="0.15">
      <c r="F5476" s="86" t="str">
        <f t="shared" si="1331"/>
        <v>Saturday</v>
      </c>
      <c r="G5476" s="91"/>
      <c r="H5476" s="92" t="str">
        <f>VLOOKUP(MONTH(G5476),VLOOKUP!$W$1:$X$24,2)</f>
        <v>January</v>
      </c>
      <c r="I5476" s="92" t="str">
        <f t="shared" si="1332"/>
        <v/>
      </c>
      <c r="J5476" s="93" t="s">
        <v>1548</v>
      </c>
      <c r="K5476" s="90" t="s">
        <v>849</v>
      </c>
      <c r="L5476" s="86" t="str">
        <f t="shared" si="1344"/>
        <v>Stone Room Concerts at Studio Cole [1708 15th St NW, WDC] (Friday Night Live: 6:30 - 9 PM)</v>
      </c>
      <c r="M5476" s="86">
        <f t="shared" si="1333"/>
        <v>0</v>
      </c>
      <c r="N5476" s="93" t="str">
        <f t="shared" si="1343"/>
        <v>Stone Room Concerts at Studio Cole [1708 15th St NW, WDC]</v>
      </c>
      <c r="O5476" s="94"/>
      <c r="S5476" s="95">
        <f t="shared" si="1334"/>
        <v>0</v>
      </c>
      <c r="T5476" s="86" t="str">
        <f t="shared" si="1335"/>
        <v/>
      </c>
      <c r="U5476" s="86" t="str">
        <f t="shared" si="1330"/>
        <v/>
      </c>
      <c r="V5476" s="95" t="str">
        <f t="shared" si="1336"/>
        <v/>
      </c>
      <c r="AE5476" s="92" t="str">
        <f t="shared" si="1337"/>
        <v/>
      </c>
      <c r="AF5476" s="96" t="str">
        <f t="shared" si="1338"/>
        <v>&lt;a name='19000100'&gt;&lt;b&gt;: 0 - Stone Room Concerts at Studio Cole [1708 15th St NW, WDC] (Friday Night Live: 6:30 - 9 PM)&lt;/b&gt;&lt;/a&gt;&lt;br&gt;</v>
      </c>
      <c r="AG5476" s="97">
        <f t="shared" si="1339"/>
        <v>1900</v>
      </c>
      <c r="AH5476" s="97" t="str">
        <f t="shared" si="1340"/>
        <v>01</v>
      </c>
      <c r="AI5476" s="97" t="str">
        <f t="shared" si="1341"/>
        <v>00</v>
      </c>
      <c r="AJ5476" s="97" t="str">
        <f t="shared" si="1342"/>
        <v>19000100</v>
      </c>
    </row>
    <row r="5477" spans="6:36" ht="12" customHeight="1" x14ac:dyDescent="0.15">
      <c r="F5477" s="86" t="str">
        <f t="shared" si="1331"/>
        <v>Saturday</v>
      </c>
      <c r="G5477" s="91"/>
      <c r="H5477" s="92" t="str">
        <f>VLOOKUP(MONTH(G5477),VLOOKUP!$W$1:$X$24,2)</f>
        <v>January</v>
      </c>
      <c r="I5477" s="92" t="str">
        <f t="shared" si="1332"/>
        <v/>
      </c>
      <c r="J5477" s="93" t="s">
        <v>1548</v>
      </c>
      <c r="K5477" s="90" t="s">
        <v>849</v>
      </c>
      <c r="L5477" s="86" t="str">
        <f t="shared" si="1344"/>
        <v>Stone Room Concerts at Studio Cole [1708 15th St NW, WDC] (Friday Night Live: 6:30 - 9 PM)</v>
      </c>
      <c r="M5477" s="86">
        <f t="shared" si="1333"/>
        <v>0</v>
      </c>
      <c r="N5477" s="93" t="str">
        <f t="shared" si="1343"/>
        <v>Stone Room Concerts at Studio Cole [1708 15th St NW, WDC]</v>
      </c>
      <c r="O5477" s="94"/>
      <c r="S5477" s="95">
        <f t="shared" si="1334"/>
        <v>0</v>
      </c>
      <c r="T5477" s="86" t="str">
        <f t="shared" si="1335"/>
        <v/>
      </c>
      <c r="U5477" s="86" t="str">
        <f t="shared" si="1330"/>
        <v/>
      </c>
      <c r="V5477" s="95" t="str">
        <f t="shared" si="1336"/>
        <v/>
      </c>
      <c r="AE5477" s="92" t="str">
        <f t="shared" si="1337"/>
        <v/>
      </c>
      <c r="AF5477" s="96" t="str">
        <f t="shared" si="1338"/>
        <v>&lt;a name='19000100'&gt;&lt;b&gt;: 0 - Stone Room Concerts at Studio Cole [1708 15th St NW, WDC] (Friday Night Live: 6:30 - 9 PM)&lt;/b&gt;&lt;/a&gt;&lt;br&gt;</v>
      </c>
      <c r="AG5477" s="97">
        <f t="shared" si="1339"/>
        <v>1900</v>
      </c>
      <c r="AH5477" s="97" t="str">
        <f t="shared" si="1340"/>
        <v>01</v>
      </c>
      <c r="AI5477" s="97" t="str">
        <f t="shared" si="1341"/>
        <v>00</v>
      </c>
      <c r="AJ5477" s="97" t="str">
        <f t="shared" si="1342"/>
        <v>19000100</v>
      </c>
    </row>
    <row r="5478" spans="6:36" ht="12" customHeight="1" x14ac:dyDescent="0.15">
      <c r="F5478" s="86" t="str">
        <f t="shared" si="1331"/>
        <v>Saturday</v>
      </c>
      <c r="G5478" s="91"/>
      <c r="H5478" s="92" t="str">
        <f>VLOOKUP(MONTH(G5478),VLOOKUP!$W$1:$X$24,2)</f>
        <v>January</v>
      </c>
      <c r="I5478" s="92" t="str">
        <f t="shared" si="1332"/>
        <v/>
      </c>
      <c r="J5478" s="93" t="s">
        <v>1548</v>
      </c>
      <c r="K5478" s="90" t="s">
        <v>849</v>
      </c>
      <c r="L5478" s="86" t="str">
        <f t="shared" si="1344"/>
        <v>Stone Room Concerts at Studio Cole [1708 15th St NW, WDC] (Friday Night Live: 6:30 - 9 PM)</v>
      </c>
      <c r="M5478" s="86">
        <f t="shared" si="1333"/>
        <v>0</v>
      </c>
      <c r="N5478" s="93" t="str">
        <f t="shared" si="1343"/>
        <v>Stone Room Concerts at Studio Cole [1708 15th St NW, WDC]</v>
      </c>
      <c r="O5478" s="94"/>
      <c r="S5478" s="95">
        <f t="shared" si="1334"/>
        <v>0</v>
      </c>
      <c r="T5478" s="86" t="str">
        <f t="shared" si="1335"/>
        <v/>
      </c>
      <c r="U5478" s="86" t="str">
        <f t="shared" si="1330"/>
        <v/>
      </c>
      <c r="V5478" s="95" t="str">
        <f t="shared" si="1336"/>
        <v/>
      </c>
      <c r="AE5478" s="92" t="str">
        <f t="shared" si="1337"/>
        <v/>
      </c>
      <c r="AF5478" s="96" t="str">
        <f t="shared" si="1338"/>
        <v>&lt;a name='19000100'&gt;&lt;b&gt;: 0 - Stone Room Concerts at Studio Cole [1708 15th St NW, WDC] (Friday Night Live: 6:30 - 9 PM)&lt;/b&gt;&lt;/a&gt;&lt;br&gt;</v>
      </c>
      <c r="AG5478" s="97">
        <f t="shared" si="1339"/>
        <v>1900</v>
      </c>
      <c r="AH5478" s="97" t="str">
        <f t="shared" si="1340"/>
        <v>01</v>
      </c>
      <c r="AI5478" s="97" t="str">
        <f t="shared" si="1341"/>
        <v>00</v>
      </c>
      <c r="AJ5478" s="97" t="str">
        <f t="shared" si="1342"/>
        <v>19000100</v>
      </c>
    </row>
    <row r="5479" spans="6:36" ht="12" customHeight="1" x14ac:dyDescent="0.15">
      <c r="F5479" s="86" t="str">
        <f t="shared" si="1331"/>
        <v>Saturday</v>
      </c>
      <c r="G5479" s="91"/>
      <c r="H5479" s="92" t="str">
        <f>VLOOKUP(MONTH(G5479),VLOOKUP!$W$1:$X$24,2)</f>
        <v>January</v>
      </c>
      <c r="I5479" s="92" t="str">
        <f t="shared" si="1332"/>
        <v/>
      </c>
      <c r="J5479" s="93" t="s">
        <v>1548</v>
      </c>
      <c r="K5479" s="90" t="s">
        <v>849</v>
      </c>
      <c r="L5479" s="86" t="str">
        <f t="shared" si="1344"/>
        <v>Stone Room Concerts at Studio Cole [1708 15th St NW, WDC] (Friday Night Live: 6:30 - 9 PM)</v>
      </c>
      <c r="M5479" s="86">
        <f t="shared" si="1333"/>
        <v>0</v>
      </c>
      <c r="N5479" s="93" t="str">
        <f t="shared" si="1343"/>
        <v>Stone Room Concerts at Studio Cole [1708 15th St NW, WDC]</v>
      </c>
      <c r="O5479" s="94"/>
      <c r="S5479" s="95">
        <f t="shared" si="1334"/>
        <v>0</v>
      </c>
      <c r="T5479" s="86" t="str">
        <f t="shared" si="1335"/>
        <v/>
      </c>
      <c r="U5479" s="86" t="str">
        <f t="shared" si="1330"/>
        <v/>
      </c>
      <c r="V5479" s="95" t="str">
        <f t="shared" si="1336"/>
        <v/>
      </c>
      <c r="AE5479" s="92" t="str">
        <f t="shared" si="1337"/>
        <v/>
      </c>
      <c r="AF5479" s="96" t="str">
        <f t="shared" si="1338"/>
        <v>&lt;a name='19000100'&gt;&lt;b&gt;: 0 - Stone Room Concerts at Studio Cole [1708 15th St NW, WDC] (Friday Night Live: 6:30 - 9 PM)&lt;/b&gt;&lt;/a&gt;&lt;br&gt;</v>
      </c>
      <c r="AG5479" s="97">
        <f t="shared" si="1339"/>
        <v>1900</v>
      </c>
      <c r="AH5479" s="97" t="str">
        <f t="shared" si="1340"/>
        <v>01</v>
      </c>
      <c r="AI5479" s="97" t="str">
        <f t="shared" si="1341"/>
        <v>00</v>
      </c>
      <c r="AJ5479" s="97" t="str">
        <f t="shared" si="1342"/>
        <v>19000100</v>
      </c>
    </row>
    <row r="5480" spans="6:36" ht="12" customHeight="1" x14ac:dyDescent="0.15">
      <c r="F5480" s="86" t="str">
        <f t="shared" si="1331"/>
        <v>Saturday</v>
      </c>
      <c r="G5480" s="91"/>
      <c r="H5480" s="92" t="str">
        <f>VLOOKUP(MONTH(G5480),VLOOKUP!$W$1:$X$24,2)</f>
        <v>January</v>
      </c>
      <c r="I5480" s="92" t="str">
        <f t="shared" si="1332"/>
        <v/>
      </c>
      <c r="J5480" s="93" t="s">
        <v>1776</v>
      </c>
      <c r="L5480" s="86" t="str">
        <f t="shared" si="1344"/>
        <v>Storey Park NoMa [1005 First St NE, WDC]</v>
      </c>
      <c r="M5480" s="86">
        <f t="shared" si="1333"/>
        <v>0</v>
      </c>
      <c r="N5480" s="93" t="str">
        <f t="shared" si="1343"/>
        <v>Storey Park NoMa [1005 First St NE, WDC]</v>
      </c>
      <c r="O5480" s="90"/>
      <c r="S5480" s="95">
        <f t="shared" si="1334"/>
        <v>0</v>
      </c>
      <c r="T5480" s="86" t="str">
        <f t="shared" si="1335"/>
        <v/>
      </c>
      <c r="U5480" s="86" t="str">
        <f t="shared" si="1330"/>
        <v/>
      </c>
      <c r="V5480" s="95" t="str">
        <f t="shared" si="1336"/>
        <v/>
      </c>
      <c r="AE5480" s="92" t="str">
        <f t="shared" si="1337"/>
        <v/>
      </c>
      <c r="AF5480" s="96" t="str">
        <f t="shared" si="1338"/>
        <v>&lt;a name='19000100'&gt;&lt;b&gt;: 0 - Storey Park NoMa [1005 First St NE, WDC]&lt;/b&gt;&lt;/a&gt;&lt;br&gt;</v>
      </c>
      <c r="AG5480" s="97">
        <f t="shared" si="1339"/>
        <v>1900</v>
      </c>
      <c r="AH5480" s="97" t="str">
        <f t="shared" si="1340"/>
        <v>01</v>
      </c>
      <c r="AI5480" s="97" t="str">
        <f t="shared" si="1341"/>
        <v>00</v>
      </c>
      <c r="AJ5480" s="97" t="str">
        <f t="shared" si="1342"/>
        <v>19000100</v>
      </c>
    </row>
    <row r="5481" spans="6:36" ht="12" customHeight="1" x14ac:dyDescent="0.15">
      <c r="F5481" s="86" t="str">
        <f t="shared" si="1331"/>
        <v>Saturday</v>
      </c>
      <c r="G5481" s="91"/>
      <c r="H5481" s="92" t="str">
        <f>VLOOKUP(MONTH(G5481),VLOOKUP!$W$1:$X$24,2)</f>
        <v>January</v>
      </c>
      <c r="I5481" s="92" t="str">
        <f t="shared" si="1332"/>
        <v/>
      </c>
      <c r="J5481" s="93" t="s">
        <v>1776</v>
      </c>
      <c r="L5481" s="86" t="str">
        <f t="shared" si="1344"/>
        <v>Storey Park NoMa [1005 First St NE, WDC]</v>
      </c>
      <c r="M5481" s="86">
        <f t="shared" si="1333"/>
        <v>0</v>
      </c>
      <c r="N5481" s="93" t="str">
        <f t="shared" si="1343"/>
        <v>Storey Park NoMa [1005 First St NE, WDC]</v>
      </c>
      <c r="O5481" s="90"/>
      <c r="S5481" s="95">
        <f t="shared" si="1334"/>
        <v>0</v>
      </c>
      <c r="T5481" s="86" t="str">
        <f t="shared" si="1335"/>
        <v/>
      </c>
      <c r="U5481" s="86" t="str">
        <f t="shared" si="1330"/>
        <v/>
      </c>
      <c r="V5481" s="95" t="str">
        <f t="shared" si="1336"/>
        <v/>
      </c>
      <c r="AE5481" s="92" t="str">
        <f t="shared" si="1337"/>
        <v/>
      </c>
      <c r="AF5481" s="96" t="str">
        <f t="shared" si="1338"/>
        <v>&lt;a name='19000100'&gt;&lt;b&gt;: 0 - Storey Park NoMa [1005 First St NE, WDC]&lt;/b&gt;&lt;/a&gt;&lt;br&gt;</v>
      </c>
      <c r="AG5481" s="97">
        <f t="shared" si="1339"/>
        <v>1900</v>
      </c>
      <c r="AH5481" s="97" t="str">
        <f t="shared" si="1340"/>
        <v>01</v>
      </c>
      <c r="AI5481" s="97" t="str">
        <f t="shared" si="1341"/>
        <v>00</v>
      </c>
      <c r="AJ5481" s="97" t="str">
        <f t="shared" si="1342"/>
        <v>19000100</v>
      </c>
    </row>
    <row r="5482" spans="6:36" ht="12" customHeight="1" x14ac:dyDescent="0.15">
      <c r="F5482" s="86" t="str">
        <f t="shared" si="1331"/>
        <v>Saturday</v>
      </c>
      <c r="G5482" s="91"/>
      <c r="H5482" s="92" t="str">
        <f>VLOOKUP(MONTH(G5482),VLOOKUP!$W$1:$X$24,2)</f>
        <v>January</v>
      </c>
      <c r="I5482" s="92" t="str">
        <f t="shared" si="1332"/>
        <v/>
      </c>
      <c r="J5482" s="93" t="s">
        <v>1776</v>
      </c>
      <c r="L5482" s="86" t="str">
        <f t="shared" si="1344"/>
        <v>Storey Park NoMa [1005 First St NE, WDC]</v>
      </c>
      <c r="M5482" s="86">
        <f t="shared" si="1333"/>
        <v>0</v>
      </c>
      <c r="N5482" s="93" t="str">
        <f t="shared" si="1343"/>
        <v>Storey Park NoMa [1005 First St NE, WDC]</v>
      </c>
      <c r="O5482" s="90"/>
      <c r="S5482" s="95">
        <f t="shared" si="1334"/>
        <v>0</v>
      </c>
      <c r="T5482" s="86" t="str">
        <f t="shared" si="1335"/>
        <v/>
      </c>
      <c r="U5482" s="86" t="str">
        <f t="shared" si="1330"/>
        <v/>
      </c>
      <c r="V5482" s="95" t="str">
        <f t="shared" si="1336"/>
        <v/>
      </c>
      <c r="AE5482" s="92" t="str">
        <f t="shared" si="1337"/>
        <v/>
      </c>
      <c r="AF5482" s="96" t="str">
        <f t="shared" si="1338"/>
        <v>&lt;a name='19000100'&gt;&lt;b&gt;: 0 - Storey Park NoMa [1005 First St NE, WDC]&lt;/b&gt;&lt;/a&gt;&lt;br&gt;</v>
      </c>
      <c r="AG5482" s="97">
        <f t="shared" si="1339"/>
        <v>1900</v>
      </c>
      <c r="AH5482" s="97" t="str">
        <f t="shared" si="1340"/>
        <v>01</v>
      </c>
      <c r="AI5482" s="97" t="str">
        <f t="shared" si="1341"/>
        <v>00</v>
      </c>
      <c r="AJ5482" s="97" t="str">
        <f t="shared" si="1342"/>
        <v>19000100</v>
      </c>
    </row>
    <row r="5483" spans="6:36" ht="12" customHeight="1" x14ac:dyDescent="0.15">
      <c r="F5483" s="86" t="str">
        <f t="shared" si="1331"/>
        <v>Saturday</v>
      </c>
      <c r="G5483" s="91"/>
      <c r="H5483" s="92" t="str">
        <f>VLOOKUP(MONTH(G5483),VLOOKUP!$W$1:$X$24,2)</f>
        <v>January</v>
      </c>
      <c r="I5483" s="92" t="str">
        <f t="shared" si="1332"/>
        <v/>
      </c>
      <c r="J5483" s="93" t="s">
        <v>1776</v>
      </c>
      <c r="L5483" s="86" t="str">
        <f t="shared" si="1344"/>
        <v>Storey Park NoMa [1005 First St NE, WDC]</v>
      </c>
      <c r="M5483" s="86">
        <f t="shared" si="1333"/>
        <v>0</v>
      </c>
      <c r="N5483" s="93" t="str">
        <f t="shared" si="1343"/>
        <v>Storey Park NoMa [1005 First St NE, WDC]</v>
      </c>
      <c r="O5483" s="90"/>
      <c r="S5483" s="95">
        <f t="shared" si="1334"/>
        <v>0</v>
      </c>
      <c r="T5483" s="86" t="str">
        <f t="shared" si="1335"/>
        <v/>
      </c>
      <c r="U5483" s="86" t="str">
        <f t="shared" si="1330"/>
        <v/>
      </c>
      <c r="V5483" s="95" t="str">
        <f t="shared" si="1336"/>
        <v/>
      </c>
      <c r="AE5483" s="92" t="str">
        <f t="shared" si="1337"/>
        <v/>
      </c>
      <c r="AF5483" s="96" t="str">
        <f t="shared" si="1338"/>
        <v>&lt;a name='19000100'&gt;&lt;b&gt;: 0 - Storey Park NoMa [1005 First St NE, WDC]&lt;/b&gt;&lt;/a&gt;&lt;br&gt;</v>
      </c>
      <c r="AG5483" s="97">
        <f t="shared" si="1339"/>
        <v>1900</v>
      </c>
      <c r="AH5483" s="97" t="str">
        <f t="shared" si="1340"/>
        <v>01</v>
      </c>
      <c r="AI5483" s="97" t="str">
        <f t="shared" si="1341"/>
        <v>00</v>
      </c>
      <c r="AJ5483" s="97" t="str">
        <f t="shared" si="1342"/>
        <v>19000100</v>
      </c>
    </row>
    <row r="5484" spans="6:36" ht="12" customHeight="1" x14ac:dyDescent="0.15">
      <c r="F5484" s="86" t="str">
        <f t="shared" si="1331"/>
        <v>Saturday</v>
      </c>
      <c r="H5484" s="92" t="str">
        <f>VLOOKUP(MONTH(G5484),VLOOKUP!$W$1:$X$24,2)</f>
        <v>January</v>
      </c>
      <c r="I5484" s="92" t="str">
        <f t="shared" si="1332"/>
        <v/>
      </c>
      <c r="J5484" s="90" t="s">
        <v>654</v>
      </c>
      <c r="L5484" s="86" t="str">
        <f t="shared" si="1344"/>
        <v>&lt;a href='strathmore.php' title='list by venue'&gt;Strathmore&lt;/a&gt;</v>
      </c>
      <c r="M5484" s="86">
        <f t="shared" si="1333"/>
        <v>0</v>
      </c>
      <c r="N5484" s="86" t="str">
        <f>VLOOKUP(J5484,VLOOKUP!$A$2:$S$54,19,FALSE)&amp;J5484&amp;"&lt;/a&gt;"</f>
        <v>&lt;a href='strathmore.php' title='list by venue'&gt;Strathmore&lt;/a&gt;</v>
      </c>
      <c r="O5484" s="90"/>
      <c r="S5484" s="95">
        <f t="shared" si="1334"/>
        <v>0</v>
      </c>
      <c r="T5484" s="86" t="str">
        <f t="shared" si="1335"/>
        <v/>
      </c>
      <c r="U5484" s="86" t="str">
        <f t="shared" si="1330"/>
        <v/>
      </c>
      <c r="V5484" s="95" t="str">
        <f t="shared" si="1336"/>
        <v/>
      </c>
      <c r="AE5484" s="92" t="str">
        <f t="shared" si="1337"/>
        <v/>
      </c>
      <c r="AF5484" s="96" t="str">
        <f t="shared" si="1338"/>
        <v>&lt;a name='19000100'&gt;&lt;b&gt;: 0 - &lt;a href='strathmore.php' title='list by venue'&gt;Strathmore&lt;/a&gt;&lt;/b&gt;&lt;/a&gt;&lt;br&gt;</v>
      </c>
      <c r="AG5484" s="97">
        <f t="shared" si="1339"/>
        <v>1900</v>
      </c>
      <c r="AH5484" s="97" t="str">
        <f t="shared" si="1340"/>
        <v>01</v>
      </c>
      <c r="AI5484" s="97" t="str">
        <f t="shared" si="1341"/>
        <v>00</v>
      </c>
      <c r="AJ5484" s="97" t="str">
        <f t="shared" si="1342"/>
        <v>19000100</v>
      </c>
    </row>
    <row r="5485" spans="6:36" ht="12" customHeight="1" x14ac:dyDescent="0.15">
      <c r="F5485" s="86" t="str">
        <f t="shared" si="1331"/>
        <v>Saturday</v>
      </c>
      <c r="H5485" s="92" t="str">
        <f>VLOOKUP(MONTH(G5485),VLOOKUP!$W$1:$X$24,2)</f>
        <v>January</v>
      </c>
      <c r="I5485" s="92" t="str">
        <f t="shared" si="1332"/>
        <v/>
      </c>
      <c r="J5485" s="90" t="s">
        <v>654</v>
      </c>
      <c r="L5485" s="86" t="str">
        <f t="shared" si="1344"/>
        <v>&lt;a href='strathmore.php' title='list by venue'&gt;Strathmore&lt;/a&gt;</v>
      </c>
      <c r="M5485" s="86">
        <f t="shared" si="1333"/>
        <v>0</v>
      </c>
      <c r="N5485" s="86" t="str">
        <f>VLOOKUP(J5485,VLOOKUP!$A$2:$S$54,19,FALSE)&amp;J5485&amp;"&lt;/a&gt;"</f>
        <v>&lt;a href='strathmore.php' title='list by venue'&gt;Strathmore&lt;/a&gt;</v>
      </c>
      <c r="O5485" s="90"/>
      <c r="S5485" s="95">
        <f t="shared" si="1334"/>
        <v>0</v>
      </c>
      <c r="T5485" s="86" t="str">
        <f t="shared" si="1335"/>
        <v/>
      </c>
      <c r="U5485" s="86" t="str">
        <f t="shared" si="1330"/>
        <v/>
      </c>
      <c r="V5485" s="95" t="str">
        <f t="shared" si="1336"/>
        <v/>
      </c>
      <c r="AE5485" s="92" t="str">
        <f t="shared" si="1337"/>
        <v/>
      </c>
      <c r="AF5485" s="96" t="str">
        <f t="shared" si="1338"/>
        <v>&lt;a name='19000100'&gt;&lt;b&gt;: 0 - &lt;a href='strathmore.php' title='list by venue'&gt;Strathmore&lt;/a&gt;&lt;/b&gt;&lt;/a&gt;&lt;br&gt;</v>
      </c>
      <c r="AG5485" s="97">
        <f t="shared" si="1339"/>
        <v>1900</v>
      </c>
      <c r="AH5485" s="97" t="str">
        <f t="shared" si="1340"/>
        <v>01</v>
      </c>
      <c r="AI5485" s="97" t="str">
        <f t="shared" si="1341"/>
        <v>00</v>
      </c>
      <c r="AJ5485" s="97" t="str">
        <f t="shared" si="1342"/>
        <v>19000100</v>
      </c>
    </row>
    <row r="5486" spans="6:36" ht="12" customHeight="1" x14ac:dyDescent="0.15">
      <c r="F5486" s="86" t="str">
        <f t="shared" si="1331"/>
        <v>Saturday</v>
      </c>
      <c r="H5486" s="92" t="str">
        <f>VLOOKUP(MONTH(G5486),VLOOKUP!$W$1:$X$24,2)</f>
        <v>January</v>
      </c>
      <c r="I5486" s="92" t="str">
        <f t="shared" si="1332"/>
        <v/>
      </c>
      <c r="J5486" s="90" t="s">
        <v>654</v>
      </c>
      <c r="L5486" s="86" t="str">
        <f t="shared" si="1344"/>
        <v>&lt;a href='strathmore.php' title='list by venue'&gt;Strathmore&lt;/a&gt;</v>
      </c>
      <c r="M5486" s="86">
        <f t="shared" si="1333"/>
        <v>0</v>
      </c>
      <c r="N5486" s="86" t="str">
        <f>VLOOKUP(J5486,VLOOKUP!$A$2:$S$54,19,FALSE)&amp;J5486&amp;"&lt;/a&gt;"</f>
        <v>&lt;a href='strathmore.php' title='list by venue'&gt;Strathmore&lt;/a&gt;</v>
      </c>
      <c r="O5486" s="90"/>
      <c r="S5486" s="95">
        <f t="shared" si="1334"/>
        <v>0</v>
      </c>
      <c r="T5486" s="86" t="str">
        <f t="shared" si="1335"/>
        <v/>
      </c>
      <c r="U5486" s="86" t="str">
        <f t="shared" si="1330"/>
        <v/>
      </c>
      <c r="V5486" s="95" t="str">
        <f t="shared" si="1336"/>
        <v/>
      </c>
      <c r="AE5486" s="92" t="str">
        <f t="shared" si="1337"/>
        <v/>
      </c>
      <c r="AF5486" s="96" t="str">
        <f t="shared" si="1338"/>
        <v>&lt;a name='19000100'&gt;&lt;b&gt;: 0 - &lt;a href='strathmore.php' title='list by venue'&gt;Strathmore&lt;/a&gt;&lt;/b&gt;&lt;/a&gt;&lt;br&gt;</v>
      </c>
      <c r="AG5486" s="97">
        <f t="shared" si="1339"/>
        <v>1900</v>
      </c>
      <c r="AH5486" s="97" t="str">
        <f t="shared" si="1340"/>
        <v>01</v>
      </c>
      <c r="AI5486" s="97" t="str">
        <f t="shared" si="1341"/>
        <v>00</v>
      </c>
      <c r="AJ5486" s="97" t="str">
        <f t="shared" si="1342"/>
        <v>19000100</v>
      </c>
    </row>
    <row r="5487" spans="6:36" ht="12" customHeight="1" x14ac:dyDescent="0.15">
      <c r="F5487" s="86" t="str">
        <f t="shared" si="1331"/>
        <v>Saturday</v>
      </c>
      <c r="H5487" s="92" t="str">
        <f>VLOOKUP(MONTH(G5487),VLOOKUP!$W$1:$X$24,2)</f>
        <v>January</v>
      </c>
      <c r="I5487" s="92" t="str">
        <f t="shared" si="1332"/>
        <v/>
      </c>
      <c r="J5487" s="90" t="s">
        <v>654</v>
      </c>
      <c r="L5487" s="86" t="str">
        <f t="shared" si="1344"/>
        <v>&lt;a href='strathmore.php' title='list by venue'&gt;Strathmore&lt;/a&gt;</v>
      </c>
      <c r="M5487" s="86">
        <f t="shared" si="1333"/>
        <v>0</v>
      </c>
      <c r="N5487" s="86" t="str">
        <f>VLOOKUP(J5487,VLOOKUP!$A$2:$S$54,19,FALSE)&amp;J5487&amp;"&lt;/a&gt;"</f>
        <v>&lt;a href='strathmore.php' title='list by venue'&gt;Strathmore&lt;/a&gt;</v>
      </c>
      <c r="O5487" s="90"/>
      <c r="S5487" s="95">
        <f t="shared" si="1334"/>
        <v>0</v>
      </c>
      <c r="T5487" s="86" t="str">
        <f t="shared" si="1335"/>
        <v/>
      </c>
      <c r="U5487" s="86" t="str">
        <f t="shared" si="1330"/>
        <v/>
      </c>
      <c r="V5487" s="95" t="str">
        <f t="shared" si="1336"/>
        <v/>
      </c>
      <c r="AE5487" s="92" t="str">
        <f t="shared" si="1337"/>
        <v/>
      </c>
      <c r="AF5487" s="96" t="str">
        <f t="shared" si="1338"/>
        <v>&lt;a name='19000100'&gt;&lt;b&gt;: 0 - &lt;a href='strathmore.php' title='list by venue'&gt;Strathmore&lt;/a&gt;&lt;/b&gt;&lt;/a&gt;&lt;br&gt;</v>
      </c>
      <c r="AG5487" s="97">
        <f t="shared" si="1339"/>
        <v>1900</v>
      </c>
      <c r="AH5487" s="97" t="str">
        <f t="shared" si="1340"/>
        <v>01</v>
      </c>
      <c r="AI5487" s="97" t="str">
        <f t="shared" si="1341"/>
        <v>00</v>
      </c>
      <c r="AJ5487" s="97" t="str">
        <f t="shared" si="1342"/>
        <v>19000100</v>
      </c>
    </row>
    <row r="5488" spans="6:36" ht="12" customHeight="1" x14ac:dyDescent="0.15">
      <c r="F5488" s="86" t="str">
        <f t="shared" si="1331"/>
        <v>Saturday</v>
      </c>
      <c r="H5488" s="92" t="str">
        <f>VLOOKUP(MONTH(G5488),VLOOKUP!$W$1:$X$24,2)</f>
        <v>January</v>
      </c>
      <c r="I5488" s="92" t="str">
        <f t="shared" si="1332"/>
        <v/>
      </c>
      <c r="J5488" s="90" t="s">
        <v>654</v>
      </c>
      <c r="L5488" s="86" t="str">
        <f t="shared" si="1344"/>
        <v>&lt;a href='strathmore.php' title='list by venue'&gt;Strathmore&lt;/a&gt;</v>
      </c>
      <c r="M5488" s="86">
        <f t="shared" si="1333"/>
        <v>0</v>
      </c>
      <c r="N5488" s="86" t="str">
        <f>VLOOKUP(J5488,VLOOKUP!$A$2:$S$54,19,FALSE)&amp;J5488&amp;"&lt;/a&gt;"</f>
        <v>&lt;a href='strathmore.php' title='list by venue'&gt;Strathmore&lt;/a&gt;</v>
      </c>
      <c r="O5488" s="90"/>
      <c r="S5488" s="95">
        <f t="shared" si="1334"/>
        <v>0</v>
      </c>
      <c r="T5488" s="86" t="str">
        <f t="shared" si="1335"/>
        <v/>
      </c>
      <c r="U5488" s="86" t="str">
        <f t="shared" si="1330"/>
        <v/>
      </c>
      <c r="V5488" s="95" t="str">
        <f t="shared" si="1336"/>
        <v/>
      </c>
      <c r="AE5488" s="92" t="str">
        <f t="shared" si="1337"/>
        <v/>
      </c>
      <c r="AF5488" s="96" t="str">
        <f t="shared" si="1338"/>
        <v>&lt;a name='19000100'&gt;&lt;b&gt;: 0 - &lt;a href='strathmore.php' title='list by venue'&gt;Strathmore&lt;/a&gt;&lt;/b&gt;&lt;/a&gt;&lt;br&gt;</v>
      </c>
      <c r="AG5488" s="97">
        <f t="shared" si="1339"/>
        <v>1900</v>
      </c>
      <c r="AH5488" s="97" t="str">
        <f t="shared" si="1340"/>
        <v>01</v>
      </c>
      <c r="AI5488" s="97" t="str">
        <f t="shared" si="1341"/>
        <v>00</v>
      </c>
      <c r="AJ5488" s="97" t="str">
        <f t="shared" si="1342"/>
        <v>19000100</v>
      </c>
    </row>
    <row r="5489" spans="6:36" ht="12" customHeight="1" x14ac:dyDescent="0.15">
      <c r="F5489" s="86" t="str">
        <f t="shared" si="1331"/>
        <v>Saturday</v>
      </c>
      <c r="H5489" s="92" t="str">
        <f>VLOOKUP(MONTH(G5489),VLOOKUP!$W$1:$X$24,2)</f>
        <v>January</v>
      </c>
      <c r="I5489" s="92" t="str">
        <f t="shared" si="1332"/>
        <v/>
      </c>
      <c r="J5489" s="90" t="s">
        <v>654</v>
      </c>
      <c r="L5489" s="86" t="str">
        <f t="shared" si="1344"/>
        <v>&lt;a href='strathmore.php' title='list by venue'&gt;Strathmore&lt;/a&gt;</v>
      </c>
      <c r="M5489" s="86">
        <f t="shared" si="1333"/>
        <v>0</v>
      </c>
      <c r="N5489" s="86" t="str">
        <f>VLOOKUP(J5489,VLOOKUP!$A$2:$S$54,19,FALSE)&amp;J5489&amp;"&lt;/a&gt;"</f>
        <v>&lt;a href='strathmore.php' title='list by venue'&gt;Strathmore&lt;/a&gt;</v>
      </c>
      <c r="O5489" s="90"/>
      <c r="S5489" s="95">
        <f t="shared" si="1334"/>
        <v>0</v>
      </c>
      <c r="T5489" s="86" t="str">
        <f t="shared" si="1335"/>
        <v/>
      </c>
      <c r="U5489" s="86" t="str">
        <f t="shared" si="1330"/>
        <v/>
      </c>
      <c r="V5489" s="95" t="str">
        <f t="shared" si="1336"/>
        <v/>
      </c>
      <c r="AE5489" s="92" t="str">
        <f t="shared" si="1337"/>
        <v/>
      </c>
      <c r="AF5489" s="96" t="str">
        <f t="shared" si="1338"/>
        <v>&lt;a name='19000100'&gt;&lt;b&gt;: 0 - &lt;a href='strathmore.php' title='list by venue'&gt;Strathmore&lt;/a&gt;&lt;/b&gt;&lt;/a&gt;&lt;br&gt;</v>
      </c>
      <c r="AG5489" s="97">
        <f t="shared" si="1339"/>
        <v>1900</v>
      </c>
      <c r="AH5489" s="97" t="str">
        <f t="shared" si="1340"/>
        <v>01</v>
      </c>
      <c r="AI5489" s="97" t="str">
        <f t="shared" si="1341"/>
        <v>00</v>
      </c>
      <c r="AJ5489" s="97" t="str">
        <f t="shared" si="1342"/>
        <v>19000100</v>
      </c>
    </row>
    <row r="5490" spans="6:36" ht="12" customHeight="1" x14ac:dyDescent="0.15">
      <c r="F5490" s="86" t="str">
        <f t="shared" si="1331"/>
        <v>Saturday</v>
      </c>
      <c r="H5490" s="92" t="str">
        <f>VLOOKUP(MONTH(G5490),VLOOKUP!$W$1:$X$24,2)</f>
        <v>January</v>
      </c>
      <c r="I5490" s="92" t="str">
        <f t="shared" si="1332"/>
        <v/>
      </c>
      <c r="J5490" s="90" t="s">
        <v>654</v>
      </c>
      <c r="L5490" s="86" t="str">
        <f t="shared" si="1344"/>
        <v>&lt;a href='strathmore.php' title='list by venue'&gt;Strathmore&lt;/a&gt;</v>
      </c>
      <c r="M5490" s="86">
        <f t="shared" si="1333"/>
        <v>0</v>
      </c>
      <c r="N5490" s="86" t="str">
        <f>VLOOKUP(J5490,VLOOKUP!$A$2:$S$54,19,FALSE)&amp;J5490&amp;"&lt;/a&gt;"</f>
        <v>&lt;a href='strathmore.php' title='list by venue'&gt;Strathmore&lt;/a&gt;</v>
      </c>
      <c r="O5490" s="90"/>
      <c r="S5490" s="95">
        <f t="shared" si="1334"/>
        <v>0</v>
      </c>
      <c r="T5490" s="86" t="str">
        <f t="shared" si="1335"/>
        <v/>
      </c>
      <c r="U5490" s="86" t="str">
        <f t="shared" ref="U5490:U5553" si="1345">IF(ISBLANK(G5490),"","&amp;#149; "&amp;IF(ISBLANK(C5490),"","&lt;S&gt;")&amp;I5490&amp;IF(ISBLANK(A5490),""," - &lt;a href='recommended.php#"&amp;AJ5490&amp;"'&gt;&lt;b&gt;&lt;em&gt;&lt;font color='#9C004D'&gt;RECOMMENDED&lt;/font&gt;&lt;/em&gt;&lt;/b&gt;&lt;/a&gt;")&amp;" - "&amp;M5490&amp;IF(ISBLANK(K5490),K5490," - &lt;b&gt;"&amp;K5490&amp;"&lt;/b&gt; ")&amp;IF(B5490="Sold Out"," - &lt;font color='#000099'&gt;&lt;b&gt;&lt;I&gt;sold out&lt;/I&gt;&lt;/b&gt;&lt;/font&gt;","")&amp;IF(ISBLANK(C5490),"","&lt;/S&gt; &lt;b&gt;"&amp;C5490&amp;"&lt;/b&gt;")&amp;"&lt;p&gt;")</f>
        <v/>
      </c>
      <c r="V5490" s="95" t="str">
        <f t="shared" si="1336"/>
        <v/>
      </c>
      <c r="AE5490" s="92" t="str">
        <f t="shared" si="1337"/>
        <v/>
      </c>
      <c r="AF5490" s="96" t="str">
        <f t="shared" si="1338"/>
        <v>&lt;a name='19000100'&gt;&lt;b&gt;: 0 - &lt;a href='strathmore.php' title='list by venue'&gt;Strathmore&lt;/a&gt;&lt;/b&gt;&lt;/a&gt;&lt;br&gt;</v>
      </c>
      <c r="AG5490" s="97">
        <f t="shared" si="1339"/>
        <v>1900</v>
      </c>
      <c r="AH5490" s="97" t="str">
        <f t="shared" si="1340"/>
        <v>01</v>
      </c>
      <c r="AI5490" s="97" t="str">
        <f t="shared" si="1341"/>
        <v>00</v>
      </c>
      <c r="AJ5490" s="97" t="str">
        <f t="shared" si="1342"/>
        <v>19000100</v>
      </c>
    </row>
    <row r="5491" spans="6:36" ht="12" customHeight="1" x14ac:dyDescent="0.15">
      <c r="F5491" s="86" t="str">
        <f t="shared" si="1331"/>
        <v>Saturday</v>
      </c>
      <c r="H5491" s="92" t="str">
        <f>VLOOKUP(MONTH(G5491),VLOOKUP!$W$1:$X$24,2)</f>
        <v>January</v>
      </c>
      <c r="I5491" s="92" t="str">
        <f t="shared" si="1332"/>
        <v/>
      </c>
      <c r="J5491" s="90" t="s">
        <v>654</v>
      </c>
      <c r="L5491" s="86" t="str">
        <f t="shared" si="1344"/>
        <v>&lt;a href='strathmore.php' title='list by venue'&gt;Strathmore&lt;/a&gt;</v>
      </c>
      <c r="M5491" s="86">
        <f t="shared" si="1333"/>
        <v>0</v>
      </c>
      <c r="N5491" s="86" t="str">
        <f>VLOOKUP(J5491,VLOOKUP!$A$2:$S$54,19,FALSE)&amp;J5491&amp;"&lt;/a&gt;"</f>
        <v>&lt;a href='strathmore.php' title='list by venue'&gt;Strathmore&lt;/a&gt;</v>
      </c>
      <c r="O5491" s="90"/>
      <c r="S5491" s="95">
        <f t="shared" si="1334"/>
        <v>0</v>
      </c>
      <c r="T5491" s="86" t="str">
        <f t="shared" si="1335"/>
        <v/>
      </c>
      <c r="U5491" s="86" t="str">
        <f t="shared" si="1345"/>
        <v/>
      </c>
      <c r="V5491" s="95" t="str">
        <f t="shared" si="1336"/>
        <v/>
      </c>
      <c r="AE5491" s="92" t="str">
        <f t="shared" si="1337"/>
        <v/>
      </c>
      <c r="AF5491" s="96" t="str">
        <f t="shared" si="1338"/>
        <v>&lt;a name='19000100'&gt;&lt;b&gt;: 0 - &lt;a href='strathmore.php' title='list by venue'&gt;Strathmore&lt;/a&gt;&lt;/b&gt;&lt;/a&gt;&lt;br&gt;</v>
      </c>
      <c r="AG5491" s="97">
        <f t="shared" si="1339"/>
        <v>1900</v>
      </c>
      <c r="AH5491" s="97" t="str">
        <f t="shared" si="1340"/>
        <v>01</v>
      </c>
      <c r="AI5491" s="97" t="str">
        <f t="shared" si="1341"/>
        <v>00</v>
      </c>
      <c r="AJ5491" s="97" t="str">
        <f t="shared" si="1342"/>
        <v>19000100</v>
      </c>
    </row>
    <row r="5492" spans="6:36" ht="12" customHeight="1" x14ac:dyDescent="0.15">
      <c r="F5492" s="86" t="str">
        <f t="shared" si="1331"/>
        <v>Saturday</v>
      </c>
      <c r="H5492" s="92" t="str">
        <f>VLOOKUP(MONTH(G5492),VLOOKUP!$W$1:$X$24,2)</f>
        <v>January</v>
      </c>
      <c r="I5492" s="92" t="str">
        <f t="shared" si="1332"/>
        <v/>
      </c>
      <c r="J5492" s="90" t="s">
        <v>654</v>
      </c>
      <c r="L5492" s="86" t="str">
        <f t="shared" si="1344"/>
        <v>&lt;a href='strathmore.php' title='list by venue'&gt;Strathmore&lt;/a&gt;</v>
      </c>
      <c r="M5492" s="86">
        <f t="shared" si="1333"/>
        <v>0</v>
      </c>
      <c r="N5492" s="86" t="str">
        <f>VLOOKUP(J5492,VLOOKUP!$A$2:$S$54,19,FALSE)&amp;J5492&amp;"&lt;/a&gt;"</f>
        <v>&lt;a href='strathmore.php' title='list by venue'&gt;Strathmore&lt;/a&gt;</v>
      </c>
      <c r="O5492" s="90"/>
      <c r="S5492" s="95">
        <f t="shared" si="1334"/>
        <v>0</v>
      </c>
      <c r="T5492" s="86" t="str">
        <f t="shared" si="1335"/>
        <v/>
      </c>
      <c r="U5492" s="86" t="str">
        <f t="shared" si="1345"/>
        <v/>
      </c>
      <c r="V5492" s="95" t="str">
        <f t="shared" si="1336"/>
        <v/>
      </c>
      <c r="AE5492" s="92" t="str">
        <f t="shared" si="1337"/>
        <v/>
      </c>
      <c r="AF5492" s="96" t="str">
        <f t="shared" si="1338"/>
        <v>&lt;a name='19000100'&gt;&lt;b&gt;: 0 - &lt;a href='strathmore.php' title='list by venue'&gt;Strathmore&lt;/a&gt;&lt;/b&gt;&lt;/a&gt;&lt;br&gt;</v>
      </c>
      <c r="AG5492" s="97">
        <f t="shared" si="1339"/>
        <v>1900</v>
      </c>
      <c r="AH5492" s="97" t="str">
        <f t="shared" si="1340"/>
        <v>01</v>
      </c>
      <c r="AI5492" s="97" t="str">
        <f t="shared" si="1341"/>
        <v>00</v>
      </c>
      <c r="AJ5492" s="97" t="str">
        <f t="shared" si="1342"/>
        <v>19000100</v>
      </c>
    </row>
    <row r="5493" spans="6:36" ht="12" customHeight="1" x14ac:dyDescent="0.15">
      <c r="F5493" s="86" t="str">
        <f t="shared" si="1331"/>
        <v>Saturday</v>
      </c>
      <c r="G5493" s="91"/>
      <c r="H5493" s="92" t="str">
        <f>VLOOKUP(MONTH(G5493),VLOOKUP!$W$1:$X$24,2)</f>
        <v>January</v>
      </c>
      <c r="I5493" s="92" t="str">
        <f t="shared" si="1332"/>
        <v/>
      </c>
      <c r="J5493" s="93" t="s">
        <v>954</v>
      </c>
      <c r="L5493" s="86" t="str">
        <f t="shared" si="1344"/>
        <v>Studio 1469 [behind 15th &amp;amp; Harvard NW, WDC]</v>
      </c>
      <c r="M5493" s="86">
        <f t="shared" si="1333"/>
        <v>0</v>
      </c>
      <c r="N5493" s="93" t="str">
        <f t="shared" ref="N5493:N5524" si="1346">J5493</f>
        <v>Studio 1469 [behind 15th &amp;amp; Harvard NW, WDC]</v>
      </c>
      <c r="O5493" s="94"/>
      <c r="S5493" s="95">
        <f t="shared" si="1334"/>
        <v>0</v>
      </c>
      <c r="T5493" s="86" t="str">
        <f t="shared" si="1335"/>
        <v/>
      </c>
      <c r="U5493" s="86" t="str">
        <f t="shared" si="1345"/>
        <v/>
      </c>
      <c r="V5493" s="95" t="str">
        <f t="shared" si="1336"/>
        <v/>
      </c>
      <c r="AE5493" s="92" t="str">
        <f t="shared" si="1337"/>
        <v/>
      </c>
      <c r="AF5493" s="96" t="str">
        <f t="shared" si="1338"/>
        <v>&lt;a name='19000100'&gt;&lt;b&gt;: 0 - Studio 1469 [behind 15th &amp;amp; Harvard NW, WDC]&lt;/b&gt;&lt;/a&gt;&lt;br&gt;</v>
      </c>
      <c r="AG5493" s="97">
        <f t="shared" si="1339"/>
        <v>1900</v>
      </c>
      <c r="AH5493" s="97" t="str">
        <f t="shared" si="1340"/>
        <v>01</v>
      </c>
      <c r="AI5493" s="97" t="str">
        <f t="shared" si="1341"/>
        <v>00</v>
      </c>
      <c r="AJ5493" s="97" t="str">
        <f t="shared" si="1342"/>
        <v>19000100</v>
      </c>
    </row>
    <row r="5494" spans="6:36" ht="12" customHeight="1" x14ac:dyDescent="0.15">
      <c r="F5494" s="86" t="str">
        <f t="shared" si="1331"/>
        <v>Saturday</v>
      </c>
      <c r="G5494" s="91"/>
      <c r="H5494" s="92" t="str">
        <f>VLOOKUP(MONTH(G5494),VLOOKUP!$W$1:$X$24,2)</f>
        <v>January</v>
      </c>
      <c r="I5494" s="92" t="str">
        <f t="shared" si="1332"/>
        <v/>
      </c>
      <c r="J5494" s="93" t="s">
        <v>954</v>
      </c>
      <c r="L5494" s="86" t="str">
        <f t="shared" si="1344"/>
        <v>Studio 1469 [behind 15th &amp;amp; Harvard NW, WDC]</v>
      </c>
      <c r="M5494" s="86">
        <f t="shared" si="1333"/>
        <v>0</v>
      </c>
      <c r="N5494" s="93" t="str">
        <f t="shared" si="1346"/>
        <v>Studio 1469 [behind 15th &amp;amp; Harvard NW, WDC]</v>
      </c>
      <c r="O5494" s="94"/>
      <c r="S5494" s="95">
        <f t="shared" si="1334"/>
        <v>0</v>
      </c>
      <c r="T5494" s="86" t="str">
        <f t="shared" si="1335"/>
        <v/>
      </c>
      <c r="U5494" s="86" t="str">
        <f t="shared" si="1345"/>
        <v/>
      </c>
      <c r="V5494" s="95" t="str">
        <f t="shared" si="1336"/>
        <v/>
      </c>
      <c r="AE5494" s="92" t="str">
        <f t="shared" si="1337"/>
        <v/>
      </c>
      <c r="AF5494" s="96" t="str">
        <f t="shared" si="1338"/>
        <v>&lt;a name='19000100'&gt;&lt;b&gt;: 0 - Studio 1469 [behind 15th &amp;amp; Harvard NW, WDC]&lt;/b&gt;&lt;/a&gt;&lt;br&gt;</v>
      </c>
      <c r="AG5494" s="97">
        <f t="shared" si="1339"/>
        <v>1900</v>
      </c>
      <c r="AH5494" s="97" t="str">
        <f t="shared" si="1340"/>
        <v>01</v>
      </c>
      <c r="AI5494" s="97" t="str">
        <f t="shared" si="1341"/>
        <v>00</v>
      </c>
      <c r="AJ5494" s="97" t="str">
        <f t="shared" si="1342"/>
        <v>19000100</v>
      </c>
    </row>
    <row r="5495" spans="6:36" ht="12" customHeight="1" x14ac:dyDescent="0.15">
      <c r="F5495" s="86" t="str">
        <f t="shared" si="1331"/>
        <v>Saturday</v>
      </c>
      <c r="G5495" s="91"/>
      <c r="H5495" s="92" t="str">
        <f>VLOOKUP(MONTH(G5495),VLOOKUP!$W$1:$X$24,2)</f>
        <v>January</v>
      </c>
      <c r="I5495" s="92" t="str">
        <f t="shared" si="1332"/>
        <v/>
      </c>
      <c r="J5495" s="93" t="s">
        <v>954</v>
      </c>
      <c r="L5495" s="86" t="str">
        <f t="shared" si="1344"/>
        <v>Studio 1469 [behind 15th &amp;amp; Harvard NW, WDC]</v>
      </c>
      <c r="M5495" s="86">
        <f t="shared" si="1333"/>
        <v>0</v>
      </c>
      <c r="N5495" s="93" t="str">
        <f t="shared" si="1346"/>
        <v>Studio 1469 [behind 15th &amp;amp; Harvard NW, WDC]</v>
      </c>
      <c r="O5495" s="94"/>
      <c r="S5495" s="95">
        <f t="shared" si="1334"/>
        <v>0</v>
      </c>
      <c r="T5495" s="86" t="str">
        <f t="shared" si="1335"/>
        <v/>
      </c>
      <c r="U5495" s="86" t="str">
        <f t="shared" si="1345"/>
        <v/>
      </c>
      <c r="V5495" s="95" t="str">
        <f t="shared" si="1336"/>
        <v/>
      </c>
      <c r="AE5495" s="92" t="str">
        <f t="shared" si="1337"/>
        <v/>
      </c>
      <c r="AF5495" s="96" t="str">
        <f t="shared" si="1338"/>
        <v>&lt;a name='19000100'&gt;&lt;b&gt;: 0 - Studio 1469 [behind 15th &amp;amp; Harvard NW, WDC]&lt;/b&gt;&lt;/a&gt;&lt;br&gt;</v>
      </c>
      <c r="AG5495" s="97">
        <f t="shared" si="1339"/>
        <v>1900</v>
      </c>
      <c r="AH5495" s="97" t="str">
        <f t="shared" si="1340"/>
        <v>01</v>
      </c>
      <c r="AI5495" s="97" t="str">
        <f t="shared" si="1341"/>
        <v>00</v>
      </c>
      <c r="AJ5495" s="97" t="str">
        <f t="shared" si="1342"/>
        <v>19000100</v>
      </c>
    </row>
    <row r="5496" spans="6:36" ht="12" customHeight="1" x14ac:dyDescent="0.15">
      <c r="F5496" s="86" t="str">
        <f t="shared" si="1331"/>
        <v>Saturday</v>
      </c>
      <c r="G5496" s="91"/>
      <c r="H5496" s="92" t="str">
        <f>VLOOKUP(MONTH(G5496),VLOOKUP!$W$1:$X$24,2)</f>
        <v>January</v>
      </c>
      <c r="I5496" s="92" t="str">
        <f t="shared" si="1332"/>
        <v/>
      </c>
      <c r="J5496" s="93" t="s">
        <v>954</v>
      </c>
      <c r="L5496" s="86" t="str">
        <f t="shared" si="1344"/>
        <v>Studio 1469 [behind 15th &amp;amp; Harvard NW, WDC]</v>
      </c>
      <c r="M5496" s="86">
        <f t="shared" si="1333"/>
        <v>0</v>
      </c>
      <c r="N5496" s="93" t="str">
        <f t="shared" si="1346"/>
        <v>Studio 1469 [behind 15th &amp;amp; Harvard NW, WDC]</v>
      </c>
      <c r="O5496" s="94"/>
      <c r="S5496" s="95">
        <f t="shared" si="1334"/>
        <v>0</v>
      </c>
      <c r="T5496" s="86" t="str">
        <f t="shared" si="1335"/>
        <v/>
      </c>
      <c r="U5496" s="86" t="str">
        <f t="shared" si="1345"/>
        <v/>
      </c>
      <c r="V5496" s="95" t="str">
        <f t="shared" si="1336"/>
        <v/>
      </c>
      <c r="AE5496" s="92" t="str">
        <f t="shared" si="1337"/>
        <v/>
      </c>
      <c r="AF5496" s="96" t="str">
        <f t="shared" si="1338"/>
        <v>&lt;a name='19000100'&gt;&lt;b&gt;: 0 - Studio 1469 [behind 15th &amp;amp; Harvard NW, WDC]&lt;/b&gt;&lt;/a&gt;&lt;br&gt;</v>
      </c>
      <c r="AG5496" s="97">
        <f t="shared" si="1339"/>
        <v>1900</v>
      </c>
      <c r="AH5496" s="97" t="str">
        <f t="shared" si="1340"/>
        <v>01</v>
      </c>
      <c r="AI5496" s="97" t="str">
        <f t="shared" si="1341"/>
        <v>00</v>
      </c>
      <c r="AJ5496" s="97" t="str">
        <f t="shared" si="1342"/>
        <v>19000100</v>
      </c>
    </row>
    <row r="5497" spans="6:36" ht="12" customHeight="1" x14ac:dyDescent="0.15">
      <c r="F5497" s="86" t="str">
        <f t="shared" si="1331"/>
        <v>Saturday</v>
      </c>
      <c r="G5497" s="91"/>
      <c r="H5497" s="92" t="str">
        <f>VLOOKUP(MONTH(G5497),VLOOKUP!$W$1:$X$24,2)</f>
        <v>January</v>
      </c>
      <c r="I5497" s="92" t="str">
        <f t="shared" si="1332"/>
        <v/>
      </c>
      <c r="J5497" s="93" t="s">
        <v>954</v>
      </c>
      <c r="L5497" s="86" t="str">
        <f t="shared" si="1344"/>
        <v>Studio 1469 [behind 15th &amp;amp; Harvard NW, WDC]</v>
      </c>
      <c r="M5497" s="86">
        <f t="shared" si="1333"/>
        <v>0</v>
      </c>
      <c r="N5497" s="93" t="str">
        <f t="shared" si="1346"/>
        <v>Studio 1469 [behind 15th &amp;amp; Harvard NW, WDC]</v>
      </c>
      <c r="O5497" s="94"/>
      <c r="S5497" s="95">
        <f t="shared" si="1334"/>
        <v>0</v>
      </c>
      <c r="T5497" s="86" t="str">
        <f t="shared" si="1335"/>
        <v/>
      </c>
      <c r="U5497" s="86" t="str">
        <f t="shared" si="1345"/>
        <v/>
      </c>
      <c r="V5497" s="95" t="str">
        <f t="shared" si="1336"/>
        <v/>
      </c>
      <c r="AE5497" s="92" t="str">
        <f t="shared" si="1337"/>
        <v/>
      </c>
      <c r="AF5497" s="96" t="str">
        <f t="shared" si="1338"/>
        <v>&lt;a name='19000100'&gt;&lt;b&gt;: 0 - Studio 1469 [behind 15th &amp;amp; Harvard NW, WDC]&lt;/b&gt;&lt;/a&gt;&lt;br&gt;</v>
      </c>
      <c r="AG5497" s="97">
        <f t="shared" si="1339"/>
        <v>1900</v>
      </c>
      <c r="AH5497" s="97" t="str">
        <f t="shared" si="1340"/>
        <v>01</v>
      </c>
      <c r="AI5497" s="97" t="str">
        <f t="shared" si="1341"/>
        <v>00</v>
      </c>
      <c r="AJ5497" s="97" t="str">
        <f t="shared" si="1342"/>
        <v>19000100</v>
      </c>
    </row>
    <row r="5498" spans="6:36" ht="12" customHeight="1" x14ac:dyDescent="0.15">
      <c r="F5498" s="86" t="str">
        <f t="shared" si="1331"/>
        <v>Saturday</v>
      </c>
      <c r="G5498" s="91"/>
      <c r="H5498" s="92" t="str">
        <f>VLOOKUP(MONTH(G5498),VLOOKUP!$W$1:$X$24,2)</f>
        <v>January</v>
      </c>
      <c r="I5498" s="92" t="str">
        <f t="shared" si="1332"/>
        <v/>
      </c>
      <c r="J5498" s="93" t="s">
        <v>954</v>
      </c>
      <c r="L5498" s="86" t="str">
        <f t="shared" si="1344"/>
        <v>Studio 1469 [behind 15th &amp;amp; Harvard NW, WDC]</v>
      </c>
      <c r="M5498" s="86">
        <f t="shared" si="1333"/>
        <v>0</v>
      </c>
      <c r="N5498" s="93" t="str">
        <f t="shared" si="1346"/>
        <v>Studio 1469 [behind 15th &amp;amp; Harvard NW, WDC]</v>
      </c>
      <c r="O5498" s="94"/>
      <c r="S5498" s="95">
        <f t="shared" si="1334"/>
        <v>0</v>
      </c>
      <c r="T5498" s="86" t="str">
        <f t="shared" si="1335"/>
        <v/>
      </c>
      <c r="U5498" s="86" t="str">
        <f t="shared" si="1345"/>
        <v/>
      </c>
      <c r="V5498" s="95" t="str">
        <f t="shared" si="1336"/>
        <v/>
      </c>
      <c r="AE5498" s="92" t="str">
        <f t="shared" si="1337"/>
        <v/>
      </c>
      <c r="AF5498" s="96" t="str">
        <f t="shared" si="1338"/>
        <v>&lt;a name='19000100'&gt;&lt;b&gt;: 0 - Studio 1469 [behind 15th &amp;amp; Harvard NW, WDC]&lt;/b&gt;&lt;/a&gt;&lt;br&gt;</v>
      </c>
      <c r="AG5498" s="97">
        <f t="shared" si="1339"/>
        <v>1900</v>
      </c>
      <c r="AH5498" s="97" t="str">
        <f t="shared" si="1340"/>
        <v>01</v>
      </c>
      <c r="AI5498" s="97" t="str">
        <f t="shared" si="1341"/>
        <v>00</v>
      </c>
      <c r="AJ5498" s="97" t="str">
        <f t="shared" si="1342"/>
        <v>19000100</v>
      </c>
    </row>
    <row r="5499" spans="6:36" ht="12" customHeight="1" x14ac:dyDescent="0.15">
      <c r="F5499" s="86" t="str">
        <f t="shared" si="1331"/>
        <v>Saturday</v>
      </c>
      <c r="G5499" s="91"/>
      <c r="H5499" s="92" t="str">
        <f>VLOOKUP(MONTH(G5499),VLOOKUP!$W$1:$X$24,2)</f>
        <v>January</v>
      </c>
      <c r="I5499" s="92" t="str">
        <f t="shared" si="1332"/>
        <v/>
      </c>
      <c r="J5499" s="93" t="s">
        <v>954</v>
      </c>
      <c r="L5499" s="86" t="str">
        <f t="shared" si="1344"/>
        <v>Studio 1469 [behind 15th &amp;amp; Harvard NW, WDC]</v>
      </c>
      <c r="M5499" s="86">
        <f t="shared" si="1333"/>
        <v>0</v>
      </c>
      <c r="N5499" s="93" t="str">
        <f t="shared" si="1346"/>
        <v>Studio 1469 [behind 15th &amp;amp; Harvard NW, WDC]</v>
      </c>
      <c r="O5499" s="94"/>
      <c r="S5499" s="95">
        <f t="shared" si="1334"/>
        <v>0</v>
      </c>
      <c r="T5499" s="86" t="str">
        <f t="shared" si="1335"/>
        <v/>
      </c>
      <c r="U5499" s="86" t="str">
        <f t="shared" si="1345"/>
        <v/>
      </c>
      <c r="V5499" s="95" t="str">
        <f t="shared" si="1336"/>
        <v/>
      </c>
      <c r="AE5499" s="92" t="str">
        <f t="shared" si="1337"/>
        <v/>
      </c>
      <c r="AF5499" s="96" t="str">
        <f t="shared" si="1338"/>
        <v>&lt;a name='19000100'&gt;&lt;b&gt;: 0 - Studio 1469 [behind 15th &amp;amp; Harvard NW, WDC]&lt;/b&gt;&lt;/a&gt;&lt;br&gt;</v>
      </c>
      <c r="AG5499" s="97">
        <f t="shared" si="1339"/>
        <v>1900</v>
      </c>
      <c r="AH5499" s="97" t="str">
        <f t="shared" si="1340"/>
        <v>01</v>
      </c>
      <c r="AI5499" s="97" t="str">
        <f t="shared" si="1341"/>
        <v>00</v>
      </c>
      <c r="AJ5499" s="97" t="str">
        <f t="shared" si="1342"/>
        <v>19000100</v>
      </c>
    </row>
    <row r="5500" spans="6:36" ht="12" customHeight="1" x14ac:dyDescent="0.15">
      <c r="F5500" s="86" t="str">
        <f t="shared" si="1331"/>
        <v>Saturday</v>
      </c>
      <c r="H5500" s="92" t="str">
        <f>VLOOKUP(MONTH(G5500),VLOOKUP!$W$1:$X$24,2)</f>
        <v>January</v>
      </c>
      <c r="I5500" s="92" t="str">
        <f t="shared" si="1332"/>
        <v/>
      </c>
      <c r="J5500" s="93" t="s">
        <v>1213</v>
      </c>
      <c r="L5500" s="86" t="str">
        <f t="shared" si="1344"/>
        <v>Studio V Recording [13505 Dulles Technology Drive, Suite 2, Herndon, VA]</v>
      </c>
      <c r="M5500" s="86">
        <f t="shared" si="1333"/>
        <v>0</v>
      </c>
      <c r="N5500" s="93" t="str">
        <f t="shared" si="1346"/>
        <v>Studio V Recording [13505 Dulles Technology Drive, Suite 2, Herndon, VA]</v>
      </c>
      <c r="O5500" s="94"/>
      <c r="S5500" s="95">
        <f t="shared" si="1334"/>
        <v>0</v>
      </c>
      <c r="T5500" s="86" t="str">
        <f t="shared" si="1335"/>
        <v/>
      </c>
      <c r="U5500" s="86" t="str">
        <f t="shared" si="1345"/>
        <v/>
      </c>
      <c r="V5500" s="95" t="str">
        <f t="shared" si="1336"/>
        <v/>
      </c>
      <c r="W5500" s="90" t="s">
        <v>221</v>
      </c>
      <c r="AE5500" s="92" t="str">
        <f t="shared" si="1337"/>
        <v/>
      </c>
      <c r="AF5500" s="96" t="str">
        <f t="shared" si="1338"/>
        <v>&lt;a name='19000100'&gt;&lt;b&gt;: 0 - Studio V Recording [13505 Dulles Technology Drive, Suite 2, Herndon, VA]&lt;/b&gt;&lt;/a&gt;&lt;br&gt;</v>
      </c>
      <c r="AG5500" s="97">
        <f t="shared" si="1339"/>
        <v>1900</v>
      </c>
      <c r="AH5500" s="97" t="str">
        <f t="shared" si="1340"/>
        <v>01</v>
      </c>
      <c r="AI5500" s="97" t="str">
        <f t="shared" si="1341"/>
        <v>00</v>
      </c>
      <c r="AJ5500" s="97" t="str">
        <f t="shared" si="1342"/>
        <v>19000100</v>
      </c>
    </row>
    <row r="5501" spans="6:36" ht="12" customHeight="1" x14ac:dyDescent="0.15">
      <c r="F5501" s="86" t="str">
        <f t="shared" si="1331"/>
        <v>Saturday</v>
      </c>
      <c r="H5501" s="92" t="str">
        <f>VLOOKUP(MONTH(G5501),VLOOKUP!$W$1:$X$24,2)</f>
        <v>January</v>
      </c>
      <c r="I5501" s="92" t="str">
        <f t="shared" si="1332"/>
        <v/>
      </c>
      <c r="J5501" s="93" t="s">
        <v>1213</v>
      </c>
      <c r="L5501" s="86" t="str">
        <f t="shared" si="1344"/>
        <v>Studio V Recording [13505 Dulles Technology Drive, Suite 2, Herndon, VA]</v>
      </c>
      <c r="M5501" s="86">
        <f t="shared" si="1333"/>
        <v>0</v>
      </c>
      <c r="N5501" s="93" t="str">
        <f t="shared" si="1346"/>
        <v>Studio V Recording [13505 Dulles Technology Drive, Suite 2, Herndon, VA]</v>
      </c>
      <c r="O5501" s="94"/>
      <c r="S5501" s="95">
        <f t="shared" si="1334"/>
        <v>0</v>
      </c>
      <c r="T5501" s="86" t="str">
        <f t="shared" si="1335"/>
        <v/>
      </c>
      <c r="U5501" s="86" t="str">
        <f t="shared" si="1345"/>
        <v/>
      </c>
      <c r="V5501" s="95" t="str">
        <f t="shared" si="1336"/>
        <v/>
      </c>
      <c r="W5501" s="90" t="s">
        <v>221</v>
      </c>
      <c r="AE5501" s="92" t="str">
        <f t="shared" si="1337"/>
        <v/>
      </c>
      <c r="AF5501" s="96" t="str">
        <f t="shared" si="1338"/>
        <v>&lt;a name='19000100'&gt;&lt;b&gt;: 0 - Studio V Recording [13505 Dulles Technology Drive, Suite 2, Herndon, VA]&lt;/b&gt;&lt;/a&gt;&lt;br&gt;</v>
      </c>
      <c r="AG5501" s="97">
        <f t="shared" si="1339"/>
        <v>1900</v>
      </c>
      <c r="AH5501" s="97" t="str">
        <f t="shared" si="1340"/>
        <v>01</v>
      </c>
      <c r="AI5501" s="97" t="str">
        <f t="shared" si="1341"/>
        <v>00</v>
      </c>
      <c r="AJ5501" s="97" t="str">
        <f t="shared" si="1342"/>
        <v>19000100</v>
      </c>
    </row>
    <row r="5502" spans="6:36" ht="12" customHeight="1" x14ac:dyDescent="0.15">
      <c r="F5502" s="86" t="str">
        <f t="shared" si="1331"/>
        <v>Saturday</v>
      </c>
      <c r="H5502" s="92" t="str">
        <f>VLOOKUP(MONTH(G5502),VLOOKUP!$W$1:$X$24,2)</f>
        <v>January</v>
      </c>
      <c r="I5502" s="92" t="str">
        <f t="shared" si="1332"/>
        <v/>
      </c>
      <c r="J5502" s="93" t="s">
        <v>1213</v>
      </c>
      <c r="L5502" s="86" t="str">
        <f t="shared" si="1344"/>
        <v>Studio V Recording [13505 Dulles Technology Drive, Suite 2, Herndon, VA]</v>
      </c>
      <c r="M5502" s="86">
        <f t="shared" si="1333"/>
        <v>0</v>
      </c>
      <c r="N5502" s="93" t="str">
        <f t="shared" si="1346"/>
        <v>Studio V Recording [13505 Dulles Technology Drive, Suite 2, Herndon, VA]</v>
      </c>
      <c r="O5502" s="94"/>
      <c r="S5502" s="95">
        <f t="shared" si="1334"/>
        <v>0</v>
      </c>
      <c r="T5502" s="86" t="str">
        <f t="shared" si="1335"/>
        <v/>
      </c>
      <c r="U5502" s="86" t="str">
        <f t="shared" si="1345"/>
        <v/>
      </c>
      <c r="V5502" s="95" t="str">
        <f t="shared" si="1336"/>
        <v/>
      </c>
      <c r="W5502" s="90" t="s">
        <v>221</v>
      </c>
      <c r="AE5502" s="92" t="str">
        <f t="shared" si="1337"/>
        <v/>
      </c>
      <c r="AF5502" s="96" t="str">
        <f t="shared" si="1338"/>
        <v>&lt;a name='19000100'&gt;&lt;b&gt;: 0 - Studio V Recording [13505 Dulles Technology Drive, Suite 2, Herndon, VA]&lt;/b&gt;&lt;/a&gt;&lt;br&gt;</v>
      </c>
      <c r="AG5502" s="97">
        <f t="shared" si="1339"/>
        <v>1900</v>
      </c>
      <c r="AH5502" s="97" t="str">
        <f t="shared" si="1340"/>
        <v>01</v>
      </c>
      <c r="AI5502" s="97" t="str">
        <f t="shared" si="1341"/>
        <v>00</v>
      </c>
      <c r="AJ5502" s="97" t="str">
        <f t="shared" si="1342"/>
        <v>19000100</v>
      </c>
    </row>
    <row r="5503" spans="6:36" ht="12" customHeight="1" x14ac:dyDescent="0.15">
      <c r="F5503" s="86" t="str">
        <f t="shared" si="1331"/>
        <v>Saturday</v>
      </c>
      <c r="H5503" s="92" t="str">
        <f>VLOOKUP(MONTH(G5503),VLOOKUP!$W$1:$X$24,2)</f>
        <v>January</v>
      </c>
      <c r="I5503" s="92" t="str">
        <f t="shared" si="1332"/>
        <v/>
      </c>
      <c r="J5503" s="93" t="s">
        <v>1213</v>
      </c>
      <c r="L5503" s="86" t="str">
        <f t="shared" si="1344"/>
        <v>Studio V Recording [13505 Dulles Technology Drive, Suite 2, Herndon, VA]</v>
      </c>
      <c r="M5503" s="86">
        <f t="shared" si="1333"/>
        <v>0</v>
      </c>
      <c r="N5503" s="93" t="str">
        <f t="shared" si="1346"/>
        <v>Studio V Recording [13505 Dulles Technology Drive, Suite 2, Herndon, VA]</v>
      </c>
      <c r="O5503" s="94"/>
      <c r="S5503" s="95">
        <f t="shared" si="1334"/>
        <v>0</v>
      </c>
      <c r="T5503" s="86" t="str">
        <f t="shared" si="1335"/>
        <v/>
      </c>
      <c r="U5503" s="86" t="str">
        <f t="shared" si="1345"/>
        <v/>
      </c>
      <c r="V5503" s="95" t="str">
        <f t="shared" si="1336"/>
        <v/>
      </c>
      <c r="W5503" s="90" t="s">
        <v>221</v>
      </c>
      <c r="AE5503" s="92" t="str">
        <f t="shared" si="1337"/>
        <v/>
      </c>
      <c r="AF5503" s="96" t="str">
        <f t="shared" si="1338"/>
        <v>&lt;a name='19000100'&gt;&lt;b&gt;: 0 - Studio V Recording [13505 Dulles Technology Drive, Suite 2, Herndon, VA]&lt;/b&gt;&lt;/a&gt;&lt;br&gt;</v>
      </c>
      <c r="AG5503" s="97">
        <f t="shared" si="1339"/>
        <v>1900</v>
      </c>
      <c r="AH5503" s="97" t="str">
        <f t="shared" si="1340"/>
        <v>01</v>
      </c>
      <c r="AI5503" s="97" t="str">
        <f t="shared" si="1341"/>
        <v>00</v>
      </c>
      <c r="AJ5503" s="97" t="str">
        <f t="shared" si="1342"/>
        <v>19000100</v>
      </c>
    </row>
    <row r="5504" spans="6:36" ht="12" customHeight="1" x14ac:dyDescent="0.15">
      <c r="F5504" s="86" t="str">
        <f t="shared" si="1331"/>
        <v>Saturday</v>
      </c>
      <c r="H5504" s="92" t="str">
        <f>VLOOKUP(MONTH(G5504),VLOOKUP!$W$1:$X$24,2)</f>
        <v>January</v>
      </c>
      <c r="I5504" s="92" t="str">
        <f t="shared" si="1332"/>
        <v/>
      </c>
      <c r="J5504" s="93" t="s">
        <v>1213</v>
      </c>
      <c r="L5504" s="86" t="str">
        <f t="shared" si="1344"/>
        <v>Studio V Recording [13505 Dulles Technology Drive, Suite 2, Herndon, VA]</v>
      </c>
      <c r="M5504" s="86">
        <f t="shared" si="1333"/>
        <v>0</v>
      </c>
      <c r="N5504" s="93" t="str">
        <f t="shared" si="1346"/>
        <v>Studio V Recording [13505 Dulles Technology Drive, Suite 2, Herndon, VA]</v>
      </c>
      <c r="O5504" s="94"/>
      <c r="S5504" s="95">
        <f t="shared" si="1334"/>
        <v>0</v>
      </c>
      <c r="T5504" s="86" t="str">
        <f t="shared" si="1335"/>
        <v/>
      </c>
      <c r="U5504" s="86" t="str">
        <f t="shared" si="1345"/>
        <v/>
      </c>
      <c r="V5504" s="95" t="str">
        <f t="shared" si="1336"/>
        <v/>
      </c>
      <c r="W5504" s="90" t="s">
        <v>221</v>
      </c>
      <c r="AE5504" s="92" t="str">
        <f t="shared" si="1337"/>
        <v/>
      </c>
      <c r="AF5504" s="96" t="str">
        <f t="shared" si="1338"/>
        <v>&lt;a name='19000100'&gt;&lt;b&gt;: 0 - Studio V Recording [13505 Dulles Technology Drive, Suite 2, Herndon, VA]&lt;/b&gt;&lt;/a&gt;&lt;br&gt;</v>
      </c>
      <c r="AG5504" s="97">
        <f t="shared" si="1339"/>
        <v>1900</v>
      </c>
      <c r="AH5504" s="97" t="str">
        <f t="shared" si="1340"/>
        <v>01</v>
      </c>
      <c r="AI5504" s="97" t="str">
        <f t="shared" si="1341"/>
        <v>00</v>
      </c>
      <c r="AJ5504" s="97" t="str">
        <f t="shared" si="1342"/>
        <v>19000100</v>
      </c>
    </row>
    <row r="5505" spans="6:36" ht="12" customHeight="1" x14ac:dyDescent="0.15">
      <c r="F5505" s="86" t="str">
        <f t="shared" si="1331"/>
        <v>Saturday</v>
      </c>
      <c r="G5505" s="91"/>
      <c r="H5505" s="92" t="str">
        <f>VLOOKUP(MONTH(G5505),VLOOKUP!$W$1:$X$24,2)</f>
        <v>January</v>
      </c>
      <c r="I5505" s="92" t="str">
        <f t="shared" si="1332"/>
        <v/>
      </c>
      <c r="J5505" s="142" t="s">
        <v>54</v>
      </c>
      <c r="L5505" s="86" t="str">
        <f t="shared" si="1344"/>
        <v>Subterranean-A [1432 R St NW, WDC]</v>
      </c>
      <c r="M5505" s="86">
        <f t="shared" si="1333"/>
        <v>0</v>
      </c>
      <c r="N5505" s="142" t="str">
        <f t="shared" si="1346"/>
        <v>Subterranean-A [1432 R St NW, WDC]</v>
      </c>
      <c r="O5505" s="94"/>
      <c r="S5505" s="95">
        <f t="shared" si="1334"/>
        <v>0</v>
      </c>
      <c r="T5505" s="86" t="str">
        <f t="shared" si="1335"/>
        <v/>
      </c>
      <c r="U5505" s="86" t="str">
        <f t="shared" si="1345"/>
        <v/>
      </c>
      <c r="V5505" s="95" t="str">
        <f t="shared" si="1336"/>
        <v/>
      </c>
      <c r="AE5505" s="92" t="str">
        <f t="shared" si="1337"/>
        <v/>
      </c>
      <c r="AF5505" s="96" t="str">
        <f t="shared" si="1338"/>
        <v>&lt;a name='19000100'&gt;&lt;b&gt;: 0 - Subterranean-A [1432 R St NW, WDC]&lt;/b&gt;&lt;/a&gt;&lt;br&gt;</v>
      </c>
      <c r="AG5505" s="97">
        <f t="shared" si="1339"/>
        <v>1900</v>
      </c>
      <c r="AH5505" s="97" t="str">
        <f t="shared" si="1340"/>
        <v>01</v>
      </c>
      <c r="AI5505" s="97" t="str">
        <f t="shared" si="1341"/>
        <v>00</v>
      </c>
      <c r="AJ5505" s="97" t="str">
        <f t="shared" si="1342"/>
        <v>19000100</v>
      </c>
    </row>
    <row r="5506" spans="6:36" ht="12" customHeight="1" x14ac:dyDescent="0.15">
      <c r="F5506" s="86" t="str">
        <f t="shared" ref="F5506:F5569" si="1347">IF(WEEKDAY(G5506)=1,"Sunday",IF(WEEKDAY(G5506)=2,"Monday",IF(WEEKDAY(G5506)=3,"Tuesday",IF(WEEKDAY(G5506)=4,"Wednesday",IF(WEEKDAY(G5506)=5,"Thursday",IF(WEEKDAY(G5506)=6,"Friday","Saturday"))))))</f>
        <v>Saturday</v>
      </c>
      <c r="G5506" s="91"/>
      <c r="H5506" s="92" t="str">
        <f>VLOOKUP(MONTH(G5506),VLOOKUP!$W$1:$X$24,2)</f>
        <v>January</v>
      </c>
      <c r="I5506" s="92" t="str">
        <f t="shared" ref="I5506:I5569" si="1348">IF(ISBLANK(G5506),"",F5506&amp;", "&amp;DAY(G5506)&amp;" "&amp;H5506&amp;" "&amp;YEAR(G5506))</f>
        <v/>
      </c>
      <c r="J5506" s="142" t="s">
        <v>54</v>
      </c>
      <c r="L5506" s="86" t="str">
        <f t="shared" si="1344"/>
        <v>Subterranean-A [1432 R St NW, WDC]</v>
      </c>
      <c r="M5506" s="86">
        <f t="shared" ref="M5506:M5569" si="1349">IF(ISBLANK(P5506),O5506,IF(ISBLANK(Q5506),O5506&amp;" and "&amp;P5506,IF(ISBLANK(R5506),O5506&amp;", "&amp;P5506&amp;", and "&amp;Q5506, O5506&amp;", "&amp;P5506&amp;", "&amp;Q5506&amp;", and "&amp;R5506)))</f>
        <v>0</v>
      </c>
      <c r="N5506" s="142" t="str">
        <f t="shared" si="1346"/>
        <v>Subterranean-A [1432 R St NW, WDC]</v>
      </c>
      <c r="O5506" s="94"/>
      <c r="S5506" s="95">
        <f t="shared" ref="S5506:S5569" si="1350">IF(LEFT(O5506,2)="A ",RIGHT(O5506,LEN(O5506)-2),IF(LEFT(O5506,3)="An ",RIGHT(O5506,LEN(O5506)-3),IF(LEFT(O5506,4)="The ",RIGHT(O5506,LEN(O5506)-4),IF(LEFT(O5506,3)="&lt;b&gt;",RIGHT(O5506,LEN(O5506)-3),IF(LEFT(O5506,4)="&lt;em&gt;",RIGHT(O5506,LEN(O5506)-4),O5506)))))</f>
        <v>0</v>
      </c>
      <c r="T5506" s="86" t="str">
        <f t="shared" ref="T5506:T5569" si="1351">IF(ISBLANK(G5506),"","&amp;#149; "&amp;IF(ISBLANK(C5506),"","&lt;S&gt;")&amp;IF(ISBLANK(A5506),"","&lt;a href='recommended.php#"&amp;AJ5506&amp;"'&gt;&lt;b&gt;&lt;em&gt;&lt;font color='#9C004D'&gt;RECOMMENDED&lt;/font&gt;&lt;/em&gt;&lt;/b&gt;&lt;/a&gt; - ")&amp;M5506&amp;" - &lt;b&gt;"&amp;L5506&amp;"&lt;/b&gt; "&amp;IF(B5506="Sold Out"," - &lt;font color='#000099'&gt;&lt;b&gt;&lt;I&gt;sold out&lt;/I&gt;&lt;/b&gt;&lt;/font&gt;","")&amp;IF(ISBLANK(C5506),"","&lt;/S&gt; &lt;b&gt;"&amp;C5506&amp;"&lt;/b&gt;")&amp;"&lt;br&gt;")</f>
        <v/>
      </c>
      <c r="U5506" s="86" t="str">
        <f t="shared" si="1345"/>
        <v/>
      </c>
      <c r="V5506" s="95" t="str">
        <f t="shared" ref="V5506:V5569" si="1352">IF(ISBLANK(G5506),"","&amp;#149; "&amp;IF(ISBLANK(C5506),"","&lt;S&gt;")&amp;IF(ISBLANK(A5506),"","&lt;a href='recommended.php#"&amp;AJ5506&amp;"'&gt;&lt;b&gt;&lt;em&gt;&lt;font color='#9C004D'&gt;RECOMMENDED&lt;/font&gt;&lt;/em&gt;&lt;/b&gt;&lt;/a&gt; - ")&amp;M5506&amp;" - &lt;b&gt;"&amp;L5506&amp;"&lt;/b&gt; "&amp;IF(B5506="Sold Out"," - &lt;font color='#000099'&gt;&lt;b&gt;&lt;I&gt;sold out&lt;/I&gt;&lt;/b&gt;&lt;/font&gt;","")&amp;IF(ISBLANK(C5506),"","&lt;/S&gt; &lt;b&gt;"&amp;C5506&amp;"&lt;/b&gt;")&amp;" - &lt;font color='#005500'&gt;&lt;b&gt;"&amp;E5506&amp;"&lt;/b&gt;&lt;/font&gt;&lt;br&gt;")</f>
        <v/>
      </c>
      <c r="AE5506" s="92" t="str">
        <f t="shared" ref="AE5506:AE5569" si="1353">IF(ISBLANK(G5506),"",F5506&amp;", "&amp;DAY(G5506)&amp;" "&amp;H5506&amp;" "&amp;YEAR(G5506)&amp;"      [&lt;a name='"&amp;AJ5506&amp;"' href='#"&amp;AJ5506&amp;"'&gt;link to this day&lt;/a&gt;]")</f>
        <v/>
      </c>
      <c r="AF5506" s="96" t="str">
        <f t="shared" ref="AF5506:AF5569" si="1354">"&lt;a name='"&amp;AJ5506&amp;"'&gt;&lt;b&gt;"&amp;I5506&amp;": "&amp;M5506&amp;" - "&amp;L5506&amp;"&lt;/b&gt;&lt;/a&gt;&lt;br&gt;"</f>
        <v>&lt;a name='19000100'&gt;&lt;b&gt;: 0 - Subterranean-A [1432 R St NW, WDC]&lt;/b&gt;&lt;/a&gt;&lt;br&gt;</v>
      </c>
      <c r="AG5506" s="97">
        <f t="shared" ref="AG5506:AG5569" si="1355">YEAR(G5506)</f>
        <v>1900</v>
      </c>
      <c r="AH5506" s="97" t="str">
        <f t="shared" ref="AH5506:AH5569" si="1356">IF(LEN(MONTH(G5506))=1,"0"&amp;MONTH(G5506),MONTH(G5506))</f>
        <v>01</v>
      </c>
      <c r="AI5506" s="97" t="str">
        <f t="shared" ref="AI5506:AI5569" si="1357">IF(LEN(DAY(G5506))=1,"0"&amp;DAY(G5506),DAY(G5506))</f>
        <v>00</v>
      </c>
      <c r="AJ5506" s="97" t="str">
        <f t="shared" ref="AJ5506:AJ5569" si="1358">AG5506&amp;AH5506&amp;AI5506</f>
        <v>19000100</v>
      </c>
    </row>
    <row r="5507" spans="6:36" ht="12" customHeight="1" x14ac:dyDescent="0.15">
      <c r="F5507" s="86" t="str">
        <f t="shared" si="1347"/>
        <v>Saturday</v>
      </c>
      <c r="G5507" s="91"/>
      <c r="H5507" s="92" t="str">
        <f>VLOOKUP(MONTH(G5507),VLOOKUP!$W$1:$X$24,2)</f>
        <v>January</v>
      </c>
      <c r="I5507" s="92" t="str">
        <f t="shared" si="1348"/>
        <v/>
      </c>
      <c r="J5507" s="142" t="s">
        <v>54</v>
      </c>
      <c r="L5507" s="86" t="str">
        <f t="shared" si="1344"/>
        <v>Subterranean-A [1432 R St NW, WDC]</v>
      </c>
      <c r="M5507" s="86">
        <f t="shared" si="1349"/>
        <v>0</v>
      </c>
      <c r="N5507" s="142" t="str">
        <f t="shared" si="1346"/>
        <v>Subterranean-A [1432 R St NW, WDC]</v>
      </c>
      <c r="O5507" s="94"/>
      <c r="S5507" s="95">
        <f t="shared" si="1350"/>
        <v>0</v>
      </c>
      <c r="T5507" s="86" t="str">
        <f t="shared" si="1351"/>
        <v/>
      </c>
      <c r="U5507" s="86" t="str">
        <f t="shared" si="1345"/>
        <v/>
      </c>
      <c r="V5507" s="95" t="str">
        <f t="shared" si="1352"/>
        <v/>
      </c>
      <c r="AE5507" s="92" t="str">
        <f t="shared" si="1353"/>
        <v/>
      </c>
      <c r="AF5507" s="96" t="str">
        <f t="shared" si="1354"/>
        <v>&lt;a name='19000100'&gt;&lt;b&gt;: 0 - Subterranean-A [1432 R St NW, WDC]&lt;/b&gt;&lt;/a&gt;&lt;br&gt;</v>
      </c>
      <c r="AG5507" s="97">
        <f t="shared" si="1355"/>
        <v>1900</v>
      </c>
      <c r="AH5507" s="97" t="str">
        <f t="shared" si="1356"/>
        <v>01</v>
      </c>
      <c r="AI5507" s="97" t="str">
        <f t="shared" si="1357"/>
        <v>00</v>
      </c>
      <c r="AJ5507" s="97" t="str">
        <f t="shared" si="1358"/>
        <v>19000100</v>
      </c>
    </row>
    <row r="5508" spans="6:36" ht="12" customHeight="1" x14ac:dyDescent="0.15">
      <c r="F5508" s="86" t="str">
        <f t="shared" si="1347"/>
        <v>Saturday</v>
      </c>
      <c r="G5508" s="91"/>
      <c r="H5508" s="92" t="str">
        <f>VLOOKUP(MONTH(G5508),VLOOKUP!$W$1:$X$24,2)</f>
        <v>January</v>
      </c>
      <c r="I5508" s="92" t="str">
        <f t="shared" si="1348"/>
        <v/>
      </c>
      <c r="J5508" s="93" t="s">
        <v>1292</v>
      </c>
      <c r="L5508" s="86" t="str">
        <f t="shared" si="1344"/>
        <v>Sugar [1001 W. 36th St, Hampden, Baltimore, MD]</v>
      </c>
      <c r="M5508" s="86">
        <f t="shared" si="1349"/>
        <v>0</v>
      </c>
      <c r="N5508" s="93" t="str">
        <f t="shared" si="1346"/>
        <v>Sugar [1001 W. 36th St, Hampden, Baltimore, MD]</v>
      </c>
      <c r="O5508" s="94"/>
      <c r="S5508" s="95">
        <f t="shared" si="1350"/>
        <v>0</v>
      </c>
      <c r="T5508" s="86" t="str">
        <f t="shared" si="1351"/>
        <v/>
      </c>
      <c r="U5508" s="86" t="str">
        <f t="shared" si="1345"/>
        <v/>
      </c>
      <c r="V5508" s="95" t="str">
        <f t="shared" si="1352"/>
        <v/>
      </c>
      <c r="AE5508" s="92" t="str">
        <f t="shared" si="1353"/>
        <v/>
      </c>
      <c r="AF5508" s="96" t="str">
        <f t="shared" si="1354"/>
        <v>&lt;a name='19000100'&gt;&lt;b&gt;: 0 - Sugar [1001 W. 36th St, Hampden, Baltimore, MD]&lt;/b&gt;&lt;/a&gt;&lt;br&gt;</v>
      </c>
      <c r="AG5508" s="97">
        <f t="shared" si="1355"/>
        <v>1900</v>
      </c>
      <c r="AH5508" s="97" t="str">
        <f t="shared" si="1356"/>
        <v>01</v>
      </c>
      <c r="AI5508" s="97" t="str">
        <f t="shared" si="1357"/>
        <v>00</v>
      </c>
      <c r="AJ5508" s="97" t="str">
        <f t="shared" si="1358"/>
        <v>19000100</v>
      </c>
    </row>
    <row r="5509" spans="6:36" ht="12" customHeight="1" x14ac:dyDescent="0.15">
      <c r="F5509" s="86" t="str">
        <f t="shared" si="1347"/>
        <v>Saturday</v>
      </c>
      <c r="G5509" s="91"/>
      <c r="H5509" s="92" t="str">
        <f>VLOOKUP(MONTH(G5509),VLOOKUP!$W$1:$X$24,2)</f>
        <v>January</v>
      </c>
      <c r="I5509" s="92" t="str">
        <f t="shared" si="1348"/>
        <v/>
      </c>
      <c r="J5509" s="93" t="s">
        <v>1292</v>
      </c>
      <c r="L5509" s="86" t="str">
        <f t="shared" si="1344"/>
        <v>Sugar [1001 W. 36th St, Hampden, Baltimore, MD]</v>
      </c>
      <c r="M5509" s="86">
        <f t="shared" si="1349"/>
        <v>0</v>
      </c>
      <c r="N5509" s="93" t="str">
        <f t="shared" si="1346"/>
        <v>Sugar [1001 W. 36th St, Hampden, Baltimore, MD]</v>
      </c>
      <c r="O5509" s="94"/>
      <c r="S5509" s="95">
        <f t="shared" si="1350"/>
        <v>0</v>
      </c>
      <c r="T5509" s="86" t="str">
        <f t="shared" si="1351"/>
        <v/>
      </c>
      <c r="U5509" s="86" t="str">
        <f t="shared" si="1345"/>
        <v/>
      </c>
      <c r="V5509" s="95" t="str">
        <f t="shared" si="1352"/>
        <v/>
      </c>
      <c r="AE5509" s="92" t="str">
        <f t="shared" si="1353"/>
        <v/>
      </c>
      <c r="AF5509" s="96" t="str">
        <f t="shared" si="1354"/>
        <v>&lt;a name='19000100'&gt;&lt;b&gt;: 0 - Sugar [1001 W. 36th St, Hampden, Baltimore, MD]&lt;/b&gt;&lt;/a&gt;&lt;br&gt;</v>
      </c>
      <c r="AG5509" s="97">
        <f t="shared" si="1355"/>
        <v>1900</v>
      </c>
      <c r="AH5509" s="97" t="str">
        <f t="shared" si="1356"/>
        <v>01</v>
      </c>
      <c r="AI5509" s="97" t="str">
        <f t="shared" si="1357"/>
        <v>00</v>
      </c>
      <c r="AJ5509" s="97" t="str">
        <f t="shared" si="1358"/>
        <v>19000100</v>
      </c>
    </row>
    <row r="5510" spans="6:36" ht="12" customHeight="1" x14ac:dyDescent="0.15">
      <c r="F5510" s="86" t="str">
        <f t="shared" si="1347"/>
        <v>Saturday</v>
      </c>
      <c r="G5510" s="91"/>
      <c r="H5510" s="92" t="str">
        <f>VLOOKUP(MONTH(G5510),VLOOKUP!$W$1:$X$24,2)</f>
        <v>January</v>
      </c>
      <c r="I5510" s="92" t="str">
        <f t="shared" si="1348"/>
        <v/>
      </c>
      <c r="J5510" s="93" t="s">
        <v>1292</v>
      </c>
      <c r="L5510" s="86" t="str">
        <f t="shared" si="1344"/>
        <v>Sugar [1001 W. 36th St, Hampden, Baltimore, MD]</v>
      </c>
      <c r="M5510" s="86">
        <f t="shared" si="1349"/>
        <v>0</v>
      </c>
      <c r="N5510" s="93" t="str">
        <f t="shared" si="1346"/>
        <v>Sugar [1001 W. 36th St, Hampden, Baltimore, MD]</v>
      </c>
      <c r="O5510" s="94"/>
      <c r="S5510" s="95">
        <f t="shared" si="1350"/>
        <v>0</v>
      </c>
      <c r="T5510" s="86" t="str">
        <f t="shared" si="1351"/>
        <v/>
      </c>
      <c r="U5510" s="86" t="str">
        <f t="shared" si="1345"/>
        <v/>
      </c>
      <c r="V5510" s="95" t="str">
        <f t="shared" si="1352"/>
        <v/>
      </c>
      <c r="AE5510" s="92" t="str">
        <f t="shared" si="1353"/>
        <v/>
      </c>
      <c r="AF5510" s="96" t="str">
        <f t="shared" si="1354"/>
        <v>&lt;a name='19000100'&gt;&lt;b&gt;: 0 - Sugar [1001 W. 36th St, Hampden, Baltimore, MD]&lt;/b&gt;&lt;/a&gt;&lt;br&gt;</v>
      </c>
      <c r="AG5510" s="97">
        <f t="shared" si="1355"/>
        <v>1900</v>
      </c>
      <c r="AH5510" s="97" t="str">
        <f t="shared" si="1356"/>
        <v>01</v>
      </c>
      <c r="AI5510" s="97" t="str">
        <f t="shared" si="1357"/>
        <v>00</v>
      </c>
      <c r="AJ5510" s="97" t="str">
        <f t="shared" si="1358"/>
        <v>19000100</v>
      </c>
    </row>
    <row r="5511" spans="6:36" ht="12" customHeight="1" x14ac:dyDescent="0.15">
      <c r="F5511" s="86" t="str">
        <f t="shared" si="1347"/>
        <v>Saturday</v>
      </c>
      <c r="H5511" s="92" t="str">
        <f>VLOOKUP(MONTH(G5511),VLOOKUP!$W$1:$X$24,2)</f>
        <v>January</v>
      </c>
      <c r="I5511" s="92" t="str">
        <f t="shared" si="1348"/>
        <v/>
      </c>
      <c r="J5511" s="93" t="s">
        <v>714</v>
      </c>
      <c r="L5511" s="86" t="str">
        <f t="shared" si="1344"/>
        <v>Sunset Grille [7250 Columbia Pike, Annanale, VA]</v>
      </c>
      <c r="M5511" s="86">
        <f t="shared" si="1349"/>
        <v>0</v>
      </c>
      <c r="N5511" s="93" t="str">
        <f t="shared" si="1346"/>
        <v>Sunset Grille [7250 Columbia Pike, Annanale, VA]</v>
      </c>
      <c r="O5511" s="94"/>
      <c r="S5511" s="95">
        <f t="shared" si="1350"/>
        <v>0</v>
      </c>
      <c r="T5511" s="86" t="str">
        <f t="shared" si="1351"/>
        <v/>
      </c>
      <c r="U5511" s="86" t="str">
        <f t="shared" si="1345"/>
        <v/>
      </c>
      <c r="V5511" s="95" t="str">
        <f t="shared" si="1352"/>
        <v/>
      </c>
      <c r="W5511" s="90" t="s">
        <v>221</v>
      </c>
      <c r="AE5511" s="92" t="str">
        <f t="shared" si="1353"/>
        <v/>
      </c>
      <c r="AF5511" s="96" t="str">
        <f t="shared" si="1354"/>
        <v>&lt;a name='19000100'&gt;&lt;b&gt;: 0 - Sunset Grille [7250 Columbia Pike, Annanale, VA]&lt;/b&gt;&lt;/a&gt;&lt;br&gt;</v>
      </c>
      <c r="AG5511" s="97">
        <f t="shared" si="1355"/>
        <v>1900</v>
      </c>
      <c r="AH5511" s="97" t="str">
        <f t="shared" si="1356"/>
        <v>01</v>
      </c>
      <c r="AI5511" s="97" t="str">
        <f t="shared" si="1357"/>
        <v>00</v>
      </c>
      <c r="AJ5511" s="97" t="str">
        <f t="shared" si="1358"/>
        <v>19000100</v>
      </c>
    </row>
    <row r="5512" spans="6:36" ht="12" customHeight="1" x14ac:dyDescent="0.15">
      <c r="F5512" s="86" t="str">
        <f t="shared" si="1347"/>
        <v>Saturday</v>
      </c>
      <c r="H5512" s="92" t="str">
        <f>VLOOKUP(MONTH(G5512),VLOOKUP!$W$1:$X$24,2)</f>
        <v>January</v>
      </c>
      <c r="I5512" s="92" t="str">
        <f t="shared" si="1348"/>
        <v/>
      </c>
      <c r="J5512" s="93" t="s">
        <v>714</v>
      </c>
      <c r="L5512" s="86" t="str">
        <f t="shared" si="1344"/>
        <v>Sunset Grille [7250 Columbia Pike, Annanale, VA]</v>
      </c>
      <c r="M5512" s="86">
        <f t="shared" si="1349"/>
        <v>0</v>
      </c>
      <c r="N5512" s="93" t="str">
        <f t="shared" si="1346"/>
        <v>Sunset Grille [7250 Columbia Pike, Annanale, VA]</v>
      </c>
      <c r="O5512" s="94"/>
      <c r="S5512" s="95">
        <f t="shared" si="1350"/>
        <v>0</v>
      </c>
      <c r="T5512" s="86" t="str">
        <f t="shared" si="1351"/>
        <v/>
      </c>
      <c r="U5512" s="86" t="str">
        <f t="shared" si="1345"/>
        <v/>
      </c>
      <c r="V5512" s="95" t="str">
        <f t="shared" si="1352"/>
        <v/>
      </c>
      <c r="W5512" s="90" t="s">
        <v>221</v>
      </c>
      <c r="AE5512" s="92" t="str">
        <f t="shared" si="1353"/>
        <v/>
      </c>
      <c r="AF5512" s="96" t="str">
        <f t="shared" si="1354"/>
        <v>&lt;a name='19000100'&gt;&lt;b&gt;: 0 - Sunset Grille [7250 Columbia Pike, Annanale, VA]&lt;/b&gt;&lt;/a&gt;&lt;br&gt;</v>
      </c>
      <c r="AG5512" s="97">
        <f t="shared" si="1355"/>
        <v>1900</v>
      </c>
      <c r="AH5512" s="97" t="str">
        <f t="shared" si="1356"/>
        <v>01</v>
      </c>
      <c r="AI5512" s="97" t="str">
        <f t="shared" si="1357"/>
        <v>00</v>
      </c>
      <c r="AJ5512" s="97" t="str">
        <f t="shared" si="1358"/>
        <v>19000100</v>
      </c>
    </row>
    <row r="5513" spans="6:36" ht="12" customHeight="1" x14ac:dyDescent="0.15">
      <c r="F5513" s="86" t="str">
        <f t="shared" si="1347"/>
        <v>Saturday</v>
      </c>
      <c r="H5513" s="92" t="str">
        <f>VLOOKUP(MONTH(G5513),VLOOKUP!$W$1:$X$24,2)</f>
        <v>January</v>
      </c>
      <c r="I5513" s="92" t="str">
        <f t="shared" si="1348"/>
        <v/>
      </c>
      <c r="J5513" s="93" t="s">
        <v>714</v>
      </c>
      <c r="L5513" s="86" t="str">
        <f t="shared" si="1344"/>
        <v>Sunset Grille [7250 Columbia Pike, Annanale, VA]</v>
      </c>
      <c r="M5513" s="86">
        <f t="shared" si="1349"/>
        <v>0</v>
      </c>
      <c r="N5513" s="93" t="str">
        <f t="shared" si="1346"/>
        <v>Sunset Grille [7250 Columbia Pike, Annanale, VA]</v>
      </c>
      <c r="O5513" s="94"/>
      <c r="S5513" s="95">
        <f t="shared" si="1350"/>
        <v>0</v>
      </c>
      <c r="T5513" s="86" t="str">
        <f t="shared" si="1351"/>
        <v/>
      </c>
      <c r="U5513" s="86" t="str">
        <f t="shared" si="1345"/>
        <v/>
      </c>
      <c r="V5513" s="95" t="str">
        <f t="shared" si="1352"/>
        <v/>
      </c>
      <c r="W5513" s="90" t="s">
        <v>221</v>
      </c>
      <c r="AE5513" s="92" t="str">
        <f t="shared" si="1353"/>
        <v/>
      </c>
      <c r="AF5513" s="96" t="str">
        <f t="shared" si="1354"/>
        <v>&lt;a name='19000100'&gt;&lt;b&gt;: 0 - Sunset Grille [7250 Columbia Pike, Annanale, VA]&lt;/b&gt;&lt;/a&gt;&lt;br&gt;</v>
      </c>
      <c r="AG5513" s="97">
        <f t="shared" si="1355"/>
        <v>1900</v>
      </c>
      <c r="AH5513" s="97" t="str">
        <f t="shared" si="1356"/>
        <v>01</v>
      </c>
      <c r="AI5513" s="97" t="str">
        <f t="shared" si="1357"/>
        <v>00</v>
      </c>
      <c r="AJ5513" s="97" t="str">
        <f t="shared" si="1358"/>
        <v>19000100</v>
      </c>
    </row>
    <row r="5514" spans="6:36" ht="12" customHeight="1" x14ac:dyDescent="0.15">
      <c r="F5514" s="86" t="str">
        <f t="shared" si="1347"/>
        <v>Saturday</v>
      </c>
      <c r="H5514" s="92" t="str">
        <f>VLOOKUP(MONTH(G5514),VLOOKUP!$W$1:$X$24,2)</f>
        <v>January</v>
      </c>
      <c r="I5514" s="92" t="str">
        <f t="shared" si="1348"/>
        <v/>
      </c>
      <c r="J5514" s="93" t="s">
        <v>103</v>
      </c>
      <c r="L5514" s="86" t="str">
        <f t="shared" ref="L5514:L5577" si="1359">IF(ISBLANK(K5514),N5514,N5514&amp;" ("&amp;K5514&amp;")")</f>
        <v>Sunset Tavern [16716 National Pike, Hagerstown, MD]</v>
      </c>
      <c r="M5514" s="86">
        <f t="shared" si="1349"/>
        <v>0</v>
      </c>
      <c r="N5514" s="93" t="str">
        <f t="shared" si="1346"/>
        <v>Sunset Tavern [16716 National Pike, Hagerstown, MD]</v>
      </c>
      <c r="O5514" s="94"/>
      <c r="S5514" s="95">
        <f t="shared" si="1350"/>
        <v>0</v>
      </c>
      <c r="T5514" s="86" t="str">
        <f t="shared" si="1351"/>
        <v/>
      </c>
      <c r="U5514" s="86" t="str">
        <f t="shared" si="1345"/>
        <v/>
      </c>
      <c r="V5514" s="95" t="str">
        <f t="shared" si="1352"/>
        <v/>
      </c>
      <c r="W5514" s="90" t="s">
        <v>221</v>
      </c>
      <c r="AE5514" s="92" t="str">
        <f t="shared" si="1353"/>
        <v/>
      </c>
      <c r="AF5514" s="96" t="str">
        <f t="shared" si="1354"/>
        <v>&lt;a name='19000100'&gt;&lt;b&gt;: 0 - Sunset Tavern [16716 National Pike, Hagerstown, MD]&lt;/b&gt;&lt;/a&gt;&lt;br&gt;</v>
      </c>
      <c r="AG5514" s="97">
        <f t="shared" si="1355"/>
        <v>1900</v>
      </c>
      <c r="AH5514" s="97" t="str">
        <f t="shared" si="1356"/>
        <v>01</v>
      </c>
      <c r="AI5514" s="97" t="str">
        <f t="shared" si="1357"/>
        <v>00</v>
      </c>
      <c r="AJ5514" s="97" t="str">
        <f t="shared" si="1358"/>
        <v>19000100</v>
      </c>
    </row>
    <row r="5515" spans="6:36" ht="12" customHeight="1" x14ac:dyDescent="0.15">
      <c r="F5515" s="86" t="str">
        <f t="shared" si="1347"/>
        <v>Saturday</v>
      </c>
      <c r="H5515" s="92" t="str">
        <f>VLOOKUP(MONTH(G5515),VLOOKUP!$W$1:$X$24,2)</f>
        <v>January</v>
      </c>
      <c r="I5515" s="92" t="str">
        <f t="shared" si="1348"/>
        <v/>
      </c>
      <c r="J5515" s="93" t="s">
        <v>103</v>
      </c>
      <c r="L5515" s="86" t="str">
        <f t="shared" si="1359"/>
        <v>Sunset Tavern [16716 National Pike, Hagerstown, MD]</v>
      </c>
      <c r="M5515" s="86">
        <f t="shared" si="1349"/>
        <v>0</v>
      </c>
      <c r="N5515" s="93" t="str">
        <f t="shared" si="1346"/>
        <v>Sunset Tavern [16716 National Pike, Hagerstown, MD]</v>
      </c>
      <c r="O5515" s="94"/>
      <c r="S5515" s="95">
        <f t="shared" si="1350"/>
        <v>0</v>
      </c>
      <c r="T5515" s="86" t="str">
        <f t="shared" si="1351"/>
        <v/>
      </c>
      <c r="U5515" s="86" t="str">
        <f t="shared" si="1345"/>
        <v/>
      </c>
      <c r="V5515" s="95" t="str">
        <f t="shared" si="1352"/>
        <v/>
      </c>
      <c r="W5515" s="90" t="s">
        <v>221</v>
      </c>
      <c r="AE5515" s="92" t="str">
        <f t="shared" si="1353"/>
        <v/>
      </c>
      <c r="AF5515" s="96" t="str">
        <f t="shared" si="1354"/>
        <v>&lt;a name='19000100'&gt;&lt;b&gt;: 0 - Sunset Tavern [16716 National Pike, Hagerstown, MD]&lt;/b&gt;&lt;/a&gt;&lt;br&gt;</v>
      </c>
      <c r="AG5515" s="97">
        <f t="shared" si="1355"/>
        <v>1900</v>
      </c>
      <c r="AH5515" s="97" t="str">
        <f t="shared" si="1356"/>
        <v>01</v>
      </c>
      <c r="AI5515" s="97" t="str">
        <f t="shared" si="1357"/>
        <v>00</v>
      </c>
      <c r="AJ5515" s="97" t="str">
        <f t="shared" si="1358"/>
        <v>19000100</v>
      </c>
    </row>
    <row r="5516" spans="6:36" ht="12" customHeight="1" x14ac:dyDescent="0.15">
      <c r="F5516" s="86" t="str">
        <f t="shared" si="1347"/>
        <v>Saturday</v>
      </c>
      <c r="H5516" s="92" t="str">
        <f>VLOOKUP(MONTH(G5516),VLOOKUP!$W$1:$X$24,2)</f>
        <v>January</v>
      </c>
      <c r="I5516" s="92" t="str">
        <f t="shared" si="1348"/>
        <v/>
      </c>
      <c r="J5516" s="93" t="s">
        <v>103</v>
      </c>
      <c r="L5516" s="86" t="str">
        <f t="shared" si="1359"/>
        <v>Sunset Tavern [16716 National Pike, Hagerstown, MD]</v>
      </c>
      <c r="M5516" s="86">
        <f t="shared" si="1349"/>
        <v>0</v>
      </c>
      <c r="N5516" s="93" t="str">
        <f t="shared" si="1346"/>
        <v>Sunset Tavern [16716 National Pike, Hagerstown, MD]</v>
      </c>
      <c r="O5516" s="94"/>
      <c r="S5516" s="95">
        <f t="shared" si="1350"/>
        <v>0</v>
      </c>
      <c r="T5516" s="86" t="str">
        <f t="shared" si="1351"/>
        <v/>
      </c>
      <c r="U5516" s="86" t="str">
        <f t="shared" si="1345"/>
        <v/>
      </c>
      <c r="V5516" s="95" t="str">
        <f t="shared" si="1352"/>
        <v/>
      </c>
      <c r="W5516" s="90" t="s">
        <v>221</v>
      </c>
      <c r="AE5516" s="92" t="str">
        <f t="shared" si="1353"/>
        <v/>
      </c>
      <c r="AF5516" s="96" t="str">
        <f t="shared" si="1354"/>
        <v>&lt;a name='19000100'&gt;&lt;b&gt;: 0 - Sunset Tavern [16716 National Pike, Hagerstown, MD]&lt;/b&gt;&lt;/a&gt;&lt;br&gt;</v>
      </c>
      <c r="AG5516" s="97">
        <f t="shared" si="1355"/>
        <v>1900</v>
      </c>
      <c r="AH5516" s="97" t="str">
        <f t="shared" si="1356"/>
        <v>01</v>
      </c>
      <c r="AI5516" s="97" t="str">
        <f t="shared" si="1357"/>
        <v>00</v>
      </c>
      <c r="AJ5516" s="97" t="str">
        <f t="shared" si="1358"/>
        <v>19000100</v>
      </c>
    </row>
    <row r="5517" spans="6:36" ht="12" customHeight="1" x14ac:dyDescent="0.15">
      <c r="F5517" s="86" t="str">
        <f t="shared" si="1347"/>
        <v>Saturday</v>
      </c>
      <c r="H5517" s="92" t="str">
        <f>VLOOKUP(MONTH(G5517),VLOOKUP!$W$1:$X$24,2)</f>
        <v>January</v>
      </c>
      <c r="I5517" s="92" t="str">
        <f t="shared" si="1348"/>
        <v/>
      </c>
      <c r="J5517" s="93" t="s">
        <v>103</v>
      </c>
      <c r="L5517" s="86" t="str">
        <f t="shared" si="1359"/>
        <v>Sunset Tavern [16716 National Pike, Hagerstown, MD]</v>
      </c>
      <c r="M5517" s="86">
        <f t="shared" si="1349"/>
        <v>0</v>
      </c>
      <c r="N5517" s="93" t="str">
        <f t="shared" si="1346"/>
        <v>Sunset Tavern [16716 National Pike, Hagerstown, MD]</v>
      </c>
      <c r="O5517" s="94"/>
      <c r="S5517" s="95">
        <f t="shared" si="1350"/>
        <v>0</v>
      </c>
      <c r="T5517" s="86" t="str">
        <f t="shared" si="1351"/>
        <v/>
      </c>
      <c r="U5517" s="86" t="str">
        <f t="shared" si="1345"/>
        <v/>
      </c>
      <c r="V5517" s="95" t="str">
        <f t="shared" si="1352"/>
        <v/>
      </c>
      <c r="W5517" s="90" t="s">
        <v>221</v>
      </c>
      <c r="AE5517" s="92" t="str">
        <f t="shared" si="1353"/>
        <v/>
      </c>
      <c r="AF5517" s="96" t="str">
        <f t="shared" si="1354"/>
        <v>&lt;a name='19000100'&gt;&lt;b&gt;: 0 - Sunset Tavern [16716 National Pike, Hagerstown, MD]&lt;/b&gt;&lt;/a&gt;&lt;br&gt;</v>
      </c>
      <c r="AG5517" s="97">
        <f t="shared" si="1355"/>
        <v>1900</v>
      </c>
      <c r="AH5517" s="97" t="str">
        <f t="shared" si="1356"/>
        <v>01</v>
      </c>
      <c r="AI5517" s="97" t="str">
        <f t="shared" si="1357"/>
        <v>00</v>
      </c>
      <c r="AJ5517" s="97" t="str">
        <f t="shared" si="1358"/>
        <v>19000100</v>
      </c>
    </row>
    <row r="5518" spans="6:36" ht="12" customHeight="1" x14ac:dyDescent="0.15">
      <c r="F5518" s="86" t="str">
        <f t="shared" si="1347"/>
        <v>Saturday</v>
      </c>
      <c r="H5518" s="92" t="str">
        <f>VLOOKUP(MONTH(G5518),VLOOKUP!$W$1:$X$24,2)</f>
        <v>January</v>
      </c>
      <c r="I5518" s="92" t="str">
        <f t="shared" si="1348"/>
        <v/>
      </c>
      <c r="J5518" s="93" t="s">
        <v>103</v>
      </c>
      <c r="L5518" s="86" t="str">
        <f t="shared" si="1359"/>
        <v>Sunset Tavern [16716 National Pike, Hagerstown, MD]</v>
      </c>
      <c r="M5518" s="86">
        <f t="shared" si="1349"/>
        <v>0</v>
      </c>
      <c r="N5518" s="93" t="str">
        <f t="shared" si="1346"/>
        <v>Sunset Tavern [16716 National Pike, Hagerstown, MD]</v>
      </c>
      <c r="O5518" s="94"/>
      <c r="S5518" s="95">
        <f t="shared" si="1350"/>
        <v>0</v>
      </c>
      <c r="T5518" s="86" t="str">
        <f t="shared" si="1351"/>
        <v/>
      </c>
      <c r="U5518" s="86" t="str">
        <f t="shared" si="1345"/>
        <v/>
      </c>
      <c r="V5518" s="95" t="str">
        <f t="shared" si="1352"/>
        <v/>
      </c>
      <c r="W5518" s="90" t="s">
        <v>221</v>
      </c>
      <c r="AE5518" s="92" t="str">
        <f t="shared" si="1353"/>
        <v/>
      </c>
      <c r="AF5518" s="96" t="str">
        <f t="shared" si="1354"/>
        <v>&lt;a name='19000100'&gt;&lt;b&gt;: 0 - Sunset Tavern [16716 National Pike, Hagerstown, MD]&lt;/b&gt;&lt;/a&gt;&lt;br&gt;</v>
      </c>
      <c r="AG5518" s="97">
        <f t="shared" si="1355"/>
        <v>1900</v>
      </c>
      <c r="AH5518" s="97" t="str">
        <f t="shared" si="1356"/>
        <v>01</v>
      </c>
      <c r="AI5518" s="97" t="str">
        <f t="shared" si="1357"/>
        <v>00</v>
      </c>
      <c r="AJ5518" s="97" t="str">
        <f t="shared" si="1358"/>
        <v>19000100</v>
      </c>
    </row>
    <row r="5519" spans="6:36" ht="12" customHeight="1" x14ac:dyDescent="0.15">
      <c r="F5519" s="86" t="str">
        <f t="shared" si="1347"/>
        <v>Saturday</v>
      </c>
      <c r="G5519" s="91"/>
      <c r="H5519" s="92" t="str">
        <f>VLOOKUP(MONTH(G5519),VLOOKUP!$W$1:$X$24,2)</f>
        <v>January</v>
      </c>
      <c r="I5519" s="92" t="str">
        <f t="shared" si="1348"/>
        <v/>
      </c>
      <c r="J5519" s="93" t="s">
        <v>176</v>
      </c>
      <c r="L5519" s="86" t="str">
        <f t="shared" si="1359"/>
        <v>Surf City [9654 Belair Rd, Perry Hall, MD]</v>
      </c>
      <c r="M5519" s="86">
        <f t="shared" si="1349"/>
        <v>0</v>
      </c>
      <c r="N5519" s="93" t="str">
        <f t="shared" si="1346"/>
        <v>Surf City [9654 Belair Rd, Perry Hall, MD]</v>
      </c>
      <c r="O5519" s="90"/>
      <c r="S5519" s="95">
        <f t="shared" si="1350"/>
        <v>0</v>
      </c>
      <c r="T5519" s="86" t="str">
        <f t="shared" si="1351"/>
        <v/>
      </c>
      <c r="U5519" s="86" t="str">
        <f t="shared" si="1345"/>
        <v/>
      </c>
      <c r="V5519" s="95" t="str">
        <f t="shared" si="1352"/>
        <v/>
      </c>
      <c r="AE5519" s="92" t="str">
        <f t="shared" si="1353"/>
        <v/>
      </c>
      <c r="AF5519" s="96" t="str">
        <f t="shared" si="1354"/>
        <v>&lt;a name='19000100'&gt;&lt;b&gt;: 0 - Surf City [9654 Belair Rd, Perry Hall, MD]&lt;/b&gt;&lt;/a&gt;&lt;br&gt;</v>
      </c>
      <c r="AG5519" s="97">
        <f t="shared" si="1355"/>
        <v>1900</v>
      </c>
      <c r="AH5519" s="97" t="str">
        <f t="shared" si="1356"/>
        <v>01</v>
      </c>
      <c r="AI5519" s="97" t="str">
        <f t="shared" si="1357"/>
        <v>00</v>
      </c>
      <c r="AJ5519" s="97" t="str">
        <f t="shared" si="1358"/>
        <v>19000100</v>
      </c>
    </row>
    <row r="5520" spans="6:36" ht="12" customHeight="1" x14ac:dyDescent="0.15">
      <c r="F5520" s="86" t="str">
        <f t="shared" si="1347"/>
        <v>Saturday</v>
      </c>
      <c r="G5520" s="91"/>
      <c r="H5520" s="92" t="str">
        <f>VLOOKUP(MONTH(G5520),VLOOKUP!$W$1:$X$24,2)</f>
        <v>January</v>
      </c>
      <c r="I5520" s="92" t="str">
        <f t="shared" si="1348"/>
        <v/>
      </c>
      <c r="J5520" s="93" t="s">
        <v>176</v>
      </c>
      <c r="L5520" s="86" t="str">
        <f t="shared" si="1359"/>
        <v>Surf City [9654 Belair Rd, Perry Hall, MD]</v>
      </c>
      <c r="M5520" s="86">
        <f t="shared" si="1349"/>
        <v>0</v>
      </c>
      <c r="N5520" s="93" t="str">
        <f t="shared" si="1346"/>
        <v>Surf City [9654 Belair Rd, Perry Hall, MD]</v>
      </c>
      <c r="O5520" s="90"/>
      <c r="S5520" s="95">
        <f t="shared" si="1350"/>
        <v>0</v>
      </c>
      <c r="T5520" s="86" t="str">
        <f t="shared" si="1351"/>
        <v/>
      </c>
      <c r="U5520" s="86" t="str">
        <f t="shared" si="1345"/>
        <v/>
      </c>
      <c r="V5520" s="95" t="str">
        <f t="shared" si="1352"/>
        <v/>
      </c>
      <c r="X5520" s="99"/>
      <c r="Y5520" s="99"/>
      <c r="AE5520" s="92" t="str">
        <f t="shared" si="1353"/>
        <v/>
      </c>
      <c r="AF5520" s="96" t="str">
        <f t="shared" si="1354"/>
        <v>&lt;a name='19000100'&gt;&lt;b&gt;: 0 - Surf City [9654 Belair Rd, Perry Hall, MD]&lt;/b&gt;&lt;/a&gt;&lt;br&gt;</v>
      </c>
      <c r="AG5520" s="97">
        <f t="shared" si="1355"/>
        <v>1900</v>
      </c>
      <c r="AH5520" s="97" t="str">
        <f t="shared" si="1356"/>
        <v>01</v>
      </c>
      <c r="AI5520" s="97" t="str">
        <f t="shared" si="1357"/>
        <v>00</v>
      </c>
      <c r="AJ5520" s="97" t="str">
        <f t="shared" si="1358"/>
        <v>19000100</v>
      </c>
    </row>
    <row r="5521" spans="6:36" ht="12" customHeight="1" x14ac:dyDescent="0.15">
      <c r="F5521" s="86" t="str">
        <f t="shared" si="1347"/>
        <v>Saturday</v>
      </c>
      <c r="G5521" s="91"/>
      <c r="H5521" s="92" t="str">
        <f>VLOOKUP(MONTH(G5521),VLOOKUP!$W$1:$X$24,2)</f>
        <v>January</v>
      </c>
      <c r="I5521" s="92" t="str">
        <f t="shared" si="1348"/>
        <v/>
      </c>
      <c r="J5521" s="93" t="s">
        <v>176</v>
      </c>
      <c r="L5521" s="86" t="str">
        <f t="shared" si="1359"/>
        <v>Surf City [9654 Belair Rd, Perry Hall, MD]</v>
      </c>
      <c r="M5521" s="86">
        <f t="shared" si="1349"/>
        <v>0</v>
      </c>
      <c r="N5521" s="93" t="str">
        <f t="shared" si="1346"/>
        <v>Surf City [9654 Belair Rd, Perry Hall, MD]</v>
      </c>
      <c r="O5521" s="90"/>
      <c r="S5521" s="95">
        <f t="shared" si="1350"/>
        <v>0</v>
      </c>
      <c r="T5521" s="86" t="str">
        <f t="shared" si="1351"/>
        <v/>
      </c>
      <c r="U5521" s="86" t="str">
        <f t="shared" si="1345"/>
        <v/>
      </c>
      <c r="V5521" s="95" t="str">
        <f t="shared" si="1352"/>
        <v/>
      </c>
      <c r="AE5521" s="92" t="str">
        <f t="shared" si="1353"/>
        <v/>
      </c>
      <c r="AF5521" s="96" t="str">
        <f t="shared" si="1354"/>
        <v>&lt;a name='19000100'&gt;&lt;b&gt;: 0 - Surf City [9654 Belair Rd, Perry Hall, MD]&lt;/b&gt;&lt;/a&gt;&lt;br&gt;</v>
      </c>
      <c r="AG5521" s="97">
        <f t="shared" si="1355"/>
        <v>1900</v>
      </c>
      <c r="AH5521" s="97" t="str">
        <f t="shared" si="1356"/>
        <v>01</v>
      </c>
      <c r="AI5521" s="97" t="str">
        <f t="shared" si="1357"/>
        <v>00</v>
      </c>
      <c r="AJ5521" s="97" t="str">
        <f t="shared" si="1358"/>
        <v>19000100</v>
      </c>
    </row>
    <row r="5522" spans="6:36" ht="12" customHeight="1" x14ac:dyDescent="0.15">
      <c r="F5522" s="86" t="str">
        <f t="shared" si="1347"/>
        <v>Saturday</v>
      </c>
      <c r="H5522" s="92" t="str">
        <f>VLOOKUP(MONTH(G5522),VLOOKUP!$W$1:$X$24,2)</f>
        <v>January</v>
      </c>
      <c r="I5522" s="92" t="str">
        <f t="shared" si="1348"/>
        <v/>
      </c>
      <c r="J5522" s="93" t="s">
        <v>1730</v>
      </c>
      <c r="L5522" s="86" t="str">
        <f t="shared" si="1359"/>
        <v>Sweet Magnolia Farms [1306 Farragut St NW, WDC]</v>
      </c>
      <c r="M5522" s="86">
        <f t="shared" si="1349"/>
        <v>0</v>
      </c>
      <c r="N5522" s="93" t="str">
        <f t="shared" si="1346"/>
        <v>Sweet Magnolia Farms [1306 Farragut St NW, WDC]</v>
      </c>
      <c r="O5522" s="94"/>
      <c r="S5522" s="95">
        <f t="shared" si="1350"/>
        <v>0</v>
      </c>
      <c r="T5522" s="86" t="str">
        <f t="shared" si="1351"/>
        <v/>
      </c>
      <c r="U5522" s="86" t="str">
        <f t="shared" si="1345"/>
        <v/>
      </c>
      <c r="V5522" s="95" t="str">
        <f t="shared" si="1352"/>
        <v/>
      </c>
      <c r="W5522" s="90" t="s">
        <v>221</v>
      </c>
      <c r="AE5522" s="92" t="str">
        <f t="shared" si="1353"/>
        <v/>
      </c>
      <c r="AF5522" s="96" t="str">
        <f t="shared" si="1354"/>
        <v>&lt;a name='19000100'&gt;&lt;b&gt;: 0 - Sweet Magnolia Farms [1306 Farragut St NW, WDC]&lt;/b&gt;&lt;/a&gt;&lt;br&gt;</v>
      </c>
      <c r="AG5522" s="97">
        <f t="shared" si="1355"/>
        <v>1900</v>
      </c>
      <c r="AH5522" s="97" t="str">
        <f t="shared" si="1356"/>
        <v>01</v>
      </c>
      <c r="AI5522" s="97" t="str">
        <f t="shared" si="1357"/>
        <v>00</v>
      </c>
      <c r="AJ5522" s="97" t="str">
        <f t="shared" si="1358"/>
        <v>19000100</v>
      </c>
    </row>
    <row r="5523" spans="6:36" ht="12" customHeight="1" x14ac:dyDescent="0.15">
      <c r="F5523" s="86" t="str">
        <f t="shared" si="1347"/>
        <v>Saturday</v>
      </c>
      <c r="H5523" s="92" t="str">
        <f>VLOOKUP(MONTH(G5523),VLOOKUP!$W$1:$X$24,2)</f>
        <v>January</v>
      </c>
      <c r="I5523" s="92" t="str">
        <f t="shared" si="1348"/>
        <v/>
      </c>
      <c r="J5523" s="93" t="s">
        <v>1730</v>
      </c>
      <c r="L5523" s="86" t="str">
        <f t="shared" si="1359"/>
        <v>Sweet Magnolia Farms [1306 Farragut St NW, WDC]</v>
      </c>
      <c r="M5523" s="86">
        <f t="shared" si="1349"/>
        <v>0</v>
      </c>
      <c r="N5523" s="93" t="str">
        <f t="shared" si="1346"/>
        <v>Sweet Magnolia Farms [1306 Farragut St NW, WDC]</v>
      </c>
      <c r="O5523" s="94"/>
      <c r="S5523" s="95">
        <f t="shared" si="1350"/>
        <v>0</v>
      </c>
      <c r="T5523" s="86" t="str">
        <f t="shared" si="1351"/>
        <v/>
      </c>
      <c r="U5523" s="86" t="str">
        <f t="shared" si="1345"/>
        <v/>
      </c>
      <c r="V5523" s="95" t="str">
        <f t="shared" si="1352"/>
        <v/>
      </c>
      <c r="W5523" s="90" t="s">
        <v>221</v>
      </c>
      <c r="AE5523" s="92" t="str">
        <f t="shared" si="1353"/>
        <v/>
      </c>
      <c r="AF5523" s="96" t="str">
        <f t="shared" si="1354"/>
        <v>&lt;a name='19000100'&gt;&lt;b&gt;: 0 - Sweet Magnolia Farms [1306 Farragut St NW, WDC]&lt;/b&gt;&lt;/a&gt;&lt;br&gt;</v>
      </c>
      <c r="AG5523" s="97">
        <f t="shared" si="1355"/>
        <v>1900</v>
      </c>
      <c r="AH5523" s="97" t="str">
        <f t="shared" si="1356"/>
        <v>01</v>
      </c>
      <c r="AI5523" s="97" t="str">
        <f t="shared" si="1357"/>
        <v>00</v>
      </c>
      <c r="AJ5523" s="97" t="str">
        <f t="shared" si="1358"/>
        <v>19000100</v>
      </c>
    </row>
    <row r="5524" spans="6:36" ht="12" customHeight="1" x14ac:dyDescent="0.15">
      <c r="F5524" s="86" t="str">
        <f t="shared" si="1347"/>
        <v>Saturday</v>
      </c>
      <c r="H5524" s="92" t="str">
        <f>VLOOKUP(MONTH(G5524),VLOOKUP!$W$1:$X$24,2)</f>
        <v>January</v>
      </c>
      <c r="I5524" s="92" t="str">
        <f t="shared" si="1348"/>
        <v/>
      </c>
      <c r="J5524" s="93" t="s">
        <v>1730</v>
      </c>
      <c r="L5524" s="86" t="str">
        <f t="shared" si="1359"/>
        <v>Sweet Magnolia Farms [1306 Farragut St NW, WDC]</v>
      </c>
      <c r="M5524" s="86">
        <f t="shared" si="1349"/>
        <v>0</v>
      </c>
      <c r="N5524" s="93" t="str">
        <f t="shared" si="1346"/>
        <v>Sweet Magnolia Farms [1306 Farragut St NW, WDC]</v>
      </c>
      <c r="O5524" s="94"/>
      <c r="S5524" s="95">
        <f t="shared" si="1350"/>
        <v>0</v>
      </c>
      <c r="T5524" s="86" t="str">
        <f t="shared" si="1351"/>
        <v/>
      </c>
      <c r="U5524" s="86" t="str">
        <f t="shared" si="1345"/>
        <v/>
      </c>
      <c r="V5524" s="95" t="str">
        <f t="shared" si="1352"/>
        <v/>
      </c>
      <c r="W5524" s="90" t="s">
        <v>221</v>
      </c>
      <c r="AE5524" s="92" t="str">
        <f t="shared" si="1353"/>
        <v/>
      </c>
      <c r="AF5524" s="96" t="str">
        <f t="shared" si="1354"/>
        <v>&lt;a name='19000100'&gt;&lt;b&gt;: 0 - Sweet Magnolia Farms [1306 Farragut St NW, WDC]&lt;/b&gt;&lt;/a&gt;&lt;br&gt;</v>
      </c>
      <c r="AG5524" s="97">
        <f t="shared" si="1355"/>
        <v>1900</v>
      </c>
      <c r="AH5524" s="97" t="str">
        <f t="shared" si="1356"/>
        <v>01</v>
      </c>
      <c r="AI5524" s="97" t="str">
        <f t="shared" si="1357"/>
        <v>00</v>
      </c>
      <c r="AJ5524" s="97" t="str">
        <f t="shared" si="1358"/>
        <v>19000100</v>
      </c>
    </row>
    <row r="5525" spans="6:36" ht="12" customHeight="1" x14ac:dyDescent="0.15">
      <c r="F5525" s="86" t="str">
        <f t="shared" si="1347"/>
        <v>Saturday</v>
      </c>
      <c r="H5525" s="92" t="str">
        <f>VLOOKUP(MONTH(G5525),VLOOKUP!$W$1:$X$24,2)</f>
        <v>January</v>
      </c>
      <c r="I5525" s="92" t="str">
        <f t="shared" si="1348"/>
        <v/>
      </c>
      <c r="J5525" s="93" t="s">
        <v>1730</v>
      </c>
      <c r="L5525" s="86" t="str">
        <f t="shared" si="1359"/>
        <v>Sweet Magnolia Farms [1306 Farragut St NW, WDC]</v>
      </c>
      <c r="M5525" s="86">
        <f t="shared" si="1349"/>
        <v>0</v>
      </c>
      <c r="N5525" s="93" t="str">
        <f t="shared" ref="N5525:N5556" si="1360">J5525</f>
        <v>Sweet Magnolia Farms [1306 Farragut St NW, WDC]</v>
      </c>
      <c r="O5525" s="94"/>
      <c r="S5525" s="95">
        <f t="shared" si="1350"/>
        <v>0</v>
      </c>
      <c r="T5525" s="86" t="str">
        <f t="shared" si="1351"/>
        <v/>
      </c>
      <c r="U5525" s="86" t="str">
        <f t="shared" si="1345"/>
        <v/>
      </c>
      <c r="V5525" s="95" t="str">
        <f t="shared" si="1352"/>
        <v/>
      </c>
      <c r="W5525" s="90" t="s">
        <v>221</v>
      </c>
      <c r="AE5525" s="92" t="str">
        <f t="shared" si="1353"/>
        <v/>
      </c>
      <c r="AF5525" s="96" t="str">
        <f t="shared" si="1354"/>
        <v>&lt;a name='19000100'&gt;&lt;b&gt;: 0 - Sweet Magnolia Farms [1306 Farragut St NW, WDC]&lt;/b&gt;&lt;/a&gt;&lt;br&gt;</v>
      </c>
      <c r="AG5525" s="97">
        <f t="shared" si="1355"/>
        <v>1900</v>
      </c>
      <c r="AH5525" s="97" t="str">
        <f t="shared" si="1356"/>
        <v>01</v>
      </c>
      <c r="AI5525" s="97" t="str">
        <f t="shared" si="1357"/>
        <v>00</v>
      </c>
      <c r="AJ5525" s="97" t="str">
        <f t="shared" si="1358"/>
        <v>19000100</v>
      </c>
    </row>
    <row r="5526" spans="6:36" ht="12" customHeight="1" x14ac:dyDescent="0.15">
      <c r="F5526" s="86" t="str">
        <f t="shared" si="1347"/>
        <v>Saturday</v>
      </c>
      <c r="H5526" s="92" t="str">
        <f>VLOOKUP(MONTH(G5526),VLOOKUP!$W$1:$X$24,2)</f>
        <v>January</v>
      </c>
      <c r="I5526" s="92" t="str">
        <f t="shared" si="1348"/>
        <v/>
      </c>
      <c r="J5526" s="93" t="s">
        <v>1730</v>
      </c>
      <c r="L5526" s="86" t="str">
        <f t="shared" si="1359"/>
        <v>Sweet Magnolia Farms [1306 Farragut St NW, WDC]</v>
      </c>
      <c r="M5526" s="86">
        <f t="shared" si="1349"/>
        <v>0</v>
      </c>
      <c r="N5526" s="93" t="str">
        <f t="shared" si="1360"/>
        <v>Sweet Magnolia Farms [1306 Farragut St NW, WDC]</v>
      </c>
      <c r="O5526" s="94"/>
      <c r="S5526" s="95">
        <f t="shared" si="1350"/>
        <v>0</v>
      </c>
      <c r="T5526" s="86" t="str">
        <f t="shared" si="1351"/>
        <v/>
      </c>
      <c r="U5526" s="86" t="str">
        <f t="shared" si="1345"/>
        <v/>
      </c>
      <c r="V5526" s="95" t="str">
        <f t="shared" si="1352"/>
        <v/>
      </c>
      <c r="W5526" s="90" t="s">
        <v>221</v>
      </c>
      <c r="AE5526" s="92" t="str">
        <f t="shared" si="1353"/>
        <v/>
      </c>
      <c r="AF5526" s="96" t="str">
        <f t="shared" si="1354"/>
        <v>&lt;a name='19000100'&gt;&lt;b&gt;: 0 - Sweet Magnolia Farms [1306 Farragut St NW, WDC]&lt;/b&gt;&lt;/a&gt;&lt;br&gt;</v>
      </c>
      <c r="AG5526" s="97">
        <f t="shared" si="1355"/>
        <v>1900</v>
      </c>
      <c r="AH5526" s="97" t="str">
        <f t="shared" si="1356"/>
        <v>01</v>
      </c>
      <c r="AI5526" s="97" t="str">
        <f t="shared" si="1357"/>
        <v>00</v>
      </c>
      <c r="AJ5526" s="97" t="str">
        <f t="shared" si="1358"/>
        <v>19000100</v>
      </c>
    </row>
    <row r="5527" spans="6:36" ht="12" customHeight="1" x14ac:dyDescent="0.15">
      <c r="F5527" s="86" t="str">
        <f t="shared" si="1347"/>
        <v>Saturday</v>
      </c>
      <c r="G5527" s="91"/>
      <c r="H5527" s="92" t="str">
        <f>VLOOKUP(MONTH(G5527),VLOOKUP!$W$1:$X$24,2)</f>
        <v>January</v>
      </c>
      <c r="I5527" s="92" t="str">
        <f t="shared" si="1348"/>
        <v/>
      </c>
      <c r="J5527" s="93" t="s">
        <v>1171</v>
      </c>
      <c r="L5527" s="86" t="str">
        <f t="shared" si="1359"/>
        <v>Sydney Harman Hall [610 F St NW, WDC]</v>
      </c>
      <c r="M5527" s="86">
        <f t="shared" si="1349"/>
        <v>0</v>
      </c>
      <c r="N5527" s="93" t="str">
        <f t="shared" si="1360"/>
        <v>Sydney Harman Hall [610 F St NW, WDC]</v>
      </c>
      <c r="O5527" s="90"/>
      <c r="S5527" s="95">
        <f t="shared" si="1350"/>
        <v>0</v>
      </c>
      <c r="T5527" s="86" t="str">
        <f t="shared" si="1351"/>
        <v/>
      </c>
      <c r="U5527" s="86" t="str">
        <f t="shared" si="1345"/>
        <v/>
      </c>
      <c r="V5527" s="95" t="str">
        <f t="shared" si="1352"/>
        <v/>
      </c>
      <c r="W5527" s="90" t="s">
        <v>282</v>
      </c>
      <c r="AE5527" s="92" t="str">
        <f t="shared" si="1353"/>
        <v/>
      </c>
      <c r="AF5527" s="114" t="str">
        <f t="shared" si="1354"/>
        <v>&lt;a name='19000100'&gt;&lt;b&gt;: 0 - Sydney Harman Hall [610 F St NW, WDC]&lt;/b&gt;&lt;/a&gt;&lt;br&gt;</v>
      </c>
      <c r="AG5527" s="115">
        <f t="shared" si="1355"/>
        <v>1900</v>
      </c>
      <c r="AH5527" s="115" t="str">
        <f t="shared" si="1356"/>
        <v>01</v>
      </c>
      <c r="AI5527" s="115" t="str">
        <f t="shared" si="1357"/>
        <v>00</v>
      </c>
      <c r="AJ5527" s="115" t="str">
        <f t="shared" si="1358"/>
        <v>19000100</v>
      </c>
    </row>
    <row r="5528" spans="6:36" ht="12" customHeight="1" x14ac:dyDescent="0.15">
      <c r="F5528" s="86" t="str">
        <f t="shared" si="1347"/>
        <v>Saturday</v>
      </c>
      <c r="G5528" s="91"/>
      <c r="H5528" s="92" t="str">
        <f>VLOOKUP(MONTH(G5528),VLOOKUP!$W$1:$X$24,2)</f>
        <v>January</v>
      </c>
      <c r="I5528" s="92" t="str">
        <f t="shared" si="1348"/>
        <v/>
      </c>
      <c r="J5528" s="93" t="s">
        <v>1171</v>
      </c>
      <c r="L5528" s="86" t="str">
        <f t="shared" si="1359"/>
        <v>Sydney Harman Hall [610 F St NW, WDC]</v>
      </c>
      <c r="M5528" s="86">
        <f t="shared" si="1349"/>
        <v>0</v>
      </c>
      <c r="N5528" s="93" t="str">
        <f t="shared" si="1360"/>
        <v>Sydney Harman Hall [610 F St NW, WDC]</v>
      </c>
      <c r="O5528" s="90"/>
      <c r="S5528" s="95">
        <f t="shared" si="1350"/>
        <v>0</v>
      </c>
      <c r="T5528" s="86" t="str">
        <f t="shared" si="1351"/>
        <v/>
      </c>
      <c r="U5528" s="86" t="str">
        <f t="shared" si="1345"/>
        <v/>
      </c>
      <c r="V5528" s="95" t="str">
        <f t="shared" si="1352"/>
        <v/>
      </c>
      <c r="W5528" s="90" t="s">
        <v>282</v>
      </c>
      <c r="AE5528" s="92" t="str">
        <f t="shared" si="1353"/>
        <v/>
      </c>
      <c r="AF5528" s="96" t="str">
        <f t="shared" si="1354"/>
        <v>&lt;a name='19000100'&gt;&lt;b&gt;: 0 - Sydney Harman Hall [610 F St NW, WDC]&lt;/b&gt;&lt;/a&gt;&lt;br&gt;</v>
      </c>
      <c r="AG5528" s="97">
        <f t="shared" si="1355"/>
        <v>1900</v>
      </c>
      <c r="AH5528" s="97" t="str">
        <f t="shared" si="1356"/>
        <v>01</v>
      </c>
      <c r="AI5528" s="97" t="str">
        <f t="shared" si="1357"/>
        <v>00</v>
      </c>
      <c r="AJ5528" s="97" t="str">
        <f t="shared" si="1358"/>
        <v>19000100</v>
      </c>
    </row>
    <row r="5529" spans="6:36" ht="12" customHeight="1" x14ac:dyDescent="0.15">
      <c r="F5529" s="86" t="str">
        <f t="shared" si="1347"/>
        <v>Saturday</v>
      </c>
      <c r="G5529" s="91"/>
      <c r="H5529" s="92" t="str">
        <f>VLOOKUP(MONTH(G5529),VLOOKUP!$W$1:$X$24,2)</f>
        <v>January</v>
      </c>
      <c r="I5529" s="92" t="str">
        <f t="shared" si="1348"/>
        <v/>
      </c>
      <c r="J5529" s="93" t="s">
        <v>1171</v>
      </c>
      <c r="L5529" s="86" t="str">
        <f t="shared" si="1359"/>
        <v>Sydney Harman Hall [610 F St NW, WDC]</v>
      </c>
      <c r="M5529" s="86">
        <f t="shared" si="1349"/>
        <v>0</v>
      </c>
      <c r="N5529" s="93" t="str">
        <f t="shared" si="1360"/>
        <v>Sydney Harman Hall [610 F St NW, WDC]</v>
      </c>
      <c r="O5529" s="90"/>
      <c r="S5529" s="95">
        <f t="shared" si="1350"/>
        <v>0</v>
      </c>
      <c r="T5529" s="86" t="str">
        <f t="shared" si="1351"/>
        <v/>
      </c>
      <c r="U5529" s="86" t="str">
        <f t="shared" si="1345"/>
        <v/>
      </c>
      <c r="V5529" s="95" t="str">
        <f t="shared" si="1352"/>
        <v/>
      </c>
      <c r="W5529" s="90" t="s">
        <v>282</v>
      </c>
      <c r="AE5529" s="92" t="str">
        <f t="shared" si="1353"/>
        <v/>
      </c>
      <c r="AF5529" s="96" t="str">
        <f t="shared" si="1354"/>
        <v>&lt;a name='19000100'&gt;&lt;b&gt;: 0 - Sydney Harman Hall [610 F St NW, WDC]&lt;/b&gt;&lt;/a&gt;&lt;br&gt;</v>
      </c>
      <c r="AG5529" s="97">
        <f t="shared" si="1355"/>
        <v>1900</v>
      </c>
      <c r="AH5529" s="97" t="str">
        <f t="shared" si="1356"/>
        <v>01</v>
      </c>
      <c r="AI5529" s="97" t="str">
        <f t="shared" si="1357"/>
        <v>00</v>
      </c>
      <c r="AJ5529" s="97" t="str">
        <f t="shared" si="1358"/>
        <v>19000100</v>
      </c>
    </row>
    <row r="5530" spans="6:36" ht="12" customHeight="1" x14ac:dyDescent="0.15">
      <c r="F5530" s="86" t="str">
        <f t="shared" si="1347"/>
        <v>Saturday</v>
      </c>
      <c r="G5530" s="91"/>
      <c r="H5530" s="92" t="str">
        <f>VLOOKUP(MONTH(G5530),VLOOKUP!$W$1:$X$24,2)</f>
        <v>January</v>
      </c>
      <c r="I5530" s="92" t="str">
        <f t="shared" si="1348"/>
        <v/>
      </c>
      <c r="J5530" s="93" t="s">
        <v>1171</v>
      </c>
      <c r="L5530" s="86" t="str">
        <f t="shared" si="1359"/>
        <v>Sydney Harman Hall [610 F St NW, WDC]</v>
      </c>
      <c r="M5530" s="86">
        <f t="shared" si="1349"/>
        <v>0</v>
      </c>
      <c r="N5530" s="93" t="str">
        <f t="shared" si="1360"/>
        <v>Sydney Harman Hall [610 F St NW, WDC]</v>
      </c>
      <c r="O5530" s="90"/>
      <c r="S5530" s="95">
        <f t="shared" si="1350"/>
        <v>0</v>
      </c>
      <c r="T5530" s="86" t="str">
        <f t="shared" si="1351"/>
        <v/>
      </c>
      <c r="U5530" s="86" t="str">
        <f t="shared" si="1345"/>
        <v/>
      </c>
      <c r="V5530" s="95" t="str">
        <f t="shared" si="1352"/>
        <v/>
      </c>
      <c r="W5530" s="90" t="s">
        <v>282</v>
      </c>
      <c r="AE5530" s="92" t="str">
        <f t="shared" si="1353"/>
        <v/>
      </c>
      <c r="AF5530" s="96" t="str">
        <f t="shared" si="1354"/>
        <v>&lt;a name='19000100'&gt;&lt;b&gt;: 0 - Sydney Harman Hall [610 F St NW, WDC]&lt;/b&gt;&lt;/a&gt;&lt;br&gt;</v>
      </c>
      <c r="AG5530" s="97">
        <f t="shared" si="1355"/>
        <v>1900</v>
      </c>
      <c r="AH5530" s="97" t="str">
        <f t="shared" si="1356"/>
        <v>01</v>
      </c>
      <c r="AI5530" s="97" t="str">
        <f t="shared" si="1357"/>
        <v>00</v>
      </c>
      <c r="AJ5530" s="97" t="str">
        <f t="shared" si="1358"/>
        <v>19000100</v>
      </c>
    </row>
    <row r="5531" spans="6:36" ht="12" customHeight="1" x14ac:dyDescent="0.15">
      <c r="F5531" s="86" t="str">
        <f t="shared" si="1347"/>
        <v>Saturday</v>
      </c>
      <c r="G5531" s="91"/>
      <c r="H5531" s="92" t="str">
        <f>VLOOKUP(MONTH(G5531),VLOOKUP!$W$1:$X$24,2)</f>
        <v>January</v>
      </c>
      <c r="I5531" s="92" t="str">
        <f t="shared" si="1348"/>
        <v/>
      </c>
      <c r="J5531" s="93" t="s">
        <v>1171</v>
      </c>
      <c r="L5531" s="86" t="str">
        <f t="shared" si="1359"/>
        <v>Sydney Harman Hall [610 F St NW, WDC]</v>
      </c>
      <c r="M5531" s="86">
        <f t="shared" si="1349"/>
        <v>0</v>
      </c>
      <c r="N5531" s="93" t="str">
        <f t="shared" si="1360"/>
        <v>Sydney Harman Hall [610 F St NW, WDC]</v>
      </c>
      <c r="O5531" s="90"/>
      <c r="S5531" s="95">
        <f t="shared" si="1350"/>
        <v>0</v>
      </c>
      <c r="T5531" s="86" t="str">
        <f t="shared" si="1351"/>
        <v/>
      </c>
      <c r="U5531" s="86" t="str">
        <f t="shared" si="1345"/>
        <v/>
      </c>
      <c r="V5531" s="95" t="str">
        <f t="shared" si="1352"/>
        <v/>
      </c>
      <c r="W5531" s="90" t="s">
        <v>282</v>
      </c>
      <c r="AE5531" s="92" t="str">
        <f t="shared" si="1353"/>
        <v/>
      </c>
      <c r="AF5531" s="96" t="str">
        <f t="shared" si="1354"/>
        <v>&lt;a name='19000100'&gt;&lt;b&gt;: 0 - Sydney Harman Hall [610 F St NW, WDC]&lt;/b&gt;&lt;/a&gt;&lt;br&gt;</v>
      </c>
      <c r="AG5531" s="97">
        <f t="shared" si="1355"/>
        <v>1900</v>
      </c>
      <c r="AH5531" s="97" t="str">
        <f t="shared" si="1356"/>
        <v>01</v>
      </c>
      <c r="AI5531" s="97" t="str">
        <f t="shared" si="1357"/>
        <v>00</v>
      </c>
      <c r="AJ5531" s="97" t="str">
        <f t="shared" si="1358"/>
        <v>19000100</v>
      </c>
    </row>
    <row r="5532" spans="6:36" ht="12" customHeight="1" x14ac:dyDescent="0.15">
      <c r="F5532" s="86" t="str">
        <f t="shared" si="1347"/>
        <v>Saturday</v>
      </c>
      <c r="G5532" s="91"/>
      <c r="H5532" s="92" t="str">
        <f>VLOOKUP(MONTH(G5532),VLOOKUP!$W$1:$X$24,2)</f>
        <v>January</v>
      </c>
      <c r="I5532" s="92" t="str">
        <f t="shared" si="1348"/>
        <v/>
      </c>
      <c r="J5532" s="93" t="s">
        <v>1171</v>
      </c>
      <c r="L5532" s="86" t="str">
        <f t="shared" si="1359"/>
        <v>Sydney Harman Hall [610 F St NW, WDC]</v>
      </c>
      <c r="M5532" s="86">
        <f t="shared" si="1349"/>
        <v>0</v>
      </c>
      <c r="N5532" s="93" t="str">
        <f t="shared" si="1360"/>
        <v>Sydney Harman Hall [610 F St NW, WDC]</v>
      </c>
      <c r="O5532" s="90"/>
      <c r="S5532" s="95">
        <f t="shared" si="1350"/>
        <v>0</v>
      </c>
      <c r="T5532" s="86" t="str">
        <f t="shared" si="1351"/>
        <v/>
      </c>
      <c r="U5532" s="86" t="str">
        <f t="shared" si="1345"/>
        <v/>
      </c>
      <c r="V5532" s="95" t="str">
        <f t="shared" si="1352"/>
        <v/>
      </c>
      <c r="W5532" s="90" t="s">
        <v>282</v>
      </c>
      <c r="AE5532" s="92" t="str">
        <f t="shared" si="1353"/>
        <v/>
      </c>
      <c r="AF5532" s="96" t="str">
        <f t="shared" si="1354"/>
        <v>&lt;a name='19000100'&gt;&lt;b&gt;: 0 - Sydney Harman Hall [610 F St NW, WDC]&lt;/b&gt;&lt;/a&gt;&lt;br&gt;</v>
      </c>
      <c r="AG5532" s="97">
        <f t="shared" si="1355"/>
        <v>1900</v>
      </c>
      <c r="AH5532" s="97" t="str">
        <f t="shared" si="1356"/>
        <v>01</v>
      </c>
      <c r="AI5532" s="97" t="str">
        <f t="shared" si="1357"/>
        <v>00</v>
      </c>
      <c r="AJ5532" s="97" t="str">
        <f t="shared" si="1358"/>
        <v>19000100</v>
      </c>
    </row>
    <row r="5533" spans="6:36" ht="12" customHeight="1" x14ac:dyDescent="0.15">
      <c r="F5533" s="86" t="str">
        <f t="shared" si="1347"/>
        <v>Saturday</v>
      </c>
      <c r="G5533" s="91"/>
      <c r="H5533" s="92" t="str">
        <f>VLOOKUP(MONTH(G5533),VLOOKUP!$W$1:$X$24,2)</f>
        <v>January</v>
      </c>
      <c r="I5533" s="92" t="str">
        <f t="shared" si="1348"/>
        <v/>
      </c>
      <c r="J5533" s="93" t="s">
        <v>1171</v>
      </c>
      <c r="L5533" s="86" t="str">
        <f t="shared" si="1359"/>
        <v>Sydney Harman Hall [610 F St NW, WDC]</v>
      </c>
      <c r="M5533" s="86">
        <f t="shared" si="1349"/>
        <v>0</v>
      </c>
      <c r="N5533" s="93" t="str">
        <f t="shared" si="1360"/>
        <v>Sydney Harman Hall [610 F St NW, WDC]</v>
      </c>
      <c r="O5533" s="90"/>
      <c r="S5533" s="95">
        <f t="shared" si="1350"/>
        <v>0</v>
      </c>
      <c r="T5533" s="86" t="str">
        <f t="shared" si="1351"/>
        <v/>
      </c>
      <c r="U5533" s="86" t="str">
        <f t="shared" si="1345"/>
        <v/>
      </c>
      <c r="V5533" s="95" t="str">
        <f t="shared" si="1352"/>
        <v/>
      </c>
      <c r="W5533" s="90" t="s">
        <v>282</v>
      </c>
      <c r="AE5533" s="92" t="str">
        <f t="shared" si="1353"/>
        <v/>
      </c>
      <c r="AF5533" s="96" t="str">
        <f t="shared" si="1354"/>
        <v>&lt;a name='19000100'&gt;&lt;b&gt;: 0 - Sydney Harman Hall [610 F St NW, WDC]&lt;/b&gt;&lt;/a&gt;&lt;br&gt;</v>
      </c>
      <c r="AG5533" s="97">
        <f t="shared" si="1355"/>
        <v>1900</v>
      </c>
      <c r="AH5533" s="97" t="str">
        <f t="shared" si="1356"/>
        <v>01</v>
      </c>
      <c r="AI5533" s="97" t="str">
        <f t="shared" si="1357"/>
        <v>00</v>
      </c>
      <c r="AJ5533" s="97" t="str">
        <f t="shared" si="1358"/>
        <v>19000100</v>
      </c>
    </row>
    <row r="5534" spans="6:36" ht="12" customHeight="1" x14ac:dyDescent="0.15">
      <c r="F5534" s="86" t="str">
        <f t="shared" si="1347"/>
        <v>Saturday</v>
      </c>
      <c r="G5534" s="91"/>
      <c r="H5534" s="92" t="str">
        <f>VLOOKUP(MONTH(G5534),VLOOKUP!$W$1:$X$24,2)</f>
        <v>January</v>
      </c>
      <c r="I5534" s="92" t="str">
        <f t="shared" si="1348"/>
        <v/>
      </c>
      <c r="J5534" s="93" t="s">
        <v>825</v>
      </c>
      <c r="L5534" s="86" t="str">
        <f t="shared" si="1359"/>
        <v>Takoma Park Community Center [7500 Maple Ave, Takoma Park, MD]</v>
      </c>
      <c r="M5534" s="86">
        <f t="shared" si="1349"/>
        <v>0</v>
      </c>
      <c r="N5534" s="93" t="str">
        <f t="shared" si="1360"/>
        <v>Takoma Park Community Center [7500 Maple Ave, Takoma Park, MD]</v>
      </c>
      <c r="O5534" s="94"/>
      <c r="P5534" s="94"/>
      <c r="Q5534" s="94"/>
      <c r="R5534" s="94"/>
      <c r="S5534" s="95">
        <f t="shared" si="1350"/>
        <v>0</v>
      </c>
      <c r="T5534" s="86" t="str">
        <f t="shared" si="1351"/>
        <v/>
      </c>
      <c r="U5534" s="86" t="str">
        <f t="shared" si="1345"/>
        <v/>
      </c>
      <c r="V5534" s="95" t="str">
        <f t="shared" si="1352"/>
        <v/>
      </c>
      <c r="AE5534" s="92" t="str">
        <f t="shared" si="1353"/>
        <v/>
      </c>
      <c r="AF5534" s="96" t="str">
        <f t="shared" si="1354"/>
        <v>&lt;a name='19000100'&gt;&lt;b&gt;: 0 - Takoma Park Community Center [7500 Maple Ave, Takoma Park, MD]&lt;/b&gt;&lt;/a&gt;&lt;br&gt;</v>
      </c>
      <c r="AG5534" s="97">
        <f t="shared" si="1355"/>
        <v>1900</v>
      </c>
      <c r="AH5534" s="97" t="str">
        <f t="shared" si="1356"/>
        <v>01</v>
      </c>
      <c r="AI5534" s="97" t="str">
        <f t="shared" si="1357"/>
        <v>00</v>
      </c>
      <c r="AJ5534" s="97" t="str">
        <f t="shared" si="1358"/>
        <v>19000100</v>
      </c>
    </row>
    <row r="5535" spans="6:36" ht="12" customHeight="1" x14ac:dyDescent="0.15">
      <c r="F5535" s="86" t="str">
        <f t="shared" si="1347"/>
        <v>Saturday</v>
      </c>
      <c r="G5535" s="91"/>
      <c r="H5535" s="92" t="str">
        <f>VLOOKUP(MONTH(G5535),VLOOKUP!$W$1:$X$24,2)</f>
        <v>January</v>
      </c>
      <c r="I5535" s="92" t="str">
        <f t="shared" si="1348"/>
        <v/>
      </c>
      <c r="J5535" s="93" t="s">
        <v>825</v>
      </c>
      <c r="L5535" s="86" t="str">
        <f t="shared" si="1359"/>
        <v>Takoma Park Community Center [7500 Maple Ave, Takoma Park, MD]</v>
      </c>
      <c r="M5535" s="86">
        <f t="shared" si="1349"/>
        <v>0</v>
      </c>
      <c r="N5535" s="93" t="str">
        <f t="shared" si="1360"/>
        <v>Takoma Park Community Center [7500 Maple Ave, Takoma Park, MD]</v>
      </c>
      <c r="O5535" s="94"/>
      <c r="P5535" s="94"/>
      <c r="Q5535" s="94"/>
      <c r="R5535" s="94"/>
      <c r="S5535" s="95">
        <f t="shared" si="1350"/>
        <v>0</v>
      </c>
      <c r="T5535" s="86" t="str">
        <f t="shared" si="1351"/>
        <v/>
      </c>
      <c r="U5535" s="86" t="str">
        <f t="shared" si="1345"/>
        <v/>
      </c>
      <c r="V5535" s="95" t="str">
        <f t="shared" si="1352"/>
        <v/>
      </c>
      <c r="AE5535" s="92" t="str">
        <f t="shared" si="1353"/>
        <v/>
      </c>
      <c r="AF5535" s="96" t="str">
        <f t="shared" si="1354"/>
        <v>&lt;a name='19000100'&gt;&lt;b&gt;: 0 - Takoma Park Community Center [7500 Maple Ave, Takoma Park, MD]&lt;/b&gt;&lt;/a&gt;&lt;br&gt;</v>
      </c>
      <c r="AG5535" s="97">
        <f t="shared" si="1355"/>
        <v>1900</v>
      </c>
      <c r="AH5535" s="97" t="str">
        <f t="shared" si="1356"/>
        <v>01</v>
      </c>
      <c r="AI5535" s="97" t="str">
        <f t="shared" si="1357"/>
        <v>00</v>
      </c>
      <c r="AJ5535" s="97" t="str">
        <f t="shared" si="1358"/>
        <v>19000100</v>
      </c>
    </row>
    <row r="5536" spans="6:36" ht="12" customHeight="1" x14ac:dyDescent="0.15">
      <c r="F5536" s="86" t="str">
        <f t="shared" si="1347"/>
        <v>Saturday</v>
      </c>
      <c r="G5536" s="91"/>
      <c r="H5536" s="92" t="str">
        <f>VLOOKUP(MONTH(G5536),VLOOKUP!$W$1:$X$24,2)</f>
        <v>January</v>
      </c>
      <c r="I5536" s="92" t="str">
        <f t="shared" si="1348"/>
        <v/>
      </c>
      <c r="J5536" s="93" t="s">
        <v>825</v>
      </c>
      <c r="L5536" s="86" t="str">
        <f t="shared" si="1359"/>
        <v>Takoma Park Community Center [7500 Maple Ave, Takoma Park, MD]</v>
      </c>
      <c r="M5536" s="86">
        <f t="shared" si="1349"/>
        <v>0</v>
      </c>
      <c r="N5536" s="93" t="str">
        <f t="shared" si="1360"/>
        <v>Takoma Park Community Center [7500 Maple Ave, Takoma Park, MD]</v>
      </c>
      <c r="O5536" s="94"/>
      <c r="P5536" s="94"/>
      <c r="Q5536" s="94"/>
      <c r="R5536" s="94"/>
      <c r="S5536" s="95">
        <f t="shared" si="1350"/>
        <v>0</v>
      </c>
      <c r="T5536" s="86" t="str">
        <f t="shared" si="1351"/>
        <v/>
      </c>
      <c r="U5536" s="86" t="str">
        <f t="shared" si="1345"/>
        <v/>
      </c>
      <c r="V5536" s="95" t="str">
        <f t="shared" si="1352"/>
        <v/>
      </c>
      <c r="AE5536" s="92" t="str">
        <f t="shared" si="1353"/>
        <v/>
      </c>
      <c r="AF5536" s="96" t="str">
        <f t="shared" si="1354"/>
        <v>&lt;a name='19000100'&gt;&lt;b&gt;: 0 - Takoma Park Community Center [7500 Maple Ave, Takoma Park, MD]&lt;/b&gt;&lt;/a&gt;&lt;br&gt;</v>
      </c>
      <c r="AG5536" s="97">
        <f t="shared" si="1355"/>
        <v>1900</v>
      </c>
      <c r="AH5536" s="97" t="str">
        <f t="shared" si="1356"/>
        <v>01</v>
      </c>
      <c r="AI5536" s="97" t="str">
        <f t="shared" si="1357"/>
        <v>00</v>
      </c>
      <c r="AJ5536" s="97" t="str">
        <f t="shared" si="1358"/>
        <v>19000100</v>
      </c>
    </row>
    <row r="5537" spans="4:36" ht="12" customHeight="1" x14ac:dyDescent="0.15">
      <c r="F5537" s="86" t="str">
        <f t="shared" si="1347"/>
        <v>Saturday</v>
      </c>
      <c r="G5537" s="91"/>
      <c r="H5537" s="92" t="str">
        <f>VLOOKUP(MONTH(G5537),VLOOKUP!$W$1:$X$24,2)</f>
        <v>January</v>
      </c>
      <c r="I5537" s="92" t="str">
        <f t="shared" si="1348"/>
        <v/>
      </c>
      <c r="J5537" s="93" t="s">
        <v>825</v>
      </c>
      <c r="L5537" s="86" t="str">
        <f t="shared" si="1359"/>
        <v>Takoma Park Community Center [7500 Maple Ave, Takoma Park, MD]</v>
      </c>
      <c r="M5537" s="86">
        <f t="shared" si="1349"/>
        <v>0</v>
      </c>
      <c r="N5537" s="93" t="str">
        <f t="shared" si="1360"/>
        <v>Takoma Park Community Center [7500 Maple Ave, Takoma Park, MD]</v>
      </c>
      <c r="O5537" s="94"/>
      <c r="P5537" s="94"/>
      <c r="Q5537" s="94"/>
      <c r="R5537" s="94"/>
      <c r="S5537" s="95">
        <f t="shared" si="1350"/>
        <v>0</v>
      </c>
      <c r="T5537" s="86" t="str">
        <f t="shared" si="1351"/>
        <v/>
      </c>
      <c r="U5537" s="86" t="str">
        <f t="shared" si="1345"/>
        <v/>
      </c>
      <c r="V5537" s="95" t="str">
        <f t="shared" si="1352"/>
        <v/>
      </c>
      <c r="AE5537" s="92" t="str">
        <f t="shared" si="1353"/>
        <v/>
      </c>
      <c r="AF5537" s="96" t="str">
        <f t="shared" si="1354"/>
        <v>&lt;a name='19000100'&gt;&lt;b&gt;: 0 - Takoma Park Community Center [7500 Maple Ave, Takoma Park, MD]&lt;/b&gt;&lt;/a&gt;&lt;br&gt;</v>
      </c>
      <c r="AG5537" s="97">
        <f t="shared" si="1355"/>
        <v>1900</v>
      </c>
      <c r="AH5537" s="97" t="str">
        <f t="shared" si="1356"/>
        <v>01</v>
      </c>
      <c r="AI5537" s="97" t="str">
        <f t="shared" si="1357"/>
        <v>00</v>
      </c>
      <c r="AJ5537" s="97" t="str">
        <f t="shared" si="1358"/>
        <v>19000100</v>
      </c>
    </row>
    <row r="5538" spans="4:36" ht="12" customHeight="1" x14ac:dyDescent="0.15">
      <c r="F5538" s="86" t="str">
        <f t="shared" si="1347"/>
        <v>Saturday</v>
      </c>
      <c r="G5538" s="91"/>
      <c r="H5538" s="92" t="str">
        <f>VLOOKUP(MONTH(G5538),VLOOKUP!$W$1:$X$24,2)</f>
        <v>January</v>
      </c>
      <c r="I5538" s="92" t="str">
        <f t="shared" si="1348"/>
        <v/>
      </c>
      <c r="J5538" s="93" t="s">
        <v>825</v>
      </c>
      <c r="L5538" s="86" t="str">
        <f t="shared" si="1359"/>
        <v>Takoma Park Community Center [7500 Maple Ave, Takoma Park, MD]</v>
      </c>
      <c r="M5538" s="86">
        <f t="shared" si="1349"/>
        <v>0</v>
      </c>
      <c r="N5538" s="93" t="str">
        <f t="shared" si="1360"/>
        <v>Takoma Park Community Center [7500 Maple Ave, Takoma Park, MD]</v>
      </c>
      <c r="O5538" s="94"/>
      <c r="P5538" s="94"/>
      <c r="Q5538" s="94"/>
      <c r="R5538" s="94"/>
      <c r="S5538" s="95">
        <f t="shared" si="1350"/>
        <v>0</v>
      </c>
      <c r="T5538" s="86" t="str">
        <f t="shared" si="1351"/>
        <v/>
      </c>
      <c r="U5538" s="86" t="str">
        <f t="shared" si="1345"/>
        <v/>
      </c>
      <c r="V5538" s="95" t="str">
        <f t="shared" si="1352"/>
        <v/>
      </c>
      <c r="AE5538" s="92" t="str">
        <f t="shared" si="1353"/>
        <v/>
      </c>
      <c r="AF5538" s="96" t="str">
        <f t="shared" si="1354"/>
        <v>&lt;a name='19000100'&gt;&lt;b&gt;: 0 - Takoma Park Community Center [7500 Maple Ave, Takoma Park, MD]&lt;/b&gt;&lt;/a&gt;&lt;br&gt;</v>
      </c>
      <c r="AG5538" s="97">
        <f t="shared" si="1355"/>
        <v>1900</v>
      </c>
      <c r="AH5538" s="97" t="str">
        <f t="shared" si="1356"/>
        <v>01</v>
      </c>
      <c r="AI5538" s="97" t="str">
        <f t="shared" si="1357"/>
        <v>00</v>
      </c>
      <c r="AJ5538" s="97" t="str">
        <f t="shared" si="1358"/>
        <v>19000100</v>
      </c>
    </row>
    <row r="5539" spans="4:36" ht="12" customHeight="1" x14ac:dyDescent="0.15">
      <c r="F5539" s="86" t="str">
        <f t="shared" si="1347"/>
        <v>Saturday</v>
      </c>
      <c r="H5539" s="92" t="str">
        <f>VLOOKUP(MONTH(G5539),VLOOKUP!$W$1:$X$24,2)</f>
        <v>January</v>
      </c>
      <c r="I5539" s="92" t="str">
        <f t="shared" si="1348"/>
        <v/>
      </c>
      <c r="J5539" s="93" t="s">
        <v>1797</v>
      </c>
      <c r="L5539" s="86" t="str">
        <f t="shared" si="1359"/>
        <v>Takoma Park Gazebo [Takoma Park, MD]</v>
      </c>
      <c r="M5539" s="86">
        <f t="shared" si="1349"/>
        <v>0</v>
      </c>
      <c r="N5539" s="93" t="str">
        <f t="shared" si="1360"/>
        <v>Takoma Park Gazebo [Takoma Park, MD]</v>
      </c>
      <c r="O5539" s="94"/>
      <c r="S5539" s="95">
        <f t="shared" si="1350"/>
        <v>0</v>
      </c>
      <c r="T5539" s="86" t="str">
        <f t="shared" si="1351"/>
        <v/>
      </c>
      <c r="U5539" s="86" t="str">
        <f t="shared" si="1345"/>
        <v/>
      </c>
      <c r="V5539" s="95" t="str">
        <f t="shared" si="1352"/>
        <v/>
      </c>
      <c r="W5539" s="90" t="s">
        <v>221</v>
      </c>
      <c r="AE5539" s="92" t="str">
        <f t="shared" si="1353"/>
        <v/>
      </c>
      <c r="AF5539" s="96" t="str">
        <f t="shared" si="1354"/>
        <v>&lt;a name='19000100'&gt;&lt;b&gt;: 0 - Takoma Park Gazebo [Takoma Park, MD]&lt;/b&gt;&lt;/a&gt;&lt;br&gt;</v>
      </c>
      <c r="AG5539" s="97">
        <f t="shared" si="1355"/>
        <v>1900</v>
      </c>
      <c r="AH5539" s="97" t="str">
        <f t="shared" si="1356"/>
        <v>01</v>
      </c>
      <c r="AI5539" s="97" t="str">
        <f t="shared" si="1357"/>
        <v>00</v>
      </c>
      <c r="AJ5539" s="97" t="str">
        <f t="shared" si="1358"/>
        <v>19000100</v>
      </c>
    </row>
    <row r="5540" spans="4:36" ht="12" customHeight="1" x14ac:dyDescent="0.15">
      <c r="F5540" s="86" t="str">
        <f t="shared" si="1347"/>
        <v>Saturday</v>
      </c>
      <c r="H5540" s="92" t="str">
        <f>VLOOKUP(MONTH(G5540),VLOOKUP!$W$1:$X$24,2)</f>
        <v>January</v>
      </c>
      <c r="I5540" s="92" t="str">
        <f t="shared" si="1348"/>
        <v/>
      </c>
      <c r="J5540" s="93" t="s">
        <v>1797</v>
      </c>
      <c r="L5540" s="86" t="str">
        <f t="shared" si="1359"/>
        <v>Takoma Park Gazebo [Takoma Park, MD]</v>
      </c>
      <c r="M5540" s="86">
        <f t="shared" si="1349"/>
        <v>0</v>
      </c>
      <c r="N5540" s="93" t="str">
        <f t="shared" si="1360"/>
        <v>Takoma Park Gazebo [Takoma Park, MD]</v>
      </c>
      <c r="O5540" s="94"/>
      <c r="S5540" s="95">
        <f t="shared" si="1350"/>
        <v>0</v>
      </c>
      <c r="T5540" s="86" t="str">
        <f t="shared" si="1351"/>
        <v/>
      </c>
      <c r="U5540" s="86" t="str">
        <f t="shared" si="1345"/>
        <v/>
      </c>
      <c r="V5540" s="95" t="str">
        <f t="shared" si="1352"/>
        <v/>
      </c>
      <c r="W5540" s="90" t="s">
        <v>221</v>
      </c>
      <c r="AE5540" s="92" t="str">
        <f t="shared" si="1353"/>
        <v/>
      </c>
      <c r="AF5540" s="96" t="str">
        <f t="shared" si="1354"/>
        <v>&lt;a name='19000100'&gt;&lt;b&gt;: 0 - Takoma Park Gazebo [Takoma Park, MD]&lt;/b&gt;&lt;/a&gt;&lt;br&gt;</v>
      </c>
      <c r="AG5540" s="97">
        <f t="shared" si="1355"/>
        <v>1900</v>
      </c>
      <c r="AH5540" s="97" t="str">
        <f t="shared" si="1356"/>
        <v>01</v>
      </c>
      <c r="AI5540" s="97" t="str">
        <f t="shared" si="1357"/>
        <v>00</v>
      </c>
      <c r="AJ5540" s="97" t="str">
        <f t="shared" si="1358"/>
        <v>19000100</v>
      </c>
    </row>
    <row r="5541" spans="4:36" ht="12" customHeight="1" x14ac:dyDescent="0.15">
      <c r="F5541" s="86" t="str">
        <f t="shared" si="1347"/>
        <v>Saturday</v>
      </c>
      <c r="H5541" s="92" t="str">
        <f>VLOOKUP(MONTH(G5541),VLOOKUP!$W$1:$X$24,2)</f>
        <v>January</v>
      </c>
      <c r="I5541" s="92" t="str">
        <f t="shared" si="1348"/>
        <v/>
      </c>
      <c r="J5541" s="93" t="s">
        <v>1797</v>
      </c>
      <c r="L5541" s="86" t="str">
        <f t="shared" si="1359"/>
        <v>Takoma Park Gazebo [Takoma Park, MD]</v>
      </c>
      <c r="M5541" s="86">
        <f t="shared" si="1349"/>
        <v>0</v>
      </c>
      <c r="N5541" s="93" t="str">
        <f t="shared" si="1360"/>
        <v>Takoma Park Gazebo [Takoma Park, MD]</v>
      </c>
      <c r="O5541" s="94"/>
      <c r="S5541" s="95">
        <f t="shared" si="1350"/>
        <v>0</v>
      </c>
      <c r="T5541" s="86" t="str">
        <f t="shared" si="1351"/>
        <v/>
      </c>
      <c r="U5541" s="86" t="str">
        <f t="shared" si="1345"/>
        <v/>
      </c>
      <c r="V5541" s="95" t="str">
        <f t="shared" si="1352"/>
        <v/>
      </c>
      <c r="W5541" s="90" t="s">
        <v>221</v>
      </c>
      <c r="AE5541" s="92" t="str">
        <f t="shared" si="1353"/>
        <v/>
      </c>
      <c r="AF5541" s="96" t="str">
        <f t="shared" si="1354"/>
        <v>&lt;a name='19000100'&gt;&lt;b&gt;: 0 - Takoma Park Gazebo [Takoma Park, MD]&lt;/b&gt;&lt;/a&gt;&lt;br&gt;</v>
      </c>
      <c r="AG5541" s="97">
        <f t="shared" si="1355"/>
        <v>1900</v>
      </c>
      <c r="AH5541" s="97" t="str">
        <f t="shared" si="1356"/>
        <v>01</v>
      </c>
      <c r="AI5541" s="97" t="str">
        <f t="shared" si="1357"/>
        <v>00</v>
      </c>
      <c r="AJ5541" s="97" t="str">
        <f t="shared" si="1358"/>
        <v>19000100</v>
      </c>
    </row>
    <row r="5542" spans="4:36" ht="12" customHeight="1" x14ac:dyDescent="0.15">
      <c r="F5542" s="86" t="str">
        <f t="shared" si="1347"/>
        <v>Saturday</v>
      </c>
      <c r="H5542" s="92" t="str">
        <f>VLOOKUP(MONTH(G5542),VLOOKUP!$W$1:$X$24,2)</f>
        <v>January</v>
      </c>
      <c r="I5542" s="92" t="str">
        <f t="shared" si="1348"/>
        <v/>
      </c>
      <c r="J5542" s="93" t="s">
        <v>1797</v>
      </c>
      <c r="L5542" s="86" t="str">
        <f t="shared" si="1359"/>
        <v>Takoma Park Gazebo [Takoma Park, MD]</v>
      </c>
      <c r="M5542" s="86">
        <f t="shared" si="1349"/>
        <v>0</v>
      </c>
      <c r="N5542" s="93" t="str">
        <f t="shared" si="1360"/>
        <v>Takoma Park Gazebo [Takoma Park, MD]</v>
      </c>
      <c r="O5542" s="94"/>
      <c r="S5542" s="95">
        <f t="shared" si="1350"/>
        <v>0</v>
      </c>
      <c r="T5542" s="86" t="str">
        <f t="shared" si="1351"/>
        <v/>
      </c>
      <c r="U5542" s="86" t="str">
        <f t="shared" si="1345"/>
        <v/>
      </c>
      <c r="V5542" s="95" t="str">
        <f t="shared" si="1352"/>
        <v/>
      </c>
      <c r="W5542" s="90" t="s">
        <v>221</v>
      </c>
      <c r="AE5542" s="92" t="str">
        <f t="shared" si="1353"/>
        <v/>
      </c>
      <c r="AF5542" s="96" t="str">
        <f t="shared" si="1354"/>
        <v>&lt;a name='19000100'&gt;&lt;b&gt;: 0 - Takoma Park Gazebo [Takoma Park, MD]&lt;/b&gt;&lt;/a&gt;&lt;br&gt;</v>
      </c>
      <c r="AG5542" s="97">
        <f t="shared" si="1355"/>
        <v>1900</v>
      </c>
      <c r="AH5542" s="97" t="str">
        <f t="shared" si="1356"/>
        <v>01</v>
      </c>
      <c r="AI5542" s="97" t="str">
        <f t="shared" si="1357"/>
        <v>00</v>
      </c>
      <c r="AJ5542" s="97" t="str">
        <f t="shared" si="1358"/>
        <v>19000100</v>
      </c>
    </row>
    <row r="5543" spans="4:36" ht="12" customHeight="1" x14ac:dyDescent="0.15">
      <c r="F5543" s="86" t="str">
        <f t="shared" si="1347"/>
        <v>Saturday</v>
      </c>
      <c r="H5543" s="92" t="str">
        <f>VLOOKUP(MONTH(G5543),VLOOKUP!$W$1:$X$24,2)</f>
        <v>January</v>
      </c>
      <c r="I5543" s="92" t="str">
        <f t="shared" si="1348"/>
        <v/>
      </c>
      <c r="J5543" s="93" t="s">
        <v>1169</v>
      </c>
      <c r="L5543" s="86" t="str">
        <f t="shared" si="1359"/>
        <v>Takoma Park Middle School [7611 Piney Branch Rd, Takoma Park, MD]</v>
      </c>
      <c r="M5543" s="86">
        <f t="shared" si="1349"/>
        <v>0</v>
      </c>
      <c r="N5543" s="93" t="str">
        <f t="shared" si="1360"/>
        <v>Takoma Park Middle School [7611 Piney Branch Rd, Takoma Park, MD]</v>
      </c>
      <c r="O5543" s="94"/>
      <c r="S5543" s="95">
        <f t="shared" si="1350"/>
        <v>0</v>
      </c>
      <c r="T5543" s="86" t="str">
        <f t="shared" si="1351"/>
        <v/>
      </c>
      <c r="U5543" s="86" t="str">
        <f t="shared" si="1345"/>
        <v/>
      </c>
      <c r="V5543" s="95" t="str">
        <f t="shared" si="1352"/>
        <v/>
      </c>
      <c r="W5543" s="90" t="s">
        <v>221</v>
      </c>
      <c r="AE5543" s="92" t="str">
        <f t="shared" si="1353"/>
        <v/>
      </c>
      <c r="AF5543" s="96" t="str">
        <f t="shared" si="1354"/>
        <v>&lt;a name='19000100'&gt;&lt;b&gt;: 0 - Takoma Park Middle School [7611 Piney Branch Rd, Takoma Park, MD]&lt;/b&gt;&lt;/a&gt;&lt;br&gt;</v>
      </c>
      <c r="AG5543" s="97">
        <f t="shared" si="1355"/>
        <v>1900</v>
      </c>
      <c r="AH5543" s="97" t="str">
        <f t="shared" si="1356"/>
        <v>01</v>
      </c>
      <c r="AI5543" s="97" t="str">
        <f t="shared" si="1357"/>
        <v>00</v>
      </c>
      <c r="AJ5543" s="97" t="str">
        <f t="shared" si="1358"/>
        <v>19000100</v>
      </c>
    </row>
    <row r="5544" spans="4:36" ht="12" customHeight="1" x14ac:dyDescent="0.15">
      <c r="F5544" s="86" t="str">
        <f t="shared" si="1347"/>
        <v>Saturday</v>
      </c>
      <c r="H5544" s="92" t="str">
        <f>VLOOKUP(MONTH(G5544),VLOOKUP!$W$1:$X$24,2)</f>
        <v>January</v>
      </c>
      <c r="I5544" s="92" t="str">
        <f t="shared" si="1348"/>
        <v/>
      </c>
      <c r="J5544" s="93" t="s">
        <v>1169</v>
      </c>
      <c r="L5544" s="86" t="str">
        <f t="shared" si="1359"/>
        <v>Takoma Park Middle School [7611 Piney Branch Rd, Takoma Park, MD]</v>
      </c>
      <c r="M5544" s="86">
        <f t="shared" si="1349"/>
        <v>0</v>
      </c>
      <c r="N5544" s="93" t="str">
        <f t="shared" si="1360"/>
        <v>Takoma Park Middle School [7611 Piney Branch Rd, Takoma Park, MD]</v>
      </c>
      <c r="O5544" s="94"/>
      <c r="S5544" s="95">
        <f t="shared" si="1350"/>
        <v>0</v>
      </c>
      <c r="T5544" s="86" t="str">
        <f t="shared" si="1351"/>
        <v/>
      </c>
      <c r="U5544" s="86" t="str">
        <f t="shared" si="1345"/>
        <v/>
      </c>
      <c r="V5544" s="95" t="str">
        <f t="shared" si="1352"/>
        <v/>
      </c>
      <c r="W5544" s="90" t="s">
        <v>221</v>
      </c>
      <c r="X5544" s="99"/>
      <c r="Y5544" s="99"/>
      <c r="AE5544" s="92" t="str">
        <f t="shared" si="1353"/>
        <v/>
      </c>
      <c r="AF5544" s="96" t="str">
        <f t="shared" si="1354"/>
        <v>&lt;a name='19000100'&gt;&lt;b&gt;: 0 - Takoma Park Middle School [7611 Piney Branch Rd, Takoma Park, MD]&lt;/b&gt;&lt;/a&gt;&lt;br&gt;</v>
      </c>
      <c r="AG5544" s="97">
        <f t="shared" si="1355"/>
        <v>1900</v>
      </c>
      <c r="AH5544" s="97" t="str">
        <f t="shared" si="1356"/>
        <v>01</v>
      </c>
      <c r="AI5544" s="97" t="str">
        <f t="shared" si="1357"/>
        <v>00</v>
      </c>
      <c r="AJ5544" s="97" t="str">
        <f t="shared" si="1358"/>
        <v>19000100</v>
      </c>
    </row>
    <row r="5545" spans="4:36" ht="12" customHeight="1" x14ac:dyDescent="0.15">
      <c r="F5545" s="86" t="str">
        <f t="shared" si="1347"/>
        <v>Saturday</v>
      </c>
      <c r="H5545" s="92" t="str">
        <f>VLOOKUP(MONTH(G5545),VLOOKUP!$W$1:$X$24,2)</f>
        <v>January</v>
      </c>
      <c r="I5545" s="92" t="str">
        <f t="shared" si="1348"/>
        <v/>
      </c>
      <c r="J5545" s="93" t="s">
        <v>1169</v>
      </c>
      <c r="L5545" s="86" t="str">
        <f t="shared" si="1359"/>
        <v>Takoma Park Middle School [7611 Piney Branch Rd, Takoma Park, MD]</v>
      </c>
      <c r="M5545" s="86">
        <f t="shared" si="1349"/>
        <v>0</v>
      </c>
      <c r="N5545" s="93" t="str">
        <f t="shared" si="1360"/>
        <v>Takoma Park Middle School [7611 Piney Branch Rd, Takoma Park, MD]</v>
      </c>
      <c r="O5545" s="94"/>
      <c r="S5545" s="95">
        <f t="shared" si="1350"/>
        <v>0</v>
      </c>
      <c r="T5545" s="86" t="str">
        <f t="shared" si="1351"/>
        <v/>
      </c>
      <c r="U5545" s="86" t="str">
        <f t="shared" si="1345"/>
        <v/>
      </c>
      <c r="V5545" s="95" t="str">
        <f t="shared" si="1352"/>
        <v/>
      </c>
      <c r="W5545" s="90" t="s">
        <v>221</v>
      </c>
      <c r="AE5545" s="92" t="str">
        <f t="shared" si="1353"/>
        <v/>
      </c>
      <c r="AF5545" s="96" t="str">
        <f t="shared" si="1354"/>
        <v>&lt;a name='19000100'&gt;&lt;b&gt;: 0 - Takoma Park Middle School [7611 Piney Branch Rd, Takoma Park, MD]&lt;/b&gt;&lt;/a&gt;&lt;br&gt;</v>
      </c>
      <c r="AG5545" s="97">
        <f t="shared" si="1355"/>
        <v>1900</v>
      </c>
      <c r="AH5545" s="97" t="str">
        <f t="shared" si="1356"/>
        <v>01</v>
      </c>
      <c r="AI5545" s="97" t="str">
        <f t="shared" si="1357"/>
        <v>00</v>
      </c>
      <c r="AJ5545" s="97" t="str">
        <f t="shared" si="1358"/>
        <v>19000100</v>
      </c>
    </row>
    <row r="5546" spans="4:36" ht="12" customHeight="1" x14ac:dyDescent="0.15">
      <c r="F5546" s="86" t="str">
        <f t="shared" si="1347"/>
        <v>Saturday</v>
      </c>
      <c r="G5546" s="91"/>
      <c r="H5546" s="92" t="str">
        <f>VLOOKUP(MONTH(G5546),VLOOKUP!$W$1:$X$24,2)</f>
        <v>January</v>
      </c>
      <c r="I5546" s="92" t="str">
        <f t="shared" si="1348"/>
        <v/>
      </c>
      <c r="J5546" s="93" t="s">
        <v>1382</v>
      </c>
      <c r="L5546" s="86" t="str">
        <f t="shared" si="1359"/>
        <v>Takoma Park Presbyterian Church [310 Tulip Ave, Takoma Park, MD]</v>
      </c>
      <c r="M5546" s="86">
        <f t="shared" si="1349"/>
        <v>0</v>
      </c>
      <c r="N5546" s="93" t="str">
        <f t="shared" si="1360"/>
        <v>Takoma Park Presbyterian Church [310 Tulip Ave, Takoma Park, MD]</v>
      </c>
      <c r="O5546" s="94"/>
      <c r="S5546" s="95">
        <f t="shared" si="1350"/>
        <v>0</v>
      </c>
      <c r="T5546" s="86" t="str">
        <f t="shared" si="1351"/>
        <v/>
      </c>
      <c r="U5546" s="86" t="str">
        <f t="shared" si="1345"/>
        <v/>
      </c>
      <c r="V5546" s="95" t="str">
        <f t="shared" si="1352"/>
        <v/>
      </c>
      <c r="AE5546" s="92" t="str">
        <f t="shared" si="1353"/>
        <v/>
      </c>
      <c r="AF5546" s="96" t="str">
        <f t="shared" si="1354"/>
        <v>&lt;a name='19000100'&gt;&lt;b&gt;: 0 - Takoma Park Presbyterian Church [310 Tulip Ave, Takoma Park, MD]&lt;/b&gt;&lt;/a&gt;&lt;br&gt;</v>
      </c>
      <c r="AG5546" s="97">
        <f t="shared" si="1355"/>
        <v>1900</v>
      </c>
      <c r="AH5546" s="97" t="str">
        <f t="shared" si="1356"/>
        <v>01</v>
      </c>
      <c r="AI5546" s="97" t="str">
        <f t="shared" si="1357"/>
        <v>00</v>
      </c>
      <c r="AJ5546" s="97" t="str">
        <f t="shared" si="1358"/>
        <v>19000100</v>
      </c>
    </row>
    <row r="5547" spans="4:36" ht="12" customHeight="1" x14ac:dyDescent="0.15">
      <c r="F5547" s="86" t="str">
        <f t="shared" si="1347"/>
        <v>Saturday</v>
      </c>
      <c r="G5547" s="91"/>
      <c r="H5547" s="92" t="str">
        <f>VLOOKUP(MONTH(G5547),VLOOKUP!$W$1:$X$24,2)</f>
        <v>January</v>
      </c>
      <c r="I5547" s="92" t="str">
        <f t="shared" si="1348"/>
        <v/>
      </c>
      <c r="J5547" s="93" t="s">
        <v>1382</v>
      </c>
      <c r="L5547" s="86" t="str">
        <f t="shared" si="1359"/>
        <v>Takoma Park Presbyterian Church [310 Tulip Ave, Takoma Park, MD]</v>
      </c>
      <c r="M5547" s="86">
        <f t="shared" si="1349"/>
        <v>0</v>
      </c>
      <c r="N5547" s="93" t="str">
        <f t="shared" si="1360"/>
        <v>Takoma Park Presbyterian Church [310 Tulip Ave, Takoma Park, MD]</v>
      </c>
      <c r="O5547" s="94"/>
      <c r="S5547" s="95">
        <f t="shared" si="1350"/>
        <v>0</v>
      </c>
      <c r="T5547" s="86" t="str">
        <f t="shared" si="1351"/>
        <v/>
      </c>
      <c r="U5547" s="86" t="str">
        <f t="shared" si="1345"/>
        <v/>
      </c>
      <c r="V5547" s="95" t="str">
        <f t="shared" si="1352"/>
        <v/>
      </c>
      <c r="AE5547" s="92" t="str">
        <f t="shared" si="1353"/>
        <v/>
      </c>
      <c r="AF5547" s="96" t="str">
        <f t="shared" si="1354"/>
        <v>&lt;a name='19000100'&gt;&lt;b&gt;: 0 - Takoma Park Presbyterian Church [310 Tulip Ave, Takoma Park, MD]&lt;/b&gt;&lt;/a&gt;&lt;br&gt;</v>
      </c>
      <c r="AG5547" s="97">
        <f t="shared" si="1355"/>
        <v>1900</v>
      </c>
      <c r="AH5547" s="97" t="str">
        <f t="shared" si="1356"/>
        <v>01</v>
      </c>
      <c r="AI5547" s="97" t="str">
        <f t="shared" si="1357"/>
        <v>00</v>
      </c>
      <c r="AJ5547" s="97" t="str">
        <f t="shared" si="1358"/>
        <v>19000100</v>
      </c>
    </row>
    <row r="5548" spans="4:36" ht="12" customHeight="1" x14ac:dyDescent="0.15">
      <c r="F5548" s="86" t="str">
        <f t="shared" si="1347"/>
        <v>Saturday</v>
      </c>
      <c r="G5548" s="91"/>
      <c r="H5548" s="92" t="str">
        <f>VLOOKUP(MONTH(G5548),VLOOKUP!$W$1:$X$24,2)</f>
        <v>January</v>
      </c>
      <c r="I5548" s="92" t="str">
        <f t="shared" si="1348"/>
        <v/>
      </c>
      <c r="J5548" s="93" t="s">
        <v>1382</v>
      </c>
      <c r="L5548" s="86" t="str">
        <f t="shared" si="1359"/>
        <v>Takoma Park Presbyterian Church [310 Tulip Ave, Takoma Park, MD]</v>
      </c>
      <c r="M5548" s="86">
        <f t="shared" si="1349"/>
        <v>0</v>
      </c>
      <c r="N5548" s="93" t="str">
        <f t="shared" si="1360"/>
        <v>Takoma Park Presbyterian Church [310 Tulip Ave, Takoma Park, MD]</v>
      </c>
      <c r="O5548" s="94"/>
      <c r="S5548" s="95">
        <f t="shared" si="1350"/>
        <v>0</v>
      </c>
      <c r="T5548" s="86" t="str">
        <f t="shared" si="1351"/>
        <v/>
      </c>
      <c r="U5548" s="86" t="str">
        <f t="shared" si="1345"/>
        <v/>
      </c>
      <c r="V5548" s="95" t="str">
        <f t="shared" si="1352"/>
        <v/>
      </c>
      <c r="AE5548" s="92" t="str">
        <f t="shared" si="1353"/>
        <v/>
      </c>
      <c r="AF5548" s="96" t="str">
        <f t="shared" si="1354"/>
        <v>&lt;a name='19000100'&gt;&lt;b&gt;: 0 - Takoma Park Presbyterian Church [310 Tulip Ave, Takoma Park, MD]&lt;/b&gt;&lt;/a&gt;&lt;br&gt;</v>
      </c>
      <c r="AG5548" s="97">
        <f t="shared" si="1355"/>
        <v>1900</v>
      </c>
      <c r="AH5548" s="97" t="str">
        <f t="shared" si="1356"/>
        <v>01</v>
      </c>
      <c r="AI5548" s="97" t="str">
        <f t="shared" si="1357"/>
        <v>00</v>
      </c>
      <c r="AJ5548" s="97" t="str">
        <f t="shared" si="1358"/>
        <v>19000100</v>
      </c>
    </row>
    <row r="5549" spans="4:36" ht="12" customHeight="1" x14ac:dyDescent="0.15">
      <c r="F5549" s="86" t="str">
        <f t="shared" si="1347"/>
        <v>Saturday</v>
      </c>
      <c r="G5549" s="91"/>
      <c r="H5549" s="92" t="str">
        <f>VLOOKUP(MONTH(G5549),VLOOKUP!$W$1:$X$24,2)</f>
        <v>January</v>
      </c>
      <c r="I5549" s="92" t="str">
        <f t="shared" si="1348"/>
        <v/>
      </c>
      <c r="J5549" s="93" t="s">
        <v>786</v>
      </c>
      <c r="L5549" s="86" t="str">
        <f t="shared" si="1359"/>
        <v>Takoma Park Street Festival [Carroll Avenue at Laurel Avenue, Takoma Park, MD]</v>
      </c>
      <c r="M5549" s="86">
        <f t="shared" si="1349"/>
        <v>0</v>
      </c>
      <c r="N5549" s="93" t="str">
        <f t="shared" si="1360"/>
        <v>Takoma Park Street Festival [Carroll Avenue at Laurel Avenue, Takoma Park, MD]</v>
      </c>
      <c r="O5549" s="94"/>
      <c r="S5549" s="95">
        <f t="shared" si="1350"/>
        <v>0</v>
      </c>
      <c r="T5549" s="86" t="str">
        <f t="shared" si="1351"/>
        <v/>
      </c>
      <c r="U5549" s="86" t="str">
        <f t="shared" si="1345"/>
        <v/>
      </c>
      <c r="V5549" s="95" t="str">
        <f t="shared" si="1352"/>
        <v/>
      </c>
      <c r="W5549" s="90" t="s">
        <v>221</v>
      </c>
      <c r="AE5549" s="92" t="str">
        <f t="shared" si="1353"/>
        <v/>
      </c>
      <c r="AF5549" s="96" t="str">
        <f t="shared" si="1354"/>
        <v>&lt;a name='19000100'&gt;&lt;b&gt;: 0 - Takoma Park Street Festival [Carroll Avenue at Laurel Avenue, Takoma Park, MD]&lt;/b&gt;&lt;/a&gt;&lt;br&gt;</v>
      </c>
      <c r="AG5549" s="97">
        <f t="shared" si="1355"/>
        <v>1900</v>
      </c>
      <c r="AH5549" s="97" t="str">
        <f t="shared" si="1356"/>
        <v>01</v>
      </c>
      <c r="AI5549" s="97" t="str">
        <f t="shared" si="1357"/>
        <v>00</v>
      </c>
      <c r="AJ5549" s="97" t="str">
        <f t="shared" si="1358"/>
        <v>19000100</v>
      </c>
    </row>
    <row r="5550" spans="4:36" ht="12" customHeight="1" x14ac:dyDescent="0.15">
      <c r="D5550" s="110"/>
      <c r="F5550" s="86" t="str">
        <f t="shared" si="1347"/>
        <v>Saturday</v>
      </c>
      <c r="G5550" s="91"/>
      <c r="H5550" s="92" t="str">
        <f>VLOOKUP(MONTH(G5550),VLOOKUP!$W$1:$X$24,2)</f>
        <v>January</v>
      </c>
      <c r="I5550" s="92" t="str">
        <f t="shared" si="1348"/>
        <v/>
      </c>
      <c r="J5550" s="93" t="s">
        <v>786</v>
      </c>
      <c r="L5550" s="86" t="str">
        <f t="shared" si="1359"/>
        <v>Takoma Park Street Festival [Carroll Avenue at Laurel Avenue, Takoma Park, MD]</v>
      </c>
      <c r="M5550" s="86">
        <f t="shared" si="1349"/>
        <v>0</v>
      </c>
      <c r="N5550" s="93" t="str">
        <f t="shared" si="1360"/>
        <v>Takoma Park Street Festival [Carroll Avenue at Laurel Avenue, Takoma Park, MD]</v>
      </c>
      <c r="O5550" s="94"/>
      <c r="S5550" s="95">
        <f t="shared" si="1350"/>
        <v>0</v>
      </c>
      <c r="T5550" s="86" t="str">
        <f t="shared" si="1351"/>
        <v/>
      </c>
      <c r="U5550" s="86" t="str">
        <f t="shared" si="1345"/>
        <v/>
      </c>
      <c r="V5550" s="95" t="str">
        <f t="shared" si="1352"/>
        <v/>
      </c>
      <c r="W5550" s="90" t="s">
        <v>221</v>
      </c>
      <c r="AE5550" s="92" t="str">
        <f t="shared" si="1353"/>
        <v/>
      </c>
      <c r="AF5550" s="96" t="str">
        <f t="shared" si="1354"/>
        <v>&lt;a name='19000100'&gt;&lt;b&gt;: 0 - Takoma Park Street Festival [Carroll Avenue at Laurel Avenue, Takoma Park, MD]&lt;/b&gt;&lt;/a&gt;&lt;br&gt;</v>
      </c>
      <c r="AG5550" s="97">
        <f t="shared" si="1355"/>
        <v>1900</v>
      </c>
      <c r="AH5550" s="97" t="str">
        <f t="shared" si="1356"/>
        <v>01</v>
      </c>
      <c r="AI5550" s="97" t="str">
        <f t="shared" si="1357"/>
        <v>00</v>
      </c>
      <c r="AJ5550" s="97" t="str">
        <f t="shared" si="1358"/>
        <v>19000100</v>
      </c>
    </row>
    <row r="5551" spans="4:36" ht="12" customHeight="1" x14ac:dyDescent="0.15">
      <c r="F5551" s="86" t="str">
        <f t="shared" si="1347"/>
        <v>Saturday</v>
      </c>
      <c r="G5551" s="91"/>
      <c r="H5551" s="92" t="str">
        <f>VLOOKUP(MONTH(G5551),VLOOKUP!$W$1:$X$24,2)</f>
        <v>January</v>
      </c>
      <c r="I5551" s="92" t="str">
        <f t="shared" si="1348"/>
        <v/>
      </c>
      <c r="J5551" s="93" t="s">
        <v>786</v>
      </c>
      <c r="L5551" s="86" t="str">
        <f t="shared" si="1359"/>
        <v>Takoma Park Street Festival [Carroll Avenue at Laurel Avenue, Takoma Park, MD]</v>
      </c>
      <c r="M5551" s="86">
        <f t="shared" si="1349"/>
        <v>0</v>
      </c>
      <c r="N5551" s="93" t="str">
        <f t="shared" si="1360"/>
        <v>Takoma Park Street Festival [Carroll Avenue at Laurel Avenue, Takoma Park, MD]</v>
      </c>
      <c r="O5551" s="94"/>
      <c r="S5551" s="95">
        <f t="shared" si="1350"/>
        <v>0</v>
      </c>
      <c r="T5551" s="86" t="str">
        <f t="shared" si="1351"/>
        <v/>
      </c>
      <c r="U5551" s="86" t="str">
        <f t="shared" si="1345"/>
        <v/>
      </c>
      <c r="V5551" s="95" t="str">
        <f t="shared" si="1352"/>
        <v/>
      </c>
      <c r="W5551" s="90" t="s">
        <v>221</v>
      </c>
      <c r="AE5551" s="92" t="str">
        <f t="shared" si="1353"/>
        <v/>
      </c>
      <c r="AF5551" s="96" t="str">
        <f t="shared" si="1354"/>
        <v>&lt;a name='19000100'&gt;&lt;b&gt;: 0 - Takoma Park Street Festival [Carroll Avenue at Laurel Avenue, Takoma Park, MD]&lt;/b&gt;&lt;/a&gt;&lt;br&gt;</v>
      </c>
      <c r="AG5551" s="97">
        <f t="shared" si="1355"/>
        <v>1900</v>
      </c>
      <c r="AH5551" s="97" t="str">
        <f t="shared" si="1356"/>
        <v>01</v>
      </c>
      <c r="AI5551" s="97" t="str">
        <f t="shared" si="1357"/>
        <v>00</v>
      </c>
      <c r="AJ5551" s="97" t="str">
        <f t="shared" si="1358"/>
        <v>19000100</v>
      </c>
    </row>
    <row r="5552" spans="4:36" ht="12" customHeight="1" x14ac:dyDescent="0.15">
      <c r="F5552" s="86" t="str">
        <f t="shared" si="1347"/>
        <v>Saturday</v>
      </c>
      <c r="G5552" s="91"/>
      <c r="H5552" s="92" t="str">
        <f>VLOOKUP(MONTH(G5552),VLOOKUP!$W$1:$X$24,2)</f>
        <v>January</v>
      </c>
      <c r="I5552" s="92" t="str">
        <f t="shared" si="1348"/>
        <v/>
      </c>
      <c r="J5552" s="93" t="s">
        <v>1773</v>
      </c>
      <c r="L5552" s="86" t="str">
        <f t="shared" si="1359"/>
        <v>Takoma Ranch [7408 Blair Rd NW, WDC]</v>
      </c>
      <c r="M5552" s="86">
        <f t="shared" si="1349"/>
        <v>0</v>
      </c>
      <c r="N5552" s="93" t="str">
        <f t="shared" si="1360"/>
        <v>Takoma Ranch [7408 Blair Rd NW, WDC]</v>
      </c>
      <c r="O5552" s="94"/>
      <c r="S5552" s="95">
        <f t="shared" si="1350"/>
        <v>0</v>
      </c>
      <c r="T5552" s="86" t="str">
        <f t="shared" si="1351"/>
        <v/>
      </c>
      <c r="U5552" s="86" t="str">
        <f t="shared" si="1345"/>
        <v/>
      </c>
      <c r="V5552" s="95" t="str">
        <f t="shared" si="1352"/>
        <v/>
      </c>
      <c r="AE5552" s="92" t="str">
        <f t="shared" si="1353"/>
        <v/>
      </c>
      <c r="AF5552" s="96" t="str">
        <f t="shared" si="1354"/>
        <v>&lt;a name='19000100'&gt;&lt;b&gt;: 0 - Takoma Ranch [7408 Blair Rd NW, WDC]&lt;/b&gt;&lt;/a&gt;&lt;br&gt;</v>
      </c>
      <c r="AG5552" s="97">
        <f t="shared" si="1355"/>
        <v>1900</v>
      </c>
      <c r="AH5552" s="97" t="str">
        <f t="shared" si="1356"/>
        <v>01</v>
      </c>
      <c r="AI5552" s="97" t="str">
        <f t="shared" si="1357"/>
        <v>00</v>
      </c>
      <c r="AJ5552" s="97" t="str">
        <f t="shared" si="1358"/>
        <v>19000100</v>
      </c>
    </row>
    <row r="5553" spans="4:36" ht="12" customHeight="1" x14ac:dyDescent="0.15">
      <c r="F5553" s="86" t="str">
        <f t="shared" si="1347"/>
        <v>Saturday</v>
      </c>
      <c r="G5553" s="91"/>
      <c r="H5553" s="92" t="str">
        <f>VLOOKUP(MONTH(G5553),VLOOKUP!$W$1:$X$24,2)</f>
        <v>January</v>
      </c>
      <c r="I5553" s="92" t="str">
        <f t="shared" si="1348"/>
        <v/>
      </c>
      <c r="J5553" s="93" t="s">
        <v>1773</v>
      </c>
      <c r="L5553" s="86" t="str">
        <f t="shared" si="1359"/>
        <v>Takoma Ranch [7408 Blair Rd NW, WDC]</v>
      </c>
      <c r="M5553" s="86">
        <f t="shared" si="1349"/>
        <v>0</v>
      </c>
      <c r="N5553" s="93" t="str">
        <f t="shared" si="1360"/>
        <v>Takoma Ranch [7408 Blair Rd NW, WDC]</v>
      </c>
      <c r="O5553" s="94"/>
      <c r="S5553" s="95">
        <f t="shared" si="1350"/>
        <v>0</v>
      </c>
      <c r="T5553" s="86" t="str">
        <f t="shared" si="1351"/>
        <v/>
      </c>
      <c r="U5553" s="86" t="str">
        <f t="shared" si="1345"/>
        <v/>
      </c>
      <c r="V5553" s="95" t="str">
        <f t="shared" si="1352"/>
        <v/>
      </c>
      <c r="AE5553" s="92" t="str">
        <f t="shared" si="1353"/>
        <v/>
      </c>
      <c r="AF5553" s="96" t="str">
        <f t="shared" si="1354"/>
        <v>&lt;a name='19000100'&gt;&lt;b&gt;: 0 - Takoma Ranch [7408 Blair Rd NW, WDC]&lt;/b&gt;&lt;/a&gt;&lt;br&gt;</v>
      </c>
      <c r="AG5553" s="97">
        <f t="shared" si="1355"/>
        <v>1900</v>
      </c>
      <c r="AH5553" s="97" t="str">
        <f t="shared" si="1356"/>
        <v>01</v>
      </c>
      <c r="AI5553" s="97" t="str">
        <f t="shared" si="1357"/>
        <v>00</v>
      </c>
      <c r="AJ5553" s="97" t="str">
        <f t="shared" si="1358"/>
        <v>19000100</v>
      </c>
    </row>
    <row r="5554" spans="4:36" ht="12" customHeight="1" x14ac:dyDescent="0.15">
      <c r="F5554" s="86" t="str">
        <f t="shared" si="1347"/>
        <v>Saturday</v>
      </c>
      <c r="G5554" s="91"/>
      <c r="H5554" s="92" t="str">
        <f>VLOOKUP(MONTH(G5554),VLOOKUP!$W$1:$X$24,2)</f>
        <v>January</v>
      </c>
      <c r="I5554" s="92" t="str">
        <f t="shared" si="1348"/>
        <v/>
      </c>
      <c r="J5554" s="93" t="s">
        <v>1773</v>
      </c>
      <c r="L5554" s="86" t="str">
        <f t="shared" si="1359"/>
        <v>Takoma Ranch [7408 Blair Rd NW, WDC]</v>
      </c>
      <c r="M5554" s="86">
        <f t="shared" si="1349"/>
        <v>0</v>
      </c>
      <c r="N5554" s="93" t="str">
        <f t="shared" si="1360"/>
        <v>Takoma Ranch [7408 Blair Rd NW, WDC]</v>
      </c>
      <c r="O5554" s="94"/>
      <c r="S5554" s="95">
        <f t="shared" si="1350"/>
        <v>0</v>
      </c>
      <c r="T5554" s="86" t="str">
        <f t="shared" si="1351"/>
        <v/>
      </c>
      <c r="U5554" s="86" t="str">
        <f t="shared" ref="U5554:U5617" si="1361">IF(ISBLANK(G5554),"","&amp;#149; "&amp;IF(ISBLANK(C5554),"","&lt;S&gt;")&amp;I5554&amp;IF(ISBLANK(A5554),""," - &lt;a href='recommended.php#"&amp;AJ5554&amp;"'&gt;&lt;b&gt;&lt;em&gt;&lt;font color='#9C004D'&gt;RECOMMENDED&lt;/font&gt;&lt;/em&gt;&lt;/b&gt;&lt;/a&gt;")&amp;" - "&amp;M5554&amp;IF(ISBLANK(K5554),K5554," - &lt;b&gt;"&amp;K5554&amp;"&lt;/b&gt; ")&amp;IF(B5554="Sold Out"," - &lt;font color='#000099'&gt;&lt;b&gt;&lt;I&gt;sold out&lt;/I&gt;&lt;/b&gt;&lt;/font&gt;","")&amp;IF(ISBLANK(C5554),"","&lt;/S&gt; &lt;b&gt;"&amp;C5554&amp;"&lt;/b&gt;")&amp;"&lt;p&gt;")</f>
        <v/>
      </c>
      <c r="V5554" s="95" t="str">
        <f t="shared" si="1352"/>
        <v/>
      </c>
      <c r="AE5554" s="92" t="str">
        <f t="shared" si="1353"/>
        <v/>
      </c>
      <c r="AF5554" s="96" t="str">
        <f t="shared" si="1354"/>
        <v>&lt;a name='19000100'&gt;&lt;b&gt;: 0 - Takoma Ranch [7408 Blair Rd NW, WDC]&lt;/b&gt;&lt;/a&gt;&lt;br&gt;</v>
      </c>
      <c r="AG5554" s="97">
        <f t="shared" si="1355"/>
        <v>1900</v>
      </c>
      <c r="AH5554" s="97" t="str">
        <f t="shared" si="1356"/>
        <v>01</v>
      </c>
      <c r="AI5554" s="97" t="str">
        <f t="shared" si="1357"/>
        <v>00</v>
      </c>
      <c r="AJ5554" s="97" t="str">
        <f t="shared" si="1358"/>
        <v>19000100</v>
      </c>
    </row>
    <row r="5555" spans="4:36" ht="12" customHeight="1" x14ac:dyDescent="0.15">
      <c r="F5555" s="86" t="str">
        <f t="shared" si="1347"/>
        <v>Saturday</v>
      </c>
      <c r="G5555" s="91"/>
      <c r="H5555" s="92" t="str">
        <f>VLOOKUP(MONTH(G5555),VLOOKUP!$W$1:$X$24,2)</f>
        <v>January</v>
      </c>
      <c r="I5555" s="92" t="str">
        <f t="shared" si="1348"/>
        <v/>
      </c>
      <c r="J5555" s="93" t="s">
        <v>1205</v>
      </c>
      <c r="L5555" s="86" t="str">
        <f t="shared" si="1359"/>
        <v>Takoma Station Tavern [6914 4th St NW, WDC]</v>
      </c>
      <c r="M5555" s="86">
        <f t="shared" si="1349"/>
        <v>0</v>
      </c>
      <c r="N5555" s="93" t="str">
        <f t="shared" si="1360"/>
        <v>Takoma Station Tavern [6914 4th St NW, WDC]</v>
      </c>
      <c r="O5555" s="94"/>
      <c r="S5555" s="95">
        <f t="shared" si="1350"/>
        <v>0</v>
      </c>
      <c r="T5555" s="86" t="str">
        <f t="shared" si="1351"/>
        <v/>
      </c>
      <c r="U5555" s="86" t="str">
        <f t="shared" si="1361"/>
        <v/>
      </c>
      <c r="V5555" s="95" t="str">
        <f t="shared" si="1352"/>
        <v/>
      </c>
      <c r="W5555" s="90" t="s">
        <v>221</v>
      </c>
      <c r="AE5555" s="92" t="str">
        <f t="shared" si="1353"/>
        <v/>
      </c>
      <c r="AF5555" s="96" t="str">
        <f t="shared" si="1354"/>
        <v>&lt;a name='19000100'&gt;&lt;b&gt;: 0 - Takoma Station Tavern [6914 4th St NW, WDC]&lt;/b&gt;&lt;/a&gt;&lt;br&gt;</v>
      </c>
      <c r="AG5555" s="97">
        <f t="shared" si="1355"/>
        <v>1900</v>
      </c>
      <c r="AH5555" s="97" t="str">
        <f t="shared" si="1356"/>
        <v>01</v>
      </c>
      <c r="AI5555" s="97" t="str">
        <f t="shared" si="1357"/>
        <v>00</v>
      </c>
      <c r="AJ5555" s="97" t="str">
        <f t="shared" si="1358"/>
        <v>19000100</v>
      </c>
    </row>
    <row r="5556" spans="4:36" ht="12" customHeight="1" x14ac:dyDescent="0.15">
      <c r="F5556" s="86" t="str">
        <f t="shared" si="1347"/>
        <v>Saturday</v>
      </c>
      <c r="G5556" s="91"/>
      <c r="H5556" s="92" t="str">
        <f>VLOOKUP(MONTH(G5556),VLOOKUP!$W$1:$X$24,2)</f>
        <v>January</v>
      </c>
      <c r="I5556" s="92" t="str">
        <f t="shared" si="1348"/>
        <v/>
      </c>
      <c r="J5556" s="93" t="s">
        <v>1205</v>
      </c>
      <c r="L5556" s="86" t="str">
        <f t="shared" si="1359"/>
        <v>Takoma Station Tavern [6914 4th St NW, WDC]</v>
      </c>
      <c r="M5556" s="86">
        <f t="shared" si="1349"/>
        <v>0</v>
      </c>
      <c r="N5556" s="93" t="str">
        <f t="shared" si="1360"/>
        <v>Takoma Station Tavern [6914 4th St NW, WDC]</v>
      </c>
      <c r="O5556" s="94"/>
      <c r="S5556" s="95">
        <f t="shared" si="1350"/>
        <v>0</v>
      </c>
      <c r="T5556" s="86" t="str">
        <f t="shared" si="1351"/>
        <v/>
      </c>
      <c r="U5556" s="86" t="str">
        <f t="shared" si="1361"/>
        <v/>
      </c>
      <c r="V5556" s="95" t="str">
        <f t="shared" si="1352"/>
        <v/>
      </c>
      <c r="W5556" s="90" t="s">
        <v>221</v>
      </c>
      <c r="AE5556" s="92" t="str">
        <f t="shared" si="1353"/>
        <v/>
      </c>
      <c r="AF5556" s="96" t="str">
        <f t="shared" si="1354"/>
        <v>&lt;a name='19000100'&gt;&lt;b&gt;: 0 - Takoma Station Tavern [6914 4th St NW, WDC]&lt;/b&gt;&lt;/a&gt;&lt;br&gt;</v>
      </c>
      <c r="AG5556" s="97">
        <f t="shared" si="1355"/>
        <v>1900</v>
      </c>
      <c r="AH5556" s="97" t="str">
        <f t="shared" si="1356"/>
        <v>01</v>
      </c>
      <c r="AI5556" s="97" t="str">
        <f t="shared" si="1357"/>
        <v>00</v>
      </c>
      <c r="AJ5556" s="97" t="str">
        <f t="shared" si="1358"/>
        <v>19000100</v>
      </c>
    </row>
    <row r="5557" spans="4:36" ht="12" customHeight="1" x14ac:dyDescent="0.15">
      <c r="F5557" s="86" t="str">
        <f t="shared" si="1347"/>
        <v>Saturday</v>
      </c>
      <c r="G5557" s="91"/>
      <c r="H5557" s="92" t="str">
        <f>VLOOKUP(MONTH(G5557),VLOOKUP!$W$1:$X$24,2)</f>
        <v>January</v>
      </c>
      <c r="I5557" s="92" t="str">
        <f t="shared" si="1348"/>
        <v/>
      </c>
      <c r="J5557" s="93" t="s">
        <v>1205</v>
      </c>
      <c r="L5557" s="86" t="str">
        <f t="shared" si="1359"/>
        <v>Takoma Station Tavern [6914 4th St NW, WDC]</v>
      </c>
      <c r="M5557" s="86">
        <f t="shared" si="1349"/>
        <v>0</v>
      </c>
      <c r="N5557" s="93" t="str">
        <f t="shared" ref="N5557:N5588" si="1362">J5557</f>
        <v>Takoma Station Tavern [6914 4th St NW, WDC]</v>
      </c>
      <c r="O5557" s="94"/>
      <c r="S5557" s="95">
        <f t="shared" si="1350"/>
        <v>0</v>
      </c>
      <c r="T5557" s="86" t="str">
        <f t="shared" si="1351"/>
        <v/>
      </c>
      <c r="U5557" s="86" t="str">
        <f t="shared" si="1361"/>
        <v/>
      </c>
      <c r="V5557" s="95" t="str">
        <f t="shared" si="1352"/>
        <v/>
      </c>
      <c r="W5557" s="90" t="s">
        <v>221</v>
      </c>
      <c r="AE5557" s="92" t="str">
        <f t="shared" si="1353"/>
        <v/>
      </c>
      <c r="AF5557" s="96" t="str">
        <f t="shared" si="1354"/>
        <v>&lt;a name='19000100'&gt;&lt;b&gt;: 0 - Takoma Station Tavern [6914 4th St NW, WDC]&lt;/b&gt;&lt;/a&gt;&lt;br&gt;</v>
      </c>
      <c r="AG5557" s="97">
        <f t="shared" si="1355"/>
        <v>1900</v>
      </c>
      <c r="AH5557" s="97" t="str">
        <f t="shared" si="1356"/>
        <v>01</v>
      </c>
      <c r="AI5557" s="97" t="str">
        <f t="shared" si="1357"/>
        <v>00</v>
      </c>
      <c r="AJ5557" s="97" t="str">
        <f t="shared" si="1358"/>
        <v>19000100</v>
      </c>
    </row>
    <row r="5558" spans="4:36" ht="12" customHeight="1" x14ac:dyDescent="0.15">
      <c r="F5558" s="86" t="str">
        <f t="shared" si="1347"/>
        <v>Saturday</v>
      </c>
      <c r="G5558" s="91"/>
      <c r="H5558" s="92" t="str">
        <f>VLOOKUP(MONTH(G5558),VLOOKUP!$W$1:$X$24,2)</f>
        <v>January</v>
      </c>
      <c r="I5558" s="92" t="str">
        <f t="shared" si="1348"/>
        <v/>
      </c>
      <c r="J5558" s="93" t="s">
        <v>1205</v>
      </c>
      <c r="L5558" s="86" t="str">
        <f t="shared" si="1359"/>
        <v>Takoma Station Tavern [6914 4th St NW, WDC]</v>
      </c>
      <c r="M5558" s="86">
        <f t="shared" si="1349"/>
        <v>0</v>
      </c>
      <c r="N5558" s="93" t="str">
        <f t="shared" si="1362"/>
        <v>Takoma Station Tavern [6914 4th St NW, WDC]</v>
      </c>
      <c r="O5558" s="94"/>
      <c r="S5558" s="95">
        <f t="shared" si="1350"/>
        <v>0</v>
      </c>
      <c r="T5558" s="86" t="str">
        <f t="shared" si="1351"/>
        <v/>
      </c>
      <c r="U5558" s="86" t="str">
        <f t="shared" si="1361"/>
        <v/>
      </c>
      <c r="V5558" s="95" t="str">
        <f t="shared" si="1352"/>
        <v/>
      </c>
      <c r="W5558" s="90" t="s">
        <v>221</v>
      </c>
      <c r="AE5558" s="92" t="str">
        <f t="shared" si="1353"/>
        <v/>
      </c>
      <c r="AF5558" s="96" t="str">
        <f t="shared" si="1354"/>
        <v>&lt;a name='19000100'&gt;&lt;b&gt;: 0 - Takoma Station Tavern [6914 4th St NW, WDC]&lt;/b&gt;&lt;/a&gt;&lt;br&gt;</v>
      </c>
      <c r="AG5558" s="97">
        <f t="shared" si="1355"/>
        <v>1900</v>
      </c>
      <c r="AH5558" s="97" t="str">
        <f t="shared" si="1356"/>
        <v>01</v>
      </c>
      <c r="AI5558" s="97" t="str">
        <f t="shared" si="1357"/>
        <v>00</v>
      </c>
      <c r="AJ5558" s="97" t="str">
        <f t="shared" si="1358"/>
        <v>19000100</v>
      </c>
    </row>
    <row r="5559" spans="4:36" ht="12" customHeight="1" x14ac:dyDescent="0.15">
      <c r="F5559" s="86" t="str">
        <f t="shared" si="1347"/>
        <v>Saturday</v>
      </c>
      <c r="G5559" s="91"/>
      <c r="H5559" s="92" t="str">
        <f>VLOOKUP(MONTH(G5559),VLOOKUP!$W$1:$X$24,2)</f>
        <v>January</v>
      </c>
      <c r="I5559" s="92" t="str">
        <f t="shared" si="1348"/>
        <v/>
      </c>
      <c r="J5559" s="93" t="s">
        <v>1205</v>
      </c>
      <c r="L5559" s="86" t="str">
        <f t="shared" si="1359"/>
        <v>Takoma Station Tavern [6914 4th St NW, WDC]</v>
      </c>
      <c r="M5559" s="86">
        <f t="shared" si="1349"/>
        <v>0</v>
      </c>
      <c r="N5559" s="93" t="str">
        <f t="shared" si="1362"/>
        <v>Takoma Station Tavern [6914 4th St NW, WDC]</v>
      </c>
      <c r="O5559" s="94"/>
      <c r="S5559" s="95">
        <f t="shared" si="1350"/>
        <v>0</v>
      </c>
      <c r="T5559" s="86" t="str">
        <f t="shared" si="1351"/>
        <v/>
      </c>
      <c r="U5559" s="86" t="str">
        <f t="shared" si="1361"/>
        <v/>
      </c>
      <c r="V5559" s="95" t="str">
        <f t="shared" si="1352"/>
        <v/>
      </c>
      <c r="W5559" s="90" t="s">
        <v>221</v>
      </c>
      <c r="AE5559" s="92" t="str">
        <f t="shared" si="1353"/>
        <v/>
      </c>
      <c r="AF5559" s="96" t="str">
        <f t="shared" si="1354"/>
        <v>&lt;a name='19000100'&gt;&lt;b&gt;: 0 - Takoma Station Tavern [6914 4th St NW, WDC]&lt;/b&gt;&lt;/a&gt;&lt;br&gt;</v>
      </c>
      <c r="AG5559" s="97">
        <f t="shared" si="1355"/>
        <v>1900</v>
      </c>
      <c r="AH5559" s="97" t="str">
        <f t="shared" si="1356"/>
        <v>01</v>
      </c>
      <c r="AI5559" s="97" t="str">
        <f t="shared" si="1357"/>
        <v>00</v>
      </c>
      <c r="AJ5559" s="97" t="str">
        <f t="shared" si="1358"/>
        <v>19000100</v>
      </c>
    </row>
    <row r="5560" spans="4:36" ht="12" customHeight="1" x14ac:dyDescent="0.15">
      <c r="F5560" s="86" t="str">
        <f t="shared" si="1347"/>
        <v>Saturday</v>
      </c>
      <c r="G5560" s="91"/>
      <c r="H5560" s="92" t="str">
        <f>VLOOKUP(MONTH(G5560),VLOOKUP!$W$1:$X$24,2)</f>
        <v>January</v>
      </c>
      <c r="I5560" s="92" t="str">
        <f t="shared" si="1348"/>
        <v/>
      </c>
      <c r="J5560" s="93" t="s">
        <v>1205</v>
      </c>
      <c r="L5560" s="86" t="str">
        <f t="shared" si="1359"/>
        <v>Takoma Station Tavern [6914 4th St NW, WDC]</v>
      </c>
      <c r="M5560" s="86">
        <f t="shared" si="1349"/>
        <v>0</v>
      </c>
      <c r="N5560" s="93" t="str">
        <f t="shared" si="1362"/>
        <v>Takoma Station Tavern [6914 4th St NW, WDC]</v>
      </c>
      <c r="O5560" s="94"/>
      <c r="S5560" s="95">
        <f t="shared" si="1350"/>
        <v>0</v>
      </c>
      <c r="T5560" s="86" t="str">
        <f t="shared" si="1351"/>
        <v/>
      </c>
      <c r="U5560" s="86" t="str">
        <f t="shared" si="1361"/>
        <v/>
      </c>
      <c r="V5560" s="95" t="str">
        <f t="shared" si="1352"/>
        <v/>
      </c>
      <c r="W5560" s="90" t="s">
        <v>221</v>
      </c>
      <c r="AE5560" s="92" t="str">
        <f t="shared" si="1353"/>
        <v/>
      </c>
      <c r="AF5560" s="96" t="str">
        <f t="shared" si="1354"/>
        <v>&lt;a name='19000100'&gt;&lt;b&gt;: 0 - Takoma Station Tavern [6914 4th St NW, WDC]&lt;/b&gt;&lt;/a&gt;&lt;br&gt;</v>
      </c>
      <c r="AG5560" s="97">
        <f t="shared" si="1355"/>
        <v>1900</v>
      </c>
      <c r="AH5560" s="97" t="str">
        <f t="shared" si="1356"/>
        <v>01</v>
      </c>
      <c r="AI5560" s="97" t="str">
        <f t="shared" si="1357"/>
        <v>00</v>
      </c>
      <c r="AJ5560" s="97" t="str">
        <f t="shared" si="1358"/>
        <v>19000100</v>
      </c>
    </row>
    <row r="5561" spans="4:36" ht="12" customHeight="1" x14ac:dyDescent="0.15">
      <c r="D5561" s="110"/>
      <c r="F5561" s="86" t="str">
        <f t="shared" si="1347"/>
        <v>Saturday</v>
      </c>
      <c r="H5561" s="92" t="str">
        <f>VLOOKUP(MONTH(G5561),VLOOKUP!$W$1:$X$24,2)</f>
        <v>January</v>
      </c>
      <c r="I5561" s="92" t="str">
        <f t="shared" si="1348"/>
        <v/>
      </c>
      <c r="J5561" s="93" t="s">
        <v>1692</v>
      </c>
      <c r="L5561" s="86" t="str">
        <f t="shared" si="1359"/>
        <v>Takoma Trukgarten [201 Ethan Allen Ave, Takoma Park, MD]</v>
      </c>
      <c r="M5561" s="86">
        <f t="shared" si="1349"/>
        <v>0</v>
      </c>
      <c r="N5561" s="93" t="str">
        <f t="shared" si="1362"/>
        <v>Takoma Trukgarten [201 Ethan Allen Ave, Takoma Park, MD]</v>
      </c>
      <c r="O5561" s="90"/>
      <c r="S5561" s="95">
        <f t="shared" si="1350"/>
        <v>0</v>
      </c>
      <c r="T5561" s="86" t="str">
        <f t="shared" si="1351"/>
        <v/>
      </c>
      <c r="U5561" s="86" t="str">
        <f t="shared" si="1361"/>
        <v/>
      </c>
      <c r="V5561" s="95" t="str">
        <f t="shared" si="1352"/>
        <v/>
      </c>
      <c r="W5561" s="90" t="s">
        <v>221</v>
      </c>
      <c r="AE5561" s="92" t="str">
        <f t="shared" si="1353"/>
        <v/>
      </c>
      <c r="AF5561" s="96" t="str">
        <f t="shared" si="1354"/>
        <v>&lt;a name='19000100'&gt;&lt;b&gt;: 0 - Takoma Trukgarten [201 Ethan Allen Ave, Takoma Park, MD]&lt;/b&gt;&lt;/a&gt;&lt;br&gt;</v>
      </c>
      <c r="AG5561" s="97">
        <f t="shared" si="1355"/>
        <v>1900</v>
      </c>
      <c r="AH5561" s="97" t="str">
        <f t="shared" si="1356"/>
        <v>01</v>
      </c>
      <c r="AI5561" s="97" t="str">
        <f t="shared" si="1357"/>
        <v>00</v>
      </c>
      <c r="AJ5561" s="97" t="str">
        <f t="shared" si="1358"/>
        <v>19000100</v>
      </c>
    </row>
    <row r="5562" spans="4:36" ht="12" customHeight="1" x14ac:dyDescent="0.15">
      <c r="D5562" s="110"/>
      <c r="F5562" s="86" t="str">
        <f t="shared" si="1347"/>
        <v>Saturday</v>
      </c>
      <c r="H5562" s="92" t="str">
        <f>VLOOKUP(MONTH(G5562),VLOOKUP!$W$1:$X$24,2)</f>
        <v>January</v>
      </c>
      <c r="I5562" s="92" t="str">
        <f t="shared" si="1348"/>
        <v/>
      </c>
      <c r="J5562" s="93" t="s">
        <v>1692</v>
      </c>
      <c r="L5562" s="86" t="str">
        <f t="shared" si="1359"/>
        <v>Takoma Trukgarten [201 Ethan Allen Ave, Takoma Park, MD]</v>
      </c>
      <c r="M5562" s="86">
        <f t="shared" si="1349"/>
        <v>0</v>
      </c>
      <c r="N5562" s="93" t="str">
        <f t="shared" si="1362"/>
        <v>Takoma Trukgarten [201 Ethan Allen Ave, Takoma Park, MD]</v>
      </c>
      <c r="O5562" s="90"/>
      <c r="S5562" s="95">
        <f t="shared" si="1350"/>
        <v>0</v>
      </c>
      <c r="T5562" s="86" t="str">
        <f t="shared" si="1351"/>
        <v/>
      </c>
      <c r="U5562" s="86" t="str">
        <f t="shared" si="1361"/>
        <v/>
      </c>
      <c r="V5562" s="95" t="str">
        <f t="shared" si="1352"/>
        <v/>
      </c>
      <c r="W5562" s="90" t="s">
        <v>221</v>
      </c>
      <c r="AE5562" s="92" t="str">
        <f t="shared" si="1353"/>
        <v/>
      </c>
      <c r="AF5562" s="96" t="str">
        <f t="shared" si="1354"/>
        <v>&lt;a name='19000100'&gt;&lt;b&gt;: 0 - Takoma Trukgarten [201 Ethan Allen Ave, Takoma Park, MD]&lt;/b&gt;&lt;/a&gt;&lt;br&gt;</v>
      </c>
      <c r="AG5562" s="97">
        <f t="shared" si="1355"/>
        <v>1900</v>
      </c>
      <c r="AH5562" s="97" t="str">
        <f t="shared" si="1356"/>
        <v>01</v>
      </c>
      <c r="AI5562" s="97" t="str">
        <f t="shared" si="1357"/>
        <v>00</v>
      </c>
      <c r="AJ5562" s="97" t="str">
        <f t="shared" si="1358"/>
        <v>19000100</v>
      </c>
    </row>
    <row r="5563" spans="4:36" ht="12" customHeight="1" x14ac:dyDescent="0.15">
      <c r="D5563" s="110"/>
      <c r="F5563" s="86" t="str">
        <f t="shared" si="1347"/>
        <v>Saturday</v>
      </c>
      <c r="H5563" s="92" t="str">
        <f>VLOOKUP(MONTH(G5563),VLOOKUP!$W$1:$X$24,2)</f>
        <v>January</v>
      </c>
      <c r="I5563" s="92" t="str">
        <f t="shared" si="1348"/>
        <v/>
      </c>
      <c r="J5563" s="93" t="s">
        <v>1692</v>
      </c>
      <c r="L5563" s="86" t="str">
        <f t="shared" si="1359"/>
        <v>Takoma Trukgarten [201 Ethan Allen Ave, Takoma Park, MD]</v>
      </c>
      <c r="M5563" s="86">
        <f t="shared" si="1349"/>
        <v>0</v>
      </c>
      <c r="N5563" s="93" t="str">
        <f t="shared" si="1362"/>
        <v>Takoma Trukgarten [201 Ethan Allen Ave, Takoma Park, MD]</v>
      </c>
      <c r="O5563" s="90"/>
      <c r="S5563" s="95">
        <f t="shared" si="1350"/>
        <v>0</v>
      </c>
      <c r="T5563" s="86" t="str">
        <f t="shared" si="1351"/>
        <v/>
      </c>
      <c r="U5563" s="86" t="str">
        <f t="shared" si="1361"/>
        <v/>
      </c>
      <c r="V5563" s="95" t="str">
        <f t="shared" si="1352"/>
        <v/>
      </c>
      <c r="W5563" s="90" t="s">
        <v>221</v>
      </c>
      <c r="AE5563" s="92" t="str">
        <f t="shared" si="1353"/>
        <v/>
      </c>
      <c r="AF5563" s="96" t="str">
        <f t="shared" si="1354"/>
        <v>&lt;a name='19000100'&gt;&lt;b&gt;: 0 - Takoma Trukgarten [201 Ethan Allen Ave, Takoma Park, MD]&lt;/b&gt;&lt;/a&gt;&lt;br&gt;</v>
      </c>
      <c r="AG5563" s="97">
        <f t="shared" si="1355"/>
        <v>1900</v>
      </c>
      <c r="AH5563" s="97" t="str">
        <f t="shared" si="1356"/>
        <v>01</v>
      </c>
      <c r="AI5563" s="97" t="str">
        <f t="shared" si="1357"/>
        <v>00</v>
      </c>
      <c r="AJ5563" s="97" t="str">
        <f t="shared" si="1358"/>
        <v>19000100</v>
      </c>
    </row>
    <row r="5564" spans="4:36" ht="12" customHeight="1" x14ac:dyDescent="0.15">
      <c r="D5564" s="110"/>
      <c r="F5564" s="86" t="str">
        <f t="shared" si="1347"/>
        <v>Saturday</v>
      </c>
      <c r="H5564" s="92" t="str">
        <f>VLOOKUP(MONTH(G5564),VLOOKUP!$W$1:$X$24,2)</f>
        <v>January</v>
      </c>
      <c r="I5564" s="92" t="str">
        <f t="shared" si="1348"/>
        <v/>
      </c>
      <c r="J5564" s="93" t="s">
        <v>1692</v>
      </c>
      <c r="L5564" s="86" t="str">
        <f t="shared" si="1359"/>
        <v>Takoma Trukgarten [201 Ethan Allen Ave, Takoma Park, MD]</v>
      </c>
      <c r="M5564" s="86">
        <f t="shared" si="1349"/>
        <v>0</v>
      </c>
      <c r="N5564" s="93" t="str">
        <f t="shared" si="1362"/>
        <v>Takoma Trukgarten [201 Ethan Allen Ave, Takoma Park, MD]</v>
      </c>
      <c r="O5564" s="90"/>
      <c r="S5564" s="95">
        <f t="shared" si="1350"/>
        <v>0</v>
      </c>
      <c r="T5564" s="86" t="str">
        <f t="shared" si="1351"/>
        <v/>
      </c>
      <c r="U5564" s="86" t="str">
        <f t="shared" si="1361"/>
        <v/>
      </c>
      <c r="V5564" s="95" t="str">
        <f t="shared" si="1352"/>
        <v/>
      </c>
      <c r="W5564" s="90" t="s">
        <v>221</v>
      </c>
      <c r="AE5564" s="92" t="str">
        <f t="shared" si="1353"/>
        <v/>
      </c>
      <c r="AF5564" s="96" t="str">
        <f t="shared" si="1354"/>
        <v>&lt;a name='19000100'&gt;&lt;b&gt;: 0 - Takoma Trukgarten [201 Ethan Allen Ave, Takoma Park, MD]&lt;/b&gt;&lt;/a&gt;&lt;br&gt;</v>
      </c>
      <c r="AG5564" s="97">
        <f t="shared" si="1355"/>
        <v>1900</v>
      </c>
      <c r="AH5564" s="97" t="str">
        <f t="shared" si="1356"/>
        <v>01</v>
      </c>
      <c r="AI5564" s="97" t="str">
        <f t="shared" si="1357"/>
        <v>00</v>
      </c>
      <c r="AJ5564" s="97" t="str">
        <f t="shared" si="1358"/>
        <v>19000100</v>
      </c>
    </row>
    <row r="5565" spans="4:36" ht="12" customHeight="1" x14ac:dyDescent="0.15">
      <c r="F5565" s="86" t="str">
        <f t="shared" si="1347"/>
        <v>Saturday</v>
      </c>
      <c r="G5565" s="91"/>
      <c r="H5565" s="92" t="str">
        <f>VLOOKUP(MONTH(G5565),VLOOKUP!$W$1:$X$24,2)</f>
        <v>January</v>
      </c>
      <c r="I5565" s="92" t="str">
        <f t="shared" si="1348"/>
        <v/>
      </c>
      <c r="J5565" s="93" t="s">
        <v>927</v>
      </c>
      <c r="L5565" s="86" t="str">
        <f t="shared" si="1359"/>
        <v>Tally Ho Theater [19 W Market St, Leesburg, VA]</v>
      </c>
      <c r="M5565" s="86">
        <f t="shared" si="1349"/>
        <v>0</v>
      </c>
      <c r="N5565" s="93" t="str">
        <f t="shared" si="1362"/>
        <v>Tally Ho Theater [19 W Market St, Leesburg, VA]</v>
      </c>
      <c r="O5565" s="90"/>
      <c r="S5565" s="95">
        <f t="shared" si="1350"/>
        <v>0</v>
      </c>
      <c r="T5565" s="86" t="str">
        <f t="shared" si="1351"/>
        <v/>
      </c>
      <c r="U5565" s="86" t="str">
        <f t="shared" si="1361"/>
        <v/>
      </c>
      <c r="V5565" s="95" t="str">
        <f t="shared" si="1352"/>
        <v/>
      </c>
      <c r="W5565" s="90" t="s">
        <v>282</v>
      </c>
      <c r="AE5565" s="92" t="str">
        <f t="shared" si="1353"/>
        <v/>
      </c>
      <c r="AF5565" s="96" t="str">
        <f t="shared" si="1354"/>
        <v>&lt;a name='19000100'&gt;&lt;b&gt;: 0 - Tally Ho Theater [19 W Market St, Leesburg, VA]&lt;/b&gt;&lt;/a&gt;&lt;br&gt;</v>
      </c>
      <c r="AG5565" s="97">
        <f t="shared" si="1355"/>
        <v>1900</v>
      </c>
      <c r="AH5565" s="97" t="str">
        <f t="shared" si="1356"/>
        <v>01</v>
      </c>
      <c r="AI5565" s="97" t="str">
        <f t="shared" si="1357"/>
        <v>00</v>
      </c>
      <c r="AJ5565" s="97" t="str">
        <f t="shared" si="1358"/>
        <v>19000100</v>
      </c>
    </row>
    <row r="5566" spans="4:36" ht="12" customHeight="1" x14ac:dyDescent="0.15">
      <c r="F5566" s="86" t="str">
        <f t="shared" si="1347"/>
        <v>Saturday</v>
      </c>
      <c r="G5566" s="91"/>
      <c r="H5566" s="92" t="str">
        <f>VLOOKUP(MONTH(G5566),VLOOKUP!$W$1:$X$24,2)</f>
        <v>January</v>
      </c>
      <c r="I5566" s="92" t="str">
        <f t="shared" si="1348"/>
        <v/>
      </c>
      <c r="J5566" s="93" t="s">
        <v>927</v>
      </c>
      <c r="L5566" s="86" t="str">
        <f t="shared" si="1359"/>
        <v>Tally Ho Theater [19 W Market St, Leesburg, VA]</v>
      </c>
      <c r="M5566" s="86">
        <f t="shared" si="1349"/>
        <v>0</v>
      </c>
      <c r="N5566" s="93" t="str">
        <f t="shared" si="1362"/>
        <v>Tally Ho Theater [19 W Market St, Leesburg, VA]</v>
      </c>
      <c r="O5566" s="90"/>
      <c r="S5566" s="95">
        <f t="shared" si="1350"/>
        <v>0</v>
      </c>
      <c r="T5566" s="86" t="str">
        <f t="shared" si="1351"/>
        <v/>
      </c>
      <c r="U5566" s="86" t="str">
        <f t="shared" si="1361"/>
        <v/>
      </c>
      <c r="V5566" s="95" t="str">
        <f t="shared" si="1352"/>
        <v/>
      </c>
      <c r="W5566" s="90" t="s">
        <v>282</v>
      </c>
      <c r="AE5566" s="92" t="str">
        <f t="shared" si="1353"/>
        <v/>
      </c>
      <c r="AF5566" s="96" t="str">
        <f t="shared" si="1354"/>
        <v>&lt;a name='19000100'&gt;&lt;b&gt;: 0 - Tally Ho Theater [19 W Market St, Leesburg, VA]&lt;/b&gt;&lt;/a&gt;&lt;br&gt;</v>
      </c>
      <c r="AG5566" s="97">
        <f t="shared" si="1355"/>
        <v>1900</v>
      </c>
      <c r="AH5566" s="97" t="str">
        <f t="shared" si="1356"/>
        <v>01</v>
      </c>
      <c r="AI5566" s="97" t="str">
        <f t="shared" si="1357"/>
        <v>00</v>
      </c>
      <c r="AJ5566" s="97" t="str">
        <f t="shared" si="1358"/>
        <v>19000100</v>
      </c>
    </row>
    <row r="5567" spans="4:36" ht="12" customHeight="1" x14ac:dyDescent="0.15">
      <c r="F5567" s="86" t="str">
        <f t="shared" si="1347"/>
        <v>Saturday</v>
      </c>
      <c r="G5567" s="91"/>
      <c r="H5567" s="92" t="str">
        <f>VLOOKUP(MONTH(G5567),VLOOKUP!$W$1:$X$24,2)</f>
        <v>January</v>
      </c>
      <c r="I5567" s="92" t="str">
        <f t="shared" si="1348"/>
        <v/>
      </c>
      <c r="J5567" s="93" t="s">
        <v>927</v>
      </c>
      <c r="L5567" s="86" t="str">
        <f t="shared" si="1359"/>
        <v>Tally Ho Theater [19 W Market St, Leesburg, VA]</v>
      </c>
      <c r="M5567" s="86">
        <f t="shared" si="1349"/>
        <v>0</v>
      </c>
      <c r="N5567" s="93" t="str">
        <f t="shared" si="1362"/>
        <v>Tally Ho Theater [19 W Market St, Leesburg, VA]</v>
      </c>
      <c r="O5567" s="90"/>
      <c r="S5567" s="95">
        <f t="shared" si="1350"/>
        <v>0</v>
      </c>
      <c r="T5567" s="86" t="str">
        <f t="shared" si="1351"/>
        <v/>
      </c>
      <c r="U5567" s="86" t="str">
        <f t="shared" si="1361"/>
        <v/>
      </c>
      <c r="V5567" s="95" t="str">
        <f t="shared" si="1352"/>
        <v/>
      </c>
      <c r="W5567" s="90" t="s">
        <v>282</v>
      </c>
      <c r="AE5567" s="92" t="str">
        <f t="shared" si="1353"/>
        <v/>
      </c>
      <c r="AF5567" s="96" t="str">
        <f t="shared" si="1354"/>
        <v>&lt;a name='19000100'&gt;&lt;b&gt;: 0 - Tally Ho Theater [19 W Market St, Leesburg, VA]&lt;/b&gt;&lt;/a&gt;&lt;br&gt;</v>
      </c>
      <c r="AG5567" s="97">
        <f t="shared" si="1355"/>
        <v>1900</v>
      </c>
      <c r="AH5567" s="97" t="str">
        <f t="shared" si="1356"/>
        <v>01</v>
      </c>
      <c r="AI5567" s="97" t="str">
        <f t="shared" si="1357"/>
        <v>00</v>
      </c>
      <c r="AJ5567" s="97" t="str">
        <f t="shared" si="1358"/>
        <v>19000100</v>
      </c>
    </row>
    <row r="5568" spans="4:36" ht="12" customHeight="1" x14ac:dyDescent="0.15">
      <c r="F5568" s="86" t="str">
        <f t="shared" si="1347"/>
        <v>Saturday</v>
      </c>
      <c r="G5568" s="91"/>
      <c r="H5568" s="92" t="str">
        <f>VLOOKUP(MONTH(G5568),VLOOKUP!$W$1:$X$24,2)</f>
        <v>January</v>
      </c>
      <c r="I5568" s="92" t="str">
        <f t="shared" si="1348"/>
        <v/>
      </c>
      <c r="J5568" s="93" t="s">
        <v>927</v>
      </c>
      <c r="L5568" s="86" t="str">
        <f t="shared" si="1359"/>
        <v>Tally Ho Theater [19 W Market St, Leesburg, VA]</v>
      </c>
      <c r="M5568" s="86">
        <f t="shared" si="1349"/>
        <v>0</v>
      </c>
      <c r="N5568" s="93" t="str">
        <f t="shared" si="1362"/>
        <v>Tally Ho Theater [19 W Market St, Leesburg, VA]</v>
      </c>
      <c r="O5568" s="90"/>
      <c r="S5568" s="95">
        <f t="shared" si="1350"/>
        <v>0</v>
      </c>
      <c r="T5568" s="86" t="str">
        <f t="shared" si="1351"/>
        <v/>
      </c>
      <c r="U5568" s="86" t="str">
        <f t="shared" si="1361"/>
        <v/>
      </c>
      <c r="V5568" s="95" t="str">
        <f t="shared" si="1352"/>
        <v/>
      </c>
      <c r="W5568" s="90" t="s">
        <v>282</v>
      </c>
      <c r="AE5568" s="92" t="str">
        <f t="shared" si="1353"/>
        <v/>
      </c>
      <c r="AF5568" s="96" t="str">
        <f t="shared" si="1354"/>
        <v>&lt;a name='19000100'&gt;&lt;b&gt;: 0 - Tally Ho Theater [19 W Market St, Leesburg, VA]&lt;/b&gt;&lt;/a&gt;&lt;br&gt;</v>
      </c>
      <c r="AG5568" s="97">
        <f t="shared" si="1355"/>
        <v>1900</v>
      </c>
      <c r="AH5568" s="97" t="str">
        <f t="shared" si="1356"/>
        <v>01</v>
      </c>
      <c r="AI5568" s="97" t="str">
        <f t="shared" si="1357"/>
        <v>00</v>
      </c>
      <c r="AJ5568" s="97" t="str">
        <f t="shared" si="1358"/>
        <v>19000100</v>
      </c>
    </row>
    <row r="5569" spans="1:36" ht="12" customHeight="1" x14ac:dyDescent="0.15">
      <c r="F5569" s="86" t="str">
        <f t="shared" si="1347"/>
        <v>Saturday</v>
      </c>
      <c r="G5569" s="91"/>
      <c r="H5569" s="92" t="str">
        <f>VLOOKUP(MONTH(G5569),VLOOKUP!$W$1:$X$24,2)</f>
        <v>January</v>
      </c>
      <c r="I5569" s="92" t="str">
        <f t="shared" si="1348"/>
        <v/>
      </c>
      <c r="J5569" s="93" t="s">
        <v>927</v>
      </c>
      <c r="L5569" s="86" t="str">
        <f t="shared" si="1359"/>
        <v>Tally Ho Theater [19 W Market St, Leesburg, VA]</v>
      </c>
      <c r="M5569" s="86">
        <f t="shared" si="1349"/>
        <v>0</v>
      </c>
      <c r="N5569" s="93" t="str">
        <f t="shared" si="1362"/>
        <v>Tally Ho Theater [19 W Market St, Leesburg, VA]</v>
      </c>
      <c r="O5569" s="90"/>
      <c r="S5569" s="95">
        <f t="shared" si="1350"/>
        <v>0</v>
      </c>
      <c r="T5569" s="86" t="str">
        <f t="shared" si="1351"/>
        <v/>
      </c>
      <c r="U5569" s="86" t="str">
        <f t="shared" si="1361"/>
        <v/>
      </c>
      <c r="V5569" s="95" t="str">
        <f t="shared" si="1352"/>
        <v/>
      </c>
      <c r="W5569" s="90" t="s">
        <v>282</v>
      </c>
      <c r="AE5569" s="92" t="str">
        <f t="shared" si="1353"/>
        <v/>
      </c>
      <c r="AF5569" s="96" t="str">
        <f t="shared" si="1354"/>
        <v>&lt;a name='19000100'&gt;&lt;b&gt;: 0 - Tally Ho Theater [19 W Market St, Leesburg, VA]&lt;/b&gt;&lt;/a&gt;&lt;br&gt;</v>
      </c>
      <c r="AG5569" s="97">
        <f t="shared" si="1355"/>
        <v>1900</v>
      </c>
      <c r="AH5569" s="97" t="str">
        <f t="shared" si="1356"/>
        <v>01</v>
      </c>
      <c r="AI5569" s="97" t="str">
        <f t="shared" si="1357"/>
        <v>00</v>
      </c>
      <c r="AJ5569" s="97" t="str">
        <f t="shared" si="1358"/>
        <v>19000100</v>
      </c>
    </row>
    <row r="5570" spans="1:36" ht="12" customHeight="1" x14ac:dyDescent="0.15">
      <c r="F5570" s="86" t="str">
        <f t="shared" ref="F5570:F5633" si="1363">IF(WEEKDAY(G5570)=1,"Sunday",IF(WEEKDAY(G5570)=2,"Monday",IF(WEEKDAY(G5570)=3,"Tuesday",IF(WEEKDAY(G5570)=4,"Wednesday",IF(WEEKDAY(G5570)=5,"Thursday",IF(WEEKDAY(G5570)=6,"Friday","Saturday"))))))</f>
        <v>Saturday</v>
      </c>
      <c r="H5570" s="92" t="str">
        <f>VLOOKUP(MONTH(G5570),VLOOKUP!$W$1:$X$24,2)</f>
        <v>January</v>
      </c>
      <c r="I5570" s="92" t="str">
        <f t="shared" ref="I5570:I5633" si="1364">IF(ISBLANK(G5570),"",F5570&amp;", "&amp;DAY(G5570)&amp;" "&amp;H5570&amp;" "&amp;YEAR(G5570))</f>
        <v/>
      </c>
      <c r="J5570" s="93" t="s">
        <v>785</v>
      </c>
      <c r="L5570" s="86" t="str">
        <f t="shared" si="1359"/>
        <v>Taste of DC [12th St. NW - South of Pennsylvania Ave., WDC]</v>
      </c>
      <c r="M5570" s="86">
        <f t="shared" ref="M5570:M5633" si="1365">IF(ISBLANK(P5570),O5570,IF(ISBLANK(Q5570),O5570&amp;" and "&amp;P5570,IF(ISBLANK(R5570),O5570&amp;", "&amp;P5570&amp;", and "&amp;Q5570, O5570&amp;", "&amp;P5570&amp;", "&amp;Q5570&amp;", and "&amp;R5570)))</f>
        <v>0</v>
      </c>
      <c r="N5570" s="93" t="str">
        <f t="shared" si="1362"/>
        <v>Taste of DC [12th St. NW - South of Pennsylvania Ave., WDC]</v>
      </c>
      <c r="O5570" s="94"/>
      <c r="S5570" s="95">
        <f t="shared" ref="S5570:S5633" si="1366">IF(LEFT(O5570,2)="A ",RIGHT(O5570,LEN(O5570)-2),IF(LEFT(O5570,3)="An ",RIGHT(O5570,LEN(O5570)-3),IF(LEFT(O5570,4)="The ",RIGHT(O5570,LEN(O5570)-4),IF(LEFT(O5570,3)="&lt;b&gt;",RIGHT(O5570,LEN(O5570)-3),IF(LEFT(O5570,4)="&lt;em&gt;",RIGHT(O5570,LEN(O5570)-4),O5570)))))</f>
        <v>0</v>
      </c>
      <c r="T5570" s="86" t="str">
        <f t="shared" ref="T5570:T5633" si="1367">IF(ISBLANK(G5570),"","&amp;#149; "&amp;IF(ISBLANK(C5570),"","&lt;S&gt;")&amp;IF(ISBLANK(A5570),"","&lt;a href='recommended.php#"&amp;AJ5570&amp;"'&gt;&lt;b&gt;&lt;em&gt;&lt;font color='#9C004D'&gt;RECOMMENDED&lt;/font&gt;&lt;/em&gt;&lt;/b&gt;&lt;/a&gt; - ")&amp;M5570&amp;" - &lt;b&gt;"&amp;L5570&amp;"&lt;/b&gt; "&amp;IF(B5570="Sold Out"," - &lt;font color='#000099'&gt;&lt;b&gt;&lt;I&gt;sold out&lt;/I&gt;&lt;/b&gt;&lt;/font&gt;","")&amp;IF(ISBLANK(C5570),"","&lt;/S&gt; &lt;b&gt;"&amp;C5570&amp;"&lt;/b&gt;")&amp;"&lt;br&gt;")</f>
        <v/>
      </c>
      <c r="U5570" s="86" t="str">
        <f t="shared" si="1361"/>
        <v/>
      </c>
      <c r="V5570" s="95" t="str">
        <f t="shared" ref="V5570:V5633" si="1368">IF(ISBLANK(G5570),"","&amp;#149; "&amp;IF(ISBLANK(C5570),"","&lt;S&gt;")&amp;IF(ISBLANK(A5570),"","&lt;a href='recommended.php#"&amp;AJ5570&amp;"'&gt;&lt;b&gt;&lt;em&gt;&lt;font color='#9C004D'&gt;RECOMMENDED&lt;/font&gt;&lt;/em&gt;&lt;/b&gt;&lt;/a&gt; - ")&amp;M5570&amp;" - &lt;b&gt;"&amp;L5570&amp;"&lt;/b&gt; "&amp;IF(B5570="Sold Out"," - &lt;font color='#000099'&gt;&lt;b&gt;&lt;I&gt;sold out&lt;/I&gt;&lt;/b&gt;&lt;/font&gt;","")&amp;IF(ISBLANK(C5570),"","&lt;/S&gt; &lt;b&gt;"&amp;C5570&amp;"&lt;/b&gt;")&amp;" - &lt;font color='#005500'&gt;&lt;b&gt;"&amp;E5570&amp;"&lt;/b&gt;&lt;/font&gt;&lt;br&gt;")</f>
        <v/>
      </c>
      <c r="W5570" s="90" t="s">
        <v>221</v>
      </c>
      <c r="Z5570" s="99"/>
      <c r="AA5570" s="99"/>
      <c r="AB5570" s="99"/>
      <c r="AC5570" s="99"/>
      <c r="AD5570" s="99"/>
      <c r="AE5570" s="92" t="str">
        <f t="shared" ref="AE5570:AE5633" si="1369">IF(ISBLANK(G5570),"",F5570&amp;", "&amp;DAY(G5570)&amp;" "&amp;H5570&amp;" "&amp;YEAR(G5570)&amp;"      [&lt;a name='"&amp;AJ5570&amp;"' href='#"&amp;AJ5570&amp;"'&gt;link to this day&lt;/a&gt;]")</f>
        <v/>
      </c>
      <c r="AF5570" s="96" t="str">
        <f t="shared" ref="AF5570:AF5633" si="1370">"&lt;a name='"&amp;AJ5570&amp;"'&gt;&lt;b&gt;"&amp;I5570&amp;": "&amp;M5570&amp;" - "&amp;L5570&amp;"&lt;/b&gt;&lt;/a&gt;&lt;br&gt;"</f>
        <v>&lt;a name='19000100'&gt;&lt;b&gt;: 0 - Taste of DC [12th St. NW - South of Pennsylvania Ave., WDC]&lt;/b&gt;&lt;/a&gt;&lt;br&gt;</v>
      </c>
      <c r="AG5570" s="97">
        <f t="shared" ref="AG5570:AG5633" si="1371">YEAR(G5570)</f>
        <v>1900</v>
      </c>
      <c r="AH5570" s="97" t="str">
        <f t="shared" ref="AH5570:AH5633" si="1372">IF(LEN(MONTH(G5570))=1,"0"&amp;MONTH(G5570),MONTH(G5570))</f>
        <v>01</v>
      </c>
      <c r="AI5570" s="97" t="str">
        <f t="shared" ref="AI5570:AI5633" si="1373">IF(LEN(DAY(G5570))=1,"0"&amp;DAY(G5570),DAY(G5570))</f>
        <v>00</v>
      </c>
      <c r="AJ5570" s="97" t="str">
        <f t="shared" ref="AJ5570:AJ5633" si="1374">AG5570&amp;AH5570&amp;AI5570</f>
        <v>19000100</v>
      </c>
    </row>
    <row r="5571" spans="1:36" ht="12" customHeight="1" x14ac:dyDescent="0.15">
      <c r="F5571" s="86" t="str">
        <f t="shared" si="1363"/>
        <v>Saturday</v>
      </c>
      <c r="H5571" s="92" t="str">
        <f>VLOOKUP(MONTH(G5571),VLOOKUP!$W$1:$X$24,2)</f>
        <v>January</v>
      </c>
      <c r="I5571" s="92" t="str">
        <f t="shared" si="1364"/>
        <v/>
      </c>
      <c r="J5571" s="93" t="s">
        <v>785</v>
      </c>
      <c r="L5571" s="86" t="str">
        <f t="shared" si="1359"/>
        <v>Taste of DC [12th St. NW - South of Pennsylvania Ave., WDC]</v>
      </c>
      <c r="M5571" s="86">
        <f t="shared" si="1365"/>
        <v>0</v>
      </c>
      <c r="N5571" s="93" t="str">
        <f t="shared" si="1362"/>
        <v>Taste of DC [12th St. NW - South of Pennsylvania Ave., WDC]</v>
      </c>
      <c r="O5571" s="94"/>
      <c r="S5571" s="95">
        <f t="shared" si="1366"/>
        <v>0</v>
      </c>
      <c r="T5571" s="86" t="str">
        <f t="shared" si="1367"/>
        <v/>
      </c>
      <c r="U5571" s="86" t="str">
        <f t="shared" si="1361"/>
        <v/>
      </c>
      <c r="V5571" s="95" t="str">
        <f t="shared" si="1368"/>
        <v/>
      </c>
      <c r="W5571" s="90" t="s">
        <v>221</v>
      </c>
      <c r="AE5571" s="92" t="str">
        <f t="shared" si="1369"/>
        <v/>
      </c>
      <c r="AF5571" s="96" t="str">
        <f t="shared" si="1370"/>
        <v>&lt;a name='19000100'&gt;&lt;b&gt;: 0 - Taste of DC [12th St. NW - South of Pennsylvania Ave., WDC]&lt;/b&gt;&lt;/a&gt;&lt;br&gt;</v>
      </c>
      <c r="AG5571" s="97">
        <f t="shared" si="1371"/>
        <v>1900</v>
      </c>
      <c r="AH5571" s="97" t="str">
        <f t="shared" si="1372"/>
        <v>01</v>
      </c>
      <c r="AI5571" s="97" t="str">
        <f t="shared" si="1373"/>
        <v>00</v>
      </c>
      <c r="AJ5571" s="97" t="str">
        <f t="shared" si="1374"/>
        <v>19000100</v>
      </c>
    </row>
    <row r="5572" spans="1:36" ht="12" customHeight="1" x14ac:dyDescent="0.15">
      <c r="F5572" s="86" t="str">
        <f t="shared" si="1363"/>
        <v>Saturday</v>
      </c>
      <c r="H5572" s="92" t="str">
        <f>VLOOKUP(MONTH(G5572),VLOOKUP!$W$1:$X$24,2)</f>
        <v>January</v>
      </c>
      <c r="I5572" s="92" t="str">
        <f t="shared" si="1364"/>
        <v/>
      </c>
      <c r="J5572" s="93" t="s">
        <v>785</v>
      </c>
      <c r="L5572" s="86" t="str">
        <f t="shared" si="1359"/>
        <v>Taste of DC [12th St. NW - South of Pennsylvania Ave., WDC]</v>
      </c>
      <c r="M5572" s="86">
        <f t="shared" si="1365"/>
        <v>0</v>
      </c>
      <c r="N5572" s="93" t="str">
        <f t="shared" si="1362"/>
        <v>Taste of DC [12th St. NW - South of Pennsylvania Ave., WDC]</v>
      </c>
      <c r="O5572" s="94"/>
      <c r="S5572" s="95">
        <f t="shared" si="1366"/>
        <v>0</v>
      </c>
      <c r="T5572" s="86" t="str">
        <f t="shared" si="1367"/>
        <v/>
      </c>
      <c r="U5572" s="86" t="str">
        <f t="shared" si="1361"/>
        <v/>
      </c>
      <c r="V5572" s="95" t="str">
        <f t="shared" si="1368"/>
        <v/>
      </c>
      <c r="W5572" s="90" t="s">
        <v>221</v>
      </c>
      <c r="AE5572" s="92" t="str">
        <f t="shared" si="1369"/>
        <v/>
      </c>
      <c r="AF5572" s="96" t="str">
        <f t="shared" si="1370"/>
        <v>&lt;a name='19000100'&gt;&lt;b&gt;: 0 - Taste of DC [12th St. NW - South of Pennsylvania Ave., WDC]&lt;/b&gt;&lt;/a&gt;&lt;br&gt;</v>
      </c>
      <c r="AG5572" s="97">
        <f t="shared" si="1371"/>
        <v>1900</v>
      </c>
      <c r="AH5572" s="97" t="str">
        <f t="shared" si="1372"/>
        <v>01</v>
      </c>
      <c r="AI5572" s="97" t="str">
        <f t="shared" si="1373"/>
        <v>00</v>
      </c>
      <c r="AJ5572" s="97" t="str">
        <f t="shared" si="1374"/>
        <v>19000100</v>
      </c>
    </row>
    <row r="5573" spans="1:36" ht="12" customHeight="1" x14ac:dyDescent="0.15">
      <c r="F5573" s="86" t="str">
        <f t="shared" si="1363"/>
        <v>Saturday</v>
      </c>
      <c r="G5573" s="91"/>
      <c r="H5573" s="92" t="str">
        <f>VLOOKUP(MONTH(G5573),VLOOKUP!$W$1:$X$24,2)</f>
        <v>January</v>
      </c>
      <c r="I5573" s="92" t="str">
        <f t="shared" si="1364"/>
        <v/>
      </c>
      <c r="J5573" s="93" t="s">
        <v>965</v>
      </c>
      <c r="L5573" s="86" t="str">
        <f t="shared" si="1359"/>
        <v>Taste of Vienna [400 Center St. South, Vienna, VA]</v>
      </c>
      <c r="M5573" s="86">
        <f t="shared" si="1365"/>
        <v>0</v>
      </c>
      <c r="N5573" s="93" t="str">
        <f t="shared" si="1362"/>
        <v>Taste of Vienna [400 Center St. South, Vienna, VA]</v>
      </c>
      <c r="O5573" s="94"/>
      <c r="S5573" s="95">
        <f t="shared" si="1366"/>
        <v>0</v>
      </c>
      <c r="T5573" s="86" t="str">
        <f t="shared" si="1367"/>
        <v/>
      </c>
      <c r="U5573" s="86" t="str">
        <f t="shared" si="1361"/>
        <v/>
      </c>
      <c r="V5573" s="95" t="str">
        <f t="shared" si="1368"/>
        <v/>
      </c>
      <c r="AE5573" s="92" t="str">
        <f t="shared" si="1369"/>
        <v/>
      </c>
      <c r="AF5573" s="96" t="str">
        <f t="shared" si="1370"/>
        <v>&lt;a name='19000100'&gt;&lt;b&gt;: 0 - Taste of Vienna [400 Center St. South, Vienna, VA]&lt;/b&gt;&lt;/a&gt;&lt;br&gt;</v>
      </c>
      <c r="AG5573" s="97">
        <f t="shared" si="1371"/>
        <v>1900</v>
      </c>
      <c r="AH5573" s="97" t="str">
        <f t="shared" si="1372"/>
        <v>01</v>
      </c>
      <c r="AI5573" s="97" t="str">
        <f t="shared" si="1373"/>
        <v>00</v>
      </c>
      <c r="AJ5573" s="97" t="str">
        <f t="shared" si="1374"/>
        <v>19000100</v>
      </c>
    </row>
    <row r="5574" spans="1:36" ht="12" customHeight="1" x14ac:dyDescent="0.15">
      <c r="F5574" s="86" t="str">
        <f t="shared" si="1363"/>
        <v>Saturday</v>
      </c>
      <c r="G5574" s="91"/>
      <c r="H5574" s="92" t="str">
        <f>VLOOKUP(MONTH(G5574),VLOOKUP!$W$1:$X$24,2)</f>
        <v>January</v>
      </c>
      <c r="I5574" s="92" t="str">
        <f t="shared" si="1364"/>
        <v/>
      </c>
      <c r="J5574" s="93" t="s">
        <v>965</v>
      </c>
      <c r="L5574" s="86" t="str">
        <f t="shared" si="1359"/>
        <v>Taste of Vienna [400 Center St. South, Vienna, VA]</v>
      </c>
      <c r="M5574" s="86">
        <f t="shared" si="1365"/>
        <v>0</v>
      </c>
      <c r="N5574" s="93" t="str">
        <f t="shared" si="1362"/>
        <v>Taste of Vienna [400 Center St. South, Vienna, VA]</v>
      </c>
      <c r="O5574" s="94"/>
      <c r="S5574" s="95">
        <f t="shared" si="1366"/>
        <v>0</v>
      </c>
      <c r="T5574" s="86" t="str">
        <f t="shared" si="1367"/>
        <v/>
      </c>
      <c r="U5574" s="86" t="str">
        <f t="shared" si="1361"/>
        <v/>
      </c>
      <c r="V5574" s="95" t="str">
        <f t="shared" si="1368"/>
        <v/>
      </c>
      <c r="AE5574" s="92" t="str">
        <f t="shared" si="1369"/>
        <v/>
      </c>
      <c r="AF5574" s="96" t="str">
        <f t="shared" si="1370"/>
        <v>&lt;a name='19000100'&gt;&lt;b&gt;: 0 - Taste of Vienna [400 Center St. South, Vienna, VA]&lt;/b&gt;&lt;/a&gt;&lt;br&gt;</v>
      </c>
      <c r="AG5574" s="97">
        <f t="shared" si="1371"/>
        <v>1900</v>
      </c>
      <c r="AH5574" s="97" t="str">
        <f t="shared" si="1372"/>
        <v>01</v>
      </c>
      <c r="AI5574" s="97" t="str">
        <f t="shared" si="1373"/>
        <v>00</v>
      </c>
      <c r="AJ5574" s="97" t="str">
        <f t="shared" si="1374"/>
        <v>19000100</v>
      </c>
    </row>
    <row r="5575" spans="1:36" ht="12" customHeight="1" x14ac:dyDescent="0.15">
      <c r="F5575" s="86" t="str">
        <f t="shared" si="1363"/>
        <v>Saturday</v>
      </c>
      <c r="G5575" s="91"/>
      <c r="H5575" s="92" t="str">
        <f>VLOOKUP(MONTH(G5575),VLOOKUP!$W$1:$X$24,2)</f>
        <v>January</v>
      </c>
      <c r="I5575" s="92" t="str">
        <f t="shared" si="1364"/>
        <v/>
      </c>
      <c r="J5575" s="93" t="s">
        <v>917</v>
      </c>
      <c r="L5575" s="86" t="str">
        <f t="shared" si="1359"/>
        <v>TBA</v>
      </c>
      <c r="M5575" s="86">
        <f t="shared" si="1365"/>
        <v>0</v>
      </c>
      <c r="N5575" s="93" t="str">
        <f t="shared" si="1362"/>
        <v>TBA</v>
      </c>
      <c r="O5575" s="94"/>
      <c r="S5575" s="95">
        <f t="shared" si="1366"/>
        <v>0</v>
      </c>
      <c r="T5575" s="86" t="str">
        <f t="shared" si="1367"/>
        <v/>
      </c>
      <c r="U5575" s="86" t="str">
        <f t="shared" si="1361"/>
        <v/>
      </c>
      <c r="V5575" s="95" t="str">
        <f t="shared" si="1368"/>
        <v/>
      </c>
      <c r="W5575" s="90" t="s">
        <v>221</v>
      </c>
      <c r="AE5575" s="92" t="str">
        <f t="shared" si="1369"/>
        <v/>
      </c>
      <c r="AF5575" s="96" t="str">
        <f t="shared" si="1370"/>
        <v>&lt;a name='19000100'&gt;&lt;b&gt;: 0 - TBA&lt;/b&gt;&lt;/a&gt;&lt;br&gt;</v>
      </c>
      <c r="AG5575" s="97">
        <f t="shared" si="1371"/>
        <v>1900</v>
      </c>
      <c r="AH5575" s="97" t="str">
        <f t="shared" si="1372"/>
        <v>01</v>
      </c>
      <c r="AI5575" s="97" t="str">
        <f t="shared" si="1373"/>
        <v>00</v>
      </c>
      <c r="AJ5575" s="97" t="str">
        <f t="shared" si="1374"/>
        <v>19000100</v>
      </c>
    </row>
    <row r="5576" spans="1:36" ht="12" customHeight="1" x14ac:dyDescent="0.15">
      <c r="A5576" s="106"/>
      <c r="B5576" s="106"/>
      <c r="C5576" s="106"/>
      <c r="D5576" s="106"/>
      <c r="E5576" s="106"/>
      <c r="F5576" s="131" t="str">
        <f t="shared" si="1363"/>
        <v>Saturday</v>
      </c>
      <c r="G5576" s="143"/>
      <c r="H5576" s="135" t="str">
        <f>VLOOKUP(MONTH(G5576),VLOOKUP!$W$1:$X$24,2)</f>
        <v>January</v>
      </c>
      <c r="I5576" s="135" t="str">
        <f t="shared" si="1364"/>
        <v/>
      </c>
      <c r="J5576" s="109" t="s">
        <v>20</v>
      </c>
      <c r="K5576" s="106"/>
      <c r="L5576" s="131" t="str">
        <f t="shared" si="1359"/>
        <v>TBA [Baltimore]</v>
      </c>
      <c r="M5576" s="131">
        <f t="shared" si="1365"/>
        <v>0</v>
      </c>
      <c r="N5576" s="109" t="str">
        <f t="shared" si="1362"/>
        <v>TBA [Baltimore]</v>
      </c>
      <c r="O5576" s="107"/>
      <c r="P5576" s="106"/>
      <c r="Q5576" s="106"/>
      <c r="R5576" s="106"/>
      <c r="S5576" s="144">
        <f t="shared" si="1366"/>
        <v>0</v>
      </c>
      <c r="T5576" s="131" t="str">
        <f t="shared" si="1367"/>
        <v/>
      </c>
      <c r="U5576" s="131" t="str">
        <f t="shared" si="1361"/>
        <v/>
      </c>
      <c r="V5576" s="95" t="str">
        <f t="shared" si="1368"/>
        <v/>
      </c>
      <c r="W5576" s="106" t="s">
        <v>221</v>
      </c>
      <c r="AE5576" s="92" t="str">
        <f t="shared" si="1369"/>
        <v/>
      </c>
      <c r="AF5576" s="96" t="str">
        <f t="shared" si="1370"/>
        <v>&lt;a name='19000100'&gt;&lt;b&gt;: 0 - TBA [Baltimore]&lt;/b&gt;&lt;/a&gt;&lt;br&gt;</v>
      </c>
      <c r="AG5576" s="97">
        <f t="shared" si="1371"/>
        <v>1900</v>
      </c>
      <c r="AH5576" s="97" t="str">
        <f t="shared" si="1372"/>
        <v>01</v>
      </c>
      <c r="AI5576" s="97" t="str">
        <f t="shared" si="1373"/>
        <v>00</v>
      </c>
      <c r="AJ5576" s="97" t="str">
        <f t="shared" si="1374"/>
        <v>19000100</v>
      </c>
    </row>
    <row r="5577" spans="1:36" ht="12" customHeight="1" x14ac:dyDescent="0.15">
      <c r="A5577" s="106"/>
      <c r="B5577" s="106"/>
      <c r="C5577" s="106"/>
      <c r="D5577" s="106"/>
      <c r="E5577" s="106"/>
      <c r="F5577" s="131" t="str">
        <f t="shared" si="1363"/>
        <v>Saturday</v>
      </c>
      <c r="G5577" s="143"/>
      <c r="H5577" s="135" t="str">
        <f>VLOOKUP(MONTH(G5577),VLOOKUP!$W$1:$X$24,2)</f>
        <v>January</v>
      </c>
      <c r="I5577" s="135" t="str">
        <f t="shared" si="1364"/>
        <v/>
      </c>
      <c r="J5577" s="109" t="s">
        <v>20</v>
      </c>
      <c r="K5577" s="106"/>
      <c r="L5577" s="131" t="str">
        <f t="shared" si="1359"/>
        <v>TBA [Baltimore]</v>
      </c>
      <c r="M5577" s="131">
        <f t="shared" si="1365"/>
        <v>0</v>
      </c>
      <c r="N5577" s="109" t="str">
        <f t="shared" si="1362"/>
        <v>TBA [Baltimore]</v>
      </c>
      <c r="O5577" s="107"/>
      <c r="P5577" s="106"/>
      <c r="Q5577" s="106"/>
      <c r="R5577" s="106"/>
      <c r="S5577" s="144">
        <f t="shared" si="1366"/>
        <v>0</v>
      </c>
      <c r="T5577" s="131" t="str">
        <f t="shared" si="1367"/>
        <v/>
      </c>
      <c r="U5577" s="131" t="str">
        <f t="shared" si="1361"/>
        <v/>
      </c>
      <c r="V5577" s="95" t="str">
        <f t="shared" si="1368"/>
        <v/>
      </c>
      <c r="W5577" s="106" t="s">
        <v>221</v>
      </c>
      <c r="X5577" s="99"/>
      <c r="Y5577" s="99"/>
      <c r="AE5577" s="92" t="str">
        <f t="shared" si="1369"/>
        <v/>
      </c>
      <c r="AF5577" s="96" t="str">
        <f t="shared" si="1370"/>
        <v>&lt;a name='19000100'&gt;&lt;b&gt;: 0 - TBA [Baltimore]&lt;/b&gt;&lt;/a&gt;&lt;br&gt;</v>
      </c>
      <c r="AG5577" s="97">
        <f t="shared" si="1371"/>
        <v>1900</v>
      </c>
      <c r="AH5577" s="97" t="str">
        <f t="shared" si="1372"/>
        <v>01</v>
      </c>
      <c r="AI5577" s="97" t="str">
        <f t="shared" si="1373"/>
        <v>00</v>
      </c>
      <c r="AJ5577" s="97" t="str">
        <f t="shared" si="1374"/>
        <v>19000100</v>
      </c>
    </row>
    <row r="5578" spans="1:36" ht="12" customHeight="1" x14ac:dyDescent="0.15">
      <c r="A5578" s="106"/>
      <c r="B5578" s="106"/>
      <c r="C5578" s="106"/>
      <c r="D5578" s="106"/>
      <c r="E5578" s="106"/>
      <c r="F5578" s="131" t="str">
        <f t="shared" si="1363"/>
        <v>Saturday</v>
      </c>
      <c r="G5578" s="143"/>
      <c r="H5578" s="135" t="str">
        <f>VLOOKUP(MONTH(G5578),VLOOKUP!$W$1:$X$24,2)</f>
        <v>January</v>
      </c>
      <c r="I5578" s="135" t="str">
        <f t="shared" si="1364"/>
        <v/>
      </c>
      <c r="J5578" s="109" t="s">
        <v>20</v>
      </c>
      <c r="K5578" s="106"/>
      <c r="L5578" s="131" t="str">
        <f t="shared" ref="L5578:L5641" si="1375">IF(ISBLANK(K5578),N5578,N5578&amp;" ("&amp;K5578&amp;")")</f>
        <v>TBA [Baltimore]</v>
      </c>
      <c r="M5578" s="131">
        <f t="shared" si="1365"/>
        <v>0</v>
      </c>
      <c r="N5578" s="109" t="str">
        <f t="shared" si="1362"/>
        <v>TBA [Baltimore]</v>
      </c>
      <c r="O5578" s="107"/>
      <c r="P5578" s="106"/>
      <c r="Q5578" s="106"/>
      <c r="R5578" s="106"/>
      <c r="S5578" s="144">
        <f t="shared" si="1366"/>
        <v>0</v>
      </c>
      <c r="T5578" s="131" t="str">
        <f t="shared" si="1367"/>
        <v/>
      </c>
      <c r="U5578" s="131" t="str">
        <f t="shared" si="1361"/>
        <v/>
      </c>
      <c r="V5578" s="95" t="str">
        <f t="shared" si="1368"/>
        <v/>
      </c>
      <c r="W5578" s="106" t="s">
        <v>221</v>
      </c>
      <c r="AE5578" s="92" t="str">
        <f t="shared" si="1369"/>
        <v/>
      </c>
      <c r="AF5578" s="96" t="str">
        <f t="shared" si="1370"/>
        <v>&lt;a name='19000100'&gt;&lt;b&gt;: 0 - TBA [Baltimore]&lt;/b&gt;&lt;/a&gt;&lt;br&gt;</v>
      </c>
      <c r="AG5578" s="97">
        <f t="shared" si="1371"/>
        <v>1900</v>
      </c>
      <c r="AH5578" s="97" t="str">
        <f t="shared" si="1372"/>
        <v>01</v>
      </c>
      <c r="AI5578" s="97" t="str">
        <f t="shared" si="1373"/>
        <v>00</v>
      </c>
      <c r="AJ5578" s="97" t="str">
        <f t="shared" si="1374"/>
        <v>19000100</v>
      </c>
    </row>
    <row r="5579" spans="1:36" ht="12" customHeight="1" x14ac:dyDescent="0.15">
      <c r="A5579" s="106"/>
      <c r="B5579" s="106"/>
      <c r="C5579" s="106"/>
      <c r="D5579" s="106"/>
      <c r="E5579" s="106"/>
      <c r="F5579" s="131" t="str">
        <f t="shared" si="1363"/>
        <v>Saturday</v>
      </c>
      <c r="G5579" s="143"/>
      <c r="H5579" s="135" t="str">
        <f>VLOOKUP(MONTH(G5579),VLOOKUP!$W$1:$X$24,2)</f>
        <v>January</v>
      </c>
      <c r="I5579" s="135" t="str">
        <f t="shared" si="1364"/>
        <v/>
      </c>
      <c r="J5579" s="109" t="s">
        <v>20</v>
      </c>
      <c r="K5579" s="106"/>
      <c r="L5579" s="131" t="str">
        <f t="shared" si="1375"/>
        <v>TBA [Baltimore]</v>
      </c>
      <c r="M5579" s="131">
        <f t="shared" si="1365"/>
        <v>0</v>
      </c>
      <c r="N5579" s="109" t="str">
        <f t="shared" si="1362"/>
        <v>TBA [Baltimore]</v>
      </c>
      <c r="O5579" s="107"/>
      <c r="P5579" s="106"/>
      <c r="Q5579" s="106"/>
      <c r="R5579" s="106"/>
      <c r="S5579" s="144">
        <f t="shared" si="1366"/>
        <v>0</v>
      </c>
      <c r="T5579" s="131" t="str">
        <f t="shared" si="1367"/>
        <v/>
      </c>
      <c r="U5579" s="131" t="str">
        <f t="shared" si="1361"/>
        <v/>
      </c>
      <c r="V5579" s="95" t="str">
        <f t="shared" si="1368"/>
        <v/>
      </c>
      <c r="W5579" s="106" t="s">
        <v>221</v>
      </c>
      <c r="AE5579" s="92" t="str">
        <f t="shared" si="1369"/>
        <v/>
      </c>
      <c r="AF5579" s="96" t="str">
        <f t="shared" si="1370"/>
        <v>&lt;a name='19000100'&gt;&lt;b&gt;: 0 - TBA [Baltimore]&lt;/b&gt;&lt;/a&gt;&lt;br&gt;</v>
      </c>
      <c r="AG5579" s="97">
        <f t="shared" si="1371"/>
        <v>1900</v>
      </c>
      <c r="AH5579" s="97" t="str">
        <f t="shared" si="1372"/>
        <v>01</v>
      </c>
      <c r="AI5579" s="97" t="str">
        <f t="shared" si="1373"/>
        <v>00</v>
      </c>
      <c r="AJ5579" s="97" t="str">
        <f t="shared" si="1374"/>
        <v>19000100</v>
      </c>
    </row>
    <row r="5580" spans="1:36" ht="12" customHeight="1" x14ac:dyDescent="0.15">
      <c r="A5580" s="106"/>
      <c r="B5580" s="106"/>
      <c r="C5580" s="106"/>
      <c r="D5580" s="106"/>
      <c r="E5580" s="106"/>
      <c r="F5580" s="131" t="str">
        <f t="shared" si="1363"/>
        <v>Saturday</v>
      </c>
      <c r="G5580" s="143"/>
      <c r="H5580" s="135" t="str">
        <f>VLOOKUP(MONTH(G5580),VLOOKUP!$W$1:$X$24,2)</f>
        <v>January</v>
      </c>
      <c r="I5580" s="135" t="str">
        <f t="shared" si="1364"/>
        <v/>
      </c>
      <c r="J5580" s="109" t="s">
        <v>20</v>
      </c>
      <c r="K5580" s="106"/>
      <c r="L5580" s="131" t="str">
        <f t="shared" si="1375"/>
        <v>TBA [Baltimore]</v>
      </c>
      <c r="M5580" s="131">
        <f t="shared" si="1365"/>
        <v>0</v>
      </c>
      <c r="N5580" s="109" t="str">
        <f t="shared" si="1362"/>
        <v>TBA [Baltimore]</v>
      </c>
      <c r="O5580" s="107"/>
      <c r="P5580" s="106"/>
      <c r="Q5580" s="106"/>
      <c r="R5580" s="106"/>
      <c r="S5580" s="144">
        <f t="shared" si="1366"/>
        <v>0</v>
      </c>
      <c r="T5580" s="131" t="str">
        <f t="shared" si="1367"/>
        <v/>
      </c>
      <c r="U5580" s="131" t="str">
        <f t="shared" si="1361"/>
        <v/>
      </c>
      <c r="V5580" s="95" t="str">
        <f t="shared" si="1368"/>
        <v/>
      </c>
      <c r="W5580" s="106" t="s">
        <v>221</v>
      </c>
      <c r="AE5580" s="92" t="str">
        <f t="shared" si="1369"/>
        <v/>
      </c>
      <c r="AF5580" s="96" t="str">
        <f t="shared" si="1370"/>
        <v>&lt;a name='19000100'&gt;&lt;b&gt;: 0 - TBA [Baltimore]&lt;/b&gt;&lt;/a&gt;&lt;br&gt;</v>
      </c>
      <c r="AG5580" s="97">
        <f t="shared" si="1371"/>
        <v>1900</v>
      </c>
      <c r="AH5580" s="97" t="str">
        <f t="shared" si="1372"/>
        <v>01</v>
      </c>
      <c r="AI5580" s="97" t="str">
        <f t="shared" si="1373"/>
        <v>00</v>
      </c>
      <c r="AJ5580" s="97" t="str">
        <f t="shared" si="1374"/>
        <v>19000100</v>
      </c>
    </row>
    <row r="5581" spans="1:36" ht="12" customHeight="1" x14ac:dyDescent="0.15">
      <c r="A5581" s="106"/>
      <c r="B5581" s="106"/>
      <c r="C5581" s="106"/>
      <c r="D5581" s="106"/>
      <c r="E5581" s="106"/>
      <c r="F5581" s="131" t="str">
        <f t="shared" si="1363"/>
        <v>Saturday</v>
      </c>
      <c r="G5581" s="143"/>
      <c r="H5581" s="135" t="str">
        <f>VLOOKUP(MONTH(G5581),VLOOKUP!$W$1:$X$24,2)</f>
        <v>January</v>
      </c>
      <c r="I5581" s="135" t="str">
        <f t="shared" si="1364"/>
        <v/>
      </c>
      <c r="J5581" s="109" t="s">
        <v>20</v>
      </c>
      <c r="K5581" s="106"/>
      <c r="L5581" s="131" t="str">
        <f t="shared" si="1375"/>
        <v>TBA [Baltimore]</v>
      </c>
      <c r="M5581" s="131">
        <f t="shared" si="1365"/>
        <v>0</v>
      </c>
      <c r="N5581" s="109" t="str">
        <f t="shared" si="1362"/>
        <v>TBA [Baltimore]</v>
      </c>
      <c r="O5581" s="107"/>
      <c r="P5581" s="106"/>
      <c r="Q5581" s="106"/>
      <c r="R5581" s="106"/>
      <c r="S5581" s="144">
        <f t="shared" si="1366"/>
        <v>0</v>
      </c>
      <c r="T5581" s="131" t="str">
        <f t="shared" si="1367"/>
        <v/>
      </c>
      <c r="U5581" s="131" t="str">
        <f t="shared" si="1361"/>
        <v/>
      </c>
      <c r="V5581" s="95" t="str">
        <f t="shared" si="1368"/>
        <v/>
      </c>
      <c r="W5581" s="106" t="s">
        <v>221</v>
      </c>
      <c r="X5581" s="99"/>
      <c r="Y5581" s="99"/>
      <c r="AE5581" s="92" t="str">
        <f t="shared" si="1369"/>
        <v/>
      </c>
      <c r="AF5581" s="96" t="str">
        <f t="shared" si="1370"/>
        <v>&lt;a name='19000100'&gt;&lt;b&gt;: 0 - TBA [Baltimore]&lt;/b&gt;&lt;/a&gt;&lt;br&gt;</v>
      </c>
      <c r="AG5581" s="97">
        <f t="shared" si="1371"/>
        <v>1900</v>
      </c>
      <c r="AH5581" s="97" t="str">
        <f t="shared" si="1372"/>
        <v>01</v>
      </c>
      <c r="AI5581" s="97" t="str">
        <f t="shared" si="1373"/>
        <v>00</v>
      </c>
      <c r="AJ5581" s="97" t="str">
        <f t="shared" si="1374"/>
        <v>19000100</v>
      </c>
    </row>
    <row r="5582" spans="1:36" ht="12" customHeight="1" x14ac:dyDescent="0.15">
      <c r="D5582" s="110"/>
      <c r="F5582" s="86" t="str">
        <f t="shared" si="1363"/>
        <v>Saturday</v>
      </c>
      <c r="G5582" s="91"/>
      <c r="H5582" s="92" t="str">
        <f>VLOOKUP(MONTH(G5582),VLOOKUP!$W$1:$X$24,2)</f>
        <v>January</v>
      </c>
      <c r="I5582" s="92" t="str">
        <f t="shared" si="1364"/>
        <v/>
      </c>
      <c r="J5582" s="93" t="s">
        <v>592</v>
      </c>
      <c r="L5582" s="86" t="str">
        <f t="shared" si="1375"/>
        <v>TBA [DC]</v>
      </c>
      <c r="M5582" s="86">
        <f t="shared" si="1365"/>
        <v>0</v>
      </c>
      <c r="N5582" s="93" t="str">
        <f t="shared" si="1362"/>
        <v>TBA [DC]</v>
      </c>
      <c r="O5582" s="149"/>
      <c r="S5582" s="95">
        <f t="shared" si="1366"/>
        <v>0</v>
      </c>
      <c r="T5582" s="86" t="str">
        <f t="shared" si="1367"/>
        <v/>
      </c>
      <c r="U5582" s="86" t="str">
        <f t="shared" si="1361"/>
        <v/>
      </c>
      <c r="V5582" s="95" t="str">
        <f t="shared" si="1368"/>
        <v/>
      </c>
      <c r="W5582" s="90" t="s">
        <v>221</v>
      </c>
      <c r="AE5582" s="92" t="str">
        <f t="shared" si="1369"/>
        <v/>
      </c>
      <c r="AF5582" s="96" t="str">
        <f t="shared" si="1370"/>
        <v>&lt;a name='19000100'&gt;&lt;b&gt;: 0 - TBA [DC]&lt;/b&gt;&lt;/a&gt;&lt;br&gt;</v>
      </c>
      <c r="AG5582" s="97">
        <f t="shared" si="1371"/>
        <v>1900</v>
      </c>
      <c r="AH5582" s="97" t="str">
        <f t="shared" si="1372"/>
        <v>01</v>
      </c>
      <c r="AI5582" s="97" t="str">
        <f t="shared" si="1373"/>
        <v>00</v>
      </c>
      <c r="AJ5582" s="97" t="str">
        <f t="shared" si="1374"/>
        <v>19000100</v>
      </c>
    </row>
    <row r="5583" spans="1:36" ht="12" customHeight="1" x14ac:dyDescent="0.15">
      <c r="F5583" s="86" t="str">
        <f t="shared" si="1363"/>
        <v>Saturday</v>
      </c>
      <c r="G5583" s="91"/>
      <c r="H5583" s="92" t="str">
        <f>VLOOKUP(MONTH(G5583),VLOOKUP!$W$1:$X$24,2)</f>
        <v>January</v>
      </c>
      <c r="I5583" s="92" t="str">
        <f t="shared" si="1364"/>
        <v/>
      </c>
      <c r="J5583" s="93" t="s">
        <v>592</v>
      </c>
      <c r="L5583" s="86" t="str">
        <f t="shared" si="1375"/>
        <v>TBA [DC]</v>
      </c>
      <c r="M5583" s="86">
        <f t="shared" si="1365"/>
        <v>0</v>
      </c>
      <c r="N5583" s="93" t="str">
        <f t="shared" si="1362"/>
        <v>TBA [DC]</v>
      </c>
      <c r="O5583" s="94"/>
      <c r="S5583" s="95">
        <f t="shared" si="1366"/>
        <v>0</v>
      </c>
      <c r="T5583" s="86" t="str">
        <f t="shared" si="1367"/>
        <v/>
      </c>
      <c r="U5583" s="86" t="str">
        <f t="shared" si="1361"/>
        <v/>
      </c>
      <c r="V5583" s="95" t="str">
        <f t="shared" si="1368"/>
        <v/>
      </c>
      <c r="W5583" s="90" t="s">
        <v>221</v>
      </c>
      <c r="AE5583" s="92" t="str">
        <f t="shared" si="1369"/>
        <v/>
      </c>
      <c r="AF5583" s="96" t="str">
        <f t="shared" si="1370"/>
        <v>&lt;a name='19000100'&gt;&lt;b&gt;: 0 - TBA [DC]&lt;/b&gt;&lt;/a&gt;&lt;br&gt;</v>
      </c>
      <c r="AG5583" s="97">
        <f t="shared" si="1371"/>
        <v>1900</v>
      </c>
      <c r="AH5583" s="97" t="str">
        <f t="shared" si="1372"/>
        <v>01</v>
      </c>
      <c r="AI5583" s="97" t="str">
        <f t="shared" si="1373"/>
        <v>00</v>
      </c>
      <c r="AJ5583" s="97" t="str">
        <f t="shared" si="1374"/>
        <v>19000100</v>
      </c>
    </row>
    <row r="5584" spans="1:36" ht="12" customHeight="1" x14ac:dyDescent="0.15">
      <c r="D5584" s="110"/>
      <c r="F5584" s="86" t="str">
        <f t="shared" si="1363"/>
        <v>Saturday</v>
      </c>
      <c r="G5584" s="91"/>
      <c r="H5584" s="92" t="str">
        <f>VLOOKUP(MONTH(G5584),VLOOKUP!$W$1:$X$24,2)</f>
        <v>January</v>
      </c>
      <c r="I5584" s="92" t="str">
        <f t="shared" si="1364"/>
        <v/>
      </c>
      <c r="J5584" s="93" t="s">
        <v>592</v>
      </c>
      <c r="L5584" s="86" t="str">
        <f t="shared" si="1375"/>
        <v>TBA [DC]</v>
      </c>
      <c r="M5584" s="86">
        <f t="shared" si="1365"/>
        <v>0</v>
      </c>
      <c r="N5584" s="93" t="str">
        <f t="shared" si="1362"/>
        <v>TBA [DC]</v>
      </c>
      <c r="O5584" s="149"/>
      <c r="S5584" s="95">
        <f t="shared" si="1366"/>
        <v>0</v>
      </c>
      <c r="T5584" s="86" t="str">
        <f t="shared" si="1367"/>
        <v/>
      </c>
      <c r="U5584" s="86" t="str">
        <f t="shared" si="1361"/>
        <v/>
      </c>
      <c r="V5584" s="95" t="str">
        <f t="shared" si="1368"/>
        <v/>
      </c>
      <c r="W5584" s="90" t="s">
        <v>221</v>
      </c>
      <c r="AE5584" s="92" t="str">
        <f t="shared" si="1369"/>
        <v/>
      </c>
      <c r="AF5584" s="96" t="str">
        <f t="shared" si="1370"/>
        <v>&lt;a name='19000100'&gt;&lt;b&gt;: 0 - TBA [DC]&lt;/b&gt;&lt;/a&gt;&lt;br&gt;</v>
      </c>
      <c r="AG5584" s="97">
        <f t="shared" si="1371"/>
        <v>1900</v>
      </c>
      <c r="AH5584" s="97" t="str">
        <f t="shared" si="1372"/>
        <v>01</v>
      </c>
      <c r="AI5584" s="97" t="str">
        <f t="shared" si="1373"/>
        <v>00</v>
      </c>
      <c r="AJ5584" s="97" t="str">
        <f t="shared" si="1374"/>
        <v>19000100</v>
      </c>
    </row>
    <row r="5585" spans="4:36" ht="12" customHeight="1" x14ac:dyDescent="0.15">
      <c r="F5585" s="86" t="str">
        <f t="shared" si="1363"/>
        <v>Saturday</v>
      </c>
      <c r="G5585" s="91"/>
      <c r="H5585" s="92" t="str">
        <f>VLOOKUP(MONTH(G5585),VLOOKUP!$W$1:$X$24,2)</f>
        <v>January</v>
      </c>
      <c r="I5585" s="92" t="str">
        <f t="shared" si="1364"/>
        <v/>
      </c>
      <c r="J5585" s="93" t="s">
        <v>592</v>
      </c>
      <c r="L5585" s="86" t="str">
        <f t="shared" si="1375"/>
        <v>TBA [DC]</v>
      </c>
      <c r="M5585" s="86">
        <f t="shared" si="1365"/>
        <v>0</v>
      </c>
      <c r="N5585" s="93" t="str">
        <f t="shared" si="1362"/>
        <v>TBA [DC]</v>
      </c>
      <c r="O5585" s="94"/>
      <c r="S5585" s="95">
        <f t="shared" si="1366"/>
        <v>0</v>
      </c>
      <c r="T5585" s="86" t="str">
        <f t="shared" si="1367"/>
        <v/>
      </c>
      <c r="U5585" s="86" t="str">
        <f t="shared" si="1361"/>
        <v/>
      </c>
      <c r="V5585" s="95" t="str">
        <f t="shared" si="1368"/>
        <v/>
      </c>
      <c r="W5585" s="90" t="s">
        <v>221</v>
      </c>
      <c r="AE5585" s="92" t="str">
        <f t="shared" si="1369"/>
        <v/>
      </c>
      <c r="AF5585" s="96" t="str">
        <f t="shared" si="1370"/>
        <v>&lt;a name='19000100'&gt;&lt;b&gt;: 0 - TBA [DC]&lt;/b&gt;&lt;/a&gt;&lt;br&gt;</v>
      </c>
      <c r="AG5585" s="97">
        <f t="shared" si="1371"/>
        <v>1900</v>
      </c>
      <c r="AH5585" s="97" t="str">
        <f t="shared" si="1372"/>
        <v>01</v>
      </c>
      <c r="AI5585" s="97" t="str">
        <f t="shared" si="1373"/>
        <v>00</v>
      </c>
      <c r="AJ5585" s="97" t="str">
        <f t="shared" si="1374"/>
        <v>19000100</v>
      </c>
    </row>
    <row r="5586" spans="4:36" ht="12" customHeight="1" x14ac:dyDescent="0.15">
      <c r="D5586" s="110"/>
      <c r="F5586" s="86" t="str">
        <f t="shared" si="1363"/>
        <v>Saturday</v>
      </c>
      <c r="G5586" s="91"/>
      <c r="H5586" s="92" t="str">
        <f>VLOOKUP(MONTH(G5586),VLOOKUP!$W$1:$X$24,2)</f>
        <v>January</v>
      </c>
      <c r="I5586" s="92" t="str">
        <f t="shared" si="1364"/>
        <v/>
      </c>
      <c r="J5586" s="93" t="s">
        <v>592</v>
      </c>
      <c r="L5586" s="86" t="str">
        <f t="shared" si="1375"/>
        <v>TBA [DC]</v>
      </c>
      <c r="M5586" s="86">
        <f t="shared" si="1365"/>
        <v>0</v>
      </c>
      <c r="N5586" s="93" t="str">
        <f t="shared" si="1362"/>
        <v>TBA [DC]</v>
      </c>
      <c r="O5586" s="149"/>
      <c r="S5586" s="95">
        <f t="shared" si="1366"/>
        <v>0</v>
      </c>
      <c r="T5586" s="86" t="str">
        <f t="shared" si="1367"/>
        <v/>
      </c>
      <c r="U5586" s="86" t="str">
        <f t="shared" si="1361"/>
        <v/>
      </c>
      <c r="V5586" s="95" t="str">
        <f t="shared" si="1368"/>
        <v/>
      </c>
      <c r="W5586" s="90" t="s">
        <v>221</v>
      </c>
      <c r="AE5586" s="92" t="str">
        <f t="shared" si="1369"/>
        <v/>
      </c>
      <c r="AF5586" s="96" t="str">
        <f t="shared" si="1370"/>
        <v>&lt;a name='19000100'&gt;&lt;b&gt;: 0 - TBA [DC]&lt;/b&gt;&lt;/a&gt;&lt;br&gt;</v>
      </c>
      <c r="AG5586" s="97">
        <f t="shared" si="1371"/>
        <v>1900</v>
      </c>
      <c r="AH5586" s="97" t="str">
        <f t="shared" si="1372"/>
        <v>01</v>
      </c>
      <c r="AI5586" s="97" t="str">
        <f t="shared" si="1373"/>
        <v>00</v>
      </c>
      <c r="AJ5586" s="97" t="str">
        <f t="shared" si="1374"/>
        <v>19000100</v>
      </c>
    </row>
    <row r="5587" spans="4:36" ht="12" customHeight="1" x14ac:dyDescent="0.15">
      <c r="F5587" s="86" t="str">
        <f t="shared" si="1363"/>
        <v>Saturday</v>
      </c>
      <c r="G5587" s="91"/>
      <c r="H5587" s="92" t="str">
        <f>VLOOKUP(MONTH(G5587),VLOOKUP!$W$1:$X$24,2)</f>
        <v>January</v>
      </c>
      <c r="I5587" s="92" t="str">
        <f t="shared" si="1364"/>
        <v/>
      </c>
      <c r="J5587" s="93" t="s">
        <v>592</v>
      </c>
      <c r="L5587" s="86" t="str">
        <f t="shared" si="1375"/>
        <v>TBA [DC]</v>
      </c>
      <c r="M5587" s="86">
        <f t="shared" si="1365"/>
        <v>0</v>
      </c>
      <c r="N5587" s="93" t="str">
        <f t="shared" si="1362"/>
        <v>TBA [DC]</v>
      </c>
      <c r="O5587" s="94"/>
      <c r="S5587" s="95">
        <f t="shared" si="1366"/>
        <v>0</v>
      </c>
      <c r="T5587" s="86" t="str">
        <f t="shared" si="1367"/>
        <v/>
      </c>
      <c r="U5587" s="86" t="str">
        <f t="shared" si="1361"/>
        <v/>
      </c>
      <c r="V5587" s="95" t="str">
        <f t="shared" si="1368"/>
        <v/>
      </c>
      <c r="W5587" s="90" t="s">
        <v>221</v>
      </c>
      <c r="AE5587" s="92" t="str">
        <f t="shared" si="1369"/>
        <v/>
      </c>
      <c r="AF5587" s="96" t="str">
        <f t="shared" si="1370"/>
        <v>&lt;a name='19000100'&gt;&lt;b&gt;: 0 - TBA [DC]&lt;/b&gt;&lt;/a&gt;&lt;br&gt;</v>
      </c>
      <c r="AG5587" s="97">
        <f t="shared" si="1371"/>
        <v>1900</v>
      </c>
      <c r="AH5587" s="97" t="str">
        <f t="shared" si="1372"/>
        <v>01</v>
      </c>
      <c r="AI5587" s="97" t="str">
        <f t="shared" si="1373"/>
        <v>00</v>
      </c>
      <c r="AJ5587" s="97" t="str">
        <f t="shared" si="1374"/>
        <v>19000100</v>
      </c>
    </row>
    <row r="5588" spans="4:36" ht="12" customHeight="1" x14ac:dyDescent="0.15">
      <c r="F5588" s="86" t="str">
        <f t="shared" si="1363"/>
        <v>Saturday</v>
      </c>
      <c r="G5588" s="91"/>
      <c r="H5588" s="92" t="str">
        <f>VLOOKUP(MONTH(G5588),VLOOKUP!$W$1:$X$24,2)</f>
        <v>January</v>
      </c>
      <c r="I5588" s="92" t="str">
        <f t="shared" si="1364"/>
        <v/>
      </c>
      <c r="J5588" s="93" t="s">
        <v>592</v>
      </c>
      <c r="L5588" s="86" t="str">
        <f t="shared" si="1375"/>
        <v>TBA [DC]</v>
      </c>
      <c r="M5588" s="86">
        <f t="shared" si="1365"/>
        <v>0</v>
      </c>
      <c r="N5588" s="93" t="str">
        <f t="shared" si="1362"/>
        <v>TBA [DC]</v>
      </c>
      <c r="O5588" s="94"/>
      <c r="S5588" s="95">
        <f t="shared" si="1366"/>
        <v>0</v>
      </c>
      <c r="T5588" s="86" t="str">
        <f t="shared" si="1367"/>
        <v/>
      </c>
      <c r="U5588" s="86" t="str">
        <f t="shared" si="1361"/>
        <v/>
      </c>
      <c r="V5588" s="95" t="str">
        <f t="shared" si="1368"/>
        <v/>
      </c>
      <c r="W5588" s="90" t="s">
        <v>221</v>
      </c>
      <c r="AE5588" s="92" t="str">
        <f t="shared" si="1369"/>
        <v/>
      </c>
      <c r="AF5588" s="96" t="str">
        <f t="shared" si="1370"/>
        <v>&lt;a name='19000100'&gt;&lt;b&gt;: 0 - TBA [DC]&lt;/b&gt;&lt;/a&gt;&lt;br&gt;</v>
      </c>
      <c r="AG5588" s="97">
        <f t="shared" si="1371"/>
        <v>1900</v>
      </c>
      <c r="AH5588" s="97" t="str">
        <f t="shared" si="1372"/>
        <v>01</v>
      </c>
      <c r="AI5588" s="97" t="str">
        <f t="shared" si="1373"/>
        <v>00</v>
      </c>
      <c r="AJ5588" s="97" t="str">
        <f t="shared" si="1374"/>
        <v>19000100</v>
      </c>
    </row>
    <row r="5589" spans="4:36" ht="12" customHeight="1" x14ac:dyDescent="0.15">
      <c r="F5589" s="86" t="str">
        <f t="shared" si="1363"/>
        <v>Saturday</v>
      </c>
      <c r="G5589" s="91"/>
      <c r="H5589" s="92" t="str">
        <f>VLOOKUP(MONTH(G5589),VLOOKUP!$W$1:$X$24,2)</f>
        <v>January</v>
      </c>
      <c r="I5589" s="92" t="str">
        <f t="shared" si="1364"/>
        <v/>
      </c>
      <c r="J5589" s="93" t="s">
        <v>914</v>
      </c>
      <c r="L5589" s="86" t="str">
        <f t="shared" si="1375"/>
        <v>TBA [VA]</v>
      </c>
      <c r="M5589" s="86">
        <f t="shared" si="1365"/>
        <v>0</v>
      </c>
      <c r="N5589" s="93" t="str">
        <f t="shared" ref="N5589:N5620" si="1376">J5589</f>
        <v>TBA [VA]</v>
      </c>
      <c r="O5589" s="94"/>
      <c r="S5589" s="95">
        <f t="shared" si="1366"/>
        <v>0</v>
      </c>
      <c r="T5589" s="86" t="str">
        <f t="shared" si="1367"/>
        <v/>
      </c>
      <c r="U5589" s="86" t="str">
        <f t="shared" si="1361"/>
        <v/>
      </c>
      <c r="V5589" s="95" t="str">
        <f t="shared" si="1368"/>
        <v/>
      </c>
      <c r="W5589" s="90" t="s">
        <v>221</v>
      </c>
      <c r="AE5589" s="92" t="str">
        <f t="shared" si="1369"/>
        <v/>
      </c>
      <c r="AF5589" s="96" t="str">
        <f t="shared" si="1370"/>
        <v>&lt;a name='19000100'&gt;&lt;b&gt;: 0 - TBA [VA]&lt;/b&gt;&lt;/a&gt;&lt;br&gt;</v>
      </c>
      <c r="AG5589" s="97">
        <f t="shared" si="1371"/>
        <v>1900</v>
      </c>
      <c r="AH5589" s="97" t="str">
        <f t="shared" si="1372"/>
        <v>01</v>
      </c>
      <c r="AI5589" s="97" t="str">
        <f t="shared" si="1373"/>
        <v>00</v>
      </c>
      <c r="AJ5589" s="97" t="str">
        <f t="shared" si="1374"/>
        <v>19000100</v>
      </c>
    </row>
    <row r="5590" spans="4:36" ht="12" customHeight="1" x14ac:dyDescent="0.15">
      <c r="F5590" s="86" t="str">
        <f t="shared" si="1363"/>
        <v>Saturday</v>
      </c>
      <c r="G5590" s="91"/>
      <c r="H5590" s="92" t="str">
        <f>VLOOKUP(MONTH(G5590),VLOOKUP!$W$1:$X$24,2)</f>
        <v>January</v>
      </c>
      <c r="I5590" s="92" t="str">
        <f t="shared" si="1364"/>
        <v/>
      </c>
      <c r="J5590" s="93" t="s">
        <v>914</v>
      </c>
      <c r="L5590" s="86" t="str">
        <f t="shared" si="1375"/>
        <v>TBA [VA]</v>
      </c>
      <c r="M5590" s="86">
        <f t="shared" si="1365"/>
        <v>0</v>
      </c>
      <c r="N5590" s="93" t="str">
        <f t="shared" si="1376"/>
        <v>TBA [VA]</v>
      </c>
      <c r="O5590" s="94"/>
      <c r="S5590" s="95">
        <f t="shared" si="1366"/>
        <v>0</v>
      </c>
      <c r="T5590" s="86" t="str">
        <f t="shared" si="1367"/>
        <v/>
      </c>
      <c r="U5590" s="86" t="str">
        <f t="shared" si="1361"/>
        <v/>
      </c>
      <c r="V5590" s="95" t="str">
        <f t="shared" si="1368"/>
        <v/>
      </c>
      <c r="W5590" s="90" t="s">
        <v>221</v>
      </c>
      <c r="AE5590" s="92" t="str">
        <f t="shared" si="1369"/>
        <v/>
      </c>
      <c r="AF5590" s="96" t="str">
        <f t="shared" si="1370"/>
        <v>&lt;a name='19000100'&gt;&lt;b&gt;: 0 - TBA [VA]&lt;/b&gt;&lt;/a&gt;&lt;br&gt;</v>
      </c>
      <c r="AG5590" s="97">
        <f t="shared" si="1371"/>
        <v>1900</v>
      </c>
      <c r="AH5590" s="97" t="str">
        <f t="shared" si="1372"/>
        <v>01</v>
      </c>
      <c r="AI5590" s="97" t="str">
        <f t="shared" si="1373"/>
        <v>00</v>
      </c>
      <c r="AJ5590" s="97" t="str">
        <f t="shared" si="1374"/>
        <v>19000100</v>
      </c>
    </row>
    <row r="5591" spans="4:36" ht="12" customHeight="1" x14ac:dyDescent="0.15">
      <c r="F5591" s="86" t="str">
        <f t="shared" si="1363"/>
        <v>Saturday</v>
      </c>
      <c r="G5591" s="91"/>
      <c r="H5591" s="92" t="str">
        <f>VLOOKUP(MONTH(G5591),VLOOKUP!$W$1:$X$24,2)</f>
        <v>January</v>
      </c>
      <c r="I5591" s="92" t="str">
        <f t="shared" si="1364"/>
        <v/>
      </c>
      <c r="J5591" s="93" t="s">
        <v>914</v>
      </c>
      <c r="L5591" s="86" t="str">
        <f t="shared" si="1375"/>
        <v>TBA [VA]</v>
      </c>
      <c r="M5591" s="86">
        <f t="shared" si="1365"/>
        <v>0</v>
      </c>
      <c r="N5591" s="93" t="str">
        <f t="shared" si="1376"/>
        <v>TBA [VA]</v>
      </c>
      <c r="O5591" s="94"/>
      <c r="S5591" s="95">
        <f t="shared" si="1366"/>
        <v>0</v>
      </c>
      <c r="T5591" s="86" t="str">
        <f t="shared" si="1367"/>
        <v/>
      </c>
      <c r="U5591" s="86" t="str">
        <f t="shared" si="1361"/>
        <v/>
      </c>
      <c r="V5591" s="95" t="str">
        <f t="shared" si="1368"/>
        <v/>
      </c>
      <c r="W5591" s="90" t="s">
        <v>221</v>
      </c>
      <c r="AE5591" s="92" t="str">
        <f t="shared" si="1369"/>
        <v/>
      </c>
      <c r="AF5591" s="96" t="str">
        <f t="shared" si="1370"/>
        <v>&lt;a name='19000100'&gt;&lt;b&gt;: 0 - TBA [VA]&lt;/b&gt;&lt;/a&gt;&lt;br&gt;</v>
      </c>
      <c r="AG5591" s="97">
        <f t="shared" si="1371"/>
        <v>1900</v>
      </c>
      <c r="AH5591" s="97" t="str">
        <f t="shared" si="1372"/>
        <v>01</v>
      </c>
      <c r="AI5591" s="97" t="str">
        <f t="shared" si="1373"/>
        <v>00</v>
      </c>
      <c r="AJ5591" s="97" t="str">
        <f t="shared" si="1374"/>
        <v>19000100</v>
      </c>
    </row>
    <row r="5592" spans="4:36" ht="12" customHeight="1" x14ac:dyDescent="0.15">
      <c r="F5592" s="86" t="str">
        <f t="shared" si="1363"/>
        <v>Saturday</v>
      </c>
      <c r="G5592" s="91"/>
      <c r="H5592" s="92" t="str">
        <f>VLOOKUP(MONTH(G5592),VLOOKUP!$W$1:$X$24,2)</f>
        <v>January</v>
      </c>
      <c r="I5592" s="92" t="str">
        <f t="shared" si="1364"/>
        <v/>
      </c>
      <c r="J5592" s="93" t="s">
        <v>838</v>
      </c>
      <c r="L5592" s="86" t="str">
        <f t="shared" si="1375"/>
        <v>Telegraph Station [5735 Telegraph Road, Alexandria, VA]</v>
      </c>
      <c r="M5592" s="86">
        <f t="shared" si="1365"/>
        <v>0</v>
      </c>
      <c r="N5592" s="93" t="str">
        <f t="shared" si="1376"/>
        <v>Telegraph Station [5735 Telegraph Road, Alexandria, VA]</v>
      </c>
      <c r="O5592" s="94"/>
      <c r="S5592" s="95">
        <f t="shared" si="1366"/>
        <v>0</v>
      </c>
      <c r="T5592" s="86" t="str">
        <f t="shared" si="1367"/>
        <v/>
      </c>
      <c r="U5592" s="86" t="str">
        <f t="shared" si="1361"/>
        <v/>
      </c>
      <c r="V5592" s="95" t="str">
        <f t="shared" si="1368"/>
        <v/>
      </c>
      <c r="X5592" s="99"/>
      <c r="Y5592" s="99"/>
      <c r="AE5592" s="92" t="str">
        <f t="shared" si="1369"/>
        <v/>
      </c>
      <c r="AF5592" s="96" t="str">
        <f t="shared" si="1370"/>
        <v>&lt;a name='19000100'&gt;&lt;b&gt;: 0 - Telegraph Station [5735 Telegraph Road, Alexandria, VA]&lt;/b&gt;&lt;/a&gt;&lt;br&gt;</v>
      </c>
      <c r="AG5592" s="97">
        <f t="shared" si="1371"/>
        <v>1900</v>
      </c>
      <c r="AH5592" s="97" t="str">
        <f t="shared" si="1372"/>
        <v>01</v>
      </c>
      <c r="AI5592" s="97" t="str">
        <f t="shared" si="1373"/>
        <v>00</v>
      </c>
      <c r="AJ5592" s="97" t="str">
        <f t="shared" si="1374"/>
        <v>19000100</v>
      </c>
    </row>
    <row r="5593" spans="4:36" ht="12" customHeight="1" x14ac:dyDescent="0.15">
      <c r="F5593" s="86" t="str">
        <f t="shared" si="1363"/>
        <v>Saturday</v>
      </c>
      <c r="G5593" s="91"/>
      <c r="H5593" s="92" t="str">
        <f>VLOOKUP(MONTH(G5593),VLOOKUP!$W$1:$X$24,2)</f>
        <v>January</v>
      </c>
      <c r="I5593" s="92" t="str">
        <f t="shared" si="1364"/>
        <v/>
      </c>
      <c r="J5593" s="93" t="s">
        <v>838</v>
      </c>
      <c r="L5593" s="86" t="str">
        <f t="shared" si="1375"/>
        <v>Telegraph Station [5735 Telegraph Road, Alexandria, VA]</v>
      </c>
      <c r="M5593" s="86">
        <f t="shared" si="1365"/>
        <v>0</v>
      </c>
      <c r="N5593" s="93" t="str">
        <f t="shared" si="1376"/>
        <v>Telegraph Station [5735 Telegraph Road, Alexandria, VA]</v>
      </c>
      <c r="O5593" s="94"/>
      <c r="S5593" s="95">
        <f t="shared" si="1366"/>
        <v>0</v>
      </c>
      <c r="T5593" s="86" t="str">
        <f t="shared" si="1367"/>
        <v/>
      </c>
      <c r="U5593" s="86" t="str">
        <f t="shared" si="1361"/>
        <v/>
      </c>
      <c r="V5593" s="95" t="str">
        <f t="shared" si="1368"/>
        <v/>
      </c>
      <c r="AE5593" s="92" t="str">
        <f t="shared" si="1369"/>
        <v/>
      </c>
      <c r="AF5593" s="96" t="str">
        <f t="shared" si="1370"/>
        <v>&lt;a name='19000100'&gt;&lt;b&gt;: 0 - Telegraph Station [5735 Telegraph Road, Alexandria, VA]&lt;/b&gt;&lt;/a&gt;&lt;br&gt;</v>
      </c>
      <c r="AG5593" s="97">
        <f t="shared" si="1371"/>
        <v>1900</v>
      </c>
      <c r="AH5593" s="97" t="str">
        <f t="shared" si="1372"/>
        <v>01</v>
      </c>
      <c r="AI5593" s="97" t="str">
        <f t="shared" si="1373"/>
        <v>00</v>
      </c>
      <c r="AJ5593" s="97" t="str">
        <f t="shared" si="1374"/>
        <v>19000100</v>
      </c>
    </row>
    <row r="5594" spans="4:36" ht="12" customHeight="1" x14ac:dyDescent="0.15">
      <c r="F5594" s="86" t="str">
        <f t="shared" si="1363"/>
        <v>Saturday</v>
      </c>
      <c r="G5594" s="91"/>
      <c r="H5594" s="92" t="str">
        <f>VLOOKUP(MONTH(G5594),VLOOKUP!$W$1:$X$24,2)</f>
        <v>January</v>
      </c>
      <c r="I5594" s="92" t="str">
        <f t="shared" si="1364"/>
        <v/>
      </c>
      <c r="J5594" s="93" t="s">
        <v>838</v>
      </c>
      <c r="L5594" s="86" t="str">
        <f t="shared" si="1375"/>
        <v>Telegraph Station [5735 Telegraph Road, Alexandria, VA]</v>
      </c>
      <c r="M5594" s="86">
        <f t="shared" si="1365"/>
        <v>0</v>
      </c>
      <c r="N5594" s="93" t="str">
        <f t="shared" si="1376"/>
        <v>Telegraph Station [5735 Telegraph Road, Alexandria, VA]</v>
      </c>
      <c r="O5594" s="94"/>
      <c r="S5594" s="95">
        <f t="shared" si="1366"/>
        <v>0</v>
      </c>
      <c r="T5594" s="86" t="str">
        <f t="shared" si="1367"/>
        <v/>
      </c>
      <c r="U5594" s="86" t="str">
        <f t="shared" si="1361"/>
        <v/>
      </c>
      <c r="V5594" s="95" t="str">
        <f t="shared" si="1368"/>
        <v/>
      </c>
      <c r="AE5594" s="92" t="str">
        <f t="shared" si="1369"/>
        <v/>
      </c>
      <c r="AF5594" s="96" t="str">
        <f t="shared" si="1370"/>
        <v>&lt;a name='19000100'&gt;&lt;b&gt;: 0 - Telegraph Station [5735 Telegraph Road, Alexandria, VA]&lt;/b&gt;&lt;/a&gt;&lt;br&gt;</v>
      </c>
      <c r="AG5594" s="97">
        <f t="shared" si="1371"/>
        <v>1900</v>
      </c>
      <c r="AH5594" s="97" t="str">
        <f t="shared" si="1372"/>
        <v>01</v>
      </c>
      <c r="AI5594" s="97" t="str">
        <f t="shared" si="1373"/>
        <v>00</v>
      </c>
      <c r="AJ5594" s="97" t="str">
        <f t="shared" si="1374"/>
        <v>19000100</v>
      </c>
    </row>
    <row r="5595" spans="4:36" ht="12" customHeight="1" x14ac:dyDescent="0.15">
      <c r="F5595" s="86" t="str">
        <f t="shared" si="1363"/>
        <v>Saturday</v>
      </c>
      <c r="G5595" s="91"/>
      <c r="H5595" s="92" t="str">
        <f>VLOOKUP(MONTH(G5595),VLOOKUP!$W$1:$X$24,2)</f>
        <v>January</v>
      </c>
      <c r="I5595" s="92" t="str">
        <f t="shared" si="1364"/>
        <v/>
      </c>
      <c r="J5595" s="10" t="s">
        <v>2466</v>
      </c>
      <c r="L5595" s="86" t="str">
        <f t="shared" si="1375"/>
        <v>Ten Tigers Parlour [3813 Georgia Ave NW, WDC]</v>
      </c>
      <c r="M5595" s="86">
        <f t="shared" si="1365"/>
        <v>0</v>
      </c>
      <c r="N5595" s="93" t="str">
        <f t="shared" si="1376"/>
        <v>Ten Tigers Parlour [3813 Georgia Ave NW, WDC]</v>
      </c>
      <c r="O5595" s="90"/>
      <c r="S5595" s="95">
        <f t="shared" si="1366"/>
        <v>0</v>
      </c>
      <c r="T5595" s="86" t="str">
        <f t="shared" si="1367"/>
        <v/>
      </c>
      <c r="U5595" s="86" t="str">
        <f t="shared" si="1361"/>
        <v/>
      </c>
      <c r="V5595" s="95" t="str">
        <f t="shared" si="1368"/>
        <v/>
      </c>
      <c r="AE5595" s="92" t="str">
        <f t="shared" si="1369"/>
        <v/>
      </c>
      <c r="AF5595" s="96" t="str">
        <f t="shared" si="1370"/>
        <v>&lt;a name='19000100'&gt;&lt;b&gt;: 0 - Ten Tigers Parlour [3813 Georgia Ave NW, WDC]&lt;/b&gt;&lt;/a&gt;&lt;br&gt;</v>
      </c>
      <c r="AG5595" s="97">
        <f t="shared" si="1371"/>
        <v>1900</v>
      </c>
      <c r="AH5595" s="97" t="str">
        <f t="shared" si="1372"/>
        <v>01</v>
      </c>
      <c r="AI5595" s="97" t="str">
        <f t="shared" si="1373"/>
        <v>00</v>
      </c>
      <c r="AJ5595" s="97" t="str">
        <f t="shared" si="1374"/>
        <v>19000100</v>
      </c>
    </row>
    <row r="5596" spans="4:36" ht="12" customHeight="1" x14ac:dyDescent="0.15">
      <c r="F5596" s="86" t="str">
        <f t="shared" si="1363"/>
        <v>Saturday</v>
      </c>
      <c r="G5596" s="91"/>
      <c r="H5596" s="92" t="str">
        <f>VLOOKUP(MONTH(G5596),VLOOKUP!$W$1:$X$24,2)</f>
        <v>January</v>
      </c>
      <c r="I5596" s="92" t="str">
        <f t="shared" si="1364"/>
        <v/>
      </c>
      <c r="J5596" s="10" t="s">
        <v>2466</v>
      </c>
      <c r="L5596" s="86" t="str">
        <f t="shared" si="1375"/>
        <v>Ten Tigers Parlour [3813 Georgia Ave NW, WDC]</v>
      </c>
      <c r="M5596" s="86">
        <f t="shared" si="1365"/>
        <v>0</v>
      </c>
      <c r="N5596" s="93" t="str">
        <f t="shared" si="1376"/>
        <v>Ten Tigers Parlour [3813 Georgia Ave NW, WDC]</v>
      </c>
      <c r="O5596" s="90"/>
      <c r="S5596" s="95">
        <f t="shared" si="1366"/>
        <v>0</v>
      </c>
      <c r="T5596" s="86" t="str">
        <f t="shared" si="1367"/>
        <v/>
      </c>
      <c r="U5596" s="86" t="str">
        <f t="shared" si="1361"/>
        <v/>
      </c>
      <c r="V5596" s="95" t="str">
        <f t="shared" si="1368"/>
        <v/>
      </c>
      <c r="AE5596" s="92" t="str">
        <f t="shared" si="1369"/>
        <v/>
      </c>
      <c r="AF5596" s="96" t="str">
        <f t="shared" si="1370"/>
        <v>&lt;a name='19000100'&gt;&lt;b&gt;: 0 - Ten Tigers Parlour [3813 Georgia Ave NW, WDC]&lt;/b&gt;&lt;/a&gt;&lt;br&gt;</v>
      </c>
      <c r="AG5596" s="97">
        <f t="shared" si="1371"/>
        <v>1900</v>
      </c>
      <c r="AH5596" s="97" t="str">
        <f t="shared" si="1372"/>
        <v>01</v>
      </c>
      <c r="AI5596" s="97" t="str">
        <f t="shared" si="1373"/>
        <v>00</v>
      </c>
      <c r="AJ5596" s="97" t="str">
        <f t="shared" si="1374"/>
        <v>19000100</v>
      </c>
    </row>
    <row r="5597" spans="4:36" ht="12" customHeight="1" x14ac:dyDescent="0.15">
      <c r="F5597" s="86" t="str">
        <f t="shared" si="1363"/>
        <v>Saturday</v>
      </c>
      <c r="G5597" s="91"/>
      <c r="H5597" s="92" t="str">
        <f>VLOOKUP(MONTH(G5597),VLOOKUP!$W$1:$X$24,2)</f>
        <v>January</v>
      </c>
      <c r="I5597" s="92" t="str">
        <f t="shared" si="1364"/>
        <v/>
      </c>
      <c r="J5597" s="10" t="s">
        <v>2466</v>
      </c>
      <c r="L5597" s="86" t="str">
        <f t="shared" si="1375"/>
        <v>Ten Tigers Parlour [3813 Georgia Ave NW, WDC]</v>
      </c>
      <c r="M5597" s="86">
        <f t="shared" si="1365"/>
        <v>0</v>
      </c>
      <c r="N5597" s="93" t="str">
        <f t="shared" si="1376"/>
        <v>Ten Tigers Parlour [3813 Georgia Ave NW, WDC]</v>
      </c>
      <c r="O5597" s="90"/>
      <c r="S5597" s="95">
        <f t="shared" si="1366"/>
        <v>0</v>
      </c>
      <c r="T5597" s="86" t="str">
        <f t="shared" si="1367"/>
        <v/>
      </c>
      <c r="U5597" s="86" t="str">
        <f t="shared" si="1361"/>
        <v/>
      </c>
      <c r="V5597" s="95" t="str">
        <f t="shared" si="1368"/>
        <v/>
      </c>
      <c r="AE5597" s="92" t="str">
        <f t="shared" si="1369"/>
        <v/>
      </c>
      <c r="AF5597" s="96" t="str">
        <f t="shared" si="1370"/>
        <v>&lt;a name='19000100'&gt;&lt;b&gt;: 0 - Ten Tigers Parlour [3813 Georgia Ave NW, WDC]&lt;/b&gt;&lt;/a&gt;&lt;br&gt;</v>
      </c>
      <c r="AG5597" s="97">
        <f t="shared" si="1371"/>
        <v>1900</v>
      </c>
      <c r="AH5597" s="97" t="str">
        <f t="shared" si="1372"/>
        <v>01</v>
      </c>
      <c r="AI5597" s="97" t="str">
        <f t="shared" si="1373"/>
        <v>00</v>
      </c>
      <c r="AJ5597" s="97" t="str">
        <f t="shared" si="1374"/>
        <v>19000100</v>
      </c>
    </row>
    <row r="5598" spans="4:36" ht="12" customHeight="1" x14ac:dyDescent="0.15">
      <c r="F5598" s="86" t="str">
        <f t="shared" si="1363"/>
        <v>Saturday</v>
      </c>
      <c r="G5598" s="91"/>
      <c r="H5598" s="92" t="str">
        <f>VLOOKUP(MONTH(G5598),VLOOKUP!$W$1:$X$24,2)</f>
        <v>January</v>
      </c>
      <c r="I5598" s="92" t="str">
        <f t="shared" si="1364"/>
        <v/>
      </c>
      <c r="J5598" s="10" t="s">
        <v>2466</v>
      </c>
      <c r="L5598" s="86" t="str">
        <f t="shared" si="1375"/>
        <v>Ten Tigers Parlour [3813 Georgia Ave NW, WDC]</v>
      </c>
      <c r="M5598" s="86">
        <f t="shared" si="1365"/>
        <v>0</v>
      </c>
      <c r="N5598" s="93" t="str">
        <f t="shared" si="1376"/>
        <v>Ten Tigers Parlour [3813 Georgia Ave NW, WDC]</v>
      </c>
      <c r="O5598" s="90"/>
      <c r="S5598" s="95">
        <f t="shared" si="1366"/>
        <v>0</v>
      </c>
      <c r="T5598" s="86" t="str">
        <f t="shared" si="1367"/>
        <v/>
      </c>
      <c r="U5598" s="86" t="str">
        <f t="shared" si="1361"/>
        <v/>
      </c>
      <c r="V5598" s="95" t="str">
        <f t="shared" si="1368"/>
        <v/>
      </c>
      <c r="AE5598" s="92" t="str">
        <f t="shared" si="1369"/>
        <v/>
      </c>
      <c r="AF5598" s="96" t="str">
        <f t="shared" si="1370"/>
        <v>&lt;a name='19000100'&gt;&lt;b&gt;: 0 - Ten Tigers Parlour [3813 Georgia Ave NW, WDC]&lt;/b&gt;&lt;/a&gt;&lt;br&gt;</v>
      </c>
      <c r="AG5598" s="97">
        <f t="shared" si="1371"/>
        <v>1900</v>
      </c>
      <c r="AH5598" s="97" t="str">
        <f t="shared" si="1372"/>
        <v>01</v>
      </c>
      <c r="AI5598" s="97" t="str">
        <f t="shared" si="1373"/>
        <v>00</v>
      </c>
      <c r="AJ5598" s="97" t="str">
        <f t="shared" si="1374"/>
        <v>19000100</v>
      </c>
    </row>
    <row r="5599" spans="4:36" ht="12" customHeight="1" x14ac:dyDescent="0.15">
      <c r="F5599" s="86" t="str">
        <f t="shared" si="1363"/>
        <v>Saturday</v>
      </c>
      <c r="G5599" s="91"/>
      <c r="H5599" s="92" t="str">
        <f>VLOOKUP(MONTH(G5599),VLOOKUP!$W$1:$X$24,2)</f>
        <v>January</v>
      </c>
      <c r="I5599" s="92" t="str">
        <f t="shared" si="1364"/>
        <v/>
      </c>
      <c r="J5599" s="10" t="s">
        <v>2466</v>
      </c>
      <c r="L5599" s="86" t="str">
        <f t="shared" si="1375"/>
        <v>Ten Tigers Parlour [3813 Georgia Ave NW, WDC]</v>
      </c>
      <c r="M5599" s="86">
        <f t="shared" si="1365"/>
        <v>0</v>
      </c>
      <c r="N5599" s="93" t="str">
        <f t="shared" si="1376"/>
        <v>Ten Tigers Parlour [3813 Georgia Ave NW, WDC]</v>
      </c>
      <c r="O5599" s="90"/>
      <c r="S5599" s="95">
        <f t="shared" si="1366"/>
        <v>0</v>
      </c>
      <c r="T5599" s="86" t="str">
        <f t="shared" si="1367"/>
        <v/>
      </c>
      <c r="U5599" s="86" t="str">
        <f t="shared" si="1361"/>
        <v/>
      </c>
      <c r="V5599" s="95" t="str">
        <f t="shared" si="1368"/>
        <v/>
      </c>
      <c r="AE5599" s="92" t="str">
        <f t="shared" si="1369"/>
        <v/>
      </c>
      <c r="AF5599" s="96" t="str">
        <f t="shared" si="1370"/>
        <v>&lt;a name='19000100'&gt;&lt;b&gt;: 0 - Ten Tigers Parlour [3813 Georgia Ave NW, WDC]&lt;/b&gt;&lt;/a&gt;&lt;br&gt;</v>
      </c>
      <c r="AG5599" s="97">
        <f t="shared" si="1371"/>
        <v>1900</v>
      </c>
      <c r="AH5599" s="97" t="str">
        <f t="shared" si="1372"/>
        <v>01</v>
      </c>
      <c r="AI5599" s="97" t="str">
        <f t="shared" si="1373"/>
        <v>00</v>
      </c>
      <c r="AJ5599" s="97" t="str">
        <f t="shared" si="1374"/>
        <v>19000100</v>
      </c>
    </row>
    <row r="5600" spans="4:36" ht="12" customHeight="1" x14ac:dyDescent="0.15">
      <c r="F5600" s="86" t="str">
        <f t="shared" si="1363"/>
        <v>Saturday</v>
      </c>
      <c r="G5600" s="91"/>
      <c r="H5600" s="92" t="str">
        <f>VLOOKUP(MONTH(G5600),VLOOKUP!$W$1:$X$24,2)</f>
        <v>January</v>
      </c>
      <c r="I5600" s="92" t="str">
        <f t="shared" si="1364"/>
        <v/>
      </c>
      <c r="J5600" s="10" t="s">
        <v>2466</v>
      </c>
      <c r="L5600" s="86" t="str">
        <f t="shared" si="1375"/>
        <v>Ten Tigers Parlour [3813 Georgia Ave NW, WDC]</v>
      </c>
      <c r="M5600" s="86">
        <f t="shared" si="1365"/>
        <v>0</v>
      </c>
      <c r="N5600" s="93" t="str">
        <f t="shared" si="1376"/>
        <v>Ten Tigers Parlour [3813 Georgia Ave NW, WDC]</v>
      </c>
      <c r="O5600" s="90"/>
      <c r="S5600" s="95">
        <f t="shared" si="1366"/>
        <v>0</v>
      </c>
      <c r="T5600" s="86" t="str">
        <f t="shared" si="1367"/>
        <v/>
      </c>
      <c r="U5600" s="86" t="str">
        <f t="shared" si="1361"/>
        <v/>
      </c>
      <c r="V5600" s="95" t="str">
        <f t="shared" si="1368"/>
        <v/>
      </c>
      <c r="AE5600" s="92" t="str">
        <f t="shared" si="1369"/>
        <v/>
      </c>
      <c r="AF5600" s="96" t="str">
        <f t="shared" si="1370"/>
        <v>&lt;a name='19000100'&gt;&lt;b&gt;: 0 - Ten Tigers Parlour [3813 Georgia Ave NW, WDC]&lt;/b&gt;&lt;/a&gt;&lt;br&gt;</v>
      </c>
      <c r="AG5600" s="97">
        <f t="shared" si="1371"/>
        <v>1900</v>
      </c>
      <c r="AH5600" s="97" t="str">
        <f t="shared" si="1372"/>
        <v>01</v>
      </c>
      <c r="AI5600" s="97" t="str">
        <f t="shared" si="1373"/>
        <v>00</v>
      </c>
      <c r="AJ5600" s="97" t="str">
        <f t="shared" si="1374"/>
        <v>19000100</v>
      </c>
    </row>
    <row r="5601" spans="6:36" ht="12" customHeight="1" x14ac:dyDescent="0.15">
      <c r="F5601" s="86" t="str">
        <f t="shared" si="1363"/>
        <v>Saturday</v>
      </c>
      <c r="G5601" s="91"/>
      <c r="H5601" s="92" t="str">
        <f>VLOOKUP(MONTH(G5601),VLOOKUP!$W$1:$X$24,2)</f>
        <v>January</v>
      </c>
      <c r="I5601" s="92" t="str">
        <f t="shared" si="1364"/>
        <v/>
      </c>
      <c r="J5601" s="10" t="s">
        <v>2466</v>
      </c>
      <c r="L5601" s="86" t="str">
        <f t="shared" si="1375"/>
        <v>Ten Tigers Parlour [3813 Georgia Ave NW, WDC]</v>
      </c>
      <c r="M5601" s="86">
        <f t="shared" si="1365"/>
        <v>0</v>
      </c>
      <c r="N5601" s="93" t="str">
        <f t="shared" si="1376"/>
        <v>Ten Tigers Parlour [3813 Georgia Ave NW, WDC]</v>
      </c>
      <c r="O5601" s="90"/>
      <c r="S5601" s="95">
        <f t="shared" si="1366"/>
        <v>0</v>
      </c>
      <c r="T5601" s="86" t="str">
        <f t="shared" si="1367"/>
        <v/>
      </c>
      <c r="U5601" s="86" t="str">
        <f t="shared" si="1361"/>
        <v/>
      </c>
      <c r="V5601" s="95" t="str">
        <f t="shared" si="1368"/>
        <v/>
      </c>
      <c r="AE5601" s="92" t="str">
        <f t="shared" si="1369"/>
        <v/>
      </c>
      <c r="AF5601" s="96" t="str">
        <f t="shared" si="1370"/>
        <v>&lt;a name='19000100'&gt;&lt;b&gt;: 0 - Ten Tigers Parlour [3813 Georgia Ave NW, WDC]&lt;/b&gt;&lt;/a&gt;&lt;br&gt;</v>
      </c>
      <c r="AG5601" s="97">
        <f t="shared" si="1371"/>
        <v>1900</v>
      </c>
      <c r="AH5601" s="97" t="str">
        <f t="shared" si="1372"/>
        <v>01</v>
      </c>
      <c r="AI5601" s="97" t="str">
        <f t="shared" si="1373"/>
        <v>00</v>
      </c>
      <c r="AJ5601" s="97" t="str">
        <f t="shared" si="1374"/>
        <v>19000100</v>
      </c>
    </row>
    <row r="5602" spans="6:36" ht="12" customHeight="1" x14ac:dyDescent="0.15">
      <c r="F5602" s="86" t="str">
        <f t="shared" si="1363"/>
        <v>Saturday</v>
      </c>
      <c r="G5602" s="91"/>
      <c r="H5602" s="92" t="str">
        <f>VLOOKUP(MONTH(G5602),VLOOKUP!$W$1:$X$24,2)</f>
        <v>January</v>
      </c>
      <c r="I5602" s="92" t="str">
        <f t="shared" si="1364"/>
        <v/>
      </c>
      <c r="J5602" s="10" t="s">
        <v>2466</v>
      </c>
      <c r="L5602" s="86" t="str">
        <f t="shared" si="1375"/>
        <v>Ten Tigers Parlour [3813 Georgia Ave NW, WDC]</v>
      </c>
      <c r="M5602" s="86">
        <f t="shared" si="1365"/>
        <v>0</v>
      </c>
      <c r="N5602" s="93" t="str">
        <f t="shared" si="1376"/>
        <v>Ten Tigers Parlour [3813 Georgia Ave NW, WDC]</v>
      </c>
      <c r="O5602" s="90"/>
      <c r="S5602" s="95">
        <f t="shared" si="1366"/>
        <v>0</v>
      </c>
      <c r="T5602" s="86" t="str">
        <f t="shared" si="1367"/>
        <v/>
      </c>
      <c r="U5602" s="86" t="str">
        <f t="shared" si="1361"/>
        <v/>
      </c>
      <c r="V5602" s="95" t="str">
        <f t="shared" si="1368"/>
        <v/>
      </c>
      <c r="AE5602" s="92" t="str">
        <f t="shared" si="1369"/>
        <v/>
      </c>
      <c r="AF5602" s="96" t="str">
        <f t="shared" si="1370"/>
        <v>&lt;a name='19000100'&gt;&lt;b&gt;: 0 - Ten Tigers Parlour [3813 Georgia Ave NW, WDC]&lt;/b&gt;&lt;/a&gt;&lt;br&gt;</v>
      </c>
      <c r="AG5602" s="97">
        <f t="shared" si="1371"/>
        <v>1900</v>
      </c>
      <c r="AH5602" s="97" t="str">
        <f t="shared" si="1372"/>
        <v>01</v>
      </c>
      <c r="AI5602" s="97" t="str">
        <f t="shared" si="1373"/>
        <v>00</v>
      </c>
      <c r="AJ5602" s="97" t="str">
        <f t="shared" si="1374"/>
        <v>19000100</v>
      </c>
    </row>
    <row r="5603" spans="6:36" ht="12" customHeight="1" x14ac:dyDescent="0.15">
      <c r="F5603" s="86" t="str">
        <f t="shared" si="1363"/>
        <v>Saturday</v>
      </c>
      <c r="G5603" s="91"/>
      <c r="H5603" s="92" t="str">
        <f>VLOOKUP(MONTH(G5603),VLOOKUP!$W$1:$X$24,2)</f>
        <v>January</v>
      </c>
      <c r="I5603" s="92" t="str">
        <f t="shared" si="1364"/>
        <v/>
      </c>
      <c r="J5603" s="103" t="s">
        <v>1510</v>
      </c>
      <c r="L5603" s="86" t="str">
        <f t="shared" si="1375"/>
        <v>That 1 Place [6224 Driftwood Ave, Alexandria, VA]</v>
      </c>
      <c r="M5603" s="86">
        <f t="shared" si="1365"/>
        <v>0</v>
      </c>
      <c r="N5603" s="103" t="str">
        <f t="shared" si="1376"/>
        <v>That 1 Place [6224 Driftwood Ave, Alexandria, VA]</v>
      </c>
      <c r="O5603" s="90"/>
      <c r="S5603" s="95">
        <f t="shared" si="1366"/>
        <v>0</v>
      </c>
      <c r="T5603" s="86" t="str">
        <f t="shared" si="1367"/>
        <v/>
      </c>
      <c r="U5603" s="86" t="str">
        <f t="shared" si="1361"/>
        <v/>
      </c>
      <c r="V5603" s="95" t="str">
        <f t="shared" si="1368"/>
        <v/>
      </c>
      <c r="W5603" s="90" t="s">
        <v>221</v>
      </c>
      <c r="AE5603" s="92" t="str">
        <f t="shared" si="1369"/>
        <v/>
      </c>
      <c r="AF5603" s="96" t="str">
        <f t="shared" si="1370"/>
        <v>&lt;a name='19000100'&gt;&lt;b&gt;: 0 - That 1 Place [6224 Driftwood Ave, Alexandria, VA]&lt;/b&gt;&lt;/a&gt;&lt;br&gt;</v>
      </c>
      <c r="AG5603" s="97">
        <f t="shared" si="1371"/>
        <v>1900</v>
      </c>
      <c r="AH5603" s="97" t="str">
        <f t="shared" si="1372"/>
        <v>01</v>
      </c>
      <c r="AI5603" s="97" t="str">
        <f t="shared" si="1373"/>
        <v>00</v>
      </c>
      <c r="AJ5603" s="97" t="str">
        <f t="shared" si="1374"/>
        <v>19000100</v>
      </c>
    </row>
    <row r="5604" spans="6:36" ht="12" customHeight="1" x14ac:dyDescent="0.15">
      <c r="F5604" s="86" t="str">
        <f t="shared" si="1363"/>
        <v>Saturday</v>
      </c>
      <c r="G5604" s="91"/>
      <c r="H5604" s="92" t="str">
        <f>VLOOKUP(MONTH(G5604),VLOOKUP!$W$1:$X$24,2)</f>
        <v>January</v>
      </c>
      <c r="I5604" s="92" t="str">
        <f t="shared" si="1364"/>
        <v/>
      </c>
      <c r="J5604" s="103" t="s">
        <v>1510</v>
      </c>
      <c r="L5604" s="86" t="str">
        <f t="shared" si="1375"/>
        <v>That 1 Place [6224 Driftwood Ave, Alexandria, VA]</v>
      </c>
      <c r="M5604" s="86">
        <f t="shared" si="1365"/>
        <v>0</v>
      </c>
      <c r="N5604" s="103" t="str">
        <f t="shared" si="1376"/>
        <v>That 1 Place [6224 Driftwood Ave, Alexandria, VA]</v>
      </c>
      <c r="O5604" s="90"/>
      <c r="S5604" s="95">
        <f t="shared" si="1366"/>
        <v>0</v>
      </c>
      <c r="T5604" s="86" t="str">
        <f t="shared" si="1367"/>
        <v/>
      </c>
      <c r="U5604" s="86" t="str">
        <f t="shared" si="1361"/>
        <v/>
      </c>
      <c r="V5604" s="95" t="str">
        <f t="shared" si="1368"/>
        <v/>
      </c>
      <c r="AE5604" s="92" t="str">
        <f t="shared" si="1369"/>
        <v/>
      </c>
      <c r="AF5604" s="96" t="str">
        <f t="shared" si="1370"/>
        <v>&lt;a name='19000100'&gt;&lt;b&gt;: 0 - That 1 Place [6224 Driftwood Ave, Alexandria, VA]&lt;/b&gt;&lt;/a&gt;&lt;br&gt;</v>
      </c>
      <c r="AG5604" s="97">
        <f t="shared" si="1371"/>
        <v>1900</v>
      </c>
      <c r="AH5604" s="97" t="str">
        <f t="shared" si="1372"/>
        <v>01</v>
      </c>
      <c r="AI5604" s="97" t="str">
        <f t="shared" si="1373"/>
        <v>00</v>
      </c>
      <c r="AJ5604" s="97" t="str">
        <f t="shared" si="1374"/>
        <v>19000100</v>
      </c>
    </row>
    <row r="5605" spans="6:36" ht="12" customHeight="1" x14ac:dyDescent="0.15">
      <c r="F5605" s="86" t="str">
        <f t="shared" si="1363"/>
        <v>Saturday</v>
      </c>
      <c r="G5605" s="91"/>
      <c r="H5605" s="92" t="str">
        <f>VLOOKUP(MONTH(G5605),VLOOKUP!$W$1:$X$24,2)</f>
        <v>January</v>
      </c>
      <c r="I5605" s="92" t="str">
        <f t="shared" si="1364"/>
        <v/>
      </c>
      <c r="J5605" s="103" t="s">
        <v>1510</v>
      </c>
      <c r="L5605" s="86" t="str">
        <f t="shared" si="1375"/>
        <v>That 1 Place [6224 Driftwood Ave, Alexandria, VA]</v>
      </c>
      <c r="M5605" s="86">
        <f t="shared" si="1365"/>
        <v>0</v>
      </c>
      <c r="N5605" s="103" t="str">
        <f t="shared" si="1376"/>
        <v>That 1 Place [6224 Driftwood Ave, Alexandria, VA]</v>
      </c>
      <c r="O5605" s="90"/>
      <c r="S5605" s="95">
        <f t="shared" si="1366"/>
        <v>0</v>
      </c>
      <c r="T5605" s="86" t="str">
        <f t="shared" si="1367"/>
        <v/>
      </c>
      <c r="U5605" s="86" t="str">
        <f t="shared" si="1361"/>
        <v/>
      </c>
      <c r="V5605" s="95" t="str">
        <f t="shared" si="1368"/>
        <v/>
      </c>
      <c r="AE5605" s="92" t="str">
        <f t="shared" si="1369"/>
        <v/>
      </c>
      <c r="AF5605" s="96" t="str">
        <f t="shared" si="1370"/>
        <v>&lt;a name='19000100'&gt;&lt;b&gt;: 0 - That 1 Place [6224 Driftwood Ave, Alexandria, VA]&lt;/b&gt;&lt;/a&gt;&lt;br&gt;</v>
      </c>
      <c r="AG5605" s="97">
        <f t="shared" si="1371"/>
        <v>1900</v>
      </c>
      <c r="AH5605" s="97" t="str">
        <f t="shared" si="1372"/>
        <v>01</v>
      </c>
      <c r="AI5605" s="97" t="str">
        <f t="shared" si="1373"/>
        <v>00</v>
      </c>
      <c r="AJ5605" s="97" t="str">
        <f t="shared" si="1374"/>
        <v>19000100</v>
      </c>
    </row>
    <row r="5606" spans="6:36" ht="12" customHeight="1" x14ac:dyDescent="0.15">
      <c r="F5606" s="86" t="str">
        <f t="shared" si="1363"/>
        <v>Saturday</v>
      </c>
      <c r="G5606" s="91"/>
      <c r="H5606" s="92" t="str">
        <f>VLOOKUP(MONTH(G5606),VLOOKUP!$W$1:$X$24,2)</f>
        <v>January</v>
      </c>
      <c r="I5606" s="92" t="str">
        <f t="shared" si="1364"/>
        <v/>
      </c>
      <c r="J5606" s="93" t="s">
        <v>920</v>
      </c>
      <c r="L5606" s="86" t="str">
        <f t="shared" si="1375"/>
        <v>the 14Karat Cabaret [218 West Saratoga St, Baltimore, MD]</v>
      </c>
      <c r="M5606" s="86">
        <f t="shared" si="1365"/>
        <v>0</v>
      </c>
      <c r="N5606" s="93" t="str">
        <f t="shared" si="1376"/>
        <v>the 14Karat Cabaret [218 West Saratoga St, Baltimore, MD]</v>
      </c>
      <c r="O5606" s="94"/>
      <c r="S5606" s="95">
        <f t="shared" si="1366"/>
        <v>0</v>
      </c>
      <c r="T5606" s="86" t="str">
        <f t="shared" si="1367"/>
        <v/>
      </c>
      <c r="U5606" s="86" t="str">
        <f t="shared" si="1361"/>
        <v/>
      </c>
      <c r="V5606" s="95" t="str">
        <f t="shared" si="1368"/>
        <v/>
      </c>
      <c r="AE5606" s="92" t="str">
        <f t="shared" si="1369"/>
        <v/>
      </c>
      <c r="AF5606" s="96" t="str">
        <f t="shared" si="1370"/>
        <v>&lt;a name='19000100'&gt;&lt;b&gt;: 0 - the 14Karat Cabaret [218 West Saratoga St, Baltimore, MD]&lt;/b&gt;&lt;/a&gt;&lt;br&gt;</v>
      </c>
      <c r="AG5606" s="97">
        <f t="shared" si="1371"/>
        <v>1900</v>
      </c>
      <c r="AH5606" s="97" t="str">
        <f t="shared" si="1372"/>
        <v>01</v>
      </c>
      <c r="AI5606" s="97" t="str">
        <f t="shared" si="1373"/>
        <v>00</v>
      </c>
      <c r="AJ5606" s="97" t="str">
        <f t="shared" si="1374"/>
        <v>19000100</v>
      </c>
    </row>
    <row r="5607" spans="6:36" ht="12" customHeight="1" x14ac:dyDescent="0.15">
      <c r="F5607" s="86" t="str">
        <f t="shared" si="1363"/>
        <v>Saturday</v>
      </c>
      <c r="G5607" s="91"/>
      <c r="H5607" s="92" t="str">
        <f>VLOOKUP(MONTH(G5607),VLOOKUP!$W$1:$X$24,2)</f>
        <v>January</v>
      </c>
      <c r="I5607" s="92" t="str">
        <f t="shared" si="1364"/>
        <v/>
      </c>
      <c r="J5607" s="93" t="s">
        <v>920</v>
      </c>
      <c r="L5607" s="86" t="str">
        <f t="shared" si="1375"/>
        <v>the 14Karat Cabaret [218 West Saratoga St, Baltimore, MD]</v>
      </c>
      <c r="M5607" s="86">
        <f t="shared" si="1365"/>
        <v>0</v>
      </c>
      <c r="N5607" s="93" t="str">
        <f t="shared" si="1376"/>
        <v>the 14Karat Cabaret [218 West Saratoga St, Baltimore, MD]</v>
      </c>
      <c r="O5607" s="94"/>
      <c r="S5607" s="95">
        <f t="shared" si="1366"/>
        <v>0</v>
      </c>
      <c r="T5607" s="86" t="str">
        <f t="shared" si="1367"/>
        <v/>
      </c>
      <c r="U5607" s="86" t="str">
        <f t="shared" si="1361"/>
        <v/>
      </c>
      <c r="V5607" s="95" t="str">
        <f t="shared" si="1368"/>
        <v/>
      </c>
      <c r="AE5607" s="92" t="str">
        <f t="shared" si="1369"/>
        <v/>
      </c>
      <c r="AF5607" s="96" t="str">
        <f t="shared" si="1370"/>
        <v>&lt;a name='19000100'&gt;&lt;b&gt;: 0 - the 14Karat Cabaret [218 West Saratoga St, Baltimore, MD]&lt;/b&gt;&lt;/a&gt;&lt;br&gt;</v>
      </c>
      <c r="AG5607" s="97">
        <f t="shared" si="1371"/>
        <v>1900</v>
      </c>
      <c r="AH5607" s="97" t="str">
        <f t="shared" si="1372"/>
        <v>01</v>
      </c>
      <c r="AI5607" s="97" t="str">
        <f t="shared" si="1373"/>
        <v>00</v>
      </c>
      <c r="AJ5607" s="97" t="str">
        <f t="shared" si="1374"/>
        <v>19000100</v>
      </c>
    </row>
    <row r="5608" spans="6:36" ht="12" customHeight="1" x14ac:dyDescent="0.15">
      <c r="F5608" s="86" t="str">
        <f t="shared" si="1363"/>
        <v>Saturday</v>
      </c>
      <c r="G5608" s="91"/>
      <c r="H5608" s="92" t="str">
        <f>VLOOKUP(MONTH(G5608),VLOOKUP!$W$1:$X$24,2)</f>
        <v>January</v>
      </c>
      <c r="I5608" s="92" t="str">
        <f t="shared" si="1364"/>
        <v/>
      </c>
      <c r="J5608" s="93" t="s">
        <v>920</v>
      </c>
      <c r="L5608" s="86" t="str">
        <f t="shared" si="1375"/>
        <v>the 14Karat Cabaret [218 West Saratoga St, Baltimore, MD]</v>
      </c>
      <c r="M5608" s="86">
        <f t="shared" si="1365"/>
        <v>0</v>
      </c>
      <c r="N5608" s="93" t="str">
        <f t="shared" si="1376"/>
        <v>the 14Karat Cabaret [218 West Saratoga St, Baltimore, MD]</v>
      </c>
      <c r="O5608" s="94"/>
      <c r="S5608" s="95">
        <f t="shared" si="1366"/>
        <v>0</v>
      </c>
      <c r="T5608" s="86" t="str">
        <f t="shared" si="1367"/>
        <v/>
      </c>
      <c r="U5608" s="86" t="str">
        <f t="shared" si="1361"/>
        <v/>
      </c>
      <c r="V5608" s="95" t="str">
        <f t="shared" si="1368"/>
        <v/>
      </c>
      <c r="AE5608" s="92" t="str">
        <f t="shared" si="1369"/>
        <v/>
      </c>
      <c r="AF5608" s="96" t="str">
        <f t="shared" si="1370"/>
        <v>&lt;a name='19000100'&gt;&lt;b&gt;: 0 - the 14Karat Cabaret [218 West Saratoga St, Baltimore, MD]&lt;/b&gt;&lt;/a&gt;&lt;br&gt;</v>
      </c>
      <c r="AG5608" s="97">
        <f t="shared" si="1371"/>
        <v>1900</v>
      </c>
      <c r="AH5608" s="97" t="str">
        <f t="shared" si="1372"/>
        <v>01</v>
      </c>
      <c r="AI5608" s="97" t="str">
        <f t="shared" si="1373"/>
        <v>00</v>
      </c>
      <c r="AJ5608" s="97" t="str">
        <f t="shared" si="1374"/>
        <v>19000100</v>
      </c>
    </row>
    <row r="5609" spans="6:36" ht="12" customHeight="1" x14ac:dyDescent="0.15">
      <c r="F5609" s="86" t="str">
        <f t="shared" si="1363"/>
        <v>Saturday</v>
      </c>
      <c r="G5609" s="91"/>
      <c r="H5609" s="92" t="str">
        <f>VLOOKUP(MONTH(G5609),VLOOKUP!$W$1:$X$24,2)</f>
        <v>January</v>
      </c>
      <c r="I5609" s="92" t="str">
        <f t="shared" si="1364"/>
        <v/>
      </c>
      <c r="J5609" s="93" t="s">
        <v>920</v>
      </c>
      <c r="L5609" s="86" t="str">
        <f t="shared" si="1375"/>
        <v>the 14Karat Cabaret [218 West Saratoga St, Baltimore, MD]</v>
      </c>
      <c r="M5609" s="86">
        <f t="shared" si="1365"/>
        <v>0</v>
      </c>
      <c r="N5609" s="93" t="str">
        <f t="shared" si="1376"/>
        <v>the 14Karat Cabaret [218 West Saratoga St, Baltimore, MD]</v>
      </c>
      <c r="O5609" s="94"/>
      <c r="S5609" s="95">
        <f t="shared" si="1366"/>
        <v>0</v>
      </c>
      <c r="T5609" s="86" t="str">
        <f t="shared" si="1367"/>
        <v/>
      </c>
      <c r="U5609" s="86" t="str">
        <f t="shared" si="1361"/>
        <v/>
      </c>
      <c r="V5609" s="95" t="str">
        <f t="shared" si="1368"/>
        <v/>
      </c>
      <c r="AE5609" s="92" t="str">
        <f t="shared" si="1369"/>
        <v/>
      </c>
      <c r="AF5609" s="96" t="str">
        <f t="shared" si="1370"/>
        <v>&lt;a name='19000100'&gt;&lt;b&gt;: 0 - the 14Karat Cabaret [218 West Saratoga St, Baltimore, MD]&lt;/b&gt;&lt;/a&gt;&lt;br&gt;</v>
      </c>
      <c r="AG5609" s="97">
        <f t="shared" si="1371"/>
        <v>1900</v>
      </c>
      <c r="AH5609" s="97" t="str">
        <f t="shared" si="1372"/>
        <v>01</v>
      </c>
      <c r="AI5609" s="97" t="str">
        <f t="shared" si="1373"/>
        <v>00</v>
      </c>
      <c r="AJ5609" s="97" t="str">
        <f t="shared" si="1374"/>
        <v>19000100</v>
      </c>
    </row>
    <row r="5610" spans="6:36" ht="12" customHeight="1" x14ac:dyDescent="0.15">
      <c r="F5610" s="86" t="str">
        <f t="shared" si="1363"/>
        <v>Saturday</v>
      </c>
      <c r="G5610" s="91"/>
      <c r="H5610" s="92" t="str">
        <f>VLOOKUP(MONTH(G5610),VLOOKUP!$W$1:$X$24,2)</f>
        <v>January</v>
      </c>
      <c r="I5610" s="92" t="str">
        <f t="shared" si="1364"/>
        <v/>
      </c>
      <c r="J5610" s="93" t="s">
        <v>920</v>
      </c>
      <c r="L5610" s="86" t="str">
        <f t="shared" si="1375"/>
        <v>the 14Karat Cabaret [218 West Saratoga St, Baltimore, MD]</v>
      </c>
      <c r="M5610" s="86">
        <f t="shared" si="1365"/>
        <v>0</v>
      </c>
      <c r="N5610" s="93" t="str">
        <f t="shared" si="1376"/>
        <v>the 14Karat Cabaret [218 West Saratoga St, Baltimore, MD]</v>
      </c>
      <c r="O5610" s="94"/>
      <c r="S5610" s="95">
        <f t="shared" si="1366"/>
        <v>0</v>
      </c>
      <c r="T5610" s="86" t="str">
        <f t="shared" si="1367"/>
        <v/>
      </c>
      <c r="U5610" s="86" t="str">
        <f t="shared" si="1361"/>
        <v/>
      </c>
      <c r="V5610" s="95" t="str">
        <f t="shared" si="1368"/>
        <v/>
      </c>
      <c r="AE5610" s="92" t="str">
        <f t="shared" si="1369"/>
        <v/>
      </c>
      <c r="AF5610" s="96" t="str">
        <f t="shared" si="1370"/>
        <v>&lt;a name='19000100'&gt;&lt;b&gt;: 0 - the 14Karat Cabaret [218 West Saratoga St, Baltimore, MD]&lt;/b&gt;&lt;/a&gt;&lt;br&gt;</v>
      </c>
      <c r="AG5610" s="97">
        <f t="shared" si="1371"/>
        <v>1900</v>
      </c>
      <c r="AH5610" s="97" t="str">
        <f t="shared" si="1372"/>
        <v>01</v>
      </c>
      <c r="AI5610" s="97" t="str">
        <f t="shared" si="1373"/>
        <v>00</v>
      </c>
      <c r="AJ5610" s="97" t="str">
        <f t="shared" si="1374"/>
        <v>19000100</v>
      </c>
    </row>
    <row r="5611" spans="6:36" ht="12" customHeight="1" x14ac:dyDescent="0.15">
      <c r="F5611" s="86" t="str">
        <f t="shared" si="1363"/>
        <v>Saturday</v>
      </c>
      <c r="G5611" s="91"/>
      <c r="H5611" s="92" t="str">
        <f>VLOOKUP(MONTH(G5611),VLOOKUP!$W$1:$X$24,2)</f>
        <v>January</v>
      </c>
      <c r="I5611" s="92" t="str">
        <f t="shared" si="1364"/>
        <v/>
      </c>
      <c r="J5611" s="93" t="s">
        <v>920</v>
      </c>
      <c r="L5611" s="86" t="str">
        <f t="shared" si="1375"/>
        <v>the 14Karat Cabaret [218 West Saratoga St, Baltimore, MD]</v>
      </c>
      <c r="M5611" s="86">
        <f t="shared" si="1365"/>
        <v>0</v>
      </c>
      <c r="N5611" s="93" t="str">
        <f t="shared" si="1376"/>
        <v>the 14Karat Cabaret [218 West Saratoga St, Baltimore, MD]</v>
      </c>
      <c r="O5611" s="94"/>
      <c r="S5611" s="95">
        <f t="shared" si="1366"/>
        <v>0</v>
      </c>
      <c r="T5611" s="86" t="str">
        <f t="shared" si="1367"/>
        <v/>
      </c>
      <c r="U5611" s="86" t="str">
        <f t="shared" si="1361"/>
        <v/>
      </c>
      <c r="V5611" s="95" t="str">
        <f t="shared" si="1368"/>
        <v/>
      </c>
      <c r="AE5611" s="92" t="str">
        <f t="shared" si="1369"/>
        <v/>
      </c>
      <c r="AF5611" s="96" t="str">
        <f t="shared" si="1370"/>
        <v>&lt;a name='19000100'&gt;&lt;b&gt;: 0 - the 14Karat Cabaret [218 West Saratoga St, Baltimore, MD]&lt;/b&gt;&lt;/a&gt;&lt;br&gt;</v>
      </c>
      <c r="AG5611" s="97">
        <f t="shared" si="1371"/>
        <v>1900</v>
      </c>
      <c r="AH5611" s="97" t="str">
        <f t="shared" si="1372"/>
        <v>01</v>
      </c>
      <c r="AI5611" s="97" t="str">
        <f t="shared" si="1373"/>
        <v>00</v>
      </c>
      <c r="AJ5611" s="97" t="str">
        <f t="shared" si="1374"/>
        <v>19000100</v>
      </c>
    </row>
    <row r="5612" spans="6:36" ht="12" customHeight="1" x14ac:dyDescent="0.15">
      <c r="F5612" s="86" t="str">
        <f t="shared" si="1363"/>
        <v>Saturday</v>
      </c>
      <c r="G5612" s="91"/>
      <c r="H5612" s="92" t="str">
        <f>VLOOKUP(MONTH(G5612),VLOOKUP!$W$1:$X$24,2)</f>
        <v>January</v>
      </c>
      <c r="I5612" s="92" t="str">
        <f t="shared" si="1364"/>
        <v/>
      </c>
      <c r="J5612" s="93" t="s">
        <v>874</v>
      </c>
      <c r="L5612" s="86" t="str">
        <f t="shared" si="1375"/>
        <v>the 16th Street Music House [6509 16th St NW, WDC]</v>
      </c>
      <c r="M5612" s="86">
        <f t="shared" si="1365"/>
        <v>0</v>
      </c>
      <c r="N5612" s="93" t="str">
        <f t="shared" si="1376"/>
        <v>the 16th Street Music House [6509 16th St NW, WDC]</v>
      </c>
      <c r="O5612" s="94"/>
      <c r="S5612" s="95">
        <f t="shared" si="1366"/>
        <v>0</v>
      </c>
      <c r="T5612" s="86" t="str">
        <f t="shared" si="1367"/>
        <v/>
      </c>
      <c r="U5612" s="86" t="str">
        <f t="shared" si="1361"/>
        <v/>
      </c>
      <c r="V5612" s="95" t="str">
        <f t="shared" si="1368"/>
        <v/>
      </c>
      <c r="AE5612" s="92" t="str">
        <f t="shared" si="1369"/>
        <v/>
      </c>
      <c r="AF5612" s="96" t="str">
        <f t="shared" si="1370"/>
        <v>&lt;a name='19000100'&gt;&lt;b&gt;: 0 - the 16th Street Music House [6509 16th St NW, WDC]&lt;/b&gt;&lt;/a&gt;&lt;br&gt;</v>
      </c>
      <c r="AG5612" s="97">
        <f t="shared" si="1371"/>
        <v>1900</v>
      </c>
      <c r="AH5612" s="97" t="str">
        <f t="shared" si="1372"/>
        <v>01</v>
      </c>
      <c r="AI5612" s="97" t="str">
        <f t="shared" si="1373"/>
        <v>00</v>
      </c>
      <c r="AJ5612" s="97" t="str">
        <f t="shared" si="1374"/>
        <v>19000100</v>
      </c>
    </row>
    <row r="5613" spans="6:36" ht="12" customHeight="1" x14ac:dyDescent="0.15">
      <c r="F5613" s="86" t="str">
        <f t="shared" si="1363"/>
        <v>Saturday</v>
      </c>
      <c r="G5613" s="91"/>
      <c r="H5613" s="92" t="str">
        <f>VLOOKUP(MONTH(G5613),VLOOKUP!$W$1:$X$24,2)</f>
        <v>January</v>
      </c>
      <c r="I5613" s="92" t="str">
        <f t="shared" si="1364"/>
        <v/>
      </c>
      <c r="J5613" s="93" t="s">
        <v>874</v>
      </c>
      <c r="L5613" s="86" t="str">
        <f t="shared" si="1375"/>
        <v>the 16th Street Music House [6509 16th St NW, WDC]</v>
      </c>
      <c r="M5613" s="86">
        <f t="shared" si="1365"/>
        <v>0</v>
      </c>
      <c r="N5613" s="93" t="str">
        <f t="shared" si="1376"/>
        <v>the 16th Street Music House [6509 16th St NW, WDC]</v>
      </c>
      <c r="O5613" s="94"/>
      <c r="S5613" s="95">
        <f t="shared" si="1366"/>
        <v>0</v>
      </c>
      <c r="T5613" s="86" t="str">
        <f t="shared" si="1367"/>
        <v/>
      </c>
      <c r="U5613" s="86" t="str">
        <f t="shared" si="1361"/>
        <v/>
      </c>
      <c r="V5613" s="95" t="str">
        <f t="shared" si="1368"/>
        <v/>
      </c>
      <c r="AE5613" s="92" t="str">
        <f t="shared" si="1369"/>
        <v/>
      </c>
      <c r="AF5613" s="96" t="str">
        <f t="shared" si="1370"/>
        <v>&lt;a name='19000100'&gt;&lt;b&gt;: 0 - the 16th Street Music House [6509 16th St NW, WDC]&lt;/b&gt;&lt;/a&gt;&lt;br&gt;</v>
      </c>
      <c r="AG5613" s="97">
        <f t="shared" si="1371"/>
        <v>1900</v>
      </c>
      <c r="AH5613" s="97" t="str">
        <f t="shared" si="1372"/>
        <v>01</v>
      </c>
      <c r="AI5613" s="97" t="str">
        <f t="shared" si="1373"/>
        <v>00</v>
      </c>
      <c r="AJ5613" s="97" t="str">
        <f t="shared" si="1374"/>
        <v>19000100</v>
      </c>
    </row>
    <row r="5614" spans="6:36" ht="12" customHeight="1" x14ac:dyDescent="0.15">
      <c r="F5614" s="86" t="str">
        <f t="shared" si="1363"/>
        <v>Saturday</v>
      </c>
      <c r="G5614" s="91"/>
      <c r="H5614" s="92" t="str">
        <f>VLOOKUP(MONTH(G5614),VLOOKUP!$W$1:$X$24,2)</f>
        <v>January</v>
      </c>
      <c r="I5614" s="92" t="str">
        <f t="shared" si="1364"/>
        <v/>
      </c>
      <c r="J5614" s="93" t="s">
        <v>874</v>
      </c>
      <c r="L5614" s="86" t="str">
        <f t="shared" si="1375"/>
        <v>the 16th Street Music House [6509 16th St NW, WDC]</v>
      </c>
      <c r="M5614" s="86">
        <f t="shared" si="1365"/>
        <v>0</v>
      </c>
      <c r="N5614" s="93" t="str">
        <f t="shared" si="1376"/>
        <v>the 16th Street Music House [6509 16th St NW, WDC]</v>
      </c>
      <c r="O5614" s="94"/>
      <c r="S5614" s="95">
        <f t="shared" si="1366"/>
        <v>0</v>
      </c>
      <c r="T5614" s="86" t="str">
        <f t="shared" si="1367"/>
        <v/>
      </c>
      <c r="U5614" s="86" t="str">
        <f t="shared" si="1361"/>
        <v/>
      </c>
      <c r="V5614" s="95" t="str">
        <f t="shared" si="1368"/>
        <v/>
      </c>
      <c r="AE5614" s="92" t="str">
        <f t="shared" si="1369"/>
        <v/>
      </c>
      <c r="AF5614" s="96" t="str">
        <f t="shared" si="1370"/>
        <v>&lt;a name='19000100'&gt;&lt;b&gt;: 0 - the 16th Street Music House [6509 16th St NW, WDC]&lt;/b&gt;&lt;/a&gt;&lt;br&gt;</v>
      </c>
      <c r="AG5614" s="97">
        <f t="shared" si="1371"/>
        <v>1900</v>
      </c>
      <c r="AH5614" s="97" t="str">
        <f t="shared" si="1372"/>
        <v>01</v>
      </c>
      <c r="AI5614" s="97" t="str">
        <f t="shared" si="1373"/>
        <v>00</v>
      </c>
      <c r="AJ5614" s="97" t="str">
        <f t="shared" si="1374"/>
        <v>19000100</v>
      </c>
    </row>
    <row r="5615" spans="6:36" ht="12" customHeight="1" x14ac:dyDescent="0.15">
      <c r="F5615" s="86" t="str">
        <f t="shared" si="1363"/>
        <v>Saturday</v>
      </c>
      <c r="H5615" s="92" t="str">
        <f>VLOOKUP(MONTH(G5615),VLOOKUP!$W$1:$X$24,2)</f>
        <v>January</v>
      </c>
      <c r="I5615" s="92" t="str">
        <f t="shared" si="1364"/>
        <v/>
      </c>
      <c r="J5615" s="93" t="s">
        <v>970</v>
      </c>
      <c r="L5615" s="86" t="str">
        <f t="shared" si="1375"/>
        <v>the Abbey at St. Arnold's [3433 Connecticut Ave NW, WDC]</v>
      </c>
      <c r="M5615" s="86">
        <f t="shared" si="1365"/>
        <v>0</v>
      </c>
      <c r="N5615" s="93" t="str">
        <f t="shared" si="1376"/>
        <v>the Abbey at St. Arnold's [3433 Connecticut Ave NW, WDC]</v>
      </c>
      <c r="O5615" s="94"/>
      <c r="S5615" s="95">
        <f t="shared" si="1366"/>
        <v>0</v>
      </c>
      <c r="T5615" s="86" t="str">
        <f t="shared" si="1367"/>
        <v/>
      </c>
      <c r="U5615" s="86" t="str">
        <f t="shared" si="1361"/>
        <v/>
      </c>
      <c r="V5615" s="95" t="str">
        <f t="shared" si="1368"/>
        <v/>
      </c>
      <c r="W5615" s="90" t="s">
        <v>221</v>
      </c>
      <c r="AE5615" s="92" t="str">
        <f t="shared" si="1369"/>
        <v/>
      </c>
      <c r="AF5615" s="100" t="str">
        <f t="shared" si="1370"/>
        <v>&lt;a name='19000100'&gt;&lt;b&gt;: 0 - the Abbey at St. Arnold's [3433 Connecticut Ave NW, WDC]&lt;/b&gt;&lt;/a&gt;&lt;br&gt;</v>
      </c>
      <c r="AG5615" s="101">
        <f t="shared" si="1371"/>
        <v>1900</v>
      </c>
      <c r="AH5615" s="101" t="str">
        <f t="shared" si="1372"/>
        <v>01</v>
      </c>
      <c r="AI5615" s="101" t="str">
        <f t="shared" si="1373"/>
        <v>00</v>
      </c>
      <c r="AJ5615" s="101" t="str">
        <f t="shared" si="1374"/>
        <v>19000100</v>
      </c>
    </row>
    <row r="5616" spans="6:36" ht="12" customHeight="1" x14ac:dyDescent="0.15">
      <c r="F5616" s="86" t="str">
        <f t="shared" si="1363"/>
        <v>Saturday</v>
      </c>
      <c r="H5616" s="92" t="str">
        <f>VLOOKUP(MONTH(G5616),VLOOKUP!$W$1:$X$24,2)</f>
        <v>January</v>
      </c>
      <c r="I5616" s="92" t="str">
        <f t="shared" si="1364"/>
        <v/>
      </c>
      <c r="J5616" s="93" t="s">
        <v>970</v>
      </c>
      <c r="L5616" s="86" t="str">
        <f t="shared" si="1375"/>
        <v>the Abbey at St. Arnold's [3433 Connecticut Ave NW, WDC]</v>
      </c>
      <c r="M5616" s="86">
        <f t="shared" si="1365"/>
        <v>0</v>
      </c>
      <c r="N5616" s="93" t="str">
        <f t="shared" si="1376"/>
        <v>the Abbey at St. Arnold's [3433 Connecticut Ave NW, WDC]</v>
      </c>
      <c r="O5616" s="94"/>
      <c r="S5616" s="95">
        <f t="shared" si="1366"/>
        <v>0</v>
      </c>
      <c r="T5616" s="86" t="str">
        <f t="shared" si="1367"/>
        <v/>
      </c>
      <c r="U5616" s="86" t="str">
        <f t="shared" si="1361"/>
        <v/>
      </c>
      <c r="V5616" s="95" t="str">
        <f t="shared" si="1368"/>
        <v/>
      </c>
      <c r="W5616" s="90" t="s">
        <v>221</v>
      </c>
      <c r="AE5616" s="92" t="str">
        <f t="shared" si="1369"/>
        <v/>
      </c>
      <c r="AF5616" s="96" t="str">
        <f t="shared" si="1370"/>
        <v>&lt;a name='19000100'&gt;&lt;b&gt;: 0 - the Abbey at St. Arnold's [3433 Connecticut Ave NW, WDC]&lt;/b&gt;&lt;/a&gt;&lt;br&gt;</v>
      </c>
      <c r="AG5616" s="97">
        <f t="shared" si="1371"/>
        <v>1900</v>
      </c>
      <c r="AH5616" s="97" t="str">
        <f t="shared" si="1372"/>
        <v>01</v>
      </c>
      <c r="AI5616" s="97" t="str">
        <f t="shared" si="1373"/>
        <v>00</v>
      </c>
      <c r="AJ5616" s="97" t="str">
        <f t="shared" si="1374"/>
        <v>19000100</v>
      </c>
    </row>
    <row r="5617" spans="6:36" ht="12" customHeight="1" x14ac:dyDescent="0.15">
      <c r="F5617" s="86" t="str">
        <f t="shared" si="1363"/>
        <v>Saturday</v>
      </c>
      <c r="H5617" s="92" t="str">
        <f>VLOOKUP(MONTH(G5617),VLOOKUP!$W$1:$X$24,2)</f>
        <v>January</v>
      </c>
      <c r="I5617" s="92" t="str">
        <f t="shared" si="1364"/>
        <v/>
      </c>
      <c r="J5617" s="93" t="s">
        <v>970</v>
      </c>
      <c r="L5617" s="86" t="str">
        <f t="shared" si="1375"/>
        <v>the Abbey at St. Arnold's [3433 Connecticut Ave NW, WDC]</v>
      </c>
      <c r="M5617" s="86">
        <f t="shared" si="1365"/>
        <v>0</v>
      </c>
      <c r="N5617" s="93" t="str">
        <f t="shared" si="1376"/>
        <v>the Abbey at St. Arnold's [3433 Connecticut Ave NW, WDC]</v>
      </c>
      <c r="O5617" s="94"/>
      <c r="S5617" s="95">
        <f t="shared" si="1366"/>
        <v>0</v>
      </c>
      <c r="T5617" s="86" t="str">
        <f t="shared" si="1367"/>
        <v/>
      </c>
      <c r="U5617" s="86" t="str">
        <f t="shared" si="1361"/>
        <v/>
      </c>
      <c r="V5617" s="95" t="str">
        <f t="shared" si="1368"/>
        <v/>
      </c>
      <c r="W5617" s="90" t="s">
        <v>221</v>
      </c>
      <c r="AE5617" s="92" t="str">
        <f t="shared" si="1369"/>
        <v/>
      </c>
      <c r="AF5617" s="96" t="str">
        <f t="shared" si="1370"/>
        <v>&lt;a name='19000100'&gt;&lt;b&gt;: 0 - the Abbey at St. Arnold's [3433 Connecticut Ave NW, WDC]&lt;/b&gt;&lt;/a&gt;&lt;br&gt;</v>
      </c>
      <c r="AG5617" s="97">
        <f t="shared" si="1371"/>
        <v>1900</v>
      </c>
      <c r="AH5617" s="97" t="str">
        <f t="shared" si="1372"/>
        <v>01</v>
      </c>
      <c r="AI5617" s="97" t="str">
        <f t="shared" si="1373"/>
        <v>00</v>
      </c>
      <c r="AJ5617" s="97" t="str">
        <f t="shared" si="1374"/>
        <v>19000100</v>
      </c>
    </row>
    <row r="5618" spans="6:36" ht="12" customHeight="1" x14ac:dyDescent="0.15">
      <c r="F5618" s="86" t="str">
        <f t="shared" si="1363"/>
        <v>Saturday</v>
      </c>
      <c r="H5618" s="92" t="str">
        <f>VLOOKUP(MONTH(G5618),VLOOKUP!$W$1:$X$24,2)</f>
        <v>January</v>
      </c>
      <c r="I5618" s="92" t="str">
        <f t="shared" si="1364"/>
        <v/>
      </c>
      <c r="J5618" s="93" t="s">
        <v>970</v>
      </c>
      <c r="L5618" s="86" t="str">
        <f t="shared" si="1375"/>
        <v>the Abbey at St. Arnold's [3433 Connecticut Ave NW, WDC]</v>
      </c>
      <c r="M5618" s="86">
        <f t="shared" si="1365"/>
        <v>0</v>
      </c>
      <c r="N5618" s="93" t="str">
        <f t="shared" si="1376"/>
        <v>the Abbey at St. Arnold's [3433 Connecticut Ave NW, WDC]</v>
      </c>
      <c r="O5618" s="94"/>
      <c r="S5618" s="95">
        <f t="shared" si="1366"/>
        <v>0</v>
      </c>
      <c r="T5618" s="86" t="str">
        <f t="shared" si="1367"/>
        <v/>
      </c>
      <c r="U5618" s="86" t="str">
        <f t="shared" ref="U5618:U5630" si="1377">IF(ISBLANK(G5618),"","&amp;#149; "&amp;IF(ISBLANK(C5618),"","&lt;S&gt;")&amp;I5618&amp;IF(ISBLANK(A5618),""," - &lt;a href='recommended.php#"&amp;AJ5618&amp;"'&gt;&lt;b&gt;&lt;em&gt;&lt;font color='#9C004D'&gt;RECOMMENDED&lt;/font&gt;&lt;/em&gt;&lt;/b&gt;&lt;/a&gt;")&amp;" - "&amp;M5618&amp;IF(ISBLANK(K5618),K5618," - &lt;b&gt;"&amp;K5618&amp;"&lt;/b&gt; ")&amp;IF(B5618="Sold Out"," - &lt;font color='#000099'&gt;&lt;b&gt;&lt;I&gt;sold out&lt;/I&gt;&lt;/b&gt;&lt;/font&gt;","")&amp;IF(ISBLANK(C5618),"","&lt;/S&gt; &lt;b&gt;"&amp;C5618&amp;"&lt;/b&gt;")&amp;"&lt;p&gt;")</f>
        <v/>
      </c>
      <c r="V5618" s="95" t="str">
        <f t="shared" si="1368"/>
        <v/>
      </c>
      <c r="W5618" s="90" t="s">
        <v>221</v>
      </c>
      <c r="AE5618" s="92" t="str">
        <f t="shared" si="1369"/>
        <v/>
      </c>
      <c r="AF5618" s="96" t="str">
        <f t="shared" si="1370"/>
        <v>&lt;a name='19000100'&gt;&lt;b&gt;: 0 - the Abbey at St. Arnold's [3433 Connecticut Ave NW, WDC]&lt;/b&gt;&lt;/a&gt;&lt;br&gt;</v>
      </c>
      <c r="AG5618" s="97">
        <f t="shared" si="1371"/>
        <v>1900</v>
      </c>
      <c r="AH5618" s="97" t="str">
        <f t="shared" si="1372"/>
        <v>01</v>
      </c>
      <c r="AI5618" s="97" t="str">
        <f t="shared" si="1373"/>
        <v>00</v>
      </c>
      <c r="AJ5618" s="97" t="str">
        <f t="shared" si="1374"/>
        <v>19000100</v>
      </c>
    </row>
    <row r="5619" spans="6:36" ht="12" customHeight="1" x14ac:dyDescent="0.15">
      <c r="F5619" s="86" t="str">
        <f t="shared" si="1363"/>
        <v>Saturday</v>
      </c>
      <c r="H5619" s="92" t="str">
        <f>VLOOKUP(MONTH(G5619),VLOOKUP!$W$1:$X$24,2)</f>
        <v>January</v>
      </c>
      <c r="I5619" s="92" t="str">
        <f t="shared" si="1364"/>
        <v/>
      </c>
      <c r="J5619" s="93" t="s">
        <v>970</v>
      </c>
      <c r="L5619" s="86" t="str">
        <f t="shared" si="1375"/>
        <v>the Abbey at St. Arnold's [3433 Connecticut Ave NW, WDC]</v>
      </c>
      <c r="M5619" s="86">
        <f t="shared" si="1365"/>
        <v>0</v>
      </c>
      <c r="N5619" s="93" t="str">
        <f t="shared" si="1376"/>
        <v>the Abbey at St. Arnold's [3433 Connecticut Ave NW, WDC]</v>
      </c>
      <c r="O5619" s="94"/>
      <c r="S5619" s="95">
        <f t="shared" si="1366"/>
        <v>0</v>
      </c>
      <c r="T5619" s="86" t="str">
        <f t="shared" si="1367"/>
        <v/>
      </c>
      <c r="U5619" s="86" t="str">
        <f t="shared" si="1377"/>
        <v/>
      </c>
      <c r="V5619" s="95" t="str">
        <f t="shared" si="1368"/>
        <v/>
      </c>
      <c r="W5619" s="90" t="s">
        <v>221</v>
      </c>
      <c r="AE5619" s="92" t="str">
        <f t="shared" si="1369"/>
        <v/>
      </c>
      <c r="AF5619" s="96" t="str">
        <f t="shared" si="1370"/>
        <v>&lt;a name='19000100'&gt;&lt;b&gt;: 0 - the Abbey at St. Arnold's [3433 Connecticut Ave NW, WDC]&lt;/b&gt;&lt;/a&gt;&lt;br&gt;</v>
      </c>
      <c r="AG5619" s="97">
        <f t="shared" si="1371"/>
        <v>1900</v>
      </c>
      <c r="AH5619" s="97" t="str">
        <f t="shared" si="1372"/>
        <v>01</v>
      </c>
      <c r="AI5619" s="97" t="str">
        <f t="shared" si="1373"/>
        <v>00</v>
      </c>
      <c r="AJ5619" s="97" t="str">
        <f t="shared" si="1374"/>
        <v>19000100</v>
      </c>
    </row>
    <row r="5620" spans="6:36" ht="12" customHeight="1" x14ac:dyDescent="0.15">
      <c r="F5620" s="86" t="str">
        <f t="shared" si="1363"/>
        <v>Saturday</v>
      </c>
      <c r="H5620" s="92" t="str">
        <f>VLOOKUP(MONTH(G5620),VLOOKUP!$W$1:$X$24,2)</f>
        <v>January</v>
      </c>
      <c r="I5620" s="92" t="str">
        <f t="shared" si="1364"/>
        <v/>
      </c>
      <c r="J5620" s="93" t="s">
        <v>970</v>
      </c>
      <c r="L5620" s="86" t="str">
        <f t="shared" si="1375"/>
        <v>the Abbey at St. Arnold's [3433 Connecticut Ave NW, WDC]</v>
      </c>
      <c r="M5620" s="86">
        <f t="shared" si="1365"/>
        <v>0</v>
      </c>
      <c r="N5620" s="93" t="str">
        <f t="shared" si="1376"/>
        <v>the Abbey at St. Arnold's [3433 Connecticut Ave NW, WDC]</v>
      </c>
      <c r="O5620" s="94"/>
      <c r="S5620" s="95">
        <f t="shared" si="1366"/>
        <v>0</v>
      </c>
      <c r="T5620" s="86" t="str">
        <f t="shared" si="1367"/>
        <v/>
      </c>
      <c r="U5620" s="86" t="str">
        <f t="shared" si="1377"/>
        <v/>
      </c>
      <c r="V5620" s="95" t="str">
        <f t="shared" si="1368"/>
        <v/>
      </c>
      <c r="W5620" s="90" t="s">
        <v>221</v>
      </c>
      <c r="AE5620" s="92" t="str">
        <f t="shared" si="1369"/>
        <v/>
      </c>
      <c r="AF5620" s="96" t="str">
        <f t="shared" si="1370"/>
        <v>&lt;a name='19000100'&gt;&lt;b&gt;: 0 - the Abbey at St. Arnold's [3433 Connecticut Ave NW, WDC]&lt;/b&gt;&lt;/a&gt;&lt;br&gt;</v>
      </c>
      <c r="AG5620" s="97">
        <f t="shared" si="1371"/>
        <v>1900</v>
      </c>
      <c r="AH5620" s="97" t="str">
        <f t="shared" si="1372"/>
        <v>01</v>
      </c>
      <c r="AI5620" s="97" t="str">
        <f t="shared" si="1373"/>
        <v>00</v>
      </c>
      <c r="AJ5620" s="97" t="str">
        <f t="shared" si="1374"/>
        <v>19000100</v>
      </c>
    </row>
    <row r="5621" spans="6:36" ht="12" customHeight="1" x14ac:dyDescent="0.15">
      <c r="F5621" s="86" t="str">
        <f t="shared" si="1363"/>
        <v>Saturday</v>
      </c>
      <c r="G5621" s="91"/>
      <c r="H5621" s="92" t="str">
        <f>VLOOKUP(MONTH(G5621),VLOOKUP!$W$1:$X$24,2)</f>
        <v>January</v>
      </c>
      <c r="I5621" s="92" t="str">
        <f t="shared" si="1364"/>
        <v/>
      </c>
      <c r="J5621" s="93" t="s">
        <v>1635</v>
      </c>
      <c r="L5621" s="86" t="str">
        <f t="shared" si="1375"/>
        <v>The Airedale [3605 14th Street NW, WDC]</v>
      </c>
      <c r="M5621" s="86">
        <f t="shared" si="1365"/>
        <v>0</v>
      </c>
      <c r="N5621" s="93" t="str">
        <f t="shared" ref="N5621:N5630" si="1378">J5621</f>
        <v>The Airedale [3605 14th Street NW, WDC]</v>
      </c>
      <c r="O5621" s="94"/>
      <c r="S5621" s="95">
        <f t="shared" si="1366"/>
        <v>0</v>
      </c>
      <c r="T5621" s="86" t="str">
        <f t="shared" si="1367"/>
        <v/>
      </c>
      <c r="U5621" s="86" t="str">
        <f t="shared" si="1377"/>
        <v/>
      </c>
      <c r="V5621" s="95" t="str">
        <f t="shared" si="1368"/>
        <v/>
      </c>
      <c r="AE5621" s="92" t="str">
        <f t="shared" si="1369"/>
        <v/>
      </c>
      <c r="AF5621" s="96" t="str">
        <f t="shared" si="1370"/>
        <v>&lt;a name='19000100'&gt;&lt;b&gt;: 0 - The Airedale [3605 14th Street NW, WDC]&lt;/b&gt;&lt;/a&gt;&lt;br&gt;</v>
      </c>
      <c r="AG5621" s="97">
        <f t="shared" si="1371"/>
        <v>1900</v>
      </c>
      <c r="AH5621" s="97" t="str">
        <f t="shared" si="1372"/>
        <v>01</v>
      </c>
      <c r="AI5621" s="97" t="str">
        <f t="shared" si="1373"/>
        <v>00</v>
      </c>
      <c r="AJ5621" s="97" t="str">
        <f t="shared" si="1374"/>
        <v>19000100</v>
      </c>
    </row>
    <row r="5622" spans="6:36" ht="12" customHeight="1" x14ac:dyDescent="0.15">
      <c r="F5622" s="86" t="str">
        <f t="shared" si="1363"/>
        <v>Saturday</v>
      </c>
      <c r="G5622" s="91"/>
      <c r="H5622" s="92" t="str">
        <f>VLOOKUP(MONTH(G5622),VLOOKUP!$W$1:$X$24,2)</f>
        <v>January</v>
      </c>
      <c r="I5622" s="92" t="str">
        <f t="shared" si="1364"/>
        <v/>
      </c>
      <c r="J5622" s="93" t="s">
        <v>1635</v>
      </c>
      <c r="L5622" s="86" t="str">
        <f t="shared" si="1375"/>
        <v>The Airedale [3605 14th Street NW, WDC]</v>
      </c>
      <c r="M5622" s="86">
        <f t="shared" si="1365"/>
        <v>0</v>
      </c>
      <c r="N5622" s="93" t="str">
        <f t="shared" si="1378"/>
        <v>The Airedale [3605 14th Street NW, WDC]</v>
      </c>
      <c r="O5622" s="94"/>
      <c r="S5622" s="95">
        <f t="shared" si="1366"/>
        <v>0</v>
      </c>
      <c r="T5622" s="86" t="str">
        <f t="shared" si="1367"/>
        <v/>
      </c>
      <c r="U5622" s="86" t="str">
        <f t="shared" si="1377"/>
        <v/>
      </c>
      <c r="V5622" s="95" t="str">
        <f t="shared" si="1368"/>
        <v/>
      </c>
      <c r="AE5622" s="92" t="str">
        <f t="shared" si="1369"/>
        <v/>
      </c>
      <c r="AF5622" s="96" t="str">
        <f t="shared" si="1370"/>
        <v>&lt;a name='19000100'&gt;&lt;b&gt;: 0 - The Airedale [3605 14th Street NW, WDC]&lt;/b&gt;&lt;/a&gt;&lt;br&gt;</v>
      </c>
      <c r="AG5622" s="97">
        <f t="shared" si="1371"/>
        <v>1900</v>
      </c>
      <c r="AH5622" s="97" t="str">
        <f t="shared" si="1372"/>
        <v>01</v>
      </c>
      <c r="AI5622" s="97" t="str">
        <f t="shared" si="1373"/>
        <v>00</v>
      </c>
      <c r="AJ5622" s="97" t="str">
        <f t="shared" si="1374"/>
        <v>19000100</v>
      </c>
    </row>
    <row r="5623" spans="6:36" ht="12" customHeight="1" x14ac:dyDescent="0.15">
      <c r="F5623" s="86" t="str">
        <f t="shared" si="1363"/>
        <v>Saturday</v>
      </c>
      <c r="G5623" s="91"/>
      <c r="H5623" s="92" t="str">
        <f>VLOOKUP(MONTH(G5623),VLOOKUP!$W$1:$X$24,2)</f>
        <v>January</v>
      </c>
      <c r="I5623" s="92" t="str">
        <f t="shared" si="1364"/>
        <v/>
      </c>
      <c r="J5623" s="93" t="s">
        <v>1635</v>
      </c>
      <c r="L5623" s="86" t="str">
        <f t="shared" si="1375"/>
        <v>The Airedale [3605 14th Street NW, WDC]</v>
      </c>
      <c r="M5623" s="86">
        <f t="shared" si="1365"/>
        <v>0</v>
      </c>
      <c r="N5623" s="93" t="str">
        <f t="shared" si="1378"/>
        <v>The Airedale [3605 14th Street NW, WDC]</v>
      </c>
      <c r="O5623" s="94"/>
      <c r="S5623" s="95">
        <f t="shared" si="1366"/>
        <v>0</v>
      </c>
      <c r="T5623" s="86" t="str">
        <f t="shared" si="1367"/>
        <v/>
      </c>
      <c r="U5623" s="86" t="str">
        <f t="shared" si="1377"/>
        <v/>
      </c>
      <c r="V5623" s="95" t="str">
        <f t="shared" si="1368"/>
        <v/>
      </c>
      <c r="AE5623" s="92" t="str">
        <f t="shared" si="1369"/>
        <v/>
      </c>
      <c r="AF5623" s="96" t="str">
        <f t="shared" si="1370"/>
        <v>&lt;a name='19000100'&gt;&lt;b&gt;: 0 - The Airedale [3605 14th Street NW, WDC]&lt;/b&gt;&lt;/a&gt;&lt;br&gt;</v>
      </c>
      <c r="AG5623" s="97">
        <f t="shared" si="1371"/>
        <v>1900</v>
      </c>
      <c r="AH5623" s="97" t="str">
        <f t="shared" si="1372"/>
        <v>01</v>
      </c>
      <c r="AI5623" s="97" t="str">
        <f t="shared" si="1373"/>
        <v>00</v>
      </c>
      <c r="AJ5623" s="97" t="str">
        <f t="shared" si="1374"/>
        <v>19000100</v>
      </c>
    </row>
    <row r="5624" spans="6:36" ht="12" customHeight="1" x14ac:dyDescent="0.15">
      <c r="F5624" s="86" t="str">
        <f t="shared" si="1363"/>
        <v>Saturday</v>
      </c>
      <c r="G5624" s="91"/>
      <c r="H5624" s="92" t="str">
        <f>VLOOKUP(MONTH(G5624),VLOOKUP!$W$1:$X$24,2)</f>
        <v>January</v>
      </c>
      <c r="I5624" s="92" t="str">
        <f t="shared" si="1364"/>
        <v/>
      </c>
      <c r="J5624" s="93" t="s">
        <v>1635</v>
      </c>
      <c r="L5624" s="86" t="str">
        <f t="shared" si="1375"/>
        <v>The Airedale [3605 14th Street NW, WDC]</v>
      </c>
      <c r="M5624" s="86">
        <f t="shared" si="1365"/>
        <v>0</v>
      </c>
      <c r="N5624" s="93" t="str">
        <f t="shared" si="1378"/>
        <v>The Airedale [3605 14th Street NW, WDC]</v>
      </c>
      <c r="O5624" s="94"/>
      <c r="S5624" s="95">
        <f t="shared" si="1366"/>
        <v>0</v>
      </c>
      <c r="T5624" s="86" t="str">
        <f t="shared" si="1367"/>
        <v/>
      </c>
      <c r="U5624" s="86" t="str">
        <f t="shared" si="1377"/>
        <v/>
      </c>
      <c r="V5624" s="95" t="str">
        <f t="shared" si="1368"/>
        <v/>
      </c>
      <c r="AE5624" s="92" t="str">
        <f t="shared" si="1369"/>
        <v/>
      </c>
      <c r="AF5624" s="96" t="str">
        <f t="shared" si="1370"/>
        <v>&lt;a name='19000100'&gt;&lt;b&gt;: 0 - The Airedale [3605 14th Street NW, WDC]&lt;/b&gt;&lt;/a&gt;&lt;br&gt;</v>
      </c>
      <c r="AG5624" s="97">
        <f t="shared" si="1371"/>
        <v>1900</v>
      </c>
      <c r="AH5624" s="97" t="str">
        <f t="shared" si="1372"/>
        <v>01</v>
      </c>
      <c r="AI5624" s="97" t="str">
        <f t="shared" si="1373"/>
        <v>00</v>
      </c>
      <c r="AJ5624" s="97" t="str">
        <f t="shared" si="1374"/>
        <v>19000100</v>
      </c>
    </row>
    <row r="5625" spans="6:36" ht="12" customHeight="1" x14ac:dyDescent="0.15">
      <c r="F5625" s="86" t="str">
        <f t="shared" si="1363"/>
        <v>Saturday</v>
      </c>
      <c r="G5625" s="91"/>
      <c r="H5625" s="92" t="str">
        <f>VLOOKUP(MONTH(G5625),VLOOKUP!$W$1:$X$24,2)</f>
        <v>January</v>
      </c>
      <c r="I5625" s="92" t="str">
        <f t="shared" si="1364"/>
        <v/>
      </c>
      <c r="J5625" s="93" t="s">
        <v>1240</v>
      </c>
      <c r="L5625" s="86" t="str">
        <f t="shared" si="1375"/>
        <v>the Alamo [719 Shepherd St NW, WDC]</v>
      </c>
      <c r="M5625" s="86">
        <f t="shared" si="1365"/>
        <v>0</v>
      </c>
      <c r="N5625" s="93" t="str">
        <f t="shared" si="1378"/>
        <v>the Alamo [719 Shepherd St NW, WDC]</v>
      </c>
      <c r="O5625" s="94"/>
      <c r="S5625" s="95">
        <f t="shared" si="1366"/>
        <v>0</v>
      </c>
      <c r="T5625" s="86" t="str">
        <f t="shared" si="1367"/>
        <v/>
      </c>
      <c r="U5625" s="86" t="str">
        <f t="shared" si="1377"/>
        <v/>
      </c>
      <c r="V5625" s="95" t="str">
        <f t="shared" si="1368"/>
        <v/>
      </c>
      <c r="W5625" s="90" t="s">
        <v>221</v>
      </c>
      <c r="AE5625" s="92" t="str">
        <f t="shared" si="1369"/>
        <v/>
      </c>
      <c r="AF5625" s="96" t="str">
        <f t="shared" si="1370"/>
        <v>&lt;a name='19000100'&gt;&lt;b&gt;: 0 - the Alamo [719 Shepherd St NW, WDC]&lt;/b&gt;&lt;/a&gt;&lt;br&gt;</v>
      </c>
      <c r="AG5625" s="97">
        <f t="shared" si="1371"/>
        <v>1900</v>
      </c>
      <c r="AH5625" s="97" t="str">
        <f t="shared" si="1372"/>
        <v>01</v>
      </c>
      <c r="AI5625" s="97" t="str">
        <f t="shared" si="1373"/>
        <v>00</v>
      </c>
      <c r="AJ5625" s="97" t="str">
        <f t="shared" si="1374"/>
        <v>19000100</v>
      </c>
    </row>
    <row r="5626" spans="6:36" ht="12" customHeight="1" x14ac:dyDescent="0.15">
      <c r="F5626" s="86" t="str">
        <f t="shared" si="1363"/>
        <v>Saturday</v>
      </c>
      <c r="G5626" s="91"/>
      <c r="H5626" s="92" t="str">
        <f>VLOOKUP(MONTH(G5626),VLOOKUP!$W$1:$X$24,2)</f>
        <v>January</v>
      </c>
      <c r="I5626" s="92" t="str">
        <f t="shared" si="1364"/>
        <v/>
      </c>
      <c r="J5626" s="93" t="s">
        <v>1240</v>
      </c>
      <c r="L5626" s="86" t="str">
        <f t="shared" si="1375"/>
        <v>the Alamo [719 Shepherd St NW, WDC]</v>
      </c>
      <c r="M5626" s="86">
        <f t="shared" si="1365"/>
        <v>0</v>
      </c>
      <c r="N5626" s="93" t="str">
        <f t="shared" si="1378"/>
        <v>the Alamo [719 Shepherd St NW, WDC]</v>
      </c>
      <c r="O5626" s="94"/>
      <c r="S5626" s="95">
        <f t="shared" si="1366"/>
        <v>0</v>
      </c>
      <c r="T5626" s="86" t="str">
        <f t="shared" si="1367"/>
        <v/>
      </c>
      <c r="U5626" s="86" t="str">
        <f t="shared" si="1377"/>
        <v/>
      </c>
      <c r="V5626" s="95" t="str">
        <f t="shared" si="1368"/>
        <v/>
      </c>
      <c r="W5626" s="90" t="s">
        <v>221</v>
      </c>
      <c r="AE5626" s="92" t="str">
        <f t="shared" si="1369"/>
        <v/>
      </c>
      <c r="AF5626" s="96" t="str">
        <f t="shared" si="1370"/>
        <v>&lt;a name='19000100'&gt;&lt;b&gt;: 0 - the Alamo [719 Shepherd St NW, WDC]&lt;/b&gt;&lt;/a&gt;&lt;br&gt;</v>
      </c>
      <c r="AG5626" s="97">
        <f t="shared" si="1371"/>
        <v>1900</v>
      </c>
      <c r="AH5626" s="97" t="str">
        <f t="shared" si="1372"/>
        <v>01</v>
      </c>
      <c r="AI5626" s="97" t="str">
        <f t="shared" si="1373"/>
        <v>00</v>
      </c>
      <c r="AJ5626" s="97" t="str">
        <f t="shared" si="1374"/>
        <v>19000100</v>
      </c>
    </row>
    <row r="5627" spans="6:36" ht="12" customHeight="1" x14ac:dyDescent="0.15">
      <c r="F5627" s="86" t="str">
        <f t="shared" si="1363"/>
        <v>Saturday</v>
      </c>
      <c r="G5627" s="91"/>
      <c r="H5627" s="92" t="str">
        <f>VLOOKUP(MONTH(G5627),VLOOKUP!$W$1:$X$24,2)</f>
        <v>January</v>
      </c>
      <c r="I5627" s="92" t="str">
        <f t="shared" si="1364"/>
        <v/>
      </c>
      <c r="J5627" s="93" t="s">
        <v>1240</v>
      </c>
      <c r="L5627" s="86" t="str">
        <f t="shared" si="1375"/>
        <v>the Alamo [719 Shepherd St NW, WDC]</v>
      </c>
      <c r="M5627" s="86">
        <f t="shared" si="1365"/>
        <v>0</v>
      </c>
      <c r="N5627" s="93" t="str">
        <f t="shared" si="1378"/>
        <v>the Alamo [719 Shepherd St NW, WDC]</v>
      </c>
      <c r="O5627" s="94"/>
      <c r="S5627" s="95">
        <f t="shared" si="1366"/>
        <v>0</v>
      </c>
      <c r="T5627" s="86" t="str">
        <f t="shared" si="1367"/>
        <v/>
      </c>
      <c r="U5627" s="86" t="str">
        <f t="shared" si="1377"/>
        <v/>
      </c>
      <c r="V5627" s="95" t="str">
        <f t="shared" si="1368"/>
        <v/>
      </c>
      <c r="W5627" s="90" t="s">
        <v>221</v>
      </c>
      <c r="AE5627" s="92" t="str">
        <f t="shared" si="1369"/>
        <v/>
      </c>
      <c r="AF5627" s="96" t="str">
        <f t="shared" si="1370"/>
        <v>&lt;a name='19000100'&gt;&lt;b&gt;: 0 - the Alamo [719 Shepherd St NW, WDC]&lt;/b&gt;&lt;/a&gt;&lt;br&gt;</v>
      </c>
      <c r="AG5627" s="97">
        <f t="shared" si="1371"/>
        <v>1900</v>
      </c>
      <c r="AH5627" s="97" t="str">
        <f t="shared" si="1372"/>
        <v>01</v>
      </c>
      <c r="AI5627" s="97" t="str">
        <f t="shared" si="1373"/>
        <v>00</v>
      </c>
      <c r="AJ5627" s="97" t="str">
        <f t="shared" si="1374"/>
        <v>19000100</v>
      </c>
    </row>
    <row r="5628" spans="6:36" ht="12" customHeight="1" x14ac:dyDescent="0.15">
      <c r="F5628" s="86" t="str">
        <f t="shared" si="1363"/>
        <v>Saturday</v>
      </c>
      <c r="G5628" s="91"/>
      <c r="H5628" s="92" t="str">
        <f>VLOOKUP(MONTH(G5628),VLOOKUP!$W$1:$X$24,2)</f>
        <v>January</v>
      </c>
      <c r="I5628" s="92" t="str">
        <f t="shared" si="1364"/>
        <v/>
      </c>
      <c r="J5628" s="93" t="s">
        <v>1240</v>
      </c>
      <c r="L5628" s="86" t="str">
        <f t="shared" si="1375"/>
        <v>the Alamo [719 Shepherd St NW, WDC]</v>
      </c>
      <c r="M5628" s="86">
        <f t="shared" si="1365"/>
        <v>0</v>
      </c>
      <c r="N5628" s="93" t="str">
        <f t="shared" si="1378"/>
        <v>the Alamo [719 Shepherd St NW, WDC]</v>
      </c>
      <c r="O5628" s="94"/>
      <c r="S5628" s="95">
        <f t="shared" si="1366"/>
        <v>0</v>
      </c>
      <c r="T5628" s="86" t="str">
        <f t="shared" si="1367"/>
        <v/>
      </c>
      <c r="U5628" s="86" t="str">
        <f t="shared" si="1377"/>
        <v/>
      </c>
      <c r="V5628" s="95" t="str">
        <f t="shared" si="1368"/>
        <v/>
      </c>
      <c r="W5628" s="90" t="s">
        <v>221</v>
      </c>
      <c r="AE5628" s="92" t="str">
        <f t="shared" si="1369"/>
        <v/>
      </c>
      <c r="AF5628" s="96" t="str">
        <f t="shared" si="1370"/>
        <v>&lt;a name='19000100'&gt;&lt;b&gt;: 0 - the Alamo [719 Shepherd St NW, WDC]&lt;/b&gt;&lt;/a&gt;&lt;br&gt;</v>
      </c>
      <c r="AG5628" s="97">
        <f t="shared" si="1371"/>
        <v>1900</v>
      </c>
      <c r="AH5628" s="97" t="str">
        <f t="shared" si="1372"/>
        <v>01</v>
      </c>
      <c r="AI5628" s="97" t="str">
        <f t="shared" si="1373"/>
        <v>00</v>
      </c>
      <c r="AJ5628" s="97" t="str">
        <f t="shared" si="1374"/>
        <v>19000100</v>
      </c>
    </row>
    <row r="5629" spans="6:36" ht="12" customHeight="1" x14ac:dyDescent="0.15">
      <c r="F5629" s="86" t="str">
        <f t="shared" si="1363"/>
        <v>Saturday</v>
      </c>
      <c r="G5629" s="91"/>
      <c r="H5629" s="92" t="str">
        <f>VLOOKUP(MONTH(G5629),VLOOKUP!$W$1:$X$24,2)</f>
        <v>January</v>
      </c>
      <c r="I5629" s="92" t="str">
        <f t="shared" si="1364"/>
        <v/>
      </c>
      <c r="J5629" s="93" t="s">
        <v>1240</v>
      </c>
      <c r="L5629" s="86" t="str">
        <f t="shared" si="1375"/>
        <v>the Alamo [719 Shepherd St NW, WDC]</v>
      </c>
      <c r="M5629" s="86">
        <f t="shared" si="1365"/>
        <v>0</v>
      </c>
      <c r="N5629" s="93" t="str">
        <f t="shared" si="1378"/>
        <v>the Alamo [719 Shepherd St NW, WDC]</v>
      </c>
      <c r="O5629" s="94"/>
      <c r="S5629" s="95">
        <f t="shared" si="1366"/>
        <v>0</v>
      </c>
      <c r="T5629" s="86" t="str">
        <f t="shared" si="1367"/>
        <v/>
      </c>
      <c r="U5629" s="86" t="str">
        <f t="shared" si="1377"/>
        <v/>
      </c>
      <c r="V5629" s="95" t="str">
        <f t="shared" si="1368"/>
        <v/>
      </c>
      <c r="W5629" s="90" t="s">
        <v>221</v>
      </c>
      <c r="AE5629" s="92" t="str">
        <f t="shared" si="1369"/>
        <v/>
      </c>
      <c r="AF5629" s="96" t="str">
        <f t="shared" si="1370"/>
        <v>&lt;a name='19000100'&gt;&lt;b&gt;: 0 - the Alamo [719 Shepherd St NW, WDC]&lt;/b&gt;&lt;/a&gt;&lt;br&gt;</v>
      </c>
      <c r="AG5629" s="97">
        <f t="shared" si="1371"/>
        <v>1900</v>
      </c>
      <c r="AH5629" s="97" t="str">
        <f t="shared" si="1372"/>
        <v>01</v>
      </c>
      <c r="AI5629" s="97" t="str">
        <f t="shared" si="1373"/>
        <v>00</v>
      </c>
      <c r="AJ5629" s="97" t="str">
        <f t="shared" si="1374"/>
        <v>19000100</v>
      </c>
    </row>
    <row r="5630" spans="6:36" ht="12" customHeight="1" x14ac:dyDescent="0.15">
      <c r="F5630" s="86" t="str">
        <f t="shared" si="1363"/>
        <v>Saturday</v>
      </c>
      <c r="G5630" s="91"/>
      <c r="H5630" s="92" t="str">
        <f>VLOOKUP(MONTH(G5630),VLOOKUP!$W$1:$X$24,2)</f>
        <v>January</v>
      </c>
      <c r="I5630" s="92" t="str">
        <f t="shared" si="1364"/>
        <v/>
      </c>
      <c r="J5630" s="93" t="s">
        <v>1240</v>
      </c>
      <c r="L5630" s="86" t="str">
        <f t="shared" si="1375"/>
        <v>the Alamo [719 Shepherd St NW, WDC]</v>
      </c>
      <c r="M5630" s="86">
        <f t="shared" si="1365"/>
        <v>0</v>
      </c>
      <c r="N5630" s="93" t="str">
        <f t="shared" si="1378"/>
        <v>the Alamo [719 Shepherd St NW, WDC]</v>
      </c>
      <c r="O5630" s="94"/>
      <c r="S5630" s="95">
        <f t="shared" si="1366"/>
        <v>0</v>
      </c>
      <c r="T5630" s="86" t="str">
        <f t="shared" si="1367"/>
        <v/>
      </c>
      <c r="U5630" s="86" t="str">
        <f t="shared" si="1377"/>
        <v/>
      </c>
      <c r="V5630" s="95" t="str">
        <f t="shared" si="1368"/>
        <v/>
      </c>
      <c r="W5630" s="90" t="s">
        <v>221</v>
      </c>
      <c r="AE5630" s="92" t="str">
        <f t="shared" si="1369"/>
        <v/>
      </c>
      <c r="AF5630" s="96" t="str">
        <f t="shared" si="1370"/>
        <v>&lt;a name='19000100'&gt;&lt;b&gt;: 0 - the Alamo [719 Shepherd St NW, WDC]&lt;/b&gt;&lt;/a&gt;&lt;br&gt;</v>
      </c>
      <c r="AG5630" s="97">
        <f t="shared" si="1371"/>
        <v>1900</v>
      </c>
      <c r="AH5630" s="97" t="str">
        <f t="shared" si="1372"/>
        <v>01</v>
      </c>
      <c r="AI5630" s="97" t="str">
        <f t="shared" si="1373"/>
        <v>00</v>
      </c>
      <c r="AJ5630" s="97" t="str">
        <f t="shared" si="1374"/>
        <v>19000100</v>
      </c>
    </row>
    <row r="5631" spans="6:36" ht="12" customHeight="1" x14ac:dyDescent="0.15">
      <c r="F5631" s="86" t="str">
        <f t="shared" si="1363"/>
        <v>Saturday</v>
      </c>
      <c r="H5631" s="92" t="str">
        <f>VLOOKUP(MONTH(G5631),VLOOKUP!$W$1:$X$24,2)</f>
        <v>January</v>
      </c>
      <c r="I5631" s="92" t="str">
        <f t="shared" si="1364"/>
        <v/>
      </c>
      <c r="J5631" s="90" t="s">
        <v>2218</v>
      </c>
      <c r="L5631" s="86" t="str">
        <f t="shared" si="1375"/>
        <v>&lt;a href='anthem.php' title='list by venue'&gt;The Anthem&lt;/a&gt; [901 Wharf Street SW, Washington, DC]</v>
      </c>
      <c r="M5631" s="86">
        <f t="shared" si="1365"/>
        <v>0</v>
      </c>
      <c r="N5631" s="86" t="str">
        <f>VLOOKUP(J5631,VLOOKUP!$A$2:$S$54,19,FALSE)&amp;J5631&amp;"&lt;/a&gt; ["&amp;VLOOKUP(J5631,VLOOKUP!$A$2:$S$54,3,FALSE)&amp;"]"</f>
        <v>&lt;a href='anthem.php' title='list by venue'&gt;The Anthem&lt;/a&gt; [901 Wharf Street SW, Washington, DC]</v>
      </c>
      <c r="O5631" s="90"/>
      <c r="S5631" s="95">
        <f t="shared" si="1366"/>
        <v>0</v>
      </c>
      <c r="T5631" s="86" t="str">
        <f t="shared" si="1367"/>
        <v/>
      </c>
      <c r="U5631" s="112" t="str">
        <f t="shared" ref="U5631:U5639" si="1379">IF(ISBLANK(G5631),"","&amp;#149; "&amp;IF(ISBLANK(C5631),"","&lt;S&gt;")&amp;I5631&amp;IF(ISBLANK(A5631),""," - &lt;a href='recommended.php#"&amp;AJ5631&amp;"'&gt;&lt;b&gt;&lt;em&gt;&lt;font color='#9C004D'&gt;RECOMMENDED&lt;/font&gt;&lt;/em&gt;&lt;/b&gt;&lt;/a&gt;")&amp;" - "&amp;M5631&amp;IF(ISBLANK(K5631),K5631," - &lt;b&gt;"&amp;K5631&amp;"&lt;/b&gt; ")&amp;IF(B5631="Sold Out"," - &lt;font color='#000099'&gt;&lt;b&gt;&lt;I&gt;sold out&lt;/I&gt;&lt;/b&gt;&lt;/font&gt;"," - &lt;font color='#728C00'&gt;&lt;em&gt;&lt;a href='http://www.shareasale.com/r.cfm?u=529909&amp;b=234786&amp;m=27601&amp;afftrack=&amp;urllink=www%2Eticketfly%2Ecom%2Fpurchase%2Fevent%2F"&amp;X5631&amp;"' target='_blank'&gt;buy tickets&lt;/a&gt;&lt;/em&gt;&lt;/font&gt;")&amp;IF(ISBLANK(C5631),"","&lt;/S&gt; &lt;b&gt;"&amp;C5631&amp;"&lt;/b&gt;")&amp;"&lt;p&gt;")</f>
        <v/>
      </c>
      <c r="V5631" s="95" t="str">
        <f t="shared" si="1368"/>
        <v/>
      </c>
      <c r="AE5631" s="92" t="str">
        <f t="shared" si="1369"/>
        <v/>
      </c>
      <c r="AF5631" s="96" t="str">
        <f t="shared" si="1370"/>
        <v>&lt;a name='19000100'&gt;&lt;b&gt;: 0 - &lt;a href='anthem.php' title='list by venue'&gt;The Anthem&lt;/a&gt; [901 Wharf Street SW, Washington, DC]&lt;/b&gt;&lt;/a&gt;&lt;br&gt;</v>
      </c>
      <c r="AG5631" s="97">
        <f t="shared" si="1371"/>
        <v>1900</v>
      </c>
      <c r="AH5631" s="97" t="str">
        <f t="shared" si="1372"/>
        <v>01</v>
      </c>
      <c r="AI5631" s="97" t="str">
        <f t="shared" si="1373"/>
        <v>00</v>
      </c>
      <c r="AJ5631" s="97" t="str">
        <f t="shared" si="1374"/>
        <v>19000100</v>
      </c>
    </row>
    <row r="5632" spans="6:36" ht="12" customHeight="1" x14ac:dyDescent="0.15">
      <c r="F5632" s="86" t="str">
        <f t="shared" si="1363"/>
        <v>Saturday</v>
      </c>
      <c r="H5632" s="92" t="str">
        <f>VLOOKUP(MONTH(G5632),VLOOKUP!$W$1:$X$24,2)</f>
        <v>January</v>
      </c>
      <c r="I5632" s="92" t="str">
        <f t="shared" si="1364"/>
        <v/>
      </c>
      <c r="J5632" s="90" t="s">
        <v>2218</v>
      </c>
      <c r="L5632" s="86" t="str">
        <f t="shared" si="1375"/>
        <v>&lt;a href='anthem.php' title='list by venue'&gt;The Anthem&lt;/a&gt; [901 Wharf Street SW, Washington, DC]</v>
      </c>
      <c r="M5632" s="86">
        <f t="shared" si="1365"/>
        <v>0</v>
      </c>
      <c r="N5632" s="86" t="str">
        <f>VLOOKUP(J5632,VLOOKUP!$A$2:$S$54,19,FALSE)&amp;J5632&amp;"&lt;/a&gt; ["&amp;VLOOKUP(J5632,VLOOKUP!$A$2:$S$54,3,FALSE)&amp;"]"</f>
        <v>&lt;a href='anthem.php' title='list by venue'&gt;The Anthem&lt;/a&gt; [901 Wharf Street SW, Washington, DC]</v>
      </c>
      <c r="O5632" s="90"/>
      <c r="S5632" s="95">
        <f t="shared" si="1366"/>
        <v>0</v>
      </c>
      <c r="T5632" s="86" t="str">
        <f t="shared" si="1367"/>
        <v/>
      </c>
      <c r="U5632" s="112" t="str">
        <f t="shared" si="1379"/>
        <v/>
      </c>
      <c r="V5632" s="95" t="str">
        <f t="shared" si="1368"/>
        <v/>
      </c>
      <c r="AE5632" s="92" t="str">
        <f t="shared" si="1369"/>
        <v/>
      </c>
      <c r="AF5632" s="96" t="str">
        <f t="shared" si="1370"/>
        <v>&lt;a name='19000100'&gt;&lt;b&gt;: 0 - &lt;a href='anthem.php' title='list by venue'&gt;The Anthem&lt;/a&gt; [901 Wharf Street SW, Washington, DC]&lt;/b&gt;&lt;/a&gt;&lt;br&gt;</v>
      </c>
      <c r="AG5632" s="97">
        <f t="shared" si="1371"/>
        <v>1900</v>
      </c>
      <c r="AH5632" s="97" t="str">
        <f t="shared" si="1372"/>
        <v>01</v>
      </c>
      <c r="AI5632" s="97" t="str">
        <f t="shared" si="1373"/>
        <v>00</v>
      </c>
      <c r="AJ5632" s="97" t="str">
        <f t="shared" si="1374"/>
        <v>19000100</v>
      </c>
    </row>
    <row r="5633" spans="6:36" ht="12" customHeight="1" x14ac:dyDescent="0.15">
      <c r="F5633" s="86" t="str">
        <f t="shared" si="1363"/>
        <v>Saturday</v>
      </c>
      <c r="H5633" s="92" t="str">
        <f>VLOOKUP(MONTH(G5633),VLOOKUP!$W$1:$X$24,2)</f>
        <v>January</v>
      </c>
      <c r="I5633" s="92" t="str">
        <f t="shared" si="1364"/>
        <v/>
      </c>
      <c r="J5633" s="90" t="s">
        <v>2218</v>
      </c>
      <c r="L5633" s="86" t="str">
        <f t="shared" si="1375"/>
        <v>&lt;a href='anthem.php' title='list by venue'&gt;The Anthem&lt;/a&gt; [901 Wharf Street SW, Washington, DC]</v>
      </c>
      <c r="M5633" s="86">
        <f t="shared" si="1365"/>
        <v>0</v>
      </c>
      <c r="N5633" s="86" t="str">
        <f>VLOOKUP(J5633,VLOOKUP!$A$2:$S$54,19,FALSE)&amp;J5633&amp;"&lt;/a&gt; ["&amp;VLOOKUP(J5633,VLOOKUP!$A$2:$S$54,3,FALSE)&amp;"]"</f>
        <v>&lt;a href='anthem.php' title='list by venue'&gt;The Anthem&lt;/a&gt; [901 Wharf Street SW, Washington, DC]</v>
      </c>
      <c r="O5633" s="90"/>
      <c r="S5633" s="95">
        <f t="shared" si="1366"/>
        <v>0</v>
      </c>
      <c r="T5633" s="86" t="str">
        <f t="shared" si="1367"/>
        <v/>
      </c>
      <c r="U5633" s="112" t="str">
        <f t="shared" si="1379"/>
        <v/>
      </c>
      <c r="V5633" s="95" t="str">
        <f t="shared" si="1368"/>
        <v/>
      </c>
      <c r="AE5633" s="92" t="str">
        <f t="shared" si="1369"/>
        <v/>
      </c>
      <c r="AF5633" s="96" t="str">
        <f t="shared" si="1370"/>
        <v>&lt;a name='19000100'&gt;&lt;b&gt;: 0 - &lt;a href='anthem.php' title='list by venue'&gt;The Anthem&lt;/a&gt; [901 Wharf Street SW, Washington, DC]&lt;/b&gt;&lt;/a&gt;&lt;br&gt;</v>
      </c>
      <c r="AG5633" s="97">
        <f t="shared" si="1371"/>
        <v>1900</v>
      </c>
      <c r="AH5633" s="97" t="str">
        <f t="shared" si="1372"/>
        <v>01</v>
      </c>
      <c r="AI5633" s="97" t="str">
        <f t="shared" si="1373"/>
        <v>00</v>
      </c>
      <c r="AJ5633" s="97" t="str">
        <f t="shared" si="1374"/>
        <v>19000100</v>
      </c>
    </row>
    <row r="5634" spans="6:36" ht="12" customHeight="1" x14ac:dyDescent="0.15">
      <c r="F5634" s="86" t="str">
        <f t="shared" ref="F5634:F5697" si="1380">IF(WEEKDAY(G5634)=1,"Sunday",IF(WEEKDAY(G5634)=2,"Monday",IF(WEEKDAY(G5634)=3,"Tuesday",IF(WEEKDAY(G5634)=4,"Wednesday",IF(WEEKDAY(G5634)=5,"Thursday",IF(WEEKDAY(G5634)=6,"Friday","Saturday"))))))</f>
        <v>Saturday</v>
      </c>
      <c r="H5634" s="92" t="str">
        <f>VLOOKUP(MONTH(G5634),VLOOKUP!$W$1:$X$24,2)</f>
        <v>January</v>
      </c>
      <c r="I5634" s="92" t="str">
        <f t="shared" ref="I5634:I5697" si="1381">IF(ISBLANK(G5634),"",F5634&amp;", "&amp;DAY(G5634)&amp;" "&amp;H5634&amp;" "&amp;YEAR(G5634))</f>
        <v/>
      </c>
      <c r="J5634" s="90" t="s">
        <v>2218</v>
      </c>
      <c r="L5634" s="86" t="str">
        <f t="shared" si="1375"/>
        <v>&lt;a href='anthem.php' title='list by venue'&gt;The Anthem&lt;/a&gt; [901 Wharf Street SW, Washington, DC]</v>
      </c>
      <c r="M5634" s="86">
        <f t="shared" ref="M5634:M5697" si="1382">IF(ISBLANK(P5634),O5634,IF(ISBLANK(Q5634),O5634&amp;" and "&amp;P5634,IF(ISBLANK(R5634),O5634&amp;", "&amp;P5634&amp;", and "&amp;Q5634, O5634&amp;", "&amp;P5634&amp;", "&amp;Q5634&amp;", and "&amp;R5634)))</f>
        <v>0</v>
      </c>
      <c r="N5634" s="86" t="str">
        <f>VLOOKUP(J5634,VLOOKUP!$A$2:$S$54,19,FALSE)&amp;J5634&amp;"&lt;/a&gt; ["&amp;VLOOKUP(J5634,VLOOKUP!$A$2:$S$54,3,FALSE)&amp;"]"</f>
        <v>&lt;a href='anthem.php' title='list by venue'&gt;The Anthem&lt;/a&gt; [901 Wharf Street SW, Washington, DC]</v>
      </c>
      <c r="O5634" s="90"/>
      <c r="S5634" s="95">
        <f t="shared" ref="S5634:S5697" si="1383">IF(LEFT(O5634,2)="A ",RIGHT(O5634,LEN(O5634)-2),IF(LEFT(O5634,3)="An ",RIGHT(O5634,LEN(O5634)-3),IF(LEFT(O5634,4)="The ",RIGHT(O5634,LEN(O5634)-4),IF(LEFT(O5634,3)="&lt;b&gt;",RIGHT(O5634,LEN(O5634)-3),IF(LEFT(O5634,4)="&lt;em&gt;",RIGHT(O5634,LEN(O5634)-4),O5634)))))</f>
        <v>0</v>
      </c>
      <c r="T5634" s="86" t="str">
        <f t="shared" ref="T5634:T5697" si="1384">IF(ISBLANK(G5634),"","&amp;#149; "&amp;IF(ISBLANK(C5634),"","&lt;S&gt;")&amp;IF(ISBLANK(A5634),"","&lt;a href='recommended.php#"&amp;AJ5634&amp;"'&gt;&lt;b&gt;&lt;em&gt;&lt;font color='#9C004D'&gt;RECOMMENDED&lt;/font&gt;&lt;/em&gt;&lt;/b&gt;&lt;/a&gt; - ")&amp;M5634&amp;" - &lt;b&gt;"&amp;L5634&amp;"&lt;/b&gt; "&amp;IF(B5634="Sold Out"," - &lt;font color='#000099'&gt;&lt;b&gt;&lt;I&gt;sold out&lt;/I&gt;&lt;/b&gt;&lt;/font&gt;","")&amp;IF(ISBLANK(C5634),"","&lt;/S&gt; &lt;b&gt;"&amp;C5634&amp;"&lt;/b&gt;")&amp;"&lt;br&gt;")</f>
        <v/>
      </c>
      <c r="U5634" s="112" t="str">
        <f t="shared" si="1379"/>
        <v/>
      </c>
      <c r="V5634" s="95" t="str">
        <f t="shared" ref="V5634:V5697" si="1385">IF(ISBLANK(G5634),"","&amp;#149; "&amp;IF(ISBLANK(C5634),"","&lt;S&gt;")&amp;IF(ISBLANK(A5634),"","&lt;a href='recommended.php#"&amp;AJ5634&amp;"'&gt;&lt;b&gt;&lt;em&gt;&lt;font color='#9C004D'&gt;RECOMMENDED&lt;/font&gt;&lt;/em&gt;&lt;/b&gt;&lt;/a&gt; - ")&amp;M5634&amp;" - &lt;b&gt;"&amp;L5634&amp;"&lt;/b&gt; "&amp;IF(B5634="Sold Out"," - &lt;font color='#000099'&gt;&lt;b&gt;&lt;I&gt;sold out&lt;/I&gt;&lt;/b&gt;&lt;/font&gt;","")&amp;IF(ISBLANK(C5634),"","&lt;/S&gt; &lt;b&gt;"&amp;C5634&amp;"&lt;/b&gt;")&amp;" - &lt;font color='#005500'&gt;&lt;b&gt;"&amp;E5634&amp;"&lt;/b&gt;&lt;/font&gt;&lt;br&gt;")</f>
        <v/>
      </c>
      <c r="AE5634" s="92" t="str">
        <f t="shared" ref="AE5634:AE5697" si="1386">IF(ISBLANK(G5634),"",F5634&amp;", "&amp;DAY(G5634)&amp;" "&amp;H5634&amp;" "&amp;YEAR(G5634)&amp;"      [&lt;a name='"&amp;AJ5634&amp;"' href='#"&amp;AJ5634&amp;"'&gt;link to this day&lt;/a&gt;]")</f>
        <v/>
      </c>
      <c r="AF5634" s="96" t="str">
        <f t="shared" ref="AF5634:AF5697" si="1387">"&lt;a name='"&amp;AJ5634&amp;"'&gt;&lt;b&gt;"&amp;I5634&amp;": "&amp;M5634&amp;" - "&amp;L5634&amp;"&lt;/b&gt;&lt;/a&gt;&lt;br&gt;"</f>
        <v>&lt;a name='19000100'&gt;&lt;b&gt;: 0 - &lt;a href='anthem.php' title='list by venue'&gt;The Anthem&lt;/a&gt; [901 Wharf Street SW, Washington, DC]&lt;/b&gt;&lt;/a&gt;&lt;br&gt;</v>
      </c>
      <c r="AG5634" s="97">
        <f t="shared" ref="AG5634:AG5697" si="1388">YEAR(G5634)</f>
        <v>1900</v>
      </c>
      <c r="AH5634" s="97" t="str">
        <f t="shared" ref="AH5634:AH5697" si="1389">IF(LEN(MONTH(G5634))=1,"0"&amp;MONTH(G5634),MONTH(G5634))</f>
        <v>01</v>
      </c>
      <c r="AI5634" s="97" t="str">
        <f t="shared" ref="AI5634:AI5697" si="1390">IF(LEN(DAY(G5634))=1,"0"&amp;DAY(G5634),DAY(G5634))</f>
        <v>00</v>
      </c>
      <c r="AJ5634" s="97" t="str">
        <f t="shared" ref="AJ5634:AJ5697" si="1391">AG5634&amp;AH5634&amp;AI5634</f>
        <v>19000100</v>
      </c>
    </row>
    <row r="5635" spans="6:36" ht="12" customHeight="1" x14ac:dyDescent="0.15">
      <c r="F5635" s="86" t="str">
        <f t="shared" si="1380"/>
        <v>Saturday</v>
      </c>
      <c r="H5635" s="92" t="str">
        <f>VLOOKUP(MONTH(G5635),VLOOKUP!$W$1:$X$24,2)</f>
        <v>January</v>
      </c>
      <c r="I5635" s="92" t="str">
        <f t="shared" si="1381"/>
        <v/>
      </c>
      <c r="J5635" s="90" t="s">
        <v>2218</v>
      </c>
      <c r="L5635" s="86" t="str">
        <f t="shared" si="1375"/>
        <v>&lt;a href='anthem.php' title='list by venue'&gt;The Anthem&lt;/a&gt; [901 Wharf Street SW, Washington, DC]</v>
      </c>
      <c r="M5635" s="86">
        <f t="shared" si="1382"/>
        <v>0</v>
      </c>
      <c r="N5635" s="86" t="str">
        <f>VLOOKUP(J5635,VLOOKUP!$A$2:$S$54,19,FALSE)&amp;J5635&amp;"&lt;/a&gt; ["&amp;VLOOKUP(J5635,VLOOKUP!$A$2:$S$54,3,FALSE)&amp;"]"</f>
        <v>&lt;a href='anthem.php' title='list by venue'&gt;The Anthem&lt;/a&gt; [901 Wharf Street SW, Washington, DC]</v>
      </c>
      <c r="O5635" s="90"/>
      <c r="S5635" s="95">
        <f t="shared" si="1383"/>
        <v>0</v>
      </c>
      <c r="T5635" s="86" t="str">
        <f t="shared" si="1384"/>
        <v/>
      </c>
      <c r="U5635" s="112" t="str">
        <f t="shared" si="1379"/>
        <v/>
      </c>
      <c r="V5635" s="95" t="str">
        <f t="shared" si="1385"/>
        <v/>
      </c>
      <c r="AE5635" s="92" t="str">
        <f t="shared" si="1386"/>
        <v/>
      </c>
      <c r="AF5635" s="96" t="str">
        <f t="shared" si="1387"/>
        <v>&lt;a name='19000100'&gt;&lt;b&gt;: 0 - &lt;a href='anthem.php' title='list by venue'&gt;The Anthem&lt;/a&gt; [901 Wharf Street SW, Washington, DC]&lt;/b&gt;&lt;/a&gt;&lt;br&gt;</v>
      </c>
      <c r="AG5635" s="97">
        <f t="shared" si="1388"/>
        <v>1900</v>
      </c>
      <c r="AH5635" s="97" t="str">
        <f t="shared" si="1389"/>
        <v>01</v>
      </c>
      <c r="AI5635" s="97" t="str">
        <f t="shared" si="1390"/>
        <v>00</v>
      </c>
      <c r="AJ5635" s="97" t="str">
        <f t="shared" si="1391"/>
        <v>19000100</v>
      </c>
    </row>
    <row r="5636" spans="6:36" ht="12" customHeight="1" x14ac:dyDescent="0.15">
      <c r="F5636" s="86" t="str">
        <f t="shared" si="1380"/>
        <v>Saturday</v>
      </c>
      <c r="H5636" s="92" t="str">
        <f>VLOOKUP(MONTH(G5636),VLOOKUP!$W$1:$X$24,2)</f>
        <v>January</v>
      </c>
      <c r="I5636" s="92" t="str">
        <f t="shared" si="1381"/>
        <v/>
      </c>
      <c r="J5636" s="90" t="s">
        <v>2218</v>
      </c>
      <c r="L5636" s="86" t="str">
        <f t="shared" si="1375"/>
        <v>&lt;a href='anthem.php' title='list by venue'&gt;The Anthem&lt;/a&gt; [901 Wharf Street SW, Washington, DC]</v>
      </c>
      <c r="M5636" s="86">
        <f t="shared" si="1382"/>
        <v>0</v>
      </c>
      <c r="N5636" s="86" t="str">
        <f>VLOOKUP(J5636,VLOOKUP!$A$2:$S$54,19,FALSE)&amp;J5636&amp;"&lt;/a&gt; ["&amp;VLOOKUP(J5636,VLOOKUP!$A$2:$S$54,3,FALSE)&amp;"]"</f>
        <v>&lt;a href='anthem.php' title='list by venue'&gt;The Anthem&lt;/a&gt; [901 Wharf Street SW, Washington, DC]</v>
      </c>
      <c r="O5636" s="90"/>
      <c r="S5636" s="95">
        <f t="shared" si="1383"/>
        <v>0</v>
      </c>
      <c r="T5636" s="86" t="str">
        <f t="shared" si="1384"/>
        <v/>
      </c>
      <c r="U5636" s="112" t="str">
        <f t="shared" si="1379"/>
        <v/>
      </c>
      <c r="V5636" s="95" t="str">
        <f t="shared" si="1385"/>
        <v/>
      </c>
      <c r="AE5636" s="92" t="str">
        <f t="shared" si="1386"/>
        <v/>
      </c>
      <c r="AF5636" s="96" t="str">
        <f t="shared" si="1387"/>
        <v>&lt;a name='19000100'&gt;&lt;b&gt;: 0 - &lt;a href='anthem.php' title='list by venue'&gt;The Anthem&lt;/a&gt; [901 Wharf Street SW, Washington, DC]&lt;/b&gt;&lt;/a&gt;&lt;br&gt;</v>
      </c>
      <c r="AG5636" s="97">
        <f t="shared" si="1388"/>
        <v>1900</v>
      </c>
      <c r="AH5636" s="97" t="str">
        <f t="shared" si="1389"/>
        <v>01</v>
      </c>
      <c r="AI5636" s="97" t="str">
        <f t="shared" si="1390"/>
        <v>00</v>
      </c>
      <c r="AJ5636" s="97" t="str">
        <f t="shared" si="1391"/>
        <v>19000100</v>
      </c>
    </row>
    <row r="5637" spans="6:36" ht="12" customHeight="1" x14ac:dyDescent="0.15">
      <c r="F5637" s="86" t="str">
        <f t="shared" si="1380"/>
        <v>Saturday</v>
      </c>
      <c r="H5637" s="92" t="str">
        <f>VLOOKUP(MONTH(G5637),VLOOKUP!$W$1:$X$24,2)</f>
        <v>January</v>
      </c>
      <c r="I5637" s="92" t="str">
        <f t="shared" si="1381"/>
        <v/>
      </c>
      <c r="J5637" s="90" t="s">
        <v>2218</v>
      </c>
      <c r="L5637" s="86" t="str">
        <f t="shared" si="1375"/>
        <v>&lt;a href='anthem.php' title='list by venue'&gt;The Anthem&lt;/a&gt; [901 Wharf Street SW, Washington, DC]</v>
      </c>
      <c r="M5637" s="86">
        <f t="shared" si="1382"/>
        <v>0</v>
      </c>
      <c r="N5637" s="86" t="str">
        <f>VLOOKUP(J5637,VLOOKUP!$A$2:$S$54,19,FALSE)&amp;J5637&amp;"&lt;/a&gt; ["&amp;VLOOKUP(J5637,VLOOKUP!$A$2:$S$54,3,FALSE)&amp;"]"</f>
        <v>&lt;a href='anthem.php' title='list by venue'&gt;The Anthem&lt;/a&gt; [901 Wharf Street SW, Washington, DC]</v>
      </c>
      <c r="O5637" s="90"/>
      <c r="S5637" s="95">
        <f t="shared" si="1383"/>
        <v>0</v>
      </c>
      <c r="T5637" s="86" t="str">
        <f t="shared" si="1384"/>
        <v/>
      </c>
      <c r="U5637" s="112" t="str">
        <f t="shared" si="1379"/>
        <v/>
      </c>
      <c r="V5637" s="95" t="str">
        <f t="shared" si="1385"/>
        <v/>
      </c>
      <c r="AE5637" s="92" t="str">
        <f t="shared" si="1386"/>
        <v/>
      </c>
      <c r="AF5637" s="96" t="str">
        <f t="shared" si="1387"/>
        <v>&lt;a name='19000100'&gt;&lt;b&gt;: 0 - &lt;a href='anthem.php' title='list by venue'&gt;The Anthem&lt;/a&gt; [901 Wharf Street SW, Washington, DC]&lt;/b&gt;&lt;/a&gt;&lt;br&gt;</v>
      </c>
      <c r="AG5637" s="97">
        <f t="shared" si="1388"/>
        <v>1900</v>
      </c>
      <c r="AH5637" s="97" t="str">
        <f t="shared" si="1389"/>
        <v>01</v>
      </c>
      <c r="AI5637" s="97" t="str">
        <f t="shared" si="1390"/>
        <v>00</v>
      </c>
      <c r="AJ5637" s="97" t="str">
        <f t="shared" si="1391"/>
        <v>19000100</v>
      </c>
    </row>
    <row r="5638" spans="6:36" ht="12" customHeight="1" x14ac:dyDescent="0.15">
      <c r="F5638" s="86" t="str">
        <f t="shared" si="1380"/>
        <v>Saturday</v>
      </c>
      <c r="H5638" s="92" t="str">
        <f>VLOOKUP(MONTH(G5638),VLOOKUP!$W$1:$X$24,2)</f>
        <v>January</v>
      </c>
      <c r="I5638" s="92" t="str">
        <f t="shared" si="1381"/>
        <v/>
      </c>
      <c r="J5638" s="90" t="s">
        <v>2218</v>
      </c>
      <c r="L5638" s="86" t="str">
        <f t="shared" si="1375"/>
        <v>&lt;a href='anthem.php' title='list by venue'&gt;The Anthem&lt;/a&gt; [901 Wharf Street SW, Washington, DC]</v>
      </c>
      <c r="M5638" s="86">
        <f t="shared" si="1382"/>
        <v>0</v>
      </c>
      <c r="N5638" s="86" t="str">
        <f>VLOOKUP(J5638,VLOOKUP!$A$2:$S$54,19,FALSE)&amp;J5638&amp;"&lt;/a&gt; ["&amp;VLOOKUP(J5638,VLOOKUP!$A$2:$S$54,3,FALSE)&amp;"]"</f>
        <v>&lt;a href='anthem.php' title='list by venue'&gt;The Anthem&lt;/a&gt; [901 Wharf Street SW, Washington, DC]</v>
      </c>
      <c r="O5638" s="90"/>
      <c r="S5638" s="95">
        <f t="shared" si="1383"/>
        <v>0</v>
      </c>
      <c r="T5638" s="86" t="str">
        <f t="shared" si="1384"/>
        <v/>
      </c>
      <c r="U5638" s="112" t="str">
        <f t="shared" si="1379"/>
        <v/>
      </c>
      <c r="V5638" s="95" t="str">
        <f t="shared" si="1385"/>
        <v/>
      </c>
      <c r="AE5638" s="92" t="str">
        <f t="shared" si="1386"/>
        <v/>
      </c>
      <c r="AF5638" s="96" t="str">
        <f t="shared" si="1387"/>
        <v>&lt;a name='19000100'&gt;&lt;b&gt;: 0 - &lt;a href='anthem.php' title='list by venue'&gt;The Anthem&lt;/a&gt; [901 Wharf Street SW, Washington, DC]&lt;/b&gt;&lt;/a&gt;&lt;br&gt;</v>
      </c>
      <c r="AG5638" s="97">
        <f t="shared" si="1388"/>
        <v>1900</v>
      </c>
      <c r="AH5638" s="97" t="str">
        <f t="shared" si="1389"/>
        <v>01</v>
      </c>
      <c r="AI5638" s="97" t="str">
        <f t="shared" si="1390"/>
        <v>00</v>
      </c>
      <c r="AJ5638" s="97" t="str">
        <f t="shared" si="1391"/>
        <v>19000100</v>
      </c>
    </row>
    <row r="5639" spans="6:36" ht="12" customHeight="1" x14ac:dyDescent="0.15">
      <c r="F5639" s="86" t="str">
        <f t="shared" si="1380"/>
        <v>Saturday</v>
      </c>
      <c r="H5639" s="92" t="str">
        <f>VLOOKUP(MONTH(G5639),VLOOKUP!$W$1:$X$24,2)</f>
        <v>January</v>
      </c>
      <c r="I5639" s="92" t="str">
        <f t="shared" si="1381"/>
        <v/>
      </c>
      <c r="J5639" s="90" t="s">
        <v>2218</v>
      </c>
      <c r="L5639" s="86" t="str">
        <f t="shared" si="1375"/>
        <v>&lt;a href='anthem.php' title='list by venue'&gt;The Anthem&lt;/a&gt; [901 Wharf Street SW, Washington, DC]</v>
      </c>
      <c r="M5639" s="86">
        <f t="shared" si="1382"/>
        <v>0</v>
      </c>
      <c r="N5639" s="86" t="str">
        <f>VLOOKUP(J5639,VLOOKUP!$A$2:$S$54,19,FALSE)&amp;J5639&amp;"&lt;/a&gt; ["&amp;VLOOKUP(J5639,VLOOKUP!$A$2:$S$54,3,FALSE)&amp;"]"</f>
        <v>&lt;a href='anthem.php' title='list by venue'&gt;The Anthem&lt;/a&gt; [901 Wharf Street SW, Washington, DC]</v>
      </c>
      <c r="O5639" s="90"/>
      <c r="S5639" s="95">
        <f t="shared" si="1383"/>
        <v>0</v>
      </c>
      <c r="T5639" s="86" t="str">
        <f t="shared" si="1384"/>
        <v/>
      </c>
      <c r="U5639" s="112" t="str">
        <f t="shared" si="1379"/>
        <v/>
      </c>
      <c r="V5639" s="95" t="str">
        <f t="shared" si="1385"/>
        <v/>
      </c>
      <c r="AE5639" s="92" t="str">
        <f t="shared" si="1386"/>
        <v/>
      </c>
      <c r="AF5639" s="96" t="str">
        <f t="shared" si="1387"/>
        <v>&lt;a name='19000100'&gt;&lt;b&gt;: 0 - &lt;a href='anthem.php' title='list by venue'&gt;The Anthem&lt;/a&gt; [901 Wharf Street SW, Washington, DC]&lt;/b&gt;&lt;/a&gt;&lt;br&gt;</v>
      </c>
      <c r="AG5639" s="97">
        <f t="shared" si="1388"/>
        <v>1900</v>
      </c>
      <c r="AH5639" s="97" t="str">
        <f t="shared" si="1389"/>
        <v>01</v>
      </c>
      <c r="AI5639" s="97" t="str">
        <f t="shared" si="1390"/>
        <v>00</v>
      </c>
      <c r="AJ5639" s="97" t="str">
        <f t="shared" si="1391"/>
        <v>19000100</v>
      </c>
    </row>
    <row r="5640" spans="6:36" ht="12" customHeight="1" x14ac:dyDescent="0.15">
      <c r="F5640" s="86" t="str">
        <f t="shared" si="1380"/>
        <v>Saturday</v>
      </c>
      <c r="G5640" s="91"/>
      <c r="H5640" s="92" t="str">
        <f>VLOOKUP(MONTH(G5640),VLOOKUP!$W$1:$X$24,2)</f>
        <v>January</v>
      </c>
      <c r="I5640" s="92" t="str">
        <f t="shared" si="1381"/>
        <v/>
      </c>
      <c r="J5640" s="93" t="s">
        <v>1443</v>
      </c>
      <c r="L5640" s="86" t="str">
        <f t="shared" si="1375"/>
        <v>the Apiary [3166 17th St NW, WDC]</v>
      </c>
      <c r="M5640" s="86">
        <f t="shared" si="1382"/>
        <v>0</v>
      </c>
      <c r="N5640" s="93" t="str">
        <f t="shared" ref="N5640:N5703" si="1392">J5640</f>
        <v>the Apiary [3166 17th St NW, WDC]</v>
      </c>
      <c r="O5640" s="90"/>
      <c r="S5640" s="95">
        <f t="shared" si="1383"/>
        <v>0</v>
      </c>
      <c r="T5640" s="86" t="str">
        <f t="shared" si="1384"/>
        <v/>
      </c>
      <c r="U5640" s="86" t="str">
        <f t="shared" ref="U5640:U5703" si="1393">IF(ISBLANK(G5640),"","&amp;#149; "&amp;IF(ISBLANK(C5640),"","&lt;S&gt;")&amp;I5640&amp;IF(ISBLANK(A5640),""," - &lt;a href='recommended.php#"&amp;AJ5640&amp;"'&gt;&lt;b&gt;&lt;em&gt;&lt;font color='#9C004D'&gt;RECOMMENDED&lt;/font&gt;&lt;/em&gt;&lt;/b&gt;&lt;/a&gt;")&amp;" - "&amp;M5640&amp;IF(ISBLANK(K5640),K5640," - &lt;b&gt;"&amp;K5640&amp;"&lt;/b&gt; ")&amp;IF(B5640="Sold Out"," - &lt;font color='#000099'&gt;&lt;b&gt;&lt;I&gt;sold out&lt;/I&gt;&lt;/b&gt;&lt;/font&gt;","")&amp;IF(ISBLANK(C5640),"","&lt;/S&gt; &lt;b&gt;"&amp;C5640&amp;"&lt;/b&gt;")&amp;"&lt;p&gt;")</f>
        <v/>
      </c>
      <c r="V5640" s="95" t="str">
        <f t="shared" si="1385"/>
        <v/>
      </c>
      <c r="Z5640" s="99"/>
      <c r="AA5640" s="99"/>
      <c r="AB5640" s="99"/>
      <c r="AC5640" s="99"/>
      <c r="AD5640" s="99"/>
      <c r="AE5640" s="92" t="str">
        <f t="shared" si="1386"/>
        <v/>
      </c>
      <c r="AF5640" s="96" t="str">
        <f t="shared" si="1387"/>
        <v>&lt;a name='19000100'&gt;&lt;b&gt;: 0 - the Apiary [3166 17th St NW, WDC]&lt;/b&gt;&lt;/a&gt;&lt;br&gt;</v>
      </c>
      <c r="AG5640" s="97">
        <f t="shared" si="1388"/>
        <v>1900</v>
      </c>
      <c r="AH5640" s="97" t="str">
        <f t="shared" si="1389"/>
        <v>01</v>
      </c>
      <c r="AI5640" s="97" t="str">
        <f t="shared" si="1390"/>
        <v>00</v>
      </c>
      <c r="AJ5640" s="97" t="str">
        <f t="shared" si="1391"/>
        <v>19000100</v>
      </c>
    </row>
    <row r="5641" spans="6:36" ht="12" customHeight="1" x14ac:dyDescent="0.15">
      <c r="F5641" s="86" t="str">
        <f t="shared" si="1380"/>
        <v>Saturday</v>
      </c>
      <c r="G5641" s="91"/>
      <c r="H5641" s="92" t="str">
        <f>VLOOKUP(MONTH(G5641),VLOOKUP!$W$1:$X$24,2)</f>
        <v>January</v>
      </c>
      <c r="I5641" s="92" t="str">
        <f t="shared" si="1381"/>
        <v/>
      </c>
      <c r="J5641" s="93" t="s">
        <v>1443</v>
      </c>
      <c r="L5641" s="86" t="str">
        <f t="shared" si="1375"/>
        <v>the Apiary [3166 17th St NW, WDC]</v>
      </c>
      <c r="M5641" s="86">
        <f t="shared" si="1382"/>
        <v>0</v>
      </c>
      <c r="N5641" s="93" t="str">
        <f t="shared" si="1392"/>
        <v>the Apiary [3166 17th St NW, WDC]</v>
      </c>
      <c r="O5641" s="90"/>
      <c r="S5641" s="95">
        <f t="shared" si="1383"/>
        <v>0</v>
      </c>
      <c r="T5641" s="86" t="str">
        <f t="shared" si="1384"/>
        <v/>
      </c>
      <c r="U5641" s="86" t="str">
        <f t="shared" si="1393"/>
        <v/>
      </c>
      <c r="V5641" s="95" t="str">
        <f t="shared" si="1385"/>
        <v/>
      </c>
      <c r="AE5641" s="92" t="str">
        <f t="shared" si="1386"/>
        <v/>
      </c>
      <c r="AF5641" s="96" t="str">
        <f t="shared" si="1387"/>
        <v>&lt;a name='19000100'&gt;&lt;b&gt;: 0 - the Apiary [3166 17th St NW, WDC]&lt;/b&gt;&lt;/a&gt;&lt;br&gt;</v>
      </c>
      <c r="AG5641" s="97">
        <f t="shared" si="1388"/>
        <v>1900</v>
      </c>
      <c r="AH5641" s="97" t="str">
        <f t="shared" si="1389"/>
        <v>01</v>
      </c>
      <c r="AI5641" s="97" t="str">
        <f t="shared" si="1390"/>
        <v>00</v>
      </c>
      <c r="AJ5641" s="97" t="str">
        <f t="shared" si="1391"/>
        <v>19000100</v>
      </c>
    </row>
    <row r="5642" spans="6:36" ht="12" customHeight="1" x14ac:dyDescent="0.15">
      <c r="F5642" s="86" t="str">
        <f t="shared" si="1380"/>
        <v>Saturday</v>
      </c>
      <c r="G5642" s="91"/>
      <c r="H5642" s="92" t="str">
        <f>VLOOKUP(MONTH(G5642),VLOOKUP!$W$1:$X$24,2)</f>
        <v>January</v>
      </c>
      <c r="I5642" s="92" t="str">
        <f t="shared" si="1381"/>
        <v/>
      </c>
      <c r="J5642" s="93" t="s">
        <v>1443</v>
      </c>
      <c r="L5642" s="86" t="str">
        <f t="shared" ref="L5642:L5705" si="1394">IF(ISBLANK(K5642),N5642,N5642&amp;" ("&amp;K5642&amp;")")</f>
        <v>the Apiary [3166 17th St NW, WDC]</v>
      </c>
      <c r="M5642" s="86">
        <f t="shared" si="1382"/>
        <v>0</v>
      </c>
      <c r="N5642" s="93" t="str">
        <f t="shared" si="1392"/>
        <v>the Apiary [3166 17th St NW, WDC]</v>
      </c>
      <c r="O5642" s="90"/>
      <c r="S5642" s="95">
        <f t="shared" si="1383"/>
        <v>0</v>
      </c>
      <c r="T5642" s="86" t="str">
        <f t="shared" si="1384"/>
        <v/>
      </c>
      <c r="U5642" s="86" t="str">
        <f t="shared" si="1393"/>
        <v/>
      </c>
      <c r="V5642" s="95" t="str">
        <f t="shared" si="1385"/>
        <v/>
      </c>
      <c r="AE5642" s="92" t="str">
        <f t="shared" si="1386"/>
        <v/>
      </c>
      <c r="AF5642" s="96" t="str">
        <f t="shared" si="1387"/>
        <v>&lt;a name='19000100'&gt;&lt;b&gt;: 0 - the Apiary [3166 17th St NW, WDC]&lt;/b&gt;&lt;/a&gt;&lt;br&gt;</v>
      </c>
      <c r="AG5642" s="97">
        <f t="shared" si="1388"/>
        <v>1900</v>
      </c>
      <c r="AH5642" s="97" t="str">
        <f t="shared" si="1389"/>
        <v>01</v>
      </c>
      <c r="AI5642" s="97" t="str">
        <f t="shared" si="1390"/>
        <v>00</v>
      </c>
      <c r="AJ5642" s="97" t="str">
        <f t="shared" si="1391"/>
        <v>19000100</v>
      </c>
    </row>
    <row r="5643" spans="6:36" ht="12" customHeight="1" x14ac:dyDescent="0.15">
      <c r="F5643" s="86" t="str">
        <f t="shared" si="1380"/>
        <v>Saturday</v>
      </c>
      <c r="G5643" s="91"/>
      <c r="H5643" s="92" t="str">
        <f>VLOOKUP(MONTH(G5643),VLOOKUP!$W$1:$X$24,2)</f>
        <v>January</v>
      </c>
      <c r="I5643" s="92" t="str">
        <f t="shared" si="1381"/>
        <v/>
      </c>
      <c r="J5643" s="93" t="s">
        <v>1443</v>
      </c>
      <c r="L5643" s="86" t="str">
        <f t="shared" si="1394"/>
        <v>the Apiary [3166 17th St NW, WDC]</v>
      </c>
      <c r="M5643" s="86">
        <f t="shared" si="1382"/>
        <v>0</v>
      </c>
      <c r="N5643" s="93" t="str">
        <f t="shared" si="1392"/>
        <v>the Apiary [3166 17th St NW, WDC]</v>
      </c>
      <c r="O5643" s="90"/>
      <c r="S5643" s="95">
        <f t="shared" si="1383"/>
        <v>0</v>
      </c>
      <c r="T5643" s="86" t="str">
        <f t="shared" si="1384"/>
        <v/>
      </c>
      <c r="U5643" s="86" t="str">
        <f t="shared" si="1393"/>
        <v/>
      </c>
      <c r="V5643" s="95" t="str">
        <f t="shared" si="1385"/>
        <v/>
      </c>
      <c r="AE5643" s="92" t="str">
        <f t="shared" si="1386"/>
        <v/>
      </c>
      <c r="AF5643" s="96" t="str">
        <f t="shared" si="1387"/>
        <v>&lt;a name='19000100'&gt;&lt;b&gt;: 0 - the Apiary [3166 17th St NW, WDC]&lt;/b&gt;&lt;/a&gt;&lt;br&gt;</v>
      </c>
      <c r="AG5643" s="97">
        <f t="shared" si="1388"/>
        <v>1900</v>
      </c>
      <c r="AH5643" s="97" t="str">
        <f t="shared" si="1389"/>
        <v>01</v>
      </c>
      <c r="AI5643" s="97" t="str">
        <f t="shared" si="1390"/>
        <v>00</v>
      </c>
      <c r="AJ5643" s="97" t="str">
        <f t="shared" si="1391"/>
        <v>19000100</v>
      </c>
    </row>
    <row r="5644" spans="6:36" ht="12" customHeight="1" x14ac:dyDescent="0.15">
      <c r="F5644" s="86" t="str">
        <f t="shared" si="1380"/>
        <v>Saturday</v>
      </c>
      <c r="G5644" s="91"/>
      <c r="H5644" s="92" t="str">
        <f>VLOOKUP(MONTH(G5644),VLOOKUP!$W$1:$X$24,2)</f>
        <v>January</v>
      </c>
      <c r="I5644" s="92" t="str">
        <f t="shared" si="1381"/>
        <v/>
      </c>
      <c r="J5644" s="93" t="s">
        <v>1073</v>
      </c>
      <c r="L5644" s="86" t="str">
        <f t="shared" si="1394"/>
        <v>the Argonaut [1433 H St NE, WDC]</v>
      </c>
      <c r="M5644" s="86">
        <f t="shared" si="1382"/>
        <v>0</v>
      </c>
      <c r="N5644" s="93" t="str">
        <f t="shared" si="1392"/>
        <v>the Argonaut [1433 H St NE, WDC]</v>
      </c>
      <c r="O5644" s="94"/>
      <c r="S5644" s="95">
        <f t="shared" si="1383"/>
        <v>0</v>
      </c>
      <c r="T5644" s="86" t="str">
        <f t="shared" si="1384"/>
        <v/>
      </c>
      <c r="U5644" s="86" t="str">
        <f t="shared" si="1393"/>
        <v/>
      </c>
      <c r="V5644" s="95" t="str">
        <f t="shared" si="1385"/>
        <v/>
      </c>
      <c r="AE5644" s="92" t="str">
        <f t="shared" si="1386"/>
        <v/>
      </c>
      <c r="AF5644" s="96" t="str">
        <f t="shared" si="1387"/>
        <v>&lt;a name='19000100'&gt;&lt;b&gt;: 0 - the Argonaut [1433 H St NE, WDC]&lt;/b&gt;&lt;/a&gt;&lt;br&gt;</v>
      </c>
      <c r="AG5644" s="97">
        <f t="shared" si="1388"/>
        <v>1900</v>
      </c>
      <c r="AH5644" s="97" t="str">
        <f t="shared" si="1389"/>
        <v>01</v>
      </c>
      <c r="AI5644" s="97" t="str">
        <f t="shared" si="1390"/>
        <v>00</v>
      </c>
      <c r="AJ5644" s="97" t="str">
        <f t="shared" si="1391"/>
        <v>19000100</v>
      </c>
    </row>
    <row r="5645" spans="6:36" ht="12" customHeight="1" x14ac:dyDescent="0.15">
      <c r="F5645" s="86" t="str">
        <f t="shared" si="1380"/>
        <v>Saturday</v>
      </c>
      <c r="G5645" s="91"/>
      <c r="H5645" s="92" t="str">
        <f>VLOOKUP(MONTH(G5645),VLOOKUP!$W$1:$X$24,2)</f>
        <v>January</v>
      </c>
      <c r="I5645" s="92" t="str">
        <f t="shared" si="1381"/>
        <v/>
      </c>
      <c r="J5645" s="93" t="s">
        <v>1073</v>
      </c>
      <c r="L5645" s="86" t="str">
        <f t="shared" si="1394"/>
        <v>the Argonaut [1433 H St NE, WDC]</v>
      </c>
      <c r="M5645" s="86">
        <f t="shared" si="1382"/>
        <v>0</v>
      </c>
      <c r="N5645" s="93" t="str">
        <f t="shared" si="1392"/>
        <v>the Argonaut [1433 H St NE, WDC]</v>
      </c>
      <c r="O5645" s="94"/>
      <c r="S5645" s="95">
        <f t="shared" si="1383"/>
        <v>0</v>
      </c>
      <c r="T5645" s="86" t="str">
        <f t="shared" si="1384"/>
        <v/>
      </c>
      <c r="U5645" s="86" t="str">
        <f t="shared" si="1393"/>
        <v/>
      </c>
      <c r="V5645" s="95" t="str">
        <f t="shared" si="1385"/>
        <v/>
      </c>
      <c r="AE5645" s="92" t="str">
        <f t="shared" si="1386"/>
        <v/>
      </c>
      <c r="AF5645" s="96" t="str">
        <f t="shared" si="1387"/>
        <v>&lt;a name='19000100'&gt;&lt;b&gt;: 0 - the Argonaut [1433 H St NE, WDC]&lt;/b&gt;&lt;/a&gt;&lt;br&gt;</v>
      </c>
      <c r="AG5645" s="97">
        <f t="shared" si="1388"/>
        <v>1900</v>
      </c>
      <c r="AH5645" s="97" t="str">
        <f t="shared" si="1389"/>
        <v>01</v>
      </c>
      <c r="AI5645" s="97" t="str">
        <f t="shared" si="1390"/>
        <v>00</v>
      </c>
      <c r="AJ5645" s="97" t="str">
        <f t="shared" si="1391"/>
        <v>19000100</v>
      </c>
    </row>
    <row r="5646" spans="6:36" ht="12" customHeight="1" x14ac:dyDescent="0.15">
      <c r="F5646" s="86" t="str">
        <f t="shared" si="1380"/>
        <v>Saturday</v>
      </c>
      <c r="G5646" s="91"/>
      <c r="H5646" s="92" t="str">
        <f>VLOOKUP(MONTH(G5646),VLOOKUP!$W$1:$X$24,2)</f>
        <v>January</v>
      </c>
      <c r="I5646" s="92" t="str">
        <f t="shared" si="1381"/>
        <v/>
      </c>
      <c r="J5646" s="93" t="s">
        <v>1073</v>
      </c>
      <c r="L5646" s="86" t="str">
        <f t="shared" si="1394"/>
        <v>the Argonaut [1433 H St NE, WDC]</v>
      </c>
      <c r="M5646" s="86">
        <f t="shared" si="1382"/>
        <v>0</v>
      </c>
      <c r="N5646" s="93" t="str">
        <f t="shared" si="1392"/>
        <v>the Argonaut [1433 H St NE, WDC]</v>
      </c>
      <c r="O5646" s="94"/>
      <c r="S5646" s="95">
        <f t="shared" si="1383"/>
        <v>0</v>
      </c>
      <c r="T5646" s="86" t="str">
        <f t="shared" si="1384"/>
        <v/>
      </c>
      <c r="U5646" s="86" t="str">
        <f t="shared" si="1393"/>
        <v/>
      </c>
      <c r="V5646" s="95" t="str">
        <f t="shared" si="1385"/>
        <v/>
      </c>
      <c r="AE5646" s="92" t="str">
        <f t="shared" si="1386"/>
        <v/>
      </c>
      <c r="AF5646" s="96" t="str">
        <f t="shared" si="1387"/>
        <v>&lt;a name='19000100'&gt;&lt;b&gt;: 0 - the Argonaut [1433 H St NE, WDC]&lt;/b&gt;&lt;/a&gt;&lt;br&gt;</v>
      </c>
      <c r="AG5646" s="97">
        <f t="shared" si="1388"/>
        <v>1900</v>
      </c>
      <c r="AH5646" s="97" t="str">
        <f t="shared" si="1389"/>
        <v>01</v>
      </c>
      <c r="AI5646" s="97" t="str">
        <f t="shared" si="1390"/>
        <v>00</v>
      </c>
      <c r="AJ5646" s="97" t="str">
        <f t="shared" si="1391"/>
        <v>19000100</v>
      </c>
    </row>
    <row r="5647" spans="6:36" ht="12" customHeight="1" x14ac:dyDescent="0.15">
      <c r="F5647" s="86" t="str">
        <f t="shared" si="1380"/>
        <v>Saturday</v>
      </c>
      <c r="G5647" s="91"/>
      <c r="H5647" s="92" t="str">
        <f>VLOOKUP(MONTH(G5647),VLOOKUP!$W$1:$X$24,2)</f>
        <v>January</v>
      </c>
      <c r="I5647" s="92" t="str">
        <f t="shared" si="1381"/>
        <v/>
      </c>
      <c r="J5647" s="93" t="s">
        <v>1073</v>
      </c>
      <c r="L5647" s="86" t="str">
        <f t="shared" si="1394"/>
        <v>the Argonaut [1433 H St NE, WDC]</v>
      </c>
      <c r="M5647" s="86">
        <f t="shared" si="1382"/>
        <v>0</v>
      </c>
      <c r="N5647" s="93" t="str">
        <f t="shared" si="1392"/>
        <v>the Argonaut [1433 H St NE, WDC]</v>
      </c>
      <c r="O5647" s="94"/>
      <c r="S5647" s="95">
        <f t="shared" si="1383"/>
        <v>0</v>
      </c>
      <c r="T5647" s="86" t="str">
        <f t="shared" si="1384"/>
        <v/>
      </c>
      <c r="U5647" s="86" t="str">
        <f t="shared" si="1393"/>
        <v/>
      </c>
      <c r="V5647" s="95" t="str">
        <f t="shared" si="1385"/>
        <v/>
      </c>
      <c r="AE5647" s="92" t="str">
        <f t="shared" si="1386"/>
        <v/>
      </c>
      <c r="AF5647" s="96" t="str">
        <f t="shared" si="1387"/>
        <v>&lt;a name='19000100'&gt;&lt;b&gt;: 0 - the Argonaut [1433 H St NE, WDC]&lt;/b&gt;&lt;/a&gt;&lt;br&gt;</v>
      </c>
      <c r="AG5647" s="97">
        <f t="shared" si="1388"/>
        <v>1900</v>
      </c>
      <c r="AH5647" s="97" t="str">
        <f t="shared" si="1389"/>
        <v>01</v>
      </c>
      <c r="AI5647" s="97" t="str">
        <f t="shared" si="1390"/>
        <v>00</v>
      </c>
      <c r="AJ5647" s="97" t="str">
        <f t="shared" si="1391"/>
        <v>19000100</v>
      </c>
    </row>
    <row r="5648" spans="6:36" ht="12" customHeight="1" x14ac:dyDescent="0.15">
      <c r="F5648" s="86" t="str">
        <f t="shared" si="1380"/>
        <v>Saturday</v>
      </c>
      <c r="G5648" s="91"/>
      <c r="H5648" s="92" t="str">
        <f>VLOOKUP(MONTH(G5648),VLOOKUP!$W$1:$X$24,2)</f>
        <v>January</v>
      </c>
      <c r="I5648" s="92" t="str">
        <f t="shared" si="1381"/>
        <v/>
      </c>
      <c r="J5648" s="93" t="s">
        <v>1453</v>
      </c>
      <c r="L5648" s="86" t="str">
        <f t="shared" si="1394"/>
        <v>the Auld Shebeen [3971 Chain Bridge Rd, Fairfax, VA]</v>
      </c>
      <c r="M5648" s="86">
        <f t="shared" si="1382"/>
        <v>0</v>
      </c>
      <c r="N5648" s="93" t="str">
        <f t="shared" si="1392"/>
        <v>the Auld Shebeen [3971 Chain Bridge Rd, Fairfax, VA]</v>
      </c>
      <c r="O5648" s="94"/>
      <c r="S5648" s="95">
        <f t="shared" si="1383"/>
        <v>0</v>
      </c>
      <c r="T5648" s="86" t="str">
        <f t="shared" si="1384"/>
        <v/>
      </c>
      <c r="U5648" s="86" t="str">
        <f t="shared" si="1393"/>
        <v/>
      </c>
      <c r="V5648" s="95" t="str">
        <f t="shared" si="1385"/>
        <v/>
      </c>
      <c r="AE5648" s="92" t="str">
        <f t="shared" si="1386"/>
        <v/>
      </c>
      <c r="AF5648" s="96" t="str">
        <f t="shared" si="1387"/>
        <v>&lt;a name='19000100'&gt;&lt;b&gt;: 0 - the Auld Shebeen [3971 Chain Bridge Rd, Fairfax, VA]&lt;/b&gt;&lt;/a&gt;&lt;br&gt;</v>
      </c>
      <c r="AG5648" s="97">
        <f t="shared" si="1388"/>
        <v>1900</v>
      </c>
      <c r="AH5648" s="97" t="str">
        <f t="shared" si="1389"/>
        <v>01</v>
      </c>
      <c r="AI5648" s="97" t="str">
        <f t="shared" si="1390"/>
        <v>00</v>
      </c>
      <c r="AJ5648" s="97" t="str">
        <f t="shared" si="1391"/>
        <v>19000100</v>
      </c>
    </row>
    <row r="5649" spans="4:36" ht="12" customHeight="1" x14ac:dyDescent="0.15">
      <c r="F5649" s="86" t="str">
        <f t="shared" si="1380"/>
        <v>Saturday</v>
      </c>
      <c r="G5649" s="91"/>
      <c r="H5649" s="92" t="str">
        <f>VLOOKUP(MONTH(G5649),VLOOKUP!$W$1:$X$24,2)</f>
        <v>January</v>
      </c>
      <c r="I5649" s="92" t="str">
        <f t="shared" si="1381"/>
        <v/>
      </c>
      <c r="J5649" s="93" t="s">
        <v>1453</v>
      </c>
      <c r="L5649" s="86" t="str">
        <f t="shared" si="1394"/>
        <v>the Auld Shebeen [3971 Chain Bridge Rd, Fairfax, VA]</v>
      </c>
      <c r="M5649" s="86">
        <f t="shared" si="1382"/>
        <v>0</v>
      </c>
      <c r="N5649" s="93" t="str">
        <f t="shared" si="1392"/>
        <v>the Auld Shebeen [3971 Chain Bridge Rd, Fairfax, VA]</v>
      </c>
      <c r="O5649" s="94"/>
      <c r="S5649" s="95">
        <f t="shared" si="1383"/>
        <v>0</v>
      </c>
      <c r="T5649" s="86" t="str">
        <f t="shared" si="1384"/>
        <v/>
      </c>
      <c r="U5649" s="86" t="str">
        <f t="shared" si="1393"/>
        <v/>
      </c>
      <c r="V5649" s="95" t="str">
        <f t="shared" si="1385"/>
        <v/>
      </c>
      <c r="AE5649" s="92" t="str">
        <f t="shared" si="1386"/>
        <v/>
      </c>
      <c r="AF5649" s="96" t="str">
        <f t="shared" si="1387"/>
        <v>&lt;a name='19000100'&gt;&lt;b&gt;: 0 - the Auld Shebeen [3971 Chain Bridge Rd, Fairfax, VA]&lt;/b&gt;&lt;/a&gt;&lt;br&gt;</v>
      </c>
      <c r="AG5649" s="97">
        <f t="shared" si="1388"/>
        <v>1900</v>
      </c>
      <c r="AH5649" s="97" t="str">
        <f t="shared" si="1389"/>
        <v>01</v>
      </c>
      <c r="AI5649" s="97" t="str">
        <f t="shared" si="1390"/>
        <v>00</v>
      </c>
      <c r="AJ5649" s="97" t="str">
        <f t="shared" si="1391"/>
        <v>19000100</v>
      </c>
    </row>
    <row r="5650" spans="4:36" ht="12" customHeight="1" x14ac:dyDescent="0.15">
      <c r="F5650" s="86" t="str">
        <f t="shared" si="1380"/>
        <v>Saturday</v>
      </c>
      <c r="G5650" s="91"/>
      <c r="H5650" s="92" t="str">
        <f>VLOOKUP(MONTH(G5650),VLOOKUP!$W$1:$X$24,2)</f>
        <v>January</v>
      </c>
      <c r="I5650" s="92" t="str">
        <f t="shared" si="1381"/>
        <v/>
      </c>
      <c r="J5650" s="93" t="s">
        <v>1453</v>
      </c>
      <c r="L5650" s="86" t="str">
        <f t="shared" si="1394"/>
        <v>the Auld Shebeen [3971 Chain Bridge Rd, Fairfax, VA]</v>
      </c>
      <c r="M5650" s="86">
        <f t="shared" si="1382"/>
        <v>0</v>
      </c>
      <c r="N5650" s="93" t="str">
        <f t="shared" si="1392"/>
        <v>the Auld Shebeen [3971 Chain Bridge Rd, Fairfax, VA]</v>
      </c>
      <c r="O5650" s="94"/>
      <c r="S5650" s="95">
        <f t="shared" si="1383"/>
        <v>0</v>
      </c>
      <c r="T5650" s="86" t="str">
        <f t="shared" si="1384"/>
        <v/>
      </c>
      <c r="U5650" s="86" t="str">
        <f t="shared" si="1393"/>
        <v/>
      </c>
      <c r="V5650" s="95" t="str">
        <f t="shared" si="1385"/>
        <v/>
      </c>
      <c r="AE5650" s="92" t="str">
        <f t="shared" si="1386"/>
        <v/>
      </c>
      <c r="AF5650" s="96" t="str">
        <f t="shared" si="1387"/>
        <v>&lt;a name='19000100'&gt;&lt;b&gt;: 0 - the Auld Shebeen [3971 Chain Bridge Rd, Fairfax, VA]&lt;/b&gt;&lt;/a&gt;&lt;br&gt;</v>
      </c>
      <c r="AG5650" s="97">
        <f t="shared" si="1388"/>
        <v>1900</v>
      </c>
      <c r="AH5650" s="97" t="str">
        <f t="shared" si="1389"/>
        <v>01</v>
      </c>
      <c r="AI5650" s="97" t="str">
        <f t="shared" si="1390"/>
        <v>00</v>
      </c>
      <c r="AJ5650" s="97" t="str">
        <f t="shared" si="1391"/>
        <v>19000100</v>
      </c>
    </row>
    <row r="5651" spans="4:36" ht="12" customHeight="1" x14ac:dyDescent="0.15">
      <c r="F5651" s="86" t="str">
        <f t="shared" si="1380"/>
        <v>Saturday</v>
      </c>
      <c r="G5651" s="91"/>
      <c r="H5651" s="92" t="str">
        <f>VLOOKUP(MONTH(G5651),VLOOKUP!$W$1:$X$24,2)</f>
        <v>January</v>
      </c>
      <c r="I5651" s="92" t="str">
        <f t="shared" si="1381"/>
        <v/>
      </c>
      <c r="J5651" s="93" t="s">
        <v>1246</v>
      </c>
      <c r="L5651" s="86" t="str">
        <f t="shared" si="1394"/>
        <v>the Bahamas [1511 Guilford Ave. B403, Baltimore, MD]</v>
      </c>
      <c r="M5651" s="86">
        <f t="shared" si="1382"/>
        <v>0</v>
      </c>
      <c r="N5651" s="93" t="str">
        <f t="shared" si="1392"/>
        <v>the Bahamas [1511 Guilford Ave. B403, Baltimore, MD]</v>
      </c>
      <c r="O5651" s="94"/>
      <c r="S5651" s="95">
        <f t="shared" si="1383"/>
        <v>0</v>
      </c>
      <c r="T5651" s="86" t="str">
        <f t="shared" si="1384"/>
        <v/>
      </c>
      <c r="U5651" s="86" t="str">
        <f t="shared" si="1393"/>
        <v/>
      </c>
      <c r="V5651" s="95" t="str">
        <f t="shared" si="1385"/>
        <v/>
      </c>
      <c r="AE5651" s="92" t="str">
        <f t="shared" si="1386"/>
        <v/>
      </c>
      <c r="AF5651" s="96" t="str">
        <f t="shared" si="1387"/>
        <v>&lt;a name='19000100'&gt;&lt;b&gt;: 0 - the Bahamas [1511 Guilford Ave. B403, Baltimore, MD]&lt;/b&gt;&lt;/a&gt;&lt;br&gt;</v>
      </c>
      <c r="AG5651" s="97">
        <f t="shared" si="1388"/>
        <v>1900</v>
      </c>
      <c r="AH5651" s="97" t="str">
        <f t="shared" si="1389"/>
        <v>01</v>
      </c>
      <c r="AI5651" s="97" t="str">
        <f t="shared" si="1390"/>
        <v>00</v>
      </c>
      <c r="AJ5651" s="97" t="str">
        <f t="shared" si="1391"/>
        <v>19000100</v>
      </c>
    </row>
    <row r="5652" spans="4:36" ht="12" customHeight="1" x14ac:dyDescent="0.15">
      <c r="F5652" s="86" t="str">
        <f t="shared" si="1380"/>
        <v>Saturday</v>
      </c>
      <c r="G5652" s="91"/>
      <c r="H5652" s="92" t="str">
        <f>VLOOKUP(MONTH(G5652),VLOOKUP!$W$1:$X$24,2)</f>
        <v>January</v>
      </c>
      <c r="I5652" s="92" t="str">
        <f t="shared" si="1381"/>
        <v/>
      </c>
      <c r="J5652" s="93" t="s">
        <v>1246</v>
      </c>
      <c r="L5652" s="86" t="str">
        <f t="shared" si="1394"/>
        <v>the Bahamas [1511 Guilford Ave. B403, Baltimore, MD]</v>
      </c>
      <c r="M5652" s="86">
        <f t="shared" si="1382"/>
        <v>0</v>
      </c>
      <c r="N5652" s="93" t="str">
        <f t="shared" si="1392"/>
        <v>the Bahamas [1511 Guilford Ave. B403, Baltimore, MD]</v>
      </c>
      <c r="O5652" s="94"/>
      <c r="S5652" s="95">
        <f t="shared" si="1383"/>
        <v>0</v>
      </c>
      <c r="T5652" s="86" t="str">
        <f t="shared" si="1384"/>
        <v/>
      </c>
      <c r="U5652" s="86" t="str">
        <f t="shared" si="1393"/>
        <v/>
      </c>
      <c r="V5652" s="95" t="str">
        <f t="shared" si="1385"/>
        <v/>
      </c>
      <c r="AE5652" s="92" t="str">
        <f t="shared" si="1386"/>
        <v/>
      </c>
      <c r="AF5652" s="96" t="str">
        <f t="shared" si="1387"/>
        <v>&lt;a name='19000100'&gt;&lt;b&gt;: 0 - the Bahamas [1511 Guilford Ave. B403, Baltimore, MD]&lt;/b&gt;&lt;/a&gt;&lt;br&gt;</v>
      </c>
      <c r="AG5652" s="97">
        <f t="shared" si="1388"/>
        <v>1900</v>
      </c>
      <c r="AH5652" s="97" t="str">
        <f t="shared" si="1389"/>
        <v>01</v>
      </c>
      <c r="AI5652" s="97" t="str">
        <f t="shared" si="1390"/>
        <v>00</v>
      </c>
      <c r="AJ5652" s="97" t="str">
        <f t="shared" si="1391"/>
        <v>19000100</v>
      </c>
    </row>
    <row r="5653" spans="4:36" ht="12" customHeight="1" x14ac:dyDescent="0.15">
      <c r="F5653" s="86" t="str">
        <f t="shared" si="1380"/>
        <v>Saturday</v>
      </c>
      <c r="G5653" s="91"/>
      <c r="H5653" s="92" t="str">
        <f>VLOOKUP(MONTH(G5653),VLOOKUP!$W$1:$X$24,2)</f>
        <v>January</v>
      </c>
      <c r="I5653" s="92" t="str">
        <f t="shared" si="1381"/>
        <v/>
      </c>
      <c r="J5653" s="93" t="s">
        <v>1246</v>
      </c>
      <c r="L5653" s="86" t="str">
        <f t="shared" si="1394"/>
        <v>the Bahamas [1511 Guilford Ave. B403, Baltimore, MD]</v>
      </c>
      <c r="M5653" s="86">
        <f t="shared" si="1382"/>
        <v>0</v>
      </c>
      <c r="N5653" s="93" t="str">
        <f t="shared" si="1392"/>
        <v>the Bahamas [1511 Guilford Ave. B403, Baltimore, MD]</v>
      </c>
      <c r="O5653" s="94"/>
      <c r="S5653" s="95">
        <f t="shared" si="1383"/>
        <v>0</v>
      </c>
      <c r="T5653" s="86" t="str">
        <f t="shared" si="1384"/>
        <v/>
      </c>
      <c r="U5653" s="86" t="str">
        <f t="shared" si="1393"/>
        <v/>
      </c>
      <c r="V5653" s="95" t="str">
        <f t="shared" si="1385"/>
        <v/>
      </c>
      <c r="AE5653" s="92" t="str">
        <f t="shared" si="1386"/>
        <v/>
      </c>
      <c r="AF5653" s="96" t="str">
        <f t="shared" si="1387"/>
        <v>&lt;a name='19000100'&gt;&lt;b&gt;: 0 - the Bahamas [1511 Guilford Ave. B403, Baltimore, MD]&lt;/b&gt;&lt;/a&gt;&lt;br&gt;</v>
      </c>
      <c r="AG5653" s="97">
        <f t="shared" si="1388"/>
        <v>1900</v>
      </c>
      <c r="AH5653" s="97" t="str">
        <f t="shared" si="1389"/>
        <v>01</v>
      </c>
      <c r="AI5653" s="97" t="str">
        <f t="shared" si="1390"/>
        <v>00</v>
      </c>
      <c r="AJ5653" s="97" t="str">
        <f t="shared" si="1391"/>
        <v>19000100</v>
      </c>
    </row>
    <row r="5654" spans="4:36" ht="12" customHeight="1" x14ac:dyDescent="0.15">
      <c r="F5654" s="86" t="str">
        <f t="shared" si="1380"/>
        <v>Saturday</v>
      </c>
      <c r="G5654" s="91"/>
      <c r="H5654" s="92" t="str">
        <f>VLOOKUP(MONTH(G5654),VLOOKUP!$W$1:$X$24,2)</f>
        <v>January</v>
      </c>
      <c r="I5654" s="92" t="str">
        <f t="shared" si="1381"/>
        <v/>
      </c>
      <c r="J5654" s="93" t="s">
        <v>1246</v>
      </c>
      <c r="L5654" s="86" t="str">
        <f t="shared" si="1394"/>
        <v>the Bahamas [1511 Guilford Ave. B403, Baltimore, MD]</v>
      </c>
      <c r="M5654" s="86">
        <f t="shared" si="1382"/>
        <v>0</v>
      </c>
      <c r="N5654" s="93" t="str">
        <f t="shared" si="1392"/>
        <v>the Bahamas [1511 Guilford Ave. B403, Baltimore, MD]</v>
      </c>
      <c r="O5654" s="94"/>
      <c r="S5654" s="95">
        <f t="shared" si="1383"/>
        <v>0</v>
      </c>
      <c r="T5654" s="86" t="str">
        <f t="shared" si="1384"/>
        <v/>
      </c>
      <c r="U5654" s="86" t="str">
        <f t="shared" si="1393"/>
        <v/>
      </c>
      <c r="V5654" s="95" t="str">
        <f t="shared" si="1385"/>
        <v/>
      </c>
      <c r="AE5654" s="92" t="str">
        <f t="shared" si="1386"/>
        <v/>
      </c>
      <c r="AF5654" s="96" t="str">
        <f t="shared" si="1387"/>
        <v>&lt;a name='19000100'&gt;&lt;b&gt;: 0 - the Bahamas [1511 Guilford Ave. B403, Baltimore, MD]&lt;/b&gt;&lt;/a&gt;&lt;br&gt;</v>
      </c>
      <c r="AG5654" s="97">
        <f t="shared" si="1388"/>
        <v>1900</v>
      </c>
      <c r="AH5654" s="97" t="str">
        <f t="shared" si="1389"/>
        <v>01</v>
      </c>
      <c r="AI5654" s="97" t="str">
        <f t="shared" si="1390"/>
        <v>00</v>
      </c>
      <c r="AJ5654" s="97" t="str">
        <f t="shared" si="1391"/>
        <v>19000100</v>
      </c>
    </row>
    <row r="5655" spans="4:36" ht="12" customHeight="1" x14ac:dyDescent="0.15">
      <c r="D5655" s="110"/>
      <c r="F5655" s="86" t="str">
        <f t="shared" si="1380"/>
        <v>Saturday</v>
      </c>
      <c r="H5655" s="92" t="str">
        <f>VLOOKUP(MONTH(G5655),VLOOKUP!$W$1:$X$24,2)</f>
        <v>January</v>
      </c>
      <c r="I5655" s="92" t="str">
        <f t="shared" si="1381"/>
        <v/>
      </c>
      <c r="J5655" s="93" t="s">
        <v>1515</v>
      </c>
      <c r="L5655" s="86" t="str">
        <f t="shared" si="1394"/>
        <v>the Bank [Baltimore, MD]</v>
      </c>
      <c r="M5655" s="86">
        <f t="shared" si="1382"/>
        <v>0</v>
      </c>
      <c r="N5655" s="93" t="str">
        <f t="shared" si="1392"/>
        <v>the Bank [Baltimore, MD]</v>
      </c>
      <c r="O5655" s="94"/>
      <c r="S5655" s="95">
        <f t="shared" si="1383"/>
        <v>0</v>
      </c>
      <c r="T5655" s="86" t="str">
        <f t="shared" si="1384"/>
        <v/>
      </c>
      <c r="U5655" s="86" t="str">
        <f t="shared" si="1393"/>
        <v/>
      </c>
      <c r="V5655" s="95" t="str">
        <f t="shared" si="1385"/>
        <v/>
      </c>
      <c r="W5655" s="90" t="s">
        <v>221</v>
      </c>
      <c r="AE5655" s="92" t="str">
        <f t="shared" si="1386"/>
        <v/>
      </c>
      <c r="AF5655" s="96" t="str">
        <f t="shared" si="1387"/>
        <v>&lt;a name='19000100'&gt;&lt;b&gt;: 0 - the Bank [Baltimore, MD]&lt;/b&gt;&lt;/a&gt;&lt;br&gt;</v>
      </c>
      <c r="AG5655" s="97">
        <f t="shared" si="1388"/>
        <v>1900</v>
      </c>
      <c r="AH5655" s="97" t="str">
        <f t="shared" si="1389"/>
        <v>01</v>
      </c>
      <c r="AI5655" s="97" t="str">
        <f t="shared" si="1390"/>
        <v>00</v>
      </c>
      <c r="AJ5655" s="97" t="str">
        <f t="shared" si="1391"/>
        <v>19000100</v>
      </c>
    </row>
    <row r="5656" spans="4:36" ht="12" customHeight="1" x14ac:dyDescent="0.15">
      <c r="D5656" s="110"/>
      <c r="F5656" s="86" t="str">
        <f t="shared" si="1380"/>
        <v>Saturday</v>
      </c>
      <c r="H5656" s="92" t="str">
        <f>VLOOKUP(MONTH(G5656),VLOOKUP!$W$1:$X$24,2)</f>
        <v>January</v>
      </c>
      <c r="I5656" s="92" t="str">
        <f t="shared" si="1381"/>
        <v/>
      </c>
      <c r="J5656" s="93" t="s">
        <v>1515</v>
      </c>
      <c r="L5656" s="86" t="str">
        <f t="shared" si="1394"/>
        <v>the Bank [Baltimore, MD]</v>
      </c>
      <c r="M5656" s="86">
        <f t="shared" si="1382"/>
        <v>0</v>
      </c>
      <c r="N5656" s="93" t="str">
        <f t="shared" si="1392"/>
        <v>the Bank [Baltimore, MD]</v>
      </c>
      <c r="O5656" s="94"/>
      <c r="S5656" s="95">
        <f t="shared" si="1383"/>
        <v>0</v>
      </c>
      <c r="T5656" s="86" t="str">
        <f t="shared" si="1384"/>
        <v/>
      </c>
      <c r="U5656" s="86" t="str">
        <f t="shared" si="1393"/>
        <v/>
      </c>
      <c r="V5656" s="95" t="str">
        <f t="shared" si="1385"/>
        <v/>
      </c>
      <c r="W5656" s="90" t="s">
        <v>221</v>
      </c>
      <c r="AE5656" s="92" t="str">
        <f t="shared" si="1386"/>
        <v/>
      </c>
      <c r="AF5656" s="96" t="str">
        <f t="shared" si="1387"/>
        <v>&lt;a name='19000100'&gt;&lt;b&gt;: 0 - the Bank [Baltimore, MD]&lt;/b&gt;&lt;/a&gt;&lt;br&gt;</v>
      </c>
      <c r="AG5656" s="97">
        <f t="shared" si="1388"/>
        <v>1900</v>
      </c>
      <c r="AH5656" s="97" t="str">
        <f t="shared" si="1389"/>
        <v>01</v>
      </c>
      <c r="AI5656" s="97" t="str">
        <f t="shared" si="1390"/>
        <v>00</v>
      </c>
      <c r="AJ5656" s="97" t="str">
        <f t="shared" si="1391"/>
        <v>19000100</v>
      </c>
    </row>
    <row r="5657" spans="4:36" ht="12" customHeight="1" x14ac:dyDescent="0.15">
      <c r="F5657" s="86" t="str">
        <f t="shared" si="1380"/>
        <v>Saturday</v>
      </c>
      <c r="G5657" s="91"/>
      <c r="H5657" s="92" t="str">
        <f>VLOOKUP(MONTH(G5657),VLOOKUP!$W$1:$X$24,2)</f>
        <v>January</v>
      </c>
      <c r="I5657" s="92" t="str">
        <f t="shared" si="1381"/>
        <v/>
      </c>
      <c r="J5657" s="93" t="s">
        <v>66</v>
      </c>
      <c r="L5657" s="86" t="str">
        <f t="shared" si="1394"/>
        <v>the Barking Dog - Bethesda [4723 Elm St, Bethesda, MD]</v>
      </c>
      <c r="M5657" s="86">
        <f t="shared" si="1382"/>
        <v>0</v>
      </c>
      <c r="N5657" s="93" t="str">
        <f t="shared" si="1392"/>
        <v>the Barking Dog - Bethesda [4723 Elm St, Bethesda, MD]</v>
      </c>
      <c r="O5657" s="94"/>
      <c r="S5657" s="95">
        <f t="shared" si="1383"/>
        <v>0</v>
      </c>
      <c r="T5657" s="86" t="str">
        <f t="shared" si="1384"/>
        <v/>
      </c>
      <c r="U5657" s="86" t="str">
        <f t="shared" si="1393"/>
        <v/>
      </c>
      <c r="V5657" s="95" t="str">
        <f t="shared" si="1385"/>
        <v/>
      </c>
      <c r="AE5657" s="92" t="str">
        <f t="shared" si="1386"/>
        <v/>
      </c>
      <c r="AF5657" s="96" t="str">
        <f t="shared" si="1387"/>
        <v>&lt;a name='19000100'&gt;&lt;b&gt;: 0 - the Barking Dog - Bethesda [4723 Elm St, Bethesda, MD]&lt;/b&gt;&lt;/a&gt;&lt;br&gt;</v>
      </c>
      <c r="AG5657" s="97">
        <f t="shared" si="1388"/>
        <v>1900</v>
      </c>
      <c r="AH5657" s="97" t="str">
        <f t="shared" si="1389"/>
        <v>01</v>
      </c>
      <c r="AI5657" s="97" t="str">
        <f t="shared" si="1390"/>
        <v>00</v>
      </c>
      <c r="AJ5657" s="97" t="str">
        <f t="shared" si="1391"/>
        <v>19000100</v>
      </c>
    </row>
    <row r="5658" spans="4:36" ht="12" customHeight="1" x14ac:dyDescent="0.15">
      <c r="F5658" s="86" t="str">
        <f t="shared" si="1380"/>
        <v>Saturday</v>
      </c>
      <c r="G5658" s="91"/>
      <c r="H5658" s="92" t="str">
        <f>VLOOKUP(MONTH(G5658),VLOOKUP!$W$1:$X$24,2)</f>
        <v>January</v>
      </c>
      <c r="I5658" s="92" t="str">
        <f t="shared" si="1381"/>
        <v/>
      </c>
      <c r="J5658" s="93" t="s">
        <v>66</v>
      </c>
      <c r="L5658" s="86" t="str">
        <f t="shared" si="1394"/>
        <v>the Barking Dog - Bethesda [4723 Elm St, Bethesda, MD]</v>
      </c>
      <c r="M5658" s="86">
        <f t="shared" si="1382"/>
        <v>0</v>
      </c>
      <c r="N5658" s="93" t="str">
        <f t="shared" si="1392"/>
        <v>the Barking Dog - Bethesda [4723 Elm St, Bethesda, MD]</v>
      </c>
      <c r="O5658" s="94"/>
      <c r="S5658" s="95">
        <f t="shared" si="1383"/>
        <v>0</v>
      </c>
      <c r="T5658" s="86" t="str">
        <f t="shared" si="1384"/>
        <v/>
      </c>
      <c r="U5658" s="86" t="str">
        <f t="shared" si="1393"/>
        <v/>
      </c>
      <c r="V5658" s="95" t="str">
        <f t="shared" si="1385"/>
        <v/>
      </c>
      <c r="AE5658" s="92" t="str">
        <f t="shared" si="1386"/>
        <v/>
      </c>
      <c r="AF5658" s="96" t="str">
        <f t="shared" si="1387"/>
        <v>&lt;a name='19000100'&gt;&lt;b&gt;: 0 - the Barking Dog - Bethesda [4723 Elm St, Bethesda, MD]&lt;/b&gt;&lt;/a&gt;&lt;br&gt;</v>
      </c>
      <c r="AG5658" s="97">
        <f t="shared" si="1388"/>
        <v>1900</v>
      </c>
      <c r="AH5658" s="97" t="str">
        <f t="shared" si="1389"/>
        <v>01</v>
      </c>
      <c r="AI5658" s="97" t="str">
        <f t="shared" si="1390"/>
        <v>00</v>
      </c>
      <c r="AJ5658" s="97" t="str">
        <f t="shared" si="1391"/>
        <v>19000100</v>
      </c>
    </row>
    <row r="5659" spans="4:36" ht="12" customHeight="1" x14ac:dyDescent="0.15">
      <c r="F5659" s="86" t="str">
        <f t="shared" si="1380"/>
        <v>Saturday</v>
      </c>
      <c r="G5659" s="91"/>
      <c r="H5659" s="92" t="str">
        <f>VLOOKUP(MONTH(G5659),VLOOKUP!$W$1:$X$24,2)</f>
        <v>January</v>
      </c>
      <c r="I5659" s="92" t="str">
        <f t="shared" si="1381"/>
        <v/>
      </c>
      <c r="J5659" s="93" t="s">
        <v>66</v>
      </c>
      <c r="L5659" s="86" t="str">
        <f t="shared" si="1394"/>
        <v>the Barking Dog - Bethesda [4723 Elm St, Bethesda, MD]</v>
      </c>
      <c r="M5659" s="86">
        <f t="shared" si="1382"/>
        <v>0</v>
      </c>
      <c r="N5659" s="93" t="str">
        <f t="shared" si="1392"/>
        <v>the Barking Dog - Bethesda [4723 Elm St, Bethesda, MD]</v>
      </c>
      <c r="O5659" s="94"/>
      <c r="S5659" s="95">
        <f t="shared" si="1383"/>
        <v>0</v>
      </c>
      <c r="T5659" s="86" t="str">
        <f t="shared" si="1384"/>
        <v/>
      </c>
      <c r="U5659" s="86" t="str">
        <f t="shared" si="1393"/>
        <v/>
      </c>
      <c r="V5659" s="95" t="str">
        <f t="shared" si="1385"/>
        <v/>
      </c>
      <c r="AE5659" s="92" t="str">
        <f t="shared" si="1386"/>
        <v/>
      </c>
      <c r="AF5659" s="96" t="str">
        <f t="shared" si="1387"/>
        <v>&lt;a name='19000100'&gt;&lt;b&gt;: 0 - the Barking Dog - Bethesda [4723 Elm St, Bethesda, MD]&lt;/b&gt;&lt;/a&gt;&lt;br&gt;</v>
      </c>
      <c r="AG5659" s="97">
        <f t="shared" si="1388"/>
        <v>1900</v>
      </c>
      <c r="AH5659" s="97" t="str">
        <f t="shared" si="1389"/>
        <v>01</v>
      </c>
      <c r="AI5659" s="97" t="str">
        <f t="shared" si="1390"/>
        <v>00</v>
      </c>
      <c r="AJ5659" s="97" t="str">
        <f t="shared" si="1391"/>
        <v>19000100</v>
      </c>
    </row>
    <row r="5660" spans="4:36" ht="12" customHeight="1" x14ac:dyDescent="0.15">
      <c r="F5660" s="86" t="str">
        <f t="shared" si="1380"/>
        <v>Saturday</v>
      </c>
      <c r="G5660" s="91"/>
      <c r="H5660" s="92" t="str">
        <f>VLOOKUP(MONTH(G5660),VLOOKUP!$W$1:$X$24,2)</f>
        <v>January</v>
      </c>
      <c r="I5660" s="92" t="str">
        <f t="shared" si="1381"/>
        <v/>
      </c>
      <c r="J5660" s="93" t="s">
        <v>66</v>
      </c>
      <c r="L5660" s="86" t="str">
        <f t="shared" si="1394"/>
        <v>the Barking Dog - Bethesda [4723 Elm St, Bethesda, MD]</v>
      </c>
      <c r="M5660" s="86">
        <f t="shared" si="1382"/>
        <v>0</v>
      </c>
      <c r="N5660" s="93" t="str">
        <f t="shared" si="1392"/>
        <v>the Barking Dog - Bethesda [4723 Elm St, Bethesda, MD]</v>
      </c>
      <c r="O5660" s="94"/>
      <c r="S5660" s="95">
        <f t="shared" si="1383"/>
        <v>0</v>
      </c>
      <c r="T5660" s="86" t="str">
        <f t="shared" si="1384"/>
        <v/>
      </c>
      <c r="U5660" s="86" t="str">
        <f t="shared" si="1393"/>
        <v/>
      </c>
      <c r="V5660" s="95" t="str">
        <f t="shared" si="1385"/>
        <v/>
      </c>
      <c r="AE5660" s="92" t="str">
        <f t="shared" si="1386"/>
        <v/>
      </c>
      <c r="AF5660" s="96" t="str">
        <f t="shared" si="1387"/>
        <v>&lt;a name='19000100'&gt;&lt;b&gt;: 0 - the Barking Dog - Bethesda [4723 Elm St, Bethesda, MD]&lt;/b&gt;&lt;/a&gt;&lt;br&gt;</v>
      </c>
      <c r="AG5660" s="97">
        <f t="shared" si="1388"/>
        <v>1900</v>
      </c>
      <c r="AH5660" s="97" t="str">
        <f t="shared" si="1389"/>
        <v>01</v>
      </c>
      <c r="AI5660" s="97" t="str">
        <f t="shared" si="1390"/>
        <v>00</v>
      </c>
      <c r="AJ5660" s="97" t="str">
        <f t="shared" si="1391"/>
        <v>19000100</v>
      </c>
    </row>
    <row r="5661" spans="4:36" ht="12" customHeight="1" x14ac:dyDescent="0.15">
      <c r="F5661" s="86" t="str">
        <f t="shared" si="1380"/>
        <v>Saturday</v>
      </c>
      <c r="G5661" s="91"/>
      <c r="H5661" s="92" t="str">
        <f>VLOOKUP(MONTH(G5661),VLOOKUP!$W$1:$X$24,2)</f>
        <v>January</v>
      </c>
      <c r="I5661" s="92" t="str">
        <f t="shared" si="1381"/>
        <v/>
      </c>
      <c r="J5661" s="93" t="s">
        <v>67</v>
      </c>
      <c r="L5661" s="86" t="str">
        <f t="shared" si="1394"/>
        <v>the Barking Dog - College Park [7416 Baltimore Avenue  College Park, MD]</v>
      </c>
      <c r="M5661" s="86">
        <f t="shared" si="1382"/>
        <v>0</v>
      </c>
      <c r="N5661" s="93" t="str">
        <f t="shared" si="1392"/>
        <v>the Barking Dog - College Park [7416 Baltimore Avenue  College Park, MD]</v>
      </c>
      <c r="O5661" s="94"/>
      <c r="S5661" s="95">
        <f t="shared" si="1383"/>
        <v>0</v>
      </c>
      <c r="T5661" s="86" t="str">
        <f t="shared" si="1384"/>
        <v/>
      </c>
      <c r="U5661" s="86" t="str">
        <f t="shared" si="1393"/>
        <v/>
      </c>
      <c r="V5661" s="95" t="str">
        <f t="shared" si="1385"/>
        <v/>
      </c>
      <c r="AE5661" s="92" t="str">
        <f t="shared" si="1386"/>
        <v/>
      </c>
      <c r="AF5661" s="96" t="str">
        <f t="shared" si="1387"/>
        <v>&lt;a name='19000100'&gt;&lt;b&gt;: 0 - the Barking Dog - College Park [7416 Baltimore Avenue  College Park, MD]&lt;/b&gt;&lt;/a&gt;&lt;br&gt;</v>
      </c>
      <c r="AG5661" s="97">
        <f t="shared" si="1388"/>
        <v>1900</v>
      </c>
      <c r="AH5661" s="97" t="str">
        <f t="shared" si="1389"/>
        <v>01</v>
      </c>
      <c r="AI5661" s="97" t="str">
        <f t="shared" si="1390"/>
        <v>00</v>
      </c>
      <c r="AJ5661" s="97" t="str">
        <f t="shared" si="1391"/>
        <v>19000100</v>
      </c>
    </row>
    <row r="5662" spans="4:36" ht="12" customHeight="1" x14ac:dyDescent="0.15">
      <c r="F5662" s="86" t="str">
        <f t="shared" si="1380"/>
        <v>Saturday</v>
      </c>
      <c r="G5662" s="91"/>
      <c r="H5662" s="92" t="str">
        <f>VLOOKUP(MONTH(G5662),VLOOKUP!$W$1:$X$24,2)</f>
        <v>January</v>
      </c>
      <c r="I5662" s="92" t="str">
        <f t="shared" si="1381"/>
        <v/>
      </c>
      <c r="J5662" s="93" t="s">
        <v>67</v>
      </c>
      <c r="L5662" s="86" t="str">
        <f t="shared" si="1394"/>
        <v>the Barking Dog - College Park [7416 Baltimore Avenue  College Park, MD]</v>
      </c>
      <c r="M5662" s="86">
        <f t="shared" si="1382"/>
        <v>0</v>
      </c>
      <c r="N5662" s="93" t="str">
        <f t="shared" si="1392"/>
        <v>the Barking Dog - College Park [7416 Baltimore Avenue  College Park, MD]</v>
      </c>
      <c r="O5662" s="94"/>
      <c r="S5662" s="95">
        <f t="shared" si="1383"/>
        <v>0</v>
      </c>
      <c r="T5662" s="86" t="str">
        <f t="shared" si="1384"/>
        <v/>
      </c>
      <c r="U5662" s="86" t="str">
        <f t="shared" si="1393"/>
        <v/>
      </c>
      <c r="V5662" s="95" t="str">
        <f t="shared" si="1385"/>
        <v/>
      </c>
      <c r="X5662" s="99"/>
      <c r="Y5662" s="99"/>
      <c r="AE5662" s="92" t="str">
        <f t="shared" si="1386"/>
        <v/>
      </c>
      <c r="AF5662" s="96" t="str">
        <f t="shared" si="1387"/>
        <v>&lt;a name='19000100'&gt;&lt;b&gt;: 0 - the Barking Dog - College Park [7416 Baltimore Avenue  College Park, MD]&lt;/b&gt;&lt;/a&gt;&lt;br&gt;</v>
      </c>
      <c r="AG5662" s="97">
        <f t="shared" si="1388"/>
        <v>1900</v>
      </c>
      <c r="AH5662" s="97" t="str">
        <f t="shared" si="1389"/>
        <v>01</v>
      </c>
      <c r="AI5662" s="97" t="str">
        <f t="shared" si="1390"/>
        <v>00</v>
      </c>
      <c r="AJ5662" s="97" t="str">
        <f t="shared" si="1391"/>
        <v>19000100</v>
      </c>
    </row>
    <row r="5663" spans="4:36" ht="12" customHeight="1" x14ac:dyDescent="0.15">
      <c r="F5663" s="86" t="str">
        <f t="shared" si="1380"/>
        <v>Saturday</v>
      </c>
      <c r="G5663" s="91"/>
      <c r="H5663" s="92" t="str">
        <f>VLOOKUP(MONTH(G5663),VLOOKUP!$W$1:$X$24,2)</f>
        <v>January</v>
      </c>
      <c r="I5663" s="92" t="str">
        <f t="shared" si="1381"/>
        <v/>
      </c>
      <c r="J5663" s="93" t="s">
        <v>923</v>
      </c>
      <c r="L5663" s="86" t="str">
        <f t="shared" si="1394"/>
        <v>the Beehive [1327 Delafield Pl NW, WDC]</v>
      </c>
      <c r="M5663" s="86">
        <f t="shared" si="1382"/>
        <v>0</v>
      </c>
      <c r="N5663" s="93" t="str">
        <f t="shared" si="1392"/>
        <v>the Beehive [1327 Delafield Pl NW, WDC]</v>
      </c>
      <c r="O5663" s="94"/>
      <c r="S5663" s="95">
        <f t="shared" si="1383"/>
        <v>0</v>
      </c>
      <c r="T5663" s="86" t="str">
        <f t="shared" si="1384"/>
        <v/>
      </c>
      <c r="U5663" s="86" t="str">
        <f t="shared" si="1393"/>
        <v/>
      </c>
      <c r="V5663" s="95" t="str">
        <f t="shared" si="1385"/>
        <v/>
      </c>
      <c r="AE5663" s="92" t="str">
        <f t="shared" si="1386"/>
        <v/>
      </c>
      <c r="AF5663" s="96" t="str">
        <f t="shared" si="1387"/>
        <v>&lt;a name='19000100'&gt;&lt;b&gt;: 0 - the Beehive [1327 Delafield Pl NW, WDC]&lt;/b&gt;&lt;/a&gt;&lt;br&gt;</v>
      </c>
      <c r="AG5663" s="97">
        <f t="shared" si="1388"/>
        <v>1900</v>
      </c>
      <c r="AH5663" s="97" t="str">
        <f t="shared" si="1389"/>
        <v>01</v>
      </c>
      <c r="AI5663" s="97" t="str">
        <f t="shared" si="1390"/>
        <v>00</v>
      </c>
      <c r="AJ5663" s="97" t="str">
        <f t="shared" si="1391"/>
        <v>19000100</v>
      </c>
    </row>
    <row r="5664" spans="4:36" ht="12" customHeight="1" x14ac:dyDescent="0.15">
      <c r="F5664" s="86" t="str">
        <f t="shared" si="1380"/>
        <v>Saturday</v>
      </c>
      <c r="G5664" s="91"/>
      <c r="H5664" s="92" t="str">
        <f>VLOOKUP(MONTH(G5664),VLOOKUP!$W$1:$X$24,2)</f>
        <v>January</v>
      </c>
      <c r="I5664" s="92" t="str">
        <f t="shared" si="1381"/>
        <v/>
      </c>
      <c r="J5664" s="93" t="s">
        <v>923</v>
      </c>
      <c r="L5664" s="86" t="str">
        <f t="shared" si="1394"/>
        <v>the Beehive [1327 Delafield Pl NW, WDC]</v>
      </c>
      <c r="M5664" s="86">
        <f t="shared" si="1382"/>
        <v>0</v>
      </c>
      <c r="N5664" s="93" t="str">
        <f t="shared" si="1392"/>
        <v>the Beehive [1327 Delafield Pl NW, WDC]</v>
      </c>
      <c r="O5664" s="94"/>
      <c r="S5664" s="95">
        <f t="shared" si="1383"/>
        <v>0</v>
      </c>
      <c r="T5664" s="86" t="str">
        <f t="shared" si="1384"/>
        <v/>
      </c>
      <c r="U5664" s="86" t="str">
        <f t="shared" si="1393"/>
        <v/>
      </c>
      <c r="V5664" s="95" t="str">
        <f t="shared" si="1385"/>
        <v/>
      </c>
      <c r="AE5664" s="92" t="str">
        <f t="shared" si="1386"/>
        <v/>
      </c>
      <c r="AF5664" s="96" t="str">
        <f t="shared" si="1387"/>
        <v>&lt;a name='19000100'&gt;&lt;b&gt;: 0 - the Beehive [1327 Delafield Pl NW, WDC]&lt;/b&gt;&lt;/a&gt;&lt;br&gt;</v>
      </c>
      <c r="AG5664" s="97">
        <f t="shared" si="1388"/>
        <v>1900</v>
      </c>
      <c r="AH5664" s="97" t="str">
        <f t="shared" si="1389"/>
        <v>01</v>
      </c>
      <c r="AI5664" s="97" t="str">
        <f t="shared" si="1390"/>
        <v>00</v>
      </c>
      <c r="AJ5664" s="97" t="str">
        <f t="shared" si="1391"/>
        <v>19000100</v>
      </c>
    </row>
    <row r="5665" spans="6:36" ht="12" customHeight="1" x14ac:dyDescent="0.15">
      <c r="F5665" s="86" t="str">
        <f t="shared" si="1380"/>
        <v>Saturday</v>
      </c>
      <c r="G5665" s="91"/>
      <c r="H5665" s="92" t="str">
        <f>VLOOKUP(MONTH(G5665),VLOOKUP!$W$1:$X$24,2)</f>
        <v>January</v>
      </c>
      <c r="I5665" s="92" t="str">
        <f t="shared" si="1381"/>
        <v/>
      </c>
      <c r="J5665" s="93" t="s">
        <v>923</v>
      </c>
      <c r="L5665" s="86" t="str">
        <f t="shared" si="1394"/>
        <v>the Beehive [1327 Delafield Pl NW, WDC]</v>
      </c>
      <c r="M5665" s="86">
        <f t="shared" si="1382"/>
        <v>0</v>
      </c>
      <c r="N5665" s="93" t="str">
        <f t="shared" si="1392"/>
        <v>the Beehive [1327 Delafield Pl NW, WDC]</v>
      </c>
      <c r="O5665" s="94"/>
      <c r="S5665" s="95">
        <f t="shared" si="1383"/>
        <v>0</v>
      </c>
      <c r="T5665" s="86" t="str">
        <f t="shared" si="1384"/>
        <v/>
      </c>
      <c r="U5665" s="86" t="str">
        <f t="shared" si="1393"/>
        <v/>
      </c>
      <c r="V5665" s="95" t="str">
        <f t="shared" si="1385"/>
        <v/>
      </c>
      <c r="AE5665" s="92" t="str">
        <f t="shared" si="1386"/>
        <v/>
      </c>
      <c r="AF5665" s="96" t="str">
        <f t="shared" si="1387"/>
        <v>&lt;a name='19000100'&gt;&lt;b&gt;: 0 - the Beehive [1327 Delafield Pl NW, WDC]&lt;/b&gt;&lt;/a&gt;&lt;br&gt;</v>
      </c>
      <c r="AG5665" s="97">
        <f t="shared" si="1388"/>
        <v>1900</v>
      </c>
      <c r="AH5665" s="97" t="str">
        <f t="shared" si="1389"/>
        <v>01</v>
      </c>
      <c r="AI5665" s="97" t="str">
        <f t="shared" si="1390"/>
        <v>00</v>
      </c>
      <c r="AJ5665" s="97" t="str">
        <f t="shared" si="1391"/>
        <v>19000100</v>
      </c>
    </row>
    <row r="5666" spans="6:36" ht="12" customHeight="1" x14ac:dyDescent="0.15">
      <c r="F5666" s="86" t="str">
        <f t="shared" si="1380"/>
        <v>Saturday</v>
      </c>
      <c r="G5666" s="91"/>
      <c r="H5666" s="92" t="str">
        <f>VLOOKUP(MONTH(G5666),VLOOKUP!$W$1:$X$24,2)</f>
        <v>January</v>
      </c>
      <c r="I5666" s="92" t="str">
        <f t="shared" si="1381"/>
        <v/>
      </c>
      <c r="J5666" s="93" t="s">
        <v>923</v>
      </c>
      <c r="L5666" s="86" t="str">
        <f t="shared" si="1394"/>
        <v>the Beehive [1327 Delafield Pl NW, WDC]</v>
      </c>
      <c r="M5666" s="86">
        <f t="shared" si="1382"/>
        <v>0</v>
      </c>
      <c r="N5666" s="93" t="str">
        <f t="shared" si="1392"/>
        <v>the Beehive [1327 Delafield Pl NW, WDC]</v>
      </c>
      <c r="O5666" s="94"/>
      <c r="S5666" s="95">
        <f t="shared" si="1383"/>
        <v>0</v>
      </c>
      <c r="T5666" s="86" t="str">
        <f t="shared" si="1384"/>
        <v/>
      </c>
      <c r="U5666" s="86" t="str">
        <f t="shared" si="1393"/>
        <v/>
      </c>
      <c r="V5666" s="95" t="str">
        <f t="shared" si="1385"/>
        <v/>
      </c>
      <c r="AE5666" s="92" t="str">
        <f t="shared" si="1386"/>
        <v/>
      </c>
      <c r="AF5666" s="96" t="str">
        <f t="shared" si="1387"/>
        <v>&lt;a name='19000100'&gt;&lt;b&gt;: 0 - the Beehive [1327 Delafield Pl NW, WDC]&lt;/b&gt;&lt;/a&gt;&lt;br&gt;</v>
      </c>
      <c r="AG5666" s="97">
        <f t="shared" si="1388"/>
        <v>1900</v>
      </c>
      <c r="AH5666" s="97" t="str">
        <f t="shared" si="1389"/>
        <v>01</v>
      </c>
      <c r="AI5666" s="97" t="str">
        <f t="shared" si="1390"/>
        <v>00</v>
      </c>
      <c r="AJ5666" s="97" t="str">
        <f t="shared" si="1391"/>
        <v>19000100</v>
      </c>
    </row>
    <row r="5667" spans="6:36" ht="12" customHeight="1" x14ac:dyDescent="0.15">
      <c r="F5667" s="86" t="str">
        <f t="shared" si="1380"/>
        <v>Saturday</v>
      </c>
      <c r="G5667" s="91"/>
      <c r="H5667" s="92" t="str">
        <f>VLOOKUP(MONTH(G5667),VLOOKUP!$W$1:$X$24,2)</f>
        <v>January</v>
      </c>
      <c r="I5667" s="92" t="str">
        <f t="shared" si="1381"/>
        <v/>
      </c>
      <c r="J5667" s="93" t="s">
        <v>923</v>
      </c>
      <c r="L5667" s="86" t="str">
        <f t="shared" si="1394"/>
        <v>the Beehive [1327 Delafield Pl NW, WDC]</v>
      </c>
      <c r="M5667" s="86">
        <f t="shared" si="1382"/>
        <v>0</v>
      </c>
      <c r="N5667" s="93" t="str">
        <f t="shared" si="1392"/>
        <v>the Beehive [1327 Delafield Pl NW, WDC]</v>
      </c>
      <c r="O5667" s="94"/>
      <c r="S5667" s="95">
        <f t="shared" si="1383"/>
        <v>0</v>
      </c>
      <c r="T5667" s="86" t="str">
        <f t="shared" si="1384"/>
        <v/>
      </c>
      <c r="U5667" s="86" t="str">
        <f t="shared" si="1393"/>
        <v/>
      </c>
      <c r="V5667" s="95" t="str">
        <f t="shared" si="1385"/>
        <v/>
      </c>
      <c r="AE5667" s="92" t="str">
        <f t="shared" si="1386"/>
        <v/>
      </c>
      <c r="AF5667" s="96" t="str">
        <f t="shared" si="1387"/>
        <v>&lt;a name='19000100'&gt;&lt;b&gt;: 0 - the Beehive [1327 Delafield Pl NW, WDC]&lt;/b&gt;&lt;/a&gt;&lt;br&gt;</v>
      </c>
      <c r="AG5667" s="97">
        <f t="shared" si="1388"/>
        <v>1900</v>
      </c>
      <c r="AH5667" s="97" t="str">
        <f t="shared" si="1389"/>
        <v>01</v>
      </c>
      <c r="AI5667" s="97" t="str">
        <f t="shared" si="1390"/>
        <v>00</v>
      </c>
      <c r="AJ5667" s="97" t="str">
        <f t="shared" si="1391"/>
        <v>19000100</v>
      </c>
    </row>
    <row r="5668" spans="6:36" ht="12" customHeight="1" x14ac:dyDescent="0.15">
      <c r="F5668" s="86" t="str">
        <f t="shared" si="1380"/>
        <v>Saturday</v>
      </c>
      <c r="G5668" s="91"/>
      <c r="H5668" s="92" t="str">
        <f>VLOOKUP(MONTH(G5668),VLOOKUP!$W$1:$X$24,2)</f>
        <v>January</v>
      </c>
      <c r="I5668" s="92" t="str">
        <f t="shared" si="1381"/>
        <v/>
      </c>
      <c r="J5668" s="93" t="s">
        <v>923</v>
      </c>
      <c r="L5668" s="86" t="str">
        <f t="shared" si="1394"/>
        <v>the Beehive [1327 Delafield Pl NW, WDC]</v>
      </c>
      <c r="M5668" s="86">
        <f t="shared" si="1382"/>
        <v>0</v>
      </c>
      <c r="N5668" s="93" t="str">
        <f t="shared" si="1392"/>
        <v>the Beehive [1327 Delafield Pl NW, WDC]</v>
      </c>
      <c r="O5668" s="94"/>
      <c r="S5668" s="95">
        <f t="shared" si="1383"/>
        <v>0</v>
      </c>
      <c r="T5668" s="86" t="str">
        <f t="shared" si="1384"/>
        <v/>
      </c>
      <c r="U5668" s="86" t="str">
        <f t="shared" si="1393"/>
        <v/>
      </c>
      <c r="V5668" s="95" t="str">
        <f t="shared" si="1385"/>
        <v/>
      </c>
      <c r="AE5668" s="92" t="str">
        <f t="shared" si="1386"/>
        <v/>
      </c>
      <c r="AF5668" s="96" t="str">
        <f t="shared" si="1387"/>
        <v>&lt;a name='19000100'&gt;&lt;b&gt;: 0 - the Beehive [1327 Delafield Pl NW, WDC]&lt;/b&gt;&lt;/a&gt;&lt;br&gt;</v>
      </c>
      <c r="AG5668" s="97">
        <f t="shared" si="1388"/>
        <v>1900</v>
      </c>
      <c r="AH5668" s="97" t="str">
        <f t="shared" si="1389"/>
        <v>01</v>
      </c>
      <c r="AI5668" s="97" t="str">
        <f t="shared" si="1390"/>
        <v>00</v>
      </c>
      <c r="AJ5668" s="97" t="str">
        <f t="shared" si="1391"/>
        <v>19000100</v>
      </c>
    </row>
    <row r="5669" spans="6:36" ht="12" customHeight="1" x14ac:dyDescent="0.15">
      <c r="F5669" s="86" t="str">
        <f t="shared" si="1380"/>
        <v>Saturday</v>
      </c>
      <c r="G5669" s="91"/>
      <c r="H5669" s="92" t="str">
        <f>VLOOKUP(MONTH(G5669),VLOOKUP!$W$1:$X$24,2)</f>
        <v>January</v>
      </c>
      <c r="I5669" s="92" t="str">
        <f t="shared" si="1381"/>
        <v/>
      </c>
      <c r="J5669" s="93" t="s">
        <v>923</v>
      </c>
      <c r="L5669" s="86" t="str">
        <f t="shared" si="1394"/>
        <v>the Beehive [1327 Delafield Pl NW, WDC]</v>
      </c>
      <c r="M5669" s="86">
        <f t="shared" si="1382"/>
        <v>0</v>
      </c>
      <c r="N5669" s="93" t="str">
        <f t="shared" si="1392"/>
        <v>the Beehive [1327 Delafield Pl NW, WDC]</v>
      </c>
      <c r="O5669" s="94"/>
      <c r="S5669" s="95">
        <f t="shared" si="1383"/>
        <v>0</v>
      </c>
      <c r="T5669" s="86" t="str">
        <f t="shared" si="1384"/>
        <v/>
      </c>
      <c r="U5669" s="86" t="str">
        <f t="shared" si="1393"/>
        <v/>
      </c>
      <c r="V5669" s="95" t="str">
        <f t="shared" si="1385"/>
        <v/>
      </c>
      <c r="AE5669" s="92" t="str">
        <f t="shared" si="1386"/>
        <v/>
      </c>
      <c r="AF5669" s="96" t="str">
        <f t="shared" si="1387"/>
        <v>&lt;a name='19000100'&gt;&lt;b&gt;: 0 - the Beehive [1327 Delafield Pl NW, WDC]&lt;/b&gt;&lt;/a&gt;&lt;br&gt;</v>
      </c>
      <c r="AG5669" s="97">
        <f t="shared" si="1388"/>
        <v>1900</v>
      </c>
      <c r="AH5669" s="97" t="str">
        <f t="shared" si="1389"/>
        <v>01</v>
      </c>
      <c r="AI5669" s="97" t="str">
        <f t="shared" si="1390"/>
        <v>00</v>
      </c>
      <c r="AJ5669" s="97" t="str">
        <f t="shared" si="1391"/>
        <v>19000100</v>
      </c>
    </row>
    <row r="5670" spans="6:36" ht="12" customHeight="1" x14ac:dyDescent="0.15">
      <c r="F5670" s="86" t="str">
        <f t="shared" si="1380"/>
        <v>Saturday</v>
      </c>
      <c r="G5670" s="91"/>
      <c r="H5670" s="92" t="str">
        <f>VLOOKUP(MONTH(G5670),VLOOKUP!$W$1:$X$24,2)</f>
        <v>January</v>
      </c>
      <c r="I5670" s="92" t="str">
        <f t="shared" si="1381"/>
        <v/>
      </c>
      <c r="J5670" s="93" t="s">
        <v>988</v>
      </c>
      <c r="L5670" s="86" t="str">
        <f t="shared" si="1394"/>
        <v>the Bier Baron Tavern [1523 22nd St NW, WDC]</v>
      </c>
      <c r="M5670" s="86">
        <f t="shared" si="1382"/>
        <v>0</v>
      </c>
      <c r="N5670" s="93" t="str">
        <f t="shared" si="1392"/>
        <v>the Bier Baron Tavern [1523 22nd St NW, WDC]</v>
      </c>
      <c r="O5670" s="90"/>
      <c r="S5670" s="95">
        <f t="shared" si="1383"/>
        <v>0</v>
      </c>
      <c r="T5670" s="86" t="str">
        <f t="shared" si="1384"/>
        <v/>
      </c>
      <c r="U5670" s="86" t="str">
        <f t="shared" si="1393"/>
        <v/>
      </c>
      <c r="V5670" s="95" t="str">
        <f t="shared" si="1385"/>
        <v/>
      </c>
      <c r="W5670" s="90" t="s">
        <v>488</v>
      </c>
      <c r="AE5670" s="92" t="str">
        <f t="shared" si="1386"/>
        <v/>
      </c>
      <c r="AF5670" s="96" t="str">
        <f t="shared" si="1387"/>
        <v>&lt;a name='19000100'&gt;&lt;b&gt;: 0 - the Bier Baron Tavern [1523 22nd St NW, WDC]&lt;/b&gt;&lt;/a&gt;&lt;br&gt;</v>
      </c>
      <c r="AG5670" s="97">
        <f t="shared" si="1388"/>
        <v>1900</v>
      </c>
      <c r="AH5670" s="97" t="str">
        <f t="shared" si="1389"/>
        <v>01</v>
      </c>
      <c r="AI5670" s="97" t="str">
        <f t="shared" si="1390"/>
        <v>00</v>
      </c>
      <c r="AJ5670" s="97" t="str">
        <f t="shared" si="1391"/>
        <v>19000100</v>
      </c>
    </row>
    <row r="5671" spans="6:36" ht="12" customHeight="1" x14ac:dyDescent="0.15">
      <c r="F5671" s="86" t="str">
        <f t="shared" si="1380"/>
        <v>Saturday</v>
      </c>
      <c r="G5671" s="91"/>
      <c r="H5671" s="92" t="str">
        <f>VLOOKUP(MONTH(G5671),VLOOKUP!$W$1:$X$24,2)</f>
        <v>January</v>
      </c>
      <c r="I5671" s="92" t="str">
        <f t="shared" si="1381"/>
        <v/>
      </c>
      <c r="J5671" s="93" t="s">
        <v>988</v>
      </c>
      <c r="L5671" s="86" t="str">
        <f t="shared" si="1394"/>
        <v>the Bier Baron Tavern [1523 22nd St NW, WDC]</v>
      </c>
      <c r="M5671" s="86">
        <f t="shared" si="1382"/>
        <v>0</v>
      </c>
      <c r="N5671" s="93" t="str">
        <f t="shared" si="1392"/>
        <v>the Bier Baron Tavern [1523 22nd St NW, WDC]</v>
      </c>
      <c r="O5671" s="90"/>
      <c r="S5671" s="95">
        <f t="shared" si="1383"/>
        <v>0</v>
      </c>
      <c r="T5671" s="86" t="str">
        <f t="shared" si="1384"/>
        <v/>
      </c>
      <c r="U5671" s="86" t="str">
        <f t="shared" si="1393"/>
        <v/>
      </c>
      <c r="V5671" s="95" t="str">
        <f t="shared" si="1385"/>
        <v/>
      </c>
      <c r="W5671" s="90" t="s">
        <v>488</v>
      </c>
      <c r="AE5671" s="92" t="str">
        <f t="shared" si="1386"/>
        <v/>
      </c>
      <c r="AF5671" s="96" t="str">
        <f t="shared" si="1387"/>
        <v>&lt;a name='19000100'&gt;&lt;b&gt;: 0 - the Bier Baron Tavern [1523 22nd St NW, WDC]&lt;/b&gt;&lt;/a&gt;&lt;br&gt;</v>
      </c>
      <c r="AG5671" s="97">
        <f t="shared" si="1388"/>
        <v>1900</v>
      </c>
      <c r="AH5671" s="97" t="str">
        <f t="shared" si="1389"/>
        <v>01</v>
      </c>
      <c r="AI5671" s="97" t="str">
        <f t="shared" si="1390"/>
        <v>00</v>
      </c>
      <c r="AJ5671" s="97" t="str">
        <f t="shared" si="1391"/>
        <v>19000100</v>
      </c>
    </row>
    <row r="5672" spans="6:36" ht="12" customHeight="1" x14ac:dyDescent="0.15">
      <c r="F5672" s="86" t="str">
        <f t="shared" si="1380"/>
        <v>Saturday</v>
      </c>
      <c r="G5672" s="91"/>
      <c r="H5672" s="92" t="str">
        <f>VLOOKUP(MONTH(G5672),VLOOKUP!$W$1:$X$24,2)</f>
        <v>January</v>
      </c>
      <c r="I5672" s="92" t="str">
        <f t="shared" si="1381"/>
        <v/>
      </c>
      <c r="J5672" s="93" t="s">
        <v>988</v>
      </c>
      <c r="L5672" s="86" t="str">
        <f t="shared" si="1394"/>
        <v>the Bier Baron Tavern [1523 22nd St NW, WDC]</v>
      </c>
      <c r="M5672" s="86">
        <f t="shared" si="1382"/>
        <v>0</v>
      </c>
      <c r="N5672" s="93" t="str">
        <f t="shared" si="1392"/>
        <v>the Bier Baron Tavern [1523 22nd St NW, WDC]</v>
      </c>
      <c r="O5672" s="90"/>
      <c r="S5672" s="95">
        <f t="shared" si="1383"/>
        <v>0</v>
      </c>
      <c r="T5672" s="86" t="str">
        <f t="shared" si="1384"/>
        <v/>
      </c>
      <c r="U5672" s="86" t="str">
        <f t="shared" si="1393"/>
        <v/>
      </c>
      <c r="V5672" s="95" t="str">
        <f t="shared" si="1385"/>
        <v/>
      </c>
      <c r="W5672" s="90" t="s">
        <v>488</v>
      </c>
      <c r="AE5672" s="92" t="str">
        <f t="shared" si="1386"/>
        <v/>
      </c>
      <c r="AF5672" s="96" t="str">
        <f t="shared" si="1387"/>
        <v>&lt;a name='19000100'&gt;&lt;b&gt;: 0 - the Bier Baron Tavern [1523 22nd St NW, WDC]&lt;/b&gt;&lt;/a&gt;&lt;br&gt;</v>
      </c>
      <c r="AG5672" s="97">
        <f t="shared" si="1388"/>
        <v>1900</v>
      </c>
      <c r="AH5672" s="97" t="str">
        <f t="shared" si="1389"/>
        <v>01</v>
      </c>
      <c r="AI5672" s="97" t="str">
        <f t="shared" si="1390"/>
        <v>00</v>
      </c>
      <c r="AJ5672" s="97" t="str">
        <f t="shared" si="1391"/>
        <v>19000100</v>
      </c>
    </row>
    <row r="5673" spans="6:36" ht="12" customHeight="1" x14ac:dyDescent="0.15">
      <c r="F5673" s="86" t="str">
        <f t="shared" si="1380"/>
        <v>Saturday</v>
      </c>
      <c r="G5673" s="91"/>
      <c r="H5673" s="92" t="str">
        <f>VLOOKUP(MONTH(G5673),VLOOKUP!$W$1:$X$24,2)</f>
        <v>January</v>
      </c>
      <c r="I5673" s="92" t="str">
        <f t="shared" si="1381"/>
        <v/>
      </c>
      <c r="J5673" s="93" t="s">
        <v>988</v>
      </c>
      <c r="L5673" s="86" t="str">
        <f t="shared" si="1394"/>
        <v>the Bier Baron Tavern [1523 22nd St NW, WDC]</v>
      </c>
      <c r="M5673" s="86">
        <f t="shared" si="1382"/>
        <v>0</v>
      </c>
      <c r="N5673" s="93" t="str">
        <f t="shared" si="1392"/>
        <v>the Bier Baron Tavern [1523 22nd St NW, WDC]</v>
      </c>
      <c r="O5673" s="90"/>
      <c r="S5673" s="95">
        <f t="shared" si="1383"/>
        <v>0</v>
      </c>
      <c r="T5673" s="86" t="str">
        <f t="shared" si="1384"/>
        <v/>
      </c>
      <c r="U5673" s="86" t="str">
        <f t="shared" si="1393"/>
        <v/>
      </c>
      <c r="V5673" s="95" t="str">
        <f t="shared" si="1385"/>
        <v/>
      </c>
      <c r="W5673" s="90" t="s">
        <v>488</v>
      </c>
      <c r="AE5673" s="92" t="str">
        <f t="shared" si="1386"/>
        <v/>
      </c>
      <c r="AF5673" s="96" t="str">
        <f t="shared" si="1387"/>
        <v>&lt;a name='19000100'&gt;&lt;b&gt;: 0 - the Bier Baron Tavern [1523 22nd St NW, WDC]&lt;/b&gt;&lt;/a&gt;&lt;br&gt;</v>
      </c>
      <c r="AG5673" s="97">
        <f t="shared" si="1388"/>
        <v>1900</v>
      </c>
      <c r="AH5673" s="97" t="str">
        <f t="shared" si="1389"/>
        <v>01</v>
      </c>
      <c r="AI5673" s="97" t="str">
        <f t="shared" si="1390"/>
        <v>00</v>
      </c>
      <c r="AJ5673" s="97" t="str">
        <f t="shared" si="1391"/>
        <v>19000100</v>
      </c>
    </row>
    <row r="5674" spans="6:36" ht="12" customHeight="1" x14ac:dyDescent="0.15">
      <c r="F5674" s="86" t="str">
        <f t="shared" si="1380"/>
        <v>Saturday</v>
      </c>
      <c r="G5674" s="91"/>
      <c r="H5674" s="92" t="str">
        <f>VLOOKUP(MONTH(G5674),VLOOKUP!$W$1:$X$24,2)</f>
        <v>January</v>
      </c>
      <c r="I5674" s="92" t="str">
        <f t="shared" si="1381"/>
        <v/>
      </c>
      <c r="J5674" s="93" t="s">
        <v>988</v>
      </c>
      <c r="L5674" s="86" t="str">
        <f t="shared" si="1394"/>
        <v>the Bier Baron Tavern [1523 22nd St NW, WDC]</v>
      </c>
      <c r="M5674" s="86">
        <f t="shared" si="1382"/>
        <v>0</v>
      </c>
      <c r="N5674" s="93" t="str">
        <f t="shared" si="1392"/>
        <v>the Bier Baron Tavern [1523 22nd St NW, WDC]</v>
      </c>
      <c r="O5674" s="90"/>
      <c r="S5674" s="95">
        <f t="shared" si="1383"/>
        <v>0</v>
      </c>
      <c r="T5674" s="86" t="str">
        <f t="shared" si="1384"/>
        <v/>
      </c>
      <c r="U5674" s="86" t="str">
        <f t="shared" si="1393"/>
        <v/>
      </c>
      <c r="V5674" s="95" t="str">
        <f t="shared" si="1385"/>
        <v/>
      </c>
      <c r="W5674" s="90" t="s">
        <v>488</v>
      </c>
      <c r="AE5674" s="92" t="str">
        <f t="shared" si="1386"/>
        <v/>
      </c>
      <c r="AF5674" s="96" t="str">
        <f t="shared" si="1387"/>
        <v>&lt;a name='19000100'&gt;&lt;b&gt;: 0 - the Bier Baron Tavern [1523 22nd St NW, WDC]&lt;/b&gt;&lt;/a&gt;&lt;br&gt;</v>
      </c>
      <c r="AG5674" s="97">
        <f t="shared" si="1388"/>
        <v>1900</v>
      </c>
      <c r="AH5674" s="97" t="str">
        <f t="shared" si="1389"/>
        <v>01</v>
      </c>
      <c r="AI5674" s="97" t="str">
        <f t="shared" si="1390"/>
        <v>00</v>
      </c>
      <c r="AJ5674" s="97" t="str">
        <f t="shared" si="1391"/>
        <v>19000100</v>
      </c>
    </row>
    <row r="5675" spans="6:36" ht="12" customHeight="1" x14ac:dyDescent="0.15">
      <c r="F5675" s="86" t="str">
        <f t="shared" si="1380"/>
        <v>Saturday</v>
      </c>
      <c r="G5675" s="91"/>
      <c r="H5675" s="92" t="str">
        <f>VLOOKUP(MONTH(G5675),VLOOKUP!$W$1:$X$24,2)</f>
        <v>January</v>
      </c>
      <c r="I5675" s="92" t="str">
        <f t="shared" si="1381"/>
        <v/>
      </c>
      <c r="J5675" s="93" t="s">
        <v>988</v>
      </c>
      <c r="L5675" s="86" t="str">
        <f t="shared" si="1394"/>
        <v>the Bier Baron Tavern [1523 22nd St NW, WDC]</v>
      </c>
      <c r="M5675" s="86">
        <f t="shared" si="1382"/>
        <v>0</v>
      </c>
      <c r="N5675" s="93" t="str">
        <f t="shared" si="1392"/>
        <v>the Bier Baron Tavern [1523 22nd St NW, WDC]</v>
      </c>
      <c r="O5675" s="90"/>
      <c r="S5675" s="95">
        <f t="shared" si="1383"/>
        <v>0</v>
      </c>
      <c r="T5675" s="86" t="str">
        <f t="shared" si="1384"/>
        <v/>
      </c>
      <c r="U5675" s="86" t="str">
        <f t="shared" si="1393"/>
        <v/>
      </c>
      <c r="V5675" s="95" t="str">
        <f t="shared" si="1385"/>
        <v/>
      </c>
      <c r="W5675" s="90" t="s">
        <v>488</v>
      </c>
      <c r="AE5675" s="92" t="str">
        <f t="shared" si="1386"/>
        <v/>
      </c>
      <c r="AF5675" s="96" t="str">
        <f t="shared" si="1387"/>
        <v>&lt;a name='19000100'&gt;&lt;b&gt;: 0 - the Bier Baron Tavern [1523 22nd St NW, WDC]&lt;/b&gt;&lt;/a&gt;&lt;br&gt;</v>
      </c>
      <c r="AG5675" s="97">
        <f t="shared" si="1388"/>
        <v>1900</v>
      </c>
      <c r="AH5675" s="97" t="str">
        <f t="shared" si="1389"/>
        <v>01</v>
      </c>
      <c r="AI5675" s="97" t="str">
        <f t="shared" si="1390"/>
        <v>00</v>
      </c>
      <c r="AJ5675" s="97" t="str">
        <f t="shared" si="1391"/>
        <v>19000100</v>
      </c>
    </row>
    <row r="5676" spans="6:36" ht="12" customHeight="1" x14ac:dyDescent="0.15">
      <c r="F5676" s="86" t="str">
        <f t="shared" si="1380"/>
        <v>Saturday</v>
      </c>
      <c r="G5676" s="91"/>
      <c r="H5676" s="92" t="str">
        <f>VLOOKUP(MONTH(G5676),VLOOKUP!$W$1:$X$24,2)</f>
        <v>January</v>
      </c>
      <c r="I5676" s="92" t="str">
        <f t="shared" si="1381"/>
        <v/>
      </c>
      <c r="J5676" s="93" t="s">
        <v>988</v>
      </c>
      <c r="L5676" s="86" t="str">
        <f t="shared" si="1394"/>
        <v>the Bier Baron Tavern [1523 22nd St NW, WDC]</v>
      </c>
      <c r="M5676" s="86">
        <f t="shared" si="1382"/>
        <v>0</v>
      </c>
      <c r="N5676" s="93" t="str">
        <f t="shared" si="1392"/>
        <v>the Bier Baron Tavern [1523 22nd St NW, WDC]</v>
      </c>
      <c r="O5676" s="90"/>
      <c r="S5676" s="95">
        <f t="shared" si="1383"/>
        <v>0</v>
      </c>
      <c r="T5676" s="86" t="str">
        <f t="shared" si="1384"/>
        <v/>
      </c>
      <c r="U5676" s="86" t="str">
        <f t="shared" si="1393"/>
        <v/>
      </c>
      <c r="V5676" s="95" t="str">
        <f t="shared" si="1385"/>
        <v/>
      </c>
      <c r="W5676" s="90" t="s">
        <v>488</v>
      </c>
      <c r="AE5676" s="92" t="str">
        <f t="shared" si="1386"/>
        <v/>
      </c>
      <c r="AF5676" s="96" t="str">
        <f t="shared" si="1387"/>
        <v>&lt;a name='19000100'&gt;&lt;b&gt;: 0 - the Bier Baron Tavern [1523 22nd St NW, WDC]&lt;/b&gt;&lt;/a&gt;&lt;br&gt;</v>
      </c>
      <c r="AG5676" s="97">
        <f t="shared" si="1388"/>
        <v>1900</v>
      </c>
      <c r="AH5676" s="97" t="str">
        <f t="shared" si="1389"/>
        <v>01</v>
      </c>
      <c r="AI5676" s="97" t="str">
        <f t="shared" si="1390"/>
        <v>00</v>
      </c>
      <c r="AJ5676" s="97" t="str">
        <f t="shared" si="1391"/>
        <v>19000100</v>
      </c>
    </row>
    <row r="5677" spans="6:36" ht="12" customHeight="1" x14ac:dyDescent="0.15">
      <c r="F5677" s="86" t="str">
        <f t="shared" si="1380"/>
        <v>Saturday</v>
      </c>
      <c r="G5677" s="91"/>
      <c r="H5677" s="92" t="str">
        <f>VLOOKUP(MONTH(G5677),VLOOKUP!$W$1:$X$24,2)</f>
        <v>January</v>
      </c>
      <c r="I5677" s="92" t="str">
        <f t="shared" si="1381"/>
        <v/>
      </c>
      <c r="J5677" s="93" t="s">
        <v>988</v>
      </c>
      <c r="L5677" s="86" t="str">
        <f t="shared" si="1394"/>
        <v>the Bier Baron Tavern [1523 22nd St NW, WDC]</v>
      </c>
      <c r="M5677" s="86">
        <f t="shared" si="1382"/>
        <v>0</v>
      </c>
      <c r="N5677" s="93" t="str">
        <f t="shared" si="1392"/>
        <v>the Bier Baron Tavern [1523 22nd St NW, WDC]</v>
      </c>
      <c r="O5677" s="90"/>
      <c r="S5677" s="95">
        <f t="shared" si="1383"/>
        <v>0</v>
      </c>
      <c r="T5677" s="86" t="str">
        <f t="shared" si="1384"/>
        <v/>
      </c>
      <c r="U5677" s="86" t="str">
        <f t="shared" si="1393"/>
        <v/>
      </c>
      <c r="V5677" s="95" t="str">
        <f t="shared" si="1385"/>
        <v/>
      </c>
      <c r="W5677" s="90" t="s">
        <v>488</v>
      </c>
      <c r="AE5677" s="92" t="str">
        <f t="shared" si="1386"/>
        <v/>
      </c>
      <c r="AF5677" s="96" t="str">
        <f t="shared" si="1387"/>
        <v>&lt;a name='19000100'&gt;&lt;b&gt;: 0 - the Bier Baron Tavern [1523 22nd St NW, WDC]&lt;/b&gt;&lt;/a&gt;&lt;br&gt;</v>
      </c>
      <c r="AG5677" s="97">
        <f t="shared" si="1388"/>
        <v>1900</v>
      </c>
      <c r="AH5677" s="97" t="str">
        <f t="shared" si="1389"/>
        <v>01</v>
      </c>
      <c r="AI5677" s="97" t="str">
        <f t="shared" si="1390"/>
        <v>00</v>
      </c>
      <c r="AJ5677" s="97" t="str">
        <f t="shared" si="1391"/>
        <v>19000100</v>
      </c>
    </row>
    <row r="5678" spans="6:36" ht="12" customHeight="1" x14ac:dyDescent="0.15">
      <c r="F5678" s="86" t="str">
        <f t="shared" si="1380"/>
        <v>Saturday</v>
      </c>
      <c r="G5678" s="91"/>
      <c r="H5678" s="92" t="str">
        <f>VLOOKUP(MONTH(G5678),VLOOKUP!$W$1:$X$24,2)</f>
        <v>January</v>
      </c>
      <c r="I5678" s="92" t="str">
        <f t="shared" si="1381"/>
        <v/>
      </c>
      <c r="J5678" s="93" t="s">
        <v>1302</v>
      </c>
      <c r="L5678" s="86" t="str">
        <f t="shared" si="1394"/>
        <v>the Big Board [421 H St NE, WDC]</v>
      </c>
      <c r="M5678" s="86">
        <f t="shared" si="1382"/>
        <v>0</v>
      </c>
      <c r="N5678" s="93" t="str">
        <f t="shared" si="1392"/>
        <v>the Big Board [421 H St NE, WDC]</v>
      </c>
      <c r="O5678" s="90"/>
      <c r="S5678" s="95">
        <f t="shared" si="1383"/>
        <v>0</v>
      </c>
      <c r="T5678" s="86" t="str">
        <f t="shared" si="1384"/>
        <v/>
      </c>
      <c r="U5678" s="86" t="str">
        <f t="shared" si="1393"/>
        <v/>
      </c>
      <c r="V5678" s="95" t="str">
        <f t="shared" si="1385"/>
        <v/>
      </c>
      <c r="AE5678" s="92" t="str">
        <f t="shared" si="1386"/>
        <v/>
      </c>
      <c r="AF5678" s="96" t="str">
        <f t="shared" si="1387"/>
        <v>&lt;a name='19000100'&gt;&lt;b&gt;: 0 - the Big Board [421 H St NE, WDC]&lt;/b&gt;&lt;/a&gt;&lt;br&gt;</v>
      </c>
      <c r="AG5678" s="97">
        <f t="shared" si="1388"/>
        <v>1900</v>
      </c>
      <c r="AH5678" s="97" t="str">
        <f t="shared" si="1389"/>
        <v>01</v>
      </c>
      <c r="AI5678" s="97" t="str">
        <f t="shared" si="1390"/>
        <v>00</v>
      </c>
      <c r="AJ5678" s="97" t="str">
        <f t="shared" si="1391"/>
        <v>19000100</v>
      </c>
    </row>
    <row r="5679" spans="6:36" ht="12" customHeight="1" x14ac:dyDescent="0.15">
      <c r="F5679" s="86" t="str">
        <f t="shared" si="1380"/>
        <v>Saturday</v>
      </c>
      <c r="G5679" s="91"/>
      <c r="H5679" s="92" t="str">
        <f>VLOOKUP(MONTH(G5679),VLOOKUP!$W$1:$X$24,2)</f>
        <v>January</v>
      </c>
      <c r="I5679" s="92" t="str">
        <f t="shared" si="1381"/>
        <v/>
      </c>
      <c r="J5679" s="93" t="s">
        <v>1302</v>
      </c>
      <c r="L5679" s="86" t="str">
        <f t="shared" si="1394"/>
        <v>the Big Board [421 H St NE, WDC]</v>
      </c>
      <c r="M5679" s="86">
        <f t="shared" si="1382"/>
        <v>0</v>
      </c>
      <c r="N5679" s="93" t="str">
        <f t="shared" si="1392"/>
        <v>the Big Board [421 H St NE, WDC]</v>
      </c>
      <c r="O5679" s="90"/>
      <c r="S5679" s="95">
        <f t="shared" si="1383"/>
        <v>0</v>
      </c>
      <c r="T5679" s="86" t="str">
        <f t="shared" si="1384"/>
        <v/>
      </c>
      <c r="U5679" s="86" t="str">
        <f t="shared" si="1393"/>
        <v/>
      </c>
      <c r="V5679" s="95" t="str">
        <f t="shared" si="1385"/>
        <v/>
      </c>
      <c r="AE5679" s="92" t="str">
        <f t="shared" si="1386"/>
        <v/>
      </c>
      <c r="AF5679" s="96" t="str">
        <f t="shared" si="1387"/>
        <v>&lt;a name='19000100'&gt;&lt;b&gt;: 0 - the Big Board [421 H St NE, WDC]&lt;/b&gt;&lt;/a&gt;&lt;br&gt;</v>
      </c>
      <c r="AG5679" s="97">
        <f t="shared" si="1388"/>
        <v>1900</v>
      </c>
      <c r="AH5679" s="97" t="str">
        <f t="shared" si="1389"/>
        <v>01</v>
      </c>
      <c r="AI5679" s="97" t="str">
        <f t="shared" si="1390"/>
        <v>00</v>
      </c>
      <c r="AJ5679" s="97" t="str">
        <f t="shared" si="1391"/>
        <v>19000100</v>
      </c>
    </row>
    <row r="5680" spans="6:36" ht="12" customHeight="1" x14ac:dyDescent="0.15">
      <c r="F5680" s="86" t="str">
        <f t="shared" si="1380"/>
        <v>Saturday</v>
      </c>
      <c r="G5680" s="91"/>
      <c r="H5680" s="92" t="str">
        <f>VLOOKUP(MONTH(G5680),VLOOKUP!$W$1:$X$24,2)</f>
        <v>January</v>
      </c>
      <c r="I5680" s="92" t="str">
        <f t="shared" si="1381"/>
        <v/>
      </c>
      <c r="J5680" s="93" t="s">
        <v>1302</v>
      </c>
      <c r="L5680" s="86" t="str">
        <f t="shared" si="1394"/>
        <v>the Big Board [421 H St NE, WDC]</v>
      </c>
      <c r="M5680" s="86">
        <f t="shared" si="1382"/>
        <v>0</v>
      </c>
      <c r="N5680" s="93" t="str">
        <f t="shared" si="1392"/>
        <v>the Big Board [421 H St NE, WDC]</v>
      </c>
      <c r="O5680" s="90"/>
      <c r="S5680" s="95">
        <f t="shared" si="1383"/>
        <v>0</v>
      </c>
      <c r="T5680" s="86" t="str">
        <f t="shared" si="1384"/>
        <v/>
      </c>
      <c r="U5680" s="86" t="str">
        <f t="shared" si="1393"/>
        <v/>
      </c>
      <c r="V5680" s="95" t="str">
        <f t="shared" si="1385"/>
        <v/>
      </c>
      <c r="AE5680" s="92" t="str">
        <f t="shared" si="1386"/>
        <v/>
      </c>
      <c r="AF5680" s="96" t="str">
        <f t="shared" si="1387"/>
        <v>&lt;a name='19000100'&gt;&lt;b&gt;: 0 - the Big Board [421 H St NE, WDC]&lt;/b&gt;&lt;/a&gt;&lt;br&gt;</v>
      </c>
      <c r="AG5680" s="97">
        <f t="shared" si="1388"/>
        <v>1900</v>
      </c>
      <c r="AH5680" s="97" t="str">
        <f t="shared" si="1389"/>
        <v>01</v>
      </c>
      <c r="AI5680" s="97" t="str">
        <f t="shared" si="1390"/>
        <v>00</v>
      </c>
      <c r="AJ5680" s="97" t="str">
        <f t="shared" si="1391"/>
        <v>19000100</v>
      </c>
    </row>
    <row r="5681" spans="6:36" ht="12" customHeight="1" x14ac:dyDescent="0.15">
      <c r="F5681" s="86" t="str">
        <f t="shared" si="1380"/>
        <v>Saturday</v>
      </c>
      <c r="G5681" s="91"/>
      <c r="H5681" s="92" t="str">
        <f>VLOOKUP(MONTH(G5681),VLOOKUP!$W$1:$X$24,2)</f>
        <v>January</v>
      </c>
      <c r="I5681" s="92" t="str">
        <f t="shared" si="1381"/>
        <v/>
      </c>
      <c r="J5681" s="93" t="s">
        <v>31</v>
      </c>
      <c r="L5681" s="86" t="str">
        <f t="shared" si="1394"/>
        <v>the Blue Banana [3632 Georgia Ave NW, WDC]</v>
      </c>
      <c r="M5681" s="86">
        <f t="shared" si="1382"/>
        <v>0</v>
      </c>
      <c r="N5681" s="93" t="str">
        <f t="shared" si="1392"/>
        <v>the Blue Banana [3632 Georgia Ave NW, WDC]</v>
      </c>
      <c r="O5681" s="94"/>
      <c r="S5681" s="95">
        <f t="shared" si="1383"/>
        <v>0</v>
      </c>
      <c r="T5681" s="86" t="str">
        <f t="shared" si="1384"/>
        <v/>
      </c>
      <c r="U5681" s="86" t="str">
        <f t="shared" si="1393"/>
        <v/>
      </c>
      <c r="V5681" s="95" t="str">
        <f t="shared" si="1385"/>
        <v/>
      </c>
      <c r="AE5681" s="92" t="str">
        <f t="shared" si="1386"/>
        <v/>
      </c>
      <c r="AF5681" s="96" t="str">
        <f t="shared" si="1387"/>
        <v>&lt;a name='19000100'&gt;&lt;b&gt;: 0 - the Blue Banana [3632 Georgia Ave NW, WDC]&lt;/b&gt;&lt;/a&gt;&lt;br&gt;</v>
      </c>
      <c r="AG5681" s="97">
        <f t="shared" si="1388"/>
        <v>1900</v>
      </c>
      <c r="AH5681" s="97" t="str">
        <f t="shared" si="1389"/>
        <v>01</v>
      </c>
      <c r="AI5681" s="97" t="str">
        <f t="shared" si="1390"/>
        <v>00</v>
      </c>
      <c r="AJ5681" s="97" t="str">
        <f t="shared" si="1391"/>
        <v>19000100</v>
      </c>
    </row>
    <row r="5682" spans="6:36" ht="12" customHeight="1" x14ac:dyDescent="0.15">
      <c r="F5682" s="86" t="str">
        <f t="shared" si="1380"/>
        <v>Saturday</v>
      </c>
      <c r="G5682" s="91"/>
      <c r="H5682" s="92" t="str">
        <f>VLOOKUP(MONTH(G5682),VLOOKUP!$W$1:$X$24,2)</f>
        <v>January</v>
      </c>
      <c r="I5682" s="92" t="str">
        <f t="shared" si="1381"/>
        <v/>
      </c>
      <c r="J5682" s="93" t="s">
        <v>31</v>
      </c>
      <c r="L5682" s="86" t="str">
        <f t="shared" si="1394"/>
        <v>the Blue Banana [3632 Georgia Ave NW, WDC]</v>
      </c>
      <c r="M5682" s="86">
        <f t="shared" si="1382"/>
        <v>0</v>
      </c>
      <c r="N5682" s="93" t="str">
        <f t="shared" si="1392"/>
        <v>the Blue Banana [3632 Georgia Ave NW, WDC]</v>
      </c>
      <c r="O5682" s="94"/>
      <c r="S5682" s="95">
        <f t="shared" si="1383"/>
        <v>0</v>
      </c>
      <c r="T5682" s="86" t="str">
        <f t="shared" si="1384"/>
        <v/>
      </c>
      <c r="U5682" s="86" t="str">
        <f t="shared" si="1393"/>
        <v/>
      </c>
      <c r="V5682" s="95" t="str">
        <f t="shared" si="1385"/>
        <v/>
      </c>
      <c r="AE5682" s="92" t="str">
        <f t="shared" si="1386"/>
        <v/>
      </c>
      <c r="AF5682" s="96" t="str">
        <f t="shared" si="1387"/>
        <v>&lt;a name='19000100'&gt;&lt;b&gt;: 0 - the Blue Banana [3632 Georgia Ave NW, WDC]&lt;/b&gt;&lt;/a&gt;&lt;br&gt;</v>
      </c>
      <c r="AG5682" s="97">
        <f t="shared" si="1388"/>
        <v>1900</v>
      </c>
      <c r="AH5682" s="97" t="str">
        <f t="shared" si="1389"/>
        <v>01</v>
      </c>
      <c r="AI5682" s="97" t="str">
        <f t="shared" si="1390"/>
        <v>00</v>
      </c>
      <c r="AJ5682" s="97" t="str">
        <f t="shared" si="1391"/>
        <v>19000100</v>
      </c>
    </row>
    <row r="5683" spans="6:36" ht="12" customHeight="1" x14ac:dyDescent="0.15">
      <c r="F5683" s="86" t="str">
        <f t="shared" si="1380"/>
        <v>Saturday</v>
      </c>
      <c r="G5683" s="91"/>
      <c r="H5683" s="92" t="str">
        <f>VLOOKUP(MONTH(G5683),VLOOKUP!$W$1:$X$24,2)</f>
        <v>January</v>
      </c>
      <c r="I5683" s="92" t="str">
        <f t="shared" si="1381"/>
        <v/>
      </c>
      <c r="J5683" s="93" t="s">
        <v>806</v>
      </c>
      <c r="L5683" s="86" t="str">
        <f t="shared" si="1394"/>
        <v>the Boathouse [10348 Commonwealth Blvd, Fairfax, VA]</v>
      </c>
      <c r="M5683" s="86">
        <f t="shared" si="1382"/>
        <v>0</v>
      </c>
      <c r="N5683" s="93" t="str">
        <f t="shared" si="1392"/>
        <v>the Boathouse [10348 Commonwealth Blvd, Fairfax, VA]</v>
      </c>
      <c r="O5683" s="94"/>
      <c r="S5683" s="95">
        <f t="shared" si="1383"/>
        <v>0</v>
      </c>
      <c r="T5683" s="86" t="str">
        <f t="shared" si="1384"/>
        <v/>
      </c>
      <c r="U5683" s="86" t="str">
        <f t="shared" si="1393"/>
        <v/>
      </c>
      <c r="V5683" s="95" t="str">
        <f t="shared" si="1385"/>
        <v/>
      </c>
      <c r="AE5683" s="92" t="str">
        <f t="shared" si="1386"/>
        <v/>
      </c>
      <c r="AF5683" s="96" t="str">
        <f t="shared" si="1387"/>
        <v>&lt;a name='19000100'&gt;&lt;b&gt;: 0 - the Boathouse [10348 Commonwealth Blvd, Fairfax, VA]&lt;/b&gt;&lt;/a&gt;&lt;br&gt;</v>
      </c>
      <c r="AG5683" s="97">
        <f t="shared" si="1388"/>
        <v>1900</v>
      </c>
      <c r="AH5683" s="97" t="str">
        <f t="shared" si="1389"/>
        <v>01</v>
      </c>
      <c r="AI5683" s="97" t="str">
        <f t="shared" si="1390"/>
        <v>00</v>
      </c>
      <c r="AJ5683" s="97" t="str">
        <f t="shared" si="1391"/>
        <v>19000100</v>
      </c>
    </row>
    <row r="5684" spans="6:36" ht="12" customHeight="1" x14ac:dyDescent="0.15">
      <c r="F5684" s="86" t="str">
        <f t="shared" si="1380"/>
        <v>Saturday</v>
      </c>
      <c r="G5684" s="91"/>
      <c r="H5684" s="92" t="str">
        <f>VLOOKUP(MONTH(G5684),VLOOKUP!$W$1:$X$24,2)</f>
        <v>January</v>
      </c>
      <c r="I5684" s="92" t="str">
        <f t="shared" si="1381"/>
        <v/>
      </c>
      <c r="J5684" s="93" t="s">
        <v>806</v>
      </c>
      <c r="L5684" s="86" t="str">
        <f t="shared" si="1394"/>
        <v>the Boathouse [10348 Commonwealth Blvd, Fairfax, VA]</v>
      </c>
      <c r="M5684" s="86">
        <f t="shared" si="1382"/>
        <v>0</v>
      </c>
      <c r="N5684" s="93" t="str">
        <f t="shared" si="1392"/>
        <v>the Boathouse [10348 Commonwealth Blvd, Fairfax, VA]</v>
      </c>
      <c r="O5684" s="94"/>
      <c r="S5684" s="95">
        <f t="shared" si="1383"/>
        <v>0</v>
      </c>
      <c r="T5684" s="86" t="str">
        <f t="shared" si="1384"/>
        <v/>
      </c>
      <c r="U5684" s="86" t="str">
        <f t="shared" si="1393"/>
        <v/>
      </c>
      <c r="V5684" s="95" t="str">
        <f t="shared" si="1385"/>
        <v/>
      </c>
      <c r="AE5684" s="92" t="str">
        <f t="shared" si="1386"/>
        <v/>
      </c>
      <c r="AF5684" s="96" t="str">
        <f t="shared" si="1387"/>
        <v>&lt;a name='19000100'&gt;&lt;b&gt;: 0 - the Boathouse [10348 Commonwealth Blvd, Fairfax, VA]&lt;/b&gt;&lt;/a&gt;&lt;br&gt;</v>
      </c>
      <c r="AG5684" s="97">
        <f t="shared" si="1388"/>
        <v>1900</v>
      </c>
      <c r="AH5684" s="97" t="str">
        <f t="shared" si="1389"/>
        <v>01</v>
      </c>
      <c r="AI5684" s="97" t="str">
        <f t="shared" si="1390"/>
        <v>00</v>
      </c>
      <c r="AJ5684" s="97" t="str">
        <f t="shared" si="1391"/>
        <v>19000100</v>
      </c>
    </row>
    <row r="5685" spans="6:36" ht="12" customHeight="1" x14ac:dyDescent="0.15">
      <c r="F5685" s="86" t="str">
        <f t="shared" si="1380"/>
        <v>Saturday</v>
      </c>
      <c r="G5685" s="91"/>
      <c r="H5685" s="92" t="str">
        <f>VLOOKUP(MONTH(G5685),VLOOKUP!$W$1:$X$24,2)</f>
        <v>January</v>
      </c>
      <c r="I5685" s="92" t="str">
        <f t="shared" si="1381"/>
        <v/>
      </c>
      <c r="J5685" s="93" t="s">
        <v>806</v>
      </c>
      <c r="L5685" s="86" t="str">
        <f t="shared" si="1394"/>
        <v>the Boathouse [10348 Commonwealth Blvd, Fairfax, VA]</v>
      </c>
      <c r="M5685" s="86">
        <f t="shared" si="1382"/>
        <v>0</v>
      </c>
      <c r="N5685" s="93" t="str">
        <f t="shared" si="1392"/>
        <v>the Boathouse [10348 Commonwealth Blvd, Fairfax, VA]</v>
      </c>
      <c r="O5685" s="94"/>
      <c r="S5685" s="95">
        <f t="shared" si="1383"/>
        <v>0</v>
      </c>
      <c r="T5685" s="86" t="str">
        <f t="shared" si="1384"/>
        <v/>
      </c>
      <c r="U5685" s="86" t="str">
        <f t="shared" si="1393"/>
        <v/>
      </c>
      <c r="V5685" s="95" t="str">
        <f t="shared" si="1385"/>
        <v/>
      </c>
      <c r="AE5685" s="92" t="str">
        <f t="shared" si="1386"/>
        <v/>
      </c>
      <c r="AF5685" s="96" t="str">
        <f t="shared" si="1387"/>
        <v>&lt;a name='19000100'&gt;&lt;b&gt;: 0 - the Boathouse [10348 Commonwealth Blvd, Fairfax, VA]&lt;/b&gt;&lt;/a&gt;&lt;br&gt;</v>
      </c>
      <c r="AG5685" s="97">
        <f t="shared" si="1388"/>
        <v>1900</v>
      </c>
      <c r="AH5685" s="97" t="str">
        <f t="shared" si="1389"/>
        <v>01</v>
      </c>
      <c r="AI5685" s="97" t="str">
        <f t="shared" si="1390"/>
        <v>00</v>
      </c>
      <c r="AJ5685" s="97" t="str">
        <f t="shared" si="1391"/>
        <v>19000100</v>
      </c>
    </row>
    <row r="5686" spans="6:36" ht="12" customHeight="1" x14ac:dyDescent="0.15">
      <c r="F5686" s="86" t="str">
        <f t="shared" si="1380"/>
        <v>Saturday</v>
      </c>
      <c r="G5686" s="91"/>
      <c r="H5686" s="92" t="str">
        <f>VLOOKUP(MONTH(G5686),VLOOKUP!$W$1:$X$24,2)</f>
        <v>January</v>
      </c>
      <c r="I5686" s="92" t="str">
        <f t="shared" si="1381"/>
        <v/>
      </c>
      <c r="J5686" s="93" t="s">
        <v>806</v>
      </c>
      <c r="L5686" s="86" t="str">
        <f t="shared" si="1394"/>
        <v>the Boathouse [10348 Commonwealth Blvd, Fairfax, VA]</v>
      </c>
      <c r="M5686" s="86">
        <f t="shared" si="1382"/>
        <v>0</v>
      </c>
      <c r="N5686" s="93" t="str">
        <f t="shared" si="1392"/>
        <v>the Boathouse [10348 Commonwealth Blvd, Fairfax, VA]</v>
      </c>
      <c r="O5686" s="94"/>
      <c r="S5686" s="95">
        <f t="shared" si="1383"/>
        <v>0</v>
      </c>
      <c r="T5686" s="86" t="str">
        <f t="shared" si="1384"/>
        <v/>
      </c>
      <c r="U5686" s="86" t="str">
        <f t="shared" si="1393"/>
        <v/>
      </c>
      <c r="V5686" s="95" t="str">
        <f t="shared" si="1385"/>
        <v/>
      </c>
      <c r="AE5686" s="92" t="str">
        <f t="shared" si="1386"/>
        <v/>
      </c>
      <c r="AF5686" s="96" t="str">
        <f t="shared" si="1387"/>
        <v>&lt;a name='19000100'&gt;&lt;b&gt;: 0 - the Boathouse [10348 Commonwealth Blvd, Fairfax, VA]&lt;/b&gt;&lt;/a&gt;&lt;br&gt;</v>
      </c>
      <c r="AG5686" s="97">
        <f t="shared" si="1388"/>
        <v>1900</v>
      </c>
      <c r="AH5686" s="97" t="str">
        <f t="shared" si="1389"/>
        <v>01</v>
      </c>
      <c r="AI5686" s="97" t="str">
        <f t="shared" si="1390"/>
        <v>00</v>
      </c>
      <c r="AJ5686" s="97" t="str">
        <f t="shared" si="1391"/>
        <v>19000100</v>
      </c>
    </row>
    <row r="5687" spans="6:36" ht="12" customHeight="1" x14ac:dyDescent="0.15">
      <c r="F5687" s="86" t="str">
        <f t="shared" si="1380"/>
        <v>Saturday</v>
      </c>
      <c r="G5687" s="91"/>
      <c r="H5687" s="92" t="str">
        <f>VLOOKUP(MONTH(G5687),VLOOKUP!$W$1:$X$24,2)</f>
        <v>January</v>
      </c>
      <c r="I5687" s="92" t="str">
        <f t="shared" si="1381"/>
        <v/>
      </c>
      <c r="J5687" s="93" t="s">
        <v>1469</v>
      </c>
      <c r="L5687" s="86" t="str">
        <f t="shared" si="1394"/>
        <v>the Bourgeois Garage [Arlington, VA]</v>
      </c>
      <c r="M5687" s="86">
        <f t="shared" si="1382"/>
        <v>0</v>
      </c>
      <c r="N5687" s="93" t="str">
        <f t="shared" si="1392"/>
        <v>the Bourgeois Garage [Arlington, VA]</v>
      </c>
      <c r="O5687" s="90"/>
      <c r="S5687" s="95">
        <f t="shared" si="1383"/>
        <v>0</v>
      </c>
      <c r="T5687" s="86" t="str">
        <f t="shared" si="1384"/>
        <v/>
      </c>
      <c r="U5687" s="86" t="str">
        <f t="shared" si="1393"/>
        <v/>
      </c>
      <c r="V5687" s="95" t="str">
        <f t="shared" si="1385"/>
        <v/>
      </c>
      <c r="W5687" s="90" t="s">
        <v>282</v>
      </c>
      <c r="AE5687" s="92" t="str">
        <f t="shared" si="1386"/>
        <v/>
      </c>
      <c r="AF5687" s="96" t="str">
        <f t="shared" si="1387"/>
        <v>&lt;a name='19000100'&gt;&lt;b&gt;: 0 - the Bourgeois Garage [Arlington, VA]&lt;/b&gt;&lt;/a&gt;&lt;br&gt;</v>
      </c>
      <c r="AG5687" s="97">
        <f t="shared" si="1388"/>
        <v>1900</v>
      </c>
      <c r="AH5687" s="97" t="str">
        <f t="shared" si="1389"/>
        <v>01</v>
      </c>
      <c r="AI5687" s="97" t="str">
        <f t="shared" si="1390"/>
        <v>00</v>
      </c>
      <c r="AJ5687" s="97" t="str">
        <f t="shared" si="1391"/>
        <v>19000100</v>
      </c>
    </row>
    <row r="5688" spans="6:36" ht="12" customHeight="1" x14ac:dyDescent="0.15">
      <c r="F5688" s="86" t="str">
        <f t="shared" si="1380"/>
        <v>Saturday</v>
      </c>
      <c r="G5688" s="91"/>
      <c r="H5688" s="92" t="str">
        <f>VLOOKUP(MONTH(G5688),VLOOKUP!$W$1:$X$24,2)</f>
        <v>January</v>
      </c>
      <c r="I5688" s="92" t="str">
        <f t="shared" si="1381"/>
        <v/>
      </c>
      <c r="J5688" s="93" t="s">
        <v>1469</v>
      </c>
      <c r="L5688" s="86" t="str">
        <f t="shared" si="1394"/>
        <v>the Bourgeois Garage [Arlington, VA]</v>
      </c>
      <c r="M5688" s="86">
        <f t="shared" si="1382"/>
        <v>0</v>
      </c>
      <c r="N5688" s="93" t="str">
        <f t="shared" si="1392"/>
        <v>the Bourgeois Garage [Arlington, VA]</v>
      </c>
      <c r="O5688" s="90"/>
      <c r="S5688" s="95">
        <f t="shared" si="1383"/>
        <v>0</v>
      </c>
      <c r="T5688" s="86" t="str">
        <f t="shared" si="1384"/>
        <v/>
      </c>
      <c r="U5688" s="86" t="str">
        <f t="shared" si="1393"/>
        <v/>
      </c>
      <c r="V5688" s="95" t="str">
        <f t="shared" si="1385"/>
        <v/>
      </c>
      <c r="W5688" s="90" t="s">
        <v>282</v>
      </c>
      <c r="AE5688" s="92" t="str">
        <f t="shared" si="1386"/>
        <v/>
      </c>
      <c r="AF5688" s="96" t="str">
        <f t="shared" si="1387"/>
        <v>&lt;a name='19000100'&gt;&lt;b&gt;: 0 - the Bourgeois Garage [Arlington, VA]&lt;/b&gt;&lt;/a&gt;&lt;br&gt;</v>
      </c>
      <c r="AG5688" s="97">
        <f t="shared" si="1388"/>
        <v>1900</v>
      </c>
      <c r="AH5688" s="97" t="str">
        <f t="shared" si="1389"/>
        <v>01</v>
      </c>
      <c r="AI5688" s="97" t="str">
        <f t="shared" si="1390"/>
        <v>00</v>
      </c>
      <c r="AJ5688" s="97" t="str">
        <f t="shared" si="1391"/>
        <v>19000100</v>
      </c>
    </row>
    <row r="5689" spans="6:36" ht="12" customHeight="1" x14ac:dyDescent="0.15">
      <c r="F5689" s="86" t="str">
        <f t="shared" si="1380"/>
        <v>Saturday</v>
      </c>
      <c r="G5689" s="91"/>
      <c r="H5689" s="92" t="str">
        <f>VLOOKUP(MONTH(G5689),VLOOKUP!$W$1:$X$24,2)</f>
        <v>January</v>
      </c>
      <c r="I5689" s="92" t="str">
        <f t="shared" si="1381"/>
        <v/>
      </c>
      <c r="J5689" s="93" t="s">
        <v>1469</v>
      </c>
      <c r="L5689" s="86" t="str">
        <f t="shared" si="1394"/>
        <v>the Bourgeois Garage [Arlington, VA]</v>
      </c>
      <c r="M5689" s="86">
        <f t="shared" si="1382"/>
        <v>0</v>
      </c>
      <c r="N5689" s="93" t="str">
        <f t="shared" si="1392"/>
        <v>the Bourgeois Garage [Arlington, VA]</v>
      </c>
      <c r="O5689" s="90"/>
      <c r="S5689" s="95">
        <f t="shared" si="1383"/>
        <v>0</v>
      </c>
      <c r="T5689" s="86" t="str">
        <f t="shared" si="1384"/>
        <v/>
      </c>
      <c r="U5689" s="86" t="str">
        <f t="shared" si="1393"/>
        <v/>
      </c>
      <c r="V5689" s="95" t="str">
        <f t="shared" si="1385"/>
        <v/>
      </c>
      <c r="W5689" s="90" t="s">
        <v>282</v>
      </c>
      <c r="AE5689" s="92" t="str">
        <f t="shared" si="1386"/>
        <v/>
      </c>
      <c r="AF5689" s="96" t="str">
        <f t="shared" si="1387"/>
        <v>&lt;a name='19000100'&gt;&lt;b&gt;: 0 - the Bourgeois Garage [Arlington, VA]&lt;/b&gt;&lt;/a&gt;&lt;br&gt;</v>
      </c>
      <c r="AG5689" s="97">
        <f t="shared" si="1388"/>
        <v>1900</v>
      </c>
      <c r="AH5689" s="97" t="str">
        <f t="shared" si="1389"/>
        <v>01</v>
      </c>
      <c r="AI5689" s="97" t="str">
        <f t="shared" si="1390"/>
        <v>00</v>
      </c>
      <c r="AJ5689" s="97" t="str">
        <f t="shared" si="1391"/>
        <v>19000100</v>
      </c>
    </row>
    <row r="5690" spans="6:36" ht="12" customHeight="1" x14ac:dyDescent="0.15">
      <c r="F5690" s="86" t="str">
        <f t="shared" si="1380"/>
        <v>Saturday</v>
      </c>
      <c r="G5690" s="91"/>
      <c r="H5690" s="92" t="str">
        <f>VLOOKUP(MONTH(G5690),VLOOKUP!$W$1:$X$24,2)</f>
        <v>January</v>
      </c>
      <c r="I5690" s="92" t="str">
        <f t="shared" si="1381"/>
        <v/>
      </c>
      <c r="J5690" s="93" t="s">
        <v>1469</v>
      </c>
      <c r="L5690" s="86" t="str">
        <f t="shared" si="1394"/>
        <v>the Bourgeois Garage [Arlington, VA]</v>
      </c>
      <c r="M5690" s="86">
        <f t="shared" si="1382"/>
        <v>0</v>
      </c>
      <c r="N5690" s="93" t="str">
        <f t="shared" si="1392"/>
        <v>the Bourgeois Garage [Arlington, VA]</v>
      </c>
      <c r="O5690" s="90"/>
      <c r="S5690" s="95">
        <f t="shared" si="1383"/>
        <v>0</v>
      </c>
      <c r="T5690" s="86" t="str">
        <f t="shared" si="1384"/>
        <v/>
      </c>
      <c r="U5690" s="86" t="str">
        <f t="shared" si="1393"/>
        <v/>
      </c>
      <c r="V5690" s="95" t="str">
        <f t="shared" si="1385"/>
        <v/>
      </c>
      <c r="W5690" s="90" t="s">
        <v>282</v>
      </c>
      <c r="AE5690" s="92" t="str">
        <f t="shared" si="1386"/>
        <v/>
      </c>
      <c r="AF5690" s="96" t="str">
        <f t="shared" si="1387"/>
        <v>&lt;a name='19000100'&gt;&lt;b&gt;: 0 - the Bourgeois Garage [Arlington, VA]&lt;/b&gt;&lt;/a&gt;&lt;br&gt;</v>
      </c>
      <c r="AG5690" s="97">
        <f t="shared" si="1388"/>
        <v>1900</v>
      </c>
      <c r="AH5690" s="97" t="str">
        <f t="shared" si="1389"/>
        <v>01</v>
      </c>
      <c r="AI5690" s="97" t="str">
        <f t="shared" si="1390"/>
        <v>00</v>
      </c>
      <c r="AJ5690" s="97" t="str">
        <f t="shared" si="1391"/>
        <v>19000100</v>
      </c>
    </row>
    <row r="5691" spans="6:36" ht="12" customHeight="1" x14ac:dyDescent="0.15">
      <c r="F5691" s="86" t="str">
        <f t="shared" si="1380"/>
        <v>Saturday</v>
      </c>
      <c r="G5691" s="91"/>
      <c r="H5691" s="92" t="str">
        <f>VLOOKUP(MONTH(G5691),VLOOKUP!$W$1:$X$24,2)</f>
        <v>January</v>
      </c>
      <c r="I5691" s="92" t="str">
        <f t="shared" si="1381"/>
        <v/>
      </c>
      <c r="J5691" s="93" t="s">
        <v>1145</v>
      </c>
      <c r="L5691" s="86" t="str">
        <f t="shared" si="1394"/>
        <v>the Bun Shop [239 West Read St, Baltimore, MD]</v>
      </c>
      <c r="M5691" s="86">
        <f t="shared" si="1382"/>
        <v>0</v>
      </c>
      <c r="N5691" s="93" t="str">
        <f t="shared" si="1392"/>
        <v>the Bun Shop [239 West Read St, Baltimore, MD]</v>
      </c>
      <c r="O5691" s="90"/>
      <c r="S5691" s="95">
        <f t="shared" si="1383"/>
        <v>0</v>
      </c>
      <c r="T5691" s="86" t="str">
        <f t="shared" si="1384"/>
        <v/>
      </c>
      <c r="U5691" s="86" t="str">
        <f t="shared" si="1393"/>
        <v/>
      </c>
      <c r="V5691" s="95" t="str">
        <f t="shared" si="1385"/>
        <v/>
      </c>
      <c r="AE5691" s="92" t="str">
        <f t="shared" si="1386"/>
        <v/>
      </c>
      <c r="AF5691" s="96" t="str">
        <f t="shared" si="1387"/>
        <v>&lt;a name='19000100'&gt;&lt;b&gt;: 0 - the Bun Shop [239 West Read St, Baltimore, MD]&lt;/b&gt;&lt;/a&gt;&lt;br&gt;</v>
      </c>
      <c r="AG5691" s="97">
        <f t="shared" si="1388"/>
        <v>1900</v>
      </c>
      <c r="AH5691" s="97" t="str">
        <f t="shared" si="1389"/>
        <v>01</v>
      </c>
      <c r="AI5691" s="97" t="str">
        <f t="shared" si="1390"/>
        <v>00</v>
      </c>
      <c r="AJ5691" s="97" t="str">
        <f t="shared" si="1391"/>
        <v>19000100</v>
      </c>
    </row>
    <row r="5692" spans="6:36" ht="12" customHeight="1" x14ac:dyDescent="0.15">
      <c r="F5692" s="86" t="str">
        <f t="shared" si="1380"/>
        <v>Saturday</v>
      </c>
      <c r="G5692" s="91"/>
      <c r="H5692" s="92" t="str">
        <f>VLOOKUP(MONTH(G5692),VLOOKUP!$W$1:$X$24,2)</f>
        <v>January</v>
      </c>
      <c r="I5692" s="92" t="str">
        <f t="shared" si="1381"/>
        <v/>
      </c>
      <c r="J5692" s="93" t="s">
        <v>1145</v>
      </c>
      <c r="L5692" s="86" t="str">
        <f t="shared" si="1394"/>
        <v>the Bun Shop [239 West Read St, Baltimore, MD]</v>
      </c>
      <c r="M5692" s="86">
        <f t="shared" si="1382"/>
        <v>0</v>
      </c>
      <c r="N5692" s="93" t="str">
        <f t="shared" si="1392"/>
        <v>the Bun Shop [239 West Read St, Baltimore, MD]</v>
      </c>
      <c r="O5692" s="90"/>
      <c r="S5692" s="95">
        <f t="shared" si="1383"/>
        <v>0</v>
      </c>
      <c r="T5692" s="86" t="str">
        <f t="shared" si="1384"/>
        <v/>
      </c>
      <c r="U5692" s="86" t="str">
        <f t="shared" si="1393"/>
        <v/>
      </c>
      <c r="V5692" s="95" t="str">
        <f t="shared" si="1385"/>
        <v/>
      </c>
      <c r="AE5692" s="92" t="str">
        <f t="shared" si="1386"/>
        <v/>
      </c>
      <c r="AF5692" s="96" t="str">
        <f t="shared" si="1387"/>
        <v>&lt;a name='19000100'&gt;&lt;b&gt;: 0 - the Bun Shop [239 West Read St, Baltimore, MD]&lt;/b&gt;&lt;/a&gt;&lt;br&gt;</v>
      </c>
      <c r="AG5692" s="97">
        <f t="shared" si="1388"/>
        <v>1900</v>
      </c>
      <c r="AH5692" s="97" t="str">
        <f t="shared" si="1389"/>
        <v>01</v>
      </c>
      <c r="AI5692" s="97" t="str">
        <f t="shared" si="1390"/>
        <v>00</v>
      </c>
      <c r="AJ5692" s="97" t="str">
        <f t="shared" si="1391"/>
        <v>19000100</v>
      </c>
    </row>
    <row r="5693" spans="6:36" ht="12" customHeight="1" x14ac:dyDescent="0.15">
      <c r="F5693" s="86" t="str">
        <f t="shared" si="1380"/>
        <v>Saturday</v>
      </c>
      <c r="G5693" s="91"/>
      <c r="H5693" s="92" t="str">
        <f>VLOOKUP(MONTH(G5693),VLOOKUP!$W$1:$X$24,2)</f>
        <v>January</v>
      </c>
      <c r="I5693" s="92" t="str">
        <f t="shared" si="1381"/>
        <v/>
      </c>
      <c r="J5693" s="93" t="s">
        <v>1145</v>
      </c>
      <c r="L5693" s="86" t="str">
        <f t="shared" si="1394"/>
        <v>the Bun Shop [239 West Read St, Baltimore, MD]</v>
      </c>
      <c r="M5693" s="86">
        <f t="shared" si="1382"/>
        <v>0</v>
      </c>
      <c r="N5693" s="93" t="str">
        <f t="shared" si="1392"/>
        <v>the Bun Shop [239 West Read St, Baltimore, MD]</v>
      </c>
      <c r="O5693" s="90"/>
      <c r="S5693" s="95">
        <f t="shared" si="1383"/>
        <v>0</v>
      </c>
      <c r="T5693" s="86" t="str">
        <f t="shared" si="1384"/>
        <v/>
      </c>
      <c r="U5693" s="86" t="str">
        <f t="shared" si="1393"/>
        <v/>
      </c>
      <c r="V5693" s="95" t="str">
        <f t="shared" si="1385"/>
        <v/>
      </c>
      <c r="AE5693" s="92" t="str">
        <f t="shared" si="1386"/>
        <v/>
      </c>
      <c r="AF5693" s="96" t="str">
        <f t="shared" si="1387"/>
        <v>&lt;a name='19000100'&gt;&lt;b&gt;: 0 - the Bun Shop [239 West Read St, Baltimore, MD]&lt;/b&gt;&lt;/a&gt;&lt;br&gt;</v>
      </c>
      <c r="AG5693" s="97">
        <f t="shared" si="1388"/>
        <v>1900</v>
      </c>
      <c r="AH5693" s="97" t="str">
        <f t="shared" si="1389"/>
        <v>01</v>
      </c>
      <c r="AI5693" s="97" t="str">
        <f t="shared" si="1390"/>
        <v>00</v>
      </c>
      <c r="AJ5693" s="97" t="str">
        <f t="shared" si="1391"/>
        <v>19000100</v>
      </c>
    </row>
    <row r="5694" spans="6:36" ht="12" customHeight="1" x14ac:dyDescent="0.15">
      <c r="F5694" s="86" t="str">
        <f t="shared" si="1380"/>
        <v>Saturday</v>
      </c>
      <c r="G5694" s="91"/>
      <c r="H5694" s="92" t="str">
        <f>VLOOKUP(MONTH(G5694),VLOOKUP!$W$1:$X$24,2)</f>
        <v>January</v>
      </c>
      <c r="I5694" s="92" t="str">
        <f t="shared" si="1381"/>
        <v/>
      </c>
      <c r="J5694" s="93" t="s">
        <v>1145</v>
      </c>
      <c r="L5694" s="86" t="str">
        <f t="shared" si="1394"/>
        <v>the Bun Shop [239 West Read St, Baltimore, MD]</v>
      </c>
      <c r="M5694" s="86">
        <f t="shared" si="1382"/>
        <v>0</v>
      </c>
      <c r="N5694" s="93" t="str">
        <f t="shared" si="1392"/>
        <v>the Bun Shop [239 West Read St, Baltimore, MD]</v>
      </c>
      <c r="O5694" s="90"/>
      <c r="S5694" s="95">
        <f t="shared" si="1383"/>
        <v>0</v>
      </c>
      <c r="T5694" s="86" t="str">
        <f t="shared" si="1384"/>
        <v/>
      </c>
      <c r="U5694" s="86" t="str">
        <f t="shared" si="1393"/>
        <v/>
      </c>
      <c r="V5694" s="95" t="str">
        <f t="shared" si="1385"/>
        <v/>
      </c>
      <c r="AE5694" s="92" t="str">
        <f t="shared" si="1386"/>
        <v/>
      </c>
      <c r="AF5694" s="96" t="str">
        <f t="shared" si="1387"/>
        <v>&lt;a name='19000100'&gt;&lt;b&gt;: 0 - the Bun Shop [239 West Read St, Baltimore, MD]&lt;/b&gt;&lt;/a&gt;&lt;br&gt;</v>
      </c>
      <c r="AG5694" s="97">
        <f t="shared" si="1388"/>
        <v>1900</v>
      </c>
      <c r="AH5694" s="97" t="str">
        <f t="shared" si="1389"/>
        <v>01</v>
      </c>
      <c r="AI5694" s="97" t="str">
        <f t="shared" si="1390"/>
        <v>00</v>
      </c>
      <c r="AJ5694" s="97" t="str">
        <f t="shared" si="1391"/>
        <v>19000100</v>
      </c>
    </row>
    <row r="5695" spans="6:36" ht="12" customHeight="1" x14ac:dyDescent="0.15">
      <c r="F5695" s="86" t="str">
        <f t="shared" si="1380"/>
        <v>Saturday</v>
      </c>
      <c r="G5695" s="91"/>
      <c r="H5695" s="92" t="str">
        <f>VLOOKUP(MONTH(G5695),VLOOKUP!$W$1:$X$24,2)</f>
        <v>January</v>
      </c>
      <c r="I5695" s="92" t="str">
        <f t="shared" si="1381"/>
        <v/>
      </c>
      <c r="J5695" s="93" t="s">
        <v>1145</v>
      </c>
      <c r="L5695" s="86" t="str">
        <f t="shared" si="1394"/>
        <v>the Bun Shop [239 West Read St, Baltimore, MD]</v>
      </c>
      <c r="M5695" s="86">
        <f t="shared" si="1382"/>
        <v>0</v>
      </c>
      <c r="N5695" s="93" t="str">
        <f t="shared" si="1392"/>
        <v>the Bun Shop [239 West Read St, Baltimore, MD]</v>
      </c>
      <c r="O5695" s="90"/>
      <c r="S5695" s="95">
        <f t="shared" si="1383"/>
        <v>0</v>
      </c>
      <c r="T5695" s="86" t="str">
        <f t="shared" si="1384"/>
        <v/>
      </c>
      <c r="U5695" s="86" t="str">
        <f t="shared" si="1393"/>
        <v/>
      </c>
      <c r="V5695" s="95" t="str">
        <f t="shared" si="1385"/>
        <v/>
      </c>
      <c r="AE5695" s="92" t="str">
        <f t="shared" si="1386"/>
        <v/>
      </c>
      <c r="AF5695" s="96" t="str">
        <f t="shared" si="1387"/>
        <v>&lt;a name='19000100'&gt;&lt;b&gt;: 0 - the Bun Shop [239 West Read St, Baltimore, MD]&lt;/b&gt;&lt;/a&gt;&lt;br&gt;</v>
      </c>
      <c r="AG5695" s="97">
        <f t="shared" si="1388"/>
        <v>1900</v>
      </c>
      <c r="AH5695" s="97" t="str">
        <f t="shared" si="1389"/>
        <v>01</v>
      </c>
      <c r="AI5695" s="97" t="str">
        <f t="shared" si="1390"/>
        <v>00</v>
      </c>
      <c r="AJ5695" s="97" t="str">
        <f t="shared" si="1391"/>
        <v>19000100</v>
      </c>
    </row>
    <row r="5696" spans="6:36" ht="12" customHeight="1" x14ac:dyDescent="0.15">
      <c r="F5696" s="86" t="str">
        <f t="shared" si="1380"/>
        <v>Saturday</v>
      </c>
      <c r="G5696" s="91"/>
      <c r="H5696" s="92" t="str">
        <f>VLOOKUP(MONTH(G5696),VLOOKUP!$W$1:$X$24,2)</f>
        <v>January</v>
      </c>
      <c r="I5696" s="92" t="str">
        <f t="shared" si="1381"/>
        <v/>
      </c>
      <c r="J5696" s="93" t="s">
        <v>1145</v>
      </c>
      <c r="L5696" s="86" t="str">
        <f t="shared" si="1394"/>
        <v>the Bun Shop [239 West Read St, Baltimore, MD]</v>
      </c>
      <c r="M5696" s="86">
        <f t="shared" si="1382"/>
        <v>0</v>
      </c>
      <c r="N5696" s="93" t="str">
        <f t="shared" si="1392"/>
        <v>the Bun Shop [239 West Read St, Baltimore, MD]</v>
      </c>
      <c r="O5696" s="90"/>
      <c r="S5696" s="95">
        <f t="shared" si="1383"/>
        <v>0</v>
      </c>
      <c r="T5696" s="86" t="str">
        <f t="shared" si="1384"/>
        <v/>
      </c>
      <c r="U5696" s="86" t="str">
        <f t="shared" si="1393"/>
        <v/>
      </c>
      <c r="V5696" s="95" t="str">
        <f t="shared" si="1385"/>
        <v/>
      </c>
      <c r="AE5696" s="92" t="str">
        <f t="shared" si="1386"/>
        <v/>
      </c>
      <c r="AF5696" s="96" t="str">
        <f t="shared" si="1387"/>
        <v>&lt;a name='19000100'&gt;&lt;b&gt;: 0 - the Bun Shop [239 West Read St, Baltimore, MD]&lt;/b&gt;&lt;/a&gt;&lt;br&gt;</v>
      </c>
      <c r="AG5696" s="97">
        <f t="shared" si="1388"/>
        <v>1900</v>
      </c>
      <c r="AH5696" s="97" t="str">
        <f t="shared" si="1389"/>
        <v>01</v>
      </c>
      <c r="AI5696" s="97" t="str">
        <f t="shared" si="1390"/>
        <v>00</v>
      </c>
      <c r="AJ5696" s="97" t="str">
        <f t="shared" si="1391"/>
        <v>19000100</v>
      </c>
    </row>
    <row r="5697" spans="6:36" ht="12" customHeight="1" x14ac:dyDescent="0.15">
      <c r="F5697" s="86" t="str">
        <f t="shared" si="1380"/>
        <v>Saturday</v>
      </c>
      <c r="G5697" s="91"/>
      <c r="H5697" s="92" t="str">
        <f>VLOOKUP(MONTH(G5697),VLOOKUP!$W$1:$X$24,2)</f>
        <v>January</v>
      </c>
      <c r="I5697" s="92" t="str">
        <f t="shared" si="1381"/>
        <v/>
      </c>
      <c r="J5697" s="93" t="s">
        <v>1145</v>
      </c>
      <c r="L5697" s="86" t="str">
        <f t="shared" si="1394"/>
        <v>the Bun Shop [239 West Read St, Baltimore, MD]</v>
      </c>
      <c r="M5697" s="86">
        <f t="shared" si="1382"/>
        <v>0</v>
      </c>
      <c r="N5697" s="93" t="str">
        <f t="shared" si="1392"/>
        <v>the Bun Shop [239 West Read St, Baltimore, MD]</v>
      </c>
      <c r="O5697" s="90"/>
      <c r="S5697" s="95">
        <f t="shared" si="1383"/>
        <v>0</v>
      </c>
      <c r="T5697" s="86" t="str">
        <f t="shared" si="1384"/>
        <v/>
      </c>
      <c r="U5697" s="86" t="str">
        <f t="shared" si="1393"/>
        <v/>
      </c>
      <c r="V5697" s="95" t="str">
        <f t="shared" si="1385"/>
        <v/>
      </c>
      <c r="AE5697" s="92" t="str">
        <f t="shared" si="1386"/>
        <v/>
      </c>
      <c r="AF5697" s="96" t="str">
        <f t="shared" si="1387"/>
        <v>&lt;a name='19000100'&gt;&lt;b&gt;: 0 - the Bun Shop [239 West Read St, Baltimore, MD]&lt;/b&gt;&lt;/a&gt;&lt;br&gt;</v>
      </c>
      <c r="AG5697" s="97">
        <f t="shared" si="1388"/>
        <v>1900</v>
      </c>
      <c r="AH5697" s="97" t="str">
        <f t="shared" si="1389"/>
        <v>01</v>
      </c>
      <c r="AI5697" s="97" t="str">
        <f t="shared" si="1390"/>
        <v>00</v>
      </c>
      <c r="AJ5697" s="97" t="str">
        <f t="shared" si="1391"/>
        <v>19000100</v>
      </c>
    </row>
    <row r="5698" spans="6:36" ht="12" customHeight="1" x14ac:dyDescent="0.15">
      <c r="F5698" s="86" t="str">
        <f t="shared" ref="F5698:F5761" si="1395">IF(WEEKDAY(G5698)=1,"Sunday",IF(WEEKDAY(G5698)=2,"Monday",IF(WEEKDAY(G5698)=3,"Tuesday",IF(WEEKDAY(G5698)=4,"Wednesday",IF(WEEKDAY(G5698)=5,"Thursday",IF(WEEKDAY(G5698)=6,"Friday","Saturday"))))))</f>
        <v>Saturday</v>
      </c>
      <c r="G5698" s="91"/>
      <c r="H5698" s="92" t="str">
        <f>VLOOKUP(MONTH(G5698),VLOOKUP!$W$1:$X$24,2)</f>
        <v>January</v>
      </c>
      <c r="I5698" s="92" t="str">
        <f t="shared" ref="I5698:I5761" si="1396">IF(ISBLANK(G5698),"",F5698&amp;", "&amp;DAY(G5698)&amp;" "&amp;H5698&amp;" "&amp;YEAR(G5698))</f>
        <v/>
      </c>
      <c r="J5698" s="93" t="s">
        <v>1145</v>
      </c>
      <c r="L5698" s="86" t="str">
        <f t="shared" si="1394"/>
        <v>the Bun Shop [239 West Read St, Baltimore, MD]</v>
      </c>
      <c r="M5698" s="86">
        <f t="shared" ref="M5698:M5761" si="1397">IF(ISBLANK(P5698),O5698,IF(ISBLANK(Q5698),O5698&amp;" and "&amp;P5698,IF(ISBLANK(R5698),O5698&amp;", "&amp;P5698&amp;", and "&amp;Q5698, O5698&amp;", "&amp;P5698&amp;", "&amp;Q5698&amp;", and "&amp;R5698)))</f>
        <v>0</v>
      </c>
      <c r="N5698" s="93" t="str">
        <f t="shared" si="1392"/>
        <v>the Bun Shop [239 West Read St, Baltimore, MD]</v>
      </c>
      <c r="O5698" s="90"/>
      <c r="S5698" s="95">
        <f t="shared" ref="S5698:S5761" si="1398">IF(LEFT(O5698,2)="A ",RIGHT(O5698,LEN(O5698)-2),IF(LEFT(O5698,3)="An ",RIGHT(O5698,LEN(O5698)-3),IF(LEFT(O5698,4)="The ",RIGHT(O5698,LEN(O5698)-4),IF(LEFT(O5698,3)="&lt;b&gt;",RIGHT(O5698,LEN(O5698)-3),IF(LEFT(O5698,4)="&lt;em&gt;",RIGHT(O5698,LEN(O5698)-4),O5698)))))</f>
        <v>0</v>
      </c>
      <c r="T5698" s="86" t="str">
        <f t="shared" ref="T5698:T5761" si="1399">IF(ISBLANK(G5698),"","&amp;#149; "&amp;IF(ISBLANK(C5698),"","&lt;S&gt;")&amp;IF(ISBLANK(A5698),"","&lt;a href='recommended.php#"&amp;AJ5698&amp;"'&gt;&lt;b&gt;&lt;em&gt;&lt;font color='#9C004D'&gt;RECOMMENDED&lt;/font&gt;&lt;/em&gt;&lt;/b&gt;&lt;/a&gt; - ")&amp;M5698&amp;" - &lt;b&gt;"&amp;L5698&amp;"&lt;/b&gt; "&amp;IF(B5698="Sold Out"," - &lt;font color='#000099'&gt;&lt;b&gt;&lt;I&gt;sold out&lt;/I&gt;&lt;/b&gt;&lt;/font&gt;","")&amp;IF(ISBLANK(C5698),"","&lt;/S&gt; &lt;b&gt;"&amp;C5698&amp;"&lt;/b&gt;")&amp;"&lt;br&gt;")</f>
        <v/>
      </c>
      <c r="U5698" s="86" t="str">
        <f t="shared" si="1393"/>
        <v/>
      </c>
      <c r="V5698" s="95" t="str">
        <f t="shared" ref="V5698:V5761" si="1400">IF(ISBLANK(G5698),"","&amp;#149; "&amp;IF(ISBLANK(C5698),"","&lt;S&gt;")&amp;IF(ISBLANK(A5698),"","&lt;a href='recommended.php#"&amp;AJ5698&amp;"'&gt;&lt;b&gt;&lt;em&gt;&lt;font color='#9C004D'&gt;RECOMMENDED&lt;/font&gt;&lt;/em&gt;&lt;/b&gt;&lt;/a&gt; - ")&amp;M5698&amp;" - &lt;b&gt;"&amp;L5698&amp;"&lt;/b&gt; "&amp;IF(B5698="Sold Out"," - &lt;font color='#000099'&gt;&lt;b&gt;&lt;I&gt;sold out&lt;/I&gt;&lt;/b&gt;&lt;/font&gt;","")&amp;IF(ISBLANK(C5698),"","&lt;/S&gt; &lt;b&gt;"&amp;C5698&amp;"&lt;/b&gt;")&amp;" - &lt;font color='#005500'&gt;&lt;b&gt;"&amp;E5698&amp;"&lt;/b&gt;&lt;/font&gt;&lt;br&gt;")</f>
        <v/>
      </c>
      <c r="AE5698" s="92" t="str">
        <f t="shared" ref="AE5698:AE5761" si="1401">IF(ISBLANK(G5698),"",F5698&amp;", "&amp;DAY(G5698)&amp;" "&amp;H5698&amp;" "&amp;YEAR(G5698)&amp;"      [&lt;a name='"&amp;AJ5698&amp;"' href='#"&amp;AJ5698&amp;"'&gt;link to this day&lt;/a&gt;]")</f>
        <v/>
      </c>
      <c r="AF5698" s="96" t="str">
        <f t="shared" ref="AF5698:AF5761" si="1402">"&lt;a name='"&amp;AJ5698&amp;"'&gt;&lt;b&gt;"&amp;I5698&amp;": "&amp;M5698&amp;" - "&amp;L5698&amp;"&lt;/b&gt;&lt;/a&gt;&lt;br&gt;"</f>
        <v>&lt;a name='19000100'&gt;&lt;b&gt;: 0 - the Bun Shop [239 West Read St, Baltimore, MD]&lt;/b&gt;&lt;/a&gt;&lt;br&gt;</v>
      </c>
      <c r="AG5698" s="97">
        <f t="shared" ref="AG5698:AG5761" si="1403">YEAR(G5698)</f>
        <v>1900</v>
      </c>
      <c r="AH5698" s="97" t="str">
        <f t="shared" ref="AH5698:AH5761" si="1404">IF(LEN(MONTH(G5698))=1,"0"&amp;MONTH(G5698),MONTH(G5698))</f>
        <v>01</v>
      </c>
      <c r="AI5698" s="97" t="str">
        <f t="shared" ref="AI5698:AI5761" si="1405">IF(LEN(DAY(G5698))=1,"0"&amp;DAY(G5698),DAY(G5698))</f>
        <v>00</v>
      </c>
      <c r="AJ5698" s="97" t="str">
        <f t="shared" ref="AJ5698:AJ5761" si="1406">AG5698&amp;AH5698&amp;AI5698</f>
        <v>19000100</v>
      </c>
    </row>
    <row r="5699" spans="6:36" ht="12" customHeight="1" x14ac:dyDescent="0.15">
      <c r="F5699" s="86" t="str">
        <f t="shared" si="1395"/>
        <v>Saturday</v>
      </c>
      <c r="G5699" s="91"/>
      <c r="H5699" s="92" t="str">
        <f>VLOOKUP(MONTH(G5699),VLOOKUP!$W$1:$X$24,2)</f>
        <v>January</v>
      </c>
      <c r="I5699" s="92" t="str">
        <f t="shared" si="1396"/>
        <v/>
      </c>
      <c r="J5699" s="93" t="s">
        <v>1433</v>
      </c>
      <c r="L5699" s="86" t="str">
        <f t="shared" si="1394"/>
        <v>the Bungalow [13891 Metrotech Dr, Chantilly, VA]</v>
      </c>
      <c r="M5699" s="86">
        <f t="shared" si="1397"/>
        <v>0</v>
      </c>
      <c r="N5699" s="93" t="str">
        <f t="shared" si="1392"/>
        <v>the Bungalow [13891 Metrotech Dr, Chantilly, VA]</v>
      </c>
      <c r="O5699" s="94"/>
      <c r="S5699" s="95">
        <f t="shared" si="1398"/>
        <v>0</v>
      </c>
      <c r="T5699" s="86" t="str">
        <f t="shared" si="1399"/>
        <v/>
      </c>
      <c r="U5699" s="86" t="str">
        <f t="shared" si="1393"/>
        <v/>
      </c>
      <c r="V5699" s="95" t="str">
        <f t="shared" si="1400"/>
        <v/>
      </c>
      <c r="AE5699" s="92" t="str">
        <f t="shared" si="1401"/>
        <v/>
      </c>
      <c r="AF5699" s="96" t="str">
        <f t="shared" si="1402"/>
        <v>&lt;a name='19000100'&gt;&lt;b&gt;: 0 - the Bungalow [13891 Metrotech Dr, Chantilly, VA]&lt;/b&gt;&lt;/a&gt;&lt;br&gt;</v>
      </c>
      <c r="AG5699" s="97">
        <f t="shared" si="1403"/>
        <v>1900</v>
      </c>
      <c r="AH5699" s="97" t="str">
        <f t="shared" si="1404"/>
        <v>01</v>
      </c>
      <c r="AI5699" s="97" t="str">
        <f t="shared" si="1405"/>
        <v>00</v>
      </c>
      <c r="AJ5699" s="97" t="str">
        <f t="shared" si="1406"/>
        <v>19000100</v>
      </c>
    </row>
    <row r="5700" spans="6:36" ht="12" customHeight="1" x14ac:dyDescent="0.15">
      <c r="F5700" s="86" t="str">
        <f t="shared" si="1395"/>
        <v>Saturday</v>
      </c>
      <c r="G5700" s="91"/>
      <c r="H5700" s="92" t="str">
        <f>VLOOKUP(MONTH(G5700),VLOOKUP!$W$1:$X$24,2)</f>
        <v>January</v>
      </c>
      <c r="I5700" s="92" t="str">
        <f t="shared" si="1396"/>
        <v/>
      </c>
      <c r="J5700" s="93" t="s">
        <v>1433</v>
      </c>
      <c r="L5700" s="86" t="str">
        <f t="shared" si="1394"/>
        <v>the Bungalow [13891 Metrotech Dr, Chantilly, VA]</v>
      </c>
      <c r="M5700" s="86">
        <f t="shared" si="1397"/>
        <v>0</v>
      </c>
      <c r="N5700" s="93" t="str">
        <f t="shared" si="1392"/>
        <v>the Bungalow [13891 Metrotech Dr, Chantilly, VA]</v>
      </c>
      <c r="O5700" s="94"/>
      <c r="S5700" s="95">
        <f t="shared" si="1398"/>
        <v>0</v>
      </c>
      <c r="T5700" s="86" t="str">
        <f t="shared" si="1399"/>
        <v/>
      </c>
      <c r="U5700" s="86" t="str">
        <f t="shared" si="1393"/>
        <v/>
      </c>
      <c r="V5700" s="95" t="str">
        <f t="shared" si="1400"/>
        <v/>
      </c>
      <c r="AE5700" s="92" t="str">
        <f t="shared" si="1401"/>
        <v/>
      </c>
      <c r="AF5700" s="96" t="str">
        <f t="shared" si="1402"/>
        <v>&lt;a name='19000100'&gt;&lt;b&gt;: 0 - the Bungalow [13891 Metrotech Dr, Chantilly, VA]&lt;/b&gt;&lt;/a&gt;&lt;br&gt;</v>
      </c>
      <c r="AG5700" s="97">
        <f t="shared" si="1403"/>
        <v>1900</v>
      </c>
      <c r="AH5700" s="97" t="str">
        <f t="shared" si="1404"/>
        <v>01</v>
      </c>
      <c r="AI5700" s="97" t="str">
        <f t="shared" si="1405"/>
        <v>00</v>
      </c>
      <c r="AJ5700" s="97" t="str">
        <f t="shared" si="1406"/>
        <v>19000100</v>
      </c>
    </row>
    <row r="5701" spans="6:36" ht="12" customHeight="1" x14ac:dyDescent="0.15">
      <c r="F5701" s="86" t="str">
        <f t="shared" si="1395"/>
        <v>Saturday</v>
      </c>
      <c r="G5701" s="91"/>
      <c r="H5701" s="92" t="str">
        <f>VLOOKUP(MONTH(G5701),VLOOKUP!$W$1:$X$24,2)</f>
        <v>January</v>
      </c>
      <c r="I5701" s="92" t="str">
        <f t="shared" si="1396"/>
        <v/>
      </c>
      <c r="J5701" s="93" t="s">
        <v>1433</v>
      </c>
      <c r="L5701" s="86" t="str">
        <f t="shared" si="1394"/>
        <v>the Bungalow [13891 Metrotech Dr, Chantilly, VA]</v>
      </c>
      <c r="M5701" s="86">
        <f t="shared" si="1397"/>
        <v>0</v>
      </c>
      <c r="N5701" s="93" t="str">
        <f t="shared" si="1392"/>
        <v>the Bungalow [13891 Metrotech Dr, Chantilly, VA]</v>
      </c>
      <c r="O5701" s="94"/>
      <c r="S5701" s="95">
        <f t="shared" si="1398"/>
        <v>0</v>
      </c>
      <c r="T5701" s="86" t="str">
        <f t="shared" si="1399"/>
        <v/>
      </c>
      <c r="U5701" s="86" t="str">
        <f t="shared" si="1393"/>
        <v/>
      </c>
      <c r="V5701" s="95" t="str">
        <f t="shared" si="1400"/>
        <v/>
      </c>
      <c r="AE5701" s="92" t="str">
        <f t="shared" si="1401"/>
        <v/>
      </c>
      <c r="AF5701" s="96" t="str">
        <f t="shared" si="1402"/>
        <v>&lt;a name='19000100'&gt;&lt;b&gt;: 0 - the Bungalow [13891 Metrotech Dr, Chantilly, VA]&lt;/b&gt;&lt;/a&gt;&lt;br&gt;</v>
      </c>
      <c r="AG5701" s="97">
        <f t="shared" si="1403"/>
        <v>1900</v>
      </c>
      <c r="AH5701" s="97" t="str">
        <f t="shared" si="1404"/>
        <v>01</v>
      </c>
      <c r="AI5701" s="97" t="str">
        <f t="shared" si="1405"/>
        <v>00</v>
      </c>
      <c r="AJ5701" s="97" t="str">
        <f t="shared" si="1406"/>
        <v>19000100</v>
      </c>
    </row>
    <row r="5702" spans="6:36" ht="12" customHeight="1" x14ac:dyDescent="0.15">
      <c r="F5702" s="86" t="str">
        <f t="shared" si="1395"/>
        <v>Saturday</v>
      </c>
      <c r="G5702" s="91"/>
      <c r="H5702" s="92" t="str">
        <f>VLOOKUP(MONTH(G5702),VLOOKUP!$W$1:$X$24,2)</f>
        <v>January</v>
      </c>
      <c r="I5702" s="92" t="str">
        <f t="shared" si="1396"/>
        <v/>
      </c>
      <c r="J5702" s="93" t="s">
        <v>1433</v>
      </c>
      <c r="L5702" s="86" t="str">
        <f t="shared" si="1394"/>
        <v>the Bungalow [13891 Metrotech Dr, Chantilly, VA]</v>
      </c>
      <c r="M5702" s="86">
        <f t="shared" si="1397"/>
        <v>0</v>
      </c>
      <c r="N5702" s="93" t="str">
        <f t="shared" si="1392"/>
        <v>the Bungalow [13891 Metrotech Dr, Chantilly, VA]</v>
      </c>
      <c r="O5702" s="94"/>
      <c r="S5702" s="95">
        <f t="shared" si="1398"/>
        <v>0</v>
      </c>
      <c r="T5702" s="86" t="str">
        <f t="shared" si="1399"/>
        <v/>
      </c>
      <c r="U5702" s="86" t="str">
        <f t="shared" si="1393"/>
        <v/>
      </c>
      <c r="V5702" s="95" t="str">
        <f t="shared" si="1400"/>
        <v/>
      </c>
      <c r="AE5702" s="92" t="str">
        <f t="shared" si="1401"/>
        <v/>
      </c>
      <c r="AF5702" s="96" t="str">
        <f t="shared" si="1402"/>
        <v>&lt;a name='19000100'&gt;&lt;b&gt;: 0 - the Bungalow [13891 Metrotech Dr, Chantilly, VA]&lt;/b&gt;&lt;/a&gt;&lt;br&gt;</v>
      </c>
      <c r="AG5702" s="97">
        <f t="shared" si="1403"/>
        <v>1900</v>
      </c>
      <c r="AH5702" s="97" t="str">
        <f t="shared" si="1404"/>
        <v>01</v>
      </c>
      <c r="AI5702" s="97" t="str">
        <f t="shared" si="1405"/>
        <v>00</v>
      </c>
      <c r="AJ5702" s="97" t="str">
        <f t="shared" si="1406"/>
        <v>19000100</v>
      </c>
    </row>
    <row r="5703" spans="6:36" ht="12" customHeight="1" x14ac:dyDescent="0.15">
      <c r="F5703" s="86" t="str">
        <f t="shared" si="1395"/>
        <v>Saturday</v>
      </c>
      <c r="G5703" s="91"/>
      <c r="H5703" s="92" t="str">
        <f>VLOOKUP(MONTH(G5703),VLOOKUP!$W$1:$X$24,2)</f>
        <v>January</v>
      </c>
      <c r="I5703" s="92" t="str">
        <f t="shared" si="1396"/>
        <v/>
      </c>
      <c r="J5703" s="93" t="s">
        <v>285</v>
      </c>
      <c r="L5703" s="86" t="str">
        <f t="shared" si="1394"/>
        <v>the Cajun Experience [14 Loudoun Street SE, Leesburg, VA]</v>
      </c>
      <c r="M5703" s="86">
        <f t="shared" si="1397"/>
        <v>0</v>
      </c>
      <c r="N5703" s="93" t="str">
        <f t="shared" si="1392"/>
        <v>the Cajun Experience [14 Loudoun Street SE, Leesburg, VA]</v>
      </c>
      <c r="O5703" s="94"/>
      <c r="S5703" s="95">
        <f t="shared" si="1398"/>
        <v>0</v>
      </c>
      <c r="T5703" s="86" t="str">
        <f t="shared" si="1399"/>
        <v/>
      </c>
      <c r="U5703" s="86" t="str">
        <f t="shared" si="1393"/>
        <v/>
      </c>
      <c r="V5703" s="95" t="str">
        <f t="shared" si="1400"/>
        <v/>
      </c>
      <c r="AE5703" s="92" t="str">
        <f t="shared" si="1401"/>
        <v/>
      </c>
      <c r="AF5703" s="96" t="str">
        <f t="shared" si="1402"/>
        <v>&lt;a name='19000100'&gt;&lt;b&gt;: 0 - the Cajun Experience [14 Loudoun Street SE, Leesburg, VA]&lt;/b&gt;&lt;/a&gt;&lt;br&gt;</v>
      </c>
      <c r="AG5703" s="97">
        <f t="shared" si="1403"/>
        <v>1900</v>
      </c>
      <c r="AH5703" s="97" t="str">
        <f t="shared" si="1404"/>
        <v>01</v>
      </c>
      <c r="AI5703" s="97" t="str">
        <f t="shared" si="1405"/>
        <v>00</v>
      </c>
      <c r="AJ5703" s="97" t="str">
        <f t="shared" si="1406"/>
        <v>19000100</v>
      </c>
    </row>
    <row r="5704" spans="6:36" ht="12" customHeight="1" x14ac:dyDescent="0.15">
      <c r="F5704" s="86" t="str">
        <f t="shared" si="1395"/>
        <v>Saturday</v>
      </c>
      <c r="G5704" s="91"/>
      <c r="H5704" s="92" t="str">
        <f>VLOOKUP(MONTH(G5704),VLOOKUP!$W$1:$X$24,2)</f>
        <v>January</v>
      </c>
      <c r="I5704" s="92" t="str">
        <f t="shared" si="1396"/>
        <v/>
      </c>
      <c r="J5704" s="93" t="s">
        <v>285</v>
      </c>
      <c r="L5704" s="86" t="str">
        <f t="shared" si="1394"/>
        <v>the Cajun Experience [14 Loudoun Street SE, Leesburg, VA]</v>
      </c>
      <c r="M5704" s="86">
        <f t="shared" si="1397"/>
        <v>0</v>
      </c>
      <c r="N5704" s="93" t="str">
        <f t="shared" ref="N5704:N5767" si="1407">J5704</f>
        <v>the Cajun Experience [14 Loudoun Street SE, Leesburg, VA]</v>
      </c>
      <c r="O5704" s="94"/>
      <c r="S5704" s="95">
        <f t="shared" si="1398"/>
        <v>0</v>
      </c>
      <c r="T5704" s="86" t="str">
        <f t="shared" si="1399"/>
        <v/>
      </c>
      <c r="U5704" s="86" t="str">
        <f t="shared" ref="U5704:U5767" si="1408">IF(ISBLANK(G5704),"","&amp;#149; "&amp;IF(ISBLANK(C5704),"","&lt;S&gt;")&amp;I5704&amp;IF(ISBLANK(A5704),""," - &lt;a href='recommended.php#"&amp;AJ5704&amp;"'&gt;&lt;b&gt;&lt;em&gt;&lt;font color='#9C004D'&gt;RECOMMENDED&lt;/font&gt;&lt;/em&gt;&lt;/b&gt;&lt;/a&gt;")&amp;" - "&amp;M5704&amp;IF(ISBLANK(K5704),K5704," - &lt;b&gt;"&amp;K5704&amp;"&lt;/b&gt; ")&amp;IF(B5704="Sold Out"," - &lt;font color='#000099'&gt;&lt;b&gt;&lt;I&gt;sold out&lt;/I&gt;&lt;/b&gt;&lt;/font&gt;","")&amp;IF(ISBLANK(C5704),"","&lt;/S&gt; &lt;b&gt;"&amp;C5704&amp;"&lt;/b&gt;")&amp;"&lt;p&gt;")</f>
        <v/>
      </c>
      <c r="V5704" s="95" t="str">
        <f t="shared" si="1400"/>
        <v/>
      </c>
      <c r="AE5704" s="92" t="str">
        <f t="shared" si="1401"/>
        <v/>
      </c>
      <c r="AF5704" s="96" t="str">
        <f t="shared" si="1402"/>
        <v>&lt;a name='19000100'&gt;&lt;b&gt;: 0 - the Cajun Experience [14 Loudoun Street SE, Leesburg, VA]&lt;/b&gt;&lt;/a&gt;&lt;br&gt;</v>
      </c>
      <c r="AG5704" s="97">
        <f t="shared" si="1403"/>
        <v>1900</v>
      </c>
      <c r="AH5704" s="97" t="str">
        <f t="shared" si="1404"/>
        <v>01</v>
      </c>
      <c r="AI5704" s="97" t="str">
        <f t="shared" si="1405"/>
        <v>00</v>
      </c>
      <c r="AJ5704" s="97" t="str">
        <f t="shared" si="1406"/>
        <v>19000100</v>
      </c>
    </row>
    <row r="5705" spans="6:36" ht="12" customHeight="1" x14ac:dyDescent="0.15">
      <c r="F5705" s="86" t="str">
        <f t="shared" si="1395"/>
        <v>Saturday</v>
      </c>
      <c r="G5705" s="91"/>
      <c r="H5705" s="92" t="str">
        <f>VLOOKUP(MONTH(G5705),VLOOKUP!$W$1:$X$24,2)</f>
        <v>January</v>
      </c>
      <c r="I5705" s="92" t="str">
        <f t="shared" si="1396"/>
        <v/>
      </c>
      <c r="J5705" s="93" t="s">
        <v>285</v>
      </c>
      <c r="L5705" s="86" t="str">
        <f t="shared" si="1394"/>
        <v>the Cajun Experience [14 Loudoun Street SE, Leesburg, VA]</v>
      </c>
      <c r="M5705" s="86">
        <f t="shared" si="1397"/>
        <v>0</v>
      </c>
      <c r="N5705" s="93" t="str">
        <f t="shared" si="1407"/>
        <v>the Cajun Experience [14 Loudoun Street SE, Leesburg, VA]</v>
      </c>
      <c r="O5705" s="94"/>
      <c r="S5705" s="95">
        <f t="shared" si="1398"/>
        <v>0</v>
      </c>
      <c r="T5705" s="86" t="str">
        <f t="shared" si="1399"/>
        <v/>
      </c>
      <c r="U5705" s="86" t="str">
        <f t="shared" si="1408"/>
        <v/>
      </c>
      <c r="V5705" s="95" t="str">
        <f t="shared" si="1400"/>
        <v/>
      </c>
      <c r="AE5705" s="92" t="str">
        <f t="shared" si="1401"/>
        <v/>
      </c>
      <c r="AF5705" s="96" t="str">
        <f t="shared" si="1402"/>
        <v>&lt;a name='19000100'&gt;&lt;b&gt;: 0 - the Cajun Experience [14 Loudoun Street SE, Leesburg, VA]&lt;/b&gt;&lt;/a&gt;&lt;br&gt;</v>
      </c>
      <c r="AG5705" s="97">
        <f t="shared" si="1403"/>
        <v>1900</v>
      </c>
      <c r="AH5705" s="97" t="str">
        <f t="shared" si="1404"/>
        <v>01</v>
      </c>
      <c r="AI5705" s="97" t="str">
        <f t="shared" si="1405"/>
        <v>00</v>
      </c>
      <c r="AJ5705" s="97" t="str">
        <f t="shared" si="1406"/>
        <v>19000100</v>
      </c>
    </row>
    <row r="5706" spans="6:36" ht="12" customHeight="1" x14ac:dyDescent="0.15">
      <c r="F5706" s="86" t="str">
        <f t="shared" si="1395"/>
        <v>Saturday</v>
      </c>
      <c r="G5706" s="91"/>
      <c r="H5706" s="92" t="str">
        <f>VLOOKUP(MONTH(G5706),VLOOKUP!$W$1:$X$24,2)</f>
        <v>January</v>
      </c>
      <c r="I5706" s="92" t="str">
        <f t="shared" si="1396"/>
        <v/>
      </c>
      <c r="J5706" s="93" t="s">
        <v>1265</v>
      </c>
      <c r="L5706" s="86" t="str">
        <f t="shared" ref="L5706:L5769" si="1409">IF(ISBLANK(K5706),N5706,N5706&amp;" ("&amp;K5706&amp;")")</f>
        <v>the Candy Shoppe [Baltimore, MD]</v>
      </c>
      <c r="M5706" s="86">
        <f t="shared" si="1397"/>
        <v>0</v>
      </c>
      <c r="N5706" s="93" t="str">
        <f t="shared" si="1407"/>
        <v>the Candy Shoppe [Baltimore, MD]</v>
      </c>
      <c r="O5706" s="94"/>
      <c r="S5706" s="95">
        <f t="shared" si="1398"/>
        <v>0</v>
      </c>
      <c r="T5706" s="86" t="str">
        <f t="shared" si="1399"/>
        <v/>
      </c>
      <c r="U5706" s="86" t="str">
        <f t="shared" si="1408"/>
        <v/>
      </c>
      <c r="V5706" s="95" t="str">
        <f t="shared" si="1400"/>
        <v/>
      </c>
      <c r="AE5706" s="92" t="str">
        <f t="shared" si="1401"/>
        <v/>
      </c>
      <c r="AF5706" s="96" t="str">
        <f t="shared" si="1402"/>
        <v>&lt;a name='19000100'&gt;&lt;b&gt;: 0 - the Candy Shoppe [Baltimore, MD]&lt;/b&gt;&lt;/a&gt;&lt;br&gt;</v>
      </c>
      <c r="AG5706" s="97">
        <f t="shared" si="1403"/>
        <v>1900</v>
      </c>
      <c r="AH5706" s="97" t="str">
        <f t="shared" si="1404"/>
        <v>01</v>
      </c>
      <c r="AI5706" s="97" t="str">
        <f t="shared" si="1405"/>
        <v>00</v>
      </c>
      <c r="AJ5706" s="97" t="str">
        <f t="shared" si="1406"/>
        <v>19000100</v>
      </c>
    </row>
    <row r="5707" spans="6:36" ht="12" customHeight="1" x14ac:dyDescent="0.15">
      <c r="F5707" s="86" t="str">
        <f t="shared" si="1395"/>
        <v>Saturday</v>
      </c>
      <c r="G5707" s="91"/>
      <c r="H5707" s="92" t="str">
        <f>VLOOKUP(MONTH(G5707),VLOOKUP!$W$1:$X$24,2)</f>
        <v>January</v>
      </c>
      <c r="I5707" s="92" t="str">
        <f t="shared" si="1396"/>
        <v/>
      </c>
      <c r="J5707" s="93" t="s">
        <v>1265</v>
      </c>
      <c r="L5707" s="86" t="str">
        <f t="shared" si="1409"/>
        <v>the Candy Shoppe [Baltimore, MD]</v>
      </c>
      <c r="M5707" s="86">
        <f t="shared" si="1397"/>
        <v>0</v>
      </c>
      <c r="N5707" s="93" t="str">
        <f t="shared" si="1407"/>
        <v>the Candy Shoppe [Baltimore, MD]</v>
      </c>
      <c r="O5707" s="94"/>
      <c r="S5707" s="95">
        <f t="shared" si="1398"/>
        <v>0</v>
      </c>
      <c r="T5707" s="86" t="str">
        <f t="shared" si="1399"/>
        <v/>
      </c>
      <c r="U5707" s="86" t="str">
        <f t="shared" si="1408"/>
        <v/>
      </c>
      <c r="V5707" s="95" t="str">
        <f t="shared" si="1400"/>
        <v/>
      </c>
      <c r="AE5707" s="92" t="str">
        <f t="shared" si="1401"/>
        <v/>
      </c>
      <c r="AF5707" s="96" t="str">
        <f t="shared" si="1402"/>
        <v>&lt;a name='19000100'&gt;&lt;b&gt;: 0 - the Candy Shoppe [Baltimore, MD]&lt;/b&gt;&lt;/a&gt;&lt;br&gt;</v>
      </c>
      <c r="AG5707" s="97">
        <f t="shared" si="1403"/>
        <v>1900</v>
      </c>
      <c r="AH5707" s="97" t="str">
        <f t="shared" si="1404"/>
        <v>01</v>
      </c>
      <c r="AI5707" s="97" t="str">
        <f t="shared" si="1405"/>
        <v>00</v>
      </c>
      <c r="AJ5707" s="97" t="str">
        <f t="shared" si="1406"/>
        <v>19000100</v>
      </c>
    </row>
    <row r="5708" spans="6:36" ht="12" customHeight="1" x14ac:dyDescent="0.15">
      <c r="F5708" s="86" t="str">
        <f t="shared" si="1395"/>
        <v>Saturday</v>
      </c>
      <c r="G5708" s="91"/>
      <c r="H5708" s="92" t="str">
        <f>VLOOKUP(MONTH(G5708),VLOOKUP!$W$1:$X$24,2)</f>
        <v>January</v>
      </c>
      <c r="I5708" s="92" t="str">
        <f t="shared" si="1396"/>
        <v/>
      </c>
      <c r="J5708" s="93" t="s">
        <v>1265</v>
      </c>
      <c r="L5708" s="86" t="str">
        <f t="shared" si="1409"/>
        <v>the Candy Shoppe [Baltimore, MD]</v>
      </c>
      <c r="M5708" s="86">
        <f t="shared" si="1397"/>
        <v>0</v>
      </c>
      <c r="N5708" s="93" t="str">
        <f t="shared" si="1407"/>
        <v>the Candy Shoppe [Baltimore, MD]</v>
      </c>
      <c r="O5708" s="94"/>
      <c r="S5708" s="95">
        <f t="shared" si="1398"/>
        <v>0</v>
      </c>
      <c r="T5708" s="86" t="str">
        <f t="shared" si="1399"/>
        <v/>
      </c>
      <c r="U5708" s="86" t="str">
        <f t="shared" si="1408"/>
        <v/>
      </c>
      <c r="V5708" s="95" t="str">
        <f t="shared" si="1400"/>
        <v/>
      </c>
      <c r="AE5708" s="92" t="str">
        <f t="shared" si="1401"/>
        <v/>
      </c>
      <c r="AF5708" s="96" t="str">
        <f t="shared" si="1402"/>
        <v>&lt;a name='19000100'&gt;&lt;b&gt;: 0 - the Candy Shoppe [Baltimore, MD]&lt;/b&gt;&lt;/a&gt;&lt;br&gt;</v>
      </c>
      <c r="AG5708" s="97">
        <f t="shared" si="1403"/>
        <v>1900</v>
      </c>
      <c r="AH5708" s="97" t="str">
        <f t="shared" si="1404"/>
        <v>01</v>
      </c>
      <c r="AI5708" s="97" t="str">
        <f t="shared" si="1405"/>
        <v>00</v>
      </c>
      <c r="AJ5708" s="97" t="str">
        <f t="shared" si="1406"/>
        <v>19000100</v>
      </c>
    </row>
    <row r="5709" spans="6:36" ht="12" customHeight="1" x14ac:dyDescent="0.15">
      <c r="F5709" s="86" t="str">
        <f t="shared" si="1395"/>
        <v>Saturday</v>
      </c>
      <c r="G5709" s="91"/>
      <c r="H5709" s="92" t="str">
        <f>VLOOKUP(MONTH(G5709),VLOOKUP!$W$1:$X$24,2)</f>
        <v>January</v>
      </c>
      <c r="I5709" s="92" t="str">
        <f t="shared" si="1396"/>
        <v/>
      </c>
      <c r="J5709" s="93" t="s">
        <v>1265</v>
      </c>
      <c r="L5709" s="86" t="str">
        <f t="shared" si="1409"/>
        <v>the Candy Shoppe [Baltimore, MD]</v>
      </c>
      <c r="M5709" s="86">
        <f t="shared" si="1397"/>
        <v>0</v>
      </c>
      <c r="N5709" s="93" t="str">
        <f t="shared" si="1407"/>
        <v>the Candy Shoppe [Baltimore, MD]</v>
      </c>
      <c r="O5709" s="94"/>
      <c r="S5709" s="95">
        <f t="shared" si="1398"/>
        <v>0</v>
      </c>
      <c r="T5709" s="86" t="str">
        <f t="shared" si="1399"/>
        <v/>
      </c>
      <c r="U5709" s="86" t="str">
        <f t="shared" si="1408"/>
        <v/>
      </c>
      <c r="V5709" s="95" t="str">
        <f t="shared" si="1400"/>
        <v/>
      </c>
      <c r="AE5709" s="92" t="str">
        <f t="shared" si="1401"/>
        <v/>
      </c>
      <c r="AF5709" s="96" t="str">
        <f t="shared" si="1402"/>
        <v>&lt;a name='19000100'&gt;&lt;b&gt;: 0 - the Candy Shoppe [Baltimore, MD]&lt;/b&gt;&lt;/a&gt;&lt;br&gt;</v>
      </c>
      <c r="AG5709" s="97">
        <f t="shared" si="1403"/>
        <v>1900</v>
      </c>
      <c r="AH5709" s="97" t="str">
        <f t="shared" si="1404"/>
        <v>01</v>
      </c>
      <c r="AI5709" s="97" t="str">
        <f t="shared" si="1405"/>
        <v>00</v>
      </c>
      <c r="AJ5709" s="97" t="str">
        <f t="shared" si="1406"/>
        <v>19000100</v>
      </c>
    </row>
    <row r="5710" spans="6:36" ht="12" customHeight="1" x14ac:dyDescent="0.15">
      <c r="F5710" s="86" t="str">
        <f t="shared" si="1395"/>
        <v>Saturday</v>
      </c>
      <c r="G5710" s="91"/>
      <c r="H5710" s="92" t="str">
        <f>VLOOKUP(MONTH(G5710),VLOOKUP!$W$1:$X$24,2)</f>
        <v>January</v>
      </c>
      <c r="I5710" s="92" t="str">
        <f t="shared" si="1396"/>
        <v/>
      </c>
      <c r="J5710" s="93" t="s">
        <v>1386</v>
      </c>
      <c r="L5710" s="86" t="str">
        <f t="shared" si="1409"/>
        <v>the Castle in Logan Circle [1115 Rhode Island Ave NW, WDC]</v>
      </c>
      <c r="M5710" s="86">
        <f t="shared" si="1397"/>
        <v>0</v>
      </c>
      <c r="N5710" s="93" t="str">
        <f t="shared" si="1407"/>
        <v>the Castle in Logan Circle [1115 Rhode Island Ave NW, WDC]</v>
      </c>
      <c r="O5710" s="90"/>
      <c r="S5710" s="95">
        <f t="shared" si="1398"/>
        <v>0</v>
      </c>
      <c r="T5710" s="86" t="str">
        <f t="shared" si="1399"/>
        <v/>
      </c>
      <c r="U5710" s="86" t="str">
        <f t="shared" si="1408"/>
        <v/>
      </c>
      <c r="V5710" s="95" t="str">
        <f t="shared" si="1400"/>
        <v/>
      </c>
      <c r="W5710" s="90" t="s">
        <v>282</v>
      </c>
      <c r="AE5710" s="92" t="str">
        <f t="shared" si="1401"/>
        <v/>
      </c>
      <c r="AF5710" s="96" t="str">
        <f t="shared" si="1402"/>
        <v>&lt;a name='19000100'&gt;&lt;b&gt;: 0 - the Castle in Logan Circle [1115 Rhode Island Ave NW, WDC]&lt;/b&gt;&lt;/a&gt;&lt;br&gt;</v>
      </c>
      <c r="AG5710" s="97">
        <f t="shared" si="1403"/>
        <v>1900</v>
      </c>
      <c r="AH5710" s="97" t="str">
        <f t="shared" si="1404"/>
        <v>01</v>
      </c>
      <c r="AI5710" s="97" t="str">
        <f t="shared" si="1405"/>
        <v>00</v>
      </c>
      <c r="AJ5710" s="97" t="str">
        <f t="shared" si="1406"/>
        <v>19000100</v>
      </c>
    </row>
    <row r="5711" spans="6:36" ht="12" customHeight="1" x14ac:dyDescent="0.15">
      <c r="F5711" s="86" t="str">
        <f t="shared" si="1395"/>
        <v>Saturday</v>
      </c>
      <c r="G5711" s="91"/>
      <c r="H5711" s="92" t="str">
        <f>VLOOKUP(MONTH(G5711),VLOOKUP!$W$1:$X$24,2)</f>
        <v>January</v>
      </c>
      <c r="I5711" s="92" t="str">
        <f t="shared" si="1396"/>
        <v/>
      </c>
      <c r="J5711" s="93" t="s">
        <v>1386</v>
      </c>
      <c r="L5711" s="86" t="str">
        <f t="shared" si="1409"/>
        <v>the Castle in Logan Circle [1115 Rhode Island Ave NW, WDC]</v>
      </c>
      <c r="M5711" s="86">
        <f t="shared" si="1397"/>
        <v>0</v>
      </c>
      <c r="N5711" s="93" t="str">
        <f t="shared" si="1407"/>
        <v>the Castle in Logan Circle [1115 Rhode Island Ave NW, WDC]</v>
      </c>
      <c r="O5711" s="90"/>
      <c r="S5711" s="95">
        <f t="shared" si="1398"/>
        <v>0</v>
      </c>
      <c r="T5711" s="86" t="str">
        <f t="shared" si="1399"/>
        <v/>
      </c>
      <c r="U5711" s="86" t="str">
        <f t="shared" si="1408"/>
        <v/>
      </c>
      <c r="V5711" s="95" t="str">
        <f t="shared" si="1400"/>
        <v/>
      </c>
      <c r="W5711" s="90" t="s">
        <v>282</v>
      </c>
      <c r="AE5711" s="92" t="str">
        <f t="shared" si="1401"/>
        <v/>
      </c>
      <c r="AF5711" s="96" t="str">
        <f t="shared" si="1402"/>
        <v>&lt;a name='19000100'&gt;&lt;b&gt;: 0 - the Castle in Logan Circle [1115 Rhode Island Ave NW, WDC]&lt;/b&gt;&lt;/a&gt;&lt;br&gt;</v>
      </c>
      <c r="AG5711" s="97">
        <f t="shared" si="1403"/>
        <v>1900</v>
      </c>
      <c r="AH5711" s="97" t="str">
        <f t="shared" si="1404"/>
        <v>01</v>
      </c>
      <c r="AI5711" s="97" t="str">
        <f t="shared" si="1405"/>
        <v>00</v>
      </c>
      <c r="AJ5711" s="97" t="str">
        <f t="shared" si="1406"/>
        <v>19000100</v>
      </c>
    </row>
    <row r="5712" spans="6:36" ht="12" customHeight="1" x14ac:dyDescent="0.15">
      <c r="F5712" s="86" t="str">
        <f t="shared" si="1395"/>
        <v>Saturday</v>
      </c>
      <c r="G5712" s="91"/>
      <c r="H5712" s="92" t="str">
        <f>VLOOKUP(MONTH(G5712),VLOOKUP!$W$1:$X$24,2)</f>
        <v>January</v>
      </c>
      <c r="I5712" s="92" t="str">
        <f t="shared" si="1396"/>
        <v/>
      </c>
      <c r="J5712" s="93" t="s">
        <v>1386</v>
      </c>
      <c r="L5712" s="86" t="str">
        <f t="shared" si="1409"/>
        <v>the Castle in Logan Circle [1115 Rhode Island Ave NW, WDC]</v>
      </c>
      <c r="M5712" s="86">
        <f t="shared" si="1397"/>
        <v>0</v>
      </c>
      <c r="N5712" s="93" t="str">
        <f t="shared" si="1407"/>
        <v>the Castle in Logan Circle [1115 Rhode Island Ave NW, WDC]</v>
      </c>
      <c r="O5712" s="90"/>
      <c r="S5712" s="95">
        <f t="shared" si="1398"/>
        <v>0</v>
      </c>
      <c r="T5712" s="86" t="str">
        <f t="shared" si="1399"/>
        <v/>
      </c>
      <c r="U5712" s="86" t="str">
        <f t="shared" si="1408"/>
        <v/>
      </c>
      <c r="V5712" s="95" t="str">
        <f t="shared" si="1400"/>
        <v/>
      </c>
      <c r="W5712" s="90" t="s">
        <v>282</v>
      </c>
      <c r="AE5712" s="92" t="str">
        <f t="shared" si="1401"/>
        <v/>
      </c>
      <c r="AF5712" s="96" t="str">
        <f t="shared" si="1402"/>
        <v>&lt;a name='19000100'&gt;&lt;b&gt;: 0 - the Castle in Logan Circle [1115 Rhode Island Ave NW, WDC]&lt;/b&gt;&lt;/a&gt;&lt;br&gt;</v>
      </c>
      <c r="AG5712" s="97">
        <f t="shared" si="1403"/>
        <v>1900</v>
      </c>
      <c r="AH5712" s="97" t="str">
        <f t="shared" si="1404"/>
        <v>01</v>
      </c>
      <c r="AI5712" s="97" t="str">
        <f t="shared" si="1405"/>
        <v>00</v>
      </c>
      <c r="AJ5712" s="97" t="str">
        <f t="shared" si="1406"/>
        <v>19000100</v>
      </c>
    </row>
    <row r="5713" spans="6:36" ht="12" customHeight="1" x14ac:dyDescent="0.15">
      <c r="F5713" s="86" t="str">
        <f t="shared" si="1395"/>
        <v>Saturday</v>
      </c>
      <c r="G5713" s="91"/>
      <c r="H5713" s="92" t="str">
        <f>VLOOKUP(MONTH(G5713),VLOOKUP!$W$1:$X$24,2)</f>
        <v>January</v>
      </c>
      <c r="I5713" s="92" t="str">
        <f t="shared" si="1396"/>
        <v/>
      </c>
      <c r="J5713" s="93" t="s">
        <v>1386</v>
      </c>
      <c r="L5713" s="86" t="str">
        <f t="shared" si="1409"/>
        <v>the Castle in Logan Circle [1115 Rhode Island Ave NW, WDC]</v>
      </c>
      <c r="M5713" s="86">
        <f t="shared" si="1397"/>
        <v>0</v>
      </c>
      <c r="N5713" s="93" t="str">
        <f t="shared" si="1407"/>
        <v>the Castle in Logan Circle [1115 Rhode Island Ave NW, WDC]</v>
      </c>
      <c r="O5713" s="90"/>
      <c r="S5713" s="95">
        <f t="shared" si="1398"/>
        <v>0</v>
      </c>
      <c r="T5713" s="86" t="str">
        <f t="shared" si="1399"/>
        <v/>
      </c>
      <c r="U5713" s="86" t="str">
        <f t="shared" si="1408"/>
        <v/>
      </c>
      <c r="V5713" s="95" t="str">
        <f t="shared" si="1400"/>
        <v/>
      </c>
      <c r="W5713" s="90" t="s">
        <v>282</v>
      </c>
      <c r="AE5713" s="92" t="str">
        <f t="shared" si="1401"/>
        <v/>
      </c>
      <c r="AF5713" s="100" t="str">
        <f t="shared" si="1402"/>
        <v>&lt;a name='19000100'&gt;&lt;b&gt;: 0 - the Castle in Logan Circle [1115 Rhode Island Ave NW, WDC]&lt;/b&gt;&lt;/a&gt;&lt;br&gt;</v>
      </c>
      <c r="AG5713" s="101">
        <f t="shared" si="1403"/>
        <v>1900</v>
      </c>
      <c r="AH5713" s="101" t="str">
        <f t="shared" si="1404"/>
        <v>01</v>
      </c>
      <c r="AI5713" s="101" t="str">
        <f t="shared" si="1405"/>
        <v>00</v>
      </c>
      <c r="AJ5713" s="101" t="str">
        <f t="shared" si="1406"/>
        <v>19000100</v>
      </c>
    </row>
    <row r="5714" spans="6:36" ht="12" customHeight="1" x14ac:dyDescent="0.15">
      <c r="F5714" s="86" t="str">
        <f t="shared" si="1395"/>
        <v>Saturday</v>
      </c>
      <c r="G5714" s="91"/>
      <c r="H5714" s="92" t="str">
        <f>VLOOKUP(MONTH(G5714),VLOOKUP!$W$1:$X$24,2)</f>
        <v>January</v>
      </c>
      <c r="I5714" s="92" t="str">
        <f t="shared" si="1396"/>
        <v/>
      </c>
      <c r="J5714" s="93" t="s">
        <v>1386</v>
      </c>
      <c r="L5714" s="86" t="str">
        <f t="shared" si="1409"/>
        <v>the Castle in Logan Circle [1115 Rhode Island Ave NW, WDC]</v>
      </c>
      <c r="M5714" s="86">
        <f t="shared" si="1397"/>
        <v>0</v>
      </c>
      <c r="N5714" s="93" t="str">
        <f t="shared" si="1407"/>
        <v>the Castle in Logan Circle [1115 Rhode Island Ave NW, WDC]</v>
      </c>
      <c r="O5714" s="90"/>
      <c r="S5714" s="95">
        <f t="shared" si="1398"/>
        <v>0</v>
      </c>
      <c r="T5714" s="86" t="str">
        <f t="shared" si="1399"/>
        <v/>
      </c>
      <c r="U5714" s="86" t="str">
        <f t="shared" si="1408"/>
        <v/>
      </c>
      <c r="V5714" s="95" t="str">
        <f t="shared" si="1400"/>
        <v/>
      </c>
      <c r="W5714" s="90" t="s">
        <v>282</v>
      </c>
      <c r="AE5714" s="92" t="str">
        <f t="shared" si="1401"/>
        <v/>
      </c>
      <c r="AF5714" s="100" t="str">
        <f t="shared" si="1402"/>
        <v>&lt;a name='19000100'&gt;&lt;b&gt;: 0 - the Castle in Logan Circle [1115 Rhode Island Ave NW, WDC]&lt;/b&gt;&lt;/a&gt;&lt;br&gt;</v>
      </c>
      <c r="AG5714" s="101">
        <f t="shared" si="1403"/>
        <v>1900</v>
      </c>
      <c r="AH5714" s="101" t="str">
        <f t="shared" si="1404"/>
        <v>01</v>
      </c>
      <c r="AI5714" s="101" t="str">
        <f t="shared" si="1405"/>
        <v>00</v>
      </c>
      <c r="AJ5714" s="101" t="str">
        <f t="shared" si="1406"/>
        <v>19000100</v>
      </c>
    </row>
    <row r="5715" spans="6:36" ht="12" customHeight="1" x14ac:dyDescent="0.15">
      <c r="F5715" s="86" t="str">
        <f t="shared" si="1395"/>
        <v>Saturday</v>
      </c>
      <c r="G5715" s="91"/>
      <c r="H5715" s="92" t="str">
        <f>VLOOKUP(MONTH(G5715),VLOOKUP!$W$1:$X$24,2)</f>
        <v>January</v>
      </c>
      <c r="I5715" s="92" t="str">
        <f t="shared" si="1396"/>
        <v/>
      </c>
      <c r="J5715" s="93" t="s">
        <v>1652</v>
      </c>
      <c r="L5715" s="86" t="str">
        <f t="shared" si="1409"/>
        <v>The Charles Theater [1711 N Charles St, Baltimore, MD]</v>
      </c>
      <c r="M5715" s="86">
        <f t="shared" si="1397"/>
        <v>0</v>
      </c>
      <c r="N5715" s="93" t="str">
        <f t="shared" si="1407"/>
        <v>The Charles Theater [1711 N Charles St, Baltimore, MD]</v>
      </c>
      <c r="O5715" s="90"/>
      <c r="S5715" s="95">
        <f t="shared" si="1398"/>
        <v>0</v>
      </c>
      <c r="T5715" s="86" t="str">
        <f t="shared" si="1399"/>
        <v/>
      </c>
      <c r="U5715" s="86" t="str">
        <f t="shared" si="1408"/>
        <v/>
      </c>
      <c r="V5715" s="95" t="str">
        <f t="shared" si="1400"/>
        <v/>
      </c>
      <c r="AE5715" s="92" t="str">
        <f t="shared" si="1401"/>
        <v/>
      </c>
      <c r="AF5715" s="96" t="str">
        <f t="shared" si="1402"/>
        <v>&lt;a name='19000100'&gt;&lt;b&gt;: 0 - The Charles Theater [1711 N Charles St, Baltimore, MD]&lt;/b&gt;&lt;/a&gt;&lt;br&gt;</v>
      </c>
      <c r="AG5715" s="97">
        <f t="shared" si="1403"/>
        <v>1900</v>
      </c>
      <c r="AH5715" s="97" t="str">
        <f t="shared" si="1404"/>
        <v>01</v>
      </c>
      <c r="AI5715" s="97" t="str">
        <f t="shared" si="1405"/>
        <v>00</v>
      </c>
      <c r="AJ5715" s="97" t="str">
        <f t="shared" si="1406"/>
        <v>19000100</v>
      </c>
    </row>
    <row r="5716" spans="6:36" ht="12" customHeight="1" x14ac:dyDescent="0.15">
      <c r="F5716" s="86" t="str">
        <f t="shared" si="1395"/>
        <v>Saturday</v>
      </c>
      <c r="G5716" s="91"/>
      <c r="H5716" s="92" t="str">
        <f>VLOOKUP(MONTH(G5716),VLOOKUP!$W$1:$X$24,2)</f>
        <v>January</v>
      </c>
      <c r="I5716" s="92" t="str">
        <f t="shared" si="1396"/>
        <v/>
      </c>
      <c r="J5716" s="93" t="s">
        <v>1652</v>
      </c>
      <c r="L5716" s="86" t="str">
        <f t="shared" si="1409"/>
        <v>The Charles Theater [1711 N Charles St, Baltimore, MD]</v>
      </c>
      <c r="M5716" s="86">
        <f t="shared" si="1397"/>
        <v>0</v>
      </c>
      <c r="N5716" s="93" t="str">
        <f t="shared" si="1407"/>
        <v>The Charles Theater [1711 N Charles St, Baltimore, MD]</v>
      </c>
      <c r="O5716" s="90"/>
      <c r="S5716" s="95">
        <f t="shared" si="1398"/>
        <v>0</v>
      </c>
      <c r="T5716" s="86" t="str">
        <f t="shared" si="1399"/>
        <v/>
      </c>
      <c r="U5716" s="86" t="str">
        <f t="shared" si="1408"/>
        <v/>
      </c>
      <c r="V5716" s="95" t="str">
        <f t="shared" si="1400"/>
        <v/>
      </c>
      <c r="AE5716" s="92" t="str">
        <f t="shared" si="1401"/>
        <v/>
      </c>
      <c r="AF5716" s="96" t="str">
        <f t="shared" si="1402"/>
        <v>&lt;a name='19000100'&gt;&lt;b&gt;: 0 - The Charles Theater [1711 N Charles St, Baltimore, MD]&lt;/b&gt;&lt;/a&gt;&lt;br&gt;</v>
      </c>
      <c r="AG5716" s="97">
        <f t="shared" si="1403"/>
        <v>1900</v>
      </c>
      <c r="AH5716" s="97" t="str">
        <f t="shared" si="1404"/>
        <v>01</v>
      </c>
      <c r="AI5716" s="97" t="str">
        <f t="shared" si="1405"/>
        <v>00</v>
      </c>
      <c r="AJ5716" s="97" t="str">
        <f t="shared" si="1406"/>
        <v>19000100</v>
      </c>
    </row>
    <row r="5717" spans="6:36" ht="12" customHeight="1" x14ac:dyDescent="0.15">
      <c r="F5717" s="86" t="str">
        <f t="shared" si="1395"/>
        <v>Saturday</v>
      </c>
      <c r="G5717" s="91"/>
      <c r="H5717" s="92" t="str">
        <f>VLOOKUP(MONTH(G5717),VLOOKUP!$W$1:$X$24,2)</f>
        <v>January</v>
      </c>
      <c r="I5717" s="92" t="str">
        <f t="shared" si="1396"/>
        <v/>
      </c>
      <c r="J5717" s="93" t="s">
        <v>1652</v>
      </c>
      <c r="L5717" s="86" t="str">
        <f t="shared" si="1409"/>
        <v>The Charles Theater [1711 N Charles St, Baltimore, MD]</v>
      </c>
      <c r="M5717" s="86">
        <f t="shared" si="1397"/>
        <v>0</v>
      </c>
      <c r="N5717" s="93" t="str">
        <f t="shared" si="1407"/>
        <v>The Charles Theater [1711 N Charles St, Baltimore, MD]</v>
      </c>
      <c r="O5717" s="90"/>
      <c r="S5717" s="95">
        <f t="shared" si="1398"/>
        <v>0</v>
      </c>
      <c r="T5717" s="86" t="str">
        <f t="shared" si="1399"/>
        <v/>
      </c>
      <c r="U5717" s="86" t="str">
        <f t="shared" si="1408"/>
        <v/>
      </c>
      <c r="V5717" s="95" t="str">
        <f t="shared" si="1400"/>
        <v/>
      </c>
      <c r="AE5717" s="92" t="str">
        <f t="shared" si="1401"/>
        <v/>
      </c>
      <c r="AF5717" s="96" t="str">
        <f t="shared" si="1402"/>
        <v>&lt;a name='19000100'&gt;&lt;b&gt;: 0 - The Charles Theater [1711 N Charles St, Baltimore, MD]&lt;/b&gt;&lt;/a&gt;&lt;br&gt;</v>
      </c>
      <c r="AG5717" s="97">
        <f t="shared" si="1403"/>
        <v>1900</v>
      </c>
      <c r="AH5717" s="97" t="str">
        <f t="shared" si="1404"/>
        <v>01</v>
      </c>
      <c r="AI5717" s="97" t="str">
        <f t="shared" si="1405"/>
        <v>00</v>
      </c>
      <c r="AJ5717" s="97" t="str">
        <f t="shared" si="1406"/>
        <v>19000100</v>
      </c>
    </row>
    <row r="5718" spans="6:36" ht="12" customHeight="1" x14ac:dyDescent="0.15">
      <c r="F5718" s="86" t="str">
        <f t="shared" si="1395"/>
        <v>Saturday</v>
      </c>
      <c r="G5718" s="91"/>
      <c r="H5718" s="92" t="str">
        <f>VLOOKUP(MONTH(G5718),VLOOKUP!$W$1:$X$24,2)</f>
        <v>January</v>
      </c>
      <c r="I5718" s="92" t="str">
        <f t="shared" si="1396"/>
        <v/>
      </c>
      <c r="J5718" s="93" t="s">
        <v>1652</v>
      </c>
      <c r="L5718" s="86" t="str">
        <f t="shared" si="1409"/>
        <v>The Charles Theater [1711 N Charles St, Baltimore, MD]</v>
      </c>
      <c r="M5718" s="86">
        <f t="shared" si="1397"/>
        <v>0</v>
      </c>
      <c r="N5718" s="93" t="str">
        <f t="shared" si="1407"/>
        <v>The Charles Theater [1711 N Charles St, Baltimore, MD]</v>
      </c>
      <c r="O5718" s="90"/>
      <c r="S5718" s="95">
        <f t="shared" si="1398"/>
        <v>0</v>
      </c>
      <c r="T5718" s="86" t="str">
        <f t="shared" si="1399"/>
        <v/>
      </c>
      <c r="U5718" s="86" t="str">
        <f t="shared" si="1408"/>
        <v/>
      </c>
      <c r="V5718" s="95" t="str">
        <f t="shared" si="1400"/>
        <v/>
      </c>
      <c r="AE5718" s="92" t="str">
        <f t="shared" si="1401"/>
        <v/>
      </c>
      <c r="AF5718" s="96" t="str">
        <f t="shared" si="1402"/>
        <v>&lt;a name='19000100'&gt;&lt;b&gt;: 0 - The Charles Theater [1711 N Charles St, Baltimore, MD]&lt;/b&gt;&lt;/a&gt;&lt;br&gt;</v>
      </c>
      <c r="AG5718" s="97">
        <f t="shared" si="1403"/>
        <v>1900</v>
      </c>
      <c r="AH5718" s="97" t="str">
        <f t="shared" si="1404"/>
        <v>01</v>
      </c>
      <c r="AI5718" s="97" t="str">
        <f t="shared" si="1405"/>
        <v>00</v>
      </c>
      <c r="AJ5718" s="97" t="str">
        <f t="shared" si="1406"/>
        <v>19000100</v>
      </c>
    </row>
    <row r="5719" spans="6:36" ht="12" customHeight="1" x14ac:dyDescent="0.15">
      <c r="F5719" s="86" t="str">
        <f t="shared" si="1395"/>
        <v>Saturday</v>
      </c>
      <c r="G5719" s="91"/>
      <c r="H5719" s="92" t="str">
        <f>VLOOKUP(MONTH(G5719),VLOOKUP!$W$1:$X$24,2)</f>
        <v>January</v>
      </c>
      <c r="I5719" s="92" t="str">
        <f t="shared" si="1396"/>
        <v/>
      </c>
      <c r="J5719" s="93" t="s">
        <v>1652</v>
      </c>
      <c r="L5719" s="86" t="str">
        <f t="shared" si="1409"/>
        <v>The Charles Theater [1711 N Charles St, Baltimore, MD]</v>
      </c>
      <c r="M5719" s="86">
        <f t="shared" si="1397"/>
        <v>0</v>
      </c>
      <c r="N5719" s="93" t="str">
        <f t="shared" si="1407"/>
        <v>The Charles Theater [1711 N Charles St, Baltimore, MD]</v>
      </c>
      <c r="O5719" s="90"/>
      <c r="S5719" s="95">
        <f t="shared" si="1398"/>
        <v>0</v>
      </c>
      <c r="T5719" s="86" t="str">
        <f t="shared" si="1399"/>
        <v/>
      </c>
      <c r="U5719" s="86" t="str">
        <f t="shared" si="1408"/>
        <v/>
      </c>
      <c r="V5719" s="95" t="str">
        <f t="shared" si="1400"/>
        <v/>
      </c>
      <c r="AE5719" s="92" t="str">
        <f t="shared" si="1401"/>
        <v/>
      </c>
      <c r="AF5719" s="96" t="str">
        <f t="shared" si="1402"/>
        <v>&lt;a name='19000100'&gt;&lt;b&gt;: 0 - The Charles Theater [1711 N Charles St, Baltimore, MD]&lt;/b&gt;&lt;/a&gt;&lt;br&gt;</v>
      </c>
      <c r="AG5719" s="97">
        <f t="shared" si="1403"/>
        <v>1900</v>
      </c>
      <c r="AH5719" s="97" t="str">
        <f t="shared" si="1404"/>
        <v>01</v>
      </c>
      <c r="AI5719" s="97" t="str">
        <f t="shared" si="1405"/>
        <v>00</v>
      </c>
      <c r="AJ5719" s="97" t="str">
        <f t="shared" si="1406"/>
        <v>19000100</v>
      </c>
    </row>
    <row r="5720" spans="6:36" ht="12" customHeight="1" x14ac:dyDescent="0.15">
      <c r="F5720" s="86" t="str">
        <f t="shared" si="1395"/>
        <v>Saturday</v>
      </c>
      <c r="H5720" s="92" t="str">
        <f>VLOOKUP(MONTH(G5720),VLOOKUP!$W$1:$X$24,2)</f>
        <v>January</v>
      </c>
      <c r="I5720" s="92" t="str">
        <f t="shared" si="1396"/>
        <v/>
      </c>
      <c r="J5720" s="93" t="s">
        <v>385</v>
      </c>
      <c r="L5720" s="86" t="str">
        <f t="shared" si="1409"/>
        <v>the Cherch [1616 New Jersey Ave NW, WDC]</v>
      </c>
      <c r="M5720" s="86">
        <f t="shared" si="1397"/>
        <v>0</v>
      </c>
      <c r="N5720" s="93" t="str">
        <f t="shared" si="1407"/>
        <v>the Cherch [1616 New Jersey Ave NW, WDC]</v>
      </c>
      <c r="O5720" s="94"/>
      <c r="S5720" s="95">
        <f t="shared" si="1398"/>
        <v>0</v>
      </c>
      <c r="T5720" s="86" t="str">
        <f t="shared" si="1399"/>
        <v/>
      </c>
      <c r="U5720" s="86" t="str">
        <f t="shared" si="1408"/>
        <v/>
      </c>
      <c r="V5720" s="95" t="str">
        <f t="shared" si="1400"/>
        <v/>
      </c>
      <c r="W5720" s="90" t="s">
        <v>221</v>
      </c>
      <c r="AE5720" s="92" t="str">
        <f t="shared" si="1401"/>
        <v/>
      </c>
      <c r="AF5720" s="96" t="str">
        <f t="shared" si="1402"/>
        <v>&lt;a name='19000100'&gt;&lt;b&gt;: 0 - the Cherch [1616 New Jersey Ave NW, WDC]&lt;/b&gt;&lt;/a&gt;&lt;br&gt;</v>
      </c>
      <c r="AG5720" s="97">
        <f t="shared" si="1403"/>
        <v>1900</v>
      </c>
      <c r="AH5720" s="97" t="str">
        <f t="shared" si="1404"/>
        <v>01</v>
      </c>
      <c r="AI5720" s="97" t="str">
        <f t="shared" si="1405"/>
        <v>00</v>
      </c>
      <c r="AJ5720" s="97" t="str">
        <f t="shared" si="1406"/>
        <v>19000100</v>
      </c>
    </row>
    <row r="5721" spans="6:36" ht="12" customHeight="1" x14ac:dyDescent="0.15">
      <c r="F5721" s="86" t="str">
        <f t="shared" si="1395"/>
        <v>Saturday</v>
      </c>
      <c r="H5721" s="92" t="str">
        <f>VLOOKUP(MONTH(G5721),VLOOKUP!$W$1:$X$24,2)</f>
        <v>January</v>
      </c>
      <c r="I5721" s="92" t="str">
        <f t="shared" si="1396"/>
        <v/>
      </c>
      <c r="J5721" s="93" t="s">
        <v>385</v>
      </c>
      <c r="L5721" s="86" t="str">
        <f t="shared" si="1409"/>
        <v>the Cherch [1616 New Jersey Ave NW, WDC]</v>
      </c>
      <c r="M5721" s="86">
        <f t="shared" si="1397"/>
        <v>0</v>
      </c>
      <c r="N5721" s="93" t="str">
        <f t="shared" si="1407"/>
        <v>the Cherch [1616 New Jersey Ave NW, WDC]</v>
      </c>
      <c r="O5721" s="94"/>
      <c r="S5721" s="95">
        <f t="shared" si="1398"/>
        <v>0</v>
      </c>
      <c r="T5721" s="86" t="str">
        <f t="shared" si="1399"/>
        <v/>
      </c>
      <c r="U5721" s="86" t="str">
        <f t="shared" si="1408"/>
        <v/>
      </c>
      <c r="V5721" s="95" t="str">
        <f t="shared" si="1400"/>
        <v/>
      </c>
      <c r="W5721" s="90" t="s">
        <v>221</v>
      </c>
      <c r="AE5721" s="92" t="str">
        <f t="shared" si="1401"/>
        <v/>
      </c>
      <c r="AF5721" s="96" t="str">
        <f t="shared" si="1402"/>
        <v>&lt;a name='19000100'&gt;&lt;b&gt;: 0 - the Cherch [1616 New Jersey Ave NW, WDC]&lt;/b&gt;&lt;/a&gt;&lt;br&gt;</v>
      </c>
      <c r="AG5721" s="97">
        <f t="shared" si="1403"/>
        <v>1900</v>
      </c>
      <c r="AH5721" s="97" t="str">
        <f t="shared" si="1404"/>
        <v>01</v>
      </c>
      <c r="AI5721" s="97" t="str">
        <f t="shared" si="1405"/>
        <v>00</v>
      </c>
      <c r="AJ5721" s="97" t="str">
        <f t="shared" si="1406"/>
        <v>19000100</v>
      </c>
    </row>
    <row r="5722" spans="6:36" ht="12" customHeight="1" x14ac:dyDescent="0.15">
      <c r="F5722" s="86" t="str">
        <f t="shared" si="1395"/>
        <v>Saturday</v>
      </c>
      <c r="H5722" s="92" t="str">
        <f>VLOOKUP(MONTH(G5722),VLOOKUP!$W$1:$X$24,2)</f>
        <v>January</v>
      </c>
      <c r="I5722" s="92" t="str">
        <f t="shared" si="1396"/>
        <v/>
      </c>
      <c r="J5722" s="93" t="s">
        <v>385</v>
      </c>
      <c r="L5722" s="86" t="str">
        <f t="shared" si="1409"/>
        <v>the Cherch [1616 New Jersey Ave NW, WDC]</v>
      </c>
      <c r="M5722" s="86">
        <f t="shared" si="1397"/>
        <v>0</v>
      </c>
      <c r="N5722" s="93" t="str">
        <f t="shared" si="1407"/>
        <v>the Cherch [1616 New Jersey Ave NW, WDC]</v>
      </c>
      <c r="O5722" s="94"/>
      <c r="S5722" s="95">
        <f t="shared" si="1398"/>
        <v>0</v>
      </c>
      <c r="T5722" s="86" t="str">
        <f t="shared" si="1399"/>
        <v/>
      </c>
      <c r="U5722" s="86" t="str">
        <f t="shared" si="1408"/>
        <v/>
      </c>
      <c r="V5722" s="95" t="str">
        <f t="shared" si="1400"/>
        <v/>
      </c>
      <c r="W5722" s="90" t="s">
        <v>221</v>
      </c>
      <c r="AE5722" s="92" t="str">
        <f t="shared" si="1401"/>
        <v/>
      </c>
      <c r="AF5722" s="96" t="str">
        <f t="shared" si="1402"/>
        <v>&lt;a name='19000100'&gt;&lt;b&gt;: 0 - the Cherch [1616 New Jersey Ave NW, WDC]&lt;/b&gt;&lt;/a&gt;&lt;br&gt;</v>
      </c>
      <c r="AG5722" s="97">
        <f t="shared" si="1403"/>
        <v>1900</v>
      </c>
      <c r="AH5722" s="97" t="str">
        <f t="shared" si="1404"/>
        <v>01</v>
      </c>
      <c r="AI5722" s="97" t="str">
        <f t="shared" si="1405"/>
        <v>00</v>
      </c>
      <c r="AJ5722" s="97" t="str">
        <f t="shared" si="1406"/>
        <v>19000100</v>
      </c>
    </row>
    <row r="5723" spans="6:36" ht="12" customHeight="1" x14ac:dyDescent="0.15">
      <c r="F5723" s="86" t="str">
        <f t="shared" si="1395"/>
        <v>Saturday</v>
      </c>
      <c r="G5723" s="91"/>
      <c r="H5723" s="92" t="str">
        <f>VLOOKUP(MONTH(G5723),VLOOKUP!$W$1:$X$24,2)</f>
        <v>January</v>
      </c>
      <c r="I5723" s="92" t="str">
        <f t="shared" si="1396"/>
        <v/>
      </c>
      <c r="J5723" s="93" t="s">
        <v>1239</v>
      </c>
      <c r="L5723" s="86" t="str">
        <f t="shared" si="1409"/>
        <v>the Circuit [104 Back River Neck Rd, Essex, MD]</v>
      </c>
      <c r="M5723" s="86">
        <f t="shared" si="1397"/>
        <v>0</v>
      </c>
      <c r="N5723" s="93" t="str">
        <f t="shared" si="1407"/>
        <v>the Circuit [104 Back River Neck Rd, Essex, MD]</v>
      </c>
      <c r="O5723" s="94"/>
      <c r="S5723" s="95">
        <f t="shared" si="1398"/>
        <v>0</v>
      </c>
      <c r="T5723" s="86" t="str">
        <f t="shared" si="1399"/>
        <v/>
      </c>
      <c r="U5723" s="86" t="str">
        <f t="shared" si="1408"/>
        <v/>
      </c>
      <c r="V5723" s="95" t="str">
        <f t="shared" si="1400"/>
        <v/>
      </c>
      <c r="W5723" s="90" t="s">
        <v>221</v>
      </c>
      <c r="AE5723" s="92" t="str">
        <f t="shared" si="1401"/>
        <v/>
      </c>
      <c r="AF5723" s="96" t="str">
        <f t="shared" si="1402"/>
        <v>&lt;a name='19000100'&gt;&lt;b&gt;: 0 - the Circuit [104 Back River Neck Rd, Essex, MD]&lt;/b&gt;&lt;/a&gt;&lt;br&gt;</v>
      </c>
      <c r="AG5723" s="97">
        <f t="shared" si="1403"/>
        <v>1900</v>
      </c>
      <c r="AH5723" s="97" t="str">
        <f t="shared" si="1404"/>
        <v>01</v>
      </c>
      <c r="AI5723" s="97" t="str">
        <f t="shared" si="1405"/>
        <v>00</v>
      </c>
      <c r="AJ5723" s="97" t="str">
        <f t="shared" si="1406"/>
        <v>19000100</v>
      </c>
    </row>
    <row r="5724" spans="6:36" ht="12" customHeight="1" x14ac:dyDescent="0.15">
      <c r="F5724" s="86" t="str">
        <f t="shared" si="1395"/>
        <v>Saturday</v>
      </c>
      <c r="G5724" s="91"/>
      <c r="H5724" s="92" t="str">
        <f>VLOOKUP(MONTH(G5724),VLOOKUP!$W$1:$X$24,2)</f>
        <v>January</v>
      </c>
      <c r="I5724" s="92" t="str">
        <f t="shared" si="1396"/>
        <v/>
      </c>
      <c r="J5724" s="93" t="s">
        <v>1239</v>
      </c>
      <c r="L5724" s="86" t="str">
        <f t="shared" si="1409"/>
        <v>the Circuit [104 Back River Neck Rd, Essex, MD]</v>
      </c>
      <c r="M5724" s="86">
        <f t="shared" si="1397"/>
        <v>0</v>
      </c>
      <c r="N5724" s="93" t="str">
        <f t="shared" si="1407"/>
        <v>the Circuit [104 Back River Neck Rd, Essex, MD]</v>
      </c>
      <c r="O5724" s="94"/>
      <c r="S5724" s="95">
        <f t="shared" si="1398"/>
        <v>0</v>
      </c>
      <c r="T5724" s="86" t="str">
        <f t="shared" si="1399"/>
        <v/>
      </c>
      <c r="U5724" s="86" t="str">
        <f t="shared" si="1408"/>
        <v/>
      </c>
      <c r="V5724" s="95" t="str">
        <f t="shared" si="1400"/>
        <v/>
      </c>
      <c r="W5724" s="90" t="s">
        <v>221</v>
      </c>
      <c r="AE5724" s="92" t="str">
        <f t="shared" si="1401"/>
        <v/>
      </c>
      <c r="AF5724" s="96" t="str">
        <f t="shared" si="1402"/>
        <v>&lt;a name='19000100'&gt;&lt;b&gt;: 0 - the Circuit [104 Back River Neck Rd, Essex, MD]&lt;/b&gt;&lt;/a&gt;&lt;br&gt;</v>
      </c>
      <c r="AG5724" s="97">
        <f t="shared" si="1403"/>
        <v>1900</v>
      </c>
      <c r="AH5724" s="97" t="str">
        <f t="shared" si="1404"/>
        <v>01</v>
      </c>
      <c r="AI5724" s="97" t="str">
        <f t="shared" si="1405"/>
        <v>00</v>
      </c>
      <c r="AJ5724" s="97" t="str">
        <f t="shared" si="1406"/>
        <v>19000100</v>
      </c>
    </row>
    <row r="5725" spans="6:36" ht="12" customHeight="1" x14ac:dyDescent="0.15">
      <c r="F5725" s="86" t="str">
        <f t="shared" si="1395"/>
        <v>Saturday</v>
      </c>
      <c r="G5725" s="91"/>
      <c r="H5725" s="92" t="str">
        <f>VLOOKUP(MONTH(G5725),VLOOKUP!$W$1:$X$24,2)</f>
        <v>January</v>
      </c>
      <c r="I5725" s="92" t="str">
        <f t="shared" si="1396"/>
        <v/>
      </c>
      <c r="J5725" s="93" t="s">
        <v>1239</v>
      </c>
      <c r="L5725" s="86" t="str">
        <f t="shared" si="1409"/>
        <v>the Circuit [104 Back River Neck Rd, Essex, MD]</v>
      </c>
      <c r="M5725" s="86">
        <f t="shared" si="1397"/>
        <v>0</v>
      </c>
      <c r="N5725" s="93" t="str">
        <f t="shared" si="1407"/>
        <v>the Circuit [104 Back River Neck Rd, Essex, MD]</v>
      </c>
      <c r="O5725" s="94"/>
      <c r="S5725" s="95">
        <f t="shared" si="1398"/>
        <v>0</v>
      </c>
      <c r="T5725" s="86" t="str">
        <f t="shared" si="1399"/>
        <v/>
      </c>
      <c r="U5725" s="86" t="str">
        <f t="shared" si="1408"/>
        <v/>
      </c>
      <c r="V5725" s="95" t="str">
        <f t="shared" si="1400"/>
        <v/>
      </c>
      <c r="W5725" s="90" t="s">
        <v>221</v>
      </c>
      <c r="AE5725" s="92" t="str">
        <f t="shared" si="1401"/>
        <v/>
      </c>
      <c r="AF5725" s="96" t="str">
        <f t="shared" si="1402"/>
        <v>&lt;a name='19000100'&gt;&lt;b&gt;: 0 - the Circuit [104 Back River Neck Rd, Essex, MD]&lt;/b&gt;&lt;/a&gt;&lt;br&gt;</v>
      </c>
      <c r="AG5725" s="97">
        <f t="shared" si="1403"/>
        <v>1900</v>
      </c>
      <c r="AH5725" s="97" t="str">
        <f t="shared" si="1404"/>
        <v>01</v>
      </c>
      <c r="AI5725" s="97" t="str">
        <f t="shared" si="1405"/>
        <v>00</v>
      </c>
      <c r="AJ5725" s="97" t="str">
        <f t="shared" si="1406"/>
        <v>19000100</v>
      </c>
    </row>
    <row r="5726" spans="6:36" ht="12" customHeight="1" x14ac:dyDescent="0.15">
      <c r="F5726" s="86" t="str">
        <f t="shared" si="1395"/>
        <v>Saturday</v>
      </c>
      <c r="G5726" s="91"/>
      <c r="H5726" s="92" t="str">
        <f>VLOOKUP(MONTH(G5726),VLOOKUP!$W$1:$X$24,2)</f>
        <v>January</v>
      </c>
      <c r="I5726" s="92" t="str">
        <f t="shared" si="1396"/>
        <v/>
      </c>
      <c r="J5726" s="93" t="s">
        <v>1703</v>
      </c>
      <c r="L5726" s="86" t="str">
        <f t="shared" si="1409"/>
        <v>the Codmother / Handsome Cock [1334 U St NW, WDC]</v>
      </c>
      <c r="M5726" s="86">
        <f t="shared" si="1397"/>
        <v>0</v>
      </c>
      <c r="N5726" s="93" t="str">
        <f t="shared" si="1407"/>
        <v>the Codmother / Handsome Cock [1334 U St NW, WDC]</v>
      </c>
      <c r="O5726" s="94"/>
      <c r="S5726" s="95">
        <f t="shared" si="1398"/>
        <v>0</v>
      </c>
      <c r="T5726" s="86" t="str">
        <f t="shared" si="1399"/>
        <v/>
      </c>
      <c r="U5726" s="86" t="str">
        <f t="shared" si="1408"/>
        <v/>
      </c>
      <c r="V5726" s="95" t="str">
        <f t="shared" si="1400"/>
        <v/>
      </c>
      <c r="AE5726" s="92" t="str">
        <f t="shared" si="1401"/>
        <v/>
      </c>
      <c r="AF5726" s="96" t="str">
        <f t="shared" si="1402"/>
        <v>&lt;a name='19000100'&gt;&lt;b&gt;: 0 - the Codmother / Handsome Cock [1334 U St NW, WDC]&lt;/b&gt;&lt;/a&gt;&lt;br&gt;</v>
      </c>
      <c r="AG5726" s="97">
        <f t="shared" si="1403"/>
        <v>1900</v>
      </c>
      <c r="AH5726" s="97" t="str">
        <f t="shared" si="1404"/>
        <v>01</v>
      </c>
      <c r="AI5726" s="97" t="str">
        <f t="shared" si="1405"/>
        <v>00</v>
      </c>
      <c r="AJ5726" s="97" t="str">
        <f t="shared" si="1406"/>
        <v>19000100</v>
      </c>
    </row>
    <row r="5727" spans="6:36" ht="12" customHeight="1" x14ac:dyDescent="0.15">
      <c r="F5727" s="86" t="str">
        <f t="shared" si="1395"/>
        <v>Saturday</v>
      </c>
      <c r="G5727" s="91"/>
      <c r="H5727" s="92" t="str">
        <f>VLOOKUP(MONTH(G5727),VLOOKUP!$W$1:$X$24,2)</f>
        <v>January</v>
      </c>
      <c r="I5727" s="92" t="str">
        <f t="shared" si="1396"/>
        <v/>
      </c>
      <c r="J5727" s="93" t="s">
        <v>1703</v>
      </c>
      <c r="L5727" s="86" t="str">
        <f t="shared" si="1409"/>
        <v>the Codmother / Handsome Cock [1334 U St NW, WDC]</v>
      </c>
      <c r="M5727" s="86">
        <f t="shared" si="1397"/>
        <v>0</v>
      </c>
      <c r="N5727" s="93" t="str">
        <f t="shared" si="1407"/>
        <v>the Codmother / Handsome Cock [1334 U St NW, WDC]</v>
      </c>
      <c r="O5727" s="94"/>
      <c r="S5727" s="95">
        <f t="shared" si="1398"/>
        <v>0</v>
      </c>
      <c r="T5727" s="86" t="str">
        <f t="shared" si="1399"/>
        <v/>
      </c>
      <c r="U5727" s="86" t="str">
        <f t="shared" si="1408"/>
        <v/>
      </c>
      <c r="V5727" s="95" t="str">
        <f t="shared" si="1400"/>
        <v/>
      </c>
      <c r="AE5727" s="92" t="str">
        <f t="shared" si="1401"/>
        <v/>
      </c>
      <c r="AF5727" s="96" t="str">
        <f t="shared" si="1402"/>
        <v>&lt;a name='19000100'&gt;&lt;b&gt;: 0 - the Codmother / Handsome Cock [1334 U St NW, WDC]&lt;/b&gt;&lt;/a&gt;&lt;br&gt;</v>
      </c>
      <c r="AG5727" s="97">
        <f t="shared" si="1403"/>
        <v>1900</v>
      </c>
      <c r="AH5727" s="97" t="str">
        <f t="shared" si="1404"/>
        <v>01</v>
      </c>
      <c r="AI5727" s="97" t="str">
        <f t="shared" si="1405"/>
        <v>00</v>
      </c>
      <c r="AJ5727" s="97" t="str">
        <f t="shared" si="1406"/>
        <v>19000100</v>
      </c>
    </row>
    <row r="5728" spans="6:36" ht="12" customHeight="1" x14ac:dyDescent="0.15">
      <c r="F5728" s="86" t="str">
        <f t="shared" si="1395"/>
        <v>Saturday</v>
      </c>
      <c r="G5728" s="91"/>
      <c r="H5728" s="92" t="str">
        <f>VLOOKUP(MONTH(G5728),VLOOKUP!$W$1:$X$24,2)</f>
        <v>January</v>
      </c>
      <c r="I5728" s="92" t="str">
        <f t="shared" si="1396"/>
        <v/>
      </c>
      <c r="J5728" s="93" t="s">
        <v>1703</v>
      </c>
      <c r="L5728" s="86" t="str">
        <f t="shared" si="1409"/>
        <v>the Codmother / Handsome Cock [1334 U St NW, WDC]</v>
      </c>
      <c r="M5728" s="86">
        <f t="shared" si="1397"/>
        <v>0</v>
      </c>
      <c r="N5728" s="93" t="str">
        <f t="shared" si="1407"/>
        <v>the Codmother / Handsome Cock [1334 U St NW, WDC]</v>
      </c>
      <c r="O5728" s="94"/>
      <c r="S5728" s="95">
        <f t="shared" si="1398"/>
        <v>0</v>
      </c>
      <c r="T5728" s="86" t="str">
        <f t="shared" si="1399"/>
        <v/>
      </c>
      <c r="U5728" s="86" t="str">
        <f t="shared" si="1408"/>
        <v/>
      </c>
      <c r="V5728" s="95" t="str">
        <f t="shared" si="1400"/>
        <v/>
      </c>
      <c r="AE5728" s="92" t="str">
        <f t="shared" si="1401"/>
        <v/>
      </c>
      <c r="AF5728" s="96" t="str">
        <f t="shared" si="1402"/>
        <v>&lt;a name='19000100'&gt;&lt;b&gt;: 0 - the Codmother / Handsome Cock [1334 U St NW, WDC]&lt;/b&gt;&lt;/a&gt;&lt;br&gt;</v>
      </c>
      <c r="AG5728" s="97">
        <f t="shared" si="1403"/>
        <v>1900</v>
      </c>
      <c r="AH5728" s="97" t="str">
        <f t="shared" si="1404"/>
        <v>01</v>
      </c>
      <c r="AI5728" s="97" t="str">
        <f t="shared" si="1405"/>
        <v>00</v>
      </c>
      <c r="AJ5728" s="97" t="str">
        <f t="shared" si="1406"/>
        <v>19000100</v>
      </c>
    </row>
    <row r="5729" spans="6:36" ht="12" customHeight="1" x14ac:dyDescent="0.15">
      <c r="F5729" s="86" t="str">
        <f t="shared" si="1395"/>
        <v>Saturday</v>
      </c>
      <c r="G5729" s="91"/>
      <c r="H5729" s="92" t="str">
        <f>VLOOKUP(MONTH(G5729),VLOOKUP!$W$1:$X$24,2)</f>
        <v>January</v>
      </c>
      <c r="I5729" s="92" t="str">
        <f t="shared" si="1396"/>
        <v/>
      </c>
      <c r="J5729" s="93" t="s">
        <v>1703</v>
      </c>
      <c r="L5729" s="86" t="str">
        <f t="shared" si="1409"/>
        <v>the Codmother / Handsome Cock [1334 U St NW, WDC]</v>
      </c>
      <c r="M5729" s="86">
        <f t="shared" si="1397"/>
        <v>0</v>
      </c>
      <c r="N5729" s="93" t="str">
        <f t="shared" si="1407"/>
        <v>the Codmother / Handsome Cock [1334 U St NW, WDC]</v>
      </c>
      <c r="O5729" s="94"/>
      <c r="S5729" s="95">
        <f t="shared" si="1398"/>
        <v>0</v>
      </c>
      <c r="T5729" s="86" t="str">
        <f t="shared" si="1399"/>
        <v/>
      </c>
      <c r="U5729" s="86" t="str">
        <f t="shared" si="1408"/>
        <v/>
      </c>
      <c r="V5729" s="95" t="str">
        <f t="shared" si="1400"/>
        <v/>
      </c>
      <c r="AE5729" s="92" t="str">
        <f t="shared" si="1401"/>
        <v/>
      </c>
      <c r="AF5729" s="96" t="str">
        <f t="shared" si="1402"/>
        <v>&lt;a name='19000100'&gt;&lt;b&gt;: 0 - the Codmother / Handsome Cock [1334 U St NW, WDC]&lt;/b&gt;&lt;/a&gt;&lt;br&gt;</v>
      </c>
      <c r="AG5729" s="97">
        <f t="shared" si="1403"/>
        <v>1900</v>
      </c>
      <c r="AH5729" s="97" t="str">
        <f t="shared" si="1404"/>
        <v>01</v>
      </c>
      <c r="AI5729" s="97" t="str">
        <f t="shared" si="1405"/>
        <v>00</v>
      </c>
      <c r="AJ5729" s="97" t="str">
        <f t="shared" si="1406"/>
        <v>19000100</v>
      </c>
    </row>
    <row r="5730" spans="6:36" ht="12" customHeight="1" x14ac:dyDescent="0.15">
      <c r="F5730" s="86" t="str">
        <f t="shared" si="1395"/>
        <v>Saturday</v>
      </c>
      <c r="G5730" s="91"/>
      <c r="H5730" s="92" t="str">
        <f>VLOOKUP(MONTH(G5730),VLOOKUP!$W$1:$X$24,2)</f>
        <v>January</v>
      </c>
      <c r="I5730" s="92" t="str">
        <f t="shared" si="1396"/>
        <v/>
      </c>
      <c r="J5730" s="93" t="s">
        <v>1703</v>
      </c>
      <c r="L5730" s="86" t="str">
        <f t="shared" si="1409"/>
        <v>the Codmother / Handsome Cock [1334 U St NW, WDC]</v>
      </c>
      <c r="M5730" s="86">
        <f t="shared" si="1397"/>
        <v>0</v>
      </c>
      <c r="N5730" s="93" t="str">
        <f t="shared" si="1407"/>
        <v>the Codmother / Handsome Cock [1334 U St NW, WDC]</v>
      </c>
      <c r="O5730" s="94"/>
      <c r="S5730" s="95">
        <f t="shared" si="1398"/>
        <v>0</v>
      </c>
      <c r="T5730" s="86" t="str">
        <f t="shared" si="1399"/>
        <v/>
      </c>
      <c r="U5730" s="86" t="str">
        <f t="shared" si="1408"/>
        <v/>
      </c>
      <c r="V5730" s="95" t="str">
        <f t="shared" si="1400"/>
        <v/>
      </c>
      <c r="AE5730" s="92" t="str">
        <f t="shared" si="1401"/>
        <v/>
      </c>
      <c r="AF5730" s="96" t="str">
        <f t="shared" si="1402"/>
        <v>&lt;a name='19000100'&gt;&lt;b&gt;: 0 - the Codmother / Handsome Cock [1334 U St NW, WDC]&lt;/b&gt;&lt;/a&gt;&lt;br&gt;</v>
      </c>
      <c r="AG5730" s="97">
        <f t="shared" si="1403"/>
        <v>1900</v>
      </c>
      <c r="AH5730" s="97" t="str">
        <f t="shared" si="1404"/>
        <v>01</v>
      </c>
      <c r="AI5730" s="97" t="str">
        <f t="shared" si="1405"/>
        <v>00</v>
      </c>
      <c r="AJ5730" s="97" t="str">
        <f t="shared" si="1406"/>
        <v>19000100</v>
      </c>
    </row>
    <row r="5731" spans="6:36" ht="12" customHeight="1" x14ac:dyDescent="0.15">
      <c r="F5731" s="86" t="str">
        <f t="shared" si="1395"/>
        <v>Saturday</v>
      </c>
      <c r="G5731" s="91"/>
      <c r="H5731" s="92" t="str">
        <f>VLOOKUP(MONTH(G5731),VLOOKUP!$W$1:$X$24,2)</f>
        <v>January</v>
      </c>
      <c r="I5731" s="92" t="str">
        <f t="shared" si="1396"/>
        <v/>
      </c>
      <c r="J5731" s="93" t="s">
        <v>1173</v>
      </c>
      <c r="L5731" s="86" t="str">
        <f t="shared" si="1409"/>
        <v>the Coliseum [1140 3rd St NE, WDC]</v>
      </c>
      <c r="M5731" s="86">
        <f t="shared" si="1397"/>
        <v>0</v>
      </c>
      <c r="N5731" s="93" t="str">
        <f t="shared" si="1407"/>
        <v>the Coliseum [1140 3rd St NE, WDC]</v>
      </c>
      <c r="O5731" s="94"/>
      <c r="S5731" s="95">
        <f t="shared" si="1398"/>
        <v>0</v>
      </c>
      <c r="T5731" s="86" t="str">
        <f t="shared" si="1399"/>
        <v/>
      </c>
      <c r="U5731" s="86" t="str">
        <f t="shared" si="1408"/>
        <v/>
      </c>
      <c r="V5731" s="95" t="str">
        <f t="shared" si="1400"/>
        <v/>
      </c>
      <c r="W5731" s="90" t="s">
        <v>221</v>
      </c>
      <c r="AE5731" s="92" t="str">
        <f t="shared" si="1401"/>
        <v/>
      </c>
      <c r="AF5731" s="96" t="str">
        <f t="shared" si="1402"/>
        <v>&lt;a name='19000100'&gt;&lt;b&gt;: 0 - the Coliseum [1140 3rd St NE, WDC]&lt;/b&gt;&lt;/a&gt;&lt;br&gt;</v>
      </c>
      <c r="AG5731" s="97">
        <f t="shared" si="1403"/>
        <v>1900</v>
      </c>
      <c r="AH5731" s="97" t="str">
        <f t="shared" si="1404"/>
        <v>01</v>
      </c>
      <c r="AI5731" s="97" t="str">
        <f t="shared" si="1405"/>
        <v>00</v>
      </c>
      <c r="AJ5731" s="97" t="str">
        <f t="shared" si="1406"/>
        <v>19000100</v>
      </c>
    </row>
    <row r="5732" spans="6:36" ht="12" customHeight="1" x14ac:dyDescent="0.15">
      <c r="F5732" s="86" t="str">
        <f t="shared" si="1395"/>
        <v>Saturday</v>
      </c>
      <c r="G5732" s="91"/>
      <c r="H5732" s="92" t="str">
        <f>VLOOKUP(MONTH(G5732),VLOOKUP!$W$1:$X$24,2)</f>
        <v>January</v>
      </c>
      <c r="I5732" s="92" t="str">
        <f t="shared" si="1396"/>
        <v/>
      </c>
      <c r="J5732" s="93" t="s">
        <v>1173</v>
      </c>
      <c r="L5732" s="86" t="str">
        <f t="shared" si="1409"/>
        <v>the Coliseum [1140 3rd St NE, WDC]</v>
      </c>
      <c r="M5732" s="86">
        <f t="shared" si="1397"/>
        <v>0</v>
      </c>
      <c r="N5732" s="93" t="str">
        <f t="shared" si="1407"/>
        <v>the Coliseum [1140 3rd St NE, WDC]</v>
      </c>
      <c r="O5732" s="94"/>
      <c r="S5732" s="95">
        <f t="shared" si="1398"/>
        <v>0</v>
      </c>
      <c r="T5732" s="86" t="str">
        <f t="shared" si="1399"/>
        <v/>
      </c>
      <c r="U5732" s="86" t="str">
        <f t="shared" si="1408"/>
        <v/>
      </c>
      <c r="V5732" s="95" t="str">
        <f t="shared" si="1400"/>
        <v/>
      </c>
      <c r="W5732" s="90" t="s">
        <v>221</v>
      </c>
      <c r="AE5732" s="92" t="str">
        <f t="shared" si="1401"/>
        <v/>
      </c>
      <c r="AF5732" s="96" t="str">
        <f t="shared" si="1402"/>
        <v>&lt;a name='19000100'&gt;&lt;b&gt;: 0 - the Coliseum [1140 3rd St NE, WDC]&lt;/b&gt;&lt;/a&gt;&lt;br&gt;</v>
      </c>
      <c r="AG5732" s="97">
        <f t="shared" si="1403"/>
        <v>1900</v>
      </c>
      <c r="AH5732" s="97" t="str">
        <f t="shared" si="1404"/>
        <v>01</v>
      </c>
      <c r="AI5732" s="97" t="str">
        <f t="shared" si="1405"/>
        <v>00</v>
      </c>
      <c r="AJ5732" s="97" t="str">
        <f t="shared" si="1406"/>
        <v>19000100</v>
      </c>
    </row>
    <row r="5733" spans="6:36" ht="12" customHeight="1" x14ac:dyDescent="0.15">
      <c r="F5733" s="86" t="str">
        <f t="shared" si="1395"/>
        <v>Saturday</v>
      </c>
      <c r="G5733" s="91"/>
      <c r="H5733" s="92" t="str">
        <f>VLOOKUP(MONTH(G5733),VLOOKUP!$W$1:$X$24,2)</f>
        <v>January</v>
      </c>
      <c r="I5733" s="92" t="str">
        <f t="shared" si="1396"/>
        <v/>
      </c>
      <c r="J5733" s="93" t="s">
        <v>1173</v>
      </c>
      <c r="L5733" s="86" t="str">
        <f t="shared" si="1409"/>
        <v>the Coliseum [1140 3rd St NE, WDC]</v>
      </c>
      <c r="M5733" s="86">
        <f t="shared" si="1397"/>
        <v>0</v>
      </c>
      <c r="N5733" s="93" t="str">
        <f t="shared" si="1407"/>
        <v>the Coliseum [1140 3rd St NE, WDC]</v>
      </c>
      <c r="O5733" s="94"/>
      <c r="S5733" s="95">
        <f t="shared" si="1398"/>
        <v>0</v>
      </c>
      <c r="T5733" s="86" t="str">
        <f t="shared" si="1399"/>
        <v/>
      </c>
      <c r="U5733" s="86" t="str">
        <f t="shared" si="1408"/>
        <v/>
      </c>
      <c r="V5733" s="95" t="str">
        <f t="shared" si="1400"/>
        <v/>
      </c>
      <c r="W5733" s="90" t="s">
        <v>221</v>
      </c>
      <c r="AE5733" s="92" t="str">
        <f t="shared" si="1401"/>
        <v/>
      </c>
      <c r="AF5733" s="96" t="str">
        <f t="shared" si="1402"/>
        <v>&lt;a name='19000100'&gt;&lt;b&gt;: 0 - the Coliseum [1140 3rd St NE, WDC]&lt;/b&gt;&lt;/a&gt;&lt;br&gt;</v>
      </c>
      <c r="AG5733" s="97">
        <f t="shared" si="1403"/>
        <v>1900</v>
      </c>
      <c r="AH5733" s="97" t="str">
        <f t="shared" si="1404"/>
        <v>01</v>
      </c>
      <c r="AI5733" s="97" t="str">
        <f t="shared" si="1405"/>
        <v>00</v>
      </c>
      <c r="AJ5733" s="97" t="str">
        <f t="shared" si="1406"/>
        <v>19000100</v>
      </c>
    </row>
    <row r="5734" spans="6:36" ht="12" customHeight="1" x14ac:dyDescent="0.15">
      <c r="F5734" s="86" t="str">
        <f t="shared" si="1395"/>
        <v>Saturday</v>
      </c>
      <c r="H5734" s="92" t="str">
        <f>VLOOKUP(MONTH(G5734),VLOOKUP!$W$1:$X$24,2)</f>
        <v>January</v>
      </c>
      <c r="I5734" s="92" t="str">
        <f t="shared" si="1396"/>
        <v/>
      </c>
      <c r="J5734" s="93" t="s">
        <v>1004</v>
      </c>
      <c r="L5734" s="86" t="str">
        <f t="shared" si="1409"/>
        <v>the Command Center [WDC]</v>
      </c>
      <c r="M5734" s="86">
        <f t="shared" si="1397"/>
        <v>0</v>
      </c>
      <c r="N5734" s="93" t="str">
        <f t="shared" si="1407"/>
        <v>the Command Center [WDC]</v>
      </c>
      <c r="O5734" s="94"/>
      <c r="S5734" s="95">
        <f t="shared" si="1398"/>
        <v>0</v>
      </c>
      <c r="T5734" s="86" t="str">
        <f t="shared" si="1399"/>
        <v/>
      </c>
      <c r="U5734" s="86" t="str">
        <f t="shared" si="1408"/>
        <v/>
      </c>
      <c r="V5734" s="95" t="str">
        <f t="shared" si="1400"/>
        <v/>
      </c>
      <c r="W5734" s="90" t="s">
        <v>221</v>
      </c>
      <c r="AE5734" s="92" t="str">
        <f t="shared" si="1401"/>
        <v/>
      </c>
      <c r="AF5734" s="96" t="str">
        <f t="shared" si="1402"/>
        <v>&lt;a name='19000100'&gt;&lt;b&gt;: 0 - the Command Center [WDC]&lt;/b&gt;&lt;/a&gt;&lt;br&gt;</v>
      </c>
      <c r="AG5734" s="97">
        <f t="shared" si="1403"/>
        <v>1900</v>
      </c>
      <c r="AH5734" s="97" t="str">
        <f t="shared" si="1404"/>
        <v>01</v>
      </c>
      <c r="AI5734" s="97" t="str">
        <f t="shared" si="1405"/>
        <v>00</v>
      </c>
      <c r="AJ5734" s="97" t="str">
        <f t="shared" si="1406"/>
        <v>19000100</v>
      </c>
    </row>
    <row r="5735" spans="6:36" ht="12" customHeight="1" x14ac:dyDescent="0.15">
      <c r="F5735" s="86" t="str">
        <f t="shared" si="1395"/>
        <v>Saturday</v>
      </c>
      <c r="H5735" s="92" t="str">
        <f>VLOOKUP(MONTH(G5735),VLOOKUP!$W$1:$X$24,2)</f>
        <v>January</v>
      </c>
      <c r="I5735" s="92" t="str">
        <f t="shared" si="1396"/>
        <v/>
      </c>
      <c r="J5735" s="93" t="s">
        <v>1004</v>
      </c>
      <c r="L5735" s="86" t="str">
        <f t="shared" si="1409"/>
        <v>the Command Center [WDC]</v>
      </c>
      <c r="M5735" s="86">
        <f t="shared" si="1397"/>
        <v>0</v>
      </c>
      <c r="N5735" s="93" t="str">
        <f t="shared" si="1407"/>
        <v>the Command Center [WDC]</v>
      </c>
      <c r="O5735" s="94"/>
      <c r="S5735" s="95">
        <f t="shared" si="1398"/>
        <v>0</v>
      </c>
      <c r="T5735" s="86" t="str">
        <f t="shared" si="1399"/>
        <v/>
      </c>
      <c r="U5735" s="86" t="str">
        <f t="shared" si="1408"/>
        <v/>
      </c>
      <c r="V5735" s="95" t="str">
        <f t="shared" si="1400"/>
        <v/>
      </c>
      <c r="W5735" s="90" t="s">
        <v>221</v>
      </c>
      <c r="AE5735" s="92" t="str">
        <f t="shared" si="1401"/>
        <v/>
      </c>
      <c r="AF5735" s="96" t="str">
        <f t="shared" si="1402"/>
        <v>&lt;a name='19000100'&gt;&lt;b&gt;: 0 - the Command Center [WDC]&lt;/b&gt;&lt;/a&gt;&lt;br&gt;</v>
      </c>
      <c r="AG5735" s="97">
        <f t="shared" si="1403"/>
        <v>1900</v>
      </c>
      <c r="AH5735" s="97" t="str">
        <f t="shared" si="1404"/>
        <v>01</v>
      </c>
      <c r="AI5735" s="97" t="str">
        <f t="shared" si="1405"/>
        <v>00</v>
      </c>
      <c r="AJ5735" s="97" t="str">
        <f t="shared" si="1406"/>
        <v>19000100</v>
      </c>
    </row>
    <row r="5736" spans="6:36" ht="12" customHeight="1" x14ac:dyDescent="0.15">
      <c r="F5736" s="86" t="str">
        <f t="shared" si="1395"/>
        <v>Saturday</v>
      </c>
      <c r="H5736" s="92" t="str">
        <f>VLOOKUP(MONTH(G5736),VLOOKUP!$W$1:$X$24,2)</f>
        <v>January</v>
      </c>
      <c r="I5736" s="92" t="str">
        <f t="shared" si="1396"/>
        <v/>
      </c>
      <c r="J5736" s="93" t="s">
        <v>1004</v>
      </c>
      <c r="L5736" s="86" t="str">
        <f t="shared" si="1409"/>
        <v>the Command Center [WDC]</v>
      </c>
      <c r="M5736" s="86">
        <f t="shared" si="1397"/>
        <v>0</v>
      </c>
      <c r="N5736" s="93" t="str">
        <f t="shared" si="1407"/>
        <v>the Command Center [WDC]</v>
      </c>
      <c r="O5736" s="94"/>
      <c r="S5736" s="95">
        <f t="shared" si="1398"/>
        <v>0</v>
      </c>
      <c r="T5736" s="86" t="str">
        <f t="shared" si="1399"/>
        <v/>
      </c>
      <c r="U5736" s="86" t="str">
        <f t="shared" si="1408"/>
        <v/>
      </c>
      <c r="V5736" s="95" t="str">
        <f t="shared" si="1400"/>
        <v/>
      </c>
      <c r="W5736" s="90" t="s">
        <v>221</v>
      </c>
      <c r="AE5736" s="92" t="str">
        <f t="shared" si="1401"/>
        <v/>
      </c>
      <c r="AF5736" s="96" t="str">
        <f t="shared" si="1402"/>
        <v>&lt;a name='19000100'&gt;&lt;b&gt;: 0 - the Command Center [WDC]&lt;/b&gt;&lt;/a&gt;&lt;br&gt;</v>
      </c>
      <c r="AG5736" s="97">
        <f t="shared" si="1403"/>
        <v>1900</v>
      </c>
      <c r="AH5736" s="97" t="str">
        <f t="shared" si="1404"/>
        <v>01</v>
      </c>
      <c r="AI5736" s="97" t="str">
        <f t="shared" si="1405"/>
        <v>00</v>
      </c>
      <c r="AJ5736" s="97" t="str">
        <f t="shared" si="1406"/>
        <v>19000100</v>
      </c>
    </row>
    <row r="5737" spans="6:36" ht="12" customHeight="1" x14ac:dyDescent="0.15">
      <c r="F5737" s="86" t="str">
        <f t="shared" si="1395"/>
        <v>Saturday</v>
      </c>
      <c r="G5737" s="91"/>
      <c r="H5737" s="92" t="str">
        <f>VLOOKUP(MONTH(G5737),VLOOKUP!$W$1:$X$24,2)</f>
        <v>January</v>
      </c>
      <c r="I5737" s="92" t="str">
        <f t="shared" si="1396"/>
        <v/>
      </c>
      <c r="J5737" s="93" t="s">
        <v>1306</v>
      </c>
      <c r="L5737" s="86" t="str">
        <f t="shared" si="1409"/>
        <v>the Commune [1605 15th Street NW, WDC]</v>
      </c>
      <c r="M5737" s="86">
        <f t="shared" si="1397"/>
        <v>0</v>
      </c>
      <c r="N5737" s="93" t="str">
        <f t="shared" si="1407"/>
        <v>the Commune [1605 15th Street NW, WDC]</v>
      </c>
      <c r="O5737" s="94"/>
      <c r="S5737" s="95">
        <f t="shared" si="1398"/>
        <v>0</v>
      </c>
      <c r="T5737" s="86" t="str">
        <f t="shared" si="1399"/>
        <v/>
      </c>
      <c r="U5737" s="86" t="str">
        <f t="shared" si="1408"/>
        <v/>
      </c>
      <c r="V5737" s="95" t="str">
        <f t="shared" si="1400"/>
        <v/>
      </c>
      <c r="AE5737" s="92" t="str">
        <f t="shared" si="1401"/>
        <v/>
      </c>
      <c r="AF5737" s="96" t="str">
        <f t="shared" si="1402"/>
        <v>&lt;a name='19000100'&gt;&lt;b&gt;: 0 - the Commune [1605 15th Street NW, WDC]&lt;/b&gt;&lt;/a&gt;&lt;br&gt;</v>
      </c>
      <c r="AG5737" s="97">
        <f t="shared" si="1403"/>
        <v>1900</v>
      </c>
      <c r="AH5737" s="97" t="str">
        <f t="shared" si="1404"/>
        <v>01</v>
      </c>
      <c r="AI5737" s="97" t="str">
        <f t="shared" si="1405"/>
        <v>00</v>
      </c>
      <c r="AJ5737" s="97" t="str">
        <f t="shared" si="1406"/>
        <v>19000100</v>
      </c>
    </row>
    <row r="5738" spans="6:36" ht="12" customHeight="1" x14ac:dyDescent="0.15">
      <c r="F5738" s="86" t="str">
        <f t="shared" si="1395"/>
        <v>Saturday</v>
      </c>
      <c r="G5738" s="91"/>
      <c r="H5738" s="92" t="str">
        <f>VLOOKUP(MONTH(G5738),VLOOKUP!$W$1:$X$24,2)</f>
        <v>January</v>
      </c>
      <c r="I5738" s="92" t="str">
        <f t="shared" si="1396"/>
        <v/>
      </c>
      <c r="J5738" s="93" t="s">
        <v>1306</v>
      </c>
      <c r="L5738" s="86" t="str">
        <f t="shared" si="1409"/>
        <v>the Commune [1605 15th Street NW, WDC]</v>
      </c>
      <c r="M5738" s="86">
        <f t="shared" si="1397"/>
        <v>0</v>
      </c>
      <c r="N5738" s="93" t="str">
        <f t="shared" si="1407"/>
        <v>the Commune [1605 15th Street NW, WDC]</v>
      </c>
      <c r="O5738" s="94"/>
      <c r="S5738" s="95">
        <f t="shared" si="1398"/>
        <v>0</v>
      </c>
      <c r="T5738" s="86" t="str">
        <f t="shared" si="1399"/>
        <v/>
      </c>
      <c r="U5738" s="86" t="str">
        <f t="shared" si="1408"/>
        <v/>
      </c>
      <c r="V5738" s="95" t="str">
        <f t="shared" si="1400"/>
        <v/>
      </c>
      <c r="AE5738" s="92" t="str">
        <f t="shared" si="1401"/>
        <v/>
      </c>
      <c r="AF5738" s="96" t="str">
        <f t="shared" si="1402"/>
        <v>&lt;a name='19000100'&gt;&lt;b&gt;: 0 - the Commune [1605 15th Street NW, WDC]&lt;/b&gt;&lt;/a&gt;&lt;br&gt;</v>
      </c>
      <c r="AG5738" s="97">
        <f t="shared" si="1403"/>
        <v>1900</v>
      </c>
      <c r="AH5738" s="97" t="str">
        <f t="shared" si="1404"/>
        <v>01</v>
      </c>
      <c r="AI5738" s="97" t="str">
        <f t="shared" si="1405"/>
        <v>00</v>
      </c>
      <c r="AJ5738" s="97" t="str">
        <f t="shared" si="1406"/>
        <v>19000100</v>
      </c>
    </row>
    <row r="5739" spans="6:36" ht="12" customHeight="1" x14ac:dyDescent="0.15">
      <c r="F5739" s="86" t="str">
        <f t="shared" si="1395"/>
        <v>Saturday</v>
      </c>
      <c r="G5739" s="91"/>
      <c r="H5739" s="92" t="str">
        <f>VLOOKUP(MONTH(G5739),VLOOKUP!$W$1:$X$24,2)</f>
        <v>January</v>
      </c>
      <c r="I5739" s="92" t="str">
        <f t="shared" si="1396"/>
        <v/>
      </c>
      <c r="J5739" s="93" t="s">
        <v>1306</v>
      </c>
      <c r="L5739" s="86" t="str">
        <f t="shared" si="1409"/>
        <v>the Commune [1605 15th Street NW, WDC]</v>
      </c>
      <c r="M5739" s="86">
        <f t="shared" si="1397"/>
        <v>0</v>
      </c>
      <c r="N5739" s="93" t="str">
        <f t="shared" si="1407"/>
        <v>the Commune [1605 15th Street NW, WDC]</v>
      </c>
      <c r="O5739" s="94"/>
      <c r="S5739" s="95">
        <f t="shared" si="1398"/>
        <v>0</v>
      </c>
      <c r="T5739" s="86" t="str">
        <f t="shared" si="1399"/>
        <v/>
      </c>
      <c r="U5739" s="86" t="str">
        <f t="shared" si="1408"/>
        <v/>
      </c>
      <c r="V5739" s="95" t="str">
        <f t="shared" si="1400"/>
        <v/>
      </c>
      <c r="AE5739" s="92" t="str">
        <f t="shared" si="1401"/>
        <v/>
      </c>
      <c r="AF5739" s="96" t="str">
        <f t="shared" si="1402"/>
        <v>&lt;a name='19000100'&gt;&lt;b&gt;: 0 - the Commune [1605 15th Street NW, WDC]&lt;/b&gt;&lt;/a&gt;&lt;br&gt;</v>
      </c>
      <c r="AG5739" s="97">
        <f t="shared" si="1403"/>
        <v>1900</v>
      </c>
      <c r="AH5739" s="97" t="str">
        <f t="shared" si="1404"/>
        <v>01</v>
      </c>
      <c r="AI5739" s="97" t="str">
        <f t="shared" si="1405"/>
        <v>00</v>
      </c>
      <c r="AJ5739" s="97" t="str">
        <f t="shared" si="1406"/>
        <v>19000100</v>
      </c>
    </row>
    <row r="5740" spans="6:36" ht="12" customHeight="1" x14ac:dyDescent="0.15">
      <c r="F5740" s="86" t="str">
        <f t="shared" si="1395"/>
        <v>Saturday</v>
      </c>
      <c r="G5740" s="91"/>
      <c r="H5740" s="92" t="str">
        <f>VLOOKUP(MONTH(G5740),VLOOKUP!$W$1:$X$24,2)</f>
        <v>January</v>
      </c>
      <c r="I5740" s="92" t="str">
        <f t="shared" si="1396"/>
        <v/>
      </c>
      <c r="J5740" s="93" t="s">
        <v>1306</v>
      </c>
      <c r="L5740" s="86" t="str">
        <f t="shared" si="1409"/>
        <v>the Commune [1605 15th Street NW, WDC]</v>
      </c>
      <c r="M5740" s="86">
        <f t="shared" si="1397"/>
        <v>0</v>
      </c>
      <c r="N5740" s="93" t="str">
        <f t="shared" si="1407"/>
        <v>the Commune [1605 15th Street NW, WDC]</v>
      </c>
      <c r="O5740" s="94"/>
      <c r="S5740" s="95">
        <f t="shared" si="1398"/>
        <v>0</v>
      </c>
      <c r="T5740" s="86" t="str">
        <f t="shared" si="1399"/>
        <v/>
      </c>
      <c r="U5740" s="86" t="str">
        <f t="shared" si="1408"/>
        <v/>
      </c>
      <c r="V5740" s="95" t="str">
        <f t="shared" si="1400"/>
        <v/>
      </c>
      <c r="AE5740" s="92" t="str">
        <f t="shared" si="1401"/>
        <v/>
      </c>
      <c r="AF5740" s="96" t="str">
        <f t="shared" si="1402"/>
        <v>&lt;a name='19000100'&gt;&lt;b&gt;: 0 - the Commune [1605 15th Street NW, WDC]&lt;/b&gt;&lt;/a&gt;&lt;br&gt;</v>
      </c>
      <c r="AG5740" s="97">
        <f t="shared" si="1403"/>
        <v>1900</v>
      </c>
      <c r="AH5740" s="97" t="str">
        <f t="shared" si="1404"/>
        <v>01</v>
      </c>
      <c r="AI5740" s="97" t="str">
        <f t="shared" si="1405"/>
        <v>00</v>
      </c>
      <c r="AJ5740" s="97" t="str">
        <f t="shared" si="1406"/>
        <v>19000100</v>
      </c>
    </row>
    <row r="5741" spans="6:36" ht="12" customHeight="1" x14ac:dyDescent="0.15">
      <c r="F5741" s="86" t="str">
        <f t="shared" si="1395"/>
        <v>Saturday</v>
      </c>
      <c r="G5741" s="91"/>
      <c r="H5741" s="92" t="str">
        <f>VLOOKUP(MONTH(G5741),VLOOKUP!$W$1:$X$24,2)</f>
        <v>January</v>
      </c>
      <c r="I5741" s="92" t="str">
        <f t="shared" si="1396"/>
        <v/>
      </c>
      <c r="J5741" s="93" t="s">
        <v>1306</v>
      </c>
      <c r="L5741" s="86" t="str">
        <f t="shared" si="1409"/>
        <v>the Commune [1605 15th Street NW, WDC]</v>
      </c>
      <c r="M5741" s="86">
        <f t="shared" si="1397"/>
        <v>0</v>
      </c>
      <c r="N5741" s="93" t="str">
        <f t="shared" si="1407"/>
        <v>the Commune [1605 15th Street NW, WDC]</v>
      </c>
      <c r="O5741" s="94"/>
      <c r="S5741" s="95">
        <f t="shared" si="1398"/>
        <v>0</v>
      </c>
      <c r="T5741" s="86" t="str">
        <f t="shared" si="1399"/>
        <v/>
      </c>
      <c r="U5741" s="86" t="str">
        <f t="shared" si="1408"/>
        <v/>
      </c>
      <c r="V5741" s="95" t="str">
        <f t="shared" si="1400"/>
        <v/>
      </c>
      <c r="AE5741" s="92" t="str">
        <f t="shared" si="1401"/>
        <v/>
      </c>
      <c r="AF5741" s="96" t="str">
        <f t="shared" si="1402"/>
        <v>&lt;a name='19000100'&gt;&lt;b&gt;: 0 - the Commune [1605 15th Street NW, WDC]&lt;/b&gt;&lt;/a&gt;&lt;br&gt;</v>
      </c>
      <c r="AG5741" s="97">
        <f t="shared" si="1403"/>
        <v>1900</v>
      </c>
      <c r="AH5741" s="97" t="str">
        <f t="shared" si="1404"/>
        <v>01</v>
      </c>
      <c r="AI5741" s="97" t="str">
        <f t="shared" si="1405"/>
        <v>00</v>
      </c>
      <c r="AJ5741" s="97" t="str">
        <f t="shared" si="1406"/>
        <v>19000100</v>
      </c>
    </row>
    <row r="5742" spans="6:36" ht="12" customHeight="1" x14ac:dyDescent="0.15">
      <c r="F5742" s="86" t="str">
        <f t="shared" si="1395"/>
        <v>Saturday</v>
      </c>
      <c r="G5742" s="91"/>
      <c r="H5742" s="92" t="str">
        <f>VLOOKUP(MONTH(G5742),VLOOKUP!$W$1:$X$24,2)</f>
        <v>January</v>
      </c>
      <c r="I5742" s="92" t="str">
        <f t="shared" si="1396"/>
        <v/>
      </c>
      <c r="J5742" s="140" t="s">
        <v>1064</v>
      </c>
      <c r="L5742" s="86" t="str">
        <f t="shared" si="1409"/>
        <v>the Communiverse [1406 Webster St NW, WDC]</v>
      </c>
      <c r="M5742" s="86">
        <f t="shared" si="1397"/>
        <v>0</v>
      </c>
      <c r="N5742" s="140" t="str">
        <f t="shared" si="1407"/>
        <v>the Communiverse [1406 Webster St NW, WDC]</v>
      </c>
      <c r="O5742" s="90"/>
      <c r="S5742" s="95">
        <f t="shared" si="1398"/>
        <v>0</v>
      </c>
      <c r="T5742" s="86" t="str">
        <f t="shared" si="1399"/>
        <v/>
      </c>
      <c r="U5742" s="86" t="str">
        <f t="shared" si="1408"/>
        <v/>
      </c>
      <c r="V5742" s="95" t="str">
        <f t="shared" si="1400"/>
        <v/>
      </c>
      <c r="W5742" s="90" t="s">
        <v>282</v>
      </c>
      <c r="AE5742" s="92" t="str">
        <f t="shared" si="1401"/>
        <v/>
      </c>
      <c r="AF5742" s="96" t="str">
        <f t="shared" si="1402"/>
        <v>&lt;a name='19000100'&gt;&lt;b&gt;: 0 - the Communiverse [1406 Webster St NW, WDC]&lt;/b&gt;&lt;/a&gt;&lt;br&gt;</v>
      </c>
      <c r="AG5742" s="97">
        <f t="shared" si="1403"/>
        <v>1900</v>
      </c>
      <c r="AH5742" s="97" t="str">
        <f t="shared" si="1404"/>
        <v>01</v>
      </c>
      <c r="AI5742" s="97" t="str">
        <f t="shared" si="1405"/>
        <v>00</v>
      </c>
      <c r="AJ5742" s="97" t="str">
        <f t="shared" si="1406"/>
        <v>19000100</v>
      </c>
    </row>
    <row r="5743" spans="6:36" ht="12" customHeight="1" x14ac:dyDescent="0.15">
      <c r="F5743" s="86" t="str">
        <f t="shared" si="1395"/>
        <v>Saturday</v>
      </c>
      <c r="G5743" s="91"/>
      <c r="H5743" s="92" t="str">
        <f>VLOOKUP(MONTH(G5743),VLOOKUP!$W$1:$X$24,2)</f>
        <v>January</v>
      </c>
      <c r="I5743" s="92" t="str">
        <f t="shared" si="1396"/>
        <v/>
      </c>
      <c r="J5743" s="140" t="s">
        <v>1064</v>
      </c>
      <c r="L5743" s="86" t="str">
        <f t="shared" si="1409"/>
        <v>the Communiverse [1406 Webster St NW, WDC]</v>
      </c>
      <c r="M5743" s="86">
        <f t="shared" si="1397"/>
        <v>0</v>
      </c>
      <c r="N5743" s="140" t="str">
        <f t="shared" si="1407"/>
        <v>the Communiverse [1406 Webster St NW, WDC]</v>
      </c>
      <c r="O5743" s="90"/>
      <c r="S5743" s="95">
        <f t="shared" si="1398"/>
        <v>0</v>
      </c>
      <c r="T5743" s="86" t="str">
        <f t="shared" si="1399"/>
        <v/>
      </c>
      <c r="U5743" s="86" t="str">
        <f t="shared" si="1408"/>
        <v/>
      </c>
      <c r="V5743" s="95" t="str">
        <f t="shared" si="1400"/>
        <v/>
      </c>
      <c r="W5743" s="90" t="s">
        <v>282</v>
      </c>
      <c r="AE5743" s="92" t="str">
        <f t="shared" si="1401"/>
        <v/>
      </c>
      <c r="AF5743" s="96" t="str">
        <f t="shared" si="1402"/>
        <v>&lt;a name='19000100'&gt;&lt;b&gt;: 0 - the Communiverse [1406 Webster St NW, WDC]&lt;/b&gt;&lt;/a&gt;&lt;br&gt;</v>
      </c>
      <c r="AG5743" s="97">
        <f t="shared" si="1403"/>
        <v>1900</v>
      </c>
      <c r="AH5743" s="97" t="str">
        <f t="shared" si="1404"/>
        <v>01</v>
      </c>
      <c r="AI5743" s="97" t="str">
        <f t="shared" si="1405"/>
        <v>00</v>
      </c>
      <c r="AJ5743" s="97" t="str">
        <f t="shared" si="1406"/>
        <v>19000100</v>
      </c>
    </row>
    <row r="5744" spans="6:36" ht="12" customHeight="1" x14ac:dyDescent="0.15">
      <c r="F5744" s="86" t="str">
        <f t="shared" si="1395"/>
        <v>Saturday</v>
      </c>
      <c r="G5744" s="91"/>
      <c r="H5744" s="92" t="str">
        <f>VLOOKUP(MONTH(G5744),VLOOKUP!$W$1:$X$24,2)</f>
        <v>January</v>
      </c>
      <c r="I5744" s="92" t="str">
        <f t="shared" si="1396"/>
        <v/>
      </c>
      <c r="J5744" s="140" t="s">
        <v>1064</v>
      </c>
      <c r="L5744" s="86" t="str">
        <f t="shared" si="1409"/>
        <v>the Communiverse [1406 Webster St NW, WDC]</v>
      </c>
      <c r="M5744" s="86">
        <f t="shared" si="1397"/>
        <v>0</v>
      </c>
      <c r="N5744" s="140" t="str">
        <f t="shared" si="1407"/>
        <v>the Communiverse [1406 Webster St NW, WDC]</v>
      </c>
      <c r="O5744" s="90"/>
      <c r="S5744" s="95">
        <f t="shared" si="1398"/>
        <v>0</v>
      </c>
      <c r="T5744" s="86" t="str">
        <f t="shared" si="1399"/>
        <v/>
      </c>
      <c r="U5744" s="86" t="str">
        <f t="shared" si="1408"/>
        <v/>
      </c>
      <c r="V5744" s="95" t="str">
        <f t="shared" si="1400"/>
        <v/>
      </c>
      <c r="W5744" s="90" t="s">
        <v>282</v>
      </c>
      <c r="AE5744" s="92" t="str">
        <f t="shared" si="1401"/>
        <v/>
      </c>
      <c r="AF5744" s="96" t="str">
        <f t="shared" si="1402"/>
        <v>&lt;a name='19000100'&gt;&lt;b&gt;: 0 - the Communiverse [1406 Webster St NW, WDC]&lt;/b&gt;&lt;/a&gt;&lt;br&gt;</v>
      </c>
      <c r="AG5744" s="97">
        <f t="shared" si="1403"/>
        <v>1900</v>
      </c>
      <c r="AH5744" s="97" t="str">
        <f t="shared" si="1404"/>
        <v>01</v>
      </c>
      <c r="AI5744" s="97" t="str">
        <f t="shared" si="1405"/>
        <v>00</v>
      </c>
      <c r="AJ5744" s="97" t="str">
        <f t="shared" si="1406"/>
        <v>19000100</v>
      </c>
    </row>
    <row r="5745" spans="6:36" ht="12" customHeight="1" x14ac:dyDescent="0.15">
      <c r="F5745" s="86" t="str">
        <f t="shared" si="1395"/>
        <v>Saturday</v>
      </c>
      <c r="G5745" s="91"/>
      <c r="H5745" s="92" t="str">
        <f>VLOOKUP(MONTH(G5745),VLOOKUP!$W$1:$X$24,2)</f>
        <v>January</v>
      </c>
      <c r="I5745" s="92" t="str">
        <f t="shared" si="1396"/>
        <v/>
      </c>
      <c r="J5745" s="93" t="s">
        <v>902</v>
      </c>
      <c r="L5745" s="86" t="str">
        <f t="shared" si="1409"/>
        <v>the CopyCat Building [1501 Guilford Ave., Baltimore, MD]</v>
      </c>
      <c r="M5745" s="86">
        <f t="shared" si="1397"/>
        <v>0</v>
      </c>
      <c r="N5745" s="93" t="str">
        <f t="shared" si="1407"/>
        <v>the CopyCat Building [1501 Guilford Ave., Baltimore, MD]</v>
      </c>
      <c r="O5745" s="90"/>
      <c r="S5745" s="95">
        <f t="shared" si="1398"/>
        <v>0</v>
      </c>
      <c r="T5745" s="86" t="str">
        <f t="shared" si="1399"/>
        <v/>
      </c>
      <c r="U5745" s="86" t="str">
        <f t="shared" si="1408"/>
        <v/>
      </c>
      <c r="V5745" s="95" t="str">
        <f t="shared" si="1400"/>
        <v/>
      </c>
      <c r="W5745" s="90" t="s">
        <v>282</v>
      </c>
      <c r="AE5745" s="92" t="str">
        <f t="shared" si="1401"/>
        <v/>
      </c>
      <c r="AF5745" s="96" t="str">
        <f t="shared" si="1402"/>
        <v>&lt;a name='19000100'&gt;&lt;b&gt;: 0 - the CopyCat Building [1501 Guilford Ave., Baltimore, MD]&lt;/b&gt;&lt;/a&gt;&lt;br&gt;</v>
      </c>
      <c r="AG5745" s="97">
        <f t="shared" si="1403"/>
        <v>1900</v>
      </c>
      <c r="AH5745" s="97" t="str">
        <f t="shared" si="1404"/>
        <v>01</v>
      </c>
      <c r="AI5745" s="97" t="str">
        <f t="shared" si="1405"/>
        <v>00</v>
      </c>
      <c r="AJ5745" s="97" t="str">
        <f t="shared" si="1406"/>
        <v>19000100</v>
      </c>
    </row>
    <row r="5746" spans="6:36" ht="12" customHeight="1" x14ac:dyDescent="0.15">
      <c r="F5746" s="86" t="str">
        <f t="shared" si="1395"/>
        <v>Saturday</v>
      </c>
      <c r="G5746" s="91"/>
      <c r="H5746" s="92" t="str">
        <f>VLOOKUP(MONTH(G5746),VLOOKUP!$W$1:$X$24,2)</f>
        <v>January</v>
      </c>
      <c r="I5746" s="92" t="str">
        <f t="shared" si="1396"/>
        <v/>
      </c>
      <c r="J5746" s="93" t="s">
        <v>902</v>
      </c>
      <c r="L5746" s="86" t="str">
        <f t="shared" si="1409"/>
        <v>the CopyCat Building [1501 Guilford Ave., Baltimore, MD]</v>
      </c>
      <c r="M5746" s="86">
        <f t="shared" si="1397"/>
        <v>0</v>
      </c>
      <c r="N5746" s="93" t="str">
        <f t="shared" si="1407"/>
        <v>the CopyCat Building [1501 Guilford Ave., Baltimore, MD]</v>
      </c>
      <c r="O5746" s="90"/>
      <c r="S5746" s="95">
        <f t="shared" si="1398"/>
        <v>0</v>
      </c>
      <c r="T5746" s="86" t="str">
        <f t="shared" si="1399"/>
        <v/>
      </c>
      <c r="U5746" s="86" t="str">
        <f t="shared" si="1408"/>
        <v/>
      </c>
      <c r="V5746" s="95" t="str">
        <f t="shared" si="1400"/>
        <v/>
      </c>
      <c r="W5746" s="90" t="s">
        <v>282</v>
      </c>
      <c r="AE5746" s="92" t="str">
        <f t="shared" si="1401"/>
        <v/>
      </c>
      <c r="AF5746" s="96" t="str">
        <f t="shared" si="1402"/>
        <v>&lt;a name='19000100'&gt;&lt;b&gt;: 0 - the CopyCat Building [1501 Guilford Ave., Baltimore, MD]&lt;/b&gt;&lt;/a&gt;&lt;br&gt;</v>
      </c>
      <c r="AG5746" s="97">
        <f t="shared" si="1403"/>
        <v>1900</v>
      </c>
      <c r="AH5746" s="97" t="str">
        <f t="shared" si="1404"/>
        <v>01</v>
      </c>
      <c r="AI5746" s="97" t="str">
        <f t="shared" si="1405"/>
        <v>00</v>
      </c>
      <c r="AJ5746" s="97" t="str">
        <f t="shared" si="1406"/>
        <v>19000100</v>
      </c>
    </row>
    <row r="5747" spans="6:36" ht="12" customHeight="1" x14ac:dyDescent="0.15">
      <c r="F5747" s="86" t="str">
        <f t="shared" si="1395"/>
        <v>Saturday</v>
      </c>
      <c r="G5747" s="91"/>
      <c r="H5747" s="92" t="str">
        <f>VLOOKUP(MONTH(G5747),VLOOKUP!$W$1:$X$24,2)</f>
        <v>January</v>
      </c>
      <c r="I5747" s="92" t="str">
        <f t="shared" si="1396"/>
        <v/>
      </c>
      <c r="J5747" s="93" t="s">
        <v>902</v>
      </c>
      <c r="L5747" s="86" t="str">
        <f t="shared" si="1409"/>
        <v>the CopyCat Building [1501 Guilford Ave., Baltimore, MD]</v>
      </c>
      <c r="M5747" s="86">
        <f t="shared" si="1397"/>
        <v>0</v>
      </c>
      <c r="N5747" s="93" t="str">
        <f t="shared" si="1407"/>
        <v>the CopyCat Building [1501 Guilford Ave., Baltimore, MD]</v>
      </c>
      <c r="O5747" s="90"/>
      <c r="S5747" s="95">
        <f t="shared" si="1398"/>
        <v>0</v>
      </c>
      <c r="T5747" s="86" t="str">
        <f t="shared" si="1399"/>
        <v/>
      </c>
      <c r="U5747" s="86" t="str">
        <f t="shared" si="1408"/>
        <v/>
      </c>
      <c r="V5747" s="95" t="str">
        <f t="shared" si="1400"/>
        <v/>
      </c>
      <c r="W5747" s="90" t="s">
        <v>282</v>
      </c>
      <c r="AE5747" s="92" t="str">
        <f t="shared" si="1401"/>
        <v/>
      </c>
      <c r="AF5747" s="96" t="str">
        <f t="shared" si="1402"/>
        <v>&lt;a name='19000100'&gt;&lt;b&gt;: 0 - the CopyCat Building [1501 Guilford Ave., Baltimore, MD]&lt;/b&gt;&lt;/a&gt;&lt;br&gt;</v>
      </c>
      <c r="AG5747" s="97">
        <f t="shared" si="1403"/>
        <v>1900</v>
      </c>
      <c r="AH5747" s="97" t="str">
        <f t="shared" si="1404"/>
        <v>01</v>
      </c>
      <c r="AI5747" s="97" t="str">
        <f t="shared" si="1405"/>
        <v>00</v>
      </c>
      <c r="AJ5747" s="97" t="str">
        <f t="shared" si="1406"/>
        <v>19000100</v>
      </c>
    </row>
    <row r="5748" spans="6:36" ht="12" customHeight="1" x14ac:dyDescent="0.15">
      <c r="F5748" s="86" t="str">
        <f t="shared" si="1395"/>
        <v>Saturday</v>
      </c>
      <c r="G5748" s="91"/>
      <c r="H5748" s="92" t="str">
        <f>VLOOKUP(MONTH(G5748),VLOOKUP!$W$1:$X$24,2)</f>
        <v>January</v>
      </c>
      <c r="I5748" s="92" t="str">
        <f t="shared" si="1396"/>
        <v/>
      </c>
      <c r="J5748" s="121" t="s">
        <v>1049</v>
      </c>
      <c r="K5748" s="117"/>
      <c r="L5748" s="118" t="str">
        <f t="shared" si="1409"/>
        <v>the Crown [1910 N. Charles St, Baltimore, MD]</v>
      </c>
      <c r="M5748" s="118">
        <f t="shared" si="1397"/>
        <v>0</v>
      </c>
      <c r="N5748" s="121" t="str">
        <f t="shared" si="1407"/>
        <v>the Crown [1910 N. Charles St, Baltimore, MD]</v>
      </c>
      <c r="O5748" s="117"/>
      <c r="P5748" s="117"/>
      <c r="Q5748" s="117"/>
      <c r="R5748" s="117"/>
      <c r="S5748" s="95">
        <f t="shared" si="1398"/>
        <v>0</v>
      </c>
      <c r="T5748" s="86" t="str">
        <f t="shared" si="1399"/>
        <v/>
      </c>
      <c r="U5748" s="86" t="str">
        <f t="shared" si="1408"/>
        <v/>
      </c>
      <c r="V5748" s="95" t="str">
        <f t="shared" si="1400"/>
        <v/>
      </c>
      <c r="W5748" s="90" t="s">
        <v>487</v>
      </c>
      <c r="AE5748" s="92" t="str">
        <f t="shared" si="1401"/>
        <v/>
      </c>
      <c r="AF5748" s="96" t="str">
        <f t="shared" si="1402"/>
        <v>&lt;a name='19000100'&gt;&lt;b&gt;: 0 - the Crown [1910 N. Charles St, Baltimore, MD]&lt;/b&gt;&lt;/a&gt;&lt;br&gt;</v>
      </c>
      <c r="AG5748" s="97">
        <f t="shared" si="1403"/>
        <v>1900</v>
      </c>
      <c r="AH5748" s="97" t="str">
        <f t="shared" si="1404"/>
        <v>01</v>
      </c>
      <c r="AI5748" s="97" t="str">
        <f t="shared" si="1405"/>
        <v>00</v>
      </c>
      <c r="AJ5748" s="97" t="str">
        <f t="shared" si="1406"/>
        <v>19000100</v>
      </c>
    </row>
    <row r="5749" spans="6:36" ht="12" customHeight="1" x14ac:dyDescent="0.15">
      <c r="F5749" s="86" t="str">
        <f t="shared" si="1395"/>
        <v>Saturday</v>
      </c>
      <c r="G5749" s="91"/>
      <c r="H5749" s="92" t="str">
        <f>VLOOKUP(MONTH(G5749),VLOOKUP!$W$1:$X$24,2)</f>
        <v>January</v>
      </c>
      <c r="I5749" s="92" t="str">
        <f t="shared" si="1396"/>
        <v/>
      </c>
      <c r="J5749" s="121" t="s">
        <v>1049</v>
      </c>
      <c r="K5749" s="117"/>
      <c r="L5749" s="118" t="str">
        <f t="shared" si="1409"/>
        <v>the Crown [1910 N. Charles St, Baltimore, MD]</v>
      </c>
      <c r="M5749" s="118">
        <f t="shared" si="1397"/>
        <v>0</v>
      </c>
      <c r="N5749" s="121" t="str">
        <f t="shared" si="1407"/>
        <v>the Crown [1910 N. Charles St, Baltimore, MD]</v>
      </c>
      <c r="O5749" s="117"/>
      <c r="P5749" s="117"/>
      <c r="Q5749" s="117"/>
      <c r="R5749" s="117"/>
      <c r="S5749" s="95">
        <f t="shared" si="1398"/>
        <v>0</v>
      </c>
      <c r="T5749" s="86" t="str">
        <f t="shared" si="1399"/>
        <v/>
      </c>
      <c r="U5749" s="86" t="str">
        <f t="shared" si="1408"/>
        <v/>
      </c>
      <c r="V5749" s="95" t="str">
        <f t="shared" si="1400"/>
        <v/>
      </c>
      <c r="W5749" s="90" t="s">
        <v>487</v>
      </c>
      <c r="AE5749" s="92" t="str">
        <f t="shared" si="1401"/>
        <v/>
      </c>
      <c r="AF5749" s="96" t="str">
        <f t="shared" si="1402"/>
        <v>&lt;a name='19000100'&gt;&lt;b&gt;: 0 - the Crown [1910 N. Charles St, Baltimore, MD]&lt;/b&gt;&lt;/a&gt;&lt;br&gt;</v>
      </c>
      <c r="AG5749" s="97">
        <f t="shared" si="1403"/>
        <v>1900</v>
      </c>
      <c r="AH5749" s="97" t="str">
        <f t="shared" si="1404"/>
        <v>01</v>
      </c>
      <c r="AI5749" s="97" t="str">
        <f t="shared" si="1405"/>
        <v>00</v>
      </c>
      <c r="AJ5749" s="97" t="str">
        <f t="shared" si="1406"/>
        <v>19000100</v>
      </c>
    </row>
    <row r="5750" spans="6:36" ht="12" customHeight="1" x14ac:dyDescent="0.15">
      <c r="F5750" s="86" t="str">
        <f t="shared" si="1395"/>
        <v>Saturday</v>
      </c>
      <c r="G5750" s="91"/>
      <c r="H5750" s="92" t="str">
        <f>VLOOKUP(MONTH(G5750),VLOOKUP!$W$1:$X$24,2)</f>
        <v>January</v>
      </c>
      <c r="I5750" s="92" t="str">
        <f t="shared" si="1396"/>
        <v/>
      </c>
      <c r="J5750" s="121" t="s">
        <v>1049</v>
      </c>
      <c r="K5750" s="117"/>
      <c r="L5750" s="118" t="str">
        <f t="shared" si="1409"/>
        <v>the Crown [1910 N. Charles St, Baltimore, MD]</v>
      </c>
      <c r="M5750" s="118">
        <f t="shared" si="1397"/>
        <v>0</v>
      </c>
      <c r="N5750" s="121" t="str">
        <f t="shared" si="1407"/>
        <v>the Crown [1910 N. Charles St, Baltimore, MD]</v>
      </c>
      <c r="O5750" s="117"/>
      <c r="P5750" s="117"/>
      <c r="Q5750" s="117"/>
      <c r="R5750" s="117"/>
      <c r="S5750" s="95">
        <f t="shared" si="1398"/>
        <v>0</v>
      </c>
      <c r="T5750" s="86" t="str">
        <f t="shared" si="1399"/>
        <v/>
      </c>
      <c r="U5750" s="86" t="str">
        <f t="shared" si="1408"/>
        <v/>
      </c>
      <c r="V5750" s="95" t="str">
        <f t="shared" si="1400"/>
        <v/>
      </c>
      <c r="W5750" s="90" t="s">
        <v>487</v>
      </c>
      <c r="AE5750" s="92" t="str">
        <f t="shared" si="1401"/>
        <v/>
      </c>
      <c r="AF5750" s="96" t="str">
        <f t="shared" si="1402"/>
        <v>&lt;a name='19000100'&gt;&lt;b&gt;: 0 - the Crown [1910 N. Charles St, Baltimore, MD]&lt;/b&gt;&lt;/a&gt;&lt;br&gt;</v>
      </c>
      <c r="AG5750" s="97">
        <f t="shared" si="1403"/>
        <v>1900</v>
      </c>
      <c r="AH5750" s="97" t="str">
        <f t="shared" si="1404"/>
        <v>01</v>
      </c>
      <c r="AI5750" s="97" t="str">
        <f t="shared" si="1405"/>
        <v>00</v>
      </c>
      <c r="AJ5750" s="97" t="str">
        <f t="shared" si="1406"/>
        <v>19000100</v>
      </c>
    </row>
    <row r="5751" spans="6:36" ht="12" customHeight="1" x14ac:dyDescent="0.15">
      <c r="F5751" s="86" t="str">
        <f t="shared" si="1395"/>
        <v>Saturday</v>
      </c>
      <c r="G5751" s="91"/>
      <c r="H5751" s="92" t="str">
        <f>VLOOKUP(MONTH(G5751),VLOOKUP!$W$1:$X$24,2)</f>
        <v>January</v>
      </c>
      <c r="I5751" s="92" t="str">
        <f t="shared" si="1396"/>
        <v/>
      </c>
      <c r="J5751" s="121" t="s">
        <v>1049</v>
      </c>
      <c r="K5751" s="117"/>
      <c r="L5751" s="118" t="str">
        <f t="shared" si="1409"/>
        <v>the Crown [1910 N. Charles St, Baltimore, MD]</v>
      </c>
      <c r="M5751" s="118">
        <f t="shared" si="1397"/>
        <v>0</v>
      </c>
      <c r="N5751" s="121" t="str">
        <f t="shared" si="1407"/>
        <v>the Crown [1910 N. Charles St, Baltimore, MD]</v>
      </c>
      <c r="O5751" s="117"/>
      <c r="P5751" s="117"/>
      <c r="Q5751" s="117"/>
      <c r="R5751" s="117"/>
      <c r="S5751" s="95">
        <f t="shared" si="1398"/>
        <v>0</v>
      </c>
      <c r="T5751" s="86" t="str">
        <f t="shared" si="1399"/>
        <v/>
      </c>
      <c r="U5751" s="86" t="str">
        <f t="shared" si="1408"/>
        <v/>
      </c>
      <c r="V5751" s="95" t="str">
        <f t="shared" si="1400"/>
        <v/>
      </c>
      <c r="W5751" s="90" t="s">
        <v>487</v>
      </c>
      <c r="AE5751" s="92" t="str">
        <f t="shared" si="1401"/>
        <v/>
      </c>
      <c r="AF5751" s="96" t="str">
        <f t="shared" si="1402"/>
        <v>&lt;a name='19000100'&gt;&lt;b&gt;: 0 - the Crown [1910 N. Charles St, Baltimore, MD]&lt;/b&gt;&lt;/a&gt;&lt;br&gt;</v>
      </c>
      <c r="AG5751" s="97">
        <f t="shared" si="1403"/>
        <v>1900</v>
      </c>
      <c r="AH5751" s="97" t="str">
        <f t="shared" si="1404"/>
        <v>01</v>
      </c>
      <c r="AI5751" s="97" t="str">
        <f t="shared" si="1405"/>
        <v>00</v>
      </c>
      <c r="AJ5751" s="97" t="str">
        <f t="shared" si="1406"/>
        <v>19000100</v>
      </c>
    </row>
    <row r="5752" spans="6:36" ht="12" customHeight="1" x14ac:dyDescent="0.15">
      <c r="F5752" s="86" t="str">
        <f t="shared" si="1395"/>
        <v>Saturday</v>
      </c>
      <c r="G5752" s="91"/>
      <c r="H5752" s="92" t="str">
        <f>VLOOKUP(MONTH(G5752),VLOOKUP!$W$1:$X$24,2)</f>
        <v>January</v>
      </c>
      <c r="I5752" s="92" t="str">
        <f t="shared" si="1396"/>
        <v/>
      </c>
      <c r="J5752" s="121" t="s">
        <v>1049</v>
      </c>
      <c r="K5752" s="117"/>
      <c r="L5752" s="118" t="str">
        <f t="shared" si="1409"/>
        <v>the Crown [1910 N. Charles St, Baltimore, MD]</v>
      </c>
      <c r="M5752" s="118">
        <f t="shared" si="1397"/>
        <v>0</v>
      </c>
      <c r="N5752" s="121" t="str">
        <f t="shared" si="1407"/>
        <v>the Crown [1910 N. Charles St, Baltimore, MD]</v>
      </c>
      <c r="O5752" s="117"/>
      <c r="P5752" s="117"/>
      <c r="Q5752" s="117"/>
      <c r="R5752" s="117"/>
      <c r="S5752" s="95">
        <f t="shared" si="1398"/>
        <v>0</v>
      </c>
      <c r="T5752" s="86" t="str">
        <f t="shared" si="1399"/>
        <v/>
      </c>
      <c r="U5752" s="86" t="str">
        <f t="shared" si="1408"/>
        <v/>
      </c>
      <c r="V5752" s="95" t="str">
        <f t="shared" si="1400"/>
        <v/>
      </c>
      <c r="W5752" s="90" t="s">
        <v>487</v>
      </c>
      <c r="AE5752" s="92" t="str">
        <f t="shared" si="1401"/>
        <v/>
      </c>
      <c r="AF5752" s="96" t="str">
        <f t="shared" si="1402"/>
        <v>&lt;a name='19000100'&gt;&lt;b&gt;: 0 - the Crown [1910 N. Charles St, Baltimore, MD]&lt;/b&gt;&lt;/a&gt;&lt;br&gt;</v>
      </c>
      <c r="AG5752" s="97">
        <f t="shared" si="1403"/>
        <v>1900</v>
      </c>
      <c r="AH5752" s="97" t="str">
        <f t="shared" si="1404"/>
        <v>01</v>
      </c>
      <c r="AI5752" s="97" t="str">
        <f t="shared" si="1405"/>
        <v>00</v>
      </c>
      <c r="AJ5752" s="97" t="str">
        <f t="shared" si="1406"/>
        <v>19000100</v>
      </c>
    </row>
    <row r="5753" spans="6:36" ht="12" customHeight="1" x14ac:dyDescent="0.15">
      <c r="F5753" s="86" t="str">
        <f t="shared" si="1395"/>
        <v>Saturday</v>
      </c>
      <c r="G5753" s="91"/>
      <c r="H5753" s="92" t="str">
        <f>VLOOKUP(MONTH(G5753),VLOOKUP!$W$1:$X$24,2)</f>
        <v>January</v>
      </c>
      <c r="I5753" s="92" t="str">
        <f t="shared" si="1396"/>
        <v/>
      </c>
      <c r="J5753" s="121" t="s">
        <v>1049</v>
      </c>
      <c r="K5753" s="117"/>
      <c r="L5753" s="118" t="str">
        <f t="shared" si="1409"/>
        <v>the Crown [1910 N. Charles St, Baltimore, MD]</v>
      </c>
      <c r="M5753" s="118">
        <f t="shared" si="1397"/>
        <v>0</v>
      </c>
      <c r="N5753" s="121" t="str">
        <f t="shared" si="1407"/>
        <v>the Crown [1910 N. Charles St, Baltimore, MD]</v>
      </c>
      <c r="O5753" s="117"/>
      <c r="P5753" s="117"/>
      <c r="Q5753" s="117"/>
      <c r="R5753" s="117"/>
      <c r="S5753" s="95">
        <f t="shared" si="1398"/>
        <v>0</v>
      </c>
      <c r="T5753" s="86" t="str">
        <f t="shared" si="1399"/>
        <v/>
      </c>
      <c r="U5753" s="86" t="str">
        <f t="shared" si="1408"/>
        <v/>
      </c>
      <c r="V5753" s="95" t="str">
        <f t="shared" si="1400"/>
        <v/>
      </c>
      <c r="W5753" s="90" t="s">
        <v>487</v>
      </c>
      <c r="AE5753" s="92" t="str">
        <f t="shared" si="1401"/>
        <v/>
      </c>
      <c r="AF5753" s="96" t="str">
        <f t="shared" si="1402"/>
        <v>&lt;a name='19000100'&gt;&lt;b&gt;: 0 - the Crown [1910 N. Charles St, Baltimore, MD]&lt;/b&gt;&lt;/a&gt;&lt;br&gt;</v>
      </c>
      <c r="AG5753" s="97">
        <f t="shared" si="1403"/>
        <v>1900</v>
      </c>
      <c r="AH5753" s="97" t="str">
        <f t="shared" si="1404"/>
        <v>01</v>
      </c>
      <c r="AI5753" s="97" t="str">
        <f t="shared" si="1405"/>
        <v>00</v>
      </c>
      <c r="AJ5753" s="97" t="str">
        <f t="shared" si="1406"/>
        <v>19000100</v>
      </c>
    </row>
    <row r="5754" spans="6:36" ht="12" customHeight="1" x14ac:dyDescent="0.15">
      <c r="F5754" s="86" t="str">
        <f t="shared" si="1395"/>
        <v>Saturday</v>
      </c>
      <c r="G5754" s="91"/>
      <c r="H5754" s="92" t="str">
        <f>VLOOKUP(MONTH(G5754),VLOOKUP!$W$1:$X$24,2)</f>
        <v>January</v>
      </c>
      <c r="I5754" s="92" t="str">
        <f t="shared" si="1396"/>
        <v/>
      </c>
      <c r="J5754" s="121" t="s">
        <v>1049</v>
      </c>
      <c r="K5754" s="117"/>
      <c r="L5754" s="118" t="str">
        <f t="shared" si="1409"/>
        <v>the Crown [1910 N. Charles St, Baltimore, MD]</v>
      </c>
      <c r="M5754" s="118">
        <f t="shared" si="1397"/>
        <v>0</v>
      </c>
      <c r="N5754" s="121" t="str">
        <f t="shared" si="1407"/>
        <v>the Crown [1910 N. Charles St, Baltimore, MD]</v>
      </c>
      <c r="O5754" s="117"/>
      <c r="P5754" s="117"/>
      <c r="Q5754" s="117"/>
      <c r="R5754" s="117"/>
      <c r="S5754" s="95">
        <f t="shared" si="1398"/>
        <v>0</v>
      </c>
      <c r="T5754" s="86" t="str">
        <f t="shared" si="1399"/>
        <v/>
      </c>
      <c r="U5754" s="86" t="str">
        <f t="shared" si="1408"/>
        <v/>
      </c>
      <c r="V5754" s="95" t="str">
        <f t="shared" si="1400"/>
        <v/>
      </c>
      <c r="W5754" s="90" t="s">
        <v>487</v>
      </c>
      <c r="AE5754" s="92" t="str">
        <f t="shared" si="1401"/>
        <v/>
      </c>
      <c r="AF5754" s="96" t="str">
        <f t="shared" si="1402"/>
        <v>&lt;a name='19000100'&gt;&lt;b&gt;: 0 - the Crown [1910 N. Charles St, Baltimore, MD]&lt;/b&gt;&lt;/a&gt;&lt;br&gt;</v>
      </c>
      <c r="AG5754" s="97">
        <f t="shared" si="1403"/>
        <v>1900</v>
      </c>
      <c r="AH5754" s="97" t="str">
        <f t="shared" si="1404"/>
        <v>01</v>
      </c>
      <c r="AI5754" s="97" t="str">
        <f t="shared" si="1405"/>
        <v>00</v>
      </c>
      <c r="AJ5754" s="97" t="str">
        <f t="shared" si="1406"/>
        <v>19000100</v>
      </c>
    </row>
    <row r="5755" spans="6:36" ht="12" customHeight="1" x14ac:dyDescent="0.15">
      <c r="F5755" s="86" t="str">
        <f t="shared" si="1395"/>
        <v>Saturday</v>
      </c>
      <c r="G5755" s="91"/>
      <c r="H5755" s="92" t="str">
        <f>VLOOKUP(MONTH(G5755),VLOOKUP!$W$1:$X$24,2)</f>
        <v>January</v>
      </c>
      <c r="I5755" s="92" t="str">
        <f t="shared" si="1396"/>
        <v/>
      </c>
      <c r="J5755" s="121" t="s">
        <v>1049</v>
      </c>
      <c r="K5755" s="117"/>
      <c r="L5755" s="118" t="str">
        <f t="shared" si="1409"/>
        <v>the Crown [1910 N. Charles St, Baltimore, MD]</v>
      </c>
      <c r="M5755" s="118">
        <f t="shared" si="1397"/>
        <v>0</v>
      </c>
      <c r="N5755" s="121" t="str">
        <f t="shared" si="1407"/>
        <v>the Crown [1910 N. Charles St, Baltimore, MD]</v>
      </c>
      <c r="O5755" s="117"/>
      <c r="P5755" s="117"/>
      <c r="Q5755" s="117"/>
      <c r="R5755" s="117"/>
      <c r="S5755" s="95">
        <f t="shared" si="1398"/>
        <v>0</v>
      </c>
      <c r="T5755" s="86" t="str">
        <f t="shared" si="1399"/>
        <v/>
      </c>
      <c r="U5755" s="86" t="str">
        <f t="shared" si="1408"/>
        <v/>
      </c>
      <c r="V5755" s="95" t="str">
        <f t="shared" si="1400"/>
        <v/>
      </c>
      <c r="W5755" s="90" t="s">
        <v>487</v>
      </c>
      <c r="AE5755" s="92" t="str">
        <f t="shared" si="1401"/>
        <v/>
      </c>
      <c r="AF5755" s="96" t="str">
        <f t="shared" si="1402"/>
        <v>&lt;a name='19000100'&gt;&lt;b&gt;: 0 - the Crown [1910 N. Charles St, Baltimore, MD]&lt;/b&gt;&lt;/a&gt;&lt;br&gt;</v>
      </c>
      <c r="AG5755" s="97">
        <f t="shared" si="1403"/>
        <v>1900</v>
      </c>
      <c r="AH5755" s="97" t="str">
        <f t="shared" si="1404"/>
        <v>01</v>
      </c>
      <c r="AI5755" s="97" t="str">
        <f t="shared" si="1405"/>
        <v>00</v>
      </c>
      <c r="AJ5755" s="97" t="str">
        <f t="shared" si="1406"/>
        <v>19000100</v>
      </c>
    </row>
    <row r="5756" spans="6:36" ht="12" customHeight="1" x14ac:dyDescent="0.15">
      <c r="F5756" s="86" t="str">
        <f t="shared" si="1395"/>
        <v>Saturday</v>
      </c>
      <c r="G5756" s="91"/>
      <c r="H5756" s="92" t="str">
        <f>VLOOKUP(MONTH(G5756),VLOOKUP!$W$1:$X$24,2)</f>
        <v>January</v>
      </c>
      <c r="I5756" s="92" t="str">
        <f t="shared" si="1396"/>
        <v/>
      </c>
      <c r="J5756" s="121" t="s">
        <v>1049</v>
      </c>
      <c r="K5756" s="117"/>
      <c r="L5756" s="118" t="str">
        <f t="shared" si="1409"/>
        <v>the Crown [1910 N. Charles St, Baltimore, MD]</v>
      </c>
      <c r="M5756" s="118">
        <f t="shared" si="1397"/>
        <v>0</v>
      </c>
      <c r="N5756" s="121" t="str">
        <f t="shared" si="1407"/>
        <v>the Crown [1910 N. Charles St, Baltimore, MD]</v>
      </c>
      <c r="O5756" s="117"/>
      <c r="P5756" s="117"/>
      <c r="Q5756" s="117"/>
      <c r="R5756" s="117"/>
      <c r="S5756" s="95">
        <f t="shared" si="1398"/>
        <v>0</v>
      </c>
      <c r="T5756" s="86" t="str">
        <f t="shared" si="1399"/>
        <v/>
      </c>
      <c r="U5756" s="86" t="str">
        <f t="shared" si="1408"/>
        <v/>
      </c>
      <c r="V5756" s="95" t="str">
        <f t="shared" si="1400"/>
        <v/>
      </c>
      <c r="W5756" s="90" t="s">
        <v>487</v>
      </c>
      <c r="AE5756" s="92" t="str">
        <f t="shared" si="1401"/>
        <v/>
      </c>
      <c r="AF5756" s="96" t="str">
        <f t="shared" si="1402"/>
        <v>&lt;a name='19000100'&gt;&lt;b&gt;: 0 - the Crown [1910 N. Charles St, Baltimore, MD]&lt;/b&gt;&lt;/a&gt;&lt;br&gt;</v>
      </c>
      <c r="AG5756" s="97">
        <f t="shared" si="1403"/>
        <v>1900</v>
      </c>
      <c r="AH5756" s="97" t="str">
        <f t="shared" si="1404"/>
        <v>01</v>
      </c>
      <c r="AI5756" s="97" t="str">
        <f t="shared" si="1405"/>
        <v>00</v>
      </c>
      <c r="AJ5756" s="97" t="str">
        <f t="shared" si="1406"/>
        <v>19000100</v>
      </c>
    </row>
    <row r="5757" spans="6:36" ht="12" customHeight="1" x14ac:dyDescent="0.15">
      <c r="F5757" s="86" t="str">
        <f t="shared" si="1395"/>
        <v>Saturday</v>
      </c>
      <c r="G5757" s="91"/>
      <c r="H5757" s="92" t="str">
        <f>VLOOKUP(MONTH(G5757),VLOOKUP!$W$1:$X$24,2)</f>
        <v>January</v>
      </c>
      <c r="I5757" s="92" t="str">
        <f t="shared" si="1396"/>
        <v/>
      </c>
      <c r="J5757" s="121" t="s">
        <v>1049</v>
      </c>
      <c r="K5757" s="117"/>
      <c r="L5757" s="118" t="str">
        <f t="shared" si="1409"/>
        <v>the Crown [1910 N. Charles St, Baltimore, MD]</v>
      </c>
      <c r="M5757" s="118">
        <f t="shared" si="1397"/>
        <v>0</v>
      </c>
      <c r="N5757" s="121" t="str">
        <f t="shared" si="1407"/>
        <v>the Crown [1910 N. Charles St, Baltimore, MD]</v>
      </c>
      <c r="O5757" s="117"/>
      <c r="P5757" s="117"/>
      <c r="Q5757" s="117"/>
      <c r="R5757" s="117"/>
      <c r="S5757" s="95">
        <f t="shared" si="1398"/>
        <v>0</v>
      </c>
      <c r="T5757" s="86" t="str">
        <f t="shared" si="1399"/>
        <v/>
      </c>
      <c r="U5757" s="86" t="str">
        <f t="shared" si="1408"/>
        <v/>
      </c>
      <c r="V5757" s="95" t="str">
        <f t="shared" si="1400"/>
        <v/>
      </c>
      <c r="W5757" s="90" t="s">
        <v>487</v>
      </c>
      <c r="AE5757" s="92" t="str">
        <f t="shared" si="1401"/>
        <v/>
      </c>
      <c r="AF5757" s="96" t="str">
        <f t="shared" si="1402"/>
        <v>&lt;a name='19000100'&gt;&lt;b&gt;: 0 - the Crown [1910 N. Charles St, Baltimore, MD]&lt;/b&gt;&lt;/a&gt;&lt;br&gt;</v>
      </c>
      <c r="AG5757" s="97">
        <f t="shared" si="1403"/>
        <v>1900</v>
      </c>
      <c r="AH5757" s="97" t="str">
        <f t="shared" si="1404"/>
        <v>01</v>
      </c>
      <c r="AI5757" s="97" t="str">
        <f t="shared" si="1405"/>
        <v>00</v>
      </c>
      <c r="AJ5757" s="97" t="str">
        <f t="shared" si="1406"/>
        <v>19000100</v>
      </c>
    </row>
    <row r="5758" spans="6:36" ht="12" customHeight="1" x14ac:dyDescent="0.15">
      <c r="F5758" s="86" t="str">
        <f t="shared" si="1395"/>
        <v>Saturday</v>
      </c>
      <c r="G5758" s="91"/>
      <c r="H5758" s="92" t="str">
        <f>VLOOKUP(MONTH(G5758),VLOOKUP!$W$1:$X$24,2)</f>
        <v>January</v>
      </c>
      <c r="I5758" s="92" t="str">
        <f t="shared" si="1396"/>
        <v/>
      </c>
      <c r="J5758" s="93" t="s">
        <v>1631</v>
      </c>
      <c r="L5758" s="86" t="str">
        <f t="shared" si="1409"/>
        <v>The Cuts [basement of 511 Gresham Place NW, WDC]</v>
      </c>
      <c r="M5758" s="86">
        <f t="shared" si="1397"/>
        <v>0</v>
      </c>
      <c r="N5758" s="93" t="str">
        <f t="shared" si="1407"/>
        <v>The Cuts [basement of 511 Gresham Place NW, WDC]</v>
      </c>
      <c r="O5758" s="90"/>
      <c r="S5758" s="95">
        <f t="shared" si="1398"/>
        <v>0</v>
      </c>
      <c r="T5758" s="86" t="str">
        <f t="shared" si="1399"/>
        <v/>
      </c>
      <c r="U5758" s="86" t="str">
        <f t="shared" si="1408"/>
        <v/>
      </c>
      <c r="V5758" s="95" t="str">
        <f t="shared" si="1400"/>
        <v/>
      </c>
      <c r="AE5758" s="92" t="str">
        <f t="shared" si="1401"/>
        <v/>
      </c>
      <c r="AF5758" s="96" t="str">
        <f t="shared" si="1402"/>
        <v>&lt;a name='19000100'&gt;&lt;b&gt;: 0 - The Cuts [basement of 511 Gresham Place NW, WDC]&lt;/b&gt;&lt;/a&gt;&lt;br&gt;</v>
      </c>
      <c r="AG5758" s="97">
        <f t="shared" si="1403"/>
        <v>1900</v>
      </c>
      <c r="AH5758" s="97" t="str">
        <f t="shared" si="1404"/>
        <v>01</v>
      </c>
      <c r="AI5758" s="97" t="str">
        <f t="shared" si="1405"/>
        <v>00</v>
      </c>
      <c r="AJ5758" s="97" t="str">
        <f t="shared" si="1406"/>
        <v>19000100</v>
      </c>
    </row>
    <row r="5759" spans="6:36" ht="12" customHeight="1" x14ac:dyDescent="0.15">
      <c r="F5759" s="86" t="str">
        <f t="shared" si="1395"/>
        <v>Saturday</v>
      </c>
      <c r="G5759" s="91"/>
      <c r="H5759" s="92" t="str">
        <f>VLOOKUP(MONTH(G5759),VLOOKUP!$W$1:$X$24,2)</f>
        <v>January</v>
      </c>
      <c r="I5759" s="92" t="str">
        <f t="shared" si="1396"/>
        <v/>
      </c>
      <c r="J5759" s="93" t="s">
        <v>1631</v>
      </c>
      <c r="L5759" s="86" t="str">
        <f t="shared" si="1409"/>
        <v>The Cuts [basement of 511 Gresham Place NW, WDC]</v>
      </c>
      <c r="M5759" s="86">
        <f t="shared" si="1397"/>
        <v>0</v>
      </c>
      <c r="N5759" s="93" t="str">
        <f t="shared" si="1407"/>
        <v>The Cuts [basement of 511 Gresham Place NW, WDC]</v>
      </c>
      <c r="O5759" s="90"/>
      <c r="S5759" s="95">
        <f t="shared" si="1398"/>
        <v>0</v>
      </c>
      <c r="T5759" s="86" t="str">
        <f t="shared" si="1399"/>
        <v/>
      </c>
      <c r="U5759" s="86" t="str">
        <f t="shared" si="1408"/>
        <v/>
      </c>
      <c r="V5759" s="95" t="str">
        <f t="shared" si="1400"/>
        <v/>
      </c>
      <c r="AE5759" s="92" t="str">
        <f t="shared" si="1401"/>
        <v/>
      </c>
      <c r="AF5759" s="96" t="str">
        <f t="shared" si="1402"/>
        <v>&lt;a name='19000100'&gt;&lt;b&gt;: 0 - The Cuts [basement of 511 Gresham Place NW, WDC]&lt;/b&gt;&lt;/a&gt;&lt;br&gt;</v>
      </c>
      <c r="AG5759" s="97">
        <f t="shared" si="1403"/>
        <v>1900</v>
      </c>
      <c r="AH5759" s="97" t="str">
        <f t="shared" si="1404"/>
        <v>01</v>
      </c>
      <c r="AI5759" s="97" t="str">
        <f t="shared" si="1405"/>
        <v>00</v>
      </c>
      <c r="AJ5759" s="97" t="str">
        <f t="shared" si="1406"/>
        <v>19000100</v>
      </c>
    </row>
    <row r="5760" spans="6:36" ht="12" customHeight="1" x14ac:dyDescent="0.15">
      <c r="F5760" s="86" t="str">
        <f t="shared" si="1395"/>
        <v>Saturday</v>
      </c>
      <c r="G5760" s="91"/>
      <c r="H5760" s="92" t="str">
        <f>VLOOKUP(MONTH(G5760),VLOOKUP!$W$1:$X$24,2)</f>
        <v>January</v>
      </c>
      <c r="I5760" s="92" t="str">
        <f t="shared" si="1396"/>
        <v/>
      </c>
      <c r="J5760" s="93" t="s">
        <v>1631</v>
      </c>
      <c r="L5760" s="86" t="str">
        <f t="shared" si="1409"/>
        <v>The Cuts [basement of 511 Gresham Place NW, WDC]</v>
      </c>
      <c r="M5760" s="86">
        <f t="shared" si="1397"/>
        <v>0</v>
      </c>
      <c r="N5760" s="93" t="str">
        <f t="shared" si="1407"/>
        <v>The Cuts [basement of 511 Gresham Place NW, WDC]</v>
      </c>
      <c r="O5760" s="90"/>
      <c r="S5760" s="95">
        <f t="shared" si="1398"/>
        <v>0</v>
      </c>
      <c r="T5760" s="86" t="str">
        <f t="shared" si="1399"/>
        <v/>
      </c>
      <c r="U5760" s="86" t="str">
        <f t="shared" si="1408"/>
        <v/>
      </c>
      <c r="V5760" s="95" t="str">
        <f t="shared" si="1400"/>
        <v/>
      </c>
      <c r="AE5760" s="92" t="str">
        <f t="shared" si="1401"/>
        <v/>
      </c>
      <c r="AF5760" s="96" t="str">
        <f t="shared" si="1402"/>
        <v>&lt;a name='19000100'&gt;&lt;b&gt;: 0 - The Cuts [basement of 511 Gresham Place NW, WDC]&lt;/b&gt;&lt;/a&gt;&lt;br&gt;</v>
      </c>
      <c r="AG5760" s="97">
        <f t="shared" si="1403"/>
        <v>1900</v>
      </c>
      <c r="AH5760" s="97" t="str">
        <f t="shared" si="1404"/>
        <v>01</v>
      </c>
      <c r="AI5760" s="97" t="str">
        <f t="shared" si="1405"/>
        <v>00</v>
      </c>
      <c r="AJ5760" s="97" t="str">
        <f t="shared" si="1406"/>
        <v>19000100</v>
      </c>
    </row>
    <row r="5761" spans="6:36" ht="12" customHeight="1" x14ac:dyDescent="0.15">
      <c r="F5761" s="86" t="str">
        <f t="shared" si="1395"/>
        <v>Saturday</v>
      </c>
      <c r="G5761" s="91"/>
      <c r="H5761" s="92" t="str">
        <f>VLOOKUP(MONTH(G5761),VLOOKUP!$W$1:$X$24,2)</f>
        <v>January</v>
      </c>
      <c r="I5761" s="92" t="str">
        <f t="shared" si="1396"/>
        <v/>
      </c>
      <c r="J5761" s="93" t="s">
        <v>1631</v>
      </c>
      <c r="L5761" s="86" t="str">
        <f t="shared" si="1409"/>
        <v>The Cuts [basement of 511 Gresham Place NW, WDC]</v>
      </c>
      <c r="M5761" s="86">
        <f t="shared" si="1397"/>
        <v>0</v>
      </c>
      <c r="N5761" s="93" t="str">
        <f t="shared" si="1407"/>
        <v>The Cuts [basement of 511 Gresham Place NW, WDC]</v>
      </c>
      <c r="O5761" s="90"/>
      <c r="S5761" s="95">
        <f t="shared" si="1398"/>
        <v>0</v>
      </c>
      <c r="T5761" s="86" t="str">
        <f t="shared" si="1399"/>
        <v/>
      </c>
      <c r="U5761" s="86" t="str">
        <f t="shared" si="1408"/>
        <v/>
      </c>
      <c r="V5761" s="95" t="str">
        <f t="shared" si="1400"/>
        <v/>
      </c>
      <c r="AE5761" s="92" t="str">
        <f t="shared" si="1401"/>
        <v/>
      </c>
      <c r="AF5761" s="96" t="str">
        <f t="shared" si="1402"/>
        <v>&lt;a name='19000100'&gt;&lt;b&gt;: 0 - The Cuts [basement of 511 Gresham Place NW, WDC]&lt;/b&gt;&lt;/a&gt;&lt;br&gt;</v>
      </c>
      <c r="AG5761" s="97">
        <f t="shared" si="1403"/>
        <v>1900</v>
      </c>
      <c r="AH5761" s="97" t="str">
        <f t="shared" si="1404"/>
        <v>01</v>
      </c>
      <c r="AI5761" s="97" t="str">
        <f t="shared" si="1405"/>
        <v>00</v>
      </c>
      <c r="AJ5761" s="97" t="str">
        <f t="shared" si="1406"/>
        <v>19000100</v>
      </c>
    </row>
    <row r="5762" spans="6:36" ht="12" customHeight="1" x14ac:dyDescent="0.15">
      <c r="F5762" s="86" t="str">
        <f t="shared" ref="F5762:F5825" si="1410">IF(WEEKDAY(G5762)=1,"Sunday",IF(WEEKDAY(G5762)=2,"Monday",IF(WEEKDAY(G5762)=3,"Tuesday",IF(WEEKDAY(G5762)=4,"Wednesday",IF(WEEKDAY(G5762)=5,"Thursday",IF(WEEKDAY(G5762)=6,"Friday","Saturday"))))))</f>
        <v>Saturday</v>
      </c>
      <c r="G5762" s="91"/>
      <c r="H5762" s="92" t="str">
        <f>VLOOKUP(MONTH(G5762),VLOOKUP!$W$1:$X$24,2)</f>
        <v>January</v>
      </c>
      <c r="I5762" s="92" t="str">
        <f t="shared" ref="I5762:I5825" si="1411">IF(ISBLANK(G5762),"",F5762&amp;", "&amp;DAY(G5762)&amp;" "&amp;H5762&amp;" "&amp;YEAR(G5762))</f>
        <v/>
      </c>
      <c r="J5762" s="93" t="s">
        <v>1631</v>
      </c>
      <c r="L5762" s="86" t="str">
        <f t="shared" si="1409"/>
        <v>The Cuts [basement of 511 Gresham Place NW, WDC]</v>
      </c>
      <c r="M5762" s="86">
        <f t="shared" ref="M5762:M5825" si="1412">IF(ISBLANK(P5762),O5762,IF(ISBLANK(Q5762),O5762&amp;" and "&amp;P5762,IF(ISBLANK(R5762),O5762&amp;", "&amp;P5762&amp;", and "&amp;Q5762, O5762&amp;", "&amp;P5762&amp;", "&amp;Q5762&amp;", and "&amp;R5762)))</f>
        <v>0</v>
      </c>
      <c r="N5762" s="93" t="str">
        <f t="shared" si="1407"/>
        <v>The Cuts [basement of 511 Gresham Place NW, WDC]</v>
      </c>
      <c r="O5762" s="90"/>
      <c r="S5762" s="95">
        <f t="shared" ref="S5762:S5825" si="1413">IF(LEFT(O5762,2)="A ",RIGHT(O5762,LEN(O5762)-2),IF(LEFT(O5762,3)="An ",RIGHT(O5762,LEN(O5762)-3),IF(LEFT(O5762,4)="The ",RIGHT(O5762,LEN(O5762)-4),IF(LEFT(O5762,3)="&lt;b&gt;",RIGHT(O5762,LEN(O5762)-3),IF(LEFT(O5762,4)="&lt;em&gt;",RIGHT(O5762,LEN(O5762)-4),O5762)))))</f>
        <v>0</v>
      </c>
      <c r="T5762" s="86" t="str">
        <f t="shared" ref="T5762:T5825" si="1414">IF(ISBLANK(G5762),"","&amp;#149; "&amp;IF(ISBLANK(C5762),"","&lt;S&gt;")&amp;IF(ISBLANK(A5762),"","&lt;a href='recommended.php#"&amp;AJ5762&amp;"'&gt;&lt;b&gt;&lt;em&gt;&lt;font color='#9C004D'&gt;RECOMMENDED&lt;/font&gt;&lt;/em&gt;&lt;/b&gt;&lt;/a&gt; - ")&amp;M5762&amp;" - &lt;b&gt;"&amp;L5762&amp;"&lt;/b&gt; "&amp;IF(B5762="Sold Out"," - &lt;font color='#000099'&gt;&lt;b&gt;&lt;I&gt;sold out&lt;/I&gt;&lt;/b&gt;&lt;/font&gt;","")&amp;IF(ISBLANK(C5762),"","&lt;/S&gt; &lt;b&gt;"&amp;C5762&amp;"&lt;/b&gt;")&amp;"&lt;br&gt;")</f>
        <v/>
      </c>
      <c r="U5762" s="86" t="str">
        <f t="shared" si="1408"/>
        <v/>
      </c>
      <c r="V5762" s="95" t="str">
        <f t="shared" ref="V5762:V5825" si="1415">IF(ISBLANK(G5762),"","&amp;#149; "&amp;IF(ISBLANK(C5762),"","&lt;S&gt;")&amp;IF(ISBLANK(A5762),"","&lt;a href='recommended.php#"&amp;AJ5762&amp;"'&gt;&lt;b&gt;&lt;em&gt;&lt;font color='#9C004D'&gt;RECOMMENDED&lt;/font&gt;&lt;/em&gt;&lt;/b&gt;&lt;/a&gt; - ")&amp;M5762&amp;" - &lt;b&gt;"&amp;L5762&amp;"&lt;/b&gt; "&amp;IF(B5762="Sold Out"," - &lt;font color='#000099'&gt;&lt;b&gt;&lt;I&gt;sold out&lt;/I&gt;&lt;/b&gt;&lt;/font&gt;","")&amp;IF(ISBLANK(C5762),"","&lt;/S&gt; &lt;b&gt;"&amp;C5762&amp;"&lt;/b&gt;")&amp;" - &lt;font color='#005500'&gt;&lt;b&gt;"&amp;E5762&amp;"&lt;/b&gt;&lt;/font&gt;&lt;br&gt;")</f>
        <v/>
      </c>
      <c r="AE5762" s="92" t="str">
        <f t="shared" ref="AE5762:AE5825" si="1416">IF(ISBLANK(G5762),"",F5762&amp;", "&amp;DAY(G5762)&amp;" "&amp;H5762&amp;" "&amp;YEAR(G5762)&amp;"      [&lt;a name='"&amp;AJ5762&amp;"' href='#"&amp;AJ5762&amp;"'&gt;link to this day&lt;/a&gt;]")</f>
        <v/>
      </c>
      <c r="AF5762" s="96" t="str">
        <f t="shared" ref="AF5762:AF5825" si="1417">"&lt;a name='"&amp;AJ5762&amp;"'&gt;&lt;b&gt;"&amp;I5762&amp;": "&amp;M5762&amp;" - "&amp;L5762&amp;"&lt;/b&gt;&lt;/a&gt;&lt;br&gt;"</f>
        <v>&lt;a name='19000100'&gt;&lt;b&gt;: 0 - The Cuts [basement of 511 Gresham Place NW, WDC]&lt;/b&gt;&lt;/a&gt;&lt;br&gt;</v>
      </c>
      <c r="AG5762" s="97">
        <f t="shared" ref="AG5762:AG5825" si="1418">YEAR(G5762)</f>
        <v>1900</v>
      </c>
      <c r="AH5762" s="97" t="str">
        <f t="shared" ref="AH5762:AH5825" si="1419">IF(LEN(MONTH(G5762))=1,"0"&amp;MONTH(G5762),MONTH(G5762))</f>
        <v>01</v>
      </c>
      <c r="AI5762" s="97" t="str">
        <f t="shared" ref="AI5762:AI5825" si="1420">IF(LEN(DAY(G5762))=1,"0"&amp;DAY(G5762),DAY(G5762))</f>
        <v>00</v>
      </c>
      <c r="AJ5762" s="97" t="str">
        <f t="shared" ref="AJ5762:AJ5825" si="1421">AG5762&amp;AH5762&amp;AI5762</f>
        <v>19000100</v>
      </c>
    </row>
    <row r="5763" spans="6:36" ht="12" customHeight="1" x14ac:dyDescent="0.15">
      <c r="F5763" s="86" t="str">
        <f t="shared" si="1410"/>
        <v>Saturday</v>
      </c>
      <c r="G5763" s="91"/>
      <c r="H5763" s="92" t="str">
        <f>VLOOKUP(MONTH(G5763),VLOOKUP!$W$1:$X$24,2)</f>
        <v>January</v>
      </c>
      <c r="I5763" s="92" t="str">
        <f t="shared" si="1411"/>
        <v/>
      </c>
      <c r="J5763" s="93" t="s">
        <v>1631</v>
      </c>
      <c r="L5763" s="86" t="str">
        <f t="shared" si="1409"/>
        <v>The Cuts [basement of 511 Gresham Place NW, WDC]</v>
      </c>
      <c r="M5763" s="86">
        <f t="shared" si="1412"/>
        <v>0</v>
      </c>
      <c r="N5763" s="93" t="str">
        <f t="shared" si="1407"/>
        <v>The Cuts [basement of 511 Gresham Place NW, WDC]</v>
      </c>
      <c r="O5763" s="90"/>
      <c r="S5763" s="95">
        <f t="shared" si="1413"/>
        <v>0</v>
      </c>
      <c r="T5763" s="86" t="str">
        <f t="shared" si="1414"/>
        <v/>
      </c>
      <c r="U5763" s="86" t="str">
        <f t="shared" si="1408"/>
        <v/>
      </c>
      <c r="V5763" s="95" t="str">
        <f t="shared" si="1415"/>
        <v/>
      </c>
      <c r="AE5763" s="92" t="str">
        <f t="shared" si="1416"/>
        <v/>
      </c>
      <c r="AF5763" s="96" t="str">
        <f t="shared" si="1417"/>
        <v>&lt;a name='19000100'&gt;&lt;b&gt;: 0 - The Cuts [basement of 511 Gresham Place NW, WDC]&lt;/b&gt;&lt;/a&gt;&lt;br&gt;</v>
      </c>
      <c r="AG5763" s="97">
        <f t="shared" si="1418"/>
        <v>1900</v>
      </c>
      <c r="AH5763" s="97" t="str">
        <f t="shared" si="1419"/>
        <v>01</v>
      </c>
      <c r="AI5763" s="97" t="str">
        <f t="shared" si="1420"/>
        <v>00</v>
      </c>
      <c r="AJ5763" s="97" t="str">
        <f t="shared" si="1421"/>
        <v>19000100</v>
      </c>
    </row>
    <row r="5764" spans="6:36" ht="12" customHeight="1" x14ac:dyDescent="0.15">
      <c r="F5764" s="86" t="str">
        <f t="shared" si="1410"/>
        <v>Saturday</v>
      </c>
      <c r="G5764" s="91"/>
      <c r="H5764" s="92" t="str">
        <f>VLOOKUP(MONTH(G5764),VLOOKUP!$W$1:$X$24,2)</f>
        <v>January</v>
      </c>
      <c r="I5764" s="92" t="str">
        <f t="shared" si="1411"/>
        <v/>
      </c>
      <c r="J5764" s="93" t="s">
        <v>1675</v>
      </c>
      <c r="L5764" s="86" t="str">
        <f t="shared" si="1409"/>
        <v>The Dancin' Shwartzin' [306 S Fillmore St, Arlington, VA]</v>
      </c>
      <c r="M5764" s="86">
        <f t="shared" si="1412"/>
        <v>0</v>
      </c>
      <c r="N5764" s="93" t="str">
        <f t="shared" si="1407"/>
        <v>The Dancin' Shwartzin' [306 S Fillmore St, Arlington, VA]</v>
      </c>
      <c r="O5764" s="94"/>
      <c r="S5764" s="95">
        <f t="shared" si="1413"/>
        <v>0</v>
      </c>
      <c r="T5764" s="86" t="str">
        <f t="shared" si="1414"/>
        <v/>
      </c>
      <c r="U5764" s="86" t="str">
        <f t="shared" si="1408"/>
        <v/>
      </c>
      <c r="V5764" s="95" t="str">
        <f t="shared" si="1415"/>
        <v/>
      </c>
      <c r="AE5764" s="92" t="str">
        <f t="shared" si="1416"/>
        <v/>
      </c>
      <c r="AF5764" s="96" t="str">
        <f t="shared" si="1417"/>
        <v>&lt;a name='19000100'&gt;&lt;b&gt;: 0 - The Dancin' Shwartzin' [306 S Fillmore St, Arlington, VA]&lt;/b&gt;&lt;/a&gt;&lt;br&gt;</v>
      </c>
      <c r="AG5764" s="97">
        <f t="shared" si="1418"/>
        <v>1900</v>
      </c>
      <c r="AH5764" s="97" t="str">
        <f t="shared" si="1419"/>
        <v>01</v>
      </c>
      <c r="AI5764" s="97" t="str">
        <f t="shared" si="1420"/>
        <v>00</v>
      </c>
      <c r="AJ5764" s="97" t="str">
        <f t="shared" si="1421"/>
        <v>19000100</v>
      </c>
    </row>
    <row r="5765" spans="6:36" ht="12" customHeight="1" x14ac:dyDescent="0.15">
      <c r="F5765" s="86" t="str">
        <f t="shared" si="1410"/>
        <v>Saturday</v>
      </c>
      <c r="G5765" s="91"/>
      <c r="H5765" s="92" t="str">
        <f>VLOOKUP(MONTH(G5765),VLOOKUP!$W$1:$X$24,2)</f>
        <v>January</v>
      </c>
      <c r="I5765" s="92" t="str">
        <f t="shared" si="1411"/>
        <v/>
      </c>
      <c r="J5765" s="93" t="s">
        <v>1675</v>
      </c>
      <c r="L5765" s="86" t="str">
        <f t="shared" si="1409"/>
        <v>The Dancin' Shwartzin' [306 S Fillmore St, Arlington, VA]</v>
      </c>
      <c r="M5765" s="86">
        <f t="shared" si="1412"/>
        <v>0</v>
      </c>
      <c r="N5765" s="93" t="str">
        <f t="shared" si="1407"/>
        <v>The Dancin' Shwartzin' [306 S Fillmore St, Arlington, VA]</v>
      </c>
      <c r="O5765" s="94"/>
      <c r="S5765" s="95">
        <f t="shared" si="1413"/>
        <v>0</v>
      </c>
      <c r="T5765" s="86" t="str">
        <f t="shared" si="1414"/>
        <v/>
      </c>
      <c r="U5765" s="86" t="str">
        <f t="shared" si="1408"/>
        <v/>
      </c>
      <c r="V5765" s="95" t="str">
        <f t="shared" si="1415"/>
        <v/>
      </c>
      <c r="AE5765" s="92" t="str">
        <f t="shared" si="1416"/>
        <v/>
      </c>
      <c r="AF5765" s="96" t="str">
        <f t="shared" si="1417"/>
        <v>&lt;a name='19000100'&gt;&lt;b&gt;: 0 - The Dancin' Shwartzin' [306 S Fillmore St, Arlington, VA]&lt;/b&gt;&lt;/a&gt;&lt;br&gt;</v>
      </c>
      <c r="AG5765" s="97">
        <f t="shared" si="1418"/>
        <v>1900</v>
      </c>
      <c r="AH5765" s="97" t="str">
        <f t="shared" si="1419"/>
        <v>01</v>
      </c>
      <c r="AI5765" s="97" t="str">
        <f t="shared" si="1420"/>
        <v>00</v>
      </c>
      <c r="AJ5765" s="97" t="str">
        <f t="shared" si="1421"/>
        <v>19000100</v>
      </c>
    </row>
    <row r="5766" spans="6:36" ht="12" customHeight="1" x14ac:dyDescent="0.15">
      <c r="F5766" s="86" t="str">
        <f t="shared" si="1410"/>
        <v>Saturday</v>
      </c>
      <c r="G5766" s="91"/>
      <c r="H5766" s="92" t="str">
        <f>VLOOKUP(MONTH(G5766),VLOOKUP!$W$1:$X$24,2)</f>
        <v>January</v>
      </c>
      <c r="I5766" s="92" t="str">
        <f t="shared" si="1411"/>
        <v/>
      </c>
      <c r="J5766" s="93" t="s">
        <v>1675</v>
      </c>
      <c r="L5766" s="86" t="str">
        <f t="shared" si="1409"/>
        <v>The Dancin' Shwartzin' [306 S Fillmore St, Arlington, VA]</v>
      </c>
      <c r="M5766" s="86">
        <f t="shared" si="1412"/>
        <v>0</v>
      </c>
      <c r="N5766" s="93" t="str">
        <f t="shared" si="1407"/>
        <v>The Dancin' Shwartzin' [306 S Fillmore St, Arlington, VA]</v>
      </c>
      <c r="O5766" s="94"/>
      <c r="S5766" s="95">
        <f t="shared" si="1413"/>
        <v>0</v>
      </c>
      <c r="T5766" s="86" t="str">
        <f t="shared" si="1414"/>
        <v/>
      </c>
      <c r="U5766" s="86" t="str">
        <f t="shared" si="1408"/>
        <v/>
      </c>
      <c r="V5766" s="95" t="str">
        <f t="shared" si="1415"/>
        <v/>
      </c>
      <c r="AE5766" s="92" t="str">
        <f t="shared" si="1416"/>
        <v/>
      </c>
      <c r="AF5766" s="96" t="str">
        <f t="shared" si="1417"/>
        <v>&lt;a name='19000100'&gt;&lt;b&gt;: 0 - The Dancin' Shwartzin' [306 S Fillmore St, Arlington, VA]&lt;/b&gt;&lt;/a&gt;&lt;br&gt;</v>
      </c>
      <c r="AG5766" s="97">
        <f t="shared" si="1418"/>
        <v>1900</v>
      </c>
      <c r="AH5766" s="97" t="str">
        <f t="shared" si="1419"/>
        <v>01</v>
      </c>
      <c r="AI5766" s="97" t="str">
        <f t="shared" si="1420"/>
        <v>00</v>
      </c>
      <c r="AJ5766" s="97" t="str">
        <f t="shared" si="1421"/>
        <v>19000100</v>
      </c>
    </row>
    <row r="5767" spans="6:36" ht="12" customHeight="1" x14ac:dyDescent="0.15">
      <c r="F5767" s="86" t="str">
        <f t="shared" si="1410"/>
        <v>Saturday</v>
      </c>
      <c r="G5767" s="91"/>
      <c r="H5767" s="92" t="str">
        <f>VLOOKUP(MONTH(G5767),VLOOKUP!$W$1:$X$24,2)</f>
        <v>January</v>
      </c>
      <c r="I5767" s="92" t="str">
        <f t="shared" si="1411"/>
        <v/>
      </c>
      <c r="J5767" s="93" t="s">
        <v>1675</v>
      </c>
      <c r="L5767" s="86" t="str">
        <f t="shared" si="1409"/>
        <v>The Dancin' Shwartzin' [306 S Fillmore St, Arlington, VA]</v>
      </c>
      <c r="M5767" s="86">
        <f t="shared" si="1412"/>
        <v>0</v>
      </c>
      <c r="N5767" s="93" t="str">
        <f t="shared" si="1407"/>
        <v>The Dancin' Shwartzin' [306 S Fillmore St, Arlington, VA]</v>
      </c>
      <c r="O5767" s="94"/>
      <c r="S5767" s="95">
        <f t="shared" si="1413"/>
        <v>0</v>
      </c>
      <c r="T5767" s="86" t="str">
        <f t="shared" si="1414"/>
        <v/>
      </c>
      <c r="U5767" s="86" t="str">
        <f t="shared" si="1408"/>
        <v/>
      </c>
      <c r="V5767" s="95" t="str">
        <f t="shared" si="1415"/>
        <v/>
      </c>
      <c r="AE5767" s="92" t="str">
        <f t="shared" si="1416"/>
        <v/>
      </c>
      <c r="AF5767" s="96" t="str">
        <f t="shared" si="1417"/>
        <v>&lt;a name='19000100'&gt;&lt;b&gt;: 0 - The Dancin' Shwartzin' [306 S Fillmore St, Arlington, VA]&lt;/b&gt;&lt;/a&gt;&lt;br&gt;</v>
      </c>
      <c r="AG5767" s="97">
        <f t="shared" si="1418"/>
        <v>1900</v>
      </c>
      <c r="AH5767" s="97" t="str">
        <f t="shared" si="1419"/>
        <v>01</v>
      </c>
      <c r="AI5767" s="97" t="str">
        <f t="shared" si="1420"/>
        <v>00</v>
      </c>
      <c r="AJ5767" s="97" t="str">
        <f t="shared" si="1421"/>
        <v>19000100</v>
      </c>
    </row>
    <row r="5768" spans="6:36" ht="12" customHeight="1" x14ac:dyDescent="0.15">
      <c r="F5768" s="86" t="str">
        <f t="shared" si="1410"/>
        <v>Saturday</v>
      </c>
      <c r="G5768" s="91"/>
      <c r="H5768" s="92" t="str">
        <f>VLOOKUP(MONTH(G5768),VLOOKUP!$W$1:$X$24,2)</f>
        <v>January</v>
      </c>
      <c r="I5768" s="92" t="str">
        <f t="shared" si="1411"/>
        <v/>
      </c>
      <c r="J5768" s="93" t="s">
        <v>1675</v>
      </c>
      <c r="L5768" s="86" t="str">
        <f t="shared" si="1409"/>
        <v>The Dancin' Shwartzin' [306 S Fillmore St, Arlington, VA]</v>
      </c>
      <c r="M5768" s="86">
        <f t="shared" si="1412"/>
        <v>0</v>
      </c>
      <c r="N5768" s="93" t="str">
        <f t="shared" ref="N5768:N5831" si="1422">J5768</f>
        <v>The Dancin' Shwartzin' [306 S Fillmore St, Arlington, VA]</v>
      </c>
      <c r="O5768" s="94"/>
      <c r="S5768" s="95">
        <f t="shared" si="1413"/>
        <v>0</v>
      </c>
      <c r="T5768" s="86" t="str">
        <f t="shared" si="1414"/>
        <v/>
      </c>
      <c r="U5768" s="86" t="str">
        <f t="shared" ref="U5768:U5831" si="1423">IF(ISBLANK(G5768),"","&amp;#149; "&amp;IF(ISBLANK(C5768),"","&lt;S&gt;")&amp;I5768&amp;IF(ISBLANK(A5768),""," - &lt;a href='recommended.php#"&amp;AJ5768&amp;"'&gt;&lt;b&gt;&lt;em&gt;&lt;font color='#9C004D'&gt;RECOMMENDED&lt;/font&gt;&lt;/em&gt;&lt;/b&gt;&lt;/a&gt;")&amp;" - "&amp;M5768&amp;IF(ISBLANK(K5768),K5768," - &lt;b&gt;"&amp;K5768&amp;"&lt;/b&gt; ")&amp;IF(B5768="Sold Out"," - &lt;font color='#000099'&gt;&lt;b&gt;&lt;I&gt;sold out&lt;/I&gt;&lt;/b&gt;&lt;/font&gt;","")&amp;IF(ISBLANK(C5768),"","&lt;/S&gt; &lt;b&gt;"&amp;C5768&amp;"&lt;/b&gt;")&amp;"&lt;p&gt;")</f>
        <v/>
      </c>
      <c r="V5768" s="95" t="str">
        <f t="shared" si="1415"/>
        <v/>
      </c>
      <c r="AE5768" s="92" t="str">
        <f t="shared" si="1416"/>
        <v/>
      </c>
      <c r="AF5768" s="96" t="str">
        <f t="shared" si="1417"/>
        <v>&lt;a name='19000100'&gt;&lt;b&gt;: 0 - The Dancin' Shwartzin' [306 S Fillmore St, Arlington, VA]&lt;/b&gt;&lt;/a&gt;&lt;br&gt;</v>
      </c>
      <c r="AG5768" s="97">
        <f t="shared" si="1418"/>
        <v>1900</v>
      </c>
      <c r="AH5768" s="97" t="str">
        <f t="shared" si="1419"/>
        <v>01</v>
      </c>
      <c r="AI5768" s="97" t="str">
        <f t="shared" si="1420"/>
        <v>00</v>
      </c>
      <c r="AJ5768" s="97" t="str">
        <f t="shared" si="1421"/>
        <v>19000100</v>
      </c>
    </row>
    <row r="5769" spans="6:36" ht="12" customHeight="1" x14ac:dyDescent="0.15">
      <c r="F5769" s="86" t="str">
        <f t="shared" si="1410"/>
        <v>Saturday</v>
      </c>
      <c r="G5769" s="91"/>
      <c r="H5769" s="92" t="str">
        <f>VLOOKUP(MONTH(G5769),VLOOKUP!$W$1:$X$24,2)</f>
        <v>January</v>
      </c>
      <c r="I5769" s="92" t="str">
        <f t="shared" si="1411"/>
        <v/>
      </c>
      <c r="J5769" s="93" t="s">
        <v>1675</v>
      </c>
      <c r="L5769" s="86" t="str">
        <f t="shared" si="1409"/>
        <v>The Dancin' Shwartzin' [306 S Fillmore St, Arlington, VA]</v>
      </c>
      <c r="M5769" s="86">
        <f t="shared" si="1412"/>
        <v>0</v>
      </c>
      <c r="N5769" s="93" t="str">
        <f t="shared" si="1422"/>
        <v>The Dancin' Shwartzin' [306 S Fillmore St, Arlington, VA]</v>
      </c>
      <c r="O5769" s="94"/>
      <c r="S5769" s="95">
        <f t="shared" si="1413"/>
        <v>0</v>
      </c>
      <c r="T5769" s="86" t="str">
        <f t="shared" si="1414"/>
        <v/>
      </c>
      <c r="U5769" s="86" t="str">
        <f t="shared" si="1423"/>
        <v/>
      </c>
      <c r="V5769" s="95" t="str">
        <f t="shared" si="1415"/>
        <v/>
      </c>
      <c r="AE5769" s="92" t="str">
        <f t="shared" si="1416"/>
        <v/>
      </c>
      <c r="AF5769" s="96" t="str">
        <f t="shared" si="1417"/>
        <v>&lt;a name='19000100'&gt;&lt;b&gt;: 0 - The Dancin' Shwartzin' [306 S Fillmore St, Arlington, VA]&lt;/b&gt;&lt;/a&gt;&lt;br&gt;</v>
      </c>
      <c r="AG5769" s="97">
        <f t="shared" si="1418"/>
        <v>1900</v>
      </c>
      <c r="AH5769" s="97" t="str">
        <f t="shared" si="1419"/>
        <v>01</v>
      </c>
      <c r="AI5769" s="97" t="str">
        <f t="shared" si="1420"/>
        <v>00</v>
      </c>
      <c r="AJ5769" s="97" t="str">
        <f t="shared" si="1421"/>
        <v>19000100</v>
      </c>
    </row>
    <row r="5770" spans="6:36" ht="12" customHeight="1" x14ac:dyDescent="0.15">
      <c r="F5770" s="86" t="str">
        <f t="shared" si="1410"/>
        <v>Saturday</v>
      </c>
      <c r="G5770" s="91"/>
      <c r="H5770" s="92" t="str">
        <f>VLOOKUP(MONTH(G5770),VLOOKUP!$W$1:$X$24,2)</f>
        <v>January</v>
      </c>
      <c r="I5770" s="92" t="str">
        <f t="shared" si="1411"/>
        <v/>
      </c>
      <c r="J5770" s="93" t="s">
        <v>1354</v>
      </c>
      <c r="L5770" s="86" t="str">
        <f t="shared" ref="L5770:L5833" si="1424">IF(ISBLANK(K5770),N5770,N5770&amp;" ("&amp;K5770&amp;")")</f>
        <v>the Deej [1400 block of Ingraham St NW, WDC]</v>
      </c>
      <c r="M5770" s="86">
        <f t="shared" si="1412"/>
        <v>0</v>
      </c>
      <c r="N5770" s="93" t="str">
        <f t="shared" si="1422"/>
        <v>the Deej [1400 block of Ingraham St NW, WDC]</v>
      </c>
      <c r="O5770" s="90"/>
      <c r="S5770" s="95">
        <f t="shared" si="1413"/>
        <v>0</v>
      </c>
      <c r="T5770" s="86" t="str">
        <f t="shared" si="1414"/>
        <v/>
      </c>
      <c r="U5770" s="86" t="str">
        <f t="shared" si="1423"/>
        <v/>
      </c>
      <c r="V5770" s="95" t="str">
        <f t="shared" si="1415"/>
        <v/>
      </c>
      <c r="W5770" s="90" t="s">
        <v>282</v>
      </c>
      <c r="AE5770" s="92" t="str">
        <f t="shared" si="1416"/>
        <v/>
      </c>
      <c r="AF5770" s="96" t="str">
        <f t="shared" si="1417"/>
        <v>&lt;a name='19000100'&gt;&lt;b&gt;: 0 - the Deej [1400 block of Ingraham St NW, WDC]&lt;/b&gt;&lt;/a&gt;&lt;br&gt;</v>
      </c>
      <c r="AG5770" s="97">
        <f t="shared" si="1418"/>
        <v>1900</v>
      </c>
      <c r="AH5770" s="97" t="str">
        <f t="shared" si="1419"/>
        <v>01</v>
      </c>
      <c r="AI5770" s="97" t="str">
        <f t="shared" si="1420"/>
        <v>00</v>
      </c>
      <c r="AJ5770" s="97" t="str">
        <f t="shared" si="1421"/>
        <v>19000100</v>
      </c>
    </row>
    <row r="5771" spans="6:36" ht="12" customHeight="1" x14ac:dyDescent="0.15">
      <c r="F5771" s="86" t="str">
        <f t="shared" si="1410"/>
        <v>Saturday</v>
      </c>
      <c r="G5771" s="91"/>
      <c r="H5771" s="92" t="str">
        <f>VLOOKUP(MONTH(G5771),VLOOKUP!$W$1:$X$24,2)</f>
        <v>January</v>
      </c>
      <c r="I5771" s="92" t="str">
        <f t="shared" si="1411"/>
        <v/>
      </c>
      <c r="J5771" s="93" t="s">
        <v>1354</v>
      </c>
      <c r="L5771" s="86" t="str">
        <f t="shared" si="1424"/>
        <v>the Deej [1400 block of Ingraham St NW, WDC]</v>
      </c>
      <c r="M5771" s="86">
        <f t="shared" si="1412"/>
        <v>0</v>
      </c>
      <c r="N5771" s="93" t="str">
        <f t="shared" si="1422"/>
        <v>the Deej [1400 block of Ingraham St NW, WDC]</v>
      </c>
      <c r="O5771" s="90"/>
      <c r="S5771" s="95">
        <f t="shared" si="1413"/>
        <v>0</v>
      </c>
      <c r="T5771" s="86" t="str">
        <f t="shared" si="1414"/>
        <v/>
      </c>
      <c r="U5771" s="86" t="str">
        <f t="shared" si="1423"/>
        <v/>
      </c>
      <c r="V5771" s="95" t="str">
        <f t="shared" si="1415"/>
        <v/>
      </c>
      <c r="W5771" s="90" t="s">
        <v>282</v>
      </c>
      <c r="AE5771" s="92" t="str">
        <f t="shared" si="1416"/>
        <v/>
      </c>
      <c r="AF5771" s="96" t="str">
        <f t="shared" si="1417"/>
        <v>&lt;a name='19000100'&gt;&lt;b&gt;: 0 - the Deej [1400 block of Ingraham St NW, WDC]&lt;/b&gt;&lt;/a&gt;&lt;br&gt;</v>
      </c>
      <c r="AG5771" s="97">
        <f t="shared" si="1418"/>
        <v>1900</v>
      </c>
      <c r="AH5771" s="97" t="str">
        <f t="shared" si="1419"/>
        <v>01</v>
      </c>
      <c r="AI5771" s="97" t="str">
        <f t="shared" si="1420"/>
        <v>00</v>
      </c>
      <c r="AJ5771" s="97" t="str">
        <f t="shared" si="1421"/>
        <v>19000100</v>
      </c>
    </row>
    <row r="5772" spans="6:36" ht="12" customHeight="1" x14ac:dyDescent="0.15">
      <c r="F5772" s="86" t="str">
        <f t="shared" si="1410"/>
        <v>Saturday</v>
      </c>
      <c r="G5772" s="91"/>
      <c r="H5772" s="92" t="str">
        <f>VLOOKUP(MONTH(G5772),VLOOKUP!$W$1:$X$24,2)</f>
        <v>January</v>
      </c>
      <c r="I5772" s="92" t="str">
        <f t="shared" si="1411"/>
        <v/>
      </c>
      <c r="J5772" s="93" t="s">
        <v>1354</v>
      </c>
      <c r="L5772" s="86" t="str">
        <f t="shared" si="1424"/>
        <v>the Deej [1400 block of Ingraham St NW, WDC]</v>
      </c>
      <c r="M5772" s="86">
        <f t="shared" si="1412"/>
        <v>0</v>
      </c>
      <c r="N5772" s="93" t="str">
        <f t="shared" si="1422"/>
        <v>the Deej [1400 block of Ingraham St NW, WDC]</v>
      </c>
      <c r="O5772" s="90"/>
      <c r="S5772" s="95">
        <f t="shared" si="1413"/>
        <v>0</v>
      </c>
      <c r="T5772" s="86" t="str">
        <f t="shared" si="1414"/>
        <v/>
      </c>
      <c r="U5772" s="86" t="str">
        <f t="shared" si="1423"/>
        <v/>
      </c>
      <c r="V5772" s="95" t="str">
        <f t="shared" si="1415"/>
        <v/>
      </c>
      <c r="W5772" s="90" t="s">
        <v>282</v>
      </c>
      <c r="AE5772" s="92" t="str">
        <f t="shared" si="1416"/>
        <v/>
      </c>
      <c r="AF5772" s="96" t="str">
        <f t="shared" si="1417"/>
        <v>&lt;a name='19000100'&gt;&lt;b&gt;: 0 - the Deej [1400 block of Ingraham St NW, WDC]&lt;/b&gt;&lt;/a&gt;&lt;br&gt;</v>
      </c>
      <c r="AG5772" s="97">
        <f t="shared" si="1418"/>
        <v>1900</v>
      </c>
      <c r="AH5772" s="97" t="str">
        <f t="shared" si="1419"/>
        <v>01</v>
      </c>
      <c r="AI5772" s="97" t="str">
        <f t="shared" si="1420"/>
        <v>00</v>
      </c>
      <c r="AJ5772" s="97" t="str">
        <f t="shared" si="1421"/>
        <v>19000100</v>
      </c>
    </row>
    <row r="5773" spans="6:36" ht="12" customHeight="1" x14ac:dyDescent="0.15">
      <c r="F5773" s="86" t="str">
        <f t="shared" si="1410"/>
        <v>Saturday</v>
      </c>
      <c r="G5773" s="91"/>
      <c r="H5773" s="92" t="str">
        <f>VLOOKUP(MONTH(G5773),VLOOKUP!$W$1:$X$24,2)</f>
        <v>January</v>
      </c>
      <c r="I5773" s="92" t="str">
        <f t="shared" si="1411"/>
        <v/>
      </c>
      <c r="J5773" s="93" t="s">
        <v>1592</v>
      </c>
      <c r="L5773" s="86" t="str">
        <f t="shared" si="1424"/>
        <v>the Dew Drop Inn DC [2801 8th St NE, WDC]</v>
      </c>
      <c r="M5773" s="86">
        <f t="shared" si="1412"/>
        <v>0</v>
      </c>
      <c r="N5773" s="93" t="str">
        <f t="shared" si="1422"/>
        <v>the Dew Drop Inn DC [2801 8th St NE, WDC]</v>
      </c>
      <c r="O5773" s="90"/>
      <c r="S5773" s="95">
        <f t="shared" si="1413"/>
        <v>0</v>
      </c>
      <c r="T5773" s="86" t="str">
        <f t="shared" si="1414"/>
        <v/>
      </c>
      <c r="U5773" s="86" t="str">
        <f t="shared" si="1423"/>
        <v/>
      </c>
      <c r="V5773" s="95" t="str">
        <f t="shared" si="1415"/>
        <v/>
      </c>
      <c r="W5773" s="90" t="s">
        <v>487</v>
      </c>
      <c r="AE5773" s="92" t="str">
        <f t="shared" si="1416"/>
        <v/>
      </c>
      <c r="AF5773" s="96" t="str">
        <f t="shared" si="1417"/>
        <v>&lt;a name='19000100'&gt;&lt;b&gt;: 0 - the Dew Drop Inn DC [2801 8th St NE, WDC]&lt;/b&gt;&lt;/a&gt;&lt;br&gt;</v>
      </c>
      <c r="AG5773" s="97">
        <f t="shared" si="1418"/>
        <v>1900</v>
      </c>
      <c r="AH5773" s="97" t="str">
        <f t="shared" si="1419"/>
        <v>01</v>
      </c>
      <c r="AI5773" s="97" t="str">
        <f t="shared" si="1420"/>
        <v>00</v>
      </c>
      <c r="AJ5773" s="97" t="str">
        <f t="shared" si="1421"/>
        <v>19000100</v>
      </c>
    </row>
    <row r="5774" spans="6:36" ht="12" customHeight="1" x14ac:dyDescent="0.15">
      <c r="F5774" s="86" t="str">
        <f t="shared" si="1410"/>
        <v>Saturday</v>
      </c>
      <c r="G5774" s="91"/>
      <c r="H5774" s="92" t="str">
        <f>VLOOKUP(MONTH(G5774),VLOOKUP!$W$1:$X$24,2)</f>
        <v>January</v>
      </c>
      <c r="I5774" s="92" t="str">
        <f t="shared" si="1411"/>
        <v/>
      </c>
      <c r="J5774" s="93" t="s">
        <v>1592</v>
      </c>
      <c r="L5774" s="86" t="str">
        <f t="shared" si="1424"/>
        <v>the Dew Drop Inn DC [2801 8th St NE, WDC]</v>
      </c>
      <c r="M5774" s="86">
        <f t="shared" si="1412"/>
        <v>0</v>
      </c>
      <c r="N5774" s="93" t="str">
        <f t="shared" si="1422"/>
        <v>the Dew Drop Inn DC [2801 8th St NE, WDC]</v>
      </c>
      <c r="O5774" s="90"/>
      <c r="S5774" s="95">
        <f t="shared" si="1413"/>
        <v>0</v>
      </c>
      <c r="T5774" s="86" t="str">
        <f t="shared" si="1414"/>
        <v/>
      </c>
      <c r="U5774" s="86" t="str">
        <f t="shared" si="1423"/>
        <v/>
      </c>
      <c r="V5774" s="95" t="str">
        <f t="shared" si="1415"/>
        <v/>
      </c>
      <c r="W5774" s="90" t="s">
        <v>487</v>
      </c>
      <c r="AE5774" s="92" t="str">
        <f t="shared" si="1416"/>
        <v/>
      </c>
      <c r="AF5774" s="96" t="str">
        <f t="shared" si="1417"/>
        <v>&lt;a name='19000100'&gt;&lt;b&gt;: 0 - the Dew Drop Inn DC [2801 8th St NE, WDC]&lt;/b&gt;&lt;/a&gt;&lt;br&gt;</v>
      </c>
      <c r="AG5774" s="97">
        <f t="shared" si="1418"/>
        <v>1900</v>
      </c>
      <c r="AH5774" s="97" t="str">
        <f t="shared" si="1419"/>
        <v>01</v>
      </c>
      <c r="AI5774" s="97" t="str">
        <f t="shared" si="1420"/>
        <v>00</v>
      </c>
      <c r="AJ5774" s="97" t="str">
        <f t="shared" si="1421"/>
        <v>19000100</v>
      </c>
    </row>
    <row r="5775" spans="6:36" ht="12" customHeight="1" x14ac:dyDescent="0.15">
      <c r="F5775" s="86" t="str">
        <f t="shared" si="1410"/>
        <v>Saturday</v>
      </c>
      <c r="G5775" s="91"/>
      <c r="H5775" s="92" t="str">
        <f>VLOOKUP(MONTH(G5775),VLOOKUP!$W$1:$X$24,2)</f>
        <v>January</v>
      </c>
      <c r="I5775" s="92" t="str">
        <f t="shared" si="1411"/>
        <v/>
      </c>
      <c r="J5775" s="93" t="s">
        <v>1592</v>
      </c>
      <c r="L5775" s="86" t="str">
        <f t="shared" si="1424"/>
        <v>the Dew Drop Inn DC [2801 8th St NE, WDC]</v>
      </c>
      <c r="M5775" s="86">
        <f t="shared" si="1412"/>
        <v>0</v>
      </c>
      <c r="N5775" s="93" t="str">
        <f t="shared" si="1422"/>
        <v>the Dew Drop Inn DC [2801 8th St NE, WDC]</v>
      </c>
      <c r="O5775" s="90"/>
      <c r="S5775" s="95">
        <f t="shared" si="1413"/>
        <v>0</v>
      </c>
      <c r="T5775" s="86" t="str">
        <f t="shared" si="1414"/>
        <v/>
      </c>
      <c r="U5775" s="86" t="str">
        <f t="shared" si="1423"/>
        <v/>
      </c>
      <c r="V5775" s="95" t="str">
        <f t="shared" si="1415"/>
        <v/>
      </c>
      <c r="W5775" s="90" t="s">
        <v>487</v>
      </c>
      <c r="AE5775" s="92" t="str">
        <f t="shared" si="1416"/>
        <v/>
      </c>
      <c r="AF5775" s="96" t="str">
        <f t="shared" si="1417"/>
        <v>&lt;a name='19000100'&gt;&lt;b&gt;: 0 - the Dew Drop Inn DC [2801 8th St NE, WDC]&lt;/b&gt;&lt;/a&gt;&lt;br&gt;</v>
      </c>
      <c r="AG5775" s="97">
        <f t="shared" si="1418"/>
        <v>1900</v>
      </c>
      <c r="AH5775" s="97" t="str">
        <f t="shared" si="1419"/>
        <v>01</v>
      </c>
      <c r="AI5775" s="97" t="str">
        <f t="shared" si="1420"/>
        <v>00</v>
      </c>
      <c r="AJ5775" s="97" t="str">
        <f t="shared" si="1421"/>
        <v>19000100</v>
      </c>
    </row>
    <row r="5776" spans="6:36" ht="12" customHeight="1" x14ac:dyDescent="0.15">
      <c r="F5776" s="86" t="str">
        <f t="shared" si="1410"/>
        <v>Saturday</v>
      </c>
      <c r="G5776" s="91"/>
      <c r="H5776" s="92" t="str">
        <f>VLOOKUP(MONTH(G5776),VLOOKUP!$W$1:$X$24,2)</f>
        <v>January</v>
      </c>
      <c r="I5776" s="92" t="str">
        <f t="shared" si="1411"/>
        <v/>
      </c>
      <c r="J5776" s="93" t="s">
        <v>1592</v>
      </c>
      <c r="L5776" s="86" t="str">
        <f t="shared" si="1424"/>
        <v>the Dew Drop Inn DC [2801 8th St NE, WDC]</v>
      </c>
      <c r="M5776" s="86">
        <f t="shared" si="1412"/>
        <v>0</v>
      </c>
      <c r="N5776" s="93" t="str">
        <f t="shared" si="1422"/>
        <v>the Dew Drop Inn DC [2801 8th St NE, WDC]</v>
      </c>
      <c r="O5776" s="90"/>
      <c r="S5776" s="95">
        <f t="shared" si="1413"/>
        <v>0</v>
      </c>
      <c r="T5776" s="86" t="str">
        <f t="shared" si="1414"/>
        <v/>
      </c>
      <c r="U5776" s="86" t="str">
        <f t="shared" si="1423"/>
        <v/>
      </c>
      <c r="V5776" s="95" t="str">
        <f t="shared" si="1415"/>
        <v/>
      </c>
      <c r="W5776" s="90" t="s">
        <v>487</v>
      </c>
      <c r="AE5776" s="92" t="str">
        <f t="shared" si="1416"/>
        <v/>
      </c>
      <c r="AF5776" s="96" t="str">
        <f t="shared" si="1417"/>
        <v>&lt;a name='19000100'&gt;&lt;b&gt;: 0 - the Dew Drop Inn DC [2801 8th St NE, WDC]&lt;/b&gt;&lt;/a&gt;&lt;br&gt;</v>
      </c>
      <c r="AG5776" s="97">
        <f t="shared" si="1418"/>
        <v>1900</v>
      </c>
      <c r="AH5776" s="97" t="str">
        <f t="shared" si="1419"/>
        <v>01</v>
      </c>
      <c r="AI5776" s="97" t="str">
        <f t="shared" si="1420"/>
        <v>00</v>
      </c>
      <c r="AJ5776" s="97" t="str">
        <f t="shared" si="1421"/>
        <v>19000100</v>
      </c>
    </row>
    <row r="5777" spans="6:36" ht="12" customHeight="1" x14ac:dyDescent="0.15">
      <c r="F5777" s="86" t="str">
        <f t="shared" si="1410"/>
        <v>Saturday</v>
      </c>
      <c r="G5777" s="91"/>
      <c r="H5777" s="92" t="str">
        <f>VLOOKUP(MONTH(G5777),VLOOKUP!$W$1:$X$24,2)</f>
        <v>January</v>
      </c>
      <c r="I5777" s="92" t="str">
        <f t="shared" si="1411"/>
        <v/>
      </c>
      <c r="J5777" s="93" t="s">
        <v>1592</v>
      </c>
      <c r="L5777" s="86" t="str">
        <f t="shared" si="1424"/>
        <v>the Dew Drop Inn DC [2801 8th St NE, WDC]</v>
      </c>
      <c r="M5777" s="86">
        <f t="shared" si="1412"/>
        <v>0</v>
      </c>
      <c r="N5777" s="93" t="str">
        <f t="shared" si="1422"/>
        <v>the Dew Drop Inn DC [2801 8th St NE, WDC]</v>
      </c>
      <c r="O5777" s="90"/>
      <c r="S5777" s="95">
        <f t="shared" si="1413"/>
        <v>0</v>
      </c>
      <c r="T5777" s="86" t="str">
        <f t="shared" si="1414"/>
        <v/>
      </c>
      <c r="U5777" s="86" t="str">
        <f t="shared" si="1423"/>
        <v/>
      </c>
      <c r="V5777" s="95" t="str">
        <f t="shared" si="1415"/>
        <v/>
      </c>
      <c r="W5777" s="90" t="s">
        <v>487</v>
      </c>
      <c r="AE5777" s="92" t="str">
        <f t="shared" si="1416"/>
        <v/>
      </c>
      <c r="AF5777" s="96" t="str">
        <f t="shared" si="1417"/>
        <v>&lt;a name='19000100'&gt;&lt;b&gt;: 0 - the Dew Drop Inn DC [2801 8th St NE, WDC]&lt;/b&gt;&lt;/a&gt;&lt;br&gt;</v>
      </c>
      <c r="AG5777" s="97">
        <f t="shared" si="1418"/>
        <v>1900</v>
      </c>
      <c r="AH5777" s="97" t="str">
        <f t="shared" si="1419"/>
        <v>01</v>
      </c>
      <c r="AI5777" s="97" t="str">
        <f t="shared" si="1420"/>
        <v>00</v>
      </c>
      <c r="AJ5777" s="97" t="str">
        <f t="shared" si="1421"/>
        <v>19000100</v>
      </c>
    </row>
    <row r="5778" spans="6:36" ht="12" customHeight="1" x14ac:dyDescent="0.15">
      <c r="F5778" s="86" t="str">
        <f t="shared" si="1410"/>
        <v>Saturday</v>
      </c>
      <c r="G5778" s="91"/>
      <c r="H5778" s="92" t="str">
        <f>VLOOKUP(MONTH(G5778),VLOOKUP!$W$1:$X$24,2)</f>
        <v>January</v>
      </c>
      <c r="I5778" s="92" t="str">
        <f t="shared" si="1411"/>
        <v/>
      </c>
      <c r="J5778" s="93" t="s">
        <v>1592</v>
      </c>
      <c r="L5778" s="86" t="str">
        <f t="shared" si="1424"/>
        <v>the Dew Drop Inn DC [2801 8th St NE, WDC]</v>
      </c>
      <c r="M5778" s="86">
        <f t="shared" si="1412"/>
        <v>0</v>
      </c>
      <c r="N5778" s="93" t="str">
        <f t="shared" si="1422"/>
        <v>the Dew Drop Inn DC [2801 8th St NE, WDC]</v>
      </c>
      <c r="O5778" s="90"/>
      <c r="S5778" s="95">
        <f t="shared" si="1413"/>
        <v>0</v>
      </c>
      <c r="T5778" s="86" t="str">
        <f t="shared" si="1414"/>
        <v/>
      </c>
      <c r="U5778" s="86" t="str">
        <f t="shared" si="1423"/>
        <v/>
      </c>
      <c r="V5778" s="95" t="str">
        <f t="shared" si="1415"/>
        <v/>
      </c>
      <c r="W5778" s="90" t="s">
        <v>487</v>
      </c>
      <c r="AE5778" s="92" t="str">
        <f t="shared" si="1416"/>
        <v/>
      </c>
      <c r="AF5778" s="96" t="str">
        <f t="shared" si="1417"/>
        <v>&lt;a name='19000100'&gt;&lt;b&gt;: 0 - the Dew Drop Inn DC [2801 8th St NE, WDC]&lt;/b&gt;&lt;/a&gt;&lt;br&gt;</v>
      </c>
      <c r="AG5778" s="97">
        <f t="shared" si="1418"/>
        <v>1900</v>
      </c>
      <c r="AH5778" s="97" t="str">
        <f t="shared" si="1419"/>
        <v>01</v>
      </c>
      <c r="AI5778" s="97" t="str">
        <f t="shared" si="1420"/>
        <v>00</v>
      </c>
      <c r="AJ5778" s="97" t="str">
        <f t="shared" si="1421"/>
        <v>19000100</v>
      </c>
    </row>
    <row r="5779" spans="6:36" ht="12" customHeight="1" x14ac:dyDescent="0.15">
      <c r="F5779" s="86" t="str">
        <f t="shared" si="1410"/>
        <v>Saturday</v>
      </c>
      <c r="G5779" s="91"/>
      <c r="H5779" s="92" t="str">
        <f>VLOOKUP(MONTH(G5779),VLOOKUP!$W$1:$X$24,2)</f>
        <v>January</v>
      </c>
      <c r="I5779" s="92" t="str">
        <f t="shared" si="1411"/>
        <v/>
      </c>
      <c r="J5779" s="93" t="s">
        <v>1592</v>
      </c>
      <c r="L5779" s="86" t="str">
        <f t="shared" si="1424"/>
        <v>the Dew Drop Inn DC [2801 8th St NE, WDC]</v>
      </c>
      <c r="M5779" s="86">
        <f t="shared" si="1412"/>
        <v>0</v>
      </c>
      <c r="N5779" s="93" t="str">
        <f t="shared" si="1422"/>
        <v>the Dew Drop Inn DC [2801 8th St NE, WDC]</v>
      </c>
      <c r="O5779" s="90"/>
      <c r="S5779" s="95">
        <f t="shared" si="1413"/>
        <v>0</v>
      </c>
      <c r="T5779" s="86" t="str">
        <f t="shared" si="1414"/>
        <v/>
      </c>
      <c r="U5779" s="86" t="str">
        <f t="shared" si="1423"/>
        <v/>
      </c>
      <c r="V5779" s="95" t="str">
        <f t="shared" si="1415"/>
        <v/>
      </c>
      <c r="W5779" s="90" t="s">
        <v>487</v>
      </c>
      <c r="AE5779" s="92" t="str">
        <f t="shared" si="1416"/>
        <v/>
      </c>
      <c r="AF5779" s="96" t="str">
        <f t="shared" si="1417"/>
        <v>&lt;a name='19000100'&gt;&lt;b&gt;: 0 - the Dew Drop Inn DC [2801 8th St NE, WDC]&lt;/b&gt;&lt;/a&gt;&lt;br&gt;</v>
      </c>
      <c r="AG5779" s="97">
        <f t="shared" si="1418"/>
        <v>1900</v>
      </c>
      <c r="AH5779" s="97" t="str">
        <f t="shared" si="1419"/>
        <v>01</v>
      </c>
      <c r="AI5779" s="97" t="str">
        <f t="shared" si="1420"/>
        <v>00</v>
      </c>
      <c r="AJ5779" s="97" t="str">
        <f t="shared" si="1421"/>
        <v>19000100</v>
      </c>
    </row>
    <row r="5780" spans="6:36" ht="12" customHeight="1" x14ac:dyDescent="0.15">
      <c r="F5780" s="86" t="str">
        <f t="shared" si="1410"/>
        <v>Saturday</v>
      </c>
      <c r="G5780" s="91"/>
      <c r="H5780" s="92" t="str">
        <f>VLOOKUP(MONTH(G5780),VLOOKUP!$W$1:$X$24,2)</f>
        <v>January</v>
      </c>
      <c r="I5780" s="92" t="str">
        <f t="shared" si="1411"/>
        <v/>
      </c>
      <c r="J5780" s="93" t="s">
        <v>1592</v>
      </c>
      <c r="L5780" s="86" t="str">
        <f t="shared" si="1424"/>
        <v>the Dew Drop Inn DC [2801 8th St NE, WDC]</v>
      </c>
      <c r="M5780" s="86">
        <f t="shared" si="1412"/>
        <v>0</v>
      </c>
      <c r="N5780" s="93" t="str">
        <f t="shared" si="1422"/>
        <v>the Dew Drop Inn DC [2801 8th St NE, WDC]</v>
      </c>
      <c r="O5780" s="90"/>
      <c r="S5780" s="95">
        <f t="shared" si="1413"/>
        <v>0</v>
      </c>
      <c r="T5780" s="86" t="str">
        <f t="shared" si="1414"/>
        <v/>
      </c>
      <c r="U5780" s="86" t="str">
        <f t="shared" si="1423"/>
        <v/>
      </c>
      <c r="V5780" s="95" t="str">
        <f t="shared" si="1415"/>
        <v/>
      </c>
      <c r="W5780" s="90" t="s">
        <v>487</v>
      </c>
      <c r="AE5780" s="92" t="str">
        <f t="shared" si="1416"/>
        <v/>
      </c>
      <c r="AF5780" s="96" t="str">
        <f t="shared" si="1417"/>
        <v>&lt;a name='19000100'&gt;&lt;b&gt;: 0 - the Dew Drop Inn DC [2801 8th St NE, WDC]&lt;/b&gt;&lt;/a&gt;&lt;br&gt;</v>
      </c>
      <c r="AG5780" s="97">
        <f t="shared" si="1418"/>
        <v>1900</v>
      </c>
      <c r="AH5780" s="97" t="str">
        <f t="shared" si="1419"/>
        <v>01</v>
      </c>
      <c r="AI5780" s="97" t="str">
        <f t="shared" si="1420"/>
        <v>00</v>
      </c>
      <c r="AJ5780" s="97" t="str">
        <f t="shared" si="1421"/>
        <v>19000100</v>
      </c>
    </row>
    <row r="5781" spans="6:36" ht="12" customHeight="1" x14ac:dyDescent="0.15">
      <c r="F5781" s="86" t="str">
        <f t="shared" si="1410"/>
        <v>Saturday</v>
      </c>
      <c r="G5781" s="91"/>
      <c r="H5781" s="92" t="str">
        <f>VLOOKUP(MONTH(G5781),VLOOKUP!$W$1:$X$24,2)</f>
        <v>January</v>
      </c>
      <c r="I5781" s="92" t="str">
        <f t="shared" si="1411"/>
        <v/>
      </c>
      <c r="J5781" s="93" t="s">
        <v>1876</v>
      </c>
      <c r="L5781" s="86" t="str">
        <f t="shared" si="1424"/>
        <v>the Dogpound [Petworth DIY space on Taylor St NW, WDC]</v>
      </c>
      <c r="M5781" s="86">
        <f t="shared" si="1412"/>
        <v>0</v>
      </c>
      <c r="N5781" s="93" t="str">
        <f t="shared" si="1422"/>
        <v>the Dogpound [Petworth DIY space on Taylor St NW, WDC]</v>
      </c>
      <c r="O5781" s="94"/>
      <c r="P5781" s="94"/>
      <c r="Q5781" s="94"/>
      <c r="R5781" s="94"/>
      <c r="S5781" s="95">
        <f t="shared" si="1413"/>
        <v>0</v>
      </c>
      <c r="T5781" s="86" t="str">
        <f t="shared" si="1414"/>
        <v/>
      </c>
      <c r="U5781" s="86" t="str">
        <f t="shared" si="1423"/>
        <v/>
      </c>
      <c r="V5781" s="95" t="str">
        <f t="shared" si="1415"/>
        <v/>
      </c>
      <c r="AE5781" s="92" t="str">
        <f t="shared" si="1416"/>
        <v/>
      </c>
      <c r="AF5781" s="96" t="str">
        <f t="shared" si="1417"/>
        <v>&lt;a name='19000100'&gt;&lt;b&gt;: 0 - the Dogpound [Petworth DIY space on Taylor St NW, WDC]&lt;/b&gt;&lt;/a&gt;&lt;br&gt;</v>
      </c>
      <c r="AG5781" s="97">
        <f t="shared" si="1418"/>
        <v>1900</v>
      </c>
      <c r="AH5781" s="97" t="str">
        <f t="shared" si="1419"/>
        <v>01</v>
      </c>
      <c r="AI5781" s="97" t="str">
        <f t="shared" si="1420"/>
        <v>00</v>
      </c>
      <c r="AJ5781" s="97" t="str">
        <f t="shared" si="1421"/>
        <v>19000100</v>
      </c>
    </row>
    <row r="5782" spans="6:36" ht="12" customHeight="1" x14ac:dyDescent="0.15">
      <c r="F5782" s="86" t="str">
        <f t="shared" si="1410"/>
        <v>Saturday</v>
      </c>
      <c r="G5782" s="91"/>
      <c r="H5782" s="92" t="str">
        <f>VLOOKUP(MONTH(G5782),VLOOKUP!$W$1:$X$24,2)</f>
        <v>January</v>
      </c>
      <c r="I5782" s="92" t="str">
        <f t="shared" si="1411"/>
        <v/>
      </c>
      <c r="J5782" s="93" t="s">
        <v>1876</v>
      </c>
      <c r="L5782" s="86" t="str">
        <f t="shared" si="1424"/>
        <v>the Dogpound [Petworth DIY space on Taylor St NW, WDC]</v>
      </c>
      <c r="M5782" s="86">
        <f t="shared" si="1412"/>
        <v>0</v>
      </c>
      <c r="N5782" s="93" t="str">
        <f t="shared" si="1422"/>
        <v>the Dogpound [Petworth DIY space on Taylor St NW, WDC]</v>
      </c>
      <c r="O5782" s="94"/>
      <c r="P5782" s="94"/>
      <c r="Q5782" s="94"/>
      <c r="R5782" s="94"/>
      <c r="S5782" s="95">
        <f t="shared" si="1413"/>
        <v>0</v>
      </c>
      <c r="T5782" s="86" t="str">
        <f t="shared" si="1414"/>
        <v/>
      </c>
      <c r="U5782" s="86" t="str">
        <f t="shared" si="1423"/>
        <v/>
      </c>
      <c r="V5782" s="95" t="str">
        <f t="shared" si="1415"/>
        <v/>
      </c>
      <c r="AE5782" s="92" t="str">
        <f t="shared" si="1416"/>
        <v/>
      </c>
      <c r="AF5782" s="96" t="str">
        <f t="shared" si="1417"/>
        <v>&lt;a name='19000100'&gt;&lt;b&gt;: 0 - the Dogpound [Petworth DIY space on Taylor St NW, WDC]&lt;/b&gt;&lt;/a&gt;&lt;br&gt;</v>
      </c>
      <c r="AG5782" s="97">
        <f t="shared" si="1418"/>
        <v>1900</v>
      </c>
      <c r="AH5782" s="97" t="str">
        <f t="shared" si="1419"/>
        <v>01</v>
      </c>
      <c r="AI5782" s="97" t="str">
        <f t="shared" si="1420"/>
        <v>00</v>
      </c>
      <c r="AJ5782" s="97" t="str">
        <f t="shared" si="1421"/>
        <v>19000100</v>
      </c>
    </row>
    <row r="5783" spans="6:36" ht="12" customHeight="1" x14ac:dyDescent="0.15">
      <c r="F5783" s="86" t="str">
        <f t="shared" si="1410"/>
        <v>Saturday</v>
      </c>
      <c r="G5783" s="91"/>
      <c r="H5783" s="92" t="str">
        <f>VLOOKUP(MONTH(G5783),VLOOKUP!$W$1:$X$24,2)</f>
        <v>January</v>
      </c>
      <c r="I5783" s="92" t="str">
        <f t="shared" si="1411"/>
        <v/>
      </c>
      <c r="J5783" s="93" t="s">
        <v>1876</v>
      </c>
      <c r="L5783" s="86" t="str">
        <f t="shared" si="1424"/>
        <v>the Dogpound [Petworth DIY space on Taylor St NW, WDC]</v>
      </c>
      <c r="M5783" s="86">
        <f t="shared" si="1412"/>
        <v>0</v>
      </c>
      <c r="N5783" s="93" t="str">
        <f t="shared" si="1422"/>
        <v>the Dogpound [Petworth DIY space on Taylor St NW, WDC]</v>
      </c>
      <c r="O5783" s="94"/>
      <c r="P5783" s="94"/>
      <c r="Q5783" s="94"/>
      <c r="R5783" s="94"/>
      <c r="S5783" s="95">
        <f t="shared" si="1413"/>
        <v>0</v>
      </c>
      <c r="T5783" s="86" t="str">
        <f t="shared" si="1414"/>
        <v/>
      </c>
      <c r="U5783" s="86" t="str">
        <f t="shared" si="1423"/>
        <v/>
      </c>
      <c r="V5783" s="95" t="str">
        <f t="shared" si="1415"/>
        <v/>
      </c>
      <c r="AE5783" s="92" t="str">
        <f t="shared" si="1416"/>
        <v/>
      </c>
      <c r="AF5783" s="96" t="str">
        <f t="shared" si="1417"/>
        <v>&lt;a name='19000100'&gt;&lt;b&gt;: 0 - the Dogpound [Petworth DIY space on Taylor St NW, WDC]&lt;/b&gt;&lt;/a&gt;&lt;br&gt;</v>
      </c>
      <c r="AG5783" s="97">
        <f t="shared" si="1418"/>
        <v>1900</v>
      </c>
      <c r="AH5783" s="97" t="str">
        <f t="shared" si="1419"/>
        <v>01</v>
      </c>
      <c r="AI5783" s="97" t="str">
        <f t="shared" si="1420"/>
        <v>00</v>
      </c>
      <c r="AJ5783" s="97" t="str">
        <f t="shared" si="1421"/>
        <v>19000100</v>
      </c>
    </row>
    <row r="5784" spans="6:36" ht="12" customHeight="1" x14ac:dyDescent="0.15">
      <c r="F5784" s="86" t="str">
        <f t="shared" si="1410"/>
        <v>Saturday</v>
      </c>
      <c r="G5784" s="91"/>
      <c r="H5784" s="92" t="str">
        <f>VLOOKUP(MONTH(G5784),VLOOKUP!$W$1:$X$24,2)</f>
        <v>January</v>
      </c>
      <c r="I5784" s="92" t="str">
        <f t="shared" si="1411"/>
        <v/>
      </c>
      <c r="J5784" s="93" t="s">
        <v>69</v>
      </c>
      <c r="L5784" s="86" t="str">
        <f t="shared" si="1424"/>
        <v>the Dougout [1498 Douglas St NE, WDC]</v>
      </c>
      <c r="M5784" s="86">
        <f t="shared" si="1412"/>
        <v>0</v>
      </c>
      <c r="N5784" s="93" t="str">
        <f t="shared" si="1422"/>
        <v>the Dougout [1498 Douglas St NE, WDC]</v>
      </c>
      <c r="O5784" s="94"/>
      <c r="S5784" s="95">
        <f t="shared" si="1413"/>
        <v>0</v>
      </c>
      <c r="T5784" s="86" t="str">
        <f t="shared" si="1414"/>
        <v/>
      </c>
      <c r="U5784" s="86" t="str">
        <f t="shared" si="1423"/>
        <v/>
      </c>
      <c r="V5784" s="95" t="str">
        <f t="shared" si="1415"/>
        <v/>
      </c>
      <c r="AE5784" s="92" t="str">
        <f t="shared" si="1416"/>
        <v/>
      </c>
      <c r="AF5784" s="96" t="str">
        <f t="shared" si="1417"/>
        <v>&lt;a name='19000100'&gt;&lt;b&gt;: 0 - the Dougout [1498 Douglas St NE, WDC]&lt;/b&gt;&lt;/a&gt;&lt;br&gt;</v>
      </c>
      <c r="AG5784" s="97">
        <f t="shared" si="1418"/>
        <v>1900</v>
      </c>
      <c r="AH5784" s="97" t="str">
        <f t="shared" si="1419"/>
        <v>01</v>
      </c>
      <c r="AI5784" s="97" t="str">
        <f t="shared" si="1420"/>
        <v>00</v>
      </c>
      <c r="AJ5784" s="97" t="str">
        <f t="shared" si="1421"/>
        <v>19000100</v>
      </c>
    </row>
    <row r="5785" spans="6:36" ht="12" customHeight="1" x14ac:dyDescent="0.15">
      <c r="F5785" s="86" t="str">
        <f t="shared" si="1410"/>
        <v>Saturday</v>
      </c>
      <c r="G5785" s="91"/>
      <c r="H5785" s="92" t="str">
        <f>VLOOKUP(MONTH(G5785),VLOOKUP!$W$1:$X$24,2)</f>
        <v>January</v>
      </c>
      <c r="I5785" s="92" t="str">
        <f t="shared" si="1411"/>
        <v/>
      </c>
      <c r="J5785" s="93" t="s">
        <v>69</v>
      </c>
      <c r="L5785" s="86" t="str">
        <f t="shared" si="1424"/>
        <v>the Dougout [1498 Douglas St NE, WDC]</v>
      </c>
      <c r="M5785" s="86">
        <f t="shared" si="1412"/>
        <v>0</v>
      </c>
      <c r="N5785" s="93" t="str">
        <f t="shared" si="1422"/>
        <v>the Dougout [1498 Douglas St NE, WDC]</v>
      </c>
      <c r="O5785" s="94"/>
      <c r="S5785" s="95">
        <f t="shared" si="1413"/>
        <v>0</v>
      </c>
      <c r="T5785" s="86" t="str">
        <f t="shared" si="1414"/>
        <v/>
      </c>
      <c r="U5785" s="86" t="str">
        <f t="shared" si="1423"/>
        <v/>
      </c>
      <c r="V5785" s="95" t="str">
        <f t="shared" si="1415"/>
        <v/>
      </c>
      <c r="AE5785" s="92" t="str">
        <f t="shared" si="1416"/>
        <v/>
      </c>
      <c r="AF5785" s="96" t="str">
        <f t="shared" si="1417"/>
        <v>&lt;a name='19000100'&gt;&lt;b&gt;: 0 - the Dougout [1498 Douglas St NE, WDC]&lt;/b&gt;&lt;/a&gt;&lt;br&gt;</v>
      </c>
      <c r="AG5785" s="97">
        <f t="shared" si="1418"/>
        <v>1900</v>
      </c>
      <c r="AH5785" s="97" t="str">
        <f t="shared" si="1419"/>
        <v>01</v>
      </c>
      <c r="AI5785" s="97" t="str">
        <f t="shared" si="1420"/>
        <v>00</v>
      </c>
      <c r="AJ5785" s="97" t="str">
        <f t="shared" si="1421"/>
        <v>19000100</v>
      </c>
    </row>
    <row r="5786" spans="6:36" ht="12" customHeight="1" x14ac:dyDescent="0.15">
      <c r="F5786" s="86" t="str">
        <f t="shared" si="1410"/>
        <v>Saturday</v>
      </c>
      <c r="G5786" s="91"/>
      <c r="H5786" s="92" t="str">
        <f>VLOOKUP(MONTH(G5786),VLOOKUP!$W$1:$X$24,2)</f>
        <v>January</v>
      </c>
      <c r="I5786" s="92" t="str">
        <f t="shared" si="1411"/>
        <v/>
      </c>
      <c r="J5786" s="93" t="s">
        <v>69</v>
      </c>
      <c r="L5786" s="86" t="str">
        <f t="shared" si="1424"/>
        <v>the Dougout [1498 Douglas St NE, WDC]</v>
      </c>
      <c r="M5786" s="86">
        <f t="shared" si="1412"/>
        <v>0</v>
      </c>
      <c r="N5786" s="93" t="str">
        <f t="shared" si="1422"/>
        <v>the Dougout [1498 Douglas St NE, WDC]</v>
      </c>
      <c r="O5786" s="94"/>
      <c r="S5786" s="95">
        <f t="shared" si="1413"/>
        <v>0</v>
      </c>
      <c r="T5786" s="86" t="str">
        <f t="shared" si="1414"/>
        <v/>
      </c>
      <c r="U5786" s="86" t="str">
        <f t="shared" si="1423"/>
        <v/>
      </c>
      <c r="V5786" s="95" t="str">
        <f t="shared" si="1415"/>
        <v/>
      </c>
      <c r="AE5786" s="92" t="str">
        <f t="shared" si="1416"/>
        <v/>
      </c>
      <c r="AF5786" s="96" t="str">
        <f t="shared" si="1417"/>
        <v>&lt;a name='19000100'&gt;&lt;b&gt;: 0 - the Dougout [1498 Douglas St NE, WDC]&lt;/b&gt;&lt;/a&gt;&lt;br&gt;</v>
      </c>
      <c r="AG5786" s="97">
        <f t="shared" si="1418"/>
        <v>1900</v>
      </c>
      <c r="AH5786" s="97" t="str">
        <f t="shared" si="1419"/>
        <v>01</v>
      </c>
      <c r="AI5786" s="97" t="str">
        <f t="shared" si="1420"/>
        <v>00</v>
      </c>
      <c r="AJ5786" s="97" t="str">
        <f t="shared" si="1421"/>
        <v>19000100</v>
      </c>
    </row>
    <row r="5787" spans="6:36" ht="12" customHeight="1" x14ac:dyDescent="0.15">
      <c r="F5787" s="86" t="str">
        <f t="shared" si="1410"/>
        <v>Saturday</v>
      </c>
      <c r="G5787" s="91"/>
      <c r="H5787" s="92" t="str">
        <f>VLOOKUP(MONTH(G5787),VLOOKUP!$W$1:$X$24,2)</f>
        <v>January</v>
      </c>
      <c r="I5787" s="92" t="str">
        <f t="shared" si="1411"/>
        <v/>
      </c>
      <c r="J5787" s="93" t="s">
        <v>69</v>
      </c>
      <c r="L5787" s="86" t="str">
        <f t="shared" si="1424"/>
        <v>the Dougout [1498 Douglas St NE, WDC]</v>
      </c>
      <c r="M5787" s="86">
        <f t="shared" si="1412"/>
        <v>0</v>
      </c>
      <c r="N5787" s="93" t="str">
        <f t="shared" si="1422"/>
        <v>the Dougout [1498 Douglas St NE, WDC]</v>
      </c>
      <c r="O5787" s="94"/>
      <c r="S5787" s="95">
        <f t="shared" si="1413"/>
        <v>0</v>
      </c>
      <c r="T5787" s="86" t="str">
        <f t="shared" si="1414"/>
        <v/>
      </c>
      <c r="U5787" s="86" t="str">
        <f t="shared" si="1423"/>
        <v/>
      </c>
      <c r="V5787" s="95" t="str">
        <f t="shared" si="1415"/>
        <v/>
      </c>
      <c r="AE5787" s="92" t="str">
        <f t="shared" si="1416"/>
        <v/>
      </c>
      <c r="AF5787" s="96" t="str">
        <f t="shared" si="1417"/>
        <v>&lt;a name='19000100'&gt;&lt;b&gt;: 0 - the Dougout [1498 Douglas St NE, WDC]&lt;/b&gt;&lt;/a&gt;&lt;br&gt;</v>
      </c>
      <c r="AG5787" s="97">
        <f t="shared" si="1418"/>
        <v>1900</v>
      </c>
      <c r="AH5787" s="97" t="str">
        <f t="shared" si="1419"/>
        <v>01</v>
      </c>
      <c r="AI5787" s="97" t="str">
        <f t="shared" si="1420"/>
        <v>00</v>
      </c>
      <c r="AJ5787" s="97" t="str">
        <f t="shared" si="1421"/>
        <v>19000100</v>
      </c>
    </row>
    <row r="5788" spans="6:36" ht="12" customHeight="1" x14ac:dyDescent="0.15">
      <c r="F5788" s="86" t="str">
        <f t="shared" si="1410"/>
        <v>Saturday</v>
      </c>
      <c r="G5788" s="91"/>
      <c r="H5788" s="92" t="str">
        <f>VLOOKUP(MONTH(G5788),VLOOKUP!$W$1:$X$24,2)</f>
        <v>January</v>
      </c>
      <c r="I5788" s="92" t="str">
        <f t="shared" si="1411"/>
        <v/>
      </c>
      <c r="J5788" s="93" t="s">
        <v>69</v>
      </c>
      <c r="L5788" s="86" t="str">
        <f t="shared" si="1424"/>
        <v>the Dougout [1498 Douglas St NE, WDC]</v>
      </c>
      <c r="M5788" s="86">
        <f t="shared" si="1412"/>
        <v>0</v>
      </c>
      <c r="N5788" s="93" t="str">
        <f t="shared" si="1422"/>
        <v>the Dougout [1498 Douglas St NE, WDC]</v>
      </c>
      <c r="O5788" s="94"/>
      <c r="S5788" s="95">
        <f t="shared" si="1413"/>
        <v>0</v>
      </c>
      <c r="T5788" s="86" t="str">
        <f t="shared" si="1414"/>
        <v/>
      </c>
      <c r="U5788" s="86" t="str">
        <f t="shared" si="1423"/>
        <v/>
      </c>
      <c r="V5788" s="95" t="str">
        <f t="shared" si="1415"/>
        <v/>
      </c>
      <c r="AE5788" s="92" t="str">
        <f t="shared" si="1416"/>
        <v/>
      </c>
      <c r="AF5788" s="96" t="str">
        <f t="shared" si="1417"/>
        <v>&lt;a name='19000100'&gt;&lt;b&gt;: 0 - the Dougout [1498 Douglas St NE, WDC]&lt;/b&gt;&lt;/a&gt;&lt;br&gt;</v>
      </c>
      <c r="AG5788" s="97">
        <f t="shared" si="1418"/>
        <v>1900</v>
      </c>
      <c r="AH5788" s="97" t="str">
        <f t="shared" si="1419"/>
        <v>01</v>
      </c>
      <c r="AI5788" s="97" t="str">
        <f t="shared" si="1420"/>
        <v>00</v>
      </c>
      <c r="AJ5788" s="97" t="str">
        <f t="shared" si="1421"/>
        <v>19000100</v>
      </c>
    </row>
    <row r="5789" spans="6:36" ht="12" customHeight="1" x14ac:dyDescent="0.15">
      <c r="F5789" s="86" t="str">
        <f t="shared" si="1410"/>
        <v>Saturday</v>
      </c>
      <c r="G5789" s="91"/>
      <c r="H5789" s="92" t="str">
        <f>VLOOKUP(MONTH(G5789),VLOOKUP!$W$1:$X$24,2)</f>
        <v>January</v>
      </c>
      <c r="I5789" s="92" t="str">
        <f t="shared" si="1411"/>
        <v/>
      </c>
      <c r="J5789" s="93" t="s">
        <v>69</v>
      </c>
      <c r="L5789" s="86" t="str">
        <f t="shared" si="1424"/>
        <v>the Dougout [1498 Douglas St NE, WDC]</v>
      </c>
      <c r="M5789" s="86">
        <f t="shared" si="1412"/>
        <v>0</v>
      </c>
      <c r="N5789" s="93" t="str">
        <f t="shared" si="1422"/>
        <v>the Dougout [1498 Douglas St NE, WDC]</v>
      </c>
      <c r="O5789" s="94"/>
      <c r="S5789" s="95">
        <f t="shared" si="1413"/>
        <v>0</v>
      </c>
      <c r="T5789" s="86" t="str">
        <f t="shared" si="1414"/>
        <v/>
      </c>
      <c r="U5789" s="86" t="str">
        <f t="shared" si="1423"/>
        <v/>
      </c>
      <c r="V5789" s="95" t="str">
        <f t="shared" si="1415"/>
        <v/>
      </c>
      <c r="AE5789" s="92" t="str">
        <f t="shared" si="1416"/>
        <v/>
      </c>
      <c r="AF5789" s="96" t="str">
        <f t="shared" si="1417"/>
        <v>&lt;a name='19000100'&gt;&lt;b&gt;: 0 - the Dougout [1498 Douglas St NE, WDC]&lt;/b&gt;&lt;/a&gt;&lt;br&gt;</v>
      </c>
      <c r="AG5789" s="97">
        <f t="shared" si="1418"/>
        <v>1900</v>
      </c>
      <c r="AH5789" s="97" t="str">
        <f t="shared" si="1419"/>
        <v>01</v>
      </c>
      <c r="AI5789" s="97" t="str">
        <f t="shared" si="1420"/>
        <v>00</v>
      </c>
      <c r="AJ5789" s="97" t="str">
        <f t="shared" si="1421"/>
        <v>19000100</v>
      </c>
    </row>
    <row r="5790" spans="6:36" ht="12" customHeight="1" x14ac:dyDescent="0.15">
      <c r="F5790" s="86" t="str">
        <f t="shared" si="1410"/>
        <v>Saturday</v>
      </c>
      <c r="H5790" s="92" t="str">
        <f>VLOOKUP(MONTH(G5790),VLOOKUP!$W$1:$X$24,2)</f>
        <v>January</v>
      </c>
      <c r="I5790" s="92" t="str">
        <f t="shared" si="1411"/>
        <v/>
      </c>
      <c r="J5790" s="93" t="s">
        <v>740</v>
      </c>
      <c r="L5790" s="86" t="str">
        <f t="shared" si="1424"/>
        <v>the Dunes [1402 Meridian Place NW, WDC]</v>
      </c>
      <c r="M5790" s="86">
        <f t="shared" si="1412"/>
        <v>0</v>
      </c>
      <c r="N5790" s="93" t="str">
        <f t="shared" si="1422"/>
        <v>the Dunes [1402 Meridian Place NW, WDC]</v>
      </c>
      <c r="O5790" s="94"/>
      <c r="S5790" s="95">
        <f t="shared" si="1413"/>
        <v>0</v>
      </c>
      <c r="T5790" s="86" t="str">
        <f t="shared" si="1414"/>
        <v/>
      </c>
      <c r="U5790" s="86" t="str">
        <f t="shared" si="1423"/>
        <v/>
      </c>
      <c r="V5790" s="95" t="str">
        <f t="shared" si="1415"/>
        <v/>
      </c>
      <c r="W5790" s="90" t="s">
        <v>221</v>
      </c>
      <c r="AE5790" s="92" t="str">
        <f t="shared" si="1416"/>
        <v/>
      </c>
      <c r="AF5790" s="96" t="str">
        <f t="shared" si="1417"/>
        <v>&lt;a name='19000100'&gt;&lt;b&gt;: 0 - the Dunes [1402 Meridian Place NW, WDC]&lt;/b&gt;&lt;/a&gt;&lt;br&gt;</v>
      </c>
      <c r="AG5790" s="97">
        <f t="shared" si="1418"/>
        <v>1900</v>
      </c>
      <c r="AH5790" s="97" t="str">
        <f t="shared" si="1419"/>
        <v>01</v>
      </c>
      <c r="AI5790" s="97" t="str">
        <f t="shared" si="1420"/>
        <v>00</v>
      </c>
      <c r="AJ5790" s="97" t="str">
        <f t="shared" si="1421"/>
        <v>19000100</v>
      </c>
    </row>
    <row r="5791" spans="6:36" ht="12" customHeight="1" x14ac:dyDescent="0.15">
      <c r="F5791" s="86" t="str">
        <f t="shared" si="1410"/>
        <v>Saturday</v>
      </c>
      <c r="H5791" s="92" t="str">
        <f>VLOOKUP(MONTH(G5791),VLOOKUP!$W$1:$X$24,2)</f>
        <v>January</v>
      </c>
      <c r="I5791" s="92" t="str">
        <f t="shared" si="1411"/>
        <v/>
      </c>
      <c r="J5791" s="93" t="s">
        <v>740</v>
      </c>
      <c r="L5791" s="86" t="str">
        <f t="shared" si="1424"/>
        <v>the Dunes [1402 Meridian Place NW, WDC]</v>
      </c>
      <c r="M5791" s="86">
        <f t="shared" si="1412"/>
        <v>0</v>
      </c>
      <c r="N5791" s="93" t="str">
        <f t="shared" si="1422"/>
        <v>the Dunes [1402 Meridian Place NW, WDC]</v>
      </c>
      <c r="O5791" s="94"/>
      <c r="S5791" s="95">
        <f t="shared" si="1413"/>
        <v>0</v>
      </c>
      <c r="T5791" s="86" t="str">
        <f t="shared" si="1414"/>
        <v/>
      </c>
      <c r="U5791" s="86" t="str">
        <f t="shared" si="1423"/>
        <v/>
      </c>
      <c r="V5791" s="95" t="str">
        <f t="shared" si="1415"/>
        <v/>
      </c>
      <c r="W5791" s="90" t="s">
        <v>221</v>
      </c>
      <c r="AE5791" s="92" t="str">
        <f t="shared" si="1416"/>
        <v/>
      </c>
      <c r="AF5791" s="96" t="str">
        <f t="shared" si="1417"/>
        <v>&lt;a name='19000100'&gt;&lt;b&gt;: 0 - the Dunes [1402 Meridian Place NW, WDC]&lt;/b&gt;&lt;/a&gt;&lt;br&gt;</v>
      </c>
      <c r="AG5791" s="97">
        <f t="shared" si="1418"/>
        <v>1900</v>
      </c>
      <c r="AH5791" s="97" t="str">
        <f t="shared" si="1419"/>
        <v>01</v>
      </c>
      <c r="AI5791" s="97" t="str">
        <f t="shared" si="1420"/>
        <v>00</v>
      </c>
      <c r="AJ5791" s="97" t="str">
        <f t="shared" si="1421"/>
        <v>19000100</v>
      </c>
    </row>
    <row r="5792" spans="6:36" ht="12" customHeight="1" x14ac:dyDescent="0.15">
      <c r="F5792" s="86" t="str">
        <f t="shared" si="1410"/>
        <v>Saturday</v>
      </c>
      <c r="H5792" s="92" t="str">
        <f>VLOOKUP(MONTH(G5792),VLOOKUP!$W$1:$X$24,2)</f>
        <v>January</v>
      </c>
      <c r="I5792" s="92" t="str">
        <f t="shared" si="1411"/>
        <v/>
      </c>
      <c r="J5792" s="93" t="s">
        <v>740</v>
      </c>
      <c r="L5792" s="86" t="str">
        <f t="shared" si="1424"/>
        <v>the Dunes [1402 Meridian Place NW, WDC]</v>
      </c>
      <c r="M5792" s="86">
        <f t="shared" si="1412"/>
        <v>0</v>
      </c>
      <c r="N5792" s="93" t="str">
        <f t="shared" si="1422"/>
        <v>the Dunes [1402 Meridian Place NW, WDC]</v>
      </c>
      <c r="O5792" s="94"/>
      <c r="S5792" s="95">
        <f t="shared" si="1413"/>
        <v>0</v>
      </c>
      <c r="T5792" s="86" t="str">
        <f t="shared" si="1414"/>
        <v/>
      </c>
      <c r="U5792" s="86" t="str">
        <f t="shared" si="1423"/>
        <v/>
      </c>
      <c r="V5792" s="95" t="str">
        <f t="shared" si="1415"/>
        <v/>
      </c>
      <c r="W5792" s="90" t="s">
        <v>221</v>
      </c>
      <c r="AE5792" s="92" t="str">
        <f t="shared" si="1416"/>
        <v/>
      </c>
      <c r="AF5792" s="96" t="str">
        <f t="shared" si="1417"/>
        <v>&lt;a name='19000100'&gt;&lt;b&gt;: 0 - the Dunes [1402 Meridian Place NW, WDC]&lt;/b&gt;&lt;/a&gt;&lt;br&gt;</v>
      </c>
      <c r="AG5792" s="97">
        <f t="shared" si="1418"/>
        <v>1900</v>
      </c>
      <c r="AH5792" s="97" t="str">
        <f t="shared" si="1419"/>
        <v>01</v>
      </c>
      <c r="AI5792" s="97" t="str">
        <f t="shared" si="1420"/>
        <v>00</v>
      </c>
      <c r="AJ5792" s="97" t="str">
        <f t="shared" si="1421"/>
        <v>19000100</v>
      </c>
    </row>
    <row r="5793" spans="6:36" ht="12" customHeight="1" x14ac:dyDescent="0.15">
      <c r="F5793" s="86" t="str">
        <f t="shared" si="1410"/>
        <v>Saturday</v>
      </c>
      <c r="H5793" s="92" t="str">
        <f>VLOOKUP(MONTH(G5793),VLOOKUP!$W$1:$X$24,2)</f>
        <v>January</v>
      </c>
      <c r="I5793" s="92" t="str">
        <f t="shared" si="1411"/>
        <v/>
      </c>
      <c r="J5793" s="93" t="s">
        <v>740</v>
      </c>
      <c r="L5793" s="86" t="str">
        <f t="shared" si="1424"/>
        <v>the Dunes [1402 Meridian Place NW, WDC]</v>
      </c>
      <c r="M5793" s="86">
        <f t="shared" si="1412"/>
        <v>0</v>
      </c>
      <c r="N5793" s="93" t="str">
        <f t="shared" si="1422"/>
        <v>the Dunes [1402 Meridian Place NW, WDC]</v>
      </c>
      <c r="O5793" s="94"/>
      <c r="S5793" s="95">
        <f t="shared" si="1413"/>
        <v>0</v>
      </c>
      <c r="T5793" s="86" t="str">
        <f t="shared" si="1414"/>
        <v/>
      </c>
      <c r="U5793" s="86" t="str">
        <f t="shared" si="1423"/>
        <v/>
      </c>
      <c r="V5793" s="95" t="str">
        <f t="shared" si="1415"/>
        <v/>
      </c>
      <c r="W5793" s="90" t="s">
        <v>221</v>
      </c>
      <c r="AE5793" s="92" t="str">
        <f t="shared" si="1416"/>
        <v/>
      </c>
      <c r="AF5793" s="96" t="str">
        <f t="shared" si="1417"/>
        <v>&lt;a name='19000100'&gt;&lt;b&gt;: 0 - the Dunes [1402 Meridian Place NW, WDC]&lt;/b&gt;&lt;/a&gt;&lt;br&gt;</v>
      </c>
      <c r="AG5793" s="97">
        <f t="shared" si="1418"/>
        <v>1900</v>
      </c>
      <c r="AH5793" s="97" t="str">
        <f t="shared" si="1419"/>
        <v>01</v>
      </c>
      <c r="AI5793" s="97" t="str">
        <f t="shared" si="1420"/>
        <v>00</v>
      </c>
      <c r="AJ5793" s="97" t="str">
        <f t="shared" si="1421"/>
        <v>19000100</v>
      </c>
    </row>
    <row r="5794" spans="6:36" ht="12" customHeight="1" x14ac:dyDescent="0.15">
      <c r="F5794" s="86" t="str">
        <f t="shared" si="1410"/>
        <v>Saturday</v>
      </c>
      <c r="H5794" s="92" t="str">
        <f>VLOOKUP(MONTH(G5794),VLOOKUP!$W$1:$X$24,2)</f>
        <v>January</v>
      </c>
      <c r="I5794" s="92" t="str">
        <f t="shared" si="1411"/>
        <v/>
      </c>
      <c r="J5794" s="93" t="s">
        <v>740</v>
      </c>
      <c r="L5794" s="86" t="str">
        <f t="shared" si="1424"/>
        <v>the Dunes [1402 Meridian Place NW, WDC]</v>
      </c>
      <c r="M5794" s="86">
        <f t="shared" si="1412"/>
        <v>0</v>
      </c>
      <c r="N5794" s="93" t="str">
        <f t="shared" si="1422"/>
        <v>the Dunes [1402 Meridian Place NW, WDC]</v>
      </c>
      <c r="O5794" s="94"/>
      <c r="S5794" s="95">
        <f t="shared" si="1413"/>
        <v>0</v>
      </c>
      <c r="T5794" s="86" t="str">
        <f t="shared" si="1414"/>
        <v/>
      </c>
      <c r="U5794" s="86" t="str">
        <f t="shared" si="1423"/>
        <v/>
      </c>
      <c r="V5794" s="95" t="str">
        <f t="shared" si="1415"/>
        <v/>
      </c>
      <c r="W5794" s="90" t="s">
        <v>221</v>
      </c>
      <c r="AE5794" s="92" t="str">
        <f t="shared" si="1416"/>
        <v/>
      </c>
      <c r="AF5794" s="96" t="str">
        <f t="shared" si="1417"/>
        <v>&lt;a name='19000100'&gt;&lt;b&gt;: 0 - the Dunes [1402 Meridian Place NW, WDC]&lt;/b&gt;&lt;/a&gt;&lt;br&gt;</v>
      </c>
      <c r="AG5794" s="97">
        <f t="shared" si="1418"/>
        <v>1900</v>
      </c>
      <c r="AH5794" s="97" t="str">
        <f t="shared" si="1419"/>
        <v>01</v>
      </c>
      <c r="AI5794" s="97" t="str">
        <f t="shared" si="1420"/>
        <v>00</v>
      </c>
      <c r="AJ5794" s="97" t="str">
        <f t="shared" si="1421"/>
        <v>19000100</v>
      </c>
    </row>
    <row r="5795" spans="6:36" ht="12" customHeight="1" x14ac:dyDescent="0.15">
      <c r="F5795" s="86" t="str">
        <f t="shared" si="1410"/>
        <v>Saturday</v>
      </c>
      <c r="G5795" s="91"/>
      <c r="H5795" s="92" t="str">
        <f>VLOOKUP(MONTH(G5795),VLOOKUP!$W$1:$X$24,2)</f>
        <v>January</v>
      </c>
      <c r="I5795" s="92" t="str">
        <f t="shared" si="1411"/>
        <v/>
      </c>
      <c r="J5795" s="93" t="s">
        <v>1330</v>
      </c>
      <c r="L5795" s="86" t="str">
        <f t="shared" si="1424"/>
        <v>the End Dock [14 Dock Street, Annapolis, MD]</v>
      </c>
      <c r="M5795" s="86">
        <f t="shared" si="1412"/>
        <v>0</v>
      </c>
      <c r="N5795" s="93" t="str">
        <f t="shared" si="1422"/>
        <v>the End Dock [14 Dock Street, Annapolis, MD]</v>
      </c>
      <c r="O5795" s="94"/>
      <c r="S5795" s="95">
        <f t="shared" si="1413"/>
        <v>0</v>
      </c>
      <c r="T5795" s="86" t="str">
        <f t="shared" si="1414"/>
        <v/>
      </c>
      <c r="U5795" s="86" t="str">
        <f t="shared" si="1423"/>
        <v/>
      </c>
      <c r="V5795" s="95" t="str">
        <f t="shared" si="1415"/>
        <v/>
      </c>
      <c r="AE5795" s="92" t="str">
        <f t="shared" si="1416"/>
        <v/>
      </c>
      <c r="AF5795" s="96" t="str">
        <f t="shared" si="1417"/>
        <v>&lt;a name='19000100'&gt;&lt;b&gt;: 0 - the End Dock [14 Dock Street, Annapolis, MD]&lt;/b&gt;&lt;/a&gt;&lt;br&gt;</v>
      </c>
      <c r="AG5795" s="97">
        <f t="shared" si="1418"/>
        <v>1900</v>
      </c>
      <c r="AH5795" s="97" t="str">
        <f t="shared" si="1419"/>
        <v>01</v>
      </c>
      <c r="AI5795" s="97" t="str">
        <f t="shared" si="1420"/>
        <v>00</v>
      </c>
      <c r="AJ5795" s="97" t="str">
        <f t="shared" si="1421"/>
        <v>19000100</v>
      </c>
    </row>
    <row r="5796" spans="6:36" ht="12" customHeight="1" x14ac:dyDescent="0.15">
      <c r="F5796" s="86" t="str">
        <f t="shared" si="1410"/>
        <v>Saturday</v>
      </c>
      <c r="G5796" s="91"/>
      <c r="H5796" s="92" t="str">
        <f>VLOOKUP(MONTH(G5796),VLOOKUP!$W$1:$X$24,2)</f>
        <v>January</v>
      </c>
      <c r="I5796" s="92" t="str">
        <f t="shared" si="1411"/>
        <v/>
      </c>
      <c r="J5796" s="93" t="s">
        <v>1330</v>
      </c>
      <c r="L5796" s="86" t="str">
        <f t="shared" si="1424"/>
        <v>the End Dock [14 Dock Street, Annapolis, MD]</v>
      </c>
      <c r="M5796" s="86">
        <f t="shared" si="1412"/>
        <v>0</v>
      </c>
      <c r="N5796" s="93" t="str">
        <f t="shared" si="1422"/>
        <v>the End Dock [14 Dock Street, Annapolis, MD]</v>
      </c>
      <c r="O5796" s="94"/>
      <c r="S5796" s="95">
        <f t="shared" si="1413"/>
        <v>0</v>
      </c>
      <c r="T5796" s="86" t="str">
        <f t="shared" si="1414"/>
        <v/>
      </c>
      <c r="U5796" s="86" t="str">
        <f t="shared" si="1423"/>
        <v/>
      </c>
      <c r="V5796" s="95" t="str">
        <f t="shared" si="1415"/>
        <v/>
      </c>
      <c r="AE5796" s="92" t="str">
        <f t="shared" si="1416"/>
        <v/>
      </c>
      <c r="AF5796" s="96" t="str">
        <f t="shared" si="1417"/>
        <v>&lt;a name='19000100'&gt;&lt;b&gt;: 0 - the End Dock [14 Dock Street, Annapolis, MD]&lt;/b&gt;&lt;/a&gt;&lt;br&gt;</v>
      </c>
      <c r="AG5796" s="97">
        <f t="shared" si="1418"/>
        <v>1900</v>
      </c>
      <c r="AH5796" s="97" t="str">
        <f t="shared" si="1419"/>
        <v>01</v>
      </c>
      <c r="AI5796" s="97" t="str">
        <f t="shared" si="1420"/>
        <v>00</v>
      </c>
      <c r="AJ5796" s="97" t="str">
        <f t="shared" si="1421"/>
        <v>19000100</v>
      </c>
    </row>
    <row r="5797" spans="6:36" ht="12" customHeight="1" x14ac:dyDescent="0.15">
      <c r="F5797" s="86" t="str">
        <f t="shared" si="1410"/>
        <v>Saturday</v>
      </c>
      <c r="G5797" s="91"/>
      <c r="H5797" s="92" t="str">
        <f>VLOOKUP(MONTH(G5797),VLOOKUP!$W$1:$X$24,2)</f>
        <v>January</v>
      </c>
      <c r="I5797" s="92" t="str">
        <f t="shared" si="1411"/>
        <v/>
      </c>
      <c r="J5797" s="93" t="s">
        <v>1330</v>
      </c>
      <c r="L5797" s="86" t="str">
        <f t="shared" si="1424"/>
        <v>the End Dock [14 Dock Street, Annapolis, MD]</v>
      </c>
      <c r="M5797" s="86">
        <f t="shared" si="1412"/>
        <v>0</v>
      </c>
      <c r="N5797" s="93" t="str">
        <f t="shared" si="1422"/>
        <v>the End Dock [14 Dock Street, Annapolis, MD]</v>
      </c>
      <c r="O5797" s="94"/>
      <c r="S5797" s="95">
        <f t="shared" si="1413"/>
        <v>0</v>
      </c>
      <c r="T5797" s="86" t="str">
        <f t="shared" si="1414"/>
        <v/>
      </c>
      <c r="U5797" s="86" t="str">
        <f t="shared" si="1423"/>
        <v/>
      </c>
      <c r="V5797" s="95" t="str">
        <f t="shared" si="1415"/>
        <v/>
      </c>
      <c r="AE5797" s="92" t="str">
        <f t="shared" si="1416"/>
        <v/>
      </c>
      <c r="AF5797" s="96" t="str">
        <f t="shared" si="1417"/>
        <v>&lt;a name='19000100'&gt;&lt;b&gt;: 0 - the End Dock [14 Dock Street, Annapolis, MD]&lt;/b&gt;&lt;/a&gt;&lt;br&gt;</v>
      </c>
      <c r="AG5797" s="97">
        <f t="shared" si="1418"/>
        <v>1900</v>
      </c>
      <c r="AH5797" s="97" t="str">
        <f t="shared" si="1419"/>
        <v>01</v>
      </c>
      <c r="AI5797" s="97" t="str">
        <f t="shared" si="1420"/>
        <v>00</v>
      </c>
      <c r="AJ5797" s="97" t="str">
        <f t="shared" si="1421"/>
        <v>19000100</v>
      </c>
    </row>
    <row r="5798" spans="6:36" ht="12" customHeight="1" x14ac:dyDescent="0.15">
      <c r="F5798" s="86" t="str">
        <f t="shared" si="1410"/>
        <v>Saturday</v>
      </c>
      <c r="G5798" s="91"/>
      <c r="H5798" s="92" t="str">
        <f>VLOOKUP(MONTH(G5798),VLOOKUP!$W$1:$X$24,2)</f>
        <v>January</v>
      </c>
      <c r="I5798" s="92" t="str">
        <f t="shared" si="1411"/>
        <v/>
      </c>
      <c r="J5798" s="93" t="s">
        <v>1573</v>
      </c>
      <c r="K5798" s="90" t="s">
        <v>1252</v>
      </c>
      <c r="L5798" s="86" t="str">
        <f t="shared" si="1424"/>
        <v>The Falls Church Episcopal [115 E. Fairfax St, Falls Church, VA] (Adams Morgan Summer Concert Series - 5 PM to 7 PM)</v>
      </c>
      <c r="M5798" s="86">
        <f t="shared" si="1412"/>
        <v>0</v>
      </c>
      <c r="N5798" s="93" t="str">
        <f t="shared" si="1422"/>
        <v>The Falls Church Episcopal [115 E. Fairfax St, Falls Church, VA]</v>
      </c>
      <c r="O5798" s="90"/>
      <c r="S5798" s="95">
        <f t="shared" si="1413"/>
        <v>0</v>
      </c>
      <c r="T5798" s="86" t="str">
        <f t="shared" si="1414"/>
        <v/>
      </c>
      <c r="U5798" s="86" t="str">
        <f t="shared" si="1423"/>
        <v/>
      </c>
      <c r="V5798" s="95" t="str">
        <f t="shared" si="1415"/>
        <v/>
      </c>
      <c r="AE5798" s="92" t="str">
        <f t="shared" si="1416"/>
        <v/>
      </c>
      <c r="AF5798" s="96" t="str">
        <f t="shared" si="1417"/>
        <v>&lt;a name='19000100'&gt;&lt;b&gt;: 0 - The Falls Church Episcopal [115 E. Fairfax St, Falls Church, VA] (Adams Morgan Summer Concert Series - 5 PM to 7 PM)&lt;/b&gt;&lt;/a&gt;&lt;br&gt;</v>
      </c>
      <c r="AG5798" s="97">
        <f t="shared" si="1418"/>
        <v>1900</v>
      </c>
      <c r="AH5798" s="97" t="str">
        <f t="shared" si="1419"/>
        <v>01</v>
      </c>
      <c r="AI5798" s="97" t="str">
        <f t="shared" si="1420"/>
        <v>00</v>
      </c>
      <c r="AJ5798" s="97" t="str">
        <f t="shared" si="1421"/>
        <v>19000100</v>
      </c>
    </row>
    <row r="5799" spans="6:36" ht="12" customHeight="1" x14ac:dyDescent="0.15">
      <c r="F5799" s="86" t="str">
        <f t="shared" si="1410"/>
        <v>Saturday</v>
      </c>
      <c r="G5799" s="91"/>
      <c r="H5799" s="92" t="str">
        <f>VLOOKUP(MONTH(G5799),VLOOKUP!$W$1:$X$24,2)</f>
        <v>January</v>
      </c>
      <c r="I5799" s="92" t="str">
        <f t="shared" si="1411"/>
        <v/>
      </c>
      <c r="J5799" s="93" t="s">
        <v>1573</v>
      </c>
      <c r="K5799" s="90" t="s">
        <v>1252</v>
      </c>
      <c r="L5799" s="86" t="str">
        <f t="shared" si="1424"/>
        <v>The Falls Church Episcopal [115 E. Fairfax St, Falls Church, VA] (Adams Morgan Summer Concert Series - 5 PM to 7 PM)</v>
      </c>
      <c r="M5799" s="86">
        <f t="shared" si="1412"/>
        <v>0</v>
      </c>
      <c r="N5799" s="93" t="str">
        <f t="shared" si="1422"/>
        <v>The Falls Church Episcopal [115 E. Fairfax St, Falls Church, VA]</v>
      </c>
      <c r="O5799" s="90"/>
      <c r="S5799" s="95">
        <f t="shared" si="1413"/>
        <v>0</v>
      </c>
      <c r="T5799" s="86" t="str">
        <f t="shared" si="1414"/>
        <v/>
      </c>
      <c r="U5799" s="86" t="str">
        <f t="shared" si="1423"/>
        <v/>
      </c>
      <c r="V5799" s="95" t="str">
        <f t="shared" si="1415"/>
        <v/>
      </c>
      <c r="AE5799" s="92" t="str">
        <f t="shared" si="1416"/>
        <v/>
      </c>
      <c r="AF5799" s="96" t="str">
        <f t="shared" si="1417"/>
        <v>&lt;a name='19000100'&gt;&lt;b&gt;: 0 - The Falls Church Episcopal [115 E. Fairfax St, Falls Church, VA] (Adams Morgan Summer Concert Series - 5 PM to 7 PM)&lt;/b&gt;&lt;/a&gt;&lt;br&gt;</v>
      </c>
      <c r="AG5799" s="97">
        <f t="shared" si="1418"/>
        <v>1900</v>
      </c>
      <c r="AH5799" s="97" t="str">
        <f t="shared" si="1419"/>
        <v>01</v>
      </c>
      <c r="AI5799" s="97" t="str">
        <f t="shared" si="1420"/>
        <v>00</v>
      </c>
      <c r="AJ5799" s="97" t="str">
        <f t="shared" si="1421"/>
        <v>19000100</v>
      </c>
    </row>
    <row r="5800" spans="6:36" ht="12" customHeight="1" x14ac:dyDescent="0.15">
      <c r="F5800" s="86" t="str">
        <f t="shared" si="1410"/>
        <v>Saturday</v>
      </c>
      <c r="G5800" s="91"/>
      <c r="H5800" s="92" t="str">
        <f>VLOOKUP(MONTH(G5800),VLOOKUP!$W$1:$X$24,2)</f>
        <v>January</v>
      </c>
      <c r="I5800" s="92" t="str">
        <f t="shared" si="1411"/>
        <v/>
      </c>
      <c r="J5800" s="93" t="s">
        <v>1573</v>
      </c>
      <c r="K5800" s="90" t="s">
        <v>1252</v>
      </c>
      <c r="L5800" s="86" t="str">
        <f t="shared" si="1424"/>
        <v>The Falls Church Episcopal [115 E. Fairfax St, Falls Church, VA] (Adams Morgan Summer Concert Series - 5 PM to 7 PM)</v>
      </c>
      <c r="M5800" s="86">
        <f t="shared" si="1412"/>
        <v>0</v>
      </c>
      <c r="N5800" s="93" t="str">
        <f t="shared" si="1422"/>
        <v>The Falls Church Episcopal [115 E. Fairfax St, Falls Church, VA]</v>
      </c>
      <c r="O5800" s="90"/>
      <c r="S5800" s="95">
        <f t="shared" si="1413"/>
        <v>0</v>
      </c>
      <c r="T5800" s="86" t="str">
        <f t="shared" si="1414"/>
        <v/>
      </c>
      <c r="U5800" s="86" t="str">
        <f t="shared" si="1423"/>
        <v/>
      </c>
      <c r="V5800" s="95" t="str">
        <f t="shared" si="1415"/>
        <v/>
      </c>
      <c r="AE5800" s="92" t="str">
        <f t="shared" si="1416"/>
        <v/>
      </c>
      <c r="AF5800" s="96" t="str">
        <f t="shared" si="1417"/>
        <v>&lt;a name='19000100'&gt;&lt;b&gt;: 0 - The Falls Church Episcopal [115 E. Fairfax St, Falls Church, VA] (Adams Morgan Summer Concert Series - 5 PM to 7 PM)&lt;/b&gt;&lt;/a&gt;&lt;br&gt;</v>
      </c>
      <c r="AG5800" s="97">
        <f t="shared" si="1418"/>
        <v>1900</v>
      </c>
      <c r="AH5800" s="97" t="str">
        <f t="shared" si="1419"/>
        <v>01</v>
      </c>
      <c r="AI5800" s="97" t="str">
        <f t="shared" si="1420"/>
        <v>00</v>
      </c>
      <c r="AJ5800" s="97" t="str">
        <f t="shared" si="1421"/>
        <v>19000100</v>
      </c>
    </row>
    <row r="5801" spans="6:36" ht="12" customHeight="1" x14ac:dyDescent="0.15">
      <c r="F5801" s="86" t="str">
        <f t="shared" si="1410"/>
        <v>Saturday</v>
      </c>
      <c r="G5801" s="91"/>
      <c r="H5801" s="92" t="str">
        <f>VLOOKUP(MONTH(G5801),VLOOKUP!$W$1:$X$24,2)</f>
        <v>January</v>
      </c>
      <c r="I5801" s="92" t="str">
        <f t="shared" si="1411"/>
        <v/>
      </c>
      <c r="J5801" s="130" t="s">
        <v>1051</v>
      </c>
      <c r="L5801" s="86" t="str">
        <f t="shared" si="1424"/>
        <v>the Far Out House [2511 Fairland Rd, Silver Spring, MD]</v>
      </c>
      <c r="M5801" s="86">
        <f t="shared" si="1412"/>
        <v>0</v>
      </c>
      <c r="N5801" s="130" t="str">
        <f t="shared" si="1422"/>
        <v>the Far Out House [2511 Fairland Rd, Silver Spring, MD]</v>
      </c>
      <c r="O5801" s="90"/>
      <c r="S5801" s="95">
        <f t="shared" si="1413"/>
        <v>0</v>
      </c>
      <c r="T5801" s="86" t="str">
        <f t="shared" si="1414"/>
        <v/>
      </c>
      <c r="U5801" s="86" t="str">
        <f t="shared" si="1423"/>
        <v/>
      </c>
      <c r="V5801" s="95" t="str">
        <f t="shared" si="1415"/>
        <v/>
      </c>
      <c r="AE5801" s="92" t="str">
        <f t="shared" si="1416"/>
        <v/>
      </c>
      <c r="AF5801" s="96" t="str">
        <f t="shared" si="1417"/>
        <v>&lt;a name='19000100'&gt;&lt;b&gt;: 0 - the Far Out House [2511 Fairland Rd, Silver Spring, MD]&lt;/b&gt;&lt;/a&gt;&lt;br&gt;</v>
      </c>
      <c r="AG5801" s="97">
        <f t="shared" si="1418"/>
        <v>1900</v>
      </c>
      <c r="AH5801" s="97" t="str">
        <f t="shared" si="1419"/>
        <v>01</v>
      </c>
      <c r="AI5801" s="97" t="str">
        <f t="shared" si="1420"/>
        <v>00</v>
      </c>
      <c r="AJ5801" s="97" t="str">
        <f t="shared" si="1421"/>
        <v>19000100</v>
      </c>
    </row>
    <row r="5802" spans="6:36" ht="12" customHeight="1" x14ac:dyDescent="0.15">
      <c r="F5802" s="86" t="str">
        <f t="shared" si="1410"/>
        <v>Saturday</v>
      </c>
      <c r="G5802" s="91"/>
      <c r="H5802" s="92" t="str">
        <f>VLOOKUP(MONTH(G5802),VLOOKUP!$W$1:$X$24,2)</f>
        <v>January</v>
      </c>
      <c r="I5802" s="92" t="str">
        <f t="shared" si="1411"/>
        <v/>
      </c>
      <c r="J5802" s="130" t="s">
        <v>1051</v>
      </c>
      <c r="L5802" s="86" t="str">
        <f t="shared" si="1424"/>
        <v>the Far Out House [2511 Fairland Rd, Silver Spring, MD]</v>
      </c>
      <c r="M5802" s="86">
        <f t="shared" si="1412"/>
        <v>0</v>
      </c>
      <c r="N5802" s="130" t="str">
        <f t="shared" si="1422"/>
        <v>the Far Out House [2511 Fairland Rd, Silver Spring, MD]</v>
      </c>
      <c r="O5802" s="90"/>
      <c r="S5802" s="95">
        <f t="shared" si="1413"/>
        <v>0</v>
      </c>
      <c r="T5802" s="86" t="str">
        <f t="shared" si="1414"/>
        <v/>
      </c>
      <c r="U5802" s="86" t="str">
        <f t="shared" si="1423"/>
        <v/>
      </c>
      <c r="V5802" s="95" t="str">
        <f t="shared" si="1415"/>
        <v/>
      </c>
      <c r="AE5802" s="92" t="str">
        <f t="shared" si="1416"/>
        <v/>
      </c>
      <c r="AF5802" s="96" t="str">
        <f t="shared" si="1417"/>
        <v>&lt;a name='19000100'&gt;&lt;b&gt;: 0 - the Far Out House [2511 Fairland Rd, Silver Spring, MD]&lt;/b&gt;&lt;/a&gt;&lt;br&gt;</v>
      </c>
      <c r="AG5802" s="97">
        <f t="shared" si="1418"/>
        <v>1900</v>
      </c>
      <c r="AH5802" s="97" t="str">
        <f t="shared" si="1419"/>
        <v>01</v>
      </c>
      <c r="AI5802" s="97" t="str">
        <f t="shared" si="1420"/>
        <v>00</v>
      </c>
      <c r="AJ5802" s="97" t="str">
        <f t="shared" si="1421"/>
        <v>19000100</v>
      </c>
    </row>
    <row r="5803" spans="6:36" ht="12" customHeight="1" x14ac:dyDescent="0.15">
      <c r="F5803" s="86" t="str">
        <f t="shared" si="1410"/>
        <v>Saturday</v>
      </c>
      <c r="G5803" s="91"/>
      <c r="H5803" s="92" t="str">
        <f>VLOOKUP(MONTH(G5803),VLOOKUP!$W$1:$X$24,2)</f>
        <v>January</v>
      </c>
      <c r="I5803" s="92" t="str">
        <f t="shared" si="1411"/>
        <v/>
      </c>
      <c r="J5803" s="130" t="s">
        <v>1051</v>
      </c>
      <c r="L5803" s="86" t="str">
        <f t="shared" si="1424"/>
        <v>the Far Out House [2511 Fairland Rd, Silver Spring, MD]</v>
      </c>
      <c r="M5803" s="86">
        <f t="shared" si="1412"/>
        <v>0</v>
      </c>
      <c r="N5803" s="130" t="str">
        <f t="shared" si="1422"/>
        <v>the Far Out House [2511 Fairland Rd, Silver Spring, MD]</v>
      </c>
      <c r="O5803" s="90"/>
      <c r="S5803" s="95">
        <f t="shared" si="1413"/>
        <v>0</v>
      </c>
      <c r="T5803" s="86" t="str">
        <f t="shared" si="1414"/>
        <v/>
      </c>
      <c r="U5803" s="86" t="str">
        <f t="shared" si="1423"/>
        <v/>
      </c>
      <c r="V5803" s="95" t="str">
        <f t="shared" si="1415"/>
        <v/>
      </c>
      <c r="AE5803" s="92" t="str">
        <f t="shared" si="1416"/>
        <v/>
      </c>
      <c r="AF5803" s="96" t="str">
        <f t="shared" si="1417"/>
        <v>&lt;a name='19000100'&gt;&lt;b&gt;: 0 - the Far Out House [2511 Fairland Rd, Silver Spring, MD]&lt;/b&gt;&lt;/a&gt;&lt;br&gt;</v>
      </c>
      <c r="AG5803" s="97">
        <f t="shared" si="1418"/>
        <v>1900</v>
      </c>
      <c r="AH5803" s="97" t="str">
        <f t="shared" si="1419"/>
        <v>01</v>
      </c>
      <c r="AI5803" s="97" t="str">
        <f t="shared" si="1420"/>
        <v>00</v>
      </c>
      <c r="AJ5803" s="97" t="str">
        <f t="shared" si="1421"/>
        <v>19000100</v>
      </c>
    </row>
    <row r="5804" spans="6:36" ht="12" customHeight="1" x14ac:dyDescent="0.15">
      <c r="F5804" s="86" t="str">
        <f t="shared" si="1410"/>
        <v>Saturday</v>
      </c>
      <c r="G5804" s="91"/>
      <c r="H5804" s="92" t="str">
        <f>VLOOKUP(MONTH(G5804),VLOOKUP!$W$1:$X$24,2)</f>
        <v>January</v>
      </c>
      <c r="I5804" s="92" t="str">
        <f t="shared" si="1411"/>
        <v/>
      </c>
      <c r="J5804" s="130" t="s">
        <v>1051</v>
      </c>
      <c r="L5804" s="86" t="str">
        <f t="shared" si="1424"/>
        <v>the Far Out House [2511 Fairland Rd, Silver Spring, MD]</v>
      </c>
      <c r="M5804" s="86">
        <f t="shared" si="1412"/>
        <v>0</v>
      </c>
      <c r="N5804" s="130" t="str">
        <f t="shared" si="1422"/>
        <v>the Far Out House [2511 Fairland Rd, Silver Spring, MD]</v>
      </c>
      <c r="O5804" s="90"/>
      <c r="S5804" s="95">
        <f t="shared" si="1413"/>
        <v>0</v>
      </c>
      <c r="T5804" s="86" t="str">
        <f t="shared" si="1414"/>
        <v/>
      </c>
      <c r="U5804" s="86" t="str">
        <f t="shared" si="1423"/>
        <v/>
      </c>
      <c r="V5804" s="95" t="str">
        <f t="shared" si="1415"/>
        <v/>
      </c>
      <c r="AE5804" s="92" t="str">
        <f t="shared" si="1416"/>
        <v/>
      </c>
      <c r="AF5804" s="96" t="str">
        <f t="shared" si="1417"/>
        <v>&lt;a name='19000100'&gt;&lt;b&gt;: 0 - the Far Out House [2511 Fairland Rd, Silver Spring, MD]&lt;/b&gt;&lt;/a&gt;&lt;br&gt;</v>
      </c>
      <c r="AG5804" s="97">
        <f t="shared" si="1418"/>
        <v>1900</v>
      </c>
      <c r="AH5804" s="97" t="str">
        <f t="shared" si="1419"/>
        <v>01</v>
      </c>
      <c r="AI5804" s="97" t="str">
        <f t="shared" si="1420"/>
        <v>00</v>
      </c>
      <c r="AJ5804" s="97" t="str">
        <f t="shared" si="1421"/>
        <v>19000100</v>
      </c>
    </row>
    <row r="5805" spans="6:36" ht="12" customHeight="1" x14ac:dyDescent="0.15">
      <c r="F5805" s="86" t="str">
        <f t="shared" si="1410"/>
        <v>Saturday</v>
      </c>
      <c r="G5805" s="91"/>
      <c r="H5805" s="92" t="str">
        <f>VLOOKUP(MONTH(G5805),VLOOKUP!$W$1:$X$24,2)</f>
        <v>January</v>
      </c>
      <c r="I5805" s="92" t="str">
        <f t="shared" si="1411"/>
        <v/>
      </c>
      <c r="J5805" s="130" t="s">
        <v>1051</v>
      </c>
      <c r="L5805" s="86" t="str">
        <f t="shared" si="1424"/>
        <v>the Far Out House [2511 Fairland Rd, Silver Spring, MD]</v>
      </c>
      <c r="M5805" s="86">
        <f t="shared" si="1412"/>
        <v>0</v>
      </c>
      <c r="N5805" s="130" t="str">
        <f t="shared" si="1422"/>
        <v>the Far Out House [2511 Fairland Rd, Silver Spring, MD]</v>
      </c>
      <c r="O5805" s="90"/>
      <c r="S5805" s="95">
        <f t="shared" si="1413"/>
        <v>0</v>
      </c>
      <c r="T5805" s="86" t="str">
        <f t="shared" si="1414"/>
        <v/>
      </c>
      <c r="U5805" s="86" t="str">
        <f t="shared" si="1423"/>
        <v/>
      </c>
      <c r="V5805" s="95" t="str">
        <f t="shared" si="1415"/>
        <v/>
      </c>
      <c r="AE5805" s="92" t="str">
        <f t="shared" si="1416"/>
        <v/>
      </c>
      <c r="AF5805" s="96" t="str">
        <f t="shared" si="1417"/>
        <v>&lt;a name='19000100'&gt;&lt;b&gt;: 0 - the Far Out House [2511 Fairland Rd, Silver Spring, MD]&lt;/b&gt;&lt;/a&gt;&lt;br&gt;</v>
      </c>
      <c r="AG5805" s="97">
        <f t="shared" si="1418"/>
        <v>1900</v>
      </c>
      <c r="AH5805" s="97" t="str">
        <f t="shared" si="1419"/>
        <v>01</v>
      </c>
      <c r="AI5805" s="97" t="str">
        <f t="shared" si="1420"/>
        <v>00</v>
      </c>
      <c r="AJ5805" s="97" t="str">
        <f t="shared" si="1421"/>
        <v>19000100</v>
      </c>
    </row>
    <row r="5806" spans="6:36" ht="12" customHeight="1" x14ac:dyDescent="0.15">
      <c r="F5806" s="86" t="str">
        <f t="shared" si="1410"/>
        <v>Saturday</v>
      </c>
      <c r="G5806" s="91"/>
      <c r="H5806" s="92" t="str">
        <f>VLOOKUP(MONTH(G5806),VLOOKUP!$W$1:$X$24,2)</f>
        <v>January</v>
      </c>
      <c r="I5806" s="92" t="str">
        <f t="shared" si="1411"/>
        <v/>
      </c>
      <c r="J5806" s="93" t="s">
        <v>1154</v>
      </c>
      <c r="L5806" s="86" t="str">
        <f t="shared" si="1424"/>
        <v>the Fold [110A Frederick Avenue, Rockville, MD]</v>
      </c>
      <c r="M5806" s="86">
        <f t="shared" si="1412"/>
        <v>0</v>
      </c>
      <c r="N5806" s="93" t="str">
        <f t="shared" si="1422"/>
        <v>the Fold [110A Frederick Avenue, Rockville, MD]</v>
      </c>
      <c r="O5806" s="94"/>
      <c r="S5806" s="95">
        <f t="shared" si="1413"/>
        <v>0</v>
      </c>
      <c r="T5806" s="86" t="str">
        <f t="shared" si="1414"/>
        <v/>
      </c>
      <c r="U5806" s="86" t="str">
        <f t="shared" si="1423"/>
        <v/>
      </c>
      <c r="V5806" s="95" t="str">
        <f t="shared" si="1415"/>
        <v/>
      </c>
      <c r="AE5806" s="92" t="str">
        <f t="shared" si="1416"/>
        <v/>
      </c>
      <c r="AF5806" s="96" t="str">
        <f t="shared" si="1417"/>
        <v>&lt;a name='19000100'&gt;&lt;b&gt;: 0 - the Fold [110A Frederick Avenue, Rockville, MD]&lt;/b&gt;&lt;/a&gt;&lt;br&gt;</v>
      </c>
      <c r="AG5806" s="97">
        <f t="shared" si="1418"/>
        <v>1900</v>
      </c>
      <c r="AH5806" s="97" t="str">
        <f t="shared" si="1419"/>
        <v>01</v>
      </c>
      <c r="AI5806" s="97" t="str">
        <f t="shared" si="1420"/>
        <v>00</v>
      </c>
      <c r="AJ5806" s="97" t="str">
        <f t="shared" si="1421"/>
        <v>19000100</v>
      </c>
    </row>
    <row r="5807" spans="6:36" ht="12" customHeight="1" x14ac:dyDescent="0.15">
      <c r="F5807" s="86" t="str">
        <f t="shared" si="1410"/>
        <v>Saturday</v>
      </c>
      <c r="G5807" s="91"/>
      <c r="H5807" s="92" t="str">
        <f>VLOOKUP(MONTH(G5807),VLOOKUP!$W$1:$X$24,2)</f>
        <v>January</v>
      </c>
      <c r="I5807" s="92" t="str">
        <f t="shared" si="1411"/>
        <v/>
      </c>
      <c r="J5807" s="93" t="s">
        <v>1154</v>
      </c>
      <c r="L5807" s="86" t="str">
        <f t="shared" si="1424"/>
        <v>the Fold [110A Frederick Avenue, Rockville, MD]</v>
      </c>
      <c r="M5807" s="86">
        <f t="shared" si="1412"/>
        <v>0</v>
      </c>
      <c r="N5807" s="93" t="str">
        <f t="shared" si="1422"/>
        <v>the Fold [110A Frederick Avenue, Rockville, MD]</v>
      </c>
      <c r="O5807" s="94"/>
      <c r="S5807" s="95">
        <f t="shared" si="1413"/>
        <v>0</v>
      </c>
      <c r="T5807" s="86" t="str">
        <f t="shared" si="1414"/>
        <v/>
      </c>
      <c r="U5807" s="86" t="str">
        <f t="shared" si="1423"/>
        <v/>
      </c>
      <c r="V5807" s="95" t="str">
        <f t="shared" si="1415"/>
        <v/>
      </c>
      <c r="AE5807" s="92" t="str">
        <f t="shared" si="1416"/>
        <v/>
      </c>
      <c r="AF5807" s="96" t="str">
        <f t="shared" si="1417"/>
        <v>&lt;a name='19000100'&gt;&lt;b&gt;: 0 - the Fold [110A Frederick Avenue, Rockville, MD]&lt;/b&gt;&lt;/a&gt;&lt;br&gt;</v>
      </c>
      <c r="AG5807" s="97">
        <f t="shared" si="1418"/>
        <v>1900</v>
      </c>
      <c r="AH5807" s="97" t="str">
        <f t="shared" si="1419"/>
        <v>01</v>
      </c>
      <c r="AI5807" s="97" t="str">
        <f t="shared" si="1420"/>
        <v>00</v>
      </c>
      <c r="AJ5807" s="97" t="str">
        <f t="shared" si="1421"/>
        <v>19000100</v>
      </c>
    </row>
    <row r="5808" spans="6:36" ht="12" customHeight="1" x14ac:dyDescent="0.15">
      <c r="F5808" s="86" t="str">
        <f t="shared" si="1410"/>
        <v>Saturday</v>
      </c>
      <c r="G5808" s="91"/>
      <c r="H5808" s="92" t="str">
        <f>VLOOKUP(MONTH(G5808),VLOOKUP!$W$1:$X$24,2)</f>
        <v>January</v>
      </c>
      <c r="I5808" s="92" t="str">
        <f t="shared" si="1411"/>
        <v/>
      </c>
      <c r="J5808" s="93" t="s">
        <v>1154</v>
      </c>
      <c r="L5808" s="86" t="str">
        <f t="shared" si="1424"/>
        <v>the Fold [110A Frederick Avenue, Rockville, MD]</v>
      </c>
      <c r="M5808" s="86">
        <f t="shared" si="1412"/>
        <v>0</v>
      </c>
      <c r="N5808" s="93" t="str">
        <f t="shared" si="1422"/>
        <v>the Fold [110A Frederick Avenue, Rockville, MD]</v>
      </c>
      <c r="O5808" s="94"/>
      <c r="S5808" s="95">
        <f t="shared" si="1413"/>
        <v>0</v>
      </c>
      <c r="T5808" s="86" t="str">
        <f t="shared" si="1414"/>
        <v/>
      </c>
      <c r="U5808" s="86" t="str">
        <f t="shared" si="1423"/>
        <v/>
      </c>
      <c r="V5808" s="95" t="str">
        <f t="shared" si="1415"/>
        <v/>
      </c>
      <c r="AE5808" s="92" t="str">
        <f t="shared" si="1416"/>
        <v/>
      </c>
      <c r="AF5808" s="96" t="str">
        <f t="shared" si="1417"/>
        <v>&lt;a name='19000100'&gt;&lt;b&gt;: 0 - the Fold [110A Frederick Avenue, Rockville, MD]&lt;/b&gt;&lt;/a&gt;&lt;br&gt;</v>
      </c>
      <c r="AG5808" s="97">
        <f t="shared" si="1418"/>
        <v>1900</v>
      </c>
      <c r="AH5808" s="97" t="str">
        <f t="shared" si="1419"/>
        <v>01</v>
      </c>
      <c r="AI5808" s="97" t="str">
        <f t="shared" si="1420"/>
        <v>00</v>
      </c>
      <c r="AJ5808" s="97" t="str">
        <f t="shared" si="1421"/>
        <v>19000100</v>
      </c>
    </row>
    <row r="5809" spans="4:36" ht="12" customHeight="1" x14ac:dyDescent="0.15">
      <c r="F5809" s="86" t="str">
        <f t="shared" si="1410"/>
        <v>Saturday</v>
      </c>
      <c r="G5809" s="91"/>
      <c r="H5809" s="92" t="str">
        <f>VLOOKUP(MONTH(G5809),VLOOKUP!$W$1:$X$24,2)</f>
        <v>January</v>
      </c>
      <c r="I5809" s="92" t="str">
        <f t="shared" si="1411"/>
        <v/>
      </c>
      <c r="J5809" s="93" t="s">
        <v>1154</v>
      </c>
      <c r="L5809" s="86" t="str">
        <f t="shared" si="1424"/>
        <v>the Fold [110A Frederick Avenue, Rockville, MD]</v>
      </c>
      <c r="M5809" s="86">
        <f t="shared" si="1412"/>
        <v>0</v>
      </c>
      <c r="N5809" s="93" t="str">
        <f t="shared" si="1422"/>
        <v>the Fold [110A Frederick Avenue, Rockville, MD]</v>
      </c>
      <c r="O5809" s="94"/>
      <c r="S5809" s="95">
        <f t="shared" si="1413"/>
        <v>0</v>
      </c>
      <c r="T5809" s="86" t="str">
        <f t="shared" si="1414"/>
        <v/>
      </c>
      <c r="U5809" s="86" t="str">
        <f t="shared" si="1423"/>
        <v/>
      </c>
      <c r="V5809" s="95" t="str">
        <f t="shared" si="1415"/>
        <v/>
      </c>
      <c r="AE5809" s="92" t="str">
        <f t="shared" si="1416"/>
        <v/>
      </c>
      <c r="AF5809" s="96" t="str">
        <f t="shared" si="1417"/>
        <v>&lt;a name='19000100'&gt;&lt;b&gt;: 0 - the Fold [110A Frederick Avenue, Rockville, MD]&lt;/b&gt;&lt;/a&gt;&lt;br&gt;</v>
      </c>
      <c r="AG5809" s="97">
        <f t="shared" si="1418"/>
        <v>1900</v>
      </c>
      <c r="AH5809" s="97" t="str">
        <f t="shared" si="1419"/>
        <v>01</v>
      </c>
      <c r="AI5809" s="97" t="str">
        <f t="shared" si="1420"/>
        <v>00</v>
      </c>
      <c r="AJ5809" s="97" t="str">
        <f t="shared" si="1421"/>
        <v>19000100</v>
      </c>
    </row>
    <row r="5810" spans="4:36" ht="12" customHeight="1" x14ac:dyDescent="0.15">
      <c r="F5810" s="86" t="str">
        <f t="shared" si="1410"/>
        <v>Saturday</v>
      </c>
      <c r="G5810" s="91"/>
      <c r="H5810" s="92" t="str">
        <f>VLOOKUP(MONTH(G5810),VLOOKUP!$W$1:$X$24,2)</f>
        <v>January</v>
      </c>
      <c r="I5810" s="92" t="str">
        <f t="shared" si="1411"/>
        <v/>
      </c>
      <c r="J5810" s="93" t="s">
        <v>1154</v>
      </c>
      <c r="L5810" s="86" t="str">
        <f t="shared" si="1424"/>
        <v>the Fold [110A Frederick Avenue, Rockville, MD]</v>
      </c>
      <c r="M5810" s="86">
        <f t="shared" si="1412"/>
        <v>0</v>
      </c>
      <c r="N5810" s="93" t="str">
        <f t="shared" si="1422"/>
        <v>the Fold [110A Frederick Avenue, Rockville, MD]</v>
      </c>
      <c r="O5810" s="94"/>
      <c r="S5810" s="95">
        <f t="shared" si="1413"/>
        <v>0</v>
      </c>
      <c r="T5810" s="86" t="str">
        <f t="shared" si="1414"/>
        <v/>
      </c>
      <c r="U5810" s="86" t="str">
        <f t="shared" si="1423"/>
        <v/>
      </c>
      <c r="V5810" s="95" t="str">
        <f t="shared" si="1415"/>
        <v/>
      </c>
      <c r="AE5810" s="92" t="str">
        <f t="shared" si="1416"/>
        <v/>
      </c>
      <c r="AF5810" s="96" t="str">
        <f t="shared" si="1417"/>
        <v>&lt;a name='19000100'&gt;&lt;b&gt;: 0 - the Fold [110A Frederick Avenue, Rockville, MD]&lt;/b&gt;&lt;/a&gt;&lt;br&gt;</v>
      </c>
      <c r="AG5810" s="97">
        <f t="shared" si="1418"/>
        <v>1900</v>
      </c>
      <c r="AH5810" s="97" t="str">
        <f t="shared" si="1419"/>
        <v>01</v>
      </c>
      <c r="AI5810" s="97" t="str">
        <f t="shared" si="1420"/>
        <v>00</v>
      </c>
      <c r="AJ5810" s="97" t="str">
        <f t="shared" si="1421"/>
        <v>19000100</v>
      </c>
    </row>
    <row r="5811" spans="4:36" ht="12" customHeight="1" x14ac:dyDescent="0.15">
      <c r="F5811" s="86" t="str">
        <f t="shared" si="1410"/>
        <v>Saturday</v>
      </c>
      <c r="G5811" s="91"/>
      <c r="H5811" s="92" t="str">
        <f>VLOOKUP(MONTH(G5811),VLOOKUP!$W$1:$X$24,2)</f>
        <v>January</v>
      </c>
      <c r="I5811" s="92" t="str">
        <f t="shared" si="1411"/>
        <v/>
      </c>
      <c r="J5811" s="93" t="s">
        <v>751</v>
      </c>
      <c r="L5811" s="86" t="str">
        <f t="shared" si="1424"/>
        <v>the Foxhole [1516 Foxhall Rd NW, WDC]</v>
      </c>
      <c r="M5811" s="86">
        <f t="shared" si="1412"/>
        <v>0</v>
      </c>
      <c r="N5811" s="93" t="str">
        <f t="shared" si="1422"/>
        <v>the Foxhole [1516 Foxhall Rd NW, WDC]</v>
      </c>
      <c r="O5811" s="94"/>
      <c r="S5811" s="95">
        <f t="shared" si="1413"/>
        <v>0</v>
      </c>
      <c r="T5811" s="86" t="str">
        <f t="shared" si="1414"/>
        <v/>
      </c>
      <c r="U5811" s="86" t="str">
        <f t="shared" si="1423"/>
        <v/>
      </c>
      <c r="V5811" s="95" t="str">
        <f t="shared" si="1415"/>
        <v/>
      </c>
      <c r="AE5811" s="92" t="str">
        <f t="shared" si="1416"/>
        <v/>
      </c>
      <c r="AF5811" s="96" t="str">
        <f t="shared" si="1417"/>
        <v>&lt;a name='19000100'&gt;&lt;b&gt;: 0 - the Foxhole [1516 Foxhall Rd NW, WDC]&lt;/b&gt;&lt;/a&gt;&lt;br&gt;</v>
      </c>
      <c r="AG5811" s="97">
        <f t="shared" si="1418"/>
        <v>1900</v>
      </c>
      <c r="AH5811" s="97" t="str">
        <f t="shared" si="1419"/>
        <v>01</v>
      </c>
      <c r="AI5811" s="97" t="str">
        <f t="shared" si="1420"/>
        <v>00</v>
      </c>
      <c r="AJ5811" s="97" t="str">
        <f t="shared" si="1421"/>
        <v>19000100</v>
      </c>
    </row>
    <row r="5812" spans="4:36" ht="12" customHeight="1" x14ac:dyDescent="0.15">
      <c r="F5812" s="86" t="str">
        <f t="shared" si="1410"/>
        <v>Saturday</v>
      </c>
      <c r="G5812" s="91"/>
      <c r="H5812" s="92" t="str">
        <f>VLOOKUP(MONTH(G5812),VLOOKUP!$W$1:$X$24,2)</f>
        <v>January</v>
      </c>
      <c r="I5812" s="92" t="str">
        <f t="shared" si="1411"/>
        <v/>
      </c>
      <c r="J5812" s="93" t="s">
        <v>751</v>
      </c>
      <c r="L5812" s="86" t="str">
        <f t="shared" si="1424"/>
        <v>the Foxhole [1516 Foxhall Rd NW, WDC]</v>
      </c>
      <c r="M5812" s="86">
        <f t="shared" si="1412"/>
        <v>0</v>
      </c>
      <c r="N5812" s="93" t="str">
        <f t="shared" si="1422"/>
        <v>the Foxhole [1516 Foxhall Rd NW, WDC]</v>
      </c>
      <c r="O5812" s="94"/>
      <c r="S5812" s="95">
        <f t="shared" si="1413"/>
        <v>0</v>
      </c>
      <c r="T5812" s="86" t="str">
        <f t="shared" si="1414"/>
        <v/>
      </c>
      <c r="U5812" s="86" t="str">
        <f t="shared" si="1423"/>
        <v/>
      </c>
      <c r="V5812" s="95" t="str">
        <f t="shared" si="1415"/>
        <v/>
      </c>
      <c r="X5812" s="99"/>
      <c r="Y5812" s="99"/>
      <c r="AE5812" s="92" t="str">
        <f t="shared" si="1416"/>
        <v/>
      </c>
      <c r="AF5812" s="96" t="str">
        <f t="shared" si="1417"/>
        <v>&lt;a name='19000100'&gt;&lt;b&gt;: 0 - the Foxhole [1516 Foxhall Rd NW, WDC]&lt;/b&gt;&lt;/a&gt;&lt;br&gt;</v>
      </c>
      <c r="AG5812" s="97">
        <f t="shared" si="1418"/>
        <v>1900</v>
      </c>
      <c r="AH5812" s="97" t="str">
        <f t="shared" si="1419"/>
        <v>01</v>
      </c>
      <c r="AI5812" s="97" t="str">
        <f t="shared" si="1420"/>
        <v>00</v>
      </c>
      <c r="AJ5812" s="97" t="str">
        <f t="shared" si="1421"/>
        <v>19000100</v>
      </c>
    </row>
    <row r="5813" spans="4:36" ht="12" customHeight="1" x14ac:dyDescent="0.15">
      <c r="F5813" s="86" t="str">
        <f t="shared" si="1410"/>
        <v>Saturday</v>
      </c>
      <c r="H5813" s="92" t="str">
        <f>VLOOKUP(MONTH(G5813),VLOOKUP!$W$1:$X$24,2)</f>
        <v>January</v>
      </c>
      <c r="I5813" s="92" t="str">
        <f t="shared" si="1411"/>
        <v/>
      </c>
      <c r="J5813" s="93" t="s">
        <v>131</v>
      </c>
      <c r="L5813" s="86" t="str">
        <f t="shared" si="1424"/>
        <v>the Freer Gallery [1050 Independence Ave SW, WDC]</v>
      </c>
      <c r="M5813" s="86">
        <f t="shared" si="1412"/>
        <v>0</v>
      </c>
      <c r="N5813" s="93" t="str">
        <f t="shared" si="1422"/>
        <v>the Freer Gallery [1050 Independence Ave SW, WDC]</v>
      </c>
      <c r="O5813" s="94"/>
      <c r="S5813" s="95">
        <f t="shared" si="1413"/>
        <v>0</v>
      </c>
      <c r="T5813" s="86" t="str">
        <f t="shared" si="1414"/>
        <v/>
      </c>
      <c r="U5813" s="86" t="str">
        <f t="shared" si="1423"/>
        <v/>
      </c>
      <c r="V5813" s="95" t="str">
        <f t="shared" si="1415"/>
        <v/>
      </c>
      <c r="W5813" s="90" t="s">
        <v>221</v>
      </c>
      <c r="X5813" s="99"/>
      <c r="Y5813" s="99"/>
      <c r="AE5813" s="92" t="str">
        <f t="shared" si="1416"/>
        <v/>
      </c>
      <c r="AF5813" s="96" t="str">
        <f t="shared" si="1417"/>
        <v>&lt;a name='19000100'&gt;&lt;b&gt;: 0 - the Freer Gallery [1050 Independence Ave SW, WDC]&lt;/b&gt;&lt;/a&gt;&lt;br&gt;</v>
      </c>
      <c r="AG5813" s="97">
        <f t="shared" si="1418"/>
        <v>1900</v>
      </c>
      <c r="AH5813" s="97" t="str">
        <f t="shared" si="1419"/>
        <v>01</v>
      </c>
      <c r="AI5813" s="97" t="str">
        <f t="shared" si="1420"/>
        <v>00</v>
      </c>
      <c r="AJ5813" s="97" t="str">
        <f t="shared" si="1421"/>
        <v>19000100</v>
      </c>
    </row>
    <row r="5814" spans="4:36" ht="12" customHeight="1" x14ac:dyDescent="0.15">
      <c r="F5814" s="86" t="str">
        <f t="shared" si="1410"/>
        <v>Saturday</v>
      </c>
      <c r="H5814" s="92" t="str">
        <f>VLOOKUP(MONTH(G5814),VLOOKUP!$W$1:$X$24,2)</f>
        <v>January</v>
      </c>
      <c r="I5814" s="92" t="str">
        <f t="shared" si="1411"/>
        <v/>
      </c>
      <c r="J5814" s="93" t="s">
        <v>131</v>
      </c>
      <c r="L5814" s="86" t="str">
        <f t="shared" si="1424"/>
        <v>the Freer Gallery [1050 Independence Ave SW, WDC]</v>
      </c>
      <c r="M5814" s="86">
        <f t="shared" si="1412"/>
        <v>0</v>
      </c>
      <c r="N5814" s="93" t="str">
        <f t="shared" si="1422"/>
        <v>the Freer Gallery [1050 Independence Ave SW, WDC]</v>
      </c>
      <c r="O5814" s="94"/>
      <c r="S5814" s="95">
        <f t="shared" si="1413"/>
        <v>0</v>
      </c>
      <c r="T5814" s="86" t="str">
        <f t="shared" si="1414"/>
        <v/>
      </c>
      <c r="U5814" s="86" t="str">
        <f t="shared" si="1423"/>
        <v/>
      </c>
      <c r="V5814" s="95" t="str">
        <f t="shared" si="1415"/>
        <v/>
      </c>
      <c r="W5814" s="90" t="s">
        <v>221</v>
      </c>
      <c r="AE5814" s="92" t="str">
        <f t="shared" si="1416"/>
        <v/>
      </c>
      <c r="AF5814" s="96" t="str">
        <f t="shared" si="1417"/>
        <v>&lt;a name='19000100'&gt;&lt;b&gt;: 0 - the Freer Gallery [1050 Independence Ave SW, WDC]&lt;/b&gt;&lt;/a&gt;&lt;br&gt;</v>
      </c>
      <c r="AG5814" s="97">
        <f t="shared" si="1418"/>
        <v>1900</v>
      </c>
      <c r="AH5814" s="97" t="str">
        <f t="shared" si="1419"/>
        <v>01</v>
      </c>
      <c r="AI5814" s="97" t="str">
        <f t="shared" si="1420"/>
        <v>00</v>
      </c>
      <c r="AJ5814" s="97" t="str">
        <f t="shared" si="1421"/>
        <v>19000100</v>
      </c>
    </row>
    <row r="5815" spans="4:36" ht="12" customHeight="1" x14ac:dyDescent="0.15">
      <c r="F5815" s="86" t="str">
        <f t="shared" si="1410"/>
        <v>Saturday</v>
      </c>
      <c r="H5815" s="92" t="str">
        <f>VLOOKUP(MONTH(G5815),VLOOKUP!$W$1:$X$24,2)</f>
        <v>January</v>
      </c>
      <c r="I5815" s="92" t="str">
        <f t="shared" si="1411"/>
        <v/>
      </c>
      <c r="J5815" s="93" t="s">
        <v>131</v>
      </c>
      <c r="L5815" s="86" t="str">
        <f t="shared" si="1424"/>
        <v>the Freer Gallery [1050 Independence Ave SW, WDC]</v>
      </c>
      <c r="M5815" s="86">
        <f t="shared" si="1412"/>
        <v>0</v>
      </c>
      <c r="N5815" s="93" t="str">
        <f t="shared" si="1422"/>
        <v>the Freer Gallery [1050 Independence Ave SW, WDC]</v>
      </c>
      <c r="O5815" s="94"/>
      <c r="S5815" s="95">
        <f t="shared" si="1413"/>
        <v>0</v>
      </c>
      <c r="T5815" s="86" t="str">
        <f t="shared" si="1414"/>
        <v/>
      </c>
      <c r="U5815" s="86" t="str">
        <f t="shared" si="1423"/>
        <v/>
      </c>
      <c r="V5815" s="95" t="str">
        <f t="shared" si="1415"/>
        <v/>
      </c>
      <c r="W5815" s="90" t="s">
        <v>221</v>
      </c>
      <c r="AE5815" s="92" t="str">
        <f t="shared" si="1416"/>
        <v/>
      </c>
      <c r="AF5815" s="96" t="str">
        <f t="shared" si="1417"/>
        <v>&lt;a name='19000100'&gt;&lt;b&gt;: 0 - the Freer Gallery [1050 Independence Ave SW, WDC]&lt;/b&gt;&lt;/a&gt;&lt;br&gt;</v>
      </c>
      <c r="AG5815" s="97">
        <f t="shared" si="1418"/>
        <v>1900</v>
      </c>
      <c r="AH5815" s="97" t="str">
        <f t="shared" si="1419"/>
        <v>01</v>
      </c>
      <c r="AI5815" s="97" t="str">
        <f t="shared" si="1420"/>
        <v>00</v>
      </c>
      <c r="AJ5815" s="97" t="str">
        <f t="shared" si="1421"/>
        <v>19000100</v>
      </c>
    </row>
    <row r="5816" spans="4:36" ht="12" customHeight="1" x14ac:dyDescent="0.15">
      <c r="F5816" s="86" t="str">
        <f t="shared" si="1410"/>
        <v>Saturday</v>
      </c>
      <c r="H5816" s="92" t="str">
        <f>VLOOKUP(MONTH(G5816),VLOOKUP!$W$1:$X$24,2)</f>
        <v>January</v>
      </c>
      <c r="I5816" s="92" t="str">
        <f t="shared" si="1411"/>
        <v/>
      </c>
      <c r="J5816" s="93" t="s">
        <v>131</v>
      </c>
      <c r="L5816" s="86" t="str">
        <f t="shared" si="1424"/>
        <v>the Freer Gallery [1050 Independence Ave SW, WDC]</v>
      </c>
      <c r="M5816" s="86">
        <f t="shared" si="1412"/>
        <v>0</v>
      </c>
      <c r="N5816" s="93" t="str">
        <f t="shared" si="1422"/>
        <v>the Freer Gallery [1050 Independence Ave SW, WDC]</v>
      </c>
      <c r="O5816" s="94"/>
      <c r="S5816" s="95">
        <f t="shared" si="1413"/>
        <v>0</v>
      </c>
      <c r="T5816" s="86" t="str">
        <f t="shared" si="1414"/>
        <v/>
      </c>
      <c r="U5816" s="86" t="str">
        <f t="shared" si="1423"/>
        <v/>
      </c>
      <c r="V5816" s="95" t="str">
        <f t="shared" si="1415"/>
        <v/>
      </c>
      <c r="W5816" s="90" t="s">
        <v>221</v>
      </c>
      <c r="AE5816" s="92" t="str">
        <f t="shared" si="1416"/>
        <v/>
      </c>
      <c r="AF5816" s="96" t="str">
        <f t="shared" si="1417"/>
        <v>&lt;a name='19000100'&gt;&lt;b&gt;: 0 - the Freer Gallery [1050 Independence Ave SW, WDC]&lt;/b&gt;&lt;/a&gt;&lt;br&gt;</v>
      </c>
      <c r="AG5816" s="97">
        <f t="shared" si="1418"/>
        <v>1900</v>
      </c>
      <c r="AH5816" s="97" t="str">
        <f t="shared" si="1419"/>
        <v>01</v>
      </c>
      <c r="AI5816" s="97" t="str">
        <f t="shared" si="1420"/>
        <v>00</v>
      </c>
      <c r="AJ5816" s="97" t="str">
        <f t="shared" si="1421"/>
        <v>19000100</v>
      </c>
    </row>
    <row r="5817" spans="4:36" ht="12" customHeight="1" x14ac:dyDescent="0.15">
      <c r="F5817" s="86" t="str">
        <f t="shared" si="1410"/>
        <v>Saturday</v>
      </c>
      <c r="G5817" s="91"/>
      <c r="H5817" s="92" t="str">
        <f>VLOOKUP(MONTH(G5817),VLOOKUP!$W$1:$X$24,2)</f>
        <v>January</v>
      </c>
      <c r="I5817" s="92" t="str">
        <f t="shared" si="1411"/>
        <v/>
      </c>
      <c r="J5817" s="93" t="s">
        <v>1175</v>
      </c>
      <c r="L5817" s="86" t="str">
        <f t="shared" si="1424"/>
        <v>the Fresh Prince [4528 4th St NW, WDC]</v>
      </c>
      <c r="M5817" s="86">
        <f t="shared" si="1412"/>
        <v>0</v>
      </c>
      <c r="N5817" s="93" t="str">
        <f t="shared" si="1422"/>
        <v>the Fresh Prince [4528 4th St NW, WDC]</v>
      </c>
      <c r="O5817" s="90"/>
      <c r="S5817" s="95">
        <f t="shared" si="1413"/>
        <v>0</v>
      </c>
      <c r="T5817" s="86" t="str">
        <f t="shared" si="1414"/>
        <v/>
      </c>
      <c r="U5817" s="86" t="str">
        <f t="shared" si="1423"/>
        <v/>
      </c>
      <c r="V5817" s="95" t="str">
        <f t="shared" si="1415"/>
        <v/>
      </c>
      <c r="W5817" s="90" t="s">
        <v>488</v>
      </c>
      <c r="AE5817" s="92" t="str">
        <f t="shared" si="1416"/>
        <v/>
      </c>
      <c r="AF5817" s="96" t="str">
        <f t="shared" si="1417"/>
        <v>&lt;a name='19000100'&gt;&lt;b&gt;: 0 - the Fresh Prince [4528 4th St NW, WDC]&lt;/b&gt;&lt;/a&gt;&lt;br&gt;</v>
      </c>
      <c r="AG5817" s="97">
        <f t="shared" si="1418"/>
        <v>1900</v>
      </c>
      <c r="AH5817" s="97" t="str">
        <f t="shared" si="1419"/>
        <v>01</v>
      </c>
      <c r="AI5817" s="97" t="str">
        <f t="shared" si="1420"/>
        <v>00</v>
      </c>
      <c r="AJ5817" s="97" t="str">
        <f t="shared" si="1421"/>
        <v>19000100</v>
      </c>
    </row>
    <row r="5818" spans="4:36" ht="12" customHeight="1" x14ac:dyDescent="0.15">
      <c r="D5818" s="110"/>
      <c r="F5818" s="86" t="str">
        <f t="shared" si="1410"/>
        <v>Saturday</v>
      </c>
      <c r="G5818" s="91"/>
      <c r="H5818" s="92" t="str">
        <f>VLOOKUP(MONTH(G5818),VLOOKUP!$W$1:$X$24,2)</f>
        <v>January</v>
      </c>
      <c r="I5818" s="92" t="str">
        <f t="shared" si="1411"/>
        <v/>
      </c>
      <c r="J5818" s="93" t="s">
        <v>1175</v>
      </c>
      <c r="L5818" s="86" t="str">
        <f t="shared" si="1424"/>
        <v>the Fresh Prince [4528 4th St NW, WDC]</v>
      </c>
      <c r="M5818" s="86">
        <f t="shared" si="1412"/>
        <v>0</v>
      </c>
      <c r="N5818" s="93" t="str">
        <f t="shared" si="1422"/>
        <v>the Fresh Prince [4528 4th St NW, WDC]</v>
      </c>
      <c r="O5818" s="90"/>
      <c r="S5818" s="95">
        <f t="shared" si="1413"/>
        <v>0</v>
      </c>
      <c r="T5818" s="86" t="str">
        <f t="shared" si="1414"/>
        <v/>
      </c>
      <c r="U5818" s="86" t="str">
        <f t="shared" si="1423"/>
        <v/>
      </c>
      <c r="V5818" s="95" t="str">
        <f t="shared" si="1415"/>
        <v/>
      </c>
      <c r="W5818" s="90" t="s">
        <v>488</v>
      </c>
      <c r="AE5818" s="92" t="str">
        <f t="shared" si="1416"/>
        <v/>
      </c>
      <c r="AF5818" s="96" t="str">
        <f t="shared" si="1417"/>
        <v>&lt;a name='19000100'&gt;&lt;b&gt;: 0 - the Fresh Prince [4528 4th St NW, WDC]&lt;/b&gt;&lt;/a&gt;&lt;br&gt;</v>
      </c>
      <c r="AG5818" s="97">
        <f t="shared" si="1418"/>
        <v>1900</v>
      </c>
      <c r="AH5818" s="97" t="str">
        <f t="shared" si="1419"/>
        <v>01</v>
      </c>
      <c r="AI5818" s="97" t="str">
        <f t="shared" si="1420"/>
        <v>00</v>
      </c>
      <c r="AJ5818" s="97" t="str">
        <f t="shared" si="1421"/>
        <v>19000100</v>
      </c>
    </row>
    <row r="5819" spans="4:36" ht="12" customHeight="1" x14ac:dyDescent="0.15">
      <c r="F5819" s="86" t="str">
        <f t="shared" si="1410"/>
        <v>Saturday</v>
      </c>
      <c r="G5819" s="91"/>
      <c r="H5819" s="92" t="str">
        <f>VLOOKUP(MONTH(G5819),VLOOKUP!$W$1:$X$24,2)</f>
        <v>January</v>
      </c>
      <c r="I5819" s="92" t="str">
        <f t="shared" si="1411"/>
        <v/>
      </c>
      <c r="J5819" s="93" t="s">
        <v>1175</v>
      </c>
      <c r="L5819" s="86" t="str">
        <f t="shared" si="1424"/>
        <v>the Fresh Prince [4528 4th St NW, WDC]</v>
      </c>
      <c r="M5819" s="86">
        <f t="shared" si="1412"/>
        <v>0</v>
      </c>
      <c r="N5819" s="93" t="str">
        <f t="shared" si="1422"/>
        <v>the Fresh Prince [4528 4th St NW, WDC]</v>
      </c>
      <c r="O5819" s="90"/>
      <c r="S5819" s="95">
        <f t="shared" si="1413"/>
        <v>0</v>
      </c>
      <c r="T5819" s="86" t="str">
        <f t="shared" si="1414"/>
        <v/>
      </c>
      <c r="U5819" s="86" t="str">
        <f t="shared" si="1423"/>
        <v/>
      </c>
      <c r="V5819" s="95" t="str">
        <f t="shared" si="1415"/>
        <v/>
      </c>
      <c r="W5819" s="90" t="s">
        <v>488</v>
      </c>
      <c r="AE5819" s="92" t="str">
        <f t="shared" si="1416"/>
        <v/>
      </c>
      <c r="AF5819" s="96" t="str">
        <f t="shared" si="1417"/>
        <v>&lt;a name='19000100'&gt;&lt;b&gt;: 0 - the Fresh Prince [4528 4th St NW, WDC]&lt;/b&gt;&lt;/a&gt;&lt;br&gt;</v>
      </c>
      <c r="AG5819" s="97">
        <f t="shared" si="1418"/>
        <v>1900</v>
      </c>
      <c r="AH5819" s="97" t="str">
        <f t="shared" si="1419"/>
        <v>01</v>
      </c>
      <c r="AI5819" s="97" t="str">
        <f t="shared" si="1420"/>
        <v>00</v>
      </c>
      <c r="AJ5819" s="97" t="str">
        <f t="shared" si="1421"/>
        <v>19000100</v>
      </c>
    </row>
    <row r="5820" spans="4:36" ht="12" customHeight="1" x14ac:dyDescent="0.15">
      <c r="F5820" s="86" t="str">
        <f t="shared" si="1410"/>
        <v>Saturday</v>
      </c>
      <c r="H5820" s="92" t="str">
        <f>VLOOKUP(MONTH(G5820),VLOOKUP!$W$1:$X$24,2)</f>
        <v>January</v>
      </c>
      <c r="I5820" s="92" t="str">
        <f t="shared" si="1411"/>
        <v/>
      </c>
      <c r="J5820" s="93" t="s">
        <v>87</v>
      </c>
      <c r="L5820" s="86" t="str">
        <f t="shared" si="1424"/>
        <v>the Fridge [516 8th St SE, Rear Alley, WDC]</v>
      </c>
      <c r="M5820" s="86">
        <f t="shared" si="1412"/>
        <v>0</v>
      </c>
      <c r="N5820" s="93" t="str">
        <f t="shared" si="1422"/>
        <v>the Fridge [516 8th St SE, Rear Alley, WDC]</v>
      </c>
      <c r="O5820" s="94"/>
      <c r="S5820" s="95">
        <f t="shared" si="1413"/>
        <v>0</v>
      </c>
      <c r="T5820" s="86" t="str">
        <f t="shared" si="1414"/>
        <v/>
      </c>
      <c r="U5820" s="86" t="str">
        <f t="shared" si="1423"/>
        <v/>
      </c>
      <c r="V5820" s="95" t="str">
        <f t="shared" si="1415"/>
        <v/>
      </c>
      <c r="W5820" s="90" t="s">
        <v>221</v>
      </c>
      <c r="AE5820" s="92" t="str">
        <f t="shared" si="1416"/>
        <v/>
      </c>
      <c r="AF5820" s="96" t="str">
        <f t="shared" si="1417"/>
        <v>&lt;a name='19000100'&gt;&lt;b&gt;: 0 - the Fridge [516 8th St SE, Rear Alley, WDC]&lt;/b&gt;&lt;/a&gt;&lt;br&gt;</v>
      </c>
      <c r="AG5820" s="97">
        <f t="shared" si="1418"/>
        <v>1900</v>
      </c>
      <c r="AH5820" s="97" t="str">
        <f t="shared" si="1419"/>
        <v>01</v>
      </c>
      <c r="AI5820" s="97" t="str">
        <f t="shared" si="1420"/>
        <v>00</v>
      </c>
      <c r="AJ5820" s="97" t="str">
        <f t="shared" si="1421"/>
        <v>19000100</v>
      </c>
    </row>
    <row r="5821" spans="4:36" ht="12" customHeight="1" x14ac:dyDescent="0.15">
      <c r="F5821" s="86" t="str">
        <f t="shared" si="1410"/>
        <v>Saturday</v>
      </c>
      <c r="H5821" s="92" t="str">
        <f>VLOOKUP(MONTH(G5821),VLOOKUP!$W$1:$X$24,2)</f>
        <v>January</v>
      </c>
      <c r="I5821" s="92" t="str">
        <f t="shared" si="1411"/>
        <v/>
      </c>
      <c r="J5821" s="93" t="s">
        <v>87</v>
      </c>
      <c r="L5821" s="86" t="str">
        <f t="shared" si="1424"/>
        <v>the Fridge [516 8th St SE, Rear Alley, WDC]</v>
      </c>
      <c r="M5821" s="86">
        <f t="shared" si="1412"/>
        <v>0</v>
      </c>
      <c r="N5821" s="93" t="str">
        <f t="shared" si="1422"/>
        <v>the Fridge [516 8th St SE, Rear Alley, WDC]</v>
      </c>
      <c r="O5821" s="94"/>
      <c r="S5821" s="95">
        <f t="shared" si="1413"/>
        <v>0</v>
      </c>
      <c r="T5821" s="86" t="str">
        <f t="shared" si="1414"/>
        <v/>
      </c>
      <c r="U5821" s="86" t="str">
        <f t="shared" si="1423"/>
        <v/>
      </c>
      <c r="V5821" s="95" t="str">
        <f t="shared" si="1415"/>
        <v/>
      </c>
      <c r="W5821" s="90" t="s">
        <v>221</v>
      </c>
      <c r="AE5821" s="92" t="str">
        <f t="shared" si="1416"/>
        <v/>
      </c>
      <c r="AF5821" s="96" t="str">
        <f t="shared" si="1417"/>
        <v>&lt;a name='19000100'&gt;&lt;b&gt;: 0 - the Fridge [516 8th St SE, Rear Alley, WDC]&lt;/b&gt;&lt;/a&gt;&lt;br&gt;</v>
      </c>
      <c r="AG5821" s="97">
        <f t="shared" si="1418"/>
        <v>1900</v>
      </c>
      <c r="AH5821" s="97" t="str">
        <f t="shared" si="1419"/>
        <v>01</v>
      </c>
      <c r="AI5821" s="97" t="str">
        <f t="shared" si="1420"/>
        <v>00</v>
      </c>
      <c r="AJ5821" s="97" t="str">
        <f t="shared" si="1421"/>
        <v>19000100</v>
      </c>
    </row>
    <row r="5822" spans="4:36" ht="12" customHeight="1" x14ac:dyDescent="0.15">
      <c r="F5822" s="86" t="str">
        <f t="shared" si="1410"/>
        <v>Saturday</v>
      </c>
      <c r="H5822" s="92" t="str">
        <f>VLOOKUP(MONTH(G5822),VLOOKUP!$W$1:$X$24,2)</f>
        <v>January</v>
      </c>
      <c r="I5822" s="92" t="str">
        <f t="shared" si="1411"/>
        <v/>
      </c>
      <c r="J5822" s="93" t="s">
        <v>87</v>
      </c>
      <c r="L5822" s="86" t="str">
        <f t="shared" si="1424"/>
        <v>the Fridge [516 8th St SE, Rear Alley, WDC]</v>
      </c>
      <c r="M5822" s="86">
        <f t="shared" si="1412"/>
        <v>0</v>
      </c>
      <c r="N5822" s="93" t="str">
        <f t="shared" si="1422"/>
        <v>the Fridge [516 8th St SE, Rear Alley, WDC]</v>
      </c>
      <c r="O5822" s="94"/>
      <c r="S5822" s="95">
        <f t="shared" si="1413"/>
        <v>0</v>
      </c>
      <c r="T5822" s="86" t="str">
        <f t="shared" si="1414"/>
        <v/>
      </c>
      <c r="U5822" s="86" t="str">
        <f t="shared" si="1423"/>
        <v/>
      </c>
      <c r="V5822" s="95" t="str">
        <f t="shared" si="1415"/>
        <v/>
      </c>
      <c r="W5822" s="90" t="s">
        <v>221</v>
      </c>
      <c r="AE5822" s="92" t="str">
        <f t="shared" si="1416"/>
        <v/>
      </c>
      <c r="AF5822" s="96" t="str">
        <f t="shared" si="1417"/>
        <v>&lt;a name='19000100'&gt;&lt;b&gt;: 0 - the Fridge [516 8th St SE, Rear Alley, WDC]&lt;/b&gt;&lt;/a&gt;&lt;br&gt;</v>
      </c>
      <c r="AG5822" s="97">
        <f t="shared" si="1418"/>
        <v>1900</v>
      </c>
      <c r="AH5822" s="97" t="str">
        <f t="shared" si="1419"/>
        <v>01</v>
      </c>
      <c r="AI5822" s="97" t="str">
        <f t="shared" si="1420"/>
        <v>00</v>
      </c>
      <c r="AJ5822" s="97" t="str">
        <f t="shared" si="1421"/>
        <v>19000100</v>
      </c>
    </row>
    <row r="5823" spans="4:36" ht="12" customHeight="1" x14ac:dyDescent="0.15">
      <c r="F5823" s="86" t="str">
        <f t="shared" si="1410"/>
        <v>Saturday</v>
      </c>
      <c r="H5823" s="92" t="str">
        <f>VLOOKUP(MONTH(G5823),VLOOKUP!$W$1:$X$24,2)</f>
        <v>January</v>
      </c>
      <c r="I5823" s="92" t="str">
        <f t="shared" si="1411"/>
        <v/>
      </c>
      <c r="J5823" s="93" t="s">
        <v>87</v>
      </c>
      <c r="L5823" s="86" t="str">
        <f t="shared" si="1424"/>
        <v>the Fridge [516 8th St SE, Rear Alley, WDC]</v>
      </c>
      <c r="M5823" s="86">
        <f t="shared" si="1412"/>
        <v>0</v>
      </c>
      <c r="N5823" s="93" t="str">
        <f t="shared" si="1422"/>
        <v>the Fridge [516 8th St SE, Rear Alley, WDC]</v>
      </c>
      <c r="O5823" s="94"/>
      <c r="S5823" s="95">
        <f t="shared" si="1413"/>
        <v>0</v>
      </c>
      <c r="T5823" s="86" t="str">
        <f t="shared" si="1414"/>
        <v/>
      </c>
      <c r="U5823" s="86" t="str">
        <f t="shared" si="1423"/>
        <v/>
      </c>
      <c r="V5823" s="95" t="str">
        <f t="shared" si="1415"/>
        <v/>
      </c>
      <c r="W5823" s="90" t="s">
        <v>221</v>
      </c>
      <c r="AE5823" s="92" t="str">
        <f t="shared" si="1416"/>
        <v/>
      </c>
      <c r="AF5823" s="96" t="str">
        <f t="shared" si="1417"/>
        <v>&lt;a name='19000100'&gt;&lt;b&gt;: 0 - the Fridge [516 8th St SE, Rear Alley, WDC]&lt;/b&gt;&lt;/a&gt;&lt;br&gt;</v>
      </c>
      <c r="AG5823" s="97">
        <f t="shared" si="1418"/>
        <v>1900</v>
      </c>
      <c r="AH5823" s="97" t="str">
        <f t="shared" si="1419"/>
        <v>01</v>
      </c>
      <c r="AI5823" s="97" t="str">
        <f t="shared" si="1420"/>
        <v>00</v>
      </c>
      <c r="AJ5823" s="97" t="str">
        <f t="shared" si="1421"/>
        <v>19000100</v>
      </c>
    </row>
    <row r="5824" spans="4:36" ht="12" customHeight="1" x14ac:dyDescent="0.15">
      <c r="F5824" s="86" t="str">
        <f t="shared" si="1410"/>
        <v>Saturday</v>
      </c>
      <c r="H5824" s="92" t="str">
        <f>VLOOKUP(MONTH(G5824),VLOOKUP!$W$1:$X$24,2)</f>
        <v>January</v>
      </c>
      <c r="I5824" s="92" t="str">
        <f t="shared" si="1411"/>
        <v/>
      </c>
      <c r="J5824" s="93" t="s">
        <v>87</v>
      </c>
      <c r="L5824" s="86" t="str">
        <f t="shared" si="1424"/>
        <v>the Fridge [516 8th St SE, Rear Alley, WDC]</v>
      </c>
      <c r="M5824" s="86">
        <f t="shared" si="1412"/>
        <v>0</v>
      </c>
      <c r="N5824" s="93" t="str">
        <f t="shared" si="1422"/>
        <v>the Fridge [516 8th St SE, Rear Alley, WDC]</v>
      </c>
      <c r="O5824" s="94"/>
      <c r="S5824" s="95">
        <f t="shared" si="1413"/>
        <v>0</v>
      </c>
      <c r="T5824" s="86" t="str">
        <f t="shared" si="1414"/>
        <v/>
      </c>
      <c r="U5824" s="86" t="str">
        <f t="shared" si="1423"/>
        <v/>
      </c>
      <c r="V5824" s="95" t="str">
        <f t="shared" si="1415"/>
        <v/>
      </c>
      <c r="W5824" s="90" t="s">
        <v>221</v>
      </c>
      <c r="AE5824" s="92" t="str">
        <f t="shared" si="1416"/>
        <v/>
      </c>
      <c r="AF5824" s="96" t="str">
        <f t="shared" si="1417"/>
        <v>&lt;a name='19000100'&gt;&lt;b&gt;: 0 - the Fridge [516 8th St SE, Rear Alley, WDC]&lt;/b&gt;&lt;/a&gt;&lt;br&gt;</v>
      </c>
      <c r="AG5824" s="97">
        <f t="shared" si="1418"/>
        <v>1900</v>
      </c>
      <c r="AH5824" s="97" t="str">
        <f t="shared" si="1419"/>
        <v>01</v>
      </c>
      <c r="AI5824" s="97" t="str">
        <f t="shared" si="1420"/>
        <v>00</v>
      </c>
      <c r="AJ5824" s="97" t="str">
        <f t="shared" si="1421"/>
        <v>19000100</v>
      </c>
    </row>
    <row r="5825" spans="6:36" ht="12" customHeight="1" x14ac:dyDescent="0.15">
      <c r="F5825" s="86" t="str">
        <f t="shared" si="1410"/>
        <v>Saturday</v>
      </c>
      <c r="G5825" s="91"/>
      <c r="H5825" s="92" t="str">
        <f>VLOOKUP(MONTH(G5825),VLOOKUP!$W$1:$X$24,2)</f>
        <v>January</v>
      </c>
      <c r="I5825" s="92" t="str">
        <f t="shared" si="1411"/>
        <v/>
      </c>
      <c r="J5825" s="93" t="s">
        <v>1189</v>
      </c>
      <c r="L5825" s="86" t="str">
        <f t="shared" si="1424"/>
        <v>the GallAerie [1644 Newton St NW, WDC]</v>
      </c>
      <c r="M5825" s="86">
        <f t="shared" si="1412"/>
        <v>0</v>
      </c>
      <c r="N5825" s="93" t="str">
        <f t="shared" si="1422"/>
        <v>the GallAerie [1644 Newton St NW, WDC]</v>
      </c>
      <c r="O5825" s="94"/>
      <c r="S5825" s="95">
        <f t="shared" si="1413"/>
        <v>0</v>
      </c>
      <c r="T5825" s="86" t="str">
        <f t="shared" si="1414"/>
        <v/>
      </c>
      <c r="U5825" s="86" t="str">
        <f t="shared" si="1423"/>
        <v/>
      </c>
      <c r="V5825" s="95" t="str">
        <f t="shared" si="1415"/>
        <v/>
      </c>
      <c r="AE5825" s="92" t="str">
        <f t="shared" si="1416"/>
        <v/>
      </c>
      <c r="AF5825" s="96" t="str">
        <f t="shared" si="1417"/>
        <v>&lt;a name='19000100'&gt;&lt;b&gt;: 0 - the GallAerie [1644 Newton St NW, WDC]&lt;/b&gt;&lt;/a&gt;&lt;br&gt;</v>
      </c>
      <c r="AG5825" s="97">
        <f t="shared" si="1418"/>
        <v>1900</v>
      </c>
      <c r="AH5825" s="97" t="str">
        <f t="shared" si="1419"/>
        <v>01</v>
      </c>
      <c r="AI5825" s="97" t="str">
        <f t="shared" si="1420"/>
        <v>00</v>
      </c>
      <c r="AJ5825" s="97" t="str">
        <f t="shared" si="1421"/>
        <v>19000100</v>
      </c>
    </row>
    <row r="5826" spans="6:36" ht="12" customHeight="1" x14ac:dyDescent="0.15">
      <c r="F5826" s="86" t="str">
        <f t="shared" ref="F5826:F5889" si="1425">IF(WEEKDAY(G5826)=1,"Sunday",IF(WEEKDAY(G5826)=2,"Monday",IF(WEEKDAY(G5826)=3,"Tuesday",IF(WEEKDAY(G5826)=4,"Wednesday",IF(WEEKDAY(G5826)=5,"Thursday",IF(WEEKDAY(G5826)=6,"Friday","Saturday"))))))</f>
        <v>Saturday</v>
      </c>
      <c r="G5826" s="91"/>
      <c r="H5826" s="92" t="str">
        <f>VLOOKUP(MONTH(G5826),VLOOKUP!$W$1:$X$24,2)</f>
        <v>January</v>
      </c>
      <c r="I5826" s="92" t="str">
        <f t="shared" ref="I5826:I5889" si="1426">IF(ISBLANK(G5826),"",F5826&amp;", "&amp;DAY(G5826)&amp;" "&amp;H5826&amp;" "&amp;YEAR(G5826))</f>
        <v/>
      </c>
      <c r="J5826" s="93" t="s">
        <v>1189</v>
      </c>
      <c r="L5826" s="86" t="str">
        <f t="shared" si="1424"/>
        <v>the GallAerie [1644 Newton St NW, WDC]</v>
      </c>
      <c r="M5826" s="86">
        <f t="shared" ref="M5826:M5889" si="1427">IF(ISBLANK(P5826),O5826,IF(ISBLANK(Q5826),O5826&amp;" and "&amp;P5826,IF(ISBLANK(R5826),O5826&amp;", "&amp;P5826&amp;", and "&amp;Q5826, O5826&amp;", "&amp;P5826&amp;", "&amp;Q5826&amp;", and "&amp;R5826)))</f>
        <v>0</v>
      </c>
      <c r="N5826" s="93" t="str">
        <f t="shared" si="1422"/>
        <v>the GallAerie [1644 Newton St NW, WDC]</v>
      </c>
      <c r="O5826" s="94"/>
      <c r="S5826" s="95">
        <f t="shared" ref="S5826:S5889" si="1428">IF(LEFT(O5826,2)="A ",RIGHT(O5826,LEN(O5826)-2),IF(LEFT(O5826,3)="An ",RIGHT(O5826,LEN(O5826)-3),IF(LEFT(O5826,4)="The ",RIGHT(O5826,LEN(O5826)-4),IF(LEFT(O5826,3)="&lt;b&gt;",RIGHT(O5826,LEN(O5826)-3),IF(LEFT(O5826,4)="&lt;em&gt;",RIGHT(O5826,LEN(O5826)-4),O5826)))))</f>
        <v>0</v>
      </c>
      <c r="T5826" s="86" t="str">
        <f t="shared" ref="T5826:T5889" si="1429">IF(ISBLANK(G5826),"","&amp;#149; "&amp;IF(ISBLANK(C5826),"","&lt;S&gt;")&amp;IF(ISBLANK(A5826),"","&lt;a href='recommended.php#"&amp;AJ5826&amp;"'&gt;&lt;b&gt;&lt;em&gt;&lt;font color='#9C004D'&gt;RECOMMENDED&lt;/font&gt;&lt;/em&gt;&lt;/b&gt;&lt;/a&gt; - ")&amp;M5826&amp;" - &lt;b&gt;"&amp;L5826&amp;"&lt;/b&gt; "&amp;IF(B5826="Sold Out"," - &lt;font color='#000099'&gt;&lt;b&gt;&lt;I&gt;sold out&lt;/I&gt;&lt;/b&gt;&lt;/font&gt;","")&amp;IF(ISBLANK(C5826),"","&lt;/S&gt; &lt;b&gt;"&amp;C5826&amp;"&lt;/b&gt;")&amp;"&lt;br&gt;")</f>
        <v/>
      </c>
      <c r="U5826" s="86" t="str">
        <f t="shared" si="1423"/>
        <v/>
      </c>
      <c r="V5826" s="95" t="str">
        <f t="shared" ref="V5826:V5889" si="1430">IF(ISBLANK(G5826),"","&amp;#149; "&amp;IF(ISBLANK(C5826),"","&lt;S&gt;")&amp;IF(ISBLANK(A5826),"","&lt;a href='recommended.php#"&amp;AJ5826&amp;"'&gt;&lt;b&gt;&lt;em&gt;&lt;font color='#9C004D'&gt;RECOMMENDED&lt;/font&gt;&lt;/em&gt;&lt;/b&gt;&lt;/a&gt; - ")&amp;M5826&amp;" - &lt;b&gt;"&amp;L5826&amp;"&lt;/b&gt; "&amp;IF(B5826="Sold Out"," - &lt;font color='#000099'&gt;&lt;b&gt;&lt;I&gt;sold out&lt;/I&gt;&lt;/b&gt;&lt;/font&gt;","")&amp;IF(ISBLANK(C5826),"","&lt;/S&gt; &lt;b&gt;"&amp;C5826&amp;"&lt;/b&gt;")&amp;" - &lt;font color='#005500'&gt;&lt;b&gt;"&amp;E5826&amp;"&lt;/b&gt;&lt;/font&gt;&lt;br&gt;")</f>
        <v/>
      </c>
      <c r="AE5826" s="92" t="str">
        <f t="shared" ref="AE5826:AE5889" si="1431">IF(ISBLANK(G5826),"",F5826&amp;", "&amp;DAY(G5826)&amp;" "&amp;H5826&amp;" "&amp;YEAR(G5826)&amp;"      [&lt;a name='"&amp;AJ5826&amp;"' href='#"&amp;AJ5826&amp;"'&gt;link to this day&lt;/a&gt;]")</f>
        <v/>
      </c>
      <c r="AF5826" s="96" t="str">
        <f t="shared" ref="AF5826:AF5889" si="1432">"&lt;a name='"&amp;AJ5826&amp;"'&gt;&lt;b&gt;"&amp;I5826&amp;": "&amp;M5826&amp;" - "&amp;L5826&amp;"&lt;/b&gt;&lt;/a&gt;&lt;br&gt;"</f>
        <v>&lt;a name='19000100'&gt;&lt;b&gt;: 0 - the GallAerie [1644 Newton St NW, WDC]&lt;/b&gt;&lt;/a&gt;&lt;br&gt;</v>
      </c>
      <c r="AG5826" s="97">
        <f t="shared" ref="AG5826:AG5889" si="1433">YEAR(G5826)</f>
        <v>1900</v>
      </c>
      <c r="AH5826" s="97" t="str">
        <f t="shared" ref="AH5826:AH5889" si="1434">IF(LEN(MONTH(G5826))=1,"0"&amp;MONTH(G5826),MONTH(G5826))</f>
        <v>01</v>
      </c>
      <c r="AI5826" s="97" t="str">
        <f t="shared" ref="AI5826:AI5889" si="1435">IF(LEN(DAY(G5826))=1,"0"&amp;DAY(G5826),DAY(G5826))</f>
        <v>00</v>
      </c>
      <c r="AJ5826" s="97" t="str">
        <f t="shared" ref="AJ5826:AJ5889" si="1436">AG5826&amp;AH5826&amp;AI5826</f>
        <v>19000100</v>
      </c>
    </row>
    <row r="5827" spans="6:36" ht="12" customHeight="1" x14ac:dyDescent="0.15">
      <c r="F5827" s="86" t="str">
        <f t="shared" si="1425"/>
        <v>Saturday</v>
      </c>
      <c r="G5827" s="91"/>
      <c r="H5827" s="92" t="str">
        <f>VLOOKUP(MONTH(G5827),VLOOKUP!$W$1:$X$24,2)</f>
        <v>January</v>
      </c>
      <c r="I5827" s="92" t="str">
        <f t="shared" si="1426"/>
        <v/>
      </c>
      <c r="J5827" s="93" t="s">
        <v>1189</v>
      </c>
      <c r="L5827" s="86" t="str">
        <f t="shared" si="1424"/>
        <v>the GallAerie [1644 Newton St NW, WDC]</v>
      </c>
      <c r="M5827" s="86">
        <f t="shared" si="1427"/>
        <v>0</v>
      </c>
      <c r="N5827" s="93" t="str">
        <f t="shared" si="1422"/>
        <v>the GallAerie [1644 Newton St NW, WDC]</v>
      </c>
      <c r="O5827" s="94"/>
      <c r="S5827" s="95">
        <f t="shared" si="1428"/>
        <v>0</v>
      </c>
      <c r="T5827" s="86" t="str">
        <f t="shared" si="1429"/>
        <v/>
      </c>
      <c r="U5827" s="86" t="str">
        <f t="shared" si="1423"/>
        <v/>
      </c>
      <c r="V5827" s="95" t="str">
        <f t="shared" si="1430"/>
        <v/>
      </c>
      <c r="AE5827" s="92" t="str">
        <f t="shared" si="1431"/>
        <v/>
      </c>
      <c r="AF5827" s="96" t="str">
        <f t="shared" si="1432"/>
        <v>&lt;a name='19000100'&gt;&lt;b&gt;: 0 - the GallAerie [1644 Newton St NW, WDC]&lt;/b&gt;&lt;/a&gt;&lt;br&gt;</v>
      </c>
      <c r="AG5827" s="97">
        <f t="shared" si="1433"/>
        <v>1900</v>
      </c>
      <c r="AH5827" s="97" t="str">
        <f t="shared" si="1434"/>
        <v>01</v>
      </c>
      <c r="AI5827" s="97" t="str">
        <f t="shared" si="1435"/>
        <v>00</v>
      </c>
      <c r="AJ5827" s="97" t="str">
        <f t="shared" si="1436"/>
        <v>19000100</v>
      </c>
    </row>
    <row r="5828" spans="6:36" ht="12" customHeight="1" x14ac:dyDescent="0.15">
      <c r="F5828" s="86" t="str">
        <f t="shared" si="1425"/>
        <v>Saturday</v>
      </c>
      <c r="G5828" s="91"/>
      <c r="H5828" s="92" t="str">
        <f>VLOOKUP(MONTH(G5828),VLOOKUP!$W$1:$X$24,2)</f>
        <v>January</v>
      </c>
      <c r="I5828" s="92" t="str">
        <f t="shared" si="1426"/>
        <v/>
      </c>
      <c r="J5828" s="93" t="s">
        <v>1189</v>
      </c>
      <c r="L5828" s="86" t="str">
        <f t="shared" si="1424"/>
        <v>the GallAerie [1644 Newton St NW, WDC]</v>
      </c>
      <c r="M5828" s="86">
        <f t="shared" si="1427"/>
        <v>0</v>
      </c>
      <c r="N5828" s="93" t="str">
        <f t="shared" si="1422"/>
        <v>the GallAerie [1644 Newton St NW, WDC]</v>
      </c>
      <c r="O5828" s="94"/>
      <c r="S5828" s="95">
        <f t="shared" si="1428"/>
        <v>0</v>
      </c>
      <c r="T5828" s="86" t="str">
        <f t="shared" si="1429"/>
        <v/>
      </c>
      <c r="U5828" s="86" t="str">
        <f t="shared" si="1423"/>
        <v/>
      </c>
      <c r="V5828" s="95" t="str">
        <f t="shared" si="1430"/>
        <v/>
      </c>
      <c r="AE5828" s="92" t="str">
        <f t="shared" si="1431"/>
        <v/>
      </c>
      <c r="AF5828" s="96" t="str">
        <f t="shared" si="1432"/>
        <v>&lt;a name='19000100'&gt;&lt;b&gt;: 0 - the GallAerie [1644 Newton St NW, WDC]&lt;/b&gt;&lt;/a&gt;&lt;br&gt;</v>
      </c>
      <c r="AG5828" s="97">
        <f t="shared" si="1433"/>
        <v>1900</v>
      </c>
      <c r="AH5828" s="97" t="str">
        <f t="shared" si="1434"/>
        <v>01</v>
      </c>
      <c r="AI5828" s="97" t="str">
        <f t="shared" si="1435"/>
        <v>00</v>
      </c>
      <c r="AJ5828" s="97" t="str">
        <f t="shared" si="1436"/>
        <v>19000100</v>
      </c>
    </row>
    <row r="5829" spans="6:36" ht="12" customHeight="1" x14ac:dyDescent="0.15">
      <c r="F5829" s="86" t="str">
        <f t="shared" si="1425"/>
        <v>Saturday</v>
      </c>
      <c r="G5829" s="91"/>
      <c r="H5829" s="92" t="str">
        <f>VLOOKUP(MONTH(G5829),VLOOKUP!$W$1:$X$24,2)</f>
        <v>January</v>
      </c>
      <c r="I5829" s="92" t="str">
        <f t="shared" si="1426"/>
        <v/>
      </c>
      <c r="J5829" s="93" t="s">
        <v>1189</v>
      </c>
      <c r="L5829" s="86" t="str">
        <f t="shared" si="1424"/>
        <v>the GallAerie [1644 Newton St NW, WDC]</v>
      </c>
      <c r="M5829" s="86">
        <f t="shared" si="1427"/>
        <v>0</v>
      </c>
      <c r="N5829" s="93" t="str">
        <f t="shared" si="1422"/>
        <v>the GallAerie [1644 Newton St NW, WDC]</v>
      </c>
      <c r="O5829" s="94"/>
      <c r="S5829" s="95">
        <f t="shared" si="1428"/>
        <v>0</v>
      </c>
      <c r="T5829" s="86" t="str">
        <f t="shared" si="1429"/>
        <v/>
      </c>
      <c r="U5829" s="86" t="str">
        <f t="shared" si="1423"/>
        <v/>
      </c>
      <c r="V5829" s="95" t="str">
        <f t="shared" si="1430"/>
        <v/>
      </c>
      <c r="AE5829" s="92" t="str">
        <f t="shared" si="1431"/>
        <v/>
      </c>
      <c r="AF5829" s="96" t="str">
        <f t="shared" si="1432"/>
        <v>&lt;a name='19000100'&gt;&lt;b&gt;: 0 - the GallAerie [1644 Newton St NW, WDC]&lt;/b&gt;&lt;/a&gt;&lt;br&gt;</v>
      </c>
      <c r="AG5829" s="97">
        <f t="shared" si="1433"/>
        <v>1900</v>
      </c>
      <c r="AH5829" s="97" t="str">
        <f t="shared" si="1434"/>
        <v>01</v>
      </c>
      <c r="AI5829" s="97" t="str">
        <f t="shared" si="1435"/>
        <v>00</v>
      </c>
      <c r="AJ5829" s="97" t="str">
        <f t="shared" si="1436"/>
        <v>19000100</v>
      </c>
    </row>
    <row r="5830" spans="6:36" ht="12" customHeight="1" x14ac:dyDescent="0.15">
      <c r="F5830" s="86" t="str">
        <f t="shared" si="1425"/>
        <v>Saturday</v>
      </c>
      <c r="G5830" s="91"/>
      <c r="H5830" s="92" t="str">
        <f>VLOOKUP(MONTH(G5830),VLOOKUP!$W$1:$X$24,2)</f>
        <v>January</v>
      </c>
      <c r="I5830" s="92" t="str">
        <f t="shared" si="1426"/>
        <v/>
      </c>
      <c r="J5830" s="93" t="s">
        <v>1148</v>
      </c>
      <c r="L5830" s="86" t="str">
        <f t="shared" si="1424"/>
        <v>the Gallery at Convergence [1801 N Quaker Lane, Alexandria, VA]</v>
      </c>
      <c r="M5830" s="86">
        <f t="shared" si="1427"/>
        <v>0</v>
      </c>
      <c r="N5830" s="93" t="str">
        <f t="shared" si="1422"/>
        <v>the Gallery at Convergence [1801 N Quaker Lane, Alexandria, VA]</v>
      </c>
      <c r="O5830" s="90"/>
      <c r="S5830" s="95">
        <f t="shared" si="1428"/>
        <v>0</v>
      </c>
      <c r="T5830" s="86" t="str">
        <f t="shared" si="1429"/>
        <v/>
      </c>
      <c r="U5830" s="86" t="str">
        <f t="shared" si="1423"/>
        <v/>
      </c>
      <c r="V5830" s="95" t="str">
        <f t="shared" si="1430"/>
        <v/>
      </c>
      <c r="AE5830" s="92" t="str">
        <f t="shared" si="1431"/>
        <v/>
      </c>
      <c r="AF5830" s="96" t="str">
        <f t="shared" si="1432"/>
        <v>&lt;a name='19000100'&gt;&lt;b&gt;: 0 - the Gallery at Convergence [1801 N Quaker Lane, Alexandria, VA]&lt;/b&gt;&lt;/a&gt;&lt;br&gt;</v>
      </c>
      <c r="AG5830" s="97">
        <f t="shared" si="1433"/>
        <v>1900</v>
      </c>
      <c r="AH5830" s="97" t="str">
        <f t="shared" si="1434"/>
        <v>01</v>
      </c>
      <c r="AI5830" s="97" t="str">
        <f t="shared" si="1435"/>
        <v>00</v>
      </c>
      <c r="AJ5830" s="97" t="str">
        <f t="shared" si="1436"/>
        <v>19000100</v>
      </c>
    </row>
    <row r="5831" spans="6:36" ht="12" customHeight="1" x14ac:dyDescent="0.15">
      <c r="F5831" s="86" t="str">
        <f t="shared" si="1425"/>
        <v>Saturday</v>
      </c>
      <c r="G5831" s="91"/>
      <c r="H5831" s="92" t="str">
        <f>VLOOKUP(MONTH(G5831),VLOOKUP!$W$1:$X$24,2)</f>
        <v>January</v>
      </c>
      <c r="I5831" s="92" t="str">
        <f t="shared" si="1426"/>
        <v/>
      </c>
      <c r="J5831" s="93" t="s">
        <v>1148</v>
      </c>
      <c r="L5831" s="86" t="str">
        <f t="shared" si="1424"/>
        <v>the Gallery at Convergence [1801 N Quaker Lane, Alexandria, VA]</v>
      </c>
      <c r="M5831" s="86">
        <f t="shared" si="1427"/>
        <v>0</v>
      </c>
      <c r="N5831" s="93" t="str">
        <f t="shared" si="1422"/>
        <v>the Gallery at Convergence [1801 N Quaker Lane, Alexandria, VA]</v>
      </c>
      <c r="O5831" s="90"/>
      <c r="S5831" s="95">
        <f t="shared" si="1428"/>
        <v>0</v>
      </c>
      <c r="T5831" s="86" t="str">
        <f t="shared" si="1429"/>
        <v/>
      </c>
      <c r="U5831" s="86" t="str">
        <f t="shared" si="1423"/>
        <v/>
      </c>
      <c r="V5831" s="95" t="str">
        <f t="shared" si="1430"/>
        <v/>
      </c>
      <c r="AE5831" s="92" t="str">
        <f t="shared" si="1431"/>
        <v/>
      </c>
      <c r="AF5831" s="96" t="str">
        <f t="shared" si="1432"/>
        <v>&lt;a name='19000100'&gt;&lt;b&gt;: 0 - the Gallery at Convergence [1801 N Quaker Lane, Alexandria, VA]&lt;/b&gt;&lt;/a&gt;&lt;br&gt;</v>
      </c>
      <c r="AG5831" s="97">
        <f t="shared" si="1433"/>
        <v>1900</v>
      </c>
      <c r="AH5831" s="97" t="str">
        <f t="shared" si="1434"/>
        <v>01</v>
      </c>
      <c r="AI5831" s="97" t="str">
        <f t="shared" si="1435"/>
        <v>00</v>
      </c>
      <c r="AJ5831" s="97" t="str">
        <f t="shared" si="1436"/>
        <v>19000100</v>
      </c>
    </row>
    <row r="5832" spans="6:36" ht="12" customHeight="1" x14ac:dyDescent="0.15">
      <c r="F5832" s="86" t="str">
        <f t="shared" si="1425"/>
        <v>Saturday</v>
      </c>
      <c r="G5832" s="91"/>
      <c r="H5832" s="92" t="str">
        <f>VLOOKUP(MONTH(G5832),VLOOKUP!$W$1:$X$24,2)</f>
        <v>January</v>
      </c>
      <c r="I5832" s="92" t="str">
        <f t="shared" si="1426"/>
        <v/>
      </c>
      <c r="J5832" s="93" t="s">
        <v>1148</v>
      </c>
      <c r="L5832" s="86" t="str">
        <f t="shared" si="1424"/>
        <v>the Gallery at Convergence [1801 N Quaker Lane, Alexandria, VA]</v>
      </c>
      <c r="M5832" s="86">
        <f t="shared" si="1427"/>
        <v>0</v>
      </c>
      <c r="N5832" s="93" t="str">
        <f t="shared" ref="N5832:N5864" si="1437">J5832</f>
        <v>the Gallery at Convergence [1801 N Quaker Lane, Alexandria, VA]</v>
      </c>
      <c r="O5832" s="90"/>
      <c r="S5832" s="95">
        <f t="shared" si="1428"/>
        <v>0</v>
      </c>
      <c r="T5832" s="86" t="str">
        <f t="shared" si="1429"/>
        <v/>
      </c>
      <c r="U5832" s="86" t="str">
        <f t="shared" ref="U5832:U5864" si="1438">IF(ISBLANK(G5832),"","&amp;#149; "&amp;IF(ISBLANK(C5832),"","&lt;S&gt;")&amp;I5832&amp;IF(ISBLANK(A5832),""," - &lt;a href='recommended.php#"&amp;AJ5832&amp;"'&gt;&lt;b&gt;&lt;em&gt;&lt;font color='#9C004D'&gt;RECOMMENDED&lt;/font&gt;&lt;/em&gt;&lt;/b&gt;&lt;/a&gt;")&amp;" - "&amp;M5832&amp;IF(ISBLANK(K5832),K5832," - &lt;b&gt;"&amp;K5832&amp;"&lt;/b&gt; ")&amp;IF(B5832="Sold Out"," - &lt;font color='#000099'&gt;&lt;b&gt;&lt;I&gt;sold out&lt;/I&gt;&lt;/b&gt;&lt;/font&gt;","")&amp;IF(ISBLANK(C5832),"","&lt;/S&gt; &lt;b&gt;"&amp;C5832&amp;"&lt;/b&gt;")&amp;"&lt;p&gt;")</f>
        <v/>
      </c>
      <c r="V5832" s="95" t="str">
        <f t="shared" si="1430"/>
        <v/>
      </c>
      <c r="AE5832" s="92" t="str">
        <f t="shared" si="1431"/>
        <v/>
      </c>
      <c r="AF5832" s="96" t="str">
        <f t="shared" si="1432"/>
        <v>&lt;a name='19000100'&gt;&lt;b&gt;: 0 - the Gallery at Convergence [1801 N Quaker Lane, Alexandria, VA]&lt;/b&gt;&lt;/a&gt;&lt;br&gt;</v>
      </c>
      <c r="AG5832" s="97">
        <f t="shared" si="1433"/>
        <v>1900</v>
      </c>
      <c r="AH5832" s="97" t="str">
        <f t="shared" si="1434"/>
        <v>01</v>
      </c>
      <c r="AI5832" s="97" t="str">
        <f t="shared" si="1435"/>
        <v>00</v>
      </c>
      <c r="AJ5832" s="97" t="str">
        <f t="shared" si="1436"/>
        <v>19000100</v>
      </c>
    </row>
    <row r="5833" spans="6:36" ht="12" customHeight="1" x14ac:dyDescent="0.15">
      <c r="F5833" s="86" t="str">
        <f t="shared" si="1425"/>
        <v>Saturday</v>
      </c>
      <c r="G5833" s="91"/>
      <c r="H5833" s="92" t="str">
        <f>VLOOKUP(MONTH(G5833),VLOOKUP!$W$1:$X$24,2)</f>
        <v>January</v>
      </c>
      <c r="I5833" s="92" t="str">
        <f t="shared" si="1426"/>
        <v/>
      </c>
      <c r="J5833" s="93" t="s">
        <v>1148</v>
      </c>
      <c r="L5833" s="86" t="str">
        <f t="shared" si="1424"/>
        <v>the Gallery at Convergence [1801 N Quaker Lane, Alexandria, VA]</v>
      </c>
      <c r="M5833" s="86">
        <f t="shared" si="1427"/>
        <v>0</v>
      </c>
      <c r="N5833" s="93" t="str">
        <f t="shared" si="1437"/>
        <v>the Gallery at Convergence [1801 N Quaker Lane, Alexandria, VA]</v>
      </c>
      <c r="O5833" s="90"/>
      <c r="S5833" s="95">
        <f t="shared" si="1428"/>
        <v>0</v>
      </c>
      <c r="T5833" s="86" t="str">
        <f t="shared" si="1429"/>
        <v/>
      </c>
      <c r="U5833" s="86" t="str">
        <f t="shared" si="1438"/>
        <v/>
      </c>
      <c r="V5833" s="95" t="str">
        <f t="shared" si="1430"/>
        <v/>
      </c>
      <c r="AE5833" s="92" t="str">
        <f t="shared" si="1431"/>
        <v/>
      </c>
      <c r="AF5833" s="96" t="str">
        <f t="shared" si="1432"/>
        <v>&lt;a name='19000100'&gt;&lt;b&gt;: 0 - the Gallery at Convergence [1801 N Quaker Lane, Alexandria, VA]&lt;/b&gt;&lt;/a&gt;&lt;br&gt;</v>
      </c>
      <c r="AG5833" s="97">
        <f t="shared" si="1433"/>
        <v>1900</v>
      </c>
      <c r="AH5833" s="97" t="str">
        <f t="shared" si="1434"/>
        <v>01</v>
      </c>
      <c r="AI5833" s="97" t="str">
        <f t="shared" si="1435"/>
        <v>00</v>
      </c>
      <c r="AJ5833" s="97" t="str">
        <f t="shared" si="1436"/>
        <v>19000100</v>
      </c>
    </row>
    <row r="5834" spans="6:36" ht="12" customHeight="1" x14ac:dyDescent="0.15">
      <c r="F5834" s="86" t="str">
        <f t="shared" si="1425"/>
        <v>Saturday</v>
      </c>
      <c r="G5834" s="91"/>
      <c r="H5834" s="92" t="str">
        <f>VLOOKUP(MONTH(G5834),VLOOKUP!$W$1:$X$24,2)</f>
        <v>January</v>
      </c>
      <c r="I5834" s="92" t="str">
        <f t="shared" si="1426"/>
        <v/>
      </c>
      <c r="J5834" s="93" t="s">
        <v>1148</v>
      </c>
      <c r="L5834" s="86" t="str">
        <f t="shared" ref="L5834:L5897" si="1439">IF(ISBLANK(K5834),N5834,N5834&amp;" ("&amp;K5834&amp;")")</f>
        <v>the Gallery at Convergence [1801 N Quaker Lane, Alexandria, VA]</v>
      </c>
      <c r="M5834" s="86">
        <f t="shared" si="1427"/>
        <v>0</v>
      </c>
      <c r="N5834" s="93" t="str">
        <f t="shared" si="1437"/>
        <v>the Gallery at Convergence [1801 N Quaker Lane, Alexandria, VA]</v>
      </c>
      <c r="O5834" s="90"/>
      <c r="S5834" s="95">
        <f t="shared" si="1428"/>
        <v>0</v>
      </c>
      <c r="T5834" s="86" t="str">
        <f t="shared" si="1429"/>
        <v/>
      </c>
      <c r="U5834" s="86" t="str">
        <f t="shared" si="1438"/>
        <v/>
      </c>
      <c r="V5834" s="95" t="str">
        <f t="shared" si="1430"/>
        <v/>
      </c>
      <c r="AE5834" s="92" t="str">
        <f t="shared" si="1431"/>
        <v/>
      </c>
      <c r="AF5834" s="96" t="str">
        <f t="shared" si="1432"/>
        <v>&lt;a name='19000100'&gt;&lt;b&gt;: 0 - the Gallery at Convergence [1801 N Quaker Lane, Alexandria, VA]&lt;/b&gt;&lt;/a&gt;&lt;br&gt;</v>
      </c>
      <c r="AG5834" s="97">
        <f t="shared" si="1433"/>
        <v>1900</v>
      </c>
      <c r="AH5834" s="97" t="str">
        <f t="shared" si="1434"/>
        <v>01</v>
      </c>
      <c r="AI5834" s="97" t="str">
        <f t="shared" si="1435"/>
        <v>00</v>
      </c>
      <c r="AJ5834" s="97" t="str">
        <f t="shared" si="1436"/>
        <v>19000100</v>
      </c>
    </row>
    <row r="5835" spans="6:36" ht="12" customHeight="1" x14ac:dyDescent="0.15">
      <c r="F5835" s="86" t="str">
        <f t="shared" si="1425"/>
        <v>Saturday</v>
      </c>
      <c r="G5835" s="91"/>
      <c r="H5835" s="92" t="str">
        <f>VLOOKUP(MONTH(G5835),VLOOKUP!$W$1:$X$24,2)</f>
        <v>January</v>
      </c>
      <c r="I5835" s="92" t="str">
        <f t="shared" si="1426"/>
        <v/>
      </c>
      <c r="J5835" s="93" t="s">
        <v>1148</v>
      </c>
      <c r="L5835" s="86" t="str">
        <f t="shared" si="1439"/>
        <v>the Gallery at Convergence [1801 N Quaker Lane, Alexandria, VA]</v>
      </c>
      <c r="M5835" s="86">
        <f t="shared" si="1427"/>
        <v>0</v>
      </c>
      <c r="N5835" s="93" t="str">
        <f t="shared" si="1437"/>
        <v>the Gallery at Convergence [1801 N Quaker Lane, Alexandria, VA]</v>
      </c>
      <c r="O5835" s="90"/>
      <c r="S5835" s="95">
        <f t="shared" si="1428"/>
        <v>0</v>
      </c>
      <c r="T5835" s="86" t="str">
        <f t="shared" si="1429"/>
        <v/>
      </c>
      <c r="U5835" s="86" t="str">
        <f t="shared" si="1438"/>
        <v/>
      </c>
      <c r="V5835" s="95" t="str">
        <f t="shared" si="1430"/>
        <v/>
      </c>
      <c r="AE5835" s="92" t="str">
        <f t="shared" si="1431"/>
        <v/>
      </c>
      <c r="AF5835" s="96" t="str">
        <f t="shared" si="1432"/>
        <v>&lt;a name='19000100'&gt;&lt;b&gt;: 0 - the Gallery at Convergence [1801 N Quaker Lane, Alexandria, VA]&lt;/b&gt;&lt;/a&gt;&lt;br&gt;</v>
      </c>
      <c r="AG5835" s="97">
        <f t="shared" si="1433"/>
        <v>1900</v>
      </c>
      <c r="AH5835" s="97" t="str">
        <f t="shared" si="1434"/>
        <v>01</v>
      </c>
      <c r="AI5835" s="97" t="str">
        <f t="shared" si="1435"/>
        <v>00</v>
      </c>
      <c r="AJ5835" s="97" t="str">
        <f t="shared" si="1436"/>
        <v>19000100</v>
      </c>
    </row>
    <row r="5836" spans="6:36" ht="12" customHeight="1" x14ac:dyDescent="0.15">
      <c r="F5836" s="86" t="str">
        <f t="shared" si="1425"/>
        <v>Saturday</v>
      </c>
      <c r="G5836" s="91"/>
      <c r="H5836" s="92" t="str">
        <f>VLOOKUP(MONTH(G5836),VLOOKUP!$W$1:$X$24,2)</f>
        <v>January</v>
      </c>
      <c r="I5836" s="92" t="str">
        <f t="shared" si="1426"/>
        <v/>
      </c>
      <c r="J5836" s="93" t="s">
        <v>1148</v>
      </c>
      <c r="L5836" s="86" t="str">
        <f t="shared" si="1439"/>
        <v>the Gallery at Convergence [1801 N Quaker Lane, Alexandria, VA]</v>
      </c>
      <c r="M5836" s="86">
        <f t="shared" si="1427"/>
        <v>0</v>
      </c>
      <c r="N5836" s="93" t="str">
        <f t="shared" si="1437"/>
        <v>the Gallery at Convergence [1801 N Quaker Lane, Alexandria, VA]</v>
      </c>
      <c r="O5836" s="90"/>
      <c r="S5836" s="95">
        <f t="shared" si="1428"/>
        <v>0</v>
      </c>
      <c r="T5836" s="86" t="str">
        <f t="shared" si="1429"/>
        <v/>
      </c>
      <c r="U5836" s="86" t="str">
        <f t="shared" si="1438"/>
        <v/>
      </c>
      <c r="V5836" s="95" t="str">
        <f t="shared" si="1430"/>
        <v/>
      </c>
      <c r="AE5836" s="92" t="str">
        <f t="shared" si="1431"/>
        <v/>
      </c>
      <c r="AF5836" s="96" t="str">
        <f t="shared" si="1432"/>
        <v>&lt;a name='19000100'&gt;&lt;b&gt;: 0 - the Gallery at Convergence [1801 N Quaker Lane, Alexandria, VA]&lt;/b&gt;&lt;/a&gt;&lt;br&gt;</v>
      </c>
      <c r="AG5836" s="97">
        <f t="shared" si="1433"/>
        <v>1900</v>
      </c>
      <c r="AH5836" s="97" t="str">
        <f t="shared" si="1434"/>
        <v>01</v>
      </c>
      <c r="AI5836" s="97" t="str">
        <f t="shared" si="1435"/>
        <v>00</v>
      </c>
      <c r="AJ5836" s="97" t="str">
        <f t="shared" si="1436"/>
        <v>19000100</v>
      </c>
    </row>
    <row r="5837" spans="6:36" ht="12" customHeight="1" x14ac:dyDescent="0.15">
      <c r="F5837" s="86" t="str">
        <f t="shared" si="1425"/>
        <v>Saturday</v>
      </c>
      <c r="G5837" s="91"/>
      <c r="H5837" s="92" t="str">
        <f>VLOOKUP(MONTH(G5837),VLOOKUP!$W$1:$X$24,2)</f>
        <v>January</v>
      </c>
      <c r="I5837" s="92" t="str">
        <f t="shared" si="1426"/>
        <v/>
      </c>
      <c r="J5837" s="93" t="s">
        <v>1537</v>
      </c>
      <c r="L5837" s="86" t="str">
        <f t="shared" si="1439"/>
        <v>the Gangplank [600 Water St SW, WDC]</v>
      </c>
      <c r="M5837" s="86">
        <f t="shared" si="1427"/>
        <v>0</v>
      </c>
      <c r="N5837" s="93" t="str">
        <f t="shared" si="1437"/>
        <v>the Gangplank [600 Water St SW, WDC]</v>
      </c>
      <c r="O5837" s="90"/>
      <c r="S5837" s="95">
        <f t="shared" si="1428"/>
        <v>0</v>
      </c>
      <c r="T5837" s="86" t="str">
        <f t="shared" si="1429"/>
        <v/>
      </c>
      <c r="U5837" s="86" t="str">
        <f t="shared" si="1438"/>
        <v/>
      </c>
      <c r="V5837" s="95" t="str">
        <f t="shared" si="1430"/>
        <v/>
      </c>
      <c r="W5837" s="90" t="s">
        <v>221</v>
      </c>
      <c r="AE5837" s="92" t="str">
        <f t="shared" si="1431"/>
        <v/>
      </c>
      <c r="AF5837" s="96" t="str">
        <f t="shared" si="1432"/>
        <v>&lt;a name='19000100'&gt;&lt;b&gt;: 0 - the Gangplank [600 Water St SW, WDC]&lt;/b&gt;&lt;/a&gt;&lt;br&gt;</v>
      </c>
      <c r="AG5837" s="97">
        <f t="shared" si="1433"/>
        <v>1900</v>
      </c>
      <c r="AH5837" s="97" t="str">
        <f t="shared" si="1434"/>
        <v>01</v>
      </c>
      <c r="AI5837" s="97" t="str">
        <f t="shared" si="1435"/>
        <v>00</v>
      </c>
      <c r="AJ5837" s="97" t="str">
        <f t="shared" si="1436"/>
        <v>19000100</v>
      </c>
    </row>
    <row r="5838" spans="6:36" ht="12" customHeight="1" x14ac:dyDescent="0.15">
      <c r="F5838" s="86" t="str">
        <f t="shared" si="1425"/>
        <v>Saturday</v>
      </c>
      <c r="G5838" s="91"/>
      <c r="H5838" s="92" t="str">
        <f>VLOOKUP(MONTH(G5838),VLOOKUP!$W$1:$X$24,2)</f>
        <v>January</v>
      </c>
      <c r="I5838" s="92" t="str">
        <f t="shared" si="1426"/>
        <v/>
      </c>
      <c r="J5838" s="93" t="s">
        <v>1537</v>
      </c>
      <c r="L5838" s="86" t="str">
        <f t="shared" si="1439"/>
        <v>the Gangplank [600 Water St SW, WDC]</v>
      </c>
      <c r="M5838" s="86">
        <f t="shared" si="1427"/>
        <v>0</v>
      </c>
      <c r="N5838" s="93" t="str">
        <f t="shared" si="1437"/>
        <v>the Gangplank [600 Water St SW, WDC]</v>
      </c>
      <c r="O5838" s="90"/>
      <c r="S5838" s="95">
        <f t="shared" si="1428"/>
        <v>0</v>
      </c>
      <c r="T5838" s="86" t="str">
        <f t="shared" si="1429"/>
        <v/>
      </c>
      <c r="U5838" s="86" t="str">
        <f t="shared" si="1438"/>
        <v/>
      </c>
      <c r="V5838" s="95" t="str">
        <f t="shared" si="1430"/>
        <v/>
      </c>
      <c r="W5838" s="90" t="s">
        <v>221</v>
      </c>
      <c r="AE5838" s="92" t="str">
        <f t="shared" si="1431"/>
        <v/>
      </c>
      <c r="AF5838" s="96" t="str">
        <f t="shared" si="1432"/>
        <v>&lt;a name='19000100'&gt;&lt;b&gt;: 0 - the Gangplank [600 Water St SW, WDC]&lt;/b&gt;&lt;/a&gt;&lt;br&gt;</v>
      </c>
      <c r="AG5838" s="97">
        <f t="shared" si="1433"/>
        <v>1900</v>
      </c>
      <c r="AH5838" s="97" t="str">
        <f t="shared" si="1434"/>
        <v>01</v>
      </c>
      <c r="AI5838" s="97" t="str">
        <f t="shared" si="1435"/>
        <v>00</v>
      </c>
      <c r="AJ5838" s="97" t="str">
        <f t="shared" si="1436"/>
        <v>19000100</v>
      </c>
    </row>
    <row r="5839" spans="6:36" ht="12" customHeight="1" x14ac:dyDescent="0.15">
      <c r="F5839" s="86" t="str">
        <f t="shared" si="1425"/>
        <v>Saturday</v>
      </c>
      <c r="G5839" s="91"/>
      <c r="H5839" s="92" t="str">
        <f>VLOOKUP(MONTH(G5839),VLOOKUP!$W$1:$X$24,2)</f>
        <v>January</v>
      </c>
      <c r="I5839" s="92" t="str">
        <f t="shared" si="1426"/>
        <v/>
      </c>
      <c r="J5839" s="93" t="s">
        <v>1537</v>
      </c>
      <c r="L5839" s="86" t="str">
        <f t="shared" si="1439"/>
        <v>the Gangplank [600 Water St SW, WDC]</v>
      </c>
      <c r="M5839" s="86">
        <f t="shared" si="1427"/>
        <v>0</v>
      </c>
      <c r="N5839" s="93" t="str">
        <f t="shared" si="1437"/>
        <v>the Gangplank [600 Water St SW, WDC]</v>
      </c>
      <c r="O5839" s="90"/>
      <c r="S5839" s="95">
        <f t="shared" si="1428"/>
        <v>0</v>
      </c>
      <c r="T5839" s="86" t="str">
        <f t="shared" si="1429"/>
        <v/>
      </c>
      <c r="U5839" s="86" t="str">
        <f t="shared" si="1438"/>
        <v/>
      </c>
      <c r="V5839" s="95" t="str">
        <f t="shared" si="1430"/>
        <v/>
      </c>
      <c r="W5839" s="90" t="s">
        <v>221</v>
      </c>
      <c r="AE5839" s="92" t="str">
        <f t="shared" si="1431"/>
        <v/>
      </c>
      <c r="AF5839" s="96" t="str">
        <f t="shared" si="1432"/>
        <v>&lt;a name='19000100'&gt;&lt;b&gt;: 0 - the Gangplank [600 Water St SW, WDC]&lt;/b&gt;&lt;/a&gt;&lt;br&gt;</v>
      </c>
      <c r="AG5839" s="97">
        <f t="shared" si="1433"/>
        <v>1900</v>
      </c>
      <c r="AH5839" s="97" t="str">
        <f t="shared" si="1434"/>
        <v>01</v>
      </c>
      <c r="AI5839" s="97" t="str">
        <f t="shared" si="1435"/>
        <v>00</v>
      </c>
      <c r="AJ5839" s="97" t="str">
        <f t="shared" si="1436"/>
        <v>19000100</v>
      </c>
    </row>
    <row r="5840" spans="6:36" ht="12" customHeight="1" x14ac:dyDescent="0.15">
      <c r="F5840" s="86" t="str">
        <f t="shared" si="1425"/>
        <v>Saturday</v>
      </c>
      <c r="G5840" s="91"/>
      <c r="H5840" s="92" t="str">
        <f>VLOOKUP(MONTH(G5840),VLOOKUP!$W$1:$X$24,2)</f>
        <v>January</v>
      </c>
      <c r="I5840" s="92" t="str">
        <f t="shared" si="1426"/>
        <v/>
      </c>
      <c r="J5840" s="93" t="s">
        <v>1537</v>
      </c>
      <c r="L5840" s="86" t="str">
        <f t="shared" si="1439"/>
        <v>the Gangplank [600 Water St SW, WDC]</v>
      </c>
      <c r="M5840" s="86">
        <f t="shared" si="1427"/>
        <v>0</v>
      </c>
      <c r="N5840" s="93" t="str">
        <f t="shared" si="1437"/>
        <v>the Gangplank [600 Water St SW, WDC]</v>
      </c>
      <c r="O5840" s="90"/>
      <c r="S5840" s="95">
        <f t="shared" si="1428"/>
        <v>0</v>
      </c>
      <c r="T5840" s="86" t="str">
        <f t="shared" si="1429"/>
        <v/>
      </c>
      <c r="U5840" s="86" t="str">
        <f t="shared" si="1438"/>
        <v/>
      </c>
      <c r="V5840" s="95" t="str">
        <f t="shared" si="1430"/>
        <v/>
      </c>
      <c r="W5840" s="90" t="s">
        <v>221</v>
      </c>
      <c r="AE5840" s="92" t="str">
        <f t="shared" si="1431"/>
        <v/>
      </c>
      <c r="AF5840" s="96" t="str">
        <f t="shared" si="1432"/>
        <v>&lt;a name='19000100'&gt;&lt;b&gt;: 0 - the Gangplank [600 Water St SW, WDC]&lt;/b&gt;&lt;/a&gt;&lt;br&gt;</v>
      </c>
      <c r="AG5840" s="97">
        <f t="shared" si="1433"/>
        <v>1900</v>
      </c>
      <c r="AH5840" s="97" t="str">
        <f t="shared" si="1434"/>
        <v>01</v>
      </c>
      <c r="AI5840" s="97" t="str">
        <f t="shared" si="1435"/>
        <v>00</v>
      </c>
      <c r="AJ5840" s="97" t="str">
        <f t="shared" si="1436"/>
        <v>19000100</v>
      </c>
    </row>
    <row r="5841" spans="6:36" ht="12" customHeight="1" x14ac:dyDescent="0.15">
      <c r="F5841" s="86" t="str">
        <f t="shared" si="1425"/>
        <v>Saturday</v>
      </c>
      <c r="G5841" s="91"/>
      <c r="H5841" s="92" t="str">
        <f>VLOOKUP(MONTH(G5841),VLOOKUP!$W$1:$X$24,2)</f>
        <v>January</v>
      </c>
      <c r="I5841" s="92" t="str">
        <f t="shared" si="1426"/>
        <v/>
      </c>
      <c r="J5841" s="93" t="s">
        <v>1360</v>
      </c>
      <c r="L5841" s="86" t="str">
        <f t="shared" si="1439"/>
        <v>the Get Down [701 S Bond St, Baltimore, MD]</v>
      </c>
      <c r="M5841" s="86">
        <f t="shared" si="1427"/>
        <v>0</v>
      </c>
      <c r="N5841" s="93" t="str">
        <f t="shared" si="1437"/>
        <v>the Get Down [701 S Bond St, Baltimore, MD]</v>
      </c>
      <c r="O5841" s="94"/>
      <c r="S5841" s="95">
        <f t="shared" si="1428"/>
        <v>0</v>
      </c>
      <c r="T5841" s="86" t="str">
        <f t="shared" si="1429"/>
        <v/>
      </c>
      <c r="U5841" s="86" t="str">
        <f t="shared" si="1438"/>
        <v/>
      </c>
      <c r="V5841" s="95" t="str">
        <f t="shared" si="1430"/>
        <v/>
      </c>
      <c r="AE5841" s="92" t="str">
        <f t="shared" si="1431"/>
        <v/>
      </c>
      <c r="AF5841" s="96" t="str">
        <f t="shared" si="1432"/>
        <v>&lt;a name='19000100'&gt;&lt;b&gt;: 0 - the Get Down [701 S Bond St, Baltimore, MD]&lt;/b&gt;&lt;/a&gt;&lt;br&gt;</v>
      </c>
      <c r="AG5841" s="97">
        <f t="shared" si="1433"/>
        <v>1900</v>
      </c>
      <c r="AH5841" s="97" t="str">
        <f t="shared" si="1434"/>
        <v>01</v>
      </c>
      <c r="AI5841" s="97" t="str">
        <f t="shared" si="1435"/>
        <v>00</v>
      </c>
      <c r="AJ5841" s="97" t="str">
        <f t="shared" si="1436"/>
        <v>19000100</v>
      </c>
    </row>
    <row r="5842" spans="6:36" ht="12" customHeight="1" x14ac:dyDescent="0.15">
      <c r="F5842" s="86" t="str">
        <f t="shared" si="1425"/>
        <v>Saturday</v>
      </c>
      <c r="G5842" s="91"/>
      <c r="H5842" s="92" t="str">
        <f>VLOOKUP(MONTH(G5842),VLOOKUP!$W$1:$X$24,2)</f>
        <v>January</v>
      </c>
      <c r="I5842" s="92" t="str">
        <f t="shared" si="1426"/>
        <v/>
      </c>
      <c r="J5842" s="93" t="s">
        <v>1360</v>
      </c>
      <c r="L5842" s="86" t="str">
        <f t="shared" si="1439"/>
        <v>the Get Down [701 S Bond St, Baltimore, MD]</v>
      </c>
      <c r="M5842" s="86">
        <f t="shared" si="1427"/>
        <v>0</v>
      </c>
      <c r="N5842" s="93" t="str">
        <f t="shared" si="1437"/>
        <v>the Get Down [701 S Bond St, Baltimore, MD]</v>
      </c>
      <c r="O5842" s="94"/>
      <c r="S5842" s="95">
        <f t="shared" si="1428"/>
        <v>0</v>
      </c>
      <c r="T5842" s="86" t="str">
        <f t="shared" si="1429"/>
        <v/>
      </c>
      <c r="U5842" s="86" t="str">
        <f t="shared" si="1438"/>
        <v/>
      </c>
      <c r="V5842" s="95" t="str">
        <f t="shared" si="1430"/>
        <v/>
      </c>
      <c r="AE5842" s="92" t="str">
        <f t="shared" si="1431"/>
        <v/>
      </c>
      <c r="AF5842" s="96" t="str">
        <f t="shared" si="1432"/>
        <v>&lt;a name='19000100'&gt;&lt;b&gt;: 0 - the Get Down [701 S Bond St, Baltimore, MD]&lt;/b&gt;&lt;/a&gt;&lt;br&gt;</v>
      </c>
      <c r="AG5842" s="97">
        <f t="shared" si="1433"/>
        <v>1900</v>
      </c>
      <c r="AH5842" s="97" t="str">
        <f t="shared" si="1434"/>
        <v>01</v>
      </c>
      <c r="AI5842" s="97" t="str">
        <f t="shared" si="1435"/>
        <v>00</v>
      </c>
      <c r="AJ5842" s="97" t="str">
        <f t="shared" si="1436"/>
        <v>19000100</v>
      </c>
    </row>
    <row r="5843" spans="6:36" ht="12" customHeight="1" x14ac:dyDescent="0.15">
      <c r="F5843" s="86" t="str">
        <f t="shared" si="1425"/>
        <v>Saturday</v>
      </c>
      <c r="G5843" s="91"/>
      <c r="H5843" s="92" t="str">
        <f>VLOOKUP(MONTH(G5843),VLOOKUP!$W$1:$X$24,2)</f>
        <v>January</v>
      </c>
      <c r="I5843" s="92" t="str">
        <f t="shared" si="1426"/>
        <v/>
      </c>
      <c r="J5843" s="93" t="s">
        <v>1360</v>
      </c>
      <c r="L5843" s="86" t="str">
        <f t="shared" si="1439"/>
        <v>the Get Down [701 S Bond St, Baltimore, MD]</v>
      </c>
      <c r="M5843" s="86">
        <f t="shared" si="1427"/>
        <v>0</v>
      </c>
      <c r="N5843" s="93" t="str">
        <f t="shared" si="1437"/>
        <v>the Get Down [701 S Bond St, Baltimore, MD]</v>
      </c>
      <c r="O5843" s="94"/>
      <c r="S5843" s="95">
        <f t="shared" si="1428"/>
        <v>0</v>
      </c>
      <c r="T5843" s="86" t="str">
        <f t="shared" si="1429"/>
        <v/>
      </c>
      <c r="U5843" s="86" t="str">
        <f t="shared" si="1438"/>
        <v/>
      </c>
      <c r="V5843" s="95" t="str">
        <f t="shared" si="1430"/>
        <v/>
      </c>
      <c r="AE5843" s="92" t="str">
        <f t="shared" si="1431"/>
        <v/>
      </c>
      <c r="AF5843" s="96" t="str">
        <f t="shared" si="1432"/>
        <v>&lt;a name='19000100'&gt;&lt;b&gt;: 0 - the Get Down [701 S Bond St, Baltimore, MD]&lt;/b&gt;&lt;/a&gt;&lt;br&gt;</v>
      </c>
      <c r="AG5843" s="97">
        <f t="shared" si="1433"/>
        <v>1900</v>
      </c>
      <c r="AH5843" s="97" t="str">
        <f t="shared" si="1434"/>
        <v>01</v>
      </c>
      <c r="AI5843" s="97" t="str">
        <f t="shared" si="1435"/>
        <v>00</v>
      </c>
      <c r="AJ5843" s="97" t="str">
        <f t="shared" si="1436"/>
        <v>19000100</v>
      </c>
    </row>
    <row r="5844" spans="6:36" ht="12" customHeight="1" x14ac:dyDescent="0.15">
      <c r="F5844" s="86" t="str">
        <f t="shared" si="1425"/>
        <v>Saturday</v>
      </c>
      <c r="G5844" s="91"/>
      <c r="H5844" s="92" t="str">
        <f>VLOOKUP(MONTH(G5844),VLOOKUP!$W$1:$X$24,2)</f>
        <v>January</v>
      </c>
      <c r="I5844" s="92" t="str">
        <f t="shared" si="1426"/>
        <v/>
      </c>
      <c r="J5844" s="93" t="s">
        <v>843</v>
      </c>
      <c r="L5844" s="86" t="str">
        <f t="shared" si="1439"/>
        <v>the Getaway [1400 Meridian Place NW, WDC]</v>
      </c>
      <c r="M5844" s="86">
        <f t="shared" si="1427"/>
        <v>0</v>
      </c>
      <c r="N5844" s="93" t="str">
        <f t="shared" si="1437"/>
        <v>the Getaway [1400 Meridian Place NW, WDC]</v>
      </c>
      <c r="O5844" s="90"/>
      <c r="S5844" s="95">
        <f t="shared" si="1428"/>
        <v>0</v>
      </c>
      <c r="T5844" s="86" t="str">
        <f t="shared" si="1429"/>
        <v/>
      </c>
      <c r="U5844" s="86" t="str">
        <f t="shared" si="1438"/>
        <v/>
      </c>
      <c r="V5844" s="95" t="str">
        <f t="shared" si="1430"/>
        <v/>
      </c>
      <c r="AE5844" s="92" t="str">
        <f t="shared" si="1431"/>
        <v/>
      </c>
      <c r="AF5844" s="96" t="str">
        <f t="shared" si="1432"/>
        <v>&lt;a name='19000100'&gt;&lt;b&gt;: 0 - the Getaway [1400 Meridian Place NW, WDC]&lt;/b&gt;&lt;/a&gt;&lt;br&gt;</v>
      </c>
      <c r="AG5844" s="97">
        <f t="shared" si="1433"/>
        <v>1900</v>
      </c>
      <c r="AH5844" s="97" t="str">
        <f t="shared" si="1434"/>
        <v>01</v>
      </c>
      <c r="AI5844" s="97" t="str">
        <f t="shared" si="1435"/>
        <v>00</v>
      </c>
      <c r="AJ5844" s="97" t="str">
        <f t="shared" si="1436"/>
        <v>19000100</v>
      </c>
    </row>
    <row r="5845" spans="6:36" ht="12" customHeight="1" x14ac:dyDescent="0.15">
      <c r="F5845" s="86" t="str">
        <f t="shared" si="1425"/>
        <v>Saturday</v>
      </c>
      <c r="G5845" s="91"/>
      <c r="H5845" s="92" t="str">
        <f>VLOOKUP(MONTH(G5845),VLOOKUP!$W$1:$X$24,2)</f>
        <v>January</v>
      </c>
      <c r="I5845" s="92" t="str">
        <f t="shared" si="1426"/>
        <v/>
      </c>
      <c r="J5845" s="93" t="s">
        <v>843</v>
      </c>
      <c r="L5845" s="86" t="str">
        <f t="shared" si="1439"/>
        <v>the Getaway [1400 Meridian Place NW, WDC]</v>
      </c>
      <c r="M5845" s="86">
        <f t="shared" si="1427"/>
        <v>0</v>
      </c>
      <c r="N5845" s="93" t="str">
        <f t="shared" si="1437"/>
        <v>the Getaway [1400 Meridian Place NW, WDC]</v>
      </c>
      <c r="O5845" s="90"/>
      <c r="S5845" s="95">
        <f t="shared" si="1428"/>
        <v>0</v>
      </c>
      <c r="T5845" s="86" t="str">
        <f t="shared" si="1429"/>
        <v/>
      </c>
      <c r="U5845" s="86" t="str">
        <f t="shared" si="1438"/>
        <v/>
      </c>
      <c r="V5845" s="95" t="str">
        <f t="shared" si="1430"/>
        <v/>
      </c>
      <c r="AE5845" s="92" t="str">
        <f t="shared" si="1431"/>
        <v/>
      </c>
      <c r="AF5845" s="96" t="str">
        <f t="shared" si="1432"/>
        <v>&lt;a name='19000100'&gt;&lt;b&gt;: 0 - the Getaway [1400 Meridian Place NW, WDC]&lt;/b&gt;&lt;/a&gt;&lt;br&gt;</v>
      </c>
      <c r="AG5845" s="97">
        <f t="shared" si="1433"/>
        <v>1900</v>
      </c>
      <c r="AH5845" s="97" t="str">
        <f t="shared" si="1434"/>
        <v>01</v>
      </c>
      <c r="AI5845" s="97" t="str">
        <f t="shared" si="1435"/>
        <v>00</v>
      </c>
      <c r="AJ5845" s="97" t="str">
        <f t="shared" si="1436"/>
        <v>19000100</v>
      </c>
    </row>
    <row r="5846" spans="6:36" ht="12" customHeight="1" x14ac:dyDescent="0.15">
      <c r="F5846" s="86" t="str">
        <f t="shared" si="1425"/>
        <v>Saturday</v>
      </c>
      <c r="G5846" s="91"/>
      <c r="H5846" s="92" t="str">
        <f>VLOOKUP(MONTH(G5846),VLOOKUP!$W$1:$X$24,2)</f>
        <v>January</v>
      </c>
      <c r="I5846" s="92" t="str">
        <f t="shared" si="1426"/>
        <v/>
      </c>
      <c r="J5846" s="93" t="s">
        <v>843</v>
      </c>
      <c r="L5846" s="86" t="str">
        <f t="shared" si="1439"/>
        <v>the Getaway [1400 Meridian Place NW, WDC]</v>
      </c>
      <c r="M5846" s="86">
        <f t="shared" si="1427"/>
        <v>0</v>
      </c>
      <c r="N5846" s="93" t="str">
        <f t="shared" si="1437"/>
        <v>the Getaway [1400 Meridian Place NW, WDC]</v>
      </c>
      <c r="O5846" s="90"/>
      <c r="S5846" s="95">
        <f t="shared" si="1428"/>
        <v>0</v>
      </c>
      <c r="T5846" s="86" t="str">
        <f t="shared" si="1429"/>
        <v/>
      </c>
      <c r="U5846" s="86" t="str">
        <f t="shared" si="1438"/>
        <v/>
      </c>
      <c r="V5846" s="95" t="str">
        <f t="shared" si="1430"/>
        <v/>
      </c>
      <c r="AE5846" s="92" t="str">
        <f t="shared" si="1431"/>
        <v/>
      </c>
      <c r="AF5846" s="96" t="str">
        <f t="shared" si="1432"/>
        <v>&lt;a name='19000100'&gt;&lt;b&gt;: 0 - the Getaway [1400 Meridian Place NW, WDC]&lt;/b&gt;&lt;/a&gt;&lt;br&gt;</v>
      </c>
      <c r="AG5846" s="97">
        <f t="shared" si="1433"/>
        <v>1900</v>
      </c>
      <c r="AH5846" s="97" t="str">
        <f t="shared" si="1434"/>
        <v>01</v>
      </c>
      <c r="AI5846" s="97" t="str">
        <f t="shared" si="1435"/>
        <v>00</v>
      </c>
      <c r="AJ5846" s="97" t="str">
        <f t="shared" si="1436"/>
        <v>19000100</v>
      </c>
    </row>
    <row r="5847" spans="6:36" ht="12" customHeight="1" x14ac:dyDescent="0.15">
      <c r="F5847" s="86" t="str">
        <f t="shared" si="1425"/>
        <v>Saturday</v>
      </c>
      <c r="G5847" s="91"/>
      <c r="H5847" s="92" t="str">
        <f>VLOOKUP(MONTH(G5847),VLOOKUP!$W$1:$X$24,2)</f>
        <v>January</v>
      </c>
      <c r="I5847" s="92" t="str">
        <f t="shared" si="1426"/>
        <v/>
      </c>
      <c r="J5847" s="93" t="s">
        <v>843</v>
      </c>
      <c r="L5847" s="86" t="str">
        <f t="shared" si="1439"/>
        <v>the Getaway [1400 Meridian Place NW, WDC]</v>
      </c>
      <c r="M5847" s="86">
        <f t="shared" si="1427"/>
        <v>0</v>
      </c>
      <c r="N5847" s="93" t="str">
        <f t="shared" si="1437"/>
        <v>the Getaway [1400 Meridian Place NW, WDC]</v>
      </c>
      <c r="O5847" s="90"/>
      <c r="S5847" s="95">
        <f t="shared" si="1428"/>
        <v>0</v>
      </c>
      <c r="T5847" s="86" t="str">
        <f t="shared" si="1429"/>
        <v/>
      </c>
      <c r="U5847" s="86" t="str">
        <f t="shared" si="1438"/>
        <v/>
      </c>
      <c r="V5847" s="95" t="str">
        <f t="shared" si="1430"/>
        <v/>
      </c>
      <c r="AE5847" s="92" t="str">
        <f t="shared" si="1431"/>
        <v/>
      </c>
      <c r="AF5847" s="96" t="str">
        <f t="shared" si="1432"/>
        <v>&lt;a name='19000100'&gt;&lt;b&gt;: 0 - the Getaway [1400 Meridian Place NW, WDC]&lt;/b&gt;&lt;/a&gt;&lt;br&gt;</v>
      </c>
      <c r="AG5847" s="97">
        <f t="shared" si="1433"/>
        <v>1900</v>
      </c>
      <c r="AH5847" s="97" t="str">
        <f t="shared" si="1434"/>
        <v>01</v>
      </c>
      <c r="AI5847" s="97" t="str">
        <f t="shared" si="1435"/>
        <v>00</v>
      </c>
      <c r="AJ5847" s="97" t="str">
        <f t="shared" si="1436"/>
        <v>19000100</v>
      </c>
    </row>
    <row r="5848" spans="6:36" ht="12" customHeight="1" x14ac:dyDescent="0.15">
      <c r="F5848" s="86" t="str">
        <f t="shared" si="1425"/>
        <v>Saturday</v>
      </c>
      <c r="G5848" s="91"/>
      <c r="H5848" s="92" t="str">
        <f>VLOOKUP(MONTH(G5848),VLOOKUP!$W$1:$X$24,2)</f>
        <v>January</v>
      </c>
      <c r="I5848" s="92" t="str">
        <f t="shared" si="1426"/>
        <v/>
      </c>
      <c r="J5848" s="93" t="s">
        <v>843</v>
      </c>
      <c r="L5848" s="86" t="str">
        <f t="shared" si="1439"/>
        <v>the Getaway [1400 Meridian Place NW, WDC]</v>
      </c>
      <c r="M5848" s="86">
        <f t="shared" si="1427"/>
        <v>0</v>
      </c>
      <c r="N5848" s="93" t="str">
        <f t="shared" si="1437"/>
        <v>the Getaway [1400 Meridian Place NW, WDC]</v>
      </c>
      <c r="O5848" s="90"/>
      <c r="S5848" s="95">
        <f t="shared" si="1428"/>
        <v>0</v>
      </c>
      <c r="T5848" s="86" t="str">
        <f t="shared" si="1429"/>
        <v/>
      </c>
      <c r="U5848" s="86" t="str">
        <f t="shared" si="1438"/>
        <v/>
      </c>
      <c r="V5848" s="95" t="str">
        <f t="shared" si="1430"/>
        <v/>
      </c>
      <c r="AE5848" s="92" t="str">
        <f t="shared" si="1431"/>
        <v/>
      </c>
      <c r="AF5848" s="96" t="str">
        <f t="shared" si="1432"/>
        <v>&lt;a name='19000100'&gt;&lt;b&gt;: 0 - the Getaway [1400 Meridian Place NW, WDC]&lt;/b&gt;&lt;/a&gt;&lt;br&gt;</v>
      </c>
      <c r="AG5848" s="97">
        <f t="shared" si="1433"/>
        <v>1900</v>
      </c>
      <c r="AH5848" s="97" t="str">
        <f t="shared" si="1434"/>
        <v>01</v>
      </c>
      <c r="AI5848" s="97" t="str">
        <f t="shared" si="1435"/>
        <v>00</v>
      </c>
      <c r="AJ5848" s="97" t="str">
        <f t="shared" si="1436"/>
        <v>19000100</v>
      </c>
    </row>
    <row r="5849" spans="6:36" ht="12" customHeight="1" x14ac:dyDescent="0.15">
      <c r="F5849" s="86" t="str">
        <f t="shared" si="1425"/>
        <v>Saturday</v>
      </c>
      <c r="G5849" s="91"/>
      <c r="H5849" s="92" t="str">
        <f>VLOOKUP(MONTH(G5849),VLOOKUP!$W$1:$X$24,2)</f>
        <v>January</v>
      </c>
      <c r="I5849" s="92" t="str">
        <f t="shared" si="1426"/>
        <v/>
      </c>
      <c r="J5849" s="93" t="s">
        <v>1454</v>
      </c>
      <c r="L5849" s="86" t="str">
        <f t="shared" si="1439"/>
        <v>the Ghost Office [48th Ave &amp;amp; Pontiac St, College Park, MD}</v>
      </c>
      <c r="M5849" s="86">
        <f t="shared" si="1427"/>
        <v>0</v>
      </c>
      <c r="N5849" s="93" t="str">
        <f t="shared" si="1437"/>
        <v>the Ghost Office [48th Ave &amp;amp; Pontiac St, College Park, MD}</v>
      </c>
      <c r="O5849" s="94"/>
      <c r="S5849" s="95">
        <f t="shared" si="1428"/>
        <v>0</v>
      </c>
      <c r="T5849" s="86" t="str">
        <f t="shared" si="1429"/>
        <v/>
      </c>
      <c r="U5849" s="86" t="str">
        <f t="shared" si="1438"/>
        <v/>
      </c>
      <c r="V5849" s="95" t="str">
        <f t="shared" si="1430"/>
        <v/>
      </c>
      <c r="W5849" s="90" t="s">
        <v>221</v>
      </c>
      <c r="AE5849" s="92" t="str">
        <f t="shared" si="1431"/>
        <v/>
      </c>
      <c r="AF5849" s="96" t="str">
        <f t="shared" si="1432"/>
        <v>&lt;a name='19000100'&gt;&lt;b&gt;: 0 - the Ghost Office [48th Ave &amp;amp; Pontiac St, College Park, MD}&lt;/b&gt;&lt;/a&gt;&lt;br&gt;</v>
      </c>
      <c r="AG5849" s="97">
        <f t="shared" si="1433"/>
        <v>1900</v>
      </c>
      <c r="AH5849" s="97" t="str">
        <f t="shared" si="1434"/>
        <v>01</v>
      </c>
      <c r="AI5849" s="97" t="str">
        <f t="shared" si="1435"/>
        <v>00</v>
      </c>
      <c r="AJ5849" s="97" t="str">
        <f t="shared" si="1436"/>
        <v>19000100</v>
      </c>
    </row>
    <row r="5850" spans="6:36" ht="12" customHeight="1" x14ac:dyDescent="0.15">
      <c r="F5850" s="86" t="str">
        <f t="shared" si="1425"/>
        <v>Saturday</v>
      </c>
      <c r="G5850" s="91"/>
      <c r="H5850" s="92" t="str">
        <f>VLOOKUP(MONTH(G5850),VLOOKUP!$W$1:$X$24,2)</f>
        <v>January</v>
      </c>
      <c r="I5850" s="92" t="str">
        <f t="shared" si="1426"/>
        <v/>
      </c>
      <c r="J5850" s="93" t="s">
        <v>1454</v>
      </c>
      <c r="L5850" s="86" t="str">
        <f t="shared" si="1439"/>
        <v>the Ghost Office [48th Ave &amp;amp; Pontiac St, College Park, MD}</v>
      </c>
      <c r="M5850" s="86">
        <f t="shared" si="1427"/>
        <v>0</v>
      </c>
      <c r="N5850" s="93" t="str">
        <f t="shared" si="1437"/>
        <v>the Ghost Office [48th Ave &amp;amp; Pontiac St, College Park, MD}</v>
      </c>
      <c r="O5850" s="94"/>
      <c r="S5850" s="95">
        <f t="shared" si="1428"/>
        <v>0</v>
      </c>
      <c r="T5850" s="86" t="str">
        <f t="shared" si="1429"/>
        <v/>
      </c>
      <c r="U5850" s="86" t="str">
        <f t="shared" si="1438"/>
        <v/>
      </c>
      <c r="V5850" s="95" t="str">
        <f t="shared" si="1430"/>
        <v/>
      </c>
      <c r="W5850" s="90" t="s">
        <v>221</v>
      </c>
      <c r="AE5850" s="92" t="str">
        <f t="shared" si="1431"/>
        <v/>
      </c>
      <c r="AF5850" s="96" t="str">
        <f t="shared" si="1432"/>
        <v>&lt;a name='19000100'&gt;&lt;b&gt;: 0 - the Ghost Office [48th Ave &amp;amp; Pontiac St, College Park, MD}&lt;/b&gt;&lt;/a&gt;&lt;br&gt;</v>
      </c>
      <c r="AG5850" s="97">
        <f t="shared" si="1433"/>
        <v>1900</v>
      </c>
      <c r="AH5850" s="97" t="str">
        <f t="shared" si="1434"/>
        <v>01</v>
      </c>
      <c r="AI5850" s="97" t="str">
        <f t="shared" si="1435"/>
        <v>00</v>
      </c>
      <c r="AJ5850" s="97" t="str">
        <f t="shared" si="1436"/>
        <v>19000100</v>
      </c>
    </row>
    <row r="5851" spans="6:36" ht="12" customHeight="1" x14ac:dyDescent="0.15">
      <c r="F5851" s="86" t="str">
        <f t="shared" si="1425"/>
        <v>Saturday</v>
      </c>
      <c r="G5851" s="91"/>
      <c r="H5851" s="92" t="str">
        <f>VLOOKUP(MONTH(G5851),VLOOKUP!$W$1:$X$24,2)</f>
        <v>January</v>
      </c>
      <c r="I5851" s="92" t="str">
        <f t="shared" si="1426"/>
        <v/>
      </c>
      <c r="J5851" s="93" t="s">
        <v>1454</v>
      </c>
      <c r="L5851" s="86" t="str">
        <f t="shared" si="1439"/>
        <v>the Ghost Office [48th Ave &amp;amp; Pontiac St, College Park, MD}</v>
      </c>
      <c r="M5851" s="86">
        <f t="shared" si="1427"/>
        <v>0</v>
      </c>
      <c r="N5851" s="93" t="str">
        <f t="shared" si="1437"/>
        <v>the Ghost Office [48th Ave &amp;amp; Pontiac St, College Park, MD}</v>
      </c>
      <c r="O5851" s="94"/>
      <c r="S5851" s="95">
        <f t="shared" si="1428"/>
        <v>0</v>
      </c>
      <c r="T5851" s="86" t="str">
        <f t="shared" si="1429"/>
        <v/>
      </c>
      <c r="U5851" s="86" t="str">
        <f t="shared" si="1438"/>
        <v/>
      </c>
      <c r="V5851" s="95" t="str">
        <f t="shared" si="1430"/>
        <v/>
      </c>
      <c r="W5851" s="90" t="s">
        <v>221</v>
      </c>
      <c r="AE5851" s="92" t="str">
        <f t="shared" si="1431"/>
        <v/>
      </c>
      <c r="AF5851" s="96" t="str">
        <f t="shared" si="1432"/>
        <v>&lt;a name='19000100'&gt;&lt;b&gt;: 0 - the Ghost Office [48th Ave &amp;amp; Pontiac St, College Park, MD}&lt;/b&gt;&lt;/a&gt;&lt;br&gt;</v>
      </c>
      <c r="AG5851" s="97">
        <f t="shared" si="1433"/>
        <v>1900</v>
      </c>
      <c r="AH5851" s="97" t="str">
        <f t="shared" si="1434"/>
        <v>01</v>
      </c>
      <c r="AI5851" s="97" t="str">
        <f t="shared" si="1435"/>
        <v>00</v>
      </c>
      <c r="AJ5851" s="97" t="str">
        <f t="shared" si="1436"/>
        <v>19000100</v>
      </c>
    </row>
    <row r="5852" spans="6:36" ht="12" customHeight="1" x14ac:dyDescent="0.15">
      <c r="F5852" s="86" t="str">
        <f t="shared" si="1425"/>
        <v>Saturday</v>
      </c>
      <c r="G5852" s="91"/>
      <c r="H5852" s="92" t="str">
        <f>VLOOKUP(MONTH(G5852),VLOOKUP!$W$1:$X$24,2)</f>
        <v>January</v>
      </c>
      <c r="I5852" s="92" t="str">
        <f t="shared" si="1426"/>
        <v/>
      </c>
      <c r="J5852" s="93" t="s">
        <v>1658</v>
      </c>
      <c r="L5852" s="86" t="str">
        <f t="shared" si="1439"/>
        <v>the Giant Peach [4301 Kansas Ave NW, WDC]</v>
      </c>
      <c r="M5852" s="86">
        <f t="shared" si="1427"/>
        <v>0</v>
      </c>
      <c r="N5852" s="93" t="str">
        <f t="shared" si="1437"/>
        <v>the Giant Peach [4301 Kansas Ave NW, WDC]</v>
      </c>
      <c r="O5852" s="94"/>
      <c r="S5852" s="95">
        <f t="shared" si="1428"/>
        <v>0</v>
      </c>
      <c r="T5852" s="86" t="str">
        <f t="shared" si="1429"/>
        <v/>
      </c>
      <c r="U5852" s="86" t="str">
        <f t="shared" si="1438"/>
        <v/>
      </c>
      <c r="V5852" s="95" t="str">
        <f t="shared" si="1430"/>
        <v/>
      </c>
      <c r="AE5852" s="92" t="str">
        <f t="shared" si="1431"/>
        <v/>
      </c>
      <c r="AF5852" s="96" t="str">
        <f t="shared" si="1432"/>
        <v>&lt;a name='19000100'&gt;&lt;b&gt;: 0 - the Giant Peach [4301 Kansas Ave NW, WDC]&lt;/b&gt;&lt;/a&gt;&lt;br&gt;</v>
      </c>
      <c r="AG5852" s="97">
        <f t="shared" si="1433"/>
        <v>1900</v>
      </c>
      <c r="AH5852" s="97" t="str">
        <f t="shared" si="1434"/>
        <v>01</v>
      </c>
      <c r="AI5852" s="97" t="str">
        <f t="shared" si="1435"/>
        <v>00</v>
      </c>
      <c r="AJ5852" s="97" t="str">
        <f t="shared" si="1436"/>
        <v>19000100</v>
      </c>
    </row>
    <row r="5853" spans="6:36" ht="12" customHeight="1" x14ac:dyDescent="0.15">
      <c r="F5853" s="86" t="str">
        <f t="shared" si="1425"/>
        <v>Saturday</v>
      </c>
      <c r="G5853" s="91"/>
      <c r="H5853" s="92" t="str">
        <f>VLOOKUP(MONTH(G5853),VLOOKUP!$W$1:$X$24,2)</f>
        <v>January</v>
      </c>
      <c r="I5853" s="92" t="str">
        <f t="shared" si="1426"/>
        <v/>
      </c>
      <c r="J5853" s="93" t="s">
        <v>1658</v>
      </c>
      <c r="L5853" s="86" t="str">
        <f t="shared" si="1439"/>
        <v>the Giant Peach [4301 Kansas Ave NW, WDC]</v>
      </c>
      <c r="M5853" s="86">
        <f t="shared" si="1427"/>
        <v>0</v>
      </c>
      <c r="N5853" s="93" t="str">
        <f t="shared" si="1437"/>
        <v>the Giant Peach [4301 Kansas Ave NW, WDC]</v>
      </c>
      <c r="O5853" s="94"/>
      <c r="S5853" s="95">
        <f t="shared" si="1428"/>
        <v>0</v>
      </c>
      <c r="T5853" s="86" t="str">
        <f t="shared" si="1429"/>
        <v/>
      </c>
      <c r="U5853" s="86" t="str">
        <f t="shared" si="1438"/>
        <v/>
      </c>
      <c r="V5853" s="95" t="str">
        <f t="shared" si="1430"/>
        <v/>
      </c>
      <c r="AE5853" s="92" t="str">
        <f t="shared" si="1431"/>
        <v/>
      </c>
      <c r="AF5853" s="96" t="str">
        <f t="shared" si="1432"/>
        <v>&lt;a name='19000100'&gt;&lt;b&gt;: 0 - the Giant Peach [4301 Kansas Ave NW, WDC]&lt;/b&gt;&lt;/a&gt;&lt;br&gt;</v>
      </c>
      <c r="AG5853" s="97">
        <f t="shared" si="1433"/>
        <v>1900</v>
      </c>
      <c r="AH5853" s="97" t="str">
        <f t="shared" si="1434"/>
        <v>01</v>
      </c>
      <c r="AI5853" s="97" t="str">
        <f t="shared" si="1435"/>
        <v>00</v>
      </c>
      <c r="AJ5853" s="97" t="str">
        <f t="shared" si="1436"/>
        <v>19000100</v>
      </c>
    </row>
    <row r="5854" spans="6:36" ht="12" customHeight="1" x14ac:dyDescent="0.15">
      <c r="F5854" s="86" t="str">
        <f t="shared" si="1425"/>
        <v>Saturday</v>
      </c>
      <c r="G5854" s="91"/>
      <c r="H5854" s="92" t="str">
        <f>VLOOKUP(MONTH(G5854),VLOOKUP!$W$1:$X$24,2)</f>
        <v>January</v>
      </c>
      <c r="I5854" s="92" t="str">
        <f t="shared" si="1426"/>
        <v/>
      </c>
      <c r="J5854" s="93" t="s">
        <v>1658</v>
      </c>
      <c r="L5854" s="86" t="str">
        <f t="shared" si="1439"/>
        <v>the Giant Peach [4301 Kansas Ave NW, WDC]</v>
      </c>
      <c r="M5854" s="86">
        <f t="shared" si="1427"/>
        <v>0</v>
      </c>
      <c r="N5854" s="93" t="str">
        <f t="shared" si="1437"/>
        <v>the Giant Peach [4301 Kansas Ave NW, WDC]</v>
      </c>
      <c r="O5854" s="94"/>
      <c r="S5854" s="95">
        <f t="shared" si="1428"/>
        <v>0</v>
      </c>
      <c r="T5854" s="86" t="str">
        <f t="shared" si="1429"/>
        <v/>
      </c>
      <c r="U5854" s="86" t="str">
        <f t="shared" si="1438"/>
        <v/>
      </c>
      <c r="V5854" s="95" t="str">
        <f t="shared" si="1430"/>
        <v/>
      </c>
      <c r="AE5854" s="92" t="str">
        <f t="shared" si="1431"/>
        <v/>
      </c>
      <c r="AF5854" s="96" t="str">
        <f t="shared" si="1432"/>
        <v>&lt;a name='19000100'&gt;&lt;b&gt;: 0 - the Giant Peach [4301 Kansas Ave NW, WDC]&lt;/b&gt;&lt;/a&gt;&lt;br&gt;</v>
      </c>
      <c r="AG5854" s="97">
        <f t="shared" si="1433"/>
        <v>1900</v>
      </c>
      <c r="AH5854" s="97" t="str">
        <f t="shared" si="1434"/>
        <v>01</v>
      </c>
      <c r="AI5854" s="97" t="str">
        <f t="shared" si="1435"/>
        <v>00</v>
      </c>
      <c r="AJ5854" s="97" t="str">
        <f t="shared" si="1436"/>
        <v>19000100</v>
      </c>
    </row>
    <row r="5855" spans="6:36" ht="12" customHeight="1" x14ac:dyDescent="0.15">
      <c r="F5855" s="86" t="str">
        <f t="shared" si="1425"/>
        <v>Saturday</v>
      </c>
      <c r="G5855" s="91"/>
      <c r="H5855" s="92" t="str">
        <f>VLOOKUP(MONTH(G5855),VLOOKUP!$W$1:$X$24,2)</f>
        <v>January</v>
      </c>
      <c r="I5855" s="92" t="str">
        <f t="shared" si="1426"/>
        <v/>
      </c>
      <c r="J5855" s="93" t="s">
        <v>1658</v>
      </c>
      <c r="L5855" s="86" t="str">
        <f t="shared" si="1439"/>
        <v>the Giant Peach [4301 Kansas Ave NW, WDC]</v>
      </c>
      <c r="M5855" s="86">
        <f t="shared" si="1427"/>
        <v>0</v>
      </c>
      <c r="N5855" s="93" t="str">
        <f t="shared" si="1437"/>
        <v>the Giant Peach [4301 Kansas Ave NW, WDC]</v>
      </c>
      <c r="O5855" s="94"/>
      <c r="S5855" s="95">
        <f t="shared" si="1428"/>
        <v>0</v>
      </c>
      <c r="T5855" s="86" t="str">
        <f t="shared" si="1429"/>
        <v/>
      </c>
      <c r="U5855" s="86" t="str">
        <f t="shared" si="1438"/>
        <v/>
      </c>
      <c r="V5855" s="95" t="str">
        <f t="shared" si="1430"/>
        <v/>
      </c>
      <c r="AE5855" s="92" t="str">
        <f t="shared" si="1431"/>
        <v/>
      </c>
      <c r="AF5855" s="96" t="str">
        <f t="shared" si="1432"/>
        <v>&lt;a name='19000100'&gt;&lt;b&gt;: 0 - the Giant Peach [4301 Kansas Ave NW, WDC]&lt;/b&gt;&lt;/a&gt;&lt;br&gt;</v>
      </c>
      <c r="AG5855" s="97">
        <f t="shared" si="1433"/>
        <v>1900</v>
      </c>
      <c r="AH5855" s="97" t="str">
        <f t="shared" si="1434"/>
        <v>01</v>
      </c>
      <c r="AI5855" s="97" t="str">
        <f t="shared" si="1435"/>
        <v>00</v>
      </c>
      <c r="AJ5855" s="97" t="str">
        <f t="shared" si="1436"/>
        <v>19000100</v>
      </c>
    </row>
    <row r="5856" spans="6:36" ht="12" customHeight="1" x14ac:dyDescent="0.15">
      <c r="F5856" s="86" t="str">
        <f t="shared" si="1425"/>
        <v>Saturday</v>
      </c>
      <c r="G5856" s="91"/>
      <c r="H5856" s="92" t="str">
        <f>VLOOKUP(MONTH(G5856),VLOOKUP!$W$1:$X$24,2)</f>
        <v>January</v>
      </c>
      <c r="I5856" s="92" t="str">
        <f t="shared" si="1426"/>
        <v/>
      </c>
      <c r="J5856" s="93" t="s">
        <v>1658</v>
      </c>
      <c r="L5856" s="86" t="str">
        <f t="shared" si="1439"/>
        <v>the Giant Peach [4301 Kansas Ave NW, WDC]</v>
      </c>
      <c r="M5856" s="86">
        <f t="shared" si="1427"/>
        <v>0</v>
      </c>
      <c r="N5856" s="93" t="str">
        <f t="shared" si="1437"/>
        <v>the Giant Peach [4301 Kansas Ave NW, WDC]</v>
      </c>
      <c r="O5856" s="94"/>
      <c r="S5856" s="95">
        <f t="shared" si="1428"/>
        <v>0</v>
      </c>
      <c r="T5856" s="86" t="str">
        <f t="shared" si="1429"/>
        <v/>
      </c>
      <c r="U5856" s="86" t="str">
        <f t="shared" si="1438"/>
        <v/>
      </c>
      <c r="V5856" s="95" t="str">
        <f t="shared" si="1430"/>
        <v/>
      </c>
      <c r="AE5856" s="92" t="str">
        <f t="shared" si="1431"/>
        <v/>
      </c>
      <c r="AF5856" s="96" t="str">
        <f t="shared" si="1432"/>
        <v>&lt;a name='19000100'&gt;&lt;b&gt;: 0 - the Giant Peach [4301 Kansas Ave NW, WDC]&lt;/b&gt;&lt;/a&gt;&lt;br&gt;</v>
      </c>
      <c r="AG5856" s="97">
        <f t="shared" si="1433"/>
        <v>1900</v>
      </c>
      <c r="AH5856" s="97" t="str">
        <f t="shared" si="1434"/>
        <v>01</v>
      </c>
      <c r="AI5856" s="97" t="str">
        <f t="shared" si="1435"/>
        <v>00</v>
      </c>
      <c r="AJ5856" s="97" t="str">
        <f t="shared" si="1436"/>
        <v>19000100</v>
      </c>
    </row>
    <row r="5857" spans="4:36" ht="12" customHeight="1" x14ac:dyDescent="0.15">
      <c r="F5857" s="86" t="str">
        <f t="shared" si="1425"/>
        <v>Saturday</v>
      </c>
      <c r="G5857" s="91"/>
      <c r="H5857" s="92" t="str">
        <f>VLOOKUP(MONTH(G5857),VLOOKUP!$W$1:$X$24,2)</f>
        <v>January</v>
      </c>
      <c r="I5857" s="92" t="str">
        <f t="shared" si="1426"/>
        <v/>
      </c>
      <c r="J5857" s="130" t="s">
        <v>1151</v>
      </c>
      <c r="L5857" s="86" t="str">
        <f t="shared" si="1439"/>
        <v>the Gold Bar [1910 N. Charles St, Baltimore, MD]</v>
      </c>
      <c r="M5857" s="86">
        <f t="shared" si="1427"/>
        <v>0</v>
      </c>
      <c r="N5857" s="130" t="str">
        <f t="shared" si="1437"/>
        <v>the Gold Bar [1910 N. Charles St, Baltimore, MD]</v>
      </c>
      <c r="O5857" s="90"/>
      <c r="S5857" s="95">
        <f t="shared" si="1428"/>
        <v>0</v>
      </c>
      <c r="T5857" s="86" t="str">
        <f t="shared" si="1429"/>
        <v/>
      </c>
      <c r="U5857" s="86" t="str">
        <f t="shared" si="1438"/>
        <v/>
      </c>
      <c r="V5857" s="95" t="str">
        <f t="shared" si="1430"/>
        <v/>
      </c>
      <c r="W5857" s="90" t="s">
        <v>487</v>
      </c>
      <c r="AE5857" s="92" t="str">
        <f t="shared" si="1431"/>
        <v/>
      </c>
      <c r="AF5857" s="96" t="str">
        <f t="shared" si="1432"/>
        <v>&lt;a name='19000100'&gt;&lt;b&gt;: 0 - the Gold Bar [1910 N. Charles St, Baltimore, MD]&lt;/b&gt;&lt;/a&gt;&lt;br&gt;</v>
      </c>
      <c r="AG5857" s="97">
        <f t="shared" si="1433"/>
        <v>1900</v>
      </c>
      <c r="AH5857" s="97" t="str">
        <f t="shared" si="1434"/>
        <v>01</v>
      </c>
      <c r="AI5857" s="97" t="str">
        <f t="shared" si="1435"/>
        <v>00</v>
      </c>
      <c r="AJ5857" s="97" t="str">
        <f t="shared" si="1436"/>
        <v>19000100</v>
      </c>
    </row>
    <row r="5858" spans="4:36" ht="12" customHeight="1" x14ac:dyDescent="0.15">
      <c r="F5858" s="86" t="str">
        <f t="shared" si="1425"/>
        <v>Saturday</v>
      </c>
      <c r="G5858" s="91"/>
      <c r="H5858" s="92" t="str">
        <f>VLOOKUP(MONTH(G5858),VLOOKUP!$W$1:$X$24,2)</f>
        <v>January</v>
      </c>
      <c r="I5858" s="92" t="str">
        <f t="shared" si="1426"/>
        <v/>
      </c>
      <c r="J5858" s="130" t="s">
        <v>1151</v>
      </c>
      <c r="L5858" s="86" t="str">
        <f t="shared" si="1439"/>
        <v>the Gold Bar [1910 N. Charles St, Baltimore, MD]</v>
      </c>
      <c r="M5858" s="86">
        <f t="shared" si="1427"/>
        <v>0</v>
      </c>
      <c r="N5858" s="130" t="str">
        <f t="shared" si="1437"/>
        <v>the Gold Bar [1910 N. Charles St, Baltimore, MD]</v>
      </c>
      <c r="O5858" s="90"/>
      <c r="S5858" s="95">
        <f t="shared" si="1428"/>
        <v>0</v>
      </c>
      <c r="T5858" s="86" t="str">
        <f t="shared" si="1429"/>
        <v/>
      </c>
      <c r="U5858" s="86" t="str">
        <f t="shared" si="1438"/>
        <v/>
      </c>
      <c r="V5858" s="95" t="str">
        <f t="shared" si="1430"/>
        <v/>
      </c>
      <c r="W5858" s="90" t="s">
        <v>487</v>
      </c>
      <c r="AE5858" s="92" t="str">
        <f t="shared" si="1431"/>
        <v/>
      </c>
      <c r="AF5858" s="96" t="str">
        <f t="shared" si="1432"/>
        <v>&lt;a name='19000100'&gt;&lt;b&gt;: 0 - the Gold Bar [1910 N. Charles St, Baltimore, MD]&lt;/b&gt;&lt;/a&gt;&lt;br&gt;</v>
      </c>
      <c r="AG5858" s="97">
        <f t="shared" si="1433"/>
        <v>1900</v>
      </c>
      <c r="AH5858" s="97" t="str">
        <f t="shared" si="1434"/>
        <v>01</v>
      </c>
      <c r="AI5858" s="97" t="str">
        <f t="shared" si="1435"/>
        <v>00</v>
      </c>
      <c r="AJ5858" s="97" t="str">
        <f t="shared" si="1436"/>
        <v>19000100</v>
      </c>
    </row>
    <row r="5859" spans="4:36" ht="12" customHeight="1" x14ac:dyDescent="0.15">
      <c r="F5859" s="86" t="str">
        <f t="shared" si="1425"/>
        <v>Saturday</v>
      </c>
      <c r="G5859" s="91"/>
      <c r="H5859" s="92" t="str">
        <f>VLOOKUP(MONTH(G5859),VLOOKUP!$W$1:$X$24,2)</f>
        <v>January</v>
      </c>
      <c r="I5859" s="92" t="str">
        <f t="shared" si="1426"/>
        <v/>
      </c>
      <c r="J5859" s="130" t="s">
        <v>1151</v>
      </c>
      <c r="L5859" s="86" t="str">
        <f t="shared" si="1439"/>
        <v>the Gold Bar [1910 N. Charles St, Baltimore, MD]</v>
      </c>
      <c r="M5859" s="86">
        <f t="shared" si="1427"/>
        <v>0</v>
      </c>
      <c r="N5859" s="130" t="str">
        <f t="shared" si="1437"/>
        <v>the Gold Bar [1910 N. Charles St, Baltimore, MD]</v>
      </c>
      <c r="O5859" s="90"/>
      <c r="S5859" s="95">
        <f t="shared" si="1428"/>
        <v>0</v>
      </c>
      <c r="T5859" s="86" t="str">
        <f t="shared" si="1429"/>
        <v/>
      </c>
      <c r="U5859" s="86" t="str">
        <f t="shared" si="1438"/>
        <v/>
      </c>
      <c r="V5859" s="95" t="str">
        <f t="shared" si="1430"/>
        <v/>
      </c>
      <c r="W5859" s="90" t="s">
        <v>487</v>
      </c>
      <c r="AE5859" s="92" t="str">
        <f t="shared" si="1431"/>
        <v/>
      </c>
      <c r="AF5859" s="96" t="str">
        <f t="shared" si="1432"/>
        <v>&lt;a name='19000100'&gt;&lt;b&gt;: 0 - the Gold Bar [1910 N. Charles St, Baltimore, MD]&lt;/b&gt;&lt;/a&gt;&lt;br&gt;</v>
      </c>
      <c r="AG5859" s="97">
        <f t="shared" si="1433"/>
        <v>1900</v>
      </c>
      <c r="AH5859" s="97" t="str">
        <f t="shared" si="1434"/>
        <v>01</v>
      </c>
      <c r="AI5859" s="97" t="str">
        <f t="shared" si="1435"/>
        <v>00</v>
      </c>
      <c r="AJ5859" s="97" t="str">
        <f t="shared" si="1436"/>
        <v>19000100</v>
      </c>
    </row>
    <row r="5860" spans="4:36" ht="12" customHeight="1" x14ac:dyDescent="0.15">
      <c r="F5860" s="86" t="str">
        <f t="shared" si="1425"/>
        <v>Saturday</v>
      </c>
      <c r="G5860" s="91"/>
      <c r="H5860" s="92" t="str">
        <f>VLOOKUP(MONTH(G5860),VLOOKUP!$W$1:$X$24,2)</f>
        <v>January</v>
      </c>
      <c r="I5860" s="92" t="str">
        <f t="shared" si="1426"/>
        <v/>
      </c>
      <c r="J5860" s="93" t="s">
        <v>1220</v>
      </c>
      <c r="L5860" s="86" t="str">
        <f t="shared" si="1439"/>
        <v>the Gold Bar &amp;amp; the Crown [1910 N. Charles St, Baltimore, MD]</v>
      </c>
      <c r="M5860" s="86">
        <f t="shared" si="1427"/>
        <v>0</v>
      </c>
      <c r="N5860" s="93" t="str">
        <f t="shared" si="1437"/>
        <v>the Gold Bar &amp;amp; the Crown [1910 N. Charles St, Baltimore, MD]</v>
      </c>
      <c r="O5860" s="90"/>
      <c r="S5860" s="95">
        <f t="shared" si="1428"/>
        <v>0</v>
      </c>
      <c r="T5860" s="86" t="str">
        <f t="shared" si="1429"/>
        <v/>
      </c>
      <c r="U5860" s="86" t="str">
        <f t="shared" si="1438"/>
        <v/>
      </c>
      <c r="V5860" s="95" t="str">
        <f t="shared" si="1430"/>
        <v/>
      </c>
      <c r="W5860" s="90" t="s">
        <v>487</v>
      </c>
      <c r="AE5860" s="92" t="str">
        <f t="shared" si="1431"/>
        <v/>
      </c>
      <c r="AF5860" s="96" t="str">
        <f t="shared" si="1432"/>
        <v>&lt;a name='19000100'&gt;&lt;b&gt;: 0 - the Gold Bar &amp;amp; the Crown [1910 N. Charles St, Baltimore, MD]&lt;/b&gt;&lt;/a&gt;&lt;br&gt;</v>
      </c>
      <c r="AG5860" s="97">
        <f t="shared" si="1433"/>
        <v>1900</v>
      </c>
      <c r="AH5860" s="97" t="str">
        <f t="shared" si="1434"/>
        <v>01</v>
      </c>
      <c r="AI5860" s="97" t="str">
        <f t="shared" si="1435"/>
        <v>00</v>
      </c>
      <c r="AJ5860" s="97" t="str">
        <f t="shared" si="1436"/>
        <v>19000100</v>
      </c>
    </row>
    <row r="5861" spans="4:36" ht="12" customHeight="1" x14ac:dyDescent="0.15">
      <c r="F5861" s="86" t="str">
        <f t="shared" si="1425"/>
        <v>Saturday</v>
      </c>
      <c r="G5861" s="91"/>
      <c r="H5861" s="92" t="str">
        <f>VLOOKUP(MONTH(G5861),VLOOKUP!$W$1:$X$24,2)</f>
        <v>January</v>
      </c>
      <c r="I5861" s="92" t="str">
        <f t="shared" si="1426"/>
        <v/>
      </c>
      <c r="J5861" s="93" t="s">
        <v>1220</v>
      </c>
      <c r="L5861" s="86" t="str">
        <f t="shared" si="1439"/>
        <v>the Gold Bar &amp;amp; the Crown [1910 N. Charles St, Baltimore, MD]</v>
      </c>
      <c r="M5861" s="86">
        <f t="shared" si="1427"/>
        <v>0</v>
      </c>
      <c r="N5861" s="93" t="str">
        <f t="shared" si="1437"/>
        <v>the Gold Bar &amp;amp; the Crown [1910 N. Charles St, Baltimore, MD]</v>
      </c>
      <c r="O5861" s="90"/>
      <c r="S5861" s="95">
        <f t="shared" si="1428"/>
        <v>0</v>
      </c>
      <c r="T5861" s="86" t="str">
        <f t="shared" si="1429"/>
        <v/>
      </c>
      <c r="U5861" s="86" t="str">
        <f t="shared" si="1438"/>
        <v/>
      </c>
      <c r="V5861" s="95" t="str">
        <f t="shared" si="1430"/>
        <v/>
      </c>
      <c r="W5861" s="90" t="s">
        <v>487</v>
      </c>
      <c r="AE5861" s="92" t="str">
        <f t="shared" si="1431"/>
        <v/>
      </c>
      <c r="AF5861" s="96" t="str">
        <f t="shared" si="1432"/>
        <v>&lt;a name='19000100'&gt;&lt;b&gt;: 0 - the Gold Bar &amp;amp; the Crown [1910 N. Charles St, Baltimore, MD]&lt;/b&gt;&lt;/a&gt;&lt;br&gt;</v>
      </c>
      <c r="AG5861" s="97">
        <f t="shared" si="1433"/>
        <v>1900</v>
      </c>
      <c r="AH5861" s="97" t="str">
        <f t="shared" si="1434"/>
        <v>01</v>
      </c>
      <c r="AI5861" s="97" t="str">
        <f t="shared" si="1435"/>
        <v>00</v>
      </c>
      <c r="AJ5861" s="97" t="str">
        <f t="shared" si="1436"/>
        <v>19000100</v>
      </c>
    </row>
    <row r="5862" spans="4:36" ht="12" customHeight="1" x14ac:dyDescent="0.15">
      <c r="F5862" s="86" t="str">
        <f t="shared" si="1425"/>
        <v>Saturday</v>
      </c>
      <c r="G5862" s="91"/>
      <c r="H5862" s="92" t="str">
        <f>VLOOKUP(MONTH(G5862),VLOOKUP!$W$1:$X$24,2)</f>
        <v>January</v>
      </c>
      <c r="I5862" s="92" t="str">
        <f t="shared" si="1426"/>
        <v/>
      </c>
      <c r="J5862" s="93" t="s">
        <v>1331</v>
      </c>
      <c r="L5862" s="86" t="str">
        <f t="shared" si="1439"/>
        <v>the Great Frederick Fair at E-Ventplex [797 East Patrick Street Frederick, MD]</v>
      </c>
      <c r="M5862" s="86">
        <f t="shared" si="1427"/>
        <v>0</v>
      </c>
      <c r="N5862" s="93" t="str">
        <f t="shared" si="1437"/>
        <v>the Great Frederick Fair at E-Ventplex [797 East Patrick Street Frederick, MD]</v>
      </c>
      <c r="O5862" s="90"/>
      <c r="S5862" s="95">
        <f t="shared" si="1428"/>
        <v>0</v>
      </c>
      <c r="T5862" s="86" t="str">
        <f t="shared" si="1429"/>
        <v/>
      </c>
      <c r="U5862" s="86" t="str">
        <f t="shared" si="1438"/>
        <v/>
      </c>
      <c r="V5862" s="95" t="str">
        <f t="shared" si="1430"/>
        <v/>
      </c>
      <c r="AE5862" s="92" t="str">
        <f t="shared" si="1431"/>
        <v/>
      </c>
      <c r="AF5862" s="96" t="str">
        <f t="shared" si="1432"/>
        <v>&lt;a name='19000100'&gt;&lt;b&gt;: 0 - the Great Frederick Fair at E-Ventplex [797 East Patrick Street Frederick, MD]&lt;/b&gt;&lt;/a&gt;&lt;br&gt;</v>
      </c>
      <c r="AG5862" s="97">
        <f t="shared" si="1433"/>
        <v>1900</v>
      </c>
      <c r="AH5862" s="97" t="str">
        <f t="shared" si="1434"/>
        <v>01</v>
      </c>
      <c r="AI5862" s="97" t="str">
        <f t="shared" si="1435"/>
        <v>00</v>
      </c>
      <c r="AJ5862" s="97" t="str">
        <f t="shared" si="1436"/>
        <v>19000100</v>
      </c>
    </row>
    <row r="5863" spans="4:36" ht="12" customHeight="1" x14ac:dyDescent="0.15">
      <c r="F5863" s="86" t="str">
        <f t="shared" si="1425"/>
        <v>Saturday</v>
      </c>
      <c r="G5863" s="91"/>
      <c r="H5863" s="92" t="str">
        <f>VLOOKUP(MONTH(G5863),VLOOKUP!$W$1:$X$24,2)</f>
        <v>January</v>
      </c>
      <c r="I5863" s="92" t="str">
        <f t="shared" si="1426"/>
        <v/>
      </c>
      <c r="J5863" s="93" t="s">
        <v>1331</v>
      </c>
      <c r="L5863" s="86" t="str">
        <f t="shared" si="1439"/>
        <v>the Great Frederick Fair at E-Ventplex [797 East Patrick Street Frederick, MD]</v>
      </c>
      <c r="M5863" s="86">
        <f t="shared" si="1427"/>
        <v>0</v>
      </c>
      <c r="N5863" s="93" t="str">
        <f t="shared" si="1437"/>
        <v>the Great Frederick Fair at E-Ventplex [797 East Patrick Street Frederick, MD]</v>
      </c>
      <c r="O5863" s="90"/>
      <c r="S5863" s="95">
        <f t="shared" si="1428"/>
        <v>0</v>
      </c>
      <c r="T5863" s="86" t="str">
        <f t="shared" si="1429"/>
        <v/>
      </c>
      <c r="U5863" s="86" t="str">
        <f t="shared" si="1438"/>
        <v/>
      </c>
      <c r="V5863" s="95" t="str">
        <f t="shared" si="1430"/>
        <v/>
      </c>
      <c r="AE5863" s="92" t="str">
        <f t="shared" si="1431"/>
        <v/>
      </c>
      <c r="AF5863" s="96" t="str">
        <f t="shared" si="1432"/>
        <v>&lt;a name='19000100'&gt;&lt;b&gt;: 0 - the Great Frederick Fair at E-Ventplex [797 East Patrick Street Frederick, MD]&lt;/b&gt;&lt;/a&gt;&lt;br&gt;</v>
      </c>
      <c r="AG5863" s="97">
        <f t="shared" si="1433"/>
        <v>1900</v>
      </c>
      <c r="AH5863" s="97" t="str">
        <f t="shared" si="1434"/>
        <v>01</v>
      </c>
      <c r="AI5863" s="97" t="str">
        <f t="shared" si="1435"/>
        <v>00</v>
      </c>
      <c r="AJ5863" s="97" t="str">
        <f t="shared" si="1436"/>
        <v>19000100</v>
      </c>
    </row>
    <row r="5864" spans="4:36" ht="12" customHeight="1" x14ac:dyDescent="0.15">
      <c r="F5864" s="86" t="str">
        <f t="shared" si="1425"/>
        <v>Saturday</v>
      </c>
      <c r="G5864" s="91"/>
      <c r="H5864" s="92" t="str">
        <f>VLOOKUP(MONTH(G5864),VLOOKUP!$W$1:$X$24,2)</f>
        <v>January</v>
      </c>
      <c r="I5864" s="92" t="str">
        <f t="shared" si="1426"/>
        <v/>
      </c>
      <c r="J5864" s="93" t="s">
        <v>1331</v>
      </c>
      <c r="L5864" s="86" t="str">
        <f t="shared" si="1439"/>
        <v>the Great Frederick Fair at E-Ventplex [797 East Patrick Street Frederick, MD]</v>
      </c>
      <c r="M5864" s="86">
        <f t="shared" si="1427"/>
        <v>0</v>
      </c>
      <c r="N5864" s="93" t="str">
        <f t="shared" si="1437"/>
        <v>the Great Frederick Fair at E-Ventplex [797 East Patrick Street Frederick, MD]</v>
      </c>
      <c r="O5864" s="90"/>
      <c r="S5864" s="95">
        <f t="shared" si="1428"/>
        <v>0</v>
      </c>
      <c r="T5864" s="86" t="str">
        <f t="shared" si="1429"/>
        <v/>
      </c>
      <c r="U5864" s="86" t="str">
        <f t="shared" si="1438"/>
        <v/>
      </c>
      <c r="V5864" s="95" t="str">
        <f t="shared" si="1430"/>
        <v/>
      </c>
      <c r="AE5864" s="92" t="str">
        <f t="shared" si="1431"/>
        <v/>
      </c>
      <c r="AF5864" s="96" t="str">
        <f t="shared" si="1432"/>
        <v>&lt;a name='19000100'&gt;&lt;b&gt;: 0 - the Great Frederick Fair at E-Ventplex [797 East Patrick Street Frederick, MD]&lt;/b&gt;&lt;/a&gt;&lt;br&gt;</v>
      </c>
      <c r="AG5864" s="97">
        <f t="shared" si="1433"/>
        <v>1900</v>
      </c>
      <c r="AH5864" s="97" t="str">
        <f t="shared" si="1434"/>
        <v>01</v>
      </c>
      <c r="AI5864" s="97" t="str">
        <f t="shared" si="1435"/>
        <v>00</v>
      </c>
      <c r="AJ5864" s="97" t="str">
        <f t="shared" si="1436"/>
        <v>19000100</v>
      </c>
    </row>
    <row r="5865" spans="4:36" ht="12" customHeight="1" x14ac:dyDescent="0.15">
      <c r="F5865" s="86" t="str">
        <f t="shared" si="1425"/>
        <v>Saturday</v>
      </c>
      <c r="G5865" s="91"/>
      <c r="H5865" s="92" t="str">
        <f>VLOOKUP(MONTH(G5865),VLOOKUP!$W$1:$X$24,2)</f>
        <v>January</v>
      </c>
      <c r="I5865" s="92" t="str">
        <f t="shared" si="1426"/>
        <v/>
      </c>
      <c r="J5865" s="94" t="s">
        <v>200</v>
      </c>
      <c r="L5865" s="86" t="str">
        <f t="shared" si="1439"/>
        <v>&lt;a href='hamilton.php' title='list by venue'&gt;the Hamilton&lt;/a&gt;</v>
      </c>
      <c r="M5865" s="86">
        <f t="shared" si="1427"/>
        <v>0</v>
      </c>
      <c r="N5865" s="86" t="str">
        <f>VLOOKUP(J5865,VLOOKUP!$A$2:$S$54,19,FALSE)&amp;J5865&amp;"&lt;/a&gt;"</f>
        <v>&lt;a href='hamilton.php' title='list by venue'&gt;the Hamilton&lt;/a&gt;</v>
      </c>
      <c r="O5865" s="94"/>
      <c r="S5865" s="95">
        <f t="shared" si="1428"/>
        <v>0</v>
      </c>
      <c r="T5865" s="86" t="str">
        <f t="shared" si="1429"/>
        <v/>
      </c>
      <c r="U5865" s="112" t="str">
        <f t="shared" ref="U5865:U5870" si="1440">IF(ISBLANK(G5865),"","&amp;#149; "&amp;IF(ISBLANK(C5865),"","&lt;S&gt;")&amp;I5865&amp;IF(ISBLANK(A5865),""," - &lt;a href='recommended.php#"&amp;AJ5865&amp;"'&gt;&lt;b&gt;&lt;em&gt;&lt;font color='#9C004D'&gt;RECOMMENDED&lt;/font&gt;&lt;/em&gt;&lt;/b&gt;&lt;/a&gt;")&amp;" - "&amp;M5865&amp;IF(ISBLANK(K5865),K5865," - &lt;b&gt;"&amp;K5865&amp;"&lt;/b&gt; ")&amp;IF(B5865="Sold Out"," - &lt;font color='#000099'&gt;&lt;b&gt;&lt;I&gt;sold out&lt;/I&gt;&lt;/b&gt;&lt;/font&gt;"," - &lt;font color='#728C00'&gt;&lt;em&gt;&lt;a href='http://www.shareasale.com/r.cfm?u=529909&amp;b=234786&amp;m=27601&amp;afftrack=&amp;urllink=www%2Eticketfly%2Ecom%2Fpurchase%2Fevent%2F"&amp;X5865&amp;"' target='_blank'&gt;buy tickets&lt;/a&gt;&lt;/em&gt;&lt;/font&gt;")&amp;IF(ISBLANK(C5865),"","&lt;/S&gt; &lt;b&gt;"&amp;C5865&amp;"&lt;/b&gt;")&amp;"&lt;p&gt;")</f>
        <v/>
      </c>
      <c r="V5865" s="95" t="str">
        <f t="shared" si="1430"/>
        <v/>
      </c>
      <c r="AE5865" s="92" t="str">
        <f t="shared" si="1431"/>
        <v/>
      </c>
      <c r="AF5865" s="96" t="str">
        <f t="shared" si="1432"/>
        <v>&lt;a name='19000100'&gt;&lt;b&gt;: 0 - &lt;a href='hamilton.php' title='list by venue'&gt;the Hamilton&lt;/a&gt;&lt;/b&gt;&lt;/a&gt;&lt;br&gt;</v>
      </c>
      <c r="AG5865" s="97">
        <f t="shared" si="1433"/>
        <v>1900</v>
      </c>
      <c r="AH5865" s="97" t="str">
        <f t="shared" si="1434"/>
        <v>01</v>
      </c>
      <c r="AI5865" s="97" t="str">
        <f t="shared" si="1435"/>
        <v>00</v>
      </c>
      <c r="AJ5865" s="97" t="str">
        <f t="shared" si="1436"/>
        <v>19000100</v>
      </c>
    </row>
    <row r="5866" spans="4:36" ht="12" customHeight="1" x14ac:dyDescent="0.15">
      <c r="F5866" s="86" t="str">
        <f t="shared" si="1425"/>
        <v>Saturday</v>
      </c>
      <c r="G5866" s="91"/>
      <c r="H5866" s="92" t="str">
        <f>VLOOKUP(MONTH(G5866),VLOOKUP!$W$1:$X$24,2)</f>
        <v>January</v>
      </c>
      <c r="I5866" s="92" t="str">
        <f t="shared" si="1426"/>
        <v/>
      </c>
      <c r="J5866" s="94" t="s">
        <v>200</v>
      </c>
      <c r="L5866" s="86" t="str">
        <f t="shared" si="1439"/>
        <v>&lt;a href='hamilton.php' title='list by venue'&gt;the Hamilton&lt;/a&gt;</v>
      </c>
      <c r="M5866" s="86">
        <f t="shared" si="1427"/>
        <v>0</v>
      </c>
      <c r="N5866" s="86" t="str">
        <f>VLOOKUP(J5866,VLOOKUP!$A$2:$S$54,19,FALSE)&amp;J5866&amp;"&lt;/a&gt;"</f>
        <v>&lt;a href='hamilton.php' title='list by venue'&gt;the Hamilton&lt;/a&gt;</v>
      </c>
      <c r="O5866" s="94"/>
      <c r="S5866" s="95">
        <f t="shared" si="1428"/>
        <v>0</v>
      </c>
      <c r="T5866" s="86" t="str">
        <f t="shared" si="1429"/>
        <v/>
      </c>
      <c r="U5866" s="112" t="str">
        <f t="shared" si="1440"/>
        <v/>
      </c>
      <c r="V5866" s="95" t="str">
        <f t="shared" si="1430"/>
        <v/>
      </c>
      <c r="AE5866" s="92" t="str">
        <f t="shared" si="1431"/>
        <v/>
      </c>
      <c r="AF5866" s="96" t="str">
        <f t="shared" si="1432"/>
        <v>&lt;a name='19000100'&gt;&lt;b&gt;: 0 - &lt;a href='hamilton.php' title='list by venue'&gt;the Hamilton&lt;/a&gt;&lt;/b&gt;&lt;/a&gt;&lt;br&gt;</v>
      </c>
      <c r="AG5866" s="97">
        <f t="shared" si="1433"/>
        <v>1900</v>
      </c>
      <c r="AH5866" s="97" t="str">
        <f t="shared" si="1434"/>
        <v>01</v>
      </c>
      <c r="AI5866" s="97" t="str">
        <f t="shared" si="1435"/>
        <v>00</v>
      </c>
      <c r="AJ5866" s="97" t="str">
        <f t="shared" si="1436"/>
        <v>19000100</v>
      </c>
    </row>
    <row r="5867" spans="4:36" ht="12" customHeight="1" x14ac:dyDescent="0.15">
      <c r="F5867" s="86" t="str">
        <f t="shared" si="1425"/>
        <v>Saturday</v>
      </c>
      <c r="G5867" s="91"/>
      <c r="H5867" s="92" t="str">
        <f>VLOOKUP(MONTH(G5867),VLOOKUP!$W$1:$X$24,2)</f>
        <v>January</v>
      </c>
      <c r="I5867" s="92" t="str">
        <f t="shared" si="1426"/>
        <v/>
      </c>
      <c r="J5867" s="94" t="s">
        <v>200</v>
      </c>
      <c r="L5867" s="86" t="str">
        <f t="shared" si="1439"/>
        <v>&lt;a href='hamilton.php' title='list by venue'&gt;the Hamilton&lt;/a&gt;</v>
      </c>
      <c r="M5867" s="86">
        <f t="shared" si="1427"/>
        <v>0</v>
      </c>
      <c r="N5867" s="86" t="str">
        <f>VLOOKUP(J5867,VLOOKUP!$A$2:$S$54,19,FALSE)&amp;J5867&amp;"&lt;/a&gt;"</f>
        <v>&lt;a href='hamilton.php' title='list by venue'&gt;the Hamilton&lt;/a&gt;</v>
      </c>
      <c r="O5867" s="94"/>
      <c r="S5867" s="95">
        <f t="shared" si="1428"/>
        <v>0</v>
      </c>
      <c r="T5867" s="86" t="str">
        <f t="shared" si="1429"/>
        <v/>
      </c>
      <c r="U5867" s="112" t="str">
        <f t="shared" si="1440"/>
        <v/>
      </c>
      <c r="V5867" s="95" t="str">
        <f t="shared" si="1430"/>
        <v/>
      </c>
      <c r="AE5867" s="92" t="str">
        <f t="shared" si="1431"/>
        <v/>
      </c>
      <c r="AF5867" s="96" t="str">
        <f t="shared" si="1432"/>
        <v>&lt;a name='19000100'&gt;&lt;b&gt;: 0 - &lt;a href='hamilton.php' title='list by venue'&gt;the Hamilton&lt;/a&gt;&lt;/b&gt;&lt;/a&gt;&lt;br&gt;</v>
      </c>
      <c r="AG5867" s="97">
        <f t="shared" si="1433"/>
        <v>1900</v>
      </c>
      <c r="AH5867" s="97" t="str">
        <f t="shared" si="1434"/>
        <v>01</v>
      </c>
      <c r="AI5867" s="97" t="str">
        <f t="shared" si="1435"/>
        <v>00</v>
      </c>
      <c r="AJ5867" s="97" t="str">
        <f t="shared" si="1436"/>
        <v>19000100</v>
      </c>
    </row>
    <row r="5868" spans="4:36" ht="12" customHeight="1" x14ac:dyDescent="0.15">
      <c r="F5868" s="86" t="str">
        <f t="shared" si="1425"/>
        <v>Saturday</v>
      </c>
      <c r="G5868" s="91"/>
      <c r="H5868" s="92" t="str">
        <f>VLOOKUP(MONTH(G5868),VLOOKUP!$W$1:$X$24,2)</f>
        <v>January</v>
      </c>
      <c r="I5868" s="92" t="str">
        <f t="shared" si="1426"/>
        <v/>
      </c>
      <c r="J5868" s="94" t="s">
        <v>200</v>
      </c>
      <c r="L5868" s="86" t="str">
        <f t="shared" si="1439"/>
        <v>&lt;a href='hamilton.php' title='list by venue'&gt;the Hamilton&lt;/a&gt;</v>
      </c>
      <c r="M5868" s="86">
        <f t="shared" si="1427"/>
        <v>0</v>
      </c>
      <c r="N5868" s="86" t="str">
        <f>VLOOKUP(J5868,VLOOKUP!$A$2:$S$54,19,FALSE)&amp;J5868&amp;"&lt;/a&gt;"</f>
        <v>&lt;a href='hamilton.php' title='list by venue'&gt;the Hamilton&lt;/a&gt;</v>
      </c>
      <c r="O5868" s="94"/>
      <c r="S5868" s="95">
        <f t="shared" si="1428"/>
        <v>0</v>
      </c>
      <c r="T5868" s="86" t="str">
        <f t="shared" si="1429"/>
        <v/>
      </c>
      <c r="U5868" s="112" t="str">
        <f t="shared" si="1440"/>
        <v/>
      </c>
      <c r="V5868" s="95" t="str">
        <f t="shared" si="1430"/>
        <v/>
      </c>
      <c r="AE5868" s="92" t="str">
        <f t="shared" si="1431"/>
        <v/>
      </c>
      <c r="AF5868" s="96" t="str">
        <f t="shared" si="1432"/>
        <v>&lt;a name='19000100'&gt;&lt;b&gt;: 0 - &lt;a href='hamilton.php' title='list by venue'&gt;the Hamilton&lt;/a&gt;&lt;/b&gt;&lt;/a&gt;&lt;br&gt;</v>
      </c>
      <c r="AG5868" s="97">
        <f t="shared" si="1433"/>
        <v>1900</v>
      </c>
      <c r="AH5868" s="97" t="str">
        <f t="shared" si="1434"/>
        <v>01</v>
      </c>
      <c r="AI5868" s="97" t="str">
        <f t="shared" si="1435"/>
        <v>00</v>
      </c>
      <c r="AJ5868" s="97" t="str">
        <f t="shared" si="1436"/>
        <v>19000100</v>
      </c>
    </row>
    <row r="5869" spans="4:36" ht="12" customHeight="1" x14ac:dyDescent="0.15">
      <c r="F5869" s="86" t="str">
        <f t="shared" si="1425"/>
        <v>Saturday</v>
      </c>
      <c r="G5869" s="91"/>
      <c r="H5869" s="92" t="str">
        <f>VLOOKUP(MONTH(G5869),VLOOKUP!$W$1:$X$24,2)</f>
        <v>January</v>
      </c>
      <c r="I5869" s="92" t="str">
        <f t="shared" si="1426"/>
        <v/>
      </c>
      <c r="J5869" s="94" t="s">
        <v>200</v>
      </c>
      <c r="L5869" s="86" t="str">
        <f t="shared" si="1439"/>
        <v>&lt;a href='hamilton.php' title='list by venue'&gt;the Hamilton&lt;/a&gt;</v>
      </c>
      <c r="M5869" s="86">
        <f t="shared" si="1427"/>
        <v>0</v>
      </c>
      <c r="N5869" s="86" t="str">
        <f>VLOOKUP(J5869,VLOOKUP!$A$2:$S$54,19,FALSE)&amp;J5869&amp;"&lt;/a&gt;"</f>
        <v>&lt;a href='hamilton.php' title='list by venue'&gt;the Hamilton&lt;/a&gt;</v>
      </c>
      <c r="O5869" s="94"/>
      <c r="S5869" s="95">
        <f t="shared" si="1428"/>
        <v>0</v>
      </c>
      <c r="T5869" s="86" t="str">
        <f t="shared" si="1429"/>
        <v/>
      </c>
      <c r="U5869" s="112" t="str">
        <f t="shared" si="1440"/>
        <v/>
      </c>
      <c r="V5869" s="95" t="str">
        <f t="shared" si="1430"/>
        <v/>
      </c>
      <c r="AE5869" s="92" t="str">
        <f t="shared" si="1431"/>
        <v/>
      </c>
      <c r="AF5869" s="96" t="str">
        <f t="shared" si="1432"/>
        <v>&lt;a name='19000100'&gt;&lt;b&gt;: 0 - &lt;a href='hamilton.php' title='list by venue'&gt;the Hamilton&lt;/a&gt;&lt;/b&gt;&lt;/a&gt;&lt;br&gt;</v>
      </c>
      <c r="AG5869" s="97">
        <f t="shared" si="1433"/>
        <v>1900</v>
      </c>
      <c r="AH5869" s="97" t="str">
        <f t="shared" si="1434"/>
        <v>01</v>
      </c>
      <c r="AI5869" s="97" t="str">
        <f t="shared" si="1435"/>
        <v>00</v>
      </c>
      <c r="AJ5869" s="97" t="str">
        <f t="shared" si="1436"/>
        <v>19000100</v>
      </c>
    </row>
    <row r="5870" spans="4:36" ht="12" customHeight="1" x14ac:dyDescent="0.15">
      <c r="F5870" s="86" t="str">
        <f t="shared" si="1425"/>
        <v>Saturday</v>
      </c>
      <c r="G5870" s="91"/>
      <c r="H5870" s="92" t="str">
        <f>VLOOKUP(MONTH(G5870),VLOOKUP!$W$1:$X$24,2)</f>
        <v>January</v>
      </c>
      <c r="I5870" s="92" t="str">
        <f t="shared" si="1426"/>
        <v/>
      </c>
      <c r="J5870" s="94" t="s">
        <v>200</v>
      </c>
      <c r="L5870" s="86" t="str">
        <f t="shared" si="1439"/>
        <v>&lt;a href='hamilton.php' title='list by venue'&gt;the Hamilton&lt;/a&gt;</v>
      </c>
      <c r="M5870" s="86">
        <f t="shared" si="1427"/>
        <v>0</v>
      </c>
      <c r="N5870" s="86" t="str">
        <f>VLOOKUP(J5870,VLOOKUP!$A$2:$S$54,19,FALSE)&amp;J5870&amp;"&lt;/a&gt;"</f>
        <v>&lt;a href='hamilton.php' title='list by venue'&gt;the Hamilton&lt;/a&gt;</v>
      </c>
      <c r="O5870" s="94"/>
      <c r="S5870" s="95">
        <f t="shared" si="1428"/>
        <v>0</v>
      </c>
      <c r="T5870" s="86" t="str">
        <f t="shared" si="1429"/>
        <v/>
      </c>
      <c r="U5870" s="112" t="str">
        <f t="shared" si="1440"/>
        <v/>
      </c>
      <c r="V5870" s="95" t="str">
        <f t="shared" si="1430"/>
        <v/>
      </c>
      <c r="AE5870" s="92" t="str">
        <f t="shared" si="1431"/>
        <v/>
      </c>
      <c r="AF5870" s="96" t="str">
        <f t="shared" si="1432"/>
        <v>&lt;a name='19000100'&gt;&lt;b&gt;: 0 - &lt;a href='hamilton.php' title='list by venue'&gt;the Hamilton&lt;/a&gt;&lt;/b&gt;&lt;/a&gt;&lt;br&gt;</v>
      </c>
      <c r="AG5870" s="97">
        <f t="shared" si="1433"/>
        <v>1900</v>
      </c>
      <c r="AH5870" s="97" t="str">
        <f t="shared" si="1434"/>
        <v>01</v>
      </c>
      <c r="AI5870" s="97" t="str">
        <f t="shared" si="1435"/>
        <v>00</v>
      </c>
      <c r="AJ5870" s="97" t="str">
        <f t="shared" si="1436"/>
        <v>19000100</v>
      </c>
    </row>
    <row r="5871" spans="4:36" ht="12" customHeight="1" x14ac:dyDescent="0.15">
      <c r="D5871" s="110"/>
      <c r="E5871" s="9"/>
      <c r="F5871" s="86" t="str">
        <f t="shared" si="1425"/>
        <v>Saturday</v>
      </c>
      <c r="G5871" s="91"/>
      <c r="H5871" s="92" t="str">
        <f>VLOOKUP(MONTH(G5871),VLOOKUP!$W$1:$X$24,2)</f>
        <v>January</v>
      </c>
      <c r="I5871" s="92" t="str">
        <f t="shared" si="1426"/>
        <v/>
      </c>
      <c r="J5871" s="94" t="s">
        <v>200</v>
      </c>
      <c r="L5871" s="86" t="str">
        <f t="shared" si="1439"/>
        <v>&lt;a href='hamilton.php' title='list by venue'&gt;the Hamilton&lt;/a&gt;</v>
      </c>
      <c r="M5871" s="86">
        <f t="shared" si="1427"/>
        <v>0</v>
      </c>
      <c r="N5871" s="86" t="str">
        <f>VLOOKUP(J5871,VLOOKUP!$A$2:$S$54,19,FALSE)&amp;J5871&amp;"&lt;/a&gt;"</f>
        <v>&lt;a href='hamilton.php' title='list by venue'&gt;the Hamilton&lt;/a&gt;</v>
      </c>
      <c r="O5871" s="94"/>
      <c r="S5871" s="95">
        <f t="shared" si="1428"/>
        <v>0</v>
      </c>
      <c r="T5871" s="86" t="str">
        <f t="shared" si="1429"/>
        <v/>
      </c>
      <c r="U5871" s="111" t="str">
        <f>IF(ISBLANK(G5871),"","&amp;#149; "&amp;IF(ISBLANK(C5871),"","&lt;S&gt;")&amp;I5871&amp;IF(ISBLANK(A5871),""," - &lt;a href='recommended.php#"&amp;AJ5871&amp;"'&gt;&lt;b&gt;&lt;em&gt;&lt;font color='#9C004D'&gt;RECOMMENDED&lt;/font&gt;&lt;/em&gt;&lt;/b&gt;&lt;/a&gt;")&amp;" - "&amp;M5871&amp;IF(ISBLANK(K5871),K5871," - &lt;b&gt;"&amp;K5871&amp;"&lt;/b&gt; ")&amp;IF(B5871="Sold Out"," - &lt;font color='#000099'&gt;&lt;b&gt;&lt;I&gt;sold out&lt;/I&gt;&lt;/b&gt;&lt;/font&gt;"," - &lt;font color='#728C00'&gt;&lt;em&gt;&lt;a href='http://www.shareasale.com/r.cfm?u=529909&amp;b=234786&amp;m=27601&amp;afftrack=&amp;urllink=www%2Eticketfly%2Ecom%2Fvenue%2F10585-the-hamilton' target='_blank'&gt;buy tickets&lt;/a&gt;&lt;/em&gt;&lt;/font&gt;")&amp;IF(ISBLANK(C5871),"","&lt;/S&gt; &lt;b&gt;"&amp;C5871&amp;"&lt;/b&gt;")&amp;"&lt;p&gt;")</f>
        <v/>
      </c>
      <c r="V5871" s="95" t="str">
        <f t="shared" si="1430"/>
        <v/>
      </c>
      <c r="AE5871" s="92" t="str">
        <f t="shared" si="1431"/>
        <v/>
      </c>
      <c r="AF5871" s="96" t="str">
        <f t="shared" si="1432"/>
        <v>&lt;a name='19000100'&gt;&lt;b&gt;: 0 - &lt;a href='hamilton.php' title='list by venue'&gt;the Hamilton&lt;/a&gt;&lt;/b&gt;&lt;/a&gt;&lt;br&gt;</v>
      </c>
      <c r="AG5871" s="97">
        <f t="shared" si="1433"/>
        <v>1900</v>
      </c>
      <c r="AH5871" s="97" t="str">
        <f t="shared" si="1434"/>
        <v>01</v>
      </c>
      <c r="AI5871" s="97" t="str">
        <f t="shared" si="1435"/>
        <v>00</v>
      </c>
      <c r="AJ5871" s="97" t="str">
        <f t="shared" si="1436"/>
        <v>19000100</v>
      </c>
    </row>
    <row r="5872" spans="4:36" ht="12" customHeight="1" x14ac:dyDescent="0.15">
      <c r="F5872" s="86" t="str">
        <f t="shared" si="1425"/>
        <v>Saturday</v>
      </c>
      <c r="G5872" s="91"/>
      <c r="H5872" s="92" t="str">
        <f>VLOOKUP(MONTH(G5872),VLOOKUP!$W$1:$X$24,2)</f>
        <v>January</v>
      </c>
      <c r="I5872" s="92" t="str">
        <f t="shared" si="1426"/>
        <v/>
      </c>
      <c r="J5872" s="94" t="s">
        <v>200</v>
      </c>
      <c r="K5872" s="90" t="s">
        <v>1618</v>
      </c>
      <c r="L5872" s="86" t="str">
        <f t="shared" si="1439"/>
        <v>&lt;a href='hamilton.php' title='list by venue'&gt;the Hamilton&lt;/a&gt; (10:30 PM Free Loft Late Night Music)</v>
      </c>
      <c r="M5872" s="86">
        <f t="shared" si="1427"/>
        <v>0</v>
      </c>
      <c r="N5872" s="86" t="str">
        <f>VLOOKUP(J5872,VLOOKUP!$A$2:$S$54,19,FALSE)&amp;J5872&amp;"&lt;/a&gt;"</f>
        <v>&lt;a href='hamilton.php' title='list by venue'&gt;the Hamilton&lt;/a&gt;</v>
      </c>
      <c r="O5872" s="94"/>
      <c r="S5872" s="95">
        <f t="shared" si="1428"/>
        <v>0</v>
      </c>
      <c r="T5872" s="86" t="str">
        <f t="shared" si="1429"/>
        <v/>
      </c>
      <c r="U5872" s="86" t="str">
        <f t="shared" ref="U5872:U5935" si="1441">IF(ISBLANK(G5872),"","&amp;#149; "&amp;IF(ISBLANK(C5872),"","&lt;S&gt;")&amp;I5872&amp;IF(ISBLANK(A5872),""," - &lt;a href='recommended.php#"&amp;AJ5872&amp;"'&gt;&lt;b&gt;&lt;em&gt;&lt;font color='#9C004D'&gt;RECOMMENDED&lt;/font&gt;&lt;/em&gt;&lt;/b&gt;&lt;/a&gt;")&amp;" - "&amp;M5872&amp;IF(ISBLANK(K5872),K5872," - &lt;b&gt;"&amp;K5872&amp;"&lt;/b&gt; ")&amp;IF(B5872="Sold Out"," - &lt;font color='#000099'&gt;&lt;b&gt;&lt;I&gt;sold out&lt;/I&gt;&lt;/b&gt;&lt;/font&gt;","")&amp;IF(ISBLANK(C5872),"","&lt;/S&gt; &lt;b&gt;"&amp;C5872&amp;"&lt;/b&gt;")&amp;"&lt;p&gt;")</f>
        <v/>
      </c>
      <c r="V5872" s="95" t="str">
        <f t="shared" si="1430"/>
        <v/>
      </c>
      <c r="X5872" s="150" t="s">
        <v>1404</v>
      </c>
      <c r="AE5872" s="92" t="str">
        <f t="shared" si="1431"/>
        <v/>
      </c>
      <c r="AF5872" s="96" t="str">
        <f t="shared" si="1432"/>
        <v>&lt;a name='19000100'&gt;&lt;b&gt;: 0 - &lt;a href='hamilton.php' title='list by venue'&gt;the Hamilton&lt;/a&gt; (10:30 PM Free Loft Late Night Music)&lt;/b&gt;&lt;/a&gt;&lt;br&gt;</v>
      </c>
      <c r="AG5872" s="97">
        <f t="shared" si="1433"/>
        <v>1900</v>
      </c>
      <c r="AH5872" s="97" t="str">
        <f t="shared" si="1434"/>
        <v>01</v>
      </c>
      <c r="AI5872" s="97" t="str">
        <f t="shared" si="1435"/>
        <v>00</v>
      </c>
      <c r="AJ5872" s="97" t="str">
        <f t="shared" si="1436"/>
        <v>19000100</v>
      </c>
    </row>
    <row r="5873" spans="6:36" ht="12" customHeight="1" x14ac:dyDescent="0.15">
      <c r="F5873" s="86" t="str">
        <f t="shared" si="1425"/>
        <v>Saturday</v>
      </c>
      <c r="G5873" s="91"/>
      <c r="H5873" s="92" t="str">
        <f>VLOOKUP(MONTH(G5873),VLOOKUP!$W$1:$X$24,2)</f>
        <v>January</v>
      </c>
      <c r="I5873" s="92" t="str">
        <f t="shared" si="1426"/>
        <v/>
      </c>
      <c r="J5873" s="94" t="s">
        <v>200</v>
      </c>
      <c r="K5873" s="90" t="s">
        <v>1618</v>
      </c>
      <c r="L5873" s="86" t="str">
        <f t="shared" si="1439"/>
        <v>&lt;a href='hamilton.php' title='list by venue'&gt;the Hamilton&lt;/a&gt; (10:30 PM Free Loft Late Night Music)</v>
      </c>
      <c r="M5873" s="86">
        <f t="shared" si="1427"/>
        <v>0</v>
      </c>
      <c r="N5873" s="86" t="str">
        <f>VLOOKUP(J5873,VLOOKUP!$A$2:$S$54,19,FALSE)&amp;J5873&amp;"&lt;/a&gt;"</f>
        <v>&lt;a href='hamilton.php' title='list by venue'&gt;the Hamilton&lt;/a&gt;</v>
      </c>
      <c r="O5873" s="94"/>
      <c r="S5873" s="95">
        <f t="shared" si="1428"/>
        <v>0</v>
      </c>
      <c r="T5873" s="86" t="str">
        <f t="shared" si="1429"/>
        <v/>
      </c>
      <c r="U5873" s="86" t="str">
        <f t="shared" si="1441"/>
        <v/>
      </c>
      <c r="V5873" s="95" t="str">
        <f t="shared" si="1430"/>
        <v/>
      </c>
      <c r="X5873" s="150" t="s">
        <v>1404</v>
      </c>
      <c r="AE5873" s="92" t="str">
        <f t="shared" si="1431"/>
        <v/>
      </c>
      <c r="AF5873" s="96" t="str">
        <f t="shared" si="1432"/>
        <v>&lt;a name='19000100'&gt;&lt;b&gt;: 0 - &lt;a href='hamilton.php' title='list by venue'&gt;the Hamilton&lt;/a&gt; (10:30 PM Free Loft Late Night Music)&lt;/b&gt;&lt;/a&gt;&lt;br&gt;</v>
      </c>
      <c r="AG5873" s="97">
        <f t="shared" si="1433"/>
        <v>1900</v>
      </c>
      <c r="AH5873" s="97" t="str">
        <f t="shared" si="1434"/>
        <v>01</v>
      </c>
      <c r="AI5873" s="97" t="str">
        <f t="shared" si="1435"/>
        <v>00</v>
      </c>
      <c r="AJ5873" s="97" t="str">
        <f t="shared" si="1436"/>
        <v>19000100</v>
      </c>
    </row>
    <row r="5874" spans="6:36" ht="12" customHeight="1" x14ac:dyDescent="0.15">
      <c r="F5874" s="86" t="str">
        <f t="shared" si="1425"/>
        <v>Saturday</v>
      </c>
      <c r="G5874" s="91"/>
      <c r="H5874" s="92" t="str">
        <f>VLOOKUP(MONTH(G5874),VLOOKUP!$W$1:$X$24,2)</f>
        <v>January</v>
      </c>
      <c r="I5874" s="92" t="str">
        <f t="shared" si="1426"/>
        <v/>
      </c>
      <c r="J5874" s="94" t="s">
        <v>200</v>
      </c>
      <c r="K5874" s="90" t="s">
        <v>1618</v>
      </c>
      <c r="L5874" s="86" t="str">
        <f t="shared" si="1439"/>
        <v>&lt;a href='hamilton.php' title='list by venue'&gt;the Hamilton&lt;/a&gt; (10:30 PM Free Loft Late Night Music)</v>
      </c>
      <c r="M5874" s="86">
        <f t="shared" si="1427"/>
        <v>0</v>
      </c>
      <c r="N5874" s="86" t="str">
        <f>VLOOKUP(J5874,VLOOKUP!$A$2:$S$54,19,FALSE)&amp;J5874&amp;"&lt;/a&gt;"</f>
        <v>&lt;a href='hamilton.php' title='list by venue'&gt;the Hamilton&lt;/a&gt;</v>
      </c>
      <c r="O5874" s="94"/>
      <c r="S5874" s="95">
        <f t="shared" si="1428"/>
        <v>0</v>
      </c>
      <c r="T5874" s="86" t="str">
        <f t="shared" si="1429"/>
        <v/>
      </c>
      <c r="U5874" s="86" t="str">
        <f t="shared" si="1441"/>
        <v/>
      </c>
      <c r="V5874" s="95" t="str">
        <f t="shared" si="1430"/>
        <v/>
      </c>
      <c r="X5874" s="150" t="s">
        <v>1404</v>
      </c>
      <c r="AE5874" s="92" t="str">
        <f t="shared" si="1431"/>
        <v/>
      </c>
      <c r="AF5874" s="96" t="str">
        <f t="shared" si="1432"/>
        <v>&lt;a name='19000100'&gt;&lt;b&gt;: 0 - &lt;a href='hamilton.php' title='list by venue'&gt;the Hamilton&lt;/a&gt; (10:30 PM Free Loft Late Night Music)&lt;/b&gt;&lt;/a&gt;&lt;br&gt;</v>
      </c>
      <c r="AG5874" s="97">
        <f t="shared" si="1433"/>
        <v>1900</v>
      </c>
      <c r="AH5874" s="97" t="str">
        <f t="shared" si="1434"/>
        <v>01</v>
      </c>
      <c r="AI5874" s="97" t="str">
        <f t="shared" si="1435"/>
        <v>00</v>
      </c>
      <c r="AJ5874" s="97" t="str">
        <f t="shared" si="1436"/>
        <v>19000100</v>
      </c>
    </row>
    <row r="5875" spans="6:36" ht="12" customHeight="1" x14ac:dyDescent="0.15">
      <c r="F5875" s="86" t="str">
        <f t="shared" si="1425"/>
        <v>Saturday</v>
      </c>
      <c r="G5875" s="91"/>
      <c r="H5875" s="92" t="str">
        <f>VLOOKUP(MONTH(G5875),VLOOKUP!$W$1:$X$24,2)</f>
        <v>January</v>
      </c>
      <c r="I5875" s="92" t="str">
        <f t="shared" si="1426"/>
        <v/>
      </c>
      <c r="J5875" s="94" t="s">
        <v>200</v>
      </c>
      <c r="K5875" s="90" t="s">
        <v>1618</v>
      </c>
      <c r="L5875" s="86" t="str">
        <f t="shared" si="1439"/>
        <v>&lt;a href='hamilton.php' title='list by venue'&gt;the Hamilton&lt;/a&gt; (10:30 PM Free Loft Late Night Music)</v>
      </c>
      <c r="M5875" s="86">
        <f t="shared" si="1427"/>
        <v>0</v>
      </c>
      <c r="N5875" s="86" t="str">
        <f>VLOOKUP(J5875,VLOOKUP!$A$2:$S$54,19,FALSE)&amp;J5875&amp;"&lt;/a&gt;"</f>
        <v>&lt;a href='hamilton.php' title='list by venue'&gt;the Hamilton&lt;/a&gt;</v>
      </c>
      <c r="O5875" s="94"/>
      <c r="S5875" s="95">
        <f t="shared" si="1428"/>
        <v>0</v>
      </c>
      <c r="T5875" s="86" t="str">
        <f t="shared" si="1429"/>
        <v/>
      </c>
      <c r="U5875" s="86" t="str">
        <f t="shared" si="1441"/>
        <v/>
      </c>
      <c r="V5875" s="95" t="str">
        <f t="shared" si="1430"/>
        <v/>
      </c>
      <c r="X5875" s="150" t="s">
        <v>1404</v>
      </c>
      <c r="AE5875" s="92" t="str">
        <f t="shared" si="1431"/>
        <v/>
      </c>
      <c r="AF5875" s="96" t="str">
        <f t="shared" si="1432"/>
        <v>&lt;a name='19000100'&gt;&lt;b&gt;: 0 - &lt;a href='hamilton.php' title='list by venue'&gt;the Hamilton&lt;/a&gt; (10:30 PM Free Loft Late Night Music)&lt;/b&gt;&lt;/a&gt;&lt;br&gt;</v>
      </c>
      <c r="AG5875" s="97">
        <f t="shared" si="1433"/>
        <v>1900</v>
      </c>
      <c r="AH5875" s="97" t="str">
        <f t="shared" si="1434"/>
        <v>01</v>
      </c>
      <c r="AI5875" s="97" t="str">
        <f t="shared" si="1435"/>
        <v>00</v>
      </c>
      <c r="AJ5875" s="97" t="str">
        <f t="shared" si="1436"/>
        <v>19000100</v>
      </c>
    </row>
    <row r="5876" spans="6:36" ht="12" customHeight="1" x14ac:dyDescent="0.15">
      <c r="F5876" s="86" t="str">
        <f t="shared" si="1425"/>
        <v>Saturday</v>
      </c>
      <c r="G5876" s="91"/>
      <c r="H5876" s="92" t="str">
        <f>VLOOKUP(MONTH(G5876),VLOOKUP!$W$1:$X$24,2)</f>
        <v>January</v>
      </c>
      <c r="I5876" s="92" t="str">
        <f t="shared" si="1426"/>
        <v/>
      </c>
      <c r="J5876" s="94" t="s">
        <v>200</v>
      </c>
      <c r="K5876" s="90" t="s">
        <v>1618</v>
      </c>
      <c r="L5876" s="86" t="str">
        <f t="shared" si="1439"/>
        <v>&lt;a href='hamilton.php' title='list by venue'&gt;the Hamilton&lt;/a&gt; (10:30 PM Free Loft Late Night Music)</v>
      </c>
      <c r="M5876" s="86">
        <f t="shared" si="1427"/>
        <v>0</v>
      </c>
      <c r="N5876" s="86" t="str">
        <f>VLOOKUP(J5876,VLOOKUP!$A$2:$S$54,19,FALSE)&amp;J5876&amp;"&lt;/a&gt;"</f>
        <v>&lt;a href='hamilton.php' title='list by venue'&gt;the Hamilton&lt;/a&gt;</v>
      </c>
      <c r="O5876" s="94"/>
      <c r="S5876" s="95">
        <f t="shared" si="1428"/>
        <v>0</v>
      </c>
      <c r="T5876" s="86" t="str">
        <f t="shared" si="1429"/>
        <v/>
      </c>
      <c r="U5876" s="86" t="str">
        <f t="shared" si="1441"/>
        <v/>
      </c>
      <c r="V5876" s="95" t="str">
        <f t="shared" si="1430"/>
        <v/>
      </c>
      <c r="X5876" s="150" t="s">
        <v>1404</v>
      </c>
      <c r="AE5876" s="92" t="str">
        <f t="shared" si="1431"/>
        <v/>
      </c>
      <c r="AF5876" s="96" t="str">
        <f t="shared" si="1432"/>
        <v>&lt;a name='19000100'&gt;&lt;b&gt;: 0 - &lt;a href='hamilton.php' title='list by venue'&gt;the Hamilton&lt;/a&gt; (10:30 PM Free Loft Late Night Music)&lt;/b&gt;&lt;/a&gt;&lt;br&gt;</v>
      </c>
      <c r="AG5876" s="97">
        <f t="shared" si="1433"/>
        <v>1900</v>
      </c>
      <c r="AH5876" s="97" t="str">
        <f t="shared" si="1434"/>
        <v>01</v>
      </c>
      <c r="AI5876" s="97" t="str">
        <f t="shared" si="1435"/>
        <v>00</v>
      </c>
      <c r="AJ5876" s="97" t="str">
        <f t="shared" si="1436"/>
        <v>19000100</v>
      </c>
    </row>
    <row r="5877" spans="6:36" ht="12" customHeight="1" x14ac:dyDescent="0.15">
      <c r="F5877" s="86" t="str">
        <f t="shared" si="1425"/>
        <v>Saturday</v>
      </c>
      <c r="G5877" s="91"/>
      <c r="H5877" s="92" t="str">
        <f>VLOOKUP(MONTH(G5877),VLOOKUP!$W$1:$X$24,2)</f>
        <v>January</v>
      </c>
      <c r="I5877" s="92" t="str">
        <f t="shared" si="1426"/>
        <v/>
      </c>
      <c r="J5877" s="93" t="s">
        <v>1216</v>
      </c>
      <c r="L5877" s="86" t="str">
        <f t="shared" si="1439"/>
        <v>the Hill Center at the Old Naval Hospital [921 Pennsylvania Ave SE, WDC]</v>
      </c>
      <c r="M5877" s="86">
        <f t="shared" si="1427"/>
        <v>0</v>
      </c>
      <c r="N5877" s="93" t="str">
        <f t="shared" ref="N5877:N5908" si="1442">J5877</f>
        <v>the Hill Center at the Old Naval Hospital [921 Pennsylvania Ave SE, WDC]</v>
      </c>
      <c r="O5877" s="90"/>
      <c r="S5877" s="95">
        <f t="shared" si="1428"/>
        <v>0</v>
      </c>
      <c r="T5877" s="86" t="str">
        <f t="shared" si="1429"/>
        <v/>
      </c>
      <c r="U5877" s="86" t="str">
        <f t="shared" si="1441"/>
        <v/>
      </c>
      <c r="V5877" s="95" t="str">
        <f t="shared" si="1430"/>
        <v/>
      </c>
      <c r="X5877" s="99"/>
      <c r="Y5877" s="99"/>
      <c r="AE5877" s="92" t="str">
        <f t="shared" si="1431"/>
        <v/>
      </c>
      <c r="AF5877" s="96" t="str">
        <f t="shared" si="1432"/>
        <v>&lt;a name='19000100'&gt;&lt;b&gt;: 0 - the Hill Center at the Old Naval Hospital [921 Pennsylvania Ave SE, WDC]&lt;/b&gt;&lt;/a&gt;&lt;br&gt;</v>
      </c>
      <c r="AG5877" s="97">
        <f t="shared" si="1433"/>
        <v>1900</v>
      </c>
      <c r="AH5877" s="97" t="str">
        <f t="shared" si="1434"/>
        <v>01</v>
      </c>
      <c r="AI5877" s="97" t="str">
        <f t="shared" si="1435"/>
        <v>00</v>
      </c>
      <c r="AJ5877" s="97" t="str">
        <f t="shared" si="1436"/>
        <v>19000100</v>
      </c>
    </row>
    <row r="5878" spans="6:36" ht="12" customHeight="1" x14ac:dyDescent="0.15">
      <c r="F5878" s="86" t="str">
        <f t="shared" si="1425"/>
        <v>Saturday</v>
      </c>
      <c r="G5878" s="91"/>
      <c r="H5878" s="92" t="str">
        <f>VLOOKUP(MONTH(G5878),VLOOKUP!$W$1:$X$24,2)</f>
        <v>January</v>
      </c>
      <c r="I5878" s="92" t="str">
        <f t="shared" si="1426"/>
        <v/>
      </c>
      <c r="J5878" s="93" t="s">
        <v>1216</v>
      </c>
      <c r="L5878" s="86" t="str">
        <f t="shared" si="1439"/>
        <v>the Hill Center at the Old Naval Hospital [921 Pennsylvania Ave SE, WDC]</v>
      </c>
      <c r="M5878" s="86">
        <f t="shared" si="1427"/>
        <v>0</v>
      </c>
      <c r="N5878" s="93" t="str">
        <f t="shared" si="1442"/>
        <v>the Hill Center at the Old Naval Hospital [921 Pennsylvania Ave SE, WDC]</v>
      </c>
      <c r="O5878" s="90"/>
      <c r="S5878" s="95">
        <f t="shared" si="1428"/>
        <v>0</v>
      </c>
      <c r="T5878" s="86" t="str">
        <f t="shared" si="1429"/>
        <v/>
      </c>
      <c r="U5878" s="86" t="str">
        <f t="shared" si="1441"/>
        <v/>
      </c>
      <c r="V5878" s="95" t="str">
        <f t="shared" si="1430"/>
        <v/>
      </c>
      <c r="X5878" s="99"/>
      <c r="Y5878" s="99"/>
      <c r="AE5878" s="92" t="str">
        <f t="shared" si="1431"/>
        <v/>
      </c>
      <c r="AF5878" s="100" t="str">
        <f t="shared" si="1432"/>
        <v>&lt;a name='19000100'&gt;&lt;b&gt;: 0 - the Hill Center at the Old Naval Hospital [921 Pennsylvania Ave SE, WDC]&lt;/b&gt;&lt;/a&gt;&lt;br&gt;</v>
      </c>
      <c r="AG5878" s="101">
        <f t="shared" si="1433"/>
        <v>1900</v>
      </c>
      <c r="AH5878" s="101" t="str">
        <f t="shared" si="1434"/>
        <v>01</v>
      </c>
      <c r="AI5878" s="101" t="str">
        <f t="shared" si="1435"/>
        <v>00</v>
      </c>
      <c r="AJ5878" s="101" t="str">
        <f t="shared" si="1436"/>
        <v>19000100</v>
      </c>
    </row>
    <row r="5879" spans="6:36" ht="12" customHeight="1" x14ac:dyDescent="0.15">
      <c r="F5879" s="86" t="str">
        <f t="shared" si="1425"/>
        <v>Saturday</v>
      </c>
      <c r="G5879" s="91"/>
      <c r="H5879" s="92" t="str">
        <f>VLOOKUP(MONTH(G5879),VLOOKUP!$W$1:$X$24,2)</f>
        <v>January</v>
      </c>
      <c r="I5879" s="92" t="str">
        <f t="shared" si="1426"/>
        <v/>
      </c>
      <c r="J5879" s="93" t="s">
        <v>1216</v>
      </c>
      <c r="L5879" s="86" t="str">
        <f t="shared" si="1439"/>
        <v>the Hill Center at the Old Naval Hospital [921 Pennsylvania Ave SE, WDC]</v>
      </c>
      <c r="M5879" s="86">
        <f t="shared" si="1427"/>
        <v>0</v>
      </c>
      <c r="N5879" s="93" t="str">
        <f t="shared" si="1442"/>
        <v>the Hill Center at the Old Naval Hospital [921 Pennsylvania Ave SE, WDC]</v>
      </c>
      <c r="O5879" s="90"/>
      <c r="S5879" s="95">
        <f t="shared" si="1428"/>
        <v>0</v>
      </c>
      <c r="T5879" s="86" t="str">
        <f t="shared" si="1429"/>
        <v/>
      </c>
      <c r="U5879" s="86" t="str">
        <f t="shared" si="1441"/>
        <v/>
      </c>
      <c r="V5879" s="95" t="str">
        <f t="shared" si="1430"/>
        <v/>
      </c>
      <c r="AE5879" s="92" t="str">
        <f t="shared" si="1431"/>
        <v/>
      </c>
      <c r="AF5879" s="96" t="str">
        <f t="shared" si="1432"/>
        <v>&lt;a name='19000100'&gt;&lt;b&gt;: 0 - the Hill Center at the Old Naval Hospital [921 Pennsylvania Ave SE, WDC]&lt;/b&gt;&lt;/a&gt;&lt;br&gt;</v>
      </c>
      <c r="AG5879" s="97">
        <f t="shared" si="1433"/>
        <v>1900</v>
      </c>
      <c r="AH5879" s="97" t="str">
        <f t="shared" si="1434"/>
        <v>01</v>
      </c>
      <c r="AI5879" s="97" t="str">
        <f t="shared" si="1435"/>
        <v>00</v>
      </c>
      <c r="AJ5879" s="97" t="str">
        <f t="shared" si="1436"/>
        <v>19000100</v>
      </c>
    </row>
    <row r="5880" spans="6:36" ht="12" customHeight="1" x14ac:dyDescent="0.15">
      <c r="F5880" s="86" t="str">
        <f t="shared" si="1425"/>
        <v>Saturday</v>
      </c>
      <c r="G5880" s="91"/>
      <c r="H5880" s="92" t="str">
        <f>VLOOKUP(MONTH(G5880),VLOOKUP!$W$1:$X$24,2)</f>
        <v>January</v>
      </c>
      <c r="I5880" s="92" t="str">
        <f t="shared" si="1426"/>
        <v/>
      </c>
      <c r="J5880" s="93" t="s">
        <v>763</v>
      </c>
      <c r="L5880" s="86" t="str">
        <f t="shared" si="1439"/>
        <v>the Hour Haus [135 W. North Ave, Baltimore, MD]</v>
      </c>
      <c r="M5880" s="86">
        <f t="shared" si="1427"/>
        <v>0</v>
      </c>
      <c r="N5880" s="93" t="str">
        <f t="shared" si="1442"/>
        <v>the Hour Haus [135 W. North Ave, Baltimore, MD]</v>
      </c>
      <c r="O5880" s="90"/>
      <c r="S5880" s="95">
        <f t="shared" si="1428"/>
        <v>0</v>
      </c>
      <c r="T5880" s="86" t="str">
        <f t="shared" si="1429"/>
        <v/>
      </c>
      <c r="U5880" s="86" t="str">
        <f t="shared" si="1441"/>
        <v/>
      </c>
      <c r="V5880" s="95" t="str">
        <f t="shared" si="1430"/>
        <v/>
      </c>
      <c r="AE5880" s="92" t="str">
        <f t="shared" si="1431"/>
        <v/>
      </c>
      <c r="AF5880" s="96" t="str">
        <f t="shared" si="1432"/>
        <v>&lt;a name='19000100'&gt;&lt;b&gt;: 0 - the Hour Haus [135 W. North Ave, Baltimore, MD]&lt;/b&gt;&lt;/a&gt;&lt;br&gt;</v>
      </c>
      <c r="AG5880" s="97">
        <f t="shared" si="1433"/>
        <v>1900</v>
      </c>
      <c r="AH5880" s="97" t="str">
        <f t="shared" si="1434"/>
        <v>01</v>
      </c>
      <c r="AI5880" s="97" t="str">
        <f t="shared" si="1435"/>
        <v>00</v>
      </c>
      <c r="AJ5880" s="97" t="str">
        <f t="shared" si="1436"/>
        <v>19000100</v>
      </c>
    </row>
    <row r="5881" spans="6:36" ht="12" customHeight="1" x14ac:dyDescent="0.15">
      <c r="F5881" s="86" t="str">
        <f t="shared" si="1425"/>
        <v>Saturday</v>
      </c>
      <c r="G5881" s="91"/>
      <c r="H5881" s="92" t="str">
        <f>VLOOKUP(MONTH(G5881),VLOOKUP!$W$1:$X$24,2)</f>
        <v>January</v>
      </c>
      <c r="I5881" s="92" t="str">
        <f t="shared" si="1426"/>
        <v/>
      </c>
      <c r="J5881" s="93" t="s">
        <v>763</v>
      </c>
      <c r="L5881" s="86" t="str">
        <f t="shared" si="1439"/>
        <v>the Hour Haus [135 W. North Ave, Baltimore, MD]</v>
      </c>
      <c r="M5881" s="86">
        <f t="shared" si="1427"/>
        <v>0</v>
      </c>
      <c r="N5881" s="93" t="str">
        <f t="shared" si="1442"/>
        <v>the Hour Haus [135 W. North Ave, Baltimore, MD]</v>
      </c>
      <c r="O5881" s="90"/>
      <c r="S5881" s="95">
        <f t="shared" si="1428"/>
        <v>0</v>
      </c>
      <c r="T5881" s="86" t="str">
        <f t="shared" si="1429"/>
        <v/>
      </c>
      <c r="U5881" s="86" t="str">
        <f t="shared" si="1441"/>
        <v/>
      </c>
      <c r="V5881" s="95" t="str">
        <f t="shared" si="1430"/>
        <v/>
      </c>
      <c r="AE5881" s="92" t="str">
        <f t="shared" si="1431"/>
        <v/>
      </c>
      <c r="AF5881" s="96" t="str">
        <f t="shared" si="1432"/>
        <v>&lt;a name='19000100'&gt;&lt;b&gt;: 0 - the Hour Haus [135 W. North Ave, Baltimore, MD]&lt;/b&gt;&lt;/a&gt;&lt;br&gt;</v>
      </c>
      <c r="AG5881" s="97">
        <f t="shared" si="1433"/>
        <v>1900</v>
      </c>
      <c r="AH5881" s="97" t="str">
        <f t="shared" si="1434"/>
        <v>01</v>
      </c>
      <c r="AI5881" s="97" t="str">
        <f t="shared" si="1435"/>
        <v>00</v>
      </c>
      <c r="AJ5881" s="97" t="str">
        <f t="shared" si="1436"/>
        <v>19000100</v>
      </c>
    </row>
    <row r="5882" spans="6:36" ht="12" customHeight="1" x14ac:dyDescent="0.15">
      <c r="F5882" s="86" t="str">
        <f t="shared" si="1425"/>
        <v>Saturday</v>
      </c>
      <c r="G5882" s="91"/>
      <c r="H5882" s="92" t="str">
        <f>VLOOKUP(MONTH(G5882),VLOOKUP!$W$1:$X$24,2)</f>
        <v>January</v>
      </c>
      <c r="I5882" s="92" t="str">
        <f t="shared" si="1426"/>
        <v/>
      </c>
      <c r="J5882" s="93" t="s">
        <v>763</v>
      </c>
      <c r="L5882" s="86" t="str">
        <f t="shared" si="1439"/>
        <v>the Hour Haus [135 W. North Ave, Baltimore, MD]</v>
      </c>
      <c r="M5882" s="86">
        <f t="shared" si="1427"/>
        <v>0</v>
      </c>
      <c r="N5882" s="93" t="str">
        <f t="shared" si="1442"/>
        <v>the Hour Haus [135 W. North Ave, Baltimore, MD]</v>
      </c>
      <c r="O5882" s="90"/>
      <c r="S5882" s="95">
        <f t="shared" si="1428"/>
        <v>0</v>
      </c>
      <c r="T5882" s="86" t="str">
        <f t="shared" si="1429"/>
        <v/>
      </c>
      <c r="U5882" s="86" t="str">
        <f t="shared" si="1441"/>
        <v/>
      </c>
      <c r="V5882" s="95" t="str">
        <f t="shared" si="1430"/>
        <v/>
      </c>
      <c r="AE5882" s="92" t="str">
        <f t="shared" si="1431"/>
        <v/>
      </c>
      <c r="AF5882" s="96" t="str">
        <f t="shared" si="1432"/>
        <v>&lt;a name='19000100'&gt;&lt;b&gt;: 0 - the Hour Haus [135 W. North Ave, Baltimore, MD]&lt;/b&gt;&lt;/a&gt;&lt;br&gt;</v>
      </c>
      <c r="AG5882" s="97">
        <f t="shared" si="1433"/>
        <v>1900</v>
      </c>
      <c r="AH5882" s="97" t="str">
        <f t="shared" si="1434"/>
        <v>01</v>
      </c>
      <c r="AI5882" s="97" t="str">
        <f t="shared" si="1435"/>
        <v>00</v>
      </c>
      <c r="AJ5882" s="97" t="str">
        <f t="shared" si="1436"/>
        <v>19000100</v>
      </c>
    </row>
    <row r="5883" spans="6:36" ht="12" customHeight="1" x14ac:dyDescent="0.15">
      <c r="F5883" s="86" t="str">
        <f t="shared" si="1425"/>
        <v>Saturday</v>
      </c>
      <c r="G5883" s="91"/>
      <c r="H5883" s="92" t="str">
        <f>VLOOKUP(MONTH(G5883),VLOOKUP!$W$1:$X$24,2)</f>
        <v>January</v>
      </c>
      <c r="I5883" s="92" t="str">
        <f t="shared" si="1426"/>
        <v/>
      </c>
      <c r="J5883" s="93" t="s">
        <v>182</v>
      </c>
      <c r="L5883" s="86" t="str">
        <f t="shared" si="1439"/>
        <v>The Islander [1201 U St NW, WDC]</v>
      </c>
      <c r="M5883" s="86">
        <f t="shared" si="1427"/>
        <v>0</v>
      </c>
      <c r="N5883" s="93" t="str">
        <f t="shared" si="1442"/>
        <v>The Islander [1201 U St NW, WDC]</v>
      </c>
      <c r="O5883" s="94"/>
      <c r="S5883" s="95">
        <f t="shared" si="1428"/>
        <v>0</v>
      </c>
      <c r="T5883" s="86" t="str">
        <f t="shared" si="1429"/>
        <v/>
      </c>
      <c r="U5883" s="86" t="str">
        <f t="shared" si="1441"/>
        <v/>
      </c>
      <c r="V5883" s="95" t="str">
        <f t="shared" si="1430"/>
        <v/>
      </c>
      <c r="W5883" s="90" t="s">
        <v>221</v>
      </c>
      <c r="AE5883" s="92" t="str">
        <f t="shared" si="1431"/>
        <v/>
      </c>
      <c r="AF5883" s="96" t="str">
        <f t="shared" si="1432"/>
        <v>&lt;a name='19000100'&gt;&lt;b&gt;: 0 - The Islander [1201 U St NW, WDC]&lt;/b&gt;&lt;/a&gt;&lt;br&gt;</v>
      </c>
      <c r="AG5883" s="97">
        <f t="shared" si="1433"/>
        <v>1900</v>
      </c>
      <c r="AH5883" s="97" t="str">
        <f t="shared" si="1434"/>
        <v>01</v>
      </c>
      <c r="AI5883" s="97" t="str">
        <f t="shared" si="1435"/>
        <v>00</v>
      </c>
      <c r="AJ5883" s="97" t="str">
        <f t="shared" si="1436"/>
        <v>19000100</v>
      </c>
    </row>
    <row r="5884" spans="6:36" ht="12" customHeight="1" x14ac:dyDescent="0.15">
      <c r="F5884" s="86" t="str">
        <f t="shared" si="1425"/>
        <v>Saturday</v>
      </c>
      <c r="G5884" s="91"/>
      <c r="H5884" s="92" t="str">
        <f>VLOOKUP(MONTH(G5884),VLOOKUP!$W$1:$X$24,2)</f>
        <v>January</v>
      </c>
      <c r="I5884" s="92" t="str">
        <f t="shared" si="1426"/>
        <v/>
      </c>
      <c r="J5884" s="93" t="s">
        <v>182</v>
      </c>
      <c r="L5884" s="86" t="str">
        <f t="shared" si="1439"/>
        <v>The Islander [1201 U St NW, WDC]</v>
      </c>
      <c r="M5884" s="86">
        <f t="shared" si="1427"/>
        <v>0</v>
      </c>
      <c r="N5884" s="93" t="str">
        <f t="shared" si="1442"/>
        <v>The Islander [1201 U St NW, WDC]</v>
      </c>
      <c r="O5884" s="94"/>
      <c r="S5884" s="95">
        <f t="shared" si="1428"/>
        <v>0</v>
      </c>
      <c r="T5884" s="86" t="str">
        <f t="shared" si="1429"/>
        <v/>
      </c>
      <c r="U5884" s="86" t="str">
        <f t="shared" si="1441"/>
        <v/>
      </c>
      <c r="V5884" s="95" t="str">
        <f t="shared" si="1430"/>
        <v/>
      </c>
      <c r="W5884" s="90" t="s">
        <v>221</v>
      </c>
      <c r="AE5884" s="92" t="str">
        <f t="shared" si="1431"/>
        <v/>
      </c>
      <c r="AF5884" s="96" t="str">
        <f t="shared" si="1432"/>
        <v>&lt;a name='19000100'&gt;&lt;b&gt;: 0 - The Islander [1201 U St NW, WDC]&lt;/b&gt;&lt;/a&gt;&lt;br&gt;</v>
      </c>
      <c r="AG5884" s="97">
        <f t="shared" si="1433"/>
        <v>1900</v>
      </c>
      <c r="AH5884" s="97" t="str">
        <f t="shared" si="1434"/>
        <v>01</v>
      </c>
      <c r="AI5884" s="97" t="str">
        <f t="shared" si="1435"/>
        <v>00</v>
      </c>
      <c r="AJ5884" s="97" t="str">
        <f t="shared" si="1436"/>
        <v>19000100</v>
      </c>
    </row>
    <row r="5885" spans="6:36" ht="12" customHeight="1" x14ac:dyDescent="0.15">
      <c r="F5885" s="86" t="str">
        <f t="shared" si="1425"/>
        <v>Saturday</v>
      </c>
      <c r="G5885" s="91"/>
      <c r="H5885" s="92" t="str">
        <f>VLOOKUP(MONTH(G5885),VLOOKUP!$W$1:$X$24,2)</f>
        <v>January</v>
      </c>
      <c r="I5885" s="92" t="str">
        <f t="shared" si="1426"/>
        <v/>
      </c>
      <c r="J5885" s="93" t="s">
        <v>933</v>
      </c>
      <c r="L5885" s="86" t="str">
        <f t="shared" si="1439"/>
        <v>the Jamjar [1719 Lamont St NW, WDC]</v>
      </c>
      <c r="M5885" s="86">
        <f t="shared" si="1427"/>
        <v>0</v>
      </c>
      <c r="N5885" s="93" t="str">
        <f t="shared" si="1442"/>
        <v>the Jamjar [1719 Lamont St NW, WDC]</v>
      </c>
      <c r="O5885" s="90"/>
      <c r="S5885" s="95">
        <f t="shared" si="1428"/>
        <v>0</v>
      </c>
      <c r="T5885" s="86" t="str">
        <f t="shared" si="1429"/>
        <v/>
      </c>
      <c r="U5885" s="86" t="str">
        <f t="shared" si="1441"/>
        <v/>
      </c>
      <c r="V5885" s="95" t="str">
        <f t="shared" si="1430"/>
        <v/>
      </c>
      <c r="AE5885" s="92" t="str">
        <f t="shared" si="1431"/>
        <v/>
      </c>
      <c r="AF5885" s="96" t="str">
        <f t="shared" si="1432"/>
        <v>&lt;a name='19000100'&gt;&lt;b&gt;: 0 - the Jamjar [1719 Lamont St NW, WDC]&lt;/b&gt;&lt;/a&gt;&lt;br&gt;</v>
      </c>
      <c r="AG5885" s="97">
        <f t="shared" si="1433"/>
        <v>1900</v>
      </c>
      <c r="AH5885" s="97" t="str">
        <f t="shared" si="1434"/>
        <v>01</v>
      </c>
      <c r="AI5885" s="97" t="str">
        <f t="shared" si="1435"/>
        <v>00</v>
      </c>
      <c r="AJ5885" s="97" t="str">
        <f t="shared" si="1436"/>
        <v>19000100</v>
      </c>
    </row>
    <row r="5886" spans="6:36" ht="12" customHeight="1" x14ac:dyDescent="0.15">
      <c r="F5886" s="86" t="str">
        <f t="shared" si="1425"/>
        <v>Saturday</v>
      </c>
      <c r="G5886" s="91"/>
      <c r="H5886" s="92" t="str">
        <f>VLOOKUP(MONTH(G5886),VLOOKUP!$W$1:$X$24,2)</f>
        <v>January</v>
      </c>
      <c r="I5886" s="92" t="str">
        <f t="shared" si="1426"/>
        <v/>
      </c>
      <c r="J5886" s="93" t="s">
        <v>933</v>
      </c>
      <c r="L5886" s="86" t="str">
        <f t="shared" si="1439"/>
        <v>the Jamjar [1719 Lamont St NW, WDC]</v>
      </c>
      <c r="M5886" s="86">
        <f t="shared" si="1427"/>
        <v>0</v>
      </c>
      <c r="N5886" s="93" t="str">
        <f t="shared" si="1442"/>
        <v>the Jamjar [1719 Lamont St NW, WDC]</v>
      </c>
      <c r="O5886" s="90"/>
      <c r="S5886" s="95">
        <f t="shared" si="1428"/>
        <v>0</v>
      </c>
      <c r="T5886" s="86" t="str">
        <f t="shared" si="1429"/>
        <v/>
      </c>
      <c r="U5886" s="86" t="str">
        <f t="shared" si="1441"/>
        <v/>
      </c>
      <c r="V5886" s="95" t="str">
        <f t="shared" si="1430"/>
        <v/>
      </c>
      <c r="AE5886" s="92" t="str">
        <f t="shared" si="1431"/>
        <v/>
      </c>
      <c r="AF5886" s="96" t="str">
        <f t="shared" si="1432"/>
        <v>&lt;a name='19000100'&gt;&lt;b&gt;: 0 - the Jamjar [1719 Lamont St NW, WDC]&lt;/b&gt;&lt;/a&gt;&lt;br&gt;</v>
      </c>
      <c r="AG5886" s="97">
        <f t="shared" si="1433"/>
        <v>1900</v>
      </c>
      <c r="AH5886" s="97" t="str">
        <f t="shared" si="1434"/>
        <v>01</v>
      </c>
      <c r="AI5886" s="97" t="str">
        <f t="shared" si="1435"/>
        <v>00</v>
      </c>
      <c r="AJ5886" s="97" t="str">
        <f t="shared" si="1436"/>
        <v>19000100</v>
      </c>
    </row>
    <row r="5887" spans="6:36" ht="12" customHeight="1" x14ac:dyDescent="0.15">
      <c r="F5887" s="86" t="str">
        <f t="shared" si="1425"/>
        <v>Saturday</v>
      </c>
      <c r="G5887" s="91"/>
      <c r="H5887" s="92" t="str">
        <f>VLOOKUP(MONTH(G5887),VLOOKUP!$W$1:$X$24,2)</f>
        <v>January</v>
      </c>
      <c r="I5887" s="92" t="str">
        <f t="shared" si="1426"/>
        <v/>
      </c>
      <c r="J5887" s="93" t="s">
        <v>933</v>
      </c>
      <c r="L5887" s="86" t="str">
        <f t="shared" si="1439"/>
        <v>the Jamjar [1719 Lamont St NW, WDC]</v>
      </c>
      <c r="M5887" s="86">
        <f t="shared" si="1427"/>
        <v>0</v>
      </c>
      <c r="N5887" s="93" t="str">
        <f t="shared" si="1442"/>
        <v>the Jamjar [1719 Lamont St NW, WDC]</v>
      </c>
      <c r="O5887" s="90"/>
      <c r="S5887" s="95">
        <f t="shared" si="1428"/>
        <v>0</v>
      </c>
      <c r="T5887" s="86" t="str">
        <f t="shared" si="1429"/>
        <v/>
      </c>
      <c r="U5887" s="86" t="str">
        <f t="shared" si="1441"/>
        <v/>
      </c>
      <c r="V5887" s="95" t="str">
        <f t="shared" si="1430"/>
        <v/>
      </c>
      <c r="AE5887" s="92" t="str">
        <f t="shared" si="1431"/>
        <v/>
      </c>
      <c r="AF5887" s="96" t="str">
        <f t="shared" si="1432"/>
        <v>&lt;a name='19000100'&gt;&lt;b&gt;: 0 - the Jamjar [1719 Lamont St NW, WDC]&lt;/b&gt;&lt;/a&gt;&lt;br&gt;</v>
      </c>
      <c r="AG5887" s="97">
        <f t="shared" si="1433"/>
        <v>1900</v>
      </c>
      <c r="AH5887" s="97" t="str">
        <f t="shared" si="1434"/>
        <v>01</v>
      </c>
      <c r="AI5887" s="97" t="str">
        <f t="shared" si="1435"/>
        <v>00</v>
      </c>
      <c r="AJ5887" s="97" t="str">
        <f t="shared" si="1436"/>
        <v>19000100</v>
      </c>
    </row>
    <row r="5888" spans="6:36" ht="12" customHeight="1" x14ac:dyDescent="0.15">
      <c r="F5888" s="86" t="str">
        <f t="shared" si="1425"/>
        <v>Saturday</v>
      </c>
      <c r="G5888" s="91"/>
      <c r="H5888" s="92" t="str">
        <f>VLOOKUP(MONTH(G5888),VLOOKUP!$W$1:$X$24,2)</f>
        <v>January</v>
      </c>
      <c r="I5888" s="92" t="str">
        <f t="shared" si="1426"/>
        <v/>
      </c>
      <c r="J5888" s="93" t="s">
        <v>933</v>
      </c>
      <c r="L5888" s="86" t="str">
        <f t="shared" si="1439"/>
        <v>the Jamjar [1719 Lamont St NW, WDC]</v>
      </c>
      <c r="M5888" s="86">
        <f t="shared" si="1427"/>
        <v>0</v>
      </c>
      <c r="N5888" s="93" t="str">
        <f t="shared" si="1442"/>
        <v>the Jamjar [1719 Lamont St NW, WDC]</v>
      </c>
      <c r="O5888" s="90"/>
      <c r="S5888" s="95">
        <f t="shared" si="1428"/>
        <v>0</v>
      </c>
      <c r="T5888" s="86" t="str">
        <f t="shared" si="1429"/>
        <v/>
      </c>
      <c r="U5888" s="86" t="str">
        <f t="shared" si="1441"/>
        <v/>
      </c>
      <c r="V5888" s="95" t="str">
        <f t="shared" si="1430"/>
        <v/>
      </c>
      <c r="AE5888" s="92" t="str">
        <f t="shared" si="1431"/>
        <v/>
      </c>
      <c r="AF5888" s="96" t="str">
        <f t="shared" si="1432"/>
        <v>&lt;a name='19000100'&gt;&lt;b&gt;: 0 - the Jamjar [1719 Lamont St NW, WDC]&lt;/b&gt;&lt;/a&gt;&lt;br&gt;</v>
      </c>
      <c r="AG5888" s="97">
        <f t="shared" si="1433"/>
        <v>1900</v>
      </c>
      <c r="AH5888" s="97" t="str">
        <f t="shared" si="1434"/>
        <v>01</v>
      </c>
      <c r="AI5888" s="97" t="str">
        <f t="shared" si="1435"/>
        <v>00</v>
      </c>
      <c r="AJ5888" s="97" t="str">
        <f t="shared" si="1436"/>
        <v>19000100</v>
      </c>
    </row>
    <row r="5889" spans="4:36" ht="12" customHeight="1" x14ac:dyDescent="0.15">
      <c r="F5889" s="86" t="str">
        <f t="shared" si="1425"/>
        <v>Saturday</v>
      </c>
      <c r="G5889" s="91"/>
      <c r="H5889" s="92" t="str">
        <f>VLOOKUP(MONTH(G5889),VLOOKUP!$W$1:$X$24,2)</f>
        <v>January</v>
      </c>
      <c r="I5889" s="92" t="str">
        <f t="shared" si="1426"/>
        <v/>
      </c>
      <c r="J5889" s="93" t="s">
        <v>1777</v>
      </c>
      <c r="L5889" s="86" t="str">
        <f t="shared" si="1439"/>
        <v>the Keep [625 Newton Place NW, WDC]</v>
      </c>
      <c r="M5889" s="86">
        <f t="shared" si="1427"/>
        <v>0</v>
      </c>
      <c r="N5889" s="93" t="str">
        <f t="shared" si="1442"/>
        <v>the Keep [625 Newton Place NW, WDC]</v>
      </c>
      <c r="O5889" s="90"/>
      <c r="S5889" s="95">
        <f t="shared" si="1428"/>
        <v>0</v>
      </c>
      <c r="T5889" s="86" t="str">
        <f t="shared" si="1429"/>
        <v/>
      </c>
      <c r="U5889" s="86" t="str">
        <f t="shared" si="1441"/>
        <v/>
      </c>
      <c r="V5889" s="95" t="str">
        <f t="shared" si="1430"/>
        <v/>
      </c>
      <c r="X5889" s="99"/>
      <c r="Y5889" s="99"/>
      <c r="AE5889" s="92" t="str">
        <f t="shared" si="1431"/>
        <v/>
      </c>
      <c r="AF5889" s="96" t="str">
        <f t="shared" si="1432"/>
        <v>&lt;a name='19000100'&gt;&lt;b&gt;: 0 - the Keep [625 Newton Place NW, WDC]&lt;/b&gt;&lt;/a&gt;&lt;br&gt;</v>
      </c>
      <c r="AG5889" s="97">
        <f t="shared" si="1433"/>
        <v>1900</v>
      </c>
      <c r="AH5889" s="97" t="str">
        <f t="shared" si="1434"/>
        <v>01</v>
      </c>
      <c r="AI5889" s="97" t="str">
        <f t="shared" si="1435"/>
        <v>00</v>
      </c>
      <c r="AJ5889" s="97" t="str">
        <f t="shared" si="1436"/>
        <v>19000100</v>
      </c>
    </row>
    <row r="5890" spans="4:36" ht="12" customHeight="1" x14ac:dyDescent="0.15">
      <c r="F5890" s="86" t="str">
        <f t="shared" ref="F5890:F5953" si="1443">IF(WEEKDAY(G5890)=1,"Sunday",IF(WEEKDAY(G5890)=2,"Monday",IF(WEEKDAY(G5890)=3,"Tuesday",IF(WEEKDAY(G5890)=4,"Wednesday",IF(WEEKDAY(G5890)=5,"Thursday",IF(WEEKDAY(G5890)=6,"Friday","Saturday"))))))</f>
        <v>Saturday</v>
      </c>
      <c r="G5890" s="91"/>
      <c r="H5890" s="92" t="str">
        <f>VLOOKUP(MONTH(G5890),VLOOKUP!$W$1:$X$24,2)</f>
        <v>January</v>
      </c>
      <c r="I5890" s="92" t="str">
        <f t="shared" ref="I5890:I5953" si="1444">IF(ISBLANK(G5890),"",F5890&amp;", "&amp;DAY(G5890)&amp;" "&amp;H5890&amp;" "&amp;YEAR(G5890))</f>
        <v/>
      </c>
      <c r="J5890" s="93" t="s">
        <v>1777</v>
      </c>
      <c r="L5890" s="86" t="str">
        <f t="shared" si="1439"/>
        <v>the Keep [625 Newton Place NW, WDC]</v>
      </c>
      <c r="M5890" s="86">
        <f t="shared" ref="M5890:M5953" si="1445">IF(ISBLANK(P5890),O5890,IF(ISBLANK(Q5890),O5890&amp;" and "&amp;P5890,IF(ISBLANK(R5890),O5890&amp;", "&amp;P5890&amp;", and "&amp;Q5890, O5890&amp;", "&amp;P5890&amp;", "&amp;Q5890&amp;", and "&amp;R5890)))</f>
        <v>0</v>
      </c>
      <c r="N5890" s="93" t="str">
        <f t="shared" si="1442"/>
        <v>the Keep [625 Newton Place NW, WDC]</v>
      </c>
      <c r="O5890" s="90"/>
      <c r="S5890" s="95">
        <f t="shared" ref="S5890:S5953" si="1446">IF(LEFT(O5890,2)="A ",RIGHT(O5890,LEN(O5890)-2),IF(LEFT(O5890,3)="An ",RIGHT(O5890,LEN(O5890)-3),IF(LEFT(O5890,4)="The ",RIGHT(O5890,LEN(O5890)-4),IF(LEFT(O5890,3)="&lt;b&gt;",RIGHT(O5890,LEN(O5890)-3),IF(LEFT(O5890,4)="&lt;em&gt;",RIGHT(O5890,LEN(O5890)-4),O5890)))))</f>
        <v>0</v>
      </c>
      <c r="T5890" s="86" t="str">
        <f t="shared" ref="T5890:T5953" si="1447">IF(ISBLANK(G5890),"","&amp;#149; "&amp;IF(ISBLANK(C5890),"","&lt;S&gt;")&amp;IF(ISBLANK(A5890),"","&lt;a href='recommended.php#"&amp;AJ5890&amp;"'&gt;&lt;b&gt;&lt;em&gt;&lt;font color='#9C004D'&gt;RECOMMENDED&lt;/font&gt;&lt;/em&gt;&lt;/b&gt;&lt;/a&gt; - ")&amp;M5890&amp;" - &lt;b&gt;"&amp;L5890&amp;"&lt;/b&gt; "&amp;IF(B5890="Sold Out"," - &lt;font color='#000099'&gt;&lt;b&gt;&lt;I&gt;sold out&lt;/I&gt;&lt;/b&gt;&lt;/font&gt;","")&amp;IF(ISBLANK(C5890),"","&lt;/S&gt; &lt;b&gt;"&amp;C5890&amp;"&lt;/b&gt;")&amp;"&lt;br&gt;")</f>
        <v/>
      </c>
      <c r="U5890" s="86" t="str">
        <f t="shared" si="1441"/>
        <v/>
      </c>
      <c r="V5890" s="95" t="str">
        <f t="shared" ref="V5890:V5953" si="1448">IF(ISBLANK(G5890),"","&amp;#149; "&amp;IF(ISBLANK(C5890),"","&lt;S&gt;")&amp;IF(ISBLANK(A5890),"","&lt;a href='recommended.php#"&amp;AJ5890&amp;"'&gt;&lt;b&gt;&lt;em&gt;&lt;font color='#9C004D'&gt;RECOMMENDED&lt;/font&gt;&lt;/em&gt;&lt;/b&gt;&lt;/a&gt; - ")&amp;M5890&amp;" - &lt;b&gt;"&amp;L5890&amp;"&lt;/b&gt; "&amp;IF(B5890="Sold Out"," - &lt;font color='#000099'&gt;&lt;b&gt;&lt;I&gt;sold out&lt;/I&gt;&lt;/b&gt;&lt;/font&gt;","")&amp;IF(ISBLANK(C5890),"","&lt;/S&gt; &lt;b&gt;"&amp;C5890&amp;"&lt;/b&gt;")&amp;" - &lt;font color='#005500'&gt;&lt;b&gt;"&amp;E5890&amp;"&lt;/b&gt;&lt;/font&gt;&lt;br&gt;")</f>
        <v/>
      </c>
      <c r="X5890" s="99"/>
      <c r="Y5890" s="99"/>
      <c r="AE5890" s="92" t="str">
        <f t="shared" ref="AE5890:AE5953" si="1449">IF(ISBLANK(G5890),"",F5890&amp;", "&amp;DAY(G5890)&amp;" "&amp;H5890&amp;" "&amp;YEAR(G5890)&amp;"      [&lt;a name='"&amp;AJ5890&amp;"' href='#"&amp;AJ5890&amp;"'&gt;link to this day&lt;/a&gt;]")</f>
        <v/>
      </c>
      <c r="AF5890" s="96" t="str">
        <f t="shared" ref="AF5890:AF5953" si="1450">"&lt;a name='"&amp;AJ5890&amp;"'&gt;&lt;b&gt;"&amp;I5890&amp;": "&amp;M5890&amp;" - "&amp;L5890&amp;"&lt;/b&gt;&lt;/a&gt;&lt;br&gt;"</f>
        <v>&lt;a name='19000100'&gt;&lt;b&gt;: 0 - the Keep [625 Newton Place NW, WDC]&lt;/b&gt;&lt;/a&gt;&lt;br&gt;</v>
      </c>
      <c r="AG5890" s="97">
        <f t="shared" ref="AG5890:AG5953" si="1451">YEAR(G5890)</f>
        <v>1900</v>
      </c>
      <c r="AH5890" s="97" t="str">
        <f t="shared" ref="AH5890:AH5953" si="1452">IF(LEN(MONTH(G5890))=1,"0"&amp;MONTH(G5890),MONTH(G5890))</f>
        <v>01</v>
      </c>
      <c r="AI5890" s="97" t="str">
        <f t="shared" ref="AI5890:AI5953" si="1453">IF(LEN(DAY(G5890))=1,"0"&amp;DAY(G5890),DAY(G5890))</f>
        <v>00</v>
      </c>
      <c r="AJ5890" s="97" t="str">
        <f t="shared" ref="AJ5890:AJ5953" si="1454">AG5890&amp;AH5890&amp;AI5890</f>
        <v>19000100</v>
      </c>
    </row>
    <row r="5891" spans="4:36" ht="12" customHeight="1" x14ac:dyDescent="0.15">
      <c r="D5891" s="151"/>
      <c r="F5891" s="86" t="str">
        <f t="shared" si="1443"/>
        <v>Saturday</v>
      </c>
      <c r="G5891" s="91"/>
      <c r="H5891" s="92" t="str">
        <f>VLOOKUP(MONTH(G5891),VLOOKUP!$W$1:$X$24,2)</f>
        <v>January</v>
      </c>
      <c r="I5891" s="92" t="str">
        <f t="shared" si="1444"/>
        <v/>
      </c>
      <c r="J5891" s="93" t="s">
        <v>1777</v>
      </c>
      <c r="L5891" s="86" t="str">
        <f t="shared" si="1439"/>
        <v>the Keep [625 Newton Place NW, WDC]</v>
      </c>
      <c r="M5891" s="86">
        <f t="shared" si="1445"/>
        <v>0</v>
      </c>
      <c r="N5891" s="93" t="str">
        <f t="shared" si="1442"/>
        <v>the Keep [625 Newton Place NW, WDC]</v>
      </c>
      <c r="O5891" s="90"/>
      <c r="S5891" s="95">
        <f t="shared" si="1446"/>
        <v>0</v>
      </c>
      <c r="T5891" s="86" t="str">
        <f t="shared" si="1447"/>
        <v/>
      </c>
      <c r="U5891" s="86" t="str">
        <f t="shared" si="1441"/>
        <v/>
      </c>
      <c r="V5891" s="95" t="str">
        <f t="shared" si="1448"/>
        <v/>
      </c>
      <c r="X5891" s="99"/>
      <c r="Y5891" s="99"/>
      <c r="AE5891" s="92" t="str">
        <f t="shared" si="1449"/>
        <v/>
      </c>
      <c r="AF5891" s="96" t="str">
        <f t="shared" si="1450"/>
        <v>&lt;a name='19000100'&gt;&lt;b&gt;: 0 - the Keep [625 Newton Place NW, WDC]&lt;/b&gt;&lt;/a&gt;&lt;br&gt;</v>
      </c>
      <c r="AG5891" s="97">
        <f t="shared" si="1451"/>
        <v>1900</v>
      </c>
      <c r="AH5891" s="97" t="str">
        <f t="shared" si="1452"/>
        <v>01</v>
      </c>
      <c r="AI5891" s="97" t="str">
        <f t="shared" si="1453"/>
        <v>00</v>
      </c>
      <c r="AJ5891" s="97" t="str">
        <f t="shared" si="1454"/>
        <v>19000100</v>
      </c>
    </row>
    <row r="5892" spans="4:36" ht="12" customHeight="1" x14ac:dyDescent="0.15">
      <c r="F5892" s="86" t="str">
        <f t="shared" si="1443"/>
        <v>Saturday</v>
      </c>
      <c r="G5892" s="91"/>
      <c r="H5892" s="92" t="str">
        <f>VLOOKUP(MONTH(G5892),VLOOKUP!$W$1:$X$24,2)</f>
        <v>January</v>
      </c>
      <c r="I5892" s="92" t="str">
        <f t="shared" si="1444"/>
        <v/>
      </c>
      <c r="J5892" s="93" t="s">
        <v>1777</v>
      </c>
      <c r="L5892" s="86" t="str">
        <f t="shared" si="1439"/>
        <v>the Keep [625 Newton Place NW, WDC]</v>
      </c>
      <c r="M5892" s="86">
        <f t="shared" si="1445"/>
        <v>0</v>
      </c>
      <c r="N5892" s="93" t="str">
        <f t="shared" si="1442"/>
        <v>the Keep [625 Newton Place NW, WDC]</v>
      </c>
      <c r="O5892" s="90"/>
      <c r="S5892" s="95">
        <f t="shared" si="1446"/>
        <v>0</v>
      </c>
      <c r="T5892" s="86" t="str">
        <f t="shared" si="1447"/>
        <v/>
      </c>
      <c r="U5892" s="86" t="str">
        <f t="shared" si="1441"/>
        <v/>
      </c>
      <c r="V5892" s="95" t="str">
        <f t="shared" si="1448"/>
        <v/>
      </c>
      <c r="X5892" s="99"/>
      <c r="Y5892" s="99"/>
      <c r="AE5892" s="92" t="str">
        <f t="shared" si="1449"/>
        <v/>
      </c>
      <c r="AF5892" s="96" t="str">
        <f t="shared" si="1450"/>
        <v>&lt;a name='19000100'&gt;&lt;b&gt;: 0 - the Keep [625 Newton Place NW, WDC]&lt;/b&gt;&lt;/a&gt;&lt;br&gt;</v>
      </c>
      <c r="AG5892" s="97">
        <f t="shared" si="1451"/>
        <v>1900</v>
      </c>
      <c r="AH5892" s="97" t="str">
        <f t="shared" si="1452"/>
        <v>01</v>
      </c>
      <c r="AI5892" s="97" t="str">
        <f t="shared" si="1453"/>
        <v>00</v>
      </c>
      <c r="AJ5892" s="97" t="str">
        <f t="shared" si="1454"/>
        <v>19000100</v>
      </c>
    </row>
    <row r="5893" spans="4:36" ht="12" customHeight="1" x14ac:dyDescent="0.15">
      <c r="F5893" s="86" t="str">
        <f t="shared" si="1443"/>
        <v>Saturday</v>
      </c>
      <c r="G5893" s="91"/>
      <c r="H5893" s="92" t="str">
        <f>VLOOKUP(MONTH(G5893),VLOOKUP!$W$1:$X$24,2)</f>
        <v>January</v>
      </c>
      <c r="I5893" s="92" t="str">
        <f t="shared" si="1444"/>
        <v/>
      </c>
      <c r="J5893" s="93" t="s">
        <v>1777</v>
      </c>
      <c r="L5893" s="86" t="str">
        <f t="shared" si="1439"/>
        <v>the Keep [625 Newton Place NW, WDC]</v>
      </c>
      <c r="M5893" s="86">
        <f t="shared" si="1445"/>
        <v>0</v>
      </c>
      <c r="N5893" s="93" t="str">
        <f t="shared" si="1442"/>
        <v>the Keep [625 Newton Place NW, WDC]</v>
      </c>
      <c r="O5893" s="90"/>
      <c r="S5893" s="95">
        <f t="shared" si="1446"/>
        <v>0</v>
      </c>
      <c r="T5893" s="86" t="str">
        <f t="shared" si="1447"/>
        <v/>
      </c>
      <c r="U5893" s="86" t="str">
        <f t="shared" si="1441"/>
        <v/>
      </c>
      <c r="V5893" s="95" t="str">
        <f t="shared" si="1448"/>
        <v/>
      </c>
      <c r="X5893" s="99"/>
      <c r="Y5893" s="99"/>
      <c r="AE5893" s="92" t="str">
        <f t="shared" si="1449"/>
        <v/>
      </c>
      <c r="AF5893" s="96" t="str">
        <f t="shared" si="1450"/>
        <v>&lt;a name='19000100'&gt;&lt;b&gt;: 0 - the Keep [625 Newton Place NW, WDC]&lt;/b&gt;&lt;/a&gt;&lt;br&gt;</v>
      </c>
      <c r="AG5893" s="97">
        <f t="shared" si="1451"/>
        <v>1900</v>
      </c>
      <c r="AH5893" s="97" t="str">
        <f t="shared" si="1452"/>
        <v>01</v>
      </c>
      <c r="AI5893" s="97" t="str">
        <f t="shared" si="1453"/>
        <v>00</v>
      </c>
      <c r="AJ5893" s="97" t="str">
        <f t="shared" si="1454"/>
        <v>19000100</v>
      </c>
    </row>
    <row r="5894" spans="4:36" ht="12" customHeight="1" x14ac:dyDescent="0.15">
      <c r="F5894" s="86" t="str">
        <f t="shared" si="1443"/>
        <v>Saturday</v>
      </c>
      <c r="G5894" s="91"/>
      <c r="H5894" s="92" t="str">
        <f>VLOOKUP(MONTH(G5894),VLOOKUP!$W$1:$X$24,2)</f>
        <v>January</v>
      </c>
      <c r="I5894" s="92" t="str">
        <f t="shared" si="1444"/>
        <v/>
      </c>
      <c r="J5894" s="116" t="s">
        <v>851</v>
      </c>
      <c r="L5894" s="86" t="str">
        <f t="shared" si="1439"/>
        <v>the Kreeger Museum</v>
      </c>
      <c r="M5894" s="86">
        <f t="shared" si="1445"/>
        <v>0</v>
      </c>
      <c r="N5894" s="93" t="str">
        <f t="shared" si="1442"/>
        <v>the Kreeger Museum</v>
      </c>
      <c r="O5894" s="94"/>
      <c r="S5894" s="95">
        <f t="shared" si="1446"/>
        <v>0</v>
      </c>
      <c r="T5894" s="86" t="str">
        <f t="shared" si="1447"/>
        <v/>
      </c>
      <c r="U5894" s="86" t="str">
        <f t="shared" si="1441"/>
        <v/>
      </c>
      <c r="V5894" s="95" t="str">
        <f t="shared" si="1448"/>
        <v/>
      </c>
      <c r="W5894" s="90" t="s">
        <v>221</v>
      </c>
      <c r="AE5894" s="92" t="str">
        <f t="shared" si="1449"/>
        <v/>
      </c>
      <c r="AF5894" s="96" t="str">
        <f t="shared" si="1450"/>
        <v>&lt;a name='19000100'&gt;&lt;b&gt;: 0 - the Kreeger Museum&lt;/b&gt;&lt;/a&gt;&lt;br&gt;</v>
      </c>
      <c r="AG5894" s="97">
        <f t="shared" si="1451"/>
        <v>1900</v>
      </c>
      <c r="AH5894" s="97" t="str">
        <f t="shared" si="1452"/>
        <v>01</v>
      </c>
      <c r="AI5894" s="97" t="str">
        <f t="shared" si="1453"/>
        <v>00</v>
      </c>
      <c r="AJ5894" s="97" t="str">
        <f t="shared" si="1454"/>
        <v>19000100</v>
      </c>
    </row>
    <row r="5895" spans="4:36" ht="12" customHeight="1" x14ac:dyDescent="0.15">
      <c r="F5895" s="86" t="str">
        <f t="shared" si="1443"/>
        <v>Saturday</v>
      </c>
      <c r="G5895" s="91"/>
      <c r="H5895" s="92" t="str">
        <f>VLOOKUP(MONTH(G5895),VLOOKUP!$W$1:$X$24,2)</f>
        <v>January</v>
      </c>
      <c r="I5895" s="92" t="str">
        <f t="shared" si="1444"/>
        <v/>
      </c>
      <c r="J5895" s="116" t="s">
        <v>851</v>
      </c>
      <c r="L5895" s="86" t="str">
        <f t="shared" si="1439"/>
        <v>the Kreeger Museum</v>
      </c>
      <c r="M5895" s="86">
        <f t="shared" si="1445"/>
        <v>0</v>
      </c>
      <c r="N5895" s="93" t="str">
        <f t="shared" si="1442"/>
        <v>the Kreeger Museum</v>
      </c>
      <c r="O5895" s="94"/>
      <c r="S5895" s="95">
        <f t="shared" si="1446"/>
        <v>0</v>
      </c>
      <c r="T5895" s="86" t="str">
        <f t="shared" si="1447"/>
        <v/>
      </c>
      <c r="U5895" s="86" t="str">
        <f t="shared" si="1441"/>
        <v/>
      </c>
      <c r="V5895" s="95" t="str">
        <f t="shared" si="1448"/>
        <v/>
      </c>
      <c r="W5895" s="90" t="s">
        <v>221</v>
      </c>
      <c r="AE5895" s="92" t="str">
        <f t="shared" si="1449"/>
        <v/>
      </c>
      <c r="AF5895" s="96" t="str">
        <f t="shared" si="1450"/>
        <v>&lt;a name='19000100'&gt;&lt;b&gt;: 0 - the Kreeger Museum&lt;/b&gt;&lt;/a&gt;&lt;br&gt;</v>
      </c>
      <c r="AG5895" s="97">
        <f t="shared" si="1451"/>
        <v>1900</v>
      </c>
      <c r="AH5895" s="97" t="str">
        <f t="shared" si="1452"/>
        <v>01</v>
      </c>
      <c r="AI5895" s="97" t="str">
        <f t="shared" si="1453"/>
        <v>00</v>
      </c>
      <c r="AJ5895" s="97" t="str">
        <f t="shared" si="1454"/>
        <v>19000100</v>
      </c>
    </row>
    <row r="5896" spans="4:36" ht="12" customHeight="1" x14ac:dyDescent="0.15">
      <c r="F5896" s="86" t="str">
        <f t="shared" si="1443"/>
        <v>Saturday</v>
      </c>
      <c r="G5896" s="91"/>
      <c r="H5896" s="92" t="str">
        <f>VLOOKUP(MONTH(G5896),VLOOKUP!$W$1:$X$24,2)</f>
        <v>January</v>
      </c>
      <c r="I5896" s="92" t="str">
        <f t="shared" si="1444"/>
        <v/>
      </c>
      <c r="J5896" s="116" t="s">
        <v>851</v>
      </c>
      <c r="L5896" s="86" t="str">
        <f t="shared" si="1439"/>
        <v>the Kreeger Museum</v>
      </c>
      <c r="M5896" s="86">
        <f t="shared" si="1445"/>
        <v>0</v>
      </c>
      <c r="N5896" s="93" t="str">
        <f t="shared" si="1442"/>
        <v>the Kreeger Museum</v>
      </c>
      <c r="O5896" s="94"/>
      <c r="S5896" s="95">
        <f t="shared" si="1446"/>
        <v>0</v>
      </c>
      <c r="T5896" s="86" t="str">
        <f t="shared" si="1447"/>
        <v/>
      </c>
      <c r="U5896" s="86" t="str">
        <f t="shared" si="1441"/>
        <v/>
      </c>
      <c r="V5896" s="95" t="str">
        <f t="shared" si="1448"/>
        <v/>
      </c>
      <c r="W5896" s="90" t="s">
        <v>221</v>
      </c>
      <c r="X5896" s="99"/>
      <c r="Y5896" s="99"/>
      <c r="AE5896" s="92" t="str">
        <f t="shared" si="1449"/>
        <v/>
      </c>
      <c r="AF5896" s="96" t="str">
        <f t="shared" si="1450"/>
        <v>&lt;a name='19000100'&gt;&lt;b&gt;: 0 - the Kreeger Museum&lt;/b&gt;&lt;/a&gt;&lt;br&gt;</v>
      </c>
      <c r="AG5896" s="97">
        <f t="shared" si="1451"/>
        <v>1900</v>
      </c>
      <c r="AH5896" s="97" t="str">
        <f t="shared" si="1452"/>
        <v>01</v>
      </c>
      <c r="AI5896" s="97" t="str">
        <f t="shared" si="1453"/>
        <v>00</v>
      </c>
      <c r="AJ5896" s="97" t="str">
        <f t="shared" si="1454"/>
        <v>19000100</v>
      </c>
    </row>
    <row r="5897" spans="4:36" ht="12" customHeight="1" x14ac:dyDescent="0.15">
      <c r="F5897" s="86" t="str">
        <f t="shared" si="1443"/>
        <v>Saturday</v>
      </c>
      <c r="G5897" s="91"/>
      <c r="H5897" s="92" t="str">
        <f>VLOOKUP(MONTH(G5897),VLOOKUP!$W$1:$X$24,2)</f>
        <v>January</v>
      </c>
      <c r="I5897" s="92" t="str">
        <f t="shared" si="1444"/>
        <v/>
      </c>
      <c r="J5897" s="116" t="s">
        <v>851</v>
      </c>
      <c r="L5897" s="86" t="str">
        <f t="shared" si="1439"/>
        <v>the Kreeger Museum</v>
      </c>
      <c r="M5897" s="86">
        <f t="shared" si="1445"/>
        <v>0</v>
      </c>
      <c r="N5897" s="93" t="str">
        <f t="shared" si="1442"/>
        <v>the Kreeger Museum</v>
      </c>
      <c r="O5897" s="94"/>
      <c r="S5897" s="95">
        <f t="shared" si="1446"/>
        <v>0</v>
      </c>
      <c r="T5897" s="86" t="str">
        <f t="shared" si="1447"/>
        <v/>
      </c>
      <c r="U5897" s="86" t="str">
        <f t="shared" si="1441"/>
        <v/>
      </c>
      <c r="V5897" s="95" t="str">
        <f t="shared" si="1448"/>
        <v/>
      </c>
      <c r="W5897" s="90" t="s">
        <v>221</v>
      </c>
      <c r="AE5897" s="92" t="str">
        <f t="shared" si="1449"/>
        <v/>
      </c>
      <c r="AF5897" s="96" t="str">
        <f t="shared" si="1450"/>
        <v>&lt;a name='19000100'&gt;&lt;b&gt;: 0 - the Kreeger Museum&lt;/b&gt;&lt;/a&gt;&lt;br&gt;</v>
      </c>
      <c r="AG5897" s="97">
        <f t="shared" si="1451"/>
        <v>1900</v>
      </c>
      <c r="AH5897" s="97" t="str">
        <f t="shared" si="1452"/>
        <v>01</v>
      </c>
      <c r="AI5897" s="97" t="str">
        <f t="shared" si="1453"/>
        <v>00</v>
      </c>
      <c r="AJ5897" s="97" t="str">
        <f t="shared" si="1454"/>
        <v>19000100</v>
      </c>
    </row>
    <row r="5898" spans="4:36" ht="12" customHeight="1" x14ac:dyDescent="0.15">
      <c r="F5898" s="86" t="str">
        <f t="shared" si="1443"/>
        <v>Saturday</v>
      </c>
      <c r="G5898" s="91"/>
      <c r="H5898" s="92" t="str">
        <f>VLOOKUP(MONTH(G5898),VLOOKUP!$W$1:$X$24,2)</f>
        <v>January</v>
      </c>
      <c r="I5898" s="92" t="str">
        <f t="shared" si="1444"/>
        <v/>
      </c>
      <c r="J5898" s="116" t="s">
        <v>851</v>
      </c>
      <c r="L5898" s="86" t="str">
        <f t="shared" ref="L5898:L5961" si="1455">IF(ISBLANK(K5898),N5898,N5898&amp;" ("&amp;K5898&amp;")")</f>
        <v>the Kreeger Museum</v>
      </c>
      <c r="M5898" s="86">
        <f t="shared" si="1445"/>
        <v>0</v>
      </c>
      <c r="N5898" s="93" t="str">
        <f t="shared" si="1442"/>
        <v>the Kreeger Museum</v>
      </c>
      <c r="O5898" s="94"/>
      <c r="S5898" s="95">
        <f t="shared" si="1446"/>
        <v>0</v>
      </c>
      <c r="T5898" s="86" t="str">
        <f t="shared" si="1447"/>
        <v/>
      </c>
      <c r="U5898" s="86" t="str">
        <f t="shared" si="1441"/>
        <v/>
      </c>
      <c r="V5898" s="95" t="str">
        <f t="shared" si="1448"/>
        <v/>
      </c>
      <c r="W5898" s="90" t="s">
        <v>221</v>
      </c>
      <c r="AE5898" s="92" t="str">
        <f t="shared" si="1449"/>
        <v/>
      </c>
      <c r="AF5898" s="96" t="str">
        <f t="shared" si="1450"/>
        <v>&lt;a name='19000100'&gt;&lt;b&gt;: 0 - the Kreeger Museum&lt;/b&gt;&lt;/a&gt;&lt;br&gt;</v>
      </c>
      <c r="AG5898" s="97">
        <f t="shared" si="1451"/>
        <v>1900</v>
      </c>
      <c r="AH5898" s="97" t="str">
        <f t="shared" si="1452"/>
        <v>01</v>
      </c>
      <c r="AI5898" s="97" t="str">
        <f t="shared" si="1453"/>
        <v>00</v>
      </c>
      <c r="AJ5898" s="97" t="str">
        <f t="shared" si="1454"/>
        <v>19000100</v>
      </c>
    </row>
    <row r="5899" spans="4:36" ht="12" customHeight="1" x14ac:dyDescent="0.15">
      <c r="F5899" s="86" t="str">
        <f t="shared" si="1443"/>
        <v>Saturday</v>
      </c>
      <c r="G5899" s="91"/>
      <c r="H5899" s="92" t="str">
        <f>VLOOKUP(MONTH(G5899),VLOOKUP!$W$1:$X$24,2)</f>
        <v>January</v>
      </c>
      <c r="I5899" s="92" t="str">
        <f t="shared" si="1444"/>
        <v/>
      </c>
      <c r="J5899" s="116" t="s">
        <v>851</v>
      </c>
      <c r="L5899" s="86" t="str">
        <f t="shared" si="1455"/>
        <v>the Kreeger Museum</v>
      </c>
      <c r="M5899" s="86">
        <f t="shared" si="1445"/>
        <v>0</v>
      </c>
      <c r="N5899" s="93" t="str">
        <f t="shared" si="1442"/>
        <v>the Kreeger Museum</v>
      </c>
      <c r="O5899" s="94"/>
      <c r="S5899" s="95">
        <f t="shared" si="1446"/>
        <v>0</v>
      </c>
      <c r="T5899" s="86" t="str">
        <f t="shared" si="1447"/>
        <v/>
      </c>
      <c r="U5899" s="86" t="str">
        <f t="shared" si="1441"/>
        <v/>
      </c>
      <c r="V5899" s="95" t="str">
        <f t="shared" si="1448"/>
        <v/>
      </c>
      <c r="W5899" s="90" t="s">
        <v>221</v>
      </c>
      <c r="AE5899" s="92" t="str">
        <f t="shared" si="1449"/>
        <v/>
      </c>
      <c r="AF5899" s="96" t="str">
        <f t="shared" si="1450"/>
        <v>&lt;a name='19000100'&gt;&lt;b&gt;: 0 - the Kreeger Museum&lt;/b&gt;&lt;/a&gt;&lt;br&gt;</v>
      </c>
      <c r="AG5899" s="97">
        <f t="shared" si="1451"/>
        <v>1900</v>
      </c>
      <c r="AH5899" s="97" t="str">
        <f t="shared" si="1452"/>
        <v>01</v>
      </c>
      <c r="AI5899" s="97" t="str">
        <f t="shared" si="1453"/>
        <v>00</v>
      </c>
      <c r="AJ5899" s="97" t="str">
        <f t="shared" si="1454"/>
        <v>19000100</v>
      </c>
    </row>
    <row r="5900" spans="4:36" ht="12" customHeight="1" x14ac:dyDescent="0.15">
      <c r="F5900" s="86" t="str">
        <f t="shared" si="1443"/>
        <v>Saturday</v>
      </c>
      <c r="G5900" s="91"/>
      <c r="H5900" s="92" t="str">
        <f>VLOOKUP(MONTH(G5900),VLOOKUP!$W$1:$X$24,2)</f>
        <v>January</v>
      </c>
      <c r="I5900" s="92" t="str">
        <f t="shared" si="1444"/>
        <v/>
      </c>
      <c r="J5900" s="116" t="s">
        <v>851</v>
      </c>
      <c r="L5900" s="86" t="str">
        <f t="shared" si="1455"/>
        <v>the Kreeger Museum</v>
      </c>
      <c r="M5900" s="86">
        <f t="shared" si="1445"/>
        <v>0</v>
      </c>
      <c r="N5900" s="93" t="str">
        <f t="shared" si="1442"/>
        <v>the Kreeger Museum</v>
      </c>
      <c r="O5900" s="94"/>
      <c r="S5900" s="95">
        <f t="shared" si="1446"/>
        <v>0</v>
      </c>
      <c r="T5900" s="86" t="str">
        <f t="shared" si="1447"/>
        <v/>
      </c>
      <c r="U5900" s="86" t="str">
        <f t="shared" si="1441"/>
        <v/>
      </c>
      <c r="V5900" s="95" t="str">
        <f t="shared" si="1448"/>
        <v/>
      </c>
      <c r="W5900" s="90" t="s">
        <v>221</v>
      </c>
      <c r="AE5900" s="92" t="str">
        <f t="shared" si="1449"/>
        <v/>
      </c>
      <c r="AF5900" s="96" t="str">
        <f t="shared" si="1450"/>
        <v>&lt;a name='19000100'&gt;&lt;b&gt;: 0 - the Kreeger Museum&lt;/b&gt;&lt;/a&gt;&lt;br&gt;</v>
      </c>
      <c r="AG5900" s="97">
        <f t="shared" si="1451"/>
        <v>1900</v>
      </c>
      <c r="AH5900" s="97" t="str">
        <f t="shared" si="1452"/>
        <v>01</v>
      </c>
      <c r="AI5900" s="97" t="str">
        <f t="shared" si="1453"/>
        <v>00</v>
      </c>
      <c r="AJ5900" s="97" t="str">
        <f t="shared" si="1454"/>
        <v>19000100</v>
      </c>
    </row>
    <row r="5901" spans="4:36" ht="12" customHeight="1" x14ac:dyDescent="0.15">
      <c r="F5901" s="86" t="str">
        <f t="shared" si="1443"/>
        <v>Saturday</v>
      </c>
      <c r="H5901" s="92" t="str">
        <f>VLOOKUP(MONTH(G5901),VLOOKUP!$W$1:$X$24,2)</f>
        <v>January</v>
      </c>
      <c r="I5901" s="92" t="str">
        <f t="shared" si="1444"/>
        <v/>
      </c>
      <c r="J5901" s="93" t="s">
        <v>1660</v>
      </c>
      <c r="L5901" s="86" t="str">
        <f t="shared" si="1455"/>
        <v>The Lab - APC [9150 Brookville Rd, Silver Spring, MD]</v>
      </c>
      <c r="M5901" s="86">
        <f t="shared" si="1445"/>
        <v>0</v>
      </c>
      <c r="N5901" s="93" t="str">
        <f t="shared" si="1442"/>
        <v>The Lab - APC [9150 Brookville Rd, Silver Spring, MD]</v>
      </c>
      <c r="O5901" s="94"/>
      <c r="S5901" s="95">
        <f t="shared" si="1446"/>
        <v>0</v>
      </c>
      <c r="T5901" s="86" t="str">
        <f t="shared" si="1447"/>
        <v/>
      </c>
      <c r="U5901" s="86" t="str">
        <f t="shared" si="1441"/>
        <v/>
      </c>
      <c r="V5901" s="95" t="str">
        <f t="shared" si="1448"/>
        <v/>
      </c>
      <c r="W5901" s="90" t="s">
        <v>221</v>
      </c>
      <c r="AE5901" s="92" t="str">
        <f t="shared" si="1449"/>
        <v/>
      </c>
      <c r="AF5901" s="96" t="str">
        <f t="shared" si="1450"/>
        <v>&lt;a name='19000100'&gt;&lt;b&gt;: 0 - The Lab - APC [9150 Brookville Rd, Silver Spring, MD]&lt;/b&gt;&lt;/a&gt;&lt;br&gt;</v>
      </c>
      <c r="AG5901" s="97">
        <f t="shared" si="1451"/>
        <v>1900</v>
      </c>
      <c r="AH5901" s="97" t="str">
        <f t="shared" si="1452"/>
        <v>01</v>
      </c>
      <c r="AI5901" s="97" t="str">
        <f t="shared" si="1453"/>
        <v>00</v>
      </c>
      <c r="AJ5901" s="97" t="str">
        <f t="shared" si="1454"/>
        <v>19000100</v>
      </c>
    </row>
    <row r="5902" spans="4:36" ht="12" customHeight="1" x14ac:dyDescent="0.15">
      <c r="F5902" s="86" t="str">
        <f t="shared" si="1443"/>
        <v>Saturday</v>
      </c>
      <c r="H5902" s="92" t="str">
        <f>VLOOKUP(MONTH(G5902),VLOOKUP!$W$1:$X$24,2)</f>
        <v>January</v>
      </c>
      <c r="I5902" s="92" t="str">
        <f t="shared" si="1444"/>
        <v/>
      </c>
      <c r="J5902" s="93" t="s">
        <v>1660</v>
      </c>
      <c r="L5902" s="86" t="str">
        <f t="shared" si="1455"/>
        <v>The Lab - APC [9150 Brookville Rd, Silver Spring, MD]</v>
      </c>
      <c r="M5902" s="86">
        <f t="shared" si="1445"/>
        <v>0</v>
      </c>
      <c r="N5902" s="93" t="str">
        <f t="shared" si="1442"/>
        <v>The Lab - APC [9150 Brookville Rd, Silver Spring, MD]</v>
      </c>
      <c r="O5902" s="94"/>
      <c r="S5902" s="95">
        <f t="shared" si="1446"/>
        <v>0</v>
      </c>
      <c r="T5902" s="86" t="str">
        <f t="shared" si="1447"/>
        <v/>
      </c>
      <c r="U5902" s="86" t="str">
        <f t="shared" si="1441"/>
        <v/>
      </c>
      <c r="V5902" s="95" t="str">
        <f t="shared" si="1448"/>
        <v/>
      </c>
      <c r="W5902" s="90" t="s">
        <v>221</v>
      </c>
      <c r="AE5902" s="92" t="str">
        <f t="shared" si="1449"/>
        <v/>
      </c>
      <c r="AF5902" s="96" t="str">
        <f t="shared" si="1450"/>
        <v>&lt;a name='19000100'&gt;&lt;b&gt;: 0 - The Lab - APC [9150 Brookville Rd, Silver Spring, MD]&lt;/b&gt;&lt;/a&gt;&lt;br&gt;</v>
      </c>
      <c r="AG5902" s="97">
        <f t="shared" si="1451"/>
        <v>1900</v>
      </c>
      <c r="AH5902" s="97" t="str">
        <f t="shared" si="1452"/>
        <v>01</v>
      </c>
      <c r="AI5902" s="97" t="str">
        <f t="shared" si="1453"/>
        <v>00</v>
      </c>
      <c r="AJ5902" s="97" t="str">
        <f t="shared" si="1454"/>
        <v>19000100</v>
      </c>
    </row>
    <row r="5903" spans="4:36" ht="12" customHeight="1" x14ac:dyDescent="0.15">
      <c r="F5903" s="86" t="str">
        <f t="shared" si="1443"/>
        <v>Saturday</v>
      </c>
      <c r="H5903" s="92" t="str">
        <f>VLOOKUP(MONTH(G5903),VLOOKUP!$W$1:$X$24,2)</f>
        <v>January</v>
      </c>
      <c r="I5903" s="92" t="str">
        <f t="shared" si="1444"/>
        <v/>
      </c>
      <c r="J5903" s="93" t="s">
        <v>1660</v>
      </c>
      <c r="L5903" s="86" t="str">
        <f t="shared" si="1455"/>
        <v>The Lab - APC [9150 Brookville Rd, Silver Spring, MD]</v>
      </c>
      <c r="M5903" s="86">
        <f t="shared" si="1445"/>
        <v>0</v>
      </c>
      <c r="N5903" s="93" t="str">
        <f t="shared" si="1442"/>
        <v>The Lab - APC [9150 Brookville Rd, Silver Spring, MD]</v>
      </c>
      <c r="O5903" s="94"/>
      <c r="S5903" s="95">
        <f t="shared" si="1446"/>
        <v>0</v>
      </c>
      <c r="T5903" s="86" t="str">
        <f t="shared" si="1447"/>
        <v/>
      </c>
      <c r="U5903" s="86" t="str">
        <f t="shared" si="1441"/>
        <v/>
      </c>
      <c r="V5903" s="95" t="str">
        <f t="shared" si="1448"/>
        <v/>
      </c>
      <c r="W5903" s="90" t="s">
        <v>221</v>
      </c>
      <c r="AE5903" s="92" t="str">
        <f t="shared" si="1449"/>
        <v/>
      </c>
      <c r="AF5903" s="96" t="str">
        <f t="shared" si="1450"/>
        <v>&lt;a name='19000100'&gt;&lt;b&gt;: 0 - The Lab - APC [9150 Brookville Rd, Silver Spring, MD]&lt;/b&gt;&lt;/a&gt;&lt;br&gt;</v>
      </c>
      <c r="AG5903" s="97">
        <f t="shared" si="1451"/>
        <v>1900</v>
      </c>
      <c r="AH5903" s="97" t="str">
        <f t="shared" si="1452"/>
        <v>01</v>
      </c>
      <c r="AI5903" s="97" t="str">
        <f t="shared" si="1453"/>
        <v>00</v>
      </c>
      <c r="AJ5903" s="97" t="str">
        <f t="shared" si="1454"/>
        <v>19000100</v>
      </c>
    </row>
    <row r="5904" spans="4:36" ht="12" customHeight="1" x14ac:dyDescent="0.15">
      <c r="F5904" s="86" t="str">
        <f t="shared" si="1443"/>
        <v>Saturday</v>
      </c>
      <c r="H5904" s="92" t="str">
        <f>VLOOKUP(MONTH(G5904),VLOOKUP!$W$1:$X$24,2)</f>
        <v>January</v>
      </c>
      <c r="I5904" s="92" t="str">
        <f t="shared" si="1444"/>
        <v/>
      </c>
      <c r="J5904" s="93" t="s">
        <v>1660</v>
      </c>
      <c r="L5904" s="86" t="str">
        <f t="shared" si="1455"/>
        <v>The Lab - APC [9150 Brookville Rd, Silver Spring, MD]</v>
      </c>
      <c r="M5904" s="86">
        <f t="shared" si="1445"/>
        <v>0</v>
      </c>
      <c r="N5904" s="93" t="str">
        <f t="shared" si="1442"/>
        <v>The Lab - APC [9150 Brookville Rd, Silver Spring, MD]</v>
      </c>
      <c r="O5904" s="94"/>
      <c r="S5904" s="95">
        <f t="shared" si="1446"/>
        <v>0</v>
      </c>
      <c r="T5904" s="86" t="str">
        <f t="shared" si="1447"/>
        <v/>
      </c>
      <c r="U5904" s="86" t="str">
        <f t="shared" si="1441"/>
        <v/>
      </c>
      <c r="V5904" s="95" t="str">
        <f t="shared" si="1448"/>
        <v/>
      </c>
      <c r="W5904" s="90" t="s">
        <v>221</v>
      </c>
      <c r="AE5904" s="92" t="str">
        <f t="shared" si="1449"/>
        <v/>
      </c>
      <c r="AF5904" s="96" t="str">
        <f t="shared" si="1450"/>
        <v>&lt;a name='19000100'&gt;&lt;b&gt;: 0 - The Lab - APC [9150 Brookville Rd, Silver Spring, MD]&lt;/b&gt;&lt;/a&gt;&lt;br&gt;</v>
      </c>
      <c r="AG5904" s="97">
        <f t="shared" si="1451"/>
        <v>1900</v>
      </c>
      <c r="AH5904" s="97" t="str">
        <f t="shared" si="1452"/>
        <v>01</v>
      </c>
      <c r="AI5904" s="97" t="str">
        <f t="shared" si="1453"/>
        <v>00</v>
      </c>
      <c r="AJ5904" s="97" t="str">
        <f t="shared" si="1454"/>
        <v>19000100</v>
      </c>
    </row>
    <row r="5905" spans="6:36" ht="12" customHeight="1" x14ac:dyDescent="0.15">
      <c r="F5905" s="86" t="str">
        <f t="shared" si="1443"/>
        <v>Saturday</v>
      </c>
      <c r="H5905" s="92" t="str">
        <f>VLOOKUP(MONTH(G5905),VLOOKUP!$W$1:$X$24,2)</f>
        <v>January</v>
      </c>
      <c r="I5905" s="92" t="str">
        <f t="shared" si="1444"/>
        <v/>
      </c>
      <c r="J5905" s="93" t="s">
        <v>1660</v>
      </c>
      <c r="L5905" s="86" t="str">
        <f t="shared" si="1455"/>
        <v>The Lab - APC [9150 Brookville Rd, Silver Spring, MD]</v>
      </c>
      <c r="M5905" s="86">
        <f t="shared" si="1445"/>
        <v>0</v>
      </c>
      <c r="N5905" s="93" t="str">
        <f t="shared" si="1442"/>
        <v>The Lab - APC [9150 Brookville Rd, Silver Spring, MD]</v>
      </c>
      <c r="O5905" s="94"/>
      <c r="S5905" s="95">
        <f t="shared" si="1446"/>
        <v>0</v>
      </c>
      <c r="T5905" s="86" t="str">
        <f t="shared" si="1447"/>
        <v/>
      </c>
      <c r="U5905" s="86" t="str">
        <f t="shared" si="1441"/>
        <v/>
      </c>
      <c r="V5905" s="95" t="str">
        <f t="shared" si="1448"/>
        <v/>
      </c>
      <c r="W5905" s="90" t="s">
        <v>221</v>
      </c>
      <c r="AE5905" s="92" t="str">
        <f t="shared" si="1449"/>
        <v/>
      </c>
      <c r="AF5905" s="96" t="str">
        <f t="shared" si="1450"/>
        <v>&lt;a name='19000100'&gt;&lt;b&gt;: 0 - The Lab - APC [9150 Brookville Rd, Silver Spring, MD]&lt;/b&gt;&lt;/a&gt;&lt;br&gt;</v>
      </c>
      <c r="AG5905" s="97">
        <f t="shared" si="1451"/>
        <v>1900</v>
      </c>
      <c r="AH5905" s="97" t="str">
        <f t="shared" si="1452"/>
        <v>01</v>
      </c>
      <c r="AI5905" s="97" t="str">
        <f t="shared" si="1453"/>
        <v>00</v>
      </c>
      <c r="AJ5905" s="97" t="str">
        <f t="shared" si="1454"/>
        <v>19000100</v>
      </c>
    </row>
    <row r="5906" spans="6:36" ht="12" customHeight="1" x14ac:dyDescent="0.15">
      <c r="F5906" s="86" t="str">
        <f t="shared" si="1443"/>
        <v>Saturday</v>
      </c>
      <c r="G5906" s="91"/>
      <c r="H5906" s="92" t="str">
        <f>VLOOKUP(MONTH(G5906),VLOOKUP!$W$1:$X$24,2)</f>
        <v>January</v>
      </c>
      <c r="I5906" s="92" t="str">
        <f t="shared" si="1444"/>
        <v/>
      </c>
      <c r="J5906" s="93" t="s">
        <v>726</v>
      </c>
      <c r="L5906" s="86" t="str">
        <f t="shared" si="1455"/>
        <v>the Lab [1819 Crestwood Drive, Alexandria, VA]</v>
      </c>
      <c r="M5906" s="86">
        <f t="shared" si="1445"/>
        <v>0</v>
      </c>
      <c r="N5906" s="93" t="str">
        <f t="shared" si="1442"/>
        <v>the Lab [1819 Crestwood Drive, Alexandria, VA]</v>
      </c>
      <c r="O5906" s="90"/>
      <c r="S5906" s="95">
        <f t="shared" si="1446"/>
        <v>0</v>
      </c>
      <c r="T5906" s="86" t="str">
        <f t="shared" si="1447"/>
        <v/>
      </c>
      <c r="U5906" s="86" t="str">
        <f t="shared" si="1441"/>
        <v/>
      </c>
      <c r="V5906" s="95" t="str">
        <f t="shared" si="1448"/>
        <v/>
      </c>
      <c r="AE5906" s="92" t="str">
        <f t="shared" si="1449"/>
        <v/>
      </c>
      <c r="AF5906" s="96" t="str">
        <f t="shared" si="1450"/>
        <v>&lt;a name='19000100'&gt;&lt;b&gt;: 0 - the Lab [1819 Crestwood Drive, Alexandria, VA]&lt;/b&gt;&lt;/a&gt;&lt;br&gt;</v>
      </c>
      <c r="AG5906" s="97">
        <f t="shared" si="1451"/>
        <v>1900</v>
      </c>
      <c r="AH5906" s="97" t="str">
        <f t="shared" si="1452"/>
        <v>01</v>
      </c>
      <c r="AI5906" s="97" t="str">
        <f t="shared" si="1453"/>
        <v>00</v>
      </c>
      <c r="AJ5906" s="97" t="str">
        <f t="shared" si="1454"/>
        <v>19000100</v>
      </c>
    </row>
    <row r="5907" spans="6:36" ht="12" customHeight="1" x14ac:dyDescent="0.15">
      <c r="F5907" s="86" t="str">
        <f t="shared" si="1443"/>
        <v>Saturday</v>
      </c>
      <c r="G5907" s="91"/>
      <c r="H5907" s="92" t="str">
        <f>VLOOKUP(MONTH(G5907),VLOOKUP!$W$1:$X$24,2)</f>
        <v>January</v>
      </c>
      <c r="I5907" s="92" t="str">
        <f t="shared" si="1444"/>
        <v/>
      </c>
      <c r="J5907" s="93" t="s">
        <v>726</v>
      </c>
      <c r="L5907" s="86" t="str">
        <f t="shared" si="1455"/>
        <v>the Lab [1819 Crestwood Drive, Alexandria, VA]</v>
      </c>
      <c r="M5907" s="86">
        <f t="shared" si="1445"/>
        <v>0</v>
      </c>
      <c r="N5907" s="93" t="str">
        <f t="shared" si="1442"/>
        <v>the Lab [1819 Crestwood Drive, Alexandria, VA]</v>
      </c>
      <c r="O5907" s="90"/>
      <c r="S5907" s="95">
        <f t="shared" si="1446"/>
        <v>0</v>
      </c>
      <c r="T5907" s="86" t="str">
        <f t="shared" si="1447"/>
        <v/>
      </c>
      <c r="U5907" s="86" t="str">
        <f t="shared" si="1441"/>
        <v/>
      </c>
      <c r="V5907" s="95" t="str">
        <f t="shared" si="1448"/>
        <v/>
      </c>
      <c r="AE5907" s="92" t="str">
        <f t="shared" si="1449"/>
        <v/>
      </c>
      <c r="AF5907" s="96" t="str">
        <f t="shared" si="1450"/>
        <v>&lt;a name='19000100'&gt;&lt;b&gt;: 0 - the Lab [1819 Crestwood Drive, Alexandria, VA]&lt;/b&gt;&lt;/a&gt;&lt;br&gt;</v>
      </c>
      <c r="AG5907" s="97">
        <f t="shared" si="1451"/>
        <v>1900</v>
      </c>
      <c r="AH5907" s="97" t="str">
        <f t="shared" si="1452"/>
        <v>01</v>
      </c>
      <c r="AI5907" s="97" t="str">
        <f t="shared" si="1453"/>
        <v>00</v>
      </c>
      <c r="AJ5907" s="97" t="str">
        <f t="shared" si="1454"/>
        <v>19000100</v>
      </c>
    </row>
    <row r="5908" spans="6:36" ht="12" customHeight="1" x14ac:dyDescent="0.15">
      <c r="F5908" s="86" t="str">
        <f t="shared" si="1443"/>
        <v>Saturday</v>
      </c>
      <c r="G5908" s="91"/>
      <c r="H5908" s="92" t="str">
        <f>VLOOKUP(MONTH(G5908),VLOOKUP!$W$1:$X$24,2)</f>
        <v>January</v>
      </c>
      <c r="I5908" s="92" t="str">
        <f t="shared" si="1444"/>
        <v/>
      </c>
      <c r="J5908" s="93" t="s">
        <v>726</v>
      </c>
      <c r="L5908" s="86" t="str">
        <f t="shared" si="1455"/>
        <v>the Lab [1819 Crestwood Drive, Alexandria, VA]</v>
      </c>
      <c r="M5908" s="86">
        <f t="shared" si="1445"/>
        <v>0</v>
      </c>
      <c r="N5908" s="93" t="str">
        <f t="shared" si="1442"/>
        <v>the Lab [1819 Crestwood Drive, Alexandria, VA]</v>
      </c>
      <c r="O5908" s="90"/>
      <c r="S5908" s="95">
        <f t="shared" si="1446"/>
        <v>0</v>
      </c>
      <c r="T5908" s="86" t="str">
        <f t="shared" si="1447"/>
        <v/>
      </c>
      <c r="U5908" s="86" t="str">
        <f t="shared" si="1441"/>
        <v/>
      </c>
      <c r="V5908" s="95" t="str">
        <f t="shared" si="1448"/>
        <v/>
      </c>
      <c r="AE5908" s="92" t="str">
        <f t="shared" si="1449"/>
        <v/>
      </c>
      <c r="AF5908" s="96" t="str">
        <f t="shared" si="1450"/>
        <v>&lt;a name='19000100'&gt;&lt;b&gt;: 0 - the Lab [1819 Crestwood Drive, Alexandria, VA]&lt;/b&gt;&lt;/a&gt;&lt;br&gt;</v>
      </c>
      <c r="AG5908" s="97">
        <f t="shared" si="1451"/>
        <v>1900</v>
      </c>
      <c r="AH5908" s="97" t="str">
        <f t="shared" si="1452"/>
        <v>01</v>
      </c>
      <c r="AI5908" s="97" t="str">
        <f t="shared" si="1453"/>
        <v>00</v>
      </c>
      <c r="AJ5908" s="97" t="str">
        <f t="shared" si="1454"/>
        <v>19000100</v>
      </c>
    </row>
    <row r="5909" spans="6:36" ht="12" customHeight="1" x14ac:dyDescent="0.15">
      <c r="F5909" s="86" t="str">
        <f t="shared" si="1443"/>
        <v>Saturday</v>
      </c>
      <c r="G5909" s="91"/>
      <c r="H5909" s="92" t="str">
        <f>VLOOKUP(MONTH(G5909),VLOOKUP!$W$1:$X$24,2)</f>
        <v>January</v>
      </c>
      <c r="I5909" s="92" t="str">
        <f t="shared" si="1444"/>
        <v/>
      </c>
      <c r="J5909" s="93" t="s">
        <v>36</v>
      </c>
      <c r="L5909" s="86" t="str">
        <f t="shared" si="1455"/>
        <v>the Light Horse [715 King Street, Alexandria, VA]</v>
      </c>
      <c r="M5909" s="86">
        <f t="shared" si="1445"/>
        <v>0</v>
      </c>
      <c r="N5909" s="93" t="str">
        <f t="shared" ref="N5909:N5940" si="1456">J5909</f>
        <v>the Light Horse [715 King Street, Alexandria, VA]</v>
      </c>
      <c r="O5909" s="94"/>
      <c r="S5909" s="95">
        <f t="shared" si="1446"/>
        <v>0</v>
      </c>
      <c r="T5909" s="86" t="str">
        <f t="shared" si="1447"/>
        <v/>
      </c>
      <c r="U5909" s="86" t="str">
        <f t="shared" si="1441"/>
        <v/>
      </c>
      <c r="V5909" s="95" t="str">
        <f t="shared" si="1448"/>
        <v/>
      </c>
      <c r="AE5909" s="92" t="str">
        <f t="shared" si="1449"/>
        <v/>
      </c>
      <c r="AF5909" s="96" t="str">
        <f t="shared" si="1450"/>
        <v>&lt;a name='19000100'&gt;&lt;b&gt;: 0 - the Light Horse [715 King Street, Alexandria, VA]&lt;/b&gt;&lt;/a&gt;&lt;br&gt;</v>
      </c>
      <c r="AG5909" s="97">
        <f t="shared" si="1451"/>
        <v>1900</v>
      </c>
      <c r="AH5909" s="97" t="str">
        <f t="shared" si="1452"/>
        <v>01</v>
      </c>
      <c r="AI5909" s="97" t="str">
        <f t="shared" si="1453"/>
        <v>00</v>
      </c>
      <c r="AJ5909" s="97" t="str">
        <f t="shared" si="1454"/>
        <v>19000100</v>
      </c>
    </row>
    <row r="5910" spans="6:36" ht="12" customHeight="1" x14ac:dyDescent="0.15">
      <c r="F5910" s="86" t="str">
        <f t="shared" si="1443"/>
        <v>Saturday</v>
      </c>
      <c r="G5910" s="91"/>
      <c r="H5910" s="92" t="str">
        <f>VLOOKUP(MONTH(G5910),VLOOKUP!$W$1:$X$24,2)</f>
        <v>January</v>
      </c>
      <c r="I5910" s="92" t="str">
        <f t="shared" si="1444"/>
        <v/>
      </c>
      <c r="J5910" s="93" t="s">
        <v>36</v>
      </c>
      <c r="L5910" s="86" t="str">
        <f t="shared" si="1455"/>
        <v>the Light Horse [715 King Street, Alexandria, VA]</v>
      </c>
      <c r="M5910" s="86">
        <f t="shared" si="1445"/>
        <v>0</v>
      </c>
      <c r="N5910" s="93" t="str">
        <f t="shared" si="1456"/>
        <v>the Light Horse [715 King Street, Alexandria, VA]</v>
      </c>
      <c r="O5910" s="94"/>
      <c r="S5910" s="95">
        <f t="shared" si="1446"/>
        <v>0</v>
      </c>
      <c r="T5910" s="86" t="str">
        <f t="shared" si="1447"/>
        <v/>
      </c>
      <c r="U5910" s="86" t="str">
        <f t="shared" si="1441"/>
        <v/>
      </c>
      <c r="V5910" s="95" t="str">
        <f t="shared" si="1448"/>
        <v/>
      </c>
      <c r="AE5910" s="92" t="str">
        <f t="shared" si="1449"/>
        <v/>
      </c>
      <c r="AF5910" s="96" t="str">
        <f t="shared" si="1450"/>
        <v>&lt;a name='19000100'&gt;&lt;b&gt;: 0 - the Light Horse [715 King Street, Alexandria, VA]&lt;/b&gt;&lt;/a&gt;&lt;br&gt;</v>
      </c>
      <c r="AG5910" s="97">
        <f t="shared" si="1451"/>
        <v>1900</v>
      </c>
      <c r="AH5910" s="97" t="str">
        <f t="shared" si="1452"/>
        <v>01</v>
      </c>
      <c r="AI5910" s="97" t="str">
        <f t="shared" si="1453"/>
        <v>00</v>
      </c>
      <c r="AJ5910" s="97" t="str">
        <f t="shared" si="1454"/>
        <v>19000100</v>
      </c>
    </row>
    <row r="5911" spans="6:36" ht="12" customHeight="1" x14ac:dyDescent="0.15">
      <c r="F5911" s="86" t="str">
        <f t="shared" si="1443"/>
        <v>Saturday</v>
      </c>
      <c r="G5911" s="91"/>
      <c r="H5911" s="92" t="str">
        <f>VLOOKUP(MONTH(G5911),VLOOKUP!$W$1:$X$24,2)</f>
        <v>January</v>
      </c>
      <c r="I5911" s="92" t="str">
        <f t="shared" si="1444"/>
        <v/>
      </c>
      <c r="J5911" s="93" t="s">
        <v>1400</v>
      </c>
      <c r="L5911" s="86" t="str">
        <f t="shared" si="1455"/>
        <v>the Lodge at Red Rocks [1348 H St NE, WDC]</v>
      </c>
      <c r="M5911" s="86">
        <f t="shared" si="1445"/>
        <v>0</v>
      </c>
      <c r="N5911" s="93" t="str">
        <f t="shared" si="1456"/>
        <v>the Lodge at Red Rocks [1348 H St NE, WDC]</v>
      </c>
      <c r="O5911" s="94"/>
      <c r="S5911" s="95">
        <f t="shared" si="1446"/>
        <v>0</v>
      </c>
      <c r="T5911" s="86" t="str">
        <f t="shared" si="1447"/>
        <v/>
      </c>
      <c r="U5911" s="86" t="str">
        <f t="shared" si="1441"/>
        <v/>
      </c>
      <c r="V5911" s="95" t="str">
        <f t="shared" si="1448"/>
        <v/>
      </c>
      <c r="AE5911" s="92" t="str">
        <f t="shared" si="1449"/>
        <v/>
      </c>
      <c r="AF5911" s="96" t="str">
        <f t="shared" si="1450"/>
        <v>&lt;a name='19000100'&gt;&lt;b&gt;: 0 - the Lodge at Red Rocks [1348 H St NE, WDC]&lt;/b&gt;&lt;/a&gt;&lt;br&gt;</v>
      </c>
      <c r="AG5911" s="97">
        <f t="shared" si="1451"/>
        <v>1900</v>
      </c>
      <c r="AH5911" s="97" t="str">
        <f t="shared" si="1452"/>
        <v>01</v>
      </c>
      <c r="AI5911" s="97" t="str">
        <f t="shared" si="1453"/>
        <v>00</v>
      </c>
      <c r="AJ5911" s="97" t="str">
        <f t="shared" si="1454"/>
        <v>19000100</v>
      </c>
    </row>
    <row r="5912" spans="6:36" ht="12" customHeight="1" x14ac:dyDescent="0.15">
      <c r="F5912" s="86" t="str">
        <f t="shared" si="1443"/>
        <v>Saturday</v>
      </c>
      <c r="G5912" s="91"/>
      <c r="H5912" s="92" t="str">
        <f>VLOOKUP(MONTH(G5912),VLOOKUP!$W$1:$X$24,2)</f>
        <v>January</v>
      </c>
      <c r="I5912" s="92" t="str">
        <f t="shared" si="1444"/>
        <v/>
      </c>
      <c r="J5912" s="93" t="s">
        <v>1400</v>
      </c>
      <c r="L5912" s="86" t="str">
        <f t="shared" si="1455"/>
        <v>the Lodge at Red Rocks [1348 H St NE, WDC]</v>
      </c>
      <c r="M5912" s="86">
        <f t="shared" si="1445"/>
        <v>0</v>
      </c>
      <c r="N5912" s="93" t="str">
        <f t="shared" si="1456"/>
        <v>the Lodge at Red Rocks [1348 H St NE, WDC]</v>
      </c>
      <c r="O5912" s="94"/>
      <c r="S5912" s="95">
        <f t="shared" si="1446"/>
        <v>0</v>
      </c>
      <c r="T5912" s="86" t="str">
        <f t="shared" si="1447"/>
        <v/>
      </c>
      <c r="U5912" s="86" t="str">
        <f t="shared" si="1441"/>
        <v/>
      </c>
      <c r="V5912" s="95" t="str">
        <f t="shared" si="1448"/>
        <v/>
      </c>
      <c r="AE5912" s="92" t="str">
        <f t="shared" si="1449"/>
        <v/>
      </c>
      <c r="AF5912" s="96" t="str">
        <f t="shared" si="1450"/>
        <v>&lt;a name='19000100'&gt;&lt;b&gt;: 0 - the Lodge at Red Rocks [1348 H St NE, WDC]&lt;/b&gt;&lt;/a&gt;&lt;br&gt;</v>
      </c>
      <c r="AG5912" s="97">
        <f t="shared" si="1451"/>
        <v>1900</v>
      </c>
      <c r="AH5912" s="97" t="str">
        <f t="shared" si="1452"/>
        <v>01</v>
      </c>
      <c r="AI5912" s="97" t="str">
        <f t="shared" si="1453"/>
        <v>00</v>
      </c>
      <c r="AJ5912" s="97" t="str">
        <f t="shared" si="1454"/>
        <v>19000100</v>
      </c>
    </row>
    <row r="5913" spans="6:36" ht="12" customHeight="1" x14ac:dyDescent="0.15">
      <c r="F5913" s="86" t="str">
        <f t="shared" si="1443"/>
        <v>Saturday</v>
      </c>
      <c r="G5913" s="91"/>
      <c r="H5913" s="92" t="str">
        <f>VLOOKUP(MONTH(G5913),VLOOKUP!$W$1:$X$24,2)</f>
        <v>January</v>
      </c>
      <c r="I5913" s="92" t="str">
        <f t="shared" si="1444"/>
        <v/>
      </c>
      <c r="J5913" s="93" t="s">
        <v>1400</v>
      </c>
      <c r="L5913" s="86" t="str">
        <f t="shared" si="1455"/>
        <v>the Lodge at Red Rocks [1348 H St NE, WDC]</v>
      </c>
      <c r="M5913" s="86">
        <f t="shared" si="1445"/>
        <v>0</v>
      </c>
      <c r="N5913" s="93" t="str">
        <f t="shared" si="1456"/>
        <v>the Lodge at Red Rocks [1348 H St NE, WDC]</v>
      </c>
      <c r="O5913" s="94"/>
      <c r="S5913" s="95">
        <f t="shared" si="1446"/>
        <v>0</v>
      </c>
      <c r="T5913" s="86" t="str">
        <f t="shared" si="1447"/>
        <v/>
      </c>
      <c r="U5913" s="86" t="str">
        <f t="shared" si="1441"/>
        <v/>
      </c>
      <c r="V5913" s="95" t="str">
        <f t="shared" si="1448"/>
        <v/>
      </c>
      <c r="AE5913" s="92" t="str">
        <f t="shared" si="1449"/>
        <v/>
      </c>
      <c r="AF5913" s="96" t="str">
        <f t="shared" si="1450"/>
        <v>&lt;a name='19000100'&gt;&lt;b&gt;: 0 - the Lodge at Red Rocks [1348 H St NE, WDC]&lt;/b&gt;&lt;/a&gt;&lt;br&gt;</v>
      </c>
      <c r="AG5913" s="97">
        <f t="shared" si="1451"/>
        <v>1900</v>
      </c>
      <c r="AH5913" s="97" t="str">
        <f t="shared" si="1452"/>
        <v>01</v>
      </c>
      <c r="AI5913" s="97" t="str">
        <f t="shared" si="1453"/>
        <v>00</v>
      </c>
      <c r="AJ5913" s="97" t="str">
        <f t="shared" si="1454"/>
        <v>19000100</v>
      </c>
    </row>
    <row r="5914" spans="6:36" ht="12" customHeight="1" x14ac:dyDescent="0.15">
      <c r="F5914" s="86" t="str">
        <f t="shared" si="1443"/>
        <v>Saturday</v>
      </c>
      <c r="G5914" s="91"/>
      <c r="H5914" s="92" t="str">
        <f>VLOOKUP(MONTH(G5914),VLOOKUP!$W$1:$X$24,2)</f>
        <v>January</v>
      </c>
      <c r="I5914" s="92" t="str">
        <f t="shared" si="1444"/>
        <v/>
      </c>
      <c r="J5914" s="93" t="s">
        <v>1400</v>
      </c>
      <c r="L5914" s="86" t="str">
        <f t="shared" si="1455"/>
        <v>the Lodge at Red Rocks [1348 H St NE, WDC]</v>
      </c>
      <c r="M5914" s="86">
        <f t="shared" si="1445"/>
        <v>0</v>
      </c>
      <c r="N5914" s="93" t="str">
        <f t="shared" si="1456"/>
        <v>the Lodge at Red Rocks [1348 H St NE, WDC]</v>
      </c>
      <c r="O5914" s="94"/>
      <c r="S5914" s="95">
        <f t="shared" si="1446"/>
        <v>0</v>
      </c>
      <c r="T5914" s="86" t="str">
        <f t="shared" si="1447"/>
        <v/>
      </c>
      <c r="U5914" s="86" t="str">
        <f t="shared" si="1441"/>
        <v/>
      </c>
      <c r="V5914" s="95" t="str">
        <f t="shared" si="1448"/>
        <v/>
      </c>
      <c r="AE5914" s="92" t="str">
        <f t="shared" si="1449"/>
        <v/>
      </c>
      <c r="AF5914" s="96" t="str">
        <f t="shared" si="1450"/>
        <v>&lt;a name='19000100'&gt;&lt;b&gt;: 0 - the Lodge at Red Rocks [1348 H St NE, WDC]&lt;/b&gt;&lt;/a&gt;&lt;br&gt;</v>
      </c>
      <c r="AG5914" s="97">
        <f t="shared" si="1451"/>
        <v>1900</v>
      </c>
      <c r="AH5914" s="97" t="str">
        <f t="shared" si="1452"/>
        <v>01</v>
      </c>
      <c r="AI5914" s="97" t="str">
        <f t="shared" si="1453"/>
        <v>00</v>
      </c>
      <c r="AJ5914" s="97" t="str">
        <f t="shared" si="1454"/>
        <v>19000100</v>
      </c>
    </row>
    <row r="5915" spans="6:36" ht="12" customHeight="1" x14ac:dyDescent="0.15">
      <c r="F5915" s="86" t="str">
        <f t="shared" si="1443"/>
        <v>Saturday</v>
      </c>
      <c r="G5915" s="91"/>
      <c r="H5915" s="92" t="str">
        <f>VLOOKUP(MONTH(G5915),VLOOKUP!$W$1:$X$24,2)</f>
        <v>January</v>
      </c>
      <c r="I5915" s="92" t="str">
        <f t="shared" si="1444"/>
        <v/>
      </c>
      <c r="J5915" s="93" t="s">
        <v>1400</v>
      </c>
      <c r="L5915" s="86" t="str">
        <f t="shared" si="1455"/>
        <v>the Lodge at Red Rocks [1348 H St NE, WDC]</v>
      </c>
      <c r="M5915" s="86">
        <f t="shared" si="1445"/>
        <v>0</v>
      </c>
      <c r="N5915" s="93" t="str">
        <f t="shared" si="1456"/>
        <v>the Lodge at Red Rocks [1348 H St NE, WDC]</v>
      </c>
      <c r="O5915" s="94"/>
      <c r="S5915" s="95">
        <f t="shared" si="1446"/>
        <v>0</v>
      </c>
      <c r="T5915" s="86" t="str">
        <f t="shared" si="1447"/>
        <v/>
      </c>
      <c r="U5915" s="86" t="str">
        <f t="shared" si="1441"/>
        <v/>
      </c>
      <c r="V5915" s="95" t="str">
        <f t="shared" si="1448"/>
        <v/>
      </c>
      <c r="AE5915" s="92" t="str">
        <f t="shared" si="1449"/>
        <v/>
      </c>
      <c r="AF5915" s="96" t="str">
        <f t="shared" si="1450"/>
        <v>&lt;a name='19000100'&gt;&lt;b&gt;: 0 - the Lodge at Red Rocks [1348 H St NE, WDC]&lt;/b&gt;&lt;/a&gt;&lt;br&gt;</v>
      </c>
      <c r="AG5915" s="97">
        <f t="shared" si="1451"/>
        <v>1900</v>
      </c>
      <c r="AH5915" s="97" t="str">
        <f t="shared" si="1452"/>
        <v>01</v>
      </c>
      <c r="AI5915" s="97" t="str">
        <f t="shared" si="1453"/>
        <v>00</v>
      </c>
      <c r="AJ5915" s="97" t="str">
        <f t="shared" si="1454"/>
        <v>19000100</v>
      </c>
    </row>
    <row r="5916" spans="6:36" ht="12" customHeight="1" x14ac:dyDescent="0.15">
      <c r="F5916" s="86" t="str">
        <f t="shared" si="1443"/>
        <v>Saturday</v>
      </c>
      <c r="H5916" s="92" t="str">
        <f>VLOOKUP(MONTH(G5916),VLOOKUP!$W$1:$X$24,2)</f>
        <v>January</v>
      </c>
      <c r="I5916" s="92" t="str">
        <f t="shared" si="1444"/>
        <v/>
      </c>
      <c r="J5916" s="93" t="s">
        <v>27</v>
      </c>
      <c r="L5916" s="86" t="str">
        <f t="shared" si="1455"/>
        <v>the Loft [629 New York Ave NW, WDC]</v>
      </c>
      <c r="M5916" s="86">
        <f t="shared" si="1445"/>
        <v>0</v>
      </c>
      <c r="N5916" s="93" t="str">
        <f t="shared" si="1456"/>
        <v>the Loft [629 New York Ave NW, WDC]</v>
      </c>
      <c r="O5916" s="94"/>
      <c r="S5916" s="95">
        <f t="shared" si="1446"/>
        <v>0</v>
      </c>
      <c r="T5916" s="86" t="str">
        <f t="shared" si="1447"/>
        <v/>
      </c>
      <c r="U5916" s="86" t="str">
        <f t="shared" si="1441"/>
        <v/>
      </c>
      <c r="V5916" s="95" t="str">
        <f t="shared" si="1448"/>
        <v/>
      </c>
      <c r="W5916" s="90" t="s">
        <v>221</v>
      </c>
      <c r="AE5916" s="92" t="str">
        <f t="shared" si="1449"/>
        <v/>
      </c>
      <c r="AF5916" s="96" t="str">
        <f t="shared" si="1450"/>
        <v>&lt;a name='19000100'&gt;&lt;b&gt;: 0 - the Loft [629 New York Ave NW, WDC]&lt;/b&gt;&lt;/a&gt;&lt;br&gt;</v>
      </c>
      <c r="AG5916" s="97">
        <f t="shared" si="1451"/>
        <v>1900</v>
      </c>
      <c r="AH5916" s="97" t="str">
        <f t="shared" si="1452"/>
        <v>01</v>
      </c>
      <c r="AI5916" s="97" t="str">
        <f t="shared" si="1453"/>
        <v>00</v>
      </c>
      <c r="AJ5916" s="97" t="str">
        <f t="shared" si="1454"/>
        <v>19000100</v>
      </c>
    </row>
    <row r="5917" spans="6:36" ht="12" customHeight="1" x14ac:dyDescent="0.15">
      <c r="F5917" s="86" t="str">
        <f t="shared" si="1443"/>
        <v>Saturday</v>
      </c>
      <c r="H5917" s="92" t="str">
        <f>VLOOKUP(MONTH(G5917),VLOOKUP!$W$1:$X$24,2)</f>
        <v>January</v>
      </c>
      <c r="I5917" s="92" t="str">
        <f t="shared" si="1444"/>
        <v/>
      </c>
      <c r="J5917" s="93" t="s">
        <v>27</v>
      </c>
      <c r="L5917" s="86" t="str">
        <f t="shared" si="1455"/>
        <v>the Loft [629 New York Ave NW, WDC]</v>
      </c>
      <c r="M5917" s="86">
        <f t="shared" si="1445"/>
        <v>0</v>
      </c>
      <c r="N5917" s="93" t="str">
        <f t="shared" si="1456"/>
        <v>the Loft [629 New York Ave NW, WDC]</v>
      </c>
      <c r="O5917" s="94"/>
      <c r="S5917" s="95">
        <f t="shared" si="1446"/>
        <v>0</v>
      </c>
      <c r="T5917" s="86" t="str">
        <f t="shared" si="1447"/>
        <v/>
      </c>
      <c r="U5917" s="86" t="str">
        <f t="shared" si="1441"/>
        <v/>
      </c>
      <c r="V5917" s="95" t="str">
        <f t="shared" si="1448"/>
        <v/>
      </c>
      <c r="W5917" s="90" t="s">
        <v>221</v>
      </c>
      <c r="AE5917" s="92" t="str">
        <f t="shared" si="1449"/>
        <v/>
      </c>
      <c r="AF5917" s="96" t="str">
        <f t="shared" si="1450"/>
        <v>&lt;a name='19000100'&gt;&lt;b&gt;: 0 - the Loft [629 New York Ave NW, WDC]&lt;/b&gt;&lt;/a&gt;&lt;br&gt;</v>
      </c>
      <c r="AG5917" s="97">
        <f t="shared" si="1451"/>
        <v>1900</v>
      </c>
      <c r="AH5917" s="97" t="str">
        <f t="shared" si="1452"/>
        <v>01</v>
      </c>
      <c r="AI5917" s="97" t="str">
        <f t="shared" si="1453"/>
        <v>00</v>
      </c>
      <c r="AJ5917" s="97" t="str">
        <f t="shared" si="1454"/>
        <v>19000100</v>
      </c>
    </row>
    <row r="5918" spans="6:36" ht="12" customHeight="1" x14ac:dyDescent="0.15">
      <c r="F5918" s="86" t="str">
        <f t="shared" si="1443"/>
        <v>Saturday</v>
      </c>
      <c r="H5918" s="92" t="str">
        <f>VLOOKUP(MONTH(G5918),VLOOKUP!$W$1:$X$24,2)</f>
        <v>January</v>
      </c>
      <c r="I5918" s="92" t="str">
        <f t="shared" si="1444"/>
        <v/>
      </c>
      <c r="J5918" s="93" t="s">
        <v>27</v>
      </c>
      <c r="L5918" s="86" t="str">
        <f t="shared" si="1455"/>
        <v>the Loft [629 New York Ave NW, WDC]</v>
      </c>
      <c r="M5918" s="86">
        <f t="shared" si="1445"/>
        <v>0</v>
      </c>
      <c r="N5918" s="93" t="str">
        <f t="shared" si="1456"/>
        <v>the Loft [629 New York Ave NW, WDC]</v>
      </c>
      <c r="O5918" s="94"/>
      <c r="S5918" s="95">
        <f t="shared" si="1446"/>
        <v>0</v>
      </c>
      <c r="T5918" s="86" t="str">
        <f t="shared" si="1447"/>
        <v/>
      </c>
      <c r="U5918" s="86" t="str">
        <f t="shared" si="1441"/>
        <v/>
      </c>
      <c r="V5918" s="95" t="str">
        <f t="shared" si="1448"/>
        <v/>
      </c>
      <c r="W5918" s="90" t="s">
        <v>221</v>
      </c>
      <c r="AE5918" s="92" t="str">
        <f t="shared" si="1449"/>
        <v/>
      </c>
      <c r="AF5918" s="96" t="str">
        <f t="shared" si="1450"/>
        <v>&lt;a name='19000100'&gt;&lt;b&gt;: 0 - the Loft [629 New York Ave NW, WDC]&lt;/b&gt;&lt;/a&gt;&lt;br&gt;</v>
      </c>
      <c r="AG5918" s="97">
        <f t="shared" si="1451"/>
        <v>1900</v>
      </c>
      <c r="AH5918" s="97" t="str">
        <f t="shared" si="1452"/>
        <v>01</v>
      </c>
      <c r="AI5918" s="97" t="str">
        <f t="shared" si="1453"/>
        <v>00</v>
      </c>
      <c r="AJ5918" s="97" t="str">
        <f t="shared" si="1454"/>
        <v>19000100</v>
      </c>
    </row>
    <row r="5919" spans="6:36" ht="12" customHeight="1" x14ac:dyDescent="0.15">
      <c r="F5919" s="86" t="str">
        <f t="shared" si="1443"/>
        <v>Saturday</v>
      </c>
      <c r="H5919" s="92" t="str">
        <f>VLOOKUP(MONTH(G5919),VLOOKUP!$W$1:$X$24,2)</f>
        <v>January</v>
      </c>
      <c r="I5919" s="92" t="str">
        <f t="shared" si="1444"/>
        <v/>
      </c>
      <c r="J5919" s="134" t="s">
        <v>1248</v>
      </c>
      <c r="L5919" s="86" t="str">
        <f t="shared" si="1455"/>
        <v>the Lot at Atlantic Plumbing [945 Florida Ave NW, WDC]</v>
      </c>
      <c r="M5919" s="86">
        <f t="shared" si="1445"/>
        <v>0</v>
      </c>
      <c r="N5919" s="134" t="str">
        <f t="shared" si="1456"/>
        <v>the Lot at Atlantic Plumbing [945 Florida Ave NW, WDC]</v>
      </c>
      <c r="O5919" s="94"/>
      <c r="S5919" s="95">
        <f t="shared" si="1446"/>
        <v>0</v>
      </c>
      <c r="T5919" s="86" t="str">
        <f t="shared" si="1447"/>
        <v/>
      </c>
      <c r="U5919" s="86" t="str">
        <f t="shared" si="1441"/>
        <v/>
      </c>
      <c r="V5919" s="95" t="str">
        <f t="shared" si="1448"/>
        <v/>
      </c>
      <c r="W5919" s="90" t="s">
        <v>221</v>
      </c>
      <c r="AE5919" s="92" t="str">
        <f t="shared" si="1449"/>
        <v/>
      </c>
      <c r="AF5919" s="96" t="str">
        <f t="shared" si="1450"/>
        <v>&lt;a name='19000100'&gt;&lt;b&gt;: 0 - the Lot at Atlantic Plumbing [945 Florida Ave NW, WDC]&lt;/b&gt;&lt;/a&gt;&lt;br&gt;</v>
      </c>
      <c r="AG5919" s="97">
        <f t="shared" si="1451"/>
        <v>1900</v>
      </c>
      <c r="AH5919" s="97" t="str">
        <f t="shared" si="1452"/>
        <v>01</v>
      </c>
      <c r="AI5919" s="97" t="str">
        <f t="shared" si="1453"/>
        <v>00</v>
      </c>
      <c r="AJ5919" s="97" t="str">
        <f t="shared" si="1454"/>
        <v>19000100</v>
      </c>
    </row>
    <row r="5920" spans="6:36" ht="12" customHeight="1" x14ac:dyDescent="0.15">
      <c r="F5920" s="86" t="str">
        <f t="shared" si="1443"/>
        <v>Saturday</v>
      </c>
      <c r="H5920" s="92" t="str">
        <f>VLOOKUP(MONTH(G5920),VLOOKUP!$W$1:$X$24,2)</f>
        <v>January</v>
      </c>
      <c r="I5920" s="92" t="str">
        <f t="shared" si="1444"/>
        <v/>
      </c>
      <c r="J5920" s="134" t="s">
        <v>1248</v>
      </c>
      <c r="L5920" s="86" t="str">
        <f t="shared" si="1455"/>
        <v>the Lot at Atlantic Plumbing [945 Florida Ave NW, WDC]</v>
      </c>
      <c r="M5920" s="86">
        <f t="shared" si="1445"/>
        <v>0</v>
      </c>
      <c r="N5920" s="134" t="str">
        <f t="shared" si="1456"/>
        <v>the Lot at Atlantic Plumbing [945 Florida Ave NW, WDC]</v>
      </c>
      <c r="O5920" s="94"/>
      <c r="S5920" s="95">
        <f t="shared" si="1446"/>
        <v>0</v>
      </c>
      <c r="T5920" s="86" t="str">
        <f t="shared" si="1447"/>
        <v/>
      </c>
      <c r="U5920" s="86" t="str">
        <f t="shared" si="1441"/>
        <v/>
      </c>
      <c r="V5920" s="95" t="str">
        <f t="shared" si="1448"/>
        <v/>
      </c>
      <c r="W5920" s="90" t="s">
        <v>221</v>
      </c>
      <c r="AE5920" s="92" t="str">
        <f t="shared" si="1449"/>
        <v/>
      </c>
      <c r="AF5920" s="96" t="str">
        <f t="shared" si="1450"/>
        <v>&lt;a name='19000100'&gt;&lt;b&gt;: 0 - the Lot at Atlantic Plumbing [945 Florida Ave NW, WDC]&lt;/b&gt;&lt;/a&gt;&lt;br&gt;</v>
      </c>
      <c r="AG5920" s="97">
        <f t="shared" si="1451"/>
        <v>1900</v>
      </c>
      <c r="AH5920" s="97" t="str">
        <f t="shared" si="1452"/>
        <v>01</v>
      </c>
      <c r="AI5920" s="97" t="str">
        <f t="shared" si="1453"/>
        <v>00</v>
      </c>
      <c r="AJ5920" s="97" t="str">
        <f t="shared" si="1454"/>
        <v>19000100</v>
      </c>
    </row>
    <row r="5921" spans="6:36" ht="12" customHeight="1" x14ac:dyDescent="0.15">
      <c r="F5921" s="86" t="str">
        <f t="shared" si="1443"/>
        <v>Saturday</v>
      </c>
      <c r="H5921" s="92" t="str">
        <f>VLOOKUP(MONTH(G5921),VLOOKUP!$W$1:$X$24,2)</f>
        <v>January</v>
      </c>
      <c r="I5921" s="92" t="str">
        <f t="shared" si="1444"/>
        <v/>
      </c>
      <c r="J5921" s="130" t="s">
        <v>1082</v>
      </c>
      <c r="L5921" s="86" t="str">
        <f t="shared" si="1455"/>
        <v>the Lot at Union Kitchen [1100 3rd St NE, WDC]</v>
      </c>
      <c r="M5921" s="86">
        <f t="shared" si="1445"/>
        <v>0</v>
      </c>
      <c r="N5921" s="130" t="str">
        <f t="shared" si="1456"/>
        <v>the Lot at Union Kitchen [1100 3rd St NE, WDC]</v>
      </c>
      <c r="O5921" s="94"/>
      <c r="S5921" s="95">
        <f t="shared" si="1446"/>
        <v>0</v>
      </c>
      <c r="T5921" s="86" t="str">
        <f t="shared" si="1447"/>
        <v/>
      </c>
      <c r="U5921" s="86" t="str">
        <f t="shared" si="1441"/>
        <v/>
      </c>
      <c r="V5921" s="95" t="str">
        <f t="shared" si="1448"/>
        <v/>
      </c>
      <c r="W5921" s="90" t="s">
        <v>221</v>
      </c>
      <c r="AE5921" s="92" t="str">
        <f t="shared" si="1449"/>
        <v/>
      </c>
      <c r="AF5921" s="100" t="str">
        <f t="shared" si="1450"/>
        <v>&lt;a name='19000100'&gt;&lt;b&gt;: 0 - the Lot at Union Kitchen [1100 3rd St NE, WDC]&lt;/b&gt;&lt;/a&gt;&lt;br&gt;</v>
      </c>
      <c r="AG5921" s="101">
        <f t="shared" si="1451"/>
        <v>1900</v>
      </c>
      <c r="AH5921" s="101" t="str">
        <f t="shared" si="1452"/>
        <v>01</v>
      </c>
      <c r="AI5921" s="101" t="str">
        <f t="shared" si="1453"/>
        <v>00</v>
      </c>
      <c r="AJ5921" s="101" t="str">
        <f t="shared" si="1454"/>
        <v>19000100</v>
      </c>
    </row>
    <row r="5922" spans="6:36" ht="12" customHeight="1" x14ac:dyDescent="0.15">
      <c r="F5922" s="86" t="str">
        <f t="shared" si="1443"/>
        <v>Saturday</v>
      </c>
      <c r="H5922" s="92" t="str">
        <f>VLOOKUP(MONTH(G5922),VLOOKUP!$W$1:$X$24,2)</f>
        <v>January</v>
      </c>
      <c r="I5922" s="92" t="str">
        <f t="shared" si="1444"/>
        <v/>
      </c>
      <c r="J5922" s="130" t="s">
        <v>1082</v>
      </c>
      <c r="L5922" s="86" t="str">
        <f t="shared" si="1455"/>
        <v>the Lot at Union Kitchen [1100 3rd St NE, WDC]</v>
      </c>
      <c r="M5922" s="86">
        <f t="shared" si="1445"/>
        <v>0</v>
      </c>
      <c r="N5922" s="130" t="str">
        <f t="shared" si="1456"/>
        <v>the Lot at Union Kitchen [1100 3rd St NE, WDC]</v>
      </c>
      <c r="O5922" s="94"/>
      <c r="S5922" s="95">
        <f t="shared" si="1446"/>
        <v>0</v>
      </c>
      <c r="T5922" s="86" t="str">
        <f t="shared" si="1447"/>
        <v/>
      </c>
      <c r="U5922" s="86" t="str">
        <f t="shared" si="1441"/>
        <v/>
      </c>
      <c r="V5922" s="95" t="str">
        <f t="shared" si="1448"/>
        <v/>
      </c>
      <c r="W5922" s="90" t="s">
        <v>221</v>
      </c>
      <c r="AE5922" s="92" t="str">
        <f t="shared" si="1449"/>
        <v/>
      </c>
      <c r="AF5922" s="96" t="str">
        <f t="shared" si="1450"/>
        <v>&lt;a name='19000100'&gt;&lt;b&gt;: 0 - the Lot at Union Kitchen [1100 3rd St NE, WDC]&lt;/b&gt;&lt;/a&gt;&lt;br&gt;</v>
      </c>
      <c r="AG5922" s="97">
        <f t="shared" si="1451"/>
        <v>1900</v>
      </c>
      <c r="AH5922" s="97" t="str">
        <f t="shared" si="1452"/>
        <v>01</v>
      </c>
      <c r="AI5922" s="97" t="str">
        <f t="shared" si="1453"/>
        <v>00</v>
      </c>
      <c r="AJ5922" s="97" t="str">
        <f t="shared" si="1454"/>
        <v>19000100</v>
      </c>
    </row>
    <row r="5923" spans="6:36" ht="12" customHeight="1" x14ac:dyDescent="0.15">
      <c r="F5923" s="86" t="str">
        <f t="shared" si="1443"/>
        <v>Saturday</v>
      </c>
      <c r="G5923" s="91"/>
      <c r="H5923" s="92" t="str">
        <f>VLOOKUP(MONTH(G5923),VLOOKUP!$W$1:$X$24,2)</f>
        <v>January</v>
      </c>
      <c r="I5923" s="92" t="str">
        <f t="shared" si="1444"/>
        <v/>
      </c>
      <c r="J5923" s="93" t="s">
        <v>1796</v>
      </c>
      <c r="L5923" s="86" t="str">
        <f t="shared" si="1455"/>
        <v>the Love + Solidarity Collective (formerly the Lamont Street Collective) [439 Park Rd NW, WDC]</v>
      </c>
      <c r="M5923" s="86">
        <f t="shared" si="1445"/>
        <v>0</v>
      </c>
      <c r="N5923" s="93" t="str">
        <f t="shared" si="1456"/>
        <v>the Love + Solidarity Collective (formerly the Lamont Street Collective) [439 Park Rd NW, WDC]</v>
      </c>
      <c r="O5923" s="90"/>
      <c r="S5923" s="95">
        <f t="shared" si="1446"/>
        <v>0</v>
      </c>
      <c r="T5923" s="86" t="str">
        <f t="shared" si="1447"/>
        <v/>
      </c>
      <c r="U5923" s="86" t="str">
        <f t="shared" si="1441"/>
        <v/>
      </c>
      <c r="V5923" s="95" t="str">
        <f t="shared" si="1448"/>
        <v/>
      </c>
      <c r="W5923" s="90" t="s">
        <v>488</v>
      </c>
      <c r="AE5923" s="92" t="str">
        <f t="shared" si="1449"/>
        <v/>
      </c>
      <c r="AF5923" s="96" t="str">
        <f t="shared" si="1450"/>
        <v>&lt;a name='19000100'&gt;&lt;b&gt;: 0 - the Love + Solidarity Collective (formerly the Lamont Street Collective) [439 Park Rd NW, WDC]&lt;/b&gt;&lt;/a&gt;&lt;br&gt;</v>
      </c>
      <c r="AG5923" s="97">
        <f t="shared" si="1451"/>
        <v>1900</v>
      </c>
      <c r="AH5923" s="97" t="str">
        <f t="shared" si="1452"/>
        <v>01</v>
      </c>
      <c r="AI5923" s="97" t="str">
        <f t="shared" si="1453"/>
        <v>00</v>
      </c>
      <c r="AJ5923" s="97" t="str">
        <f t="shared" si="1454"/>
        <v>19000100</v>
      </c>
    </row>
    <row r="5924" spans="6:36" ht="12" customHeight="1" x14ac:dyDescent="0.15">
      <c r="F5924" s="86" t="str">
        <f t="shared" si="1443"/>
        <v>Saturday</v>
      </c>
      <c r="G5924" s="91"/>
      <c r="H5924" s="92" t="str">
        <f>VLOOKUP(MONTH(G5924),VLOOKUP!$W$1:$X$24,2)</f>
        <v>January</v>
      </c>
      <c r="I5924" s="92" t="str">
        <f t="shared" si="1444"/>
        <v/>
      </c>
      <c r="J5924" s="93" t="s">
        <v>1796</v>
      </c>
      <c r="L5924" s="86" t="str">
        <f t="shared" si="1455"/>
        <v>the Love + Solidarity Collective (formerly the Lamont Street Collective) [439 Park Rd NW, WDC]</v>
      </c>
      <c r="M5924" s="86">
        <f t="shared" si="1445"/>
        <v>0</v>
      </c>
      <c r="N5924" s="93" t="str">
        <f t="shared" si="1456"/>
        <v>the Love + Solidarity Collective (formerly the Lamont Street Collective) [439 Park Rd NW, WDC]</v>
      </c>
      <c r="O5924" s="90"/>
      <c r="S5924" s="95">
        <f t="shared" si="1446"/>
        <v>0</v>
      </c>
      <c r="T5924" s="86" t="str">
        <f t="shared" si="1447"/>
        <v/>
      </c>
      <c r="U5924" s="86" t="str">
        <f t="shared" si="1441"/>
        <v/>
      </c>
      <c r="V5924" s="95" t="str">
        <f t="shared" si="1448"/>
        <v/>
      </c>
      <c r="W5924" s="90" t="s">
        <v>488</v>
      </c>
      <c r="AE5924" s="92" t="str">
        <f t="shared" si="1449"/>
        <v/>
      </c>
      <c r="AF5924" s="96" t="str">
        <f t="shared" si="1450"/>
        <v>&lt;a name='19000100'&gt;&lt;b&gt;: 0 - the Love + Solidarity Collective (formerly the Lamont Street Collective) [439 Park Rd NW, WDC]&lt;/b&gt;&lt;/a&gt;&lt;br&gt;</v>
      </c>
      <c r="AG5924" s="97">
        <f t="shared" si="1451"/>
        <v>1900</v>
      </c>
      <c r="AH5924" s="97" t="str">
        <f t="shared" si="1452"/>
        <v>01</v>
      </c>
      <c r="AI5924" s="97" t="str">
        <f t="shared" si="1453"/>
        <v>00</v>
      </c>
      <c r="AJ5924" s="97" t="str">
        <f t="shared" si="1454"/>
        <v>19000100</v>
      </c>
    </row>
    <row r="5925" spans="6:36" ht="12" customHeight="1" x14ac:dyDescent="0.15">
      <c r="F5925" s="86" t="str">
        <f t="shared" si="1443"/>
        <v>Saturday</v>
      </c>
      <c r="G5925" s="91"/>
      <c r="H5925" s="92" t="str">
        <f>VLOOKUP(MONTH(G5925),VLOOKUP!$W$1:$X$24,2)</f>
        <v>January</v>
      </c>
      <c r="I5925" s="92" t="str">
        <f t="shared" si="1444"/>
        <v/>
      </c>
      <c r="J5925" s="93" t="s">
        <v>1796</v>
      </c>
      <c r="L5925" s="86" t="str">
        <f t="shared" si="1455"/>
        <v>the Love + Solidarity Collective (formerly the Lamont Street Collective) [439 Park Rd NW, WDC]</v>
      </c>
      <c r="M5925" s="86">
        <f t="shared" si="1445"/>
        <v>0</v>
      </c>
      <c r="N5925" s="93" t="str">
        <f t="shared" si="1456"/>
        <v>the Love + Solidarity Collective (formerly the Lamont Street Collective) [439 Park Rd NW, WDC]</v>
      </c>
      <c r="O5925" s="90"/>
      <c r="S5925" s="95">
        <f t="shared" si="1446"/>
        <v>0</v>
      </c>
      <c r="T5925" s="86" t="str">
        <f t="shared" si="1447"/>
        <v/>
      </c>
      <c r="U5925" s="86" t="str">
        <f t="shared" si="1441"/>
        <v/>
      </c>
      <c r="V5925" s="95" t="str">
        <f t="shared" si="1448"/>
        <v/>
      </c>
      <c r="W5925" s="90" t="s">
        <v>488</v>
      </c>
      <c r="AE5925" s="92" t="str">
        <f t="shared" si="1449"/>
        <v/>
      </c>
      <c r="AF5925" s="96" t="str">
        <f t="shared" si="1450"/>
        <v>&lt;a name='19000100'&gt;&lt;b&gt;: 0 - the Love + Solidarity Collective (formerly the Lamont Street Collective) [439 Park Rd NW, WDC]&lt;/b&gt;&lt;/a&gt;&lt;br&gt;</v>
      </c>
      <c r="AG5925" s="97">
        <f t="shared" si="1451"/>
        <v>1900</v>
      </c>
      <c r="AH5925" s="97" t="str">
        <f t="shared" si="1452"/>
        <v>01</v>
      </c>
      <c r="AI5925" s="97" t="str">
        <f t="shared" si="1453"/>
        <v>00</v>
      </c>
      <c r="AJ5925" s="97" t="str">
        <f t="shared" si="1454"/>
        <v>19000100</v>
      </c>
    </row>
    <row r="5926" spans="6:36" ht="12" customHeight="1" x14ac:dyDescent="0.15">
      <c r="F5926" s="86" t="str">
        <f t="shared" si="1443"/>
        <v>Saturday</v>
      </c>
      <c r="G5926" s="91"/>
      <c r="H5926" s="92" t="str">
        <f>VLOOKUP(MONTH(G5926),VLOOKUP!$W$1:$X$24,2)</f>
        <v>January</v>
      </c>
      <c r="I5926" s="92" t="str">
        <f t="shared" si="1444"/>
        <v/>
      </c>
      <c r="J5926" s="93" t="s">
        <v>1796</v>
      </c>
      <c r="L5926" s="86" t="str">
        <f t="shared" si="1455"/>
        <v>the Love + Solidarity Collective (formerly the Lamont Street Collective) [439 Park Rd NW, WDC]</v>
      </c>
      <c r="M5926" s="86">
        <f t="shared" si="1445"/>
        <v>0</v>
      </c>
      <c r="N5926" s="93" t="str">
        <f t="shared" si="1456"/>
        <v>the Love + Solidarity Collective (formerly the Lamont Street Collective) [439 Park Rd NW, WDC]</v>
      </c>
      <c r="O5926" s="90"/>
      <c r="S5926" s="95">
        <f t="shared" si="1446"/>
        <v>0</v>
      </c>
      <c r="T5926" s="86" t="str">
        <f t="shared" si="1447"/>
        <v/>
      </c>
      <c r="U5926" s="86" t="str">
        <f t="shared" si="1441"/>
        <v/>
      </c>
      <c r="V5926" s="95" t="str">
        <f t="shared" si="1448"/>
        <v/>
      </c>
      <c r="W5926" s="90" t="s">
        <v>488</v>
      </c>
      <c r="AE5926" s="92" t="str">
        <f t="shared" si="1449"/>
        <v/>
      </c>
      <c r="AF5926" s="96" t="str">
        <f t="shared" si="1450"/>
        <v>&lt;a name='19000100'&gt;&lt;b&gt;: 0 - the Love + Solidarity Collective (formerly the Lamont Street Collective) [439 Park Rd NW, WDC]&lt;/b&gt;&lt;/a&gt;&lt;br&gt;</v>
      </c>
      <c r="AG5926" s="97">
        <f t="shared" si="1451"/>
        <v>1900</v>
      </c>
      <c r="AH5926" s="97" t="str">
        <f t="shared" si="1452"/>
        <v>01</v>
      </c>
      <c r="AI5926" s="97" t="str">
        <f t="shared" si="1453"/>
        <v>00</v>
      </c>
      <c r="AJ5926" s="97" t="str">
        <f t="shared" si="1454"/>
        <v>19000100</v>
      </c>
    </row>
    <row r="5927" spans="6:36" ht="12" customHeight="1" x14ac:dyDescent="0.15">
      <c r="F5927" s="86" t="str">
        <f t="shared" si="1443"/>
        <v>Saturday</v>
      </c>
      <c r="G5927" s="91"/>
      <c r="H5927" s="92" t="str">
        <f>VLOOKUP(MONTH(G5927),VLOOKUP!$W$1:$X$24,2)</f>
        <v>January</v>
      </c>
      <c r="I5927" s="92" t="str">
        <f t="shared" si="1444"/>
        <v/>
      </c>
      <c r="J5927" s="93" t="s">
        <v>1847</v>
      </c>
      <c r="L5927" s="86" t="str">
        <f t="shared" si="1455"/>
        <v>the Meeting House [351 DuBois Rd, Annapolis, MD]</v>
      </c>
      <c r="M5927" s="86">
        <f t="shared" si="1445"/>
        <v>0</v>
      </c>
      <c r="N5927" s="93" t="str">
        <f t="shared" si="1456"/>
        <v>the Meeting House [351 DuBois Rd, Annapolis, MD]</v>
      </c>
      <c r="O5927" s="90"/>
      <c r="S5927" s="95">
        <f t="shared" si="1446"/>
        <v>0</v>
      </c>
      <c r="T5927" s="86" t="str">
        <f t="shared" si="1447"/>
        <v/>
      </c>
      <c r="U5927" s="86" t="str">
        <f t="shared" si="1441"/>
        <v/>
      </c>
      <c r="V5927" s="95" t="str">
        <f t="shared" si="1448"/>
        <v/>
      </c>
      <c r="AE5927" s="92" t="str">
        <f t="shared" si="1449"/>
        <v/>
      </c>
      <c r="AF5927" s="96" t="str">
        <f t="shared" si="1450"/>
        <v>&lt;a name='19000100'&gt;&lt;b&gt;: 0 - the Meeting House [351 DuBois Rd, Annapolis, MD]&lt;/b&gt;&lt;/a&gt;&lt;br&gt;</v>
      </c>
      <c r="AG5927" s="97">
        <f t="shared" si="1451"/>
        <v>1900</v>
      </c>
      <c r="AH5927" s="97" t="str">
        <f t="shared" si="1452"/>
        <v>01</v>
      </c>
      <c r="AI5927" s="97" t="str">
        <f t="shared" si="1453"/>
        <v>00</v>
      </c>
      <c r="AJ5927" s="97" t="str">
        <f t="shared" si="1454"/>
        <v>19000100</v>
      </c>
    </row>
    <row r="5928" spans="6:36" ht="12" customHeight="1" x14ac:dyDescent="0.15">
      <c r="F5928" s="86" t="str">
        <f t="shared" si="1443"/>
        <v>Saturday</v>
      </c>
      <c r="G5928" s="91"/>
      <c r="H5928" s="92" t="str">
        <f>VLOOKUP(MONTH(G5928),VLOOKUP!$W$1:$X$24,2)</f>
        <v>January</v>
      </c>
      <c r="I5928" s="92" t="str">
        <f t="shared" si="1444"/>
        <v/>
      </c>
      <c r="J5928" s="93" t="s">
        <v>1847</v>
      </c>
      <c r="L5928" s="86" t="str">
        <f t="shared" si="1455"/>
        <v>the Meeting House [351 DuBois Rd, Annapolis, MD]</v>
      </c>
      <c r="M5928" s="86">
        <f t="shared" si="1445"/>
        <v>0</v>
      </c>
      <c r="N5928" s="93" t="str">
        <f t="shared" si="1456"/>
        <v>the Meeting House [351 DuBois Rd, Annapolis, MD]</v>
      </c>
      <c r="O5928" s="90"/>
      <c r="S5928" s="95">
        <f t="shared" si="1446"/>
        <v>0</v>
      </c>
      <c r="T5928" s="86" t="str">
        <f t="shared" si="1447"/>
        <v/>
      </c>
      <c r="U5928" s="86" t="str">
        <f t="shared" si="1441"/>
        <v/>
      </c>
      <c r="V5928" s="95" t="str">
        <f t="shared" si="1448"/>
        <v/>
      </c>
      <c r="X5928" s="99"/>
      <c r="Y5928" s="99"/>
      <c r="AE5928" s="92" t="str">
        <f t="shared" si="1449"/>
        <v/>
      </c>
      <c r="AF5928" s="96" t="str">
        <f t="shared" si="1450"/>
        <v>&lt;a name='19000100'&gt;&lt;b&gt;: 0 - the Meeting House [351 DuBois Rd, Annapolis, MD]&lt;/b&gt;&lt;/a&gt;&lt;br&gt;</v>
      </c>
      <c r="AG5928" s="97">
        <f t="shared" si="1451"/>
        <v>1900</v>
      </c>
      <c r="AH5928" s="97" t="str">
        <f t="shared" si="1452"/>
        <v>01</v>
      </c>
      <c r="AI5928" s="97" t="str">
        <f t="shared" si="1453"/>
        <v>00</v>
      </c>
      <c r="AJ5928" s="97" t="str">
        <f t="shared" si="1454"/>
        <v>19000100</v>
      </c>
    </row>
    <row r="5929" spans="6:36" ht="12" customHeight="1" x14ac:dyDescent="0.15">
      <c r="F5929" s="86" t="str">
        <f t="shared" si="1443"/>
        <v>Saturday</v>
      </c>
      <c r="G5929" s="91"/>
      <c r="H5929" s="92" t="str">
        <f>VLOOKUP(MONTH(G5929),VLOOKUP!$W$1:$X$24,2)</f>
        <v>January</v>
      </c>
      <c r="I5929" s="92" t="str">
        <f t="shared" si="1444"/>
        <v/>
      </c>
      <c r="J5929" s="93" t="s">
        <v>1847</v>
      </c>
      <c r="L5929" s="86" t="str">
        <f t="shared" si="1455"/>
        <v>the Meeting House [351 DuBois Rd, Annapolis, MD]</v>
      </c>
      <c r="M5929" s="86">
        <f t="shared" si="1445"/>
        <v>0</v>
      </c>
      <c r="N5929" s="93" t="str">
        <f t="shared" si="1456"/>
        <v>the Meeting House [351 DuBois Rd, Annapolis, MD]</v>
      </c>
      <c r="O5929" s="90"/>
      <c r="S5929" s="95">
        <f t="shared" si="1446"/>
        <v>0</v>
      </c>
      <c r="T5929" s="86" t="str">
        <f t="shared" si="1447"/>
        <v/>
      </c>
      <c r="U5929" s="86" t="str">
        <f t="shared" si="1441"/>
        <v/>
      </c>
      <c r="V5929" s="95" t="str">
        <f t="shared" si="1448"/>
        <v/>
      </c>
      <c r="AE5929" s="92" t="str">
        <f t="shared" si="1449"/>
        <v/>
      </c>
      <c r="AF5929" s="96" t="str">
        <f t="shared" si="1450"/>
        <v>&lt;a name='19000100'&gt;&lt;b&gt;: 0 - the Meeting House [351 DuBois Rd, Annapolis, MD]&lt;/b&gt;&lt;/a&gt;&lt;br&gt;</v>
      </c>
      <c r="AG5929" s="97">
        <f t="shared" si="1451"/>
        <v>1900</v>
      </c>
      <c r="AH5929" s="97" t="str">
        <f t="shared" si="1452"/>
        <v>01</v>
      </c>
      <c r="AI5929" s="97" t="str">
        <f t="shared" si="1453"/>
        <v>00</v>
      </c>
      <c r="AJ5929" s="97" t="str">
        <f t="shared" si="1454"/>
        <v>19000100</v>
      </c>
    </row>
    <row r="5930" spans="6:36" ht="12" customHeight="1" x14ac:dyDescent="0.15">
      <c r="F5930" s="86" t="str">
        <f t="shared" si="1443"/>
        <v>Saturday</v>
      </c>
      <c r="G5930" s="91"/>
      <c r="H5930" s="92" t="str">
        <f>VLOOKUP(MONTH(G5930),VLOOKUP!$W$1:$X$24,2)</f>
        <v>January</v>
      </c>
      <c r="I5930" s="92" t="str">
        <f t="shared" si="1444"/>
        <v/>
      </c>
      <c r="J5930" s="93" t="s">
        <v>1847</v>
      </c>
      <c r="L5930" s="86" t="str">
        <f t="shared" si="1455"/>
        <v>the Meeting House [351 DuBois Rd, Annapolis, MD]</v>
      </c>
      <c r="M5930" s="86">
        <f t="shared" si="1445"/>
        <v>0</v>
      </c>
      <c r="N5930" s="93" t="str">
        <f t="shared" si="1456"/>
        <v>the Meeting House [351 DuBois Rd, Annapolis, MD]</v>
      </c>
      <c r="O5930" s="90"/>
      <c r="S5930" s="95">
        <f t="shared" si="1446"/>
        <v>0</v>
      </c>
      <c r="T5930" s="86" t="str">
        <f t="shared" si="1447"/>
        <v/>
      </c>
      <c r="U5930" s="86" t="str">
        <f t="shared" si="1441"/>
        <v/>
      </c>
      <c r="V5930" s="95" t="str">
        <f t="shared" si="1448"/>
        <v/>
      </c>
      <c r="AE5930" s="92" t="str">
        <f t="shared" si="1449"/>
        <v/>
      </c>
      <c r="AF5930" s="96" t="str">
        <f t="shared" si="1450"/>
        <v>&lt;a name='19000100'&gt;&lt;b&gt;: 0 - the Meeting House [351 DuBois Rd, Annapolis, MD]&lt;/b&gt;&lt;/a&gt;&lt;br&gt;</v>
      </c>
      <c r="AG5930" s="97">
        <f t="shared" si="1451"/>
        <v>1900</v>
      </c>
      <c r="AH5930" s="97" t="str">
        <f t="shared" si="1452"/>
        <v>01</v>
      </c>
      <c r="AI5930" s="97" t="str">
        <f t="shared" si="1453"/>
        <v>00</v>
      </c>
      <c r="AJ5930" s="97" t="str">
        <f t="shared" si="1454"/>
        <v>19000100</v>
      </c>
    </row>
    <row r="5931" spans="6:36" ht="12" customHeight="1" x14ac:dyDescent="0.15">
      <c r="F5931" s="86" t="str">
        <f t="shared" si="1443"/>
        <v>Saturday</v>
      </c>
      <c r="G5931" s="91"/>
      <c r="H5931" s="92" t="str">
        <f>VLOOKUP(MONTH(G5931),VLOOKUP!$W$1:$X$24,2)</f>
        <v>January</v>
      </c>
      <c r="I5931" s="92" t="str">
        <f t="shared" si="1444"/>
        <v/>
      </c>
      <c r="J5931" s="93" t="s">
        <v>1882</v>
      </c>
      <c r="L5931" s="86" t="str">
        <f t="shared" si="1455"/>
        <v>the Midlands [3333 Georgia Ave NW, WDC]</v>
      </c>
      <c r="M5931" s="86">
        <f t="shared" si="1445"/>
        <v>0</v>
      </c>
      <c r="N5931" s="93" t="str">
        <f t="shared" si="1456"/>
        <v>the Midlands [3333 Georgia Ave NW, WDC]</v>
      </c>
      <c r="O5931" s="94"/>
      <c r="S5931" s="95">
        <f t="shared" si="1446"/>
        <v>0</v>
      </c>
      <c r="T5931" s="86" t="str">
        <f t="shared" si="1447"/>
        <v/>
      </c>
      <c r="U5931" s="86" t="str">
        <f t="shared" si="1441"/>
        <v/>
      </c>
      <c r="V5931" s="95" t="str">
        <f t="shared" si="1448"/>
        <v/>
      </c>
      <c r="AE5931" s="92" t="str">
        <f t="shared" si="1449"/>
        <v/>
      </c>
      <c r="AF5931" s="96" t="str">
        <f t="shared" si="1450"/>
        <v>&lt;a name='19000100'&gt;&lt;b&gt;: 0 - the Midlands [3333 Georgia Ave NW, WDC]&lt;/b&gt;&lt;/a&gt;&lt;br&gt;</v>
      </c>
      <c r="AG5931" s="97">
        <f t="shared" si="1451"/>
        <v>1900</v>
      </c>
      <c r="AH5931" s="97" t="str">
        <f t="shared" si="1452"/>
        <v>01</v>
      </c>
      <c r="AI5931" s="97" t="str">
        <f t="shared" si="1453"/>
        <v>00</v>
      </c>
      <c r="AJ5931" s="97" t="str">
        <f t="shared" si="1454"/>
        <v>19000100</v>
      </c>
    </row>
    <row r="5932" spans="6:36" ht="12" customHeight="1" x14ac:dyDescent="0.15">
      <c r="F5932" s="86" t="str">
        <f t="shared" si="1443"/>
        <v>Saturday</v>
      </c>
      <c r="G5932" s="91"/>
      <c r="H5932" s="92" t="str">
        <f>VLOOKUP(MONTH(G5932),VLOOKUP!$W$1:$X$24,2)</f>
        <v>January</v>
      </c>
      <c r="I5932" s="92" t="str">
        <f t="shared" si="1444"/>
        <v/>
      </c>
      <c r="J5932" s="93" t="s">
        <v>1882</v>
      </c>
      <c r="L5932" s="86" t="str">
        <f t="shared" si="1455"/>
        <v>the Midlands [3333 Georgia Ave NW, WDC]</v>
      </c>
      <c r="M5932" s="86">
        <f t="shared" si="1445"/>
        <v>0</v>
      </c>
      <c r="N5932" s="93" t="str">
        <f t="shared" si="1456"/>
        <v>the Midlands [3333 Georgia Ave NW, WDC]</v>
      </c>
      <c r="O5932" s="94"/>
      <c r="S5932" s="95">
        <f t="shared" si="1446"/>
        <v>0</v>
      </c>
      <c r="T5932" s="86" t="str">
        <f t="shared" si="1447"/>
        <v/>
      </c>
      <c r="U5932" s="86" t="str">
        <f t="shared" si="1441"/>
        <v/>
      </c>
      <c r="V5932" s="95" t="str">
        <f t="shared" si="1448"/>
        <v/>
      </c>
      <c r="AE5932" s="92" t="str">
        <f t="shared" si="1449"/>
        <v/>
      </c>
      <c r="AF5932" s="96" t="str">
        <f t="shared" si="1450"/>
        <v>&lt;a name='19000100'&gt;&lt;b&gt;: 0 - the Midlands [3333 Georgia Ave NW, WDC]&lt;/b&gt;&lt;/a&gt;&lt;br&gt;</v>
      </c>
      <c r="AG5932" s="97">
        <f t="shared" si="1451"/>
        <v>1900</v>
      </c>
      <c r="AH5932" s="97" t="str">
        <f t="shared" si="1452"/>
        <v>01</v>
      </c>
      <c r="AI5932" s="97" t="str">
        <f t="shared" si="1453"/>
        <v>00</v>
      </c>
      <c r="AJ5932" s="97" t="str">
        <f t="shared" si="1454"/>
        <v>19000100</v>
      </c>
    </row>
    <row r="5933" spans="6:36" ht="12" customHeight="1" x14ac:dyDescent="0.15">
      <c r="F5933" s="86" t="str">
        <f t="shared" si="1443"/>
        <v>Saturday</v>
      </c>
      <c r="G5933" s="91"/>
      <c r="H5933" s="92" t="str">
        <f>VLOOKUP(MONTH(G5933),VLOOKUP!$W$1:$X$24,2)</f>
        <v>January</v>
      </c>
      <c r="I5933" s="92" t="str">
        <f t="shared" si="1444"/>
        <v/>
      </c>
      <c r="J5933" s="93" t="s">
        <v>1882</v>
      </c>
      <c r="L5933" s="86" t="str">
        <f t="shared" si="1455"/>
        <v>the Midlands [3333 Georgia Ave NW, WDC]</v>
      </c>
      <c r="M5933" s="86">
        <f t="shared" si="1445"/>
        <v>0</v>
      </c>
      <c r="N5933" s="93" t="str">
        <f t="shared" si="1456"/>
        <v>the Midlands [3333 Georgia Ave NW, WDC]</v>
      </c>
      <c r="O5933" s="94"/>
      <c r="S5933" s="95">
        <f t="shared" si="1446"/>
        <v>0</v>
      </c>
      <c r="T5933" s="86" t="str">
        <f t="shared" si="1447"/>
        <v/>
      </c>
      <c r="U5933" s="86" t="str">
        <f t="shared" si="1441"/>
        <v/>
      </c>
      <c r="V5933" s="95" t="str">
        <f t="shared" si="1448"/>
        <v/>
      </c>
      <c r="AE5933" s="92" t="str">
        <f t="shared" si="1449"/>
        <v/>
      </c>
      <c r="AF5933" s="96" t="str">
        <f t="shared" si="1450"/>
        <v>&lt;a name='19000100'&gt;&lt;b&gt;: 0 - the Midlands [3333 Georgia Ave NW, WDC]&lt;/b&gt;&lt;/a&gt;&lt;br&gt;</v>
      </c>
      <c r="AG5933" s="97">
        <f t="shared" si="1451"/>
        <v>1900</v>
      </c>
      <c r="AH5933" s="97" t="str">
        <f t="shared" si="1452"/>
        <v>01</v>
      </c>
      <c r="AI5933" s="97" t="str">
        <f t="shared" si="1453"/>
        <v>00</v>
      </c>
      <c r="AJ5933" s="97" t="str">
        <f t="shared" si="1454"/>
        <v>19000100</v>
      </c>
    </row>
    <row r="5934" spans="6:36" ht="12" customHeight="1" x14ac:dyDescent="0.15">
      <c r="F5934" s="86" t="str">
        <f t="shared" si="1443"/>
        <v>Saturday</v>
      </c>
      <c r="G5934" s="91"/>
      <c r="H5934" s="92" t="str">
        <f>VLOOKUP(MONTH(G5934),VLOOKUP!$W$1:$X$24,2)</f>
        <v>January</v>
      </c>
      <c r="I5934" s="92" t="str">
        <f t="shared" si="1444"/>
        <v/>
      </c>
      <c r="J5934" s="93" t="s">
        <v>1882</v>
      </c>
      <c r="L5934" s="86" t="str">
        <f t="shared" si="1455"/>
        <v>the Midlands [3333 Georgia Ave NW, WDC]</v>
      </c>
      <c r="M5934" s="86">
        <f t="shared" si="1445"/>
        <v>0</v>
      </c>
      <c r="N5934" s="93" t="str">
        <f t="shared" si="1456"/>
        <v>the Midlands [3333 Georgia Ave NW, WDC]</v>
      </c>
      <c r="O5934" s="94"/>
      <c r="S5934" s="95">
        <f t="shared" si="1446"/>
        <v>0</v>
      </c>
      <c r="T5934" s="86" t="str">
        <f t="shared" si="1447"/>
        <v/>
      </c>
      <c r="U5934" s="86" t="str">
        <f t="shared" si="1441"/>
        <v/>
      </c>
      <c r="V5934" s="95" t="str">
        <f t="shared" si="1448"/>
        <v/>
      </c>
      <c r="AE5934" s="92" t="str">
        <f t="shared" si="1449"/>
        <v/>
      </c>
      <c r="AF5934" s="96" t="str">
        <f t="shared" si="1450"/>
        <v>&lt;a name='19000100'&gt;&lt;b&gt;: 0 - the Midlands [3333 Georgia Ave NW, WDC]&lt;/b&gt;&lt;/a&gt;&lt;br&gt;</v>
      </c>
      <c r="AG5934" s="97">
        <f t="shared" si="1451"/>
        <v>1900</v>
      </c>
      <c r="AH5934" s="97" t="str">
        <f t="shared" si="1452"/>
        <v>01</v>
      </c>
      <c r="AI5934" s="97" t="str">
        <f t="shared" si="1453"/>
        <v>00</v>
      </c>
      <c r="AJ5934" s="97" t="str">
        <f t="shared" si="1454"/>
        <v>19000100</v>
      </c>
    </row>
    <row r="5935" spans="6:36" ht="12" customHeight="1" x14ac:dyDescent="0.15">
      <c r="F5935" s="86" t="str">
        <f t="shared" si="1443"/>
        <v>Saturday</v>
      </c>
      <c r="G5935" s="91"/>
      <c r="H5935" s="92" t="str">
        <f>VLOOKUP(MONTH(G5935),VLOOKUP!$W$1:$X$24,2)</f>
        <v>January</v>
      </c>
      <c r="I5935" s="92" t="str">
        <f t="shared" si="1444"/>
        <v/>
      </c>
      <c r="J5935" s="93" t="s">
        <v>25</v>
      </c>
      <c r="L5935" s="86" t="str">
        <f t="shared" si="1455"/>
        <v>the Mindfulness Center [4963 Elm St, Suite 100, Bethesda, MD]</v>
      </c>
      <c r="M5935" s="86">
        <f t="shared" si="1445"/>
        <v>0</v>
      </c>
      <c r="N5935" s="93" t="str">
        <f t="shared" si="1456"/>
        <v>the Mindfulness Center [4963 Elm St, Suite 100, Bethesda, MD]</v>
      </c>
      <c r="O5935" s="90"/>
      <c r="S5935" s="95">
        <f t="shared" si="1446"/>
        <v>0</v>
      </c>
      <c r="T5935" s="86" t="str">
        <f t="shared" si="1447"/>
        <v/>
      </c>
      <c r="U5935" s="86" t="str">
        <f t="shared" si="1441"/>
        <v/>
      </c>
      <c r="V5935" s="95" t="str">
        <f t="shared" si="1448"/>
        <v/>
      </c>
      <c r="W5935" s="90" t="s">
        <v>488</v>
      </c>
      <c r="AE5935" s="92" t="str">
        <f t="shared" si="1449"/>
        <v/>
      </c>
      <c r="AF5935" s="96" t="str">
        <f t="shared" si="1450"/>
        <v>&lt;a name='19000100'&gt;&lt;b&gt;: 0 - the Mindfulness Center [4963 Elm St, Suite 100, Bethesda, MD]&lt;/b&gt;&lt;/a&gt;&lt;br&gt;</v>
      </c>
      <c r="AG5935" s="97">
        <f t="shared" si="1451"/>
        <v>1900</v>
      </c>
      <c r="AH5935" s="97" t="str">
        <f t="shared" si="1452"/>
        <v>01</v>
      </c>
      <c r="AI5935" s="97" t="str">
        <f t="shared" si="1453"/>
        <v>00</v>
      </c>
      <c r="AJ5935" s="97" t="str">
        <f t="shared" si="1454"/>
        <v>19000100</v>
      </c>
    </row>
    <row r="5936" spans="6:36" ht="12" customHeight="1" x14ac:dyDescent="0.15">
      <c r="F5936" s="86" t="str">
        <f t="shared" si="1443"/>
        <v>Saturday</v>
      </c>
      <c r="G5936" s="91"/>
      <c r="H5936" s="92" t="str">
        <f>VLOOKUP(MONTH(G5936),VLOOKUP!$W$1:$X$24,2)</f>
        <v>January</v>
      </c>
      <c r="I5936" s="92" t="str">
        <f t="shared" si="1444"/>
        <v/>
      </c>
      <c r="J5936" s="93" t="s">
        <v>25</v>
      </c>
      <c r="L5936" s="86" t="str">
        <f t="shared" si="1455"/>
        <v>the Mindfulness Center [4963 Elm St, Suite 100, Bethesda, MD]</v>
      </c>
      <c r="M5936" s="86">
        <f t="shared" si="1445"/>
        <v>0</v>
      </c>
      <c r="N5936" s="93" t="str">
        <f t="shared" si="1456"/>
        <v>the Mindfulness Center [4963 Elm St, Suite 100, Bethesda, MD]</v>
      </c>
      <c r="O5936" s="90"/>
      <c r="P5936" s="94"/>
      <c r="Q5936" s="94"/>
      <c r="S5936" s="95">
        <f t="shared" si="1446"/>
        <v>0</v>
      </c>
      <c r="T5936" s="86" t="str">
        <f t="shared" si="1447"/>
        <v/>
      </c>
      <c r="U5936" s="86" t="str">
        <f t="shared" ref="U5936:U5999" si="1457">IF(ISBLANK(G5936),"","&amp;#149; "&amp;IF(ISBLANK(C5936),"","&lt;S&gt;")&amp;I5936&amp;IF(ISBLANK(A5936),""," - &lt;a href='recommended.php#"&amp;AJ5936&amp;"'&gt;&lt;b&gt;&lt;em&gt;&lt;font color='#9C004D'&gt;RECOMMENDED&lt;/font&gt;&lt;/em&gt;&lt;/b&gt;&lt;/a&gt;")&amp;" - "&amp;M5936&amp;IF(ISBLANK(K5936),K5936," - &lt;b&gt;"&amp;K5936&amp;"&lt;/b&gt; ")&amp;IF(B5936="Sold Out"," - &lt;font color='#000099'&gt;&lt;b&gt;&lt;I&gt;sold out&lt;/I&gt;&lt;/b&gt;&lt;/font&gt;","")&amp;IF(ISBLANK(C5936),"","&lt;/S&gt; &lt;b&gt;"&amp;C5936&amp;"&lt;/b&gt;")&amp;"&lt;p&gt;")</f>
        <v/>
      </c>
      <c r="V5936" s="95" t="str">
        <f t="shared" si="1448"/>
        <v/>
      </c>
      <c r="W5936" s="90" t="s">
        <v>488</v>
      </c>
      <c r="AE5936" s="92" t="str">
        <f t="shared" si="1449"/>
        <v/>
      </c>
      <c r="AF5936" s="96" t="str">
        <f t="shared" si="1450"/>
        <v>&lt;a name='19000100'&gt;&lt;b&gt;: 0 - the Mindfulness Center [4963 Elm St, Suite 100, Bethesda, MD]&lt;/b&gt;&lt;/a&gt;&lt;br&gt;</v>
      </c>
      <c r="AG5936" s="97">
        <f t="shared" si="1451"/>
        <v>1900</v>
      </c>
      <c r="AH5936" s="97" t="str">
        <f t="shared" si="1452"/>
        <v>01</v>
      </c>
      <c r="AI5936" s="97" t="str">
        <f t="shared" si="1453"/>
        <v>00</v>
      </c>
      <c r="AJ5936" s="97" t="str">
        <f t="shared" si="1454"/>
        <v>19000100</v>
      </c>
    </row>
    <row r="5937" spans="6:36" ht="12" customHeight="1" x14ac:dyDescent="0.15">
      <c r="F5937" s="86" t="str">
        <f t="shared" si="1443"/>
        <v>Saturday</v>
      </c>
      <c r="G5937" s="91"/>
      <c r="H5937" s="92" t="str">
        <f>VLOOKUP(MONTH(G5937),VLOOKUP!$W$1:$X$24,2)</f>
        <v>January</v>
      </c>
      <c r="I5937" s="92" t="str">
        <f t="shared" si="1444"/>
        <v/>
      </c>
      <c r="J5937" s="93" t="s">
        <v>25</v>
      </c>
      <c r="L5937" s="86" t="str">
        <f t="shared" si="1455"/>
        <v>the Mindfulness Center [4963 Elm St, Suite 100, Bethesda, MD]</v>
      </c>
      <c r="M5937" s="86">
        <f t="shared" si="1445"/>
        <v>0</v>
      </c>
      <c r="N5937" s="93" t="str">
        <f t="shared" si="1456"/>
        <v>the Mindfulness Center [4963 Elm St, Suite 100, Bethesda, MD]</v>
      </c>
      <c r="O5937" s="90"/>
      <c r="S5937" s="95">
        <f t="shared" si="1446"/>
        <v>0</v>
      </c>
      <c r="T5937" s="86" t="str">
        <f t="shared" si="1447"/>
        <v/>
      </c>
      <c r="U5937" s="86" t="str">
        <f t="shared" si="1457"/>
        <v/>
      </c>
      <c r="V5937" s="95" t="str">
        <f t="shared" si="1448"/>
        <v/>
      </c>
      <c r="W5937" s="90" t="s">
        <v>488</v>
      </c>
      <c r="AE5937" s="92" t="str">
        <f t="shared" si="1449"/>
        <v/>
      </c>
      <c r="AF5937" s="96" t="str">
        <f t="shared" si="1450"/>
        <v>&lt;a name='19000100'&gt;&lt;b&gt;: 0 - the Mindfulness Center [4963 Elm St, Suite 100, Bethesda, MD]&lt;/b&gt;&lt;/a&gt;&lt;br&gt;</v>
      </c>
      <c r="AG5937" s="97">
        <f t="shared" si="1451"/>
        <v>1900</v>
      </c>
      <c r="AH5937" s="97" t="str">
        <f t="shared" si="1452"/>
        <v>01</v>
      </c>
      <c r="AI5937" s="97" t="str">
        <f t="shared" si="1453"/>
        <v>00</v>
      </c>
      <c r="AJ5937" s="97" t="str">
        <f t="shared" si="1454"/>
        <v>19000100</v>
      </c>
    </row>
    <row r="5938" spans="6:36" ht="12" customHeight="1" x14ac:dyDescent="0.15">
      <c r="F5938" s="86" t="str">
        <f t="shared" si="1443"/>
        <v>Saturday</v>
      </c>
      <c r="G5938" s="91"/>
      <c r="H5938" s="92" t="str">
        <f>VLOOKUP(MONTH(G5938),VLOOKUP!$W$1:$X$24,2)</f>
        <v>January</v>
      </c>
      <c r="I5938" s="92" t="str">
        <f t="shared" si="1444"/>
        <v/>
      </c>
      <c r="J5938" s="93" t="s">
        <v>25</v>
      </c>
      <c r="L5938" s="86" t="str">
        <f t="shared" si="1455"/>
        <v>the Mindfulness Center [4963 Elm St, Suite 100, Bethesda, MD]</v>
      </c>
      <c r="M5938" s="86">
        <f t="shared" si="1445"/>
        <v>0</v>
      </c>
      <c r="N5938" s="93" t="str">
        <f t="shared" si="1456"/>
        <v>the Mindfulness Center [4963 Elm St, Suite 100, Bethesda, MD]</v>
      </c>
      <c r="O5938" s="90"/>
      <c r="S5938" s="95">
        <f t="shared" si="1446"/>
        <v>0</v>
      </c>
      <c r="T5938" s="86" t="str">
        <f t="shared" si="1447"/>
        <v/>
      </c>
      <c r="U5938" s="86" t="str">
        <f t="shared" si="1457"/>
        <v/>
      </c>
      <c r="V5938" s="95" t="str">
        <f t="shared" si="1448"/>
        <v/>
      </c>
      <c r="W5938" s="90" t="s">
        <v>488</v>
      </c>
      <c r="AE5938" s="92" t="str">
        <f t="shared" si="1449"/>
        <v/>
      </c>
      <c r="AF5938" s="96" t="str">
        <f t="shared" si="1450"/>
        <v>&lt;a name='19000100'&gt;&lt;b&gt;: 0 - the Mindfulness Center [4963 Elm St, Suite 100, Bethesda, MD]&lt;/b&gt;&lt;/a&gt;&lt;br&gt;</v>
      </c>
      <c r="AG5938" s="97">
        <f t="shared" si="1451"/>
        <v>1900</v>
      </c>
      <c r="AH5938" s="97" t="str">
        <f t="shared" si="1452"/>
        <v>01</v>
      </c>
      <c r="AI5938" s="97" t="str">
        <f t="shared" si="1453"/>
        <v>00</v>
      </c>
      <c r="AJ5938" s="97" t="str">
        <f t="shared" si="1454"/>
        <v>19000100</v>
      </c>
    </row>
    <row r="5939" spans="6:36" ht="12" customHeight="1" x14ac:dyDescent="0.15">
      <c r="F5939" s="86" t="str">
        <f t="shared" si="1443"/>
        <v>Saturday</v>
      </c>
      <c r="G5939" s="91"/>
      <c r="H5939" s="92" t="str">
        <f>VLOOKUP(MONTH(G5939),VLOOKUP!$W$1:$X$24,2)</f>
        <v>January</v>
      </c>
      <c r="I5939" s="92" t="str">
        <f t="shared" si="1444"/>
        <v/>
      </c>
      <c r="J5939" s="93" t="s">
        <v>25</v>
      </c>
      <c r="L5939" s="86" t="str">
        <f t="shared" si="1455"/>
        <v>the Mindfulness Center [4963 Elm St, Suite 100, Bethesda, MD]</v>
      </c>
      <c r="M5939" s="86">
        <f t="shared" si="1445"/>
        <v>0</v>
      </c>
      <c r="N5939" s="93" t="str">
        <f t="shared" si="1456"/>
        <v>the Mindfulness Center [4963 Elm St, Suite 100, Bethesda, MD]</v>
      </c>
      <c r="O5939" s="90"/>
      <c r="S5939" s="95">
        <f t="shared" si="1446"/>
        <v>0</v>
      </c>
      <c r="T5939" s="86" t="str">
        <f t="shared" si="1447"/>
        <v/>
      </c>
      <c r="U5939" s="86" t="str">
        <f t="shared" si="1457"/>
        <v/>
      </c>
      <c r="V5939" s="95" t="str">
        <f t="shared" si="1448"/>
        <v/>
      </c>
      <c r="W5939" s="90" t="s">
        <v>488</v>
      </c>
      <c r="AE5939" s="92" t="str">
        <f t="shared" si="1449"/>
        <v/>
      </c>
      <c r="AF5939" s="96" t="str">
        <f t="shared" si="1450"/>
        <v>&lt;a name='19000100'&gt;&lt;b&gt;: 0 - the Mindfulness Center [4963 Elm St, Suite 100, Bethesda, MD]&lt;/b&gt;&lt;/a&gt;&lt;br&gt;</v>
      </c>
      <c r="AG5939" s="97">
        <f t="shared" si="1451"/>
        <v>1900</v>
      </c>
      <c r="AH5939" s="97" t="str">
        <f t="shared" si="1452"/>
        <v>01</v>
      </c>
      <c r="AI5939" s="97" t="str">
        <f t="shared" si="1453"/>
        <v>00</v>
      </c>
      <c r="AJ5939" s="97" t="str">
        <f t="shared" si="1454"/>
        <v>19000100</v>
      </c>
    </row>
    <row r="5940" spans="6:36" ht="12" customHeight="1" x14ac:dyDescent="0.15">
      <c r="F5940" s="86" t="str">
        <f t="shared" si="1443"/>
        <v>Saturday</v>
      </c>
      <c r="G5940" s="91"/>
      <c r="H5940" s="92" t="str">
        <f>VLOOKUP(MONTH(G5940),VLOOKUP!$W$1:$X$24,2)</f>
        <v>January</v>
      </c>
      <c r="I5940" s="92" t="str">
        <f t="shared" si="1444"/>
        <v/>
      </c>
      <c r="J5940" s="93" t="s">
        <v>1489</v>
      </c>
      <c r="L5940" s="86" t="str">
        <f t="shared" si="1455"/>
        <v>the Noon [7918 Georgia Ave, Silver Spring, MD]</v>
      </c>
      <c r="M5940" s="86">
        <f t="shared" si="1445"/>
        <v>0</v>
      </c>
      <c r="N5940" s="93" t="str">
        <f t="shared" si="1456"/>
        <v>the Noon [7918 Georgia Ave, Silver Spring, MD]</v>
      </c>
      <c r="O5940" s="90"/>
      <c r="S5940" s="95">
        <f t="shared" si="1446"/>
        <v>0</v>
      </c>
      <c r="T5940" s="86" t="str">
        <f t="shared" si="1447"/>
        <v/>
      </c>
      <c r="U5940" s="86" t="str">
        <f t="shared" si="1457"/>
        <v/>
      </c>
      <c r="V5940" s="95" t="str">
        <f t="shared" si="1448"/>
        <v/>
      </c>
      <c r="AE5940" s="92" t="str">
        <f t="shared" si="1449"/>
        <v/>
      </c>
      <c r="AF5940" s="96" t="str">
        <f t="shared" si="1450"/>
        <v>&lt;a name='19000100'&gt;&lt;b&gt;: 0 - the Noon [7918 Georgia Ave, Silver Spring, MD]&lt;/b&gt;&lt;/a&gt;&lt;br&gt;</v>
      </c>
      <c r="AG5940" s="97">
        <f t="shared" si="1451"/>
        <v>1900</v>
      </c>
      <c r="AH5940" s="97" t="str">
        <f t="shared" si="1452"/>
        <v>01</v>
      </c>
      <c r="AI5940" s="97" t="str">
        <f t="shared" si="1453"/>
        <v>00</v>
      </c>
      <c r="AJ5940" s="97" t="str">
        <f t="shared" si="1454"/>
        <v>19000100</v>
      </c>
    </row>
    <row r="5941" spans="6:36" ht="12" customHeight="1" x14ac:dyDescent="0.15">
      <c r="F5941" s="86" t="str">
        <f t="shared" si="1443"/>
        <v>Saturday</v>
      </c>
      <c r="G5941" s="91"/>
      <c r="H5941" s="92" t="str">
        <f>VLOOKUP(MONTH(G5941),VLOOKUP!$W$1:$X$24,2)</f>
        <v>January</v>
      </c>
      <c r="I5941" s="92" t="str">
        <f t="shared" si="1444"/>
        <v/>
      </c>
      <c r="J5941" s="93" t="s">
        <v>1489</v>
      </c>
      <c r="L5941" s="86" t="str">
        <f t="shared" si="1455"/>
        <v>the Noon [7918 Georgia Ave, Silver Spring, MD]</v>
      </c>
      <c r="M5941" s="86">
        <f t="shared" si="1445"/>
        <v>0</v>
      </c>
      <c r="N5941" s="93" t="str">
        <f t="shared" ref="N5941:N5972" si="1458">J5941</f>
        <v>the Noon [7918 Georgia Ave, Silver Spring, MD]</v>
      </c>
      <c r="O5941" s="90"/>
      <c r="S5941" s="95">
        <f t="shared" si="1446"/>
        <v>0</v>
      </c>
      <c r="T5941" s="86" t="str">
        <f t="shared" si="1447"/>
        <v/>
      </c>
      <c r="U5941" s="86" t="str">
        <f t="shared" si="1457"/>
        <v/>
      </c>
      <c r="V5941" s="95" t="str">
        <f t="shared" si="1448"/>
        <v/>
      </c>
      <c r="AE5941" s="92" t="str">
        <f t="shared" si="1449"/>
        <v/>
      </c>
      <c r="AF5941" s="96" t="str">
        <f t="shared" si="1450"/>
        <v>&lt;a name='19000100'&gt;&lt;b&gt;: 0 - the Noon [7918 Georgia Ave, Silver Spring, MD]&lt;/b&gt;&lt;/a&gt;&lt;br&gt;</v>
      </c>
      <c r="AG5941" s="97">
        <f t="shared" si="1451"/>
        <v>1900</v>
      </c>
      <c r="AH5941" s="97" t="str">
        <f t="shared" si="1452"/>
        <v>01</v>
      </c>
      <c r="AI5941" s="97" t="str">
        <f t="shared" si="1453"/>
        <v>00</v>
      </c>
      <c r="AJ5941" s="97" t="str">
        <f t="shared" si="1454"/>
        <v>19000100</v>
      </c>
    </row>
    <row r="5942" spans="6:36" ht="12" customHeight="1" x14ac:dyDescent="0.15">
      <c r="F5942" s="86" t="str">
        <f t="shared" si="1443"/>
        <v>Saturday</v>
      </c>
      <c r="G5942" s="91"/>
      <c r="H5942" s="92" t="str">
        <f>VLOOKUP(MONTH(G5942),VLOOKUP!$W$1:$X$24,2)</f>
        <v>January</v>
      </c>
      <c r="I5942" s="92" t="str">
        <f t="shared" si="1444"/>
        <v/>
      </c>
      <c r="J5942" s="93" t="s">
        <v>1489</v>
      </c>
      <c r="L5942" s="86" t="str">
        <f t="shared" si="1455"/>
        <v>the Noon [7918 Georgia Ave, Silver Spring, MD]</v>
      </c>
      <c r="M5942" s="86">
        <f t="shared" si="1445"/>
        <v>0</v>
      </c>
      <c r="N5942" s="93" t="str">
        <f t="shared" si="1458"/>
        <v>the Noon [7918 Georgia Ave, Silver Spring, MD]</v>
      </c>
      <c r="O5942" s="90"/>
      <c r="S5942" s="95">
        <f t="shared" si="1446"/>
        <v>0</v>
      </c>
      <c r="T5942" s="86" t="str">
        <f t="shared" si="1447"/>
        <v/>
      </c>
      <c r="U5942" s="86" t="str">
        <f t="shared" si="1457"/>
        <v/>
      </c>
      <c r="V5942" s="95" t="str">
        <f t="shared" si="1448"/>
        <v/>
      </c>
      <c r="AE5942" s="92" t="str">
        <f t="shared" si="1449"/>
        <v/>
      </c>
      <c r="AF5942" s="96" t="str">
        <f t="shared" si="1450"/>
        <v>&lt;a name='19000100'&gt;&lt;b&gt;: 0 - the Noon [7918 Georgia Ave, Silver Spring, MD]&lt;/b&gt;&lt;/a&gt;&lt;br&gt;</v>
      </c>
      <c r="AG5942" s="97">
        <f t="shared" si="1451"/>
        <v>1900</v>
      </c>
      <c r="AH5942" s="97" t="str">
        <f t="shared" si="1452"/>
        <v>01</v>
      </c>
      <c r="AI5942" s="97" t="str">
        <f t="shared" si="1453"/>
        <v>00</v>
      </c>
      <c r="AJ5942" s="97" t="str">
        <f t="shared" si="1454"/>
        <v>19000100</v>
      </c>
    </row>
    <row r="5943" spans="6:36" ht="12" customHeight="1" x14ac:dyDescent="0.15">
      <c r="F5943" s="86" t="str">
        <f t="shared" si="1443"/>
        <v>Saturday</v>
      </c>
      <c r="G5943" s="91"/>
      <c r="H5943" s="92" t="str">
        <f>VLOOKUP(MONTH(G5943),VLOOKUP!$W$1:$X$24,2)</f>
        <v>January</v>
      </c>
      <c r="I5943" s="92" t="str">
        <f t="shared" si="1444"/>
        <v/>
      </c>
      <c r="J5943" s="10" t="s">
        <v>2695</v>
      </c>
      <c r="L5943" s="86" t="str">
        <f t="shared" si="1455"/>
        <v>The Paperhaus [121 Rittenhouse St NW, WDC]</v>
      </c>
      <c r="M5943" s="86">
        <f t="shared" si="1445"/>
        <v>0</v>
      </c>
      <c r="N5943" s="93" t="str">
        <f t="shared" si="1458"/>
        <v>The Paperhaus [121 Rittenhouse St NW, WDC]</v>
      </c>
      <c r="O5943" s="94"/>
      <c r="S5943" s="95">
        <f t="shared" si="1446"/>
        <v>0</v>
      </c>
      <c r="T5943" s="86" t="str">
        <f t="shared" si="1447"/>
        <v/>
      </c>
      <c r="U5943" s="86" t="str">
        <f t="shared" si="1457"/>
        <v/>
      </c>
      <c r="V5943" s="95" t="str">
        <f t="shared" si="1448"/>
        <v/>
      </c>
      <c r="AE5943" s="92" t="str">
        <f t="shared" si="1449"/>
        <v/>
      </c>
      <c r="AF5943" s="96" t="str">
        <f t="shared" si="1450"/>
        <v>&lt;a name='19000100'&gt;&lt;b&gt;: 0 - The Paperhaus [121 Rittenhouse St NW, WDC]&lt;/b&gt;&lt;/a&gt;&lt;br&gt;</v>
      </c>
      <c r="AG5943" s="97">
        <f t="shared" si="1451"/>
        <v>1900</v>
      </c>
      <c r="AH5943" s="97" t="str">
        <f t="shared" si="1452"/>
        <v>01</v>
      </c>
      <c r="AI5943" s="97" t="str">
        <f t="shared" si="1453"/>
        <v>00</v>
      </c>
      <c r="AJ5943" s="97" t="str">
        <f t="shared" si="1454"/>
        <v>19000100</v>
      </c>
    </row>
    <row r="5944" spans="6:36" ht="12" customHeight="1" x14ac:dyDescent="0.15">
      <c r="F5944" s="86" t="str">
        <f t="shared" si="1443"/>
        <v>Saturday</v>
      </c>
      <c r="G5944" s="91"/>
      <c r="H5944" s="92" t="str">
        <f>VLOOKUP(MONTH(G5944),VLOOKUP!$W$1:$X$24,2)</f>
        <v>January</v>
      </c>
      <c r="I5944" s="92" t="str">
        <f t="shared" si="1444"/>
        <v/>
      </c>
      <c r="J5944" s="10" t="s">
        <v>2695</v>
      </c>
      <c r="L5944" s="86" t="str">
        <f t="shared" si="1455"/>
        <v>The Paperhaus [121 Rittenhouse St NW, WDC]</v>
      </c>
      <c r="M5944" s="86">
        <f t="shared" si="1445"/>
        <v>0</v>
      </c>
      <c r="N5944" s="93" t="str">
        <f t="shared" si="1458"/>
        <v>The Paperhaus [121 Rittenhouse St NW, WDC]</v>
      </c>
      <c r="O5944" s="94"/>
      <c r="S5944" s="95">
        <f t="shared" si="1446"/>
        <v>0</v>
      </c>
      <c r="T5944" s="86" t="str">
        <f t="shared" si="1447"/>
        <v/>
      </c>
      <c r="U5944" s="86" t="str">
        <f t="shared" si="1457"/>
        <v/>
      </c>
      <c r="V5944" s="95" t="str">
        <f t="shared" si="1448"/>
        <v/>
      </c>
      <c r="AE5944" s="92" t="str">
        <f t="shared" si="1449"/>
        <v/>
      </c>
      <c r="AF5944" s="100" t="str">
        <f t="shared" si="1450"/>
        <v>&lt;a name='19000100'&gt;&lt;b&gt;: 0 - The Paperhaus [121 Rittenhouse St NW, WDC]&lt;/b&gt;&lt;/a&gt;&lt;br&gt;</v>
      </c>
      <c r="AG5944" s="101">
        <f t="shared" si="1451"/>
        <v>1900</v>
      </c>
      <c r="AH5944" s="101" t="str">
        <f t="shared" si="1452"/>
        <v>01</v>
      </c>
      <c r="AI5944" s="101" t="str">
        <f t="shared" si="1453"/>
        <v>00</v>
      </c>
      <c r="AJ5944" s="101" t="str">
        <f t="shared" si="1454"/>
        <v>19000100</v>
      </c>
    </row>
    <row r="5945" spans="6:36" ht="12" customHeight="1" x14ac:dyDescent="0.15">
      <c r="F5945" s="86" t="str">
        <f t="shared" si="1443"/>
        <v>Saturday</v>
      </c>
      <c r="G5945" s="91"/>
      <c r="H5945" s="92" t="str">
        <f>VLOOKUP(MONTH(G5945),VLOOKUP!$W$1:$X$24,2)</f>
        <v>January</v>
      </c>
      <c r="I5945" s="92" t="str">
        <f t="shared" si="1444"/>
        <v/>
      </c>
      <c r="J5945" s="10" t="s">
        <v>2695</v>
      </c>
      <c r="L5945" s="86" t="str">
        <f t="shared" si="1455"/>
        <v>The Paperhaus [121 Rittenhouse St NW, WDC]</v>
      </c>
      <c r="M5945" s="86">
        <f t="shared" si="1445"/>
        <v>0</v>
      </c>
      <c r="N5945" s="93" t="str">
        <f t="shared" si="1458"/>
        <v>The Paperhaus [121 Rittenhouse St NW, WDC]</v>
      </c>
      <c r="O5945" s="94"/>
      <c r="S5945" s="95">
        <f t="shared" si="1446"/>
        <v>0</v>
      </c>
      <c r="T5945" s="86" t="str">
        <f t="shared" si="1447"/>
        <v/>
      </c>
      <c r="U5945" s="86" t="str">
        <f t="shared" si="1457"/>
        <v/>
      </c>
      <c r="V5945" s="95" t="str">
        <f t="shared" si="1448"/>
        <v/>
      </c>
      <c r="AE5945" s="92" t="str">
        <f t="shared" si="1449"/>
        <v/>
      </c>
      <c r="AF5945" s="96" t="str">
        <f t="shared" si="1450"/>
        <v>&lt;a name='19000100'&gt;&lt;b&gt;: 0 - The Paperhaus [121 Rittenhouse St NW, WDC]&lt;/b&gt;&lt;/a&gt;&lt;br&gt;</v>
      </c>
      <c r="AG5945" s="97">
        <f t="shared" si="1451"/>
        <v>1900</v>
      </c>
      <c r="AH5945" s="97" t="str">
        <f t="shared" si="1452"/>
        <v>01</v>
      </c>
      <c r="AI5945" s="97" t="str">
        <f t="shared" si="1453"/>
        <v>00</v>
      </c>
      <c r="AJ5945" s="97" t="str">
        <f t="shared" si="1454"/>
        <v>19000100</v>
      </c>
    </row>
    <row r="5946" spans="6:36" ht="12" customHeight="1" x14ac:dyDescent="0.15">
      <c r="F5946" s="86" t="str">
        <f t="shared" si="1443"/>
        <v>Saturday</v>
      </c>
      <c r="G5946" s="91"/>
      <c r="H5946" s="92" t="str">
        <f>VLOOKUP(MONTH(G5946),VLOOKUP!$W$1:$X$24,2)</f>
        <v>January</v>
      </c>
      <c r="I5946" s="92" t="str">
        <f t="shared" si="1444"/>
        <v/>
      </c>
      <c r="J5946" s="10" t="s">
        <v>2695</v>
      </c>
      <c r="L5946" s="86" t="str">
        <f t="shared" si="1455"/>
        <v>The Paperhaus [121 Rittenhouse St NW, WDC]</v>
      </c>
      <c r="M5946" s="86">
        <f t="shared" si="1445"/>
        <v>0</v>
      </c>
      <c r="N5946" s="93" t="str">
        <f t="shared" si="1458"/>
        <v>The Paperhaus [121 Rittenhouse St NW, WDC]</v>
      </c>
      <c r="O5946" s="94"/>
      <c r="S5946" s="95">
        <f t="shared" si="1446"/>
        <v>0</v>
      </c>
      <c r="T5946" s="86" t="str">
        <f t="shared" si="1447"/>
        <v/>
      </c>
      <c r="U5946" s="86" t="str">
        <f t="shared" si="1457"/>
        <v/>
      </c>
      <c r="V5946" s="95" t="str">
        <f t="shared" si="1448"/>
        <v/>
      </c>
      <c r="AE5946" s="92" t="str">
        <f t="shared" si="1449"/>
        <v/>
      </c>
      <c r="AF5946" s="96" t="str">
        <f t="shared" si="1450"/>
        <v>&lt;a name='19000100'&gt;&lt;b&gt;: 0 - The Paperhaus [121 Rittenhouse St NW, WDC]&lt;/b&gt;&lt;/a&gt;&lt;br&gt;</v>
      </c>
      <c r="AG5946" s="97">
        <f t="shared" si="1451"/>
        <v>1900</v>
      </c>
      <c r="AH5946" s="97" t="str">
        <f t="shared" si="1452"/>
        <v>01</v>
      </c>
      <c r="AI5946" s="97" t="str">
        <f t="shared" si="1453"/>
        <v>00</v>
      </c>
      <c r="AJ5946" s="97" t="str">
        <f t="shared" si="1454"/>
        <v>19000100</v>
      </c>
    </row>
    <row r="5947" spans="6:36" ht="12" customHeight="1" x14ac:dyDescent="0.15">
      <c r="F5947" s="86" t="str">
        <f t="shared" si="1443"/>
        <v>Saturday</v>
      </c>
      <c r="G5947" s="91"/>
      <c r="H5947" s="92" t="str">
        <f>VLOOKUP(MONTH(G5947),VLOOKUP!$W$1:$X$24,2)</f>
        <v>January</v>
      </c>
      <c r="I5947" s="92" t="str">
        <f t="shared" si="1444"/>
        <v/>
      </c>
      <c r="J5947" s="10" t="s">
        <v>2695</v>
      </c>
      <c r="L5947" s="86" t="str">
        <f t="shared" si="1455"/>
        <v>The Paperhaus [121 Rittenhouse St NW, WDC]</v>
      </c>
      <c r="M5947" s="86">
        <f t="shared" si="1445"/>
        <v>0</v>
      </c>
      <c r="N5947" s="93" t="str">
        <f t="shared" si="1458"/>
        <v>The Paperhaus [121 Rittenhouse St NW, WDC]</v>
      </c>
      <c r="O5947" s="94"/>
      <c r="S5947" s="95">
        <f t="shared" si="1446"/>
        <v>0</v>
      </c>
      <c r="T5947" s="86" t="str">
        <f t="shared" si="1447"/>
        <v/>
      </c>
      <c r="U5947" s="86" t="str">
        <f t="shared" si="1457"/>
        <v/>
      </c>
      <c r="V5947" s="95" t="str">
        <f t="shared" si="1448"/>
        <v/>
      </c>
      <c r="AE5947" s="92" t="str">
        <f t="shared" si="1449"/>
        <v/>
      </c>
      <c r="AF5947" s="96" t="str">
        <f t="shared" si="1450"/>
        <v>&lt;a name='19000100'&gt;&lt;b&gt;: 0 - The Paperhaus [121 Rittenhouse St NW, WDC]&lt;/b&gt;&lt;/a&gt;&lt;br&gt;</v>
      </c>
      <c r="AG5947" s="97">
        <f t="shared" si="1451"/>
        <v>1900</v>
      </c>
      <c r="AH5947" s="97" t="str">
        <f t="shared" si="1452"/>
        <v>01</v>
      </c>
      <c r="AI5947" s="97" t="str">
        <f t="shared" si="1453"/>
        <v>00</v>
      </c>
      <c r="AJ5947" s="97" t="str">
        <f t="shared" si="1454"/>
        <v>19000100</v>
      </c>
    </row>
    <row r="5948" spans="6:36" ht="12" customHeight="1" x14ac:dyDescent="0.15">
      <c r="F5948" s="86" t="str">
        <f t="shared" si="1443"/>
        <v>Saturday</v>
      </c>
      <c r="G5948" s="91"/>
      <c r="H5948" s="92" t="str">
        <f>VLOOKUP(MONTH(G5948),VLOOKUP!$W$1:$X$24,2)</f>
        <v>January</v>
      </c>
      <c r="I5948" s="92" t="str">
        <f t="shared" si="1444"/>
        <v/>
      </c>
      <c r="J5948" s="93" t="s">
        <v>1349</v>
      </c>
      <c r="L5948" s="86" t="str">
        <f t="shared" si="1455"/>
        <v>the Passenger [1021 7th St NW, WDC]</v>
      </c>
      <c r="M5948" s="86">
        <f t="shared" si="1445"/>
        <v>0</v>
      </c>
      <c r="N5948" s="93" t="str">
        <f t="shared" si="1458"/>
        <v>the Passenger [1021 7th St NW, WDC]</v>
      </c>
      <c r="O5948" s="94"/>
      <c r="S5948" s="95">
        <f t="shared" si="1446"/>
        <v>0</v>
      </c>
      <c r="T5948" s="86" t="str">
        <f t="shared" si="1447"/>
        <v/>
      </c>
      <c r="U5948" s="86" t="str">
        <f t="shared" si="1457"/>
        <v/>
      </c>
      <c r="V5948" s="95" t="str">
        <f t="shared" si="1448"/>
        <v/>
      </c>
      <c r="W5948" s="90" t="s">
        <v>221</v>
      </c>
      <c r="AE5948" s="92" t="str">
        <f t="shared" si="1449"/>
        <v/>
      </c>
      <c r="AF5948" s="96" t="str">
        <f t="shared" si="1450"/>
        <v>&lt;a name='19000100'&gt;&lt;b&gt;: 0 - the Passenger [1021 7th St NW, WDC]&lt;/b&gt;&lt;/a&gt;&lt;br&gt;</v>
      </c>
      <c r="AG5948" s="97">
        <f t="shared" si="1451"/>
        <v>1900</v>
      </c>
      <c r="AH5948" s="97" t="str">
        <f t="shared" si="1452"/>
        <v>01</v>
      </c>
      <c r="AI5948" s="97" t="str">
        <f t="shared" si="1453"/>
        <v>00</v>
      </c>
      <c r="AJ5948" s="97" t="str">
        <f t="shared" si="1454"/>
        <v>19000100</v>
      </c>
    </row>
    <row r="5949" spans="6:36" ht="12" customHeight="1" x14ac:dyDescent="0.15">
      <c r="F5949" s="86" t="str">
        <f t="shared" si="1443"/>
        <v>Saturday</v>
      </c>
      <c r="G5949" s="91"/>
      <c r="H5949" s="92" t="str">
        <f>VLOOKUP(MONTH(G5949),VLOOKUP!$W$1:$X$24,2)</f>
        <v>January</v>
      </c>
      <c r="I5949" s="92" t="str">
        <f t="shared" si="1444"/>
        <v/>
      </c>
      <c r="J5949" s="93" t="s">
        <v>1349</v>
      </c>
      <c r="L5949" s="86" t="str">
        <f t="shared" si="1455"/>
        <v>the Passenger [1021 7th St NW, WDC]</v>
      </c>
      <c r="M5949" s="86">
        <f t="shared" si="1445"/>
        <v>0</v>
      </c>
      <c r="N5949" s="93" t="str">
        <f t="shared" si="1458"/>
        <v>the Passenger [1021 7th St NW, WDC]</v>
      </c>
      <c r="O5949" s="94"/>
      <c r="S5949" s="95">
        <f t="shared" si="1446"/>
        <v>0</v>
      </c>
      <c r="T5949" s="86" t="str">
        <f t="shared" si="1447"/>
        <v/>
      </c>
      <c r="U5949" s="86" t="str">
        <f t="shared" si="1457"/>
        <v/>
      </c>
      <c r="V5949" s="95" t="str">
        <f t="shared" si="1448"/>
        <v/>
      </c>
      <c r="W5949" s="90" t="s">
        <v>221</v>
      </c>
      <c r="AE5949" s="92" t="str">
        <f t="shared" si="1449"/>
        <v/>
      </c>
      <c r="AF5949" s="96" t="str">
        <f t="shared" si="1450"/>
        <v>&lt;a name='19000100'&gt;&lt;b&gt;: 0 - the Passenger [1021 7th St NW, WDC]&lt;/b&gt;&lt;/a&gt;&lt;br&gt;</v>
      </c>
      <c r="AG5949" s="97">
        <f t="shared" si="1451"/>
        <v>1900</v>
      </c>
      <c r="AH5949" s="97" t="str">
        <f t="shared" si="1452"/>
        <v>01</v>
      </c>
      <c r="AI5949" s="97" t="str">
        <f t="shared" si="1453"/>
        <v>00</v>
      </c>
      <c r="AJ5949" s="97" t="str">
        <f t="shared" si="1454"/>
        <v>19000100</v>
      </c>
    </row>
    <row r="5950" spans="6:36" ht="12" customHeight="1" x14ac:dyDescent="0.15">
      <c r="F5950" s="86" t="str">
        <f t="shared" si="1443"/>
        <v>Saturday</v>
      </c>
      <c r="G5950" s="91"/>
      <c r="H5950" s="92" t="str">
        <f>VLOOKUP(MONTH(G5950),VLOOKUP!$W$1:$X$24,2)</f>
        <v>January</v>
      </c>
      <c r="I5950" s="92" t="str">
        <f t="shared" si="1444"/>
        <v/>
      </c>
      <c r="J5950" s="93" t="s">
        <v>1349</v>
      </c>
      <c r="L5950" s="86" t="str">
        <f t="shared" si="1455"/>
        <v>the Passenger [1021 7th St NW, WDC]</v>
      </c>
      <c r="M5950" s="86">
        <f t="shared" si="1445"/>
        <v>0</v>
      </c>
      <c r="N5950" s="93" t="str">
        <f t="shared" si="1458"/>
        <v>the Passenger [1021 7th St NW, WDC]</v>
      </c>
      <c r="O5950" s="94"/>
      <c r="S5950" s="95">
        <f t="shared" si="1446"/>
        <v>0</v>
      </c>
      <c r="T5950" s="86" t="str">
        <f t="shared" si="1447"/>
        <v/>
      </c>
      <c r="U5950" s="86" t="str">
        <f t="shared" si="1457"/>
        <v/>
      </c>
      <c r="V5950" s="95" t="str">
        <f t="shared" si="1448"/>
        <v/>
      </c>
      <c r="W5950" s="90" t="s">
        <v>221</v>
      </c>
      <c r="AE5950" s="92" t="str">
        <f t="shared" si="1449"/>
        <v/>
      </c>
      <c r="AF5950" s="96" t="str">
        <f t="shared" si="1450"/>
        <v>&lt;a name='19000100'&gt;&lt;b&gt;: 0 - the Passenger [1021 7th St NW, WDC]&lt;/b&gt;&lt;/a&gt;&lt;br&gt;</v>
      </c>
      <c r="AG5950" s="97">
        <f t="shared" si="1451"/>
        <v>1900</v>
      </c>
      <c r="AH5950" s="97" t="str">
        <f t="shared" si="1452"/>
        <v>01</v>
      </c>
      <c r="AI5950" s="97" t="str">
        <f t="shared" si="1453"/>
        <v>00</v>
      </c>
      <c r="AJ5950" s="97" t="str">
        <f t="shared" si="1454"/>
        <v>19000100</v>
      </c>
    </row>
    <row r="5951" spans="6:36" ht="12" customHeight="1" x14ac:dyDescent="0.15">
      <c r="F5951" s="86" t="str">
        <f t="shared" si="1443"/>
        <v>Saturday</v>
      </c>
      <c r="G5951" s="91"/>
      <c r="H5951" s="92" t="str">
        <f>VLOOKUP(MONTH(G5951),VLOOKUP!$W$1:$X$24,2)</f>
        <v>January</v>
      </c>
      <c r="I5951" s="92" t="str">
        <f t="shared" si="1444"/>
        <v/>
      </c>
      <c r="J5951" s="93" t="s">
        <v>1349</v>
      </c>
      <c r="L5951" s="86" t="str">
        <f t="shared" si="1455"/>
        <v>the Passenger [1021 7th St NW, WDC]</v>
      </c>
      <c r="M5951" s="86">
        <f t="shared" si="1445"/>
        <v>0</v>
      </c>
      <c r="N5951" s="93" t="str">
        <f t="shared" si="1458"/>
        <v>the Passenger [1021 7th St NW, WDC]</v>
      </c>
      <c r="O5951" s="94"/>
      <c r="S5951" s="95">
        <f t="shared" si="1446"/>
        <v>0</v>
      </c>
      <c r="T5951" s="86" t="str">
        <f t="shared" si="1447"/>
        <v/>
      </c>
      <c r="U5951" s="86" t="str">
        <f t="shared" si="1457"/>
        <v/>
      </c>
      <c r="V5951" s="95" t="str">
        <f t="shared" si="1448"/>
        <v/>
      </c>
      <c r="W5951" s="90" t="s">
        <v>221</v>
      </c>
      <c r="AE5951" s="92" t="str">
        <f t="shared" si="1449"/>
        <v/>
      </c>
      <c r="AF5951" s="96" t="str">
        <f t="shared" si="1450"/>
        <v>&lt;a name='19000100'&gt;&lt;b&gt;: 0 - the Passenger [1021 7th St NW, WDC]&lt;/b&gt;&lt;/a&gt;&lt;br&gt;</v>
      </c>
      <c r="AG5951" s="97">
        <f t="shared" si="1451"/>
        <v>1900</v>
      </c>
      <c r="AH5951" s="97" t="str">
        <f t="shared" si="1452"/>
        <v>01</v>
      </c>
      <c r="AI5951" s="97" t="str">
        <f t="shared" si="1453"/>
        <v>00</v>
      </c>
      <c r="AJ5951" s="97" t="str">
        <f t="shared" si="1454"/>
        <v>19000100</v>
      </c>
    </row>
    <row r="5952" spans="6:36" ht="12" customHeight="1" x14ac:dyDescent="0.15">
      <c r="F5952" s="86" t="str">
        <f t="shared" si="1443"/>
        <v>Saturday</v>
      </c>
      <c r="G5952" s="91"/>
      <c r="H5952" s="92" t="str">
        <f>VLOOKUP(MONTH(G5952),VLOOKUP!$W$1:$X$24,2)</f>
        <v>January</v>
      </c>
      <c r="I5952" s="92" t="str">
        <f t="shared" si="1444"/>
        <v/>
      </c>
      <c r="J5952" s="93" t="s">
        <v>1349</v>
      </c>
      <c r="L5952" s="86" t="str">
        <f t="shared" si="1455"/>
        <v>the Passenger [1021 7th St NW, WDC]</v>
      </c>
      <c r="M5952" s="86">
        <f t="shared" si="1445"/>
        <v>0</v>
      </c>
      <c r="N5952" s="93" t="str">
        <f t="shared" si="1458"/>
        <v>the Passenger [1021 7th St NW, WDC]</v>
      </c>
      <c r="O5952" s="94"/>
      <c r="S5952" s="95">
        <f t="shared" si="1446"/>
        <v>0</v>
      </c>
      <c r="T5952" s="86" t="str">
        <f t="shared" si="1447"/>
        <v/>
      </c>
      <c r="U5952" s="86" t="str">
        <f t="shared" si="1457"/>
        <v/>
      </c>
      <c r="V5952" s="95" t="str">
        <f t="shared" si="1448"/>
        <v/>
      </c>
      <c r="W5952" s="90" t="s">
        <v>221</v>
      </c>
      <c r="AE5952" s="92" t="str">
        <f t="shared" si="1449"/>
        <v/>
      </c>
      <c r="AF5952" s="100" t="str">
        <f t="shared" si="1450"/>
        <v>&lt;a name='19000100'&gt;&lt;b&gt;: 0 - the Passenger [1021 7th St NW, WDC]&lt;/b&gt;&lt;/a&gt;&lt;br&gt;</v>
      </c>
      <c r="AG5952" s="101">
        <f t="shared" si="1451"/>
        <v>1900</v>
      </c>
      <c r="AH5952" s="101" t="str">
        <f t="shared" si="1452"/>
        <v>01</v>
      </c>
      <c r="AI5952" s="101" t="str">
        <f t="shared" si="1453"/>
        <v>00</v>
      </c>
      <c r="AJ5952" s="101" t="str">
        <f t="shared" si="1454"/>
        <v>19000100</v>
      </c>
    </row>
    <row r="5953" spans="4:36" ht="12" customHeight="1" x14ac:dyDescent="0.15">
      <c r="F5953" s="86" t="str">
        <f t="shared" si="1443"/>
        <v>Saturday</v>
      </c>
      <c r="G5953" s="91"/>
      <c r="H5953" s="92" t="str">
        <f>VLOOKUP(MONTH(G5953),VLOOKUP!$W$1:$X$24,2)</f>
        <v>January</v>
      </c>
      <c r="I5953" s="92" t="str">
        <f t="shared" si="1444"/>
        <v/>
      </c>
      <c r="J5953" s="93" t="s">
        <v>1349</v>
      </c>
      <c r="L5953" s="86" t="str">
        <f t="shared" si="1455"/>
        <v>the Passenger [1021 7th St NW, WDC]</v>
      </c>
      <c r="M5953" s="86">
        <f t="shared" si="1445"/>
        <v>0</v>
      </c>
      <c r="N5953" s="93" t="str">
        <f t="shared" si="1458"/>
        <v>the Passenger [1021 7th St NW, WDC]</v>
      </c>
      <c r="O5953" s="94"/>
      <c r="S5953" s="95">
        <f t="shared" si="1446"/>
        <v>0</v>
      </c>
      <c r="T5953" s="86" t="str">
        <f t="shared" si="1447"/>
        <v/>
      </c>
      <c r="U5953" s="86" t="str">
        <f t="shared" si="1457"/>
        <v/>
      </c>
      <c r="V5953" s="95" t="str">
        <f t="shared" si="1448"/>
        <v/>
      </c>
      <c r="W5953" s="90" t="s">
        <v>221</v>
      </c>
      <c r="AE5953" s="92" t="str">
        <f t="shared" si="1449"/>
        <v/>
      </c>
      <c r="AF5953" s="96" t="str">
        <f t="shared" si="1450"/>
        <v>&lt;a name='19000100'&gt;&lt;b&gt;: 0 - the Passenger [1021 7th St NW, WDC]&lt;/b&gt;&lt;/a&gt;&lt;br&gt;</v>
      </c>
      <c r="AG5953" s="97">
        <f t="shared" si="1451"/>
        <v>1900</v>
      </c>
      <c r="AH5953" s="97" t="str">
        <f t="shared" si="1452"/>
        <v>01</v>
      </c>
      <c r="AI5953" s="97" t="str">
        <f t="shared" si="1453"/>
        <v>00</v>
      </c>
      <c r="AJ5953" s="97" t="str">
        <f t="shared" si="1454"/>
        <v>19000100</v>
      </c>
    </row>
    <row r="5954" spans="4:36" ht="12" customHeight="1" x14ac:dyDescent="0.15">
      <c r="F5954" s="86" t="str">
        <f t="shared" ref="F5954:F6017" si="1459">IF(WEEKDAY(G5954)=1,"Sunday",IF(WEEKDAY(G5954)=2,"Monday",IF(WEEKDAY(G5954)=3,"Tuesday",IF(WEEKDAY(G5954)=4,"Wednesday",IF(WEEKDAY(G5954)=5,"Thursday",IF(WEEKDAY(G5954)=6,"Friday","Saturday"))))))</f>
        <v>Saturday</v>
      </c>
      <c r="G5954" s="91"/>
      <c r="H5954" s="92" t="str">
        <f>VLOOKUP(MONTH(G5954),VLOOKUP!$W$1:$X$24,2)</f>
        <v>January</v>
      </c>
      <c r="I5954" s="92" t="str">
        <f t="shared" ref="I5954:I6017" si="1460">IF(ISBLANK(G5954),"",F5954&amp;", "&amp;DAY(G5954)&amp;" "&amp;H5954&amp;" "&amp;YEAR(G5954))</f>
        <v/>
      </c>
      <c r="J5954" s="93" t="s">
        <v>1829</v>
      </c>
      <c r="K5954" s="90" t="s">
        <v>849</v>
      </c>
      <c r="L5954" s="86" t="str">
        <f t="shared" si="1455"/>
        <v>the Peace House DC [1005 Rhode Island Ave NE, WDC] (Friday Night Live: 6:30 - 9 PM)</v>
      </c>
      <c r="M5954" s="86">
        <f t="shared" ref="M5954:M6017" si="1461">IF(ISBLANK(P5954),O5954,IF(ISBLANK(Q5954),O5954&amp;" and "&amp;P5954,IF(ISBLANK(R5954),O5954&amp;", "&amp;P5954&amp;", and "&amp;Q5954, O5954&amp;", "&amp;P5954&amp;", "&amp;Q5954&amp;", and "&amp;R5954)))</f>
        <v>0</v>
      </c>
      <c r="N5954" s="93" t="str">
        <f t="shared" si="1458"/>
        <v>the Peace House DC [1005 Rhode Island Ave NE, WDC]</v>
      </c>
      <c r="O5954" s="94"/>
      <c r="S5954" s="95">
        <f t="shared" ref="S5954:S6017" si="1462">IF(LEFT(O5954,2)="A ",RIGHT(O5954,LEN(O5954)-2),IF(LEFT(O5954,3)="An ",RIGHT(O5954,LEN(O5954)-3),IF(LEFT(O5954,4)="The ",RIGHT(O5954,LEN(O5954)-4),IF(LEFT(O5954,3)="&lt;b&gt;",RIGHT(O5954,LEN(O5954)-3),IF(LEFT(O5954,4)="&lt;em&gt;",RIGHT(O5954,LEN(O5954)-4),O5954)))))</f>
        <v>0</v>
      </c>
      <c r="T5954" s="86" t="str">
        <f t="shared" ref="T5954:T6017" si="1463">IF(ISBLANK(G5954),"","&amp;#149; "&amp;IF(ISBLANK(C5954),"","&lt;S&gt;")&amp;IF(ISBLANK(A5954),"","&lt;a href='recommended.php#"&amp;AJ5954&amp;"'&gt;&lt;b&gt;&lt;em&gt;&lt;font color='#9C004D'&gt;RECOMMENDED&lt;/font&gt;&lt;/em&gt;&lt;/b&gt;&lt;/a&gt; - ")&amp;M5954&amp;" - &lt;b&gt;"&amp;L5954&amp;"&lt;/b&gt; "&amp;IF(B5954="Sold Out"," - &lt;font color='#000099'&gt;&lt;b&gt;&lt;I&gt;sold out&lt;/I&gt;&lt;/b&gt;&lt;/font&gt;","")&amp;IF(ISBLANK(C5954),"","&lt;/S&gt; &lt;b&gt;"&amp;C5954&amp;"&lt;/b&gt;")&amp;"&lt;br&gt;")</f>
        <v/>
      </c>
      <c r="U5954" s="86" t="str">
        <f t="shared" si="1457"/>
        <v/>
      </c>
      <c r="V5954" s="95" t="str">
        <f t="shared" ref="V5954:V6017" si="1464">IF(ISBLANK(G5954),"","&amp;#149; "&amp;IF(ISBLANK(C5954),"","&lt;S&gt;")&amp;IF(ISBLANK(A5954),"","&lt;a href='recommended.php#"&amp;AJ5954&amp;"'&gt;&lt;b&gt;&lt;em&gt;&lt;font color='#9C004D'&gt;RECOMMENDED&lt;/font&gt;&lt;/em&gt;&lt;/b&gt;&lt;/a&gt; - ")&amp;M5954&amp;" - &lt;b&gt;"&amp;L5954&amp;"&lt;/b&gt; "&amp;IF(B5954="Sold Out"," - &lt;font color='#000099'&gt;&lt;b&gt;&lt;I&gt;sold out&lt;/I&gt;&lt;/b&gt;&lt;/font&gt;","")&amp;IF(ISBLANK(C5954),"","&lt;/S&gt; &lt;b&gt;"&amp;C5954&amp;"&lt;/b&gt;")&amp;" - &lt;font color='#005500'&gt;&lt;b&gt;"&amp;E5954&amp;"&lt;/b&gt;&lt;/font&gt;&lt;br&gt;")</f>
        <v/>
      </c>
      <c r="AE5954" s="92" t="str">
        <f t="shared" ref="AE5954:AE6017" si="1465">IF(ISBLANK(G5954),"",F5954&amp;", "&amp;DAY(G5954)&amp;" "&amp;H5954&amp;" "&amp;YEAR(G5954)&amp;"      [&lt;a name='"&amp;AJ5954&amp;"' href='#"&amp;AJ5954&amp;"'&gt;link to this day&lt;/a&gt;]")</f>
        <v/>
      </c>
      <c r="AF5954" s="96" t="str">
        <f t="shared" ref="AF5954:AF6017" si="1466">"&lt;a name='"&amp;AJ5954&amp;"'&gt;&lt;b&gt;"&amp;I5954&amp;": "&amp;M5954&amp;" - "&amp;L5954&amp;"&lt;/b&gt;&lt;/a&gt;&lt;br&gt;"</f>
        <v>&lt;a name='19000100'&gt;&lt;b&gt;: 0 - the Peace House DC [1005 Rhode Island Ave NE, WDC] (Friday Night Live: 6:30 - 9 PM)&lt;/b&gt;&lt;/a&gt;&lt;br&gt;</v>
      </c>
      <c r="AG5954" s="97">
        <f t="shared" ref="AG5954:AG6017" si="1467">YEAR(G5954)</f>
        <v>1900</v>
      </c>
      <c r="AH5954" s="97" t="str">
        <f t="shared" ref="AH5954:AH6017" si="1468">IF(LEN(MONTH(G5954))=1,"0"&amp;MONTH(G5954),MONTH(G5954))</f>
        <v>01</v>
      </c>
      <c r="AI5954" s="97" t="str">
        <f t="shared" ref="AI5954:AI6017" si="1469">IF(LEN(DAY(G5954))=1,"0"&amp;DAY(G5954),DAY(G5954))</f>
        <v>00</v>
      </c>
      <c r="AJ5954" s="97" t="str">
        <f t="shared" ref="AJ5954:AJ6017" si="1470">AG5954&amp;AH5954&amp;AI5954</f>
        <v>19000100</v>
      </c>
    </row>
    <row r="5955" spans="4:36" ht="12" customHeight="1" x14ac:dyDescent="0.15">
      <c r="F5955" s="86" t="str">
        <f t="shared" si="1459"/>
        <v>Saturday</v>
      </c>
      <c r="G5955" s="91"/>
      <c r="H5955" s="92" t="str">
        <f>VLOOKUP(MONTH(G5955),VLOOKUP!$W$1:$X$24,2)</f>
        <v>January</v>
      </c>
      <c r="I5955" s="92" t="str">
        <f t="shared" si="1460"/>
        <v/>
      </c>
      <c r="J5955" s="93" t="s">
        <v>1829</v>
      </c>
      <c r="K5955" s="90" t="s">
        <v>849</v>
      </c>
      <c r="L5955" s="86" t="str">
        <f t="shared" si="1455"/>
        <v>the Peace House DC [1005 Rhode Island Ave NE, WDC] (Friday Night Live: 6:30 - 9 PM)</v>
      </c>
      <c r="M5955" s="86">
        <f t="shared" si="1461"/>
        <v>0</v>
      </c>
      <c r="N5955" s="93" t="str">
        <f t="shared" si="1458"/>
        <v>the Peace House DC [1005 Rhode Island Ave NE, WDC]</v>
      </c>
      <c r="O5955" s="94"/>
      <c r="S5955" s="95">
        <f t="shared" si="1462"/>
        <v>0</v>
      </c>
      <c r="T5955" s="86" t="str">
        <f t="shared" si="1463"/>
        <v/>
      </c>
      <c r="U5955" s="86" t="str">
        <f t="shared" si="1457"/>
        <v/>
      </c>
      <c r="V5955" s="95" t="str">
        <f t="shared" si="1464"/>
        <v/>
      </c>
      <c r="AE5955" s="92" t="str">
        <f t="shared" si="1465"/>
        <v/>
      </c>
      <c r="AF5955" s="96" t="str">
        <f t="shared" si="1466"/>
        <v>&lt;a name='19000100'&gt;&lt;b&gt;: 0 - the Peace House DC [1005 Rhode Island Ave NE, WDC] (Friday Night Live: 6:30 - 9 PM)&lt;/b&gt;&lt;/a&gt;&lt;br&gt;</v>
      </c>
      <c r="AG5955" s="97">
        <f t="shared" si="1467"/>
        <v>1900</v>
      </c>
      <c r="AH5955" s="97" t="str">
        <f t="shared" si="1468"/>
        <v>01</v>
      </c>
      <c r="AI5955" s="97" t="str">
        <f t="shared" si="1469"/>
        <v>00</v>
      </c>
      <c r="AJ5955" s="97" t="str">
        <f t="shared" si="1470"/>
        <v>19000100</v>
      </c>
    </row>
    <row r="5956" spans="4:36" ht="12" customHeight="1" x14ac:dyDescent="0.15">
      <c r="F5956" s="86" t="str">
        <f t="shared" si="1459"/>
        <v>Saturday</v>
      </c>
      <c r="G5956" s="91"/>
      <c r="H5956" s="92" t="str">
        <f>VLOOKUP(MONTH(G5956),VLOOKUP!$W$1:$X$24,2)</f>
        <v>January</v>
      </c>
      <c r="I5956" s="92" t="str">
        <f t="shared" si="1460"/>
        <v/>
      </c>
      <c r="J5956" s="93" t="s">
        <v>1829</v>
      </c>
      <c r="K5956" s="90" t="s">
        <v>849</v>
      </c>
      <c r="L5956" s="86" t="str">
        <f t="shared" si="1455"/>
        <v>the Peace House DC [1005 Rhode Island Ave NE, WDC] (Friday Night Live: 6:30 - 9 PM)</v>
      </c>
      <c r="M5956" s="86">
        <f t="shared" si="1461"/>
        <v>0</v>
      </c>
      <c r="N5956" s="93" t="str">
        <f t="shared" si="1458"/>
        <v>the Peace House DC [1005 Rhode Island Ave NE, WDC]</v>
      </c>
      <c r="O5956" s="94"/>
      <c r="S5956" s="95">
        <f t="shared" si="1462"/>
        <v>0</v>
      </c>
      <c r="T5956" s="86" t="str">
        <f t="shared" si="1463"/>
        <v/>
      </c>
      <c r="U5956" s="86" t="str">
        <f t="shared" si="1457"/>
        <v/>
      </c>
      <c r="V5956" s="95" t="str">
        <f t="shared" si="1464"/>
        <v/>
      </c>
      <c r="AE5956" s="92" t="str">
        <f t="shared" si="1465"/>
        <v/>
      </c>
      <c r="AF5956" s="96" t="str">
        <f t="shared" si="1466"/>
        <v>&lt;a name='19000100'&gt;&lt;b&gt;: 0 - the Peace House DC [1005 Rhode Island Ave NE, WDC] (Friday Night Live: 6:30 - 9 PM)&lt;/b&gt;&lt;/a&gt;&lt;br&gt;</v>
      </c>
      <c r="AG5956" s="97">
        <f t="shared" si="1467"/>
        <v>1900</v>
      </c>
      <c r="AH5956" s="97" t="str">
        <f t="shared" si="1468"/>
        <v>01</v>
      </c>
      <c r="AI5956" s="97" t="str">
        <f t="shared" si="1469"/>
        <v>00</v>
      </c>
      <c r="AJ5956" s="97" t="str">
        <f t="shared" si="1470"/>
        <v>19000100</v>
      </c>
    </row>
    <row r="5957" spans="4:36" ht="12" customHeight="1" x14ac:dyDescent="0.15">
      <c r="F5957" s="86" t="str">
        <f t="shared" si="1459"/>
        <v>Saturday</v>
      </c>
      <c r="G5957" s="91"/>
      <c r="H5957" s="92" t="str">
        <f>VLOOKUP(MONTH(G5957),VLOOKUP!$W$1:$X$24,2)</f>
        <v>January</v>
      </c>
      <c r="I5957" s="92" t="str">
        <f t="shared" si="1460"/>
        <v/>
      </c>
      <c r="J5957" s="93" t="s">
        <v>1829</v>
      </c>
      <c r="K5957" s="90" t="s">
        <v>849</v>
      </c>
      <c r="L5957" s="86" t="str">
        <f t="shared" si="1455"/>
        <v>the Peace House DC [1005 Rhode Island Ave NE, WDC] (Friday Night Live: 6:30 - 9 PM)</v>
      </c>
      <c r="M5957" s="86">
        <f t="shared" si="1461"/>
        <v>0</v>
      </c>
      <c r="N5957" s="93" t="str">
        <f t="shared" si="1458"/>
        <v>the Peace House DC [1005 Rhode Island Ave NE, WDC]</v>
      </c>
      <c r="O5957" s="94"/>
      <c r="S5957" s="95">
        <f t="shared" si="1462"/>
        <v>0</v>
      </c>
      <c r="T5957" s="86" t="str">
        <f t="shared" si="1463"/>
        <v/>
      </c>
      <c r="U5957" s="86" t="str">
        <f t="shared" si="1457"/>
        <v/>
      </c>
      <c r="V5957" s="95" t="str">
        <f t="shared" si="1464"/>
        <v/>
      </c>
      <c r="AE5957" s="92" t="str">
        <f t="shared" si="1465"/>
        <v/>
      </c>
      <c r="AF5957" s="96" t="str">
        <f t="shared" si="1466"/>
        <v>&lt;a name='19000100'&gt;&lt;b&gt;: 0 - the Peace House DC [1005 Rhode Island Ave NE, WDC] (Friday Night Live: 6:30 - 9 PM)&lt;/b&gt;&lt;/a&gt;&lt;br&gt;</v>
      </c>
      <c r="AG5957" s="97">
        <f t="shared" si="1467"/>
        <v>1900</v>
      </c>
      <c r="AH5957" s="97" t="str">
        <f t="shared" si="1468"/>
        <v>01</v>
      </c>
      <c r="AI5957" s="97" t="str">
        <f t="shared" si="1469"/>
        <v>00</v>
      </c>
      <c r="AJ5957" s="97" t="str">
        <f t="shared" si="1470"/>
        <v>19000100</v>
      </c>
    </row>
    <row r="5958" spans="4:36" ht="12" customHeight="1" x14ac:dyDescent="0.15">
      <c r="F5958" s="86" t="str">
        <f t="shared" si="1459"/>
        <v>Saturday</v>
      </c>
      <c r="G5958" s="91"/>
      <c r="H5958" s="92" t="str">
        <f>VLOOKUP(MONTH(G5958),VLOOKUP!$W$1:$X$24,2)</f>
        <v>January</v>
      </c>
      <c r="I5958" s="92" t="str">
        <f t="shared" si="1460"/>
        <v/>
      </c>
      <c r="J5958" s="93" t="s">
        <v>1829</v>
      </c>
      <c r="K5958" s="90" t="s">
        <v>849</v>
      </c>
      <c r="L5958" s="86" t="str">
        <f t="shared" si="1455"/>
        <v>the Peace House DC [1005 Rhode Island Ave NE, WDC] (Friday Night Live: 6:30 - 9 PM)</v>
      </c>
      <c r="M5958" s="86">
        <f t="shared" si="1461"/>
        <v>0</v>
      </c>
      <c r="N5958" s="93" t="str">
        <f t="shared" si="1458"/>
        <v>the Peace House DC [1005 Rhode Island Ave NE, WDC]</v>
      </c>
      <c r="O5958" s="94"/>
      <c r="S5958" s="95">
        <f t="shared" si="1462"/>
        <v>0</v>
      </c>
      <c r="T5958" s="86" t="str">
        <f t="shared" si="1463"/>
        <v/>
      </c>
      <c r="U5958" s="86" t="str">
        <f t="shared" si="1457"/>
        <v/>
      </c>
      <c r="V5958" s="95" t="str">
        <f t="shared" si="1464"/>
        <v/>
      </c>
      <c r="AE5958" s="92" t="str">
        <f t="shared" si="1465"/>
        <v/>
      </c>
      <c r="AF5958" s="96" t="str">
        <f t="shared" si="1466"/>
        <v>&lt;a name='19000100'&gt;&lt;b&gt;: 0 - the Peace House DC [1005 Rhode Island Ave NE, WDC] (Friday Night Live: 6:30 - 9 PM)&lt;/b&gt;&lt;/a&gt;&lt;br&gt;</v>
      </c>
      <c r="AG5958" s="97">
        <f t="shared" si="1467"/>
        <v>1900</v>
      </c>
      <c r="AH5958" s="97" t="str">
        <f t="shared" si="1468"/>
        <v>01</v>
      </c>
      <c r="AI5958" s="97" t="str">
        <f t="shared" si="1469"/>
        <v>00</v>
      </c>
      <c r="AJ5958" s="97" t="str">
        <f t="shared" si="1470"/>
        <v>19000100</v>
      </c>
    </row>
    <row r="5959" spans="4:36" ht="12" customHeight="1" x14ac:dyDescent="0.15">
      <c r="F5959" s="86" t="str">
        <f t="shared" si="1459"/>
        <v>Saturday</v>
      </c>
      <c r="G5959" s="91"/>
      <c r="H5959" s="92" t="str">
        <f>VLOOKUP(MONTH(G5959),VLOOKUP!$W$1:$X$24,2)</f>
        <v>January</v>
      </c>
      <c r="I5959" s="92" t="str">
        <f t="shared" si="1460"/>
        <v/>
      </c>
      <c r="J5959" s="93" t="s">
        <v>268</v>
      </c>
      <c r="K5959" s="136" t="s">
        <v>444</v>
      </c>
      <c r="L5959" s="86" t="str">
        <f t="shared" si="1455"/>
        <v>the Phillips Collection, Music Room [1600 21st St NW] (4 PM)</v>
      </c>
      <c r="M5959" s="86">
        <f t="shared" si="1461"/>
        <v>0</v>
      </c>
      <c r="N5959" s="93" t="str">
        <f t="shared" si="1458"/>
        <v>the Phillips Collection, Music Room [1600 21st St NW]</v>
      </c>
      <c r="O5959" s="94"/>
      <c r="S5959" s="95">
        <f t="shared" si="1462"/>
        <v>0</v>
      </c>
      <c r="T5959" s="86" t="str">
        <f t="shared" si="1463"/>
        <v/>
      </c>
      <c r="U5959" s="86" t="str">
        <f t="shared" si="1457"/>
        <v/>
      </c>
      <c r="V5959" s="95" t="str">
        <f t="shared" si="1464"/>
        <v/>
      </c>
      <c r="W5959" s="90" t="s">
        <v>221</v>
      </c>
      <c r="AE5959" s="92" t="str">
        <f t="shared" si="1465"/>
        <v/>
      </c>
      <c r="AF5959" s="96" t="str">
        <f t="shared" si="1466"/>
        <v>&lt;a name='19000100'&gt;&lt;b&gt;: 0 - the Phillips Collection, Music Room [1600 21st St NW] (4 PM)&lt;/b&gt;&lt;/a&gt;&lt;br&gt;</v>
      </c>
      <c r="AG5959" s="97">
        <f t="shared" si="1467"/>
        <v>1900</v>
      </c>
      <c r="AH5959" s="97" t="str">
        <f t="shared" si="1468"/>
        <v>01</v>
      </c>
      <c r="AI5959" s="97" t="str">
        <f t="shared" si="1469"/>
        <v>00</v>
      </c>
      <c r="AJ5959" s="97" t="str">
        <f t="shared" si="1470"/>
        <v>19000100</v>
      </c>
    </row>
    <row r="5960" spans="4:36" ht="12" customHeight="1" x14ac:dyDescent="0.15">
      <c r="F5960" s="86" t="str">
        <f t="shared" si="1459"/>
        <v>Saturday</v>
      </c>
      <c r="G5960" s="91"/>
      <c r="H5960" s="92" t="str">
        <f>VLOOKUP(MONTH(G5960),VLOOKUP!$W$1:$X$24,2)</f>
        <v>January</v>
      </c>
      <c r="I5960" s="92" t="str">
        <f t="shared" si="1460"/>
        <v/>
      </c>
      <c r="J5960" s="93" t="s">
        <v>268</v>
      </c>
      <c r="K5960" s="136" t="s">
        <v>444</v>
      </c>
      <c r="L5960" s="86" t="str">
        <f t="shared" si="1455"/>
        <v>the Phillips Collection, Music Room [1600 21st St NW] (4 PM)</v>
      </c>
      <c r="M5960" s="86">
        <f t="shared" si="1461"/>
        <v>0</v>
      </c>
      <c r="N5960" s="93" t="str">
        <f t="shared" si="1458"/>
        <v>the Phillips Collection, Music Room [1600 21st St NW]</v>
      </c>
      <c r="O5960" s="94"/>
      <c r="S5960" s="95">
        <f t="shared" si="1462"/>
        <v>0</v>
      </c>
      <c r="T5960" s="86" t="str">
        <f t="shared" si="1463"/>
        <v/>
      </c>
      <c r="U5960" s="86" t="str">
        <f t="shared" si="1457"/>
        <v/>
      </c>
      <c r="V5960" s="95" t="str">
        <f t="shared" si="1464"/>
        <v/>
      </c>
      <c r="W5960" s="90" t="s">
        <v>221</v>
      </c>
      <c r="AE5960" s="92" t="str">
        <f t="shared" si="1465"/>
        <v/>
      </c>
      <c r="AF5960" s="96" t="str">
        <f t="shared" si="1466"/>
        <v>&lt;a name='19000100'&gt;&lt;b&gt;: 0 - the Phillips Collection, Music Room [1600 21st St NW] (4 PM)&lt;/b&gt;&lt;/a&gt;&lt;br&gt;</v>
      </c>
      <c r="AG5960" s="97">
        <f t="shared" si="1467"/>
        <v>1900</v>
      </c>
      <c r="AH5960" s="97" t="str">
        <f t="shared" si="1468"/>
        <v>01</v>
      </c>
      <c r="AI5960" s="97" t="str">
        <f t="shared" si="1469"/>
        <v>00</v>
      </c>
      <c r="AJ5960" s="97" t="str">
        <f t="shared" si="1470"/>
        <v>19000100</v>
      </c>
    </row>
    <row r="5961" spans="4:36" ht="12" customHeight="1" x14ac:dyDescent="0.15">
      <c r="F5961" s="86" t="str">
        <f t="shared" si="1459"/>
        <v>Saturday</v>
      </c>
      <c r="G5961" s="91"/>
      <c r="H5961" s="92" t="str">
        <f>VLOOKUP(MONTH(G5961),VLOOKUP!$W$1:$X$24,2)</f>
        <v>January</v>
      </c>
      <c r="I5961" s="92" t="str">
        <f t="shared" si="1460"/>
        <v/>
      </c>
      <c r="J5961" s="93" t="s">
        <v>268</v>
      </c>
      <c r="K5961" s="136" t="s">
        <v>444</v>
      </c>
      <c r="L5961" s="86" t="str">
        <f t="shared" si="1455"/>
        <v>the Phillips Collection, Music Room [1600 21st St NW] (4 PM)</v>
      </c>
      <c r="M5961" s="86">
        <f t="shared" si="1461"/>
        <v>0</v>
      </c>
      <c r="N5961" s="93" t="str">
        <f t="shared" si="1458"/>
        <v>the Phillips Collection, Music Room [1600 21st St NW]</v>
      </c>
      <c r="O5961" s="94"/>
      <c r="S5961" s="95">
        <f t="shared" si="1462"/>
        <v>0</v>
      </c>
      <c r="T5961" s="86" t="str">
        <f t="shared" si="1463"/>
        <v/>
      </c>
      <c r="U5961" s="86" t="str">
        <f t="shared" si="1457"/>
        <v/>
      </c>
      <c r="V5961" s="95" t="str">
        <f t="shared" si="1464"/>
        <v/>
      </c>
      <c r="W5961" s="90" t="s">
        <v>221</v>
      </c>
      <c r="AE5961" s="92" t="str">
        <f t="shared" si="1465"/>
        <v/>
      </c>
      <c r="AF5961" s="96" t="str">
        <f t="shared" si="1466"/>
        <v>&lt;a name='19000100'&gt;&lt;b&gt;: 0 - the Phillips Collection, Music Room [1600 21st St NW] (4 PM)&lt;/b&gt;&lt;/a&gt;&lt;br&gt;</v>
      </c>
      <c r="AG5961" s="97">
        <f t="shared" si="1467"/>
        <v>1900</v>
      </c>
      <c r="AH5961" s="97" t="str">
        <f t="shared" si="1468"/>
        <v>01</v>
      </c>
      <c r="AI5961" s="97" t="str">
        <f t="shared" si="1469"/>
        <v>00</v>
      </c>
      <c r="AJ5961" s="97" t="str">
        <f t="shared" si="1470"/>
        <v>19000100</v>
      </c>
    </row>
    <row r="5962" spans="4:36" ht="12" customHeight="1" x14ac:dyDescent="0.15">
      <c r="D5962" s="110"/>
      <c r="F5962" s="86" t="str">
        <f t="shared" si="1459"/>
        <v>Saturday</v>
      </c>
      <c r="H5962" s="92" t="str">
        <f>VLOOKUP(MONTH(G5962),VLOOKUP!$W$1:$X$24,2)</f>
        <v>January</v>
      </c>
      <c r="I5962" s="92" t="str">
        <f t="shared" si="1460"/>
        <v/>
      </c>
      <c r="J5962" s="93" t="s">
        <v>98</v>
      </c>
      <c r="L5962" s="86" t="str">
        <f t="shared" ref="L5962:L6025" si="1471">IF(ISBLANK(K5962),N5962,N5962&amp;" ("&amp;K5962&amp;")")</f>
        <v>the Pinch [3548 14th St NW, WDC]</v>
      </c>
      <c r="M5962" s="86">
        <f t="shared" si="1461"/>
        <v>0</v>
      </c>
      <c r="N5962" s="93" t="str">
        <f t="shared" si="1458"/>
        <v>the Pinch [3548 14th St NW, WDC]</v>
      </c>
      <c r="O5962" s="90"/>
      <c r="S5962" s="95">
        <f t="shared" si="1462"/>
        <v>0</v>
      </c>
      <c r="T5962" s="86" t="str">
        <f t="shared" si="1463"/>
        <v/>
      </c>
      <c r="U5962" s="86" t="str">
        <f t="shared" si="1457"/>
        <v/>
      </c>
      <c r="V5962" s="95" t="str">
        <f t="shared" si="1464"/>
        <v/>
      </c>
      <c r="W5962" s="90" t="s">
        <v>221</v>
      </c>
      <c r="AE5962" s="92" t="str">
        <f t="shared" si="1465"/>
        <v/>
      </c>
      <c r="AF5962" s="96" t="str">
        <f t="shared" si="1466"/>
        <v>&lt;a name='19000100'&gt;&lt;b&gt;: 0 - the Pinch [3548 14th St NW, WDC]&lt;/b&gt;&lt;/a&gt;&lt;br&gt;</v>
      </c>
      <c r="AG5962" s="97">
        <f t="shared" si="1467"/>
        <v>1900</v>
      </c>
      <c r="AH5962" s="97" t="str">
        <f t="shared" si="1468"/>
        <v>01</v>
      </c>
      <c r="AI5962" s="97" t="str">
        <f t="shared" si="1469"/>
        <v>00</v>
      </c>
      <c r="AJ5962" s="97" t="str">
        <f t="shared" si="1470"/>
        <v>19000100</v>
      </c>
    </row>
    <row r="5963" spans="4:36" ht="12" customHeight="1" x14ac:dyDescent="0.15">
      <c r="D5963" s="110"/>
      <c r="F5963" s="86" t="str">
        <f t="shared" si="1459"/>
        <v>Saturday</v>
      </c>
      <c r="H5963" s="92" t="str">
        <f>VLOOKUP(MONTH(G5963),VLOOKUP!$W$1:$X$24,2)</f>
        <v>January</v>
      </c>
      <c r="I5963" s="92" t="str">
        <f t="shared" si="1460"/>
        <v/>
      </c>
      <c r="J5963" s="93" t="s">
        <v>98</v>
      </c>
      <c r="L5963" s="86" t="str">
        <f t="shared" si="1471"/>
        <v>the Pinch [3548 14th St NW, WDC]</v>
      </c>
      <c r="M5963" s="86">
        <f t="shared" si="1461"/>
        <v>0</v>
      </c>
      <c r="N5963" s="93" t="str">
        <f t="shared" si="1458"/>
        <v>the Pinch [3548 14th St NW, WDC]</v>
      </c>
      <c r="O5963" s="90"/>
      <c r="S5963" s="95">
        <f t="shared" si="1462"/>
        <v>0</v>
      </c>
      <c r="T5963" s="86" t="str">
        <f t="shared" si="1463"/>
        <v/>
      </c>
      <c r="U5963" s="86" t="str">
        <f t="shared" si="1457"/>
        <v/>
      </c>
      <c r="V5963" s="95" t="str">
        <f t="shared" si="1464"/>
        <v/>
      </c>
      <c r="W5963" s="90" t="s">
        <v>221</v>
      </c>
      <c r="AE5963" s="92" t="str">
        <f t="shared" si="1465"/>
        <v/>
      </c>
      <c r="AF5963" s="96" t="str">
        <f t="shared" si="1466"/>
        <v>&lt;a name='19000100'&gt;&lt;b&gt;: 0 - the Pinch [3548 14th St NW, WDC]&lt;/b&gt;&lt;/a&gt;&lt;br&gt;</v>
      </c>
      <c r="AG5963" s="97">
        <f t="shared" si="1467"/>
        <v>1900</v>
      </c>
      <c r="AH5963" s="97" t="str">
        <f t="shared" si="1468"/>
        <v>01</v>
      </c>
      <c r="AI5963" s="97" t="str">
        <f t="shared" si="1469"/>
        <v>00</v>
      </c>
      <c r="AJ5963" s="97" t="str">
        <f t="shared" si="1470"/>
        <v>19000100</v>
      </c>
    </row>
    <row r="5964" spans="4:36" ht="12" customHeight="1" x14ac:dyDescent="0.15">
      <c r="D5964" s="110"/>
      <c r="F5964" s="86" t="str">
        <f t="shared" si="1459"/>
        <v>Saturday</v>
      </c>
      <c r="H5964" s="92" t="str">
        <f>VLOOKUP(MONTH(G5964),VLOOKUP!$W$1:$X$24,2)</f>
        <v>January</v>
      </c>
      <c r="I5964" s="92" t="str">
        <f t="shared" si="1460"/>
        <v/>
      </c>
      <c r="J5964" s="93" t="s">
        <v>98</v>
      </c>
      <c r="L5964" s="86" t="str">
        <f t="shared" si="1471"/>
        <v>the Pinch [3548 14th St NW, WDC]</v>
      </c>
      <c r="M5964" s="86">
        <f t="shared" si="1461"/>
        <v>0</v>
      </c>
      <c r="N5964" s="93" t="str">
        <f t="shared" si="1458"/>
        <v>the Pinch [3548 14th St NW, WDC]</v>
      </c>
      <c r="O5964" s="90"/>
      <c r="S5964" s="95">
        <f t="shared" si="1462"/>
        <v>0</v>
      </c>
      <c r="T5964" s="86" t="str">
        <f t="shared" si="1463"/>
        <v/>
      </c>
      <c r="U5964" s="86" t="str">
        <f t="shared" si="1457"/>
        <v/>
      </c>
      <c r="V5964" s="95" t="str">
        <f t="shared" si="1464"/>
        <v/>
      </c>
      <c r="W5964" s="90" t="s">
        <v>221</v>
      </c>
      <c r="AE5964" s="92" t="str">
        <f t="shared" si="1465"/>
        <v/>
      </c>
      <c r="AF5964" s="96" t="str">
        <f t="shared" si="1466"/>
        <v>&lt;a name='19000100'&gt;&lt;b&gt;: 0 - the Pinch [3548 14th St NW, WDC]&lt;/b&gt;&lt;/a&gt;&lt;br&gt;</v>
      </c>
      <c r="AG5964" s="97">
        <f t="shared" si="1467"/>
        <v>1900</v>
      </c>
      <c r="AH5964" s="97" t="str">
        <f t="shared" si="1468"/>
        <v>01</v>
      </c>
      <c r="AI5964" s="97" t="str">
        <f t="shared" si="1469"/>
        <v>00</v>
      </c>
      <c r="AJ5964" s="97" t="str">
        <f t="shared" si="1470"/>
        <v>19000100</v>
      </c>
    </row>
    <row r="5965" spans="4:36" ht="12" customHeight="1" x14ac:dyDescent="0.15">
      <c r="D5965" s="110"/>
      <c r="F5965" s="86" t="str">
        <f t="shared" si="1459"/>
        <v>Saturday</v>
      </c>
      <c r="H5965" s="92" t="str">
        <f>VLOOKUP(MONTH(G5965),VLOOKUP!$W$1:$X$24,2)</f>
        <v>January</v>
      </c>
      <c r="I5965" s="92" t="str">
        <f t="shared" si="1460"/>
        <v/>
      </c>
      <c r="J5965" s="93" t="s">
        <v>98</v>
      </c>
      <c r="L5965" s="86" t="str">
        <f t="shared" si="1471"/>
        <v>the Pinch [3548 14th St NW, WDC]</v>
      </c>
      <c r="M5965" s="86">
        <f t="shared" si="1461"/>
        <v>0</v>
      </c>
      <c r="N5965" s="93" t="str">
        <f t="shared" si="1458"/>
        <v>the Pinch [3548 14th St NW, WDC]</v>
      </c>
      <c r="O5965" s="90"/>
      <c r="S5965" s="95">
        <f t="shared" si="1462"/>
        <v>0</v>
      </c>
      <c r="T5965" s="86" t="str">
        <f t="shared" si="1463"/>
        <v/>
      </c>
      <c r="U5965" s="86" t="str">
        <f t="shared" si="1457"/>
        <v/>
      </c>
      <c r="V5965" s="95" t="str">
        <f t="shared" si="1464"/>
        <v/>
      </c>
      <c r="W5965" s="90" t="s">
        <v>221</v>
      </c>
      <c r="AE5965" s="92" t="str">
        <f t="shared" si="1465"/>
        <v/>
      </c>
      <c r="AF5965" s="96" t="str">
        <f t="shared" si="1466"/>
        <v>&lt;a name='19000100'&gt;&lt;b&gt;: 0 - the Pinch [3548 14th St NW, WDC]&lt;/b&gt;&lt;/a&gt;&lt;br&gt;</v>
      </c>
      <c r="AG5965" s="97">
        <f t="shared" si="1467"/>
        <v>1900</v>
      </c>
      <c r="AH5965" s="97" t="str">
        <f t="shared" si="1468"/>
        <v>01</v>
      </c>
      <c r="AI5965" s="97" t="str">
        <f t="shared" si="1469"/>
        <v>00</v>
      </c>
      <c r="AJ5965" s="97" t="str">
        <f t="shared" si="1470"/>
        <v>19000100</v>
      </c>
    </row>
    <row r="5966" spans="4:36" ht="12" customHeight="1" x14ac:dyDescent="0.15">
      <c r="D5966" s="110"/>
      <c r="F5966" s="86" t="str">
        <f t="shared" si="1459"/>
        <v>Saturday</v>
      </c>
      <c r="H5966" s="92" t="str">
        <f>VLOOKUP(MONTH(G5966),VLOOKUP!$W$1:$X$24,2)</f>
        <v>January</v>
      </c>
      <c r="I5966" s="92" t="str">
        <f t="shared" si="1460"/>
        <v/>
      </c>
      <c r="J5966" s="93" t="s">
        <v>98</v>
      </c>
      <c r="L5966" s="86" t="str">
        <f t="shared" si="1471"/>
        <v>the Pinch [3548 14th St NW, WDC]</v>
      </c>
      <c r="M5966" s="86">
        <f t="shared" si="1461"/>
        <v>0</v>
      </c>
      <c r="N5966" s="93" t="str">
        <f t="shared" si="1458"/>
        <v>the Pinch [3548 14th St NW, WDC]</v>
      </c>
      <c r="O5966" s="90"/>
      <c r="S5966" s="95">
        <f t="shared" si="1462"/>
        <v>0</v>
      </c>
      <c r="T5966" s="86" t="str">
        <f t="shared" si="1463"/>
        <v/>
      </c>
      <c r="U5966" s="86" t="str">
        <f t="shared" si="1457"/>
        <v/>
      </c>
      <c r="V5966" s="95" t="str">
        <f t="shared" si="1464"/>
        <v/>
      </c>
      <c r="W5966" s="90" t="s">
        <v>221</v>
      </c>
      <c r="AE5966" s="92" t="str">
        <f t="shared" si="1465"/>
        <v/>
      </c>
      <c r="AF5966" s="96" t="str">
        <f t="shared" si="1466"/>
        <v>&lt;a name='19000100'&gt;&lt;b&gt;: 0 - the Pinch [3548 14th St NW, WDC]&lt;/b&gt;&lt;/a&gt;&lt;br&gt;</v>
      </c>
      <c r="AG5966" s="97">
        <f t="shared" si="1467"/>
        <v>1900</v>
      </c>
      <c r="AH5966" s="97" t="str">
        <f t="shared" si="1468"/>
        <v>01</v>
      </c>
      <c r="AI5966" s="97" t="str">
        <f t="shared" si="1469"/>
        <v>00</v>
      </c>
      <c r="AJ5966" s="97" t="str">
        <f t="shared" si="1470"/>
        <v>19000100</v>
      </c>
    </row>
    <row r="5967" spans="4:36" ht="12" customHeight="1" x14ac:dyDescent="0.15">
      <c r="D5967" s="110"/>
      <c r="F5967" s="86" t="str">
        <f t="shared" si="1459"/>
        <v>Saturday</v>
      </c>
      <c r="H5967" s="92" t="str">
        <f>VLOOKUP(MONTH(G5967),VLOOKUP!$W$1:$X$24,2)</f>
        <v>January</v>
      </c>
      <c r="I5967" s="92" t="str">
        <f t="shared" si="1460"/>
        <v/>
      </c>
      <c r="J5967" s="93" t="s">
        <v>98</v>
      </c>
      <c r="L5967" s="86" t="str">
        <f t="shared" si="1471"/>
        <v>the Pinch [3548 14th St NW, WDC]</v>
      </c>
      <c r="M5967" s="86">
        <f t="shared" si="1461"/>
        <v>0</v>
      </c>
      <c r="N5967" s="93" t="str">
        <f t="shared" si="1458"/>
        <v>the Pinch [3548 14th St NW, WDC]</v>
      </c>
      <c r="O5967" s="90"/>
      <c r="S5967" s="95">
        <f t="shared" si="1462"/>
        <v>0</v>
      </c>
      <c r="T5967" s="86" t="str">
        <f t="shared" si="1463"/>
        <v/>
      </c>
      <c r="U5967" s="86" t="str">
        <f t="shared" si="1457"/>
        <v/>
      </c>
      <c r="V5967" s="95" t="str">
        <f t="shared" si="1464"/>
        <v/>
      </c>
      <c r="W5967" s="90" t="s">
        <v>221</v>
      </c>
      <c r="AE5967" s="92" t="str">
        <f t="shared" si="1465"/>
        <v/>
      </c>
      <c r="AF5967" s="96" t="str">
        <f t="shared" si="1466"/>
        <v>&lt;a name='19000100'&gt;&lt;b&gt;: 0 - the Pinch [3548 14th St NW, WDC]&lt;/b&gt;&lt;/a&gt;&lt;br&gt;</v>
      </c>
      <c r="AG5967" s="97">
        <f t="shared" si="1467"/>
        <v>1900</v>
      </c>
      <c r="AH5967" s="97" t="str">
        <f t="shared" si="1468"/>
        <v>01</v>
      </c>
      <c r="AI5967" s="97" t="str">
        <f t="shared" si="1469"/>
        <v>00</v>
      </c>
      <c r="AJ5967" s="97" t="str">
        <f t="shared" si="1470"/>
        <v>19000100</v>
      </c>
    </row>
    <row r="5968" spans="4:36" ht="12" customHeight="1" x14ac:dyDescent="0.15">
      <c r="D5968" s="110"/>
      <c r="F5968" s="86" t="str">
        <f t="shared" si="1459"/>
        <v>Saturday</v>
      </c>
      <c r="H5968" s="92" t="str">
        <f>VLOOKUP(MONTH(G5968),VLOOKUP!$W$1:$X$24,2)</f>
        <v>January</v>
      </c>
      <c r="I5968" s="92" t="str">
        <f t="shared" si="1460"/>
        <v/>
      </c>
      <c r="J5968" s="93" t="s">
        <v>98</v>
      </c>
      <c r="L5968" s="86" t="str">
        <f t="shared" si="1471"/>
        <v>the Pinch [3548 14th St NW, WDC]</v>
      </c>
      <c r="M5968" s="86">
        <f t="shared" si="1461"/>
        <v>0</v>
      </c>
      <c r="N5968" s="93" t="str">
        <f t="shared" si="1458"/>
        <v>the Pinch [3548 14th St NW, WDC]</v>
      </c>
      <c r="O5968" s="90"/>
      <c r="S5968" s="95">
        <f t="shared" si="1462"/>
        <v>0</v>
      </c>
      <c r="T5968" s="86" t="str">
        <f t="shared" si="1463"/>
        <v/>
      </c>
      <c r="U5968" s="86" t="str">
        <f t="shared" si="1457"/>
        <v/>
      </c>
      <c r="V5968" s="95" t="str">
        <f t="shared" si="1464"/>
        <v/>
      </c>
      <c r="W5968" s="90" t="s">
        <v>221</v>
      </c>
      <c r="AE5968" s="92" t="str">
        <f t="shared" si="1465"/>
        <v/>
      </c>
      <c r="AF5968" s="96" t="str">
        <f t="shared" si="1466"/>
        <v>&lt;a name='19000100'&gt;&lt;b&gt;: 0 - the Pinch [3548 14th St NW, WDC]&lt;/b&gt;&lt;/a&gt;&lt;br&gt;</v>
      </c>
      <c r="AG5968" s="97">
        <f t="shared" si="1467"/>
        <v>1900</v>
      </c>
      <c r="AH5968" s="97" t="str">
        <f t="shared" si="1468"/>
        <v>01</v>
      </c>
      <c r="AI5968" s="97" t="str">
        <f t="shared" si="1469"/>
        <v>00</v>
      </c>
      <c r="AJ5968" s="97" t="str">
        <f t="shared" si="1470"/>
        <v>19000100</v>
      </c>
    </row>
    <row r="5969" spans="4:36" ht="12" customHeight="1" x14ac:dyDescent="0.15">
      <c r="D5969" s="110"/>
      <c r="F5969" s="86" t="str">
        <f t="shared" si="1459"/>
        <v>Saturday</v>
      </c>
      <c r="H5969" s="92" t="str">
        <f>VLOOKUP(MONTH(G5969),VLOOKUP!$W$1:$X$24,2)</f>
        <v>January</v>
      </c>
      <c r="I5969" s="92" t="str">
        <f t="shared" si="1460"/>
        <v/>
      </c>
      <c r="J5969" s="93" t="s">
        <v>98</v>
      </c>
      <c r="L5969" s="86" t="str">
        <f t="shared" si="1471"/>
        <v>the Pinch [3548 14th St NW, WDC]</v>
      </c>
      <c r="M5969" s="86">
        <f t="shared" si="1461"/>
        <v>0</v>
      </c>
      <c r="N5969" s="93" t="str">
        <f t="shared" si="1458"/>
        <v>the Pinch [3548 14th St NW, WDC]</v>
      </c>
      <c r="O5969" s="90"/>
      <c r="S5969" s="95">
        <f t="shared" si="1462"/>
        <v>0</v>
      </c>
      <c r="T5969" s="86" t="str">
        <f t="shared" si="1463"/>
        <v/>
      </c>
      <c r="U5969" s="86" t="str">
        <f t="shared" si="1457"/>
        <v/>
      </c>
      <c r="V5969" s="95" t="str">
        <f t="shared" si="1464"/>
        <v/>
      </c>
      <c r="W5969" s="90" t="s">
        <v>221</v>
      </c>
      <c r="AE5969" s="92" t="str">
        <f t="shared" si="1465"/>
        <v/>
      </c>
      <c r="AF5969" s="96" t="str">
        <f t="shared" si="1466"/>
        <v>&lt;a name='19000100'&gt;&lt;b&gt;: 0 - the Pinch [3548 14th St NW, WDC]&lt;/b&gt;&lt;/a&gt;&lt;br&gt;</v>
      </c>
      <c r="AG5969" s="97">
        <f t="shared" si="1467"/>
        <v>1900</v>
      </c>
      <c r="AH5969" s="97" t="str">
        <f t="shared" si="1468"/>
        <v>01</v>
      </c>
      <c r="AI5969" s="97" t="str">
        <f t="shared" si="1469"/>
        <v>00</v>
      </c>
      <c r="AJ5969" s="97" t="str">
        <f t="shared" si="1470"/>
        <v>19000100</v>
      </c>
    </row>
    <row r="5970" spans="4:36" ht="12" customHeight="1" x14ac:dyDescent="0.15">
      <c r="D5970" s="110"/>
      <c r="F5970" s="86" t="str">
        <f t="shared" si="1459"/>
        <v>Saturday</v>
      </c>
      <c r="H5970" s="92" t="str">
        <f>VLOOKUP(MONTH(G5970),VLOOKUP!$W$1:$X$24,2)</f>
        <v>January</v>
      </c>
      <c r="I5970" s="92" t="str">
        <f t="shared" si="1460"/>
        <v/>
      </c>
      <c r="J5970" s="93" t="s">
        <v>98</v>
      </c>
      <c r="L5970" s="86" t="str">
        <f t="shared" si="1471"/>
        <v>the Pinch [3548 14th St NW, WDC]</v>
      </c>
      <c r="M5970" s="86">
        <f t="shared" si="1461"/>
        <v>0</v>
      </c>
      <c r="N5970" s="93" t="str">
        <f t="shared" si="1458"/>
        <v>the Pinch [3548 14th St NW, WDC]</v>
      </c>
      <c r="O5970" s="90"/>
      <c r="S5970" s="95">
        <f t="shared" si="1462"/>
        <v>0</v>
      </c>
      <c r="T5970" s="86" t="str">
        <f t="shared" si="1463"/>
        <v/>
      </c>
      <c r="U5970" s="86" t="str">
        <f t="shared" si="1457"/>
        <v/>
      </c>
      <c r="V5970" s="95" t="str">
        <f t="shared" si="1464"/>
        <v/>
      </c>
      <c r="W5970" s="90" t="s">
        <v>221</v>
      </c>
      <c r="AE5970" s="92" t="str">
        <f t="shared" si="1465"/>
        <v/>
      </c>
      <c r="AF5970" s="96" t="str">
        <f t="shared" si="1466"/>
        <v>&lt;a name='19000100'&gt;&lt;b&gt;: 0 - the Pinch [3548 14th St NW, WDC]&lt;/b&gt;&lt;/a&gt;&lt;br&gt;</v>
      </c>
      <c r="AG5970" s="97">
        <f t="shared" si="1467"/>
        <v>1900</v>
      </c>
      <c r="AH5970" s="97" t="str">
        <f t="shared" si="1468"/>
        <v>01</v>
      </c>
      <c r="AI5970" s="97" t="str">
        <f t="shared" si="1469"/>
        <v>00</v>
      </c>
      <c r="AJ5970" s="97" t="str">
        <f t="shared" si="1470"/>
        <v>19000100</v>
      </c>
    </row>
    <row r="5971" spans="4:36" ht="12" customHeight="1" x14ac:dyDescent="0.15">
      <c r="D5971" s="110"/>
      <c r="F5971" s="86" t="str">
        <f t="shared" si="1459"/>
        <v>Saturday</v>
      </c>
      <c r="H5971" s="92" t="str">
        <f>VLOOKUP(MONTH(G5971),VLOOKUP!$W$1:$X$24,2)</f>
        <v>January</v>
      </c>
      <c r="I5971" s="92" t="str">
        <f t="shared" si="1460"/>
        <v/>
      </c>
      <c r="J5971" s="93" t="s">
        <v>98</v>
      </c>
      <c r="L5971" s="86" t="str">
        <f t="shared" si="1471"/>
        <v>the Pinch [3548 14th St NW, WDC]</v>
      </c>
      <c r="M5971" s="86">
        <f t="shared" si="1461"/>
        <v>0</v>
      </c>
      <c r="N5971" s="93" t="str">
        <f t="shared" si="1458"/>
        <v>the Pinch [3548 14th St NW, WDC]</v>
      </c>
      <c r="O5971" s="90"/>
      <c r="S5971" s="95">
        <f t="shared" si="1462"/>
        <v>0</v>
      </c>
      <c r="T5971" s="86" t="str">
        <f t="shared" si="1463"/>
        <v/>
      </c>
      <c r="U5971" s="86" t="str">
        <f t="shared" si="1457"/>
        <v/>
      </c>
      <c r="V5971" s="95" t="str">
        <f t="shared" si="1464"/>
        <v/>
      </c>
      <c r="W5971" s="90" t="s">
        <v>221</v>
      </c>
      <c r="AE5971" s="92" t="str">
        <f t="shared" si="1465"/>
        <v/>
      </c>
      <c r="AF5971" s="96" t="str">
        <f t="shared" si="1466"/>
        <v>&lt;a name='19000100'&gt;&lt;b&gt;: 0 - the Pinch [3548 14th St NW, WDC]&lt;/b&gt;&lt;/a&gt;&lt;br&gt;</v>
      </c>
      <c r="AG5971" s="97">
        <f t="shared" si="1467"/>
        <v>1900</v>
      </c>
      <c r="AH5971" s="97" t="str">
        <f t="shared" si="1468"/>
        <v>01</v>
      </c>
      <c r="AI5971" s="97" t="str">
        <f t="shared" si="1469"/>
        <v>00</v>
      </c>
      <c r="AJ5971" s="97" t="str">
        <f t="shared" si="1470"/>
        <v>19000100</v>
      </c>
    </row>
    <row r="5972" spans="4:36" ht="12" customHeight="1" x14ac:dyDescent="0.15">
      <c r="D5972" s="110"/>
      <c r="F5972" s="86" t="str">
        <f t="shared" si="1459"/>
        <v>Saturday</v>
      </c>
      <c r="H5972" s="92" t="str">
        <f>VLOOKUP(MONTH(G5972),VLOOKUP!$W$1:$X$24,2)</f>
        <v>January</v>
      </c>
      <c r="I5972" s="92" t="str">
        <f t="shared" si="1460"/>
        <v/>
      </c>
      <c r="J5972" s="93" t="s">
        <v>98</v>
      </c>
      <c r="L5972" s="86" t="str">
        <f t="shared" si="1471"/>
        <v>the Pinch [3548 14th St NW, WDC]</v>
      </c>
      <c r="M5972" s="86">
        <f t="shared" si="1461"/>
        <v>0</v>
      </c>
      <c r="N5972" s="93" t="str">
        <f t="shared" si="1458"/>
        <v>the Pinch [3548 14th St NW, WDC]</v>
      </c>
      <c r="O5972" s="90"/>
      <c r="S5972" s="95">
        <f t="shared" si="1462"/>
        <v>0</v>
      </c>
      <c r="T5972" s="86" t="str">
        <f t="shared" si="1463"/>
        <v/>
      </c>
      <c r="U5972" s="86" t="str">
        <f t="shared" si="1457"/>
        <v/>
      </c>
      <c r="V5972" s="95" t="str">
        <f t="shared" si="1464"/>
        <v/>
      </c>
      <c r="W5972" s="90" t="s">
        <v>221</v>
      </c>
      <c r="AE5972" s="92" t="str">
        <f t="shared" si="1465"/>
        <v/>
      </c>
      <c r="AF5972" s="96" t="str">
        <f t="shared" si="1466"/>
        <v>&lt;a name='19000100'&gt;&lt;b&gt;: 0 - the Pinch [3548 14th St NW, WDC]&lt;/b&gt;&lt;/a&gt;&lt;br&gt;</v>
      </c>
      <c r="AG5972" s="97">
        <f t="shared" si="1467"/>
        <v>1900</v>
      </c>
      <c r="AH5972" s="97" t="str">
        <f t="shared" si="1468"/>
        <v>01</v>
      </c>
      <c r="AI5972" s="97" t="str">
        <f t="shared" si="1469"/>
        <v>00</v>
      </c>
      <c r="AJ5972" s="97" t="str">
        <f t="shared" si="1470"/>
        <v>19000100</v>
      </c>
    </row>
    <row r="5973" spans="4:36" ht="12" customHeight="1" x14ac:dyDescent="0.15">
      <c r="D5973" s="110"/>
      <c r="F5973" s="86" t="str">
        <f t="shared" si="1459"/>
        <v>Saturday</v>
      </c>
      <c r="H5973" s="92" t="str">
        <f>VLOOKUP(MONTH(G5973),VLOOKUP!$W$1:$X$24,2)</f>
        <v>January</v>
      </c>
      <c r="I5973" s="92" t="str">
        <f t="shared" si="1460"/>
        <v/>
      </c>
      <c r="J5973" s="93" t="s">
        <v>98</v>
      </c>
      <c r="L5973" s="86" t="str">
        <f t="shared" si="1471"/>
        <v>the Pinch [3548 14th St NW, WDC]</v>
      </c>
      <c r="M5973" s="86">
        <f t="shared" si="1461"/>
        <v>0</v>
      </c>
      <c r="N5973" s="93" t="str">
        <f t="shared" ref="N5973:N6004" si="1472">J5973</f>
        <v>the Pinch [3548 14th St NW, WDC]</v>
      </c>
      <c r="O5973" s="90"/>
      <c r="S5973" s="95">
        <f t="shared" si="1462"/>
        <v>0</v>
      </c>
      <c r="T5973" s="86" t="str">
        <f t="shared" si="1463"/>
        <v/>
      </c>
      <c r="U5973" s="86" t="str">
        <f t="shared" si="1457"/>
        <v/>
      </c>
      <c r="V5973" s="95" t="str">
        <f t="shared" si="1464"/>
        <v/>
      </c>
      <c r="W5973" s="90" t="s">
        <v>221</v>
      </c>
      <c r="AE5973" s="92" t="str">
        <f t="shared" si="1465"/>
        <v/>
      </c>
      <c r="AF5973" s="96" t="str">
        <f t="shared" si="1466"/>
        <v>&lt;a name='19000100'&gt;&lt;b&gt;: 0 - the Pinch [3548 14th St NW, WDC]&lt;/b&gt;&lt;/a&gt;&lt;br&gt;</v>
      </c>
      <c r="AG5973" s="97">
        <f t="shared" si="1467"/>
        <v>1900</v>
      </c>
      <c r="AH5973" s="97" t="str">
        <f t="shared" si="1468"/>
        <v>01</v>
      </c>
      <c r="AI5973" s="97" t="str">
        <f t="shared" si="1469"/>
        <v>00</v>
      </c>
      <c r="AJ5973" s="97" t="str">
        <f t="shared" si="1470"/>
        <v>19000100</v>
      </c>
    </row>
    <row r="5974" spans="4:36" ht="12" customHeight="1" x14ac:dyDescent="0.15">
      <c r="D5974" s="110"/>
      <c r="F5974" s="86" t="str">
        <f t="shared" si="1459"/>
        <v>Saturday</v>
      </c>
      <c r="H5974" s="92" t="str">
        <f>VLOOKUP(MONTH(G5974),VLOOKUP!$W$1:$X$24,2)</f>
        <v>January</v>
      </c>
      <c r="I5974" s="92" t="str">
        <f t="shared" si="1460"/>
        <v/>
      </c>
      <c r="J5974" s="93" t="s">
        <v>98</v>
      </c>
      <c r="L5974" s="86" t="str">
        <f t="shared" si="1471"/>
        <v>the Pinch [3548 14th St NW, WDC]</v>
      </c>
      <c r="M5974" s="86">
        <f t="shared" si="1461"/>
        <v>0</v>
      </c>
      <c r="N5974" s="93" t="str">
        <f t="shared" si="1472"/>
        <v>the Pinch [3548 14th St NW, WDC]</v>
      </c>
      <c r="O5974" s="90"/>
      <c r="S5974" s="95">
        <f t="shared" si="1462"/>
        <v>0</v>
      </c>
      <c r="T5974" s="86" t="str">
        <f t="shared" si="1463"/>
        <v/>
      </c>
      <c r="U5974" s="86" t="str">
        <f t="shared" si="1457"/>
        <v/>
      </c>
      <c r="V5974" s="95" t="str">
        <f t="shared" si="1464"/>
        <v/>
      </c>
      <c r="W5974" s="90" t="s">
        <v>221</v>
      </c>
      <c r="AE5974" s="92" t="str">
        <f t="shared" si="1465"/>
        <v/>
      </c>
      <c r="AF5974" s="96" t="str">
        <f t="shared" si="1466"/>
        <v>&lt;a name='19000100'&gt;&lt;b&gt;: 0 - the Pinch [3548 14th St NW, WDC]&lt;/b&gt;&lt;/a&gt;&lt;br&gt;</v>
      </c>
      <c r="AG5974" s="97">
        <f t="shared" si="1467"/>
        <v>1900</v>
      </c>
      <c r="AH5974" s="97" t="str">
        <f t="shared" si="1468"/>
        <v>01</v>
      </c>
      <c r="AI5974" s="97" t="str">
        <f t="shared" si="1469"/>
        <v>00</v>
      </c>
      <c r="AJ5974" s="97" t="str">
        <f t="shared" si="1470"/>
        <v>19000100</v>
      </c>
    </row>
    <row r="5975" spans="4:36" ht="12" customHeight="1" x14ac:dyDescent="0.15">
      <c r="D5975" s="110"/>
      <c r="F5975" s="86" t="str">
        <f t="shared" si="1459"/>
        <v>Saturday</v>
      </c>
      <c r="H5975" s="92" t="str">
        <f>VLOOKUP(MONTH(G5975),VLOOKUP!$W$1:$X$24,2)</f>
        <v>January</v>
      </c>
      <c r="I5975" s="92" t="str">
        <f t="shared" si="1460"/>
        <v/>
      </c>
      <c r="J5975" s="93" t="s">
        <v>98</v>
      </c>
      <c r="L5975" s="86" t="str">
        <f t="shared" si="1471"/>
        <v>the Pinch [3548 14th St NW, WDC]</v>
      </c>
      <c r="M5975" s="86">
        <f t="shared" si="1461"/>
        <v>0</v>
      </c>
      <c r="N5975" s="93" t="str">
        <f t="shared" si="1472"/>
        <v>the Pinch [3548 14th St NW, WDC]</v>
      </c>
      <c r="O5975" s="90"/>
      <c r="S5975" s="95">
        <f t="shared" si="1462"/>
        <v>0</v>
      </c>
      <c r="T5975" s="86" t="str">
        <f t="shared" si="1463"/>
        <v/>
      </c>
      <c r="U5975" s="86" t="str">
        <f t="shared" si="1457"/>
        <v/>
      </c>
      <c r="V5975" s="95" t="str">
        <f t="shared" si="1464"/>
        <v/>
      </c>
      <c r="W5975" s="90" t="s">
        <v>221</v>
      </c>
      <c r="AE5975" s="92" t="str">
        <f t="shared" si="1465"/>
        <v/>
      </c>
      <c r="AF5975" s="96" t="str">
        <f t="shared" si="1466"/>
        <v>&lt;a name='19000100'&gt;&lt;b&gt;: 0 - the Pinch [3548 14th St NW, WDC]&lt;/b&gt;&lt;/a&gt;&lt;br&gt;</v>
      </c>
      <c r="AG5975" s="97">
        <f t="shared" si="1467"/>
        <v>1900</v>
      </c>
      <c r="AH5975" s="97" t="str">
        <f t="shared" si="1468"/>
        <v>01</v>
      </c>
      <c r="AI5975" s="97" t="str">
        <f t="shared" si="1469"/>
        <v>00</v>
      </c>
      <c r="AJ5975" s="97" t="str">
        <f t="shared" si="1470"/>
        <v>19000100</v>
      </c>
    </row>
    <row r="5976" spans="4:36" ht="12" customHeight="1" x14ac:dyDescent="0.15">
      <c r="F5976" s="86" t="str">
        <f t="shared" si="1459"/>
        <v>Saturday</v>
      </c>
      <c r="G5976" s="91"/>
      <c r="H5976" s="92" t="str">
        <f>VLOOKUP(MONTH(G5976),VLOOKUP!$W$1:$X$24,2)</f>
        <v>January</v>
      </c>
      <c r="I5976" s="92" t="str">
        <f t="shared" si="1460"/>
        <v/>
      </c>
      <c r="J5976" s="93" t="s">
        <v>1689</v>
      </c>
      <c r="L5976" s="86" t="str">
        <f t="shared" si="1471"/>
        <v>the Playroom [Friendship Heights]</v>
      </c>
      <c r="M5976" s="86">
        <f t="shared" si="1461"/>
        <v>0</v>
      </c>
      <c r="N5976" s="93" t="str">
        <f t="shared" si="1472"/>
        <v>the Playroom [Friendship Heights]</v>
      </c>
      <c r="O5976" s="94"/>
      <c r="S5976" s="95">
        <f t="shared" si="1462"/>
        <v>0</v>
      </c>
      <c r="T5976" s="86" t="str">
        <f t="shared" si="1463"/>
        <v/>
      </c>
      <c r="U5976" s="86" t="str">
        <f t="shared" si="1457"/>
        <v/>
      </c>
      <c r="V5976" s="95" t="str">
        <f t="shared" si="1464"/>
        <v/>
      </c>
      <c r="AE5976" s="92" t="str">
        <f t="shared" si="1465"/>
        <v/>
      </c>
      <c r="AF5976" s="96" t="str">
        <f t="shared" si="1466"/>
        <v>&lt;a name='19000100'&gt;&lt;b&gt;: 0 - the Playroom [Friendship Heights]&lt;/b&gt;&lt;/a&gt;&lt;br&gt;</v>
      </c>
      <c r="AG5976" s="97">
        <f t="shared" si="1467"/>
        <v>1900</v>
      </c>
      <c r="AH5976" s="97" t="str">
        <f t="shared" si="1468"/>
        <v>01</v>
      </c>
      <c r="AI5976" s="97" t="str">
        <f t="shared" si="1469"/>
        <v>00</v>
      </c>
      <c r="AJ5976" s="97" t="str">
        <f t="shared" si="1470"/>
        <v>19000100</v>
      </c>
    </row>
    <row r="5977" spans="4:36" ht="12" customHeight="1" x14ac:dyDescent="0.15">
      <c r="F5977" s="86" t="str">
        <f t="shared" si="1459"/>
        <v>Saturday</v>
      </c>
      <c r="G5977" s="91"/>
      <c r="H5977" s="92" t="str">
        <f>VLOOKUP(MONTH(G5977),VLOOKUP!$W$1:$X$24,2)</f>
        <v>January</v>
      </c>
      <c r="I5977" s="92" t="str">
        <f t="shared" si="1460"/>
        <v/>
      </c>
      <c r="J5977" s="93" t="s">
        <v>1689</v>
      </c>
      <c r="L5977" s="86" t="str">
        <f t="shared" si="1471"/>
        <v>the Playroom [Friendship Heights]</v>
      </c>
      <c r="M5977" s="86">
        <f t="shared" si="1461"/>
        <v>0</v>
      </c>
      <c r="N5977" s="93" t="str">
        <f t="shared" si="1472"/>
        <v>the Playroom [Friendship Heights]</v>
      </c>
      <c r="O5977" s="94"/>
      <c r="S5977" s="95">
        <f t="shared" si="1462"/>
        <v>0</v>
      </c>
      <c r="T5977" s="86" t="str">
        <f t="shared" si="1463"/>
        <v/>
      </c>
      <c r="U5977" s="86" t="str">
        <f t="shared" si="1457"/>
        <v/>
      </c>
      <c r="V5977" s="95" t="str">
        <f t="shared" si="1464"/>
        <v/>
      </c>
      <c r="AE5977" s="92" t="str">
        <f t="shared" si="1465"/>
        <v/>
      </c>
      <c r="AF5977" s="96" t="str">
        <f t="shared" si="1466"/>
        <v>&lt;a name='19000100'&gt;&lt;b&gt;: 0 - the Playroom [Friendship Heights]&lt;/b&gt;&lt;/a&gt;&lt;br&gt;</v>
      </c>
      <c r="AG5977" s="97">
        <f t="shared" si="1467"/>
        <v>1900</v>
      </c>
      <c r="AH5977" s="97" t="str">
        <f t="shared" si="1468"/>
        <v>01</v>
      </c>
      <c r="AI5977" s="97" t="str">
        <f t="shared" si="1469"/>
        <v>00</v>
      </c>
      <c r="AJ5977" s="97" t="str">
        <f t="shared" si="1470"/>
        <v>19000100</v>
      </c>
    </row>
    <row r="5978" spans="4:36" ht="12" customHeight="1" x14ac:dyDescent="0.15">
      <c r="F5978" s="86" t="str">
        <f t="shared" si="1459"/>
        <v>Saturday</v>
      </c>
      <c r="G5978" s="91"/>
      <c r="H5978" s="92" t="str">
        <f>VLOOKUP(MONTH(G5978),VLOOKUP!$W$1:$X$24,2)</f>
        <v>January</v>
      </c>
      <c r="I5978" s="92" t="str">
        <f t="shared" si="1460"/>
        <v/>
      </c>
      <c r="J5978" s="93" t="s">
        <v>1554</v>
      </c>
      <c r="L5978" s="86" t="str">
        <f t="shared" si="1471"/>
        <v>the Potter's House [1658 Columbia Rd NW, WDC]</v>
      </c>
      <c r="M5978" s="86">
        <f t="shared" si="1461"/>
        <v>0</v>
      </c>
      <c r="N5978" s="93" t="str">
        <f t="shared" si="1472"/>
        <v>the Potter's House [1658 Columbia Rd NW, WDC]</v>
      </c>
      <c r="O5978" s="94"/>
      <c r="S5978" s="95">
        <f t="shared" si="1462"/>
        <v>0</v>
      </c>
      <c r="T5978" s="86" t="str">
        <f t="shared" si="1463"/>
        <v/>
      </c>
      <c r="U5978" s="86" t="str">
        <f t="shared" si="1457"/>
        <v/>
      </c>
      <c r="V5978" s="95" t="str">
        <f t="shared" si="1464"/>
        <v/>
      </c>
      <c r="AE5978" s="92" t="str">
        <f t="shared" si="1465"/>
        <v/>
      </c>
      <c r="AF5978" s="96" t="str">
        <f t="shared" si="1466"/>
        <v>&lt;a name='19000100'&gt;&lt;b&gt;: 0 - the Potter's House [1658 Columbia Rd NW, WDC]&lt;/b&gt;&lt;/a&gt;&lt;br&gt;</v>
      </c>
      <c r="AG5978" s="97">
        <f t="shared" si="1467"/>
        <v>1900</v>
      </c>
      <c r="AH5978" s="97" t="str">
        <f t="shared" si="1468"/>
        <v>01</v>
      </c>
      <c r="AI5978" s="97" t="str">
        <f t="shared" si="1469"/>
        <v>00</v>
      </c>
      <c r="AJ5978" s="97" t="str">
        <f t="shared" si="1470"/>
        <v>19000100</v>
      </c>
    </row>
    <row r="5979" spans="4:36" ht="12" customHeight="1" x14ac:dyDescent="0.15">
      <c r="F5979" s="86" t="str">
        <f t="shared" si="1459"/>
        <v>Saturday</v>
      </c>
      <c r="G5979" s="91"/>
      <c r="H5979" s="92" t="str">
        <f>VLOOKUP(MONTH(G5979),VLOOKUP!$W$1:$X$24,2)</f>
        <v>January</v>
      </c>
      <c r="I5979" s="92" t="str">
        <f t="shared" si="1460"/>
        <v/>
      </c>
      <c r="J5979" s="93" t="s">
        <v>1554</v>
      </c>
      <c r="L5979" s="86" t="str">
        <f t="shared" si="1471"/>
        <v>the Potter's House [1658 Columbia Rd NW, WDC]</v>
      </c>
      <c r="M5979" s="86">
        <f t="shared" si="1461"/>
        <v>0</v>
      </c>
      <c r="N5979" s="93" t="str">
        <f t="shared" si="1472"/>
        <v>the Potter's House [1658 Columbia Rd NW, WDC]</v>
      </c>
      <c r="O5979" s="94"/>
      <c r="S5979" s="95">
        <f t="shared" si="1462"/>
        <v>0</v>
      </c>
      <c r="T5979" s="86" t="str">
        <f t="shared" si="1463"/>
        <v/>
      </c>
      <c r="U5979" s="86" t="str">
        <f t="shared" si="1457"/>
        <v/>
      </c>
      <c r="V5979" s="95" t="str">
        <f t="shared" si="1464"/>
        <v/>
      </c>
      <c r="AE5979" s="92" t="str">
        <f t="shared" si="1465"/>
        <v/>
      </c>
      <c r="AF5979" s="96" t="str">
        <f t="shared" si="1466"/>
        <v>&lt;a name='19000100'&gt;&lt;b&gt;: 0 - the Potter's House [1658 Columbia Rd NW, WDC]&lt;/b&gt;&lt;/a&gt;&lt;br&gt;</v>
      </c>
      <c r="AG5979" s="97">
        <f t="shared" si="1467"/>
        <v>1900</v>
      </c>
      <c r="AH5979" s="97" t="str">
        <f t="shared" si="1468"/>
        <v>01</v>
      </c>
      <c r="AI5979" s="97" t="str">
        <f t="shared" si="1469"/>
        <v>00</v>
      </c>
      <c r="AJ5979" s="97" t="str">
        <f t="shared" si="1470"/>
        <v>19000100</v>
      </c>
    </row>
    <row r="5980" spans="4:36" ht="12" customHeight="1" x14ac:dyDescent="0.15">
      <c r="F5980" s="86" t="str">
        <f t="shared" si="1459"/>
        <v>Saturday</v>
      </c>
      <c r="G5980" s="91"/>
      <c r="H5980" s="92" t="str">
        <f>VLOOKUP(MONTH(G5980),VLOOKUP!$W$1:$X$24,2)</f>
        <v>January</v>
      </c>
      <c r="I5980" s="92" t="str">
        <f t="shared" si="1460"/>
        <v/>
      </c>
      <c r="J5980" s="93" t="s">
        <v>1554</v>
      </c>
      <c r="L5980" s="86" t="str">
        <f t="shared" si="1471"/>
        <v>the Potter's House [1658 Columbia Rd NW, WDC]</v>
      </c>
      <c r="M5980" s="86">
        <f t="shared" si="1461"/>
        <v>0</v>
      </c>
      <c r="N5980" s="93" t="str">
        <f t="shared" si="1472"/>
        <v>the Potter's House [1658 Columbia Rd NW, WDC]</v>
      </c>
      <c r="O5980" s="94"/>
      <c r="S5980" s="95">
        <f t="shared" si="1462"/>
        <v>0</v>
      </c>
      <c r="T5980" s="86" t="str">
        <f t="shared" si="1463"/>
        <v/>
      </c>
      <c r="U5980" s="86" t="str">
        <f t="shared" si="1457"/>
        <v/>
      </c>
      <c r="V5980" s="95" t="str">
        <f t="shared" si="1464"/>
        <v/>
      </c>
      <c r="AE5980" s="92" t="str">
        <f t="shared" si="1465"/>
        <v/>
      </c>
      <c r="AF5980" s="96" t="str">
        <f t="shared" si="1466"/>
        <v>&lt;a name='19000100'&gt;&lt;b&gt;: 0 - the Potter's House [1658 Columbia Rd NW, WDC]&lt;/b&gt;&lt;/a&gt;&lt;br&gt;</v>
      </c>
      <c r="AG5980" s="97">
        <f t="shared" si="1467"/>
        <v>1900</v>
      </c>
      <c r="AH5980" s="97" t="str">
        <f t="shared" si="1468"/>
        <v>01</v>
      </c>
      <c r="AI5980" s="97" t="str">
        <f t="shared" si="1469"/>
        <v>00</v>
      </c>
      <c r="AJ5980" s="97" t="str">
        <f t="shared" si="1470"/>
        <v>19000100</v>
      </c>
    </row>
    <row r="5981" spans="4:36" ht="12" customHeight="1" x14ac:dyDescent="0.15">
      <c r="F5981" s="86" t="str">
        <f t="shared" si="1459"/>
        <v>Saturday</v>
      </c>
      <c r="G5981" s="91"/>
      <c r="H5981" s="92" t="str">
        <f>VLOOKUP(MONTH(G5981),VLOOKUP!$W$1:$X$24,2)</f>
        <v>January</v>
      </c>
      <c r="I5981" s="92" t="str">
        <f t="shared" si="1460"/>
        <v/>
      </c>
      <c r="J5981" s="93" t="s">
        <v>1554</v>
      </c>
      <c r="L5981" s="86" t="str">
        <f t="shared" si="1471"/>
        <v>the Potter's House [1658 Columbia Rd NW, WDC]</v>
      </c>
      <c r="M5981" s="86">
        <f t="shared" si="1461"/>
        <v>0</v>
      </c>
      <c r="N5981" s="93" t="str">
        <f t="shared" si="1472"/>
        <v>the Potter's House [1658 Columbia Rd NW, WDC]</v>
      </c>
      <c r="O5981" s="94"/>
      <c r="S5981" s="95">
        <f t="shared" si="1462"/>
        <v>0</v>
      </c>
      <c r="T5981" s="86" t="str">
        <f t="shared" si="1463"/>
        <v/>
      </c>
      <c r="U5981" s="86" t="str">
        <f t="shared" si="1457"/>
        <v/>
      </c>
      <c r="V5981" s="95" t="str">
        <f t="shared" si="1464"/>
        <v/>
      </c>
      <c r="AE5981" s="92" t="str">
        <f t="shared" si="1465"/>
        <v/>
      </c>
      <c r="AF5981" s="96" t="str">
        <f t="shared" si="1466"/>
        <v>&lt;a name='19000100'&gt;&lt;b&gt;: 0 - the Potter's House [1658 Columbia Rd NW, WDC]&lt;/b&gt;&lt;/a&gt;&lt;br&gt;</v>
      </c>
      <c r="AG5981" s="97">
        <f t="shared" si="1467"/>
        <v>1900</v>
      </c>
      <c r="AH5981" s="97" t="str">
        <f t="shared" si="1468"/>
        <v>01</v>
      </c>
      <c r="AI5981" s="97" t="str">
        <f t="shared" si="1469"/>
        <v>00</v>
      </c>
      <c r="AJ5981" s="97" t="str">
        <f t="shared" si="1470"/>
        <v>19000100</v>
      </c>
    </row>
    <row r="5982" spans="4:36" ht="12" customHeight="1" x14ac:dyDescent="0.15">
      <c r="F5982" s="86" t="str">
        <f t="shared" si="1459"/>
        <v>Saturday</v>
      </c>
      <c r="G5982" s="91"/>
      <c r="H5982" s="92" t="str">
        <f>VLOOKUP(MONTH(G5982),VLOOKUP!$W$1:$X$24,2)</f>
        <v>January</v>
      </c>
      <c r="I5982" s="92" t="str">
        <f t="shared" si="1460"/>
        <v/>
      </c>
      <c r="J5982" s="93" t="s">
        <v>1068</v>
      </c>
      <c r="L5982" s="86" t="str">
        <f t="shared" si="1471"/>
        <v>the Purple Coconut [9710 Georgia Ave, Silver Spring, MD]</v>
      </c>
      <c r="M5982" s="86">
        <f t="shared" si="1461"/>
        <v>0</v>
      </c>
      <c r="N5982" s="93" t="str">
        <f t="shared" si="1472"/>
        <v>the Purple Coconut [9710 Georgia Ave, Silver Spring, MD]</v>
      </c>
      <c r="O5982" s="90"/>
      <c r="S5982" s="95">
        <f t="shared" si="1462"/>
        <v>0</v>
      </c>
      <c r="T5982" s="86" t="str">
        <f t="shared" si="1463"/>
        <v/>
      </c>
      <c r="U5982" s="86" t="str">
        <f t="shared" si="1457"/>
        <v/>
      </c>
      <c r="V5982" s="95" t="str">
        <f t="shared" si="1464"/>
        <v/>
      </c>
      <c r="AE5982" s="92" t="str">
        <f t="shared" si="1465"/>
        <v/>
      </c>
      <c r="AF5982" s="96" t="str">
        <f t="shared" si="1466"/>
        <v>&lt;a name='19000100'&gt;&lt;b&gt;: 0 - the Purple Coconut [9710 Georgia Ave, Silver Spring, MD]&lt;/b&gt;&lt;/a&gt;&lt;br&gt;</v>
      </c>
      <c r="AG5982" s="97">
        <f t="shared" si="1467"/>
        <v>1900</v>
      </c>
      <c r="AH5982" s="97" t="str">
        <f t="shared" si="1468"/>
        <v>01</v>
      </c>
      <c r="AI5982" s="97" t="str">
        <f t="shared" si="1469"/>
        <v>00</v>
      </c>
      <c r="AJ5982" s="97" t="str">
        <f t="shared" si="1470"/>
        <v>19000100</v>
      </c>
    </row>
    <row r="5983" spans="4:36" ht="12" customHeight="1" x14ac:dyDescent="0.15">
      <c r="F5983" s="86" t="str">
        <f t="shared" si="1459"/>
        <v>Saturday</v>
      </c>
      <c r="G5983" s="91"/>
      <c r="H5983" s="92" t="str">
        <f>VLOOKUP(MONTH(G5983),VLOOKUP!$W$1:$X$24,2)</f>
        <v>January</v>
      </c>
      <c r="I5983" s="92" t="str">
        <f t="shared" si="1460"/>
        <v/>
      </c>
      <c r="J5983" s="93" t="s">
        <v>1068</v>
      </c>
      <c r="L5983" s="86" t="str">
        <f t="shared" si="1471"/>
        <v>the Purple Coconut [9710 Georgia Ave, Silver Spring, MD]</v>
      </c>
      <c r="M5983" s="86">
        <f t="shared" si="1461"/>
        <v>0</v>
      </c>
      <c r="N5983" s="93" t="str">
        <f t="shared" si="1472"/>
        <v>the Purple Coconut [9710 Georgia Ave, Silver Spring, MD]</v>
      </c>
      <c r="O5983" s="90"/>
      <c r="S5983" s="95">
        <f t="shared" si="1462"/>
        <v>0</v>
      </c>
      <c r="T5983" s="86" t="str">
        <f t="shared" si="1463"/>
        <v/>
      </c>
      <c r="U5983" s="86" t="str">
        <f t="shared" si="1457"/>
        <v/>
      </c>
      <c r="V5983" s="95" t="str">
        <f t="shared" si="1464"/>
        <v/>
      </c>
      <c r="AE5983" s="92" t="str">
        <f t="shared" si="1465"/>
        <v/>
      </c>
      <c r="AF5983" s="96" t="str">
        <f t="shared" si="1466"/>
        <v>&lt;a name='19000100'&gt;&lt;b&gt;: 0 - the Purple Coconut [9710 Georgia Ave, Silver Spring, MD]&lt;/b&gt;&lt;/a&gt;&lt;br&gt;</v>
      </c>
      <c r="AG5983" s="97">
        <f t="shared" si="1467"/>
        <v>1900</v>
      </c>
      <c r="AH5983" s="97" t="str">
        <f t="shared" si="1468"/>
        <v>01</v>
      </c>
      <c r="AI5983" s="97" t="str">
        <f t="shared" si="1469"/>
        <v>00</v>
      </c>
      <c r="AJ5983" s="97" t="str">
        <f t="shared" si="1470"/>
        <v>19000100</v>
      </c>
    </row>
    <row r="5984" spans="4:36" ht="12" customHeight="1" x14ac:dyDescent="0.15">
      <c r="F5984" s="86" t="str">
        <f t="shared" si="1459"/>
        <v>Saturday</v>
      </c>
      <c r="G5984" s="91"/>
      <c r="H5984" s="92" t="str">
        <f>VLOOKUP(MONTH(G5984),VLOOKUP!$W$1:$X$24,2)</f>
        <v>January</v>
      </c>
      <c r="I5984" s="92" t="str">
        <f t="shared" si="1460"/>
        <v/>
      </c>
      <c r="J5984" s="93" t="s">
        <v>1068</v>
      </c>
      <c r="L5984" s="86" t="str">
        <f t="shared" si="1471"/>
        <v>the Purple Coconut [9710 Georgia Ave, Silver Spring, MD]</v>
      </c>
      <c r="M5984" s="86">
        <f t="shared" si="1461"/>
        <v>0</v>
      </c>
      <c r="N5984" s="93" t="str">
        <f t="shared" si="1472"/>
        <v>the Purple Coconut [9710 Georgia Ave, Silver Spring, MD]</v>
      </c>
      <c r="O5984" s="90"/>
      <c r="S5984" s="95">
        <f t="shared" si="1462"/>
        <v>0</v>
      </c>
      <c r="T5984" s="86" t="str">
        <f t="shared" si="1463"/>
        <v/>
      </c>
      <c r="U5984" s="86" t="str">
        <f t="shared" si="1457"/>
        <v/>
      </c>
      <c r="V5984" s="95" t="str">
        <f t="shared" si="1464"/>
        <v/>
      </c>
      <c r="AE5984" s="92" t="str">
        <f t="shared" si="1465"/>
        <v/>
      </c>
      <c r="AF5984" s="96" t="str">
        <f t="shared" si="1466"/>
        <v>&lt;a name='19000100'&gt;&lt;b&gt;: 0 - the Purple Coconut [9710 Georgia Ave, Silver Spring, MD]&lt;/b&gt;&lt;/a&gt;&lt;br&gt;</v>
      </c>
      <c r="AG5984" s="97">
        <f t="shared" si="1467"/>
        <v>1900</v>
      </c>
      <c r="AH5984" s="97" t="str">
        <f t="shared" si="1468"/>
        <v>01</v>
      </c>
      <c r="AI5984" s="97" t="str">
        <f t="shared" si="1469"/>
        <v>00</v>
      </c>
      <c r="AJ5984" s="97" t="str">
        <f t="shared" si="1470"/>
        <v>19000100</v>
      </c>
    </row>
    <row r="5985" spans="6:36" ht="12" customHeight="1" x14ac:dyDescent="0.15">
      <c r="F5985" s="86" t="str">
        <f t="shared" si="1459"/>
        <v>Saturday</v>
      </c>
      <c r="G5985" s="91"/>
      <c r="H5985" s="92" t="str">
        <f>VLOOKUP(MONTH(G5985),VLOOKUP!$W$1:$X$24,2)</f>
        <v>January</v>
      </c>
      <c r="I5985" s="92" t="str">
        <f t="shared" si="1460"/>
        <v/>
      </c>
      <c r="J5985" s="93" t="s">
        <v>1068</v>
      </c>
      <c r="L5985" s="86" t="str">
        <f t="shared" si="1471"/>
        <v>the Purple Coconut [9710 Georgia Ave, Silver Spring, MD]</v>
      </c>
      <c r="M5985" s="86">
        <f t="shared" si="1461"/>
        <v>0</v>
      </c>
      <c r="N5985" s="93" t="str">
        <f t="shared" si="1472"/>
        <v>the Purple Coconut [9710 Georgia Ave, Silver Spring, MD]</v>
      </c>
      <c r="O5985" s="90"/>
      <c r="S5985" s="95">
        <f t="shared" si="1462"/>
        <v>0</v>
      </c>
      <c r="T5985" s="86" t="str">
        <f t="shared" si="1463"/>
        <v/>
      </c>
      <c r="U5985" s="86" t="str">
        <f t="shared" si="1457"/>
        <v/>
      </c>
      <c r="V5985" s="95" t="str">
        <f t="shared" si="1464"/>
        <v/>
      </c>
      <c r="AE5985" s="92" t="str">
        <f t="shared" si="1465"/>
        <v/>
      </c>
      <c r="AF5985" s="96" t="str">
        <f t="shared" si="1466"/>
        <v>&lt;a name='19000100'&gt;&lt;b&gt;: 0 - the Purple Coconut [9710 Georgia Ave, Silver Spring, MD]&lt;/b&gt;&lt;/a&gt;&lt;br&gt;</v>
      </c>
      <c r="AG5985" s="97">
        <f t="shared" si="1467"/>
        <v>1900</v>
      </c>
      <c r="AH5985" s="97" t="str">
        <f t="shared" si="1468"/>
        <v>01</v>
      </c>
      <c r="AI5985" s="97" t="str">
        <f t="shared" si="1469"/>
        <v>00</v>
      </c>
      <c r="AJ5985" s="97" t="str">
        <f t="shared" si="1470"/>
        <v>19000100</v>
      </c>
    </row>
    <row r="5986" spans="6:36" ht="12" customHeight="1" x14ac:dyDescent="0.15">
      <c r="F5986" s="86" t="str">
        <f t="shared" si="1459"/>
        <v>Saturday</v>
      </c>
      <c r="G5986" s="91"/>
      <c r="H5986" s="92" t="str">
        <f>VLOOKUP(MONTH(G5986),VLOOKUP!$W$1:$X$24,2)</f>
        <v>January</v>
      </c>
      <c r="I5986" s="92" t="str">
        <f t="shared" si="1460"/>
        <v/>
      </c>
      <c r="J5986" s="93" t="s">
        <v>1258</v>
      </c>
      <c r="L5986" s="86" t="str">
        <f t="shared" si="1471"/>
        <v>the Rat Palace [3451 Holmead Place NW, WDC]</v>
      </c>
      <c r="M5986" s="86">
        <f t="shared" si="1461"/>
        <v>0</v>
      </c>
      <c r="N5986" s="93" t="str">
        <f t="shared" si="1472"/>
        <v>the Rat Palace [3451 Holmead Place NW, WDC]</v>
      </c>
      <c r="O5986" s="90"/>
      <c r="S5986" s="95">
        <f t="shared" si="1462"/>
        <v>0</v>
      </c>
      <c r="T5986" s="86" t="str">
        <f t="shared" si="1463"/>
        <v/>
      </c>
      <c r="U5986" s="86" t="str">
        <f t="shared" si="1457"/>
        <v/>
      </c>
      <c r="V5986" s="95" t="str">
        <f t="shared" si="1464"/>
        <v/>
      </c>
      <c r="W5986" s="90" t="s">
        <v>282</v>
      </c>
      <c r="AE5986" s="92" t="str">
        <f t="shared" si="1465"/>
        <v/>
      </c>
      <c r="AF5986" s="96" t="str">
        <f t="shared" si="1466"/>
        <v>&lt;a name='19000100'&gt;&lt;b&gt;: 0 - the Rat Palace [3451 Holmead Place NW, WDC]&lt;/b&gt;&lt;/a&gt;&lt;br&gt;</v>
      </c>
      <c r="AG5986" s="97">
        <f t="shared" si="1467"/>
        <v>1900</v>
      </c>
      <c r="AH5986" s="97" t="str">
        <f t="shared" si="1468"/>
        <v>01</v>
      </c>
      <c r="AI5986" s="97" t="str">
        <f t="shared" si="1469"/>
        <v>00</v>
      </c>
      <c r="AJ5986" s="97" t="str">
        <f t="shared" si="1470"/>
        <v>19000100</v>
      </c>
    </row>
    <row r="5987" spans="6:36" ht="12" customHeight="1" x14ac:dyDescent="0.15">
      <c r="F5987" s="86" t="str">
        <f t="shared" si="1459"/>
        <v>Saturday</v>
      </c>
      <c r="G5987" s="91"/>
      <c r="H5987" s="92" t="str">
        <f>VLOOKUP(MONTH(G5987),VLOOKUP!$W$1:$X$24,2)</f>
        <v>January</v>
      </c>
      <c r="I5987" s="92" t="str">
        <f t="shared" si="1460"/>
        <v/>
      </c>
      <c r="J5987" s="93" t="s">
        <v>1258</v>
      </c>
      <c r="L5987" s="86" t="str">
        <f t="shared" si="1471"/>
        <v>the Rat Palace [3451 Holmead Place NW, WDC]</v>
      </c>
      <c r="M5987" s="86">
        <f t="shared" si="1461"/>
        <v>0</v>
      </c>
      <c r="N5987" s="93" t="str">
        <f t="shared" si="1472"/>
        <v>the Rat Palace [3451 Holmead Place NW, WDC]</v>
      </c>
      <c r="O5987" s="90"/>
      <c r="S5987" s="95">
        <f t="shared" si="1462"/>
        <v>0</v>
      </c>
      <c r="T5987" s="86" t="str">
        <f t="shared" si="1463"/>
        <v/>
      </c>
      <c r="U5987" s="86" t="str">
        <f t="shared" si="1457"/>
        <v/>
      </c>
      <c r="V5987" s="95" t="str">
        <f t="shared" si="1464"/>
        <v/>
      </c>
      <c r="W5987" s="90" t="s">
        <v>282</v>
      </c>
      <c r="AE5987" s="92" t="str">
        <f t="shared" si="1465"/>
        <v/>
      </c>
      <c r="AF5987" s="96" t="str">
        <f t="shared" si="1466"/>
        <v>&lt;a name='19000100'&gt;&lt;b&gt;: 0 - the Rat Palace [3451 Holmead Place NW, WDC]&lt;/b&gt;&lt;/a&gt;&lt;br&gt;</v>
      </c>
      <c r="AG5987" s="97">
        <f t="shared" si="1467"/>
        <v>1900</v>
      </c>
      <c r="AH5987" s="97" t="str">
        <f t="shared" si="1468"/>
        <v>01</v>
      </c>
      <c r="AI5987" s="97" t="str">
        <f t="shared" si="1469"/>
        <v>00</v>
      </c>
      <c r="AJ5987" s="97" t="str">
        <f t="shared" si="1470"/>
        <v>19000100</v>
      </c>
    </row>
    <row r="5988" spans="6:36" ht="12" customHeight="1" x14ac:dyDescent="0.15">
      <c r="F5988" s="86" t="str">
        <f t="shared" si="1459"/>
        <v>Saturday</v>
      </c>
      <c r="G5988" s="91"/>
      <c r="H5988" s="92" t="str">
        <f>VLOOKUP(MONTH(G5988),VLOOKUP!$W$1:$X$24,2)</f>
        <v>January</v>
      </c>
      <c r="I5988" s="92" t="str">
        <f t="shared" si="1460"/>
        <v/>
      </c>
      <c r="J5988" s="93" t="s">
        <v>1258</v>
      </c>
      <c r="L5988" s="86" t="str">
        <f t="shared" si="1471"/>
        <v>the Rat Palace [3451 Holmead Place NW, WDC]</v>
      </c>
      <c r="M5988" s="86">
        <f t="shared" si="1461"/>
        <v>0</v>
      </c>
      <c r="N5988" s="93" t="str">
        <f t="shared" si="1472"/>
        <v>the Rat Palace [3451 Holmead Place NW, WDC]</v>
      </c>
      <c r="O5988" s="90"/>
      <c r="S5988" s="95">
        <f t="shared" si="1462"/>
        <v>0</v>
      </c>
      <c r="T5988" s="86" t="str">
        <f t="shared" si="1463"/>
        <v/>
      </c>
      <c r="U5988" s="86" t="str">
        <f t="shared" si="1457"/>
        <v/>
      </c>
      <c r="V5988" s="95" t="str">
        <f t="shared" si="1464"/>
        <v/>
      </c>
      <c r="W5988" s="90" t="s">
        <v>282</v>
      </c>
      <c r="AE5988" s="92" t="str">
        <f t="shared" si="1465"/>
        <v/>
      </c>
      <c r="AF5988" s="96" t="str">
        <f t="shared" si="1466"/>
        <v>&lt;a name='19000100'&gt;&lt;b&gt;: 0 - the Rat Palace [3451 Holmead Place NW, WDC]&lt;/b&gt;&lt;/a&gt;&lt;br&gt;</v>
      </c>
      <c r="AG5988" s="97">
        <f t="shared" si="1467"/>
        <v>1900</v>
      </c>
      <c r="AH5988" s="97" t="str">
        <f t="shared" si="1468"/>
        <v>01</v>
      </c>
      <c r="AI5988" s="97" t="str">
        <f t="shared" si="1469"/>
        <v>00</v>
      </c>
      <c r="AJ5988" s="97" t="str">
        <f t="shared" si="1470"/>
        <v>19000100</v>
      </c>
    </row>
    <row r="5989" spans="6:36" ht="12" customHeight="1" x14ac:dyDescent="0.15">
      <c r="F5989" s="86" t="str">
        <f t="shared" si="1459"/>
        <v>Saturday</v>
      </c>
      <c r="G5989" s="91"/>
      <c r="H5989" s="92" t="str">
        <f>VLOOKUP(MONTH(G5989),VLOOKUP!$W$1:$X$24,2)</f>
        <v>January</v>
      </c>
      <c r="I5989" s="92" t="str">
        <f t="shared" si="1460"/>
        <v/>
      </c>
      <c r="J5989" s="93" t="s">
        <v>1258</v>
      </c>
      <c r="L5989" s="86" t="str">
        <f t="shared" si="1471"/>
        <v>the Rat Palace [3451 Holmead Place NW, WDC]</v>
      </c>
      <c r="M5989" s="86">
        <f t="shared" si="1461"/>
        <v>0</v>
      </c>
      <c r="N5989" s="93" t="str">
        <f t="shared" si="1472"/>
        <v>the Rat Palace [3451 Holmead Place NW, WDC]</v>
      </c>
      <c r="O5989" s="90"/>
      <c r="S5989" s="95">
        <f t="shared" si="1462"/>
        <v>0</v>
      </c>
      <c r="T5989" s="86" t="str">
        <f t="shared" si="1463"/>
        <v/>
      </c>
      <c r="U5989" s="86" t="str">
        <f t="shared" si="1457"/>
        <v/>
      </c>
      <c r="V5989" s="95" t="str">
        <f t="shared" si="1464"/>
        <v/>
      </c>
      <c r="W5989" s="90" t="s">
        <v>282</v>
      </c>
      <c r="AE5989" s="92" t="str">
        <f t="shared" si="1465"/>
        <v/>
      </c>
      <c r="AF5989" s="96" t="str">
        <f t="shared" si="1466"/>
        <v>&lt;a name='19000100'&gt;&lt;b&gt;: 0 - the Rat Palace [3451 Holmead Place NW, WDC]&lt;/b&gt;&lt;/a&gt;&lt;br&gt;</v>
      </c>
      <c r="AG5989" s="97">
        <f t="shared" si="1467"/>
        <v>1900</v>
      </c>
      <c r="AH5989" s="97" t="str">
        <f t="shared" si="1468"/>
        <v>01</v>
      </c>
      <c r="AI5989" s="97" t="str">
        <f t="shared" si="1469"/>
        <v>00</v>
      </c>
      <c r="AJ5989" s="97" t="str">
        <f t="shared" si="1470"/>
        <v>19000100</v>
      </c>
    </row>
    <row r="5990" spans="6:36" ht="12" customHeight="1" x14ac:dyDescent="0.15">
      <c r="F5990" s="86" t="str">
        <f t="shared" si="1459"/>
        <v>Saturday</v>
      </c>
      <c r="G5990" s="91"/>
      <c r="H5990" s="92" t="str">
        <f>VLOOKUP(MONTH(G5990),VLOOKUP!$W$1:$X$24,2)</f>
        <v>January</v>
      </c>
      <c r="I5990" s="92" t="str">
        <f t="shared" si="1460"/>
        <v/>
      </c>
      <c r="J5990" s="93" t="s">
        <v>868</v>
      </c>
      <c r="L5990" s="86" t="str">
        <f t="shared" si="1471"/>
        <v>the Rats Nest [Frederick, MD]</v>
      </c>
      <c r="M5990" s="86">
        <f t="shared" si="1461"/>
        <v>0</v>
      </c>
      <c r="N5990" s="93" t="str">
        <f t="shared" si="1472"/>
        <v>the Rats Nest [Frederick, MD]</v>
      </c>
      <c r="O5990" s="90"/>
      <c r="S5990" s="95">
        <f t="shared" si="1462"/>
        <v>0</v>
      </c>
      <c r="T5990" s="86" t="str">
        <f t="shared" si="1463"/>
        <v/>
      </c>
      <c r="U5990" s="86" t="str">
        <f t="shared" si="1457"/>
        <v/>
      </c>
      <c r="V5990" s="95" t="str">
        <f t="shared" si="1464"/>
        <v/>
      </c>
      <c r="AE5990" s="92" t="str">
        <f t="shared" si="1465"/>
        <v/>
      </c>
      <c r="AF5990" s="96" t="str">
        <f t="shared" si="1466"/>
        <v>&lt;a name='19000100'&gt;&lt;b&gt;: 0 - the Rats Nest [Frederick, MD]&lt;/b&gt;&lt;/a&gt;&lt;br&gt;</v>
      </c>
      <c r="AG5990" s="97">
        <f t="shared" si="1467"/>
        <v>1900</v>
      </c>
      <c r="AH5990" s="97" t="str">
        <f t="shared" si="1468"/>
        <v>01</v>
      </c>
      <c r="AI5990" s="97" t="str">
        <f t="shared" si="1469"/>
        <v>00</v>
      </c>
      <c r="AJ5990" s="97" t="str">
        <f t="shared" si="1470"/>
        <v>19000100</v>
      </c>
    </row>
    <row r="5991" spans="6:36" ht="12" customHeight="1" x14ac:dyDescent="0.15">
      <c r="F5991" s="86" t="str">
        <f t="shared" si="1459"/>
        <v>Saturday</v>
      </c>
      <c r="G5991" s="91"/>
      <c r="H5991" s="92" t="str">
        <f>VLOOKUP(MONTH(G5991),VLOOKUP!$W$1:$X$24,2)</f>
        <v>January</v>
      </c>
      <c r="I5991" s="92" t="str">
        <f t="shared" si="1460"/>
        <v/>
      </c>
      <c r="J5991" s="93" t="s">
        <v>868</v>
      </c>
      <c r="L5991" s="86" t="str">
        <f t="shared" si="1471"/>
        <v>the Rats Nest [Frederick, MD]</v>
      </c>
      <c r="M5991" s="86">
        <f t="shared" si="1461"/>
        <v>0</v>
      </c>
      <c r="N5991" s="93" t="str">
        <f t="shared" si="1472"/>
        <v>the Rats Nest [Frederick, MD]</v>
      </c>
      <c r="O5991" s="90"/>
      <c r="S5991" s="95">
        <f t="shared" si="1462"/>
        <v>0</v>
      </c>
      <c r="T5991" s="86" t="str">
        <f t="shared" si="1463"/>
        <v/>
      </c>
      <c r="U5991" s="86" t="str">
        <f t="shared" si="1457"/>
        <v/>
      </c>
      <c r="V5991" s="95" t="str">
        <f t="shared" si="1464"/>
        <v/>
      </c>
      <c r="AE5991" s="92" t="str">
        <f t="shared" si="1465"/>
        <v/>
      </c>
      <c r="AF5991" s="96" t="str">
        <f t="shared" si="1466"/>
        <v>&lt;a name='19000100'&gt;&lt;b&gt;: 0 - the Rats Nest [Frederick, MD]&lt;/b&gt;&lt;/a&gt;&lt;br&gt;</v>
      </c>
      <c r="AG5991" s="97">
        <f t="shared" si="1467"/>
        <v>1900</v>
      </c>
      <c r="AH5991" s="97" t="str">
        <f t="shared" si="1468"/>
        <v>01</v>
      </c>
      <c r="AI5991" s="97" t="str">
        <f t="shared" si="1469"/>
        <v>00</v>
      </c>
      <c r="AJ5991" s="97" t="str">
        <f t="shared" si="1470"/>
        <v>19000100</v>
      </c>
    </row>
    <row r="5992" spans="6:36" ht="12" customHeight="1" x14ac:dyDescent="0.15">
      <c r="F5992" s="86" t="str">
        <f t="shared" si="1459"/>
        <v>Saturday</v>
      </c>
      <c r="G5992" s="91"/>
      <c r="H5992" s="92" t="str">
        <f>VLOOKUP(MONTH(G5992),VLOOKUP!$W$1:$X$24,2)</f>
        <v>January</v>
      </c>
      <c r="I5992" s="92" t="str">
        <f t="shared" si="1460"/>
        <v/>
      </c>
      <c r="J5992" s="93" t="s">
        <v>868</v>
      </c>
      <c r="L5992" s="86" t="str">
        <f t="shared" si="1471"/>
        <v>the Rats Nest [Frederick, MD]</v>
      </c>
      <c r="M5992" s="86">
        <f t="shared" si="1461"/>
        <v>0</v>
      </c>
      <c r="N5992" s="93" t="str">
        <f t="shared" si="1472"/>
        <v>the Rats Nest [Frederick, MD]</v>
      </c>
      <c r="O5992" s="90"/>
      <c r="S5992" s="95">
        <f t="shared" si="1462"/>
        <v>0</v>
      </c>
      <c r="T5992" s="86" t="str">
        <f t="shared" si="1463"/>
        <v/>
      </c>
      <c r="U5992" s="86" t="str">
        <f t="shared" si="1457"/>
        <v/>
      </c>
      <c r="V5992" s="95" t="str">
        <f t="shared" si="1464"/>
        <v/>
      </c>
      <c r="AE5992" s="92" t="str">
        <f t="shared" si="1465"/>
        <v/>
      </c>
      <c r="AF5992" s="96" t="str">
        <f t="shared" si="1466"/>
        <v>&lt;a name='19000100'&gt;&lt;b&gt;: 0 - the Rats Nest [Frederick, MD]&lt;/b&gt;&lt;/a&gt;&lt;br&gt;</v>
      </c>
      <c r="AG5992" s="97">
        <f t="shared" si="1467"/>
        <v>1900</v>
      </c>
      <c r="AH5992" s="97" t="str">
        <f t="shared" si="1468"/>
        <v>01</v>
      </c>
      <c r="AI5992" s="97" t="str">
        <f t="shared" si="1469"/>
        <v>00</v>
      </c>
      <c r="AJ5992" s="97" t="str">
        <f t="shared" si="1470"/>
        <v>19000100</v>
      </c>
    </row>
    <row r="5993" spans="6:36" ht="12" customHeight="1" x14ac:dyDescent="0.15">
      <c r="F5993" s="86" t="str">
        <f t="shared" si="1459"/>
        <v>Saturday</v>
      </c>
      <c r="G5993" s="91"/>
      <c r="H5993" s="92" t="str">
        <f>VLOOKUP(MONTH(G5993),VLOOKUP!$W$1:$X$24,2)</f>
        <v>January</v>
      </c>
      <c r="I5993" s="92" t="str">
        <f t="shared" si="1460"/>
        <v/>
      </c>
      <c r="J5993" s="93" t="s">
        <v>868</v>
      </c>
      <c r="L5993" s="86" t="str">
        <f t="shared" si="1471"/>
        <v>the Rats Nest [Frederick, MD]</v>
      </c>
      <c r="M5993" s="86">
        <f t="shared" si="1461"/>
        <v>0</v>
      </c>
      <c r="N5993" s="93" t="str">
        <f t="shared" si="1472"/>
        <v>the Rats Nest [Frederick, MD]</v>
      </c>
      <c r="O5993" s="90"/>
      <c r="S5993" s="95">
        <f t="shared" si="1462"/>
        <v>0</v>
      </c>
      <c r="T5993" s="86" t="str">
        <f t="shared" si="1463"/>
        <v/>
      </c>
      <c r="U5993" s="86" t="str">
        <f t="shared" si="1457"/>
        <v/>
      </c>
      <c r="V5993" s="95" t="str">
        <f t="shared" si="1464"/>
        <v/>
      </c>
      <c r="AE5993" s="92" t="str">
        <f t="shared" si="1465"/>
        <v/>
      </c>
      <c r="AF5993" s="96" t="str">
        <f t="shared" si="1466"/>
        <v>&lt;a name='19000100'&gt;&lt;b&gt;: 0 - the Rats Nest [Frederick, MD]&lt;/b&gt;&lt;/a&gt;&lt;br&gt;</v>
      </c>
      <c r="AG5993" s="97">
        <f t="shared" si="1467"/>
        <v>1900</v>
      </c>
      <c r="AH5993" s="97" t="str">
        <f t="shared" si="1468"/>
        <v>01</v>
      </c>
      <c r="AI5993" s="97" t="str">
        <f t="shared" si="1469"/>
        <v>00</v>
      </c>
      <c r="AJ5993" s="97" t="str">
        <f t="shared" si="1470"/>
        <v>19000100</v>
      </c>
    </row>
    <row r="5994" spans="6:36" ht="12" customHeight="1" x14ac:dyDescent="0.15">
      <c r="F5994" s="86" t="str">
        <f t="shared" si="1459"/>
        <v>Saturday</v>
      </c>
      <c r="G5994" s="91"/>
      <c r="H5994" s="92" t="str">
        <f>VLOOKUP(MONTH(G5994),VLOOKUP!$W$1:$X$24,2)</f>
        <v>January</v>
      </c>
      <c r="I5994" s="92" t="str">
        <f t="shared" si="1460"/>
        <v/>
      </c>
      <c r="J5994" s="93" t="s">
        <v>1672</v>
      </c>
      <c r="L5994" s="86" t="str">
        <f t="shared" si="1471"/>
        <v>The Raven Inn [8636 Loch Raven Blvd, Baltimore, MD]</v>
      </c>
      <c r="M5994" s="86">
        <f t="shared" si="1461"/>
        <v>0</v>
      </c>
      <c r="N5994" s="93" t="str">
        <f t="shared" si="1472"/>
        <v>The Raven Inn [8636 Loch Raven Blvd, Baltimore, MD]</v>
      </c>
      <c r="O5994" s="94"/>
      <c r="S5994" s="95">
        <f t="shared" si="1462"/>
        <v>0</v>
      </c>
      <c r="T5994" s="86" t="str">
        <f t="shared" si="1463"/>
        <v/>
      </c>
      <c r="U5994" s="86" t="str">
        <f t="shared" si="1457"/>
        <v/>
      </c>
      <c r="V5994" s="95" t="str">
        <f t="shared" si="1464"/>
        <v/>
      </c>
      <c r="AE5994" s="92" t="str">
        <f t="shared" si="1465"/>
        <v/>
      </c>
      <c r="AF5994" s="96" t="str">
        <f t="shared" si="1466"/>
        <v>&lt;a name='19000100'&gt;&lt;b&gt;: 0 - The Raven Inn [8636 Loch Raven Blvd, Baltimore, MD]&lt;/b&gt;&lt;/a&gt;&lt;br&gt;</v>
      </c>
      <c r="AG5994" s="97">
        <f t="shared" si="1467"/>
        <v>1900</v>
      </c>
      <c r="AH5994" s="97" t="str">
        <f t="shared" si="1468"/>
        <v>01</v>
      </c>
      <c r="AI5994" s="97" t="str">
        <f t="shared" si="1469"/>
        <v>00</v>
      </c>
      <c r="AJ5994" s="97" t="str">
        <f t="shared" si="1470"/>
        <v>19000100</v>
      </c>
    </row>
    <row r="5995" spans="6:36" ht="12" customHeight="1" x14ac:dyDescent="0.15">
      <c r="F5995" s="86" t="str">
        <f t="shared" si="1459"/>
        <v>Saturday</v>
      </c>
      <c r="G5995" s="91"/>
      <c r="H5995" s="92" t="str">
        <f>VLOOKUP(MONTH(G5995),VLOOKUP!$W$1:$X$24,2)</f>
        <v>January</v>
      </c>
      <c r="I5995" s="92" t="str">
        <f t="shared" si="1460"/>
        <v/>
      </c>
      <c r="J5995" s="93" t="s">
        <v>1672</v>
      </c>
      <c r="L5995" s="86" t="str">
        <f t="shared" si="1471"/>
        <v>The Raven Inn [8636 Loch Raven Blvd, Baltimore, MD]</v>
      </c>
      <c r="M5995" s="86">
        <f t="shared" si="1461"/>
        <v>0</v>
      </c>
      <c r="N5995" s="93" t="str">
        <f t="shared" si="1472"/>
        <v>The Raven Inn [8636 Loch Raven Blvd, Baltimore, MD]</v>
      </c>
      <c r="O5995" s="94"/>
      <c r="S5995" s="95">
        <f t="shared" si="1462"/>
        <v>0</v>
      </c>
      <c r="T5995" s="86" t="str">
        <f t="shared" si="1463"/>
        <v/>
      </c>
      <c r="U5995" s="86" t="str">
        <f t="shared" si="1457"/>
        <v/>
      </c>
      <c r="V5995" s="95" t="str">
        <f t="shared" si="1464"/>
        <v/>
      </c>
      <c r="AE5995" s="92" t="str">
        <f t="shared" si="1465"/>
        <v/>
      </c>
      <c r="AF5995" s="96" t="str">
        <f t="shared" si="1466"/>
        <v>&lt;a name='19000100'&gt;&lt;b&gt;: 0 - The Raven Inn [8636 Loch Raven Blvd, Baltimore, MD]&lt;/b&gt;&lt;/a&gt;&lt;br&gt;</v>
      </c>
      <c r="AG5995" s="97">
        <f t="shared" si="1467"/>
        <v>1900</v>
      </c>
      <c r="AH5995" s="97" t="str">
        <f t="shared" si="1468"/>
        <v>01</v>
      </c>
      <c r="AI5995" s="97" t="str">
        <f t="shared" si="1469"/>
        <v>00</v>
      </c>
      <c r="AJ5995" s="97" t="str">
        <f t="shared" si="1470"/>
        <v>19000100</v>
      </c>
    </row>
    <row r="5996" spans="6:36" ht="12" customHeight="1" x14ac:dyDescent="0.15">
      <c r="F5996" s="86" t="str">
        <f t="shared" si="1459"/>
        <v>Saturday</v>
      </c>
      <c r="G5996" s="91"/>
      <c r="H5996" s="92" t="str">
        <f>VLOOKUP(MONTH(G5996),VLOOKUP!$W$1:$X$24,2)</f>
        <v>January</v>
      </c>
      <c r="I5996" s="92" t="str">
        <f t="shared" si="1460"/>
        <v/>
      </c>
      <c r="J5996" s="93" t="s">
        <v>1672</v>
      </c>
      <c r="L5996" s="86" t="str">
        <f t="shared" si="1471"/>
        <v>The Raven Inn [8636 Loch Raven Blvd, Baltimore, MD]</v>
      </c>
      <c r="M5996" s="86">
        <f t="shared" si="1461"/>
        <v>0</v>
      </c>
      <c r="N5996" s="93" t="str">
        <f t="shared" si="1472"/>
        <v>The Raven Inn [8636 Loch Raven Blvd, Baltimore, MD]</v>
      </c>
      <c r="O5996" s="94"/>
      <c r="S5996" s="95">
        <f t="shared" si="1462"/>
        <v>0</v>
      </c>
      <c r="T5996" s="86" t="str">
        <f t="shared" si="1463"/>
        <v/>
      </c>
      <c r="U5996" s="86" t="str">
        <f t="shared" si="1457"/>
        <v/>
      </c>
      <c r="V5996" s="95" t="str">
        <f t="shared" si="1464"/>
        <v/>
      </c>
      <c r="AE5996" s="92" t="str">
        <f t="shared" si="1465"/>
        <v/>
      </c>
      <c r="AF5996" s="96" t="str">
        <f t="shared" si="1466"/>
        <v>&lt;a name='19000100'&gt;&lt;b&gt;: 0 - The Raven Inn [8636 Loch Raven Blvd, Baltimore, MD]&lt;/b&gt;&lt;/a&gt;&lt;br&gt;</v>
      </c>
      <c r="AG5996" s="97">
        <f t="shared" si="1467"/>
        <v>1900</v>
      </c>
      <c r="AH5996" s="97" t="str">
        <f t="shared" si="1468"/>
        <v>01</v>
      </c>
      <c r="AI5996" s="97" t="str">
        <f t="shared" si="1469"/>
        <v>00</v>
      </c>
      <c r="AJ5996" s="97" t="str">
        <f t="shared" si="1470"/>
        <v>19000100</v>
      </c>
    </row>
    <row r="5997" spans="6:36" ht="12" customHeight="1" x14ac:dyDescent="0.15">
      <c r="F5997" s="86" t="str">
        <f t="shared" si="1459"/>
        <v>Saturday</v>
      </c>
      <c r="G5997" s="91"/>
      <c r="H5997" s="92" t="str">
        <f>VLOOKUP(MONTH(G5997),VLOOKUP!$W$1:$X$24,2)</f>
        <v>January</v>
      </c>
      <c r="I5997" s="92" t="str">
        <f t="shared" si="1460"/>
        <v/>
      </c>
      <c r="J5997" s="93" t="s">
        <v>1672</v>
      </c>
      <c r="L5997" s="86" t="str">
        <f t="shared" si="1471"/>
        <v>The Raven Inn [8636 Loch Raven Blvd, Baltimore, MD]</v>
      </c>
      <c r="M5997" s="86">
        <f t="shared" si="1461"/>
        <v>0</v>
      </c>
      <c r="N5997" s="93" t="str">
        <f t="shared" si="1472"/>
        <v>The Raven Inn [8636 Loch Raven Blvd, Baltimore, MD]</v>
      </c>
      <c r="O5997" s="94"/>
      <c r="S5997" s="95">
        <f t="shared" si="1462"/>
        <v>0</v>
      </c>
      <c r="T5997" s="86" t="str">
        <f t="shared" si="1463"/>
        <v/>
      </c>
      <c r="U5997" s="86" t="str">
        <f t="shared" si="1457"/>
        <v/>
      </c>
      <c r="V5997" s="95" t="str">
        <f t="shared" si="1464"/>
        <v/>
      </c>
      <c r="AE5997" s="92" t="str">
        <f t="shared" si="1465"/>
        <v/>
      </c>
      <c r="AF5997" s="96" t="str">
        <f t="shared" si="1466"/>
        <v>&lt;a name='19000100'&gt;&lt;b&gt;: 0 - The Raven Inn [8636 Loch Raven Blvd, Baltimore, MD]&lt;/b&gt;&lt;/a&gt;&lt;br&gt;</v>
      </c>
      <c r="AG5997" s="97">
        <f t="shared" si="1467"/>
        <v>1900</v>
      </c>
      <c r="AH5997" s="97" t="str">
        <f t="shared" si="1468"/>
        <v>01</v>
      </c>
      <c r="AI5997" s="97" t="str">
        <f t="shared" si="1469"/>
        <v>00</v>
      </c>
      <c r="AJ5997" s="97" t="str">
        <f t="shared" si="1470"/>
        <v>19000100</v>
      </c>
    </row>
    <row r="5998" spans="6:36" ht="12" customHeight="1" x14ac:dyDescent="0.15">
      <c r="F5998" s="86" t="str">
        <f t="shared" si="1459"/>
        <v>Saturday</v>
      </c>
      <c r="G5998" s="91"/>
      <c r="H5998" s="92" t="str">
        <f>VLOOKUP(MONTH(G5998),VLOOKUP!$W$1:$X$24,2)</f>
        <v>January</v>
      </c>
      <c r="I5998" s="92" t="str">
        <f t="shared" si="1460"/>
        <v/>
      </c>
      <c r="J5998" s="93" t="s">
        <v>1649</v>
      </c>
      <c r="L5998" s="86" t="str">
        <f t="shared" si="1471"/>
        <v>The Record Exchange [8642 Colesville Rd, Silver Spring, MD]</v>
      </c>
      <c r="M5998" s="86">
        <f t="shared" si="1461"/>
        <v>0</v>
      </c>
      <c r="N5998" s="93" t="str">
        <f t="shared" si="1472"/>
        <v>The Record Exchange [8642 Colesville Rd, Silver Spring, MD]</v>
      </c>
      <c r="O5998" s="90"/>
      <c r="S5998" s="95">
        <f t="shared" si="1462"/>
        <v>0</v>
      </c>
      <c r="T5998" s="86" t="str">
        <f t="shared" si="1463"/>
        <v/>
      </c>
      <c r="U5998" s="86" t="str">
        <f t="shared" si="1457"/>
        <v/>
      </c>
      <c r="V5998" s="95" t="str">
        <f t="shared" si="1464"/>
        <v/>
      </c>
      <c r="AE5998" s="92" t="str">
        <f t="shared" si="1465"/>
        <v/>
      </c>
      <c r="AF5998" s="96" t="str">
        <f t="shared" si="1466"/>
        <v>&lt;a name='19000100'&gt;&lt;b&gt;: 0 - The Record Exchange [8642 Colesville Rd, Silver Spring, MD]&lt;/b&gt;&lt;/a&gt;&lt;br&gt;</v>
      </c>
      <c r="AG5998" s="97">
        <f t="shared" si="1467"/>
        <v>1900</v>
      </c>
      <c r="AH5998" s="97" t="str">
        <f t="shared" si="1468"/>
        <v>01</v>
      </c>
      <c r="AI5998" s="97" t="str">
        <f t="shared" si="1469"/>
        <v>00</v>
      </c>
      <c r="AJ5998" s="97" t="str">
        <f t="shared" si="1470"/>
        <v>19000100</v>
      </c>
    </row>
    <row r="5999" spans="6:36" ht="12" customHeight="1" x14ac:dyDescent="0.15">
      <c r="F5999" s="86" t="str">
        <f t="shared" si="1459"/>
        <v>Saturday</v>
      </c>
      <c r="G5999" s="91"/>
      <c r="H5999" s="92" t="str">
        <f>VLOOKUP(MONTH(G5999),VLOOKUP!$W$1:$X$24,2)</f>
        <v>January</v>
      </c>
      <c r="I5999" s="92" t="str">
        <f t="shared" si="1460"/>
        <v/>
      </c>
      <c r="J5999" s="93" t="s">
        <v>1649</v>
      </c>
      <c r="L5999" s="86" t="str">
        <f t="shared" si="1471"/>
        <v>The Record Exchange [8642 Colesville Rd, Silver Spring, MD]</v>
      </c>
      <c r="M5999" s="86">
        <f t="shared" si="1461"/>
        <v>0</v>
      </c>
      <c r="N5999" s="93" t="str">
        <f t="shared" si="1472"/>
        <v>The Record Exchange [8642 Colesville Rd, Silver Spring, MD]</v>
      </c>
      <c r="O5999" s="90"/>
      <c r="S5999" s="95">
        <f t="shared" si="1462"/>
        <v>0</v>
      </c>
      <c r="T5999" s="86" t="str">
        <f t="shared" si="1463"/>
        <v/>
      </c>
      <c r="U5999" s="86" t="str">
        <f t="shared" si="1457"/>
        <v/>
      </c>
      <c r="V5999" s="95" t="str">
        <f t="shared" si="1464"/>
        <v/>
      </c>
      <c r="AE5999" s="92" t="str">
        <f t="shared" si="1465"/>
        <v/>
      </c>
      <c r="AF5999" s="96" t="str">
        <f t="shared" si="1466"/>
        <v>&lt;a name='19000100'&gt;&lt;b&gt;: 0 - The Record Exchange [8642 Colesville Rd, Silver Spring, MD]&lt;/b&gt;&lt;/a&gt;&lt;br&gt;</v>
      </c>
      <c r="AG5999" s="97">
        <f t="shared" si="1467"/>
        <v>1900</v>
      </c>
      <c r="AH5999" s="97" t="str">
        <f t="shared" si="1468"/>
        <v>01</v>
      </c>
      <c r="AI5999" s="97" t="str">
        <f t="shared" si="1469"/>
        <v>00</v>
      </c>
      <c r="AJ5999" s="97" t="str">
        <f t="shared" si="1470"/>
        <v>19000100</v>
      </c>
    </row>
    <row r="6000" spans="6:36" ht="12" customHeight="1" x14ac:dyDescent="0.15">
      <c r="F6000" s="86" t="str">
        <f t="shared" si="1459"/>
        <v>Saturday</v>
      </c>
      <c r="G6000" s="91"/>
      <c r="H6000" s="92" t="str">
        <f>VLOOKUP(MONTH(G6000),VLOOKUP!$W$1:$X$24,2)</f>
        <v>January</v>
      </c>
      <c r="I6000" s="92" t="str">
        <f t="shared" si="1460"/>
        <v/>
      </c>
      <c r="J6000" s="93" t="s">
        <v>1649</v>
      </c>
      <c r="L6000" s="86" t="str">
        <f t="shared" si="1471"/>
        <v>The Record Exchange [8642 Colesville Rd, Silver Spring, MD]</v>
      </c>
      <c r="M6000" s="86">
        <f t="shared" si="1461"/>
        <v>0</v>
      </c>
      <c r="N6000" s="93" t="str">
        <f t="shared" si="1472"/>
        <v>The Record Exchange [8642 Colesville Rd, Silver Spring, MD]</v>
      </c>
      <c r="O6000" s="90"/>
      <c r="S6000" s="95">
        <f t="shared" si="1462"/>
        <v>0</v>
      </c>
      <c r="T6000" s="86" t="str">
        <f t="shared" si="1463"/>
        <v/>
      </c>
      <c r="U6000" s="86" t="str">
        <f t="shared" ref="U6000:U6063" si="1473">IF(ISBLANK(G6000),"","&amp;#149; "&amp;IF(ISBLANK(C6000),"","&lt;S&gt;")&amp;I6000&amp;IF(ISBLANK(A6000),""," - &lt;a href='recommended.php#"&amp;AJ6000&amp;"'&gt;&lt;b&gt;&lt;em&gt;&lt;font color='#9C004D'&gt;RECOMMENDED&lt;/font&gt;&lt;/em&gt;&lt;/b&gt;&lt;/a&gt;")&amp;" - "&amp;M6000&amp;IF(ISBLANK(K6000),K6000," - &lt;b&gt;"&amp;K6000&amp;"&lt;/b&gt; ")&amp;IF(B6000="Sold Out"," - &lt;font color='#000099'&gt;&lt;b&gt;&lt;I&gt;sold out&lt;/I&gt;&lt;/b&gt;&lt;/font&gt;","")&amp;IF(ISBLANK(C6000),"","&lt;/S&gt; &lt;b&gt;"&amp;C6000&amp;"&lt;/b&gt;")&amp;"&lt;p&gt;")</f>
        <v/>
      </c>
      <c r="V6000" s="95" t="str">
        <f t="shared" si="1464"/>
        <v/>
      </c>
      <c r="AE6000" s="92" t="str">
        <f t="shared" si="1465"/>
        <v/>
      </c>
      <c r="AF6000" s="96" t="str">
        <f t="shared" si="1466"/>
        <v>&lt;a name='19000100'&gt;&lt;b&gt;: 0 - The Record Exchange [8642 Colesville Rd, Silver Spring, MD]&lt;/b&gt;&lt;/a&gt;&lt;br&gt;</v>
      </c>
      <c r="AG6000" s="97">
        <f t="shared" si="1467"/>
        <v>1900</v>
      </c>
      <c r="AH6000" s="97" t="str">
        <f t="shared" si="1468"/>
        <v>01</v>
      </c>
      <c r="AI6000" s="97" t="str">
        <f t="shared" si="1469"/>
        <v>00</v>
      </c>
      <c r="AJ6000" s="97" t="str">
        <f t="shared" si="1470"/>
        <v>19000100</v>
      </c>
    </row>
    <row r="6001" spans="6:36" ht="12" customHeight="1" x14ac:dyDescent="0.15">
      <c r="F6001" s="86" t="str">
        <f t="shared" si="1459"/>
        <v>Saturday</v>
      </c>
      <c r="G6001" s="91"/>
      <c r="H6001" s="92" t="str">
        <f>VLOOKUP(MONTH(G6001),VLOOKUP!$W$1:$X$24,2)</f>
        <v>January</v>
      </c>
      <c r="I6001" s="92" t="str">
        <f t="shared" si="1460"/>
        <v/>
      </c>
      <c r="J6001" s="93" t="s">
        <v>2390</v>
      </c>
      <c r="L6001" s="86" t="str">
        <f t="shared" si="1471"/>
        <v>the Rock and Raw Bar at Sobe's [3100 Clarendon Blvd, Arlington, VA]</v>
      </c>
      <c r="M6001" s="86">
        <f t="shared" si="1461"/>
        <v>0</v>
      </c>
      <c r="N6001" s="93" t="str">
        <f t="shared" si="1472"/>
        <v>the Rock and Raw Bar at Sobe's [3100 Clarendon Blvd, Arlington, VA]</v>
      </c>
      <c r="O6001" s="90"/>
      <c r="S6001" s="95">
        <f t="shared" si="1462"/>
        <v>0</v>
      </c>
      <c r="T6001" s="86" t="str">
        <f t="shared" si="1463"/>
        <v/>
      </c>
      <c r="U6001" s="86" t="str">
        <f t="shared" si="1473"/>
        <v/>
      </c>
      <c r="V6001" s="95" t="str">
        <f t="shared" si="1464"/>
        <v/>
      </c>
      <c r="W6001" s="90" t="s">
        <v>488</v>
      </c>
      <c r="AE6001" s="92" t="str">
        <f t="shared" si="1465"/>
        <v/>
      </c>
      <c r="AF6001" s="96" t="str">
        <f t="shared" si="1466"/>
        <v>&lt;a name='19000100'&gt;&lt;b&gt;: 0 - the Rock and Raw Bar at Sobe's [3100 Clarendon Blvd, Arlington, VA]&lt;/b&gt;&lt;/a&gt;&lt;br&gt;</v>
      </c>
      <c r="AG6001" s="97">
        <f t="shared" si="1467"/>
        <v>1900</v>
      </c>
      <c r="AH6001" s="97" t="str">
        <f t="shared" si="1468"/>
        <v>01</v>
      </c>
      <c r="AI6001" s="97" t="str">
        <f t="shared" si="1469"/>
        <v>00</v>
      </c>
      <c r="AJ6001" s="97" t="str">
        <f t="shared" si="1470"/>
        <v>19000100</v>
      </c>
    </row>
    <row r="6002" spans="6:36" ht="12" customHeight="1" x14ac:dyDescent="0.15">
      <c r="F6002" s="86" t="str">
        <f t="shared" si="1459"/>
        <v>Saturday</v>
      </c>
      <c r="G6002" s="91"/>
      <c r="H6002" s="92" t="str">
        <f>VLOOKUP(MONTH(G6002),VLOOKUP!$W$1:$X$24,2)</f>
        <v>January</v>
      </c>
      <c r="I6002" s="92" t="str">
        <f t="shared" si="1460"/>
        <v/>
      </c>
      <c r="J6002" s="93" t="s">
        <v>2390</v>
      </c>
      <c r="L6002" s="86" t="str">
        <f t="shared" si="1471"/>
        <v>the Rock and Raw Bar at Sobe's [3100 Clarendon Blvd, Arlington, VA]</v>
      </c>
      <c r="M6002" s="86">
        <f t="shared" si="1461"/>
        <v>0</v>
      </c>
      <c r="N6002" s="93" t="str">
        <f t="shared" si="1472"/>
        <v>the Rock and Raw Bar at Sobe's [3100 Clarendon Blvd, Arlington, VA]</v>
      </c>
      <c r="O6002" s="90"/>
      <c r="S6002" s="95">
        <f t="shared" si="1462"/>
        <v>0</v>
      </c>
      <c r="T6002" s="86" t="str">
        <f t="shared" si="1463"/>
        <v/>
      </c>
      <c r="U6002" s="86" t="str">
        <f t="shared" si="1473"/>
        <v/>
      </c>
      <c r="V6002" s="95" t="str">
        <f t="shared" si="1464"/>
        <v/>
      </c>
      <c r="W6002" s="90" t="s">
        <v>488</v>
      </c>
      <c r="AE6002" s="92" t="str">
        <f t="shared" si="1465"/>
        <v/>
      </c>
      <c r="AF6002" s="96" t="str">
        <f t="shared" si="1466"/>
        <v>&lt;a name='19000100'&gt;&lt;b&gt;: 0 - the Rock and Raw Bar at Sobe's [3100 Clarendon Blvd, Arlington, VA]&lt;/b&gt;&lt;/a&gt;&lt;br&gt;</v>
      </c>
      <c r="AG6002" s="97">
        <f t="shared" si="1467"/>
        <v>1900</v>
      </c>
      <c r="AH6002" s="97" t="str">
        <f t="shared" si="1468"/>
        <v>01</v>
      </c>
      <c r="AI6002" s="97" t="str">
        <f t="shared" si="1469"/>
        <v>00</v>
      </c>
      <c r="AJ6002" s="97" t="str">
        <f t="shared" si="1470"/>
        <v>19000100</v>
      </c>
    </row>
    <row r="6003" spans="6:36" ht="12" customHeight="1" x14ac:dyDescent="0.15">
      <c r="F6003" s="86" t="str">
        <f t="shared" si="1459"/>
        <v>Saturday</v>
      </c>
      <c r="G6003" s="91"/>
      <c r="H6003" s="92" t="str">
        <f>VLOOKUP(MONTH(G6003),VLOOKUP!$W$1:$X$24,2)</f>
        <v>January</v>
      </c>
      <c r="I6003" s="92" t="str">
        <f t="shared" si="1460"/>
        <v/>
      </c>
      <c r="J6003" s="93" t="s">
        <v>2390</v>
      </c>
      <c r="L6003" s="86" t="str">
        <f t="shared" si="1471"/>
        <v>the Rock and Raw Bar at Sobe's [3100 Clarendon Blvd, Arlington, VA]</v>
      </c>
      <c r="M6003" s="86">
        <f t="shared" si="1461"/>
        <v>0</v>
      </c>
      <c r="N6003" s="93" t="str">
        <f t="shared" si="1472"/>
        <v>the Rock and Raw Bar at Sobe's [3100 Clarendon Blvd, Arlington, VA]</v>
      </c>
      <c r="O6003" s="90"/>
      <c r="S6003" s="95">
        <f t="shared" si="1462"/>
        <v>0</v>
      </c>
      <c r="T6003" s="86" t="str">
        <f t="shared" si="1463"/>
        <v/>
      </c>
      <c r="U6003" s="86" t="str">
        <f t="shared" si="1473"/>
        <v/>
      </c>
      <c r="V6003" s="95" t="str">
        <f t="shared" si="1464"/>
        <v/>
      </c>
      <c r="W6003" s="90" t="s">
        <v>488</v>
      </c>
      <c r="AE6003" s="92" t="str">
        <f t="shared" si="1465"/>
        <v/>
      </c>
      <c r="AF6003" s="96" t="str">
        <f t="shared" si="1466"/>
        <v>&lt;a name='19000100'&gt;&lt;b&gt;: 0 - the Rock and Raw Bar at Sobe's [3100 Clarendon Blvd, Arlington, VA]&lt;/b&gt;&lt;/a&gt;&lt;br&gt;</v>
      </c>
      <c r="AG6003" s="97">
        <f t="shared" si="1467"/>
        <v>1900</v>
      </c>
      <c r="AH6003" s="97" t="str">
        <f t="shared" si="1468"/>
        <v>01</v>
      </c>
      <c r="AI6003" s="97" t="str">
        <f t="shared" si="1469"/>
        <v>00</v>
      </c>
      <c r="AJ6003" s="97" t="str">
        <f t="shared" si="1470"/>
        <v>19000100</v>
      </c>
    </row>
    <row r="6004" spans="6:36" ht="12" customHeight="1" x14ac:dyDescent="0.15">
      <c r="F6004" s="86" t="str">
        <f t="shared" si="1459"/>
        <v>Saturday</v>
      </c>
      <c r="G6004" s="91"/>
      <c r="H6004" s="92" t="str">
        <f>VLOOKUP(MONTH(G6004),VLOOKUP!$W$1:$X$24,2)</f>
        <v>January</v>
      </c>
      <c r="I6004" s="92" t="str">
        <f t="shared" si="1460"/>
        <v/>
      </c>
      <c r="J6004" s="93" t="s">
        <v>2390</v>
      </c>
      <c r="L6004" s="86" t="str">
        <f t="shared" si="1471"/>
        <v>the Rock and Raw Bar at Sobe's [3100 Clarendon Blvd, Arlington, VA]</v>
      </c>
      <c r="M6004" s="86">
        <f t="shared" si="1461"/>
        <v>0</v>
      </c>
      <c r="N6004" s="93" t="str">
        <f t="shared" si="1472"/>
        <v>the Rock and Raw Bar at Sobe's [3100 Clarendon Blvd, Arlington, VA]</v>
      </c>
      <c r="O6004" s="90"/>
      <c r="S6004" s="95">
        <f t="shared" si="1462"/>
        <v>0</v>
      </c>
      <c r="T6004" s="86" t="str">
        <f t="shared" si="1463"/>
        <v/>
      </c>
      <c r="U6004" s="86" t="str">
        <f t="shared" si="1473"/>
        <v/>
      </c>
      <c r="V6004" s="95" t="str">
        <f t="shared" si="1464"/>
        <v/>
      </c>
      <c r="W6004" s="90" t="s">
        <v>488</v>
      </c>
      <c r="AE6004" s="92" t="str">
        <f t="shared" si="1465"/>
        <v/>
      </c>
      <c r="AF6004" s="96" t="str">
        <f t="shared" si="1466"/>
        <v>&lt;a name='19000100'&gt;&lt;b&gt;: 0 - the Rock and Raw Bar at Sobe's [3100 Clarendon Blvd, Arlington, VA]&lt;/b&gt;&lt;/a&gt;&lt;br&gt;</v>
      </c>
      <c r="AG6004" s="97">
        <f t="shared" si="1467"/>
        <v>1900</v>
      </c>
      <c r="AH6004" s="97" t="str">
        <f t="shared" si="1468"/>
        <v>01</v>
      </c>
      <c r="AI6004" s="97" t="str">
        <f t="shared" si="1469"/>
        <v>00</v>
      </c>
      <c r="AJ6004" s="97" t="str">
        <f t="shared" si="1470"/>
        <v>19000100</v>
      </c>
    </row>
    <row r="6005" spans="6:36" ht="12" customHeight="1" x14ac:dyDescent="0.15">
      <c r="F6005" s="86" t="str">
        <f t="shared" si="1459"/>
        <v>Saturday</v>
      </c>
      <c r="H6005" s="92" t="str">
        <f>VLOOKUP(MONTH(G6005),VLOOKUP!$W$1:$X$24,2)</f>
        <v>January</v>
      </c>
      <c r="I6005" s="92" t="str">
        <f t="shared" si="1460"/>
        <v/>
      </c>
      <c r="J6005" s="93" t="s">
        <v>237</v>
      </c>
      <c r="L6005" s="86" t="str">
        <f t="shared" si="1471"/>
        <v>the Rocketship [1223 Decatur St. NW, WDC]</v>
      </c>
      <c r="M6005" s="86">
        <f t="shared" si="1461"/>
        <v>0</v>
      </c>
      <c r="N6005" s="93" t="str">
        <f t="shared" ref="N6005:N6036" si="1474">J6005</f>
        <v>the Rocketship [1223 Decatur St. NW, WDC]</v>
      </c>
      <c r="O6005" s="94"/>
      <c r="S6005" s="95">
        <f t="shared" si="1462"/>
        <v>0</v>
      </c>
      <c r="T6005" s="86" t="str">
        <f t="shared" si="1463"/>
        <v/>
      </c>
      <c r="U6005" s="86" t="str">
        <f t="shared" si="1473"/>
        <v/>
      </c>
      <c r="V6005" s="95" t="str">
        <f t="shared" si="1464"/>
        <v/>
      </c>
      <c r="W6005" s="90" t="s">
        <v>221</v>
      </c>
      <c r="AE6005" s="92" t="str">
        <f t="shared" si="1465"/>
        <v/>
      </c>
      <c r="AF6005" s="96" t="str">
        <f t="shared" si="1466"/>
        <v>&lt;a name='19000100'&gt;&lt;b&gt;: 0 - the Rocketship [1223 Decatur St. NW, WDC]&lt;/b&gt;&lt;/a&gt;&lt;br&gt;</v>
      </c>
      <c r="AG6005" s="97">
        <f t="shared" si="1467"/>
        <v>1900</v>
      </c>
      <c r="AH6005" s="97" t="str">
        <f t="shared" si="1468"/>
        <v>01</v>
      </c>
      <c r="AI6005" s="97" t="str">
        <f t="shared" si="1469"/>
        <v>00</v>
      </c>
      <c r="AJ6005" s="97" t="str">
        <f t="shared" si="1470"/>
        <v>19000100</v>
      </c>
    </row>
    <row r="6006" spans="6:36" ht="12" customHeight="1" x14ac:dyDescent="0.15">
      <c r="F6006" s="86" t="str">
        <f t="shared" si="1459"/>
        <v>Saturday</v>
      </c>
      <c r="H6006" s="92" t="str">
        <f>VLOOKUP(MONTH(G6006),VLOOKUP!$W$1:$X$24,2)</f>
        <v>January</v>
      </c>
      <c r="I6006" s="92" t="str">
        <f t="shared" si="1460"/>
        <v/>
      </c>
      <c r="J6006" s="93" t="s">
        <v>237</v>
      </c>
      <c r="L6006" s="86" t="str">
        <f t="shared" si="1471"/>
        <v>the Rocketship [1223 Decatur St. NW, WDC]</v>
      </c>
      <c r="M6006" s="86">
        <f t="shared" si="1461"/>
        <v>0</v>
      </c>
      <c r="N6006" s="93" t="str">
        <f t="shared" si="1474"/>
        <v>the Rocketship [1223 Decatur St. NW, WDC]</v>
      </c>
      <c r="O6006" s="94"/>
      <c r="S6006" s="95">
        <f t="shared" si="1462"/>
        <v>0</v>
      </c>
      <c r="T6006" s="86" t="str">
        <f t="shared" si="1463"/>
        <v/>
      </c>
      <c r="U6006" s="86" t="str">
        <f t="shared" si="1473"/>
        <v/>
      </c>
      <c r="V6006" s="95" t="str">
        <f t="shared" si="1464"/>
        <v/>
      </c>
      <c r="W6006" s="90" t="s">
        <v>221</v>
      </c>
      <c r="AE6006" s="92" t="str">
        <f t="shared" si="1465"/>
        <v/>
      </c>
      <c r="AF6006" s="96" t="str">
        <f t="shared" si="1466"/>
        <v>&lt;a name='19000100'&gt;&lt;b&gt;: 0 - the Rocketship [1223 Decatur St. NW, WDC]&lt;/b&gt;&lt;/a&gt;&lt;br&gt;</v>
      </c>
      <c r="AG6006" s="97">
        <f t="shared" si="1467"/>
        <v>1900</v>
      </c>
      <c r="AH6006" s="97" t="str">
        <f t="shared" si="1468"/>
        <v>01</v>
      </c>
      <c r="AI6006" s="97" t="str">
        <f t="shared" si="1469"/>
        <v>00</v>
      </c>
      <c r="AJ6006" s="97" t="str">
        <f t="shared" si="1470"/>
        <v>19000100</v>
      </c>
    </row>
    <row r="6007" spans="6:36" ht="12" customHeight="1" x14ac:dyDescent="0.15">
      <c r="F6007" s="86" t="str">
        <f t="shared" si="1459"/>
        <v>Saturday</v>
      </c>
      <c r="H6007" s="92" t="str">
        <f>VLOOKUP(MONTH(G6007),VLOOKUP!$W$1:$X$24,2)</f>
        <v>January</v>
      </c>
      <c r="I6007" s="92" t="str">
        <f t="shared" si="1460"/>
        <v/>
      </c>
      <c r="J6007" s="93" t="s">
        <v>237</v>
      </c>
      <c r="L6007" s="86" t="str">
        <f t="shared" si="1471"/>
        <v>the Rocketship [1223 Decatur St. NW, WDC]</v>
      </c>
      <c r="M6007" s="86">
        <f t="shared" si="1461"/>
        <v>0</v>
      </c>
      <c r="N6007" s="93" t="str">
        <f t="shared" si="1474"/>
        <v>the Rocketship [1223 Decatur St. NW, WDC]</v>
      </c>
      <c r="O6007" s="94"/>
      <c r="S6007" s="95">
        <f t="shared" si="1462"/>
        <v>0</v>
      </c>
      <c r="T6007" s="86" t="str">
        <f t="shared" si="1463"/>
        <v/>
      </c>
      <c r="U6007" s="86" t="str">
        <f t="shared" si="1473"/>
        <v/>
      </c>
      <c r="V6007" s="95" t="str">
        <f t="shared" si="1464"/>
        <v/>
      </c>
      <c r="W6007" s="90" t="s">
        <v>221</v>
      </c>
      <c r="AE6007" s="92" t="str">
        <f t="shared" si="1465"/>
        <v/>
      </c>
      <c r="AF6007" s="96" t="str">
        <f t="shared" si="1466"/>
        <v>&lt;a name='19000100'&gt;&lt;b&gt;: 0 - the Rocketship [1223 Decatur St. NW, WDC]&lt;/b&gt;&lt;/a&gt;&lt;br&gt;</v>
      </c>
      <c r="AG6007" s="97">
        <f t="shared" si="1467"/>
        <v>1900</v>
      </c>
      <c r="AH6007" s="97" t="str">
        <f t="shared" si="1468"/>
        <v>01</v>
      </c>
      <c r="AI6007" s="97" t="str">
        <f t="shared" si="1469"/>
        <v>00</v>
      </c>
      <c r="AJ6007" s="97" t="str">
        <f t="shared" si="1470"/>
        <v>19000100</v>
      </c>
    </row>
    <row r="6008" spans="6:36" ht="12" customHeight="1" x14ac:dyDescent="0.15">
      <c r="F6008" s="86" t="str">
        <f t="shared" si="1459"/>
        <v>Saturday</v>
      </c>
      <c r="H6008" s="92" t="str">
        <f>VLOOKUP(MONTH(G6008),VLOOKUP!$W$1:$X$24,2)</f>
        <v>January</v>
      </c>
      <c r="I6008" s="92" t="str">
        <f t="shared" si="1460"/>
        <v/>
      </c>
      <c r="J6008" s="93" t="s">
        <v>237</v>
      </c>
      <c r="L6008" s="86" t="str">
        <f t="shared" si="1471"/>
        <v>the Rocketship [1223 Decatur St. NW, WDC]</v>
      </c>
      <c r="M6008" s="86">
        <f t="shared" si="1461"/>
        <v>0</v>
      </c>
      <c r="N6008" s="93" t="str">
        <f t="shared" si="1474"/>
        <v>the Rocketship [1223 Decatur St. NW, WDC]</v>
      </c>
      <c r="O6008" s="94"/>
      <c r="S6008" s="95">
        <f t="shared" si="1462"/>
        <v>0</v>
      </c>
      <c r="T6008" s="86" t="str">
        <f t="shared" si="1463"/>
        <v/>
      </c>
      <c r="U6008" s="86" t="str">
        <f t="shared" si="1473"/>
        <v/>
      </c>
      <c r="V6008" s="95" t="str">
        <f t="shared" si="1464"/>
        <v/>
      </c>
      <c r="W6008" s="90" t="s">
        <v>221</v>
      </c>
      <c r="AE6008" s="92" t="str">
        <f t="shared" si="1465"/>
        <v/>
      </c>
      <c r="AF6008" s="96" t="str">
        <f t="shared" si="1466"/>
        <v>&lt;a name='19000100'&gt;&lt;b&gt;: 0 - the Rocketship [1223 Decatur St. NW, WDC]&lt;/b&gt;&lt;/a&gt;&lt;br&gt;</v>
      </c>
      <c r="AG6008" s="97">
        <f t="shared" si="1467"/>
        <v>1900</v>
      </c>
      <c r="AH6008" s="97" t="str">
        <f t="shared" si="1468"/>
        <v>01</v>
      </c>
      <c r="AI6008" s="97" t="str">
        <f t="shared" si="1469"/>
        <v>00</v>
      </c>
      <c r="AJ6008" s="97" t="str">
        <f t="shared" si="1470"/>
        <v>19000100</v>
      </c>
    </row>
    <row r="6009" spans="6:36" ht="12" customHeight="1" x14ac:dyDescent="0.15">
      <c r="F6009" s="86" t="str">
        <f t="shared" si="1459"/>
        <v>Saturday</v>
      </c>
      <c r="H6009" s="92" t="str">
        <f>VLOOKUP(MONTH(G6009),VLOOKUP!$W$1:$X$24,2)</f>
        <v>January</v>
      </c>
      <c r="I6009" s="92" t="str">
        <f t="shared" si="1460"/>
        <v/>
      </c>
      <c r="J6009" s="93" t="s">
        <v>237</v>
      </c>
      <c r="L6009" s="86" t="str">
        <f t="shared" si="1471"/>
        <v>the Rocketship [1223 Decatur St. NW, WDC]</v>
      </c>
      <c r="M6009" s="86">
        <f t="shared" si="1461"/>
        <v>0</v>
      </c>
      <c r="N6009" s="93" t="str">
        <f t="shared" si="1474"/>
        <v>the Rocketship [1223 Decatur St. NW, WDC]</v>
      </c>
      <c r="O6009" s="94"/>
      <c r="S6009" s="95">
        <f t="shared" si="1462"/>
        <v>0</v>
      </c>
      <c r="T6009" s="86" t="str">
        <f t="shared" si="1463"/>
        <v/>
      </c>
      <c r="U6009" s="86" t="str">
        <f t="shared" si="1473"/>
        <v/>
      </c>
      <c r="V6009" s="95" t="str">
        <f t="shared" si="1464"/>
        <v/>
      </c>
      <c r="W6009" s="90" t="s">
        <v>221</v>
      </c>
      <c r="AE6009" s="92" t="str">
        <f t="shared" si="1465"/>
        <v/>
      </c>
      <c r="AF6009" s="96" t="str">
        <f t="shared" si="1466"/>
        <v>&lt;a name='19000100'&gt;&lt;b&gt;: 0 - the Rocketship [1223 Decatur St. NW, WDC]&lt;/b&gt;&lt;/a&gt;&lt;br&gt;</v>
      </c>
      <c r="AG6009" s="97">
        <f t="shared" si="1467"/>
        <v>1900</v>
      </c>
      <c r="AH6009" s="97" t="str">
        <f t="shared" si="1468"/>
        <v>01</v>
      </c>
      <c r="AI6009" s="97" t="str">
        <f t="shared" si="1469"/>
        <v>00</v>
      </c>
      <c r="AJ6009" s="97" t="str">
        <f t="shared" si="1470"/>
        <v>19000100</v>
      </c>
    </row>
    <row r="6010" spans="6:36" ht="12" customHeight="1" x14ac:dyDescent="0.15">
      <c r="F6010" s="86" t="str">
        <f t="shared" si="1459"/>
        <v>Saturday</v>
      </c>
      <c r="G6010" s="91"/>
      <c r="H6010" s="92" t="str">
        <f>VLOOKUP(MONTH(G6010),VLOOKUP!$W$1:$X$24,2)</f>
        <v>January</v>
      </c>
      <c r="I6010" s="92" t="str">
        <f t="shared" si="1460"/>
        <v/>
      </c>
      <c r="J6010" s="10" t="s">
        <v>2698</v>
      </c>
      <c r="L6010" s="86" t="str">
        <f t="shared" si="1471"/>
        <v>the Rockwell [702 S Broadway, Fells Point, Baltimore, MD]</v>
      </c>
      <c r="M6010" s="86">
        <f t="shared" si="1461"/>
        <v>0</v>
      </c>
      <c r="N6010" s="93" t="str">
        <f t="shared" si="1474"/>
        <v>the Rockwell [702 S Broadway, Fells Point, Baltimore, MD]</v>
      </c>
      <c r="O6010" s="94"/>
      <c r="S6010" s="95">
        <f t="shared" si="1462"/>
        <v>0</v>
      </c>
      <c r="T6010" s="86" t="str">
        <f t="shared" si="1463"/>
        <v/>
      </c>
      <c r="U6010" s="86" t="str">
        <f t="shared" si="1473"/>
        <v/>
      </c>
      <c r="V6010" s="95" t="str">
        <f t="shared" si="1464"/>
        <v/>
      </c>
      <c r="AE6010" s="92" t="str">
        <f t="shared" si="1465"/>
        <v/>
      </c>
      <c r="AF6010" s="96" t="str">
        <f t="shared" si="1466"/>
        <v>&lt;a name='19000100'&gt;&lt;b&gt;: 0 - the Rockwell [702 S Broadway, Fells Point, Baltimore, MD]&lt;/b&gt;&lt;/a&gt;&lt;br&gt;</v>
      </c>
      <c r="AG6010" s="97">
        <f t="shared" si="1467"/>
        <v>1900</v>
      </c>
      <c r="AH6010" s="97" t="str">
        <f t="shared" si="1468"/>
        <v>01</v>
      </c>
      <c r="AI6010" s="97" t="str">
        <f t="shared" si="1469"/>
        <v>00</v>
      </c>
      <c r="AJ6010" s="97" t="str">
        <f t="shared" si="1470"/>
        <v>19000100</v>
      </c>
    </row>
    <row r="6011" spans="6:36" ht="12" customHeight="1" x14ac:dyDescent="0.15">
      <c r="F6011" s="86" t="str">
        <f t="shared" si="1459"/>
        <v>Saturday</v>
      </c>
      <c r="G6011" s="91"/>
      <c r="H6011" s="92" t="str">
        <f>VLOOKUP(MONTH(G6011),VLOOKUP!$W$1:$X$24,2)</f>
        <v>January</v>
      </c>
      <c r="I6011" s="92" t="str">
        <f t="shared" si="1460"/>
        <v/>
      </c>
      <c r="J6011" s="10" t="s">
        <v>2698</v>
      </c>
      <c r="L6011" s="86" t="str">
        <f t="shared" si="1471"/>
        <v>the Rockwell [702 S Broadway, Fells Point, Baltimore, MD]</v>
      </c>
      <c r="M6011" s="86">
        <f t="shared" si="1461"/>
        <v>0</v>
      </c>
      <c r="N6011" s="93" t="str">
        <f t="shared" si="1474"/>
        <v>the Rockwell [702 S Broadway, Fells Point, Baltimore, MD]</v>
      </c>
      <c r="O6011" s="94"/>
      <c r="S6011" s="95">
        <f t="shared" si="1462"/>
        <v>0</v>
      </c>
      <c r="T6011" s="86" t="str">
        <f t="shared" si="1463"/>
        <v/>
      </c>
      <c r="U6011" s="86" t="str">
        <f t="shared" si="1473"/>
        <v/>
      </c>
      <c r="V6011" s="95" t="str">
        <f t="shared" si="1464"/>
        <v/>
      </c>
      <c r="AE6011" s="92" t="str">
        <f t="shared" si="1465"/>
        <v/>
      </c>
      <c r="AF6011" s="96" t="str">
        <f t="shared" si="1466"/>
        <v>&lt;a name='19000100'&gt;&lt;b&gt;: 0 - the Rockwell [702 S Broadway, Fells Point, Baltimore, MD]&lt;/b&gt;&lt;/a&gt;&lt;br&gt;</v>
      </c>
      <c r="AG6011" s="97">
        <f t="shared" si="1467"/>
        <v>1900</v>
      </c>
      <c r="AH6011" s="97" t="str">
        <f t="shared" si="1468"/>
        <v>01</v>
      </c>
      <c r="AI6011" s="97" t="str">
        <f t="shared" si="1469"/>
        <v>00</v>
      </c>
      <c r="AJ6011" s="97" t="str">
        <f t="shared" si="1470"/>
        <v>19000100</v>
      </c>
    </row>
    <row r="6012" spans="6:36" ht="12" customHeight="1" x14ac:dyDescent="0.15">
      <c r="F6012" s="86" t="str">
        <f t="shared" si="1459"/>
        <v>Saturday</v>
      </c>
      <c r="G6012" s="91"/>
      <c r="H6012" s="92" t="str">
        <f>VLOOKUP(MONTH(G6012),VLOOKUP!$W$1:$X$24,2)</f>
        <v>January</v>
      </c>
      <c r="I6012" s="92" t="str">
        <f t="shared" si="1460"/>
        <v/>
      </c>
      <c r="J6012" s="10" t="s">
        <v>2698</v>
      </c>
      <c r="L6012" s="86" t="str">
        <f t="shared" si="1471"/>
        <v>the Rockwell [702 S Broadway, Fells Point, Baltimore, MD]</v>
      </c>
      <c r="M6012" s="86">
        <f t="shared" si="1461"/>
        <v>0</v>
      </c>
      <c r="N6012" s="93" t="str">
        <f t="shared" si="1474"/>
        <v>the Rockwell [702 S Broadway, Fells Point, Baltimore, MD]</v>
      </c>
      <c r="O6012" s="94"/>
      <c r="S6012" s="95">
        <f t="shared" si="1462"/>
        <v>0</v>
      </c>
      <c r="T6012" s="86" t="str">
        <f t="shared" si="1463"/>
        <v/>
      </c>
      <c r="U6012" s="86" t="str">
        <f t="shared" si="1473"/>
        <v/>
      </c>
      <c r="V6012" s="95" t="str">
        <f t="shared" si="1464"/>
        <v/>
      </c>
      <c r="AE6012" s="92" t="str">
        <f t="shared" si="1465"/>
        <v/>
      </c>
      <c r="AF6012" s="96" t="str">
        <f t="shared" si="1466"/>
        <v>&lt;a name='19000100'&gt;&lt;b&gt;: 0 - the Rockwell [702 S Broadway, Fells Point, Baltimore, MD]&lt;/b&gt;&lt;/a&gt;&lt;br&gt;</v>
      </c>
      <c r="AG6012" s="97">
        <f t="shared" si="1467"/>
        <v>1900</v>
      </c>
      <c r="AH6012" s="97" t="str">
        <f t="shared" si="1468"/>
        <v>01</v>
      </c>
      <c r="AI6012" s="97" t="str">
        <f t="shared" si="1469"/>
        <v>00</v>
      </c>
      <c r="AJ6012" s="97" t="str">
        <f t="shared" si="1470"/>
        <v>19000100</v>
      </c>
    </row>
    <row r="6013" spans="6:36" ht="12" customHeight="1" x14ac:dyDescent="0.15">
      <c r="F6013" s="86" t="str">
        <f t="shared" si="1459"/>
        <v>Saturday</v>
      </c>
      <c r="G6013" s="91"/>
      <c r="H6013" s="92" t="str">
        <f>VLOOKUP(MONTH(G6013),VLOOKUP!$W$1:$X$24,2)</f>
        <v>January</v>
      </c>
      <c r="I6013" s="92" t="str">
        <f t="shared" si="1460"/>
        <v/>
      </c>
      <c r="J6013" s="93" t="s">
        <v>1295</v>
      </c>
      <c r="L6013" s="86" t="str">
        <f t="shared" si="1471"/>
        <v>the Room [128 1/2 Main St, Annapolis, MD]</v>
      </c>
      <c r="M6013" s="86">
        <f t="shared" si="1461"/>
        <v>0</v>
      </c>
      <c r="N6013" s="93" t="str">
        <f t="shared" si="1474"/>
        <v>the Room [128 1/2 Main St, Annapolis, MD]</v>
      </c>
      <c r="O6013" s="94"/>
      <c r="S6013" s="95">
        <f t="shared" si="1462"/>
        <v>0</v>
      </c>
      <c r="T6013" s="86" t="str">
        <f t="shared" si="1463"/>
        <v/>
      </c>
      <c r="U6013" s="86" t="str">
        <f t="shared" si="1473"/>
        <v/>
      </c>
      <c r="V6013" s="95" t="str">
        <f t="shared" si="1464"/>
        <v/>
      </c>
      <c r="AE6013" s="92" t="str">
        <f t="shared" si="1465"/>
        <v/>
      </c>
      <c r="AF6013" s="96" t="str">
        <f t="shared" si="1466"/>
        <v>&lt;a name='19000100'&gt;&lt;b&gt;: 0 - the Room [128 1/2 Main St, Annapolis, MD]&lt;/b&gt;&lt;/a&gt;&lt;br&gt;</v>
      </c>
      <c r="AG6013" s="97">
        <f t="shared" si="1467"/>
        <v>1900</v>
      </c>
      <c r="AH6013" s="97" t="str">
        <f t="shared" si="1468"/>
        <v>01</v>
      </c>
      <c r="AI6013" s="97" t="str">
        <f t="shared" si="1469"/>
        <v>00</v>
      </c>
      <c r="AJ6013" s="97" t="str">
        <f t="shared" si="1470"/>
        <v>19000100</v>
      </c>
    </row>
    <row r="6014" spans="6:36" ht="12" customHeight="1" x14ac:dyDescent="0.15">
      <c r="F6014" s="86" t="str">
        <f t="shared" si="1459"/>
        <v>Saturday</v>
      </c>
      <c r="G6014" s="91"/>
      <c r="H6014" s="92" t="str">
        <f>VLOOKUP(MONTH(G6014),VLOOKUP!$W$1:$X$24,2)</f>
        <v>January</v>
      </c>
      <c r="I6014" s="92" t="str">
        <f t="shared" si="1460"/>
        <v/>
      </c>
      <c r="J6014" s="93" t="s">
        <v>1295</v>
      </c>
      <c r="L6014" s="86" t="str">
        <f t="shared" si="1471"/>
        <v>the Room [128 1/2 Main St, Annapolis, MD]</v>
      </c>
      <c r="M6014" s="86">
        <f t="shared" si="1461"/>
        <v>0</v>
      </c>
      <c r="N6014" s="93" t="str">
        <f t="shared" si="1474"/>
        <v>the Room [128 1/2 Main St, Annapolis, MD]</v>
      </c>
      <c r="O6014" s="94"/>
      <c r="S6014" s="95">
        <f t="shared" si="1462"/>
        <v>0</v>
      </c>
      <c r="T6014" s="86" t="str">
        <f t="shared" si="1463"/>
        <v/>
      </c>
      <c r="U6014" s="86" t="str">
        <f t="shared" si="1473"/>
        <v/>
      </c>
      <c r="V6014" s="95" t="str">
        <f t="shared" si="1464"/>
        <v/>
      </c>
      <c r="AE6014" s="92" t="str">
        <f t="shared" si="1465"/>
        <v/>
      </c>
      <c r="AF6014" s="96" t="str">
        <f t="shared" si="1466"/>
        <v>&lt;a name='19000100'&gt;&lt;b&gt;: 0 - the Room [128 1/2 Main St, Annapolis, MD]&lt;/b&gt;&lt;/a&gt;&lt;br&gt;</v>
      </c>
      <c r="AG6014" s="97">
        <f t="shared" si="1467"/>
        <v>1900</v>
      </c>
      <c r="AH6014" s="97" t="str">
        <f t="shared" si="1468"/>
        <v>01</v>
      </c>
      <c r="AI6014" s="97" t="str">
        <f t="shared" si="1469"/>
        <v>00</v>
      </c>
      <c r="AJ6014" s="97" t="str">
        <f t="shared" si="1470"/>
        <v>19000100</v>
      </c>
    </row>
    <row r="6015" spans="6:36" ht="12" customHeight="1" x14ac:dyDescent="0.15">
      <c r="F6015" s="86" t="str">
        <f t="shared" si="1459"/>
        <v>Saturday</v>
      </c>
      <c r="H6015" s="92" t="str">
        <f>VLOOKUP(MONTH(G6015),VLOOKUP!$W$1:$X$24,2)</f>
        <v>January</v>
      </c>
      <c r="I6015" s="92" t="str">
        <f t="shared" si="1460"/>
        <v/>
      </c>
      <c r="J6015" s="93" t="s">
        <v>802</v>
      </c>
      <c r="L6015" s="86" t="str">
        <f t="shared" si="1471"/>
        <v>the Scene [2221 Adams Place NE, WDC]</v>
      </c>
      <c r="M6015" s="86">
        <f t="shared" si="1461"/>
        <v>0</v>
      </c>
      <c r="N6015" s="93" t="str">
        <f t="shared" si="1474"/>
        <v>the Scene [2221 Adams Place NE, WDC]</v>
      </c>
      <c r="O6015" s="94"/>
      <c r="S6015" s="95">
        <f t="shared" si="1462"/>
        <v>0</v>
      </c>
      <c r="T6015" s="86" t="str">
        <f t="shared" si="1463"/>
        <v/>
      </c>
      <c r="U6015" s="86" t="str">
        <f t="shared" si="1473"/>
        <v/>
      </c>
      <c r="V6015" s="95" t="str">
        <f t="shared" si="1464"/>
        <v/>
      </c>
      <c r="W6015" s="90" t="s">
        <v>221</v>
      </c>
      <c r="AE6015" s="92" t="str">
        <f t="shared" si="1465"/>
        <v/>
      </c>
      <c r="AF6015" s="96" t="str">
        <f t="shared" si="1466"/>
        <v>&lt;a name='19000100'&gt;&lt;b&gt;: 0 - the Scene [2221 Adams Place NE, WDC]&lt;/b&gt;&lt;/a&gt;&lt;br&gt;</v>
      </c>
      <c r="AG6015" s="97">
        <f t="shared" si="1467"/>
        <v>1900</v>
      </c>
      <c r="AH6015" s="97" t="str">
        <f t="shared" si="1468"/>
        <v>01</v>
      </c>
      <c r="AI6015" s="97" t="str">
        <f t="shared" si="1469"/>
        <v>00</v>
      </c>
      <c r="AJ6015" s="97" t="str">
        <f t="shared" si="1470"/>
        <v>19000100</v>
      </c>
    </row>
    <row r="6016" spans="6:36" ht="12" customHeight="1" x14ac:dyDescent="0.15">
      <c r="F6016" s="86" t="str">
        <f t="shared" si="1459"/>
        <v>Saturday</v>
      </c>
      <c r="H6016" s="92" t="str">
        <f>VLOOKUP(MONTH(G6016),VLOOKUP!$W$1:$X$24,2)</f>
        <v>January</v>
      </c>
      <c r="I6016" s="92" t="str">
        <f t="shared" si="1460"/>
        <v/>
      </c>
      <c r="J6016" s="93" t="s">
        <v>802</v>
      </c>
      <c r="L6016" s="86" t="str">
        <f t="shared" si="1471"/>
        <v>the Scene [2221 Adams Place NE, WDC]</v>
      </c>
      <c r="M6016" s="86">
        <f t="shared" si="1461"/>
        <v>0</v>
      </c>
      <c r="N6016" s="93" t="str">
        <f t="shared" si="1474"/>
        <v>the Scene [2221 Adams Place NE, WDC]</v>
      </c>
      <c r="O6016" s="94"/>
      <c r="S6016" s="95">
        <f t="shared" si="1462"/>
        <v>0</v>
      </c>
      <c r="T6016" s="86" t="str">
        <f t="shared" si="1463"/>
        <v/>
      </c>
      <c r="U6016" s="86" t="str">
        <f t="shared" si="1473"/>
        <v/>
      </c>
      <c r="V6016" s="95" t="str">
        <f t="shared" si="1464"/>
        <v/>
      </c>
      <c r="W6016" s="90" t="s">
        <v>221</v>
      </c>
      <c r="AE6016" s="92" t="str">
        <f t="shared" si="1465"/>
        <v/>
      </c>
      <c r="AF6016" s="96" t="str">
        <f t="shared" si="1466"/>
        <v>&lt;a name='19000100'&gt;&lt;b&gt;: 0 - the Scene [2221 Adams Place NE, WDC]&lt;/b&gt;&lt;/a&gt;&lt;br&gt;</v>
      </c>
      <c r="AG6016" s="97">
        <f t="shared" si="1467"/>
        <v>1900</v>
      </c>
      <c r="AH6016" s="97" t="str">
        <f t="shared" si="1468"/>
        <v>01</v>
      </c>
      <c r="AI6016" s="97" t="str">
        <f t="shared" si="1469"/>
        <v>00</v>
      </c>
      <c r="AJ6016" s="97" t="str">
        <f t="shared" si="1470"/>
        <v>19000100</v>
      </c>
    </row>
    <row r="6017" spans="6:36" ht="12" customHeight="1" x14ac:dyDescent="0.15">
      <c r="F6017" s="86" t="str">
        <f t="shared" si="1459"/>
        <v>Saturday</v>
      </c>
      <c r="H6017" s="92" t="str">
        <f>VLOOKUP(MONTH(G6017),VLOOKUP!$W$1:$X$24,2)</f>
        <v>January</v>
      </c>
      <c r="I6017" s="92" t="str">
        <f t="shared" si="1460"/>
        <v/>
      </c>
      <c r="J6017" s="93" t="s">
        <v>802</v>
      </c>
      <c r="L6017" s="86" t="str">
        <f t="shared" si="1471"/>
        <v>the Scene [2221 Adams Place NE, WDC]</v>
      </c>
      <c r="M6017" s="86">
        <f t="shared" si="1461"/>
        <v>0</v>
      </c>
      <c r="N6017" s="93" t="str">
        <f t="shared" si="1474"/>
        <v>the Scene [2221 Adams Place NE, WDC]</v>
      </c>
      <c r="O6017" s="94"/>
      <c r="S6017" s="95">
        <f t="shared" si="1462"/>
        <v>0</v>
      </c>
      <c r="T6017" s="86" t="str">
        <f t="shared" si="1463"/>
        <v/>
      </c>
      <c r="U6017" s="86" t="str">
        <f t="shared" si="1473"/>
        <v/>
      </c>
      <c r="V6017" s="95" t="str">
        <f t="shared" si="1464"/>
        <v/>
      </c>
      <c r="W6017" s="90" t="s">
        <v>221</v>
      </c>
      <c r="AE6017" s="92" t="str">
        <f t="shared" si="1465"/>
        <v/>
      </c>
      <c r="AF6017" s="96" t="str">
        <f t="shared" si="1466"/>
        <v>&lt;a name='19000100'&gt;&lt;b&gt;: 0 - the Scene [2221 Adams Place NE, WDC]&lt;/b&gt;&lt;/a&gt;&lt;br&gt;</v>
      </c>
      <c r="AG6017" s="97">
        <f t="shared" si="1467"/>
        <v>1900</v>
      </c>
      <c r="AH6017" s="97" t="str">
        <f t="shared" si="1468"/>
        <v>01</v>
      </c>
      <c r="AI6017" s="97" t="str">
        <f t="shared" si="1469"/>
        <v>00</v>
      </c>
      <c r="AJ6017" s="97" t="str">
        <f t="shared" si="1470"/>
        <v>19000100</v>
      </c>
    </row>
    <row r="6018" spans="6:36" ht="12" customHeight="1" x14ac:dyDescent="0.15">
      <c r="F6018" s="86" t="str">
        <f t="shared" ref="F6018:F6081" si="1475">IF(WEEKDAY(G6018)=1,"Sunday",IF(WEEKDAY(G6018)=2,"Monday",IF(WEEKDAY(G6018)=3,"Tuesday",IF(WEEKDAY(G6018)=4,"Wednesday",IF(WEEKDAY(G6018)=5,"Thursday",IF(WEEKDAY(G6018)=6,"Friday","Saturday"))))))</f>
        <v>Saturday</v>
      </c>
      <c r="G6018" s="91"/>
      <c r="H6018" s="92" t="str">
        <f>VLOOKUP(MONTH(G6018),VLOOKUP!$W$1:$X$24,2)</f>
        <v>January</v>
      </c>
      <c r="I6018" s="92" t="str">
        <f t="shared" ref="I6018:I6081" si="1476">IF(ISBLANK(G6018),"",F6018&amp;", "&amp;DAY(G6018)&amp;" "&amp;H6018&amp;" "&amp;YEAR(G6018))</f>
        <v/>
      </c>
      <c r="J6018" s="98" t="s">
        <v>1372</v>
      </c>
      <c r="L6018" s="86" t="str">
        <f t="shared" si="1471"/>
        <v>the Sealab [36 New York Ave NW, WDC]</v>
      </c>
      <c r="M6018" s="86">
        <f t="shared" ref="M6018:M6081" si="1477">IF(ISBLANK(P6018),O6018,IF(ISBLANK(Q6018),O6018&amp;" and "&amp;P6018,IF(ISBLANK(R6018),O6018&amp;", "&amp;P6018&amp;", and "&amp;Q6018, O6018&amp;", "&amp;P6018&amp;", "&amp;Q6018&amp;", and "&amp;R6018)))</f>
        <v>0</v>
      </c>
      <c r="N6018" s="93" t="str">
        <f t="shared" si="1474"/>
        <v>the Sealab [36 New York Ave NW, WDC]</v>
      </c>
      <c r="O6018" s="90"/>
      <c r="S6018" s="95">
        <f t="shared" ref="S6018:S6081" si="1478">IF(LEFT(O6018,2)="A ",RIGHT(O6018,LEN(O6018)-2),IF(LEFT(O6018,3)="An ",RIGHT(O6018,LEN(O6018)-3),IF(LEFT(O6018,4)="The ",RIGHT(O6018,LEN(O6018)-4),IF(LEFT(O6018,3)="&lt;b&gt;",RIGHT(O6018,LEN(O6018)-3),IF(LEFT(O6018,4)="&lt;em&gt;",RIGHT(O6018,LEN(O6018)-4),O6018)))))</f>
        <v>0</v>
      </c>
      <c r="T6018" s="86" t="str">
        <f t="shared" ref="T6018:T6081" si="1479">IF(ISBLANK(G6018),"","&amp;#149; "&amp;IF(ISBLANK(C6018),"","&lt;S&gt;")&amp;IF(ISBLANK(A6018),"","&lt;a href='recommended.php#"&amp;AJ6018&amp;"'&gt;&lt;b&gt;&lt;em&gt;&lt;font color='#9C004D'&gt;RECOMMENDED&lt;/font&gt;&lt;/em&gt;&lt;/b&gt;&lt;/a&gt; - ")&amp;M6018&amp;" - &lt;b&gt;"&amp;L6018&amp;"&lt;/b&gt; "&amp;IF(B6018="Sold Out"," - &lt;font color='#000099'&gt;&lt;b&gt;&lt;I&gt;sold out&lt;/I&gt;&lt;/b&gt;&lt;/font&gt;","")&amp;IF(ISBLANK(C6018),"","&lt;/S&gt; &lt;b&gt;"&amp;C6018&amp;"&lt;/b&gt;")&amp;"&lt;br&gt;")</f>
        <v/>
      </c>
      <c r="U6018" s="86" t="str">
        <f t="shared" si="1473"/>
        <v/>
      </c>
      <c r="V6018" s="95" t="str">
        <f t="shared" ref="V6018:V6081" si="1480">IF(ISBLANK(G6018),"","&amp;#149; "&amp;IF(ISBLANK(C6018),"","&lt;S&gt;")&amp;IF(ISBLANK(A6018),"","&lt;a href='recommended.php#"&amp;AJ6018&amp;"'&gt;&lt;b&gt;&lt;em&gt;&lt;font color='#9C004D'&gt;RECOMMENDED&lt;/font&gt;&lt;/em&gt;&lt;/b&gt;&lt;/a&gt; - ")&amp;M6018&amp;" - &lt;b&gt;"&amp;L6018&amp;"&lt;/b&gt; "&amp;IF(B6018="Sold Out"," - &lt;font color='#000099'&gt;&lt;b&gt;&lt;I&gt;sold out&lt;/I&gt;&lt;/b&gt;&lt;/font&gt;","")&amp;IF(ISBLANK(C6018),"","&lt;/S&gt; &lt;b&gt;"&amp;C6018&amp;"&lt;/b&gt;")&amp;" - &lt;font color='#005500'&gt;&lt;b&gt;"&amp;E6018&amp;"&lt;/b&gt;&lt;/font&gt;&lt;br&gt;")</f>
        <v/>
      </c>
      <c r="W6018" s="90" t="s">
        <v>282</v>
      </c>
      <c r="AE6018" s="92" t="str">
        <f t="shared" ref="AE6018:AE6081" si="1481">IF(ISBLANK(G6018),"",F6018&amp;", "&amp;DAY(G6018)&amp;" "&amp;H6018&amp;" "&amp;YEAR(G6018)&amp;"      [&lt;a name='"&amp;AJ6018&amp;"' href='#"&amp;AJ6018&amp;"'&gt;link to this day&lt;/a&gt;]")</f>
        <v/>
      </c>
      <c r="AF6018" s="96" t="str">
        <f t="shared" ref="AF6018:AF6081" si="1482">"&lt;a name='"&amp;AJ6018&amp;"'&gt;&lt;b&gt;"&amp;I6018&amp;": "&amp;M6018&amp;" - "&amp;L6018&amp;"&lt;/b&gt;&lt;/a&gt;&lt;br&gt;"</f>
        <v>&lt;a name='19000100'&gt;&lt;b&gt;: 0 - the Sealab [36 New York Ave NW, WDC]&lt;/b&gt;&lt;/a&gt;&lt;br&gt;</v>
      </c>
      <c r="AG6018" s="97">
        <f t="shared" ref="AG6018:AG6081" si="1483">YEAR(G6018)</f>
        <v>1900</v>
      </c>
      <c r="AH6018" s="97" t="str">
        <f t="shared" ref="AH6018:AH6081" si="1484">IF(LEN(MONTH(G6018))=1,"0"&amp;MONTH(G6018),MONTH(G6018))</f>
        <v>01</v>
      </c>
      <c r="AI6018" s="97" t="str">
        <f t="shared" ref="AI6018:AI6081" si="1485">IF(LEN(DAY(G6018))=1,"0"&amp;DAY(G6018),DAY(G6018))</f>
        <v>00</v>
      </c>
      <c r="AJ6018" s="97" t="str">
        <f t="shared" ref="AJ6018:AJ6081" si="1486">AG6018&amp;AH6018&amp;AI6018</f>
        <v>19000100</v>
      </c>
    </row>
    <row r="6019" spans="6:36" ht="12" customHeight="1" x14ac:dyDescent="0.15">
      <c r="F6019" s="86" t="str">
        <f t="shared" si="1475"/>
        <v>Saturday</v>
      </c>
      <c r="G6019" s="91"/>
      <c r="H6019" s="92" t="str">
        <f>VLOOKUP(MONTH(G6019),VLOOKUP!$W$1:$X$24,2)</f>
        <v>January</v>
      </c>
      <c r="I6019" s="92" t="str">
        <f t="shared" si="1476"/>
        <v/>
      </c>
      <c r="J6019" s="98" t="s">
        <v>1372</v>
      </c>
      <c r="L6019" s="86" t="str">
        <f t="shared" si="1471"/>
        <v>the Sealab [36 New York Ave NW, WDC]</v>
      </c>
      <c r="M6019" s="86">
        <f t="shared" si="1477"/>
        <v>0</v>
      </c>
      <c r="N6019" s="93" t="str">
        <f t="shared" si="1474"/>
        <v>the Sealab [36 New York Ave NW, WDC]</v>
      </c>
      <c r="O6019" s="90"/>
      <c r="S6019" s="95">
        <f t="shared" si="1478"/>
        <v>0</v>
      </c>
      <c r="T6019" s="86" t="str">
        <f t="shared" si="1479"/>
        <v/>
      </c>
      <c r="U6019" s="86" t="str">
        <f t="shared" si="1473"/>
        <v/>
      </c>
      <c r="V6019" s="95" t="str">
        <f t="shared" si="1480"/>
        <v/>
      </c>
      <c r="W6019" s="90" t="s">
        <v>282</v>
      </c>
      <c r="AE6019" s="92" t="str">
        <f t="shared" si="1481"/>
        <v/>
      </c>
      <c r="AF6019" s="96" t="str">
        <f t="shared" si="1482"/>
        <v>&lt;a name='19000100'&gt;&lt;b&gt;: 0 - the Sealab [36 New York Ave NW, WDC]&lt;/b&gt;&lt;/a&gt;&lt;br&gt;</v>
      </c>
      <c r="AG6019" s="97">
        <f t="shared" si="1483"/>
        <v>1900</v>
      </c>
      <c r="AH6019" s="97" t="str">
        <f t="shared" si="1484"/>
        <v>01</v>
      </c>
      <c r="AI6019" s="97" t="str">
        <f t="shared" si="1485"/>
        <v>00</v>
      </c>
      <c r="AJ6019" s="97" t="str">
        <f t="shared" si="1486"/>
        <v>19000100</v>
      </c>
    </row>
    <row r="6020" spans="6:36" ht="12" customHeight="1" x14ac:dyDescent="0.15">
      <c r="F6020" s="86" t="str">
        <f t="shared" si="1475"/>
        <v>Saturday</v>
      </c>
      <c r="G6020" s="91"/>
      <c r="H6020" s="92" t="str">
        <f>VLOOKUP(MONTH(G6020),VLOOKUP!$W$1:$X$24,2)</f>
        <v>January</v>
      </c>
      <c r="I6020" s="92" t="str">
        <f t="shared" si="1476"/>
        <v/>
      </c>
      <c r="J6020" s="103" t="s">
        <v>1304</v>
      </c>
      <c r="L6020" s="86" t="str">
        <f t="shared" si="1471"/>
        <v>the Slam Pad aka Rough House [2427 Otis St NE, WDC]</v>
      </c>
      <c r="M6020" s="86">
        <f t="shared" si="1477"/>
        <v>0</v>
      </c>
      <c r="N6020" s="103" t="str">
        <f t="shared" si="1474"/>
        <v>the Slam Pad aka Rough House [2427 Otis St NE, WDC]</v>
      </c>
      <c r="O6020" s="94"/>
      <c r="S6020" s="95">
        <f t="shared" si="1478"/>
        <v>0</v>
      </c>
      <c r="T6020" s="86" t="str">
        <f t="shared" si="1479"/>
        <v/>
      </c>
      <c r="U6020" s="86" t="str">
        <f t="shared" si="1473"/>
        <v/>
      </c>
      <c r="V6020" s="95" t="str">
        <f t="shared" si="1480"/>
        <v/>
      </c>
      <c r="W6020" s="90" t="s">
        <v>221</v>
      </c>
      <c r="AE6020" s="92" t="str">
        <f t="shared" si="1481"/>
        <v/>
      </c>
      <c r="AF6020" s="96" t="str">
        <f t="shared" si="1482"/>
        <v>&lt;a name='19000100'&gt;&lt;b&gt;: 0 - the Slam Pad aka Rough House [2427 Otis St NE, WDC]&lt;/b&gt;&lt;/a&gt;&lt;br&gt;</v>
      </c>
      <c r="AG6020" s="97">
        <f t="shared" si="1483"/>
        <v>1900</v>
      </c>
      <c r="AH6020" s="97" t="str">
        <f t="shared" si="1484"/>
        <v>01</v>
      </c>
      <c r="AI6020" s="97" t="str">
        <f t="shared" si="1485"/>
        <v>00</v>
      </c>
      <c r="AJ6020" s="97" t="str">
        <f t="shared" si="1486"/>
        <v>19000100</v>
      </c>
    </row>
    <row r="6021" spans="6:36" ht="12" customHeight="1" x14ac:dyDescent="0.15">
      <c r="F6021" s="86" t="str">
        <f t="shared" si="1475"/>
        <v>Saturday</v>
      </c>
      <c r="G6021" s="91"/>
      <c r="H6021" s="92" t="str">
        <f>VLOOKUP(MONTH(G6021),VLOOKUP!$W$1:$X$24,2)</f>
        <v>January</v>
      </c>
      <c r="I6021" s="92" t="str">
        <f t="shared" si="1476"/>
        <v/>
      </c>
      <c r="J6021" s="103" t="s">
        <v>1304</v>
      </c>
      <c r="L6021" s="86" t="str">
        <f t="shared" si="1471"/>
        <v>the Slam Pad aka Rough House [2427 Otis St NE, WDC]</v>
      </c>
      <c r="M6021" s="86">
        <f t="shared" si="1477"/>
        <v>0</v>
      </c>
      <c r="N6021" s="103" t="str">
        <f t="shared" si="1474"/>
        <v>the Slam Pad aka Rough House [2427 Otis St NE, WDC]</v>
      </c>
      <c r="O6021" s="94"/>
      <c r="S6021" s="95">
        <f t="shared" si="1478"/>
        <v>0</v>
      </c>
      <c r="T6021" s="86" t="str">
        <f t="shared" si="1479"/>
        <v/>
      </c>
      <c r="U6021" s="86" t="str">
        <f t="shared" si="1473"/>
        <v/>
      </c>
      <c r="V6021" s="95" t="str">
        <f t="shared" si="1480"/>
        <v/>
      </c>
      <c r="W6021" s="90" t="s">
        <v>221</v>
      </c>
      <c r="AE6021" s="92" t="str">
        <f t="shared" si="1481"/>
        <v/>
      </c>
      <c r="AF6021" s="96" t="str">
        <f t="shared" si="1482"/>
        <v>&lt;a name='19000100'&gt;&lt;b&gt;: 0 - the Slam Pad aka Rough House [2427 Otis St NE, WDC]&lt;/b&gt;&lt;/a&gt;&lt;br&gt;</v>
      </c>
      <c r="AG6021" s="97">
        <f t="shared" si="1483"/>
        <v>1900</v>
      </c>
      <c r="AH6021" s="97" t="str">
        <f t="shared" si="1484"/>
        <v>01</v>
      </c>
      <c r="AI6021" s="97" t="str">
        <f t="shared" si="1485"/>
        <v>00</v>
      </c>
      <c r="AJ6021" s="97" t="str">
        <f t="shared" si="1486"/>
        <v>19000100</v>
      </c>
    </row>
    <row r="6022" spans="6:36" ht="12" customHeight="1" x14ac:dyDescent="0.15">
      <c r="F6022" s="86" t="str">
        <f t="shared" si="1475"/>
        <v>Saturday</v>
      </c>
      <c r="G6022" s="91"/>
      <c r="H6022" s="92" t="str">
        <f>VLOOKUP(MONTH(G6022),VLOOKUP!$W$1:$X$24,2)</f>
        <v>January</v>
      </c>
      <c r="I6022" s="92" t="str">
        <f t="shared" si="1476"/>
        <v/>
      </c>
      <c r="J6022" s="93" t="s">
        <v>1691</v>
      </c>
      <c r="L6022" s="86" t="str">
        <f t="shared" si="1471"/>
        <v>the Snack Bar [DIY space in Bethesda, MD]</v>
      </c>
      <c r="M6022" s="86">
        <f t="shared" si="1477"/>
        <v>0</v>
      </c>
      <c r="N6022" s="93" t="str">
        <f t="shared" si="1474"/>
        <v>the Snack Bar [DIY space in Bethesda, MD]</v>
      </c>
      <c r="O6022" s="90"/>
      <c r="S6022" s="95">
        <f t="shared" si="1478"/>
        <v>0</v>
      </c>
      <c r="T6022" s="86" t="str">
        <f t="shared" si="1479"/>
        <v/>
      </c>
      <c r="U6022" s="86" t="str">
        <f t="shared" si="1473"/>
        <v/>
      </c>
      <c r="V6022" s="95" t="str">
        <f t="shared" si="1480"/>
        <v/>
      </c>
      <c r="W6022" s="90" t="s">
        <v>488</v>
      </c>
      <c r="AE6022" s="92" t="str">
        <f t="shared" si="1481"/>
        <v/>
      </c>
      <c r="AF6022" s="96" t="str">
        <f t="shared" si="1482"/>
        <v>&lt;a name='19000100'&gt;&lt;b&gt;: 0 - the Snack Bar [DIY space in Bethesda, MD]&lt;/b&gt;&lt;/a&gt;&lt;br&gt;</v>
      </c>
      <c r="AG6022" s="97">
        <f t="shared" si="1483"/>
        <v>1900</v>
      </c>
      <c r="AH6022" s="97" t="str">
        <f t="shared" si="1484"/>
        <v>01</v>
      </c>
      <c r="AI6022" s="97" t="str">
        <f t="shared" si="1485"/>
        <v>00</v>
      </c>
      <c r="AJ6022" s="97" t="str">
        <f t="shared" si="1486"/>
        <v>19000100</v>
      </c>
    </row>
    <row r="6023" spans="6:36" ht="12" customHeight="1" x14ac:dyDescent="0.15">
      <c r="F6023" s="86" t="str">
        <f t="shared" si="1475"/>
        <v>Saturday</v>
      </c>
      <c r="G6023" s="91"/>
      <c r="H6023" s="92" t="str">
        <f>VLOOKUP(MONTH(G6023),VLOOKUP!$W$1:$X$24,2)</f>
        <v>January</v>
      </c>
      <c r="I6023" s="92" t="str">
        <f t="shared" si="1476"/>
        <v/>
      </c>
      <c r="J6023" s="93" t="s">
        <v>1691</v>
      </c>
      <c r="L6023" s="86" t="str">
        <f t="shared" si="1471"/>
        <v>the Snack Bar [DIY space in Bethesda, MD]</v>
      </c>
      <c r="M6023" s="86">
        <f t="shared" si="1477"/>
        <v>0</v>
      </c>
      <c r="N6023" s="93" t="str">
        <f t="shared" si="1474"/>
        <v>the Snack Bar [DIY space in Bethesda, MD]</v>
      </c>
      <c r="O6023" s="90"/>
      <c r="S6023" s="95">
        <f t="shared" si="1478"/>
        <v>0</v>
      </c>
      <c r="T6023" s="86" t="str">
        <f t="shared" si="1479"/>
        <v/>
      </c>
      <c r="U6023" s="86" t="str">
        <f t="shared" si="1473"/>
        <v/>
      </c>
      <c r="V6023" s="95" t="str">
        <f t="shared" si="1480"/>
        <v/>
      </c>
      <c r="W6023" s="90" t="s">
        <v>488</v>
      </c>
      <c r="AE6023" s="92" t="str">
        <f t="shared" si="1481"/>
        <v/>
      </c>
      <c r="AF6023" s="96" t="str">
        <f t="shared" si="1482"/>
        <v>&lt;a name='19000100'&gt;&lt;b&gt;: 0 - the Snack Bar [DIY space in Bethesda, MD]&lt;/b&gt;&lt;/a&gt;&lt;br&gt;</v>
      </c>
      <c r="AG6023" s="97">
        <f t="shared" si="1483"/>
        <v>1900</v>
      </c>
      <c r="AH6023" s="97" t="str">
        <f t="shared" si="1484"/>
        <v>01</v>
      </c>
      <c r="AI6023" s="97" t="str">
        <f t="shared" si="1485"/>
        <v>00</v>
      </c>
      <c r="AJ6023" s="97" t="str">
        <f t="shared" si="1486"/>
        <v>19000100</v>
      </c>
    </row>
    <row r="6024" spans="6:36" ht="12" customHeight="1" x14ac:dyDescent="0.15">
      <c r="F6024" s="86" t="str">
        <f t="shared" si="1475"/>
        <v>Saturday</v>
      </c>
      <c r="G6024" s="91"/>
      <c r="H6024" s="92" t="str">
        <f>VLOOKUP(MONTH(G6024),VLOOKUP!$W$1:$X$24,2)</f>
        <v>January</v>
      </c>
      <c r="I6024" s="92" t="str">
        <f t="shared" si="1476"/>
        <v/>
      </c>
      <c r="J6024" s="93" t="s">
        <v>1691</v>
      </c>
      <c r="L6024" s="86" t="str">
        <f t="shared" si="1471"/>
        <v>the Snack Bar [DIY space in Bethesda, MD]</v>
      </c>
      <c r="M6024" s="86">
        <f t="shared" si="1477"/>
        <v>0</v>
      </c>
      <c r="N6024" s="93" t="str">
        <f t="shared" si="1474"/>
        <v>the Snack Bar [DIY space in Bethesda, MD]</v>
      </c>
      <c r="O6024" s="90"/>
      <c r="S6024" s="95">
        <f t="shared" si="1478"/>
        <v>0</v>
      </c>
      <c r="T6024" s="86" t="str">
        <f t="shared" si="1479"/>
        <v/>
      </c>
      <c r="U6024" s="86" t="str">
        <f t="shared" si="1473"/>
        <v/>
      </c>
      <c r="V6024" s="95" t="str">
        <f t="shared" si="1480"/>
        <v/>
      </c>
      <c r="W6024" s="90" t="s">
        <v>488</v>
      </c>
      <c r="AE6024" s="92" t="str">
        <f t="shared" si="1481"/>
        <v/>
      </c>
      <c r="AF6024" s="96" t="str">
        <f t="shared" si="1482"/>
        <v>&lt;a name='19000100'&gt;&lt;b&gt;: 0 - the Snack Bar [DIY space in Bethesda, MD]&lt;/b&gt;&lt;/a&gt;&lt;br&gt;</v>
      </c>
      <c r="AG6024" s="97">
        <f t="shared" si="1483"/>
        <v>1900</v>
      </c>
      <c r="AH6024" s="97" t="str">
        <f t="shared" si="1484"/>
        <v>01</v>
      </c>
      <c r="AI6024" s="97" t="str">
        <f t="shared" si="1485"/>
        <v>00</v>
      </c>
      <c r="AJ6024" s="97" t="str">
        <f t="shared" si="1486"/>
        <v>19000100</v>
      </c>
    </row>
    <row r="6025" spans="6:36" ht="12" customHeight="1" x14ac:dyDescent="0.15">
      <c r="F6025" s="86" t="str">
        <f t="shared" si="1475"/>
        <v>Saturday</v>
      </c>
      <c r="G6025" s="91"/>
      <c r="H6025" s="92" t="str">
        <f>VLOOKUP(MONTH(G6025),VLOOKUP!$W$1:$X$24,2)</f>
        <v>January</v>
      </c>
      <c r="I6025" s="92" t="str">
        <f t="shared" si="1476"/>
        <v/>
      </c>
      <c r="J6025" s="93" t="s">
        <v>1158</v>
      </c>
      <c r="L6025" s="86" t="str">
        <f t="shared" si="1471"/>
        <v>the Space Jam [1313 Delafield Place NW, WDC]</v>
      </c>
      <c r="M6025" s="86">
        <f t="shared" si="1477"/>
        <v>0</v>
      </c>
      <c r="N6025" s="93" t="str">
        <f t="shared" si="1474"/>
        <v>the Space Jam [1313 Delafield Place NW, WDC]</v>
      </c>
      <c r="O6025" s="94"/>
      <c r="S6025" s="95">
        <f t="shared" si="1478"/>
        <v>0</v>
      </c>
      <c r="T6025" s="86" t="str">
        <f t="shared" si="1479"/>
        <v/>
      </c>
      <c r="U6025" s="86" t="str">
        <f t="shared" si="1473"/>
        <v/>
      </c>
      <c r="V6025" s="95" t="str">
        <f t="shared" si="1480"/>
        <v/>
      </c>
      <c r="AE6025" s="92" t="str">
        <f t="shared" si="1481"/>
        <v/>
      </c>
      <c r="AF6025" s="96" t="str">
        <f t="shared" si="1482"/>
        <v>&lt;a name='19000100'&gt;&lt;b&gt;: 0 - the Space Jam [1313 Delafield Place NW, WDC]&lt;/b&gt;&lt;/a&gt;&lt;br&gt;</v>
      </c>
      <c r="AG6025" s="97">
        <f t="shared" si="1483"/>
        <v>1900</v>
      </c>
      <c r="AH6025" s="97" t="str">
        <f t="shared" si="1484"/>
        <v>01</v>
      </c>
      <c r="AI6025" s="97" t="str">
        <f t="shared" si="1485"/>
        <v>00</v>
      </c>
      <c r="AJ6025" s="97" t="str">
        <f t="shared" si="1486"/>
        <v>19000100</v>
      </c>
    </row>
    <row r="6026" spans="6:36" ht="12" customHeight="1" x14ac:dyDescent="0.15">
      <c r="F6026" s="86" t="str">
        <f t="shared" si="1475"/>
        <v>Saturday</v>
      </c>
      <c r="G6026" s="91"/>
      <c r="H6026" s="92" t="str">
        <f>VLOOKUP(MONTH(G6026),VLOOKUP!$W$1:$X$24,2)</f>
        <v>January</v>
      </c>
      <c r="I6026" s="92" t="str">
        <f t="shared" si="1476"/>
        <v/>
      </c>
      <c r="J6026" s="93" t="s">
        <v>1158</v>
      </c>
      <c r="L6026" s="86" t="str">
        <f t="shared" ref="L6026:L6089" si="1487">IF(ISBLANK(K6026),N6026,N6026&amp;" ("&amp;K6026&amp;")")</f>
        <v>the Space Jam [1313 Delafield Place NW, WDC]</v>
      </c>
      <c r="M6026" s="86">
        <f t="shared" si="1477"/>
        <v>0</v>
      </c>
      <c r="N6026" s="93" t="str">
        <f t="shared" si="1474"/>
        <v>the Space Jam [1313 Delafield Place NW, WDC]</v>
      </c>
      <c r="O6026" s="94"/>
      <c r="S6026" s="95">
        <f t="shared" si="1478"/>
        <v>0</v>
      </c>
      <c r="T6026" s="86" t="str">
        <f t="shared" si="1479"/>
        <v/>
      </c>
      <c r="U6026" s="86" t="str">
        <f t="shared" si="1473"/>
        <v/>
      </c>
      <c r="V6026" s="95" t="str">
        <f t="shared" si="1480"/>
        <v/>
      </c>
      <c r="AE6026" s="92" t="str">
        <f t="shared" si="1481"/>
        <v/>
      </c>
      <c r="AF6026" s="96" t="str">
        <f t="shared" si="1482"/>
        <v>&lt;a name='19000100'&gt;&lt;b&gt;: 0 - the Space Jam [1313 Delafield Place NW, WDC]&lt;/b&gt;&lt;/a&gt;&lt;br&gt;</v>
      </c>
      <c r="AG6026" s="97">
        <f t="shared" si="1483"/>
        <v>1900</v>
      </c>
      <c r="AH6026" s="97" t="str">
        <f t="shared" si="1484"/>
        <v>01</v>
      </c>
      <c r="AI6026" s="97" t="str">
        <f t="shared" si="1485"/>
        <v>00</v>
      </c>
      <c r="AJ6026" s="97" t="str">
        <f t="shared" si="1486"/>
        <v>19000100</v>
      </c>
    </row>
    <row r="6027" spans="6:36" ht="12" customHeight="1" x14ac:dyDescent="0.15">
      <c r="F6027" s="86" t="str">
        <f t="shared" si="1475"/>
        <v>Saturday</v>
      </c>
      <c r="G6027" s="91"/>
      <c r="H6027" s="92" t="str">
        <f>VLOOKUP(MONTH(G6027),VLOOKUP!$W$1:$X$24,2)</f>
        <v>January</v>
      </c>
      <c r="I6027" s="92" t="str">
        <f t="shared" si="1476"/>
        <v/>
      </c>
      <c r="J6027" s="93" t="s">
        <v>1158</v>
      </c>
      <c r="L6027" s="86" t="str">
        <f t="shared" si="1487"/>
        <v>the Space Jam [1313 Delafield Place NW, WDC]</v>
      </c>
      <c r="M6027" s="86">
        <f t="shared" si="1477"/>
        <v>0</v>
      </c>
      <c r="N6027" s="93" t="str">
        <f t="shared" si="1474"/>
        <v>the Space Jam [1313 Delafield Place NW, WDC]</v>
      </c>
      <c r="O6027" s="94"/>
      <c r="S6027" s="95">
        <f t="shared" si="1478"/>
        <v>0</v>
      </c>
      <c r="T6027" s="86" t="str">
        <f t="shared" si="1479"/>
        <v/>
      </c>
      <c r="U6027" s="86" t="str">
        <f t="shared" si="1473"/>
        <v/>
      </c>
      <c r="V6027" s="95" t="str">
        <f t="shared" si="1480"/>
        <v/>
      </c>
      <c r="AE6027" s="92" t="str">
        <f t="shared" si="1481"/>
        <v/>
      </c>
      <c r="AF6027" s="96" t="str">
        <f t="shared" si="1482"/>
        <v>&lt;a name='19000100'&gt;&lt;b&gt;: 0 - the Space Jam [1313 Delafield Place NW, WDC]&lt;/b&gt;&lt;/a&gt;&lt;br&gt;</v>
      </c>
      <c r="AG6027" s="97">
        <f t="shared" si="1483"/>
        <v>1900</v>
      </c>
      <c r="AH6027" s="97" t="str">
        <f t="shared" si="1484"/>
        <v>01</v>
      </c>
      <c r="AI6027" s="97" t="str">
        <f t="shared" si="1485"/>
        <v>00</v>
      </c>
      <c r="AJ6027" s="97" t="str">
        <f t="shared" si="1486"/>
        <v>19000100</v>
      </c>
    </row>
    <row r="6028" spans="6:36" ht="12" customHeight="1" x14ac:dyDescent="0.15">
      <c r="F6028" s="86" t="str">
        <f t="shared" si="1475"/>
        <v>Saturday</v>
      </c>
      <c r="G6028" s="91"/>
      <c r="H6028" s="92" t="str">
        <f>VLOOKUP(MONTH(G6028),VLOOKUP!$W$1:$X$24,2)</f>
        <v>January</v>
      </c>
      <c r="I6028" s="92" t="str">
        <f t="shared" si="1476"/>
        <v/>
      </c>
      <c r="J6028" s="93" t="s">
        <v>1158</v>
      </c>
      <c r="L6028" s="86" t="str">
        <f t="shared" si="1487"/>
        <v>the Space Jam [1313 Delafield Place NW, WDC]</v>
      </c>
      <c r="M6028" s="86">
        <f t="shared" si="1477"/>
        <v>0</v>
      </c>
      <c r="N6028" s="93" t="str">
        <f t="shared" si="1474"/>
        <v>the Space Jam [1313 Delafield Place NW, WDC]</v>
      </c>
      <c r="O6028" s="94"/>
      <c r="S6028" s="95">
        <f t="shared" si="1478"/>
        <v>0</v>
      </c>
      <c r="T6028" s="86" t="str">
        <f t="shared" si="1479"/>
        <v/>
      </c>
      <c r="U6028" s="86" t="str">
        <f t="shared" si="1473"/>
        <v/>
      </c>
      <c r="V6028" s="95" t="str">
        <f t="shared" si="1480"/>
        <v/>
      </c>
      <c r="AE6028" s="92" t="str">
        <f t="shared" si="1481"/>
        <v/>
      </c>
      <c r="AF6028" s="96" t="str">
        <f t="shared" si="1482"/>
        <v>&lt;a name='19000100'&gt;&lt;b&gt;: 0 - the Space Jam [1313 Delafield Place NW, WDC]&lt;/b&gt;&lt;/a&gt;&lt;br&gt;</v>
      </c>
      <c r="AG6028" s="97">
        <f t="shared" si="1483"/>
        <v>1900</v>
      </c>
      <c r="AH6028" s="97" t="str">
        <f t="shared" si="1484"/>
        <v>01</v>
      </c>
      <c r="AI6028" s="97" t="str">
        <f t="shared" si="1485"/>
        <v>00</v>
      </c>
      <c r="AJ6028" s="97" t="str">
        <f t="shared" si="1486"/>
        <v>19000100</v>
      </c>
    </row>
    <row r="6029" spans="6:36" ht="12" customHeight="1" x14ac:dyDescent="0.15">
      <c r="F6029" s="86" t="str">
        <f t="shared" si="1475"/>
        <v>Saturday</v>
      </c>
      <c r="G6029" s="91"/>
      <c r="H6029" s="92" t="str">
        <f>VLOOKUP(MONTH(G6029),VLOOKUP!$W$1:$X$24,2)</f>
        <v>January</v>
      </c>
      <c r="I6029" s="92" t="str">
        <f t="shared" si="1476"/>
        <v/>
      </c>
      <c r="J6029" s="93" t="s">
        <v>1133</v>
      </c>
      <c r="L6029" s="86" t="str">
        <f t="shared" si="1487"/>
        <v>the Sphinx Club [1315 K St NW, WDC]</v>
      </c>
      <c r="M6029" s="86">
        <f t="shared" si="1477"/>
        <v>0</v>
      </c>
      <c r="N6029" s="93" t="str">
        <f t="shared" si="1474"/>
        <v>the Sphinx Club [1315 K St NW, WDC]</v>
      </c>
      <c r="O6029" s="94"/>
      <c r="S6029" s="95">
        <f t="shared" si="1478"/>
        <v>0</v>
      </c>
      <c r="T6029" s="86" t="str">
        <f t="shared" si="1479"/>
        <v/>
      </c>
      <c r="U6029" s="86" t="str">
        <f t="shared" si="1473"/>
        <v/>
      </c>
      <c r="V6029" s="95" t="str">
        <f t="shared" si="1480"/>
        <v/>
      </c>
      <c r="AE6029" s="92" t="str">
        <f t="shared" si="1481"/>
        <v/>
      </c>
      <c r="AF6029" s="96" t="str">
        <f t="shared" si="1482"/>
        <v>&lt;a name='19000100'&gt;&lt;b&gt;: 0 - the Sphinx Club [1315 K St NW, WDC]&lt;/b&gt;&lt;/a&gt;&lt;br&gt;</v>
      </c>
      <c r="AG6029" s="97">
        <f t="shared" si="1483"/>
        <v>1900</v>
      </c>
      <c r="AH6029" s="97" t="str">
        <f t="shared" si="1484"/>
        <v>01</v>
      </c>
      <c r="AI6029" s="97" t="str">
        <f t="shared" si="1485"/>
        <v>00</v>
      </c>
      <c r="AJ6029" s="97" t="str">
        <f t="shared" si="1486"/>
        <v>19000100</v>
      </c>
    </row>
    <row r="6030" spans="6:36" ht="12" customHeight="1" x14ac:dyDescent="0.15">
      <c r="F6030" s="86" t="str">
        <f t="shared" si="1475"/>
        <v>Saturday</v>
      </c>
      <c r="G6030" s="91"/>
      <c r="H6030" s="92" t="str">
        <f>VLOOKUP(MONTH(G6030),VLOOKUP!$W$1:$X$24,2)</f>
        <v>January</v>
      </c>
      <c r="I6030" s="92" t="str">
        <f t="shared" si="1476"/>
        <v/>
      </c>
      <c r="J6030" s="93" t="s">
        <v>1133</v>
      </c>
      <c r="L6030" s="86" t="str">
        <f t="shared" si="1487"/>
        <v>the Sphinx Club [1315 K St NW, WDC]</v>
      </c>
      <c r="M6030" s="86">
        <f t="shared" si="1477"/>
        <v>0</v>
      </c>
      <c r="N6030" s="93" t="str">
        <f t="shared" si="1474"/>
        <v>the Sphinx Club [1315 K St NW, WDC]</v>
      </c>
      <c r="O6030" s="94"/>
      <c r="S6030" s="95">
        <f t="shared" si="1478"/>
        <v>0</v>
      </c>
      <c r="T6030" s="86" t="str">
        <f t="shared" si="1479"/>
        <v/>
      </c>
      <c r="U6030" s="86" t="str">
        <f t="shared" si="1473"/>
        <v/>
      </c>
      <c r="V6030" s="95" t="str">
        <f t="shared" si="1480"/>
        <v/>
      </c>
      <c r="AE6030" s="92" t="str">
        <f t="shared" si="1481"/>
        <v/>
      </c>
      <c r="AF6030" s="96" t="str">
        <f t="shared" si="1482"/>
        <v>&lt;a name='19000100'&gt;&lt;b&gt;: 0 - the Sphinx Club [1315 K St NW, WDC]&lt;/b&gt;&lt;/a&gt;&lt;br&gt;</v>
      </c>
      <c r="AG6030" s="97">
        <f t="shared" si="1483"/>
        <v>1900</v>
      </c>
      <c r="AH6030" s="97" t="str">
        <f t="shared" si="1484"/>
        <v>01</v>
      </c>
      <c r="AI6030" s="97" t="str">
        <f t="shared" si="1485"/>
        <v>00</v>
      </c>
      <c r="AJ6030" s="97" t="str">
        <f t="shared" si="1486"/>
        <v>19000100</v>
      </c>
    </row>
    <row r="6031" spans="6:36" ht="12" customHeight="1" x14ac:dyDescent="0.15">
      <c r="F6031" s="86" t="str">
        <f t="shared" si="1475"/>
        <v>Saturday</v>
      </c>
      <c r="G6031" s="91"/>
      <c r="H6031" s="92" t="str">
        <f>VLOOKUP(MONTH(G6031),VLOOKUP!$W$1:$X$24,2)</f>
        <v>January</v>
      </c>
      <c r="I6031" s="92" t="str">
        <f t="shared" si="1476"/>
        <v/>
      </c>
      <c r="J6031" s="93" t="s">
        <v>1133</v>
      </c>
      <c r="L6031" s="86" t="str">
        <f t="shared" si="1487"/>
        <v>the Sphinx Club [1315 K St NW, WDC]</v>
      </c>
      <c r="M6031" s="86">
        <f t="shared" si="1477"/>
        <v>0</v>
      </c>
      <c r="N6031" s="93" t="str">
        <f t="shared" si="1474"/>
        <v>the Sphinx Club [1315 K St NW, WDC]</v>
      </c>
      <c r="O6031" s="94"/>
      <c r="S6031" s="95">
        <f t="shared" si="1478"/>
        <v>0</v>
      </c>
      <c r="T6031" s="86" t="str">
        <f t="shared" si="1479"/>
        <v/>
      </c>
      <c r="U6031" s="86" t="str">
        <f t="shared" si="1473"/>
        <v/>
      </c>
      <c r="V6031" s="95" t="str">
        <f t="shared" si="1480"/>
        <v/>
      </c>
      <c r="AE6031" s="92" t="str">
        <f t="shared" si="1481"/>
        <v/>
      </c>
      <c r="AF6031" s="96" t="str">
        <f t="shared" si="1482"/>
        <v>&lt;a name='19000100'&gt;&lt;b&gt;: 0 - the Sphinx Club [1315 K St NW, WDC]&lt;/b&gt;&lt;/a&gt;&lt;br&gt;</v>
      </c>
      <c r="AG6031" s="97">
        <f t="shared" si="1483"/>
        <v>1900</v>
      </c>
      <c r="AH6031" s="97" t="str">
        <f t="shared" si="1484"/>
        <v>01</v>
      </c>
      <c r="AI6031" s="97" t="str">
        <f t="shared" si="1485"/>
        <v>00</v>
      </c>
      <c r="AJ6031" s="97" t="str">
        <f t="shared" si="1486"/>
        <v>19000100</v>
      </c>
    </row>
    <row r="6032" spans="6:36" ht="12" customHeight="1" x14ac:dyDescent="0.15">
      <c r="F6032" s="86" t="str">
        <f t="shared" si="1475"/>
        <v>Saturday</v>
      </c>
      <c r="G6032" s="91"/>
      <c r="H6032" s="92" t="str">
        <f>VLOOKUP(MONTH(G6032),VLOOKUP!$W$1:$X$24,2)</f>
        <v>January</v>
      </c>
      <c r="I6032" s="92" t="str">
        <f t="shared" si="1476"/>
        <v/>
      </c>
      <c r="J6032" s="93" t="s">
        <v>1112</v>
      </c>
      <c r="L6032" s="86" t="str">
        <f t="shared" si="1487"/>
        <v>the Star-Spangled Banner Flag House [844 E. Pratt St, Baltimore, MD]</v>
      </c>
      <c r="M6032" s="86">
        <f t="shared" si="1477"/>
        <v>0</v>
      </c>
      <c r="N6032" s="93" t="str">
        <f t="shared" si="1474"/>
        <v>the Star-Spangled Banner Flag House [844 E. Pratt St, Baltimore, MD]</v>
      </c>
      <c r="O6032" s="94"/>
      <c r="S6032" s="95">
        <f t="shared" si="1478"/>
        <v>0</v>
      </c>
      <c r="T6032" s="86" t="str">
        <f t="shared" si="1479"/>
        <v/>
      </c>
      <c r="U6032" s="86" t="str">
        <f t="shared" si="1473"/>
        <v/>
      </c>
      <c r="V6032" s="95" t="str">
        <f t="shared" si="1480"/>
        <v/>
      </c>
      <c r="AE6032" s="92" t="str">
        <f t="shared" si="1481"/>
        <v/>
      </c>
      <c r="AF6032" s="96" t="str">
        <f t="shared" si="1482"/>
        <v>&lt;a name='19000100'&gt;&lt;b&gt;: 0 - the Star-Spangled Banner Flag House [844 E. Pratt St, Baltimore, MD]&lt;/b&gt;&lt;/a&gt;&lt;br&gt;</v>
      </c>
      <c r="AG6032" s="97">
        <f t="shared" si="1483"/>
        <v>1900</v>
      </c>
      <c r="AH6032" s="97" t="str">
        <f t="shared" si="1484"/>
        <v>01</v>
      </c>
      <c r="AI6032" s="97" t="str">
        <f t="shared" si="1485"/>
        <v>00</v>
      </c>
      <c r="AJ6032" s="97" t="str">
        <f t="shared" si="1486"/>
        <v>19000100</v>
      </c>
    </row>
    <row r="6033" spans="6:36" ht="12" customHeight="1" x14ac:dyDescent="0.15">
      <c r="F6033" s="86" t="str">
        <f t="shared" si="1475"/>
        <v>Saturday</v>
      </c>
      <c r="G6033" s="91"/>
      <c r="H6033" s="92" t="str">
        <f>VLOOKUP(MONTH(G6033),VLOOKUP!$W$1:$X$24,2)</f>
        <v>January</v>
      </c>
      <c r="I6033" s="92" t="str">
        <f t="shared" si="1476"/>
        <v/>
      </c>
      <c r="J6033" s="93" t="s">
        <v>1112</v>
      </c>
      <c r="L6033" s="86" t="str">
        <f t="shared" si="1487"/>
        <v>the Star-Spangled Banner Flag House [844 E. Pratt St, Baltimore, MD]</v>
      </c>
      <c r="M6033" s="86">
        <f t="shared" si="1477"/>
        <v>0</v>
      </c>
      <c r="N6033" s="93" t="str">
        <f t="shared" si="1474"/>
        <v>the Star-Spangled Banner Flag House [844 E. Pratt St, Baltimore, MD]</v>
      </c>
      <c r="O6033" s="94"/>
      <c r="S6033" s="95">
        <f t="shared" si="1478"/>
        <v>0</v>
      </c>
      <c r="T6033" s="86" t="str">
        <f t="shared" si="1479"/>
        <v/>
      </c>
      <c r="U6033" s="86" t="str">
        <f t="shared" si="1473"/>
        <v/>
      </c>
      <c r="V6033" s="95" t="str">
        <f t="shared" si="1480"/>
        <v/>
      </c>
      <c r="AE6033" s="92" t="str">
        <f t="shared" si="1481"/>
        <v/>
      </c>
      <c r="AF6033" s="96" t="str">
        <f t="shared" si="1482"/>
        <v>&lt;a name='19000100'&gt;&lt;b&gt;: 0 - the Star-Spangled Banner Flag House [844 E. Pratt St, Baltimore, MD]&lt;/b&gt;&lt;/a&gt;&lt;br&gt;</v>
      </c>
      <c r="AG6033" s="97">
        <f t="shared" si="1483"/>
        <v>1900</v>
      </c>
      <c r="AH6033" s="97" t="str">
        <f t="shared" si="1484"/>
        <v>01</v>
      </c>
      <c r="AI6033" s="97" t="str">
        <f t="shared" si="1485"/>
        <v>00</v>
      </c>
      <c r="AJ6033" s="97" t="str">
        <f t="shared" si="1486"/>
        <v>19000100</v>
      </c>
    </row>
    <row r="6034" spans="6:36" ht="12" customHeight="1" x14ac:dyDescent="0.15">
      <c r="F6034" s="86" t="str">
        <f t="shared" si="1475"/>
        <v>Saturday</v>
      </c>
      <c r="G6034" s="91"/>
      <c r="H6034" s="92" t="str">
        <f>VLOOKUP(MONTH(G6034),VLOOKUP!$W$1:$X$24,2)</f>
        <v>January</v>
      </c>
      <c r="I6034" s="92" t="str">
        <f t="shared" si="1476"/>
        <v/>
      </c>
      <c r="J6034" s="93" t="s">
        <v>1112</v>
      </c>
      <c r="L6034" s="86" t="str">
        <f t="shared" si="1487"/>
        <v>the Star-Spangled Banner Flag House [844 E. Pratt St, Baltimore, MD]</v>
      </c>
      <c r="M6034" s="86">
        <f t="shared" si="1477"/>
        <v>0</v>
      </c>
      <c r="N6034" s="93" t="str">
        <f t="shared" si="1474"/>
        <v>the Star-Spangled Banner Flag House [844 E. Pratt St, Baltimore, MD]</v>
      </c>
      <c r="O6034" s="94"/>
      <c r="S6034" s="95">
        <f t="shared" si="1478"/>
        <v>0</v>
      </c>
      <c r="T6034" s="86" t="str">
        <f t="shared" si="1479"/>
        <v/>
      </c>
      <c r="U6034" s="86" t="str">
        <f t="shared" si="1473"/>
        <v/>
      </c>
      <c r="V6034" s="95" t="str">
        <f t="shared" si="1480"/>
        <v/>
      </c>
      <c r="AE6034" s="92" t="str">
        <f t="shared" si="1481"/>
        <v/>
      </c>
      <c r="AF6034" s="96" t="str">
        <f t="shared" si="1482"/>
        <v>&lt;a name='19000100'&gt;&lt;b&gt;: 0 - the Star-Spangled Banner Flag House [844 E. Pratt St, Baltimore, MD]&lt;/b&gt;&lt;/a&gt;&lt;br&gt;</v>
      </c>
      <c r="AG6034" s="97">
        <f t="shared" si="1483"/>
        <v>1900</v>
      </c>
      <c r="AH6034" s="97" t="str">
        <f t="shared" si="1484"/>
        <v>01</v>
      </c>
      <c r="AI6034" s="97" t="str">
        <f t="shared" si="1485"/>
        <v>00</v>
      </c>
      <c r="AJ6034" s="97" t="str">
        <f t="shared" si="1486"/>
        <v>19000100</v>
      </c>
    </row>
    <row r="6035" spans="6:36" ht="12" customHeight="1" x14ac:dyDescent="0.15">
      <c r="F6035" s="86" t="str">
        <f t="shared" si="1475"/>
        <v>Saturday</v>
      </c>
      <c r="G6035" s="91"/>
      <c r="H6035" s="92" t="str">
        <f>VLOOKUP(MONTH(G6035),VLOOKUP!$W$1:$X$24,2)</f>
        <v>January</v>
      </c>
      <c r="I6035" s="92" t="str">
        <f t="shared" si="1476"/>
        <v/>
      </c>
      <c r="J6035" s="93" t="s">
        <v>1458</v>
      </c>
      <c r="L6035" s="86" t="str">
        <f t="shared" si="1487"/>
        <v>The Studio DC [1710 Connecticut Ave NW, WDC]</v>
      </c>
      <c r="M6035" s="86">
        <f t="shared" si="1477"/>
        <v>0</v>
      </c>
      <c r="N6035" s="93" t="str">
        <f t="shared" si="1474"/>
        <v>The Studio DC [1710 Connecticut Ave NW, WDC]</v>
      </c>
      <c r="O6035" s="94"/>
      <c r="S6035" s="95">
        <f t="shared" si="1478"/>
        <v>0</v>
      </c>
      <c r="T6035" s="86" t="str">
        <f t="shared" si="1479"/>
        <v/>
      </c>
      <c r="U6035" s="86" t="str">
        <f t="shared" si="1473"/>
        <v/>
      </c>
      <c r="V6035" s="95" t="str">
        <f t="shared" si="1480"/>
        <v/>
      </c>
      <c r="AE6035" s="92" t="str">
        <f t="shared" si="1481"/>
        <v/>
      </c>
      <c r="AF6035" s="96" t="str">
        <f t="shared" si="1482"/>
        <v>&lt;a name='19000100'&gt;&lt;b&gt;: 0 - The Studio DC [1710 Connecticut Ave NW, WDC]&lt;/b&gt;&lt;/a&gt;&lt;br&gt;</v>
      </c>
      <c r="AG6035" s="97">
        <f t="shared" si="1483"/>
        <v>1900</v>
      </c>
      <c r="AH6035" s="97" t="str">
        <f t="shared" si="1484"/>
        <v>01</v>
      </c>
      <c r="AI6035" s="97" t="str">
        <f t="shared" si="1485"/>
        <v>00</v>
      </c>
      <c r="AJ6035" s="97" t="str">
        <f t="shared" si="1486"/>
        <v>19000100</v>
      </c>
    </row>
    <row r="6036" spans="6:36" ht="12" customHeight="1" x14ac:dyDescent="0.15">
      <c r="F6036" s="86" t="str">
        <f t="shared" si="1475"/>
        <v>Saturday</v>
      </c>
      <c r="G6036" s="91"/>
      <c r="H6036" s="92" t="str">
        <f>VLOOKUP(MONTH(G6036),VLOOKUP!$W$1:$X$24,2)</f>
        <v>January</v>
      </c>
      <c r="I6036" s="92" t="str">
        <f t="shared" si="1476"/>
        <v/>
      </c>
      <c r="J6036" s="93" t="s">
        <v>1458</v>
      </c>
      <c r="L6036" s="86" t="str">
        <f t="shared" si="1487"/>
        <v>The Studio DC [1710 Connecticut Ave NW, WDC]</v>
      </c>
      <c r="M6036" s="86">
        <f t="shared" si="1477"/>
        <v>0</v>
      </c>
      <c r="N6036" s="93" t="str">
        <f t="shared" si="1474"/>
        <v>The Studio DC [1710 Connecticut Ave NW, WDC]</v>
      </c>
      <c r="O6036" s="94"/>
      <c r="S6036" s="95">
        <f t="shared" si="1478"/>
        <v>0</v>
      </c>
      <c r="T6036" s="86" t="str">
        <f t="shared" si="1479"/>
        <v/>
      </c>
      <c r="U6036" s="86" t="str">
        <f t="shared" si="1473"/>
        <v/>
      </c>
      <c r="V6036" s="95" t="str">
        <f t="shared" si="1480"/>
        <v/>
      </c>
      <c r="AE6036" s="92" t="str">
        <f t="shared" si="1481"/>
        <v/>
      </c>
      <c r="AF6036" s="96" t="str">
        <f t="shared" si="1482"/>
        <v>&lt;a name='19000100'&gt;&lt;b&gt;: 0 - The Studio DC [1710 Connecticut Ave NW, WDC]&lt;/b&gt;&lt;/a&gt;&lt;br&gt;</v>
      </c>
      <c r="AG6036" s="97">
        <f t="shared" si="1483"/>
        <v>1900</v>
      </c>
      <c r="AH6036" s="97" t="str">
        <f t="shared" si="1484"/>
        <v>01</v>
      </c>
      <c r="AI6036" s="97" t="str">
        <f t="shared" si="1485"/>
        <v>00</v>
      </c>
      <c r="AJ6036" s="97" t="str">
        <f t="shared" si="1486"/>
        <v>19000100</v>
      </c>
    </row>
    <row r="6037" spans="6:36" ht="12" customHeight="1" x14ac:dyDescent="0.15">
      <c r="F6037" s="86" t="str">
        <f t="shared" si="1475"/>
        <v>Saturday</v>
      </c>
      <c r="G6037" s="91"/>
      <c r="H6037" s="92" t="str">
        <f>VLOOKUP(MONTH(G6037),VLOOKUP!$W$1:$X$24,2)</f>
        <v>January</v>
      </c>
      <c r="I6037" s="92" t="str">
        <f t="shared" si="1476"/>
        <v/>
      </c>
      <c r="J6037" s="93" t="s">
        <v>1458</v>
      </c>
      <c r="L6037" s="86" t="str">
        <f t="shared" si="1487"/>
        <v>The Studio DC [1710 Connecticut Ave NW, WDC]</v>
      </c>
      <c r="M6037" s="86">
        <f t="shared" si="1477"/>
        <v>0</v>
      </c>
      <c r="N6037" s="93" t="str">
        <f t="shared" ref="N6037:N6049" si="1488">J6037</f>
        <v>The Studio DC [1710 Connecticut Ave NW, WDC]</v>
      </c>
      <c r="O6037" s="94"/>
      <c r="S6037" s="95">
        <f t="shared" si="1478"/>
        <v>0</v>
      </c>
      <c r="T6037" s="86" t="str">
        <f t="shared" si="1479"/>
        <v/>
      </c>
      <c r="U6037" s="86" t="str">
        <f t="shared" si="1473"/>
        <v/>
      </c>
      <c r="V6037" s="95" t="str">
        <f t="shared" si="1480"/>
        <v/>
      </c>
      <c r="AE6037" s="92" t="str">
        <f t="shared" si="1481"/>
        <v/>
      </c>
      <c r="AF6037" s="96" t="str">
        <f t="shared" si="1482"/>
        <v>&lt;a name='19000100'&gt;&lt;b&gt;: 0 - The Studio DC [1710 Connecticut Ave NW, WDC]&lt;/b&gt;&lt;/a&gt;&lt;br&gt;</v>
      </c>
      <c r="AG6037" s="97">
        <f t="shared" si="1483"/>
        <v>1900</v>
      </c>
      <c r="AH6037" s="97" t="str">
        <f t="shared" si="1484"/>
        <v>01</v>
      </c>
      <c r="AI6037" s="97" t="str">
        <f t="shared" si="1485"/>
        <v>00</v>
      </c>
      <c r="AJ6037" s="97" t="str">
        <f t="shared" si="1486"/>
        <v>19000100</v>
      </c>
    </row>
    <row r="6038" spans="6:36" ht="12" customHeight="1" x14ac:dyDescent="0.15">
      <c r="F6038" s="86" t="str">
        <f t="shared" si="1475"/>
        <v>Saturday</v>
      </c>
      <c r="G6038" s="91"/>
      <c r="H6038" s="92" t="str">
        <f>VLOOKUP(MONTH(G6038),VLOOKUP!$W$1:$X$24,2)</f>
        <v>January</v>
      </c>
      <c r="I6038" s="92" t="str">
        <f t="shared" si="1476"/>
        <v/>
      </c>
      <c r="J6038" s="93" t="s">
        <v>1458</v>
      </c>
      <c r="L6038" s="86" t="str">
        <f t="shared" si="1487"/>
        <v>The Studio DC [1710 Connecticut Ave NW, WDC]</v>
      </c>
      <c r="M6038" s="86">
        <f t="shared" si="1477"/>
        <v>0</v>
      </c>
      <c r="N6038" s="93" t="str">
        <f t="shared" si="1488"/>
        <v>The Studio DC [1710 Connecticut Ave NW, WDC]</v>
      </c>
      <c r="O6038" s="94"/>
      <c r="S6038" s="95">
        <f t="shared" si="1478"/>
        <v>0</v>
      </c>
      <c r="T6038" s="86" t="str">
        <f t="shared" si="1479"/>
        <v/>
      </c>
      <c r="U6038" s="86" t="str">
        <f t="shared" si="1473"/>
        <v/>
      </c>
      <c r="V6038" s="95" t="str">
        <f t="shared" si="1480"/>
        <v/>
      </c>
      <c r="AE6038" s="92" t="str">
        <f t="shared" si="1481"/>
        <v/>
      </c>
      <c r="AF6038" s="96" t="str">
        <f t="shared" si="1482"/>
        <v>&lt;a name='19000100'&gt;&lt;b&gt;: 0 - The Studio DC [1710 Connecticut Ave NW, WDC]&lt;/b&gt;&lt;/a&gt;&lt;br&gt;</v>
      </c>
      <c r="AG6038" s="97">
        <f t="shared" si="1483"/>
        <v>1900</v>
      </c>
      <c r="AH6038" s="97" t="str">
        <f t="shared" si="1484"/>
        <v>01</v>
      </c>
      <c r="AI6038" s="97" t="str">
        <f t="shared" si="1485"/>
        <v>00</v>
      </c>
      <c r="AJ6038" s="97" t="str">
        <f t="shared" si="1486"/>
        <v>19000100</v>
      </c>
    </row>
    <row r="6039" spans="6:36" ht="12" customHeight="1" x14ac:dyDescent="0.15">
      <c r="F6039" s="86" t="str">
        <f t="shared" si="1475"/>
        <v>Saturday</v>
      </c>
      <c r="G6039" s="91"/>
      <c r="H6039" s="92" t="str">
        <f>VLOOKUP(MONTH(G6039),VLOOKUP!$W$1:$X$24,2)</f>
        <v>January</v>
      </c>
      <c r="I6039" s="92" t="str">
        <f t="shared" si="1476"/>
        <v/>
      </c>
      <c r="J6039" s="93" t="s">
        <v>994</v>
      </c>
      <c r="L6039" s="86" t="str">
        <f t="shared" si="1487"/>
        <v>the Sunshine District (formerly Ghion) [2010 9th St. NW, WDC]</v>
      </c>
      <c r="M6039" s="86">
        <f t="shared" si="1477"/>
        <v>0</v>
      </c>
      <c r="N6039" s="93" t="str">
        <f t="shared" si="1488"/>
        <v>the Sunshine District (formerly Ghion) [2010 9th St. NW, WDC]</v>
      </c>
      <c r="O6039" s="90"/>
      <c r="S6039" s="95">
        <f t="shared" si="1478"/>
        <v>0</v>
      </c>
      <c r="T6039" s="86" t="str">
        <f t="shared" si="1479"/>
        <v/>
      </c>
      <c r="U6039" s="86" t="str">
        <f t="shared" si="1473"/>
        <v/>
      </c>
      <c r="V6039" s="95" t="str">
        <f t="shared" si="1480"/>
        <v/>
      </c>
      <c r="AE6039" s="92" t="str">
        <f t="shared" si="1481"/>
        <v/>
      </c>
      <c r="AF6039" s="96" t="str">
        <f t="shared" si="1482"/>
        <v>&lt;a name='19000100'&gt;&lt;b&gt;: 0 - the Sunshine District (formerly Ghion) [2010 9th St. NW, WDC]&lt;/b&gt;&lt;/a&gt;&lt;br&gt;</v>
      </c>
      <c r="AG6039" s="97">
        <f t="shared" si="1483"/>
        <v>1900</v>
      </c>
      <c r="AH6039" s="97" t="str">
        <f t="shared" si="1484"/>
        <v>01</v>
      </c>
      <c r="AI6039" s="97" t="str">
        <f t="shared" si="1485"/>
        <v>00</v>
      </c>
      <c r="AJ6039" s="97" t="str">
        <f t="shared" si="1486"/>
        <v>19000100</v>
      </c>
    </row>
    <row r="6040" spans="6:36" ht="12" customHeight="1" x14ac:dyDescent="0.15">
      <c r="F6040" s="86" t="str">
        <f t="shared" si="1475"/>
        <v>Saturday</v>
      </c>
      <c r="G6040" s="91"/>
      <c r="H6040" s="92" t="str">
        <f>VLOOKUP(MONTH(G6040),VLOOKUP!$W$1:$X$24,2)</f>
        <v>January</v>
      </c>
      <c r="I6040" s="92" t="str">
        <f t="shared" si="1476"/>
        <v/>
      </c>
      <c r="J6040" s="93" t="s">
        <v>994</v>
      </c>
      <c r="L6040" s="86" t="str">
        <f t="shared" si="1487"/>
        <v>the Sunshine District (formerly Ghion) [2010 9th St. NW, WDC]</v>
      </c>
      <c r="M6040" s="86">
        <f t="shared" si="1477"/>
        <v>0</v>
      </c>
      <c r="N6040" s="93" t="str">
        <f t="shared" si="1488"/>
        <v>the Sunshine District (formerly Ghion) [2010 9th St. NW, WDC]</v>
      </c>
      <c r="O6040" s="90"/>
      <c r="S6040" s="95">
        <f t="shared" si="1478"/>
        <v>0</v>
      </c>
      <c r="T6040" s="86" t="str">
        <f t="shared" si="1479"/>
        <v/>
      </c>
      <c r="U6040" s="86" t="str">
        <f t="shared" si="1473"/>
        <v/>
      </c>
      <c r="V6040" s="95" t="str">
        <f t="shared" si="1480"/>
        <v/>
      </c>
      <c r="AE6040" s="92" t="str">
        <f t="shared" si="1481"/>
        <v/>
      </c>
      <c r="AF6040" s="96" t="str">
        <f t="shared" si="1482"/>
        <v>&lt;a name='19000100'&gt;&lt;b&gt;: 0 - the Sunshine District (formerly Ghion) [2010 9th St. NW, WDC]&lt;/b&gt;&lt;/a&gt;&lt;br&gt;</v>
      </c>
      <c r="AG6040" s="97">
        <f t="shared" si="1483"/>
        <v>1900</v>
      </c>
      <c r="AH6040" s="97" t="str">
        <f t="shared" si="1484"/>
        <v>01</v>
      </c>
      <c r="AI6040" s="97" t="str">
        <f t="shared" si="1485"/>
        <v>00</v>
      </c>
      <c r="AJ6040" s="97" t="str">
        <f t="shared" si="1486"/>
        <v>19000100</v>
      </c>
    </row>
    <row r="6041" spans="6:36" ht="12" customHeight="1" x14ac:dyDescent="0.15">
      <c r="F6041" s="86" t="str">
        <f t="shared" si="1475"/>
        <v>Saturday</v>
      </c>
      <c r="G6041" s="91"/>
      <c r="H6041" s="92" t="str">
        <f>VLOOKUP(MONTH(G6041),VLOOKUP!$W$1:$X$24,2)</f>
        <v>January</v>
      </c>
      <c r="I6041" s="92" t="str">
        <f t="shared" si="1476"/>
        <v/>
      </c>
      <c r="J6041" s="93" t="s">
        <v>994</v>
      </c>
      <c r="L6041" s="86" t="str">
        <f t="shared" si="1487"/>
        <v>the Sunshine District (formerly Ghion) [2010 9th St. NW, WDC]</v>
      </c>
      <c r="M6041" s="86">
        <f t="shared" si="1477"/>
        <v>0</v>
      </c>
      <c r="N6041" s="93" t="str">
        <f t="shared" si="1488"/>
        <v>the Sunshine District (formerly Ghion) [2010 9th St. NW, WDC]</v>
      </c>
      <c r="O6041" s="90"/>
      <c r="S6041" s="95">
        <f t="shared" si="1478"/>
        <v>0</v>
      </c>
      <c r="T6041" s="86" t="str">
        <f t="shared" si="1479"/>
        <v/>
      </c>
      <c r="U6041" s="86" t="str">
        <f t="shared" si="1473"/>
        <v/>
      </c>
      <c r="V6041" s="95" t="str">
        <f t="shared" si="1480"/>
        <v/>
      </c>
      <c r="AE6041" s="92" t="str">
        <f t="shared" si="1481"/>
        <v/>
      </c>
      <c r="AF6041" s="96" t="str">
        <f t="shared" si="1482"/>
        <v>&lt;a name='19000100'&gt;&lt;b&gt;: 0 - the Sunshine District (formerly Ghion) [2010 9th St. NW, WDC]&lt;/b&gt;&lt;/a&gt;&lt;br&gt;</v>
      </c>
      <c r="AG6041" s="97">
        <f t="shared" si="1483"/>
        <v>1900</v>
      </c>
      <c r="AH6041" s="97" t="str">
        <f t="shared" si="1484"/>
        <v>01</v>
      </c>
      <c r="AI6041" s="97" t="str">
        <f t="shared" si="1485"/>
        <v>00</v>
      </c>
      <c r="AJ6041" s="97" t="str">
        <f t="shared" si="1486"/>
        <v>19000100</v>
      </c>
    </row>
    <row r="6042" spans="6:36" ht="12" customHeight="1" x14ac:dyDescent="0.15">
      <c r="F6042" s="86" t="str">
        <f t="shared" si="1475"/>
        <v>Saturday</v>
      </c>
      <c r="H6042" s="92" t="str">
        <f>VLOOKUP(MONTH(G6042),VLOOKUP!$W$1:$X$24,2)</f>
        <v>January</v>
      </c>
      <c r="I6042" s="92" t="str">
        <f t="shared" si="1476"/>
        <v/>
      </c>
      <c r="J6042" s="93" t="s">
        <v>1530</v>
      </c>
      <c r="L6042" s="86" t="str">
        <f t="shared" si="1487"/>
        <v>the Surge [1988 Kirby Road at Westmoreland, McLean, VA]</v>
      </c>
      <c r="M6042" s="86">
        <f t="shared" si="1477"/>
        <v>0</v>
      </c>
      <c r="N6042" s="93" t="str">
        <f t="shared" si="1488"/>
        <v>the Surge [1988 Kirby Road at Westmoreland, McLean, VA]</v>
      </c>
      <c r="O6042" s="94"/>
      <c r="S6042" s="95">
        <f t="shared" si="1478"/>
        <v>0</v>
      </c>
      <c r="T6042" s="86" t="str">
        <f t="shared" si="1479"/>
        <v/>
      </c>
      <c r="U6042" s="86" t="str">
        <f t="shared" si="1473"/>
        <v/>
      </c>
      <c r="V6042" s="95" t="str">
        <f t="shared" si="1480"/>
        <v/>
      </c>
      <c r="W6042" s="90" t="s">
        <v>221</v>
      </c>
      <c r="AE6042" s="92" t="str">
        <f t="shared" si="1481"/>
        <v/>
      </c>
      <c r="AF6042" s="96" t="str">
        <f t="shared" si="1482"/>
        <v>&lt;a name='19000100'&gt;&lt;b&gt;: 0 - the Surge [1988 Kirby Road at Westmoreland, McLean, VA]&lt;/b&gt;&lt;/a&gt;&lt;br&gt;</v>
      </c>
      <c r="AG6042" s="97">
        <f t="shared" si="1483"/>
        <v>1900</v>
      </c>
      <c r="AH6042" s="97" t="str">
        <f t="shared" si="1484"/>
        <v>01</v>
      </c>
      <c r="AI6042" s="97" t="str">
        <f t="shared" si="1485"/>
        <v>00</v>
      </c>
      <c r="AJ6042" s="97" t="str">
        <f t="shared" si="1486"/>
        <v>19000100</v>
      </c>
    </row>
    <row r="6043" spans="6:36" ht="12" customHeight="1" x14ac:dyDescent="0.15">
      <c r="F6043" s="86" t="str">
        <f t="shared" si="1475"/>
        <v>Saturday</v>
      </c>
      <c r="H6043" s="92" t="str">
        <f>VLOOKUP(MONTH(G6043),VLOOKUP!$W$1:$X$24,2)</f>
        <v>January</v>
      </c>
      <c r="I6043" s="92" t="str">
        <f t="shared" si="1476"/>
        <v/>
      </c>
      <c r="J6043" s="93" t="s">
        <v>1530</v>
      </c>
      <c r="L6043" s="86" t="str">
        <f t="shared" si="1487"/>
        <v>the Surge [1988 Kirby Road at Westmoreland, McLean, VA]</v>
      </c>
      <c r="M6043" s="86">
        <f t="shared" si="1477"/>
        <v>0</v>
      </c>
      <c r="N6043" s="93" t="str">
        <f t="shared" si="1488"/>
        <v>the Surge [1988 Kirby Road at Westmoreland, McLean, VA]</v>
      </c>
      <c r="O6043" s="94"/>
      <c r="S6043" s="95">
        <f t="shared" si="1478"/>
        <v>0</v>
      </c>
      <c r="T6043" s="86" t="str">
        <f t="shared" si="1479"/>
        <v/>
      </c>
      <c r="U6043" s="86" t="str">
        <f t="shared" si="1473"/>
        <v/>
      </c>
      <c r="V6043" s="95" t="str">
        <f t="shared" si="1480"/>
        <v/>
      </c>
      <c r="W6043" s="90" t="s">
        <v>221</v>
      </c>
      <c r="AE6043" s="92" t="str">
        <f t="shared" si="1481"/>
        <v/>
      </c>
      <c r="AF6043" s="96" t="str">
        <f t="shared" si="1482"/>
        <v>&lt;a name='19000100'&gt;&lt;b&gt;: 0 - the Surge [1988 Kirby Road at Westmoreland, McLean, VA]&lt;/b&gt;&lt;/a&gt;&lt;br&gt;</v>
      </c>
      <c r="AG6043" s="97">
        <f t="shared" si="1483"/>
        <v>1900</v>
      </c>
      <c r="AH6043" s="97" t="str">
        <f t="shared" si="1484"/>
        <v>01</v>
      </c>
      <c r="AI6043" s="97" t="str">
        <f t="shared" si="1485"/>
        <v>00</v>
      </c>
      <c r="AJ6043" s="97" t="str">
        <f t="shared" si="1486"/>
        <v>19000100</v>
      </c>
    </row>
    <row r="6044" spans="6:36" ht="12" customHeight="1" x14ac:dyDescent="0.15">
      <c r="F6044" s="86" t="str">
        <f t="shared" si="1475"/>
        <v>Saturday</v>
      </c>
      <c r="H6044" s="92" t="str">
        <f>VLOOKUP(MONTH(G6044),VLOOKUP!$W$1:$X$24,2)</f>
        <v>January</v>
      </c>
      <c r="I6044" s="92" t="str">
        <f t="shared" si="1476"/>
        <v/>
      </c>
      <c r="J6044" s="93" t="s">
        <v>1530</v>
      </c>
      <c r="L6044" s="86" t="str">
        <f t="shared" si="1487"/>
        <v>the Surge [1988 Kirby Road at Westmoreland, McLean, VA]</v>
      </c>
      <c r="M6044" s="86">
        <f t="shared" si="1477"/>
        <v>0</v>
      </c>
      <c r="N6044" s="93" t="str">
        <f t="shared" si="1488"/>
        <v>the Surge [1988 Kirby Road at Westmoreland, McLean, VA]</v>
      </c>
      <c r="O6044" s="94"/>
      <c r="S6044" s="95">
        <f t="shared" si="1478"/>
        <v>0</v>
      </c>
      <c r="T6044" s="86" t="str">
        <f t="shared" si="1479"/>
        <v/>
      </c>
      <c r="U6044" s="86" t="str">
        <f t="shared" si="1473"/>
        <v/>
      </c>
      <c r="V6044" s="95" t="str">
        <f t="shared" si="1480"/>
        <v/>
      </c>
      <c r="W6044" s="90" t="s">
        <v>221</v>
      </c>
      <c r="AE6044" s="92" t="str">
        <f t="shared" si="1481"/>
        <v/>
      </c>
      <c r="AF6044" s="96" t="str">
        <f t="shared" si="1482"/>
        <v>&lt;a name='19000100'&gt;&lt;b&gt;: 0 - the Surge [1988 Kirby Road at Westmoreland, McLean, VA]&lt;/b&gt;&lt;/a&gt;&lt;br&gt;</v>
      </c>
      <c r="AG6044" s="97">
        <f t="shared" si="1483"/>
        <v>1900</v>
      </c>
      <c r="AH6044" s="97" t="str">
        <f t="shared" si="1484"/>
        <v>01</v>
      </c>
      <c r="AI6044" s="97" t="str">
        <f t="shared" si="1485"/>
        <v>00</v>
      </c>
      <c r="AJ6044" s="97" t="str">
        <f t="shared" si="1486"/>
        <v>19000100</v>
      </c>
    </row>
    <row r="6045" spans="6:36" ht="12" customHeight="1" x14ac:dyDescent="0.15">
      <c r="F6045" s="86" t="str">
        <f t="shared" si="1475"/>
        <v>Saturday</v>
      </c>
      <c r="H6045" s="92" t="str">
        <f>VLOOKUP(MONTH(G6045),VLOOKUP!$W$1:$X$24,2)</f>
        <v>January</v>
      </c>
      <c r="I6045" s="92" t="str">
        <f t="shared" si="1476"/>
        <v/>
      </c>
      <c r="J6045" s="93" t="s">
        <v>1530</v>
      </c>
      <c r="L6045" s="86" t="str">
        <f t="shared" si="1487"/>
        <v>the Surge [1988 Kirby Road at Westmoreland, McLean, VA]</v>
      </c>
      <c r="M6045" s="86">
        <f t="shared" si="1477"/>
        <v>0</v>
      </c>
      <c r="N6045" s="93" t="str">
        <f t="shared" si="1488"/>
        <v>the Surge [1988 Kirby Road at Westmoreland, McLean, VA]</v>
      </c>
      <c r="O6045" s="94"/>
      <c r="S6045" s="95">
        <f t="shared" si="1478"/>
        <v>0</v>
      </c>
      <c r="T6045" s="86" t="str">
        <f t="shared" si="1479"/>
        <v/>
      </c>
      <c r="U6045" s="86" t="str">
        <f t="shared" si="1473"/>
        <v/>
      </c>
      <c r="V6045" s="95" t="str">
        <f t="shared" si="1480"/>
        <v/>
      </c>
      <c r="W6045" s="90" t="s">
        <v>221</v>
      </c>
      <c r="AE6045" s="92" t="str">
        <f t="shared" si="1481"/>
        <v/>
      </c>
      <c r="AF6045" s="96" t="str">
        <f t="shared" si="1482"/>
        <v>&lt;a name='19000100'&gt;&lt;b&gt;: 0 - the Surge [1988 Kirby Road at Westmoreland, McLean, VA]&lt;/b&gt;&lt;/a&gt;&lt;br&gt;</v>
      </c>
      <c r="AG6045" s="97">
        <f t="shared" si="1483"/>
        <v>1900</v>
      </c>
      <c r="AH6045" s="97" t="str">
        <f t="shared" si="1484"/>
        <v>01</v>
      </c>
      <c r="AI6045" s="97" t="str">
        <f t="shared" si="1485"/>
        <v>00</v>
      </c>
      <c r="AJ6045" s="97" t="str">
        <f t="shared" si="1486"/>
        <v>19000100</v>
      </c>
    </row>
    <row r="6046" spans="6:36" ht="12" customHeight="1" x14ac:dyDescent="0.15">
      <c r="F6046" s="86" t="str">
        <f t="shared" si="1475"/>
        <v>Saturday</v>
      </c>
      <c r="G6046" s="91"/>
      <c r="H6046" s="92" t="str">
        <f>VLOOKUP(MONTH(G6046),VLOOKUP!$W$1:$X$24,2)</f>
        <v>January</v>
      </c>
      <c r="I6046" s="92" t="str">
        <f t="shared" si="1476"/>
        <v/>
      </c>
      <c r="J6046" s="93" t="s">
        <v>1736</v>
      </c>
      <c r="L6046" s="86" t="str">
        <f t="shared" si="1487"/>
        <v>the Swell Den [DIY space at 209 Ashley Manor Drive, Rockville, MD]</v>
      </c>
      <c r="M6046" s="86">
        <f t="shared" si="1477"/>
        <v>0</v>
      </c>
      <c r="N6046" s="93" t="str">
        <f t="shared" si="1488"/>
        <v>the Swell Den [DIY space at 209 Ashley Manor Drive, Rockville, MD]</v>
      </c>
      <c r="O6046" s="94"/>
      <c r="S6046" s="95">
        <f t="shared" si="1478"/>
        <v>0</v>
      </c>
      <c r="T6046" s="86" t="str">
        <f t="shared" si="1479"/>
        <v/>
      </c>
      <c r="U6046" s="86" t="str">
        <f t="shared" si="1473"/>
        <v/>
      </c>
      <c r="V6046" s="95" t="str">
        <f t="shared" si="1480"/>
        <v/>
      </c>
      <c r="AE6046" s="92" t="str">
        <f t="shared" si="1481"/>
        <v/>
      </c>
      <c r="AF6046" s="96" t="str">
        <f t="shared" si="1482"/>
        <v>&lt;a name='19000100'&gt;&lt;b&gt;: 0 - the Swell Den [DIY space at 209 Ashley Manor Drive, Rockville, MD]&lt;/b&gt;&lt;/a&gt;&lt;br&gt;</v>
      </c>
      <c r="AG6046" s="97">
        <f t="shared" si="1483"/>
        <v>1900</v>
      </c>
      <c r="AH6046" s="97" t="str">
        <f t="shared" si="1484"/>
        <v>01</v>
      </c>
      <c r="AI6046" s="97" t="str">
        <f t="shared" si="1485"/>
        <v>00</v>
      </c>
      <c r="AJ6046" s="97" t="str">
        <f t="shared" si="1486"/>
        <v>19000100</v>
      </c>
    </row>
    <row r="6047" spans="6:36" ht="12" customHeight="1" x14ac:dyDescent="0.15">
      <c r="F6047" s="86" t="str">
        <f t="shared" si="1475"/>
        <v>Saturday</v>
      </c>
      <c r="G6047" s="91"/>
      <c r="H6047" s="92" t="str">
        <f>VLOOKUP(MONTH(G6047),VLOOKUP!$W$1:$X$24,2)</f>
        <v>January</v>
      </c>
      <c r="I6047" s="92" t="str">
        <f t="shared" si="1476"/>
        <v/>
      </c>
      <c r="J6047" s="93" t="s">
        <v>1736</v>
      </c>
      <c r="L6047" s="86" t="str">
        <f t="shared" si="1487"/>
        <v>the Swell Den [DIY space at 209 Ashley Manor Drive, Rockville, MD]</v>
      </c>
      <c r="M6047" s="86">
        <f t="shared" si="1477"/>
        <v>0</v>
      </c>
      <c r="N6047" s="93" t="str">
        <f t="shared" si="1488"/>
        <v>the Swell Den [DIY space at 209 Ashley Manor Drive, Rockville, MD]</v>
      </c>
      <c r="O6047" s="94"/>
      <c r="S6047" s="95">
        <f t="shared" si="1478"/>
        <v>0</v>
      </c>
      <c r="T6047" s="86" t="str">
        <f t="shared" si="1479"/>
        <v/>
      </c>
      <c r="U6047" s="86" t="str">
        <f t="shared" si="1473"/>
        <v/>
      </c>
      <c r="V6047" s="95" t="str">
        <f t="shared" si="1480"/>
        <v/>
      </c>
      <c r="AE6047" s="92" t="str">
        <f t="shared" si="1481"/>
        <v/>
      </c>
      <c r="AF6047" s="96" t="str">
        <f t="shared" si="1482"/>
        <v>&lt;a name='19000100'&gt;&lt;b&gt;: 0 - the Swell Den [DIY space at 209 Ashley Manor Drive, Rockville, MD]&lt;/b&gt;&lt;/a&gt;&lt;br&gt;</v>
      </c>
      <c r="AG6047" s="97">
        <f t="shared" si="1483"/>
        <v>1900</v>
      </c>
      <c r="AH6047" s="97" t="str">
        <f t="shared" si="1484"/>
        <v>01</v>
      </c>
      <c r="AI6047" s="97" t="str">
        <f t="shared" si="1485"/>
        <v>00</v>
      </c>
      <c r="AJ6047" s="97" t="str">
        <f t="shared" si="1486"/>
        <v>19000100</v>
      </c>
    </row>
    <row r="6048" spans="6:36" ht="12" customHeight="1" x14ac:dyDescent="0.15">
      <c r="F6048" s="86" t="str">
        <f t="shared" si="1475"/>
        <v>Saturday</v>
      </c>
      <c r="G6048" s="91"/>
      <c r="H6048" s="92" t="str">
        <f>VLOOKUP(MONTH(G6048),VLOOKUP!$W$1:$X$24,2)</f>
        <v>January</v>
      </c>
      <c r="I6048" s="92" t="str">
        <f t="shared" si="1476"/>
        <v/>
      </c>
      <c r="J6048" s="93" t="s">
        <v>1736</v>
      </c>
      <c r="L6048" s="86" t="str">
        <f t="shared" si="1487"/>
        <v>the Swell Den [DIY space at 209 Ashley Manor Drive, Rockville, MD]</v>
      </c>
      <c r="M6048" s="86">
        <f t="shared" si="1477"/>
        <v>0</v>
      </c>
      <c r="N6048" s="93" t="str">
        <f t="shared" si="1488"/>
        <v>the Swell Den [DIY space at 209 Ashley Manor Drive, Rockville, MD]</v>
      </c>
      <c r="O6048" s="94"/>
      <c r="S6048" s="95">
        <f t="shared" si="1478"/>
        <v>0</v>
      </c>
      <c r="T6048" s="86" t="str">
        <f t="shared" si="1479"/>
        <v/>
      </c>
      <c r="U6048" s="86" t="str">
        <f t="shared" si="1473"/>
        <v/>
      </c>
      <c r="V6048" s="95" t="str">
        <f t="shared" si="1480"/>
        <v/>
      </c>
      <c r="AE6048" s="92" t="str">
        <f t="shared" si="1481"/>
        <v/>
      </c>
      <c r="AF6048" s="96" t="str">
        <f t="shared" si="1482"/>
        <v>&lt;a name='19000100'&gt;&lt;b&gt;: 0 - the Swell Den [DIY space at 209 Ashley Manor Drive, Rockville, MD]&lt;/b&gt;&lt;/a&gt;&lt;br&gt;</v>
      </c>
      <c r="AG6048" s="97">
        <f t="shared" si="1483"/>
        <v>1900</v>
      </c>
      <c r="AH6048" s="97" t="str">
        <f t="shared" si="1484"/>
        <v>01</v>
      </c>
      <c r="AI6048" s="97" t="str">
        <f t="shared" si="1485"/>
        <v>00</v>
      </c>
      <c r="AJ6048" s="97" t="str">
        <f t="shared" si="1486"/>
        <v>19000100</v>
      </c>
    </row>
    <row r="6049" spans="6:36" ht="12" customHeight="1" x14ac:dyDescent="0.15">
      <c r="F6049" s="86" t="str">
        <f t="shared" si="1475"/>
        <v>Saturday</v>
      </c>
      <c r="G6049" s="91"/>
      <c r="H6049" s="92" t="str">
        <f>VLOOKUP(MONTH(G6049),VLOOKUP!$W$1:$X$24,2)</f>
        <v>January</v>
      </c>
      <c r="I6049" s="92" t="str">
        <f t="shared" si="1476"/>
        <v/>
      </c>
      <c r="J6049" s="93" t="s">
        <v>1736</v>
      </c>
      <c r="L6049" s="86" t="str">
        <f t="shared" si="1487"/>
        <v>the Swell Den [DIY space at 209 Ashley Manor Drive, Rockville, MD]</v>
      </c>
      <c r="M6049" s="86">
        <f t="shared" si="1477"/>
        <v>0</v>
      </c>
      <c r="N6049" s="93" t="str">
        <f t="shared" si="1488"/>
        <v>the Swell Den [DIY space at 209 Ashley Manor Drive, Rockville, MD]</v>
      </c>
      <c r="O6049" s="94"/>
      <c r="S6049" s="95">
        <f t="shared" si="1478"/>
        <v>0</v>
      </c>
      <c r="T6049" s="86" t="str">
        <f t="shared" si="1479"/>
        <v/>
      </c>
      <c r="U6049" s="86" t="str">
        <f t="shared" si="1473"/>
        <v/>
      </c>
      <c r="V6049" s="95" t="str">
        <f t="shared" si="1480"/>
        <v/>
      </c>
      <c r="AE6049" s="92" t="str">
        <f t="shared" si="1481"/>
        <v/>
      </c>
      <c r="AF6049" s="96" t="str">
        <f t="shared" si="1482"/>
        <v>&lt;a name='19000100'&gt;&lt;b&gt;: 0 - the Swell Den [DIY space at 209 Ashley Manor Drive, Rockville, MD]&lt;/b&gt;&lt;/a&gt;&lt;br&gt;</v>
      </c>
      <c r="AG6049" s="97">
        <f t="shared" si="1483"/>
        <v>1900</v>
      </c>
      <c r="AH6049" s="97" t="str">
        <f t="shared" si="1484"/>
        <v>01</v>
      </c>
      <c r="AI6049" s="97" t="str">
        <f t="shared" si="1485"/>
        <v>00</v>
      </c>
      <c r="AJ6049" s="97" t="str">
        <f t="shared" si="1486"/>
        <v>19000100</v>
      </c>
    </row>
    <row r="6050" spans="6:36" ht="12" customHeight="1" x14ac:dyDescent="0.15">
      <c r="F6050" s="86" t="str">
        <f t="shared" si="1475"/>
        <v>Saturday</v>
      </c>
      <c r="H6050" s="92" t="str">
        <f>VLOOKUP(MONTH(G6050),VLOOKUP!$W$1:$X$24,2)</f>
        <v>January</v>
      </c>
      <c r="I6050" s="92" t="str">
        <f t="shared" si="1476"/>
        <v/>
      </c>
      <c r="J6050" s="90" t="s">
        <v>1854</v>
      </c>
      <c r="L6050" s="86" t="str">
        <f t="shared" si="1487"/>
        <v>&lt;a href='mgmtheater.php' title='list by venue'&gt;the Theater at MGM National Harbor&lt;/a&gt; [7100 Oxon Hill Rd, Oxon Hill, MD]</v>
      </c>
      <c r="M6050" s="86">
        <f t="shared" si="1477"/>
        <v>0</v>
      </c>
      <c r="N6050" s="86" t="str">
        <f>VLOOKUP(J6050,VLOOKUP!$A$2:$S$54,19,FALSE)&amp;J6050&amp;"&lt;/a&gt; ["&amp;VLOOKUP(J6050,VLOOKUP!$A$2:$S$54,3,FALSE)&amp;"]"</f>
        <v>&lt;a href='mgmtheater.php' title='list by venue'&gt;the Theater at MGM National Harbor&lt;/a&gt; [7100 Oxon Hill Rd, Oxon Hill, MD]</v>
      </c>
      <c r="O6050" s="90"/>
      <c r="S6050" s="95">
        <f t="shared" si="1478"/>
        <v>0</v>
      </c>
      <c r="T6050" s="86" t="str">
        <f t="shared" si="1479"/>
        <v/>
      </c>
      <c r="U6050" s="86" t="str">
        <f t="shared" si="1473"/>
        <v/>
      </c>
      <c r="V6050" s="95" t="str">
        <f t="shared" si="1480"/>
        <v/>
      </c>
      <c r="AE6050" s="92" t="str">
        <f t="shared" si="1481"/>
        <v/>
      </c>
      <c r="AF6050" s="96" t="str">
        <f t="shared" si="1482"/>
        <v>&lt;a name='19000100'&gt;&lt;b&gt;: 0 - &lt;a href='mgmtheater.php' title='list by venue'&gt;the Theater at MGM National Harbor&lt;/a&gt; [7100 Oxon Hill Rd, Oxon Hill, MD]&lt;/b&gt;&lt;/a&gt;&lt;br&gt;</v>
      </c>
      <c r="AG6050" s="97">
        <f t="shared" si="1483"/>
        <v>1900</v>
      </c>
      <c r="AH6050" s="97" t="str">
        <f t="shared" si="1484"/>
        <v>01</v>
      </c>
      <c r="AI6050" s="97" t="str">
        <f t="shared" si="1485"/>
        <v>00</v>
      </c>
      <c r="AJ6050" s="97" t="str">
        <f t="shared" si="1486"/>
        <v>19000100</v>
      </c>
    </row>
    <row r="6051" spans="6:36" ht="12" customHeight="1" x14ac:dyDescent="0.15">
      <c r="F6051" s="86" t="str">
        <f t="shared" si="1475"/>
        <v>Saturday</v>
      </c>
      <c r="H6051" s="92" t="str">
        <f>VLOOKUP(MONTH(G6051),VLOOKUP!$W$1:$X$24,2)</f>
        <v>January</v>
      </c>
      <c r="I6051" s="92" t="str">
        <f t="shared" si="1476"/>
        <v/>
      </c>
      <c r="J6051" s="90" t="s">
        <v>1854</v>
      </c>
      <c r="L6051" s="86" t="str">
        <f t="shared" si="1487"/>
        <v>&lt;a href='mgmtheater.php' title='list by venue'&gt;the Theater at MGM National Harbor&lt;/a&gt; [7100 Oxon Hill Rd, Oxon Hill, MD]</v>
      </c>
      <c r="M6051" s="86">
        <f t="shared" si="1477"/>
        <v>0</v>
      </c>
      <c r="N6051" s="86" t="str">
        <f>VLOOKUP(J6051,VLOOKUP!$A$2:$S$54,19,FALSE)&amp;J6051&amp;"&lt;/a&gt; ["&amp;VLOOKUP(J6051,VLOOKUP!$A$2:$S$54,3,FALSE)&amp;"]"</f>
        <v>&lt;a href='mgmtheater.php' title='list by venue'&gt;the Theater at MGM National Harbor&lt;/a&gt; [7100 Oxon Hill Rd, Oxon Hill, MD]</v>
      </c>
      <c r="O6051" s="90"/>
      <c r="S6051" s="95">
        <f t="shared" si="1478"/>
        <v>0</v>
      </c>
      <c r="T6051" s="86" t="str">
        <f t="shared" si="1479"/>
        <v/>
      </c>
      <c r="U6051" s="86" t="str">
        <f t="shared" si="1473"/>
        <v/>
      </c>
      <c r="V6051" s="95" t="str">
        <f t="shared" si="1480"/>
        <v/>
      </c>
      <c r="AE6051" s="92" t="str">
        <f t="shared" si="1481"/>
        <v/>
      </c>
      <c r="AF6051" s="96" t="str">
        <f t="shared" si="1482"/>
        <v>&lt;a name='19000100'&gt;&lt;b&gt;: 0 - &lt;a href='mgmtheater.php' title='list by venue'&gt;the Theater at MGM National Harbor&lt;/a&gt; [7100 Oxon Hill Rd, Oxon Hill, MD]&lt;/b&gt;&lt;/a&gt;&lt;br&gt;</v>
      </c>
      <c r="AG6051" s="97">
        <f t="shared" si="1483"/>
        <v>1900</v>
      </c>
      <c r="AH6051" s="97" t="str">
        <f t="shared" si="1484"/>
        <v>01</v>
      </c>
      <c r="AI6051" s="97" t="str">
        <f t="shared" si="1485"/>
        <v>00</v>
      </c>
      <c r="AJ6051" s="97" t="str">
        <f t="shared" si="1486"/>
        <v>19000100</v>
      </c>
    </row>
    <row r="6052" spans="6:36" ht="12" customHeight="1" x14ac:dyDescent="0.15">
      <c r="F6052" s="86" t="str">
        <f t="shared" si="1475"/>
        <v>Saturday</v>
      </c>
      <c r="H6052" s="92" t="str">
        <f>VLOOKUP(MONTH(G6052),VLOOKUP!$W$1:$X$24,2)</f>
        <v>January</v>
      </c>
      <c r="I6052" s="92" t="str">
        <f t="shared" si="1476"/>
        <v/>
      </c>
      <c r="J6052" s="90" t="s">
        <v>1854</v>
      </c>
      <c r="L6052" s="86" t="str">
        <f t="shared" si="1487"/>
        <v>&lt;a href='mgmtheater.php' title='list by venue'&gt;the Theater at MGM National Harbor&lt;/a&gt; [7100 Oxon Hill Rd, Oxon Hill, MD]</v>
      </c>
      <c r="M6052" s="86">
        <f t="shared" si="1477"/>
        <v>0</v>
      </c>
      <c r="N6052" s="86" t="str">
        <f>VLOOKUP(J6052,VLOOKUP!$A$2:$S$54,19,FALSE)&amp;J6052&amp;"&lt;/a&gt; ["&amp;VLOOKUP(J6052,VLOOKUP!$A$2:$S$54,3,FALSE)&amp;"]"</f>
        <v>&lt;a href='mgmtheater.php' title='list by venue'&gt;the Theater at MGM National Harbor&lt;/a&gt; [7100 Oxon Hill Rd, Oxon Hill, MD]</v>
      </c>
      <c r="O6052" s="90"/>
      <c r="S6052" s="95">
        <f t="shared" si="1478"/>
        <v>0</v>
      </c>
      <c r="T6052" s="86" t="str">
        <f t="shared" si="1479"/>
        <v/>
      </c>
      <c r="U6052" s="86" t="str">
        <f t="shared" si="1473"/>
        <v/>
      </c>
      <c r="V6052" s="95" t="str">
        <f t="shared" si="1480"/>
        <v/>
      </c>
      <c r="AE6052" s="92" t="str">
        <f t="shared" si="1481"/>
        <v/>
      </c>
      <c r="AF6052" s="96" t="str">
        <f t="shared" si="1482"/>
        <v>&lt;a name='19000100'&gt;&lt;b&gt;: 0 - &lt;a href='mgmtheater.php' title='list by venue'&gt;the Theater at MGM National Harbor&lt;/a&gt; [7100 Oxon Hill Rd, Oxon Hill, MD]&lt;/b&gt;&lt;/a&gt;&lt;br&gt;</v>
      </c>
      <c r="AG6052" s="97">
        <f t="shared" si="1483"/>
        <v>1900</v>
      </c>
      <c r="AH6052" s="97" t="str">
        <f t="shared" si="1484"/>
        <v>01</v>
      </c>
      <c r="AI6052" s="97" t="str">
        <f t="shared" si="1485"/>
        <v>00</v>
      </c>
      <c r="AJ6052" s="97" t="str">
        <f t="shared" si="1486"/>
        <v>19000100</v>
      </c>
    </row>
    <row r="6053" spans="6:36" ht="12" customHeight="1" x14ac:dyDescent="0.15">
      <c r="F6053" s="86" t="str">
        <f t="shared" si="1475"/>
        <v>Saturday</v>
      </c>
      <c r="G6053" s="91"/>
      <c r="H6053" s="92" t="str">
        <f>VLOOKUP(MONTH(G6053),VLOOKUP!$W$1:$X$24,2)</f>
        <v>January</v>
      </c>
      <c r="I6053" s="92" t="str">
        <f t="shared" si="1476"/>
        <v/>
      </c>
      <c r="J6053" s="93" t="s">
        <v>1092</v>
      </c>
      <c r="L6053" s="86" t="str">
        <f t="shared" si="1487"/>
        <v>the Theatre Project [45 W Preston St, Baltimore, MD]</v>
      </c>
      <c r="M6053" s="86">
        <f t="shared" si="1477"/>
        <v>0</v>
      </c>
      <c r="N6053" s="93" t="str">
        <f t="shared" ref="N6053:N6084" si="1489">J6053</f>
        <v>the Theatre Project [45 W Preston St, Baltimore, MD]</v>
      </c>
      <c r="O6053" s="94"/>
      <c r="S6053" s="95">
        <f t="shared" si="1478"/>
        <v>0</v>
      </c>
      <c r="T6053" s="86" t="str">
        <f t="shared" si="1479"/>
        <v/>
      </c>
      <c r="U6053" s="86" t="str">
        <f t="shared" si="1473"/>
        <v/>
      </c>
      <c r="V6053" s="95" t="str">
        <f t="shared" si="1480"/>
        <v/>
      </c>
      <c r="AE6053" s="92" t="str">
        <f t="shared" si="1481"/>
        <v/>
      </c>
      <c r="AF6053" s="96" t="str">
        <f t="shared" si="1482"/>
        <v>&lt;a name='19000100'&gt;&lt;b&gt;: 0 - the Theatre Project [45 W Preston St, Baltimore, MD]&lt;/b&gt;&lt;/a&gt;&lt;br&gt;</v>
      </c>
      <c r="AG6053" s="97">
        <f t="shared" si="1483"/>
        <v>1900</v>
      </c>
      <c r="AH6053" s="97" t="str">
        <f t="shared" si="1484"/>
        <v>01</v>
      </c>
      <c r="AI6053" s="97" t="str">
        <f t="shared" si="1485"/>
        <v>00</v>
      </c>
      <c r="AJ6053" s="97" t="str">
        <f t="shared" si="1486"/>
        <v>19000100</v>
      </c>
    </row>
    <row r="6054" spans="6:36" ht="12" customHeight="1" x14ac:dyDescent="0.15">
      <c r="F6054" s="86" t="str">
        <f t="shared" si="1475"/>
        <v>Saturday</v>
      </c>
      <c r="G6054" s="91"/>
      <c r="H6054" s="92" t="str">
        <f>VLOOKUP(MONTH(G6054),VLOOKUP!$W$1:$X$24,2)</f>
        <v>January</v>
      </c>
      <c r="I6054" s="92" t="str">
        <f t="shared" si="1476"/>
        <v/>
      </c>
      <c r="J6054" s="93" t="s">
        <v>1092</v>
      </c>
      <c r="L6054" s="86" t="str">
        <f t="shared" si="1487"/>
        <v>the Theatre Project [45 W Preston St, Baltimore, MD]</v>
      </c>
      <c r="M6054" s="86">
        <f t="shared" si="1477"/>
        <v>0</v>
      </c>
      <c r="N6054" s="93" t="str">
        <f t="shared" si="1489"/>
        <v>the Theatre Project [45 W Preston St, Baltimore, MD]</v>
      </c>
      <c r="O6054" s="94"/>
      <c r="S6054" s="95">
        <f t="shared" si="1478"/>
        <v>0</v>
      </c>
      <c r="T6054" s="86" t="str">
        <f t="shared" si="1479"/>
        <v/>
      </c>
      <c r="U6054" s="86" t="str">
        <f t="shared" si="1473"/>
        <v/>
      </c>
      <c r="V6054" s="95" t="str">
        <f t="shared" si="1480"/>
        <v/>
      </c>
      <c r="AE6054" s="92" t="str">
        <f t="shared" si="1481"/>
        <v/>
      </c>
      <c r="AF6054" s="96" t="str">
        <f t="shared" si="1482"/>
        <v>&lt;a name='19000100'&gt;&lt;b&gt;: 0 - the Theatre Project [45 W Preston St, Baltimore, MD]&lt;/b&gt;&lt;/a&gt;&lt;br&gt;</v>
      </c>
      <c r="AG6054" s="97">
        <f t="shared" si="1483"/>
        <v>1900</v>
      </c>
      <c r="AH6054" s="97" t="str">
        <f t="shared" si="1484"/>
        <v>01</v>
      </c>
      <c r="AI6054" s="97" t="str">
        <f t="shared" si="1485"/>
        <v>00</v>
      </c>
      <c r="AJ6054" s="97" t="str">
        <f t="shared" si="1486"/>
        <v>19000100</v>
      </c>
    </row>
    <row r="6055" spans="6:36" ht="12" customHeight="1" x14ac:dyDescent="0.15">
      <c r="F6055" s="86" t="str">
        <f t="shared" si="1475"/>
        <v>Saturday</v>
      </c>
      <c r="G6055" s="91"/>
      <c r="H6055" s="92" t="str">
        <f>VLOOKUP(MONTH(G6055),VLOOKUP!$W$1:$X$24,2)</f>
        <v>January</v>
      </c>
      <c r="I6055" s="92" t="str">
        <f t="shared" si="1476"/>
        <v/>
      </c>
      <c r="J6055" s="93" t="s">
        <v>1092</v>
      </c>
      <c r="L6055" s="86" t="str">
        <f t="shared" si="1487"/>
        <v>the Theatre Project [45 W Preston St, Baltimore, MD]</v>
      </c>
      <c r="M6055" s="86">
        <f t="shared" si="1477"/>
        <v>0</v>
      </c>
      <c r="N6055" s="93" t="str">
        <f t="shared" si="1489"/>
        <v>the Theatre Project [45 W Preston St, Baltimore, MD]</v>
      </c>
      <c r="O6055" s="94"/>
      <c r="S6055" s="95">
        <f t="shared" si="1478"/>
        <v>0</v>
      </c>
      <c r="T6055" s="86" t="str">
        <f t="shared" si="1479"/>
        <v/>
      </c>
      <c r="U6055" s="86" t="str">
        <f t="shared" si="1473"/>
        <v/>
      </c>
      <c r="V6055" s="95" t="str">
        <f t="shared" si="1480"/>
        <v/>
      </c>
      <c r="AE6055" s="92" t="str">
        <f t="shared" si="1481"/>
        <v/>
      </c>
      <c r="AF6055" s="96" t="str">
        <f t="shared" si="1482"/>
        <v>&lt;a name='19000100'&gt;&lt;b&gt;: 0 - the Theatre Project [45 W Preston St, Baltimore, MD]&lt;/b&gt;&lt;/a&gt;&lt;br&gt;</v>
      </c>
      <c r="AG6055" s="97">
        <f t="shared" si="1483"/>
        <v>1900</v>
      </c>
      <c r="AH6055" s="97" t="str">
        <f t="shared" si="1484"/>
        <v>01</v>
      </c>
      <c r="AI6055" s="97" t="str">
        <f t="shared" si="1485"/>
        <v>00</v>
      </c>
      <c r="AJ6055" s="97" t="str">
        <f t="shared" si="1486"/>
        <v>19000100</v>
      </c>
    </row>
    <row r="6056" spans="6:36" ht="12" customHeight="1" x14ac:dyDescent="0.15">
      <c r="F6056" s="86" t="str">
        <f t="shared" si="1475"/>
        <v>Saturday</v>
      </c>
      <c r="G6056" s="91"/>
      <c r="H6056" s="92" t="str">
        <f>VLOOKUP(MONTH(G6056),VLOOKUP!$W$1:$X$24,2)</f>
        <v>January</v>
      </c>
      <c r="I6056" s="92" t="str">
        <f t="shared" si="1476"/>
        <v/>
      </c>
      <c r="J6056" s="93" t="s">
        <v>1092</v>
      </c>
      <c r="L6056" s="86" t="str">
        <f t="shared" si="1487"/>
        <v>the Theatre Project [45 W Preston St, Baltimore, MD]</v>
      </c>
      <c r="M6056" s="86">
        <f t="shared" si="1477"/>
        <v>0</v>
      </c>
      <c r="N6056" s="93" t="str">
        <f t="shared" si="1489"/>
        <v>the Theatre Project [45 W Preston St, Baltimore, MD]</v>
      </c>
      <c r="O6056" s="94"/>
      <c r="S6056" s="95">
        <f t="shared" si="1478"/>
        <v>0</v>
      </c>
      <c r="T6056" s="86" t="str">
        <f t="shared" si="1479"/>
        <v/>
      </c>
      <c r="U6056" s="86" t="str">
        <f t="shared" si="1473"/>
        <v/>
      </c>
      <c r="V6056" s="95" t="str">
        <f t="shared" si="1480"/>
        <v/>
      </c>
      <c r="AE6056" s="92" t="str">
        <f t="shared" si="1481"/>
        <v/>
      </c>
      <c r="AF6056" s="96" t="str">
        <f t="shared" si="1482"/>
        <v>&lt;a name='19000100'&gt;&lt;b&gt;: 0 - the Theatre Project [45 W Preston St, Baltimore, MD]&lt;/b&gt;&lt;/a&gt;&lt;br&gt;</v>
      </c>
      <c r="AG6056" s="97">
        <f t="shared" si="1483"/>
        <v>1900</v>
      </c>
      <c r="AH6056" s="97" t="str">
        <f t="shared" si="1484"/>
        <v>01</v>
      </c>
      <c r="AI6056" s="97" t="str">
        <f t="shared" si="1485"/>
        <v>00</v>
      </c>
      <c r="AJ6056" s="97" t="str">
        <f t="shared" si="1486"/>
        <v>19000100</v>
      </c>
    </row>
    <row r="6057" spans="6:36" ht="12" customHeight="1" x14ac:dyDescent="0.15">
      <c r="F6057" s="86" t="str">
        <f t="shared" si="1475"/>
        <v>Saturday</v>
      </c>
      <c r="G6057" s="91"/>
      <c r="H6057" s="92" t="str">
        <f>VLOOKUP(MONTH(G6057),VLOOKUP!$W$1:$X$24,2)</f>
        <v>January</v>
      </c>
      <c r="I6057" s="92" t="str">
        <f t="shared" si="1476"/>
        <v/>
      </c>
      <c r="J6057" s="93" t="s">
        <v>1092</v>
      </c>
      <c r="L6057" s="86" t="str">
        <f t="shared" si="1487"/>
        <v>the Theatre Project [45 W Preston St, Baltimore, MD]</v>
      </c>
      <c r="M6057" s="86">
        <f t="shared" si="1477"/>
        <v>0</v>
      </c>
      <c r="N6057" s="93" t="str">
        <f t="shared" si="1489"/>
        <v>the Theatre Project [45 W Preston St, Baltimore, MD]</v>
      </c>
      <c r="O6057" s="94"/>
      <c r="S6057" s="95">
        <f t="shared" si="1478"/>
        <v>0</v>
      </c>
      <c r="T6057" s="86" t="str">
        <f t="shared" si="1479"/>
        <v/>
      </c>
      <c r="U6057" s="86" t="str">
        <f t="shared" si="1473"/>
        <v/>
      </c>
      <c r="V6057" s="95" t="str">
        <f t="shared" si="1480"/>
        <v/>
      </c>
      <c r="AE6057" s="92" t="str">
        <f t="shared" si="1481"/>
        <v/>
      </c>
      <c r="AF6057" s="96" t="str">
        <f t="shared" si="1482"/>
        <v>&lt;a name='19000100'&gt;&lt;b&gt;: 0 - the Theatre Project [45 W Preston St, Baltimore, MD]&lt;/b&gt;&lt;/a&gt;&lt;br&gt;</v>
      </c>
      <c r="AG6057" s="97">
        <f t="shared" si="1483"/>
        <v>1900</v>
      </c>
      <c r="AH6057" s="97" t="str">
        <f t="shared" si="1484"/>
        <v>01</v>
      </c>
      <c r="AI6057" s="97" t="str">
        <f t="shared" si="1485"/>
        <v>00</v>
      </c>
      <c r="AJ6057" s="97" t="str">
        <f t="shared" si="1486"/>
        <v>19000100</v>
      </c>
    </row>
    <row r="6058" spans="6:36" ht="12" customHeight="1" x14ac:dyDescent="0.15">
      <c r="F6058" s="86" t="str">
        <f t="shared" si="1475"/>
        <v>Saturday</v>
      </c>
      <c r="G6058" s="91"/>
      <c r="H6058" s="92" t="str">
        <f>VLOOKUP(MONTH(G6058),VLOOKUP!$W$1:$X$24,2)</f>
        <v>January</v>
      </c>
      <c r="I6058" s="92" t="str">
        <f t="shared" si="1476"/>
        <v/>
      </c>
      <c r="J6058" s="93" t="s">
        <v>1092</v>
      </c>
      <c r="L6058" s="86" t="str">
        <f t="shared" si="1487"/>
        <v>the Theatre Project [45 W Preston St, Baltimore, MD]</v>
      </c>
      <c r="M6058" s="86">
        <f t="shared" si="1477"/>
        <v>0</v>
      </c>
      <c r="N6058" s="93" t="str">
        <f t="shared" si="1489"/>
        <v>the Theatre Project [45 W Preston St, Baltimore, MD]</v>
      </c>
      <c r="O6058" s="94"/>
      <c r="S6058" s="95">
        <f t="shared" si="1478"/>
        <v>0</v>
      </c>
      <c r="T6058" s="86" t="str">
        <f t="shared" si="1479"/>
        <v/>
      </c>
      <c r="U6058" s="86" t="str">
        <f t="shared" si="1473"/>
        <v/>
      </c>
      <c r="V6058" s="95" t="str">
        <f t="shared" si="1480"/>
        <v/>
      </c>
      <c r="AE6058" s="92" t="str">
        <f t="shared" si="1481"/>
        <v/>
      </c>
      <c r="AF6058" s="96" t="str">
        <f t="shared" si="1482"/>
        <v>&lt;a name='19000100'&gt;&lt;b&gt;: 0 - the Theatre Project [45 W Preston St, Baltimore, MD]&lt;/b&gt;&lt;/a&gt;&lt;br&gt;</v>
      </c>
      <c r="AG6058" s="97">
        <f t="shared" si="1483"/>
        <v>1900</v>
      </c>
      <c r="AH6058" s="97" t="str">
        <f t="shared" si="1484"/>
        <v>01</v>
      </c>
      <c r="AI6058" s="97" t="str">
        <f t="shared" si="1485"/>
        <v>00</v>
      </c>
      <c r="AJ6058" s="97" t="str">
        <f t="shared" si="1486"/>
        <v>19000100</v>
      </c>
    </row>
    <row r="6059" spans="6:36" ht="12" customHeight="1" x14ac:dyDescent="0.15">
      <c r="F6059" s="86" t="str">
        <f t="shared" si="1475"/>
        <v>Saturday</v>
      </c>
      <c r="G6059" s="91"/>
      <c r="H6059" s="92" t="str">
        <f>VLOOKUP(MONTH(G6059),VLOOKUP!$W$1:$X$24,2)</f>
        <v>January</v>
      </c>
      <c r="I6059" s="92" t="str">
        <f t="shared" si="1476"/>
        <v/>
      </c>
      <c r="J6059" s="93" t="s">
        <v>1271</v>
      </c>
      <c r="L6059" s="86" t="str">
        <f t="shared" si="1487"/>
        <v>the Town Tavern DC [2323 18th St NW, WDC]</v>
      </c>
      <c r="M6059" s="86">
        <f t="shared" si="1477"/>
        <v>0</v>
      </c>
      <c r="N6059" s="93" t="str">
        <f t="shared" si="1489"/>
        <v>the Town Tavern DC [2323 18th St NW, WDC]</v>
      </c>
      <c r="O6059" s="94"/>
      <c r="S6059" s="95">
        <f t="shared" si="1478"/>
        <v>0</v>
      </c>
      <c r="T6059" s="86" t="str">
        <f t="shared" si="1479"/>
        <v/>
      </c>
      <c r="U6059" s="86" t="str">
        <f t="shared" si="1473"/>
        <v/>
      </c>
      <c r="V6059" s="95" t="str">
        <f t="shared" si="1480"/>
        <v/>
      </c>
      <c r="W6059" s="90" t="s">
        <v>221</v>
      </c>
      <c r="AE6059" s="92" t="str">
        <f t="shared" si="1481"/>
        <v/>
      </c>
      <c r="AF6059" s="96" t="str">
        <f t="shared" si="1482"/>
        <v>&lt;a name='19000100'&gt;&lt;b&gt;: 0 - the Town Tavern DC [2323 18th St NW, WDC]&lt;/b&gt;&lt;/a&gt;&lt;br&gt;</v>
      </c>
      <c r="AG6059" s="97">
        <f t="shared" si="1483"/>
        <v>1900</v>
      </c>
      <c r="AH6059" s="97" t="str">
        <f t="shared" si="1484"/>
        <v>01</v>
      </c>
      <c r="AI6059" s="97" t="str">
        <f t="shared" si="1485"/>
        <v>00</v>
      </c>
      <c r="AJ6059" s="97" t="str">
        <f t="shared" si="1486"/>
        <v>19000100</v>
      </c>
    </row>
    <row r="6060" spans="6:36" ht="12" customHeight="1" x14ac:dyDescent="0.15">
      <c r="F6060" s="86" t="str">
        <f t="shared" si="1475"/>
        <v>Saturday</v>
      </c>
      <c r="G6060" s="91"/>
      <c r="H6060" s="92" t="str">
        <f>VLOOKUP(MONTH(G6060),VLOOKUP!$W$1:$X$24,2)</f>
        <v>January</v>
      </c>
      <c r="I6060" s="92" t="str">
        <f t="shared" si="1476"/>
        <v/>
      </c>
      <c r="J6060" s="93" t="s">
        <v>1271</v>
      </c>
      <c r="L6060" s="86" t="str">
        <f t="shared" si="1487"/>
        <v>the Town Tavern DC [2323 18th St NW, WDC]</v>
      </c>
      <c r="M6060" s="86">
        <f t="shared" si="1477"/>
        <v>0</v>
      </c>
      <c r="N6060" s="93" t="str">
        <f t="shared" si="1489"/>
        <v>the Town Tavern DC [2323 18th St NW, WDC]</v>
      </c>
      <c r="O6060" s="94"/>
      <c r="S6060" s="95">
        <f t="shared" si="1478"/>
        <v>0</v>
      </c>
      <c r="T6060" s="86" t="str">
        <f t="shared" si="1479"/>
        <v/>
      </c>
      <c r="U6060" s="86" t="str">
        <f t="shared" si="1473"/>
        <v/>
      </c>
      <c r="V6060" s="95" t="str">
        <f t="shared" si="1480"/>
        <v/>
      </c>
      <c r="W6060" s="90" t="s">
        <v>221</v>
      </c>
      <c r="AE6060" s="92" t="str">
        <f t="shared" si="1481"/>
        <v/>
      </c>
      <c r="AF6060" s="96" t="str">
        <f t="shared" si="1482"/>
        <v>&lt;a name='19000100'&gt;&lt;b&gt;: 0 - the Town Tavern DC [2323 18th St NW, WDC]&lt;/b&gt;&lt;/a&gt;&lt;br&gt;</v>
      </c>
      <c r="AG6060" s="97">
        <f t="shared" si="1483"/>
        <v>1900</v>
      </c>
      <c r="AH6060" s="97" t="str">
        <f t="shared" si="1484"/>
        <v>01</v>
      </c>
      <c r="AI6060" s="97" t="str">
        <f t="shared" si="1485"/>
        <v>00</v>
      </c>
      <c r="AJ6060" s="97" t="str">
        <f t="shared" si="1486"/>
        <v>19000100</v>
      </c>
    </row>
    <row r="6061" spans="6:36" ht="12" customHeight="1" x14ac:dyDescent="0.15">
      <c r="F6061" s="86" t="str">
        <f t="shared" si="1475"/>
        <v>Saturday</v>
      </c>
      <c r="G6061" s="91"/>
      <c r="H6061" s="92" t="str">
        <f>VLOOKUP(MONTH(G6061),VLOOKUP!$W$1:$X$24,2)</f>
        <v>January</v>
      </c>
      <c r="I6061" s="92" t="str">
        <f t="shared" si="1476"/>
        <v/>
      </c>
      <c r="J6061" s="93" t="s">
        <v>1271</v>
      </c>
      <c r="L6061" s="86" t="str">
        <f t="shared" si="1487"/>
        <v>the Town Tavern DC [2323 18th St NW, WDC]</v>
      </c>
      <c r="M6061" s="86">
        <f t="shared" si="1477"/>
        <v>0</v>
      </c>
      <c r="N6061" s="93" t="str">
        <f t="shared" si="1489"/>
        <v>the Town Tavern DC [2323 18th St NW, WDC]</v>
      </c>
      <c r="O6061" s="94"/>
      <c r="S6061" s="95">
        <f t="shared" si="1478"/>
        <v>0</v>
      </c>
      <c r="T6061" s="86" t="str">
        <f t="shared" si="1479"/>
        <v/>
      </c>
      <c r="U6061" s="86" t="str">
        <f t="shared" si="1473"/>
        <v/>
      </c>
      <c r="V6061" s="95" t="str">
        <f t="shared" si="1480"/>
        <v/>
      </c>
      <c r="W6061" s="90" t="s">
        <v>221</v>
      </c>
      <c r="AE6061" s="92" t="str">
        <f t="shared" si="1481"/>
        <v/>
      </c>
      <c r="AF6061" s="96" t="str">
        <f t="shared" si="1482"/>
        <v>&lt;a name='19000100'&gt;&lt;b&gt;: 0 - the Town Tavern DC [2323 18th St NW, WDC]&lt;/b&gt;&lt;/a&gt;&lt;br&gt;</v>
      </c>
      <c r="AG6061" s="97">
        <f t="shared" si="1483"/>
        <v>1900</v>
      </c>
      <c r="AH6061" s="97" t="str">
        <f t="shared" si="1484"/>
        <v>01</v>
      </c>
      <c r="AI6061" s="97" t="str">
        <f t="shared" si="1485"/>
        <v>00</v>
      </c>
      <c r="AJ6061" s="97" t="str">
        <f t="shared" si="1486"/>
        <v>19000100</v>
      </c>
    </row>
    <row r="6062" spans="6:36" ht="12" customHeight="1" x14ac:dyDescent="0.15">
      <c r="F6062" s="86" t="str">
        <f t="shared" si="1475"/>
        <v>Saturday</v>
      </c>
      <c r="G6062" s="91"/>
      <c r="H6062" s="92" t="str">
        <f>VLOOKUP(MONTH(G6062),VLOOKUP!$W$1:$X$24,2)</f>
        <v>January</v>
      </c>
      <c r="I6062" s="92" t="str">
        <f t="shared" si="1476"/>
        <v/>
      </c>
      <c r="J6062" s="93" t="s">
        <v>1429</v>
      </c>
      <c r="L6062" s="86" t="str">
        <f t="shared" si="1487"/>
        <v>the True Vine [3544 Hickory Ave, Baltimore, MD]</v>
      </c>
      <c r="M6062" s="86">
        <f t="shared" si="1477"/>
        <v>0</v>
      </c>
      <c r="N6062" s="93" t="str">
        <f t="shared" si="1489"/>
        <v>the True Vine [3544 Hickory Ave, Baltimore, MD]</v>
      </c>
      <c r="O6062" s="94"/>
      <c r="S6062" s="95">
        <f t="shared" si="1478"/>
        <v>0</v>
      </c>
      <c r="T6062" s="86" t="str">
        <f t="shared" si="1479"/>
        <v/>
      </c>
      <c r="U6062" s="86" t="str">
        <f t="shared" si="1473"/>
        <v/>
      </c>
      <c r="V6062" s="95" t="str">
        <f t="shared" si="1480"/>
        <v/>
      </c>
      <c r="AE6062" s="92" t="str">
        <f t="shared" si="1481"/>
        <v/>
      </c>
      <c r="AF6062" s="96" t="str">
        <f t="shared" si="1482"/>
        <v>&lt;a name='19000100'&gt;&lt;b&gt;: 0 - the True Vine [3544 Hickory Ave, Baltimore, MD]&lt;/b&gt;&lt;/a&gt;&lt;br&gt;</v>
      </c>
      <c r="AG6062" s="97">
        <f t="shared" si="1483"/>
        <v>1900</v>
      </c>
      <c r="AH6062" s="97" t="str">
        <f t="shared" si="1484"/>
        <v>01</v>
      </c>
      <c r="AI6062" s="97" t="str">
        <f t="shared" si="1485"/>
        <v>00</v>
      </c>
      <c r="AJ6062" s="97" t="str">
        <f t="shared" si="1486"/>
        <v>19000100</v>
      </c>
    </row>
    <row r="6063" spans="6:36" ht="12" customHeight="1" x14ac:dyDescent="0.15">
      <c r="F6063" s="86" t="str">
        <f t="shared" si="1475"/>
        <v>Saturday</v>
      </c>
      <c r="G6063" s="91"/>
      <c r="H6063" s="92" t="str">
        <f>VLOOKUP(MONTH(G6063),VLOOKUP!$W$1:$X$24,2)</f>
        <v>January</v>
      </c>
      <c r="I6063" s="92" t="str">
        <f t="shared" si="1476"/>
        <v/>
      </c>
      <c r="J6063" s="93" t="s">
        <v>1429</v>
      </c>
      <c r="L6063" s="86" t="str">
        <f t="shared" si="1487"/>
        <v>the True Vine [3544 Hickory Ave, Baltimore, MD]</v>
      </c>
      <c r="M6063" s="86">
        <f t="shared" si="1477"/>
        <v>0</v>
      </c>
      <c r="N6063" s="93" t="str">
        <f t="shared" si="1489"/>
        <v>the True Vine [3544 Hickory Ave, Baltimore, MD]</v>
      </c>
      <c r="O6063" s="94"/>
      <c r="S6063" s="95">
        <f t="shared" si="1478"/>
        <v>0</v>
      </c>
      <c r="T6063" s="86" t="str">
        <f t="shared" si="1479"/>
        <v/>
      </c>
      <c r="U6063" s="86" t="str">
        <f t="shared" si="1473"/>
        <v/>
      </c>
      <c r="V6063" s="95" t="str">
        <f t="shared" si="1480"/>
        <v/>
      </c>
      <c r="AE6063" s="92" t="str">
        <f t="shared" si="1481"/>
        <v/>
      </c>
      <c r="AF6063" s="96" t="str">
        <f t="shared" si="1482"/>
        <v>&lt;a name='19000100'&gt;&lt;b&gt;: 0 - the True Vine [3544 Hickory Ave, Baltimore, MD]&lt;/b&gt;&lt;/a&gt;&lt;br&gt;</v>
      </c>
      <c r="AG6063" s="97">
        <f t="shared" si="1483"/>
        <v>1900</v>
      </c>
      <c r="AH6063" s="97" t="str">
        <f t="shared" si="1484"/>
        <v>01</v>
      </c>
      <c r="AI6063" s="97" t="str">
        <f t="shared" si="1485"/>
        <v>00</v>
      </c>
      <c r="AJ6063" s="97" t="str">
        <f t="shared" si="1486"/>
        <v>19000100</v>
      </c>
    </row>
    <row r="6064" spans="6:36" ht="12" customHeight="1" x14ac:dyDescent="0.15">
      <c r="F6064" s="86" t="str">
        <f t="shared" si="1475"/>
        <v>Saturday</v>
      </c>
      <c r="G6064" s="91"/>
      <c r="H6064" s="92" t="str">
        <f>VLOOKUP(MONTH(G6064),VLOOKUP!$W$1:$X$24,2)</f>
        <v>January</v>
      </c>
      <c r="I6064" s="92" t="str">
        <f t="shared" si="1476"/>
        <v/>
      </c>
      <c r="J6064" s="93" t="s">
        <v>1429</v>
      </c>
      <c r="L6064" s="86" t="str">
        <f t="shared" si="1487"/>
        <v>the True Vine [3544 Hickory Ave, Baltimore, MD]</v>
      </c>
      <c r="M6064" s="86">
        <f t="shared" si="1477"/>
        <v>0</v>
      </c>
      <c r="N6064" s="93" t="str">
        <f t="shared" si="1489"/>
        <v>the True Vine [3544 Hickory Ave, Baltimore, MD]</v>
      </c>
      <c r="O6064" s="94"/>
      <c r="S6064" s="95">
        <f t="shared" si="1478"/>
        <v>0</v>
      </c>
      <c r="T6064" s="86" t="str">
        <f t="shared" si="1479"/>
        <v/>
      </c>
      <c r="U6064" s="86" t="str">
        <f t="shared" ref="U6064:U6127" si="1490">IF(ISBLANK(G6064),"","&amp;#149; "&amp;IF(ISBLANK(C6064),"","&lt;S&gt;")&amp;I6064&amp;IF(ISBLANK(A6064),""," - &lt;a href='recommended.php#"&amp;AJ6064&amp;"'&gt;&lt;b&gt;&lt;em&gt;&lt;font color='#9C004D'&gt;RECOMMENDED&lt;/font&gt;&lt;/em&gt;&lt;/b&gt;&lt;/a&gt;")&amp;" - "&amp;M6064&amp;IF(ISBLANK(K6064),K6064," - &lt;b&gt;"&amp;K6064&amp;"&lt;/b&gt; ")&amp;IF(B6064="Sold Out"," - &lt;font color='#000099'&gt;&lt;b&gt;&lt;I&gt;sold out&lt;/I&gt;&lt;/b&gt;&lt;/font&gt;","")&amp;IF(ISBLANK(C6064),"","&lt;/S&gt; &lt;b&gt;"&amp;C6064&amp;"&lt;/b&gt;")&amp;"&lt;p&gt;")</f>
        <v/>
      </c>
      <c r="V6064" s="95" t="str">
        <f t="shared" si="1480"/>
        <v/>
      </c>
      <c r="AE6064" s="92" t="str">
        <f t="shared" si="1481"/>
        <v/>
      </c>
      <c r="AF6064" s="96" t="str">
        <f t="shared" si="1482"/>
        <v>&lt;a name='19000100'&gt;&lt;b&gt;: 0 - the True Vine [3544 Hickory Ave, Baltimore, MD]&lt;/b&gt;&lt;/a&gt;&lt;br&gt;</v>
      </c>
      <c r="AG6064" s="97">
        <f t="shared" si="1483"/>
        <v>1900</v>
      </c>
      <c r="AH6064" s="97" t="str">
        <f t="shared" si="1484"/>
        <v>01</v>
      </c>
      <c r="AI6064" s="97" t="str">
        <f t="shared" si="1485"/>
        <v>00</v>
      </c>
      <c r="AJ6064" s="97" t="str">
        <f t="shared" si="1486"/>
        <v>19000100</v>
      </c>
    </row>
    <row r="6065" spans="6:36" ht="12" customHeight="1" x14ac:dyDescent="0.15">
      <c r="F6065" s="86" t="str">
        <f t="shared" si="1475"/>
        <v>Saturday</v>
      </c>
      <c r="G6065" s="91"/>
      <c r="H6065" s="92" t="str">
        <f>VLOOKUP(MONTH(G6065),VLOOKUP!$W$1:$X$24,2)</f>
        <v>January</v>
      </c>
      <c r="I6065" s="92" t="str">
        <f t="shared" si="1476"/>
        <v/>
      </c>
      <c r="J6065" s="93" t="s">
        <v>1429</v>
      </c>
      <c r="L6065" s="86" t="str">
        <f t="shared" si="1487"/>
        <v>the True Vine [3544 Hickory Ave, Baltimore, MD]</v>
      </c>
      <c r="M6065" s="86">
        <f t="shared" si="1477"/>
        <v>0</v>
      </c>
      <c r="N6065" s="93" t="str">
        <f t="shared" si="1489"/>
        <v>the True Vine [3544 Hickory Ave, Baltimore, MD]</v>
      </c>
      <c r="O6065" s="94"/>
      <c r="S6065" s="95">
        <f t="shared" si="1478"/>
        <v>0</v>
      </c>
      <c r="T6065" s="86" t="str">
        <f t="shared" si="1479"/>
        <v/>
      </c>
      <c r="U6065" s="86" t="str">
        <f t="shared" si="1490"/>
        <v/>
      </c>
      <c r="V6065" s="95" t="str">
        <f t="shared" si="1480"/>
        <v/>
      </c>
      <c r="AE6065" s="92" t="str">
        <f t="shared" si="1481"/>
        <v/>
      </c>
      <c r="AF6065" s="96" t="str">
        <f t="shared" si="1482"/>
        <v>&lt;a name='19000100'&gt;&lt;b&gt;: 0 - the True Vine [3544 Hickory Ave, Baltimore, MD]&lt;/b&gt;&lt;/a&gt;&lt;br&gt;</v>
      </c>
      <c r="AG6065" s="97">
        <f t="shared" si="1483"/>
        <v>1900</v>
      </c>
      <c r="AH6065" s="97" t="str">
        <f t="shared" si="1484"/>
        <v>01</v>
      </c>
      <c r="AI6065" s="97" t="str">
        <f t="shared" si="1485"/>
        <v>00</v>
      </c>
      <c r="AJ6065" s="97" t="str">
        <f t="shared" si="1486"/>
        <v>19000100</v>
      </c>
    </row>
    <row r="6066" spans="6:36" ht="12" customHeight="1" x14ac:dyDescent="0.15">
      <c r="F6066" s="86" t="str">
        <f t="shared" si="1475"/>
        <v>Saturday</v>
      </c>
      <c r="G6066" s="91"/>
      <c r="H6066" s="92" t="str">
        <f>VLOOKUP(MONTH(G6066),VLOOKUP!$W$1:$X$24,2)</f>
        <v>January</v>
      </c>
      <c r="I6066" s="92" t="str">
        <f t="shared" si="1476"/>
        <v/>
      </c>
      <c r="J6066" s="93" t="s">
        <v>1695</v>
      </c>
      <c r="L6066" s="86" t="str">
        <f t="shared" si="1487"/>
        <v>The Urban Winery of Silver Spring [949 Bonifant St, Silver Spring, MD]</v>
      </c>
      <c r="M6066" s="86">
        <f t="shared" si="1477"/>
        <v>0</v>
      </c>
      <c r="N6066" s="93" t="str">
        <f t="shared" si="1489"/>
        <v>The Urban Winery of Silver Spring [949 Bonifant St, Silver Spring, MD]</v>
      </c>
      <c r="O6066" s="90"/>
      <c r="S6066" s="95">
        <f t="shared" si="1478"/>
        <v>0</v>
      </c>
      <c r="T6066" s="86" t="str">
        <f t="shared" si="1479"/>
        <v/>
      </c>
      <c r="U6066" s="86" t="str">
        <f t="shared" si="1490"/>
        <v/>
      </c>
      <c r="V6066" s="95" t="str">
        <f t="shared" si="1480"/>
        <v/>
      </c>
      <c r="AE6066" s="92" t="str">
        <f t="shared" si="1481"/>
        <v/>
      </c>
      <c r="AF6066" s="96" t="str">
        <f t="shared" si="1482"/>
        <v>&lt;a name='19000100'&gt;&lt;b&gt;: 0 - The Urban Winery of Silver Spring [949 Bonifant St, Silver Spring, MD]&lt;/b&gt;&lt;/a&gt;&lt;br&gt;</v>
      </c>
      <c r="AG6066" s="97">
        <f t="shared" si="1483"/>
        <v>1900</v>
      </c>
      <c r="AH6066" s="97" t="str">
        <f t="shared" si="1484"/>
        <v>01</v>
      </c>
      <c r="AI6066" s="97" t="str">
        <f t="shared" si="1485"/>
        <v>00</v>
      </c>
      <c r="AJ6066" s="97" t="str">
        <f t="shared" si="1486"/>
        <v>19000100</v>
      </c>
    </row>
    <row r="6067" spans="6:36" ht="12" customHeight="1" x14ac:dyDescent="0.15">
      <c r="F6067" s="86" t="str">
        <f t="shared" si="1475"/>
        <v>Saturday</v>
      </c>
      <c r="G6067" s="91"/>
      <c r="H6067" s="92" t="str">
        <f>VLOOKUP(MONTH(G6067),VLOOKUP!$W$1:$X$24,2)</f>
        <v>January</v>
      </c>
      <c r="I6067" s="92" t="str">
        <f t="shared" si="1476"/>
        <v/>
      </c>
      <c r="J6067" s="93" t="s">
        <v>1695</v>
      </c>
      <c r="L6067" s="86" t="str">
        <f t="shared" si="1487"/>
        <v>The Urban Winery of Silver Spring [949 Bonifant St, Silver Spring, MD]</v>
      </c>
      <c r="M6067" s="86">
        <f t="shared" si="1477"/>
        <v>0</v>
      </c>
      <c r="N6067" s="93" t="str">
        <f t="shared" si="1489"/>
        <v>The Urban Winery of Silver Spring [949 Bonifant St, Silver Spring, MD]</v>
      </c>
      <c r="O6067" s="90"/>
      <c r="S6067" s="95">
        <f t="shared" si="1478"/>
        <v>0</v>
      </c>
      <c r="T6067" s="86" t="str">
        <f t="shared" si="1479"/>
        <v/>
      </c>
      <c r="U6067" s="86" t="str">
        <f t="shared" si="1490"/>
        <v/>
      </c>
      <c r="V6067" s="95" t="str">
        <f t="shared" si="1480"/>
        <v/>
      </c>
      <c r="AE6067" s="92" t="str">
        <f t="shared" si="1481"/>
        <v/>
      </c>
      <c r="AF6067" s="96" t="str">
        <f t="shared" si="1482"/>
        <v>&lt;a name='19000100'&gt;&lt;b&gt;: 0 - The Urban Winery of Silver Spring [949 Bonifant St, Silver Spring, MD]&lt;/b&gt;&lt;/a&gt;&lt;br&gt;</v>
      </c>
      <c r="AG6067" s="97">
        <f t="shared" si="1483"/>
        <v>1900</v>
      </c>
      <c r="AH6067" s="97" t="str">
        <f t="shared" si="1484"/>
        <v>01</v>
      </c>
      <c r="AI6067" s="97" t="str">
        <f t="shared" si="1485"/>
        <v>00</v>
      </c>
      <c r="AJ6067" s="97" t="str">
        <f t="shared" si="1486"/>
        <v>19000100</v>
      </c>
    </row>
    <row r="6068" spans="6:36" ht="12" customHeight="1" x14ac:dyDescent="0.15">
      <c r="F6068" s="86" t="str">
        <f t="shared" si="1475"/>
        <v>Saturday</v>
      </c>
      <c r="G6068" s="91"/>
      <c r="H6068" s="92" t="str">
        <f>VLOOKUP(MONTH(G6068),VLOOKUP!$W$1:$X$24,2)</f>
        <v>January</v>
      </c>
      <c r="I6068" s="92" t="str">
        <f t="shared" si="1476"/>
        <v/>
      </c>
      <c r="J6068" s="93" t="s">
        <v>1695</v>
      </c>
      <c r="L6068" s="86" t="str">
        <f t="shared" si="1487"/>
        <v>The Urban Winery of Silver Spring [949 Bonifant St, Silver Spring, MD]</v>
      </c>
      <c r="M6068" s="86">
        <f t="shared" si="1477"/>
        <v>0</v>
      </c>
      <c r="N6068" s="93" t="str">
        <f t="shared" si="1489"/>
        <v>The Urban Winery of Silver Spring [949 Bonifant St, Silver Spring, MD]</v>
      </c>
      <c r="O6068" s="90"/>
      <c r="S6068" s="95">
        <f t="shared" si="1478"/>
        <v>0</v>
      </c>
      <c r="T6068" s="86" t="str">
        <f t="shared" si="1479"/>
        <v/>
      </c>
      <c r="U6068" s="86" t="str">
        <f t="shared" si="1490"/>
        <v/>
      </c>
      <c r="V6068" s="95" t="str">
        <f t="shared" si="1480"/>
        <v/>
      </c>
      <c r="AE6068" s="92" t="str">
        <f t="shared" si="1481"/>
        <v/>
      </c>
      <c r="AF6068" s="96" t="str">
        <f t="shared" si="1482"/>
        <v>&lt;a name='19000100'&gt;&lt;b&gt;: 0 - The Urban Winery of Silver Spring [949 Bonifant St, Silver Spring, MD]&lt;/b&gt;&lt;/a&gt;&lt;br&gt;</v>
      </c>
      <c r="AG6068" s="97">
        <f t="shared" si="1483"/>
        <v>1900</v>
      </c>
      <c r="AH6068" s="97" t="str">
        <f t="shared" si="1484"/>
        <v>01</v>
      </c>
      <c r="AI6068" s="97" t="str">
        <f t="shared" si="1485"/>
        <v>00</v>
      </c>
      <c r="AJ6068" s="97" t="str">
        <f t="shared" si="1486"/>
        <v>19000100</v>
      </c>
    </row>
    <row r="6069" spans="6:36" ht="12" customHeight="1" x14ac:dyDescent="0.15">
      <c r="F6069" s="86" t="str">
        <f t="shared" si="1475"/>
        <v>Saturday</v>
      </c>
      <c r="G6069" s="91"/>
      <c r="H6069" s="92" t="str">
        <f>VLOOKUP(MONTH(G6069),VLOOKUP!$W$1:$X$24,2)</f>
        <v>January</v>
      </c>
      <c r="I6069" s="92" t="str">
        <f t="shared" si="1476"/>
        <v/>
      </c>
      <c r="J6069" s="93" t="s">
        <v>1695</v>
      </c>
      <c r="L6069" s="86" t="str">
        <f t="shared" si="1487"/>
        <v>The Urban Winery of Silver Spring [949 Bonifant St, Silver Spring, MD]</v>
      </c>
      <c r="M6069" s="86">
        <f t="shared" si="1477"/>
        <v>0</v>
      </c>
      <c r="N6069" s="93" t="str">
        <f t="shared" si="1489"/>
        <v>The Urban Winery of Silver Spring [949 Bonifant St, Silver Spring, MD]</v>
      </c>
      <c r="O6069" s="90"/>
      <c r="S6069" s="95">
        <f t="shared" si="1478"/>
        <v>0</v>
      </c>
      <c r="T6069" s="86" t="str">
        <f t="shared" si="1479"/>
        <v/>
      </c>
      <c r="U6069" s="86" t="str">
        <f t="shared" si="1490"/>
        <v/>
      </c>
      <c r="V6069" s="95" t="str">
        <f t="shared" si="1480"/>
        <v/>
      </c>
      <c r="AE6069" s="92" t="str">
        <f t="shared" si="1481"/>
        <v/>
      </c>
      <c r="AF6069" s="96" t="str">
        <f t="shared" si="1482"/>
        <v>&lt;a name='19000100'&gt;&lt;b&gt;: 0 - The Urban Winery of Silver Spring [949 Bonifant St, Silver Spring, MD]&lt;/b&gt;&lt;/a&gt;&lt;br&gt;</v>
      </c>
      <c r="AG6069" s="97">
        <f t="shared" si="1483"/>
        <v>1900</v>
      </c>
      <c r="AH6069" s="97" t="str">
        <f t="shared" si="1484"/>
        <v>01</v>
      </c>
      <c r="AI6069" s="97" t="str">
        <f t="shared" si="1485"/>
        <v>00</v>
      </c>
      <c r="AJ6069" s="97" t="str">
        <f t="shared" si="1486"/>
        <v>19000100</v>
      </c>
    </row>
    <row r="6070" spans="6:36" ht="12" customHeight="1" x14ac:dyDescent="0.15">
      <c r="F6070" s="86" t="str">
        <f t="shared" si="1475"/>
        <v>Saturday</v>
      </c>
      <c r="G6070" s="91"/>
      <c r="H6070" s="92" t="str">
        <f>VLOOKUP(MONTH(G6070),VLOOKUP!$W$1:$X$24,2)</f>
        <v>January</v>
      </c>
      <c r="I6070" s="92" t="str">
        <f t="shared" si="1476"/>
        <v/>
      </c>
      <c r="J6070" s="93" t="s">
        <v>1307</v>
      </c>
      <c r="L6070" s="86" t="str">
        <f t="shared" si="1487"/>
        <v>the Vapor Center [Silver Spring, MD]</v>
      </c>
      <c r="M6070" s="86">
        <f t="shared" si="1477"/>
        <v>0</v>
      </c>
      <c r="N6070" s="93" t="str">
        <f t="shared" si="1489"/>
        <v>the Vapor Center [Silver Spring, MD]</v>
      </c>
      <c r="O6070" s="94"/>
      <c r="S6070" s="95">
        <f t="shared" si="1478"/>
        <v>0</v>
      </c>
      <c r="T6070" s="86" t="str">
        <f t="shared" si="1479"/>
        <v/>
      </c>
      <c r="U6070" s="86" t="str">
        <f t="shared" si="1490"/>
        <v/>
      </c>
      <c r="V6070" s="95" t="str">
        <f t="shared" si="1480"/>
        <v/>
      </c>
      <c r="AE6070" s="92" t="str">
        <f t="shared" si="1481"/>
        <v/>
      </c>
      <c r="AF6070" s="96" t="str">
        <f t="shared" si="1482"/>
        <v>&lt;a name='19000100'&gt;&lt;b&gt;: 0 - the Vapor Center [Silver Spring, MD]&lt;/b&gt;&lt;/a&gt;&lt;br&gt;</v>
      </c>
      <c r="AG6070" s="97">
        <f t="shared" si="1483"/>
        <v>1900</v>
      </c>
      <c r="AH6070" s="97" t="str">
        <f t="shared" si="1484"/>
        <v>01</v>
      </c>
      <c r="AI6070" s="97" t="str">
        <f t="shared" si="1485"/>
        <v>00</v>
      </c>
      <c r="AJ6070" s="97" t="str">
        <f t="shared" si="1486"/>
        <v>19000100</v>
      </c>
    </row>
    <row r="6071" spans="6:36" ht="12" customHeight="1" x14ac:dyDescent="0.15">
      <c r="F6071" s="86" t="str">
        <f t="shared" si="1475"/>
        <v>Saturday</v>
      </c>
      <c r="G6071" s="91"/>
      <c r="H6071" s="92" t="str">
        <f>VLOOKUP(MONTH(G6071),VLOOKUP!$W$1:$X$24,2)</f>
        <v>January</v>
      </c>
      <c r="I6071" s="92" t="str">
        <f t="shared" si="1476"/>
        <v/>
      </c>
      <c r="J6071" s="93" t="s">
        <v>1307</v>
      </c>
      <c r="L6071" s="86" t="str">
        <f t="shared" si="1487"/>
        <v>the Vapor Center [Silver Spring, MD]</v>
      </c>
      <c r="M6071" s="86">
        <f t="shared" si="1477"/>
        <v>0</v>
      </c>
      <c r="N6071" s="93" t="str">
        <f t="shared" si="1489"/>
        <v>the Vapor Center [Silver Spring, MD]</v>
      </c>
      <c r="O6071" s="94"/>
      <c r="S6071" s="95">
        <f t="shared" si="1478"/>
        <v>0</v>
      </c>
      <c r="T6071" s="86" t="str">
        <f t="shared" si="1479"/>
        <v/>
      </c>
      <c r="U6071" s="86" t="str">
        <f t="shared" si="1490"/>
        <v/>
      </c>
      <c r="V6071" s="95" t="str">
        <f t="shared" si="1480"/>
        <v/>
      </c>
      <c r="AE6071" s="92" t="str">
        <f t="shared" si="1481"/>
        <v/>
      </c>
      <c r="AF6071" s="96" t="str">
        <f t="shared" si="1482"/>
        <v>&lt;a name='19000100'&gt;&lt;b&gt;: 0 - the Vapor Center [Silver Spring, MD]&lt;/b&gt;&lt;/a&gt;&lt;br&gt;</v>
      </c>
      <c r="AG6071" s="97">
        <f t="shared" si="1483"/>
        <v>1900</v>
      </c>
      <c r="AH6071" s="97" t="str">
        <f t="shared" si="1484"/>
        <v>01</v>
      </c>
      <c r="AI6071" s="97" t="str">
        <f t="shared" si="1485"/>
        <v>00</v>
      </c>
      <c r="AJ6071" s="97" t="str">
        <f t="shared" si="1486"/>
        <v>19000100</v>
      </c>
    </row>
    <row r="6072" spans="6:36" ht="12" customHeight="1" x14ac:dyDescent="0.15">
      <c r="F6072" s="86" t="str">
        <f t="shared" si="1475"/>
        <v>Saturday</v>
      </c>
      <c r="G6072" s="91"/>
      <c r="H6072" s="92" t="str">
        <f>VLOOKUP(MONTH(G6072),VLOOKUP!$W$1:$X$24,2)</f>
        <v>January</v>
      </c>
      <c r="I6072" s="92" t="str">
        <f t="shared" si="1476"/>
        <v/>
      </c>
      <c r="J6072" s="93" t="s">
        <v>1307</v>
      </c>
      <c r="L6072" s="86" t="str">
        <f t="shared" si="1487"/>
        <v>the Vapor Center [Silver Spring, MD]</v>
      </c>
      <c r="M6072" s="86">
        <f t="shared" si="1477"/>
        <v>0</v>
      </c>
      <c r="N6072" s="93" t="str">
        <f t="shared" si="1489"/>
        <v>the Vapor Center [Silver Spring, MD]</v>
      </c>
      <c r="O6072" s="94"/>
      <c r="S6072" s="95">
        <f t="shared" si="1478"/>
        <v>0</v>
      </c>
      <c r="T6072" s="86" t="str">
        <f t="shared" si="1479"/>
        <v/>
      </c>
      <c r="U6072" s="86" t="str">
        <f t="shared" si="1490"/>
        <v/>
      </c>
      <c r="V6072" s="95" t="str">
        <f t="shared" si="1480"/>
        <v/>
      </c>
      <c r="AE6072" s="92" t="str">
        <f t="shared" si="1481"/>
        <v/>
      </c>
      <c r="AF6072" s="96" t="str">
        <f t="shared" si="1482"/>
        <v>&lt;a name='19000100'&gt;&lt;b&gt;: 0 - the Vapor Center [Silver Spring, MD]&lt;/b&gt;&lt;/a&gt;&lt;br&gt;</v>
      </c>
      <c r="AG6072" s="97">
        <f t="shared" si="1483"/>
        <v>1900</v>
      </c>
      <c r="AH6072" s="97" t="str">
        <f t="shared" si="1484"/>
        <v>01</v>
      </c>
      <c r="AI6072" s="97" t="str">
        <f t="shared" si="1485"/>
        <v>00</v>
      </c>
      <c r="AJ6072" s="97" t="str">
        <f t="shared" si="1486"/>
        <v>19000100</v>
      </c>
    </row>
    <row r="6073" spans="6:36" ht="12" customHeight="1" x14ac:dyDescent="0.15">
      <c r="F6073" s="86" t="str">
        <f t="shared" si="1475"/>
        <v>Saturday</v>
      </c>
      <c r="G6073" s="91"/>
      <c r="H6073" s="92" t="str">
        <f>VLOOKUP(MONTH(G6073),VLOOKUP!$W$1:$X$24,2)</f>
        <v>January</v>
      </c>
      <c r="I6073" s="92" t="str">
        <f t="shared" si="1476"/>
        <v/>
      </c>
      <c r="J6073" s="93" t="s">
        <v>1307</v>
      </c>
      <c r="L6073" s="86" t="str">
        <f t="shared" si="1487"/>
        <v>the Vapor Center [Silver Spring, MD]</v>
      </c>
      <c r="M6073" s="86">
        <f t="shared" si="1477"/>
        <v>0</v>
      </c>
      <c r="N6073" s="93" t="str">
        <f t="shared" si="1489"/>
        <v>the Vapor Center [Silver Spring, MD]</v>
      </c>
      <c r="O6073" s="94"/>
      <c r="S6073" s="95">
        <f t="shared" si="1478"/>
        <v>0</v>
      </c>
      <c r="T6073" s="86" t="str">
        <f t="shared" si="1479"/>
        <v/>
      </c>
      <c r="U6073" s="86" t="str">
        <f t="shared" si="1490"/>
        <v/>
      </c>
      <c r="V6073" s="95" t="str">
        <f t="shared" si="1480"/>
        <v/>
      </c>
      <c r="AE6073" s="92" t="str">
        <f t="shared" si="1481"/>
        <v/>
      </c>
      <c r="AF6073" s="96" t="str">
        <f t="shared" si="1482"/>
        <v>&lt;a name='19000100'&gt;&lt;b&gt;: 0 - the Vapor Center [Silver Spring, MD]&lt;/b&gt;&lt;/a&gt;&lt;br&gt;</v>
      </c>
      <c r="AG6073" s="97">
        <f t="shared" si="1483"/>
        <v>1900</v>
      </c>
      <c r="AH6073" s="97" t="str">
        <f t="shared" si="1484"/>
        <v>01</v>
      </c>
      <c r="AI6073" s="97" t="str">
        <f t="shared" si="1485"/>
        <v>00</v>
      </c>
      <c r="AJ6073" s="97" t="str">
        <f t="shared" si="1486"/>
        <v>19000100</v>
      </c>
    </row>
    <row r="6074" spans="6:36" ht="12" customHeight="1" x14ac:dyDescent="0.15">
      <c r="F6074" s="86" t="str">
        <f t="shared" si="1475"/>
        <v>Saturday</v>
      </c>
      <c r="G6074" s="91"/>
      <c r="H6074" s="92" t="str">
        <f>VLOOKUP(MONTH(G6074),VLOOKUP!$W$1:$X$24,2)</f>
        <v>January</v>
      </c>
      <c r="I6074" s="92" t="str">
        <f t="shared" si="1476"/>
        <v/>
      </c>
      <c r="J6074" s="93" t="s">
        <v>1555</v>
      </c>
      <c r="L6074" s="86" t="str">
        <f t="shared" si="1487"/>
        <v>The Void (formerly Hostage House) [7506 Adelphi Rd. Hyattsville, MD]</v>
      </c>
      <c r="M6074" s="86">
        <f t="shared" si="1477"/>
        <v>0</v>
      </c>
      <c r="N6074" s="93" t="str">
        <f t="shared" si="1489"/>
        <v>The Void (formerly Hostage House) [7506 Adelphi Rd. Hyattsville, MD]</v>
      </c>
      <c r="O6074" s="90"/>
      <c r="S6074" s="95">
        <f t="shared" si="1478"/>
        <v>0</v>
      </c>
      <c r="T6074" s="86" t="str">
        <f t="shared" si="1479"/>
        <v/>
      </c>
      <c r="U6074" s="86" t="str">
        <f t="shared" si="1490"/>
        <v/>
      </c>
      <c r="V6074" s="95" t="str">
        <f t="shared" si="1480"/>
        <v/>
      </c>
      <c r="AE6074" s="92" t="str">
        <f t="shared" si="1481"/>
        <v/>
      </c>
      <c r="AF6074" s="96" t="str">
        <f t="shared" si="1482"/>
        <v>&lt;a name='19000100'&gt;&lt;b&gt;: 0 - The Void (formerly Hostage House) [7506 Adelphi Rd. Hyattsville, MD]&lt;/b&gt;&lt;/a&gt;&lt;br&gt;</v>
      </c>
      <c r="AG6074" s="97">
        <f t="shared" si="1483"/>
        <v>1900</v>
      </c>
      <c r="AH6074" s="97" t="str">
        <f t="shared" si="1484"/>
        <v>01</v>
      </c>
      <c r="AI6074" s="97" t="str">
        <f t="shared" si="1485"/>
        <v>00</v>
      </c>
      <c r="AJ6074" s="97" t="str">
        <f t="shared" si="1486"/>
        <v>19000100</v>
      </c>
    </row>
    <row r="6075" spans="6:36" ht="12" customHeight="1" x14ac:dyDescent="0.15">
      <c r="F6075" s="86" t="str">
        <f t="shared" si="1475"/>
        <v>Saturday</v>
      </c>
      <c r="G6075" s="91"/>
      <c r="H6075" s="92" t="str">
        <f>VLOOKUP(MONTH(G6075),VLOOKUP!$W$1:$X$24,2)</f>
        <v>January</v>
      </c>
      <c r="I6075" s="92" t="str">
        <f t="shared" si="1476"/>
        <v/>
      </c>
      <c r="J6075" s="93" t="s">
        <v>1555</v>
      </c>
      <c r="L6075" s="86" t="str">
        <f t="shared" si="1487"/>
        <v>The Void (formerly Hostage House) [7506 Adelphi Rd. Hyattsville, MD]</v>
      </c>
      <c r="M6075" s="86">
        <f t="shared" si="1477"/>
        <v>0</v>
      </c>
      <c r="N6075" s="93" t="str">
        <f t="shared" si="1489"/>
        <v>The Void (formerly Hostage House) [7506 Adelphi Rd. Hyattsville, MD]</v>
      </c>
      <c r="O6075" s="90"/>
      <c r="S6075" s="95">
        <f t="shared" si="1478"/>
        <v>0</v>
      </c>
      <c r="T6075" s="86" t="str">
        <f t="shared" si="1479"/>
        <v/>
      </c>
      <c r="U6075" s="86" t="str">
        <f t="shared" si="1490"/>
        <v/>
      </c>
      <c r="V6075" s="95" t="str">
        <f t="shared" si="1480"/>
        <v/>
      </c>
      <c r="AE6075" s="92" t="str">
        <f t="shared" si="1481"/>
        <v/>
      </c>
      <c r="AF6075" s="96" t="str">
        <f t="shared" si="1482"/>
        <v>&lt;a name='19000100'&gt;&lt;b&gt;: 0 - The Void (formerly Hostage House) [7506 Adelphi Rd. Hyattsville, MD]&lt;/b&gt;&lt;/a&gt;&lt;br&gt;</v>
      </c>
      <c r="AG6075" s="97">
        <f t="shared" si="1483"/>
        <v>1900</v>
      </c>
      <c r="AH6075" s="97" t="str">
        <f t="shared" si="1484"/>
        <v>01</v>
      </c>
      <c r="AI6075" s="97" t="str">
        <f t="shared" si="1485"/>
        <v>00</v>
      </c>
      <c r="AJ6075" s="97" t="str">
        <f t="shared" si="1486"/>
        <v>19000100</v>
      </c>
    </row>
    <row r="6076" spans="6:36" ht="12" customHeight="1" x14ac:dyDescent="0.15">
      <c r="F6076" s="86" t="str">
        <f t="shared" si="1475"/>
        <v>Saturday</v>
      </c>
      <c r="G6076" s="91"/>
      <c r="H6076" s="92" t="str">
        <f>VLOOKUP(MONTH(G6076),VLOOKUP!$W$1:$X$24,2)</f>
        <v>January</v>
      </c>
      <c r="I6076" s="92" t="str">
        <f t="shared" si="1476"/>
        <v/>
      </c>
      <c r="J6076" s="93" t="s">
        <v>1555</v>
      </c>
      <c r="L6076" s="86" t="str">
        <f t="shared" si="1487"/>
        <v>The Void (formerly Hostage House) [7506 Adelphi Rd. Hyattsville, MD]</v>
      </c>
      <c r="M6076" s="86">
        <f t="shared" si="1477"/>
        <v>0</v>
      </c>
      <c r="N6076" s="93" t="str">
        <f t="shared" si="1489"/>
        <v>The Void (formerly Hostage House) [7506 Adelphi Rd. Hyattsville, MD]</v>
      </c>
      <c r="O6076" s="90"/>
      <c r="S6076" s="95">
        <f t="shared" si="1478"/>
        <v>0</v>
      </c>
      <c r="T6076" s="86" t="str">
        <f t="shared" si="1479"/>
        <v/>
      </c>
      <c r="U6076" s="86" t="str">
        <f t="shared" si="1490"/>
        <v/>
      </c>
      <c r="V6076" s="95" t="str">
        <f t="shared" si="1480"/>
        <v/>
      </c>
      <c r="AE6076" s="92" t="str">
        <f t="shared" si="1481"/>
        <v/>
      </c>
      <c r="AF6076" s="96" t="str">
        <f t="shared" si="1482"/>
        <v>&lt;a name='19000100'&gt;&lt;b&gt;: 0 - The Void (formerly Hostage House) [7506 Adelphi Rd. Hyattsville, MD]&lt;/b&gt;&lt;/a&gt;&lt;br&gt;</v>
      </c>
      <c r="AG6076" s="97">
        <f t="shared" si="1483"/>
        <v>1900</v>
      </c>
      <c r="AH6076" s="97" t="str">
        <f t="shared" si="1484"/>
        <v>01</v>
      </c>
      <c r="AI6076" s="97" t="str">
        <f t="shared" si="1485"/>
        <v>00</v>
      </c>
      <c r="AJ6076" s="97" t="str">
        <f t="shared" si="1486"/>
        <v>19000100</v>
      </c>
    </row>
    <row r="6077" spans="6:36" ht="12" customHeight="1" x14ac:dyDescent="0.15">
      <c r="F6077" s="86" t="str">
        <f t="shared" si="1475"/>
        <v>Saturday</v>
      </c>
      <c r="G6077" s="91"/>
      <c r="H6077" s="92" t="str">
        <f>VLOOKUP(MONTH(G6077),VLOOKUP!$W$1:$X$24,2)</f>
        <v>January</v>
      </c>
      <c r="I6077" s="92" t="str">
        <f t="shared" si="1476"/>
        <v/>
      </c>
      <c r="J6077" s="93" t="s">
        <v>1555</v>
      </c>
      <c r="L6077" s="86" t="str">
        <f t="shared" si="1487"/>
        <v>The Void (formerly Hostage House) [7506 Adelphi Rd. Hyattsville, MD]</v>
      </c>
      <c r="M6077" s="86">
        <f t="shared" si="1477"/>
        <v>0</v>
      </c>
      <c r="N6077" s="93" t="str">
        <f t="shared" si="1489"/>
        <v>The Void (formerly Hostage House) [7506 Adelphi Rd. Hyattsville, MD]</v>
      </c>
      <c r="O6077" s="90"/>
      <c r="S6077" s="95">
        <f t="shared" si="1478"/>
        <v>0</v>
      </c>
      <c r="T6077" s="86" t="str">
        <f t="shared" si="1479"/>
        <v/>
      </c>
      <c r="U6077" s="86" t="str">
        <f t="shared" si="1490"/>
        <v/>
      </c>
      <c r="V6077" s="95" t="str">
        <f t="shared" si="1480"/>
        <v/>
      </c>
      <c r="AE6077" s="92" t="str">
        <f t="shared" si="1481"/>
        <v/>
      </c>
      <c r="AF6077" s="96" t="str">
        <f t="shared" si="1482"/>
        <v>&lt;a name='19000100'&gt;&lt;b&gt;: 0 - The Void (formerly Hostage House) [7506 Adelphi Rd. Hyattsville, MD]&lt;/b&gt;&lt;/a&gt;&lt;br&gt;</v>
      </c>
      <c r="AG6077" s="97">
        <f t="shared" si="1483"/>
        <v>1900</v>
      </c>
      <c r="AH6077" s="97" t="str">
        <f t="shared" si="1484"/>
        <v>01</v>
      </c>
      <c r="AI6077" s="97" t="str">
        <f t="shared" si="1485"/>
        <v>00</v>
      </c>
      <c r="AJ6077" s="97" t="str">
        <f t="shared" si="1486"/>
        <v>19000100</v>
      </c>
    </row>
    <row r="6078" spans="6:36" ht="12" customHeight="1" x14ac:dyDescent="0.15">
      <c r="F6078" s="86" t="str">
        <f t="shared" si="1475"/>
        <v>Saturday</v>
      </c>
      <c r="G6078" s="91"/>
      <c r="H6078" s="92" t="str">
        <f>VLOOKUP(MONTH(G6078),VLOOKUP!$W$1:$X$24,2)</f>
        <v>January</v>
      </c>
      <c r="I6078" s="92" t="str">
        <f t="shared" si="1476"/>
        <v/>
      </c>
      <c r="J6078" s="93" t="s">
        <v>1555</v>
      </c>
      <c r="L6078" s="86" t="str">
        <f t="shared" si="1487"/>
        <v>The Void (formerly Hostage House) [7506 Adelphi Rd. Hyattsville, MD]</v>
      </c>
      <c r="M6078" s="86">
        <f t="shared" si="1477"/>
        <v>0</v>
      </c>
      <c r="N6078" s="93" t="str">
        <f t="shared" si="1489"/>
        <v>The Void (formerly Hostage House) [7506 Adelphi Rd. Hyattsville, MD]</v>
      </c>
      <c r="O6078" s="90"/>
      <c r="S6078" s="95">
        <f t="shared" si="1478"/>
        <v>0</v>
      </c>
      <c r="T6078" s="86" t="str">
        <f t="shared" si="1479"/>
        <v/>
      </c>
      <c r="U6078" s="86" t="str">
        <f t="shared" si="1490"/>
        <v/>
      </c>
      <c r="V6078" s="95" t="str">
        <f t="shared" si="1480"/>
        <v/>
      </c>
      <c r="AE6078" s="92" t="str">
        <f t="shared" si="1481"/>
        <v/>
      </c>
      <c r="AF6078" s="96" t="str">
        <f t="shared" si="1482"/>
        <v>&lt;a name='19000100'&gt;&lt;b&gt;: 0 - The Void (formerly Hostage House) [7506 Adelphi Rd. Hyattsville, MD]&lt;/b&gt;&lt;/a&gt;&lt;br&gt;</v>
      </c>
      <c r="AG6078" s="97">
        <f t="shared" si="1483"/>
        <v>1900</v>
      </c>
      <c r="AH6078" s="97" t="str">
        <f t="shared" si="1484"/>
        <v>01</v>
      </c>
      <c r="AI6078" s="97" t="str">
        <f t="shared" si="1485"/>
        <v>00</v>
      </c>
      <c r="AJ6078" s="97" t="str">
        <f t="shared" si="1486"/>
        <v>19000100</v>
      </c>
    </row>
    <row r="6079" spans="6:36" ht="12" customHeight="1" x14ac:dyDescent="0.15">
      <c r="F6079" s="86" t="str">
        <f t="shared" si="1475"/>
        <v>Saturday</v>
      </c>
      <c r="H6079" s="92" t="str">
        <f>VLOOKUP(MONTH(G6079),VLOOKUP!$W$1:$X$24,2)</f>
        <v>January</v>
      </c>
      <c r="I6079" s="92" t="str">
        <f t="shared" si="1476"/>
        <v/>
      </c>
      <c r="J6079" s="93" t="s">
        <v>1201</v>
      </c>
      <c r="L6079" s="86" t="str">
        <f t="shared" si="1487"/>
        <v>the Void [511 Lee Place, Frederick, MD]</v>
      </c>
      <c r="M6079" s="86">
        <f t="shared" si="1477"/>
        <v>0</v>
      </c>
      <c r="N6079" s="93" t="str">
        <f t="shared" si="1489"/>
        <v>the Void [511 Lee Place, Frederick, MD]</v>
      </c>
      <c r="O6079" s="90"/>
      <c r="S6079" s="95">
        <f t="shared" si="1478"/>
        <v>0</v>
      </c>
      <c r="T6079" s="86" t="str">
        <f t="shared" si="1479"/>
        <v/>
      </c>
      <c r="U6079" s="86" t="str">
        <f t="shared" si="1490"/>
        <v/>
      </c>
      <c r="V6079" s="95" t="str">
        <f t="shared" si="1480"/>
        <v/>
      </c>
      <c r="AE6079" s="92" t="str">
        <f t="shared" si="1481"/>
        <v/>
      </c>
      <c r="AF6079" s="96" t="str">
        <f t="shared" si="1482"/>
        <v>&lt;a name='19000100'&gt;&lt;b&gt;: 0 - the Void [511 Lee Place, Frederick, MD]&lt;/b&gt;&lt;/a&gt;&lt;br&gt;</v>
      </c>
      <c r="AG6079" s="97">
        <f t="shared" si="1483"/>
        <v>1900</v>
      </c>
      <c r="AH6079" s="97" t="str">
        <f t="shared" si="1484"/>
        <v>01</v>
      </c>
      <c r="AI6079" s="97" t="str">
        <f t="shared" si="1485"/>
        <v>00</v>
      </c>
      <c r="AJ6079" s="97" t="str">
        <f t="shared" si="1486"/>
        <v>19000100</v>
      </c>
    </row>
    <row r="6080" spans="6:36" ht="12" customHeight="1" x14ac:dyDescent="0.15">
      <c r="F6080" s="86" t="str">
        <f t="shared" si="1475"/>
        <v>Saturday</v>
      </c>
      <c r="H6080" s="92" t="str">
        <f>VLOOKUP(MONTH(G6080),VLOOKUP!$W$1:$X$24,2)</f>
        <v>January</v>
      </c>
      <c r="I6080" s="92" t="str">
        <f t="shared" si="1476"/>
        <v/>
      </c>
      <c r="J6080" s="93" t="s">
        <v>1201</v>
      </c>
      <c r="L6080" s="86" t="str">
        <f t="shared" si="1487"/>
        <v>the Void [511 Lee Place, Frederick, MD]</v>
      </c>
      <c r="M6080" s="86">
        <f t="shared" si="1477"/>
        <v>0</v>
      </c>
      <c r="N6080" s="93" t="str">
        <f t="shared" si="1489"/>
        <v>the Void [511 Lee Place, Frederick, MD]</v>
      </c>
      <c r="O6080" s="90"/>
      <c r="S6080" s="95">
        <f t="shared" si="1478"/>
        <v>0</v>
      </c>
      <c r="T6080" s="86" t="str">
        <f t="shared" si="1479"/>
        <v/>
      </c>
      <c r="U6080" s="86" t="str">
        <f t="shared" si="1490"/>
        <v/>
      </c>
      <c r="V6080" s="95" t="str">
        <f t="shared" si="1480"/>
        <v/>
      </c>
      <c r="AE6080" s="92" t="str">
        <f t="shared" si="1481"/>
        <v/>
      </c>
      <c r="AF6080" s="96" t="str">
        <f t="shared" si="1482"/>
        <v>&lt;a name='19000100'&gt;&lt;b&gt;: 0 - the Void [511 Lee Place, Frederick, MD]&lt;/b&gt;&lt;/a&gt;&lt;br&gt;</v>
      </c>
      <c r="AG6080" s="97">
        <f t="shared" si="1483"/>
        <v>1900</v>
      </c>
      <c r="AH6080" s="97" t="str">
        <f t="shared" si="1484"/>
        <v>01</v>
      </c>
      <c r="AI6080" s="97" t="str">
        <f t="shared" si="1485"/>
        <v>00</v>
      </c>
      <c r="AJ6080" s="97" t="str">
        <f t="shared" si="1486"/>
        <v>19000100</v>
      </c>
    </row>
    <row r="6081" spans="6:36" ht="12" customHeight="1" x14ac:dyDescent="0.15">
      <c r="F6081" s="86" t="str">
        <f t="shared" si="1475"/>
        <v>Saturday</v>
      </c>
      <c r="H6081" s="92" t="str">
        <f>VLOOKUP(MONTH(G6081),VLOOKUP!$W$1:$X$24,2)</f>
        <v>January</v>
      </c>
      <c r="I6081" s="92" t="str">
        <f t="shared" si="1476"/>
        <v/>
      </c>
      <c r="J6081" s="93" t="s">
        <v>1201</v>
      </c>
      <c r="L6081" s="86" t="str">
        <f t="shared" si="1487"/>
        <v>the Void [511 Lee Place, Frederick, MD]</v>
      </c>
      <c r="M6081" s="86">
        <f t="shared" si="1477"/>
        <v>0</v>
      </c>
      <c r="N6081" s="93" t="str">
        <f t="shared" si="1489"/>
        <v>the Void [511 Lee Place, Frederick, MD]</v>
      </c>
      <c r="O6081" s="90"/>
      <c r="S6081" s="95">
        <f t="shared" si="1478"/>
        <v>0</v>
      </c>
      <c r="T6081" s="86" t="str">
        <f t="shared" si="1479"/>
        <v/>
      </c>
      <c r="U6081" s="86" t="str">
        <f t="shared" si="1490"/>
        <v/>
      </c>
      <c r="V6081" s="95" t="str">
        <f t="shared" si="1480"/>
        <v/>
      </c>
      <c r="AE6081" s="92" t="str">
        <f t="shared" si="1481"/>
        <v/>
      </c>
      <c r="AF6081" s="96" t="str">
        <f t="shared" si="1482"/>
        <v>&lt;a name='19000100'&gt;&lt;b&gt;: 0 - the Void [511 Lee Place, Frederick, MD]&lt;/b&gt;&lt;/a&gt;&lt;br&gt;</v>
      </c>
      <c r="AG6081" s="97">
        <f t="shared" si="1483"/>
        <v>1900</v>
      </c>
      <c r="AH6081" s="97" t="str">
        <f t="shared" si="1484"/>
        <v>01</v>
      </c>
      <c r="AI6081" s="97" t="str">
        <f t="shared" si="1485"/>
        <v>00</v>
      </c>
      <c r="AJ6081" s="97" t="str">
        <f t="shared" si="1486"/>
        <v>19000100</v>
      </c>
    </row>
    <row r="6082" spans="6:36" ht="12" customHeight="1" x14ac:dyDescent="0.15">
      <c r="F6082" s="86" t="str">
        <f t="shared" ref="F6082:F6145" si="1491">IF(WEEKDAY(G6082)=1,"Sunday",IF(WEEKDAY(G6082)=2,"Monday",IF(WEEKDAY(G6082)=3,"Tuesday",IF(WEEKDAY(G6082)=4,"Wednesday",IF(WEEKDAY(G6082)=5,"Thursday",IF(WEEKDAY(G6082)=6,"Friday","Saturday"))))))</f>
        <v>Saturday</v>
      </c>
      <c r="G6082" s="91"/>
      <c r="H6082" s="92" t="str">
        <f>VLOOKUP(MONTH(G6082),VLOOKUP!$W$1:$X$24,2)</f>
        <v>January</v>
      </c>
      <c r="I6082" s="92" t="str">
        <f t="shared" ref="I6082:I6145" si="1492">IF(ISBLANK(G6082),"",F6082&amp;", "&amp;DAY(G6082)&amp;" "&amp;H6082&amp;" "&amp;YEAR(G6082))</f>
        <v/>
      </c>
      <c r="J6082" s="93" t="s">
        <v>16</v>
      </c>
      <c r="L6082" s="86" t="str">
        <f t="shared" si="1487"/>
        <v>the Warehouse [645 New York Ave NW, WDC]</v>
      </c>
      <c r="M6082" s="86">
        <f t="shared" ref="M6082:M6145" si="1493">IF(ISBLANK(P6082),O6082,IF(ISBLANK(Q6082),O6082&amp;" and "&amp;P6082,IF(ISBLANK(R6082),O6082&amp;", "&amp;P6082&amp;", and "&amp;Q6082, O6082&amp;", "&amp;P6082&amp;", "&amp;Q6082&amp;", and "&amp;R6082)))</f>
        <v>0</v>
      </c>
      <c r="N6082" s="93" t="str">
        <f t="shared" si="1489"/>
        <v>the Warehouse [645 New York Ave NW, WDC]</v>
      </c>
      <c r="O6082" s="90"/>
      <c r="S6082" s="95">
        <f t="shared" ref="S6082:S6145" si="1494">IF(LEFT(O6082,2)="A ",RIGHT(O6082,LEN(O6082)-2),IF(LEFT(O6082,3)="An ",RIGHT(O6082,LEN(O6082)-3),IF(LEFT(O6082,4)="The ",RIGHT(O6082,LEN(O6082)-4),IF(LEFT(O6082,3)="&lt;b&gt;",RIGHT(O6082,LEN(O6082)-3),IF(LEFT(O6082,4)="&lt;em&gt;",RIGHT(O6082,LEN(O6082)-4),O6082)))))</f>
        <v>0</v>
      </c>
      <c r="T6082" s="86" t="str">
        <f t="shared" ref="T6082:T6145" si="1495">IF(ISBLANK(G6082),"","&amp;#149; "&amp;IF(ISBLANK(C6082),"","&lt;S&gt;")&amp;IF(ISBLANK(A6082),"","&lt;a href='recommended.php#"&amp;AJ6082&amp;"'&gt;&lt;b&gt;&lt;em&gt;&lt;font color='#9C004D'&gt;RECOMMENDED&lt;/font&gt;&lt;/em&gt;&lt;/b&gt;&lt;/a&gt; - ")&amp;M6082&amp;" - &lt;b&gt;"&amp;L6082&amp;"&lt;/b&gt; "&amp;IF(B6082="Sold Out"," - &lt;font color='#000099'&gt;&lt;b&gt;&lt;I&gt;sold out&lt;/I&gt;&lt;/b&gt;&lt;/font&gt;","")&amp;IF(ISBLANK(C6082),"","&lt;/S&gt; &lt;b&gt;"&amp;C6082&amp;"&lt;/b&gt;")&amp;"&lt;br&gt;")</f>
        <v/>
      </c>
      <c r="U6082" s="86" t="str">
        <f t="shared" si="1490"/>
        <v/>
      </c>
      <c r="V6082" s="95" t="str">
        <f t="shared" ref="V6082:V6145" si="1496">IF(ISBLANK(G6082),"","&amp;#149; "&amp;IF(ISBLANK(C6082),"","&lt;S&gt;")&amp;IF(ISBLANK(A6082),"","&lt;a href='recommended.php#"&amp;AJ6082&amp;"'&gt;&lt;b&gt;&lt;em&gt;&lt;font color='#9C004D'&gt;RECOMMENDED&lt;/font&gt;&lt;/em&gt;&lt;/b&gt;&lt;/a&gt; - ")&amp;M6082&amp;" - &lt;b&gt;"&amp;L6082&amp;"&lt;/b&gt; "&amp;IF(B6082="Sold Out"," - &lt;font color='#000099'&gt;&lt;b&gt;&lt;I&gt;sold out&lt;/I&gt;&lt;/b&gt;&lt;/font&gt;","")&amp;IF(ISBLANK(C6082),"","&lt;/S&gt; &lt;b&gt;"&amp;C6082&amp;"&lt;/b&gt;")&amp;" - &lt;font color='#005500'&gt;&lt;b&gt;"&amp;E6082&amp;"&lt;/b&gt;&lt;/font&gt;&lt;br&gt;")</f>
        <v/>
      </c>
      <c r="W6082" s="90" t="s">
        <v>221</v>
      </c>
      <c r="AE6082" s="92" t="str">
        <f t="shared" ref="AE6082:AE6145" si="1497">IF(ISBLANK(G6082),"",F6082&amp;", "&amp;DAY(G6082)&amp;" "&amp;H6082&amp;" "&amp;YEAR(G6082)&amp;"      [&lt;a name='"&amp;AJ6082&amp;"' href='#"&amp;AJ6082&amp;"'&gt;link to this day&lt;/a&gt;]")</f>
        <v/>
      </c>
      <c r="AF6082" s="96" t="str">
        <f t="shared" ref="AF6082:AF6145" si="1498">"&lt;a name='"&amp;AJ6082&amp;"'&gt;&lt;b&gt;"&amp;I6082&amp;": "&amp;M6082&amp;" - "&amp;L6082&amp;"&lt;/b&gt;&lt;/a&gt;&lt;br&gt;"</f>
        <v>&lt;a name='19000100'&gt;&lt;b&gt;: 0 - the Warehouse [645 New York Ave NW, WDC]&lt;/b&gt;&lt;/a&gt;&lt;br&gt;</v>
      </c>
      <c r="AG6082" s="97">
        <f t="shared" ref="AG6082:AG6145" si="1499">YEAR(G6082)</f>
        <v>1900</v>
      </c>
      <c r="AH6082" s="97" t="str">
        <f t="shared" ref="AH6082:AH6145" si="1500">IF(LEN(MONTH(G6082))=1,"0"&amp;MONTH(G6082),MONTH(G6082))</f>
        <v>01</v>
      </c>
      <c r="AI6082" s="97" t="str">
        <f t="shared" ref="AI6082:AI6145" si="1501">IF(LEN(DAY(G6082))=1,"0"&amp;DAY(G6082),DAY(G6082))</f>
        <v>00</v>
      </c>
      <c r="AJ6082" s="97" t="str">
        <f t="shared" ref="AJ6082:AJ6145" si="1502">AG6082&amp;AH6082&amp;AI6082</f>
        <v>19000100</v>
      </c>
    </row>
    <row r="6083" spans="6:36" ht="12" customHeight="1" x14ac:dyDescent="0.15">
      <c r="F6083" s="86" t="str">
        <f t="shared" si="1491"/>
        <v>Saturday</v>
      </c>
      <c r="G6083" s="91"/>
      <c r="H6083" s="92" t="str">
        <f>VLOOKUP(MONTH(G6083),VLOOKUP!$W$1:$X$24,2)</f>
        <v>January</v>
      </c>
      <c r="I6083" s="92" t="str">
        <f t="shared" si="1492"/>
        <v/>
      </c>
      <c r="J6083" s="93" t="s">
        <v>16</v>
      </c>
      <c r="L6083" s="86" t="str">
        <f t="shared" si="1487"/>
        <v>the Warehouse [645 New York Ave NW, WDC]</v>
      </c>
      <c r="M6083" s="86">
        <f t="shared" si="1493"/>
        <v>0</v>
      </c>
      <c r="N6083" s="93" t="str">
        <f t="shared" si="1489"/>
        <v>the Warehouse [645 New York Ave NW, WDC]</v>
      </c>
      <c r="O6083" s="90"/>
      <c r="S6083" s="95">
        <f t="shared" si="1494"/>
        <v>0</v>
      </c>
      <c r="T6083" s="86" t="str">
        <f t="shared" si="1495"/>
        <v/>
      </c>
      <c r="U6083" s="86" t="str">
        <f t="shared" si="1490"/>
        <v/>
      </c>
      <c r="V6083" s="95" t="str">
        <f t="shared" si="1496"/>
        <v/>
      </c>
      <c r="W6083" s="90" t="s">
        <v>221</v>
      </c>
      <c r="AE6083" s="92" t="str">
        <f t="shared" si="1497"/>
        <v/>
      </c>
      <c r="AF6083" s="96" t="str">
        <f t="shared" si="1498"/>
        <v>&lt;a name='19000100'&gt;&lt;b&gt;: 0 - the Warehouse [645 New York Ave NW, WDC]&lt;/b&gt;&lt;/a&gt;&lt;br&gt;</v>
      </c>
      <c r="AG6083" s="97">
        <f t="shared" si="1499"/>
        <v>1900</v>
      </c>
      <c r="AH6083" s="97" t="str">
        <f t="shared" si="1500"/>
        <v>01</v>
      </c>
      <c r="AI6083" s="97" t="str">
        <f t="shared" si="1501"/>
        <v>00</v>
      </c>
      <c r="AJ6083" s="97" t="str">
        <f t="shared" si="1502"/>
        <v>19000100</v>
      </c>
    </row>
    <row r="6084" spans="6:36" ht="12" customHeight="1" x14ac:dyDescent="0.15">
      <c r="F6084" s="86" t="str">
        <f t="shared" si="1491"/>
        <v>Saturday</v>
      </c>
      <c r="G6084" s="91"/>
      <c r="H6084" s="92" t="str">
        <f>VLOOKUP(MONTH(G6084),VLOOKUP!$W$1:$X$24,2)</f>
        <v>January</v>
      </c>
      <c r="I6084" s="92" t="str">
        <f t="shared" si="1492"/>
        <v/>
      </c>
      <c r="J6084" s="93" t="s">
        <v>16</v>
      </c>
      <c r="L6084" s="86" t="str">
        <f t="shared" si="1487"/>
        <v>the Warehouse [645 New York Ave NW, WDC]</v>
      </c>
      <c r="M6084" s="86">
        <f t="shared" si="1493"/>
        <v>0</v>
      </c>
      <c r="N6084" s="93" t="str">
        <f t="shared" si="1489"/>
        <v>the Warehouse [645 New York Ave NW, WDC]</v>
      </c>
      <c r="O6084" s="90"/>
      <c r="S6084" s="95">
        <f t="shared" si="1494"/>
        <v>0</v>
      </c>
      <c r="T6084" s="86" t="str">
        <f t="shared" si="1495"/>
        <v/>
      </c>
      <c r="U6084" s="86" t="str">
        <f t="shared" si="1490"/>
        <v/>
      </c>
      <c r="V6084" s="95" t="str">
        <f t="shared" si="1496"/>
        <v/>
      </c>
      <c r="W6084" s="90" t="s">
        <v>221</v>
      </c>
      <c r="AE6084" s="92" t="str">
        <f t="shared" si="1497"/>
        <v/>
      </c>
      <c r="AF6084" s="96" t="str">
        <f t="shared" si="1498"/>
        <v>&lt;a name='19000100'&gt;&lt;b&gt;: 0 - the Warehouse [645 New York Ave NW, WDC]&lt;/b&gt;&lt;/a&gt;&lt;br&gt;</v>
      </c>
      <c r="AG6084" s="97">
        <f t="shared" si="1499"/>
        <v>1900</v>
      </c>
      <c r="AH6084" s="97" t="str">
        <f t="shared" si="1500"/>
        <v>01</v>
      </c>
      <c r="AI6084" s="97" t="str">
        <f t="shared" si="1501"/>
        <v>00</v>
      </c>
      <c r="AJ6084" s="97" t="str">
        <f t="shared" si="1502"/>
        <v>19000100</v>
      </c>
    </row>
    <row r="6085" spans="6:36" ht="12" customHeight="1" x14ac:dyDescent="0.15">
      <c r="F6085" s="86" t="str">
        <f t="shared" si="1491"/>
        <v>Saturday</v>
      </c>
      <c r="G6085" s="91"/>
      <c r="H6085" s="92" t="str">
        <f>VLOOKUP(MONTH(G6085),VLOOKUP!$W$1:$X$24,2)</f>
        <v>January</v>
      </c>
      <c r="I6085" s="92" t="str">
        <f t="shared" si="1492"/>
        <v/>
      </c>
      <c r="J6085" s="93" t="s">
        <v>16</v>
      </c>
      <c r="L6085" s="86" t="str">
        <f t="shared" si="1487"/>
        <v>the Warehouse [645 New York Ave NW, WDC]</v>
      </c>
      <c r="M6085" s="86">
        <f t="shared" si="1493"/>
        <v>0</v>
      </c>
      <c r="N6085" s="93" t="str">
        <f t="shared" ref="N6085:N6116" si="1503">J6085</f>
        <v>the Warehouse [645 New York Ave NW, WDC]</v>
      </c>
      <c r="O6085" s="90"/>
      <c r="S6085" s="95">
        <f t="shared" si="1494"/>
        <v>0</v>
      </c>
      <c r="T6085" s="86" t="str">
        <f t="shared" si="1495"/>
        <v/>
      </c>
      <c r="U6085" s="86" t="str">
        <f t="shared" si="1490"/>
        <v/>
      </c>
      <c r="V6085" s="95" t="str">
        <f t="shared" si="1496"/>
        <v/>
      </c>
      <c r="W6085" s="90" t="s">
        <v>221</v>
      </c>
      <c r="AE6085" s="92" t="str">
        <f t="shared" si="1497"/>
        <v/>
      </c>
      <c r="AF6085" s="96" t="str">
        <f t="shared" si="1498"/>
        <v>&lt;a name='19000100'&gt;&lt;b&gt;: 0 - the Warehouse [645 New York Ave NW, WDC]&lt;/b&gt;&lt;/a&gt;&lt;br&gt;</v>
      </c>
      <c r="AG6085" s="97">
        <f t="shared" si="1499"/>
        <v>1900</v>
      </c>
      <c r="AH6085" s="97" t="str">
        <f t="shared" si="1500"/>
        <v>01</v>
      </c>
      <c r="AI6085" s="97" t="str">
        <f t="shared" si="1501"/>
        <v>00</v>
      </c>
      <c r="AJ6085" s="97" t="str">
        <f t="shared" si="1502"/>
        <v>19000100</v>
      </c>
    </row>
    <row r="6086" spans="6:36" ht="12" customHeight="1" x14ac:dyDescent="0.15">
      <c r="F6086" s="86" t="str">
        <f t="shared" si="1491"/>
        <v>Saturday</v>
      </c>
      <c r="G6086" s="91"/>
      <c r="H6086" s="92" t="str">
        <f>VLOOKUP(MONTH(G6086),VLOOKUP!$W$1:$X$24,2)</f>
        <v>January</v>
      </c>
      <c r="I6086" s="92" t="str">
        <f t="shared" si="1492"/>
        <v/>
      </c>
      <c r="J6086" s="93" t="s">
        <v>16</v>
      </c>
      <c r="L6086" s="86" t="str">
        <f t="shared" si="1487"/>
        <v>the Warehouse [645 New York Ave NW, WDC]</v>
      </c>
      <c r="M6086" s="86">
        <f t="shared" si="1493"/>
        <v>0</v>
      </c>
      <c r="N6086" s="93" t="str">
        <f t="shared" si="1503"/>
        <v>the Warehouse [645 New York Ave NW, WDC]</v>
      </c>
      <c r="O6086" s="90"/>
      <c r="S6086" s="95">
        <f t="shared" si="1494"/>
        <v>0</v>
      </c>
      <c r="T6086" s="86" t="str">
        <f t="shared" si="1495"/>
        <v/>
      </c>
      <c r="U6086" s="86" t="str">
        <f t="shared" si="1490"/>
        <v/>
      </c>
      <c r="V6086" s="95" t="str">
        <f t="shared" si="1496"/>
        <v/>
      </c>
      <c r="W6086" s="90" t="s">
        <v>221</v>
      </c>
      <c r="AE6086" s="92" t="str">
        <f t="shared" si="1497"/>
        <v/>
      </c>
      <c r="AF6086" s="96" t="str">
        <f t="shared" si="1498"/>
        <v>&lt;a name='19000100'&gt;&lt;b&gt;: 0 - the Warehouse [645 New York Ave NW, WDC]&lt;/b&gt;&lt;/a&gt;&lt;br&gt;</v>
      </c>
      <c r="AG6086" s="97">
        <f t="shared" si="1499"/>
        <v>1900</v>
      </c>
      <c r="AH6086" s="97" t="str">
        <f t="shared" si="1500"/>
        <v>01</v>
      </c>
      <c r="AI6086" s="97" t="str">
        <f t="shared" si="1501"/>
        <v>00</v>
      </c>
      <c r="AJ6086" s="97" t="str">
        <f t="shared" si="1502"/>
        <v>19000100</v>
      </c>
    </row>
    <row r="6087" spans="6:36" ht="12" customHeight="1" x14ac:dyDescent="0.15">
      <c r="F6087" s="86" t="str">
        <f t="shared" si="1491"/>
        <v>Saturday</v>
      </c>
      <c r="G6087" s="91"/>
      <c r="H6087" s="92" t="str">
        <f>VLOOKUP(MONTH(G6087),VLOOKUP!$W$1:$X$24,2)</f>
        <v>January</v>
      </c>
      <c r="I6087" s="92" t="str">
        <f t="shared" si="1492"/>
        <v/>
      </c>
      <c r="J6087" s="93" t="s">
        <v>16</v>
      </c>
      <c r="L6087" s="86" t="str">
        <f t="shared" si="1487"/>
        <v>the Warehouse [645 New York Ave NW, WDC]</v>
      </c>
      <c r="M6087" s="86">
        <f t="shared" si="1493"/>
        <v>0</v>
      </c>
      <c r="N6087" s="93" t="str">
        <f t="shared" si="1503"/>
        <v>the Warehouse [645 New York Ave NW, WDC]</v>
      </c>
      <c r="O6087" s="90"/>
      <c r="S6087" s="95">
        <f t="shared" si="1494"/>
        <v>0</v>
      </c>
      <c r="T6087" s="86" t="str">
        <f t="shared" si="1495"/>
        <v/>
      </c>
      <c r="U6087" s="86" t="str">
        <f t="shared" si="1490"/>
        <v/>
      </c>
      <c r="V6087" s="95" t="str">
        <f t="shared" si="1496"/>
        <v/>
      </c>
      <c r="W6087" s="90" t="s">
        <v>221</v>
      </c>
      <c r="AE6087" s="92" t="str">
        <f t="shared" si="1497"/>
        <v/>
      </c>
      <c r="AF6087" s="96" t="str">
        <f t="shared" si="1498"/>
        <v>&lt;a name='19000100'&gt;&lt;b&gt;: 0 - the Warehouse [645 New York Ave NW, WDC]&lt;/b&gt;&lt;/a&gt;&lt;br&gt;</v>
      </c>
      <c r="AG6087" s="97">
        <f t="shared" si="1499"/>
        <v>1900</v>
      </c>
      <c r="AH6087" s="97" t="str">
        <f t="shared" si="1500"/>
        <v>01</v>
      </c>
      <c r="AI6087" s="97" t="str">
        <f t="shared" si="1501"/>
        <v>00</v>
      </c>
      <c r="AJ6087" s="97" t="str">
        <f t="shared" si="1502"/>
        <v>19000100</v>
      </c>
    </row>
    <row r="6088" spans="6:36" ht="12" customHeight="1" x14ac:dyDescent="0.15">
      <c r="F6088" s="86" t="str">
        <f t="shared" si="1491"/>
        <v>Saturday</v>
      </c>
      <c r="H6088" s="92" t="str">
        <f>VLOOKUP(MONTH(G6088),VLOOKUP!$W$1:$X$24,2)</f>
        <v>January</v>
      </c>
      <c r="I6088" s="92" t="str">
        <f t="shared" si="1492"/>
        <v/>
      </c>
      <c r="J6088" s="93" t="s">
        <v>688</v>
      </c>
      <c r="L6088" s="86" t="str">
        <f t="shared" si="1487"/>
        <v>the Whiskey Annapolis [1803 West St., Annapolis, MD]</v>
      </c>
      <c r="M6088" s="86">
        <f t="shared" si="1493"/>
        <v>0</v>
      </c>
      <c r="N6088" s="93" t="str">
        <f t="shared" si="1503"/>
        <v>the Whiskey Annapolis [1803 West St., Annapolis, MD]</v>
      </c>
      <c r="O6088" s="94"/>
      <c r="S6088" s="95">
        <f t="shared" si="1494"/>
        <v>0</v>
      </c>
      <c r="T6088" s="86" t="str">
        <f t="shared" si="1495"/>
        <v/>
      </c>
      <c r="U6088" s="86" t="str">
        <f t="shared" si="1490"/>
        <v/>
      </c>
      <c r="V6088" s="95" t="str">
        <f t="shared" si="1496"/>
        <v/>
      </c>
      <c r="W6088" s="90" t="s">
        <v>221</v>
      </c>
      <c r="AE6088" s="92" t="str">
        <f t="shared" si="1497"/>
        <v/>
      </c>
      <c r="AF6088" s="96" t="str">
        <f t="shared" si="1498"/>
        <v>&lt;a name='19000100'&gt;&lt;b&gt;: 0 - the Whiskey Annapolis [1803 West St., Annapolis, MD]&lt;/b&gt;&lt;/a&gt;&lt;br&gt;</v>
      </c>
      <c r="AG6088" s="97">
        <f t="shared" si="1499"/>
        <v>1900</v>
      </c>
      <c r="AH6088" s="97" t="str">
        <f t="shared" si="1500"/>
        <v>01</v>
      </c>
      <c r="AI6088" s="97" t="str">
        <f t="shared" si="1501"/>
        <v>00</v>
      </c>
      <c r="AJ6088" s="97" t="str">
        <f t="shared" si="1502"/>
        <v>19000100</v>
      </c>
    </row>
    <row r="6089" spans="6:36" ht="12" customHeight="1" x14ac:dyDescent="0.15">
      <c r="F6089" s="86" t="str">
        <f t="shared" si="1491"/>
        <v>Saturday</v>
      </c>
      <c r="H6089" s="92" t="str">
        <f>VLOOKUP(MONTH(G6089),VLOOKUP!$W$1:$X$24,2)</f>
        <v>January</v>
      </c>
      <c r="I6089" s="92" t="str">
        <f t="shared" si="1492"/>
        <v/>
      </c>
      <c r="J6089" s="93" t="s">
        <v>688</v>
      </c>
      <c r="L6089" s="86" t="str">
        <f t="shared" si="1487"/>
        <v>the Whiskey Annapolis [1803 West St., Annapolis, MD]</v>
      </c>
      <c r="M6089" s="86">
        <f t="shared" si="1493"/>
        <v>0</v>
      </c>
      <c r="N6089" s="93" t="str">
        <f t="shared" si="1503"/>
        <v>the Whiskey Annapolis [1803 West St., Annapolis, MD]</v>
      </c>
      <c r="O6089" s="94"/>
      <c r="S6089" s="95">
        <f t="shared" si="1494"/>
        <v>0</v>
      </c>
      <c r="T6089" s="86" t="str">
        <f t="shared" si="1495"/>
        <v/>
      </c>
      <c r="U6089" s="86" t="str">
        <f t="shared" si="1490"/>
        <v/>
      </c>
      <c r="V6089" s="95" t="str">
        <f t="shared" si="1496"/>
        <v/>
      </c>
      <c r="W6089" s="90" t="s">
        <v>221</v>
      </c>
      <c r="AE6089" s="92" t="str">
        <f t="shared" si="1497"/>
        <v/>
      </c>
      <c r="AF6089" s="96" t="str">
        <f t="shared" si="1498"/>
        <v>&lt;a name='19000100'&gt;&lt;b&gt;: 0 - the Whiskey Annapolis [1803 West St., Annapolis, MD]&lt;/b&gt;&lt;/a&gt;&lt;br&gt;</v>
      </c>
      <c r="AG6089" s="97">
        <f t="shared" si="1499"/>
        <v>1900</v>
      </c>
      <c r="AH6089" s="97" t="str">
        <f t="shared" si="1500"/>
        <v>01</v>
      </c>
      <c r="AI6089" s="97" t="str">
        <f t="shared" si="1501"/>
        <v>00</v>
      </c>
      <c r="AJ6089" s="97" t="str">
        <f t="shared" si="1502"/>
        <v>19000100</v>
      </c>
    </row>
    <row r="6090" spans="6:36" ht="12" customHeight="1" x14ac:dyDescent="0.15">
      <c r="F6090" s="86" t="str">
        <f t="shared" si="1491"/>
        <v>Saturday</v>
      </c>
      <c r="H6090" s="92" t="str">
        <f>VLOOKUP(MONTH(G6090),VLOOKUP!$W$1:$X$24,2)</f>
        <v>January</v>
      </c>
      <c r="I6090" s="92" t="str">
        <f t="shared" si="1492"/>
        <v/>
      </c>
      <c r="J6090" s="93" t="s">
        <v>688</v>
      </c>
      <c r="L6090" s="86" t="str">
        <f t="shared" ref="L6090:L6153" si="1504">IF(ISBLANK(K6090),N6090,N6090&amp;" ("&amp;K6090&amp;")")</f>
        <v>the Whiskey Annapolis [1803 West St., Annapolis, MD]</v>
      </c>
      <c r="M6090" s="86">
        <f t="shared" si="1493"/>
        <v>0</v>
      </c>
      <c r="N6090" s="93" t="str">
        <f t="shared" si="1503"/>
        <v>the Whiskey Annapolis [1803 West St., Annapolis, MD]</v>
      </c>
      <c r="O6090" s="94"/>
      <c r="S6090" s="95">
        <f t="shared" si="1494"/>
        <v>0</v>
      </c>
      <c r="T6090" s="86" t="str">
        <f t="shared" si="1495"/>
        <v/>
      </c>
      <c r="U6090" s="86" t="str">
        <f t="shared" si="1490"/>
        <v/>
      </c>
      <c r="V6090" s="95" t="str">
        <f t="shared" si="1496"/>
        <v/>
      </c>
      <c r="W6090" s="90" t="s">
        <v>221</v>
      </c>
      <c r="AE6090" s="92" t="str">
        <f t="shared" si="1497"/>
        <v/>
      </c>
      <c r="AF6090" s="96" t="str">
        <f t="shared" si="1498"/>
        <v>&lt;a name='19000100'&gt;&lt;b&gt;: 0 - the Whiskey Annapolis [1803 West St., Annapolis, MD]&lt;/b&gt;&lt;/a&gt;&lt;br&gt;</v>
      </c>
      <c r="AG6090" s="97">
        <f t="shared" si="1499"/>
        <v>1900</v>
      </c>
      <c r="AH6090" s="97" t="str">
        <f t="shared" si="1500"/>
        <v>01</v>
      </c>
      <c r="AI6090" s="97" t="str">
        <f t="shared" si="1501"/>
        <v>00</v>
      </c>
      <c r="AJ6090" s="97" t="str">
        <f t="shared" si="1502"/>
        <v>19000100</v>
      </c>
    </row>
    <row r="6091" spans="6:36" ht="12" customHeight="1" x14ac:dyDescent="0.15">
      <c r="F6091" s="86" t="str">
        <f t="shared" si="1491"/>
        <v>Saturday</v>
      </c>
      <c r="G6091" s="91"/>
      <c r="H6091" s="92" t="str">
        <f>VLOOKUP(MONTH(G6091),VLOOKUP!$W$1:$X$24,2)</f>
        <v>January</v>
      </c>
      <c r="I6091" s="92" t="str">
        <f t="shared" si="1492"/>
        <v/>
      </c>
      <c r="J6091" s="93" t="s">
        <v>123</v>
      </c>
      <c r="L6091" s="86" t="str">
        <f t="shared" si="1504"/>
        <v>The Yards on the Water [3rd and Tingey St SE, WDC]</v>
      </c>
      <c r="M6091" s="86">
        <f t="shared" si="1493"/>
        <v>0</v>
      </c>
      <c r="N6091" s="93" t="str">
        <f t="shared" si="1503"/>
        <v>The Yards on the Water [3rd and Tingey St SE, WDC]</v>
      </c>
      <c r="O6091" s="94"/>
      <c r="S6091" s="95">
        <f t="shared" si="1494"/>
        <v>0</v>
      </c>
      <c r="T6091" s="86" t="str">
        <f t="shared" si="1495"/>
        <v/>
      </c>
      <c r="U6091" s="86" t="str">
        <f t="shared" si="1490"/>
        <v/>
      </c>
      <c r="V6091" s="95" t="str">
        <f t="shared" si="1496"/>
        <v/>
      </c>
      <c r="AE6091" s="92" t="str">
        <f t="shared" si="1497"/>
        <v/>
      </c>
      <c r="AF6091" s="96" t="str">
        <f t="shared" si="1498"/>
        <v>&lt;a name='19000100'&gt;&lt;b&gt;: 0 - The Yards on the Water [3rd and Tingey St SE, WDC]&lt;/b&gt;&lt;/a&gt;&lt;br&gt;</v>
      </c>
      <c r="AG6091" s="97">
        <f t="shared" si="1499"/>
        <v>1900</v>
      </c>
      <c r="AH6091" s="97" t="str">
        <f t="shared" si="1500"/>
        <v>01</v>
      </c>
      <c r="AI6091" s="97" t="str">
        <f t="shared" si="1501"/>
        <v>00</v>
      </c>
      <c r="AJ6091" s="97" t="str">
        <f t="shared" si="1502"/>
        <v>19000100</v>
      </c>
    </row>
    <row r="6092" spans="6:36" ht="12" customHeight="1" x14ac:dyDescent="0.15">
      <c r="F6092" s="86" t="str">
        <f t="shared" si="1491"/>
        <v>Saturday</v>
      </c>
      <c r="G6092" s="91"/>
      <c r="H6092" s="92" t="str">
        <f>VLOOKUP(MONTH(G6092),VLOOKUP!$W$1:$X$24,2)</f>
        <v>January</v>
      </c>
      <c r="I6092" s="92" t="str">
        <f t="shared" si="1492"/>
        <v/>
      </c>
      <c r="J6092" s="93" t="s">
        <v>123</v>
      </c>
      <c r="L6092" s="86" t="str">
        <f t="shared" si="1504"/>
        <v>The Yards on the Water [3rd and Tingey St SE, WDC]</v>
      </c>
      <c r="M6092" s="86">
        <f t="shared" si="1493"/>
        <v>0</v>
      </c>
      <c r="N6092" s="93" t="str">
        <f t="shared" si="1503"/>
        <v>The Yards on the Water [3rd and Tingey St SE, WDC]</v>
      </c>
      <c r="O6092" s="94"/>
      <c r="S6092" s="95">
        <f t="shared" si="1494"/>
        <v>0</v>
      </c>
      <c r="T6092" s="86" t="str">
        <f t="shared" si="1495"/>
        <v/>
      </c>
      <c r="U6092" s="86" t="str">
        <f t="shared" si="1490"/>
        <v/>
      </c>
      <c r="V6092" s="95" t="str">
        <f t="shared" si="1496"/>
        <v/>
      </c>
      <c r="AE6092" s="92" t="str">
        <f t="shared" si="1497"/>
        <v/>
      </c>
      <c r="AF6092" s="96" t="str">
        <f t="shared" si="1498"/>
        <v>&lt;a name='19000100'&gt;&lt;b&gt;: 0 - The Yards on the Water [3rd and Tingey St SE, WDC]&lt;/b&gt;&lt;/a&gt;&lt;br&gt;</v>
      </c>
      <c r="AG6092" s="97">
        <f t="shared" si="1499"/>
        <v>1900</v>
      </c>
      <c r="AH6092" s="97" t="str">
        <f t="shared" si="1500"/>
        <v>01</v>
      </c>
      <c r="AI6092" s="97" t="str">
        <f t="shared" si="1501"/>
        <v>00</v>
      </c>
      <c r="AJ6092" s="97" t="str">
        <f t="shared" si="1502"/>
        <v>19000100</v>
      </c>
    </row>
    <row r="6093" spans="6:36" ht="12" customHeight="1" x14ac:dyDescent="0.15">
      <c r="F6093" s="86" t="str">
        <f t="shared" si="1491"/>
        <v>Saturday</v>
      </c>
      <c r="G6093" s="91"/>
      <c r="H6093" s="92" t="str">
        <f>VLOOKUP(MONTH(G6093),VLOOKUP!$W$1:$X$24,2)</f>
        <v>January</v>
      </c>
      <c r="I6093" s="92" t="str">
        <f t="shared" si="1492"/>
        <v/>
      </c>
      <c r="J6093" s="93" t="s">
        <v>123</v>
      </c>
      <c r="L6093" s="86" t="str">
        <f t="shared" si="1504"/>
        <v>The Yards on the Water [3rd and Tingey St SE, WDC]</v>
      </c>
      <c r="M6093" s="86">
        <f t="shared" si="1493"/>
        <v>0</v>
      </c>
      <c r="N6093" s="93" t="str">
        <f t="shared" si="1503"/>
        <v>The Yards on the Water [3rd and Tingey St SE, WDC]</v>
      </c>
      <c r="O6093" s="94"/>
      <c r="S6093" s="95">
        <f t="shared" si="1494"/>
        <v>0</v>
      </c>
      <c r="T6093" s="86" t="str">
        <f t="shared" si="1495"/>
        <v/>
      </c>
      <c r="U6093" s="86" t="str">
        <f t="shared" si="1490"/>
        <v/>
      </c>
      <c r="V6093" s="95" t="str">
        <f t="shared" si="1496"/>
        <v/>
      </c>
      <c r="AE6093" s="92" t="str">
        <f t="shared" si="1497"/>
        <v/>
      </c>
      <c r="AF6093" s="96" t="str">
        <f t="shared" si="1498"/>
        <v>&lt;a name='19000100'&gt;&lt;b&gt;: 0 - The Yards on the Water [3rd and Tingey St SE, WDC]&lt;/b&gt;&lt;/a&gt;&lt;br&gt;</v>
      </c>
      <c r="AG6093" s="97">
        <f t="shared" si="1499"/>
        <v>1900</v>
      </c>
      <c r="AH6093" s="97" t="str">
        <f t="shared" si="1500"/>
        <v>01</v>
      </c>
      <c r="AI6093" s="97" t="str">
        <f t="shared" si="1501"/>
        <v>00</v>
      </c>
      <c r="AJ6093" s="97" t="str">
        <f t="shared" si="1502"/>
        <v>19000100</v>
      </c>
    </row>
    <row r="6094" spans="6:36" ht="12" customHeight="1" x14ac:dyDescent="0.15">
      <c r="F6094" s="86" t="str">
        <f t="shared" si="1491"/>
        <v>Saturday</v>
      </c>
      <c r="G6094" s="91"/>
      <c r="H6094" s="92" t="str">
        <f>VLOOKUP(MONTH(G6094),VLOOKUP!$W$1:$X$24,2)</f>
        <v>January</v>
      </c>
      <c r="I6094" s="92" t="str">
        <f t="shared" si="1492"/>
        <v/>
      </c>
      <c r="J6094" s="93" t="s">
        <v>1514</v>
      </c>
      <c r="L6094" s="86" t="str">
        <f t="shared" si="1504"/>
        <v>the YNot Lot [W North &amp;amp; N Charles St, Baltimore, MD]</v>
      </c>
      <c r="M6094" s="86">
        <f t="shared" si="1493"/>
        <v>0</v>
      </c>
      <c r="N6094" s="93" t="str">
        <f t="shared" si="1503"/>
        <v>the YNot Lot [W North &amp;amp; N Charles St, Baltimore, MD]</v>
      </c>
      <c r="O6094" s="94"/>
      <c r="S6094" s="95">
        <f t="shared" si="1494"/>
        <v>0</v>
      </c>
      <c r="T6094" s="86" t="str">
        <f t="shared" si="1495"/>
        <v/>
      </c>
      <c r="U6094" s="86" t="str">
        <f t="shared" si="1490"/>
        <v/>
      </c>
      <c r="V6094" s="95" t="str">
        <f t="shared" si="1496"/>
        <v/>
      </c>
      <c r="AE6094" s="92" t="str">
        <f t="shared" si="1497"/>
        <v/>
      </c>
      <c r="AF6094" s="96" t="str">
        <f t="shared" si="1498"/>
        <v>&lt;a name='19000100'&gt;&lt;b&gt;: 0 - the YNot Lot [W North &amp;amp; N Charles St, Baltimore, MD]&lt;/b&gt;&lt;/a&gt;&lt;br&gt;</v>
      </c>
      <c r="AG6094" s="97">
        <f t="shared" si="1499"/>
        <v>1900</v>
      </c>
      <c r="AH6094" s="97" t="str">
        <f t="shared" si="1500"/>
        <v>01</v>
      </c>
      <c r="AI6094" s="97" t="str">
        <f t="shared" si="1501"/>
        <v>00</v>
      </c>
      <c r="AJ6094" s="97" t="str">
        <f t="shared" si="1502"/>
        <v>19000100</v>
      </c>
    </row>
    <row r="6095" spans="6:36" ht="12" customHeight="1" x14ac:dyDescent="0.15">
      <c r="F6095" s="86" t="str">
        <f t="shared" si="1491"/>
        <v>Saturday</v>
      </c>
      <c r="G6095" s="91"/>
      <c r="H6095" s="92" t="str">
        <f>VLOOKUP(MONTH(G6095),VLOOKUP!$W$1:$X$24,2)</f>
        <v>January</v>
      </c>
      <c r="I6095" s="92" t="str">
        <f t="shared" si="1492"/>
        <v/>
      </c>
      <c r="J6095" s="93" t="s">
        <v>1514</v>
      </c>
      <c r="L6095" s="86" t="str">
        <f t="shared" si="1504"/>
        <v>the YNot Lot [W North &amp;amp; N Charles St, Baltimore, MD]</v>
      </c>
      <c r="M6095" s="86">
        <f t="shared" si="1493"/>
        <v>0</v>
      </c>
      <c r="N6095" s="93" t="str">
        <f t="shared" si="1503"/>
        <v>the YNot Lot [W North &amp;amp; N Charles St, Baltimore, MD]</v>
      </c>
      <c r="O6095" s="94"/>
      <c r="S6095" s="95">
        <f t="shared" si="1494"/>
        <v>0</v>
      </c>
      <c r="T6095" s="86" t="str">
        <f t="shared" si="1495"/>
        <v/>
      </c>
      <c r="U6095" s="86" t="str">
        <f t="shared" si="1490"/>
        <v/>
      </c>
      <c r="V6095" s="95" t="str">
        <f t="shared" si="1496"/>
        <v/>
      </c>
      <c r="AE6095" s="92" t="str">
        <f t="shared" si="1497"/>
        <v/>
      </c>
      <c r="AF6095" s="96" t="str">
        <f t="shared" si="1498"/>
        <v>&lt;a name='19000100'&gt;&lt;b&gt;: 0 - the YNot Lot [W North &amp;amp; N Charles St, Baltimore, MD]&lt;/b&gt;&lt;/a&gt;&lt;br&gt;</v>
      </c>
      <c r="AG6095" s="97">
        <f t="shared" si="1499"/>
        <v>1900</v>
      </c>
      <c r="AH6095" s="97" t="str">
        <f t="shared" si="1500"/>
        <v>01</v>
      </c>
      <c r="AI6095" s="97" t="str">
        <f t="shared" si="1501"/>
        <v>00</v>
      </c>
      <c r="AJ6095" s="97" t="str">
        <f t="shared" si="1502"/>
        <v>19000100</v>
      </c>
    </row>
    <row r="6096" spans="6:36" ht="12" customHeight="1" x14ac:dyDescent="0.15">
      <c r="F6096" s="86" t="str">
        <f t="shared" si="1491"/>
        <v>Saturday</v>
      </c>
      <c r="G6096" s="91"/>
      <c r="H6096" s="92" t="str">
        <f>VLOOKUP(MONTH(G6096),VLOOKUP!$W$1:$X$24,2)</f>
        <v>January</v>
      </c>
      <c r="I6096" s="92" t="str">
        <f t="shared" si="1492"/>
        <v/>
      </c>
      <c r="J6096" s="93" t="s">
        <v>1514</v>
      </c>
      <c r="L6096" s="86" t="str">
        <f t="shared" si="1504"/>
        <v>the YNot Lot [W North &amp;amp; N Charles St, Baltimore, MD]</v>
      </c>
      <c r="M6096" s="86">
        <f t="shared" si="1493"/>
        <v>0</v>
      </c>
      <c r="N6096" s="93" t="str">
        <f t="shared" si="1503"/>
        <v>the YNot Lot [W North &amp;amp; N Charles St, Baltimore, MD]</v>
      </c>
      <c r="O6096" s="94"/>
      <c r="S6096" s="95">
        <f t="shared" si="1494"/>
        <v>0</v>
      </c>
      <c r="T6096" s="86" t="str">
        <f t="shared" si="1495"/>
        <v/>
      </c>
      <c r="U6096" s="86" t="str">
        <f t="shared" si="1490"/>
        <v/>
      </c>
      <c r="V6096" s="95" t="str">
        <f t="shared" si="1496"/>
        <v/>
      </c>
      <c r="AE6096" s="92" t="str">
        <f t="shared" si="1497"/>
        <v/>
      </c>
      <c r="AF6096" s="96" t="str">
        <f t="shared" si="1498"/>
        <v>&lt;a name='19000100'&gt;&lt;b&gt;: 0 - the YNot Lot [W North &amp;amp; N Charles St, Baltimore, MD]&lt;/b&gt;&lt;/a&gt;&lt;br&gt;</v>
      </c>
      <c r="AG6096" s="97">
        <f t="shared" si="1499"/>
        <v>1900</v>
      </c>
      <c r="AH6096" s="97" t="str">
        <f t="shared" si="1500"/>
        <v>01</v>
      </c>
      <c r="AI6096" s="97" t="str">
        <f t="shared" si="1501"/>
        <v>00</v>
      </c>
      <c r="AJ6096" s="97" t="str">
        <f t="shared" si="1502"/>
        <v>19000100</v>
      </c>
    </row>
    <row r="6097" spans="6:36" ht="12" customHeight="1" x14ac:dyDescent="0.15">
      <c r="F6097" s="86" t="str">
        <f t="shared" si="1491"/>
        <v>Saturday</v>
      </c>
      <c r="G6097" s="91"/>
      <c r="H6097" s="92" t="str">
        <f>VLOOKUP(MONTH(G6097),VLOOKUP!$W$1:$X$24,2)</f>
        <v>January</v>
      </c>
      <c r="I6097" s="92" t="str">
        <f t="shared" si="1492"/>
        <v/>
      </c>
      <c r="J6097" s="93" t="s">
        <v>1514</v>
      </c>
      <c r="L6097" s="86" t="str">
        <f t="shared" si="1504"/>
        <v>the YNot Lot [W North &amp;amp; N Charles St, Baltimore, MD]</v>
      </c>
      <c r="M6097" s="86">
        <f t="shared" si="1493"/>
        <v>0</v>
      </c>
      <c r="N6097" s="93" t="str">
        <f t="shared" si="1503"/>
        <v>the YNot Lot [W North &amp;amp; N Charles St, Baltimore, MD]</v>
      </c>
      <c r="O6097" s="94"/>
      <c r="S6097" s="95">
        <f t="shared" si="1494"/>
        <v>0</v>
      </c>
      <c r="T6097" s="86" t="str">
        <f t="shared" si="1495"/>
        <v/>
      </c>
      <c r="U6097" s="86" t="str">
        <f t="shared" si="1490"/>
        <v/>
      </c>
      <c r="V6097" s="95" t="str">
        <f t="shared" si="1496"/>
        <v/>
      </c>
      <c r="AE6097" s="92" t="str">
        <f t="shared" si="1497"/>
        <v/>
      </c>
      <c r="AF6097" s="96" t="str">
        <f t="shared" si="1498"/>
        <v>&lt;a name='19000100'&gt;&lt;b&gt;: 0 - the YNot Lot [W North &amp;amp; N Charles St, Baltimore, MD]&lt;/b&gt;&lt;/a&gt;&lt;br&gt;</v>
      </c>
      <c r="AG6097" s="97">
        <f t="shared" si="1499"/>
        <v>1900</v>
      </c>
      <c r="AH6097" s="97" t="str">
        <f t="shared" si="1500"/>
        <v>01</v>
      </c>
      <c r="AI6097" s="97" t="str">
        <f t="shared" si="1501"/>
        <v>00</v>
      </c>
      <c r="AJ6097" s="97" t="str">
        <f t="shared" si="1502"/>
        <v>19000100</v>
      </c>
    </row>
    <row r="6098" spans="6:36" ht="12" customHeight="1" x14ac:dyDescent="0.15">
      <c r="F6098" s="86" t="str">
        <f t="shared" si="1491"/>
        <v>Saturday</v>
      </c>
      <c r="G6098" s="91"/>
      <c r="H6098" s="92" t="str">
        <f>VLOOKUP(MONTH(G6098),VLOOKUP!$W$1:$X$24,2)</f>
        <v>January</v>
      </c>
      <c r="I6098" s="92" t="str">
        <f t="shared" si="1492"/>
        <v/>
      </c>
      <c r="J6098" s="93" t="s">
        <v>1514</v>
      </c>
      <c r="L6098" s="86" t="str">
        <f t="shared" si="1504"/>
        <v>the YNot Lot [W North &amp;amp; N Charles St, Baltimore, MD]</v>
      </c>
      <c r="M6098" s="86">
        <f t="shared" si="1493"/>
        <v>0</v>
      </c>
      <c r="N6098" s="93" t="str">
        <f t="shared" si="1503"/>
        <v>the YNot Lot [W North &amp;amp; N Charles St, Baltimore, MD]</v>
      </c>
      <c r="O6098" s="94"/>
      <c r="S6098" s="95">
        <f t="shared" si="1494"/>
        <v>0</v>
      </c>
      <c r="T6098" s="86" t="str">
        <f t="shared" si="1495"/>
        <v/>
      </c>
      <c r="U6098" s="86" t="str">
        <f t="shared" si="1490"/>
        <v/>
      </c>
      <c r="V6098" s="95" t="str">
        <f t="shared" si="1496"/>
        <v/>
      </c>
      <c r="AE6098" s="92" t="str">
        <f t="shared" si="1497"/>
        <v/>
      </c>
      <c r="AF6098" s="96" t="str">
        <f t="shared" si="1498"/>
        <v>&lt;a name='19000100'&gt;&lt;b&gt;: 0 - the YNot Lot [W North &amp;amp; N Charles St, Baltimore, MD]&lt;/b&gt;&lt;/a&gt;&lt;br&gt;</v>
      </c>
      <c r="AG6098" s="97">
        <f t="shared" si="1499"/>
        <v>1900</v>
      </c>
      <c r="AH6098" s="97" t="str">
        <f t="shared" si="1500"/>
        <v>01</v>
      </c>
      <c r="AI6098" s="97" t="str">
        <f t="shared" si="1501"/>
        <v>00</v>
      </c>
      <c r="AJ6098" s="97" t="str">
        <f t="shared" si="1502"/>
        <v>19000100</v>
      </c>
    </row>
    <row r="6099" spans="6:36" ht="12" customHeight="1" x14ac:dyDescent="0.15">
      <c r="F6099" s="86" t="str">
        <f t="shared" si="1491"/>
        <v>Saturday</v>
      </c>
      <c r="G6099" s="91"/>
      <c r="H6099" s="92" t="str">
        <f>VLOOKUP(MONTH(G6099),VLOOKUP!$W$1:$X$24,2)</f>
        <v>January</v>
      </c>
      <c r="I6099" s="92" t="str">
        <f t="shared" si="1492"/>
        <v/>
      </c>
      <c r="J6099" s="93" t="s">
        <v>1514</v>
      </c>
      <c r="L6099" s="86" t="str">
        <f t="shared" si="1504"/>
        <v>the YNot Lot [W North &amp;amp; N Charles St, Baltimore, MD]</v>
      </c>
      <c r="M6099" s="86">
        <f t="shared" si="1493"/>
        <v>0</v>
      </c>
      <c r="N6099" s="93" t="str">
        <f t="shared" si="1503"/>
        <v>the YNot Lot [W North &amp;amp; N Charles St, Baltimore, MD]</v>
      </c>
      <c r="O6099" s="94"/>
      <c r="S6099" s="95">
        <f t="shared" si="1494"/>
        <v>0</v>
      </c>
      <c r="T6099" s="86" t="str">
        <f t="shared" si="1495"/>
        <v/>
      </c>
      <c r="U6099" s="86" t="str">
        <f t="shared" si="1490"/>
        <v/>
      </c>
      <c r="V6099" s="95" t="str">
        <f t="shared" si="1496"/>
        <v/>
      </c>
      <c r="AE6099" s="92" t="str">
        <f t="shared" si="1497"/>
        <v/>
      </c>
      <c r="AF6099" s="96" t="str">
        <f t="shared" si="1498"/>
        <v>&lt;a name='19000100'&gt;&lt;b&gt;: 0 - the YNot Lot [W North &amp;amp; N Charles St, Baltimore, MD]&lt;/b&gt;&lt;/a&gt;&lt;br&gt;</v>
      </c>
      <c r="AG6099" s="97">
        <f t="shared" si="1499"/>
        <v>1900</v>
      </c>
      <c r="AH6099" s="97" t="str">
        <f t="shared" si="1500"/>
        <v>01</v>
      </c>
      <c r="AI6099" s="97" t="str">
        <f t="shared" si="1501"/>
        <v>00</v>
      </c>
      <c r="AJ6099" s="97" t="str">
        <f t="shared" si="1502"/>
        <v>19000100</v>
      </c>
    </row>
    <row r="6100" spans="6:36" ht="12" customHeight="1" x14ac:dyDescent="0.15">
      <c r="F6100" s="86" t="str">
        <f t="shared" si="1491"/>
        <v>Saturday</v>
      </c>
      <c r="G6100" s="91"/>
      <c r="H6100" s="92" t="str">
        <f>VLOOKUP(MONTH(G6100),VLOOKUP!$W$1:$X$24,2)</f>
        <v>January</v>
      </c>
      <c r="I6100" s="92" t="str">
        <f t="shared" si="1492"/>
        <v/>
      </c>
      <c r="J6100" s="93" t="s">
        <v>1590</v>
      </c>
      <c r="L6100" s="86" t="str">
        <f t="shared" si="1504"/>
        <v>THEARC [1901 Mississippi Ave SE, WDC]</v>
      </c>
      <c r="M6100" s="86">
        <f t="shared" si="1493"/>
        <v>0</v>
      </c>
      <c r="N6100" s="93" t="str">
        <f t="shared" si="1503"/>
        <v>THEARC [1901 Mississippi Ave SE, WDC]</v>
      </c>
      <c r="O6100" s="90"/>
      <c r="S6100" s="95">
        <f t="shared" si="1494"/>
        <v>0</v>
      </c>
      <c r="T6100" s="86" t="str">
        <f t="shared" si="1495"/>
        <v/>
      </c>
      <c r="U6100" s="86" t="str">
        <f t="shared" si="1490"/>
        <v/>
      </c>
      <c r="V6100" s="95" t="str">
        <f t="shared" si="1496"/>
        <v/>
      </c>
      <c r="W6100" s="90" t="s">
        <v>488</v>
      </c>
      <c r="AE6100" s="92" t="str">
        <f t="shared" si="1497"/>
        <v/>
      </c>
      <c r="AF6100" s="96" t="str">
        <f t="shared" si="1498"/>
        <v>&lt;a name='19000100'&gt;&lt;b&gt;: 0 - THEARC [1901 Mississippi Ave SE, WDC]&lt;/b&gt;&lt;/a&gt;&lt;br&gt;</v>
      </c>
      <c r="AG6100" s="97">
        <f t="shared" si="1499"/>
        <v>1900</v>
      </c>
      <c r="AH6100" s="97" t="str">
        <f t="shared" si="1500"/>
        <v>01</v>
      </c>
      <c r="AI6100" s="97" t="str">
        <f t="shared" si="1501"/>
        <v>00</v>
      </c>
      <c r="AJ6100" s="97" t="str">
        <f t="shared" si="1502"/>
        <v>19000100</v>
      </c>
    </row>
    <row r="6101" spans="6:36" ht="12" customHeight="1" x14ac:dyDescent="0.15">
      <c r="F6101" s="86" t="str">
        <f t="shared" si="1491"/>
        <v>Saturday</v>
      </c>
      <c r="G6101" s="91"/>
      <c r="H6101" s="92" t="str">
        <f>VLOOKUP(MONTH(G6101),VLOOKUP!$W$1:$X$24,2)</f>
        <v>January</v>
      </c>
      <c r="I6101" s="92" t="str">
        <f t="shared" si="1492"/>
        <v/>
      </c>
      <c r="J6101" s="93" t="s">
        <v>1590</v>
      </c>
      <c r="L6101" s="86" t="str">
        <f t="shared" si="1504"/>
        <v>THEARC [1901 Mississippi Ave SE, WDC]</v>
      </c>
      <c r="M6101" s="86">
        <f t="shared" si="1493"/>
        <v>0</v>
      </c>
      <c r="N6101" s="93" t="str">
        <f t="shared" si="1503"/>
        <v>THEARC [1901 Mississippi Ave SE, WDC]</v>
      </c>
      <c r="O6101" s="90"/>
      <c r="S6101" s="95">
        <f t="shared" si="1494"/>
        <v>0</v>
      </c>
      <c r="T6101" s="86" t="str">
        <f t="shared" si="1495"/>
        <v/>
      </c>
      <c r="U6101" s="86" t="str">
        <f t="shared" si="1490"/>
        <v/>
      </c>
      <c r="V6101" s="95" t="str">
        <f t="shared" si="1496"/>
        <v/>
      </c>
      <c r="W6101" s="90" t="s">
        <v>488</v>
      </c>
      <c r="AE6101" s="92" t="str">
        <f t="shared" si="1497"/>
        <v/>
      </c>
      <c r="AF6101" s="96" t="str">
        <f t="shared" si="1498"/>
        <v>&lt;a name='19000100'&gt;&lt;b&gt;: 0 - THEARC [1901 Mississippi Ave SE, WDC]&lt;/b&gt;&lt;/a&gt;&lt;br&gt;</v>
      </c>
      <c r="AG6101" s="97">
        <f t="shared" si="1499"/>
        <v>1900</v>
      </c>
      <c r="AH6101" s="97" t="str">
        <f t="shared" si="1500"/>
        <v>01</v>
      </c>
      <c r="AI6101" s="97" t="str">
        <f t="shared" si="1501"/>
        <v>00</v>
      </c>
      <c r="AJ6101" s="97" t="str">
        <f t="shared" si="1502"/>
        <v>19000100</v>
      </c>
    </row>
    <row r="6102" spans="6:36" ht="12" customHeight="1" x14ac:dyDescent="0.15">
      <c r="F6102" s="86" t="str">
        <f t="shared" si="1491"/>
        <v>Saturday</v>
      </c>
      <c r="G6102" s="91"/>
      <c r="H6102" s="92" t="str">
        <f>VLOOKUP(MONTH(G6102),VLOOKUP!$W$1:$X$24,2)</f>
        <v>January</v>
      </c>
      <c r="I6102" s="92" t="str">
        <f t="shared" si="1492"/>
        <v/>
      </c>
      <c r="J6102" s="93" t="s">
        <v>1590</v>
      </c>
      <c r="L6102" s="86" t="str">
        <f t="shared" si="1504"/>
        <v>THEARC [1901 Mississippi Ave SE, WDC]</v>
      </c>
      <c r="M6102" s="86">
        <f t="shared" si="1493"/>
        <v>0</v>
      </c>
      <c r="N6102" s="93" t="str">
        <f t="shared" si="1503"/>
        <v>THEARC [1901 Mississippi Ave SE, WDC]</v>
      </c>
      <c r="O6102" s="90"/>
      <c r="S6102" s="95">
        <f t="shared" si="1494"/>
        <v>0</v>
      </c>
      <c r="T6102" s="86" t="str">
        <f t="shared" si="1495"/>
        <v/>
      </c>
      <c r="U6102" s="86" t="str">
        <f t="shared" si="1490"/>
        <v/>
      </c>
      <c r="V6102" s="95" t="str">
        <f t="shared" si="1496"/>
        <v/>
      </c>
      <c r="W6102" s="90" t="s">
        <v>488</v>
      </c>
      <c r="AE6102" s="92" t="str">
        <f t="shared" si="1497"/>
        <v/>
      </c>
      <c r="AF6102" s="96" t="str">
        <f t="shared" si="1498"/>
        <v>&lt;a name='19000100'&gt;&lt;b&gt;: 0 - THEARC [1901 Mississippi Ave SE, WDC]&lt;/b&gt;&lt;/a&gt;&lt;br&gt;</v>
      </c>
      <c r="AG6102" s="97">
        <f t="shared" si="1499"/>
        <v>1900</v>
      </c>
      <c r="AH6102" s="97" t="str">
        <f t="shared" si="1500"/>
        <v>01</v>
      </c>
      <c r="AI6102" s="97" t="str">
        <f t="shared" si="1501"/>
        <v>00</v>
      </c>
      <c r="AJ6102" s="97" t="str">
        <f t="shared" si="1502"/>
        <v>19000100</v>
      </c>
    </row>
    <row r="6103" spans="6:36" ht="12" customHeight="1" x14ac:dyDescent="0.15">
      <c r="F6103" s="86" t="str">
        <f t="shared" si="1491"/>
        <v>Saturday</v>
      </c>
      <c r="G6103" s="91"/>
      <c r="H6103" s="92" t="str">
        <f>VLOOKUP(MONTH(G6103),VLOOKUP!$W$1:$X$24,2)</f>
        <v>January</v>
      </c>
      <c r="I6103" s="92" t="str">
        <f t="shared" si="1492"/>
        <v/>
      </c>
      <c r="J6103" s="93" t="s">
        <v>1590</v>
      </c>
      <c r="L6103" s="86" t="str">
        <f t="shared" si="1504"/>
        <v>THEARC [1901 Mississippi Ave SE, WDC]</v>
      </c>
      <c r="M6103" s="86">
        <f t="shared" si="1493"/>
        <v>0</v>
      </c>
      <c r="N6103" s="93" t="str">
        <f t="shared" si="1503"/>
        <v>THEARC [1901 Mississippi Ave SE, WDC]</v>
      </c>
      <c r="O6103" s="90"/>
      <c r="S6103" s="95">
        <f t="shared" si="1494"/>
        <v>0</v>
      </c>
      <c r="T6103" s="86" t="str">
        <f t="shared" si="1495"/>
        <v/>
      </c>
      <c r="U6103" s="86" t="str">
        <f t="shared" si="1490"/>
        <v/>
      </c>
      <c r="V6103" s="95" t="str">
        <f t="shared" si="1496"/>
        <v/>
      </c>
      <c r="W6103" s="90" t="s">
        <v>488</v>
      </c>
      <c r="AE6103" s="92" t="str">
        <f t="shared" si="1497"/>
        <v/>
      </c>
      <c r="AF6103" s="96" t="str">
        <f t="shared" si="1498"/>
        <v>&lt;a name='19000100'&gt;&lt;b&gt;: 0 - THEARC [1901 Mississippi Ave SE, WDC]&lt;/b&gt;&lt;/a&gt;&lt;br&gt;</v>
      </c>
      <c r="AG6103" s="97">
        <f t="shared" si="1499"/>
        <v>1900</v>
      </c>
      <c r="AH6103" s="97" t="str">
        <f t="shared" si="1500"/>
        <v>01</v>
      </c>
      <c r="AI6103" s="97" t="str">
        <f t="shared" si="1501"/>
        <v>00</v>
      </c>
      <c r="AJ6103" s="97" t="str">
        <f t="shared" si="1502"/>
        <v>19000100</v>
      </c>
    </row>
    <row r="6104" spans="6:36" ht="12" customHeight="1" x14ac:dyDescent="0.15">
      <c r="F6104" s="86" t="str">
        <f t="shared" si="1491"/>
        <v>Saturday</v>
      </c>
      <c r="G6104" s="91"/>
      <c r="H6104" s="92" t="str">
        <f>VLOOKUP(MONTH(G6104),VLOOKUP!$W$1:$X$24,2)</f>
        <v>January</v>
      </c>
      <c r="I6104" s="92" t="str">
        <f t="shared" si="1492"/>
        <v/>
      </c>
      <c r="J6104" s="93" t="s">
        <v>1590</v>
      </c>
      <c r="L6104" s="86" t="str">
        <f t="shared" si="1504"/>
        <v>THEARC [1901 Mississippi Ave SE, WDC]</v>
      </c>
      <c r="M6104" s="86">
        <f t="shared" si="1493"/>
        <v>0</v>
      </c>
      <c r="N6104" s="93" t="str">
        <f t="shared" si="1503"/>
        <v>THEARC [1901 Mississippi Ave SE, WDC]</v>
      </c>
      <c r="O6104" s="90"/>
      <c r="S6104" s="95">
        <f t="shared" si="1494"/>
        <v>0</v>
      </c>
      <c r="T6104" s="86" t="str">
        <f t="shared" si="1495"/>
        <v/>
      </c>
      <c r="U6104" s="86" t="str">
        <f t="shared" si="1490"/>
        <v/>
      </c>
      <c r="V6104" s="95" t="str">
        <f t="shared" si="1496"/>
        <v/>
      </c>
      <c r="W6104" s="90" t="s">
        <v>488</v>
      </c>
      <c r="AE6104" s="92" t="str">
        <f t="shared" si="1497"/>
        <v/>
      </c>
      <c r="AF6104" s="96" t="str">
        <f t="shared" si="1498"/>
        <v>&lt;a name='19000100'&gt;&lt;b&gt;: 0 - THEARC [1901 Mississippi Ave SE, WDC]&lt;/b&gt;&lt;/a&gt;&lt;br&gt;</v>
      </c>
      <c r="AG6104" s="97">
        <f t="shared" si="1499"/>
        <v>1900</v>
      </c>
      <c r="AH6104" s="97" t="str">
        <f t="shared" si="1500"/>
        <v>01</v>
      </c>
      <c r="AI6104" s="97" t="str">
        <f t="shared" si="1501"/>
        <v>00</v>
      </c>
      <c r="AJ6104" s="97" t="str">
        <f t="shared" si="1502"/>
        <v>19000100</v>
      </c>
    </row>
    <row r="6105" spans="6:36" ht="12" customHeight="1" x14ac:dyDescent="0.15">
      <c r="F6105" s="86" t="str">
        <f t="shared" si="1491"/>
        <v>Saturday</v>
      </c>
      <c r="G6105" s="91"/>
      <c r="H6105" s="92" t="str">
        <f>VLOOKUP(MONTH(G6105),VLOOKUP!$W$1:$X$24,2)</f>
        <v>January</v>
      </c>
      <c r="I6105" s="92" t="str">
        <f t="shared" si="1492"/>
        <v/>
      </c>
      <c r="J6105" s="93" t="s">
        <v>1412</v>
      </c>
      <c r="L6105" s="86" t="str">
        <f t="shared" si="1504"/>
        <v>TheDepot Baltimore [1728 N Charles St, Baltimore, MD]</v>
      </c>
      <c r="M6105" s="86">
        <f t="shared" si="1493"/>
        <v>0</v>
      </c>
      <c r="N6105" s="93" t="str">
        <f t="shared" si="1503"/>
        <v>TheDepot Baltimore [1728 N Charles St, Baltimore, MD]</v>
      </c>
      <c r="O6105" s="94"/>
      <c r="S6105" s="95">
        <f t="shared" si="1494"/>
        <v>0</v>
      </c>
      <c r="T6105" s="86" t="str">
        <f t="shared" si="1495"/>
        <v/>
      </c>
      <c r="U6105" s="86" t="str">
        <f t="shared" si="1490"/>
        <v/>
      </c>
      <c r="V6105" s="95" t="str">
        <f t="shared" si="1496"/>
        <v/>
      </c>
      <c r="AE6105" s="92" t="str">
        <f t="shared" si="1497"/>
        <v/>
      </c>
      <c r="AF6105" s="96" t="str">
        <f t="shared" si="1498"/>
        <v>&lt;a name='19000100'&gt;&lt;b&gt;: 0 - TheDepot Baltimore [1728 N Charles St, Baltimore, MD]&lt;/b&gt;&lt;/a&gt;&lt;br&gt;</v>
      </c>
      <c r="AG6105" s="97">
        <f t="shared" si="1499"/>
        <v>1900</v>
      </c>
      <c r="AH6105" s="97" t="str">
        <f t="shared" si="1500"/>
        <v>01</v>
      </c>
      <c r="AI6105" s="97" t="str">
        <f t="shared" si="1501"/>
        <v>00</v>
      </c>
      <c r="AJ6105" s="97" t="str">
        <f t="shared" si="1502"/>
        <v>19000100</v>
      </c>
    </row>
    <row r="6106" spans="6:36" ht="12" customHeight="1" x14ac:dyDescent="0.15">
      <c r="F6106" s="86" t="str">
        <f t="shared" si="1491"/>
        <v>Saturday</v>
      </c>
      <c r="G6106" s="91"/>
      <c r="H6106" s="92" t="str">
        <f>VLOOKUP(MONTH(G6106),VLOOKUP!$W$1:$X$24,2)</f>
        <v>January</v>
      </c>
      <c r="I6106" s="92" t="str">
        <f t="shared" si="1492"/>
        <v/>
      </c>
      <c r="J6106" s="93" t="s">
        <v>1412</v>
      </c>
      <c r="L6106" s="86" t="str">
        <f t="shared" si="1504"/>
        <v>TheDepot Baltimore [1728 N Charles St, Baltimore, MD]</v>
      </c>
      <c r="M6106" s="86">
        <f t="shared" si="1493"/>
        <v>0</v>
      </c>
      <c r="N6106" s="93" t="str">
        <f t="shared" si="1503"/>
        <v>TheDepot Baltimore [1728 N Charles St, Baltimore, MD]</v>
      </c>
      <c r="O6106" s="94"/>
      <c r="S6106" s="95">
        <f t="shared" si="1494"/>
        <v>0</v>
      </c>
      <c r="T6106" s="86" t="str">
        <f t="shared" si="1495"/>
        <v/>
      </c>
      <c r="U6106" s="86" t="str">
        <f t="shared" si="1490"/>
        <v/>
      </c>
      <c r="V6106" s="95" t="str">
        <f t="shared" si="1496"/>
        <v/>
      </c>
      <c r="AE6106" s="92" t="str">
        <f t="shared" si="1497"/>
        <v/>
      </c>
      <c r="AF6106" s="96" t="str">
        <f t="shared" si="1498"/>
        <v>&lt;a name='19000100'&gt;&lt;b&gt;: 0 - TheDepot Baltimore [1728 N Charles St, Baltimore, MD]&lt;/b&gt;&lt;/a&gt;&lt;br&gt;</v>
      </c>
      <c r="AG6106" s="97">
        <f t="shared" si="1499"/>
        <v>1900</v>
      </c>
      <c r="AH6106" s="97" t="str">
        <f t="shared" si="1500"/>
        <v>01</v>
      </c>
      <c r="AI6106" s="97" t="str">
        <f t="shared" si="1501"/>
        <v>00</v>
      </c>
      <c r="AJ6106" s="97" t="str">
        <f t="shared" si="1502"/>
        <v>19000100</v>
      </c>
    </row>
    <row r="6107" spans="6:36" ht="12" customHeight="1" x14ac:dyDescent="0.15">
      <c r="F6107" s="86" t="str">
        <f t="shared" si="1491"/>
        <v>Saturday</v>
      </c>
      <c r="G6107" s="91"/>
      <c r="H6107" s="92" t="str">
        <f>VLOOKUP(MONTH(G6107),VLOOKUP!$W$1:$X$24,2)</f>
        <v>January</v>
      </c>
      <c r="I6107" s="92" t="str">
        <f t="shared" si="1492"/>
        <v/>
      </c>
      <c r="J6107" s="93" t="s">
        <v>1412</v>
      </c>
      <c r="L6107" s="86" t="str">
        <f t="shared" si="1504"/>
        <v>TheDepot Baltimore [1728 N Charles St, Baltimore, MD]</v>
      </c>
      <c r="M6107" s="86">
        <f t="shared" si="1493"/>
        <v>0</v>
      </c>
      <c r="N6107" s="93" t="str">
        <f t="shared" si="1503"/>
        <v>TheDepot Baltimore [1728 N Charles St, Baltimore, MD]</v>
      </c>
      <c r="O6107" s="94"/>
      <c r="S6107" s="95">
        <f t="shared" si="1494"/>
        <v>0</v>
      </c>
      <c r="T6107" s="86" t="str">
        <f t="shared" si="1495"/>
        <v/>
      </c>
      <c r="U6107" s="86" t="str">
        <f t="shared" si="1490"/>
        <v/>
      </c>
      <c r="V6107" s="95" t="str">
        <f t="shared" si="1496"/>
        <v/>
      </c>
      <c r="AE6107" s="92" t="str">
        <f t="shared" si="1497"/>
        <v/>
      </c>
      <c r="AF6107" s="96" t="str">
        <f t="shared" si="1498"/>
        <v>&lt;a name='19000100'&gt;&lt;b&gt;: 0 - TheDepot Baltimore [1728 N Charles St, Baltimore, MD]&lt;/b&gt;&lt;/a&gt;&lt;br&gt;</v>
      </c>
      <c r="AG6107" s="97">
        <f t="shared" si="1499"/>
        <v>1900</v>
      </c>
      <c r="AH6107" s="97" t="str">
        <f t="shared" si="1500"/>
        <v>01</v>
      </c>
      <c r="AI6107" s="97" t="str">
        <f t="shared" si="1501"/>
        <v>00</v>
      </c>
      <c r="AJ6107" s="97" t="str">
        <f t="shared" si="1502"/>
        <v>19000100</v>
      </c>
    </row>
    <row r="6108" spans="6:36" ht="12" customHeight="1" x14ac:dyDescent="0.15">
      <c r="F6108" s="86" t="str">
        <f t="shared" si="1491"/>
        <v>Saturday</v>
      </c>
      <c r="G6108" s="91"/>
      <c r="H6108" s="92" t="str">
        <f>VLOOKUP(MONTH(G6108),VLOOKUP!$W$1:$X$24,2)</f>
        <v>January</v>
      </c>
      <c r="I6108" s="92" t="str">
        <f t="shared" si="1492"/>
        <v/>
      </c>
      <c r="J6108" s="93" t="s">
        <v>1412</v>
      </c>
      <c r="L6108" s="86" t="str">
        <f t="shared" si="1504"/>
        <v>TheDepot Baltimore [1728 N Charles St, Baltimore, MD]</v>
      </c>
      <c r="M6108" s="86">
        <f t="shared" si="1493"/>
        <v>0</v>
      </c>
      <c r="N6108" s="93" t="str">
        <f t="shared" si="1503"/>
        <v>TheDepot Baltimore [1728 N Charles St, Baltimore, MD]</v>
      </c>
      <c r="O6108" s="94"/>
      <c r="S6108" s="95">
        <f t="shared" si="1494"/>
        <v>0</v>
      </c>
      <c r="T6108" s="86" t="str">
        <f t="shared" si="1495"/>
        <v/>
      </c>
      <c r="U6108" s="86" t="str">
        <f t="shared" si="1490"/>
        <v/>
      </c>
      <c r="V6108" s="95" t="str">
        <f t="shared" si="1496"/>
        <v/>
      </c>
      <c r="AE6108" s="92" t="str">
        <f t="shared" si="1497"/>
        <v/>
      </c>
      <c r="AF6108" s="96" t="str">
        <f t="shared" si="1498"/>
        <v>&lt;a name='19000100'&gt;&lt;b&gt;: 0 - TheDepot Baltimore [1728 N Charles St, Baltimore, MD]&lt;/b&gt;&lt;/a&gt;&lt;br&gt;</v>
      </c>
      <c r="AG6108" s="97">
        <f t="shared" si="1499"/>
        <v>1900</v>
      </c>
      <c r="AH6108" s="97" t="str">
        <f t="shared" si="1500"/>
        <v>01</v>
      </c>
      <c r="AI6108" s="97" t="str">
        <f t="shared" si="1501"/>
        <v>00</v>
      </c>
      <c r="AJ6108" s="97" t="str">
        <f t="shared" si="1502"/>
        <v>19000100</v>
      </c>
    </row>
    <row r="6109" spans="6:36" ht="12" customHeight="1" x14ac:dyDescent="0.15">
      <c r="F6109" s="86" t="str">
        <f t="shared" si="1491"/>
        <v>Saturday</v>
      </c>
      <c r="G6109" s="91"/>
      <c r="H6109" s="92" t="str">
        <f>VLOOKUP(MONTH(G6109),VLOOKUP!$W$1:$X$24,2)</f>
        <v>January</v>
      </c>
      <c r="I6109" s="92" t="str">
        <f t="shared" si="1492"/>
        <v/>
      </c>
      <c r="J6109" s="93" t="s">
        <v>1412</v>
      </c>
      <c r="L6109" s="86" t="str">
        <f t="shared" si="1504"/>
        <v>TheDepot Baltimore [1728 N Charles St, Baltimore, MD]</v>
      </c>
      <c r="M6109" s="86">
        <f t="shared" si="1493"/>
        <v>0</v>
      </c>
      <c r="N6109" s="93" t="str">
        <f t="shared" si="1503"/>
        <v>TheDepot Baltimore [1728 N Charles St, Baltimore, MD]</v>
      </c>
      <c r="O6109" s="94"/>
      <c r="S6109" s="95">
        <f t="shared" si="1494"/>
        <v>0</v>
      </c>
      <c r="T6109" s="86" t="str">
        <f t="shared" si="1495"/>
        <v/>
      </c>
      <c r="U6109" s="86" t="str">
        <f t="shared" si="1490"/>
        <v/>
      </c>
      <c r="V6109" s="95" t="str">
        <f t="shared" si="1496"/>
        <v/>
      </c>
      <c r="AE6109" s="92" t="str">
        <f t="shared" si="1497"/>
        <v/>
      </c>
      <c r="AF6109" s="96" t="str">
        <f t="shared" si="1498"/>
        <v>&lt;a name='19000100'&gt;&lt;b&gt;: 0 - TheDepot Baltimore [1728 N Charles St, Baltimore, MD]&lt;/b&gt;&lt;/a&gt;&lt;br&gt;</v>
      </c>
      <c r="AG6109" s="97">
        <f t="shared" si="1499"/>
        <v>1900</v>
      </c>
      <c r="AH6109" s="97" t="str">
        <f t="shared" si="1500"/>
        <v>01</v>
      </c>
      <c r="AI6109" s="97" t="str">
        <f t="shared" si="1501"/>
        <v>00</v>
      </c>
      <c r="AJ6109" s="97" t="str">
        <f t="shared" si="1502"/>
        <v>19000100</v>
      </c>
    </row>
    <row r="6110" spans="6:36" ht="12" customHeight="1" x14ac:dyDescent="0.15">
      <c r="F6110" s="86" t="str">
        <f t="shared" si="1491"/>
        <v>Saturday</v>
      </c>
      <c r="G6110" s="91"/>
      <c r="H6110" s="92" t="str">
        <f>VLOOKUP(MONTH(G6110),VLOOKUP!$W$1:$X$24,2)</f>
        <v>January</v>
      </c>
      <c r="I6110" s="92" t="str">
        <f t="shared" si="1492"/>
        <v/>
      </c>
      <c r="J6110" s="93" t="s">
        <v>1412</v>
      </c>
      <c r="L6110" s="86" t="str">
        <f t="shared" si="1504"/>
        <v>TheDepot Baltimore [1728 N Charles St, Baltimore, MD]</v>
      </c>
      <c r="M6110" s="86">
        <f t="shared" si="1493"/>
        <v>0</v>
      </c>
      <c r="N6110" s="93" t="str">
        <f t="shared" si="1503"/>
        <v>TheDepot Baltimore [1728 N Charles St, Baltimore, MD]</v>
      </c>
      <c r="O6110" s="94"/>
      <c r="S6110" s="95">
        <f t="shared" si="1494"/>
        <v>0</v>
      </c>
      <c r="T6110" s="86" t="str">
        <f t="shared" si="1495"/>
        <v/>
      </c>
      <c r="U6110" s="86" t="str">
        <f t="shared" si="1490"/>
        <v/>
      </c>
      <c r="V6110" s="95" t="str">
        <f t="shared" si="1496"/>
        <v/>
      </c>
      <c r="AE6110" s="92" t="str">
        <f t="shared" si="1497"/>
        <v/>
      </c>
      <c r="AF6110" s="96" t="str">
        <f t="shared" si="1498"/>
        <v>&lt;a name='19000100'&gt;&lt;b&gt;: 0 - TheDepot Baltimore [1728 N Charles St, Baltimore, MD]&lt;/b&gt;&lt;/a&gt;&lt;br&gt;</v>
      </c>
      <c r="AG6110" s="97">
        <f t="shared" si="1499"/>
        <v>1900</v>
      </c>
      <c r="AH6110" s="97" t="str">
        <f t="shared" si="1500"/>
        <v>01</v>
      </c>
      <c r="AI6110" s="97" t="str">
        <f t="shared" si="1501"/>
        <v>00</v>
      </c>
      <c r="AJ6110" s="97" t="str">
        <f t="shared" si="1502"/>
        <v>19000100</v>
      </c>
    </row>
    <row r="6111" spans="6:36" ht="12" customHeight="1" x14ac:dyDescent="0.15">
      <c r="F6111" s="86" t="str">
        <f t="shared" si="1491"/>
        <v>Saturday</v>
      </c>
      <c r="G6111" s="91"/>
      <c r="H6111" s="92" t="str">
        <f>VLOOKUP(MONTH(G6111),VLOOKUP!$W$1:$X$24,2)</f>
        <v>January</v>
      </c>
      <c r="I6111" s="92" t="str">
        <f t="shared" si="1492"/>
        <v/>
      </c>
      <c r="J6111" s="93" t="s">
        <v>1661</v>
      </c>
      <c r="L6111" s="86" t="str">
        <f t="shared" si="1504"/>
        <v>Third Floor Loft [Third Floor 4200 9th St NW, WDC]</v>
      </c>
      <c r="M6111" s="86">
        <f t="shared" si="1493"/>
        <v>0</v>
      </c>
      <c r="N6111" s="93" t="str">
        <f t="shared" si="1503"/>
        <v>Third Floor Loft [Third Floor 4200 9th St NW, WDC]</v>
      </c>
      <c r="O6111" s="90"/>
      <c r="S6111" s="95">
        <f t="shared" si="1494"/>
        <v>0</v>
      </c>
      <c r="T6111" s="86" t="str">
        <f t="shared" si="1495"/>
        <v/>
      </c>
      <c r="U6111" s="86" t="str">
        <f t="shared" si="1490"/>
        <v/>
      </c>
      <c r="V6111" s="95" t="str">
        <f t="shared" si="1496"/>
        <v/>
      </c>
      <c r="AE6111" s="92" t="str">
        <f t="shared" si="1497"/>
        <v/>
      </c>
      <c r="AF6111" s="96" t="str">
        <f t="shared" si="1498"/>
        <v>&lt;a name='19000100'&gt;&lt;b&gt;: 0 - Third Floor Loft [Third Floor 4200 9th St NW, WDC]&lt;/b&gt;&lt;/a&gt;&lt;br&gt;</v>
      </c>
      <c r="AG6111" s="97">
        <f t="shared" si="1499"/>
        <v>1900</v>
      </c>
      <c r="AH6111" s="97" t="str">
        <f t="shared" si="1500"/>
        <v>01</v>
      </c>
      <c r="AI6111" s="97" t="str">
        <f t="shared" si="1501"/>
        <v>00</v>
      </c>
      <c r="AJ6111" s="97" t="str">
        <f t="shared" si="1502"/>
        <v>19000100</v>
      </c>
    </row>
    <row r="6112" spans="6:36" ht="12" customHeight="1" x14ac:dyDescent="0.15">
      <c r="F6112" s="86" t="str">
        <f t="shared" si="1491"/>
        <v>Saturday</v>
      </c>
      <c r="G6112" s="91"/>
      <c r="H6112" s="92" t="str">
        <f>VLOOKUP(MONTH(G6112),VLOOKUP!$W$1:$X$24,2)</f>
        <v>January</v>
      </c>
      <c r="I6112" s="92" t="str">
        <f t="shared" si="1492"/>
        <v/>
      </c>
      <c r="J6112" s="93" t="s">
        <v>1661</v>
      </c>
      <c r="L6112" s="86" t="str">
        <f t="shared" si="1504"/>
        <v>Third Floor Loft [Third Floor 4200 9th St NW, WDC]</v>
      </c>
      <c r="M6112" s="86">
        <f t="shared" si="1493"/>
        <v>0</v>
      </c>
      <c r="N6112" s="93" t="str">
        <f t="shared" si="1503"/>
        <v>Third Floor Loft [Third Floor 4200 9th St NW, WDC]</v>
      </c>
      <c r="O6112" s="90"/>
      <c r="S6112" s="95">
        <f t="shared" si="1494"/>
        <v>0</v>
      </c>
      <c r="T6112" s="86" t="str">
        <f t="shared" si="1495"/>
        <v/>
      </c>
      <c r="U6112" s="86" t="str">
        <f t="shared" si="1490"/>
        <v/>
      </c>
      <c r="V6112" s="95" t="str">
        <f t="shared" si="1496"/>
        <v/>
      </c>
      <c r="AE6112" s="92" t="str">
        <f t="shared" si="1497"/>
        <v/>
      </c>
      <c r="AF6112" s="96" t="str">
        <f t="shared" si="1498"/>
        <v>&lt;a name='19000100'&gt;&lt;b&gt;: 0 - Third Floor Loft [Third Floor 4200 9th St NW, WDC]&lt;/b&gt;&lt;/a&gt;&lt;br&gt;</v>
      </c>
      <c r="AG6112" s="97">
        <f t="shared" si="1499"/>
        <v>1900</v>
      </c>
      <c r="AH6112" s="97" t="str">
        <f t="shared" si="1500"/>
        <v>01</v>
      </c>
      <c r="AI6112" s="97" t="str">
        <f t="shared" si="1501"/>
        <v>00</v>
      </c>
      <c r="AJ6112" s="97" t="str">
        <f t="shared" si="1502"/>
        <v>19000100</v>
      </c>
    </row>
    <row r="6113" spans="6:36" ht="12" customHeight="1" x14ac:dyDescent="0.15">
      <c r="F6113" s="86" t="str">
        <f t="shared" si="1491"/>
        <v>Saturday</v>
      </c>
      <c r="G6113" s="91"/>
      <c r="H6113" s="92" t="str">
        <f>VLOOKUP(MONTH(G6113),VLOOKUP!$W$1:$X$24,2)</f>
        <v>January</v>
      </c>
      <c r="I6113" s="92" t="str">
        <f t="shared" si="1492"/>
        <v/>
      </c>
      <c r="J6113" s="93" t="s">
        <v>1661</v>
      </c>
      <c r="L6113" s="86" t="str">
        <f t="shared" si="1504"/>
        <v>Third Floor Loft [Third Floor 4200 9th St NW, WDC]</v>
      </c>
      <c r="M6113" s="86">
        <f t="shared" si="1493"/>
        <v>0</v>
      </c>
      <c r="N6113" s="93" t="str">
        <f t="shared" si="1503"/>
        <v>Third Floor Loft [Third Floor 4200 9th St NW, WDC]</v>
      </c>
      <c r="O6113" s="90"/>
      <c r="S6113" s="95">
        <f t="shared" si="1494"/>
        <v>0</v>
      </c>
      <c r="T6113" s="86" t="str">
        <f t="shared" si="1495"/>
        <v/>
      </c>
      <c r="U6113" s="86" t="str">
        <f t="shared" si="1490"/>
        <v/>
      </c>
      <c r="V6113" s="95" t="str">
        <f t="shared" si="1496"/>
        <v/>
      </c>
      <c r="AE6113" s="92" t="str">
        <f t="shared" si="1497"/>
        <v/>
      </c>
      <c r="AF6113" s="96" t="str">
        <f t="shared" si="1498"/>
        <v>&lt;a name='19000100'&gt;&lt;b&gt;: 0 - Third Floor Loft [Third Floor 4200 9th St NW, WDC]&lt;/b&gt;&lt;/a&gt;&lt;br&gt;</v>
      </c>
      <c r="AG6113" s="97">
        <f t="shared" si="1499"/>
        <v>1900</v>
      </c>
      <c r="AH6113" s="97" t="str">
        <f t="shared" si="1500"/>
        <v>01</v>
      </c>
      <c r="AI6113" s="97" t="str">
        <f t="shared" si="1501"/>
        <v>00</v>
      </c>
      <c r="AJ6113" s="97" t="str">
        <f t="shared" si="1502"/>
        <v>19000100</v>
      </c>
    </row>
    <row r="6114" spans="6:36" ht="12" customHeight="1" x14ac:dyDescent="0.15">
      <c r="F6114" s="86" t="str">
        <f t="shared" si="1491"/>
        <v>Saturday</v>
      </c>
      <c r="G6114" s="91"/>
      <c r="H6114" s="92" t="str">
        <f>VLOOKUP(MONTH(G6114),VLOOKUP!$W$1:$X$24,2)</f>
        <v>January</v>
      </c>
      <c r="I6114" s="92" t="str">
        <f t="shared" si="1492"/>
        <v/>
      </c>
      <c r="J6114" s="93" t="s">
        <v>1661</v>
      </c>
      <c r="L6114" s="86" t="str">
        <f t="shared" si="1504"/>
        <v>Third Floor Loft [Third Floor 4200 9th St NW, WDC]</v>
      </c>
      <c r="M6114" s="86">
        <f t="shared" si="1493"/>
        <v>0</v>
      </c>
      <c r="N6114" s="93" t="str">
        <f t="shared" si="1503"/>
        <v>Third Floor Loft [Third Floor 4200 9th St NW, WDC]</v>
      </c>
      <c r="O6114" s="90"/>
      <c r="S6114" s="95">
        <f t="shared" si="1494"/>
        <v>0</v>
      </c>
      <c r="T6114" s="86" t="str">
        <f t="shared" si="1495"/>
        <v/>
      </c>
      <c r="U6114" s="86" t="str">
        <f t="shared" si="1490"/>
        <v/>
      </c>
      <c r="V6114" s="95" t="str">
        <f t="shared" si="1496"/>
        <v/>
      </c>
      <c r="AE6114" s="92" t="str">
        <f t="shared" si="1497"/>
        <v/>
      </c>
      <c r="AF6114" s="96" t="str">
        <f t="shared" si="1498"/>
        <v>&lt;a name='19000100'&gt;&lt;b&gt;: 0 - Third Floor Loft [Third Floor 4200 9th St NW, WDC]&lt;/b&gt;&lt;/a&gt;&lt;br&gt;</v>
      </c>
      <c r="AG6114" s="97">
        <f t="shared" si="1499"/>
        <v>1900</v>
      </c>
      <c r="AH6114" s="97" t="str">
        <f t="shared" si="1500"/>
        <v>01</v>
      </c>
      <c r="AI6114" s="97" t="str">
        <f t="shared" si="1501"/>
        <v>00</v>
      </c>
      <c r="AJ6114" s="97" t="str">
        <f t="shared" si="1502"/>
        <v>19000100</v>
      </c>
    </row>
    <row r="6115" spans="6:36" ht="12" customHeight="1" x14ac:dyDescent="0.15">
      <c r="F6115" s="86" t="str">
        <f t="shared" si="1491"/>
        <v>Saturday</v>
      </c>
      <c r="H6115" s="92" t="str">
        <f>VLOOKUP(MONTH(G6115),VLOOKUP!$W$1:$X$24,2)</f>
        <v>January</v>
      </c>
      <c r="I6115" s="92" t="str">
        <f t="shared" si="1492"/>
        <v/>
      </c>
      <c r="J6115" s="93" t="s">
        <v>1071</v>
      </c>
      <c r="L6115" s="86" t="str">
        <f t="shared" si="1504"/>
        <v>Thomas Jefferson Community Center [3501 Second Street South, Arlington, VA]</v>
      </c>
      <c r="M6115" s="86">
        <f t="shared" si="1493"/>
        <v>0</v>
      </c>
      <c r="N6115" s="93" t="str">
        <f t="shared" si="1503"/>
        <v>Thomas Jefferson Community Center [3501 Second Street South, Arlington, VA]</v>
      </c>
      <c r="O6115" s="94"/>
      <c r="S6115" s="95">
        <f t="shared" si="1494"/>
        <v>0</v>
      </c>
      <c r="T6115" s="86" t="str">
        <f t="shared" si="1495"/>
        <v/>
      </c>
      <c r="U6115" s="86" t="str">
        <f t="shared" si="1490"/>
        <v/>
      </c>
      <c r="V6115" s="95" t="str">
        <f t="shared" si="1496"/>
        <v/>
      </c>
      <c r="W6115" s="90" t="s">
        <v>221</v>
      </c>
      <c r="AE6115" s="92" t="str">
        <f t="shared" si="1497"/>
        <v/>
      </c>
      <c r="AF6115" s="96" t="str">
        <f t="shared" si="1498"/>
        <v>&lt;a name='19000100'&gt;&lt;b&gt;: 0 - Thomas Jefferson Community Center [3501 Second Street South, Arlington, VA]&lt;/b&gt;&lt;/a&gt;&lt;br&gt;</v>
      </c>
      <c r="AG6115" s="97">
        <f t="shared" si="1499"/>
        <v>1900</v>
      </c>
      <c r="AH6115" s="97" t="str">
        <f t="shared" si="1500"/>
        <v>01</v>
      </c>
      <c r="AI6115" s="97" t="str">
        <f t="shared" si="1501"/>
        <v>00</v>
      </c>
      <c r="AJ6115" s="97" t="str">
        <f t="shared" si="1502"/>
        <v>19000100</v>
      </c>
    </row>
    <row r="6116" spans="6:36" ht="12" customHeight="1" x14ac:dyDescent="0.15">
      <c r="F6116" s="86" t="str">
        <f t="shared" si="1491"/>
        <v>Saturday</v>
      </c>
      <c r="H6116" s="92" t="str">
        <f>VLOOKUP(MONTH(G6116),VLOOKUP!$W$1:$X$24,2)</f>
        <v>January</v>
      </c>
      <c r="I6116" s="92" t="str">
        <f t="shared" si="1492"/>
        <v/>
      </c>
      <c r="J6116" s="93" t="s">
        <v>1071</v>
      </c>
      <c r="L6116" s="86" t="str">
        <f t="shared" si="1504"/>
        <v>Thomas Jefferson Community Center [3501 Second Street South, Arlington, VA]</v>
      </c>
      <c r="M6116" s="86">
        <f t="shared" si="1493"/>
        <v>0</v>
      </c>
      <c r="N6116" s="93" t="str">
        <f t="shared" si="1503"/>
        <v>Thomas Jefferson Community Center [3501 Second Street South, Arlington, VA]</v>
      </c>
      <c r="O6116" s="94"/>
      <c r="S6116" s="95">
        <f t="shared" si="1494"/>
        <v>0</v>
      </c>
      <c r="T6116" s="86" t="str">
        <f t="shared" si="1495"/>
        <v/>
      </c>
      <c r="U6116" s="86" t="str">
        <f t="shared" si="1490"/>
        <v/>
      </c>
      <c r="V6116" s="95" t="str">
        <f t="shared" si="1496"/>
        <v/>
      </c>
      <c r="W6116" s="90" t="s">
        <v>221</v>
      </c>
      <c r="AE6116" s="92" t="str">
        <f t="shared" si="1497"/>
        <v/>
      </c>
      <c r="AF6116" s="96" t="str">
        <f t="shared" si="1498"/>
        <v>&lt;a name='19000100'&gt;&lt;b&gt;: 0 - Thomas Jefferson Community Center [3501 Second Street South, Arlington, VA]&lt;/b&gt;&lt;/a&gt;&lt;br&gt;</v>
      </c>
      <c r="AG6116" s="97">
        <f t="shared" si="1499"/>
        <v>1900</v>
      </c>
      <c r="AH6116" s="97" t="str">
        <f t="shared" si="1500"/>
        <v>01</v>
      </c>
      <c r="AI6116" s="97" t="str">
        <f t="shared" si="1501"/>
        <v>00</v>
      </c>
      <c r="AJ6116" s="97" t="str">
        <f t="shared" si="1502"/>
        <v>19000100</v>
      </c>
    </row>
    <row r="6117" spans="6:36" ht="12" customHeight="1" x14ac:dyDescent="0.15">
      <c r="F6117" s="86" t="str">
        <f t="shared" si="1491"/>
        <v>Saturday</v>
      </c>
      <c r="H6117" s="92" t="str">
        <f>VLOOKUP(MONTH(G6117),VLOOKUP!$W$1:$X$24,2)</f>
        <v>January</v>
      </c>
      <c r="I6117" s="92" t="str">
        <f t="shared" si="1492"/>
        <v/>
      </c>
      <c r="J6117" s="93" t="s">
        <v>1071</v>
      </c>
      <c r="L6117" s="86" t="str">
        <f t="shared" si="1504"/>
        <v>Thomas Jefferson Community Center [3501 Second Street South, Arlington, VA]</v>
      </c>
      <c r="M6117" s="86">
        <f t="shared" si="1493"/>
        <v>0</v>
      </c>
      <c r="N6117" s="93" t="str">
        <f t="shared" ref="N6117:N6148" si="1505">J6117</f>
        <v>Thomas Jefferson Community Center [3501 Second Street South, Arlington, VA]</v>
      </c>
      <c r="O6117" s="94"/>
      <c r="S6117" s="95">
        <f t="shared" si="1494"/>
        <v>0</v>
      </c>
      <c r="T6117" s="86" t="str">
        <f t="shared" si="1495"/>
        <v/>
      </c>
      <c r="U6117" s="86" t="str">
        <f t="shared" si="1490"/>
        <v/>
      </c>
      <c r="V6117" s="95" t="str">
        <f t="shared" si="1496"/>
        <v/>
      </c>
      <c r="W6117" s="90" t="s">
        <v>221</v>
      </c>
      <c r="AE6117" s="92" t="str">
        <f t="shared" si="1497"/>
        <v/>
      </c>
      <c r="AF6117" s="96" t="str">
        <f t="shared" si="1498"/>
        <v>&lt;a name='19000100'&gt;&lt;b&gt;: 0 - Thomas Jefferson Community Center [3501 Second Street South, Arlington, VA]&lt;/b&gt;&lt;/a&gt;&lt;br&gt;</v>
      </c>
      <c r="AG6117" s="97">
        <f t="shared" si="1499"/>
        <v>1900</v>
      </c>
      <c r="AH6117" s="97" t="str">
        <f t="shared" si="1500"/>
        <v>01</v>
      </c>
      <c r="AI6117" s="97" t="str">
        <f t="shared" si="1501"/>
        <v>00</v>
      </c>
      <c r="AJ6117" s="97" t="str">
        <f t="shared" si="1502"/>
        <v>19000100</v>
      </c>
    </row>
    <row r="6118" spans="6:36" ht="12" customHeight="1" x14ac:dyDescent="0.15">
      <c r="F6118" s="86" t="str">
        <f t="shared" si="1491"/>
        <v>Saturday</v>
      </c>
      <c r="H6118" s="92" t="str">
        <f>VLOOKUP(MONTH(G6118),VLOOKUP!$W$1:$X$24,2)</f>
        <v>January</v>
      </c>
      <c r="I6118" s="92" t="str">
        <f t="shared" si="1492"/>
        <v/>
      </c>
      <c r="J6118" s="93" t="s">
        <v>1071</v>
      </c>
      <c r="L6118" s="86" t="str">
        <f t="shared" si="1504"/>
        <v>Thomas Jefferson Community Center [3501 Second Street South, Arlington, VA]</v>
      </c>
      <c r="M6118" s="86">
        <f t="shared" si="1493"/>
        <v>0</v>
      </c>
      <c r="N6118" s="93" t="str">
        <f t="shared" si="1505"/>
        <v>Thomas Jefferson Community Center [3501 Second Street South, Arlington, VA]</v>
      </c>
      <c r="O6118" s="94"/>
      <c r="S6118" s="95">
        <f t="shared" si="1494"/>
        <v>0</v>
      </c>
      <c r="T6118" s="86" t="str">
        <f t="shared" si="1495"/>
        <v/>
      </c>
      <c r="U6118" s="86" t="str">
        <f t="shared" si="1490"/>
        <v/>
      </c>
      <c r="V6118" s="95" t="str">
        <f t="shared" si="1496"/>
        <v/>
      </c>
      <c r="W6118" s="90" t="s">
        <v>221</v>
      </c>
      <c r="AE6118" s="92" t="str">
        <f t="shared" si="1497"/>
        <v/>
      </c>
      <c r="AF6118" s="96" t="str">
        <f t="shared" si="1498"/>
        <v>&lt;a name='19000100'&gt;&lt;b&gt;: 0 - Thomas Jefferson Community Center [3501 Second Street South, Arlington, VA]&lt;/b&gt;&lt;/a&gt;&lt;br&gt;</v>
      </c>
      <c r="AG6118" s="97">
        <f t="shared" si="1499"/>
        <v>1900</v>
      </c>
      <c r="AH6118" s="97" t="str">
        <f t="shared" si="1500"/>
        <v>01</v>
      </c>
      <c r="AI6118" s="97" t="str">
        <f t="shared" si="1501"/>
        <v>00</v>
      </c>
      <c r="AJ6118" s="97" t="str">
        <f t="shared" si="1502"/>
        <v>19000100</v>
      </c>
    </row>
    <row r="6119" spans="6:36" ht="12" customHeight="1" x14ac:dyDescent="0.15">
      <c r="F6119" s="86" t="str">
        <f t="shared" si="1491"/>
        <v>Saturday</v>
      </c>
      <c r="G6119" s="91"/>
      <c r="H6119" s="92" t="str">
        <f>VLOOKUP(MONTH(G6119),VLOOKUP!$W$1:$X$24,2)</f>
        <v>January</v>
      </c>
      <c r="I6119" s="92" t="str">
        <f t="shared" si="1492"/>
        <v/>
      </c>
      <c r="J6119" s="93" t="s">
        <v>1245</v>
      </c>
      <c r="L6119" s="86" t="str">
        <f t="shared" si="1504"/>
        <v>Thomas Jefferson Memorial [900 Ohio Dr SW, WDC]</v>
      </c>
      <c r="M6119" s="86">
        <f t="shared" si="1493"/>
        <v>0</v>
      </c>
      <c r="N6119" s="93" t="str">
        <f t="shared" si="1505"/>
        <v>Thomas Jefferson Memorial [900 Ohio Dr SW, WDC]</v>
      </c>
      <c r="O6119" s="94"/>
      <c r="S6119" s="95">
        <f t="shared" si="1494"/>
        <v>0</v>
      </c>
      <c r="T6119" s="86" t="str">
        <f t="shared" si="1495"/>
        <v/>
      </c>
      <c r="U6119" s="86" t="str">
        <f t="shared" si="1490"/>
        <v/>
      </c>
      <c r="V6119" s="95" t="str">
        <f t="shared" si="1496"/>
        <v/>
      </c>
      <c r="AE6119" s="92" t="str">
        <f t="shared" si="1497"/>
        <v/>
      </c>
      <c r="AF6119" s="96" t="str">
        <f t="shared" si="1498"/>
        <v>&lt;a name='19000100'&gt;&lt;b&gt;: 0 - Thomas Jefferson Memorial [900 Ohio Dr SW, WDC]&lt;/b&gt;&lt;/a&gt;&lt;br&gt;</v>
      </c>
      <c r="AG6119" s="97">
        <f t="shared" si="1499"/>
        <v>1900</v>
      </c>
      <c r="AH6119" s="97" t="str">
        <f t="shared" si="1500"/>
        <v>01</v>
      </c>
      <c r="AI6119" s="97" t="str">
        <f t="shared" si="1501"/>
        <v>00</v>
      </c>
      <c r="AJ6119" s="97" t="str">
        <f t="shared" si="1502"/>
        <v>19000100</v>
      </c>
    </row>
    <row r="6120" spans="6:36" ht="12" customHeight="1" x14ac:dyDescent="0.15">
      <c r="F6120" s="86" t="str">
        <f t="shared" si="1491"/>
        <v>Saturday</v>
      </c>
      <c r="G6120" s="91"/>
      <c r="H6120" s="92" t="str">
        <f>VLOOKUP(MONTH(G6120),VLOOKUP!$W$1:$X$24,2)</f>
        <v>January</v>
      </c>
      <c r="I6120" s="92" t="str">
        <f t="shared" si="1492"/>
        <v/>
      </c>
      <c r="J6120" s="93" t="s">
        <v>1245</v>
      </c>
      <c r="L6120" s="86" t="str">
        <f t="shared" si="1504"/>
        <v>Thomas Jefferson Memorial [900 Ohio Dr SW, WDC]</v>
      </c>
      <c r="M6120" s="86">
        <f t="shared" si="1493"/>
        <v>0</v>
      </c>
      <c r="N6120" s="93" t="str">
        <f t="shared" si="1505"/>
        <v>Thomas Jefferson Memorial [900 Ohio Dr SW, WDC]</v>
      </c>
      <c r="O6120" s="94"/>
      <c r="S6120" s="95">
        <f t="shared" si="1494"/>
        <v>0</v>
      </c>
      <c r="T6120" s="86" t="str">
        <f t="shared" si="1495"/>
        <v/>
      </c>
      <c r="U6120" s="86" t="str">
        <f t="shared" si="1490"/>
        <v/>
      </c>
      <c r="V6120" s="95" t="str">
        <f t="shared" si="1496"/>
        <v/>
      </c>
      <c r="AE6120" s="92" t="str">
        <f t="shared" si="1497"/>
        <v/>
      </c>
      <c r="AF6120" s="96" t="str">
        <f t="shared" si="1498"/>
        <v>&lt;a name='19000100'&gt;&lt;b&gt;: 0 - Thomas Jefferson Memorial [900 Ohio Dr SW, WDC]&lt;/b&gt;&lt;/a&gt;&lt;br&gt;</v>
      </c>
      <c r="AG6120" s="97">
        <f t="shared" si="1499"/>
        <v>1900</v>
      </c>
      <c r="AH6120" s="97" t="str">
        <f t="shared" si="1500"/>
        <v>01</v>
      </c>
      <c r="AI6120" s="97" t="str">
        <f t="shared" si="1501"/>
        <v>00</v>
      </c>
      <c r="AJ6120" s="97" t="str">
        <f t="shared" si="1502"/>
        <v>19000100</v>
      </c>
    </row>
    <row r="6121" spans="6:36" ht="12" customHeight="1" x14ac:dyDescent="0.15">
      <c r="F6121" s="86" t="str">
        <f t="shared" si="1491"/>
        <v>Saturday</v>
      </c>
      <c r="G6121" s="91"/>
      <c r="H6121" s="92" t="str">
        <f>VLOOKUP(MONTH(G6121),VLOOKUP!$W$1:$X$24,2)</f>
        <v>January</v>
      </c>
      <c r="I6121" s="92" t="str">
        <f t="shared" si="1492"/>
        <v/>
      </c>
      <c r="J6121" s="93" t="s">
        <v>1245</v>
      </c>
      <c r="L6121" s="86" t="str">
        <f t="shared" si="1504"/>
        <v>Thomas Jefferson Memorial [900 Ohio Dr SW, WDC]</v>
      </c>
      <c r="M6121" s="86">
        <f t="shared" si="1493"/>
        <v>0</v>
      </c>
      <c r="N6121" s="93" t="str">
        <f t="shared" si="1505"/>
        <v>Thomas Jefferson Memorial [900 Ohio Dr SW, WDC]</v>
      </c>
      <c r="O6121" s="94"/>
      <c r="S6121" s="95">
        <f t="shared" si="1494"/>
        <v>0</v>
      </c>
      <c r="T6121" s="86" t="str">
        <f t="shared" si="1495"/>
        <v/>
      </c>
      <c r="U6121" s="86" t="str">
        <f t="shared" si="1490"/>
        <v/>
      </c>
      <c r="V6121" s="95" t="str">
        <f t="shared" si="1496"/>
        <v/>
      </c>
      <c r="AE6121" s="92" t="str">
        <f t="shared" si="1497"/>
        <v/>
      </c>
      <c r="AF6121" s="96" t="str">
        <f t="shared" si="1498"/>
        <v>&lt;a name='19000100'&gt;&lt;b&gt;: 0 - Thomas Jefferson Memorial [900 Ohio Dr SW, WDC]&lt;/b&gt;&lt;/a&gt;&lt;br&gt;</v>
      </c>
      <c r="AG6121" s="97">
        <f t="shared" si="1499"/>
        <v>1900</v>
      </c>
      <c r="AH6121" s="97" t="str">
        <f t="shared" si="1500"/>
        <v>01</v>
      </c>
      <c r="AI6121" s="97" t="str">
        <f t="shared" si="1501"/>
        <v>00</v>
      </c>
      <c r="AJ6121" s="97" t="str">
        <f t="shared" si="1502"/>
        <v>19000100</v>
      </c>
    </row>
    <row r="6122" spans="6:36" ht="12" customHeight="1" x14ac:dyDescent="0.15">
      <c r="F6122" s="86" t="str">
        <f t="shared" si="1491"/>
        <v>Saturday</v>
      </c>
      <c r="G6122" s="91"/>
      <c r="H6122" s="92" t="str">
        <f>VLOOKUP(MONTH(G6122),VLOOKUP!$W$1:$X$24,2)</f>
        <v>January</v>
      </c>
      <c r="I6122" s="92" t="str">
        <f t="shared" si="1492"/>
        <v/>
      </c>
      <c r="J6122" s="93" t="s">
        <v>1245</v>
      </c>
      <c r="L6122" s="86" t="str">
        <f t="shared" si="1504"/>
        <v>Thomas Jefferson Memorial [900 Ohio Dr SW, WDC]</v>
      </c>
      <c r="M6122" s="86">
        <f t="shared" si="1493"/>
        <v>0</v>
      </c>
      <c r="N6122" s="93" t="str">
        <f t="shared" si="1505"/>
        <v>Thomas Jefferson Memorial [900 Ohio Dr SW, WDC]</v>
      </c>
      <c r="O6122" s="94"/>
      <c r="S6122" s="95">
        <f t="shared" si="1494"/>
        <v>0</v>
      </c>
      <c r="T6122" s="86" t="str">
        <f t="shared" si="1495"/>
        <v/>
      </c>
      <c r="U6122" s="86" t="str">
        <f t="shared" si="1490"/>
        <v/>
      </c>
      <c r="V6122" s="95" t="str">
        <f t="shared" si="1496"/>
        <v/>
      </c>
      <c r="AE6122" s="92" t="str">
        <f t="shared" si="1497"/>
        <v/>
      </c>
      <c r="AF6122" s="96" t="str">
        <f t="shared" si="1498"/>
        <v>&lt;a name='19000100'&gt;&lt;b&gt;: 0 - Thomas Jefferson Memorial [900 Ohio Dr SW, WDC]&lt;/b&gt;&lt;/a&gt;&lt;br&gt;</v>
      </c>
      <c r="AG6122" s="97">
        <f t="shared" si="1499"/>
        <v>1900</v>
      </c>
      <c r="AH6122" s="97" t="str">
        <f t="shared" si="1500"/>
        <v>01</v>
      </c>
      <c r="AI6122" s="97" t="str">
        <f t="shared" si="1501"/>
        <v>00</v>
      </c>
      <c r="AJ6122" s="97" t="str">
        <f t="shared" si="1502"/>
        <v>19000100</v>
      </c>
    </row>
    <row r="6123" spans="6:36" ht="12" customHeight="1" x14ac:dyDescent="0.15">
      <c r="F6123" s="86" t="str">
        <f t="shared" si="1491"/>
        <v>Saturday</v>
      </c>
      <c r="G6123" s="91"/>
      <c r="H6123" s="92" t="str">
        <f>VLOOKUP(MONTH(G6123),VLOOKUP!$W$1:$X$24,2)</f>
        <v>January</v>
      </c>
      <c r="I6123" s="92" t="str">
        <f t="shared" si="1492"/>
        <v/>
      </c>
      <c r="J6123" s="93" t="s">
        <v>1245</v>
      </c>
      <c r="L6123" s="86" t="str">
        <f t="shared" si="1504"/>
        <v>Thomas Jefferson Memorial [900 Ohio Dr SW, WDC]</v>
      </c>
      <c r="M6123" s="86">
        <f t="shared" si="1493"/>
        <v>0</v>
      </c>
      <c r="N6123" s="93" t="str">
        <f t="shared" si="1505"/>
        <v>Thomas Jefferson Memorial [900 Ohio Dr SW, WDC]</v>
      </c>
      <c r="O6123" s="94"/>
      <c r="S6123" s="95">
        <f t="shared" si="1494"/>
        <v>0</v>
      </c>
      <c r="T6123" s="86" t="str">
        <f t="shared" si="1495"/>
        <v/>
      </c>
      <c r="U6123" s="86" t="str">
        <f t="shared" si="1490"/>
        <v/>
      </c>
      <c r="V6123" s="95" t="str">
        <f t="shared" si="1496"/>
        <v/>
      </c>
      <c r="AE6123" s="92" t="str">
        <f t="shared" si="1497"/>
        <v/>
      </c>
      <c r="AF6123" s="96" t="str">
        <f t="shared" si="1498"/>
        <v>&lt;a name='19000100'&gt;&lt;b&gt;: 0 - Thomas Jefferson Memorial [900 Ohio Dr SW, WDC]&lt;/b&gt;&lt;/a&gt;&lt;br&gt;</v>
      </c>
      <c r="AG6123" s="97">
        <f t="shared" si="1499"/>
        <v>1900</v>
      </c>
      <c r="AH6123" s="97" t="str">
        <f t="shared" si="1500"/>
        <v>01</v>
      </c>
      <c r="AI6123" s="97" t="str">
        <f t="shared" si="1501"/>
        <v>00</v>
      </c>
      <c r="AJ6123" s="97" t="str">
        <f t="shared" si="1502"/>
        <v>19000100</v>
      </c>
    </row>
    <row r="6124" spans="6:36" ht="12" customHeight="1" x14ac:dyDescent="0.15">
      <c r="F6124" s="86" t="str">
        <f t="shared" si="1491"/>
        <v>Saturday</v>
      </c>
      <c r="G6124" s="91"/>
      <c r="H6124" s="92" t="str">
        <f>VLOOKUP(MONTH(G6124),VLOOKUP!$W$1:$X$24,2)</f>
        <v>January</v>
      </c>
      <c r="I6124" s="92" t="str">
        <f t="shared" si="1492"/>
        <v/>
      </c>
      <c r="J6124" s="93" t="s">
        <v>857</v>
      </c>
      <c r="L6124" s="86" t="str">
        <f t="shared" si="1504"/>
        <v>Thomas Jefferson Middle School Auditorium [Arlington, VA]</v>
      </c>
      <c r="M6124" s="86">
        <f t="shared" si="1493"/>
        <v>0</v>
      </c>
      <c r="N6124" s="93" t="str">
        <f t="shared" si="1505"/>
        <v>Thomas Jefferson Middle School Auditorium [Arlington, VA]</v>
      </c>
      <c r="O6124" s="94"/>
      <c r="S6124" s="95">
        <f t="shared" si="1494"/>
        <v>0</v>
      </c>
      <c r="T6124" s="86" t="str">
        <f t="shared" si="1495"/>
        <v/>
      </c>
      <c r="U6124" s="86" t="str">
        <f t="shared" si="1490"/>
        <v/>
      </c>
      <c r="V6124" s="95" t="str">
        <f t="shared" si="1496"/>
        <v/>
      </c>
      <c r="AE6124" s="92" t="str">
        <f t="shared" si="1497"/>
        <v/>
      </c>
      <c r="AF6124" s="96" t="str">
        <f t="shared" si="1498"/>
        <v>&lt;a name='19000100'&gt;&lt;b&gt;: 0 - Thomas Jefferson Middle School Auditorium [Arlington, VA]&lt;/b&gt;&lt;/a&gt;&lt;br&gt;</v>
      </c>
      <c r="AG6124" s="97">
        <f t="shared" si="1499"/>
        <v>1900</v>
      </c>
      <c r="AH6124" s="97" t="str">
        <f t="shared" si="1500"/>
        <v>01</v>
      </c>
      <c r="AI6124" s="97" t="str">
        <f t="shared" si="1501"/>
        <v>00</v>
      </c>
      <c r="AJ6124" s="97" t="str">
        <f t="shared" si="1502"/>
        <v>19000100</v>
      </c>
    </row>
    <row r="6125" spans="6:36" ht="12" customHeight="1" x14ac:dyDescent="0.15">
      <c r="F6125" s="86" t="str">
        <f t="shared" si="1491"/>
        <v>Saturday</v>
      </c>
      <c r="G6125" s="91"/>
      <c r="H6125" s="92" t="str">
        <f>VLOOKUP(MONTH(G6125),VLOOKUP!$W$1:$X$24,2)</f>
        <v>January</v>
      </c>
      <c r="I6125" s="92" t="str">
        <f t="shared" si="1492"/>
        <v/>
      </c>
      <c r="J6125" s="93" t="s">
        <v>857</v>
      </c>
      <c r="L6125" s="86" t="str">
        <f t="shared" si="1504"/>
        <v>Thomas Jefferson Middle School Auditorium [Arlington, VA]</v>
      </c>
      <c r="M6125" s="86">
        <f t="shared" si="1493"/>
        <v>0</v>
      </c>
      <c r="N6125" s="93" t="str">
        <f t="shared" si="1505"/>
        <v>Thomas Jefferson Middle School Auditorium [Arlington, VA]</v>
      </c>
      <c r="O6125" s="94"/>
      <c r="S6125" s="95">
        <f t="shared" si="1494"/>
        <v>0</v>
      </c>
      <c r="T6125" s="86" t="str">
        <f t="shared" si="1495"/>
        <v/>
      </c>
      <c r="U6125" s="86" t="str">
        <f t="shared" si="1490"/>
        <v/>
      </c>
      <c r="V6125" s="95" t="str">
        <f t="shared" si="1496"/>
        <v/>
      </c>
      <c r="AE6125" s="92" t="str">
        <f t="shared" si="1497"/>
        <v/>
      </c>
      <c r="AF6125" s="96" t="str">
        <f t="shared" si="1498"/>
        <v>&lt;a name='19000100'&gt;&lt;b&gt;: 0 - Thomas Jefferson Middle School Auditorium [Arlington, VA]&lt;/b&gt;&lt;/a&gt;&lt;br&gt;</v>
      </c>
      <c r="AG6125" s="97">
        <f t="shared" si="1499"/>
        <v>1900</v>
      </c>
      <c r="AH6125" s="97" t="str">
        <f t="shared" si="1500"/>
        <v>01</v>
      </c>
      <c r="AI6125" s="97" t="str">
        <f t="shared" si="1501"/>
        <v>00</v>
      </c>
      <c r="AJ6125" s="97" t="str">
        <f t="shared" si="1502"/>
        <v>19000100</v>
      </c>
    </row>
    <row r="6126" spans="6:36" ht="12" customHeight="1" x14ac:dyDescent="0.15">
      <c r="F6126" s="86" t="str">
        <f t="shared" si="1491"/>
        <v>Saturday</v>
      </c>
      <c r="G6126" s="91"/>
      <c r="H6126" s="92" t="str">
        <f>VLOOKUP(MONTH(G6126),VLOOKUP!$W$1:$X$24,2)</f>
        <v>January</v>
      </c>
      <c r="I6126" s="92" t="str">
        <f t="shared" si="1492"/>
        <v/>
      </c>
      <c r="J6126" s="93" t="s">
        <v>857</v>
      </c>
      <c r="L6126" s="86" t="str">
        <f t="shared" si="1504"/>
        <v>Thomas Jefferson Middle School Auditorium [Arlington, VA]</v>
      </c>
      <c r="M6126" s="86">
        <f t="shared" si="1493"/>
        <v>0</v>
      </c>
      <c r="N6126" s="93" t="str">
        <f t="shared" si="1505"/>
        <v>Thomas Jefferson Middle School Auditorium [Arlington, VA]</v>
      </c>
      <c r="O6126" s="94"/>
      <c r="S6126" s="95">
        <f t="shared" si="1494"/>
        <v>0</v>
      </c>
      <c r="T6126" s="86" t="str">
        <f t="shared" si="1495"/>
        <v/>
      </c>
      <c r="U6126" s="86" t="str">
        <f t="shared" si="1490"/>
        <v/>
      </c>
      <c r="V6126" s="95" t="str">
        <f t="shared" si="1496"/>
        <v/>
      </c>
      <c r="AE6126" s="92" t="str">
        <f t="shared" si="1497"/>
        <v/>
      </c>
      <c r="AF6126" s="96" t="str">
        <f t="shared" si="1498"/>
        <v>&lt;a name='19000100'&gt;&lt;b&gt;: 0 - Thomas Jefferson Middle School Auditorium [Arlington, VA]&lt;/b&gt;&lt;/a&gt;&lt;br&gt;</v>
      </c>
      <c r="AG6126" s="97">
        <f t="shared" si="1499"/>
        <v>1900</v>
      </c>
      <c r="AH6126" s="97" t="str">
        <f t="shared" si="1500"/>
        <v>01</v>
      </c>
      <c r="AI6126" s="97" t="str">
        <f t="shared" si="1501"/>
        <v>00</v>
      </c>
      <c r="AJ6126" s="97" t="str">
        <f t="shared" si="1502"/>
        <v>19000100</v>
      </c>
    </row>
    <row r="6127" spans="6:36" ht="12" customHeight="1" x14ac:dyDescent="0.15">
      <c r="F6127" s="86" t="str">
        <f t="shared" si="1491"/>
        <v>Saturday</v>
      </c>
      <c r="G6127" s="91"/>
      <c r="H6127" s="92" t="str">
        <f>VLOOKUP(MONTH(G6127),VLOOKUP!$W$1:$X$24,2)</f>
        <v>January</v>
      </c>
      <c r="I6127" s="92" t="str">
        <f t="shared" si="1492"/>
        <v/>
      </c>
      <c r="J6127" s="93" t="s">
        <v>857</v>
      </c>
      <c r="L6127" s="86" t="str">
        <f t="shared" si="1504"/>
        <v>Thomas Jefferson Middle School Auditorium [Arlington, VA]</v>
      </c>
      <c r="M6127" s="86">
        <f t="shared" si="1493"/>
        <v>0</v>
      </c>
      <c r="N6127" s="93" t="str">
        <f t="shared" si="1505"/>
        <v>Thomas Jefferson Middle School Auditorium [Arlington, VA]</v>
      </c>
      <c r="O6127" s="94"/>
      <c r="S6127" s="95">
        <f t="shared" si="1494"/>
        <v>0</v>
      </c>
      <c r="T6127" s="86" t="str">
        <f t="shared" si="1495"/>
        <v/>
      </c>
      <c r="U6127" s="86" t="str">
        <f t="shared" si="1490"/>
        <v/>
      </c>
      <c r="V6127" s="95" t="str">
        <f t="shared" si="1496"/>
        <v/>
      </c>
      <c r="AE6127" s="92" t="str">
        <f t="shared" si="1497"/>
        <v/>
      </c>
      <c r="AF6127" s="96" t="str">
        <f t="shared" si="1498"/>
        <v>&lt;a name='19000100'&gt;&lt;b&gt;: 0 - Thomas Jefferson Middle School Auditorium [Arlington, VA]&lt;/b&gt;&lt;/a&gt;&lt;br&gt;</v>
      </c>
      <c r="AG6127" s="97">
        <f t="shared" si="1499"/>
        <v>1900</v>
      </c>
      <c r="AH6127" s="97" t="str">
        <f t="shared" si="1500"/>
        <v>01</v>
      </c>
      <c r="AI6127" s="97" t="str">
        <f t="shared" si="1501"/>
        <v>00</v>
      </c>
      <c r="AJ6127" s="97" t="str">
        <f t="shared" si="1502"/>
        <v>19000100</v>
      </c>
    </row>
    <row r="6128" spans="6:36" ht="12" customHeight="1" x14ac:dyDescent="0.15">
      <c r="F6128" s="86" t="str">
        <f t="shared" si="1491"/>
        <v>Saturday</v>
      </c>
      <c r="G6128" s="91"/>
      <c r="H6128" s="92" t="str">
        <f>VLOOKUP(MONTH(G6128),VLOOKUP!$W$1:$X$24,2)</f>
        <v>January</v>
      </c>
      <c r="I6128" s="92" t="str">
        <f t="shared" si="1492"/>
        <v/>
      </c>
      <c r="J6128" s="93" t="s">
        <v>1850</v>
      </c>
      <c r="L6128" s="86" t="str">
        <f t="shared" si="1504"/>
        <v>Tikvat Israel Congregation [2200 Baltimore Rd, Rockville, MD]</v>
      </c>
      <c r="M6128" s="86">
        <f t="shared" si="1493"/>
        <v>0</v>
      </c>
      <c r="N6128" s="93" t="str">
        <f t="shared" si="1505"/>
        <v>Tikvat Israel Congregation [2200 Baltimore Rd, Rockville, MD]</v>
      </c>
      <c r="O6128" s="90"/>
      <c r="S6128" s="95">
        <f t="shared" si="1494"/>
        <v>0</v>
      </c>
      <c r="T6128" s="86" t="str">
        <f t="shared" si="1495"/>
        <v/>
      </c>
      <c r="U6128" s="86" t="str">
        <f t="shared" ref="U6128:U6191" si="1506">IF(ISBLANK(G6128),"","&amp;#149; "&amp;IF(ISBLANK(C6128),"","&lt;S&gt;")&amp;I6128&amp;IF(ISBLANK(A6128),""," - &lt;a href='recommended.php#"&amp;AJ6128&amp;"'&gt;&lt;b&gt;&lt;em&gt;&lt;font color='#9C004D'&gt;RECOMMENDED&lt;/font&gt;&lt;/em&gt;&lt;/b&gt;&lt;/a&gt;")&amp;" - "&amp;M6128&amp;IF(ISBLANK(K6128),K6128," - &lt;b&gt;"&amp;K6128&amp;"&lt;/b&gt; ")&amp;IF(B6128="Sold Out"," - &lt;font color='#000099'&gt;&lt;b&gt;&lt;I&gt;sold out&lt;/I&gt;&lt;/b&gt;&lt;/font&gt;","")&amp;IF(ISBLANK(C6128),"","&lt;/S&gt; &lt;b&gt;"&amp;C6128&amp;"&lt;/b&gt;")&amp;"&lt;p&gt;")</f>
        <v/>
      </c>
      <c r="V6128" s="95" t="str">
        <f t="shared" si="1496"/>
        <v/>
      </c>
      <c r="AE6128" s="92" t="str">
        <f t="shared" si="1497"/>
        <v/>
      </c>
      <c r="AF6128" s="96" t="str">
        <f t="shared" si="1498"/>
        <v>&lt;a name='19000100'&gt;&lt;b&gt;: 0 - Tikvat Israel Congregation [2200 Baltimore Rd, Rockville, MD]&lt;/b&gt;&lt;/a&gt;&lt;br&gt;</v>
      </c>
      <c r="AG6128" s="97">
        <f t="shared" si="1499"/>
        <v>1900</v>
      </c>
      <c r="AH6128" s="97" t="str">
        <f t="shared" si="1500"/>
        <v>01</v>
      </c>
      <c r="AI6128" s="97" t="str">
        <f t="shared" si="1501"/>
        <v>00</v>
      </c>
      <c r="AJ6128" s="97" t="str">
        <f t="shared" si="1502"/>
        <v>19000100</v>
      </c>
    </row>
    <row r="6129" spans="4:36" ht="12" customHeight="1" x14ac:dyDescent="0.15">
      <c r="F6129" s="86" t="str">
        <f t="shared" si="1491"/>
        <v>Saturday</v>
      </c>
      <c r="G6129" s="91"/>
      <c r="H6129" s="92" t="str">
        <f>VLOOKUP(MONTH(G6129),VLOOKUP!$W$1:$X$24,2)</f>
        <v>January</v>
      </c>
      <c r="I6129" s="92" t="str">
        <f t="shared" si="1492"/>
        <v/>
      </c>
      <c r="J6129" s="93" t="s">
        <v>1850</v>
      </c>
      <c r="L6129" s="86" t="str">
        <f t="shared" si="1504"/>
        <v>Tikvat Israel Congregation [2200 Baltimore Rd, Rockville, MD]</v>
      </c>
      <c r="M6129" s="86">
        <f t="shared" si="1493"/>
        <v>0</v>
      </c>
      <c r="N6129" s="93" t="str">
        <f t="shared" si="1505"/>
        <v>Tikvat Israel Congregation [2200 Baltimore Rd, Rockville, MD]</v>
      </c>
      <c r="O6129" s="90"/>
      <c r="S6129" s="95">
        <f t="shared" si="1494"/>
        <v>0</v>
      </c>
      <c r="T6129" s="86" t="str">
        <f t="shared" si="1495"/>
        <v/>
      </c>
      <c r="U6129" s="86" t="str">
        <f t="shared" si="1506"/>
        <v/>
      </c>
      <c r="V6129" s="95" t="str">
        <f t="shared" si="1496"/>
        <v/>
      </c>
      <c r="AE6129" s="92" t="str">
        <f t="shared" si="1497"/>
        <v/>
      </c>
      <c r="AF6129" s="100" t="str">
        <f t="shared" si="1498"/>
        <v>&lt;a name='19000100'&gt;&lt;b&gt;: 0 - Tikvat Israel Congregation [2200 Baltimore Rd, Rockville, MD]&lt;/b&gt;&lt;/a&gt;&lt;br&gt;</v>
      </c>
      <c r="AG6129" s="101">
        <f t="shared" si="1499"/>
        <v>1900</v>
      </c>
      <c r="AH6129" s="101" t="str">
        <f t="shared" si="1500"/>
        <v>01</v>
      </c>
      <c r="AI6129" s="101" t="str">
        <f t="shared" si="1501"/>
        <v>00</v>
      </c>
      <c r="AJ6129" s="101" t="str">
        <f t="shared" si="1502"/>
        <v>19000100</v>
      </c>
    </row>
    <row r="6130" spans="4:36" ht="12" customHeight="1" x14ac:dyDescent="0.15">
      <c r="F6130" s="86" t="str">
        <f t="shared" si="1491"/>
        <v>Saturday</v>
      </c>
      <c r="G6130" s="91"/>
      <c r="H6130" s="92" t="str">
        <f>VLOOKUP(MONTH(G6130),VLOOKUP!$W$1:$X$24,2)</f>
        <v>January</v>
      </c>
      <c r="I6130" s="92" t="str">
        <f t="shared" si="1492"/>
        <v/>
      </c>
      <c r="J6130" s="93" t="s">
        <v>1850</v>
      </c>
      <c r="L6130" s="86" t="str">
        <f t="shared" si="1504"/>
        <v>Tikvat Israel Congregation [2200 Baltimore Rd, Rockville, MD]</v>
      </c>
      <c r="M6130" s="86">
        <f t="shared" si="1493"/>
        <v>0</v>
      </c>
      <c r="N6130" s="93" t="str">
        <f t="shared" si="1505"/>
        <v>Tikvat Israel Congregation [2200 Baltimore Rd, Rockville, MD]</v>
      </c>
      <c r="O6130" s="90"/>
      <c r="S6130" s="95">
        <f t="shared" si="1494"/>
        <v>0</v>
      </c>
      <c r="T6130" s="86" t="str">
        <f t="shared" si="1495"/>
        <v/>
      </c>
      <c r="U6130" s="86" t="str">
        <f t="shared" si="1506"/>
        <v/>
      </c>
      <c r="V6130" s="95" t="str">
        <f t="shared" si="1496"/>
        <v/>
      </c>
      <c r="AE6130" s="92" t="str">
        <f t="shared" si="1497"/>
        <v/>
      </c>
      <c r="AF6130" s="96" t="str">
        <f t="shared" si="1498"/>
        <v>&lt;a name='19000100'&gt;&lt;b&gt;: 0 - Tikvat Israel Congregation [2200 Baltimore Rd, Rockville, MD]&lt;/b&gt;&lt;/a&gt;&lt;br&gt;</v>
      </c>
      <c r="AG6130" s="97">
        <f t="shared" si="1499"/>
        <v>1900</v>
      </c>
      <c r="AH6130" s="97" t="str">
        <f t="shared" si="1500"/>
        <v>01</v>
      </c>
      <c r="AI6130" s="97" t="str">
        <f t="shared" si="1501"/>
        <v>00</v>
      </c>
      <c r="AJ6130" s="97" t="str">
        <f t="shared" si="1502"/>
        <v>19000100</v>
      </c>
    </row>
    <row r="6131" spans="4:36" ht="12" customHeight="1" x14ac:dyDescent="0.15">
      <c r="F6131" s="86" t="str">
        <f t="shared" si="1491"/>
        <v>Saturday</v>
      </c>
      <c r="G6131" s="91"/>
      <c r="H6131" s="92" t="str">
        <f>VLOOKUP(MONTH(G6131),VLOOKUP!$W$1:$X$24,2)</f>
        <v>January</v>
      </c>
      <c r="I6131" s="92" t="str">
        <f t="shared" si="1492"/>
        <v/>
      </c>
      <c r="J6131" s="93" t="s">
        <v>1850</v>
      </c>
      <c r="L6131" s="86" t="str">
        <f t="shared" si="1504"/>
        <v>Tikvat Israel Congregation [2200 Baltimore Rd, Rockville, MD]</v>
      </c>
      <c r="M6131" s="86">
        <f t="shared" si="1493"/>
        <v>0</v>
      </c>
      <c r="N6131" s="93" t="str">
        <f t="shared" si="1505"/>
        <v>Tikvat Israel Congregation [2200 Baltimore Rd, Rockville, MD]</v>
      </c>
      <c r="O6131" s="90"/>
      <c r="S6131" s="95">
        <f t="shared" si="1494"/>
        <v>0</v>
      </c>
      <c r="T6131" s="86" t="str">
        <f t="shared" si="1495"/>
        <v/>
      </c>
      <c r="U6131" s="86" t="str">
        <f t="shared" si="1506"/>
        <v/>
      </c>
      <c r="V6131" s="95" t="str">
        <f t="shared" si="1496"/>
        <v/>
      </c>
      <c r="AE6131" s="92" t="str">
        <f t="shared" si="1497"/>
        <v/>
      </c>
      <c r="AF6131" s="96" t="str">
        <f t="shared" si="1498"/>
        <v>&lt;a name='19000100'&gt;&lt;b&gt;: 0 - Tikvat Israel Congregation [2200 Baltimore Rd, Rockville, MD]&lt;/b&gt;&lt;/a&gt;&lt;br&gt;</v>
      </c>
      <c r="AG6131" s="97">
        <f t="shared" si="1499"/>
        <v>1900</v>
      </c>
      <c r="AH6131" s="97" t="str">
        <f t="shared" si="1500"/>
        <v>01</v>
      </c>
      <c r="AI6131" s="97" t="str">
        <f t="shared" si="1501"/>
        <v>00</v>
      </c>
      <c r="AJ6131" s="97" t="str">
        <f t="shared" si="1502"/>
        <v>19000100</v>
      </c>
    </row>
    <row r="6132" spans="4:36" ht="12" customHeight="1" x14ac:dyDescent="0.15">
      <c r="F6132" s="86" t="str">
        <f t="shared" si="1491"/>
        <v>Saturday</v>
      </c>
      <c r="G6132" s="91"/>
      <c r="H6132" s="92" t="str">
        <f>VLOOKUP(MONTH(G6132),VLOOKUP!$W$1:$X$24,2)</f>
        <v>January</v>
      </c>
      <c r="I6132" s="92" t="str">
        <f t="shared" si="1492"/>
        <v/>
      </c>
      <c r="J6132" s="93" t="s">
        <v>1850</v>
      </c>
      <c r="L6132" s="86" t="str">
        <f t="shared" si="1504"/>
        <v>Tikvat Israel Congregation [2200 Baltimore Rd, Rockville, MD]</v>
      </c>
      <c r="M6132" s="86">
        <f t="shared" si="1493"/>
        <v>0</v>
      </c>
      <c r="N6132" s="93" t="str">
        <f t="shared" si="1505"/>
        <v>Tikvat Israel Congregation [2200 Baltimore Rd, Rockville, MD]</v>
      </c>
      <c r="O6132" s="90"/>
      <c r="S6132" s="95">
        <f t="shared" si="1494"/>
        <v>0</v>
      </c>
      <c r="T6132" s="86" t="str">
        <f t="shared" si="1495"/>
        <v/>
      </c>
      <c r="U6132" s="86" t="str">
        <f t="shared" si="1506"/>
        <v/>
      </c>
      <c r="V6132" s="95" t="str">
        <f t="shared" si="1496"/>
        <v/>
      </c>
      <c r="AE6132" s="92" t="str">
        <f t="shared" si="1497"/>
        <v/>
      </c>
      <c r="AF6132" s="96" t="str">
        <f t="shared" si="1498"/>
        <v>&lt;a name='19000100'&gt;&lt;b&gt;: 0 - Tikvat Israel Congregation [2200 Baltimore Rd, Rockville, MD]&lt;/b&gt;&lt;/a&gt;&lt;br&gt;</v>
      </c>
      <c r="AG6132" s="97">
        <f t="shared" si="1499"/>
        <v>1900</v>
      </c>
      <c r="AH6132" s="97" t="str">
        <f t="shared" si="1500"/>
        <v>01</v>
      </c>
      <c r="AI6132" s="97" t="str">
        <f t="shared" si="1501"/>
        <v>00</v>
      </c>
      <c r="AJ6132" s="97" t="str">
        <f t="shared" si="1502"/>
        <v>19000100</v>
      </c>
    </row>
    <row r="6133" spans="4:36" ht="12" customHeight="1" x14ac:dyDescent="0.15">
      <c r="F6133" s="86" t="str">
        <f t="shared" si="1491"/>
        <v>Saturday</v>
      </c>
      <c r="G6133" s="91"/>
      <c r="H6133" s="92" t="str">
        <f>VLOOKUP(MONTH(G6133),VLOOKUP!$W$1:$X$24,2)</f>
        <v>January</v>
      </c>
      <c r="I6133" s="92" t="str">
        <f t="shared" si="1492"/>
        <v/>
      </c>
      <c r="J6133" s="93" t="s">
        <v>1850</v>
      </c>
      <c r="L6133" s="86" t="str">
        <f t="shared" si="1504"/>
        <v>Tikvat Israel Congregation [2200 Baltimore Rd, Rockville, MD]</v>
      </c>
      <c r="M6133" s="86">
        <f t="shared" si="1493"/>
        <v>0</v>
      </c>
      <c r="N6133" s="93" t="str">
        <f t="shared" si="1505"/>
        <v>Tikvat Israel Congregation [2200 Baltimore Rd, Rockville, MD]</v>
      </c>
      <c r="O6133" s="90"/>
      <c r="S6133" s="95">
        <f t="shared" si="1494"/>
        <v>0</v>
      </c>
      <c r="T6133" s="86" t="str">
        <f t="shared" si="1495"/>
        <v/>
      </c>
      <c r="U6133" s="86" t="str">
        <f t="shared" si="1506"/>
        <v/>
      </c>
      <c r="V6133" s="95" t="str">
        <f t="shared" si="1496"/>
        <v/>
      </c>
      <c r="AE6133" s="92" t="str">
        <f t="shared" si="1497"/>
        <v/>
      </c>
      <c r="AF6133" s="96" t="str">
        <f t="shared" si="1498"/>
        <v>&lt;a name='19000100'&gt;&lt;b&gt;: 0 - Tikvat Israel Congregation [2200 Baltimore Rd, Rockville, MD]&lt;/b&gt;&lt;/a&gt;&lt;br&gt;</v>
      </c>
      <c r="AG6133" s="97">
        <f t="shared" si="1499"/>
        <v>1900</v>
      </c>
      <c r="AH6133" s="97" t="str">
        <f t="shared" si="1500"/>
        <v>01</v>
      </c>
      <c r="AI6133" s="97" t="str">
        <f t="shared" si="1501"/>
        <v>00</v>
      </c>
      <c r="AJ6133" s="97" t="str">
        <f t="shared" si="1502"/>
        <v>19000100</v>
      </c>
    </row>
    <row r="6134" spans="4:36" ht="12" customHeight="1" x14ac:dyDescent="0.15">
      <c r="F6134" s="86" t="str">
        <f t="shared" si="1491"/>
        <v>Saturday</v>
      </c>
      <c r="G6134" s="91"/>
      <c r="H6134" s="92" t="str">
        <f>VLOOKUP(MONTH(G6134),VLOOKUP!$W$1:$X$24,2)</f>
        <v>January</v>
      </c>
      <c r="I6134" s="92" t="str">
        <f t="shared" si="1492"/>
        <v/>
      </c>
      <c r="J6134" s="93" t="s">
        <v>1850</v>
      </c>
      <c r="L6134" s="86" t="str">
        <f t="shared" si="1504"/>
        <v>Tikvat Israel Congregation [2200 Baltimore Rd, Rockville, MD]</v>
      </c>
      <c r="M6134" s="86">
        <f t="shared" si="1493"/>
        <v>0</v>
      </c>
      <c r="N6134" s="93" t="str">
        <f t="shared" si="1505"/>
        <v>Tikvat Israel Congregation [2200 Baltimore Rd, Rockville, MD]</v>
      </c>
      <c r="O6134" s="90"/>
      <c r="S6134" s="95">
        <f t="shared" si="1494"/>
        <v>0</v>
      </c>
      <c r="T6134" s="86" t="str">
        <f t="shared" si="1495"/>
        <v/>
      </c>
      <c r="U6134" s="86" t="str">
        <f t="shared" si="1506"/>
        <v/>
      </c>
      <c r="V6134" s="95" t="str">
        <f t="shared" si="1496"/>
        <v/>
      </c>
      <c r="X6134" s="99"/>
      <c r="Y6134" s="99"/>
      <c r="AE6134" s="92" t="str">
        <f t="shared" si="1497"/>
        <v/>
      </c>
      <c r="AF6134" s="96" t="str">
        <f t="shared" si="1498"/>
        <v>&lt;a name='19000100'&gt;&lt;b&gt;: 0 - Tikvat Israel Congregation [2200 Baltimore Rd, Rockville, MD]&lt;/b&gt;&lt;/a&gt;&lt;br&gt;</v>
      </c>
      <c r="AG6134" s="97">
        <f t="shared" si="1499"/>
        <v>1900</v>
      </c>
      <c r="AH6134" s="97" t="str">
        <f t="shared" si="1500"/>
        <v>01</v>
      </c>
      <c r="AI6134" s="97" t="str">
        <f t="shared" si="1501"/>
        <v>00</v>
      </c>
      <c r="AJ6134" s="97" t="str">
        <f t="shared" si="1502"/>
        <v>19000100</v>
      </c>
    </row>
    <row r="6135" spans="4:36" ht="12" customHeight="1" x14ac:dyDescent="0.15">
      <c r="D6135" s="110"/>
      <c r="F6135" s="86" t="str">
        <f t="shared" si="1491"/>
        <v>Saturday</v>
      </c>
      <c r="H6135" s="92" t="str">
        <f>VLOOKUP(MONTH(G6135),VLOOKUP!$W$1:$X$24,2)</f>
        <v>January</v>
      </c>
      <c r="I6135" s="92" t="str">
        <f t="shared" si="1492"/>
        <v/>
      </c>
      <c r="J6135" s="10" t="s">
        <v>3591</v>
      </c>
      <c r="L6135" s="86" t="str">
        <f t="shared" si="1504"/>
        <v>Tin Cannon Brewing Company [7679 Limestone Dr Ste 130, Gainesville, VA]</v>
      </c>
      <c r="M6135" s="86">
        <f t="shared" si="1493"/>
        <v>0</v>
      </c>
      <c r="N6135" s="93" t="str">
        <f t="shared" si="1505"/>
        <v>Tin Cannon Brewing Company [7679 Limestone Dr Ste 130, Gainesville, VA]</v>
      </c>
      <c r="O6135" s="90"/>
      <c r="S6135" s="95">
        <f t="shared" si="1494"/>
        <v>0</v>
      </c>
      <c r="T6135" s="86" t="str">
        <f t="shared" si="1495"/>
        <v/>
      </c>
      <c r="U6135" s="86" t="str">
        <f t="shared" si="1506"/>
        <v/>
      </c>
      <c r="V6135" s="95" t="str">
        <f t="shared" si="1496"/>
        <v/>
      </c>
      <c r="W6135" s="90" t="s">
        <v>221</v>
      </c>
      <c r="AE6135" s="92" t="str">
        <f t="shared" si="1497"/>
        <v/>
      </c>
      <c r="AF6135" s="96" t="str">
        <f t="shared" si="1498"/>
        <v>&lt;a name='19000100'&gt;&lt;b&gt;: 0 - Tin Cannon Brewing Company [7679 Limestone Dr Ste 130, Gainesville, VA]&lt;/b&gt;&lt;/a&gt;&lt;br&gt;</v>
      </c>
      <c r="AG6135" s="97">
        <f t="shared" si="1499"/>
        <v>1900</v>
      </c>
      <c r="AH6135" s="97" t="str">
        <f t="shared" si="1500"/>
        <v>01</v>
      </c>
      <c r="AI6135" s="97" t="str">
        <f t="shared" si="1501"/>
        <v>00</v>
      </c>
      <c r="AJ6135" s="97" t="str">
        <f t="shared" si="1502"/>
        <v>19000100</v>
      </c>
    </row>
    <row r="6136" spans="4:36" ht="12" customHeight="1" x14ac:dyDescent="0.15">
      <c r="D6136" s="110"/>
      <c r="F6136" s="86" t="str">
        <f t="shared" si="1491"/>
        <v>Saturday</v>
      </c>
      <c r="H6136" s="92" t="str">
        <f>VLOOKUP(MONTH(G6136),VLOOKUP!$W$1:$X$24,2)</f>
        <v>January</v>
      </c>
      <c r="I6136" s="92" t="str">
        <f t="shared" si="1492"/>
        <v/>
      </c>
      <c r="J6136" s="10" t="s">
        <v>3591</v>
      </c>
      <c r="L6136" s="86" t="str">
        <f t="shared" si="1504"/>
        <v>Tin Cannon Brewing Company [7679 Limestone Dr Ste 130, Gainesville, VA]</v>
      </c>
      <c r="M6136" s="86">
        <f t="shared" si="1493"/>
        <v>0</v>
      </c>
      <c r="N6136" s="93" t="str">
        <f t="shared" si="1505"/>
        <v>Tin Cannon Brewing Company [7679 Limestone Dr Ste 130, Gainesville, VA]</v>
      </c>
      <c r="O6136" s="90"/>
      <c r="S6136" s="95">
        <f t="shared" si="1494"/>
        <v>0</v>
      </c>
      <c r="T6136" s="86" t="str">
        <f t="shared" si="1495"/>
        <v/>
      </c>
      <c r="U6136" s="86" t="str">
        <f t="shared" si="1506"/>
        <v/>
      </c>
      <c r="V6136" s="95" t="str">
        <f t="shared" si="1496"/>
        <v/>
      </c>
      <c r="W6136" s="90" t="s">
        <v>221</v>
      </c>
      <c r="AE6136" s="92" t="str">
        <f t="shared" si="1497"/>
        <v/>
      </c>
      <c r="AF6136" s="96" t="str">
        <f t="shared" si="1498"/>
        <v>&lt;a name='19000100'&gt;&lt;b&gt;: 0 - Tin Cannon Brewing Company [7679 Limestone Dr Ste 130, Gainesville, VA]&lt;/b&gt;&lt;/a&gt;&lt;br&gt;</v>
      </c>
      <c r="AG6136" s="97">
        <f t="shared" si="1499"/>
        <v>1900</v>
      </c>
      <c r="AH6136" s="97" t="str">
        <f t="shared" si="1500"/>
        <v>01</v>
      </c>
      <c r="AI6136" s="97" t="str">
        <f t="shared" si="1501"/>
        <v>00</v>
      </c>
      <c r="AJ6136" s="97" t="str">
        <f t="shared" si="1502"/>
        <v>19000100</v>
      </c>
    </row>
    <row r="6137" spans="4:36" ht="12" customHeight="1" x14ac:dyDescent="0.15">
      <c r="F6137" s="86" t="str">
        <f t="shared" si="1491"/>
        <v>Saturday</v>
      </c>
      <c r="G6137" s="91"/>
      <c r="H6137" s="92" t="str">
        <f>VLOOKUP(MONTH(G6137),VLOOKUP!$W$1:$X$24,2)</f>
        <v>January</v>
      </c>
      <c r="I6137" s="92" t="str">
        <f t="shared" si="1492"/>
        <v/>
      </c>
      <c r="J6137" s="93" t="s">
        <v>112</v>
      </c>
      <c r="L6137" s="86" t="str">
        <f t="shared" si="1504"/>
        <v>TopGolf [6625 South Van Dorn Street, Alexandria, VA]</v>
      </c>
      <c r="M6137" s="86">
        <f t="shared" si="1493"/>
        <v>0</v>
      </c>
      <c r="N6137" s="93" t="str">
        <f t="shared" si="1505"/>
        <v>TopGolf [6625 South Van Dorn Street, Alexandria, VA]</v>
      </c>
      <c r="O6137" s="94"/>
      <c r="S6137" s="95">
        <f t="shared" si="1494"/>
        <v>0</v>
      </c>
      <c r="T6137" s="86" t="str">
        <f t="shared" si="1495"/>
        <v/>
      </c>
      <c r="U6137" s="86" t="str">
        <f t="shared" si="1506"/>
        <v/>
      </c>
      <c r="V6137" s="95" t="str">
        <f t="shared" si="1496"/>
        <v/>
      </c>
      <c r="W6137" s="90" t="s">
        <v>221</v>
      </c>
      <c r="AE6137" s="92" t="str">
        <f t="shared" si="1497"/>
        <v/>
      </c>
      <c r="AF6137" s="96" t="str">
        <f t="shared" si="1498"/>
        <v>&lt;a name='19000100'&gt;&lt;b&gt;: 0 - TopGolf [6625 South Van Dorn Street, Alexandria, VA]&lt;/b&gt;&lt;/a&gt;&lt;br&gt;</v>
      </c>
      <c r="AG6137" s="97">
        <f t="shared" si="1499"/>
        <v>1900</v>
      </c>
      <c r="AH6137" s="97" t="str">
        <f t="shared" si="1500"/>
        <v>01</v>
      </c>
      <c r="AI6137" s="97" t="str">
        <f t="shared" si="1501"/>
        <v>00</v>
      </c>
      <c r="AJ6137" s="97" t="str">
        <f t="shared" si="1502"/>
        <v>19000100</v>
      </c>
    </row>
    <row r="6138" spans="4:36" ht="12" customHeight="1" x14ac:dyDescent="0.15">
      <c r="F6138" s="86" t="str">
        <f t="shared" si="1491"/>
        <v>Saturday</v>
      </c>
      <c r="G6138" s="91"/>
      <c r="H6138" s="92" t="str">
        <f>VLOOKUP(MONTH(G6138),VLOOKUP!$W$1:$X$24,2)</f>
        <v>January</v>
      </c>
      <c r="I6138" s="92" t="str">
        <f t="shared" si="1492"/>
        <v/>
      </c>
      <c r="J6138" s="93" t="s">
        <v>112</v>
      </c>
      <c r="L6138" s="86" t="str">
        <f t="shared" si="1504"/>
        <v>TopGolf [6625 South Van Dorn Street, Alexandria, VA]</v>
      </c>
      <c r="M6138" s="86">
        <f t="shared" si="1493"/>
        <v>0</v>
      </c>
      <c r="N6138" s="93" t="str">
        <f t="shared" si="1505"/>
        <v>TopGolf [6625 South Van Dorn Street, Alexandria, VA]</v>
      </c>
      <c r="O6138" s="94"/>
      <c r="S6138" s="95">
        <f t="shared" si="1494"/>
        <v>0</v>
      </c>
      <c r="T6138" s="86" t="str">
        <f t="shared" si="1495"/>
        <v/>
      </c>
      <c r="U6138" s="86" t="str">
        <f t="shared" si="1506"/>
        <v/>
      </c>
      <c r="V6138" s="95" t="str">
        <f t="shared" si="1496"/>
        <v/>
      </c>
      <c r="W6138" s="90" t="s">
        <v>221</v>
      </c>
      <c r="AE6138" s="92" t="str">
        <f t="shared" si="1497"/>
        <v/>
      </c>
      <c r="AF6138" s="96" t="str">
        <f t="shared" si="1498"/>
        <v>&lt;a name='19000100'&gt;&lt;b&gt;: 0 - TopGolf [6625 South Van Dorn Street, Alexandria, VA]&lt;/b&gt;&lt;/a&gt;&lt;br&gt;</v>
      </c>
      <c r="AG6138" s="97">
        <f t="shared" si="1499"/>
        <v>1900</v>
      </c>
      <c r="AH6138" s="97" t="str">
        <f t="shared" si="1500"/>
        <v>01</v>
      </c>
      <c r="AI6138" s="97" t="str">
        <f t="shared" si="1501"/>
        <v>00</v>
      </c>
      <c r="AJ6138" s="97" t="str">
        <f t="shared" si="1502"/>
        <v>19000100</v>
      </c>
    </row>
    <row r="6139" spans="4:36" ht="12" customHeight="1" x14ac:dyDescent="0.15">
      <c r="F6139" s="86" t="str">
        <f t="shared" si="1491"/>
        <v>Saturday</v>
      </c>
      <c r="G6139" s="91"/>
      <c r="H6139" s="92" t="str">
        <f>VLOOKUP(MONTH(G6139),VLOOKUP!$W$1:$X$24,2)</f>
        <v>January</v>
      </c>
      <c r="I6139" s="92" t="str">
        <f t="shared" si="1492"/>
        <v/>
      </c>
      <c r="J6139" s="93" t="s">
        <v>112</v>
      </c>
      <c r="L6139" s="86" t="str">
        <f t="shared" si="1504"/>
        <v>TopGolf [6625 South Van Dorn Street, Alexandria, VA]</v>
      </c>
      <c r="M6139" s="86">
        <f t="shared" si="1493"/>
        <v>0</v>
      </c>
      <c r="N6139" s="93" t="str">
        <f t="shared" si="1505"/>
        <v>TopGolf [6625 South Van Dorn Street, Alexandria, VA]</v>
      </c>
      <c r="O6139" s="94"/>
      <c r="S6139" s="95">
        <f t="shared" si="1494"/>
        <v>0</v>
      </c>
      <c r="T6139" s="86" t="str">
        <f t="shared" si="1495"/>
        <v/>
      </c>
      <c r="U6139" s="86" t="str">
        <f t="shared" si="1506"/>
        <v/>
      </c>
      <c r="V6139" s="95" t="str">
        <f t="shared" si="1496"/>
        <v/>
      </c>
      <c r="W6139" s="90" t="s">
        <v>221</v>
      </c>
      <c r="AE6139" s="92" t="str">
        <f t="shared" si="1497"/>
        <v/>
      </c>
      <c r="AF6139" s="96" t="str">
        <f t="shared" si="1498"/>
        <v>&lt;a name='19000100'&gt;&lt;b&gt;: 0 - TopGolf [6625 South Van Dorn Street, Alexandria, VA]&lt;/b&gt;&lt;/a&gt;&lt;br&gt;</v>
      </c>
      <c r="AG6139" s="97">
        <f t="shared" si="1499"/>
        <v>1900</v>
      </c>
      <c r="AH6139" s="97" t="str">
        <f t="shared" si="1500"/>
        <v>01</v>
      </c>
      <c r="AI6139" s="97" t="str">
        <f t="shared" si="1501"/>
        <v>00</v>
      </c>
      <c r="AJ6139" s="97" t="str">
        <f t="shared" si="1502"/>
        <v>19000100</v>
      </c>
    </row>
    <row r="6140" spans="4:36" ht="12" customHeight="1" x14ac:dyDescent="0.15">
      <c r="F6140" s="86" t="str">
        <f t="shared" si="1491"/>
        <v>Saturday</v>
      </c>
      <c r="G6140" s="91"/>
      <c r="H6140" s="92" t="str">
        <f>VLOOKUP(MONTH(G6140),VLOOKUP!$W$1:$X$24,2)</f>
        <v>January</v>
      </c>
      <c r="I6140" s="92" t="str">
        <f t="shared" si="1492"/>
        <v/>
      </c>
      <c r="J6140" s="93" t="s">
        <v>793</v>
      </c>
      <c r="L6140" s="86" t="str">
        <f t="shared" si="1504"/>
        <v>Torpedo Factory Art Center [105 North Union Street  Alexandria, VA]</v>
      </c>
      <c r="M6140" s="86">
        <f t="shared" si="1493"/>
        <v>0</v>
      </c>
      <c r="N6140" s="93" t="str">
        <f t="shared" si="1505"/>
        <v>Torpedo Factory Art Center [105 North Union Street  Alexandria, VA]</v>
      </c>
      <c r="O6140" s="94"/>
      <c r="S6140" s="95">
        <f t="shared" si="1494"/>
        <v>0</v>
      </c>
      <c r="T6140" s="86" t="str">
        <f t="shared" si="1495"/>
        <v/>
      </c>
      <c r="U6140" s="86" t="str">
        <f t="shared" si="1506"/>
        <v/>
      </c>
      <c r="V6140" s="95" t="str">
        <f t="shared" si="1496"/>
        <v/>
      </c>
      <c r="AE6140" s="92" t="str">
        <f t="shared" si="1497"/>
        <v/>
      </c>
      <c r="AF6140" s="96" t="str">
        <f t="shared" si="1498"/>
        <v>&lt;a name='19000100'&gt;&lt;b&gt;: 0 - Torpedo Factory Art Center [105 North Union Street  Alexandria, VA]&lt;/b&gt;&lt;/a&gt;&lt;br&gt;</v>
      </c>
      <c r="AG6140" s="97">
        <f t="shared" si="1499"/>
        <v>1900</v>
      </c>
      <c r="AH6140" s="97" t="str">
        <f t="shared" si="1500"/>
        <v>01</v>
      </c>
      <c r="AI6140" s="97" t="str">
        <f t="shared" si="1501"/>
        <v>00</v>
      </c>
      <c r="AJ6140" s="97" t="str">
        <f t="shared" si="1502"/>
        <v>19000100</v>
      </c>
    </row>
    <row r="6141" spans="4:36" ht="12" customHeight="1" x14ac:dyDescent="0.15">
      <c r="F6141" s="86" t="str">
        <f t="shared" si="1491"/>
        <v>Saturday</v>
      </c>
      <c r="G6141" s="91"/>
      <c r="H6141" s="92" t="str">
        <f>VLOOKUP(MONTH(G6141),VLOOKUP!$W$1:$X$24,2)</f>
        <v>January</v>
      </c>
      <c r="I6141" s="92" t="str">
        <f t="shared" si="1492"/>
        <v/>
      </c>
      <c r="J6141" s="93" t="s">
        <v>793</v>
      </c>
      <c r="L6141" s="86" t="str">
        <f t="shared" si="1504"/>
        <v>Torpedo Factory Art Center [105 North Union Street  Alexandria, VA]</v>
      </c>
      <c r="M6141" s="86">
        <f t="shared" si="1493"/>
        <v>0</v>
      </c>
      <c r="N6141" s="93" t="str">
        <f t="shared" si="1505"/>
        <v>Torpedo Factory Art Center [105 North Union Street  Alexandria, VA]</v>
      </c>
      <c r="O6141" s="94"/>
      <c r="S6141" s="95">
        <f t="shared" si="1494"/>
        <v>0</v>
      </c>
      <c r="T6141" s="86" t="str">
        <f t="shared" si="1495"/>
        <v/>
      </c>
      <c r="U6141" s="86" t="str">
        <f t="shared" si="1506"/>
        <v/>
      </c>
      <c r="V6141" s="95" t="str">
        <f t="shared" si="1496"/>
        <v/>
      </c>
      <c r="AE6141" s="92" t="str">
        <f t="shared" si="1497"/>
        <v/>
      </c>
      <c r="AF6141" s="96" t="str">
        <f t="shared" si="1498"/>
        <v>&lt;a name='19000100'&gt;&lt;b&gt;: 0 - Torpedo Factory Art Center [105 North Union Street  Alexandria, VA]&lt;/b&gt;&lt;/a&gt;&lt;br&gt;</v>
      </c>
      <c r="AG6141" s="97">
        <f t="shared" si="1499"/>
        <v>1900</v>
      </c>
      <c r="AH6141" s="97" t="str">
        <f t="shared" si="1500"/>
        <v>01</v>
      </c>
      <c r="AI6141" s="97" t="str">
        <f t="shared" si="1501"/>
        <v>00</v>
      </c>
      <c r="AJ6141" s="97" t="str">
        <f t="shared" si="1502"/>
        <v>19000100</v>
      </c>
    </row>
    <row r="6142" spans="4:36" ht="12" customHeight="1" x14ac:dyDescent="0.15">
      <c r="F6142" s="86" t="str">
        <f t="shared" si="1491"/>
        <v>Saturday</v>
      </c>
      <c r="G6142" s="91"/>
      <c r="H6142" s="92" t="str">
        <f>VLOOKUP(MONTH(G6142),VLOOKUP!$W$1:$X$24,2)</f>
        <v>January</v>
      </c>
      <c r="I6142" s="92" t="str">
        <f t="shared" si="1492"/>
        <v/>
      </c>
      <c r="J6142" s="93" t="s">
        <v>793</v>
      </c>
      <c r="L6142" s="86" t="str">
        <f t="shared" si="1504"/>
        <v>Torpedo Factory Art Center [105 North Union Street  Alexandria, VA]</v>
      </c>
      <c r="M6142" s="86">
        <f t="shared" si="1493"/>
        <v>0</v>
      </c>
      <c r="N6142" s="93" t="str">
        <f t="shared" si="1505"/>
        <v>Torpedo Factory Art Center [105 North Union Street  Alexandria, VA]</v>
      </c>
      <c r="O6142" s="94"/>
      <c r="S6142" s="95">
        <f t="shared" si="1494"/>
        <v>0</v>
      </c>
      <c r="T6142" s="86" t="str">
        <f t="shared" si="1495"/>
        <v/>
      </c>
      <c r="U6142" s="86" t="str">
        <f t="shared" si="1506"/>
        <v/>
      </c>
      <c r="V6142" s="95" t="str">
        <f t="shared" si="1496"/>
        <v/>
      </c>
      <c r="AE6142" s="92" t="str">
        <f t="shared" si="1497"/>
        <v/>
      </c>
      <c r="AF6142" s="96" t="str">
        <f t="shared" si="1498"/>
        <v>&lt;a name='19000100'&gt;&lt;b&gt;: 0 - Torpedo Factory Art Center [105 North Union Street  Alexandria, VA]&lt;/b&gt;&lt;/a&gt;&lt;br&gt;</v>
      </c>
      <c r="AG6142" s="97">
        <f t="shared" si="1499"/>
        <v>1900</v>
      </c>
      <c r="AH6142" s="97" t="str">
        <f t="shared" si="1500"/>
        <v>01</v>
      </c>
      <c r="AI6142" s="97" t="str">
        <f t="shared" si="1501"/>
        <v>00</v>
      </c>
      <c r="AJ6142" s="97" t="str">
        <f t="shared" si="1502"/>
        <v>19000100</v>
      </c>
    </row>
    <row r="6143" spans="4:36" ht="12" customHeight="1" x14ac:dyDescent="0.15">
      <c r="F6143" s="86" t="str">
        <f t="shared" si="1491"/>
        <v>Saturday</v>
      </c>
      <c r="G6143" s="91"/>
      <c r="H6143" s="92" t="str">
        <f>VLOOKUP(MONTH(G6143),VLOOKUP!$W$1:$X$24,2)</f>
        <v>January</v>
      </c>
      <c r="I6143" s="92" t="str">
        <f t="shared" si="1492"/>
        <v/>
      </c>
      <c r="J6143" s="93" t="s">
        <v>793</v>
      </c>
      <c r="L6143" s="86" t="str">
        <f t="shared" si="1504"/>
        <v>Torpedo Factory Art Center [105 North Union Street  Alexandria, VA]</v>
      </c>
      <c r="M6143" s="86">
        <f t="shared" si="1493"/>
        <v>0</v>
      </c>
      <c r="N6143" s="93" t="str">
        <f t="shared" si="1505"/>
        <v>Torpedo Factory Art Center [105 North Union Street  Alexandria, VA]</v>
      </c>
      <c r="O6143" s="94"/>
      <c r="S6143" s="95">
        <f t="shared" si="1494"/>
        <v>0</v>
      </c>
      <c r="T6143" s="86" t="str">
        <f t="shared" si="1495"/>
        <v/>
      </c>
      <c r="U6143" s="86" t="str">
        <f t="shared" si="1506"/>
        <v/>
      </c>
      <c r="V6143" s="95" t="str">
        <f t="shared" si="1496"/>
        <v/>
      </c>
      <c r="AE6143" s="92" t="str">
        <f t="shared" si="1497"/>
        <v/>
      </c>
      <c r="AF6143" s="96" t="str">
        <f t="shared" si="1498"/>
        <v>&lt;a name='19000100'&gt;&lt;b&gt;: 0 - Torpedo Factory Art Center [105 North Union Street  Alexandria, VA]&lt;/b&gt;&lt;/a&gt;&lt;br&gt;</v>
      </c>
      <c r="AG6143" s="97">
        <f t="shared" si="1499"/>
        <v>1900</v>
      </c>
      <c r="AH6143" s="97" t="str">
        <f t="shared" si="1500"/>
        <v>01</v>
      </c>
      <c r="AI6143" s="97" t="str">
        <f t="shared" si="1501"/>
        <v>00</v>
      </c>
      <c r="AJ6143" s="97" t="str">
        <f t="shared" si="1502"/>
        <v>19000100</v>
      </c>
    </row>
    <row r="6144" spans="4:36" ht="12" customHeight="1" x14ac:dyDescent="0.15">
      <c r="F6144" s="86" t="str">
        <f t="shared" si="1491"/>
        <v>Saturday</v>
      </c>
      <c r="G6144" s="91"/>
      <c r="H6144" s="92" t="str">
        <f>VLOOKUP(MONTH(G6144),VLOOKUP!$W$1:$X$24,2)</f>
        <v>January</v>
      </c>
      <c r="I6144" s="92" t="str">
        <f t="shared" si="1492"/>
        <v/>
      </c>
      <c r="J6144" s="93" t="s">
        <v>1845</v>
      </c>
      <c r="L6144" s="86" t="str">
        <f t="shared" si="1504"/>
        <v>Tortoise &amp;amp; Hare Bar &amp;amp; Grill [567 23rd St S, Arlington, VA]</v>
      </c>
      <c r="M6144" s="86">
        <f t="shared" si="1493"/>
        <v>0</v>
      </c>
      <c r="N6144" s="93" t="str">
        <f t="shared" si="1505"/>
        <v>Tortoise &amp;amp; Hare Bar &amp;amp; Grill [567 23rd St S, Arlington, VA]</v>
      </c>
      <c r="O6144" s="90"/>
      <c r="S6144" s="95">
        <f t="shared" si="1494"/>
        <v>0</v>
      </c>
      <c r="T6144" s="86" t="str">
        <f t="shared" si="1495"/>
        <v/>
      </c>
      <c r="U6144" s="86" t="str">
        <f t="shared" si="1506"/>
        <v/>
      </c>
      <c r="V6144" s="95" t="str">
        <f t="shared" si="1496"/>
        <v/>
      </c>
      <c r="AE6144" s="92" t="str">
        <f t="shared" si="1497"/>
        <v/>
      </c>
      <c r="AF6144" s="96" t="str">
        <f t="shared" si="1498"/>
        <v>&lt;a name='19000100'&gt;&lt;b&gt;: 0 - Tortoise &amp;amp; Hare Bar &amp;amp; Grill [567 23rd St S, Arlington, VA]&lt;/b&gt;&lt;/a&gt;&lt;br&gt;</v>
      </c>
      <c r="AG6144" s="97">
        <f t="shared" si="1499"/>
        <v>1900</v>
      </c>
      <c r="AH6144" s="97" t="str">
        <f t="shared" si="1500"/>
        <v>01</v>
      </c>
      <c r="AI6144" s="97" t="str">
        <f t="shared" si="1501"/>
        <v>00</v>
      </c>
      <c r="AJ6144" s="97" t="str">
        <f t="shared" si="1502"/>
        <v>19000100</v>
      </c>
    </row>
    <row r="6145" spans="4:36" ht="12" customHeight="1" x14ac:dyDescent="0.15">
      <c r="F6145" s="86" t="str">
        <f t="shared" si="1491"/>
        <v>Saturday</v>
      </c>
      <c r="G6145" s="91"/>
      <c r="H6145" s="92" t="str">
        <f>VLOOKUP(MONTH(G6145),VLOOKUP!$W$1:$X$24,2)</f>
        <v>January</v>
      </c>
      <c r="I6145" s="92" t="str">
        <f t="shared" si="1492"/>
        <v/>
      </c>
      <c r="J6145" s="93" t="s">
        <v>1845</v>
      </c>
      <c r="L6145" s="86" t="str">
        <f t="shared" si="1504"/>
        <v>Tortoise &amp;amp; Hare Bar &amp;amp; Grill [567 23rd St S, Arlington, VA]</v>
      </c>
      <c r="M6145" s="86">
        <f t="shared" si="1493"/>
        <v>0</v>
      </c>
      <c r="N6145" s="93" t="str">
        <f t="shared" si="1505"/>
        <v>Tortoise &amp;amp; Hare Bar &amp;amp; Grill [567 23rd St S, Arlington, VA]</v>
      </c>
      <c r="O6145" s="90"/>
      <c r="S6145" s="95">
        <f t="shared" si="1494"/>
        <v>0</v>
      </c>
      <c r="T6145" s="86" t="str">
        <f t="shared" si="1495"/>
        <v/>
      </c>
      <c r="U6145" s="86" t="str">
        <f t="shared" si="1506"/>
        <v/>
      </c>
      <c r="V6145" s="95" t="str">
        <f t="shared" si="1496"/>
        <v/>
      </c>
      <c r="AE6145" s="92" t="str">
        <f t="shared" si="1497"/>
        <v/>
      </c>
      <c r="AF6145" s="96" t="str">
        <f t="shared" si="1498"/>
        <v>&lt;a name='19000100'&gt;&lt;b&gt;: 0 - Tortoise &amp;amp; Hare Bar &amp;amp; Grill [567 23rd St S, Arlington, VA]&lt;/b&gt;&lt;/a&gt;&lt;br&gt;</v>
      </c>
      <c r="AG6145" s="97">
        <f t="shared" si="1499"/>
        <v>1900</v>
      </c>
      <c r="AH6145" s="97" t="str">
        <f t="shared" si="1500"/>
        <v>01</v>
      </c>
      <c r="AI6145" s="97" t="str">
        <f t="shared" si="1501"/>
        <v>00</v>
      </c>
      <c r="AJ6145" s="97" t="str">
        <f t="shared" si="1502"/>
        <v>19000100</v>
      </c>
    </row>
    <row r="6146" spans="4:36" ht="12" customHeight="1" x14ac:dyDescent="0.15">
      <c r="D6146" s="110"/>
      <c r="F6146" s="86" t="str">
        <f t="shared" ref="F6146:F6209" si="1507">IF(WEEKDAY(G6146)=1,"Sunday",IF(WEEKDAY(G6146)=2,"Monday",IF(WEEKDAY(G6146)=3,"Tuesday",IF(WEEKDAY(G6146)=4,"Wednesday",IF(WEEKDAY(G6146)=5,"Thursday",IF(WEEKDAY(G6146)=6,"Friday","Saturday"))))))</f>
        <v>Saturday</v>
      </c>
      <c r="G6146" s="91"/>
      <c r="H6146" s="92" t="str">
        <f>VLOOKUP(MONTH(G6146),VLOOKUP!$W$1:$X$24,2)</f>
        <v>January</v>
      </c>
      <c r="I6146" s="92" t="str">
        <f t="shared" ref="I6146:I6209" si="1508">IF(ISBLANK(G6146),"",F6146&amp;", "&amp;DAY(G6146)&amp;" "&amp;H6146&amp;" "&amp;YEAR(G6146))</f>
        <v/>
      </c>
      <c r="J6146" s="93" t="s">
        <v>1845</v>
      </c>
      <c r="L6146" s="86" t="str">
        <f t="shared" si="1504"/>
        <v>Tortoise &amp;amp; Hare Bar &amp;amp; Grill [567 23rd St S, Arlington, VA]</v>
      </c>
      <c r="M6146" s="86">
        <f t="shared" ref="M6146:M6209" si="1509">IF(ISBLANK(P6146),O6146,IF(ISBLANK(Q6146),O6146&amp;" and "&amp;P6146,IF(ISBLANK(R6146),O6146&amp;", "&amp;P6146&amp;", and "&amp;Q6146, O6146&amp;", "&amp;P6146&amp;", "&amp;Q6146&amp;", and "&amp;R6146)))</f>
        <v>0</v>
      </c>
      <c r="N6146" s="93" t="str">
        <f t="shared" si="1505"/>
        <v>Tortoise &amp;amp; Hare Bar &amp;amp; Grill [567 23rd St S, Arlington, VA]</v>
      </c>
      <c r="O6146" s="90"/>
      <c r="S6146" s="95">
        <f t="shared" ref="S6146:S6209" si="1510">IF(LEFT(O6146,2)="A ",RIGHT(O6146,LEN(O6146)-2),IF(LEFT(O6146,3)="An ",RIGHT(O6146,LEN(O6146)-3),IF(LEFT(O6146,4)="The ",RIGHT(O6146,LEN(O6146)-4),IF(LEFT(O6146,3)="&lt;b&gt;",RIGHT(O6146,LEN(O6146)-3),IF(LEFT(O6146,4)="&lt;em&gt;",RIGHT(O6146,LEN(O6146)-4),O6146)))))</f>
        <v>0</v>
      </c>
      <c r="T6146" s="86" t="str">
        <f t="shared" ref="T6146:T6209" si="1511">IF(ISBLANK(G6146),"","&amp;#149; "&amp;IF(ISBLANK(C6146),"","&lt;S&gt;")&amp;IF(ISBLANK(A6146),"","&lt;a href='recommended.php#"&amp;AJ6146&amp;"'&gt;&lt;b&gt;&lt;em&gt;&lt;font color='#9C004D'&gt;RECOMMENDED&lt;/font&gt;&lt;/em&gt;&lt;/b&gt;&lt;/a&gt; - ")&amp;M6146&amp;" - &lt;b&gt;"&amp;L6146&amp;"&lt;/b&gt; "&amp;IF(B6146="Sold Out"," - &lt;font color='#000099'&gt;&lt;b&gt;&lt;I&gt;sold out&lt;/I&gt;&lt;/b&gt;&lt;/font&gt;","")&amp;IF(ISBLANK(C6146),"","&lt;/S&gt; &lt;b&gt;"&amp;C6146&amp;"&lt;/b&gt;")&amp;"&lt;br&gt;")</f>
        <v/>
      </c>
      <c r="U6146" s="86" t="str">
        <f t="shared" si="1506"/>
        <v/>
      </c>
      <c r="V6146" s="95" t="str">
        <f t="shared" ref="V6146:V6209" si="1512">IF(ISBLANK(G6146),"","&amp;#149; "&amp;IF(ISBLANK(C6146),"","&lt;S&gt;")&amp;IF(ISBLANK(A6146),"","&lt;a href='recommended.php#"&amp;AJ6146&amp;"'&gt;&lt;b&gt;&lt;em&gt;&lt;font color='#9C004D'&gt;RECOMMENDED&lt;/font&gt;&lt;/em&gt;&lt;/b&gt;&lt;/a&gt; - ")&amp;M6146&amp;" - &lt;b&gt;"&amp;L6146&amp;"&lt;/b&gt; "&amp;IF(B6146="Sold Out"," - &lt;font color='#000099'&gt;&lt;b&gt;&lt;I&gt;sold out&lt;/I&gt;&lt;/b&gt;&lt;/font&gt;","")&amp;IF(ISBLANK(C6146),"","&lt;/S&gt; &lt;b&gt;"&amp;C6146&amp;"&lt;/b&gt;")&amp;" - &lt;font color='#005500'&gt;&lt;b&gt;"&amp;E6146&amp;"&lt;/b&gt;&lt;/font&gt;&lt;br&gt;")</f>
        <v/>
      </c>
      <c r="AE6146" s="92" t="str">
        <f t="shared" ref="AE6146:AE6209" si="1513">IF(ISBLANK(G6146),"",F6146&amp;", "&amp;DAY(G6146)&amp;" "&amp;H6146&amp;" "&amp;YEAR(G6146)&amp;"      [&lt;a name='"&amp;AJ6146&amp;"' href='#"&amp;AJ6146&amp;"'&gt;link to this day&lt;/a&gt;]")</f>
        <v/>
      </c>
      <c r="AF6146" s="96" t="str">
        <f t="shared" ref="AF6146:AF6209" si="1514">"&lt;a name='"&amp;AJ6146&amp;"'&gt;&lt;b&gt;"&amp;I6146&amp;": "&amp;M6146&amp;" - "&amp;L6146&amp;"&lt;/b&gt;&lt;/a&gt;&lt;br&gt;"</f>
        <v>&lt;a name='19000100'&gt;&lt;b&gt;: 0 - Tortoise &amp;amp; Hare Bar &amp;amp; Grill [567 23rd St S, Arlington, VA]&lt;/b&gt;&lt;/a&gt;&lt;br&gt;</v>
      </c>
      <c r="AG6146" s="97">
        <f t="shared" ref="AG6146:AG6209" si="1515">YEAR(G6146)</f>
        <v>1900</v>
      </c>
      <c r="AH6146" s="97" t="str">
        <f t="shared" ref="AH6146:AH6209" si="1516">IF(LEN(MONTH(G6146))=1,"0"&amp;MONTH(G6146),MONTH(G6146))</f>
        <v>01</v>
      </c>
      <c r="AI6146" s="97" t="str">
        <f t="shared" ref="AI6146:AI6209" si="1517">IF(LEN(DAY(G6146))=1,"0"&amp;DAY(G6146),DAY(G6146))</f>
        <v>00</v>
      </c>
      <c r="AJ6146" s="97" t="str">
        <f t="shared" ref="AJ6146:AJ6209" si="1518">AG6146&amp;AH6146&amp;AI6146</f>
        <v>19000100</v>
      </c>
    </row>
    <row r="6147" spans="4:36" ht="12" customHeight="1" x14ac:dyDescent="0.15">
      <c r="F6147" s="86" t="str">
        <f t="shared" si="1507"/>
        <v>Saturday</v>
      </c>
      <c r="G6147" s="91"/>
      <c r="H6147" s="92" t="str">
        <f>VLOOKUP(MONTH(G6147),VLOOKUP!$W$1:$X$24,2)</f>
        <v>January</v>
      </c>
      <c r="I6147" s="92" t="str">
        <f t="shared" si="1508"/>
        <v/>
      </c>
      <c r="J6147" s="93" t="s">
        <v>1845</v>
      </c>
      <c r="L6147" s="86" t="str">
        <f t="shared" si="1504"/>
        <v>Tortoise &amp;amp; Hare Bar &amp;amp; Grill [567 23rd St S, Arlington, VA]</v>
      </c>
      <c r="M6147" s="86">
        <f t="shared" si="1509"/>
        <v>0</v>
      </c>
      <c r="N6147" s="93" t="str">
        <f t="shared" si="1505"/>
        <v>Tortoise &amp;amp; Hare Bar &amp;amp; Grill [567 23rd St S, Arlington, VA]</v>
      </c>
      <c r="O6147" s="90"/>
      <c r="S6147" s="95">
        <f t="shared" si="1510"/>
        <v>0</v>
      </c>
      <c r="T6147" s="86" t="str">
        <f t="shared" si="1511"/>
        <v/>
      </c>
      <c r="U6147" s="86" t="str">
        <f t="shared" si="1506"/>
        <v/>
      </c>
      <c r="V6147" s="95" t="str">
        <f t="shared" si="1512"/>
        <v/>
      </c>
      <c r="AE6147" s="92" t="str">
        <f t="shared" si="1513"/>
        <v/>
      </c>
      <c r="AF6147" s="96" t="str">
        <f t="shared" si="1514"/>
        <v>&lt;a name='19000100'&gt;&lt;b&gt;: 0 - Tortoise &amp;amp; Hare Bar &amp;amp; Grill [567 23rd St S, Arlington, VA]&lt;/b&gt;&lt;/a&gt;&lt;br&gt;</v>
      </c>
      <c r="AG6147" s="97">
        <f t="shared" si="1515"/>
        <v>1900</v>
      </c>
      <c r="AH6147" s="97" t="str">
        <f t="shared" si="1516"/>
        <v>01</v>
      </c>
      <c r="AI6147" s="97" t="str">
        <f t="shared" si="1517"/>
        <v>00</v>
      </c>
      <c r="AJ6147" s="97" t="str">
        <f t="shared" si="1518"/>
        <v>19000100</v>
      </c>
    </row>
    <row r="6148" spans="4:36" ht="12" customHeight="1" x14ac:dyDescent="0.15">
      <c r="F6148" s="86" t="str">
        <f t="shared" si="1507"/>
        <v>Saturday</v>
      </c>
      <c r="G6148" s="91"/>
      <c r="H6148" s="92" t="str">
        <f>VLOOKUP(MONTH(G6148),VLOOKUP!$W$1:$X$24,2)</f>
        <v>January</v>
      </c>
      <c r="I6148" s="92" t="str">
        <f t="shared" si="1508"/>
        <v/>
      </c>
      <c r="J6148" s="93" t="s">
        <v>1845</v>
      </c>
      <c r="L6148" s="86" t="str">
        <f t="shared" si="1504"/>
        <v>Tortoise &amp;amp; Hare Bar &amp;amp; Grill [567 23rd St S, Arlington, VA]</v>
      </c>
      <c r="M6148" s="86">
        <f t="shared" si="1509"/>
        <v>0</v>
      </c>
      <c r="N6148" s="93" t="str">
        <f t="shared" si="1505"/>
        <v>Tortoise &amp;amp; Hare Bar &amp;amp; Grill [567 23rd St S, Arlington, VA]</v>
      </c>
      <c r="O6148" s="90"/>
      <c r="S6148" s="95">
        <f t="shared" si="1510"/>
        <v>0</v>
      </c>
      <c r="T6148" s="86" t="str">
        <f t="shared" si="1511"/>
        <v/>
      </c>
      <c r="U6148" s="86" t="str">
        <f t="shared" si="1506"/>
        <v/>
      </c>
      <c r="V6148" s="95" t="str">
        <f t="shared" si="1512"/>
        <v/>
      </c>
      <c r="AE6148" s="92" t="str">
        <f t="shared" si="1513"/>
        <v/>
      </c>
      <c r="AF6148" s="96" t="str">
        <f t="shared" si="1514"/>
        <v>&lt;a name='19000100'&gt;&lt;b&gt;: 0 - Tortoise &amp;amp; Hare Bar &amp;amp; Grill [567 23rd St S, Arlington, VA]&lt;/b&gt;&lt;/a&gt;&lt;br&gt;</v>
      </c>
      <c r="AG6148" s="97">
        <f t="shared" si="1515"/>
        <v>1900</v>
      </c>
      <c r="AH6148" s="97" t="str">
        <f t="shared" si="1516"/>
        <v>01</v>
      </c>
      <c r="AI6148" s="97" t="str">
        <f t="shared" si="1517"/>
        <v>00</v>
      </c>
      <c r="AJ6148" s="97" t="str">
        <f t="shared" si="1518"/>
        <v>19000100</v>
      </c>
    </row>
    <row r="6149" spans="4:36" ht="12" customHeight="1" x14ac:dyDescent="0.15">
      <c r="F6149" s="86" t="str">
        <f t="shared" si="1507"/>
        <v>Saturday</v>
      </c>
      <c r="G6149" s="91"/>
      <c r="H6149" s="92" t="str">
        <f>VLOOKUP(MONTH(G6149),VLOOKUP!$W$1:$X$24,2)</f>
        <v>January</v>
      </c>
      <c r="I6149" s="92" t="str">
        <f t="shared" si="1508"/>
        <v/>
      </c>
      <c r="J6149" s="93" t="s">
        <v>1845</v>
      </c>
      <c r="L6149" s="86" t="str">
        <f t="shared" si="1504"/>
        <v>Tortoise &amp;amp; Hare Bar &amp;amp; Grill [567 23rd St S, Arlington, VA]</v>
      </c>
      <c r="M6149" s="86">
        <f t="shared" si="1509"/>
        <v>0</v>
      </c>
      <c r="N6149" s="93" t="str">
        <f t="shared" ref="N6149:N6180" si="1519">J6149</f>
        <v>Tortoise &amp;amp; Hare Bar &amp;amp; Grill [567 23rd St S, Arlington, VA]</v>
      </c>
      <c r="O6149" s="90"/>
      <c r="S6149" s="95">
        <f t="shared" si="1510"/>
        <v>0</v>
      </c>
      <c r="T6149" s="86" t="str">
        <f t="shared" si="1511"/>
        <v/>
      </c>
      <c r="U6149" s="86" t="str">
        <f t="shared" si="1506"/>
        <v/>
      </c>
      <c r="V6149" s="95" t="str">
        <f t="shared" si="1512"/>
        <v/>
      </c>
      <c r="AE6149" s="92" t="str">
        <f t="shared" si="1513"/>
        <v/>
      </c>
      <c r="AF6149" s="96" t="str">
        <f t="shared" si="1514"/>
        <v>&lt;a name='19000100'&gt;&lt;b&gt;: 0 - Tortoise &amp;amp; Hare Bar &amp;amp; Grill [567 23rd St S, Arlington, VA]&lt;/b&gt;&lt;/a&gt;&lt;br&gt;</v>
      </c>
      <c r="AG6149" s="97">
        <f t="shared" si="1515"/>
        <v>1900</v>
      </c>
      <c r="AH6149" s="97" t="str">
        <f t="shared" si="1516"/>
        <v>01</v>
      </c>
      <c r="AI6149" s="97" t="str">
        <f t="shared" si="1517"/>
        <v>00</v>
      </c>
      <c r="AJ6149" s="97" t="str">
        <f t="shared" si="1518"/>
        <v>19000100</v>
      </c>
    </row>
    <row r="6150" spans="4:36" ht="12" customHeight="1" x14ac:dyDescent="0.15">
      <c r="F6150" s="86" t="str">
        <f t="shared" si="1507"/>
        <v>Saturday</v>
      </c>
      <c r="G6150" s="91"/>
      <c r="H6150" s="92" t="str">
        <f>VLOOKUP(MONTH(G6150),VLOOKUP!$W$1:$X$24,2)</f>
        <v>January</v>
      </c>
      <c r="I6150" s="92" t="str">
        <f t="shared" si="1508"/>
        <v/>
      </c>
      <c r="J6150" s="93" t="s">
        <v>1845</v>
      </c>
      <c r="L6150" s="86" t="str">
        <f t="shared" si="1504"/>
        <v>Tortoise &amp;amp; Hare Bar &amp;amp; Grill [567 23rd St S, Arlington, VA]</v>
      </c>
      <c r="M6150" s="86">
        <f t="shared" si="1509"/>
        <v>0</v>
      </c>
      <c r="N6150" s="93" t="str">
        <f t="shared" si="1519"/>
        <v>Tortoise &amp;amp; Hare Bar &amp;amp; Grill [567 23rd St S, Arlington, VA]</v>
      </c>
      <c r="O6150" s="90"/>
      <c r="S6150" s="95">
        <f t="shared" si="1510"/>
        <v>0</v>
      </c>
      <c r="T6150" s="86" t="str">
        <f t="shared" si="1511"/>
        <v/>
      </c>
      <c r="U6150" s="86" t="str">
        <f t="shared" si="1506"/>
        <v/>
      </c>
      <c r="V6150" s="95" t="str">
        <f t="shared" si="1512"/>
        <v/>
      </c>
      <c r="AE6150" s="92" t="str">
        <f t="shared" si="1513"/>
        <v/>
      </c>
      <c r="AF6150" s="96" t="str">
        <f t="shared" si="1514"/>
        <v>&lt;a name='19000100'&gt;&lt;b&gt;: 0 - Tortoise &amp;amp; Hare Bar &amp;amp; Grill [567 23rd St S, Arlington, VA]&lt;/b&gt;&lt;/a&gt;&lt;br&gt;</v>
      </c>
      <c r="AG6150" s="97">
        <f t="shared" si="1515"/>
        <v>1900</v>
      </c>
      <c r="AH6150" s="97" t="str">
        <f t="shared" si="1516"/>
        <v>01</v>
      </c>
      <c r="AI6150" s="97" t="str">
        <f t="shared" si="1517"/>
        <v>00</v>
      </c>
      <c r="AJ6150" s="97" t="str">
        <f t="shared" si="1518"/>
        <v>19000100</v>
      </c>
    </row>
    <row r="6151" spans="4:36" ht="12" customHeight="1" x14ac:dyDescent="0.15">
      <c r="F6151" s="86" t="str">
        <f t="shared" si="1507"/>
        <v>Saturday</v>
      </c>
      <c r="G6151" s="91"/>
      <c r="H6151" s="92" t="str">
        <f>VLOOKUP(MONTH(G6151),VLOOKUP!$W$1:$X$24,2)</f>
        <v>January</v>
      </c>
      <c r="I6151" s="92" t="str">
        <f t="shared" si="1508"/>
        <v/>
      </c>
      <c r="J6151" s="93" t="s">
        <v>878</v>
      </c>
      <c r="L6151" s="86" t="str">
        <f t="shared" si="1504"/>
        <v>Tosche Station [Springfield VA]</v>
      </c>
      <c r="M6151" s="86">
        <f t="shared" si="1509"/>
        <v>0</v>
      </c>
      <c r="N6151" s="93" t="str">
        <f t="shared" si="1519"/>
        <v>Tosche Station [Springfield VA]</v>
      </c>
      <c r="O6151" s="90"/>
      <c r="S6151" s="95">
        <f t="shared" si="1510"/>
        <v>0</v>
      </c>
      <c r="T6151" s="86" t="str">
        <f t="shared" si="1511"/>
        <v/>
      </c>
      <c r="U6151" s="86" t="str">
        <f t="shared" si="1506"/>
        <v/>
      </c>
      <c r="V6151" s="95" t="str">
        <f t="shared" si="1512"/>
        <v/>
      </c>
      <c r="W6151" s="90" t="s">
        <v>282</v>
      </c>
      <c r="AE6151" s="92" t="str">
        <f t="shared" si="1513"/>
        <v/>
      </c>
      <c r="AF6151" s="96" t="str">
        <f t="shared" si="1514"/>
        <v>&lt;a name='19000100'&gt;&lt;b&gt;: 0 - Tosche Station [Springfield VA]&lt;/b&gt;&lt;/a&gt;&lt;br&gt;</v>
      </c>
      <c r="AG6151" s="97">
        <f t="shared" si="1515"/>
        <v>1900</v>
      </c>
      <c r="AH6151" s="97" t="str">
        <f t="shared" si="1516"/>
        <v>01</v>
      </c>
      <c r="AI6151" s="97" t="str">
        <f t="shared" si="1517"/>
        <v>00</v>
      </c>
      <c r="AJ6151" s="97" t="str">
        <f t="shared" si="1518"/>
        <v>19000100</v>
      </c>
    </row>
    <row r="6152" spans="4:36" ht="12" customHeight="1" x14ac:dyDescent="0.15">
      <c r="F6152" s="86" t="str">
        <f t="shared" si="1507"/>
        <v>Saturday</v>
      </c>
      <c r="G6152" s="91"/>
      <c r="H6152" s="92" t="str">
        <f>VLOOKUP(MONTH(G6152),VLOOKUP!$W$1:$X$24,2)</f>
        <v>January</v>
      </c>
      <c r="I6152" s="92" t="str">
        <f t="shared" si="1508"/>
        <v/>
      </c>
      <c r="J6152" s="93" t="s">
        <v>878</v>
      </c>
      <c r="L6152" s="86" t="str">
        <f t="shared" si="1504"/>
        <v>Tosche Station [Springfield VA]</v>
      </c>
      <c r="M6152" s="86">
        <f t="shared" si="1509"/>
        <v>0</v>
      </c>
      <c r="N6152" s="93" t="str">
        <f t="shared" si="1519"/>
        <v>Tosche Station [Springfield VA]</v>
      </c>
      <c r="O6152" s="90"/>
      <c r="S6152" s="95">
        <f t="shared" si="1510"/>
        <v>0</v>
      </c>
      <c r="T6152" s="86" t="str">
        <f t="shared" si="1511"/>
        <v/>
      </c>
      <c r="U6152" s="86" t="str">
        <f t="shared" si="1506"/>
        <v/>
      </c>
      <c r="V6152" s="95" t="str">
        <f t="shared" si="1512"/>
        <v/>
      </c>
      <c r="W6152" s="90" t="s">
        <v>282</v>
      </c>
      <c r="AE6152" s="92" t="str">
        <f t="shared" si="1513"/>
        <v/>
      </c>
      <c r="AF6152" s="96" t="str">
        <f t="shared" si="1514"/>
        <v>&lt;a name='19000100'&gt;&lt;b&gt;: 0 - Tosche Station [Springfield VA]&lt;/b&gt;&lt;/a&gt;&lt;br&gt;</v>
      </c>
      <c r="AG6152" s="97">
        <f t="shared" si="1515"/>
        <v>1900</v>
      </c>
      <c r="AH6152" s="97" t="str">
        <f t="shared" si="1516"/>
        <v>01</v>
      </c>
      <c r="AI6152" s="97" t="str">
        <f t="shared" si="1517"/>
        <v>00</v>
      </c>
      <c r="AJ6152" s="97" t="str">
        <f t="shared" si="1518"/>
        <v>19000100</v>
      </c>
    </row>
    <row r="6153" spans="4:36" ht="12" customHeight="1" x14ac:dyDescent="0.15">
      <c r="F6153" s="86" t="str">
        <f t="shared" si="1507"/>
        <v>Saturday</v>
      </c>
      <c r="G6153" s="91"/>
      <c r="H6153" s="92" t="str">
        <f>VLOOKUP(MONTH(G6153),VLOOKUP!$W$1:$X$24,2)</f>
        <v>January</v>
      </c>
      <c r="I6153" s="92" t="str">
        <f t="shared" si="1508"/>
        <v/>
      </c>
      <c r="J6153" s="93" t="s">
        <v>878</v>
      </c>
      <c r="L6153" s="86" t="str">
        <f t="shared" si="1504"/>
        <v>Tosche Station [Springfield VA]</v>
      </c>
      <c r="M6153" s="86">
        <f t="shared" si="1509"/>
        <v>0</v>
      </c>
      <c r="N6153" s="93" t="str">
        <f t="shared" si="1519"/>
        <v>Tosche Station [Springfield VA]</v>
      </c>
      <c r="O6153" s="90"/>
      <c r="S6153" s="95">
        <f t="shared" si="1510"/>
        <v>0</v>
      </c>
      <c r="T6153" s="86" t="str">
        <f t="shared" si="1511"/>
        <v/>
      </c>
      <c r="U6153" s="86" t="str">
        <f t="shared" si="1506"/>
        <v/>
      </c>
      <c r="V6153" s="95" t="str">
        <f t="shared" si="1512"/>
        <v/>
      </c>
      <c r="W6153" s="90" t="s">
        <v>282</v>
      </c>
      <c r="AE6153" s="92" t="str">
        <f t="shared" si="1513"/>
        <v/>
      </c>
      <c r="AF6153" s="96" t="str">
        <f t="shared" si="1514"/>
        <v>&lt;a name='19000100'&gt;&lt;b&gt;: 0 - Tosche Station [Springfield VA]&lt;/b&gt;&lt;/a&gt;&lt;br&gt;</v>
      </c>
      <c r="AG6153" s="97">
        <f t="shared" si="1515"/>
        <v>1900</v>
      </c>
      <c r="AH6153" s="97" t="str">
        <f t="shared" si="1516"/>
        <v>01</v>
      </c>
      <c r="AI6153" s="97" t="str">
        <f t="shared" si="1517"/>
        <v>00</v>
      </c>
      <c r="AJ6153" s="97" t="str">
        <f t="shared" si="1518"/>
        <v>19000100</v>
      </c>
    </row>
    <row r="6154" spans="4:36" ht="12" customHeight="1" x14ac:dyDescent="0.15">
      <c r="F6154" s="86" t="str">
        <f t="shared" si="1507"/>
        <v>Saturday</v>
      </c>
      <c r="G6154" s="91"/>
      <c r="H6154" s="92" t="str">
        <f>VLOOKUP(MONTH(G6154),VLOOKUP!$W$1:$X$24,2)</f>
        <v>January</v>
      </c>
      <c r="I6154" s="92" t="str">
        <f t="shared" si="1508"/>
        <v/>
      </c>
      <c r="J6154" s="93" t="s">
        <v>878</v>
      </c>
      <c r="L6154" s="86" t="str">
        <f t="shared" ref="L6154:L6217" si="1520">IF(ISBLANK(K6154),N6154,N6154&amp;" ("&amp;K6154&amp;")")</f>
        <v>Tosche Station [Springfield VA]</v>
      </c>
      <c r="M6154" s="86">
        <f t="shared" si="1509"/>
        <v>0</v>
      </c>
      <c r="N6154" s="93" t="str">
        <f t="shared" si="1519"/>
        <v>Tosche Station [Springfield VA]</v>
      </c>
      <c r="O6154" s="90"/>
      <c r="S6154" s="95">
        <f t="shared" si="1510"/>
        <v>0</v>
      </c>
      <c r="T6154" s="86" t="str">
        <f t="shared" si="1511"/>
        <v/>
      </c>
      <c r="U6154" s="86" t="str">
        <f t="shared" si="1506"/>
        <v/>
      </c>
      <c r="V6154" s="95" t="str">
        <f t="shared" si="1512"/>
        <v/>
      </c>
      <c r="W6154" s="90" t="s">
        <v>282</v>
      </c>
      <c r="AE6154" s="92" t="str">
        <f t="shared" si="1513"/>
        <v/>
      </c>
      <c r="AF6154" s="96" t="str">
        <f t="shared" si="1514"/>
        <v>&lt;a name='19000100'&gt;&lt;b&gt;: 0 - Tosche Station [Springfield VA]&lt;/b&gt;&lt;/a&gt;&lt;br&gt;</v>
      </c>
      <c r="AG6154" s="97">
        <f t="shared" si="1515"/>
        <v>1900</v>
      </c>
      <c r="AH6154" s="97" t="str">
        <f t="shared" si="1516"/>
        <v>01</v>
      </c>
      <c r="AI6154" s="97" t="str">
        <f t="shared" si="1517"/>
        <v>00</v>
      </c>
      <c r="AJ6154" s="97" t="str">
        <f t="shared" si="1518"/>
        <v>19000100</v>
      </c>
    </row>
    <row r="6155" spans="4:36" ht="12" customHeight="1" x14ac:dyDescent="0.15">
      <c r="F6155" s="86" t="str">
        <f t="shared" si="1507"/>
        <v>Saturday</v>
      </c>
      <c r="G6155" s="91"/>
      <c r="H6155" s="92" t="str">
        <f>VLOOKUP(MONTH(G6155),VLOOKUP!$W$1:$X$24,2)</f>
        <v>January</v>
      </c>
      <c r="I6155" s="92" t="str">
        <f t="shared" si="1508"/>
        <v/>
      </c>
      <c r="J6155" s="93" t="s">
        <v>1346</v>
      </c>
      <c r="L6155" s="86" t="str">
        <f t="shared" si="1520"/>
        <v>Tour Bus Performance [DC]</v>
      </c>
      <c r="M6155" s="86">
        <f t="shared" si="1509"/>
        <v>0</v>
      </c>
      <c r="N6155" s="93" t="str">
        <f t="shared" si="1519"/>
        <v>Tour Bus Performance [DC]</v>
      </c>
      <c r="O6155" s="94"/>
      <c r="S6155" s="95">
        <f t="shared" si="1510"/>
        <v>0</v>
      </c>
      <c r="T6155" s="86" t="str">
        <f t="shared" si="1511"/>
        <v/>
      </c>
      <c r="U6155" s="86" t="str">
        <f t="shared" si="1506"/>
        <v/>
      </c>
      <c r="V6155" s="95" t="str">
        <f t="shared" si="1512"/>
        <v/>
      </c>
      <c r="W6155" s="90" t="s">
        <v>221</v>
      </c>
      <c r="AE6155" s="92" t="str">
        <f t="shared" si="1513"/>
        <v/>
      </c>
      <c r="AF6155" s="96" t="str">
        <f t="shared" si="1514"/>
        <v>&lt;a name='19000100'&gt;&lt;b&gt;: 0 - Tour Bus Performance [DC]&lt;/b&gt;&lt;/a&gt;&lt;br&gt;</v>
      </c>
      <c r="AG6155" s="97">
        <f t="shared" si="1515"/>
        <v>1900</v>
      </c>
      <c r="AH6155" s="97" t="str">
        <f t="shared" si="1516"/>
        <v>01</v>
      </c>
      <c r="AI6155" s="97" t="str">
        <f t="shared" si="1517"/>
        <v>00</v>
      </c>
      <c r="AJ6155" s="97" t="str">
        <f t="shared" si="1518"/>
        <v>19000100</v>
      </c>
    </row>
    <row r="6156" spans="4:36" ht="12" customHeight="1" x14ac:dyDescent="0.15">
      <c r="F6156" s="86" t="str">
        <f t="shared" si="1507"/>
        <v>Saturday</v>
      </c>
      <c r="G6156" s="91"/>
      <c r="H6156" s="92" t="str">
        <f>VLOOKUP(MONTH(G6156),VLOOKUP!$W$1:$X$24,2)</f>
        <v>January</v>
      </c>
      <c r="I6156" s="92" t="str">
        <f t="shared" si="1508"/>
        <v/>
      </c>
      <c r="J6156" s="93" t="s">
        <v>991</v>
      </c>
      <c r="L6156" s="86" t="str">
        <f t="shared" si="1520"/>
        <v>Towson Center Arena at Towson University [7500 Osler Drive, Towson, MD]</v>
      </c>
      <c r="M6156" s="86">
        <f t="shared" si="1509"/>
        <v>0</v>
      </c>
      <c r="N6156" s="93" t="str">
        <f t="shared" si="1519"/>
        <v>Towson Center Arena at Towson University [7500 Osler Drive, Towson, MD]</v>
      </c>
      <c r="O6156" s="90"/>
      <c r="S6156" s="95">
        <f t="shared" si="1510"/>
        <v>0</v>
      </c>
      <c r="T6156" s="86" t="str">
        <f t="shared" si="1511"/>
        <v/>
      </c>
      <c r="U6156" s="86" t="str">
        <f t="shared" si="1506"/>
        <v/>
      </c>
      <c r="V6156" s="95" t="str">
        <f t="shared" si="1512"/>
        <v/>
      </c>
      <c r="W6156" s="90" t="s">
        <v>221</v>
      </c>
      <c r="AE6156" s="92" t="str">
        <f t="shared" si="1513"/>
        <v/>
      </c>
      <c r="AF6156" s="96" t="str">
        <f t="shared" si="1514"/>
        <v>&lt;a name='19000100'&gt;&lt;b&gt;: 0 - Towson Center Arena at Towson University [7500 Osler Drive, Towson, MD]&lt;/b&gt;&lt;/a&gt;&lt;br&gt;</v>
      </c>
      <c r="AG6156" s="97">
        <f t="shared" si="1515"/>
        <v>1900</v>
      </c>
      <c r="AH6156" s="97" t="str">
        <f t="shared" si="1516"/>
        <v>01</v>
      </c>
      <c r="AI6156" s="97" t="str">
        <f t="shared" si="1517"/>
        <v>00</v>
      </c>
      <c r="AJ6156" s="97" t="str">
        <f t="shared" si="1518"/>
        <v>19000100</v>
      </c>
    </row>
    <row r="6157" spans="4:36" ht="12" customHeight="1" x14ac:dyDescent="0.15">
      <c r="F6157" s="86" t="str">
        <f t="shared" si="1507"/>
        <v>Saturday</v>
      </c>
      <c r="G6157" s="91"/>
      <c r="H6157" s="92" t="str">
        <f>VLOOKUP(MONTH(G6157),VLOOKUP!$W$1:$X$24,2)</f>
        <v>January</v>
      </c>
      <c r="I6157" s="92" t="str">
        <f t="shared" si="1508"/>
        <v/>
      </c>
      <c r="J6157" s="93" t="s">
        <v>991</v>
      </c>
      <c r="L6157" s="86" t="str">
        <f t="shared" si="1520"/>
        <v>Towson Center Arena at Towson University [7500 Osler Drive, Towson, MD]</v>
      </c>
      <c r="M6157" s="86">
        <f t="shared" si="1509"/>
        <v>0</v>
      </c>
      <c r="N6157" s="93" t="str">
        <f t="shared" si="1519"/>
        <v>Towson Center Arena at Towson University [7500 Osler Drive, Towson, MD]</v>
      </c>
      <c r="O6157" s="90"/>
      <c r="S6157" s="95">
        <f t="shared" si="1510"/>
        <v>0</v>
      </c>
      <c r="T6157" s="86" t="str">
        <f t="shared" si="1511"/>
        <v/>
      </c>
      <c r="U6157" s="86" t="str">
        <f t="shared" si="1506"/>
        <v/>
      </c>
      <c r="V6157" s="95" t="str">
        <f t="shared" si="1512"/>
        <v/>
      </c>
      <c r="W6157" s="90" t="s">
        <v>221</v>
      </c>
      <c r="AE6157" s="92" t="str">
        <f t="shared" si="1513"/>
        <v/>
      </c>
      <c r="AF6157" s="96" t="str">
        <f t="shared" si="1514"/>
        <v>&lt;a name='19000100'&gt;&lt;b&gt;: 0 - Towson Center Arena at Towson University [7500 Osler Drive, Towson, MD]&lt;/b&gt;&lt;/a&gt;&lt;br&gt;</v>
      </c>
      <c r="AG6157" s="97">
        <f t="shared" si="1515"/>
        <v>1900</v>
      </c>
      <c r="AH6157" s="97" t="str">
        <f t="shared" si="1516"/>
        <v>01</v>
      </c>
      <c r="AI6157" s="97" t="str">
        <f t="shared" si="1517"/>
        <v>00</v>
      </c>
      <c r="AJ6157" s="97" t="str">
        <f t="shared" si="1518"/>
        <v>19000100</v>
      </c>
    </row>
    <row r="6158" spans="4:36" ht="12" customHeight="1" x14ac:dyDescent="0.15">
      <c r="F6158" s="86" t="str">
        <f t="shared" si="1507"/>
        <v>Saturday</v>
      </c>
      <c r="G6158" s="91"/>
      <c r="H6158" s="92" t="str">
        <f>VLOOKUP(MONTH(G6158),VLOOKUP!$W$1:$X$24,2)</f>
        <v>January</v>
      </c>
      <c r="I6158" s="92" t="str">
        <f t="shared" si="1508"/>
        <v/>
      </c>
      <c r="J6158" s="93" t="s">
        <v>991</v>
      </c>
      <c r="L6158" s="86" t="str">
        <f t="shared" si="1520"/>
        <v>Towson Center Arena at Towson University [7500 Osler Drive, Towson, MD]</v>
      </c>
      <c r="M6158" s="86">
        <f t="shared" si="1509"/>
        <v>0</v>
      </c>
      <c r="N6158" s="93" t="str">
        <f t="shared" si="1519"/>
        <v>Towson Center Arena at Towson University [7500 Osler Drive, Towson, MD]</v>
      </c>
      <c r="O6158" s="90"/>
      <c r="S6158" s="95">
        <f t="shared" si="1510"/>
        <v>0</v>
      </c>
      <c r="T6158" s="86" t="str">
        <f t="shared" si="1511"/>
        <v/>
      </c>
      <c r="U6158" s="86" t="str">
        <f t="shared" si="1506"/>
        <v/>
      </c>
      <c r="V6158" s="95" t="str">
        <f t="shared" si="1512"/>
        <v/>
      </c>
      <c r="W6158" s="90" t="s">
        <v>221</v>
      </c>
      <c r="AE6158" s="92" t="str">
        <f t="shared" si="1513"/>
        <v/>
      </c>
      <c r="AF6158" s="96" t="str">
        <f t="shared" si="1514"/>
        <v>&lt;a name='19000100'&gt;&lt;b&gt;: 0 - Towson Center Arena at Towson University [7500 Osler Drive, Towson, MD]&lt;/b&gt;&lt;/a&gt;&lt;br&gt;</v>
      </c>
      <c r="AG6158" s="97">
        <f t="shared" si="1515"/>
        <v>1900</v>
      </c>
      <c r="AH6158" s="97" t="str">
        <f t="shared" si="1516"/>
        <v>01</v>
      </c>
      <c r="AI6158" s="97" t="str">
        <f t="shared" si="1517"/>
        <v>00</v>
      </c>
      <c r="AJ6158" s="97" t="str">
        <f t="shared" si="1518"/>
        <v>19000100</v>
      </c>
    </row>
    <row r="6159" spans="4:36" ht="12" customHeight="1" x14ac:dyDescent="0.15">
      <c r="F6159" s="86" t="str">
        <f t="shared" si="1507"/>
        <v>Saturday</v>
      </c>
      <c r="G6159" s="91"/>
      <c r="H6159" s="92" t="str">
        <f>VLOOKUP(MONTH(G6159),VLOOKUP!$W$1:$X$24,2)</f>
        <v>January</v>
      </c>
      <c r="I6159" s="92" t="str">
        <f t="shared" si="1508"/>
        <v/>
      </c>
      <c r="J6159" s="93" t="s">
        <v>991</v>
      </c>
      <c r="L6159" s="86" t="str">
        <f t="shared" si="1520"/>
        <v>Towson Center Arena at Towson University [7500 Osler Drive, Towson, MD]</v>
      </c>
      <c r="M6159" s="86">
        <f t="shared" si="1509"/>
        <v>0</v>
      </c>
      <c r="N6159" s="93" t="str">
        <f t="shared" si="1519"/>
        <v>Towson Center Arena at Towson University [7500 Osler Drive, Towson, MD]</v>
      </c>
      <c r="O6159" s="90"/>
      <c r="S6159" s="95">
        <f t="shared" si="1510"/>
        <v>0</v>
      </c>
      <c r="T6159" s="86" t="str">
        <f t="shared" si="1511"/>
        <v/>
      </c>
      <c r="U6159" s="86" t="str">
        <f t="shared" si="1506"/>
        <v/>
      </c>
      <c r="V6159" s="95" t="str">
        <f t="shared" si="1512"/>
        <v/>
      </c>
      <c r="W6159" s="90" t="s">
        <v>221</v>
      </c>
      <c r="AE6159" s="92" t="str">
        <f t="shared" si="1513"/>
        <v/>
      </c>
      <c r="AF6159" s="96" t="str">
        <f t="shared" si="1514"/>
        <v>&lt;a name='19000100'&gt;&lt;b&gt;: 0 - Towson Center Arena at Towson University [7500 Osler Drive, Towson, MD]&lt;/b&gt;&lt;/a&gt;&lt;br&gt;</v>
      </c>
      <c r="AG6159" s="97">
        <f t="shared" si="1515"/>
        <v>1900</v>
      </c>
      <c r="AH6159" s="97" t="str">
        <f t="shared" si="1516"/>
        <v>01</v>
      </c>
      <c r="AI6159" s="97" t="str">
        <f t="shared" si="1517"/>
        <v>00</v>
      </c>
      <c r="AJ6159" s="97" t="str">
        <f t="shared" si="1518"/>
        <v>19000100</v>
      </c>
    </row>
    <row r="6160" spans="4:36" ht="12" customHeight="1" x14ac:dyDescent="0.15">
      <c r="F6160" s="86" t="str">
        <f t="shared" si="1507"/>
        <v>Saturday</v>
      </c>
      <c r="G6160" s="91"/>
      <c r="H6160" s="92" t="str">
        <f>VLOOKUP(MONTH(G6160),VLOOKUP!$W$1:$X$24,2)</f>
        <v>January</v>
      </c>
      <c r="I6160" s="92" t="str">
        <f t="shared" si="1508"/>
        <v/>
      </c>
      <c r="J6160" s="93" t="s">
        <v>1456</v>
      </c>
      <c r="L6160" s="86" t="str">
        <f t="shared" si="1520"/>
        <v>Transformer [1404 P St NW, WDC]</v>
      </c>
      <c r="M6160" s="86">
        <f t="shared" si="1509"/>
        <v>0</v>
      </c>
      <c r="N6160" s="93" t="str">
        <f t="shared" si="1519"/>
        <v>Transformer [1404 P St NW, WDC]</v>
      </c>
      <c r="O6160" s="94"/>
      <c r="S6160" s="95">
        <f t="shared" si="1510"/>
        <v>0</v>
      </c>
      <c r="T6160" s="86" t="str">
        <f t="shared" si="1511"/>
        <v/>
      </c>
      <c r="U6160" s="86" t="str">
        <f t="shared" si="1506"/>
        <v/>
      </c>
      <c r="V6160" s="95" t="str">
        <f t="shared" si="1512"/>
        <v/>
      </c>
      <c r="W6160" s="90" t="s">
        <v>221</v>
      </c>
      <c r="AE6160" s="92" t="str">
        <f t="shared" si="1513"/>
        <v/>
      </c>
      <c r="AF6160" s="96" t="str">
        <f t="shared" si="1514"/>
        <v>&lt;a name='19000100'&gt;&lt;b&gt;: 0 - Transformer [1404 P St NW, WDC]&lt;/b&gt;&lt;/a&gt;&lt;br&gt;</v>
      </c>
      <c r="AG6160" s="97">
        <f t="shared" si="1515"/>
        <v>1900</v>
      </c>
      <c r="AH6160" s="97" t="str">
        <f t="shared" si="1516"/>
        <v>01</v>
      </c>
      <c r="AI6160" s="97" t="str">
        <f t="shared" si="1517"/>
        <v>00</v>
      </c>
      <c r="AJ6160" s="97" t="str">
        <f t="shared" si="1518"/>
        <v>19000100</v>
      </c>
    </row>
    <row r="6161" spans="4:36" ht="12" customHeight="1" x14ac:dyDescent="0.15">
      <c r="F6161" s="86" t="str">
        <f t="shared" si="1507"/>
        <v>Saturday</v>
      </c>
      <c r="G6161" s="91"/>
      <c r="H6161" s="92" t="str">
        <f>VLOOKUP(MONTH(G6161),VLOOKUP!$W$1:$X$24,2)</f>
        <v>January</v>
      </c>
      <c r="I6161" s="92" t="str">
        <f t="shared" si="1508"/>
        <v/>
      </c>
      <c r="J6161" s="93" t="s">
        <v>1456</v>
      </c>
      <c r="L6161" s="86" t="str">
        <f t="shared" si="1520"/>
        <v>Transformer [1404 P St NW, WDC]</v>
      </c>
      <c r="M6161" s="86">
        <f t="shared" si="1509"/>
        <v>0</v>
      </c>
      <c r="N6161" s="93" t="str">
        <f t="shared" si="1519"/>
        <v>Transformer [1404 P St NW, WDC]</v>
      </c>
      <c r="O6161" s="94"/>
      <c r="S6161" s="95">
        <f t="shared" si="1510"/>
        <v>0</v>
      </c>
      <c r="T6161" s="86" t="str">
        <f t="shared" si="1511"/>
        <v/>
      </c>
      <c r="U6161" s="86" t="str">
        <f t="shared" si="1506"/>
        <v/>
      </c>
      <c r="V6161" s="95" t="str">
        <f t="shared" si="1512"/>
        <v/>
      </c>
      <c r="W6161" s="90" t="s">
        <v>221</v>
      </c>
      <c r="AE6161" s="92" t="str">
        <f t="shared" si="1513"/>
        <v/>
      </c>
      <c r="AF6161" s="96" t="str">
        <f t="shared" si="1514"/>
        <v>&lt;a name='19000100'&gt;&lt;b&gt;: 0 - Transformer [1404 P St NW, WDC]&lt;/b&gt;&lt;/a&gt;&lt;br&gt;</v>
      </c>
      <c r="AG6161" s="97">
        <f t="shared" si="1515"/>
        <v>1900</v>
      </c>
      <c r="AH6161" s="97" t="str">
        <f t="shared" si="1516"/>
        <v>01</v>
      </c>
      <c r="AI6161" s="97" t="str">
        <f t="shared" si="1517"/>
        <v>00</v>
      </c>
      <c r="AJ6161" s="97" t="str">
        <f t="shared" si="1518"/>
        <v>19000100</v>
      </c>
    </row>
    <row r="6162" spans="4:36" ht="12" customHeight="1" x14ac:dyDescent="0.15">
      <c r="F6162" s="86" t="str">
        <f t="shared" si="1507"/>
        <v>Saturday</v>
      </c>
      <c r="G6162" s="91"/>
      <c r="H6162" s="92" t="str">
        <f>VLOOKUP(MONTH(G6162),VLOOKUP!$W$1:$X$24,2)</f>
        <v>January</v>
      </c>
      <c r="I6162" s="92" t="str">
        <f t="shared" si="1508"/>
        <v/>
      </c>
      <c r="J6162" s="93" t="s">
        <v>1456</v>
      </c>
      <c r="L6162" s="86" t="str">
        <f t="shared" si="1520"/>
        <v>Transformer [1404 P St NW, WDC]</v>
      </c>
      <c r="M6162" s="86">
        <f t="shared" si="1509"/>
        <v>0</v>
      </c>
      <c r="N6162" s="93" t="str">
        <f t="shared" si="1519"/>
        <v>Transformer [1404 P St NW, WDC]</v>
      </c>
      <c r="O6162" s="94"/>
      <c r="S6162" s="95">
        <f t="shared" si="1510"/>
        <v>0</v>
      </c>
      <c r="T6162" s="86" t="str">
        <f t="shared" si="1511"/>
        <v/>
      </c>
      <c r="U6162" s="86" t="str">
        <f t="shared" si="1506"/>
        <v/>
      </c>
      <c r="V6162" s="95" t="str">
        <f t="shared" si="1512"/>
        <v/>
      </c>
      <c r="W6162" s="90" t="s">
        <v>221</v>
      </c>
      <c r="AE6162" s="92" t="str">
        <f t="shared" si="1513"/>
        <v/>
      </c>
      <c r="AF6162" s="96" t="str">
        <f t="shared" si="1514"/>
        <v>&lt;a name='19000100'&gt;&lt;b&gt;: 0 - Transformer [1404 P St NW, WDC]&lt;/b&gt;&lt;/a&gt;&lt;br&gt;</v>
      </c>
      <c r="AG6162" s="97">
        <f t="shared" si="1515"/>
        <v>1900</v>
      </c>
      <c r="AH6162" s="97" t="str">
        <f t="shared" si="1516"/>
        <v>01</v>
      </c>
      <c r="AI6162" s="97" t="str">
        <f t="shared" si="1517"/>
        <v>00</v>
      </c>
      <c r="AJ6162" s="97" t="str">
        <f t="shared" si="1518"/>
        <v>19000100</v>
      </c>
    </row>
    <row r="6163" spans="4:36" ht="12" customHeight="1" x14ac:dyDescent="0.15">
      <c r="F6163" s="86" t="str">
        <f t="shared" si="1507"/>
        <v>Saturday</v>
      </c>
      <c r="G6163" s="91"/>
      <c r="H6163" s="92" t="str">
        <f>VLOOKUP(MONTH(G6163),VLOOKUP!$W$1:$X$24,2)</f>
        <v>January</v>
      </c>
      <c r="I6163" s="92" t="str">
        <f t="shared" si="1508"/>
        <v/>
      </c>
      <c r="J6163" s="93" t="s">
        <v>1456</v>
      </c>
      <c r="L6163" s="86" t="str">
        <f t="shared" si="1520"/>
        <v>Transformer [1404 P St NW, WDC]</v>
      </c>
      <c r="M6163" s="86">
        <f t="shared" si="1509"/>
        <v>0</v>
      </c>
      <c r="N6163" s="93" t="str">
        <f t="shared" si="1519"/>
        <v>Transformer [1404 P St NW, WDC]</v>
      </c>
      <c r="O6163" s="94"/>
      <c r="S6163" s="95">
        <f t="shared" si="1510"/>
        <v>0</v>
      </c>
      <c r="T6163" s="86" t="str">
        <f t="shared" si="1511"/>
        <v/>
      </c>
      <c r="U6163" s="86" t="str">
        <f t="shared" si="1506"/>
        <v/>
      </c>
      <c r="V6163" s="95" t="str">
        <f t="shared" si="1512"/>
        <v/>
      </c>
      <c r="W6163" s="90" t="s">
        <v>221</v>
      </c>
      <c r="AE6163" s="92" t="str">
        <f t="shared" si="1513"/>
        <v/>
      </c>
      <c r="AF6163" s="96" t="str">
        <f t="shared" si="1514"/>
        <v>&lt;a name='19000100'&gt;&lt;b&gt;: 0 - Transformer [1404 P St NW, WDC]&lt;/b&gt;&lt;/a&gt;&lt;br&gt;</v>
      </c>
      <c r="AG6163" s="97">
        <f t="shared" si="1515"/>
        <v>1900</v>
      </c>
      <c r="AH6163" s="97" t="str">
        <f t="shared" si="1516"/>
        <v>01</v>
      </c>
      <c r="AI6163" s="97" t="str">
        <f t="shared" si="1517"/>
        <v>00</v>
      </c>
      <c r="AJ6163" s="97" t="str">
        <f t="shared" si="1518"/>
        <v>19000100</v>
      </c>
    </row>
    <row r="6164" spans="4:36" ht="12" customHeight="1" x14ac:dyDescent="0.15">
      <c r="F6164" s="86" t="str">
        <f t="shared" si="1507"/>
        <v>Saturday</v>
      </c>
      <c r="G6164" s="91"/>
      <c r="H6164" s="92" t="str">
        <f>VLOOKUP(MONTH(G6164),VLOOKUP!$W$1:$X$24,2)</f>
        <v>January</v>
      </c>
      <c r="I6164" s="92" t="str">
        <f t="shared" si="1508"/>
        <v/>
      </c>
      <c r="J6164" s="93" t="s">
        <v>1456</v>
      </c>
      <c r="L6164" s="86" t="str">
        <f t="shared" si="1520"/>
        <v>Transformer [1404 P St NW, WDC]</v>
      </c>
      <c r="M6164" s="86">
        <f t="shared" si="1509"/>
        <v>0</v>
      </c>
      <c r="N6164" s="93" t="str">
        <f t="shared" si="1519"/>
        <v>Transformer [1404 P St NW, WDC]</v>
      </c>
      <c r="O6164" s="94"/>
      <c r="S6164" s="95">
        <f t="shared" si="1510"/>
        <v>0</v>
      </c>
      <c r="T6164" s="86" t="str">
        <f t="shared" si="1511"/>
        <v/>
      </c>
      <c r="U6164" s="86" t="str">
        <f t="shared" si="1506"/>
        <v/>
      </c>
      <c r="V6164" s="95" t="str">
        <f t="shared" si="1512"/>
        <v/>
      </c>
      <c r="W6164" s="90" t="s">
        <v>221</v>
      </c>
      <c r="AE6164" s="92" t="str">
        <f t="shared" si="1513"/>
        <v/>
      </c>
      <c r="AF6164" s="96" t="str">
        <f t="shared" si="1514"/>
        <v>&lt;a name='19000100'&gt;&lt;b&gt;: 0 - Transformer [1404 P St NW, WDC]&lt;/b&gt;&lt;/a&gt;&lt;br&gt;</v>
      </c>
      <c r="AG6164" s="97">
        <f t="shared" si="1515"/>
        <v>1900</v>
      </c>
      <c r="AH6164" s="97" t="str">
        <f t="shared" si="1516"/>
        <v>01</v>
      </c>
      <c r="AI6164" s="97" t="str">
        <f t="shared" si="1517"/>
        <v>00</v>
      </c>
      <c r="AJ6164" s="97" t="str">
        <f t="shared" si="1518"/>
        <v>19000100</v>
      </c>
    </row>
    <row r="6165" spans="4:36" ht="12" customHeight="1" x14ac:dyDescent="0.15">
      <c r="D6165" s="110"/>
      <c r="F6165" s="86" t="str">
        <f t="shared" si="1507"/>
        <v>Saturday</v>
      </c>
      <c r="G6165" s="91"/>
      <c r="H6165" s="92" t="str">
        <f>VLOOKUP(MONTH(G6165),VLOOKUP!$W$1:$X$24,2)</f>
        <v>January</v>
      </c>
      <c r="I6165" s="92" t="str">
        <f t="shared" si="1508"/>
        <v/>
      </c>
      <c r="J6165" s="93" t="s">
        <v>972</v>
      </c>
      <c r="L6165" s="86" t="str">
        <f t="shared" si="1520"/>
        <v>Tree House Lounge [1006 Florida Ave NW, WDC]</v>
      </c>
      <c r="M6165" s="86">
        <f t="shared" si="1509"/>
        <v>0</v>
      </c>
      <c r="N6165" s="93" t="str">
        <f t="shared" si="1519"/>
        <v>Tree House Lounge [1006 Florida Ave NW, WDC]</v>
      </c>
      <c r="O6165" s="90"/>
      <c r="S6165" s="95">
        <f t="shared" si="1510"/>
        <v>0</v>
      </c>
      <c r="T6165" s="86" t="str">
        <f t="shared" si="1511"/>
        <v/>
      </c>
      <c r="U6165" s="86" t="str">
        <f t="shared" si="1506"/>
        <v/>
      </c>
      <c r="V6165" s="95" t="str">
        <f t="shared" si="1512"/>
        <v/>
      </c>
      <c r="W6165" s="90" t="s">
        <v>221</v>
      </c>
      <c r="AE6165" s="92" t="str">
        <f t="shared" si="1513"/>
        <v/>
      </c>
      <c r="AF6165" s="96" t="str">
        <f t="shared" si="1514"/>
        <v>&lt;a name='19000100'&gt;&lt;b&gt;: 0 - Tree House Lounge [1006 Florida Ave NW, WDC]&lt;/b&gt;&lt;/a&gt;&lt;br&gt;</v>
      </c>
      <c r="AG6165" s="97">
        <f t="shared" si="1515"/>
        <v>1900</v>
      </c>
      <c r="AH6165" s="97" t="str">
        <f t="shared" si="1516"/>
        <v>01</v>
      </c>
      <c r="AI6165" s="97" t="str">
        <f t="shared" si="1517"/>
        <v>00</v>
      </c>
      <c r="AJ6165" s="97" t="str">
        <f t="shared" si="1518"/>
        <v>19000100</v>
      </c>
    </row>
    <row r="6166" spans="4:36" ht="12" customHeight="1" x14ac:dyDescent="0.15">
      <c r="D6166" s="110"/>
      <c r="F6166" s="86" t="str">
        <f t="shared" si="1507"/>
        <v>Saturday</v>
      </c>
      <c r="G6166" s="91"/>
      <c r="H6166" s="92" t="str">
        <f>VLOOKUP(MONTH(G6166),VLOOKUP!$W$1:$X$24,2)</f>
        <v>January</v>
      </c>
      <c r="I6166" s="92" t="str">
        <f t="shared" si="1508"/>
        <v/>
      </c>
      <c r="J6166" s="93" t="s">
        <v>972</v>
      </c>
      <c r="L6166" s="86" t="str">
        <f t="shared" si="1520"/>
        <v>Tree House Lounge [1006 Florida Ave NW, WDC]</v>
      </c>
      <c r="M6166" s="86">
        <f t="shared" si="1509"/>
        <v>0</v>
      </c>
      <c r="N6166" s="93" t="str">
        <f t="shared" si="1519"/>
        <v>Tree House Lounge [1006 Florida Ave NW, WDC]</v>
      </c>
      <c r="O6166" s="90"/>
      <c r="S6166" s="95">
        <f t="shared" si="1510"/>
        <v>0</v>
      </c>
      <c r="T6166" s="86" t="str">
        <f t="shared" si="1511"/>
        <v/>
      </c>
      <c r="U6166" s="86" t="str">
        <f t="shared" si="1506"/>
        <v/>
      </c>
      <c r="V6166" s="95" t="str">
        <f t="shared" si="1512"/>
        <v/>
      </c>
      <c r="W6166" s="90" t="s">
        <v>221</v>
      </c>
      <c r="AE6166" s="92" t="str">
        <f t="shared" si="1513"/>
        <v/>
      </c>
      <c r="AF6166" s="96" t="str">
        <f t="shared" si="1514"/>
        <v>&lt;a name='19000100'&gt;&lt;b&gt;: 0 - Tree House Lounge [1006 Florida Ave NW, WDC]&lt;/b&gt;&lt;/a&gt;&lt;br&gt;</v>
      </c>
      <c r="AG6166" s="97">
        <f t="shared" si="1515"/>
        <v>1900</v>
      </c>
      <c r="AH6166" s="97" t="str">
        <f t="shared" si="1516"/>
        <v>01</v>
      </c>
      <c r="AI6166" s="97" t="str">
        <f t="shared" si="1517"/>
        <v>00</v>
      </c>
      <c r="AJ6166" s="97" t="str">
        <f t="shared" si="1518"/>
        <v>19000100</v>
      </c>
    </row>
    <row r="6167" spans="4:36" ht="12" customHeight="1" x14ac:dyDescent="0.15">
      <c r="F6167" s="86" t="str">
        <f t="shared" si="1507"/>
        <v>Saturday</v>
      </c>
      <c r="G6167" s="91"/>
      <c r="H6167" s="92" t="str">
        <f>VLOOKUP(MONTH(G6167),VLOOKUP!$W$1:$X$24,2)</f>
        <v>January</v>
      </c>
      <c r="I6167" s="92" t="str">
        <f t="shared" si="1508"/>
        <v/>
      </c>
      <c r="J6167" s="93" t="s">
        <v>972</v>
      </c>
      <c r="L6167" s="86" t="str">
        <f t="shared" si="1520"/>
        <v>Tree House Lounge [1006 Florida Ave NW, WDC]</v>
      </c>
      <c r="M6167" s="86">
        <f t="shared" si="1509"/>
        <v>0</v>
      </c>
      <c r="N6167" s="93" t="str">
        <f t="shared" si="1519"/>
        <v>Tree House Lounge [1006 Florida Ave NW, WDC]</v>
      </c>
      <c r="O6167" s="90"/>
      <c r="S6167" s="95">
        <f t="shared" si="1510"/>
        <v>0</v>
      </c>
      <c r="T6167" s="86" t="str">
        <f t="shared" si="1511"/>
        <v/>
      </c>
      <c r="U6167" s="86" t="str">
        <f t="shared" si="1506"/>
        <v/>
      </c>
      <c r="V6167" s="95" t="str">
        <f t="shared" si="1512"/>
        <v/>
      </c>
      <c r="W6167" s="90" t="s">
        <v>221</v>
      </c>
      <c r="AE6167" s="92" t="str">
        <f t="shared" si="1513"/>
        <v/>
      </c>
      <c r="AF6167" s="96" t="str">
        <f t="shared" si="1514"/>
        <v>&lt;a name='19000100'&gt;&lt;b&gt;: 0 - Tree House Lounge [1006 Florida Ave NW, WDC]&lt;/b&gt;&lt;/a&gt;&lt;br&gt;</v>
      </c>
      <c r="AG6167" s="97">
        <f t="shared" si="1515"/>
        <v>1900</v>
      </c>
      <c r="AH6167" s="97" t="str">
        <f t="shared" si="1516"/>
        <v>01</v>
      </c>
      <c r="AI6167" s="97" t="str">
        <f t="shared" si="1517"/>
        <v>00</v>
      </c>
      <c r="AJ6167" s="97" t="str">
        <f t="shared" si="1518"/>
        <v>19000100</v>
      </c>
    </row>
    <row r="6168" spans="4:36" ht="12" customHeight="1" x14ac:dyDescent="0.15">
      <c r="F6168" s="86" t="str">
        <f t="shared" si="1507"/>
        <v>Saturday</v>
      </c>
      <c r="G6168" s="91"/>
      <c r="H6168" s="92" t="str">
        <f>VLOOKUP(MONTH(G6168),VLOOKUP!$W$1:$X$24,2)</f>
        <v>January</v>
      </c>
      <c r="I6168" s="92" t="str">
        <f t="shared" si="1508"/>
        <v/>
      </c>
      <c r="J6168" s="93" t="s">
        <v>1269</v>
      </c>
      <c r="L6168" s="86" t="str">
        <f t="shared" si="1520"/>
        <v>Triangle House [1204 Lamont St NW, WDC]</v>
      </c>
      <c r="M6168" s="86">
        <f t="shared" si="1509"/>
        <v>0</v>
      </c>
      <c r="N6168" s="93" t="str">
        <f t="shared" si="1519"/>
        <v>Triangle House [1204 Lamont St NW, WDC]</v>
      </c>
      <c r="O6168" s="94"/>
      <c r="S6168" s="95">
        <f t="shared" si="1510"/>
        <v>0</v>
      </c>
      <c r="T6168" s="86" t="str">
        <f t="shared" si="1511"/>
        <v/>
      </c>
      <c r="U6168" s="86" t="str">
        <f t="shared" si="1506"/>
        <v/>
      </c>
      <c r="V6168" s="95" t="str">
        <f t="shared" si="1512"/>
        <v/>
      </c>
      <c r="AE6168" s="92" t="str">
        <f t="shared" si="1513"/>
        <v/>
      </c>
      <c r="AF6168" s="96" t="str">
        <f t="shared" si="1514"/>
        <v>&lt;a name='19000100'&gt;&lt;b&gt;: 0 - Triangle House [1204 Lamont St NW, WDC]&lt;/b&gt;&lt;/a&gt;&lt;br&gt;</v>
      </c>
      <c r="AG6168" s="97">
        <f t="shared" si="1515"/>
        <v>1900</v>
      </c>
      <c r="AH6168" s="97" t="str">
        <f t="shared" si="1516"/>
        <v>01</v>
      </c>
      <c r="AI6168" s="97" t="str">
        <f t="shared" si="1517"/>
        <v>00</v>
      </c>
      <c r="AJ6168" s="97" t="str">
        <f t="shared" si="1518"/>
        <v>19000100</v>
      </c>
    </row>
    <row r="6169" spans="4:36" ht="12" customHeight="1" x14ac:dyDescent="0.15">
      <c r="F6169" s="86" t="str">
        <f t="shared" si="1507"/>
        <v>Saturday</v>
      </c>
      <c r="G6169" s="91"/>
      <c r="H6169" s="92" t="str">
        <f>VLOOKUP(MONTH(G6169),VLOOKUP!$W$1:$X$24,2)</f>
        <v>January</v>
      </c>
      <c r="I6169" s="92" t="str">
        <f t="shared" si="1508"/>
        <v/>
      </c>
      <c r="J6169" s="93" t="s">
        <v>1269</v>
      </c>
      <c r="L6169" s="86" t="str">
        <f t="shared" si="1520"/>
        <v>Triangle House [1204 Lamont St NW, WDC]</v>
      </c>
      <c r="M6169" s="86">
        <f t="shared" si="1509"/>
        <v>0</v>
      </c>
      <c r="N6169" s="93" t="str">
        <f t="shared" si="1519"/>
        <v>Triangle House [1204 Lamont St NW, WDC]</v>
      </c>
      <c r="O6169" s="94"/>
      <c r="S6169" s="95">
        <f t="shared" si="1510"/>
        <v>0</v>
      </c>
      <c r="T6169" s="86" t="str">
        <f t="shared" si="1511"/>
        <v/>
      </c>
      <c r="U6169" s="86" t="str">
        <f t="shared" si="1506"/>
        <v/>
      </c>
      <c r="V6169" s="95" t="str">
        <f t="shared" si="1512"/>
        <v/>
      </c>
      <c r="AE6169" s="92" t="str">
        <f t="shared" si="1513"/>
        <v/>
      </c>
      <c r="AF6169" s="96" t="str">
        <f t="shared" si="1514"/>
        <v>&lt;a name='19000100'&gt;&lt;b&gt;: 0 - Triangle House [1204 Lamont St NW, WDC]&lt;/b&gt;&lt;/a&gt;&lt;br&gt;</v>
      </c>
      <c r="AG6169" s="97">
        <f t="shared" si="1515"/>
        <v>1900</v>
      </c>
      <c r="AH6169" s="97" t="str">
        <f t="shared" si="1516"/>
        <v>01</v>
      </c>
      <c r="AI6169" s="97" t="str">
        <f t="shared" si="1517"/>
        <v>00</v>
      </c>
      <c r="AJ6169" s="97" t="str">
        <f t="shared" si="1518"/>
        <v>19000100</v>
      </c>
    </row>
    <row r="6170" spans="4:36" ht="12" customHeight="1" x14ac:dyDescent="0.15">
      <c r="F6170" s="86" t="str">
        <f t="shared" si="1507"/>
        <v>Saturday</v>
      </c>
      <c r="G6170" s="91"/>
      <c r="H6170" s="92" t="str">
        <f>VLOOKUP(MONTH(G6170),VLOOKUP!$W$1:$X$24,2)</f>
        <v>January</v>
      </c>
      <c r="I6170" s="92" t="str">
        <f t="shared" si="1508"/>
        <v/>
      </c>
      <c r="J6170" s="93" t="s">
        <v>1269</v>
      </c>
      <c r="L6170" s="86" t="str">
        <f t="shared" si="1520"/>
        <v>Triangle House [1204 Lamont St NW, WDC]</v>
      </c>
      <c r="M6170" s="86">
        <f t="shared" si="1509"/>
        <v>0</v>
      </c>
      <c r="N6170" s="93" t="str">
        <f t="shared" si="1519"/>
        <v>Triangle House [1204 Lamont St NW, WDC]</v>
      </c>
      <c r="O6170" s="94"/>
      <c r="S6170" s="95">
        <f t="shared" si="1510"/>
        <v>0</v>
      </c>
      <c r="T6170" s="86" t="str">
        <f t="shared" si="1511"/>
        <v/>
      </c>
      <c r="U6170" s="86" t="str">
        <f t="shared" si="1506"/>
        <v/>
      </c>
      <c r="V6170" s="95" t="str">
        <f t="shared" si="1512"/>
        <v/>
      </c>
      <c r="AE6170" s="92" t="str">
        <f t="shared" si="1513"/>
        <v/>
      </c>
      <c r="AF6170" s="96" t="str">
        <f t="shared" si="1514"/>
        <v>&lt;a name='19000100'&gt;&lt;b&gt;: 0 - Triangle House [1204 Lamont St NW, WDC]&lt;/b&gt;&lt;/a&gt;&lt;br&gt;</v>
      </c>
      <c r="AG6170" s="97">
        <f t="shared" si="1515"/>
        <v>1900</v>
      </c>
      <c r="AH6170" s="97" t="str">
        <f t="shared" si="1516"/>
        <v>01</v>
      </c>
      <c r="AI6170" s="97" t="str">
        <f t="shared" si="1517"/>
        <v>00</v>
      </c>
      <c r="AJ6170" s="97" t="str">
        <f t="shared" si="1518"/>
        <v>19000100</v>
      </c>
    </row>
    <row r="6171" spans="4:36" ht="12" customHeight="1" x14ac:dyDescent="0.15">
      <c r="F6171" s="86" t="str">
        <f t="shared" si="1507"/>
        <v>Saturday</v>
      </c>
      <c r="G6171" s="91"/>
      <c r="H6171" s="92" t="str">
        <f>VLOOKUP(MONTH(G6171),VLOOKUP!$W$1:$X$24,2)</f>
        <v>January</v>
      </c>
      <c r="I6171" s="92" t="str">
        <f t="shared" si="1508"/>
        <v/>
      </c>
      <c r="J6171" s="93" t="s">
        <v>136</v>
      </c>
      <c r="L6171" s="86" t="str">
        <f t="shared" si="1520"/>
        <v>Tribal Haus [Baltimore, MD]</v>
      </c>
      <c r="M6171" s="86">
        <f t="shared" si="1509"/>
        <v>0</v>
      </c>
      <c r="N6171" s="93" t="str">
        <f t="shared" si="1519"/>
        <v>Tribal Haus [Baltimore, MD]</v>
      </c>
      <c r="O6171" s="90"/>
      <c r="S6171" s="95">
        <f t="shared" si="1510"/>
        <v>0</v>
      </c>
      <c r="T6171" s="86" t="str">
        <f t="shared" si="1511"/>
        <v/>
      </c>
      <c r="U6171" s="86" t="str">
        <f t="shared" si="1506"/>
        <v/>
      </c>
      <c r="V6171" s="95" t="str">
        <f t="shared" si="1512"/>
        <v/>
      </c>
      <c r="W6171" s="90" t="s">
        <v>282</v>
      </c>
      <c r="AE6171" s="92" t="str">
        <f t="shared" si="1513"/>
        <v/>
      </c>
      <c r="AF6171" s="96" t="str">
        <f t="shared" si="1514"/>
        <v>&lt;a name='19000100'&gt;&lt;b&gt;: 0 - Tribal Haus [Baltimore, MD]&lt;/b&gt;&lt;/a&gt;&lt;br&gt;</v>
      </c>
      <c r="AG6171" s="97">
        <f t="shared" si="1515"/>
        <v>1900</v>
      </c>
      <c r="AH6171" s="97" t="str">
        <f t="shared" si="1516"/>
        <v>01</v>
      </c>
      <c r="AI6171" s="97" t="str">
        <f t="shared" si="1517"/>
        <v>00</v>
      </c>
      <c r="AJ6171" s="97" t="str">
        <f t="shared" si="1518"/>
        <v>19000100</v>
      </c>
    </row>
    <row r="6172" spans="4:36" ht="12" customHeight="1" x14ac:dyDescent="0.15">
      <c r="F6172" s="86" t="str">
        <f t="shared" si="1507"/>
        <v>Saturday</v>
      </c>
      <c r="G6172" s="91"/>
      <c r="H6172" s="92" t="str">
        <f>VLOOKUP(MONTH(G6172),VLOOKUP!$W$1:$X$24,2)</f>
        <v>January</v>
      </c>
      <c r="I6172" s="92" t="str">
        <f t="shared" si="1508"/>
        <v/>
      </c>
      <c r="J6172" s="93" t="s">
        <v>136</v>
      </c>
      <c r="L6172" s="86" t="str">
        <f t="shared" si="1520"/>
        <v>Tribal Haus [Baltimore, MD]</v>
      </c>
      <c r="M6172" s="86">
        <f t="shared" si="1509"/>
        <v>0</v>
      </c>
      <c r="N6172" s="93" t="str">
        <f t="shared" si="1519"/>
        <v>Tribal Haus [Baltimore, MD]</v>
      </c>
      <c r="O6172" s="90"/>
      <c r="S6172" s="95">
        <f t="shared" si="1510"/>
        <v>0</v>
      </c>
      <c r="T6172" s="86" t="str">
        <f t="shared" si="1511"/>
        <v/>
      </c>
      <c r="U6172" s="86" t="str">
        <f t="shared" si="1506"/>
        <v/>
      </c>
      <c r="V6172" s="95" t="str">
        <f t="shared" si="1512"/>
        <v/>
      </c>
      <c r="W6172" s="90" t="s">
        <v>282</v>
      </c>
      <c r="AE6172" s="92" t="str">
        <f t="shared" si="1513"/>
        <v/>
      </c>
      <c r="AF6172" s="96" t="str">
        <f t="shared" si="1514"/>
        <v>&lt;a name='19000100'&gt;&lt;b&gt;: 0 - Tribal Haus [Baltimore, MD]&lt;/b&gt;&lt;/a&gt;&lt;br&gt;</v>
      </c>
      <c r="AG6172" s="97">
        <f t="shared" si="1515"/>
        <v>1900</v>
      </c>
      <c r="AH6172" s="97" t="str">
        <f t="shared" si="1516"/>
        <v>01</v>
      </c>
      <c r="AI6172" s="97" t="str">
        <f t="shared" si="1517"/>
        <v>00</v>
      </c>
      <c r="AJ6172" s="97" t="str">
        <f t="shared" si="1518"/>
        <v>19000100</v>
      </c>
    </row>
    <row r="6173" spans="4:36" ht="12" customHeight="1" x14ac:dyDescent="0.15">
      <c r="F6173" s="86" t="str">
        <f t="shared" si="1507"/>
        <v>Saturday</v>
      </c>
      <c r="G6173" s="91"/>
      <c r="H6173" s="92" t="str">
        <f>VLOOKUP(MONTH(G6173),VLOOKUP!$W$1:$X$24,2)</f>
        <v>January</v>
      </c>
      <c r="I6173" s="92" t="str">
        <f t="shared" si="1508"/>
        <v/>
      </c>
      <c r="J6173" s="93" t="s">
        <v>136</v>
      </c>
      <c r="L6173" s="86" t="str">
        <f t="shared" si="1520"/>
        <v>Tribal Haus [Baltimore, MD]</v>
      </c>
      <c r="M6173" s="86">
        <f t="shared" si="1509"/>
        <v>0</v>
      </c>
      <c r="N6173" s="93" t="str">
        <f t="shared" si="1519"/>
        <v>Tribal Haus [Baltimore, MD]</v>
      </c>
      <c r="O6173" s="90"/>
      <c r="S6173" s="95">
        <f t="shared" si="1510"/>
        <v>0</v>
      </c>
      <c r="T6173" s="86" t="str">
        <f t="shared" si="1511"/>
        <v/>
      </c>
      <c r="U6173" s="86" t="str">
        <f t="shared" si="1506"/>
        <v/>
      </c>
      <c r="V6173" s="95" t="str">
        <f t="shared" si="1512"/>
        <v/>
      </c>
      <c r="W6173" s="90" t="s">
        <v>282</v>
      </c>
      <c r="AE6173" s="92" t="str">
        <f t="shared" si="1513"/>
        <v/>
      </c>
      <c r="AF6173" s="96" t="str">
        <f t="shared" si="1514"/>
        <v>&lt;a name='19000100'&gt;&lt;b&gt;: 0 - Tribal Haus [Baltimore, MD]&lt;/b&gt;&lt;/a&gt;&lt;br&gt;</v>
      </c>
      <c r="AG6173" s="97">
        <f t="shared" si="1515"/>
        <v>1900</v>
      </c>
      <c r="AH6173" s="97" t="str">
        <f t="shared" si="1516"/>
        <v>01</v>
      </c>
      <c r="AI6173" s="97" t="str">
        <f t="shared" si="1517"/>
        <v>00</v>
      </c>
      <c r="AJ6173" s="97" t="str">
        <f t="shared" si="1518"/>
        <v>19000100</v>
      </c>
    </row>
    <row r="6174" spans="4:36" ht="12" customHeight="1" x14ac:dyDescent="0.15">
      <c r="F6174" s="86" t="str">
        <f t="shared" si="1507"/>
        <v>Saturday</v>
      </c>
      <c r="G6174" s="91"/>
      <c r="H6174" s="92" t="str">
        <f>VLOOKUP(MONTH(G6174),VLOOKUP!$W$1:$X$24,2)</f>
        <v>January</v>
      </c>
      <c r="I6174" s="92" t="str">
        <f t="shared" si="1508"/>
        <v/>
      </c>
      <c r="J6174" s="93" t="s">
        <v>1069</v>
      </c>
      <c r="L6174" s="86" t="str">
        <f t="shared" si="1520"/>
        <v>Triple A Pavilion [4493 Arlington Blvd, Arlington, VA]</v>
      </c>
      <c r="M6174" s="86">
        <f t="shared" si="1509"/>
        <v>0</v>
      </c>
      <c r="N6174" s="93" t="str">
        <f t="shared" si="1519"/>
        <v>Triple A Pavilion [4493 Arlington Blvd, Arlington, VA]</v>
      </c>
      <c r="O6174" s="90"/>
      <c r="S6174" s="95">
        <f t="shared" si="1510"/>
        <v>0</v>
      </c>
      <c r="T6174" s="86" t="str">
        <f t="shared" si="1511"/>
        <v/>
      </c>
      <c r="U6174" s="86" t="str">
        <f t="shared" si="1506"/>
        <v/>
      </c>
      <c r="V6174" s="95" t="str">
        <f t="shared" si="1512"/>
        <v/>
      </c>
      <c r="AE6174" s="92" t="str">
        <f t="shared" si="1513"/>
        <v/>
      </c>
      <c r="AF6174" s="96" t="str">
        <f t="shared" si="1514"/>
        <v>&lt;a name='19000100'&gt;&lt;b&gt;: 0 - Triple A Pavilion [4493 Arlington Blvd, Arlington, VA]&lt;/b&gt;&lt;/a&gt;&lt;br&gt;</v>
      </c>
      <c r="AG6174" s="97">
        <f t="shared" si="1515"/>
        <v>1900</v>
      </c>
      <c r="AH6174" s="97" t="str">
        <f t="shared" si="1516"/>
        <v>01</v>
      </c>
      <c r="AI6174" s="97" t="str">
        <f t="shared" si="1517"/>
        <v>00</v>
      </c>
      <c r="AJ6174" s="97" t="str">
        <f t="shared" si="1518"/>
        <v>19000100</v>
      </c>
    </row>
    <row r="6175" spans="4:36" ht="12" customHeight="1" x14ac:dyDescent="0.15">
      <c r="F6175" s="86" t="str">
        <f t="shared" si="1507"/>
        <v>Saturday</v>
      </c>
      <c r="G6175" s="91"/>
      <c r="H6175" s="92" t="str">
        <f>VLOOKUP(MONTH(G6175),VLOOKUP!$W$1:$X$24,2)</f>
        <v>January</v>
      </c>
      <c r="I6175" s="92" t="str">
        <f t="shared" si="1508"/>
        <v/>
      </c>
      <c r="J6175" s="93" t="s">
        <v>1069</v>
      </c>
      <c r="L6175" s="86" t="str">
        <f t="shared" si="1520"/>
        <v>Triple A Pavilion [4493 Arlington Blvd, Arlington, VA]</v>
      </c>
      <c r="M6175" s="86">
        <f t="shared" si="1509"/>
        <v>0</v>
      </c>
      <c r="N6175" s="93" t="str">
        <f t="shared" si="1519"/>
        <v>Triple A Pavilion [4493 Arlington Blvd, Arlington, VA]</v>
      </c>
      <c r="O6175" s="90"/>
      <c r="S6175" s="95">
        <f t="shared" si="1510"/>
        <v>0</v>
      </c>
      <c r="T6175" s="86" t="str">
        <f t="shared" si="1511"/>
        <v/>
      </c>
      <c r="U6175" s="86" t="str">
        <f t="shared" si="1506"/>
        <v/>
      </c>
      <c r="V6175" s="95" t="str">
        <f t="shared" si="1512"/>
        <v/>
      </c>
      <c r="AE6175" s="92" t="str">
        <f t="shared" si="1513"/>
        <v/>
      </c>
      <c r="AF6175" s="96" t="str">
        <f t="shared" si="1514"/>
        <v>&lt;a name='19000100'&gt;&lt;b&gt;: 0 - Triple A Pavilion [4493 Arlington Blvd, Arlington, VA]&lt;/b&gt;&lt;/a&gt;&lt;br&gt;</v>
      </c>
      <c r="AG6175" s="97">
        <f t="shared" si="1515"/>
        <v>1900</v>
      </c>
      <c r="AH6175" s="97" t="str">
        <f t="shared" si="1516"/>
        <v>01</v>
      </c>
      <c r="AI6175" s="97" t="str">
        <f t="shared" si="1517"/>
        <v>00</v>
      </c>
      <c r="AJ6175" s="97" t="str">
        <f t="shared" si="1518"/>
        <v>19000100</v>
      </c>
    </row>
    <row r="6176" spans="4:36" ht="12" customHeight="1" x14ac:dyDescent="0.15">
      <c r="F6176" s="86" t="str">
        <f t="shared" si="1507"/>
        <v>Saturday</v>
      </c>
      <c r="G6176" s="91"/>
      <c r="H6176" s="92" t="str">
        <f>VLOOKUP(MONTH(G6176),VLOOKUP!$W$1:$X$24,2)</f>
        <v>January</v>
      </c>
      <c r="I6176" s="92" t="str">
        <f t="shared" si="1508"/>
        <v/>
      </c>
      <c r="J6176" s="93" t="s">
        <v>1069</v>
      </c>
      <c r="L6176" s="86" t="str">
        <f t="shared" si="1520"/>
        <v>Triple A Pavilion [4493 Arlington Blvd, Arlington, VA]</v>
      </c>
      <c r="M6176" s="86">
        <f t="shared" si="1509"/>
        <v>0</v>
      </c>
      <c r="N6176" s="93" t="str">
        <f t="shared" si="1519"/>
        <v>Triple A Pavilion [4493 Arlington Blvd, Arlington, VA]</v>
      </c>
      <c r="O6176" s="90"/>
      <c r="S6176" s="95">
        <f t="shared" si="1510"/>
        <v>0</v>
      </c>
      <c r="T6176" s="86" t="str">
        <f t="shared" si="1511"/>
        <v/>
      </c>
      <c r="U6176" s="86" t="str">
        <f t="shared" si="1506"/>
        <v/>
      </c>
      <c r="V6176" s="95" t="str">
        <f t="shared" si="1512"/>
        <v/>
      </c>
      <c r="AE6176" s="92" t="str">
        <f t="shared" si="1513"/>
        <v/>
      </c>
      <c r="AF6176" s="96" t="str">
        <f t="shared" si="1514"/>
        <v>&lt;a name='19000100'&gt;&lt;b&gt;: 0 - Triple A Pavilion [4493 Arlington Blvd, Arlington, VA]&lt;/b&gt;&lt;/a&gt;&lt;br&gt;</v>
      </c>
      <c r="AG6176" s="97">
        <f t="shared" si="1515"/>
        <v>1900</v>
      </c>
      <c r="AH6176" s="97" t="str">
        <f t="shared" si="1516"/>
        <v>01</v>
      </c>
      <c r="AI6176" s="97" t="str">
        <f t="shared" si="1517"/>
        <v>00</v>
      </c>
      <c r="AJ6176" s="97" t="str">
        <f t="shared" si="1518"/>
        <v>19000100</v>
      </c>
    </row>
    <row r="6177" spans="6:36" ht="12" customHeight="1" x14ac:dyDescent="0.15">
      <c r="F6177" s="86" t="str">
        <f t="shared" si="1507"/>
        <v>Saturday</v>
      </c>
      <c r="G6177" s="91"/>
      <c r="H6177" s="92" t="str">
        <f>VLOOKUP(MONTH(G6177),VLOOKUP!$W$1:$X$24,2)</f>
        <v>January</v>
      </c>
      <c r="I6177" s="92" t="str">
        <f t="shared" si="1508"/>
        <v/>
      </c>
      <c r="J6177" s="93" t="s">
        <v>1069</v>
      </c>
      <c r="L6177" s="86" t="str">
        <f t="shared" si="1520"/>
        <v>Triple A Pavilion [4493 Arlington Blvd, Arlington, VA]</v>
      </c>
      <c r="M6177" s="86">
        <f t="shared" si="1509"/>
        <v>0</v>
      </c>
      <c r="N6177" s="93" t="str">
        <f t="shared" si="1519"/>
        <v>Triple A Pavilion [4493 Arlington Blvd, Arlington, VA]</v>
      </c>
      <c r="O6177" s="90"/>
      <c r="S6177" s="95">
        <f t="shared" si="1510"/>
        <v>0</v>
      </c>
      <c r="T6177" s="86" t="str">
        <f t="shared" si="1511"/>
        <v/>
      </c>
      <c r="U6177" s="86" t="str">
        <f t="shared" si="1506"/>
        <v/>
      </c>
      <c r="V6177" s="95" t="str">
        <f t="shared" si="1512"/>
        <v/>
      </c>
      <c r="AE6177" s="92" t="str">
        <f t="shared" si="1513"/>
        <v/>
      </c>
      <c r="AF6177" s="96" t="str">
        <f t="shared" si="1514"/>
        <v>&lt;a name='19000100'&gt;&lt;b&gt;: 0 - Triple A Pavilion [4493 Arlington Blvd, Arlington, VA]&lt;/b&gt;&lt;/a&gt;&lt;br&gt;</v>
      </c>
      <c r="AG6177" s="97">
        <f t="shared" si="1515"/>
        <v>1900</v>
      </c>
      <c r="AH6177" s="97" t="str">
        <f t="shared" si="1516"/>
        <v>01</v>
      </c>
      <c r="AI6177" s="97" t="str">
        <f t="shared" si="1517"/>
        <v>00</v>
      </c>
      <c r="AJ6177" s="97" t="str">
        <f t="shared" si="1518"/>
        <v>19000100</v>
      </c>
    </row>
    <row r="6178" spans="6:36" ht="12" customHeight="1" x14ac:dyDescent="0.15">
      <c r="F6178" s="86" t="str">
        <f t="shared" si="1507"/>
        <v>Saturday</v>
      </c>
      <c r="G6178" s="91"/>
      <c r="H6178" s="92" t="str">
        <f>VLOOKUP(MONTH(G6178),VLOOKUP!$W$1:$X$24,2)</f>
        <v>January</v>
      </c>
      <c r="I6178" s="92" t="str">
        <f t="shared" si="1508"/>
        <v/>
      </c>
      <c r="J6178" s="93" t="s">
        <v>35</v>
      </c>
      <c r="L6178" s="86" t="str">
        <f t="shared" si="1520"/>
        <v>Tropicalia [2001 14th Street NW, WDC]</v>
      </c>
      <c r="M6178" s="86">
        <f t="shared" si="1509"/>
        <v>0</v>
      </c>
      <c r="N6178" s="93" t="str">
        <f t="shared" si="1519"/>
        <v>Tropicalia [2001 14th Street NW, WDC]</v>
      </c>
      <c r="O6178" s="90"/>
      <c r="S6178" s="95">
        <f t="shared" si="1510"/>
        <v>0</v>
      </c>
      <c r="T6178" s="86" t="str">
        <f t="shared" si="1511"/>
        <v/>
      </c>
      <c r="U6178" s="86" t="str">
        <f t="shared" si="1506"/>
        <v/>
      </c>
      <c r="V6178" s="95" t="str">
        <f t="shared" si="1512"/>
        <v/>
      </c>
      <c r="AE6178" s="92" t="str">
        <f t="shared" si="1513"/>
        <v/>
      </c>
      <c r="AF6178" s="96" t="str">
        <f t="shared" si="1514"/>
        <v>&lt;a name='19000100'&gt;&lt;b&gt;: 0 - Tropicalia [2001 14th Street NW, WDC]&lt;/b&gt;&lt;/a&gt;&lt;br&gt;</v>
      </c>
      <c r="AG6178" s="97">
        <f t="shared" si="1515"/>
        <v>1900</v>
      </c>
      <c r="AH6178" s="97" t="str">
        <f t="shared" si="1516"/>
        <v>01</v>
      </c>
      <c r="AI6178" s="97" t="str">
        <f t="shared" si="1517"/>
        <v>00</v>
      </c>
      <c r="AJ6178" s="97" t="str">
        <f t="shared" si="1518"/>
        <v>19000100</v>
      </c>
    </row>
    <row r="6179" spans="6:36" ht="12" customHeight="1" x14ac:dyDescent="0.15">
      <c r="F6179" s="86" t="str">
        <f t="shared" si="1507"/>
        <v>Saturday</v>
      </c>
      <c r="G6179" s="91"/>
      <c r="H6179" s="92" t="str">
        <f>VLOOKUP(MONTH(G6179),VLOOKUP!$W$1:$X$24,2)</f>
        <v>January</v>
      </c>
      <c r="I6179" s="92" t="str">
        <f t="shared" si="1508"/>
        <v/>
      </c>
      <c r="J6179" s="93" t="s">
        <v>35</v>
      </c>
      <c r="L6179" s="86" t="str">
        <f t="shared" si="1520"/>
        <v>Tropicalia [2001 14th Street NW, WDC]</v>
      </c>
      <c r="M6179" s="86">
        <f t="shared" si="1509"/>
        <v>0</v>
      </c>
      <c r="N6179" s="93" t="str">
        <f t="shared" si="1519"/>
        <v>Tropicalia [2001 14th Street NW, WDC]</v>
      </c>
      <c r="O6179" s="90"/>
      <c r="S6179" s="95">
        <f t="shared" si="1510"/>
        <v>0</v>
      </c>
      <c r="T6179" s="86" t="str">
        <f t="shared" si="1511"/>
        <v/>
      </c>
      <c r="U6179" s="86" t="str">
        <f t="shared" si="1506"/>
        <v/>
      </c>
      <c r="V6179" s="95" t="str">
        <f t="shared" si="1512"/>
        <v/>
      </c>
      <c r="AE6179" s="92" t="str">
        <f t="shared" si="1513"/>
        <v/>
      </c>
      <c r="AF6179" s="96" t="str">
        <f t="shared" si="1514"/>
        <v>&lt;a name='19000100'&gt;&lt;b&gt;: 0 - Tropicalia [2001 14th Street NW, WDC]&lt;/b&gt;&lt;/a&gt;&lt;br&gt;</v>
      </c>
      <c r="AG6179" s="97">
        <f t="shared" si="1515"/>
        <v>1900</v>
      </c>
      <c r="AH6179" s="97" t="str">
        <f t="shared" si="1516"/>
        <v>01</v>
      </c>
      <c r="AI6179" s="97" t="str">
        <f t="shared" si="1517"/>
        <v>00</v>
      </c>
      <c r="AJ6179" s="97" t="str">
        <f t="shared" si="1518"/>
        <v>19000100</v>
      </c>
    </row>
    <row r="6180" spans="6:36" ht="12" customHeight="1" x14ac:dyDescent="0.15">
      <c r="F6180" s="86" t="str">
        <f t="shared" si="1507"/>
        <v>Saturday</v>
      </c>
      <c r="G6180" s="91"/>
      <c r="H6180" s="92" t="str">
        <f>VLOOKUP(MONTH(G6180),VLOOKUP!$W$1:$X$24,2)</f>
        <v>January</v>
      </c>
      <c r="I6180" s="92" t="str">
        <f t="shared" si="1508"/>
        <v/>
      </c>
      <c r="J6180" s="93" t="s">
        <v>35</v>
      </c>
      <c r="L6180" s="86" t="str">
        <f t="shared" si="1520"/>
        <v>Tropicalia [2001 14th Street NW, WDC]</v>
      </c>
      <c r="M6180" s="86">
        <f t="shared" si="1509"/>
        <v>0</v>
      </c>
      <c r="N6180" s="93" t="str">
        <f t="shared" si="1519"/>
        <v>Tropicalia [2001 14th Street NW, WDC]</v>
      </c>
      <c r="O6180" s="90"/>
      <c r="S6180" s="95">
        <f t="shared" si="1510"/>
        <v>0</v>
      </c>
      <c r="T6180" s="86" t="str">
        <f t="shared" si="1511"/>
        <v/>
      </c>
      <c r="U6180" s="86" t="str">
        <f t="shared" si="1506"/>
        <v/>
      </c>
      <c r="V6180" s="95" t="str">
        <f t="shared" si="1512"/>
        <v/>
      </c>
      <c r="AE6180" s="92" t="str">
        <f t="shared" si="1513"/>
        <v/>
      </c>
      <c r="AF6180" s="96" t="str">
        <f t="shared" si="1514"/>
        <v>&lt;a name='19000100'&gt;&lt;b&gt;: 0 - Tropicalia [2001 14th Street NW, WDC]&lt;/b&gt;&lt;/a&gt;&lt;br&gt;</v>
      </c>
      <c r="AG6180" s="97">
        <f t="shared" si="1515"/>
        <v>1900</v>
      </c>
      <c r="AH6180" s="97" t="str">
        <f t="shared" si="1516"/>
        <v>01</v>
      </c>
      <c r="AI6180" s="97" t="str">
        <f t="shared" si="1517"/>
        <v>00</v>
      </c>
      <c r="AJ6180" s="97" t="str">
        <f t="shared" si="1518"/>
        <v>19000100</v>
      </c>
    </row>
    <row r="6181" spans="6:36" ht="12" customHeight="1" x14ac:dyDescent="0.15">
      <c r="F6181" s="86" t="str">
        <f t="shared" si="1507"/>
        <v>Saturday</v>
      </c>
      <c r="G6181" s="91"/>
      <c r="H6181" s="92" t="str">
        <f>VLOOKUP(MONTH(G6181),VLOOKUP!$W$1:$X$24,2)</f>
        <v>January</v>
      </c>
      <c r="I6181" s="92" t="str">
        <f t="shared" si="1508"/>
        <v/>
      </c>
      <c r="J6181" s="93" t="s">
        <v>35</v>
      </c>
      <c r="L6181" s="86" t="str">
        <f t="shared" si="1520"/>
        <v>Tropicalia [2001 14th Street NW, WDC]</v>
      </c>
      <c r="M6181" s="86">
        <f t="shared" si="1509"/>
        <v>0</v>
      </c>
      <c r="N6181" s="93" t="str">
        <f t="shared" ref="N6181:N6192" si="1521">J6181</f>
        <v>Tropicalia [2001 14th Street NW, WDC]</v>
      </c>
      <c r="O6181" s="90"/>
      <c r="S6181" s="95">
        <f t="shared" si="1510"/>
        <v>0</v>
      </c>
      <c r="T6181" s="86" t="str">
        <f t="shared" si="1511"/>
        <v/>
      </c>
      <c r="U6181" s="86" t="str">
        <f t="shared" si="1506"/>
        <v/>
      </c>
      <c r="V6181" s="95" t="str">
        <f t="shared" si="1512"/>
        <v/>
      </c>
      <c r="AE6181" s="92" t="str">
        <f t="shared" si="1513"/>
        <v/>
      </c>
      <c r="AF6181" s="96" t="str">
        <f t="shared" si="1514"/>
        <v>&lt;a name='19000100'&gt;&lt;b&gt;: 0 - Tropicalia [2001 14th Street NW, WDC]&lt;/b&gt;&lt;/a&gt;&lt;br&gt;</v>
      </c>
      <c r="AG6181" s="97">
        <f t="shared" si="1515"/>
        <v>1900</v>
      </c>
      <c r="AH6181" s="97" t="str">
        <f t="shared" si="1516"/>
        <v>01</v>
      </c>
      <c r="AI6181" s="97" t="str">
        <f t="shared" si="1517"/>
        <v>00</v>
      </c>
      <c r="AJ6181" s="97" t="str">
        <f t="shared" si="1518"/>
        <v>19000100</v>
      </c>
    </row>
    <row r="6182" spans="6:36" ht="12" customHeight="1" x14ac:dyDescent="0.15">
      <c r="F6182" s="86" t="str">
        <f t="shared" si="1507"/>
        <v>Saturday</v>
      </c>
      <c r="G6182" s="91"/>
      <c r="H6182" s="92" t="str">
        <f>VLOOKUP(MONTH(G6182),VLOOKUP!$W$1:$X$24,2)</f>
        <v>January</v>
      </c>
      <c r="I6182" s="92" t="str">
        <f t="shared" si="1508"/>
        <v/>
      </c>
      <c r="J6182" s="93" t="s">
        <v>35</v>
      </c>
      <c r="L6182" s="86" t="str">
        <f t="shared" si="1520"/>
        <v>Tropicalia [2001 14th Street NW, WDC]</v>
      </c>
      <c r="M6182" s="86">
        <f t="shared" si="1509"/>
        <v>0</v>
      </c>
      <c r="N6182" s="93" t="str">
        <f t="shared" si="1521"/>
        <v>Tropicalia [2001 14th Street NW, WDC]</v>
      </c>
      <c r="O6182" s="90"/>
      <c r="S6182" s="95">
        <f t="shared" si="1510"/>
        <v>0</v>
      </c>
      <c r="T6182" s="86" t="str">
        <f t="shared" si="1511"/>
        <v/>
      </c>
      <c r="U6182" s="86" t="str">
        <f t="shared" si="1506"/>
        <v/>
      </c>
      <c r="V6182" s="95" t="str">
        <f t="shared" si="1512"/>
        <v/>
      </c>
      <c r="AE6182" s="92" t="str">
        <f t="shared" si="1513"/>
        <v/>
      </c>
      <c r="AF6182" s="96" t="str">
        <f t="shared" si="1514"/>
        <v>&lt;a name='19000100'&gt;&lt;b&gt;: 0 - Tropicalia [2001 14th Street NW, WDC]&lt;/b&gt;&lt;/a&gt;&lt;br&gt;</v>
      </c>
      <c r="AG6182" s="97">
        <f t="shared" si="1515"/>
        <v>1900</v>
      </c>
      <c r="AH6182" s="97" t="str">
        <f t="shared" si="1516"/>
        <v>01</v>
      </c>
      <c r="AI6182" s="97" t="str">
        <f t="shared" si="1517"/>
        <v>00</v>
      </c>
      <c r="AJ6182" s="97" t="str">
        <f t="shared" si="1518"/>
        <v>19000100</v>
      </c>
    </row>
    <row r="6183" spans="6:36" ht="12" customHeight="1" x14ac:dyDescent="0.15">
      <c r="F6183" s="86" t="str">
        <f t="shared" si="1507"/>
        <v>Saturday</v>
      </c>
      <c r="G6183" s="91"/>
      <c r="H6183" s="92" t="str">
        <f>VLOOKUP(MONTH(G6183),VLOOKUP!$W$1:$X$24,2)</f>
        <v>January</v>
      </c>
      <c r="I6183" s="92" t="str">
        <f t="shared" si="1508"/>
        <v/>
      </c>
      <c r="J6183" s="93" t="s">
        <v>35</v>
      </c>
      <c r="L6183" s="86" t="str">
        <f t="shared" si="1520"/>
        <v>Tropicalia [2001 14th Street NW, WDC]</v>
      </c>
      <c r="M6183" s="86">
        <f t="shared" si="1509"/>
        <v>0</v>
      </c>
      <c r="N6183" s="93" t="str">
        <f t="shared" si="1521"/>
        <v>Tropicalia [2001 14th Street NW, WDC]</v>
      </c>
      <c r="O6183" s="90"/>
      <c r="S6183" s="95">
        <f t="shared" si="1510"/>
        <v>0</v>
      </c>
      <c r="T6183" s="86" t="str">
        <f t="shared" si="1511"/>
        <v/>
      </c>
      <c r="U6183" s="86" t="str">
        <f t="shared" si="1506"/>
        <v/>
      </c>
      <c r="V6183" s="95" t="str">
        <f t="shared" si="1512"/>
        <v/>
      </c>
      <c r="AE6183" s="92" t="str">
        <f t="shared" si="1513"/>
        <v/>
      </c>
      <c r="AF6183" s="96" t="str">
        <f t="shared" si="1514"/>
        <v>&lt;a name='19000100'&gt;&lt;b&gt;: 0 - Tropicalia [2001 14th Street NW, WDC]&lt;/b&gt;&lt;/a&gt;&lt;br&gt;</v>
      </c>
      <c r="AG6183" s="97">
        <f t="shared" si="1515"/>
        <v>1900</v>
      </c>
      <c r="AH6183" s="97" t="str">
        <f t="shared" si="1516"/>
        <v>01</v>
      </c>
      <c r="AI6183" s="97" t="str">
        <f t="shared" si="1517"/>
        <v>00</v>
      </c>
      <c r="AJ6183" s="97" t="str">
        <f t="shared" si="1518"/>
        <v>19000100</v>
      </c>
    </row>
    <row r="6184" spans="6:36" ht="12" customHeight="1" x14ac:dyDescent="0.15">
      <c r="F6184" s="86" t="str">
        <f t="shared" si="1507"/>
        <v>Saturday</v>
      </c>
      <c r="G6184" s="91"/>
      <c r="H6184" s="92" t="str">
        <f>VLOOKUP(MONTH(G6184),VLOOKUP!$W$1:$X$24,2)</f>
        <v>January</v>
      </c>
      <c r="I6184" s="92" t="str">
        <f t="shared" si="1508"/>
        <v/>
      </c>
      <c r="J6184" s="93" t="s">
        <v>35</v>
      </c>
      <c r="L6184" s="86" t="str">
        <f t="shared" si="1520"/>
        <v>Tropicalia [2001 14th Street NW, WDC]</v>
      </c>
      <c r="M6184" s="86">
        <f t="shared" si="1509"/>
        <v>0</v>
      </c>
      <c r="N6184" s="93" t="str">
        <f t="shared" si="1521"/>
        <v>Tropicalia [2001 14th Street NW, WDC]</v>
      </c>
      <c r="O6184" s="90"/>
      <c r="S6184" s="95">
        <f t="shared" si="1510"/>
        <v>0</v>
      </c>
      <c r="T6184" s="86" t="str">
        <f t="shared" si="1511"/>
        <v/>
      </c>
      <c r="U6184" s="86" t="str">
        <f t="shared" si="1506"/>
        <v/>
      </c>
      <c r="V6184" s="95" t="str">
        <f t="shared" si="1512"/>
        <v/>
      </c>
      <c r="AE6184" s="92" t="str">
        <f t="shared" si="1513"/>
        <v/>
      </c>
      <c r="AF6184" s="96" t="str">
        <f t="shared" si="1514"/>
        <v>&lt;a name='19000100'&gt;&lt;b&gt;: 0 - Tropicalia [2001 14th Street NW, WDC]&lt;/b&gt;&lt;/a&gt;&lt;br&gt;</v>
      </c>
      <c r="AG6184" s="97">
        <f t="shared" si="1515"/>
        <v>1900</v>
      </c>
      <c r="AH6184" s="97" t="str">
        <f t="shared" si="1516"/>
        <v>01</v>
      </c>
      <c r="AI6184" s="97" t="str">
        <f t="shared" si="1517"/>
        <v>00</v>
      </c>
      <c r="AJ6184" s="97" t="str">
        <f t="shared" si="1518"/>
        <v>19000100</v>
      </c>
    </row>
    <row r="6185" spans="6:36" ht="12" customHeight="1" x14ac:dyDescent="0.15">
      <c r="F6185" s="86" t="str">
        <f t="shared" si="1507"/>
        <v>Saturday</v>
      </c>
      <c r="G6185" s="91"/>
      <c r="H6185" s="92" t="str">
        <f>VLOOKUP(MONTH(G6185),VLOOKUP!$W$1:$X$24,2)</f>
        <v>January</v>
      </c>
      <c r="I6185" s="92" t="str">
        <f t="shared" si="1508"/>
        <v/>
      </c>
      <c r="J6185" s="93" t="s">
        <v>35</v>
      </c>
      <c r="L6185" s="86" t="str">
        <f t="shared" si="1520"/>
        <v>Tropicalia [2001 14th Street NW, WDC]</v>
      </c>
      <c r="M6185" s="86">
        <f t="shared" si="1509"/>
        <v>0</v>
      </c>
      <c r="N6185" s="93" t="str">
        <f t="shared" si="1521"/>
        <v>Tropicalia [2001 14th Street NW, WDC]</v>
      </c>
      <c r="O6185" s="90"/>
      <c r="S6185" s="95">
        <f t="shared" si="1510"/>
        <v>0</v>
      </c>
      <c r="T6185" s="86" t="str">
        <f t="shared" si="1511"/>
        <v/>
      </c>
      <c r="U6185" s="86" t="str">
        <f t="shared" si="1506"/>
        <v/>
      </c>
      <c r="V6185" s="95" t="str">
        <f t="shared" si="1512"/>
        <v/>
      </c>
      <c r="AE6185" s="92" t="str">
        <f t="shared" si="1513"/>
        <v/>
      </c>
      <c r="AF6185" s="96" t="str">
        <f t="shared" si="1514"/>
        <v>&lt;a name='19000100'&gt;&lt;b&gt;: 0 - Tropicalia [2001 14th Street NW, WDC]&lt;/b&gt;&lt;/a&gt;&lt;br&gt;</v>
      </c>
      <c r="AG6185" s="97">
        <f t="shared" si="1515"/>
        <v>1900</v>
      </c>
      <c r="AH6185" s="97" t="str">
        <f t="shared" si="1516"/>
        <v>01</v>
      </c>
      <c r="AI6185" s="97" t="str">
        <f t="shared" si="1517"/>
        <v>00</v>
      </c>
      <c r="AJ6185" s="97" t="str">
        <f t="shared" si="1518"/>
        <v>19000100</v>
      </c>
    </row>
    <row r="6186" spans="6:36" ht="12" customHeight="1" x14ac:dyDescent="0.15">
      <c r="F6186" s="86" t="str">
        <f t="shared" si="1507"/>
        <v>Saturday</v>
      </c>
      <c r="G6186" s="91"/>
      <c r="H6186" s="92" t="str">
        <f>VLOOKUP(MONTH(G6186),VLOOKUP!$W$1:$X$24,2)</f>
        <v>January</v>
      </c>
      <c r="I6186" s="92" t="str">
        <f t="shared" si="1508"/>
        <v/>
      </c>
      <c r="J6186" s="93" t="s">
        <v>35</v>
      </c>
      <c r="L6186" s="86" t="str">
        <f t="shared" si="1520"/>
        <v>Tropicalia [2001 14th Street NW, WDC]</v>
      </c>
      <c r="M6186" s="86">
        <f t="shared" si="1509"/>
        <v>0</v>
      </c>
      <c r="N6186" s="93" t="str">
        <f t="shared" si="1521"/>
        <v>Tropicalia [2001 14th Street NW, WDC]</v>
      </c>
      <c r="O6186" s="90"/>
      <c r="S6186" s="95">
        <f t="shared" si="1510"/>
        <v>0</v>
      </c>
      <c r="T6186" s="86" t="str">
        <f t="shared" si="1511"/>
        <v/>
      </c>
      <c r="U6186" s="86" t="str">
        <f t="shared" si="1506"/>
        <v/>
      </c>
      <c r="V6186" s="95" t="str">
        <f t="shared" si="1512"/>
        <v/>
      </c>
      <c r="AE6186" s="92" t="str">
        <f t="shared" si="1513"/>
        <v/>
      </c>
      <c r="AF6186" s="96" t="str">
        <f t="shared" si="1514"/>
        <v>&lt;a name='19000100'&gt;&lt;b&gt;: 0 - Tropicalia [2001 14th Street NW, WDC]&lt;/b&gt;&lt;/a&gt;&lt;br&gt;</v>
      </c>
      <c r="AG6186" s="97">
        <f t="shared" si="1515"/>
        <v>1900</v>
      </c>
      <c r="AH6186" s="97" t="str">
        <f t="shared" si="1516"/>
        <v>01</v>
      </c>
      <c r="AI6186" s="97" t="str">
        <f t="shared" si="1517"/>
        <v>00</v>
      </c>
      <c r="AJ6186" s="97" t="str">
        <f t="shared" si="1518"/>
        <v>19000100</v>
      </c>
    </row>
    <row r="6187" spans="6:36" ht="12" customHeight="1" x14ac:dyDescent="0.15">
      <c r="F6187" s="86" t="str">
        <f t="shared" si="1507"/>
        <v>Saturday</v>
      </c>
      <c r="G6187" s="91"/>
      <c r="H6187" s="92" t="str">
        <f>VLOOKUP(MONTH(G6187),VLOOKUP!$W$1:$X$24,2)</f>
        <v>January</v>
      </c>
      <c r="I6187" s="92" t="str">
        <f t="shared" si="1508"/>
        <v/>
      </c>
      <c r="J6187" s="93" t="s">
        <v>35</v>
      </c>
      <c r="L6187" s="86" t="str">
        <f t="shared" si="1520"/>
        <v>Tropicalia [2001 14th Street NW, WDC]</v>
      </c>
      <c r="M6187" s="86">
        <f t="shared" si="1509"/>
        <v>0</v>
      </c>
      <c r="N6187" s="93" t="str">
        <f t="shared" si="1521"/>
        <v>Tropicalia [2001 14th Street NW, WDC]</v>
      </c>
      <c r="O6187" s="90"/>
      <c r="S6187" s="95">
        <f t="shared" si="1510"/>
        <v>0</v>
      </c>
      <c r="T6187" s="86" t="str">
        <f t="shared" si="1511"/>
        <v/>
      </c>
      <c r="U6187" s="86" t="str">
        <f t="shared" si="1506"/>
        <v/>
      </c>
      <c r="V6187" s="95" t="str">
        <f t="shared" si="1512"/>
        <v/>
      </c>
      <c r="AE6187" s="92" t="str">
        <f t="shared" si="1513"/>
        <v/>
      </c>
      <c r="AF6187" s="96" t="str">
        <f t="shared" si="1514"/>
        <v>&lt;a name='19000100'&gt;&lt;b&gt;: 0 - Tropicalia [2001 14th Street NW, WDC]&lt;/b&gt;&lt;/a&gt;&lt;br&gt;</v>
      </c>
      <c r="AG6187" s="97">
        <f t="shared" si="1515"/>
        <v>1900</v>
      </c>
      <c r="AH6187" s="97" t="str">
        <f t="shared" si="1516"/>
        <v>01</v>
      </c>
      <c r="AI6187" s="97" t="str">
        <f t="shared" si="1517"/>
        <v>00</v>
      </c>
      <c r="AJ6187" s="97" t="str">
        <f t="shared" si="1518"/>
        <v>19000100</v>
      </c>
    </row>
    <row r="6188" spans="6:36" ht="12" customHeight="1" x14ac:dyDescent="0.15">
      <c r="F6188" s="86" t="str">
        <f t="shared" si="1507"/>
        <v>Saturday</v>
      </c>
      <c r="G6188" s="91"/>
      <c r="H6188" s="92" t="str">
        <f>VLOOKUP(MONTH(G6188),VLOOKUP!$W$1:$X$24,2)</f>
        <v>January</v>
      </c>
      <c r="I6188" s="92" t="str">
        <f t="shared" si="1508"/>
        <v/>
      </c>
      <c r="J6188" s="93" t="s">
        <v>35</v>
      </c>
      <c r="L6188" s="86" t="str">
        <f t="shared" si="1520"/>
        <v>Tropicalia [2001 14th Street NW, WDC]</v>
      </c>
      <c r="M6188" s="86">
        <f t="shared" si="1509"/>
        <v>0</v>
      </c>
      <c r="N6188" s="93" t="str">
        <f t="shared" si="1521"/>
        <v>Tropicalia [2001 14th Street NW, WDC]</v>
      </c>
      <c r="O6188" s="90"/>
      <c r="S6188" s="95">
        <f t="shared" si="1510"/>
        <v>0</v>
      </c>
      <c r="T6188" s="86" t="str">
        <f t="shared" si="1511"/>
        <v/>
      </c>
      <c r="U6188" s="86" t="str">
        <f t="shared" si="1506"/>
        <v/>
      </c>
      <c r="V6188" s="95" t="str">
        <f t="shared" si="1512"/>
        <v/>
      </c>
      <c r="AE6188" s="92" t="str">
        <f t="shared" si="1513"/>
        <v/>
      </c>
      <c r="AF6188" s="96" t="str">
        <f t="shared" si="1514"/>
        <v>&lt;a name='19000100'&gt;&lt;b&gt;: 0 - Tropicalia [2001 14th Street NW, WDC]&lt;/b&gt;&lt;/a&gt;&lt;br&gt;</v>
      </c>
      <c r="AG6188" s="97">
        <f t="shared" si="1515"/>
        <v>1900</v>
      </c>
      <c r="AH6188" s="97" t="str">
        <f t="shared" si="1516"/>
        <v>01</v>
      </c>
      <c r="AI6188" s="97" t="str">
        <f t="shared" si="1517"/>
        <v>00</v>
      </c>
      <c r="AJ6188" s="97" t="str">
        <f t="shared" si="1518"/>
        <v>19000100</v>
      </c>
    </row>
    <row r="6189" spans="6:36" ht="12" customHeight="1" x14ac:dyDescent="0.15">
      <c r="F6189" s="86" t="str">
        <f t="shared" si="1507"/>
        <v>Saturday</v>
      </c>
      <c r="G6189" s="91"/>
      <c r="H6189" s="92" t="str">
        <f>VLOOKUP(MONTH(G6189),VLOOKUP!$W$1:$X$24,2)</f>
        <v>January</v>
      </c>
      <c r="I6189" s="92" t="str">
        <f t="shared" si="1508"/>
        <v/>
      </c>
      <c r="J6189" s="93" t="s">
        <v>35</v>
      </c>
      <c r="L6189" s="86" t="str">
        <f t="shared" si="1520"/>
        <v>Tropicalia [2001 14th Street NW, WDC]</v>
      </c>
      <c r="M6189" s="86">
        <f t="shared" si="1509"/>
        <v>0</v>
      </c>
      <c r="N6189" s="93" t="str">
        <f t="shared" si="1521"/>
        <v>Tropicalia [2001 14th Street NW, WDC]</v>
      </c>
      <c r="O6189" s="90"/>
      <c r="S6189" s="95">
        <f t="shared" si="1510"/>
        <v>0</v>
      </c>
      <c r="T6189" s="86" t="str">
        <f t="shared" si="1511"/>
        <v/>
      </c>
      <c r="U6189" s="86" t="str">
        <f t="shared" si="1506"/>
        <v/>
      </c>
      <c r="V6189" s="95" t="str">
        <f t="shared" si="1512"/>
        <v/>
      </c>
      <c r="AE6189" s="92" t="str">
        <f t="shared" si="1513"/>
        <v/>
      </c>
      <c r="AF6189" s="96" t="str">
        <f t="shared" si="1514"/>
        <v>&lt;a name='19000100'&gt;&lt;b&gt;: 0 - Tropicalia [2001 14th Street NW, WDC]&lt;/b&gt;&lt;/a&gt;&lt;br&gt;</v>
      </c>
      <c r="AG6189" s="97">
        <f t="shared" si="1515"/>
        <v>1900</v>
      </c>
      <c r="AH6189" s="97" t="str">
        <f t="shared" si="1516"/>
        <v>01</v>
      </c>
      <c r="AI6189" s="97" t="str">
        <f t="shared" si="1517"/>
        <v>00</v>
      </c>
      <c r="AJ6189" s="97" t="str">
        <f t="shared" si="1518"/>
        <v>19000100</v>
      </c>
    </row>
    <row r="6190" spans="6:36" ht="12" customHeight="1" x14ac:dyDescent="0.15">
      <c r="F6190" s="86" t="str">
        <f t="shared" si="1507"/>
        <v>Saturday</v>
      </c>
      <c r="G6190" s="91"/>
      <c r="H6190" s="92" t="str">
        <f>VLOOKUP(MONTH(G6190),VLOOKUP!$W$1:$X$24,2)</f>
        <v>January</v>
      </c>
      <c r="I6190" s="92" t="str">
        <f t="shared" si="1508"/>
        <v/>
      </c>
      <c r="J6190" s="93" t="s">
        <v>35</v>
      </c>
      <c r="L6190" s="86" t="str">
        <f t="shared" si="1520"/>
        <v>Tropicalia [2001 14th Street NW, WDC]</v>
      </c>
      <c r="M6190" s="86">
        <f t="shared" si="1509"/>
        <v>0</v>
      </c>
      <c r="N6190" s="93" t="str">
        <f t="shared" si="1521"/>
        <v>Tropicalia [2001 14th Street NW, WDC]</v>
      </c>
      <c r="O6190" s="90"/>
      <c r="S6190" s="95">
        <f t="shared" si="1510"/>
        <v>0</v>
      </c>
      <c r="T6190" s="86" t="str">
        <f t="shared" si="1511"/>
        <v/>
      </c>
      <c r="U6190" s="86" t="str">
        <f t="shared" si="1506"/>
        <v/>
      </c>
      <c r="V6190" s="95" t="str">
        <f t="shared" si="1512"/>
        <v/>
      </c>
      <c r="AE6190" s="92" t="str">
        <f t="shared" si="1513"/>
        <v/>
      </c>
      <c r="AF6190" s="96" t="str">
        <f t="shared" si="1514"/>
        <v>&lt;a name='19000100'&gt;&lt;b&gt;: 0 - Tropicalia [2001 14th Street NW, WDC]&lt;/b&gt;&lt;/a&gt;&lt;br&gt;</v>
      </c>
      <c r="AG6190" s="97">
        <f t="shared" si="1515"/>
        <v>1900</v>
      </c>
      <c r="AH6190" s="97" t="str">
        <f t="shared" si="1516"/>
        <v>01</v>
      </c>
      <c r="AI6190" s="97" t="str">
        <f t="shared" si="1517"/>
        <v>00</v>
      </c>
      <c r="AJ6190" s="97" t="str">
        <f t="shared" si="1518"/>
        <v>19000100</v>
      </c>
    </row>
    <row r="6191" spans="6:36" ht="12" customHeight="1" x14ac:dyDescent="0.15">
      <c r="F6191" s="86" t="str">
        <f t="shared" si="1507"/>
        <v>Saturday</v>
      </c>
      <c r="G6191" s="91"/>
      <c r="H6191" s="92" t="str">
        <f>VLOOKUP(MONTH(G6191),VLOOKUP!$W$1:$X$24,2)</f>
        <v>January</v>
      </c>
      <c r="I6191" s="92" t="str">
        <f t="shared" si="1508"/>
        <v/>
      </c>
      <c r="J6191" s="93" t="s">
        <v>35</v>
      </c>
      <c r="L6191" s="86" t="str">
        <f t="shared" si="1520"/>
        <v>Tropicalia [2001 14th Street NW, WDC]</v>
      </c>
      <c r="M6191" s="86">
        <f t="shared" si="1509"/>
        <v>0</v>
      </c>
      <c r="N6191" s="93" t="str">
        <f t="shared" si="1521"/>
        <v>Tropicalia [2001 14th Street NW, WDC]</v>
      </c>
      <c r="O6191" s="90"/>
      <c r="S6191" s="95">
        <f t="shared" si="1510"/>
        <v>0</v>
      </c>
      <c r="T6191" s="86" t="str">
        <f t="shared" si="1511"/>
        <v/>
      </c>
      <c r="U6191" s="86" t="str">
        <f t="shared" si="1506"/>
        <v/>
      </c>
      <c r="V6191" s="95" t="str">
        <f t="shared" si="1512"/>
        <v/>
      </c>
      <c r="AE6191" s="92" t="str">
        <f t="shared" si="1513"/>
        <v/>
      </c>
      <c r="AF6191" s="96" t="str">
        <f t="shared" si="1514"/>
        <v>&lt;a name='19000100'&gt;&lt;b&gt;: 0 - Tropicalia [2001 14th Street NW, WDC]&lt;/b&gt;&lt;/a&gt;&lt;br&gt;</v>
      </c>
      <c r="AG6191" s="97">
        <f t="shared" si="1515"/>
        <v>1900</v>
      </c>
      <c r="AH6191" s="97" t="str">
        <f t="shared" si="1516"/>
        <v>01</v>
      </c>
      <c r="AI6191" s="97" t="str">
        <f t="shared" si="1517"/>
        <v>00</v>
      </c>
      <c r="AJ6191" s="97" t="str">
        <f t="shared" si="1518"/>
        <v>19000100</v>
      </c>
    </row>
    <row r="6192" spans="6:36" ht="12" customHeight="1" x14ac:dyDescent="0.15">
      <c r="F6192" s="86" t="str">
        <f t="shared" si="1507"/>
        <v>Saturday</v>
      </c>
      <c r="G6192" s="91"/>
      <c r="H6192" s="92" t="str">
        <f>VLOOKUP(MONTH(G6192),VLOOKUP!$W$1:$X$24,2)</f>
        <v>January</v>
      </c>
      <c r="I6192" s="92" t="str">
        <f t="shared" si="1508"/>
        <v/>
      </c>
      <c r="J6192" s="93" t="s">
        <v>35</v>
      </c>
      <c r="L6192" s="86" t="str">
        <f t="shared" si="1520"/>
        <v>Tropicalia [2001 14th Street NW, WDC]</v>
      </c>
      <c r="M6192" s="86">
        <f t="shared" si="1509"/>
        <v>0</v>
      </c>
      <c r="N6192" s="93" t="str">
        <f t="shared" si="1521"/>
        <v>Tropicalia [2001 14th Street NW, WDC]</v>
      </c>
      <c r="O6192" s="90"/>
      <c r="S6192" s="95">
        <f t="shared" si="1510"/>
        <v>0</v>
      </c>
      <c r="T6192" s="86" t="str">
        <f t="shared" si="1511"/>
        <v/>
      </c>
      <c r="U6192" s="86" t="str">
        <f t="shared" ref="U6192:U6252" si="1522">IF(ISBLANK(G6192),"","&amp;#149; "&amp;IF(ISBLANK(C6192),"","&lt;S&gt;")&amp;I6192&amp;IF(ISBLANK(A6192),""," - &lt;a href='recommended.php#"&amp;AJ6192&amp;"'&gt;&lt;b&gt;&lt;em&gt;&lt;font color='#9C004D'&gt;RECOMMENDED&lt;/font&gt;&lt;/em&gt;&lt;/b&gt;&lt;/a&gt;")&amp;" - "&amp;M6192&amp;IF(ISBLANK(K6192),K6192," - &lt;b&gt;"&amp;K6192&amp;"&lt;/b&gt; ")&amp;IF(B6192="Sold Out"," - &lt;font color='#000099'&gt;&lt;b&gt;&lt;I&gt;sold out&lt;/I&gt;&lt;/b&gt;&lt;/font&gt;","")&amp;IF(ISBLANK(C6192),"","&lt;/S&gt; &lt;b&gt;"&amp;C6192&amp;"&lt;/b&gt;")&amp;"&lt;p&gt;")</f>
        <v/>
      </c>
      <c r="V6192" s="95" t="str">
        <f t="shared" si="1512"/>
        <v/>
      </c>
      <c r="AE6192" s="92" t="str">
        <f t="shared" si="1513"/>
        <v/>
      </c>
      <c r="AF6192" s="96" t="str">
        <f t="shared" si="1514"/>
        <v>&lt;a name='19000100'&gt;&lt;b&gt;: 0 - Tropicalia [2001 14th Street NW, WDC]&lt;/b&gt;&lt;/a&gt;&lt;br&gt;</v>
      </c>
      <c r="AG6192" s="97">
        <f t="shared" si="1515"/>
        <v>1900</v>
      </c>
      <c r="AH6192" s="97" t="str">
        <f t="shared" si="1516"/>
        <v>01</v>
      </c>
      <c r="AI6192" s="97" t="str">
        <f t="shared" si="1517"/>
        <v>00</v>
      </c>
      <c r="AJ6192" s="97" t="str">
        <f t="shared" si="1518"/>
        <v>19000100</v>
      </c>
    </row>
    <row r="6193" spans="4:36" ht="12" customHeight="1" x14ac:dyDescent="0.15">
      <c r="D6193" s="110"/>
      <c r="F6193" s="86" t="str">
        <f t="shared" si="1507"/>
        <v>Saturday</v>
      </c>
      <c r="G6193" s="91"/>
      <c r="H6193" s="92" t="str">
        <f>VLOOKUP(MONTH(G6193),VLOOKUP!$W$1:$X$24,2)</f>
        <v>January</v>
      </c>
      <c r="I6193" s="92" t="str">
        <f t="shared" si="1508"/>
        <v/>
      </c>
      <c r="J6193" s="90" t="s">
        <v>416</v>
      </c>
      <c r="K6193" s="90" t="s">
        <v>454</v>
      </c>
      <c r="L6193" s="86" t="str">
        <f t="shared" si="1520"/>
        <v>&lt;a href='twins.php' title='list by venue'&gt;Twins Jazz&lt;/a&gt; (Two shows)</v>
      </c>
      <c r="M6193" s="86">
        <f t="shared" si="1509"/>
        <v>0</v>
      </c>
      <c r="N6193" s="86" t="str">
        <f>VLOOKUP(J6193,VLOOKUP!$A$2:$S$54,19,FALSE)&amp;J6193&amp;"&lt;/a&gt;"</f>
        <v>&lt;a href='twins.php' title='list by venue'&gt;Twins Jazz&lt;/a&gt;</v>
      </c>
      <c r="O6193" s="90"/>
      <c r="S6193" s="95">
        <f t="shared" si="1510"/>
        <v>0</v>
      </c>
      <c r="T6193" s="86" t="str">
        <f t="shared" si="1511"/>
        <v/>
      </c>
      <c r="U6193" s="86" t="str">
        <f t="shared" si="1522"/>
        <v/>
      </c>
      <c r="V6193" s="95" t="str">
        <f t="shared" si="1512"/>
        <v/>
      </c>
      <c r="AE6193" s="92" t="str">
        <f t="shared" si="1513"/>
        <v/>
      </c>
      <c r="AF6193" s="96" t="str">
        <f t="shared" si="1514"/>
        <v>&lt;a name='19000100'&gt;&lt;b&gt;: 0 - &lt;a href='twins.php' title='list by venue'&gt;Twins Jazz&lt;/a&gt; (Two shows)&lt;/b&gt;&lt;/a&gt;&lt;br&gt;</v>
      </c>
      <c r="AG6193" s="97">
        <f t="shared" si="1515"/>
        <v>1900</v>
      </c>
      <c r="AH6193" s="97" t="str">
        <f t="shared" si="1516"/>
        <v>01</v>
      </c>
      <c r="AI6193" s="97" t="str">
        <f t="shared" si="1517"/>
        <v>00</v>
      </c>
      <c r="AJ6193" s="97" t="str">
        <f t="shared" si="1518"/>
        <v>19000100</v>
      </c>
    </row>
    <row r="6194" spans="4:36" ht="12" customHeight="1" x14ac:dyDescent="0.15">
      <c r="D6194" s="110"/>
      <c r="F6194" s="86" t="str">
        <f t="shared" si="1507"/>
        <v>Saturday</v>
      </c>
      <c r="G6194" s="91"/>
      <c r="H6194" s="92" t="str">
        <f>VLOOKUP(MONTH(G6194),VLOOKUP!$W$1:$X$24,2)</f>
        <v>January</v>
      </c>
      <c r="I6194" s="92" t="str">
        <f t="shared" si="1508"/>
        <v/>
      </c>
      <c r="J6194" s="90" t="s">
        <v>416</v>
      </c>
      <c r="K6194" s="90" t="s">
        <v>454</v>
      </c>
      <c r="L6194" s="86" t="str">
        <f t="shared" si="1520"/>
        <v>&lt;a href='twins.php' title='list by venue'&gt;Twins Jazz&lt;/a&gt; (Two shows)</v>
      </c>
      <c r="M6194" s="86">
        <f t="shared" si="1509"/>
        <v>0</v>
      </c>
      <c r="N6194" s="86" t="str">
        <f>VLOOKUP(J6194,VLOOKUP!$A$2:$S$54,19,FALSE)&amp;J6194&amp;"&lt;/a&gt;"</f>
        <v>&lt;a href='twins.php' title='list by venue'&gt;Twins Jazz&lt;/a&gt;</v>
      </c>
      <c r="O6194" s="90"/>
      <c r="S6194" s="95">
        <f t="shared" si="1510"/>
        <v>0</v>
      </c>
      <c r="T6194" s="86" t="str">
        <f t="shared" si="1511"/>
        <v/>
      </c>
      <c r="U6194" s="86" t="str">
        <f t="shared" si="1522"/>
        <v/>
      </c>
      <c r="V6194" s="95" t="str">
        <f t="shared" si="1512"/>
        <v/>
      </c>
      <c r="AE6194" s="92" t="str">
        <f t="shared" si="1513"/>
        <v/>
      </c>
      <c r="AF6194" s="96" t="str">
        <f t="shared" si="1514"/>
        <v>&lt;a name='19000100'&gt;&lt;b&gt;: 0 - &lt;a href='twins.php' title='list by venue'&gt;Twins Jazz&lt;/a&gt; (Two shows)&lt;/b&gt;&lt;/a&gt;&lt;br&gt;</v>
      </c>
      <c r="AG6194" s="97">
        <f t="shared" si="1515"/>
        <v>1900</v>
      </c>
      <c r="AH6194" s="97" t="str">
        <f t="shared" si="1516"/>
        <v>01</v>
      </c>
      <c r="AI6194" s="97" t="str">
        <f t="shared" si="1517"/>
        <v>00</v>
      </c>
      <c r="AJ6194" s="97" t="str">
        <f t="shared" si="1518"/>
        <v>19000100</v>
      </c>
    </row>
    <row r="6195" spans="4:36" ht="12" customHeight="1" x14ac:dyDescent="0.15">
      <c r="D6195" s="110"/>
      <c r="F6195" s="86" t="str">
        <f t="shared" si="1507"/>
        <v>Saturday</v>
      </c>
      <c r="G6195" s="91"/>
      <c r="H6195" s="92" t="str">
        <f>VLOOKUP(MONTH(G6195),VLOOKUP!$W$1:$X$24,2)</f>
        <v>January</v>
      </c>
      <c r="I6195" s="92" t="str">
        <f t="shared" si="1508"/>
        <v/>
      </c>
      <c r="J6195" s="90" t="s">
        <v>416</v>
      </c>
      <c r="K6195" s="90" t="s">
        <v>454</v>
      </c>
      <c r="L6195" s="86" t="str">
        <f t="shared" si="1520"/>
        <v>&lt;a href='twins.php' title='list by venue'&gt;Twins Jazz&lt;/a&gt; (Two shows)</v>
      </c>
      <c r="M6195" s="86">
        <f t="shared" si="1509"/>
        <v>0</v>
      </c>
      <c r="N6195" s="86" t="str">
        <f>VLOOKUP(J6195,VLOOKUP!$A$2:$S$54,19,FALSE)&amp;J6195&amp;"&lt;/a&gt;"</f>
        <v>&lt;a href='twins.php' title='list by venue'&gt;Twins Jazz&lt;/a&gt;</v>
      </c>
      <c r="O6195" s="90"/>
      <c r="S6195" s="95">
        <f t="shared" si="1510"/>
        <v>0</v>
      </c>
      <c r="T6195" s="86" t="str">
        <f t="shared" si="1511"/>
        <v/>
      </c>
      <c r="U6195" s="86" t="str">
        <f t="shared" si="1522"/>
        <v/>
      </c>
      <c r="V6195" s="95" t="str">
        <f t="shared" si="1512"/>
        <v/>
      </c>
      <c r="AE6195" s="92" t="str">
        <f t="shared" si="1513"/>
        <v/>
      </c>
      <c r="AF6195" s="96" t="str">
        <f t="shared" si="1514"/>
        <v>&lt;a name='19000100'&gt;&lt;b&gt;: 0 - &lt;a href='twins.php' title='list by venue'&gt;Twins Jazz&lt;/a&gt; (Two shows)&lt;/b&gt;&lt;/a&gt;&lt;br&gt;</v>
      </c>
      <c r="AG6195" s="97">
        <f t="shared" si="1515"/>
        <v>1900</v>
      </c>
      <c r="AH6195" s="97" t="str">
        <f t="shared" si="1516"/>
        <v>01</v>
      </c>
      <c r="AI6195" s="97" t="str">
        <f t="shared" si="1517"/>
        <v>00</v>
      </c>
      <c r="AJ6195" s="97" t="str">
        <f t="shared" si="1518"/>
        <v>19000100</v>
      </c>
    </row>
    <row r="6196" spans="4:36" ht="12" customHeight="1" x14ac:dyDescent="0.15">
      <c r="D6196" s="110"/>
      <c r="F6196" s="86" t="str">
        <f t="shared" si="1507"/>
        <v>Saturday</v>
      </c>
      <c r="G6196" s="91"/>
      <c r="H6196" s="92" t="str">
        <f>VLOOKUP(MONTH(G6196),VLOOKUP!$W$1:$X$24,2)</f>
        <v>January</v>
      </c>
      <c r="I6196" s="92" t="str">
        <f t="shared" si="1508"/>
        <v/>
      </c>
      <c r="J6196" s="90" t="s">
        <v>416</v>
      </c>
      <c r="K6196" s="90" t="s">
        <v>454</v>
      </c>
      <c r="L6196" s="86" t="str">
        <f t="shared" si="1520"/>
        <v>&lt;a href='twins.php' title='list by venue'&gt;Twins Jazz&lt;/a&gt; (Two shows)</v>
      </c>
      <c r="M6196" s="86">
        <f t="shared" si="1509"/>
        <v>0</v>
      </c>
      <c r="N6196" s="86" t="str">
        <f>VLOOKUP(J6196,VLOOKUP!$A$2:$S$54,19,FALSE)&amp;J6196&amp;"&lt;/a&gt;"</f>
        <v>&lt;a href='twins.php' title='list by venue'&gt;Twins Jazz&lt;/a&gt;</v>
      </c>
      <c r="O6196" s="90"/>
      <c r="S6196" s="95">
        <f t="shared" si="1510"/>
        <v>0</v>
      </c>
      <c r="T6196" s="86" t="str">
        <f t="shared" si="1511"/>
        <v/>
      </c>
      <c r="U6196" s="86" t="str">
        <f t="shared" si="1522"/>
        <v/>
      </c>
      <c r="V6196" s="95" t="str">
        <f t="shared" si="1512"/>
        <v/>
      </c>
      <c r="AE6196" s="92" t="str">
        <f t="shared" si="1513"/>
        <v/>
      </c>
      <c r="AF6196" s="96" t="str">
        <f t="shared" si="1514"/>
        <v>&lt;a name='19000100'&gt;&lt;b&gt;: 0 - &lt;a href='twins.php' title='list by venue'&gt;Twins Jazz&lt;/a&gt; (Two shows)&lt;/b&gt;&lt;/a&gt;&lt;br&gt;</v>
      </c>
      <c r="AG6196" s="97">
        <f t="shared" si="1515"/>
        <v>1900</v>
      </c>
      <c r="AH6196" s="97" t="str">
        <f t="shared" si="1516"/>
        <v>01</v>
      </c>
      <c r="AI6196" s="97" t="str">
        <f t="shared" si="1517"/>
        <v>00</v>
      </c>
      <c r="AJ6196" s="97" t="str">
        <f t="shared" si="1518"/>
        <v>19000100</v>
      </c>
    </row>
    <row r="6197" spans="4:36" ht="12" customHeight="1" x14ac:dyDescent="0.15">
      <c r="D6197" s="110"/>
      <c r="F6197" s="86" t="str">
        <f t="shared" si="1507"/>
        <v>Saturday</v>
      </c>
      <c r="G6197" s="91"/>
      <c r="H6197" s="92" t="str">
        <f>VLOOKUP(MONTH(G6197),VLOOKUP!$W$1:$X$24,2)</f>
        <v>January</v>
      </c>
      <c r="I6197" s="92" t="str">
        <f t="shared" si="1508"/>
        <v/>
      </c>
      <c r="J6197" s="90" t="s">
        <v>416</v>
      </c>
      <c r="K6197" s="90" t="s">
        <v>454</v>
      </c>
      <c r="L6197" s="86" t="str">
        <f t="shared" si="1520"/>
        <v>&lt;a href='twins.php' title='list by venue'&gt;Twins Jazz&lt;/a&gt; (Two shows)</v>
      </c>
      <c r="M6197" s="86">
        <f t="shared" si="1509"/>
        <v>0</v>
      </c>
      <c r="N6197" s="86" t="str">
        <f>VLOOKUP(J6197,VLOOKUP!$A$2:$S$54,19,FALSE)&amp;J6197&amp;"&lt;/a&gt;"</f>
        <v>&lt;a href='twins.php' title='list by venue'&gt;Twins Jazz&lt;/a&gt;</v>
      </c>
      <c r="O6197" s="90"/>
      <c r="S6197" s="95">
        <f t="shared" si="1510"/>
        <v>0</v>
      </c>
      <c r="T6197" s="86" t="str">
        <f t="shared" si="1511"/>
        <v/>
      </c>
      <c r="U6197" s="86" t="str">
        <f t="shared" si="1522"/>
        <v/>
      </c>
      <c r="V6197" s="95" t="str">
        <f t="shared" si="1512"/>
        <v/>
      </c>
      <c r="AE6197" s="92" t="str">
        <f t="shared" si="1513"/>
        <v/>
      </c>
      <c r="AF6197" s="96" t="str">
        <f t="shared" si="1514"/>
        <v>&lt;a name='19000100'&gt;&lt;b&gt;: 0 - &lt;a href='twins.php' title='list by venue'&gt;Twins Jazz&lt;/a&gt; (Two shows)&lt;/b&gt;&lt;/a&gt;&lt;br&gt;</v>
      </c>
      <c r="AG6197" s="97">
        <f t="shared" si="1515"/>
        <v>1900</v>
      </c>
      <c r="AH6197" s="97" t="str">
        <f t="shared" si="1516"/>
        <v>01</v>
      </c>
      <c r="AI6197" s="97" t="str">
        <f t="shared" si="1517"/>
        <v>00</v>
      </c>
      <c r="AJ6197" s="97" t="str">
        <f t="shared" si="1518"/>
        <v>19000100</v>
      </c>
    </row>
    <row r="6198" spans="4:36" ht="12" customHeight="1" x14ac:dyDescent="0.15">
      <c r="D6198" s="110"/>
      <c r="F6198" s="86" t="str">
        <f t="shared" si="1507"/>
        <v>Saturday</v>
      </c>
      <c r="G6198" s="91"/>
      <c r="H6198" s="92" t="str">
        <f>VLOOKUP(MONTH(G6198),VLOOKUP!$W$1:$X$24,2)</f>
        <v>January</v>
      </c>
      <c r="I6198" s="92" t="str">
        <f t="shared" si="1508"/>
        <v/>
      </c>
      <c r="J6198" s="90" t="s">
        <v>416</v>
      </c>
      <c r="K6198" s="90" t="s">
        <v>454</v>
      </c>
      <c r="L6198" s="86" t="str">
        <f t="shared" si="1520"/>
        <v>&lt;a href='twins.php' title='list by venue'&gt;Twins Jazz&lt;/a&gt; (Two shows)</v>
      </c>
      <c r="M6198" s="86">
        <f t="shared" si="1509"/>
        <v>0</v>
      </c>
      <c r="N6198" s="86" t="str">
        <f>VLOOKUP(J6198,VLOOKUP!$A$2:$S$54,19,FALSE)&amp;J6198&amp;"&lt;/a&gt;"</f>
        <v>&lt;a href='twins.php' title='list by venue'&gt;Twins Jazz&lt;/a&gt;</v>
      </c>
      <c r="O6198" s="90"/>
      <c r="S6198" s="95">
        <f t="shared" si="1510"/>
        <v>0</v>
      </c>
      <c r="T6198" s="86" t="str">
        <f t="shared" si="1511"/>
        <v/>
      </c>
      <c r="U6198" s="86" t="str">
        <f t="shared" si="1522"/>
        <v/>
      </c>
      <c r="V6198" s="95" t="str">
        <f t="shared" si="1512"/>
        <v/>
      </c>
      <c r="AE6198" s="92" t="str">
        <f t="shared" si="1513"/>
        <v/>
      </c>
      <c r="AF6198" s="96" t="str">
        <f t="shared" si="1514"/>
        <v>&lt;a name='19000100'&gt;&lt;b&gt;: 0 - &lt;a href='twins.php' title='list by venue'&gt;Twins Jazz&lt;/a&gt; (Two shows)&lt;/b&gt;&lt;/a&gt;&lt;br&gt;</v>
      </c>
      <c r="AG6198" s="97">
        <f t="shared" si="1515"/>
        <v>1900</v>
      </c>
      <c r="AH6198" s="97" t="str">
        <f t="shared" si="1516"/>
        <v>01</v>
      </c>
      <c r="AI6198" s="97" t="str">
        <f t="shared" si="1517"/>
        <v>00</v>
      </c>
      <c r="AJ6198" s="97" t="str">
        <f t="shared" si="1518"/>
        <v>19000100</v>
      </c>
    </row>
    <row r="6199" spans="4:36" ht="12" customHeight="1" x14ac:dyDescent="0.15">
      <c r="D6199" s="110"/>
      <c r="F6199" s="86" t="str">
        <f t="shared" si="1507"/>
        <v>Saturday</v>
      </c>
      <c r="G6199" s="91"/>
      <c r="H6199" s="92" t="str">
        <f>VLOOKUP(MONTH(G6199),VLOOKUP!$W$1:$X$24,2)</f>
        <v>January</v>
      </c>
      <c r="I6199" s="92" t="str">
        <f t="shared" si="1508"/>
        <v/>
      </c>
      <c r="J6199" s="90" t="s">
        <v>416</v>
      </c>
      <c r="K6199" s="90" t="s">
        <v>454</v>
      </c>
      <c r="L6199" s="86" t="str">
        <f t="shared" si="1520"/>
        <v>&lt;a href='twins.php' title='list by venue'&gt;Twins Jazz&lt;/a&gt; (Two shows)</v>
      </c>
      <c r="M6199" s="86">
        <f t="shared" si="1509"/>
        <v>0</v>
      </c>
      <c r="N6199" s="86" t="str">
        <f>VLOOKUP(J6199,VLOOKUP!$A$2:$S$54,19,FALSE)&amp;J6199&amp;"&lt;/a&gt;"</f>
        <v>&lt;a href='twins.php' title='list by venue'&gt;Twins Jazz&lt;/a&gt;</v>
      </c>
      <c r="O6199" s="90"/>
      <c r="S6199" s="95">
        <f t="shared" si="1510"/>
        <v>0</v>
      </c>
      <c r="T6199" s="86" t="str">
        <f t="shared" si="1511"/>
        <v/>
      </c>
      <c r="U6199" s="86" t="str">
        <f t="shared" si="1522"/>
        <v/>
      </c>
      <c r="V6199" s="95" t="str">
        <f t="shared" si="1512"/>
        <v/>
      </c>
      <c r="AE6199" s="92" t="str">
        <f t="shared" si="1513"/>
        <v/>
      </c>
      <c r="AF6199" s="96" t="str">
        <f t="shared" si="1514"/>
        <v>&lt;a name='19000100'&gt;&lt;b&gt;: 0 - &lt;a href='twins.php' title='list by venue'&gt;Twins Jazz&lt;/a&gt; (Two shows)&lt;/b&gt;&lt;/a&gt;&lt;br&gt;</v>
      </c>
      <c r="AG6199" s="97">
        <f t="shared" si="1515"/>
        <v>1900</v>
      </c>
      <c r="AH6199" s="97" t="str">
        <f t="shared" si="1516"/>
        <v>01</v>
      </c>
      <c r="AI6199" s="97" t="str">
        <f t="shared" si="1517"/>
        <v>00</v>
      </c>
      <c r="AJ6199" s="97" t="str">
        <f t="shared" si="1518"/>
        <v>19000100</v>
      </c>
    </row>
    <row r="6200" spans="4:36" ht="12" customHeight="1" x14ac:dyDescent="0.15">
      <c r="D6200" s="110"/>
      <c r="F6200" s="86" t="str">
        <f t="shared" si="1507"/>
        <v>Saturday</v>
      </c>
      <c r="G6200" s="91"/>
      <c r="H6200" s="92" t="str">
        <f>VLOOKUP(MONTH(G6200),VLOOKUP!$W$1:$X$24,2)</f>
        <v>January</v>
      </c>
      <c r="I6200" s="92" t="str">
        <f t="shared" si="1508"/>
        <v/>
      </c>
      <c r="J6200" s="90" t="s">
        <v>416</v>
      </c>
      <c r="K6200" s="90" t="s">
        <v>454</v>
      </c>
      <c r="L6200" s="86" t="str">
        <f t="shared" si="1520"/>
        <v>&lt;a href='twins.php' title='list by venue'&gt;Twins Jazz&lt;/a&gt; (Two shows)</v>
      </c>
      <c r="M6200" s="86">
        <f t="shared" si="1509"/>
        <v>0</v>
      </c>
      <c r="N6200" s="86" t="str">
        <f>VLOOKUP(J6200,VLOOKUP!$A$2:$S$54,19,FALSE)&amp;J6200&amp;"&lt;/a&gt;"</f>
        <v>&lt;a href='twins.php' title='list by venue'&gt;Twins Jazz&lt;/a&gt;</v>
      </c>
      <c r="O6200" s="90"/>
      <c r="S6200" s="95">
        <f t="shared" si="1510"/>
        <v>0</v>
      </c>
      <c r="T6200" s="86" t="str">
        <f t="shared" si="1511"/>
        <v/>
      </c>
      <c r="U6200" s="86" t="str">
        <f t="shared" si="1522"/>
        <v/>
      </c>
      <c r="V6200" s="95" t="str">
        <f t="shared" si="1512"/>
        <v/>
      </c>
      <c r="AE6200" s="92" t="str">
        <f t="shared" si="1513"/>
        <v/>
      </c>
      <c r="AF6200" s="96" t="str">
        <f t="shared" si="1514"/>
        <v>&lt;a name='19000100'&gt;&lt;b&gt;: 0 - &lt;a href='twins.php' title='list by venue'&gt;Twins Jazz&lt;/a&gt; (Two shows)&lt;/b&gt;&lt;/a&gt;&lt;br&gt;</v>
      </c>
      <c r="AG6200" s="97">
        <f t="shared" si="1515"/>
        <v>1900</v>
      </c>
      <c r="AH6200" s="97" t="str">
        <f t="shared" si="1516"/>
        <v>01</v>
      </c>
      <c r="AI6200" s="97" t="str">
        <f t="shared" si="1517"/>
        <v>00</v>
      </c>
      <c r="AJ6200" s="97" t="str">
        <f t="shared" si="1518"/>
        <v>19000100</v>
      </c>
    </row>
    <row r="6201" spans="4:36" ht="12" customHeight="1" x14ac:dyDescent="0.15">
      <c r="D6201" s="110"/>
      <c r="F6201" s="86" t="str">
        <f t="shared" si="1507"/>
        <v>Saturday</v>
      </c>
      <c r="G6201" s="91"/>
      <c r="H6201" s="92" t="str">
        <f>VLOOKUP(MONTH(G6201),VLOOKUP!$W$1:$X$24,2)</f>
        <v>January</v>
      </c>
      <c r="I6201" s="92" t="str">
        <f t="shared" si="1508"/>
        <v/>
      </c>
      <c r="J6201" s="90" t="s">
        <v>416</v>
      </c>
      <c r="K6201" s="90" t="s">
        <v>454</v>
      </c>
      <c r="L6201" s="86" t="str">
        <f t="shared" si="1520"/>
        <v>&lt;a href='twins.php' title='list by venue'&gt;Twins Jazz&lt;/a&gt; (Two shows)</v>
      </c>
      <c r="M6201" s="86">
        <f t="shared" si="1509"/>
        <v>0</v>
      </c>
      <c r="N6201" s="86" t="str">
        <f>VLOOKUP(J6201,VLOOKUP!$A$2:$S$54,19,FALSE)&amp;J6201&amp;"&lt;/a&gt;"</f>
        <v>&lt;a href='twins.php' title='list by venue'&gt;Twins Jazz&lt;/a&gt;</v>
      </c>
      <c r="O6201" s="90"/>
      <c r="S6201" s="95">
        <f t="shared" si="1510"/>
        <v>0</v>
      </c>
      <c r="T6201" s="86" t="str">
        <f t="shared" si="1511"/>
        <v/>
      </c>
      <c r="U6201" s="86" t="str">
        <f t="shared" si="1522"/>
        <v/>
      </c>
      <c r="V6201" s="95" t="str">
        <f t="shared" si="1512"/>
        <v/>
      </c>
      <c r="AE6201" s="92" t="str">
        <f t="shared" si="1513"/>
        <v/>
      </c>
      <c r="AF6201" s="96" t="str">
        <f t="shared" si="1514"/>
        <v>&lt;a name='19000100'&gt;&lt;b&gt;: 0 - &lt;a href='twins.php' title='list by venue'&gt;Twins Jazz&lt;/a&gt; (Two shows)&lt;/b&gt;&lt;/a&gt;&lt;br&gt;</v>
      </c>
      <c r="AG6201" s="97">
        <f t="shared" si="1515"/>
        <v>1900</v>
      </c>
      <c r="AH6201" s="97" t="str">
        <f t="shared" si="1516"/>
        <v>01</v>
      </c>
      <c r="AI6201" s="97" t="str">
        <f t="shared" si="1517"/>
        <v>00</v>
      </c>
      <c r="AJ6201" s="97" t="str">
        <f t="shared" si="1518"/>
        <v>19000100</v>
      </c>
    </row>
    <row r="6202" spans="4:36" ht="12" customHeight="1" x14ac:dyDescent="0.15">
      <c r="D6202" s="110"/>
      <c r="F6202" s="86" t="str">
        <f t="shared" si="1507"/>
        <v>Saturday</v>
      </c>
      <c r="G6202" s="91"/>
      <c r="H6202" s="92" t="str">
        <f>VLOOKUP(MONTH(G6202),VLOOKUP!$W$1:$X$24,2)</f>
        <v>January</v>
      </c>
      <c r="I6202" s="92" t="str">
        <f t="shared" si="1508"/>
        <v/>
      </c>
      <c r="J6202" s="90" t="s">
        <v>416</v>
      </c>
      <c r="K6202" s="90" t="s">
        <v>454</v>
      </c>
      <c r="L6202" s="86" t="str">
        <f t="shared" si="1520"/>
        <v>&lt;a href='twins.php' title='list by venue'&gt;Twins Jazz&lt;/a&gt; (Two shows)</v>
      </c>
      <c r="M6202" s="86">
        <f t="shared" si="1509"/>
        <v>0</v>
      </c>
      <c r="N6202" s="86" t="str">
        <f>VLOOKUP(J6202,VLOOKUP!$A$2:$S$54,19,FALSE)&amp;J6202&amp;"&lt;/a&gt;"</f>
        <v>&lt;a href='twins.php' title='list by venue'&gt;Twins Jazz&lt;/a&gt;</v>
      </c>
      <c r="O6202" s="90"/>
      <c r="S6202" s="95">
        <f t="shared" si="1510"/>
        <v>0</v>
      </c>
      <c r="T6202" s="86" t="str">
        <f t="shared" si="1511"/>
        <v/>
      </c>
      <c r="U6202" s="86" t="str">
        <f t="shared" si="1522"/>
        <v/>
      </c>
      <c r="V6202" s="95" t="str">
        <f t="shared" si="1512"/>
        <v/>
      </c>
      <c r="AE6202" s="92" t="str">
        <f t="shared" si="1513"/>
        <v/>
      </c>
      <c r="AF6202" s="96" t="str">
        <f t="shared" si="1514"/>
        <v>&lt;a name='19000100'&gt;&lt;b&gt;: 0 - &lt;a href='twins.php' title='list by venue'&gt;Twins Jazz&lt;/a&gt; (Two shows)&lt;/b&gt;&lt;/a&gt;&lt;br&gt;</v>
      </c>
      <c r="AG6202" s="97">
        <f t="shared" si="1515"/>
        <v>1900</v>
      </c>
      <c r="AH6202" s="97" t="str">
        <f t="shared" si="1516"/>
        <v>01</v>
      </c>
      <c r="AI6202" s="97" t="str">
        <f t="shared" si="1517"/>
        <v>00</v>
      </c>
      <c r="AJ6202" s="97" t="str">
        <f t="shared" si="1518"/>
        <v>19000100</v>
      </c>
    </row>
    <row r="6203" spans="4:36" ht="12" customHeight="1" x14ac:dyDescent="0.15">
      <c r="D6203" s="110"/>
      <c r="F6203" s="86" t="str">
        <f t="shared" si="1507"/>
        <v>Saturday</v>
      </c>
      <c r="G6203" s="91"/>
      <c r="H6203" s="92" t="str">
        <f>VLOOKUP(MONTH(G6203),VLOOKUP!$W$1:$X$24,2)</f>
        <v>January</v>
      </c>
      <c r="I6203" s="92" t="str">
        <f t="shared" si="1508"/>
        <v/>
      </c>
      <c r="J6203" s="90" t="s">
        <v>416</v>
      </c>
      <c r="K6203" s="90" t="s">
        <v>454</v>
      </c>
      <c r="L6203" s="86" t="str">
        <f t="shared" si="1520"/>
        <v>&lt;a href='twins.php' title='list by venue'&gt;Twins Jazz&lt;/a&gt; (Two shows)</v>
      </c>
      <c r="M6203" s="86">
        <f t="shared" si="1509"/>
        <v>0</v>
      </c>
      <c r="N6203" s="86" t="str">
        <f>VLOOKUP(J6203,VLOOKUP!$A$2:$S$54,19,FALSE)&amp;J6203&amp;"&lt;/a&gt;"</f>
        <v>&lt;a href='twins.php' title='list by venue'&gt;Twins Jazz&lt;/a&gt;</v>
      </c>
      <c r="O6203" s="90"/>
      <c r="S6203" s="95">
        <f t="shared" si="1510"/>
        <v>0</v>
      </c>
      <c r="T6203" s="86" t="str">
        <f t="shared" si="1511"/>
        <v/>
      </c>
      <c r="U6203" s="86" t="str">
        <f t="shared" si="1522"/>
        <v/>
      </c>
      <c r="V6203" s="95" t="str">
        <f t="shared" si="1512"/>
        <v/>
      </c>
      <c r="AE6203" s="92" t="str">
        <f t="shared" si="1513"/>
        <v/>
      </c>
      <c r="AF6203" s="96" t="str">
        <f t="shared" si="1514"/>
        <v>&lt;a name='19000100'&gt;&lt;b&gt;: 0 - &lt;a href='twins.php' title='list by venue'&gt;Twins Jazz&lt;/a&gt; (Two shows)&lt;/b&gt;&lt;/a&gt;&lt;br&gt;</v>
      </c>
      <c r="AG6203" s="97">
        <f t="shared" si="1515"/>
        <v>1900</v>
      </c>
      <c r="AH6203" s="97" t="str">
        <f t="shared" si="1516"/>
        <v>01</v>
      </c>
      <c r="AI6203" s="97" t="str">
        <f t="shared" si="1517"/>
        <v>00</v>
      </c>
      <c r="AJ6203" s="97" t="str">
        <f t="shared" si="1518"/>
        <v>19000100</v>
      </c>
    </row>
    <row r="6204" spans="4:36" ht="12" customHeight="1" x14ac:dyDescent="0.15">
      <c r="D6204" s="110"/>
      <c r="F6204" s="86" t="str">
        <f t="shared" si="1507"/>
        <v>Saturday</v>
      </c>
      <c r="G6204" s="91"/>
      <c r="H6204" s="92" t="str">
        <f>VLOOKUP(MONTH(G6204),VLOOKUP!$W$1:$X$24,2)</f>
        <v>January</v>
      </c>
      <c r="I6204" s="92" t="str">
        <f t="shared" si="1508"/>
        <v/>
      </c>
      <c r="J6204" s="90" t="s">
        <v>416</v>
      </c>
      <c r="K6204" s="90" t="s">
        <v>454</v>
      </c>
      <c r="L6204" s="86" t="str">
        <f t="shared" si="1520"/>
        <v>&lt;a href='twins.php' title='list by venue'&gt;Twins Jazz&lt;/a&gt; (Two shows)</v>
      </c>
      <c r="M6204" s="86">
        <f t="shared" si="1509"/>
        <v>0</v>
      </c>
      <c r="N6204" s="86" t="str">
        <f>VLOOKUP(J6204,VLOOKUP!$A$2:$S$54,19,FALSE)&amp;J6204&amp;"&lt;/a&gt;"</f>
        <v>&lt;a href='twins.php' title='list by venue'&gt;Twins Jazz&lt;/a&gt;</v>
      </c>
      <c r="O6204" s="90"/>
      <c r="S6204" s="95">
        <f t="shared" si="1510"/>
        <v>0</v>
      </c>
      <c r="T6204" s="86" t="str">
        <f t="shared" si="1511"/>
        <v/>
      </c>
      <c r="U6204" s="86" t="str">
        <f t="shared" si="1522"/>
        <v/>
      </c>
      <c r="V6204" s="95" t="str">
        <f t="shared" si="1512"/>
        <v/>
      </c>
      <c r="AE6204" s="92" t="str">
        <f t="shared" si="1513"/>
        <v/>
      </c>
      <c r="AF6204" s="96" t="str">
        <f t="shared" si="1514"/>
        <v>&lt;a name='19000100'&gt;&lt;b&gt;: 0 - &lt;a href='twins.php' title='list by venue'&gt;Twins Jazz&lt;/a&gt; (Two shows)&lt;/b&gt;&lt;/a&gt;&lt;br&gt;</v>
      </c>
      <c r="AG6204" s="97">
        <f t="shared" si="1515"/>
        <v>1900</v>
      </c>
      <c r="AH6204" s="97" t="str">
        <f t="shared" si="1516"/>
        <v>01</v>
      </c>
      <c r="AI6204" s="97" t="str">
        <f t="shared" si="1517"/>
        <v>00</v>
      </c>
      <c r="AJ6204" s="97" t="str">
        <f t="shared" si="1518"/>
        <v>19000100</v>
      </c>
    </row>
    <row r="6205" spans="4:36" ht="12" customHeight="1" x14ac:dyDescent="0.15">
      <c r="D6205" s="110"/>
      <c r="F6205" s="86" t="str">
        <f t="shared" si="1507"/>
        <v>Saturday</v>
      </c>
      <c r="G6205" s="91"/>
      <c r="H6205" s="92" t="str">
        <f>VLOOKUP(MONTH(G6205),VLOOKUP!$W$1:$X$24,2)</f>
        <v>January</v>
      </c>
      <c r="I6205" s="92" t="str">
        <f t="shared" si="1508"/>
        <v/>
      </c>
      <c r="J6205" s="90" t="s">
        <v>416</v>
      </c>
      <c r="K6205" s="90" t="s">
        <v>454</v>
      </c>
      <c r="L6205" s="86" t="str">
        <f t="shared" si="1520"/>
        <v>&lt;a href='twins.php' title='list by venue'&gt;Twins Jazz&lt;/a&gt; (Two shows)</v>
      </c>
      <c r="M6205" s="86">
        <f t="shared" si="1509"/>
        <v>0</v>
      </c>
      <c r="N6205" s="86" t="str">
        <f>VLOOKUP(J6205,VLOOKUP!$A$2:$S$54,19,FALSE)&amp;J6205&amp;"&lt;/a&gt;"</f>
        <v>&lt;a href='twins.php' title='list by venue'&gt;Twins Jazz&lt;/a&gt;</v>
      </c>
      <c r="O6205" s="90"/>
      <c r="S6205" s="95">
        <f t="shared" si="1510"/>
        <v>0</v>
      </c>
      <c r="T6205" s="86" t="str">
        <f t="shared" si="1511"/>
        <v/>
      </c>
      <c r="U6205" s="86" t="str">
        <f t="shared" si="1522"/>
        <v/>
      </c>
      <c r="V6205" s="95" t="str">
        <f t="shared" si="1512"/>
        <v/>
      </c>
      <c r="AE6205" s="92" t="str">
        <f t="shared" si="1513"/>
        <v/>
      </c>
      <c r="AF6205" s="96" t="str">
        <f t="shared" si="1514"/>
        <v>&lt;a name='19000100'&gt;&lt;b&gt;: 0 - &lt;a href='twins.php' title='list by venue'&gt;Twins Jazz&lt;/a&gt; (Two shows)&lt;/b&gt;&lt;/a&gt;&lt;br&gt;</v>
      </c>
      <c r="AG6205" s="97">
        <f t="shared" si="1515"/>
        <v>1900</v>
      </c>
      <c r="AH6205" s="97" t="str">
        <f t="shared" si="1516"/>
        <v>01</v>
      </c>
      <c r="AI6205" s="97" t="str">
        <f t="shared" si="1517"/>
        <v>00</v>
      </c>
      <c r="AJ6205" s="97" t="str">
        <f t="shared" si="1518"/>
        <v>19000100</v>
      </c>
    </row>
    <row r="6206" spans="4:36" ht="12" customHeight="1" x14ac:dyDescent="0.15">
      <c r="D6206" s="110"/>
      <c r="F6206" s="86" t="str">
        <f t="shared" si="1507"/>
        <v>Saturday</v>
      </c>
      <c r="G6206" s="91"/>
      <c r="H6206" s="92" t="str">
        <f>VLOOKUP(MONTH(G6206),VLOOKUP!$W$1:$X$24,2)</f>
        <v>January</v>
      </c>
      <c r="I6206" s="92" t="str">
        <f t="shared" si="1508"/>
        <v/>
      </c>
      <c r="J6206" s="90" t="s">
        <v>416</v>
      </c>
      <c r="K6206" s="90" t="s">
        <v>454</v>
      </c>
      <c r="L6206" s="86" t="str">
        <f t="shared" si="1520"/>
        <v>&lt;a href='twins.php' title='list by venue'&gt;Twins Jazz&lt;/a&gt; (Two shows)</v>
      </c>
      <c r="M6206" s="86">
        <f t="shared" si="1509"/>
        <v>0</v>
      </c>
      <c r="N6206" s="86" t="str">
        <f>VLOOKUP(J6206,VLOOKUP!$A$2:$S$54,19,FALSE)&amp;J6206&amp;"&lt;/a&gt;"</f>
        <v>&lt;a href='twins.php' title='list by venue'&gt;Twins Jazz&lt;/a&gt;</v>
      </c>
      <c r="O6206" s="90"/>
      <c r="S6206" s="95">
        <f t="shared" si="1510"/>
        <v>0</v>
      </c>
      <c r="T6206" s="86" t="str">
        <f t="shared" si="1511"/>
        <v/>
      </c>
      <c r="U6206" s="86" t="str">
        <f t="shared" si="1522"/>
        <v/>
      </c>
      <c r="V6206" s="95" t="str">
        <f t="shared" si="1512"/>
        <v/>
      </c>
      <c r="AE6206" s="92" t="str">
        <f t="shared" si="1513"/>
        <v/>
      </c>
      <c r="AF6206" s="96" t="str">
        <f t="shared" si="1514"/>
        <v>&lt;a name='19000100'&gt;&lt;b&gt;: 0 - &lt;a href='twins.php' title='list by venue'&gt;Twins Jazz&lt;/a&gt; (Two shows)&lt;/b&gt;&lt;/a&gt;&lt;br&gt;</v>
      </c>
      <c r="AG6206" s="97">
        <f t="shared" si="1515"/>
        <v>1900</v>
      </c>
      <c r="AH6206" s="97" t="str">
        <f t="shared" si="1516"/>
        <v>01</v>
      </c>
      <c r="AI6206" s="97" t="str">
        <f t="shared" si="1517"/>
        <v>00</v>
      </c>
      <c r="AJ6206" s="97" t="str">
        <f t="shared" si="1518"/>
        <v>19000100</v>
      </c>
    </row>
    <row r="6207" spans="4:36" ht="12" customHeight="1" x14ac:dyDescent="0.15">
      <c r="D6207" s="110"/>
      <c r="F6207" s="86" t="str">
        <f t="shared" si="1507"/>
        <v>Saturday</v>
      </c>
      <c r="G6207" s="91"/>
      <c r="H6207" s="92" t="str">
        <f>VLOOKUP(MONTH(G6207),VLOOKUP!$W$1:$X$24,2)</f>
        <v>January</v>
      </c>
      <c r="I6207" s="92" t="str">
        <f t="shared" si="1508"/>
        <v/>
      </c>
      <c r="J6207" s="90" t="s">
        <v>416</v>
      </c>
      <c r="K6207" s="90" t="s">
        <v>454</v>
      </c>
      <c r="L6207" s="86" t="str">
        <f t="shared" si="1520"/>
        <v>&lt;a href='twins.php' title='list by venue'&gt;Twins Jazz&lt;/a&gt; (Two shows)</v>
      </c>
      <c r="M6207" s="86">
        <f t="shared" si="1509"/>
        <v>0</v>
      </c>
      <c r="N6207" s="86" t="str">
        <f>VLOOKUP(J6207,VLOOKUP!$A$2:$S$54,19,FALSE)&amp;J6207&amp;"&lt;/a&gt;"</f>
        <v>&lt;a href='twins.php' title='list by venue'&gt;Twins Jazz&lt;/a&gt;</v>
      </c>
      <c r="O6207" s="90"/>
      <c r="S6207" s="95">
        <f t="shared" si="1510"/>
        <v>0</v>
      </c>
      <c r="T6207" s="86" t="str">
        <f t="shared" si="1511"/>
        <v/>
      </c>
      <c r="U6207" s="86" t="str">
        <f t="shared" si="1522"/>
        <v/>
      </c>
      <c r="V6207" s="95" t="str">
        <f t="shared" si="1512"/>
        <v/>
      </c>
      <c r="AE6207" s="92" t="str">
        <f t="shared" si="1513"/>
        <v/>
      </c>
      <c r="AF6207" s="96" t="str">
        <f t="shared" si="1514"/>
        <v>&lt;a name='19000100'&gt;&lt;b&gt;: 0 - &lt;a href='twins.php' title='list by venue'&gt;Twins Jazz&lt;/a&gt; (Two shows)&lt;/b&gt;&lt;/a&gt;&lt;br&gt;</v>
      </c>
      <c r="AG6207" s="97">
        <f t="shared" si="1515"/>
        <v>1900</v>
      </c>
      <c r="AH6207" s="97" t="str">
        <f t="shared" si="1516"/>
        <v>01</v>
      </c>
      <c r="AI6207" s="97" t="str">
        <f t="shared" si="1517"/>
        <v>00</v>
      </c>
      <c r="AJ6207" s="97" t="str">
        <f t="shared" si="1518"/>
        <v>19000100</v>
      </c>
    </row>
    <row r="6208" spans="4:36" ht="12" customHeight="1" x14ac:dyDescent="0.15">
      <c r="D6208" s="110"/>
      <c r="F6208" s="86" t="str">
        <f t="shared" si="1507"/>
        <v>Saturday</v>
      </c>
      <c r="G6208" s="91"/>
      <c r="H6208" s="92" t="str">
        <f>VLOOKUP(MONTH(G6208),VLOOKUP!$W$1:$X$24,2)</f>
        <v>January</v>
      </c>
      <c r="I6208" s="92" t="str">
        <f t="shared" si="1508"/>
        <v/>
      </c>
      <c r="J6208" s="90" t="s">
        <v>416</v>
      </c>
      <c r="K6208" s="90" t="s">
        <v>454</v>
      </c>
      <c r="L6208" s="86" t="str">
        <f t="shared" si="1520"/>
        <v>&lt;a href='twins.php' title='list by venue'&gt;Twins Jazz&lt;/a&gt; (Two shows)</v>
      </c>
      <c r="M6208" s="86">
        <f t="shared" si="1509"/>
        <v>0</v>
      </c>
      <c r="N6208" s="86" t="str">
        <f>VLOOKUP(J6208,VLOOKUP!$A$2:$S$54,19,FALSE)&amp;J6208&amp;"&lt;/a&gt;"</f>
        <v>&lt;a href='twins.php' title='list by venue'&gt;Twins Jazz&lt;/a&gt;</v>
      </c>
      <c r="O6208" s="90"/>
      <c r="S6208" s="95">
        <f t="shared" si="1510"/>
        <v>0</v>
      </c>
      <c r="T6208" s="86" t="str">
        <f t="shared" si="1511"/>
        <v/>
      </c>
      <c r="U6208" s="86" t="str">
        <f t="shared" si="1522"/>
        <v/>
      </c>
      <c r="V6208" s="95" t="str">
        <f t="shared" si="1512"/>
        <v/>
      </c>
      <c r="AE6208" s="92" t="str">
        <f t="shared" si="1513"/>
        <v/>
      </c>
      <c r="AF6208" s="96" t="str">
        <f t="shared" si="1514"/>
        <v>&lt;a name='19000100'&gt;&lt;b&gt;: 0 - &lt;a href='twins.php' title='list by venue'&gt;Twins Jazz&lt;/a&gt; (Two shows)&lt;/b&gt;&lt;/a&gt;&lt;br&gt;</v>
      </c>
      <c r="AG6208" s="97">
        <f t="shared" si="1515"/>
        <v>1900</v>
      </c>
      <c r="AH6208" s="97" t="str">
        <f t="shared" si="1516"/>
        <v>01</v>
      </c>
      <c r="AI6208" s="97" t="str">
        <f t="shared" si="1517"/>
        <v>00</v>
      </c>
      <c r="AJ6208" s="97" t="str">
        <f t="shared" si="1518"/>
        <v>19000100</v>
      </c>
    </row>
    <row r="6209" spans="4:36" ht="12" customHeight="1" x14ac:dyDescent="0.15">
      <c r="D6209" s="110"/>
      <c r="F6209" s="86" t="str">
        <f t="shared" si="1507"/>
        <v>Saturday</v>
      </c>
      <c r="G6209" s="91"/>
      <c r="H6209" s="92" t="str">
        <f>VLOOKUP(MONTH(G6209),VLOOKUP!$W$1:$X$24,2)</f>
        <v>January</v>
      </c>
      <c r="I6209" s="92" t="str">
        <f t="shared" si="1508"/>
        <v/>
      </c>
      <c r="J6209" s="90" t="s">
        <v>416</v>
      </c>
      <c r="K6209" s="90" t="s">
        <v>454</v>
      </c>
      <c r="L6209" s="86" t="str">
        <f t="shared" si="1520"/>
        <v>&lt;a href='twins.php' title='list by venue'&gt;Twins Jazz&lt;/a&gt; (Two shows)</v>
      </c>
      <c r="M6209" s="86">
        <f t="shared" si="1509"/>
        <v>0</v>
      </c>
      <c r="N6209" s="86" t="str">
        <f>VLOOKUP(J6209,VLOOKUP!$A$2:$S$54,19,FALSE)&amp;J6209&amp;"&lt;/a&gt;"</f>
        <v>&lt;a href='twins.php' title='list by venue'&gt;Twins Jazz&lt;/a&gt;</v>
      </c>
      <c r="O6209" s="90"/>
      <c r="S6209" s="95">
        <f t="shared" si="1510"/>
        <v>0</v>
      </c>
      <c r="T6209" s="86" t="str">
        <f t="shared" si="1511"/>
        <v/>
      </c>
      <c r="U6209" s="86" t="str">
        <f t="shared" si="1522"/>
        <v/>
      </c>
      <c r="V6209" s="95" t="str">
        <f t="shared" si="1512"/>
        <v/>
      </c>
      <c r="AE6209" s="92" t="str">
        <f t="shared" si="1513"/>
        <v/>
      </c>
      <c r="AF6209" s="96" t="str">
        <f t="shared" si="1514"/>
        <v>&lt;a name='19000100'&gt;&lt;b&gt;: 0 - &lt;a href='twins.php' title='list by venue'&gt;Twins Jazz&lt;/a&gt; (Two shows)&lt;/b&gt;&lt;/a&gt;&lt;br&gt;</v>
      </c>
      <c r="AG6209" s="97">
        <f t="shared" si="1515"/>
        <v>1900</v>
      </c>
      <c r="AH6209" s="97" t="str">
        <f t="shared" si="1516"/>
        <v>01</v>
      </c>
      <c r="AI6209" s="97" t="str">
        <f t="shared" si="1517"/>
        <v>00</v>
      </c>
      <c r="AJ6209" s="97" t="str">
        <f t="shared" si="1518"/>
        <v>19000100</v>
      </c>
    </row>
    <row r="6210" spans="4:36" ht="12" customHeight="1" x14ac:dyDescent="0.15">
      <c r="D6210" s="110"/>
      <c r="F6210" s="86" t="str">
        <f t="shared" ref="F6210:F6273" si="1523">IF(WEEKDAY(G6210)=1,"Sunday",IF(WEEKDAY(G6210)=2,"Monday",IF(WEEKDAY(G6210)=3,"Tuesday",IF(WEEKDAY(G6210)=4,"Wednesday",IF(WEEKDAY(G6210)=5,"Thursday",IF(WEEKDAY(G6210)=6,"Friday","Saturday"))))))</f>
        <v>Saturday</v>
      </c>
      <c r="G6210" s="91"/>
      <c r="H6210" s="92" t="str">
        <f>VLOOKUP(MONTH(G6210),VLOOKUP!$W$1:$X$24,2)</f>
        <v>January</v>
      </c>
      <c r="I6210" s="92" t="str">
        <f t="shared" ref="I6210:I6273" si="1524">IF(ISBLANK(G6210),"",F6210&amp;", "&amp;DAY(G6210)&amp;" "&amp;H6210&amp;" "&amp;YEAR(G6210))</f>
        <v/>
      </c>
      <c r="J6210" s="90" t="s">
        <v>416</v>
      </c>
      <c r="K6210" s="90" t="s">
        <v>454</v>
      </c>
      <c r="L6210" s="86" t="str">
        <f t="shared" si="1520"/>
        <v>&lt;a href='twins.php' title='list by venue'&gt;Twins Jazz&lt;/a&gt; (Two shows)</v>
      </c>
      <c r="M6210" s="86">
        <f t="shared" ref="M6210:M6273" si="1525">IF(ISBLANK(P6210),O6210,IF(ISBLANK(Q6210),O6210&amp;" and "&amp;P6210,IF(ISBLANK(R6210),O6210&amp;", "&amp;P6210&amp;", and "&amp;Q6210, O6210&amp;", "&amp;P6210&amp;", "&amp;Q6210&amp;", and "&amp;R6210)))</f>
        <v>0</v>
      </c>
      <c r="N6210" s="86" t="str">
        <f>VLOOKUP(J6210,VLOOKUP!$A$2:$S$54,19,FALSE)&amp;J6210&amp;"&lt;/a&gt;"</f>
        <v>&lt;a href='twins.php' title='list by venue'&gt;Twins Jazz&lt;/a&gt;</v>
      </c>
      <c r="O6210" s="90"/>
      <c r="S6210" s="95">
        <f t="shared" ref="S6210:S6273" si="1526">IF(LEFT(O6210,2)="A ",RIGHT(O6210,LEN(O6210)-2),IF(LEFT(O6210,3)="An ",RIGHT(O6210,LEN(O6210)-3),IF(LEFT(O6210,4)="The ",RIGHT(O6210,LEN(O6210)-4),IF(LEFT(O6210,3)="&lt;b&gt;",RIGHT(O6210,LEN(O6210)-3),IF(LEFT(O6210,4)="&lt;em&gt;",RIGHT(O6210,LEN(O6210)-4),O6210)))))</f>
        <v>0</v>
      </c>
      <c r="T6210" s="86" t="str">
        <f t="shared" ref="T6210:T6273" si="1527">IF(ISBLANK(G6210),"","&amp;#149; "&amp;IF(ISBLANK(C6210),"","&lt;S&gt;")&amp;IF(ISBLANK(A6210),"","&lt;a href='recommended.php#"&amp;AJ6210&amp;"'&gt;&lt;b&gt;&lt;em&gt;&lt;font color='#9C004D'&gt;RECOMMENDED&lt;/font&gt;&lt;/em&gt;&lt;/b&gt;&lt;/a&gt; - ")&amp;M6210&amp;" - &lt;b&gt;"&amp;L6210&amp;"&lt;/b&gt; "&amp;IF(B6210="Sold Out"," - &lt;font color='#000099'&gt;&lt;b&gt;&lt;I&gt;sold out&lt;/I&gt;&lt;/b&gt;&lt;/font&gt;","")&amp;IF(ISBLANK(C6210),"","&lt;/S&gt; &lt;b&gt;"&amp;C6210&amp;"&lt;/b&gt;")&amp;"&lt;br&gt;")</f>
        <v/>
      </c>
      <c r="U6210" s="86" t="str">
        <f t="shared" si="1522"/>
        <v/>
      </c>
      <c r="V6210" s="95" t="str">
        <f t="shared" ref="V6210:V6273" si="1528">IF(ISBLANK(G6210),"","&amp;#149; "&amp;IF(ISBLANK(C6210),"","&lt;S&gt;")&amp;IF(ISBLANK(A6210),"","&lt;a href='recommended.php#"&amp;AJ6210&amp;"'&gt;&lt;b&gt;&lt;em&gt;&lt;font color='#9C004D'&gt;RECOMMENDED&lt;/font&gt;&lt;/em&gt;&lt;/b&gt;&lt;/a&gt; - ")&amp;M6210&amp;" - &lt;b&gt;"&amp;L6210&amp;"&lt;/b&gt; "&amp;IF(B6210="Sold Out"," - &lt;font color='#000099'&gt;&lt;b&gt;&lt;I&gt;sold out&lt;/I&gt;&lt;/b&gt;&lt;/font&gt;","")&amp;IF(ISBLANK(C6210),"","&lt;/S&gt; &lt;b&gt;"&amp;C6210&amp;"&lt;/b&gt;")&amp;" - &lt;font color='#005500'&gt;&lt;b&gt;"&amp;E6210&amp;"&lt;/b&gt;&lt;/font&gt;&lt;br&gt;")</f>
        <v/>
      </c>
      <c r="AE6210" s="92" t="str">
        <f t="shared" ref="AE6210:AE6273" si="1529">IF(ISBLANK(G6210),"",F6210&amp;", "&amp;DAY(G6210)&amp;" "&amp;H6210&amp;" "&amp;YEAR(G6210)&amp;"      [&lt;a name='"&amp;AJ6210&amp;"' href='#"&amp;AJ6210&amp;"'&gt;link to this day&lt;/a&gt;]")</f>
        <v/>
      </c>
      <c r="AF6210" s="96" t="str">
        <f t="shared" ref="AF6210:AF6273" si="1530">"&lt;a name='"&amp;AJ6210&amp;"'&gt;&lt;b&gt;"&amp;I6210&amp;": "&amp;M6210&amp;" - "&amp;L6210&amp;"&lt;/b&gt;&lt;/a&gt;&lt;br&gt;"</f>
        <v>&lt;a name='19000100'&gt;&lt;b&gt;: 0 - &lt;a href='twins.php' title='list by venue'&gt;Twins Jazz&lt;/a&gt; (Two shows)&lt;/b&gt;&lt;/a&gt;&lt;br&gt;</v>
      </c>
      <c r="AG6210" s="97">
        <f t="shared" ref="AG6210:AG6273" si="1531">YEAR(G6210)</f>
        <v>1900</v>
      </c>
      <c r="AH6210" s="97" t="str">
        <f t="shared" ref="AH6210:AH6273" si="1532">IF(LEN(MONTH(G6210))=1,"0"&amp;MONTH(G6210),MONTH(G6210))</f>
        <v>01</v>
      </c>
      <c r="AI6210" s="97" t="str">
        <f t="shared" ref="AI6210:AI6273" si="1533">IF(LEN(DAY(G6210))=1,"0"&amp;DAY(G6210),DAY(G6210))</f>
        <v>00</v>
      </c>
      <c r="AJ6210" s="97" t="str">
        <f t="shared" ref="AJ6210:AJ6273" si="1534">AG6210&amp;AH6210&amp;AI6210</f>
        <v>19000100</v>
      </c>
    </row>
    <row r="6211" spans="4:36" ht="12" customHeight="1" x14ac:dyDescent="0.15">
      <c r="D6211" s="110"/>
      <c r="F6211" s="86" t="str">
        <f t="shared" si="1523"/>
        <v>Saturday</v>
      </c>
      <c r="G6211" s="91"/>
      <c r="H6211" s="92" t="str">
        <f>VLOOKUP(MONTH(G6211),VLOOKUP!$W$1:$X$24,2)</f>
        <v>January</v>
      </c>
      <c r="I6211" s="92" t="str">
        <f t="shared" si="1524"/>
        <v/>
      </c>
      <c r="J6211" s="90" t="s">
        <v>416</v>
      </c>
      <c r="K6211" s="90" t="s">
        <v>454</v>
      </c>
      <c r="L6211" s="86" t="str">
        <f t="shared" si="1520"/>
        <v>&lt;a href='twins.php' title='list by venue'&gt;Twins Jazz&lt;/a&gt; (Two shows)</v>
      </c>
      <c r="M6211" s="86">
        <f t="shared" si="1525"/>
        <v>0</v>
      </c>
      <c r="N6211" s="86" t="str">
        <f>VLOOKUP(J6211,VLOOKUP!$A$2:$S$54,19,FALSE)&amp;J6211&amp;"&lt;/a&gt;"</f>
        <v>&lt;a href='twins.php' title='list by venue'&gt;Twins Jazz&lt;/a&gt;</v>
      </c>
      <c r="O6211" s="90"/>
      <c r="S6211" s="95">
        <f t="shared" si="1526"/>
        <v>0</v>
      </c>
      <c r="T6211" s="86" t="str">
        <f t="shared" si="1527"/>
        <v/>
      </c>
      <c r="U6211" s="86" t="str">
        <f t="shared" si="1522"/>
        <v/>
      </c>
      <c r="V6211" s="95" t="str">
        <f t="shared" si="1528"/>
        <v/>
      </c>
      <c r="AE6211" s="92" t="str">
        <f t="shared" si="1529"/>
        <v/>
      </c>
      <c r="AF6211" s="96" t="str">
        <f t="shared" si="1530"/>
        <v>&lt;a name='19000100'&gt;&lt;b&gt;: 0 - &lt;a href='twins.php' title='list by venue'&gt;Twins Jazz&lt;/a&gt; (Two shows)&lt;/b&gt;&lt;/a&gt;&lt;br&gt;</v>
      </c>
      <c r="AG6211" s="97">
        <f t="shared" si="1531"/>
        <v>1900</v>
      </c>
      <c r="AH6211" s="97" t="str">
        <f t="shared" si="1532"/>
        <v>01</v>
      </c>
      <c r="AI6211" s="97" t="str">
        <f t="shared" si="1533"/>
        <v>00</v>
      </c>
      <c r="AJ6211" s="97" t="str">
        <f t="shared" si="1534"/>
        <v>19000100</v>
      </c>
    </row>
    <row r="6212" spans="4:36" ht="12" customHeight="1" x14ac:dyDescent="0.15">
      <c r="D6212" s="110"/>
      <c r="F6212" s="86" t="str">
        <f t="shared" si="1523"/>
        <v>Saturday</v>
      </c>
      <c r="G6212" s="91"/>
      <c r="H6212" s="92" t="str">
        <f>VLOOKUP(MONTH(G6212),VLOOKUP!$W$1:$X$24,2)</f>
        <v>January</v>
      </c>
      <c r="I6212" s="92" t="str">
        <f t="shared" si="1524"/>
        <v/>
      </c>
      <c r="J6212" s="90" t="s">
        <v>416</v>
      </c>
      <c r="K6212" s="90" t="s">
        <v>454</v>
      </c>
      <c r="L6212" s="86" t="str">
        <f t="shared" si="1520"/>
        <v>&lt;a href='twins.php' title='list by venue'&gt;Twins Jazz&lt;/a&gt; (Two shows)</v>
      </c>
      <c r="M6212" s="86">
        <f t="shared" si="1525"/>
        <v>0</v>
      </c>
      <c r="N6212" s="86" t="str">
        <f>VLOOKUP(J6212,VLOOKUP!$A$2:$S$54,19,FALSE)&amp;J6212&amp;"&lt;/a&gt;"</f>
        <v>&lt;a href='twins.php' title='list by venue'&gt;Twins Jazz&lt;/a&gt;</v>
      </c>
      <c r="O6212" s="90"/>
      <c r="S6212" s="95">
        <f t="shared" si="1526"/>
        <v>0</v>
      </c>
      <c r="T6212" s="86" t="str">
        <f t="shared" si="1527"/>
        <v/>
      </c>
      <c r="U6212" s="86" t="str">
        <f t="shared" si="1522"/>
        <v/>
      </c>
      <c r="V6212" s="95" t="str">
        <f t="shared" si="1528"/>
        <v/>
      </c>
      <c r="AE6212" s="92" t="str">
        <f t="shared" si="1529"/>
        <v/>
      </c>
      <c r="AF6212" s="96" t="str">
        <f t="shared" si="1530"/>
        <v>&lt;a name='19000100'&gt;&lt;b&gt;: 0 - &lt;a href='twins.php' title='list by venue'&gt;Twins Jazz&lt;/a&gt; (Two shows)&lt;/b&gt;&lt;/a&gt;&lt;br&gt;</v>
      </c>
      <c r="AG6212" s="97">
        <f t="shared" si="1531"/>
        <v>1900</v>
      </c>
      <c r="AH6212" s="97" t="str">
        <f t="shared" si="1532"/>
        <v>01</v>
      </c>
      <c r="AI6212" s="97" t="str">
        <f t="shared" si="1533"/>
        <v>00</v>
      </c>
      <c r="AJ6212" s="97" t="str">
        <f t="shared" si="1534"/>
        <v>19000100</v>
      </c>
    </row>
    <row r="6213" spans="4:36" ht="12" customHeight="1" x14ac:dyDescent="0.15">
      <c r="D6213" s="110"/>
      <c r="F6213" s="86" t="str">
        <f t="shared" si="1523"/>
        <v>Saturday</v>
      </c>
      <c r="G6213" s="91"/>
      <c r="H6213" s="92" t="str">
        <f>VLOOKUP(MONTH(G6213),VLOOKUP!$W$1:$X$24,2)</f>
        <v>January</v>
      </c>
      <c r="I6213" s="92" t="str">
        <f t="shared" si="1524"/>
        <v/>
      </c>
      <c r="J6213" s="90" t="s">
        <v>416</v>
      </c>
      <c r="K6213" s="90" t="s">
        <v>454</v>
      </c>
      <c r="L6213" s="86" t="str">
        <f t="shared" si="1520"/>
        <v>&lt;a href='twins.php' title='list by venue'&gt;Twins Jazz&lt;/a&gt; (Two shows)</v>
      </c>
      <c r="M6213" s="86">
        <f t="shared" si="1525"/>
        <v>0</v>
      </c>
      <c r="N6213" s="86" t="str">
        <f>VLOOKUP(J6213,VLOOKUP!$A$2:$S$54,19,FALSE)&amp;J6213&amp;"&lt;/a&gt;"</f>
        <v>&lt;a href='twins.php' title='list by venue'&gt;Twins Jazz&lt;/a&gt;</v>
      </c>
      <c r="O6213" s="90"/>
      <c r="S6213" s="95">
        <f t="shared" si="1526"/>
        <v>0</v>
      </c>
      <c r="T6213" s="86" t="str">
        <f t="shared" si="1527"/>
        <v/>
      </c>
      <c r="U6213" s="86" t="str">
        <f t="shared" si="1522"/>
        <v/>
      </c>
      <c r="V6213" s="95" t="str">
        <f t="shared" si="1528"/>
        <v/>
      </c>
      <c r="AE6213" s="92" t="str">
        <f t="shared" si="1529"/>
        <v/>
      </c>
      <c r="AF6213" s="96" t="str">
        <f t="shared" si="1530"/>
        <v>&lt;a name='19000100'&gt;&lt;b&gt;: 0 - &lt;a href='twins.php' title='list by venue'&gt;Twins Jazz&lt;/a&gt; (Two shows)&lt;/b&gt;&lt;/a&gt;&lt;br&gt;</v>
      </c>
      <c r="AG6213" s="97">
        <f t="shared" si="1531"/>
        <v>1900</v>
      </c>
      <c r="AH6213" s="97" t="str">
        <f t="shared" si="1532"/>
        <v>01</v>
      </c>
      <c r="AI6213" s="97" t="str">
        <f t="shared" si="1533"/>
        <v>00</v>
      </c>
      <c r="AJ6213" s="97" t="str">
        <f t="shared" si="1534"/>
        <v>19000100</v>
      </c>
    </row>
    <row r="6214" spans="4:36" ht="12" customHeight="1" x14ac:dyDescent="0.15">
      <c r="D6214" s="110"/>
      <c r="F6214" s="86" t="str">
        <f t="shared" si="1523"/>
        <v>Saturday</v>
      </c>
      <c r="G6214" s="91"/>
      <c r="H6214" s="92" t="str">
        <f>VLOOKUP(MONTH(G6214),VLOOKUP!$W$1:$X$24,2)</f>
        <v>January</v>
      </c>
      <c r="I6214" s="92" t="str">
        <f t="shared" si="1524"/>
        <v/>
      </c>
      <c r="J6214" s="90" t="s">
        <v>416</v>
      </c>
      <c r="K6214" s="90" t="s">
        <v>454</v>
      </c>
      <c r="L6214" s="86" t="str">
        <f t="shared" si="1520"/>
        <v>&lt;a href='twins.php' title='list by venue'&gt;Twins Jazz&lt;/a&gt; (Two shows)</v>
      </c>
      <c r="M6214" s="86">
        <f t="shared" si="1525"/>
        <v>0</v>
      </c>
      <c r="N6214" s="86" t="str">
        <f>VLOOKUP(J6214,VLOOKUP!$A$2:$S$54,19,FALSE)&amp;J6214&amp;"&lt;/a&gt;"</f>
        <v>&lt;a href='twins.php' title='list by venue'&gt;Twins Jazz&lt;/a&gt;</v>
      </c>
      <c r="O6214" s="90"/>
      <c r="S6214" s="95">
        <f t="shared" si="1526"/>
        <v>0</v>
      </c>
      <c r="T6214" s="86" t="str">
        <f t="shared" si="1527"/>
        <v/>
      </c>
      <c r="U6214" s="86" t="str">
        <f t="shared" si="1522"/>
        <v/>
      </c>
      <c r="V6214" s="95" t="str">
        <f t="shared" si="1528"/>
        <v/>
      </c>
      <c r="AE6214" s="92" t="str">
        <f t="shared" si="1529"/>
        <v/>
      </c>
      <c r="AF6214" s="96" t="str">
        <f t="shared" si="1530"/>
        <v>&lt;a name='19000100'&gt;&lt;b&gt;: 0 - &lt;a href='twins.php' title='list by venue'&gt;Twins Jazz&lt;/a&gt; (Two shows)&lt;/b&gt;&lt;/a&gt;&lt;br&gt;</v>
      </c>
      <c r="AG6214" s="97">
        <f t="shared" si="1531"/>
        <v>1900</v>
      </c>
      <c r="AH6214" s="97" t="str">
        <f t="shared" si="1532"/>
        <v>01</v>
      </c>
      <c r="AI6214" s="97" t="str">
        <f t="shared" si="1533"/>
        <v>00</v>
      </c>
      <c r="AJ6214" s="97" t="str">
        <f t="shared" si="1534"/>
        <v>19000100</v>
      </c>
    </row>
    <row r="6215" spans="4:36" ht="12" customHeight="1" x14ac:dyDescent="0.15">
      <c r="D6215" s="110"/>
      <c r="F6215" s="86" t="str">
        <f t="shared" si="1523"/>
        <v>Saturday</v>
      </c>
      <c r="G6215" s="91"/>
      <c r="H6215" s="92" t="str">
        <f>VLOOKUP(MONTH(G6215),VLOOKUP!$W$1:$X$24,2)</f>
        <v>January</v>
      </c>
      <c r="I6215" s="92" t="str">
        <f t="shared" si="1524"/>
        <v/>
      </c>
      <c r="J6215" s="90" t="s">
        <v>416</v>
      </c>
      <c r="K6215" s="90" t="s">
        <v>454</v>
      </c>
      <c r="L6215" s="86" t="str">
        <f t="shared" si="1520"/>
        <v>&lt;a href='twins.php' title='list by venue'&gt;Twins Jazz&lt;/a&gt; (Two shows)</v>
      </c>
      <c r="M6215" s="86">
        <f t="shared" si="1525"/>
        <v>0</v>
      </c>
      <c r="N6215" s="86" t="str">
        <f>VLOOKUP(J6215,VLOOKUP!$A$2:$S$54,19,FALSE)&amp;J6215&amp;"&lt;/a&gt;"</f>
        <v>&lt;a href='twins.php' title='list by venue'&gt;Twins Jazz&lt;/a&gt;</v>
      </c>
      <c r="O6215" s="90"/>
      <c r="S6215" s="95">
        <f t="shared" si="1526"/>
        <v>0</v>
      </c>
      <c r="T6215" s="86" t="str">
        <f t="shared" si="1527"/>
        <v/>
      </c>
      <c r="U6215" s="86" t="str">
        <f t="shared" si="1522"/>
        <v/>
      </c>
      <c r="V6215" s="95" t="str">
        <f t="shared" si="1528"/>
        <v/>
      </c>
      <c r="AE6215" s="92" t="str">
        <f t="shared" si="1529"/>
        <v/>
      </c>
      <c r="AF6215" s="96" t="str">
        <f t="shared" si="1530"/>
        <v>&lt;a name='19000100'&gt;&lt;b&gt;: 0 - &lt;a href='twins.php' title='list by venue'&gt;Twins Jazz&lt;/a&gt; (Two shows)&lt;/b&gt;&lt;/a&gt;&lt;br&gt;</v>
      </c>
      <c r="AG6215" s="97">
        <f t="shared" si="1531"/>
        <v>1900</v>
      </c>
      <c r="AH6215" s="97" t="str">
        <f t="shared" si="1532"/>
        <v>01</v>
      </c>
      <c r="AI6215" s="97" t="str">
        <f t="shared" si="1533"/>
        <v>00</v>
      </c>
      <c r="AJ6215" s="97" t="str">
        <f t="shared" si="1534"/>
        <v>19000100</v>
      </c>
    </row>
    <row r="6216" spans="4:36" ht="12" customHeight="1" x14ac:dyDescent="0.15">
      <c r="F6216" s="86" t="str">
        <f t="shared" si="1523"/>
        <v>Saturday</v>
      </c>
      <c r="G6216" s="91"/>
      <c r="H6216" s="92" t="str">
        <f>VLOOKUP(MONTH(G6216),VLOOKUP!$W$1:$X$24,2)</f>
        <v>January</v>
      </c>
      <c r="I6216" s="92" t="str">
        <f t="shared" si="1524"/>
        <v/>
      </c>
      <c r="J6216" s="93" t="s">
        <v>1324</v>
      </c>
      <c r="L6216" s="86" t="str">
        <f t="shared" si="1520"/>
        <v>Tyson's Corner Center Plaza [across from the Microsoft store; 1961 Chain Bridge Rd, McLean, VA]</v>
      </c>
      <c r="M6216" s="86">
        <f t="shared" si="1525"/>
        <v>0</v>
      </c>
      <c r="N6216" s="93" t="str">
        <f t="shared" ref="N6216:N6252" si="1535">J6216</f>
        <v>Tyson's Corner Center Plaza [across from the Microsoft store; 1961 Chain Bridge Rd, McLean, VA]</v>
      </c>
      <c r="O6216" s="94"/>
      <c r="S6216" s="95">
        <f t="shared" si="1526"/>
        <v>0</v>
      </c>
      <c r="T6216" s="86" t="str">
        <f t="shared" si="1527"/>
        <v/>
      </c>
      <c r="U6216" s="86" t="str">
        <f t="shared" si="1522"/>
        <v/>
      </c>
      <c r="V6216" s="95" t="str">
        <f t="shared" si="1528"/>
        <v/>
      </c>
      <c r="Z6216" s="99"/>
      <c r="AA6216" s="99"/>
      <c r="AB6216" s="99"/>
      <c r="AC6216" s="99"/>
      <c r="AD6216" s="99"/>
      <c r="AE6216" s="92" t="str">
        <f t="shared" si="1529"/>
        <v/>
      </c>
      <c r="AF6216" s="96" t="str">
        <f t="shared" si="1530"/>
        <v>&lt;a name='19000100'&gt;&lt;b&gt;: 0 - Tyson's Corner Center Plaza [across from the Microsoft store; 1961 Chain Bridge Rd, McLean, VA]&lt;/b&gt;&lt;/a&gt;&lt;br&gt;</v>
      </c>
      <c r="AG6216" s="97">
        <f t="shared" si="1531"/>
        <v>1900</v>
      </c>
      <c r="AH6216" s="97" t="str">
        <f t="shared" si="1532"/>
        <v>01</v>
      </c>
      <c r="AI6216" s="97" t="str">
        <f t="shared" si="1533"/>
        <v>00</v>
      </c>
      <c r="AJ6216" s="97" t="str">
        <f t="shared" si="1534"/>
        <v>19000100</v>
      </c>
    </row>
    <row r="6217" spans="4:36" ht="12" customHeight="1" x14ac:dyDescent="0.15">
      <c r="F6217" s="86" t="str">
        <f t="shared" si="1523"/>
        <v>Saturday</v>
      </c>
      <c r="G6217" s="91"/>
      <c r="H6217" s="92" t="str">
        <f>VLOOKUP(MONTH(G6217),VLOOKUP!$W$1:$X$24,2)</f>
        <v>January</v>
      </c>
      <c r="I6217" s="92" t="str">
        <f t="shared" si="1524"/>
        <v/>
      </c>
      <c r="J6217" s="93" t="s">
        <v>1324</v>
      </c>
      <c r="L6217" s="86" t="str">
        <f t="shared" si="1520"/>
        <v>Tyson's Corner Center Plaza [across from the Microsoft store; 1961 Chain Bridge Rd, McLean, VA]</v>
      </c>
      <c r="M6217" s="86">
        <f t="shared" si="1525"/>
        <v>0</v>
      </c>
      <c r="N6217" s="93" t="str">
        <f t="shared" si="1535"/>
        <v>Tyson's Corner Center Plaza [across from the Microsoft store; 1961 Chain Bridge Rd, McLean, VA]</v>
      </c>
      <c r="O6217" s="94"/>
      <c r="S6217" s="95">
        <f t="shared" si="1526"/>
        <v>0</v>
      </c>
      <c r="T6217" s="86" t="str">
        <f t="shared" si="1527"/>
        <v/>
      </c>
      <c r="U6217" s="86" t="str">
        <f t="shared" si="1522"/>
        <v/>
      </c>
      <c r="V6217" s="95" t="str">
        <f t="shared" si="1528"/>
        <v/>
      </c>
      <c r="Z6217" s="99"/>
      <c r="AA6217" s="99"/>
      <c r="AB6217" s="99"/>
      <c r="AC6217" s="99"/>
      <c r="AD6217" s="99"/>
      <c r="AE6217" s="92" t="str">
        <f t="shared" si="1529"/>
        <v/>
      </c>
      <c r="AF6217" s="96" t="str">
        <f t="shared" si="1530"/>
        <v>&lt;a name='19000100'&gt;&lt;b&gt;: 0 - Tyson's Corner Center Plaza [across from the Microsoft store; 1961 Chain Bridge Rd, McLean, VA]&lt;/b&gt;&lt;/a&gt;&lt;br&gt;</v>
      </c>
      <c r="AG6217" s="97">
        <f t="shared" si="1531"/>
        <v>1900</v>
      </c>
      <c r="AH6217" s="97" t="str">
        <f t="shared" si="1532"/>
        <v>01</v>
      </c>
      <c r="AI6217" s="97" t="str">
        <f t="shared" si="1533"/>
        <v>00</v>
      </c>
      <c r="AJ6217" s="97" t="str">
        <f t="shared" si="1534"/>
        <v>19000100</v>
      </c>
    </row>
    <row r="6218" spans="4:36" ht="12" customHeight="1" x14ac:dyDescent="0.15">
      <c r="F6218" s="86" t="str">
        <f t="shared" si="1523"/>
        <v>Saturday</v>
      </c>
      <c r="G6218" s="91"/>
      <c r="H6218" s="92" t="str">
        <f>VLOOKUP(MONTH(G6218),VLOOKUP!$W$1:$X$24,2)</f>
        <v>January</v>
      </c>
      <c r="I6218" s="92" t="str">
        <f t="shared" si="1524"/>
        <v/>
      </c>
      <c r="J6218" s="93" t="s">
        <v>1324</v>
      </c>
      <c r="L6218" s="86" t="str">
        <f t="shared" ref="L6218:L6281" si="1536">IF(ISBLANK(K6218),N6218,N6218&amp;" ("&amp;K6218&amp;")")</f>
        <v>Tyson's Corner Center Plaza [across from the Microsoft store; 1961 Chain Bridge Rd, McLean, VA]</v>
      </c>
      <c r="M6218" s="86">
        <f t="shared" si="1525"/>
        <v>0</v>
      </c>
      <c r="N6218" s="93" t="str">
        <f t="shared" si="1535"/>
        <v>Tyson's Corner Center Plaza [across from the Microsoft store; 1961 Chain Bridge Rd, McLean, VA]</v>
      </c>
      <c r="O6218" s="94"/>
      <c r="S6218" s="95">
        <f t="shared" si="1526"/>
        <v>0</v>
      </c>
      <c r="T6218" s="86" t="str">
        <f t="shared" si="1527"/>
        <v/>
      </c>
      <c r="U6218" s="86" t="str">
        <f t="shared" si="1522"/>
        <v/>
      </c>
      <c r="V6218" s="95" t="str">
        <f t="shared" si="1528"/>
        <v/>
      </c>
      <c r="Z6218" s="99"/>
      <c r="AA6218" s="99"/>
      <c r="AB6218" s="99"/>
      <c r="AC6218" s="99"/>
      <c r="AD6218" s="99"/>
      <c r="AE6218" s="92" t="str">
        <f t="shared" si="1529"/>
        <v/>
      </c>
      <c r="AF6218" s="96" t="str">
        <f t="shared" si="1530"/>
        <v>&lt;a name='19000100'&gt;&lt;b&gt;: 0 - Tyson's Corner Center Plaza [across from the Microsoft store; 1961 Chain Bridge Rd, McLean, VA]&lt;/b&gt;&lt;/a&gt;&lt;br&gt;</v>
      </c>
      <c r="AG6218" s="97">
        <f t="shared" si="1531"/>
        <v>1900</v>
      </c>
      <c r="AH6218" s="97" t="str">
        <f t="shared" si="1532"/>
        <v>01</v>
      </c>
      <c r="AI6218" s="97" t="str">
        <f t="shared" si="1533"/>
        <v>00</v>
      </c>
      <c r="AJ6218" s="97" t="str">
        <f t="shared" si="1534"/>
        <v>19000100</v>
      </c>
    </row>
    <row r="6219" spans="4:36" ht="12" customHeight="1" x14ac:dyDescent="0.15">
      <c r="F6219" s="86" t="str">
        <f t="shared" si="1523"/>
        <v>Saturday</v>
      </c>
      <c r="G6219" s="91"/>
      <c r="H6219" s="92" t="str">
        <f>VLOOKUP(MONTH(G6219),VLOOKUP!$W$1:$X$24,2)</f>
        <v>January</v>
      </c>
      <c r="I6219" s="92" t="str">
        <f t="shared" si="1524"/>
        <v/>
      </c>
      <c r="J6219" s="93" t="s">
        <v>1324</v>
      </c>
      <c r="L6219" s="86" t="str">
        <f t="shared" si="1536"/>
        <v>Tyson's Corner Center Plaza [across from the Microsoft store; 1961 Chain Bridge Rd, McLean, VA]</v>
      </c>
      <c r="M6219" s="86">
        <f t="shared" si="1525"/>
        <v>0</v>
      </c>
      <c r="N6219" s="93" t="str">
        <f t="shared" si="1535"/>
        <v>Tyson's Corner Center Plaza [across from the Microsoft store; 1961 Chain Bridge Rd, McLean, VA]</v>
      </c>
      <c r="O6219" s="94"/>
      <c r="S6219" s="95">
        <f t="shared" si="1526"/>
        <v>0</v>
      </c>
      <c r="T6219" s="86" t="str">
        <f t="shared" si="1527"/>
        <v/>
      </c>
      <c r="U6219" s="86" t="str">
        <f t="shared" si="1522"/>
        <v/>
      </c>
      <c r="V6219" s="95" t="str">
        <f t="shared" si="1528"/>
        <v/>
      </c>
      <c r="Z6219" s="99"/>
      <c r="AA6219" s="99"/>
      <c r="AB6219" s="99"/>
      <c r="AC6219" s="99"/>
      <c r="AD6219" s="99"/>
      <c r="AE6219" s="92" t="str">
        <f t="shared" si="1529"/>
        <v/>
      </c>
      <c r="AF6219" s="96" t="str">
        <f t="shared" si="1530"/>
        <v>&lt;a name='19000100'&gt;&lt;b&gt;: 0 - Tyson's Corner Center Plaza [across from the Microsoft store; 1961 Chain Bridge Rd, McLean, VA]&lt;/b&gt;&lt;/a&gt;&lt;br&gt;</v>
      </c>
      <c r="AG6219" s="97">
        <f t="shared" si="1531"/>
        <v>1900</v>
      </c>
      <c r="AH6219" s="97" t="str">
        <f t="shared" si="1532"/>
        <v>01</v>
      </c>
      <c r="AI6219" s="97" t="str">
        <f t="shared" si="1533"/>
        <v>00</v>
      </c>
      <c r="AJ6219" s="97" t="str">
        <f t="shared" si="1534"/>
        <v>19000100</v>
      </c>
    </row>
    <row r="6220" spans="4:36" ht="12" customHeight="1" x14ac:dyDescent="0.15">
      <c r="F6220" s="86" t="str">
        <f t="shared" si="1523"/>
        <v>Saturday</v>
      </c>
      <c r="G6220" s="91"/>
      <c r="H6220" s="92" t="str">
        <f>VLOOKUP(MONTH(G6220),VLOOKUP!$W$1:$X$24,2)</f>
        <v>January</v>
      </c>
      <c r="I6220" s="92" t="str">
        <f t="shared" si="1524"/>
        <v/>
      </c>
      <c r="J6220" s="93" t="s">
        <v>1324</v>
      </c>
      <c r="L6220" s="86" t="str">
        <f t="shared" si="1536"/>
        <v>Tyson's Corner Center Plaza [across from the Microsoft store; 1961 Chain Bridge Rd, McLean, VA]</v>
      </c>
      <c r="M6220" s="86">
        <f t="shared" si="1525"/>
        <v>0</v>
      </c>
      <c r="N6220" s="93" t="str">
        <f t="shared" si="1535"/>
        <v>Tyson's Corner Center Plaza [across from the Microsoft store; 1961 Chain Bridge Rd, McLean, VA]</v>
      </c>
      <c r="O6220" s="94"/>
      <c r="S6220" s="95">
        <f t="shared" si="1526"/>
        <v>0</v>
      </c>
      <c r="T6220" s="86" t="str">
        <f t="shared" si="1527"/>
        <v/>
      </c>
      <c r="U6220" s="86" t="str">
        <f t="shared" si="1522"/>
        <v/>
      </c>
      <c r="V6220" s="95" t="str">
        <f t="shared" si="1528"/>
        <v/>
      </c>
      <c r="Z6220" s="99"/>
      <c r="AA6220" s="99"/>
      <c r="AB6220" s="99"/>
      <c r="AC6220" s="99"/>
      <c r="AD6220" s="99"/>
      <c r="AE6220" s="92" t="str">
        <f t="shared" si="1529"/>
        <v/>
      </c>
      <c r="AF6220" s="96" t="str">
        <f t="shared" si="1530"/>
        <v>&lt;a name='19000100'&gt;&lt;b&gt;: 0 - Tyson's Corner Center Plaza [across from the Microsoft store; 1961 Chain Bridge Rd, McLean, VA]&lt;/b&gt;&lt;/a&gt;&lt;br&gt;</v>
      </c>
      <c r="AG6220" s="97">
        <f t="shared" si="1531"/>
        <v>1900</v>
      </c>
      <c r="AH6220" s="97" t="str">
        <f t="shared" si="1532"/>
        <v>01</v>
      </c>
      <c r="AI6220" s="97" t="str">
        <f t="shared" si="1533"/>
        <v>00</v>
      </c>
      <c r="AJ6220" s="97" t="str">
        <f t="shared" si="1534"/>
        <v>19000100</v>
      </c>
    </row>
    <row r="6221" spans="4:36" ht="12" customHeight="1" x14ac:dyDescent="0.15">
      <c r="F6221" s="86" t="str">
        <f t="shared" si="1523"/>
        <v>Saturday</v>
      </c>
      <c r="G6221" s="91"/>
      <c r="H6221" s="92" t="str">
        <f>VLOOKUP(MONTH(G6221),VLOOKUP!$W$1:$X$24,2)</f>
        <v>January</v>
      </c>
      <c r="I6221" s="92" t="str">
        <f t="shared" si="1524"/>
        <v/>
      </c>
      <c r="J6221" s="93" t="s">
        <v>1324</v>
      </c>
      <c r="L6221" s="86" t="str">
        <f t="shared" si="1536"/>
        <v>Tyson's Corner Center Plaza [across from the Microsoft store; 1961 Chain Bridge Rd, McLean, VA]</v>
      </c>
      <c r="M6221" s="86">
        <f t="shared" si="1525"/>
        <v>0</v>
      </c>
      <c r="N6221" s="93" t="str">
        <f t="shared" si="1535"/>
        <v>Tyson's Corner Center Plaza [across from the Microsoft store; 1961 Chain Bridge Rd, McLean, VA]</v>
      </c>
      <c r="O6221" s="94"/>
      <c r="S6221" s="95">
        <f t="shared" si="1526"/>
        <v>0</v>
      </c>
      <c r="T6221" s="86" t="str">
        <f t="shared" si="1527"/>
        <v/>
      </c>
      <c r="U6221" s="86" t="str">
        <f t="shared" si="1522"/>
        <v/>
      </c>
      <c r="V6221" s="95" t="str">
        <f t="shared" si="1528"/>
        <v/>
      </c>
      <c r="Z6221" s="99"/>
      <c r="AA6221" s="99"/>
      <c r="AB6221" s="99"/>
      <c r="AC6221" s="99"/>
      <c r="AD6221" s="99"/>
      <c r="AE6221" s="92" t="str">
        <f t="shared" si="1529"/>
        <v/>
      </c>
      <c r="AF6221" s="96" t="str">
        <f t="shared" si="1530"/>
        <v>&lt;a name='19000100'&gt;&lt;b&gt;: 0 - Tyson's Corner Center Plaza [across from the Microsoft store; 1961 Chain Bridge Rd, McLean, VA]&lt;/b&gt;&lt;/a&gt;&lt;br&gt;</v>
      </c>
      <c r="AG6221" s="97">
        <f t="shared" si="1531"/>
        <v>1900</v>
      </c>
      <c r="AH6221" s="97" t="str">
        <f t="shared" si="1532"/>
        <v>01</v>
      </c>
      <c r="AI6221" s="97" t="str">
        <f t="shared" si="1533"/>
        <v>00</v>
      </c>
      <c r="AJ6221" s="97" t="str">
        <f t="shared" si="1534"/>
        <v>19000100</v>
      </c>
    </row>
    <row r="6222" spans="4:36" ht="12" customHeight="1" x14ac:dyDescent="0.15">
      <c r="F6222" s="86" t="str">
        <f t="shared" si="1523"/>
        <v>Saturday</v>
      </c>
      <c r="G6222" s="91"/>
      <c r="H6222" s="92" t="str">
        <f>VLOOKUP(MONTH(G6222),VLOOKUP!$W$1:$X$24,2)</f>
        <v>January</v>
      </c>
      <c r="I6222" s="92" t="str">
        <f t="shared" si="1524"/>
        <v/>
      </c>
      <c r="J6222" s="93" t="s">
        <v>1324</v>
      </c>
      <c r="L6222" s="86" t="str">
        <f t="shared" si="1536"/>
        <v>Tyson's Corner Center Plaza [across from the Microsoft store; 1961 Chain Bridge Rd, McLean, VA]</v>
      </c>
      <c r="M6222" s="86">
        <f t="shared" si="1525"/>
        <v>0</v>
      </c>
      <c r="N6222" s="93" t="str">
        <f t="shared" si="1535"/>
        <v>Tyson's Corner Center Plaza [across from the Microsoft store; 1961 Chain Bridge Rd, McLean, VA]</v>
      </c>
      <c r="O6222" s="94"/>
      <c r="S6222" s="95">
        <f t="shared" si="1526"/>
        <v>0</v>
      </c>
      <c r="T6222" s="86" t="str">
        <f t="shared" si="1527"/>
        <v/>
      </c>
      <c r="U6222" s="86" t="str">
        <f t="shared" si="1522"/>
        <v/>
      </c>
      <c r="V6222" s="95" t="str">
        <f t="shared" si="1528"/>
        <v/>
      </c>
      <c r="Z6222" s="99"/>
      <c r="AA6222" s="99"/>
      <c r="AB6222" s="99"/>
      <c r="AC6222" s="99"/>
      <c r="AD6222" s="99"/>
      <c r="AE6222" s="92" t="str">
        <f t="shared" si="1529"/>
        <v/>
      </c>
      <c r="AF6222" s="96" t="str">
        <f t="shared" si="1530"/>
        <v>&lt;a name='19000100'&gt;&lt;b&gt;: 0 - Tyson's Corner Center Plaza [across from the Microsoft store; 1961 Chain Bridge Rd, McLean, VA]&lt;/b&gt;&lt;/a&gt;&lt;br&gt;</v>
      </c>
      <c r="AG6222" s="97">
        <f t="shared" si="1531"/>
        <v>1900</v>
      </c>
      <c r="AH6222" s="97" t="str">
        <f t="shared" si="1532"/>
        <v>01</v>
      </c>
      <c r="AI6222" s="97" t="str">
        <f t="shared" si="1533"/>
        <v>00</v>
      </c>
      <c r="AJ6222" s="97" t="str">
        <f t="shared" si="1534"/>
        <v>19000100</v>
      </c>
    </row>
    <row r="6223" spans="4:36" ht="12" customHeight="1" x14ac:dyDescent="0.15">
      <c r="F6223" s="86" t="str">
        <f t="shared" si="1523"/>
        <v>Saturday</v>
      </c>
      <c r="G6223" s="91"/>
      <c r="H6223" s="92" t="str">
        <f>VLOOKUP(MONTH(G6223),VLOOKUP!$W$1:$X$24,2)</f>
        <v>January</v>
      </c>
      <c r="I6223" s="92" t="str">
        <f t="shared" si="1524"/>
        <v/>
      </c>
      <c r="J6223" s="93" t="s">
        <v>1324</v>
      </c>
      <c r="L6223" s="86" t="str">
        <f t="shared" si="1536"/>
        <v>Tyson's Corner Center Plaza [across from the Microsoft store; 1961 Chain Bridge Rd, McLean, VA]</v>
      </c>
      <c r="M6223" s="86">
        <f t="shared" si="1525"/>
        <v>0</v>
      </c>
      <c r="N6223" s="93" t="str">
        <f t="shared" si="1535"/>
        <v>Tyson's Corner Center Plaza [across from the Microsoft store; 1961 Chain Bridge Rd, McLean, VA]</v>
      </c>
      <c r="O6223" s="94"/>
      <c r="S6223" s="95">
        <f t="shared" si="1526"/>
        <v>0</v>
      </c>
      <c r="T6223" s="86" t="str">
        <f t="shared" si="1527"/>
        <v/>
      </c>
      <c r="U6223" s="86" t="str">
        <f t="shared" si="1522"/>
        <v/>
      </c>
      <c r="V6223" s="95" t="str">
        <f t="shared" si="1528"/>
        <v/>
      </c>
      <c r="Z6223" s="99"/>
      <c r="AA6223" s="99"/>
      <c r="AB6223" s="99"/>
      <c r="AC6223" s="99"/>
      <c r="AD6223" s="99"/>
      <c r="AE6223" s="92" t="str">
        <f t="shared" si="1529"/>
        <v/>
      </c>
      <c r="AF6223" s="96" t="str">
        <f t="shared" si="1530"/>
        <v>&lt;a name='19000100'&gt;&lt;b&gt;: 0 - Tyson's Corner Center Plaza [across from the Microsoft store; 1961 Chain Bridge Rd, McLean, VA]&lt;/b&gt;&lt;/a&gt;&lt;br&gt;</v>
      </c>
      <c r="AG6223" s="97">
        <f t="shared" si="1531"/>
        <v>1900</v>
      </c>
      <c r="AH6223" s="97" t="str">
        <f t="shared" si="1532"/>
        <v>01</v>
      </c>
      <c r="AI6223" s="97" t="str">
        <f t="shared" si="1533"/>
        <v>00</v>
      </c>
      <c r="AJ6223" s="97" t="str">
        <f t="shared" si="1534"/>
        <v>19000100</v>
      </c>
    </row>
    <row r="6224" spans="4:36" ht="12" customHeight="1" x14ac:dyDescent="0.15">
      <c r="F6224" s="86" t="str">
        <f t="shared" si="1523"/>
        <v>Saturday</v>
      </c>
      <c r="G6224" s="91"/>
      <c r="H6224" s="92" t="str">
        <f>VLOOKUP(MONTH(G6224),VLOOKUP!$W$1:$X$24,2)</f>
        <v>January</v>
      </c>
      <c r="I6224" s="92" t="str">
        <f t="shared" si="1524"/>
        <v/>
      </c>
      <c r="J6224" s="93" t="s">
        <v>1324</v>
      </c>
      <c r="L6224" s="86" t="str">
        <f t="shared" si="1536"/>
        <v>Tyson's Corner Center Plaza [across from the Microsoft store; 1961 Chain Bridge Rd, McLean, VA]</v>
      </c>
      <c r="M6224" s="86">
        <f t="shared" si="1525"/>
        <v>0</v>
      </c>
      <c r="N6224" s="93" t="str">
        <f t="shared" si="1535"/>
        <v>Tyson's Corner Center Plaza [across from the Microsoft store; 1961 Chain Bridge Rd, McLean, VA]</v>
      </c>
      <c r="O6224" s="94"/>
      <c r="S6224" s="95">
        <f t="shared" si="1526"/>
        <v>0</v>
      </c>
      <c r="T6224" s="86" t="str">
        <f t="shared" si="1527"/>
        <v/>
      </c>
      <c r="U6224" s="86" t="str">
        <f t="shared" si="1522"/>
        <v/>
      </c>
      <c r="V6224" s="95" t="str">
        <f t="shared" si="1528"/>
        <v/>
      </c>
      <c r="Z6224" s="99"/>
      <c r="AA6224" s="99"/>
      <c r="AB6224" s="99"/>
      <c r="AC6224" s="99"/>
      <c r="AD6224" s="99"/>
      <c r="AE6224" s="92" t="str">
        <f t="shared" si="1529"/>
        <v/>
      </c>
      <c r="AF6224" s="96" t="str">
        <f t="shared" si="1530"/>
        <v>&lt;a name='19000100'&gt;&lt;b&gt;: 0 - Tyson's Corner Center Plaza [across from the Microsoft store; 1961 Chain Bridge Rd, McLean, VA]&lt;/b&gt;&lt;/a&gt;&lt;br&gt;</v>
      </c>
      <c r="AG6224" s="97">
        <f t="shared" si="1531"/>
        <v>1900</v>
      </c>
      <c r="AH6224" s="97" t="str">
        <f t="shared" si="1532"/>
        <v>01</v>
      </c>
      <c r="AI6224" s="97" t="str">
        <f t="shared" si="1533"/>
        <v>00</v>
      </c>
      <c r="AJ6224" s="97" t="str">
        <f t="shared" si="1534"/>
        <v>19000100</v>
      </c>
    </row>
    <row r="6225" spans="4:36" ht="12" customHeight="1" x14ac:dyDescent="0.15">
      <c r="F6225" s="86" t="str">
        <f t="shared" si="1523"/>
        <v>Saturday</v>
      </c>
      <c r="G6225" s="91"/>
      <c r="H6225" s="92" t="str">
        <f>VLOOKUP(MONTH(G6225),VLOOKUP!$W$1:$X$24,2)</f>
        <v>January</v>
      </c>
      <c r="I6225" s="92" t="str">
        <f t="shared" si="1524"/>
        <v/>
      </c>
      <c r="J6225" s="93" t="s">
        <v>1324</v>
      </c>
      <c r="L6225" s="86" t="str">
        <f t="shared" si="1536"/>
        <v>Tyson's Corner Center Plaza [across from the Microsoft store; 1961 Chain Bridge Rd, McLean, VA]</v>
      </c>
      <c r="M6225" s="86">
        <f t="shared" si="1525"/>
        <v>0</v>
      </c>
      <c r="N6225" s="93" t="str">
        <f t="shared" si="1535"/>
        <v>Tyson's Corner Center Plaza [across from the Microsoft store; 1961 Chain Bridge Rd, McLean, VA]</v>
      </c>
      <c r="O6225" s="94"/>
      <c r="S6225" s="95">
        <f t="shared" si="1526"/>
        <v>0</v>
      </c>
      <c r="T6225" s="86" t="str">
        <f t="shared" si="1527"/>
        <v/>
      </c>
      <c r="U6225" s="86" t="str">
        <f t="shared" si="1522"/>
        <v/>
      </c>
      <c r="V6225" s="95" t="str">
        <f t="shared" si="1528"/>
        <v/>
      </c>
      <c r="Z6225" s="99"/>
      <c r="AA6225" s="99"/>
      <c r="AB6225" s="99"/>
      <c r="AC6225" s="99"/>
      <c r="AD6225" s="99"/>
      <c r="AE6225" s="92" t="str">
        <f t="shared" si="1529"/>
        <v/>
      </c>
      <c r="AF6225" s="96" t="str">
        <f t="shared" si="1530"/>
        <v>&lt;a name='19000100'&gt;&lt;b&gt;: 0 - Tyson's Corner Center Plaza [across from the Microsoft store; 1961 Chain Bridge Rd, McLean, VA]&lt;/b&gt;&lt;/a&gt;&lt;br&gt;</v>
      </c>
      <c r="AG6225" s="97">
        <f t="shared" si="1531"/>
        <v>1900</v>
      </c>
      <c r="AH6225" s="97" t="str">
        <f t="shared" si="1532"/>
        <v>01</v>
      </c>
      <c r="AI6225" s="97" t="str">
        <f t="shared" si="1533"/>
        <v>00</v>
      </c>
      <c r="AJ6225" s="97" t="str">
        <f t="shared" si="1534"/>
        <v>19000100</v>
      </c>
    </row>
    <row r="6226" spans="4:36" ht="12" customHeight="1" x14ac:dyDescent="0.15">
      <c r="D6226" s="110"/>
      <c r="F6226" s="86" t="str">
        <f t="shared" si="1523"/>
        <v>Saturday</v>
      </c>
      <c r="H6226" s="92" t="str">
        <f>VLOOKUP(MONTH(G6226),VLOOKUP!$W$1:$X$24,2)</f>
        <v>January</v>
      </c>
      <c r="I6226" s="92" t="str">
        <f t="shared" si="1524"/>
        <v/>
      </c>
      <c r="J6226" s="93" t="s">
        <v>826</v>
      </c>
      <c r="L6226" s="86" t="str">
        <f t="shared" si="1536"/>
        <v>U of Maryland - Stamp Gallery [1220 Stamp Student Union, The Adele H. Stamp Student Union - Center for Campus Life, College Park, MD]</v>
      </c>
      <c r="M6226" s="86">
        <f t="shared" si="1525"/>
        <v>0</v>
      </c>
      <c r="N6226" s="93" t="str">
        <f t="shared" si="1535"/>
        <v>U of Maryland - Stamp Gallery [1220 Stamp Student Union, The Adele H. Stamp Student Union - Center for Campus Life, College Park, MD]</v>
      </c>
      <c r="O6226" s="94"/>
      <c r="S6226" s="95">
        <f t="shared" si="1526"/>
        <v>0</v>
      </c>
      <c r="T6226" s="86" t="str">
        <f t="shared" si="1527"/>
        <v/>
      </c>
      <c r="U6226" s="86" t="str">
        <f t="shared" si="1522"/>
        <v/>
      </c>
      <c r="V6226" s="95" t="str">
        <f t="shared" si="1528"/>
        <v/>
      </c>
      <c r="W6226" s="90" t="s">
        <v>221</v>
      </c>
      <c r="X6226" s="99"/>
      <c r="Y6226" s="99"/>
      <c r="AE6226" s="92" t="str">
        <f t="shared" si="1529"/>
        <v/>
      </c>
      <c r="AF6226" s="96" t="str">
        <f t="shared" si="1530"/>
        <v>&lt;a name='19000100'&gt;&lt;b&gt;: 0 - U of Maryland - Stamp Gallery [1220 Stamp Student Union, The Adele H. Stamp Student Union - Center for Campus Life, College Park, MD]&lt;/b&gt;&lt;/a&gt;&lt;br&gt;</v>
      </c>
      <c r="AG6226" s="97">
        <f t="shared" si="1531"/>
        <v>1900</v>
      </c>
      <c r="AH6226" s="97" t="str">
        <f t="shared" si="1532"/>
        <v>01</v>
      </c>
      <c r="AI6226" s="97" t="str">
        <f t="shared" si="1533"/>
        <v>00</v>
      </c>
      <c r="AJ6226" s="97" t="str">
        <f t="shared" si="1534"/>
        <v>19000100</v>
      </c>
    </row>
    <row r="6227" spans="4:36" ht="12" customHeight="1" x14ac:dyDescent="0.15">
      <c r="F6227" s="86" t="str">
        <f t="shared" si="1523"/>
        <v>Saturday</v>
      </c>
      <c r="H6227" s="92" t="str">
        <f>VLOOKUP(MONTH(G6227),VLOOKUP!$W$1:$X$24,2)</f>
        <v>January</v>
      </c>
      <c r="I6227" s="92" t="str">
        <f t="shared" si="1524"/>
        <v/>
      </c>
      <c r="J6227" s="93" t="s">
        <v>826</v>
      </c>
      <c r="L6227" s="86" t="str">
        <f t="shared" si="1536"/>
        <v>U of Maryland - Stamp Gallery [1220 Stamp Student Union, The Adele H. Stamp Student Union - Center for Campus Life, College Park, MD]</v>
      </c>
      <c r="M6227" s="86">
        <f t="shared" si="1525"/>
        <v>0</v>
      </c>
      <c r="N6227" s="93" t="str">
        <f t="shared" si="1535"/>
        <v>U of Maryland - Stamp Gallery [1220 Stamp Student Union, The Adele H. Stamp Student Union - Center for Campus Life, College Park, MD]</v>
      </c>
      <c r="O6227" s="94"/>
      <c r="S6227" s="95">
        <f t="shared" si="1526"/>
        <v>0</v>
      </c>
      <c r="T6227" s="86" t="str">
        <f t="shared" si="1527"/>
        <v/>
      </c>
      <c r="U6227" s="86" t="str">
        <f t="shared" si="1522"/>
        <v/>
      </c>
      <c r="V6227" s="95" t="str">
        <f t="shared" si="1528"/>
        <v/>
      </c>
      <c r="W6227" s="90" t="s">
        <v>221</v>
      </c>
      <c r="AE6227" s="92" t="str">
        <f t="shared" si="1529"/>
        <v/>
      </c>
      <c r="AF6227" s="96" t="str">
        <f t="shared" si="1530"/>
        <v>&lt;a name='19000100'&gt;&lt;b&gt;: 0 - U of Maryland - Stamp Gallery [1220 Stamp Student Union, The Adele H. Stamp Student Union - Center for Campus Life, College Park, MD]&lt;/b&gt;&lt;/a&gt;&lt;br&gt;</v>
      </c>
      <c r="AG6227" s="97">
        <f t="shared" si="1531"/>
        <v>1900</v>
      </c>
      <c r="AH6227" s="97" t="str">
        <f t="shared" si="1532"/>
        <v>01</v>
      </c>
      <c r="AI6227" s="97" t="str">
        <f t="shared" si="1533"/>
        <v>00</v>
      </c>
      <c r="AJ6227" s="97" t="str">
        <f t="shared" si="1534"/>
        <v>19000100</v>
      </c>
    </row>
    <row r="6228" spans="4:36" ht="12" customHeight="1" x14ac:dyDescent="0.15">
      <c r="F6228" s="86" t="str">
        <f t="shared" si="1523"/>
        <v>Saturday</v>
      </c>
      <c r="H6228" s="92" t="str">
        <f>VLOOKUP(MONTH(G6228),VLOOKUP!$W$1:$X$24,2)</f>
        <v>January</v>
      </c>
      <c r="I6228" s="92" t="str">
        <f t="shared" si="1524"/>
        <v/>
      </c>
      <c r="J6228" s="93" t="s">
        <v>1202</v>
      </c>
      <c r="L6228" s="86" t="str">
        <f t="shared" si="1536"/>
        <v>U of Maryland - Stamp Student Union &amp;amp; Nyumburu Cultural Center[College Park, MD]</v>
      </c>
      <c r="M6228" s="86">
        <f t="shared" si="1525"/>
        <v>0</v>
      </c>
      <c r="N6228" s="93" t="str">
        <f t="shared" si="1535"/>
        <v>U of Maryland - Stamp Student Union &amp;amp; Nyumburu Cultural Center[College Park, MD]</v>
      </c>
      <c r="O6228" s="94"/>
      <c r="S6228" s="95">
        <f t="shared" si="1526"/>
        <v>0</v>
      </c>
      <c r="T6228" s="86" t="str">
        <f t="shared" si="1527"/>
        <v/>
      </c>
      <c r="U6228" s="86" t="str">
        <f t="shared" si="1522"/>
        <v/>
      </c>
      <c r="V6228" s="95" t="str">
        <f t="shared" si="1528"/>
        <v/>
      </c>
      <c r="W6228" s="90" t="s">
        <v>221</v>
      </c>
      <c r="AE6228" s="92" t="str">
        <f t="shared" si="1529"/>
        <v/>
      </c>
      <c r="AF6228" s="96" t="str">
        <f t="shared" si="1530"/>
        <v>&lt;a name='19000100'&gt;&lt;b&gt;: 0 - U of Maryland - Stamp Student Union &amp;amp; Nyumburu Cultural Center[College Park, MD]&lt;/b&gt;&lt;/a&gt;&lt;br&gt;</v>
      </c>
      <c r="AG6228" s="97">
        <f t="shared" si="1531"/>
        <v>1900</v>
      </c>
      <c r="AH6228" s="97" t="str">
        <f t="shared" si="1532"/>
        <v>01</v>
      </c>
      <c r="AI6228" s="97" t="str">
        <f t="shared" si="1533"/>
        <v>00</v>
      </c>
      <c r="AJ6228" s="97" t="str">
        <f t="shared" si="1534"/>
        <v>19000100</v>
      </c>
    </row>
    <row r="6229" spans="4:36" ht="12" customHeight="1" x14ac:dyDescent="0.15">
      <c r="F6229" s="86" t="str">
        <f t="shared" si="1523"/>
        <v>Saturday</v>
      </c>
      <c r="H6229" s="92" t="str">
        <f>VLOOKUP(MONTH(G6229),VLOOKUP!$W$1:$X$24,2)</f>
        <v>January</v>
      </c>
      <c r="I6229" s="92" t="str">
        <f t="shared" si="1524"/>
        <v/>
      </c>
      <c r="J6229" s="93" t="s">
        <v>1202</v>
      </c>
      <c r="L6229" s="86" t="str">
        <f t="shared" si="1536"/>
        <v>U of Maryland - Stamp Student Union &amp;amp; Nyumburu Cultural Center[College Park, MD]</v>
      </c>
      <c r="M6229" s="86">
        <f t="shared" si="1525"/>
        <v>0</v>
      </c>
      <c r="N6229" s="93" t="str">
        <f t="shared" si="1535"/>
        <v>U of Maryland - Stamp Student Union &amp;amp; Nyumburu Cultural Center[College Park, MD]</v>
      </c>
      <c r="O6229" s="94"/>
      <c r="S6229" s="95">
        <f t="shared" si="1526"/>
        <v>0</v>
      </c>
      <c r="T6229" s="86" t="str">
        <f t="shared" si="1527"/>
        <v/>
      </c>
      <c r="U6229" s="86" t="str">
        <f t="shared" si="1522"/>
        <v/>
      </c>
      <c r="V6229" s="95" t="str">
        <f t="shared" si="1528"/>
        <v/>
      </c>
      <c r="W6229" s="90" t="s">
        <v>221</v>
      </c>
      <c r="AE6229" s="92" t="str">
        <f t="shared" si="1529"/>
        <v/>
      </c>
      <c r="AF6229" s="96" t="str">
        <f t="shared" si="1530"/>
        <v>&lt;a name='19000100'&gt;&lt;b&gt;: 0 - U of Maryland - Stamp Student Union &amp;amp; Nyumburu Cultural Center[College Park, MD]&lt;/b&gt;&lt;/a&gt;&lt;br&gt;</v>
      </c>
      <c r="AG6229" s="97">
        <f t="shared" si="1531"/>
        <v>1900</v>
      </c>
      <c r="AH6229" s="97" t="str">
        <f t="shared" si="1532"/>
        <v>01</v>
      </c>
      <c r="AI6229" s="97" t="str">
        <f t="shared" si="1533"/>
        <v>00</v>
      </c>
      <c r="AJ6229" s="97" t="str">
        <f t="shared" si="1534"/>
        <v>19000100</v>
      </c>
    </row>
    <row r="6230" spans="4:36" ht="12" customHeight="1" x14ac:dyDescent="0.15">
      <c r="F6230" s="86" t="str">
        <f t="shared" si="1523"/>
        <v>Saturday</v>
      </c>
      <c r="H6230" s="92" t="str">
        <f>VLOOKUP(MONTH(G6230),VLOOKUP!$W$1:$X$24,2)</f>
        <v>January</v>
      </c>
      <c r="I6230" s="92" t="str">
        <f t="shared" si="1524"/>
        <v/>
      </c>
      <c r="J6230" s="93" t="s">
        <v>961</v>
      </c>
      <c r="L6230" s="86" t="str">
        <f t="shared" si="1536"/>
        <v>U of Maryland [College Park, MD]</v>
      </c>
      <c r="M6230" s="86">
        <f t="shared" si="1525"/>
        <v>0</v>
      </c>
      <c r="N6230" s="93" t="str">
        <f t="shared" si="1535"/>
        <v>U of Maryland [College Park, MD]</v>
      </c>
      <c r="O6230" s="94"/>
      <c r="S6230" s="95">
        <f t="shared" si="1526"/>
        <v>0</v>
      </c>
      <c r="T6230" s="86" t="str">
        <f t="shared" si="1527"/>
        <v/>
      </c>
      <c r="U6230" s="86" t="str">
        <f t="shared" si="1522"/>
        <v/>
      </c>
      <c r="V6230" s="95" t="str">
        <f t="shared" si="1528"/>
        <v/>
      </c>
      <c r="W6230" s="90" t="s">
        <v>221</v>
      </c>
      <c r="AE6230" s="92" t="str">
        <f t="shared" si="1529"/>
        <v/>
      </c>
      <c r="AF6230" s="96" t="str">
        <f t="shared" si="1530"/>
        <v>&lt;a name='19000100'&gt;&lt;b&gt;: 0 - U of Maryland [College Park, MD]&lt;/b&gt;&lt;/a&gt;&lt;br&gt;</v>
      </c>
      <c r="AG6230" s="97">
        <f t="shared" si="1531"/>
        <v>1900</v>
      </c>
      <c r="AH6230" s="97" t="str">
        <f t="shared" si="1532"/>
        <v>01</v>
      </c>
      <c r="AI6230" s="97" t="str">
        <f t="shared" si="1533"/>
        <v>00</v>
      </c>
      <c r="AJ6230" s="97" t="str">
        <f t="shared" si="1534"/>
        <v>19000100</v>
      </c>
    </row>
    <row r="6231" spans="4:36" ht="12" customHeight="1" x14ac:dyDescent="0.15">
      <c r="F6231" s="86" t="str">
        <f t="shared" si="1523"/>
        <v>Saturday</v>
      </c>
      <c r="H6231" s="92" t="str">
        <f>VLOOKUP(MONTH(G6231),VLOOKUP!$W$1:$X$24,2)</f>
        <v>January</v>
      </c>
      <c r="I6231" s="92" t="str">
        <f t="shared" si="1524"/>
        <v/>
      </c>
      <c r="J6231" s="93" t="s">
        <v>961</v>
      </c>
      <c r="L6231" s="86" t="str">
        <f t="shared" si="1536"/>
        <v>U of Maryland [College Park, MD]</v>
      </c>
      <c r="M6231" s="86">
        <f t="shared" si="1525"/>
        <v>0</v>
      </c>
      <c r="N6231" s="93" t="str">
        <f t="shared" si="1535"/>
        <v>U of Maryland [College Park, MD]</v>
      </c>
      <c r="O6231" s="94"/>
      <c r="S6231" s="95">
        <f t="shared" si="1526"/>
        <v>0</v>
      </c>
      <c r="T6231" s="86" t="str">
        <f t="shared" si="1527"/>
        <v/>
      </c>
      <c r="U6231" s="86" t="str">
        <f t="shared" si="1522"/>
        <v/>
      </c>
      <c r="V6231" s="95" t="str">
        <f t="shared" si="1528"/>
        <v/>
      </c>
      <c r="W6231" s="90" t="s">
        <v>221</v>
      </c>
      <c r="AE6231" s="92" t="str">
        <f t="shared" si="1529"/>
        <v/>
      </c>
      <c r="AF6231" s="96" t="str">
        <f t="shared" si="1530"/>
        <v>&lt;a name='19000100'&gt;&lt;b&gt;: 0 - U of Maryland [College Park, MD]&lt;/b&gt;&lt;/a&gt;&lt;br&gt;</v>
      </c>
      <c r="AG6231" s="97">
        <f t="shared" si="1531"/>
        <v>1900</v>
      </c>
      <c r="AH6231" s="97" t="str">
        <f t="shared" si="1532"/>
        <v>01</v>
      </c>
      <c r="AI6231" s="97" t="str">
        <f t="shared" si="1533"/>
        <v>00</v>
      </c>
      <c r="AJ6231" s="97" t="str">
        <f t="shared" si="1534"/>
        <v>19000100</v>
      </c>
    </row>
    <row r="6232" spans="4:36" ht="12" customHeight="1" x14ac:dyDescent="0.15">
      <c r="F6232" s="86" t="str">
        <f t="shared" si="1523"/>
        <v>Saturday</v>
      </c>
      <c r="H6232" s="92" t="str">
        <f>VLOOKUP(MONTH(G6232),VLOOKUP!$W$1:$X$24,2)</f>
        <v>January</v>
      </c>
      <c r="I6232" s="92" t="str">
        <f t="shared" si="1524"/>
        <v/>
      </c>
      <c r="J6232" s="93" t="s">
        <v>961</v>
      </c>
      <c r="L6232" s="86" t="str">
        <f t="shared" si="1536"/>
        <v>U of Maryland [College Park, MD]</v>
      </c>
      <c r="M6232" s="86">
        <f t="shared" si="1525"/>
        <v>0</v>
      </c>
      <c r="N6232" s="93" t="str">
        <f t="shared" si="1535"/>
        <v>U of Maryland [College Park, MD]</v>
      </c>
      <c r="O6232" s="94"/>
      <c r="S6232" s="95">
        <f t="shared" si="1526"/>
        <v>0</v>
      </c>
      <c r="T6232" s="86" t="str">
        <f t="shared" si="1527"/>
        <v/>
      </c>
      <c r="U6232" s="86" t="str">
        <f t="shared" si="1522"/>
        <v/>
      </c>
      <c r="V6232" s="95" t="str">
        <f t="shared" si="1528"/>
        <v/>
      </c>
      <c r="W6232" s="90" t="s">
        <v>221</v>
      </c>
      <c r="AE6232" s="92" t="str">
        <f t="shared" si="1529"/>
        <v/>
      </c>
      <c r="AF6232" s="96" t="str">
        <f t="shared" si="1530"/>
        <v>&lt;a name='19000100'&gt;&lt;b&gt;: 0 - U of Maryland [College Park, MD]&lt;/b&gt;&lt;/a&gt;&lt;br&gt;</v>
      </c>
      <c r="AG6232" s="97">
        <f t="shared" si="1531"/>
        <v>1900</v>
      </c>
      <c r="AH6232" s="97" t="str">
        <f t="shared" si="1532"/>
        <v>01</v>
      </c>
      <c r="AI6232" s="97" t="str">
        <f t="shared" si="1533"/>
        <v>00</v>
      </c>
      <c r="AJ6232" s="97" t="str">
        <f t="shared" si="1534"/>
        <v>19000100</v>
      </c>
    </row>
    <row r="6233" spans="4:36" ht="12" customHeight="1" x14ac:dyDescent="0.15">
      <c r="F6233" s="86" t="str">
        <f t="shared" si="1523"/>
        <v>Saturday</v>
      </c>
      <c r="H6233" s="92" t="str">
        <f>VLOOKUP(MONTH(G6233),VLOOKUP!$W$1:$X$24,2)</f>
        <v>January</v>
      </c>
      <c r="I6233" s="92" t="str">
        <f t="shared" si="1524"/>
        <v/>
      </c>
      <c r="J6233" s="93" t="s">
        <v>961</v>
      </c>
      <c r="L6233" s="86" t="str">
        <f t="shared" si="1536"/>
        <v>U of Maryland [College Park, MD]</v>
      </c>
      <c r="M6233" s="86">
        <f t="shared" si="1525"/>
        <v>0</v>
      </c>
      <c r="N6233" s="93" t="str">
        <f t="shared" si="1535"/>
        <v>U of Maryland [College Park, MD]</v>
      </c>
      <c r="O6233" s="94"/>
      <c r="S6233" s="95">
        <f t="shared" si="1526"/>
        <v>0</v>
      </c>
      <c r="T6233" s="86" t="str">
        <f t="shared" si="1527"/>
        <v/>
      </c>
      <c r="U6233" s="86" t="str">
        <f t="shared" si="1522"/>
        <v/>
      </c>
      <c r="V6233" s="95" t="str">
        <f t="shared" si="1528"/>
        <v/>
      </c>
      <c r="W6233" s="90" t="s">
        <v>221</v>
      </c>
      <c r="AE6233" s="92" t="str">
        <f t="shared" si="1529"/>
        <v/>
      </c>
      <c r="AF6233" s="96" t="str">
        <f t="shared" si="1530"/>
        <v>&lt;a name='19000100'&gt;&lt;b&gt;: 0 - U of Maryland [College Park, MD]&lt;/b&gt;&lt;/a&gt;&lt;br&gt;</v>
      </c>
      <c r="AG6233" s="97">
        <f t="shared" si="1531"/>
        <v>1900</v>
      </c>
      <c r="AH6233" s="97" t="str">
        <f t="shared" si="1532"/>
        <v>01</v>
      </c>
      <c r="AI6233" s="97" t="str">
        <f t="shared" si="1533"/>
        <v>00</v>
      </c>
      <c r="AJ6233" s="97" t="str">
        <f t="shared" si="1534"/>
        <v>19000100</v>
      </c>
    </row>
    <row r="6234" spans="4:36" ht="12" customHeight="1" x14ac:dyDescent="0.15">
      <c r="F6234" s="86" t="str">
        <f t="shared" si="1523"/>
        <v>Saturday</v>
      </c>
      <c r="H6234" s="92" t="str">
        <f>VLOOKUP(MONTH(G6234),VLOOKUP!$W$1:$X$24,2)</f>
        <v>January</v>
      </c>
      <c r="I6234" s="92" t="str">
        <f t="shared" si="1524"/>
        <v/>
      </c>
      <c r="J6234" s="93" t="s">
        <v>961</v>
      </c>
      <c r="L6234" s="86" t="str">
        <f t="shared" si="1536"/>
        <v>U of Maryland [College Park, MD]</v>
      </c>
      <c r="M6234" s="86">
        <f t="shared" si="1525"/>
        <v>0</v>
      </c>
      <c r="N6234" s="93" t="str">
        <f t="shared" si="1535"/>
        <v>U of Maryland [College Park, MD]</v>
      </c>
      <c r="O6234" s="94"/>
      <c r="S6234" s="95">
        <f t="shared" si="1526"/>
        <v>0</v>
      </c>
      <c r="T6234" s="86" t="str">
        <f t="shared" si="1527"/>
        <v/>
      </c>
      <c r="U6234" s="86" t="str">
        <f t="shared" si="1522"/>
        <v/>
      </c>
      <c r="V6234" s="95" t="str">
        <f t="shared" si="1528"/>
        <v/>
      </c>
      <c r="W6234" s="90" t="s">
        <v>221</v>
      </c>
      <c r="AE6234" s="92" t="str">
        <f t="shared" si="1529"/>
        <v/>
      </c>
      <c r="AF6234" s="96" t="str">
        <f t="shared" si="1530"/>
        <v>&lt;a name='19000100'&gt;&lt;b&gt;: 0 - U of Maryland [College Park, MD]&lt;/b&gt;&lt;/a&gt;&lt;br&gt;</v>
      </c>
      <c r="AG6234" s="97">
        <f t="shared" si="1531"/>
        <v>1900</v>
      </c>
      <c r="AH6234" s="97" t="str">
        <f t="shared" si="1532"/>
        <v>01</v>
      </c>
      <c r="AI6234" s="97" t="str">
        <f t="shared" si="1533"/>
        <v>00</v>
      </c>
      <c r="AJ6234" s="97" t="str">
        <f t="shared" si="1534"/>
        <v>19000100</v>
      </c>
    </row>
    <row r="6235" spans="4:36" ht="12" customHeight="1" x14ac:dyDescent="0.15">
      <c r="F6235" s="86" t="str">
        <f t="shared" si="1523"/>
        <v>Saturday</v>
      </c>
      <c r="H6235" s="92" t="str">
        <f>VLOOKUP(MONTH(G6235),VLOOKUP!$W$1:$X$24,2)</f>
        <v>January</v>
      </c>
      <c r="I6235" s="92" t="str">
        <f t="shared" si="1524"/>
        <v/>
      </c>
      <c r="J6235" s="93" t="s">
        <v>810</v>
      </c>
      <c r="L6235" s="86" t="str">
        <f t="shared" si="1536"/>
        <v>U of Maryland Byrd Stadium [College Park, MD]</v>
      </c>
      <c r="M6235" s="86">
        <f t="shared" si="1525"/>
        <v>0</v>
      </c>
      <c r="N6235" s="93" t="str">
        <f t="shared" si="1535"/>
        <v>U of Maryland Byrd Stadium [College Park, MD]</v>
      </c>
      <c r="O6235" s="94"/>
      <c r="S6235" s="95">
        <f t="shared" si="1526"/>
        <v>0</v>
      </c>
      <c r="T6235" s="86" t="str">
        <f t="shared" si="1527"/>
        <v/>
      </c>
      <c r="U6235" s="86" t="str">
        <f t="shared" si="1522"/>
        <v/>
      </c>
      <c r="V6235" s="95" t="str">
        <f t="shared" si="1528"/>
        <v/>
      </c>
      <c r="W6235" s="90" t="s">
        <v>221</v>
      </c>
      <c r="AE6235" s="92" t="str">
        <f t="shared" si="1529"/>
        <v/>
      </c>
      <c r="AF6235" s="96" t="str">
        <f t="shared" si="1530"/>
        <v>&lt;a name='19000100'&gt;&lt;b&gt;: 0 - U of Maryland Byrd Stadium [College Park, MD]&lt;/b&gt;&lt;/a&gt;&lt;br&gt;</v>
      </c>
      <c r="AG6235" s="97">
        <f t="shared" si="1531"/>
        <v>1900</v>
      </c>
      <c r="AH6235" s="97" t="str">
        <f t="shared" si="1532"/>
        <v>01</v>
      </c>
      <c r="AI6235" s="97" t="str">
        <f t="shared" si="1533"/>
        <v>00</v>
      </c>
      <c r="AJ6235" s="97" t="str">
        <f t="shared" si="1534"/>
        <v>19000100</v>
      </c>
    </row>
    <row r="6236" spans="4:36" ht="12" customHeight="1" x14ac:dyDescent="0.15">
      <c r="F6236" s="86" t="str">
        <f t="shared" si="1523"/>
        <v>Saturday</v>
      </c>
      <c r="H6236" s="92" t="str">
        <f>VLOOKUP(MONTH(G6236),VLOOKUP!$W$1:$X$24,2)</f>
        <v>January</v>
      </c>
      <c r="I6236" s="92" t="str">
        <f t="shared" si="1524"/>
        <v/>
      </c>
      <c r="J6236" s="93" t="s">
        <v>810</v>
      </c>
      <c r="L6236" s="86" t="str">
        <f t="shared" si="1536"/>
        <v>U of Maryland Byrd Stadium [College Park, MD]</v>
      </c>
      <c r="M6236" s="86">
        <f t="shared" si="1525"/>
        <v>0</v>
      </c>
      <c r="N6236" s="93" t="str">
        <f t="shared" si="1535"/>
        <v>U of Maryland Byrd Stadium [College Park, MD]</v>
      </c>
      <c r="O6236" s="94"/>
      <c r="S6236" s="95">
        <f t="shared" si="1526"/>
        <v>0</v>
      </c>
      <c r="T6236" s="86" t="str">
        <f t="shared" si="1527"/>
        <v/>
      </c>
      <c r="U6236" s="86" t="str">
        <f t="shared" si="1522"/>
        <v/>
      </c>
      <c r="V6236" s="95" t="str">
        <f t="shared" si="1528"/>
        <v/>
      </c>
      <c r="W6236" s="90" t="s">
        <v>221</v>
      </c>
      <c r="AE6236" s="92" t="str">
        <f t="shared" si="1529"/>
        <v/>
      </c>
      <c r="AF6236" s="96" t="str">
        <f t="shared" si="1530"/>
        <v>&lt;a name='19000100'&gt;&lt;b&gt;: 0 - U of Maryland Byrd Stadium [College Park, MD]&lt;/b&gt;&lt;/a&gt;&lt;br&gt;</v>
      </c>
      <c r="AG6236" s="97">
        <f t="shared" si="1531"/>
        <v>1900</v>
      </c>
      <c r="AH6236" s="97" t="str">
        <f t="shared" si="1532"/>
        <v>01</v>
      </c>
      <c r="AI6236" s="97" t="str">
        <f t="shared" si="1533"/>
        <v>00</v>
      </c>
      <c r="AJ6236" s="97" t="str">
        <f t="shared" si="1534"/>
        <v>19000100</v>
      </c>
    </row>
    <row r="6237" spans="4:36" ht="12" customHeight="1" x14ac:dyDescent="0.15">
      <c r="F6237" s="86" t="str">
        <f t="shared" si="1523"/>
        <v>Saturday</v>
      </c>
      <c r="H6237" s="92" t="str">
        <f>VLOOKUP(MONTH(G6237),VLOOKUP!$W$1:$X$24,2)</f>
        <v>January</v>
      </c>
      <c r="I6237" s="92" t="str">
        <f t="shared" si="1524"/>
        <v/>
      </c>
      <c r="J6237" s="93" t="s">
        <v>1040</v>
      </c>
      <c r="L6237" s="86" t="str">
        <f t="shared" si="1536"/>
        <v>U of Maryland Food Collective [B0203 Stamp Student Union, College Park, MD]</v>
      </c>
      <c r="M6237" s="86">
        <f t="shared" si="1525"/>
        <v>0</v>
      </c>
      <c r="N6237" s="93" t="str">
        <f t="shared" si="1535"/>
        <v>U of Maryland Food Collective [B0203 Stamp Student Union, College Park, MD]</v>
      </c>
      <c r="O6237" s="94"/>
      <c r="S6237" s="95">
        <f t="shared" si="1526"/>
        <v>0</v>
      </c>
      <c r="T6237" s="86" t="str">
        <f t="shared" si="1527"/>
        <v/>
      </c>
      <c r="U6237" s="86" t="str">
        <f t="shared" si="1522"/>
        <v/>
      </c>
      <c r="V6237" s="95" t="str">
        <f t="shared" si="1528"/>
        <v/>
      </c>
      <c r="W6237" s="90" t="s">
        <v>221</v>
      </c>
      <c r="AE6237" s="92" t="str">
        <f t="shared" si="1529"/>
        <v/>
      </c>
      <c r="AF6237" s="96" t="str">
        <f t="shared" si="1530"/>
        <v>&lt;a name='19000100'&gt;&lt;b&gt;: 0 - U of Maryland Food Collective [B0203 Stamp Student Union, College Park, MD]&lt;/b&gt;&lt;/a&gt;&lt;br&gt;</v>
      </c>
      <c r="AG6237" s="97">
        <f t="shared" si="1531"/>
        <v>1900</v>
      </c>
      <c r="AH6237" s="97" t="str">
        <f t="shared" si="1532"/>
        <v>01</v>
      </c>
      <c r="AI6237" s="97" t="str">
        <f t="shared" si="1533"/>
        <v>00</v>
      </c>
      <c r="AJ6237" s="97" t="str">
        <f t="shared" si="1534"/>
        <v>19000100</v>
      </c>
    </row>
    <row r="6238" spans="4:36" ht="12" customHeight="1" x14ac:dyDescent="0.15">
      <c r="F6238" s="86" t="str">
        <f t="shared" si="1523"/>
        <v>Saturday</v>
      </c>
      <c r="H6238" s="92" t="str">
        <f>VLOOKUP(MONTH(G6238),VLOOKUP!$W$1:$X$24,2)</f>
        <v>January</v>
      </c>
      <c r="I6238" s="92" t="str">
        <f t="shared" si="1524"/>
        <v/>
      </c>
      <c r="J6238" s="93" t="s">
        <v>1040</v>
      </c>
      <c r="L6238" s="86" t="str">
        <f t="shared" si="1536"/>
        <v>U of Maryland Food Collective [B0203 Stamp Student Union, College Park, MD]</v>
      </c>
      <c r="M6238" s="86">
        <f t="shared" si="1525"/>
        <v>0</v>
      </c>
      <c r="N6238" s="93" t="str">
        <f t="shared" si="1535"/>
        <v>U of Maryland Food Collective [B0203 Stamp Student Union, College Park, MD]</v>
      </c>
      <c r="O6238" s="94"/>
      <c r="S6238" s="95">
        <f t="shared" si="1526"/>
        <v>0</v>
      </c>
      <c r="T6238" s="86" t="str">
        <f t="shared" si="1527"/>
        <v/>
      </c>
      <c r="U6238" s="86" t="str">
        <f t="shared" si="1522"/>
        <v/>
      </c>
      <c r="V6238" s="95" t="str">
        <f t="shared" si="1528"/>
        <v/>
      </c>
      <c r="W6238" s="90" t="s">
        <v>221</v>
      </c>
      <c r="AE6238" s="92" t="str">
        <f t="shared" si="1529"/>
        <v/>
      </c>
      <c r="AF6238" s="96" t="str">
        <f t="shared" si="1530"/>
        <v>&lt;a name='19000100'&gt;&lt;b&gt;: 0 - U of Maryland Food Collective [B0203 Stamp Student Union, College Park, MD]&lt;/b&gt;&lt;/a&gt;&lt;br&gt;</v>
      </c>
      <c r="AG6238" s="97">
        <f t="shared" si="1531"/>
        <v>1900</v>
      </c>
      <c r="AH6238" s="97" t="str">
        <f t="shared" si="1532"/>
        <v>01</v>
      </c>
      <c r="AI6238" s="97" t="str">
        <f t="shared" si="1533"/>
        <v>00</v>
      </c>
      <c r="AJ6238" s="97" t="str">
        <f t="shared" si="1534"/>
        <v>19000100</v>
      </c>
    </row>
    <row r="6239" spans="4:36" ht="12" customHeight="1" x14ac:dyDescent="0.15">
      <c r="F6239" s="86" t="str">
        <f t="shared" si="1523"/>
        <v>Saturday</v>
      </c>
      <c r="H6239" s="92" t="str">
        <f>VLOOKUP(MONTH(G6239),VLOOKUP!$W$1:$X$24,2)</f>
        <v>January</v>
      </c>
      <c r="I6239" s="92" t="str">
        <f t="shared" si="1524"/>
        <v/>
      </c>
      <c r="J6239" s="93" t="s">
        <v>1040</v>
      </c>
      <c r="L6239" s="86" t="str">
        <f t="shared" si="1536"/>
        <v>U of Maryland Food Collective [B0203 Stamp Student Union, College Park, MD]</v>
      </c>
      <c r="M6239" s="86">
        <f t="shared" si="1525"/>
        <v>0</v>
      </c>
      <c r="N6239" s="93" t="str">
        <f t="shared" si="1535"/>
        <v>U of Maryland Food Collective [B0203 Stamp Student Union, College Park, MD]</v>
      </c>
      <c r="O6239" s="94"/>
      <c r="S6239" s="95">
        <f t="shared" si="1526"/>
        <v>0</v>
      </c>
      <c r="T6239" s="86" t="str">
        <f t="shared" si="1527"/>
        <v/>
      </c>
      <c r="U6239" s="86" t="str">
        <f t="shared" si="1522"/>
        <v/>
      </c>
      <c r="V6239" s="95" t="str">
        <f t="shared" si="1528"/>
        <v/>
      </c>
      <c r="W6239" s="90" t="s">
        <v>221</v>
      </c>
      <c r="AE6239" s="92" t="str">
        <f t="shared" si="1529"/>
        <v/>
      </c>
      <c r="AF6239" s="96" t="str">
        <f t="shared" si="1530"/>
        <v>&lt;a name='19000100'&gt;&lt;b&gt;: 0 - U of Maryland Food Collective [B0203 Stamp Student Union, College Park, MD]&lt;/b&gt;&lt;/a&gt;&lt;br&gt;</v>
      </c>
      <c r="AG6239" s="97">
        <f t="shared" si="1531"/>
        <v>1900</v>
      </c>
      <c r="AH6239" s="97" t="str">
        <f t="shared" si="1532"/>
        <v>01</v>
      </c>
      <c r="AI6239" s="97" t="str">
        <f t="shared" si="1533"/>
        <v>00</v>
      </c>
      <c r="AJ6239" s="97" t="str">
        <f t="shared" si="1534"/>
        <v>19000100</v>
      </c>
    </row>
    <row r="6240" spans="4:36" ht="12" customHeight="1" x14ac:dyDescent="0.15">
      <c r="F6240" s="86" t="str">
        <f t="shared" si="1523"/>
        <v>Saturday</v>
      </c>
      <c r="H6240" s="92" t="str">
        <f>VLOOKUP(MONTH(G6240),VLOOKUP!$W$1:$X$24,2)</f>
        <v>January</v>
      </c>
      <c r="I6240" s="92" t="str">
        <f t="shared" si="1524"/>
        <v/>
      </c>
      <c r="J6240" s="93" t="s">
        <v>1040</v>
      </c>
      <c r="L6240" s="86" t="str">
        <f t="shared" si="1536"/>
        <v>U of Maryland Food Collective [B0203 Stamp Student Union, College Park, MD]</v>
      </c>
      <c r="M6240" s="86">
        <f t="shared" si="1525"/>
        <v>0</v>
      </c>
      <c r="N6240" s="93" t="str">
        <f t="shared" si="1535"/>
        <v>U of Maryland Food Collective [B0203 Stamp Student Union, College Park, MD]</v>
      </c>
      <c r="O6240" s="94"/>
      <c r="S6240" s="95">
        <f t="shared" si="1526"/>
        <v>0</v>
      </c>
      <c r="T6240" s="86" t="str">
        <f t="shared" si="1527"/>
        <v/>
      </c>
      <c r="U6240" s="86" t="str">
        <f t="shared" si="1522"/>
        <v/>
      </c>
      <c r="V6240" s="95" t="str">
        <f t="shared" si="1528"/>
        <v/>
      </c>
      <c r="W6240" s="90" t="s">
        <v>221</v>
      </c>
      <c r="AE6240" s="92" t="str">
        <f t="shared" si="1529"/>
        <v/>
      </c>
      <c r="AF6240" s="96" t="str">
        <f t="shared" si="1530"/>
        <v>&lt;a name='19000100'&gt;&lt;b&gt;: 0 - U of Maryland Food Collective [B0203 Stamp Student Union, College Park, MD]&lt;/b&gt;&lt;/a&gt;&lt;br&gt;</v>
      </c>
      <c r="AG6240" s="97">
        <f t="shared" si="1531"/>
        <v>1900</v>
      </c>
      <c r="AH6240" s="97" t="str">
        <f t="shared" si="1532"/>
        <v>01</v>
      </c>
      <c r="AI6240" s="97" t="str">
        <f t="shared" si="1533"/>
        <v>00</v>
      </c>
      <c r="AJ6240" s="97" t="str">
        <f t="shared" si="1534"/>
        <v>19000100</v>
      </c>
    </row>
    <row r="6241" spans="6:36" ht="12" customHeight="1" x14ac:dyDescent="0.15">
      <c r="F6241" s="86" t="str">
        <f t="shared" si="1523"/>
        <v>Saturday</v>
      </c>
      <c r="H6241" s="92" t="str">
        <f>VLOOKUP(MONTH(G6241),VLOOKUP!$W$1:$X$24,2)</f>
        <v>January</v>
      </c>
      <c r="I6241" s="92" t="str">
        <f t="shared" si="1524"/>
        <v/>
      </c>
      <c r="J6241" s="93" t="s">
        <v>862</v>
      </c>
      <c r="L6241" s="86" t="str">
        <f t="shared" si="1536"/>
        <v>U of Maryland Hoff Theatre at the Stamp Student Union [College Park, MD]</v>
      </c>
      <c r="M6241" s="86">
        <f t="shared" si="1525"/>
        <v>0</v>
      </c>
      <c r="N6241" s="93" t="str">
        <f t="shared" si="1535"/>
        <v>U of Maryland Hoff Theatre at the Stamp Student Union [College Park, MD]</v>
      </c>
      <c r="O6241" s="94"/>
      <c r="S6241" s="95">
        <f t="shared" si="1526"/>
        <v>0</v>
      </c>
      <c r="T6241" s="86" t="str">
        <f t="shared" si="1527"/>
        <v/>
      </c>
      <c r="U6241" s="86" t="str">
        <f t="shared" si="1522"/>
        <v/>
      </c>
      <c r="V6241" s="95" t="str">
        <f t="shared" si="1528"/>
        <v/>
      </c>
      <c r="W6241" s="90" t="s">
        <v>221</v>
      </c>
      <c r="AE6241" s="92" t="str">
        <f t="shared" si="1529"/>
        <v/>
      </c>
      <c r="AF6241" s="96" t="str">
        <f t="shared" si="1530"/>
        <v>&lt;a name='19000100'&gt;&lt;b&gt;: 0 - U of Maryland Hoff Theatre at the Stamp Student Union [College Park, MD]&lt;/b&gt;&lt;/a&gt;&lt;br&gt;</v>
      </c>
      <c r="AG6241" s="97">
        <f t="shared" si="1531"/>
        <v>1900</v>
      </c>
      <c r="AH6241" s="97" t="str">
        <f t="shared" si="1532"/>
        <v>01</v>
      </c>
      <c r="AI6241" s="97" t="str">
        <f t="shared" si="1533"/>
        <v>00</v>
      </c>
      <c r="AJ6241" s="97" t="str">
        <f t="shared" si="1534"/>
        <v>19000100</v>
      </c>
    </row>
    <row r="6242" spans="6:36" ht="12" customHeight="1" x14ac:dyDescent="0.15">
      <c r="F6242" s="86" t="str">
        <f t="shared" si="1523"/>
        <v>Saturday</v>
      </c>
      <c r="H6242" s="92" t="str">
        <f>VLOOKUP(MONTH(G6242),VLOOKUP!$W$1:$X$24,2)</f>
        <v>January</v>
      </c>
      <c r="I6242" s="92" t="str">
        <f t="shared" si="1524"/>
        <v/>
      </c>
      <c r="J6242" s="93" t="s">
        <v>862</v>
      </c>
      <c r="L6242" s="86" t="str">
        <f t="shared" si="1536"/>
        <v>U of Maryland Hoff Theatre at the Stamp Student Union [College Park, MD]</v>
      </c>
      <c r="M6242" s="86">
        <f t="shared" si="1525"/>
        <v>0</v>
      </c>
      <c r="N6242" s="93" t="str">
        <f t="shared" si="1535"/>
        <v>U of Maryland Hoff Theatre at the Stamp Student Union [College Park, MD]</v>
      </c>
      <c r="O6242" s="94"/>
      <c r="S6242" s="95">
        <f t="shared" si="1526"/>
        <v>0</v>
      </c>
      <c r="T6242" s="86" t="str">
        <f t="shared" si="1527"/>
        <v/>
      </c>
      <c r="U6242" s="86" t="str">
        <f t="shared" si="1522"/>
        <v/>
      </c>
      <c r="V6242" s="95" t="str">
        <f t="shared" si="1528"/>
        <v/>
      </c>
      <c r="W6242" s="90" t="s">
        <v>221</v>
      </c>
      <c r="AE6242" s="92" t="str">
        <f t="shared" si="1529"/>
        <v/>
      </c>
      <c r="AF6242" s="96" t="str">
        <f t="shared" si="1530"/>
        <v>&lt;a name='19000100'&gt;&lt;b&gt;: 0 - U of Maryland Hoff Theatre at the Stamp Student Union [College Park, MD]&lt;/b&gt;&lt;/a&gt;&lt;br&gt;</v>
      </c>
      <c r="AG6242" s="97">
        <f t="shared" si="1531"/>
        <v>1900</v>
      </c>
      <c r="AH6242" s="97" t="str">
        <f t="shared" si="1532"/>
        <v>01</v>
      </c>
      <c r="AI6242" s="97" t="str">
        <f t="shared" si="1533"/>
        <v>00</v>
      </c>
      <c r="AJ6242" s="97" t="str">
        <f t="shared" si="1534"/>
        <v>19000100</v>
      </c>
    </row>
    <row r="6243" spans="6:36" ht="12" customHeight="1" x14ac:dyDescent="0.15">
      <c r="F6243" s="86" t="str">
        <f t="shared" si="1523"/>
        <v>Saturday</v>
      </c>
      <c r="H6243" s="92" t="str">
        <f>VLOOKUP(MONTH(G6243),VLOOKUP!$W$1:$X$24,2)</f>
        <v>January</v>
      </c>
      <c r="I6243" s="92" t="str">
        <f t="shared" si="1524"/>
        <v/>
      </c>
      <c r="J6243" s="93" t="s">
        <v>862</v>
      </c>
      <c r="L6243" s="86" t="str">
        <f t="shared" si="1536"/>
        <v>U of Maryland Hoff Theatre at the Stamp Student Union [College Park, MD]</v>
      </c>
      <c r="M6243" s="86">
        <f t="shared" si="1525"/>
        <v>0</v>
      </c>
      <c r="N6243" s="93" t="str">
        <f t="shared" si="1535"/>
        <v>U of Maryland Hoff Theatre at the Stamp Student Union [College Park, MD]</v>
      </c>
      <c r="O6243" s="94"/>
      <c r="S6243" s="95">
        <f t="shared" si="1526"/>
        <v>0</v>
      </c>
      <c r="T6243" s="86" t="str">
        <f t="shared" si="1527"/>
        <v/>
      </c>
      <c r="U6243" s="86" t="str">
        <f t="shared" si="1522"/>
        <v/>
      </c>
      <c r="V6243" s="95" t="str">
        <f t="shared" si="1528"/>
        <v/>
      </c>
      <c r="W6243" s="90" t="s">
        <v>221</v>
      </c>
      <c r="AE6243" s="92" t="str">
        <f t="shared" si="1529"/>
        <v/>
      </c>
      <c r="AF6243" s="96" t="str">
        <f t="shared" si="1530"/>
        <v>&lt;a name='19000100'&gt;&lt;b&gt;: 0 - U of Maryland Hoff Theatre at the Stamp Student Union [College Park, MD]&lt;/b&gt;&lt;/a&gt;&lt;br&gt;</v>
      </c>
      <c r="AG6243" s="97">
        <f t="shared" si="1531"/>
        <v>1900</v>
      </c>
      <c r="AH6243" s="97" t="str">
        <f t="shared" si="1532"/>
        <v>01</v>
      </c>
      <c r="AI6243" s="97" t="str">
        <f t="shared" si="1533"/>
        <v>00</v>
      </c>
      <c r="AJ6243" s="97" t="str">
        <f t="shared" si="1534"/>
        <v>19000100</v>
      </c>
    </row>
    <row r="6244" spans="6:36" ht="12" customHeight="1" x14ac:dyDescent="0.15">
      <c r="F6244" s="86" t="str">
        <f t="shared" si="1523"/>
        <v>Saturday</v>
      </c>
      <c r="H6244" s="92" t="str">
        <f>VLOOKUP(MONTH(G6244),VLOOKUP!$W$1:$X$24,2)</f>
        <v>January</v>
      </c>
      <c r="I6244" s="92" t="str">
        <f t="shared" si="1524"/>
        <v/>
      </c>
      <c r="J6244" s="93" t="s">
        <v>862</v>
      </c>
      <c r="L6244" s="86" t="str">
        <f t="shared" si="1536"/>
        <v>U of Maryland Hoff Theatre at the Stamp Student Union [College Park, MD]</v>
      </c>
      <c r="M6244" s="86">
        <f t="shared" si="1525"/>
        <v>0</v>
      </c>
      <c r="N6244" s="93" t="str">
        <f t="shared" si="1535"/>
        <v>U of Maryland Hoff Theatre at the Stamp Student Union [College Park, MD]</v>
      </c>
      <c r="O6244" s="94"/>
      <c r="S6244" s="95">
        <f t="shared" si="1526"/>
        <v>0</v>
      </c>
      <c r="T6244" s="86" t="str">
        <f t="shared" si="1527"/>
        <v/>
      </c>
      <c r="U6244" s="86" t="str">
        <f t="shared" si="1522"/>
        <v/>
      </c>
      <c r="V6244" s="95" t="str">
        <f t="shared" si="1528"/>
        <v/>
      </c>
      <c r="W6244" s="90" t="s">
        <v>221</v>
      </c>
      <c r="AE6244" s="92" t="str">
        <f t="shared" si="1529"/>
        <v/>
      </c>
      <c r="AF6244" s="96" t="str">
        <f t="shared" si="1530"/>
        <v>&lt;a name='19000100'&gt;&lt;b&gt;: 0 - U of Maryland Hoff Theatre at the Stamp Student Union [College Park, MD]&lt;/b&gt;&lt;/a&gt;&lt;br&gt;</v>
      </c>
      <c r="AG6244" s="97">
        <f t="shared" si="1531"/>
        <v>1900</v>
      </c>
      <c r="AH6244" s="97" t="str">
        <f t="shared" si="1532"/>
        <v>01</v>
      </c>
      <c r="AI6244" s="97" t="str">
        <f t="shared" si="1533"/>
        <v>00</v>
      </c>
      <c r="AJ6244" s="97" t="str">
        <f t="shared" si="1534"/>
        <v>19000100</v>
      </c>
    </row>
    <row r="6245" spans="6:36" ht="12" customHeight="1" x14ac:dyDescent="0.15">
      <c r="F6245" s="86" t="str">
        <f t="shared" si="1523"/>
        <v>Saturday</v>
      </c>
      <c r="G6245" s="91"/>
      <c r="H6245" s="92" t="str">
        <f>VLOOKUP(MONTH(G6245),VLOOKUP!$W$1:$X$24,2)</f>
        <v>January</v>
      </c>
      <c r="I6245" s="92" t="str">
        <f t="shared" si="1524"/>
        <v/>
      </c>
      <c r="J6245" s="93" t="s">
        <v>1678</v>
      </c>
      <c r="L6245" s="86" t="str">
        <f t="shared" si="1536"/>
        <v>U of Maryland Memorial Chapel [1101 Memorial Chapel College Park MD]</v>
      </c>
      <c r="M6245" s="86">
        <f t="shared" si="1525"/>
        <v>0</v>
      </c>
      <c r="N6245" s="93" t="str">
        <f t="shared" si="1535"/>
        <v>U of Maryland Memorial Chapel [1101 Memorial Chapel College Park MD]</v>
      </c>
      <c r="O6245" s="94"/>
      <c r="S6245" s="95">
        <f t="shared" si="1526"/>
        <v>0</v>
      </c>
      <c r="T6245" s="86" t="str">
        <f t="shared" si="1527"/>
        <v/>
      </c>
      <c r="U6245" s="86" t="str">
        <f t="shared" si="1522"/>
        <v/>
      </c>
      <c r="V6245" s="95" t="str">
        <f t="shared" si="1528"/>
        <v/>
      </c>
      <c r="AE6245" s="92" t="str">
        <f t="shared" si="1529"/>
        <v/>
      </c>
      <c r="AF6245" s="96" t="str">
        <f t="shared" si="1530"/>
        <v>&lt;a name='19000100'&gt;&lt;b&gt;: 0 - U of Maryland Memorial Chapel [1101 Memorial Chapel College Park MD]&lt;/b&gt;&lt;/a&gt;&lt;br&gt;</v>
      </c>
      <c r="AG6245" s="97">
        <f t="shared" si="1531"/>
        <v>1900</v>
      </c>
      <c r="AH6245" s="97" t="str">
        <f t="shared" si="1532"/>
        <v>01</v>
      </c>
      <c r="AI6245" s="97" t="str">
        <f t="shared" si="1533"/>
        <v>00</v>
      </c>
      <c r="AJ6245" s="97" t="str">
        <f t="shared" si="1534"/>
        <v>19000100</v>
      </c>
    </row>
    <row r="6246" spans="6:36" ht="12" customHeight="1" x14ac:dyDescent="0.15">
      <c r="F6246" s="86" t="str">
        <f t="shared" si="1523"/>
        <v>Saturday</v>
      </c>
      <c r="G6246" s="91"/>
      <c r="H6246" s="92" t="str">
        <f>VLOOKUP(MONTH(G6246),VLOOKUP!$W$1:$X$24,2)</f>
        <v>January</v>
      </c>
      <c r="I6246" s="92" t="str">
        <f t="shared" si="1524"/>
        <v/>
      </c>
      <c r="J6246" s="93" t="s">
        <v>1678</v>
      </c>
      <c r="L6246" s="86" t="str">
        <f t="shared" si="1536"/>
        <v>U of Maryland Memorial Chapel [1101 Memorial Chapel College Park MD]</v>
      </c>
      <c r="M6246" s="86">
        <f t="shared" si="1525"/>
        <v>0</v>
      </c>
      <c r="N6246" s="93" t="str">
        <f t="shared" si="1535"/>
        <v>U of Maryland Memorial Chapel [1101 Memorial Chapel College Park MD]</v>
      </c>
      <c r="O6246" s="94"/>
      <c r="S6246" s="95">
        <f t="shared" si="1526"/>
        <v>0</v>
      </c>
      <c r="T6246" s="86" t="str">
        <f t="shared" si="1527"/>
        <v/>
      </c>
      <c r="U6246" s="86" t="str">
        <f t="shared" si="1522"/>
        <v/>
      </c>
      <c r="V6246" s="95" t="str">
        <f t="shared" si="1528"/>
        <v/>
      </c>
      <c r="AE6246" s="92" t="str">
        <f t="shared" si="1529"/>
        <v/>
      </c>
      <c r="AF6246" s="96" t="str">
        <f t="shared" si="1530"/>
        <v>&lt;a name='19000100'&gt;&lt;b&gt;: 0 - U of Maryland Memorial Chapel [1101 Memorial Chapel College Park MD]&lt;/b&gt;&lt;/a&gt;&lt;br&gt;</v>
      </c>
      <c r="AG6246" s="97">
        <f t="shared" si="1531"/>
        <v>1900</v>
      </c>
      <c r="AH6246" s="97" t="str">
        <f t="shared" si="1532"/>
        <v>01</v>
      </c>
      <c r="AI6246" s="97" t="str">
        <f t="shared" si="1533"/>
        <v>00</v>
      </c>
      <c r="AJ6246" s="97" t="str">
        <f t="shared" si="1534"/>
        <v>19000100</v>
      </c>
    </row>
    <row r="6247" spans="6:36" ht="12" customHeight="1" x14ac:dyDescent="0.15">
      <c r="F6247" s="86" t="str">
        <f t="shared" si="1523"/>
        <v>Saturday</v>
      </c>
      <c r="G6247" s="91"/>
      <c r="H6247" s="92" t="str">
        <f>VLOOKUP(MONTH(G6247),VLOOKUP!$W$1:$X$24,2)</f>
        <v>January</v>
      </c>
      <c r="I6247" s="92" t="str">
        <f t="shared" si="1524"/>
        <v/>
      </c>
      <c r="J6247" s="93" t="s">
        <v>1678</v>
      </c>
      <c r="L6247" s="86" t="str">
        <f t="shared" si="1536"/>
        <v>U of Maryland Memorial Chapel [1101 Memorial Chapel College Park MD]</v>
      </c>
      <c r="M6247" s="86">
        <f t="shared" si="1525"/>
        <v>0</v>
      </c>
      <c r="N6247" s="93" t="str">
        <f t="shared" si="1535"/>
        <v>U of Maryland Memorial Chapel [1101 Memorial Chapel College Park MD]</v>
      </c>
      <c r="O6247" s="94"/>
      <c r="S6247" s="95">
        <f t="shared" si="1526"/>
        <v>0</v>
      </c>
      <c r="T6247" s="86" t="str">
        <f t="shared" si="1527"/>
        <v/>
      </c>
      <c r="U6247" s="86" t="str">
        <f t="shared" si="1522"/>
        <v/>
      </c>
      <c r="V6247" s="95" t="str">
        <f t="shared" si="1528"/>
        <v/>
      </c>
      <c r="AE6247" s="92" t="str">
        <f t="shared" si="1529"/>
        <v/>
      </c>
      <c r="AF6247" s="96" t="str">
        <f t="shared" si="1530"/>
        <v>&lt;a name='19000100'&gt;&lt;b&gt;: 0 - U of Maryland Memorial Chapel [1101 Memorial Chapel College Park MD]&lt;/b&gt;&lt;/a&gt;&lt;br&gt;</v>
      </c>
      <c r="AG6247" s="97">
        <f t="shared" si="1531"/>
        <v>1900</v>
      </c>
      <c r="AH6247" s="97" t="str">
        <f t="shared" si="1532"/>
        <v>01</v>
      </c>
      <c r="AI6247" s="97" t="str">
        <f t="shared" si="1533"/>
        <v>00</v>
      </c>
      <c r="AJ6247" s="97" t="str">
        <f t="shared" si="1534"/>
        <v>19000100</v>
      </c>
    </row>
    <row r="6248" spans="6:36" ht="12" customHeight="1" x14ac:dyDescent="0.15">
      <c r="F6248" s="86" t="str">
        <f t="shared" si="1523"/>
        <v>Saturday</v>
      </c>
      <c r="G6248" s="91"/>
      <c r="H6248" s="92" t="str">
        <f>VLOOKUP(MONTH(G6248),VLOOKUP!$W$1:$X$24,2)</f>
        <v>January</v>
      </c>
      <c r="I6248" s="92" t="str">
        <f t="shared" si="1524"/>
        <v/>
      </c>
      <c r="J6248" s="93" t="s">
        <v>1678</v>
      </c>
      <c r="L6248" s="86" t="str">
        <f t="shared" si="1536"/>
        <v>U of Maryland Memorial Chapel [1101 Memorial Chapel College Park MD]</v>
      </c>
      <c r="M6248" s="86">
        <f t="shared" si="1525"/>
        <v>0</v>
      </c>
      <c r="N6248" s="93" t="str">
        <f t="shared" si="1535"/>
        <v>U of Maryland Memorial Chapel [1101 Memorial Chapel College Park MD]</v>
      </c>
      <c r="O6248" s="94"/>
      <c r="S6248" s="95">
        <f t="shared" si="1526"/>
        <v>0</v>
      </c>
      <c r="T6248" s="86" t="str">
        <f t="shared" si="1527"/>
        <v/>
      </c>
      <c r="U6248" s="86" t="str">
        <f t="shared" si="1522"/>
        <v/>
      </c>
      <c r="V6248" s="95" t="str">
        <f t="shared" si="1528"/>
        <v/>
      </c>
      <c r="AE6248" s="92" t="str">
        <f t="shared" si="1529"/>
        <v/>
      </c>
      <c r="AF6248" s="96" t="str">
        <f t="shared" si="1530"/>
        <v>&lt;a name='19000100'&gt;&lt;b&gt;: 0 - U of Maryland Memorial Chapel [1101 Memorial Chapel College Park MD]&lt;/b&gt;&lt;/a&gt;&lt;br&gt;</v>
      </c>
      <c r="AG6248" s="97">
        <f t="shared" si="1531"/>
        <v>1900</v>
      </c>
      <c r="AH6248" s="97" t="str">
        <f t="shared" si="1532"/>
        <v>01</v>
      </c>
      <c r="AI6248" s="97" t="str">
        <f t="shared" si="1533"/>
        <v>00</v>
      </c>
      <c r="AJ6248" s="97" t="str">
        <f t="shared" si="1534"/>
        <v>19000100</v>
      </c>
    </row>
    <row r="6249" spans="6:36" ht="12" customHeight="1" x14ac:dyDescent="0.15">
      <c r="F6249" s="86" t="str">
        <f t="shared" si="1523"/>
        <v>Saturday</v>
      </c>
      <c r="G6249" s="91"/>
      <c r="H6249" s="92" t="str">
        <f>VLOOKUP(MONTH(G6249),VLOOKUP!$W$1:$X$24,2)</f>
        <v>January</v>
      </c>
      <c r="I6249" s="92" t="str">
        <f t="shared" si="1524"/>
        <v/>
      </c>
      <c r="J6249" s="93" t="s">
        <v>1163</v>
      </c>
      <c r="L6249" s="86" t="str">
        <f t="shared" si="1536"/>
        <v>U St African American Civil War Memorial [Washington DC]</v>
      </c>
      <c r="M6249" s="86">
        <f t="shared" si="1525"/>
        <v>0</v>
      </c>
      <c r="N6249" s="93" t="str">
        <f t="shared" si="1535"/>
        <v>U St African American Civil War Memorial [Washington DC]</v>
      </c>
      <c r="O6249" s="94"/>
      <c r="S6249" s="95">
        <f t="shared" si="1526"/>
        <v>0</v>
      </c>
      <c r="T6249" s="86" t="str">
        <f t="shared" si="1527"/>
        <v/>
      </c>
      <c r="U6249" s="86" t="str">
        <f t="shared" si="1522"/>
        <v/>
      </c>
      <c r="V6249" s="95" t="str">
        <f t="shared" si="1528"/>
        <v/>
      </c>
      <c r="W6249" s="90" t="s">
        <v>221</v>
      </c>
      <c r="AE6249" s="92" t="str">
        <f t="shared" si="1529"/>
        <v/>
      </c>
      <c r="AF6249" s="96" t="str">
        <f t="shared" si="1530"/>
        <v>&lt;a name='19000100'&gt;&lt;b&gt;: 0 - U St African American Civil War Memorial [Washington DC]&lt;/b&gt;&lt;/a&gt;&lt;br&gt;</v>
      </c>
      <c r="AG6249" s="97">
        <f t="shared" si="1531"/>
        <v>1900</v>
      </c>
      <c r="AH6249" s="97" t="str">
        <f t="shared" si="1532"/>
        <v>01</v>
      </c>
      <c r="AI6249" s="97" t="str">
        <f t="shared" si="1533"/>
        <v>00</v>
      </c>
      <c r="AJ6249" s="97" t="str">
        <f t="shared" si="1534"/>
        <v>19000100</v>
      </c>
    </row>
    <row r="6250" spans="6:36" ht="12" customHeight="1" x14ac:dyDescent="0.15">
      <c r="F6250" s="86" t="str">
        <f t="shared" si="1523"/>
        <v>Saturday</v>
      </c>
      <c r="G6250" s="91"/>
      <c r="H6250" s="92" t="str">
        <f>VLOOKUP(MONTH(G6250),VLOOKUP!$W$1:$X$24,2)</f>
        <v>January</v>
      </c>
      <c r="I6250" s="92" t="str">
        <f t="shared" si="1524"/>
        <v/>
      </c>
      <c r="J6250" s="93" t="s">
        <v>1163</v>
      </c>
      <c r="L6250" s="86" t="str">
        <f t="shared" si="1536"/>
        <v>U St African American Civil War Memorial [Washington DC]</v>
      </c>
      <c r="M6250" s="86">
        <f t="shared" si="1525"/>
        <v>0</v>
      </c>
      <c r="N6250" s="93" t="str">
        <f t="shared" si="1535"/>
        <v>U St African American Civil War Memorial [Washington DC]</v>
      </c>
      <c r="O6250" s="94"/>
      <c r="S6250" s="95">
        <f t="shared" si="1526"/>
        <v>0</v>
      </c>
      <c r="T6250" s="86" t="str">
        <f t="shared" si="1527"/>
        <v/>
      </c>
      <c r="U6250" s="86" t="str">
        <f t="shared" si="1522"/>
        <v/>
      </c>
      <c r="V6250" s="95" t="str">
        <f t="shared" si="1528"/>
        <v/>
      </c>
      <c r="W6250" s="90" t="s">
        <v>221</v>
      </c>
      <c r="AE6250" s="92" t="str">
        <f t="shared" si="1529"/>
        <v/>
      </c>
      <c r="AF6250" s="96" t="str">
        <f t="shared" si="1530"/>
        <v>&lt;a name='19000100'&gt;&lt;b&gt;: 0 - U St African American Civil War Memorial [Washington DC]&lt;/b&gt;&lt;/a&gt;&lt;br&gt;</v>
      </c>
      <c r="AG6250" s="97">
        <f t="shared" si="1531"/>
        <v>1900</v>
      </c>
      <c r="AH6250" s="97" t="str">
        <f t="shared" si="1532"/>
        <v>01</v>
      </c>
      <c r="AI6250" s="97" t="str">
        <f t="shared" si="1533"/>
        <v>00</v>
      </c>
      <c r="AJ6250" s="97" t="str">
        <f t="shared" si="1534"/>
        <v>19000100</v>
      </c>
    </row>
    <row r="6251" spans="6:36" ht="12" customHeight="1" x14ac:dyDescent="0.15">
      <c r="F6251" s="86" t="str">
        <f t="shared" si="1523"/>
        <v>Saturday</v>
      </c>
      <c r="G6251" s="91"/>
      <c r="H6251" s="92" t="str">
        <f>VLOOKUP(MONTH(G6251),VLOOKUP!$W$1:$X$24,2)</f>
        <v>January</v>
      </c>
      <c r="I6251" s="92" t="str">
        <f t="shared" si="1524"/>
        <v/>
      </c>
      <c r="J6251" s="93" t="s">
        <v>1163</v>
      </c>
      <c r="L6251" s="86" t="str">
        <f t="shared" si="1536"/>
        <v>U St African American Civil War Memorial [Washington DC]</v>
      </c>
      <c r="M6251" s="86">
        <f t="shared" si="1525"/>
        <v>0</v>
      </c>
      <c r="N6251" s="93" t="str">
        <f t="shared" si="1535"/>
        <v>U St African American Civil War Memorial [Washington DC]</v>
      </c>
      <c r="O6251" s="94"/>
      <c r="S6251" s="95">
        <f t="shared" si="1526"/>
        <v>0</v>
      </c>
      <c r="T6251" s="86" t="str">
        <f t="shared" si="1527"/>
        <v/>
      </c>
      <c r="U6251" s="86" t="str">
        <f t="shared" si="1522"/>
        <v/>
      </c>
      <c r="V6251" s="95" t="str">
        <f t="shared" si="1528"/>
        <v/>
      </c>
      <c r="W6251" s="90" t="s">
        <v>221</v>
      </c>
      <c r="AE6251" s="92" t="str">
        <f t="shared" si="1529"/>
        <v/>
      </c>
      <c r="AF6251" s="96" t="str">
        <f t="shared" si="1530"/>
        <v>&lt;a name='19000100'&gt;&lt;b&gt;: 0 - U St African American Civil War Memorial [Washington DC]&lt;/b&gt;&lt;/a&gt;&lt;br&gt;</v>
      </c>
      <c r="AG6251" s="97">
        <f t="shared" si="1531"/>
        <v>1900</v>
      </c>
      <c r="AH6251" s="97" t="str">
        <f t="shared" si="1532"/>
        <v>01</v>
      </c>
      <c r="AI6251" s="97" t="str">
        <f t="shared" si="1533"/>
        <v>00</v>
      </c>
      <c r="AJ6251" s="97" t="str">
        <f t="shared" si="1534"/>
        <v>19000100</v>
      </c>
    </row>
    <row r="6252" spans="6:36" ht="12" customHeight="1" x14ac:dyDescent="0.15">
      <c r="F6252" s="86" t="str">
        <f t="shared" si="1523"/>
        <v>Saturday</v>
      </c>
      <c r="G6252" s="91"/>
      <c r="H6252" s="92" t="str">
        <f>VLOOKUP(MONTH(G6252),VLOOKUP!$W$1:$X$24,2)</f>
        <v>January</v>
      </c>
      <c r="I6252" s="92" t="str">
        <f t="shared" si="1524"/>
        <v/>
      </c>
      <c r="J6252" s="93" t="s">
        <v>1163</v>
      </c>
      <c r="L6252" s="86" t="str">
        <f t="shared" si="1536"/>
        <v>U St African American Civil War Memorial [Washington DC]</v>
      </c>
      <c r="M6252" s="86">
        <f t="shared" si="1525"/>
        <v>0</v>
      </c>
      <c r="N6252" s="93" t="str">
        <f t="shared" si="1535"/>
        <v>U St African American Civil War Memorial [Washington DC]</v>
      </c>
      <c r="O6252" s="94"/>
      <c r="S6252" s="95">
        <f t="shared" si="1526"/>
        <v>0</v>
      </c>
      <c r="T6252" s="86" t="str">
        <f t="shared" si="1527"/>
        <v/>
      </c>
      <c r="U6252" s="86" t="str">
        <f t="shared" si="1522"/>
        <v/>
      </c>
      <c r="V6252" s="95" t="str">
        <f t="shared" si="1528"/>
        <v/>
      </c>
      <c r="W6252" s="90" t="s">
        <v>221</v>
      </c>
      <c r="AE6252" s="92" t="str">
        <f t="shared" si="1529"/>
        <v/>
      </c>
      <c r="AF6252" s="96" t="str">
        <f t="shared" si="1530"/>
        <v>&lt;a name='19000100'&gt;&lt;b&gt;: 0 - U St African American Civil War Memorial [Washington DC]&lt;/b&gt;&lt;/a&gt;&lt;br&gt;</v>
      </c>
      <c r="AG6252" s="97">
        <f t="shared" si="1531"/>
        <v>1900</v>
      </c>
      <c r="AH6252" s="97" t="str">
        <f t="shared" si="1532"/>
        <v>01</v>
      </c>
      <c r="AI6252" s="97" t="str">
        <f t="shared" si="1533"/>
        <v>00</v>
      </c>
      <c r="AJ6252" s="97" t="str">
        <f t="shared" si="1534"/>
        <v>19000100</v>
      </c>
    </row>
    <row r="6253" spans="6:36" ht="12" customHeight="1" x14ac:dyDescent="0.15">
      <c r="F6253" s="86" t="str">
        <f t="shared" si="1523"/>
        <v>Saturday</v>
      </c>
      <c r="H6253" s="92" t="str">
        <f>VLOOKUP(MONTH(G6253),VLOOKUP!$W$1:$X$24,2)</f>
        <v>January</v>
      </c>
      <c r="I6253" s="92" t="str">
        <f t="shared" si="1524"/>
        <v/>
      </c>
      <c r="J6253" s="90" t="s">
        <v>215</v>
      </c>
      <c r="L6253" s="86" t="str">
        <f t="shared" si="1536"/>
        <v>&lt;a href='usmh.php' title='list by venue'&gt;U St Music Hall&lt;/a&gt;</v>
      </c>
      <c r="M6253" s="86">
        <f t="shared" si="1525"/>
        <v>0</v>
      </c>
      <c r="N6253" s="86" t="str">
        <f>VLOOKUP(J6253,VLOOKUP!$A$2:$S$54,19,FALSE)&amp;J6253&amp;"&lt;/a&gt;"</f>
        <v>&lt;a href='usmh.php' title='list by venue'&gt;U St Music Hall&lt;/a&gt;</v>
      </c>
      <c r="O6253" s="90"/>
      <c r="S6253" s="95">
        <f t="shared" si="1526"/>
        <v>0</v>
      </c>
      <c r="T6253" s="86" t="str">
        <f t="shared" si="1527"/>
        <v/>
      </c>
      <c r="U6253" s="112" t="str">
        <f t="shared" ref="U6253:U6278" si="1537">IF(ISBLANK(G6253),"","&amp;#149; "&amp;IF(ISBLANK(C6253),"","&lt;S&gt;")&amp;I6253&amp;IF(ISBLANK(A6253),""," - &lt;a href='recommended.php#"&amp;AJ6253&amp;"'&gt;&lt;b&gt;&lt;em&gt;&lt;font color='#9C004D'&gt;RECOMMENDED&lt;/font&gt;&lt;/em&gt;&lt;/b&gt;&lt;/a&gt;")&amp;" - "&amp;M6253&amp;IF(ISBLANK(K6253),K6253," - &lt;b&gt;"&amp;K6253&amp;"&lt;/b&gt; ")&amp;IF(B6253="Sold Out"," - &lt;font color='#000099'&gt;&lt;b&gt;&lt;I&gt;sold out&lt;/I&gt;&lt;/b&gt;&lt;/font&gt;"," - &lt;font color='#728C00'&gt;&lt;em&gt;&lt;a href='http://www.shareasale.com/r.cfm?u=529909&amp;b=234786&amp;m=27601&amp;afftrack=&amp;urllink=www%2Eticketfly%2Ecom%2Fpurchase%2Fevent%2F"&amp;X6253&amp;"' target='_blank'&gt;buy tickets&lt;/a&gt;&lt;/em&gt;&lt;/font&gt;")&amp;IF(ISBLANK(C6253),"","&lt;/S&gt; &lt;b&gt;"&amp;C6253&amp;"&lt;/b&gt;")&amp;"&lt;p&gt;")</f>
        <v/>
      </c>
      <c r="V6253" s="95" t="str">
        <f t="shared" si="1528"/>
        <v/>
      </c>
      <c r="AE6253" s="92" t="str">
        <f t="shared" si="1529"/>
        <v/>
      </c>
      <c r="AF6253" s="96" t="str">
        <f t="shared" si="1530"/>
        <v>&lt;a name='19000100'&gt;&lt;b&gt;: 0 - &lt;a href='usmh.php' title='list by venue'&gt;U St Music Hall&lt;/a&gt;&lt;/b&gt;&lt;/a&gt;&lt;br&gt;</v>
      </c>
      <c r="AG6253" s="97">
        <f t="shared" si="1531"/>
        <v>1900</v>
      </c>
      <c r="AH6253" s="97" t="str">
        <f t="shared" si="1532"/>
        <v>01</v>
      </c>
      <c r="AI6253" s="97" t="str">
        <f t="shared" si="1533"/>
        <v>00</v>
      </c>
      <c r="AJ6253" s="97" t="str">
        <f t="shared" si="1534"/>
        <v>19000100</v>
      </c>
    </row>
    <row r="6254" spans="6:36" ht="12" customHeight="1" x14ac:dyDescent="0.15">
      <c r="F6254" s="86" t="str">
        <f t="shared" si="1523"/>
        <v>Saturday</v>
      </c>
      <c r="H6254" s="92" t="str">
        <f>VLOOKUP(MONTH(G6254),VLOOKUP!$W$1:$X$24,2)</f>
        <v>January</v>
      </c>
      <c r="I6254" s="92" t="str">
        <f t="shared" si="1524"/>
        <v/>
      </c>
      <c r="J6254" s="90" t="s">
        <v>215</v>
      </c>
      <c r="L6254" s="86" t="str">
        <f t="shared" si="1536"/>
        <v>&lt;a href='usmh.php' title='list by venue'&gt;U St Music Hall&lt;/a&gt;</v>
      </c>
      <c r="M6254" s="86">
        <f t="shared" si="1525"/>
        <v>0</v>
      </c>
      <c r="N6254" s="86" t="str">
        <f>VLOOKUP(J6254,VLOOKUP!$A$2:$S$54,19,FALSE)&amp;J6254&amp;"&lt;/a&gt;"</f>
        <v>&lt;a href='usmh.php' title='list by venue'&gt;U St Music Hall&lt;/a&gt;</v>
      </c>
      <c r="O6254" s="90"/>
      <c r="S6254" s="95">
        <f t="shared" si="1526"/>
        <v>0</v>
      </c>
      <c r="T6254" s="86" t="str">
        <f t="shared" si="1527"/>
        <v/>
      </c>
      <c r="U6254" s="112" t="str">
        <f t="shared" si="1537"/>
        <v/>
      </c>
      <c r="V6254" s="95" t="str">
        <f t="shared" si="1528"/>
        <v/>
      </c>
      <c r="AE6254" s="92" t="str">
        <f t="shared" si="1529"/>
        <v/>
      </c>
      <c r="AF6254" s="96" t="str">
        <f t="shared" si="1530"/>
        <v>&lt;a name='19000100'&gt;&lt;b&gt;: 0 - &lt;a href='usmh.php' title='list by venue'&gt;U St Music Hall&lt;/a&gt;&lt;/b&gt;&lt;/a&gt;&lt;br&gt;</v>
      </c>
      <c r="AG6254" s="97">
        <f t="shared" si="1531"/>
        <v>1900</v>
      </c>
      <c r="AH6254" s="97" t="str">
        <f t="shared" si="1532"/>
        <v>01</v>
      </c>
      <c r="AI6254" s="97" t="str">
        <f t="shared" si="1533"/>
        <v>00</v>
      </c>
      <c r="AJ6254" s="97" t="str">
        <f t="shared" si="1534"/>
        <v>19000100</v>
      </c>
    </row>
    <row r="6255" spans="6:36" ht="12" customHeight="1" x14ac:dyDescent="0.15">
      <c r="F6255" s="86" t="str">
        <f t="shared" si="1523"/>
        <v>Saturday</v>
      </c>
      <c r="H6255" s="92" t="str">
        <f>VLOOKUP(MONTH(G6255),VLOOKUP!$W$1:$X$24,2)</f>
        <v>January</v>
      </c>
      <c r="I6255" s="92" t="str">
        <f t="shared" si="1524"/>
        <v/>
      </c>
      <c r="J6255" s="90" t="s">
        <v>215</v>
      </c>
      <c r="L6255" s="86" t="str">
        <f t="shared" si="1536"/>
        <v>&lt;a href='usmh.php' title='list by venue'&gt;U St Music Hall&lt;/a&gt;</v>
      </c>
      <c r="M6255" s="86">
        <f t="shared" si="1525"/>
        <v>0</v>
      </c>
      <c r="N6255" s="86" t="str">
        <f>VLOOKUP(J6255,VLOOKUP!$A$2:$S$54,19,FALSE)&amp;J6255&amp;"&lt;/a&gt;"</f>
        <v>&lt;a href='usmh.php' title='list by venue'&gt;U St Music Hall&lt;/a&gt;</v>
      </c>
      <c r="O6255" s="90"/>
      <c r="S6255" s="95">
        <f t="shared" si="1526"/>
        <v>0</v>
      </c>
      <c r="T6255" s="86" t="str">
        <f t="shared" si="1527"/>
        <v/>
      </c>
      <c r="U6255" s="112" t="str">
        <f t="shared" si="1537"/>
        <v/>
      </c>
      <c r="V6255" s="95" t="str">
        <f t="shared" si="1528"/>
        <v/>
      </c>
      <c r="AE6255" s="92" t="str">
        <f t="shared" si="1529"/>
        <v/>
      </c>
      <c r="AF6255" s="96" t="str">
        <f t="shared" si="1530"/>
        <v>&lt;a name='19000100'&gt;&lt;b&gt;: 0 - &lt;a href='usmh.php' title='list by venue'&gt;U St Music Hall&lt;/a&gt;&lt;/b&gt;&lt;/a&gt;&lt;br&gt;</v>
      </c>
      <c r="AG6255" s="97">
        <f t="shared" si="1531"/>
        <v>1900</v>
      </c>
      <c r="AH6255" s="97" t="str">
        <f t="shared" si="1532"/>
        <v>01</v>
      </c>
      <c r="AI6255" s="97" t="str">
        <f t="shared" si="1533"/>
        <v>00</v>
      </c>
      <c r="AJ6255" s="97" t="str">
        <f t="shared" si="1534"/>
        <v>19000100</v>
      </c>
    </row>
    <row r="6256" spans="6:36" ht="12" customHeight="1" x14ac:dyDescent="0.15">
      <c r="F6256" s="86" t="str">
        <f t="shared" si="1523"/>
        <v>Saturday</v>
      </c>
      <c r="H6256" s="92" t="str">
        <f>VLOOKUP(MONTH(G6256),VLOOKUP!$W$1:$X$24,2)</f>
        <v>January</v>
      </c>
      <c r="I6256" s="92" t="str">
        <f t="shared" si="1524"/>
        <v/>
      </c>
      <c r="J6256" s="90" t="s">
        <v>215</v>
      </c>
      <c r="L6256" s="86" t="str">
        <f t="shared" si="1536"/>
        <v>&lt;a href='usmh.php' title='list by venue'&gt;U St Music Hall&lt;/a&gt;</v>
      </c>
      <c r="M6256" s="86">
        <f t="shared" si="1525"/>
        <v>0</v>
      </c>
      <c r="N6256" s="86" t="str">
        <f>VLOOKUP(J6256,VLOOKUP!$A$2:$S$54,19,FALSE)&amp;J6256&amp;"&lt;/a&gt;"</f>
        <v>&lt;a href='usmh.php' title='list by venue'&gt;U St Music Hall&lt;/a&gt;</v>
      </c>
      <c r="O6256" s="90"/>
      <c r="S6256" s="95">
        <f t="shared" si="1526"/>
        <v>0</v>
      </c>
      <c r="T6256" s="86" t="str">
        <f t="shared" si="1527"/>
        <v/>
      </c>
      <c r="U6256" s="112" t="str">
        <f t="shared" si="1537"/>
        <v/>
      </c>
      <c r="V6256" s="95" t="str">
        <f t="shared" si="1528"/>
        <v/>
      </c>
      <c r="AE6256" s="92" t="str">
        <f t="shared" si="1529"/>
        <v/>
      </c>
      <c r="AF6256" s="96" t="str">
        <f t="shared" si="1530"/>
        <v>&lt;a name='19000100'&gt;&lt;b&gt;: 0 - &lt;a href='usmh.php' title='list by venue'&gt;U St Music Hall&lt;/a&gt;&lt;/b&gt;&lt;/a&gt;&lt;br&gt;</v>
      </c>
      <c r="AG6256" s="97">
        <f t="shared" si="1531"/>
        <v>1900</v>
      </c>
      <c r="AH6256" s="97" t="str">
        <f t="shared" si="1532"/>
        <v>01</v>
      </c>
      <c r="AI6256" s="97" t="str">
        <f t="shared" si="1533"/>
        <v>00</v>
      </c>
      <c r="AJ6256" s="97" t="str">
        <f t="shared" si="1534"/>
        <v>19000100</v>
      </c>
    </row>
    <row r="6257" spans="6:36" ht="12" customHeight="1" x14ac:dyDescent="0.15">
      <c r="F6257" s="86" t="str">
        <f t="shared" si="1523"/>
        <v>Saturday</v>
      </c>
      <c r="H6257" s="92" t="str">
        <f>VLOOKUP(MONTH(G6257),VLOOKUP!$W$1:$X$24,2)</f>
        <v>January</v>
      </c>
      <c r="I6257" s="92" t="str">
        <f t="shared" si="1524"/>
        <v/>
      </c>
      <c r="J6257" s="90" t="s">
        <v>215</v>
      </c>
      <c r="L6257" s="86" t="str">
        <f t="shared" si="1536"/>
        <v>&lt;a href='usmh.php' title='list by venue'&gt;U St Music Hall&lt;/a&gt;</v>
      </c>
      <c r="M6257" s="86">
        <f t="shared" si="1525"/>
        <v>0</v>
      </c>
      <c r="N6257" s="86" t="str">
        <f>VLOOKUP(J6257,VLOOKUP!$A$2:$S$54,19,FALSE)&amp;J6257&amp;"&lt;/a&gt;"</f>
        <v>&lt;a href='usmh.php' title='list by venue'&gt;U St Music Hall&lt;/a&gt;</v>
      </c>
      <c r="O6257" s="90"/>
      <c r="S6257" s="95">
        <f t="shared" si="1526"/>
        <v>0</v>
      </c>
      <c r="T6257" s="86" t="str">
        <f t="shared" si="1527"/>
        <v/>
      </c>
      <c r="U6257" s="112" t="str">
        <f t="shared" si="1537"/>
        <v/>
      </c>
      <c r="V6257" s="95" t="str">
        <f t="shared" si="1528"/>
        <v/>
      </c>
      <c r="AE6257" s="92" t="str">
        <f t="shared" si="1529"/>
        <v/>
      </c>
      <c r="AF6257" s="96" t="str">
        <f t="shared" si="1530"/>
        <v>&lt;a name='19000100'&gt;&lt;b&gt;: 0 - &lt;a href='usmh.php' title='list by venue'&gt;U St Music Hall&lt;/a&gt;&lt;/b&gt;&lt;/a&gt;&lt;br&gt;</v>
      </c>
      <c r="AG6257" s="97">
        <f t="shared" si="1531"/>
        <v>1900</v>
      </c>
      <c r="AH6257" s="97" t="str">
        <f t="shared" si="1532"/>
        <v>01</v>
      </c>
      <c r="AI6257" s="97" t="str">
        <f t="shared" si="1533"/>
        <v>00</v>
      </c>
      <c r="AJ6257" s="97" t="str">
        <f t="shared" si="1534"/>
        <v>19000100</v>
      </c>
    </row>
    <row r="6258" spans="6:36" ht="12" customHeight="1" x14ac:dyDescent="0.15">
      <c r="F6258" s="86" t="str">
        <f t="shared" si="1523"/>
        <v>Saturday</v>
      </c>
      <c r="H6258" s="92" t="str">
        <f>VLOOKUP(MONTH(G6258),VLOOKUP!$W$1:$X$24,2)</f>
        <v>January</v>
      </c>
      <c r="I6258" s="92" t="str">
        <f t="shared" si="1524"/>
        <v/>
      </c>
      <c r="J6258" s="90" t="s">
        <v>215</v>
      </c>
      <c r="L6258" s="86" t="str">
        <f t="shared" si="1536"/>
        <v>&lt;a href='usmh.php' title='list by venue'&gt;U St Music Hall&lt;/a&gt;</v>
      </c>
      <c r="M6258" s="86">
        <f t="shared" si="1525"/>
        <v>0</v>
      </c>
      <c r="N6258" s="86" t="str">
        <f>VLOOKUP(J6258,VLOOKUP!$A$2:$S$54,19,FALSE)&amp;J6258&amp;"&lt;/a&gt;"</f>
        <v>&lt;a href='usmh.php' title='list by venue'&gt;U St Music Hall&lt;/a&gt;</v>
      </c>
      <c r="O6258" s="90"/>
      <c r="S6258" s="95">
        <f t="shared" si="1526"/>
        <v>0</v>
      </c>
      <c r="T6258" s="86" t="str">
        <f t="shared" si="1527"/>
        <v/>
      </c>
      <c r="U6258" s="112" t="str">
        <f t="shared" si="1537"/>
        <v/>
      </c>
      <c r="V6258" s="95" t="str">
        <f t="shared" si="1528"/>
        <v/>
      </c>
      <c r="AE6258" s="92" t="str">
        <f t="shared" si="1529"/>
        <v/>
      </c>
      <c r="AF6258" s="96" t="str">
        <f t="shared" si="1530"/>
        <v>&lt;a name='19000100'&gt;&lt;b&gt;: 0 - &lt;a href='usmh.php' title='list by venue'&gt;U St Music Hall&lt;/a&gt;&lt;/b&gt;&lt;/a&gt;&lt;br&gt;</v>
      </c>
      <c r="AG6258" s="97">
        <f t="shared" si="1531"/>
        <v>1900</v>
      </c>
      <c r="AH6258" s="97" t="str">
        <f t="shared" si="1532"/>
        <v>01</v>
      </c>
      <c r="AI6258" s="97" t="str">
        <f t="shared" si="1533"/>
        <v>00</v>
      </c>
      <c r="AJ6258" s="97" t="str">
        <f t="shared" si="1534"/>
        <v>19000100</v>
      </c>
    </row>
    <row r="6259" spans="6:36" ht="12" customHeight="1" x14ac:dyDescent="0.15">
      <c r="F6259" s="86" t="str">
        <f t="shared" si="1523"/>
        <v>Saturday</v>
      </c>
      <c r="H6259" s="92" t="str">
        <f>VLOOKUP(MONTH(G6259),VLOOKUP!$W$1:$X$24,2)</f>
        <v>January</v>
      </c>
      <c r="I6259" s="92" t="str">
        <f t="shared" si="1524"/>
        <v/>
      </c>
      <c r="J6259" s="90" t="s">
        <v>215</v>
      </c>
      <c r="L6259" s="86" t="str">
        <f t="shared" si="1536"/>
        <v>&lt;a href='usmh.php' title='list by venue'&gt;U St Music Hall&lt;/a&gt;</v>
      </c>
      <c r="M6259" s="86">
        <f t="shared" si="1525"/>
        <v>0</v>
      </c>
      <c r="N6259" s="86" t="str">
        <f>VLOOKUP(J6259,VLOOKUP!$A$2:$S$54,19,FALSE)&amp;J6259&amp;"&lt;/a&gt;"</f>
        <v>&lt;a href='usmh.php' title='list by venue'&gt;U St Music Hall&lt;/a&gt;</v>
      </c>
      <c r="O6259" s="90"/>
      <c r="S6259" s="95">
        <f t="shared" si="1526"/>
        <v>0</v>
      </c>
      <c r="T6259" s="86" t="str">
        <f t="shared" si="1527"/>
        <v/>
      </c>
      <c r="U6259" s="112" t="str">
        <f t="shared" si="1537"/>
        <v/>
      </c>
      <c r="V6259" s="95" t="str">
        <f t="shared" si="1528"/>
        <v/>
      </c>
      <c r="AE6259" s="92" t="str">
        <f t="shared" si="1529"/>
        <v/>
      </c>
      <c r="AF6259" s="96" t="str">
        <f t="shared" si="1530"/>
        <v>&lt;a name='19000100'&gt;&lt;b&gt;: 0 - &lt;a href='usmh.php' title='list by venue'&gt;U St Music Hall&lt;/a&gt;&lt;/b&gt;&lt;/a&gt;&lt;br&gt;</v>
      </c>
      <c r="AG6259" s="97">
        <f t="shared" si="1531"/>
        <v>1900</v>
      </c>
      <c r="AH6259" s="97" t="str">
        <f t="shared" si="1532"/>
        <v>01</v>
      </c>
      <c r="AI6259" s="97" t="str">
        <f t="shared" si="1533"/>
        <v>00</v>
      </c>
      <c r="AJ6259" s="97" t="str">
        <f t="shared" si="1534"/>
        <v>19000100</v>
      </c>
    </row>
    <row r="6260" spans="6:36" ht="12" customHeight="1" x14ac:dyDescent="0.15">
      <c r="F6260" s="86" t="str">
        <f t="shared" si="1523"/>
        <v>Saturday</v>
      </c>
      <c r="H6260" s="92" t="str">
        <f>VLOOKUP(MONTH(G6260),VLOOKUP!$W$1:$X$24,2)</f>
        <v>January</v>
      </c>
      <c r="I6260" s="92" t="str">
        <f t="shared" si="1524"/>
        <v/>
      </c>
      <c r="J6260" s="90" t="s">
        <v>215</v>
      </c>
      <c r="L6260" s="86" t="str">
        <f t="shared" si="1536"/>
        <v>&lt;a href='usmh.php' title='list by venue'&gt;U St Music Hall&lt;/a&gt;</v>
      </c>
      <c r="M6260" s="86">
        <f t="shared" si="1525"/>
        <v>0</v>
      </c>
      <c r="N6260" s="86" t="str">
        <f>VLOOKUP(J6260,VLOOKUP!$A$2:$S$54,19,FALSE)&amp;J6260&amp;"&lt;/a&gt;"</f>
        <v>&lt;a href='usmh.php' title='list by venue'&gt;U St Music Hall&lt;/a&gt;</v>
      </c>
      <c r="O6260" s="90"/>
      <c r="S6260" s="95">
        <f t="shared" si="1526"/>
        <v>0</v>
      </c>
      <c r="T6260" s="86" t="str">
        <f t="shared" si="1527"/>
        <v/>
      </c>
      <c r="U6260" s="112" t="str">
        <f t="shared" si="1537"/>
        <v/>
      </c>
      <c r="V6260" s="95" t="str">
        <f t="shared" si="1528"/>
        <v/>
      </c>
      <c r="AE6260" s="92" t="str">
        <f t="shared" si="1529"/>
        <v/>
      </c>
      <c r="AF6260" s="96" t="str">
        <f t="shared" si="1530"/>
        <v>&lt;a name='19000100'&gt;&lt;b&gt;: 0 - &lt;a href='usmh.php' title='list by venue'&gt;U St Music Hall&lt;/a&gt;&lt;/b&gt;&lt;/a&gt;&lt;br&gt;</v>
      </c>
      <c r="AG6260" s="97">
        <f t="shared" si="1531"/>
        <v>1900</v>
      </c>
      <c r="AH6260" s="97" t="str">
        <f t="shared" si="1532"/>
        <v>01</v>
      </c>
      <c r="AI6260" s="97" t="str">
        <f t="shared" si="1533"/>
        <v>00</v>
      </c>
      <c r="AJ6260" s="97" t="str">
        <f t="shared" si="1534"/>
        <v>19000100</v>
      </c>
    </row>
    <row r="6261" spans="6:36" ht="12" customHeight="1" x14ac:dyDescent="0.15">
      <c r="F6261" s="86" t="str">
        <f t="shared" si="1523"/>
        <v>Saturday</v>
      </c>
      <c r="H6261" s="92" t="str">
        <f>VLOOKUP(MONTH(G6261),VLOOKUP!$W$1:$X$24,2)</f>
        <v>January</v>
      </c>
      <c r="I6261" s="92" t="str">
        <f t="shared" si="1524"/>
        <v/>
      </c>
      <c r="J6261" s="90" t="s">
        <v>215</v>
      </c>
      <c r="L6261" s="86" t="str">
        <f t="shared" si="1536"/>
        <v>&lt;a href='usmh.php' title='list by venue'&gt;U St Music Hall&lt;/a&gt;</v>
      </c>
      <c r="M6261" s="86">
        <f t="shared" si="1525"/>
        <v>0</v>
      </c>
      <c r="N6261" s="86" t="str">
        <f>VLOOKUP(J6261,VLOOKUP!$A$2:$S$54,19,FALSE)&amp;J6261&amp;"&lt;/a&gt;"</f>
        <v>&lt;a href='usmh.php' title='list by venue'&gt;U St Music Hall&lt;/a&gt;</v>
      </c>
      <c r="O6261" s="90"/>
      <c r="S6261" s="95">
        <f t="shared" si="1526"/>
        <v>0</v>
      </c>
      <c r="T6261" s="86" t="str">
        <f t="shared" si="1527"/>
        <v/>
      </c>
      <c r="U6261" s="112" t="str">
        <f t="shared" si="1537"/>
        <v/>
      </c>
      <c r="V6261" s="95" t="str">
        <f t="shared" si="1528"/>
        <v/>
      </c>
      <c r="AE6261" s="92" t="str">
        <f t="shared" si="1529"/>
        <v/>
      </c>
      <c r="AF6261" s="96" t="str">
        <f t="shared" si="1530"/>
        <v>&lt;a name='19000100'&gt;&lt;b&gt;: 0 - &lt;a href='usmh.php' title='list by venue'&gt;U St Music Hall&lt;/a&gt;&lt;/b&gt;&lt;/a&gt;&lt;br&gt;</v>
      </c>
      <c r="AG6261" s="97">
        <f t="shared" si="1531"/>
        <v>1900</v>
      </c>
      <c r="AH6261" s="97" t="str">
        <f t="shared" si="1532"/>
        <v>01</v>
      </c>
      <c r="AI6261" s="97" t="str">
        <f t="shared" si="1533"/>
        <v>00</v>
      </c>
      <c r="AJ6261" s="97" t="str">
        <f t="shared" si="1534"/>
        <v>19000100</v>
      </c>
    </row>
    <row r="6262" spans="6:36" ht="12" customHeight="1" x14ac:dyDescent="0.15">
      <c r="F6262" s="86" t="str">
        <f t="shared" si="1523"/>
        <v>Saturday</v>
      </c>
      <c r="H6262" s="92" t="str">
        <f>VLOOKUP(MONTH(G6262),VLOOKUP!$W$1:$X$24,2)</f>
        <v>January</v>
      </c>
      <c r="I6262" s="92" t="str">
        <f t="shared" si="1524"/>
        <v/>
      </c>
      <c r="J6262" s="90" t="s">
        <v>215</v>
      </c>
      <c r="L6262" s="86" t="str">
        <f t="shared" si="1536"/>
        <v>&lt;a href='usmh.php' title='list by venue'&gt;U St Music Hall&lt;/a&gt;</v>
      </c>
      <c r="M6262" s="86">
        <f t="shared" si="1525"/>
        <v>0</v>
      </c>
      <c r="N6262" s="86" t="str">
        <f>VLOOKUP(J6262,VLOOKUP!$A$2:$S$54,19,FALSE)&amp;J6262&amp;"&lt;/a&gt;"</f>
        <v>&lt;a href='usmh.php' title='list by venue'&gt;U St Music Hall&lt;/a&gt;</v>
      </c>
      <c r="O6262" s="90"/>
      <c r="S6262" s="95">
        <f t="shared" si="1526"/>
        <v>0</v>
      </c>
      <c r="T6262" s="86" t="str">
        <f t="shared" si="1527"/>
        <v/>
      </c>
      <c r="U6262" s="112" t="str">
        <f t="shared" si="1537"/>
        <v/>
      </c>
      <c r="V6262" s="95" t="str">
        <f t="shared" si="1528"/>
        <v/>
      </c>
      <c r="AE6262" s="92" t="str">
        <f t="shared" si="1529"/>
        <v/>
      </c>
      <c r="AF6262" s="96" t="str">
        <f t="shared" si="1530"/>
        <v>&lt;a name='19000100'&gt;&lt;b&gt;: 0 - &lt;a href='usmh.php' title='list by venue'&gt;U St Music Hall&lt;/a&gt;&lt;/b&gt;&lt;/a&gt;&lt;br&gt;</v>
      </c>
      <c r="AG6262" s="97">
        <f t="shared" si="1531"/>
        <v>1900</v>
      </c>
      <c r="AH6262" s="97" t="str">
        <f t="shared" si="1532"/>
        <v>01</v>
      </c>
      <c r="AI6262" s="97" t="str">
        <f t="shared" si="1533"/>
        <v>00</v>
      </c>
      <c r="AJ6262" s="97" t="str">
        <f t="shared" si="1534"/>
        <v>19000100</v>
      </c>
    </row>
    <row r="6263" spans="6:36" ht="12" customHeight="1" x14ac:dyDescent="0.15">
      <c r="F6263" s="86" t="str">
        <f t="shared" si="1523"/>
        <v>Saturday</v>
      </c>
      <c r="H6263" s="92" t="str">
        <f>VLOOKUP(MONTH(G6263),VLOOKUP!$W$1:$X$24,2)</f>
        <v>January</v>
      </c>
      <c r="I6263" s="92" t="str">
        <f t="shared" si="1524"/>
        <v/>
      </c>
      <c r="J6263" s="90" t="s">
        <v>215</v>
      </c>
      <c r="L6263" s="86" t="str">
        <f t="shared" si="1536"/>
        <v>&lt;a href='usmh.php' title='list by venue'&gt;U St Music Hall&lt;/a&gt;</v>
      </c>
      <c r="M6263" s="86">
        <f t="shared" si="1525"/>
        <v>0</v>
      </c>
      <c r="N6263" s="86" t="str">
        <f>VLOOKUP(J6263,VLOOKUP!$A$2:$S$54,19,FALSE)&amp;J6263&amp;"&lt;/a&gt;"</f>
        <v>&lt;a href='usmh.php' title='list by venue'&gt;U St Music Hall&lt;/a&gt;</v>
      </c>
      <c r="O6263" s="90"/>
      <c r="S6263" s="95">
        <f t="shared" si="1526"/>
        <v>0</v>
      </c>
      <c r="T6263" s="86" t="str">
        <f t="shared" si="1527"/>
        <v/>
      </c>
      <c r="U6263" s="112" t="str">
        <f t="shared" si="1537"/>
        <v/>
      </c>
      <c r="V6263" s="95" t="str">
        <f t="shared" si="1528"/>
        <v/>
      </c>
      <c r="AE6263" s="92" t="str">
        <f t="shared" si="1529"/>
        <v/>
      </c>
      <c r="AF6263" s="96" t="str">
        <f t="shared" si="1530"/>
        <v>&lt;a name='19000100'&gt;&lt;b&gt;: 0 - &lt;a href='usmh.php' title='list by venue'&gt;U St Music Hall&lt;/a&gt;&lt;/b&gt;&lt;/a&gt;&lt;br&gt;</v>
      </c>
      <c r="AG6263" s="97">
        <f t="shared" si="1531"/>
        <v>1900</v>
      </c>
      <c r="AH6263" s="97" t="str">
        <f t="shared" si="1532"/>
        <v>01</v>
      </c>
      <c r="AI6263" s="97" t="str">
        <f t="shared" si="1533"/>
        <v>00</v>
      </c>
      <c r="AJ6263" s="97" t="str">
        <f t="shared" si="1534"/>
        <v>19000100</v>
      </c>
    </row>
    <row r="6264" spans="6:36" ht="12" customHeight="1" x14ac:dyDescent="0.15">
      <c r="F6264" s="86" t="str">
        <f t="shared" si="1523"/>
        <v>Saturday</v>
      </c>
      <c r="H6264" s="92" t="str">
        <f>VLOOKUP(MONTH(G6264),VLOOKUP!$W$1:$X$24,2)</f>
        <v>January</v>
      </c>
      <c r="I6264" s="92" t="str">
        <f t="shared" si="1524"/>
        <v/>
      </c>
      <c r="J6264" s="90" t="s">
        <v>215</v>
      </c>
      <c r="L6264" s="86" t="str">
        <f t="shared" si="1536"/>
        <v>&lt;a href='usmh.php' title='list by venue'&gt;U St Music Hall&lt;/a&gt;</v>
      </c>
      <c r="M6264" s="86">
        <f t="shared" si="1525"/>
        <v>0</v>
      </c>
      <c r="N6264" s="86" t="str">
        <f>VLOOKUP(J6264,VLOOKUP!$A$2:$S$54,19,FALSE)&amp;J6264&amp;"&lt;/a&gt;"</f>
        <v>&lt;a href='usmh.php' title='list by venue'&gt;U St Music Hall&lt;/a&gt;</v>
      </c>
      <c r="O6264" s="90"/>
      <c r="S6264" s="95">
        <f t="shared" si="1526"/>
        <v>0</v>
      </c>
      <c r="T6264" s="86" t="str">
        <f t="shared" si="1527"/>
        <v/>
      </c>
      <c r="U6264" s="112" t="str">
        <f t="shared" si="1537"/>
        <v/>
      </c>
      <c r="V6264" s="95" t="str">
        <f t="shared" si="1528"/>
        <v/>
      </c>
      <c r="AE6264" s="92" t="str">
        <f t="shared" si="1529"/>
        <v/>
      </c>
      <c r="AF6264" s="96" t="str">
        <f t="shared" si="1530"/>
        <v>&lt;a name='19000100'&gt;&lt;b&gt;: 0 - &lt;a href='usmh.php' title='list by venue'&gt;U St Music Hall&lt;/a&gt;&lt;/b&gt;&lt;/a&gt;&lt;br&gt;</v>
      </c>
      <c r="AG6264" s="97">
        <f t="shared" si="1531"/>
        <v>1900</v>
      </c>
      <c r="AH6264" s="97" t="str">
        <f t="shared" si="1532"/>
        <v>01</v>
      </c>
      <c r="AI6264" s="97" t="str">
        <f t="shared" si="1533"/>
        <v>00</v>
      </c>
      <c r="AJ6264" s="97" t="str">
        <f t="shared" si="1534"/>
        <v>19000100</v>
      </c>
    </row>
    <row r="6265" spans="6:36" ht="12" customHeight="1" x14ac:dyDescent="0.15">
      <c r="F6265" s="86" t="str">
        <f t="shared" si="1523"/>
        <v>Saturday</v>
      </c>
      <c r="H6265" s="92" t="str">
        <f>VLOOKUP(MONTH(G6265),VLOOKUP!$W$1:$X$24,2)</f>
        <v>January</v>
      </c>
      <c r="I6265" s="92" t="str">
        <f t="shared" si="1524"/>
        <v/>
      </c>
      <c r="J6265" s="90" t="s">
        <v>215</v>
      </c>
      <c r="L6265" s="86" t="str">
        <f t="shared" si="1536"/>
        <v>&lt;a href='usmh.php' title='list by venue'&gt;U St Music Hall&lt;/a&gt;</v>
      </c>
      <c r="M6265" s="86">
        <f t="shared" si="1525"/>
        <v>0</v>
      </c>
      <c r="N6265" s="86" t="str">
        <f>VLOOKUP(J6265,VLOOKUP!$A$2:$S$54,19,FALSE)&amp;J6265&amp;"&lt;/a&gt;"</f>
        <v>&lt;a href='usmh.php' title='list by venue'&gt;U St Music Hall&lt;/a&gt;</v>
      </c>
      <c r="O6265" s="90"/>
      <c r="S6265" s="95">
        <f t="shared" si="1526"/>
        <v>0</v>
      </c>
      <c r="T6265" s="86" t="str">
        <f t="shared" si="1527"/>
        <v/>
      </c>
      <c r="U6265" s="112" t="str">
        <f t="shared" si="1537"/>
        <v/>
      </c>
      <c r="V6265" s="95" t="str">
        <f t="shared" si="1528"/>
        <v/>
      </c>
      <c r="AE6265" s="92" t="str">
        <f t="shared" si="1529"/>
        <v/>
      </c>
      <c r="AF6265" s="96" t="str">
        <f t="shared" si="1530"/>
        <v>&lt;a name='19000100'&gt;&lt;b&gt;: 0 - &lt;a href='usmh.php' title='list by venue'&gt;U St Music Hall&lt;/a&gt;&lt;/b&gt;&lt;/a&gt;&lt;br&gt;</v>
      </c>
      <c r="AG6265" s="97">
        <f t="shared" si="1531"/>
        <v>1900</v>
      </c>
      <c r="AH6265" s="97" t="str">
        <f t="shared" si="1532"/>
        <v>01</v>
      </c>
      <c r="AI6265" s="97" t="str">
        <f t="shared" si="1533"/>
        <v>00</v>
      </c>
      <c r="AJ6265" s="97" t="str">
        <f t="shared" si="1534"/>
        <v>19000100</v>
      </c>
    </row>
    <row r="6266" spans="6:36" ht="12" customHeight="1" x14ac:dyDescent="0.15">
      <c r="F6266" s="86" t="str">
        <f t="shared" si="1523"/>
        <v>Saturday</v>
      </c>
      <c r="H6266" s="92" t="str">
        <f>VLOOKUP(MONTH(G6266),VLOOKUP!$W$1:$X$24,2)</f>
        <v>January</v>
      </c>
      <c r="I6266" s="92" t="str">
        <f t="shared" si="1524"/>
        <v/>
      </c>
      <c r="J6266" s="90" t="s">
        <v>215</v>
      </c>
      <c r="L6266" s="86" t="str">
        <f t="shared" si="1536"/>
        <v>&lt;a href='usmh.php' title='list by venue'&gt;U St Music Hall&lt;/a&gt;</v>
      </c>
      <c r="M6266" s="86">
        <f t="shared" si="1525"/>
        <v>0</v>
      </c>
      <c r="N6266" s="86" t="str">
        <f>VLOOKUP(J6266,VLOOKUP!$A$2:$S$54,19,FALSE)&amp;J6266&amp;"&lt;/a&gt;"</f>
        <v>&lt;a href='usmh.php' title='list by venue'&gt;U St Music Hall&lt;/a&gt;</v>
      </c>
      <c r="O6266" s="90"/>
      <c r="S6266" s="95">
        <f t="shared" si="1526"/>
        <v>0</v>
      </c>
      <c r="T6266" s="86" t="str">
        <f t="shared" si="1527"/>
        <v/>
      </c>
      <c r="U6266" s="112" t="str">
        <f t="shared" si="1537"/>
        <v/>
      </c>
      <c r="V6266" s="95" t="str">
        <f t="shared" si="1528"/>
        <v/>
      </c>
      <c r="AE6266" s="92" t="str">
        <f t="shared" si="1529"/>
        <v/>
      </c>
      <c r="AF6266" s="96" t="str">
        <f t="shared" si="1530"/>
        <v>&lt;a name='19000100'&gt;&lt;b&gt;: 0 - &lt;a href='usmh.php' title='list by venue'&gt;U St Music Hall&lt;/a&gt;&lt;/b&gt;&lt;/a&gt;&lt;br&gt;</v>
      </c>
      <c r="AG6266" s="97">
        <f t="shared" si="1531"/>
        <v>1900</v>
      </c>
      <c r="AH6266" s="97" t="str">
        <f t="shared" si="1532"/>
        <v>01</v>
      </c>
      <c r="AI6266" s="97" t="str">
        <f t="shared" si="1533"/>
        <v>00</v>
      </c>
      <c r="AJ6266" s="97" t="str">
        <f t="shared" si="1534"/>
        <v>19000100</v>
      </c>
    </row>
    <row r="6267" spans="6:36" ht="12" customHeight="1" x14ac:dyDescent="0.15">
      <c r="F6267" s="86" t="str">
        <f t="shared" si="1523"/>
        <v>Saturday</v>
      </c>
      <c r="H6267" s="92" t="str">
        <f>VLOOKUP(MONTH(G6267),VLOOKUP!$W$1:$X$24,2)</f>
        <v>January</v>
      </c>
      <c r="I6267" s="92" t="str">
        <f t="shared" si="1524"/>
        <v/>
      </c>
      <c r="J6267" s="90" t="s">
        <v>215</v>
      </c>
      <c r="L6267" s="86" t="str">
        <f t="shared" si="1536"/>
        <v>&lt;a href='usmh.php' title='list by venue'&gt;U St Music Hall&lt;/a&gt;</v>
      </c>
      <c r="M6267" s="86">
        <f t="shared" si="1525"/>
        <v>0</v>
      </c>
      <c r="N6267" s="86" t="str">
        <f>VLOOKUP(J6267,VLOOKUP!$A$2:$S$54,19,FALSE)&amp;J6267&amp;"&lt;/a&gt;"</f>
        <v>&lt;a href='usmh.php' title='list by venue'&gt;U St Music Hall&lt;/a&gt;</v>
      </c>
      <c r="O6267" s="90"/>
      <c r="S6267" s="95">
        <f t="shared" si="1526"/>
        <v>0</v>
      </c>
      <c r="T6267" s="86" t="str">
        <f t="shared" si="1527"/>
        <v/>
      </c>
      <c r="U6267" s="112" t="str">
        <f t="shared" si="1537"/>
        <v/>
      </c>
      <c r="V6267" s="95" t="str">
        <f t="shared" si="1528"/>
        <v/>
      </c>
      <c r="AE6267" s="92" t="str">
        <f t="shared" si="1529"/>
        <v/>
      </c>
      <c r="AF6267" s="96" t="str">
        <f t="shared" si="1530"/>
        <v>&lt;a name='19000100'&gt;&lt;b&gt;: 0 - &lt;a href='usmh.php' title='list by venue'&gt;U St Music Hall&lt;/a&gt;&lt;/b&gt;&lt;/a&gt;&lt;br&gt;</v>
      </c>
      <c r="AG6267" s="97">
        <f t="shared" si="1531"/>
        <v>1900</v>
      </c>
      <c r="AH6267" s="97" t="str">
        <f t="shared" si="1532"/>
        <v>01</v>
      </c>
      <c r="AI6267" s="97" t="str">
        <f t="shared" si="1533"/>
        <v>00</v>
      </c>
      <c r="AJ6267" s="97" t="str">
        <f t="shared" si="1534"/>
        <v>19000100</v>
      </c>
    </row>
    <row r="6268" spans="6:36" ht="12" customHeight="1" x14ac:dyDescent="0.15">
      <c r="F6268" s="86" t="str">
        <f t="shared" si="1523"/>
        <v>Saturday</v>
      </c>
      <c r="H6268" s="92" t="str">
        <f>VLOOKUP(MONTH(G6268),VLOOKUP!$W$1:$X$24,2)</f>
        <v>January</v>
      </c>
      <c r="I6268" s="92" t="str">
        <f t="shared" si="1524"/>
        <v/>
      </c>
      <c r="J6268" s="90" t="s">
        <v>215</v>
      </c>
      <c r="L6268" s="86" t="str">
        <f t="shared" si="1536"/>
        <v>&lt;a href='usmh.php' title='list by venue'&gt;U St Music Hall&lt;/a&gt;</v>
      </c>
      <c r="M6268" s="86">
        <f t="shared" si="1525"/>
        <v>0</v>
      </c>
      <c r="N6268" s="86" t="str">
        <f>VLOOKUP(J6268,VLOOKUP!$A$2:$S$54,19,FALSE)&amp;J6268&amp;"&lt;/a&gt;"</f>
        <v>&lt;a href='usmh.php' title='list by venue'&gt;U St Music Hall&lt;/a&gt;</v>
      </c>
      <c r="O6268" s="90"/>
      <c r="S6268" s="95">
        <f t="shared" si="1526"/>
        <v>0</v>
      </c>
      <c r="T6268" s="86" t="str">
        <f t="shared" si="1527"/>
        <v/>
      </c>
      <c r="U6268" s="112" t="str">
        <f t="shared" si="1537"/>
        <v/>
      </c>
      <c r="V6268" s="95" t="str">
        <f t="shared" si="1528"/>
        <v/>
      </c>
      <c r="AE6268" s="92" t="str">
        <f t="shared" si="1529"/>
        <v/>
      </c>
      <c r="AF6268" s="96" t="str">
        <f t="shared" si="1530"/>
        <v>&lt;a name='19000100'&gt;&lt;b&gt;: 0 - &lt;a href='usmh.php' title='list by venue'&gt;U St Music Hall&lt;/a&gt;&lt;/b&gt;&lt;/a&gt;&lt;br&gt;</v>
      </c>
      <c r="AG6268" s="97">
        <f t="shared" si="1531"/>
        <v>1900</v>
      </c>
      <c r="AH6268" s="97" t="str">
        <f t="shared" si="1532"/>
        <v>01</v>
      </c>
      <c r="AI6268" s="97" t="str">
        <f t="shared" si="1533"/>
        <v>00</v>
      </c>
      <c r="AJ6268" s="97" t="str">
        <f t="shared" si="1534"/>
        <v>19000100</v>
      </c>
    </row>
    <row r="6269" spans="6:36" ht="12" customHeight="1" x14ac:dyDescent="0.15">
      <c r="F6269" s="86" t="str">
        <f t="shared" si="1523"/>
        <v>Saturday</v>
      </c>
      <c r="H6269" s="92" t="str">
        <f>VLOOKUP(MONTH(G6269),VLOOKUP!$W$1:$X$24,2)</f>
        <v>January</v>
      </c>
      <c r="I6269" s="92" t="str">
        <f t="shared" si="1524"/>
        <v/>
      </c>
      <c r="J6269" s="90" t="s">
        <v>215</v>
      </c>
      <c r="L6269" s="86" t="str">
        <f t="shared" si="1536"/>
        <v>&lt;a href='usmh.php' title='list by venue'&gt;U St Music Hall&lt;/a&gt;</v>
      </c>
      <c r="M6269" s="86">
        <f t="shared" si="1525"/>
        <v>0</v>
      </c>
      <c r="N6269" s="86" t="str">
        <f>VLOOKUP(J6269,VLOOKUP!$A$2:$S$54,19,FALSE)&amp;J6269&amp;"&lt;/a&gt;"</f>
        <v>&lt;a href='usmh.php' title='list by venue'&gt;U St Music Hall&lt;/a&gt;</v>
      </c>
      <c r="O6269" s="90"/>
      <c r="S6269" s="95">
        <f t="shared" si="1526"/>
        <v>0</v>
      </c>
      <c r="T6269" s="86" t="str">
        <f t="shared" si="1527"/>
        <v/>
      </c>
      <c r="U6269" s="112" t="str">
        <f t="shared" si="1537"/>
        <v/>
      </c>
      <c r="V6269" s="95" t="str">
        <f t="shared" si="1528"/>
        <v/>
      </c>
      <c r="AE6269" s="92" t="str">
        <f t="shared" si="1529"/>
        <v/>
      </c>
      <c r="AF6269" s="96" t="str">
        <f t="shared" si="1530"/>
        <v>&lt;a name='19000100'&gt;&lt;b&gt;: 0 - &lt;a href='usmh.php' title='list by venue'&gt;U St Music Hall&lt;/a&gt;&lt;/b&gt;&lt;/a&gt;&lt;br&gt;</v>
      </c>
      <c r="AG6269" s="97">
        <f t="shared" si="1531"/>
        <v>1900</v>
      </c>
      <c r="AH6269" s="97" t="str">
        <f t="shared" si="1532"/>
        <v>01</v>
      </c>
      <c r="AI6269" s="97" t="str">
        <f t="shared" si="1533"/>
        <v>00</v>
      </c>
      <c r="AJ6269" s="97" t="str">
        <f t="shared" si="1534"/>
        <v>19000100</v>
      </c>
    </row>
    <row r="6270" spans="6:36" ht="12" customHeight="1" x14ac:dyDescent="0.15">
      <c r="F6270" s="86" t="str">
        <f t="shared" si="1523"/>
        <v>Saturday</v>
      </c>
      <c r="H6270" s="92" t="str">
        <f>VLOOKUP(MONTH(G6270),VLOOKUP!$W$1:$X$24,2)</f>
        <v>January</v>
      </c>
      <c r="I6270" s="92" t="str">
        <f t="shared" si="1524"/>
        <v/>
      </c>
      <c r="J6270" s="90" t="s">
        <v>215</v>
      </c>
      <c r="L6270" s="86" t="str">
        <f t="shared" si="1536"/>
        <v>&lt;a href='usmh.php' title='list by venue'&gt;U St Music Hall&lt;/a&gt;</v>
      </c>
      <c r="M6270" s="86">
        <f t="shared" si="1525"/>
        <v>0</v>
      </c>
      <c r="N6270" s="86" t="str">
        <f>VLOOKUP(J6270,VLOOKUP!$A$2:$S$54,19,FALSE)&amp;J6270&amp;"&lt;/a&gt;"</f>
        <v>&lt;a href='usmh.php' title='list by venue'&gt;U St Music Hall&lt;/a&gt;</v>
      </c>
      <c r="O6270" s="90"/>
      <c r="S6270" s="95">
        <f t="shared" si="1526"/>
        <v>0</v>
      </c>
      <c r="T6270" s="86" t="str">
        <f t="shared" si="1527"/>
        <v/>
      </c>
      <c r="U6270" s="112" t="str">
        <f t="shared" si="1537"/>
        <v/>
      </c>
      <c r="V6270" s="95" t="str">
        <f t="shared" si="1528"/>
        <v/>
      </c>
      <c r="AE6270" s="92" t="str">
        <f t="shared" si="1529"/>
        <v/>
      </c>
      <c r="AF6270" s="96" t="str">
        <f t="shared" si="1530"/>
        <v>&lt;a name='19000100'&gt;&lt;b&gt;: 0 - &lt;a href='usmh.php' title='list by venue'&gt;U St Music Hall&lt;/a&gt;&lt;/b&gt;&lt;/a&gt;&lt;br&gt;</v>
      </c>
      <c r="AG6270" s="97">
        <f t="shared" si="1531"/>
        <v>1900</v>
      </c>
      <c r="AH6270" s="97" t="str">
        <f t="shared" si="1532"/>
        <v>01</v>
      </c>
      <c r="AI6270" s="97" t="str">
        <f t="shared" si="1533"/>
        <v>00</v>
      </c>
      <c r="AJ6270" s="97" t="str">
        <f t="shared" si="1534"/>
        <v>19000100</v>
      </c>
    </row>
    <row r="6271" spans="6:36" ht="12" customHeight="1" x14ac:dyDescent="0.15">
      <c r="F6271" s="86" t="str">
        <f t="shared" si="1523"/>
        <v>Saturday</v>
      </c>
      <c r="H6271" s="92" t="str">
        <f>VLOOKUP(MONTH(G6271),VLOOKUP!$W$1:$X$24,2)</f>
        <v>January</v>
      </c>
      <c r="I6271" s="92" t="str">
        <f t="shared" si="1524"/>
        <v/>
      </c>
      <c r="J6271" s="90" t="s">
        <v>215</v>
      </c>
      <c r="L6271" s="86" t="str">
        <f t="shared" si="1536"/>
        <v>&lt;a href='usmh.php' title='list by venue'&gt;U St Music Hall&lt;/a&gt;</v>
      </c>
      <c r="M6271" s="86">
        <f t="shared" si="1525"/>
        <v>0</v>
      </c>
      <c r="N6271" s="86" t="str">
        <f>VLOOKUP(J6271,VLOOKUP!$A$2:$S$54,19,FALSE)&amp;J6271&amp;"&lt;/a&gt;"</f>
        <v>&lt;a href='usmh.php' title='list by venue'&gt;U St Music Hall&lt;/a&gt;</v>
      </c>
      <c r="O6271" s="90"/>
      <c r="S6271" s="95">
        <f t="shared" si="1526"/>
        <v>0</v>
      </c>
      <c r="T6271" s="86" t="str">
        <f t="shared" si="1527"/>
        <v/>
      </c>
      <c r="U6271" s="112" t="str">
        <f t="shared" si="1537"/>
        <v/>
      </c>
      <c r="V6271" s="95" t="str">
        <f t="shared" si="1528"/>
        <v/>
      </c>
      <c r="AE6271" s="92" t="str">
        <f t="shared" si="1529"/>
        <v/>
      </c>
      <c r="AF6271" s="96" t="str">
        <f t="shared" si="1530"/>
        <v>&lt;a name='19000100'&gt;&lt;b&gt;: 0 - &lt;a href='usmh.php' title='list by venue'&gt;U St Music Hall&lt;/a&gt;&lt;/b&gt;&lt;/a&gt;&lt;br&gt;</v>
      </c>
      <c r="AG6271" s="97">
        <f t="shared" si="1531"/>
        <v>1900</v>
      </c>
      <c r="AH6271" s="97" t="str">
        <f t="shared" si="1532"/>
        <v>01</v>
      </c>
      <c r="AI6271" s="97" t="str">
        <f t="shared" si="1533"/>
        <v>00</v>
      </c>
      <c r="AJ6271" s="97" t="str">
        <f t="shared" si="1534"/>
        <v>19000100</v>
      </c>
    </row>
    <row r="6272" spans="6:36" ht="12" customHeight="1" x14ac:dyDescent="0.15">
      <c r="F6272" s="86" t="str">
        <f t="shared" si="1523"/>
        <v>Saturday</v>
      </c>
      <c r="H6272" s="92" t="str">
        <f>VLOOKUP(MONTH(G6272),VLOOKUP!$W$1:$X$24,2)</f>
        <v>January</v>
      </c>
      <c r="I6272" s="92" t="str">
        <f t="shared" si="1524"/>
        <v/>
      </c>
      <c r="J6272" s="90" t="s">
        <v>215</v>
      </c>
      <c r="L6272" s="86" t="str">
        <f t="shared" si="1536"/>
        <v>&lt;a href='usmh.php' title='list by venue'&gt;U St Music Hall&lt;/a&gt;</v>
      </c>
      <c r="M6272" s="86">
        <f t="shared" si="1525"/>
        <v>0</v>
      </c>
      <c r="N6272" s="86" t="str">
        <f>VLOOKUP(J6272,VLOOKUP!$A$2:$S$54,19,FALSE)&amp;J6272&amp;"&lt;/a&gt;"</f>
        <v>&lt;a href='usmh.php' title='list by venue'&gt;U St Music Hall&lt;/a&gt;</v>
      </c>
      <c r="O6272" s="90"/>
      <c r="S6272" s="95">
        <f t="shared" si="1526"/>
        <v>0</v>
      </c>
      <c r="T6272" s="86" t="str">
        <f t="shared" si="1527"/>
        <v/>
      </c>
      <c r="U6272" s="112" t="str">
        <f t="shared" si="1537"/>
        <v/>
      </c>
      <c r="V6272" s="95" t="str">
        <f t="shared" si="1528"/>
        <v/>
      </c>
      <c r="AE6272" s="92" t="str">
        <f t="shared" si="1529"/>
        <v/>
      </c>
      <c r="AF6272" s="96" t="str">
        <f t="shared" si="1530"/>
        <v>&lt;a name='19000100'&gt;&lt;b&gt;: 0 - &lt;a href='usmh.php' title='list by venue'&gt;U St Music Hall&lt;/a&gt;&lt;/b&gt;&lt;/a&gt;&lt;br&gt;</v>
      </c>
      <c r="AG6272" s="97">
        <f t="shared" si="1531"/>
        <v>1900</v>
      </c>
      <c r="AH6272" s="97" t="str">
        <f t="shared" si="1532"/>
        <v>01</v>
      </c>
      <c r="AI6272" s="97" t="str">
        <f t="shared" si="1533"/>
        <v>00</v>
      </c>
      <c r="AJ6272" s="97" t="str">
        <f t="shared" si="1534"/>
        <v>19000100</v>
      </c>
    </row>
    <row r="6273" spans="6:36" ht="12" customHeight="1" x14ac:dyDescent="0.15">
      <c r="F6273" s="86" t="str">
        <f t="shared" si="1523"/>
        <v>Saturday</v>
      </c>
      <c r="H6273" s="92" t="str">
        <f>VLOOKUP(MONTH(G6273),VLOOKUP!$W$1:$X$24,2)</f>
        <v>January</v>
      </c>
      <c r="I6273" s="92" t="str">
        <f t="shared" si="1524"/>
        <v/>
      </c>
      <c r="J6273" s="90" t="s">
        <v>215</v>
      </c>
      <c r="L6273" s="86" t="str">
        <f t="shared" si="1536"/>
        <v>&lt;a href='usmh.php' title='list by venue'&gt;U St Music Hall&lt;/a&gt;</v>
      </c>
      <c r="M6273" s="86">
        <f t="shared" si="1525"/>
        <v>0</v>
      </c>
      <c r="N6273" s="86" t="str">
        <f>VLOOKUP(J6273,VLOOKUP!$A$2:$S$54,19,FALSE)&amp;J6273&amp;"&lt;/a&gt;"</f>
        <v>&lt;a href='usmh.php' title='list by venue'&gt;U St Music Hall&lt;/a&gt;</v>
      </c>
      <c r="O6273" s="90"/>
      <c r="S6273" s="95">
        <f t="shared" si="1526"/>
        <v>0</v>
      </c>
      <c r="T6273" s="86" t="str">
        <f t="shared" si="1527"/>
        <v/>
      </c>
      <c r="U6273" s="112" t="str">
        <f t="shared" si="1537"/>
        <v/>
      </c>
      <c r="V6273" s="95" t="str">
        <f t="shared" si="1528"/>
        <v/>
      </c>
      <c r="AE6273" s="92" t="str">
        <f t="shared" si="1529"/>
        <v/>
      </c>
      <c r="AF6273" s="96" t="str">
        <f t="shared" si="1530"/>
        <v>&lt;a name='19000100'&gt;&lt;b&gt;: 0 - &lt;a href='usmh.php' title='list by venue'&gt;U St Music Hall&lt;/a&gt;&lt;/b&gt;&lt;/a&gt;&lt;br&gt;</v>
      </c>
      <c r="AG6273" s="97">
        <f t="shared" si="1531"/>
        <v>1900</v>
      </c>
      <c r="AH6273" s="97" t="str">
        <f t="shared" si="1532"/>
        <v>01</v>
      </c>
      <c r="AI6273" s="97" t="str">
        <f t="shared" si="1533"/>
        <v>00</v>
      </c>
      <c r="AJ6273" s="97" t="str">
        <f t="shared" si="1534"/>
        <v>19000100</v>
      </c>
    </row>
    <row r="6274" spans="6:36" ht="12" customHeight="1" x14ac:dyDescent="0.15">
      <c r="F6274" s="86" t="str">
        <f t="shared" ref="F6274:F6337" si="1538">IF(WEEKDAY(G6274)=1,"Sunday",IF(WEEKDAY(G6274)=2,"Monday",IF(WEEKDAY(G6274)=3,"Tuesday",IF(WEEKDAY(G6274)=4,"Wednesday",IF(WEEKDAY(G6274)=5,"Thursday",IF(WEEKDAY(G6274)=6,"Friday","Saturday"))))))</f>
        <v>Saturday</v>
      </c>
      <c r="H6274" s="92" t="str">
        <f>VLOOKUP(MONTH(G6274),VLOOKUP!$W$1:$X$24,2)</f>
        <v>January</v>
      </c>
      <c r="I6274" s="92" t="str">
        <f t="shared" ref="I6274:I6337" si="1539">IF(ISBLANK(G6274),"",F6274&amp;", "&amp;DAY(G6274)&amp;" "&amp;H6274&amp;" "&amp;YEAR(G6274))</f>
        <v/>
      </c>
      <c r="J6274" s="90" t="s">
        <v>215</v>
      </c>
      <c r="L6274" s="86" t="str">
        <f t="shared" si="1536"/>
        <v>&lt;a href='usmh.php' title='list by venue'&gt;U St Music Hall&lt;/a&gt;</v>
      </c>
      <c r="M6274" s="86">
        <f t="shared" ref="M6274:M6337" si="1540">IF(ISBLANK(P6274),O6274,IF(ISBLANK(Q6274),O6274&amp;" and "&amp;P6274,IF(ISBLANK(R6274),O6274&amp;", "&amp;P6274&amp;", and "&amp;Q6274, O6274&amp;", "&amp;P6274&amp;", "&amp;Q6274&amp;", and "&amp;R6274)))</f>
        <v>0</v>
      </c>
      <c r="N6274" s="86" t="str">
        <f>VLOOKUP(J6274,VLOOKUP!$A$2:$S$54,19,FALSE)&amp;J6274&amp;"&lt;/a&gt;"</f>
        <v>&lt;a href='usmh.php' title='list by venue'&gt;U St Music Hall&lt;/a&gt;</v>
      </c>
      <c r="O6274" s="90"/>
      <c r="S6274" s="95">
        <f t="shared" ref="S6274:S6337" si="1541">IF(LEFT(O6274,2)="A ",RIGHT(O6274,LEN(O6274)-2),IF(LEFT(O6274,3)="An ",RIGHT(O6274,LEN(O6274)-3),IF(LEFT(O6274,4)="The ",RIGHT(O6274,LEN(O6274)-4),IF(LEFT(O6274,3)="&lt;b&gt;",RIGHT(O6274,LEN(O6274)-3),IF(LEFT(O6274,4)="&lt;em&gt;",RIGHT(O6274,LEN(O6274)-4),O6274)))))</f>
        <v>0</v>
      </c>
      <c r="T6274" s="86" t="str">
        <f t="shared" ref="T6274:T6337" si="1542">IF(ISBLANK(G6274),"","&amp;#149; "&amp;IF(ISBLANK(C6274),"","&lt;S&gt;")&amp;IF(ISBLANK(A6274),"","&lt;a href='recommended.php#"&amp;AJ6274&amp;"'&gt;&lt;b&gt;&lt;em&gt;&lt;font color='#9C004D'&gt;RECOMMENDED&lt;/font&gt;&lt;/em&gt;&lt;/b&gt;&lt;/a&gt; - ")&amp;M6274&amp;" - &lt;b&gt;"&amp;L6274&amp;"&lt;/b&gt; "&amp;IF(B6274="Sold Out"," - &lt;font color='#000099'&gt;&lt;b&gt;&lt;I&gt;sold out&lt;/I&gt;&lt;/b&gt;&lt;/font&gt;","")&amp;IF(ISBLANK(C6274),"","&lt;/S&gt; &lt;b&gt;"&amp;C6274&amp;"&lt;/b&gt;")&amp;"&lt;br&gt;")</f>
        <v/>
      </c>
      <c r="U6274" s="112" t="str">
        <f t="shared" si="1537"/>
        <v/>
      </c>
      <c r="V6274" s="95" t="str">
        <f t="shared" ref="V6274:V6337" si="1543">IF(ISBLANK(G6274),"","&amp;#149; "&amp;IF(ISBLANK(C6274),"","&lt;S&gt;")&amp;IF(ISBLANK(A6274),"","&lt;a href='recommended.php#"&amp;AJ6274&amp;"'&gt;&lt;b&gt;&lt;em&gt;&lt;font color='#9C004D'&gt;RECOMMENDED&lt;/font&gt;&lt;/em&gt;&lt;/b&gt;&lt;/a&gt; - ")&amp;M6274&amp;" - &lt;b&gt;"&amp;L6274&amp;"&lt;/b&gt; "&amp;IF(B6274="Sold Out"," - &lt;font color='#000099'&gt;&lt;b&gt;&lt;I&gt;sold out&lt;/I&gt;&lt;/b&gt;&lt;/font&gt;","")&amp;IF(ISBLANK(C6274),"","&lt;/S&gt; &lt;b&gt;"&amp;C6274&amp;"&lt;/b&gt;")&amp;" - &lt;font color='#005500'&gt;&lt;b&gt;"&amp;E6274&amp;"&lt;/b&gt;&lt;/font&gt;&lt;br&gt;")</f>
        <v/>
      </c>
      <c r="AE6274" s="92" t="str">
        <f t="shared" ref="AE6274:AE6337" si="1544">IF(ISBLANK(G6274),"",F6274&amp;", "&amp;DAY(G6274)&amp;" "&amp;H6274&amp;" "&amp;YEAR(G6274)&amp;"      [&lt;a name='"&amp;AJ6274&amp;"' href='#"&amp;AJ6274&amp;"'&gt;link to this day&lt;/a&gt;]")</f>
        <v/>
      </c>
      <c r="AF6274" s="96" t="str">
        <f t="shared" ref="AF6274:AF6337" si="1545">"&lt;a name='"&amp;AJ6274&amp;"'&gt;&lt;b&gt;"&amp;I6274&amp;": "&amp;M6274&amp;" - "&amp;L6274&amp;"&lt;/b&gt;&lt;/a&gt;&lt;br&gt;"</f>
        <v>&lt;a name='19000100'&gt;&lt;b&gt;: 0 - &lt;a href='usmh.php' title='list by venue'&gt;U St Music Hall&lt;/a&gt;&lt;/b&gt;&lt;/a&gt;&lt;br&gt;</v>
      </c>
      <c r="AG6274" s="97">
        <f t="shared" ref="AG6274:AG6337" si="1546">YEAR(G6274)</f>
        <v>1900</v>
      </c>
      <c r="AH6274" s="97" t="str">
        <f t="shared" ref="AH6274:AH6337" si="1547">IF(LEN(MONTH(G6274))=1,"0"&amp;MONTH(G6274),MONTH(G6274))</f>
        <v>01</v>
      </c>
      <c r="AI6274" s="97" t="str">
        <f t="shared" ref="AI6274:AI6337" si="1548">IF(LEN(DAY(G6274))=1,"0"&amp;DAY(G6274),DAY(G6274))</f>
        <v>00</v>
      </c>
      <c r="AJ6274" s="97" t="str">
        <f t="shared" ref="AJ6274:AJ6337" si="1549">AG6274&amp;AH6274&amp;AI6274</f>
        <v>19000100</v>
      </c>
    </row>
    <row r="6275" spans="6:36" ht="12" customHeight="1" x14ac:dyDescent="0.15">
      <c r="F6275" s="86" t="str">
        <f t="shared" si="1538"/>
        <v>Saturday</v>
      </c>
      <c r="H6275" s="92" t="str">
        <f>VLOOKUP(MONTH(G6275),VLOOKUP!$W$1:$X$24,2)</f>
        <v>January</v>
      </c>
      <c r="I6275" s="92" t="str">
        <f t="shared" si="1539"/>
        <v/>
      </c>
      <c r="J6275" s="90" t="s">
        <v>215</v>
      </c>
      <c r="L6275" s="86" t="str">
        <f t="shared" si="1536"/>
        <v>&lt;a href='usmh.php' title='list by venue'&gt;U St Music Hall&lt;/a&gt;</v>
      </c>
      <c r="M6275" s="86">
        <f t="shared" si="1540"/>
        <v>0</v>
      </c>
      <c r="N6275" s="86" t="str">
        <f>VLOOKUP(J6275,VLOOKUP!$A$2:$S$54,19,FALSE)&amp;J6275&amp;"&lt;/a&gt;"</f>
        <v>&lt;a href='usmh.php' title='list by venue'&gt;U St Music Hall&lt;/a&gt;</v>
      </c>
      <c r="O6275" s="90"/>
      <c r="S6275" s="95">
        <f t="shared" si="1541"/>
        <v>0</v>
      </c>
      <c r="T6275" s="86" t="str">
        <f t="shared" si="1542"/>
        <v/>
      </c>
      <c r="U6275" s="112" t="str">
        <f t="shared" si="1537"/>
        <v/>
      </c>
      <c r="V6275" s="95" t="str">
        <f t="shared" si="1543"/>
        <v/>
      </c>
      <c r="AE6275" s="92" t="str">
        <f t="shared" si="1544"/>
        <v/>
      </c>
      <c r="AF6275" s="96" t="str">
        <f t="shared" si="1545"/>
        <v>&lt;a name='19000100'&gt;&lt;b&gt;: 0 - &lt;a href='usmh.php' title='list by venue'&gt;U St Music Hall&lt;/a&gt;&lt;/b&gt;&lt;/a&gt;&lt;br&gt;</v>
      </c>
      <c r="AG6275" s="97">
        <f t="shared" si="1546"/>
        <v>1900</v>
      </c>
      <c r="AH6275" s="97" t="str">
        <f t="shared" si="1547"/>
        <v>01</v>
      </c>
      <c r="AI6275" s="97" t="str">
        <f t="shared" si="1548"/>
        <v>00</v>
      </c>
      <c r="AJ6275" s="97" t="str">
        <f t="shared" si="1549"/>
        <v>19000100</v>
      </c>
    </row>
    <row r="6276" spans="6:36" ht="12" customHeight="1" x14ac:dyDescent="0.15">
      <c r="F6276" s="86" t="str">
        <f t="shared" si="1538"/>
        <v>Saturday</v>
      </c>
      <c r="H6276" s="92" t="str">
        <f>VLOOKUP(MONTH(G6276),VLOOKUP!$W$1:$X$24,2)</f>
        <v>January</v>
      </c>
      <c r="I6276" s="92" t="str">
        <f t="shared" si="1539"/>
        <v/>
      </c>
      <c r="J6276" s="90" t="s">
        <v>215</v>
      </c>
      <c r="L6276" s="86" t="str">
        <f t="shared" si="1536"/>
        <v>&lt;a href='usmh.php' title='list by venue'&gt;U St Music Hall&lt;/a&gt;</v>
      </c>
      <c r="M6276" s="86">
        <f t="shared" si="1540"/>
        <v>0</v>
      </c>
      <c r="N6276" s="86" t="str">
        <f>VLOOKUP(J6276,VLOOKUP!$A$2:$S$54,19,FALSE)&amp;J6276&amp;"&lt;/a&gt;"</f>
        <v>&lt;a href='usmh.php' title='list by venue'&gt;U St Music Hall&lt;/a&gt;</v>
      </c>
      <c r="O6276" s="90"/>
      <c r="S6276" s="95">
        <f t="shared" si="1541"/>
        <v>0</v>
      </c>
      <c r="T6276" s="86" t="str">
        <f t="shared" si="1542"/>
        <v/>
      </c>
      <c r="U6276" s="112" t="str">
        <f t="shared" si="1537"/>
        <v/>
      </c>
      <c r="V6276" s="95" t="str">
        <f t="shared" si="1543"/>
        <v/>
      </c>
      <c r="AE6276" s="92" t="str">
        <f t="shared" si="1544"/>
        <v/>
      </c>
      <c r="AF6276" s="96" t="str">
        <f t="shared" si="1545"/>
        <v>&lt;a name='19000100'&gt;&lt;b&gt;: 0 - &lt;a href='usmh.php' title='list by venue'&gt;U St Music Hall&lt;/a&gt;&lt;/b&gt;&lt;/a&gt;&lt;br&gt;</v>
      </c>
      <c r="AG6276" s="97">
        <f t="shared" si="1546"/>
        <v>1900</v>
      </c>
      <c r="AH6276" s="97" t="str">
        <f t="shared" si="1547"/>
        <v>01</v>
      </c>
      <c r="AI6276" s="97" t="str">
        <f t="shared" si="1548"/>
        <v>00</v>
      </c>
      <c r="AJ6276" s="97" t="str">
        <f t="shared" si="1549"/>
        <v>19000100</v>
      </c>
    </row>
    <row r="6277" spans="6:36" ht="12" customHeight="1" x14ac:dyDescent="0.15">
      <c r="F6277" s="86" t="str">
        <f t="shared" si="1538"/>
        <v>Saturday</v>
      </c>
      <c r="H6277" s="92" t="str">
        <f>VLOOKUP(MONTH(G6277),VLOOKUP!$W$1:$X$24,2)</f>
        <v>January</v>
      </c>
      <c r="I6277" s="92" t="str">
        <f t="shared" si="1539"/>
        <v/>
      </c>
      <c r="J6277" s="90" t="s">
        <v>215</v>
      </c>
      <c r="L6277" s="86" t="str">
        <f t="shared" si="1536"/>
        <v>&lt;a href='usmh.php' title='list by venue'&gt;U St Music Hall&lt;/a&gt;</v>
      </c>
      <c r="M6277" s="86">
        <f t="shared" si="1540"/>
        <v>0</v>
      </c>
      <c r="N6277" s="86" t="str">
        <f>VLOOKUP(J6277,VLOOKUP!$A$2:$S$54,19,FALSE)&amp;J6277&amp;"&lt;/a&gt;"</f>
        <v>&lt;a href='usmh.php' title='list by venue'&gt;U St Music Hall&lt;/a&gt;</v>
      </c>
      <c r="O6277" s="90"/>
      <c r="S6277" s="95">
        <f t="shared" si="1541"/>
        <v>0</v>
      </c>
      <c r="T6277" s="86" t="str">
        <f t="shared" si="1542"/>
        <v/>
      </c>
      <c r="U6277" s="112" t="str">
        <f t="shared" si="1537"/>
        <v/>
      </c>
      <c r="V6277" s="95" t="str">
        <f t="shared" si="1543"/>
        <v/>
      </c>
      <c r="AE6277" s="92" t="str">
        <f t="shared" si="1544"/>
        <v/>
      </c>
      <c r="AF6277" s="96" t="str">
        <f t="shared" si="1545"/>
        <v>&lt;a name='19000100'&gt;&lt;b&gt;: 0 - &lt;a href='usmh.php' title='list by venue'&gt;U St Music Hall&lt;/a&gt;&lt;/b&gt;&lt;/a&gt;&lt;br&gt;</v>
      </c>
      <c r="AG6277" s="97">
        <f t="shared" si="1546"/>
        <v>1900</v>
      </c>
      <c r="AH6277" s="97" t="str">
        <f t="shared" si="1547"/>
        <v>01</v>
      </c>
      <c r="AI6277" s="97" t="str">
        <f t="shared" si="1548"/>
        <v>00</v>
      </c>
      <c r="AJ6277" s="97" t="str">
        <f t="shared" si="1549"/>
        <v>19000100</v>
      </c>
    </row>
    <row r="6278" spans="6:36" ht="12" customHeight="1" x14ac:dyDescent="0.15">
      <c r="F6278" s="86" t="str">
        <f t="shared" si="1538"/>
        <v>Saturday</v>
      </c>
      <c r="H6278" s="92" t="str">
        <f>VLOOKUP(MONTH(G6278),VLOOKUP!$W$1:$X$24,2)</f>
        <v>January</v>
      </c>
      <c r="I6278" s="92" t="str">
        <f t="shared" si="1539"/>
        <v/>
      </c>
      <c r="J6278" s="90" t="s">
        <v>215</v>
      </c>
      <c r="L6278" s="86" t="str">
        <f t="shared" si="1536"/>
        <v>&lt;a href='usmh.php' title='list by venue'&gt;U St Music Hall&lt;/a&gt;</v>
      </c>
      <c r="M6278" s="86">
        <f t="shared" si="1540"/>
        <v>0</v>
      </c>
      <c r="N6278" s="86" t="str">
        <f>VLOOKUP(J6278,VLOOKUP!$A$2:$S$54,19,FALSE)&amp;J6278&amp;"&lt;/a&gt;"</f>
        <v>&lt;a href='usmh.php' title='list by venue'&gt;U St Music Hall&lt;/a&gt;</v>
      </c>
      <c r="O6278" s="90"/>
      <c r="S6278" s="95">
        <f t="shared" si="1541"/>
        <v>0</v>
      </c>
      <c r="T6278" s="86" t="str">
        <f t="shared" si="1542"/>
        <v/>
      </c>
      <c r="U6278" s="112" t="str">
        <f t="shared" si="1537"/>
        <v/>
      </c>
      <c r="V6278" s="95" t="str">
        <f t="shared" si="1543"/>
        <v/>
      </c>
      <c r="AE6278" s="92" t="str">
        <f t="shared" si="1544"/>
        <v/>
      </c>
      <c r="AF6278" s="96" t="str">
        <f t="shared" si="1545"/>
        <v>&lt;a name='19000100'&gt;&lt;b&gt;: 0 - &lt;a href='usmh.php' title='list by venue'&gt;U St Music Hall&lt;/a&gt;&lt;/b&gt;&lt;/a&gt;&lt;br&gt;</v>
      </c>
      <c r="AG6278" s="97">
        <f t="shared" si="1546"/>
        <v>1900</v>
      </c>
      <c r="AH6278" s="97" t="str">
        <f t="shared" si="1547"/>
        <v>01</v>
      </c>
      <c r="AI6278" s="97" t="str">
        <f t="shared" si="1548"/>
        <v>00</v>
      </c>
      <c r="AJ6278" s="97" t="str">
        <f t="shared" si="1549"/>
        <v>19000100</v>
      </c>
    </row>
    <row r="6279" spans="6:36" ht="12" customHeight="1" x14ac:dyDescent="0.15">
      <c r="F6279" s="86" t="str">
        <f t="shared" si="1538"/>
        <v>Saturday</v>
      </c>
      <c r="H6279" s="92" t="str">
        <f>VLOOKUP(MONTH(G6279),VLOOKUP!$W$1:$X$24,2)</f>
        <v>January</v>
      </c>
      <c r="I6279" s="92" t="str">
        <f t="shared" si="1539"/>
        <v/>
      </c>
      <c r="J6279" s="90" t="s">
        <v>215</v>
      </c>
      <c r="L6279" s="86" t="str">
        <f t="shared" si="1536"/>
        <v>&lt;a href='usmh.php' title='list by venue'&gt;U St Music Hall&lt;/a&gt;</v>
      </c>
      <c r="M6279" s="86">
        <f t="shared" si="1540"/>
        <v>0</v>
      </c>
      <c r="N6279" s="86" t="str">
        <f>VLOOKUP(J6279,VLOOKUP!$A$2:$S$54,19,FALSE)&amp;J6279&amp;"&lt;/a&gt;"</f>
        <v>&lt;a href='usmh.php' title='list by venue'&gt;U St Music Hall&lt;/a&gt;</v>
      </c>
      <c r="O6279" s="90"/>
      <c r="S6279" s="95">
        <f t="shared" si="1541"/>
        <v>0</v>
      </c>
      <c r="T6279" s="86" t="str">
        <f t="shared" si="1542"/>
        <v/>
      </c>
      <c r="U6279" s="111" t="str">
        <f>IF(ISBLANK(G6279),"","&amp;#149; "&amp;IF(ISBLANK(C6279),"","&lt;S&gt;")&amp;I6279&amp;IF(ISBLANK(A6279),""," - &lt;a href='recommended.php#"&amp;AJ6279&amp;"'&gt;&lt;b&gt;&lt;em&gt;&lt;font color='#9C004D'&gt;RECOMMENDED&lt;/font&gt;&lt;/em&gt;&lt;/b&gt;&lt;/a&gt;")&amp;" - "&amp;M6279&amp;IF(ISBLANK(K6279),K6279," - &lt;b&gt;"&amp;K6279&amp;"&lt;/b&gt; ")&amp;IF(B6279="Sold Out"," - &lt;font color='#000099'&gt;&lt;b&gt;&lt;I&gt;sold out&lt;/I&gt;&lt;/b&gt;&lt;/font&gt;"," - &lt;font color='#728C00'&gt;&lt;em&gt;&lt;a href='http://www.shareasale.com/r.cfm?u=529909&amp;b=234786&amp;m=27601&amp;afftrack=&amp;urllink=www%2Eticketfly%2Ecom%2Fvenue%2F879-u-street-music-hall' target='_blank'&gt;buy tickets&lt;/a&gt;&lt;/em&gt;&lt;/font&gt;")&amp;IF(ISBLANK(C6279),"","&lt;/S&gt; &lt;b&gt;"&amp;C6279&amp;"&lt;/b&gt;")&amp;"&lt;p&gt;")</f>
        <v/>
      </c>
      <c r="V6279" s="95" t="str">
        <f t="shared" si="1543"/>
        <v/>
      </c>
      <c r="AE6279" s="92" t="str">
        <f t="shared" si="1544"/>
        <v/>
      </c>
      <c r="AF6279" s="96" t="str">
        <f t="shared" si="1545"/>
        <v>&lt;a name='19000100'&gt;&lt;b&gt;: 0 - &lt;a href='usmh.php' title='list by venue'&gt;U St Music Hall&lt;/a&gt;&lt;/b&gt;&lt;/a&gt;&lt;br&gt;</v>
      </c>
      <c r="AG6279" s="97">
        <f t="shared" si="1546"/>
        <v>1900</v>
      </c>
      <c r="AH6279" s="97" t="str">
        <f t="shared" si="1547"/>
        <v>01</v>
      </c>
      <c r="AI6279" s="97" t="str">
        <f t="shared" si="1548"/>
        <v>00</v>
      </c>
      <c r="AJ6279" s="97" t="str">
        <f t="shared" si="1549"/>
        <v>19000100</v>
      </c>
    </row>
    <row r="6280" spans="6:36" ht="12" customHeight="1" x14ac:dyDescent="0.15">
      <c r="F6280" s="86" t="str">
        <f t="shared" si="1538"/>
        <v>Saturday</v>
      </c>
      <c r="G6280" s="91"/>
      <c r="H6280" s="92" t="str">
        <f>VLOOKUP(MONTH(G6280),VLOOKUP!$W$1:$X$24,2)</f>
        <v>January</v>
      </c>
      <c r="I6280" s="92" t="str">
        <f t="shared" si="1539"/>
        <v/>
      </c>
      <c r="J6280" s="93" t="s">
        <v>2017</v>
      </c>
      <c r="L6280" s="86" t="str">
        <f t="shared" si="1536"/>
        <v>U Street, WDC</v>
      </c>
      <c r="M6280" s="86">
        <f t="shared" si="1540"/>
        <v>0</v>
      </c>
      <c r="N6280" s="93" t="str">
        <f t="shared" ref="N6280:N6318" si="1550">J6280</f>
        <v>U Street, WDC</v>
      </c>
      <c r="O6280" s="90"/>
      <c r="S6280" s="95">
        <f t="shared" si="1541"/>
        <v>0</v>
      </c>
      <c r="T6280" s="86" t="str">
        <f t="shared" si="1542"/>
        <v/>
      </c>
      <c r="U6280" s="86" t="str">
        <f t="shared" ref="U6280:U6318" si="1551">IF(ISBLANK(G6280),"","&amp;#149; "&amp;IF(ISBLANK(C6280),"","&lt;S&gt;")&amp;I6280&amp;IF(ISBLANK(A6280),""," - &lt;a href='recommended.php#"&amp;AJ6280&amp;"'&gt;&lt;b&gt;&lt;em&gt;&lt;font color='#9C004D'&gt;RECOMMENDED&lt;/font&gt;&lt;/em&gt;&lt;/b&gt;&lt;/a&gt;")&amp;" - "&amp;M6280&amp;IF(ISBLANK(K6280),K6280," - &lt;b&gt;"&amp;K6280&amp;"&lt;/b&gt; ")&amp;IF(B6280="Sold Out"," - &lt;font color='#000099'&gt;&lt;b&gt;&lt;I&gt;sold out&lt;/I&gt;&lt;/b&gt;&lt;/font&gt;","")&amp;IF(ISBLANK(C6280),"","&lt;/S&gt; &lt;b&gt;"&amp;C6280&amp;"&lt;/b&gt;")&amp;"&lt;p&gt;")</f>
        <v/>
      </c>
      <c r="V6280" s="95" t="str">
        <f t="shared" si="1543"/>
        <v/>
      </c>
      <c r="AE6280" s="92" t="str">
        <f t="shared" si="1544"/>
        <v/>
      </c>
      <c r="AF6280" s="96" t="str">
        <f t="shared" si="1545"/>
        <v>&lt;a name='19000100'&gt;&lt;b&gt;: 0 - U Street, WDC&lt;/b&gt;&lt;/a&gt;&lt;br&gt;</v>
      </c>
      <c r="AG6280" s="97">
        <f t="shared" si="1546"/>
        <v>1900</v>
      </c>
      <c r="AH6280" s="97" t="str">
        <f t="shared" si="1547"/>
        <v>01</v>
      </c>
      <c r="AI6280" s="97" t="str">
        <f t="shared" si="1548"/>
        <v>00</v>
      </c>
      <c r="AJ6280" s="97" t="str">
        <f t="shared" si="1549"/>
        <v>19000100</v>
      </c>
    </row>
    <row r="6281" spans="6:36" ht="12" customHeight="1" x14ac:dyDescent="0.15">
      <c r="F6281" s="86" t="str">
        <f t="shared" si="1538"/>
        <v>Saturday</v>
      </c>
      <c r="G6281" s="91"/>
      <c r="H6281" s="92" t="str">
        <f>VLOOKUP(MONTH(G6281),VLOOKUP!$W$1:$X$24,2)</f>
        <v>January</v>
      </c>
      <c r="I6281" s="92" t="str">
        <f t="shared" si="1539"/>
        <v/>
      </c>
      <c r="J6281" s="93" t="s">
        <v>2017</v>
      </c>
      <c r="L6281" s="86" t="str">
        <f t="shared" si="1536"/>
        <v>U Street, WDC</v>
      </c>
      <c r="M6281" s="86">
        <f t="shared" si="1540"/>
        <v>0</v>
      </c>
      <c r="N6281" s="93" t="str">
        <f t="shared" si="1550"/>
        <v>U Street, WDC</v>
      </c>
      <c r="O6281" s="90"/>
      <c r="S6281" s="95">
        <f t="shared" si="1541"/>
        <v>0</v>
      </c>
      <c r="T6281" s="86" t="str">
        <f t="shared" si="1542"/>
        <v/>
      </c>
      <c r="U6281" s="86" t="str">
        <f t="shared" si="1551"/>
        <v/>
      </c>
      <c r="V6281" s="95" t="str">
        <f t="shared" si="1543"/>
        <v/>
      </c>
      <c r="AE6281" s="92" t="str">
        <f t="shared" si="1544"/>
        <v/>
      </c>
      <c r="AF6281" s="96" t="str">
        <f t="shared" si="1545"/>
        <v>&lt;a name='19000100'&gt;&lt;b&gt;: 0 - U Street, WDC&lt;/b&gt;&lt;/a&gt;&lt;br&gt;</v>
      </c>
      <c r="AG6281" s="97">
        <f t="shared" si="1546"/>
        <v>1900</v>
      </c>
      <c r="AH6281" s="97" t="str">
        <f t="shared" si="1547"/>
        <v>01</v>
      </c>
      <c r="AI6281" s="97" t="str">
        <f t="shared" si="1548"/>
        <v>00</v>
      </c>
      <c r="AJ6281" s="97" t="str">
        <f t="shared" si="1549"/>
        <v>19000100</v>
      </c>
    </row>
    <row r="6282" spans="6:36" ht="12" customHeight="1" x14ac:dyDescent="0.15">
      <c r="F6282" s="86" t="str">
        <f t="shared" si="1538"/>
        <v>Saturday</v>
      </c>
      <c r="G6282" s="91"/>
      <c r="H6282" s="92" t="str">
        <f>VLOOKUP(MONTH(G6282),VLOOKUP!$W$1:$X$24,2)</f>
        <v>January</v>
      </c>
      <c r="I6282" s="92" t="str">
        <f t="shared" si="1539"/>
        <v/>
      </c>
      <c r="J6282" s="93" t="s">
        <v>2017</v>
      </c>
      <c r="L6282" s="86" t="str">
        <f t="shared" ref="L6282:L6345" si="1552">IF(ISBLANK(K6282),N6282,N6282&amp;" ("&amp;K6282&amp;")")</f>
        <v>U Street, WDC</v>
      </c>
      <c r="M6282" s="86">
        <f t="shared" si="1540"/>
        <v>0</v>
      </c>
      <c r="N6282" s="93" t="str">
        <f t="shared" si="1550"/>
        <v>U Street, WDC</v>
      </c>
      <c r="O6282" s="90"/>
      <c r="S6282" s="95">
        <f t="shared" si="1541"/>
        <v>0</v>
      </c>
      <c r="T6282" s="86" t="str">
        <f t="shared" si="1542"/>
        <v/>
      </c>
      <c r="U6282" s="86" t="str">
        <f t="shared" si="1551"/>
        <v/>
      </c>
      <c r="V6282" s="95" t="str">
        <f t="shared" si="1543"/>
        <v/>
      </c>
      <c r="AE6282" s="92" t="str">
        <f t="shared" si="1544"/>
        <v/>
      </c>
      <c r="AF6282" s="96" t="str">
        <f t="shared" si="1545"/>
        <v>&lt;a name='19000100'&gt;&lt;b&gt;: 0 - U Street, WDC&lt;/b&gt;&lt;/a&gt;&lt;br&gt;</v>
      </c>
      <c r="AG6282" s="97">
        <f t="shared" si="1546"/>
        <v>1900</v>
      </c>
      <c r="AH6282" s="97" t="str">
        <f t="shared" si="1547"/>
        <v>01</v>
      </c>
      <c r="AI6282" s="97" t="str">
        <f t="shared" si="1548"/>
        <v>00</v>
      </c>
      <c r="AJ6282" s="97" t="str">
        <f t="shared" si="1549"/>
        <v>19000100</v>
      </c>
    </row>
    <row r="6283" spans="6:36" ht="12" customHeight="1" x14ac:dyDescent="0.15">
      <c r="F6283" s="86" t="str">
        <f t="shared" si="1538"/>
        <v>Saturday</v>
      </c>
      <c r="G6283" s="91"/>
      <c r="H6283" s="92" t="str">
        <f>VLOOKUP(MONTH(G6283),VLOOKUP!$W$1:$X$24,2)</f>
        <v>January</v>
      </c>
      <c r="I6283" s="92" t="str">
        <f t="shared" si="1539"/>
        <v/>
      </c>
      <c r="J6283" s="93" t="s">
        <v>993</v>
      </c>
      <c r="L6283" s="86" t="str">
        <f t="shared" si="1552"/>
        <v>U.S. Capitol [First St NW, WDC]</v>
      </c>
      <c r="M6283" s="86">
        <f t="shared" si="1540"/>
        <v>0</v>
      </c>
      <c r="N6283" s="93" t="str">
        <f t="shared" si="1550"/>
        <v>U.S. Capitol [First St NW, WDC]</v>
      </c>
      <c r="O6283" s="90"/>
      <c r="S6283" s="95">
        <f t="shared" si="1541"/>
        <v>0</v>
      </c>
      <c r="T6283" s="86" t="str">
        <f t="shared" si="1542"/>
        <v/>
      </c>
      <c r="U6283" s="86" t="str">
        <f t="shared" si="1551"/>
        <v/>
      </c>
      <c r="V6283" s="95" t="str">
        <f t="shared" si="1543"/>
        <v/>
      </c>
      <c r="W6283" s="90" t="s">
        <v>282</v>
      </c>
      <c r="AE6283" s="92" t="str">
        <f t="shared" si="1544"/>
        <v/>
      </c>
      <c r="AF6283" s="96" t="str">
        <f t="shared" si="1545"/>
        <v>&lt;a name='19000100'&gt;&lt;b&gt;: 0 - U.S. Capitol [First St NW, WDC]&lt;/b&gt;&lt;/a&gt;&lt;br&gt;</v>
      </c>
      <c r="AG6283" s="97">
        <f t="shared" si="1546"/>
        <v>1900</v>
      </c>
      <c r="AH6283" s="97" t="str">
        <f t="shared" si="1547"/>
        <v>01</v>
      </c>
      <c r="AI6283" s="97" t="str">
        <f t="shared" si="1548"/>
        <v>00</v>
      </c>
      <c r="AJ6283" s="97" t="str">
        <f t="shared" si="1549"/>
        <v>19000100</v>
      </c>
    </row>
    <row r="6284" spans="6:36" ht="12" customHeight="1" x14ac:dyDescent="0.15">
      <c r="F6284" s="86" t="str">
        <f t="shared" si="1538"/>
        <v>Saturday</v>
      </c>
      <c r="G6284" s="91"/>
      <c r="H6284" s="92" t="str">
        <f>VLOOKUP(MONTH(G6284),VLOOKUP!$W$1:$X$24,2)</f>
        <v>January</v>
      </c>
      <c r="I6284" s="92" t="str">
        <f t="shared" si="1539"/>
        <v/>
      </c>
      <c r="J6284" s="93" t="s">
        <v>993</v>
      </c>
      <c r="L6284" s="86" t="str">
        <f t="shared" si="1552"/>
        <v>U.S. Capitol [First St NW, WDC]</v>
      </c>
      <c r="M6284" s="86">
        <f t="shared" si="1540"/>
        <v>0</v>
      </c>
      <c r="N6284" s="93" t="str">
        <f t="shared" si="1550"/>
        <v>U.S. Capitol [First St NW, WDC]</v>
      </c>
      <c r="O6284" s="90"/>
      <c r="S6284" s="95">
        <f t="shared" si="1541"/>
        <v>0</v>
      </c>
      <c r="T6284" s="86" t="str">
        <f t="shared" si="1542"/>
        <v/>
      </c>
      <c r="U6284" s="86" t="str">
        <f t="shared" si="1551"/>
        <v/>
      </c>
      <c r="V6284" s="95" t="str">
        <f t="shared" si="1543"/>
        <v/>
      </c>
      <c r="W6284" s="90" t="s">
        <v>282</v>
      </c>
      <c r="AE6284" s="92" t="str">
        <f t="shared" si="1544"/>
        <v/>
      </c>
      <c r="AF6284" s="96" t="str">
        <f t="shared" si="1545"/>
        <v>&lt;a name='19000100'&gt;&lt;b&gt;: 0 - U.S. Capitol [First St NW, WDC]&lt;/b&gt;&lt;/a&gt;&lt;br&gt;</v>
      </c>
      <c r="AG6284" s="97">
        <f t="shared" si="1546"/>
        <v>1900</v>
      </c>
      <c r="AH6284" s="97" t="str">
        <f t="shared" si="1547"/>
        <v>01</v>
      </c>
      <c r="AI6284" s="97" t="str">
        <f t="shared" si="1548"/>
        <v>00</v>
      </c>
      <c r="AJ6284" s="97" t="str">
        <f t="shared" si="1549"/>
        <v>19000100</v>
      </c>
    </row>
    <row r="6285" spans="6:36" ht="12" customHeight="1" x14ac:dyDescent="0.15">
      <c r="F6285" s="86" t="str">
        <f t="shared" si="1538"/>
        <v>Saturday</v>
      </c>
      <c r="G6285" s="91"/>
      <c r="H6285" s="92" t="str">
        <f>VLOOKUP(MONTH(G6285),VLOOKUP!$W$1:$X$24,2)</f>
        <v>January</v>
      </c>
      <c r="I6285" s="92" t="str">
        <f t="shared" si="1539"/>
        <v/>
      </c>
      <c r="J6285" s="93" t="s">
        <v>993</v>
      </c>
      <c r="L6285" s="86" t="str">
        <f t="shared" si="1552"/>
        <v>U.S. Capitol [First St NW, WDC]</v>
      </c>
      <c r="M6285" s="86">
        <f t="shared" si="1540"/>
        <v>0</v>
      </c>
      <c r="N6285" s="93" t="str">
        <f t="shared" si="1550"/>
        <v>U.S. Capitol [First St NW, WDC]</v>
      </c>
      <c r="O6285" s="90"/>
      <c r="S6285" s="95">
        <f t="shared" si="1541"/>
        <v>0</v>
      </c>
      <c r="T6285" s="86" t="str">
        <f t="shared" si="1542"/>
        <v/>
      </c>
      <c r="U6285" s="86" t="str">
        <f t="shared" si="1551"/>
        <v/>
      </c>
      <c r="V6285" s="95" t="str">
        <f t="shared" si="1543"/>
        <v/>
      </c>
      <c r="W6285" s="90" t="s">
        <v>282</v>
      </c>
      <c r="AE6285" s="92" t="str">
        <f t="shared" si="1544"/>
        <v/>
      </c>
      <c r="AF6285" s="96" t="str">
        <f t="shared" si="1545"/>
        <v>&lt;a name='19000100'&gt;&lt;b&gt;: 0 - U.S. Capitol [First St NW, WDC]&lt;/b&gt;&lt;/a&gt;&lt;br&gt;</v>
      </c>
      <c r="AG6285" s="97">
        <f t="shared" si="1546"/>
        <v>1900</v>
      </c>
      <c r="AH6285" s="97" t="str">
        <f t="shared" si="1547"/>
        <v>01</v>
      </c>
      <c r="AI6285" s="97" t="str">
        <f t="shared" si="1548"/>
        <v>00</v>
      </c>
      <c r="AJ6285" s="97" t="str">
        <f t="shared" si="1549"/>
        <v>19000100</v>
      </c>
    </row>
    <row r="6286" spans="6:36" ht="12" customHeight="1" x14ac:dyDescent="0.15">
      <c r="F6286" s="86" t="str">
        <f t="shared" si="1538"/>
        <v>Saturday</v>
      </c>
      <c r="G6286" s="91"/>
      <c r="H6286" s="92" t="str">
        <f>VLOOKUP(MONTH(G6286),VLOOKUP!$W$1:$X$24,2)</f>
        <v>January</v>
      </c>
      <c r="I6286" s="92" t="str">
        <f t="shared" si="1539"/>
        <v/>
      </c>
      <c r="J6286" s="93" t="s">
        <v>966</v>
      </c>
      <c r="L6286" s="86" t="str">
        <f t="shared" si="1552"/>
        <v>UDC Theater of the Arts [4200 Connecticut Ave NW, WDC]</v>
      </c>
      <c r="M6286" s="86">
        <f t="shared" si="1540"/>
        <v>0</v>
      </c>
      <c r="N6286" s="93" t="str">
        <f t="shared" si="1550"/>
        <v>UDC Theater of the Arts [4200 Connecticut Ave NW, WDC]</v>
      </c>
      <c r="O6286" s="94"/>
      <c r="S6286" s="95">
        <f t="shared" si="1541"/>
        <v>0</v>
      </c>
      <c r="T6286" s="86" t="str">
        <f t="shared" si="1542"/>
        <v/>
      </c>
      <c r="U6286" s="86" t="str">
        <f t="shared" si="1551"/>
        <v/>
      </c>
      <c r="V6286" s="95" t="str">
        <f t="shared" si="1543"/>
        <v/>
      </c>
      <c r="AE6286" s="92" t="str">
        <f t="shared" si="1544"/>
        <v/>
      </c>
      <c r="AF6286" s="96" t="str">
        <f t="shared" si="1545"/>
        <v>&lt;a name='19000100'&gt;&lt;b&gt;: 0 - UDC Theater of the Arts [4200 Connecticut Ave NW, WDC]&lt;/b&gt;&lt;/a&gt;&lt;br&gt;</v>
      </c>
      <c r="AG6286" s="97">
        <f t="shared" si="1546"/>
        <v>1900</v>
      </c>
      <c r="AH6286" s="97" t="str">
        <f t="shared" si="1547"/>
        <v>01</v>
      </c>
      <c r="AI6286" s="97" t="str">
        <f t="shared" si="1548"/>
        <v>00</v>
      </c>
      <c r="AJ6286" s="97" t="str">
        <f t="shared" si="1549"/>
        <v>19000100</v>
      </c>
    </row>
    <row r="6287" spans="6:36" ht="12" customHeight="1" x14ac:dyDescent="0.15">
      <c r="F6287" s="86" t="str">
        <f t="shared" si="1538"/>
        <v>Saturday</v>
      </c>
      <c r="G6287" s="91"/>
      <c r="H6287" s="92" t="str">
        <f>VLOOKUP(MONTH(G6287),VLOOKUP!$W$1:$X$24,2)</f>
        <v>January</v>
      </c>
      <c r="I6287" s="92" t="str">
        <f t="shared" si="1539"/>
        <v/>
      </c>
      <c r="J6287" s="93" t="s">
        <v>966</v>
      </c>
      <c r="L6287" s="86" t="str">
        <f t="shared" si="1552"/>
        <v>UDC Theater of the Arts [4200 Connecticut Ave NW, WDC]</v>
      </c>
      <c r="M6287" s="86">
        <f t="shared" si="1540"/>
        <v>0</v>
      </c>
      <c r="N6287" s="93" t="str">
        <f t="shared" si="1550"/>
        <v>UDC Theater of the Arts [4200 Connecticut Ave NW, WDC]</v>
      </c>
      <c r="O6287" s="94"/>
      <c r="S6287" s="95">
        <f t="shared" si="1541"/>
        <v>0</v>
      </c>
      <c r="T6287" s="86" t="str">
        <f t="shared" si="1542"/>
        <v/>
      </c>
      <c r="U6287" s="86" t="str">
        <f t="shared" si="1551"/>
        <v/>
      </c>
      <c r="V6287" s="95" t="str">
        <f t="shared" si="1543"/>
        <v/>
      </c>
      <c r="AE6287" s="92" t="str">
        <f t="shared" si="1544"/>
        <v/>
      </c>
      <c r="AF6287" s="96" t="str">
        <f t="shared" si="1545"/>
        <v>&lt;a name='19000100'&gt;&lt;b&gt;: 0 - UDC Theater of the Arts [4200 Connecticut Ave NW, WDC]&lt;/b&gt;&lt;/a&gt;&lt;br&gt;</v>
      </c>
      <c r="AG6287" s="97">
        <f t="shared" si="1546"/>
        <v>1900</v>
      </c>
      <c r="AH6287" s="97" t="str">
        <f t="shared" si="1547"/>
        <v>01</v>
      </c>
      <c r="AI6287" s="97" t="str">
        <f t="shared" si="1548"/>
        <v>00</v>
      </c>
      <c r="AJ6287" s="97" t="str">
        <f t="shared" si="1549"/>
        <v>19000100</v>
      </c>
    </row>
    <row r="6288" spans="6:36" ht="12" customHeight="1" x14ac:dyDescent="0.15">
      <c r="F6288" s="86" t="str">
        <f t="shared" si="1538"/>
        <v>Saturday</v>
      </c>
      <c r="G6288" s="91"/>
      <c r="H6288" s="92" t="str">
        <f>VLOOKUP(MONTH(G6288),VLOOKUP!$W$1:$X$24,2)</f>
        <v>January</v>
      </c>
      <c r="I6288" s="92" t="str">
        <f t="shared" si="1539"/>
        <v/>
      </c>
      <c r="J6288" s="93" t="s">
        <v>966</v>
      </c>
      <c r="L6288" s="86" t="str">
        <f t="shared" si="1552"/>
        <v>UDC Theater of the Arts [4200 Connecticut Ave NW, WDC]</v>
      </c>
      <c r="M6288" s="86">
        <f t="shared" si="1540"/>
        <v>0</v>
      </c>
      <c r="N6288" s="93" t="str">
        <f t="shared" si="1550"/>
        <v>UDC Theater of the Arts [4200 Connecticut Ave NW, WDC]</v>
      </c>
      <c r="O6288" s="94"/>
      <c r="S6288" s="95">
        <f t="shared" si="1541"/>
        <v>0</v>
      </c>
      <c r="T6288" s="86" t="str">
        <f t="shared" si="1542"/>
        <v/>
      </c>
      <c r="U6288" s="86" t="str">
        <f t="shared" si="1551"/>
        <v/>
      </c>
      <c r="V6288" s="95" t="str">
        <f t="shared" si="1543"/>
        <v/>
      </c>
      <c r="AE6288" s="92" t="str">
        <f t="shared" si="1544"/>
        <v/>
      </c>
      <c r="AF6288" s="96" t="str">
        <f t="shared" si="1545"/>
        <v>&lt;a name='19000100'&gt;&lt;b&gt;: 0 - UDC Theater of the Arts [4200 Connecticut Ave NW, WDC]&lt;/b&gt;&lt;/a&gt;&lt;br&gt;</v>
      </c>
      <c r="AG6288" s="97">
        <f t="shared" si="1546"/>
        <v>1900</v>
      </c>
      <c r="AH6288" s="97" t="str">
        <f t="shared" si="1547"/>
        <v>01</v>
      </c>
      <c r="AI6288" s="97" t="str">
        <f t="shared" si="1548"/>
        <v>00</v>
      </c>
      <c r="AJ6288" s="97" t="str">
        <f t="shared" si="1549"/>
        <v>19000100</v>
      </c>
    </row>
    <row r="6289" spans="4:36" ht="12" customHeight="1" x14ac:dyDescent="0.15">
      <c r="F6289" s="86" t="str">
        <f t="shared" si="1538"/>
        <v>Saturday</v>
      </c>
      <c r="G6289" s="91"/>
      <c r="H6289" s="92" t="str">
        <f>VLOOKUP(MONTH(G6289),VLOOKUP!$W$1:$X$24,2)</f>
        <v>January</v>
      </c>
      <c r="I6289" s="92" t="str">
        <f t="shared" si="1539"/>
        <v/>
      </c>
      <c r="J6289" s="93" t="s">
        <v>966</v>
      </c>
      <c r="L6289" s="86" t="str">
        <f t="shared" si="1552"/>
        <v>UDC Theater of the Arts [4200 Connecticut Ave NW, WDC]</v>
      </c>
      <c r="M6289" s="86">
        <f t="shared" si="1540"/>
        <v>0</v>
      </c>
      <c r="N6289" s="93" t="str">
        <f t="shared" si="1550"/>
        <v>UDC Theater of the Arts [4200 Connecticut Ave NW, WDC]</v>
      </c>
      <c r="O6289" s="94"/>
      <c r="S6289" s="95">
        <f t="shared" si="1541"/>
        <v>0</v>
      </c>
      <c r="T6289" s="86" t="str">
        <f t="shared" si="1542"/>
        <v/>
      </c>
      <c r="U6289" s="86" t="str">
        <f t="shared" si="1551"/>
        <v/>
      </c>
      <c r="V6289" s="95" t="str">
        <f t="shared" si="1543"/>
        <v/>
      </c>
      <c r="AE6289" s="92" t="str">
        <f t="shared" si="1544"/>
        <v/>
      </c>
      <c r="AF6289" s="96" t="str">
        <f t="shared" si="1545"/>
        <v>&lt;a name='19000100'&gt;&lt;b&gt;: 0 - UDC Theater of the Arts [4200 Connecticut Ave NW, WDC]&lt;/b&gt;&lt;/a&gt;&lt;br&gt;</v>
      </c>
      <c r="AG6289" s="97">
        <f t="shared" si="1546"/>
        <v>1900</v>
      </c>
      <c r="AH6289" s="97" t="str">
        <f t="shared" si="1547"/>
        <v>01</v>
      </c>
      <c r="AI6289" s="97" t="str">
        <f t="shared" si="1548"/>
        <v>00</v>
      </c>
      <c r="AJ6289" s="97" t="str">
        <f t="shared" si="1549"/>
        <v>19000100</v>
      </c>
    </row>
    <row r="6290" spans="4:36" ht="12" customHeight="1" x14ac:dyDescent="0.15">
      <c r="F6290" s="86" t="str">
        <f t="shared" si="1538"/>
        <v>Saturday</v>
      </c>
      <c r="G6290" s="91"/>
      <c r="H6290" s="92" t="str">
        <f>VLOOKUP(MONTH(G6290),VLOOKUP!$W$1:$X$24,2)</f>
        <v>January</v>
      </c>
      <c r="I6290" s="92" t="str">
        <f t="shared" si="1539"/>
        <v/>
      </c>
      <c r="J6290" s="93" t="s">
        <v>1139</v>
      </c>
      <c r="L6290" s="86" t="str">
        <f t="shared" si="1552"/>
        <v>Ultrabar [911 F St NW, WDC]</v>
      </c>
      <c r="M6290" s="86">
        <f t="shared" si="1540"/>
        <v>0</v>
      </c>
      <c r="N6290" s="93" t="str">
        <f t="shared" si="1550"/>
        <v>Ultrabar [911 F St NW, WDC]</v>
      </c>
      <c r="O6290" s="90"/>
      <c r="S6290" s="95">
        <f t="shared" si="1541"/>
        <v>0</v>
      </c>
      <c r="T6290" s="86" t="str">
        <f t="shared" si="1542"/>
        <v/>
      </c>
      <c r="U6290" s="86" t="str">
        <f t="shared" si="1551"/>
        <v/>
      </c>
      <c r="V6290" s="95" t="str">
        <f t="shared" si="1543"/>
        <v/>
      </c>
      <c r="W6290" s="90" t="s">
        <v>488</v>
      </c>
      <c r="AE6290" s="92" t="str">
        <f t="shared" si="1544"/>
        <v/>
      </c>
      <c r="AF6290" s="96" t="str">
        <f t="shared" si="1545"/>
        <v>&lt;a name='19000100'&gt;&lt;b&gt;: 0 - Ultrabar [911 F St NW, WDC]&lt;/b&gt;&lt;/a&gt;&lt;br&gt;</v>
      </c>
      <c r="AG6290" s="97">
        <f t="shared" si="1546"/>
        <v>1900</v>
      </c>
      <c r="AH6290" s="97" t="str">
        <f t="shared" si="1547"/>
        <v>01</v>
      </c>
      <c r="AI6290" s="97" t="str">
        <f t="shared" si="1548"/>
        <v>00</v>
      </c>
      <c r="AJ6290" s="97" t="str">
        <f t="shared" si="1549"/>
        <v>19000100</v>
      </c>
    </row>
    <row r="6291" spans="4:36" ht="12" customHeight="1" x14ac:dyDescent="0.15">
      <c r="F6291" s="86" t="str">
        <f t="shared" si="1538"/>
        <v>Saturday</v>
      </c>
      <c r="G6291" s="91"/>
      <c r="H6291" s="92" t="str">
        <f>VLOOKUP(MONTH(G6291),VLOOKUP!$W$1:$X$24,2)</f>
        <v>January</v>
      </c>
      <c r="I6291" s="92" t="str">
        <f t="shared" si="1539"/>
        <v/>
      </c>
      <c r="J6291" s="93" t="s">
        <v>1139</v>
      </c>
      <c r="L6291" s="86" t="str">
        <f t="shared" si="1552"/>
        <v>Ultrabar [911 F St NW, WDC]</v>
      </c>
      <c r="M6291" s="86">
        <f t="shared" si="1540"/>
        <v>0</v>
      </c>
      <c r="N6291" s="93" t="str">
        <f t="shared" si="1550"/>
        <v>Ultrabar [911 F St NW, WDC]</v>
      </c>
      <c r="O6291" s="90"/>
      <c r="S6291" s="95">
        <f t="shared" si="1541"/>
        <v>0</v>
      </c>
      <c r="T6291" s="86" t="str">
        <f t="shared" si="1542"/>
        <v/>
      </c>
      <c r="U6291" s="86" t="str">
        <f t="shared" si="1551"/>
        <v/>
      </c>
      <c r="V6291" s="95" t="str">
        <f t="shared" si="1543"/>
        <v/>
      </c>
      <c r="W6291" s="90" t="s">
        <v>488</v>
      </c>
      <c r="AE6291" s="92" t="str">
        <f t="shared" si="1544"/>
        <v/>
      </c>
      <c r="AF6291" s="96" t="str">
        <f t="shared" si="1545"/>
        <v>&lt;a name='19000100'&gt;&lt;b&gt;: 0 - Ultrabar [911 F St NW, WDC]&lt;/b&gt;&lt;/a&gt;&lt;br&gt;</v>
      </c>
      <c r="AG6291" s="97">
        <f t="shared" si="1546"/>
        <v>1900</v>
      </c>
      <c r="AH6291" s="97" t="str">
        <f t="shared" si="1547"/>
        <v>01</v>
      </c>
      <c r="AI6291" s="97" t="str">
        <f t="shared" si="1548"/>
        <v>00</v>
      </c>
      <c r="AJ6291" s="97" t="str">
        <f t="shared" si="1549"/>
        <v>19000100</v>
      </c>
    </row>
    <row r="6292" spans="4:36" ht="12" customHeight="1" x14ac:dyDescent="0.15">
      <c r="F6292" s="86" t="str">
        <f t="shared" si="1538"/>
        <v>Saturday</v>
      </c>
      <c r="G6292" s="91"/>
      <c r="H6292" s="92" t="str">
        <f>VLOOKUP(MONTH(G6292),VLOOKUP!$W$1:$X$24,2)</f>
        <v>January</v>
      </c>
      <c r="I6292" s="92" t="str">
        <f t="shared" si="1539"/>
        <v/>
      </c>
      <c r="J6292" s="93" t="s">
        <v>2031</v>
      </c>
      <c r="L6292" s="86" t="str">
        <f t="shared" si="1552"/>
        <v>Ulysses S. Grant Memorial at The United States Capitol, WDC</v>
      </c>
      <c r="M6292" s="86">
        <f t="shared" si="1540"/>
        <v>0</v>
      </c>
      <c r="N6292" s="93" t="str">
        <f t="shared" si="1550"/>
        <v>Ulysses S. Grant Memorial at The United States Capitol, WDC</v>
      </c>
      <c r="O6292" s="94"/>
      <c r="S6292" s="95">
        <f t="shared" si="1541"/>
        <v>0</v>
      </c>
      <c r="T6292" s="86" t="str">
        <f t="shared" si="1542"/>
        <v/>
      </c>
      <c r="U6292" s="86" t="str">
        <f t="shared" si="1551"/>
        <v/>
      </c>
      <c r="V6292" s="95" t="str">
        <f t="shared" si="1543"/>
        <v/>
      </c>
      <c r="AE6292" s="92" t="str">
        <f t="shared" si="1544"/>
        <v/>
      </c>
      <c r="AF6292" s="96" t="str">
        <f t="shared" si="1545"/>
        <v>&lt;a name='19000100'&gt;&lt;b&gt;: 0 - Ulysses S. Grant Memorial at The United States Capitol, WDC&lt;/b&gt;&lt;/a&gt;&lt;br&gt;</v>
      </c>
      <c r="AG6292" s="97">
        <f t="shared" si="1546"/>
        <v>1900</v>
      </c>
      <c r="AH6292" s="97" t="str">
        <f t="shared" si="1547"/>
        <v>01</v>
      </c>
      <c r="AI6292" s="97" t="str">
        <f t="shared" si="1548"/>
        <v>00</v>
      </c>
      <c r="AJ6292" s="97" t="str">
        <f t="shared" si="1549"/>
        <v>19000100</v>
      </c>
    </row>
    <row r="6293" spans="4:36" ht="12" customHeight="1" x14ac:dyDescent="0.15">
      <c r="F6293" s="86" t="str">
        <f t="shared" si="1538"/>
        <v>Saturday</v>
      </c>
      <c r="G6293" s="91"/>
      <c r="H6293" s="92" t="str">
        <f>VLOOKUP(MONTH(G6293),VLOOKUP!$W$1:$X$24,2)</f>
        <v>January</v>
      </c>
      <c r="I6293" s="92" t="str">
        <f t="shared" si="1539"/>
        <v/>
      </c>
      <c r="J6293" s="93" t="s">
        <v>2031</v>
      </c>
      <c r="L6293" s="86" t="str">
        <f t="shared" si="1552"/>
        <v>Ulysses S. Grant Memorial at The United States Capitol, WDC</v>
      </c>
      <c r="M6293" s="86">
        <f t="shared" si="1540"/>
        <v>0</v>
      </c>
      <c r="N6293" s="93" t="str">
        <f t="shared" si="1550"/>
        <v>Ulysses S. Grant Memorial at The United States Capitol, WDC</v>
      </c>
      <c r="O6293" s="94"/>
      <c r="S6293" s="95">
        <f t="shared" si="1541"/>
        <v>0</v>
      </c>
      <c r="T6293" s="86" t="str">
        <f t="shared" si="1542"/>
        <v/>
      </c>
      <c r="U6293" s="86" t="str">
        <f t="shared" si="1551"/>
        <v/>
      </c>
      <c r="V6293" s="95" t="str">
        <f t="shared" si="1543"/>
        <v/>
      </c>
      <c r="AE6293" s="92" t="str">
        <f t="shared" si="1544"/>
        <v/>
      </c>
      <c r="AF6293" s="96" t="str">
        <f t="shared" si="1545"/>
        <v>&lt;a name='19000100'&gt;&lt;b&gt;: 0 - Ulysses S. Grant Memorial at The United States Capitol, WDC&lt;/b&gt;&lt;/a&gt;&lt;br&gt;</v>
      </c>
      <c r="AG6293" s="97">
        <f t="shared" si="1546"/>
        <v>1900</v>
      </c>
      <c r="AH6293" s="97" t="str">
        <f t="shared" si="1547"/>
        <v>01</v>
      </c>
      <c r="AI6293" s="97" t="str">
        <f t="shared" si="1548"/>
        <v>00</v>
      </c>
      <c r="AJ6293" s="97" t="str">
        <f t="shared" si="1549"/>
        <v>19000100</v>
      </c>
    </row>
    <row r="6294" spans="4:36" ht="12" customHeight="1" x14ac:dyDescent="0.15">
      <c r="F6294" s="86" t="str">
        <f t="shared" si="1538"/>
        <v>Saturday</v>
      </c>
      <c r="G6294" s="91"/>
      <c r="H6294" s="92" t="str">
        <f>VLOOKUP(MONTH(G6294),VLOOKUP!$W$1:$X$24,2)</f>
        <v>January</v>
      </c>
      <c r="I6294" s="92" t="str">
        <f t="shared" si="1539"/>
        <v/>
      </c>
      <c r="J6294" s="93" t="s">
        <v>2031</v>
      </c>
      <c r="L6294" s="86" t="str">
        <f t="shared" si="1552"/>
        <v>Ulysses S. Grant Memorial at The United States Capitol, WDC</v>
      </c>
      <c r="M6294" s="86">
        <f t="shared" si="1540"/>
        <v>0</v>
      </c>
      <c r="N6294" s="93" t="str">
        <f t="shared" si="1550"/>
        <v>Ulysses S. Grant Memorial at The United States Capitol, WDC</v>
      </c>
      <c r="O6294" s="94"/>
      <c r="S6294" s="95">
        <f t="shared" si="1541"/>
        <v>0</v>
      </c>
      <c r="T6294" s="86" t="str">
        <f t="shared" si="1542"/>
        <v/>
      </c>
      <c r="U6294" s="86" t="str">
        <f t="shared" si="1551"/>
        <v/>
      </c>
      <c r="V6294" s="95" t="str">
        <f t="shared" si="1543"/>
        <v/>
      </c>
      <c r="AE6294" s="92" t="str">
        <f t="shared" si="1544"/>
        <v/>
      </c>
      <c r="AF6294" s="96" t="str">
        <f t="shared" si="1545"/>
        <v>&lt;a name='19000100'&gt;&lt;b&gt;: 0 - Ulysses S. Grant Memorial at The United States Capitol, WDC&lt;/b&gt;&lt;/a&gt;&lt;br&gt;</v>
      </c>
      <c r="AG6294" s="97">
        <f t="shared" si="1546"/>
        <v>1900</v>
      </c>
      <c r="AH6294" s="97" t="str">
        <f t="shared" si="1547"/>
        <v>01</v>
      </c>
      <c r="AI6294" s="97" t="str">
        <f t="shared" si="1548"/>
        <v>00</v>
      </c>
      <c r="AJ6294" s="97" t="str">
        <f t="shared" si="1549"/>
        <v>19000100</v>
      </c>
    </row>
    <row r="6295" spans="4:36" ht="12" customHeight="1" x14ac:dyDescent="0.15">
      <c r="F6295" s="86" t="str">
        <f t="shared" si="1538"/>
        <v>Saturday</v>
      </c>
      <c r="G6295" s="91"/>
      <c r="H6295" s="92" t="str">
        <f>VLOOKUP(MONTH(G6295),VLOOKUP!$W$1:$X$24,2)</f>
        <v>January</v>
      </c>
      <c r="I6295" s="92" t="str">
        <f t="shared" si="1539"/>
        <v/>
      </c>
      <c r="J6295" s="93" t="s">
        <v>2031</v>
      </c>
      <c r="L6295" s="86" t="str">
        <f t="shared" si="1552"/>
        <v>Ulysses S. Grant Memorial at The United States Capitol, WDC</v>
      </c>
      <c r="M6295" s="86">
        <f t="shared" si="1540"/>
        <v>0</v>
      </c>
      <c r="N6295" s="93" t="str">
        <f t="shared" si="1550"/>
        <v>Ulysses S. Grant Memorial at The United States Capitol, WDC</v>
      </c>
      <c r="O6295" s="94"/>
      <c r="S6295" s="95">
        <f t="shared" si="1541"/>
        <v>0</v>
      </c>
      <c r="T6295" s="86" t="str">
        <f t="shared" si="1542"/>
        <v/>
      </c>
      <c r="U6295" s="86" t="str">
        <f t="shared" si="1551"/>
        <v/>
      </c>
      <c r="V6295" s="95" t="str">
        <f t="shared" si="1543"/>
        <v/>
      </c>
      <c r="AE6295" s="92" t="str">
        <f t="shared" si="1544"/>
        <v/>
      </c>
      <c r="AF6295" s="96" t="str">
        <f t="shared" si="1545"/>
        <v>&lt;a name='19000100'&gt;&lt;b&gt;: 0 - Ulysses S. Grant Memorial at The United States Capitol, WDC&lt;/b&gt;&lt;/a&gt;&lt;br&gt;</v>
      </c>
      <c r="AG6295" s="97">
        <f t="shared" si="1546"/>
        <v>1900</v>
      </c>
      <c r="AH6295" s="97" t="str">
        <f t="shared" si="1547"/>
        <v>01</v>
      </c>
      <c r="AI6295" s="97" t="str">
        <f t="shared" si="1548"/>
        <v>00</v>
      </c>
      <c r="AJ6295" s="97" t="str">
        <f t="shared" si="1549"/>
        <v>19000100</v>
      </c>
    </row>
    <row r="6296" spans="4:36" ht="12" customHeight="1" x14ac:dyDescent="0.15">
      <c r="F6296" s="86" t="str">
        <f t="shared" si="1538"/>
        <v>Saturday</v>
      </c>
      <c r="G6296" s="91"/>
      <c r="H6296" s="92" t="str">
        <f>VLOOKUP(MONTH(G6296),VLOOKUP!$W$1:$X$24,2)</f>
        <v>January</v>
      </c>
      <c r="I6296" s="92" t="str">
        <f t="shared" si="1539"/>
        <v/>
      </c>
      <c r="J6296" s="93" t="s">
        <v>1805</v>
      </c>
      <c r="L6296" s="86" t="str">
        <f t="shared" si="1552"/>
        <v>UMBC [1000 Hilltop Cir, Baltimore, MD]</v>
      </c>
      <c r="M6296" s="86">
        <f t="shared" si="1540"/>
        <v>0</v>
      </c>
      <c r="N6296" s="93" t="str">
        <f t="shared" si="1550"/>
        <v>UMBC [1000 Hilltop Cir, Baltimore, MD]</v>
      </c>
      <c r="O6296" s="90"/>
      <c r="S6296" s="95">
        <f t="shared" si="1541"/>
        <v>0</v>
      </c>
      <c r="T6296" s="86" t="str">
        <f t="shared" si="1542"/>
        <v/>
      </c>
      <c r="U6296" s="86" t="str">
        <f t="shared" si="1551"/>
        <v/>
      </c>
      <c r="V6296" s="95" t="str">
        <f t="shared" si="1543"/>
        <v/>
      </c>
      <c r="W6296" s="90" t="s">
        <v>488</v>
      </c>
      <c r="AE6296" s="92" t="str">
        <f t="shared" si="1544"/>
        <v/>
      </c>
      <c r="AF6296" s="96" t="str">
        <f t="shared" si="1545"/>
        <v>&lt;a name='19000100'&gt;&lt;b&gt;: 0 - UMBC [1000 Hilltop Cir, Baltimore, MD]&lt;/b&gt;&lt;/a&gt;&lt;br&gt;</v>
      </c>
      <c r="AG6296" s="97">
        <f t="shared" si="1546"/>
        <v>1900</v>
      </c>
      <c r="AH6296" s="97" t="str">
        <f t="shared" si="1547"/>
        <v>01</v>
      </c>
      <c r="AI6296" s="97" t="str">
        <f t="shared" si="1548"/>
        <v>00</v>
      </c>
      <c r="AJ6296" s="97" t="str">
        <f t="shared" si="1549"/>
        <v>19000100</v>
      </c>
    </row>
    <row r="6297" spans="4:36" ht="12" customHeight="1" x14ac:dyDescent="0.15">
      <c r="F6297" s="86" t="str">
        <f t="shared" si="1538"/>
        <v>Saturday</v>
      </c>
      <c r="G6297" s="91"/>
      <c r="H6297" s="92" t="str">
        <f>VLOOKUP(MONTH(G6297),VLOOKUP!$W$1:$X$24,2)</f>
        <v>January</v>
      </c>
      <c r="I6297" s="92" t="str">
        <f t="shared" si="1539"/>
        <v/>
      </c>
      <c r="J6297" s="93" t="s">
        <v>1805</v>
      </c>
      <c r="L6297" s="86" t="str">
        <f t="shared" si="1552"/>
        <v>UMBC [1000 Hilltop Cir, Baltimore, MD]</v>
      </c>
      <c r="M6297" s="86">
        <f t="shared" si="1540"/>
        <v>0</v>
      </c>
      <c r="N6297" s="93" t="str">
        <f t="shared" si="1550"/>
        <v>UMBC [1000 Hilltop Cir, Baltimore, MD]</v>
      </c>
      <c r="O6297" s="90"/>
      <c r="S6297" s="95">
        <f t="shared" si="1541"/>
        <v>0</v>
      </c>
      <c r="T6297" s="86" t="str">
        <f t="shared" si="1542"/>
        <v/>
      </c>
      <c r="U6297" s="86" t="str">
        <f t="shared" si="1551"/>
        <v/>
      </c>
      <c r="V6297" s="95" t="str">
        <f t="shared" si="1543"/>
        <v/>
      </c>
      <c r="W6297" s="90" t="s">
        <v>488</v>
      </c>
      <c r="AE6297" s="92" t="str">
        <f t="shared" si="1544"/>
        <v/>
      </c>
      <c r="AF6297" s="96" t="str">
        <f t="shared" si="1545"/>
        <v>&lt;a name='19000100'&gt;&lt;b&gt;: 0 - UMBC [1000 Hilltop Cir, Baltimore, MD]&lt;/b&gt;&lt;/a&gt;&lt;br&gt;</v>
      </c>
      <c r="AG6297" s="97">
        <f t="shared" si="1546"/>
        <v>1900</v>
      </c>
      <c r="AH6297" s="97" t="str">
        <f t="shared" si="1547"/>
        <v>01</v>
      </c>
      <c r="AI6297" s="97" t="str">
        <f t="shared" si="1548"/>
        <v>00</v>
      </c>
      <c r="AJ6297" s="97" t="str">
        <f t="shared" si="1549"/>
        <v>19000100</v>
      </c>
    </row>
    <row r="6298" spans="4:36" ht="12" customHeight="1" x14ac:dyDescent="0.15">
      <c r="F6298" s="86" t="str">
        <f t="shared" si="1538"/>
        <v>Saturday</v>
      </c>
      <c r="G6298" s="91"/>
      <c r="H6298" s="92" t="str">
        <f>VLOOKUP(MONTH(G6298),VLOOKUP!$W$1:$X$24,2)</f>
        <v>January</v>
      </c>
      <c r="I6298" s="92" t="str">
        <f t="shared" si="1539"/>
        <v/>
      </c>
      <c r="J6298" s="93" t="s">
        <v>958</v>
      </c>
      <c r="L6298" s="86" t="str">
        <f t="shared" si="1552"/>
        <v>UMBC [Baltimore, MD]</v>
      </c>
      <c r="M6298" s="86">
        <f t="shared" si="1540"/>
        <v>0</v>
      </c>
      <c r="N6298" s="93" t="str">
        <f t="shared" si="1550"/>
        <v>UMBC [Baltimore, MD]</v>
      </c>
      <c r="O6298" s="90"/>
      <c r="S6298" s="95">
        <f t="shared" si="1541"/>
        <v>0</v>
      </c>
      <c r="T6298" s="86" t="str">
        <f t="shared" si="1542"/>
        <v/>
      </c>
      <c r="U6298" s="86" t="str">
        <f t="shared" si="1551"/>
        <v/>
      </c>
      <c r="V6298" s="95" t="str">
        <f t="shared" si="1543"/>
        <v/>
      </c>
      <c r="W6298" s="90" t="s">
        <v>488</v>
      </c>
      <c r="AE6298" s="92" t="str">
        <f t="shared" si="1544"/>
        <v/>
      </c>
      <c r="AF6298" s="96" t="str">
        <f t="shared" si="1545"/>
        <v>&lt;a name='19000100'&gt;&lt;b&gt;: 0 - UMBC [Baltimore, MD]&lt;/b&gt;&lt;/a&gt;&lt;br&gt;</v>
      </c>
      <c r="AG6298" s="97">
        <f t="shared" si="1546"/>
        <v>1900</v>
      </c>
      <c r="AH6298" s="97" t="str">
        <f t="shared" si="1547"/>
        <v>01</v>
      </c>
      <c r="AI6298" s="97" t="str">
        <f t="shared" si="1548"/>
        <v>00</v>
      </c>
      <c r="AJ6298" s="97" t="str">
        <f t="shared" si="1549"/>
        <v>19000100</v>
      </c>
    </row>
    <row r="6299" spans="4:36" ht="12" customHeight="1" x14ac:dyDescent="0.15">
      <c r="D6299" s="110"/>
      <c r="F6299" s="86" t="str">
        <f t="shared" si="1538"/>
        <v>Saturday</v>
      </c>
      <c r="G6299" s="91"/>
      <c r="H6299" s="92" t="str">
        <f>VLOOKUP(MONTH(G6299),VLOOKUP!$W$1:$X$24,2)</f>
        <v>January</v>
      </c>
      <c r="I6299" s="92" t="str">
        <f t="shared" si="1539"/>
        <v/>
      </c>
      <c r="J6299" s="93" t="s">
        <v>1039</v>
      </c>
      <c r="L6299" s="86" t="str">
        <f t="shared" si="1552"/>
        <v>Union Arts [411 New York Ave NE, WDC]</v>
      </c>
      <c r="M6299" s="86">
        <f t="shared" si="1540"/>
        <v>0</v>
      </c>
      <c r="N6299" s="93" t="str">
        <f t="shared" si="1550"/>
        <v>Union Arts [411 New York Ave NE, WDC]</v>
      </c>
      <c r="O6299" s="94"/>
      <c r="S6299" s="95">
        <f t="shared" si="1541"/>
        <v>0</v>
      </c>
      <c r="T6299" s="86" t="str">
        <f t="shared" si="1542"/>
        <v/>
      </c>
      <c r="U6299" s="86" t="str">
        <f t="shared" si="1551"/>
        <v/>
      </c>
      <c r="V6299" s="95" t="str">
        <f t="shared" si="1543"/>
        <v/>
      </c>
      <c r="W6299" s="90" t="s">
        <v>221</v>
      </c>
      <c r="AE6299" s="92" t="str">
        <f t="shared" si="1544"/>
        <v/>
      </c>
      <c r="AF6299" s="96" t="str">
        <f t="shared" si="1545"/>
        <v>&lt;a name='19000100'&gt;&lt;b&gt;: 0 - Union Arts [411 New York Ave NE, WDC]&lt;/b&gt;&lt;/a&gt;&lt;br&gt;</v>
      </c>
      <c r="AG6299" s="97">
        <f t="shared" si="1546"/>
        <v>1900</v>
      </c>
      <c r="AH6299" s="97" t="str">
        <f t="shared" si="1547"/>
        <v>01</v>
      </c>
      <c r="AI6299" s="97" t="str">
        <f t="shared" si="1548"/>
        <v>00</v>
      </c>
      <c r="AJ6299" s="97" t="str">
        <f t="shared" si="1549"/>
        <v>19000100</v>
      </c>
    </row>
    <row r="6300" spans="4:36" ht="12" customHeight="1" x14ac:dyDescent="0.15">
      <c r="D6300" s="110"/>
      <c r="F6300" s="86" t="str">
        <f t="shared" si="1538"/>
        <v>Saturday</v>
      </c>
      <c r="G6300" s="91"/>
      <c r="H6300" s="92" t="str">
        <f>VLOOKUP(MONTH(G6300),VLOOKUP!$W$1:$X$24,2)</f>
        <v>January</v>
      </c>
      <c r="I6300" s="92" t="str">
        <f t="shared" si="1539"/>
        <v/>
      </c>
      <c r="J6300" s="93" t="s">
        <v>1039</v>
      </c>
      <c r="L6300" s="86" t="str">
        <f t="shared" si="1552"/>
        <v>Union Arts [411 New York Ave NE, WDC]</v>
      </c>
      <c r="M6300" s="86">
        <f t="shared" si="1540"/>
        <v>0</v>
      </c>
      <c r="N6300" s="93" t="str">
        <f t="shared" si="1550"/>
        <v>Union Arts [411 New York Ave NE, WDC]</v>
      </c>
      <c r="O6300" s="94"/>
      <c r="S6300" s="95">
        <f t="shared" si="1541"/>
        <v>0</v>
      </c>
      <c r="T6300" s="86" t="str">
        <f t="shared" si="1542"/>
        <v/>
      </c>
      <c r="U6300" s="86" t="str">
        <f t="shared" si="1551"/>
        <v/>
      </c>
      <c r="V6300" s="95" t="str">
        <f t="shared" si="1543"/>
        <v/>
      </c>
      <c r="W6300" s="90" t="s">
        <v>221</v>
      </c>
      <c r="AE6300" s="92" t="str">
        <f t="shared" si="1544"/>
        <v/>
      </c>
      <c r="AF6300" s="96" t="str">
        <f t="shared" si="1545"/>
        <v>&lt;a name='19000100'&gt;&lt;b&gt;: 0 - Union Arts [411 New York Ave NE, WDC]&lt;/b&gt;&lt;/a&gt;&lt;br&gt;</v>
      </c>
      <c r="AG6300" s="97">
        <f t="shared" si="1546"/>
        <v>1900</v>
      </c>
      <c r="AH6300" s="97" t="str">
        <f t="shared" si="1547"/>
        <v>01</v>
      </c>
      <c r="AI6300" s="97" t="str">
        <f t="shared" si="1548"/>
        <v>00</v>
      </c>
      <c r="AJ6300" s="97" t="str">
        <f t="shared" si="1549"/>
        <v>19000100</v>
      </c>
    </row>
    <row r="6301" spans="4:36" ht="12" customHeight="1" x14ac:dyDescent="0.15">
      <c r="D6301" s="110"/>
      <c r="F6301" s="86" t="str">
        <f t="shared" si="1538"/>
        <v>Saturday</v>
      </c>
      <c r="G6301" s="91"/>
      <c r="H6301" s="92" t="str">
        <f>VLOOKUP(MONTH(G6301),VLOOKUP!$W$1:$X$24,2)</f>
        <v>January</v>
      </c>
      <c r="I6301" s="92" t="str">
        <f t="shared" si="1539"/>
        <v/>
      </c>
      <c r="J6301" s="93" t="s">
        <v>1039</v>
      </c>
      <c r="L6301" s="86" t="str">
        <f t="shared" si="1552"/>
        <v>Union Arts [411 New York Ave NE, WDC]</v>
      </c>
      <c r="M6301" s="86">
        <f t="shared" si="1540"/>
        <v>0</v>
      </c>
      <c r="N6301" s="93" t="str">
        <f t="shared" si="1550"/>
        <v>Union Arts [411 New York Ave NE, WDC]</v>
      </c>
      <c r="O6301" s="94"/>
      <c r="S6301" s="95">
        <f t="shared" si="1541"/>
        <v>0</v>
      </c>
      <c r="T6301" s="86" t="str">
        <f t="shared" si="1542"/>
        <v/>
      </c>
      <c r="U6301" s="86" t="str">
        <f t="shared" si="1551"/>
        <v/>
      </c>
      <c r="V6301" s="95" t="str">
        <f t="shared" si="1543"/>
        <v/>
      </c>
      <c r="W6301" s="90" t="s">
        <v>221</v>
      </c>
      <c r="AE6301" s="92" t="str">
        <f t="shared" si="1544"/>
        <v/>
      </c>
      <c r="AF6301" s="96" t="str">
        <f t="shared" si="1545"/>
        <v>&lt;a name='19000100'&gt;&lt;b&gt;: 0 - Union Arts [411 New York Ave NE, WDC]&lt;/b&gt;&lt;/a&gt;&lt;br&gt;</v>
      </c>
      <c r="AG6301" s="97">
        <f t="shared" si="1546"/>
        <v>1900</v>
      </c>
      <c r="AH6301" s="97" t="str">
        <f t="shared" si="1547"/>
        <v>01</v>
      </c>
      <c r="AI6301" s="97" t="str">
        <f t="shared" si="1548"/>
        <v>00</v>
      </c>
      <c r="AJ6301" s="97" t="str">
        <f t="shared" si="1549"/>
        <v>19000100</v>
      </c>
    </row>
    <row r="6302" spans="4:36" ht="12" customHeight="1" x14ac:dyDescent="0.15">
      <c r="D6302" s="110"/>
      <c r="F6302" s="86" t="str">
        <f t="shared" si="1538"/>
        <v>Saturday</v>
      </c>
      <c r="G6302" s="91"/>
      <c r="H6302" s="92" t="str">
        <f>VLOOKUP(MONTH(G6302),VLOOKUP!$W$1:$X$24,2)</f>
        <v>January</v>
      </c>
      <c r="I6302" s="92" t="str">
        <f t="shared" si="1539"/>
        <v/>
      </c>
      <c r="J6302" s="93" t="s">
        <v>1039</v>
      </c>
      <c r="L6302" s="86" t="str">
        <f t="shared" si="1552"/>
        <v>Union Arts [411 New York Ave NE, WDC]</v>
      </c>
      <c r="M6302" s="86">
        <f t="shared" si="1540"/>
        <v>0</v>
      </c>
      <c r="N6302" s="93" t="str">
        <f t="shared" si="1550"/>
        <v>Union Arts [411 New York Ave NE, WDC]</v>
      </c>
      <c r="O6302" s="94"/>
      <c r="S6302" s="95">
        <f t="shared" si="1541"/>
        <v>0</v>
      </c>
      <c r="T6302" s="86" t="str">
        <f t="shared" si="1542"/>
        <v/>
      </c>
      <c r="U6302" s="86" t="str">
        <f t="shared" si="1551"/>
        <v/>
      </c>
      <c r="V6302" s="95" t="str">
        <f t="shared" si="1543"/>
        <v/>
      </c>
      <c r="W6302" s="90" t="s">
        <v>221</v>
      </c>
      <c r="AE6302" s="92" t="str">
        <f t="shared" si="1544"/>
        <v/>
      </c>
      <c r="AF6302" s="96" t="str">
        <f t="shared" si="1545"/>
        <v>&lt;a name='19000100'&gt;&lt;b&gt;: 0 - Union Arts [411 New York Ave NE, WDC]&lt;/b&gt;&lt;/a&gt;&lt;br&gt;</v>
      </c>
      <c r="AG6302" s="97">
        <f t="shared" si="1546"/>
        <v>1900</v>
      </c>
      <c r="AH6302" s="97" t="str">
        <f t="shared" si="1547"/>
        <v>01</v>
      </c>
      <c r="AI6302" s="97" t="str">
        <f t="shared" si="1548"/>
        <v>00</v>
      </c>
      <c r="AJ6302" s="97" t="str">
        <f t="shared" si="1549"/>
        <v>19000100</v>
      </c>
    </row>
    <row r="6303" spans="4:36" ht="12" customHeight="1" x14ac:dyDescent="0.15">
      <c r="D6303" s="110"/>
      <c r="F6303" s="86" t="str">
        <f t="shared" si="1538"/>
        <v>Saturday</v>
      </c>
      <c r="G6303" s="91"/>
      <c r="H6303" s="92" t="str">
        <f>VLOOKUP(MONTH(G6303),VLOOKUP!$W$1:$X$24,2)</f>
        <v>January</v>
      </c>
      <c r="I6303" s="92" t="str">
        <f t="shared" si="1539"/>
        <v/>
      </c>
      <c r="J6303" s="93" t="s">
        <v>1039</v>
      </c>
      <c r="K6303" s="90" t="s">
        <v>1523</v>
      </c>
      <c r="L6303" s="86" t="str">
        <f t="shared" si="1552"/>
        <v>Union Arts [411 New York Ave NE, WDC] (Studio 69 - Basement of Union Arts)</v>
      </c>
      <c r="M6303" s="86">
        <f t="shared" si="1540"/>
        <v>0</v>
      </c>
      <c r="N6303" s="93" t="str">
        <f t="shared" si="1550"/>
        <v>Union Arts [411 New York Ave NE, WDC]</v>
      </c>
      <c r="O6303" s="94"/>
      <c r="S6303" s="95">
        <f t="shared" si="1541"/>
        <v>0</v>
      </c>
      <c r="T6303" s="86" t="str">
        <f t="shared" si="1542"/>
        <v/>
      </c>
      <c r="U6303" s="86" t="str">
        <f t="shared" si="1551"/>
        <v/>
      </c>
      <c r="V6303" s="95" t="str">
        <f t="shared" si="1543"/>
        <v/>
      </c>
      <c r="W6303" s="90" t="s">
        <v>221</v>
      </c>
      <c r="AE6303" s="92" t="str">
        <f t="shared" si="1544"/>
        <v/>
      </c>
      <c r="AF6303" s="96" t="str">
        <f t="shared" si="1545"/>
        <v>&lt;a name='19000100'&gt;&lt;b&gt;: 0 - Union Arts [411 New York Ave NE, WDC] (Studio 69 - Basement of Union Arts)&lt;/b&gt;&lt;/a&gt;&lt;br&gt;</v>
      </c>
      <c r="AG6303" s="97">
        <f t="shared" si="1546"/>
        <v>1900</v>
      </c>
      <c r="AH6303" s="97" t="str">
        <f t="shared" si="1547"/>
        <v>01</v>
      </c>
      <c r="AI6303" s="97" t="str">
        <f t="shared" si="1548"/>
        <v>00</v>
      </c>
      <c r="AJ6303" s="97" t="str">
        <f t="shared" si="1549"/>
        <v>19000100</v>
      </c>
    </row>
    <row r="6304" spans="4:36" ht="12" customHeight="1" x14ac:dyDescent="0.15">
      <c r="F6304" s="86" t="str">
        <f t="shared" si="1538"/>
        <v>Saturday</v>
      </c>
      <c r="G6304" s="91"/>
      <c r="H6304" s="92" t="str">
        <f>VLOOKUP(MONTH(G6304),VLOOKUP!$W$1:$X$24,2)</f>
        <v>January</v>
      </c>
      <c r="I6304" s="92" t="str">
        <f t="shared" si="1539"/>
        <v/>
      </c>
      <c r="J6304" s="93" t="s">
        <v>1281</v>
      </c>
      <c r="L6304" s="86" t="str">
        <f t="shared" si="1552"/>
        <v>Union Center Plaza [810-840 First St NE, WDC]</v>
      </c>
      <c r="M6304" s="86">
        <f t="shared" si="1540"/>
        <v>0</v>
      </c>
      <c r="N6304" s="93" t="str">
        <f t="shared" si="1550"/>
        <v>Union Center Plaza [810-840 First St NE, WDC]</v>
      </c>
      <c r="O6304" s="90"/>
      <c r="S6304" s="95">
        <f t="shared" si="1541"/>
        <v>0</v>
      </c>
      <c r="T6304" s="86" t="str">
        <f t="shared" si="1542"/>
        <v/>
      </c>
      <c r="U6304" s="86" t="str">
        <f t="shared" si="1551"/>
        <v/>
      </c>
      <c r="V6304" s="95" t="str">
        <f t="shared" si="1543"/>
        <v/>
      </c>
      <c r="AE6304" s="92" t="str">
        <f t="shared" si="1544"/>
        <v/>
      </c>
      <c r="AF6304" s="96" t="str">
        <f t="shared" si="1545"/>
        <v>&lt;a name='19000100'&gt;&lt;b&gt;: 0 - Union Center Plaza [810-840 First St NE, WDC]&lt;/b&gt;&lt;/a&gt;&lt;br&gt;</v>
      </c>
      <c r="AG6304" s="97">
        <f t="shared" si="1546"/>
        <v>1900</v>
      </c>
      <c r="AH6304" s="97" t="str">
        <f t="shared" si="1547"/>
        <v>01</v>
      </c>
      <c r="AI6304" s="97" t="str">
        <f t="shared" si="1548"/>
        <v>00</v>
      </c>
      <c r="AJ6304" s="97" t="str">
        <f t="shared" si="1549"/>
        <v>19000100</v>
      </c>
    </row>
    <row r="6305" spans="6:36" ht="12" customHeight="1" x14ac:dyDescent="0.15">
      <c r="F6305" s="86" t="str">
        <f t="shared" si="1538"/>
        <v>Saturday</v>
      </c>
      <c r="G6305" s="91"/>
      <c r="H6305" s="92" t="str">
        <f>VLOOKUP(MONTH(G6305),VLOOKUP!$W$1:$X$24,2)</f>
        <v>January</v>
      </c>
      <c r="I6305" s="92" t="str">
        <f t="shared" si="1539"/>
        <v/>
      </c>
      <c r="J6305" s="93" t="s">
        <v>1281</v>
      </c>
      <c r="L6305" s="86" t="str">
        <f t="shared" si="1552"/>
        <v>Union Center Plaza [810-840 First St NE, WDC]</v>
      </c>
      <c r="M6305" s="86">
        <f t="shared" si="1540"/>
        <v>0</v>
      </c>
      <c r="N6305" s="93" t="str">
        <f t="shared" si="1550"/>
        <v>Union Center Plaza [810-840 First St NE, WDC]</v>
      </c>
      <c r="O6305" s="90"/>
      <c r="S6305" s="95">
        <f t="shared" si="1541"/>
        <v>0</v>
      </c>
      <c r="T6305" s="86" t="str">
        <f t="shared" si="1542"/>
        <v/>
      </c>
      <c r="U6305" s="86" t="str">
        <f t="shared" si="1551"/>
        <v/>
      </c>
      <c r="V6305" s="95" t="str">
        <f t="shared" si="1543"/>
        <v/>
      </c>
      <c r="AE6305" s="92" t="str">
        <f t="shared" si="1544"/>
        <v/>
      </c>
      <c r="AF6305" s="96" t="str">
        <f t="shared" si="1545"/>
        <v>&lt;a name='19000100'&gt;&lt;b&gt;: 0 - Union Center Plaza [810-840 First St NE, WDC]&lt;/b&gt;&lt;/a&gt;&lt;br&gt;</v>
      </c>
      <c r="AG6305" s="97">
        <f t="shared" si="1546"/>
        <v>1900</v>
      </c>
      <c r="AH6305" s="97" t="str">
        <f t="shared" si="1547"/>
        <v>01</v>
      </c>
      <c r="AI6305" s="97" t="str">
        <f t="shared" si="1548"/>
        <v>00</v>
      </c>
      <c r="AJ6305" s="97" t="str">
        <f t="shared" si="1549"/>
        <v>19000100</v>
      </c>
    </row>
    <row r="6306" spans="6:36" ht="12" customHeight="1" x14ac:dyDescent="0.15">
      <c r="F6306" s="86" t="str">
        <f t="shared" si="1538"/>
        <v>Saturday</v>
      </c>
      <c r="G6306" s="91"/>
      <c r="H6306" s="92" t="str">
        <f>VLOOKUP(MONTH(G6306),VLOOKUP!$W$1:$X$24,2)</f>
        <v>January</v>
      </c>
      <c r="I6306" s="92" t="str">
        <f t="shared" si="1539"/>
        <v/>
      </c>
      <c r="J6306" s="93" t="s">
        <v>1281</v>
      </c>
      <c r="K6306" s="90" t="s">
        <v>1282</v>
      </c>
      <c r="L6306" s="86" t="str">
        <f t="shared" si="1552"/>
        <v>Union Center Plaza [810-840 First St NE, WDC] (Rhythm in NoMa Lunchtime Concert: 11:30 AM to 1:30 PM)</v>
      </c>
      <c r="M6306" s="86">
        <f t="shared" si="1540"/>
        <v>0</v>
      </c>
      <c r="N6306" s="93" t="str">
        <f t="shared" si="1550"/>
        <v>Union Center Plaza [810-840 First St NE, WDC]</v>
      </c>
      <c r="O6306" s="90"/>
      <c r="S6306" s="95">
        <f t="shared" si="1541"/>
        <v>0</v>
      </c>
      <c r="T6306" s="86" t="str">
        <f t="shared" si="1542"/>
        <v/>
      </c>
      <c r="U6306" s="86" t="str">
        <f t="shared" si="1551"/>
        <v/>
      </c>
      <c r="V6306" s="95" t="str">
        <f t="shared" si="1543"/>
        <v/>
      </c>
      <c r="AE6306" s="92" t="str">
        <f t="shared" si="1544"/>
        <v/>
      </c>
      <c r="AF6306" s="96" t="str">
        <f t="shared" si="1545"/>
        <v>&lt;a name='19000100'&gt;&lt;b&gt;: 0 - Union Center Plaza [810-840 First St NE, WDC] (Rhythm in NoMa Lunchtime Concert: 11:30 AM to 1:30 PM)&lt;/b&gt;&lt;/a&gt;&lt;br&gt;</v>
      </c>
      <c r="AG6306" s="97">
        <f t="shared" si="1546"/>
        <v>1900</v>
      </c>
      <c r="AH6306" s="97" t="str">
        <f t="shared" si="1547"/>
        <v>01</v>
      </c>
      <c r="AI6306" s="97" t="str">
        <f t="shared" si="1548"/>
        <v>00</v>
      </c>
      <c r="AJ6306" s="97" t="str">
        <f t="shared" si="1549"/>
        <v>19000100</v>
      </c>
    </row>
    <row r="6307" spans="6:36" ht="12" customHeight="1" x14ac:dyDescent="0.15">
      <c r="F6307" s="86" t="str">
        <f t="shared" si="1538"/>
        <v>Saturday</v>
      </c>
      <c r="G6307" s="91"/>
      <c r="H6307" s="92" t="str">
        <f>VLOOKUP(MONTH(G6307),VLOOKUP!$W$1:$X$24,2)</f>
        <v>January</v>
      </c>
      <c r="I6307" s="92" t="str">
        <f t="shared" si="1539"/>
        <v/>
      </c>
      <c r="J6307" s="93" t="s">
        <v>1281</v>
      </c>
      <c r="K6307" s="90" t="s">
        <v>1282</v>
      </c>
      <c r="L6307" s="86" t="str">
        <f t="shared" si="1552"/>
        <v>Union Center Plaza [810-840 First St NE, WDC] (Rhythm in NoMa Lunchtime Concert: 11:30 AM to 1:30 PM)</v>
      </c>
      <c r="M6307" s="86">
        <f t="shared" si="1540"/>
        <v>0</v>
      </c>
      <c r="N6307" s="93" t="str">
        <f t="shared" si="1550"/>
        <v>Union Center Plaza [810-840 First St NE, WDC]</v>
      </c>
      <c r="O6307" s="90"/>
      <c r="S6307" s="95">
        <f t="shared" si="1541"/>
        <v>0</v>
      </c>
      <c r="T6307" s="86" t="str">
        <f t="shared" si="1542"/>
        <v/>
      </c>
      <c r="U6307" s="86" t="str">
        <f t="shared" si="1551"/>
        <v/>
      </c>
      <c r="V6307" s="95" t="str">
        <f t="shared" si="1543"/>
        <v/>
      </c>
      <c r="AE6307" s="92" t="str">
        <f t="shared" si="1544"/>
        <v/>
      </c>
      <c r="AF6307" s="96" t="str">
        <f t="shared" si="1545"/>
        <v>&lt;a name='19000100'&gt;&lt;b&gt;: 0 - Union Center Plaza [810-840 First St NE, WDC] (Rhythm in NoMa Lunchtime Concert: 11:30 AM to 1:30 PM)&lt;/b&gt;&lt;/a&gt;&lt;br&gt;</v>
      </c>
      <c r="AG6307" s="97">
        <f t="shared" si="1546"/>
        <v>1900</v>
      </c>
      <c r="AH6307" s="97" t="str">
        <f t="shared" si="1547"/>
        <v>01</v>
      </c>
      <c r="AI6307" s="97" t="str">
        <f t="shared" si="1548"/>
        <v>00</v>
      </c>
      <c r="AJ6307" s="97" t="str">
        <f t="shared" si="1549"/>
        <v>19000100</v>
      </c>
    </row>
    <row r="6308" spans="6:36" ht="12" customHeight="1" x14ac:dyDescent="0.15">
      <c r="F6308" s="86" t="str">
        <f t="shared" si="1538"/>
        <v>Saturday</v>
      </c>
      <c r="G6308" s="91"/>
      <c r="H6308" s="92" t="str">
        <f>VLOOKUP(MONTH(G6308),VLOOKUP!$W$1:$X$24,2)</f>
        <v>January</v>
      </c>
      <c r="I6308" s="92" t="str">
        <f t="shared" si="1539"/>
        <v/>
      </c>
      <c r="J6308" s="93" t="s">
        <v>1281</v>
      </c>
      <c r="K6308" s="90" t="s">
        <v>1282</v>
      </c>
      <c r="L6308" s="86" t="str">
        <f t="shared" si="1552"/>
        <v>Union Center Plaza [810-840 First St NE, WDC] (Rhythm in NoMa Lunchtime Concert: 11:30 AM to 1:30 PM)</v>
      </c>
      <c r="M6308" s="86">
        <f t="shared" si="1540"/>
        <v>0</v>
      </c>
      <c r="N6308" s="93" t="str">
        <f t="shared" si="1550"/>
        <v>Union Center Plaza [810-840 First St NE, WDC]</v>
      </c>
      <c r="O6308" s="90"/>
      <c r="S6308" s="95">
        <f t="shared" si="1541"/>
        <v>0</v>
      </c>
      <c r="T6308" s="86" t="str">
        <f t="shared" si="1542"/>
        <v/>
      </c>
      <c r="U6308" s="86" t="str">
        <f t="shared" si="1551"/>
        <v/>
      </c>
      <c r="V6308" s="95" t="str">
        <f t="shared" si="1543"/>
        <v/>
      </c>
      <c r="AE6308" s="92" t="str">
        <f t="shared" si="1544"/>
        <v/>
      </c>
      <c r="AF6308" s="96" t="str">
        <f t="shared" si="1545"/>
        <v>&lt;a name='19000100'&gt;&lt;b&gt;: 0 - Union Center Plaza [810-840 First St NE, WDC] (Rhythm in NoMa Lunchtime Concert: 11:30 AM to 1:30 PM)&lt;/b&gt;&lt;/a&gt;&lt;br&gt;</v>
      </c>
      <c r="AG6308" s="97">
        <f t="shared" si="1546"/>
        <v>1900</v>
      </c>
      <c r="AH6308" s="97" t="str">
        <f t="shared" si="1547"/>
        <v>01</v>
      </c>
      <c r="AI6308" s="97" t="str">
        <f t="shared" si="1548"/>
        <v>00</v>
      </c>
      <c r="AJ6308" s="97" t="str">
        <f t="shared" si="1549"/>
        <v>19000100</v>
      </c>
    </row>
    <row r="6309" spans="6:36" ht="12" customHeight="1" x14ac:dyDescent="0.15">
      <c r="F6309" s="86" t="str">
        <f t="shared" si="1538"/>
        <v>Saturday</v>
      </c>
      <c r="G6309" s="91"/>
      <c r="H6309" s="92" t="str">
        <f>VLOOKUP(MONTH(G6309),VLOOKUP!$W$1:$X$24,2)</f>
        <v>January</v>
      </c>
      <c r="I6309" s="92" t="str">
        <f t="shared" si="1539"/>
        <v/>
      </c>
      <c r="J6309" s="93" t="s">
        <v>1633</v>
      </c>
      <c r="L6309" s="86" t="str">
        <f t="shared" si="1552"/>
        <v>Union Craft Brewing [1700 Union Avenue Suite D, Baltimore, MD]</v>
      </c>
      <c r="M6309" s="86">
        <f t="shared" si="1540"/>
        <v>0</v>
      </c>
      <c r="N6309" s="93" t="str">
        <f t="shared" si="1550"/>
        <v>Union Craft Brewing [1700 Union Avenue Suite D, Baltimore, MD]</v>
      </c>
      <c r="O6309" s="90"/>
      <c r="S6309" s="95">
        <f t="shared" si="1541"/>
        <v>0</v>
      </c>
      <c r="T6309" s="86" t="str">
        <f t="shared" si="1542"/>
        <v/>
      </c>
      <c r="U6309" s="86" t="str">
        <f t="shared" si="1551"/>
        <v/>
      </c>
      <c r="V6309" s="95" t="str">
        <f t="shared" si="1543"/>
        <v/>
      </c>
      <c r="W6309" s="90" t="s">
        <v>282</v>
      </c>
      <c r="AE6309" s="92" t="str">
        <f t="shared" si="1544"/>
        <v/>
      </c>
      <c r="AF6309" s="96" t="str">
        <f t="shared" si="1545"/>
        <v>&lt;a name='19000100'&gt;&lt;b&gt;: 0 - Union Craft Brewing [1700 Union Avenue Suite D, Baltimore, MD]&lt;/b&gt;&lt;/a&gt;&lt;br&gt;</v>
      </c>
      <c r="AG6309" s="97">
        <f t="shared" si="1546"/>
        <v>1900</v>
      </c>
      <c r="AH6309" s="97" t="str">
        <f t="shared" si="1547"/>
        <v>01</v>
      </c>
      <c r="AI6309" s="97" t="str">
        <f t="shared" si="1548"/>
        <v>00</v>
      </c>
      <c r="AJ6309" s="97" t="str">
        <f t="shared" si="1549"/>
        <v>19000100</v>
      </c>
    </row>
    <row r="6310" spans="6:36" ht="12" customHeight="1" x14ac:dyDescent="0.15">
      <c r="F6310" s="86" t="str">
        <f t="shared" si="1538"/>
        <v>Saturday</v>
      </c>
      <c r="G6310" s="91"/>
      <c r="H6310" s="92" t="str">
        <f>VLOOKUP(MONTH(G6310),VLOOKUP!$W$1:$X$24,2)</f>
        <v>January</v>
      </c>
      <c r="I6310" s="92" t="str">
        <f t="shared" si="1539"/>
        <v/>
      </c>
      <c r="J6310" s="93" t="s">
        <v>1633</v>
      </c>
      <c r="L6310" s="86" t="str">
        <f t="shared" si="1552"/>
        <v>Union Craft Brewing [1700 Union Avenue Suite D, Baltimore, MD]</v>
      </c>
      <c r="M6310" s="86">
        <f t="shared" si="1540"/>
        <v>0</v>
      </c>
      <c r="N6310" s="93" t="str">
        <f t="shared" si="1550"/>
        <v>Union Craft Brewing [1700 Union Avenue Suite D, Baltimore, MD]</v>
      </c>
      <c r="O6310" s="90"/>
      <c r="S6310" s="95">
        <f t="shared" si="1541"/>
        <v>0</v>
      </c>
      <c r="T6310" s="86" t="str">
        <f t="shared" si="1542"/>
        <v/>
      </c>
      <c r="U6310" s="86" t="str">
        <f t="shared" si="1551"/>
        <v/>
      </c>
      <c r="V6310" s="95" t="str">
        <f t="shared" si="1543"/>
        <v/>
      </c>
      <c r="W6310" s="90" t="s">
        <v>282</v>
      </c>
      <c r="AE6310" s="92" t="str">
        <f t="shared" si="1544"/>
        <v/>
      </c>
      <c r="AF6310" s="96" t="str">
        <f t="shared" si="1545"/>
        <v>&lt;a name='19000100'&gt;&lt;b&gt;: 0 - Union Craft Brewing [1700 Union Avenue Suite D, Baltimore, MD]&lt;/b&gt;&lt;/a&gt;&lt;br&gt;</v>
      </c>
      <c r="AG6310" s="97">
        <f t="shared" si="1546"/>
        <v>1900</v>
      </c>
      <c r="AH6310" s="97" t="str">
        <f t="shared" si="1547"/>
        <v>01</v>
      </c>
      <c r="AI6310" s="97" t="str">
        <f t="shared" si="1548"/>
        <v>00</v>
      </c>
      <c r="AJ6310" s="97" t="str">
        <f t="shared" si="1549"/>
        <v>19000100</v>
      </c>
    </row>
    <row r="6311" spans="6:36" ht="12" customHeight="1" x14ac:dyDescent="0.15">
      <c r="F6311" s="86" t="str">
        <f t="shared" si="1538"/>
        <v>Saturday</v>
      </c>
      <c r="G6311" s="91"/>
      <c r="H6311" s="92" t="str">
        <f>VLOOKUP(MONTH(G6311),VLOOKUP!$W$1:$X$24,2)</f>
        <v>January</v>
      </c>
      <c r="I6311" s="92" t="str">
        <f t="shared" si="1539"/>
        <v/>
      </c>
      <c r="J6311" s="93" t="s">
        <v>1633</v>
      </c>
      <c r="L6311" s="86" t="str">
        <f t="shared" si="1552"/>
        <v>Union Craft Brewing [1700 Union Avenue Suite D, Baltimore, MD]</v>
      </c>
      <c r="M6311" s="86">
        <f t="shared" si="1540"/>
        <v>0</v>
      </c>
      <c r="N6311" s="93" t="str">
        <f t="shared" si="1550"/>
        <v>Union Craft Brewing [1700 Union Avenue Suite D, Baltimore, MD]</v>
      </c>
      <c r="O6311" s="90"/>
      <c r="S6311" s="95">
        <f t="shared" si="1541"/>
        <v>0</v>
      </c>
      <c r="T6311" s="86" t="str">
        <f t="shared" si="1542"/>
        <v/>
      </c>
      <c r="U6311" s="86" t="str">
        <f t="shared" si="1551"/>
        <v/>
      </c>
      <c r="V6311" s="95" t="str">
        <f t="shared" si="1543"/>
        <v/>
      </c>
      <c r="W6311" s="90" t="s">
        <v>282</v>
      </c>
      <c r="AE6311" s="92" t="str">
        <f t="shared" si="1544"/>
        <v/>
      </c>
      <c r="AF6311" s="96" t="str">
        <f t="shared" si="1545"/>
        <v>&lt;a name='19000100'&gt;&lt;b&gt;: 0 - Union Craft Brewing [1700 Union Avenue Suite D, Baltimore, MD]&lt;/b&gt;&lt;/a&gt;&lt;br&gt;</v>
      </c>
      <c r="AG6311" s="97">
        <f t="shared" si="1546"/>
        <v>1900</v>
      </c>
      <c r="AH6311" s="97" t="str">
        <f t="shared" si="1547"/>
        <v>01</v>
      </c>
      <c r="AI6311" s="97" t="str">
        <f t="shared" si="1548"/>
        <v>00</v>
      </c>
      <c r="AJ6311" s="97" t="str">
        <f t="shared" si="1549"/>
        <v>19000100</v>
      </c>
    </row>
    <row r="6312" spans="6:36" ht="12" customHeight="1" x14ac:dyDescent="0.15">
      <c r="F6312" s="86" t="str">
        <f t="shared" si="1538"/>
        <v>Saturday</v>
      </c>
      <c r="G6312" s="91"/>
      <c r="H6312" s="92" t="str">
        <f>VLOOKUP(MONTH(G6312),VLOOKUP!$W$1:$X$24,2)</f>
        <v>January</v>
      </c>
      <c r="I6312" s="92" t="str">
        <f t="shared" si="1539"/>
        <v/>
      </c>
      <c r="J6312" s="93" t="s">
        <v>1633</v>
      </c>
      <c r="L6312" s="86" t="str">
        <f t="shared" si="1552"/>
        <v>Union Craft Brewing [1700 Union Avenue Suite D, Baltimore, MD]</v>
      </c>
      <c r="M6312" s="86">
        <f t="shared" si="1540"/>
        <v>0</v>
      </c>
      <c r="N6312" s="93" t="str">
        <f t="shared" si="1550"/>
        <v>Union Craft Brewing [1700 Union Avenue Suite D, Baltimore, MD]</v>
      </c>
      <c r="O6312" s="90"/>
      <c r="S6312" s="95">
        <f t="shared" si="1541"/>
        <v>0</v>
      </c>
      <c r="T6312" s="86" t="str">
        <f t="shared" si="1542"/>
        <v/>
      </c>
      <c r="U6312" s="86" t="str">
        <f t="shared" si="1551"/>
        <v/>
      </c>
      <c r="V6312" s="95" t="str">
        <f t="shared" si="1543"/>
        <v/>
      </c>
      <c r="W6312" s="90" t="s">
        <v>282</v>
      </c>
      <c r="AE6312" s="92" t="str">
        <f t="shared" si="1544"/>
        <v/>
      </c>
      <c r="AF6312" s="96" t="str">
        <f t="shared" si="1545"/>
        <v>&lt;a name='19000100'&gt;&lt;b&gt;: 0 - Union Craft Brewing [1700 Union Avenue Suite D, Baltimore, MD]&lt;/b&gt;&lt;/a&gt;&lt;br&gt;</v>
      </c>
      <c r="AG6312" s="97">
        <f t="shared" si="1546"/>
        <v>1900</v>
      </c>
      <c r="AH6312" s="97" t="str">
        <f t="shared" si="1547"/>
        <v>01</v>
      </c>
      <c r="AI6312" s="97" t="str">
        <f t="shared" si="1548"/>
        <v>00</v>
      </c>
      <c r="AJ6312" s="97" t="str">
        <f t="shared" si="1549"/>
        <v>19000100</v>
      </c>
    </row>
    <row r="6313" spans="6:36" ht="12" customHeight="1" x14ac:dyDescent="0.15">
      <c r="F6313" s="86" t="str">
        <f t="shared" si="1538"/>
        <v>Saturday</v>
      </c>
      <c r="G6313" s="91"/>
      <c r="H6313" s="92" t="str">
        <f>VLOOKUP(MONTH(G6313),VLOOKUP!$W$1:$X$24,2)</f>
        <v>January</v>
      </c>
      <c r="I6313" s="92" t="str">
        <f t="shared" si="1539"/>
        <v/>
      </c>
      <c r="J6313" s="93" t="s">
        <v>1633</v>
      </c>
      <c r="L6313" s="86" t="str">
        <f t="shared" si="1552"/>
        <v>Union Craft Brewing [1700 Union Avenue Suite D, Baltimore, MD]</v>
      </c>
      <c r="M6313" s="86">
        <f t="shared" si="1540"/>
        <v>0</v>
      </c>
      <c r="N6313" s="93" t="str">
        <f t="shared" si="1550"/>
        <v>Union Craft Brewing [1700 Union Avenue Suite D, Baltimore, MD]</v>
      </c>
      <c r="O6313" s="90"/>
      <c r="S6313" s="95">
        <f t="shared" si="1541"/>
        <v>0</v>
      </c>
      <c r="T6313" s="86" t="str">
        <f t="shared" si="1542"/>
        <v/>
      </c>
      <c r="U6313" s="86" t="str">
        <f t="shared" si="1551"/>
        <v/>
      </c>
      <c r="V6313" s="95" t="str">
        <f t="shared" si="1543"/>
        <v/>
      </c>
      <c r="W6313" s="90" t="s">
        <v>282</v>
      </c>
      <c r="AE6313" s="92" t="str">
        <f t="shared" si="1544"/>
        <v/>
      </c>
      <c r="AF6313" s="96" t="str">
        <f t="shared" si="1545"/>
        <v>&lt;a name='19000100'&gt;&lt;b&gt;: 0 - Union Craft Brewing [1700 Union Avenue Suite D, Baltimore, MD]&lt;/b&gt;&lt;/a&gt;&lt;br&gt;</v>
      </c>
      <c r="AG6313" s="97">
        <f t="shared" si="1546"/>
        <v>1900</v>
      </c>
      <c r="AH6313" s="97" t="str">
        <f t="shared" si="1547"/>
        <v>01</v>
      </c>
      <c r="AI6313" s="97" t="str">
        <f t="shared" si="1548"/>
        <v>00</v>
      </c>
      <c r="AJ6313" s="97" t="str">
        <f t="shared" si="1549"/>
        <v>19000100</v>
      </c>
    </row>
    <row r="6314" spans="6:36" ht="12" customHeight="1" x14ac:dyDescent="0.15">
      <c r="F6314" s="86" t="str">
        <f t="shared" si="1538"/>
        <v>Saturday</v>
      </c>
      <c r="G6314" s="91"/>
      <c r="H6314" s="92" t="str">
        <f>VLOOKUP(MONTH(G6314),VLOOKUP!$W$1:$X$24,2)</f>
        <v>January</v>
      </c>
      <c r="I6314" s="92" t="str">
        <f t="shared" si="1539"/>
        <v/>
      </c>
      <c r="J6314" s="93" t="s">
        <v>1633</v>
      </c>
      <c r="L6314" s="86" t="str">
        <f t="shared" si="1552"/>
        <v>Union Craft Brewing [1700 Union Avenue Suite D, Baltimore, MD]</v>
      </c>
      <c r="M6314" s="86">
        <f t="shared" si="1540"/>
        <v>0</v>
      </c>
      <c r="N6314" s="93" t="str">
        <f t="shared" si="1550"/>
        <v>Union Craft Brewing [1700 Union Avenue Suite D, Baltimore, MD]</v>
      </c>
      <c r="O6314" s="90"/>
      <c r="S6314" s="95">
        <f t="shared" si="1541"/>
        <v>0</v>
      </c>
      <c r="T6314" s="86" t="str">
        <f t="shared" si="1542"/>
        <v/>
      </c>
      <c r="U6314" s="86" t="str">
        <f t="shared" si="1551"/>
        <v/>
      </c>
      <c r="V6314" s="95" t="str">
        <f t="shared" si="1543"/>
        <v/>
      </c>
      <c r="W6314" s="90" t="s">
        <v>282</v>
      </c>
      <c r="AE6314" s="92" t="str">
        <f t="shared" si="1544"/>
        <v/>
      </c>
      <c r="AF6314" s="96" t="str">
        <f t="shared" si="1545"/>
        <v>&lt;a name='19000100'&gt;&lt;b&gt;: 0 - Union Craft Brewing [1700 Union Avenue Suite D, Baltimore, MD]&lt;/b&gt;&lt;/a&gt;&lt;br&gt;</v>
      </c>
      <c r="AG6314" s="97">
        <f t="shared" si="1546"/>
        <v>1900</v>
      </c>
      <c r="AH6314" s="97" t="str">
        <f t="shared" si="1547"/>
        <v>01</v>
      </c>
      <c r="AI6314" s="97" t="str">
        <f t="shared" si="1548"/>
        <v>00</v>
      </c>
      <c r="AJ6314" s="97" t="str">
        <f t="shared" si="1549"/>
        <v>19000100</v>
      </c>
    </row>
    <row r="6315" spans="6:36" ht="12" customHeight="1" x14ac:dyDescent="0.15">
      <c r="F6315" s="86" t="str">
        <f t="shared" si="1538"/>
        <v>Saturday</v>
      </c>
      <c r="G6315" s="91"/>
      <c r="H6315" s="92" t="str">
        <f>VLOOKUP(MONTH(G6315),VLOOKUP!$W$1:$X$24,2)</f>
        <v>January</v>
      </c>
      <c r="I6315" s="92" t="str">
        <f t="shared" si="1539"/>
        <v/>
      </c>
      <c r="J6315" s="93" t="s">
        <v>1119</v>
      </c>
      <c r="L6315" s="86" t="str">
        <f t="shared" si="1552"/>
        <v>Union Market [1309 5th St NE, WDC]</v>
      </c>
      <c r="M6315" s="86">
        <f t="shared" si="1540"/>
        <v>0</v>
      </c>
      <c r="N6315" s="93" t="str">
        <f t="shared" si="1550"/>
        <v>Union Market [1309 5th St NE, WDC]</v>
      </c>
      <c r="O6315" s="90"/>
      <c r="S6315" s="95">
        <f t="shared" si="1541"/>
        <v>0</v>
      </c>
      <c r="T6315" s="86" t="str">
        <f t="shared" si="1542"/>
        <v/>
      </c>
      <c r="U6315" s="86" t="str">
        <f t="shared" si="1551"/>
        <v/>
      </c>
      <c r="V6315" s="95" t="str">
        <f t="shared" si="1543"/>
        <v/>
      </c>
      <c r="AE6315" s="92" t="str">
        <f t="shared" si="1544"/>
        <v/>
      </c>
      <c r="AF6315" s="96" t="str">
        <f t="shared" si="1545"/>
        <v>&lt;a name='19000100'&gt;&lt;b&gt;: 0 - Union Market [1309 5th St NE, WDC]&lt;/b&gt;&lt;/a&gt;&lt;br&gt;</v>
      </c>
      <c r="AG6315" s="97">
        <f t="shared" si="1546"/>
        <v>1900</v>
      </c>
      <c r="AH6315" s="97" t="str">
        <f t="shared" si="1547"/>
        <v>01</v>
      </c>
      <c r="AI6315" s="97" t="str">
        <f t="shared" si="1548"/>
        <v>00</v>
      </c>
      <c r="AJ6315" s="97" t="str">
        <f t="shared" si="1549"/>
        <v>19000100</v>
      </c>
    </row>
    <row r="6316" spans="6:36" ht="12" customHeight="1" x14ac:dyDescent="0.15">
      <c r="F6316" s="86" t="str">
        <f t="shared" si="1538"/>
        <v>Saturday</v>
      </c>
      <c r="G6316" s="91"/>
      <c r="H6316" s="92" t="str">
        <f>VLOOKUP(MONTH(G6316),VLOOKUP!$W$1:$X$24,2)</f>
        <v>January</v>
      </c>
      <c r="I6316" s="92" t="str">
        <f t="shared" si="1539"/>
        <v/>
      </c>
      <c r="J6316" s="93" t="s">
        <v>1119</v>
      </c>
      <c r="L6316" s="86" t="str">
        <f t="shared" si="1552"/>
        <v>Union Market [1309 5th St NE, WDC]</v>
      </c>
      <c r="M6316" s="86">
        <f t="shared" si="1540"/>
        <v>0</v>
      </c>
      <c r="N6316" s="93" t="str">
        <f t="shared" si="1550"/>
        <v>Union Market [1309 5th St NE, WDC]</v>
      </c>
      <c r="O6316" s="90"/>
      <c r="S6316" s="95">
        <f t="shared" si="1541"/>
        <v>0</v>
      </c>
      <c r="T6316" s="86" t="str">
        <f t="shared" si="1542"/>
        <v/>
      </c>
      <c r="U6316" s="86" t="str">
        <f t="shared" si="1551"/>
        <v/>
      </c>
      <c r="V6316" s="95" t="str">
        <f t="shared" si="1543"/>
        <v/>
      </c>
      <c r="AE6316" s="92" t="str">
        <f t="shared" si="1544"/>
        <v/>
      </c>
      <c r="AF6316" s="96" t="str">
        <f t="shared" si="1545"/>
        <v>&lt;a name='19000100'&gt;&lt;b&gt;: 0 - Union Market [1309 5th St NE, WDC]&lt;/b&gt;&lt;/a&gt;&lt;br&gt;</v>
      </c>
      <c r="AG6316" s="97">
        <f t="shared" si="1546"/>
        <v>1900</v>
      </c>
      <c r="AH6316" s="97" t="str">
        <f t="shared" si="1547"/>
        <v>01</v>
      </c>
      <c r="AI6316" s="97" t="str">
        <f t="shared" si="1548"/>
        <v>00</v>
      </c>
      <c r="AJ6316" s="97" t="str">
        <f t="shared" si="1549"/>
        <v>19000100</v>
      </c>
    </row>
    <row r="6317" spans="6:36" ht="12" customHeight="1" x14ac:dyDescent="0.15">
      <c r="F6317" s="86" t="str">
        <f t="shared" si="1538"/>
        <v>Saturday</v>
      </c>
      <c r="G6317" s="91"/>
      <c r="H6317" s="92" t="str">
        <f>VLOOKUP(MONTH(G6317),VLOOKUP!$W$1:$X$24,2)</f>
        <v>January</v>
      </c>
      <c r="I6317" s="92" t="str">
        <f t="shared" si="1539"/>
        <v/>
      </c>
      <c r="J6317" s="93" t="s">
        <v>1119</v>
      </c>
      <c r="L6317" s="86" t="str">
        <f t="shared" si="1552"/>
        <v>Union Market [1309 5th St NE, WDC]</v>
      </c>
      <c r="M6317" s="86">
        <f t="shared" si="1540"/>
        <v>0</v>
      </c>
      <c r="N6317" s="93" t="str">
        <f t="shared" si="1550"/>
        <v>Union Market [1309 5th St NE, WDC]</v>
      </c>
      <c r="O6317" s="90"/>
      <c r="S6317" s="95">
        <f t="shared" si="1541"/>
        <v>0</v>
      </c>
      <c r="T6317" s="86" t="str">
        <f t="shared" si="1542"/>
        <v/>
      </c>
      <c r="U6317" s="86" t="str">
        <f t="shared" si="1551"/>
        <v/>
      </c>
      <c r="V6317" s="95" t="str">
        <f t="shared" si="1543"/>
        <v/>
      </c>
      <c r="AE6317" s="92" t="str">
        <f t="shared" si="1544"/>
        <v/>
      </c>
      <c r="AF6317" s="96" t="str">
        <f t="shared" si="1545"/>
        <v>&lt;a name='19000100'&gt;&lt;b&gt;: 0 - Union Market [1309 5th St NE, WDC]&lt;/b&gt;&lt;/a&gt;&lt;br&gt;</v>
      </c>
      <c r="AG6317" s="97">
        <f t="shared" si="1546"/>
        <v>1900</v>
      </c>
      <c r="AH6317" s="97" t="str">
        <f t="shared" si="1547"/>
        <v>01</v>
      </c>
      <c r="AI6317" s="97" t="str">
        <f t="shared" si="1548"/>
        <v>00</v>
      </c>
      <c r="AJ6317" s="97" t="str">
        <f t="shared" si="1549"/>
        <v>19000100</v>
      </c>
    </row>
    <row r="6318" spans="6:36" ht="12" customHeight="1" x14ac:dyDescent="0.15">
      <c r="F6318" s="86" t="str">
        <f t="shared" si="1538"/>
        <v>Saturday</v>
      </c>
      <c r="G6318" s="91"/>
      <c r="H6318" s="92" t="str">
        <f>VLOOKUP(MONTH(G6318),VLOOKUP!$W$1:$X$24,2)</f>
        <v>January</v>
      </c>
      <c r="I6318" s="92" t="str">
        <f t="shared" si="1539"/>
        <v/>
      </c>
      <c r="J6318" s="93" t="s">
        <v>1119</v>
      </c>
      <c r="L6318" s="86" t="str">
        <f t="shared" si="1552"/>
        <v>Union Market [1309 5th St NE, WDC]</v>
      </c>
      <c r="M6318" s="86">
        <f t="shared" si="1540"/>
        <v>0</v>
      </c>
      <c r="N6318" s="93" t="str">
        <f t="shared" si="1550"/>
        <v>Union Market [1309 5th St NE, WDC]</v>
      </c>
      <c r="O6318" s="90"/>
      <c r="S6318" s="95">
        <f t="shared" si="1541"/>
        <v>0</v>
      </c>
      <c r="T6318" s="86" t="str">
        <f t="shared" si="1542"/>
        <v/>
      </c>
      <c r="U6318" s="86" t="str">
        <f t="shared" si="1551"/>
        <v/>
      </c>
      <c r="V6318" s="95" t="str">
        <f t="shared" si="1543"/>
        <v/>
      </c>
      <c r="AE6318" s="92" t="str">
        <f t="shared" si="1544"/>
        <v/>
      </c>
      <c r="AF6318" s="96" t="str">
        <f t="shared" si="1545"/>
        <v>&lt;a name='19000100'&gt;&lt;b&gt;: 0 - Union Market [1309 5th St NE, WDC]&lt;/b&gt;&lt;/a&gt;&lt;br&gt;</v>
      </c>
      <c r="AG6318" s="97">
        <f t="shared" si="1546"/>
        <v>1900</v>
      </c>
      <c r="AH6318" s="97" t="str">
        <f t="shared" si="1547"/>
        <v>01</v>
      </c>
      <c r="AI6318" s="97" t="str">
        <f t="shared" si="1548"/>
        <v>00</v>
      </c>
      <c r="AJ6318" s="97" t="str">
        <f t="shared" si="1549"/>
        <v>19000100</v>
      </c>
    </row>
    <row r="6319" spans="6:36" ht="12" customHeight="1" x14ac:dyDescent="0.15">
      <c r="F6319" s="86" t="str">
        <f t="shared" si="1538"/>
        <v>Saturday</v>
      </c>
      <c r="H6319" s="92" t="str">
        <f>VLOOKUP(MONTH(G6319),VLOOKUP!$W$1:$X$24,2)</f>
        <v>January</v>
      </c>
      <c r="I6319" s="92" t="str">
        <f t="shared" si="1539"/>
        <v/>
      </c>
      <c r="J6319" s="9" t="s">
        <v>2426</v>
      </c>
      <c r="L6319" s="86" t="str">
        <f t="shared" si="1552"/>
        <v>&lt;a href='unionstage.php' title='list by venue'&gt;Union Stage&lt;/a&gt; [740 Water Street SW, Washington, DC 20024]</v>
      </c>
      <c r="M6319" s="86">
        <f t="shared" si="1540"/>
        <v>0</v>
      </c>
      <c r="N6319" s="86" t="str">
        <f>VLOOKUP(J6319,VLOOKUP!$A$2:$S$54,19,FALSE)&amp;J6319&amp;"&lt;/a&gt; ["&amp;VLOOKUP(J6319,VLOOKUP!$A$2:$S$54,3,FALSE)&amp;"]"</f>
        <v>&lt;a href='unionstage.php' title='list by venue'&gt;Union Stage&lt;/a&gt; [740 Water Street SW, Washington, DC 20024]</v>
      </c>
      <c r="O6319" s="90"/>
      <c r="S6319" s="95">
        <f t="shared" si="1541"/>
        <v>0</v>
      </c>
      <c r="T6319" s="86" t="str">
        <f t="shared" si="1542"/>
        <v/>
      </c>
      <c r="U6319" s="112" t="str">
        <f t="shared" ref="U6319:U6337" si="1553">IF(ISBLANK(G6319),"","&amp;#149; "&amp;IF(ISBLANK(C6319),"","&lt;S&gt;")&amp;I6319&amp;IF(ISBLANK(A6319),""," - &lt;a href='recommended.php#"&amp;AJ6319&amp;"'&gt;&lt;b&gt;&lt;em&gt;&lt;font color='#9C004D'&gt;RECOMMENDED&lt;/font&gt;&lt;/em&gt;&lt;/b&gt;&lt;/a&gt;")&amp;" - "&amp;M6319&amp;IF(ISBLANK(K6319),K6319," - &lt;b&gt;"&amp;K6319&amp;"&lt;/b&gt; ")&amp;IF(B6319="Sold Out"," - &lt;font color='#000099'&gt;&lt;b&gt;&lt;I&gt;sold out&lt;/I&gt;&lt;/b&gt;&lt;/font&gt;"," - &lt;font color='#728C00'&gt;&lt;em&gt;&lt;a href='http://www.shareasale.com/r.cfm?u=529909&amp;b=234786&amp;m=27601&amp;afftrack=&amp;urllink=www%2Eticketfly%2Ecom%2Fpurchase%2Fevent%2F"&amp;X6319&amp;"' target='_blank'&gt;buy tickets&lt;/a&gt;&lt;/em&gt;&lt;/font&gt;")&amp;IF(ISBLANK(C6319),"","&lt;/S&gt; &lt;b&gt;"&amp;C6319&amp;"&lt;/b&gt;")&amp;"&lt;p&gt;")</f>
        <v/>
      </c>
      <c r="V6319" s="95" t="str">
        <f t="shared" si="1543"/>
        <v/>
      </c>
      <c r="AE6319" s="92" t="str">
        <f t="shared" si="1544"/>
        <v/>
      </c>
      <c r="AF6319" s="96" t="str">
        <f t="shared" si="1545"/>
        <v>&lt;a name='19000100'&gt;&lt;b&gt;: 0 - &lt;a href='unionstage.php' title='list by venue'&gt;Union Stage&lt;/a&gt; [740 Water Street SW, Washington, DC 20024]&lt;/b&gt;&lt;/a&gt;&lt;br&gt;</v>
      </c>
      <c r="AG6319" s="97">
        <f t="shared" si="1546"/>
        <v>1900</v>
      </c>
      <c r="AH6319" s="97" t="str">
        <f t="shared" si="1547"/>
        <v>01</v>
      </c>
      <c r="AI6319" s="97" t="str">
        <f t="shared" si="1548"/>
        <v>00</v>
      </c>
      <c r="AJ6319" s="97" t="str">
        <f t="shared" si="1549"/>
        <v>19000100</v>
      </c>
    </row>
    <row r="6320" spans="6:36" ht="12" customHeight="1" x14ac:dyDescent="0.15">
      <c r="F6320" s="86" t="str">
        <f t="shared" si="1538"/>
        <v>Saturday</v>
      </c>
      <c r="H6320" s="92" t="str">
        <f>VLOOKUP(MONTH(G6320),VLOOKUP!$W$1:$X$24,2)</f>
        <v>January</v>
      </c>
      <c r="I6320" s="92" t="str">
        <f t="shared" si="1539"/>
        <v/>
      </c>
      <c r="J6320" s="9" t="s">
        <v>2426</v>
      </c>
      <c r="L6320" s="86" t="str">
        <f t="shared" si="1552"/>
        <v>&lt;a href='unionstage.php' title='list by venue'&gt;Union Stage&lt;/a&gt; [740 Water Street SW, Washington, DC 20024]</v>
      </c>
      <c r="M6320" s="86">
        <f t="shared" si="1540"/>
        <v>0</v>
      </c>
      <c r="N6320" s="86" t="str">
        <f>VLOOKUP(J6320,VLOOKUP!$A$2:$S$54,19,FALSE)&amp;J6320&amp;"&lt;/a&gt; ["&amp;VLOOKUP(J6320,VLOOKUP!$A$2:$S$54,3,FALSE)&amp;"]"</f>
        <v>&lt;a href='unionstage.php' title='list by venue'&gt;Union Stage&lt;/a&gt; [740 Water Street SW, Washington, DC 20024]</v>
      </c>
      <c r="O6320" s="90"/>
      <c r="S6320" s="95">
        <f t="shared" si="1541"/>
        <v>0</v>
      </c>
      <c r="T6320" s="86" t="str">
        <f t="shared" si="1542"/>
        <v/>
      </c>
      <c r="U6320" s="112" t="str">
        <f t="shared" si="1553"/>
        <v/>
      </c>
      <c r="V6320" s="95" t="str">
        <f t="shared" si="1543"/>
        <v/>
      </c>
      <c r="AE6320" s="92" t="str">
        <f t="shared" si="1544"/>
        <v/>
      </c>
      <c r="AF6320" s="96" t="str">
        <f t="shared" si="1545"/>
        <v>&lt;a name='19000100'&gt;&lt;b&gt;: 0 - &lt;a href='unionstage.php' title='list by venue'&gt;Union Stage&lt;/a&gt; [740 Water Street SW, Washington, DC 20024]&lt;/b&gt;&lt;/a&gt;&lt;br&gt;</v>
      </c>
      <c r="AG6320" s="97">
        <f t="shared" si="1546"/>
        <v>1900</v>
      </c>
      <c r="AH6320" s="97" t="str">
        <f t="shared" si="1547"/>
        <v>01</v>
      </c>
      <c r="AI6320" s="97" t="str">
        <f t="shared" si="1548"/>
        <v>00</v>
      </c>
      <c r="AJ6320" s="97" t="str">
        <f t="shared" si="1549"/>
        <v>19000100</v>
      </c>
    </row>
    <row r="6321" spans="6:36" ht="12" customHeight="1" x14ac:dyDescent="0.15">
      <c r="F6321" s="86" t="str">
        <f t="shared" si="1538"/>
        <v>Saturday</v>
      </c>
      <c r="H6321" s="92" t="str">
        <f>VLOOKUP(MONTH(G6321),VLOOKUP!$W$1:$X$24,2)</f>
        <v>January</v>
      </c>
      <c r="I6321" s="92" t="str">
        <f t="shared" si="1539"/>
        <v/>
      </c>
      <c r="J6321" s="9" t="s">
        <v>2426</v>
      </c>
      <c r="L6321" s="86" t="str">
        <f t="shared" si="1552"/>
        <v>&lt;a href='unionstage.php' title='list by venue'&gt;Union Stage&lt;/a&gt; [740 Water Street SW, Washington, DC 20024]</v>
      </c>
      <c r="M6321" s="86">
        <f t="shared" si="1540"/>
        <v>0</v>
      </c>
      <c r="N6321" s="86" t="str">
        <f>VLOOKUP(J6321,VLOOKUP!$A$2:$S$54,19,FALSE)&amp;J6321&amp;"&lt;/a&gt; ["&amp;VLOOKUP(J6321,VLOOKUP!$A$2:$S$54,3,FALSE)&amp;"]"</f>
        <v>&lt;a href='unionstage.php' title='list by venue'&gt;Union Stage&lt;/a&gt; [740 Water Street SW, Washington, DC 20024]</v>
      </c>
      <c r="O6321" s="90"/>
      <c r="S6321" s="95">
        <f t="shared" si="1541"/>
        <v>0</v>
      </c>
      <c r="T6321" s="86" t="str">
        <f t="shared" si="1542"/>
        <v/>
      </c>
      <c r="U6321" s="112" t="str">
        <f t="shared" si="1553"/>
        <v/>
      </c>
      <c r="V6321" s="95" t="str">
        <f t="shared" si="1543"/>
        <v/>
      </c>
      <c r="AE6321" s="92" t="str">
        <f t="shared" si="1544"/>
        <v/>
      </c>
      <c r="AF6321" s="96" t="str">
        <f t="shared" si="1545"/>
        <v>&lt;a name='19000100'&gt;&lt;b&gt;: 0 - &lt;a href='unionstage.php' title='list by venue'&gt;Union Stage&lt;/a&gt; [740 Water Street SW, Washington, DC 20024]&lt;/b&gt;&lt;/a&gt;&lt;br&gt;</v>
      </c>
      <c r="AG6321" s="97">
        <f t="shared" si="1546"/>
        <v>1900</v>
      </c>
      <c r="AH6321" s="97" t="str">
        <f t="shared" si="1547"/>
        <v>01</v>
      </c>
      <c r="AI6321" s="97" t="str">
        <f t="shared" si="1548"/>
        <v>00</v>
      </c>
      <c r="AJ6321" s="97" t="str">
        <f t="shared" si="1549"/>
        <v>19000100</v>
      </c>
    </row>
    <row r="6322" spans="6:36" ht="12" customHeight="1" x14ac:dyDescent="0.15">
      <c r="F6322" s="86" t="str">
        <f t="shared" si="1538"/>
        <v>Saturday</v>
      </c>
      <c r="H6322" s="92" t="str">
        <f>VLOOKUP(MONTH(G6322),VLOOKUP!$W$1:$X$24,2)</f>
        <v>January</v>
      </c>
      <c r="I6322" s="92" t="str">
        <f t="shared" si="1539"/>
        <v/>
      </c>
      <c r="J6322" s="9" t="s">
        <v>2426</v>
      </c>
      <c r="L6322" s="86" t="str">
        <f t="shared" si="1552"/>
        <v>&lt;a href='unionstage.php' title='list by venue'&gt;Union Stage&lt;/a&gt; [740 Water Street SW, Washington, DC 20024]</v>
      </c>
      <c r="M6322" s="86">
        <f t="shared" si="1540"/>
        <v>0</v>
      </c>
      <c r="N6322" s="86" t="str">
        <f>VLOOKUP(J6322,VLOOKUP!$A$2:$S$54,19,FALSE)&amp;J6322&amp;"&lt;/a&gt; ["&amp;VLOOKUP(J6322,VLOOKUP!$A$2:$S$54,3,FALSE)&amp;"]"</f>
        <v>&lt;a href='unionstage.php' title='list by venue'&gt;Union Stage&lt;/a&gt; [740 Water Street SW, Washington, DC 20024]</v>
      </c>
      <c r="O6322" s="90"/>
      <c r="S6322" s="95">
        <f t="shared" si="1541"/>
        <v>0</v>
      </c>
      <c r="T6322" s="86" t="str">
        <f t="shared" si="1542"/>
        <v/>
      </c>
      <c r="U6322" s="112" t="str">
        <f t="shared" si="1553"/>
        <v/>
      </c>
      <c r="V6322" s="95" t="str">
        <f t="shared" si="1543"/>
        <v/>
      </c>
      <c r="AE6322" s="92" t="str">
        <f t="shared" si="1544"/>
        <v/>
      </c>
      <c r="AF6322" s="96" t="str">
        <f t="shared" si="1545"/>
        <v>&lt;a name='19000100'&gt;&lt;b&gt;: 0 - &lt;a href='unionstage.php' title='list by venue'&gt;Union Stage&lt;/a&gt; [740 Water Street SW, Washington, DC 20024]&lt;/b&gt;&lt;/a&gt;&lt;br&gt;</v>
      </c>
      <c r="AG6322" s="97">
        <f t="shared" si="1546"/>
        <v>1900</v>
      </c>
      <c r="AH6322" s="97" t="str">
        <f t="shared" si="1547"/>
        <v>01</v>
      </c>
      <c r="AI6322" s="97" t="str">
        <f t="shared" si="1548"/>
        <v>00</v>
      </c>
      <c r="AJ6322" s="97" t="str">
        <f t="shared" si="1549"/>
        <v>19000100</v>
      </c>
    </row>
    <row r="6323" spans="6:36" ht="12" customHeight="1" x14ac:dyDescent="0.15">
      <c r="F6323" s="86" t="str">
        <f t="shared" si="1538"/>
        <v>Saturday</v>
      </c>
      <c r="H6323" s="92" t="str">
        <f>VLOOKUP(MONTH(G6323),VLOOKUP!$W$1:$X$24,2)</f>
        <v>January</v>
      </c>
      <c r="I6323" s="92" t="str">
        <f t="shared" si="1539"/>
        <v/>
      </c>
      <c r="J6323" s="9" t="s">
        <v>2426</v>
      </c>
      <c r="L6323" s="86" t="str">
        <f t="shared" si="1552"/>
        <v>&lt;a href='unionstage.php' title='list by venue'&gt;Union Stage&lt;/a&gt; [740 Water Street SW, Washington, DC 20024]</v>
      </c>
      <c r="M6323" s="86">
        <f t="shared" si="1540"/>
        <v>0</v>
      </c>
      <c r="N6323" s="86" t="str">
        <f>VLOOKUP(J6323,VLOOKUP!$A$2:$S$54,19,FALSE)&amp;J6323&amp;"&lt;/a&gt; ["&amp;VLOOKUP(J6323,VLOOKUP!$A$2:$S$54,3,FALSE)&amp;"]"</f>
        <v>&lt;a href='unionstage.php' title='list by venue'&gt;Union Stage&lt;/a&gt; [740 Water Street SW, Washington, DC 20024]</v>
      </c>
      <c r="O6323" s="90"/>
      <c r="S6323" s="95">
        <f t="shared" si="1541"/>
        <v>0</v>
      </c>
      <c r="T6323" s="86" t="str">
        <f t="shared" si="1542"/>
        <v/>
      </c>
      <c r="U6323" s="112" t="str">
        <f t="shared" si="1553"/>
        <v/>
      </c>
      <c r="V6323" s="95" t="str">
        <f t="shared" si="1543"/>
        <v/>
      </c>
      <c r="AE6323" s="92" t="str">
        <f t="shared" si="1544"/>
        <v/>
      </c>
      <c r="AF6323" s="96" t="str">
        <f t="shared" si="1545"/>
        <v>&lt;a name='19000100'&gt;&lt;b&gt;: 0 - &lt;a href='unionstage.php' title='list by venue'&gt;Union Stage&lt;/a&gt; [740 Water Street SW, Washington, DC 20024]&lt;/b&gt;&lt;/a&gt;&lt;br&gt;</v>
      </c>
      <c r="AG6323" s="97">
        <f t="shared" si="1546"/>
        <v>1900</v>
      </c>
      <c r="AH6323" s="97" t="str">
        <f t="shared" si="1547"/>
        <v>01</v>
      </c>
      <c r="AI6323" s="97" t="str">
        <f t="shared" si="1548"/>
        <v>00</v>
      </c>
      <c r="AJ6323" s="97" t="str">
        <f t="shared" si="1549"/>
        <v>19000100</v>
      </c>
    </row>
    <row r="6324" spans="6:36" ht="12" customHeight="1" x14ac:dyDescent="0.15">
      <c r="F6324" s="86" t="str">
        <f t="shared" si="1538"/>
        <v>Saturday</v>
      </c>
      <c r="H6324" s="92" t="str">
        <f>VLOOKUP(MONTH(G6324),VLOOKUP!$W$1:$X$24,2)</f>
        <v>January</v>
      </c>
      <c r="I6324" s="92" t="str">
        <f t="shared" si="1539"/>
        <v/>
      </c>
      <c r="J6324" s="9" t="s">
        <v>2426</v>
      </c>
      <c r="L6324" s="86" t="str">
        <f t="shared" si="1552"/>
        <v>&lt;a href='unionstage.php' title='list by venue'&gt;Union Stage&lt;/a&gt; [740 Water Street SW, Washington, DC 20024]</v>
      </c>
      <c r="M6324" s="86">
        <f t="shared" si="1540"/>
        <v>0</v>
      </c>
      <c r="N6324" s="86" t="str">
        <f>VLOOKUP(J6324,VLOOKUP!$A$2:$S$54,19,FALSE)&amp;J6324&amp;"&lt;/a&gt; ["&amp;VLOOKUP(J6324,VLOOKUP!$A$2:$S$54,3,FALSE)&amp;"]"</f>
        <v>&lt;a href='unionstage.php' title='list by venue'&gt;Union Stage&lt;/a&gt; [740 Water Street SW, Washington, DC 20024]</v>
      </c>
      <c r="O6324" s="90"/>
      <c r="S6324" s="95">
        <f t="shared" si="1541"/>
        <v>0</v>
      </c>
      <c r="T6324" s="86" t="str">
        <f t="shared" si="1542"/>
        <v/>
      </c>
      <c r="U6324" s="112" t="str">
        <f t="shared" si="1553"/>
        <v/>
      </c>
      <c r="V6324" s="95" t="str">
        <f t="shared" si="1543"/>
        <v/>
      </c>
      <c r="AE6324" s="92" t="str">
        <f t="shared" si="1544"/>
        <v/>
      </c>
      <c r="AF6324" s="96" t="str">
        <f t="shared" si="1545"/>
        <v>&lt;a name='19000100'&gt;&lt;b&gt;: 0 - &lt;a href='unionstage.php' title='list by venue'&gt;Union Stage&lt;/a&gt; [740 Water Street SW, Washington, DC 20024]&lt;/b&gt;&lt;/a&gt;&lt;br&gt;</v>
      </c>
      <c r="AG6324" s="97">
        <f t="shared" si="1546"/>
        <v>1900</v>
      </c>
      <c r="AH6324" s="97" t="str">
        <f t="shared" si="1547"/>
        <v>01</v>
      </c>
      <c r="AI6324" s="97" t="str">
        <f t="shared" si="1548"/>
        <v>00</v>
      </c>
      <c r="AJ6324" s="97" t="str">
        <f t="shared" si="1549"/>
        <v>19000100</v>
      </c>
    </row>
    <row r="6325" spans="6:36" ht="12" customHeight="1" x14ac:dyDescent="0.15">
      <c r="F6325" s="86" t="str">
        <f t="shared" si="1538"/>
        <v>Saturday</v>
      </c>
      <c r="H6325" s="92" t="str">
        <f>VLOOKUP(MONTH(G6325),VLOOKUP!$W$1:$X$24,2)</f>
        <v>January</v>
      </c>
      <c r="I6325" s="92" t="str">
        <f t="shared" si="1539"/>
        <v/>
      </c>
      <c r="J6325" s="9" t="s">
        <v>2426</v>
      </c>
      <c r="L6325" s="86" t="str">
        <f t="shared" si="1552"/>
        <v>&lt;a href='unionstage.php' title='list by venue'&gt;Union Stage&lt;/a&gt; [740 Water Street SW, Washington, DC 20024]</v>
      </c>
      <c r="M6325" s="86">
        <f t="shared" si="1540"/>
        <v>0</v>
      </c>
      <c r="N6325" s="86" t="str">
        <f>VLOOKUP(J6325,VLOOKUP!$A$2:$S$54,19,FALSE)&amp;J6325&amp;"&lt;/a&gt; ["&amp;VLOOKUP(J6325,VLOOKUP!$A$2:$S$54,3,FALSE)&amp;"]"</f>
        <v>&lt;a href='unionstage.php' title='list by venue'&gt;Union Stage&lt;/a&gt; [740 Water Street SW, Washington, DC 20024]</v>
      </c>
      <c r="O6325" s="90"/>
      <c r="S6325" s="95">
        <f t="shared" si="1541"/>
        <v>0</v>
      </c>
      <c r="T6325" s="86" t="str">
        <f t="shared" si="1542"/>
        <v/>
      </c>
      <c r="U6325" s="112" t="str">
        <f t="shared" si="1553"/>
        <v/>
      </c>
      <c r="V6325" s="95" t="str">
        <f t="shared" si="1543"/>
        <v/>
      </c>
      <c r="AE6325" s="92" t="str">
        <f t="shared" si="1544"/>
        <v/>
      </c>
      <c r="AF6325" s="96" t="str">
        <f t="shared" si="1545"/>
        <v>&lt;a name='19000100'&gt;&lt;b&gt;: 0 - &lt;a href='unionstage.php' title='list by venue'&gt;Union Stage&lt;/a&gt; [740 Water Street SW, Washington, DC 20024]&lt;/b&gt;&lt;/a&gt;&lt;br&gt;</v>
      </c>
      <c r="AG6325" s="97">
        <f t="shared" si="1546"/>
        <v>1900</v>
      </c>
      <c r="AH6325" s="97" t="str">
        <f t="shared" si="1547"/>
        <v>01</v>
      </c>
      <c r="AI6325" s="97" t="str">
        <f t="shared" si="1548"/>
        <v>00</v>
      </c>
      <c r="AJ6325" s="97" t="str">
        <f t="shared" si="1549"/>
        <v>19000100</v>
      </c>
    </row>
    <row r="6326" spans="6:36" ht="12" customHeight="1" x14ac:dyDescent="0.15">
      <c r="F6326" s="86" t="str">
        <f t="shared" si="1538"/>
        <v>Saturday</v>
      </c>
      <c r="H6326" s="92" t="str">
        <f>VLOOKUP(MONTH(G6326),VLOOKUP!$W$1:$X$24,2)</f>
        <v>January</v>
      </c>
      <c r="I6326" s="92" t="str">
        <f t="shared" si="1539"/>
        <v/>
      </c>
      <c r="J6326" s="9" t="s">
        <v>2426</v>
      </c>
      <c r="L6326" s="86" t="str">
        <f t="shared" si="1552"/>
        <v>&lt;a href='unionstage.php' title='list by venue'&gt;Union Stage&lt;/a&gt; [740 Water Street SW, Washington, DC 20024]</v>
      </c>
      <c r="M6326" s="86">
        <f t="shared" si="1540"/>
        <v>0</v>
      </c>
      <c r="N6326" s="86" t="str">
        <f>VLOOKUP(J6326,VLOOKUP!$A$2:$S$54,19,FALSE)&amp;J6326&amp;"&lt;/a&gt; ["&amp;VLOOKUP(J6326,VLOOKUP!$A$2:$S$54,3,FALSE)&amp;"]"</f>
        <v>&lt;a href='unionstage.php' title='list by venue'&gt;Union Stage&lt;/a&gt; [740 Water Street SW, Washington, DC 20024]</v>
      </c>
      <c r="O6326" s="90"/>
      <c r="S6326" s="95">
        <f t="shared" si="1541"/>
        <v>0</v>
      </c>
      <c r="T6326" s="86" t="str">
        <f t="shared" si="1542"/>
        <v/>
      </c>
      <c r="U6326" s="112" t="str">
        <f t="shared" si="1553"/>
        <v/>
      </c>
      <c r="V6326" s="95" t="str">
        <f t="shared" si="1543"/>
        <v/>
      </c>
      <c r="AE6326" s="92" t="str">
        <f t="shared" si="1544"/>
        <v/>
      </c>
      <c r="AF6326" s="96" t="str">
        <f t="shared" si="1545"/>
        <v>&lt;a name='19000100'&gt;&lt;b&gt;: 0 - &lt;a href='unionstage.php' title='list by venue'&gt;Union Stage&lt;/a&gt; [740 Water Street SW, Washington, DC 20024]&lt;/b&gt;&lt;/a&gt;&lt;br&gt;</v>
      </c>
      <c r="AG6326" s="97">
        <f t="shared" si="1546"/>
        <v>1900</v>
      </c>
      <c r="AH6326" s="97" t="str">
        <f t="shared" si="1547"/>
        <v>01</v>
      </c>
      <c r="AI6326" s="97" t="str">
        <f t="shared" si="1548"/>
        <v>00</v>
      </c>
      <c r="AJ6326" s="97" t="str">
        <f t="shared" si="1549"/>
        <v>19000100</v>
      </c>
    </row>
    <row r="6327" spans="6:36" ht="12" customHeight="1" x14ac:dyDescent="0.15">
      <c r="F6327" s="86" t="str">
        <f t="shared" si="1538"/>
        <v>Saturday</v>
      </c>
      <c r="H6327" s="92" t="str">
        <f>VLOOKUP(MONTH(G6327),VLOOKUP!$W$1:$X$24,2)</f>
        <v>January</v>
      </c>
      <c r="I6327" s="92" t="str">
        <f t="shared" si="1539"/>
        <v/>
      </c>
      <c r="J6327" s="9" t="s">
        <v>2426</v>
      </c>
      <c r="L6327" s="86" t="str">
        <f t="shared" si="1552"/>
        <v>&lt;a href='unionstage.php' title='list by venue'&gt;Union Stage&lt;/a&gt; [740 Water Street SW, Washington, DC 20024]</v>
      </c>
      <c r="M6327" s="86">
        <f t="shared" si="1540"/>
        <v>0</v>
      </c>
      <c r="N6327" s="86" t="str">
        <f>VLOOKUP(J6327,VLOOKUP!$A$2:$S$54,19,FALSE)&amp;J6327&amp;"&lt;/a&gt; ["&amp;VLOOKUP(J6327,VLOOKUP!$A$2:$S$54,3,FALSE)&amp;"]"</f>
        <v>&lt;a href='unionstage.php' title='list by venue'&gt;Union Stage&lt;/a&gt; [740 Water Street SW, Washington, DC 20024]</v>
      </c>
      <c r="O6327" s="90"/>
      <c r="S6327" s="95">
        <f t="shared" si="1541"/>
        <v>0</v>
      </c>
      <c r="T6327" s="86" t="str">
        <f t="shared" si="1542"/>
        <v/>
      </c>
      <c r="U6327" s="112" t="str">
        <f t="shared" si="1553"/>
        <v/>
      </c>
      <c r="V6327" s="95" t="str">
        <f t="shared" si="1543"/>
        <v/>
      </c>
      <c r="AE6327" s="92" t="str">
        <f t="shared" si="1544"/>
        <v/>
      </c>
      <c r="AF6327" s="96" t="str">
        <f t="shared" si="1545"/>
        <v>&lt;a name='19000100'&gt;&lt;b&gt;: 0 - &lt;a href='unionstage.php' title='list by venue'&gt;Union Stage&lt;/a&gt; [740 Water Street SW, Washington, DC 20024]&lt;/b&gt;&lt;/a&gt;&lt;br&gt;</v>
      </c>
      <c r="AG6327" s="97">
        <f t="shared" si="1546"/>
        <v>1900</v>
      </c>
      <c r="AH6327" s="97" t="str">
        <f t="shared" si="1547"/>
        <v>01</v>
      </c>
      <c r="AI6327" s="97" t="str">
        <f t="shared" si="1548"/>
        <v>00</v>
      </c>
      <c r="AJ6327" s="97" t="str">
        <f t="shared" si="1549"/>
        <v>19000100</v>
      </c>
    </row>
    <row r="6328" spans="6:36" ht="12" customHeight="1" x14ac:dyDescent="0.15">
      <c r="F6328" s="86" t="str">
        <f t="shared" si="1538"/>
        <v>Saturday</v>
      </c>
      <c r="H6328" s="92" t="str">
        <f>VLOOKUP(MONTH(G6328),VLOOKUP!$W$1:$X$24,2)</f>
        <v>January</v>
      </c>
      <c r="I6328" s="92" t="str">
        <f t="shared" si="1539"/>
        <v/>
      </c>
      <c r="J6328" s="9" t="s">
        <v>2426</v>
      </c>
      <c r="L6328" s="86" t="str">
        <f t="shared" si="1552"/>
        <v>&lt;a href='unionstage.php' title='list by venue'&gt;Union Stage&lt;/a&gt; [740 Water Street SW, Washington, DC 20024]</v>
      </c>
      <c r="M6328" s="86">
        <f t="shared" si="1540"/>
        <v>0</v>
      </c>
      <c r="N6328" s="86" t="str">
        <f>VLOOKUP(J6328,VLOOKUP!$A$2:$S$54,19,FALSE)&amp;J6328&amp;"&lt;/a&gt; ["&amp;VLOOKUP(J6328,VLOOKUP!$A$2:$S$54,3,FALSE)&amp;"]"</f>
        <v>&lt;a href='unionstage.php' title='list by venue'&gt;Union Stage&lt;/a&gt; [740 Water Street SW, Washington, DC 20024]</v>
      </c>
      <c r="O6328" s="90"/>
      <c r="S6328" s="95">
        <f t="shared" si="1541"/>
        <v>0</v>
      </c>
      <c r="T6328" s="86" t="str">
        <f t="shared" si="1542"/>
        <v/>
      </c>
      <c r="U6328" s="112" t="str">
        <f t="shared" si="1553"/>
        <v/>
      </c>
      <c r="V6328" s="95" t="str">
        <f t="shared" si="1543"/>
        <v/>
      </c>
      <c r="AE6328" s="92" t="str">
        <f t="shared" si="1544"/>
        <v/>
      </c>
      <c r="AF6328" s="96" t="str">
        <f t="shared" si="1545"/>
        <v>&lt;a name='19000100'&gt;&lt;b&gt;: 0 - &lt;a href='unionstage.php' title='list by venue'&gt;Union Stage&lt;/a&gt; [740 Water Street SW, Washington, DC 20024]&lt;/b&gt;&lt;/a&gt;&lt;br&gt;</v>
      </c>
      <c r="AG6328" s="97">
        <f t="shared" si="1546"/>
        <v>1900</v>
      </c>
      <c r="AH6328" s="97" t="str">
        <f t="shared" si="1547"/>
        <v>01</v>
      </c>
      <c r="AI6328" s="97" t="str">
        <f t="shared" si="1548"/>
        <v>00</v>
      </c>
      <c r="AJ6328" s="97" t="str">
        <f t="shared" si="1549"/>
        <v>19000100</v>
      </c>
    </row>
    <row r="6329" spans="6:36" ht="12" customHeight="1" x14ac:dyDescent="0.15">
      <c r="F6329" s="86" t="str">
        <f t="shared" si="1538"/>
        <v>Saturday</v>
      </c>
      <c r="H6329" s="92" t="str">
        <f>VLOOKUP(MONTH(G6329),VLOOKUP!$W$1:$X$24,2)</f>
        <v>January</v>
      </c>
      <c r="I6329" s="92" t="str">
        <f t="shared" si="1539"/>
        <v/>
      </c>
      <c r="J6329" s="9" t="s">
        <v>2426</v>
      </c>
      <c r="L6329" s="86" t="str">
        <f t="shared" si="1552"/>
        <v>&lt;a href='unionstage.php' title='list by venue'&gt;Union Stage&lt;/a&gt; [740 Water Street SW, Washington, DC 20024]</v>
      </c>
      <c r="M6329" s="86">
        <f t="shared" si="1540"/>
        <v>0</v>
      </c>
      <c r="N6329" s="86" t="str">
        <f>VLOOKUP(J6329,VLOOKUP!$A$2:$S$54,19,FALSE)&amp;J6329&amp;"&lt;/a&gt; ["&amp;VLOOKUP(J6329,VLOOKUP!$A$2:$S$54,3,FALSE)&amp;"]"</f>
        <v>&lt;a href='unionstage.php' title='list by venue'&gt;Union Stage&lt;/a&gt; [740 Water Street SW, Washington, DC 20024]</v>
      </c>
      <c r="O6329" s="90"/>
      <c r="S6329" s="95">
        <f t="shared" si="1541"/>
        <v>0</v>
      </c>
      <c r="T6329" s="86" t="str">
        <f t="shared" si="1542"/>
        <v/>
      </c>
      <c r="U6329" s="112" t="str">
        <f t="shared" si="1553"/>
        <v/>
      </c>
      <c r="V6329" s="95" t="str">
        <f t="shared" si="1543"/>
        <v/>
      </c>
      <c r="AE6329" s="92" t="str">
        <f t="shared" si="1544"/>
        <v/>
      </c>
      <c r="AF6329" s="96" t="str">
        <f t="shared" si="1545"/>
        <v>&lt;a name='19000100'&gt;&lt;b&gt;: 0 - &lt;a href='unionstage.php' title='list by venue'&gt;Union Stage&lt;/a&gt; [740 Water Street SW, Washington, DC 20024]&lt;/b&gt;&lt;/a&gt;&lt;br&gt;</v>
      </c>
      <c r="AG6329" s="97">
        <f t="shared" si="1546"/>
        <v>1900</v>
      </c>
      <c r="AH6329" s="97" t="str">
        <f t="shared" si="1547"/>
        <v>01</v>
      </c>
      <c r="AI6329" s="97" t="str">
        <f t="shared" si="1548"/>
        <v>00</v>
      </c>
      <c r="AJ6329" s="97" t="str">
        <f t="shared" si="1549"/>
        <v>19000100</v>
      </c>
    </row>
    <row r="6330" spans="6:36" ht="12" customHeight="1" x14ac:dyDescent="0.15">
      <c r="F6330" s="86" t="str">
        <f t="shared" si="1538"/>
        <v>Saturday</v>
      </c>
      <c r="H6330" s="92" t="str">
        <f>VLOOKUP(MONTH(G6330),VLOOKUP!$W$1:$X$24,2)</f>
        <v>January</v>
      </c>
      <c r="I6330" s="92" t="str">
        <f t="shared" si="1539"/>
        <v/>
      </c>
      <c r="J6330" s="9" t="s">
        <v>2426</v>
      </c>
      <c r="L6330" s="86" t="str">
        <f t="shared" si="1552"/>
        <v>&lt;a href='unionstage.php' title='list by venue'&gt;Union Stage&lt;/a&gt; [740 Water Street SW, Washington, DC 20024]</v>
      </c>
      <c r="M6330" s="86">
        <f t="shared" si="1540"/>
        <v>0</v>
      </c>
      <c r="N6330" s="86" t="str">
        <f>VLOOKUP(J6330,VLOOKUP!$A$2:$S$54,19,FALSE)&amp;J6330&amp;"&lt;/a&gt; ["&amp;VLOOKUP(J6330,VLOOKUP!$A$2:$S$54,3,FALSE)&amp;"]"</f>
        <v>&lt;a href='unionstage.php' title='list by venue'&gt;Union Stage&lt;/a&gt; [740 Water Street SW, Washington, DC 20024]</v>
      </c>
      <c r="O6330" s="90"/>
      <c r="S6330" s="95">
        <f t="shared" si="1541"/>
        <v>0</v>
      </c>
      <c r="T6330" s="86" t="str">
        <f t="shared" si="1542"/>
        <v/>
      </c>
      <c r="U6330" s="112" t="str">
        <f t="shared" si="1553"/>
        <v/>
      </c>
      <c r="V6330" s="95" t="str">
        <f t="shared" si="1543"/>
        <v/>
      </c>
      <c r="AE6330" s="92" t="str">
        <f t="shared" si="1544"/>
        <v/>
      </c>
      <c r="AF6330" s="96" t="str">
        <f t="shared" si="1545"/>
        <v>&lt;a name='19000100'&gt;&lt;b&gt;: 0 - &lt;a href='unionstage.php' title='list by venue'&gt;Union Stage&lt;/a&gt; [740 Water Street SW, Washington, DC 20024]&lt;/b&gt;&lt;/a&gt;&lt;br&gt;</v>
      </c>
      <c r="AG6330" s="97">
        <f t="shared" si="1546"/>
        <v>1900</v>
      </c>
      <c r="AH6330" s="97" t="str">
        <f t="shared" si="1547"/>
        <v>01</v>
      </c>
      <c r="AI6330" s="97" t="str">
        <f t="shared" si="1548"/>
        <v>00</v>
      </c>
      <c r="AJ6330" s="97" t="str">
        <f t="shared" si="1549"/>
        <v>19000100</v>
      </c>
    </row>
    <row r="6331" spans="6:36" ht="12" customHeight="1" x14ac:dyDescent="0.15">
      <c r="F6331" s="86" t="str">
        <f t="shared" si="1538"/>
        <v>Saturday</v>
      </c>
      <c r="H6331" s="92" t="str">
        <f>VLOOKUP(MONTH(G6331),VLOOKUP!$W$1:$X$24,2)</f>
        <v>January</v>
      </c>
      <c r="I6331" s="92" t="str">
        <f t="shared" si="1539"/>
        <v/>
      </c>
      <c r="J6331" s="9" t="s">
        <v>2426</v>
      </c>
      <c r="L6331" s="86" t="str">
        <f t="shared" si="1552"/>
        <v>&lt;a href='unionstage.php' title='list by venue'&gt;Union Stage&lt;/a&gt; [740 Water Street SW, Washington, DC 20024]</v>
      </c>
      <c r="M6331" s="86">
        <f t="shared" si="1540"/>
        <v>0</v>
      </c>
      <c r="N6331" s="86" t="str">
        <f>VLOOKUP(J6331,VLOOKUP!$A$2:$S$54,19,FALSE)&amp;J6331&amp;"&lt;/a&gt; ["&amp;VLOOKUP(J6331,VLOOKUP!$A$2:$S$54,3,FALSE)&amp;"]"</f>
        <v>&lt;a href='unionstage.php' title='list by venue'&gt;Union Stage&lt;/a&gt; [740 Water Street SW, Washington, DC 20024]</v>
      </c>
      <c r="O6331" s="90"/>
      <c r="S6331" s="95">
        <f t="shared" si="1541"/>
        <v>0</v>
      </c>
      <c r="T6331" s="86" t="str">
        <f t="shared" si="1542"/>
        <v/>
      </c>
      <c r="U6331" s="112" t="str">
        <f t="shared" si="1553"/>
        <v/>
      </c>
      <c r="V6331" s="95" t="str">
        <f t="shared" si="1543"/>
        <v/>
      </c>
      <c r="AE6331" s="92" t="str">
        <f t="shared" si="1544"/>
        <v/>
      </c>
      <c r="AF6331" s="96" t="str">
        <f t="shared" si="1545"/>
        <v>&lt;a name='19000100'&gt;&lt;b&gt;: 0 - &lt;a href='unionstage.php' title='list by venue'&gt;Union Stage&lt;/a&gt; [740 Water Street SW, Washington, DC 20024]&lt;/b&gt;&lt;/a&gt;&lt;br&gt;</v>
      </c>
      <c r="AG6331" s="97">
        <f t="shared" si="1546"/>
        <v>1900</v>
      </c>
      <c r="AH6331" s="97" t="str">
        <f t="shared" si="1547"/>
        <v>01</v>
      </c>
      <c r="AI6331" s="97" t="str">
        <f t="shared" si="1548"/>
        <v>00</v>
      </c>
      <c r="AJ6331" s="97" t="str">
        <f t="shared" si="1549"/>
        <v>19000100</v>
      </c>
    </row>
    <row r="6332" spans="6:36" ht="12" customHeight="1" x14ac:dyDescent="0.15">
      <c r="F6332" s="86" t="str">
        <f t="shared" si="1538"/>
        <v>Saturday</v>
      </c>
      <c r="H6332" s="92" t="str">
        <f>VLOOKUP(MONTH(G6332),VLOOKUP!$W$1:$X$24,2)</f>
        <v>January</v>
      </c>
      <c r="I6332" s="92" t="str">
        <f t="shared" si="1539"/>
        <v/>
      </c>
      <c r="J6332" s="9" t="s">
        <v>2426</v>
      </c>
      <c r="L6332" s="86" t="str">
        <f t="shared" si="1552"/>
        <v>&lt;a href='unionstage.php' title='list by venue'&gt;Union Stage&lt;/a&gt; [740 Water Street SW, Washington, DC 20024]</v>
      </c>
      <c r="M6332" s="86">
        <f t="shared" si="1540"/>
        <v>0</v>
      </c>
      <c r="N6332" s="86" t="str">
        <f>VLOOKUP(J6332,VLOOKUP!$A$2:$S$54,19,FALSE)&amp;J6332&amp;"&lt;/a&gt; ["&amp;VLOOKUP(J6332,VLOOKUP!$A$2:$S$54,3,FALSE)&amp;"]"</f>
        <v>&lt;a href='unionstage.php' title='list by venue'&gt;Union Stage&lt;/a&gt; [740 Water Street SW, Washington, DC 20024]</v>
      </c>
      <c r="O6332" s="90"/>
      <c r="S6332" s="95">
        <f t="shared" si="1541"/>
        <v>0</v>
      </c>
      <c r="T6332" s="86" t="str">
        <f t="shared" si="1542"/>
        <v/>
      </c>
      <c r="U6332" s="112" t="str">
        <f t="shared" si="1553"/>
        <v/>
      </c>
      <c r="V6332" s="95" t="str">
        <f t="shared" si="1543"/>
        <v/>
      </c>
      <c r="AE6332" s="92" t="str">
        <f t="shared" si="1544"/>
        <v/>
      </c>
      <c r="AF6332" s="96" t="str">
        <f t="shared" si="1545"/>
        <v>&lt;a name='19000100'&gt;&lt;b&gt;: 0 - &lt;a href='unionstage.php' title='list by venue'&gt;Union Stage&lt;/a&gt; [740 Water Street SW, Washington, DC 20024]&lt;/b&gt;&lt;/a&gt;&lt;br&gt;</v>
      </c>
      <c r="AG6332" s="97">
        <f t="shared" si="1546"/>
        <v>1900</v>
      </c>
      <c r="AH6332" s="97" t="str">
        <f t="shared" si="1547"/>
        <v>01</v>
      </c>
      <c r="AI6332" s="97" t="str">
        <f t="shared" si="1548"/>
        <v>00</v>
      </c>
      <c r="AJ6332" s="97" t="str">
        <f t="shared" si="1549"/>
        <v>19000100</v>
      </c>
    </row>
    <row r="6333" spans="6:36" ht="12" customHeight="1" x14ac:dyDescent="0.15">
      <c r="F6333" s="86" t="str">
        <f t="shared" si="1538"/>
        <v>Saturday</v>
      </c>
      <c r="H6333" s="92" t="str">
        <f>VLOOKUP(MONTH(G6333),VLOOKUP!$W$1:$X$24,2)</f>
        <v>January</v>
      </c>
      <c r="I6333" s="92" t="str">
        <f t="shared" si="1539"/>
        <v/>
      </c>
      <c r="J6333" s="9" t="s">
        <v>2426</v>
      </c>
      <c r="L6333" s="86" t="str">
        <f t="shared" si="1552"/>
        <v>&lt;a href='unionstage.php' title='list by venue'&gt;Union Stage&lt;/a&gt; [740 Water Street SW, Washington, DC 20024]</v>
      </c>
      <c r="M6333" s="86">
        <f t="shared" si="1540"/>
        <v>0</v>
      </c>
      <c r="N6333" s="86" t="str">
        <f>VLOOKUP(J6333,VLOOKUP!$A$2:$S$54,19,FALSE)&amp;J6333&amp;"&lt;/a&gt; ["&amp;VLOOKUP(J6333,VLOOKUP!$A$2:$S$54,3,FALSE)&amp;"]"</f>
        <v>&lt;a href='unionstage.php' title='list by venue'&gt;Union Stage&lt;/a&gt; [740 Water Street SW, Washington, DC 20024]</v>
      </c>
      <c r="O6333" s="90"/>
      <c r="S6333" s="95">
        <f t="shared" si="1541"/>
        <v>0</v>
      </c>
      <c r="T6333" s="86" t="str">
        <f t="shared" si="1542"/>
        <v/>
      </c>
      <c r="U6333" s="112" t="str">
        <f t="shared" si="1553"/>
        <v/>
      </c>
      <c r="V6333" s="95" t="str">
        <f t="shared" si="1543"/>
        <v/>
      </c>
      <c r="AE6333" s="92" t="str">
        <f t="shared" si="1544"/>
        <v/>
      </c>
      <c r="AF6333" s="96" t="str">
        <f t="shared" si="1545"/>
        <v>&lt;a name='19000100'&gt;&lt;b&gt;: 0 - &lt;a href='unionstage.php' title='list by venue'&gt;Union Stage&lt;/a&gt; [740 Water Street SW, Washington, DC 20024]&lt;/b&gt;&lt;/a&gt;&lt;br&gt;</v>
      </c>
      <c r="AG6333" s="97">
        <f t="shared" si="1546"/>
        <v>1900</v>
      </c>
      <c r="AH6333" s="97" t="str">
        <f t="shared" si="1547"/>
        <v>01</v>
      </c>
      <c r="AI6333" s="97" t="str">
        <f t="shared" si="1548"/>
        <v>00</v>
      </c>
      <c r="AJ6333" s="97" t="str">
        <f t="shared" si="1549"/>
        <v>19000100</v>
      </c>
    </row>
    <row r="6334" spans="6:36" ht="12" customHeight="1" x14ac:dyDescent="0.15">
      <c r="F6334" s="86" t="str">
        <f t="shared" si="1538"/>
        <v>Saturday</v>
      </c>
      <c r="H6334" s="92" t="str">
        <f>VLOOKUP(MONTH(G6334),VLOOKUP!$W$1:$X$24,2)</f>
        <v>January</v>
      </c>
      <c r="I6334" s="92" t="str">
        <f t="shared" si="1539"/>
        <v/>
      </c>
      <c r="J6334" s="9" t="s">
        <v>2426</v>
      </c>
      <c r="L6334" s="86" t="str">
        <f t="shared" si="1552"/>
        <v>&lt;a href='unionstage.php' title='list by venue'&gt;Union Stage&lt;/a&gt; [740 Water Street SW, Washington, DC 20024]</v>
      </c>
      <c r="M6334" s="86">
        <f t="shared" si="1540"/>
        <v>0</v>
      </c>
      <c r="N6334" s="86" t="str">
        <f>VLOOKUP(J6334,VLOOKUP!$A$2:$S$54,19,FALSE)&amp;J6334&amp;"&lt;/a&gt; ["&amp;VLOOKUP(J6334,VLOOKUP!$A$2:$S$54,3,FALSE)&amp;"]"</f>
        <v>&lt;a href='unionstage.php' title='list by venue'&gt;Union Stage&lt;/a&gt; [740 Water Street SW, Washington, DC 20024]</v>
      </c>
      <c r="O6334" s="90"/>
      <c r="S6334" s="95">
        <f t="shared" si="1541"/>
        <v>0</v>
      </c>
      <c r="T6334" s="86" t="str">
        <f t="shared" si="1542"/>
        <v/>
      </c>
      <c r="U6334" s="112" t="str">
        <f t="shared" si="1553"/>
        <v/>
      </c>
      <c r="V6334" s="95" t="str">
        <f t="shared" si="1543"/>
        <v/>
      </c>
      <c r="AE6334" s="92" t="str">
        <f t="shared" si="1544"/>
        <v/>
      </c>
      <c r="AF6334" s="96" t="str">
        <f t="shared" si="1545"/>
        <v>&lt;a name='19000100'&gt;&lt;b&gt;: 0 - &lt;a href='unionstage.php' title='list by venue'&gt;Union Stage&lt;/a&gt; [740 Water Street SW, Washington, DC 20024]&lt;/b&gt;&lt;/a&gt;&lt;br&gt;</v>
      </c>
      <c r="AG6334" s="97">
        <f t="shared" si="1546"/>
        <v>1900</v>
      </c>
      <c r="AH6334" s="97" t="str">
        <f t="shared" si="1547"/>
        <v>01</v>
      </c>
      <c r="AI6334" s="97" t="str">
        <f t="shared" si="1548"/>
        <v>00</v>
      </c>
      <c r="AJ6334" s="97" t="str">
        <f t="shared" si="1549"/>
        <v>19000100</v>
      </c>
    </row>
    <row r="6335" spans="6:36" ht="12" customHeight="1" x14ac:dyDescent="0.15">
      <c r="F6335" s="86" t="str">
        <f t="shared" si="1538"/>
        <v>Saturday</v>
      </c>
      <c r="H6335" s="92" t="str">
        <f>VLOOKUP(MONTH(G6335),VLOOKUP!$W$1:$X$24,2)</f>
        <v>January</v>
      </c>
      <c r="I6335" s="92" t="str">
        <f t="shared" si="1539"/>
        <v/>
      </c>
      <c r="J6335" s="9" t="s">
        <v>2426</v>
      </c>
      <c r="L6335" s="86" t="str">
        <f t="shared" si="1552"/>
        <v>&lt;a href='unionstage.php' title='list by venue'&gt;Union Stage&lt;/a&gt; [740 Water Street SW, Washington, DC 20024]</v>
      </c>
      <c r="M6335" s="86">
        <f t="shared" si="1540"/>
        <v>0</v>
      </c>
      <c r="N6335" s="86" t="str">
        <f>VLOOKUP(J6335,VLOOKUP!$A$2:$S$54,19,FALSE)&amp;J6335&amp;"&lt;/a&gt; ["&amp;VLOOKUP(J6335,VLOOKUP!$A$2:$S$54,3,FALSE)&amp;"]"</f>
        <v>&lt;a href='unionstage.php' title='list by venue'&gt;Union Stage&lt;/a&gt; [740 Water Street SW, Washington, DC 20024]</v>
      </c>
      <c r="O6335" s="90"/>
      <c r="S6335" s="95">
        <f t="shared" si="1541"/>
        <v>0</v>
      </c>
      <c r="T6335" s="86" t="str">
        <f t="shared" si="1542"/>
        <v/>
      </c>
      <c r="U6335" s="112" t="str">
        <f t="shared" si="1553"/>
        <v/>
      </c>
      <c r="V6335" s="95" t="str">
        <f t="shared" si="1543"/>
        <v/>
      </c>
      <c r="AE6335" s="92" t="str">
        <f t="shared" si="1544"/>
        <v/>
      </c>
      <c r="AF6335" s="96" t="str">
        <f t="shared" si="1545"/>
        <v>&lt;a name='19000100'&gt;&lt;b&gt;: 0 - &lt;a href='unionstage.php' title='list by venue'&gt;Union Stage&lt;/a&gt; [740 Water Street SW, Washington, DC 20024]&lt;/b&gt;&lt;/a&gt;&lt;br&gt;</v>
      </c>
      <c r="AG6335" s="97">
        <f t="shared" si="1546"/>
        <v>1900</v>
      </c>
      <c r="AH6335" s="97" t="str">
        <f t="shared" si="1547"/>
        <v>01</v>
      </c>
      <c r="AI6335" s="97" t="str">
        <f t="shared" si="1548"/>
        <v>00</v>
      </c>
      <c r="AJ6335" s="97" t="str">
        <f t="shared" si="1549"/>
        <v>19000100</v>
      </c>
    </row>
    <row r="6336" spans="6:36" ht="12" customHeight="1" x14ac:dyDescent="0.15">
      <c r="F6336" s="86" t="str">
        <f t="shared" si="1538"/>
        <v>Saturday</v>
      </c>
      <c r="H6336" s="92" t="str">
        <f>VLOOKUP(MONTH(G6336),VLOOKUP!$W$1:$X$24,2)</f>
        <v>January</v>
      </c>
      <c r="I6336" s="92" t="str">
        <f t="shared" si="1539"/>
        <v/>
      </c>
      <c r="J6336" s="9" t="s">
        <v>2426</v>
      </c>
      <c r="L6336" s="86" t="str">
        <f t="shared" si="1552"/>
        <v>&lt;a href='unionstage.php' title='list by venue'&gt;Union Stage&lt;/a&gt; [740 Water Street SW, Washington, DC 20024]</v>
      </c>
      <c r="M6336" s="86">
        <f t="shared" si="1540"/>
        <v>0</v>
      </c>
      <c r="N6336" s="86" t="str">
        <f>VLOOKUP(J6336,VLOOKUP!$A$2:$S$54,19,FALSE)&amp;J6336&amp;"&lt;/a&gt; ["&amp;VLOOKUP(J6336,VLOOKUP!$A$2:$S$54,3,FALSE)&amp;"]"</f>
        <v>&lt;a href='unionstage.php' title='list by venue'&gt;Union Stage&lt;/a&gt; [740 Water Street SW, Washington, DC 20024]</v>
      </c>
      <c r="O6336" s="90"/>
      <c r="S6336" s="95">
        <f t="shared" si="1541"/>
        <v>0</v>
      </c>
      <c r="T6336" s="86" t="str">
        <f t="shared" si="1542"/>
        <v/>
      </c>
      <c r="U6336" s="112" t="str">
        <f t="shared" si="1553"/>
        <v/>
      </c>
      <c r="V6336" s="95" t="str">
        <f t="shared" si="1543"/>
        <v/>
      </c>
      <c r="AE6336" s="92" t="str">
        <f t="shared" si="1544"/>
        <v/>
      </c>
      <c r="AF6336" s="96" t="str">
        <f t="shared" si="1545"/>
        <v>&lt;a name='19000100'&gt;&lt;b&gt;: 0 - &lt;a href='unionstage.php' title='list by venue'&gt;Union Stage&lt;/a&gt; [740 Water Street SW, Washington, DC 20024]&lt;/b&gt;&lt;/a&gt;&lt;br&gt;</v>
      </c>
      <c r="AG6336" s="97">
        <f t="shared" si="1546"/>
        <v>1900</v>
      </c>
      <c r="AH6336" s="97" t="str">
        <f t="shared" si="1547"/>
        <v>01</v>
      </c>
      <c r="AI6336" s="97" t="str">
        <f t="shared" si="1548"/>
        <v>00</v>
      </c>
      <c r="AJ6336" s="97" t="str">
        <f t="shared" si="1549"/>
        <v>19000100</v>
      </c>
    </row>
    <row r="6337" spans="6:36" ht="12" customHeight="1" x14ac:dyDescent="0.15">
      <c r="F6337" s="86" t="str">
        <f t="shared" si="1538"/>
        <v>Saturday</v>
      </c>
      <c r="H6337" s="92" t="str">
        <f>VLOOKUP(MONTH(G6337),VLOOKUP!$W$1:$X$24,2)</f>
        <v>January</v>
      </c>
      <c r="I6337" s="92" t="str">
        <f t="shared" si="1539"/>
        <v/>
      </c>
      <c r="J6337" s="9" t="s">
        <v>2426</v>
      </c>
      <c r="L6337" s="86" t="str">
        <f t="shared" si="1552"/>
        <v>&lt;a href='unionstage.php' title='list by venue'&gt;Union Stage&lt;/a&gt; [740 Water Street SW, Washington, DC 20024]</v>
      </c>
      <c r="M6337" s="86">
        <f t="shared" si="1540"/>
        <v>0</v>
      </c>
      <c r="N6337" s="86" t="str">
        <f>VLOOKUP(J6337,VLOOKUP!$A$2:$S$54,19,FALSE)&amp;J6337&amp;"&lt;/a&gt; ["&amp;VLOOKUP(J6337,VLOOKUP!$A$2:$S$54,3,FALSE)&amp;"]"</f>
        <v>&lt;a href='unionstage.php' title='list by venue'&gt;Union Stage&lt;/a&gt; [740 Water Street SW, Washington, DC 20024]</v>
      </c>
      <c r="O6337" s="90"/>
      <c r="S6337" s="95">
        <f t="shared" si="1541"/>
        <v>0</v>
      </c>
      <c r="T6337" s="86" t="str">
        <f t="shared" si="1542"/>
        <v/>
      </c>
      <c r="U6337" s="112" t="str">
        <f t="shared" si="1553"/>
        <v/>
      </c>
      <c r="V6337" s="95" t="str">
        <f t="shared" si="1543"/>
        <v/>
      </c>
      <c r="AE6337" s="92" t="str">
        <f t="shared" si="1544"/>
        <v/>
      </c>
      <c r="AF6337" s="96" t="str">
        <f t="shared" si="1545"/>
        <v>&lt;a name='19000100'&gt;&lt;b&gt;: 0 - &lt;a href='unionstage.php' title='list by venue'&gt;Union Stage&lt;/a&gt; [740 Water Street SW, Washington, DC 20024]&lt;/b&gt;&lt;/a&gt;&lt;br&gt;</v>
      </c>
      <c r="AG6337" s="97">
        <f t="shared" si="1546"/>
        <v>1900</v>
      </c>
      <c r="AH6337" s="97" t="str">
        <f t="shared" si="1547"/>
        <v>01</v>
      </c>
      <c r="AI6337" s="97" t="str">
        <f t="shared" si="1548"/>
        <v>00</v>
      </c>
      <c r="AJ6337" s="97" t="str">
        <f t="shared" si="1549"/>
        <v>19000100</v>
      </c>
    </row>
    <row r="6338" spans="6:36" ht="12" customHeight="1" x14ac:dyDescent="0.15">
      <c r="F6338" s="86" t="str">
        <f t="shared" ref="F6338:F6401" si="1554">IF(WEEKDAY(G6338)=1,"Sunday",IF(WEEKDAY(G6338)=2,"Monday",IF(WEEKDAY(G6338)=3,"Tuesday",IF(WEEKDAY(G6338)=4,"Wednesday",IF(WEEKDAY(G6338)=5,"Thursday",IF(WEEKDAY(G6338)=6,"Friday","Saturday"))))))</f>
        <v>Saturday</v>
      </c>
      <c r="H6338" s="92" t="str">
        <f>VLOOKUP(MONTH(G6338),VLOOKUP!$W$1:$X$24,2)</f>
        <v>January</v>
      </c>
      <c r="I6338" s="92" t="str">
        <f t="shared" ref="I6338:I6401" si="1555">IF(ISBLANK(G6338),"",F6338&amp;", "&amp;DAY(G6338)&amp;" "&amp;H6338&amp;" "&amp;YEAR(G6338))</f>
        <v/>
      </c>
      <c r="J6338" s="9" t="s">
        <v>2426</v>
      </c>
      <c r="L6338" s="86" t="str">
        <f t="shared" si="1552"/>
        <v>&lt;a href='unionstage.php' title='list by venue'&gt;Union Stage&lt;/a&gt; [740 Water Street SW, Washington, DC 20024]</v>
      </c>
      <c r="M6338" s="86">
        <f t="shared" ref="M6338:M6401" si="1556">IF(ISBLANK(P6338),O6338,IF(ISBLANK(Q6338),O6338&amp;" and "&amp;P6338,IF(ISBLANK(R6338),O6338&amp;", "&amp;P6338&amp;", and "&amp;Q6338, O6338&amp;", "&amp;P6338&amp;", "&amp;Q6338&amp;", and "&amp;R6338)))</f>
        <v>0</v>
      </c>
      <c r="N6338" s="86" t="str">
        <f>VLOOKUP(J6338,VLOOKUP!$A$2:$S$54,19,FALSE)&amp;J6338&amp;"&lt;/a&gt; ["&amp;VLOOKUP(J6338,VLOOKUP!$A$2:$S$54,3,FALSE)&amp;"]"</f>
        <v>&lt;a href='unionstage.php' title='list by venue'&gt;Union Stage&lt;/a&gt; [740 Water Street SW, Washington, DC 20024]</v>
      </c>
      <c r="O6338" s="90"/>
      <c r="S6338" s="95">
        <f t="shared" ref="S6338:S6401" si="1557">IF(LEFT(O6338,2)="A ",RIGHT(O6338,LEN(O6338)-2),IF(LEFT(O6338,3)="An ",RIGHT(O6338,LEN(O6338)-3),IF(LEFT(O6338,4)="The ",RIGHT(O6338,LEN(O6338)-4),IF(LEFT(O6338,3)="&lt;b&gt;",RIGHT(O6338,LEN(O6338)-3),IF(LEFT(O6338,4)="&lt;em&gt;",RIGHT(O6338,LEN(O6338)-4),O6338)))))</f>
        <v>0</v>
      </c>
      <c r="T6338" s="86" t="str">
        <f t="shared" ref="T6338:T6401" si="1558">IF(ISBLANK(G6338),"","&amp;#149; "&amp;IF(ISBLANK(C6338),"","&lt;S&gt;")&amp;IF(ISBLANK(A6338),"","&lt;a href='recommended.php#"&amp;AJ6338&amp;"'&gt;&lt;b&gt;&lt;em&gt;&lt;font color='#9C004D'&gt;RECOMMENDED&lt;/font&gt;&lt;/em&gt;&lt;/b&gt;&lt;/a&gt; - ")&amp;M6338&amp;" - &lt;b&gt;"&amp;L6338&amp;"&lt;/b&gt; "&amp;IF(B6338="Sold Out"," - &lt;font color='#000099'&gt;&lt;b&gt;&lt;I&gt;sold out&lt;/I&gt;&lt;/b&gt;&lt;/font&gt;","")&amp;IF(ISBLANK(C6338),"","&lt;/S&gt; &lt;b&gt;"&amp;C6338&amp;"&lt;/b&gt;")&amp;"&lt;br&gt;")</f>
        <v/>
      </c>
      <c r="U6338" s="86" t="str">
        <f t="shared" ref="U6338:U6401" si="1559">IF(ISBLANK(G6338),"","&amp;#149; "&amp;IF(ISBLANK(C6338),"","&lt;S&gt;")&amp;I6338&amp;IF(ISBLANK(A6338),""," - &lt;a href='recommended.php#"&amp;AJ6338&amp;"'&gt;&lt;b&gt;&lt;em&gt;&lt;font color='#9C004D'&gt;RECOMMENDED&lt;/font&gt;&lt;/em&gt;&lt;/b&gt;&lt;/a&gt;")&amp;" - "&amp;M6338&amp;IF(ISBLANK(K6338),K6338," - &lt;b&gt;"&amp;K6338&amp;"&lt;/b&gt; ")&amp;IF(B6338="Sold Out"," - &lt;font color='#000099'&gt;&lt;b&gt;&lt;I&gt;sold out&lt;/I&gt;&lt;/b&gt;&lt;/font&gt;","")&amp;IF(ISBLANK(C6338),"","&lt;/S&gt; &lt;b&gt;"&amp;C6338&amp;"&lt;/b&gt;")&amp;"&lt;p&gt;")</f>
        <v/>
      </c>
      <c r="V6338" s="95" t="str">
        <f t="shared" ref="V6338:V6401" si="1560">IF(ISBLANK(G6338),"","&amp;#149; "&amp;IF(ISBLANK(C6338),"","&lt;S&gt;")&amp;IF(ISBLANK(A6338),"","&lt;a href='recommended.php#"&amp;AJ6338&amp;"'&gt;&lt;b&gt;&lt;em&gt;&lt;font color='#9C004D'&gt;RECOMMENDED&lt;/font&gt;&lt;/em&gt;&lt;/b&gt;&lt;/a&gt; - ")&amp;M6338&amp;" - &lt;b&gt;"&amp;L6338&amp;"&lt;/b&gt; "&amp;IF(B6338="Sold Out"," - &lt;font color='#000099'&gt;&lt;b&gt;&lt;I&gt;sold out&lt;/I&gt;&lt;/b&gt;&lt;/font&gt;","")&amp;IF(ISBLANK(C6338),"","&lt;/S&gt; &lt;b&gt;"&amp;C6338&amp;"&lt;/b&gt;")&amp;" - &lt;font color='#005500'&gt;&lt;b&gt;"&amp;E6338&amp;"&lt;/b&gt;&lt;/font&gt;&lt;br&gt;")</f>
        <v/>
      </c>
      <c r="X6338" s="157" t="s">
        <v>1404</v>
      </c>
      <c r="AE6338" s="92" t="str">
        <f t="shared" ref="AE6338:AE6401" si="1561">IF(ISBLANK(G6338),"",F6338&amp;", "&amp;DAY(G6338)&amp;" "&amp;H6338&amp;" "&amp;YEAR(G6338)&amp;"      [&lt;a name='"&amp;AJ6338&amp;"' href='#"&amp;AJ6338&amp;"'&gt;link to this day&lt;/a&gt;]")</f>
        <v/>
      </c>
      <c r="AF6338" s="96" t="str">
        <f t="shared" ref="AF6338:AF6401" si="1562">"&lt;a name='"&amp;AJ6338&amp;"'&gt;&lt;b&gt;"&amp;I6338&amp;": "&amp;M6338&amp;" - "&amp;L6338&amp;"&lt;/b&gt;&lt;/a&gt;&lt;br&gt;"</f>
        <v>&lt;a name='19000100'&gt;&lt;b&gt;: 0 - &lt;a href='unionstage.php' title='list by venue'&gt;Union Stage&lt;/a&gt; [740 Water Street SW, Washington, DC 20024]&lt;/b&gt;&lt;/a&gt;&lt;br&gt;</v>
      </c>
      <c r="AG6338" s="97">
        <f t="shared" ref="AG6338:AG6401" si="1563">YEAR(G6338)</f>
        <v>1900</v>
      </c>
      <c r="AH6338" s="97" t="str">
        <f t="shared" ref="AH6338:AH6401" si="1564">IF(LEN(MONTH(G6338))=1,"0"&amp;MONTH(G6338),MONTH(G6338))</f>
        <v>01</v>
      </c>
      <c r="AI6338" s="97" t="str">
        <f t="shared" ref="AI6338:AI6401" si="1565">IF(LEN(DAY(G6338))=1,"0"&amp;DAY(G6338),DAY(G6338))</f>
        <v>00</v>
      </c>
      <c r="AJ6338" s="97" t="str">
        <f t="shared" ref="AJ6338:AJ6401" si="1566">AG6338&amp;AH6338&amp;AI6338</f>
        <v>19000100</v>
      </c>
    </row>
    <row r="6339" spans="6:36" ht="12" customHeight="1" x14ac:dyDescent="0.15">
      <c r="F6339" s="86" t="str">
        <f t="shared" si="1554"/>
        <v>Saturday</v>
      </c>
      <c r="H6339" s="92" t="str">
        <f>VLOOKUP(MONTH(G6339),VLOOKUP!$W$1:$X$24,2)</f>
        <v>January</v>
      </c>
      <c r="I6339" s="92" t="str">
        <f t="shared" si="1555"/>
        <v/>
      </c>
      <c r="J6339" s="93" t="s">
        <v>813</v>
      </c>
      <c r="L6339" s="86" t="str">
        <f t="shared" si="1552"/>
        <v>Unitarian Universalist Church of Arlington [4444 Arlington Blvd, Arlington, VA]</v>
      </c>
      <c r="M6339" s="86">
        <f t="shared" si="1556"/>
        <v>0</v>
      </c>
      <c r="N6339" s="93" t="str">
        <f t="shared" ref="N6339:N6360" si="1567">J6339</f>
        <v>Unitarian Universalist Church of Arlington [4444 Arlington Blvd, Arlington, VA]</v>
      </c>
      <c r="O6339" s="94"/>
      <c r="S6339" s="95">
        <f t="shared" si="1557"/>
        <v>0</v>
      </c>
      <c r="T6339" s="86" t="str">
        <f t="shared" si="1558"/>
        <v/>
      </c>
      <c r="U6339" s="86" t="str">
        <f t="shared" si="1559"/>
        <v/>
      </c>
      <c r="V6339" s="95" t="str">
        <f t="shared" si="1560"/>
        <v/>
      </c>
      <c r="W6339" s="90" t="s">
        <v>221</v>
      </c>
      <c r="AE6339" s="92" t="str">
        <f t="shared" si="1561"/>
        <v/>
      </c>
      <c r="AF6339" s="96" t="str">
        <f t="shared" si="1562"/>
        <v>&lt;a name='19000100'&gt;&lt;b&gt;: 0 - Unitarian Universalist Church of Arlington [4444 Arlington Blvd, Arlington, VA]&lt;/b&gt;&lt;/a&gt;&lt;br&gt;</v>
      </c>
      <c r="AG6339" s="97">
        <f t="shared" si="1563"/>
        <v>1900</v>
      </c>
      <c r="AH6339" s="97" t="str">
        <f t="shared" si="1564"/>
        <v>01</v>
      </c>
      <c r="AI6339" s="97" t="str">
        <f t="shared" si="1565"/>
        <v>00</v>
      </c>
      <c r="AJ6339" s="97" t="str">
        <f t="shared" si="1566"/>
        <v>19000100</v>
      </c>
    </row>
    <row r="6340" spans="6:36" ht="12" customHeight="1" x14ac:dyDescent="0.15">
      <c r="F6340" s="86" t="str">
        <f t="shared" si="1554"/>
        <v>Saturday</v>
      </c>
      <c r="H6340" s="92" t="str">
        <f>VLOOKUP(MONTH(G6340),VLOOKUP!$W$1:$X$24,2)</f>
        <v>January</v>
      </c>
      <c r="I6340" s="92" t="str">
        <f t="shared" si="1555"/>
        <v/>
      </c>
      <c r="J6340" s="93" t="s">
        <v>813</v>
      </c>
      <c r="L6340" s="86" t="str">
        <f t="shared" si="1552"/>
        <v>Unitarian Universalist Church of Arlington [4444 Arlington Blvd, Arlington, VA]</v>
      </c>
      <c r="M6340" s="86">
        <f t="shared" si="1556"/>
        <v>0</v>
      </c>
      <c r="N6340" s="93" t="str">
        <f t="shared" si="1567"/>
        <v>Unitarian Universalist Church of Arlington [4444 Arlington Blvd, Arlington, VA]</v>
      </c>
      <c r="O6340" s="94"/>
      <c r="S6340" s="95">
        <f t="shared" si="1557"/>
        <v>0</v>
      </c>
      <c r="T6340" s="86" t="str">
        <f t="shared" si="1558"/>
        <v/>
      </c>
      <c r="U6340" s="86" t="str">
        <f t="shared" si="1559"/>
        <v/>
      </c>
      <c r="V6340" s="95" t="str">
        <f t="shared" si="1560"/>
        <v/>
      </c>
      <c r="W6340" s="90" t="s">
        <v>221</v>
      </c>
      <c r="AE6340" s="92" t="str">
        <f t="shared" si="1561"/>
        <v/>
      </c>
      <c r="AF6340" s="96" t="str">
        <f t="shared" si="1562"/>
        <v>&lt;a name='19000100'&gt;&lt;b&gt;: 0 - Unitarian Universalist Church of Arlington [4444 Arlington Blvd, Arlington, VA]&lt;/b&gt;&lt;/a&gt;&lt;br&gt;</v>
      </c>
      <c r="AG6340" s="97">
        <f t="shared" si="1563"/>
        <v>1900</v>
      </c>
      <c r="AH6340" s="97" t="str">
        <f t="shared" si="1564"/>
        <v>01</v>
      </c>
      <c r="AI6340" s="97" t="str">
        <f t="shared" si="1565"/>
        <v>00</v>
      </c>
      <c r="AJ6340" s="97" t="str">
        <f t="shared" si="1566"/>
        <v>19000100</v>
      </c>
    </row>
    <row r="6341" spans="6:36" ht="12" customHeight="1" x14ac:dyDescent="0.15">
      <c r="F6341" s="86" t="str">
        <f t="shared" si="1554"/>
        <v>Saturday</v>
      </c>
      <c r="H6341" s="92" t="str">
        <f>VLOOKUP(MONTH(G6341),VLOOKUP!$W$1:$X$24,2)</f>
        <v>January</v>
      </c>
      <c r="I6341" s="92" t="str">
        <f t="shared" si="1555"/>
        <v/>
      </c>
      <c r="J6341" s="93" t="s">
        <v>813</v>
      </c>
      <c r="L6341" s="86" t="str">
        <f t="shared" si="1552"/>
        <v>Unitarian Universalist Church of Arlington [4444 Arlington Blvd, Arlington, VA]</v>
      </c>
      <c r="M6341" s="86">
        <f t="shared" si="1556"/>
        <v>0</v>
      </c>
      <c r="N6341" s="93" t="str">
        <f t="shared" si="1567"/>
        <v>Unitarian Universalist Church of Arlington [4444 Arlington Blvd, Arlington, VA]</v>
      </c>
      <c r="O6341" s="94"/>
      <c r="S6341" s="95">
        <f t="shared" si="1557"/>
        <v>0</v>
      </c>
      <c r="T6341" s="86" t="str">
        <f t="shared" si="1558"/>
        <v/>
      </c>
      <c r="U6341" s="86" t="str">
        <f t="shared" si="1559"/>
        <v/>
      </c>
      <c r="V6341" s="95" t="str">
        <f t="shared" si="1560"/>
        <v/>
      </c>
      <c r="W6341" s="90" t="s">
        <v>221</v>
      </c>
      <c r="AE6341" s="92" t="str">
        <f t="shared" si="1561"/>
        <v/>
      </c>
      <c r="AF6341" s="96" t="str">
        <f t="shared" si="1562"/>
        <v>&lt;a name='19000100'&gt;&lt;b&gt;: 0 - Unitarian Universalist Church of Arlington [4444 Arlington Blvd, Arlington, VA]&lt;/b&gt;&lt;/a&gt;&lt;br&gt;</v>
      </c>
      <c r="AG6341" s="97">
        <f t="shared" si="1563"/>
        <v>1900</v>
      </c>
      <c r="AH6341" s="97" t="str">
        <f t="shared" si="1564"/>
        <v>01</v>
      </c>
      <c r="AI6341" s="97" t="str">
        <f t="shared" si="1565"/>
        <v>00</v>
      </c>
      <c r="AJ6341" s="97" t="str">
        <f t="shared" si="1566"/>
        <v>19000100</v>
      </c>
    </row>
    <row r="6342" spans="6:36" ht="12" customHeight="1" x14ac:dyDescent="0.15">
      <c r="F6342" s="86" t="str">
        <f t="shared" si="1554"/>
        <v>Saturday</v>
      </c>
      <c r="H6342" s="92" t="str">
        <f>VLOOKUP(MONTH(G6342),VLOOKUP!$W$1:$X$24,2)</f>
        <v>January</v>
      </c>
      <c r="I6342" s="92" t="str">
        <f t="shared" si="1555"/>
        <v/>
      </c>
      <c r="J6342" s="93" t="s">
        <v>813</v>
      </c>
      <c r="L6342" s="86" t="str">
        <f t="shared" si="1552"/>
        <v>Unitarian Universalist Church of Arlington [4444 Arlington Blvd, Arlington, VA]</v>
      </c>
      <c r="M6342" s="86">
        <f t="shared" si="1556"/>
        <v>0</v>
      </c>
      <c r="N6342" s="93" t="str">
        <f t="shared" si="1567"/>
        <v>Unitarian Universalist Church of Arlington [4444 Arlington Blvd, Arlington, VA]</v>
      </c>
      <c r="O6342" s="94"/>
      <c r="S6342" s="95">
        <f t="shared" si="1557"/>
        <v>0</v>
      </c>
      <c r="T6342" s="86" t="str">
        <f t="shared" si="1558"/>
        <v/>
      </c>
      <c r="U6342" s="86" t="str">
        <f t="shared" si="1559"/>
        <v/>
      </c>
      <c r="V6342" s="95" t="str">
        <f t="shared" si="1560"/>
        <v/>
      </c>
      <c r="W6342" s="90" t="s">
        <v>221</v>
      </c>
      <c r="AE6342" s="92" t="str">
        <f t="shared" si="1561"/>
        <v/>
      </c>
      <c r="AF6342" s="96" t="str">
        <f t="shared" si="1562"/>
        <v>&lt;a name='19000100'&gt;&lt;b&gt;: 0 - Unitarian Universalist Church of Arlington [4444 Arlington Blvd, Arlington, VA]&lt;/b&gt;&lt;/a&gt;&lt;br&gt;</v>
      </c>
      <c r="AG6342" s="97">
        <f t="shared" si="1563"/>
        <v>1900</v>
      </c>
      <c r="AH6342" s="97" t="str">
        <f t="shared" si="1564"/>
        <v>01</v>
      </c>
      <c r="AI6342" s="97" t="str">
        <f t="shared" si="1565"/>
        <v>00</v>
      </c>
      <c r="AJ6342" s="97" t="str">
        <f t="shared" si="1566"/>
        <v>19000100</v>
      </c>
    </row>
    <row r="6343" spans="6:36" ht="12" customHeight="1" x14ac:dyDescent="0.15">
      <c r="F6343" s="86" t="str">
        <f t="shared" si="1554"/>
        <v>Saturday</v>
      </c>
      <c r="G6343" s="91"/>
      <c r="H6343" s="92" t="str">
        <f>VLOOKUP(MONTH(G6343),VLOOKUP!$W$1:$X$24,2)</f>
        <v>January</v>
      </c>
      <c r="I6343" s="92" t="str">
        <f t="shared" si="1555"/>
        <v/>
      </c>
      <c r="J6343" s="93" t="s">
        <v>974</v>
      </c>
      <c r="L6343" s="86" t="str">
        <f t="shared" si="1552"/>
        <v>United Church [1920 G St NW, WDC]</v>
      </c>
      <c r="M6343" s="86">
        <f t="shared" si="1556"/>
        <v>0</v>
      </c>
      <c r="N6343" s="93" t="str">
        <f t="shared" si="1567"/>
        <v>United Church [1920 G St NW, WDC]</v>
      </c>
      <c r="O6343" s="90"/>
      <c r="S6343" s="95">
        <f t="shared" si="1557"/>
        <v>0</v>
      </c>
      <c r="T6343" s="86" t="str">
        <f t="shared" si="1558"/>
        <v/>
      </c>
      <c r="U6343" s="86" t="str">
        <f t="shared" si="1559"/>
        <v/>
      </c>
      <c r="V6343" s="95" t="str">
        <f t="shared" si="1560"/>
        <v/>
      </c>
      <c r="AE6343" s="92" t="str">
        <f t="shared" si="1561"/>
        <v/>
      </c>
      <c r="AF6343" s="96" t="str">
        <f t="shared" si="1562"/>
        <v>&lt;a name='19000100'&gt;&lt;b&gt;: 0 - United Church [1920 G St NW, WDC]&lt;/b&gt;&lt;/a&gt;&lt;br&gt;</v>
      </c>
      <c r="AG6343" s="97">
        <f t="shared" si="1563"/>
        <v>1900</v>
      </c>
      <c r="AH6343" s="97" t="str">
        <f t="shared" si="1564"/>
        <v>01</v>
      </c>
      <c r="AI6343" s="97" t="str">
        <f t="shared" si="1565"/>
        <v>00</v>
      </c>
      <c r="AJ6343" s="97" t="str">
        <f t="shared" si="1566"/>
        <v>19000100</v>
      </c>
    </row>
    <row r="6344" spans="6:36" ht="12" customHeight="1" x14ac:dyDescent="0.15">
      <c r="F6344" s="86" t="str">
        <f t="shared" si="1554"/>
        <v>Saturday</v>
      </c>
      <c r="G6344" s="91"/>
      <c r="H6344" s="92" t="str">
        <f>VLOOKUP(MONTH(G6344),VLOOKUP!$W$1:$X$24,2)</f>
        <v>January</v>
      </c>
      <c r="I6344" s="92" t="str">
        <f t="shared" si="1555"/>
        <v/>
      </c>
      <c r="J6344" s="93" t="s">
        <v>974</v>
      </c>
      <c r="L6344" s="86" t="str">
        <f t="shared" si="1552"/>
        <v>United Church [1920 G St NW, WDC]</v>
      </c>
      <c r="M6344" s="86">
        <f t="shared" si="1556"/>
        <v>0</v>
      </c>
      <c r="N6344" s="93" t="str">
        <f t="shared" si="1567"/>
        <v>United Church [1920 G St NW, WDC]</v>
      </c>
      <c r="O6344" s="90"/>
      <c r="S6344" s="95">
        <f t="shared" si="1557"/>
        <v>0</v>
      </c>
      <c r="T6344" s="86" t="str">
        <f t="shared" si="1558"/>
        <v/>
      </c>
      <c r="U6344" s="86" t="str">
        <f t="shared" si="1559"/>
        <v/>
      </c>
      <c r="V6344" s="95" t="str">
        <f t="shared" si="1560"/>
        <v/>
      </c>
      <c r="AE6344" s="92" t="str">
        <f t="shared" si="1561"/>
        <v/>
      </c>
      <c r="AF6344" s="96" t="str">
        <f t="shared" si="1562"/>
        <v>&lt;a name='19000100'&gt;&lt;b&gt;: 0 - United Church [1920 G St NW, WDC]&lt;/b&gt;&lt;/a&gt;&lt;br&gt;</v>
      </c>
      <c r="AG6344" s="97">
        <f t="shared" si="1563"/>
        <v>1900</v>
      </c>
      <c r="AH6344" s="97" t="str">
        <f t="shared" si="1564"/>
        <v>01</v>
      </c>
      <c r="AI6344" s="97" t="str">
        <f t="shared" si="1565"/>
        <v>00</v>
      </c>
      <c r="AJ6344" s="97" t="str">
        <f t="shared" si="1566"/>
        <v>19000100</v>
      </c>
    </row>
    <row r="6345" spans="6:36" ht="12" customHeight="1" x14ac:dyDescent="0.15">
      <c r="F6345" s="86" t="str">
        <f t="shared" si="1554"/>
        <v>Saturday</v>
      </c>
      <c r="G6345" s="91"/>
      <c r="H6345" s="92" t="str">
        <f>VLOOKUP(MONTH(G6345),VLOOKUP!$W$1:$X$24,2)</f>
        <v>January</v>
      </c>
      <c r="I6345" s="92" t="str">
        <f t="shared" si="1555"/>
        <v/>
      </c>
      <c r="J6345" s="93" t="s">
        <v>974</v>
      </c>
      <c r="L6345" s="86" t="str">
        <f t="shared" si="1552"/>
        <v>United Church [1920 G St NW, WDC]</v>
      </c>
      <c r="M6345" s="86">
        <f t="shared" si="1556"/>
        <v>0</v>
      </c>
      <c r="N6345" s="93" t="str">
        <f t="shared" si="1567"/>
        <v>United Church [1920 G St NW, WDC]</v>
      </c>
      <c r="O6345" s="90"/>
      <c r="S6345" s="95">
        <f t="shared" si="1557"/>
        <v>0</v>
      </c>
      <c r="T6345" s="86" t="str">
        <f t="shared" si="1558"/>
        <v/>
      </c>
      <c r="U6345" s="86" t="str">
        <f t="shared" si="1559"/>
        <v/>
      </c>
      <c r="V6345" s="95" t="str">
        <f t="shared" si="1560"/>
        <v/>
      </c>
      <c r="AE6345" s="92" t="str">
        <f t="shared" si="1561"/>
        <v/>
      </c>
      <c r="AF6345" s="96" t="str">
        <f t="shared" si="1562"/>
        <v>&lt;a name='19000100'&gt;&lt;b&gt;: 0 - United Church [1920 G St NW, WDC]&lt;/b&gt;&lt;/a&gt;&lt;br&gt;</v>
      </c>
      <c r="AG6345" s="97">
        <f t="shared" si="1563"/>
        <v>1900</v>
      </c>
      <c r="AH6345" s="97" t="str">
        <f t="shared" si="1564"/>
        <v>01</v>
      </c>
      <c r="AI6345" s="97" t="str">
        <f t="shared" si="1565"/>
        <v>00</v>
      </c>
      <c r="AJ6345" s="97" t="str">
        <f t="shared" si="1566"/>
        <v>19000100</v>
      </c>
    </row>
    <row r="6346" spans="6:36" ht="12" customHeight="1" x14ac:dyDescent="0.15">
      <c r="F6346" s="86" t="str">
        <f t="shared" si="1554"/>
        <v>Saturday</v>
      </c>
      <c r="G6346" s="91"/>
      <c r="H6346" s="92" t="str">
        <f>VLOOKUP(MONTH(G6346),VLOOKUP!$W$1:$X$24,2)</f>
        <v>January</v>
      </c>
      <c r="I6346" s="92" t="str">
        <f t="shared" si="1555"/>
        <v/>
      </c>
      <c r="J6346" s="93" t="s">
        <v>1605</v>
      </c>
      <c r="L6346" s="86" t="str">
        <f t="shared" ref="L6346:L6409" si="1568">IF(ISBLANK(K6346),N6346,N6346&amp;" ("&amp;K6346&amp;")")</f>
        <v>Upshur Street Books [827 Upshur St NW, WDC]</v>
      </c>
      <c r="M6346" s="86">
        <f t="shared" si="1556"/>
        <v>0</v>
      </c>
      <c r="N6346" s="93" t="str">
        <f t="shared" si="1567"/>
        <v>Upshur Street Books [827 Upshur St NW, WDC]</v>
      </c>
      <c r="O6346" s="90"/>
      <c r="S6346" s="95">
        <f t="shared" si="1557"/>
        <v>0</v>
      </c>
      <c r="T6346" s="86" t="str">
        <f t="shared" si="1558"/>
        <v/>
      </c>
      <c r="U6346" s="86" t="str">
        <f t="shared" si="1559"/>
        <v/>
      </c>
      <c r="V6346" s="95" t="str">
        <f t="shared" si="1560"/>
        <v/>
      </c>
      <c r="AE6346" s="92" t="str">
        <f t="shared" si="1561"/>
        <v/>
      </c>
      <c r="AF6346" s="96" t="str">
        <f t="shared" si="1562"/>
        <v>&lt;a name='19000100'&gt;&lt;b&gt;: 0 - Upshur Street Books [827 Upshur St NW, WDC]&lt;/b&gt;&lt;/a&gt;&lt;br&gt;</v>
      </c>
      <c r="AG6346" s="97">
        <f t="shared" si="1563"/>
        <v>1900</v>
      </c>
      <c r="AH6346" s="97" t="str">
        <f t="shared" si="1564"/>
        <v>01</v>
      </c>
      <c r="AI6346" s="97" t="str">
        <f t="shared" si="1565"/>
        <v>00</v>
      </c>
      <c r="AJ6346" s="97" t="str">
        <f t="shared" si="1566"/>
        <v>19000100</v>
      </c>
    </row>
    <row r="6347" spans="6:36" ht="12" customHeight="1" x14ac:dyDescent="0.15">
      <c r="F6347" s="86" t="str">
        <f t="shared" si="1554"/>
        <v>Saturday</v>
      </c>
      <c r="G6347" s="91"/>
      <c r="H6347" s="92" t="str">
        <f>VLOOKUP(MONTH(G6347),VLOOKUP!$W$1:$X$24,2)</f>
        <v>January</v>
      </c>
      <c r="I6347" s="92" t="str">
        <f t="shared" si="1555"/>
        <v/>
      </c>
      <c r="J6347" s="93" t="s">
        <v>1605</v>
      </c>
      <c r="L6347" s="86" t="str">
        <f t="shared" si="1568"/>
        <v>Upshur Street Books [827 Upshur St NW, WDC]</v>
      </c>
      <c r="M6347" s="86">
        <f t="shared" si="1556"/>
        <v>0</v>
      </c>
      <c r="N6347" s="93" t="str">
        <f t="shared" si="1567"/>
        <v>Upshur Street Books [827 Upshur St NW, WDC]</v>
      </c>
      <c r="O6347" s="90"/>
      <c r="S6347" s="95">
        <f t="shared" si="1557"/>
        <v>0</v>
      </c>
      <c r="T6347" s="86" t="str">
        <f t="shared" si="1558"/>
        <v/>
      </c>
      <c r="U6347" s="86" t="str">
        <f t="shared" si="1559"/>
        <v/>
      </c>
      <c r="V6347" s="95" t="str">
        <f t="shared" si="1560"/>
        <v/>
      </c>
      <c r="AE6347" s="92" t="str">
        <f t="shared" si="1561"/>
        <v/>
      </c>
      <c r="AF6347" s="96" t="str">
        <f t="shared" si="1562"/>
        <v>&lt;a name='19000100'&gt;&lt;b&gt;: 0 - Upshur Street Books [827 Upshur St NW, WDC]&lt;/b&gt;&lt;/a&gt;&lt;br&gt;</v>
      </c>
      <c r="AG6347" s="97">
        <f t="shared" si="1563"/>
        <v>1900</v>
      </c>
      <c r="AH6347" s="97" t="str">
        <f t="shared" si="1564"/>
        <v>01</v>
      </c>
      <c r="AI6347" s="97" t="str">
        <f t="shared" si="1565"/>
        <v>00</v>
      </c>
      <c r="AJ6347" s="97" t="str">
        <f t="shared" si="1566"/>
        <v>19000100</v>
      </c>
    </row>
    <row r="6348" spans="6:36" ht="12" customHeight="1" x14ac:dyDescent="0.15">
      <c r="F6348" s="86" t="str">
        <f t="shared" si="1554"/>
        <v>Saturday</v>
      </c>
      <c r="G6348" s="91"/>
      <c r="H6348" s="92" t="str">
        <f>VLOOKUP(MONTH(G6348),VLOOKUP!$W$1:$X$24,2)</f>
        <v>January</v>
      </c>
      <c r="I6348" s="92" t="str">
        <f t="shared" si="1555"/>
        <v/>
      </c>
      <c r="J6348" s="93" t="s">
        <v>1605</v>
      </c>
      <c r="L6348" s="86" t="str">
        <f t="shared" si="1568"/>
        <v>Upshur Street Books [827 Upshur St NW, WDC]</v>
      </c>
      <c r="M6348" s="86">
        <f t="shared" si="1556"/>
        <v>0</v>
      </c>
      <c r="N6348" s="93" t="str">
        <f t="shared" si="1567"/>
        <v>Upshur Street Books [827 Upshur St NW, WDC]</v>
      </c>
      <c r="O6348" s="90"/>
      <c r="S6348" s="95">
        <f t="shared" si="1557"/>
        <v>0</v>
      </c>
      <c r="T6348" s="86" t="str">
        <f t="shared" si="1558"/>
        <v/>
      </c>
      <c r="U6348" s="86" t="str">
        <f t="shared" si="1559"/>
        <v/>
      </c>
      <c r="V6348" s="95" t="str">
        <f t="shared" si="1560"/>
        <v/>
      </c>
      <c r="AE6348" s="92" t="str">
        <f t="shared" si="1561"/>
        <v/>
      </c>
      <c r="AF6348" s="96" t="str">
        <f t="shared" si="1562"/>
        <v>&lt;a name='19000100'&gt;&lt;b&gt;: 0 - Upshur Street Books [827 Upshur St NW, WDC]&lt;/b&gt;&lt;/a&gt;&lt;br&gt;</v>
      </c>
      <c r="AG6348" s="97">
        <f t="shared" si="1563"/>
        <v>1900</v>
      </c>
      <c r="AH6348" s="97" t="str">
        <f t="shared" si="1564"/>
        <v>01</v>
      </c>
      <c r="AI6348" s="97" t="str">
        <f t="shared" si="1565"/>
        <v>00</v>
      </c>
      <c r="AJ6348" s="97" t="str">
        <f t="shared" si="1566"/>
        <v>19000100</v>
      </c>
    </row>
    <row r="6349" spans="6:36" ht="12" customHeight="1" x14ac:dyDescent="0.15">
      <c r="F6349" s="86" t="str">
        <f t="shared" si="1554"/>
        <v>Saturday</v>
      </c>
      <c r="G6349" s="91"/>
      <c r="H6349" s="92" t="str">
        <f>VLOOKUP(MONTH(G6349),VLOOKUP!$W$1:$X$24,2)</f>
        <v>January</v>
      </c>
      <c r="I6349" s="92" t="str">
        <f t="shared" si="1555"/>
        <v/>
      </c>
      <c r="J6349" s="93" t="s">
        <v>1605</v>
      </c>
      <c r="L6349" s="86" t="str">
        <f t="shared" si="1568"/>
        <v>Upshur Street Books [827 Upshur St NW, WDC]</v>
      </c>
      <c r="M6349" s="86">
        <f t="shared" si="1556"/>
        <v>0</v>
      </c>
      <c r="N6349" s="93" t="str">
        <f t="shared" si="1567"/>
        <v>Upshur Street Books [827 Upshur St NW, WDC]</v>
      </c>
      <c r="O6349" s="90"/>
      <c r="S6349" s="95">
        <f t="shared" si="1557"/>
        <v>0</v>
      </c>
      <c r="T6349" s="86" t="str">
        <f t="shared" si="1558"/>
        <v/>
      </c>
      <c r="U6349" s="86" t="str">
        <f t="shared" si="1559"/>
        <v/>
      </c>
      <c r="V6349" s="95" t="str">
        <f t="shared" si="1560"/>
        <v/>
      </c>
      <c r="AE6349" s="92" t="str">
        <f t="shared" si="1561"/>
        <v/>
      </c>
      <c r="AF6349" s="96" t="str">
        <f t="shared" si="1562"/>
        <v>&lt;a name='19000100'&gt;&lt;b&gt;: 0 - Upshur Street Books [827 Upshur St NW, WDC]&lt;/b&gt;&lt;/a&gt;&lt;br&gt;</v>
      </c>
      <c r="AG6349" s="97">
        <f t="shared" si="1563"/>
        <v>1900</v>
      </c>
      <c r="AH6349" s="97" t="str">
        <f t="shared" si="1564"/>
        <v>01</v>
      </c>
      <c r="AI6349" s="97" t="str">
        <f t="shared" si="1565"/>
        <v>00</v>
      </c>
      <c r="AJ6349" s="97" t="str">
        <f t="shared" si="1566"/>
        <v>19000100</v>
      </c>
    </row>
    <row r="6350" spans="6:36" ht="12" customHeight="1" x14ac:dyDescent="0.15">
      <c r="F6350" s="86" t="str">
        <f t="shared" si="1554"/>
        <v>Saturday</v>
      </c>
      <c r="G6350" s="91"/>
      <c r="H6350" s="92" t="str">
        <f>VLOOKUP(MONTH(G6350),VLOOKUP!$W$1:$X$24,2)</f>
        <v>January</v>
      </c>
      <c r="I6350" s="92" t="str">
        <f t="shared" si="1555"/>
        <v/>
      </c>
      <c r="J6350" s="93" t="s">
        <v>1301</v>
      </c>
      <c r="L6350" s="86" t="str">
        <f t="shared" si="1568"/>
        <v>Uptown Concerts at Northminster Presbyterian Church [705 Main Street, Reistertown, MD]</v>
      </c>
      <c r="M6350" s="86">
        <f t="shared" si="1556"/>
        <v>0</v>
      </c>
      <c r="N6350" s="93" t="str">
        <f t="shared" si="1567"/>
        <v>Uptown Concerts at Northminster Presbyterian Church [705 Main Street, Reistertown, MD]</v>
      </c>
      <c r="O6350" s="90"/>
      <c r="S6350" s="95">
        <f t="shared" si="1557"/>
        <v>0</v>
      </c>
      <c r="T6350" s="86" t="str">
        <f t="shared" si="1558"/>
        <v/>
      </c>
      <c r="U6350" s="86" t="str">
        <f t="shared" si="1559"/>
        <v/>
      </c>
      <c r="V6350" s="95" t="str">
        <f t="shared" si="1560"/>
        <v/>
      </c>
      <c r="AE6350" s="92" t="str">
        <f t="shared" si="1561"/>
        <v/>
      </c>
      <c r="AF6350" s="96" t="str">
        <f t="shared" si="1562"/>
        <v>&lt;a name='19000100'&gt;&lt;b&gt;: 0 - Uptown Concerts at Northminster Presbyterian Church [705 Main Street, Reistertown, MD]&lt;/b&gt;&lt;/a&gt;&lt;br&gt;</v>
      </c>
      <c r="AG6350" s="97">
        <f t="shared" si="1563"/>
        <v>1900</v>
      </c>
      <c r="AH6350" s="97" t="str">
        <f t="shared" si="1564"/>
        <v>01</v>
      </c>
      <c r="AI6350" s="97" t="str">
        <f t="shared" si="1565"/>
        <v>00</v>
      </c>
      <c r="AJ6350" s="97" t="str">
        <f t="shared" si="1566"/>
        <v>19000100</v>
      </c>
    </row>
    <row r="6351" spans="6:36" ht="12" customHeight="1" x14ac:dyDescent="0.15">
      <c r="F6351" s="86" t="str">
        <f t="shared" si="1554"/>
        <v>Saturday</v>
      </c>
      <c r="G6351" s="91"/>
      <c r="H6351" s="92" t="str">
        <f>VLOOKUP(MONTH(G6351),VLOOKUP!$W$1:$X$24,2)</f>
        <v>January</v>
      </c>
      <c r="I6351" s="92" t="str">
        <f t="shared" si="1555"/>
        <v/>
      </c>
      <c r="J6351" s="93" t="s">
        <v>1301</v>
      </c>
      <c r="L6351" s="86" t="str">
        <f t="shared" si="1568"/>
        <v>Uptown Concerts at Northminster Presbyterian Church [705 Main Street, Reistertown, MD]</v>
      </c>
      <c r="M6351" s="86">
        <f t="shared" si="1556"/>
        <v>0</v>
      </c>
      <c r="N6351" s="93" t="str">
        <f t="shared" si="1567"/>
        <v>Uptown Concerts at Northminster Presbyterian Church [705 Main Street, Reistertown, MD]</v>
      </c>
      <c r="O6351" s="90"/>
      <c r="S6351" s="95">
        <f t="shared" si="1557"/>
        <v>0</v>
      </c>
      <c r="T6351" s="86" t="str">
        <f t="shared" si="1558"/>
        <v/>
      </c>
      <c r="U6351" s="86" t="str">
        <f t="shared" si="1559"/>
        <v/>
      </c>
      <c r="V6351" s="95" t="str">
        <f t="shared" si="1560"/>
        <v/>
      </c>
      <c r="AE6351" s="92" t="str">
        <f t="shared" si="1561"/>
        <v/>
      </c>
      <c r="AF6351" s="96" t="str">
        <f t="shared" si="1562"/>
        <v>&lt;a name='19000100'&gt;&lt;b&gt;: 0 - Uptown Concerts at Northminster Presbyterian Church [705 Main Street, Reistertown, MD]&lt;/b&gt;&lt;/a&gt;&lt;br&gt;</v>
      </c>
      <c r="AG6351" s="97">
        <f t="shared" si="1563"/>
        <v>1900</v>
      </c>
      <c r="AH6351" s="97" t="str">
        <f t="shared" si="1564"/>
        <v>01</v>
      </c>
      <c r="AI6351" s="97" t="str">
        <f t="shared" si="1565"/>
        <v>00</v>
      </c>
      <c r="AJ6351" s="97" t="str">
        <f t="shared" si="1566"/>
        <v>19000100</v>
      </c>
    </row>
    <row r="6352" spans="6:36" ht="12" customHeight="1" x14ac:dyDescent="0.15">
      <c r="F6352" s="86" t="str">
        <f t="shared" si="1554"/>
        <v>Saturday</v>
      </c>
      <c r="G6352" s="91"/>
      <c r="H6352" s="92" t="str">
        <f>VLOOKUP(MONTH(G6352),VLOOKUP!$W$1:$X$24,2)</f>
        <v>January</v>
      </c>
      <c r="I6352" s="92" t="str">
        <f t="shared" si="1555"/>
        <v/>
      </c>
      <c r="J6352" s="93" t="s">
        <v>916</v>
      </c>
      <c r="L6352" s="86" t="str">
        <f t="shared" si="1568"/>
        <v>Uptown Tap House [3412 Connecticut Ave, WDC]</v>
      </c>
      <c r="M6352" s="86">
        <f t="shared" si="1556"/>
        <v>0</v>
      </c>
      <c r="N6352" s="93" t="str">
        <f t="shared" si="1567"/>
        <v>Uptown Tap House [3412 Connecticut Ave, WDC]</v>
      </c>
      <c r="O6352" s="90"/>
      <c r="S6352" s="95">
        <f t="shared" si="1557"/>
        <v>0</v>
      </c>
      <c r="T6352" s="86" t="str">
        <f t="shared" si="1558"/>
        <v/>
      </c>
      <c r="U6352" s="86" t="str">
        <f t="shared" si="1559"/>
        <v/>
      </c>
      <c r="V6352" s="95" t="str">
        <f t="shared" si="1560"/>
        <v/>
      </c>
      <c r="AE6352" s="92" t="str">
        <f t="shared" si="1561"/>
        <v/>
      </c>
      <c r="AF6352" s="96" t="str">
        <f t="shared" si="1562"/>
        <v>&lt;a name='19000100'&gt;&lt;b&gt;: 0 - Uptown Tap House [3412 Connecticut Ave, WDC]&lt;/b&gt;&lt;/a&gt;&lt;br&gt;</v>
      </c>
      <c r="AG6352" s="97">
        <f t="shared" si="1563"/>
        <v>1900</v>
      </c>
      <c r="AH6352" s="97" t="str">
        <f t="shared" si="1564"/>
        <v>01</v>
      </c>
      <c r="AI6352" s="97" t="str">
        <f t="shared" si="1565"/>
        <v>00</v>
      </c>
      <c r="AJ6352" s="97" t="str">
        <f t="shared" si="1566"/>
        <v>19000100</v>
      </c>
    </row>
    <row r="6353" spans="6:36" ht="12" customHeight="1" x14ac:dyDescent="0.15">
      <c r="F6353" s="86" t="str">
        <f t="shared" si="1554"/>
        <v>Saturday</v>
      </c>
      <c r="G6353" s="91"/>
      <c r="H6353" s="92" t="str">
        <f>VLOOKUP(MONTH(G6353),VLOOKUP!$W$1:$X$24,2)</f>
        <v>January</v>
      </c>
      <c r="I6353" s="92" t="str">
        <f t="shared" si="1555"/>
        <v/>
      </c>
      <c r="J6353" s="93" t="s">
        <v>916</v>
      </c>
      <c r="L6353" s="86" t="str">
        <f t="shared" si="1568"/>
        <v>Uptown Tap House [3412 Connecticut Ave, WDC]</v>
      </c>
      <c r="M6353" s="86">
        <f t="shared" si="1556"/>
        <v>0</v>
      </c>
      <c r="N6353" s="93" t="str">
        <f t="shared" si="1567"/>
        <v>Uptown Tap House [3412 Connecticut Ave, WDC]</v>
      </c>
      <c r="O6353" s="90"/>
      <c r="S6353" s="95">
        <f t="shared" si="1557"/>
        <v>0</v>
      </c>
      <c r="T6353" s="86" t="str">
        <f t="shared" si="1558"/>
        <v/>
      </c>
      <c r="U6353" s="86" t="str">
        <f t="shared" si="1559"/>
        <v/>
      </c>
      <c r="V6353" s="95" t="str">
        <f t="shared" si="1560"/>
        <v/>
      </c>
      <c r="AE6353" s="92" t="str">
        <f t="shared" si="1561"/>
        <v/>
      </c>
      <c r="AF6353" s="96" t="str">
        <f t="shared" si="1562"/>
        <v>&lt;a name='19000100'&gt;&lt;b&gt;: 0 - Uptown Tap House [3412 Connecticut Ave, WDC]&lt;/b&gt;&lt;/a&gt;&lt;br&gt;</v>
      </c>
      <c r="AG6353" s="97">
        <f t="shared" si="1563"/>
        <v>1900</v>
      </c>
      <c r="AH6353" s="97" t="str">
        <f t="shared" si="1564"/>
        <v>01</v>
      </c>
      <c r="AI6353" s="97" t="str">
        <f t="shared" si="1565"/>
        <v>00</v>
      </c>
      <c r="AJ6353" s="97" t="str">
        <f t="shared" si="1566"/>
        <v>19000100</v>
      </c>
    </row>
    <row r="6354" spans="6:36" ht="12" customHeight="1" x14ac:dyDescent="0.15">
      <c r="F6354" s="86" t="str">
        <f t="shared" si="1554"/>
        <v>Saturday</v>
      </c>
      <c r="G6354" s="91"/>
      <c r="H6354" s="92" t="str">
        <f>VLOOKUP(MONTH(G6354),VLOOKUP!$W$1:$X$24,2)</f>
        <v>January</v>
      </c>
      <c r="I6354" s="92" t="str">
        <f t="shared" si="1555"/>
        <v/>
      </c>
      <c r="J6354" s="93" t="s">
        <v>916</v>
      </c>
      <c r="L6354" s="86" t="str">
        <f t="shared" si="1568"/>
        <v>Uptown Tap House [3412 Connecticut Ave, WDC]</v>
      </c>
      <c r="M6354" s="86">
        <f t="shared" si="1556"/>
        <v>0</v>
      </c>
      <c r="N6354" s="93" t="str">
        <f t="shared" si="1567"/>
        <v>Uptown Tap House [3412 Connecticut Ave, WDC]</v>
      </c>
      <c r="O6354" s="90"/>
      <c r="S6354" s="95">
        <f t="shared" si="1557"/>
        <v>0</v>
      </c>
      <c r="T6354" s="86" t="str">
        <f t="shared" si="1558"/>
        <v/>
      </c>
      <c r="U6354" s="86" t="str">
        <f t="shared" si="1559"/>
        <v/>
      </c>
      <c r="V6354" s="95" t="str">
        <f t="shared" si="1560"/>
        <v/>
      </c>
      <c r="AE6354" s="92" t="str">
        <f t="shared" si="1561"/>
        <v/>
      </c>
      <c r="AF6354" s="96" t="str">
        <f t="shared" si="1562"/>
        <v>&lt;a name='19000100'&gt;&lt;b&gt;: 0 - Uptown Tap House [3412 Connecticut Ave, WDC]&lt;/b&gt;&lt;/a&gt;&lt;br&gt;</v>
      </c>
      <c r="AG6354" s="97">
        <f t="shared" si="1563"/>
        <v>1900</v>
      </c>
      <c r="AH6354" s="97" t="str">
        <f t="shared" si="1564"/>
        <v>01</v>
      </c>
      <c r="AI6354" s="97" t="str">
        <f t="shared" si="1565"/>
        <v>00</v>
      </c>
      <c r="AJ6354" s="97" t="str">
        <f t="shared" si="1566"/>
        <v>19000100</v>
      </c>
    </row>
    <row r="6355" spans="6:36" ht="12" customHeight="1" x14ac:dyDescent="0.15">
      <c r="F6355" s="86" t="str">
        <f t="shared" si="1554"/>
        <v>Saturday</v>
      </c>
      <c r="G6355" s="91"/>
      <c r="H6355" s="92" t="str">
        <f>VLOOKUP(MONTH(G6355),VLOOKUP!$W$1:$X$24,2)</f>
        <v>January</v>
      </c>
      <c r="I6355" s="92" t="str">
        <f t="shared" si="1555"/>
        <v/>
      </c>
      <c r="J6355" s="93" t="s">
        <v>1318</v>
      </c>
      <c r="L6355" s="86" t="str">
        <f t="shared" si="1568"/>
        <v>US Navy Memorial Theater [701 Pennsylvania Ave NW, WDC]</v>
      </c>
      <c r="M6355" s="86">
        <f t="shared" si="1556"/>
        <v>0</v>
      </c>
      <c r="N6355" s="93" t="str">
        <f t="shared" si="1567"/>
        <v>US Navy Memorial Theater [701 Pennsylvania Ave NW, WDC]</v>
      </c>
      <c r="O6355" s="90"/>
      <c r="S6355" s="95">
        <f t="shared" si="1557"/>
        <v>0</v>
      </c>
      <c r="T6355" s="86" t="str">
        <f t="shared" si="1558"/>
        <v/>
      </c>
      <c r="U6355" s="86" t="str">
        <f t="shared" si="1559"/>
        <v/>
      </c>
      <c r="V6355" s="95" t="str">
        <f t="shared" si="1560"/>
        <v/>
      </c>
      <c r="W6355" s="90" t="s">
        <v>487</v>
      </c>
      <c r="AE6355" s="92" t="str">
        <f t="shared" si="1561"/>
        <v/>
      </c>
      <c r="AF6355" s="96" t="str">
        <f t="shared" si="1562"/>
        <v>&lt;a name='19000100'&gt;&lt;b&gt;: 0 - US Navy Memorial Theater [701 Pennsylvania Ave NW, WDC]&lt;/b&gt;&lt;/a&gt;&lt;br&gt;</v>
      </c>
      <c r="AG6355" s="97">
        <f t="shared" si="1563"/>
        <v>1900</v>
      </c>
      <c r="AH6355" s="97" t="str">
        <f t="shared" si="1564"/>
        <v>01</v>
      </c>
      <c r="AI6355" s="97" t="str">
        <f t="shared" si="1565"/>
        <v>00</v>
      </c>
      <c r="AJ6355" s="97" t="str">
        <f t="shared" si="1566"/>
        <v>19000100</v>
      </c>
    </row>
    <row r="6356" spans="6:36" ht="12" customHeight="1" x14ac:dyDescent="0.15">
      <c r="F6356" s="86" t="str">
        <f t="shared" si="1554"/>
        <v>Saturday</v>
      </c>
      <c r="G6356" s="91"/>
      <c r="H6356" s="92" t="str">
        <f>VLOOKUP(MONTH(G6356),VLOOKUP!$W$1:$X$24,2)</f>
        <v>January</v>
      </c>
      <c r="I6356" s="92" t="str">
        <f t="shared" si="1555"/>
        <v/>
      </c>
      <c r="J6356" s="93" t="s">
        <v>1318</v>
      </c>
      <c r="L6356" s="86" t="str">
        <f t="shared" si="1568"/>
        <v>US Navy Memorial Theater [701 Pennsylvania Ave NW, WDC]</v>
      </c>
      <c r="M6356" s="86">
        <f t="shared" si="1556"/>
        <v>0</v>
      </c>
      <c r="N6356" s="93" t="str">
        <f t="shared" si="1567"/>
        <v>US Navy Memorial Theater [701 Pennsylvania Ave NW, WDC]</v>
      </c>
      <c r="O6356" s="90"/>
      <c r="S6356" s="95">
        <f t="shared" si="1557"/>
        <v>0</v>
      </c>
      <c r="T6356" s="86" t="str">
        <f t="shared" si="1558"/>
        <v/>
      </c>
      <c r="U6356" s="86" t="str">
        <f t="shared" si="1559"/>
        <v/>
      </c>
      <c r="V6356" s="95" t="str">
        <f t="shared" si="1560"/>
        <v/>
      </c>
      <c r="W6356" s="90" t="s">
        <v>487</v>
      </c>
      <c r="AE6356" s="92" t="str">
        <f t="shared" si="1561"/>
        <v/>
      </c>
      <c r="AF6356" s="96" t="str">
        <f t="shared" si="1562"/>
        <v>&lt;a name='19000100'&gt;&lt;b&gt;: 0 - US Navy Memorial Theater [701 Pennsylvania Ave NW, WDC]&lt;/b&gt;&lt;/a&gt;&lt;br&gt;</v>
      </c>
      <c r="AG6356" s="97">
        <f t="shared" si="1563"/>
        <v>1900</v>
      </c>
      <c r="AH6356" s="97" t="str">
        <f t="shared" si="1564"/>
        <v>01</v>
      </c>
      <c r="AI6356" s="97" t="str">
        <f t="shared" si="1565"/>
        <v>00</v>
      </c>
      <c r="AJ6356" s="97" t="str">
        <f t="shared" si="1566"/>
        <v>19000100</v>
      </c>
    </row>
    <row r="6357" spans="6:36" ht="12" customHeight="1" x14ac:dyDescent="0.15">
      <c r="F6357" s="86" t="str">
        <f t="shared" si="1554"/>
        <v>Saturday</v>
      </c>
      <c r="G6357" s="91"/>
      <c r="H6357" s="92" t="str">
        <f>VLOOKUP(MONTH(G6357),VLOOKUP!$W$1:$X$24,2)</f>
        <v>January</v>
      </c>
      <c r="I6357" s="92" t="str">
        <f t="shared" si="1555"/>
        <v/>
      </c>
      <c r="J6357" s="93" t="s">
        <v>1318</v>
      </c>
      <c r="L6357" s="86" t="str">
        <f t="shared" si="1568"/>
        <v>US Navy Memorial Theater [701 Pennsylvania Ave NW, WDC]</v>
      </c>
      <c r="M6357" s="86">
        <f t="shared" si="1556"/>
        <v>0</v>
      </c>
      <c r="N6357" s="93" t="str">
        <f t="shared" si="1567"/>
        <v>US Navy Memorial Theater [701 Pennsylvania Ave NW, WDC]</v>
      </c>
      <c r="O6357" s="90"/>
      <c r="S6357" s="95">
        <f t="shared" si="1557"/>
        <v>0</v>
      </c>
      <c r="T6357" s="86" t="str">
        <f t="shared" si="1558"/>
        <v/>
      </c>
      <c r="U6357" s="86" t="str">
        <f t="shared" si="1559"/>
        <v/>
      </c>
      <c r="V6357" s="95" t="str">
        <f t="shared" si="1560"/>
        <v/>
      </c>
      <c r="W6357" s="90" t="s">
        <v>487</v>
      </c>
      <c r="AE6357" s="92" t="str">
        <f t="shared" si="1561"/>
        <v/>
      </c>
      <c r="AF6357" s="96" t="str">
        <f t="shared" si="1562"/>
        <v>&lt;a name='19000100'&gt;&lt;b&gt;: 0 - US Navy Memorial Theater [701 Pennsylvania Ave NW, WDC]&lt;/b&gt;&lt;/a&gt;&lt;br&gt;</v>
      </c>
      <c r="AG6357" s="97">
        <f t="shared" si="1563"/>
        <v>1900</v>
      </c>
      <c r="AH6357" s="97" t="str">
        <f t="shared" si="1564"/>
        <v>01</v>
      </c>
      <c r="AI6357" s="97" t="str">
        <f t="shared" si="1565"/>
        <v>00</v>
      </c>
      <c r="AJ6357" s="97" t="str">
        <f t="shared" si="1566"/>
        <v>19000100</v>
      </c>
    </row>
    <row r="6358" spans="6:36" ht="12" customHeight="1" x14ac:dyDescent="0.15">
      <c r="F6358" s="86" t="str">
        <f t="shared" si="1554"/>
        <v>Saturday</v>
      </c>
      <c r="H6358" s="92" t="str">
        <f>VLOOKUP(MONTH(G6358),VLOOKUP!$W$1:$X$24,2)</f>
        <v>January</v>
      </c>
      <c r="I6358" s="92" t="str">
        <f t="shared" si="1555"/>
        <v/>
      </c>
      <c r="J6358" s="93" t="s">
        <v>64</v>
      </c>
      <c r="L6358" s="86" t="str">
        <f t="shared" si="1568"/>
        <v>USM Shady Grove Conference Center [9630 Gudelsky Drive, Rockville, MD]</v>
      </c>
      <c r="M6358" s="86">
        <f t="shared" si="1556"/>
        <v>0</v>
      </c>
      <c r="N6358" s="93" t="str">
        <f t="shared" si="1567"/>
        <v>USM Shady Grove Conference Center [9630 Gudelsky Drive, Rockville, MD]</v>
      </c>
      <c r="O6358" s="94"/>
      <c r="S6358" s="95">
        <f t="shared" si="1557"/>
        <v>0</v>
      </c>
      <c r="T6358" s="86" t="str">
        <f t="shared" si="1558"/>
        <v/>
      </c>
      <c r="U6358" s="86" t="str">
        <f t="shared" si="1559"/>
        <v/>
      </c>
      <c r="V6358" s="95" t="str">
        <f t="shared" si="1560"/>
        <v/>
      </c>
      <c r="W6358" s="90" t="s">
        <v>221</v>
      </c>
      <c r="AE6358" s="92" t="str">
        <f t="shared" si="1561"/>
        <v/>
      </c>
      <c r="AF6358" s="96" t="str">
        <f t="shared" si="1562"/>
        <v>&lt;a name='19000100'&gt;&lt;b&gt;: 0 - USM Shady Grove Conference Center [9630 Gudelsky Drive, Rockville, MD]&lt;/b&gt;&lt;/a&gt;&lt;br&gt;</v>
      </c>
      <c r="AG6358" s="97">
        <f t="shared" si="1563"/>
        <v>1900</v>
      </c>
      <c r="AH6358" s="97" t="str">
        <f t="shared" si="1564"/>
        <v>01</v>
      </c>
      <c r="AI6358" s="97" t="str">
        <f t="shared" si="1565"/>
        <v>00</v>
      </c>
      <c r="AJ6358" s="97" t="str">
        <f t="shared" si="1566"/>
        <v>19000100</v>
      </c>
    </row>
    <row r="6359" spans="6:36" ht="12" customHeight="1" x14ac:dyDescent="0.15">
      <c r="F6359" s="86" t="str">
        <f t="shared" si="1554"/>
        <v>Saturday</v>
      </c>
      <c r="H6359" s="92" t="str">
        <f>VLOOKUP(MONTH(G6359),VLOOKUP!$W$1:$X$24,2)</f>
        <v>January</v>
      </c>
      <c r="I6359" s="92" t="str">
        <f t="shared" si="1555"/>
        <v/>
      </c>
      <c r="J6359" s="93" t="s">
        <v>64</v>
      </c>
      <c r="L6359" s="86" t="str">
        <f t="shared" si="1568"/>
        <v>USM Shady Grove Conference Center [9630 Gudelsky Drive, Rockville, MD]</v>
      </c>
      <c r="M6359" s="86">
        <f t="shared" si="1556"/>
        <v>0</v>
      </c>
      <c r="N6359" s="93" t="str">
        <f t="shared" si="1567"/>
        <v>USM Shady Grove Conference Center [9630 Gudelsky Drive, Rockville, MD]</v>
      </c>
      <c r="O6359" s="94"/>
      <c r="S6359" s="95">
        <f t="shared" si="1557"/>
        <v>0</v>
      </c>
      <c r="T6359" s="86" t="str">
        <f t="shared" si="1558"/>
        <v/>
      </c>
      <c r="U6359" s="86" t="str">
        <f t="shared" si="1559"/>
        <v/>
      </c>
      <c r="V6359" s="95" t="str">
        <f t="shared" si="1560"/>
        <v/>
      </c>
      <c r="W6359" s="90" t="s">
        <v>221</v>
      </c>
      <c r="AE6359" s="92" t="str">
        <f t="shared" si="1561"/>
        <v/>
      </c>
      <c r="AF6359" s="96" t="str">
        <f t="shared" si="1562"/>
        <v>&lt;a name='19000100'&gt;&lt;b&gt;: 0 - USM Shady Grove Conference Center [9630 Gudelsky Drive, Rockville, MD]&lt;/b&gt;&lt;/a&gt;&lt;br&gt;</v>
      </c>
      <c r="AG6359" s="97">
        <f t="shared" si="1563"/>
        <v>1900</v>
      </c>
      <c r="AH6359" s="97" t="str">
        <f t="shared" si="1564"/>
        <v>01</v>
      </c>
      <c r="AI6359" s="97" t="str">
        <f t="shared" si="1565"/>
        <v>00</v>
      </c>
      <c r="AJ6359" s="97" t="str">
        <f t="shared" si="1566"/>
        <v>19000100</v>
      </c>
    </row>
    <row r="6360" spans="6:36" ht="12" customHeight="1" x14ac:dyDescent="0.15">
      <c r="F6360" s="86" t="str">
        <f t="shared" si="1554"/>
        <v>Saturday</v>
      </c>
      <c r="H6360" s="92" t="str">
        <f>VLOOKUP(MONTH(G6360),VLOOKUP!$W$1:$X$24,2)</f>
        <v>January</v>
      </c>
      <c r="I6360" s="92" t="str">
        <f t="shared" si="1555"/>
        <v/>
      </c>
      <c r="J6360" s="93" t="s">
        <v>64</v>
      </c>
      <c r="L6360" s="86" t="str">
        <f t="shared" si="1568"/>
        <v>USM Shady Grove Conference Center [9630 Gudelsky Drive, Rockville, MD]</v>
      </c>
      <c r="M6360" s="86">
        <f t="shared" si="1556"/>
        <v>0</v>
      </c>
      <c r="N6360" s="93" t="str">
        <f t="shared" si="1567"/>
        <v>USM Shady Grove Conference Center [9630 Gudelsky Drive, Rockville, MD]</v>
      </c>
      <c r="O6360" s="94"/>
      <c r="S6360" s="95">
        <f t="shared" si="1557"/>
        <v>0</v>
      </c>
      <c r="T6360" s="86" t="str">
        <f t="shared" si="1558"/>
        <v/>
      </c>
      <c r="U6360" s="86" t="str">
        <f t="shared" si="1559"/>
        <v/>
      </c>
      <c r="V6360" s="95" t="str">
        <f t="shared" si="1560"/>
        <v/>
      </c>
      <c r="W6360" s="90" t="s">
        <v>221</v>
      </c>
      <c r="AE6360" s="92" t="str">
        <f t="shared" si="1561"/>
        <v/>
      </c>
      <c r="AF6360" s="96" t="str">
        <f t="shared" si="1562"/>
        <v>&lt;a name='19000100'&gt;&lt;b&gt;: 0 - USM Shady Grove Conference Center [9630 Gudelsky Drive, Rockville, MD]&lt;/b&gt;&lt;/a&gt;&lt;br&gt;</v>
      </c>
      <c r="AG6360" s="97">
        <f t="shared" si="1563"/>
        <v>1900</v>
      </c>
      <c r="AH6360" s="97" t="str">
        <f t="shared" si="1564"/>
        <v>01</v>
      </c>
      <c r="AI6360" s="97" t="str">
        <f t="shared" si="1565"/>
        <v>00</v>
      </c>
      <c r="AJ6360" s="97" t="str">
        <f t="shared" si="1566"/>
        <v>19000100</v>
      </c>
    </row>
    <row r="6361" spans="6:36" ht="12" customHeight="1" x14ac:dyDescent="0.15">
      <c r="F6361" s="86" t="str">
        <f t="shared" si="1554"/>
        <v>Saturday</v>
      </c>
      <c r="H6361" s="92" t="str">
        <f>VLOOKUP(MONTH(G6361),VLOOKUP!$W$1:$X$24,2)</f>
        <v>January</v>
      </c>
      <c r="I6361" s="92" t="str">
        <f t="shared" si="1555"/>
        <v/>
      </c>
      <c r="J6361" s="90" t="s">
        <v>216</v>
      </c>
      <c r="L6361" s="86" t="str">
        <f t="shared" si="1568"/>
        <v>&lt;a href='velvetlounge.php' title='list by venue'&gt;Velvet Lounge&lt;/a&gt;</v>
      </c>
      <c r="M6361" s="86">
        <f t="shared" si="1556"/>
        <v>0</v>
      </c>
      <c r="N6361" s="86" t="str">
        <f>VLOOKUP(J6361,VLOOKUP!$A$2:$S$54,19,FALSE)&amp;J6361&amp;"&lt;/a&gt;"</f>
        <v>&lt;a href='velvetlounge.php' title='list by venue'&gt;Velvet Lounge&lt;/a&gt;</v>
      </c>
      <c r="O6361" s="90"/>
      <c r="S6361" s="95">
        <f t="shared" si="1557"/>
        <v>0</v>
      </c>
      <c r="T6361" s="86" t="str">
        <f t="shared" si="1558"/>
        <v/>
      </c>
      <c r="U6361" s="86" t="str">
        <f t="shared" si="1559"/>
        <v/>
      </c>
      <c r="V6361" s="95" t="str">
        <f t="shared" si="1560"/>
        <v/>
      </c>
      <c r="AE6361" s="92" t="str">
        <f t="shared" si="1561"/>
        <v/>
      </c>
      <c r="AF6361" s="96" t="str">
        <f t="shared" si="1562"/>
        <v>&lt;a name='19000100'&gt;&lt;b&gt;: 0 - &lt;a href='velvetlounge.php' title='list by venue'&gt;Velvet Lounge&lt;/a&gt;&lt;/b&gt;&lt;/a&gt;&lt;br&gt;</v>
      </c>
      <c r="AG6361" s="97">
        <f t="shared" si="1563"/>
        <v>1900</v>
      </c>
      <c r="AH6361" s="97" t="str">
        <f t="shared" si="1564"/>
        <v>01</v>
      </c>
      <c r="AI6361" s="97" t="str">
        <f t="shared" si="1565"/>
        <v>00</v>
      </c>
      <c r="AJ6361" s="97" t="str">
        <f t="shared" si="1566"/>
        <v>19000100</v>
      </c>
    </row>
    <row r="6362" spans="6:36" ht="12" customHeight="1" x14ac:dyDescent="0.15">
      <c r="F6362" s="86" t="str">
        <f t="shared" si="1554"/>
        <v>Saturday</v>
      </c>
      <c r="H6362" s="92" t="str">
        <f>VLOOKUP(MONTH(G6362),VLOOKUP!$W$1:$X$24,2)</f>
        <v>January</v>
      </c>
      <c r="I6362" s="92" t="str">
        <f t="shared" si="1555"/>
        <v/>
      </c>
      <c r="J6362" s="90" t="s">
        <v>216</v>
      </c>
      <c r="L6362" s="86" t="str">
        <f t="shared" si="1568"/>
        <v>&lt;a href='velvetlounge.php' title='list by venue'&gt;Velvet Lounge&lt;/a&gt;</v>
      </c>
      <c r="M6362" s="86">
        <f t="shared" si="1556"/>
        <v>0</v>
      </c>
      <c r="N6362" s="86" t="str">
        <f>VLOOKUP(J6362,VLOOKUP!$A$2:$S$54,19,FALSE)&amp;J6362&amp;"&lt;/a&gt;"</f>
        <v>&lt;a href='velvetlounge.php' title='list by venue'&gt;Velvet Lounge&lt;/a&gt;</v>
      </c>
      <c r="O6362" s="90"/>
      <c r="S6362" s="95">
        <f t="shared" si="1557"/>
        <v>0</v>
      </c>
      <c r="T6362" s="86" t="str">
        <f t="shared" si="1558"/>
        <v/>
      </c>
      <c r="U6362" s="86" t="str">
        <f t="shared" si="1559"/>
        <v/>
      </c>
      <c r="V6362" s="95" t="str">
        <f t="shared" si="1560"/>
        <v/>
      </c>
      <c r="AE6362" s="92" t="str">
        <f t="shared" si="1561"/>
        <v/>
      </c>
      <c r="AF6362" s="96" t="str">
        <f t="shared" si="1562"/>
        <v>&lt;a name='19000100'&gt;&lt;b&gt;: 0 - &lt;a href='velvetlounge.php' title='list by venue'&gt;Velvet Lounge&lt;/a&gt;&lt;/b&gt;&lt;/a&gt;&lt;br&gt;</v>
      </c>
      <c r="AG6362" s="97">
        <f t="shared" si="1563"/>
        <v>1900</v>
      </c>
      <c r="AH6362" s="97" t="str">
        <f t="shared" si="1564"/>
        <v>01</v>
      </c>
      <c r="AI6362" s="97" t="str">
        <f t="shared" si="1565"/>
        <v>00</v>
      </c>
      <c r="AJ6362" s="97" t="str">
        <f t="shared" si="1566"/>
        <v>19000100</v>
      </c>
    </row>
    <row r="6363" spans="6:36" ht="12" customHeight="1" x14ac:dyDescent="0.15">
      <c r="F6363" s="86" t="str">
        <f t="shared" si="1554"/>
        <v>Saturday</v>
      </c>
      <c r="H6363" s="92" t="str">
        <f>VLOOKUP(MONTH(G6363),VLOOKUP!$W$1:$X$24,2)</f>
        <v>January</v>
      </c>
      <c r="I6363" s="92" t="str">
        <f t="shared" si="1555"/>
        <v/>
      </c>
      <c r="J6363" s="90" t="s">
        <v>216</v>
      </c>
      <c r="L6363" s="86" t="str">
        <f t="shared" si="1568"/>
        <v>&lt;a href='velvetlounge.php' title='list by venue'&gt;Velvet Lounge&lt;/a&gt;</v>
      </c>
      <c r="M6363" s="86">
        <f t="shared" si="1556"/>
        <v>0</v>
      </c>
      <c r="N6363" s="86" t="str">
        <f>VLOOKUP(J6363,VLOOKUP!$A$2:$S$54,19,FALSE)&amp;J6363&amp;"&lt;/a&gt;"</f>
        <v>&lt;a href='velvetlounge.php' title='list by venue'&gt;Velvet Lounge&lt;/a&gt;</v>
      </c>
      <c r="O6363" s="90"/>
      <c r="S6363" s="95">
        <f t="shared" si="1557"/>
        <v>0</v>
      </c>
      <c r="T6363" s="86" t="str">
        <f t="shared" si="1558"/>
        <v/>
      </c>
      <c r="U6363" s="86" t="str">
        <f t="shared" si="1559"/>
        <v/>
      </c>
      <c r="V6363" s="95" t="str">
        <f t="shared" si="1560"/>
        <v/>
      </c>
      <c r="AE6363" s="92" t="str">
        <f t="shared" si="1561"/>
        <v/>
      </c>
      <c r="AF6363" s="96" t="str">
        <f t="shared" si="1562"/>
        <v>&lt;a name='19000100'&gt;&lt;b&gt;: 0 - &lt;a href='velvetlounge.php' title='list by venue'&gt;Velvet Lounge&lt;/a&gt;&lt;/b&gt;&lt;/a&gt;&lt;br&gt;</v>
      </c>
      <c r="AG6363" s="97">
        <f t="shared" si="1563"/>
        <v>1900</v>
      </c>
      <c r="AH6363" s="97" t="str">
        <f t="shared" si="1564"/>
        <v>01</v>
      </c>
      <c r="AI6363" s="97" t="str">
        <f t="shared" si="1565"/>
        <v>00</v>
      </c>
      <c r="AJ6363" s="97" t="str">
        <f t="shared" si="1566"/>
        <v>19000100</v>
      </c>
    </row>
    <row r="6364" spans="6:36" ht="12" customHeight="1" x14ac:dyDescent="0.15">
      <c r="F6364" s="86" t="str">
        <f t="shared" si="1554"/>
        <v>Saturday</v>
      </c>
      <c r="H6364" s="92" t="str">
        <f>VLOOKUP(MONTH(G6364),VLOOKUP!$W$1:$X$24,2)</f>
        <v>January</v>
      </c>
      <c r="I6364" s="92" t="str">
        <f t="shared" si="1555"/>
        <v/>
      </c>
      <c r="J6364" s="90" t="s">
        <v>216</v>
      </c>
      <c r="L6364" s="86" t="str">
        <f t="shared" si="1568"/>
        <v>&lt;a href='velvetlounge.php' title='list by venue'&gt;Velvet Lounge&lt;/a&gt;</v>
      </c>
      <c r="M6364" s="86">
        <f t="shared" si="1556"/>
        <v>0</v>
      </c>
      <c r="N6364" s="86" t="str">
        <f>VLOOKUP(J6364,VLOOKUP!$A$2:$S$54,19,FALSE)&amp;J6364&amp;"&lt;/a&gt;"</f>
        <v>&lt;a href='velvetlounge.php' title='list by venue'&gt;Velvet Lounge&lt;/a&gt;</v>
      </c>
      <c r="O6364" s="90"/>
      <c r="S6364" s="95">
        <f t="shared" si="1557"/>
        <v>0</v>
      </c>
      <c r="T6364" s="86" t="str">
        <f t="shared" si="1558"/>
        <v/>
      </c>
      <c r="U6364" s="86" t="str">
        <f t="shared" si="1559"/>
        <v/>
      </c>
      <c r="V6364" s="95" t="str">
        <f t="shared" si="1560"/>
        <v/>
      </c>
      <c r="AE6364" s="92" t="str">
        <f t="shared" si="1561"/>
        <v/>
      </c>
      <c r="AF6364" s="96" t="str">
        <f t="shared" si="1562"/>
        <v>&lt;a name='19000100'&gt;&lt;b&gt;: 0 - &lt;a href='velvetlounge.php' title='list by venue'&gt;Velvet Lounge&lt;/a&gt;&lt;/b&gt;&lt;/a&gt;&lt;br&gt;</v>
      </c>
      <c r="AG6364" s="97">
        <f t="shared" si="1563"/>
        <v>1900</v>
      </c>
      <c r="AH6364" s="97" t="str">
        <f t="shared" si="1564"/>
        <v>01</v>
      </c>
      <c r="AI6364" s="97" t="str">
        <f t="shared" si="1565"/>
        <v>00</v>
      </c>
      <c r="AJ6364" s="97" t="str">
        <f t="shared" si="1566"/>
        <v>19000100</v>
      </c>
    </row>
    <row r="6365" spans="6:36" ht="12" customHeight="1" x14ac:dyDescent="0.15">
      <c r="F6365" s="86" t="str">
        <f t="shared" si="1554"/>
        <v>Saturday</v>
      </c>
      <c r="H6365" s="92" t="str">
        <f>VLOOKUP(MONTH(G6365),VLOOKUP!$W$1:$X$24,2)</f>
        <v>January</v>
      </c>
      <c r="I6365" s="92" t="str">
        <f t="shared" si="1555"/>
        <v/>
      </c>
      <c r="J6365" s="90" t="s">
        <v>216</v>
      </c>
      <c r="L6365" s="86" t="str">
        <f t="shared" si="1568"/>
        <v>&lt;a href='velvetlounge.php' title='list by venue'&gt;Velvet Lounge&lt;/a&gt;</v>
      </c>
      <c r="M6365" s="86">
        <f t="shared" si="1556"/>
        <v>0</v>
      </c>
      <c r="N6365" s="86" t="str">
        <f>VLOOKUP(J6365,VLOOKUP!$A$2:$S$54,19,FALSE)&amp;J6365&amp;"&lt;/a&gt;"</f>
        <v>&lt;a href='velvetlounge.php' title='list by venue'&gt;Velvet Lounge&lt;/a&gt;</v>
      </c>
      <c r="O6365" s="90"/>
      <c r="S6365" s="95">
        <f t="shared" si="1557"/>
        <v>0</v>
      </c>
      <c r="T6365" s="86" t="str">
        <f t="shared" si="1558"/>
        <v/>
      </c>
      <c r="U6365" s="86" t="str">
        <f t="shared" si="1559"/>
        <v/>
      </c>
      <c r="V6365" s="95" t="str">
        <f t="shared" si="1560"/>
        <v/>
      </c>
      <c r="AE6365" s="92" t="str">
        <f t="shared" si="1561"/>
        <v/>
      </c>
      <c r="AF6365" s="96" t="str">
        <f t="shared" si="1562"/>
        <v>&lt;a name='19000100'&gt;&lt;b&gt;: 0 - &lt;a href='velvetlounge.php' title='list by venue'&gt;Velvet Lounge&lt;/a&gt;&lt;/b&gt;&lt;/a&gt;&lt;br&gt;</v>
      </c>
      <c r="AG6365" s="97">
        <f t="shared" si="1563"/>
        <v>1900</v>
      </c>
      <c r="AH6365" s="97" t="str">
        <f t="shared" si="1564"/>
        <v>01</v>
      </c>
      <c r="AI6365" s="97" t="str">
        <f t="shared" si="1565"/>
        <v>00</v>
      </c>
      <c r="AJ6365" s="97" t="str">
        <f t="shared" si="1566"/>
        <v>19000100</v>
      </c>
    </row>
    <row r="6366" spans="6:36" ht="12" customHeight="1" x14ac:dyDescent="0.15">
      <c r="F6366" s="86" t="str">
        <f t="shared" si="1554"/>
        <v>Saturday</v>
      </c>
      <c r="H6366" s="92" t="str">
        <f>VLOOKUP(MONTH(G6366),VLOOKUP!$W$1:$X$24,2)</f>
        <v>January</v>
      </c>
      <c r="I6366" s="92" t="str">
        <f t="shared" si="1555"/>
        <v/>
      </c>
      <c r="J6366" s="90" t="s">
        <v>216</v>
      </c>
      <c r="L6366" s="86" t="str">
        <f t="shared" si="1568"/>
        <v>&lt;a href='velvetlounge.php' title='list by venue'&gt;Velvet Lounge&lt;/a&gt;</v>
      </c>
      <c r="M6366" s="86">
        <f t="shared" si="1556"/>
        <v>0</v>
      </c>
      <c r="N6366" s="86" t="str">
        <f>VLOOKUP(J6366,VLOOKUP!$A$2:$S$54,19,FALSE)&amp;J6366&amp;"&lt;/a&gt;"</f>
        <v>&lt;a href='velvetlounge.php' title='list by venue'&gt;Velvet Lounge&lt;/a&gt;</v>
      </c>
      <c r="O6366" s="90"/>
      <c r="S6366" s="95">
        <f t="shared" si="1557"/>
        <v>0</v>
      </c>
      <c r="T6366" s="86" t="str">
        <f t="shared" si="1558"/>
        <v/>
      </c>
      <c r="U6366" s="86" t="str">
        <f t="shared" si="1559"/>
        <v/>
      </c>
      <c r="V6366" s="95" t="str">
        <f t="shared" si="1560"/>
        <v/>
      </c>
      <c r="AE6366" s="92" t="str">
        <f t="shared" si="1561"/>
        <v/>
      </c>
      <c r="AF6366" s="96" t="str">
        <f t="shared" si="1562"/>
        <v>&lt;a name='19000100'&gt;&lt;b&gt;: 0 - &lt;a href='velvetlounge.php' title='list by venue'&gt;Velvet Lounge&lt;/a&gt;&lt;/b&gt;&lt;/a&gt;&lt;br&gt;</v>
      </c>
      <c r="AG6366" s="97">
        <f t="shared" si="1563"/>
        <v>1900</v>
      </c>
      <c r="AH6366" s="97" t="str">
        <f t="shared" si="1564"/>
        <v>01</v>
      </c>
      <c r="AI6366" s="97" t="str">
        <f t="shared" si="1565"/>
        <v>00</v>
      </c>
      <c r="AJ6366" s="97" t="str">
        <f t="shared" si="1566"/>
        <v>19000100</v>
      </c>
    </row>
    <row r="6367" spans="6:36" ht="12" customHeight="1" x14ac:dyDescent="0.15">
      <c r="F6367" s="86" t="str">
        <f t="shared" si="1554"/>
        <v>Saturday</v>
      </c>
      <c r="H6367" s="92" t="str">
        <f>VLOOKUP(MONTH(G6367),VLOOKUP!$W$1:$X$24,2)</f>
        <v>January</v>
      </c>
      <c r="I6367" s="92" t="str">
        <f t="shared" si="1555"/>
        <v/>
      </c>
      <c r="J6367" s="90" t="s">
        <v>216</v>
      </c>
      <c r="L6367" s="86" t="str">
        <f t="shared" si="1568"/>
        <v>&lt;a href='velvetlounge.php' title='list by venue'&gt;Velvet Lounge&lt;/a&gt;</v>
      </c>
      <c r="M6367" s="86">
        <f t="shared" si="1556"/>
        <v>0</v>
      </c>
      <c r="N6367" s="86" t="str">
        <f>VLOOKUP(J6367,VLOOKUP!$A$2:$S$54,19,FALSE)&amp;J6367&amp;"&lt;/a&gt;"</f>
        <v>&lt;a href='velvetlounge.php' title='list by venue'&gt;Velvet Lounge&lt;/a&gt;</v>
      </c>
      <c r="O6367" s="90"/>
      <c r="S6367" s="95">
        <f t="shared" si="1557"/>
        <v>0</v>
      </c>
      <c r="T6367" s="86" t="str">
        <f t="shared" si="1558"/>
        <v/>
      </c>
      <c r="U6367" s="86" t="str">
        <f t="shared" si="1559"/>
        <v/>
      </c>
      <c r="V6367" s="95" t="str">
        <f t="shared" si="1560"/>
        <v/>
      </c>
      <c r="AE6367" s="92" t="str">
        <f t="shared" si="1561"/>
        <v/>
      </c>
      <c r="AF6367" s="96" t="str">
        <f t="shared" si="1562"/>
        <v>&lt;a name='19000100'&gt;&lt;b&gt;: 0 - &lt;a href='velvetlounge.php' title='list by venue'&gt;Velvet Lounge&lt;/a&gt;&lt;/b&gt;&lt;/a&gt;&lt;br&gt;</v>
      </c>
      <c r="AG6367" s="97">
        <f t="shared" si="1563"/>
        <v>1900</v>
      </c>
      <c r="AH6367" s="97" t="str">
        <f t="shared" si="1564"/>
        <v>01</v>
      </c>
      <c r="AI6367" s="97" t="str">
        <f t="shared" si="1565"/>
        <v>00</v>
      </c>
      <c r="AJ6367" s="97" t="str">
        <f t="shared" si="1566"/>
        <v>19000100</v>
      </c>
    </row>
    <row r="6368" spans="6:36" ht="12" customHeight="1" x14ac:dyDescent="0.15">
      <c r="F6368" s="86" t="str">
        <f t="shared" si="1554"/>
        <v>Saturday</v>
      </c>
      <c r="H6368" s="92" t="str">
        <f>VLOOKUP(MONTH(G6368),VLOOKUP!$W$1:$X$24,2)</f>
        <v>January</v>
      </c>
      <c r="I6368" s="92" t="str">
        <f t="shared" si="1555"/>
        <v/>
      </c>
      <c r="J6368" s="90" t="s">
        <v>216</v>
      </c>
      <c r="L6368" s="86" t="str">
        <f t="shared" si="1568"/>
        <v>&lt;a href='velvetlounge.php' title='list by venue'&gt;Velvet Lounge&lt;/a&gt;</v>
      </c>
      <c r="M6368" s="86">
        <f t="shared" si="1556"/>
        <v>0</v>
      </c>
      <c r="N6368" s="86" t="str">
        <f>VLOOKUP(J6368,VLOOKUP!$A$2:$S$54,19,FALSE)&amp;J6368&amp;"&lt;/a&gt;"</f>
        <v>&lt;a href='velvetlounge.php' title='list by venue'&gt;Velvet Lounge&lt;/a&gt;</v>
      </c>
      <c r="O6368" s="90"/>
      <c r="S6368" s="95">
        <f t="shared" si="1557"/>
        <v>0</v>
      </c>
      <c r="T6368" s="86" t="str">
        <f t="shared" si="1558"/>
        <v/>
      </c>
      <c r="U6368" s="86" t="str">
        <f t="shared" si="1559"/>
        <v/>
      </c>
      <c r="V6368" s="95" t="str">
        <f t="shared" si="1560"/>
        <v/>
      </c>
      <c r="AE6368" s="92" t="str">
        <f t="shared" si="1561"/>
        <v/>
      </c>
      <c r="AF6368" s="96" t="str">
        <f t="shared" si="1562"/>
        <v>&lt;a name='19000100'&gt;&lt;b&gt;: 0 - &lt;a href='velvetlounge.php' title='list by venue'&gt;Velvet Lounge&lt;/a&gt;&lt;/b&gt;&lt;/a&gt;&lt;br&gt;</v>
      </c>
      <c r="AG6368" s="97">
        <f t="shared" si="1563"/>
        <v>1900</v>
      </c>
      <c r="AH6368" s="97" t="str">
        <f t="shared" si="1564"/>
        <v>01</v>
      </c>
      <c r="AI6368" s="97" t="str">
        <f t="shared" si="1565"/>
        <v>00</v>
      </c>
      <c r="AJ6368" s="97" t="str">
        <f t="shared" si="1566"/>
        <v>19000100</v>
      </c>
    </row>
    <row r="6369" spans="6:36" ht="12" customHeight="1" x14ac:dyDescent="0.15">
      <c r="F6369" s="86" t="str">
        <f t="shared" si="1554"/>
        <v>Saturday</v>
      </c>
      <c r="H6369" s="92" t="str">
        <f>VLOOKUP(MONTH(G6369),VLOOKUP!$W$1:$X$24,2)</f>
        <v>January</v>
      </c>
      <c r="I6369" s="92" t="str">
        <f t="shared" si="1555"/>
        <v/>
      </c>
      <c r="J6369" s="90" t="s">
        <v>216</v>
      </c>
      <c r="L6369" s="86" t="str">
        <f t="shared" si="1568"/>
        <v>&lt;a href='velvetlounge.php' title='list by venue'&gt;Velvet Lounge&lt;/a&gt;</v>
      </c>
      <c r="M6369" s="86">
        <f t="shared" si="1556"/>
        <v>0</v>
      </c>
      <c r="N6369" s="86" t="str">
        <f>VLOOKUP(J6369,VLOOKUP!$A$2:$S$54,19,FALSE)&amp;J6369&amp;"&lt;/a&gt;"</f>
        <v>&lt;a href='velvetlounge.php' title='list by venue'&gt;Velvet Lounge&lt;/a&gt;</v>
      </c>
      <c r="O6369" s="90"/>
      <c r="S6369" s="95">
        <f t="shared" si="1557"/>
        <v>0</v>
      </c>
      <c r="T6369" s="86" t="str">
        <f t="shared" si="1558"/>
        <v/>
      </c>
      <c r="U6369" s="86" t="str">
        <f t="shared" si="1559"/>
        <v/>
      </c>
      <c r="V6369" s="95" t="str">
        <f t="shared" si="1560"/>
        <v/>
      </c>
      <c r="AE6369" s="92" t="str">
        <f t="shared" si="1561"/>
        <v/>
      </c>
      <c r="AF6369" s="96" t="str">
        <f t="shared" si="1562"/>
        <v>&lt;a name='19000100'&gt;&lt;b&gt;: 0 - &lt;a href='velvetlounge.php' title='list by venue'&gt;Velvet Lounge&lt;/a&gt;&lt;/b&gt;&lt;/a&gt;&lt;br&gt;</v>
      </c>
      <c r="AG6369" s="97">
        <f t="shared" si="1563"/>
        <v>1900</v>
      </c>
      <c r="AH6369" s="97" t="str">
        <f t="shared" si="1564"/>
        <v>01</v>
      </c>
      <c r="AI6369" s="97" t="str">
        <f t="shared" si="1565"/>
        <v>00</v>
      </c>
      <c r="AJ6369" s="97" t="str">
        <f t="shared" si="1566"/>
        <v>19000100</v>
      </c>
    </row>
    <row r="6370" spans="6:36" ht="12" customHeight="1" x14ac:dyDescent="0.15">
      <c r="F6370" s="86" t="str">
        <f t="shared" si="1554"/>
        <v>Saturday</v>
      </c>
      <c r="H6370" s="92" t="str">
        <f>VLOOKUP(MONTH(G6370),VLOOKUP!$W$1:$X$24,2)</f>
        <v>January</v>
      </c>
      <c r="I6370" s="92" t="str">
        <f t="shared" si="1555"/>
        <v/>
      </c>
      <c r="J6370" s="90" t="s">
        <v>216</v>
      </c>
      <c r="L6370" s="86" t="str">
        <f t="shared" si="1568"/>
        <v>&lt;a href='velvetlounge.php' title='list by venue'&gt;Velvet Lounge&lt;/a&gt;</v>
      </c>
      <c r="M6370" s="86">
        <f t="shared" si="1556"/>
        <v>0</v>
      </c>
      <c r="N6370" s="86" t="str">
        <f>VLOOKUP(J6370,VLOOKUP!$A$2:$S$54,19,FALSE)&amp;J6370&amp;"&lt;/a&gt;"</f>
        <v>&lt;a href='velvetlounge.php' title='list by venue'&gt;Velvet Lounge&lt;/a&gt;</v>
      </c>
      <c r="O6370" s="90"/>
      <c r="S6370" s="95">
        <f t="shared" si="1557"/>
        <v>0</v>
      </c>
      <c r="T6370" s="86" t="str">
        <f t="shared" si="1558"/>
        <v/>
      </c>
      <c r="U6370" s="86" t="str">
        <f t="shared" si="1559"/>
        <v/>
      </c>
      <c r="V6370" s="95" t="str">
        <f t="shared" si="1560"/>
        <v/>
      </c>
      <c r="AE6370" s="92" t="str">
        <f t="shared" si="1561"/>
        <v/>
      </c>
      <c r="AF6370" s="96" t="str">
        <f t="shared" si="1562"/>
        <v>&lt;a name='19000100'&gt;&lt;b&gt;: 0 - &lt;a href='velvetlounge.php' title='list by venue'&gt;Velvet Lounge&lt;/a&gt;&lt;/b&gt;&lt;/a&gt;&lt;br&gt;</v>
      </c>
      <c r="AG6370" s="97">
        <f t="shared" si="1563"/>
        <v>1900</v>
      </c>
      <c r="AH6370" s="97" t="str">
        <f t="shared" si="1564"/>
        <v>01</v>
      </c>
      <c r="AI6370" s="97" t="str">
        <f t="shared" si="1565"/>
        <v>00</v>
      </c>
      <c r="AJ6370" s="97" t="str">
        <f t="shared" si="1566"/>
        <v>19000100</v>
      </c>
    </row>
    <row r="6371" spans="6:36" ht="12" customHeight="1" x14ac:dyDescent="0.15">
      <c r="F6371" s="86" t="str">
        <f t="shared" si="1554"/>
        <v>Saturday</v>
      </c>
      <c r="H6371" s="92" t="str">
        <f>VLOOKUP(MONTH(G6371),VLOOKUP!$W$1:$X$24,2)</f>
        <v>January</v>
      </c>
      <c r="I6371" s="92" t="str">
        <f t="shared" si="1555"/>
        <v/>
      </c>
      <c r="J6371" s="90" t="s">
        <v>216</v>
      </c>
      <c r="L6371" s="86" t="str">
        <f t="shared" si="1568"/>
        <v>&lt;a href='velvetlounge.php' title='list by venue'&gt;Velvet Lounge&lt;/a&gt;</v>
      </c>
      <c r="M6371" s="86">
        <f t="shared" si="1556"/>
        <v>0</v>
      </c>
      <c r="N6371" s="86" t="str">
        <f>VLOOKUP(J6371,VLOOKUP!$A$2:$S$54,19,FALSE)&amp;J6371&amp;"&lt;/a&gt;"</f>
        <v>&lt;a href='velvetlounge.php' title='list by venue'&gt;Velvet Lounge&lt;/a&gt;</v>
      </c>
      <c r="O6371" s="90"/>
      <c r="S6371" s="95">
        <f t="shared" si="1557"/>
        <v>0</v>
      </c>
      <c r="T6371" s="86" t="str">
        <f t="shared" si="1558"/>
        <v/>
      </c>
      <c r="U6371" s="86" t="str">
        <f t="shared" si="1559"/>
        <v/>
      </c>
      <c r="V6371" s="95" t="str">
        <f t="shared" si="1560"/>
        <v/>
      </c>
      <c r="AE6371" s="92" t="str">
        <f t="shared" si="1561"/>
        <v/>
      </c>
      <c r="AF6371" s="96" t="str">
        <f t="shared" si="1562"/>
        <v>&lt;a name='19000100'&gt;&lt;b&gt;: 0 - &lt;a href='velvetlounge.php' title='list by venue'&gt;Velvet Lounge&lt;/a&gt;&lt;/b&gt;&lt;/a&gt;&lt;br&gt;</v>
      </c>
      <c r="AG6371" s="97">
        <f t="shared" si="1563"/>
        <v>1900</v>
      </c>
      <c r="AH6371" s="97" t="str">
        <f t="shared" si="1564"/>
        <v>01</v>
      </c>
      <c r="AI6371" s="97" t="str">
        <f t="shared" si="1565"/>
        <v>00</v>
      </c>
      <c r="AJ6371" s="97" t="str">
        <f t="shared" si="1566"/>
        <v>19000100</v>
      </c>
    </row>
    <row r="6372" spans="6:36" ht="12" customHeight="1" x14ac:dyDescent="0.15">
      <c r="F6372" s="86" t="str">
        <f t="shared" si="1554"/>
        <v>Saturday</v>
      </c>
      <c r="G6372" s="91"/>
      <c r="H6372" s="92" t="str">
        <f>VLOOKUP(MONTH(G6372),VLOOKUP!$W$1:$X$24,2)</f>
        <v>January</v>
      </c>
      <c r="I6372" s="92" t="str">
        <f t="shared" si="1555"/>
        <v/>
      </c>
      <c r="J6372" s="93" t="s">
        <v>986</v>
      </c>
      <c r="L6372" s="86" t="str">
        <f t="shared" si="1568"/>
        <v>VeraCruz Gallery [2108 Vermont Ave NW, WDC]</v>
      </c>
      <c r="M6372" s="86">
        <f t="shared" si="1556"/>
        <v>0</v>
      </c>
      <c r="N6372" s="93" t="str">
        <f>J6372</f>
        <v>VeraCruz Gallery [2108 Vermont Ave NW, WDC]</v>
      </c>
      <c r="O6372" s="94"/>
      <c r="S6372" s="95">
        <f t="shared" si="1557"/>
        <v>0</v>
      </c>
      <c r="T6372" s="86" t="str">
        <f t="shared" si="1558"/>
        <v/>
      </c>
      <c r="U6372" s="86" t="str">
        <f t="shared" si="1559"/>
        <v/>
      </c>
      <c r="V6372" s="95" t="str">
        <f t="shared" si="1560"/>
        <v/>
      </c>
      <c r="X6372" s="99"/>
      <c r="Y6372" s="99"/>
      <c r="AE6372" s="92" t="str">
        <f t="shared" si="1561"/>
        <v/>
      </c>
      <c r="AF6372" s="96" t="str">
        <f t="shared" si="1562"/>
        <v>&lt;a name='19000100'&gt;&lt;b&gt;: 0 - VeraCruz Gallery [2108 Vermont Ave NW, WDC]&lt;/b&gt;&lt;/a&gt;&lt;br&gt;</v>
      </c>
      <c r="AG6372" s="97">
        <f t="shared" si="1563"/>
        <v>1900</v>
      </c>
      <c r="AH6372" s="97" t="str">
        <f t="shared" si="1564"/>
        <v>01</v>
      </c>
      <c r="AI6372" s="97" t="str">
        <f t="shared" si="1565"/>
        <v>00</v>
      </c>
      <c r="AJ6372" s="97" t="str">
        <f t="shared" si="1566"/>
        <v>19000100</v>
      </c>
    </row>
    <row r="6373" spans="6:36" ht="12" customHeight="1" x14ac:dyDescent="0.15">
      <c r="F6373" s="86" t="str">
        <f t="shared" si="1554"/>
        <v>Saturday</v>
      </c>
      <c r="G6373" s="91"/>
      <c r="H6373" s="92" t="str">
        <f>VLOOKUP(MONTH(G6373),VLOOKUP!$W$1:$X$24,2)</f>
        <v>January</v>
      </c>
      <c r="I6373" s="92" t="str">
        <f t="shared" si="1555"/>
        <v/>
      </c>
      <c r="J6373" s="93" t="s">
        <v>986</v>
      </c>
      <c r="L6373" s="86" t="str">
        <f t="shared" si="1568"/>
        <v>VeraCruz Gallery [2108 Vermont Ave NW, WDC]</v>
      </c>
      <c r="M6373" s="86">
        <f t="shared" si="1556"/>
        <v>0</v>
      </c>
      <c r="N6373" s="93" t="str">
        <f>J6373</f>
        <v>VeraCruz Gallery [2108 Vermont Ave NW, WDC]</v>
      </c>
      <c r="O6373" s="94"/>
      <c r="S6373" s="95">
        <f t="shared" si="1557"/>
        <v>0</v>
      </c>
      <c r="T6373" s="86" t="str">
        <f t="shared" si="1558"/>
        <v/>
      </c>
      <c r="U6373" s="86" t="str">
        <f t="shared" si="1559"/>
        <v/>
      </c>
      <c r="V6373" s="95" t="str">
        <f t="shared" si="1560"/>
        <v/>
      </c>
      <c r="AE6373" s="92" t="str">
        <f t="shared" si="1561"/>
        <v/>
      </c>
      <c r="AF6373" s="96" t="str">
        <f t="shared" si="1562"/>
        <v>&lt;a name='19000100'&gt;&lt;b&gt;: 0 - VeraCruz Gallery [2108 Vermont Ave NW, WDC]&lt;/b&gt;&lt;/a&gt;&lt;br&gt;</v>
      </c>
      <c r="AG6373" s="97">
        <f t="shared" si="1563"/>
        <v>1900</v>
      </c>
      <c r="AH6373" s="97" t="str">
        <f t="shared" si="1564"/>
        <v>01</v>
      </c>
      <c r="AI6373" s="97" t="str">
        <f t="shared" si="1565"/>
        <v>00</v>
      </c>
      <c r="AJ6373" s="97" t="str">
        <f t="shared" si="1566"/>
        <v>19000100</v>
      </c>
    </row>
    <row r="6374" spans="6:36" ht="12" customHeight="1" x14ac:dyDescent="0.15">
      <c r="F6374" s="86" t="str">
        <f t="shared" si="1554"/>
        <v>Saturday</v>
      </c>
      <c r="G6374" s="91"/>
      <c r="H6374" s="92" t="str">
        <f>VLOOKUP(MONTH(G6374),VLOOKUP!$W$1:$X$24,2)</f>
        <v>January</v>
      </c>
      <c r="I6374" s="92" t="str">
        <f t="shared" si="1555"/>
        <v/>
      </c>
      <c r="J6374" s="93" t="s">
        <v>986</v>
      </c>
      <c r="L6374" s="86" t="str">
        <f t="shared" si="1568"/>
        <v>VeraCruz Gallery [2108 Vermont Ave NW, WDC]</v>
      </c>
      <c r="M6374" s="86">
        <f t="shared" si="1556"/>
        <v>0</v>
      </c>
      <c r="N6374" s="93" t="str">
        <f>J6374</f>
        <v>VeraCruz Gallery [2108 Vermont Ave NW, WDC]</v>
      </c>
      <c r="O6374" s="94"/>
      <c r="S6374" s="95">
        <f t="shared" si="1557"/>
        <v>0</v>
      </c>
      <c r="T6374" s="86" t="str">
        <f t="shared" si="1558"/>
        <v/>
      </c>
      <c r="U6374" s="86" t="str">
        <f t="shared" si="1559"/>
        <v/>
      </c>
      <c r="V6374" s="95" t="str">
        <f t="shared" si="1560"/>
        <v/>
      </c>
      <c r="X6374" s="99"/>
      <c r="Y6374" s="99"/>
      <c r="AE6374" s="92" t="str">
        <f t="shared" si="1561"/>
        <v/>
      </c>
      <c r="AF6374" s="96" t="str">
        <f t="shared" si="1562"/>
        <v>&lt;a name='19000100'&gt;&lt;b&gt;: 0 - VeraCruz Gallery [2108 Vermont Ave NW, WDC]&lt;/b&gt;&lt;/a&gt;&lt;br&gt;</v>
      </c>
      <c r="AG6374" s="97">
        <f t="shared" si="1563"/>
        <v>1900</v>
      </c>
      <c r="AH6374" s="97" t="str">
        <f t="shared" si="1564"/>
        <v>01</v>
      </c>
      <c r="AI6374" s="97" t="str">
        <f t="shared" si="1565"/>
        <v>00</v>
      </c>
      <c r="AJ6374" s="97" t="str">
        <f t="shared" si="1566"/>
        <v>19000100</v>
      </c>
    </row>
    <row r="6375" spans="6:36" ht="12" customHeight="1" x14ac:dyDescent="0.15">
      <c r="F6375" s="86" t="str">
        <f t="shared" si="1554"/>
        <v>Saturday</v>
      </c>
      <c r="G6375" s="91"/>
      <c r="H6375" s="92" t="str">
        <f>VLOOKUP(MONTH(G6375),VLOOKUP!$W$1:$X$24,2)</f>
        <v>January</v>
      </c>
      <c r="I6375" s="92" t="str">
        <f t="shared" si="1555"/>
        <v/>
      </c>
      <c r="J6375" s="93" t="s">
        <v>986</v>
      </c>
      <c r="L6375" s="86" t="str">
        <f t="shared" si="1568"/>
        <v>VeraCruz Gallery [2108 Vermont Ave NW, WDC]</v>
      </c>
      <c r="M6375" s="86">
        <f t="shared" si="1556"/>
        <v>0</v>
      </c>
      <c r="N6375" s="93" t="str">
        <f>J6375</f>
        <v>VeraCruz Gallery [2108 Vermont Ave NW, WDC]</v>
      </c>
      <c r="O6375" s="94"/>
      <c r="S6375" s="95">
        <f t="shared" si="1557"/>
        <v>0</v>
      </c>
      <c r="T6375" s="86" t="str">
        <f t="shared" si="1558"/>
        <v/>
      </c>
      <c r="U6375" s="86" t="str">
        <f t="shared" si="1559"/>
        <v/>
      </c>
      <c r="V6375" s="95" t="str">
        <f t="shared" si="1560"/>
        <v/>
      </c>
      <c r="AE6375" s="92" t="str">
        <f t="shared" si="1561"/>
        <v/>
      </c>
      <c r="AF6375" s="96" t="str">
        <f t="shared" si="1562"/>
        <v>&lt;a name='19000100'&gt;&lt;b&gt;: 0 - VeraCruz Gallery [2108 Vermont Ave NW, WDC]&lt;/b&gt;&lt;/a&gt;&lt;br&gt;</v>
      </c>
      <c r="AG6375" s="97">
        <f t="shared" si="1563"/>
        <v>1900</v>
      </c>
      <c r="AH6375" s="97" t="str">
        <f t="shared" si="1564"/>
        <v>01</v>
      </c>
      <c r="AI6375" s="97" t="str">
        <f t="shared" si="1565"/>
        <v>00</v>
      </c>
      <c r="AJ6375" s="97" t="str">
        <f t="shared" si="1566"/>
        <v>19000100</v>
      </c>
    </row>
    <row r="6376" spans="6:36" ht="12" customHeight="1" x14ac:dyDescent="0.15">
      <c r="F6376" s="103" t="str">
        <f t="shared" si="1554"/>
        <v>Saturday</v>
      </c>
      <c r="H6376" s="152" t="str">
        <f>VLOOKUP(MONTH(G6376),VLOOKUP!$W$1:$X$24,2)</f>
        <v>January</v>
      </c>
      <c r="I6376" s="152" t="str">
        <f t="shared" si="1555"/>
        <v/>
      </c>
      <c r="J6376" s="94" t="s">
        <v>307</v>
      </c>
      <c r="L6376" s="103" t="str">
        <f t="shared" si="1568"/>
        <v>&lt;a href='verizoncenter.php' title='list by venue'&gt;Verizon Center&lt;/a&gt;</v>
      </c>
      <c r="M6376" s="103">
        <f t="shared" si="1556"/>
        <v>0</v>
      </c>
      <c r="N6376" s="103" t="str">
        <f>VLOOKUP(J6376,VLOOKUP!$A$2:$S$54,19,FALSE)&amp;J6376&amp;"&lt;/a&gt;"</f>
        <v>&lt;a href='verizoncenter.php' title='list by venue'&gt;Verizon Center&lt;/a&gt;</v>
      </c>
      <c r="O6376" s="90"/>
      <c r="S6376" s="95">
        <f t="shared" si="1557"/>
        <v>0</v>
      </c>
      <c r="T6376" s="86" t="str">
        <f t="shared" si="1558"/>
        <v/>
      </c>
      <c r="U6376" s="86" t="str">
        <f t="shared" si="1559"/>
        <v/>
      </c>
      <c r="V6376" s="95" t="str">
        <f t="shared" si="1560"/>
        <v/>
      </c>
      <c r="AE6376" s="92" t="str">
        <f t="shared" si="1561"/>
        <v/>
      </c>
      <c r="AF6376" s="96" t="str">
        <f t="shared" si="1562"/>
        <v>&lt;a name='19000100'&gt;&lt;b&gt;: 0 - &lt;a href='verizoncenter.php' title='list by venue'&gt;Verizon Center&lt;/a&gt;&lt;/b&gt;&lt;/a&gt;&lt;br&gt;</v>
      </c>
      <c r="AG6376" s="97">
        <f t="shared" si="1563"/>
        <v>1900</v>
      </c>
      <c r="AH6376" s="97" t="str">
        <f t="shared" si="1564"/>
        <v>01</v>
      </c>
      <c r="AI6376" s="97" t="str">
        <f t="shared" si="1565"/>
        <v>00</v>
      </c>
      <c r="AJ6376" s="97" t="str">
        <f t="shared" si="1566"/>
        <v>19000100</v>
      </c>
    </row>
    <row r="6377" spans="6:36" ht="12" customHeight="1" x14ac:dyDescent="0.15">
      <c r="F6377" s="103" t="str">
        <f t="shared" si="1554"/>
        <v>Saturday</v>
      </c>
      <c r="H6377" s="152" t="str">
        <f>VLOOKUP(MONTH(G6377),VLOOKUP!$W$1:$X$24,2)</f>
        <v>January</v>
      </c>
      <c r="I6377" s="152" t="str">
        <f t="shared" si="1555"/>
        <v/>
      </c>
      <c r="J6377" s="94" t="s">
        <v>307</v>
      </c>
      <c r="L6377" s="103" t="str">
        <f t="shared" si="1568"/>
        <v>&lt;a href='verizoncenter.php' title='list by venue'&gt;Verizon Center&lt;/a&gt;</v>
      </c>
      <c r="M6377" s="103">
        <f t="shared" si="1556"/>
        <v>0</v>
      </c>
      <c r="N6377" s="103" t="str">
        <f>VLOOKUP(J6377,VLOOKUP!$A$2:$S$54,19,FALSE)&amp;J6377&amp;"&lt;/a&gt;"</f>
        <v>&lt;a href='verizoncenter.php' title='list by venue'&gt;Verizon Center&lt;/a&gt;</v>
      </c>
      <c r="O6377" s="90"/>
      <c r="S6377" s="95">
        <f t="shared" si="1557"/>
        <v>0</v>
      </c>
      <c r="T6377" s="86" t="str">
        <f t="shared" si="1558"/>
        <v/>
      </c>
      <c r="U6377" s="86" t="str">
        <f t="shared" si="1559"/>
        <v/>
      </c>
      <c r="V6377" s="95" t="str">
        <f t="shared" si="1560"/>
        <v/>
      </c>
      <c r="AE6377" s="92" t="str">
        <f t="shared" si="1561"/>
        <v/>
      </c>
      <c r="AF6377" s="96" t="str">
        <f t="shared" si="1562"/>
        <v>&lt;a name='19000100'&gt;&lt;b&gt;: 0 - &lt;a href='verizoncenter.php' title='list by venue'&gt;Verizon Center&lt;/a&gt;&lt;/b&gt;&lt;/a&gt;&lt;br&gt;</v>
      </c>
      <c r="AG6377" s="97">
        <f t="shared" si="1563"/>
        <v>1900</v>
      </c>
      <c r="AH6377" s="97" t="str">
        <f t="shared" si="1564"/>
        <v>01</v>
      </c>
      <c r="AI6377" s="97" t="str">
        <f t="shared" si="1565"/>
        <v>00</v>
      </c>
      <c r="AJ6377" s="97" t="str">
        <f t="shared" si="1566"/>
        <v>19000100</v>
      </c>
    </row>
    <row r="6378" spans="6:36" ht="12" customHeight="1" x14ac:dyDescent="0.15">
      <c r="F6378" s="86" t="str">
        <f t="shared" si="1554"/>
        <v>Saturday</v>
      </c>
      <c r="G6378" s="91"/>
      <c r="H6378" s="92" t="str">
        <f>VLOOKUP(MONTH(G6378),VLOOKUP!$W$1:$X$24,2)</f>
        <v>January</v>
      </c>
      <c r="I6378" s="92" t="str">
        <f t="shared" si="1555"/>
        <v/>
      </c>
      <c r="J6378" s="93" t="s">
        <v>1007</v>
      </c>
      <c r="L6378" s="86" t="str">
        <f t="shared" si="1568"/>
        <v>Vermillion [1120 King St, Alexandria, VA]</v>
      </c>
      <c r="M6378" s="86">
        <f t="shared" si="1556"/>
        <v>0</v>
      </c>
      <c r="N6378" s="93" t="str">
        <f t="shared" ref="N6378:N6409" si="1569">J6378</f>
        <v>Vermillion [1120 King St, Alexandria, VA]</v>
      </c>
      <c r="O6378" s="90"/>
      <c r="S6378" s="95">
        <f t="shared" si="1557"/>
        <v>0</v>
      </c>
      <c r="T6378" s="86" t="str">
        <f t="shared" si="1558"/>
        <v/>
      </c>
      <c r="U6378" s="86" t="str">
        <f t="shared" si="1559"/>
        <v/>
      </c>
      <c r="V6378" s="95" t="str">
        <f t="shared" si="1560"/>
        <v/>
      </c>
      <c r="AE6378" s="92" t="str">
        <f t="shared" si="1561"/>
        <v/>
      </c>
      <c r="AF6378" s="96" t="str">
        <f t="shared" si="1562"/>
        <v>&lt;a name='19000100'&gt;&lt;b&gt;: 0 - Vermillion [1120 King St, Alexandria, VA]&lt;/b&gt;&lt;/a&gt;&lt;br&gt;</v>
      </c>
      <c r="AG6378" s="97">
        <f t="shared" si="1563"/>
        <v>1900</v>
      </c>
      <c r="AH6378" s="97" t="str">
        <f t="shared" si="1564"/>
        <v>01</v>
      </c>
      <c r="AI6378" s="97" t="str">
        <f t="shared" si="1565"/>
        <v>00</v>
      </c>
      <c r="AJ6378" s="97" t="str">
        <f t="shared" si="1566"/>
        <v>19000100</v>
      </c>
    </row>
    <row r="6379" spans="6:36" ht="12" customHeight="1" x14ac:dyDescent="0.15">
      <c r="F6379" s="86" t="str">
        <f t="shared" si="1554"/>
        <v>Saturday</v>
      </c>
      <c r="G6379" s="91"/>
      <c r="H6379" s="92" t="str">
        <f>VLOOKUP(MONTH(G6379),VLOOKUP!$W$1:$X$24,2)</f>
        <v>January</v>
      </c>
      <c r="I6379" s="92" t="str">
        <f t="shared" si="1555"/>
        <v/>
      </c>
      <c r="J6379" s="93" t="s">
        <v>1007</v>
      </c>
      <c r="L6379" s="86" t="str">
        <f t="shared" si="1568"/>
        <v>Vermillion [1120 King St, Alexandria, VA]</v>
      </c>
      <c r="M6379" s="86">
        <f t="shared" si="1556"/>
        <v>0</v>
      </c>
      <c r="N6379" s="93" t="str">
        <f t="shared" si="1569"/>
        <v>Vermillion [1120 King St, Alexandria, VA]</v>
      </c>
      <c r="O6379" s="90"/>
      <c r="S6379" s="95">
        <f t="shared" si="1557"/>
        <v>0</v>
      </c>
      <c r="T6379" s="86" t="str">
        <f t="shared" si="1558"/>
        <v/>
      </c>
      <c r="U6379" s="86" t="str">
        <f t="shared" si="1559"/>
        <v/>
      </c>
      <c r="V6379" s="95" t="str">
        <f t="shared" si="1560"/>
        <v/>
      </c>
      <c r="AE6379" s="92" t="str">
        <f t="shared" si="1561"/>
        <v/>
      </c>
      <c r="AF6379" s="96" t="str">
        <f t="shared" si="1562"/>
        <v>&lt;a name='19000100'&gt;&lt;b&gt;: 0 - Vermillion [1120 King St, Alexandria, VA]&lt;/b&gt;&lt;/a&gt;&lt;br&gt;</v>
      </c>
      <c r="AG6379" s="97">
        <f t="shared" si="1563"/>
        <v>1900</v>
      </c>
      <c r="AH6379" s="97" t="str">
        <f t="shared" si="1564"/>
        <v>01</v>
      </c>
      <c r="AI6379" s="97" t="str">
        <f t="shared" si="1565"/>
        <v>00</v>
      </c>
      <c r="AJ6379" s="97" t="str">
        <f t="shared" si="1566"/>
        <v>19000100</v>
      </c>
    </row>
    <row r="6380" spans="6:36" ht="12" customHeight="1" x14ac:dyDescent="0.15">
      <c r="F6380" s="86" t="str">
        <f t="shared" si="1554"/>
        <v>Saturday</v>
      </c>
      <c r="G6380" s="91"/>
      <c r="H6380" s="92" t="str">
        <f>VLOOKUP(MONTH(G6380),VLOOKUP!$W$1:$X$24,2)</f>
        <v>January</v>
      </c>
      <c r="I6380" s="92" t="str">
        <f t="shared" si="1555"/>
        <v/>
      </c>
      <c r="J6380" s="93" t="s">
        <v>1007</v>
      </c>
      <c r="L6380" s="86" t="str">
        <f t="shared" si="1568"/>
        <v>Vermillion [1120 King St, Alexandria, VA]</v>
      </c>
      <c r="M6380" s="86">
        <f t="shared" si="1556"/>
        <v>0</v>
      </c>
      <c r="N6380" s="93" t="str">
        <f t="shared" si="1569"/>
        <v>Vermillion [1120 King St, Alexandria, VA]</v>
      </c>
      <c r="O6380" s="90"/>
      <c r="S6380" s="95">
        <f t="shared" si="1557"/>
        <v>0</v>
      </c>
      <c r="T6380" s="86" t="str">
        <f t="shared" si="1558"/>
        <v/>
      </c>
      <c r="U6380" s="86" t="str">
        <f t="shared" si="1559"/>
        <v/>
      </c>
      <c r="V6380" s="95" t="str">
        <f t="shared" si="1560"/>
        <v/>
      </c>
      <c r="AE6380" s="92" t="str">
        <f t="shared" si="1561"/>
        <v/>
      </c>
      <c r="AF6380" s="96" t="str">
        <f t="shared" si="1562"/>
        <v>&lt;a name='19000100'&gt;&lt;b&gt;: 0 - Vermillion [1120 King St, Alexandria, VA]&lt;/b&gt;&lt;/a&gt;&lt;br&gt;</v>
      </c>
      <c r="AG6380" s="97">
        <f t="shared" si="1563"/>
        <v>1900</v>
      </c>
      <c r="AH6380" s="97" t="str">
        <f t="shared" si="1564"/>
        <v>01</v>
      </c>
      <c r="AI6380" s="97" t="str">
        <f t="shared" si="1565"/>
        <v>00</v>
      </c>
      <c r="AJ6380" s="97" t="str">
        <f t="shared" si="1566"/>
        <v>19000100</v>
      </c>
    </row>
    <row r="6381" spans="6:36" ht="12" customHeight="1" x14ac:dyDescent="0.15">
      <c r="F6381" s="86" t="str">
        <f t="shared" si="1554"/>
        <v>Saturday</v>
      </c>
      <c r="G6381" s="91"/>
      <c r="H6381" s="92" t="str">
        <f>VLOOKUP(MONTH(G6381),VLOOKUP!$W$1:$X$24,2)</f>
        <v>January</v>
      </c>
      <c r="I6381" s="92" t="str">
        <f t="shared" si="1555"/>
        <v/>
      </c>
      <c r="J6381" s="93" t="s">
        <v>1050</v>
      </c>
      <c r="L6381" s="86" t="str">
        <f t="shared" si="1568"/>
        <v>Veterans Park Bethesda [Norfolk &amp;amp; Woodmont Ave, Bethesda, MD]</v>
      </c>
      <c r="M6381" s="86">
        <f t="shared" si="1556"/>
        <v>0</v>
      </c>
      <c r="N6381" s="93" t="str">
        <f t="shared" si="1569"/>
        <v>Veterans Park Bethesda [Norfolk &amp;amp; Woodmont Ave, Bethesda, MD]</v>
      </c>
      <c r="O6381" s="90"/>
      <c r="S6381" s="95">
        <f t="shared" si="1557"/>
        <v>0</v>
      </c>
      <c r="T6381" s="86" t="str">
        <f t="shared" si="1558"/>
        <v/>
      </c>
      <c r="U6381" s="86" t="str">
        <f t="shared" si="1559"/>
        <v/>
      </c>
      <c r="V6381" s="95" t="str">
        <f t="shared" si="1560"/>
        <v/>
      </c>
      <c r="AE6381" s="92" t="str">
        <f t="shared" si="1561"/>
        <v/>
      </c>
      <c r="AF6381" s="96" t="str">
        <f t="shared" si="1562"/>
        <v>&lt;a name='19000100'&gt;&lt;b&gt;: 0 - Veterans Park Bethesda [Norfolk &amp;amp; Woodmont Ave, Bethesda, MD]&lt;/b&gt;&lt;/a&gt;&lt;br&gt;</v>
      </c>
      <c r="AG6381" s="97">
        <f t="shared" si="1563"/>
        <v>1900</v>
      </c>
      <c r="AH6381" s="97" t="str">
        <f t="shared" si="1564"/>
        <v>01</v>
      </c>
      <c r="AI6381" s="97" t="str">
        <f t="shared" si="1565"/>
        <v>00</v>
      </c>
      <c r="AJ6381" s="97" t="str">
        <f t="shared" si="1566"/>
        <v>19000100</v>
      </c>
    </row>
    <row r="6382" spans="6:36" ht="12" customHeight="1" x14ac:dyDescent="0.15">
      <c r="F6382" s="86" t="str">
        <f t="shared" si="1554"/>
        <v>Saturday</v>
      </c>
      <c r="G6382" s="91"/>
      <c r="H6382" s="92" t="str">
        <f>VLOOKUP(MONTH(G6382),VLOOKUP!$W$1:$X$24,2)</f>
        <v>January</v>
      </c>
      <c r="I6382" s="92" t="str">
        <f t="shared" si="1555"/>
        <v/>
      </c>
      <c r="J6382" s="93" t="s">
        <v>1050</v>
      </c>
      <c r="L6382" s="86" t="str">
        <f t="shared" si="1568"/>
        <v>Veterans Park Bethesda [Norfolk &amp;amp; Woodmont Ave, Bethesda, MD]</v>
      </c>
      <c r="M6382" s="86">
        <f t="shared" si="1556"/>
        <v>0</v>
      </c>
      <c r="N6382" s="93" t="str">
        <f t="shared" si="1569"/>
        <v>Veterans Park Bethesda [Norfolk &amp;amp; Woodmont Ave, Bethesda, MD]</v>
      </c>
      <c r="O6382" s="90"/>
      <c r="S6382" s="95">
        <f t="shared" si="1557"/>
        <v>0</v>
      </c>
      <c r="T6382" s="86" t="str">
        <f t="shared" si="1558"/>
        <v/>
      </c>
      <c r="U6382" s="86" t="str">
        <f t="shared" si="1559"/>
        <v/>
      </c>
      <c r="V6382" s="95" t="str">
        <f t="shared" si="1560"/>
        <v/>
      </c>
      <c r="AE6382" s="92" t="str">
        <f t="shared" si="1561"/>
        <v/>
      </c>
      <c r="AF6382" s="96" t="str">
        <f t="shared" si="1562"/>
        <v>&lt;a name='19000100'&gt;&lt;b&gt;: 0 - Veterans Park Bethesda [Norfolk &amp;amp; Woodmont Ave, Bethesda, MD]&lt;/b&gt;&lt;/a&gt;&lt;br&gt;</v>
      </c>
      <c r="AG6382" s="97">
        <f t="shared" si="1563"/>
        <v>1900</v>
      </c>
      <c r="AH6382" s="97" t="str">
        <f t="shared" si="1564"/>
        <v>01</v>
      </c>
      <c r="AI6382" s="97" t="str">
        <f t="shared" si="1565"/>
        <v>00</v>
      </c>
      <c r="AJ6382" s="97" t="str">
        <f t="shared" si="1566"/>
        <v>19000100</v>
      </c>
    </row>
    <row r="6383" spans="6:36" ht="12" customHeight="1" x14ac:dyDescent="0.15">
      <c r="F6383" s="86" t="str">
        <f t="shared" si="1554"/>
        <v>Saturday</v>
      </c>
      <c r="G6383" s="91"/>
      <c r="H6383" s="92" t="str">
        <f>VLOOKUP(MONTH(G6383),VLOOKUP!$W$1:$X$24,2)</f>
        <v>January</v>
      </c>
      <c r="I6383" s="92" t="str">
        <f t="shared" si="1555"/>
        <v/>
      </c>
      <c r="J6383" s="93" t="s">
        <v>1050</v>
      </c>
      <c r="K6383" s="90" t="s">
        <v>1279</v>
      </c>
      <c r="L6383" s="86" t="str">
        <f t="shared" si="1568"/>
        <v>Veterans Park Bethesda [Norfolk &amp;amp; Woodmont Ave, Bethesda, MD] (Bethesda Summer Concert Series - 6-8 PM)</v>
      </c>
      <c r="M6383" s="86">
        <f t="shared" si="1556"/>
        <v>0</v>
      </c>
      <c r="N6383" s="93" t="str">
        <f t="shared" si="1569"/>
        <v>Veterans Park Bethesda [Norfolk &amp;amp; Woodmont Ave, Bethesda, MD]</v>
      </c>
      <c r="O6383" s="90"/>
      <c r="S6383" s="95">
        <f t="shared" si="1557"/>
        <v>0</v>
      </c>
      <c r="T6383" s="86" t="str">
        <f t="shared" si="1558"/>
        <v/>
      </c>
      <c r="U6383" s="86" t="str">
        <f t="shared" si="1559"/>
        <v/>
      </c>
      <c r="V6383" s="95" t="str">
        <f t="shared" si="1560"/>
        <v/>
      </c>
      <c r="AE6383" s="92" t="str">
        <f t="shared" si="1561"/>
        <v/>
      </c>
      <c r="AF6383" s="100" t="str">
        <f t="shared" si="1562"/>
        <v>&lt;a name='19000100'&gt;&lt;b&gt;: 0 - Veterans Park Bethesda [Norfolk &amp;amp; Woodmont Ave, Bethesda, MD] (Bethesda Summer Concert Series - 6-8 PM)&lt;/b&gt;&lt;/a&gt;&lt;br&gt;</v>
      </c>
      <c r="AG6383" s="101">
        <f t="shared" si="1563"/>
        <v>1900</v>
      </c>
      <c r="AH6383" s="101" t="str">
        <f t="shared" si="1564"/>
        <v>01</v>
      </c>
      <c r="AI6383" s="101" t="str">
        <f t="shared" si="1565"/>
        <v>00</v>
      </c>
      <c r="AJ6383" s="101" t="str">
        <f t="shared" si="1566"/>
        <v>19000100</v>
      </c>
    </row>
    <row r="6384" spans="6:36" ht="12" customHeight="1" x14ac:dyDescent="0.15">
      <c r="F6384" s="86" t="str">
        <f t="shared" si="1554"/>
        <v>Saturday</v>
      </c>
      <c r="G6384" s="91"/>
      <c r="H6384" s="92" t="str">
        <f>VLOOKUP(MONTH(G6384),VLOOKUP!$W$1:$X$24,2)</f>
        <v>January</v>
      </c>
      <c r="I6384" s="92" t="str">
        <f t="shared" si="1555"/>
        <v/>
      </c>
      <c r="J6384" s="93" t="s">
        <v>1050</v>
      </c>
      <c r="K6384" s="90" t="s">
        <v>1279</v>
      </c>
      <c r="L6384" s="86" t="str">
        <f t="shared" si="1568"/>
        <v>Veterans Park Bethesda [Norfolk &amp;amp; Woodmont Ave, Bethesda, MD] (Bethesda Summer Concert Series - 6-8 PM)</v>
      </c>
      <c r="M6384" s="86">
        <f t="shared" si="1556"/>
        <v>0</v>
      </c>
      <c r="N6384" s="93" t="str">
        <f t="shared" si="1569"/>
        <v>Veterans Park Bethesda [Norfolk &amp;amp; Woodmont Ave, Bethesda, MD]</v>
      </c>
      <c r="O6384" s="90"/>
      <c r="S6384" s="95">
        <f t="shared" si="1557"/>
        <v>0</v>
      </c>
      <c r="T6384" s="86" t="str">
        <f t="shared" si="1558"/>
        <v/>
      </c>
      <c r="U6384" s="86" t="str">
        <f t="shared" si="1559"/>
        <v/>
      </c>
      <c r="V6384" s="95" t="str">
        <f t="shared" si="1560"/>
        <v/>
      </c>
      <c r="AE6384" s="92" t="str">
        <f t="shared" si="1561"/>
        <v/>
      </c>
      <c r="AF6384" s="96" t="str">
        <f t="shared" si="1562"/>
        <v>&lt;a name='19000100'&gt;&lt;b&gt;: 0 - Veterans Park Bethesda [Norfolk &amp;amp; Woodmont Ave, Bethesda, MD] (Bethesda Summer Concert Series - 6-8 PM)&lt;/b&gt;&lt;/a&gt;&lt;br&gt;</v>
      </c>
      <c r="AG6384" s="97">
        <f t="shared" si="1563"/>
        <v>1900</v>
      </c>
      <c r="AH6384" s="97" t="str">
        <f t="shared" si="1564"/>
        <v>01</v>
      </c>
      <c r="AI6384" s="97" t="str">
        <f t="shared" si="1565"/>
        <v>00</v>
      </c>
      <c r="AJ6384" s="97" t="str">
        <f t="shared" si="1566"/>
        <v>19000100</v>
      </c>
    </row>
    <row r="6385" spans="6:36" ht="12" customHeight="1" x14ac:dyDescent="0.15">
      <c r="F6385" s="86" t="str">
        <f t="shared" si="1554"/>
        <v>Saturday</v>
      </c>
      <c r="G6385" s="91"/>
      <c r="H6385" s="92" t="str">
        <f>VLOOKUP(MONTH(G6385),VLOOKUP!$W$1:$X$24,2)</f>
        <v>January</v>
      </c>
      <c r="I6385" s="92" t="str">
        <f t="shared" si="1555"/>
        <v/>
      </c>
      <c r="J6385" s="93" t="s">
        <v>1050</v>
      </c>
      <c r="K6385" s="90" t="s">
        <v>1279</v>
      </c>
      <c r="L6385" s="86" t="str">
        <f t="shared" si="1568"/>
        <v>Veterans Park Bethesda [Norfolk &amp;amp; Woodmont Ave, Bethesda, MD] (Bethesda Summer Concert Series - 6-8 PM)</v>
      </c>
      <c r="M6385" s="86">
        <f t="shared" si="1556"/>
        <v>0</v>
      </c>
      <c r="N6385" s="93" t="str">
        <f t="shared" si="1569"/>
        <v>Veterans Park Bethesda [Norfolk &amp;amp; Woodmont Ave, Bethesda, MD]</v>
      </c>
      <c r="O6385" s="90"/>
      <c r="S6385" s="95">
        <f t="shared" si="1557"/>
        <v>0</v>
      </c>
      <c r="T6385" s="86" t="str">
        <f t="shared" si="1558"/>
        <v/>
      </c>
      <c r="U6385" s="86" t="str">
        <f t="shared" si="1559"/>
        <v/>
      </c>
      <c r="V6385" s="95" t="str">
        <f t="shared" si="1560"/>
        <v/>
      </c>
      <c r="AE6385" s="92" t="str">
        <f t="shared" si="1561"/>
        <v/>
      </c>
      <c r="AF6385" s="96" t="str">
        <f t="shared" si="1562"/>
        <v>&lt;a name='19000100'&gt;&lt;b&gt;: 0 - Veterans Park Bethesda [Norfolk &amp;amp; Woodmont Ave, Bethesda, MD] (Bethesda Summer Concert Series - 6-8 PM)&lt;/b&gt;&lt;/a&gt;&lt;br&gt;</v>
      </c>
      <c r="AG6385" s="97">
        <f t="shared" si="1563"/>
        <v>1900</v>
      </c>
      <c r="AH6385" s="97" t="str">
        <f t="shared" si="1564"/>
        <v>01</v>
      </c>
      <c r="AI6385" s="97" t="str">
        <f t="shared" si="1565"/>
        <v>00</v>
      </c>
      <c r="AJ6385" s="97" t="str">
        <f t="shared" si="1566"/>
        <v>19000100</v>
      </c>
    </row>
    <row r="6386" spans="6:36" ht="12" customHeight="1" x14ac:dyDescent="0.15">
      <c r="F6386" s="86" t="str">
        <f t="shared" si="1554"/>
        <v>Saturday</v>
      </c>
      <c r="G6386" s="91"/>
      <c r="H6386" s="92" t="str">
        <f>VLOOKUP(MONTH(G6386),VLOOKUP!$W$1:$X$24,2)</f>
        <v>January</v>
      </c>
      <c r="I6386" s="92" t="str">
        <f t="shared" si="1555"/>
        <v/>
      </c>
      <c r="J6386" s="93" t="s">
        <v>422</v>
      </c>
      <c r="L6386" s="86" t="str">
        <f t="shared" si="1568"/>
        <v>Veterans Plaza [1 Veterans Place, Silver Spring, MD]</v>
      </c>
      <c r="M6386" s="86">
        <f t="shared" si="1556"/>
        <v>0</v>
      </c>
      <c r="N6386" s="93" t="str">
        <f t="shared" si="1569"/>
        <v>Veterans Plaza [1 Veterans Place, Silver Spring, MD]</v>
      </c>
      <c r="O6386" s="94"/>
      <c r="S6386" s="95">
        <f t="shared" si="1557"/>
        <v>0</v>
      </c>
      <c r="T6386" s="86" t="str">
        <f t="shared" si="1558"/>
        <v/>
      </c>
      <c r="U6386" s="86" t="str">
        <f t="shared" si="1559"/>
        <v/>
      </c>
      <c r="V6386" s="95" t="str">
        <f t="shared" si="1560"/>
        <v/>
      </c>
      <c r="W6386" s="90" t="s">
        <v>221</v>
      </c>
      <c r="AE6386" s="92" t="str">
        <f t="shared" si="1561"/>
        <v/>
      </c>
      <c r="AF6386" s="96" t="str">
        <f t="shared" si="1562"/>
        <v>&lt;a name='19000100'&gt;&lt;b&gt;: 0 - Veterans Plaza [1 Veterans Place, Silver Spring, MD]&lt;/b&gt;&lt;/a&gt;&lt;br&gt;</v>
      </c>
      <c r="AG6386" s="97">
        <f t="shared" si="1563"/>
        <v>1900</v>
      </c>
      <c r="AH6386" s="97" t="str">
        <f t="shared" si="1564"/>
        <v>01</v>
      </c>
      <c r="AI6386" s="97" t="str">
        <f t="shared" si="1565"/>
        <v>00</v>
      </c>
      <c r="AJ6386" s="97" t="str">
        <f t="shared" si="1566"/>
        <v>19000100</v>
      </c>
    </row>
    <row r="6387" spans="6:36" ht="12" customHeight="1" x14ac:dyDescent="0.15">
      <c r="F6387" s="86" t="str">
        <f t="shared" si="1554"/>
        <v>Saturday</v>
      </c>
      <c r="G6387" s="91"/>
      <c r="H6387" s="92" t="str">
        <f>VLOOKUP(MONTH(G6387),VLOOKUP!$W$1:$X$24,2)</f>
        <v>January</v>
      </c>
      <c r="I6387" s="92" t="str">
        <f t="shared" si="1555"/>
        <v/>
      </c>
      <c r="J6387" s="93" t="s">
        <v>422</v>
      </c>
      <c r="L6387" s="86" t="str">
        <f t="shared" si="1568"/>
        <v>Veterans Plaza [1 Veterans Place, Silver Spring, MD]</v>
      </c>
      <c r="M6387" s="86">
        <f t="shared" si="1556"/>
        <v>0</v>
      </c>
      <c r="N6387" s="93" t="str">
        <f t="shared" si="1569"/>
        <v>Veterans Plaza [1 Veterans Place, Silver Spring, MD]</v>
      </c>
      <c r="O6387" s="94"/>
      <c r="S6387" s="95">
        <f t="shared" si="1557"/>
        <v>0</v>
      </c>
      <c r="T6387" s="86" t="str">
        <f t="shared" si="1558"/>
        <v/>
      </c>
      <c r="U6387" s="86" t="str">
        <f t="shared" si="1559"/>
        <v/>
      </c>
      <c r="V6387" s="95" t="str">
        <f t="shared" si="1560"/>
        <v/>
      </c>
      <c r="W6387" s="90" t="s">
        <v>221</v>
      </c>
      <c r="AE6387" s="92" t="str">
        <f t="shared" si="1561"/>
        <v/>
      </c>
      <c r="AF6387" s="96" t="str">
        <f t="shared" si="1562"/>
        <v>&lt;a name='19000100'&gt;&lt;b&gt;: 0 - Veterans Plaza [1 Veterans Place, Silver Spring, MD]&lt;/b&gt;&lt;/a&gt;&lt;br&gt;</v>
      </c>
      <c r="AG6387" s="97">
        <f t="shared" si="1563"/>
        <v>1900</v>
      </c>
      <c r="AH6387" s="97" t="str">
        <f t="shared" si="1564"/>
        <v>01</v>
      </c>
      <c r="AI6387" s="97" t="str">
        <f t="shared" si="1565"/>
        <v>00</v>
      </c>
      <c r="AJ6387" s="97" t="str">
        <f t="shared" si="1566"/>
        <v>19000100</v>
      </c>
    </row>
    <row r="6388" spans="6:36" ht="12" customHeight="1" x14ac:dyDescent="0.15">
      <c r="F6388" s="86" t="str">
        <f t="shared" si="1554"/>
        <v>Saturday</v>
      </c>
      <c r="G6388" s="91"/>
      <c r="H6388" s="92" t="str">
        <f>VLOOKUP(MONTH(G6388),VLOOKUP!$W$1:$X$24,2)</f>
        <v>January</v>
      </c>
      <c r="I6388" s="92" t="str">
        <f t="shared" si="1555"/>
        <v/>
      </c>
      <c r="J6388" s="93" t="s">
        <v>422</v>
      </c>
      <c r="L6388" s="86" t="str">
        <f t="shared" si="1568"/>
        <v>Veterans Plaza [1 Veterans Place, Silver Spring, MD]</v>
      </c>
      <c r="M6388" s="86">
        <f t="shared" si="1556"/>
        <v>0</v>
      </c>
      <c r="N6388" s="93" t="str">
        <f t="shared" si="1569"/>
        <v>Veterans Plaza [1 Veterans Place, Silver Spring, MD]</v>
      </c>
      <c r="O6388" s="94"/>
      <c r="S6388" s="95">
        <f t="shared" si="1557"/>
        <v>0</v>
      </c>
      <c r="T6388" s="86" t="str">
        <f t="shared" si="1558"/>
        <v/>
      </c>
      <c r="U6388" s="86" t="str">
        <f t="shared" si="1559"/>
        <v/>
      </c>
      <c r="V6388" s="95" t="str">
        <f t="shared" si="1560"/>
        <v/>
      </c>
      <c r="W6388" s="90" t="s">
        <v>221</v>
      </c>
      <c r="AE6388" s="92" t="str">
        <f t="shared" si="1561"/>
        <v/>
      </c>
      <c r="AF6388" s="96" t="str">
        <f t="shared" si="1562"/>
        <v>&lt;a name='19000100'&gt;&lt;b&gt;: 0 - Veterans Plaza [1 Veterans Place, Silver Spring, MD]&lt;/b&gt;&lt;/a&gt;&lt;br&gt;</v>
      </c>
      <c r="AG6388" s="97">
        <f t="shared" si="1563"/>
        <v>1900</v>
      </c>
      <c r="AH6388" s="97" t="str">
        <f t="shared" si="1564"/>
        <v>01</v>
      </c>
      <c r="AI6388" s="97" t="str">
        <f t="shared" si="1565"/>
        <v>00</v>
      </c>
      <c r="AJ6388" s="97" t="str">
        <f t="shared" si="1566"/>
        <v>19000100</v>
      </c>
    </row>
    <row r="6389" spans="6:36" ht="12" customHeight="1" x14ac:dyDescent="0.15">
      <c r="F6389" s="86" t="str">
        <f t="shared" si="1554"/>
        <v>Saturday</v>
      </c>
      <c r="G6389" s="91"/>
      <c r="H6389" s="92" t="str">
        <f>VLOOKUP(MONTH(G6389),VLOOKUP!$W$1:$X$24,2)</f>
        <v>January</v>
      </c>
      <c r="I6389" s="92" t="str">
        <f t="shared" si="1555"/>
        <v/>
      </c>
      <c r="J6389" s="93" t="s">
        <v>422</v>
      </c>
      <c r="L6389" s="86" t="str">
        <f t="shared" si="1568"/>
        <v>Veterans Plaza [1 Veterans Place, Silver Spring, MD]</v>
      </c>
      <c r="M6389" s="86">
        <f t="shared" si="1556"/>
        <v>0</v>
      </c>
      <c r="N6389" s="93" t="str">
        <f t="shared" si="1569"/>
        <v>Veterans Plaza [1 Veterans Place, Silver Spring, MD]</v>
      </c>
      <c r="O6389" s="94"/>
      <c r="S6389" s="95">
        <f t="shared" si="1557"/>
        <v>0</v>
      </c>
      <c r="T6389" s="86" t="str">
        <f t="shared" si="1558"/>
        <v/>
      </c>
      <c r="U6389" s="86" t="str">
        <f t="shared" si="1559"/>
        <v/>
      </c>
      <c r="V6389" s="95" t="str">
        <f t="shared" si="1560"/>
        <v/>
      </c>
      <c r="W6389" s="90" t="s">
        <v>221</v>
      </c>
      <c r="AE6389" s="92" t="str">
        <f t="shared" si="1561"/>
        <v/>
      </c>
      <c r="AF6389" s="96" t="str">
        <f t="shared" si="1562"/>
        <v>&lt;a name='19000100'&gt;&lt;b&gt;: 0 - Veterans Plaza [1 Veterans Place, Silver Spring, MD]&lt;/b&gt;&lt;/a&gt;&lt;br&gt;</v>
      </c>
      <c r="AG6389" s="97">
        <f t="shared" si="1563"/>
        <v>1900</v>
      </c>
      <c r="AH6389" s="97" t="str">
        <f t="shared" si="1564"/>
        <v>01</v>
      </c>
      <c r="AI6389" s="97" t="str">
        <f t="shared" si="1565"/>
        <v>00</v>
      </c>
      <c r="AJ6389" s="97" t="str">
        <f t="shared" si="1566"/>
        <v>19000100</v>
      </c>
    </row>
    <row r="6390" spans="6:36" ht="12" customHeight="1" x14ac:dyDescent="0.15">
      <c r="F6390" s="86" t="str">
        <f t="shared" si="1554"/>
        <v>Saturday</v>
      </c>
      <c r="G6390" s="91"/>
      <c r="H6390" s="92" t="str">
        <f>VLOOKUP(MONTH(G6390),VLOOKUP!$W$1:$X$24,2)</f>
        <v>January</v>
      </c>
      <c r="I6390" s="92" t="str">
        <f t="shared" si="1555"/>
        <v/>
      </c>
      <c r="J6390" s="93" t="s">
        <v>1699</v>
      </c>
      <c r="L6390" s="86" t="str">
        <f t="shared" si="1568"/>
        <v>VFW 350 [6420 Orchard Ave, Takoma Park, MD]</v>
      </c>
      <c r="M6390" s="86">
        <f t="shared" si="1556"/>
        <v>0</v>
      </c>
      <c r="N6390" s="93" t="str">
        <f t="shared" si="1569"/>
        <v>VFW 350 [6420 Orchard Ave, Takoma Park, MD]</v>
      </c>
      <c r="O6390" s="94"/>
      <c r="S6390" s="95">
        <f t="shared" si="1557"/>
        <v>0</v>
      </c>
      <c r="T6390" s="86" t="str">
        <f t="shared" si="1558"/>
        <v/>
      </c>
      <c r="U6390" s="86" t="str">
        <f t="shared" si="1559"/>
        <v/>
      </c>
      <c r="V6390" s="95" t="str">
        <f t="shared" si="1560"/>
        <v/>
      </c>
      <c r="AE6390" s="92" t="str">
        <f t="shared" si="1561"/>
        <v/>
      </c>
      <c r="AF6390" s="96" t="str">
        <f t="shared" si="1562"/>
        <v>&lt;a name='19000100'&gt;&lt;b&gt;: 0 - VFW 350 [6420 Orchard Ave, Takoma Park, MD]&lt;/b&gt;&lt;/a&gt;&lt;br&gt;</v>
      </c>
      <c r="AG6390" s="97">
        <f t="shared" si="1563"/>
        <v>1900</v>
      </c>
      <c r="AH6390" s="97" t="str">
        <f t="shared" si="1564"/>
        <v>01</v>
      </c>
      <c r="AI6390" s="97" t="str">
        <f t="shared" si="1565"/>
        <v>00</v>
      </c>
      <c r="AJ6390" s="97" t="str">
        <f t="shared" si="1566"/>
        <v>19000100</v>
      </c>
    </row>
    <row r="6391" spans="6:36" ht="12" customHeight="1" x14ac:dyDescent="0.15">
      <c r="F6391" s="86" t="str">
        <f t="shared" si="1554"/>
        <v>Saturday</v>
      </c>
      <c r="G6391" s="91"/>
      <c r="H6391" s="92" t="str">
        <f>VLOOKUP(MONTH(G6391),VLOOKUP!$W$1:$X$24,2)</f>
        <v>January</v>
      </c>
      <c r="I6391" s="92" t="str">
        <f t="shared" si="1555"/>
        <v/>
      </c>
      <c r="J6391" s="93" t="s">
        <v>1699</v>
      </c>
      <c r="L6391" s="86" t="str">
        <f t="shared" si="1568"/>
        <v>VFW 350 [6420 Orchard Ave, Takoma Park, MD]</v>
      </c>
      <c r="M6391" s="86">
        <f t="shared" si="1556"/>
        <v>0</v>
      </c>
      <c r="N6391" s="93" t="str">
        <f t="shared" si="1569"/>
        <v>VFW 350 [6420 Orchard Ave, Takoma Park, MD]</v>
      </c>
      <c r="O6391" s="94"/>
      <c r="S6391" s="95">
        <f t="shared" si="1557"/>
        <v>0</v>
      </c>
      <c r="T6391" s="86" t="str">
        <f t="shared" si="1558"/>
        <v/>
      </c>
      <c r="U6391" s="86" t="str">
        <f t="shared" si="1559"/>
        <v/>
      </c>
      <c r="V6391" s="95" t="str">
        <f t="shared" si="1560"/>
        <v/>
      </c>
      <c r="AE6391" s="92" t="str">
        <f t="shared" si="1561"/>
        <v/>
      </c>
      <c r="AF6391" s="96" t="str">
        <f t="shared" si="1562"/>
        <v>&lt;a name='19000100'&gt;&lt;b&gt;: 0 - VFW 350 [6420 Orchard Ave, Takoma Park, MD]&lt;/b&gt;&lt;/a&gt;&lt;br&gt;</v>
      </c>
      <c r="AG6391" s="97">
        <f t="shared" si="1563"/>
        <v>1900</v>
      </c>
      <c r="AH6391" s="97" t="str">
        <f t="shared" si="1564"/>
        <v>01</v>
      </c>
      <c r="AI6391" s="97" t="str">
        <f t="shared" si="1565"/>
        <v>00</v>
      </c>
      <c r="AJ6391" s="97" t="str">
        <f t="shared" si="1566"/>
        <v>19000100</v>
      </c>
    </row>
    <row r="6392" spans="6:36" ht="12" customHeight="1" x14ac:dyDescent="0.15">
      <c r="F6392" s="86" t="str">
        <f t="shared" si="1554"/>
        <v>Saturday</v>
      </c>
      <c r="G6392" s="91"/>
      <c r="H6392" s="92" t="str">
        <f>VLOOKUP(MONTH(G6392),VLOOKUP!$W$1:$X$24,2)</f>
        <v>January</v>
      </c>
      <c r="I6392" s="92" t="str">
        <f t="shared" si="1555"/>
        <v/>
      </c>
      <c r="J6392" s="93" t="s">
        <v>1699</v>
      </c>
      <c r="L6392" s="86" t="str">
        <f t="shared" si="1568"/>
        <v>VFW 350 [6420 Orchard Ave, Takoma Park, MD]</v>
      </c>
      <c r="M6392" s="86">
        <f t="shared" si="1556"/>
        <v>0</v>
      </c>
      <c r="N6392" s="93" t="str">
        <f t="shared" si="1569"/>
        <v>VFW 350 [6420 Orchard Ave, Takoma Park, MD]</v>
      </c>
      <c r="O6392" s="94"/>
      <c r="S6392" s="95">
        <f t="shared" si="1557"/>
        <v>0</v>
      </c>
      <c r="T6392" s="86" t="str">
        <f t="shared" si="1558"/>
        <v/>
      </c>
      <c r="U6392" s="86" t="str">
        <f t="shared" si="1559"/>
        <v/>
      </c>
      <c r="V6392" s="95" t="str">
        <f t="shared" si="1560"/>
        <v/>
      </c>
      <c r="AE6392" s="92" t="str">
        <f t="shared" si="1561"/>
        <v/>
      </c>
      <c r="AF6392" s="96" t="str">
        <f t="shared" si="1562"/>
        <v>&lt;a name='19000100'&gt;&lt;b&gt;: 0 - VFW 350 [6420 Orchard Ave, Takoma Park, MD]&lt;/b&gt;&lt;/a&gt;&lt;br&gt;</v>
      </c>
      <c r="AG6392" s="97">
        <f t="shared" si="1563"/>
        <v>1900</v>
      </c>
      <c r="AH6392" s="97" t="str">
        <f t="shared" si="1564"/>
        <v>01</v>
      </c>
      <c r="AI6392" s="97" t="str">
        <f t="shared" si="1565"/>
        <v>00</v>
      </c>
      <c r="AJ6392" s="97" t="str">
        <f t="shared" si="1566"/>
        <v>19000100</v>
      </c>
    </row>
    <row r="6393" spans="6:36" ht="12" customHeight="1" x14ac:dyDescent="0.15">
      <c r="F6393" s="86" t="str">
        <f t="shared" si="1554"/>
        <v>Saturday</v>
      </c>
      <c r="G6393" s="91"/>
      <c r="H6393" s="92" t="str">
        <f>VLOOKUP(MONTH(G6393),VLOOKUP!$W$1:$X$24,2)</f>
        <v>January</v>
      </c>
      <c r="I6393" s="92" t="str">
        <f t="shared" si="1555"/>
        <v/>
      </c>
      <c r="J6393" s="93" t="s">
        <v>1699</v>
      </c>
      <c r="L6393" s="86" t="str">
        <f t="shared" si="1568"/>
        <v>VFW 350 [6420 Orchard Ave, Takoma Park, MD]</v>
      </c>
      <c r="M6393" s="86">
        <f t="shared" si="1556"/>
        <v>0</v>
      </c>
      <c r="N6393" s="93" t="str">
        <f t="shared" si="1569"/>
        <v>VFW 350 [6420 Orchard Ave, Takoma Park, MD]</v>
      </c>
      <c r="O6393" s="94"/>
      <c r="S6393" s="95">
        <f t="shared" si="1557"/>
        <v>0</v>
      </c>
      <c r="T6393" s="86" t="str">
        <f t="shared" si="1558"/>
        <v/>
      </c>
      <c r="U6393" s="86" t="str">
        <f t="shared" si="1559"/>
        <v/>
      </c>
      <c r="V6393" s="95" t="str">
        <f t="shared" si="1560"/>
        <v/>
      </c>
      <c r="AE6393" s="92" t="str">
        <f t="shared" si="1561"/>
        <v/>
      </c>
      <c r="AF6393" s="96" t="str">
        <f t="shared" si="1562"/>
        <v>&lt;a name='19000100'&gt;&lt;b&gt;: 0 - VFW 350 [6420 Orchard Ave, Takoma Park, MD]&lt;/b&gt;&lt;/a&gt;&lt;br&gt;</v>
      </c>
      <c r="AG6393" s="97">
        <f t="shared" si="1563"/>
        <v>1900</v>
      </c>
      <c r="AH6393" s="97" t="str">
        <f t="shared" si="1564"/>
        <v>01</v>
      </c>
      <c r="AI6393" s="97" t="str">
        <f t="shared" si="1565"/>
        <v>00</v>
      </c>
      <c r="AJ6393" s="97" t="str">
        <f t="shared" si="1566"/>
        <v>19000100</v>
      </c>
    </row>
    <row r="6394" spans="6:36" ht="12" customHeight="1" x14ac:dyDescent="0.15">
      <c r="F6394" s="86" t="str">
        <f t="shared" si="1554"/>
        <v>Saturday</v>
      </c>
      <c r="G6394" s="91"/>
      <c r="H6394" s="92" t="str">
        <f>VLOOKUP(MONTH(G6394),VLOOKUP!$W$1:$X$24,2)</f>
        <v>January</v>
      </c>
      <c r="I6394" s="92" t="str">
        <f t="shared" si="1555"/>
        <v/>
      </c>
      <c r="J6394" s="93" t="s">
        <v>1699</v>
      </c>
      <c r="L6394" s="86" t="str">
        <f t="shared" si="1568"/>
        <v>VFW 350 [6420 Orchard Ave, Takoma Park, MD]</v>
      </c>
      <c r="M6394" s="86">
        <f t="shared" si="1556"/>
        <v>0</v>
      </c>
      <c r="N6394" s="93" t="str">
        <f t="shared" si="1569"/>
        <v>VFW 350 [6420 Orchard Ave, Takoma Park, MD]</v>
      </c>
      <c r="O6394" s="94"/>
      <c r="S6394" s="95">
        <f t="shared" si="1557"/>
        <v>0</v>
      </c>
      <c r="T6394" s="86" t="str">
        <f t="shared" si="1558"/>
        <v/>
      </c>
      <c r="U6394" s="86" t="str">
        <f t="shared" si="1559"/>
        <v/>
      </c>
      <c r="V6394" s="95" t="str">
        <f t="shared" si="1560"/>
        <v/>
      </c>
      <c r="AE6394" s="92" t="str">
        <f t="shared" si="1561"/>
        <v/>
      </c>
      <c r="AF6394" s="96" t="str">
        <f t="shared" si="1562"/>
        <v>&lt;a name='19000100'&gt;&lt;b&gt;: 0 - VFW 350 [6420 Orchard Ave, Takoma Park, MD]&lt;/b&gt;&lt;/a&gt;&lt;br&gt;</v>
      </c>
      <c r="AG6394" s="97">
        <f t="shared" si="1563"/>
        <v>1900</v>
      </c>
      <c r="AH6394" s="97" t="str">
        <f t="shared" si="1564"/>
        <v>01</v>
      </c>
      <c r="AI6394" s="97" t="str">
        <f t="shared" si="1565"/>
        <v>00</v>
      </c>
      <c r="AJ6394" s="97" t="str">
        <f t="shared" si="1566"/>
        <v>19000100</v>
      </c>
    </row>
    <row r="6395" spans="6:36" ht="12" customHeight="1" x14ac:dyDescent="0.15">
      <c r="F6395" s="86" t="str">
        <f t="shared" si="1554"/>
        <v>Saturday</v>
      </c>
      <c r="G6395" s="91"/>
      <c r="H6395" s="92" t="str">
        <f>VLOOKUP(MONTH(G6395),VLOOKUP!$W$1:$X$24,2)</f>
        <v>January</v>
      </c>
      <c r="I6395" s="92" t="str">
        <f t="shared" si="1555"/>
        <v/>
      </c>
      <c r="J6395" s="93" t="s">
        <v>2033</v>
      </c>
      <c r="L6395" s="86" t="str">
        <f t="shared" si="1568"/>
        <v>VFW McLean Post 8241 [1051 Spring Hill Rd, McLean, VA]</v>
      </c>
      <c r="M6395" s="86">
        <f t="shared" si="1556"/>
        <v>0</v>
      </c>
      <c r="N6395" s="93" t="str">
        <f t="shared" si="1569"/>
        <v>VFW McLean Post 8241 [1051 Spring Hill Rd, McLean, VA]</v>
      </c>
      <c r="O6395" s="90"/>
      <c r="S6395" s="95">
        <f t="shared" si="1557"/>
        <v>0</v>
      </c>
      <c r="T6395" s="86" t="str">
        <f t="shared" si="1558"/>
        <v/>
      </c>
      <c r="U6395" s="86" t="str">
        <f t="shared" si="1559"/>
        <v/>
      </c>
      <c r="V6395" s="95" t="str">
        <f t="shared" si="1560"/>
        <v/>
      </c>
      <c r="AE6395" s="92" t="str">
        <f t="shared" si="1561"/>
        <v/>
      </c>
      <c r="AF6395" s="96" t="str">
        <f t="shared" si="1562"/>
        <v>&lt;a name='19000100'&gt;&lt;b&gt;: 0 - VFW McLean Post 8241 [1051 Spring Hill Rd, McLean, VA]&lt;/b&gt;&lt;/a&gt;&lt;br&gt;</v>
      </c>
      <c r="AG6395" s="97">
        <f t="shared" si="1563"/>
        <v>1900</v>
      </c>
      <c r="AH6395" s="97" t="str">
        <f t="shared" si="1564"/>
        <v>01</v>
      </c>
      <c r="AI6395" s="97" t="str">
        <f t="shared" si="1565"/>
        <v>00</v>
      </c>
      <c r="AJ6395" s="97" t="str">
        <f t="shared" si="1566"/>
        <v>19000100</v>
      </c>
    </row>
    <row r="6396" spans="6:36" ht="12" customHeight="1" x14ac:dyDescent="0.15">
      <c r="F6396" s="86" t="str">
        <f t="shared" si="1554"/>
        <v>Saturday</v>
      </c>
      <c r="G6396" s="91"/>
      <c r="H6396" s="92" t="str">
        <f>VLOOKUP(MONTH(G6396),VLOOKUP!$W$1:$X$24,2)</f>
        <v>January</v>
      </c>
      <c r="I6396" s="92" t="str">
        <f t="shared" si="1555"/>
        <v/>
      </c>
      <c r="J6396" s="93" t="s">
        <v>2033</v>
      </c>
      <c r="L6396" s="86" t="str">
        <f t="shared" si="1568"/>
        <v>VFW McLean Post 8241 [1051 Spring Hill Rd, McLean, VA]</v>
      </c>
      <c r="M6396" s="86">
        <f t="shared" si="1556"/>
        <v>0</v>
      </c>
      <c r="N6396" s="93" t="str">
        <f t="shared" si="1569"/>
        <v>VFW McLean Post 8241 [1051 Spring Hill Rd, McLean, VA]</v>
      </c>
      <c r="O6396" s="90"/>
      <c r="S6396" s="95">
        <f t="shared" si="1557"/>
        <v>0</v>
      </c>
      <c r="T6396" s="86" t="str">
        <f t="shared" si="1558"/>
        <v/>
      </c>
      <c r="U6396" s="86" t="str">
        <f t="shared" si="1559"/>
        <v/>
      </c>
      <c r="V6396" s="95" t="str">
        <f t="shared" si="1560"/>
        <v/>
      </c>
      <c r="AE6396" s="92" t="str">
        <f t="shared" si="1561"/>
        <v/>
      </c>
      <c r="AF6396" s="96" t="str">
        <f t="shared" si="1562"/>
        <v>&lt;a name='19000100'&gt;&lt;b&gt;: 0 - VFW McLean Post 8241 [1051 Spring Hill Rd, McLean, VA]&lt;/b&gt;&lt;/a&gt;&lt;br&gt;</v>
      </c>
      <c r="AG6396" s="97">
        <f t="shared" si="1563"/>
        <v>1900</v>
      </c>
      <c r="AH6396" s="97" t="str">
        <f t="shared" si="1564"/>
        <v>01</v>
      </c>
      <c r="AI6396" s="97" t="str">
        <f t="shared" si="1565"/>
        <v>00</v>
      </c>
      <c r="AJ6396" s="97" t="str">
        <f t="shared" si="1566"/>
        <v>19000100</v>
      </c>
    </row>
    <row r="6397" spans="6:36" ht="12" customHeight="1" x14ac:dyDescent="0.15">
      <c r="F6397" s="86" t="str">
        <f t="shared" si="1554"/>
        <v>Saturday</v>
      </c>
      <c r="G6397" s="91"/>
      <c r="H6397" s="92" t="str">
        <f>VLOOKUP(MONTH(G6397),VLOOKUP!$W$1:$X$24,2)</f>
        <v>January</v>
      </c>
      <c r="I6397" s="92" t="str">
        <f t="shared" si="1555"/>
        <v/>
      </c>
      <c r="J6397" s="93" t="s">
        <v>2033</v>
      </c>
      <c r="L6397" s="86" t="str">
        <f t="shared" si="1568"/>
        <v>VFW McLean Post 8241 [1051 Spring Hill Rd, McLean, VA]</v>
      </c>
      <c r="M6397" s="86">
        <f t="shared" si="1556"/>
        <v>0</v>
      </c>
      <c r="N6397" s="93" t="str">
        <f t="shared" si="1569"/>
        <v>VFW McLean Post 8241 [1051 Spring Hill Rd, McLean, VA]</v>
      </c>
      <c r="O6397" s="90"/>
      <c r="S6397" s="95">
        <f t="shared" si="1557"/>
        <v>0</v>
      </c>
      <c r="T6397" s="86" t="str">
        <f t="shared" si="1558"/>
        <v/>
      </c>
      <c r="U6397" s="86" t="str">
        <f t="shared" si="1559"/>
        <v/>
      </c>
      <c r="V6397" s="95" t="str">
        <f t="shared" si="1560"/>
        <v/>
      </c>
      <c r="AE6397" s="92" t="str">
        <f t="shared" si="1561"/>
        <v/>
      </c>
      <c r="AF6397" s="96" t="str">
        <f t="shared" si="1562"/>
        <v>&lt;a name='19000100'&gt;&lt;b&gt;: 0 - VFW McLean Post 8241 [1051 Spring Hill Rd, McLean, VA]&lt;/b&gt;&lt;/a&gt;&lt;br&gt;</v>
      </c>
      <c r="AG6397" s="97">
        <f t="shared" si="1563"/>
        <v>1900</v>
      </c>
      <c r="AH6397" s="97" t="str">
        <f t="shared" si="1564"/>
        <v>01</v>
      </c>
      <c r="AI6397" s="97" t="str">
        <f t="shared" si="1565"/>
        <v>00</v>
      </c>
      <c r="AJ6397" s="97" t="str">
        <f t="shared" si="1566"/>
        <v>19000100</v>
      </c>
    </row>
    <row r="6398" spans="6:36" ht="12" customHeight="1" x14ac:dyDescent="0.15">
      <c r="F6398" s="86" t="str">
        <f t="shared" si="1554"/>
        <v>Saturday</v>
      </c>
      <c r="G6398" s="91"/>
      <c r="H6398" s="92" t="str">
        <f>VLOOKUP(MONTH(G6398),VLOOKUP!$W$1:$X$24,2)</f>
        <v>January</v>
      </c>
      <c r="I6398" s="92" t="str">
        <f t="shared" si="1555"/>
        <v/>
      </c>
      <c r="J6398" s="93" t="s">
        <v>2033</v>
      </c>
      <c r="L6398" s="86" t="str">
        <f t="shared" si="1568"/>
        <v>VFW McLean Post 8241 [1051 Spring Hill Rd, McLean, VA]</v>
      </c>
      <c r="M6398" s="86">
        <f t="shared" si="1556"/>
        <v>0</v>
      </c>
      <c r="N6398" s="93" t="str">
        <f t="shared" si="1569"/>
        <v>VFW McLean Post 8241 [1051 Spring Hill Rd, McLean, VA]</v>
      </c>
      <c r="O6398" s="90"/>
      <c r="S6398" s="95">
        <f t="shared" si="1557"/>
        <v>0</v>
      </c>
      <c r="T6398" s="86" t="str">
        <f t="shared" si="1558"/>
        <v/>
      </c>
      <c r="U6398" s="86" t="str">
        <f t="shared" si="1559"/>
        <v/>
      </c>
      <c r="V6398" s="95" t="str">
        <f t="shared" si="1560"/>
        <v/>
      </c>
      <c r="AE6398" s="92" t="str">
        <f t="shared" si="1561"/>
        <v/>
      </c>
      <c r="AF6398" s="96" t="str">
        <f t="shared" si="1562"/>
        <v>&lt;a name='19000100'&gt;&lt;b&gt;: 0 - VFW McLean Post 8241 [1051 Spring Hill Rd, McLean, VA]&lt;/b&gt;&lt;/a&gt;&lt;br&gt;</v>
      </c>
      <c r="AG6398" s="97">
        <f t="shared" si="1563"/>
        <v>1900</v>
      </c>
      <c r="AH6398" s="97" t="str">
        <f t="shared" si="1564"/>
        <v>01</v>
      </c>
      <c r="AI6398" s="97" t="str">
        <f t="shared" si="1565"/>
        <v>00</v>
      </c>
      <c r="AJ6398" s="97" t="str">
        <f t="shared" si="1566"/>
        <v>19000100</v>
      </c>
    </row>
    <row r="6399" spans="6:36" ht="12" customHeight="1" x14ac:dyDescent="0.15">
      <c r="F6399" s="86" t="str">
        <f t="shared" si="1554"/>
        <v>Saturday</v>
      </c>
      <c r="G6399" s="91"/>
      <c r="H6399" s="92" t="str">
        <f>VLOOKUP(MONTH(G6399),VLOOKUP!$W$1:$X$24,2)</f>
        <v>January</v>
      </c>
      <c r="I6399" s="92" t="str">
        <f t="shared" si="1555"/>
        <v/>
      </c>
      <c r="J6399" s="93" t="s">
        <v>2033</v>
      </c>
      <c r="L6399" s="86" t="str">
        <f t="shared" si="1568"/>
        <v>VFW McLean Post 8241 [1051 Spring Hill Rd, McLean, VA]</v>
      </c>
      <c r="M6399" s="86">
        <f t="shared" si="1556"/>
        <v>0</v>
      </c>
      <c r="N6399" s="93" t="str">
        <f t="shared" si="1569"/>
        <v>VFW McLean Post 8241 [1051 Spring Hill Rd, McLean, VA]</v>
      </c>
      <c r="O6399" s="90"/>
      <c r="S6399" s="95">
        <f t="shared" si="1557"/>
        <v>0</v>
      </c>
      <c r="T6399" s="86" t="str">
        <f t="shared" si="1558"/>
        <v/>
      </c>
      <c r="U6399" s="86" t="str">
        <f t="shared" si="1559"/>
        <v/>
      </c>
      <c r="V6399" s="95" t="str">
        <f t="shared" si="1560"/>
        <v/>
      </c>
      <c r="AE6399" s="92" t="str">
        <f t="shared" si="1561"/>
        <v/>
      </c>
      <c r="AF6399" s="96" t="str">
        <f t="shared" si="1562"/>
        <v>&lt;a name='19000100'&gt;&lt;b&gt;: 0 - VFW McLean Post 8241 [1051 Spring Hill Rd, McLean, VA]&lt;/b&gt;&lt;/a&gt;&lt;br&gt;</v>
      </c>
      <c r="AG6399" s="97">
        <f t="shared" si="1563"/>
        <v>1900</v>
      </c>
      <c r="AH6399" s="97" t="str">
        <f t="shared" si="1564"/>
        <v>01</v>
      </c>
      <c r="AI6399" s="97" t="str">
        <f t="shared" si="1565"/>
        <v>00</v>
      </c>
      <c r="AJ6399" s="97" t="str">
        <f t="shared" si="1566"/>
        <v>19000100</v>
      </c>
    </row>
    <row r="6400" spans="6:36" ht="12" customHeight="1" x14ac:dyDescent="0.15">
      <c r="F6400" s="86" t="str">
        <f t="shared" si="1554"/>
        <v>Saturday</v>
      </c>
      <c r="G6400" s="91"/>
      <c r="H6400" s="92" t="str">
        <f>VLOOKUP(MONTH(G6400),VLOOKUP!$W$1:$X$24,2)</f>
        <v>January</v>
      </c>
      <c r="I6400" s="92" t="str">
        <f t="shared" si="1555"/>
        <v/>
      </c>
      <c r="J6400" s="93" t="s">
        <v>1077</v>
      </c>
      <c r="L6400" s="86" t="str">
        <f t="shared" si="1568"/>
        <v>Village Tattoo [3627 Leonardtown Road, Waldorf, MD]</v>
      </c>
      <c r="M6400" s="86">
        <f t="shared" si="1556"/>
        <v>0</v>
      </c>
      <c r="N6400" s="93" t="str">
        <f t="shared" si="1569"/>
        <v>Village Tattoo [3627 Leonardtown Road, Waldorf, MD]</v>
      </c>
      <c r="O6400" s="94"/>
      <c r="S6400" s="95">
        <f t="shared" si="1557"/>
        <v>0</v>
      </c>
      <c r="T6400" s="86" t="str">
        <f t="shared" si="1558"/>
        <v/>
      </c>
      <c r="U6400" s="86" t="str">
        <f t="shared" si="1559"/>
        <v/>
      </c>
      <c r="V6400" s="95" t="str">
        <f t="shared" si="1560"/>
        <v/>
      </c>
      <c r="AE6400" s="92" t="str">
        <f t="shared" si="1561"/>
        <v/>
      </c>
      <c r="AF6400" s="96" t="str">
        <f t="shared" si="1562"/>
        <v>&lt;a name='19000100'&gt;&lt;b&gt;: 0 - Village Tattoo [3627 Leonardtown Road, Waldorf, MD]&lt;/b&gt;&lt;/a&gt;&lt;br&gt;</v>
      </c>
      <c r="AG6400" s="97">
        <f t="shared" si="1563"/>
        <v>1900</v>
      </c>
      <c r="AH6400" s="97" t="str">
        <f t="shared" si="1564"/>
        <v>01</v>
      </c>
      <c r="AI6400" s="97" t="str">
        <f t="shared" si="1565"/>
        <v>00</v>
      </c>
      <c r="AJ6400" s="97" t="str">
        <f t="shared" si="1566"/>
        <v>19000100</v>
      </c>
    </row>
    <row r="6401" spans="6:36" ht="12" customHeight="1" x14ac:dyDescent="0.15">
      <c r="F6401" s="86" t="str">
        <f t="shared" si="1554"/>
        <v>Saturday</v>
      </c>
      <c r="G6401" s="91"/>
      <c r="H6401" s="92" t="str">
        <f>VLOOKUP(MONTH(G6401),VLOOKUP!$W$1:$X$24,2)</f>
        <v>January</v>
      </c>
      <c r="I6401" s="92" t="str">
        <f t="shared" si="1555"/>
        <v/>
      </c>
      <c r="J6401" s="93" t="s">
        <v>1077</v>
      </c>
      <c r="L6401" s="86" t="str">
        <f t="shared" si="1568"/>
        <v>Village Tattoo [3627 Leonardtown Road, Waldorf, MD]</v>
      </c>
      <c r="M6401" s="86">
        <f t="shared" si="1556"/>
        <v>0</v>
      </c>
      <c r="N6401" s="93" t="str">
        <f t="shared" si="1569"/>
        <v>Village Tattoo [3627 Leonardtown Road, Waldorf, MD]</v>
      </c>
      <c r="O6401" s="94"/>
      <c r="S6401" s="95">
        <f t="shared" si="1557"/>
        <v>0</v>
      </c>
      <c r="T6401" s="86" t="str">
        <f t="shared" si="1558"/>
        <v/>
      </c>
      <c r="U6401" s="86" t="str">
        <f t="shared" si="1559"/>
        <v/>
      </c>
      <c r="V6401" s="95" t="str">
        <f t="shared" si="1560"/>
        <v/>
      </c>
      <c r="AE6401" s="92" t="str">
        <f t="shared" si="1561"/>
        <v/>
      </c>
      <c r="AF6401" s="96" t="str">
        <f t="shared" si="1562"/>
        <v>&lt;a name='19000100'&gt;&lt;b&gt;: 0 - Village Tattoo [3627 Leonardtown Road, Waldorf, MD]&lt;/b&gt;&lt;/a&gt;&lt;br&gt;</v>
      </c>
      <c r="AG6401" s="97">
        <f t="shared" si="1563"/>
        <v>1900</v>
      </c>
      <c r="AH6401" s="97" t="str">
        <f t="shared" si="1564"/>
        <v>01</v>
      </c>
      <c r="AI6401" s="97" t="str">
        <f t="shared" si="1565"/>
        <v>00</v>
      </c>
      <c r="AJ6401" s="97" t="str">
        <f t="shared" si="1566"/>
        <v>19000100</v>
      </c>
    </row>
    <row r="6402" spans="6:36" ht="12" customHeight="1" x14ac:dyDescent="0.15">
      <c r="F6402" s="86" t="str">
        <f t="shared" ref="F6402:F6465" si="1570">IF(WEEKDAY(G6402)=1,"Sunday",IF(WEEKDAY(G6402)=2,"Monday",IF(WEEKDAY(G6402)=3,"Tuesday",IF(WEEKDAY(G6402)=4,"Wednesday",IF(WEEKDAY(G6402)=5,"Thursday",IF(WEEKDAY(G6402)=6,"Friday","Saturday"))))))</f>
        <v>Saturday</v>
      </c>
      <c r="G6402" s="91"/>
      <c r="H6402" s="92" t="str">
        <f>VLOOKUP(MONTH(G6402),VLOOKUP!$W$1:$X$24,2)</f>
        <v>January</v>
      </c>
      <c r="I6402" s="92" t="str">
        <f t="shared" ref="I6402:I6465" si="1571">IF(ISBLANK(G6402),"",F6402&amp;", "&amp;DAY(G6402)&amp;" "&amp;H6402&amp;" "&amp;YEAR(G6402))</f>
        <v/>
      </c>
      <c r="J6402" s="93" t="s">
        <v>1077</v>
      </c>
      <c r="L6402" s="86" t="str">
        <f t="shared" si="1568"/>
        <v>Village Tattoo [3627 Leonardtown Road, Waldorf, MD]</v>
      </c>
      <c r="M6402" s="86">
        <f t="shared" ref="M6402:M6465" si="1572">IF(ISBLANK(P6402),O6402,IF(ISBLANK(Q6402),O6402&amp;" and "&amp;P6402,IF(ISBLANK(R6402),O6402&amp;", "&amp;P6402&amp;", and "&amp;Q6402, O6402&amp;", "&amp;P6402&amp;", "&amp;Q6402&amp;", and "&amp;R6402)))</f>
        <v>0</v>
      </c>
      <c r="N6402" s="93" t="str">
        <f t="shared" si="1569"/>
        <v>Village Tattoo [3627 Leonardtown Road, Waldorf, MD]</v>
      </c>
      <c r="O6402" s="94"/>
      <c r="S6402" s="95">
        <f t="shared" ref="S6402:S6465" si="1573">IF(LEFT(O6402,2)="A ",RIGHT(O6402,LEN(O6402)-2),IF(LEFT(O6402,3)="An ",RIGHT(O6402,LEN(O6402)-3),IF(LEFT(O6402,4)="The ",RIGHT(O6402,LEN(O6402)-4),IF(LEFT(O6402,3)="&lt;b&gt;",RIGHT(O6402,LEN(O6402)-3),IF(LEFT(O6402,4)="&lt;em&gt;",RIGHT(O6402,LEN(O6402)-4),O6402)))))</f>
        <v>0</v>
      </c>
      <c r="T6402" s="86" t="str">
        <f t="shared" ref="T6402:T6465" si="1574">IF(ISBLANK(G6402),"","&amp;#149; "&amp;IF(ISBLANK(C6402),"","&lt;S&gt;")&amp;IF(ISBLANK(A6402),"","&lt;a href='recommended.php#"&amp;AJ6402&amp;"'&gt;&lt;b&gt;&lt;em&gt;&lt;font color='#9C004D'&gt;RECOMMENDED&lt;/font&gt;&lt;/em&gt;&lt;/b&gt;&lt;/a&gt; - ")&amp;M6402&amp;" - &lt;b&gt;"&amp;L6402&amp;"&lt;/b&gt; "&amp;IF(B6402="Sold Out"," - &lt;font color='#000099'&gt;&lt;b&gt;&lt;I&gt;sold out&lt;/I&gt;&lt;/b&gt;&lt;/font&gt;","")&amp;IF(ISBLANK(C6402),"","&lt;/S&gt; &lt;b&gt;"&amp;C6402&amp;"&lt;/b&gt;")&amp;"&lt;br&gt;")</f>
        <v/>
      </c>
      <c r="U6402" s="86" t="str">
        <f t="shared" ref="U6402:U6465" si="1575">IF(ISBLANK(G6402),"","&amp;#149; "&amp;IF(ISBLANK(C6402),"","&lt;S&gt;")&amp;I6402&amp;IF(ISBLANK(A6402),""," - &lt;a href='recommended.php#"&amp;AJ6402&amp;"'&gt;&lt;b&gt;&lt;em&gt;&lt;font color='#9C004D'&gt;RECOMMENDED&lt;/font&gt;&lt;/em&gt;&lt;/b&gt;&lt;/a&gt;")&amp;" - "&amp;M6402&amp;IF(ISBLANK(K6402),K6402," - &lt;b&gt;"&amp;K6402&amp;"&lt;/b&gt; ")&amp;IF(B6402="Sold Out"," - &lt;font color='#000099'&gt;&lt;b&gt;&lt;I&gt;sold out&lt;/I&gt;&lt;/b&gt;&lt;/font&gt;","")&amp;IF(ISBLANK(C6402),"","&lt;/S&gt; &lt;b&gt;"&amp;C6402&amp;"&lt;/b&gt;")&amp;"&lt;p&gt;")</f>
        <v/>
      </c>
      <c r="V6402" s="95" t="str">
        <f t="shared" ref="V6402:V6465" si="1576">IF(ISBLANK(G6402),"","&amp;#149; "&amp;IF(ISBLANK(C6402),"","&lt;S&gt;")&amp;IF(ISBLANK(A6402),"","&lt;a href='recommended.php#"&amp;AJ6402&amp;"'&gt;&lt;b&gt;&lt;em&gt;&lt;font color='#9C004D'&gt;RECOMMENDED&lt;/font&gt;&lt;/em&gt;&lt;/b&gt;&lt;/a&gt; - ")&amp;M6402&amp;" - &lt;b&gt;"&amp;L6402&amp;"&lt;/b&gt; "&amp;IF(B6402="Sold Out"," - &lt;font color='#000099'&gt;&lt;b&gt;&lt;I&gt;sold out&lt;/I&gt;&lt;/b&gt;&lt;/font&gt;","")&amp;IF(ISBLANK(C6402),"","&lt;/S&gt; &lt;b&gt;"&amp;C6402&amp;"&lt;/b&gt;")&amp;" - &lt;font color='#005500'&gt;&lt;b&gt;"&amp;E6402&amp;"&lt;/b&gt;&lt;/font&gt;&lt;br&gt;")</f>
        <v/>
      </c>
      <c r="AE6402" s="92" t="str">
        <f t="shared" ref="AE6402:AE6465" si="1577">IF(ISBLANK(G6402),"",F6402&amp;", "&amp;DAY(G6402)&amp;" "&amp;H6402&amp;" "&amp;YEAR(G6402)&amp;"      [&lt;a name='"&amp;AJ6402&amp;"' href='#"&amp;AJ6402&amp;"'&gt;link to this day&lt;/a&gt;]")</f>
        <v/>
      </c>
      <c r="AF6402" s="96" t="str">
        <f t="shared" ref="AF6402:AF6465" si="1578">"&lt;a name='"&amp;AJ6402&amp;"'&gt;&lt;b&gt;"&amp;I6402&amp;": "&amp;M6402&amp;" - "&amp;L6402&amp;"&lt;/b&gt;&lt;/a&gt;&lt;br&gt;"</f>
        <v>&lt;a name='19000100'&gt;&lt;b&gt;: 0 - Village Tattoo [3627 Leonardtown Road, Waldorf, MD]&lt;/b&gt;&lt;/a&gt;&lt;br&gt;</v>
      </c>
      <c r="AG6402" s="97">
        <f t="shared" ref="AG6402:AG6465" si="1579">YEAR(G6402)</f>
        <v>1900</v>
      </c>
      <c r="AH6402" s="97" t="str">
        <f t="shared" ref="AH6402:AH6465" si="1580">IF(LEN(MONTH(G6402))=1,"0"&amp;MONTH(G6402),MONTH(G6402))</f>
        <v>01</v>
      </c>
      <c r="AI6402" s="97" t="str">
        <f t="shared" ref="AI6402:AI6465" si="1581">IF(LEN(DAY(G6402))=1,"0"&amp;DAY(G6402),DAY(G6402))</f>
        <v>00</v>
      </c>
      <c r="AJ6402" s="97" t="str">
        <f t="shared" ref="AJ6402:AJ6465" si="1582">AG6402&amp;AH6402&amp;AI6402</f>
        <v>19000100</v>
      </c>
    </row>
    <row r="6403" spans="6:36" ht="12" customHeight="1" x14ac:dyDescent="0.15">
      <c r="F6403" s="86" t="str">
        <f t="shared" si="1570"/>
        <v>Saturday</v>
      </c>
      <c r="G6403" s="91"/>
      <c r="H6403" s="92" t="str">
        <f>VLOOKUP(MONTH(G6403),VLOOKUP!$W$1:$X$24,2)</f>
        <v>January</v>
      </c>
      <c r="I6403" s="92" t="str">
        <f t="shared" si="1571"/>
        <v/>
      </c>
      <c r="J6403" s="93" t="s">
        <v>1513</v>
      </c>
      <c r="L6403" s="86" t="str">
        <f t="shared" si="1568"/>
        <v>Villain &amp;amp; Saint [7141 Wisconsin Ave, Bethesda, MD]</v>
      </c>
      <c r="M6403" s="86">
        <f t="shared" si="1572"/>
        <v>0</v>
      </c>
      <c r="N6403" s="93" t="str">
        <f t="shared" si="1569"/>
        <v>Villain &amp;amp; Saint [7141 Wisconsin Ave, Bethesda, MD]</v>
      </c>
      <c r="O6403" s="94"/>
      <c r="S6403" s="95">
        <f t="shared" si="1573"/>
        <v>0</v>
      </c>
      <c r="T6403" s="86" t="str">
        <f t="shared" si="1574"/>
        <v/>
      </c>
      <c r="U6403" s="86" t="str">
        <f t="shared" si="1575"/>
        <v/>
      </c>
      <c r="V6403" s="95" t="str">
        <f t="shared" si="1576"/>
        <v/>
      </c>
      <c r="AE6403" s="92" t="str">
        <f t="shared" si="1577"/>
        <v/>
      </c>
      <c r="AF6403" s="96" t="str">
        <f t="shared" si="1578"/>
        <v>&lt;a name='19000100'&gt;&lt;b&gt;: 0 - Villain &amp;amp; Saint [7141 Wisconsin Ave, Bethesda, MD]&lt;/b&gt;&lt;/a&gt;&lt;br&gt;</v>
      </c>
      <c r="AG6403" s="97">
        <f t="shared" si="1579"/>
        <v>1900</v>
      </c>
      <c r="AH6403" s="97" t="str">
        <f t="shared" si="1580"/>
        <v>01</v>
      </c>
      <c r="AI6403" s="97" t="str">
        <f t="shared" si="1581"/>
        <v>00</v>
      </c>
      <c r="AJ6403" s="97" t="str">
        <f t="shared" si="1582"/>
        <v>19000100</v>
      </c>
    </row>
    <row r="6404" spans="6:36" ht="12" customHeight="1" x14ac:dyDescent="0.15">
      <c r="F6404" s="86" t="str">
        <f t="shared" si="1570"/>
        <v>Saturday</v>
      </c>
      <c r="G6404" s="91"/>
      <c r="H6404" s="92" t="str">
        <f>VLOOKUP(MONTH(G6404),VLOOKUP!$W$1:$X$24,2)</f>
        <v>January</v>
      </c>
      <c r="I6404" s="92" t="str">
        <f t="shared" si="1571"/>
        <v/>
      </c>
      <c r="J6404" s="93" t="s">
        <v>1513</v>
      </c>
      <c r="L6404" s="86" t="str">
        <f t="shared" si="1568"/>
        <v>Villain &amp;amp; Saint [7141 Wisconsin Ave, Bethesda, MD]</v>
      </c>
      <c r="M6404" s="86">
        <f t="shared" si="1572"/>
        <v>0</v>
      </c>
      <c r="N6404" s="93" t="str">
        <f t="shared" si="1569"/>
        <v>Villain &amp;amp; Saint [7141 Wisconsin Ave, Bethesda, MD]</v>
      </c>
      <c r="O6404" s="94"/>
      <c r="S6404" s="95">
        <f t="shared" si="1573"/>
        <v>0</v>
      </c>
      <c r="T6404" s="86" t="str">
        <f t="shared" si="1574"/>
        <v/>
      </c>
      <c r="U6404" s="86" t="str">
        <f t="shared" si="1575"/>
        <v/>
      </c>
      <c r="V6404" s="95" t="str">
        <f t="shared" si="1576"/>
        <v/>
      </c>
      <c r="AE6404" s="92" t="str">
        <f t="shared" si="1577"/>
        <v/>
      </c>
      <c r="AF6404" s="96" t="str">
        <f t="shared" si="1578"/>
        <v>&lt;a name='19000100'&gt;&lt;b&gt;: 0 - Villain &amp;amp; Saint [7141 Wisconsin Ave, Bethesda, MD]&lt;/b&gt;&lt;/a&gt;&lt;br&gt;</v>
      </c>
      <c r="AG6404" s="97">
        <f t="shared" si="1579"/>
        <v>1900</v>
      </c>
      <c r="AH6404" s="97" t="str">
        <f t="shared" si="1580"/>
        <v>01</v>
      </c>
      <c r="AI6404" s="97" t="str">
        <f t="shared" si="1581"/>
        <v>00</v>
      </c>
      <c r="AJ6404" s="97" t="str">
        <f t="shared" si="1582"/>
        <v>19000100</v>
      </c>
    </row>
    <row r="6405" spans="6:36" ht="12" customHeight="1" x14ac:dyDescent="0.15">
      <c r="F6405" s="86" t="str">
        <f t="shared" si="1570"/>
        <v>Saturday</v>
      </c>
      <c r="G6405" s="91"/>
      <c r="H6405" s="92" t="str">
        <f>VLOOKUP(MONTH(G6405),VLOOKUP!$W$1:$X$24,2)</f>
        <v>January</v>
      </c>
      <c r="I6405" s="92" t="str">
        <f t="shared" si="1571"/>
        <v/>
      </c>
      <c r="J6405" s="93" t="s">
        <v>1513</v>
      </c>
      <c r="L6405" s="86" t="str">
        <f t="shared" si="1568"/>
        <v>Villain &amp;amp; Saint [7141 Wisconsin Ave, Bethesda, MD]</v>
      </c>
      <c r="M6405" s="86">
        <f t="shared" si="1572"/>
        <v>0</v>
      </c>
      <c r="N6405" s="93" t="str">
        <f t="shared" si="1569"/>
        <v>Villain &amp;amp; Saint [7141 Wisconsin Ave, Bethesda, MD]</v>
      </c>
      <c r="O6405" s="94"/>
      <c r="S6405" s="95">
        <f t="shared" si="1573"/>
        <v>0</v>
      </c>
      <c r="T6405" s="86" t="str">
        <f t="shared" si="1574"/>
        <v/>
      </c>
      <c r="U6405" s="86" t="str">
        <f t="shared" si="1575"/>
        <v/>
      </c>
      <c r="V6405" s="95" t="str">
        <f t="shared" si="1576"/>
        <v/>
      </c>
      <c r="AE6405" s="92" t="str">
        <f t="shared" si="1577"/>
        <v/>
      </c>
      <c r="AF6405" s="96" t="str">
        <f t="shared" si="1578"/>
        <v>&lt;a name='19000100'&gt;&lt;b&gt;: 0 - Villain &amp;amp; Saint [7141 Wisconsin Ave, Bethesda, MD]&lt;/b&gt;&lt;/a&gt;&lt;br&gt;</v>
      </c>
      <c r="AG6405" s="97">
        <f t="shared" si="1579"/>
        <v>1900</v>
      </c>
      <c r="AH6405" s="97" t="str">
        <f t="shared" si="1580"/>
        <v>01</v>
      </c>
      <c r="AI6405" s="97" t="str">
        <f t="shared" si="1581"/>
        <v>00</v>
      </c>
      <c r="AJ6405" s="97" t="str">
        <f t="shared" si="1582"/>
        <v>19000100</v>
      </c>
    </row>
    <row r="6406" spans="6:36" ht="12" customHeight="1" x14ac:dyDescent="0.15">
      <c r="F6406" s="86" t="str">
        <f t="shared" si="1570"/>
        <v>Saturday</v>
      </c>
      <c r="G6406" s="91"/>
      <c r="H6406" s="92" t="str">
        <f>VLOOKUP(MONTH(G6406),VLOOKUP!$W$1:$X$24,2)</f>
        <v>January</v>
      </c>
      <c r="I6406" s="92" t="str">
        <f t="shared" si="1571"/>
        <v/>
      </c>
      <c r="J6406" s="93" t="s">
        <v>1513</v>
      </c>
      <c r="L6406" s="86" t="str">
        <f t="shared" si="1568"/>
        <v>Villain &amp;amp; Saint [7141 Wisconsin Ave, Bethesda, MD]</v>
      </c>
      <c r="M6406" s="86">
        <f t="shared" si="1572"/>
        <v>0</v>
      </c>
      <c r="N6406" s="93" t="str">
        <f t="shared" si="1569"/>
        <v>Villain &amp;amp; Saint [7141 Wisconsin Ave, Bethesda, MD]</v>
      </c>
      <c r="O6406" s="94"/>
      <c r="S6406" s="95">
        <f t="shared" si="1573"/>
        <v>0</v>
      </c>
      <c r="T6406" s="86" t="str">
        <f t="shared" si="1574"/>
        <v/>
      </c>
      <c r="U6406" s="86" t="str">
        <f t="shared" si="1575"/>
        <v/>
      </c>
      <c r="V6406" s="95" t="str">
        <f t="shared" si="1576"/>
        <v/>
      </c>
      <c r="AE6406" s="92" t="str">
        <f t="shared" si="1577"/>
        <v/>
      </c>
      <c r="AF6406" s="96" t="str">
        <f t="shared" si="1578"/>
        <v>&lt;a name='19000100'&gt;&lt;b&gt;: 0 - Villain &amp;amp; Saint [7141 Wisconsin Ave, Bethesda, MD]&lt;/b&gt;&lt;/a&gt;&lt;br&gt;</v>
      </c>
      <c r="AG6406" s="97">
        <f t="shared" si="1579"/>
        <v>1900</v>
      </c>
      <c r="AH6406" s="97" t="str">
        <f t="shared" si="1580"/>
        <v>01</v>
      </c>
      <c r="AI6406" s="97" t="str">
        <f t="shared" si="1581"/>
        <v>00</v>
      </c>
      <c r="AJ6406" s="97" t="str">
        <f t="shared" si="1582"/>
        <v>19000100</v>
      </c>
    </row>
    <row r="6407" spans="6:36" ht="12" customHeight="1" x14ac:dyDescent="0.15">
      <c r="F6407" s="86" t="str">
        <f t="shared" si="1570"/>
        <v>Saturday</v>
      </c>
      <c r="G6407" s="91"/>
      <c r="H6407" s="92" t="str">
        <f>VLOOKUP(MONTH(G6407),VLOOKUP!$W$1:$X$24,2)</f>
        <v>January</v>
      </c>
      <c r="I6407" s="92" t="str">
        <f t="shared" si="1571"/>
        <v/>
      </c>
      <c r="J6407" s="93" t="s">
        <v>1513</v>
      </c>
      <c r="L6407" s="86" t="str">
        <f t="shared" si="1568"/>
        <v>Villain &amp;amp; Saint [7141 Wisconsin Ave, Bethesda, MD]</v>
      </c>
      <c r="M6407" s="86">
        <f t="shared" si="1572"/>
        <v>0</v>
      </c>
      <c r="N6407" s="93" t="str">
        <f t="shared" si="1569"/>
        <v>Villain &amp;amp; Saint [7141 Wisconsin Ave, Bethesda, MD]</v>
      </c>
      <c r="O6407" s="94"/>
      <c r="S6407" s="95">
        <f t="shared" si="1573"/>
        <v>0</v>
      </c>
      <c r="T6407" s="86" t="str">
        <f t="shared" si="1574"/>
        <v/>
      </c>
      <c r="U6407" s="86" t="str">
        <f t="shared" si="1575"/>
        <v/>
      </c>
      <c r="V6407" s="95" t="str">
        <f t="shared" si="1576"/>
        <v/>
      </c>
      <c r="AE6407" s="92" t="str">
        <f t="shared" si="1577"/>
        <v/>
      </c>
      <c r="AF6407" s="96" t="str">
        <f t="shared" si="1578"/>
        <v>&lt;a name='19000100'&gt;&lt;b&gt;: 0 - Villain &amp;amp; Saint [7141 Wisconsin Ave, Bethesda, MD]&lt;/b&gt;&lt;/a&gt;&lt;br&gt;</v>
      </c>
      <c r="AG6407" s="97">
        <f t="shared" si="1579"/>
        <v>1900</v>
      </c>
      <c r="AH6407" s="97" t="str">
        <f t="shared" si="1580"/>
        <v>01</v>
      </c>
      <c r="AI6407" s="97" t="str">
        <f t="shared" si="1581"/>
        <v>00</v>
      </c>
      <c r="AJ6407" s="97" t="str">
        <f t="shared" si="1582"/>
        <v>19000100</v>
      </c>
    </row>
    <row r="6408" spans="6:36" ht="12" customHeight="1" x14ac:dyDescent="0.15">
      <c r="F6408" s="86" t="str">
        <f t="shared" si="1570"/>
        <v>Saturday</v>
      </c>
      <c r="G6408" s="91"/>
      <c r="H6408" s="92" t="str">
        <f>VLOOKUP(MONTH(G6408),VLOOKUP!$W$1:$X$24,2)</f>
        <v>January</v>
      </c>
      <c r="I6408" s="92" t="str">
        <f t="shared" si="1571"/>
        <v/>
      </c>
      <c r="J6408" s="93" t="s">
        <v>1513</v>
      </c>
      <c r="L6408" s="86" t="str">
        <f t="shared" si="1568"/>
        <v>Villain &amp;amp; Saint [7141 Wisconsin Ave, Bethesda, MD]</v>
      </c>
      <c r="M6408" s="86">
        <f t="shared" si="1572"/>
        <v>0</v>
      </c>
      <c r="N6408" s="93" t="str">
        <f t="shared" si="1569"/>
        <v>Villain &amp;amp; Saint [7141 Wisconsin Ave, Bethesda, MD]</v>
      </c>
      <c r="O6408" s="94"/>
      <c r="S6408" s="95">
        <f t="shared" si="1573"/>
        <v>0</v>
      </c>
      <c r="T6408" s="86" t="str">
        <f t="shared" si="1574"/>
        <v/>
      </c>
      <c r="U6408" s="86" t="str">
        <f t="shared" si="1575"/>
        <v/>
      </c>
      <c r="V6408" s="95" t="str">
        <f t="shared" si="1576"/>
        <v/>
      </c>
      <c r="AE6408" s="92" t="str">
        <f t="shared" si="1577"/>
        <v/>
      </c>
      <c r="AF6408" s="96" t="str">
        <f t="shared" si="1578"/>
        <v>&lt;a name='19000100'&gt;&lt;b&gt;: 0 - Villain &amp;amp; Saint [7141 Wisconsin Ave, Bethesda, MD]&lt;/b&gt;&lt;/a&gt;&lt;br&gt;</v>
      </c>
      <c r="AG6408" s="97">
        <f t="shared" si="1579"/>
        <v>1900</v>
      </c>
      <c r="AH6408" s="97" t="str">
        <f t="shared" si="1580"/>
        <v>01</v>
      </c>
      <c r="AI6408" s="97" t="str">
        <f t="shared" si="1581"/>
        <v>00</v>
      </c>
      <c r="AJ6408" s="97" t="str">
        <f t="shared" si="1582"/>
        <v>19000100</v>
      </c>
    </row>
    <row r="6409" spans="6:36" ht="12" customHeight="1" x14ac:dyDescent="0.15">
      <c r="F6409" s="86" t="str">
        <f t="shared" si="1570"/>
        <v>Saturday</v>
      </c>
      <c r="G6409" s="91"/>
      <c r="H6409" s="92" t="str">
        <f>VLOOKUP(MONTH(G6409),VLOOKUP!$W$1:$X$24,2)</f>
        <v>January</v>
      </c>
      <c r="I6409" s="92" t="str">
        <f t="shared" si="1571"/>
        <v/>
      </c>
      <c r="J6409" s="93" t="s">
        <v>1513</v>
      </c>
      <c r="L6409" s="86" t="str">
        <f t="shared" si="1568"/>
        <v>Villain &amp;amp; Saint [7141 Wisconsin Ave, Bethesda, MD]</v>
      </c>
      <c r="M6409" s="86">
        <f t="shared" si="1572"/>
        <v>0</v>
      </c>
      <c r="N6409" s="93" t="str">
        <f t="shared" si="1569"/>
        <v>Villain &amp;amp; Saint [7141 Wisconsin Ave, Bethesda, MD]</v>
      </c>
      <c r="O6409" s="94"/>
      <c r="S6409" s="95">
        <f t="shared" si="1573"/>
        <v>0</v>
      </c>
      <c r="T6409" s="86" t="str">
        <f t="shared" si="1574"/>
        <v/>
      </c>
      <c r="U6409" s="86" t="str">
        <f t="shared" si="1575"/>
        <v/>
      </c>
      <c r="V6409" s="95" t="str">
        <f t="shared" si="1576"/>
        <v/>
      </c>
      <c r="AE6409" s="92" t="str">
        <f t="shared" si="1577"/>
        <v/>
      </c>
      <c r="AF6409" s="96" t="str">
        <f t="shared" si="1578"/>
        <v>&lt;a name='19000100'&gt;&lt;b&gt;: 0 - Villain &amp;amp; Saint [7141 Wisconsin Ave, Bethesda, MD]&lt;/b&gt;&lt;/a&gt;&lt;br&gt;</v>
      </c>
      <c r="AG6409" s="97">
        <f t="shared" si="1579"/>
        <v>1900</v>
      </c>
      <c r="AH6409" s="97" t="str">
        <f t="shared" si="1580"/>
        <v>01</v>
      </c>
      <c r="AI6409" s="97" t="str">
        <f t="shared" si="1581"/>
        <v>00</v>
      </c>
      <c r="AJ6409" s="97" t="str">
        <f t="shared" si="1582"/>
        <v>19000100</v>
      </c>
    </row>
    <row r="6410" spans="6:36" ht="12" customHeight="1" x14ac:dyDescent="0.15">
      <c r="F6410" s="86" t="str">
        <f t="shared" si="1570"/>
        <v>Saturday</v>
      </c>
      <c r="G6410" s="91"/>
      <c r="H6410" s="92" t="str">
        <f>VLOOKUP(MONTH(G6410),VLOOKUP!$W$1:$X$24,2)</f>
        <v>January</v>
      </c>
      <c r="I6410" s="92" t="str">
        <f t="shared" si="1571"/>
        <v/>
      </c>
      <c r="J6410" s="93" t="s">
        <v>1500</v>
      </c>
      <c r="L6410" s="86" t="str">
        <f t="shared" ref="L6410:L6473" si="1583">IF(ISBLANK(K6410),N6410,N6410&amp;" ("&amp;K6410&amp;")")</f>
        <v>Vino 9 Market [40602 Charlestown Pike, Paeonian Springs, VA]</v>
      </c>
      <c r="M6410" s="86">
        <f t="shared" si="1572"/>
        <v>0</v>
      </c>
      <c r="N6410" s="93" t="str">
        <f t="shared" ref="N6410:N6441" si="1584">J6410</f>
        <v>Vino 9 Market [40602 Charlestown Pike, Paeonian Springs, VA]</v>
      </c>
      <c r="O6410" s="90"/>
      <c r="S6410" s="95">
        <f t="shared" si="1573"/>
        <v>0</v>
      </c>
      <c r="T6410" s="86" t="str">
        <f t="shared" si="1574"/>
        <v/>
      </c>
      <c r="U6410" s="86" t="str">
        <f t="shared" si="1575"/>
        <v/>
      </c>
      <c r="V6410" s="95" t="str">
        <f t="shared" si="1576"/>
        <v/>
      </c>
      <c r="AE6410" s="92" t="str">
        <f t="shared" si="1577"/>
        <v/>
      </c>
      <c r="AF6410" s="96" t="str">
        <f t="shared" si="1578"/>
        <v>&lt;a name='19000100'&gt;&lt;b&gt;: 0 - Vino 9 Market [40602 Charlestown Pike, Paeonian Springs, VA]&lt;/b&gt;&lt;/a&gt;&lt;br&gt;</v>
      </c>
      <c r="AG6410" s="97">
        <f t="shared" si="1579"/>
        <v>1900</v>
      </c>
      <c r="AH6410" s="97" t="str">
        <f t="shared" si="1580"/>
        <v>01</v>
      </c>
      <c r="AI6410" s="97" t="str">
        <f t="shared" si="1581"/>
        <v>00</v>
      </c>
      <c r="AJ6410" s="97" t="str">
        <f t="shared" si="1582"/>
        <v>19000100</v>
      </c>
    </row>
    <row r="6411" spans="6:36" ht="12" customHeight="1" x14ac:dyDescent="0.15">
      <c r="F6411" s="86" t="str">
        <f t="shared" si="1570"/>
        <v>Saturday</v>
      </c>
      <c r="G6411" s="91"/>
      <c r="H6411" s="92" t="str">
        <f>VLOOKUP(MONTH(G6411),VLOOKUP!$W$1:$X$24,2)</f>
        <v>January</v>
      </c>
      <c r="I6411" s="92" t="str">
        <f t="shared" si="1571"/>
        <v/>
      </c>
      <c r="J6411" s="93" t="s">
        <v>1500</v>
      </c>
      <c r="L6411" s="86" t="str">
        <f t="shared" si="1583"/>
        <v>Vino 9 Market [40602 Charlestown Pike, Paeonian Springs, VA]</v>
      </c>
      <c r="M6411" s="86">
        <f t="shared" si="1572"/>
        <v>0</v>
      </c>
      <c r="N6411" s="93" t="str">
        <f t="shared" si="1584"/>
        <v>Vino 9 Market [40602 Charlestown Pike, Paeonian Springs, VA]</v>
      </c>
      <c r="O6411" s="90"/>
      <c r="S6411" s="95">
        <f t="shared" si="1573"/>
        <v>0</v>
      </c>
      <c r="T6411" s="86" t="str">
        <f t="shared" si="1574"/>
        <v/>
      </c>
      <c r="U6411" s="86" t="str">
        <f t="shared" si="1575"/>
        <v/>
      </c>
      <c r="V6411" s="95" t="str">
        <f t="shared" si="1576"/>
        <v/>
      </c>
      <c r="AE6411" s="92" t="str">
        <f t="shared" si="1577"/>
        <v/>
      </c>
      <c r="AF6411" s="96" t="str">
        <f t="shared" si="1578"/>
        <v>&lt;a name='19000100'&gt;&lt;b&gt;: 0 - Vino 9 Market [40602 Charlestown Pike, Paeonian Springs, VA]&lt;/b&gt;&lt;/a&gt;&lt;br&gt;</v>
      </c>
      <c r="AG6411" s="97">
        <f t="shared" si="1579"/>
        <v>1900</v>
      </c>
      <c r="AH6411" s="97" t="str">
        <f t="shared" si="1580"/>
        <v>01</v>
      </c>
      <c r="AI6411" s="97" t="str">
        <f t="shared" si="1581"/>
        <v>00</v>
      </c>
      <c r="AJ6411" s="97" t="str">
        <f t="shared" si="1582"/>
        <v>19000100</v>
      </c>
    </row>
    <row r="6412" spans="6:36" ht="12" customHeight="1" x14ac:dyDescent="0.15">
      <c r="F6412" s="86" t="str">
        <f t="shared" si="1570"/>
        <v>Saturday</v>
      </c>
      <c r="G6412" s="91"/>
      <c r="H6412" s="92" t="str">
        <f>VLOOKUP(MONTH(G6412),VLOOKUP!$W$1:$X$24,2)</f>
        <v>January</v>
      </c>
      <c r="I6412" s="92" t="str">
        <f t="shared" si="1571"/>
        <v/>
      </c>
      <c r="J6412" s="93" t="s">
        <v>1500</v>
      </c>
      <c r="L6412" s="86" t="str">
        <f t="shared" si="1583"/>
        <v>Vino 9 Market [40602 Charlestown Pike, Paeonian Springs, VA]</v>
      </c>
      <c r="M6412" s="86">
        <f t="shared" si="1572"/>
        <v>0</v>
      </c>
      <c r="N6412" s="93" t="str">
        <f t="shared" si="1584"/>
        <v>Vino 9 Market [40602 Charlestown Pike, Paeonian Springs, VA]</v>
      </c>
      <c r="O6412" s="90"/>
      <c r="S6412" s="95">
        <f t="shared" si="1573"/>
        <v>0</v>
      </c>
      <c r="T6412" s="86" t="str">
        <f t="shared" si="1574"/>
        <v/>
      </c>
      <c r="U6412" s="86" t="str">
        <f t="shared" si="1575"/>
        <v/>
      </c>
      <c r="V6412" s="95" t="str">
        <f t="shared" si="1576"/>
        <v/>
      </c>
      <c r="AE6412" s="92" t="str">
        <f t="shared" si="1577"/>
        <v/>
      </c>
      <c r="AF6412" s="96" t="str">
        <f t="shared" si="1578"/>
        <v>&lt;a name='19000100'&gt;&lt;b&gt;: 0 - Vino 9 Market [40602 Charlestown Pike, Paeonian Springs, VA]&lt;/b&gt;&lt;/a&gt;&lt;br&gt;</v>
      </c>
      <c r="AG6412" s="97">
        <f t="shared" si="1579"/>
        <v>1900</v>
      </c>
      <c r="AH6412" s="97" t="str">
        <f t="shared" si="1580"/>
        <v>01</v>
      </c>
      <c r="AI6412" s="97" t="str">
        <f t="shared" si="1581"/>
        <v>00</v>
      </c>
      <c r="AJ6412" s="97" t="str">
        <f t="shared" si="1582"/>
        <v>19000100</v>
      </c>
    </row>
    <row r="6413" spans="6:36" ht="12" customHeight="1" x14ac:dyDescent="0.15">
      <c r="F6413" s="86" t="str">
        <f t="shared" si="1570"/>
        <v>Saturday</v>
      </c>
      <c r="G6413" s="91"/>
      <c r="H6413" s="92" t="str">
        <f>VLOOKUP(MONTH(G6413),VLOOKUP!$W$1:$X$24,2)</f>
        <v>January</v>
      </c>
      <c r="I6413" s="92" t="str">
        <f t="shared" si="1571"/>
        <v/>
      </c>
      <c r="J6413" s="93" t="s">
        <v>1502</v>
      </c>
      <c r="L6413" s="86" t="str">
        <f t="shared" si="1583"/>
        <v>Vinyl Acres [25 E Patrick St, Frederick, MD]</v>
      </c>
      <c r="M6413" s="86">
        <f t="shared" si="1572"/>
        <v>0</v>
      </c>
      <c r="N6413" s="93" t="str">
        <f t="shared" si="1584"/>
        <v>Vinyl Acres [25 E Patrick St, Frederick, MD]</v>
      </c>
      <c r="O6413" s="90"/>
      <c r="S6413" s="95">
        <f t="shared" si="1573"/>
        <v>0</v>
      </c>
      <c r="T6413" s="86" t="str">
        <f t="shared" si="1574"/>
        <v/>
      </c>
      <c r="U6413" s="86" t="str">
        <f t="shared" si="1575"/>
        <v/>
      </c>
      <c r="V6413" s="95" t="str">
        <f t="shared" si="1576"/>
        <v/>
      </c>
      <c r="AE6413" s="92" t="str">
        <f t="shared" si="1577"/>
        <v/>
      </c>
      <c r="AF6413" s="96" t="str">
        <f t="shared" si="1578"/>
        <v>&lt;a name='19000100'&gt;&lt;b&gt;: 0 - Vinyl Acres [25 E Patrick St, Frederick, MD]&lt;/b&gt;&lt;/a&gt;&lt;br&gt;</v>
      </c>
      <c r="AG6413" s="97">
        <f t="shared" si="1579"/>
        <v>1900</v>
      </c>
      <c r="AH6413" s="97" t="str">
        <f t="shared" si="1580"/>
        <v>01</v>
      </c>
      <c r="AI6413" s="97" t="str">
        <f t="shared" si="1581"/>
        <v>00</v>
      </c>
      <c r="AJ6413" s="97" t="str">
        <f t="shared" si="1582"/>
        <v>19000100</v>
      </c>
    </row>
    <row r="6414" spans="6:36" ht="12" customHeight="1" x14ac:dyDescent="0.15">
      <c r="F6414" s="86" t="str">
        <f t="shared" si="1570"/>
        <v>Saturday</v>
      </c>
      <c r="G6414" s="91"/>
      <c r="H6414" s="92" t="str">
        <f>VLOOKUP(MONTH(G6414),VLOOKUP!$W$1:$X$24,2)</f>
        <v>January</v>
      </c>
      <c r="I6414" s="92" t="str">
        <f t="shared" si="1571"/>
        <v/>
      </c>
      <c r="J6414" s="93" t="s">
        <v>1502</v>
      </c>
      <c r="L6414" s="86" t="str">
        <f t="shared" si="1583"/>
        <v>Vinyl Acres [25 E Patrick St, Frederick, MD]</v>
      </c>
      <c r="M6414" s="86">
        <f t="shared" si="1572"/>
        <v>0</v>
      </c>
      <c r="N6414" s="93" t="str">
        <f t="shared" si="1584"/>
        <v>Vinyl Acres [25 E Patrick St, Frederick, MD]</v>
      </c>
      <c r="O6414" s="90"/>
      <c r="S6414" s="95">
        <f t="shared" si="1573"/>
        <v>0</v>
      </c>
      <c r="T6414" s="86" t="str">
        <f t="shared" si="1574"/>
        <v/>
      </c>
      <c r="U6414" s="86" t="str">
        <f t="shared" si="1575"/>
        <v/>
      </c>
      <c r="V6414" s="95" t="str">
        <f t="shared" si="1576"/>
        <v/>
      </c>
      <c r="AE6414" s="92" t="str">
        <f t="shared" si="1577"/>
        <v/>
      </c>
      <c r="AF6414" s="96" t="str">
        <f t="shared" si="1578"/>
        <v>&lt;a name='19000100'&gt;&lt;b&gt;: 0 - Vinyl Acres [25 E Patrick St, Frederick, MD]&lt;/b&gt;&lt;/a&gt;&lt;br&gt;</v>
      </c>
      <c r="AG6414" s="97">
        <f t="shared" si="1579"/>
        <v>1900</v>
      </c>
      <c r="AH6414" s="97" t="str">
        <f t="shared" si="1580"/>
        <v>01</v>
      </c>
      <c r="AI6414" s="97" t="str">
        <f t="shared" si="1581"/>
        <v>00</v>
      </c>
      <c r="AJ6414" s="97" t="str">
        <f t="shared" si="1582"/>
        <v>19000100</v>
      </c>
    </row>
    <row r="6415" spans="6:36" ht="12" customHeight="1" x14ac:dyDescent="0.15">
      <c r="F6415" s="86" t="str">
        <f t="shared" si="1570"/>
        <v>Saturday</v>
      </c>
      <c r="G6415" s="91"/>
      <c r="H6415" s="92" t="str">
        <f>VLOOKUP(MONTH(G6415),VLOOKUP!$W$1:$X$24,2)</f>
        <v>January</v>
      </c>
      <c r="I6415" s="92" t="str">
        <f t="shared" si="1571"/>
        <v/>
      </c>
      <c r="J6415" s="93" t="s">
        <v>1502</v>
      </c>
      <c r="L6415" s="86" t="str">
        <f t="shared" si="1583"/>
        <v>Vinyl Acres [25 E Patrick St, Frederick, MD]</v>
      </c>
      <c r="M6415" s="86">
        <f t="shared" si="1572"/>
        <v>0</v>
      </c>
      <c r="N6415" s="93" t="str">
        <f t="shared" si="1584"/>
        <v>Vinyl Acres [25 E Patrick St, Frederick, MD]</v>
      </c>
      <c r="O6415" s="90"/>
      <c r="S6415" s="95">
        <f t="shared" si="1573"/>
        <v>0</v>
      </c>
      <c r="T6415" s="86" t="str">
        <f t="shared" si="1574"/>
        <v/>
      </c>
      <c r="U6415" s="86" t="str">
        <f t="shared" si="1575"/>
        <v/>
      </c>
      <c r="V6415" s="95" t="str">
        <f t="shared" si="1576"/>
        <v/>
      </c>
      <c r="AE6415" s="92" t="str">
        <f t="shared" si="1577"/>
        <v/>
      </c>
      <c r="AF6415" s="96" t="str">
        <f t="shared" si="1578"/>
        <v>&lt;a name='19000100'&gt;&lt;b&gt;: 0 - Vinyl Acres [25 E Patrick St, Frederick, MD]&lt;/b&gt;&lt;/a&gt;&lt;br&gt;</v>
      </c>
      <c r="AG6415" s="97">
        <f t="shared" si="1579"/>
        <v>1900</v>
      </c>
      <c r="AH6415" s="97" t="str">
        <f t="shared" si="1580"/>
        <v>01</v>
      </c>
      <c r="AI6415" s="97" t="str">
        <f t="shared" si="1581"/>
        <v>00</v>
      </c>
      <c r="AJ6415" s="97" t="str">
        <f t="shared" si="1582"/>
        <v>19000100</v>
      </c>
    </row>
    <row r="6416" spans="6:36" ht="12" customHeight="1" x14ac:dyDescent="0.15">
      <c r="F6416" s="86" t="str">
        <f t="shared" si="1570"/>
        <v>Saturday</v>
      </c>
      <c r="H6416" s="92" t="str">
        <f>VLOOKUP(MONTH(G6416),VLOOKUP!$W$1:$X$24,2)</f>
        <v>January</v>
      </c>
      <c r="I6416" s="92" t="str">
        <f t="shared" si="1571"/>
        <v/>
      </c>
      <c r="J6416" s="93" t="s">
        <v>1775</v>
      </c>
      <c r="L6416" s="86" t="str">
        <f t="shared" si="1583"/>
        <v>VisArts Rockville [155 Gibbs St, Suite 300, Rockville, MD]</v>
      </c>
      <c r="M6416" s="86">
        <f t="shared" si="1572"/>
        <v>0</v>
      </c>
      <c r="N6416" s="93" t="str">
        <f t="shared" si="1584"/>
        <v>VisArts Rockville [155 Gibbs St, Suite 300, Rockville, MD]</v>
      </c>
      <c r="O6416" s="94"/>
      <c r="S6416" s="95">
        <f t="shared" si="1573"/>
        <v>0</v>
      </c>
      <c r="T6416" s="86" t="str">
        <f t="shared" si="1574"/>
        <v/>
      </c>
      <c r="U6416" s="86" t="str">
        <f t="shared" si="1575"/>
        <v/>
      </c>
      <c r="V6416" s="95" t="str">
        <f t="shared" si="1576"/>
        <v/>
      </c>
      <c r="W6416" s="90" t="s">
        <v>221</v>
      </c>
      <c r="AE6416" s="92" t="str">
        <f t="shared" si="1577"/>
        <v/>
      </c>
      <c r="AF6416" s="96" t="str">
        <f t="shared" si="1578"/>
        <v>&lt;a name='19000100'&gt;&lt;b&gt;: 0 - VisArts Rockville [155 Gibbs St, Suite 300, Rockville, MD]&lt;/b&gt;&lt;/a&gt;&lt;br&gt;</v>
      </c>
      <c r="AG6416" s="97">
        <f t="shared" si="1579"/>
        <v>1900</v>
      </c>
      <c r="AH6416" s="97" t="str">
        <f t="shared" si="1580"/>
        <v>01</v>
      </c>
      <c r="AI6416" s="97" t="str">
        <f t="shared" si="1581"/>
        <v>00</v>
      </c>
      <c r="AJ6416" s="97" t="str">
        <f t="shared" si="1582"/>
        <v>19000100</v>
      </c>
    </row>
    <row r="6417" spans="6:36" ht="12" customHeight="1" x14ac:dyDescent="0.15">
      <c r="F6417" s="86" t="str">
        <f t="shared" si="1570"/>
        <v>Saturday</v>
      </c>
      <c r="H6417" s="92" t="str">
        <f>VLOOKUP(MONTH(G6417),VLOOKUP!$W$1:$X$24,2)</f>
        <v>January</v>
      </c>
      <c r="I6417" s="92" t="str">
        <f t="shared" si="1571"/>
        <v/>
      </c>
      <c r="J6417" s="93" t="s">
        <v>1775</v>
      </c>
      <c r="L6417" s="86" t="str">
        <f t="shared" si="1583"/>
        <v>VisArts Rockville [155 Gibbs St, Suite 300, Rockville, MD]</v>
      </c>
      <c r="M6417" s="86">
        <f t="shared" si="1572"/>
        <v>0</v>
      </c>
      <c r="N6417" s="93" t="str">
        <f t="shared" si="1584"/>
        <v>VisArts Rockville [155 Gibbs St, Suite 300, Rockville, MD]</v>
      </c>
      <c r="O6417" s="94"/>
      <c r="S6417" s="95">
        <f t="shared" si="1573"/>
        <v>0</v>
      </c>
      <c r="T6417" s="86" t="str">
        <f t="shared" si="1574"/>
        <v/>
      </c>
      <c r="U6417" s="86" t="str">
        <f t="shared" si="1575"/>
        <v/>
      </c>
      <c r="V6417" s="95" t="str">
        <f t="shared" si="1576"/>
        <v/>
      </c>
      <c r="W6417" s="90" t="s">
        <v>221</v>
      </c>
      <c r="AE6417" s="92" t="str">
        <f t="shared" si="1577"/>
        <v/>
      </c>
      <c r="AF6417" s="128" t="str">
        <f t="shared" si="1578"/>
        <v>&lt;a name='19000100'&gt;&lt;b&gt;: 0 - VisArts Rockville [155 Gibbs St, Suite 300, Rockville, MD]&lt;/b&gt;&lt;/a&gt;&lt;br&gt;</v>
      </c>
      <c r="AG6417" s="129">
        <f t="shared" si="1579"/>
        <v>1900</v>
      </c>
      <c r="AH6417" s="129" t="str">
        <f t="shared" si="1580"/>
        <v>01</v>
      </c>
      <c r="AI6417" s="129" t="str">
        <f t="shared" si="1581"/>
        <v>00</v>
      </c>
      <c r="AJ6417" s="129" t="str">
        <f t="shared" si="1582"/>
        <v>19000100</v>
      </c>
    </row>
    <row r="6418" spans="6:36" ht="12" customHeight="1" x14ac:dyDescent="0.15">
      <c r="F6418" s="86" t="str">
        <f t="shared" si="1570"/>
        <v>Saturday</v>
      </c>
      <c r="H6418" s="92" t="str">
        <f>VLOOKUP(MONTH(G6418),VLOOKUP!$W$1:$X$24,2)</f>
        <v>January</v>
      </c>
      <c r="I6418" s="92" t="str">
        <f t="shared" si="1571"/>
        <v/>
      </c>
      <c r="J6418" s="93" t="s">
        <v>1775</v>
      </c>
      <c r="L6418" s="86" t="str">
        <f t="shared" si="1583"/>
        <v>VisArts Rockville [155 Gibbs St, Suite 300, Rockville, MD]</v>
      </c>
      <c r="M6418" s="86">
        <f t="shared" si="1572"/>
        <v>0</v>
      </c>
      <c r="N6418" s="93" t="str">
        <f t="shared" si="1584"/>
        <v>VisArts Rockville [155 Gibbs St, Suite 300, Rockville, MD]</v>
      </c>
      <c r="O6418" s="94"/>
      <c r="S6418" s="95">
        <f t="shared" si="1573"/>
        <v>0</v>
      </c>
      <c r="T6418" s="86" t="str">
        <f t="shared" si="1574"/>
        <v/>
      </c>
      <c r="U6418" s="86" t="str">
        <f t="shared" si="1575"/>
        <v/>
      </c>
      <c r="V6418" s="95" t="str">
        <f t="shared" si="1576"/>
        <v/>
      </c>
      <c r="W6418" s="90" t="s">
        <v>221</v>
      </c>
      <c r="AE6418" s="92" t="str">
        <f t="shared" si="1577"/>
        <v/>
      </c>
      <c r="AF6418" s="96" t="str">
        <f t="shared" si="1578"/>
        <v>&lt;a name='19000100'&gt;&lt;b&gt;: 0 - VisArts Rockville [155 Gibbs St, Suite 300, Rockville, MD]&lt;/b&gt;&lt;/a&gt;&lt;br&gt;</v>
      </c>
      <c r="AG6418" s="97">
        <f t="shared" si="1579"/>
        <v>1900</v>
      </c>
      <c r="AH6418" s="97" t="str">
        <f t="shared" si="1580"/>
        <v>01</v>
      </c>
      <c r="AI6418" s="97" t="str">
        <f t="shared" si="1581"/>
        <v>00</v>
      </c>
      <c r="AJ6418" s="97" t="str">
        <f t="shared" si="1582"/>
        <v>19000100</v>
      </c>
    </row>
    <row r="6419" spans="6:36" ht="12" customHeight="1" x14ac:dyDescent="0.15">
      <c r="F6419" s="86" t="str">
        <f t="shared" si="1570"/>
        <v>Saturday</v>
      </c>
      <c r="H6419" s="92" t="str">
        <f>VLOOKUP(MONTH(G6419),VLOOKUP!$W$1:$X$24,2)</f>
        <v>January</v>
      </c>
      <c r="I6419" s="92" t="str">
        <f t="shared" si="1571"/>
        <v/>
      </c>
      <c r="J6419" s="93" t="s">
        <v>1775</v>
      </c>
      <c r="L6419" s="86" t="str">
        <f t="shared" si="1583"/>
        <v>VisArts Rockville [155 Gibbs St, Suite 300, Rockville, MD]</v>
      </c>
      <c r="M6419" s="86">
        <f t="shared" si="1572"/>
        <v>0</v>
      </c>
      <c r="N6419" s="93" t="str">
        <f t="shared" si="1584"/>
        <v>VisArts Rockville [155 Gibbs St, Suite 300, Rockville, MD]</v>
      </c>
      <c r="O6419" s="94"/>
      <c r="S6419" s="95">
        <f t="shared" si="1573"/>
        <v>0</v>
      </c>
      <c r="T6419" s="86" t="str">
        <f t="shared" si="1574"/>
        <v/>
      </c>
      <c r="U6419" s="86" t="str">
        <f t="shared" si="1575"/>
        <v/>
      </c>
      <c r="V6419" s="95" t="str">
        <f t="shared" si="1576"/>
        <v/>
      </c>
      <c r="W6419" s="90" t="s">
        <v>221</v>
      </c>
      <c r="AE6419" s="92" t="str">
        <f t="shared" si="1577"/>
        <v/>
      </c>
      <c r="AF6419" s="96" t="str">
        <f t="shared" si="1578"/>
        <v>&lt;a name='19000100'&gt;&lt;b&gt;: 0 - VisArts Rockville [155 Gibbs St, Suite 300, Rockville, MD]&lt;/b&gt;&lt;/a&gt;&lt;br&gt;</v>
      </c>
      <c r="AG6419" s="97">
        <f t="shared" si="1579"/>
        <v>1900</v>
      </c>
      <c r="AH6419" s="97" t="str">
        <f t="shared" si="1580"/>
        <v>01</v>
      </c>
      <c r="AI6419" s="97" t="str">
        <f t="shared" si="1581"/>
        <v>00</v>
      </c>
      <c r="AJ6419" s="97" t="str">
        <f t="shared" si="1582"/>
        <v>19000100</v>
      </c>
    </row>
    <row r="6420" spans="6:36" ht="12" customHeight="1" x14ac:dyDescent="0.15">
      <c r="F6420" s="86" t="str">
        <f t="shared" si="1570"/>
        <v>Saturday</v>
      </c>
      <c r="H6420" s="92" t="str">
        <f>VLOOKUP(MONTH(G6420),VLOOKUP!$W$1:$X$24,2)</f>
        <v>January</v>
      </c>
      <c r="I6420" s="92" t="str">
        <f t="shared" si="1571"/>
        <v/>
      </c>
      <c r="J6420" s="93" t="s">
        <v>1775</v>
      </c>
      <c r="L6420" s="86" t="str">
        <f t="shared" si="1583"/>
        <v>VisArts Rockville [155 Gibbs St, Suite 300, Rockville, MD]</v>
      </c>
      <c r="M6420" s="86">
        <f t="shared" si="1572"/>
        <v>0</v>
      </c>
      <c r="N6420" s="93" t="str">
        <f t="shared" si="1584"/>
        <v>VisArts Rockville [155 Gibbs St, Suite 300, Rockville, MD]</v>
      </c>
      <c r="O6420" s="94"/>
      <c r="S6420" s="95">
        <f t="shared" si="1573"/>
        <v>0</v>
      </c>
      <c r="T6420" s="86" t="str">
        <f t="shared" si="1574"/>
        <v/>
      </c>
      <c r="U6420" s="86" t="str">
        <f t="shared" si="1575"/>
        <v/>
      </c>
      <c r="V6420" s="95" t="str">
        <f t="shared" si="1576"/>
        <v/>
      </c>
      <c r="W6420" s="90" t="s">
        <v>221</v>
      </c>
      <c r="AE6420" s="92" t="str">
        <f t="shared" si="1577"/>
        <v/>
      </c>
      <c r="AF6420" s="96" t="str">
        <f t="shared" si="1578"/>
        <v>&lt;a name='19000100'&gt;&lt;b&gt;: 0 - VisArts Rockville [155 Gibbs St, Suite 300, Rockville, MD]&lt;/b&gt;&lt;/a&gt;&lt;br&gt;</v>
      </c>
      <c r="AG6420" s="97">
        <f t="shared" si="1579"/>
        <v>1900</v>
      </c>
      <c r="AH6420" s="97" t="str">
        <f t="shared" si="1580"/>
        <v>01</v>
      </c>
      <c r="AI6420" s="97" t="str">
        <f t="shared" si="1581"/>
        <v>00</v>
      </c>
      <c r="AJ6420" s="97" t="str">
        <f t="shared" si="1582"/>
        <v>19000100</v>
      </c>
    </row>
    <row r="6421" spans="6:36" ht="12" customHeight="1" x14ac:dyDescent="0.15">
      <c r="F6421" s="86" t="str">
        <f t="shared" si="1570"/>
        <v>Saturday</v>
      </c>
      <c r="G6421" s="91"/>
      <c r="H6421" s="92" t="str">
        <f>VLOOKUP(MONTH(G6421),VLOOKUP!$W$1:$X$24,2)</f>
        <v>January</v>
      </c>
      <c r="I6421" s="92" t="str">
        <f t="shared" si="1571"/>
        <v/>
      </c>
      <c r="J6421" s="93" t="s">
        <v>1211</v>
      </c>
      <c r="L6421" s="86" t="str">
        <f t="shared" si="1583"/>
        <v>Vita Lounge / Mood Lounge [1318 9th St NW, WDC]</v>
      </c>
      <c r="M6421" s="86">
        <f t="shared" si="1572"/>
        <v>0</v>
      </c>
      <c r="N6421" s="93" t="str">
        <f t="shared" si="1584"/>
        <v>Vita Lounge / Mood Lounge [1318 9th St NW, WDC]</v>
      </c>
      <c r="O6421" s="94"/>
      <c r="S6421" s="95">
        <f t="shared" si="1573"/>
        <v>0</v>
      </c>
      <c r="T6421" s="86" t="str">
        <f t="shared" si="1574"/>
        <v/>
      </c>
      <c r="U6421" s="86" t="str">
        <f t="shared" si="1575"/>
        <v/>
      </c>
      <c r="V6421" s="95" t="str">
        <f t="shared" si="1576"/>
        <v/>
      </c>
      <c r="AE6421" s="92" t="str">
        <f t="shared" si="1577"/>
        <v/>
      </c>
      <c r="AF6421" s="96" t="str">
        <f t="shared" si="1578"/>
        <v>&lt;a name='19000100'&gt;&lt;b&gt;: 0 - Vita Lounge / Mood Lounge [1318 9th St NW, WDC]&lt;/b&gt;&lt;/a&gt;&lt;br&gt;</v>
      </c>
      <c r="AG6421" s="97">
        <f t="shared" si="1579"/>
        <v>1900</v>
      </c>
      <c r="AH6421" s="97" t="str">
        <f t="shared" si="1580"/>
        <v>01</v>
      </c>
      <c r="AI6421" s="97" t="str">
        <f t="shared" si="1581"/>
        <v>00</v>
      </c>
      <c r="AJ6421" s="97" t="str">
        <f t="shared" si="1582"/>
        <v>19000100</v>
      </c>
    </row>
    <row r="6422" spans="6:36" ht="12" customHeight="1" x14ac:dyDescent="0.15">
      <c r="F6422" s="86" t="str">
        <f t="shared" si="1570"/>
        <v>Saturday</v>
      </c>
      <c r="G6422" s="91"/>
      <c r="H6422" s="92" t="str">
        <f>VLOOKUP(MONTH(G6422),VLOOKUP!$W$1:$X$24,2)</f>
        <v>January</v>
      </c>
      <c r="I6422" s="92" t="str">
        <f t="shared" si="1571"/>
        <v/>
      </c>
      <c r="J6422" s="93" t="s">
        <v>1211</v>
      </c>
      <c r="L6422" s="86" t="str">
        <f t="shared" si="1583"/>
        <v>Vita Lounge / Mood Lounge [1318 9th St NW, WDC]</v>
      </c>
      <c r="M6422" s="86">
        <f t="shared" si="1572"/>
        <v>0</v>
      </c>
      <c r="N6422" s="93" t="str">
        <f t="shared" si="1584"/>
        <v>Vita Lounge / Mood Lounge [1318 9th St NW, WDC]</v>
      </c>
      <c r="O6422" s="94"/>
      <c r="S6422" s="95">
        <f t="shared" si="1573"/>
        <v>0</v>
      </c>
      <c r="T6422" s="86" t="str">
        <f t="shared" si="1574"/>
        <v/>
      </c>
      <c r="U6422" s="86" t="str">
        <f t="shared" si="1575"/>
        <v/>
      </c>
      <c r="V6422" s="95" t="str">
        <f t="shared" si="1576"/>
        <v/>
      </c>
      <c r="AE6422" s="92" t="str">
        <f t="shared" si="1577"/>
        <v/>
      </c>
      <c r="AF6422" s="96" t="str">
        <f t="shared" si="1578"/>
        <v>&lt;a name='19000100'&gt;&lt;b&gt;: 0 - Vita Lounge / Mood Lounge [1318 9th St NW, WDC]&lt;/b&gt;&lt;/a&gt;&lt;br&gt;</v>
      </c>
      <c r="AG6422" s="97">
        <f t="shared" si="1579"/>
        <v>1900</v>
      </c>
      <c r="AH6422" s="97" t="str">
        <f t="shared" si="1580"/>
        <v>01</v>
      </c>
      <c r="AI6422" s="97" t="str">
        <f t="shared" si="1581"/>
        <v>00</v>
      </c>
      <c r="AJ6422" s="97" t="str">
        <f t="shared" si="1582"/>
        <v>19000100</v>
      </c>
    </row>
    <row r="6423" spans="6:36" ht="12" customHeight="1" x14ac:dyDescent="0.15">
      <c r="F6423" s="86" t="str">
        <f t="shared" si="1570"/>
        <v>Saturday</v>
      </c>
      <c r="G6423" s="91"/>
      <c r="H6423" s="92" t="str">
        <f>VLOOKUP(MONTH(G6423),VLOOKUP!$W$1:$X$24,2)</f>
        <v>January</v>
      </c>
      <c r="I6423" s="92" t="str">
        <f t="shared" si="1571"/>
        <v/>
      </c>
      <c r="J6423" s="93" t="s">
        <v>798</v>
      </c>
      <c r="L6423" s="86" t="str">
        <f t="shared" si="1583"/>
        <v>Vital [2201 Mt Vernon Ave, Alexandria, VA]</v>
      </c>
      <c r="M6423" s="86">
        <f t="shared" si="1572"/>
        <v>0</v>
      </c>
      <c r="N6423" s="93" t="str">
        <f t="shared" si="1584"/>
        <v>Vital [2201 Mt Vernon Ave, Alexandria, VA]</v>
      </c>
      <c r="O6423" s="90"/>
      <c r="S6423" s="95">
        <f t="shared" si="1573"/>
        <v>0</v>
      </c>
      <c r="T6423" s="86" t="str">
        <f t="shared" si="1574"/>
        <v/>
      </c>
      <c r="U6423" s="86" t="str">
        <f t="shared" si="1575"/>
        <v/>
      </c>
      <c r="V6423" s="95" t="str">
        <f t="shared" si="1576"/>
        <v/>
      </c>
      <c r="AE6423" s="92" t="str">
        <f t="shared" si="1577"/>
        <v/>
      </c>
      <c r="AF6423" s="96" t="str">
        <f t="shared" si="1578"/>
        <v>&lt;a name='19000100'&gt;&lt;b&gt;: 0 - Vital [2201 Mt Vernon Ave, Alexandria, VA]&lt;/b&gt;&lt;/a&gt;&lt;br&gt;</v>
      </c>
      <c r="AG6423" s="97">
        <f t="shared" si="1579"/>
        <v>1900</v>
      </c>
      <c r="AH6423" s="97" t="str">
        <f t="shared" si="1580"/>
        <v>01</v>
      </c>
      <c r="AI6423" s="97" t="str">
        <f t="shared" si="1581"/>
        <v>00</v>
      </c>
      <c r="AJ6423" s="97" t="str">
        <f t="shared" si="1582"/>
        <v>19000100</v>
      </c>
    </row>
    <row r="6424" spans="6:36" ht="12" customHeight="1" x14ac:dyDescent="0.15">
      <c r="F6424" s="86" t="str">
        <f t="shared" si="1570"/>
        <v>Saturday</v>
      </c>
      <c r="G6424" s="91"/>
      <c r="H6424" s="92" t="str">
        <f>VLOOKUP(MONTH(G6424),VLOOKUP!$W$1:$X$24,2)</f>
        <v>January</v>
      </c>
      <c r="I6424" s="92" t="str">
        <f t="shared" si="1571"/>
        <v/>
      </c>
      <c r="J6424" s="93" t="s">
        <v>798</v>
      </c>
      <c r="L6424" s="86" t="str">
        <f t="shared" si="1583"/>
        <v>Vital [2201 Mt Vernon Ave, Alexandria, VA]</v>
      </c>
      <c r="M6424" s="86">
        <f t="shared" si="1572"/>
        <v>0</v>
      </c>
      <c r="N6424" s="93" t="str">
        <f t="shared" si="1584"/>
        <v>Vital [2201 Mt Vernon Ave, Alexandria, VA]</v>
      </c>
      <c r="O6424" s="90"/>
      <c r="S6424" s="95">
        <f t="shared" si="1573"/>
        <v>0</v>
      </c>
      <c r="T6424" s="86" t="str">
        <f t="shared" si="1574"/>
        <v/>
      </c>
      <c r="U6424" s="86" t="str">
        <f t="shared" si="1575"/>
        <v/>
      </c>
      <c r="V6424" s="95" t="str">
        <f t="shared" si="1576"/>
        <v/>
      </c>
      <c r="AE6424" s="92" t="str">
        <f t="shared" si="1577"/>
        <v/>
      </c>
      <c r="AF6424" s="96" t="str">
        <f t="shared" si="1578"/>
        <v>&lt;a name='19000100'&gt;&lt;b&gt;: 0 - Vital [2201 Mt Vernon Ave, Alexandria, VA]&lt;/b&gt;&lt;/a&gt;&lt;br&gt;</v>
      </c>
      <c r="AG6424" s="97">
        <f t="shared" si="1579"/>
        <v>1900</v>
      </c>
      <c r="AH6424" s="97" t="str">
        <f t="shared" si="1580"/>
        <v>01</v>
      </c>
      <c r="AI6424" s="97" t="str">
        <f t="shared" si="1581"/>
        <v>00</v>
      </c>
      <c r="AJ6424" s="97" t="str">
        <f t="shared" si="1582"/>
        <v>19000100</v>
      </c>
    </row>
    <row r="6425" spans="6:36" ht="12" customHeight="1" x14ac:dyDescent="0.15">
      <c r="F6425" s="86" t="str">
        <f t="shared" si="1570"/>
        <v>Saturday</v>
      </c>
      <c r="G6425" s="91"/>
      <c r="H6425" s="92" t="str">
        <f>VLOOKUP(MONTH(G6425),VLOOKUP!$W$1:$X$24,2)</f>
        <v>January</v>
      </c>
      <c r="I6425" s="92" t="str">
        <f t="shared" si="1571"/>
        <v/>
      </c>
      <c r="J6425" s="93" t="s">
        <v>798</v>
      </c>
      <c r="L6425" s="86" t="str">
        <f t="shared" si="1583"/>
        <v>Vital [2201 Mt Vernon Ave, Alexandria, VA]</v>
      </c>
      <c r="M6425" s="86">
        <f t="shared" si="1572"/>
        <v>0</v>
      </c>
      <c r="N6425" s="93" t="str">
        <f t="shared" si="1584"/>
        <v>Vital [2201 Mt Vernon Ave, Alexandria, VA]</v>
      </c>
      <c r="O6425" s="90"/>
      <c r="S6425" s="95">
        <f t="shared" si="1573"/>
        <v>0</v>
      </c>
      <c r="T6425" s="86" t="str">
        <f t="shared" si="1574"/>
        <v/>
      </c>
      <c r="U6425" s="86" t="str">
        <f t="shared" si="1575"/>
        <v/>
      </c>
      <c r="V6425" s="95" t="str">
        <f t="shared" si="1576"/>
        <v/>
      </c>
      <c r="AE6425" s="92" t="str">
        <f t="shared" si="1577"/>
        <v/>
      </c>
      <c r="AF6425" s="96" t="str">
        <f t="shared" si="1578"/>
        <v>&lt;a name='19000100'&gt;&lt;b&gt;: 0 - Vital [2201 Mt Vernon Ave, Alexandria, VA]&lt;/b&gt;&lt;/a&gt;&lt;br&gt;</v>
      </c>
      <c r="AG6425" s="97">
        <f t="shared" si="1579"/>
        <v>1900</v>
      </c>
      <c r="AH6425" s="97" t="str">
        <f t="shared" si="1580"/>
        <v>01</v>
      </c>
      <c r="AI6425" s="97" t="str">
        <f t="shared" si="1581"/>
        <v>00</v>
      </c>
      <c r="AJ6425" s="97" t="str">
        <f t="shared" si="1582"/>
        <v>19000100</v>
      </c>
    </row>
    <row r="6426" spans="6:36" ht="12" customHeight="1" x14ac:dyDescent="0.15">
      <c r="F6426" s="86" t="str">
        <f t="shared" si="1570"/>
        <v>Saturday</v>
      </c>
      <c r="G6426" s="91"/>
      <c r="H6426" s="92" t="str">
        <f>VLOOKUP(MONTH(G6426),VLOOKUP!$W$1:$X$24,2)</f>
        <v>January</v>
      </c>
      <c r="I6426" s="92" t="str">
        <f t="shared" si="1571"/>
        <v/>
      </c>
      <c r="J6426" s="93" t="s">
        <v>798</v>
      </c>
      <c r="L6426" s="86" t="str">
        <f t="shared" si="1583"/>
        <v>Vital [2201 Mt Vernon Ave, Alexandria, VA]</v>
      </c>
      <c r="M6426" s="86">
        <f t="shared" si="1572"/>
        <v>0</v>
      </c>
      <c r="N6426" s="93" t="str">
        <f t="shared" si="1584"/>
        <v>Vital [2201 Mt Vernon Ave, Alexandria, VA]</v>
      </c>
      <c r="O6426" s="90"/>
      <c r="S6426" s="95">
        <f t="shared" si="1573"/>
        <v>0</v>
      </c>
      <c r="T6426" s="86" t="str">
        <f t="shared" si="1574"/>
        <v/>
      </c>
      <c r="U6426" s="86" t="str">
        <f t="shared" si="1575"/>
        <v/>
      </c>
      <c r="V6426" s="95" t="str">
        <f t="shared" si="1576"/>
        <v/>
      </c>
      <c r="AE6426" s="92" t="str">
        <f t="shared" si="1577"/>
        <v/>
      </c>
      <c r="AF6426" s="96" t="str">
        <f t="shared" si="1578"/>
        <v>&lt;a name='19000100'&gt;&lt;b&gt;: 0 - Vital [2201 Mt Vernon Ave, Alexandria, VA]&lt;/b&gt;&lt;/a&gt;&lt;br&gt;</v>
      </c>
      <c r="AG6426" s="97">
        <f t="shared" si="1579"/>
        <v>1900</v>
      </c>
      <c r="AH6426" s="97" t="str">
        <f t="shared" si="1580"/>
        <v>01</v>
      </c>
      <c r="AI6426" s="97" t="str">
        <f t="shared" si="1581"/>
        <v>00</v>
      </c>
      <c r="AJ6426" s="97" t="str">
        <f t="shared" si="1582"/>
        <v>19000100</v>
      </c>
    </row>
    <row r="6427" spans="6:36" ht="12" customHeight="1" x14ac:dyDescent="0.15">
      <c r="F6427" s="86" t="str">
        <f t="shared" si="1570"/>
        <v>Saturday</v>
      </c>
      <c r="G6427" s="91"/>
      <c r="H6427" s="92" t="str">
        <f>VLOOKUP(MONTH(G6427),VLOOKUP!$W$1:$X$24,2)</f>
        <v>January</v>
      </c>
      <c r="I6427" s="92" t="str">
        <f t="shared" si="1571"/>
        <v/>
      </c>
      <c r="J6427" s="93" t="s">
        <v>658</v>
      </c>
      <c r="L6427" s="86" t="str">
        <f t="shared" si="1583"/>
        <v>vitaminwater Uncapped LIVE [2213-2217 14th St NW, Washington, DC]</v>
      </c>
      <c r="M6427" s="86">
        <f t="shared" si="1572"/>
        <v>0</v>
      </c>
      <c r="N6427" s="93" t="str">
        <f t="shared" si="1584"/>
        <v>vitaminwater Uncapped LIVE [2213-2217 14th St NW, Washington, DC]</v>
      </c>
      <c r="O6427" s="90"/>
      <c r="S6427" s="95">
        <f t="shared" si="1573"/>
        <v>0</v>
      </c>
      <c r="T6427" s="86" t="str">
        <f t="shared" si="1574"/>
        <v/>
      </c>
      <c r="U6427" s="86" t="str">
        <f t="shared" si="1575"/>
        <v/>
      </c>
      <c r="V6427" s="95" t="str">
        <f t="shared" si="1576"/>
        <v/>
      </c>
      <c r="AE6427" s="92" t="str">
        <f t="shared" si="1577"/>
        <v/>
      </c>
      <c r="AF6427" s="96" t="str">
        <f t="shared" si="1578"/>
        <v>&lt;a name='19000100'&gt;&lt;b&gt;: 0 - vitaminwater Uncapped LIVE [2213-2217 14th St NW, Washington, DC]&lt;/b&gt;&lt;/a&gt;&lt;br&gt;</v>
      </c>
      <c r="AG6427" s="97">
        <f t="shared" si="1579"/>
        <v>1900</v>
      </c>
      <c r="AH6427" s="97" t="str">
        <f t="shared" si="1580"/>
        <v>01</v>
      </c>
      <c r="AI6427" s="97" t="str">
        <f t="shared" si="1581"/>
        <v>00</v>
      </c>
      <c r="AJ6427" s="97" t="str">
        <f t="shared" si="1582"/>
        <v>19000100</v>
      </c>
    </row>
    <row r="6428" spans="6:36" ht="12" customHeight="1" x14ac:dyDescent="0.15">
      <c r="F6428" s="86" t="str">
        <f t="shared" si="1570"/>
        <v>Saturday</v>
      </c>
      <c r="G6428" s="91"/>
      <c r="H6428" s="92" t="str">
        <f>VLOOKUP(MONTH(G6428),VLOOKUP!$W$1:$X$24,2)</f>
        <v>January</v>
      </c>
      <c r="I6428" s="92" t="str">
        <f t="shared" si="1571"/>
        <v/>
      </c>
      <c r="J6428" s="93" t="s">
        <v>1140</v>
      </c>
      <c r="L6428" s="86" t="str">
        <f t="shared" si="1583"/>
        <v>W Washington Hotel [515 15th St NW @ F St, WDC]</v>
      </c>
      <c r="M6428" s="86">
        <f t="shared" si="1572"/>
        <v>0</v>
      </c>
      <c r="N6428" s="93" t="str">
        <f t="shared" si="1584"/>
        <v>W Washington Hotel [515 15th St NW @ F St, WDC]</v>
      </c>
      <c r="O6428" s="90"/>
      <c r="S6428" s="95">
        <f t="shared" si="1573"/>
        <v>0</v>
      </c>
      <c r="T6428" s="86" t="str">
        <f t="shared" si="1574"/>
        <v/>
      </c>
      <c r="U6428" s="86" t="str">
        <f t="shared" si="1575"/>
        <v/>
      </c>
      <c r="V6428" s="95" t="str">
        <f t="shared" si="1576"/>
        <v/>
      </c>
      <c r="W6428" s="90" t="s">
        <v>488</v>
      </c>
      <c r="AE6428" s="92" t="str">
        <f t="shared" si="1577"/>
        <v/>
      </c>
      <c r="AF6428" s="96" t="str">
        <f t="shared" si="1578"/>
        <v>&lt;a name='19000100'&gt;&lt;b&gt;: 0 - W Washington Hotel [515 15th St NW @ F St, WDC]&lt;/b&gt;&lt;/a&gt;&lt;br&gt;</v>
      </c>
      <c r="AG6428" s="97">
        <f t="shared" si="1579"/>
        <v>1900</v>
      </c>
      <c r="AH6428" s="97" t="str">
        <f t="shared" si="1580"/>
        <v>01</v>
      </c>
      <c r="AI6428" s="97" t="str">
        <f t="shared" si="1581"/>
        <v>00</v>
      </c>
      <c r="AJ6428" s="97" t="str">
        <f t="shared" si="1582"/>
        <v>19000100</v>
      </c>
    </row>
    <row r="6429" spans="6:36" ht="12" customHeight="1" x14ac:dyDescent="0.15">
      <c r="F6429" s="86" t="str">
        <f t="shared" si="1570"/>
        <v>Saturday</v>
      </c>
      <c r="G6429" s="91"/>
      <c r="H6429" s="92" t="str">
        <f>VLOOKUP(MONTH(G6429),VLOOKUP!$W$1:$X$24,2)</f>
        <v>January</v>
      </c>
      <c r="I6429" s="92" t="str">
        <f t="shared" si="1571"/>
        <v/>
      </c>
      <c r="J6429" s="93" t="s">
        <v>1140</v>
      </c>
      <c r="L6429" s="86" t="str">
        <f t="shared" si="1583"/>
        <v>W Washington Hotel [515 15th St NW @ F St, WDC]</v>
      </c>
      <c r="M6429" s="86">
        <f t="shared" si="1572"/>
        <v>0</v>
      </c>
      <c r="N6429" s="93" t="str">
        <f t="shared" si="1584"/>
        <v>W Washington Hotel [515 15th St NW @ F St, WDC]</v>
      </c>
      <c r="O6429" s="90"/>
      <c r="S6429" s="95">
        <f t="shared" si="1573"/>
        <v>0</v>
      </c>
      <c r="T6429" s="86" t="str">
        <f t="shared" si="1574"/>
        <v/>
      </c>
      <c r="U6429" s="86" t="str">
        <f t="shared" si="1575"/>
        <v/>
      </c>
      <c r="V6429" s="95" t="str">
        <f t="shared" si="1576"/>
        <v/>
      </c>
      <c r="W6429" s="90" t="s">
        <v>488</v>
      </c>
      <c r="AE6429" s="92" t="str">
        <f t="shared" si="1577"/>
        <v/>
      </c>
      <c r="AF6429" s="96" t="str">
        <f t="shared" si="1578"/>
        <v>&lt;a name='19000100'&gt;&lt;b&gt;: 0 - W Washington Hotel [515 15th St NW @ F St, WDC]&lt;/b&gt;&lt;/a&gt;&lt;br&gt;</v>
      </c>
      <c r="AG6429" s="97">
        <f t="shared" si="1579"/>
        <v>1900</v>
      </c>
      <c r="AH6429" s="97" t="str">
        <f t="shared" si="1580"/>
        <v>01</v>
      </c>
      <c r="AI6429" s="97" t="str">
        <f t="shared" si="1581"/>
        <v>00</v>
      </c>
      <c r="AJ6429" s="97" t="str">
        <f t="shared" si="1582"/>
        <v>19000100</v>
      </c>
    </row>
    <row r="6430" spans="6:36" ht="12" customHeight="1" x14ac:dyDescent="0.15">
      <c r="F6430" s="86" t="str">
        <f t="shared" si="1570"/>
        <v>Saturday</v>
      </c>
      <c r="G6430" s="91"/>
      <c r="H6430" s="92" t="str">
        <f>VLOOKUP(MONTH(G6430),VLOOKUP!$W$1:$X$24,2)</f>
        <v>January</v>
      </c>
      <c r="I6430" s="92" t="str">
        <f t="shared" si="1571"/>
        <v/>
      </c>
      <c r="J6430" s="93" t="s">
        <v>1140</v>
      </c>
      <c r="L6430" s="86" t="str">
        <f t="shared" si="1583"/>
        <v>W Washington Hotel [515 15th St NW @ F St, WDC]</v>
      </c>
      <c r="M6430" s="86">
        <f t="shared" si="1572"/>
        <v>0</v>
      </c>
      <c r="N6430" s="93" t="str">
        <f t="shared" si="1584"/>
        <v>W Washington Hotel [515 15th St NW @ F St, WDC]</v>
      </c>
      <c r="O6430" s="90"/>
      <c r="S6430" s="95">
        <f t="shared" si="1573"/>
        <v>0</v>
      </c>
      <c r="T6430" s="86" t="str">
        <f t="shared" si="1574"/>
        <v/>
      </c>
      <c r="U6430" s="86" t="str">
        <f t="shared" si="1575"/>
        <v/>
      </c>
      <c r="V6430" s="95" t="str">
        <f t="shared" si="1576"/>
        <v/>
      </c>
      <c r="W6430" s="90" t="s">
        <v>488</v>
      </c>
      <c r="AE6430" s="92" t="str">
        <f t="shared" si="1577"/>
        <v/>
      </c>
      <c r="AF6430" s="96" t="str">
        <f t="shared" si="1578"/>
        <v>&lt;a name='19000100'&gt;&lt;b&gt;: 0 - W Washington Hotel [515 15th St NW @ F St, WDC]&lt;/b&gt;&lt;/a&gt;&lt;br&gt;</v>
      </c>
      <c r="AG6430" s="97">
        <f t="shared" si="1579"/>
        <v>1900</v>
      </c>
      <c r="AH6430" s="97" t="str">
        <f t="shared" si="1580"/>
        <v>01</v>
      </c>
      <c r="AI6430" s="97" t="str">
        <f t="shared" si="1581"/>
        <v>00</v>
      </c>
      <c r="AJ6430" s="97" t="str">
        <f t="shared" si="1582"/>
        <v>19000100</v>
      </c>
    </row>
    <row r="6431" spans="6:36" ht="12" customHeight="1" x14ac:dyDescent="0.15">
      <c r="F6431" s="86" t="str">
        <f t="shared" si="1570"/>
        <v>Saturday</v>
      </c>
      <c r="G6431" s="91"/>
      <c r="H6431" s="92" t="str">
        <f>VLOOKUP(MONTH(G6431),VLOOKUP!$W$1:$X$24,2)</f>
        <v>January</v>
      </c>
      <c r="I6431" s="92" t="str">
        <f t="shared" si="1571"/>
        <v/>
      </c>
      <c r="J6431" s="93" t="s">
        <v>1042</v>
      </c>
      <c r="L6431" s="86" t="str">
        <f t="shared" si="1583"/>
        <v>Walney Park [5040 Walney Rd, Chantilly, VA]</v>
      </c>
      <c r="M6431" s="86">
        <f t="shared" si="1572"/>
        <v>0</v>
      </c>
      <c r="N6431" s="93" t="str">
        <f t="shared" si="1584"/>
        <v>Walney Park [5040 Walney Rd, Chantilly, VA]</v>
      </c>
      <c r="O6431" s="94"/>
      <c r="S6431" s="95">
        <f t="shared" si="1573"/>
        <v>0</v>
      </c>
      <c r="T6431" s="86" t="str">
        <f t="shared" si="1574"/>
        <v/>
      </c>
      <c r="U6431" s="86" t="str">
        <f t="shared" si="1575"/>
        <v/>
      </c>
      <c r="V6431" s="95" t="str">
        <f t="shared" si="1576"/>
        <v/>
      </c>
      <c r="W6431" s="90" t="s">
        <v>221</v>
      </c>
      <c r="AE6431" s="92" t="str">
        <f t="shared" si="1577"/>
        <v/>
      </c>
      <c r="AF6431" s="96" t="str">
        <f t="shared" si="1578"/>
        <v>&lt;a name='19000100'&gt;&lt;b&gt;: 0 - Walney Park [5040 Walney Rd, Chantilly, VA]&lt;/b&gt;&lt;/a&gt;&lt;br&gt;</v>
      </c>
      <c r="AG6431" s="97">
        <f t="shared" si="1579"/>
        <v>1900</v>
      </c>
      <c r="AH6431" s="97" t="str">
        <f t="shared" si="1580"/>
        <v>01</v>
      </c>
      <c r="AI6431" s="97" t="str">
        <f t="shared" si="1581"/>
        <v>00</v>
      </c>
      <c r="AJ6431" s="97" t="str">
        <f t="shared" si="1582"/>
        <v>19000100</v>
      </c>
    </row>
    <row r="6432" spans="6:36" ht="12" customHeight="1" x14ac:dyDescent="0.15">
      <c r="F6432" s="86" t="str">
        <f t="shared" si="1570"/>
        <v>Saturday</v>
      </c>
      <c r="G6432" s="91"/>
      <c r="H6432" s="92" t="str">
        <f>VLOOKUP(MONTH(G6432),VLOOKUP!$W$1:$X$24,2)</f>
        <v>January</v>
      </c>
      <c r="I6432" s="92" t="str">
        <f t="shared" si="1571"/>
        <v/>
      </c>
      <c r="J6432" s="93" t="s">
        <v>1042</v>
      </c>
      <c r="L6432" s="86" t="str">
        <f t="shared" si="1583"/>
        <v>Walney Park [5040 Walney Rd, Chantilly, VA]</v>
      </c>
      <c r="M6432" s="86">
        <f t="shared" si="1572"/>
        <v>0</v>
      </c>
      <c r="N6432" s="93" t="str">
        <f t="shared" si="1584"/>
        <v>Walney Park [5040 Walney Rd, Chantilly, VA]</v>
      </c>
      <c r="O6432" s="94"/>
      <c r="S6432" s="95">
        <f t="shared" si="1573"/>
        <v>0</v>
      </c>
      <c r="T6432" s="86" t="str">
        <f t="shared" si="1574"/>
        <v/>
      </c>
      <c r="U6432" s="86" t="str">
        <f t="shared" si="1575"/>
        <v/>
      </c>
      <c r="V6432" s="95" t="str">
        <f t="shared" si="1576"/>
        <v/>
      </c>
      <c r="W6432" s="90" t="s">
        <v>221</v>
      </c>
      <c r="AE6432" s="92" t="str">
        <f t="shared" si="1577"/>
        <v/>
      </c>
      <c r="AF6432" s="96" t="str">
        <f t="shared" si="1578"/>
        <v>&lt;a name='19000100'&gt;&lt;b&gt;: 0 - Walney Park [5040 Walney Rd, Chantilly, VA]&lt;/b&gt;&lt;/a&gt;&lt;br&gt;</v>
      </c>
      <c r="AG6432" s="97">
        <f t="shared" si="1579"/>
        <v>1900</v>
      </c>
      <c r="AH6432" s="97" t="str">
        <f t="shared" si="1580"/>
        <v>01</v>
      </c>
      <c r="AI6432" s="97" t="str">
        <f t="shared" si="1581"/>
        <v>00</v>
      </c>
      <c r="AJ6432" s="97" t="str">
        <f t="shared" si="1582"/>
        <v>19000100</v>
      </c>
    </row>
    <row r="6433" spans="4:36" ht="12" customHeight="1" x14ac:dyDescent="0.15">
      <c r="F6433" s="86" t="str">
        <f t="shared" si="1570"/>
        <v>Saturday</v>
      </c>
      <c r="G6433" s="91"/>
      <c r="H6433" s="92" t="str">
        <f>VLOOKUP(MONTH(G6433),VLOOKUP!$W$1:$X$24,2)</f>
        <v>January</v>
      </c>
      <c r="I6433" s="92" t="str">
        <f t="shared" si="1571"/>
        <v/>
      </c>
      <c r="J6433" s="93" t="s">
        <v>1042</v>
      </c>
      <c r="L6433" s="86" t="str">
        <f t="shared" si="1583"/>
        <v>Walney Park [5040 Walney Rd, Chantilly, VA]</v>
      </c>
      <c r="M6433" s="86">
        <f t="shared" si="1572"/>
        <v>0</v>
      </c>
      <c r="N6433" s="93" t="str">
        <f t="shared" si="1584"/>
        <v>Walney Park [5040 Walney Rd, Chantilly, VA]</v>
      </c>
      <c r="O6433" s="94"/>
      <c r="S6433" s="95">
        <f t="shared" si="1573"/>
        <v>0</v>
      </c>
      <c r="T6433" s="86" t="str">
        <f t="shared" si="1574"/>
        <v/>
      </c>
      <c r="U6433" s="86" t="str">
        <f t="shared" si="1575"/>
        <v/>
      </c>
      <c r="V6433" s="95" t="str">
        <f t="shared" si="1576"/>
        <v/>
      </c>
      <c r="W6433" s="90" t="s">
        <v>221</v>
      </c>
      <c r="AE6433" s="92" t="str">
        <f t="shared" si="1577"/>
        <v/>
      </c>
      <c r="AF6433" s="96" t="str">
        <f t="shared" si="1578"/>
        <v>&lt;a name='19000100'&gt;&lt;b&gt;: 0 - Walney Park [5040 Walney Rd, Chantilly, VA]&lt;/b&gt;&lt;/a&gt;&lt;br&gt;</v>
      </c>
      <c r="AG6433" s="97">
        <f t="shared" si="1579"/>
        <v>1900</v>
      </c>
      <c r="AH6433" s="97" t="str">
        <f t="shared" si="1580"/>
        <v>01</v>
      </c>
      <c r="AI6433" s="97" t="str">
        <f t="shared" si="1581"/>
        <v>00</v>
      </c>
      <c r="AJ6433" s="97" t="str">
        <f t="shared" si="1582"/>
        <v>19000100</v>
      </c>
    </row>
    <row r="6434" spans="4:36" ht="12" customHeight="1" x14ac:dyDescent="0.15">
      <c r="F6434" s="86" t="str">
        <f t="shared" si="1570"/>
        <v>Saturday</v>
      </c>
      <c r="G6434" s="91"/>
      <c r="H6434" s="92" t="str">
        <f>VLOOKUP(MONTH(G6434),VLOOKUP!$W$1:$X$24,2)</f>
        <v>January</v>
      </c>
      <c r="I6434" s="92" t="str">
        <f t="shared" si="1571"/>
        <v/>
      </c>
      <c r="J6434" s="93" t="s">
        <v>1042</v>
      </c>
      <c r="L6434" s="86" t="str">
        <f t="shared" si="1583"/>
        <v>Walney Park [5040 Walney Rd, Chantilly, VA]</v>
      </c>
      <c r="M6434" s="86">
        <f t="shared" si="1572"/>
        <v>0</v>
      </c>
      <c r="N6434" s="93" t="str">
        <f t="shared" si="1584"/>
        <v>Walney Park [5040 Walney Rd, Chantilly, VA]</v>
      </c>
      <c r="O6434" s="94"/>
      <c r="S6434" s="95">
        <f t="shared" si="1573"/>
        <v>0</v>
      </c>
      <c r="T6434" s="86" t="str">
        <f t="shared" si="1574"/>
        <v/>
      </c>
      <c r="U6434" s="86" t="str">
        <f t="shared" si="1575"/>
        <v/>
      </c>
      <c r="V6434" s="95" t="str">
        <f t="shared" si="1576"/>
        <v/>
      </c>
      <c r="W6434" s="90" t="s">
        <v>221</v>
      </c>
      <c r="AE6434" s="92" t="str">
        <f t="shared" si="1577"/>
        <v/>
      </c>
      <c r="AF6434" s="96" t="str">
        <f t="shared" si="1578"/>
        <v>&lt;a name='19000100'&gt;&lt;b&gt;: 0 - Walney Park [5040 Walney Rd, Chantilly, VA]&lt;/b&gt;&lt;/a&gt;&lt;br&gt;</v>
      </c>
      <c r="AG6434" s="97">
        <f t="shared" si="1579"/>
        <v>1900</v>
      </c>
      <c r="AH6434" s="97" t="str">
        <f t="shared" si="1580"/>
        <v>01</v>
      </c>
      <c r="AI6434" s="97" t="str">
        <f t="shared" si="1581"/>
        <v>00</v>
      </c>
      <c r="AJ6434" s="97" t="str">
        <f t="shared" si="1582"/>
        <v>19000100</v>
      </c>
    </row>
    <row r="6435" spans="4:36" ht="12" customHeight="1" x14ac:dyDescent="0.15">
      <c r="F6435" s="86" t="str">
        <f t="shared" si="1570"/>
        <v>Saturday</v>
      </c>
      <c r="G6435" s="91"/>
      <c r="H6435" s="92" t="str">
        <f>VLOOKUP(MONTH(G6435),VLOOKUP!$W$1:$X$24,2)</f>
        <v>January</v>
      </c>
      <c r="I6435" s="92" t="str">
        <f t="shared" si="1571"/>
        <v/>
      </c>
      <c r="J6435" s="93" t="s">
        <v>1042</v>
      </c>
      <c r="L6435" s="86" t="str">
        <f t="shared" si="1583"/>
        <v>Walney Park [5040 Walney Rd, Chantilly, VA]</v>
      </c>
      <c r="M6435" s="86">
        <f t="shared" si="1572"/>
        <v>0</v>
      </c>
      <c r="N6435" s="93" t="str">
        <f t="shared" si="1584"/>
        <v>Walney Park [5040 Walney Rd, Chantilly, VA]</v>
      </c>
      <c r="O6435" s="94"/>
      <c r="S6435" s="95">
        <f t="shared" si="1573"/>
        <v>0</v>
      </c>
      <c r="T6435" s="86" t="str">
        <f t="shared" si="1574"/>
        <v/>
      </c>
      <c r="U6435" s="86" t="str">
        <f t="shared" si="1575"/>
        <v/>
      </c>
      <c r="V6435" s="95" t="str">
        <f t="shared" si="1576"/>
        <v/>
      </c>
      <c r="W6435" s="90" t="s">
        <v>221</v>
      </c>
      <c r="AE6435" s="92" t="str">
        <f t="shared" si="1577"/>
        <v/>
      </c>
      <c r="AF6435" s="96" t="str">
        <f t="shared" si="1578"/>
        <v>&lt;a name='19000100'&gt;&lt;b&gt;: 0 - Walney Park [5040 Walney Rd, Chantilly, VA]&lt;/b&gt;&lt;/a&gt;&lt;br&gt;</v>
      </c>
      <c r="AG6435" s="97">
        <f t="shared" si="1579"/>
        <v>1900</v>
      </c>
      <c r="AH6435" s="97" t="str">
        <f t="shared" si="1580"/>
        <v>01</v>
      </c>
      <c r="AI6435" s="97" t="str">
        <f t="shared" si="1581"/>
        <v>00</v>
      </c>
      <c r="AJ6435" s="97" t="str">
        <f t="shared" si="1582"/>
        <v>19000100</v>
      </c>
    </row>
    <row r="6436" spans="4:36" ht="12" customHeight="1" x14ac:dyDescent="0.15">
      <c r="F6436" s="86" t="str">
        <f t="shared" si="1570"/>
        <v>Saturday</v>
      </c>
      <c r="G6436" s="91"/>
      <c r="H6436" s="92" t="str">
        <f>VLOOKUP(MONTH(G6436),VLOOKUP!$W$1:$X$24,2)</f>
        <v>January</v>
      </c>
      <c r="I6436" s="92" t="str">
        <f t="shared" si="1571"/>
        <v/>
      </c>
      <c r="J6436" s="93" t="s">
        <v>888</v>
      </c>
      <c r="L6436" s="86" t="str">
        <f t="shared" si="1583"/>
        <v>Walter E. Washington Convention Center [801 Mount Vernon Place NW, WDC]</v>
      </c>
      <c r="M6436" s="86">
        <f t="shared" si="1572"/>
        <v>0</v>
      </c>
      <c r="N6436" s="93" t="str">
        <f t="shared" si="1584"/>
        <v>Walter E. Washington Convention Center [801 Mount Vernon Place NW, WDC]</v>
      </c>
      <c r="O6436" s="90"/>
      <c r="S6436" s="95">
        <f t="shared" si="1573"/>
        <v>0</v>
      </c>
      <c r="T6436" s="86" t="str">
        <f t="shared" si="1574"/>
        <v/>
      </c>
      <c r="U6436" s="86" t="str">
        <f t="shared" si="1575"/>
        <v/>
      </c>
      <c r="V6436" s="95" t="str">
        <f t="shared" si="1576"/>
        <v/>
      </c>
      <c r="AE6436" s="92" t="str">
        <f t="shared" si="1577"/>
        <v/>
      </c>
      <c r="AF6436" s="96" t="str">
        <f t="shared" si="1578"/>
        <v>&lt;a name='19000100'&gt;&lt;b&gt;: 0 - Walter E. Washington Convention Center [801 Mount Vernon Place NW, WDC]&lt;/b&gt;&lt;/a&gt;&lt;br&gt;</v>
      </c>
      <c r="AG6436" s="97">
        <f t="shared" si="1579"/>
        <v>1900</v>
      </c>
      <c r="AH6436" s="97" t="str">
        <f t="shared" si="1580"/>
        <v>01</v>
      </c>
      <c r="AI6436" s="97" t="str">
        <f t="shared" si="1581"/>
        <v>00</v>
      </c>
      <c r="AJ6436" s="97" t="str">
        <f t="shared" si="1582"/>
        <v>19000100</v>
      </c>
    </row>
    <row r="6437" spans="4:36" ht="12" customHeight="1" x14ac:dyDescent="0.15">
      <c r="F6437" s="86" t="str">
        <f t="shared" si="1570"/>
        <v>Saturday</v>
      </c>
      <c r="G6437" s="91"/>
      <c r="H6437" s="92" t="str">
        <f>VLOOKUP(MONTH(G6437),VLOOKUP!$W$1:$X$24,2)</f>
        <v>January</v>
      </c>
      <c r="I6437" s="92" t="str">
        <f t="shared" si="1571"/>
        <v/>
      </c>
      <c r="J6437" s="93" t="s">
        <v>888</v>
      </c>
      <c r="L6437" s="86" t="str">
        <f t="shared" si="1583"/>
        <v>Walter E. Washington Convention Center [801 Mount Vernon Place NW, WDC]</v>
      </c>
      <c r="M6437" s="86">
        <f t="shared" si="1572"/>
        <v>0</v>
      </c>
      <c r="N6437" s="93" t="str">
        <f t="shared" si="1584"/>
        <v>Walter E. Washington Convention Center [801 Mount Vernon Place NW, WDC]</v>
      </c>
      <c r="O6437" s="90"/>
      <c r="S6437" s="95">
        <f t="shared" si="1573"/>
        <v>0</v>
      </c>
      <c r="T6437" s="86" t="str">
        <f t="shared" si="1574"/>
        <v/>
      </c>
      <c r="U6437" s="86" t="str">
        <f t="shared" si="1575"/>
        <v/>
      </c>
      <c r="V6437" s="95" t="str">
        <f t="shared" si="1576"/>
        <v/>
      </c>
      <c r="AE6437" s="92" t="str">
        <f t="shared" si="1577"/>
        <v/>
      </c>
      <c r="AF6437" s="96" t="str">
        <f t="shared" si="1578"/>
        <v>&lt;a name='19000100'&gt;&lt;b&gt;: 0 - Walter E. Washington Convention Center [801 Mount Vernon Place NW, WDC]&lt;/b&gt;&lt;/a&gt;&lt;br&gt;</v>
      </c>
      <c r="AG6437" s="97">
        <f t="shared" si="1579"/>
        <v>1900</v>
      </c>
      <c r="AH6437" s="97" t="str">
        <f t="shared" si="1580"/>
        <v>01</v>
      </c>
      <c r="AI6437" s="97" t="str">
        <f t="shared" si="1581"/>
        <v>00</v>
      </c>
      <c r="AJ6437" s="97" t="str">
        <f t="shared" si="1582"/>
        <v>19000100</v>
      </c>
    </row>
    <row r="6438" spans="4:36" ht="12" customHeight="1" x14ac:dyDescent="0.15">
      <c r="F6438" s="86" t="str">
        <f t="shared" si="1570"/>
        <v>Saturday</v>
      </c>
      <c r="G6438" s="91"/>
      <c r="H6438" s="92" t="str">
        <f>VLOOKUP(MONTH(G6438),VLOOKUP!$W$1:$X$24,2)</f>
        <v>January</v>
      </c>
      <c r="I6438" s="92" t="str">
        <f t="shared" si="1571"/>
        <v/>
      </c>
      <c r="J6438" s="93" t="s">
        <v>888</v>
      </c>
      <c r="L6438" s="86" t="str">
        <f t="shared" si="1583"/>
        <v>Walter E. Washington Convention Center [801 Mount Vernon Place NW, WDC]</v>
      </c>
      <c r="M6438" s="86">
        <f t="shared" si="1572"/>
        <v>0</v>
      </c>
      <c r="N6438" s="93" t="str">
        <f t="shared" si="1584"/>
        <v>Walter E. Washington Convention Center [801 Mount Vernon Place NW, WDC]</v>
      </c>
      <c r="O6438" s="90"/>
      <c r="S6438" s="95">
        <f t="shared" si="1573"/>
        <v>0</v>
      </c>
      <c r="T6438" s="86" t="str">
        <f t="shared" si="1574"/>
        <v/>
      </c>
      <c r="U6438" s="86" t="str">
        <f t="shared" si="1575"/>
        <v/>
      </c>
      <c r="V6438" s="95" t="str">
        <f t="shared" si="1576"/>
        <v/>
      </c>
      <c r="AE6438" s="92" t="str">
        <f t="shared" si="1577"/>
        <v/>
      </c>
      <c r="AF6438" s="96" t="str">
        <f t="shared" si="1578"/>
        <v>&lt;a name='19000100'&gt;&lt;b&gt;: 0 - Walter E. Washington Convention Center [801 Mount Vernon Place NW, WDC]&lt;/b&gt;&lt;/a&gt;&lt;br&gt;</v>
      </c>
      <c r="AG6438" s="97">
        <f t="shared" si="1579"/>
        <v>1900</v>
      </c>
      <c r="AH6438" s="97" t="str">
        <f t="shared" si="1580"/>
        <v>01</v>
      </c>
      <c r="AI6438" s="97" t="str">
        <f t="shared" si="1581"/>
        <v>00</v>
      </c>
      <c r="AJ6438" s="97" t="str">
        <f t="shared" si="1582"/>
        <v>19000100</v>
      </c>
    </row>
    <row r="6439" spans="4:36" ht="12" customHeight="1" x14ac:dyDescent="0.15">
      <c r="F6439" s="86" t="str">
        <f t="shared" si="1570"/>
        <v>Saturday</v>
      </c>
      <c r="G6439" s="91"/>
      <c r="H6439" s="92" t="str">
        <f>VLOOKUP(MONTH(G6439),VLOOKUP!$W$1:$X$24,2)</f>
        <v>January</v>
      </c>
      <c r="I6439" s="92" t="str">
        <f t="shared" si="1571"/>
        <v/>
      </c>
      <c r="J6439" s="93" t="s">
        <v>888</v>
      </c>
      <c r="L6439" s="86" t="str">
        <f t="shared" si="1583"/>
        <v>Walter E. Washington Convention Center [801 Mount Vernon Place NW, WDC]</v>
      </c>
      <c r="M6439" s="86">
        <f t="shared" si="1572"/>
        <v>0</v>
      </c>
      <c r="N6439" s="93" t="str">
        <f t="shared" si="1584"/>
        <v>Walter E. Washington Convention Center [801 Mount Vernon Place NW, WDC]</v>
      </c>
      <c r="O6439" s="90"/>
      <c r="S6439" s="95">
        <f t="shared" si="1573"/>
        <v>0</v>
      </c>
      <c r="T6439" s="86" t="str">
        <f t="shared" si="1574"/>
        <v/>
      </c>
      <c r="U6439" s="86" t="str">
        <f t="shared" si="1575"/>
        <v/>
      </c>
      <c r="V6439" s="95" t="str">
        <f t="shared" si="1576"/>
        <v/>
      </c>
      <c r="AE6439" s="92" t="str">
        <f t="shared" si="1577"/>
        <v/>
      </c>
      <c r="AF6439" s="96" t="str">
        <f t="shared" si="1578"/>
        <v>&lt;a name='19000100'&gt;&lt;b&gt;: 0 - Walter E. Washington Convention Center [801 Mount Vernon Place NW, WDC]&lt;/b&gt;&lt;/a&gt;&lt;br&gt;</v>
      </c>
      <c r="AG6439" s="97">
        <f t="shared" si="1579"/>
        <v>1900</v>
      </c>
      <c r="AH6439" s="97" t="str">
        <f t="shared" si="1580"/>
        <v>01</v>
      </c>
      <c r="AI6439" s="97" t="str">
        <f t="shared" si="1581"/>
        <v>00</v>
      </c>
      <c r="AJ6439" s="97" t="str">
        <f t="shared" si="1582"/>
        <v>19000100</v>
      </c>
    </row>
    <row r="6440" spans="4:36" ht="12" customHeight="1" x14ac:dyDescent="0.15">
      <c r="F6440" s="86" t="str">
        <f t="shared" si="1570"/>
        <v>Saturday</v>
      </c>
      <c r="G6440" s="91"/>
      <c r="H6440" s="92" t="str">
        <f>VLOOKUP(MONTH(G6440),VLOOKUP!$W$1:$X$24,2)</f>
        <v>January</v>
      </c>
      <c r="I6440" s="92" t="str">
        <f t="shared" si="1571"/>
        <v/>
      </c>
      <c r="J6440" s="93" t="s">
        <v>888</v>
      </c>
      <c r="L6440" s="86" t="str">
        <f t="shared" si="1583"/>
        <v>Walter E. Washington Convention Center [801 Mount Vernon Place NW, WDC]</v>
      </c>
      <c r="M6440" s="86">
        <f t="shared" si="1572"/>
        <v>0</v>
      </c>
      <c r="N6440" s="93" t="str">
        <f t="shared" si="1584"/>
        <v>Walter E. Washington Convention Center [801 Mount Vernon Place NW, WDC]</v>
      </c>
      <c r="O6440" s="90"/>
      <c r="S6440" s="95">
        <f t="shared" si="1573"/>
        <v>0</v>
      </c>
      <c r="T6440" s="86" t="str">
        <f t="shared" si="1574"/>
        <v/>
      </c>
      <c r="U6440" s="86" t="str">
        <f t="shared" si="1575"/>
        <v/>
      </c>
      <c r="V6440" s="95" t="str">
        <f t="shared" si="1576"/>
        <v/>
      </c>
      <c r="AE6440" s="92" t="str">
        <f t="shared" si="1577"/>
        <v/>
      </c>
      <c r="AF6440" s="96" t="str">
        <f t="shared" si="1578"/>
        <v>&lt;a name='19000100'&gt;&lt;b&gt;: 0 - Walter E. Washington Convention Center [801 Mount Vernon Place NW, WDC]&lt;/b&gt;&lt;/a&gt;&lt;br&gt;</v>
      </c>
      <c r="AG6440" s="97">
        <f t="shared" si="1579"/>
        <v>1900</v>
      </c>
      <c r="AH6440" s="97" t="str">
        <f t="shared" si="1580"/>
        <v>01</v>
      </c>
      <c r="AI6440" s="97" t="str">
        <f t="shared" si="1581"/>
        <v>00</v>
      </c>
      <c r="AJ6440" s="97" t="str">
        <f t="shared" si="1582"/>
        <v>19000100</v>
      </c>
    </row>
    <row r="6441" spans="4:36" ht="12" customHeight="1" x14ac:dyDescent="0.15">
      <c r="D6441" s="110"/>
      <c r="F6441" s="86" t="str">
        <f t="shared" si="1570"/>
        <v>Saturday</v>
      </c>
      <c r="H6441" s="92" t="str">
        <f>VLOOKUP(MONTH(G6441),VLOOKUP!$W$1:$X$24,2)</f>
        <v>January</v>
      </c>
      <c r="I6441" s="92" t="str">
        <f t="shared" si="1571"/>
        <v/>
      </c>
      <c r="J6441" s="93" t="s">
        <v>1759</v>
      </c>
      <c r="L6441" s="86" t="str">
        <f t="shared" si="1583"/>
        <v>Warby Parker [1924 8th St NW #105, WDC]</v>
      </c>
      <c r="M6441" s="86">
        <f t="shared" si="1572"/>
        <v>0</v>
      </c>
      <c r="N6441" s="93" t="str">
        <f t="shared" si="1584"/>
        <v>Warby Parker [1924 8th St NW #105, WDC]</v>
      </c>
      <c r="O6441" s="90"/>
      <c r="S6441" s="95">
        <f t="shared" si="1573"/>
        <v>0</v>
      </c>
      <c r="T6441" s="86" t="str">
        <f t="shared" si="1574"/>
        <v/>
      </c>
      <c r="U6441" s="86" t="str">
        <f t="shared" si="1575"/>
        <v/>
      </c>
      <c r="V6441" s="95" t="str">
        <f t="shared" si="1576"/>
        <v/>
      </c>
      <c r="W6441" s="90" t="s">
        <v>221</v>
      </c>
      <c r="AE6441" s="92" t="str">
        <f t="shared" si="1577"/>
        <v/>
      </c>
      <c r="AF6441" s="96" t="str">
        <f t="shared" si="1578"/>
        <v>&lt;a name='19000100'&gt;&lt;b&gt;: 0 - Warby Parker [1924 8th St NW #105, WDC]&lt;/b&gt;&lt;/a&gt;&lt;br&gt;</v>
      </c>
      <c r="AG6441" s="97">
        <f t="shared" si="1579"/>
        <v>1900</v>
      </c>
      <c r="AH6441" s="97" t="str">
        <f t="shared" si="1580"/>
        <v>01</v>
      </c>
      <c r="AI6441" s="97" t="str">
        <f t="shared" si="1581"/>
        <v>00</v>
      </c>
      <c r="AJ6441" s="97" t="str">
        <f t="shared" si="1582"/>
        <v>19000100</v>
      </c>
    </row>
    <row r="6442" spans="4:36" ht="12" customHeight="1" x14ac:dyDescent="0.15">
      <c r="D6442" s="110"/>
      <c r="F6442" s="86" t="str">
        <f t="shared" si="1570"/>
        <v>Saturday</v>
      </c>
      <c r="H6442" s="92" t="str">
        <f>VLOOKUP(MONTH(G6442),VLOOKUP!$W$1:$X$24,2)</f>
        <v>January</v>
      </c>
      <c r="I6442" s="92" t="str">
        <f t="shared" si="1571"/>
        <v/>
      </c>
      <c r="J6442" s="93" t="s">
        <v>1759</v>
      </c>
      <c r="L6442" s="86" t="str">
        <f t="shared" si="1583"/>
        <v>Warby Parker [1924 8th St NW #105, WDC]</v>
      </c>
      <c r="M6442" s="86">
        <f t="shared" si="1572"/>
        <v>0</v>
      </c>
      <c r="N6442" s="93" t="str">
        <f t="shared" ref="N6442:N6448" si="1585">J6442</f>
        <v>Warby Parker [1924 8th St NW #105, WDC]</v>
      </c>
      <c r="O6442" s="90"/>
      <c r="S6442" s="95">
        <f t="shared" si="1573"/>
        <v>0</v>
      </c>
      <c r="T6442" s="86" t="str">
        <f t="shared" si="1574"/>
        <v/>
      </c>
      <c r="U6442" s="86" t="str">
        <f t="shared" si="1575"/>
        <v/>
      </c>
      <c r="V6442" s="95" t="str">
        <f t="shared" si="1576"/>
        <v/>
      </c>
      <c r="W6442" s="90" t="s">
        <v>221</v>
      </c>
      <c r="AE6442" s="92" t="str">
        <f t="shared" si="1577"/>
        <v/>
      </c>
      <c r="AF6442" s="96" t="str">
        <f t="shared" si="1578"/>
        <v>&lt;a name='19000100'&gt;&lt;b&gt;: 0 - Warby Parker [1924 8th St NW #105, WDC]&lt;/b&gt;&lt;/a&gt;&lt;br&gt;</v>
      </c>
      <c r="AG6442" s="97">
        <f t="shared" si="1579"/>
        <v>1900</v>
      </c>
      <c r="AH6442" s="97" t="str">
        <f t="shared" si="1580"/>
        <v>01</v>
      </c>
      <c r="AI6442" s="97" t="str">
        <f t="shared" si="1581"/>
        <v>00</v>
      </c>
      <c r="AJ6442" s="97" t="str">
        <f t="shared" si="1582"/>
        <v>19000100</v>
      </c>
    </row>
    <row r="6443" spans="4:36" ht="12" customHeight="1" x14ac:dyDescent="0.15">
      <c r="D6443" s="110"/>
      <c r="F6443" s="86" t="str">
        <f t="shared" si="1570"/>
        <v>Saturday</v>
      </c>
      <c r="H6443" s="92" t="str">
        <f>VLOOKUP(MONTH(G6443),VLOOKUP!$W$1:$X$24,2)</f>
        <v>January</v>
      </c>
      <c r="I6443" s="92" t="str">
        <f t="shared" si="1571"/>
        <v/>
      </c>
      <c r="J6443" s="93" t="s">
        <v>1759</v>
      </c>
      <c r="L6443" s="86" t="str">
        <f t="shared" si="1583"/>
        <v>Warby Parker [1924 8th St NW #105, WDC]</v>
      </c>
      <c r="M6443" s="86">
        <f t="shared" si="1572"/>
        <v>0</v>
      </c>
      <c r="N6443" s="93" t="str">
        <f t="shared" si="1585"/>
        <v>Warby Parker [1924 8th St NW #105, WDC]</v>
      </c>
      <c r="O6443" s="90"/>
      <c r="S6443" s="95">
        <f t="shared" si="1573"/>
        <v>0</v>
      </c>
      <c r="T6443" s="86" t="str">
        <f t="shared" si="1574"/>
        <v/>
      </c>
      <c r="U6443" s="86" t="str">
        <f t="shared" si="1575"/>
        <v/>
      </c>
      <c r="V6443" s="95" t="str">
        <f t="shared" si="1576"/>
        <v/>
      </c>
      <c r="W6443" s="90" t="s">
        <v>221</v>
      </c>
      <c r="AE6443" s="92" t="str">
        <f t="shared" si="1577"/>
        <v/>
      </c>
      <c r="AF6443" s="96" t="str">
        <f t="shared" si="1578"/>
        <v>&lt;a name='19000100'&gt;&lt;b&gt;: 0 - Warby Parker [1924 8th St NW #105, WDC]&lt;/b&gt;&lt;/a&gt;&lt;br&gt;</v>
      </c>
      <c r="AG6443" s="97">
        <f t="shared" si="1579"/>
        <v>1900</v>
      </c>
      <c r="AH6443" s="97" t="str">
        <f t="shared" si="1580"/>
        <v>01</v>
      </c>
      <c r="AI6443" s="97" t="str">
        <f t="shared" si="1581"/>
        <v>00</v>
      </c>
      <c r="AJ6443" s="97" t="str">
        <f t="shared" si="1582"/>
        <v>19000100</v>
      </c>
    </row>
    <row r="6444" spans="4:36" ht="12" customHeight="1" x14ac:dyDescent="0.15">
      <c r="D6444" s="110"/>
      <c r="F6444" s="86" t="str">
        <f t="shared" si="1570"/>
        <v>Saturday</v>
      </c>
      <c r="H6444" s="92" t="str">
        <f>VLOOKUP(MONTH(G6444),VLOOKUP!$W$1:$X$24,2)</f>
        <v>January</v>
      </c>
      <c r="I6444" s="92" t="str">
        <f t="shared" si="1571"/>
        <v/>
      </c>
      <c r="J6444" s="93" t="s">
        <v>1759</v>
      </c>
      <c r="L6444" s="86" t="str">
        <f t="shared" si="1583"/>
        <v>Warby Parker [1924 8th St NW #105, WDC]</v>
      </c>
      <c r="M6444" s="86">
        <f t="shared" si="1572"/>
        <v>0</v>
      </c>
      <c r="N6444" s="93" t="str">
        <f t="shared" si="1585"/>
        <v>Warby Parker [1924 8th St NW #105, WDC]</v>
      </c>
      <c r="O6444" s="90"/>
      <c r="S6444" s="95">
        <f t="shared" si="1573"/>
        <v>0</v>
      </c>
      <c r="T6444" s="86" t="str">
        <f t="shared" si="1574"/>
        <v/>
      </c>
      <c r="U6444" s="86" t="str">
        <f t="shared" si="1575"/>
        <v/>
      </c>
      <c r="V6444" s="95" t="str">
        <f t="shared" si="1576"/>
        <v/>
      </c>
      <c r="W6444" s="90" t="s">
        <v>221</v>
      </c>
      <c r="AE6444" s="92" t="str">
        <f t="shared" si="1577"/>
        <v/>
      </c>
      <c r="AF6444" s="96" t="str">
        <f t="shared" si="1578"/>
        <v>&lt;a name='19000100'&gt;&lt;b&gt;: 0 - Warby Parker [1924 8th St NW #105, WDC]&lt;/b&gt;&lt;/a&gt;&lt;br&gt;</v>
      </c>
      <c r="AG6444" s="97">
        <f t="shared" si="1579"/>
        <v>1900</v>
      </c>
      <c r="AH6444" s="97" t="str">
        <f t="shared" si="1580"/>
        <v>01</v>
      </c>
      <c r="AI6444" s="97" t="str">
        <f t="shared" si="1581"/>
        <v>00</v>
      </c>
      <c r="AJ6444" s="97" t="str">
        <f t="shared" si="1582"/>
        <v>19000100</v>
      </c>
    </row>
    <row r="6445" spans="4:36" ht="12" customHeight="1" x14ac:dyDescent="0.15">
      <c r="F6445" s="86" t="str">
        <f t="shared" si="1570"/>
        <v>Saturday</v>
      </c>
      <c r="G6445" s="91"/>
      <c r="H6445" s="92" t="str">
        <f>VLOOKUP(MONTH(G6445),VLOOKUP!$W$1:$X$24,2)</f>
        <v>January</v>
      </c>
      <c r="I6445" s="92" t="str">
        <f t="shared" si="1571"/>
        <v/>
      </c>
      <c r="J6445" s="93" t="s">
        <v>953</v>
      </c>
      <c r="L6445" s="86" t="str">
        <f t="shared" si="1583"/>
        <v>Warehouse Theatre [1021 7th St NW, WDC]</v>
      </c>
      <c r="M6445" s="86">
        <f t="shared" si="1572"/>
        <v>0</v>
      </c>
      <c r="N6445" s="93" t="str">
        <f t="shared" si="1585"/>
        <v>Warehouse Theatre [1021 7th St NW, WDC]</v>
      </c>
      <c r="O6445" s="94"/>
      <c r="S6445" s="95">
        <f t="shared" si="1573"/>
        <v>0</v>
      </c>
      <c r="T6445" s="86" t="str">
        <f t="shared" si="1574"/>
        <v/>
      </c>
      <c r="U6445" s="86" t="str">
        <f t="shared" si="1575"/>
        <v/>
      </c>
      <c r="V6445" s="95" t="str">
        <f t="shared" si="1576"/>
        <v/>
      </c>
      <c r="W6445" s="90" t="s">
        <v>221</v>
      </c>
      <c r="AE6445" s="92" t="str">
        <f t="shared" si="1577"/>
        <v/>
      </c>
      <c r="AF6445" s="96" t="str">
        <f t="shared" si="1578"/>
        <v>&lt;a name='19000100'&gt;&lt;b&gt;: 0 - Warehouse Theatre [1021 7th St NW, WDC]&lt;/b&gt;&lt;/a&gt;&lt;br&gt;</v>
      </c>
      <c r="AG6445" s="97">
        <f t="shared" si="1579"/>
        <v>1900</v>
      </c>
      <c r="AH6445" s="97" t="str">
        <f t="shared" si="1580"/>
        <v>01</v>
      </c>
      <c r="AI6445" s="97" t="str">
        <f t="shared" si="1581"/>
        <v>00</v>
      </c>
      <c r="AJ6445" s="97" t="str">
        <f t="shared" si="1582"/>
        <v>19000100</v>
      </c>
    </row>
    <row r="6446" spans="4:36" ht="12" customHeight="1" x14ac:dyDescent="0.15">
      <c r="F6446" s="86" t="str">
        <f t="shared" si="1570"/>
        <v>Saturday</v>
      </c>
      <c r="G6446" s="91"/>
      <c r="H6446" s="92" t="str">
        <f>VLOOKUP(MONTH(G6446),VLOOKUP!$W$1:$X$24,2)</f>
        <v>January</v>
      </c>
      <c r="I6446" s="92" t="str">
        <f t="shared" si="1571"/>
        <v/>
      </c>
      <c r="J6446" s="93" t="s">
        <v>953</v>
      </c>
      <c r="L6446" s="86" t="str">
        <f t="shared" si="1583"/>
        <v>Warehouse Theatre [1021 7th St NW, WDC]</v>
      </c>
      <c r="M6446" s="86">
        <f t="shared" si="1572"/>
        <v>0</v>
      </c>
      <c r="N6446" s="93" t="str">
        <f t="shared" si="1585"/>
        <v>Warehouse Theatre [1021 7th St NW, WDC]</v>
      </c>
      <c r="O6446" s="94"/>
      <c r="S6446" s="95">
        <f t="shared" si="1573"/>
        <v>0</v>
      </c>
      <c r="T6446" s="86" t="str">
        <f t="shared" si="1574"/>
        <v/>
      </c>
      <c r="U6446" s="86" t="str">
        <f t="shared" si="1575"/>
        <v/>
      </c>
      <c r="V6446" s="95" t="str">
        <f t="shared" si="1576"/>
        <v/>
      </c>
      <c r="W6446" s="90" t="s">
        <v>221</v>
      </c>
      <c r="AE6446" s="92" t="str">
        <f t="shared" si="1577"/>
        <v/>
      </c>
      <c r="AF6446" s="96" t="str">
        <f t="shared" si="1578"/>
        <v>&lt;a name='19000100'&gt;&lt;b&gt;: 0 - Warehouse Theatre [1021 7th St NW, WDC]&lt;/b&gt;&lt;/a&gt;&lt;br&gt;</v>
      </c>
      <c r="AG6446" s="97">
        <f t="shared" si="1579"/>
        <v>1900</v>
      </c>
      <c r="AH6446" s="97" t="str">
        <f t="shared" si="1580"/>
        <v>01</v>
      </c>
      <c r="AI6446" s="97" t="str">
        <f t="shared" si="1581"/>
        <v>00</v>
      </c>
      <c r="AJ6446" s="97" t="str">
        <f t="shared" si="1582"/>
        <v>19000100</v>
      </c>
    </row>
    <row r="6447" spans="4:36" ht="12" customHeight="1" x14ac:dyDescent="0.15">
      <c r="F6447" s="86" t="str">
        <f t="shared" si="1570"/>
        <v>Saturday</v>
      </c>
      <c r="G6447" s="91"/>
      <c r="H6447" s="92" t="str">
        <f>VLOOKUP(MONTH(G6447),VLOOKUP!$W$1:$X$24,2)</f>
        <v>January</v>
      </c>
      <c r="I6447" s="92" t="str">
        <f t="shared" si="1571"/>
        <v/>
      </c>
      <c r="J6447" s="93" t="s">
        <v>953</v>
      </c>
      <c r="L6447" s="86" t="str">
        <f t="shared" si="1583"/>
        <v>Warehouse Theatre [1021 7th St NW, WDC]</v>
      </c>
      <c r="M6447" s="86">
        <f t="shared" si="1572"/>
        <v>0</v>
      </c>
      <c r="N6447" s="93" t="str">
        <f t="shared" si="1585"/>
        <v>Warehouse Theatre [1021 7th St NW, WDC]</v>
      </c>
      <c r="O6447" s="94"/>
      <c r="S6447" s="95">
        <f t="shared" si="1573"/>
        <v>0</v>
      </c>
      <c r="T6447" s="86" t="str">
        <f t="shared" si="1574"/>
        <v/>
      </c>
      <c r="U6447" s="86" t="str">
        <f t="shared" si="1575"/>
        <v/>
      </c>
      <c r="V6447" s="95" t="str">
        <f t="shared" si="1576"/>
        <v/>
      </c>
      <c r="W6447" s="90" t="s">
        <v>221</v>
      </c>
      <c r="AE6447" s="92" t="str">
        <f t="shared" si="1577"/>
        <v/>
      </c>
      <c r="AF6447" s="96" t="str">
        <f t="shared" si="1578"/>
        <v>&lt;a name='19000100'&gt;&lt;b&gt;: 0 - Warehouse Theatre [1021 7th St NW, WDC]&lt;/b&gt;&lt;/a&gt;&lt;br&gt;</v>
      </c>
      <c r="AG6447" s="97">
        <f t="shared" si="1579"/>
        <v>1900</v>
      </c>
      <c r="AH6447" s="97" t="str">
        <f t="shared" si="1580"/>
        <v>01</v>
      </c>
      <c r="AI6447" s="97" t="str">
        <f t="shared" si="1581"/>
        <v>00</v>
      </c>
      <c r="AJ6447" s="97" t="str">
        <f t="shared" si="1582"/>
        <v>19000100</v>
      </c>
    </row>
    <row r="6448" spans="4:36" ht="12" customHeight="1" x14ac:dyDescent="0.15">
      <c r="F6448" s="86" t="str">
        <f t="shared" si="1570"/>
        <v>Saturday</v>
      </c>
      <c r="G6448" s="91"/>
      <c r="H6448" s="92" t="str">
        <f>VLOOKUP(MONTH(G6448),VLOOKUP!$W$1:$X$24,2)</f>
        <v>January</v>
      </c>
      <c r="I6448" s="92" t="str">
        <f t="shared" si="1571"/>
        <v/>
      </c>
      <c r="J6448" s="93" t="s">
        <v>953</v>
      </c>
      <c r="L6448" s="86" t="str">
        <f t="shared" si="1583"/>
        <v>Warehouse Theatre [1021 7th St NW, WDC]</v>
      </c>
      <c r="M6448" s="86">
        <f t="shared" si="1572"/>
        <v>0</v>
      </c>
      <c r="N6448" s="93" t="str">
        <f t="shared" si="1585"/>
        <v>Warehouse Theatre [1021 7th St NW, WDC]</v>
      </c>
      <c r="O6448" s="94"/>
      <c r="S6448" s="95">
        <f t="shared" si="1573"/>
        <v>0</v>
      </c>
      <c r="T6448" s="86" t="str">
        <f t="shared" si="1574"/>
        <v/>
      </c>
      <c r="U6448" s="86" t="str">
        <f t="shared" si="1575"/>
        <v/>
      </c>
      <c r="V6448" s="95" t="str">
        <f t="shared" si="1576"/>
        <v/>
      </c>
      <c r="W6448" s="90" t="s">
        <v>221</v>
      </c>
      <c r="AE6448" s="92" t="str">
        <f t="shared" si="1577"/>
        <v/>
      </c>
      <c r="AF6448" s="96" t="str">
        <f t="shared" si="1578"/>
        <v>&lt;a name='19000100'&gt;&lt;b&gt;: 0 - Warehouse Theatre [1021 7th St NW, WDC]&lt;/b&gt;&lt;/a&gt;&lt;br&gt;</v>
      </c>
      <c r="AG6448" s="97">
        <f t="shared" si="1579"/>
        <v>1900</v>
      </c>
      <c r="AH6448" s="97" t="str">
        <f t="shared" si="1580"/>
        <v>01</v>
      </c>
      <c r="AI6448" s="97" t="str">
        <f t="shared" si="1581"/>
        <v>00</v>
      </c>
      <c r="AJ6448" s="97" t="str">
        <f t="shared" si="1582"/>
        <v>19000100</v>
      </c>
    </row>
    <row r="6449" spans="6:36" ht="12" customHeight="1" x14ac:dyDescent="0.15">
      <c r="F6449" s="86" t="str">
        <f t="shared" si="1570"/>
        <v>Saturday</v>
      </c>
      <c r="H6449" s="92" t="str">
        <f>VLOOKUP(MONTH(G6449),VLOOKUP!$W$1:$X$24,2)</f>
        <v>January</v>
      </c>
      <c r="I6449" s="92" t="str">
        <f t="shared" si="1571"/>
        <v/>
      </c>
      <c r="J6449" s="90" t="s">
        <v>432</v>
      </c>
      <c r="L6449" s="86" t="str">
        <f t="shared" si="1583"/>
        <v>&lt;a href='warner.php' title='list by venue'&gt;Warner Theatre&lt;/a&gt;</v>
      </c>
      <c r="M6449" s="86">
        <f t="shared" si="1572"/>
        <v>0</v>
      </c>
      <c r="N6449" s="86" t="str">
        <f>VLOOKUP(J6449,VLOOKUP!$A$2:$S$54,19,FALSE)&amp;J6449&amp;"&lt;/a&gt;"</f>
        <v>&lt;a href='warner.php' title='list by venue'&gt;Warner Theatre&lt;/a&gt;</v>
      </c>
      <c r="O6449" s="90"/>
      <c r="S6449" s="95">
        <f t="shared" si="1573"/>
        <v>0</v>
      </c>
      <c r="T6449" s="86" t="str">
        <f t="shared" si="1574"/>
        <v/>
      </c>
      <c r="U6449" s="86" t="str">
        <f t="shared" si="1575"/>
        <v/>
      </c>
      <c r="V6449" s="95" t="str">
        <f t="shared" si="1576"/>
        <v/>
      </c>
      <c r="AE6449" s="92" t="str">
        <f t="shared" si="1577"/>
        <v/>
      </c>
      <c r="AF6449" s="100" t="str">
        <f t="shared" si="1578"/>
        <v>&lt;a name='19000100'&gt;&lt;b&gt;: 0 - &lt;a href='warner.php' title='list by venue'&gt;Warner Theatre&lt;/a&gt;&lt;/b&gt;&lt;/a&gt;&lt;br&gt;</v>
      </c>
      <c r="AG6449" s="101">
        <f t="shared" si="1579"/>
        <v>1900</v>
      </c>
      <c r="AH6449" s="101" t="str">
        <f t="shared" si="1580"/>
        <v>01</v>
      </c>
      <c r="AI6449" s="101" t="str">
        <f t="shared" si="1581"/>
        <v>00</v>
      </c>
      <c r="AJ6449" s="101" t="str">
        <f t="shared" si="1582"/>
        <v>19000100</v>
      </c>
    </row>
    <row r="6450" spans="6:36" ht="12" customHeight="1" x14ac:dyDescent="0.15">
      <c r="F6450" s="86" t="str">
        <f t="shared" si="1570"/>
        <v>Saturday</v>
      </c>
      <c r="H6450" s="92" t="str">
        <f>VLOOKUP(MONTH(G6450),VLOOKUP!$W$1:$X$24,2)</f>
        <v>January</v>
      </c>
      <c r="I6450" s="92" t="str">
        <f t="shared" si="1571"/>
        <v/>
      </c>
      <c r="J6450" s="90" t="s">
        <v>432</v>
      </c>
      <c r="L6450" s="86" t="str">
        <f t="shared" si="1583"/>
        <v>&lt;a href='warner.php' title='list by venue'&gt;Warner Theatre&lt;/a&gt;</v>
      </c>
      <c r="M6450" s="86">
        <f t="shared" si="1572"/>
        <v>0</v>
      </c>
      <c r="N6450" s="86" t="str">
        <f>VLOOKUP(J6450,VLOOKUP!$A$2:$S$54,19,FALSE)&amp;J6450&amp;"&lt;/a&gt;"</f>
        <v>&lt;a href='warner.php' title='list by venue'&gt;Warner Theatre&lt;/a&gt;</v>
      </c>
      <c r="O6450" s="90"/>
      <c r="S6450" s="95">
        <f t="shared" si="1573"/>
        <v>0</v>
      </c>
      <c r="T6450" s="86" t="str">
        <f t="shared" si="1574"/>
        <v/>
      </c>
      <c r="U6450" s="86" t="str">
        <f t="shared" si="1575"/>
        <v/>
      </c>
      <c r="V6450" s="95" t="str">
        <f t="shared" si="1576"/>
        <v/>
      </c>
      <c r="AE6450" s="92" t="str">
        <f t="shared" si="1577"/>
        <v/>
      </c>
      <c r="AF6450" s="100" t="str">
        <f t="shared" si="1578"/>
        <v>&lt;a name='19000100'&gt;&lt;b&gt;: 0 - &lt;a href='warner.php' title='list by venue'&gt;Warner Theatre&lt;/a&gt;&lt;/b&gt;&lt;/a&gt;&lt;br&gt;</v>
      </c>
      <c r="AG6450" s="101">
        <f t="shared" si="1579"/>
        <v>1900</v>
      </c>
      <c r="AH6450" s="101" t="str">
        <f t="shared" si="1580"/>
        <v>01</v>
      </c>
      <c r="AI6450" s="101" t="str">
        <f t="shared" si="1581"/>
        <v>00</v>
      </c>
      <c r="AJ6450" s="101" t="str">
        <f t="shared" si="1582"/>
        <v>19000100</v>
      </c>
    </row>
    <row r="6451" spans="6:36" ht="12" customHeight="1" x14ac:dyDescent="0.15">
      <c r="F6451" s="86" t="str">
        <f t="shared" si="1570"/>
        <v>Saturday</v>
      </c>
      <c r="G6451" s="91"/>
      <c r="H6451" s="92" t="str">
        <f>VLOOKUP(MONTH(G6451),VLOOKUP!$W$1:$X$24,2)</f>
        <v>January</v>
      </c>
      <c r="I6451" s="92" t="str">
        <f t="shared" si="1571"/>
        <v/>
      </c>
      <c r="J6451" s="90" t="s">
        <v>432</v>
      </c>
      <c r="L6451" s="86" t="str">
        <f t="shared" si="1583"/>
        <v>&lt;a href='warner.php' title='list by venue'&gt;Warner Theatre&lt;/a&gt;</v>
      </c>
      <c r="M6451" s="86">
        <f t="shared" si="1572"/>
        <v>0</v>
      </c>
      <c r="N6451" s="86" t="str">
        <f>VLOOKUP(J6451,VLOOKUP!$A$2:$S$54,19,FALSE)&amp;J6451&amp;"&lt;/a&gt;"</f>
        <v>&lt;a href='warner.php' title='list by venue'&gt;Warner Theatre&lt;/a&gt;</v>
      </c>
      <c r="O6451" s="90"/>
      <c r="S6451" s="95">
        <f t="shared" si="1573"/>
        <v>0</v>
      </c>
      <c r="T6451" s="86" t="str">
        <f t="shared" si="1574"/>
        <v/>
      </c>
      <c r="U6451" s="86" t="str">
        <f t="shared" si="1575"/>
        <v/>
      </c>
      <c r="V6451" s="95" t="str">
        <f t="shared" si="1576"/>
        <v/>
      </c>
      <c r="AE6451" s="92" t="str">
        <f t="shared" si="1577"/>
        <v/>
      </c>
      <c r="AF6451" s="96" t="str">
        <f t="shared" si="1578"/>
        <v>&lt;a name='19000100'&gt;&lt;b&gt;: 0 - &lt;a href='warner.php' title='list by venue'&gt;Warner Theatre&lt;/a&gt;&lt;/b&gt;&lt;/a&gt;&lt;br&gt;</v>
      </c>
      <c r="AG6451" s="97">
        <f t="shared" si="1579"/>
        <v>1900</v>
      </c>
      <c r="AH6451" s="97" t="str">
        <f t="shared" si="1580"/>
        <v>01</v>
      </c>
      <c r="AI6451" s="97" t="str">
        <f t="shared" si="1581"/>
        <v>00</v>
      </c>
      <c r="AJ6451" s="97" t="str">
        <f t="shared" si="1582"/>
        <v>19000100</v>
      </c>
    </row>
    <row r="6452" spans="6:36" ht="12" customHeight="1" x14ac:dyDescent="0.15">
      <c r="F6452" s="86" t="str">
        <f t="shared" si="1570"/>
        <v>Saturday</v>
      </c>
      <c r="H6452" s="92" t="str">
        <f>VLOOKUP(MONTH(G6452),VLOOKUP!$W$1:$X$24,2)</f>
        <v>January</v>
      </c>
      <c r="I6452" s="92" t="str">
        <f t="shared" si="1571"/>
        <v/>
      </c>
      <c r="J6452" s="90" t="s">
        <v>432</v>
      </c>
      <c r="L6452" s="86" t="str">
        <f t="shared" si="1583"/>
        <v>&lt;a href='warner.php' title='list by venue'&gt;Warner Theatre&lt;/a&gt;</v>
      </c>
      <c r="M6452" s="86">
        <f t="shared" si="1572"/>
        <v>0</v>
      </c>
      <c r="N6452" s="86" t="str">
        <f>VLOOKUP(J6452,VLOOKUP!$A$2:$S$54,19,FALSE)&amp;J6452&amp;"&lt;/a&gt;"</f>
        <v>&lt;a href='warner.php' title='list by venue'&gt;Warner Theatre&lt;/a&gt;</v>
      </c>
      <c r="O6452" s="90"/>
      <c r="S6452" s="95">
        <f t="shared" si="1573"/>
        <v>0</v>
      </c>
      <c r="T6452" s="86" t="str">
        <f t="shared" si="1574"/>
        <v/>
      </c>
      <c r="U6452" s="86" t="str">
        <f t="shared" si="1575"/>
        <v/>
      </c>
      <c r="V6452" s="95" t="str">
        <f t="shared" si="1576"/>
        <v/>
      </c>
      <c r="AE6452" s="92" t="str">
        <f t="shared" si="1577"/>
        <v/>
      </c>
      <c r="AF6452" s="100" t="str">
        <f t="shared" si="1578"/>
        <v>&lt;a name='19000100'&gt;&lt;b&gt;: 0 - &lt;a href='warner.php' title='list by venue'&gt;Warner Theatre&lt;/a&gt;&lt;/b&gt;&lt;/a&gt;&lt;br&gt;</v>
      </c>
      <c r="AG6452" s="101">
        <f t="shared" si="1579"/>
        <v>1900</v>
      </c>
      <c r="AH6452" s="101" t="str">
        <f t="shared" si="1580"/>
        <v>01</v>
      </c>
      <c r="AI6452" s="101" t="str">
        <f t="shared" si="1581"/>
        <v>00</v>
      </c>
      <c r="AJ6452" s="101" t="str">
        <f t="shared" si="1582"/>
        <v>19000100</v>
      </c>
    </row>
    <row r="6453" spans="6:36" ht="12" customHeight="1" x14ac:dyDescent="0.15">
      <c r="F6453" s="86" t="str">
        <f t="shared" si="1570"/>
        <v>Saturday</v>
      </c>
      <c r="G6453" s="91"/>
      <c r="H6453" s="92" t="str">
        <f>VLOOKUP(MONTH(G6453),VLOOKUP!$W$1:$X$24,2)</f>
        <v>January</v>
      </c>
      <c r="I6453" s="92" t="str">
        <f t="shared" si="1571"/>
        <v/>
      </c>
      <c r="J6453" s="90" t="s">
        <v>432</v>
      </c>
      <c r="L6453" s="86" t="str">
        <f t="shared" si="1583"/>
        <v>&lt;a href='warner.php' title='list by venue'&gt;Warner Theatre&lt;/a&gt;</v>
      </c>
      <c r="M6453" s="86">
        <f t="shared" si="1572"/>
        <v>0</v>
      </c>
      <c r="N6453" s="86" t="str">
        <f>VLOOKUP(J6453,VLOOKUP!$A$2:$S$54,19,FALSE)&amp;J6453&amp;"&lt;/a&gt;"</f>
        <v>&lt;a href='warner.php' title='list by venue'&gt;Warner Theatre&lt;/a&gt;</v>
      </c>
      <c r="O6453" s="90"/>
      <c r="S6453" s="95">
        <f t="shared" si="1573"/>
        <v>0</v>
      </c>
      <c r="T6453" s="86" t="str">
        <f t="shared" si="1574"/>
        <v/>
      </c>
      <c r="U6453" s="86" t="str">
        <f t="shared" si="1575"/>
        <v/>
      </c>
      <c r="V6453" s="95" t="str">
        <f t="shared" si="1576"/>
        <v/>
      </c>
      <c r="AE6453" s="92" t="str">
        <f t="shared" si="1577"/>
        <v/>
      </c>
      <c r="AF6453" s="96" t="str">
        <f t="shared" si="1578"/>
        <v>&lt;a name='19000100'&gt;&lt;b&gt;: 0 - &lt;a href='warner.php' title='list by venue'&gt;Warner Theatre&lt;/a&gt;&lt;/b&gt;&lt;/a&gt;&lt;br&gt;</v>
      </c>
      <c r="AG6453" s="97">
        <f t="shared" si="1579"/>
        <v>1900</v>
      </c>
      <c r="AH6453" s="97" t="str">
        <f t="shared" si="1580"/>
        <v>01</v>
      </c>
      <c r="AI6453" s="97" t="str">
        <f t="shared" si="1581"/>
        <v>00</v>
      </c>
      <c r="AJ6453" s="97" t="str">
        <f t="shared" si="1582"/>
        <v>19000100</v>
      </c>
    </row>
    <row r="6454" spans="6:36" ht="12" customHeight="1" x14ac:dyDescent="0.15">
      <c r="F6454" s="86" t="str">
        <f t="shared" si="1570"/>
        <v>Saturday</v>
      </c>
      <c r="G6454" s="91"/>
      <c r="H6454" s="92" t="str">
        <f>VLOOKUP(MONTH(G6454),VLOOKUP!$W$1:$X$24,2)</f>
        <v>January</v>
      </c>
      <c r="I6454" s="92" t="str">
        <f t="shared" si="1571"/>
        <v/>
      </c>
      <c r="J6454" s="90" t="s">
        <v>432</v>
      </c>
      <c r="L6454" s="86" t="str">
        <f t="shared" si="1583"/>
        <v>&lt;a href='warner.php' title='list by venue'&gt;Warner Theatre&lt;/a&gt;</v>
      </c>
      <c r="M6454" s="86">
        <f t="shared" si="1572"/>
        <v>0</v>
      </c>
      <c r="N6454" s="86" t="str">
        <f>VLOOKUP(J6454,VLOOKUP!$A$2:$S$54,19,FALSE)&amp;J6454&amp;"&lt;/a&gt;"</f>
        <v>&lt;a href='warner.php' title='list by venue'&gt;Warner Theatre&lt;/a&gt;</v>
      </c>
      <c r="O6454" s="90"/>
      <c r="S6454" s="95">
        <f t="shared" si="1573"/>
        <v>0</v>
      </c>
      <c r="T6454" s="86" t="str">
        <f t="shared" si="1574"/>
        <v/>
      </c>
      <c r="U6454" s="86" t="str">
        <f t="shared" si="1575"/>
        <v/>
      </c>
      <c r="V6454" s="95" t="str">
        <f t="shared" si="1576"/>
        <v/>
      </c>
      <c r="AE6454" s="92" t="str">
        <f t="shared" si="1577"/>
        <v/>
      </c>
      <c r="AF6454" s="96" t="str">
        <f t="shared" si="1578"/>
        <v>&lt;a name='19000100'&gt;&lt;b&gt;: 0 - &lt;a href='warner.php' title='list by venue'&gt;Warner Theatre&lt;/a&gt;&lt;/b&gt;&lt;/a&gt;&lt;br&gt;</v>
      </c>
      <c r="AG6454" s="97">
        <f t="shared" si="1579"/>
        <v>1900</v>
      </c>
      <c r="AH6454" s="97" t="str">
        <f t="shared" si="1580"/>
        <v>01</v>
      </c>
      <c r="AI6454" s="97" t="str">
        <f t="shared" si="1581"/>
        <v>00</v>
      </c>
      <c r="AJ6454" s="97" t="str">
        <f t="shared" si="1582"/>
        <v>19000100</v>
      </c>
    </row>
    <row r="6455" spans="6:36" ht="12" customHeight="1" x14ac:dyDescent="0.15">
      <c r="F6455" s="86" t="str">
        <f t="shared" si="1570"/>
        <v>Saturday</v>
      </c>
      <c r="H6455" s="92" t="str">
        <f>VLOOKUP(MONTH(G6455),VLOOKUP!$W$1:$X$24,2)</f>
        <v>January</v>
      </c>
      <c r="I6455" s="92" t="str">
        <f t="shared" si="1571"/>
        <v/>
      </c>
      <c r="J6455" s="90" t="s">
        <v>432</v>
      </c>
      <c r="L6455" s="86" t="str">
        <f t="shared" si="1583"/>
        <v>&lt;a href='warner.php' title='list by venue'&gt;Warner Theatre&lt;/a&gt;</v>
      </c>
      <c r="M6455" s="86">
        <f t="shared" si="1572"/>
        <v>0</v>
      </c>
      <c r="N6455" s="86" t="str">
        <f>VLOOKUP(J6455,VLOOKUP!$A$2:$S$54,19,FALSE)&amp;J6455&amp;"&lt;/a&gt;"</f>
        <v>&lt;a href='warner.php' title='list by venue'&gt;Warner Theatre&lt;/a&gt;</v>
      </c>
      <c r="O6455" s="90"/>
      <c r="S6455" s="95">
        <f t="shared" si="1573"/>
        <v>0</v>
      </c>
      <c r="T6455" s="86" t="str">
        <f t="shared" si="1574"/>
        <v/>
      </c>
      <c r="U6455" s="86" t="str">
        <f t="shared" si="1575"/>
        <v/>
      </c>
      <c r="V6455" s="95" t="str">
        <f t="shared" si="1576"/>
        <v/>
      </c>
      <c r="AE6455" s="92" t="str">
        <f t="shared" si="1577"/>
        <v/>
      </c>
      <c r="AF6455" s="100" t="str">
        <f t="shared" si="1578"/>
        <v>&lt;a name='19000100'&gt;&lt;b&gt;: 0 - &lt;a href='warner.php' title='list by venue'&gt;Warner Theatre&lt;/a&gt;&lt;/b&gt;&lt;/a&gt;&lt;br&gt;</v>
      </c>
      <c r="AG6455" s="101">
        <f t="shared" si="1579"/>
        <v>1900</v>
      </c>
      <c r="AH6455" s="101" t="str">
        <f t="shared" si="1580"/>
        <v>01</v>
      </c>
      <c r="AI6455" s="101" t="str">
        <f t="shared" si="1581"/>
        <v>00</v>
      </c>
      <c r="AJ6455" s="101" t="str">
        <f t="shared" si="1582"/>
        <v>19000100</v>
      </c>
    </row>
    <row r="6456" spans="6:36" ht="12" customHeight="1" x14ac:dyDescent="0.15">
      <c r="F6456" s="86" t="str">
        <f t="shared" si="1570"/>
        <v>Saturday</v>
      </c>
      <c r="G6456" s="91"/>
      <c r="H6456" s="92" t="str">
        <f>VLOOKUP(MONTH(G6456),VLOOKUP!$W$1:$X$24,2)</f>
        <v>January</v>
      </c>
      <c r="I6456" s="92" t="str">
        <f t="shared" si="1571"/>
        <v/>
      </c>
      <c r="J6456" s="90" t="s">
        <v>432</v>
      </c>
      <c r="L6456" s="86" t="str">
        <f t="shared" si="1583"/>
        <v>&lt;a href='warner.php' title='list by venue'&gt;Warner Theatre&lt;/a&gt;</v>
      </c>
      <c r="M6456" s="86">
        <f t="shared" si="1572"/>
        <v>0</v>
      </c>
      <c r="N6456" s="86" t="str">
        <f>VLOOKUP(J6456,VLOOKUP!$A$2:$S$54,19,FALSE)&amp;J6456&amp;"&lt;/a&gt;"</f>
        <v>&lt;a href='warner.php' title='list by venue'&gt;Warner Theatre&lt;/a&gt;</v>
      </c>
      <c r="O6456" s="90"/>
      <c r="S6456" s="95">
        <f t="shared" si="1573"/>
        <v>0</v>
      </c>
      <c r="T6456" s="86" t="str">
        <f t="shared" si="1574"/>
        <v/>
      </c>
      <c r="U6456" s="86" t="str">
        <f t="shared" si="1575"/>
        <v/>
      </c>
      <c r="V6456" s="95" t="str">
        <f t="shared" si="1576"/>
        <v/>
      </c>
      <c r="AE6456" s="92" t="str">
        <f t="shared" si="1577"/>
        <v/>
      </c>
      <c r="AF6456" s="96" t="str">
        <f t="shared" si="1578"/>
        <v>&lt;a name='19000100'&gt;&lt;b&gt;: 0 - &lt;a href='warner.php' title='list by venue'&gt;Warner Theatre&lt;/a&gt;&lt;/b&gt;&lt;/a&gt;&lt;br&gt;</v>
      </c>
      <c r="AG6456" s="97">
        <f t="shared" si="1579"/>
        <v>1900</v>
      </c>
      <c r="AH6456" s="97" t="str">
        <f t="shared" si="1580"/>
        <v>01</v>
      </c>
      <c r="AI6456" s="97" t="str">
        <f t="shared" si="1581"/>
        <v>00</v>
      </c>
      <c r="AJ6456" s="97" t="str">
        <f t="shared" si="1582"/>
        <v>19000100</v>
      </c>
    </row>
    <row r="6457" spans="6:36" ht="12" customHeight="1" x14ac:dyDescent="0.15">
      <c r="F6457" s="86" t="str">
        <f t="shared" si="1570"/>
        <v>Saturday</v>
      </c>
      <c r="H6457" s="92" t="str">
        <f>VLOOKUP(MONTH(G6457),VLOOKUP!$W$1:$X$24,2)</f>
        <v>January</v>
      </c>
      <c r="I6457" s="92" t="str">
        <f t="shared" si="1571"/>
        <v/>
      </c>
      <c r="J6457" s="90" t="s">
        <v>432</v>
      </c>
      <c r="L6457" s="86" t="str">
        <f t="shared" si="1583"/>
        <v>&lt;a href='warner.php' title='list by venue'&gt;Warner Theatre&lt;/a&gt;</v>
      </c>
      <c r="M6457" s="86">
        <f t="shared" si="1572"/>
        <v>0</v>
      </c>
      <c r="N6457" s="86" t="str">
        <f>VLOOKUP(J6457,VLOOKUP!$A$2:$S$54,19,FALSE)&amp;J6457&amp;"&lt;/a&gt;"</f>
        <v>&lt;a href='warner.php' title='list by venue'&gt;Warner Theatre&lt;/a&gt;</v>
      </c>
      <c r="O6457" s="90"/>
      <c r="S6457" s="95">
        <f t="shared" si="1573"/>
        <v>0</v>
      </c>
      <c r="T6457" s="86" t="str">
        <f t="shared" si="1574"/>
        <v/>
      </c>
      <c r="U6457" s="86" t="str">
        <f t="shared" si="1575"/>
        <v/>
      </c>
      <c r="V6457" s="95" t="str">
        <f t="shared" si="1576"/>
        <v/>
      </c>
      <c r="AE6457" s="92" t="str">
        <f t="shared" si="1577"/>
        <v/>
      </c>
      <c r="AF6457" s="100" t="str">
        <f t="shared" si="1578"/>
        <v>&lt;a name='19000100'&gt;&lt;b&gt;: 0 - &lt;a href='warner.php' title='list by venue'&gt;Warner Theatre&lt;/a&gt;&lt;/b&gt;&lt;/a&gt;&lt;br&gt;</v>
      </c>
      <c r="AG6457" s="101">
        <f t="shared" si="1579"/>
        <v>1900</v>
      </c>
      <c r="AH6457" s="101" t="str">
        <f t="shared" si="1580"/>
        <v>01</v>
      </c>
      <c r="AI6457" s="101" t="str">
        <f t="shared" si="1581"/>
        <v>00</v>
      </c>
      <c r="AJ6457" s="101" t="str">
        <f t="shared" si="1582"/>
        <v>19000100</v>
      </c>
    </row>
    <row r="6458" spans="6:36" ht="12" customHeight="1" x14ac:dyDescent="0.15">
      <c r="F6458" s="86" t="str">
        <f t="shared" si="1570"/>
        <v>Saturday</v>
      </c>
      <c r="G6458" s="91"/>
      <c r="H6458" s="92" t="str">
        <f>VLOOKUP(MONTH(G6458),VLOOKUP!$W$1:$X$24,2)</f>
        <v>January</v>
      </c>
      <c r="I6458" s="92" t="str">
        <f t="shared" si="1571"/>
        <v/>
      </c>
      <c r="J6458" s="90" t="s">
        <v>432</v>
      </c>
      <c r="L6458" s="86" t="str">
        <f t="shared" si="1583"/>
        <v>&lt;a href='warner.php' title='list by venue'&gt;Warner Theatre&lt;/a&gt;</v>
      </c>
      <c r="M6458" s="86">
        <f t="shared" si="1572"/>
        <v>0</v>
      </c>
      <c r="N6458" s="86" t="str">
        <f>VLOOKUP(J6458,VLOOKUP!$A$2:$S$54,19,FALSE)&amp;J6458&amp;"&lt;/a&gt;"</f>
        <v>&lt;a href='warner.php' title='list by venue'&gt;Warner Theatre&lt;/a&gt;</v>
      </c>
      <c r="O6458" s="90"/>
      <c r="S6458" s="95">
        <f t="shared" si="1573"/>
        <v>0</v>
      </c>
      <c r="T6458" s="86" t="str">
        <f t="shared" si="1574"/>
        <v/>
      </c>
      <c r="U6458" s="86" t="str">
        <f t="shared" si="1575"/>
        <v/>
      </c>
      <c r="V6458" s="95" t="str">
        <f t="shared" si="1576"/>
        <v/>
      </c>
      <c r="AE6458" s="92" t="str">
        <f t="shared" si="1577"/>
        <v/>
      </c>
      <c r="AF6458" s="96" t="str">
        <f t="shared" si="1578"/>
        <v>&lt;a name='19000100'&gt;&lt;b&gt;: 0 - &lt;a href='warner.php' title='list by venue'&gt;Warner Theatre&lt;/a&gt;&lt;/b&gt;&lt;/a&gt;&lt;br&gt;</v>
      </c>
      <c r="AG6458" s="97">
        <f t="shared" si="1579"/>
        <v>1900</v>
      </c>
      <c r="AH6458" s="97" t="str">
        <f t="shared" si="1580"/>
        <v>01</v>
      </c>
      <c r="AI6458" s="97" t="str">
        <f t="shared" si="1581"/>
        <v>00</v>
      </c>
      <c r="AJ6458" s="97" t="str">
        <f t="shared" si="1582"/>
        <v>19000100</v>
      </c>
    </row>
    <row r="6459" spans="6:36" ht="12" customHeight="1" x14ac:dyDescent="0.15">
      <c r="F6459" s="86" t="str">
        <f t="shared" si="1570"/>
        <v>Saturday</v>
      </c>
      <c r="H6459" s="92" t="str">
        <f>VLOOKUP(MONTH(G6459),VLOOKUP!$W$1:$X$24,2)</f>
        <v>January</v>
      </c>
      <c r="I6459" s="92" t="str">
        <f t="shared" si="1571"/>
        <v/>
      </c>
      <c r="J6459" s="90" t="s">
        <v>432</v>
      </c>
      <c r="L6459" s="86" t="str">
        <f t="shared" si="1583"/>
        <v>&lt;a href='warner.php' title='list by venue'&gt;Warner Theatre&lt;/a&gt;</v>
      </c>
      <c r="M6459" s="86">
        <f t="shared" si="1572"/>
        <v>0</v>
      </c>
      <c r="N6459" s="86" t="str">
        <f>VLOOKUP(J6459,VLOOKUP!$A$2:$S$54,19,FALSE)&amp;J6459&amp;"&lt;/a&gt;"</f>
        <v>&lt;a href='warner.php' title='list by venue'&gt;Warner Theatre&lt;/a&gt;</v>
      </c>
      <c r="O6459" s="90"/>
      <c r="S6459" s="95">
        <f t="shared" si="1573"/>
        <v>0</v>
      </c>
      <c r="T6459" s="86" t="str">
        <f t="shared" si="1574"/>
        <v/>
      </c>
      <c r="U6459" s="86" t="str">
        <f t="shared" si="1575"/>
        <v/>
      </c>
      <c r="V6459" s="95" t="str">
        <f t="shared" si="1576"/>
        <v/>
      </c>
      <c r="AE6459" s="92" t="str">
        <f t="shared" si="1577"/>
        <v/>
      </c>
      <c r="AF6459" s="100" t="str">
        <f t="shared" si="1578"/>
        <v>&lt;a name='19000100'&gt;&lt;b&gt;: 0 - &lt;a href='warner.php' title='list by venue'&gt;Warner Theatre&lt;/a&gt;&lt;/b&gt;&lt;/a&gt;&lt;br&gt;</v>
      </c>
      <c r="AG6459" s="101">
        <f t="shared" si="1579"/>
        <v>1900</v>
      </c>
      <c r="AH6459" s="101" t="str">
        <f t="shared" si="1580"/>
        <v>01</v>
      </c>
      <c r="AI6459" s="101" t="str">
        <f t="shared" si="1581"/>
        <v>00</v>
      </c>
      <c r="AJ6459" s="101" t="str">
        <f t="shared" si="1582"/>
        <v>19000100</v>
      </c>
    </row>
    <row r="6460" spans="6:36" ht="12" customHeight="1" x14ac:dyDescent="0.15">
      <c r="F6460" s="86" t="str">
        <f t="shared" si="1570"/>
        <v>Saturday</v>
      </c>
      <c r="G6460" s="91"/>
      <c r="H6460" s="92" t="str">
        <f>VLOOKUP(MONTH(G6460),VLOOKUP!$W$1:$X$24,2)</f>
        <v>January</v>
      </c>
      <c r="I6460" s="92" t="str">
        <f t="shared" si="1571"/>
        <v/>
      </c>
      <c r="J6460" s="90" t="s">
        <v>432</v>
      </c>
      <c r="L6460" s="86" t="str">
        <f t="shared" si="1583"/>
        <v>&lt;a href='warner.php' title='list by venue'&gt;Warner Theatre&lt;/a&gt;</v>
      </c>
      <c r="M6460" s="86">
        <f t="shared" si="1572"/>
        <v>0</v>
      </c>
      <c r="N6460" s="86" t="str">
        <f>VLOOKUP(J6460,VLOOKUP!$A$2:$S$54,19,FALSE)&amp;J6460&amp;"&lt;/a&gt;"</f>
        <v>&lt;a href='warner.php' title='list by venue'&gt;Warner Theatre&lt;/a&gt;</v>
      </c>
      <c r="O6460" s="90"/>
      <c r="S6460" s="95">
        <f t="shared" si="1573"/>
        <v>0</v>
      </c>
      <c r="T6460" s="86" t="str">
        <f t="shared" si="1574"/>
        <v/>
      </c>
      <c r="U6460" s="86" t="str">
        <f t="shared" si="1575"/>
        <v/>
      </c>
      <c r="V6460" s="95" t="str">
        <f t="shared" si="1576"/>
        <v/>
      </c>
      <c r="AE6460" s="92" t="str">
        <f t="shared" si="1577"/>
        <v/>
      </c>
      <c r="AF6460" s="96" t="str">
        <f t="shared" si="1578"/>
        <v>&lt;a name='19000100'&gt;&lt;b&gt;: 0 - &lt;a href='warner.php' title='list by venue'&gt;Warner Theatre&lt;/a&gt;&lt;/b&gt;&lt;/a&gt;&lt;br&gt;</v>
      </c>
      <c r="AG6460" s="97">
        <f t="shared" si="1579"/>
        <v>1900</v>
      </c>
      <c r="AH6460" s="97" t="str">
        <f t="shared" si="1580"/>
        <v>01</v>
      </c>
      <c r="AI6460" s="97" t="str">
        <f t="shared" si="1581"/>
        <v>00</v>
      </c>
      <c r="AJ6460" s="97" t="str">
        <f t="shared" si="1582"/>
        <v>19000100</v>
      </c>
    </row>
    <row r="6461" spans="6:36" ht="12" customHeight="1" x14ac:dyDescent="0.15">
      <c r="F6461" s="86" t="str">
        <f t="shared" si="1570"/>
        <v>Saturday</v>
      </c>
      <c r="H6461" s="92" t="str">
        <f>VLOOKUP(MONTH(G6461),VLOOKUP!$W$1:$X$24,2)</f>
        <v>January</v>
      </c>
      <c r="I6461" s="92" t="str">
        <f t="shared" si="1571"/>
        <v/>
      </c>
      <c r="J6461" s="90" t="s">
        <v>432</v>
      </c>
      <c r="L6461" s="86" t="str">
        <f t="shared" si="1583"/>
        <v>&lt;a href='warner.php' title='list by venue'&gt;Warner Theatre&lt;/a&gt;</v>
      </c>
      <c r="M6461" s="86">
        <f t="shared" si="1572"/>
        <v>0</v>
      </c>
      <c r="N6461" s="86" t="str">
        <f>VLOOKUP(J6461,VLOOKUP!$A$2:$S$54,19,FALSE)&amp;J6461&amp;"&lt;/a&gt;"</f>
        <v>&lt;a href='warner.php' title='list by venue'&gt;Warner Theatre&lt;/a&gt;</v>
      </c>
      <c r="O6461" s="90"/>
      <c r="S6461" s="95">
        <f t="shared" si="1573"/>
        <v>0</v>
      </c>
      <c r="T6461" s="86" t="str">
        <f t="shared" si="1574"/>
        <v/>
      </c>
      <c r="U6461" s="86" t="str">
        <f t="shared" si="1575"/>
        <v/>
      </c>
      <c r="V6461" s="95" t="str">
        <f t="shared" si="1576"/>
        <v/>
      </c>
      <c r="AE6461" s="92" t="str">
        <f t="shared" si="1577"/>
        <v/>
      </c>
      <c r="AF6461" s="96" t="str">
        <f t="shared" si="1578"/>
        <v>&lt;a name='19000100'&gt;&lt;b&gt;: 0 - &lt;a href='warner.php' title='list by venue'&gt;Warner Theatre&lt;/a&gt;&lt;/b&gt;&lt;/a&gt;&lt;br&gt;</v>
      </c>
      <c r="AG6461" s="97">
        <f t="shared" si="1579"/>
        <v>1900</v>
      </c>
      <c r="AH6461" s="97" t="str">
        <f t="shared" si="1580"/>
        <v>01</v>
      </c>
      <c r="AI6461" s="97" t="str">
        <f t="shared" si="1581"/>
        <v>00</v>
      </c>
      <c r="AJ6461" s="97" t="str">
        <f t="shared" si="1582"/>
        <v>19000100</v>
      </c>
    </row>
    <row r="6462" spans="6:36" ht="12" customHeight="1" x14ac:dyDescent="0.15">
      <c r="F6462" s="86" t="str">
        <f t="shared" si="1570"/>
        <v>Saturday</v>
      </c>
      <c r="G6462" s="91"/>
      <c r="H6462" s="92" t="str">
        <f>VLOOKUP(MONTH(G6462),VLOOKUP!$W$1:$X$24,2)</f>
        <v>January</v>
      </c>
      <c r="I6462" s="92" t="str">
        <f t="shared" si="1571"/>
        <v/>
      </c>
      <c r="J6462" s="93" t="s">
        <v>89</v>
      </c>
      <c r="L6462" s="86" t="str">
        <f t="shared" si="1583"/>
        <v>Washington DC JCC [1529 16th St NW, Washington DC]</v>
      </c>
      <c r="M6462" s="86">
        <f t="shared" si="1572"/>
        <v>0</v>
      </c>
      <c r="N6462" s="93" t="str">
        <f t="shared" ref="N6462:N6493" si="1586">J6462</f>
        <v>Washington DC JCC [1529 16th St NW, Washington DC]</v>
      </c>
      <c r="O6462" s="94"/>
      <c r="S6462" s="95">
        <f t="shared" si="1573"/>
        <v>0</v>
      </c>
      <c r="T6462" s="86" t="str">
        <f t="shared" si="1574"/>
        <v/>
      </c>
      <c r="U6462" s="86" t="str">
        <f t="shared" si="1575"/>
        <v/>
      </c>
      <c r="V6462" s="95" t="str">
        <f t="shared" si="1576"/>
        <v/>
      </c>
      <c r="AE6462" s="92" t="str">
        <f t="shared" si="1577"/>
        <v/>
      </c>
      <c r="AF6462" s="96" t="str">
        <f t="shared" si="1578"/>
        <v>&lt;a name='19000100'&gt;&lt;b&gt;: 0 - Washington DC JCC [1529 16th St NW, Washington DC]&lt;/b&gt;&lt;/a&gt;&lt;br&gt;</v>
      </c>
      <c r="AG6462" s="97">
        <f t="shared" si="1579"/>
        <v>1900</v>
      </c>
      <c r="AH6462" s="97" t="str">
        <f t="shared" si="1580"/>
        <v>01</v>
      </c>
      <c r="AI6462" s="97" t="str">
        <f t="shared" si="1581"/>
        <v>00</v>
      </c>
      <c r="AJ6462" s="97" t="str">
        <f t="shared" si="1582"/>
        <v>19000100</v>
      </c>
    </row>
    <row r="6463" spans="6:36" ht="12" customHeight="1" x14ac:dyDescent="0.15">
      <c r="F6463" s="86" t="str">
        <f t="shared" si="1570"/>
        <v>Saturday</v>
      </c>
      <c r="G6463" s="91"/>
      <c r="H6463" s="92" t="str">
        <f>VLOOKUP(MONTH(G6463),VLOOKUP!$W$1:$X$24,2)</f>
        <v>January</v>
      </c>
      <c r="I6463" s="92" t="str">
        <f t="shared" si="1571"/>
        <v/>
      </c>
      <c r="J6463" s="93" t="s">
        <v>89</v>
      </c>
      <c r="L6463" s="86" t="str">
        <f t="shared" si="1583"/>
        <v>Washington DC JCC [1529 16th St NW, Washington DC]</v>
      </c>
      <c r="M6463" s="86">
        <f t="shared" si="1572"/>
        <v>0</v>
      </c>
      <c r="N6463" s="93" t="str">
        <f t="shared" si="1586"/>
        <v>Washington DC JCC [1529 16th St NW, Washington DC]</v>
      </c>
      <c r="O6463" s="94"/>
      <c r="S6463" s="95">
        <f t="shared" si="1573"/>
        <v>0</v>
      </c>
      <c r="T6463" s="86" t="str">
        <f t="shared" si="1574"/>
        <v/>
      </c>
      <c r="U6463" s="86" t="str">
        <f t="shared" si="1575"/>
        <v/>
      </c>
      <c r="V6463" s="95" t="str">
        <f t="shared" si="1576"/>
        <v/>
      </c>
      <c r="AE6463" s="92" t="str">
        <f t="shared" si="1577"/>
        <v/>
      </c>
      <c r="AF6463" s="96" t="str">
        <f t="shared" si="1578"/>
        <v>&lt;a name='19000100'&gt;&lt;b&gt;: 0 - Washington DC JCC [1529 16th St NW, Washington DC]&lt;/b&gt;&lt;/a&gt;&lt;br&gt;</v>
      </c>
      <c r="AG6463" s="97">
        <f t="shared" si="1579"/>
        <v>1900</v>
      </c>
      <c r="AH6463" s="97" t="str">
        <f t="shared" si="1580"/>
        <v>01</v>
      </c>
      <c r="AI6463" s="97" t="str">
        <f t="shared" si="1581"/>
        <v>00</v>
      </c>
      <c r="AJ6463" s="97" t="str">
        <f t="shared" si="1582"/>
        <v>19000100</v>
      </c>
    </row>
    <row r="6464" spans="6:36" ht="12" customHeight="1" x14ac:dyDescent="0.15">
      <c r="F6464" s="86" t="str">
        <f t="shared" si="1570"/>
        <v>Saturday</v>
      </c>
      <c r="G6464" s="91"/>
      <c r="H6464" s="92" t="str">
        <f>VLOOKUP(MONTH(G6464),VLOOKUP!$W$1:$X$24,2)</f>
        <v>January</v>
      </c>
      <c r="I6464" s="92" t="str">
        <f t="shared" si="1571"/>
        <v/>
      </c>
      <c r="J6464" s="93" t="s">
        <v>89</v>
      </c>
      <c r="L6464" s="86" t="str">
        <f t="shared" si="1583"/>
        <v>Washington DC JCC [1529 16th St NW, Washington DC]</v>
      </c>
      <c r="M6464" s="86">
        <f t="shared" si="1572"/>
        <v>0</v>
      </c>
      <c r="N6464" s="93" t="str">
        <f t="shared" si="1586"/>
        <v>Washington DC JCC [1529 16th St NW, Washington DC]</v>
      </c>
      <c r="O6464" s="94"/>
      <c r="S6464" s="95">
        <f t="shared" si="1573"/>
        <v>0</v>
      </c>
      <c r="T6464" s="86" t="str">
        <f t="shared" si="1574"/>
        <v/>
      </c>
      <c r="U6464" s="86" t="str">
        <f t="shared" si="1575"/>
        <v/>
      </c>
      <c r="V6464" s="95" t="str">
        <f t="shared" si="1576"/>
        <v/>
      </c>
      <c r="AE6464" s="92" t="str">
        <f t="shared" si="1577"/>
        <v/>
      </c>
      <c r="AF6464" s="96" t="str">
        <f t="shared" si="1578"/>
        <v>&lt;a name='19000100'&gt;&lt;b&gt;: 0 - Washington DC JCC [1529 16th St NW, Washington DC]&lt;/b&gt;&lt;/a&gt;&lt;br&gt;</v>
      </c>
      <c r="AG6464" s="97">
        <f t="shared" si="1579"/>
        <v>1900</v>
      </c>
      <c r="AH6464" s="97" t="str">
        <f t="shared" si="1580"/>
        <v>01</v>
      </c>
      <c r="AI6464" s="97" t="str">
        <f t="shared" si="1581"/>
        <v>00</v>
      </c>
      <c r="AJ6464" s="97" t="str">
        <f t="shared" si="1582"/>
        <v>19000100</v>
      </c>
    </row>
    <row r="6465" spans="4:36" ht="12" customHeight="1" x14ac:dyDescent="0.15">
      <c r="F6465" s="86" t="str">
        <f t="shared" si="1570"/>
        <v>Saturday</v>
      </c>
      <c r="G6465" s="91"/>
      <c r="H6465" s="92" t="str">
        <f>VLOOKUP(MONTH(G6465),VLOOKUP!$W$1:$X$24,2)</f>
        <v>January</v>
      </c>
      <c r="I6465" s="92" t="str">
        <f t="shared" si="1571"/>
        <v/>
      </c>
      <c r="J6465" s="93" t="s">
        <v>89</v>
      </c>
      <c r="L6465" s="86" t="str">
        <f t="shared" si="1583"/>
        <v>Washington DC JCC [1529 16th St NW, Washington DC]</v>
      </c>
      <c r="M6465" s="86">
        <f t="shared" si="1572"/>
        <v>0</v>
      </c>
      <c r="N6465" s="93" t="str">
        <f t="shared" si="1586"/>
        <v>Washington DC JCC [1529 16th St NW, Washington DC]</v>
      </c>
      <c r="O6465" s="94"/>
      <c r="S6465" s="95">
        <f t="shared" si="1573"/>
        <v>0</v>
      </c>
      <c r="T6465" s="86" t="str">
        <f t="shared" si="1574"/>
        <v/>
      </c>
      <c r="U6465" s="86" t="str">
        <f t="shared" si="1575"/>
        <v/>
      </c>
      <c r="V6465" s="95" t="str">
        <f t="shared" si="1576"/>
        <v/>
      </c>
      <c r="AE6465" s="92" t="str">
        <f t="shared" si="1577"/>
        <v/>
      </c>
      <c r="AF6465" s="96" t="str">
        <f t="shared" si="1578"/>
        <v>&lt;a name='19000100'&gt;&lt;b&gt;: 0 - Washington DC JCC [1529 16th St NW, Washington DC]&lt;/b&gt;&lt;/a&gt;&lt;br&gt;</v>
      </c>
      <c r="AG6465" s="97">
        <f t="shared" si="1579"/>
        <v>1900</v>
      </c>
      <c r="AH6465" s="97" t="str">
        <f t="shared" si="1580"/>
        <v>01</v>
      </c>
      <c r="AI6465" s="97" t="str">
        <f t="shared" si="1581"/>
        <v>00</v>
      </c>
      <c r="AJ6465" s="97" t="str">
        <f t="shared" si="1582"/>
        <v>19000100</v>
      </c>
    </row>
    <row r="6466" spans="4:36" ht="12" customHeight="1" x14ac:dyDescent="0.15">
      <c r="F6466" s="86" t="str">
        <f t="shared" ref="F6466:F6529" si="1587">IF(WEEKDAY(G6466)=1,"Sunday",IF(WEEKDAY(G6466)=2,"Monday",IF(WEEKDAY(G6466)=3,"Tuesday",IF(WEEKDAY(G6466)=4,"Wednesday",IF(WEEKDAY(G6466)=5,"Thursday",IF(WEEKDAY(G6466)=6,"Friday","Saturday"))))))</f>
        <v>Saturday</v>
      </c>
      <c r="G6466" s="91"/>
      <c r="H6466" s="92" t="str">
        <f>VLOOKUP(MONTH(G6466),VLOOKUP!$W$1:$X$24,2)</f>
        <v>January</v>
      </c>
      <c r="I6466" s="92" t="str">
        <f t="shared" ref="I6466:I6529" si="1588">IF(ISBLANK(G6466),"",F6466&amp;", "&amp;DAY(G6466)&amp;" "&amp;H6466&amp;" "&amp;YEAR(G6466))</f>
        <v/>
      </c>
      <c r="J6466" s="93" t="s">
        <v>177</v>
      </c>
      <c r="L6466" s="86" t="str">
        <f t="shared" si="1583"/>
        <v>Washington Hilton [1919 Connecticut Ave NW, WDC]</v>
      </c>
      <c r="M6466" s="86">
        <f t="shared" ref="M6466:M6529" si="1589">IF(ISBLANK(P6466),O6466,IF(ISBLANK(Q6466),O6466&amp;" and "&amp;P6466,IF(ISBLANK(R6466),O6466&amp;", "&amp;P6466&amp;", and "&amp;Q6466, O6466&amp;", "&amp;P6466&amp;", "&amp;Q6466&amp;", and "&amp;R6466)))</f>
        <v>0</v>
      </c>
      <c r="N6466" s="93" t="str">
        <f t="shared" si="1586"/>
        <v>Washington Hilton [1919 Connecticut Ave NW, WDC]</v>
      </c>
      <c r="O6466" s="94"/>
      <c r="S6466" s="95">
        <f t="shared" ref="S6466:S6529" si="1590">IF(LEFT(O6466,2)="A ",RIGHT(O6466,LEN(O6466)-2),IF(LEFT(O6466,3)="An ",RIGHT(O6466,LEN(O6466)-3),IF(LEFT(O6466,4)="The ",RIGHT(O6466,LEN(O6466)-4),IF(LEFT(O6466,3)="&lt;b&gt;",RIGHT(O6466,LEN(O6466)-3),IF(LEFT(O6466,4)="&lt;em&gt;",RIGHT(O6466,LEN(O6466)-4),O6466)))))</f>
        <v>0</v>
      </c>
      <c r="T6466" s="86" t="str">
        <f t="shared" ref="T6466:T6529" si="1591">IF(ISBLANK(G6466),"","&amp;#149; "&amp;IF(ISBLANK(C6466),"","&lt;S&gt;")&amp;IF(ISBLANK(A6466),"","&lt;a href='recommended.php#"&amp;AJ6466&amp;"'&gt;&lt;b&gt;&lt;em&gt;&lt;font color='#9C004D'&gt;RECOMMENDED&lt;/font&gt;&lt;/em&gt;&lt;/b&gt;&lt;/a&gt; - ")&amp;M6466&amp;" - &lt;b&gt;"&amp;L6466&amp;"&lt;/b&gt; "&amp;IF(B6466="Sold Out"," - &lt;font color='#000099'&gt;&lt;b&gt;&lt;I&gt;sold out&lt;/I&gt;&lt;/b&gt;&lt;/font&gt;","")&amp;IF(ISBLANK(C6466),"","&lt;/S&gt; &lt;b&gt;"&amp;C6466&amp;"&lt;/b&gt;")&amp;"&lt;br&gt;")</f>
        <v/>
      </c>
      <c r="U6466" s="86" t="str">
        <f t="shared" ref="U6466:U6529" si="1592">IF(ISBLANK(G6466),"","&amp;#149; "&amp;IF(ISBLANK(C6466),"","&lt;S&gt;")&amp;I6466&amp;IF(ISBLANK(A6466),""," - &lt;a href='recommended.php#"&amp;AJ6466&amp;"'&gt;&lt;b&gt;&lt;em&gt;&lt;font color='#9C004D'&gt;RECOMMENDED&lt;/font&gt;&lt;/em&gt;&lt;/b&gt;&lt;/a&gt;")&amp;" - "&amp;M6466&amp;IF(ISBLANK(K6466),K6466," - &lt;b&gt;"&amp;K6466&amp;"&lt;/b&gt; ")&amp;IF(B6466="Sold Out"," - &lt;font color='#000099'&gt;&lt;b&gt;&lt;I&gt;sold out&lt;/I&gt;&lt;/b&gt;&lt;/font&gt;","")&amp;IF(ISBLANK(C6466),"","&lt;/S&gt; &lt;b&gt;"&amp;C6466&amp;"&lt;/b&gt;")&amp;"&lt;p&gt;")</f>
        <v/>
      </c>
      <c r="V6466" s="95" t="str">
        <f t="shared" ref="V6466:V6529" si="1593">IF(ISBLANK(G6466),"","&amp;#149; "&amp;IF(ISBLANK(C6466),"","&lt;S&gt;")&amp;IF(ISBLANK(A6466),"","&lt;a href='recommended.php#"&amp;AJ6466&amp;"'&gt;&lt;b&gt;&lt;em&gt;&lt;font color='#9C004D'&gt;RECOMMENDED&lt;/font&gt;&lt;/em&gt;&lt;/b&gt;&lt;/a&gt; - ")&amp;M6466&amp;" - &lt;b&gt;"&amp;L6466&amp;"&lt;/b&gt; "&amp;IF(B6466="Sold Out"," - &lt;font color='#000099'&gt;&lt;b&gt;&lt;I&gt;sold out&lt;/I&gt;&lt;/b&gt;&lt;/font&gt;","")&amp;IF(ISBLANK(C6466),"","&lt;/S&gt; &lt;b&gt;"&amp;C6466&amp;"&lt;/b&gt;")&amp;" - &lt;font color='#005500'&gt;&lt;b&gt;"&amp;E6466&amp;"&lt;/b&gt;&lt;/font&gt;&lt;br&gt;")</f>
        <v/>
      </c>
      <c r="AE6466" s="92" t="str">
        <f t="shared" ref="AE6466:AE6529" si="1594">IF(ISBLANK(G6466),"",F6466&amp;", "&amp;DAY(G6466)&amp;" "&amp;H6466&amp;" "&amp;YEAR(G6466)&amp;"      [&lt;a name='"&amp;AJ6466&amp;"' href='#"&amp;AJ6466&amp;"'&gt;link to this day&lt;/a&gt;]")</f>
        <v/>
      </c>
      <c r="AF6466" s="96" t="str">
        <f t="shared" ref="AF6466:AF6529" si="1595">"&lt;a name='"&amp;AJ6466&amp;"'&gt;&lt;b&gt;"&amp;I6466&amp;": "&amp;M6466&amp;" - "&amp;L6466&amp;"&lt;/b&gt;&lt;/a&gt;&lt;br&gt;"</f>
        <v>&lt;a name='19000100'&gt;&lt;b&gt;: 0 - Washington Hilton [1919 Connecticut Ave NW, WDC]&lt;/b&gt;&lt;/a&gt;&lt;br&gt;</v>
      </c>
      <c r="AG6466" s="97">
        <f t="shared" ref="AG6466:AG6529" si="1596">YEAR(G6466)</f>
        <v>1900</v>
      </c>
      <c r="AH6466" s="97" t="str">
        <f t="shared" ref="AH6466:AH6529" si="1597">IF(LEN(MONTH(G6466))=1,"0"&amp;MONTH(G6466),MONTH(G6466))</f>
        <v>01</v>
      </c>
      <c r="AI6466" s="97" t="str">
        <f t="shared" ref="AI6466:AI6529" si="1598">IF(LEN(DAY(G6466))=1,"0"&amp;DAY(G6466),DAY(G6466))</f>
        <v>00</v>
      </c>
      <c r="AJ6466" s="97" t="str">
        <f t="shared" ref="AJ6466:AJ6529" si="1599">AG6466&amp;AH6466&amp;AI6466</f>
        <v>19000100</v>
      </c>
    </row>
    <row r="6467" spans="4:36" ht="12" customHeight="1" x14ac:dyDescent="0.15">
      <c r="F6467" s="86" t="str">
        <f t="shared" si="1587"/>
        <v>Saturday</v>
      </c>
      <c r="G6467" s="91"/>
      <c r="H6467" s="92" t="str">
        <f>VLOOKUP(MONTH(G6467),VLOOKUP!$W$1:$X$24,2)</f>
        <v>January</v>
      </c>
      <c r="I6467" s="92" t="str">
        <f t="shared" si="1588"/>
        <v/>
      </c>
      <c r="J6467" s="93" t="s">
        <v>177</v>
      </c>
      <c r="L6467" s="86" t="str">
        <f t="shared" si="1583"/>
        <v>Washington Hilton [1919 Connecticut Ave NW, WDC]</v>
      </c>
      <c r="M6467" s="86">
        <f t="shared" si="1589"/>
        <v>0</v>
      </c>
      <c r="N6467" s="93" t="str">
        <f t="shared" si="1586"/>
        <v>Washington Hilton [1919 Connecticut Ave NW, WDC]</v>
      </c>
      <c r="O6467" s="94"/>
      <c r="S6467" s="95">
        <f t="shared" si="1590"/>
        <v>0</v>
      </c>
      <c r="T6467" s="86" t="str">
        <f t="shared" si="1591"/>
        <v/>
      </c>
      <c r="U6467" s="86" t="str">
        <f t="shared" si="1592"/>
        <v/>
      </c>
      <c r="V6467" s="95" t="str">
        <f t="shared" si="1593"/>
        <v/>
      </c>
      <c r="AE6467" s="92" t="str">
        <f t="shared" si="1594"/>
        <v/>
      </c>
      <c r="AF6467" s="96" t="str">
        <f t="shared" si="1595"/>
        <v>&lt;a name='19000100'&gt;&lt;b&gt;: 0 - Washington Hilton [1919 Connecticut Ave NW, WDC]&lt;/b&gt;&lt;/a&gt;&lt;br&gt;</v>
      </c>
      <c r="AG6467" s="97">
        <f t="shared" si="1596"/>
        <v>1900</v>
      </c>
      <c r="AH6467" s="97" t="str">
        <f t="shared" si="1597"/>
        <v>01</v>
      </c>
      <c r="AI6467" s="97" t="str">
        <f t="shared" si="1598"/>
        <v>00</v>
      </c>
      <c r="AJ6467" s="97" t="str">
        <f t="shared" si="1599"/>
        <v>19000100</v>
      </c>
    </row>
    <row r="6468" spans="4:36" ht="12" customHeight="1" x14ac:dyDescent="0.15">
      <c r="F6468" s="86" t="str">
        <f t="shared" si="1587"/>
        <v>Saturday</v>
      </c>
      <c r="G6468" s="91"/>
      <c r="H6468" s="92" t="str">
        <f>VLOOKUP(MONTH(G6468),VLOOKUP!$W$1:$X$24,2)</f>
        <v>January</v>
      </c>
      <c r="I6468" s="92" t="str">
        <f t="shared" si="1588"/>
        <v/>
      </c>
      <c r="J6468" s="93" t="s">
        <v>1782</v>
      </c>
      <c r="L6468" s="86" t="str">
        <f t="shared" si="1583"/>
        <v>Washington Monument Grounds [Entrances at 17th &amp;amp; Constitution NW and 17th SW near Independence Ave]</v>
      </c>
      <c r="M6468" s="86">
        <f t="shared" si="1589"/>
        <v>0</v>
      </c>
      <c r="N6468" s="93" t="str">
        <f t="shared" si="1586"/>
        <v>Washington Monument Grounds [Entrances at 17th &amp;amp; Constitution NW and 17th SW near Independence Ave]</v>
      </c>
      <c r="O6468" s="94"/>
      <c r="S6468" s="95">
        <f t="shared" si="1590"/>
        <v>0</v>
      </c>
      <c r="T6468" s="86" t="str">
        <f t="shared" si="1591"/>
        <v/>
      </c>
      <c r="U6468" s="86" t="str">
        <f t="shared" si="1592"/>
        <v/>
      </c>
      <c r="V6468" s="95" t="str">
        <f t="shared" si="1593"/>
        <v/>
      </c>
      <c r="AE6468" s="92" t="str">
        <f t="shared" si="1594"/>
        <v/>
      </c>
      <c r="AF6468" s="96" t="str">
        <f t="shared" si="1595"/>
        <v>&lt;a name='19000100'&gt;&lt;b&gt;: 0 - Washington Monument Grounds [Entrances at 17th &amp;amp; Constitution NW and 17th SW near Independence Ave]&lt;/b&gt;&lt;/a&gt;&lt;br&gt;</v>
      </c>
      <c r="AG6468" s="97">
        <f t="shared" si="1596"/>
        <v>1900</v>
      </c>
      <c r="AH6468" s="97" t="str">
        <f t="shared" si="1597"/>
        <v>01</v>
      </c>
      <c r="AI6468" s="97" t="str">
        <f t="shared" si="1598"/>
        <v>00</v>
      </c>
      <c r="AJ6468" s="97" t="str">
        <f t="shared" si="1599"/>
        <v>19000100</v>
      </c>
    </row>
    <row r="6469" spans="4:36" ht="12" customHeight="1" x14ac:dyDescent="0.15">
      <c r="F6469" s="86" t="str">
        <f t="shared" si="1587"/>
        <v>Saturday</v>
      </c>
      <c r="G6469" s="91"/>
      <c r="H6469" s="92" t="str">
        <f>VLOOKUP(MONTH(G6469),VLOOKUP!$W$1:$X$24,2)</f>
        <v>January</v>
      </c>
      <c r="I6469" s="92" t="str">
        <f t="shared" si="1588"/>
        <v/>
      </c>
      <c r="J6469" s="93" t="s">
        <v>1782</v>
      </c>
      <c r="L6469" s="86" t="str">
        <f t="shared" si="1583"/>
        <v>Washington Monument Grounds [Entrances at 17th &amp;amp; Constitution NW and 17th SW near Independence Ave]</v>
      </c>
      <c r="M6469" s="86">
        <f t="shared" si="1589"/>
        <v>0</v>
      </c>
      <c r="N6469" s="93" t="str">
        <f t="shared" si="1586"/>
        <v>Washington Monument Grounds [Entrances at 17th &amp;amp; Constitution NW and 17th SW near Independence Ave]</v>
      </c>
      <c r="O6469" s="94"/>
      <c r="S6469" s="95">
        <f t="shared" si="1590"/>
        <v>0</v>
      </c>
      <c r="T6469" s="86" t="str">
        <f t="shared" si="1591"/>
        <v/>
      </c>
      <c r="U6469" s="86" t="str">
        <f t="shared" si="1592"/>
        <v/>
      </c>
      <c r="V6469" s="95" t="str">
        <f t="shared" si="1593"/>
        <v/>
      </c>
      <c r="AE6469" s="92" t="str">
        <f t="shared" si="1594"/>
        <v/>
      </c>
      <c r="AF6469" s="96" t="str">
        <f t="shared" si="1595"/>
        <v>&lt;a name='19000100'&gt;&lt;b&gt;: 0 - Washington Monument Grounds [Entrances at 17th &amp;amp; Constitution NW and 17th SW near Independence Ave]&lt;/b&gt;&lt;/a&gt;&lt;br&gt;</v>
      </c>
      <c r="AG6469" s="97">
        <f t="shared" si="1596"/>
        <v>1900</v>
      </c>
      <c r="AH6469" s="97" t="str">
        <f t="shared" si="1597"/>
        <v>01</v>
      </c>
      <c r="AI6469" s="97" t="str">
        <f t="shared" si="1598"/>
        <v>00</v>
      </c>
      <c r="AJ6469" s="97" t="str">
        <f t="shared" si="1599"/>
        <v>19000100</v>
      </c>
    </row>
    <row r="6470" spans="4:36" ht="12" customHeight="1" x14ac:dyDescent="0.15">
      <c r="F6470" s="86" t="str">
        <f t="shared" si="1587"/>
        <v>Saturday</v>
      </c>
      <c r="G6470" s="91"/>
      <c r="H6470" s="92" t="str">
        <f>VLOOKUP(MONTH(G6470),VLOOKUP!$W$1:$X$24,2)</f>
        <v>January</v>
      </c>
      <c r="I6470" s="92" t="str">
        <f t="shared" si="1588"/>
        <v/>
      </c>
      <c r="J6470" s="93" t="s">
        <v>1782</v>
      </c>
      <c r="L6470" s="86" t="str">
        <f t="shared" si="1583"/>
        <v>Washington Monument Grounds [Entrances at 17th &amp;amp; Constitution NW and 17th SW near Independence Ave]</v>
      </c>
      <c r="M6470" s="86">
        <f t="shared" si="1589"/>
        <v>0</v>
      </c>
      <c r="N6470" s="93" t="str">
        <f t="shared" si="1586"/>
        <v>Washington Monument Grounds [Entrances at 17th &amp;amp; Constitution NW and 17th SW near Independence Ave]</v>
      </c>
      <c r="O6470" s="94"/>
      <c r="S6470" s="95">
        <f t="shared" si="1590"/>
        <v>0</v>
      </c>
      <c r="T6470" s="86" t="str">
        <f t="shared" si="1591"/>
        <v/>
      </c>
      <c r="U6470" s="86" t="str">
        <f t="shared" si="1592"/>
        <v/>
      </c>
      <c r="V6470" s="95" t="str">
        <f t="shared" si="1593"/>
        <v/>
      </c>
      <c r="AE6470" s="92" t="str">
        <f t="shared" si="1594"/>
        <v/>
      </c>
      <c r="AF6470" s="96" t="str">
        <f t="shared" si="1595"/>
        <v>&lt;a name='19000100'&gt;&lt;b&gt;: 0 - Washington Monument Grounds [Entrances at 17th &amp;amp; Constitution NW and 17th SW near Independence Ave]&lt;/b&gt;&lt;/a&gt;&lt;br&gt;</v>
      </c>
      <c r="AG6470" s="97">
        <f t="shared" si="1596"/>
        <v>1900</v>
      </c>
      <c r="AH6470" s="97" t="str">
        <f t="shared" si="1597"/>
        <v>01</v>
      </c>
      <c r="AI6470" s="97" t="str">
        <f t="shared" si="1598"/>
        <v>00</v>
      </c>
      <c r="AJ6470" s="97" t="str">
        <f t="shared" si="1599"/>
        <v>19000100</v>
      </c>
    </row>
    <row r="6471" spans="4:36" ht="12" customHeight="1" x14ac:dyDescent="0.15">
      <c r="F6471" s="86" t="str">
        <f t="shared" si="1587"/>
        <v>Saturday</v>
      </c>
      <c r="G6471" s="91"/>
      <c r="H6471" s="92" t="str">
        <f>VLOOKUP(MONTH(G6471),VLOOKUP!$W$1:$X$24,2)</f>
        <v>January</v>
      </c>
      <c r="I6471" s="92" t="str">
        <f t="shared" si="1588"/>
        <v/>
      </c>
      <c r="J6471" s="93" t="s">
        <v>1782</v>
      </c>
      <c r="L6471" s="86" t="str">
        <f t="shared" si="1583"/>
        <v>Washington Monument Grounds [Entrances at 17th &amp;amp; Constitution NW and 17th SW near Independence Ave]</v>
      </c>
      <c r="M6471" s="86">
        <f t="shared" si="1589"/>
        <v>0</v>
      </c>
      <c r="N6471" s="93" t="str">
        <f t="shared" si="1586"/>
        <v>Washington Monument Grounds [Entrances at 17th &amp;amp; Constitution NW and 17th SW near Independence Ave]</v>
      </c>
      <c r="O6471" s="94"/>
      <c r="S6471" s="95">
        <f t="shared" si="1590"/>
        <v>0</v>
      </c>
      <c r="T6471" s="86" t="str">
        <f t="shared" si="1591"/>
        <v/>
      </c>
      <c r="U6471" s="86" t="str">
        <f t="shared" si="1592"/>
        <v/>
      </c>
      <c r="V6471" s="95" t="str">
        <f t="shared" si="1593"/>
        <v/>
      </c>
      <c r="AE6471" s="92" t="str">
        <f t="shared" si="1594"/>
        <v/>
      </c>
      <c r="AF6471" s="96" t="str">
        <f t="shared" si="1595"/>
        <v>&lt;a name='19000100'&gt;&lt;b&gt;: 0 - Washington Monument Grounds [Entrances at 17th &amp;amp; Constitution NW and 17th SW near Independence Ave]&lt;/b&gt;&lt;/a&gt;&lt;br&gt;</v>
      </c>
      <c r="AG6471" s="97">
        <f t="shared" si="1596"/>
        <v>1900</v>
      </c>
      <c r="AH6471" s="97" t="str">
        <f t="shared" si="1597"/>
        <v>01</v>
      </c>
      <c r="AI6471" s="97" t="str">
        <f t="shared" si="1598"/>
        <v>00</v>
      </c>
      <c r="AJ6471" s="97" t="str">
        <f t="shared" si="1599"/>
        <v>19000100</v>
      </c>
    </row>
    <row r="6472" spans="4:36" ht="12" customHeight="1" x14ac:dyDescent="0.15">
      <c r="F6472" s="86" t="str">
        <f t="shared" si="1587"/>
        <v>Saturday</v>
      </c>
      <c r="G6472" s="91"/>
      <c r="H6472" s="92" t="str">
        <f>VLOOKUP(MONTH(G6472),VLOOKUP!$W$1:$X$24,2)</f>
        <v>January</v>
      </c>
      <c r="I6472" s="92" t="str">
        <f t="shared" si="1588"/>
        <v/>
      </c>
      <c r="J6472" s="93" t="s">
        <v>1782</v>
      </c>
      <c r="L6472" s="86" t="str">
        <f t="shared" si="1583"/>
        <v>Washington Monument Grounds [Entrances at 17th &amp;amp; Constitution NW and 17th SW near Independence Ave]</v>
      </c>
      <c r="M6472" s="86">
        <f t="shared" si="1589"/>
        <v>0</v>
      </c>
      <c r="N6472" s="93" t="str">
        <f t="shared" si="1586"/>
        <v>Washington Monument Grounds [Entrances at 17th &amp;amp; Constitution NW and 17th SW near Independence Ave]</v>
      </c>
      <c r="O6472" s="94"/>
      <c r="S6472" s="95">
        <f t="shared" si="1590"/>
        <v>0</v>
      </c>
      <c r="T6472" s="86" t="str">
        <f t="shared" si="1591"/>
        <v/>
      </c>
      <c r="U6472" s="86" t="str">
        <f t="shared" si="1592"/>
        <v/>
      </c>
      <c r="V6472" s="95" t="str">
        <f t="shared" si="1593"/>
        <v/>
      </c>
      <c r="AE6472" s="92" t="str">
        <f t="shared" si="1594"/>
        <v/>
      </c>
      <c r="AF6472" s="96" t="str">
        <f t="shared" si="1595"/>
        <v>&lt;a name='19000100'&gt;&lt;b&gt;: 0 - Washington Monument Grounds [Entrances at 17th &amp;amp; Constitution NW and 17th SW near Independence Ave]&lt;/b&gt;&lt;/a&gt;&lt;br&gt;</v>
      </c>
      <c r="AG6472" s="97">
        <f t="shared" si="1596"/>
        <v>1900</v>
      </c>
      <c r="AH6472" s="97" t="str">
        <f t="shared" si="1597"/>
        <v>01</v>
      </c>
      <c r="AI6472" s="97" t="str">
        <f t="shared" si="1598"/>
        <v>00</v>
      </c>
      <c r="AJ6472" s="97" t="str">
        <f t="shared" si="1599"/>
        <v>19000100</v>
      </c>
    </row>
    <row r="6473" spans="4:36" ht="12" customHeight="1" x14ac:dyDescent="0.15">
      <c r="D6473" s="110"/>
      <c r="F6473" s="86" t="str">
        <f t="shared" si="1587"/>
        <v>Saturday</v>
      </c>
      <c r="G6473" s="91"/>
      <c r="H6473" s="92" t="str">
        <f>VLOOKUP(MONTH(G6473),VLOOKUP!$W$1:$X$24,2)</f>
        <v>January</v>
      </c>
      <c r="I6473" s="92" t="str">
        <f t="shared" si="1588"/>
        <v/>
      </c>
      <c r="J6473" s="93" t="s">
        <v>1875</v>
      </c>
      <c r="L6473" s="86" t="str">
        <f t="shared" si="1583"/>
        <v>Washington National Cathedral [3101 Wisconsin Ave NW, WDC]</v>
      </c>
      <c r="M6473" s="86">
        <f t="shared" si="1589"/>
        <v>0</v>
      </c>
      <c r="N6473" s="93" t="str">
        <f t="shared" si="1586"/>
        <v>Washington National Cathedral [3101 Wisconsin Ave NW, WDC]</v>
      </c>
      <c r="O6473" s="90"/>
      <c r="S6473" s="95">
        <f t="shared" si="1590"/>
        <v>0</v>
      </c>
      <c r="T6473" s="86" t="str">
        <f t="shared" si="1591"/>
        <v/>
      </c>
      <c r="U6473" s="86" t="str">
        <f t="shared" si="1592"/>
        <v/>
      </c>
      <c r="V6473" s="95" t="str">
        <f t="shared" si="1593"/>
        <v/>
      </c>
      <c r="AE6473" s="92" t="str">
        <f t="shared" si="1594"/>
        <v/>
      </c>
      <c r="AF6473" s="96" t="str">
        <f t="shared" si="1595"/>
        <v>&lt;a name='19000100'&gt;&lt;b&gt;: 0 - Washington National Cathedral [3101 Wisconsin Ave NW, WDC]&lt;/b&gt;&lt;/a&gt;&lt;br&gt;</v>
      </c>
      <c r="AG6473" s="97">
        <f t="shared" si="1596"/>
        <v>1900</v>
      </c>
      <c r="AH6473" s="97" t="str">
        <f t="shared" si="1597"/>
        <v>01</v>
      </c>
      <c r="AI6473" s="97" t="str">
        <f t="shared" si="1598"/>
        <v>00</v>
      </c>
      <c r="AJ6473" s="97" t="str">
        <f t="shared" si="1599"/>
        <v>19000100</v>
      </c>
    </row>
    <row r="6474" spans="4:36" ht="12" customHeight="1" x14ac:dyDescent="0.15">
      <c r="D6474" s="110"/>
      <c r="F6474" s="86" t="str">
        <f t="shared" si="1587"/>
        <v>Saturday</v>
      </c>
      <c r="G6474" s="91"/>
      <c r="H6474" s="92" t="str">
        <f>VLOOKUP(MONTH(G6474),VLOOKUP!$W$1:$X$24,2)</f>
        <v>January</v>
      </c>
      <c r="I6474" s="92" t="str">
        <f t="shared" si="1588"/>
        <v/>
      </c>
      <c r="J6474" s="93" t="s">
        <v>1875</v>
      </c>
      <c r="L6474" s="86" t="str">
        <f t="shared" ref="L6474:L6537" si="1600">IF(ISBLANK(K6474),N6474,N6474&amp;" ("&amp;K6474&amp;")")</f>
        <v>Washington National Cathedral [3101 Wisconsin Ave NW, WDC]</v>
      </c>
      <c r="M6474" s="86">
        <f t="shared" si="1589"/>
        <v>0</v>
      </c>
      <c r="N6474" s="93" t="str">
        <f t="shared" si="1586"/>
        <v>Washington National Cathedral [3101 Wisconsin Ave NW, WDC]</v>
      </c>
      <c r="O6474" s="90"/>
      <c r="S6474" s="95">
        <f t="shared" si="1590"/>
        <v>0</v>
      </c>
      <c r="T6474" s="86" t="str">
        <f t="shared" si="1591"/>
        <v/>
      </c>
      <c r="U6474" s="86" t="str">
        <f t="shared" si="1592"/>
        <v/>
      </c>
      <c r="V6474" s="95" t="str">
        <f t="shared" si="1593"/>
        <v/>
      </c>
      <c r="AE6474" s="92" t="str">
        <f t="shared" si="1594"/>
        <v/>
      </c>
      <c r="AF6474" s="96" t="str">
        <f t="shared" si="1595"/>
        <v>&lt;a name='19000100'&gt;&lt;b&gt;: 0 - Washington National Cathedral [3101 Wisconsin Ave NW, WDC]&lt;/b&gt;&lt;/a&gt;&lt;br&gt;</v>
      </c>
      <c r="AG6474" s="97">
        <f t="shared" si="1596"/>
        <v>1900</v>
      </c>
      <c r="AH6474" s="97" t="str">
        <f t="shared" si="1597"/>
        <v>01</v>
      </c>
      <c r="AI6474" s="97" t="str">
        <f t="shared" si="1598"/>
        <v>00</v>
      </c>
      <c r="AJ6474" s="97" t="str">
        <f t="shared" si="1599"/>
        <v>19000100</v>
      </c>
    </row>
    <row r="6475" spans="4:36" ht="12" customHeight="1" x14ac:dyDescent="0.15">
      <c r="D6475" s="110"/>
      <c r="F6475" s="86" t="str">
        <f t="shared" si="1587"/>
        <v>Saturday</v>
      </c>
      <c r="G6475" s="91"/>
      <c r="H6475" s="92" t="str">
        <f>VLOOKUP(MONTH(G6475),VLOOKUP!$W$1:$X$24,2)</f>
        <v>January</v>
      </c>
      <c r="I6475" s="92" t="str">
        <f t="shared" si="1588"/>
        <v/>
      </c>
      <c r="J6475" s="93" t="s">
        <v>1875</v>
      </c>
      <c r="L6475" s="86" t="str">
        <f t="shared" si="1600"/>
        <v>Washington National Cathedral [3101 Wisconsin Ave NW, WDC]</v>
      </c>
      <c r="M6475" s="86">
        <f t="shared" si="1589"/>
        <v>0</v>
      </c>
      <c r="N6475" s="93" t="str">
        <f t="shared" si="1586"/>
        <v>Washington National Cathedral [3101 Wisconsin Ave NW, WDC]</v>
      </c>
      <c r="O6475" s="90"/>
      <c r="S6475" s="95">
        <f t="shared" si="1590"/>
        <v>0</v>
      </c>
      <c r="T6475" s="86" t="str">
        <f t="shared" si="1591"/>
        <v/>
      </c>
      <c r="U6475" s="86" t="str">
        <f t="shared" si="1592"/>
        <v/>
      </c>
      <c r="V6475" s="95" t="str">
        <f t="shared" si="1593"/>
        <v/>
      </c>
      <c r="AE6475" s="92" t="str">
        <f t="shared" si="1594"/>
        <v/>
      </c>
      <c r="AF6475" s="96" t="str">
        <f t="shared" si="1595"/>
        <v>&lt;a name='19000100'&gt;&lt;b&gt;: 0 - Washington National Cathedral [3101 Wisconsin Ave NW, WDC]&lt;/b&gt;&lt;/a&gt;&lt;br&gt;</v>
      </c>
      <c r="AG6475" s="97">
        <f t="shared" si="1596"/>
        <v>1900</v>
      </c>
      <c r="AH6475" s="97" t="str">
        <f t="shared" si="1597"/>
        <v>01</v>
      </c>
      <c r="AI6475" s="97" t="str">
        <f t="shared" si="1598"/>
        <v>00</v>
      </c>
      <c r="AJ6475" s="97" t="str">
        <f t="shared" si="1599"/>
        <v>19000100</v>
      </c>
    </row>
    <row r="6476" spans="4:36" ht="12" customHeight="1" x14ac:dyDescent="0.15">
      <c r="D6476" s="110"/>
      <c r="F6476" s="86" t="str">
        <f t="shared" si="1587"/>
        <v>Saturday</v>
      </c>
      <c r="G6476" s="91"/>
      <c r="H6476" s="92" t="str">
        <f>VLOOKUP(MONTH(G6476),VLOOKUP!$W$1:$X$24,2)</f>
        <v>January</v>
      </c>
      <c r="I6476" s="92" t="str">
        <f t="shared" si="1588"/>
        <v/>
      </c>
      <c r="J6476" s="93" t="s">
        <v>1875</v>
      </c>
      <c r="L6476" s="86" t="str">
        <f t="shared" si="1600"/>
        <v>Washington National Cathedral [3101 Wisconsin Ave NW, WDC]</v>
      </c>
      <c r="M6476" s="86">
        <f t="shared" si="1589"/>
        <v>0</v>
      </c>
      <c r="N6476" s="93" t="str">
        <f t="shared" si="1586"/>
        <v>Washington National Cathedral [3101 Wisconsin Ave NW, WDC]</v>
      </c>
      <c r="O6476" s="90"/>
      <c r="S6476" s="95">
        <f t="shared" si="1590"/>
        <v>0</v>
      </c>
      <c r="T6476" s="86" t="str">
        <f t="shared" si="1591"/>
        <v/>
      </c>
      <c r="U6476" s="86" t="str">
        <f t="shared" si="1592"/>
        <v/>
      </c>
      <c r="V6476" s="95" t="str">
        <f t="shared" si="1593"/>
        <v/>
      </c>
      <c r="AE6476" s="92" t="str">
        <f t="shared" si="1594"/>
        <v/>
      </c>
      <c r="AF6476" s="96" t="str">
        <f t="shared" si="1595"/>
        <v>&lt;a name='19000100'&gt;&lt;b&gt;: 0 - Washington National Cathedral [3101 Wisconsin Ave NW, WDC]&lt;/b&gt;&lt;/a&gt;&lt;br&gt;</v>
      </c>
      <c r="AG6476" s="97">
        <f t="shared" si="1596"/>
        <v>1900</v>
      </c>
      <c r="AH6476" s="97" t="str">
        <f t="shared" si="1597"/>
        <v>01</v>
      </c>
      <c r="AI6476" s="97" t="str">
        <f t="shared" si="1598"/>
        <v>00</v>
      </c>
      <c r="AJ6476" s="97" t="str">
        <f t="shared" si="1599"/>
        <v>19000100</v>
      </c>
    </row>
    <row r="6477" spans="4:36" ht="12" customHeight="1" x14ac:dyDescent="0.15">
      <c r="D6477" s="110"/>
      <c r="F6477" s="86" t="str">
        <f t="shared" si="1587"/>
        <v>Saturday</v>
      </c>
      <c r="G6477" s="91"/>
      <c r="H6477" s="92" t="str">
        <f>VLOOKUP(MONTH(G6477),VLOOKUP!$W$1:$X$24,2)</f>
        <v>January</v>
      </c>
      <c r="I6477" s="92" t="str">
        <f t="shared" si="1588"/>
        <v/>
      </c>
      <c r="J6477" s="93" t="s">
        <v>1875</v>
      </c>
      <c r="L6477" s="86" t="str">
        <f t="shared" si="1600"/>
        <v>Washington National Cathedral [3101 Wisconsin Ave NW, WDC]</v>
      </c>
      <c r="M6477" s="86">
        <f t="shared" si="1589"/>
        <v>0</v>
      </c>
      <c r="N6477" s="93" t="str">
        <f t="shared" si="1586"/>
        <v>Washington National Cathedral [3101 Wisconsin Ave NW, WDC]</v>
      </c>
      <c r="O6477" s="90"/>
      <c r="S6477" s="95">
        <f t="shared" si="1590"/>
        <v>0</v>
      </c>
      <c r="T6477" s="86" t="str">
        <f t="shared" si="1591"/>
        <v/>
      </c>
      <c r="U6477" s="86" t="str">
        <f t="shared" si="1592"/>
        <v/>
      </c>
      <c r="V6477" s="95" t="str">
        <f t="shared" si="1593"/>
        <v/>
      </c>
      <c r="AE6477" s="92" t="str">
        <f t="shared" si="1594"/>
        <v/>
      </c>
      <c r="AF6477" s="96" t="str">
        <f t="shared" si="1595"/>
        <v>&lt;a name='19000100'&gt;&lt;b&gt;: 0 - Washington National Cathedral [3101 Wisconsin Ave NW, WDC]&lt;/b&gt;&lt;/a&gt;&lt;br&gt;</v>
      </c>
      <c r="AG6477" s="97">
        <f t="shared" si="1596"/>
        <v>1900</v>
      </c>
      <c r="AH6477" s="97" t="str">
        <f t="shared" si="1597"/>
        <v>01</v>
      </c>
      <c r="AI6477" s="97" t="str">
        <f t="shared" si="1598"/>
        <v>00</v>
      </c>
      <c r="AJ6477" s="97" t="str">
        <f t="shared" si="1599"/>
        <v>19000100</v>
      </c>
    </row>
    <row r="6478" spans="4:36" ht="12" customHeight="1" x14ac:dyDescent="0.15">
      <c r="D6478" s="110"/>
      <c r="F6478" s="86" t="str">
        <f t="shared" si="1587"/>
        <v>Saturday</v>
      </c>
      <c r="G6478" s="91"/>
      <c r="H6478" s="92" t="str">
        <f>VLOOKUP(MONTH(G6478),VLOOKUP!$W$1:$X$24,2)</f>
        <v>January</v>
      </c>
      <c r="I6478" s="92" t="str">
        <f t="shared" si="1588"/>
        <v/>
      </c>
      <c r="J6478" s="93" t="s">
        <v>1875</v>
      </c>
      <c r="L6478" s="86" t="str">
        <f t="shared" si="1600"/>
        <v>Washington National Cathedral [3101 Wisconsin Ave NW, WDC]</v>
      </c>
      <c r="M6478" s="86">
        <f t="shared" si="1589"/>
        <v>0</v>
      </c>
      <c r="N6478" s="93" t="str">
        <f t="shared" si="1586"/>
        <v>Washington National Cathedral [3101 Wisconsin Ave NW, WDC]</v>
      </c>
      <c r="O6478" s="90"/>
      <c r="S6478" s="95">
        <f t="shared" si="1590"/>
        <v>0</v>
      </c>
      <c r="T6478" s="86" t="str">
        <f t="shared" si="1591"/>
        <v/>
      </c>
      <c r="U6478" s="86" t="str">
        <f t="shared" si="1592"/>
        <v/>
      </c>
      <c r="V6478" s="95" t="str">
        <f t="shared" si="1593"/>
        <v/>
      </c>
      <c r="AE6478" s="92" t="str">
        <f t="shared" si="1594"/>
        <v/>
      </c>
      <c r="AF6478" s="96" t="str">
        <f t="shared" si="1595"/>
        <v>&lt;a name='19000100'&gt;&lt;b&gt;: 0 - Washington National Cathedral [3101 Wisconsin Ave NW, WDC]&lt;/b&gt;&lt;/a&gt;&lt;br&gt;</v>
      </c>
      <c r="AG6478" s="97">
        <f t="shared" si="1596"/>
        <v>1900</v>
      </c>
      <c r="AH6478" s="97" t="str">
        <f t="shared" si="1597"/>
        <v>01</v>
      </c>
      <c r="AI6478" s="97" t="str">
        <f t="shared" si="1598"/>
        <v>00</v>
      </c>
      <c r="AJ6478" s="97" t="str">
        <f t="shared" si="1599"/>
        <v>19000100</v>
      </c>
    </row>
    <row r="6479" spans="4:36" ht="12" customHeight="1" x14ac:dyDescent="0.15">
      <c r="D6479" s="110"/>
      <c r="F6479" s="86" t="str">
        <f t="shared" si="1587"/>
        <v>Saturday</v>
      </c>
      <c r="G6479" s="91"/>
      <c r="H6479" s="92" t="str">
        <f>VLOOKUP(MONTH(G6479),VLOOKUP!$W$1:$X$24,2)</f>
        <v>January</v>
      </c>
      <c r="I6479" s="92" t="str">
        <f t="shared" si="1588"/>
        <v/>
      </c>
      <c r="J6479" s="93" t="s">
        <v>1875</v>
      </c>
      <c r="L6479" s="86" t="str">
        <f t="shared" si="1600"/>
        <v>Washington National Cathedral [3101 Wisconsin Ave NW, WDC]</v>
      </c>
      <c r="M6479" s="86">
        <f t="shared" si="1589"/>
        <v>0</v>
      </c>
      <c r="N6479" s="93" t="str">
        <f t="shared" si="1586"/>
        <v>Washington National Cathedral [3101 Wisconsin Ave NW, WDC]</v>
      </c>
      <c r="O6479" s="90"/>
      <c r="S6479" s="95">
        <f t="shared" si="1590"/>
        <v>0</v>
      </c>
      <c r="T6479" s="86" t="str">
        <f t="shared" si="1591"/>
        <v/>
      </c>
      <c r="U6479" s="86" t="str">
        <f t="shared" si="1592"/>
        <v/>
      </c>
      <c r="V6479" s="95" t="str">
        <f t="shared" si="1593"/>
        <v/>
      </c>
      <c r="AE6479" s="92" t="str">
        <f t="shared" si="1594"/>
        <v/>
      </c>
      <c r="AF6479" s="96" t="str">
        <f t="shared" si="1595"/>
        <v>&lt;a name='19000100'&gt;&lt;b&gt;: 0 - Washington National Cathedral [3101 Wisconsin Ave NW, WDC]&lt;/b&gt;&lt;/a&gt;&lt;br&gt;</v>
      </c>
      <c r="AG6479" s="97">
        <f t="shared" si="1596"/>
        <v>1900</v>
      </c>
      <c r="AH6479" s="97" t="str">
        <f t="shared" si="1597"/>
        <v>01</v>
      </c>
      <c r="AI6479" s="97" t="str">
        <f t="shared" si="1598"/>
        <v>00</v>
      </c>
      <c r="AJ6479" s="97" t="str">
        <f t="shared" si="1599"/>
        <v>19000100</v>
      </c>
    </row>
    <row r="6480" spans="4:36" ht="12" customHeight="1" x14ac:dyDescent="0.15">
      <c r="F6480" s="86" t="str">
        <f t="shared" si="1587"/>
        <v>Saturday</v>
      </c>
      <c r="G6480" s="91"/>
      <c r="H6480" s="92" t="str">
        <f>VLOOKUP(MONTH(G6480),VLOOKUP!$W$1:$X$24,2)</f>
        <v>January</v>
      </c>
      <c r="I6480" s="92" t="str">
        <f t="shared" si="1588"/>
        <v/>
      </c>
      <c r="J6480" s="93" t="s">
        <v>618</v>
      </c>
      <c r="L6480" s="86" t="str">
        <f t="shared" si="1600"/>
        <v>Wasted Dream [431 Kenyon St NW, DC]</v>
      </c>
      <c r="M6480" s="86">
        <f t="shared" si="1589"/>
        <v>0</v>
      </c>
      <c r="N6480" s="93" t="str">
        <f t="shared" si="1586"/>
        <v>Wasted Dream [431 Kenyon St NW, DC]</v>
      </c>
      <c r="O6480" s="94"/>
      <c r="S6480" s="95">
        <f t="shared" si="1590"/>
        <v>0</v>
      </c>
      <c r="T6480" s="86" t="str">
        <f t="shared" si="1591"/>
        <v/>
      </c>
      <c r="U6480" s="86" t="str">
        <f t="shared" si="1592"/>
        <v/>
      </c>
      <c r="V6480" s="95" t="str">
        <f t="shared" si="1593"/>
        <v/>
      </c>
      <c r="AE6480" s="92" t="str">
        <f t="shared" si="1594"/>
        <v/>
      </c>
      <c r="AF6480" s="96" t="str">
        <f t="shared" si="1595"/>
        <v>&lt;a name='19000100'&gt;&lt;b&gt;: 0 - Wasted Dream [431 Kenyon St NW, DC]&lt;/b&gt;&lt;/a&gt;&lt;br&gt;</v>
      </c>
      <c r="AG6480" s="97">
        <f t="shared" si="1596"/>
        <v>1900</v>
      </c>
      <c r="AH6480" s="97" t="str">
        <f t="shared" si="1597"/>
        <v>01</v>
      </c>
      <c r="AI6480" s="97" t="str">
        <f t="shared" si="1598"/>
        <v>00</v>
      </c>
      <c r="AJ6480" s="97" t="str">
        <f t="shared" si="1599"/>
        <v>19000100</v>
      </c>
    </row>
    <row r="6481" spans="6:36" ht="12" customHeight="1" x14ac:dyDescent="0.15">
      <c r="F6481" s="86" t="str">
        <f t="shared" si="1587"/>
        <v>Saturday</v>
      </c>
      <c r="G6481" s="91"/>
      <c r="H6481" s="92" t="str">
        <f>VLOOKUP(MONTH(G6481),VLOOKUP!$W$1:$X$24,2)</f>
        <v>January</v>
      </c>
      <c r="I6481" s="92" t="str">
        <f t="shared" si="1588"/>
        <v/>
      </c>
      <c r="J6481" s="93" t="s">
        <v>618</v>
      </c>
      <c r="L6481" s="86" t="str">
        <f t="shared" si="1600"/>
        <v>Wasted Dream [431 Kenyon St NW, DC]</v>
      </c>
      <c r="M6481" s="86">
        <f t="shared" si="1589"/>
        <v>0</v>
      </c>
      <c r="N6481" s="93" t="str">
        <f t="shared" si="1586"/>
        <v>Wasted Dream [431 Kenyon St NW, DC]</v>
      </c>
      <c r="O6481" s="94"/>
      <c r="S6481" s="95">
        <f t="shared" si="1590"/>
        <v>0</v>
      </c>
      <c r="T6481" s="86" t="str">
        <f t="shared" si="1591"/>
        <v/>
      </c>
      <c r="U6481" s="86" t="str">
        <f t="shared" si="1592"/>
        <v/>
      </c>
      <c r="V6481" s="95" t="str">
        <f t="shared" si="1593"/>
        <v/>
      </c>
      <c r="AE6481" s="92" t="str">
        <f t="shared" si="1594"/>
        <v/>
      </c>
      <c r="AF6481" s="96" t="str">
        <f t="shared" si="1595"/>
        <v>&lt;a name='19000100'&gt;&lt;b&gt;: 0 - Wasted Dream [431 Kenyon St NW, DC]&lt;/b&gt;&lt;/a&gt;&lt;br&gt;</v>
      </c>
      <c r="AG6481" s="97">
        <f t="shared" si="1596"/>
        <v>1900</v>
      </c>
      <c r="AH6481" s="97" t="str">
        <f t="shared" si="1597"/>
        <v>01</v>
      </c>
      <c r="AI6481" s="97" t="str">
        <f t="shared" si="1598"/>
        <v>00</v>
      </c>
      <c r="AJ6481" s="97" t="str">
        <f t="shared" si="1599"/>
        <v>19000100</v>
      </c>
    </row>
    <row r="6482" spans="6:36" ht="12" customHeight="1" x14ac:dyDescent="0.15">
      <c r="F6482" s="86" t="str">
        <f t="shared" si="1587"/>
        <v>Saturday</v>
      </c>
      <c r="G6482" s="91"/>
      <c r="H6482" s="92" t="str">
        <f>VLOOKUP(MONTH(G6482),VLOOKUP!$W$1:$X$24,2)</f>
        <v>January</v>
      </c>
      <c r="I6482" s="92" t="str">
        <f t="shared" si="1588"/>
        <v/>
      </c>
      <c r="J6482" s="93" t="s">
        <v>618</v>
      </c>
      <c r="L6482" s="86" t="str">
        <f t="shared" si="1600"/>
        <v>Wasted Dream [431 Kenyon St NW, DC]</v>
      </c>
      <c r="M6482" s="86">
        <f t="shared" si="1589"/>
        <v>0</v>
      </c>
      <c r="N6482" s="93" t="str">
        <f t="shared" si="1586"/>
        <v>Wasted Dream [431 Kenyon St NW, DC]</v>
      </c>
      <c r="O6482" s="94"/>
      <c r="S6482" s="95">
        <f t="shared" si="1590"/>
        <v>0</v>
      </c>
      <c r="T6482" s="86" t="str">
        <f t="shared" si="1591"/>
        <v/>
      </c>
      <c r="U6482" s="86" t="str">
        <f t="shared" si="1592"/>
        <v/>
      </c>
      <c r="V6482" s="95" t="str">
        <f t="shared" si="1593"/>
        <v/>
      </c>
      <c r="AE6482" s="92" t="str">
        <f t="shared" si="1594"/>
        <v/>
      </c>
      <c r="AF6482" s="96" t="str">
        <f t="shared" si="1595"/>
        <v>&lt;a name='19000100'&gt;&lt;b&gt;: 0 - Wasted Dream [431 Kenyon St NW, DC]&lt;/b&gt;&lt;/a&gt;&lt;br&gt;</v>
      </c>
      <c r="AG6482" s="97">
        <f t="shared" si="1596"/>
        <v>1900</v>
      </c>
      <c r="AH6482" s="97" t="str">
        <f t="shared" si="1597"/>
        <v>01</v>
      </c>
      <c r="AI6482" s="97" t="str">
        <f t="shared" si="1598"/>
        <v>00</v>
      </c>
      <c r="AJ6482" s="97" t="str">
        <f t="shared" si="1599"/>
        <v>19000100</v>
      </c>
    </row>
    <row r="6483" spans="6:36" ht="12" customHeight="1" x14ac:dyDescent="0.15">
      <c r="F6483" s="86" t="str">
        <f t="shared" si="1587"/>
        <v>Saturday</v>
      </c>
      <c r="G6483" s="91"/>
      <c r="H6483" s="92" t="str">
        <f>VLOOKUP(MONTH(G6483),VLOOKUP!$W$1:$X$24,2)</f>
        <v>January</v>
      </c>
      <c r="I6483" s="92" t="str">
        <f t="shared" si="1588"/>
        <v/>
      </c>
      <c r="J6483" s="93" t="s">
        <v>755</v>
      </c>
      <c r="L6483" s="86" t="str">
        <f t="shared" si="1600"/>
        <v>Water Street Warehouse [3401 Water Street NW, WDC]</v>
      </c>
      <c r="M6483" s="86">
        <f t="shared" si="1589"/>
        <v>0</v>
      </c>
      <c r="N6483" s="93" t="str">
        <f t="shared" si="1586"/>
        <v>Water Street Warehouse [3401 Water Street NW, WDC]</v>
      </c>
      <c r="O6483" s="90"/>
      <c r="S6483" s="95">
        <f t="shared" si="1590"/>
        <v>0</v>
      </c>
      <c r="T6483" s="86" t="str">
        <f t="shared" si="1591"/>
        <v/>
      </c>
      <c r="U6483" s="86" t="str">
        <f t="shared" si="1592"/>
        <v/>
      </c>
      <c r="V6483" s="95" t="str">
        <f t="shared" si="1593"/>
        <v/>
      </c>
      <c r="W6483" s="90" t="s">
        <v>282</v>
      </c>
      <c r="AE6483" s="92" t="str">
        <f t="shared" si="1594"/>
        <v/>
      </c>
      <c r="AF6483" s="96" t="str">
        <f t="shared" si="1595"/>
        <v>&lt;a name='19000100'&gt;&lt;b&gt;: 0 - Water Street Warehouse [3401 Water Street NW, WDC]&lt;/b&gt;&lt;/a&gt;&lt;br&gt;</v>
      </c>
      <c r="AG6483" s="97">
        <f t="shared" si="1596"/>
        <v>1900</v>
      </c>
      <c r="AH6483" s="97" t="str">
        <f t="shared" si="1597"/>
        <v>01</v>
      </c>
      <c r="AI6483" s="97" t="str">
        <f t="shared" si="1598"/>
        <v>00</v>
      </c>
      <c r="AJ6483" s="97" t="str">
        <f t="shared" si="1599"/>
        <v>19000100</v>
      </c>
    </row>
    <row r="6484" spans="6:36" ht="12" customHeight="1" x14ac:dyDescent="0.15">
      <c r="F6484" s="86" t="str">
        <f t="shared" si="1587"/>
        <v>Saturday</v>
      </c>
      <c r="G6484" s="91"/>
      <c r="H6484" s="92" t="str">
        <f>VLOOKUP(MONTH(G6484),VLOOKUP!$W$1:$X$24,2)</f>
        <v>January</v>
      </c>
      <c r="I6484" s="92" t="str">
        <f t="shared" si="1588"/>
        <v/>
      </c>
      <c r="J6484" s="93" t="s">
        <v>755</v>
      </c>
      <c r="L6484" s="86" t="str">
        <f t="shared" si="1600"/>
        <v>Water Street Warehouse [3401 Water Street NW, WDC]</v>
      </c>
      <c r="M6484" s="86">
        <f t="shared" si="1589"/>
        <v>0</v>
      </c>
      <c r="N6484" s="93" t="str">
        <f t="shared" si="1586"/>
        <v>Water Street Warehouse [3401 Water Street NW, WDC]</v>
      </c>
      <c r="O6484" s="90"/>
      <c r="S6484" s="95">
        <f t="shared" si="1590"/>
        <v>0</v>
      </c>
      <c r="T6484" s="86" t="str">
        <f t="shared" si="1591"/>
        <v/>
      </c>
      <c r="U6484" s="86" t="str">
        <f t="shared" si="1592"/>
        <v/>
      </c>
      <c r="V6484" s="95" t="str">
        <f t="shared" si="1593"/>
        <v/>
      </c>
      <c r="W6484" s="90" t="s">
        <v>282</v>
      </c>
      <c r="AE6484" s="92" t="str">
        <f t="shared" si="1594"/>
        <v/>
      </c>
      <c r="AF6484" s="96" t="str">
        <f t="shared" si="1595"/>
        <v>&lt;a name='19000100'&gt;&lt;b&gt;: 0 - Water Street Warehouse [3401 Water Street NW, WDC]&lt;/b&gt;&lt;/a&gt;&lt;br&gt;</v>
      </c>
      <c r="AG6484" s="97">
        <f t="shared" si="1596"/>
        <v>1900</v>
      </c>
      <c r="AH6484" s="97" t="str">
        <f t="shared" si="1597"/>
        <v>01</v>
      </c>
      <c r="AI6484" s="97" t="str">
        <f t="shared" si="1598"/>
        <v>00</v>
      </c>
      <c r="AJ6484" s="97" t="str">
        <f t="shared" si="1599"/>
        <v>19000100</v>
      </c>
    </row>
    <row r="6485" spans="6:36" ht="12" customHeight="1" x14ac:dyDescent="0.15">
      <c r="F6485" s="86" t="str">
        <f t="shared" si="1587"/>
        <v>Saturday</v>
      </c>
      <c r="G6485" s="91"/>
      <c r="H6485" s="92" t="str">
        <f>VLOOKUP(MONTH(G6485),VLOOKUP!$W$1:$X$24,2)</f>
        <v>January</v>
      </c>
      <c r="I6485" s="92" t="str">
        <f t="shared" si="1588"/>
        <v/>
      </c>
      <c r="J6485" s="93" t="s">
        <v>755</v>
      </c>
      <c r="L6485" s="86" t="str">
        <f t="shared" si="1600"/>
        <v>Water Street Warehouse [3401 Water Street NW, WDC]</v>
      </c>
      <c r="M6485" s="86">
        <f t="shared" si="1589"/>
        <v>0</v>
      </c>
      <c r="N6485" s="93" t="str">
        <f t="shared" si="1586"/>
        <v>Water Street Warehouse [3401 Water Street NW, WDC]</v>
      </c>
      <c r="O6485" s="90"/>
      <c r="S6485" s="95">
        <f t="shared" si="1590"/>
        <v>0</v>
      </c>
      <c r="T6485" s="86" t="str">
        <f t="shared" si="1591"/>
        <v/>
      </c>
      <c r="U6485" s="86" t="str">
        <f t="shared" si="1592"/>
        <v/>
      </c>
      <c r="V6485" s="95" t="str">
        <f t="shared" si="1593"/>
        <v/>
      </c>
      <c r="W6485" s="90" t="s">
        <v>282</v>
      </c>
      <c r="AE6485" s="92" t="str">
        <f t="shared" si="1594"/>
        <v/>
      </c>
      <c r="AF6485" s="96" t="str">
        <f t="shared" si="1595"/>
        <v>&lt;a name='19000100'&gt;&lt;b&gt;: 0 - Water Street Warehouse [3401 Water Street NW, WDC]&lt;/b&gt;&lt;/a&gt;&lt;br&gt;</v>
      </c>
      <c r="AG6485" s="97">
        <f t="shared" si="1596"/>
        <v>1900</v>
      </c>
      <c r="AH6485" s="97" t="str">
        <f t="shared" si="1597"/>
        <v>01</v>
      </c>
      <c r="AI6485" s="97" t="str">
        <f t="shared" si="1598"/>
        <v>00</v>
      </c>
      <c r="AJ6485" s="97" t="str">
        <f t="shared" si="1599"/>
        <v>19000100</v>
      </c>
    </row>
    <row r="6486" spans="6:36" ht="12" customHeight="1" x14ac:dyDescent="0.15">
      <c r="F6486" s="86" t="str">
        <f t="shared" si="1587"/>
        <v>Saturday</v>
      </c>
      <c r="G6486" s="91"/>
      <c r="H6486" s="92" t="str">
        <f>VLOOKUP(MONTH(G6486),VLOOKUP!$W$1:$X$24,2)</f>
        <v>January</v>
      </c>
      <c r="I6486" s="92" t="str">
        <f t="shared" si="1588"/>
        <v/>
      </c>
      <c r="J6486" s="93" t="s">
        <v>1046</v>
      </c>
      <c r="L6486" s="86" t="str">
        <f t="shared" si="1600"/>
        <v>Waterfront Hotel [1710 Thames St, Baltimore, MD]</v>
      </c>
      <c r="M6486" s="86">
        <f t="shared" si="1589"/>
        <v>0</v>
      </c>
      <c r="N6486" s="93" t="str">
        <f t="shared" si="1586"/>
        <v>Waterfront Hotel [1710 Thames St, Baltimore, MD]</v>
      </c>
      <c r="O6486" s="94"/>
      <c r="S6486" s="95">
        <f t="shared" si="1590"/>
        <v>0</v>
      </c>
      <c r="T6486" s="86" t="str">
        <f t="shared" si="1591"/>
        <v/>
      </c>
      <c r="U6486" s="86" t="str">
        <f t="shared" si="1592"/>
        <v/>
      </c>
      <c r="V6486" s="95" t="str">
        <f t="shared" si="1593"/>
        <v/>
      </c>
      <c r="W6486" s="90" t="s">
        <v>221</v>
      </c>
      <c r="AE6486" s="92" t="str">
        <f t="shared" si="1594"/>
        <v/>
      </c>
      <c r="AF6486" s="96" t="str">
        <f t="shared" si="1595"/>
        <v>&lt;a name='19000100'&gt;&lt;b&gt;: 0 - Waterfront Hotel [1710 Thames St, Baltimore, MD]&lt;/b&gt;&lt;/a&gt;&lt;br&gt;</v>
      </c>
      <c r="AG6486" s="97">
        <f t="shared" si="1596"/>
        <v>1900</v>
      </c>
      <c r="AH6486" s="97" t="str">
        <f t="shared" si="1597"/>
        <v>01</v>
      </c>
      <c r="AI6486" s="97" t="str">
        <f t="shared" si="1598"/>
        <v>00</v>
      </c>
      <c r="AJ6486" s="97" t="str">
        <f t="shared" si="1599"/>
        <v>19000100</v>
      </c>
    </row>
    <row r="6487" spans="6:36" ht="12" customHeight="1" x14ac:dyDescent="0.15">
      <c r="F6487" s="86" t="str">
        <f t="shared" si="1587"/>
        <v>Saturday</v>
      </c>
      <c r="G6487" s="91"/>
      <c r="H6487" s="92" t="str">
        <f>VLOOKUP(MONTH(G6487),VLOOKUP!$W$1:$X$24,2)</f>
        <v>January</v>
      </c>
      <c r="I6487" s="92" t="str">
        <f t="shared" si="1588"/>
        <v/>
      </c>
      <c r="J6487" s="93" t="s">
        <v>1046</v>
      </c>
      <c r="L6487" s="86" t="str">
        <f t="shared" si="1600"/>
        <v>Waterfront Hotel [1710 Thames St, Baltimore, MD]</v>
      </c>
      <c r="M6487" s="86">
        <f t="shared" si="1589"/>
        <v>0</v>
      </c>
      <c r="N6487" s="93" t="str">
        <f t="shared" si="1586"/>
        <v>Waterfront Hotel [1710 Thames St, Baltimore, MD]</v>
      </c>
      <c r="O6487" s="94"/>
      <c r="S6487" s="95">
        <f t="shared" si="1590"/>
        <v>0</v>
      </c>
      <c r="T6487" s="86" t="str">
        <f t="shared" si="1591"/>
        <v/>
      </c>
      <c r="U6487" s="86" t="str">
        <f t="shared" si="1592"/>
        <v/>
      </c>
      <c r="V6487" s="95" t="str">
        <f t="shared" si="1593"/>
        <v/>
      </c>
      <c r="W6487" s="90" t="s">
        <v>221</v>
      </c>
      <c r="AE6487" s="92" t="str">
        <f t="shared" si="1594"/>
        <v/>
      </c>
      <c r="AF6487" s="96" t="str">
        <f t="shared" si="1595"/>
        <v>&lt;a name='19000100'&gt;&lt;b&gt;: 0 - Waterfront Hotel [1710 Thames St, Baltimore, MD]&lt;/b&gt;&lt;/a&gt;&lt;br&gt;</v>
      </c>
      <c r="AG6487" s="97">
        <f t="shared" si="1596"/>
        <v>1900</v>
      </c>
      <c r="AH6487" s="97" t="str">
        <f t="shared" si="1597"/>
        <v>01</v>
      </c>
      <c r="AI6487" s="97" t="str">
        <f t="shared" si="1598"/>
        <v>00</v>
      </c>
      <c r="AJ6487" s="97" t="str">
        <f t="shared" si="1599"/>
        <v>19000100</v>
      </c>
    </row>
    <row r="6488" spans="6:36" ht="12" customHeight="1" x14ac:dyDescent="0.15">
      <c r="F6488" s="86" t="str">
        <f t="shared" si="1587"/>
        <v>Saturday</v>
      </c>
      <c r="G6488" s="91"/>
      <c r="H6488" s="92" t="str">
        <f>VLOOKUP(MONTH(G6488),VLOOKUP!$W$1:$X$24,2)</f>
        <v>January</v>
      </c>
      <c r="I6488" s="92" t="str">
        <f t="shared" si="1588"/>
        <v/>
      </c>
      <c r="J6488" s="93" t="s">
        <v>1046</v>
      </c>
      <c r="L6488" s="86" t="str">
        <f t="shared" si="1600"/>
        <v>Waterfront Hotel [1710 Thames St, Baltimore, MD]</v>
      </c>
      <c r="M6488" s="86">
        <f t="shared" si="1589"/>
        <v>0</v>
      </c>
      <c r="N6488" s="93" t="str">
        <f t="shared" si="1586"/>
        <v>Waterfront Hotel [1710 Thames St, Baltimore, MD]</v>
      </c>
      <c r="O6488" s="94"/>
      <c r="S6488" s="95">
        <f t="shared" si="1590"/>
        <v>0</v>
      </c>
      <c r="T6488" s="86" t="str">
        <f t="shared" si="1591"/>
        <v/>
      </c>
      <c r="U6488" s="86" t="str">
        <f t="shared" si="1592"/>
        <v/>
      </c>
      <c r="V6488" s="95" t="str">
        <f t="shared" si="1593"/>
        <v/>
      </c>
      <c r="W6488" s="90" t="s">
        <v>221</v>
      </c>
      <c r="AE6488" s="92" t="str">
        <f t="shared" si="1594"/>
        <v/>
      </c>
      <c r="AF6488" s="96" t="str">
        <f t="shared" si="1595"/>
        <v>&lt;a name='19000100'&gt;&lt;b&gt;: 0 - Waterfront Hotel [1710 Thames St, Baltimore, MD]&lt;/b&gt;&lt;/a&gt;&lt;br&gt;</v>
      </c>
      <c r="AG6488" s="97">
        <f t="shared" si="1596"/>
        <v>1900</v>
      </c>
      <c r="AH6488" s="97" t="str">
        <f t="shared" si="1597"/>
        <v>01</v>
      </c>
      <c r="AI6488" s="97" t="str">
        <f t="shared" si="1598"/>
        <v>00</v>
      </c>
      <c r="AJ6488" s="97" t="str">
        <f t="shared" si="1599"/>
        <v>19000100</v>
      </c>
    </row>
    <row r="6489" spans="6:36" ht="12" customHeight="1" x14ac:dyDescent="0.15">
      <c r="F6489" s="86" t="str">
        <f t="shared" si="1587"/>
        <v>Saturday</v>
      </c>
      <c r="G6489" s="91"/>
      <c r="H6489" s="92" t="str">
        <f>VLOOKUP(MONTH(G6489),VLOOKUP!$W$1:$X$24,2)</f>
        <v>January</v>
      </c>
      <c r="I6489" s="92" t="str">
        <f t="shared" si="1588"/>
        <v/>
      </c>
      <c r="J6489" s="93" t="s">
        <v>1046</v>
      </c>
      <c r="L6489" s="86" t="str">
        <f t="shared" si="1600"/>
        <v>Waterfront Hotel [1710 Thames St, Baltimore, MD]</v>
      </c>
      <c r="M6489" s="86">
        <f t="shared" si="1589"/>
        <v>0</v>
      </c>
      <c r="N6489" s="93" t="str">
        <f t="shared" si="1586"/>
        <v>Waterfront Hotel [1710 Thames St, Baltimore, MD]</v>
      </c>
      <c r="O6489" s="94"/>
      <c r="S6489" s="95">
        <f t="shared" si="1590"/>
        <v>0</v>
      </c>
      <c r="T6489" s="86" t="str">
        <f t="shared" si="1591"/>
        <v/>
      </c>
      <c r="U6489" s="86" t="str">
        <f t="shared" si="1592"/>
        <v/>
      </c>
      <c r="V6489" s="95" t="str">
        <f t="shared" si="1593"/>
        <v/>
      </c>
      <c r="W6489" s="90" t="s">
        <v>221</v>
      </c>
      <c r="AE6489" s="92" t="str">
        <f t="shared" si="1594"/>
        <v/>
      </c>
      <c r="AF6489" s="96" t="str">
        <f t="shared" si="1595"/>
        <v>&lt;a name='19000100'&gt;&lt;b&gt;: 0 - Waterfront Hotel [1710 Thames St, Baltimore, MD]&lt;/b&gt;&lt;/a&gt;&lt;br&gt;</v>
      </c>
      <c r="AG6489" s="97">
        <f t="shared" si="1596"/>
        <v>1900</v>
      </c>
      <c r="AH6489" s="97" t="str">
        <f t="shared" si="1597"/>
        <v>01</v>
      </c>
      <c r="AI6489" s="97" t="str">
        <f t="shared" si="1598"/>
        <v>00</v>
      </c>
      <c r="AJ6489" s="97" t="str">
        <f t="shared" si="1599"/>
        <v>19000100</v>
      </c>
    </row>
    <row r="6490" spans="6:36" ht="12" customHeight="1" x14ac:dyDescent="0.15">
      <c r="F6490" s="86" t="str">
        <f t="shared" si="1587"/>
        <v>Saturday</v>
      </c>
      <c r="G6490" s="91"/>
      <c r="H6490" s="92" t="str">
        <f>VLOOKUP(MONTH(G6490),VLOOKUP!$W$1:$X$24,2)</f>
        <v>January</v>
      </c>
      <c r="I6490" s="92" t="str">
        <f t="shared" si="1588"/>
        <v/>
      </c>
      <c r="J6490" s="93" t="s">
        <v>1011</v>
      </c>
      <c r="L6490" s="86" t="str">
        <f t="shared" si="1600"/>
        <v>Weinberg Center for the Arts [20 W Patrick St, Frederick, MD]</v>
      </c>
      <c r="M6490" s="86">
        <f t="shared" si="1589"/>
        <v>0</v>
      </c>
      <c r="N6490" s="93" t="str">
        <f t="shared" si="1586"/>
        <v>Weinberg Center for the Arts [20 W Patrick St, Frederick, MD]</v>
      </c>
      <c r="O6490" s="90"/>
      <c r="S6490" s="95">
        <f t="shared" si="1590"/>
        <v>0</v>
      </c>
      <c r="T6490" s="86" t="str">
        <f t="shared" si="1591"/>
        <v/>
      </c>
      <c r="U6490" s="86" t="str">
        <f t="shared" si="1592"/>
        <v/>
      </c>
      <c r="V6490" s="95" t="str">
        <f t="shared" si="1593"/>
        <v/>
      </c>
      <c r="AE6490" s="92" t="str">
        <f t="shared" si="1594"/>
        <v/>
      </c>
      <c r="AF6490" s="96" t="str">
        <f t="shared" si="1595"/>
        <v>&lt;a name='19000100'&gt;&lt;b&gt;: 0 - Weinberg Center for the Arts [20 W Patrick St, Frederick, MD]&lt;/b&gt;&lt;/a&gt;&lt;br&gt;</v>
      </c>
      <c r="AG6490" s="97">
        <f t="shared" si="1596"/>
        <v>1900</v>
      </c>
      <c r="AH6490" s="97" t="str">
        <f t="shared" si="1597"/>
        <v>01</v>
      </c>
      <c r="AI6490" s="97" t="str">
        <f t="shared" si="1598"/>
        <v>00</v>
      </c>
      <c r="AJ6490" s="97" t="str">
        <f t="shared" si="1599"/>
        <v>19000100</v>
      </c>
    </row>
    <row r="6491" spans="6:36" ht="12" customHeight="1" x14ac:dyDescent="0.15">
      <c r="F6491" s="86" t="str">
        <f t="shared" si="1587"/>
        <v>Saturday</v>
      </c>
      <c r="G6491" s="91"/>
      <c r="H6491" s="92" t="str">
        <f>VLOOKUP(MONTH(G6491),VLOOKUP!$W$1:$X$24,2)</f>
        <v>January</v>
      </c>
      <c r="I6491" s="92" t="str">
        <f t="shared" si="1588"/>
        <v/>
      </c>
      <c r="J6491" s="93" t="s">
        <v>1011</v>
      </c>
      <c r="L6491" s="86" t="str">
        <f t="shared" si="1600"/>
        <v>Weinberg Center for the Arts [20 W Patrick St, Frederick, MD]</v>
      </c>
      <c r="M6491" s="86">
        <f t="shared" si="1589"/>
        <v>0</v>
      </c>
      <c r="N6491" s="93" t="str">
        <f t="shared" si="1586"/>
        <v>Weinberg Center for the Arts [20 W Patrick St, Frederick, MD]</v>
      </c>
      <c r="O6491" s="90"/>
      <c r="S6491" s="95">
        <f t="shared" si="1590"/>
        <v>0</v>
      </c>
      <c r="T6491" s="86" t="str">
        <f t="shared" si="1591"/>
        <v/>
      </c>
      <c r="U6491" s="86" t="str">
        <f t="shared" si="1592"/>
        <v/>
      </c>
      <c r="V6491" s="95" t="str">
        <f t="shared" si="1593"/>
        <v/>
      </c>
      <c r="AE6491" s="92" t="str">
        <f t="shared" si="1594"/>
        <v/>
      </c>
      <c r="AF6491" s="96" t="str">
        <f t="shared" si="1595"/>
        <v>&lt;a name='19000100'&gt;&lt;b&gt;: 0 - Weinberg Center for the Arts [20 W Patrick St, Frederick, MD]&lt;/b&gt;&lt;/a&gt;&lt;br&gt;</v>
      </c>
      <c r="AG6491" s="97">
        <f t="shared" si="1596"/>
        <v>1900</v>
      </c>
      <c r="AH6491" s="97" t="str">
        <f t="shared" si="1597"/>
        <v>01</v>
      </c>
      <c r="AI6491" s="97" t="str">
        <f t="shared" si="1598"/>
        <v>00</v>
      </c>
      <c r="AJ6491" s="97" t="str">
        <f t="shared" si="1599"/>
        <v>19000100</v>
      </c>
    </row>
    <row r="6492" spans="6:36" ht="12" customHeight="1" x14ac:dyDescent="0.15">
      <c r="F6492" s="86" t="str">
        <f t="shared" si="1587"/>
        <v>Saturday</v>
      </c>
      <c r="G6492" s="91"/>
      <c r="H6492" s="92" t="str">
        <f>VLOOKUP(MONTH(G6492),VLOOKUP!$W$1:$X$24,2)</f>
        <v>January</v>
      </c>
      <c r="I6492" s="92" t="str">
        <f t="shared" si="1588"/>
        <v/>
      </c>
      <c r="J6492" s="93" t="s">
        <v>1011</v>
      </c>
      <c r="L6492" s="86" t="str">
        <f t="shared" si="1600"/>
        <v>Weinberg Center for the Arts [20 W Patrick St, Frederick, MD]</v>
      </c>
      <c r="M6492" s="86">
        <f t="shared" si="1589"/>
        <v>0</v>
      </c>
      <c r="N6492" s="93" t="str">
        <f t="shared" si="1586"/>
        <v>Weinberg Center for the Arts [20 W Patrick St, Frederick, MD]</v>
      </c>
      <c r="O6492" s="90"/>
      <c r="S6492" s="95">
        <f t="shared" si="1590"/>
        <v>0</v>
      </c>
      <c r="T6492" s="86" t="str">
        <f t="shared" si="1591"/>
        <v/>
      </c>
      <c r="U6492" s="86" t="str">
        <f t="shared" si="1592"/>
        <v/>
      </c>
      <c r="V6492" s="95" t="str">
        <f t="shared" si="1593"/>
        <v/>
      </c>
      <c r="AE6492" s="92" t="str">
        <f t="shared" si="1594"/>
        <v/>
      </c>
      <c r="AF6492" s="96" t="str">
        <f t="shared" si="1595"/>
        <v>&lt;a name='19000100'&gt;&lt;b&gt;: 0 - Weinberg Center for the Arts [20 W Patrick St, Frederick, MD]&lt;/b&gt;&lt;/a&gt;&lt;br&gt;</v>
      </c>
      <c r="AG6492" s="97">
        <f t="shared" si="1596"/>
        <v>1900</v>
      </c>
      <c r="AH6492" s="97" t="str">
        <f t="shared" si="1597"/>
        <v>01</v>
      </c>
      <c r="AI6492" s="97" t="str">
        <f t="shared" si="1598"/>
        <v>00</v>
      </c>
      <c r="AJ6492" s="97" t="str">
        <f t="shared" si="1599"/>
        <v>19000100</v>
      </c>
    </row>
    <row r="6493" spans="6:36" ht="12" customHeight="1" x14ac:dyDescent="0.15">
      <c r="F6493" s="86" t="str">
        <f t="shared" si="1587"/>
        <v>Saturday</v>
      </c>
      <c r="G6493" s="91"/>
      <c r="H6493" s="92" t="str">
        <f>VLOOKUP(MONTH(G6493),VLOOKUP!$W$1:$X$24,2)</f>
        <v>January</v>
      </c>
      <c r="I6493" s="92" t="str">
        <f t="shared" si="1588"/>
        <v/>
      </c>
      <c r="J6493" s="93" t="s">
        <v>1011</v>
      </c>
      <c r="L6493" s="86" t="str">
        <f t="shared" si="1600"/>
        <v>Weinberg Center for the Arts [20 W Patrick St, Frederick, MD]</v>
      </c>
      <c r="M6493" s="86">
        <f t="shared" si="1589"/>
        <v>0</v>
      </c>
      <c r="N6493" s="93" t="str">
        <f t="shared" si="1586"/>
        <v>Weinberg Center for the Arts [20 W Patrick St, Frederick, MD]</v>
      </c>
      <c r="O6493" s="90"/>
      <c r="S6493" s="95">
        <f t="shared" si="1590"/>
        <v>0</v>
      </c>
      <c r="T6493" s="86" t="str">
        <f t="shared" si="1591"/>
        <v/>
      </c>
      <c r="U6493" s="86" t="str">
        <f t="shared" si="1592"/>
        <v/>
      </c>
      <c r="V6493" s="95" t="str">
        <f t="shared" si="1593"/>
        <v/>
      </c>
      <c r="AE6493" s="92" t="str">
        <f t="shared" si="1594"/>
        <v/>
      </c>
      <c r="AF6493" s="96" t="str">
        <f t="shared" si="1595"/>
        <v>&lt;a name='19000100'&gt;&lt;b&gt;: 0 - Weinberg Center for the Arts [20 W Patrick St, Frederick, MD]&lt;/b&gt;&lt;/a&gt;&lt;br&gt;</v>
      </c>
      <c r="AG6493" s="97">
        <f t="shared" si="1596"/>
        <v>1900</v>
      </c>
      <c r="AH6493" s="97" t="str">
        <f t="shared" si="1597"/>
        <v>01</v>
      </c>
      <c r="AI6493" s="97" t="str">
        <f t="shared" si="1598"/>
        <v>00</v>
      </c>
      <c r="AJ6493" s="97" t="str">
        <f t="shared" si="1599"/>
        <v>19000100</v>
      </c>
    </row>
    <row r="6494" spans="6:36" ht="12" customHeight="1" x14ac:dyDescent="0.15">
      <c r="F6494" s="86" t="str">
        <f t="shared" si="1587"/>
        <v>Saturday</v>
      </c>
      <c r="H6494" s="92" t="str">
        <f>VLOOKUP(MONTH(G6494),VLOOKUP!$W$1:$X$24,2)</f>
        <v>January</v>
      </c>
      <c r="I6494" s="92" t="str">
        <f t="shared" si="1588"/>
        <v/>
      </c>
      <c r="J6494" s="93" t="s">
        <v>1198</v>
      </c>
      <c r="L6494" s="86" t="str">
        <f t="shared" si="1600"/>
        <v>Wesley United Methodist Church [5312 Connecticut Ave NW, WDC]</v>
      </c>
      <c r="M6494" s="86">
        <f t="shared" si="1589"/>
        <v>0</v>
      </c>
      <c r="N6494" s="93" t="str">
        <f t="shared" ref="N6494:N6525" si="1601">J6494</f>
        <v>Wesley United Methodist Church [5312 Connecticut Ave NW, WDC]</v>
      </c>
      <c r="O6494" s="90"/>
      <c r="S6494" s="95">
        <f t="shared" si="1590"/>
        <v>0</v>
      </c>
      <c r="T6494" s="86" t="str">
        <f t="shared" si="1591"/>
        <v/>
      </c>
      <c r="U6494" s="86" t="str">
        <f t="shared" si="1592"/>
        <v/>
      </c>
      <c r="V6494" s="95" t="str">
        <f t="shared" si="1593"/>
        <v/>
      </c>
      <c r="AE6494" s="92" t="str">
        <f t="shared" si="1594"/>
        <v/>
      </c>
      <c r="AF6494" s="96" t="str">
        <f t="shared" si="1595"/>
        <v>&lt;a name='19000100'&gt;&lt;b&gt;: 0 - Wesley United Methodist Church [5312 Connecticut Ave NW, WDC]&lt;/b&gt;&lt;/a&gt;&lt;br&gt;</v>
      </c>
      <c r="AG6494" s="97">
        <f t="shared" si="1596"/>
        <v>1900</v>
      </c>
      <c r="AH6494" s="97" t="str">
        <f t="shared" si="1597"/>
        <v>01</v>
      </c>
      <c r="AI6494" s="97" t="str">
        <f t="shared" si="1598"/>
        <v>00</v>
      </c>
      <c r="AJ6494" s="97" t="str">
        <f t="shared" si="1599"/>
        <v>19000100</v>
      </c>
    </row>
    <row r="6495" spans="6:36" ht="12" customHeight="1" x14ac:dyDescent="0.15">
      <c r="F6495" s="86" t="str">
        <f t="shared" si="1587"/>
        <v>Saturday</v>
      </c>
      <c r="H6495" s="92" t="str">
        <f>VLOOKUP(MONTH(G6495),VLOOKUP!$W$1:$X$24,2)</f>
        <v>January</v>
      </c>
      <c r="I6495" s="92" t="str">
        <f t="shared" si="1588"/>
        <v/>
      </c>
      <c r="J6495" s="93" t="s">
        <v>1198</v>
      </c>
      <c r="L6495" s="86" t="str">
        <f t="shared" si="1600"/>
        <v>Wesley United Methodist Church [5312 Connecticut Ave NW, WDC]</v>
      </c>
      <c r="M6495" s="86">
        <f t="shared" si="1589"/>
        <v>0</v>
      </c>
      <c r="N6495" s="93" t="str">
        <f t="shared" si="1601"/>
        <v>Wesley United Methodist Church [5312 Connecticut Ave NW, WDC]</v>
      </c>
      <c r="O6495" s="90"/>
      <c r="S6495" s="95">
        <f t="shared" si="1590"/>
        <v>0</v>
      </c>
      <c r="T6495" s="86" t="str">
        <f t="shared" si="1591"/>
        <v/>
      </c>
      <c r="U6495" s="86" t="str">
        <f t="shared" si="1592"/>
        <v/>
      </c>
      <c r="V6495" s="95" t="str">
        <f t="shared" si="1593"/>
        <v/>
      </c>
      <c r="AE6495" s="92" t="str">
        <f t="shared" si="1594"/>
        <v/>
      </c>
      <c r="AF6495" s="96" t="str">
        <f t="shared" si="1595"/>
        <v>&lt;a name='19000100'&gt;&lt;b&gt;: 0 - Wesley United Methodist Church [5312 Connecticut Ave NW, WDC]&lt;/b&gt;&lt;/a&gt;&lt;br&gt;</v>
      </c>
      <c r="AG6495" s="97">
        <f t="shared" si="1596"/>
        <v>1900</v>
      </c>
      <c r="AH6495" s="97" t="str">
        <f t="shared" si="1597"/>
        <v>01</v>
      </c>
      <c r="AI6495" s="97" t="str">
        <f t="shared" si="1598"/>
        <v>00</v>
      </c>
      <c r="AJ6495" s="97" t="str">
        <f t="shared" si="1599"/>
        <v>19000100</v>
      </c>
    </row>
    <row r="6496" spans="6:36" ht="12" customHeight="1" x14ac:dyDescent="0.15">
      <c r="F6496" s="86" t="str">
        <f t="shared" si="1587"/>
        <v>Saturday</v>
      </c>
      <c r="G6496" s="91"/>
      <c r="H6496" s="92" t="str">
        <f>VLOOKUP(MONTH(G6496),VLOOKUP!$W$1:$X$24,2)</f>
        <v>January</v>
      </c>
      <c r="I6496" s="92" t="str">
        <f t="shared" si="1588"/>
        <v/>
      </c>
      <c r="J6496" s="93" t="s">
        <v>1052</v>
      </c>
      <c r="L6496" s="86" t="str">
        <f t="shared" si="1600"/>
        <v>West Lawn of the US Capitol [1 1st Street NW, WDC]</v>
      </c>
      <c r="M6496" s="86">
        <f t="shared" si="1589"/>
        <v>0</v>
      </c>
      <c r="N6496" s="93" t="str">
        <f t="shared" si="1601"/>
        <v>West Lawn of the US Capitol [1 1st Street NW, WDC]</v>
      </c>
      <c r="O6496" s="90"/>
      <c r="S6496" s="95">
        <f t="shared" si="1590"/>
        <v>0</v>
      </c>
      <c r="T6496" s="86" t="str">
        <f t="shared" si="1591"/>
        <v/>
      </c>
      <c r="U6496" s="86" t="str">
        <f t="shared" si="1592"/>
        <v/>
      </c>
      <c r="V6496" s="95" t="str">
        <f t="shared" si="1593"/>
        <v/>
      </c>
      <c r="W6496" s="90" t="s">
        <v>221</v>
      </c>
      <c r="AE6496" s="92" t="str">
        <f t="shared" si="1594"/>
        <v/>
      </c>
      <c r="AF6496" s="96" t="str">
        <f t="shared" si="1595"/>
        <v>&lt;a name='19000100'&gt;&lt;b&gt;: 0 - West Lawn of the US Capitol [1 1st Street NW, WDC]&lt;/b&gt;&lt;/a&gt;&lt;br&gt;</v>
      </c>
      <c r="AG6496" s="97">
        <f t="shared" si="1596"/>
        <v>1900</v>
      </c>
      <c r="AH6496" s="97" t="str">
        <f t="shared" si="1597"/>
        <v>01</v>
      </c>
      <c r="AI6496" s="97" t="str">
        <f t="shared" si="1598"/>
        <v>00</v>
      </c>
      <c r="AJ6496" s="97" t="str">
        <f t="shared" si="1599"/>
        <v>19000100</v>
      </c>
    </row>
    <row r="6497" spans="4:36" ht="12" customHeight="1" x14ac:dyDescent="0.15">
      <c r="F6497" s="86" t="str">
        <f t="shared" si="1587"/>
        <v>Saturday</v>
      </c>
      <c r="G6497" s="91"/>
      <c r="H6497" s="92" t="str">
        <f>VLOOKUP(MONTH(G6497),VLOOKUP!$W$1:$X$24,2)</f>
        <v>January</v>
      </c>
      <c r="I6497" s="92" t="str">
        <f t="shared" si="1588"/>
        <v/>
      </c>
      <c r="J6497" s="93" t="s">
        <v>1052</v>
      </c>
      <c r="L6497" s="86" t="str">
        <f t="shared" si="1600"/>
        <v>West Lawn of the US Capitol [1 1st Street NW, WDC]</v>
      </c>
      <c r="M6497" s="86">
        <f t="shared" si="1589"/>
        <v>0</v>
      </c>
      <c r="N6497" s="93" t="str">
        <f t="shared" si="1601"/>
        <v>West Lawn of the US Capitol [1 1st Street NW, WDC]</v>
      </c>
      <c r="O6497" s="90"/>
      <c r="S6497" s="95">
        <f t="shared" si="1590"/>
        <v>0</v>
      </c>
      <c r="T6497" s="86" t="str">
        <f t="shared" si="1591"/>
        <v/>
      </c>
      <c r="U6497" s="86" t="str">
        <f t="shared" si="1592"/>
        <v/>
      </c>
      <c r="V6497" s="95" t="str">
        <f t="shared" si="1593"/>
        <v/>
      </c>
      <c r="W6497" s="90" t="s">
        <v>221</v>
      </c>
      <c r="AE6497" s="92" t="str">
        <f t="shared" si="1594"/>
        <v/>
      </c>
      <c r="AF6497" s="96" t="str">
        <f t="shared" si="1595"/>
        <v>&lt;a name='19000100'&gt;&lt;b&gt;: 0 - West Lawn of the US Capitol [1 1st Street NW, WDC]&lt;/b&gt;&lt;/a&gt;&lt;br&gt;</v>
      </c>
      <c r="AG6497" s="97">
        <f t="shared" si="1596"/>
        <v>1900</v>
      </c>
      <c r="AH6497" s="97" t="str">
        <f t="shared" si="1597"/>
        <v>01</v>
      </c>
      <c r="AI6497" s="97" t="str">
        <f t="shared" si="1598"/>
        <v>00</v>
      </c>
      <c r="AJ6497" s="97" t="str">
        <f t="shared" si="1599"/>
        <v>19000100</v>
      </c>
    </row>
    <row r="6498" spans="4:36" ht="12" customHeight="1" x14ac:dyDescent="0.15">
      <c r="F6498" s="86" t="str">
        <f t="shared" si="1587"/>
        <v>Saturday</v>
      </c>
      <c r="G6498" s="91"/>
      <c r="H6498" s="92" t="str">
        <f>VLOOKUP(MONTH(G6498),VLOOKUP!$W$1:$X$24,2)</f>
        <v>January</v>
      </c>
      <c r="I6498" s="92" t="str">
        <f t="shared" si="1588"/>
        <v/>
      </c>
      <c r="J6498" s="93" t="s">
        <v>1052</v>
      </c>
      <c r="L6498" s="86" t="str">
        <f t="shared" si="1600"/>
        <v>West Lawn of the US Capitol [1 1st Street NW, WDC]</v>
      </c>
      <c r="M6498" s="86">
        <f t="shared" si="1589"/>
        <v>0</v>
      </c>
      <c r="N6498" s="93" t="str">
        <f t="shared" si="1601"/>
        <v>West Lawn of the US Capitol [1 1st Street NW, WDC]</v>
      </c>
      <c r="O6498" s="90"/>
      <c r="S6498" s="95">
        <f t="shared" si="1590"/>
        <v>0</v>
      </c>
      <c r="T6498" s="86" t="str">
        <f t="shared" si="1591"/>
        <v/>
      </c>
      <c r="U6498" s="86" t="str">
        <f t="shared" si="1592"/>
        <v/>
      </c>
      <c r="V6498" s="95" t="str">
        <f t="shared" si="1593"/>
        <v/>
      </c>
      <c r="W6498" s="90" t="s">
        <v>221</v>
      </c>
      <c r="AE6498" s="92" t="str">
        <f t="shared" si="1594"/>
        <v/>
      </c>
      <c r="AF6498" s="96" t="str">
        <f t="shared" si="1595"/>
        <v>&lt;a name='19000100'&gt;&lt;b&gt;: 0 - West Lawn of the US Capitol [1 1st Street NW, WDC]&lt;/b&gt;&lt;/a&gt;&lt;br&gt;</v>
      </c>
      <c r="AG6498" s="97">
        <f t="shared" si="1596"/>
        <v>1900</v>
      </c>
      <c r="AH6498" s="97" t="str">
        <f t="shared" si="1597"/>
        <v>01</v>
      </c>
      <c r="AI6498" s="97" t="str">
        <f t="shared" si="1598"/>
        <v>00</v>
      </c>
      <c r="AJ6498" s="97" t="str">
        <f t="shared" si="1599"/>
        <v>19000100</v>
      </c>
    </row>
    <row r="6499" spans="4:36" ht="12" customHeight="1" x14ac:dyDescent="0.15">
      <c r="F6499" s="86" t="str">
        <f t="shared" si="1587"/>
        <v>Saturday</v>
      </c>
      <c r="G6499" s="91"/>
      <c r="H6499" s="92" t="str">
        <f>VLOOKUP(MONTH(G6499),VLOOKUP!$W$1:$X$24,2)</f>
        <v>January</v>
      </c>
      <c r="I6499" s="92" t="str">
        <f t="shared" si="1588"/>
        <v/>
      </c>
      <c r="J6499" s="93" t="s">
        <v>1052</v>
      </c>
      <c r="L6499" s="86" t="str">
        <f t="shared" si="1600"/>
        <v>West Lawn of the US Capitol [1 1st Street NW, WDC]</v>
      </c>
      <c r="M6499" s="86">
        <f t="shared" si="1589"/>
        <v>0</v>
      </c>
      <c r="N6499" s="93" t="str">
        <f t="shared" si="1601"/>
        <v>West Lawn of the US Capitol [1 1st Street NW, WDC]</v>
      </c>
      <c r="O6499" s="90"/>
      <c r="S6499" s="95">
        <f t="shared" si="1590"/>
        <v>0</v>
      </c>
      <c r="T6499" s="86" t="str">
        <f t="shared" si="1591"/>
        <v/>
      </c>
      <c r="U6499" s="86" t="str">
        <f t="shared" si="1592"/>
        <v/>
      </c>
      <c r="V6499" s="95" t="str">
        <f t="shared" si="1593"/>
        <v/>
      </c>
      <c r="W6499" s="90" t="s">
        <v>221</v>
      </c>
      <c r="AE6499" s="92" t="str">
        <f t="shared" si="1594"/>
        <v/>
      </c>
      <c r="AF6499" s="96" t="str">
        <f t="shared" si="1595"/>
        <v>&lt;a name='19000100'&gt;&lt;b&gt;: 0 - West Lawn of the US Capitol [1 1st Street NW, WDC]&lt;/b&gt;&lt;/a&gt;&lt;br&gt;</v>
      </c>
      <c r="AG6499" s="97">
        <f t="shared" si="1596"/>
        <v>1900</v>
      </c>
      <c r="AH6499" s="97" t="str">
        <f t="shared" si="1597"/>
        <v>01</v>
      </c>
      <c r="AI6499" s="97" t="str">
        <f t="shared" si="1598"/>
        <v>00</v>
      </c>
      <c r="AJ6499" s="97" t="str">
        <f t="shared" si="1599"/>
        <v>19000100</v>
      </c>
    </row>
    <row r="6500" spans="4:36" ht="12" customHeight="1" x14ac:dyDescent="0.15">
      <c r="F6500" s="86" t="str">
        <f t="shared" si="1587"/>
        <v>Saturday</v>
      </c>
      <c r="G6500" s="91"/>
      <c r="H6500" s="92" t="str">
        <f>VLOOKUP(MONTH(G6500),VLOOKUP!$W$1:$X$24,2)</f>
        <v>January</v>
      </c>
      <c r="I6500" s="92" t="str">
        <f t="shared" si="1588"/>
        <v/>
      </c>
      <c r="J6500" s="93" t="s">
        <v>1028</v>
      </c>
      <c r="L6500" s="86" t="str">
        <f t="shared" si="1600"/>
        <v>West Mt. Vernon Park [Charles &amp;amp; Monument Streets, Baltimore, MD]</v>
      </c>
      <c r="M6500" s="86">
        <f t="shared" si="1589"/>
        <v>0</v>
      </c>
      <c r="N6500" s="93" t="str">
        <f t="shared" si="1601"/>
        <v>West Mt. Vernon Park [Charles &amp;amp; Monument Streets, Baltimore, MD]</v>
      </c>
      <c r="O6500" s="90"/>
      <c r="S6500" s="95">
        <f t="shared" si="1590"/>
        <v>0</v>
      </c>
      <c r="T6500" s="86" t="str">
        <f t="shared" si="1591"/>
        <v/>
      </c>
      <c r="U6500" s="86" t="str">
        <f t="shared" si="1592"/>
        <v/>
      </c>
      <c r="V6500" s="95" t="str">
        <f t="shared" si="1593"/>
        <v/>
      </c>
      <c r="AE6500" s="92" t="str">
        <f t="shared" si="1594"/>
        <v/>
      </c>
      <c r="AF6500" s="96" t="str">
        <f t="shared" si="1595"/>
        <v>&lt;a name='19000100'&gt;&lt;b&gt;: 0 - West Mt. Vernon Park [Charles &amp;amp; Monument Streets, Baltimore, MD]&lt;/b&gt;&lt;/a&gt;&lt;br&gt;</v>
      </c>
      <c r="AG6500" s="97">
        <f t="shared" si="1596"/>
        <v>1900</v>
      </c>
      <c r="AH6500" s="97" t="str">
        <f t="shared" si="1597"/>
        <v>01</v>
      </c>
      <c r="AI6500" s="97" t="str">
        <f t="shared" si="1598"/>
        <v>00</v>
      </c>
      <c r="AJ6500" s="97" t="str">
        <f t="shared" si="1599"/>
        <v>19000100</v>
      </c>
    </row>
    <row r="6501" spans="4:36" ht="12" customHeight="1" x14ac:dyDescent="0.15">
      <c r="F6501" s="86" t="str">
        <f t="shared" si="1587"/>
        <v>Saturday</v>
      </c>
      <c r="G6501" s="91"/>
      <c r="H6501" s="92" t="str">
        <f>VLOOKUP(MONTH(G6501),VLOOKUP!$W$1:$X$24,2)</f>
        <v>January</v>
      </c>
      <c r="I6501" s="92" t="str">
        <f t="shared" si="1588"/>
        <v/>
      </c>
      <c r="J6501" s="93" t="s">
        <v>1028</v>
      </c>
      <c r="L6501" s="86" t="str">
        <f t="shared" si="1600"/>
        <v>West Mt. Vernon Park [Charles &amp;amp; Monument Streets, Baltimore, MD]</v>
      </c>
      <c r="M6501" s="86">
        <f t="shared" si="1589"/>
        <v>0</v>
      </c>
      <c r="N6501" s="93" t="str">
        <f t="shared" si="1601"/>
        <v>West Mt. Vernon Park [Charles &amp;amp; Monument Streets, Baltimore, MD]</v>
      </c>
      <c r="O6501" s="90"/>
      <c r="S6501" s="95">
        <f t="shared" si="1590"/>
        <v>0</v>
      </c>
      <c r="T6501" s="86" t="str">
        <f t="shared" si="1591"/>
        <v/>
      </c>
      <c r="U6501" s="86" t="str">
        <f t="shared" si="1592"/>
        <v/>
      </c>
      <c r="V6501" s="95" t="str">
        <f t="shared" si="1593"/>
        <v/>
      </c>
      <c r="AE6501" s="92" t="str">
        <f t="shared" si="1594"/>
        <v/>
      </c>
      <c r="AF6501" s="96" t="str">
        <f t="shared" si="1595"/>
        <v>&lt;a name='19000100'&gt;&lt;b&gt;: 0 - West Mt. Vernon Park [Charles &amp;amp; Monument Streets, Baltimore, MD]&lt;/b&gt;&lt;/a&gt;&lt;br&gt;</v>
      </c>
      <c r="AG6501" s="97">
        <f t="shared" si="1596"/>
        <v>1900</v>
      </c>
      <c r="AH6501" s="97" t="str">
        <f t="shared" si="1597"/>
        <v>01</v>
      </c>
      <c r="AI6501" s="97" t="str">
        <f t="shared" si="1598"/>
        <v>00</v>
      </c>
      <c r="AJ6501" s="97" t="str">
        <f t="shared" si="1599"/>
        <v>19000100</v>
      </c>
    </row>
    <row r="6502" spans="4:36" ht="12" customHeight="1" x14ac:dyDescent="0.15">
      <c r="F6502" s="86" t="str">
        <f t="shared" si="1587"/>
        <v>Saturday</v>
      </c>
      <c r="G6502" s="91"/>
      <c r="H6502" s="92" t="str">
        <f>VLOOKUP(MONTH(G6502),VLOOKUP!$W$1:$X$24,2)</f>
        <v>January</v>
      </c>
      <c r="I6502" s="92" t="str">
        <f t="shared" si="1588"/>
        <v/>
      </c>
      <c r="J6502" s="93" t="s">
        <v>1496</v>
      </c>
      <c r="L6502" s="86" t="str">
        <f t="shared" si="1600"/>
        <v>West Potomac Park [West Basin Dr SW, WDC]</v>
      </c>
      <c r="M6502" s="86">
        <f t="shared" si="1589"/>
        <v>0</v>
      </c>
      <c r="N6502" s="93" t="str">
        <f t="shared" si="1601"/>
        <v>West Potomac Park [West Basin Dr SW, WDC]</v>
      </c>
      <c r="O6502" s="94"/>
      <c r="S6502" s="95">
        <f t="shared" si="1590"/>
        <v>0</v>
      </c>
      <c r="T6502" s="86" t="str">
        <f t="shared" si="1591"/>
        <v/>
      </c>
      <c r="U6502" s="86" t="str">
        <f t="shared" si="1592"/>
        <v/>
      </c>
      <c r="V6502" s="95" t="str">
        <f t="shared" si="1593"/>
        <v/>
      </c>
      <c r="AE6502" s="92" t="str">
        <f t="shared" si="1594"/>
        <v/>
      </c>
      <c r="AF6502" s="96" t="str">
        <f t="shared" si="1595"/>
        <v>&lt;a name='19000100'&gt;&lt;b&gt;: 0 - West Potomac Park [West Basin Dr SW, WDC]&lt;/b&gt;&lt;/a&gt;&lt;br&gt;</v>
      </c>
      <c r="AG6502" s="97">
        <f t="shared" si="1596"/>
        <v>1900</v>
      </c>
      <c r="AH6502" s="97" t="str">
        <f t="shared" si="1597"/>
        <v>01</v>
      </c>
      <c r="AI6502" s="97" t="str">
        <f t="shared" si="1598"/>
        <v>00</v>
      </c>
      <c r="AJ6502" s="97" t="str">
        <f t="shared" si="1599"/>
        <v>19000100</v>
      </c>
    </row>
    <row r="6503" spans="4:36" ht="12" customHeight="1" x14ac:dyDescent="0.15">
      <c r="F6503" s="86" t="str">
        <f t="shared" si="1587"/>
        <v>Saturday</v>
      </c>
      <c r="G6503" s="91"/>
      <c r="H6503" s="92" t="str">
        <f>VLOOKUP(MONTH(G6503),VLOOKUP!$W$1:$X$24,2)</f>
        <v>January</v>
      </c>
      <c r="I6503" s="92" t="str">
        <f t="shared" si="1588"/>
        <v/>
      </c>
      <c r="J6503" s="93" t="s">
        <v>1496</v>
      </c>
      <c r="L6503" s="86" t="str">
        <f t="shared" si="1600"/>
        <v>West Potomac Park [West Basin Dr SW, WDC]</v>
      </c>
      <c r="M6503" s="86">
        <f t="shared" si="1589"/>
        <v>0</v>
      </c>
      <c r="N6503" s="93" t="str">
        <f t="shared" si="1601"/>
        <v>West Potomac Park [West Basin Dr SW, WDC]</v>
      </c>
      <c r="O6503" s="94"/>
      <c r="S6503" s="95">
        <f t="shared" si="1590"/>
        <v>0</v>
      </c>
      <c r="T6503" s="86" t="str">
        <f t="shared" si="1591"/>
        <v/>
      </c>
      <c r="U6503" s="86" t="str">
        <f t="shared" si="1592"/>
        <v/>
      </c>
      <c r="V6503" s="95" t="str">
        <f t="shared" si="1593"/>
        <v/>
      </c>
      <c r="AE6503" s="92" t="str">
        <f t="shared" si="1594"/>
        <v/>
      </c>
      <c r="AF6503" s="96" t="str">
        <f t="shared" si="1595"/>
        <v>&lt;a name='19000100'&gt;&lt;b&gt;: 0 - West Potomac Park [West Basin Dr SW, WDC]&lt;/b&gt;&lt;/a&gt;&lt;br&gt;</v>
      </c>
      <c r="AG6503" s="97">
        <f t="shared" si="1596"/>
        <v>1900</v>
      </c>
      <c r="AH6503" s="97" t="str">
        <f t="shared" si="1597"/>
        <v>01</v>
      </c>
      <c r="AI6503" s="97" t="str">
        <f t="shared" si="1598"/>
        <v>00</v>
      </c>
      <c r="AJ6503" s="97" t="str">
        <f t="shared" si="1599"/>
        <v>19000100</v>
      </c>
    </row>
    <row r="6504" spans="4:36" ht="12" customHeight="1" x14ac:dyDescent="0.15">
      <c r="F6504" s="86" t="str">
        <f t="shared" si="1587"/>
        <v>Saturday</v>
      </c>
      <c r="G6504" s="91"/>
      <c r="H6504" s="92" t="str">
        <f>VLOOKUP(MONTH(G6504),VLOOKUP!$W$1:$X$24,2)</f>
        <v>January</v>
      </c>
      <c r="I6504" s="92" t="str">
        <f t="shared" si="1588"/>
        <v/>
      </c>
      <c r="J6504" s="93" t="s">
        <v>1496</v>
      </c>
      <c r="L6504" s="86" t="str">
        <f t="shared" si="1600"/>
        <v>West Potomac Park [West Basin Dr SW, WDC]</v>
      </c>
      <c r="M6504" s="86">
        <f t="shared" si="1589"/>
        <v>0</v>
      </c>
      <c r="N6504" s="93" t="str">
        <f t="shared" si="1601"/>
        <v>West Potomac Park [West Basin Dr SW, WDC]</v>
      </c>
      <c r="O6504" s="94"/>
      <c r="S6504" s="95">
        <f t="shared" si="1590"/>
        <v>0</v>
      </c>
      <c r="T6504" s="86" t="str">
        <f t="shared" si="1591"/>
        <v/>
      </c>
      <c r="U6504" s="86" t="str">
        <f t="shared" si="1592"/>
        <v/>
      </c>
      <c r="V6504" s="95" t="str">
        <f t="shared" si="1593"/>
        <v/>
      </c>
      <c r="AE6504" s="92" t="str">
        <f t="shared" si="1594"/>
        <v/>
      </c>
      <c r="AF6504" s="96" t="str">
        <f t="shared" si="1595"/>
        <v>&lt;a name='19000100'&gt;&lt;b&gt;: 0 - West Potomac Park [West Basin Dr SW, WDC]&lt;/b&gt;&lt;/a&gt;&lt;br&gt;</v>
      </c>
      <c r="AG6504" s="97">
        <f t="shared" si="1596"/>
        <v>1900</v>
      </c>
      <c r="AH6504" s="97" t="str">
        <f t="shared" si="1597"/>
        <v>01</v>
      </c>
      <c r="AI6504" s="97" t="str">
        <f t="shared" si="1598"/>
        <v>00</v>
      </c>
      <c r="AJ6504" s="97" t="str">
        <f t="shared" si="1599"/>
        <v>19000100</v>
      </c>
    </row>
    <row r="6505" spans="4:36" ht="12" customHeight="1" x14ac:dyDescent="0.15">
      <c r="F6505" s="86" t="str">
        <f t="shared" si="1587"/>
        <v>Saturday</v>
      </c>
      <c r="G6505" s="91"/>
      <c r="H6505" s="92" t="str">
        <f>VLOOKUP(MONTH(G6505),VLOOKUP!$W$1:$X$24,2)</f>
        <v>January</v>
      </c>
      <c r="I6505" s="92" t="str">
        <f t="shared" si="1588"/>
        <v/>
      </c>
      <c r="J6505" s="93" t="s">
        <v>983</v>
      </c>
      <c r="L6505" s="86" t="str">
        <f t="shared" si="1600"/>
        <v>Western Presbyterian Church [2401 Virginia Ave NW, WDC]</v>
      </c>
      <c r="M6505" s="86">
        <f t="shared" si="1589"/>
        <v>0</v>
      </c>
      <c r="N6505" s="93" t="str">
        <f t="shared" si="1601"/>
        <v>Western Presbyterian Church [2401 Virginia Ave NW, WDC]</v>
      </c>
      <c r="O6505" s="90"/>
      <c r="S6505" s="95">
        <f t="shared" si="1590"/>
        <v>0</v>
      </c>
      <c r="T6505" s="86" t="str">
        <f t="shared" si="1591"/>
        <v/>
      </c>
      <c r="U6505" s="86" t="str">
        <f t="shared" si="1592"/>
        <v/>
      </c>
      <c r="V6505" s="95" t="str">
        <f t="shared" si="1593"/>
        <v/>
      </c>
      <c r="AE6505" s="92" t="str">
        <f t="shared" si="1594"/>
        <v/>
      </c>
      <c r="AF6505" s="96" t="str">
        <f t="shared" si="1595"/>
        <v>&lt;a name='19000100'&gt;&lt;b&gt;: 0 - Western Presbyterian Church [2401 Virginia Ave NW, WDC]&lt;/b&gt;&lt;/a&gt;&lt;br&gt;</v>
      </c>
      <c r="AG6505" s="97">
        <f t="shared" si="1596"/>
        <v>1900</v>
      </c>
      <c r="AH6505" s="97" t="str">
        <f t="shared" si="1597"/>
        <v>01</v>
      </c>
      <c r="AI6505" s="97" t="str">
        <f t="shared" si="1598"/>
        <v>00</v>
      </c>
      <c r="AJ6505" s="97" t="str">
        <f t="shared" si="1599"/>
        <v>19000100</v>
      </c>
    </row>
    <row r="6506" spans="4:36" ht="12" customHeight="1" x14ac:dyDescent="0.15">
      <c r="F6506" s="86" t="str">
        <f t="shared" si="1587"/>
        <v>Saturday</v>
      </c>
      <c r="G6506" s="91"/>
      <c r="H6506" s="92" t="str">
        <f>VLOOKUP(MONTH(G6506),VLOOKUP!$W$1:$X$24,2)</f>
        <v>January</v>
      </c>
      <c r="I6506" s="92" t="str">
        <f t="shared" si="1588"/>
        <v/>
      </c>
      <c r="J6506" s="93" t="s">
        <v>983</v>
      </c>
      <c r="L6506" s="86" t="str">
        <f t="shared" si="1600"/>
        <v>Western Presbyterian Church [2401 Virginia Ave NW, WDC]</v>
      </c>
      <c r="M6506" s="86">
        <f t="shared" si="1589"/>
        <v>0</v>
      </c>
      <c r="N6506" s="93" t="str">
        <f t="shared" si="1601"/>
        <v>Western Presbyterian Church [2401 Virginia Ave NW, WDC]</v>
      </c>
      <c r="O6506" s="90"/>
      <c r="S6506" s="95">
        <f t="shared" si="1590"/>
        <v>0</v>
      </c>
      <c r="T6506" s="86" t="str">
        <f t="shared" si="1591"/>
        <v/>
      </c>
      <c r="U6506" s="86" t="str">
        <f t="shared" si="1592"/>
        <v/>
      </c>
      <c r="V6506" s="95" t="str">
        <f t="shared" si="1593"/>
        <v/>
      </c>
      <c r="AE6506" s="92" t="str">
        <f t="shared" si="1594"/>
        <v/>
      </c>
      <c r="AF6506" s="96" t="str">
        <f t="shared" si="1595"/>
        <v>&lt;a name='19000100'&gt;&lt;b&gt;: 0 - Western Presbyterian Church [2401 Virginia Ave NW, WDC]&lt;/b&gt;&lt;/a&gt;&lt;br&gt;</v>
      </c>
      <c r="AG6506" s="97">
        <f t="shared" si="1596"/>
        <v>1900</v>
      </c>
      <c r="AH6506" s="97" t="str">
        <f t="shared" si="1597"/>
        <v>01</v>
      </c>
      <c r="AI6506" s="97" t="str">
        <f t="shared" si="1598"/>
        <v>00</v>
      </c>
      <c r="AJ6506" s="97" t="str">
        <f t="shared" si="1599"/>
        <v>19000100</v>
      </c>
    </row>
    <row r="6507" spans="4:36" ht="12" customHeight="1" x14ac:dyDescent="0.15">
      <c r="F6507" s="86" t="str">
        <f t="shared" si="1587"/>
        <v>Saturday</v>
      </c>
      <c r="G6507" s="91"/>
      <c r="H6507" s="92" t="str">
        <f>VLOOKUP(MONTH(G6507),VLOOKUP!$W$1:$X$24,2)</f>
        <v>January</v>
      </c>
      <c r="I6507" s="92" t="str">
        <f t="shared" si="1588"/>
        <v/>
      </c>
      <c r="J6507" s="93" t="s">
        <v>983</v>
      </c>
      <c r="L6507" s="86" t="str">
        <f t="shared" si="1600"/>
        <v>Western Presbyterian Church [2401 Virginia Ave NW, WDC]</v>
      </c>
      <c r="M6507" s="86">
        <f t="shared" si="1589"/>
        <v>0</v>
      </c>
      <c r="N6507" s="93" t="str">
        <f t="shared" si="1601"/>
        <v>Western Presbyterian Church [2401 Virginia Ave NW, WDC]</v>
      </c>
      <c r="O6507" s="90"/>
      <c r="S6507" s="95">
        <f t="shared" si="1590"/>
        <v>0</v>
      </c>
      <c r="T6507" s="86" t="str">
        <f t="shared" si="1591"/>
        <v/>
      </c>
      <c r="U6507" s="86" t="str">
        <f t="shared" si="1592"/>
        <v/>
      </c>
      <c r="V6507" s="95" t="str">
        <f t="shared" si="1593"/>
        <v/>
      </c>
      <c r="AE6507" s="92" t="str">
        <f t="shared" si="1594"/>
        <v/>
      </c>
      <c r="AF6507" s="96" t="str">
        <f t="shared" si="1595"/>
        <v>&lt;a name='19000100'&gt;&lt;b&gt;: 0 - Western Presbyterian Church [2401 Virginia Ave NW, WDC]&lt;/b&gt;&lt;/a&gt;&lt;br&gt;</v>
      </c>
      <c r="AG6507" s="97">
        <f t="shared" si="1596"/>
        <v>1900</v>
      </c>
      <c r="AH6507" s="97" t="str">
        <f t="shared" si="1597"/>
        <v>01</v>
      </c>
      <c r="AI6507" s="97" t="str">
        <f t="shared" si="1598"/>
        <v>00</v>
      </c>
      <c r="AJ6507" s="97" t="str">
        <f t="shared" si="1599"/>
        <v>19000100</v>
      </c>
    </row>
    <row r="6508" spans="4:36" ht="12" customHeight="1" x14ac:dyDescent="0.15">
      <c r="F6508" s="86" t="str">
        <f t="shared" si="1587"/>
        <v>Saturday</v>
      </c>
      <c r="G6508" s="91"/>
      <c r="H6508" s="92" t="str">
        <f>VLOOKUP(MONTH(G6508),VLOOKUP!$W$1:$X$24,2)</f>
        <v>January</v>
      </c>
      <c r="I6508" s="92" t="str">
        <f t="shared" si="1588"/>
        <v/>
      </c>
      <c r="J6508" s="93" t="s">
        <v>983</v>
      </c>
      <c r="L6508" s="86" t="str">
        <f t="shared" si="1600"/>
        <v>Western Presbyterian Church [2401 Virginia Ave NW, WDC]</v>
      </c>
      <c r="M6508" s="86">
        <f t="shared" si="1589"/>
        <v>0</v>
      </c>
      <c r="N6508" s="93" t="str">
        <f t="shared" si="1601"/>
        <v>Western Presbyterian Church [2401 Virginia Ave NW, WDC]</v>
      </c>
      <c r="O6508" s="90"/>
      <c r="S6508" s="95">
        <f t="shared" si="1590"/>
        <v>0</v>
      </c>
      <c r="T6508" s="86" t="str">
        <f t="shared" si="1591"/>
        <v/>
      </c>
      <c r="U6508" s="86" t="str">
        <f t="shared" si="1592"/>
        <v/>
      </c>
      <c r="V6508" s="95" t="str">
        <f t="shared" si="1593"/>
        <v/>
      </c>
      <c r="AE6508" s="92" t="str">
        <f t="shared" si="1594"/>
        <v/>
      </c>
      <c r="AF6508" s="96" t="str">
        <f t="shared" si="1595"/>
        <v>&lt;a name='19000100'&gt;&lt;b&gt;: 0 - Western Presbyterian Church [2401 Virginia Ave NW, WDC]&lt;/b&gt;&lt;/a&gt;&lt;br&gt;</v>
      </c>
      <c r="AG6508" s="97">
        <f t="shared" si="1596"/>
        <v>1900</v>
      </c>
      <c r="AH6508" s="97" t="str">
        <f t="shared" si="1597"/>
        <v>01</v>
      </c>
      <c r="AI6508" s="97" t="str">
        <f t="shared" si="1598"/>
        <v>00</v>
      </c>
      <c r="AJ6508" s="97" t="str">
        <f t="shared" si="1599"/>
        <v>19000100</v>
      </c>
    </row>
    <row r="6509" spans="4:36" ht="12" customHeight="1" x14ac:dyDescent="0.15">
      <c r="D6509" s="110"/>
      <c r="F6509" s="86" t="str">
        <f t="shared" si="1587"/>
        <v>Saturday</v>
      </c>
      <c r="G6509" s="91"/>
      <c r="H6509" s="92" t="str">
        <f>VLOOKUP(MONTH(G6509),VLOOKUP!$W$1:$X$24,2)</f>
        <v>January</v>
      </c>
      <c r="I6509" s="92" t="str">
        <f t="shared" si="1588"/>
        <v/>
      </c>
      <c r="J6509" s="93" t="s">
        <v>812</v>
      </c>
      <c r="L6509" s="86" t="str">
        <f t="shared" si="1600"/>
        <v>Westminster Presbyterian Church [400 I St. SW, WDC]</v>
      </c>
      <c r="M6509" s="86">
        <f t="shared" si="1589"/>
        <v>0</v>
      </c>
      <c r="N6509" s="93" t="str">
        <f t="shared" si="1601"/>
        <v>Westminster Presbyterian Church [400 I St. SW, WDC]</v>
      </c>
      <c r="O6509" s="94"/>
      <c r="P6509" s="94"/>
      <c r="Q6509" s="94"/>
      <c r="R6509" s="94"/>
      <c r="S6509" s="95">
        <f t="shared" si="1590"/>
        <v>0</v>
      </c>
      <c r="T6509" s="86" t="str">
        <f t="shared" si="1591"/>
        <v/>
      </c>
      <c r="U6509" s="86" t="str">
        <f t="shared" si="1592"/>
        <v/>
      </c>
      <c r="V6509" s="95" t="str">
        <f t="shared" si="1593"/>
        <v/>
      </c>
      <c r="AE6509" s="92" t="str">
        <f t="shared" si="1594"/>
        <v/>
      </c>
      <c r="AF6509" s="96" t="str">
        <f t="shared" si="1595"/>
        <v>&lt;a name='19000100'&gt;&lt;b&gt;: 0 - Westminster Presbyterian Church [400 I St. SW, WDC]&lt;/b&gt;&lt;/a&gt;&lt;br&gt;</v>
      </c>
      <c r="AG6509" s="97">
        <f t="shared" si="1596"/>
        <v>1900</v>
      </c>
      <c r="AH6509" s="97" t="str">
        <f t="shared" si="1597"/>
        <v>01</v>
      </c>
      <c r="AI6509" s="97" t="str">
        <f t="shared" si="1598"/>
        <v>00</v>
      </c>
      <c r="AJ6509" s="97" t="str">
        <f t="shared" si="1599"/>
        <v>19000100</v>
      </c>
    </row>
    <row r="6510" spans="4:36" ht="12" customHeight="1" x14ac:dyDescent="0.15">
      <c r="F6510" s="86" t="str">
        <f t="shared" si="1587"/>
        <v>Saturday</v>
      </c>
      <c r="G6510" s="91"/>
      <c r="H6510" s="92" t="str">
        <f>VLOOKUP(MONTH(G6510),VLOOKUP!$W$1:$X$24,2)</f>
        <v>January</v>
      </c>
      <c r="I6510" s="92" t="str">
        <f t="shared" si="1588"/>
        <v/>
      </c>
      <c r="J6510" s="93" t="s">
        <v>812</v>
      </c>
      <c r="L6510" s="86" t="str">
        <f t="shared" si="1600"/>
        <v>Westminster Presbyterian Church [400 I St. SW, WDC]</v>
      </c>
      <c r="M6510" s="86">
        <f t="shared" si="1589"/>
        <v>0</v>
      </c>
      <c r="N6510" s="93" t="str">
        <f t="shared" si="1601"/>
        <v>Westminster Presbyterian Church [400 I St. SW, WDC]</v>
      </c>
      <c r="O6510" s="94"/>
      <c r="P6510" s="94"/>
      <c r="Q6510" s="94"/>
      <c r="R6510" s="94"/>
      <c r="S6510" s="95">
        <f t="shared" si="1590"/>
        <v>0</v>
      </c>
      <c r="T6510" s="86" t="str">
        <f t="shared" si="1591"/>
        <v/>
      </c>
      <c r="U6510" s="86" t="str">
        <f t="shared" si="1592"/>
        <v/>
      </c>
      <c r="V6510" s="95" t="str">
        <f t="shared" si="1593"/>
        <v/>
      </c>
      <c r="AE6510" s="92" t="str">
        <f t="shared" si="1594"/>
        <v/>
      </c>
      <c r="AF6510" s="96" t="str">
        <f t="shared" si="1595"/>
        <v>&lt;a name='19000100'&gt;&lt;b&gt;: 0 - Westminster Presbyterian Church [400 I St. SW, WDC]&lt;/b&gt;&lt;/a&gt;&lt;br&gt;</v>
      </c>
      <c r="AG6510" s="97">
        <f t="shared" si="1596"/>
        <v>1900</v>
      </c>
      <c r="AH6510" s="97" t="str">
        <f t="shared" si="1597"/>
        <v>01</v>
      </c>
      <c r="AI6510" s="97" t="str">
        <f t="shared" si="1598"/>
        <v>00</v>
      </c>
      <c r="AJ6510" s="97" t="str">
        <f t="shared" si="1599"/>
        <v>19000100</v>
      </c>
    </row>
    <row r="6511" spans="4:36" ht="12" customHeight="1" x14ac:dyDescent="0.15">
      <c r="F6511" s="86" t="str">
        <f t="shared" si="1587"/>
        <v>Saturday</v>
      </c>
      <c r="G6511" s="91"/>
      <c r="H6511" s="92" t="str">
        <f>VLOOKUP(MONTH(G6511),VLOOKUP!$W$1:$X$24,2)</f>
        <v>January</v>
      </c>
      <c r="I6511" s="92" t="str">
        <f t="shared" si="1588"/>
        <v/>
      </c>
      <c r="J6511" s="93" t="s">
        <v>812</v>
      </c>
      <c r="L6511" s="86" t="str">
        <f t="shared" si="1600"/>
        <v>Westminster Presbyterian Church [400 I St. SW, WDC]</v>
      </c>
      <c r="M6511" s="86">
        <f t="shared" si="1589"/>
        <v>0</v>
      </c>
      <c r="N6511" s="93" t="str">
        <f t="shared" si="1601"/>
        <v>Westminster Presbyterian Church [400 I St. SW, WDC]</v>
      </c>
      <c r="O6511" s="94"/>
      <c r="P6511" s="94"/>
      <c r="Q6511" s="94"/>
      <c r="R6511" s="94"/>
      <c r="S6511" s="95">
        <f t="shared" si="1590"/>
        <v>0</v>
      </c>
      <c r="T6511" s="86" t="str">
        <f t="shared" si="1591"/>
        <v/>
      </c>
      <c r="U6511" s="86" t="str">
        <f t="shared" si="1592"/>
        <v/>
      </c>
      <c r="V6511" s="95" t="str">
        <f t="shared" si="1593"/>
        <v/>
      </c>
      <c r="AE6511" s="92" t="str">
        <f t="shared" si="1594"/>
        <v/>
      </c>
      <c r="AF6511" s="96" t="str">
        <f t="shared" si="1595"/>
        <v>&lt;a name='19000100'&gt;&lt;b&gt;: 0 - Westminster Presbyterian Church [400 I St. SW, WDC]&lt;/b&gt;&lt;/a&gt;&lt;br&gt;</v>
      </c>
      <c r="AG6511" s="97">
        <f t="shared" si="1596"/>
        <v>1900</v>
      </c>
      <c r="AH6511" s="97" t="str">
        <f t="shared" si="1597"/>
        <v>01</v>
      </c>
      <c r="AI6511" s="97" t="str">
        <f t="shared" si="1598"/>
        <v>00</v>
      </c>
      <c r="AJ6511" s="97" t="str">
        <f t="shared" si="1599"/>
        <v>19000100</v>
      </c>
    </row>
    <row r="6512" spans="4:36" ht="12" customHeight="1" x14ac:dyDescent="0.15">
      <c r="F6512" s="86" t="str">
        <f t="shared" si="1587"/>
        <v>Saturday</v>
      </c>
      <c r="G6512" s="91"/>
      <c r="H6512" s="92" t="str">
        <f>VLOOKUP(MONTH(G6512),VLOOKUP!$W$1:$X$24,2)</f>
        <v>January</v>
      </c>
      <c r="I6512" s="92" t="str">
        <f t="shared" si="1588"/>
        <v/>
      </c>
      <c r="J6512" s="93" t="s">
        <v>812</v>
      </c>
      <c r="L6512" s="86" t="str">
        <f t="shared" si="1600"/>
        <v>Westminster Presbyterian Church [400 I St. SW, WDC]</v>
      </c>
      <c r="M6512" s="86">
        <f t="shared" si="1589"/>
        <v>0</v>
      </c>
      <c r="N6512" s="93" t="str">
        <f t="shared" si="1601"/>
        <v>Westminster Presbyterian Church [400 I St. SW, WDC]</v>
      </c>
      <c r="O6512" s="94"/>
      <c r="P6512" s="94"/>
      <c r="Q6512" s="94"/>
      <c r="R6512" s="94"/>
      <c r="S6512" s="95">
        <f t="shared" si="1590"/>
        <v>0</v>
      </c>
      <c r="T6512" s="86" t="str">
        <f t="shared" si="1591"/>
        <v/>
      </c>
      <c r="U6512" s="86" t="str">
        <f t="shared" si="1592"/>
        <v/>
      </c>
      <c r="V6512" s="95" t="str">
        <f t="shared" si="1593"/>
        <v/>
      </c>
      <c r="AE6512" s="92" t="str">
        <f t="shared" si="1594"/>
        <v/>
      </c>
      <c r="AF6512" s="96" t="str">
        <f t="shared" si="1595"/>
        <v>&lt;a name='19000100'&gt;&lt;b&gt;: 0 - Westminster Presbyterian Church [400 I St. SW, WDC]&lt;/b&gt;&lt;/a&gt;&lt;br&gt;</v>
      </c>
      <c r="AG6512" s="97">
        <f t="shared" si="1596"/>
        <v>1900</v>
      </c>
      <c r="AH6512" s="97" t="str">
        <f t="shared" si="1597"/>
        <v>01</v>
      </c>
      <c r="AI6512" s="97" t="str">
        <f t="shared" si="1598"/>
        <v>00</v>
      </c>
      <c r="AJ6512" s="97" t="str">
        <f t="shared" si="1599"/>
        <v>19000100</v>
      </c>
    </row>
    <row r="6513" spans="6:36" ht="12" customHeight="1" x14ac:dyDescent="0.15">
      <c r="F6513" s="86" t="str">
        <f t="shared" si="1587"/>
        <v>Saturday</v>
      </c>
      <c r="G6513" s="91"/>
      <c r="H6513" s="92" t="str">
        <f>VLOOKUP(MONTH(G6513),VLOOKUP!$W$1:$X$24,2)</f>
        <v>January</v>
      </c>
      <c r="I6513" s="92" t="str">
        <f t="shared" si="1588"/>
        <v/>
      </c>
      <c r="J6513" s="93" t="s">
        <v>1480</v>
      </c>
      <c r="L6513" s="86" t="str">
        <f t="shared" si="1600"/>
        <v>Westover Beer Garden [5863 Washington Blvd, Arlington, VA]</v>
      </c>
      <c r="M6513" s="86">
        <f t="shared" si="1589"/>
        <v>0</v>
      </c>
      <c r="N6513" s="93" t="str">
        <f t="shared" si="1601"/>
        <v>Westover Beer Garden [5863 Washington Blvd, Arlington, VA]</v>
      </c>
      <c r="O6513" s="90"/>
      <c r="S6513" s="95">
        <f t="shared" si="1590"/>
        <v>0</v>
      </c>
      <c r="T6513" s="86" t="str">
        <f t="shared" si="1591"/>
        <v/>
      </c>
      <c r="U6513" s="86" t="str">
        <f t="shared" si="1592"/>
        <v/>
      </c>
      <c r="V6513" s="95" t="str">
        <f t="shared" si="1593"/>
        <v/>
      </c>
      <c r="AE6513" s="92" t="str">
        <f t="shared" si="1594"/>
        <v/>
      </c>
      <c r="AF6513" s="96" t="str">
        <f t="shared" si="1595"/>
        <v>&lt;a name='19000100'&gt;&lt;b&gt;: 0 - Westover Beer Garden [5863 Washington Blvd, Arlington, VA]&lt;/b&gt;&lt;/a&gt;&lt;br&gt;</v>
      </c>
      <c r="AG6513" s="97">
        <f t="shared" si="1596"/>
        <v>1900</v>
      </c>
      <c r="AH6513" s="97" t="str">
        <f t="shared" si="1597"/>
        <v>01</v>
      </c>
      <c r="AI6513" s="97" t="str">
        <f t="shared" si="1598"/>
        <v>00</v>
      </c>
      <c r="AJ6513" s="97" t="str">
        <f t="shared" si="1599"/>
        <v>19000100</v>
      </c>
    </row>
    <row r="6514" spans="6:36" ht="12" customHeight="1" x14ac:dyDescent="0.15">
      <c r="F6514" s="86" t="str">
        <f t="shared" si="1587"/>
        <v>Saturday</v>
      </c>
      <c r="G6514" s="91"/>
      <c r="H6514" s="92" t="str">
        <f>VLOOKUP(MONTH(G6514),VLOOKUP!$W$1:$X$24,2)</f>
        <v>January</v>
      </c>
      <c r="I6514" s="92" t="str">
        <f t="shared" si="1588"/>
        <v/>
      </c>
      <c r="J6514" s="93" t="s">
        <v>1480</v>
      </c>
      <c r="L6514" s="86" t="str">
        <f t="shared" si="1600"/>
        <v>Westover Beer Garden [5863 Washington Blvd, Arlington, VA]</v>
      </c>
      <c r="M6514" s="86">
        <f t="shared" si="1589"/>
        <v>0</v>
      </c>
      <c r="N6514" s="93" t="str">
        <f t="shared" si="1601"/>
        <v>Westover Beer Garden [5863 Washington Blvd, Arlington, VA]</v>
      </c>
      <c r="O6514" s="90"/>
      <c r="S6514" s="95">
        <f t="shared" si="1590"/>
        <v>0</v>
      </c>
      <c r="T6514" s="86" t="str">
        <f t="shared" si="1591"/>
        <v/>
      </c>
      <c r="U6514" s="86" t="str">
        <f t="shared" si="1592"/>
        <v/>
      </c>
      <c r="V6514" s="95" t="str">
        <f t="shared" si="1593"/>
        <v/>
      </c>
      <c r="AE6514" s="92" t="str">
        <f t="shared" si="1594"/>
        <v/>
      </c>
      <c r="AF6514" s="96" t="str">
        <f t="shared" si="1595"/>
        <v>&lt;a name='19000100'&gt;&lt;b&gt;: 0 - Westover Beer Garden [5863 Washington Blvd, Arlington, VA]&lt;/b&gt;&lt;/a&gt;&lt;br&gt;</v>
      </c>
      <c r="AG6514" s="97">
        <f t="shared" si="1596"/>
        <v>1900</v>
      </c>
      <c r="AH6514" s="97" t="str">
        <f t="shared" si="1597"/>
        <v>01</v>
      </c>
      <c r="AI6514" s="97" t="str">
        <f t="shared" si="1598"/>
        <v>00</v>
      </c>
      <c r="AJ6514" s="97" t="str">
        <f t="shared" si="1599"/>
        <v>19000100</v>
      </c>
    </row>
    <row r="6515" spans="6:36" ht="12" customHeight="1" x14ac:dyDescent="0.15">
      <c r="F6515" s="86" t="str">
        <f t="shared" si="1587"/>
        <v>Saturday</v>
      </c>
      <c r="G6515" s="91"/>
      <c r="H6515" s="92" t="str">
        <f>VLOOKUP(MONTH(G6515),VLOOKUP!$W$1:$X$24,2)</f>
        <v>January</v>
      </c>
      <c r="I6515" s="92" t="str">
        <f t="shared" si="1588"/>
        <v/>
      </c>
      <c r="J6515" s="93" t="s">
        <v>1480</v>
      </c>
      <c r="L6515" s="86" t="str">
        <f t="shared" si="1600"/>
        <v>Westover Beer Garden [5863 Washington Blvd, Arlington, VA]</v>
      </c>
      <c r="M6515" s="86">
        <f t="shared" si="1589"/>
        <v>0</v>
      </c>
      <c r="N6515" s="93" t="str">
        <f t="shared" si="1601"/>
        <v>Westover Beer Garden [5863 Washington Blvd, Arlington, VA]</v>
      </c>
      <c r="O6515" s="90"/>
      <c r="S6515" s="95">
        <f t="shared" si="1590"/>
        <v>0</v>
      </c>
      <c r="T6515" s="86" t="str">
        <f t="shared" si="1591"/>
        <v/>
      </c>
      <c r="U6515" s="86" t="str">
        <f t="shared" si="1592"/>
        <v/>
      </c>
      <c r="V6515" s="95" t="str">
        <f t="shared" si="1593"/>
        <v/>
      </c>
      <c r="AE6515" s="92" t="str">
        <f t="shared" si="1594"/>
        <v/>
      </c>
      <c r="AF6515" s="96" t="str">
        <f t="shared" si="1595"/>
        <v>&lt;a name='19000100'&gt;&lt;b&gt;: 0 - Westover Beer Garden [5863 Washington Blvd, Arlington, VA]&lt;/b&gt;&lt;/a&gt;&lt;br&gt;</v>
      </c>
      <c r="AG6515" s="97">
        <f t="shared" si="1596"/>
        <v>1900</v>
      </c>
      <c r="AH6515" s="97" t="str">
        <f t="shared" si="1597"/>
        <v>01</v>
      </c>
      <c r="AI6515" s="97" t="str">
        <f t="shared" si="1598"/>
        <v>00</v>
      </c>
      <c r="AJ6515" s="97" t="str">
        <f t="shared" si="1599"/>
        <v>19000100</v>
      </c>
    </row>
    <row r="6516" spans="6:36" ht="12" customHeight="1" x14ac:dyDescent="0.15">
      <c r="F6516" s="86" t="str">
        <f t="shared" si="1587"/>
        <v>Saturday</v>
      </c>
      <c r="G6516" s="91"/>
      <c r="H6516" s="92" t="str">
        <f>VLOOKUP(MONTH(G6516),VLOOKUP!$W$1:$X$24,2)</f>
        <v>January</v>
      </c>
      <c r="I6516" s="92" t="str">
        <f t="shared" si="1588"/>
        <v/>
      </c>
      <c r="J6516" s="93" t="s">
        <v>1480</v>
      </c>
      <c r="L6516" s="86" t="str">
        <f t="shared" si="1600"/>
        <v>Westover Beer Garden [5863 Washington Blvd, Arlington, VA]</v>
      </c>
      <c r="M6516" s="86">
        <f t="shared" si="1589"/>
        <v>0</v>
      </c>
      <c r="N6516" s="93" t="str">
        <f t="shared" si="1601"/>
        <v>Westover Beer Garden [5863 Washington Blvd, Arlington, VA]</v>
      </c>
      <c r="O6516" s="90"/>
      <c r="S6516" s="95">
        <f t="shared" si="1590"/>
        <v>0</v>
      </c>
      <c r="T6516" s="86" t="str">
        <f t="shared" si="1591"/>
        <v/>
      </c>
      <c r="U6516" s="86" t="str">
        <f t="shared" si="1592"/>
        <v/>
      </c>
      <c r="V6516" s="95" t="str">
        <f t="shared" si="1593"/>
        <v/>
      </c>
      <c r="AE6516" s="92" t="str">
        <f t="shared" si="1594"/>
        <v/>
      </c>
      <c r="AF6516" s="96" t="str">
        <f t="shared" si="1595"/>
        <v>&lt;a name='19000100'&gt;&lt;b&gt;: 0 - Westover Beer Garden [5863 Washington Blvd, Arlington, VA]&lt;/b&gt;&lt;/a&gt;&lt;br&gt;</v>
      </c>
      <c r="AG6516" s="97">
        <f t="shared" si="1596"/>
        <v>1900</v>
      </c>
      <c r="AH6516" s="97" t="str">
        <f t="shared" si="1597"/>
        <v>01</v>
      </c>
      <c r="AI6516" s="97" t="str">
        <f t="shared" si="1598"/>
        <v>00</v>
      </c>
      <c r="AJ6516" s="97" t="str">
        <f t="shared" si="1599"/>
        <v>19000100</v>
      </c>
    </row>
    <row r="6517" spans="6:36" ht="12" customHeight="1" x14ac:dyDescent="0.15">
      <c r="F6517" s="86" t="str">
        <f t="shared" si="1587"/>
        <v>Saturday</v>
      </c>
      <c r="G6517" s="91"/>
      <c r="H6517" s="92" t="str">
        <f>VLOOKUP(MONTH(G6517),VLOOKUP!$W$1:$X$24,2)</f>
        <v>January</v>
      </c>
      <c r="I6517" s="92" t="str">
        <f t="shared" si="1588"/>
        <v/>
      </c>
      <c r="J6517" s="10" t="s">
        <v>2700</v>
      </c>
      <c r="L6517" s="86" t="str">
        <f t="shared" si="1600"/>
        <v>Wheaton Lounge [11300 Georgia Ave, Silver Spring, MD]</v>
      </c>
      <c r="M6517" s="86">
        <f t="shared" si="1589"/>
        <v>0</v>
      </c>
      <c r="N6517" s="93" t="str">
        <f t="shared" si="1601"/>
        <v>Wheaton Lounge [11300 Georgia Ave, Silver Spring, MD]</v>
      </c>
      <c r="O6517" s="94"/>
      <c r="S6517" s="95">
        <f t="shared" si="1590"/>
        <v>0</v>
      </c>
      <c r="T6517" s="86" t="str">
        <f t="shared" si="1591"/>
        <v/>
      </c>
      <c r="U6517" s="86" t="str">
        <f t="shared" si="1592"/>
        <v/>
      </c>
      <c r="V6517" s="95" t="str">
        <f t="shared" si="1593"/>
        <v/>
      </c>
      <c r="AE6517" s="92" t="str">
        <f t="shared" si="1594"/>
        <v/>
      </c>
      <c r="AF6517" s="96" t="str">
        <f t="shared" si="1595"/>
        <v>&lt;a name='19000100'&gt;&lt;b&gt;: 0 - Wheaton Lounge [11300 Georgia Ave, Silver Spring, MD]&lt;/b&gt;&lt;/a&gt;&lt;br&gt;</v>
      </c>
      <c r="AG6517" s="97">
        <f t="shared" si="1596"/>
        <v>1900</v>
      </c>
      <c r="AH6517" s="97" t="str">
        <f t="shared" si="1597"/>
        <v>01</v>
      </c>
      <c r="AI6517" s="97" t="str">
        <f t="shared" si="1598"/>
        <v>00</v>
      </c>
      <c r="AJ6517" s="97" t="str">
        <f t="shared" si="1599"/>
        <v>19000100</v>
      </c>
    </row>
    <row r="6518" spans="6:36" ht="12" customHeight="1" x14ac:dyDescent="0.15">
      <c r="F6518" s="86" t="str">
        <f t="shared" si="1587"/>
        <v>Saturday</v>
      </c>
      <c r="G6518" s="91"/>
      <c r="H6518" s="92" t="str">
        <f>VLOOKUP(MONTH(G6518),VLOOKUP!$W$1:$X$24,2)</f>
        <v>January</v>
      </c>
      <c r="I6518" s="92" t="str">
        <f t="shared" si="1588"/>
        <v/>
      </c>
      <c r="J6518" s="10" t="s">
        <v>2700</v>
      </c>
      <c r="L6518" s="86" t="str">
        <f t="shared" si="1600"/>
        <v>Wheaton Lounge [11300 Georgia Ave, Silver Spring, MD]</v>
      </c>
      <c r="M6518" s="86">
        <f t="shared" si="1589"/>
        <v>0</v>
      </c>
      <c r="N6518" s="93" t="str">
        <f t="shared" si="1601"/>
        <v>Wheaton Lounge [11300 Georgia Ave, Silver Spring, MD]</v>
      </c>
      <c r="O6518" s="94"/>
      <c r="S6518" s="95">
        <f t="shared" si="1590"/>
        <v>0</v>
      </c>
      <c r="T6518" s="86" t="str">
        <f t="shared" si="1591"/>
        <v/>
      </c>
      <c r="U6518" s="86" t="str">
        <f t="shared" si="1592"/>
        <v/>
      </c>
      <c r="V6518" s="95" t="str">
        <f t="shared" si="1593"/>
        <v/>
      </c>
      <c r="AE6518" s="92" t="str">
        <f t="shared" si="1594"/>
        <v/>
      </c>
      <c r="AF6518" s="96" t="str">
        <f t="shared" si="1595"/>
        <v>&lt;a name='19000100'&gt;&lt;b&gt;: 0 - Wheaton Lounge [11300 Georgia Ave, Silver Spring, MD]&lt;/b&gt;&lt;/a&gt;&lt;br&gt;</v>
      </c>
      <c r="AG6518" s="97">
        <f t="shared" si="1596"/>
        <v>1900</v>
      </c>
      <c r="AH6518" s="97" t="str">
        <f t="shared" si="1597"/>
        <v>01</v>
      </c>
      <c r="AI6518" s="97" t="str">
        <f t="shared" si="1598"/>
        <v>00</v>
      </c>
      <c r="AJ6518" s="97" t="str">
        <f t="shared" si="1599"/>
        <v>19000100</v>
      </c>
    </row>
    <row r="6519" spans="6:36" ht="12" customHeight="1" x14ac:dyDescent="0.15">
      <c r="F6519" s="86" t="str">
        <f t="shared" si="1587"/>
        <v>Saturday</v>
      </c>
      <c r="G6519" s="91"/>
      <c r="H6519" s="92" t="str">
        <f>VLOOKUP(MONTH(G6519),VLOOKUP!$W$1:$X$24,2)</f>
        <v>January</v>
      </c>
      <c r="I6519" s="92" t="str">
        <f t="shared" si="1588"/>
        <v/>
      </c>
      <c r="J6519" s="10" t="s">
        <v>2700</v>
      </c>
      <c r="L6519" s="86" t="str">
        <f t="shared" si="1600"/>
        <v>Wheaton Lounge [11300 Georgia Ave, Silver Spring, MD]</v>
      </c>
      <c r="M6519" s="86">
        <f t="shared" si="1589"/>
        <v>0</v>
      </c>
      <c r="N6519" s="93" t="str">
        <f t="shared" si="1601"/>
        <v>Wheaton Lounge [11300 Georgia Ave, Silver Spring, MD]</v>
      </c>
      <c r="O6519" s="94"/>
      <c r="S6519" s="95">
        <f t="shared" si="1590"/>
        <v>0</v>
      </c>
      <c r="T6519" s="86" t="str">
        <f t="shared" si="1591"/>
        <v/>
      </c>
      <c r="U6519" s="86" t="str">
        <f t="shared" si="1592"/>
        <v/>
      </c>
      <c r="V6519" s="95" t="str">
        <f t="shared" si="1593"/>
        <v/>
      </c>
      <c r="AE6519" s="92" t="str">
        <f t="shared" si="1594"/>
        <v/>
      </c>
      <c r="AF6519" s="96" t="str">
        <f t="shared" si="1595"/>
        <v>&lt;a name='19000100'&gt;&lt;b&gt;: 0 - Wheaton Lounge [11300 Georgia Ave, Silver Spring, MD]&lt;/b&gt;&lt;/a&gt;&lt;br&gt;</v>
      </c>
      <c r="AG6519" s="97">
        <f t="shared" si="1596"/>
        <v>1900</v>
      </c>
      <c r="AH6519" s="97" t="str">
        <f t="shared" si="1597"/>
        <v>01</v>
      </c>
      <c r="AI6519" s="97" t="str">
        <f t="shared" si="1598"/>
        <v>00</v>
      </c>
      <c r="AJ6519" s="97" t="str">
        <f t="shared" si="1599"/>
        <v>19000100</v>
      </c>
    </row>
    <row r="6520" spans="6:36" ht="12" customHeight="1" x14ac:dyDescent="0.15">
      <c r="F6520" s="86" t="str">
        <f t="shared" si="1587"/>
        <v>Saturday</v>
      </c>
      <c r="G6520" s="91"/>
      <c r="H6520" s="92" t="str">
        <f>VLOOKUP(MONTH(G6520),VLOOKUP!$W$1:$X$24,2)</f>
        <v>January</v>
      </c>
      <c r="I6520" s="92" t="str">
        <f t="shared" si="1588"/>
        <v/>
      </c>
      <c r="J6520" s="10" t="s">
        <v>2700</v>
      </c>
      <c r="L6520" s="86" t="str">
        <f t="shared" si="1600"/>
        <v>Wheaton Lounge [11300 Georgia Ave, Silver Spring, MD]</v>
      </c>
      <c r="M6520" s="86">
        <f t="shared" si="1589"/>
        <v>0</v>
      </c>
      <c r="N6520" s="93" t="str">
        <f t="shared" si="1601"/>
        <v>Wheaton Lounge [11300 Georgia Ave, Silver Spring, MD]</v>
      </c>
      <c r="O6520" s="94"/>
      <c r="S6520" s="95">
        <f t="shared" si="1590"/>
        <v>0</v>
      </c>
      <c r="T6520" s="86" t="str">
        <f t="shared" si="1591"/>
        <v/>
      </c>
      <c r="U6520" s="86" t="str">
        <f t="shared" si="1592"/>
        <v/>
      </c>
      <c r="V6520" s="95" t="str">
        <f t="shared" si="1593"/>
        <v/>
      </c>
      <c r="AE6520" s="92" t="str">
        <f t="shared" si="1594"/>
        <v/>
      </c>
      <c r="AF6520" s="96" t="str">
        <f t="shared" si="1595"/>
        <v>&lt;a name='19000100'&gt;&lt;b&gt;: 0 - Wheaton Lounge [11300 Georgia Ave, Silver Spring, MD]&lt;/b&gt;&lt;/a&gt;&lt;br&gt;</v>
      </c>
      <c r="AG6520" s="97">
        <f t="shared" si="1596"/>
        <v>1900</v>
      </c>
      <c r="AH6520" s="97" t="str">
        <f t="shared" si="1597"/>
        <v>01</v>
      </c>
      <c r="AI6520" s="97" t="str">
        <f t="shared" si="1598"/>
        <v>00</v>
      </c>
      <c r="AJ6520" s="97" t="str">
        <f t="shared" si="1599"/>
        <v>19000100</v>
      </c>
    </row>
    <row r="6521" spans="6:36" ht="12" customHeight="1" x14ac:dyDescent="0.15">
      <c r="F6521" s="86" t="str">
        <f t="shared" si="1587"/>
        <v>Saturday</v>
      </c>
      <c r="G6521" s="91"/>
      <c r="H6521" s="92" t="str">
        <f>VLOOKUP(MONTH(G6521),VLOOKUP!$W$1:$X$24,2)</f>
        <v>January</v>
      </c>
      <c r="I6521" s="92" t="str">
        <f t="shared" si="1588"/>
        <v/>
      </c>
      <c r="J6521" s="10" t="s">
        <v>2700</v>
      </c>
      <c r="L6521" s="86" t="str">
        <f t="shared" si="1600"/>
        <v>Wheaton Lounge [11300 Georgia Ave, Silver Spring, MD]</v>
      </c>
      <c r="M6521" s="86">
        <f t="shared" si="1589"/>
        <v>0</v>
      </c>
      <c r="N6521" s="93" t="str">
        <f t="shared" si="1601"/>
        <v>Wheaton Lounge [11300 Georgia Ave, Silver Spring, MD]</v>
      </c>
      <c r="O6521" s="94"/>
      <c r="S6521" s="95">
        <f t="shared" si="1590"/>
        <v>0</v>
      </c>
      <c r="T6521" s="86" t="str">
        <f t="shared" si="1591"/>
        <v/>
      </c>
      <c r="U6521" s="86" t="str">
        <f t="shared" si="1592"/>
        <v/>
      </c>
      <c r="V6521" s="95" t="str">
        <f t="shared" si="1593"/>
        <v/>
      </c>
      <c r="AE6521" s="92" t="str">
        <f t="shared" si="1594"/>
        <v/>
      </c>
      <c r="AF6521" s="96" t="str">
        <f t="shared" si="1595"/>
        <v>&lt;a name='19000100'&gt;&lt;b&gt;: 0 - Wheaton Lounge [11300 Georgia Ave, Silver Spring, MD]&lt;/b&gt;&lt;/a&gt;&lt;br&gt;</v>
      </c>
      <c r="AG6521" s="97">
        <f t="shared" si="1596"/>
        <v>1900</v>
      </c>
      <c r="AH6521" s="97" t="str">
        <f t="shared" si="1597"/>
        <v>01</v>
      </c>
      <c r="AI6521" s="97" t="str">
        <f t="shared" si="1598"/>
        <v>00</v>
      </c>
      <c r="AJ6521" s="97" t="str">
        <f t="shared" si="1599"/>
        <v>19000100</v>
      </c>
    </row>
    <row r="6522" spans="6:36" ht="12" customHeight="1" x14ac:dyDescent="0.15">
      <c r="F6522" s="86" t="str">
        <f t="shared" si="1587"/>
        <v>Saturday</v>
      </c>
      <c r="G6522" s="91"/>
      <c r="H6522" s="92" t="str">
        <f>VLOOKUP(MONTH(G6522),VLOOKUP!$W$1:$X$24,2)</f>
        <v>January</v>
      </c>
      <c r="I6522" s="92" t="str">
        <f t="shared" si="1588"/>
        <v/>
      </c>
      <c r="J6522" s="10" t="s">
        <v>2700</v>
      </c>
      <c r="L6522" s="86" t="str">
        <f t="shared" si="1600"/>
        <v>Wheaton Lounge [11300 Georgia Ave, Silver Spring, MD]</v>
      </c>
      <c r="M6522" s="86">
        <f t="shared" si="1589"/>
        <v>0</v>
      </c>
      <c r="N6522" s="93" t="str">
        <f t="shared" si="1601"/>
        <v>Wheaton Lounge [11300 Georgia Ave, Silver Spring, MD]</v>
      </c>
      <c r="O6522" s="94"/>
      <c r="S6522" s="95">
        <f t="shared" si="1590"/>
        <v>0</v>
      </c>
      <c r="T6522" s="86" t="str">
        <f t="shared" si="1591"/>
        <v/>
      </c>
      <c r="U6522" s="86" t="str">
        <f t="shared" si="1592"/>
        <v/>
      </c>
      <c r="V6522" s="95" t="str">
        <f t="shared" si="1593"/>
        <v/>
      </c>
      <c r="AE6522" s="92" t="str">
        <f t="shared" si="1594"/>
        <v/>
      </c>
      <c r="AF6522" s="96" t="str">
        <f t="shared" si="1595"/>
        <v>&lt;a name='19000100'&gt;&lt;b&gt;: 0 - Wheaton Lounge [11300 Georgia Ave, Silver Spring, MD]&lt;/b&gt;&lt;/a&gt;&lt;br&gt;</v>
      </c>
      <c r="AG6522" s="97">
        <f t="shared" si="1596"/>
        <v>1900</v>
      </c>
      <c r="AH6522" s="97" t="str">
        <f t="shared" si="1597"/>
        <v>01</v>
      </c>
      <c r="AI6522" s="97" t="str">
        <f t="shared" si="1598"/>
        <v>00</v>
      </c>
      <c r="AJ6522" s="97" t="str">
        <f t="shared" si="1599"/>
        <v>19000100</v>
      </c>
    </row>
    <row r="6523" spans="6:36" ht="12" customHeight="1" x14ac:dyDescent="0.15">
      <c r="F6523" s="86" t="str">
        <f t="shared" si="1587"/>
        <v>Saturday</v>
      </c>
      <c r="G6523" s="91"/>
      <c r="H6523" s="92" t="str">
        <f>VLOOKUP(MONTH(G6523),VLOOKUP!$W$1:$X$24,2)</f>
        <v>January</v>
      </c>
      <c r="I6523" s="92" t="str">
        <f t="shared" si="1588"/>
        <v/>
      </c>
      <c r="J6523" s="10" t="s">
        <v>2700</v>
      </c>
      <c r="L6523" s="86" t="str">
        <f t="shared" si="1600"/>
        <v>Wheaton Lounge [11300 Georgia Ave, Silver Spring, MD]</v>
      </c>
      <c r="M6523" s="86">
        <f t="shared" si="1589"/>
        <v>0</v>
      </c>
      <c r="N6523" s="93" t="str">
        <f t="shared" si="1601"/>
        <v>Wheaton Lounge [11300 Georgia Ave, Silver Spring, MD]</v>
      </c>
      <c r="O6523" s="94"/>
      <c r="S6523" s="95">
        <f t="shared" si="1590"/>
        <v>0</v>
      </c>
      <c r="T6523" s="86" t="str">
        <f t="shared" si="1591"/>
        <v/>
      </c>
      <c r="U6523" s="86" t="str">
        <f t="shared" si="1592"/>
        <v/>
      </c>
      <c r="V6523" s="95" t="str">
        <f t="shared" si="1593"/>
        <v/>
      </c>
      <c r="AE6523" s="92" t="str">
        <f t="shared" si="1594"/>
        <v/>
      </c>
      <c r="AF6523" s="96" t="str">
        <f t="shared" si="1595"/>
        <v>&lt;a name='19000100'&gt;&lt;b&gt;: 0 - Wheaton Lounge [11300 Georgia Ave, Silver Spring, MD]&lt;/b&gt;&lt;/a&gt;&lt;br&gt;</v>
      </c>
      <c r="AG6523" s="97">
        <f t="shared" si="1596"/>
        <v>1900</v>
      </c>
      <c r="AH6523" s="97" t="str">
        <f t="shared" si="1597"/>
        <v>01</v>
      </c>
      <c r="AI6523" s="97" t="str">
        <f t="shared" si="1598"/>
        <v>00</v>
      </c>
      <c r="AJ6523" s="97" t="str">
        <f t="shared" si="1599"/>
        <v>19000100</v>
      </c>
    </row>
    <row r="6524" spans="6:36" ht="12" customHeight="1" x14ac:dyDescent="0.15">
      <c r="F6524" s="86" t="str">
        <f t="shared" si="1587"/>
        <v>Saturday</v>
      </c>
      <c r="G6524" s="91"/>
      <c r="H6524" s="92" t="str">
        <f>VLOOKUP(MONTH(G6524),VLOOKUP!$W$1:$X$24,2)</f>
        <v>January</v>
      </c>
      <c r="I6524" s="92" t="str">
        <f t="shared" si="1588"/>
        <v/>
      </c>
      <c r="J6524" s="10" t="s">
        <v>2700</v>
      </c>
      <c r="L6524" s="86" t="str">
        <f t="shared" si="1600"/>
        <v>Wheaton Lounge [11300 Georgia Ave, Silver Spring, MD]</v>
      </c>
      <c r="M6524" s="86">
        <f t="shared" si="1589"/>
        <v>0</v>
      </c>
      <c r="N6524" s="93" t="str">
        <f t="shared" si="1601"/>
        <v>Wheaton Lounge [11300 Georgia Ave, Silver Spring, MD]</v>
      </c>
      <c r="O6524" s="94"/>
      <c r="S6524" s="95">
        <f t="shared" si="1590"/>
        <v>0</v>
      </c>
      <c r="T6524" s="86" t="str">
        <f t="shared" si="1591"/>
        <v/>
      </c>
      <c r="U6524" s="86" t="str">
        <f t="shared" si="1592"/>
        <v/>
      </c>
      <c r="V6524" s="95" t="str">
        <f t="shared" si="1593"/>
        <v/>
      </c>
      <c r="AE6524" s="92" t="str">
        <f t="shared" si="1594"/>
        <v/>
      </c>
      <c r="AF6524" s="96" t="str">
        <f t="shared" si="1595"/>
        <v>&lt;a name='19000100'&gt;&lt;b&gt;: 0 - Wheaton Lounge [11300 Georgia Ave, Silver Spring, MD]&lt;/b&gt;&lt;/a&gt;&lt;br&gt;</v>
      </c>
      <c r="AG6524" s="97">
        <f t="shared" si="1596"/>
        <v>1900</v>
      </c>
      <c r="AH6524" s="97" t="str">
        <f t="shared" si="1597"/>
        <v>01</v>
      </c>
      <c r="AI6524" s="97" t="str">
        <f t="shared" si="1598"/>
        <v>00</v>
      </c>
      <c r="AJ6524" s="97" t="str">
        <f t="shared" si="1599"/>
        <v>19000100</v>
      </c>
    </row>
    <row r="6525" spans="6:36" ht="12" customHeight="1" x14ac:dyDescent="0.15">
      <c r="F6525" s="86" t="str">
        <f t="shared" si="1587"/>
        <v>Saturday</v>
      </c>
      <c r="G6525" s="91"/>
      <c r="H6525" s="92" t="str">
        <f>VLOOKUP(MONTH(G6525),VLOOKUP!$W$1:$X$24,2)</f>
        <v>January</v>
      </c>
      <c r="I6525" s="92" t="str">
        <f t="shared" si="1588"/>
        <v/>
      </c>
      <c r="J6525" s="93" t="s">
        <v>980</v>
      </c>
      <c r="L6525" s="86" t="str">
        <f t="shared" si="1600"/>
        <v>Whole Foods Clarendon [2700 Wilson Blvd, Arlington, VA]</v>
      </c>
      <c r="M6525" s="86">
        <f t="shared" si="1589"/>
        <v>0</v>
      </c>
      <c r="N6525" s="93" t="str">
        <f t="shared" si="1601"/>
        <v>Whole Foods Clarendon [2700 Wilson Blvd, Arlington, VA]</v>
      </c>
      <c r="O6525" s="94"/>
      <c r="S6525" s="95">
        <f t="shared" si="1590"/>
        <v>0</v>
      </c>
      <c r="T6525" s="86" t="str">
        <f t="shared" si="1591"/>
        <v/>
      </c>
      <c r="U6525" s="86" t="str">
        <f t="shared" si="1592"/>
        <v/>
      </c>
      <c r="V6525" s="95" t="str">
        <f t="shared" si="1593"/>
        <v/>
      </c>
      <c r="AE6525" s="92" t="str">
        <f t="shared" si="1594"/>
        <v/>
      </c>
      <c r="AF6525" s="96" t="str">
        <f t="shared" si="1595"/>
        <v>&lt;a name='19000100'&gt;&lt;b&gt;: 0 - Whole Foods Clarendon [2700 Wilson Blvd, Arlington, VA]&lt;/b&gt;&lt;/a&gt;&lt;br&gt;</v>
      </c>
      <c r="AG6525" s="97">
        <f t="shared" si="1596"/>
        <v>1900</v>
      </c>
      <c r="AH6525" s="97" t="str">
        <f t="shared" si="1597"/>
        <v>01</v>
      </c>
      <c r="AI6525" s="97" t="str">
        <f t="shared" si="1598"/>
        <v>00</v>
      </c>
      <c r="AJ6525" s="97" t="str">
        <f t="shared" si="1599"/>
        <v>19000100</v>
      </c>
    </row>
    <row r="6526" spans="6:36" ht="12" customHeight="1" x14ac:dyDescent="0.15">
      <c r="F6526" s="86" t="str">
        <f t="shared" si="1587"/>
        <v>Saturday</v>
      </c>
      <c r="G6526" s="91"/>
      <c r="H6526" s="92" t="str">
        <f>VLOOKUP(MONTH(G6526),VLOOKUP!$W$1:$X$24,2)</f>
        <v>January</v>
      </c>
      <c r="I6526" s="92" t="str">
        <f t="shared" si="1588"/>
        <v/>
      </c>
      <c r="J6526" s="93" t="s">
        <v>980</v>
      </c>
      <c r="L6526" s="86" t="str">
        <f t="shared" si="1600"/>
        <v>Whole Foods Clarendon [2700 Wilson Blvd, Arlington, VA]</v>
      </c>
      <c r="M6526" s="86">
        <f t="shared" si="1589"/>
        <v>0</v>
      </c>
      <c r="N6526" s="93" t="str">
        <f t="shared" ref="N6526:N6557" si="1602">J6526</f>
        <v>Whole Foods Clarendon [2700 Wilson Blvd, Arlington, VA]</v>
      </c>
      <c r="O6526" s="94"/>
      <c r="S6526" s="95">
        <f t="shared" si="1590"/>
        <v>0</v>
      </c>
      <c r="T6526" s="86" t="str">
        <f t="shared" si="1591"/>
        <v/>
      </c>
      <c r="U6526" s="86" t="str">
        <f t="shared" si="1592"/>
        <v/>
      </c>
      <c r="V6526" s="95" t="str">
        <f t="shared" si="1593"/>
        <v/>
      </c>
      <c r="AE6526" s="92" t="str">
        <f t="shared" si="1594"/>
        <v/>
      </c>
      <c r="AF6526" s="96" t="str">
        <f t="shared" si="1595"/>
        <v>&lt;a name='19000100'&gt;&lt;b&gt;: 0 - Whole Foods Clarendon [2700 Wilson Blvd, Arlington, VA]&lt;/b&gt;&lt;/a&gt;&lt;br&gt;</v>
      </c>
      <c r="AG6526" s="97">
        <f t="shared" si="1596"/>
        <v>1900</v>
      </c>
      <c r="AH6526" s="97" t="str">
        <f t="shared" si="1597"/>
        <v>01</v>
      </c>
      <c r="AI6526" s="97" t="str">
        <f t="shared" si="1598"/>
        <v>00</v>
      </c>
      <c r="AJ6526" s="97" t="str">
        <f t="shared" si="1599"/>
        <v>19000100</v>
      </c>
    </row>
    <row r="6527" spans="6:36" ht="12" customHeight="1" x14ac:dyDescent="0.15">
      <c r="F6527" s="86" t="str">
        <f t="shared" si="1587"/>
        <v>Saturday</v>
      </c>
      <c r="G6527" s="91"/>
      <c r="H6527" s="92" t="str">
        <f>VLOOKUP(MONTH(G6527),VLOOKUP!$W$1:$X$24,2)</f>
        <v>January</v>
      </c>
      <c r="I6527" s="92" t="str">
        <f t="shared" si="1588"/>
        <v/>
      </c>
      <c r="J6527" s="93" t="s">
        <v>980</v>
      </c>
      <c r="L6527" s="86" t="str">
        <f t="shared" si="1600"/>
        <v>Whole Foods Clarendon [2700 Wilson Blvd, Arlington, VA]</v>
      </c>
      <c r="M6527" s="86">
        <f t="shared" si="1589"/>
        <v>0</v>
      </c>
      <c r="N6527" s="93" t="str">
        <f t="shared" si="1602"/>
        <v>Whole Foods Clarendon [2700 Wilson Blvd, Arlington, VA]</v>
      </c>
      <c r="O6527" s="94"/>
      <c r="S6527" s="95">
        <f t="shared" si="1590"/>
        <v>0</v>
      </c>
      <c r="T6527" s="86" t="str">
        <f t="shared" si="1591"/>
        <v/>
      </c>
      <c r="U6527" s="86" t="str">
        <f t="shared" si="1592"/>
        <v/>
      </c>
      <c r="V6527" s="95" t="str">
        <f t="shared" si="1593"/>
        <v/>
      </c>
      <c r="AE6527" s="92" t="str">
        <f t="shared" si="1594"/>
        <v/>
      </c>
      <c r="AF6527" s="96" t="str">
        <f t="shared" si="1595"/>
        <v>&lt;a name='19000100'&gt;&lt;b&gt;: 0 - Whole Foods Clarendon [2700 Wilson Blvd, Arlington, VA]&lt;/b&gt;&lt;/a&gt;&lt;br&gt;</v>
      </c>
      <c r="AG6527" s="97">
        <f t="shared" si="1596"/>
        <v>1900</v>
      </c>
      <c r="AH6527" s="97" t="str">
        <f t="shared" si="1597"/>
        <v>01</v>
      </c>
      <c r="AI6527" s="97" t="str">
        <f t="shared" si="1598"/>
        <v>00</v>
      </c>
      <c r="AJ6527" s="97" t="str">
        <f t="shared" si="1599"/>
        <v>19000100</v>
      </c>
    </row>
    <row r="6528" spans="6:36" ht="12" customHeight="1" x14ac:dyDescent="0.15">
      <c r="F6528" s="86" t="str">
        <f t="shared" si="1587"/>
        <v>Saturday</v>
      </c>
      <c r="G6528" s="91"/>
      <c r="H6528" s="92" t="str">
        <f>VLOOKUP(MONTH(G6528),VLOOKUP!$W$1:$X$24,2)</f>
        <v>January</v>
      </c>
      <c r="I6528" s="92" t="str">
        <f t="shared" si="1588"/>
        <v/>
      </c>
      <c r="J6528" s="93" t="s">
        <v>980</v>
      </c>
      <c r="L6528" s="86" t="str">
        <f t="shared" si="1600"/>
        <v>Whole Foods Clarendon [2700 Wilson Blvd, Arlington, VA]</v>
      </c>
      <c r="M6528" s="86">
        <f t="shared" si="1589"/>
        <v>0</v>
      </c>
      <c r="N6528" s="93" t="str">
        <f t="shared" si="1602"/>
        <v>Whole Foods Clarendon [2700 Wilson Blvd, Arlington, VA]</v>
      </c>
      <c r="O6528" s="94"/>
      <c r="S6528" s="95">
        <f t="shared" si="1590"/>
        <v>0</v>
      </c>
      <c r="T6528" s="86" t="str">
        <f t="shared" si="1591"/>
        <v/>
      </c>
      <c r="U6528" s="86" t="str">
        <f t="shared" si="1592"/>
        <v/>
      </c>
      <c r="V6528" s="95" t="str">
        <f t="shared" si="1593"/>
        <v/>
      </c>
      <c r="AE6528" s="92" t="str">
        <f t="shared" si="1594"/>
        <v/>
      </c>
      <c r="AF6528" s="96" t="str">
        <f t="shared" si="1595"/>
        <v>&lt;a name='19000100'&gt;&lt;b&gt;: 0 - Whole Foods Clarendon [2700 Wilson Blvd, Arlington, VA]&lt;/b&gt;&lt;/a&gt;&lt;br&gt;</v>
      </c>
      <c r="AG6528" s="97">
        <f t="shared" si="1596"/>
        <v>1900</v>
      </c>
      <c r="AH6528" s="97" t="str">
        <f t="shared" si="1597"/>
        <v>01</v>
      </c>
      <c r="AI6528" s="97" t="str">
        <f t="shared" si="1598"/>
        <v>00</v>
      </c>
      <c r="AJ6528" s="97" t="str">
        <f t="shared" si="1599"/>
        <v>19000100</v>
      </c>
    </row>
    <row r="6529" spans="6:36" ht="12" customHeight="1" x14ac:dyDescent="0.15">
      <c r="F6529" s="86" t="str">
        <f t="shared" si="1587"/>
        <v>Saturday</v>
      </c>
      <c r="G6529" s="91"/>
      <c r="H6529" s="92" t="str">
        <f>VLOOKUP(MONTH(G6529),VLOOKUP!$W$1:$X$24,2)</f>
        <v>January</v>
      </c>
      <c r="I6529" s="92" t="str">
        <f t="shared" si="1588"/>
        <v/>
      </c>
      <c r="J6529" s="93" t="s">
        <v>925</v>
      </c>
      <c r="L6529" s="86" t="str">
        <f t="shared" si="1600"/>
        <v>Whole Gallery, H &amp;amp; H Building [405 W. Franklin St, 5th Floor, Baltimore, MD]</v>
      </c>
      <c r="M6529" s="86">
        <f t="shared" si="1589"/>
        <v>0</v>
      </c>
      <c r="N6529" s="93" t="str">
        <f t="shared" si="1602"/>
        <v>Whole Gallery, H &amp;amp; H Building [405 W. Franklin St, 5th Floor, Baltimore, MD]</v>
      </c>
      <c r="O6529" s="90"/>
      <c r="S6529" s="95">
        <f t="shared" si="1590"/>
        <v>0</v>
      </c>
      <c r="T6529" s="86" t="str">
        <f t="shared" si="1591"/>
        <v/>
      </c>
      <c r="U6529" s="86" t="str">
        <f t="shared" si="1592"/>
        <v/>
      </c>
      <c r="V6529" s="95" t="str">
        <f t="shared" si="1593"/>
        <v/>
      </c>
      <c r="W6529" s="90" t="s">
        <v>282</v>
      </c>
      <c r="AE6529" s="92" t="str">
        <f t="shared" si="1594"/>
        <v/>
      </c>
      <c r="AF6529" s="96" t="str">
        <f t="shared" si="1595"/>
        <v>&lt;a name='19000100'&gt;&lt;b&gt;: 0 - Whole Gallery, H &amp;amp; H Building [405 W. Franklin St, 5th Floor, Baltimore, MD]&lt;/b&gt;&lt;/a&gt;&lt;br&gt;</v>
      </c>
      <c r="AG6529" s="97">
        <f t="shared" si="1596"/>
        <v>1900</v>
      </c>
      <c r="AH6529" s="97" t="str">
        <f t="shared" si="1597"/>
        <v>01</v>
      </c>
      <c r="AI6529" s="97" t="str">
        <f t="shared" si="1598"/>
        <v>00</v>
      </c>
      <c r="AJ6529" s="97" t="str">
        <f t="shared" si="1599"/>
        <v>19000100</v>
      </c>
    </row>
    <row r="6530" spans="6:36" ht="12" customHeight="1" x14ac:dyDescent="0.15">
      <c r="F6530" s="86" t="str">
        <f t="shared" ref="F6530:F6593" si="1603">IF(WEEKDAY(G6530)=1,"Sunday",IF(WEEKDAY(G6530)=2,"Monday",IF(WEEKDAY(G6530)=3,"Tuesday",IF(WEEKDAY(G6530)=4,"Wednesday",IF(WEEKDAY(G6530)=5,"Thursday",IF(WEEKDAY(G6530)=6,"Friday","Saturday"))))))</f>
        <v>Saturday</v>
      </c>
      <c r="G6530" s="91"/>
      <c r="H6530" s="92" t="str">
        <f>VLOOKUP(MONTH(G6530),VLOOKUP!$W$1:$X$24,2)</f>
        <v>January</v>
      </c>
      <c r="I6530" s="92" t="str">
        <f t="shared" ref="I6530:I6593" si="1604">IF(ISBLANK(G6530),"",F6530&amp;", "&amp;DAY(G6530)&amp;" "&amp;H6530&amp;" "&amp;YEAR(G6530))</f>
        <v/>
      </c>
      <c r="J6530" s="93" t="s">
        <v>925</v>
      </c>
      <c r="L6530" s="86" t="str">
        <f t="shared" si="1600"/>
        <v>Whole Gallery, H &amp;amp; H Building [405 W. Franklin St, 5th Floor, Baltimore, MD]</v>
      </c>
      <c r="M6530" s="86">
        <f t="shared" ref="M6530:M6593" si="1605">IF(ISBLANK(P6530),O6530,IF(ISBLANK(Q6530),O6530&amp;" and "&amp;P6530,IF(ISBLANK(R6530),O6530&amp;", "&amp;P6530&amp;", and "&amp;Q6530, O6530&amp;", "&amp;P6530&amp;", "&amp;Q6530&amp;", and "&amp;R6530)))</f>
        <v>0</v>
      </c>
      <c r="N6530" s="93" t="str">
        <f t="shared" si="1602"/>
        <v>Whole Gallery, H &amp;amp; H Building [405 W. Franklin St, 5th Floor, Baltimore, MD]</v>
      </c>
      <c r="O6530" s="90"/>
      <c r="S6530" s="95">
        <f t="shared" ref="S6530:S6593" si="1606">IF(LEFT(O6530,2)="A ",RIGHT(O6530,LEN(O6530)-2),IF(LEFT(O6530,3)="An ",RIGHT(O6530,LEN(O6530)-3),IF(LEFT(O6530,4)="The ",RIGHT(O6530,LEN(O6530)-4),IF(LEFT(O6530,3)="&lt;b&gt;",RIGHT(O6530,LEN(O6530)-3),IF(LEFT(O6530,4)="&lt;em&gt;",RIGHT(O6530,LEN(O6530)-4),O6530)))))</f>
        <v>0</v>
      </c>
      <c r="T6530" s="86" t="str">
        <f t="shared" ref="T6530:T6593" si="1607">IF(ISBLANK(G6530),"","&amp;#149; "&amp;IF(ISBLANK(C6530),"","&lt;S&gt;")&amp;IF(ISBLANK(A6530),"","&lt;a href='recommended.php#"&amp;AJ6530&amp;"'&gt;&lt;b&gt;&lt;em&gt;&lt;font color='#9C004D'&gt;RECOMMENDED&lt;/font&gt;&lt;/em&gt;&lt;/b&gt;&lt;/a&gt; - ")&amp;M6530&amp;" - &lt;b&gt;"&amp;L6530&amp;"&lt;/b&gt; "&amp;IF(B6530="Sold Out"," - &lt;font color='#000099'&gt;&lt;b&gt;&lt;I&gt;sold out&lt;/I&gt;&lt;/b&gt;&lt;/font&gt;","")&amp;IF(ISBLANK(C6530),"","&lt;/S&gt; &lt;b&gt;"&amp;C6530&amp;"&lt;/b&gt;")&amp;"&lt;br&gt;")</f>
        <v/>
      </c>
      <c r="U6530" s="86" t="str">
        <f t="shared" ref="U6530:U6593" si="1608">IF(ISBLANK(G6530),"","&amp;#149; "&amp;IF(ISBLANK(C6530),"","&lt;S&gt;")&amp;I6530&amp;IF(ISBLANK(A6530),""," - &lt;a href='recommended.php#"&amp;AJ6530&amp;"'&gt;&lt;b&gt;&lt;em&gt;&lt;font color='#9C004D'&gt;RECOMMENDED&lt;/font&gt;&lt;/em&gt;&lt;/b&gt;&lt;/a&gt;")&amp;" - "&amp;M6530&amp;IF(ISBLANK(K6530),K6530," - &lt;b&gt;"&amp;K6530&amp;"&lt;/b&gt; ")&amp;IF(B6530="Sold Out"," - &lt;font color='#000099'&gt;&lt;b&gt;&lt;I&gt;sold out&lt;/I&gt;&lt;/b&gt;&lt;/font&gt;","")&amp;IF(ISBLANK(C6530),"","&lt;/S&gt; &lt;b&gt;"&amp;C6530&amp;"&lt;/b&gt;")&amp;"&lt;p&gt;")</f>
        <v/>
      </c>
      <c r="V6530" s="95" t="str">
        <f t="shared" ref="V6530:V6593" si="1609">IF(ISBLANK(G6530),"","&amp;#149; "&amp;IF(ISBLANK(C6530),"","&lt;S&gt;")&amp;IF(ISBLANK(A6530),"","&lt;a href='recommended.php#"&amp;AJ6530&amp;"'&gt;&lt;b&gt;&lt;em&gt;&lt;font color='#9C004D'&gt;RECOMMENDED&lt;/font&gt;&lt;/em&gt;&lt;/b&gt;&lt;/a&gt; - ")&amp;M6530&amp;" - &lt;b&gt;"&amp;L6530&amp;"&lt;/b&gt; "&amp;IF(B6530="Sold Out"," - &lt;font color='#000099'&gt;&lt;b&gt;&lt;I&gt;sold out&lt;/I&gt;&lt;/b&gt;&lt;/font&gt;","")&amp;IF(ISBLANK(C6530),"","&lt;/S&gt; &lt;b&gt;"&amp;C6530&amp;"&lt;/b&gt;")&amp;" - &lt;font color='#005500'&gt;&lt;b&gt;"&amp;E6530&amp;"&lt;/b&gt;&lt;/font&gt;&lt;br&gt;")</f>
        <v/>
      </c>
      <c r="W6530" s="90" t="s">
        <v>282</v>
      </c>
      <c r="AE6530" s="92" t="str">
        <f t="shared" ref="AE6530:AE6593" si="1610">IF(ISBLANK(G6530),"",F6530&amp;", "&amp;DAY(G6530)&amp;" "&amp;H6530&amp;" "&amp;YEAR(G6530)&amp;"      [&lt;a name='"&amp;AJ6530&amp;"' href='#"&amp;AJ6530&amp;"'&gt;link to this day&lt;/a&gt;]")</f>
        <v/>
      </c>
      <c r="AF6530" s="96" t="str">
        <f t="shared" ref="AF6530:AF6593" si="1611">"&lt;a name='"&amp;AJ6530&amp;"'&gt;&lt;b&gt;"&amp;I6530&amp;": "&amp;M6530&amp;" - "&amp;L6530&amp;"&lt;/b&gt;&lt;/a&gt;&lt;br&gt;"</f>
        <v>&lt;a name='19000100'&gt;&lt;b&gt;: 0 - Whole Gallery, H &amp;amp; H Building [405 W. Franklin St, 5th Floor, Baltimore, MD]&lt;/b&gt;&lt;/a&gt;&lt;br&gt;</v>
      </c>
      <c r="AG6530" s="97">
        <f t="shared" ref="AG6530:AG6593" si="1612">YEAR(G6530)</f>
        <v>1900</v>
      </c>
      <c r="AH6530" s="97" t="str">
        <f t="shared" ref="AH6530:AH6593" si="1613">IF(LEN(MONTH(G6530))=1,"0"&amp;MONTH(G6530),MONTH(G6530))</f>
        <v>01</v>
      </c>
      <c r="AI6530" s="97" t="str">
        <f t="shared" ref="AI6530:AI6593" si="1614">IF(LEN(DAY(G6530))=1,"0"&amp;DAY(G6530),DAY(G6530))</f>
        <v>00</v>
      </c>
      <c r="AJ6530" s="97" t="str">
        <f t="shared" ref="AJ6530:AJ6593" si="1615">AG6530&amp;AH6530&amp;AI6530</f>
        <v>19000100</v>
      </c>
    </row>
    <row r="6531" spans="6:36" ht="12" customHeight="1" x14ac:dyDescent="0.15">
      <c r="F6531" s="86" t="str">
        <f t="shared" si="1603"/>
        <v>Saturday</v>
      </c>
      <c r="G6531" s="91"/>
      <c r="H6531" s="92" t="str">
        <f>VLOOKUP(MONTH(G6531),VLOOKUP!$W$1:$X$24,2)</f>
        <v>January</v>
      </c>
      <c r="I6531" s="92" t="str">
        <f t="shared" si="1604"/>
        <v/>
      </c>
      <c r="J6531" s="93" t="s">
        <v>925</v>
      </c>
      <c r="L6531" s="86" t="str">
        <f t="shared" si="1600"/>
        <v>Whole Gallery, H &amp;amp; H Building [405 W. Franklin St, 5th Floor, Baltimore, MD]</v>
      </c>
      <c r="M6531" s="86">
        <f t="shared" si="1605"/>
        <v>0</v>
      </c>
      <c r="N6531" s="93" t="str">
        <f t="shared" si="1602"/>
        <v>Whole Gallery, H &amp;amp; H Building [405 W. Franklin St, 5th Floor, Baltimore, MD]</v>
      </c>
      <c r="O6531" s="90"/>
      <c r="S6531" s="95">
        <f t="shared" si="1606"/>
        <v>0</v>
      </c>
      <c r="T6531" s="86" t="str">
        <f t="shared" si="1607"/>
        <v/>
      </c>
      <c r="U6531" s="86" t="str">
        <f t="shared" si="1608"/>
        <v/>
      </c>
      <c r="V6531" s="95" t="str">
        <f t="shared" si="1609"/>
        <v/>
      </c>
      <c r="W6531" s="90" t="s">
        <v>282</v>
      </c>
      <c r="AE6531" s="92" t="str">
        <f t="shared" si="1610"/>
        <v/>
      </c>
      <c r="AF6531" s="96" t="str">
        <f t="shared" si="1611"/>
        <v>&lt;a name='19000100'&gt;&lt;b&gt;: 0 - Whole Gallery, H &amp;amp; H Building [405 W. Franklin St, 5th Floor, Baltimore, MD]&lt;/b&gt;&lt;/a&gt;&lt;br&gt;</v>
      </c>
      <c r="AG6531" s="97">
        <f t="shared" si="1612"/>
        <v>1900</v>
      </c>
      <c r="AH6531" s="97" t="str">
        <f t="shared" si="1613"/>
        <v>01</v>
      </c>
      <c r="AI6531" s="97" t="str">
        <f t="shared" si="1614"/>
        <v>00</v>
      </c>
      <c r="AJ6531" s="97" t="str">
        <f t="shared" si="1615"/>
        <v>19000100</v>
      </c>
    </row>
    <row r="6532" spans="6:36" ht="12" customHeight="1" x14ac:dyDescent="0.15">
      <c r="F6532" s="86" t="str">
        <f t="shared" si="1603"/>
        <v>Saturday</v>
      </c>
      <c r="G6532" s="91"/>
      <c r="H6532" s="92" t="str">
        <f>VLOOKUP(MONTH(G6532),VLOOKUP!$W$1:$X$24,2)</f>
        <v>January</v>
      </c>
      <c r="I6532" s="92" t="str">
        <f t="shared" si="1604"/>
        <v/>
      </c>
      <c r="J6532" s="93" t="s">
        <v>1790</v>
      </c>
      <c r="L6532" s="86" t="str">
        <f t="shared" si="1600"/>
        <v>Wicked Bloom [1540 N Capitol St NW, WDC]</v>
      </c>
      <c r="M6532" s="86">
        <f t="shared" si="1605"/>
        <v>0</v>
      </c>
      <c r="N6532" s="93" t="str">
        <f t="shared" si="1602"/>
        <v>Wicked Bloom [1540 N Capitol St NW, WDC]</v>
      </c>
      <c r="O6532" s="94"/>
      <c r="S6532" s="95">
        <f t="shared" si="1606"/>
        <v>0</v>
      </c>
      <c r="T6532" s="86" t="str">
        <f t="shared" si="1607"/>
        <v/>
      </c>
      <c r="U6532" s="86" t="str">
        <f t="shared" si="1608"/>
        <v/>
      </c>
      <c r="V6532" s="95" t="str">
        <f t="shared" si="1609"/>
        <v/>
      </c>
      <c r="AE6532" s="92" t="str">
        <f t="shared" si="1610"/>
        <v/>
      </c>
      <c r="AF6532" s="96" t="str">
        <f t="shared" si="1611"/>
        <v>&lt;a name='19000100'&gt;&lt;b&gt;: 0 - Wicked Bloom [1540 N Capitol St NW, WDC]&lt;/b&gt;&lt;/a&gt;&lt;br&gt;</v>
      </c>
      <c r="AG6532" s="97">
        <f t="shared" si="1612"/>
        <v>1900</v>
      </c>
      <c r="AH6532" s="97" t="str">
        <f t="shared" si="1613"/>
        <v>01</v>
      </c>
      <c r="AI6532" s="97" t="str">
        <f t="shared" si="1614"/>
        <v>00</v>
      </c>
      <c r="AJ6532" s="97" t="str">
        <f t="shared" si="1615"/>
        <v>19000100</v>
      </c>
    </row>
    <row r="6533" spans="6:36" ht="12" customHeight="1" x14ac:dyDescent="0.15">
      <c r="F6533" s="86" t="str">
        <f t="shared" si="1603"/>
        <v>Saturday</v>
      </c>
      <c r="G6533" s="91"/>
      <c r="H6533" s="92" t="str">
        <f>VLOOKUP(MONTH(G6533),VLOOKUP!$W$1:$X$24,2)</f>
        <v>January</v>
      </c>
      <c r="I6533" s="92" t="str">
        <f t="shared" si="1604"/>
        <v/>
      </c>
      <c r="J6533" s="93" t="s">
        <v>1790</v>
      </c>
      <c r="L6533" s="86" t="str">
        <f t="shared" si="1600"/>
        <v>Wicked Bloom [1540 N Capitol St NW, WDC]</v>
      </c>
      <c r="M6533" s="86">
        <f t="shared" si="1605"/>
        <v>0</v>
      </c>
      <c r="N6533" s="93" t="str">
        <f t="shared" si="1602"/>
        <v>Wicked Bloom [1540 N Capitol St NW, WDC]</v>
      </c>
      <c r="O6533" s="94"/>
      <c r="S6533" s="95">
        <f t="shared" si="1606"/>
        <v>0</v>
      </c>
      <c r="T6533" s="86" t="str">
        <f t="shared" si="1607"/>
        <v/>
      </c>
      <c r="U6533" s="86" t="str">
        <f t="shared" si="1608"/>
        <v/>
      </c>
      <c r="V6533" s="95" t="str">
        <f t="shared" si="1609"/>
        <v/>
      </c>
      <c r="AE6533" s="92" t="str">
        <f t="shared" si="1610"/>
        <v/>
      </c>
      <c r="AF6533" s="96" t="str">
        <f t="shared" si="1611"/>
        <v>&lt;a name='19000100'&gt;&lt;b&gt;: 0 - Wicked Bloom [1540 N Capitol St NW, WDC]&lt;/b&gt;&lt;/a&gt;&lt;br&gt;</v>
      </c>
      <c r="AG6533" s="97">
        <f t="shared" si="1612"/>
        <v>1900</v>
      </c>
      <c r="AH6533" s="97" t="str">
        <f t="shared" si="1613"/>
        <v>01</v>
      </c>
      <c r="AI6533" s="97" t="str">
        <f t="shared" si="1614"/>
        <v>00</v>
      </c>
      <c r="AJ6533" s="97" t="str">
        <f t="shared" si="1615"/>
        <v>19000100</v>
      </c>
    </row>
    <row r="6534" spans="6:36" ht="12" customHeight="1" x14ac:dyDescent="0.15">
      <c r="F6534" s="86" t="str">
        <f t="shared" si="1603"/>
        <v>Saturday</v>
      </c>
      <c r="G6534" s="91"/>
      <c r="H6534" s="92" t="str">
        <f>VLOOKUP(MONTH(G6534),VLOOKUP!$W$1:$X$24,2)</f>
        <v>January</v>
      </c>
      <c r="I6534" s="92" t="str">
        <f t="shared" si="1604"/>
        <v/>
      </c>
      <c r="J6534" s="93" t="s">
        <v>1790</v>
      </c>
      <c r="L6534" s="86" t="str">
        <f t="shared" si="1600"/>
        <v>Wicked Bloom [1540 N Capitol St NW, WDC]</v>
      </c>
      <c r="M6534" s="86">
        <f t="shared" si="1605"/>
        <v>0</v>
      </c>
      <c r="N6534" s="93" t="str">
        <f t="shared" si="1602"/>
        <v>Wicked Bloom [1540 N Capitol St NW, WDC]</v>
      </c>
      <c r="O6534" s="94"/>
      <c r="S6534" s="95">
        <f t="shared" si="1606"/>
        <v>0</v>
      </c>
      <c r="T6534" s="86" t="str">
        <f t="shared" si="1607"/>
        <v/>
      </c>
      <c r="U6534" s="86" t="str">
        <f t="shared" si="1608"/>
        <v/>
      </c>
      <c r="V6534" s="95" t="str">
        <f t="shared" si="1609"/>
        <v/>
      </c>
      <c r="AE6534" s="92" t="str">
        <f t="shared" si="1610"/>
        <v/>
      </c>
      <c r="AF6534" s="96" t="str">
        <f t="shared" si="1611"/>
        <v>&lt;a name='19000100'&gt;&lt;b&gt;: 0 - Wicked Bloom [1540 N Capitol St NW, WDC]&lt;/b&gt;&lt;/a&gt;&lt;br&gt;</v>
      </c>
      <c r="AG6534" s="97">
        <f t="shared" si="1612"/>
        <v>1900</v>
      </c>
      <c r="AH6534" s="97" t="str">
        <f t="shared" si="1613"/>
        <v>01</v>
      </c>
      <c r="AI6534" s="97" t="str">
        <f t="shared" si="1614"/>
        <v>00</v>
      </c>
      <c r="AJ6534" s="97" t="str">
        <f t="shared" si="1615"/>
        <v>19000100</v>
      </c>
    </row>
    <row r="6535" spans="6:36" ht="12" customHeight="1" x14ac:dyDescent="0.15">
      <c r="F6535" s="86" t="str">
        <f t="shared" si="1603"/>
        <v>Saturday</v>
      </c>
      <c r="G6535" s="91"/>
      <c r="H6535" s="92" t="str">
        <f>VLOOKUP(MONTH(G6535),VLOOKUP!$W$1:$X$24,2)</f>
        <v>January</v>
      </c>
      <c r="I6535" s="92" t="str">
        <f t="shared" si="1604"/>
        <v/>
      </c>
      <c r="J6535" s="93" t="s">
        <v>38</v>
      </c>
      <c r="L6535" s="86" t="str">
        <f t="shared" si="1600"/>
        <v>Wilcom's Inn [11234 Fingerboard Rd, Monrovia, MD]</v>
      </c>
      <c r="M6535" s="86">
        <f t="shared" si="1605"/>
        <v>0</v>
      </c>
      <c r="N6535" s="93" t="str">
        <f t="shared" si="1602"/>
        <v>Wilcom's Inn [11234 Fingerboard Rd, Monrovia, MD]</v>
      </c>
      <c r="O6535" s="94"/>
      <c r="S6535" s="95">
        <f t="shared" si="1606"/>
        <v>0</v>
      </c>
      <c r="T6535" s="86" t="str">
        <f t="shared" si="1607"/>
        <v/>
      </c>
      <c r="U6535" s="86" t="str">
        <f t="shared" si="1608"/>
        <v/>
      </c>
      <c r="V6535" s="95" t="str">
        <f t="shared" si="1609"/>
        <v/>
      </c>
      <c r="AE6535" s="92" t="str">
        <f t="shared" si="1610"/>
        <v/>
      </c>
      <c r="AF6535" s="96" t="str">
        <f t="shared" si="1611"/>
        <v>&lt;a name='19000100'&gt;&lt;b&gt;: 0 - Wilcom's Inn [11234 Fingerboard Rd, Monrovia, MD]&lt;/b&gt;&lt;/a&gt;&lt;br&gt;</v>
      </c>
      <c r="AG6535" s="97">
        <f t="shared" si="1612"/>
        <v>1900</v>
      </c>
      <c r="AH6535" s="97" t="str">
        <f t="shared" si="1613"/>
        <v>01</v>
      </c>
      <c r="AI6535" s="97" t="str">
        <f t="shared" si="1614"/>
        <v>00</v>
      </c>
      <c r="AJ6535" s="97" t="str">
        <f t="shared" si="1615"/>
        <v>19000100</v>
      </c>
    </row>
    <row r="6536" spans="6:36" ht="12" customHeight="1" x14ac:dyDescent="0.15">
      <c r="F6536" s="86" t="str">
        <f t="shared" si="1603"/>
        <v>Saturday</v>
      </c>
      <c r="G6536" s="91"/>
      <c r="H6536" s="92" t="str">
        <f>VLOOKUP(MONTH(G6536),VLOOKUP!$W$1:$X$24,2)</f>
        <v>January</v>
      </c>
      <c r="I6536" s="92" t="str">
        <f t="shared" si="1604"/>
        <v/>
      </c>
      <c r="J6536" s="93" t="s">
        <v>38</v>
      </c>
      <c r="L6536" s="86" t="str">
        <f t="shared" si="1600"/>
        <v>Wilcom's Inn [11234 Fingerboard Rd, Monrovia, MD]</v>
      </c>
      <c r="M6536" s="86">
        <f t="shared" si="1605"/>
        <v>0</v>
      </c>
      <c r="N6536" s="93" t="str">
        <f t="shared" si="1602"/>
        <v>Wilcom's Inn [11234 Fingerboard Rd, Monrovia, MD]</v>
      </c>
      <c r="O6536" s="94"/>
      <c r="S6536" s="95">
        <f t="shared" si="1606"/>
        <v>0</v>
      </c>
      <c r="T6536" s="86" t="str">
        <f t="shared" si="1607"/>
        <v/>
      </c>
      <c r="U6536" s="86" t="str">
        <f t="shared" si="1608"/>
        <v/>
      </c>
      <c r="V6536" s="95" t="str">
        <f t="shared" si="1609"/>
        <v/>
      </c>
      <c r="X6536" s="99"/>
      <c r="Y6536" s="99"/>
      <c r="AE6536" s="92" t="str">
        <f t="shared" si="1610"/>
        <v/>
      </c>
      <c r="AF6536" s="96" t="str">
        <f t="shared" si="1611"/>
        <v>&lt;a name='19000100'&gt;&lt;b&gt;: 0 - Wilcom's Inn [11234 Fingerboard Rd, Monrovia, MD]&lt;/b&gt;&lt;/a&gt;&lt;br&gt;</v>
      </c>
      <c r="AG6536" s="97">
        <f t="shared" si="1612"/>
        <v>1900</v>
      </c>
      <c r="AH6536" s="97" t="str">
        <f t="shared" si="1613"/>
        <v>01</v>
      </c>
      <c r="AI6536" s="97" t="str">
        <f t="shared" si="1614"/>
        <v>00</v>
      </c>
      <c r="AJ6536" s="97" t="str">
        <f t="shared" si="1615"/>
        <v>19000100</v>
      </c>
    </row>
    <row r="6537" spans="6:36" ht="12" customHeight="1" x14ac:dyDescent="0.15">
      <c r="F6537" s="86" t="str">
        <f t="shared" si="1603"/>
        <v>Saturday</v>
      </c>
      <c r="G6537" s="91"/>
      <c r="H6537" s="92" t="str">
        <f>VLOOKUP(MONTH(G6537),VLOOKUP!$W$1:$X$24,2)</f>
        <v>January</v>
      </c>
      <c r="I6537" s="92" t="str">
        <f t="shared" si="1604"/>
        <v/>
      </c>
      <c r="J6537" s="93" t="s">
        <v>38</v>
      </c>
      <c r="L6537" s="86" t="str">
        <f t="shared" si="1600"/>
        <v>Wilcom's Inn [11234 Fingerboard Rd, Monrovia, MD]</v>
      </c>
      <c r="M6537" s="86">
        <f t="shared" si="1605"/>
        <v>0</v>
      </c>
      <c r="N6537" s="93" t="str">
        <f t="shared" si="1602"/>
        <v>Wilcom's Inn [11234 Fingerboard Rd, Monrovia, MD]</v>
      </c>
      <c r="O6537" s="94"/>
      <c r="S6537" s="95">
        <f t="shared" si="1606"/>
        <v>0</v>
      </c>
      <c r="T6537" s="86" t="str">
        <f t="shared" si="1607"/>
        <v/>
      </c>
      <c r="U6537" s="86" t="str">
        <f t="shared" si="1608"/>
        <v/>
      </c>
      <c r="V6537" s="95" t="str">
        <f t="shared" si="1609"/>
        <v/>
      </c>
      <c r="AE6537" s="92" t="str">
        <f t="shared" si="1610"/>
        <v/>
      </c>
      <c r="AF6537" s="96" t="str">
        <f t="shared" si="1611"/>
        <v>&lt;a name='19000100'&gt;&lt;b&gt;: 0 - Wilcom's Inn [11234 Fingerboard Rd, Monrovia, MD]&lt;/b&gt;&lt;/a&gt;&lt;br&gt;</v>
      </c>
      <c r="AG6537" s="97">
        <f t="shared" si="1612"/>
        <v>1900</v>
      </c>
      <c r="AH6537" s="97" t="str">
        <f t="shared" si="1613"/>
        <v>01</v>
      </c>
      <c r="AI6537" s="97" t="str">
        <f t="shared" si="1614"/>
        <v>00</v>
      </c>
      <c r="AJ6537" s="97" t="str">
        <f t="shared" si="1615"/>
        <v>19000100</v>
      </c>
    </row>
    <row r="6538" spans="6:36" ht="12" customHeight="1" x14ac:dyDescent="0.15">
      <c r="F6538" s="86" t="str">
        <f t="shared" si="1603"/>
        <v>Saturday</v>
      </c>
      <c r="G6538" s="91"/>
      <c r="H6538" s="92" t="str">
        <f>VLOOKUP(MONTH(G6538),VLOOKUP!$W$1:$X$24,2)</f>
        <v>January</v>
      </c>
      <c r="I6538" s="92" t="str">
        <f t="shared" si="1604"/>
        <v/>
      </c>
      <c r="J6538" s="93" t="s">
        <v>38</v>
      </c>
      <c r="L6538" s="86" t="str">
        <f t="shared" ref="L6538:L6601" si="1616">IF(ISBLANK(K6538),N6538,N6538&amp;" ("&amp;K6538&amp;")")</f>
        <v>Wilcom's Inn [11234 Fingerboard Rd, Monrovia, MD]</v>
      </c>
      <c r="M6538" s="86">
        <f t="shared" si="1605"/>
        <v>0</v>
      </c>
      <c r="N6538" s="93" t="str">
        <f t="shared" si="1602"/>
        <v>Wilcom's Inn [11234 Fingerboard Rd, Monrovia, MD]</v>
      </c>
      <c r="O6538" s="94"/>
      <c r="S6538" s="95">
        <f t="shared" si="1606"/>
        <v>0</v>
      </c>
      <c r="T6538" s="86" t="str">
        <f t="shared" si="1607"/>
        <v/>
      </c>
      <c r="U6538" s="86" t="str">
        <f t="shared" si="1608"/>
        <v/>
      </c>
      <c r="V6538" s="95" t="str">
        <f t="shared" si="1609"/>
        <v/>
      </c>
      <c r="AE6538" s="92" t="str">
        <f t="shared" si="1610"/>
        <v/>
      </c>
      <c r="AF6538" s="96" t="str">
        <f t="shared" si="1611"/>
        <v>&lt;a name='19000100'&gt;&lt;b&gt;: 0 - Wilcom's Inn [11234 Fingerboard Rd, Monrovia, MD]&lt;/b&gt;&lt;/a&gt;&lt;br&gt;</v>
      </c>
      <c r="AG6538" s="97">
        <f t="shared" si="1612"/>
        <v>1900</v>
      </c>
      <c r="AH6538" s="97" t="str">
        <f t="shared" si="1613"/>
        <v>01</v>
      </c>
      <c r="AI6538" s="97" t="str">
        <f t="shared" si="1614"/>
        <v>00</v>
      </c>
      <c r="AJ6538" s="97" t="str">
        <f t="shared" si="1615"/>
        <v>19000100</v>
      </c>
    </row>
    <row r="6539" spans="6:36" ht="12" customHeight="1" x14ac:dyDescent="0.15">
      <c r="F6539" s="86" t="str">
        <f t="shared" si="1603"/>
        <v>Saturday</v>
      </c>
      <c r="H6539" s="92" t="str">
        <f>VLOOKUP(MONTH(G6539),VLOOKUP!$W$1:$X$24,2)</f>
        <v>January</v>
      </c>
      <c r="I6539" s="92" t="str">
        <f t="shared" si="1604"/>
        <v/>
      </c>
      <c r="J6539" s="93" t="s">
        <v>1150</v>
      </c>
      <c r="L6539" s="86" t="str">
        <f t="shared" si="1616"/>
        <v>Wilcoms Inn [11234 Fingerboard Rd, Monrovia, MD]</v>
      </c>
      <c r="M6539" s="86">
        <f t="shared" si="1605"/>
        <v>0</v>
      </c>
      <c r="N6539" s="93" t="str">
        <f t="shared" si="1602"/>
        <v>Wilcoms Inn [11234 Fingerboard Rd, Monrovia, MD]</v>
      </c>
      <c r="O6539" s="94"/>
      <c r="S6539" s="95">
        <f t="shared" si="1606"/>
        <v>0</v>
      </c>
      <c r="T6539" s="86" t="str">
        <f t="shared" si="1607"/>
        <v/>
      </c>
      <c r="U6539" s="86" t="str">
        <f t="shared" si="1608"/>
        <v/>
      </c>
      <c r="V6539" s="95" t="str">
        <f t="shared" si="1609"/>
        <v/>
      </c>
      <c r="W6539" s="90" t="s">
        <v>221</v>
      </c>
      <c r="AE6539" s="92" t="str">
        <f t="shared" si="1610"/>
        <v/>
      </c>
      <c r="AF6539" s="96" t="str">
        <f t="shared" si="1611"/>
        <v>&lt;a name='19000100'&gt;&lt;b&gt;: 0 - Wilcoms Inn [11234 Fingerboard Rd, Monrovia, MD]&lt;/b&gt;&lt;/a&gt;&lt;br&gt;</v>
      </c>
      <c r="AG6539" s="97">
        <f t="shared" si="1612"/>
        <v>1900</v>
      </c>
      <c r="AH6539" s="97" t="str">
        <f t="shared" si="1613"/>
        <v>01</v>
      </c>
      <c r="AI6539" s="97" t="str">
        <f t="shared" si="1614"/>
        <v>00</v>
      </c>
      <c r="AJ6539" s="97" t="str">
        <f t="shared" si="1615"/>
        <v>19000100</v>
      </c>
    </row>
    <row r="6540" spans="6:36" ht="12" customHeight="1" x14ac:dyDescent="0.15">
      <c r="F6540" s="86" t="str">
        <f t="shared" si="1603"/>
        <v>Saturday</v>
      </c>
      <c r="H6540" s="92" t="str">
        <f>VLOOKUP(MONTH(G6540),VLOOKUP!$W$1:$X$24,2)</f>
        <v>January</v>
      </c>
      <c r="I6540" s="92" t="str">
        <f t="shared" si="1604"/>
        <v/>
      </c>
      <c r="J6540" s="93" t="s">
        <v>1150</v>
      </c>
      <c r="L6540" s="86" t="str">
        <f t="shared" si="1616"/>
        <v>Wilcoms Inn [11234 Fingerboard Rd, Monrovia, MD]</v>
      </c>
      <c r="M6540" s="86">
        <f t="shared" si="1605"/>
        <v>0</v>
      </c>
      <c r="N6540" s="93" t="str">
        <f t="shared" si="1602"/>
        <v>Wilcoms Inn [11234 Fingerboard Rd, Monrovia, MD]</v>
      </c>
      <c r="O6540" s="94"/>
      <c r="S6540" s="95">
        <f t="shared" si="1606"/>
        <v>0</v>
      </c>
      <c r="T6540" s="86" t="str">
        <f t="shared" si="1607"/>
        <v/>
      </c>
      <c r="U6540" s="86" t="str">
        <f t="shared" si="1608"/>
        <v/>
      </c>
      <c r="V6540" s="95" t="str">
        <f t="shared" si="1609"/>
        <v/>
      </c>
      <c r="W6540" s="90" t="s">
        <v>221</v>
      </c>
      <c r="AE6540" s="92" t="str">
        <f t="shared" si="1610"/>
        <v/>
      </c>
      <c r="AF6540" s="96" t="str">
        <f t="shared" si="1611"/>
        <v>&lt;a name='19000100'&gt;&lt;b&gt;: 0 - Wilcoms Inn [11234 Fingerboard Rd, Monrovia, MD]&lt;/b&gt;&lt;/a&gt;&lt;br&gt;</v>
      </c>
      <c r="AG6540" s="97">
        <f t="shared" si="1612"/>
        <v>1900</v>
      </c>
      <c r="AH6540" s="97" t="str">
        <f t="shared" si="1613"/>
        <v>01</v>
      </c>
      <c r="AI6540" s="97" t="str">
        <f t="shared" si="1614"/>
        <v>00</v>
      </c>
      <c r="AJ6540" s="97" t="str">
        <f t="shared" si="1615"/>
        <v>19000100</v>
      </c>
    </row>
    <row r="6541" spans="6:36" ht="12" customHeight="1" x14ac:dyDescent="0.15">
      <c r="F6541" s="86" t="str">
        <f t="shared" si="1603"/>
        <v>Saturday</v>
      </c>
      <c r="H6541" s="92" t="str">
        <f>VLOOKUP(MONTH(G6541),VLOOKUP!$W$1:$X$24,2)</f>
        <v>January</v>
      </c>
      <c r="I6541" s="92" t="str">
        <f t="shared" si="1604"/>
        <v/>
      </c>
      <c r="J6541" s="93" t="s">
        <v>1150</v>
      </c>
      <c r="L6541" s="86" t="str">
        <f t="shared" si="1616"/>
        <v>Wilcoms Inn [11234 Fingerboard Rd, Monrovia, MD]</v>
      </c>
      <c r="M6541" s="86">
        <f t="shared" si="1605"/>
        <v>0</v>
      </c>
      <c r="N6541" s="93" t="str">
        <f t="shared" si="1602"/>
        <v>Wilcoms Inn [11234 Fingerboard Rd, Monrovia, MD]</v>
      </c>
      <c r="O6541" s="94"/>
      <c r="S6541" s="95">
        <f t="shared" si="1606"/>
        <v>0</v>
      </c>
      <c r="T6541" s="86" t="str">
        <f t="shared" si="1607"/>
        <v/>
      </c>
      <c r="U6541" s="86" t="str">
        <f t="shared" si="1608"/>
        <v/>
      </c>
      <c r="V6541" s="95" t="str">
        <f t="shared" si="1609"/>
        <v/>
      </c>
      <c r="W6541" s="90" t="s">
        <v>221</v>
      </c>
      <c r="AE6541" s="92" t="str">
        <f t="shared" si="1610"/>
        <v/>
      </c>
      <c r="AF6541" s="96" t="str">
        <f t="shared" si="1611"/>
        <v>&lt;a name='19000100'&gt;&lt;b&gt;: 0 - Wilcoms Inn [11234 Fingerboard Rd, Monrovia, MD]&lt;/b&gt;&lt;/a&gt;&lt;br&gt;</v>
      </c>
      <c r="AG6541" s="97">
        <f t="shared" si="1612"/>
        <v>1900</v>
      </c>
      <c r="AH6541" s="97" t="str">
        <f t="shared" si="1613"/>
        <v>01</v>
      </c>
      <c r="AI6541" s="97" t="str">
        <f t="shared" si="1614"/>
        <v>00</v>
      </c>
      <c r="AJ6541" s="97" t="str">
        <f t="shared" si="1615"/>
        <v>19000100</v>
      </c>
    </row>
    <row r="6542" spans="6:36" ht="12" customHeight="1" x14ac:dyDescent="0.15">
      <c r="F6542" s="86" t="str">
        <f t="shared" si="1603"/>
        <v>Saturday</v>
      </c>
      <c r="H6542" s="92" t="str">
        <f>VLOOKUP(MONTH(G6542),VLOOKUP!$W$1:$X$24,2)</f>
        <v>January</v>
      </c>
      <c r="I6542" s="92" t="str">
        <f t="shared" si="1604"/>
        <v/>
      </c>
      <c r="J6542" s="93" t="s">
        <v>1150</v>
      </c>
      <c r="L6542" s="86" t="str">
        <f t="shared" si="1616"/>
        <v>Wilcoms Inn [11234 Fingerboard Rd, Monrovia, MD]</v>
      </c>
      <c r="M6542" s="86">
        <f t="shared" si="1605"/>
        <v>0</v>
      </c>
      <c r="N6542" s="93" t="str">
        <f t="shared" si="1602"/>
        <v>Wilcoms Inn [11234 Fingerboard Rd, Monrovia, MD]</v>
      </c>
      <c r="O6542" s="94"/>
      <c r="S6542" s="95">
        <f t="shared" si="1606"/>
        <v>0</v>
      </c>
      <c r="T6542" s="86" t="str">
        <f t="shared" si="1607"/>
        <v/>
      </c>
      <c r="U6542" s="86" t="str">
        <f t="shared" si="1608"/>
        <v/>
      </c>
      <c r="V6542" s="95" t="str">
        <f t="shared" si="1609"/>
        <v/>
      </c>
      <c r="W6542" s="90" t="s">
        <v>221</v>
      </c>
      <c r="AE6542" s="92" t="str">
        <f t="shared" si="1610"/>
        <v/>
      </c>
      <c r="AF6542" s="96" t="str">
        <f t="shared" si="1611"/>
        <v>&lt;a name='19000100'&gt;&lt;b&gt;: 0 - Wilcoms Inn [11234 Fingerboard Rd, Monrovia, MD]&lt;/b&gt;&lt;/a&gt;&lt;br&gt;</v>
      </c>
      <c r="AG6542" s="97">
        <f t="shared" si="1612"/>
        <v>1900</v>
      </c>
      <c r="AH6542" s="97" t="str">
        <f t="shared" si="1613"/>
        <v>01</v>
      </c>
      <c r="AI6542" s="97" t="str">
        <f t="shared" si="1614"/>
        <v>00</v>
      </c>
      <c r="AJ6542" s="97" t="str">
        <f t="shared" si="1615"/>
        <v>19000100</v>
      </c>
    </row>
    <row r="6543" spans="6:36" ht="12" customHeight="1" x14ac:dyDescent="0.15">
      <c r="F6543" s="86" t="str">
        <f t="shared" si="1603"/>
        <v>Saturday</v>
      </c>
      <c r="G6543" s="91"/>
      <c r="H6543" s="92" t="str">
        <f>VLOOKUP(MONTH(G6543),VLOOKUP!$W$1:$X$24,2)</f>
        <v>January</v>
      </c>
      <c r="I6543" s="92" t="str">
        <f t="shared" si="1604"/>
        <v/>
      </c>
      <c r="J6543" s="93" t="s">
        <v>18</v>
      </c>
      <c r="L6543" s="86" t="str">
        <f t="shared" si="1616"/>
        <v>Willard InterContinental Hotel [1401 Pennsylvania Ave NW, WDC]</v>
      </c>
      <c r="M6543" s="86">
        <f t="shared" si="1605"/>
        <v>0</v>
      </c>
      <c r="N6543" s="93" t="str">
        <f t="shared" si="1602"/>
        <v>Willard InterContinental Hotel [1401 Pennsylvania Ave NW, WDC]</v>
      </c>
      <c r="O6543" s="94"/>
      <c r="S6543" s="95">
        <f t="shared" si="1606"/>
        <v>0</v>
      </c>
      <c r="T6543" s="86" t="str">
        <f t="shared" si="1607"/>
        <v/>
      </c>
      <c r="U6543" s="86" t="str">
        <f t="shared" si="1608"/>
        <v/>
      </c>
      <c r="V6543" s="95" t="str">
        <f t="shared" si="1609"/>
        <v/>
      </c>
      <c r="AE6543" s="92" t="str">
        <f t="shared" si="1610"/>
        <v/>
      </c>
      <c r="AF6543" s="96" t="str">
        <f t="shared" si="1611"/>
        <v>&lt;a name='19000100'&gt;&lt;b&gt;: 0 - Willard InterContinental Hotel [1401 Pennsylvania Ave NW, WDC]&lt;/b&gt;&lt;/a&gt;&lt;br&gt;</v>
      </c>
      <c r="AG6543" s="97">
        <f t="shared" si="1612"/>
        <v>1900</v>
      </c>
      <c r="AH6543" s="97" t="str">
        <f t="shared" si="1613"/>
        <v>01</v>
      </c>
      <c r="AI6543" s="97" t="str">
        <f t="shared" si="1614"/>
        <v>00</v>
      </c>
      <c r="AJ6543" s="97" t="str">
        <f t="shared" si="1615"/>
        <v>19000100</v>
      </c>
    </row>
    <row r="6544" spans="6:36" ht="12" customHeight="1" x14ac:dyDescent="0.15">
      <c r="F6544" s="86" t="str">
        <f t="shared" si="1603"/>
        <v>Saturday</v>
      </c>
      <c r="G6544" s="91"/>
      <c r="H6544" s="92" t="str">
        <f>VLOOKUP(MONTH(G6544),VLOOKUP!$W$1:$X$24,2)</f>
        <v>January</v>
      </c>
      <c r="I6544" s="92" t="str">
        <f t="shared" si="1604"/>
        <v/>
      </c>
      <c r="J6544" s="93" t="s">
        <v>18</v>
      </c>
      <c r="L6544" s="86" t="str">
        <f t="shared" si="1616"/>
        <v>Willard InterContinental Hotel [1401 Pennsylvania Ave NW, WDC]</v>
      </c>
      <c r="M6544" s="86">
        <f t="shared" si="1605"/>
        <v>0</v>
      </c>
      <c r="N6544" s="93" t="str">
        <f t="shared" si="1602"/>
        <v>Willard InterContinental Hotel [1401 Pennsylvania Ave NW, WDC]</v>
      </c>
      <c r="O6544" s="94"/>
      <c r="S6544" s="95">
        <f t="shared" si="1606"/>
        <v>0</v>
      </c>
      <c r="T6544" s="86" t="str">
        <f t="shared" si="1607"/>
        <v/>
      </c>
      <c r="U6544" s="86" t="str">
        <f t="shared" si="1608"/>
        <v/>
      </c>
      <c r="V6544" s="95" t="str">
        <f t="shared" si="1609"/>
        <v/>
      </c>
      <c r="AE6544" s="92" t="str">
        <f t="shared" si="1610"/>
        <v/>
      </c>
      <c r="AF6544" s="96" t="str">
        <f t="shared" si="1611"/>
        <v>&lt;a name='19000100'&gt;&lt;b&gt;: 0 - Willard InterContinental Hotel [1401 Pennsylvania Ave NW, WDC]&lt;/b&gt;&lt;/a&gt;&lt;br&gt;</v>
      </c>
      <c r="AG6544" s="97">
        <f t="shared" si="1612"/>
        <v>1900</v>
      </c>
      <c r="AH6544" s="97" t="str">
        <f t="shared" si="1613"/>
        <v>01</v>
      </c>
      <c r="AI6544" s="97" t="str">
        <f t="shared" si="1614"/>
        <v>00</v>
      </c>
      <c r="AJ6544" s="97" t="str">
        <f t="shared" si="1615"/>
        <v>19000100</v>
      </c>
    </row>
    <row r="6545" spans="6:36" ht="12" customHeight="1" x14ac:dyDescent="0.15">
      <c r="F6545" s="86" t="str">
        <f t="shared" si="1603"/>
        <v>Saturday</v>
      </c>
      <c r="G6545" s="91"/>
      <c r="H6545" s="92" t="str">
        <f>VLOOKUP(MONTH(G6545),VLOOKUP!$W$1:$X$24,2)</f>
        <v>January</v>
      </c>
      <c r="I6545" s="92" t="str">
        <f t="shared" si="1604"/>
        <v/>
      </c>
      <c r="J6545" s="93" t="s">
        <v>18</v>
      </c>
      <c r="L6545" s="86" t="str">
        <f t="shared" si="1616"/>
        <v>Willard InterContinental Hotel [1401 Pennsylvania Ave NW, WDC]</v>
      </c>
      <c r="M6545" s="86">
        <f t="shared" si="1605"/>
        <v>0</v>
      </c>
      <c r="N6545" s="93" t="str">
        <f t="shared" si="1602"/>
        <v>Willard InterContinental Hotel [1401 Pennsylvania Ave NW, WDC]</v>
      </c>
      <c r="O6545" s="94"/>
      <c r="S6545" s="95">
        <f t="shared" si="1606"/>
        <v>0</v>
      </c>
      <c r="T6545" s="86" t="str">
        <f t="shared" si="1607"/>
        <v/>
      </c>
      <c r="U6545" s="86" t="str">
        <f t="shared" si="1608"/>
        <v/>
      </c>
      <c r="V6545" s="95" t="str">
        <f t="shared" si="1609"/>
        <v/>
      </c>
      <c r="AE6545" s="92" t="str">
        <f t="shared" si="1610"/>
        <v/>
      </c>
      <c r="AF6545" s="96" t="str">
        <f t="shared" si="1611"/>
        <v>&lt;a name='19000100'&gt;&lt;b&gt;: 0 - Willard InterContinental Hotel [1401 Pennsylvania Ave NW, WDC]&lt;/b&gt;&lt;/a&gt;&lt;br&gt;</v>
      </c>
      <c r="AG6545" s="97">
        <f t="shared" si="1612"/>
        <v>1900</v>
      </c>
      <c r="AH6545" s="97" t="str">
        <f t="shared" si="1613"/>
        <v>01</v>
      </c>
      <c r="AI6545" s="97" t="str">
        <f t="shared" si="1614"/>
        <v>00</v>
      </c>
      <c r="AJ6545" s="97" t="str">
        <f t="shared" si="1615"/>
        <v>19000100</v>
      </c>
    </row>
    <row r="6546" spans="6:36" ht="12" customHeight="1" x14ac:dyDescent="0.15">
      <c r="F6546" s="86" t="str">
        <f t="shared" si="1603"/>
        <v>Saturday</v>
      </c>
      <c r="G6546" s="91"/>
      <c r="H6546" s="92" t="str">
        <f>VLOOKUP(MONTH(G6546),VLOOKUP!$W$1:$X$24,2)</f>
        <v>January</v>
      </c>
      <c r="I6546" s="92" t="str">
        <f t="shared" si="1604"/>
        <v/>
      </c>
      <c r="J6546" s="93" t="s">
        <v>18</v>
      </c>
      <c r="L6546" s="86" t="str">
        <f t="shared" si="1616"/>
        <v>Willard InterContinental Hotel [1401 Pennsylvania Ave NW, WDC]</v>
      </c>
      <c r="M6546" s="86">
        <f t="shared" si="1605"/>
        <v>0</v>
      </c>
      <c r="N6546" s="93" t="str">
        <f t="shared" si="1602"/>
        <v>Willard InterContinental Hotel [1401 Pennsylvania Ave NW, WDC]</v>
      </c>
      <c r="O6546" s="94"/>
      <c r="S6546" s="95">
        <f t="shared" si="1606"/>
        <v>0</v>
      </c>
      <c r="T6546" s="86" t="str">
        <f t="shared" si="1607"/>
        <v/>
      </c>
      <c r="U6546" s="86" t="str">
        <f t="shared" si="1608"/>
        <v/>
      </c>
      <c r="V6546" s="95" t="str">
        <f t="shared" si="1609"/>
        <v/>
      </c>
      <c r="AE6546" s="92" t="str">
        <f t="shared" si="1610"/>
        <v/>
      </c>
      <c r="AF6546" s="96" t="str">
        <f t="shared" si="1611"/>
        <v>&lt;a name='19000100'&gt;&lt;b&gt;: 0 - Willard InterContinental Hotel [1401 Pennsylvania Ave NW, WDC]&lt;/b&gt;&lt;/a&gt;&lt;br&gt;</v>
      </c>
      <c r="AG6546" s="97">
        <f t="shared" si="1612"/>
        <v>1900</v>
      </c>
      <c r="AH6546" s="97" t="str">
        <f t="shared" si="1613"/>
        <v>01</v>
      </c>
      <c r="AI6546" s="97" t="str">
        <f t="shared" si="1614"/>
        <v>00</v>
      </c>
      <c r="AJ6546" s="97" t="str">
        <f t="shared" si="1615"/>
        <v>19000100</v>
      </c>
    </row>
    <row r="6547" spans="6:36" ht="12" customHeight="1" x14ac:dyDescent="0.15">
      <c r="F6547" s="86" t="str">
        <f t="shared" si="1603"/>
        <v>Saturday</v>
      </c>
      <c r="G6547" s="91"/>
      <c r="H6547" s="92" t="str">
        <f>VLOOKUP(MONTH(G6547),VLOOKUP!$W$1:$X$24,2)</f>
        <v>January</v>
      </c>
      <c r="I6547" s="92" t="str">
        <f t="shared" si="1604"/>
        <v/>
      </c>
      <c r="J6547" s="93" t="s">
        <v>18</v>
      </c>
      <c r="L6547" s="86" t="str">
        <f t="shared" si="1616"/>
        <v>Willard InterContinental Hotel [1401 Pennsylvania Ave NW, WDC]</v>
      </c>
      <c r="M6547" s="86">
        <f t="shared" si="1605"/>
        <v>0</v>
      </c>
      <c r="N6547" s="93" t="str">
        <f t="shared" si="1602"/>
        <v>Willard InterContinental Hotel [1401 Pennsylvania Ave NW, WDC]</v>
      </c>
      <c r="O6547" s="94"/>
      <c r="S6547" s="95">
        <f t="shared" si="1606"/>
        <v>0</v>
      </c>
      <c r="T6547" s="86" t="str">
        <f t="shared" si="1607"/>
        <v/>
      </c>
      <c r="U6547" s="86" t="str">
        <f t="shared" si="1608"/>
        <v/>
      </c>
      <c r="V6547" s="95" t="str">
        <f t="shared" si="1609"/>
        <v/>
      </c>
      <c r="AE6547" s="92" t="str">
        <f t="shared" si="1610"/>
        <v/>
      </c>
      <c r="AF6547" s="96" t="str">
        <f t="shared" si="1611"/>
        <v>&lt;a name='19000100'&gt;&lt;b&gt;: 0 - Willard InterContinental Hotel [1401 Pennsylvania Ave NW, WDC]&lt;/b&gt;&lt;/a&gt;&lt;br&gt;</v>
      </c>
      <c r="AG6547" s="97">
        <f t="shared" si="1612"/>
        <v>1900</v>
      </c>
      <c r="AH6547" s="97" t="str">
        <f t="shared" si="1613"/>
        <v>01</v>
      </c>
      <c r="AI6547" s="97" t="str">
        <f t="shared" si="1614"/>
        <v>00</v>
      </c>
      <c r="AJ6547" s="97" t="str">
        <f t="shared" si="1615"/>
        <v>19000100</v>
      </c>
    </row>
    <row r="6548" spans="6:36" ht="12" customHeight="1" x14ac:dyDescent="0.15">
      <c r="F6548" s="86" t="str">
        <f t="shared" si="1603"/>
        <v>Saturday</v>
      </c>
      <c r="G6548" s="91"/>
      <c r="H6548" s="92" t="str">
        <f>VLOOKUP(MONTH(G6548),VLOOKUP!$W$1:$X$24,2)</f>
        <v>January</v>
      </c>
      <c r="I6548" s="92" t="str">
        <f t="shared" si="1604"/>
        <v/>
      </c>
      <c r="J6548" s="93" t="s">
        <v>915</v>
      </c>
      <c r="L6548" s="86" t="str">
        <f t="shared" si="1616"/>
        <v>William Jeffrey's Tavern [2301 Columbia Pike, Arlington, VA]</v>
      </c>
      <c r="M6548" s="86">
        <f t="shared" si="1605"/>
        <v>0</v>
      </c>
      <c r="N6548" s="93" t="str">
        <f t="shared" si="1602"/>
        <v>William Jeffrey's Tavern [2301 Columbia Pike, Arlington, VA]</v>
      </c>
      <c r="O6548" s="94"/>
      <c r="S6548" s="95">
        <f t="shared" si="1606"/>
        <v>0</v>
      </c>
      <c r="T6548" s="86" t="str">
        <f t="shared" si="1607"/>
        <v/>
      </c>
      <c r="U6548" s="86" t="str">
        <f t="shared" si="1608"/>
        <v/>
      </c>
      <c r="V6548" s="95" t="str">
        <f t="shared" si="1609"/>
        <v/>
      </c>
      <c r="AE6548" s="92" t="str">
        <f t="shared" si="1610"/>
        <v/>
      </c>
      <c r="AF6548" s="96" t="str">
        <f t="shared" si="1611"/>
        <v>&lt;a name='19000100'&gt;&lt;b&gt;: 0 - William Jeffrey's Tavern [2301 Columbia Pike, Arlington, VA]&lt;/b&gt;&lt;/a&gt;&lt;br&gt;</v>
      </c>
      <c r="AG6548" s="97">
        <f t="shared" si="1612"/>
        <v>1900</v>
      </c>
      <c r="AH6548" s="97" t="str">
        <f t="shared" si="1613"/>
        <v>01</v>
      </c>
      <c r="AI6548" s="97" t="str">
        <f t="shared" si="1614"/>
        <v>00</v>
      </c>
      <c r="AJ6548" s="97" t="str">
        <f t="shared" si="1615"/>
        <v>19000100</v>
      </c>
    </row>
    <row r="6549" spans="6:36" ht="12" customHeight="1" x14ac:dyDescent="0.15">
      <c r="F6549" s="86" t="str">
        <f t="shared" si="1603"/>
        <v>Saturday</v>
      </c>
      <c r="G6549" s="91"/>
      <c r="H6549" s="92" t="str">
        <f>VLOOKUP(MONTH(G6549),VLOOKUP!$W$1:$X$24,2)</f>
        <v>January</v>
      </c>
      <c r="I6549" s="92" t="str">
        <f t="shared" si="1604"/>
        <v/>
      </c>
      <c r="J6549" s="93" t="s">
        <v>915</v>
      </c>
      <c r="L6549" s="86" t="str">
        <f t="shared" si="1616"/>
        <v>William Jeffrey's Tavern [2301 Columbia Pike, Arlington, VA]</v>
      </c>
      <c r="M6549" s="86">
        <f t="shared" si="1605"/>
        <v>0</v>
      </c>
      <c r="N6549" s="93" t="str">
        <f t="shared" si="1602"/>
        <v>William Jeffrey's Tavern [2301 Columbia Pike, Arlington, VA]</v>
      </c>
      <c r="O6549" s="94"/>
      <c r="S6549" s="95">
        <f t="shared" si="1606"/>
        <v>0</v>
      </c>
      <c r="T6549" s="86" t="str">
        <f t="shared" si="1607"/>
        <v/>
      </c>
      <c r="U6549" s="86" t="str">
        <f t="shared" si="1608"/>
        <v/>
      </c>
      <c r="V6549" s="95" t="str">
        <f t="shared" si="1609"/>
        <v/>
      </c>
      <c r="AE6549" s="92" t="str">
        <f t="shared" si="1610"/>
        <v/>
      </c>
      <c r="AF6549" s="96" t="str">
        <f t="shared" si="1611"/>
        <v>&lt;a name='19000100'&gt;&lt;b&gt;: 0 - William Jeffrey's Tavern [2301 Columbia Pike, Arlington, VA]&lt;/b&gt;&lt;/a&gt;&lt;br&gt;</v>
      </c>
      <c r="AG6549" s="97">
        <f t="shared" si="1612"/>
        <v>1900</v>
      </c>
      <c r="AH6549" s="97" t="str">
        <f t="shared" si="1613"/>
        <v>01</v>
      </c>
      <c r="AI6549" s="97" t="str">
        <f t="shared" si="1614"/>
        <v>00</v>
      </c>
      <c r="AJ6549" s="97" t="str">
        <f t="shared" si="1615"/>
        <v>19000100</v>
      </c>
    </row>
    <row r="6550" spans="6:36" ht="12" customHeight="1" x14ac:dyDescent="0.15">
      <c r="F6550" s="86" t="str">
        <f t="shared" si="1603"/>
        <v>Saturday</v>
      </c>
      <c r="G6550" s="91"/>
      <c r="H6550" s="92" t="str">
        <f>VLOOKUP(MONTH(G6550),VLOOKUP!$W$1:$X$24,2)</f>
        <v>January</v>
      </c>
      <c r="I6550" s="92" t="str">
        <f t="shared" si="1604"/>
        <v/>
      </c>
      <c r="J6550" s="93" t="s">
        <v>915</v>
      </c>
      <c r="L6550" s="86" t="str">
        <f t="shared" si="1616"/>
        <v>William Jeffrey's Tavern [2301 Columbia Pike, Arlington, VA]</v>
      </c>
      <c r="M6550" s="86">
        <f t="shared" si="1605"/>
        <v>0</v>
      </c>
      <c r="N6550" s="93" t="str">
        <f t="shared" si="1602"/>
        <v>William Jeffrey's Tavern [2301 Columbia Pike, Arlington, VA]</v>
      </c>
      <c r="O6550" s="94"/>
      <c r="S6550" s="95">
        <f t="shared" si="1606"/>
        <v>0</v>
      </c>
      <c r="T6550" s="86" t="str">
        <f t="shared" si="1607"/>
        <v/>
      </c>
      <c r="U6550" s="86" t="str">
        <f t="shared" si="1608"/>
        <v/>
      </c>
      <c r="V6550" s="95" t="str">
        <f t="shared" si="1609"/>
        <v/>
      </c>
      <c r="AE6550" s="92" t="str">
        <f t="shared" si="1610"/>
        <v/>
      </c>
      <c r="AF6550" s="96" t="str">
        <f t="shared" si="1611"/>
        <v>&lt;a name='19000100'&gt;&lt;b&gt;: 0 - William Jeffrey's Tavern [2301 Columbia Pike, Arlington, VA]&lt;/b&gt;&lt;/a&gt;&lt;br&gt;</v>
      </c>
      <c r="AG6550" s="97">
        <f t="shared" si="1612"/>
        <v>1900</v>
      </c>
      <c r="AH6550" s="97" t="str">
        <f t="shared" si="1613"/>
        <v>01</v>
      </c>
      <c r="AI6550" s="97" t="str">
        <f t="shared" si="1614"/>
        <v>00</v>
      </c>
      <c r="AJ6550" s="97" t="str">
        <f t="shared" si="1615"/>
        <v>19000100</v>
      </c>
    </row>
    <row r="6551" spans="6:36" ht="12" customHeight="1" x14ac:dyDescent="0.15">
      <c r="F6551" s="86" t="str">
        <f t="shared" si="1603"/>
        <v>Saturday</v>
      </c>
      <c r="G6551" s="91"/>
      <c r="H6551" s="92" t="str">
        <f>VLOOKUP(MONTH(G6551),VLOOKUP!$W$1:$X$24,2)</f>
        <v>January</v>
      </c>
      <c r="I6551" s="92" t="str">
        <f t="shared" si="1604"/>
        <v/>
      </c>
      <c r="J6551" s="93" t="s">
        <v>915</v>
      </c>
      <c r="L6551" s="86" t="str">
        <f t="shared" si="1616"/>
        <v>William Jeffrey's Tavern [2301 Columbia Pike, Arlington, VA]</v>
      </c>
      <c r="M6551" s="86">
        <f t="shared" si="1605"/>
        <v>0</v>
      </c>
      <c r="N6551" s="93" t="str">
        <f t="shared" si="1602"/>
        <v>William Jeffrey's Tavern [2301 Columbia Pike, Arlington, VA]</v>
      </c>
      <c r="O6551" s="94"/>
      <c r="S6551" s="95">
        <f t="shared" si="1606"/>
        <v>0</v>
      </c>
      <c r="T6551" s="86" t="str">
        <f t="shared" si="1607"/>
        <v/>
      </c>
      <c r="U6551" s="86" t="str">
        <f t="shared" si="1608"/>
        <v/>
      </c>
      <c r="V6551" s="95" t="str">
        <f t="shared" si="1609"/>
        <v/>
      </c>
      <c r="AE6551" s="92" t="str">
        <f t="shared" si="1610"/>
        <v/>
      </c>
      <c r="AF6551" s="96" t="str">
        <f t="shared" si="1611"/>
        <v>&lt;a name='19000100'&gt;&lt;b&gt;: 0 - William Jeffrey's Tavern [2301 Columbia Pike, Arlington, VA]&lt;/b&gt;&lt;/a&gt;&lt;br&gt;</v>
      </c>
      <c r="AG6551" s="97">
        <f t="shared" si="1612"/>
        <v>1900</v>
      </c>
      <c r="AH6551" s="97" t="str">
        <f t="shared" si="1613"/>
        <v>01</v>
      </c>
      <c r="AI6551" s="97" t="str">
        <f t="shared" si="1614"/>
        <v>00</v>
      </c>
      <c r="AJ6551" s="97" t="str">
        <f t="shared" si="1615"/>
        <v>19000100</v>
      </c>
    </row>
    <row r="6552" spans="6:36" ht="12" customHeight="1" x14ac:dyDescent="0.15">
      <c r="F6552" s="86" t="str">
        <f t="shared" si="1603"/>
        <v>Saturday</v>
      </c>
      <c r="G6552" s="91"/>
      <c r="H6552" s="92" t="str">
        <f>VLOOKUP(MONTH(G6552),VLOOKUP!$W$1:$X$24,2)</f>
        <v>January</v>
      </c>
      <c r="I6552" s="92" t="str">
        <f t="shared" si="1604"/>
        <v/>
      </c>
      <c r="J6552" s="93" t="s">
        <v>915</v>
      </c>
      <c r="L6552" s="86" t="str">
        <f t="shared" si="1616"/>
        <v>William Jeffrey's Tavern [2301 Columbia Pike, Arlington, VA]</v>
      </c>
      <c r="M6552" s="86">
        <f t="shared" si="1605"/>
        <v>0</v>
      </c>
      <c r="N6552" s="93" t="str">
        <f t="shared" si="1602"/>
        <v>William Jeffrey's Tavern [2301 Columbia Pike, Arlington, VA]</v>
      </c>
      <c r="O6552" s="94"/>
      <c r="S6552" s="95">
        <f t="shared" si="1606"/>
        <v>0</v>
      </c>
      <c r="T6552" s="86" t="str">
        <f t="shared" si="1607"/>
        <v/>
      </c>
      <c r="U6552" s="86" t="str">
        <f t="shared" si="1608"/>
        <v/>
      </c>
      <c r="V6552" s="95" t="str">
        <f t="shared" si="1609"/>
        <v/>
      </c>
      <c r="AE6552" s="92" t="str">
        <f t="shared" si="1610"/>
        <v/>
      </c>
      <c r="AF6552" s="96" t="str">
        <f t="shared" si="1611"/>
        <v>&lt;a name='19000100'&gt;&lt;b&gt;: 0 - William Jeffrey's Tavern [2301 Columbia Pike, Arlington, VA]&lt;/b&gt;&lt;/a&gt;&lt;br&gt;</v>
      </c>
      <c r="AG6552" s="97">
        <f t="shared" si="1612"/>
        <v>1900</v>
      </c>
      <c r="AH6552" s="97" t="str">
        <f t="shared" si="1613"/>
        <v>01</v>
      </c>
      <c r="AI6552" s="97" t="str">
        <f t="shared" si="1614"/>
        <v>00</v>
      </c>
      <c r="AJ6552" s="97" t="str">
        <f t="shared" si="1615"/>
        <v>19000100</v>
      </c>
    </row>
    <row r="6553" spans="6:36" ht="12" customHeight="1" x14ac:dyDescent="0.15">
      <c r="F6553" s="86" t="str">
        <f t="shared" si="1603"/>
        <v>Saturday</v>
      </c>
      <c r="G6553" s="91"/>
      <c r="H6553" s="92" t="str">
        <f>VLOOKUP(MONTH(G6553),VLOOKUP!$W$1:$X$24,2)</f>
        <v>January</v>
      </c>
      <c r="I6553" s="92" t="str">
        <f t="shared" si="1604"/>
        <v/>
      </c>
      <c r="J6553" s="93" t="s">
        <v>915</v>
      </c>
      <c r="L6553" s="86" t="str">
        <f t="shared" si="1616"/>
        <v>William Jeffrey's Tavern [2301 Columbia Pike, Arlington, VA]</v>
      </c>
      <c r="M6553" s="86">
        <f t="shared" si="1605"/>
        <v>0</v>
      </c>
      <c r="N6553" s="93" t="str">
        <f t="shared" si="1602"/>
        <v>William Jeffrey's Tavern [2301 Columbia Pike, Arlington, VA]</v>
      </c>
      <c r="O6553" s="94"/>
      <c r="S6553" s="95">
        <f t="shared" si="1606"/>
        <v>0</v>
      </c>
      <c r="T6553" s="86" t="str">
        <f t="shared" si="1607"/>
        <v/>
      </c>
      <c r="U6553" s="86" t="str">
        <f t="shared" si="1608"/>
        <v/>
      </c>
      <c r="V6553" s="95" t="str">
        <f t="shared" si="1609"/>
        <v/>
      </c>
      <c r="AE6553" s="92" t="str">
        <f t="shared" si="1610"/>
        <v/>
      </c>
      <c r="AF6553" s="96" t="str">
        <f t="shared" si="1611"/>
        <v>&lt;a name='19000100'&gt;&lt;b&gt;: 0 - William Jeffrey's Tavern [2301 Columbia Pike, Arlington, VA]&lt;/b&gt;&lt;/a&gt;&lt;br&gt;</v>
      </c>
      <c r="AG6553" s="97">
        <f t="shared" si="1612"/>
        <v>1900</v>
      </c>
      <c r="AH6553" s="97" t="str">
        <f t="shared" si="1613"/>
        <v>01</v>
      </c>
      <c r="AI6553" s="97" t="str">
        <f t="shared" si="1614"/>
        <v>00</v>
      </c>
      <c r="AJ6553" s="97" t="str">
        <f t="shared" si="1615"/>
        <v>19000100</v>
      </c>
    </row>
    <row r="6554" spans="6:36" ht="12" customHeight="1" x14ac:dyDescent="0.15">
      <c r="F6554" s="86" t="str">
        <f t="shared" si="1603"/>
        <v>Saturday</v>
      </c>
      <c r="G6554" s="91"/>
      <c r="H6554" s="92" t="str">
        <f>VLOOKUP(MONTH(G6554),VLOOKUP!$W$1:$X$24,2)</f>
        <v>January</v>
      </c>
      <c r="I6554" s="92" t="str">
        <f t="shared" si="1604"/>
        <v/>
      </c>
      <c r="J6554" s="93" t="s">
        <v>749</v>
      </c>
      <c r="L6554" s="86" t="str">
        <f t="shared" si="1616"/>
        <v>Williamsburg Middle School [3600 N. Harrison St, Arlington, VA]</v>
      </c>
      <c r="M6554" s="86">
        <f t="shared" si="1605"/>
        <v>0</v>
      </c>
      <c r="N6554" s="93" t="str">
        <f t="shared" si="1602"/>
        <v>Williamsburg Middle School [3600 N. Harrison St, Arlington, VA]</v>
      </c>
      <c r="O6554" s="90"/>
      <c r="S6554" s="95">
        <f t="shared" si="1606"/>
        <v>0</v>
      </c>
      <c r="T6554" s="86" t="str">
        <f t="shared" si="1607"/>
        <v/>
      </c>
      <c r="U6554" s="86" t="str">
        <f t="shared" si="1608"/>
        <v/>
      </c>
      <c r="V6554" s="95" t="str">
        <f t="shared" si="1609"/>
        <v/>
      </c>
      <c r="AE6554" s="92" t="str">
        <f t="shared" si="1610"/>
        <v/>
      </c>
      <c r="AF6554" s="96" t="str">
        <f t="shared" si="1611"/>
        <v>&lt;a name='19000100'&gt;&lt;b&gt;: 0 - Williamsburg Middle School [3600 N. Harrison St, Arlington, VA]&lt;/b&gt;&lt;/a&gt;&lt;br&gt;</v>
      </c>
      <c r="AG6554" s="97">
        <f t="shared" si="1612"/>
        <v>1900</v>
      </c>
      <c r="AH6554" s="97" t="str">
        <f t="shared" si="1613"/>
        <v>01</v>
      </c>
      <c r="AI6554" s="97" t="str">
        <f t="shared" si="1614"/>
        <v>00</v>
      </c>
      <c r="AJ6554" s="97" t="str">
        <f t="shared" si="1615"/>
        <v>19000100</v>
      </c>
    </row>
    <row r="6555" spans="6:36" ht="12" customHeight="1" x14ac:dyDescent="0.15">
      <c r="F6555" s="86" t="str">
        <f t="shared" si="1603"/>
        <v>Saturday</v>
      </c>
      <c r="G6555" s="91"/>
      <c r="H6555" s="92" t="str">
        <f>VLOOKUP(MONTH(G6555),VLOOKUP!$W$1:$X$24,2)</f>
        <v>January</v>
      </c>
      <c r="I6555" s="92" t="str">
        <f t="shared" si="1604"/>
        <v/>
      </c>
      <c r="J6555" s="93" t="s">
        <v>749</v>
      </c>
      <c r="L6555" s="86" t="str">
        <f t="shared" si="1616"/>
        <v>Williamsburg Middle School [3600 N. Harrison St, Arlington, VA]</v>
      </c>
      <c r="M6555" s="86">
        <f t="shared" si="1605"/>
        <v>0</v>
      </c>
      <c r="N6555" s="93" t="str">
        <f t="shared" si="1602"/>
        <v>Williamsburg Middle School [3600 N. Harrison St, Arlington, VA]</v>
      </c>
      <c r="O6555" s="90"/>
      <c r="S6555" s="95">
        <f t="shared" si="1606"/>
        <v>0</v>
      </c>
      <c r="T6555" s="86" t="str">
        <f t="shared" si="1607"/>
        <v/>
      </c>
      <c r="U6555" s="86" t="str">
        <f t="shared" si="1608"/>
        <v/>
      </c>
      <c r="V6555" s="95" t="str">
        <f t="shared" si="1609"/>
        <v/>
      </c>
      <c r="AE6555" s="92" t="str">
        <f t="shared" si="1610"/>
        <v/>
      </c>
      <c r="AF6555" s="100" t="str">
        <f t="shared" si="1611"/>
        <v>&lt;a name='19000100'&gt;&lt;b&gt;: 0 - Williamsburg Middle School [3600 N. Harrison St, Arlington, VA]&lt;/b&gt;&lt;/a&gt;&lt;br&gt;</v>
      </c>
      <c r="AG6555" s="101">
        <f t="shared" si="1612"/>
        <v>1900</v>
      </c>
      <c r="AH6555" s="101" t="str">
        <f t="shared" si="1613"/>
        <v>01</v>
      </c>
      <c r="AI6555" s="101" t="str">
        <f t="shared" si="1614"/>
        <v>00</v>
      </c>
      <c r="AJ6555" s="101" t="str">
        <f t="shared" si="1615"/>
        <v>19000100</v>
      </c>
    </row>
    <row r="6556" spans="6:36" ht="12" customHeight="1" x14ac:dyDescent="0.15">
      <c r="F6556" s="86" t="str">
        <f t="shared" si="1603"/>
        <v>Saturday</v>
      </c>
      <c r="G6556" s="91"/>
      <c r="H6556" s="92" t="str">
        <f>VLOOKUP(MONTH(G6556),VLOOKUP!$W$1:$X$24,2)</f>
        <v>January</v>
      </c>
      <c r="I6556" s="92" t="str">
        <f t="shared" si="1604"/>
        <v/>
      </c>
      <c r="J6556" s="93" t="s">
        <v>749</v>
      </c>
      <c r="L6556" s="86" t="str">
        <f t="shared" si="1616"/>
        <v>Williamsburg Middle School [3600 N. Harrison St, Arlington, VA]</v>
      </c>
      <c r="M6556" s="86">
        <f t="shared" si="1605"/>
        <v>0</v>
      </c>
      <c r="N6556" s="93" t="str">
        <f t="shared" si="1602"/>
        <v>Williamsburg Middle School [3600 N. Harrison St, Arlington, VA]</v>
      </c>
      <c r="O6556" s="90"/>
      <c r="S6556" s="95">
        <f t="shared" si="1606"/>
        <v>0</v>
      </c>
      <c r="T6556" s="86" t="str">
        <f t="shared" si="1607"/>
        <v/>
      </c>
      <c r="U6556" s="86" t="str">
        <f t="shared" si="1608"/>
        <v/>
      </c>
      <c r="V6556" s="95" t="str">
        <f t="shared" si="1609"/>
        <v/>
      </c>
      <c r="AE6556" s="92" t="str">
        <f t="shared" si="1610"/>
        <v/>
      </c>
      <c r="AF6556" s="96" t="str">
        <f t="shared" si="1611"/>
        <v>&lt;a name='19000100'&gt;&lt;b&gt;: 0 - Williamsburg Middle School [3600 N. Harrison St, Arlington, VA]&lt;/b&gt;&lt;/a&gt;&lt;br&gt;</v>
      </c>
      <c r="AG6556" s="97">
        <f t="shared" si="1612"/>
        <v>1900</v>
      </c>
      <c r="AH6556" s="97" t="str">
        <f t="shared" si="1613"/>
        <v>01</v>
      </c>
      <c r="AI6556" s="97" t="str">
        <f t="shared" si="1614"/>
        <v>00</v>
      </c>
      <c r="AJ6556" s="97" t="str">
        <f t="shared" si="1615"/>
        <v>19000100</v>
      </c>
    </row>
    <row r="6557" spans="6:36" ht="12" customHeight="1" x14ac:dyDescent="0.15">
      <c r="F6557" s="86" t="str">
        <f t="shared" si="1603"/>
        <v>Saturday</v>
      </c>
      <c r="G6557" s="91"/>
      <c r="H6557" s="92" t="str">
        <f>VLOOKUP(MONTH(G6557),VLOOKUP!$W$1:$X$24,2)</f>
        <v>January</v>
      </c>
      <c r="I6557" s="92" t="str">
        <f t="shared" si="1604"/>
        <v/>
      </c>
      <c r="J6557" s="93" t="s">
        <v>749</v>
      </c>
      <c r="L6557" s="86" t="str">
        <f t="shared" si="1616"/>
        <v>Williamsburg Middle School [3600 N. Harrison St, Arlington, VA]</v>
      </c>
      <c r="M6557" s="86">
        <f t="shared" si="1605"/>
        <v>0</v>
      </c>
      <c r="N6557" s="93" t="str">
        <f t="shared" si="1602"/>
        <v>Williamsburg Middle School [3600 N. Harrison St, Arlington, VA]</v>
      </c>
      <c r="O6557" s="90"/>
      <c r="S6557" s="95">
        <f t="shared" si="1606"/>
        <v>0</v>
      </c>
      <c r="T6557" s="86" t="str">
        <f t="shared" si="1607"/>
        <v/>
      </c>
      <c r="U6557" s="86" t="str">
        <f t="shared" si="1608"/>
        <v/>
      </c>
      <c r="V6557" s="95" t="str">
        <f t="shared" si="1609"/>
        <v/>
      </c>
      <c r="AE6557" s="92" t="str">
        <f t="shared" si="1610"/>
        <v/>
      </c>
      <c r="AF6557" s="96" t="str">
        <f t="shared" si="1611"/>
        <v>&lt;a name='19000100'&gt;&lt;b&gt;: 0 - Williamsburg Middle School [3600 N. Harrison St, Arlington, VA]&lt;/b&gt;&lt;/a&gt;&lt;br&gt;</v>
      </c>
      <c r="AG6557" s="97">
        <f t="shared" si="1612"/>
        <v>1900</v>
      </c>
      <c r="AH6557" s="97" t="str">
        <f t="shared" si="1613"/>
        <v>01</v>
      </c>
      <c r="AI6557" s="97" t="str">
        <f t="shared" si="1614"/>
        <v>00</v>
      </c>
      <c r="AJ6557" s="97" t="str">
        <f t="shared" si="1615"/>
        <v>19000100</v>
      </c>
    </row>
    <row r="6558" spans="6:36" ht="12" customHeight="1" x14ac:dyDescent="0.15">
      <c r="F6558" s="86" t="str">
        <f t="shared" si="1603"/>
        <v>Saturday</v>
      </c>
      <c r="G6558" s="91"/>
      <c r="H6558" s="92" t="str">
        <f>VLOOKUP(MONTH(G6558),VLOOKUP!$W$1:$X$24,2)</f>
        <v>January</v>
      </c>
      <c r="I6558" s="92" t="str">
        <f t="shared" si="1604"/>
        <v/>
      </c>
      <c r="J6558" s="93" t="s">
        <v>749</v>
      </c>
      <c r="L6558" s="86" t="str">
        <f t="shared" si="1616"/>
        <v>Williamsburg Middle School [3600 N. Harrison St, Arlington, VA]</v>
      </c>
      <c r="M6558" s="86">
        <f t="shared" si="1605"/>
        <v>0</v>
      </c>
      <c r="N6558" s="93" t="str">
        <f t="shared" ref="N6558:N6568" si="1617">J6558</f>
        <v>Williamsburg Middle School [3600 N. Harrison St, Arlington, VA]</v>
      </c>
      <c r="O6558" s="90"/>
      <c r="S6558" s="95">
        <f t="shared" si="1606"/>
        <v>0</v>
      </c>
      <c r="T6558" s="86" t="str">
        <f t="shared" si="1607"/>
        <v/>
      </c>
      <c r="U6558" s="86" t="str">
        <f t="shared" si="1608"/>
        <v/>
      </c>
      <c r="V6558" s="95" t="str">
        <f t="shared" si="1609"/>
        <v/>
      </c>
      <c r="AE6558" s="92" t="str">
        <f t="shared" si="1610"/>
        <v/>
      </c>
      <c r="AF6558" s="96" t="str">
        <f t="shared" si="1611"/>
        <v>&lt;a name='19000100'&gt;&lt;b&gt;: 0 - Williamsburg Middle School [3600 N. Harrison St, Arlington, VA]&lt;/b&gt;&lt;/a&gt;&lt;br&gt;</v>
      </c>
      <c r="AG6558" s="97">
        <f t="shared" si="1612"/>
        <v>1900</v>
      </c>
      <c r="AH6558" s="97" t="str">
        <f t="shared" si="1613"/>
        <v>01</v>
      </c>
      <c r="AI6558" s="97" t="str">
        <f t="shared" si="1614"/>
        <v>00</v>
      </c>
      <c r="AJ6558" s="97" t="str">
        <f t="shared" si="1615"/>
        <v>19000100</v>
      </c>
    </row>
    <row r="6559" spans="6:36" ht="12" customHeight="1" x14ac:dyDescent="0.15">
      <c r="F6559" s="86" t="str">
        <f t="shared" si="1603"/>
        <v>Saturday</v>
      </c>
      <c r="G6559" s="91"/>
      <c r="H6559" s="92" t="str">
        <f>VLOOKUP(MONTH(G6559),VLOOKUP!$W$1:$X$24,2)</f>
        <v>January</v>
      </c>
      <c r="I6559" s="92" t="str">
        <f t="shared" si="1604"/>
        <v/>
      </c>
      <c r="J6559" s="93" t="s">
        <v>19</v>
      </c>
      <c r="L6559" s="86" t="str">
        <f t="shared" si="1616"/>
        <v>Wilson Center (Next Step Public Charter School) [3047 15th St NW, WDC]</v>
      </c>
      <c r="M6559" s="86">
        <f t="shared" si="1605"/>
        <v>0</v>
      </c>
      <c r="N6559" s="93" t="str">
        <f t="shared" si="1617"/>
        <v>Wilson Center (Next Step Public Charter School) [3047 15th St NW, WDC]</v>
      </c>
      <c r="O6559" s="94"/>
      <c r="S6559" s="95">
        <f t="shared" si="1606"/>
        <v>0</v>
      </c>
      <c r="T6559" s="86" t="str">
        <f t="shared" si="1607"/>
        <v/>
      </c>
      <c r="U6559" s="86" t="str">
        <f t="shared" si="1608"/>
        <v/>
      </c>
      <c r="V6559" s="95" t="str">
        <f t="shared" si="1609"/>
        <v/>
      </c>
      <c r="AE6559" s="92" t="str">
        <f t="shared" si="1610"/>
        <v/>
      </c>
      <c r="AF6559" s="96" t="str">
        <f t="shared" si="1611"/>
        <v>&lt;a name='19000100'&gt;&lt;b&gt;: 0 - Wilson Center (Next Step Public Charter School) [3047 15th St NW, WDC]&lt;/b&gt;&lt;/a&gt;&lt;br&gt;</v>
      </c>
      <c r="AG6559" s="97">
        <f t="shared" si="1612"/>
        <v>1900</v>
      </c>
      <c r="AH6559" s="97" t="str">
        <f t="shared" si="1613"/>
        <v>01</v>
      </c>
      <c r="AI6559" s="97" t="str">
        <f t="shared" si="1614"/>
        <v>00</v>
      </c>
      <c r="AJ6559" s="97" t="str">
        <f t="shared" si="1615"/>
        <v>19000100</v>
      </c>
    </row>
    <row r="6560" spans="6:36" ht="12" customHeight="1" x14ac:dyDescent="0.15">
      <c r="F6560" s="86" t="str">
        <f t="shared" si="1603"/>
        <v>Saturday</v>
      </c>
      <c r="G6560" s="91"/>
      <c r="H6560" s="92" t="str">
        <f>VLOOKUP(MONTH(G6560),VLOOKUP!$W$1:$X$24,2)</f>
        <v>January</v>
      </c>
      <c r="I6560" s="92" t="str">
        <f t="shared" si="1604"/>
        <v/>
      </c>
      <c r="J6560" s="93" t="s">
        <v>19</v>
      </c>
      <c r="L6560" s="86" t="str">
        <f t="shared" si="1616"/>
        <v>Wilson Center (Next Step Public Charter School) [3047 15th St NW, WDC]</v>
      </c>
      <c r="M6560" s="86">
        <f t="shared" si="1605"/>
        <v>0</v>
      </c>
      <c r="N6560" s="93" t="str">
        <f t="shared" si="1617"/>
        <v>Wilson Center (Next Step Public Charter School) [3047 15th St NW, WDC]</v>
      </c>
      <c r="O6560" s="94"/>
      <c r="S6560" s="95">
        <f t="shared" si="1606"/>
        <v>0</v>
      </c>
      <c r="T6560" s="86" t="str">
        <f t="shared" si="1607"/>
        <v/>
      </c>
      <c r="U6560" s="86" t="str">
        <f t="shared" si="1608"/>
        <v/>
      </c>
      <c r="V6560" s="95" t="str">
        <f t="shared" si="1609"/>
        <v/>
      </c>
      <c r="AE6560" s="92" t="str">
        <f t="shared" si="1610"/>
        <v/>
      </c>
      <c r="AF6560" s="96" t="str">
        <f t="shared" si="1611"/>
        <v>&lt;a name='19000100'&gt;&lt;b&gt;: 0 - Wilson Center (Next Step Public Charter School) [3047 15th St NW, WDC]&lt;/b&gt;&lt;/a&gt;&lt;br&gt;</v>
      </c>
      <c r="AG6560" s="97">
        <f t="shared" si="1612"/>
        <v>1900</v>
      </c>
      <c r="AH6560" s="97" t="str">
        <f t="shared" si="1613"/>
        <v>01</v>
      </c>
      <c r="AI6560" s="97" t="str">
        <f t="shared" si="1614"/>
        <v>00</v>
      </c>
      <c r="AJ6560" s="97" t="str">
        <f t="shared" si="1615"/>
        <v>19000100</v>
      </c>
    </row>
    <row r="6561" spans="6:36" ht="12" customHeight="1" x14ac:dyDescent="0.15">
      <c r="F6561" s="86" t="str">
        <f t="shared" si="1603"/>
        <v>Saturday</v>
      </c>
      <c r="G6561" s="91"/>
      <c r="H6561" s="92" t="str">
        <f>VLOOKUP(MONTH(G6561),VLOOKUP!$W$1:$X$24,2)</f>
        <v>January</v>
      </c>
      <c r="I6561" s="92" t="str">
        <f t="shared" si="1604"/>
        <v/>
      </c>
      <c r="J6561" s="93" t="s">
        <v>19</v>
      </c>
      <c r="L6561" s="86" t="str">
        <f t="shared" si="1616"/>
        <v>Wilson Center (Next Step Public Charter School) [3047 15th St NW, WDC]</v>
      </c>
      <c r="M6561" s="86">
        <f t="shared" si="1605"/>
        <v>0</v>
      </c>
      <c r="N6561" s="93" t="str">
        <f t="shared" si="1617"/>
        <v>Wilson Center (Next Step Public Charter School) [3047 15th St NW, WDC]</v>
      </c>
      <c r="O6561" s="94"/>
      <c r="S6561" s="95">
        <f t="shared" si="1606"/>
        <v>0</v>
      </c>
      <c r="T6561" s="86" t="str">
        <f t="shared" si="1607"/>
        <v/>
      </c>
      <c r="U6561" s="86" t="str">
        <f t="shared" si="1608"/>
        <v/>
      </c>
      <c r="V6561" s="95" t="str">
        <f t="shared" si="1609"/>
        <v/>
      </c>
      <c r="AE6561" s="92" t="str">
        <f t="shared" si="1610"/>
        <v/>
      </c>
      <c r="AF6561" s="96" t="str">
        <f t="shared" si="1611"/>
        <v>&lt;a name='19000100'&gt;&lt;b&gt;: 0 - Wilson Center (Next Step Public Charter School) [3047 15th St NW, WDC]&lt;/b&gt;&lt;/a&gt;&lt;br&gt;</v>
      </c>
      <c r="AG6561" s="97">
        <f t="shared" si="1612"/>
        <v>1900</v>
      </c>
      <c r="AH6561" s="97" t="str">
        <f t="shared" si="1613"/>
        <v>01</v>
      </c>
      <c r="AI6561" s="97" t="str">
        <f t="shared" si="1614"/>
        <v>00</v>
      </c>
      <c r="AJ6561" s="97" t="str">
        <f t="shared" si="1615"/>
        <v>19000100</v>
      </c>
    </row>
    <row r="6562" spans="6:36" ht="12" customHeight="1" x14ac:dyDescent="0.15">
      <c r="F6562" s="86" t="str">
        <f t="shared" si="1603"/>
        <v>Saturday</v>
      </c>
      <c r="G6562" s="91"/>
      <c r="H6562" s="92" t="str">
        <f>VLOOKUP(MONTH(G6562),VLOOKUP!$W$1:$X$24,2)</f>
        <v>January</v>
      </c>
      <c r="I6562" s="92" t="str">
        <f t="shared" si="1604"/>
        <v/>
      </c>
      <c r="J6562" s="93" t="s">
        <v>19</v>
      </c>
      <c r="L6562" s="86" t="str">
        <f t="shared" si="1616"/>
        <v>Wilson Center (Next Step Public Charter School) [3047 15th St NW, WDC]</v>
      </c>
      <c r="M6562" s="86">
        <f t="shared" si="1605"/>
        <v>0</v>
      </c>
      <c r="N6562" s="93" t="str">
        <f t="shared" si="1617"/>
        <v>Wilson Center (Next Step Public Charter School) [3047 15th St NW, WDC]</v>
      </c>
      <c r="O6562" s="94"/>
      <c r="S6562" s="95">
        <f t="shared" si="1606"/>
        <v>0</v>
      </c>
      <c r="T6562" s="86" t="str">
        <f t="shared" si="1607"/>
        <v/>
      </c>
      <c r="U6562" s="86" t="str">
        <f t="shared" si="1608"/>
        <v/>
      </c>
      <c r="V6562" s="95" t="str">
        <f t="shared" si="1609"/>
        <v/>
      </c>
      <c r="AE6562" s="92" t="str">
        <f t="shared" si="1610"/>
        <v/>
      </c>
      <c r="AF6562" s="96" t="str">
        <f t="shared" si="1611"/>
        <v>&lt;a name='19000100'&gt;&lt;b&gt;: 0 - Wilson Center (Next Step Public Charter School) [3047 15th St NW, WDC]&lt;/b&gt;&lt;/a&gt;&lt;br&gt;</v>
      </c>
      <c r="AG6562" s="97">
        <f t="shared" si="1612"/>
        <v>1900</v>
      </c>
      <c r="AH6562" s="97" t="str">
        <f t="shared" si="1613"/>
        <v>01</v>
      </c>
      <c r="AI6562" s="97" t="str">
        <f t="shared" si="1614"/>
        <v>00</v>
      </c>
      <c r="AJ6562" s="97" t="str">
        <f t="shared" si="1615"/>
        <v>19000100</v>
      </c>
    </row>
    <row r="6563" spans="6:36" ht="12" customHeight="1" x14ac:dyDescent="0.15">
      <c r="F6563" s="86" t="str">
        <f t="shared" si="1603"/>
        <v>Saturday</v>
      </c>
      <c r="G6563" s="91"/>
      <c r="H6563" s="92" t="str">
        <f>VLOOKUP(MONTH(G6563),VLOOKUP!$W$1:$X$24,2)</f>
        <v>January</v>
      </c>
      <c r="I6563" s="92" t="str">
        <f t="shared" si="1604"/>
        <v/>
      </c>
      <c r="J6563" s="93" t="s">
        <v>19</v>
      </c>
      <c r="L6563" s="86" t="str">
        <f t="shared" si="1616"/>
        <v>Wilson Center (Next Step Public Charter School) [3047 15th St NW, WDC]</v>
      </c>
      <c r="M6563" s="86">
        <f t="shared" si="1605"/>
        <v>0</v>
      </c>
      <c r="N6563" s="93" t="str">
        <f t="shared" si="1617"/>
        <v>Wilson Center (Next Step Public Charter School) [3047 15th St NW, WDC]</v>
      </c>
      <c r="O6563" s="94"/>
      <c r="S6563" s="95">
        <f t="shared" si="1606"/>
        <v>0</v>
      </c>
      <c r="T6563" s="86" t="str">
        <f t="shared" si="1607"/>
        <v/>
      </c>
      <c r="U6563" s="86" t="str">
        <f t="shared" si="1608"/>
        <v/>
      </c>
      <c r="V6563" s="95" t="str">
        <f t="shared" si="1609"/>
        <v/>
      </c>
      <c r="AE6563" s="92" t="str">
        <f t="shared" si="1610"/>
        <v/>
      </c>
      <c r="AF6563" s="96" t="str">
        <f t="shared" si="1611"/>
        <v>&lt;a name='19000100'&gt;&lt;b&gt;: 0 - Wilson Center (Next Step Public Charter School) [3047 15th St NW, WDC]&lt;/b&gt;&lt;/a&gt;&lt;br&gt;</v>
      </c>
      <c r="AG6563" s="97">
        <f t="shared" si="1612"/>
        <v>1900</v>
      </c>
      <c r="AH6563" s="97" t="str">
        <f t="shared" si="1613"/>
        <v>01</v>
      </c>
      <c r="AI6563" s="97" t="str">
        <f t="shared" si="1614"/>
        <v>00</v>
      </c>
      <c r="AJ6563" s="97" t="str">
        <f t="shared" si="1615"/>
        <v>19000100</v>
      </c>
    </row>
    <row r="6564" spans="6:36" ht="12" customHeight="1" x14ac:dyDescent="0.15">
      <c r="F6564" s="86" t="str">
        <f t="shared" si="1603"/>
        <v>Saturday</v>
      </c>
      <c r="G6564" s="91"/>
      <c r="H6564" s="92" t="str">
        <f>VLOOKUP(MONTH(G6564),VLOOKUP!$W$1:$X$24,2)</f>
        <v>January</v>
      </c>
      <c r="I6564" s="92" t="str">
        <f t="shared" si="1604"/>
        <v/>
      </c>
      <c r="J6564" s="93" t="s">
        <v>19</v>
      </c>
      <c r="L6564" s="86" t="str">
        <f t="shared" si="1616"/>
        <v>Wilson Center (Next Step Public Charter School) [3047 15th St NW, WDC]</v>
      </c>
      <c r="M6564" s="86">
        <f t="shared" si="1605"/>
        <v>0</v>
      </c>
      <c r="N6564" s="93" t="str">
        <f t="shared" si="1617"/>
        <v>Wilson Center (Next Step Public Charter School) [3047 15th St NW, WDC]</v>
      </c>
      <c r="O6564" s="94"/>
      <c r="S6564" s="95">
        <f t="shared" si="1606"/>
        <v>0</v>
      </c>
      <c r="T6564" s="86" t="str">
        <f t="shared" si="1607"/>
        <v/>
      </c>
      <c r="U6564" s="86" t="str">
        <f t="shared" si="1608"/>
        <v/>
      </c>
      <c r="V6564" s="95" t="str">
        <f t="shared" si="1609"/>
        <v/>
      </c>
      <c r="AE6564" s="92" t="str">
        <f t="shared" si="1610"/>
        <v/>
      </c>
      <c r="AF6564" s="96" t="str">
        <f t="shared" si="1611"/>
        <v>&lt;a name='19000100'&gt;&lt;b&gt;: 0 - Wilson Center (Next Step Public Charter School) [3047 15th St NW, WDC]&lt;/b&gt;&lt;/a&gt;&lt;br&gt;</v>
      </c>
      <c r="AG6564" s="97">
        <f t="shared" si="1612"/>
        <v>1900</v>
      </c>
      <c r="AH6564" s="97" t="str">
        <f t="shared" si="1613"/>
        <v>01</v>
      </c>
      <c r="AI6564" s="97" t="str">
        <f t="shared" si="1614"/>
        <v>00</v>
      </c>
      <c r="AJ6564" s="97" t="str">
        <f t="shared" si="1615"/>
        <v>19000100</v>
      </c>
    </row>
    <row r="6565" spans="6:36" ht="12" customHeight="1" x14ac:dyDescent="0.15">
      <c r="F6565" s="86" t="str">
        <f t="shared" si="1603"/>
        <v>Saturday</v>
      </c>
      <c r="H6565" s="92" t="str">
        <f>VLOOKUP(MONTH(G6565),VLOOKUP!$W$1:$X$24,2)</f>
        <v>January</v>
      </c>
      <c r="I6565" s="92" t="str">
        <f t="shared" si="1604"/>
        <v/>
      </c>
      <c r="J6565" s="93" t="s">
        <v>1478</v>
      </c>
      <c r="L6565" s="86" t="str">
        <f t="shared" si="1616"/>
        <v>Wilson Ruritan Club [16204 National Pike, Hagerstown, MD]</v>
      </c>
      <c r="M6565" s="86">
        <f t="shared" si="1605"/>
        <v>0</v>
      </c>
      <c r="N6565" s="93" t="str">
        <f t="shared" si="1617"/>
        <v>Wilson Ruritan Club [16204 National Pike, Hagerstown, MD]</v>
      </c>
      <c r="O6565" s="90"/>
      <c r="S6565" s="95">
        <f t="shared" si="1606"/>
        <v>0</v>
      </c>
      <c r="T6565" s="86" t="str">
        <f t="shared" si="1607"/>
        <v/>
      </c>
      <c r="U6565" s="86" t="str">
        <f t="shared" si="1608"/>
        <v/>
      </c>
      <c r="V6565" s="95" t="str">
        <f t="shared" si="1609"/>
        <v/>
      </c>
      <c r="AE6565" s="92" t="str">
        <f t="shared" si="1610"/>
        <v/>
      </c>
      <c r="AF6565" s="96" t="str">
        <f t="shared" si="1611"/>
        <v>&lt;a name='19000100'&gt;&lt;b&gt;: 0 - Wilson Ruritan Club [16204 National Pike, Hagerstown, MD]&lt;/b&gt;&lt;/a&gt;&lt;br&gt;</v>
      </c>
      <c r="AG6565" s="97">
        <f t="shared" si="1612"/>
        <v>1900</v>
      </c>
      <c r="AH6565" s="97" t="str">
        <f t="shared" si="1613"/>
        <v>01</v>
      </c>
      <c r="AI6565" s="97" t="str">
        <f t="shared" si="1614"/>
        <v>00</v>
      </c>
      <c r="AJ6565" s="97" t="str">
        <f t="shared" si="1615"/>
        <v>19000100</v>
      </c>
    </row>
    <row r="6566" spans="6:36" ht="12" customHeight="1" x14ac:dyDescent="0.15">
      <c r="F6566" s="86" t="str">
        <f t="shared" si="1603"/>
        <v>Saturday</v>
      </c>
      <c r="H6566" s="92" t="str">
        <f>VLOOKUP(MONTH(G6566),VLOOKUP!$W$1:$X$24,2)</f>
        <v>January</v>
      </c>
      <c r="I6566" s="92" t="str">
        <f t="shared" si="1604"/>
        <v/>
      </c>
      <c r="J6566" s="93" t="s">
        <v>1478</v>
      </c>
      <c r="L6566" s="86" t="str">
        <f t="shared" si="1616"/>
        <v>Wilson Ruritan Club [16204 National Pike, Hagerstown, MD]</v>
      </c>
      <c r="M6566" s="86">
        <f t="shared" si="1605"/>
        <v>0</v>
      </c>
      <c r="N6566" s="93" t="str">
        <f t="shared" si="1617"/>
        <v>Wilson Ruritan Club [16204 National Pike, Hagerstown, MD]</v>
      </c>
      <c r="O6566" s="90"/>
      <c r="S6566" s="95">
        <f t="shared" si="1606"/>
        <v>0</v>
      </c>
      <c r="T6566" s="86" t="str">
        <f t="shared" si="1607"/>
        <v/>
      </c>
      <c r="U6566" s="86" t="str">
        <f t="shared" si="1608"/>
        <v/>
      </c>
      <c r="V6566" s="95" t="str">
        <f t="shared" si="1609"/>
        <v/>
      </c>
      <c r="X6566" s="99"/>
      <c r="Y6566" s="99"/>
      <c r="AE6566" s="92" t="str">
        <f t="shared" si="1610"/>
        <v/>
      </c>
      <c r="AF6566" s="96" t="str">
        <f t="shared" si="1611"/>
        <v>&lt;a name='19000100'&gt;&lt;b&gt;: 0 - Wilson Ruritan Club [16204 National Pike, Hagerstown, MD]&lt;/b&gt;&lt;/a&gt;&lt;br&gt;</v>
      </c>
      <c r="AG6566" s="97">
        <f t="shared" si="1612"/>
        <v>1900</v>
      </c>
      <c r="AH6566" s="97" t="str">
        <f t="shared" si="1613"/>
        <v>01</v>
      </c>
      <c r="AI6566" s="97" t="str">
        <f t="shared" si="1614"/>
        <v>00</v>
      </c>
      <c r="AJ6566" s="97" t="str">
        <f t="shared" si="1615"/>
        <v>19000100</v>
      </c>
    </row>
    <row r="6567" spans="6:36" ht="12" customHeight="1" x14ac:dyDescent="0.15">
      <c r="F6567" s="86" t="str">
        <f t="shared" si="1603"/>
        <v>Saturday</v>
      </c>
      <c r="H6567" s="92" t="str">
        <f>VLOOKUP(MONTH(G6567),VLOOKUP!$W$1:$X$24,2)</f>
        <v>January</v>
      </c>
      <c r="I6567" s="92" t="str">
        <f t="shared" si="1604"/>
        <v/>
      </c>
      <c r="J6567" s="93" t="s">
        <v>1478</v>
      </c>
      <c r="L6567" s="86" t="str">
        <f t="shared" si="1616"/>
        <v>Wilson Ruritan Club [16204 National Pike, Hagerstown, MD]</v>
      </c>
      <c r="M6567" s="86">
        <f t="shared" si="1605"/>
        <v>0</v>
      </c>
      <c r="N6567" s="93" t="str">
        <f t="shared" si="1617"/>
        <v>Wilson Ruritan Club [16204 National Pike, Hagerstown, MD]</v>
      </c>
      <c r="O6567" s="90"/>
      <c r="S6567" s="95">
        <f t="shared" si="1606"/>
        <v>0</v>
      </c>
      <c r="T6567" s="86" t="str">
        <f t="shared" si="1607"/>
        <v/>
      </c>
      <c r="U6567" s="86" t="str">
        <f t="shared" si="1608"/>
        <v/>
      </c>
      <c r="V6567" s="95" t="str">
        <f t="shared" si="1609"/>
        <v/>
      </c>
      <c r="AE6567" s="92" t="str">
        <f t="shared" si="1610"/>
        <v/>
      </c>
      <c r="AF6567" s="96" t="str">
        <f t="shared" si="1611"/>
        <v>&lt;a name='19000100'&gt;&lt;b&gt;: 0 - Wilson Ruritan Club [16204 National Pike, Hagerstown, MD]&lt;/b&gt;&lt;/a&gt;&lt;br&gt;</v>
      </c>
      <c r="AG6567" s="97">
        <f t="shared" si="1612"/>
        <v>1900</v>
      </c>
      <c r="AH6567" s="97" t="str">
        <f t="shared" si="1613"/>
        <v>01</v>
      </c>
      <c r="AI6567" s="97" t="str">
        <f t="shared" si="1614"/>
        <v>00</v>
      </c>
      <c r="AJ6567" s="97" t="str">
        <f t="shared" si="1615"/>
        <v>19000100</v>
      </c>
    </row>
    <row r="6568" spans="6:36" ht="12" customHeight="1" x14ac:dyDescent="0.15">
      <c r="F6568" s="86" t="str">
        <f t="shared" si="1603"/>
        <v>Saturday</v>
      </c>
      <c r="H6568" s="92" t="str">
        <f>VLOOKUP(MONTH(G6568),VLOOKUP!$W$1:$X$24,2)</f>
        <v>January</v>
      </c>
      <c r="I6568" s="92" t="str">
        <f t="shared" si="1604"/>
        <v/>
      </c>
      <c r="J6568" s="93" t="s">
        <v>1478</v>
      </c>
      <c r="L6568" s="86" t="str">
        <f t="shared" si="1616"/>
        <v>Wilson Ruritan Club [16204 National Pike, Hagerstown, MD]</v>
      </c>
      <c r="M6568" s="86">
        <f t="shared" si="1605"/>
        <v>0</v>
      </c>
      <c r="N6568" s="93" t="str">
        <f t="shared" si="1617"/>
        <v>Wilson Ruritan Club [16204 National Pike, Hagerstown, MD]</v>
      </c>
      <c r="O6568" s="90"/>
      <c r="S6568" s="95">
        <f t="shared" si="1606"/>
        <v>0</v>
      </c>
      <c r="T6568" s="86" t="str">
        <f t="shared" si="1607"/>
        <v/>
      </c>
      <c r="U6568" s="86" t="str">
        <f t="shared" si="1608"/>
        <v/>
      </c>
      <c r="V6568" s="95" t="str">
        <f t="shared" si="1609"/>
        <v/>
      </c>
      <c r="AE6568" s="92" t="str">
        <f t="shared" si="1610"/>
        <v/>
      </c>
      <c r="AF6568" s="96" t="str">
        <f t="shared" si="1611"/>
        <v>&lt;a name='19000100'&gt;&lt;b&gt;: 0 - Wilson Ruritan Club [16204 National Pike, Hagerstown, MD]&lt;/b&gt;&lt;/a&gt;&lt;br&gt;</v>
      </c>
      <c r="AG6568" s="97">
        <f t="shared" si="1612"/>
        <v>1900</v>
      </c>
      <c r="AH6568" s="97" t="str">
        <f t="shared" si="1613"/>
        <v>01</v>
      </c>
      <c r="AI6568" s="97" t="str">
        <f t="shared" si="1614"/>
        <v>00</v>
      </c>
      <c r="AJ6568" s="97" t="str">
        <f t="shared" si="1615"/>
        <v>19000100</v>
      </c>
    </row>
    <row r="6569" spans="6:36" ht="12" customHeight="1" x14ac:dyDescent="0.15">
      <c r="F6569" s="86" t="str">
        <f t="shared" si="1603"/>
        <v>Saturday</v>
      </c>
      <c r="H6569" s="92" t="str">
        <f>VLOOKUP(MONTH(G6569),VLOOKUP!$W$1:$X$24,2)</f>
        <v>January</v>
      </c>
      <c r="I6569" s="92" t="str">
        <f t="shared" si="1604"/>
        <v/>
      </c>
      <c r="J6569" s="90" t="s">
        <v>547</v>
      </c>
      <c r="L6569" s="86" t="str">
        <f t="shared" si="1616"/>
        <v>&lt;a href='windup.php' title='list by venue'&gt;Wind-Up Space (Baltimore)&lt;/a&gt;</v>
      </c>
      <c r="M6569" s="86">
        <f t="shared" si="1605"/>
        <v>0</v>
      </c>
      <c r="N6569" s="86" t="str">
        <f>VLOOKUP(J6569,VLOOKUP!$A$2:$S$54,19,FALSE)&amp;J6569&amp;"&lt;/a&gt;"</f>
        <v>&lt;a href='windup.php' title='list by venue'&gt;Wind-Up Space (Baltimore)&lt;/a&gt;</v>
      </c>
      <c r="O6569" s="90"/>
      <c r="S6569" s="95">
        <f t="shared" si="1606"/>
        <v>0</v>
      </c>
      <c r="T6569" s="86" t="str">
        <f t="shared" si="1607"/>
        <v/>
      </c>
      <c r="U6569" s="86" t="str">
        <f t="shared" si="1608"/>
        <v/>
      </c>
      <c r="V6569" s="95" t="str">
        <f t="shared" si="1609"/>
        <v/>
      </c>
      <c r="AE6569" s="92" t="str">
        <f t="shared" si="1610"/>
        <v/>
      </c>
      <c r="AF6569" s="96" t="str">
        <f t="shared" si="1611"/>
        <v>&lt;a name='19000100'&gt;&lt;b&gt;: 0 - &lt;a href='windup.php' title='list by venue'&gt;Wind-Up Space (Baltimore)&lt;/a&gt;&lt;/b&gt;&lt;/a&gt;&lt;br&gt;</v>
      </c>
      <c r="AG6569" s="97">
        <f t="shared" si="1612"/>
        <v>1900</v>
      </c>
      <c r="AH6569" s="97" t="str">
        <f t="shared" si="1613"/>
        <v>01</v>
      </c>
      <c r="AI6569" s="97" t="str">
        <f t="shared" si="1614"/>
        <v>00</v>
      </c>
      <c r="AJ6569" s="97" t="str">
        <f t="shared" si="1615"/>
        <v>19000100</v>
      </c>
    </row>
    <row r="6570" spans="6:36" ht="12" customHeight="1" x14ac:dyDescent="0.15">
      <c r="F6570" s="86" t="str">
        <f t="shared" si="1603"/>
        <v>Saturday</v>
      </c>
      <c r="H6570" s="92" t="str">
        <f>VLOOKUP(MONTH(G6570),VLOOKUP!$W$1:$X$24,2)</f>
        <v>January</v>
      </c>
      <c r="I6570" s="92" t="str">
        <f t="shared" si="1604"/>
        <v/>
      </c>
      <c r="J6570" s="90" t="s">
        <v>547</v>
      </c>
      <c r="L6570" s="86" t="str">
        <f t="shared" si="1616"/>
        <v>&lt;a href='windup.php' title='list by venue'&gt;Wind-Up Space (Baltimore)&lt;/a&gt;</v>
      </c>
      <c r="M6570" s="86">
        <f t="shared" si="1605"/>
        <v>0</v>
      </c>
      <c r="N6570" s="86" t="str">
        <f>VLOOKUP(J6570,VLOOKUP!$A$2:$S$54,19,FALSE)&amp;J6570&amp;"&lt;/a&gt;"</f>
        <v>&lt;a href='windup.php' title='list by venue'&gt;Wind-Up Space (Baltimore)&lt;/a&gt;</v>
      </c>
      <c r="O6570" s="90"/>
      <c r="S6570" s="95">
        <f t="shared" si="1606"/>
        <v>0</v>
      </c>
      <c r="T6570" s="86" t="str">
        <f t="shared" si="1607"/>
        <v/>
      </c>
      <c r="U6570" s="86" t="str">
        <f t="shared" si="1608"/>
        <v/>
      </c>
      <c r="V6570" s="95" t="str">
        <f t="shared" si="1609"/>
        <v/>
      </c>
      <c r="AE6570" s="92" t="str">
        <f t="shared" si="1610"/>
        <v/>
      </c>
      <c r="AF6570" s="96" t="str">
        <f t="shared" si="1611"/>
        <v>&lt;a name='19000100'&gt;&lt;b&gt;: 0 - &lt;a href='windup.php' title='list by venue'&gt;Wind-Up Space (Baltimore)&lt;/a&gt;&lt;/b&gt;&lt;/a&gt;&lt;br&gt;</v>
      </c>
      <c r="AG6570" s="97">
        <f t="shared" si="1612"/>
        <v>1900</v>
      </c>
      <c r="AH6570" s="97" t="str">
        <f t="shared" si="1613"/>
        <v>01</v>
      </c>
      <c r="AI6570" s="97" t="str">
        <f t="shared" si="1614"/>
        <v>00</v>
      </c>
      <c r="AJ6570" s="97" t="str">
        <f t="shared" si="1615"/>
        <v>19000100</v>
      </c>
    </row>
    <row r="6571" spans="6:36" ht="12" customHeight="1" x14ac:dyDescent="0.15">
      <c r="F6571" s="86" t="str">
        <f t="shared" si="1603"/>
        <v>Saturday</v>
      </c>
      <c r="H6571" s="92" t="str">
        <f>VLOOKUP(MONTH(G6571),VLOOKUP!$W$1:$X$24,2)</f>
        <v>January</v>
      </c>
      <c r="I6571" s="92" t="str">
        <f t="shared" si="1604"/>
        <v/>
      </c>
      <c r="J6571" s="90" t="s">
        <v>547</v>
      </c>
      <c r="L6571" s="86" t="str">
        <f t="shared" si="1616"/>
        <v>&lt;a href='windup.php' title='list by venue'&gt;Wind-Up Space (Baltimore)&lt;/a&gt;</v>
      </c>
      <c r="M6571" s="86">
        <f t="shared" si="1605"/>
        <v>0</v>
      </c>
      <c r="N6571" s="86" t="str">
        <f>VLOOKUP(J6571,VLOOKUP!$A$2:$S$54,19,FALSE)&amp;J6571&amp;"&lt;/a&gt;"</f>
        <v>&lt;a href='windup.php' title='list by venue'&gt;Wind-Up Space (Baltimore)&lt;/a&gt;</v>
      </c>
      <c r="O6571" s="90"/>
      <c r="S6571" s="95">
        <f t="shared" si="1606"/>
        <v>0</v>
      </c>
      <c r="T6571" s="86" t="str">
        <f t="shared" si="1607"/>
        <v/>
      </c>
      <c r="U6571" s="86" t="str">
        <f t="shared" si="1608"/>
        <v/>
      </c>
      <c r="V6571" s="95" t="str">
        <f t="shared" si="1609"/>
        <v/>
      </c>
      <c r="AE6571" s="92" t="str">
        <f t="shared" si="1610"/>
        <v/>
      </c>
      <c r="AF6571" s="96" t="str">
        <f t="shared" si="1611"/>
        <v>&lt;a name='19000100'&gt;&lt;b&gt;: 0 - &lt;a href='windup.php' title='list by venue'&gt;Wind-Up Space (Baltimore)&lt;/a&gt;&lt;/b&gt;&lt;/a&gt;&lt;br&gt;</v>
      </c>
      <c r="AG6571" s="97">
        <f t="shared" si="1612"/>
        <v>1900</v>
      </c>
      <c r="AH6571" s="97" t="str">
        <f t="shared" si="1613"/>
        <v>01</v>
      </c>
      <c r="AI6571" s="97" t="str">
        <f t="shared" si="1614"/>
        <v>00</v>
      </c>
      <c r="AJ6571" s="97" t="str">
        <f t="shared" si="1615"/>
        <v>19000100</v>
      </c>
    </row>
    <row r="6572" spans="6:36" ht="12" customHeight="1" x14ac:dyDescent="0.15">
      <c r="F6572" s="86" t="str">
        <f t="shared" si="1603"/>
        <v>Saturday</v>
      </c>
      <c r="H6572" s="92" t="str">
        <f>VLOOKUP(MONTH(G6572),VLOOKUP!$W$1:$X$24,2)</f>
        <v>January</v>
      </c>
      <c r="I6572" s="92" t="str">
        <f t="shared" si="1604"/>
        <v/>
      </c>
      <c r="J6572" s="90" t="s">
        <v>547</v>
      </c>
      <c r="L6572" s="86" t="str">
        <f t="shared" si="1616"/>
        <v>&lt;a href='windup.php' title='list by venue'&gt;Wind-Up Space (Baltimore)&lt;/a&gt;</v>
      </c>
      <c r="M6572" s="86">
        <f t="shared" si="1605"/>
        <v>0</v>
      </c>
      <c r="N6572" s="86" t="str">
        <f>VLOOKUP(J6572,VLOOKUP!$A$2:$S$54,19,FALSE)&amp;J6572&amp;"&lt;/a&gt;"</f>
        <v>&lt;a href='windup.php' title='list by venue'&gt;Wind-Up Space (Baltimore)&lt;/a&gt;</v>
      </c>
      <c r="O6572" s="90"/>
      <c r="S6572" s="95">
        <f t="shared" si="1606"/>
        <v>0</v>
      </c>
      <c r="T6572" s="86" t="str">
        <f t="shared" si="1607"/>
        <v/>
      </c>
      <c r="U6572" s="86" t="str">
        <f t="shared" si="1608"/>
        <v/>
      </c>
      <c r="V6572" s="95" t="str">
        <f t="shared" si="1609"/>
        <v/>
      </c>
      <c r="AE6572" s="92" t="str">
        <f t="shared" si="1610"/>
        <v/>
      </c>
      <c r="AF6572" s="96" t="str">
        <f t="shared" si="1611"/>
        <v>&lt;a name='19000100'&gt;&lt;b&gt;: 0 - &lt;a href='windup.php' title='list by venue'&gt;Wind-Up Space (Baltimore)&lt;/a&gt;&lt;/b&gt;&lt;/a&gt;&lt;br&gt;</v>
      </c>
      <c r="AG6572" s="97">
        <f t="shared" si="1612"/>
        <v>1900</v>
      </c>
      <c r="AH6572" s="97" t="str">
        <f t="shared" si="1613"/>
        <v>01</v>
      </c>
      <c r="AI6572" s="97" t="str">
        <f t="shared" si="1614"/>
        <v>00</v>
      </c>
      <c r="AJ6572" s="97" t="str">
        <f t="shared" si="1615"/>
        <v>19000100</v>
      </c>
    </row>
    <row r="6573" spans="6:36" ht="12" customHeight="1" x14ac:dyDescent="0.15">
      <c r="F6573" s="86" t="str">
        <f t="shared" si="1603"/>
        <v>Saturday</v>
      </c>
      <c r="H6573" s="92" t="str">
        <f>VLOOKUP(MONTH(G6573),VLOOKUP!$W$1:$X$24,2)</f>
        <v>January</v>
      </c>
      <c r="I6573" s="92" t="str">
        <f t="shared" si="1604"/>
        <v/>
      </c>
      <c r="J6573" s="90" t="s">
        <v>547</v>
      </c>
      <c r="L6573" s="86" t="str">
        <f t="shared" si="1616"/>
        <v>&lt;a href='windup.php' title='list by venue'&gt;Wind-Up Space (Baltimore)&lt;/a&gt;</v>
      </c>
      <c r="M6573" s="86">
        <f t="shared" si="1605"/>
        <v>0</v>
      </c>
      <c r="N6573" s="86" t="str">
        <f>VLOOKUP(J6573,VLOOKUP!$A$2:$S$54,19,FALSE)&amp;J6573&amp;"&lt;/a&gt;"</f>
        <v>&lt;a href='windup.php' title='list by venue'&gt;Wind-Up Space (Baltimore)&lt;/a&gt;</v>
      </c>
      <c r="O6573" s="90"/>
      <c r="S6573" s="95">
        <f t="shared" si="1606"/>
        <v>0</v>
      </c>
      <c r="T6573" s="86" t="str">
        <f t="shared" si="1607"/>
        <v/>
      </c>
      <c r="U6573" s="86" t="str">
        <f t="shared" si="1608"/>
        <v/>
      </c>
      <c r="V6573" s="95" t="str">
        <f t="shared" si="1609"/>
        <v/>
      </c>
      <c r="AE6573" s="92" t="str">
        <f t="shared" si="1610"/>
        <v/>
      </c>
      <c r="AF6573" s="96" t="str">
        <f t="shared" si="1611"/>
        <v>&lt;a name='19000100'&gt;&lt;b&gt;: 0 - &lt;a href='windup.php' title='list by venue'&gt;Wind-Up Space (Baltimore)&lt;/a&gt;&lt;/b&gt;&lt;/a&gt;&lt;br&gt;</v>
      </c>
      <c r="AG6573" s="97">
        <f t="shared" si="1612"/>
        <v>1900</v>
      </c>
      <c r="AH6573" s="97" t="str">
        <f t="shared" si="1613"/>
        <v>01</v>
      </c>
      <c r="AI6573" s="97" t="str">
        <f t="shared" si="1614"/>
        <v>00</v>
      </c>
      <c r="AJ6573" s="97" t="str">
        <f t="shared" si="1615"/>
        <v>19000100</v>
      </c>
    </row>
    <row r="6574" spans="6:36" ht="12" customHeight="1" x14ac:dyDescent="0.15">
      <c r="F6574" s="86" t="str">
        <f t="shared" si="1603"/>
        <v>Saturday</v>
      </c>
      <c r="H6574" s="92" t="str">
        <f>VLOOKUP(MONTH(G6574),VLOOKUP!$W$1:$X$24,2)</f>
        <v>January</v>
      </c>
      <c r="I6574" s="92" t="str">
        <f t="shared" si="1604"/>
        <v/>
      </c>
      <c r="J6574" s="90" t="s">
        <v>547</v>
      </c>
      <c r="L6574" s="86" t="str">
        <f t="shared" si="1616"/>
        <v>&lt;a href='windup.php' title='list by venue'&gt;Wind-Up Space (Baltimore)&lt;/a&gt;</v>
      </c>
      <c r="M6574" s="86">
        <f t="shared" si="1605"/>
        <v>0</v>
      </c>
      <c r="N6574" s="86" t="str">
        <f>VLOOKUP(J6574,VLOOKUP!$A$2:$S$54,19,FALSE)&amp;J6574&amp;"&lt;/a&gt;"</f>
        <v>&lt;a href='windup.php' title='list by venue'&gt;Wind-Up Space (Baltimore)&lt;/a&gt;</v>
      </c>
      <c r="O6574" s="90"/>
      <c r="S6574" s="95">
        <f t="shared" si="1606"/>
        <v>0</v>
      </c>
      <c r="T6574" s="86" t="str">
        <f t="shared" si="1607"/>
        <v/>
      </c>
      <c r="U6574" s="86" t="str">
        <f t="shared" si="1608"/>
        <v/>
      </c>
      <c r="V6574" s="95" t="str">
        <f t="shared" si="1609"/>
        <v/>
      </c>
      <c r="AE6574" s="92" t="str">
        <f t="shared" si="1610"/>
        <v/>
      </c>
      <c r="AF6574" s="96" t="str">
        <f t="shared" si="1611"/>
        <v>&lt;a name='19000100'&gt;&lt;b&gt;: 0 - &lt;a href='windup.php' title='list by venue'&gt;Wind-Up Space (Baltimore)&lt;/a&gt;&lt;/b&gt;&lt;/a&gt;&lt;br&gt;</v>
      </c>
      <c r="AG6574" s="97">
        <f t="shared" si="1612"/>
        <v>1900</v>
      </c>
      <c r="AH6574" s="97" t="str">
        <f t="shared" si="1613"/>
        <v>01</v>
      </c>
      <c r="AI6574" s="97" t="str">
        <f t="shared" si="1614"/>
        <v>00</v>
      </c>
      <c r="AJ6574" s="97" t="str">
        <f t="shared" si="1615"/>
        <v>19000100</v>
      </c>
    </row>
    <row r="6575" spans="6:36" ht="12" customHeight="1" x14ac:dyDescent="0.15">
      <c r="F6575" s="86" t="str">
        <f t="shared" si="1603"/>
        <v>Saturday</v>
      </c>
      <c r="H6575" s="92" t="str">
        <f>VLOOKUP(MONTH(G6575),VLOOKUP!$W$1:$X$24,2)</f>
        <v>January</v>
      </c>
      <c r="I6575" s="92" t="str">
        <f t="shared" si="1604"/>
        <v/>
      </c>
      <c r="J6575" s="90" t="s">
        <v>547</v>
      </c>
      <c r="L6575" s="86" t="str">
        <f t="shared" si="1616"/>
        <v>&lt;a href='windup.php' title='list by venue'&gt;Wind-Up Space (Baltimore)&lt;/a&gt;</v>
      </c>
      <c r="M6575" s="86">
        <f t="shared" si="1605"/>
        <v>0</v>
      </c>
      <c r="N6575" s="86" t="str">
        <f>VLOOKUP(J6575,VLOOKUP!$A$2:$S$54,19,FALSE)&amp;J6575&amp;"&lt;/a&gt;"</f>
        <v>&lt;a href='windup.php' title='list by venue'&gt;Wind-Up Space (Baltimore)&lt;/a&gt;</v>
      </c>
      <c r="O6575" s="90"/>
      <c r="S6575" s="95">
        <f t="shared" si="1606"/>
        <v>0</v>
      </c>
      <c r="T6575" s="86" t="str">
        <f t="shared" si="1607"/>
        <v/>
      </c>
      <c r="U6575" s="86" t="str">
        <f t="shared" si="1608"/>
        <v/>
      </c>
      <c r="V6575" s="95" t="str">
        <f t="shared" si="1609"/>
        <v/>
      </c>
      <c r="AE6575" s="92" t="str">
        <f t="shared" si="1610"/>
        <v/>
      </c>
      <c r="AF6575" s="96" t="str">
        <f t="shared" si="1611"/>
        <v>&lt;a name='19000100'&gt;&lt;b&gt;: 0 - &lt;a href='windup.php' title='list by venue'&gt;Wind-Up Space (Baltimore)&lt;/a&gt;&lt;/b&gt;&lt;/a&gt;&lt;br&gt;</v>
      </c>
      <c r="AG6575" s="97">
        <f t="shared" si="1612"/>
        <v>1900</v>
      </c>
      <c r="AH6575" s="97" t="str">
        <f t="shared" si="1613"/>
        <v>01</v>
      </c>
      <c r="AI6575" s="97" t="str">
        <f t="shared" si="1614"/>
        <v>00</v>
      </c>
      <c r="AJ6575" s="97" t="str">
        <f t="shared" si="1615"/>
        <v>19000100</v>
      </c>
    </row>
    <row r="6576" spans="6:36" ht="12" customHeight="1" x14ac:dyDescent="0.15">
      <c r="F6576" s="86" t="str">
        <f t="shared" si="1603"/>
        <v>Saturday</v>
      </c>
      <c r="H6576" s="92" t="str">
        <f>VLOOKUP(MONTH(G6576),VLOOKUP!$W$1:$X$24,2)</f>
        <v>January</v>
      </c>
      <c r="I6576" s="92" t="str">
        <f t="shared" si="1604"/>
        <v/>
      </c>
      <c r="J6576" s="90" t="s">
        <v>547</v>
      </c>
      <c r="L6576" s="86" t="str">
        <f t="shared" si="1616"/>
        <v>&lt;a href='windup.php' title='list by venue'&gt;Wind-Up Space (Baltimore)&lt;/a&gt;</v>
      </c>
      <c r="M6576" s="86">
        <f t="shared" si="1605"/>
        <v>0</v>
      </c>
      <c r="N6576" s="86" t="str">
        <f>VLOOKUP(J6576,VLOOKUP!$A$2:$S$54,19,FALSE)&amp;J6576&amp;"&lt;/a&gt;"</f>
        <v>&lt;a href='windup.php' title='list by venue'&gt;Wind-Up Space (Baltimore)&lt;/a&gt;</v>
      </c>
      <c r="O6576" s="90"/>
      <c r="S6576" s="95">
        <f t="shared" si="1606"/>
        <v>0</v>
      </c>
      <c r="T6576" s="86" t="str">
        <f t="shared" si="1607"/>
        <v/>
      </c>
      <c r="U6576" s="86" t="str">
        <f t="shared" si="1608"/>
        <v/>
      </c>
      <c r="V6576" s="95" t="str">
        <f t="shared" si="1609"/>
        <v/>
      </c>
      <c r="AE6576" s="92" t="str">
        <f t="shared" si="1610"/>
        <v/>
      </c>
      <c r="AF6576" s="96" t="str">
        <f t="shared" si="1611"/>
        <v>&lt;a name='19000100'&gt;&lt;b&gt;: 0 - &lt;a href='windup.php' title='list by venue'&gt;Wind-Up Space (Baltimore)&lt;/a&gt;&lt;/b&gt;&lt;/a&gt;&lt;br&gt;</v>
      </c>
      <c r="AG6576" s="97">
        <f t="shared" si="1612"/>
        <v>1900</v>
      </c>
      <c r="AH6576" s="97" t="str">
        <f t="shared" si="1613"/>
        <v>01</v>
      </c>
      <c r="AI6576" s="97" t="str">
        <f t="shared" si="1614"/>
        <v>00</v>
      </c>
      <c r="AJ6576" s="97" t="str">
        <f t="shared" si="1615"/>
        <v>19000100</v>
      </c>
    </row>
    <row r="6577" spans="6:36" ht="12" customHeight="1" x14ac:dyDescent="0.15">
      <c r="F6577" s="86" t="str">
        <f t="shared" si="1603"/>
        <v>Saturday</v>
      </c>
      <c r="G6577" s="91"/>
      <c r="H6577" s="92" t="str">
        <f>VLOOKUP(MONTH(G6577),VLOOKUP!$W$1:$X$24,2)</f>
        <v>January</v>
      </c>
      <c r="I6577" s="92" t="str">
        <f t="shared" si="1604"/>
        <v/>
      </c>
      <c r="J6577" s="93" t="s">
        <v>1802</v>
      </c>
      <c r="L6577" s="86" t="str">
        <f t="shared" si="1616"/>
        <v>WithLoveDC [825 11th St NE, WDC]</v>
      </c>
      <c r="M6577" s="86">
        <f t="shared" si="1605"/>
        <v>0</v>
      </c>
      <c r="N6577" s="93" t="str">
        <f t="shared" ref="N6577:N6588" si="1618">J6577</f>
        <v>WithLoveDC [825 11th St NE, WDC]</v>
      </c>
      <c r="O6577" s="94"/>
      <c r="S6577" s="95">
        <f t="shared" si="1606"/>
        <v>0</v>
      </c>
      <c r="T6577" s="86" t="str">
        <f t="shared" si="1607"/>
        <v/>
      </c>
      <c r="U6577" s="86" t="str">
        <f t="shared" si="1608"/>
        <v/>
      </c>
      <c r="V6577" s="95" t="str">
        <f t="shared" si="1609"/>
        <v/>
      </c>
      <c r="W6577" s="90" t="s">
        <v>221</v>
      </c>
      <c r="AE6577" s="92" t="str">
        <f t="shared" si="1610"/>
        <v/>
      </c>
      <c r="AF6577" s="96" t="str">
        <f t="shared" si="1611"/>
        <v>&lt;a name='19000100'&gt;&lt;b&gt;: 0 - WithLoveDC [825 11th St NE, WDC]&lt;/b&gt;&lt;/a&gt;&lt;br&gt;</v>
      </c>
      <c r="AG6577" s="97">
        <f t="shared" si="1612"/>
        <v>1900</v>
      </c>
      <c r="AH6577" s="97" t="str">
        <f t="shared" si="1613"/>
        <v>01</v>
      </c>
      <c r="AI6577" s="97" t="str">
        <f t="shared" si="1614"/>
        <v>00</v>
      </c>
      <c r="AJ6577" s="97" t="str">
        <f t="shared" si="1615"/>
        <v>19000100</v>
      </c>
    </row>
    <row r="6578" spans="6:36" ht="12" customHeight="1" x14ac:dyDescent="0.15">
      <c r="F6578" s="86" t="str">
        <f t="shared" si="1603"/>
        <v>Saturday</v>
      </c>
      <c r="G6578" s="91"/>
      <c r="H6578" s="92" t="str">
        <f>VLOOKUP(MONTH(G6578),VLOOKUP!$W$1:$X$24,2)</f>
        <v>January</v>
      </c>
      <c r="I6578" s="92" t="str">
        <f t="shared" si="1604"/>
        <v/>
      </c>
      <c r="J6578" s="93" t="s">
        <v>1802</v>
      </c>
      <c r="L6578" s="86" t="str">
        <f t="shared" si="1616"/>
        <v>WithLoveDC [825 11th St NE, WDC]</v>
      </c>
      <c r="M6578" s="86">
        <f t="shared" si="1605"/>
        <v>0</v>
      </c>
      <c r="N6578" s="93" t="str">
        <f t="shared" si="1618"/>
        <v>WithLoveDC [825 11th St NE, WDC]</v>
      </c>
      <c r="O6578" s="94"/>
      <c r="S6578" s="95">
        <f t="shared" si="1606"/>
        <v>0</v>
      </c>
      <c r="T6578" s="86" t="str">
        <f t="shared" si="1607"/>
        <v/>
      </c>
      <c r="U6578" s="86" t="str">
        <f t="shared" si="1608"/>
        <v/>
      </c>
      <c r="V6578" s="95" t="str">
        <f t="shared" si="1609"/>
        <v/>
      </c>
      <c r="W6578" s="90" t="s">
        <v>221</v>
      </c>
      <c r="AE6578" s="92" t="str">
        <f t="shared" si="1610"/>
        <v/>
      </c>
      <c r="AF6578" s="96" t="str">
        <f t="shared" si="1611"/>
        <v>&lt;a name='19000100'&gt;&lt;b&gt;: 0 - WithLoveDC [825 11th St NE, WDC]&lt;/b&gt;&lt;/a&gt;&lt;br&gt;</v>
      </c>
      <c r="AG6578" s="97">
        <f t="shared" si="1612"/>
        <v>1900</v>
      </c>
      <c r="AH6578" s="97" t="str">
        <f t="shared" si="1613"/>
        <v>01</v>
      </c>
      <c r="AI6578" s="97" t="str">
        <f t="shared" si="1614"/>
        <v>00</v>
      </c>
      <c r="AJ6578" s="97" t="str">
        <f t="shared" si="1615"/>
        <v>19000100</v>
      </c>
    </row>
    <row r="6579" spans="6:36" ht="12" customHeight="1" x14ac:dyDescent="0.15">
      <c r="F6579" s="86" t="str">
        <f t="shared" si="1603"/>
        <v>Saturday</v>
      </c>
      <c r="G6579" s="91"/>
      <c r="H6579" s="92" t="str">
        <f>VLOOKUP(MONTH(G6579),VLOOKUP!$W$1:$X$24,2)</f>
        <v>January</v>
      </c>
      <c r="I6579" s="92" t="str">
        <f t="shared" si="1604"/>
        <v/>
      </c>
      <c r="J6579" s="93" t="s">
        <v>1802</v>
      </c>
      <c r="L6579" s="86" t="str">
        <f t="shared" si="1616"/>
        <v>WithLoveDC [825 11th St NE, WDC]</v>
      </c>
      <c r="M6579" s="86">
        <f t="shared" si="1605"/>
        <v>0</v>
      </c>
      <c r="N6579" s="93" t="str">
        <f t="shared" si="1618"/>
        <v>WithLoveDC [825 11th St NE, WDC]</v>
      </c>
      <c r="O6579" s="94"/>
      <c r="S6579" s="95">
        <f t="shared" si="1606"/>
        <v>0</v>
      </c>
      <c r="T6579" s="86" t="str">
        <f t="shared" si="1607"/>
        <v/>
      </c>
      <c r="U6579" s="86" t="str">
        <f t="shared" si="1608"/>
        <v/>
      </c>
      <c r="V6579" s="95" t="str">
        <f t="shared" si="1609"/>
        <v/>
      </c>
      <c r="W6579" s="90" t="s">
        <v>221</v>
      </c>
      <c r="AE6579" s="92" t="str">
        <f t="shared" si="1610"/>
        <v/>
      </c>
      <c r="AF6579" s="96" t="str">
        <f t="shared" si="1611"/>
        <v>&lt;a name='19000100'&gt;&lt;b&gt;: 0 - WithLoveDC [825 11th St NE, WDC]&lt;/b&gt;&lt;/a&gt;&lt;br&gt;</v>
      </c>
      <c r="AG6579" s="97">
        <f t="shared" si="1612"/>
        <v>1900</v>
      </c>
      <c r="AH6579" s="97" t="str">
        <f t="shared" si="1613"/>
        <v>01</v>
      </c>
      <c r="AI6579" s="97" t="str">
        <f t="shared" si="1614"/>
        <v>00</v>
      </c>
      <c r="AJ6579" s="97" t="str">
        <f t="shared" si="1615"/>
        <v>19000100</v>
      </c>
    </row>
    <row r="6580" spans="6:36" ht="12" customHeight="1" x14ac:dyDescent="0.15">
      <c r="F6580" s="86" t="str">
        <f t="shared" si="1603"/>
        <v>Saturday</v>
      </c>
      <c r="G6580" s="91"/>
      <c r="H6580" s="92" t="str">
        <f>VLOOKUP(MONTH(G6580),VLOOKUP!$W$1:$X$24,2)</f>
        <v>January</v>
      </c>
      <c r="I6580" s="92" t="str">
        <f t="shared" si="1604"/>
        <v/>
      </c>
      <c r="J6580" s="93" t="s">
        <v>1802</v>
      </c>
      <c r="L6580" s="86" t="str">
        <f t="shared" si="1616"/>
        <v>WithLoveDC [825 11th St NE, WDC]</v>
      </c>
      <c r="M6580" s="86">
        <f t="shared" si="1605"/>
        <v>0</v>
      </c>
      <c r="N6580" s="93" t="str">
        <f t="shared" si="1618"/>
        <v>WithLoveDC [825 11th St NE, WDC]</v>
      </c>
      <c r="O6580" s="94"/>
      <c r="S6580" s="95">
        <f t="shared" si="1606"/>
        <v>0</v>
      </c>
      <c r="T6580" s="86" t="str">
        <f t="shared" si="1607"/>
        <v/>
      </c>
      <c r="U6580" s="86" t="str">
        <f t="shared" si="1608"/>
        <v/>
      </c>
      <c r="V6580" s="95" t="str">
        <f t="shared" si="1609"/>
        <v/>
      </c>
      <c r="W6580" s="90" t="s">
        <v>221</v>
      </c>
      <c r="AE6580" s="92" t="str">
        <f t="shared" si="1610"/>
        <v/>
      </c>
      <c r="AF6580" s="96" t="str">
        <f t="shared" si="1611"/>
        <v>&lt;a name='19000100'&gt;&lt;b&gt;: 0 - WithLoveDC [825 11th St NE, WDC]&lt;/b&gt;&lt;/a&gt;&lt;br&gt;</v>
      </c>
      <c r="AG6580" s="97">
        <f t="shared" si="1612"/>
        <v>1900</v>
      </c>
      <c r="AH6580" s="97" t="str">
        <f t="shared" si="1613"/>
        <v>01</v>
      </c>
      <c r="AI6580" s="97" t="str">
        <f t="shared" si="1614"/>
        <v>00</v>
      </c>
      <c r="AJ6580" s="97" t="str">
        <f t="shared" si="1615"/>
        <v>19000100</v>
      </c>
    </row>
    <row r="6581" spans="6:36" ht="12" customHeight="1" x14ac:dyDescent="0.15">
      <c r="F6581" s="86" t="str">
        <f t="shared" si="1603"/>
        <v>Saturday</v>
      </c>
      <c r="G6581" s="91"/>
      <c r="H6581" s="92" t="str">
        <f>VLOOKUP(MONTH(G6581),VLOOKUP!$W$1:$X$24,2)</f>
        <v>January</v>
      </c>
      <c r="I6581" s="92" t="str">
        <f t="shared" si="1604"/>
        <v/>
      </c>
      <c r="J6581" s="93" t="s">
        <v>1802</v>
      </c>
      <c r="L6581" s="86" t="str">
        <f t="shared" si="1616"/>
        <v>WithLoveDC [825 11th St NE, WDC]</v>
      </c>
      <c r="M6581" s="86">
        <f t="shared" si="1605"/>
        <v>0</v>
      </c>
      <c r="N6581" s="93" t="str">
        <f t="shared" si="1618"/>
        <v>WithLoveDC [825 11th St NE, WDC]</v>
      </c>
      <c r="O6581" s="94"/>
      <c r="S6581" s="95">
        <f t="shared" si="1606"/>
        <v>0</v>
      </c>
      <c r="T6581" s="86" t="str">
        <f t="shared" si="1607"/>
        <v/>
      </c>
      <c r="U6581" s="86" t="str">
        <f t="shared" si="1608"/>
        <v/>
      </c>
      <c r="V6581" s="95" t="str">
        <f t="shared" si="1609"/>
        <v/>
      </c>
      <c r="W6581" s="90" t="s">
        <v>221</v>
      </c>
      <c r="AE6581" s="92" t="str">
        <f t="shared" si="1610"/>
        <v/>
      </c>
      <c r="AF6581" s="96" t="str">
        <f t="shared" si="1611"/>
        <v>&lt;a name='19000100'&gt;&lt;b&gt;: 0 - WithLoveDC [825 11th St NE, WDC]&lt;/b&gt;&lt;/a&gt;&lt;br&gt;</v>
      </c>
      <c r="AG6581" s="97">
        <f t="shared" si="1612"/>
        <v>1900</v>
      </c>
      <c r="AH6581" s="97" t="str">
        <f t="shared" si="1613"/>
        <v>01</v>
      </c>
      <c r="AI6581" s="97" t="str">
        <f t="shared" si="1614"/>
        <v>00</v>
      </c>
      <c r="AJ6581" s="97" t="str">
        <f t="shared" si="1615"/>
        <v>19000100</v>
      </c>
    </row>
    <row r="6582" spans="6:36" ht="12" customHeight="1" x14ac:dyDescent="0.15">
      <c r="F6582" s="86" t="str">
        <f t="shared" si="1603"/>
        <v>Saturday</v>
      </c>
      <c r="G6582" s="91"/>
      <c r="H6582" s="92" t="str">
        <f>VLOOKUP(MONTH(G6582),VLOOKUP!$W$1:$X$24,2)</f>
        <v>January</v>
      </c>
      <c r="I6582" s="92" t="str">
        <f t="shared" si="1604"/>
        <v/>
      </c>
      <c r="J6582" s="93" t="s">
        <v>184</v>
      </c>
      <c r="L6582" s="86" t="str">
        <f t="shared" si="1616"/>
        <v>WMUC Radio, 3130 South Campus Dining Hall (Upstairs) [College Park, MD]</v>
      </c>
      <c r="M6582" s="86">
        <f t="shared" si="1605"/>
        <v>0</v>
      </c>
      <c r="N6582" s="93" t="str">
        <f t="shared" si="1618"/>
        <v>WMUC Radio, 3130 South Campus Dining Hall (Upstairs) [College Park, MD]</v>
      </c>
      <c r="O6582" s="90"/>
      <c r="S6582" s="95">
        <f t="shared" si="1606"/>
        <v>0</v>
      </c>
      <c r="T6582" s="86" t="str">
        <f t="shared" si="1607"/>
        <v/>
      </c>
      <c r="U6582" s="86" t="str">
        <f t="shared" si="1608"/>
        <v/>
      </c>
      <c r="V6582" s="95" t="str">
        <f t="shared" si="1609"/>
        <v/>
      </c>
      <c r="AE6582" s="92" t="str">
        <f t="shared" si="1610"/>
        <v/>
      </c>
      <c r="AF6582" s="96" t="str">
        <f t="shared" si="1611"/>
        <v>&lt;a name='19000100'&gt;&lt;b&gt;: 0 - WMUC Radio, 3130 South Campus Dining Hall (Upstairs) [College Park, MD]&lt;/b&gt;&lt;/a&gt;&lt;br&gt;</v>
      </c>
      <c r="AG6582" s="97">
        <f t="shared" si="1612"/>
        <v>1900</v>
      </c>
      <c r="AH6582" s="97" t="str">
        <f t="shared" si="1613"/>
        <v>01</v>
      </c>
      <c r="AI6582" s="97" t="str">
        <f t="shared" si="1614"/>
        <v>00</v>
      </c>
      <c r="AJ6582" s="97" t="str">
        <f t="shared" si="1615"/>
        <v>19000100</v>
      </c>
    </row>
    <row r="6583" spans="6:36" ht="12" customHeight="1" x14ac:dyDescent="0.15">
      <c r="F6583" s="86" t="str">
        <f t="shared" si="1603"/>
        <v>Saturday</v>
      </c>
      <c r="G6583" s="91"/>
      <c r="H6583" s="92" t="str">
        <f>VLOOKUP(MONTH(G6583),VLOOKUP!$W$1:$X$24,2)</f>
        <v>January</v>
      </c>
      <c r="I6583" s="92" t="str">
        <f t="shared" si="1604"/>
        <v/>
      </c>
      <c r="J6583" s="93" t="s">
        <v>184</v>
      </c>
      <c r="L6583" s="86" t="str">
        <f t="shared" si="1616"/>
        <v>WMUC Radio, 3130 South Campus Dining Hall (Upstairs) [College Park, MD]</v>
      </c>
      <c r="M6583" s="86">
        <f t="shared" si="1605"/>
        <v>0</v>
      </c>
      <c r="N6583" s="93" t="str">
        <f t="shared" si="1618"/>
        <v>WMUC Radio, 3130 South Campus Dining Hall (Upstairs) [College Park, MD]</v>
      </c>
      <c r="O6583" s="90"/>
      <c r="S6583" s="95">
        <f t="shared" si="1606"/>
        <v>0</v>
      </c>
      <c r="T6583" s="86" t="str">
        <f t="shared" si="1607"/>
        <v/>
      </c>
      <c r="U6583" s="86" t="str">
        <f t="shared" si="1608"/>
        <v/>
      </c>
      <c r="V6583" s="95" t="str">
        <f t="shared" si="1609"/>
        <v/>
      </c>
      <c r="AE6583" s="92" t="str">
        <f t="shared" si="1610"/>
        <v/>
      </c>
      <c r="AF6583" s="96" t="str">
        <f t="shared" si="1611"/>
        <v>&lt;a name='19000100'&gt;&lt;b&gt;: 0 - WMUC Radio, 3130 South Campus Dining Hall (Upstairs) [College Park, MD]&lt;/b&gt;&lt;/a&gt;&lt;br&gt;</v>
      </c>
      <c r="AG6583" s="97">
        <f t="shared" si="1612"/>
        <v>1900</v>
      </c>
      <c r="AH6583" s="97" t="str">
        <f t="shared" si="1613"/>
        <v>01</v>
      </c>
      <c r="AI6583" s="97" t="str">
        <f t="shared" si="1614"/>
        <v>00</v>
      </c>
      <c r="AJ6583" s="97" t="str">
        <f t="shared" si="1615"/>
        <v>19000100</v>
      </c>
    </row>
    <row r="6584" spans="6:36" ht="12" customHeight="1" x14ac:dyDescent="0.15">
      <c r="F6584" s="86" t="str">
        <f t="shared" si="1603"/>
        <v>Saturday</v>
      </c>
      <c r="G6584" s="91"/>
      <c r="H6584" s="92" t="str">
        <f>VLOOKUP(MONTH(G6584),VLOOKUP!$W$1:$X$24,2)</f>
        <v>January</v>
      </c>
      <c r="I6584" s="92" t="str">
        <f t="shared" si="1604"/>
        <v/>
      </c>
      <c r="J6584" s="93" t="s">
        <v>184</v>
      </c>
      <c r="L6584" s="86" t="str">
        <f t="shared" si="1616"/>
        <v>WMUC Radio, 3130 South Campus Dining Hall (Upstairs) [College Park, MD]</v>
      </c>
      <c r="M6584" s="86">
        <f t="shared" si="1605"/>
        <v>0</v>
      </c>
      <c r="N6584" s="93" t="str">
        <f t="shared" si="1618"/>
        <v>WMUC Radio, 3130 South Campus Dining Hall (Upstairs) [College Park, MD]</v>
      </c>
      <c r="O6584" s="90"/>
      <c r="S6584" s="95">
        <f t="shared" si="1606"/>
        <v>0</v>
      </c>
      <c r="T6584" s="86" t="str">
        <f t="shared" si="1607"/>
        <v/>
      </c>
      <c r="U6584" s="86" t="str">
        <f t="shared" si="1608"/>
        <v/>
      </c>
      <c r="V6584" s="95" t="str">
        <f t="shared" si="1609"/>
        <v/>
      </c>
      <c r="AE6584" s="92" t="str">
        <f t="shared" si="1610"/>
        <v/>
      </c>
      <c r="AF6584" s="96" t="str">
        <f t="shared" si="1611"/>
        <v>&lt;a name='19000100'&gt;&lt;b&gt;: 0 - WMUC Radio, 3130 South Campus Dining Hall (Upstairs) [College Park, MD]&lt;/b&gt;&lt;/a&gt;&lt;br&gt;</v>
      </c>
      <c r="AG6584" s="97">
        <f t="shared" si="1612"/>
        <v>1900</v>
      </c>
      <c r="AH6584" s="97" t="str">
        <f t="shared" si="1613"/>
        <v>01</v>
      </c>
      <c r="AI6584" s="97" t="str">
        <f t="shared" si="1614"/>
        <v>00</v>
      </c>
      <c r="AJ6584" s="97" t="str">
        <f t="shared" si="1615"/>
        <v>19000100</v>
      </c>
    </row>
    <row r="6585" spans="6:36" ht="12" customHeight="1" x14ac:dyDescent="0.15">
      <c r="F6585" s="86" t="str">
        <f t="shared" si="1603"/>
        <v>Saturday</v>
      </c>
      <c r="G6585" s="91"/>
      <c r="H6585" s="92" t="str">
        <f>VLOOKUP(MONTH(G6585),VLOOKUP!$W$1:$X$24,2)</f>
        <v>January</v>
      </c>
      <c r="I6585" s="92" t="str">
        <f t="shared" si="1604"/>
        <v/>
      </c>
      <c r="J6585" s="93" t="s">
        <v>184</v>
      </c>
      <c r="L6585" s="86" t="str">
        <f t="shared" si="1616"/>
        <v>WMUC Radio, 3130 South Campus Dining Hall (Upstairs) [College Park, MD]</v>
      </c>
      <c r="M6585" s="86">
        <f t="shared" si="1605"/>
        <v>0</v>
      </c>
      <c r="N6585" s="93" t="str">
        <f t="shared" si="1618"/>
        <v>WMUC Radio, 3130 South Campus Dining Hall (Upstairs) [College Park, MD]</v>
      </c>
      <c r="O6585" s="90"/>
      <c r="S6585" s="95">
        <f t="shared" si="1606"/>
        <v>0</v>
      </c>
      <c r="T6585" s="86" t="str">
        <f t="shared" si="1607"/>
        <v/>
      </c>
      <c r="U6585" s="86" t="str">
        <f t="shared" si="1608"/>
        <v/>
      </c>
      <c r="V6585" s="95" t="str">
        <f t="shared" si="1609"/>
        <v/>
      </c>
      <c r="AE6585" s="92" t="str">
        <f t="shared" si="1610"/>
        <v/>
      </c>
      <c r="AF6585" s="96" t="str">
        <f t="shared" si="1611"/>
        <v>&lt;a name='19000100'&gt;&lt;b&gt;: 0 - WMUC Radio, 3130 South Campus Dining Hall (Upstairs) [College Park, MD]&lt;/b&gt;&lt;/a&gt;&lt;br&gt;</v>
      </c>
      <c r="AG6585" s="97">
        <f t="shared" si="1612"/>
        <v>1900</v>
      </c>
      <c r="AH6585" s="97" t="str">
        <f t="shared" si="1613"/>
        <v>01</v>
      </c>
      <c r="AI6585" s="97" t="str">
        <f t="shared" si="1614"/>
        <v>00</v>
      </c>
      <c r="AJ6585" s="97" t="str">
        <f t="shared" si="1615"/>
        <v>19000100</v>
      </c>
    </row>
    <row r="6586" spans="6:36" ht="12" customHeight="1" x14ac:dyDescent="0.15">
      <c r="F6586" s="86" t="str">
        <f t="shared" si="1603"/>
        <v>Saturday</v>
      </c>
      <c r="G6586" s="91"/>
      <c r="H6586" s="92" t="str">
        <f>VLOOKUP(MONTH(G6586),VLOOKUP!$W$1:$X$24,2)</f>
        <v>January</v>
      </c>
      <c r="I6586" s="92" t="str">
        <f t="shared" si="1604"/>
        <v/>
      </c>
      <c r="J6586" s="153" t="s">
        <v>1401</v>
      </c>
      <c r="L6586" s="86" t="str">
        <f t="shared" si="1616"/>
        <v>Wolf Castle [NOVA DIY Space]</v>
      </c>
      <c r="M6586" s="86">
        <f t="shared" si="1605"/>
        <v>0</v>
      </c>
      <c r="N6586" s="153" t="str">
        <f t="shared" si="1618"/>
        <v>Wolf Castle [NOVA DIY Space]</v>
      </c>
      <c r="O6586" s="90"/>
      <c r="S6586" s="95">
        <f t="shared" si="1606"/>
        <v>0</v>
      </c>
      <c r="T6586" s="86" t="str">
        <f t="shared" si="1607"/>
        <v/>
      </c>
      <c r="U6586" s="86" t="str">
        <f t="shared" si="1608"/>
        <v/>
      </c>
      <c r="V6586" s="95" t="str">
        <f t="shared" si="1609"/>
        <v/>
      </c>
      <c r="AE6586" s="92" t="str">
        <f t="shared" si="1610"/>
        <v/>
      </c>
      <c r="AF6586" s="96" t="str">
        <f t="shared" si="1611"/>
        <v>&lt;a name='19000100'&gt;&lt;b&gt;: 0 - Wolf Castle [NOVA DIY Space]&lt;/b&gt;&lt;/a&gt;&lt;br&gt;</v>
      </c>
      <c r="AG6586" s="97">
        <f t="shared" si="1612"/>
        <v>1900</v>
      </c>
      <c r="AH6586" s="97" t="str">
        <f t="shared" si="1613"/>
        <v>01</v>
      </c>
      <c r="AI6586" s="97" t="str">
        <f t="shared" si="1614"/>
        <v>00</v>
      </c>
      <c r="AJ6586" s="97" t="str">
        <f t="shared" si="1615"/>
        <v>19000100</v>
      </c>
    </row>
    <row r="6587" spans="6:36" ht="12" customHeight="1" x14ac:dyDescent="0.15">
      <c r="F6587" s="86" t="str">
        <f t="shared" si="1603"/>
        <v>Saturday</v>
      </c>
      <c r="G6587" s="91"/>
      <c r="H6587" s="92" t="str">
        <f>VLOOKUP(MONTH(G6587),VLOOKUP!$W$1:$X$24,2)</f>
        <v>January</v>
      </c>
      <c r="I6587" s="92" t="str">
        <f t="shared" si="1604"/>
        <v/>
      </c>
      <c r="J6587" s="153" t="s">
        <v>1401</v>
      </c>
      <c r="L6587" s="86" t="str">
        <f t="shared" si="1616"/>
        <v>Wolf Castle [NOVA DIY Space]</v>
      </c>
      <c r="M6587" s="86">
        <f t="shared" si="1605"/>
        <v>0</v>
      </c>
      <c r="N6587" s="153" t="str">
        <f t="shared" si="1618"/>
        <v>Wolf Castle [NOVA DIY Space]</v>
      </c>
      <c r="O6587" s="94"/>
      <c r="S6587" s="95">
        <f t="shared" si="1606"/>
        <v>0</v>
      </c>
      <c r="T6587" s="86" t="str">
        <f t="shared" si="1607"/>
        <v/>
      </c>
      <c r="U6587" s="86" t="str">
        <f t="shared" si="1608"/>
        <v/>
      </c>
      <c r="V6587" s="95" t="str">
        <f t="shared" si="1609"/>
        <v/>
      </c>
      <c r="X6587" s="99"/>
      <c r="Y6587" s="99"/>
      <c r="AE6587" s="92" t="str">
        <f t="shared" si="1610"/>
        <v/>
      </c>
      <c r="AF6587" s="96" t="str">
        <f t="shared" si="1611"/>
        <v>&lt;a name='19000100'&gt;&lt;b&gt;: 0 - Wolf Castle [NOVA DIY Space]&lt;/b&gt;&lt;/a&gt;&lt;br&gt;</v>
      </c>
      <c r="AG6587" s="97">
        <f t="shared" si="1612"/>
        <v>1900</v>
      </c>
      <c r="AH6587" s="97" t="str">
        <f t="shared" si="1613"/>
        <v>01</v>
      </c>
      <c r="AI6587" s="97" t="str">
        <f t="shared" si="1614"/>
        <v>00</v>
      </c>
      <c r="AJ6587" s="97" t="str">
        <f t="shared" si="1615"/>
        <v>19000100</v>
      </c>
    </row>
    <row r="6588" spans="6:36" ht="12" customHeight="1" x14ac:dyDescent="0.15">
      <c r="F6588" s="86" t="str">
        <f t="shared" si="1603"/>
        <v>Saturday</v>
      </c>
      <c r="G6588" s="91"/>
      <c r="H6588" s="92" t="str">
        <f>VLOOKUP(MONTH(G6588),VLOOKUP!$W$1:$X$24,2)</f>
        <v>January</v>
      </c>
      <c r="I6588" s="92" t="str">
        <f t="shared" si="1604"/>
        <v/>
      </c>
      <c r="J6588" s="153" t="s">
        <v>1401</v>
      </c>
      <c r="L6588" s="86" t="str">
        <f t="shared" si="1616"/>
        <v>Wolf Castle [NOVA DIY Space]</v>
      </c>
      <c r="M6588" s="86">
        <f t="shared" si="1605"/>
        <v>0</v>
      </c>
      <c r="N6588" s="153" t="str">
        <f t="shared" si="1618"/>
        <v>Wolf Castle [NOVA DIY Space]</v>
      </c>
      <c r="O6588" s="94"/>
      <c r="S6588" s="95">
        <f t="shared" si="1606"/>
        <v>0</v>
      </c>
      <c r="T6588" s="86" t="str">
        <f t="shared" si="1607"/>
        <v/>
      </c>
      <c r="U6588" s="86" t="str">
        <f t="shared" si="1608"/>
        <v/>
      </c>
      <c r="V6588" s="95" t="str">
        <f t="shared" si="1609"/>
        <v/>
      </c>
      <c r="X6588" s="99"/>
      <c r="Y6588" s="99"/>
      <c r="AE6588" s="92" t="str">
        <f t="shared" si="1610"/>
        <v/>
      </c>
      <c r="AF6588" s="96" t="str">
        <f t="shared" si="1611"/>
        <v>&lt;a name='19000100'&gt;&lt;b&gt;: 0 - Wolf Castle [NOVA DIY Space]&lt;/b&gt;&lt;/a&gt;&lt;br&gt;</v>
      </c>
      <c r="AG6588" s="97">
        <f t="shared" si="1612"/>
        <v>1900</v>
      </c>
      <c r="AH6588" s="97" t="str">
        <f t="shared" si="1613"/>
        <v>01</v>
      </c>
      <c r="AI6588" s="97" t="str">
        <f t="shared" si="1614"/>
        <v>00</v>
      </c>
      <c r="AJ6588" s="97" t="str">
        <f t="shared" si="1615"/>
        <v>19000100</v>
      </c>
    </row>
    <row r="6589" spans="6:36" ht="12" customHeight="1" x14ac:dyDescent="0.15">
      <c r="F6589" s="86" t="str">
        <f t="shared" si="1603"/>
        <v>Saturday</v>
      </c>
      <c r="H6589" s="92" t="str">
        <f>VLOOKUP(MONTH(G6589),VLOOKUP!$W$1:$X$24,2)</f>
        <v>January</v>
      </c>
      <c r="I6589" s="92" t="str">
        <f t="shared" si="1604"/>
        <v/>
      </c>
      <c r="J6589" s="90" t="s">
        <v>234</v>
      </c>
      <c r="L6589" s="86" t="str">
        <f t="shared" si="1616"/>
        <v>&lt;a href='wolftrap.php' title='list by venue'&gt;Wolf Trap&lt;/a&gt;</v>
      </c>
      <c r="M6589" s="86">
        <f t="shared" si="1605"/>
        <v>0</v>
      </c>
      <c r="N6589" s="86" t="str">
        <f>VLOOKUP(J6589,VLOOKUP!$A$2:$S$54,19,FALSE)&amp;J6589&amp;"&lt;/a&gt;"</f>
        <v>&lt;a href='wolftrap.php' title='list by venue'&gt;Wolf Trap&lt;/a&gt;</v>
      </c>
      <c r="O6589" s="90"/>
      <c r="S6589" s="95">
        <f t="shared" si="1606"/>
        <v>0</v>
      </c>
      <c r="T6589" s="86" t="str">
        <f t="shared" si="1607"/>
        <v/>
      </c>
      <c r="U6589" s="86" t="str">
        <f t="shared" si="1608"/>
        <v/>
      </c>
      <c r="V6589" s="95" t="str">
        <f t="shared" si="1609"/>
        <v/>
      </c>
      <c r="AE6589" s="92" t="str">
        <f t="shared" si="1610"/>
        <v/>
      </c>
      <c r="AF6589" s="96" t="str">
        <f t="shared" si="1611"/>
        <v>&lt;a name='19000100'&gt;&lt;b&gt;: 0 - &lt;a href='wolftrap.php' title='list by venue'&gt;Wolf Trap&lt;/a&gt;&lt;/b&gt;&lt;/a&gt;&lt;br&gt;</v>
      </c>
      <c r="AG6589" s="97">
        <f t="shared" si="1612"/>
        <v>1900</v>
      </c>
      <c r="AH6589" s="97" t="str">
        <f t="shared" si="1613"/>
        <v>01</v>
      </c>
      <c r="AI6589" s="97" t="str">
        <f t="shared" si="1614"/>
        <v>00</v>
      </c>
      <c r="AJ6589" s="97" t="str">
        <f t="shared" si="1615"/>
        <v>19000100</v>
      </c>
    </row>
    <row r="6590" spans="6:36" ht="12" customHeight="1" x14ac:dyDescent="0.15">
      <c r="F6590" s="86" t="str">
        <f t="shared" si="1603"/>
        <v>Saturday</v>
      </c>
      <c r="H6590" s="92" t="str">
        <f>VLOOKUP(MONTH(G6590),VLOOKUP!$W$1:$X$24,2)</f>
        <v>January</v>
      </c>
      <c r="I6590" s="92" t="str">
        <f t="shared" si="1604"/>
        <v/>
      </c>
      <c r="J6590" s="90" t="s">
        <v>234</v>
      </c>
      <c r="K6590" s="90" t="s">
        <v>1786</v>
      </c>
      <c r="L6590" s="86" t="str">
        <f t="shared" si="1616"/>
        <v>&lt;a href='wolftrap.php' title='list by venue'&gt;Wolf Trap&lt;/a&gt; (the Barns)</v>
      </c>
      <c r="M6590" s="86">
        <f t="shared" si="1605"/>
        <v>0</v>
      </c>
      <c r="N6590" s="86" t="str">
        <f>VLOOKUP(J6590,VLOOKUP!$A$2:$S$54,19,FALSE)&amp;J6590&amp;"&lt;/a&gt;"</f>
        <v>&lt;a href='wolftrap.php' title='list by venue'&gt;Wolf Trap&lt;/a&gt;</v>
      </c>
      <c r="O6590" s="90"/>
      <c r="S6590" s="95">
        <f t="shared" si="1606"/>
        <v>0</v>
      </c>
      <c r="T6590" s="86" t="str">
        <f t="shared" si="1607"/>
        <v/>
      </c>
      <c r="U6590" s="86" t="str">
        <f t="shared" si="1608"/>
        <v/>
      </c>
      <c r="V6590" s="95" t="str">
        <f t="shared" si="1609"/>
        <v/>
      </c>
      <c r="AE6590" s="92" t="str">
        <f t="shared" si="1610"/>
        <v/>
      </c>
      <c r="AF6590" s="96" t="str">
        <f t="shared" si="1611"/>
        <v>&lt;a name='19000100'&gt;&lt;b&gt;: 0 - &lt;a href='wolftrap.php' title='list by venue'&gt;Wolf Trap&lt;/a&gt; (the Barns)&lt;/b&gt;&lt;/a&gt;&lt;br&gt;</v>
      </c>
      <c r="AG6590" s="97">
        <f t="shared" si="1612"/>
        <v>1900</v>
      </c>
      <c r="AH6590" s="97" t="str">
        <f t="shared" si="1613"/>
        <v>01</v>
      </c>
      <c r="AI6590" s="97" t="str">
        <f t="shared" si="1614"/>
        <v>00</v>
      </c>
      <c r="AJ6590" s="97" t="str">
        <f t="shared" si="1615"/>
        <v>19000100</v>
      </c>
    </row>
    <row r="6591" spans="6:36" ht="12" customHeight="1" x14ac:dyDescent="0.15">
      <c r="F6591" s="86" t="str">
        <f t="shared" si="1603"/>
        <v>Saturday</v>
      </c>
      <c r="H6591" s="92" t="str">
        <f>VLOOKUP(MONTH(G6591),VLOOKUP!$W$1:$X$24,2)</f>
        <v>January</v>
      </c>
      <c r="I6591" s="92" t="str">
        <f t="shared" si="1604"/>
        <v/>
      </c>
      <c r="J6591" s="90" t="s">
        <v>234</v>
      </c>
      <c r="K6591" s="90" t="s">
        <v>1786</v>
      </c>
      <c r="L6591" s="86" t="str">
        <f t="shared" si="1616"/>
        <v>&lt;a href='wolftrap.php' title='list by venue'&gt;Wolf Trap&lt;/a&gt; (the Barns)</v>
      </c>
      <c r="M6591" s="86">
        <f t="shared" si="1605"/>
        <v>0</v>
      </c>
      <c r="N6591" s="86" t="str">
        <f>VLOOKUP(J6591,VLOOKUP!$A$2:$S$54,19,FALSE)&amp;J6591&amp;"&lt;/a&gt;"</f>
        <v>&lt;a href='wolftrap.php' title='list by venue'&gt;Wolf Trap&lt;/a&gt;</v>
      </c>
      <c r="O6591" s="90"/>
      <c r="S6591" s="95">
        <f t="shared" si="1606"/>
        <v>0</v>
      </c>
      <c r="T6591" s="86" t="str">
        <f t="shared" si="1607"/>
        <v/>
      </c>
      <c r="U6591" s="86" t="str">
        <f t="shared" si="1608"/>
        <v/>
      </c>
      <c r="V6591" s="95" t="str">
        <f t="shared" si="1609"/>
        <v/>
      </c>
      <c r="AE6591" s="92" t="str">
        <f t="shared" si="1610"/>
        <v/>
      </c>
      <c r="AF6591" s="96" t="str">
        <f t="shared" si="1611"/>
        <v>&lt;a name='19000100'&gt;&lt;b&gt;: 0 - &lt;a href='wolftrap.php' title='list by venue'&gt;Wolf Trap&lt;/a&gt; (the Barns)&lt;/b&gt;&lt;/a&gt;&lt;br&gt;</v>
      </c>
      <c r="AG6591" s="97">
        <f t="shared" si="1612"/>
        <v>1900</v>
      </c>
      <c r="AH6591" s="97" t="str">
        <f t="shared" si="1613"/>
        <v>01</v>
      </c>
      <c r="AI6591" s="97" t="str">
        <f t="shared" si="1614"/>
        <v>00</v>
      </c>
      <c r="AJ6591" s="97" t="str">
        <f t="shared" si="1615"/>
        <v>19000100</v>
      </c>
    </row>
    <row r="6592" spans="6:36" ht="12" customHeight="1" x14ac:dyDescent="0.15">
      <c r="F6592" s="86" t="str">
        <f t="shared" si="1603"/>
        <v>Saturday</v>
      </c>
      <c r="H6592" s="92" t="str">
        <f>VLOOKUP(MONTH(G6592),VLOOKUP!$W$1:$X$24,2)</f>
        <v>January</v>
      </c>
      <c r="I6592" s="92" t="str">
        <f t="shared" si="1604"/>
        <v/>
      </c>
      <c r="J6592" s="90" t="s">
        <v>234</v>
      </c>
      <c r="K6592" s="90" t="s">
        <v>1786</v>
      </c>
      <c r="L6592" s="86" t="str">
        <f t="shared" si="1616"/>
        <v>&lt;a href='wolftrap.php' title='list by venue'&gt;Wolf Trap&lt;/a&gt; (the Barns)</v>
      </c>
      <c r="M6592" s="86">
        <f t="shared" si="1605"/>
        <v>0</v>
      </c>
      <c r="N6592" s="86" t="str">
        <f>VLOOKUP(J6592,VLOOKUP!$A$2:$S$54,19,FALSE)&amp;J6592&amp;"&lt;/a&gt;"</f>
        <v>&lt;a href='wolftrap.php' title='list by venue'&gt;Wolf Trap&lt;/a&gt;</v>
      </c>
      <c r="O6592" s="90"/>
      <c r="S6592" s="95">
        <f t="shared" si="1606"/>
        <v>0</v>
      </c>
      <c r="T6592" s="86" t="str">
        <f t="shared" si="1607"/>
        <v/>
      </c>
      <c r="U6592" s="86" t="str">
        <f t="shared" si="1608"/>
        <v/>
      </c>
      <c r="V6592" s="95" t="str">
        <f t="shared" si="1609"/>
        <v/>
      </c>
      <c r="AE6592" s="92" t="str">
        <f t="shared" si="1610"/>
        <v/>
      </c>
      <c r="AF6592" s="96" t="str">
        <f t="shared" si="1611"/>
        <v>&lt;a name='19000100'&gt;&lt;b&gt;: 0 - &lt;a href='wolftrap.php' title='list by venue'&gt;Wolf Trap&lt;/a&gt; (the Barns)&lt;/b&gt;&lt;/a&gt;&lt;br&gt;</v>
      </c>
      <c r="AG6592" s="97">
        <f t="shared" si="1612"/>
        <v>1900</v>
      </c>
      <c r="AH6592" s="97" t="str">
        <f t="shared" si="1613"/>
        <v>01</v>
      </c>
      <c r="AI6592" s="97" t="str">
        <f t="shared" si="1614"/>
        <v>00</v>
      </c>
      <c r="AJ6592" s="97" t="str">
        <f t="shared" si="1615"/>
        <v>19000100</v>
      </c>
    </row>
    <row r="6593" spans="2:36" ht="12" customHeight="1" x14ac:dyDescent="0.15">
      <c r="F6593" s="86" t="str">
        <f t="shared" si="1603"/>
        <v>Saturday</v>
      </c>
      <c r="H6593" s="92" t="str">
        <f>VLOOKUP(MONTH(G6593),VLOOKUP!$W$1:$X$24,2)</f>
        <v>January</v>
      </c>
      <c r="I6593" s="92" t="str">
        <f t="shared" si="1604"/>
        <v/>
      </c>
      <c r="J6593" s="90" t="s">
        <v>234</v>
      </c>
      <c r="L6593" s="86" t="str">
        <f t="shared" si="1616"/>
        <v>&lt;a href='wolftrap.php' title='list by venue'&gt;Wolf Trap&lt;/a&gt;</v>
      </c>
      <c r="M6593" s="86">
        <f t="shared" si="1605"/>
        <v>0</v>
      </c>
      <c r="N6593" s="86" t="str">
        <f>VLOOKUP(J6593,VLOOKUP!$A$2:$S$54,19,FALSE)&amp;J6593&amp;"&lt;/a&gt;"</f>
        <v>&lt;a href='wolftrap.php' title='list by venue'&gt;Wolf Trap&lt;/a&gt;</v>
      </c>
      <c r="O6593" s="90"/>
      <c r="S6593" s="95">
        <f t="shared" si="1606"/>
        <v>0</v>
      </c>
      <c r="T6593" s="86" t="str">
        <f t="shared" si="1607"/>
        <v/>
      </c>
      <c r="U6593" s="86" t="str">
        <f t="shared" si="1608"/>
        <v/>
      </c>
      <c r="V6593" s="95" t="str">
        <f t="shared" si="1609"/>
        <v/>
      </c>
      <c r="AE6593" s="92" t="str">
        <f t="shared" si="1610"/>
        <v/>
      </c>
      <c r="AF6593" s="96" t="str">
        <f t="shared" si="1611"/>
        <v>&lt;a name='19000100'&gt;&lt;b&gt;: 0 - &lt;a href='wolftrap.php' title='list by venue'&gt;Wolf Trap&lt;/a&gt;&lt;/b&gt;&lt;/a&gt;&lt;br&gt;</v>
      </c>
      <c r="AG6593" s="97">
        <f t="shared" si="1612"/>
        <v>1900</v>
      </c>
      <c r="AH6593" s="97" t="str">
        <f t="shared" si="1613"/>
        <v>01</v>
      </c>
      <c r="AI6593" s="97" t="str">
        <f t="shared" si="1614"/>
        <v>00</v>
      </c>
      <c r="AJ6593" s="97" t="str">
        <f t="shared" si="1615"/>
        <v>19000100</v>
      </c>
    </row>
    <row r="6594" spans="2:36" ht="12" customHeight="1" x14ac:dyDescent="0.15">
      <c r="F6594" s="86" t="str">
        <f t="shared" ref="F6594:F6657" si="1619">IF(WEEKDAY(G6594)=1,"Sunday",IF(WEEKDAY(G6594)=2,"Monday",IF(WEEKDAY(G6594)=3,"Tuesday",IF(WEEKDAY(G6594)=4,"Wednesday",IF(WEEKDAY(G6594)=5,"Thursday",IF(WEEKDAY(G6594)=6,"Friday","Saturday"))))))</f>
        <v>Saturday</v>
      </c>
      <c r="H6594" s="92" t="str">
        <f>VLOOKUP(MONTH(G6594),VLOOKUP!$W$1:$X$24,2)</f>
        <v>January</v>
      </c>
      <c r="I6594" s="92" t="str">
        <f t="shared" ref="I6594:I6657" si="1620">IF(ISBLANK(G6594),"",F6594&amp;", "&amp;DAY(G6594)&amp;" "&amp;H6594&amp;" "&amp;YEAR(G6594))</f>
        <v/>
      </c>
      <c r="J6594" s="90" t="s">
        <v>234</v>
      </c>
      <c r="L6594" s="86" t="str">
        <f t="shared" si="1616"/>
        <v>&lt;a href='wolftrap.php' title='list by venue'&gt;Wolf Trap&lt;/a&gt;</v>
      </c>
      <c r="M6594" s="86">
        <f t="shared" ref="M6594:M6652" si="1621">IF(ISBLANK(P6594),O6594,IF(ISBLANK(Q6594),O6594&amp;" and "&amp;P6594,IF(ISBLANK(R6594),O6594&amp;", "&amp;P6594&amp;", and "&amp;Q6594, O6594&amp;", "&amp;P6594&amp;", "&amp;Q6594&amp;", and "&amp;R6594)))</f>
        <v>0</v>
      </c>
      <c r="N6594" s="86" t="str">
        <f>VLOOKUP(J6594,VLOOKUP!$A$2:$S$54,19,FALSE)&amp;J6594&amp;"&lt;/a&gt;"</f>
        <v>&lt;a href='wolftrap.php' title='list by venue'&gt;Wolf Trap&lt;/a&gt;</v>
      </c>
      <c r="O6594" s="90"/>
      <c r="S6594" s="95">
        <f t="shared" ref="S6594:S6657" si="1622">IF(LEFT(O6594,2)="A ",RIGHT(O6594,LEN(O6594)-2),IF(LEFT(O6594,3)="An ",RIGHT(O6594,LEN(O6594)-3),IF(LEFT(O6594,4)="The ",RIGHT(O6594,LEN(O6594)-4),IF(LEFT(O6594,3)="&lt;b&gt;",RIGHT(O6594,LEN(O6594)-3),IF(LEFT(O6594,4)="&lt;em&gt;",RIGHT(O6594,LEN(O6594)-4),O6594)))))</f>
        <v>0</v>
      </c>
      <c r="T6594" s="86" t="str">
        <f t="shared" ref="T6594:T6657" si="1623">IF(ISBLANK(G6594),"","&amp;#149; "&amp;IF(ISBLANK(C6594),"","&lt;S&gt;")&amp;IF(ISBLANK(A6594),"","&lt;a href='recommended.php#"&amp;AJ6594&amp;"'&gt;&lt;b&gt;&lt;em&gt;&lt;font color='#9C004D'&gt;RECOMMENDED&lt;/font&gt;&lt;/em&gt;&lt;/b&gt;&lt;/a&gt; - ")&amp;M6594&amp;" - &lt;b&gt;"&amp;L6594&amp;"&lt;/b&gt; "&amp;IF(B6594="Sold Out"," - &lt;font color='#000099'&gt;&lt;b&gt;&lt;I&gt;sold out&lt;/I&gt;&lt;/b&gt;&lt;/font&gt;","")&amp;IF(ISBLANK(C6594),"","&lt;/S&gt; &lt;b&gt;"&amp;C6594&amp;"&lt;/b&gt;")&amp;"&lt;br&gt;")</f>
        <v/>
      </c>
      <c r="U6594" s="86" t="str">
        <f t="shared" ref="U6594:U6657" si="1624">IF(ISBLANK(G6594),"","&amp;#149; "&amp;IF(ISBLANK(C6594),"","&lt;S&gt;")&amp;I6594&amp;IF(ISBLANK(A6594),""," - &lt;a href='recommended.php#"&amp;AJ6594&amp;"'&gt;&lt;b&gt;&lt;em&gt;&lt;font color='#9C004D'&gt;RECOMMENDED&lt;/font&gt;&lt;/em&gt;&lt;/b&gt;&lt;/a&gt;")&amp;" - "&amp;M6594&amp;IF(ISBLANK(K6594),K6594," - &lt;b&gt;"&amp;K6594&amp;"&lt;/b&gt; ")&amp;IF(B6594="Sold Out"," - &lt;font color='#000099'&gt;&lt;b&gt;&lt;I&gt;sold out&lt;/I&gt;&lt;/b&gt;&lt;/font&gt;","")&amp;IF(ISBLANK(C6594),"","&lt;/S&gt; &lt;b&gt;"&amp;C6594&amp;"&lt;/b&gt;")&amp;"&lt;p&gt;")</f>
        <v/>
      </c>
      <c r="V6594" s="95" t="str">
        <f t="shared" ref="V6594:V6657" si="1625">IF(ISBLANK(G6594),"","&amp;#149; "&amp;IF(ISBLANK(C6594),"","&lt;S&gt;")&amp;IF(ISBLANK(A6594),"","&lt;a href='recommended.php#"&amp;AJ6594&amp;"'&gt;&lt;b&gt;&lt;em&gt;&lt;font color='#9C004D'&gt;RECOMMENDED&lt;/font&gt;&lt;/em&gt;&lt;/b&gt;&lt;/a&gt; - ")&amp;M6594&amp;" - &lt;b&gt;"&amp;L6594&amp;"&lt;/b&gt; "&amp;IF(B6594="Sold Out"," - &lt;font color='#000099'&gt;&lt;b&gt;&lt;I&gt;sold out&lt;/I&gt;&lt;/b&gt;&lt;/font&gt;","")&amp;IF(ISBLANK(C6594),"","&lt;/S&gt; &lt;b&gt;"&amp;C6594&amp;"&lt;/b&gt;")&amp;" - &lt;font color='#005500'&gt;&lt;b&gt;"&amp;E6594&amp;"&lt;/b&gt;&lt;/font&gt;&lt;br&gt;")</f>
        <v/>
      </c>
      <c r="AE6594" s="92" t="str">
        <f t="shared" ref="AE6594:AE6657" si="1626">IF(ISBLANK(G6594),"",F6594&amp;", "&amp;DAY(G6594)&amp;" "&amp;H6594&amp;" "&amp;YEAR(G6594)&amp;"      [&lt;a name='"&amp;AJ6594&amp;"' href='#"&amp;AJ6594&amp;"'&gt;link to this day&lt;/a&gt;]")</f>
        <v/>
      </c>
      <c r="AF6594" s="96" t="str">
        <f t="shared" ref="AF6594:AF6657" si="1627">"&lt;a name='"&amp;AJ6594&amp;"'&gt;&lt;b&gt;"&amp;I6594&amp;": "&amp;M6594&amp;" - "&amp;L6594&amp;"&lt;/b&gt;&lt;/a&gt;&lt;br&gt;"</f>
        <v>&lt;a name='19000100'&gt;&lt;b&gt;: 0 - &lt;a href='wolftrap.php' title='list by venue'&gt;Wolf Trap&lt;/a&gt;&lt;/b&gt;&lt;/a&gt;&lt;br&gt;</v>
      </c>
      <c r="AG6594" s="97">
        <f t="shared" ref="AG6594:AG6657" si="1628">YEAR(G6594)</f>
        <v>1900</v>
      </c>
      <c r="AH6594" s="97" t="str">
        <f t="shared" ref="AH6594:AH6657" si="1629">IF(LEN(MONTH(G6594))=1,"0"&amp;MONTH(G6594),MONTH(G6594))</f>
        <v>01</v>
      </c>
      <c r="AI6594" s="97" t="str">
        <f t="shared" ref="AI6594:AI6657" si="1630">IF(LEN(DAY(G6594))=1,"0"&amp;DAY(G6594),DAY(G6594))</f>
        <v>00</v>
      </c>
      <c r="AJ6594" s="97" t="str">
        <f t="shared" ref="AJ6594:AJ6657" si="1631">AG6594&amp;AH6594&amp;AI6594</f>
        <v>19000100</v>
      </c>
    </row>
    <row r="6595" spans="2:36" ht="12" customHeight="1" x14ac:dyDescent="0.15">
      <c r="F6595" s="86" t="str">
        <f t="shared" si="1619"/>
        <v>Saturday</v>
      </c>
      <c r="H6595" s="92" t="str">
        <f>VLOOKUP(MONTH(G6595),VLOOKUP!$W$1:$X$24,2)</f>
        <v>January</v>
      </c>
      <c r="I6595" s="92" t="str">
        <f t="shared" si="1620"/>
        <v/>
      </c>
      <c r="J6595" s="90" t="s">
        <v>234</v>
      </c>
      <c r="L6595" s="86" t="str">
        <f t="shared" si="1616"/>
        <v>&lt;a href='wolftrap.php' title='list by venue'&gt;Wolf Trap&lt;/a&gt;</v>
      </c>
      <c r="M6595" s="86">
        <f t="shared" si="1621"/>
        <v>0</v>
      </c>
      <c r="N6595" s="86" t="str">
        <f>VLOOKUP(J6595,VLOOKUP!$A$2:$S$54,19,FALSE)&amp;J6595&amp;"&lt;/a&gt;"</f>
        <v>&lt;a href='wolftrap.php' title='list by venue'&gt;Wolf Trap&lt;/a&gt;</v>
      </c>
      <c r="O6595" s="90"/>
      <c r="S6595" s="95">
        <f t="shared" si="1622"/>
        <v>0</v>
      </c>
      <c r="T6595" s="86" t="str">
        <f t="shared" si="1623"/>
        <v/>
      </c>
      <c r="U6595" s="86" t="str">
        <f t="shared" si="1624"/>
        <v/>
      </c>
      <c r="V6595" s="95" t="str">
        <f t="shared" si="1625"/>
        <v/>
      </c>
      <c r="AE6595" s="92" t="str">
        <f t="shared" si="1626"/>
        <v/>
      </c>
      <c r="AF6595" s="96" t="str">
        <f t="shared" si="1627"/>
        <v>&lt;a name='19000100'&gt;&lt;b&gt;: 0 - &lt;a href='wolftrap.php' title='list by venue'&gt;Wolf Trap&lt;/a&gt;&lt;/b&gt;&lt;/a&gt;&lt;br&gt;</v>
      </c>
      <c r="AG6595" s="97">
        <f t="shared" si="1628"/>
        <v>1900</v>
      </c>
      <c r="AH6595" s="97" t="str">
        <f t="shared" si="1629"/>
        <v>01</v>
      </c>
      <c r="AI6595" s="97" t="str">
        <f t="shared" si="1630"/>
        <v>00</v>
      </c>
      <c r="AJ6595" s="97" t="str">
        <f t="shared" si="1631"/>
        <v>19000100</v>
      </c>
    </row>
    <row r="6596" spans="2:36" ht="12" customHeight="1" x14ac:dyDescent="0.15">
      <c r="F6596" s="86" t="str">
        <f t="shared" si="1619"/>
        <v>Saturday</v>
      </c>
      <c r="H6596" s="92" t="str">
        <f>VLOOKUP(MONTH(G6596),VLOOKUP!$W$1:$X$24,2)</f>
        <v>January</v>
      </c>
      <c r="I6596" s="92" t="str">
        <f t="shared" si="1620"/>
        <v/>
      </c>
      <c r="J6596" s="90" t="s">
        <v>234</v>
      </c>
      <c r="L6596" s="86" t="str">
        <f t="shared" si="1616"/>
        <v>&lt;a href='wolftrap.php' title='list by venue'&gt;Wolf Trap&lt;/a&gt;</v>
      </c>
      <c r="M6596" s="86">
        <f t="shared" si="1621"/>
        <v>0</v>
      </c>
      <c r="N6596" s="86" t="str">
        <f>VLOOKUP(J6596,VLOOKUP!$A$2:$S$54,19,FALSE)&amp;J6596&amp;"&lt;/a&gt;"</f>
        <v>&lt;a href='wolftrap.php' title='list by venue'&gt;Wolf Trap&lt;/a&gt;</v>
      </c>
      <c r="O6596" s="90"/>
      <c r="S6596" s="95">
        <f t="shared" si="1622"/>
        <v>0</v>
      </c>
      <c r="T6596" s="86" t="str">
        <f t="shared" si="1623"/>
        <v/>
      </c>
      <c r="U6596" s="86" t="str">
        <f t="shared" si="1624"/>
        <v/>
      </c>
      <c r="V6596" s="95" t="str">
        <f t="shared" si="1625"/>
        <v/>
      </c>
      <c r="AE6596" s="92" t="str">
        <f t="shared" si="1626"/>
        <v/>
      </c>
      <c r="AF6596" s="96" t="str">
        <f t="shared" si="1627"/>
        <v>&lt;a name='19000100'&gt;&lt;b&gt;: 0 - &lt;a href='wolftrap.php' title='list by venue'&gt;Wolf Trap&lt;/a&gt;&lt;/b&gt;&lt;/a&gt;&lt;br&gt;</v>
      </c>
      <c r="AG6596" s="97">
        <f t="shared" si="1628"/>
        <v>1900</v>
      </c>
      <c r="AH6596" s="97" t="str">
        <f t="shared" si="1629"/>
        <v>01</v>
      </c>
      <c r="AI6596" s="97" t="str">
        <f t="shared" si="1630"/>
        <v>00</v>
      </c>
      <c r="AJ6596" s="97" t="str">
        <f t="shared" si="1631"/>
        <v>19000100</v>
      </c>
    </row>
    <row r="6597" spans="2:36" ht="12" customHeight="1" x14ac:dyDescent="0.15">
      <c r="F6597" s="86" t="str">
        <f t="shared" si="1619"/>
        <v>Saturday</v>
      </c>
      <c r="H6597" s="92" t="str">
        <f>VLOOKUP(MONTH(G6597),VLOOKUP!$W$1:$X$24,2)</f>
        <v>January</v>
      </c>
      <c r="I6597" s="92" t="str">
        <f t="shared" si="1620"/>
        <v/>
      </c>
      <c r="J6597" s="90" t="s">
        <v>234</v>
      </c>
      <c r="L6597" s="86" t="str">
        <f t="shared" si="1616"/>
        <v>&lt;a href='wolftrap.php' title='list by venue'&gt;Wolf Trap&lt;/a&gt;</v>
      </c>
      <c r="M6597" s="86">
        <f t="shared" si="1621"/>
        <v>0</v>
      </c>
      <c r="N6597" s="86" t="str">
        <f>VLOOKUP(J6597,VLOOKUP!$A$2:$S$54,19,FALSE)&amp;J6597&amp;"&lt;/a&gt;"</f>
        <v>&lt;a href='wolftrap.php' title='list by venue'&gt;Wolf Trap&lt;/a&gt;</v>
      </c>
      <c r="O6597" s="90"/>
      <c r="S6597" s="95">
        <f t="shared" si="1622"/>
        <v>0</v>
      </c>
      <c r="T6597" s="86" t="str">
        <f t="shared" si="1623"/>
        <v/>
      </c>
      <c r="U6597" s="86" t="str">
        <f t="shared" si="1624"/>
        <v/>
      </c>
      <c r="V6597" s="95" t="str">
        <f t="shared" si="1625"/>
        <v/>
      </c>
      <c r="AE6597" s="92" t="str">
        <f t="shared" si="1626"/>
        <v/>
      </c>
      <c r="AF6597" s="96" t="str">
        <f t="shared" si="1627"/>
        <v>&lt;a name='19000100'&gt;&lt;b&gt;: 0 - &lt;a href='wolftrap.php' title='list by venue'&gt;Wolf Trap&lt;/a&gt;&lt;/b&gt;&lt;/a&gt;&lt;br&gt;</v>
      </c>
      <c r="AG6597" s="97">
        <f t="shared" si="1628"/>
        <v>1900</v>
      </c>
      <c r="AH6597" s="97" t="str">
        <f t="shared" si="1629"/>
        <v>01</v>
      </c>
      <c r="AI6597" s="97" t="str">
        <f t="shared" si="1630"/>
        <v>00</v>
      </c>
      <c r="AJ6597" s="97" t="str">
        <f t="shared" si="1631"/>
        <v>19000100</v>
      </c>
    </row>
    <row r="6598" spans="2:36" ht="12" customHeight="1" x14ac:dyDescent="0.15">
      <c r="F6598" s="86" t="str">
        <f t="shared" si="1619"/>
        <v>Saturday</v>
      </c>
      <c r="H6598" s="92" t="str">
        <f>VLOOKUP(MONTH(G6598),VLOOKUP!$W$1:$X$24,2)</f>
        <v>January</v>
      </c>
      <c r="I6598" s="92" t="str">
        <f t="shared" si="1620"/>
        <v/>
      </c>
      <c r="J6598" s="90" t="s">
        <v>234</v>
      </c>
      <c r="L6598" s="86" t="str">
        <f t="shared" si="1616"/>
        <v>&lt;a href='wolftrap.php' title='list by venue'&gt;Wolf Trap&lt;/a&gt;</v>
      </c>
      <c r="M6598" s="86">
        <f t="shared" si="1621"/>
        <v>0</v>
      </c>
      <c r="N6598" s="86" t="str">
        <f>VLOOKUP(J6598,VLOOKUP!$A$2:$S$54,19,FALSE)&amp;J6598&amp;"&lt;/a&gt;"</f>
        <v>&lt;a href='wolftrap.php' title='list by venue'&gt;Wolf Trap&lt;/a&gt;</v>
      </c>
      <c r="O6598" s="90"/>
      <c r="S6598" s="95">
        <f t="shared" si="1622"/>
        <v>0</v>
      </c>
      <c r="T6598" s="86" t="str">
        <f t="shared" si="1623"/>
        <v/>
      </c>
      <c r="U6598" s="86" t="str">
        <f t="shared" si="1624"/>
        <v/>
      </c>
      <c r="V6598" s="95" t="str">
        <f t="shared" si="1625"/>
        <v/>
      </c>
      <c r="AE6598" s="92" t="str">
        <f t="shared" si="1626"/>
        <v/>
      </c>
      <c r="AF6598" s="96" t="str">
        <f t="shared" si="1627"/>
        <v>&lt;a name='19000100'&gt;&lt;b&gt;: 0 - &lt;a href='wolftrap.php' title='list by venue'&gt;Wolf Trap&lt;/a&gt;&lt;/b&gt;&lt;/a&gt;&lt;br&gt;</v>
      </c>
      <c r="AG6598" s="97">
        <f t="shared" si="1628"/>
        <v>1900</v>
      </c>
      <c r="AH6598" s="97" t="str">
        <f t="shared" si="1629"/>
        <v>01</v>
      </c>
      <c r="AI6598" s="97" t="str">
        <f t="shared" si="1630"/>
        <v>00</v>
      </c>
      <c r="AJ6598" s="97" t="str">
        <f t="shared" si="1631"/>
        <v>19000100</v>
      </c>
    </row>
    <row r="6599" spans="2:36" ht="12" customHeight="1" x14ac:dyDescent="0.15">
      <c r="F6599" s="86" t="str">
        <f t="shared" si="1619"/>
        <v>Saturday</v>
      </c>
      <c r="H6599" s="92" t="str">
        <f>VLOOKUP(MONTH(G6599),VLOOKUP!$W$1:$X$24,2)</f>
        <v>January</v>
      </c>
      <c r="I6599" s="92" t="str">
        <f t="shared" si="1620"/>
        <v/>
      </c>
      <c r="J6599" s="90" t="s">
        <v>234</v>
      </c>
      <c r="L6599" s="86" t="str">
        <f t="shared" si="1616"/>
        <v>&lt;a href='wolftrap.php' title='list by venue'&gt;Wolf Trap&lt;/a&gt;</v>
      </c>
      <c r="M6599" s="86">
        <f t="shared" si="1621"/>
        <v>0</v>
      </c>
      <c r="N6599" s="86" t="str">
        <f>VLOOKUP(J6599,VLOOKUP!$A$2:$S$54,19,FALSE)&amp;J6599&amp;"&lt;/a&gt;"</f>
        <v>&lt;a href='wolftrap.php' title='list by venue'&gt;Wolf Trap&lt;/a&gt;</v>
      </c>
      <c r="O6599" s="90"/>
      <c r="S6599" s="95">
        <f t="shared" si="1622"/>
        <v>0</v>
      </c>
      <c r="T6599" s="86" t="str">
        <f t="shared" si="1623"/>
        <v/>
      </c>
      <c r="U6599" s="86" t="str">
        <f t="shared" si="1624"/>
        <v/>
      </c>
      <c r="V6599" s="95" t="str">
        <f t="shared" si="1625"/>
        <v/>
      </c>
      <c r="AE6599" s="92" t="str">
        <f t="shared" si="1626"/>
        <v/>
      </c>
      <c r="AF6599" s="96" t="str">
        <f t="shared" si="1627"/>
        <v>&lt;a name='19000100'&gt;&lt;b&gt;: 0 - &lt;a href='wolftrap.php' title='list by venue'&gt;Wolf Trap&lt;/a&gt;&lt;/b&gt;&lt;/a&gt;&lt;br&gt;</v>
      </c>
      <c r="AG6599" s="97">
        <f t="shared" si="1628"/>
        <v>1900</v>
      </c>
      <c r="AH6599" s="97" t="str">
        <f t="shared" si="1629"/>
        <v>01</v>
      </c>
      <c r="AI6599" s="97" t="str">
        <f t="shared" si="1630"/>
        <v>00</v>
      </c>
      <c r="AJ6599" s="97" t="str">
        <f t="shared" si="1631"/>
        <v>19000100</v>
      </c>
    </row>
    <row r="6600" spans="2:36" ht="12" customHeight="1" x14ac:dyDescent="0.15">
      <c r="B6600" s="9" t="s">
        <v>577</v>
      </c>
      <c r="F6600" s="86" t="str">
        <f t="shared" si="1619"/>
        <v>Saturday</v>
      </c>
      <c r="H6600" s="92" t="str">
        <f>VLOOKUP(MONTH(G6600),VLOOKUP!$W$1:$X$24,2)</f>
        <v>January</v>
      </c>
      <c r="I6600" s="92" t="str">
        <f t="shared" si="1620"/>
        <v/>
      </c>
      <c r="J6600" s="90" t="s">
        <v>234</v>
      </c>
      <c r="K6600" s="90" t="s">
        <v>1644</v>
      </c>
      <c r="L6600" s="86" t="str">
        <f t="shared" si="1616"/>
        <v>&lt;a href='wolftrap.php' title='list by venue'&gt;Wolf Trap&lt;/a&gt; (Filene Center)</v>
      </c>
      <c r="M6600" s="86">
        <f t="shared" si="1621"/>
        <v>0</v>
      </c>
      <c r="N6600" s="86" t="str">
        <f>VLOOKUP(J6600,VLOOKUP!$A$2:$S$54,19,FALSE)&amp;J6600&amp;"&lt;/a&gt;"</f>
        <v>&lt;a href='wolftrap.php' title='list by venue'&gt;Wolf Trap&lt;/a&gt;</v>
      </c>
      <c r="O6600" s="90"/>
      <c r="S6600" s="95">
        <f t="shared" si="1622"/>
        <v>0</v>
      </c>
      <c r="T6600" s="86" t="str">
        <f t="shared" si="1623"/>
        <v/>
      </c>
      <c r="U6600" s="86" t="str">
        <f t="shared" si="1624"/>
        <v/>
      </c>
      <c r="V6600" s="95" t="str">
        <f t="shared" si="1625"/>
        <v/>
      </c>
      <c r="AE6600" s="92" t="str">
        <f t="shared" si="1626"/>
        <v/>
      </c>
      <c r="AF6600" s="96" t="str">
        <f t="shared" si="1627"/>
        <v>&lt;a name='19000100'&gt;&lt;b&gt;: 0 - &lt;a href='wolftrap.php' title='list by venue'&gt;Wolf Trap&lt;/a&gt; (Filene Center)&lt;/b&gt;&lt;/a&gt;&lt;br&gt;</v>
      </c>
      <c r="AG6600" s="97">
        <f t="shared" si="1628"/>
        <v>1900</v>
      </c>
      <c r="AH6600" s="97" t="str">
        <f t="shared" si="1629"/>
        <v>01</v>
      </c>
      <c r="AI6600" s="97" t="str">
        <f t="shared" si="1630"/>
        <v>00</v>
      </c>
      <c r="AJ6600" s="97" t="str">
        <f t="shared" si="1631"/>
        <v>19000100</v>
      </c>
    </row>
    <row r="6601" spans="2:36" ht="12" customHeight="1" x14ac:dyDescent="0.15">
      <c r="F6601" s="86" t="str">
        <f t="shared" si="1619"/>
        <v>Saturday</v>
      </c>
      <c r="H6601" s="92" t="str">
        <f>VLOOKUP(MONTH(G6601),VLOOKUP!$W$1:$X$24,2)</f>
        <v>January</v>
      </c>
      <c r="I6601" s="92" t="str">
        <f t="shared" si="1620"/>
        <v/>
      </c>
      <c r="J6601" s="90" t="s">
        <v>234</v>
      </c>
      <c r="K6601" s="90" t="s">
        <v>1644</v>
      </c>
      <c r="L6601" s="86" t="str">
        <f t="shared" si="1616"/>
        <v>&lt;a href='wolftrap.php' title='list by venue'&gt;Wolf Trap&lt;/a&gt; (Filene Center)</v>
      </c>
      <c r="M6601" s="86">
        <f t="shared" si="1621"/>
        <v>0</v>
      </c>
      <c r="N6601" s="86" t="str">
        <f>VLOOKUP(J6601,VLOOKUP!$A$2:$S$54,19,FALSE)&amp;J6601&amp;"&lt;/a&gt;"</f>
        <v>&lt;a href='wolftrap.php' title='list by venue'&gt;Wolf Trap&lt;/a&gt;</v>
      </c>
      <c r="O6601" s="90"/>
      <c r="S6601" s="95">
        <f t="shared" si="1622"/>
        <v>0</v>
      </c>
      <c r="T6601" s="86" t="str">
        <f t="shared" si="1623"/>
        <v/>
      </c>
      <c r="U6601" s="86" t="str">
        <f t="shared" si="1624"/>
        <v/>
      </c>
      <c r="V6601" s="95" t="str">
        <f t="shared" si="1625"/>
        <v/>
      </c>
      <c r="AE6601" s="92" t="str">
        <f t="shared" si="1626"/>
        <v/>
      </c>
      <c r="AF6601" s="96" t="str">
        <f t="shared" si="1627"/>
        <v>&lt;a name='19000100'&gt;&lt;b&gt;: 0 - &lt;a href='wolftrap.php' title='list by venue'&gt;Wolf Trap&lt;/a&gt; (Filene Center)&lt;/b&gt;&lt;/a&gt;&lt;br&gt;</v>
      </c>
      <c r="AG6601" s="97">
        <f t="shared" si="1628"/>
        <v>1900</v>
      </c>
      <c r="AH6601" s="97" t="str">
        <f t="shared" si="1629"/>
        <v>01</v>
      </c>
      <c r="AI6601" s="97" t="str">
        <f t="shared" si="1630"/>
        <v>00</v>
      </c>
      <c r="AJ6601" s="97" t="str">
        <f t="shared" si="1631"/>
        <v>19000100</v>
      </c>
    </row>
    <row r="6602" spans="2:36" ht="12" customHeight="1" x14ac:dyDescent="0.15">
      <c r="F6602" s="86" t="str">
        <f t="shared" si="1619"/>
        <v>Saturday</v>
      </c>
      <c r="H6602" s="92" t="str">
        <f>VLOOKUP(MONTH(G6602),VLOOKUP!$W$1:$X$24,2)</f>
        <v>January</v>
      </c>
      <c r="I6602" s="92" t="str">
        <f t="shared" si="1620"/>
        <v/>
      </c>
      <c r="J6602" s="90" t="s">
        <v>234</v>
      </c>
      <c r="K6602" s="90" t="s">
        <v>1644</v>
      </c>
      <c r="L6602" s="86" t="str">
        <f t="shared" ref="L6602:L6665" si="1632">IF(ISBLANK(K6602),N6602,N6602&amp;" ("&amp;K6602&amp;")")</f>
        <v>&lt;a href='wolftrap.php' title='list by venue'&gt;Wolf Trap&lt;/a&gt; (Filene Center)</v>
      </c>
      <c r="M6602" s="86">
        <f t="shared" si="1621"/>
        <v>0</v>
      </c>
      <c r="N6602" s="86" t="str">
        <f>VLOOKUP(J6602,VLOOKUP!$A$2:$S$54,19,FALSE)&amp;J6602&amp;"&lt;/a&gt;"</f>
        <v>&lt;a href='wolftrap.php' title='list by venue'&gt;Wolf Trap&lt;/a&gt;</v>
      </c>
      <c r="O6602" s="90"/>
      <c r="S6602" s="95">
        <f t="shared" si="1622"/>
        <v>0</v>
      </c>
      <c r="T6602" s="86" t="str">
        <f t="shared" si="1623"/>
        <v/>
      </c>
      <c r="U6602" s="86" t="str">
        <f t="shared" si="1624"/>
        <v/>
      </c>
      <c r="V6602" s="95" t="str">
        <f t="shared" si="1625"/>
        <v/>
      </c>
      <c r="AE6602" s="92" t="str">
        <f t="shared" si="1626"/>
        <v/>
      </c>
      <c r="AF6602" s="96" t="str">
        <f t="shared" si="1627"/>
        <v>&lt;a name='19000100'&gt;&lt;b&gt;: 0 - &lt;a href='wolftrap.php' title='list by venue'&gt;Wolf Trap&lt;/a&gt; (Filene Center)&lt;/b&gt;&lt;/a&gt;&lt;br&gt;</v>
      </c>
      <c r="AG6602" s="97">
        <f t="shared" si="1628"/>
        <v>1900</v>
      </c>
      <c r="AH6602" s="97" t="str">
        <f t="shared" si="1629"/>
        <v>01</v>
      </c>
      <c r="AI6602" s="97" t="str">
        <f t="shared" si="1630"/>
        <v>00</v>
      </c>
      <c r="AJ6602" s="97" t="str">
        <f t="shared" si="1631"/>
        <v>19000100</v>
      </c>
    </row>
    <row r="6603" spans="2:36" ht="12" customHeight="1" x14ac:dyDescent="0.15">
      <c r="F6603" s="86" t="str">
        <f t="shared" si="1619"/>
        <v>Saturday</v>
      </c>
      <c r="G6603" s="23"/>
      <c r="H6603" s="92" t="str">
        <f>VLOOKUP(MONTH(G6603),VLOOKUP!$W$1:$X$24,2)</f>
        <v>January</v>
      </c>
      <c r="I6603" s="92" t="str">
        <f t="shared" si="1620"/>
        <v/>
      </c>
      <c r="J6603" s="90" t="s">
        <v>234</v>
      </c>
      <c r="K6603" s="90" t="s">
        <v>1644</v>
      </c>
      <c r="L6603" s="86" t="str">
        <f t="shared" si="1632"/>
        <v>&lt;a href='wolftrap.php' title='list by venue'&gt;Wolf Trap&lt;/a&gt; (Filene Center)</v>
      </c>
      <c r="M6603" s="86">
        <f t="shared" si="1621"/>
        <v>0</v>
      </c>
      <c r="N6603" s="86" t="str">
        <f>VLOOKUP(J6603,VLOOKUP!$A$2:$S$54,19,FALSE)&amp;J6603&amp;"&lt;/a&gt;"</f>
        <v>&lt;a href='wolftrap.php' title='list by venue'&gt;Wolf Trap&lt;/a&gt;</v>
      </c>
      <c r="O6603" s="90"/>
      <c r="S6603" s="95">
        <f t="shared" si="1622"/>
        <v>0</v>
      </c>
      <c r="T6603" s="86" t="str">
        <f t="shared" si="1623"/>
        <v/>
      </c>
      <c r="U6603" s="86" t="str">
        <f t="shared" si="1624"/>
        <v/>
      </c>
      <c r="V6603" s="95" t="str">
        <f t="shared" si="1625"/>
        <v/>
      </c>
      <c r="AE6603" s="92" t="str">
        <f t="shared" si="1626"/>
        <v/>
      </c>
      <c r="AF6603" s="96" t="str">
        <f t="shared" si="1627"/>
        <v>&lt;a name='19000100'&gt;&lt;b&gt;: 0 - &lt;a href='wolftrap.php' title='list by venue'&gt;Wolf Trap&lt;/a&gt; (Filene Center)&lt;/b&gt;&lt;/a&gt;&lt;br&gt;</v>
      </c>
      <c r="AG6603" s="97">
        <f t="shared" si="1628"/>
        <v>1900</v>
      </c>
      <c r="AH6603" s="97" t="str">
        <f t="shared" si="1629"/>
        <v>01</v>
      </c>
      <c r="AI6603" s="97" t="str">
        <f t="shared" si="1630"/>
        <v>00</v>
      </c>
      <c r="AJ6603" s="97" t="str">
        <f t="shared" si="1631"/>
        <v>19000100</v>
      </c>
    </row>
    <row r="6604" spans="2:36" ht="12" customHeight="1" x14ac:dyDescent="0.15">
      <c r="F6604" s="86" t="str">
        <f t="shared" si="1619"/>
        <v>Saturday</v>
      </c>
      <c r="H6604" s="92" t="str">
        <f>VLOOKUP(MONTH(G6604),VLOOKUP!$W$1:$X$24,2)</f>
        <v>January</v>
      </c>
      <c r="I6604" s="92" t="str">
        <f t="shared" si="1620"/>
        <v/>
      </c>
      <c r="J6604" s="90" t="s">
        <v>234</v>
      </c>
      <c r="K6604" s="90" t="s">
        <v>1644</v>
      </c>
      <c r="L6604" s="86" t="str">
        <f t="shared" si="1632"/>
        <v>&lt;a href='wolftrap.php' title='list by venue'&gt;Wolf Trap&lt;/a&gt; (Filene Center)</v>
      </c>
      <c r="M6604" s="86">
        <f t="shared" si="1621"/>
        <v>0</v>
      </c>
      <c r="N6604" s="86" t="str">
        <f>VLOOKUP(J6604,VLOOKUP!$A$2:$S$54,19,FALSE)&amp;J6604&amp;"&lt;/a&gt;"</f>
        <v>&lt;a href='wolftrap.php' title='list by venue'&gt;Wolf Trap&lt;/a&gt;</v>
      </c>
      <c r="O6604" s="90"/>
      <c r="S6604" s="95">
        <f t="shared" si="1622"/>
        <v>0</v>
      </c>
      <c r="T6604" s="86" t="str">
        <f t="shared" si="1623"/>
        <v/>
      </c>
      <c r="U6604" s="86" t="str">
        <f t="shared" si="1624"/>
        <v/>
      </c>
      <c r="V6604" s="95" t="str">
        <f t="shared" si="1625"/>
        <v/>
      </c>
      <c r="AE6604" s="92" t="str">
        <f t="shared" si="1626"/>
        <v/>
      </c>
      <c r="AF6604" s="96" t="str">
        <f t="shared" si="1627"/>
        <v>&lt;a name='19000100'&gt;&lt;b&gt;: 0 - &lt;a href='wolftrap.php' title='list by venue'&gt;Wolf Trap&lt;/a&gt; (Filene Center)&lt;/b&gt;&lt;/a&gt;&lt;br&gt;</v>
      </c>
      <c r="AG6604" s="97">
        <f t="shared" si="1628"/>
        <v>1900</v>
      </c>
      <c r="AH6604" s="97" t="str">
        <f t="shared" si="1629"/>
        <v>01</v>
      </c>
      <c r="AI6604" s="97" t="str">
        <f t="shared" si="1630"/>
        <v>00</v>
      </c>
      <c r="AJ6604" s="97" t="str">
        <f t="shared" si="1631"/>
        <v>19000100</v>
      </c>
    </row>
    <row r="6605" spans="2:36" ht="12" customHeight="1" x14ac:dyDescent="0.15">
      <c r="F6605" s="86" t="str">
        <f t="shared" si="1619"/>
        <v>Saturday</v>
      </c>
      <c r="G6605" s="23"/>
      <c r="H6605" s="92" t="str">
        <f>VLOOKUP(MONTH(G6605),VLOOKUP!$W$1:$X$24,2)</f>
        <v>January</v>
      </c>
      <c r="I6605" s="92" t="str">
        <f t="shared" si="1620"/>
        <v/>
      </c>
      <c r="J6605" s="90" t="s">
        <v>234</v>
      </c>
      <c r="K6605" s="90" t="s">
        <v>1644</v>
      </c>
      <c r="L6605" s="86" t="str">
        <f t="shared" si="1632"/>
        <v>&lt;a href='wolftrap.php' title='list by venue'&gt;Wolf Trap&lt;/a&gt; (Filene Center)</v>
      </c>
      <c r="M6605" s="86">
        <f t="shared" si="1621"/>
        <v>0</v>
      </c>
      <c r="N6605" s="86" t="str">
        <f>VLOOKUP(J6605,VLOOKUP!$A$2:$S$54,19,FALSE)&amp;J6605&amp;"&lt;/a&gt;"</f>
        <v>&lt;a href='wolftrap.php' title='list by venue'&gt;Wolf Trap&lt;/a&gt;</v>
      </c>
      <c r="O6605" s="90"/>
      <c r="S6605" s="95">
        <f t="shared" si="1622"/>
        <v>0</v>
      </c>
      <c r="T6605" s="86" t="str">
        <f t="shared" si="1623"/>
        <v/>
      </c>
      <c r="U6605" s="86" t="str">
        <f t="shared" si="1624"/>
        <v/>
      </c>
      <c r="V6605" s="95" t="str">
        <f t="shared" si="1625"/>
        <v/>
      </c>
      <c r="AE6605" s="92" t="str">
        <f t="shared" si="1626"/>
        <v/>
      </c>
      <c r="AF6605" s="96" t="str">
        <f t="shared" si="1627"/>
        <v>&lt;a name='19000100'&gt;&lt;b&gt;: 0 - &lt;a href='wolftrap.php' title='list by venue'&gt;Wolf Trap&lt;/a&gt; (Filene Center)&lt;/b&gt;&lt;/a&gt;&lt;br&gt;</v>
      </c>
      <c r="AG6605" s="97">
        <f t="shared" si="1628"/>
        <v>1900</v>
      </c>
      <c r="AH6605" s="97" t="str">
        <f t="shared" si="1629"/>
        <v>01</v>
      </c>
      <c r="AI6605" s="97" t="str">
        <f t="shared" si="1630"/>
        <v>00</v>
      </c>
      <c r="AJ6605" s="97" t="str">
        <f t="shared" si="1631"/>
        <v>19000100</v>
      </c>
    </row>
    <row r="6606" spans="2:36" ht="12" customHeight="1" x14ac:dyDescent="0.15">
      <c r="F6606" s="86" t="str">
        <f t="shared" si="1619"/>
        <v>Saturday</v>
      </c>
      <c r="H6606" s="92" t="str">
        <f>VLOOKUP(MONTH(G6606),VLOOKUP!$W$1:$X$24,2)</f>
        <v>January</v>
      </c>
      <c r="I6606" s="92" t="str">
        <f t="shared" si="1620"/>
        <v/>
      </c>
      <c r="J6606" s="90" t="s">
        <v>234</v>
      </c>
      <c r="K6606" s="90" t="s">
        <v>1644</v>
      </c>
      <c r="L6606" s="86" t="str">
        <f t="shared" si="1632"/>
        <v>&lt;a href='wolftrap.php' title='list by venue'&gt;Wolf Trap&lt;/a&gt; (Filene Center)</v>
      </c>
      <c r="M6606" s="86">
        <f t="shared" si="1621"/>
        <v>0</v>
      </c>
      <c r="N6606" s="86" t="str">
        <f>VLOOKUP(J6606,VLOOKUP!$A$2:$S$54,19,FALSE)&amp;J6606&amp;"&lt;/a&gt;"</f>
        <v>&lt;a href='wolftrap.php' title='list by venue'&gt;Wolf Trap&lt;/a&gt;</v>
      </c>
      <c r="O6606" s="90"/>
      <c r="S6606" s="95">
        <f t="shared" si="1622"/>
        <v>0</v>
      </c>
      <c r="T6606" s="86" t="str">
        <f t="shared" si="1623"/>
        <v/>
      </c>
      <c r="U6606" s="86" t="str">
        <f t="shared" si="1624"/>
        <v/>
      </c>
      <c r="V6606" s="95" t="str">
        <f t="shared" si="1625"/>
        <v/>
      </c>
      <c r="AE6606" s="92" t="str">
        <f t="shared" si="1626"/>
        <v/>
      </c>
      <c r="AF6606" s="96" t="str">
        <f t="shared" si="1627"/>
        <v>&lt;a name='19000100'&gt;&lt;b&gt;: 0 - &lt;a href='wolftrap.php' title='list by venue'&gt;Wolf Trap&lt;/a&gt; (Filene Center)&lt;/b&gt;&lt;/a&gt;&lt;br&gt;</v>
      </c>
      <c r="AG6606" s="97">
        <f t="shared" si="1628"/>
        <v>1900</v>
      </c>
      <c r="AH6606" s="97" t="str">
        <f t="shared" si="1629"/>
        <v>01</v>
      </c>
      <c r="AI6606" s="97" t="str">
        <f t="shared" si="1630"/>
        <v>00</v>
      </c>
      <c r="AJ6606" s="97" t="str">
        <f t="shared" si="1631"/>
        <v>19000100</v>
      </c>
    </row>
    <row r="6607" spans="2:36" ht="12" customHeight="1" x14ac:dyDescent="0.15">
      <c r="F6607" s="86" t="str">
        <f t="shared" si="1619"/>
        <v>Saturday</v>
      </c>
      <c r="H6607" s="92" t="str">
        <f>VLOOKUP(MONTH(G6607),VLOOKUP!$W$1:$X$24,2)</f>
        <v>January</v>
      </c>
      <c r="I6607" s="92" t="str">
        <f t="shared" si="1620"/>
        <v/>
      </c>
      <c r="J6607" s="90" t="s">
        <v>234</v>
      </c>
      <c r="K6607" s="90" t="s">
        <v>1644</v>
      </c>
      <c r="L6607" s="86" t="str">
        <f t="shared" si="1632"/>
        <v>&lt;a href='wolftrap.php' title='list by venue'&gt;Wolf Trap&lt;/a&gt; (Filene Center)</v>
      </c>
      <c r="M6607" s="86">
        <f t="shared" si="1621"/>
        <v>0</v>
      </c>
      <c r="N6607" s="86" t="str">
        <f>VLOOKUP(J6607,VLOOKUP!$A$2:$S$54,19,FALSE)&amp;J6607&amp;"&lt;/a&gt;"</f>
        <v>&lt;a href='wolftrap.php' title='list by venue'&gt;Wolf Trap&lt;/a&gt;</v>
      </c>
      <c r="O6607" s="90"/>
      <c r="S6607" s="95">
        <f t="shared" si="1622"/>
        <v>0</v>
      </c>
      <c r="T6607" s="86" t="str">
        <f t="shared" si="1623"/>
        <v/>
      </c>
      <c r="U6607" s="86" t="str">
        <f t="shared" si="1624"/>
        <v/>
      </c>
      <c r="V6607" s="95" t="str">
        <f t="shared" si="1625"/>
        <v/>
      </c>
      <c r="AE6607" s="92" t="str">
        <f t="shared" si="1626"/>
        <v/>
      </c>
      <c r="AF6607" s="96" t="str">
        <f t="shared" si="1627"/>
        <v>&lt;a name='19000100'&gt;&lt;b&gt;: 0 - &lt;a href='wolftrap.php' title='list by venue'&gt;Wolf Trap&lt;/a&gt; (Filene Center)&lt;/b&gt;&lt;/a&gt;&lt;br&gt;</v>
      </c>
      <c r="AG6607" s="97">
        <f t="shared" si="1628"/>
        <v>1900</v>
      </c>
      <c r="AH6607" s="97" t="str">
        <f t="shared" si="1629"/>
        <v>01</v>
      </c>
      <c r="AI6607" s="97" t="str">
        <f t="shared" si="1630"/>
        <v>00</v>
      </c>
      <c r="AJ6607" s="97" t="str">
        <f t="shared" si="1631"/>
        <v>19000100</v>
      </c>
    </row>
    <row r="6608" spans="2:36" ht="12" customHeight="1" x14ac:dyDescent="0.15">
      <c r="F6608" s="86" t="str">
        <f t="shared" si="1619"/>
        <v>Saturday</v>
      </c>
      <c r="H6608" s="92" t="str">
        <f>VLOOKUP(MONTH(G6608),VLOOKUP!$W$1:$X$24,2)</f>
        <v>January</v>
      </c>
      <c r="I6608" s="92" t="str">
        <f t="shared" si="1620"/>
        <v/>
      </c>
      <c r="J6608" s="90" t="s">
        <v>234</v>
      </c>
      <c r="K6608" s="90" t="s">
        <v>1644</v>
      </c>
      <c r="L6608" s="86" t="str">
        <f t="shared" si="1632"/>
        <v>&lt;a href='wolftrap.php' title='list by venue'&gt;Wolf Trap&lt;/a&gt; (Filene Center)</v>
      </c>
      <c r="M6608" s="86">
        <f t="shared" si="1621"/>
        <v>0</v>
      </c>
      <c r="N6608" s="86" t="str">
        <f>VLOOKUP(J6608,VLOOKUP!$A$2:$S$54,19,FALSE)&amp;J6608&amp;"&lt;/a&gt;"</f>
        <v>&lt;a href='wolftrap.php' title='list by venue'&gt;Wolf Trap&lt;/a&gt;</v>
      </c>
      <c r="O6608" s="90"/>
      <c r="S6608" s="95">
        <f t="shared" si="1622"/>
        <v>0</v>
      </c>
      <c r="T6608" s="86" t="str">
        <f t="shared" si="1623"/>
        <v/>
      </c>
      <c r="U6608" s="86" t="str">
        <f t="shared" si="1624"/>
        <v/>
      </c>
      <c r="V6608" s="95" t="str">
        <f t="shared" si="1625"/>
        <v/>
      </c>
      <c r="AE6608" s="92" t="str">
        <f t="shared" si="1626"/>
        <v/>
      </c>
      <c r="AF6608" s="96" t="str">
        <f t="shared" si="1627"/>
        <v>&lt;a name='19000100'&gt;&lt;b&gt;: 0 - &lt;a href='wolftrap.php' title='list by venue'&gt;Wolf Trap&lt;/a&gt; (Filene Center)&lt;/b&gt;&lt;/a&gt;&lt;br&gt;</v>
      </c>
      <c r="AG6608" s="97">
        <f t="shared" si="1628"/>
        <v>1900</v>
      </c>
      <c r="AH6608" s="97" t="str">
        <f t="shared" si="1629"/>
        <v>01</v>
      </c>
      <c r="AI6608" s="97" t="str">
        <f t="shared" si="1630"/>
        <v>00</v>
      </c>
      <c r="AJ6608" s="97" t="str">
        <f t="shared" si="1631"/>
        <v>19000100</v>
      </c>
    </row>
    <row r="6609" spans="6:36" ht="12" customHeight="1" x14ac:dyDescent="0.15">
      <c r="F6609" s="86" t="str">
        <f t="shared" si="1619"/>
        <v>Saturday</v>
      </c>
      <c r="H6609" s="92" t="str">
        <f>VLOOKUP(MONTH(G6609),VLOOKUP!$W$1:$X$24,2)</f>
        <v>January</v>
      </c>
      <c r="I6609" s="92" t="str">
        <f t="shared" si="1620"/>
        <v/>
      </c>
      <c r="J6609" s="90" t="s">
        <v>234</v>
      </c>
      <c r="K6609" s="90" t="s">
        <v>1644</v>
      </c>
      <c r="L6609" s="86" t="str">
        <f t="shared" si="1632"/>
        <v>&lt;a href='wolftrap.php' title='list by venue'&gt;Wolf Trap&lt;/a&gt; (Filene Center)</v>
      </c>
      <c r="M6609" s="86">
        <f t="shared" si="1621"/>
        <v>0</v>
      </c>
      <c r="N6609" s="86" t="str">
        <f>VLOOKUP(J6609,VLOOKUP!$A$2:$S$54,19,FALSE)&amp;J6609&amp;"&lt;/a&gt;"</f>
        <v>&lt;a href='wolftrap.php' title='list by venue'&gt;Wolf Trap&lt;/a&gt;</v>
      </c>
      <c r="O6609" s="90"/>
      <c r="S6609" s="95">
        <f t="shared" si="1622"/>
        <v>0</v>
      </c>
      <c r="T6609" s="86" t="str">
        <f t="shared" si="1623"/>
        <v/>
      </c>
      <c r="U6609" s="86" t="str">
        <f t="shared" si="1624"/>
        <v/>
      </c>
      <c r="V6609" s="95" t="str">
        <f t="shared" si="1625"/>
        <v/>
      </c>
      <c r="AE6609" s="92" t="str">
        <f t="shared" si="1626"/>
        <v/>
      </c>
      <c r="AF6609" s="96" t="str">
        <f t="shared" si="1627"/>
        <v>&lt;a name='19000100'&gt;&lt;b&gt;: 0 - &lt;a href='wolftrap.php' title='list by venue'&gt;Wolf Trap&lt;/a&gt; (Filene Center)&lt;/b&gt;&lt;/a&gt;&lt;br&gt;</v>
      </c>
      <c r="AG6609" s="97">
        <f t="shared" si="1628"/>
        <v>1900</v>
      </c>
      <c r="AH6609" s="97" t="str">
        <f t="shared" si="1629"/>
        <v>01</v>
      </c>
      <c r="AI6609" s="97" t="str">
        <f t="shared" si="1630"/>
        <v>00</v>
      </c>
      <c r="AJ6609" s="97" t="str">
        <f t="shared" si="1631"/>
        <v>19000100</v>
      </c>
    </row>
    <row r="6610" spans="6:36" ht="12" customHeight="1" x14ac:dyDescent="0.15">
      <c r="F6610" s="86" t="str">
        <f t="shared" si="1619"/>
        <v>Saturday</v>
      </c>
      <c r="G6610" s="23"/>
      <c r="H6610" s="92" t="str">
        <f>VLOOKUP(MONTH(G6610),VLOOKUP!$W$1:$X$24,2)</f>
        <v>January</v>
      </c>
      <c r="I6610" s="92" t="str">
        <f t="shared" si="1620"/>
        <v/>
      </c>
      <c r="J6610" s="90" t="s">
        <v>234</v>
      </c>
      <c r="K6610" s="90" t="s">
        <v>1644</v>
      </c>
      <c r="L6610" s="86" t="str">
        <f t="shared" si="1632"/>
        <v>&lt;a href='wolftrap.php' title='list by venue'&gt;Wolf Trap&lt;/a&gt; (Filene Center)</v>
      </c>
      <c r="M6610" s="86">
        <f t="shared" si="1621"/>
        <v>0</v>
      </c>
      <c r="N6610" s="86" t="str">
        <f>VLOOKUP(J6610,VLOOKUP!$A$2:$S$54,19,FALSE)&amp;J6610&amp;"&lt;/a&gt;"</f>
        <v>&lt;a href='wolftrap.php' title='list by venue'&gt;Wolf Trap&lt;/a&gt;</v>
      </c>
      <c r="O6610" s="90"/>
      <c r="S6610" s="95">
        <f t="shared" si="1622"/>
        <v>0</v>
      </c>
      <c r="T6610" s="86" t="str">
        <f t="shared" si="1623"/>
        <v/>
      </c>
      <c r="U6610" s="86" t="str">
        <f t="shared" si="1624"/>
        <v/>
      </c>
      <c r="V6610" s="95" t="str">
        <f t="shared" si="1625"/>
        <v/>
      </c>
      <c r="AE6610" s="92" t="str">
        <f t="shared" si="1626"/>
        <v/>
      </c>
      <c r="AF6610" s="96" t="str">
        <f t="shared" si="1627"/>
        <v>&lt;a name='19000100'&gt;&lt;b&gt;: 0 - &lt;a href='wolftrap.php' title='list by venue'&gt;Wolf Trap&lt;/a&gt; (Filene Center)&lt;/b&gt;&lt;/a&gt;&lt;br&gt;</v>
      </c>
      <c r="AG6610" s="97">
        <f t="shared" si="1628"/>
        <v>1900</v>
      </c>
      <c r="AH6610" s="97" t="str">
        <f t="shared" si="1629"/>
        <v>01</v>
      </c>
      <c r="AI6610" s="97" t="str">
        <f t="shared" si="1630"/>
        <v>00</v>
      </c>
      <c r="AJ6610" s="97" t="str">
        <f t="shared" si="1631"/>
        <v>19000100</v>
      </c>
    </row>
    <row r="6611" spans="6:36" ht="12" customHeight="1" x14ac:dyDescent="0.15">
      <c r="F6611" s="86" t="str">
        <f t="shared" si="1619"/>
        <v>Saturday</v>
      </c>
      <c r="H6611" s="92" t="str">
        <f>VLOOKUP(MONTH(G6611),VLOOKUP!$W$1:$X$24,2)</f>
        <v>January</v>
      </c>
      <c r="I6611" s="92" t="str">
        <f t="shared" si="1620"/>
        <v/>
      </c>
      <c r="J6611" s="90" t="s">
        <v>234</v>
      </c>
      <c r="K6611" s="90" t="s">
        <v>1786</v>
      </c>
      <c r="L6611" s="86" t="str">
        <f t="shared" si="1632"/>
        <v>&lt;a href='wolftrap.php' title='list by venue'&gt;Wolf Trap&lt;/a&gt; (the Barns)</v>
      </c>
      <c r="M6611" s="86">
        <f t="shared" si="1621"/>
        <v>0</v>
      </c>
      <c r="N6611" s="86" t="str">
        <f>VLOOKUP(J6611,VLOOKUP!$A$2:$S$54,19,FALSE)&amp;J6611&amp;"&lt;/a&gt;"</f>
        <v>&lt;a href='wolftrap.php' title='list by venue'&gt;Wolf Trap&lt;/a&gt;</v>
      </c>
      <c r="O6611" s="90"/>
      <c r="S6611" s="95">
        <f t="shared" si="1622"/>
        <v>0</v>
      </c>
      <c r="T6611" s="86" t="str">
        <f t="shared" si="1623"/>
        <v/>
      </c>
      <c r="U6611" s="86" t="str">
        <f t="shared" si="1624"/>
        <v/>
      </c>
      <c r="V6611" s="95" t="str">
        <f t="shared" si="1625"/>
        <v/>
      </c>
      <c r="AE6611" s="92" t="str">
        <f t="shared" si="1626"/>
        <v/>
      </c>
      <c r="AF6611" s="96" t="str">
        <f t="shared" si="1627"/>
        <v>&lt;a name='19000100'&gt;&lt;b&gt;: 0 - &lt;a href='wolftrap.php' title='list by venue'&gt;Wolf Trap&lt;/a&gt; (the Barns)&lt;/b&gt;&lt;/a&gt;&lt;br&gt;</v>
      </c>
      <c r="AG6611" s="97">
        <f t="shared" si="1628"/>
        <v>1900</v>
      </c>
      <c r="AH6611" s="97" t="str">
        <f t="shared" si="1629"/>
        <v>01</v>
      </c>
      <c r="AI6611" s="97" t="str">
        <f t="shared" si="1630"/>
        <v>00</v>
      </c>
      <c r="AJ6611" s="97" t="str">
        <f t="shared" si="1631"/>
        <v>19000100</v>
      </c>
    </row>
    <row r="6612" spans="6:36" ht="12" customHeight="1" x14ac:dyDescent="0.15">
      <c r="F6612" s="86" t="str">
        <f t="shared" si="1619"/>
        <v>Saturday</v>
      </c>
      <c r="H6612" s="92" t="str">
        <f>VLOOKUP(MONTH(G6612),VLOOKUP!$W$1:$X$24,2)</f>
        <v>January</v>
      </c>
      <c r="I6612" s="92" t="str">
        <f t="shared" si="1620"/>
        <v/>
      </c>
      <c r="J6612" s="90" t="s">
        <v>234</v>
      </c>
      <c r="K6612" s="90" t="s">
        <v>1786</v>
      </c>
      <c r="L6612" s="86" t="str">
        <f t="shared" si="1632"/>
        <v>&lt;a href='wolftrap.php' title='list by venue'&gt;Wolf Trap&lt;/a&gt; (the Barns)</v>
      </c>
      <c r="M6612" s="86">
        <f t="shared" si="1621"/>
        <v>0</v>
      </c>
      <c r="N6612" s="86" t="str">
        <f>VLOOKUP(J6612,VLOOKUP!$A$2:$S$54,19,FALSE)&amp;J6612&amp;"&lt;/a&gt;"</f>
        <v>&lt;a href='wolftrap.php' title='list by venue'&gt;Wolf Trap&lt;/a&gt;</v>
      </c>
      <c r="O6612" s="90"/>
      <c r="S6612" s="95">
        <f t="shared" si="1622"/>
        <v>0</v>
      </c>
      <c r="T6612" s="86" t="str">
        <f t="shared" si="1623"/>
        <v/>
      </c>
      <c r="U6612" s="86" t="str">
        <f t="shared" si="1624"/>
        <v/>
      </c>
      <c r="V6612" s="95" t="str">
        <f t="shared" si="1625"/>
        <v/>
      </c>
      <c r="AE6612" s="92" t="str">
        <f t="shared" si="1626"/>
        <v/>
      </c>
      <c r="AF6612" s="96" t="str">
        <f t="shared" si="1627"/>
        <v>&lt;a name='19000100'&gt;&lt;b&gt;: 0 - &lt;a href='wolftrap.php' title='list by venue'&gt;Wolf Trap&lt;/a&gt; (the Barns)&lt;/b&gt;&lt;/a&gt;&lt;br&gt;</v>
      </c>
      <c r="AG6612" s="97">
        <f t="shared" si="1628"/>
        <v>1900</v>
      </c>
      <c r="AH6612" s="97" t="str">
        <f t="shared" si="1629"/>
        <v>01</v>
      </c>
      <c r="AI6612" s="97" t="str">
        <f t="shared" si="1630"/>
        <v>00</v>
      </c>
      <c r="AJ6612" s="97" t="str">
        <f t="shared" si="1631"/>
        <v>19000100</v>
      </c>
    </row>
    <row r="6613" spans="6:36" ht="12" customHeight="1" x14ac:dyDescent="0.15">
      <c r="F6613" s="86" t="str">
        <f t="shared" si="1619"/>
        <v>Saturday</v>
      </c>
      <c r="H6613" s="92" t="str">
        <f>VLOOKUP(MONTH(G6613),VLOOKUP!$W$1:$X$24,2)</f>
        <v>January</v>
      </c>
      <c r="I6613" s="92" t="str">
        <f t="shared" si="1620"/>
        <v/>
      </c>
      <c r="J6613" s="90" t="s">
        <v>234</v>
      </c>
      <c r="K6613" s="90" t="s">
        <v>1786</v>
      </c>
      <c r="L6613" s="86" t="str">
        <f t="shared" si="1632"/>
        <v>&lt;a href='wolftrap.php' title='list by venue'&gt;Wolf Trap&lt;/a&gt; (the Barns)</v>
      </c>
      <c r="M6613" s="86">
        <f t="shared" si="1621"/>
        <v>0</v>
      </c>
      <c r="N6613" s="86" t="str">
        <f>VLOOKUP(J6613,VLOOKUP!$A$2:$S$54,19,FALSE)&amp;J6613&amp;"&lt;/a&gt;"</f>
        <v>&lt;a href='wolftrap.php' title='list by venue'&gt;Wolf Trap&lt;/a&gt;</v>
      </c>
      <c r="O6613" s="90"/>
      <c r="S6613" s="95">
        <f t="shared" si="1622"/>
        <v>0</v>
      </c>
      <c r="T6613" s="86" t="str">
        <f t="shared" si="1623"/>
        <v/>
      </c>
      <c r="U6613" s="86" t="str">
        <f t="shared" si="1624"/>
        <v/>
      </c>
      <c r="V6613" s="95" t="str">
        <f t="shared" si="1625"/>
        <v/>
      </c>
      <c r="AE6613" s="92" t="str">
        <f t="shared" si="1626"/>
        <v/>
      </c>
      <c r="AF6613" s="96" t="str">
        <f t="shared" si="1627"/>
        <v>&lt;a name='19000100'&gt;&lt;b&gt;: 0 - &lt;a href='wolftrap.php' title='list by venue'&gt;Wolf Trap&lt;/a&gt; (the Barns)&lt;/b&gt;&lt;/a&gt;&lt;br&gt;</v>
      </c>
      <c r="AG6613" s="97">
        <f t="shared" si="1628"/>
        <v>1900</v>
      </c>
      <c r="AH6613" s="97" t="str">
        <f t="shared" si="1629"/>
        <v>01</v>
      </c>
      <c r="AI6613" s="97" t="str">
        <f t="shared" si="1630"/>
        <v>00</v>
      </c>
      <c r="AJ6613" s="97" t="str">
        <f t="shared" si="1631"/>
        <v>19000100</v>
      </c>
    </row>
    <row r="6614" spans="6:36" ht="12" customHeight="1" x14ac:dyDescent="0.15">
      <c r="F6614" s="86" t="str">
        <f t="shared" si="1619"/>
        <v>Saturday</v>
      </c>
      <c r="H6614" s="92" t="str">
        <f>VLOOKUP(MONTH(G6614),VLOOKUP!$W$1:$X$24,2)</f>
        <v>January</v>
      </c>
      <c r="I6614" s="92" t="str">
        <f t="shared" si="1620"/>
        <v/>
      </c>
      <c r="J6614" s="90" t="s">
        <v>234</v>
      </c>
      <c r="K6614" s="90" t="s">
        <v>2129</v>
      </c>
      <c r="L6614" s="86" t="str">
        <f t="shared" si="1632"/>
        <v>&lt;a href='wolftrap.php' title='list by venue'&gt;Wolf Trap&lt;/a&gt; (Theatre-in-the-Woods - 10:30 AM)</v>
      </c>
      <c r="M6614" s="86">
        <f t="shared" si="1621"/>
        <v>0</v>
      </c>
      <c r="N6614" s="86" t="str">
        <f>VLOOKUP(J6614,VLOOKUP!$A$2:$S$54,19,FALSE)&amp;J6614&amp;"&lt;/a&gt;"</f>
        <v>&lt;a href='wolftrap.php' title='list by venue'&gt;Wolf Trap&lt;/a&gt;</v>
      </c>
      <c r="O6614" s="90"/>
      <c r="S6614" s="95">
        <f t="shared" si="1622"/>
        <v>0</v>
      </c>
      <c r="T6614" s="86" t="str">
        <f t="shared" si="1623"/>
        <v/>
      </c>
      <c r="U6614" s="86" t="str">
        <f t="shared" si="1624"/>
        <v/>
      </c>
      <c r="V6614" s="95" t="str">
        <f t="shared" si="1625"/>
        <v/>
      </c>
      <c r="AE6614" s="92" t="str">
        <f t="shared" si="1626"/>
        <v/>
      </c>
      <c r="AF6614" s="96" t="str">
        <f t="shared" si="1627"/>
        <v>&lt;a name='19000100'&gt;&lt;b&gt;: 0 - &lt;a href='wolftrap.php' title='list by venue'&gt;Wolf Trap&lt;/a&gt; (Theatre-in-the-Woods - 10:30 AM)&lt;/b&gt;&lt;/a&gt;&lt;br&gt;</v>
      </c>
      <c r="AG6614" s="97">
        <f t="shared" si="1628"/>
        <v>1900</v>
      </c>
      <c r="AH6614" s="97" t="str">
        <f t="shared" si="1629"/>
        <v>01</v>
      </c>
      <c r="AI6614" s="97" t="str">
        <f t="shared" si="1630"/>
        <v>00</v>
      </c>
      <c r="AJ6614" s="97" t="str">
        <f t="shared" si="1631"/>
        <v>19000100</v>
      </c>
    </row>
    <row r="6615" spans="6:36" ht="12" customHeight="1" x14ac:dyDescent="0.15">
      <c r="F6615" s="86" t="str">
        <f t="shared" si="1619"/>
        <v>Saturday</v>
      </c>
      <c r="H6615" s="92" t="str">
        <f>VLOOKUP(MONTH(G6615),VLOOKUP!$W$1:$X$24,2)</f>
        <v>January</v>
      </c>
      <c r="I6615" s="92" t="str">
        <f t="shared" si="1620"/>
        <v/>
      </c>
      <c r="J6615" s="90" t="s">
        <v>234</v>
      </c>
      <c r="K6615" s="90" t="s">
        <v>2129</v>
      </c>
      <c r="L6615" s="86" t="str">
        <f t="shared" si="1632"/>
        <v>&lt;a href='wolftrap.php' title='list by venue'&gt;Wolf Trap&lt;/a&gt; (Theatre-in-the-Woods - 10:30 AM)</v>
      </c>
      <c r="M6615" s="86">
        <f t="shared" si="1621"/>
        <v>0</v>
      </c>
      <c r="N6615" s="86" t="str">
        <f>VLOOKUP(J6615,VLOOKUP!$A$2:$S$54,19,FALSE)&amp;J6615&amp;"&lt;/a&gt;"</f>
        <v>&lt;a href='wolftrap.php' title='list by venue'&gt;Wolf Trap&lt;/a&gt;</v>
      </c>
      <c r="O6615" s="90"/>
      <c r="S6615" s="95">
        <f t="shared" si="1622"/>
        <v>0</v>
      </c>
      <c r="T6615" s="86" t="str">
        <f t="shared" si="1623"/>
        <v/>
      </c>
      <c r="U6615" s="86" t="str">
        <f t="shared" si="1624"/>
        <v/>
      </c>
      <c r="V6615" s="95" t="str">
        <f t="shared" si="1625"/>
        <v/>
      </c>
      <c r="AE6615" s="92" t="str">
        <f t="shared" si="1626"/>
        <v/>
      </c>
      <c r="AF6615" s="96" t="str">
        <f t="shared" si="1627"/>
        <v>&lt;a name='19000100'&gt;&lt;b&gt;: 0 - &lt;a href='wolftrap.php' title='list by venue'&gt;Wolf Trap&lt;/a&gt; (Theatre-in-the-Woods - 10:30 AM)&lt;/b&gt;&lt;/a&gt;&lt;br&gt;</v>
      </c>
      <c r="AG6615" s="97">
        <f t="shared" si="1628"/>
        <v>1900</v>
      </c>
      <c r="AH6615" s="97" t="str">
        <f t="shared" si="1629"/>
        <v>01</v>
      </c>
      <c r="AI6615" s="97" t="str">
        <f t="shared" si="1630"/>
        <v>00</v>
      </c>
      <c r="AJ6615" s="97" t="str">
        <f t="shared" si="1631"/>
        <v>19000100</v>
      </c>
    </row>
    <row r="6616" spans="6:36" ht="12" customHeight="1" x14ac:dyDescent="0.15">
      <c r="F6616" s="86" t="str">
        <f t="shared" si="1619"/>
        <v>Saturday</v>
      </c>
      <c r="H6616" s="92" t="str">
        <f>VLOOKUP(MONTH(G6616),VLOOKUP!$W$1:$X$24,2)</f>
        <v>January</v>
      </c>
      <c r="I6616" s="92" t="str">
        <f t="shared" si="1620"/>
        <v/>
      </c>
      <c r="J6616" s="90" t="s">
        <v>234</v>
      </c>
      <c r="K6616" s="90" t="s">
        <v>2129</v>
      </c>
      <c r="L6616" s="86" t="str">
        <f t="shared" si="1632"/>
        <v>&lt;a href='wolftrap.php' title='list by venue'&gt;Wolf Trap&lt;/a&gt; (Theatre-in-the-Woods - 10:30 AM)</v>
      </c>
      <c r="M6616" s="86">
        <f t="shared" si="1621"/>
        <v>0</v>
      </c>
      <c r="N6616" s="86" t="str">
        <f>VLOOKUP(J6616,VLOOKUP!$A$2:$S$54,19,FALSE)&amp;J6616&amp;"&lt;/a&gt;"</f>
        <v>&lt;a href='wolftrap.php' title='list by venue'&gt;Wolf Trap&lt;/a&gt;</v>
      </c>
      <c r="O6616" s="90"/>
      <c r="S6616" s="95">
        <f t="shared" si="1622"/>
        <v>0</v>
      </c>
      <c r="T6616" s="86" t="str">
        <f t="shared" si="1623"/>
        <v/>
      </c>
      <c r="U6616" s="86" t="str">
        <f t="shared" si="1624"/>
        <v/>
      </c>
      <c r="V6616" s="95" t="str">
        <f t="shared" si="1625"/>
        <v/>
      </c>
      <c r="AE6616" s="92" t="str">
        <f t="shared" si="1626"/>
        <v/>
      </c>
      <c r="AF6616" s="96" t="str">
        <f t="shared" si="1627"/>
        <v>&lt;a name='19000100'&gt;&lt;b&gt;: 0 - &lt;a href='wolftrap.php' title='list by venue'&gt;Wolf Trap&lt;/a&gt; (Theatre-in-the-Woods - 10:30 AM)&lt;/b&gt;&lt;/a&gt;&lt;br&gt;</v>
      </c>
      <c r="AG6616" s="97">
        <f t="shared" si="1628"/>
        <v>1900</v>
      </c>
      <c r="AH6616" s="97" t="str">
        <f t="shared" si="1629"/>
        <v>01</v>
      </c>
      <c r="AI6616" s="97" t="str">
        <f t="shared" si="1630"/>
        <v>00</v>
      </c>
      <c r="AJ6616" s="97" t="str">
        <f t="shared" si="1631"/>
        <v>19000100</v>
      </c>
    </row>
    <row r="6617" spans="6:36" ht="12" customHeight="1" x14ac:dyDescent="0.15">
      <c r="F6617" s="86" t="str">
        <f t="shared" si="1619"/>
        <v>Saturday</v>
      </c>
      <c r="H6617" s="92" t="str">
        <f>VLOOKUP(MONTH(G6617),VLOOKUP!$W$1:$X$24,2)</f>
        <v>January</v>
      </c>
      <c r="I6617" s="92" t="str">
        <f t="shared" si="1620"/>
        <v/>
      </c>
      <c r="J6617" s="90" t="s">
        <v>234</v>
      </c>
      <c r="K6617" s="90" t="s">
        <v>2129</v>
      </c>
      <c r="L6617" s="86" t="str">
        <f t="shared" si="1632"/>
        <v>&lt;a href='wolftrap.php' title='list by venue'&gt;Wolf Trap&lt;/a&gt; (Theatre-in-the-Woods - 10:30 AM)</v>
      </c>
      <c r="M6617" s="86">
        <f t="shared" si="1621"/>
        <v>0</v>
      </c>
      <c r="N6617" s="86" t="str">
        <f>VLOOKUP(J6617,VLOOKUP!$A$2:$S$54,19,FALSE)&amp;J6617&amp;"&lt;/a&gt;"</f>
        <v>&lt;a href='wolftrap.php' title='list by venue'&gt;Wolf Trap&lt;/a&gt;</v>
      </c>
      <c r="O6617" s="90"/>
      <c r="S6617" s="95">
        <f t="shared" si="1622"/>
        <v>0</v>
      </c>
      <c r="T6617" s="86" t="str">
        <f t="shared" si="1623"/>
        <v/>
      </c>
      <c r="U6617" s="86" t="str">
        <f t="shared" si="1624"/>
        <v/>
      </c>
      <c r="V6617" s="95" t="str">
        <f t="shared" si="1625"/>
        <v/>
      </c>
      <c r="AE6617" s="92" t="str">
        <f t="shared" si="1626"/>
        <v/>
      </c>
      <c r="AF6617" s="96" t="str">
        <f t="shared" si="1627"/>
        <v>&lt;a name='19000100'&gt;&lt;b&gt;: 0 - &lt;a href='wolftrap.php' title='list by venue'&gt;Wolf Trap&lt;/a&gt; (Theatre-in-the-Woods - 10:30 AM)&lt;/b&gt;&lt;/a&gt;&lt;br&gt;</v>
      </c>
      <c r="AG6617" s="97">
        <f t="shared" si="1628"/>
        <v>1900</v>
      </c>
      <c r="AH6617" s="97" t="str">
        <f t="shared" si="1629"/>
        <v>01</v>
      </c>
      <c r="AI6617" s="97" t="str">
        <f t="shared" si="1630"/>
        <v>00</v>
      </c>
      <c r="AJ6617" s="97" t="str">
        <f t="shared" si="1631"/>
        <v>19000100</v>
      </c>
    </row>
    <row r="6618" spans="6:36" ht="12" customHeight="1" x14ac:dyDescent="0.15">
      <c r="F6618" s="86" t="str">
        <f t="shared" si="1619"/>
        <v>Saturday</v>
      </c>
      <c r="H6618" s="92" t="str">
        <f>VLOOKUP(MONTH(G6618),VLOOKUP!$W$1:$X$24,2)</f>
        <v>January</v>
      </c>
      <c r="I6618" s="92" t="str">
        <f t="shared" si="1620"/>
        <v/>
      </c>
      <c r="J6618" s="90" t="s">
        <v>234</v>
      </c>
      <c r="K6618" s="90" t="s">
        <v>2129</v>
      </c>
      <c r="L6618" s="86" t="str">
        <f t="shared" si="1632"/>
        <v>&lt;a href='wolftrap.php' title='list by venue'&gt;Wolf Trap&lt;/a&gt; (Theatre-in-the-Woods - 10:30 AM)</v>
      </c>
      <c r="M6618" s="86">
        <f t="shared" si="1621"/>
        <v>0</v>
      </c>
      <c r="N6618" s="86" t="str">
        <f>VLOOKUP(J6618,VLOOKUP!$A$2:$S$54,19,FALSE)&amp;J6618&amp;"&lt;/a&gt;"</f>
        <v>&lt;a href='wolftrap.php' title='list by venue'&gt;Wolf Trap&lt;/a&gt;</v>
      </c>
      <c r="O6618" s="90"/>
      <c r="S6618" s="95">
        <f t="shared" si="1622"/>
        <v>0</v>
      </c>
      <c r="T6618" s="86" t="str">
        <f t="shared" si="1623"/>
        <v/>
      </c>
      <c r="U6618" s="86" t="str">
        <f t="shared" si="1624"/>
        <v/>
      </c>
      <c r="V6618" s="95" t="str">
        <f t="shared" si="1625"/>
        <v/>
      </c>
      <c r="AE6618" s="92" t="str">
        <f t="shared" si="1626"/>
        <v/>
      </c>
      <c r="AF6618" s="96" t="str">
        <f t="shared" si="1627"/>
        <v>&lt;a name='19000100'&gt;&lt;b&gt;: 0 - &lt;a href='wolftrap.php' title='list by venue'&gt;Wolf Trap&lt;/a&gt; (Theatre-in-the-Woods - 10:30 AM)&lt;/b&gt;&lt;/a&gt;&lt;br&gt;</v>
      </c>
      <c r="AG6618" s="97">
        <f t="shared" si="1628"/>
        <v>1900</v>
      </c>
      <c r="AH6618" s="97" t="str">
        <f t="shared" si="1629"/>
        <v>01</v>
      </c>
      <c r="AI6618" s="97" t="str">
        <f t="shared" si="1630"/>
        <v>00</v>
      </c>
      <c r="AJ6618" s="97" t="str">
        <f t="shared" si="1631"/>
        <v>19000100</v>
      </c>
    </row>
    <row r="6619" spans="6:36" ht="12" customHeight="1" x14ac:dyDescent="0.15">
      <c r="F6619" s="86" t="str">
        <f t="shared" si="1619"/>
        <v>Saturday</v>
      </c>
      <c r="H6619" s="92" t="str">
        <f>VLOOKUP(MONTH(G6619),VLOOKUP!$W$1:$X$24,2)</f>
        <v>January</v>
      </c>
      <c r="I6619" s="92" t="str">
        <f t="shared" si="1620"/>
        <v/>
      </c>
      <c r="J6619" s="90" t="s">
        <v>234</v>
      </c>
      <c r="K6619" s="90" t="s">
        <v>2129</v>
      </c>
      <c r="L6619" s="86" t="str">
        <f t="shared" si="1632"/>
        <v>&lt;a href='wolftrap.php' title='list by venue'&gt;Wolf Trap&lt;/a&gt; (Theatre-in-the-Woods - 10:30 AM)</v>
      </c>
      <c r="M6619" s="86">
        <f t="shared" si="1621"/>
        <v>0</v>
      </c>
      <c r="N6619" s="86" t="str">
        <f>VLOOKUP(J6619,VLOOKUP!$A$2:$S$54,19,FALSE)&amp;J6619&amp;"&lt;/a&gt;"</f>
        <v>&lt;a href='wolftrap.php' title='list by venue'&gt;Wolf Trap&lt;/a&gt;</v>
      </c>
      <c r="O6619" s="90"/>
      <c r="S6619" s="95">
        <f t="shared" si="1622"/>
        <v>0</v>
      </c>
      <c r="T6619" s="86" t="str">
        <f t="shared" si="1623"/>
        <v/>
      </c>
      <c r="U6619" s="86" t="str">
        <f t="shared" si="1624"/>
        <v/>
      </c>
      <c r="V6619" s="95" t="str">
        <f t="shared" si="1625"/>
        <v/>
      </c>
      <c r="AE6619" s="92" t="str">
        <f t="shared" si="1626"/>
        <v/>
      </c>
      <c r="AF6619" s="96" t="str">
        <f t="shared" si="1627"/>
        <v>&lt;a name='19000100'&gt;&lt;b&gt;: 0 - &lt;a href='wolftrap.php' title='list by venue'&gt;Wolf Trap&lt;/a&gt; (Theatre-in-the-Woods - 10:30 AM)&lt;/b&gt;&lt;/a&gt;&lt;br&gt;</v>
      </c>
      <c r="AG6619" s="97">
        <f t="shared" si="1628"/>
        <v>1900</v>
      </c>
      <c r="AH6619" s="97" t="str">
        <f t="shared" si="1629"/>
        <v>01</v>
      </c>
      <c r="AI6619" s="97" t="str">
        <f t="shared" si="1630"/>
        <v>00</v>
      </c>
      <c r="AJ6619" s="97" t="str">
        <f t="shared" si="1631"/>
        <v>19000100</v>
      </c>
    </row>
    <row r="6620" spans="6:36" ht="12" customHeight="1" x14ac:dyDescent="0.15">
      <c r="F6620" s="86" t="str">
        <f t="shared" si="1619"/>
        <v>Saturday</v>
      </c>
      <c r="H6620" s="92" t="str">
        <f>VLOOKUP(MONTH(G6620),VLOOKUP!$W$1:$X$24,2)</f>
        <v>January</v>
      </c>
      <c r="I6620" s="92" t="str">
        <f t="shared" si="1620"/>
        <v/>
      </c>
      <c r="J6620" s="90" t="s">
        <v>234</v>
      </c>
      <c r="K6620" s="90" t="s">
        <v>2129</v>
      </c>
      <c r="L6620" s="86" t="str">
        <f t="shared" si="1632"/>
        <v>&lt;a href='wolftrap.php' title='list by venue'&gt;Wolf Trap&lt;/a&gt; (Theatre-in-the-Woods - 10:30 AM)</v>
      </c>
      <c r="M6620" s="86">
        <f t="shared" si="1621"/>
        <v>0</v>
      </c>
      <c r="N6620" s="86" t="str">
        <f>VLOOKUP(J6620,VLOOKUP!$A$2:$S$54,19,FALSE)&amp;J6620&amp;"&lt;/a&gt;"</f>
        <v>&lt;a href='wolftrap.php' title='list by venue'&gt;Wolf Trap&lt;/a&gt;</v>
      </c>
      <c r="O6620" s="90"/>
      <c r="S6620" s="95">
        <f t="shared" si="1622"/>
        <v>0</v>
      </c>
      <c r="T6620" s="86" t="str">
        <f t="shared" si="1623"/>
        <v/>
      </c>
      <c r="U6620" s="86" t="str">
        <f t="shared" si="1624"/>
        <v/>
      </c>
      <c r="V6620" s="95" t="str">
        <f t="shared" si="1625"/>
        <v/>
      </c>
      <c r="AE6620" s="92" t="str">
        <f t="shared" si="1626"/>
        <v/>
      </c>
      <c r="AF6620" s="96" t="str">
        <f t="shared" si="1627"/>
        <v>&lt;a name='19000100'&gt;&lt;b&gt;: 0 - &lt;a href='wolftrap.php' title='list by venue'&gt;Wolf Trap&lt;/a&gt; (Theatre-in-the-Woods - 10:30 AM)&lt;/b&gt;&lt;/a&gt;&lt;br&gt;</v>
      </c>
      <c r="AG6620" s="97">
        <f t="shared" si="1628"/>
        <v>1900</v>
      </c>
      <c r="AH6620" s="97" t="str">
        <f t="shared" si="1629"/>
        <v>01</v>
      </c>
      <c r="AI6620" s="97" t="str">
        <f t="shared" si="1630"/>
        <v>00</v>
      </c>
      <c r="AJ6620" s="97" t="str">
        <f t="shared" si="1631"/>
        <v>19000100</v>
      </c>
    </row>
    <row r="6621" spans="6:36" ht="12" customHeight="1" x14ac:dyDescent="0.15">
      <c r="F6621" s="86" t="str">
        <f t="shared" si="1619"/>
        <v>Saturday</v>
      </c>
      <c r="G6621" s="91"/>
      <c r="H6621" s="92" t="str">
        <f>VLOOKUP(MONTH(G6621),VLOOKUP!$W$1:$X$24,2)</f>
        <v>January</v>
      </c>
      <c r="I6621" s="92" t="str">
        <f t="shared" si="1620"/>
        <v/>
      </c>
      <c r="J6621" s="93" t="s">
        <v>1036</v>
      </c>
      <c r="L6621" s="86" t="str">
        <f t="shared" si="1632"/>
        <v>Wonderbread Factory [621 S St NW, WDC]</v>
      </c>
      <c r="M6621" s="86">
        <f t="shared" si="1621"/>
        <v>0</v>
      </c>
      <c r="N6621" s="93" t="str">
        <f t="shared" ref="N6621:N6652" si="1633">J6621</f>
        <v>Wonderbread Factory [621 S St NW, WDC]</v>
      </c>
      <c r="O6621" s="90"/>
      <c r="S6621" s="95">
        <f t="shared" si="1622"/>
        <v>0</v>
      </c>
      <c r="T6621" s="86" t="str">
        <f t="shared" si="1623"/>
        <v/>
      </c>
      <c r="U6621" s="86" t="str">
        <f t="shared" si="1624"/>
        <v/>
      </c>
      <c r="V6621" s="95" t="str">
        <f t="shared" si="1625"/>
        <v/>
      </c>
      <c r="W6621" s="90" t="s">
        <v>221</v>
      </c>
      <c r="AE6621" s="92" t="str">
        <f t="shared" si="1626"/>
        <v/>
      </c>
      <c r="AF6621" s="96" t="str">
        <f t="shared" si="1627"/>
        <v>&lt;a name='19000100'&gt;&lt;b&gt;: 0 - Wonderbread Factory [621 S St NW, WDC]&lt;/b&gt;&lt;/a&gt;&lt;br&gt;</v>
      </c>
      <c r="AG6621" s="97">
        <f t="shared" si="1628"/>
        <v>1900</v>
      </c>
      <c r="AH6621" s="97" t="str">
        <f t="shared" si="1629"/>
        <v>01</v>
      </c>
      <c r="AI6621" s="97" t="str">
        <f t="shared" si="1630"/>
        <v>00</v>
      </c>
      <c r="AJ6621" s="97" t="str">
        <f t="shared" si="1631"/>
        <v>19000100</v>
      </c>
    </row>
    <row r="6622" spans="6:36" ht="12" customHeight="1" x14ac:dyDescent="0.15">
      <c r="F6622" s="86" t="str">
        <f t="shared" si="1619"/>
        <v>Saturday</v>
      </c>
      <c r="G6622" s="91"/>
      <c r="H6622" s="92" t="str">
        <f>VLOOKUP(MONTH(G6622),VLOOKUP!$W$1:$X$24,2)</f>
        <v>January</v>
      </c>
      <c r="I6622" s="92" t="str">
        <f t="shared" si="1620"/>
        <v/>
      </c>
      <c r="J6622" s="93" t="s">
        <v>1036</v>
      </c>
      <c r="L6622" s="86" t="str">
        <f t="shared" si="1632"/>
        <v>Wonderbread Factory [621 S St NW, WDC]</v>
      </c>
      <c r="M6622" s="86">
        <f t="shared" si="1621"/>
        <v>0</v>
      </c>
      <c r="N6622" s="93" t="str">
        <f t="shared" si="1633"/>
        <v>Wonderbread Factory [621 S St NW, WDC]</v>
      </c>
      <c r="O6622" s="90"/>
      <c r="S6622" s="95">
        <f t="shared" si="1622"/>
        <v>0</v>
      </c>
      <c r="T6622" s="86" t="str">
        <f t="shared" si="1623"/>
        <v/>
      </c>
      <c r="U6622" s="86" t="str">
        <f t="shared" si="1624"/>
        <v/>
      </c>
      <c r="V6622" s="95" t="str">
        <f t="shared" si="1625"/>
        <v/>
      </c>
      <c r="W6622" s="90" t="s">
        <v>221</v>
      </c>
      <c r="AE6622" s="92" t="str">
        <f t="shared" si="1626"/>
        <v/>
      </c>
      <c r="AF6622" s="96" t="str">
        <f t="shared" si="1627"/>
        <v>&lt;a name='19000100'&gt;&lt;b&gt;: 0 - Wonderbread Factory [621 S St NW, WDC]&lt;/b&gt;&lt;/a&gt;&lt;br&gt;</v>
      </c>
      <c r="AG6622" s="97">
        <f t="shared" si="1628"/>
        <v>1900</v>
      </c>
      <c r="AH6622" s="97" t="str">
        <f t="shared" si="1629"/>
        <v>01</v>
      </c>
      <c r="AI6622" s="97" t="str">
        <f t="shared" si="1630"/>
        <v>00</v>
      </c>
      <c r="AJ6622" s="97" t="str">
        <f t="shared" si="1631"/>
        <v>19000100</v>
      </c>
    </row>
    <row r="6623" spans="6:36" ht="12" customHeight="1" x14ac:dyDescent="0.15">
      <c r="F6623" s="86" t="str">
        <f t="shared" si="1619"/>
        <v>Saturday</v>
      </c>
      <c r="G6623" s="91"/>
      <c r="H6623" s="92" t="str">
        <f>VLOOKUP(MONTH(G6623),VLOOKUP!$W$1:$X$24,2)</f>
        <v>January</v>
      </c>
      <c r="I6623" s="92" t="str">
        <f t="shared" si="1620"/>
        <v/>
      </c>
      <c r="J6623" s="93" t="s">
        <v>1036</v>
      </c>
      <c r="L6623" s="86" t="str">
        <f t="shared" si="1632"/>
        <v>Wonderbread Factory [621 S St NW, WDC]</v>
      </c>
      <c r="M6623" s="86">
        <f t="shared" si="1621"/>
        <v>0</v>
      </c>
      <c r="N6623" s="93" t="str">
        <f t="shared" si="1633"/>
        <v>Wonderbread Factory [621 S St NW, WDC]</v>
      </c>
      <c r="O6623" s="90"/>
      <c r="S6623" s="95">
        <f t="shared" si="1622"/>
        <v>0</v>
      </c>
      <c r="T6623" s="86" t="str">
        <f t="shared" si="1623"/>
        <v/>
      </c>
      <c r="U6623" s="86" t="str">
        <f t="shared" si="1624"/>
        <v/>
      </c>
      <c r="V6623" s="95" t="str">
        <f t="shared" si="1625"/>
        <v/>
      </c>
      <c r="W6623" s="90" t="s">
        <v>221</v>
      </c>
      <c r="AE6623" s="92" t="str">
        <f t="shared" si="1626"/>
        <v/>
      </c>
      <c r="AF6623" s="96" t="str">
        <f t="shared" si="1627"/>
        <v>&lt;a name='19000100'&gt;&lt;b&gt;: 0 - Wonderbread Factory [621 S St NW, WDC]&lt;/b&gt;&lt;/a&gt;&lt;br&gt;</v>
      </c>
      <c r="AG6623" s="97">
        <f t="shared" si="1628"/>
        <v>1900</v>
      </c>
      <c r="AH6623" s="97" t="str">
        <f t="shared" si="1629"/>
        <v>01</v>
      </c>
      <c r="AI6623" s="97" t="str">
        <f t="shared" si="1630"/>
        <v>00</v>
      </c>
      <c r="AJ6623" s="97" t="str">
        <f t="shared" si="1631"/>
        <v>19000100</v>
      </c>
    </row>
    <row r="6624" spans="6:36" ht="12" customHeight="1" x14ac:dyDescent="0.15">
      <c r="F6624" s="86" t="str">
        <f t="shared" si="1619"/>
        <v>Saturday</v>
      </c>
      <c r="G6624" s="91"/>
      <c r="H6624" s="92" t="str">
        <f>VLOOKUP(MONTH(G6624),VLOOKUP!$W$1:$X$24,2)</f>
        <v>January</v>
      </c>
      <c r="I6624" s="92" t="str">
        <f t="shared" si="1620"/>
        <v/>
      </c>
      <c r="J6624" s="93" t="s">
        <v>1036</v>
      </c>
      <c r="L6624" s="86" t="str">
        <f t="shared" si="1632"/>
        <v>Wonderbread Factory [621 S St NW, WDC]</v>
      </c>
      <c r="M6624" s="86">
        <f t="shared" si="1621"/>
        <v>0</v>
      </c>
      <c r="N6624" s="93" t="str">
        <f t="shared" si="1633"/>
        <v>Wonderbread Factory [621 S St NW, WDC]</v>
      </c>
      <c r="O6624" s="90"/>
      <c r="S6624" s="95">
        <f t="shared" si="1622"/>
        <v>0</v>
      </c>
      <c r="T6624" s="86" t="str">
        <f t="shared" si="1623"/>
        <v/>
      </c>
      <c r="U6624" s="86" t="str">
        <f t="shared" si="1624"/>
        <v/>
      </c>
      <c r="V6624" s="95" t="str">
        <f t="shared" si="1625"/>
        <v/>
      </c>
      <c r="W6624" s="90" t="s">
        <v>221</v>
      </c>
      <c r="AE6624" s="92" t="str">
        <f t="shared" si="1626"/>
        <v/>
      </c>
      <c r="AF6624" s="96" t="str">
        <f t="shared" si="1627"/>
        <v>&lt;a name='19000100'&gt;&lt;b&gt;: 0 - Wonderbread Factory [621 S St NW, WDC]&lt;/b&gt;&lt;/a&gt;&lt;br&gt;</v>
      </c>
      <c r="AG6624" s="97">
        <f t="shared" si="1628"/>
        <v>1900</v>
      </c>
      <c r="AH6624" s="97" t="str">
        <f t="shared" si="1629"/>
        <v>01</v>
      </c>
      <c r="AI6624" s="97" t="str">
        <f t="shared" si="1630"/>
        <v>00</v>
      </c>
      <c r="AJ6624" s="97" t="str">
        <f t="shared" si="1631"/>
        <v>19000100</v>
      </c>
    </row>
    <row r="6625" spans="4:36" ht="12" customHeight="1" x14ac:dyDescent="0.15">
      <c r="F6625" s="86" t="str">
        <f t="shared" si="1619"/>
        <v>Saturday</v>
      </c>
      <c r="G6625" s="91"/>
      <c r="H6625" s="92" t="str">
        <f>VLOOKUP(MONTH(G6625),VLOOKUP!$W$1:$X$24,2)</f>
        <v>January</v>
      </c>
      <c r="I6625" s="92" t="str">
        <f t="shared" si="1620"/>
        <v/>
      </c>
      <c r="J6625" s="93" t="s">
        <v>745</v>
      </c>
      <c r="L6625" s="86" t="str">
        <f t="shared" si="1632"/>
        <v>Wonderland Ballroom [1101 Kenyon St NW, WDC]</v>
      </c>
      <c r="M6625" s="86">
        <f t="shared" si="1621"/>
        <v>0</v>
      </c>
      <c r="N6625" s="93" t="str">
        <f t="shared" si="1633"/>
        <v>Wonderland Ballroom [1101 Kenyon St NW, WDC]</v>
      </c>
      <c r="O6625" s="90"/>
      <c r="S6625" s="95">
        <f t="shared" si="1622"/>
        <v>0</v>
      </c>
      <c r="T6625" s="86" t="str">
        <f t="shared" si="1623"/>
        <v/>
      </c>
      <c r="U6625" s="86" t="str">
        <f t="shared" si="1624"/>
        <v/>
      </c>
      <c r="V6625" s="95" t="str">
        <f t="shared" si="1625"/>
        <v/>
      </c>
      <c r="W6625" s="90" t="s">
        <v>221</v>
      </c>
      <c r="AE6625" s="92" t="str">
        <f t="shared" si="1626"/>
        <v/>
      </c>
      <c r="AF6625" s="96" t="str">
        <f t="shared" si="1627"/>
        <v>&lt;a name='19000100'&gt;&lt;b&gt;: 0 - Wonderland Ballroom [1101 Kenyon St NW, WDC]&lt;/b&gt;&lt;/a&gt;&lt;br&gt;</v>
      </c>
      <c r="AG6625" s="97">
        <f t="shared" si="1628"/>
        <v>1900</v>
      </c>
      <c r="AH6625" s="97" t="str">
        <f t="shared" si="1629"/>
        <v>01</v>
      </c>
      <c r="AI6625" s="97" t="str">
        <f t="shared" si="1630"/>
        <v>00</v>
      </c>
      <c r="AJ6625" s="97" t="str">
        <f t="shared" si="1631"/>
        <v>19000100</v>
      </c>
    </row>
    <row r="6626" spans="4:36" ht="12" customHeight="1" x14ac:dyDescent="0.15">
      <c r="F6626" s="86" t="str">
        <f t="shared" si="1619"/>
        <v>Saturday</v>
      </c>
      <c r="G6626" s="91"/>
      <c r="H6626" s="92" t="str">
        <f>VLOOKUP(MONTH(G6626),VLOOKUP!$W$1:$X$24,2)</f>
        <v>January</v>
      </c>
      <c r="I6626" s="92" t="str">
        <f t="shared" si="1620"/>
        <v/>
      </c>
      <c r="J6626" s="93" t="s">
        <v>745</v>
      </c>
      <c r="L6626" s="86" t="str">
        <f t="shared" si="1632"/>
        <v>Wonderland Ballroom [1101 Kenyon St NW, WDC]</v>
      </c>
      <c r="M6626" s="86">
        <f t="shared" si="1621"/>
        <v>0</v>
      </c>
      <c r="N6626" s="93" t="str">
        <f t="shared" si="1633"/>
        <v>Wonderland Ballroom [1101 Kenyon St NW, WDC]</v>
      </c>
      <c r="O6626" s="90"/>
      <c r="S6626" s="95">
        <f t="shared" si="1622"/>
        <v>0</v>
      </c>
      <c r="T6626" s="86" t="str">
        <f t="shared" si="1623"/>
        <v/>
      </c>
      <c r="U6626" s="86" t="str">
        <f t="shared" si="1624"/>
        <v/>
      </c>
      <c r="V6626" s="95" t="str">
        <f t="shared" si="1625"/>
        <v/>
      </c>
      <c r="W6626" s="90" t="s">
        <v>221</v>
      </c>
      <c r="AE6626" s="92" t="str">
        <f t="shared" si="1626"/>
        <v/>
      </c>
      <c r="AF6626" s="96" t="str">
        <f t="shared" si="1627"/>
        <v>&lt;a name='19000100'&gt;&lt;b&gt;: 0 - Wonderland Ballroom [1101 Kenyon St NW, WDC]&lt;/b&gt;&lt;/a&gt;&lt;br&gt;</v>
      </c>
      <c r="AG6626" s="97">
        <f t="shared" si="1628"/>
        <v>1900</v>
      </c>
      <c r="AH6626" s="97" t="str">
        <f t="shared" si="1629"/>
        <v>01</v>
      </c>
      <c r="AI6626" s="97" t="str">
        <f t="shared" si="1630"/>
        <v>00</v>
      </c>
      <c r="AJ6626" s="97" t="str">
        <f t="shared" si="1631"/>
        <v>19000100</v>
      </c>
    </row>
    <row r="6627" spans="4:36" ht="12" customHeight="1" x14ac:dyDescent="0.15">
      <c r="F6627" s="86" t="str">
        <f t="shared" si="1619"/>
        <v>Saturday</v>
      </c>
      <c r="G6627" s="91"/>
      <c r="H6627" s="92" t="str">
        <f>VLOOKUP(MONTH(G6627),VLOOKUP!$W$1:$X$24,2)</f>
        <v>January</v>
      </c>
      <c r="I6627" s="92" t="str">
        <f t="shared" si="1620"/>
        <v/>
      </c>
      <c r="J6627" s="93" t="s">
        <v>745</v>
      </c>
      <c r="L6627" s="86" t="str">
        <f t="shared" si="1632"/>
        <v>Wonderland Ballroom [1101 Kenyon St NW, WDC]</v>
      </c>
      <c r="M6627" s="86">
        <f t="shared" si="1621"/>
        <v>0</v>
      </c>
      <c r="N6627" s="93" t="str">
        <f t="shared" si="1633"/>
        <v>Wonderland Ballroom [1101 Kenyon St NW, WDC]</v>
      </c>
      <c r="O6627" s="90"/>
      <c r="S6627" s="95">
        <f t="shared" si="1622"/>
        <v>0</v>
      </c>
      <c r="T6627" s="86" t="str">
        <f t="shared" si="1623"/>
        <v/>
      </c>
      <c r="U6627" s="86" t="str">
        <f t="shared" si="1624"/>
        <v/>
      </c>
      <c r="V6627" s="95" t="str">
        <f t="shared" si="1625"/>
        <v/>
      </c>
      <c r="W6627" s="90" t="s">
        <v>221</v>
      </c>
      <c r="AE6627" s="92" t="str">
        <f t="shared" si="1626"/>
        <v/>
      </c>
      <c r="AF6627" s="96" t="str">
        <f t="shared" si="1627"/>
        <v>&lt;a name='19000100'&gt;&lt;b&gt;: 0 - Wonderland Ballroom [1101 Kenyon St NW, WDC]&lt;/b&gt;&lt;/a&gt;&lt;br&gt;</v>
      </c>
      <c r="AG6627" s="97">
        <f t="shared" si="1628"/>
        <v>1900</v>
      </c>
      <c r="AH6627" s="97" t="str">
        <f t="shared" si="1629"/>
        <v>01</v>
      </c>
      <c r="AI6627" s="97" t="str">
        <f t="shared" si="1630"/>
        <v>00</v>
      </c>
      <c r="AJ6627" s="97" t="str">
        <f t="shared" si="1631"/>
        <v>19000100</v>
      </c>
    </row>
    <row r="6628" spans="4:36" ht="12" customHeight="1" x14ac:dyDescent="0.15">
      <c r="F6628" s="86" t="str">
        <f t="shared" si="1619"/>
        <v>Saturday</v>
      </c>
      <c r="G6628" s="91"/>
      <c r="H6628" s="92" t="str">
        <f>VLOOKUP(MONTH(G6628),VLOOKUP!$W$1:$X$24,2)</f>
        <v>January</v>
      </c>
      <c r="I6628" s="92" t="str">
        <f t="shared" si="1620"/>
        <v/>
      </c>
      <c r="J6628" s="93" t="s">
        <v>745</v>
      </c>
      <c r="L6628" s="86" t="str">
        <f t="shared" si="1632"/>
        <v>Wonderland Ballroom [1101 Kenyon St NW, WDC]</v>
      </c>
      <c r="M6628" s="86">
        <f t="shared" si="1621"/>
        <v>0</v>
      </c>
      <c r="N6628" s="93" t="str">
        <f t="shared" si="1633"/>
        <v>Wonderland Ballroom [1101 Kenyon St NW, WDC]</v>
      </c>
      <c r="O6628" s="90"/>
      <c r="S6628" s="95">
        <f t="shared" si="1622"/>
        <v>0</v>
      </c>
      <c r="T6628" s="86" t="str">
        <f t="shared" si="1623"/>
        <v/>
      </c>
      <c r="U6628" s="86" t="str">
        <f t="shared" si="1624"/>
        <v/>
      </c>
      <c r="V6628" s="95" t="str">
        <f t="shared" si="1625"/>
        <v/>
      </c>
      <c r="W6628" s="90" t="s">
        <v>221</v>
      </c>
      <c r="AE6628" s="92" t="str">
        <f t="shared" si="1626"/>
        <v/>
      </c>
      <c r="AF6628" s="96" t="str">
        <f t="shared" si="1627"/>
        <v>&lt;a name='19000100'&gt;&lt;b&gt;: 0 - Wonderland Ballroom [1101 Kenyon St NW, WDC]&lt;/b&gt;&lt;/a&gt;&lt;br&gt;</v>
      </c>
      <c r="AG6628" s="97">
        <f t="shared" si="1628"/>
        <v>1900</v>
      </c>
      <c r="AH6628" s="97" t="str">
        <f t="shared" si="1629"/>
        <v>01</v>
      </c>
      <c r="AI6628" s="97" t="str">
        <f t="shared" si="1630"/>
        <v>00</v>
      </c>
      <c r="AJ6628" s="97" t="str">
        <f t="shared" si="1631"/>
        <v>19000100</v>
      </c>
    </row>
    <row r="6629" spans="4:36" ht="12" customHeight="1" x14ac:dyDescent="0.15">
      <c r="F6629" s="86" t="str">
        <f t="shared" si="1619"/>
        <v>Saturday</v>
      </c>
      <c r="G6629" s="91"/>
      <c r="H6629" s="92" t="str">
        <f>VLOOKUP(MONTH(G6629),VLOOKUP!$W$1:$X$24,2)</f>
        <v>January</v>
      </c>
      <c r="I6629" s="92" t="str">
        <f t="shared" si="1620"/>
        <v/>
      </c>
      <c r="J6629" s="93" t="s">
        <v>745</v>
      </c>
      <c r="L6629" s="86" t="str">
        <f t="shared" si="1632"/>
        <v>Wonderland Ballroom [1101 Kenyon St NW, WDC]</v>
      </c>
      <c r="M6629" s="86">
        <f t="shared" si="1621"/>
        <v>0</v>
      </c>
      <c r="N6629" s="93" t="str">
        <f t="shared" si="1633"/>
        <v>Wonderland Ballroom [1101 Kenyon St NW, WDC]</v>
      </c>
      <c r="O6629" s="90"/>
      <c r="S6629" s="95">
        <f t="shared" si="1622"/>
        <v>0</v>
      </c>
      <c r="T6629" s="86" t="str">
        <f t="shared" si="1623"/>
        <v/>
      </c>
      <c r="U6629" s="86" t="str">
        <f t="shared" si="1624"/>
        <v/>
      </c>
      <c r="V6629" s="95" t="str">
        <f t="shared" si="1625"/>
        <v/>
      </c>
      <c r="W6629" s="90" t="s">
        <v>221</v>
      </c>
      <c r="AE6629" s="92" t="str">
        <f t="shared" si="1626"/>
        <v/>
      </c>
      <c r="AF6629" s="96" t="str">
        <f t="shared" si="1627"/>
        <v>&lt;a name='19000100'&gt;&lt;b&gt;: 0 - Wonderland Ballroom [1101 Kenyon St NW, WDC]&lt;/b&gt;&lt;/a&gt;&lt;br&gt;</v>
      </c>
      <c r="AG6629" s="97">
        <f t="shared" si="1628"/>
        <v>1900</v>
      </c>
      <c r="AH6629" s="97" t="str">
        <f t="shared" si="1629"/>
        <v>01</v>
      </c>
      <c r="AI6629" s="97" t="str">
        <f t="shared" si="1630"/>
        <v>00</v>
      </c>
      <c r="AJ6629" s="97" t="str">
        <f t="shared" si="1631"/>
        <v>19000100</v>
      </c>
    </row>
    <row r="6630" spans="4:36" ht="12" customHeight="1" x14ac:dyDescent="0.15">
      <c r="F6630" s="86" t="str">
        <f t="shared" si="1619"/>
        <v>Saturday</v>
      </c>
      <c r="G6630" s="91"/>
      <c r="H6630" s="92" t="str">
        <f>VLOOKUP(MONTH(G6630),VLOOKUP!$W$1:$X$24,2)</f>
        <v>January</v>
      </c>
      <c r="I6630" s="92" t="str">
        <f t="shared" si="1620"/>
        <v/>
      </c>
      <c r="J6630" s="93" t="s">
        <v>745</v>
      </c>
      <c r="L6630" s="86" t="str">
        <f t="shared" si="1632"/>
        <v>Wonderland Ballroom [1101 Kenyon St NW, WDC]</v>
      </c>
      <c r="M6630" s="86">
        <f t="shared" si="1621"/>
        <v>0</v>
      </c>
      <c r="N6630" s="93" t="str">
        <f t="shared" si="1633"/>
        <v>Wonderland Ballroom [1101 Kenyon St NW, WDC]</v>
      </c>
      <c r="O6630" s="90"/>
      <c r="S6630" s="95">
        <f t="shared" si="1622"/>
        <v>0</v>
      </c>
      <c r="T6630" s="86" t="str">
        <f t="shared" si="1623"/>
        <v/>
      </c>
      <c r="U6630" s="86" t="str">
        <f t="shared" si="1624"/>
        <v/>
      </c>
      <c r="V6630" s="95" t="str">
        <f t="shared" si="1625"/>
        <v/>
      </c>
      <c r="W6630" s="90" t="s">
        <v>221</v>
      </c>
      <c r="AE6630" s="92" t="str">
        <f t="shared" si="1626"/>
        <v/>
      </c>
      <c r="AF6630" s="96" t="str">
        <f t="shared" si="1627"/>
        <v>&lt;a name='19000100'&gt;&lt;b&gt;: 0 - Wonderland Ballroom [1101 Kenyon St NW, WDC]&lt;/b&gt;&lt;/a&gt;&lt;br&gt;</v>
      </c>
      <c r="AG6630" s="97">
        <f t="shared" si="1628"/>
        <v>1900</v>
      </c>
      <c r="AH6630" s="97" t="str">
        <f t="shared" si="1629"/>
        <v>01</v>
      </c>
      <c r="AI6630" s="97" t="str">
        <f t="shared" si="1630"/>
        <v>00</v>
      </c>
      <c r="AJ6630" s="97" t="str">
        <f t="shared" si="1631"/>
        <v>19000100</v>
      </c>
    </row>
    <row r="6631" spans="4:36" ht="12" customHeight="1" x14ac:dyDescent="0.15">
      <c r="F6631" s="86" t="str">
        <f t="shared" si="1619"/>
        <v>Saturday</v>
      </c>
      <c r="G6631" s="91"/>
      <c r="H6631" s="92" t="str">
        <f>VLOOKUP(MONTH(G6631),VLOOKUP!$W$1:$X$24,2)</f>
        <v>January</v>
      </c>
      <c r="I6631" s="92" t="str">
        <f t="shared" si="1620"/>
        <v/>
      </c>
      <c r="J6631" s="93" t="s">
        <v>745</v>
      </c>
      <c r="L6631" s="86" t="str">
        <f t="shared" si="1632"/>
        <v>Wonderland Ballroom [1101 Kenyon St NW, WDC]</v>
      </c>
      <c r="M6631" s="86">
        <f t="shared" si="1621"/>
        <v>0</v>
      </c>
      <c r="N6631" s="93" t="str">
        <f t="shared" si="1633"/>
        <v>Wonderland Ballroom [1101 Kenyon St NW, WDC]</v>
      </c>
      <c r="O6631" s="90"/>
      <c r="S6631" s="95">
        <f t="shared" si="1622"/>
        <v>0</v>
      </c>
      <c r="T6631" s="86" t="str">
        <f t="shared" si="1623"/>
        <v/>
      </c>
      <c r="U6631" s="86" t="str">
        <f t="shared" si="1624"/>
        <v/>
      </c>
      <c r="V6631" s="95" t="str">
        <f t="shared" si="1625"/>
        <v/>
      </c>
      <c r="W6631" s="90" t="s">
        <v>221</v>
      </c>
      <c r="AE6631" s="92" t="str">
        <f t="shared" si="1626"/>
        <v/>
      </c>
      <c r="AF6631" s="96" t="str">
        <f t="shared" si="1627"/>
        <v>&lt;a name='19000100'&gt;&lt;b&gt;: 0 - Wonderland Ballroom [1101 Kenyon St NW, WDC]&lt;/b&gt;&lt;/a&gt;&lt;br&gt;</v>
      </c>
      <c r="AG6631" s="97">
        <f t="shared" si="1628"/>
        <v>1900</v>
      </c>
      <c r="AH6631" s="97" t="str">
        <f t="shared" si="1629"/>
        <v>01</v>
      </c>
      <c r="AI6631" s="97" t="str">
        <f t="shared" si="1630"/>
        <v>00</v>
      </c>
      <c r="AJ6631" s="97" t="str">
        <f t="shared" si="1631"/>
        <v>19000100</v>
      </c>
    </row>
    <row r="6632" spans="4:36" ht="12" customHeight="1" x14ac:dyDescent="0.15">
      <c r="F6632" s="86" t="str">
        <f t="shared" si="1619"/>
        <v>Saturday</v>
      </c>
      <c r="G6632" s="91"/>
      <c r="H6632" s="92" t="str">
        <f>VLOOKUP(MONTH(G6632),VLOOKUP!$W$1:$X$24,2)</f>
        <v>January</v>
      </c>
      <c r="I6632" s="92" t="str">
        <f t="shared" si="1620"/>
        <v/>
      </c>
      <c r="J6632" s="93" t="s">
        <v>745</v>
      </c>
      <c r="L6632" s="86" t="str">
        <f t="shared" si="1632"/>
        <v>Wonderland Ballroom [1101 Kenyon St NW, WDC]</v>
      </c>
      <c r="M6632" s="86">
        <f t="shared" si="1621"/>
        <v>0</v>
      </c>
      <c r="N6632" s="93" t="str">
        <f t="shared" si="1633"/>
        <v>Wonderland Ballroom [1101 Kenyon St NW, WDC]</v>
      </c>
      <c r="O6632" s="90"/>
      <c r="S6632" s="95">
        <f t="shared" si="1622"/>
        <v>0</v>
      </c>
      <c r="T6632" s="86" t="str">
        <f t="shared" si="1623"/>
        <v/>
      </c>
      <c r="U6632" s="86" t="str">
        <f t="shared" si="1624"/>
        <v/>
      </c>
      <c r="V6632" s="95" t="str">
        <f t="shared" si="1625"/>
        <v/>
      </c>
      <c r="W6632" s="90" t="s">
        <v>221</v>
      </c>
      <c r="AE6632" s="92" t="str">
        <f t="shared" si="1626"/>
        <v/>
      </c>
      <c r="AF6632" s="96" t="str">
        <f t="shared" si="1627"/>
        <v>&lt;a name='19000100'&gt;&lt;b&gt;: 0 - Wonderland Ballroom [1101 Kenyon St NW, WDC]&lt;/b&gt;&lt;/a&gt;&lt;br&gt;</v>
      </c>
      <c r="AG6632" s="97">
        <f t="shared" si="1628"/>
        <v>1900</v>
      </c>
      <c r="AH6632" s="97" t="str">
        <f t="shared" si="1629"/>
        <v>01</v>
      </c>
      <c r="AI6632" s="97" t="str">
        <f t="shared" si="1630"/>
        <v>00</v>
      </c>
      <c r="AJ6632" s="97" t="str">
        <f t="shared" si="1631"/>
        <v>19000100</v>
      </c>
    </row>
    <row r="6633" spans="4:36" ht="12" customHeight="1" x14ac:dyDescent="0.15">
      <c r="F6633" s="86" t="str">
        <f t="shared" si="1619"/>
        <v>Saturday</v>
      </c>
      <c r="G6633" s="91"/>
      <c r="H6633" s="92" t="str">
        <f>VLOOKUP(MONTH(G6633),VLOOKUP!$W$1:$X$24,2)</f>
        <v>January</v>
      </c>
      <c r="I6633" s="92" t="str">
        <f t="shared" si="1620"/>
        <v/>
      </c>
      <c r="J6633" s="93" t="s">
        <v>745</v>
      </c>
      <c r="L6633" s="86" t="str">
        <f t="shared" si="1632"/>
        <v>Wonderland Ballroom [1101 Kenyon St NW, WDC]</v>
      </c>
      <c r="M6633" s="86">
        <f t="shared" si="1621"/>
        <v>0</v>
      </c>
      <c r="N6633" s="93" t="str">
        <f t="shared" si="1633"/>
        <v>Wonderland Ballroom [1101 Kenyon St NW, WDC]</v>
      </c>
      <c r="O6633" s="90"/>
      <c r="S6633" s="95">
        <f t="shared" si="1622"/>
        <v>0</v>
      </c>
      <c r="T6633" s="86" t="str">
        <f t="shared" si="1623"/>
        <v/>
      </c>
      <c r="U6633" s="86" t="str">
        <f t="shared" si="1624"/>
        <v/>
      </c>
      <c r="V6633" s="95" t="str">
        <f t="shared" si="1625"/>
        <v/>
      </c>
      <c r="W6633" s="90" t="s">
        <v>221</v>
      </c>
      <c r="AE6633" s="92" t="str">
        <f t="shared" si="1626"/>
        <v/>
      </c>
      <c r="AF6633" s="96" t="str">
        <f t="shared" si="1627"/>
        <v>&lt;a name='19000100'&gt;&lt;b&gt;: 0 - Wonderland Ballroom [1101 Kenyon St NW, WDC]&lt;/b&gt;&lt;/a&gt;&lt;br&gt;</v>
      </c>
      <c r="AG6633" s="97">
        <f t="shared" si="1628"/>
        <v>1900</v>
      </c>
      <c r="AH6633" s="97" t="str">
        <f t="shared" si="1629"/>
        <v>01</v>
      </c>
      <c r="AI6633" s="97" t="str">
        <f t="shared" si="1630"/>
        <v>00</v>
      </c>
      <c r="AJ6633" s="97" t="str">
        <f t="shared" si="1631"/>
        <v>19000100</v>
      </c>
    </row>
    <row r="6634" spans="4:36" ht="12" customHeight="1" x14ac:dyDescent="0.15">
      <c r="D6634" s="110"/>
      <c r="F6634" s="86" t="str">
        <f t="shared" si="1619"/>
        <v>Saturday</v>
      </c>
      <c r="G6634" s="91"/>
      <c r="H6634" s="92" t="str">
        <f>VLOOKUP(MONTH(G6634),VLOOKUP!$W$1:$X$24,2)</f>
        <v>January</v>
      </c>
      <c r="I6634" s="92" t="str">
        <f t="shared" si="1620"/>
        <v/>
      </c>
      <c r="J6634" s="93" t="s">
        <v>827</v>
      </c>
      <c r="L6634" s="86" t="str">
        <f t="shared" si="1632"/>
        <v>Woodrow Wilson Plaza [1300 Pennsylvania Ave NW, WDC]</v>
      </c>
      <c r="M6634" s="86">
        <f t="shared" si="1621"/>
        <v>0</v>
      </c>
      <c r="N6634" s="93" t="str">
        <f t="shared" si="1633"/>
        <v>Woodrow Wilson Plaza [1300 Pennsylvania Ave NW, WDC]</v>
      </c>
      <c r="O6634" s="90"/>
      <c r="S6634" s="95">
        <f t="shared" si="1622"/>
        <v>0</v>
      </c>
      <c r="T6634" s="86" t="str">
        <f t="shared" si="1623"/>
        <v/>
      </c>
      <c r="U6634" s="86" t="str">
        <f t="shared" si="1624"/>
        <v/>
      </c>
      <c r="V6634" s="95" t="str">
        <f t="shared" si="1625"/>
        <v/>
      </c>
      <c r="W6634" s="90" t="s">
        <v>221</v>
      </c>
      <c r="AE6634" s="92" t="str">
        <f t="shared" si="1626"/>
        <v/>
      </c>
      <c r="AF6634" s="96" t="str">
        <f t="shared" si="1627"/>
        <v>&lt;a name='19000100'&gt;&lt;b&gt;: 0 - Woodrow Wilson Plaza [1300 Pennsylvania Ave NW, WDC]&lt;/b&gt;&lt;/a&gt;&lt;br&gt;</v>
      </c>
      <c r="AG6634" s="97">
        <f t="shared" si="1628"/>
        <v>1900</v>
      </c>
      <c r="AH6634" s="97" t="str">
        <f t="shared" si="1629"/>
        <v>01</v>
      </c>
      <c r="AI6634" s="97" t="str">
        <f t="shared" si="1630"/>
        <v>00</v>
      </c>
      <c r="AJ6634" s="97" t="str">
        <f t="shared" si="1631"/>
        <v>19000100</v>
      </c>
    </row>
    <row r="6635" spans="4:36" ht="12" customHeight="1" x14ac:dyDescent="0.15">
      <c r="D6635" s="110"/>
      <c r="F6635" s="86" t="str">
        <f t="shared" si="1619"/>
        <v>Saturday</v>
      </c>
      <c r="G6635" s="91"/>
      <c r="H6635" s="92" t="str">
        <f>VLOOKUP(MONTH(G6635),VLOOKUP!$W$1:$X$24,2)</f>
        <v>January</v>
      </c>
      <c r="I6635" s="92" t="str">
        <f t="shared" si="1620"/>
        <v/>
      </c>
      <c r="J6635" s="93" t="s">
        <v>827</v>
      </c>
      <c r="L6635" s="86" t="str">
        <f t="shared" si="1632"/>
        <v>Woodrow Wilson Plaza [1300 Pennsylvania Ave NW, WDC]</v>
      </c>
      <c r="M6635" s="86">
        <f t="shared" si="1621"/>
        <v>0</v>
      </c>
      <c r="N6635" s="93" t="str">
        <f t="shared" si="1633"/>
        <v>Woodrow Wilson Plaza [1300 Pennsylvania Ave NW, WDC]</v>
      </c>
      <c r="O6635" s="90"/>
      <c r="S6635" s="95">
        <f t="shared" si="1622"/>
        <v>0</v>
      </c>
      <c r="T6635" s="86" t="str">
        <f t="shared" si="1623"/>
        <v/>
      </c>
      <c r="U6635" s="86" t="str">
        <f t="shared" si="1624"/>
        <v/>
      </c>
      <c r="V6635" s="95" t="str">
        <f t="shared" si="1625"/>
        <v/>
      </c>
      <c r="W6635" s="90" t="s">
        <v>221</v>
      </c>
      <c r="AE6635" s="92" t="str">
        <f t="shared" si="1626"/>
        <v/>
      </c>
      <c r="AF6635" s="96" t="str">
        <f t="shared" si="1627"/>
        <v>&lt;a name='19000100'&gt;&lt;b&gt;: 0 - Woodrow Wilson Plaza [1300 Pennsylvania Ave NW, WDC]&lt;/b&gt;&lt;/a&gt;&lt;br&gt;</v>
      </c>
      <c r="AG6635" s="97">
        <f t="shared" si="1628"/>
        <v>1900</v>
      </c>
      <c r="AH6635" s="97" t="str">
        <f t="shared" si="1629"/>
        <v>01</v>
      </c>
      <c r="AI6635" s="97" t="str">
        <f t="shared" si="1630"/>
        <v>00</v>
      </c>
      <c r="AJ6635" s="97" t="str">
        <f t="shared" si="1631"/>
        <v>19000100</v>
      </c>
    </row>
    <row r="6636" spans="4:36" ht="12" customHeight="1" x14ac:dyDescent="0.15">
      <c r="D6636" s="110"/>
      <c r="F6636" s="86" t="str">
        <f t="shared" si="1619"/>
        <v>Saturday</v>
      </c>
      <c r="G6636" s="91"/>
      <c r="H6636" s="92" t="str">
        <f>VLOOKUP(MONTH(G6636),VLOOKUP!$W$1:$X$24,2)</f>
        <v>January</v>
      </c>
      <c r="I6636" s="92" t="str">
        <f t="shared" si="1620"/>
        <v/>
      </c>
      <c r="J6636" s="93" t="s">
        <v>827</v>
      </c>
      <c r="L6636" s="86" t="str">
        <f t="shared" si="1632"/>
        <v>Woodrow Wilson Plaza [1300 Pennsylvania Ave NW, WDC]</v>
      </c>
      <c r="M6636" s="86">
        <f t="shared" si="1621"/>
        <v>0</v>
      </c>
      <c r="N6636" s="93" t="str">
        <f t="shared" si="1633"/>
        <v>Woodrow Wilson Plaza [1300 Pennsylvania Ave NW, WDC]</v>
      </c>
      <c r="O6636" s="90"/>
      <c r="S6636" s="95">
        <f t="shared" si="1622"/>
        <v>0</v>
      </c>
      <c r="T6636" s="86" t="str">
        <f t="shared" si="1623"/>
        <v/>
      </c>
      <c r="U6636" s="86" t="str">
        <f t="shared" si="1624"/>
        <v/>
      </c>
      <c r="V6636" s="95" t="str">
        <f t="shared" si="1625"/>
        <v/>
      </c>
      <c r="W6636" s="90" t="s">
        <v>221</v>
      </c>
      <c r="AE6636" s="92" t="str">
        <f t="shared" si="1626"/>
        <v/>
      </c>
      <c r="AF6636" s="96" t="str">
        <f t="shared" si="1627"/>
        <v>&lt;a name='19000100'&gt;&lt;b&gt;: 0 - Woodrow Wilson Plaza [1300 Pennsylvania Ave NW, WDC]&lt;/b&gt;&lt;/a&gt;&lt;br&gt;</v>
      </c>
      <c r="AG6636" s="97">
        <f t="shared" si="1628"/>
        <v>1900</v>
      </c>
      <c r="AH6636" s="97" t="str">
        <f t="shared" si="1629"/>
        <v>01</v>
      </c>
      <c r="AI6636" s="97" t="str">
        <f t="shared" si="1630"/>
        <v>00</v>
      </c>
      <c r="AJ6636" s="97" t="str">
        <f t="shared" si="1631"/>
        <v>19000100</v>
      </c>
    </row>
    <row r="6637" spans="4:36" ht="12" customHeight="1" x14ac:dyDescent="0.15">
      <c r="F6637" s="86" t="str">
        <f t="shared" si="1619"/>
        <v>Saturday</v>
      </c>
      <c r="G6637" s="91"/>
      <c r="H6637" s="92" t="str">
        <f>VLOOKUP(MONTH(G6637),VLOOKUP!$W$1:$X$24,2)</f>
        <v>January</v>
      </c>
      <c r="I6637" s="92" t="str">
        <f t="shared" si="1620"/>
        <v/>
      </c>
      <c r="J6637" s="93" t="s">
        <v>175</v>
      </c>
      <c r="L6637" s="86" t="str">
        <f t="shared" si="1632"/>
        <v>Wooly Mammoth Theatre Co [641 D St NW, Washington DC]</v>
      </c>
      <c r="M6637" s="86">
        <f t="shared" si="1621"/>
        <v>0</v>
      </c>
      <c r="N6637" s="93" t="str">
        <f t="shared" si="1633"/>
        <v>Wooly Mammoth Theatre Co [641 D St NW, Washington DC]</v>
      </c>
      <c r="O6637" s="94"/>
      <c r="S6637" s="95">
        <f t="shared" si="1622"/>
        <v>0</v>
      </c>
      <c r="T6637" s="86" t="str">
        <f t="shared" si="1623"/>
        <v/>
      </c>
      <c r="U6637" s="86" t="str">
        <f t="shared" si="1624"/>
        <v/>
      </c>
      <c r="V6637" s="95" t="str">
        <f t="shared" si="1625"/>
        <v/>
      </c>
      <c r="W6637" s="90" t="s">
        <v>221</v>
      </c>
      <c r="AE6637" s="92" t="str">
        <f t="shared" si="1626"/>
        <v/>
      </c>
      <c r="AF6637" s="96" t="str">
        <f t="shared" si="1627"/>
        <v>&lt;a name='19000100'&gt;&lt;b&gt;: 0 - Wooly Mammoth Theatre Co [641 D St NW, Washington DC]&lt;/b&gt;&lt;/a&gt;&lt;br&gt;</v>
      </c>
      <c r="AG6637" s="97">
        <f t="shared" si="1628"/>
        <v>1900</v>
      </c>
      <c r="AH6637" s="97" t="str">
        <f t="shared" si="1629"/>
        <v>01</v>
      </c>
      <c r="AI6637" s="97" t="str">
        <f t="shared" si="1630"/>
        <v>00</v>
      </c>
      <c r="AJ6637" s="97" t="str">
        <f t="shared" si="1631"/>
        <v>19000100</v>
      </c>
    </row>
    <row r="6638" spans="4:36" ht="12" customHeight="1" x14ac:dyDescent="0.15">
      <c r="F6638" s="86" t="str">
        <f t="shared" si="1619"/>
        <v>Saturday</v>
      </c>
      <c r="G6638" s="91"/>
      <c r="H6638" s="92" t="str">
        <f>VLOOKUP(MONTH(G6638),VLOOKUP!$W$1:$X$24,2)</f>
        <v>January</v>
      </c>
      <c r="I6638" s="92" t="str">
        <f t="shared" si="1620"/>
        <v/>
      </c>
      <c r="J6638" s="93" t="s">
        <v>175</v>
      </c>
      <c r="L6638" s="86" t="str">
        <f t="shared" si="1632"/>
        <v>Wooly Mammoth Theatre Co [641 D St NW, Washington DC]</v>
      </c>
      <c r="M6638" s="86">
        <f t="shared" si="1621"/>
        <v>0</v>
      </c>
      <c r="N6638" s="93" t="str">
        <f t="shared" si="1633"/>
        <v>Wooly Mammoth Theatre Co [641 D St NW, Washington DC]</v>
      </c>
      <c r="O6638" s="94"/>
      <c r="S6638" s="95">
        <f t="shared" si="1622"/>
        <v>0</v>
      </c>
      <c r="T6638" s="86" t="str">
        <f t="shared" si="1623"/>
        <v/>
      </c>
      <c r="U6638" s="86" t="str">
        <f t="shared" si="1624"/>
        <v/>
      </c>
      <c r="V6638" s="95" t="str">
        <f t="shared" si="1625"/>
        <v/>
      </c>
      <c r="W6638" s="90" t="s">
        <v>221</v>
      </c>
      <c r="AE6638" s="92" t="str">
        <f t="shared" si="1626"/>
        <v/>
      </c>
      <c r="AF6638" s="96" t="str">
        <f t="shared" si="1627"/>
        <v>&lt;a name='19000100'&gt;&lt;b&gt;: 0 - Wooly Mammoth Theatre Co [641 D St NW, Washington DC]&lt;/b&gt;&lt;/a&gt;&lt;br&gt;</v>
      </c>
      <c r="AG6638" s="97">
        <f t="shared" si="1628"/>
        <v>1900</v>
      </c>
      <c r="AH6638" s="97" t="str">
        <f t="shared" si="1629"/>
        <v>01</v>
      </c>
      <c r="AI6638" s="97" t="str">
        <f t="shared" si="1630"/>
        <v>00</v>
      </c>
      <c r="AJ6638" s="97" t="str">
        <f t="shared" si="1631"/>
        <v>19000100</v>
      </c>
    </row>
    <row r="6639" spans="4:36" ht="12" customHeight="1" x14ac:dyDescent="0.15">
      <c r="F6639" s="86" t="str">
        <f t="shared" si="1619"/>
        <v>Saturday</v>
      </c>
      <c r="G6639" s="91"/>
      <c r="H6639" s="92" t="str">
        <f>VLOOKUP(MONTH(G6639),VLOOKUP!$W$1:$X$24,2)</f>
        <v>January</v>
      </c>
      <c r="I6639" s="92" t="str">
        <f t="shared" si="1620"/>
        <v/>
      </c>
      <c r="J6639" s="93" t="s">
        <v>175</v>
      </c>
      <c r="L6639" s="86" t="str">
        <f t="shared" si="1632"/>
        <v>Wooly Mammoth Theatre Co [641 D St NW, Washington DC]</v>
      </c>
      <c r="M6639" s="86">
        <f t="shared" si="1621"/>
        <v>0</v>
      </c>
      <c r="N6639" s="93" t="str">
        <f t="shared" si="1633"/>
        <v>Wooly Mammoth Theatre Co [641 D St NW, Washington DC]</v>
      </c>
      <c r="O6639" s="94"/>
      <c r="S6639" s="95">
        <f t="shared" si="1622"/>
        <v>0</v>
      </c>
      <c r="T6639" s="86" t="str">
        <f t="shared" si="1623"/>
        <v/>
      </c>
      <c r="U6639" s="86" t="str">
        <f t="shared" si="1624"/>
        <v/>
      </c>
      <c r="V6639" s="95" t="str">
        <f t="shared" si="1625"/>
        <v/>
      </c>
      <c r="W6639" s="90" t="s">
        <v>221</v>
      </c>
      <c r="AE6639" s="92" t="str">
        <f t="shared" si="1626"/>
        <v/>
      </c>
      <c r="AF6639" s="96" t="str">
        <f t="shared" si="1627"/>
        <v>&lt;a name='19000100'&gt;&lt;b&gt;: 0 - Wooly Mammoth Theatre Co [641 D St NW, Washington DC]&lt;/b&gt;&lt;/a&gt;&lt;br&gt;</v>
      </c>
      <c r="AG6639" s="97">
        <f t="shared" si="1628"/>
        <v>1900</v>
      </c>
      <c r="AH6639" s="97" t="str">
        <f t="shared" si="1629"/>
        <v>01</v>
      </c>
      <c r="AI6639" s="97" t="str">
        <f t="shared" si="1630"/>
        <v>00</v>
      </c>
      <c r="AJ6639" s="97" t="str">
        <f t="shared" si="1631"/>
        <v>19000100</v>
      </c>
    </row>
    <row r="6640" spans="4:36" ht="12" customHeight="1" x14ac:dyDescent="0.15">
      <c r="F6640" s="86" t="str">
        <f t="shared" si="1619"/>
        <v>Saturday</v>
      </c>
      <c r="G6640" s="91"/>
      <c r="H6640" s="92" t="str">
        <f>VLOOKUP(MONTH(G6640),VLOOKUP!$W$1:$X$24,2)</f>
        <v>January</v>
      </c>
      <c r="I6640" s="92" t="str">
        <f t="shared" si="1620"/>
        <v/>
      </c>
      <c r="J6640" s="93" t="s">
        <v>175</v>
      </c>
      <c r="L6640" s="86" t="str">
        <f t="shared" si="1632"/>
        <v>Wooly Mammoth Theatre Co [641 D St NW, Washington DC]</v>
      </c>
      <c r="M6640" s="86">
        <f t="shared" si="1621"/>
        <v>0</v>
      </c>
      <c r="N6640" s="93" t="str">
        <f t="shared" si="1633"/>
        <v>Wooly Mammoth Theatre Co [641 D St NW, Washington DC]</v>
      </c>
      <c r="O6640" s="94"/>
      <c r="S6640" s="95">
        <f t="shared" si="1622"/>
        <v>0</v>
      </c>
      <c r="T6640" s="86" t="str">
        <f t="shared" si="1623"/>
        <v/>
      </c>
      <c r="U6640" s="86" t="str">
        <f t="shared" si="1624"/>
        <v/>
      </c>
      <c r="V6640" s="95" t="str">
        <f t="shared" si="1625"/>
        <v/>
      </c>
      <c r="W6640" s="90" t="s">
        <v>221</v>
      </c>
      <c r="AE6640" s="92" t="str">
        <f t="shared" si="1626"/>
        <v/>
      </c>
      <c r="AF6640" s="96" t="str">
        <f t="shared" si="1627"/>
        <v>&lt;a name='19000100'&gt;&lt;b&gt;: 0 - Wooly Mammoth Theatre Co [641 D St NW, Washington DC]&lt;/b&gt;&lt;/a&gt;&lt;br&gt;</v>
      </c>
      <c r="AG6640" s="97">
        <f t="shared" si="1628"/>
        <v>1900</v>
      </c>
      <c r="AH6640" s="97" t="str">
        <f t="shared" si="1629"/>
        <v>01</v>
      </c>
      <c r="AI6640" s="97" t="str">
        <f t="shared" si="1630"/>
        <v>00</v>
      </c>
      <c r="AJ6640" s="97" t="str">
        <f t="shared" si="1631"/>
        <v>19000100</v>
      </c>
    </row>
    <row r="6641" spans="6:36" ht="12" customHeight="1" x14ac:dyDescent="0.15">
      <c r="F6641" s="86" t="str">
        <f t="shared" si="1619"/>
        <v>Saturday</v>
      </c>
      <c r="G6641" s="91"/>
      <c r="H6641" s="92" t="str">
        <f>VLOOKUP(MONTH(G6641),VLOOKUP!$W$1:$X$24,2)</f>
        <v>January</v>
      </c>
      <c r="I6641" s="92" t="str">
        <f t="shared" si="1620"/>
        <v/>
      </c>
      <c r="J6641" s="93" t="s">
        <v>996</v>
      </c>
      <c r="L6641" s="86" t="str">
        <f t="shared" si="1632"/>
        <v>WUSA9 Studios [4100 Wisconsin Ave, WDC]</v>
      </c>
      <c r="M6641" s="86">
        <f t="shared" si="1621"/>
        <v>0</v>
      </c>
      <c r="N6641" s="93" t="str">
        <f t="shared" si="1633"/>
        <v>WUSA9 Studios [4100 Wisconsin Ave, WDC]</v>
      </c>
      <c r="O6641" s="94"/>
      <c r="S6641" s="95">
        <f t="shared" si="1622"/>
        <v>0</v>
      </c>
      <c r="T6641" s="86" t="str">
        <f t="shared" si="1623"/>
        <v/>
      </c>
      <c r="U6641" s="86" t="str">
        <f t="shared" si="1624"/>
        <v/>
      </c>
      <c r="V6641" s="95" t="str">
        <f t="shared" si="1625"/>
        <v/>
      </c>
      <c r="W6641" s="90" t="s">
        <v>221</v>
      </c>
      <c r="AE6641" s="92" t="str">
        <f t="shared" si="1626"/>
        <v/>
      </c>
      <c r="AF6641" s="96" t="str">
        <f t="shared" si="1627"/>
        <v>&lt;a name='19000100'&gt;&lt;b&gt;: 0 - WUSA9 Studios [4100 Wisconsin Ave, WDC]&lt;/b&gt;&lt;/a&gt;&lt;br&gt;</v>
      </c>
      <c r="AG6641" s="97">
        <f t="shared" si="1628"/>
        <v>1900</v>
      </c>
      <c r="AH6641" s="97" t="str">
        <f t="shared" si="1629"/>
        <v>01</v>
      </c>
      <c r="AI6641" s="97" t="str">
        <f t="shared" si="1630"/>
        <v>00</v>
      </c>
      <c r="AJ6641" s="97" t="str">
        <f t="shared" si="1631"/>
        <v>19000100</v>
      </c>
    </row>
    <row r="6642" spans="6:36" ht="12" customHeight="1" x14ac:dyDescent="0.15">
      <c r="F6642" s="86" t="str">
        <f t="shared" si="1619"/>
        <v>Saturday</v>
      </c>
      <c r="G6642" s="91"/>
      <c r="H6642" s="92" t="str">
        <f>VLOOKUP(MONTH(G6642),VLOOKUP!$W$1:$X$24,2)</f>
        <v>January</v>
      </c>
      <c r="I6642" s="92" t="str">
        <f t="shared" si="1620"/>
        <v/>
      </c>
      <c r="J6642" s="93" t="s">
        <v>996</v>
      </c>
      <c r="L6642" s="86" t="str">
        <f t="shared" si="1632"/>
        <v>WUSA9 Studios [4100 Wisconsin Ave, WDC]</v>
      </c>
      <c r="M6642" s="86">
        <f t="shared" si="1621"/>
        <v>0</v>
      </c>
      <c r="N6642" s="93" t="str">
        <f t="shared" si="1633"/>
        <v>WUSA9 Studios [4100 Wisconsin Ave, WDC]</v>
      </c>
      <c r="O6642" s="94"/>
      <c r="S6642" s="95">
        <f t="shared" si="1622"/>
        <v>0</v>
      </c>
      <c r="T6642" s="86" t="str">
        <f t="shared" si="1623"/>
        <v/>
      </c>
      <c r="U6642" s="86" t="str">
        <f t="shared" si="1624"/>
        <v/>
      </c>
      <c r="V6642" s="95" t="str">
        <f t="shared" si="1625"/>
        <v/>
      </c>
      <c r="W6642" s="90" t="s">
        <v>221</v>
      </c>
      <c r="AE6642" s="92" t="str">
        <f t="shared" si="1626"/>
        <v/>
      </c>
      <c r="AF6642" s="96" t="str">
        <f t="shared" si="1627"/>
        <v>&lt;a name='19000100'&gt;&lt;b&gt;: 0 - WUSA9 Studios [4100 Wisconsin Ave, WDC]&lt;/b&gt;&lt;/a&gt;&lt;br&gt;</v>
      </c>
      <c r="AG6642" s="97">
        <f t="shared" si="1628"/>
        <v>1900</v>
      </c>
      <c r="AH6642" s="97" t="str">
        <f t="shared" si="1629"/>
        <v>01</v>
      </c>
      <c r="AI6642" s="97" t="str">
        <f t="shared" si="1630"/>
        <v>00</v>
      </c>
      <c r="AJ6642" s="97" t="str">
        <f t="shared" si="1631"/>
        <v>19000100</v>
      </c>
    </row>
    <row r="6643" spans="6:36" ht="12" customHeight="1" x14ac:dyDescent="0.15">
      <c r="F6643" s="86" t="str">
        <f t="shared" si="1619"/>
        <v>Saturday</v>
      </c>
      <c r="G6643" s="91"/>
      <c r="H6643" s="92" t="str">
        <f>VLOOKUP(MONTH(G6643),VLOOKUP!$W$1:$X$24,2)</f>
        <v>January</v>
      </c>
      <c r="I6643" s="92" t="str">
        <f t="shared" si="1620"/>
        <v/>
      </c>
      <c r="J6643" s="93" t="s">
        <v>996</v>
      </c>
      <c r="L6643" s="86" t="str">
        <f t="shared" si="1632"/>
        <v>WUSA9 Studios [4100 Wisconsin Ave, WDC]</v>
      </c>
      <c r="M6643" s="86">
        <f t="shared" si="1621"/>
        <v>0</v>
      </c>
      <c r="N6643" s="93" t="str">
        <f t="shared" si="1633"/>
        <v>WUSA9 Studios [4100 Wisconsin Ave, WDC]</v>
      </c>
      <c r="O6643" s="94"/>
      <c r="S6643" s="95">
        <f t="shared" si="1622"/>
        <v>0</v>
      </c>
      <c r="T6643" s="86" t="str">
        <f t="shared" si="1623"/>
        <v/>
      </c>
      <c r="U6643" s="86" t="str">
        <f t="shared" si="1624"/>
        <v/>
      </c>
      <c r="V6643" s="95" t="str">
        <f t="shared" si="1625"/>
        <v/>
      </c>
      <c r="W6643" s="90" t="s">
        <v>221</v>
      </c>
      <c r="AE6643" s="92" t="str">
        <f t="shared" si="1626"/>
        <v/>
      </c>
      <c r="AF6643" s="96" t="str">
        <f t="shared" si="1627"/>
        <v>&lt;a name='19000100'&gt;&lt;b&gt;: 0 - WUSA9 Studios [4100 Wisconsin Ave, WDC]&lt;/b&gt;&lt;/a&gt;&lt;br&gt;</v>
      </c>
      <c r="AG6643" s="97">
        <f t="shared" si="1628"/>
        <v>1900</v>
      </c>
      <c r="AH6643" s="97" t="str">
        <f t="shared" si="1629"/>
        <v>01</v>
      </c>
      <c r="AI6643" s="97" t="str">
        <f t="shared" si="1630"/>
        <v>00</v>
      </c>
      <c r="AJ6643" s="97" t="str">
        <f t="shared" si="1631"/>
        <v>19000100</v>
      </c>
    </row>
    <row r="6644" spans="6:36" ht="12" customHeight="1" x14ac:dyDescent="0.15">
      <c r="F6644" s="86" t="str">
        <f t="shared" si="1619"/>
        <v>Saturday</v>
      </c>
      <c r="G6644" s="91"/>
      <c r="H6644" s="92" t="str">
        <f>VLOOKUP(MONTH(G6644),VLOOKUP!$W$1:$X$24,2)</f>
        <v>January</v>
      </c>
      <c r="I6644" s="92" t="str">
        <f t="shared" si="1620"/>
        <v/>
      </c>
      <c r="J6644" s="93" t="s">
        <v>1286</v>
      </c>
      <c r="L6644" s="86" t="str">
        <f t="shared" si="1632"/>
        <v>Wyman Park [3100 Wyman Park Dr, Baltimore, MD]</v>
      </c>
      <c r="M6644" s="86">
        <f t="shared" si="1621"/>
        <v>0</v>
      </c>
      <c r="N6644" s="93" t="str">
        <f t="shared" si="1633"/>
        <v>Wyman Park [3100 Wyman Park Dr, Baltimore, MD]</v>
      </c>
      <c r="O6644" s="94"/>
      <c r="S6644" s="95">
        <f t="shared" si="1622"/>
        <v>0</v>
      </c>
      <c r="T6644" s="86" t="str">
        <f t="shared" si="1623"/>
        <v/>
      </c>
      <c r="U6644" s="86" t="str">
        <f t="shared" si="1624"/>
        <v/>
      </c>
      <c r="V6644" s="95" t="str">
        <f t="shared" si="1625"/>
        <v/>
      </c>
      <c r="AE6644" s="92" t="str">
        <f t="shared" si="1626"/>
        <v/>
      </c>
      <c r="AF6644" s="96" t="str">
        <f t="shared" si="1627"/>
        <v>&lt;a name='19000100'&gt;&lt;b&gt;: 0 - Wyman Park [3100 Wyman Park Dr, Baltimore, MD]&lt;/b&gt;&lt;/a&gt;&lt;br&gt;</v>
      </c>
      <c r="AG6644" s="97">
        <f t="shared" si="1628"/>
        <v>1900</v>
      </c>
      <c r="AH6644" s="97" t="str">
        <f t="shared" si="1629"/>
        <v>01</v>
      </c>
      <c r="AI6644" s="97" t="str">
        <f t="shared" si="1630"/>
        <v>00</v>
      </c>
      <c r="AJ6644" s="97" t="str">
        <f t="shared" si="1631"/>
        <v>19000100</v>
      </c>
    </row>
    <row r="6645" spans="6:36" ht="12" customHeight="1" x14ac:dyDescent="0.15">
      <c r="F6645" s="86" t="str">
        <f t="shared" si="1619"/>
        <v>Saturday</v>
      </c>
      <c r="G6645" s="91"/>
      <c r="H6645" s="92" t="str">
        <f>VLOOKUP(MONTH(G6645),VLOOKUP!$W$1:$X$24,2)</f>
        <v>January</v>
      </c>
      <c r="I6645" s="92" t="str">
        <f t="shared" si="1620"/>
        <v/>
      </c>
      <c r="J6645" s="93" t="s">
        <v>1286</v>
      </c>
      <c r="L6645" s="86" t="str">
        <f t="shared" si="1632"/>
        <v>Wyman Park [3100 Wyman Park Dr, Baltimore, MD]</v>
      </c>
      <c r="M6645" s="86">
        <f t="shared" si="1621"/>
        <v>0</v>
      </c>
      <c r="N6645" s="93" t="str">
        <f t="shared" si="1633"/>
        <v>Wyman Park [3100 Wyman Park Dr, Baltimore, MD]</v>
      </c>
      <c r="O6645" s="94"/>
      <c r="S6645" s="95">
        <f t="shared" si="1622"/>
        <v>0</v>
      </c>
      <c r="T6645" s="86" t="str">
        <f t="shared" si="1623"/>
        <v/>
      </c>
      <c r="U6645" s="86" t="str">
        <f t="shared" si="1624"/>
        <v/>
      </c>
      <c r="V6645" s="95" t="str">
        <f t="shared" si="1625"/>
        <v/>
      </c>
      <c r="AE6645" s="92" t="str">
        <f t="shared" si="1626"/>
        <v/>
      </c>
      <c r="AF6645" s="96" t="str">
        <f t="shared" si="1627"/>
        <v>&lt;a name='19000100'&gt;&lt;b&gt;: 0 - Wyman Park [3100 Wyman Park Dr, Baltimore, MD]&lt;/b&gt;&lt;/a&gt;&lt;br&gt;</v>
      </c>
      <c r="AG6645" s="97">
        <f t="shared" si="1628"/>
        <v>1900</v>
      </c>
      <c r="AH6645" s="97" t="str">
        <f t="shared" si="1629"/>
        <v>01</v>
      </c>
      <c r="AI6645" s="97" t="str">
        <f t="shared" si="1630"/>
        <v>00</v>
      </c>
      <c r="AJ6645" s="97" t="str">
        <f t="shared" si="1631"/>
        <v>19000100</v>
      </c>
    </row>
    <row r="6646" spans="6:36" ht="12" customHeight="1" x14ac:dyDescent="0.15">
      <c r="F6646" s="86" t="str">
        <f t="shared" si="1619"/>
        <v>Saturday</v>
      </c>
      <c r="G6646" s="91"/>
      <c r="H6646" s="92" t="str">
        <f>VLOOKUP(MONTH(G6646),VLOOKUP!$W$1:$X$24,2)</f>
        <v>January</v>
      </c>
      <c r="I6646" s="92" t="str">
        <f t="shared" si="1620"/>
        <v/>
      </c>
      <c r="J6646" s="93" t="s">
        <v>1138</v>
      </c>
      <c r="L6646" s="86" t="str">
        <f t="shared" si="1632"/>
        <v>xhamstax [Baltimore, MD]</v>
      </c>
      <c r="M6646" s="86">
        <f t="shared" si="1621"/>
        <v>0</v>
      </c>
      <c r="N6646" s="93" t="str">
        <f t="shared" si="1633"/>
        <v>xhamstax [Baltimore, MD]</v>
      </c>
      <c r="O6646" s="90"/>
      <c r="S6646" s="95">
        <f t="shared" si="1622"/>
        <v>0</v>
      </c>
      <c r="T6646" s="86" t="str">
        <f t="shared" si="1623"/>
        <v/>
      </c>
      <c r="U6646" s="86" t="str">
        <f t="shared" si="1624"/>
        <v/>
      </c>
      <c r="V6646" s="95" t="str">
        <f t="shared" si="1625"/>
        <v/>
      </c>
      <c r="W6646" s="90" t="s">
        <v>488</v>
      </c>
      <c r="AE6646" s="92" t="str">
        <f t="shared" si="1626"/>
        <v/>
      </c>
      <c r="AF6646" s="96" t="str">
        <f t="shared" si="1627"/>
        <v>&lt;a name='19000100'&gt;&lt;b&gt;: 0 - xhamstax [Baltimore, MD]&lt;/b&gt;&lt;/a&gt;&lt;br&gt;</v>
      </c>
      <c r="AG6646" s="97">
        <f t="shared" si="1628"/>
        <v>1900</v>
      </c>
      <c r="AH6646" s="97" t="str">
        <f t="shared" si="1629"/>
        <v>01</v>
      </c>
      <c r="AI6646" s="97" t="str">
        <f t="shared" si="1630"/>
        <v>00</v>
      </c>
      <c r="AJ6646" s="97" t="str">
        <f t="shared" si="1631"/>
        <v>19000100</v>
      </c>
    </row>
    <row r="6647" spans="6:36" ht="12" customHeight="1" x14ac:dyDescent="0.15">
      <c r="F6647" s="86" t="str">
        <f t="shared" si="1619"/>
        <v>Saturday</v>
      </c>
      <c r="G6647" s="91"/>
      <c r="H6647" s="92" t="str">
        <f>VLOOKUP(MONTH(G6647),VLOOKUP!$W$1:$X$24,2)</f>
        <v>January</v>
      </c>
      <c r="I6647" s="92" t="str">
        <f t="shared" si="1620"/>
        <v/>
      </c>
      <c r="J6647" s="93" t="s">
        <v>1138</v>
      </c>
      <c r="L6647" s="86" t="str">
        <f t="shared" si="1632"/>
        <v>xhamstax [Baltimore, MD]</v>
      </c>
      <c r="M6647" s="86">
        <f t="shared" si="1621"/>
        <v>0</v>
      </c>
      <c r="N6647" s="93" t="str">
        <f t="shared" si="1633"/>
        <v>xhamstax [Baltimore, MD]</v>
      </c>
      <c r="O6647" s="90"/>
      <c r="S6647" s="95">
        <f t="shared" si="1622"/>
        <v>0</v>
      </c>
      <c r="T6647" s="86" t="str">
        <f t="shared" si="1623"/>
        <v/>
      </c>
      <c r="U6647" s="86" t="str">
        <f t="shared" si="1624"/>
        <v/>
      </c>
      <c r="V6647" s="95" t="str">
        <f t="shared" si="1625"/>
        <v/>
      </c>
      <c r="W6647" s="90" t="s">
        <v>488</v>
      </c>
      <c r="AE6647" s="92" t="str">
        <f t="shared" si="1626"/>
        <v/>
      </c>
      <c r="AF6647" s="96" t="str">
        <f t="shared" si="1627"/>
        <v>&lt;a name='19000100'&gt;&lt;b&gt;: 0 - xhamstax [Baltimore, MD]&lt;/b&gt;&lt;/a&gt;&lt;br&gt;</v>
      </c>
      <c r="AG6647" s="97">
        <f t="shared" si="1628"/>
        <v>1900</v>
      </c>
      <c r="AH6647" s="97" t="str">
        <f t="shared" si="1629"/>
        <v>01</v>
      </c>
      <c r="AI6647" s="97" t="str">
        <f t="shared" si="1630"/>
        <v>00</v>
      </c>
      <c r="AJ6647" s="97" t="str">
        <f t="shared" si="1631"/>
        <v>19000100</v>
      </c>
    </row>
    <row r="6648" spans="6:36" ht="12" customHeight="1" x14ac:dyDescent="0.15">
      <c r="F6648" s="86" t="str">
        <f t="shared" si="1619"/>
        <v>Saturday</v>
      </c>
      <c r="G6648" s="91"/>
      <c r="H6648" s="92" t="str">
        <f>VLOOKUP(MONTH(G6648),VLOOKUP!$W$1:$X$24,2)</f>
        <v>January</v>
      </c>
      <c r="I6648" s="92" t="str">
        <f t="shared" si="1620"/>
        <v/>
      </c>
      <c r="J6648" s="93" t="s">
        <v>1969</v>
      </c>
      <c r="L6648" s="86" t="str">
        <f t="shared" si="1632"/>
        <v>Xtreme Haus [DIY space in Silver Spring, MD]</v>
      </c>
      <c r="M6648" s="86">
        <f t="shared" si="1621"/>
        <v>0</v>
      </c>
      <c r="N6648" s="93" t="str">
        <f t="shared" si="1633"/>
        <v>Xtreme Haus [DIY space in Silver Spring, MD]</v>
      </c>
      <c r="O6648" s="94"/>
      <c r="P6648" s="94"/>
      <c r="Q6648" s="94"/>
      <c r="R6648" s="94"/>
      <c r="S6648" s="95">
        <f t="shared" si="1622"/>
        <v>0</v>
      </c>
      <c r="T6648" s="86" t="str">
        <f t="shared" si="1623"/>
        <v/>
      </c>
      <c r="U6648" s="86" t="str">
        <f t="shared" si="1624"/>
        <v/>
      </c>
      <c r="V6648" s="95" t="str">
        <f t="shared" si="1625"/>
        <v/>
      </c>
      <c r="AE6648" s="92" t="str">
        <f t="shared" si="1626"/>
        <v/>
      </c>
      <c r="AF6648" s="96" t="str">
        <f t="shared" si="1627"/>
        <v>&lt;a name='19000100'&gt;&lt;b&gt;: 0 - Xtreme Haus [DIY space in Silver Spring, MD]&lt;/b&gt;&lt;/a&gt;&lt;br&gt;</v>
      </c>
      <c r="AG6648" s="97">
        <f t="shared" si="1628"/>
        <v>1900</v>
      </c>
      <c r="AH6648" s="97" t="str">
        <f t="shared" si="1629"/>
        <v>01</v>
      </c>
      <c r="AI6648" s="97" t="str">
        <f t="shared" si="1630"/>
        <v>00</v>
      </c>
      <c r="AJ6648" s="97" t="str">
        <f t="shared" si="1631"/>
        <v>19000100</v>
      </c>
    </row>
    <row r="6649" spans="6:36" ht="12" customHeight="1" x14ac:dyDescent="0.15">
      <c r="F6649" s="86" t="str">
        <f t="shared" si="1619"/>
        <v>Saturday</v>
      </c>
      <c r="G6649" s="91"/>
      <c r="H6649" s="92" t="str">
        <f>VLOOKUP(MONTH(G6649),VLOOKUP!$W$1:$X$24,2)</f>
        <v>January</v>
      </c>
      <c r="I6649" s="92" t="str">
        <f t="shared" si="1620"/>
        <v/>
      </c>
      <c r="J6649" s="93" t="s">
        <v>1969</v>
      </c>
      <c r="L6649" s="86" t="str">
        <f t="shared" si="1632"/>
        <v>Xtreme Haus [DIY space in Silver Spring, MD]</v>
      </c>
      <c r="M6649" s="86">
        <f t="shared" si="1621"/>
        <v>0</v>
      </c>
      <c r="N6649" s="93" t="str">
        <f t="shared" si="1633"/>
        <v>Xtreme Haus [DIY space in Silver Spring, MD]</v>
      </c>
      <c r="O6649" s="94"/>
      <c r="P6649" s="94"/>
      <c r="Q6649" s="94"/>
      <c r="R6649" s="94"/>
      <c r="S6649" s="95">
        <f t="shared" si="1622"/>
        <v>0</v>
      </c>
      <c r="T6649" s="86" t="str">
        <f t="shared" si="1623"/>
        <v/>
      </c>
      <c r="U6649" s="86" t="str">
        <f t="shared" si="1624"/>
        <v/>
      </c>
      <c r="V6649" s="95" t="str">
        <f t="shared" si="1625"/>
        <v/>
      </c>
      <c r="AE6649" s="92" t="str">
        <f t="shared" si="1626"/>
        <v/>
      </c>
      <c r="AF6649" s="96" t="str">
        <f t="shared" si="1627"/>
        <v>&lt;a name='19000100'&gt;&lt;b&gt;: 0 - Xtreme Haus [DIY space in Silver Spring, MD]&lt;/b&gt;&lt;/a&gt;&lt;br&gt;</v>
      </c>
      <c r="AG6649" s="97">
        <f t="shared" si="1628"/>
        <v>1900</v>
      </c>
      <c r="AH6649" s="97" t="str">
        <f t="shared" si="1629"/>
        <v>01</v>
      </c>
      <c r="AI6649" s="97" t="str">
        <f t="shared" si="1630"/>
        <v>00</v>
      </c>
      <c r="AJ6649" s="97" t="str">
        <f t="shared" si="1631"/>
        <v>19000100</v>
      </c>
    </row>
    <row r="6650" spans="6:36" ht="12" customHeight="1" x14ac:dyDescent="0.15">
      <c r="F6650" s="86" t="str">
        <f t="shared" si="1619"/>
        <v>Saturday</v>
      </c>
      <c r="G6650" s="91"/>
      <c r="H6650" s="92" t="str">
        <f>VLOOKUP(MONTH(G6650),VLOOKUP!$W$1:$X$24,2)</f>
        <v>January</v>
      </c>
      <c r="I6650" s="92" t="str">
        <f t="shared" si="1620"/>
        <v/>
      </c>
      <c r="J6650" s="93" t="s">
        <v>1969</v>
      </c>
      <c r="L6650" s="86" t="str">
        <f t="shared" si="1632"/>
        <v>Xtreme Haus [DIY space in Silver Spring, MD]</v>
      </c>
      <c r="M6650" s="86">
        <f t="shared" si="1621"/>
        <v>0</v>
      </c>
      <c r="N6650" s="93" t="str">
        <f t="shared" si="1633"/>
        <v>Xtreme Haus [DIY space in Silver Spring, MD]</v>
      </c>
      <c r="O6650" s="94"/>
      <c r="P6650" s="94"/>
      <c r="Q6650" s="94"/>
      <c r="R6650" s="94"/>
      <c r="S6650" s="95">
        <f t="shared" si="1622"/>
        <v>0</v>
      </c>
      <c r="T6650" s="86" t="str">
        <f t="shared" si="1623"/>
        <v/>
      </c>
      <c r="U6650" s="86" t="str">
        <f t="shared" si="1624"/>
        <v/>
      </c>
      <c r="V6650" s="95" t="str">
        <f t="shared" si="1625"/>
        <v/>
      </c>
      <c r="AE6650" s="92" t="str">
        <f t="shared" si="1626"/>
        <v/>
      </c>
      <c r="AF6650" s="96" t="str">
        <f t="shared" si="1627"/>
        <v>&lt;a name='19000100'&gt;&lt;b&gt;: 0 - Xtreme Haus [DIY space in Silver Spring, MD]&lt;/b&gt;&lt;/a&gt;&lt;br&gt;</v>
      </c>
      <c r="AG6650" s="97">
        <f t="shared" si="1628"/>
        <v>1900</v>
      </c>
      <c r="AH6650" s="97" t="str">
        <f t="shared" si="1629"/>
        <v>01</v>
      </c>
      <c r="AI6650" s="97" t="str">
        <f t="shared" si="1630"/>
        <v>00</v>
      </c>
      <c r="AJ6650" s="97" t="str">
        <f t="shared" si="1631"/>
        <v>19000100</v>
      </c>
    </row>
    <row r="6651" spans="6:36" ht="12" customHeight="1" x14ac:dyDescent="0.15">
      <c r="F6651" s="86" t="str">
        <f t="shared" si="1619"/>
        <v>Saturday</v>
      </c>
      <c r="G6651" s="91"/>
      <c r="H6651" s="92" t="str">
        <f>VLOOKUP(MONTH(G6651),VLOOKUP!$W$1:$X$24,2)</f>
        <v>January</v>
      </c>
      <c r="I6651" s="92" t="str">
        <f t="shared" si="1620"/>
        <v/>
      </c>
      <c r="J6651" s="93" t="s">
        <v>1969</v>
      </c>
      <c r="L6651" s="86" t="str">
        <f t="shared" si="1632"/>
        <v>Xtreme Haus [DIY space in Silver Spring, MD]</v>
      </c>
      <c r="M6651" s="86">
        <f t="shared" si="1621"/>
        <v>0</v>
      </c>
      <c r="N6651" s="93" t="str">
        <f t="shared" si="1633"/>
        <v>Xtreme Haus [DIY space in Silver Spring, MD]</v>
      </c>
      <c r="O6651" s="94"/>
      <c r="P6651" s="94"/>
      <c r="Q6651" s="94"/>
      <c r="R6651" s="94"/>
      <c r="S6651" s="95">
        <f t="shared" si="1622"/>
        <v>0</v>
      </c>
      <c r="T6651" s="86" t="str">
        <f t="shared" si="1623"/>
        <v/>
      </c>
      <c r="U6651" s="86" t="str">
        <f t="shared" si="1624"/>
        <v/>
      </c>
      <c r="V6651" s="95" t="str">
        <f t="shared" si="1625"/>
        <v/>
      </c>
      <c r="AE6651" s="92" t="str">
        <f t="shared" si="1626"/>
        <v/>
      </c>
      <c r="AF6651" s="96" t="str">
        <f t="shared" si="1627"/>
        <v>&lt;a name='19000100'&gt;&lt;b&gt;: 0 - Xtreme Haus [DIY space in Silver Spring, MD]&lt;/b&gt;&lt;/a&gt;&lt;br&gt;</v>
      </c>
      <c r="AG6651" s="97">
        <f t="shared" si="1628"/>
        <v>1900</v>
      </c>
      <c r="AH6651" s="97" t="str">
        <f t="shared" si="1629"/>
        <v>01</v>
      </c>
      <c r="AI6651" s="97" t="str">
        <f t="shared" si="1630"/>
        <v>00</v>
      </c>
      <c r="AJ6651" s="97" t="str">
        <f t="shared" si="1631"/>
        <v>19000100</v>
      </c>
    </row>
    <row r="6652" spans="6:36" ht="12" customHeight="1" x14ac:dyDescent="0.15">
      <c r="F6652" s="86" t="str">
        <f t="shared" si="1619"/>
        <v>Saturday</v>
      </c>
      <c r="G6652" s="91"/>
      <c r="H6652" s="92" t="str">
        <f>VLOOKUP(MONTH(G6652),VLOOKUP!$W$1:$X$24,2)</f>
        <v>January</v>
      </c>
      <c r="I6652" s="92" t="str">
        <f t="shared" si="1620"/>
        <v/>
      </c>
      <c r="J6652" s="93" t="s">
        <v>324</v>
      </c>
      <c r="L6652" s="86" t="str">
        <f t="shared" si="1632"/>
        <v>Yak-A-Doo's - Clarion Inn [564 Warrenton Road, Fredericksburg, VA]</v>
      </c>
      <c r="M6652" s="86">
        <f t="shared" si="1621"/>
        <v>0</v>
      </c>
      <c r="N6652" s="93" t="str">
        <f t="shared" si="1633"/>
        <v>Yak-A-Doo's - Clarion Inn [564 Warrenton Road, Fredericksburg, VA]</v>
      </c>
      <c r="O6652" s="94"/>
      <c r="S6652" s="95">
        <f t="shared" si="1622"/>
        <v>0</v>
      </c>
      <c r="T6652" s="86" t="str">
        <f t="shared" si="1623"/>
        <v/>
      </c>
      <c r="U6652" s="86" t="str">
        <f t="shared" si="1624"/>
        <v/>
      </c>
      <c r="V6652" s="95" t="str">
        <f t="shared" si="1625"/>
        <v/>
      </c>
      <c r="AE6652" s="92" t="str">
        <f t="shared" si="1626"/>
        <v/>
      </c>
      <c r="AF6652" s="96" t="str">
        <f t="shared" si="1627"/>
        <v>&lt;a name='19000100'&gt;&lt;b&gt;: 0 - Yak-A-Doo's - Clarion Inn [564 Warrenton Road, Fredericksburg, VA]&lt;/b&gt;&lt;/a&gt;&lt;br&gt;</v>
      </c>
      <c r="AG6652" s="97">
        <f t="shared" si="1628"/>
        <v>1900</v>
      </c>
      <c r="AH6652" s="97" t="str">
        <f t="shared" si="1629"/>
        <v>01</v>
      </c>
      <c r="AI6652" s="97" t="str">
        <f t="shared" si="1630"/>
        <v>00</v>
      </c>
      <c r="AJ6652" s="97" t="str">
        <f t="shared" si="1631"/>
        <v>19000100</v>
      </c>
    </row>
    <row r="6653" spans="6:36" ht="12" customHeight="1" x14ac:dyDescent="0.15">
      <c r="F6653" s="86" t="str">
        <f t="shared" si="1619"/>
        <v>Saturday</v>
      </c>
      <c r="G6653" s="91"/>
      <c r="H6653" s="92" t="str">
        <f>VLOOKUP(MONTH(G6653),VLOOKUP!$W$1:$X$24,2)</f>
        <v>January</v>
      </c>
      <c r="I6653" s="92" t="str">
        <f t="shared" si="1620"/>
        <v/>
      </c>
      <c r="J6653" s="93" t="s">
        <v>324</v>
      </c>
      <c r="L6653" s="86" t="str">
        <f t="shared" si="1632"/>
        <v>Yak-A-Doo's - Clarion Inn [564 Warrenton Road, Fredericksburg, VA]</v>
      </c>
      <c r="M6653" s="86">
        <f>IF(ISBLANK(P6653),O6653,IF(ISBLANK(Q8253),O6653&amp;" and "&amp;P6653,IF(ISBLANK(R6653),O6653&amp;", "&amp;P6653&amp;", and "&amp;Q6653, O6653&amp;", "&amp;P6653&amp;", "&amp;Q6653&amp;", and "&amp;R6653)))</f>
        <v>0</v>
      </c>
      <c r="N6653" s="93" t="str">
        <f t="shared" ref="N6653:N6684" si="1634">J6653</f>
        <v>Yak-A-Doo's - Clarion Inn [564 Warrenton Road, Fredericksburg, VA]</v>
      </c>
      <c r="O6653" s="94"/>
      <c r="S6653" s="95">
        <f t="shared" si="1622"/>
        <v>0</v>
      </c>
      <c r="T6653" s="86" t="str">
        <f t="shared" si="1623"/>
        <v/>
      </c>
      <c r="U6653" s="86" t="str">
        <f t="shared" si="1624"/>
        <v/>
      </c>
      <c r="V6653" s="95" t="str">
        <f t="shared" si="1625"/>
        <v/>
      </c>
      <c r="AE6653" s="92" t="str">
        <f t="shared" si="1626"/>
        <v/>
      </c>
      <c r="AF6653" s="96" t="str">
        <f t="shared" si="1627"/>
        <v>&lt;a name='19000100'&gt;&lt;b&gt;: 0 - Yak-A-Doo's - Clarion Inn [564 Warrenton Road, Fredericksburg, VA]&lt;/b&gt;&lt;/a&gt;&lt;br&gt;</v>
      </c>
      <c r="AG6653" s="97">
        <f t="shared" si="1628"/>
        <v>1900</v>
      </c>
      <c r="AH6653" s="97" t="str">
        <f t="shared" si="1629"/>
        <v>01</v>
      </c>
      <c r="AI6653" s="97" t="str">
        <f t="shared" si="1630"/>
        <v>00</v>
      </c>
      <c r="AJ6653" s="97" t="str">
        <f t="shared" si="1631"/>
        <v>19000100</v>
      </c>
    </row>
    <row r="6654" spans="6:36" ht="12" customHeight="1" x14ac:dyDescent="0.15">
      <c r="F6654" s="86" t="str">
        <f t="shared" si="1619"/>
        <v>Saturday</v>
      </c>
      <c r="G6654" s="91"/>
      <c r="H6654" s="92" t="str">
        <f>VLOOKUP(MONTH(G6654),VLOOKUP!$W$1:$X$24,2)</f>
        <v>January</v>
      </c>
      <c r="I6654" s="92" t="str">
        <f t="shared" si="1620"/>
        <v/>
      </c>
      <c r="J6654" s="93" t="s">
        <v>1012</v>
      </c>
      <c r="L6654" s="86" t="str">
        <f t="shared" si="1632"/>
        <v>Yards Park [355 Water St SE, WDC]</v>
      </c>
      <c r="M6654" s="86">
        <f t="shared" ref="M6654:M6691" si="1635">IF(ISBLANK(P6654),O6654,IF(ISBLANK(Q6654),O6654&amp;" and "&amp;P6654,IF(ISBLANK(R6654),O6654&amp;", "&amp;P6654&amp;", and "&amp;Q6654, O6654&amp;", "&amp;P6654&amp;", "&amp;Q6654&amp;", and "&amp;R6654)))</f>
        <v>0</v>
      </c>
      <c r="N6654" s="93" t="str">
        <f t="shared" si="1634"/>
        <v>Yards Park [355 Water St SE, WDC]</v>
      </c>
      <c r="O6654" s="90"/>
      <c r="S6654" s="95">
        <f t="shared" si="1622"/>
        <v>0</v>
      </c>
      <c r="T6654" s="86" t="str">
        <f t="shared" si="1623"/>
        <v/>
      </c>
      <c r="U6654" s="86" t="str">
        <f t="shared" si="1624"/>
        <v/>
      </c>
      <c r="V6654" s="95" t="str">
        <f t="shared" si="1625"/>
        <v/>
      </c>
      <c r="W6654" s="90" t="s">
        <v>488</v>
      </c>
      <c r="AE6654" s="92" t="str">
        <f t="shared" si="1626"/>
        <v/>
      </c>
      <c r="AF6654" s="96" t="str">
        <f t="shared" si="1627"/>
        <v>&lt;a name='19000100'&gt;&lt;b&gt;: 0 - Yards Park [355 Water St SE, WDC]&lt;/b&gt;&lt;/a&gt;&lt;br&gt;</v>
      </c>
      <c r="AG6654" s="97">
        <f t="shared" si="1628"/>
        <v>1900</v>
      </c>
      <c r="AH6654" s="97" t="str">
        <f t="shared" si="1629"/>
        <v>01</v>
      </c>
      <c r="AI6654" s="97" t="str">
        <f t="shared" si="1630"/>
        <v>00</v>
      </c>
      <c r="AJ6654" s="97" t="str">
        <f t="shared" si="1631"/>
        <v>19000100</v>
      </c>
    </row>
    <row r="6655" spans="6:36" ht="12" customHeight="1" x14ac:dyDescent="0.15">
      <c r="F6655" s="86" t="str">
        <f t="shared" si="1619"/>
        <v>Saturday</v>
      </c>
      <c r="G6655" s="91"/>
      <c r="H6655" s="92" t="str">
        <f>VLOOKUP(MONTH(G6655),VLOOKUP!$W$1:$X$24,2)</f>
        <v>January</v>
      </c>
      <c r="I6655" s="92" t="str">
        <f t="shared" si="1620"/>
        <v/>
      </c>
      <c r="J6655" s="93" t="s">
        <v>1012</v>
      </c>
      <c r="L6655" s="86" t="str">
        <f t="shared" si="1632"/>
        <v>Yards Park [355 Water St SE, WDC]</v>
      </c>
      <c r="M6655" s="86">
        <f t="shared" si="1635"/>
        <v>0</v>
      </c>
      <c r="N6655" s="93" t="str">
        <f t="shared" si="1634"/>
        <v>Yards Park [355 Water St SE, WDC]</v>
      </c>
      <c r="O6655" s="90"/>
      <c r="S6655" s="95">
        <f t="shared" si="1622"/>
        <v>0</v>
      </c>
      <c r="T6655" s="86" t="str">
        <f t="shared" si="1623"/>
        <v/>
      </c>
      <c r="U6655" s="86" t="str">
        <f t="shared" si="1624"/>
        <v/>
      </c>
      <c r="V6655" s="95" t="str">
        <f t="shared" si="1625"/>
        <v/>
      </c>
      <c r="W6655" s="90" t="s">
        <v>488</v>
      </c>
      <c r="AE6655" s="92" t="str">
        <f t="shared" si="1626"/>
        <v/>
      </c>
      <c r="AF6655" s="96" t="str">
        <f t="shared" si="1627"/>
        <v>&lt;a name='19000100'&gt;&lt;b&gt;: 0 - Yards Park [355 Water St SE, WDC]&lt;/b&gt;&lt;/a&gt;&lt;br&gt;</v>
      </c>
      <c r="AG6655" s="97">
        <f t="shared" si="1628"/>
        <v>1900</v>
      </c>
      <c r="AH6655" s="97" t="str">
        <f t="shared" si="1629"/>
        <v>01</v>
      </c>
      <c r="AI6655" s="97" t="str">
        <f t="shared" si="1630"/>
        <v>00</v>
      </c>
      <c r="AJ6655" s="97" t="str">
        <f t="shared" si="1631"/>
        <v>19000100</v>
      </c>
    </row>
    <row r="6656" spans="6:36" ht="12" customHeight="1" x14ac:dyDescent="0.15">
      <c r="F6656" s="86" t="str">
        <f t="shared" si="1619"/>
        <v>Saturday</v>
      </c>
      <c r="G6656" s="91"/>
      <c r="H6656" s="92" t="str">
        <f>VLOOKUP(MONTH(G6656),VLOOKUP!$W$1:$X$24,2)</f>
        <v>January</v>
      </c>
      <c r="I6656" s="92" t="str">
        <f t="shared" si="1620"/>
        <v/>
      </c>
      <c r="J6656" s="93" t="s">
        <v>1012</v>
      </c>
      <c r="L6656" s="86" t="str">
        <f t="shared" si="1632"/>
        <v>Yards Park [355 Water St SE, WDC]</v>
      </c>
      <c r="M6656" s="86">
        <f t="shared" si="1635"/>
        <v>0</v>
      </c>
      <c r="N6656" s="93" t="str">
        <f t="shared" si="1634"/>
        <v>Yards Park [355 Water St SE, WDC]</v>
      </c>
      <c r="O6656" s="90"/>
      <c r="S6656" s="95">
        <f t="shared" si="1622"/>
        <v>0</v>
      </c>
      <c r="T6656" s="86" t="str">
        <f t="shared" si="1623"/>
        <v/>
      </c>
      <c r="U6656" s="86" t="str">
        <f t="shared" si="1624"/>
        <v/>
      </c>
      <c r="V6656" s="95" t="str">
        <f t="shared" si="1625"/>
        <v/>
      </c>
      <c r="W6656" s="90" t="s">
        <v>488</v>
      </c>
      <c r="AE6656" s="92" t="str">
        <f t="shared" si="1626"/>
        <v/>
      </c>
      <c r="AF6656" s="96" t="str">
        <f t="shared" si="1627"/>
        <v>&lt;a name='19000100'&gt;&lt;b&gt;: 0 - Yards Park [355 Water St SE, WDC]&lt;/b&gt;&lt;/a&gt;&lt;br&gt;</v>
      </c>
      <c r="AG6656" s="97">
        <f t="shared" si="1628"/>
        <v>1900</v>
      </c>
      <c r="AH6656" s="97" t="str">
        <f t="shared" si="1629"/>
        <v>01</v>
      </c>
      <c r="AI6656" s="97" t="str">
        <f t="shared" si="1630"/>
        <v>00</v>
      </c>
      <c r="AJ6656" s="97" t="str">
        <f t="shared" si="1631"/>
        <v>19000100</v>
      </c>
    </row>
    <row r="6657" spans="4:36" ht="12" customHeight="1" x14ac:dyDescent="0.15">
      <c r="D6657" s="110"/>
      <c r="F6657" s="86" t="str">
        <f t="shared" si="1619"/>
        <v>Saturday</v>
      </c>
      <c r="G6657" s="91"/>
      <c r="H6657" s="92" t="str">
        <f>VLOOKUP(MONTH(G6657),VLOOKUP!$W$1:$X$24,2)</f>
        <v>January</v>
      </c>
      <c r="I6657" s="92" t="str">
        <f t="shared" si="1620"/>
        <v/>
      </c>
      <c r="J6657" s="93" t="s">
        <v>1012</v>
      </c>
      <c r="L6657" s="86" t="str">
        <f t="shared" si="1632"/>
        <v>Yards Park [355 Water St SE, WDC]</v>
      </c>
      <c r="M6657" s="86">
        <f t="shared" si="1635"/>
        <v>0</v>
      </c>
      <c r="N6657" s="93" t="str">
        <f t="shared" si="1634"/>
        <v>Yards Park [355 Water St SE, WDC]</v>
      </c>
      <c r="O6657" s="90"/>
      <c r="S6657" s="95">
        <f t="shared" si="1622"/>
        <v>0</v>
      </c>
      <c r="T6657" s="86" t="str">
        <f t="shared" si="1623"/>
        <v/>
      </c>
      <c r="U6657" s="86" t="str">
        <f t="shared" si="1624"/>
        <v/>
      </c>
      <c r="V6657" s="95" t="str">
        <f t="shared" si="1625"/>
        <v/>
      </c>
      <c r="W6657" s="90" t="s">
        <v>488</v>
      </c>
      <c r="AE6657" s="92" t="str">
        <f t="shared" si="1626"/>
        <v/>
      </c>
      <c r="AF6657" s="96" t="str">
        <f t="shared" si="1627"/>
        <v>&lt;a name='19000100'&gt;&lt;b&gt;: 0 - Yards Park [355 Water St SE, WDC]&lt;/b&gt;&lt;/a&gt;&lt;br&gt;</v>
      </c>
      <c r="AG6657" s="97">
        <f t="shared" si="1628"/>
        <v>1900</v>
      </c>
      <c r="AH6657" s="97" t="str">
        <f t="shared" si="1629"/>
        <v>01</v>
      </c>
      <c r="AI6657" s="97" t="str">
        <f t="shared" si="1630"/>
        <v>00</v>
      </c>
      <c r="AJ6657" s="97" t="str">
        <f t="shared" si="1631"/>
        <v>19000100</v>
      </c>
    </row>
    <row r="6658" spans="4:36" ht="12" customHeight="1" x14ac:dyDescent="0.15">
      <c r="F6658" s="86" t="str">
        <f t="shared" ref="F6658:F6691" si="1636">IF(WEEKDAY(G6658)=1,"Sunday",IF(WEEKDAY(G6658)=2,"Monday",IF(WEEKDAY(G6658)=3,"Tuesday",IF(WEEKDAY(G6658)=4,"Wednesday",IF(WEEKDAY(G6658)=5,"Thursday",IF(WEEKDAY(G6658)=6,"Friday","Saturday"))))))</f>
        <v>Saturday</v>
      </c>
      <c r="G6658" s="91"/>
      <c r="H6658" s="92" t="str">
        <f>VLOOKUP(MONTH(G6658),VLOOKUP!$W$1:$X$24,2)</f>
        <v>January</v>
      </c>
      <c r="I6658" s="92" t="str">
        <f t="shared" ref="I6658:I6691" si="1637">IF(ISBLANK(G6658),"",F6658&amp;", "&amp;DAY(G6658)&amp;" "&amp;H6658&amp;" "&amp;YEAR(G6658))</f>
        <v/>
      </c>
      <c r="J6658" s="93" t="s">
        <v>1012</v>
      </c>
      <c r="L6658" s="86" t="str">
        <f t="shared" si="1632"/>
        <v>Yards Park [355 Water St SE, WDC]</v>
      </c>
      <c r="M6658" s="86">
        <f t="shared" si="1635"/>
        <v>0</v>
      </c>
      <c r="N6658" s="93" t="str">
        <f t="shared" si="1634"/>
        <v>Yards Park [355 Water St SE, WDC]</v>
      </c>
      <c r="O6658" s="90"/>
      <c r="S6658" s="95">
        <f t="shared" ref="S6658:S6691" si="1638">IF(LEFT(O6658,2)="A ",RIGHT(O6658,LEN(O6658)-2),IF(LEFT(O6658,3)="An ",RIGHT(O6658,LEN(O6658)-3),IF(LEFT(O6658,4)="The ",RIGHT(O6658,LEN(O6658)-4),IF(LEFT(O6658,3)="&lt;b&gt;",RIGHT(O6658,LEN(O6658)-3),IF(LEFT(O6658,4)="&lt;em&gt;",RIGHT(O6658,LEN(O6658)-4),O6658)))))</f>
        <v>0</v>
      </c>
      <c r="T6658" s="86" t="str">
        <f t="shared" ref="T6658:T6691" si="1639">IF(ISBLANK(G6658),"","&amp;#149; "&amp;IF(ISBLANK(C6658),"","&lt;S&gt;")&amp;IF(ISBLANK(A6658),"","&lt;a href='recommended.php#"&amp;AJ6658&amp;"'&gt;&lt;b&gt;&lt;em&gt;&lt;font color='#9C004D'&gt;RECOMMENDED&lt;/font&gt;&lt;/em&gt;&lt;/b&gt;&lt;/a&gt; - ")&amp;M6658&amp;" - &lt;b&gt;"&amp;L6658&amp;"&lt;/b&gt; "&amp;IF(B6658="Sold Out"," - &lt;font color='#000099'&gt;&lt;b&gt;&lt;I&gt;sold out&lt;/I&gt;&lt;/b&gt;&lt;/font&gt;","")&amp;IF(ISBLANK(C6658),"","&lt;/S&gt; &lt;b&gt;"&amp;C6658&amp;"&lt;/b&gt;")&amp;"&lt;br&gt;")</f>
        <v/>
      </c>
      <c r="U6658" s="86" t="str">
        <f t="shared" ref="U6658:U6691" si="1640">IF(ISBLANK(G6658),"","&amp;#149; "&amp;IF(ISBLANK(C6658),"","&lt;S&gt;")&amp;I6658&amp;IF(ISBLANK(A6658),""," - &lt;a href='recommended.php#"&amp;AJ6658&amp;"'&gt;&lt;b&gt;&lt;em&gt;&lt;font color='#9C004D'&gt;RECOMMENDED&lt;/font&gt;&lt;/em&gt;&lt;/b&gt;&lt;/a&gt;")&amp;" - "&amp;M6658&amp;IF(ISBLANK(K6658),K6658," - &lt;b&gt;"&amp;K6658&amp;"&lt;/b&gt; ")&amp;IF(B6658="Sold Out"," - &lt;font color='#000099'&gt;&lt;b&gt;&lt;I&gt;sold out&lt;/I&gt;&lt;/b&gt;&lt;/font&gt;","")&amp;IF(ISBLANK(C6658),"","&lt;/S&gt; &lt;b&gt;"&amp;C6658&amp;"&lt;/b&gt;")&amp;"&lt;p&gt;")</f>
        <v/>
      </c>
      <c r="V6658" s="95" t="str">
        <f t="shared" ref="V6658:V6691" si="1641">IF(ISBLANK(G6658),"","&amp;#149; "&amp;IF(ISBLANK(C6658),"","&lt;S&gt;")&amp;IF(ISBLANK(A6658),"","&lt;a href='recommended.php#"&amp;AJ6658&amp;"'&gt;&lt;b&gt;&lt;em&gt;&lt;font color='#9C004D'&gt;RECOMMENDED&lt;/font&gt;&lt;/em&gt;&lt;/b&gt;&lt;/a&gt; - ")&amp;M6658&amp;" - &lt;b&gt;"&amp;L6658&amp;"&lt;/b&gt; "&amp;IF(B6658="Sold Out"," - &lt;font color='#000099'&gt;&lt;b&gt;&lt;I&gt;sold out&lt;/I&gt;&lt;/b&gt;&lt;/font&gt;","")&amp;IF(ISBLANK(C6658),"","&lt;/S&gt; &lt;b&gt;"&amp;C6658&amp;"&lt;/b&gt;")&amp;" - &lt;font color='#005500'&gt;&lt;b&gt;"&amp;E6658&amp;"&lt;/b&gt;&lt;/font&gt;&lt;br&gt;")</f>
        <v/>
      </c>
      <c r="W6658" s="90" t="s">
        <v>488</v>
      </c>
      <c r="AE6658" s="92" t="str">
        <f t="shared" ref="AE6658:AE6691" si="1642">IF(ISBLANK(G6658),"",F6658&amp;", "&amp;DAY(G6658)&amp;" "&amp;H6658&amp;" "&amp;YEAR(G6658)&amp;"      [&lt;a name='"&amp;AJ6658&amp;"' href='#"&amp;AJ6658&amp;"'&gt;link to this day&lt;/a&gt;]")</f>
        <v/>
      </c>
      <c r="AF6658" s="96" t="str">
        <f t="shared" ref="AF6658:AF6721" si="1643">"&lt;a name='"&amp;AJ6658&amp;"'&gt;&lt;b&gt;"&amp;I6658&amp;": "&amp;M6658&amp;" - "&amp;L6658&amp;"&lt;/b&gt;&lt;/a&gt;&lt;br&gt;"</f>
        <v>&lt;a name='19000100'&gt;&lt;b&gt;: 0 - Yards Park [355 Water St SE, WDC]&lt;/b&gt;&lt;/a&gt;&lt;br&gt;</v>
      </c>
      <c r="AG6658" s="97">
        <f t="shared" ref="AG6658:AG6721" si="1644">YEAR(G6658)</f>
        <v>1900</v>
      </c>
      <c r="AH6658" s="97" t="str">
        <f t="shared" ref="AH6658:AH6721" si="1645">IF(LEN(MONTH(G6658))=1,"0"&amp;MONTH(G6658),MONTH(G6658))</f>
        <v>01</v>
      </c>
      <c r="AI6658" s="97" t="str">
        <f t="shared" ref="AI6658:AI6721" si="1646">IF(LEN(DAY(G6658))=1,"0"&amp;DAY(G6658),DAY(G6658))</f>
        <v>00</v>
      </c>
      <c r="AJ6658" s="97" t="str">
        <f t="shared" ref="AJ6658:AJ6721" si="1647">AG6658&amp;AH6658&amp;AI6658</f>
        <v>19000100</v>
      </c>
    </row>
    <row r="6659" spans="4:36" ht="12" customHeight="1" x14ac:dyDescent="0.15">
      <c r="F6659" s="86" t="str">
        <f t="shared" si="1636"/>
        <v>Saturday</v>
      </c>
      <c r="G6659" s="91"/>
      <c r="H6659" s="92" t="str">
        <f>VLOOKUP(MONTH(G6659),VLOOKUP!$W$1:$X$24,2)</f>
        <v>January</v>
      </c>
      <c r="I6659" s="92" t="str">
        <f t="shared" si="1637"/>
        <v/>
      </c>
      <c r="J6659" s="93" t="s">
        <v>1012</v>
      </c>
      <c r="L6659" s="86" t="str">
        <f t="shared" si="1632"/>
        <v>Yards Park [355 Water St SE, WDC]</v>
      </c>
      <c r="M6659" s="86">
        <f t="shared" si="1635"/>
        <v>0</v>
      </c>
      <c r="N6659" s="93" t="str">
        <f t="shared" si="1634"/>
        <v>Yards Park [355 Water St SE, WDC]</v>
      </c>
      <c r="O6659" s="90"/>
      <c r="S6659" s="95">
        <f t="shared" si="1638"/>
        <v>0</v>
      </c>
      <c r="T6659" s="86" t="str">
        <f t="shared" si="1639"/>
        <v/>
      </c>
      <c r="U6659" s="86" t="str">
        <f t="shared" si="1640"/>
        <v/>
      </c>
      <c r="V6659" s="95" t="str">
        <f t="shared" si="1641"/>
        <v/>
      </c>
      <c r="W6659" s="90" t="s">
        <v>488</v>
      </c>
      <c r="AE6659" s="92" t="str">
        <f t="shared" si="1642"/>
        <v/>
      </c>
      <c r="AF6659" s="100" t="str">
        <f t="shared" si="1643"/>
        <v>&lt;a name='19000100'&gt;&lt;b&gt;: 0 - Yards Park [355 Water St SE, WDC]&lt;/b&gt;&lt;/a&gt;&lt;br&gt;</v>
      </c>
      <c r="AG6659" s="101">
        <f t="shared" si="1644"/>
        <v>1900</v>
      </c>
      <c r="AH6659" s="101" t="str">
        <f t="shared" si="1645"/>
        <v>01</v>
      </c>
      <c r="AI6659" s="101" t="str">
        <f t="shared" si="1646"/>
        <v>00</v>
      </c>
      <c r="AJ6659" s="101" t="str">
        <f t="shared" si="1647"/>
        <v>19000100</v>
      </c>
    </row>
    <row r="6660" spans="4:36" ht="12" customHeight="1" x14ac:dyDescent="0.15">
      <c r="F6660" s="86" t="str">
        <f t="shared" si="1636"/>
        <v>Saturday</v>
      </c>
      <c r="G6660" s="91"/>
      <c r="H6660" s="92" t="str">
        <f>VLOOKUP(MONTH(G6660),VLOOKUP!$W$1:$X$24,2)</f>
        <v>January</v>
      </c>
      <c r="I6660" s="92" t="str">
        <f t="shared" si="1637"/>
        <v/>
      </c>
      <c r="J6660" s="93" t="s">
        <v>1012</v>
      </c>
      <c r="L6660" s="86" t="str">
        <f t="shared" si="1632"/>
        <v>Yards Park [355 Water St SE, WDC]</v>
      </c>
      <c r="M6660" s="86">
        <f t="shared" si="1635"/>
        <v>0</v>
      </c>
      <c r="N6660" s="93" t="str">
        <f t="shared" si="1634"/>
        <v>Yards Park [355 Water St SE, WDC]</v>
      </c>
      <c r="O6660" s="90"/>
      <c r="S6660" s="95">
        <f t="shared" si="1638"/>
        <v>0</v>
      </c>
      <c r="T6660" s="86" t="str">
        <f t="shared" si="1639"/>
        <v/>
      </c>
      <c r="U6660" s="86" t="str">
        <f t="shared" si="1640"/>
        <v/>
      </c>
      <c r="V6660" s="95" t="str">
        <f t="shared" si="1641"/>
        <v/>
      </c>
      <c r="W6660" s="90" t="s">
        <v>488</v>
      </c>
      <c r="AE6660" s="92" t="str">
        <f t="shared" si="1642"/>
        <v/>
      </c>
      <c r="AF6660" s="96" t="str">
        <f t="shared" si="1643"/>
        <v>&lt;a name='19000100'&gt;&lt;b&gt;: 0 - Yards Park [355 Water St SE, WDC]&lt;/b&gt;&lt;/a&gt;&lt;br&gt;</v>
      </c>
      <c r="AG6660" s="97">
        <f t="shared" si="1644"/>
        <v>1900</v>
      </c>
      <c r="AH6660" s="97" t="str">
        <f t="shared" si="1645"/>
        <v>01</v>
      </c>
      <c r="AI6660" s="97" t="str">
        <f t="shared" si="1646"/>
        <v>00</v>
      </c>
      <c r="AJ6660" s="97" t="str">
        <f t="shared" si="1647"/>
        <v>19000100</v>
      </c>
    </row>
    <row r="6661" spans="4:36" ht="12" customHeight="1" x14ac:dyDescent="0.15">
      <c r="F6661" s="86" t="str">
        <f t="shared" si="1636"/>
        <v>Saturday</v>
      </c>
      <c r="H6661" s="92" t="str">
        <f>VLOOKUP(MONTH(G6661),VLOOKUP!$W$1:$X$24,2)</f>
        <v>January</v>
      </c>
      <c r="I6661" s="92" t="str">
        <f t="shared" si="1637"/>
        <v/>
      </c>
      <c r="J6661" s="93" t="s">
        <v>1750</v>
      </c>
      <c r="L6661" s="86" t="str">
        <f t="shared" si="1632"/>
        <v>Yum's Asian Bistro [2501 N Charles St, Baltimore, MD]</v>
      </c>
      <c r="M6661" s="86">
        <f t="shared" si="1635"/>
        <v>0</v>
      </c>
      <c r="N6661" s="93" t="str">
        <f t="shared" si="1634"/>
        <v>Yum's Asian Bistro [2501 N Charles St, Baltimore, MD]</v>
      </c>
      <c r="O6661" s="94"/>
      <c r="S6661" s="95">
        <f t="shared" si="1638"/>
        <v>0</v>
      </c>
      <c r="T6661" s="86" t="str">
        <f t="shared" si="1639"/>
        <v/>
      </c>
      <c r="U6661" s="86" t="str">
        <f t="shared" si="1640"/>
        <v/>
      </c>
      <c r="V6661" s="95" t="str">
        <f t="shared" si="1641"/>
        <v/>
      </c>
      <c r="W6661" s="90" t="s">
        <v>221</v>
      </c>
      <c r="AE6661" s="92" t="str">
        <f t="shared" si="1642"/>
        <v/>
      </c>
      <c r="AF6661" s="96" t="str">
        <f t="shared" si="1643"/>
        <v>&lt;a name='19000100'&gt;&lt;b&gt;: 0 - Yum's Asian Bistro [2501 N Charles St, Baltimore, MD]&lt;/b&gt;&lt;/a&gt;&lt;br&gt;</v>
      </c>
      <c r="AG6661" s="97">
        <f t="shared" si="1644"/>
        <v>1900</v>
      </c>
      <c r="AH6661" s="97" t="str">
        <f t="shared" si="1645"/>
        <v>01</v>
      </c>
      <c r="AI6661" s="97" t="str">
        <f t="shared" si="1646"/>
        <v>00</v>
      </c>
      <c r="AJ6661" s="97" t="str">
        <f t="shared" si="1647"/>
        <v>19000100</v>
      </c>
    </row>
    <row r="6662" spans="4:36" ht="12" customHeight="1" x14ac:dyDescent="0.15">
      <c r="F6662" s="86" t="str">
        <f t="shared" si="1636"/>
        <v>Saturday</v>
      </c>
      <c r="H6662" s="92" t="str">
        <f>VLOOKUP(MONTH(G6662),VLOOKUP!$W$1:$X$24,2)</f>
        <v>January</v>
      </c>
      <c r="I6662" s="92" t="str">
        <f t="shared" si="1637"/>
        <v/>
      </c>
      <c r="J6662" s="93" t="s">
        <v>1750</v>
      </c>
      <c r="L6662" s="86" t="str">
        <f t="shared" si="1632"/>
        <v>Yum's Asian Bistro [2501 N Charles St, Baltimore, MD]</v>
      </c>
      <c r="M6662" s="86">
        <f t="shared" si="1635"/>
        <v>0</v>
      </c>
      <c r="N6662" s="93" t="str">
        <f t="shared" si="1634"/>
        <v>Yum's Asian Bistro [2501 N Charles St, Baltimore, MD]</v>
      </c>
      <c r="O6662" s="94"/>
      <c r="S6662" s="95">
        <f t="shared" si="1638"/>
        <v>0</v>
      </c>
      <c r="T6662" s="86" t="str">
        <f t="shared" si="1639"/>
        <v/>
      </c>
      <c r="U6662" s="86" t="str">
        <f t="shared" si="1640"/>
        <v/>
      </c>
      <c r="V6662" s="95" t="str">
        <f t="shared" si="1641"/>
        <v/>
      </c>
      <c r="W6662" s="90" t="s">
        <v>221</v>
      </c>
      <c r="AE6662" s="92" t="str">
        <f t="shared" si="1642"/>
        <v/>
      </c>
      <c r="AF6662" s="96" t="str">
        <f t="shared" si="1643"/>
        <v>&lt;a name='19000100'&gt;&lt;b&gt;: 0 - Yum's Asian Bistro [2501 N Charles St, Baltimore, MD]&lt;/b&gt;&lt;/a&gt;&lt;br&gt;</v>
      </c>
      <c r="AG6662" s="97">
        <f t="shared" si="1644"/>
        <v>1900</v>
      </c>
      <c r="AH6662" s="97" t="str">
        <f t="shared" si="1645"/>
        <v>01</v>
      </c>
      <c r="AI6662" s="97" t="str">
        <f t="shared" si="1646"/>
        <v>00</v>
      </c>
      <c r="AJ6662" s="97" t="str">
        <f t="shared" si="1647"/>
        <v>19000100</v>
      </c>
    </row>
    <row r="6663" spans="4:36" ht="12" customHeight="1" x14ac:dyDescent="0.15">
      <c r="F6663" s="86" t="str">
        <f t="shared" si="1636"/>
        <v>Saturday</v>
      </c>
      <c r="H6663" s="92" t="str">
        <f>VLOOKUP(MONTH(G6663),VLOOKUP!$W$1:$X$24,2)</f>
        <v>January</v>
      </c>
      <c r="I6663" s="92" t="str">
        <f t="shared" si="1637"/>
        <v/>
      </c>
      <c r="J6663" s="93" t="s">
        <v>1750</v>
      </c>
      <c r="L6663" s="86" t="str">
        <f t="shared" si="1632"/>
        <v>Yum's Asian Bistro [2501 N Charles St, Baltimore, MD]</v>
      </c>
      <c r="M6663" s="86">
        <f t="shared" si="1635"/>
        <v>0</v>
      </c>
      <c r="N6663" s="93" t="str">
        <f t="shared" si="1634"/>
        <v>Yum's Asian Bistro [2501 N Charles St, Baltimore, MD]</v>
      </c>
      <c r="O6663" s="94"/>
      <c r="S6663" s="95">
        <f t="shared" si="1638"/>
        <v>0</v>
      </c>
      <c r="T6663" s="86" t="str">
        <f t="shared" si="1639"/>
        <v/>
      </c>
      <c r="U6663" s="86" t="str">
        <f t="shared" si="1640"/>
        <v/>
      </c>
      <c r="V6663" s="95" t="str">
        <f t="shared" si="1641"/>
        <v/>
      </c>
      <c r="W6663" s="90" t="s">
        <v>221</v>
      </c>
      <c r="AE6663" s="92" t="str">
        <f t="shared" si="1642"/>
        <v/>
      </c>
      <c r="AF6663" s="96" t="str">
        <f t="shared" si="1643"/>
        <v>&lt;a name='19000100'&gt;&lt;b&gt;: 0 - Yum's Asian Bistro [2501 N Charles St, Baltimore, MD]&lt;/b&gt;&lt;/a&gt;&lt;br&gt;</v>
      </c>
      <c r="AG6663" s="97">
        <f t="shared" si="1644"/>
        <v>1900</v>
      </c>
      <c r="AH6663" s="97" t="str">
        <f t="shared" si="1645"/>
        <v>01</v>
      </c>
      <c r="AI6663" s="97" t="str">
        <f t="shared" si="1646"/>
        <v>00</v>
      </c>
      <c r="AJ6663" s="97" t="str">
        <f t="shared" si="1647"/>
        <v>19000100</v>
      </c>
    </row>
    <row r="6664" spans="4:36" ht="12" customHeight="1" x14ac:dyDescent="0.15">
      <c r="F6664" s="86" t="str">
        <f t="shared" si="1636"/>
        <v>Saturday</v>
      </c>
      <c r="H6664" s="92" t="str">
        <f>VLOOKUP(MONTH(G6664),VLOOKUP!$W$1:$X$24,2)</f>
        <v>January</v>
      </c>
      <c r="I6664" s="92" t="str">
        <f t="shared" si="1637"/>
        <v/>
      </c>
      <c r="J6664" s="93" t="s">
        <v>1750</v>
      </c>
      <c r="L6664" s="86" t="str">
        <f t="shared" si="1632"/>
        <v>Yum's Asian Bistro [2501 N Charles St, Baltimore, MD]</v>
      </c>
      <c r="M6664" s="86">
        <f t="shared" si="1635"/>
        <v>0</v>
      </c>
      <c r="N6664" s="93" t="str">
        <f t="shared" si="1634"/>
        <v>Yum's Asian Bistro [2501 N Charles St, Baltimore, MD]</v>
      </c>
      <c r="O6664" s="94"/>
      <c r="S6664" s="95">
        <f t="shared" si="1638"/>
        <v>0</v>
      </c>
      <c r="T6664" s="86" t="str">
        <f t="shared" si="1639"/>
        <v/>
      </c>
      <c r="U6664" s="86" t="str">
        <f t="shared" si="1640"/>
        <v/>
      </c>
      <c r="V6664" s="95" t="str">
        <f t="shared" si="1641"/>
        <v/>
      </c>
      <c r="W6664" s="90" t="s">
        <v>221</v>
      </c>
      <c r="AE6664" s="92" t="str">
        <f t="shared" si="1642"/>
        <v/>
      </c>
      <c r="AF6664" s="96" t="str">
        <f t="shared" si="1643"/>
        <v>&lt;a name='19000100'&gt;&lt;b&gt;: 0 - Yum's Asian Bistro [2501 N Charles St, Baltimore, MD]&lt;/b&gt;&lt;/a&gt;&lt;br&gt;</v>
      </c>
      <c r="AG6664" s="97">
        <f t="shared" si="1644"/>
        <v>1900</v>
      </c>
      <c r="AH6664" s="97" t="str">
        <f t="shared" si="1645"/>
        <v>01</v>
      </c>
      <c r="AI6664" s="97" t="str">
        <f t="shared" si="1646"/>
        <v>00</v>
      </c>
      <c r="AJ6664" s="97" t="str">
        <f t="shared" si="1647"/>
        <v>19000100</v>
      </c>
    </row>
    <row r="6665" spans="4:36" ht="12" customHeight="1" x14ac:dyDescent="0.15">
      <c r="F6665" s="86" t="str">
        <f t="shared" si="1636"/>
        <v>Saturday</v>
      </c>
      <c r="H6665" s="92" t="str">
        <f>VLOOKUP(MONTH(G6665),VLOOKUP!$W$1:$X$24,2)</f>
        <v>January</v>
      </c>
      <c r="I6665" s="92" t="str">
        <f t="shared" si="1637"/>
        <v/>
      </c>
      <c r="J6665" s="93" t="s">
        <v>1750</v>
      </c>
      <c r="L6665" s="86" t="str">
        <f t="shared" si="1632"/>
        <v>Yum's Asian Bistro [2501 N Charles St, Baltimore, MD]</v>
      </c>
      <c r="M6665" s="86">
        <f t="shared" si="1635"/>
        <v>0</v>
      </c>
      <c r="N6665" s="93" t="str">
        <f t="shared" si="1634"/>
        <v>Yum's Asian Bistro [2501 N Charles St, Baltimore, MD]</v>
      </c>
      <c r="O6665" s="94"/>
      <c r="S6665" s="95">
        <f t="shared" si="1638"/>
        <v>0</v>
      </c>
      <c r="T6665" s="86" t="str">
        <f t="shared" si="1639"/>
        <v/>
      </c>
      <c r="U6665" s="86" t="str">
        <f t="shared" si="1640"/>
        <v/>
      </c>
      <c r="V6665" s="95" t="str">
        <f t="shared" si="1641"/>
        <v/>
      </c>
      <c r="W6665" s="90" t="s">
        <v>221</v>
      </c>
      <c r="AE6665" s="92" t="str">
        <f t="shared" si="1642"/>
        <v/>
      </c>
      <c r="AF6665" s="96" t="str">
        <f t="shared" si="1643"/>
        <v>&lt;a name='19000100'&gt;&lt;b&gt;: 0 - Yum's Asian Bistro [2501 N Charles St, Baltimore, MD]&lt;/b&gt;&lt;/a&gt;&lt;br&gt;</v>
      </c>
      <c r="AG6665" s="97">
        <f t="shared" si="1644"/>
        <v>1900</v>
      </c>
      <c r="AH6665" s="97" t="str">
        <f t="shared" si="1645"/>
        <v>01</v>
      </c>
      <c r="AI6665" s="97" t="str">
        <f t="shared" si="1646"/>
        <v>00</v>
      </c>
      <c r="AJ6665" s="97" t="str">
        <f t="shared" si="1647"/>
        <v>19000100</v>
      </c>
    </row>
    <row r="6666" spans="4:36" ht="12" customHeight="1" x14ac:dyDescent="0.15">
      <c r="F6666" s="86" t="str">
        <f t="shared" si="1636"/>
        <v>Saturday</v>
      </c>
      <c r="G6666" s="91"/>
      <c r="H6666" s="92" t="str">
        <f>VLOOKUP(MONTH(G6666),VLOOKUP!$W$1:$X$24,2)</f>
        <v>January</v>
      </c>
      <c r="I6666" s="92" t="str">
        <f t="shared" si="1637"/>
        <v/>
      </c>
      <c r="J6666" s="93" t="s">
        <v>939</v>
      </c>
      <c r="L6666" s="86" t="str">
        <f t="shared" ref="L6666:L6691" si="1648">IF(ISBLANK(K6666),N6666,N6666&amp;" ("&amp;K6666&amp;")")</f>
        <v>Ze Mean Bean [1735 Fleet St, Baltimore, MD]</v>
      </c>
      <c r="M6666" s="86">
        <f t="shared" si="1635"/>
        <v>0</v>
      </c>
      <c r="N6666" s="93" t="str">
        <f t="shared" si="1634"/>
        <v>Ze Mean Bean [1735 Fleet St, Baltimore, MD]</v>
      </c>
      <c r="O6666" s="94"/>
      <c r="S6666" s="95">
        <f t="shared" si="1638"/>
        <v>0</v>
      </c>
      <c r="T6666" s="86" t="str">
        <f t="shared" si="1639"/>
        <v/>
      </c>
      <c r="U6666" s="86" t="str">
        <f t="shared" si="1640"/>
        <v/>
      </c>
      <c r="V6666" s="95" t="str">
        <f t="shared" si="1641"/>
        <v/>
      </c>
      <c r="AE6666" s="92" t="str">
        <f t="shared" si="1642"/>
        <v/>
      </c>
      <c r="AF6666" s="96" t="str">
        <f t="shared" si="1643"/>
        <v>&lt;a name='19000100'&gt;&lt;b&gt;: 0 - Ze Mean Bean [1735 Fleet St, Baltimore, MD]&lt;/b&gt;&lt;/a&gt;&lt;br&gt;</v>
      </c>
      <c r="AG6666" s="97">
        <f t="shared" si="1644"/>
        <v>1900</v>
      </c>
      <c r="AH6666" s="97" t="str">
        <f t="shared" si="1645"/>
        <v>01</v>
      </c>
      <c r="AI6666" s="97" t="str">
        <f t="shared" si="1646"/>
        <v>00</v>
      </c>
      <c r="AJ6666" s="97" t="str">
        <f t="shared" si="1647"/>
        <v>19000100</v>
      </c>
    </row>
    <row r="6667" spans="4:36" ht="12" customHeight="1" x14ac:dyDescent="0.15">
      <c r="F6667" s="86" t="str">
        <f t="shared" si="1636"/>
        <v>Saturday</v>
      </c>
      <c r="G6667" s="91"/>
      <c r="H6667" s="92" t="str">
        <f>VLOOKUP(MONTH(G6667),VLOOKUP!$W$1:$X$24,2)</f>
        <v>January</v>
      </c>
      <c r="I6667" s="92" t="str">
        <f t="shared" si="1637"/>
        <v/>
      </c>
      <c r="J6667" s="93" t="s">
        <v>939</v>
      </c>
      <c r="L6667" s="86" t="str">
        <f t="shared" si="1648"/>
        <v>Ze Mean Bean [1735 Fleet St, Baltimore, MD]</v>
      </c>
      <c r="M6667" s="86">
        <f t="shared" si="1635"/>
        <v>0</v>
      </c>
      <c r="N6667" s="93" t="str">
        <f t="shared" si="1634"/>
        <v>Ze Mean Bean [1735 Fleet St, Baltimore, MD]</v>
      </c>
      <c r="O6667" s="94"/>
      <c r="S6667" s="95">
        <f t="shared" si="1638"/>
        <v>0</v>
      </c>
      <c r="T6667" s="86" t="str">
        <f t="shared" si="1639"/>
        <v/>
      </c>
      <c r="U6667" s="86" t="str">
        <f t="shared" si="1640"/>
        <v/>
      </c>
      <c r="V6667" s="95" t="str">
        <f t="shared" si="1641"/>
        <v/>
      </c>
      <c r="AE6667" s="92" t="str">
        <f t="shared" si="1642"/>
        <v/>
      </c>
      <c r="AF6667" s="96" t="str">
        <f t="shared" si="1643"/>
        <v>&lt;a name='19000100'&gt;&lt;b&gt;: 0 - Ze Mean Bean [1735 Fleet St, Baltimore, MD]&lt;/b&gt;&lt;/a&gt;&lt;br&gt;</v>
      </c>
      <c r="AG6667" s="97">
        <f t="shared" si="1644"/>
        <v>1900</v>
      </c>
      <c r="AH6667" s="97" t="str">
        <f t="shared" si="1645"/>
        <v>01</v>
      </c>
      <c r="AI6667" s="97" t="str">
        <f t="shared" si="1646"/>
        <v>00</v>
      </c>
      <c r="AJ6667" s="97" t="str">
        <f t="shared" si="1647"/>
        <v>19000100</v>
      </c>
    </row>
    <row r="6668" spans="4:36" ht="12" customHeight="1" x14ac:dyDescent="0.15">
      <c r="F6668" s="86" t="str">
        <f t="shared" si="1636"/>
        <v>Saturday</v>
      </c>
      <c r="G6668" s="91"/>
      <c r="H6668" s="92" t="str">
        <f>VLOOKUP(MONTH(G6668),VLOOKUP!$W$1:$X$24,2)</f>
        <v>January</v>
      </c>
      <c r="I6668" s="92" t="str">
        <f t="shared" si="1637"/>
        <v/>
      </c>
      <c r="J6668" s="93" t="s">
        <v>939</v>
      </c>
      <c r="L6668" s="86" t="str">
        <f t="shared" si="1648"/>
        <v>Ze Mean Bean [1735 Fleet St, Baltimore, MD]</v>
      </c>
      <c r="M6668" s="86">
        <f t="shared" si="1635"/>
        <v>0</v>
      </c>
      <c r="N6668" s="93" t="str">
        <f t="shared" si="1634"/>
        <v>Ze Mean Bean [1735 Fleet St, Baltimore, MD]</v>
      </c>
      <c r="O6668" s="94"/>
      <c r="S6668" s="95">
        <f t="shared" si="1638"/>
        <v>0</v>
      </c>
      <c r="T6668" s="86" t="str">
        <f t="shared" si="1639"/>
        <v/>
      </c>
      <c r="U6668" s="86" t="str">
        <f t="shared" si="1640"/>
        <v/>
      </c>
      <c r="V6668" s="95" t="str">
        <f t="shared" si="1641"/>
        <v/>
      </c>
      <c r="AE6668" s="92" t="str">
        <f t="shared" si="1642"/>
        <v/>
      </c>
      <c r="AF6668" s="96" t="str">
        <f t="shared" si="1643"/>
        <v>&lt;a name='19000100'&gt;&lt;b&gt;: 0 - Ze Mean Bean [1735 Fleet St, Baltimore, MD]&lt;/b&gt;&lt;/a&gt;&lt;br&gt;</v>
      </c>
      <c r="AG6668" s="97">
        <f t="shared" si="1644"/>
        <v>1900</v>
      </c>
      <c r="AH6668" s="97" t="str">
        <f t="shared" si="1645"/>
        <v>01</v>
      </c>
      <c r="AI6668" s="97" t="str">
        <f t="shared" si="1646"/>
        <v>00</v>
      </c>
      <c r="AJ6668" s="97" t="str">
        <f t="shared" si="1647"/>
        <v>19000100</v>
      </c>
    </row>
    <row r="6669" spans="4:36" ht="12" customHeight="1" x14ac:dyDescent="0.15">
      <c r="F6669" s="86" t="str">
        <f t="shared" si="1636"/>
        <v>Saturday</v>
      </c>
      <c r="G6669" s="91"/>
      <c r="H6669" s="92" t="str">
        <f>VLOOKUP(MONTH(G6669),VLOOKUP!$W$1:$X$24,2)</f>
        <v>January</v>
      </c>
      <c r="I6669" s="92" t="str">
        <f t="shared" si="1637"/>
        <v/>
      </c>
      <c r="J6669" s="93" t="s">
        <v>939</v>
      </c>
      <c r="L6669" s="86" t="str">
        <f t="shared" si="1648"/>
        <v>Ze Mean Bean [1735 Fleet St, Baltimore, MD]</v>
      </c>
      <c r="M6669" s="86">
        <f t="shared" si="1635"/>
        <v>0</v>
      </c>
      <c r="N6669" s="93" t="str">
        <f t="shared" si="1634"/>
        <v>Ze Mean Bean [1735 Fleet St, Baltimore, MD]</v>
      </c>
      <c r="O6669" s="94"/>
      <c r="S6669" s="95">
        <f t="shared" si="1638"/>
        <v>0</v>
      </c>
      <c r="T6669" s="86" t="str">
        <f t="shared" si="1639"/>
        <v/>
      </c>
      <c r="U6669" s="86" t="str">
        <f t="shared" si="1640"/>
        <v/>
      </c>
      <c r="V6669" s="95" t="str">
        <f t="shared" si="1641"/>
        <v/>
      </c>
      <c r="AE6669" s="92" t="str">
        <f t="shared" si="1642"/>
        <v/>
      </c>
      <c r="AF6669" s="96" t="str">
        <f t="shared" si="1643"/>
        <v>&lt;a name='19000100'&gt;&lt;b&gt;: 0 - Ze Mean Bean [1735 Fleet St, Baltimore, MD]&lt;/b&gt;&lt;/a&gt;&lt;br&gt;</v>
      </c>
      <c r="AG6669" s="97">
        <f t="shared" si="1644"/>
        <v>1900</v>
      </c>
      <c r="AH6669" s="97" t="str">
        <f t="shared" si="1645"/>
        <v>01</v>
      </c>
      <c r="AI6669" s="97" t="str">
        <f t="shared" si="1646"/>
        <v>00</v>
      </c>
      <c r="AJ6669" s="97" t="str">
        <f t="shared" si="1647"/>
        <v>19000100</v>
      </c>
    </row>
    <row r="6670" spans="4:36" ht="12" customHeight="1" x14ac:dyDescent="0.15">
      <c r="F6670" s="86" t="str">
        <f t="shared" si="1636"/>
        <v>Saturday</v>
      </c>
      <c r="G6670" s="91"/>
      <c r="H6670" s="92" t="str">
        <f>VLOOKUP(MONTH(G6670),VLOOKUP!$W$1:$X$24,2)</f>
        <v>January</v>
      </c>
      <c r="I6670" s="92" t="str">
        <f t="shared" si="1637"/>
        <v/>
      </c>
      <c r="J6670" s="93" t="s">
        <v>939</v>
      </c>
      <c r="L6670" s="86" t="str">
        <f t="shared" si="1648"/>
        <v>Ze Mean Bean [1735 Fleet St, Baltimore, MD]</v>
      </c>
      <c r="M6670" s="86">
        <f t="shared" si="1635"/>
        <v>0</v>
      </c>
      <c r="N6670" s="93" t="str">
        <f t="shared" si="1634"/>
        <v>Ze Mean Bean [1735 Fleet St, Baltimore, MD]</v>
      </c>
      <c r="O6670" s="94"/>
      <c r="S6670" s="95">
        <f t="shared" si="1638"/>
        <v>0</v>
      </c>
      <c r="T6670" s="86" t="str">
        <f t="shared" si="1639"/>
        <v/>
      </c>
      <c r="U6670" s="86" t="str">
        <f t="shared" si="1640"/>
        <v/>
      </c>
      <c r="V6670" s="95" t="str">
        <f t="shared" si="1641"/>
        <v/>
      </c>
      <c r="AE6670" s="92" t="str">
        <f t="shared" si="1642"/>
        <v/>
      </c>
      <c r="AF6670" s="96" t="str">
        <f t="shared" si="1643"/>
        <v>&lt;a name='19000100'&gt;&lt;b&gt;: 0 - Ze Mean Bean [1735 Fleet St, Baltimore, MD]&lt;/b&gt;&lt;/a&gt;&lt;br&gt;</v>
      </c>
      <c r="AG6670" s="97">
        <f t="shared" si="1644"/>
        <v>1900</v>
      </c>
      <c r="AH6670" s="97" t="str">
        <f t="shared" si="1645"/>
        <v>01</v>
      </c>
      <c r="AI6670" s="97" t="str">
        <f t="shared" si="1646"/>
        <v>00</v>
      </c>
      <c r="AJ6670" s="97" t="str">
        <f t="shared" si="1647"/>
        <v>19000100</v>
      </c>
    </row>
    <row r="6671" spans="4:36" ht="12" customHeight="1" x14ac:dyDescent="0.15">
      <c r="F6671" s="86" t="str">
        <f t="shared" si="1636"/>
        <v>Saturday</v>
      </c>
      <c r="G6671" s="91"/>
      <c r="H6671" s="92" t="str">
        <f>VLOOKUP(MONTH(G6671),VLOOKUP!$W$1:$X$24,2)</f>
        <v>January</v>
      </c>
      <c r="I6671" s="92" t="str">
        <f t="shared" si="1637"/>
        <v/>
      </c>
      <c r="J6671" s="93" t="s">
        <v>946</v>
      </c>
      <c r="L6671" s="86" t="str">
        <f t="shared" si="1648"/>
        <v>Zeba Bar [3423 14th St NW, WDC]</v>
      </c>
      <c r="M6671" s="86">
        <f t="shared" si="1635"/>
        <v>0</v>
      </c>
      <c r="N6671" s="93" t="str">
        <f t="shared" si="1634"/>
        <v>Zeba Bar [3423 14th St NW, WDC]</v>
      </c>
      <c r="O6671" s="90"/>
      <c r="S6671" s="95">
        <f t="shared" si="1638"/>
        <v>0</v>
      </c>
      <c r="T6671" s="86" t="str">
        <f t="shared" si="1639"/>
        <v/>
      </c>
      <c r="U6671" s="86" t="str">
        <f t="shared" si="1640"/>
        <v/>
      </c>
      <c r="V6671" s="95" t="str">
        <f t="shared" si="1641"/>
        <v/>
      </c>
      <c r="AE6671" s="92" t="str">
        <f t="shared" si="1642"/>
        <v/>
      </c>
      <c r="AF6671" s="96" t="str">
        <f t="shared" si="1643"/>
        <v>&lt;a name='19000100'&gt;&lt;b&gt;: 0 - Zeba Bar [3423 14th St NW, WDC]&lt;/b&gt;&lt;/a&gt;&lt;br&gt;</v>
      </c>
      <c r="AG6671" s="97">
        <f t="shared" si="1644"/>
        <v>1900</v>
      </c>
      <c r="AH6671" s="97" t="str">
        <f t="shared" si="1645"/>
        <v>01</v>
      </c>
      <c r="AI6671" s="97" t="str">
        <f t="shared" si="1646"/>
        <v>00</v>
      </c>
      <c r="AJ6671" s="97" t="str">
        <f t="shared" si="1647"/>
        <v>19000100</v>
      </c>
    </row>
    <row r="6672" spans="4:36" ht="12" customHeight="1" x14ac:dyDescent="0.15">
      <c r="F6672" s="86" t="str">
        <f t="shared" si="1636"/>
        <v>Saturday</v>
      </c>
      <c r="G6672" s="91"/>
      <c r="H6672" s="92" t="str">
        <f>VLOOKUP(MONTH(G6672),VLOOKUP!$W$1:$X$24,2)</f>
        <v>January</v>
      </c>
      <c r="I6672" s="92" t="str">
        <f t="shared" si="1637"/>
        <v/>
      </c>
      <c r="J6672" s="93" t="s">
        <v>946</v>
      </c>
      <c r="L6672" s="86" t="str">
        <f t="shared" si="1648"/>
        <v>Zeba Bar [3423 14th St NW, WDC]</v>
      </c>
      <c r="M6672" s="86">
        <f t="shared" si="1635"/>
        <v>0</v>
      </c>
      <c r="N6672" s="93" t="str">
        <f t="shared" si="1634"/>
        <v>Zeba Bar [3423 14th St NW, WDC]</v>
      </c>
      <c r="O6672" s="90"/>
      <c r="S6672" s="95">
        <f t="shared" si="1638"/>
        <v>0</v>
      </c>
      <c r="T6672" s="86" t="str">
        <f t="shared" si="1639"/>
        <v/>
      </c>
      <c r="U6672" s="86" t="str">
        <f t="shared" si="1640"/>
        <v/>
      </c>
      <c r="V6672" s="95" t="str">
        <f t="shared" si="1641"/>
        <v/>
      </c>
      <c r="AE6672" s="92" t="str">
        <f t="shared" si="1642"/>
        <v/>
      </c>
      <c r="AF6672" s="96" t="str">
        <f t="shared" si="1643"/>
        <v>&lt;a name='19000100'&gt;&lt;b&gt;: 0 - Zeba Bar [3423 14th St NW, WDC]&lt;/b&gt;&lt;/a&gt;&lt;br&gt;</v>
      </c>
      <c r="AG6672" s="97">
        <f t="shared" si="1644"/>
        <v>1900</v>
      </c>
      <c r="AH6672" s="97" t="str">
        <f t="shared" si="1645"/>
        <v>01</v>
      </c>
      <c r="AI6672" s="97" t="str">
        <f t="shared" si="1646"/>
        <v>00</v>
      </c>
      <c r="AJ6672" s="97" t="str">
        <f t="shared" si="1647"/>
        <v>19000100</v>
      </c>
    </row>
    <row r="6673" spans="4:36" ht="12" customHeight="1" x14ac:dyDescent="0.15">
      <c r="F6673" s="86" t="str">
        <f t="shared" si="1636"/>
        <v>Saturday</v>
      </c>
      <c r="G6673" s="91"/>
      <c r="H6673" s="92" t="str">
        <f>VLOOKUP(MONTH(G6673),VLOOKUP!$W$1:$X$24,2)</f>
        <v>January</v>
      </c>
      <c r="I6673" s="92" t="str">
        <f t="shared" si="1637"/>
        <v/>
      </c>
      <c r="J6673" s="93" t="s">
        <v>946</v>
      </c>
      <c r="L6673" s="86" t="str">
        <f t="shared" si="1648"/>
        <v>Zeba Bar [3423 14th St NW, WDC]</v>
      </c>
      <c r="M6673" s="86">
        <f t="shared" si="1635"/>
        <v>0</v>
      </c>
      <c r="N6673" s="93" t="str">
        <f t="shared" si="1634"/>
        <v>Zeba Bar [3423 14th St NW, WDC]</v>
      </c>
      <c r="O6673" s="90"/>
      <c r="S6673" s="95">
        <f t="shared" si="1638"/>
        <v>0</v>
      </c>
      <c r="T6673" s="86" t="str">
        <f t="shared" si="1639"/>
        <v/>
      </c>
      <c r="U6673" s="86" t="str">
        <f t="shared" si="1640"/>
        <v/>
      </c>
      <c r="V6673" s="95" t="str">
        <f t="shared" si="1641"/>
        <v/>
      </c>
      <c r="AE6673" s="92" t="str">
        <f t="shared" si="1642"/>
        <v/>
      </c>
      <c r="AF6673" s="96" t="str">
        <f t="shared" si="1643"/>
        <v>&lt;a name='19000100'&gt;&lt;b&gt;: 0 - Zeba Bar [3423 14th St NW, WDC]&lt;/b&gt;&lt;/a&gt;&lt;br&gt;</v>
      </c>
      <c r="AG6673" s="97">
        <f t="shared" si="1644"/>
        <v>1900</v>
      </c>
      <c r="AH6673" s="97" t="str">
        <f t="shared" si="1645"/>
        <v>01</v>
      </c>
      <c r="AI6673" s="97" t="str">
        <f t="shared" si="1646"/>
        <v>00</v>
      </c>
      <c r="AJ6673" s="97" t="str">
        <f t="shared" si="1647"/>
        <v>19000100</v>
      </c>
    </row>
    <row r="6674" spans="4:36" ht="12" customHeight="1" x14ac:dyDescent="0.15">
      <c r="F6674" s="86" t="str">
        <f t="shared" si="1636"/>
        <v>Saturday</v>
      </c>
      <c r="G6674" s="91"/>
      <c r="H6674" s="92" t="str">
        <f>VLOOKUP(MONTH(G6674),VLOOKUP!$W$1:$X$24,2)</f>
        <v>January</v>
      </c>
      <c r="I6674" s="92" t="str">
        <f t="shared" si="1637"/>
        <v/>
      </c>
      <c r="J6674" s="93" t="s">
        <v>1067</v>
      </c>
      <c r="L6674" s="86" t="str">
        <f t="shared" si="1648"/>
        <v>Zed's Cafe [8225 Georgia Ave, Silver Spring, MD]</v>
      </c>
      <c r="M6674" s="86">
        <f t="shared" si="1635"/>
        <v>0</v>
      </c>
      <c r="N6674" s="93" t="str">
        <f t="shared" si="1634"/>
        <v>Zed's Cafe [8225 Georgia Ave, Silver Spring, MD]</v>
      </c>
      <c r="O6674" s="90"/>
      <c r="S6674" s="95">
        <f t="shared" si="1638"/>
        <v>0</v>
      </c>
      <c r="T6674" s="86" t="str">
        <f t="shared" si="1639"/>
        <v/>
      </c>
      <c r="U6674" s="86" t="str">
        <f t="shared" si="1640"/>
        <v/>
      </c>
      <c r="V6674" s="95" t="str">
        <f t="shared" si="1641"/>
        <v/>
      </c>
      <c r="AE6674" s="92" t="str">
        <f t="shared" si="1642"/>
        <v/>
      </c>
      <c r="AF6674" s="96" t="str">
        <f t="shared" si="1643"/>
        <v>&lt;a name='19000100'&gt;&lt;b&gt;: 0 - Zed's Cafe [8225 Georgia Ave, Silver Spring, MD]&lt;/b&gt;&lt;/a&gt;&lt;br&gt;</v>
      </c>
      <c r="AG6674" s="97">
        <f t="shared" si="1644"/>
        <v>1900</v>
      </c>
      <c r="AH6674" s="97" t="str">
        <f t="shared" si="1645"/>
        <v>01</v>
      </c>
      <c r="AI6674" s="97" t="str">
        <f t="shared" si="1646"/>
        <v>00</v>
      </c>
      <c r="AJ6674" s="97" t="str">
        <f t="shared" si="1647"/>
        <v>19000100</v>
      </c>
    </row>
    <row r="6675" spans="4:36" ht="12" customHeight="1" x14ac:dyDescent="0.15">
      <c r="F6675" s="86" t="str">
        <f t="shared" si="1636"/>
        <v>Saturday</v>
      </c>
      <c r="G6675" s="91"/>
      <c r="H6675" s="92" t="str">
        <f>VLOOKUP(MONTH(G6675),VLOOKUP!$W$1:$X$24,2)</f>
        <v>January</v>
      </c>
      <c r="I6675" s="92" t="str">
        <f t="shared" si="1637"/>
        <v/>
      </c>
      <c r="J6675" s="93" t="s">
        <v>1067</v>
      </c>
      <c r="L6675" s="86" t="str">
        <f t="shared" si="1648"/>
        <v>Zed's Cafe [8225 Georgia Ave, Silver Spring, MD]</v>
      </c>
      <c r="M6675" s="86">
        <f t="shared" si="1635"/>
        <v>0</v>
      </c>
      <c r="N6675" s="93" t="str">
        <f t="shared" si="1634"/>
        <v>Zed's Cafe [8225 Georgia Ave, Silver Spring, MD]</v>
      </c>
      <c r="O6675" s="90"/>
      <c r="S6675" s="95">
        <f t="shared" si="1638"/>
        <v>0</v>
      </c>
      <c r="T6675" s="86" t="str">
        <f t="shared" si="1639"/>
        <v/>
      </c>
      <c r="U6675" s="86" t="str">
        <f t="shared" si="1640"/>
        <v/>
      </c>
      <c r="V6675" s="95" t="str">
        <f t="shared" si="1641"/>
        <v/>
      </c>
      <c r="AE6675" s="92" t="str">
        <f t="shared" si="1642"/>
        <v/>
      </c>
      <c r="AF6675" s="96" t="str">
        <f t="shared" si="1643"/>
        <v>&lt;a name='19000100'&gt;&lt;b&gt;: 0 - Zed's Cafe [8225 Georgia Ave, Silver Spring, MD]&lt;/b&gt;&lt;/a&gt;&lt;br&gt;</v>
      </c>
      <c r="AG6675" s="97">
        <f t="shared" si="1644"/>
        <v>1900</v>
      </c>
      <c r="AH6675" s="97" t="str">
        <f t="shared" si="1645"/>
        <v>01</v>
      </c>
      <c r="AI6675" s="97" t="str">
        <f t="shared" si="1646"/>
        <v>00</v>
      </c>
      <c r="AJ6675" s="97" t="str">
        <f t="shared" si="1647"/>
        <v>19000100</v>
      </c>
    </row>
    <row r="6676" spans="4:36" ht="12" customHeight="1" x14ac:dyDescent="0.15">
      <c r="F6676" s="86" t="str">
        <f t="shared" si="1636"/>
        <v>Saturday</v>
      </c>
      <c r="G6676" s="91"/>
      <c r="H6676" s="92" t="str">
        <f>VLOOKUP(MONTH(G6676),VLOOKUP!$W$1:$X$24,2)</f>
        <v>January</v>
      </c>
      <c r="I6676" s="92" t="str">
        <f t="shared" si="1637"/>
        <v/>
      </c>
      <c r="J6676" s="93" t="s">
        <v>1067</v>
      </c>
      <c r="L6676" s="86" t="str">
        <f t="shared" si="1648"/>
        <v>Zed's Cafe [8225 Georgia Ave, Silver Spring, MD]</v>
      </c>
      <c r="M6676" s="86">
        <f t="shared" si="1635"/>
        <v>0</v>
      </c>
      <c r="N6676" s="93" t="str">
        <f t="shared" si="1634"/>
        <v>Zed's Cafe [8225 Georgia Ave, Silver Spring, MD]</v>
      </c>
      <c r="O6676" s="90"/>
      <c r="S6676" s="95">
        <f t="shared" si="1638"/>
        <v>0</v>
      </c>
      <c r="T6676" s="86" t="str">
        <f t="shared" si="1639"/>
        <v/>
      </c>
      <c r="U6676" s="86" t="str">
        <f t="shared" si="1640"/>
        <v/>
      </c>
      <c r="V6676" s="95" t="str">
        <f t="shared" si="1641"/>
        <v/>
      </c>
      <c r="AE6676" s="92" t="str">
        <f t="shared" si="1642"/>
        <v/>
      </c>
      <c r="AF6676" s="96" t="str">
        <f t="shared" si="1643"/>
        <v>&lt;a name='19000100'&gt;&lt;b&gt;: 0 - Zed's Cafe [8225 Georgia Ave, Silver Spring, MD]&lt;/b&gt;&lt;/a&gt;&lt;br&gt;</v>
      </c>
      <c r="AG6676" s="97">
        <f t="shared" si="1644"/>
        <v>1900</v>
      </c>
      <c r="AH6676" s="97" t="str">
        <f t="shared" si="1645"/>
        <v>01</v>
      </c>
      <c r="AI6676" s="97" t="str">
        <f t="shared" si="1646"/>
        <v>00</v>
      </c>
      <c r="AJ6676" s="97" t="str">
        <f t="shared" si="1647"/>
        <v>19000100</v>
      </c>
    </row>
    <row r="6677" spans="4:36" ht="12" customHeight="1" x14ac:dyDescent="0.15">
      <c r="F6677" s="86" t="str">
        <f t="shared" si="1636"/>
        <v>Saturday</v>
      </c>
      <c r="G6677" s="91"/>
      <c r="H6677" s="92" t="str">
        <f>VLOOKUP(MONTH(G6677),VLOOKUP!$W$1:$X$24,2)</f>
        <v>January</v>
      </c>
      <c r="I6677" s="92" t="str">
        <f t="shared" si="1637"/>
        <v/>
      </c>
      <c r="J6677" s="93" t="s">
        <v>1067</v>
      </c>
      <c r="L6677" s="86" t="str">
        <f t="shared" si="1648"/>
        <v>Zed's Cafe [8225 Georgia Ave, Silver Spring, MD]</v>
      </c>
      <c r="M6677" s="86">
        <f t="shared" si="1635"/>
        <v>0</v>
      </c>
      <c r="N6677" s="93" t="str">
        <f t="shared" si="1634"/>
        <v>Zed's Cafe [8225 Georgia Ave, Silver Spring, MD]</v>
      </c>
      <c r="O6677" s="90"/>
      <c r="S6677" s="95">
        <f t="shared" si="1638"/>
        <v>0</v>
      </c>
      <c r="T6677" s="86" t="str">
        <f t="shared" si="1639"/>
        <v/>
      </c>
      <c r="U6677" s="86" t="str">
        <f t="shared" si="1640"/>
        <v/>
      </c>
      <c r="V6677" s="95" t="str">
        <f t="shared" si="1641"/>
        <v/>
      </c>
      <c r="AE6677" s="92" t="str">
        <f t="shared" si="1642"/>
        <v/>
      </c>
      <c r="AF6677" s="96" t="str">
        <f t="shared" si="1643"/>
        <v>&lt;a name='19000100'&gt;&lt;b&gt;: 0 - Zed's Cafe [8225 Georgia Ave, Silver Spring, MD]&lt;/b&gt;&lt;/a&gt;&lt;br&gt;</v>
      </c>
      <c r="AG6677" s="97">
        <f t="shared" si="1644"/>
        <v>1900</v>
      </c>
      <c r="AH6677" s="97" t="str">
        <f t="shared" si="1645"/>
        <v>01</v>
      </c>
      <c r="AI6677" s="97" t="str">
        <f t="shared" si="1646"/>
        <v>00</v>
      </c>
      <c r="AJ6677" s="97" t="str">
        <f t="shared" si="1647"/>
        <v>19000100</v>
      </c>
    </row>
    <row r="6678" spans="4:36" ht="12" customHeight="1" x14ac:dyDescent="0.15">
      <c r="F6678" s="86" t="str">
        <f t="shared" si="1636"/>
        <v>Saturday</v>
      </c>
      <c r="G6678" s="91"/>
      <c r="H6678" s="92" t="str">
        <f>VLOOKUP(MONTH(G6678),VLOOKUP!$W$1:$X$24,2)</f>
        <v>January</v>
      </c>
      <c r="I6678" s="92" t="str">
        <f t="shared" si="1637"/>
        <v/>
      </c>
      <c r="J6678" s="93" t="s">
        <v>1308</v>
      </c>
      <c r="L6678" s="86" t="str">
        <f t="shared" si="1648"/>
        <v>Zissimos Bar [1023 W 36th St, Baltimore, MD]</v>
      </c>
      <c r="M6678" s="86">
        <f t="shared" si="1635"/>
        <v>0</v>
      </c>
      <c r="N6678" s="93" t="str">
        <f t="shared" si="1634"/>
        <v>Zissimos Bar [1023 W 36th St, Baltimore, MD]</v>
      </c>
      <c r="O6678" s="94"/>
      <c r="S6678" s="95">
        <f t="shared" si="1638"/>
        <v>0</v>
      </c>
      <c r="T6678" s="86" t="str">
        <f t="shared" si="1639"/>
        <v/>
      </c>
      <c r="U6678" s="86" t="str">
        <f t="shared" si="1640"/>
        <v/>
      </c>
      <c r="V6678" s="95" t="str">
        <f t="shared" si="1641"/>
        <v/>
      </c>
      <c r="AE6678" s="92" t="str">
        <f t="shared" si="1642"/>
        <v/>
      </c>
      <c r="AF6678" s="96" t="str">
        <f t="shared" si="1643"/>
        <v>&lt;a name='19000100'&gt;&lt;b&gt;: 0 - Zissimos Bar [1023 W 36th St, Baltimore, MD]&lt;/b&gt;&lt;/a&gt;&lt;br&gt;</v>
      </c>
      <c r="AG6678" s="97">
        <f t="shared" si="1644"/>
        <v>1900</v>
      </c>
      <c r="AH6678" s="97" t="str">
        <f t="shared" si="1645"/>
        <v>01</v>
      </c>
      <c r="AI6678" s="97" t="str">
        <f t="shared" si="1646"/>
        <v>00</v>
      </c>
      <c r="AJ6678" s="97" t="str">
        <f t="shared" si="1647"/>
        <v>19000100</v>
      </c>
    </row>
    <row r="6679" spans="4:36" ht="12" customHeight="1" x14ac:dyDescent="0.15">
      <c r="F6679" s="86" t="str">
        <f t="shared" si="1636"/>
        <v>Saturday</v>
      </c>
      <c r="G6679" s="91"/>
      <c r="H6679" s="92" t="str">
        <f>VLOOKUP(MONTH(G6679),VLOOKUP!$W$1:$X$24,2)</f>
        <v>January</v>
      </c>
      <c r="I6679" s="92" t="str">
        <f t="shared" si="1637"/>
        <v/>
      </c>
      <c r="J6679" s="93" t="s">
        <v>1308</v>
      </c>
      <c r="L6679" s="86" t="str">
        <f t="shared" si="1648"/>
        <v>Zissimos Bar [1023 W 36th St, Baltimore, MD]</v>
      </c>
      <c r="M6679" s="86">
        <f t="shared" si="1635"/>
        <v>0</v>
      </c>
      <c r="N6679" s="93" t="str">
        <f t="shared" si="1634"/>
        <v>Zissimos Bar [1023 W 36th St, Baltimore, MD]</v>
      </c>
      <c r="O6679" s="94"/>
      <c r="S6679" s="95">
        <f t="shared" si="1638"/>
        <v>0</v>
      </c>
      <c r="T6679" s="86" t="str">
        <f t="shared" si="1639"/>
        <v/>
      </c>
      <c r="U6679" s="86" t="str">
        <f t="shared" si="1640"/>
        <v/>
      </c>
      <c r="V6679" s="95" t="str">
        <f t="shared" si="1641"/>
        <v/>
      </c>
      <c r="AE6679" s="92" t="str">
        <f t="shared" si="1642"/>
        <v/>
      </c>
      <c r="AF6679" s="96" t="str">
        <f t="shared" si="1643"/>
        <v>&lt;a name='19000100'&gt;&lt;b&gt;: 0 - Zissimos Bar [1023 W 36th St, Baltimore, MD]&lt;/b&gt;&lt;/a&gt;&lt;br&gt;</v>
      </c>
      <c r="AG6679" s="97">
        <f t="shared" si="1644"/>
        <v>1900</v>
      </c>
      <c r="AH6679" s="97" t="str">
        <f t="shared" si="1645"/>
        <v>01</v>
      </c>
      <c r="AI6679" s="97" t="str">
        <f t="shared" si="1646"/>
        <v>00</v>
      </c>
      <c r="AJ6679" s="97" t="str">
        <f t="shared" si="1647"/>
        <v>19000100</v>
      </c>
    </row>
    <row r="6680" spans="4:36" ht="12" customHeight="1" x14ac:dyDescent="0.15">
      <c r="D6680" s="110"/>
      <c r="F6680" s="86" t="str">
        <f t="shared" si="1636"/>
        <v>Saturday</v>
      </c>
      <c r="G6680" s="91"/>
      <c r="H6680" s="92" t="str">
        <f>VLOOKUP(MONTH(G6680),VLOOKUP!$W$1:$X$24,2)</f>
        <v>January</v>
      </c>
      <c r="I6680" s="92" t="str">
        <f t="shared" si="1637"/>
        <v/>
      </c>
      <c r="J6680" s="93" t="s">
        <v>1308</v>
      </c>
      <c r="L6680" s="86" t="str">
        <f t="shared" si="1648"/>
        <v>Zissimos Bar [1023 W 36th St, Baltimore, MD]</v>
      </c>
      <c r="M6680" s="86">
        <f t="shared" si="1635"/>
        <v>0</v>
      </c>
      <c r="N6680" s="93" t="str">
        <f t="shared" si="1634"/>
        <v>Zissimos Bar [1023 W 36th St, Baltimore, MD]</v>
      </c>
      <c r="O6680" s="94"/>
      <c r="S6680" s="95">
        <f t="shared" si="1638"/>
        <v>0</v>
      </c>
      <c r="T6680" s="86" t="str">
        <f t="shared" si="1639"/>
        <v/>
      </c>
      <c r="U6680" s="86" t="str">
        <f t="shared" si="1640"/>
        <v/>
      </c>
      <c r="V6680" s="95" t="str">
        <f t="shared" si="1641"/>
        <v/>
      </c>
      <c r="AE6680" s="92" t="str">
        <f t="shared" si="1642"/>
        <v/>
      </c>
      <c r="AF6680" s="96" t="str">
        <f t="shared" si="1643"/>
        <v>&lt;a name='19000100'&gt;&lt;b&gt;: 0 - Zissimos Bar [1023 W 36th St, Baltimore, MD]&lt;/b&gt;&lt;/a&gt;&lt;br&gt;</v>
      </c>
      <c r="AG6680" s="97">
        <f t="shared" si="1644"/>
        <v>1900</v>
      </c>
      <c r="AH6680" s="97" t="str">
        <f t="shared" si="1645"/>
        <v>01</v>
      </c>
      <c r="AI6680" s="97" t="str">
        <f t="shared" si="1646"/>
        <v>00</v>
      </c>
      <c r="AJ6680" s="97" t="str">
        <f t="shared" si="1647"/>
        <v>19000100</v>
      </c>
    </row>
    <row r="6681" spans="4:36" ht="12" customHeight="1" x14ac:dyDescent="0.15">
      <c r="F6681" s="86" t="str">
        <f t="shared" si="1636"/>
        <v>Saturday</v>
      </c>
      <c r="G6681" s="91"/>
      <c r="H6681" s="92" t="str">
        <f>VLOOKUP(MONTH(G6681),VLOOKUP!$W$1:$X$24,2)</f>
        <v>January</v>
      </c>
      <c r="I6681" s="92" t="str">
        <f t="shared" si="1637"/>
        <v/>
      </c>
      <c r="J6681" s="93" t="s">
        <v>1308</v>
      </c>
      <c r="L6681" s="86" t="str">
        <f t="shared" si="1648"/>
        <v>Zissimos Bar [1023 W 36th St, Baltimore, MD]</v>
      </c>
      <c r="M6681" s="86">
        <f t="shared" si="1635"/>
        <v>0</v>
      </c>
      <c r="N6681" s="93" t="str">
        <f t="shared" si="1634"/>
        <v>Zissimos Bar [1023 W 36th St, Baltimore, MD]</v>
      </c>
      <c r="O6681" s="94"/>
      <c r="S6681" s="95">
        <f t="shared" si="1638"/>
        <v>0</v>
      </c>
      <c r="T6681" s="86" t="str">
        <f t="shared" si="1639"/>
        <v/>
      </c>
      <c r="U6681" s="86" t="str">
        <f t="shared" si="1640"/>
        <v/>
      </c>
      <c r="V6681" s="95" t="str">
        <f t="shared" si="1641"/>
        <v/>
      </c>
      <c r="AE6681" s="92" t="str">
        <f t="shared" si="1642"/>
        <v/>
      </c>
      <c r="AF6681" s="96" t="str">
        <f t="shared" si="1643"/>
        <v>&lt;a name='19000100'&gt;&lt;b&gt;: 0 - Zissimos Bar [1023 W 36th St, Baltimore, MD]&lt;/b&gt;&lt;/a&gt;&lt;br&gt;</v>
      </c>
      <c r="AG6681" s="97">
        <f t="shared" si="1644"/>
        <v>1900</v>
      </c>
      <c r="AH6681" s="97" t="str">
        <f t="shared" si="1645"/>
        <v>01</v>
      </c>
      <c r="AI6681" s="97" t="str">
        <f t="shared" si="1646"/>
        <v>00</v>
      </c>
      <c r="AJ6681" s="97" t="str">
        <f t="shared" si="1647"/>
        <v>19000100</v>
      </c>
    </row>
    <row r="6682" spans="4:36" ht="12" customHeight="1" x14ac:dyDescent="0.15">
      <c r="F6682" s="86" t="str">
        <f t="shared" si="1636"/>
        <v>Saturday</v>
      </c>
      <c r="G6682" s="91"/>
      <c r="H6682" s="92" t="str">
        <f>VLOOKUP(MONTH(G6682),VLOOKUP!$W$1:$X$24,2)</f>
        <v>January</v>
      </c>
      <c r="I6682" s="92" t="str">
        <f t="shared" si="1637"/>
        <v/>
      </c>
      <c r="J6682" s="93" t="s">
        <v>1308</v>
      </c>
      <c r="L6682" s="86" t="str">
        <f t="shared" si="1648"/>
        <v>Zissimos Bar [1023 W 36th St, Baltimore, MD]</v>
      </c>
      <c r="M6682" s="86">
        <f t="shared" si="1635"/>
        <v>0</v>
      </c>
      <c r="N6682" s="93" t="str">
        <f t="shared" si="1634"/>
        <v>Zissimos Bar [1023 W 36th St, Baltimore, MD]</v>
      </c>
      <c r="O6682" s="94"/>
      <c r="S6682" s="95">
        <f t="shared" si="1638"/>
        <v>0</v>
      </c>
      <c r="T6682" s="86" t="str">
        <f t="shared" si="1639"/>
        <v/>
      </c>
      <c r="U6682" s="86" t="str">
        <f t="shared" si="1640"/>
        <v/>
      </c>
      <c r="V6682" s="95" t="str">
        <f t="shared" si="1641"/>
        <v/>
      </c>
      <c r="AE6682" s="92" t="str">
        <f t="shared" si="1642"/>
        <v/>
      </c>
      <c r="AF6682" s="96" t="str">
        <f t="shared" si="1643"/>
        <v>&lt;a name='19000100'&gt;&lt;b&gt;: 0 - Zissimos Bar [1023 W 36th St, Baltimore, MD]&lt;/b&gt;&lt;/a&gt;&lt;br&gt;</v>
      </c>
      <c r="AG6682" s="97">
        <f t="shared" si="1644"/>
        <v>1900</v>
      </c>
      <c r="AH6682" s="97" t="str">
        <f t="shared" si="1645"/>
        <v>01</v>
      </c>
      <c r="AI6682" s="97" t="str">
        <f t="shared" si="1646"/>
        <v>00</v>
      </c>
      <c r="AJ6682" s="97" t="str">
        <f t="shared" si="1647"/>
        <v>19000100</v>
      </c>
    </row>
    <row r="6683" spans="4:36" ht="12" customHeight="1" x14ac:dyDescent="0.15">
      <c r="F6683" s="86" t="str">
        <f t="shared" si="1636"/>
        <v>Saturday</v>
      </c>
      <c r="G6683" s="91"/>
      <c r="H6683" s="92" t="str">
        <f>VLOOKUP(MONTH(G6683),VLOOKUP!$W$1:$X$24,2)</f>
        <v>January</v>
      </c>
      <c r="I6683" s="92" t="str">
        <f t="shared" si="1637"/>
        <v/>
      </c>
      <c r="J6683" s="93" t="s">
        <v>1308</v>
      </c>
      <c r="L6683" s="86" t="str">
        <f t="shared" si="1648"/>
        <v>Zissimos Bar [1023 W 36th St, Baltimore, MD]</v>
      </c>
      <c r="M6683" s="86">
        <f t="shared" si="1635"/>
        <v>0</v>
      </c>
      <c r="N6683" s="93" t="str">
        <f t="shared" si="1634"/>
        <v>Zissimos Bar [1023 W 36th St, Baltimore, MD]</v>
      </c>
      <c r="O6683" s="94"/>
      <c r="S6683" s="95">
        <f t="shared" si="1638"/>
        <v>0</v>
      </c>
      <c r="T6683" s="86" t="str">
        <f t="shared" si="1639"/>
        <v/>
      </c>
      <c r="U6683" s="86" t="str">
        <f t="shared" si="1640"/>
        <v/>
      </c>
      <c r="V6683" s="95" t="str">
        <f t="shared" si="1641"/>
        <v/>
      </c>
      <c r="AE6683" s="92" t="str">
        <f t="shared" si="1642"/>
        <v/>
      </c>
      <c r="AF6683" s="96" t="str">
        <f t="shared" si="1643"/>
        <v>&lt;a name='19000100'&gt;&lt;b&gt;: 0 - Zissimos Bar [1023 W 36th St, Baltimore, MD]&lt;/b&gt;&lt;/a&gt;&lt;br&gt;</v>
      </c>
      <c r="AG6683" s="97">
        <f t="shared" si="1644"/>
        <v>1900</v>
      </c>
      <c r="AH6683" s="97" t="str">
        <f t="shared" si="1645"/>
        <v>01</v>
      </c>
      <c r="AI6683" s="97" t="str">
        <f t="shared" si="1646"/>
        <v>00</v>
      </c>
      <c r="AJ6683" s="97" t="str">
        <f t="shared" si="1647"/>
        <v>19000100</v>
      </c>
    </row>
    <row r="6684" spans="4:36" ht="12" customHeight="1" x14ac:dyDescent="0.15">
      <c r="F6684" s="86" t="str">
        <f t="shared" si="1636"/>
        <v>Saturday</v>
      </c>
      <c r="G6684" s="91"/>
      <c r="H6684" s="92" t="str">
        <f>VLOOKUP(MONTH(G6684),VLOOKUP!$W$1:$X$24,2)</f>
        <v>January</v>
      </c>
      <c r="I6684" s="92" t="str">
        <f t="shared" si="1637"/>
        <v/>
      </c>
      <c r="J6684" s="93" t="s">
        <v>1308</v>
      </c>
      <c r="L6684" s="86" t="str">
        <f t="shared" si="1648"/>
        <v>Zissimos Bar [1023 W 36th St, Baltimore, MD]</v>
      </c>
      <c r="M6684" s="86">
        <f t="shared" si="1635"/>
        <v>0</v>
      </c>
      <c r="N6684" s="93" t="str">
        <f t="shared" si="1634"/>
        <v>Zissimos Bar [1023 W 36th St, Baltimore, MD]</v>
      </c>
      <c r="O6684" s="94"/>
      <c r="S6684" s="95">
        <f t="shared" si="1638"/>
        <v>0</v>
      </c>
      <c r="T6684" s="86" t="str">
        <f t="shared" si="1639"/>
        <v/>
      </c>
      <c r="U6684" s="86" t="str">
        <f t="shared" si="1640"/>
        <v/>
      </c>
      <c r="V6684" s="95" t="str">
        <f t="shared" si="1641"/>
        <v/>
      </c>
      <c r="AE6684" s="92" t="str">
        <f t="shared" si="1642"/>
        <v/>
      </c>
      <c r="AF6684" s="96" t="str">
        <f t="shared" si="1643"/>
        <v>&lt;a name='19000100'&gt;&lt;b&gt;: 0 - Zissimos Bar [1023 W 36th St, Baltimore, MD]&lt;/b&gt;&lt;/a&gt;&lt;br&gt;</v>
      </c>
      <c r="AG6684" s="97">
        <f t="shared" si="1644"/>
        <v>1900</v>
      </c>
      <c r="AH6684" s="97" t="str">
        <f t="shared" si="1645"/>
        <v>01</v>
      </c>
      <c r="AI6684" s="97" t="str">
        <f t="shared" si="1646"/>
        <v>00</v>
      </c>
      <c r="AJ6684" s="97" t="str">
        <f t="shared" si="1647"/>
        <v>19000100</v>
      </c>
    </row>
    <row r="6685" spans="4:36" ht="12" customHeight="1" x14ac:dyDescent="0.15">
      <c r="F6685" s="86" t="str">
        <f t="shared" si="1636"/>
        <v>Saturday</v>
      </c>
      <c r="G6685" s="91"/>
      <c r="H6685" s="92" t="str">
        <f>VLOOKUP(MONTH(G6685),VLOOKUP!$W$1:$X$24,2)</f>
        <v>January</v>
      </c>
      <c r="I6685" s="92" t="str">
        <f t="shared" si="1637"/>
        <v/>
      </c>
      <c r="J6685" s="93" t="s">
        <v>1440</v>
      </c>
      <c r="L6685" s="86" t="str">
        <f t="shared" si="1648"/>
        <v>Zodiac [1726 N Charles St, Baltimore, MD - adjoining Club Charles]</v>
      </c>
      <c r="M6685" s="86">
        <f t="shared" si="1635"/>
        <v>0</v>
      </c>
      <c r="N6685" s="93" t="str">
        <f t="shared" ref="N6685:N6691" si="1649">J6685</f>
        <v>Zodiac [1726 N Charles St, Baltimore, MD - adjoining Club Charles]</v>
      </c>
      <c r="O6685" s="94"/>
      <c r="S6685" s="95">
        <f t="shared" si="1638"/>
        <v>0</v>
      </c>
      <c r="T6685" s="86" t="str">
        <f t="shared" si="1639"/>
        <v/>
      </c>
      <c r="U6685" s="86" t="str">
        <f t="shared" si="1640"/>
        <v/>
      </c>
      <c r="V6685" s="95" t="str">
        <f t="shared" si="1641"/>
        <v/>
      </c>
      <c r="AE6685" s="92" t="str">
        <f t="shared" si="1642"/>
        <v/>
      </c>
      <c r="AF6685" s="96" t="str">
        <f t="shared" si="1643"/>
        <v>&lt;a name='19000100'&gt;&lt;b&gt;: 0 - Zodiac [1726 N Charles St, Baltimore, MD - adjoining Club Charles]&lt;/b&gt;&lt;/a&gt;&lt;br&gt;</v>
      </c>
      <c r="AG6685" s="97">
        <f t="shared" si="1644"/>
        <v>1900</v>
      </c>
      <c r="AH6685" s="97" t="str">
        <f t="shared" si="1645"/>
        <v>01</v>
      </c>
      <c r="AI6685" s="97" t="str">
        <f t="shared" si="1646"/>
        <v>00</v>
      </c>
      <c r="AJ6685" s="97" t="str">
        <f t="shared" si="1647"/>
        <v>19000100</v>
      </c>
    </row>
    <row r="6686" spans="4:36" ht="12" customHeight="1" x14ac:dyDescent="0.15">
      <c r="F6686" s="86" t="str">
        <f t="shared" si="1636"/>
        <v>Saturday</v>
      </c>
      <c r="G6686" s="91"/>
      <c r="H6686" s="92" t="str">
        <f>VLOOKUP(MONTH(G6686),VLOOKUP!$W$1:$X$24,2)</f>
        <v>January</v>
      </c>
      <c r="I6686" s="92" t="str">
        <f t="shared" si="1637"/>
        <v/>
      </c>
      <c r="J6686" s="93" t="s">
        <v>1440</v>
      </c>
      <c r="L6686" s="86" t="str">
        <f t="shared" si="1648"/>
        <v>Zodiac [1726 N Charles St, Baltimore, MD - adjoining Club Charles]</v>
      </c>
      <c r="M6686" s="86">
        <f t="shared" si="1635"/>
        <v>0</v>
      </c>
      <c r="N6686" s="93" t="str">
        <f t="shared" si="1649"/>
        <v>Zodiac [1726 N Charles St, Baltimore, MD - adjoining Club Charles]</v>
      </c>
      <c r="O6686" s="94"/>
      <c r="S6686" s="95">
        <f t="shared" si="1638"/>
        <v>0</v>
      </c>
      <c r="T6686" s="86" t="str">
        <f t="shared" si="1639"/>
        <v/>
      </c>
      <c r="U6686" s="86" t="str">
        <f t="shared" si="1640"/>
        <v/>
      </c>
      <c r="V6686" s="95" t="str">
        <f t="shared" si="1641"/>
        <v/>
      </c>
      <c r="AE6686" s="92" t="str">
        <f t="shared" si="1642"/>
        <v/>
      </c>
      <c r="AF6686" s="96" t="str">
        <f t="shared" si="1643"/>
        <v>&lt;a name='19000100'&gt;&lt;b&gt;: 0 - Zodiac [1726 N Charles St, Baltimore, MD - adjoining Club Charles]&lt;/b&gt;&lt;/a&gt;&lt;br&gt;</v>
      </c>
      <c r="AG6686" s="97">
        <f t="shared" si="1644"/>
        <v>1900</v>
      </c>
      <c r="AH6686" s="97" t="str">
        <f t="shared" si="1645"/>
        <v>01</v>
      </c>
      <c r="AI6686" s="97" t="str">
        <f t="shared" si="1646"/>
        <v>00</v>
      </c>
      <c r="AJ6686" s="97" t="str">
        <f t="shared" si="1647"/>
        <v>19000100</v>
      </c>
    </row>
    <row r="6687" spans="4:36" ht="12" customHeight="1" x14ac:dyDescent="0.15">
      <c r="F6687" s="86" t="str">
        <f t="shared" si="1636"/>
        <v>Saturday</v>
      </c>
      <c r="G6687" s="91"/>
      <c r="H6687" s="92" t="str">
        <f>VLOOKUP(MONTH(G6687),VLOOKUP!$W$1:$X$24,2)</f>
        <v>January</v>
      </c>
      <c r="I6687" s="92" t="str">
        <f t="shared" si="1637"/>
        <v/>
      </c>
      <c r="J6687" s="93" t="s">
        <v>1440</v>
      </c>
      <c r="L6687" s="86" t="str">
        <f t="shared" si="1648"/>
        <v>Zodiac [1726 N Charles St, Baltimore, MD - adjoining Club Charles]</v>
      </c>
      <c r="M6687" s="86">
        <f t="shared" si="1635"/>
        <v>0</v>
      </c>
      <c r="N6687" s="93" t="str">
        <f t="shared" si="1649"/>
        <v>Zodiac [1726 N Charles St, Baltimore, MD - adjoining Club Charles]</v>
      </c>
      <c r="O6687" s="94"/>
      <c r="S6687" s="95">
        <f t="shared" si="1638"/>
        <v>0</v>
      </c>
      <c r="T6687" s="86" t="str">
        <f t="shared" si="1639"/>
        <v/>
      </c>
      <c r="U6687" s="86" t="str">
        <f t="shared" si="1640"/>
        <v/>
      </c>
      <c r="V6687" s="95" t="str">
        <f t="shared" si="1641"/>
        <v/>
      </c>
      <c r="AE6687" s="92" t="str">
        <f t="shared" si="1642"/>
        <v/>
      </c>
      <c r="AF6687" s="96" t="str">
        <f t="shared" si="1643"/>
        <v>&lt;a name='19000100'&gt;&lt;b&gt;: 0 - Zodiac [1726 N Charles St, Baltimore, MD - adjoining Club Charles]&lt;/b&gt;&lt;/a&gt;&lt;br&gt;</v>
      </c>
      <c r="AG6687" s="97">
        <f t="shared" si="1644"/>
        <v>1900</v>
      </c>
      <c r="AH6687" s="97" t="str">
        <f t="shared" si="1645"/>
        <v>01</v>
      </c>
      <c r="AI6687" s="97" t="str">
        <f t="shared" si="1646"/>
        <v>00</v>
      </c>
      <c r="AJ6687" s="97" t="str">
        <f t="shared" si="1647"/>
        <v>19000100</v>
      </c>
    </row>
    <row r="6688" spans="4:36" ht="12" customHeight="1" x14ac:dyDescent="0.15">
      <c r="F6688" s="86" t="str">
        <f t="shared" si="1636"/>
        <v>Saturday</v>
      </c>
      <c r="G6688" s="91"/>
      <c r="H6688" s="92" t="str">
        <f>VLOOKUP(MONTH(G6688),VLOOKUP!$W$1:$X$24,2)</f>
        <v>January</v>
      </c>
      <c r="I6688" s="92" t="str">
        <f t="shared" si="1637"/>
        <v/>
      </c>
      <c r="J6688" s="93" t="s">
        <v>935</v>
      </c>
      <c r="L6688" s="86" t="str">
        <f t="shared" si="1648"/>
        <v>Zoo Bear Cafe [3000 Connecticut Ave NW, WDC]</v>
      </c>
      <c r="M6688" s="86">
        <f t="shared" si="1635"/>
        <v>0</v>
      </c>
      <c r="N6688" s="93" t="str">
        <f t="shared" si="1649"/>
        <v>Zoo Bear Cafe [3000 Connecticut Ave NW, WDC]</v>
      </c>
      <c r="O6688" s="94"/>
      <c r="S6688" s="95">
        <f t="shared" si="1638"/>
        <v>0</v>
      </c>
      <c r="T6688" s="86" t="str">
        <f t="shared" si="1639"/>
        <v/>
      </c>
      <c r="U6688" s="86" t="str">
        <f t="shared" si="1640"/>
        <v/>
      </c>
      <c r="V6688" s="95" t="str">
        <f t="shared" si="1641"/>
        <v/>
      </c>
      <c r="W6688" s="90" t="s">
        <v>221</v>
      </c>
      <c r="AE6688" s="92" t="str">
        <f t="shared" si="1642"/>
        <v/>
      </c>
      <c r="AF6688" s="96" t="str">
        <f t="shared" si="1643"/>
        <v>&lt;a name='19000100'&gt;&lt;b&gt;: 0 - Zoo Bear Cafe [3000 Connecticut Ave NW, WDC]&lt;/b&gt;&lt;/a&gt;&lt;br&gt;</v>
      </c>
      <c r="AG6688" s="97">
        <f t="shared" si="1644"/>
        <v>1900</v>
      </c>
      <c r="AH6688" s="97" t="str">
        <f t="shared" si="1645"/>
        <v>01</v>
      </c>
      <c r="AI6688" s="97" t="str">
        <f t="shared" si="1646"/>
        <v>00</v>
      </c>
      <c r="AJ6688" s="97" t="str">
        <f t="shared" si="1647"/>
        <v>19000100</v>
      </c>
    </row>
    <row r="6689" spans="6:36" ht="12" customHeight="1" x14ac:dyDescent="0.15">
      <c r="F6689" s="86" t="str">
        <f t="shared" si="1636"/>
        <v>Saturday</v>
      </c>
      <c r="G6689" s="91"/>
      <c r="H6689" s="92" t="str">
        <f>VLOOKUP(MONTH(G6689),VLOOKUP!$W$1:$X$24,2)</f>
        <v>January</v>
      </c>
      <c r="I6689" s="92" t="str">
        <f t="shared" si="1637"/>
        <v/>
      </c>
      <c r="J6689" s="93" t="s">
        <v>935</v>
      </c>
      <c r="L6689" s="86" t="str">
        <f t="shared" si="1648"/>
        <v>Zoo Bear Cafe [3000 Connecticut Ave NW, WDC]</v>
      </c>
      <c r="M6689" s="86">
        <f t="shared" si="1635"/>
        <v>0</v>
      </c>
      <c r="N6689" s="93" t="str">
        <f t="shared" si="1649"/>
        <v>Zoo Bear Cafe [3000 Connecticut Ave NW, WDC]</v>
      </c>
      <c r="O6689" s="94"/>
      <c r="S6689" s="95">
        <f t="shared" si="1638"/>
        <v>0</v>
      </c>
      <c r="T6689" s="86" t="str">
        <f t="shared" si="1639"/>
        <v/>
      </c>
      <c r="U6689" s="86" t="str">
        <f t="shared" si="1640"/>
        <v/>
      </c>
      <c r="V6689" s="95" t="str">
        <f t="shared" si="1641"/>
        <v/>
      </c>
      <c r="W6689" s="90" t="s">
        <v>221</v>
      </c>
      <c r="AE6689" s="92" t="str">
        <f t="shared" si="1642"/>
        <v/>
      </c>
      <c r="AF6689" s="96" t="str">
        <f t="shared" si="1643"/>
        <v>&lt;a name='19000100'&gt;&lt;b&gt;: 0 - Zoo Bear Cafe [3000 Connecticut Ave NW, WDC]&lt;/b&gt;&lt;/a&gt;&lt;br&gt;</v>
      </c>
      <c r="AG6689" s="97">
        <f t="shared" si="1644"/>
        <v>1900</v>
      </c>
      <c r="AH6689" s="97" t="str">
        <f t="shared" si="1645"/>
        <v>01</v>
      </c>
      <c r="AI6689" s="97" t="str">
        <f t="shared" si="1646"/>
        <v>00</v>
      </c>
      <c r="AJ6689" s="97" t="str">
        <f t="shared" si="1647"/>
        <v>19000100</v>
      </c>
    </row>
    <row r="6690" spans="6:36" ht="12" customHeight="1" x14ac:dyDescent="0.15">
      <c r="F6690" s="86" t="str">
        <f t="shared" si="1636"/>
        <v>Saturday</v>
      </c>
      <c r="G6690" s="91"/>
      <c r="H6690" s="92" t="str">
        <f>VLOOKUP(MONTH(G6690),VLOOKUP!$W$1:$X$24,2)</f>
        <v>January</v>
      </c>
      <c r="I6690" s="92" t="str">
        <f t="shared" si="1637"/>
        <v/>
      </c>
      <c r="J6690" s="93" t="s">
        <v>935</v>
      </c>
      <c r="L6690" s="86" t="str">
        <f t="shared" si="1648"/>
        <v>Zoo Bear Cafe [3000 Connecticut Ave NW, WDC]</v>
      </c>
      <c r="M6690" s="86">
        <f t="shared" si="1635"/>
        <v>0</v>
      </c>
      <c r="N6690" s="93" t="str">
        <f t="shared" si="1649"/>
        <v>Zoo Bear Cafe [3000 Connecticut Ave NW, WDC]</v>
      </c>
      <c r="O6690" s="94"/>
      <c r="S6690" s="95">
        <f t="shared" si="1638"/>
        <v>0</v>
      </c>
      <c r="T6690" s="86" t="str">
        <f t="shared" si="1639"/>
        <v/>
      </c>
      <c r="U6690" s="86" t="str">
        <f t="shared" si="1640"/>
        <v/>
      </c>
      <c r="V6690" s="95" t="str">
        <f t="shared" si="1641"/>
        <v/>
      </c>
      <c r="W6690" s="90" t="s">
        <v>221</v>
      </c>
      <c r="AE6690" s="92" t="str">
        <f t="shared" si="1642"/>
        <v/>
      </c>
      <c r="AF6690" s="96" t="str">
        <f t="shared" si="1643"/>
        <v>&lt;a name='19000100'&gt;&lt;b&gt;: 0 - Zoo Bear Cafe [3000 Connecticut Ave NW, WDC]&lt;/b&gt;&lt;/a&gt;&lt;br&gt;</v>
      </c>
      <c r="AG6690" s="97">
        <f t="shared" si="1644"/>
        <v>1900</v>
      </c>
      <c r="AH6690" s="97" t="str">
        <f t="shared" si="1645"/>
        <v>01</v>
      </c>
      <c r="AI6690" s="97" t="str">
        <f t="shared" si="1646"/>
        <v>00</v>
      </c>
      <c r="AJ6690" s="97" t="str">
        <f t="shared" si="1647"/>
        <v>19000100</v>
      </c>
    </row>
    <row r="6691" spans="6:36" ht="12" customHeight="1" x14ac:dyDescent="0.15">
      <c r="F6691" s="86" t="str">
        <f t="shared" si="1636"/>
        <v>Saturday</v>
      </c>
      <c r="G6691" s="91"/>
      <c r="H6691" s="92" t="str">
        <f>VLOOKUP(MONTH(G6691),VLOOKUP!$W$1:$X$24,2)</f>
        <v>January</v>
      </c>
      <c r="I6691" s="92" t="str">
        <f t="shared" si="1637"/>
        <v/>
      </c>
      <c r="J6691" s="93" t="s">
        <v>935</v>
      </c>
      <c r="L6691" s="86" t="str">
        <f t="shared" si="1648"/>
        <v>Zoo Bear Cafe [3000 Connecticut Ave NW, WDC]</v>
      </c>
      <c r="M6691" s="86">
        <f t="shared" si="1635"/>
        <v>0</v>
      </c>
      <c r="N6691" s="93" t="str">
        <f t="shared" si="1649"/>
        <v>Zoo Bear Cafe [3000 Connecticut Ave NW, WDC]</v>
      </c>
      <c r="O6691" s="94"/>
      <c r="S6691" s="95">
        <f t="shared" si="1638"/>
        <v>0</v>
      </c>
      <c r="T6691" s="86" t="str">
        <f t="shared" si="1639"/>
        <v/>
      </c>
      <c r="U6691" s="86" t="str">
        <f t="shared" si="1640"/>
        <v/>
      </c>
      <c r="V6691" s="95" t="str">
        <f t="shared" si="1641"/>
        <v/>
      </c>
      <c r="W6691" s="90" t="s">
        <v>221</v>
      </c>
      <c r="AE6691" s="92" t="str">
        <f t="shared" si="1642"/>
        <v/>
      </c>
      <c r="AF6691" s="96" t="str">
        <f t="shared" si="1643"/>
        <v>&lt;a name='19000100'&gt;&lt;b&gt;: 0 - Zoo Bear Cafe [3000 Connecticut Ave NW, WDC]&lt;/b&gt;&lt;/a&gt;&lt;br&gt;</v>
      </c>
      <c r="AG6691" s="97">
        <f t="shared" si="1644"/>
        <v>1900</v>
      </c>
      <c r="AH6691" s="97" t="str">
        <f t="shared" si="1645"/>
        <v>01</v>
      </c>
      <c r="AI6691" s="97" t="str">
        <f t="shared" si="1646"/>
        <v>00</v>
      </c>
      <c r="AJ6691" s="97" t="str">
        <f t="shared" si="1647"/>
        <v>19000100</v>
      </c>
    </row>
    <row r="6692" spans="6:36" ht="12" customHeight="1" x14ac:dyDescent="0.15">
      <c r="AF6692" s="96" t="str">
        <f t="shared" si="1643"/>
        <v>&lt;a name='19000100'&gt;&lt;b&gt;:  - &lt;/b&gt;&lt;/a&gt;&lt;br&gt;</v>
      </c>
      <c r="AG6692" s="97">
        <f t="shared" si="1644"/>
        <v>1900</v>
      </c>
      <c r="AH6692" s="97" t="str">
        <f t="shared" si="1645"/>
        <v>01</v>
      </c>
      <c r="AI6692" s="97" t="str">
        <f t="shared" si="1646"/>
        <v>00</v>
      </c>
      <c r="AJ6692" s="97" t="str">
        <f t="shared" si="1647"/>
        <v>19000100</v>
      </c>
    </row>
    <row r="6693" spans="6:36" ht="12" customHeight="1" x14ac:dyDescent="0.15">
      <c r="AF6693" s="96" t="str">
        <f t="shared" si="1643"/>
        <v>&lt;a name='19000100'&gt;&lt;b&gt;:  - &lt;/b&gt;&lt;/a&gt;&lt;br&gt;</v>
      </c>
      <c r="AG6693" s="97">
        <f t="shared" si="1644"/>
        <v>1900</v>
      </c>
      <c r="AH6693" s="97" t="str">
        <f t="shared" si="1645"/>
        <v>01</v>
      </c>
      <c r="AI6693" s="97" t="str">
        <f t="shared" si="1646"/>
        <v>00</v>
      </c>
      <c r="AJ6693" s="97" t="str">
        <f t="shared" si="1647"/>
        <v>19000100</v>
      </c>
    </row>
    <row r="6694" spans="6:36" ht="12" customHeight="1" x14ac:dyDescent="0.15">
      <c r="AF6694" s="96" t="str">
        <f t="shared" si="1643"/>
        <v>&lt;a name='19000100'&gt;&lt;b&gt;:  - &lt;/b&gt;&lt;/a&gt;&lt;br&gt;</v>
      </c>
      <c r="AG6694" s="97">
        <f t="shared" si="1644"/>
        <v>1900</v>
      </c>
      <c r="AH6694" s="97" t="str">
        <f t="shared" si="1645"/>
        <v>01</v>
      </c>
      <c r="AI6694" s="97" t="str">
        <f t="shared" si="1646"/>
        <v>00</v>
      </c>
      <c r="AJ6694" s="97" t="str">
        <f t="shared" si="1647"/>
        <v>19000100</v>
      </c>
    </row>
    <row r="6695" spans="6:36" ht="12" customHeight="1" x14ac:dyDescent="0.15">
      <c r="AF6695" s="96" t="str">
        <f t="shared" si="1643"/>
        <v>&lt;a name='19000100'&gt;&lt;b&gt;:  - &lt;/b&gt;&lt;/a&gt;&lt;br&gt;</v>
      </c>
      <c r="AG6695" s="97">
        <f t="shared" si="1644"/>
        <v>1900</v>
      </c>
      <c r="AH6695" s="97" t="str">
        <f t="shared" si="1645"/>
        <v>01</v>
      </c>
      <c r="AI6695" s="97" t="str">
        <f t="shared" si="1646"/>
        <v>00</v>
      </c>
      <c r="AJ6695" s="97" t="str">
        <f t="shared" si="1647"/>
        <v>19000100</v>
      </c>
    </row>
    <row r="6696" spans="6:36" ht="12" customHeight="1" x14ac:dyDescent="0.15">
      <c r="AF6696" s="96" t="str">
        <f t="shared" si="1643"/>
        <v>&lt;a name='19000100'&gt;&lt;b&gt;:  - &lt;/b&gt;&lt;/a&gt;&lt;br&gt;</v>
      </c>
      <c r="AG6696" s="97">
        <f t="shared" si="1644"/>
        <v>1900</v>
      </c>
      <c r="AH6696" s="97" t="str">
        <f t="shared" si="1645"/>
        <v>01</v>
      </c>
      <c r="AI6696" s="97" t="str">
        <f t="shared" si="1646"/>
        <v>00</v>
      </c>
      <c r="AJ6696" s="97" t="str">
        <f t="shared" si="1647"/>
        <v>19000100</v>
      </c>
    </row>
    <row r="6697" spans="6:36" ht="12" customHeight="1" x14ac:dyDescent="0.15">
      <c r="AF6697" s="96" t="str">
        <f t="shared" si="1643"/>
        <v>&lt;a name='19000100'&gt;&lt;b&gt;:  - &lt;/b&gt;&lt;/a&gt;&lt;br&gt;</v>
      </c>
      <c r="AG6697" s="97">
        <f t="shared" si="1644"/>
        <v>1900</v>
      </c>
      <c r="AH6697" s="97" t="str">
        <f t="shared" si="1645"/>
        <v>01</v>
      </c>
      <c r="AI6697" s="97" t="str">
        <f t="shared" si="1646"/>
        <v>00</v>
      </c>
      <c r="AJ6697" s="97" t="str">
        <f t="shared" si="1647"/>
        <v>19000100</v>
      </c>
    </row>
    <row r="6698" spans="6:36" ht="12" customHeight="1" x14ac:dyDescent="0.15">
      <c r="AF6698" s="96" t="str">
        <f t="shared" si="1643"/>
        <v>&lt;a name='19000100'&gt;&lt;b&gt;:  - &lt;/b&gt;&lt;/a&gt;&lt;br&gt;</v>
      </c>
      <c r="AG6698" s="97">
        <f t="shared" si="1644"/>
        <v>1900</v>
      </c>
      <c r="AH6698" s="97" t="str">
        <f t="shared" si="1645"/>
        <v>01</v>
      </c>
      <c r="AI6698" s="97" t="str">
        <f t="shared" si="1646"/>
        <v>00</v>
      </c>
      <c r="AJ6698" s="97" t="str">
        <f t="shared" si="1647"/>
        <v>19000100</v>
      </c>
    </row>
    <row r="6699" spans="6:36" ht="12" customHeight="1" x14ac:dyDescent="0.15">
      <c r="AF6699" s="96" t="str">
        <f t="shared" si="1643"/>
        <v>&lt;a name='19000100'&gt;&lt;b&gt;:  - &lt;/b&gt;&lt;/a&gt;&lt;br&gt;</v>
      </c>
      <c r="AG6699" s="97">
        <f t="shared" si="1644"/>
        <v>1900</v>
      </c>
      <c r="AH6699" s="97" t="str">
        <f t="shared" si="1645"/>
        <v>01</v>
      </c>
      <c r="AI6699" s="97" t="str">
        <f t="shared" si="1646"/>
        <v>00</v>
      </c>
      <c r="AJ6699" s="97" t="str">
        <f t="shared" si="1647"/>
        <v>19000100</v>
      </c>
    </row>
    <row r="6700" spans="6:36" ht="12" customHeight="1" x14ac:dyDescent="0.15">
      <c r="AF6700" s="96" t="str">
        <f t="shared" si="1643"/>
        <v>&lt;a name='19000100'&gt;&lt;b&gt;:  - &lt;/b&gt;&lt;/a&gt;&lt;br&gt;</v>
      </c>
      <c r="AG6700" s="97">
        <f t="shared" si="1644"/>
        <v>1900</v>
      </c>
      <c r="AH6700" s="97" t="str">
        <f t="shared" si="1645"/>
        <v>01</v>
      </c>
      <c r="AI6700" s="97" t="str">
        <f t="shared" si="1646"/>
        <v>00</v>
      </c>
      <c r="AJ6700" s="97" t="str">
        <f t="shared" si="1647"/>
        <v>19000100</v>
      </c>
    </row>
    <row r="6701" spans="6:36" ht="12" customHeight="1" x14ac:dyDescent="0.15">
      <c r="AF6701" s="96" t="str">
        <f t="shared" si="1643"/>
        <v>&lt;a name='19000100'&gt;&lt;b&gt;:  - &lt;/b&gt;&lt;/a&gt;&lt;br&gt;</v>
      </c>
      <c r="AG6701" s="97">
        <f t="shared" si="1644"/>
        <v>1900</v>
      </c>
      <c r="AH6701" s="97" t="str">
        <f t="shared" si="1645"/>
        <v>01</v>
      </c>
      <c r="AI6701" s="97" t="str">
        <f t="shared" si="1646"/>
        <v>00</v>
      </c>
      <c r="AJ6701" s="97" t="str">
        <f t="shared" si="1647"/>
        <v>19000100</v>
      </c>
    </row>
    <row r="6702" spans="6:36" ht="12" customHeight="1" x14ac:dyDescent="0.15">
      <c r="AF6702" s="96" t="str">
        <f t="shared" si="1643"/>
        <v>&lt;a name='19000100'&gt;&lt;b&gt;:  - &lt;/b&gt;&lt;/a&gt;&lt;br&gt;</v>
      </c>
      <c r="AG6702" s="97">
        <f t="shared" si="1644"/>
        <v>1900</v>
      </c>
      <c r="AH6702" s="97" t="str">
        <f t="shared" si="1645"/>
        <v>01</v>
      </c>
      <c r="AI6702" s="97" t="str">
        <f t="shared" si="1646"/>
        <v>00</v>
      </c>
      <c r="AJ6702" s="97" t="str">
        <f t="shared" si="1647"/>
        <v>19000100</v>
      </c>
    </row>
    <row r="6703" spans="6:36" ht="12" customHeight="1" x14ac:dyDescent="0.15">
      <c r="AF6703" s="96" t="str">
        <f t="shared" si="1643"/>
        <v>&lt;a name='19000100'&gt;&lt;b&gt;:  - &lt;/b&gt;&lt;/a&gt;&lt;br&gt;</v>
      </c>
      <c r="AG6703" s="97">
        <f t="shared" si="1644"/>
        <v>1900</v>
      </c>
      <c r="AH6703" s="97" t="str">
        <f t="shared" si="1645"/>
        <v>01</v>
      </c>
      <c r="AI6703" s="97" t="str">
        <f t="shared" si="1646"/>
        <v>00</v>
      </c>
      <c r="AJ6703" s="97" t="str">
        <f t="shared" si="1647"/>
        <v>19000100</v>
      </c>
    </row>
    <row r="6704" spans="6:36" ht="12" customHeight="1" x14ac:dyDescent="0.15">
      <c r="AF6704" s="96" t="str">
        <f t="shared" si="1643"/>
        <v>&lt;a name='19000100'&gt;&lt;b&gt;:  - &lt;/b&gt;&lt;/a&gt;&lt;br&gt;</v>
      </c>
      <c r="AG6704" s="97">
        <f t="shared" si="1644"/>
        <v>1900</v>
      </c>
      <c r="AH6704" s="97" t="str">
        <f t="shared" si="1645"/>
        <v>01</v>
      </c>
      <c r="AI6704" s="97" t="str">
        <f t="shared" si="1646"/>
        <v>00</v>
      </c>
      <c r="AJ6704" s="97" t="str">
        <f t="shared" si="1647"/>
        <v>19000100</v>
      </c>
    </row>
    <row r="6705" spans="32:36" ht="12" customHeight="1" x14ac:dyDescent="0.15">
      <c r="AF6705" s="96" t="str">
        <f t="shared" si="1643"/>
        <v>&lt;a name='19000100'&gt;&lt;b&gt;:  - &lt;/b&gt;&lt;/a&gt;&lt;br&gt;</v>
      </c>
      <c r="AG6705" s="97">
        <f t="shared" si="1644"/>
        <v>1900</v>
      </c>
      <c r="AH6705" s="97" t="str">
        <f t="shared" si="1645"/>
        <v>01</v>
      </c>
      <c r="AI6705" s="97" t="str">
        <f t="shared" si="1646"/>
        <v>00</v>
      </c>
      <c r="AJ6705" s="97" t="str">
        <f t="shared" si="1647"/>
        <v>19000100</v>
      </c>
    </row>
    <row r="6706" spans="32:36" ht="12" customHeight="1" x14ac:dyDescent="0.15">
      <c r="AF6706" s="96" t="str">
        <f t="shared" si="1643"/>
        <v>&lt;a name='19000100'&gt;&lt;b&gt;:  - &lt;/b&gt;&lt;/a&gt;&lt;br&gt;</v>
      </c>
      <c r="AG6706" s="97">
        <f t="shared" si="1644"/>
        <v>1900</v>
      </c>
      <c r="AH6706" s="97" t="str">
        <f t="shared" si="1645"/>
        <v>01</v>
      </c>
      <c r="AI6706" s="97" t="str">
        <f t="shared" si="1646"/>
        <v>00</v>
      </c>
      <c r="AJ6706" s="97" t="str">
        <f t="shared" si="1647"/>
        <v>19000100</v>
      </c>
    </row>
    <row r="6707" spans="32:36" ht="12" customHeight="1" x14ac:dyDescent="0.15">
      <c r="AF6707" s="96" t="str">
        <f t="shared" si="1643"/>
        <v>&lt;a name='19000100'&gt;&lt;b&gt;:  - &lt;/b&gt;&lt;/a&gt;&lt;br&gt;</v>
      </c>
      <c r="AG6707" s="97">
        <f t="shared" si="1644"/>
        <v>1900</v>
      </c>
      <c r="AH6707" s="97" t="str">
        <f t="shared" si="1645"/>
        <v>01</v>
      </c>
      <c r="AI6707" s="97" t="str">
        <f t="shared" si="1646"/>
        <v>00</v>
      </c>
      <c r="AJ6707" s="97" t="str">
        <f t="shared" si="1647"/>
        <v>19000100</v>
      </c>
    </row>
    <row r="6708" spans="32:36" ht="12" customHeight="1" x14ac:dyDescent="0.15">
      <c r="AF6708" s="96" t="str">
        <f t="shared" si="1643"/>
        <v>&lt;a name='19000100'&gt;&lt;b&gt;:  - &lt;/b&gt;&lt;/a&gt;&lt;br&gt;</v>
      </c>
      <c r="AG6708" s="97">
        <f t="shared" si="1644"/>
        <v>1900</v>
      </c>
      <c r="AH6708" s="97" t="str">
        <f t="shared" si="1645"/>
        <v>01</v>
      </c>
      <c r="AI6708" s="97" t="str">
        <f t="shared" si="1646"/>
        <v>00</v>
      </c>
      <c r="AJ6708" s="97" t="str">
        <f t="shared" si="1647"/>
        <v>19000100</v>
      </c>
    </row>
    <row r="6709" spans="32:36" ht="12" customHeight="1" x14ac:dyDescent="0.15">
      <c r="AF6709" s="96" t="str">
        <f t="shared" si="1643"/>
        <v>&lt;a name='19000100'&gt;&lt;b&gt;:  - &lt;/b&gt;&lt;/a&gt;&lt;br&gt;</v>
      </c>
      <c r="AG6709" s="97">
        <f t="shared" si="1644"/>
        <v>1900</v>
      </c>
      <c r="AH6709" s="97" t="str">
        <f t="shared" si="1645"/>
        <v>01</v>
      </c>
      <c r="AI6709" s="97" t="str">
        <f t="shared" si="1646"/>
        <v>00</v>
      </c>
      <c r="AJ6709" s="97" t="str">
        <f t="shared" si="1647"/>
        <v>19000100</v>
      </c>
    </row>
    <row r="6710" spans="32:36" ht="12" customHeight="1" x14ac:dyDescent="0.15">
      <c r="AF6710" s="96" t="str">
        <f t="shared" si="1643"/>
        <v>&lt;a name='19000100'&gt;&lt;b&gt;:  - &lt;/b&gt;&lt;/a&gt;&lt;br&gt;</v>
      </c>
      <c r="AG6710" s="97">
        <f t="shared" si="1644"/>
        <v>1900</v>
      </c>
      <c r="AH6710" s="97" t="str">
        <f t="shared" si="1645"/>
        <v>01</v>
      </c>
      <c r="AI6710" s="97" t="str">
        <f t="shared" si="1646"/>
        <v>00</v>
      </c>
      <c r="AJ6710" s="97" t="str">
        <f t="shared" si="1647"/>
        <v>19000100</v>
      </c>
    </row>
    <row r="6711" spans="32:36" ht="12" customHeight="1" x14ac:dyDescent="0.15">
      <c r="AF6711" s="96" t="str">
        <f t="shared" si="1643"/>
        <v>&lt;a name='19000100'&gt;&lt;b&gt;:  - &lt;/b&gt;&lt;/a&gt;&lt;br&gt;</v>
      </c>
      <c r="AG6711" s="97">
        <f t="shared" si="1644"/>
        <v>1900</v>
      </c>
      <c r="AH6711" s="97" t="str">
        <f t="shared" si="1645"/>
        <v>01</v>
      </c>
      <c r="AI6711" s="97" t="str">
        <f t="shared" si="1646"/>
        <v>00</v>
      </c>
      <c r="AJ6711" s="97" t="str">
        <f t="shared" si="1647"/>
        <v>19000100</v>
      </c>
    </row>
    <row r="6712" spans="32:36" ht="12" customHeight="1" x14ac:dyDescent="0.15">
      <c r="AF6712" s="96" t="str">
        <f t="shared" si="1643"/>
        <v>&lt;a name='19000100'&gt;&lt;b&gt;:  - &lt;/b&gt;&lt;/a&gt;&lt;br&gt;</v>
      </c>
      <c r="AG6712" s="97">
        <f t="shared" si="1644"/>
        <v>1900</v>
      </c>
      <c r="AH6712" s="97" t="str">
        <f t="shared" si="1645"/>
        <v>01</v>
      </c>
      <c r="AI6712" s="97" t="str">
        <f t="shared" si="1646"/>
        <v>00</v>
      </c>
      <c r="AJ6712" s="97" t="str">
        <f t="shared" si="1647"/>
        <v>19000100</v>
      </c>
    </row>
    <row r="6713" spans="32:36" ht="12" customHeight="1" x14ac:dyDescent="0.15">
      <c r="AF6713" s="96" t="str">
        <f t="shared" si="1643"/>
        <v>&lt;a name='19000100'&gt;&lt;b&gt;:  - &lt;/b&gt;&lt;/a&gt;&lt;br&gt;</v>
      </c>
      <c r="AG6713" s="97">
        <f t="shared" si="1644"/>
        <v>1900</v>
      </c>
      <c r="AH6713" s="97" t="str">
        <f t="shared" si="1645"/>
        <v>01</v>
      </c>
      <c r="AI6713" s="97" t="str">
        <f t="shared" si="1646"/>
        <v>00</v>
      </c>
      <c r="AJ6713" s="97" t="str">
        <f t="shared" si="1647"/>
        <v>19000100</v>
      </c>
    </row>
    <row r="6714" spans="32:36" ht="12" customHeight="1" x14ac:dyDescent="0.15">
      <c r="AF6714" s="96" t="str">
        <f t="shared" si="1643"/>
        <v>&lt;a name='19000100'&gt;&lt;b&gt;:  - &lt;/b&gt;&lt;/a&gt;&lt;br&gt;</v>
      </c>
      <c r="AG6714" s="97">
        <f t="shared" si="1644"/>
        <v>1900</v>
      </c>
      <c r="AH6714" s="97" t="str">
        <f t="shared" si="1645"/>
        <v>01</v>
      </c>
      <c r="AI6714" s="97" t="str">
        <f t="shared" si="1646"/>
        <v>00</v>
      </c>
      <c r="AJ6714" s="97" t="str">
        <f t="shared" si="1647"/>
        <v>19000100</v>
      </c>
    </row>
    <row r="6715" spans="32:36" ht="12" customHeight="1" x14ac:dyDescent="0.15">
      <c r="AF6715" s="96" t="str">
        <f t="shared" si="1643"/>
        <v>&lt;a name='19000100'&gt;&lt;b&gt;:  - &lt;/b&gt;&lt;/a&gt;&lt;br&gt;</v>
      </c>
      <c r="AG6715" s="97">
        <f t="shared" si="1644"/>
        <v>1900</v>
      </c>
      <c r="AH6715" s="97" t="str">
        <f t="shared" si="1645"/>
        <v>01</v>
      </c>
      <c r="AI6715" s="97" t="str">
        <f t="shared" si="1646"/>
        <v>00</v>
      </c>
      <c r="AJ6715" s="97" t="str">
        <f t="shared" si="1647"/>
        <v>19000100</v>
      </c>
    </row>
    <row r="6716" spans="32:36" ht="12" customHeight="1" x14ac:dyDescent="0.15">
      <c r="AF6716" s="96" t="str">
        <f t="shared" si="1643"/>
        <v>&lt;a name='19000100'&gt;&lt;b&gt;:  - &lt;/b&gt;&lt;/a&gt;&lt;br&gt;</v>
      </c>
      <c r="AG6716" s="97">
        <f t="shared" si="1644"/>
        <v>1900</v>
      </c>
      <c r="AH6716" s="97" t="str">
        <f t="shared" si="1645"/>
        <v>01</v>
      </c>
      <c r="AI6716" s="97" t="str">
        <f t="shared" si="1646"/>
        <v>00</v>
      </c>
      <c r="AJ6716" s="97" t="str">
        <f t="shared" si="1647"/>
        <v>19000100</v>
      </c>
    </row>
    <row r="6717" spans="32:36" ht="12" customHeight="1" x14ac:dyDescent="0.15">
      <c r="AF6717" s="96" t="str">
        <f t="shared" si="1643"/>
        <v>&lt;a name='19000100'&gt;&lt;b&gt;:  - &lt;/b&gt;&lt;/a&gt;&lt;br&gt;</v>
      </c>
      <c r="AG6717" s="97">
        <f t="shared" si="1644"/>
        <v>1900</v>
      </c>
      <c r="AH6717" s="97" t="str">
        <f t="shared" si="1645"/>
        <v>01</v>
      </c>
      <c r="AI6717" s="97" t="str">
        <f t="shared" si="1646"/>
        <v>00</v>
      </c>
      <c r="AJ6717" s="97" t="str">
        <f t="shared" si="1647"/>
        <v>19000100</v>
      </c>
    </row>
    <row r="6718" spans="32:36" ht="12" customHeight="1" x14ac:dyDescent="0.15">
      <c r="AF6718" s="96" t="str">
        <f t="shared" si="1643"/>
        <v>&lt;a name='19000100'&gt;&lt;b&gt;:  - &lt;/b&gt;&lt;/a&gt;&lt;br&gt;</v>
      </c>
      <c r="AG6718" s="97">
        <f t="shared" si="1644"/>
        <v>1900</v>
      </c>
      <c r="AH6718" s="97" t="str">
        <f t="shared" si="1645"/>
        <v>01</v>
      </c>
      <c r="AI6718" s="97" t="str">
        <f t="shared" si="1646"/>
        <v>00</v>
      </c>
      <c r="AJ6718" s="97" t="str">
        <f t="shared" si="1647"/>
        <v>19000100</v>
      </c>
    </row>
    <row r="6719" spans="32:36" ht="12" customHeight="1" x14ac:dyDescent="0.15">
      <c r="AF6719" s="96" t="str">
        <f t="shared" si="1643"/>
        <v>&lt;a name='19000100'&gt;&lt;b&gt;:  - &lt;/b&gt;&lt;/a&gt;&lt;br&gt;</v>
      </c>
      <c r="AG6719" s="97">
        <f t="shared" si="1644"/>
        <v>1900</v>
      </c>
      <c r="AH6719" s="97" t="str">
        <f t="shared" si="1645"/>
        <v>01</v>
      </c>
      <c r="AI6719" s="97" t="str">
        <f t="shared" si="1646"/>
        <v>00</v>
      </c>
      <c r="AJ6719" s="97" t="str">
        <f t="shared" si="1647"/>
        <v>19000100</v>
      </c>
    </row>
    <row r="6720" spans="32:36" ht="12" customHeight="1" x14ac:dyDescent="0.15">
      <c r="AF6720" s="96" t="str">
        <f t="shared" si="1643"/>
        <v>&lt;a name='19000100'&gt;&lt;b&gt;:  - &lt;/b&gt;&lt;/a&gt;&lt;br&gt;</v>
      </c>
      <c r="AG6720" s="97">
        <f t="shared" si="1644"/>
        <v>1900</v>
      </c>
      <c r="AH6720" s="97" t="str">
        <f t="shared" si="1645"/>
        <v>01</v>
      </c>
      <c r="AI6720" s="97" t="str">
        <f t="shared" si="1646"/>
        <v>00</v>
      </c>
      <c r="AJ6720" s="97" t="str">
        <f t="shared" si="1647"/>
        <v>19000100</v>
      </c>
    </row>
    <row r="6721" spans="32:36" ht="12" customHeight="1" x14ac:dyDescent="0.15">
      <c r="AF6721" s="96" t="str">
        <f t="shared" si="1643"/>
        <v>&lt;a name='19000100'&gt;&lt;b&gt;:  - &lt;/b&gt;&lt;/a&gt;&lt;br&gt;</v>
      </c>
      <c r="AG6721" s="97">
        <f t="shared" si="1644"/>
        <v>1900</v>
      </c>
      <c r="AH6721" s="97" t="str">
        <f t="shared" si="1645"/>
        <v>01</v>
      </c>
      <c r="AI6721" s="97" t="str">
        <f t="shared" si="1646"/>
        <v>00</v>
      </c>
      <c r="AJ6721" s="97" t="str">
        <f t="shared" si="1647"/>
        <v>19000100</v>
      </c>
    </row>
    <row r="6722" spans="32:36" ht="12" customHeight="1" x14ac:dyDescent="0.15">
      <c r="AF6722" s="96" t="str">
        <f t="shared" ref="AF6722:AF6785" si="1650">"&lt;a name='"&amp;AJ6722&amp;"'&gt;&lt;b&gt;"&amp;I6722&amp;": "&amp;M6722&amp;" - "&amp;L6722&amp;"&lt;/b&gt;&lt;/a&gt;&lt;br&gt;"</f>
        <v>&lt;a name='19000100'&gt;&lt;b&gt;:  - &lt;/b&gt;&lt;/a&gt;&lt;br&gt;</v>
      </c>
      <c r="AG6722" s="97">
        <f t="shared" ref="AG6722:AG6785" si="1651">YEAR(G6722)</f>
        <v>1900</v>
      </c>
      <c r="AH6722" s="97" t="str">
        <f t="shared" ref="AH6722:AH6785" si="1652">IF(LEN(MONTH(G6722))=1,"0"&amp;MONTH(G6722),MONTH(G6722))</f>
        <v>01</v>
      </c>
      <c r="AI6722" s="97" t="str">
        <f t="shared" ref="AI6722:AI6785" si="1653">IF(LEN(DAY(G6722))=1,"0"&amp;DAY(G6722),DAY(G6722))</f>
        <v>00</v>
      </c>
      <c r="AJ6722" s="97" t="str">
        <f t="shared" ref="AJ6722:AJ6785" si="1654">AG6722&amp;AH6722&amp;AI6722</f>
        <v>19000100</v>
      </c>
    </row>
    <row r="6723" spans="32:36" ht="12" customHeight="1" x14ac:dyDescent="0.15">
      <c r="AF6723" s="96" t="str">
        <f t="shared" si="1650"/>
        <v>&lt;a name='19000100'&gt;&lt;b&gt;:  - &lt;/b&gt;&lt;/a&gt;&lt;br&gt;</v>
      </c>
      <c r="AG6723" s="97">
        <f t="shared" si="1651"/>
        <v>1900</v>
      </c>
      <c r="AH6723" s="97" t="str">
        <f t="shared" si="1652"/>
        <v>01</v>
      </c>
      <c r="AI6723" s="97" t="str">
        <f t="shared" si="1653"/>
        <v>00</v>
      </c>
      <c r="AJ6723" s="97" t="str">
        <f t="shared" si="1654"/>
        <v>19000100</v>
      </c>
    </row>
    <row r="6724" spans="32:36" ht="12" customHeight="1" x14ac:dyDescent="0.15">
      <c r="AF6724" s="96" t="str">
        <f t="shared" si="1650"/>
        <v>&lt;a name='19000100'&gt;&lt;b&gt;:  - &lt;/b&gt;&lt;/a&gt;&lt;br&gt;</v>
      </c>
      <c r="AG6724" s="97">
        <f t="shared" si="1651"/>
        <v>1900</v>
      </c>
      <c r="AH6724" s="97" t="str">
        <f t="shared" si="1652"/>
        <v>01</v>
      </c>
      <c r="AI6724" s="97" t="str">
        <f t="shared" si="1653"/>
        <v>00</v>
      </c>
      <c r="AJ6724" s="97" t="str">
        <f t="shared" si="1654"/>
        <v>19000100</v>
      </c>
    </row>
    <row r="6725" spans="32:36" ht="12" customHeight="1" x14ac:dyDescent="0.15">
      <c r="AF6725" s="96" t="str">
        <f t="shared" si="1650"/>
        <v>&lt;a name='19000100'&gt;&lt;b&gt;:  - &lt;/b&gt;&lt;/a&gt;&lt;br&gt;</v>
      </c>
      <c r="AG6725" s="97">
        <f t="shared" si="1651"/>
        <v>1900</v>
      </c>
      <c r="AH6725" s="97" t="str">
        <f t="shared" si="1652"/>
        <v>01</v>
      </c>
      <c r="AI6725" s="97" t="str">
        <f t="shared" si="1653"/>
        <v>00</v>
      </c>
      <c r="AJ6725" s="97" t="str">
        <f t="shared" si="1654"/>
        <v>19000100</v>
      </c>
    </row>
    <row r="6726" spans="32:36" ht="12" customHeight="1" x14ac:dyDescent="0.15">
      <c r="AF6726" s="96" t="str">
        <f t="shared" si="1650"/>
        <v>&lt;a name='19000100'&gt;&lt;b&gt;:  - &lt;/b&gt;&lt;/a&gt;&lt;br&gt;</v>
      </c>
      <c r="AG6726" s="97">
        <f t="shared" si="1651"/>
        <v>1900</v>
      </c>
      <c r="AH6726" s="97" t="str">
        <f t="shared" si="1652"/>
        <v>01</v>
      </c>
      <c r="AI6726" s="97" t="str">
        <f t="shared" si="1653"/>
        <v>00</v>
      </c>
      <c r="AJ6726" s="97" t="str">
        <f t="shared" si="1654"/>
        <v>19000100</v>
      </c>
    </row>
    <row r="6727" spans="32:36" ht="12" customHeight="1" x14ac:dyDescent="0.15">
      <c r="AF6727" s="96" t="str">
        <f t="shared" si="1650"/>
        <v>&lt;a name='19000100'&gt;&lt;b&gt;:  - &lt;/b&gt;&lt;/a&gt;&lt;br&gt;</v>
      </c>
      <c r="AG6727" s="97">
        <f t="shared" si="1651"/>
        <v>1900</v>
      </c>
      <c r="AH6727" s="97" t="str">
        <f t="shared" si="1652"/>
        <v>01</v>
      </c>
      <c r="AI6727" s="97" t="str">
        <f t="shared" si="1653"/>
        <v>00</v>
      </c>
      <c r="AJ6727" s="97" t="str">
        <f t="shared" si="1654"/>
        <v>19000100</v>
      </c>
    </row>
    <row r="6728" spans="32:36" ht="12" customHeight="1" x14ac:dyDescent="0.15">
      <c r="AF6728" s="96" t="str">
        <f t="shared" si="1650"/>
        <v>&lt;a name='19000100'&gt;&lt;b&gt;:  - &lt;/b&gt;&lt;/a&gt;&lt;br&gt;</v>
      </c>
      <c r="AG6728" s="97">
        <f t="shared" si="1651"/>
        <v>1900</v>
      </c>
      <c r="AH6728" s="97" t="str">
        <f t="shared" si="1652"/>
        <v>01</v>
      </c>
      <c r="AI6728" s="97" t="str">
        <f t="shared" si="1653"/>
        <v>00</v>
      </c>
      <c r="AJ6728" s="97" t="str">
        <f t="shared" si="1654"/>
        <v>19000100</v>
      </c>
    </row>
    <row r="6729" spans="32:36" ht="12" customHeight="1" x14ac:dyDescent="0.15">
      <c r="AF6729" s="100" t="str">
        <f t="shared" si="1650"/>
        <v>&lt;a name='19000100'&gt;&lt;b&gt;:  - &lt;/b&gt;&lt;/a&gt;&lt;br&gt;</v>
      </c>
      <c r="AG6729" s="101">
        <f t="shared" si="1651"/>
        <v>1900</v>
      </c>
      <c r="AH6729" s="101" t="str">
        <f t="shared" si="1652"/>
        <v>01</v>
      </c>
      <c r="AI6729" s="101" t="str">
        <f t="shared" si="1653"/>
        <v>00</v>
      </c>
      <c r="AJ6729" s="101" t="str">
        <f t="shared" si="1654"/>
        <v>19000100</v>
      </c>
    </row>
    <row r="6730" spans="32:36" ht="12" customHeight="1" x14ac:dyDescent="0.15">
      <c r="AF6730" s="96" t="str">
        <f t="shared" si="1650"/>
        <v>&lt;a name='19000100'&gt;&lt;b&gt;:  - &lt;/b&gt;&lt;/a&gt;&lt;br&gt;</v>
      </c>
      <c r="AG6730" s="97">
        <f t="shared" si="1651"/>
        <v>1900</v>
      </c>
      <c r="AH6730" s="97" t="str">
        <f t="shared" si="1652"/>
        <v>01</v>
      </c>
      <c r="AI6730" s="97" t="str">
        <f t="shared" si="1653"/>
        <v>00</v>
      </c>
      <c r="AJ6730" s="97" t="str">
        <f t="shared" si="1654"/>
        <v>19000100</v>
      </c>
    </row>
    <row r="6731" spans="32:36" ht="12" customHeight="1" x14ac:dyDescent="0.15">
      <c r="AF6731" s="96" t="str">
        <f t="shared" si="1650"/>
        <v>&lt;a name='19000100'&gt;&lt;b&gt;:  - &lt;/b&gt;&lt;/a&gt;&lt;br&gt;</v>
      </c>
      <c r="AG6731" s="97">
        <f t="shared" si="1651"/>
        <v>1900</v>
      </c>
      <c r="AH6731" s="97" t="str">
        <f t="shared" si="1652"/>
        <v>01</v>
      </c>
      <c r="AI6731" s="97" t="str">
        <f t="shared" si="1653"/>
        <v>00</v>
      </c>
      <c r="AJ6731" s="97" t="str">
        <f t="shared" si="1654"/>
        <v>19000100</v>
      </c>
    </row>
    <row r="6732" spans="32:36" ht="12" customHeight="1" x14ac:dyDescent="0.15">
      <c r="AF6732" s="96" t="str">
        <f t="shared" si="1650"/>
        <v>&lt;a name='19000100'&gt;&lt;b&gt;:  - &lt;/b&gt;&lt;/a&gt;&lt;br&gt;</v>
      </c>
      <c r="AG6732" s="97">
        <f t="shared" si="1651"/>
        <v>1900</v>
      </c>
      <c r="AH6732" s="97" t="str">
        <f t="shared" si="1652"/>
        <v>01</v>
      </c>
      <c r="AI6732" s="97" t="str">
        <f t="shared" si="1653"/>
        <v>00</v>
      </c>
      <c r="AJ6732" s="97" t="str">
        <f t="shared" si="1654"/>
        <v>19000100</v>
      </c>
    </row>
    <row r="6733" spans="32:36" ht="12" customHeight="1" x14ac:dyDescent="0.15">
      <c r="AF6733" s="96" t="str">
        <f t="shared" si="1650"/>
        <v>&lt;a name='19000100'&gt;&lt;b&gt;:  - &lt;/b&gt;&lt;/a&gt;&lt;br&gt;</v>
      </c>
      <c r="AG6733" s="97">
        <f t="shared" si="1651"/>
        <v>1900</v>
      </c>
      <c r="AH6733" s="97" t="str">
        <f t="shared" si="1652"/>
        <v>01</v>
      </c>
      <c r="AI6733" s="97" t="str">
        <f t="shared" si="1653"/>
        <v>00</v>
      </c>
      <c r="AJ6733" s="97" t="str">
        <f t="shared" si="1654"/>
        <v>19000100</v>
      </c>
    </row>
    <row r="6734" spans="32:36" ht="12" customHeight="1" x14ac:dyDescent="0.15">
      <c r="AF6734" s="96" t="str">
        <f t="shared" si="1650"/>
        <v>&lt;a name='19000100'&gt;&lt;b&gt;:  - &lt;/b&gt;&lt;/a&gt;&lt;br&gt;</v>
      </c>
      <c r="AG6734" s="97">
        <f t="shared" si="1651"/>
        <v>1900</v>
      </c>
      <c r="AH6734" s="97" t="str">
        <f t="shared" si="1652"/>
        <v>01</v>
      </c>
      <c r="AI6734" s="97" t="str">
        <f t="shared" si="1653"/>
        <v>00</v>
      </c>
      <c r="AJ6734" s="97" t="str">
        <f t="shared" si="1654"/>
        <v>19000100</v>
      </c>
    </row>
    <row r="6735" spans="32:36" ht="12" customHeight="1" x14ac:dyDescent="0.15">
      <c r="AF6735" s="96" t="str">
        <f t="shared" si="1650"/>
        <v>&lt;a name='19000100'&gt;&lt;b&gt;:  - &lt;/b&gt;&lt;/a&gt;&lt;br&gt;</v>
      </c>
      <c r="AG6735" s="97">
        <f t="shared" si="1651"/>
        <v>1900</v>
      </c>
      <c r="AH6735" s="97" t="str">
        <f t="shared" si="1652"/>
        <v>01</v>
      </c>
      <c r="AI6735" s="97" t="str">
        <f t="shared" si="1653"/>
        <v>00</v>
      </c>
      <c r="AJ6735" s="97" t="str">
        <f t="shared" si="1654"/>
        <v>19000100</v>
      </c>
    </row>
    <row r="6736" spans="32:36" ht="12" customHeight="1" x14ac:dyDescent="0.15">
      <c r="AF6736" s="96" t="str">
        <f t="shared" si="1650"/>
        <v>&lt;a name='19000100'&gt;&lt;b&gt;:  - &lt;/b&gt;&lt;/a&gt;&lt;br&gt;</v>
      </c>
      <c r="AG6736" s="97">
        <f t="shared" si="1651"/>
        <v>1900</v>
      </c>
      <c r="AH6736" s="97" t="str">
        <f t="shared" si="1652"/>
        <v>01</v>
      </c>
      <c r="AI6736" s="97" t="str">
        <f t="shared" si="1653"/>
        <v>00</v>
      </c>
      <c r="AJ6736" s="97" t="str">
        <f t="shared" si="1654"/>
        <v>19000100</v>
      </c>
    </row>
    <row r="6737" spans="32:36" ht="12" customHeight="1" x14ac:dyDescent="0.15">
      <c r="AF6737" s="96" t="str">
        <f t="shared" si="1650"/>
        <v>&lt;a name='19000100'&gt;&lt;b&gt;:  - &lt;/b&gt;&lt;/a&gt;&lt;br&gt;</v>
      </c>
      <c r="AG6737" s="97">
        <f t="shared" si="1651"/>
        <v>1900</v>
      </c>
      <c r="AH6737" s="97" t="str">
        <f t="shared" si="1652"/>
        <v>01</v>
      </c>
      <c r="AI6737" s="97" t="str">
        <f t="shared" si="1653"/>
        <v>00</v>
      </c>
      <c r="AJ6737" s="97" t="str">
        <f t="shared" si="1654"/>
        <v>19000100</v>
      </c>
    </row>
    <row r="6738" spans="32:36" ht="12" customHeight="1" x14ac:dyDescent="0.15">
      <c r="AF6738" s="96" t="str">
        <f t="shared" si="1650"/>
        <v>&lt;a name='19000100'&gt;&lt;b&gt;:  - &lt;/b&gt;&lt;/a&gt;&lt;br&gt;</v>
      </c>
      <c r="AG6738" s="97">
        <f t="shared" si="1651"/>
        <v>1900</v>
      </c>
      <c r="AH6738" s="97" t="str">
        <f t="shared" si="1652"/>
        <v>01</v>
      </c>
      <c r="AI6738" s="97" t="str">
        <f t="shared" si="1653"/>
        <v>00</v>
      </c>
      <c r="AJ6738" s="97" t="str">
        <f t="shared" si="1654"/>
        <v>19000100</v>
      </c>
    </row>
    <row r="6739" spans="32:36" ht="12" customHeight="1" x14ac:dyDescent="0.15">
      <c r="AF6739" s="96" t="str">
        <f t="shared" si="1650"/>
        <v>&lt;a name='19000100'&gt;&lt;b&gt;:  - &lt;/b&gt;&lt;/a&gt;&lt;br&gt;</v>
      </c>
      <c r="AG6739" s="97">
        <f t="shared" si="1651"/>
        <v>1900</v>
      </c>
      <c r="AH6739" s="97" t="str">
        <f t="shared" si="1652"/>
        <v>01</v>
      </c>
      <c r="AI6739" s="97" t="str">
        <f t="shared" si="1653"/>
        <v>00</v>
      </c>
      <c r="AJ6739" s="97" t="str">
        <f t="shared" si="1654"/>
        <v>19000100</v>
      </c>
    </row>
    <row r="6740" spans="32:36" ht="12" customHeight="1" x14ac:dyDescent="0.15">
      <c r="AF6740" s="96" t="str">
        <f t="shared" si="1650"/>
        <v>&lt;a name='19000100'&gt;&lt;b&gt;:  - &lt;/b&gt;&lt;/a&gt;&lt;br&gt;</v>
      </c>
      <c r="AG6740" s="97">
        <f t="shared" si="1651"/>
        <v>1900</v>
      </c>
      <c r="AH6740" s="97" t="str">
        <f t="shared" si="1652"/>
        <v>01</v>
      </c>
      <c r="AI6740" s="97" t="str">
        <f t="shared" si="1653"/>
        <v>00</v>
      </c>
      <c r="AJ6740" s="97" t="str">
        <f t="shared" si="1654"/>
        <v>19000100</v>
      </c>
    </row>
    <row r="6741" spans="32:36" ht="12" customHeight="1" x14ac:dyDescent="0.15">
      <c r="AF6741" s="96" t="str">
        <f t="shared" si="1650"/>
        <v>&lt;a name='19000100'&gt;&lt;b&gt;:  - &lt;/b&gt;&lt;/a&gt;&lt;br&gt;</v>
      </c>
      <c r="AG6741" s="97">
        <f t="shared" si="1651"/>
        <v>1900</v>
      </c>
      <c r="AH6741" s="97" t="str">
        <f t="shared" si="1652"/>
        <v>01</v>
      </c>
      <c r="AI6741" s="97" t="str">
        <f t="shared" si="1653"/>
        <v>00</v>
      </c>
      <c r="AJ6741" s="97" t="str">
        <f t="shared" si="1654"/>
        <v>19000100</v>
      </c>
    </row>
    <row r="6742" spans="32:36" ht="12" customHeight="1" x14ac:dyDescent="0.15">
      <c r="AF6742" s="96" t="str">
        <f t="shared" si="1650"/>
        <v>&lt;a name='19000100'&gt;&lt;b&gt;:  - &lt;/b&gt;&lt;/a&gt;&lt;br&gt;</v>
      </c>
      <c r="AG6742" s="97">
        <f t="shared" si="1651"/>
        <v>1900</v>
      </c>
      <c r="AH6742" s="97" t="str">
        <f t="shared" si="1652"/>
        <v>01</v>
      </c>
      <c r="AI6742" s="97" t="str">
        <f t="shared" si="1653"/>
        <v>00</v>
      </c>
      <c r="AJ6742" s="97" t="str">
        <f t="shared" si="1654"/>
        <v>19000100</v>
      </c>
    </row>
    <row r="6743" spans="32:36" ht="12" customHeight="1" x14ac:dyDescent="0.15">
      <c r="AF6743" s="96" t="str">
        <f t="shared" si="1650"/>
        <v>&lt;a name='19000100'&gt;&lt;b&gt;:  - &lt;/b&gt;&lt;/a&gt;&lt;br&gt;</v>
      </c>
      <c r="AG6743" s="97">
        <f t="shared" si="1651"/>
        <v>1900</v>
      </c>
      <c r="AH6743" s="97" t="str">
        <f t="shared" si="1652"/>
        <v>01</v>
      </c>
      <c r="AI6743" s="97" t="str">
        <f t="shared" si="1653"/>
        <v>00</v>
      </c>
      <c r="AJ6743" s="97" t="str">
        <f t="shared" si="1654"/>
        <v>19000100</v>
      </c>
    </row>
    <row r="6744" spans="32:36" ht="12" customHeight="1" x14ac:dyDescent="0.15">
      <c r="AF6744" s="96" t="str">
        <f t="shared" si="1650"/>
        <v>&lt;a name='19000100'&gt;&lt;b&gt;:  - &lt;/b&gt;&lt;/a&gt;&lt;br&gt;</v>
      </c>
      <c r="AG6744" s="97">
        <f t="shared" si="1651"/>
        <v>1900</v>
      </c>
      <c r="AH6744" s="97" t="str">
        <f t="shared" si="1652"/>
        <v>01</v>
      </c>
      <c r="AI6744" s="97" t="str">
        <f t="shared" si="1653"/>
        <v>00</v>
      </c>
      <c r="AJ6744" s="97" t="str">
        <f t="shared" si="1654"/>
        <v>19000100</v>
      </c>
    </row>
    <row r="6745" spans="32:36" ht="12" customHeight="1" x14ac:dyDescent="0.15">
      <c r="AF6745" s="96" t="str">
        <f t="shared" si="1650"/>
        <v>&lt;a name='19000100'&gt;&lt;b&gt;:  - &lt;/b&gt;&lt;/a&gt;&lt;br&gt;</v>
      </c>
      <c r="AG6745" s="97">
        <f t="shared" si="1651"/>
        <v>1900</v>
      </c>
      <c r="AH6745" s="97" t="str">
        <f t="shared" si="1652"/>
        <v>01</v>
      </c>
      <c r="AI6745" s="97" t="str">
        <f t="shared" si="1653"/>
        <v>00</v>
      </c>
      <c r="AJ6745" s="97" t="str">
        <f t="shared" si="1654"/>
        <v>19000100</v>
      </c>
    </row>
    <row r="6746" spans="32:36" ht="12" customHeight="1" x14ac:dyDescent="0.15">
      <c r="AF6746" s="96" t="str">
        <f t="shared" si="1650"/>
        <v>&lt;a name='19000100'&gt;&lt;b&gt;:  - &lt;/b&gt;&lt;/a&gt;&lt;br&gt;</v>
      </c>
      <c r="AG6746" s="97">
        <f t="shared" si="1651"/>
        <v>1900</v>
      </c>
      <c r="AH6746" s="97" t="str">
        <f t="shared" si="1652"/>
        <v>01</v>
      </c>
      <c r="AI6746" s="97" t="str">
        <f t="shared" si="1653"/>
        <v>00</v>
      </c>
      <c r="AJ6746" s="97" t="str">
        <f t="shared" si="1654"/>
        <v>19000100</v>
      </c>
    </row>
    <row r="6747" spans="32:36" ht="12" customHeight="1" x14ac:dyDescent="0.15">
      <c r="AF6747" s="96" t="str">
        <f t="shared" si="1650"/>
        <v>&lt;a name='19000100'&gt;&lt;b&gt;:  - &lt;/b&gt;&lt;/a&gt;&lt;br&gt;</v>
      </c>
      <c r="AG6747" s="97">
        <f t="shared" si="1651"/>
        <v>1900</v>
      </c>
      <c r="AH6747" s="97" t="str">
        <f t="shared" si="1652"/>
        <v>01</v>
      </c>
      <c r="AI6747" s="97" t="str">
        <f t="shared" si="1653"/>
        <v>00</v>
      </c>
      <c r="AJ6747" s="97" t="str">
        <f t="shared" si="1654"/>
        <v>19000100</v>
      </c>
    </row>
    <row r="6748" spans="32:36" ht="12" customHeight="1" x14ac:dyDescent="0.15">
      <c r="AF6748" s="96" t="str">
        <f t="shared" si="1650"/>
        <v>&lt;a name='19000100'&gt;&lt;b&gt;:  - &lt;/b&gt;&lt;/a&gt;&lt;br&gt;</v>
      </c>
      <c r="AG6748" s="97">
        <f t="shared" si="1651"/>
        <v>1900</v>
      </c>
      <c r="AH6748" s="97" t="str">
        <f t="shared" si="1652"/>
        <v>01</v>
      </c>
      <c r="AI6748" s="97" t="str">
        <f t="shared" si="1653"/>
        <v>00</v>
      </c>
      <c r="AJ6748" s="97" t="str">
        <f t="shared" si="1654"/>
        <v>19000100</v>
      </c>
    </row>
    <row r="6749" spans="32:36" ht="12" customHeight="1" x14ac:dyDescent="0.15">
      <c r="AF6749" s="96" t="str">
        <f t="shared" si="1650"/>
        <v>&lt;a name='19000100'&gt;&lt;b&gt;:  - &lt;/b&gt;&lt;/a&gt;&lt;br&gt;</v>
      </c>
      <c r="AG6749" s="97">
        <f t="shared" si="1651"/>
        <v>1900</v>
      </c>
      <c r="AH6749" s="97" t="str">
        <f t="shared" si="1652"/>
        <v>01</v>
      </c>
      <c r="AI6749" s="97" t="str">
        <f t="shared" si="1653"/>
        <v>00</v>
      </c>
      <c r="AJ6749" s="97" t="str">
        <f t="shared" si="1654"/>
        <v>19000100</v>
      </c>
    </row>
    <row r="6750" spans="32:36" ht="12" customHeight="1" x14ac:dyDescent="0.15">
      <c r="AF6750" s="96" t="str">
        <f t="shared" si="1650"/>
        <v>&lt;a name='19000100'&gt;&lt;b&gt;:  - &lt;/b&gt;&lt;/a&gt;&lt;br&gt;</v>
      </c>
      <c r="AG6750" s="97">
        <f t="shared" si="1651"/>
        <v>1900</v>
      </c>
      <c r="AH6750" s="97" t="str">
        <f t="shared" si="1652"/>
        <v>01</v>
      </c>
      <c r="AI6750" s="97" t="str">
        <f t="shared" si="1653"/>
        <v>00</v>
      </c>
      <c r="AJ6750" s="97" t="str">
        <f t="shared" si="1654"/>
        <v>19000100</v>
      </c>
    </row>
    <row r="6751" spans="32:36" ht="12" customHeight="1" x14ac:dyDescent="0.15">
      <c r="AF6751" s="96" t="str">
        <f t="shared" si="1650"/>
        <v>&lt;a name='19000100'&gt;&lt;b&gt;:  - &lt;/b&gt;&lt;/a&gt;&lt;br&gt;</v>
      </c>
      <c r="AG6751" s="97">
        <f t="shared" si="1651"/>
        <v>1900</v>
      </c>
      <c r="AH6751" s="97" t="str">
        <f t="shared" si="1652"/>
        <v>01</v>
      </c>
      <c r="AI6751" s="97" t="str">
        <f t="shared" si="1653"/>
        <v>00</v>
      </c>
      <c r="AJ6751" s="97" t="str">
        <f t="shared" si="1654"/>
        <v>19000100</v>
      </c>
    </row>
    <row r="6752" spans="32:36" ht="12" customHeight="1" x14ac:dyDescent="0.15">
      <c r="AF6752" s="96" t="str">
        <f t="shared" si="1650"/>
        <v>&lt;a name='19000100'&gt;&lt;b&gt;:  - &lt;/b&gt;&lt;/a&gt;&lt;br&gt;</v>
      </c>
      <c r="AG6752" s="97">
        <f t="shared" si="1651"/>
        <v>1900</v>
      </c>
      <c r="AH6752" s="97" t="str">
        <f t="shared" si="1652"/>
        <v>01</v>
      </c>
      <c r="AI6752" s="97" t="str">
        <f t="shared" si="1653"/>
        <v>00</v>
      </c>
      <c r="AJ6752" s="97" t="str">
        <f t="shared" si="1654"/>
        <v>19000100</v>
      </c>
    </row>
    <row r="6753" spans="32:36" ht="12" customHeight="1" x14ac:dyDescent="0.15">
      <c r="AF6753" s="96" t="str">
        <f t="shared" si="1650"/>
        <v>&lt;a name='19000100'&gt;&lt;b&gt;:  - &lt;/b&gt;&lt;/a&gt;&lt;br&gt;</v>
      </c>
      <c r="AG6753" s="97">
        <f t="shared" si="1651"/>
        <v>1900</v>
      </c>
      <c r="AH6753" s="97" t="str">
        <f t="shared" si="1652"/>
        <v>01</v>
      </c>
      <c r="AI6753" s="97" t="str">
        <f t="shared" si="1653"/>
        <v>00</v>
      </c>
      <c r="AJ6753" s="97" t="str">
        <f t="shared" si="1654"/>
        <v>19000100</v>
      </c>
    </row>
    <row r="6754" spans="32:36" ht="12" customHeight="1" x14ac:dyDescent="0.15">
      <c r="AF6754" s="96" t="str">
        <f t="shared" si="1650"/>
        <v>&lt;a name='19000100'&gt;&lt;b&gt;:  - &lt;/b&gt;&lt;/a&gt;&lt;br&gt;</v>
      </c>
      <c r="AG6754" s="97">
        <f t="shared" si="1651"/>
        <v>1900</v>
      </c>
      <c r="AH6754" s="97" t="str">
        <f t="shared" si="1652"/>
        <v>01</v>
      </c>
      <c r="AI6754" s="97" t="str">
        <f t="shared" si="1653"/>
        <v>00</v>
      </c>
      <c r="AJ6754" s="97" t="str">
        <f t="shared" si="1654"/>
        <v>19000100</v>
      </c>
    </row>
    <row r="6755" spans="32:36" ht="12" customHeight="1" x14ac:dyDescent="0.15">
      <c r="AF6755" s="96" t="str">
        <f t="shared" si="1650"/>
        <v>&lt;a name='19000100'&gt;&lt;b&gt;:  - &lt;/b&gt;&lt;/a&gt;&lt;br&gt;</v>
      </c>
      <c r="AG6755" s="97">
        <f t="shared" si="1651"/>
        <v>1900</v>
      </c>
      <c r="AH6755" s="97" t="str">
        <f t="shared" si="1652"/>
        <v>01</v>
      </c>
      <c r="AI6755" s="97" t="str">
        <f t="shared" si="1653"/>
        <v>00</v>
      </c>
      <c r="AJ6755" s="97" t="str">
        <f t="shared" si="1654"/>
        <v>19000100</v>
      </c>
    </row>
    <row r="6756" spans="32:36" ht="12" customHeight="1" x14ac:dyDescent="0.15">
      <c r="AF6756" s="96" t="str">
        <f t="shared" si="1650"/>
        <v>&lt;a name='19000100'&gt;&lt;b&gt;:  - &lt;/b&gt;&lt;/a&gt;&lt;br&gt;</v>
      </c>
      <c r="AG6756" s="97">
        <f t="shared" si="1651"/>
        <v>1900</v>
      </c>
      <c r="AH6756" s="97" t="str">
        <f t="shared" si="1652"/>
        <v>01</v>
      </c>
      <c r="AI6756" s="97" t="str">
        <f t="shared" si="1653"/>
        <v>00</v>
      </c>
      <c r="AJ6756" s="97" t="str">
        <f t="shared" si="1654"/>
        <v>19000100</v>
      </c>
    </row>
    <row r="6757" spans="32:36" ht="12" customHeight="1" x14ac:dyDescent="0.15">
      <c r="AF6757" s="96" t="str">
        <f t="shared" si="1650"/>
        <v>&lt;a name='19000100'&gt;&lt;b&gt;:  - &lt;/b&gt;&lt;/a&gt;&lt;br&gt;</v>
      </c>
      <c r="AG6757" s="97">
        <f t="shared" si="1651"/>
        <v>1900</v>
      </c>
      <c r="AH6757" s="97" t="str">
        <f t="shared" si="1652"/>
        <v>01</v>
      </c>
      <c r="AI6757" s="97" t="str">
        <f t="shared" si="1653"/>
        <v>00</v>
      </c>
      <c r="AJ6757" s="97" t="str">
        <f t="shared" si="1654"/>
        <v>19000100</v>
      </c>
    </row>
    <row r="6758" spans="32:36" ht="12" customHeight="1" x14ac:dyDescent="0.15">
      <c r="AF6758" s="96" t="str">
        <f t="shared" si="1650"/>
        <v>&lt;a name='19000100'&gt;&lt;b&gt;:  - &lt;/b&gt;&lt;/a&gt;&lt;br&gt;</v>
      </c>
      <c r="AG6758" s="97">
        <f t="shared" si="1651"/>
        <v>1900</v>
      </c>
      <c r="AH6758" s="97" t="str">
        <f t="shared" si="1652"/>
        <v>01</v>
      </c>
      <c r="AI6758" s="97" t="str">
        <f t="shared" si="1653"/>
        <v>00</v>
      </c>
      <c r="AJ6758" s="97" t="str">
        <f t="shared" si="1654"/>
        <v>19000100</v>
      </c>
    </row>
    <row r="6759" spans="32:36" ht="12" customHeight="1" x14ac:dyDescent="0.15">
      <c r="AF6759" s="96" t="str">
        <f t="shared" si="1650"/>
        <v>&lt;a name='19000100'&gt;&lt;b&gt;:  - &lt;/b&gt;&lt;/a&gt;&lt;br&gt;</v>
      </c>
      <c r="AG6759" s="97">
        <f t="shared" si="1651"/>
        <v>1900</v>
      </c>
      <c r="AH6759" s="97" t="str">
        <f t="shared" si="1652"/>
        <v>01</v>
      </c>
      <c r="AI6759" s="97" t="str">
        <f t="shared" si="1653"/>
        <v>00</v>
      </c>
      <c r="AJ6759" s="97" t="str">
        <f t="shared" si="1654"/>
        <v>19000100</v>
      </c>
    </row>
    <row r="6760" spans="32:36" ht="12" customHeight="1" x14ac:dyDescent="0.15">
      <c r="AF6760" s="96" t="str">
        <f t="shared" si="1650"/>
        <v>&lt;a name='19000100'&gt;&lt;b&gt;:  - &lt;/b&gt;&lt;/a&gt;&lt;br&gt;</v>
      </c>
      <c r="AG6760" s="97">
        <f t="shared" si="1651"/>
        <v>1900</v>
      </c>
      <c r="AH6760" s="97" t="str">
        <f t="shared" si="1652"/>
        <v>01</v>
      </c>
      <c r="AI6760" s="97" t="str">
        <f t="shared" si="1653"/>
        <v>00</v>
      </c>
      <c r="AJ6760" s="97" t="str">
        <f t="shared" si="1654"/>
        <v>19000100</v>
      </c>
    </row>
    <row r="6761" spans="32:36" ht="12" customHeight="1" x14ac:dyDescent="0.15">
      <c r="AF6761" s="96" t="str">
        <f t="shared" si="1650"/>
        <v>&lt;a name='19000100'&gt;&lt;b&gt;:  - &lt;/b&gt;&lt;/a&gt;&lt;br&gt;</v>
      </c>
      <c r="AG6761" s="97">
        <f t="shared" si="1651"/>
        <v>1900</v>
      </c>
      <c r="AH6761" s="97" t="str">
        <f t="shared" si="1652"/>
        <v>01</v>
      </c>
      <c r="AI6761" s="97" t="str">
        <f t="shared" si="1653"/>
        <v>00</v>
      </c>
      <c r="AJ6761" s="97" t="str">
        <f t="shared" si="1654"/>
        <v>19000100</v>
      </c>
    </row>
    <row r="6762" spans="32:36" ht="12" customHeight="1" x14ac:dyDescent="0.15">
      <c r="AF6762" s="96" t="str">
        <f t="shared" si="1650"/>
        <v>&lt;a name='19000100'&gt;&lt;b&gt;:  - &lt;/b&gt;&lt;/a&gt;&lt;br&gt;</v>
      </c>
      <c r="AG6762" s="97">
        <f t="shared" si="1651"/>
        <v>1900</v>
      </c>
      <c r="AH6762" s="97" t="str">
        <f t="shared" si="1652"/>
        <v>01</v>
      </c>
      <c r="AI6762" s="97" t="str">
        <f t="shared" si="1653"/>
        <v>00</v>
      </c>
      <c r="AJ6762" s="97" t="str">
        <f t="shared" si="1654"/>
        <v>19000100</v>
      </c>
    </row>
    <row r="6763" spans="32:36" ht="12" customHeight="1" x14ac:dyDescent="0.15">
      <c r="AF6763" s="96" t="str">
        <f t="shared" si="1650"/>
        <v>&lt;a name='19000100'&gt;&lt;b&gt;:  - &lt;/b&gt;&lt;/a&gt;&lt;br&gt;</v>
      </c>
      <c r="AG6763" s="97">
        <f t="shared" si="1651"/>
        <v>1900</v>
      </c>
      <c r="AH6763" s="97" t="str">
        <f t="shared" si="1652"/>
        <v>01</v>
      </c>
      <c r="AI6763" s="97" t="str">
        <f t="shared" si="1653"/>
        <v>00</v>
      </c>
      <c r="AJ6763" s="97" t="str">
        <f t="shared" si="1654"/>
        <v>19000100</v>
      </c>
    </row>
    <row r="6764" spans="32:36" ht="12" customHeight="1" x14ac:dyDescent="0.15">
      <c r="AF6764" s="100" t="str">
        <f t="shared" si="1650"/>
        <v>&lt;a name='19000100'&gt;&lt;b&gt;:  - &lt;/b&gt;&lt;/a&gt;&lt;br&gt;</v>
      </c>
      <c r="AG6764" s="101">
        <f t="shared" si="1651"/>
        <v>1900</v>
      </c>
      <c r="AH6764" s="101" t="str">
        <f t="shared" si="1652"/>
        <v>01</v>
      </c>
      <c r="AI6764" s="101" t="str">
        <f t="shared" si="1653"/>
        <v>00</v>
      </c>
      <c r="AJ6764" s="101" t="str">
        <f t="shared" si="1654"/>
        <v>19000100</v>
      </c>
    </row>
    <row r="6765" spans="32:36" ht="12" customHeight="1" x14ac:dyDescent="0.15">
      <c r="AF6765" s="96" t="str">
        <f t="shared" si="1650"/>
        <v>&lt;a name='19000100'&gt;&lt;b&gt;:  - &lt;/b&gt;&lt;/a&gt;&lt;br&gt;</v>
      </c>
      <c r="AG6765" s="97">
        <f t="shared" si="1651"/>
        <v>1900</v>
      </c>
      <c r="AH6765" s="97" t="str">
        <f t="shared" si="1652"/>
        <v>01</v>
      </c>
      <c r="AI6765" s="97" t="str">
        <f t="shared" si="1653"/>
        <v>00</v>
      </c>
      <c r="AJ6765" s="97" t="str">
        <f t="shared" si="1654"/>
        <v>19000100</v>
      </c>
    </row>
    <row r="6766" spans="32:36" ht="12" customHeight="1" x14ac:dyDescent="0.15">
      <c r="AF6766" s="96" t="str">
        <f t="shared" si="1650"/>
        <v>&lt;a name='19000100'&gt;&lt;b&gt;:  - &lt;/b&gt;&lt;/a&gt;&lt;br&gt;</v>
      </c>
      <c r="AG6766" s="97">
        <f t="shared" si="1651"/>
        <v>1900</v>
      </c>
      <c r="AH6766" s="97" t="str">
        <f t="shared" si="1652"/>
        <v>01</v>
      </c>
      <c r="AI6766" s="97" t="str">
        <f t="shared" si="1653"/>
        <v>00</v>
      </c>
      <c r="AJ6766" s="97" t="str">
        <f t="shared" si="1654"/>
        <v>19000100</v>
      </c>
    </row>
    <row r="6767" spans="32:36" ht="12" customHeight="1" x14ac:dyDescent="0.15">
      <c r="AF6767" s="96" t="str">
        <f t="shared" si="1650"/>
        <v>&lt;a name='19000100'&gt;&lt;b&gt;:  - &lt;/b&gt;&lt;/a&gt;&lt;br&gt;</v>
      </c>
      <c r="AG6767" s="97">
        <f t="shared" si="1651"/>
        <v>1900</v>
      </c>
      <c r="AH6767" s="97" t="str">
        <f t="shared" si="1652"/>
        <v>01</v>
      </c>
      <c r="AI6767" s="97" t="str">
        <f t="shared" si="1653"/>
        <v>00</v>
      </c>
      <c r="AJ6767" s="97" t="str">
        <f t="shared" si="1654"/>
        <v>19000100</v>
      </c>
    </row>
    <row r="6768" spans="32:36" ht="12" customHeight="1" x14ac:dyDescent="0.15">
      <c r="AF6768" s="96" t="str">
        <f t="shared" si="1650"/>
        <v>&lt;a name='19000100'&gt;&lt;b&gt;:  - &lt;/b&gt;&lt;/a&gt;&lt;br&gt;</v>
      </c>
      <c r="AG6768" s="97">
        <f t="shared" si="1651"/>
        <v>1900</v>
      </c>
      <c r="AH6768" s="97" t="str">
        <f t="shared" si="1652"/>
        <v>01</v>
      </c>
      <c r="AI6768" s="97" t="str">
        <f t="shared" si="1653"/>
        <v>00</v>
      </c>
      <c r="AJ6768" s="97" t="str">
        <f t="shared" si="1654"/>
        <v>19000100</v>
      </c>
    </row>
    <row r="6769" spans="32:36" ht="12" customHeight="1" x14ac:dyDescent="0.15">
      <c r="AF6769" s="96" t="str">
        <f t="shared" si="1650"/>
        <v>&lt;a name='19000100'&gt;&lt;b&gt;:  - &lt;/b&gt;&lt;/a&gt;&lt;br&gt;</v>
      </c>
      <c r="AG6769" s="97">
        <f t="shared" si="1651"/>
        <v>1900</v>
      </c>
      <c r="AH6769" s="97" t="str">
        <f t="shared" si="1652"/>
        <v>01</v>
      </c>
      <c r="AI6769" s="97" t="str">
        <f t="shared" si="1653"/>
        <v>00</v>
      </c>
      <c r="AJ6769" s="97" t="str">
        <f t="shared" si="1654"/>
        <v>19000100</v>
      </c>
    </row>
    <row r="6770" spans="32:36" ht="12" customHeight="1" x14ac:dyDescent="0.15">
      <c r="AF6770" s="96" t="str">
        <f t="shared" si="1650"/>
        <v>&lt;a name='19000100'&gt;&lt;b&gt;:  - &lt;/b&gt;&lt;/a&gt;&lt;br&gt;</v>
      </c>
      <c r="AG6770" s="97">
        <f t="shared" si="1651"/>
        <v>1900</v>
      </c>
      <c r="AH6770" s="97" t="str">
        <f t="shared" si="1652"/>
        <v>01</v>
      </c>
      <c r="AI6770" s="97" t="str">
        <f t="shared" si="1653"/>
        <v>00</v>
      </c>
      <c r="AJ6770" s="97" t="str">
        <f t="shared" si="1654"/>
        <v>19000100</v>
      </c>
    </row>
    <row r="6771" spans="32:36" ht="12" customHeight="1" x14ac:dyDescent="0.15">
      <c r="AF6771" s="96" t="str">
        <f t="shared" si="1650"/>
        <v>&lt;a name='19000100'&gt;&lt;b&gt;:  - &lt;/b&gt;&lt;/a&gt;&lt;br&gt;</v>
      </c>
      <c r="AG6771" s="97">
        <f t="shared" si="1651"/>
        <v>1900</v>
      </c>
      <c r="AH6771" s="97" t="str">
        <f t="shared" si="1652"/>
        <v>01</v>
      </c>
      <c r="AI6771" s="97" t="str">
        <f t="shared" si="1653"/>
        <v>00</v>
      </c>
      <c r="AJ6771" s="97" t="str">
        <f t="shared" si="1654"/>
        <v>19000100</v>
      </c>
    </row>
    <row r="6772" spans="32:36" ht="12" customHeight="1" x14ac:dyDescent="0.15">
      <c r="AF6772" s="96" t="str">
        <f t="shared" si="1650"/>
        <v>&lt;a name='19000100'&gt;&lt;b&gt;:  - &lt;/b&gt;&lt;/a&gt;&lt;br&gt;</v>
      </c>
      <c r="AG6772" s="97">
        <f t="shared" si="1651"/>
        <v>1900</v>
      </c>
      <c r="AH6772" s="97" t="str">
        <f t="shared" si="1652"/>
        <v>01</v>
      </c>
      <c r="AI6772" s="97" t="str">
        <f t="shared" si="1653"/>
        <v>00</v>
      </c>
      <c r="AJ6772" s="97" t="str">
        <f t="shared" si="1654"/>
        <v>19000100</v>
      </c>
    </row>
    <row r="6773" spans="32:36" ht="12" customHeight="1" x14ac:dyDescent="0.15">
      <c r="AF6773" s="96" t="str">
        <f t="shared" si="1650"/>
        <v>&lt;a name='19000100'&gt;&lt;b&gt;:  - &lt;/b&gt;&lt;/a&gt;&lt;br&gt;</v>
      </c>
      <c r="AG6773" s="97">
        <f t="shared" si="1651"/>
        <v>1900</v>
      </c>
      <c r="AH6773" s="97" t="str">
        <f t="shared" si="1652"/>
        <v>01</v>
      </c>
      <c r="AI6773" s="97" t="str">
        <f t="shared" si="1653"/>
        <v>00</v>
      </c>
      <c r="AJ6773" s="97" t="str">
        <f t="shared" si="1654"/>
        <v>19000100</v>
      </c>
    </row>
    <row r="6774" spans="32:36" ht="12" customHeight="1" x14ac:dyDescent="0.15">
      <c r="AF6774" s="96" t="str">
        <f t="shared" si="1650"/>
        <v>&lt;a name='19000100'&gt;&lt;b&gt;:  - &lt;/b&gt;&lt;/a&gt;&lt;br&gt;</v>
      </c>
      <c r="AG6774" s="97">
        <f t="shared" si="1651"/>
        <v>1900</v>
      </c>
      <c r="AH6774" s="97" t="str">
        <f t="shared" si="1652"/>
        <v>01</v>
      </c>
      <c r="AI6774" s="97" t="str">
        <f t="shared" si="1653"/>
        <v>00</v>
      </c>
      <c r="AJ6774" s="97" t="str">
        <f t="shared" si="1654"/>
        <v>19000100</v>
      </c>
    </row>
    <row r="6775" spans="32:36" ht="12" customHeight="1" x14ac:dyDescent="0.15">
      <c r="AF6775" s="96" t="str">
        <f t="shared" si="1650"/>
        <v>&lt;a name='19000100'&gt;&lt;b&gt;:  - &lt;/b&gt;&lt;/a&gt;&lt;br&gt;</v>
      </c>
      <c r="AG6775" s="97">
        <f t="shared" si="1651"/>
        <v>1900</v>
      </c>
      <c r="AH6775" s="97" t="str">
        <f t="shared" si="1652"/>
        <v>01</v>
      </c>
      <c r="AI6775" s="97" t="str">
        <f t="shared" si="1653"/>
        <v>00</v>
      </c>
      <c r="AJ6775" s="97" t="str">
        <f t="shared" si="1654"/>
        <v>19000100</v>
      </c>
    </row>
    <row r="6776" spans="32:36" ht="12" customHeight="1" x14ac:dyDescent="0.15">
      <c r="AF6776" s="96" t="str">
        <f t="shared" si="1650"/>
        <v>&lt;a name='19000100'&gt;&lt;b&gt;:  - &lt;/b&gt;&lt;/a&gt;&lt;br&gt;</v>
      </c>
      <c r="AG6776" s="97">
        <f t="shared" si="1651"/>
        <v>1900</v>
      </c>
      <c r="AH6776" s="97" t="str">
        <f t="shared" si="1652"/>
        <v>01</v>
      </c>
      <c r="AI6776" s="97" t="str">
        <f t="shared" si="1653"/>
        <v>00</v>
      </c>
      <c r="AJ6776" s="97" t="str">
        <f t="shared" si="1654"/>
        <v>19000100</v>
      </c>
    </row>
    <row r="6777" spans="32:36" ht="12" customHeight="1" x14ac:dyDescent="0.15">
      <c r="AF6777" s="96" t="str">
        <f t="shared" si="1650"/>
        <v>&lt;a name='19000100'&gt;&lt;b&gt;:  - &lt;/b&gt;&lt;/a&gt;&lt;br&gt;</v>
      </c>
      <c r="AG6777" s="97">
        <f t="shared" si="1651"/>
        <v>1900</v>
      </c>
      <c r="AH6777" s="97" t="str">
        <f t="shared" si="1652"/>
        <v>01</v>
      </c>
      <c r="AI6777" s="97" t="str">
        <f t="shared" si="1653"/>
        <v>00</v>
      </c>
      <c r="AJ6777" s="97" t="str">
        <f t="shared" si="1654"/>
        <v>19000100</v>
      </c>
    </row>
    <row r="6778" spans="32:36" ht="12" customHeight="1" x14ac:dyDescent="0.15">
      <c r="AF6778" s="96" t="str">
        <f t="shared" si="1650"/>
        <v>&lt;a name='19000100'&gt;&lt;b&gt;:  - &lt;/b&gt;&lt;/a&gt;&lt;br&gt;</v>
      </c>
      <c r="AG6778" s="97">
        <f t="shared" si="1651"/>
        <v>1900</v>
      </c>
      <c r="AH6778" s="97" t="str">
        <f t="shared" si="1652"/>
        <v>01</v>
      </c>
      <c r="AI6778" s="97" t="str">
        <f t="shared" si="1653"/>
        <v>00</v>
      </c>
      <c r="AJ6778" s="97" t="str">
        <f t="shared" si="1654"/>
        <v>19000100</v>
      </c>
    </row>
    <row r="6779" spans="32:36" ht="12" customHeight="1" x14ac:dyDescent="0.15">
      <c r="AF6779" s="96" t="str">
        <f t="shared" si="1650"/>
        <v>&lt;a name='19000100'&gt;&lt;b&gt;:  - &lt;/b&gt;&lt;/a&gt;&lt;br&gt;</v>
      </c>
      <c r="AG6779" s="97">
        <f t="shared" si="1651"/>
        <v>1900</v>
      </c>
      <c r="AH6779" s="97" t="str">
        <f t="shared" si="1652"/>
        <v>01</v>
      </c>
      <c r="AI6779" s="97" t="str">
        <f t="shared" si="1653"/>
        <v>00</v>
      </c>
      <c r="AJ6779" s="97" t="str">
        <f t="shared" si="1654"/>
        <v>19000100</v>
      </c>
    </row>
    <row r="6780" spans="32:36" ht="12" customHeight="1" x14ac:dyDescent="0.15">
      <c r="AF6780" s="96" t="str">
        <f t="shared" si="1650"/>
        <v>&lt;a name='19000100'&gt;&lt;b&gt;:  - &lt;/b&gt;&lt;/a&gt;&lt;br&gt;</v>
      </c>
      <c r="AG6780" s="97">
        <f t="shared" si="1651"/>
        <v>1900</v>
      </c>
      <c r="AH6780" s="97" t="str">
        <f t="shared" si="1652"/>
        <v>01</v>
      </c>
      <c r="AI6780" s="97" t="str">
        <f t="shared" si="1653"/>
        <v>00</v>
      </c>
      <c r="AJ6780" s="97" t="str">
        <f t="shared" si="1654"/>
        <v>19000100</v>
      </c>
    </row>
    <row r="6781" spans="32:36" ht="12" customHeight="1" x14ac:dyDescent="0.15">
      <c r="AF6781" s="96" t="str">
        <f t="shared" si="1650"/>
        <v>&lt;a name='19000100'&gt;&lt;b&gt;:  - &lt;/b&gt;&lt;/a&gt;&lt;br&gt;</v>
      </c>
      <c r="AG6781" s="97">
        <f t="shared" si="1651"/>
        <v>1900</v>
      </c>
      <c r="AH6781" s="97" t="str">
        <f t="shared" si="1652"/>
        <v>01</v>
      </c>
      <c r="AI6781" s="97" t="str">
        <f t="shared" si="1653"/>
        <v>00</v>
      </c>
      <c r="AJ6781" s="97" t="str">
        <f t="shared" si="1654"/>
        <v>19000100</v>
      </c>
    </row>
    <row r="6782" spans="32:36" ht="12" customHeight="1" x14ac:dyDescent="0.15">
      <c r="AF6782" s="96" t="str">
        <f t="shared" si="1650"/>
        <v>&lt;a name='19000100'&gt;&lt;b&gt;:  - &lt;/b&gt;&lt;/a&gt;&lt;br&gt;</v>
      </c>
      <c r="AG6782" s="97">
        <f t="shared" si="1651"/>
        <v>1900</v>
      </c>
      <c r="AH6782" s="97" t="str">
        <f t="shared" si="1652"/>
        <v>01</v>
      </c>
      <c r="AI6782" s="97" t="str">
        <f t="shared" si="1653"/>
        <v>00</v>
      </c>
      <c r="AJ6782" s="97" t="str">
        <f t="shared" si="1654"/>
        <v>19000100</v>
      </c>
    </row>
    <row r="6783" spans="32:36" ht="12" customHeight="1" x14ac:dyDescent="0.15">
      <c r="AF6783" s="96" t="str">
        <f t="shared" si="1650"/>
        <v>&lt;a name='19000100'&gt;&lt;b&gt;:  - &lt;/b&gt;&lt;/a&gt;&lt;br&gt;</v>
      </c>
      <c r="AG6783" s="97">
        <f t="shared" si="1651"/>
        <v>1900</v>
      </c>
      <c r="AH6783" s="97" t="str">
        <f t="shared" si="1652"/>
        <v>01</v>
      </c>
      <c r="AI6783" s="97" t="str">
        <f t="shared" si="1653"/>
        <v>00</v>
      </c>
      <c r="AJ6783" s="97" t="str">
        <f t="shared" si="1654"/>
        <v>19000100</v>
      </c>
    </row>
    <row r="6784" spans="32:36" ht="12" customHeight="1" x14ac:dyDescent="0.15">
      <c r="AF6784" s="96" t="str">
        <f t="shared" si="1650"/>
        <v>&lt;a name='19000100'&gt;&lt;b&gt;:  - &lt;/b&gt;&lt;/a&gt;&lt;br&gt;</v>
      </c>
      <c r="AG6784" s="97">
        <f t="shared" si="1651"/>
        <v>1900</v>
      </c>
      <c r="AH6784" s="97" t="str">
        <f t="shared" si="1652"/>
        <v>01</v>
      </c>
      <c r="AI6784" s="97" t="str">
        <f t="shared" si="1653"/>
        <v>00</v>
      </c>
      <c r="AJ6784" s="97" t="str">
        <f t="shared" si="1654"/>
        <v>19000100</v>
      </c>
    </row>
    <row r="6785" spans="32:36" ht="12" customHeight="1" x14ac:dyDescent="0.15">
      <c r="AF6785" s="96" t="str">
        <f t="shared" si="1650"/>
        <v>&lt;a name='19000100'&gt;&lt;b&gt;:  - &lt;/b&gt;&lt;/a&gt;&lt;br&gt;</v>
      </c>
      <c r="AG6785" s="97">
        <f t="shared" si="1651"/>
        <v>1900</v>
      </c>
      <c r="AH6785" s="97" t="str">
        <f t="shared" si="1652"/>
        <v>01</v>
      </c>
      <c r="AI6785" s="97" t="str">
        <f t="shared" si="1653"/>
        <v>00</v>
      </c>
      <c r="AJ6785" s="97" t="str">
        <f t="shared" si="1654"/>
        <v>19000100</v>
      </c>
    </row>
    <row r="6786" spans="32:36" ht="12" customHeight="1" x14ac:dyDescent="0.15">
      <c r="AF6786" s="96" t="str">
        <f t="shared" ref="AF6786:AF6849" si="1655">"&lt;a name='"&amp;AJ6786&amp;"'&gt;&lt;b&gt;"&amp;I6786&amp;": "&amp;M6786&amp;" - "&amp;L6786&amp;"&lt;/b&gt;&lt;/a&gt;&lt;br&gt;"</f>
        <v>&lt;a name='19000100'&gt;&lt;b&gt;:  - &lt;/b&gt;&lt;/a&gt;&lt;br&gt;</v>
      </c>
      <c r="AG6786" s="97">
        <f t="shared" ref="AG6786:AG6849" si="1656">YEAR(G6786)</f>
        <v>1900</v>
      </c>
      <c r="AH6786" s="97" t="str">
        <f t="shared" ref="AH6786:AH6849" si="1657">IF(LEN(MONTH(G6786))=1,"0"&amp;MONTH(G6786),MONTH(G6786))</f>
        <v>01</v>
      </c>
      <c r="AI6786" s="97" t="str">
        <f t="shared" ref="AI6786:AI6849" si="1658">IF(LEN(DAY(G6786))=1,"0"&amp;DAY(G6786),DAY(G6786))</f>
        <v>00</v>
      </c>
      <c r="AJ6786" s="97" t="str">
        <f t="shared" ref="AJ6786:AJ6849" si="1659">AG6786&amp;AH6786&amp;AI6786</f>
        <v>19000100</v>
      </c>
    </row>
    <row r="6787" spans="32:36" ht="12" customHeight="1" x14ac:dyDescent="0.15">
      <c r="AF6787" s="96" t="str">
        <f t="shared" si="1655"/>
        <v>&lt;a name='19000100'&gt;&lt;b&gt;:  - &lt;/b&gt;&lt;/a&gt;&lt;br&gt;</v>
      </c>
      <c r="AG6787" s="97">
        <f t="shared" si="1656"/>
        <v>1900</v>
      </c>
      <c r="AH6787" s="97" t="str">
        <f t="shared" si="1657"/>
        <v>01</v>
      </c>
      <c r="AI6787" s="97" t="str">
        <f t="shared" si="1658"/>
        <v>00</v>
      </c>
      <c r="AJ6787" s="97" t="str">
        <f t="shared" si="1659"/>
        <v>19000100</v>
      </c>
    </row>
    <row r="6788" spans="32:36" ht="12" customHeight="1" x14ac:dyDescent="0.15">
      <c r="AF6788" s="100" t="str">
        <f t="shared" si="1655"/>
        <v>&lt;a name='19000100'&gt;&lt;b&gt;:  - &lt;/b&gt;&lt;/a&gt;&lt;br&gt;</v>
      </c>
      <c r="AG6788" s="101">
        <f t="shared" si="1656"/>
        <v>1900</v>
      </c>
      <c r="AH6788" s="101" t="str">
        <f t="shared" si="1657"/>
        <v>01</v>
      </c>
      <c r="AI6788" s="101" t="str">
        <f t="shared" si="1658"/>
        <v>00</v>
      </c>
      <c r="AJ6788" s="101" t="str">
        <f t="shared" si="1659"/>
        <v>19000100</v>
      </c>
    </row>
    <row r="6789" spans="32:36" ht="12" customHeight="1" x14ac:dyDescent="0.15">
      <c r="AF6789" s="96" t="str">
        <f t="shared" si="1655"/>
        <v>&lt;a name='19000100'&gt;&lt;b&gt;:  - &lt;/b&gt;&lt;/a&gt;&lt;br&gt;</v>
      </c>
      <c r="AG6789" s="97">
        <f t="shared" si="1656"/>
        <v>1900</v>
      </c>
      <c r="AH6789" s="97" t="str">
        <f t="shared" si="1657"/>
        <v>01</v>
      </c>
      <c r="AI6789" s="97" t="str">
        <f t="shared" si="1658"/>
        <v>00</v>
      </c>
      <c r="AJ6789" s="97" t="str">
        <f t="shared" si="1659"/>
        <v>19000100</v>
      </c>
    </row>
    <row r="6790" spans="32:36" ht="12" customHeight="1" x14ac:dyDescent="0.15">
      <c r="AF6790" s="96" t="str">
        <f t="shared" si="1655"/>
        <v>&lt;a name='19000100'&gt;&lt;b&gt;:  - &lt;/b&gt;&lt;/a&gt;&lt;br&gt;</v>
      </c>
      <c r="AG6790" s="97">
        <f t="shared" si="1656"/>
        <v>1900</v>
      </c>
      <c r="AH6790" s="97" t="str">
        <f t="shared" si="1657"/>
        <v>01</v>
      </c>
      <c r="AI6790" s="97" t="str">
        <f t="shared" si="1658"/>
        <v>00</v>
      </c>
      <c r="AJ6790" s="97" t="str">
        <f t="shared" si="1659"/>
        <v>19000100</v>
      </c>
    </row>
    <row r="6791" spans="32:36" ht="12" customHeight="1" x14ac:dyDescent="0.15">
      <c r="AF6791" s="96" t="str">
        <f t="shared" si="1655"/>
        <v>&lt;a name='19000100'&gt;&lt;b&gt;:  - &lt;/b&gt;&lt;/a&gt;&lt;br&gt;</v>
      </c>
      <c r="AG6791" s="97">
        <f t="shared" si="1656"/>
        <v>1900</v>
      </c>
      <c r="AH6791" s="97" t="str">
        <f t="shared" si="1657"/>
        <v>01</v>
      </c>
      <c r="AI6791" s="97" t="str">
        <f t="shared" si="1658"/>
        <v>00</v>
      </c>
      <c r="AJ6791" s="97" t="str">
        <f t="shared" si="1659"/>
        <v>19000100</v>
      </c>
    </row>
    <row r="6792" spans="32:36" ht="12" customHeight="1" x14ac:dyDescent="0.15">
      <c r="AF6792" s="96" t="str">
        <f t="shared" si="1655"/>
        <v>&lt;a name='19000100'&gt;&lt;b&gt;:  - &lt;/b&gt;&lt;/a&gt;&lt;br&gt;</v>
      </c>
      <c r="AG6792" s="97">
        <f t="shared" si="1656"/>
        <v>1900</v>
      </c>
      <c r="AH6792" s="97" t="str">
        <f t="shared" si="1657"/>
        <v>01</v>
      </c>
      <c r="AI6792" s="97" t="str">
        <f t="shared" si="1658"/>
        <v>00</v>
      </c>
      <c r="AJ6792" s="97" t="str">
        <f t="shared" si="1659"/>
        <v>19000100</v>
      </c>
    </row>
    <row r="6793" spans="32:36" ht="12" customHeight="1" x14ac:dyDescent="0.15">
      <c r="AF6793" s="96" t="str">
        <f t="shared" si="1655"/>
        <v>&lt;a name='19000100'&gt;&lt;b&gt;:  - &lt;/b&gt;&lt;/a&gt;&lt;br&gt;</v>
      </c>
      <c r="AG6793" s="97">
        <f t="shared" si="1656"/>
        <v>1900</v>
      </c>
      <c r="AH6793" s="97" t="str">
        <f t="shared" si="1657"/>
        <v>01</v>
      </c>
      <c r="AI6793" s="97" t="str">
        <f t="shared" si="1658"/>
        <v>00</v>
      </c>
      <c r="AJ6793" s="97" t="str">
        <f t="shared" si="1659"/>
        <v>19000100</v>
      </c>
    </row>
    <row r="6794" spans="32:36" ht="12" customHeight="1" x14ac:dyDescent="0.15">
      <c r="AF6794" s="96" t="str">
        <f t="shared" si="1655"/>
        <v>&lt;a name='19000100'&gt;&lt;b&gt;:  - &lt;/b&gt;&lt;/a&gt;&lt;br&gt;</v>
      </c>
      <c r="AG6794" s="97">
        <f t="shared" si="1656"/>
        <v>1900</v>
      </c>
      <c r="AH6794" s="97" t="str">
        <f t="shared" si="1657"/>
        <v>01</v>
      </c>
      <c r="AI6794" s="97" t="str">
        <f t="shared" si="1658"/>
        <v>00</v>
      </c>
      <c r="AJ6794" s="97" t="str">
        <f t="shared" si="1659"/>
        <v>19000100</v>
      </c>
    </row>
    <row r="6795" spans="32:36" ht="12" customHeight="1" x14ac:dyDescent="0.15">
      <c r="AF6795" s="96" t="str">
        <f t="shared" si="1655"/>
        <v>&lt;a name='19000100'&gt;&lt;b&gt;:  - &lt;/b&gt;&lt;/a&gt;&lt;br&gt;</v>
      </c>
      <c r="AG6795" s="97">
        <f t="shared" si="1656"/>
        <v>1900</v>
      </c>
      <c r="AH6795" s="97" t="str">
        <f t="shared" si="1657"/>
        <v>01</v>
      </c>
      <c r="AI6795" s="97" t="str">
        <f t="shared" si="1658"/>
        <v>00</v>
      </c>
      <c r="AJ6795" s="97" t="str">
        <f t="shared" si="1659"/>
        <v>19000100</v>
      </c>
    </row>
    <row r="6796" spans="32:36" ht="12" customHeight="1" x14ac:dyDescent="0.15">
      <c r="AF6796" s="96" t="str">
        <f t="shared" si="1655"/>
        <v>&lt;a name='19000100'&gt;&lt;b&gt;:  - &lt;/b&gt;&lt;/a&gt;&lt;br&gt;</v>
      </c>
      <c r="AG6796" s="97">
        <f t="shared" si="1656"/>
        <v>1900</v>
      </c>
      <c r="AH6796" s="97" t="str">
        <f t="shared" si="1657"/>
        <v>01</v>
      </c>
      <c r="AI6796" s="97" t="str">
        <f t="shared" si="1658"/>
        <v>00</v>
      </c>
      <c r="AJ6796" s="97" t="str">
        <f t="shared" si="1659"/>
        <v>19000100</v>
      </c>
    </row>
    <row r="6797" spans="32:36" ht="12" customHeight="1" x14ac:dyDescent="0.15">
      <c r="AF6797" s="96" t="str">
        <f t="shared" si="1655"/>
        <v>&lt;a name='19000100'&gt;&lt;b&gt;:  - &lt;/b&gt;&lt;/a&gt;&lt;br&gt;</v>
      </c>
      <c r="AG6797" s="97">
        <f t="shared" si="1656"/>
        <v>1900</v>
      </c>
      <c r="AH6797" s="97" t="str">
        <f t="shared" si="1657"/>
        <v>01</v>
      </c>
      <c r="AI6797" s="97" t="str">
        <f t="shared" si="1658"/>
        <v>00</v>
      </c>
      <c r="AJ6797" s="97" t="str">
        <f t="shared" si="1659"/>
        <v>19000100</v>
      </c>
    </row>
    <row r="6798" spans="32:36" ht="12" customHeight="1" x14ac:dyDescent="0.15">
      <c r="AF6798" s="96" t="str">
        <f t="shared" si="1655"/>
        <v>&lt;a name='19000100'&gt;&lt;b&gt;:  - &lt;/b&gt;&lt;/a&gt;&lt;br&gt;</v>
      </c>
      <c r="AG6798" s="97">
        <f t="shared" si="1656"/>
        <v>1900</v>
      </c>
      <c r="AH6798" s="97" t="str">
        <f t="shared" si="1657"/>
        <v>01</v>
      </c>
      <c r="AI6798" s="97" t="str">
        <f t="shared" si="1658"/>
        <v>00</v>
      </c>
      <c r="AJ6798" s="97" t="str">
        <f t="shared" si="1659"/>
        <v>19000100</v>
      </c>
    </row>
    <row r="6799" spans="32:36" ht="12" customHeight="1" x14ac:dyDescent="0.15">
      <c r="AF6799" s="96" t="str">
        <f t="shared" si="1655"/>
        <v>&lt;a name='19000100'&gt;&lt;b&gt;:  - &lt;/b&gt;&lt;/a&gt;&lt;br&gt;</v>
      </c>
      <c r="AG6799" s="97">
        <f t="shared" si="1656"/>
        <v>1900</v>
      </c>
      <c r="AH6799" s="97" t="str">
        <f t="shared" si="1657"/>
        <v>01</v>
      </c>
      <c r="AI6799" s="97" t="str">
        <f t="shared" si="1658"/>
        <v>00</v>
      </c>
      <c r="AJ6799" s="97" t="str">
        <f t="shared" si="1659"/>
        <v>19000100</v>
      </c>
    </row>
    <row r="6800" spans="32:36" ht="12" customHeight="1" x14ac:dyDescent="0.15">
      <c r="AF6800" s="96" t="str">
        <f t="shared" si="1655"/>
        <v>&lt;a name='19000100'&gt;&lt;b&gt;:  - &lt;/b&gt;&lt;/a&gt;&lt;br&gt;</v>
      </c>
      <c r="AG6800" s="97">
        <f t="shared" si="1656"/>
        <v>1900</v>
      </c>
      <c r="AH6800" s="97" t="str">
        <f t="shared" si="1657"/>
        <v>01</v>
      </c>
      <c r="AI6800" s="97" t="str">
        <f t="shared" si="1658"/>
        <v>00</v>
      </c>
      <c r="AJ6800" s="97" t="str">
        <f t="shared" si="1659"/>
        <v>19000100</v>
      </c>
    </row>
    <row r="6801" spans="32:36" ht="12" customHeight="1" x14ac:dyDescent="0.15">
      <c r="AF6801" s="96" t="str">
        <f t="shared" si="1655"/>
        <v>&lt;a name='19000100'&gt;&lt;b&gt;:  - &lt;/b&gt;&lt;/a&gt;&lt;br&gt;</v>
      </c>
      <c r="AG6801" s="97">
        <f t="shared" si="1656"/>
        <v>1900</v>
      </c>
      <c r="AH6801" s="97" t="str">
        <f t="shared" si="1657"/>
        <v>01</v>
      </c>
      <c r="AI6801" s="97" t="str">
        <f t="shared" si="1658"/>
        <v>00</v>
      </c>
      <c r="AJ6801" s="97" t="str">
        <f t="shared" si="1659"/>
        <v>19000100</v>
      </c>
    </row>
    <row r="6802" spans="32:36" ht="12" customHeight="1" x14ac:dyDescent="0.15">
      <c r="AF6802" s="96" t="str">
        <f t="shared" si="1655"/>
        <v>&lt;a name='19000100'&gt;&lt;b&gt;:  - &lt;/b&gt;&lt;/a&gt;&lt;br&gt;</v>
      </c>
      <c r="AG6802" s="97">
        <f t="shared" si="1656"/>
        <v>1900</v>
      </c>
      <c r="AH6802" s="97" t="str">
        <f t="shared" si="1657"/>
        <v>01</v>
      </c>
      <c r="AI6802" s="97" t="str">
        <f t="shared" si="1658"/>
        <v>00</v>
      </c>
      <c r="AJ6802" s="97" t="str">
        <f t="shared" si="1659"/>
        <v>19000100</v>
      </c>
    </row>
    <row r="6803" spans="32:36" ht="12" customHeight="1" x14ac:dyDescent="0.15">
      <c r="AF6803" s="96" t="str">
        <f t="shared" si="1655"/>
        <v>&lt;a name='19000100'&gt;&lt;b&gt;:  - &lt;/b&gt;&lt;/a&gt;&lt;br&gt;</v>
      </c>
      <c r="AG6803" s="97">
        <f t="shared" si="1656"/>
        <v>1900</v>
      </c>
      <c r="AH6803" s="97" t="str">
        <f t="shared" si="1657"/>
        <v>01</v>
      </c>
      <c r="AI6803" s="97" t="str">
        <f t="shared" si="1658"/>
        <v>00</v>
      </c>
      <c r="AJ6803" s="97" t="str">
        <f t="shared" si="1659"/>
        <v>19000100</v>
      </c>
    </row>
    <row r="6804" spans="32:36" ht="12" customHeight="1" x14ac:dyDescent="0.15">
      <c r="AF6804" s="96" t="str">
        <f t="shared" si="1655"/>
        <v>&lt;a name='19000100'&gt;&lt;b&gt;:  - &lt;/b&gt;&lt;/a&gt;&lt;br&gt;</v>
      </c>
      <c r="AG6804" s="97">
        <f t="shared" si="1656"/>
        <v>1900</v>
      </c>
      <c r="AH6804" s="97" t="str">
        <f t="shared" si="1657"/>
        <v>01</v>
      </c>
      <c r="AI6804" s="97" t="str">
        <f t="shared" si="1658"/>
        <v>00</v>
      </c>
      <c r="AJ6804" s="97" t="str">
        <f t="shared" si="1659"/>
        <v>19000100</v>
      </c>
    </row>
    <row r="6805" spans="32:36" ht="12" customHeight="1" x14ac:dyDescent="0.15">
      <c r="AF6805" s="96" t="str">
        <f t="shared" si="1655"/>
        <v>&lt;a name='19000100'&gt;&lt;b&gt;:  - &lt;/b&gt;&lt;/a&gt;&lt;br&gt;</v>
      </c>
      <c r="AG6805" s="97">
        <f t="shared" si="1656"/>
        <v>1900</v>
      </c>
      <c r="AH6805" s="97" t="str">
        <f t="shared" si="1657"/>
        <v>01</v>
      </c>
      <c r="AI6805" s="97" t="str">
        <f t="shared" si="1658"/>
        <v>00</v>
      </c>
      <c r="AJ6805" s="97" t="str">
        <f t="shared" si="1659"/>
        <v>19000100</v>
      </c>
    </row>
    <row r="6806" spans="32:36" ht="12" customHeight="1" x14ac:dyDescent="0.15">
      <c r="AF6806" s="96" t="str">
        <f t="shared" si="1655"/>
        <v>&lt;a name='19000100'&gt;&lt;b&gt;:  - &lt;/b&gt;&lt;/a&gt;&lt;br&gt;</v>
      </c>
      <c r="AG6806" s="97">
        <f t="shared" si="1656"/>
        <v>1900</v>
      </c>
      <c r="AH6806" s="97" t="str">
        <f t="shared" si="1657"/>
        <v>01</v>
      </c>
      <c r="AI6806" s="97" t="str">
        <f t="shared" si="1658"/>
        <v>00</v>
      </c>
      <c r="AJ6806" s="97" t="str">
        <f t="shared" si="1659"/>
        <v>19000100</v>
      </c>
    </row>
    <row r="6807" spans="32:36" ht="12" customHeight="1" x14ac:dyDescent="0.15">
      <c r="AF6807" s="96" t="str">
        <f t="shared" si="1655"/>
        <v>&lt;a name='19000100'&gt;&lt;b&gt;:  - &lt;/b&gt;&lt;/a&gt;&lt;br&gt;</v>
      </c>
      <c r="AG6807" s="97">
        <f t="shared" si="1656"/>
        <v>1900</v>
      </c>
      <c r="AH6807" s="97" t="str">
        <f t="shared" si="1657"/>
        <v>01</v>
      </c>
      <c r="AI6807" s="97" t="str">
        <f t="shared" si="1658"/>
        <v>00</v>
      </c>
      <c r="AJ6807" s="97" t="str">
        <f t="shared" si="1659"/>
        <v>19000100</v>
      </c>
    </row>
    <row r="6808" spans="32:36" ht="12" customHeight="1" x14ac:dyDescent="0.15">
      <c r="AF6808" s="96" t="str">
        <f t="shared" si="1655"/>
        <v>&lt;a name='19000100'&gt;&lt;b&gt;:  - &lt;/b&gt;&lt;/a&gt;&lt;br&gt;</v>
      </c>
      <c r="AG6808" s="97">
        <f t="shared" si="1656"/>
        <v>1900</v>
      </c>
      <c r="AH6808" s="97" t="str">
        <f t="shared" si="1657"/>
        <v>01</v>
      </c>
      <c r="AI6808" s="97" t="str">
        <f t="shared" si="1658"/>
        <v>00</v>
      </c>
      <c r="AJ6808" s="97" t="str">
        <f t="shared" si="1659"/>
        <v>19000100</v>
      </c>
    </row>
    <row r="6809" spans="32:36" ht="12" customHeight="1" x14ac:dyDescent="0.15">
      <c r="AF6809" s="96" t="str">
        <f t="shared" si="1655"/>
        <v>&lt;a name='19000100'&gt;&lt;b&gt;:  - &lt;/b&gt;&lt;/a&gt;&lt;br&gt;</v>
      </c>
      <c r="AG6809" s="97">
        <f t="shared" si="1656"/>
        <v>1900</v>
      </c>
      <c r="AH6809" s="97" t="str">
        <f t="shared" si="1657"/>
        <v>01</v>
      </c>
      <c r="AI6809" s="97" t="str">
        <f t="shared" si="1658"/>
        <v>00</v>
      </c>
      <c r="AJ6809" s="97" t="str">
        <f t="shared" si="1659"/>
        <v>19000100</v>
      </c>
    </row>
    <row r="6810" spans="32:36" ht="12" customHeight="1" x14ac:dyDescent="0.15">
      <c r="AF6810" s="96" t="str">
        <f t="shared" si="1655"/>
        <v>&lt;a name='19000100'&gt;&lt;b&gt;:  - &lt;/b&gt;&lt;/a&gt;&lt;br&gt;</v>
      </c>
      <c r="AG6810" s="97">
        <f t="shared" si="1656"/>
        <v>1900</v>
      </c>
      <c r="AH6810" s="97" t="str">
        <f t="shared" si="1657"/>
        <v>01</v>
      </c>
      <c r="AI6810" s="97" t="str">
        <f t="shared" si="1658"/>
        <v>00</v>
      </c>
      <c r="AJ6810" s="97" t="str">
        <f t="shared" si="1659"/>
        <v>19000100</v>
      </c>
    </row>
    <row r="6811" spans="32:36" ht="12" customHeight="1" x14ac:dyDescent="0.15">
      <c r="AF6811" s="96" t="str">
        <f t="shared" si="1655"/>
        <v>&lt;a name='19000100'&gt;&lt;b&gt;:  - &lt;/b&gt;&lt;/a&gt;&lt;br&gt;</v>
      </c>
      <c r="AG6811" s="97">
        <f t="shared" si="1656"/>
        <v>1900</v>
      </c>
      <c r="AH6811" s="97" t="str">
        <f t="shared" si="1657"/>
        <v>01</v>
      </c>
      <c r="AI6811" s="97" t="str">
        <f t="shared" si="1658"/>
        <v>00</v>
      </c>
      <c r="AJ6811" s="97" t="str">
        <f t="shared" si="1659"/>
        <v>19000100</v>
      </c>
    </row>
    <row r="6812" spans="32:36" ht="12" customHeight="1" x14ac:dyDescent="0.15">
      <c r="AF6812" s="96" t="str">
        <f t="shared" si="1655"/>
        <v>&lt;a name='19000100'&gt;&lt;b&gt;:  - &lt;/b&gt;&lt;/a&gt;&lt;br&gt;</v>
      </c>
      <c r="AG6812" s="97">
        <f t="shared" si="1656"/>
        <v>1900</v>
      </c>
      <c r="AH6812" s="97" t="str">
        <f t="shared" si="1657"/>
        <v>01</v>
      </c>
      <c r="AI6812" s="97" t="str">
        <f t="shared" si="1658"/>
        <v>00</v>
      </c>
      <c r="AJ6812" s="97" t="str">
        <f t="shared" si="1659"/>
        <v>19000100</v>
      </c>
    </row>
    <row r="6813" spans="32:36" ht="12" customHeight="1" x14ac:dyDescent="0.15">
      <c r="AF6813" s="96" t="str">
        <f t="shared" si="1655"/>
        <v>&lt;a name='19000100'&gt;&lt;b&gt;:  - &lt;/b&gt;&lt;/a&gt;&lt;br&gt;</v>
      </c>
      <c r="AG6813" s="97">
        <f t="shared" si="1656"/>
        <v>1900</v>
      </c>
      <c r="AH6813" s="97" t="str">
        <f t="shared" si="1657"/>
        <v>01</v>
      </c>
      <c r="AI6813" s="97" t="str">
        <f t="shared" si="1658"/>
        <v>00</v>
      </c>
      <c r="AJ6813" s="97" t="str">
        <f t="shared" si="1659"/>
        <v>19000100</v>
      </c>
    </row>
    <row r="6814" spans="32:36" ht="12" customHeight="1" x14ac:dyDescent="0.15">
      <c r="AF6814" s="96" t="str">
        <f t="shared" si="1655"/>
        <v>&lt;a name='19000100'&gt;&lt;b&gt;:  - &lt;/b&gt;&lt;/a&gt;&lt;br&gt;</v>
      </c>
      <c r="AG6814" s="97">
        <f t="shared" si="1656"/>
        <v>1900</v>
      </c>
      <c r="AH6814" s="97" t="str">
        <f t="shared" si="1657"/>
        <v>01</v>
      </c>
      <c r="AI6814" s="97" t="str">
        <f t="shared" si="1658"/>
        <v>00</v>
      </c>
      <c r="AJ6814" s="97" t="str">
        <f t="shared" si="1659"/>
        <v>19000100</v>
      </c>
    </row>
    <row r="6815" spans="32:36" ht="12" customHeight="1" x14ac:dyDescent="0.15">
      <c r="AF6815" s="96" t="str">
        <f t="shared" si="1655"/>
        <v>&lt;a name='19000100'&gt;&lt;b&gt;:  - &lt;/b&gt;&lt;/a&gt;&lt;br&gt;</v>
      </c>
      <c r="AG6815" s="97">
        <f t="shared" si="1656"/>
        <v>1900</v>
      </c>
      <c r="AH6815" s="97" t="str">
        <f t="shared" si="1657"/>
        <v>01</v>
      </c>
      <c r="AI6815" s="97" t="str">
        <f t="shared" si="1658"/>
        <v>00</v>
      </c>
      <c r="AJ6815" s="97" t="str">
        <f t="shared" si="1659"/>
        <v>19000100</v>
      </c>
    </row>
    <row r="6816" spans="32:36" ht="12" customHeight="1" x14ac:dyDescent="0.15">
      <c r="AF6816" s="96" t="str">
        <f t="shared" si="1655"/>
        <v>&lt;a name='19000100'&gt;&lt;b&gt;:  - &lt;/b&gt;&lt;/a&gt;&lt;br&gt;</v>
      </c>
      <c r="AG6816" s="97">
        <f t="shared" si="1656"/>
        <v>1900</v>
      </c>
      <c r="AH6816" s="97" t="str">
        <f t="shared" si="1657"/>
        <v>01</v>
      </c>
      <c r="AI6816" s="97" t="str">
        <f t="shared" si="1658"/>
        <v>00</v>
      </c>
      <c r="AJ6816" s="97" t="str">
        <f t="shared" si="1659"/>
        <v>19000100</v>
      </c>
    </row>
    <row r="6817" spans="32:36" ht="12" customHeight="1" x14ac:dyDescent="0.15">
      <c r="AF6817" s="96" t="str">
        <f t="shared" si="1655"/>
        <v>&lt;a name='19000100'&gt;&lt;b&gt;:  - &lt;/b&gt;&lt;/a&gt;&lt;br&gt;</v>
      </c>
      <c r="AG6817" s="97">
        <f t="shared" si="1656"/>
        <v>1900</v>
      </c>
      <c r="AH6817" s="97" t="str">
        <f t="shared" si="1657"/>
        <v>01</v>
      </c>
      <c r="AI6817" s="97" t="str">
        <f t="shared" si="1658"/>
        <v>00</v>
      </c>
      <c r="AJ6817" s="97" t="str">
        <f t="shared" si="1659"/>
        <v>19000100</v>
      </c>
    </row>
    <row r="6818" spans="32:36" ht="12" customHeight="1" x14ac:dyDescent="0.15">
      <c r="AF6818" s="96" t="str">
        <f t="shared" si="1655"/>
        <v>&lt;a name='19000100'&gt;&lt;b&gt;:  - &lt;/b&gt;&lt;/a&gt;&lt;br&gt;</v>
      </c>
      <c r="AG6818" s="97">
        <f t="shared" si="1656"/>
        <v>1900</v>
      </c>
      <c r="AH6818" s="97" t="str">
        <f t="shared" si="1657"/>
        <v>01</v>
      </c>
      <c r="AI6818" s="97" t="str">
        <f t="shared" si="1658"/>
        <v>00</v>
      </c>
      <c r="AJ6818" s="97" t="str">
        <f t="shared" si="1659"/>
        <v>19000100</v>
      </c>
    </row>
    <row r="6819" spans="32:36" ht="12" customHeight="1" x14ac:dyDescent="0.15">
      <c r="AF6819" s="96" t="str">
        <f t="shared" si="1655"/>
        <v>&lt;a name='19000100'&gt;&lt;b&gt;:  - &lt;/b&gt;&lt;/a&gt;&lt;br&gt;</v>
      </c>
      <c r="AG6819" s="97">
        <f t="shared" si="1656"/>
        <v>1900</v>
      </c>
      <c r="AH6819" s="97" t="str">
        <f t="shared" si="1657"/>
        <v>01</v>
      </c>
      <c r="AI6819" s="97" t="str">
        <f t="shared" si="1658"/>
        <v>00</v>
      </c>
      <c r="AJ6819" s="97" t="str">
        <f t="shared" si="1659"/>
        <v>19000100</v>
      </c>
    </row>
    <row r="6820" spans="32:36" ht="12" customHeight="1" x14ac:dyDescent="0.15">
      <c r="AF6820" s="96" t="str">
        <f t="shared" si="1655"/>
        <v>&lt;a name='19000100'&gt;&lt;b&gt;:  - &lt;/b&gt;&lt;/a&gt;&lt;br&gt;</v>
      </c>
      <c r="AG6820" s="97">
        <f t="shared" si="1656"/>
        <v>1900</v>
      </c>
      <c r="AH6820" s="97" t="str">
        <f t="shared" si="1657"/>
        <v>01</v>
      </c>
      <c r="AI6820" s="97" t="str">
        <f t="shared" si="1658"/>
        <v>00</v>
      </c>
      <c r="AJ6820" s="97" t="str">
        <f t="shared" si="1659"/>
        <v>19000100</v>
      </c>
    </row>
    <row r="6821" spans="32:36" ht="12" customHeight="1" x14ac:dyDescent="0.15">
      <c r="AF6821" s="96" t="str">
        <f t="shared" si="1655"/>
        <v>&lt;a name='19000100'&gt;&lt;b&gt;:  - &lt;/b&gt;&lt;/a&gt;&lt;br&gt;</v>
      </c>
      <c r="AG6821" s="97">
        <f t="shared" si="1656"/>
        <v>1900</v>
      </c>
      <c r="AH6821" s="97" t="str">
        <f t="shared" si="1657"/>
        <v>01</v>
      </c>
      <c r="AI6821" s="97" t="str">
        <f t="shared" si="1658"/>
        <v>00</v>
      </c>
      <c r="AJ6821" s="97" t="str">
        <f t="shared" si="1659"/>
        <v>19000100</v>
      </c>
    </row>
    <row r="6822" spans="32:36" ht="12" customHeight="1" x14ac:dyDescent="0.15">
      <c r="AF6822" s="96" t="str">
        <f t="shared" si="1655"/>
        <v>&lt;a name='19000100'&gt;&lt;b&gt;:  - &lt;/b&gt;&lt;/a&gt;&lt;br&gt;</v>
      </c>
      <c r="AG6822" s="97">
        <f t="shared" si="1656"/>
        <v>1900</v>
      </c>
      <c r="AH6822" s="97" t="str">
        <f t="shared" si="1657"/>
        <v>01</v>
      </c>
      <c r="AI6822" s="97" t="str">
        <f t="shared" si="1658"/>
        <v>00</v>
      </c>
      <c r="AJ6822" s="97" t="str">
        <f t="shared" si="1659"/>
        <v>19000100</v>
      </c>
    </row>
    <row r="6823" spans="32:36" ht="12" customHeight="1" x14ac:dyDescent="0.15">
      <c r="AF6823" s="96" t="str">
        <f t="shared" si="1655"/>
        <v>&lt;a name='19000100'&gt;&lt;b&gt;:  - &lt;/b&gt;&lt;/a&gt;&lt;br&gt;</v>
      </c>
      <c r="AG6823" s="97">
        <f t="shared" si="1656"/>
        <v>1900</v>
      </c>
      <c r="AH6823" s="97" t="str">
        <f t="shared" si="1657"/>
        <v>01</v>
      </c>
      <c r="AI6823" s="97" t="str">
        <f t="shared" si="1658"/>
        <v>00</v>
      </c>
      <c r="AJ6823" s="97" t="str">
        <f t="shared" si="1659"/>
        <v>19000100</v>
      </c>
    </row>
    <row r="6824" spans="32:36" ht="12" customHeight="1" x14ac:dyDescent="0.15">
      <c r="AF6824" s="96" t="str">
        <f t="shared" si="1655"/>
        <v>&lt;a name='19000100'&gt;&lt;b&gt;:  - &lt;/b&gt;&lt;/a&gt;&lt;br&gt;</v>
      </c>
      <c r="AG6824" s="97">
        <f t="shared" si="1656"/>
        <v>1900</v>
      </c>
      <c r="AH6824" s="97" t="str">
        <f t="shared" si="1657"/>
        <v>01</v>
      </c>
      <c r="AI6824" s="97" t="str">
        <f t="shared" si="1658"/>
        <v>00</v>
      </c>
      <c r="AJ6824" s="97" t="str">
        <f t="shared" si="1659"/>
        <v>19000100</v>
      </c>
    </row>
    <row r="6825" spans="32:36" ht="12" customHeight="1" x14ac:dyDescent="0.15">
      <c r="AF6825" s="96" t="str">
        <f t="shared" si="1655"/>
        <v>&lt;a name='19000100'&gt;&lt;b&gt;:  - &lt;/b&gt;&lt;/a&gt;&lt;br&gt;</v>
      </c>
      <c r="AG6825" s="97">
        <f t="shared" si="1656"/>
        <v>1900</v>
      </c>
      <c r="AH6825" s="97" t="str">
        <f t="shared" si="1657"/>
        <v>01</v>
      </c>
      <c r="AI6825" s="97" t="str">
        <f t="shared" si="1658"/>
        <v>00</v>
      </c>
      <c r="AJ6825" s="97" t="str">
        <f t="shared" si="1659"/>
        <v>19000100</v>
      </c>
    </row>
    <row r="6826" spans="32:36" ht="12" customHeight="1" x14ac:dyDescent="0.15">
      <c r="AF6826" s="96" t="str">
        <f t="shared" si="1655"/>
        <v>&lt;a name='19000100'&gt;&lt;b&gt;:  - &lt;/b&gt;&lt;/a&gt;&lt;br&gt;</v>
      </c>
      <c r="AG6826" s="97">
        <f t="shared" si="1656"/>
        <v>1900</v>
      </c>
      <c r="AH6826" s="97" t="str">
        <f t="shared" si="1657"/>
        <v>01</v>
      </c>
      <c r="AI6826" s="97" t="str">
        <f t="shared" si="1658"/>
        <v>00</v>
      </c>
      <c r="AJ6826" s="97" t="str">
        <f t="shared" si="1659"/>
        <v>19000100</v>
      </c>
    </row>
    <row r="6827" spans="32:36" ht="12" customHeight="1" x14ac:dyDescent="0.15">
      <c r="AF6827" s="96" t="str">
        <f t="shared" si="1655"/>
        <v>&lt;a name='19000100'&gt;&lt;b&gt;:  - &lt;/b&gt;&lt;/a&gt;&lt;br&gt;</v>
      </c>
      <c r="AG6827" s="97">
        <f t="shared" si="1656"/>
        <v>1900</v>
      </c>
      <c r="AH6827" s="97" t="str">
        <f t="shared" si="1657"/>
        <v>01</v>
      </c>
      <c r="AI6827" s="97" t="str">
        <f t="shared" si="1658"/>
        <v>00</v>
      </c>
      <c r="AJ6827" s="97" t="str">
        <f t="shared" si="1659"/>
        <v>19000100</v>
      </c>
    </row>
    <row r="6828" spans="32:36" ht="12" customHeight="1" x14ac:dyDescent="0.15">
      <c r="AF6828" s="96" t="str">
        <f t="shared" si="1655"/>
        <v>&lt;a name='19000100'&gt;&lt;b&gt;:  - &lt;/b&gt;&lt;/a&gt;&lt;br&gt;</v>
      </c>
      <c r="AG6828" s="97">
        <f t="shared" si="1656"/>
        <v>1900</v>
      </c>
      <c r="AH6828" s="97" t="str">
        <f t="shared" si="1657"/>
        <v>01</v>
      </c>
      <c r="AI6828" s="97" t="str">
        <f t="shared" si="1658"/>
        <v>00</v>
      </c>
      <c r="AJ6828" s="97" t="str">
        <f t="shared" si="1659"/>
        <v>19000100</v>
      </c>
    </row>
    <row r="6829" spans="32:36" ht="12" customHeight="1" x14ac:dyDescent="0.15">
      <c r="AF6829" s="96" t="str">
        <f t="shared" si="1655"/>
        <v>&lt;a name='19000100'&gt;&lt;b&gt;:  - &lt;/b&gt;&lt;/a&gt;&lt;br&gt;</v>
      </c>
      <c r="AG6829" s="97">
        <f t="shared" si="1656"/>
        <v>1900</v>
      </c>
      <c r="AH6829" s="97" t="str">
        <f t="shared" si="1657"/>
        <v>01</v>
      </c>
      <c r="AI6829" s="97" t="str">
        <f t="shared" si="1658"/>
        <v>00</v>
      </c>
      <c r="AJ6829" s="97" t="str">
        <f t="shared" si="1659"/>
        <v>19000100</v>
      </c>
    </row>
    <row r="6830" spans="32:36" ht="12" customHeight="1" x14ac:dyDescent="0.15">
      <c r="AF6830" s="96" t="str">
        <f t="shared" si="1655"/>
        <v>&lt;a name='19000100'&gt;&lt;b&gt;:  - &lt;/b&gt;&lt;/a&gt;&lt;br&gt;</v>
      </c>
      <c r="AG6830" s="97">
        <f t="shared" si="1656"/>
        <v>1900</v>
      </c>
      <c r="AH6830" s="97" t="str">
        <f t="shared" si="1657"/>
        <v>01</v>
      </c>
      <c r="AI6830" s="97" t="str">
        <f t="shared" si="1658"/>
        <v>00</v>
      </c>
      <c r="AJ6830" s="97" t="str">
        <f t="shared" si="1659"/>
        <v>19000100</v>
      </c>
    </row>
    <row r="6831" spans="32:36" ht="12" customHeight="1" x14ac:dyDescent="0.15">
      <c r="AF6831" s="96" t="str">
        <f t="shared" si="1655"/>
        <v>&lt;a name='19000100'&gt;&lt;b&gt;:  - &lt;/b&gt;&lt;/a&gt;&lt;br&gt;</v>
      </c>
      <c r="AG6831" s="97">
        <f t="shared" si="1656"/>
        <v>1900</v>
      </c>
      <c r="AH6831" s="97" t="str">
        <f t="shared" si="1657"/>
        <v>01</v>
      </c>
      <c r="AI6831" s="97" t="str">
        <f t="shared" si="1658"/>
        <v>00</v>
      </c>
      <c r="AJ6831" s="97" t="str">
        <f t="shared" si="1659"/>
        <v>19000100</v>
      </c>
    </row>
    <row r="6832" spans="32:36" ht="12" customHeight="1" x14ac:dyDescent="0.15">
      <c r="AF6832" s="96" t="str">
        <f t="shared" si="1655"/>
        <v>&lt;a name='19000100'&gt;&lt;b&gt;:  - &lt;/b&gt;&lt;/a&gt;&lt;br&gt;</v>
      </c>
      <c r="AG6832" s="97">
        <f t="shared" si="1656"/>
        <v>1900</v>
      </c>
      <c r="AH6832" s="97" t="str">
        <f t="shared" si="1657"/>
        <v>01</v>
      </c>
      <c r="AI6832" s="97" t="str">
        <f t="shared" si="1658"/>
        <v>00</v>
      </c>
      <c r="AJ6832" s="97" t="str">
        <f t="shared" si="1659"/>
        <v>19000100</v>
      </c>
    </row>
    <row r="6833" spans="32:36" ht="12" customHeight="1" x14ac:dyDescent="0.15">
      <c r="AF6833" s="96" t="str">
        <f t="shared" si="1655"/>
        <v>&lt;a name='19000100'&gt;&lt;b&gt;:  - &lt;/b&gt;&lt;/a&gt;&lt;br&gt;</v>
      </c>
      <c r="AG6833" s="97">
        <f t="shared" si="1656"/>
        <v>1900</v>
      </c>
      <c r="AH6833" s="97" t="str">
        <f t="shared" si="1657"/>
        <v>01</v>
      </c>
      <c r="AI6833" s="97" t="str">
        <f t="shared" si="1658"/>
        <v>00</v>
      </c>
      <c r="AJ6833" s="97" t="str">
        <f t="shared" si="1659"/>
        <v>19000100</v>
      </c>
    </row>
    <row r="6834" spans="32:36" ht="12" customHeight="1" x14ac:dyDescent="0.15">
      <c r="AF6834" s="96" t="str">
        <f t="shared" si="1655"/>
        <v>&lt;a name='19000100'&gt;&lt;b&gt;:  - &lt;/b&gt;&lt;/a&gt;&lt;br&gt;</v>
      </c>
      <c r="AG6834" s="97">
        <f t="shared" si="1656"/>
        <v>1900</v>
      </c>
      <c r="AH6834" s="97" t="str">
        <f t="shared" si="1657"/>
        <v>01</v>
      </c>
      <c r="AI6834" s="97" t="str">
        <f t="shared" si="1658"/>
        <v>00</v>
      </c>
      <c r="AJ6834" s="97" t="str">
        <f t="shared" si="1659"/>
        <v>19000100</v>
      </c>
    </row>
    <row r="6835" spans="32:36" ht="12" customHeight="1" x14ac:dyDescent="0.15">
      <c r="AF6835" s="96" t="str">
        <f t="shared" si="1655"/>
        <v>&lt;a name='19000100'&gt;&lt;b&gt;:  - &lt;/b&gt;&lt;/a&gt;&lt;br&gt;</v>
      </c>
      <c r="AG6835" s="97">
        <f t="shared" si="1656"/>
        <v>1900</v>
      </c>
      <c r="AH6835" s="97" t="str">
        <f t="shared" si="1657"/>
        <v>01</v>
      </c>
      <c r="AI6835" s="97" t="str">
        <f t="shared" si="1658"/>
        <v>00</v>
      </c>
      <c r="AJ6835" s="97" t="str">
        <f t="shared" si="1659"/>
        <v>19000100</v>
      </c>
    </row>
    <row r="6836" spans="32:36" ht="12" customHeight="1" x14ac:dyDescent="0.15">
      <c r="AF6836" s="96" t="str">
        <f t="shared" si="1655"/>
        <v>&lt;a name='19000100'&gt;&lt;b&gt;:  - &lt;/b&gt;&lt;/a&gt;&lt;br&gt;</v>
      </c>
      <c r="AG6836" s="97">
        <f t="shared" si="1656"/>
        <v>1900</v>
      </c>
      <c r="AH6836" s="97" t="str">
        <f t="shared" si="1657"/>
        <v>01</v>
      </c>
      <c r="AI6836" s="97" t="str">
        <f t="shared" si="1658"/>
        <v>00</v>
      </c>
      <c r="AJ6836" s="97" t="str">
        <f t="shared" si="1659"/>
        <v>19000100</v>
      </c>
    </row>
    <row r="6837" spans="32:36" ht="12" customHeight="1" x14ac:dyDescent="0.15">
      <c r="AF6837" s="96" t="str">
        <f t="shared" si="1655"/>
        <v>&lt;a name='19000100'&gt;&lt;b&gt;:  - &lt;/b&gt;&lt;/a&gt;&lt;br&gt;</v>
      </c>
      <c r="AG6837" s="97">
        <f t="shared" si="1656"/>
        <v>1900</v>
      </c>
      <c r="AH6837" s="97" t="str">
        <f t="shared" si="1657"/>
        <v>01</v>
      </c>
      <c r="AI6837" s="97" t="str">
        <f t="shared" si="1658"/>
        <v>00</v>
      </c>
      <c r="AJ6837" s="97" t="str">
        <f t="shared" si="1659"/>
        <v>19000100</v>
      </c>
    </row>
    <row r="6838" spans="32:36" ht="12" customHeight="1" x14ac:dyDescent="0.15">
      <c r="AF6838" s="96" t="str">
        <f t="shared" si="1655"/>
        <v>&lt;a name='19000100'&gt;&lt;b&gt;:  - &lt;/b&gt;&lt;/a&gt;&lt;br&gt;</v>
      </c>
      <c r="AG6838" s="97">
        <f t="shared" si="1656"/>
        <v>1900</v>
      </c>
      <c r="AH6838" s="97" t="str">
        <f t="shared" si="1657"/>
        <v>01</v>
      </c>
      <c r="AI6838" s="97" t="str">
        <f t="shared" si="1658"/>
        <v>00</v>
      </c>
      <c r="AJ6838" s="97" t="str">
        <f t="shared" si="1659"/>
        <v>19000100</v>
      </c>
    </row>
    <row r="6839" spans="32:36" ht="12" customHeight="1" x14ac:dyDescent="0.15">
      <c r="AF6839" s="96" t="str">
        <f t="shared" si="1655"/>
        <v>&lt;a name='19000100'&gt;&lt;b&gt;:  - &lt;/b&gt;&lt;/a&gt;&lt;br&gt;</v>
      </c>
      <c r="AG6839" s="97">
        <f t="shared" si="1656"/>
        <v>1900</v>
      </c>
      <c r="AH6839" s="97" t="str">
        <f t="shared" si="1657"/>
        <v>01</v>
      </c>
      <c r="AI6839" s="97" t="str">
        <f t="shared" si="1658"/>
        <v>00</v>
      </c>
      <c r="AJ6839" s="97" t="str">
        <f t="shared" si="1659"/>
        <v>19000100</v>
      </c>
    </row>
    <row r="6840" spans="32:36" ht="12" customHeight="1" x14ac:dyDescent="0.15">
      <c r="AF6840" s="96" t="str">
        <f t="shared" si="1655"/>
        <v>&lt;a name='19000100'&gt;&lt;b&gt;:  - &lt;/b&gt;&lt;/a&gt;&lt;br&gt;</v>
      </c>
      <c r="AG6840" s="97">
        <f t="shared" si="1656"/>
        <v>1900</v>
      </c>
      <c r="AH6840" s="97" t="str">
        <f t="shared" si="1657"/>
        <v>01</v>
      </c>
      <c r="AI6840" s="97" t="str">
        <f t="shared" si="1658"/>
        <v>00</v>
      </c>
      <c r="AJ6840" s="97" t="str">
        <f t="shared" si="1659"/>
        <v>19000100</v>
      </c>
    </row>
    <row r="6841" spans="32:36" ht="12" customHeight="1" x14ac:dyDescent="0.15">
      <c r="AF6841" s="96" t="str">
        <f t="shared" si="1655"/>
        <v>&lt;a name='19000100'&gt;&lt;b&gt;:  - &lt;/b&gt;&lt;/a&gt;&lt;br&gt;</v>
      </c>
      <c r="AG6841" s="97">
        <f t="shared" si="1656"/>
        <v>1900</v>
      </c>
      <c r="AH6841" s="97" t="str">
        <f t="shared" si="1657"/>
        <v>01</v>
      </c>
      <c r="AI6841" s="97" t="str">
        <f t="shared" si="1658"/>
        <v>00</v>
      </c>
      <c r="AJ6841" s="97" t="str">
        <f t="shared" si="1659"/>
        <v>19000100</v>
      </c>
    </row>
    <row r="6842" spans="32:36" ht="12" customHeight="1" x14ac:dyDescent="0.15">
      <c r="AF6842" s="96" t="str">
        <f t="shared" si="1655"/>
        <v>&lt;a name='19000100'&gt;&lt;b&gt;:  - &lt;/b&gt;&lt;/a&gt;&lt;br&gt;</v>
      </c>
      <c r="AG6842" s="97">
        <f t="shared" si="1656"/>
        <v>1900</v>
      </c>
      <c r="AH6842" s="97" t="str">
        <f t="shared" si="1657"/>
        <v>01</v>
      </c>
      <c r="AI6842" s="97" t="str">
        <f t="shared" si="1658"/>
        <v>00</v>
      </c>
      <c r="AJ6842" s="97" t="str">
        <f t="shared" si="1659"/>
        <v>19000100</v>
      </c>
    </row>
    <row r="6843" spans="32:36" ht="12" customHeight="1" x14ac:dyDescent="0.15">
      <c r="AF6843" s="96" t="str">
        <f t="shared" si="1655"/>
        <v>&lt;a name='19000100'&gt;&lt;b&gt;:  - &lt;/b&gt;&lt;/a&gt;&lt;br&gt;</v>
      </c>
      <c r="AG6843" s="97">
        <f t="shared" si="1656"/>
        <v>1900</v>
      </c>
      <c r="AH6843" s="97" t="str">
        <f t="shared" si="1657"/>
        <v>01</v>
      </c>
      <c r="AI6843" s="97" t="str">
        <f t="shared" si="1658"/>
        <v>00</v>
      </c>
      <c r="AJ6843" s="97" t="str">
        <f t="shared" si="1659"/>
        <v>19000100</v>
      </c>
    </row>
    <row r="6844" spans="32:36" ht="12" customHeight="1" x14ac:dyDescent="0.15">
      <c r="AF6844" s="96" t="str">
        <f t="shared" si="1655"/>
        <v>&lt;a name='19000100'&gt;&lt;b&gt;:  - &lt;/b&gt;&lt;/a&gt;&lt;br&gt;</v>
      </c>
      <c r="AG6844" s="97">
        <f t="shared" si="1656"/>
        <v>1900</v>
      </c>
      <c r="AH6844" s="97" t="str">
        <f t="shared" si="1657"/>
        <v>01</v>
      </c>
      <c r="AI6844" s="97" t="str">
        <f t="shared" si="1658"/>
        <v>00</v>
      </c>
      <c r="AJ6844" s="97" t="str">
        <f t="shared" si="1659"/>
        <v>19000100</v>
      </c>
    </row>
    <row r="6845" spans="32:36" ht="12" customHeight="1" x14ac:dyDescent="0.15">
      <c r="AF6845" s="96" t="str">
        <f t="shared" si="1655"/>
        <v>&lt;a name='19000100'&gt;&lt;b&gt;:  - &lt;/b&gt;&lt;/a&gt;&lt;br&gt;</v>
      </c>
      <c r="AG6845" s="97">
        <f t="shared" si="1656"/>
        <v>1900</v>
      </c>
      <c r="AH6845" s="97" t="str">
        <f t="shared" si="1657"/>
        <v>01</v>
      </c>
      <c r="AI6845" s="97" t="str">
        <f t="shared" si="1658"/>
        <v>00</v>
      </c>
      <c r="AJ6845" s="97" t="str">
        <f t="shared" si="1659"/>
        <v>19000100</v>
      </c>
    </row>
    <row r="6846" spans="32:36" ht="12" customHeight="1" x14ac:dyDescent="0.15">
      <c r="AF6846" s="96" t="str">
        <f t="shared" si="1655"/>
        <v>&lt;a name='19000100'&gt;&lt;b&gt;:  - &lt;/b&gt;&lt;/a&gt;&lt;br&gt;</v>
      </c>
      <c r="AG6846" s="97">
        <f t="shared" si="1656"/>
        <v>1900</v>
      </c>
      <c r="AH6846" s="97" t="str">
        <f t="shared" si="1657"/>
        <v>01</v>
      </c>
      <c r="AI6846" s="97" t="str">
        <f t="shared" si="1658"/>
        <v>00</v>
      </c>
      <c r="AJ6846" s="97" t="str">
        <f t="shared" si="1659"/>
        <v>19000100</v>
      </c>
    </row>
    <row r="6847" spans="32:36" ht="12" customHeight="1" x14ac:dyDescent="0.15">
      <c r="AF6847" s="96" t="str">
        <f t="shared" si="1655"/>
        <v>&lt;a name='19000100'&gt;&lt;b&gt;:  - &lt;/b&gt;&lt;/a&gt;&lt;br&gt;</v>
      </c>
      <c r="AG6847" s="97">
        <f t="shared" si="1656"/>
        <v>1900</v>
      </c>
      <c r="AH6847" s="97" t="str">
        <f t="shared" si="1657"/>
        <v>01</v>
      </c>
      <c r="AI6847" s="97" t="str">
        <f t="shared" si="1658"/>
        <v>00</v>
      </c>
      <c r="AJ6847" s="97" t="str">
        <f t="shared" si="1659"/>
        <v>19000100</v>
      </c>
    </row>
    <row r="6848" spans="32:36" ht="12" customHeight="1" x14ac:dyDescent="0.15">
      <c r="AF6848" s="96" t="str">
        <f t="shared" si="1655"/>
        <v>&lt;a name='19000100'&gt;&lt;b&gt;:  - &lt;/b&gt;&lt;/a&gt;&lt;br&gt;</v>
      </c>
      <c r="AG6848" s="97">
        <f t="shared" si="1656"/>
        <v>1900</v>
      </c>
      <c r="AH6848" s="97" t="str">
        <f t="shared" si="1657"/>
        <v>01</v>
      </c>
      <c r="AI6848" s="97" t="str">
        <f t="shared" si="1658"/>
        <v>00</v>
      </c>
      <c r="AJ6848" s="97" t="str">
        <f t="shared" si="1659"/>
        <v>19000100</v>
      </c>
    </row>
    <row r="6849" spans="32:36" ht="12" customHeight="1" x14ac:dyDescent="0.15">
      <c r="AF6849" s="96" t="str">
        <f t="shared" si="1655"/>
        <v>&lt;a name='19000100'&gt;&lt;b&gt;:  - &lt;/b&gt;&lt;/a&gt;&lt;br&gt;</v>
      </c>
      <c r="AG6849" s="97">
        <f t="shared" si="1656"/>
        <v>1900</v>
      </c>
      <c r="AH6849" s="97" t="str">
        <f t="shared" si="1657"/>
        <v>01</v>
      </c>
      <c r="AI6849" s="97" t="str">
        <f t="shared" si="1658"/>
        <v>00</v>
      </c>
      <c r="AJ6849" s="97" t="str">
        <f t="shared" si="1659"/>
        <v>19000100</v>
      </c>
    </row>
    <row r="6850" spans="32:36" ht="12" customHeight="1" x14ac:dyDescent="0.15">
      <c r="AF6850" s="96" t="str">
        <f t="shared" ref="AF6850:AF6913" si="1660">"&lt;a name='"&amp;AJ6850&amp;"'&gt;&lt;b&gt;"&amp;I6850&amp;": "&amp;M6850&amp;" - "&amp;L6850&amp;"&lt;/b&gt;&lt;/a&gt;&lt;br&gt;"</f>
        <v>&lt;a name='19000100'&gt;&lt;b&gt;:  - &lt;/b&gt;&lt;/a&gt;&lt;br&gt;</v>
      </c>
      <c r="AG6850" s="97">
        <f t="shared" ref="AG6850:AG6913" si="1661">YEAR(G6850)</f>
        <v>1900</v>
      </c>
      <c r="AH6850" s="97" t="str">
        <f t="shared" ref="AH6850:AH6913" si="1662">IF(LEN(MONTH(G6850))=1,"0"&amp;MONTH(G6850),MONTH(G6850))</f>
        <v>01</v>
      </c>
      <c r="AI6850" s="97" t="str">
        <f t="shared" ref="AI6850:AI6913" si="1663">IF(LEN(DAY(G6850))=1,"0"&amp;DAY(G6850),DAY(G6850))</f>
        <v>00</v>
      </c>
      <c r="AJ6850" s="97" t="str">
        <f t="shared" ref="AJ6850:AJ6913" si="1664">AG6850&amp;AH6850&amp;AI6850</f>
        <v>19000100</v>
      </c>
    </row>
    <row r="6851" spans="32:36" ht="12" customHeight="1" x14ac:dyDescent="0.15">
      <c r="AF6851" s="96" t="str">
        <f t="shared" si="1660"/>
        <v>&lt;a name='19000100'&gt;&lt;b&gt;:  - &lt;/b&gt;&lt;/a&gt;&lt;br&gt;</v>
      </c>
      <c r="AG6851" s="97">
        <f t="shared" si="1661"/>
        <v>1900</v>
      </c>
      <c r="AH6851" s="97" t="str">
        <f t="shared" si="1662"/>
        <v>01</v>
      </c>
      <c r="AI6851" s="97" t="str">
        <f t="shared" si="1663"/>
        <v>00</v>
      </c>
      <c r="AJ6851" s="97" t="str">
        <f t="shared" si="1664"/>
        <v>19000100</v>
      </c>
    </row>
    <row r="6852" spans="32:36" ht="12" customHeight="1" x14ac:dyDescent="0.15">
      <c r="AF6852" s="96" t="str">
        <f t="shared" si="1660"/>
        <v>&lt;a name='19000100'&gt;&lt;b&gt;:  - &lt;/b&gt;&lt;/a&gt;&lt;br&gt;</v>
      </c>
      <c r="AG6852" s="97">
        <f t="shared" si="1661"/>
        <v>1900</v>
      </c>
      <c r="AH6852" s="97" t="str">
        <f t="shared" si="1662"/>
        <v>01</v>
      </c>
      <c r="AI6852" s="97" t="str">
        <f t="shared" si="1663"/>
        <v>00</v>
      </c>
      <c r="AJ6852" s="97" t="str">
        <f t="shared" si="1664"/>
        <v>19000100</v>
      </c>
    </row>
    <row r="6853" spans="32:36" ht="12" customHeight="1" x14ac:dyDescent="0.15">
      <c r="AF6853" s="96" t="str">
        <f t="shared" si="1660"/>
        <v>&lt;a name='19000100'&gt;&lt;b&gt;:  - &lt;/b&gt;&lt;/a&gt;&lt;br&gt;</v>
      </c>
      <c r="AG6853" s="97">
        <f t="shared" si="1661"/>
        <v>1900</v>
      </c>
      <c r="AH6853" s="97" t="str">
        <f t="shared" si="1662"/>
        <v>01</v>
      </c>
      <c r="AI6853" s="97" t="str">
        <f t="shared" si="1663"/>
        <v>00</v>
      </c>
      <c r="AJ6853" s="97" t="str">
        <f t="shared" si="1664"/>
        <v>19000100</v>
      </c>
    </row>
    <row r="6854" spans="32:36" ht="12" customHeight="1" x14ac:dyDescent="0.15">
      <c r="AF6854" s="96" t="str">
        <f t="shared" si="1660"/>
        <v>&lt;a name='19000100'&gt;&lt;b&gt;:  - &lt;/b&gt;&lt;/a&gt;&lt;br&gt;</v>
      </c>
      <c r="AG6854" s="97">
        <f t="shared" si="1661"/>
        <v>1900</v>
      </c>
      <c r="AH6854" s="97" t="str">
        <f t="shared" si="1662"/>
        <v>01</v>
      </c>
      <c r="AI6854" s="97" t="str">
        <f t="shared" si="1663"/>
        <v>00</v>
      </c>
      <c r="AJ6854" s="97" t="str">
        <f t="shared" si="1664"/>
        <v>19000100</v>
      </c>
    </row>
    <row r="6855" spans="32:36" ht="12" customHeight="1" x14ac:dyDescent="0.15">
      <c r="AF6855" s="96" t="str">
        <f t="shared" si="1660"/>
        <v>&lt;a name='19000100'&gt;&lt;b&gt;:  - &lt;/b&gt;&lt;/a&gt;&lt;br&gt;</v>
      </c>
      <c r="AG6855" s="97">
        <f t="shared" si="1661"/>
        <v>1900</v>
      </c>
      <c r="AH6855" s="97" t="str">
        <f t="shared" si="1662"/>
        <v>01</v>
      </c>
      <c r="AI6855" s="97" t="str">
        <f t="shared" si="1663"/>
        <v>00</v>
      </c>
      <c r="AJ6855" s="97" t="str">
        <f t="shared" si="1664"/>
        <v>19000100</v>
      </c>
    </row>
    <row r="6856" spans="32:36" ht="12" customHeight="1" x14ac:dyDescent="0.15">
      <c r="AF6856" s="96" t="str">
        <f t="shared" si="1660"/>
        <v>&lt;a name='19000100'&gt;&lt;b&gt;:  - &lt;/b&gt;&lt;/a&gt;&lt;br&gt;</v>
      </c>
      <c r="AG6856" s="97">
        <f t="shared" si="1661"/>
        <v>1900</v>
      </c>
      <c r="AH6856" s="97" t="str">
        <f t="shared" si="1662"/>
        <v>01</v>
      </c>
      <c r="AI6856" s="97" t="str">
        <f t="shared" si="1663"/>
        <v>00</v>
      </c>
      <c r="AJ6856" s="97" t="str">
        <f t="shared" si="1664"/>
        <v>19000100</v>
      </c>
    </row>
    <row r="6857" spans="32:36" ht="12" customHeight="1" x14ac:dyDescent="0.15">
      <c r="AF6857" s="96" t="str">
        <f t="shared" si="1660"/>
        <v>&lt;a name='19000100'&gt;&lt;b&gt;:  - &lt;/b&gt;&lt;/a&gt;&lt;br&gt;</v>
      </c>
      <c r="AG6857" s="97">
        <f t="shared" si="1661"/>
        <v>1900</v>
      </c>
      <c r="AH6857" s="97" t="str">
        <f t="shared" si="1662"/>
        <v>01</v>
      </c>
      <c r="AI6857" s="97" t="str">
        <f t="shared" si="1663"/>
        <v>00</v>
      </c>
      <c r="AJ6857" s="97" t="str">
        <f t="shared" si="1664"/>
        <v>19000100</v>
      </c>
    </row>
    <row r="6858" spans="32:36" ht="12" customHeight="1" x14ac:dyDescent="0.15">
      <c r="AF6858" s="96" t="str">
        <f t="shared" si="1660"/>
        <v>&lt;a name='19000100'&gt;&lt;b&gt;:  - &lt;/b&gt;&lt;/a&gt;&lt;br&gt;</v>
      </c>
      <c r="AG6858" s="97">
        <f t="shared" si="1661"/>
        <v>1900</v>
      </c>
      <c r="AH6858" s="97" t="str">
        <f t="shared" si="1662"/>
        <v>01</v>
      </c>
      <c r="AI6858" s="97" t="str">
        <f t="shared" si="1663"/>
        <v>00</v>
      </c>
      <c r="AJ6858" s="97" t="str">
        <f t="shared" si="1664"/>
        <v>19000100</v>
      </c>
    </row>
    <row r="6859" spans="32:36" ht="12" customHeight="1" x14ac:dyDescent="0.15">
      <c r="AF6859" s="96" t="str">
        <f t="shared" si="1660"/>
        <v>&lt;a name='19000100'&gt;&lt;b&gt;:  - &lt;/b&gt;&lt;/a&gt;&lt;br&gt;</v>
      </c>
      <c r="AG6859" s="97">
        <f t="shared" si="1661"/>
        <v>1900</v>
      </c>
      <c r="AH6859" s="97" t="str">
        <f t="shared" si="1662"/>
        <v>01</v>
      </c>
      <c r="AI6859" s="97" t="str">
        <f t="shared" si="1663"/>
        <v>00</v>
      </c>
      <c r="AJ6859" s="97" t="str">
        <f t="shared" si="1664"/>
        <v>19000100</v>
      </c>
    </row>
    <row r="6860" spans="32:36" ht="12" customHeight="1" x14ac:dyDescent="0.15">
      <c r="AF6860" s="96" t="str">
        <f t="shared" si="1660"/>
        <v>&lt;a name='19000100'&gt;&lt;b&gt;:  - &lt;/b&gt;&lt;/a&gt;&lt;br&gt;</v>
      </c>
      <c r="AG6860" s="97">
        <f t="shared" si="1661"/>
        <v>1900</v>
      </c>
      <c r="AH6860" s="97" t="str">
        <f t="shared" si="1662"/>
        <v>01</v>
      </c>
      <c r="AI6860" s="97" t="str">
        <f t="shared" si="1663"/>
        <v>00</v>
      </c>
      <c r="AJ6860" s="97" t="str">
        <f t="shared" si="1664"/>
        <v>19000100</v>
      </c>
    </row>
    <row r="6861" spans="32:36" ht="12" customHeight="1" x14ac:dyDescent="0.15">
      <c r="AF6861" s="96" t="str">
        <f t="shared" si="1660"/>
        <v>&lt;a name='19000100'&gt;&lt;b&gt;:  - &lt;/b&gt;&lt;/a&gt;&lt;br&gt;</v>
      </c>
      <c r="AG6861" s="97">
        <f t="shared" si="1661"/>
        <v>1900</v>
      </c>
      <c r="AH6861" s="97" t="str">
        <f t="shared" si="1662"/>
        <v>01</v>
      </c>
      <c r="AI6861" s="97" t="str">
        <f t="shared" si="1663"/>
        <v>00</v>
      </c>
      <c r="AJ6861" s="97" t="str">
        <f t="shared" si="1664"/>
        <v>19000100</v>
      </c>
    </row>
    <row r="6862" spans="32:36" ht="12" customHeight="1" x14ac:dyDescent="0.15">
      <c r="AF6862" s="96" t="str">
        <f t="shared" si="1660"/>
        <v>&lt;a name='19000100'&gt;&lt;b&gt;:  - &lt;/b&gt;&lt;/a&gt;&lt;br&gt;</v>
      </c>
      <c r="AG6862" s="97">
        <f t="shared" si="1661"/>
        <v>1900</v>
      </c>
      <c r="AH6862" s="97" t="str">
        <f t="shared" si="1662"/>
        <v>01</v>
      </c>
      <c r="AI6862" s="97" t="str">
        <f t="shared" si="1663"/>
        <v>00</v>
      </c>
      <c r="AJ6862" s="97" t="str">
        <f t="shared" si="1664"/>
        <v>19000100</v>
      </c>
    </row>
    <row r="6863" spans="32:36" ht="12" customHeight="1" x14ac:dyDescent="0.15">
      <c r="AF6863" s="96" t="str">
        <f t="shared" si="1660"/>
        <v>&lt;a name='19000100'&gt;&lt;b&gt;:  - &lt;/b&gt;&lt;/a&gt;&lt;br&gt;</v>
      </c>
      <c r="AG6863" s="97">
        <f t="shared" si="1661"/>
        <v>1900</v>
      </c>
      <c r="AH6863" s="97" t="str">
        <f t="shared" si="1662"/>
        <v>01</v>
      </c>
      <c r="AI6863" s="97" t="str">
        <f t="shared" si="1663"/>
        <v>00</v>
      </c>
      <c r="AJ6863" s="97" t="str">
        <f t="shared" si="1664"/>
        <v>19000100</v>
      </c>
    </row>
    <row r="6864" spans="32:36" ht="12" customHeight="1" x14ac:dyDescent="0.15">
      <c r="AF6864" s="96" t="str">
        <f t="shared" si="1660"/>
        <v>&lt;a name='19000100'&gt;&lt;b&gt;:  - &lt;/b&gt;&lt;/a&gt;&lt;br&gt;</v>
      </c>
      <c r="AG6864" s="97">
        <f t="shared" si="1661"/>
        <v>1900</v>
      </c>
      <c r="AH6864" s="97" t="str">
        <f t="shared" si="1662"/>
        <v>01</v>
      </c>
      <c r="AI6864" s="97" t="str">
        <f t="shared" si="1663"/>
        <v>00</v>
      </c>
      <c r="AJ6864" s="97" t="str">
        <f t="shared" si="1664"/>
        <v>19000100</v>
      </c>
    </row>
    <row r="6865" spans="32:36" ht="12" customHeight="1" x14ac:dyDescent="0.15">
      <c r="AF6865" s="96" t="str">
        <f t="shared" si="1660"/>
        <v>&lt;a name='19000100'&gt;&lt;b&gt;:  - &lt;/b&gt;&lt;/a&gt;&lt;br&gt;</v>
      </c>
      <c r="AG6865" s="97">
        <f t="shared" si="1661"/>
        <v>1900</v>
      </c>
      <c r="AH6865" s="97" t="str">
        <f t="shared" si="1662"/>
        <v>01</v>
      </c>
      <c r="AI6865" s="97" t="str">
        <f t="shared" si="1663"/>
        <v>00</v>
      </c>
      <c r="AJ6865" s="97" t="str">
        <f t="shared" si="1664"/>
        <v>19000100</v>
      </c>
    </row>
    <row r="6866" spans="32:36" ht="12" customHeight="1" x14ac:dyDescent="0.15">
      <c r="AF6866" s="96" t="str">
        <f t="shared" si="1660"/>
        <v>&lt;a name='19000100'&gt;&lt;b&gt;:  - &lt;/b&gt;&lt;/a&gt;&lt;br&gt;</v>
      </c>
      <c r="AG6866" s="97">
        <f t="shared" si="1661"/>
        <v>1900</v>
      </c>
      <c r="AH6866" s="97" t="str">
        <f t="shared" si="1662"/>
        <v>01</v>
      </c>
      <c r="AI6866" s="97" t="str">
        <f t="shared" si="1663"/>
        <v>00</v>
      </c>
      <c r="AJ6866" s="97" t="str">
        <f t="shared" si="1664"/>
        <v>19000100</v>
      </c>
    </row>
    <row r="6867" spans="32:36" ht="12" customHeight="1" x14ac:dyDescent="0.15">
      <c r="AF6867" s="96" t="str">
        <f t="shared" si="1660"/>
        <v>&lt;a name='19000100'&gt;&lt;b&gt;:  - &lt;/b&gt;&lt;/a&gt;&lt;br&gt;</v>
      </c>
      <c r="AG6867" s="97">
        <f t="shared" si="1661"/>
        <v>1900</v>
      </c>
      <c r="AH6867" s="97" t="str">
        <f t="shared" si="1662"/>
        <v>01</v>
      </c>
      <c r="AI6867" s="97" t="str">
        <f t="shared" si="1663"/>
        <v>00</v>
      </c>
      <c r="AJ6867" s="97" t="str">
        <f t="shared" si="1664"/>
        <v>19000100</v>
      </c>
    </row>
    <row r="6868" spans="32:36" ht="12" customHeight="1" x14ac:dyDescent="0.15">
      <c r="AF6868" s="96" t="str">
        <f t="shared" si="1660"/>
        <v>&lt;a name='19000100'&gt;&lt;b&gt;:  - &lt;/b&gt;&lt;/a&gt;&lt;br&gt;</v>
      </c>
      <c r="AG6868" s="97">
        <f t="shared" si="1661"/>
        <v>1900</v>
      </c>
      <c r="AH6868" s="97" t="str">
        <f t="shared" si="1662"/>
        <v>01</v>
      </c>
      <c r="AI6868" s="97" t="str">
        <f t="shared" si="1663"/>
        <v>00</v>
      </c>
      <c r="AJ6868" s="97" t="str">
        <f t="shared" si="1664"/>
        <v>19000100</v>
      </c>
    </row>
    <row r="6869" spans="32:36" ht="12" customHeight="1" x14ac:dyDescent="0.15">
      <c r="AF6869" s="96" t="str">
        <f t="shared" si="1660"/>
        <v>&lt;a name='19000100'&gt;&lt;b&gt;:  - &lt;/b&gt;&lt;/a&gt;&lt;br&gt;</v>
      </c>
      <c r="AG6869" s="97">
        <f t="shared" si="1661"/>
        <v>1900</v>
      </c>
      <c r="AH6869" s="97" t="str">
        <f t="shared" si="1662"/>
        <v>01</v>
      </c>
      <c r="AI6869" s="97" t="str">
        <f t="shared" si="1663"/>
        <v>00</v>
      </c>
      <c r="AJ6869" s="97" t="str">
        <f t="shared" si="1664"/>
        <v>19000100</v>
      </c>
    </row>
    <row r="6870" spans="32:36" ht="12" customHeight="1" x14ac:dyDescent="0.15">
      <c r="AF6870" s="96" t="str">
        <f t="shared" si="1660"/>
        <v>&lt;a name='19000100'&gt;&lt;b&gt;:  - &lt;/b&gt;&lt;/a&gt;&lt;br&gt;</v>
      </c>
      <c r="AG6870" s="97">
        <f t="shared" si="1661"/>
        <v>1900</v>
      </c>
      <c r="AH6870" s="97" t="str">
        <f t="shared" si="1662"/>
        <v>01</v>
      </c>
      <c r="AI6870" s="97" t="str">
        <f t="shared" si="1663"/>
        <v>00</v>
      </c>
      <c r="AJ6870" s="97" t="str">
        <f t="shared" si="1664"/>
        <v>19000100</v>
      </c>
    </row>
    <row r="6871" spans="32:36" ht="12" customHeight="1" x14ac:dyDescent="0.15">
      <c r="AF6871" s="96" t="str">
        <f t="shared" si="1660"/>
        <v>&lt;a name='19000100'&gt;&lt;b&gt;:  - &lt;/b&gt;&lt;/a&gt;&lt;br&gt;</v>
      </c>
      <c r="AG6871" s="97">
        <f t="shared" si="1661"/>
        <v>1900</v>
      </c>
      <c r="AH6871" s="97" t="str">
        <f t="shared" si="1662"/>
        <v>01</v>
      </c>
      <c r="AI6871" s="97" t="str">
        <f t="shared" si="1663"/>
        <v>00</v>
      </c>
      <c r="AJ6871" s="97" t="str">
        <f t="shared" si="1664"/>
        <v>19000100</v>
      </c>
    </row>
    <row r="6872" spans="32:36" ht="12" customHeight="1" x14ac:dyDescent="0.15">
      <c r="AF6872" s="96" t="str">
        <f t="shared" si="1660"/>
        <v>&lt;a name='19000100'&gt;&lt;b&gt;:  - &lt;/b&gt;&lt;/a&gt;&lt;br&gt;</v>
      </c>
      <c r="AG6872" s="97">
        <f t="shared" si="1661"/>
        <v>1900</v>
      </c>
      <c r="AH6872" s="97" t="str">
        <f t="shared" si="1662"/>
        <v>01</v>
      </c>
      <c r="AI6872" s="97" t="str">
        <f t="shared" si="1663"/>
        <v>00</v>
      </c>
      <c r="AJ6872" s="97" t="str">
        <f t="shared" si="1664"/>
        <v>19000100</v>
      </c>
    </row>
    <row r="6873" spans="32:36" ht="12" customHeight="1" x14ac:dyDescent="0.15">
      <c r="AF6873" s="96" t="str">
        <f t="shared" si="1660"/>
        <v>&lt;a name='19000100'&gt;&lt;b&gt;:  - &lt;/b&gt;&lt;/a&gt;&lt;br&gt;</v>
      </c>
      <c r="AG6873" s="97">
        <f t="shared" si="1661"/>
        <v>1900</v>
      </c>
      <c r="AH6873" s="97" t="str">
        <f t="shared" si="1662"/>
        <v>01</v>
      </c>
      <c r="AI6873" s="97" t="str">
        <f t="shared" si="1663"/>
        <v>00</v>
      </c>
      <c r="AJ6873" s="97" t="str">
        <f t="shared" si="1664"/>
        <v>19000100</v>
      </c>
    </row>
    <row r="6874" spans="32:36" ht="12" customHeight="1" x14ac:dyDescent="0.15">
      <c r="AF6874" s="96" t="str">
        <f t="shared" si="1660"/>
        <v>&lt;a name='19000100'&gt;&lt;b&gt;:  - &lt;/b&gt;&lt;/a&gt;&lt;br&gt;</v>
      </c>
      <c r="AG6874" s="97">
        <f t="shared" si="1661"/>
        <v>1900</v>
      </c>
      <c r="AH6874" s="97" t="str">
        <f t="shared" si="1662"/>
        <v>01</v>
      </c>
      <c r="AI6874" s="97" t="str">
        <f t="shared" si="1663"/>
        <v>00</v>
      </c>
      <c r="AJ6874" s="97" t="str">
        <f t="shared" si="1664"/>
        <v>19000100</v>
      </c>
    </row>
    <row r="6875" spans="32:36" ht="12" customHeight="1" x14ac:dyDescent="0.15">
      <c r="AF6875" s="96" t="str">
        <f t="shared" si="1660"/>
        <v>&lt;a name='19000100'&gt;&lt;b&gt;:  - &lt;/b&gt;&lt;/a&gt;&lt;br&gt;</v>
      </c>
      <c r="AG6875" s="97">
        <f t="shared" si="1661"/>
        <v>1900</v>
      </c>
      <c r="AH6875" s="97" t="str">
        <f t="shared" si="1662"/>
        <v>01</v>
      </c>
      <c r="AI6875" s="97" t="str">
        <f t="shared" si="1663"/>
        <v>00</v>
      </c>
      <c r="AJ6875" s="97" t="str">
        <f t="shared" si="1664"/>
        <v>19000100</v>
      </c>
    </row>
    <row r="6876" spans="32:36" ht="12" customHeight="1" x14ac:dyDescent="0.15">
      <c r="AF6876" s="96" t="str">
        <f t="shared" si="1660"/>
        <v>&lt;a name='19000100'&gt;&lt;b&gt;:  - &lt;/b&gt;&lt;/a&gt;&lt;br&gt;</v>
      </c>
      <c r="AG6876" s="97">
        <f t="shared" si="1661"/>
        <v>1900</v>
      </c>
      <c r="AH6876" s="97" t="str">
        <f t="shared" si="1662"/>
        <v>01</v>
      </c>
      <c r="AI6876" s="97" t="str">
        <f t="shared" si="1663"/>
        <v>00</v>
      </c>
      <c r="AJ6876" s="97" t="str">
        <f t="shared" si="1664"/>
        <v>19000100</v>
      </c>
    </row>
    <row r="6877" spans="32:36" ht="12" customHeight="1" x14ac:dyDescent="0.15">
      <c r="AF6877" s="96" t="str">
        <f t="shared" si="1660"/>
        <v>&lt;a name='19000100'&gt;&lt;b&gt;:  - &lt;/b&gt;&lt;/a&gt;&lt;br&gt;</v>
      </c>
      <c r="AG6877" s="97">
        <f t="shared" si="1661"/>
        <v>1900</v>
      </c>
      <c r="AH6877" s="97" t="str">
        <f t="shared" si="1662"/>
        <v>01</v>
      </c>
      <c r="AI6877" s="97" t="str">
        <f t="shared" si="1663"/>
        <v>00</v>
      </c>
      <c r="AJ6877" s="97" t="str">
        <f t="shared" si="1664"/>
        <v>19000100</v>
      </c>
    </row>
    <row r="6878" spans="32:36" ht="12" customHeight="1" x14ac:dyDescent="0.15">
      <c r="AF6878" s="96" t="str">
        <f t="shared" si="1660"/>
        <v>&lt;a name='19000100'&gt;&lt;b&gt;:  - &lt;/b&gt;&lt;/a&gt;&lt;br&gt;</v>
      </c>
      <c r="AG6878" s="97">
        <f t="shared" si="1661"/>
        <v>1900</v>
      </c>
      <c r="AH6878" s="97" t="str">
        <f t="shared" si="1662"/>
        <v>01</v>
      </c>
      <c r="AI6878" s="97" t="str">
        <f t="shared" si="1663"/>
        <v>00</v>
      </c>
      <c r="AJ6878" s="97" t="str">
        <f t="shared" si="1664"/>
        <v>19000100</v>
      </c>
    </row>
    <row r="6879" spans="32:36" ht="12" customHeight="1" x14ac:dyDescent="0.15">
      <c r="AF6879" s="96" t="str">
        <f t="shared" si="1660"/>
        <v>&lt;a name='19000100'&gt;&lt;b&gt;:  - &lt;/b&gt;&lt;/a&gt;&lt;br&gt;</v>
      </c>
      <c r="AG6879" s="97">
        <f t="shared" si="1661"/>
        <v>1900</v>
      </c>
      <c r="AH6879" s="97" t="str">
        <f t="shared" si="1662"/>
        <v>01</v>
      </c>
      <c r="AI6879" s="97" t="str">
        <f t="shared" si="1663"/>
        <v>00</v>
      </c>
      <c r="AJ6879" s="97" t="str">
        <f t="shared" si="1664"/>
        <v>19000100</v>
      </c>
    </row>
    <row r="6880" spans="32:36" ht="12" customHeight="1" x14ac:dyDescent="0.15">
      <c r="AF6880" s="96" t="str">
        <f t="shared" si="1660"/>
        <v>&lt;a name='19000100'&gt;&lt;b&gt;:  - &lt;/b&gt;&lt;/a&gt;&lt;br&gt;</v>
      </c>
      <c r="AG6880" s="97">
        <f t="shared" si="1661"/>
        <v>1900</v>
      </c>
      <c r="AH6880" s="97" t="str">
        <f t="shared" si="1662"/>
        <v>01</v>
      </c>
      <c r="AI6880" s="97" t="str">
        <f t="shared" si="1663"/>
        <v>00</v>
      </c>
      <c r="AJ6880" s="97" t="str">
        <f t="shared" si="1664"/>
        <v>19000100</v>
      </c>
    </row>
    <row r="6881" spans="32:36" ht="12" customHeight="1" x14ac:dyDescent="0.15">
      <c r="AF6881" s="96" t="str">
        <f t="shared" si="1660"/>
        <v>&lt;a name='19000100'&gt;&lt;b&gt;:  - &lt;/b&gt;&lt;/a&gt;&lt;br&gt;</v>
      </c>
      <c r="AG6881" s="97">
        <f t="shared" si="1661"/>
        <v>1900</v>
      </c>
      <c r="AH6881" s="97" t="str">
        <f t="shared" si="1662"/>
        <v>01</v>
      </c>
      <c r="AI6881" s="97" t="str">
        <f t="shared" si="1663"/>
        <v>00</v>
      </c>
      <c r="AJ6881" s="97" t="str">
        <f t="shared" si="1664"/>
        <v>19000100</v>
      </c>
    </row>
    <row r="6882" spans="32:36" ht="12" customHeight="1" x14ac:dyDescent="0.15">
      <c r="AF6882" s="96" t="str">
        <f t="shared" si="1660"/>
        <v>&lt;a name='19000100'&gt;&lt;b&gt;:  - &lt;/b&gt;&lt;/a&gt;&lt;br&gt;</v>
      </c>
      <c r="AG6882" s="97">
        <f t="shared" si="1661"/>
        <v>1900</v>
      </c>
      <c r="AH6882" s="97" t="str">
        <f t="shared" si="1662"/>
        <v>01</v>
      </c>
      <c r="AI6882" s="97" t="str">
        <f t="shared" si="1663"/>
        <v>00</v>
      </c>
      <c r="AJ6882" s="97" t="str">
        <f t="shared" si="1664"/>
        <v>19000100</v>
      </c>
    </row>
    <row r="6883" spans="32:36" ht="12" customHeight="1" x14ac:dyDescent="0.15">
      <c r="AF6883" s="96" t="str">
        <f t="shared" si="1660"/>
        <v>&lt;a name='19000100'&gt;&lt;b&gt;:  - &lt;/b&gt;&lt;/a&gt;&lt;br&gt;</v>
      </c>
      <c r="AG6883" s="97">
        <f t="shared" si="1661"/>
        <v>1900</v>
      </c>
      <c r="AH6883" s="97" t="str">
        <f t="shared" si="1662"/>
        <v>01</v>
      </c>
      <c r="AI6883" s="97" t="str">
        <f t="shared" si="1663"/>
        <v>00</v>
      </c>
      <c r="AJ6883" s="97" t="str">
        <f t="shared" si="1664"/>
        <v>19000100</v>
      </c>
    </row>
    <row r="6884" spans="32:36" ht="12" customHeight="1" x14ac:dyDescent="0.15">
      <c r="AF6884" s="96" t="str">
        <f t="shared" si="1660"/>
        <v>&lt;a name='19000100'&gt;&lt;b&gt;:  - &lt;/b&gt;&lt;/a&gt;&lt;br&gt;</v>
      </c>
      <c r="AG6884" s="97">
        <f t="shared" si="1661"/>
        <v>1900</v>
      </c>
      <c r="AH6884" s="97" t="str">
        <f t="shared" si="1662"/>
        <v>01</v>
      </c>
      <c r="AI6884" s="97" t="str">
        <f t="shared" si="1663"/>
        <v>00</v>
      </c>
      <c r="AJ6884" s="97" t="str">
        <f t="shared" si="1664"/>
        <v>19000100</v>
      </c>
    </row>
    <row r="6885" spans="32:36" ht="12" customHeight="1" x14ac:dyDescent="0.15">
      <c r="AF6885" s="96" t="str">
        <f t="shared" si="1660"/>
        <v>&lt;a name='19000100'&gt;&lt;b&gt;:  - &lt;/b&gt;&lt;/a&gt;&lt;br&gt;</v>
      </c>
      <c r="AG6885" s="97">
        <f t="shared" si="1661"/>
        <v>1900</v>
      </c>
      <c r="AH6885" s="97" t="str">
        <f t="shared" si="1662"/>
        <v>01</v>
      </c>
      <c r="AI6885" s="97" t="str">
        <f t="shared" si="1663"/>
        <v>00</v>
      </c>
      <c r="AJ6885" s="97" t="str">
        <f t="shared" si="1664"/>
        <v>19000100</v>
      </c>
    </row>
    <row r="6886" spans="32:36" ht="12" customHeight="1" x14ac:dyDescent="0.15">
      <c r="AF6886" s="96" t="str">
        <f t="shared" si="1660"/>
        <v>&lt;a name='19000100'&gt;&lt;b&gt;:  - &lt;/b&gt;&lt;/a&gt;&lt;br&gt;</v>
      </c>
      <c r="AG6886" s="97">
        <f t="shared" si="1661"/>
        <v>1900</v>
      </c>
      <c r="AH6886" s="97" t="str">
        <f t="shared" si="1662"/>
        <v>01</v>
      </c>
      <c r="AI6886" s="97" t="str">
        <f t="shared" si="1663"/>
        <v>00</v>
      </c>
      <c r="AJ6886" s="97" t="str">
        <f t="shared" si="1664"/>
        <v>19000100</v>
      </c>
    </row>
    <row r="6887" spans="32:36" ht="12" customHeight="1" x14ac:dyDescent="0.15">
      <c r="AF6887" s="96" t="str">
        <f t="shared" si="1660"/>
        <v>&lt;a name='19000100'&gt;&lt;b&gt;:  - &lt;/b&gt;&lt;/a&gt;&lt;br&gt;</v>
      </c>
      <c r="AG6887" s="97">
        <f t="shared" si="1661"/>
        <v>1900</v>
      </c>
      <c r="AH6887" s="97" t="str">
        <f t="shared" si="1662"/>
        <v>01</v>
      </c>
      <c r="AI6887" s="97" t="str">
        <f t="shared" si="1663"/>
        <v>00</v>
      </c>
      <c r="AJ6887" s="97" t="str">
        <f t="shared" si="1664"/>
        <v>19000100</v>
      </c>
    </row>
    <row r="6888" spans="32:36" ht="12" customHeight="1" x14ac:dyDescent="0.15">
      <c r="AF6888" s="96" t="str">
        <f t="shared" si="1660"/>
        <v>&lt;a name='19000100'&gt;&lt;b&gt;:  - &lt;/b&gt;&lt;/a&gt;&lt;br&gt;</v>
      </c>
      <c r="AG6888" s="97">
        <f t="shared" si="1661"/>
        <v>1900</v>
      </c>
      <c r="AH6888" s="97" t="str">
        <f t="shared" si="1662"/>
        <v>01</v>
      </c>
      <c r="AI6888" s="97" t="str">
        <f t="shared" si="1663"/>
        <v>00</v>
      </c>
      <c r="AJ6888" s="97" t="str">
        <f t="shared" si="1664"/>
        <v>19000100</v>
      </c>
    </row>
    <row r="6889" spans="32:36" ht="12" customHeight="1" x14ac:dyDescent="0.15">
      <c r="AF6889" s="96" t="str">
        <f t="shared" si="1660"/>
        <v>&lt;a name='19000100'&gt;&lt;b&gt;:  - &lt;/b&gt;&lt;/a&gt;&lt;br&gt;</v>
      </c>
      <c r="AG6889" s="97">
        <f t="shared" si="1661"/>
        <v>1900</v>
      </c>
      <c r="AH6889" s="97" t="str">
        <f t="shared" si="1662"/>
        <v>01</v>
      </c>
      <c r="AI6889" s="97" t="str">
        <f t="shared" si="1663"/>
        <v>00</v>
      </c>
      <c r="AJ6889" s="97" t="str">
        <f t="shared" si="1664"/>
        <v>19000100</v>
      </c>
    </row>
    <row r="6890" spans="32:36" ht="12" customHeight="1" x14ac:dyDescent="0.15">
      <c r="AF6890" s="96" t="str">
        <f t="shared" si="1660"/>
        <v>&lt;a name='19000100'&gt;&lt;b&gt;:  - &lt;/b&gt;&lt;/a&gt;&lt;br&gt;</v>
      </c>
      <c r="AG6890" s="97">
        <f t="shared" si="1661"/>
        <v>1900</v>
      </c>
      <c r="AH6890" s="97" t="str">
        <f t="shared" si="1662"/>
        <v>01</v>
      </c>
      <c r="AI6890" s="97" t="str">
        <f t="shared" si="1663"/>
        <v>00</v>
      </c>
      <c r="AJ6890" s="97" t="str">
        <f t="shared" si="1664"/>
        <v>19000100</v>
      </c>
    </row>
    <row r="6891" spans="32:36" ht="12" customHeight="1" x14ac:dyDescent="0.15">
      <c r="AF6891" s="96" t="str">
        <f t="shared" si="1660"/>
        <v>&lt;a name='19000100'&gt;&lt;b&gt;:  - &lt;/b&gt;&lt;/a&gt;&lt;br&gt;</v>
      </c>
      <c r="AG6891" s="97">
        <f t="shared" si="1661"/>
        <v>1900</v>
      </c>
      <c r="AH6891" s="97" t="str">
        <f t="shared" si="1662"/>
        <v>01</v>
      </c>
      <c r="AI6891" s="97" t="str">
        <f t="shared" si="1663"/>
        <v>00</v>
      </c>
      <c r="AJ6891" s="97" t="str">
        <f t="shared" si="1664"/>
        <v>19000100</v>
      </c>
    </row>
    <row r="6892" spans="32:36" ht="12" customHeight="1" x14ac:dyDescent="0.15">
      <c r="AF6892" s="96" t="str">
        <f t="shared" si="1660"/>
        <v>&lt;a name='19000100'&gt;&lt;b&gt;:  - &lt;/b&gt;&lt;/a&gt;&lt;br&gt;</v>
      </c>
      <c r="AG6892" s="97">
        <f t="shared" si="1661"/>
        <v>1900</v>
      </c>
      <c r="AH6892" s="97" t="str">
        <f t="shared" si="1662"/>
        <v>01</v>
      </c>
      <c r="AI6892" s="97" t="str">
        <f t="shared" si="1663"/>
        <v>00</v>
      </c>
      <c r="AJ6892" s="97" t="str">
        <f t="shared" si="1664"/>
        <v>19000100</v>
      </c>
    </row>
    <row r="6893" spans="32:36" ht="12" customHeight="1" x14ac:dyDescent="0.15">
      <c r="AF6893" s="96" t="str">
        <f t="shared" si="1660"/>
        <v>&lt;a name='19000100'&gt;&lt;b&gt;:  - &lt;/b&gt;&lt;/a&gt;&lt;br&gt;</v>
      </c>
      <c r="AG6893" s="97">
        <f t="shared" si="1661"/>
        <v>1900</v>
      </c>
      <c r="AH6893" s="97" t="str">
        <f t="shared" si="1662"/>
        <v>01</v>
      </c>
      <c r="AI6893" s="97" t="str">
        <f t="shared" si="1663"/>
        <v>00</v>
      </c>
      <c r="AJ6893" s="97" t="str">
        <f t="shared" si="1664"/>
        <v>19000100</v>
      </c>
    </row>
    <row r="6894" spans="32:36" ht="12" customHeight="1" x14ac:dyDescent="0.15">
      <c r="AF6894" s="96" t="str">
        <f t="shared" si="1660"/>
        <v>&lt;a name='19000100'&gt;&lt;b&gt;:  - &lt;/b&gt;&lt;/a&gt;&lt;br&gt;</v>
      </c>
      <c r="AG6894" s="97">
        <f t="shared" si="1661"/>
        <v>1900</v>
      </c>
      <c r="AH6894" s="97" t="str">
        <f t="shared" si="1662"/>
        <v>01</v>
      </c>
      <c r="AI6894" s="97" t="str">
        <f t="shared" si="1663"/>
        <v>00</v>
      </c>
      <c r="AJ6894" s="97" t="str">
        <f t="shared" si="1664"/>
        <v>19000100</v>
      </c>
    </row>
    <row r="6895" spans="32:36" ht="12" customHeight="1" x14ac:dyDescent="0.15">
      <c r="AF6895" s="96" t="str">
        <f t="shared" si="1660"/>
        <v>&lt;a name='19000100'&gt;&lt;b&gt;:  - &lt;/b&gt;&lt;/a&gt;&lt;br&gt;</v>
      </c>
      <c r="AG6895" s="97">
        <f t="shared" si="1661"/>
        <v>1900</v>
      </c>
      <c r="AH6895" s="97" t="str">
        <f t="shared" si="1662"/>
        <v>01</v>
      </c>
      <c r="AI6895" s="97" t="str">
        <f t="shared" si="1663"/>
        <v>00</v>
      </c>
      <c r="AJ6895" s="97" t="str">
        <f t="shared" si="1664"/>
        <v>19000100</v>
      </c>
    </row>
    <row r="6896" spans="32:36" ht="12" customHeight="1" x14ac:dyDescent="0.15">
      <c r="AF6896" s="96" t="str">
        <f t="shared" si="1660"/>
        <v>&lt;a name='19000100'&gt;&lt;b&gt;:  - &lt;/b&gt;&lt;/a&gt;&lt;br&gt;</v>
      </c>
      <c r="AG6896" s="97">
        <f t="shared" si="1661"/>
        <v>1900</v>
      </c>
      <c r="AH6896" s="97" t="str">
        <f t="shared" si="1662"/>
        <v>01</v>
      </c>
      <c r="AI6896" s="97" t="str">
        <f t="shared" si="1663"/>
        <v>00</v>
      </c>
      <c r="AJ6896" s="97" t="str">
        <f t="shared" si="1664"/>
        <v>19000100</v>
      </c>
    </row>
    <row r="6897" spans="32:36" ht="12" customHeight="1" x14ac:dyDescent="0.15">
      <c r="AF6897" s="96" t="str">
        <f t="shared" si="1660"/>
        <v>&lt;a name='19000100'&gt;&lt;b&gt;:  - &lt;/b&gt;&lt;/a&gt;&lt;br&gt;</v>
      </c>
      <c r="AG6897" s="97">
        <f t="shared" si="1661"/>
        <v>1900</v>
      </c>
      <c r="AH6897" s="97" t="str">
        <f t="shared" si="1662"/>
        <v>01</v>
      </c>
      <c r="AI6897" s="97" t="str">
        <f t="shared" si="1663"/>
        <v>00</v>
      </c>
      <c r="AJ6897" s="97" t="str">
        <f t="shared" si="1664"/>
        <v>19000100</v>
      </c>
    </row>
    <row r="6898" spans="32:36" ht="12" customHeight="1" x14ac:dyDescent="0.15">
      <c r="AF6898" s="96" t="str">
        <f t="shared" si="1660"/>
        <v>&lt;a name='19000100'&gt;&lt;b&gt;:  - &lt;/b&gt;&lt;/a&gt;&lt;br&gt;</v>
      </c>
      <c r="AG6898" s="97">
        <f t="shared" si="1661"/>
        <v>1900</v>
      </c>
      <c r="AH6898" s="97" t="str">
        <f t="shared" si="1662"/>
        <v>01</v>
      </c>
      <c r="AI6898" s="97" t="str">
        <f t="shared" si="1663"/>
        <v>00</v>
      </c>
      <c r="AJ6898" s="97" t="str">
        <f t="shared" si="1664"/>
        <v>19000100</v>
      </c>
    </row>
    <row r="6899" spans="32:36" ht="12" customHeight="1" x14ac:dyDescent="0.15">
      <c r="AF6899" s="96" t="str">
        <f t="shared" si="1660"/>
        <v>&lt;a name='19000100'&gt;&lt;b&gt;:  - &lt;/b&gt;&lt;/a&gt;&lt;br&gt;</v>
      </c>
      <c r="AG6899" s="97">
        <f t="shared" si="1661"/>
        <v>1900</v>
      </c>
      <c r="AH6899" s="97" t="str">
        <f t="shared" si="1662"/>
        <v>01</v>
      </c>
      <c r="AI6899" s="97" t="str">
        <f t="shared" si="1663"/>
        <v>00</v>
      </c>
      <c r="AJ6899" s="97" t="str">
        <f t="shared" si="1664"/>
        <v>19000100</v>
      </c>
    </row>
    <row r="6900" spans="32:36" ht="12" customHeight="1" x14ac:dyDescent="0.15">
      <c r="AF6900" s="96" t="str">
        <f t="shared" si="1660"/>
        <v>&lt;a name='19000100'&gt;&lt;b&gt;:  - &lt;/b&gt;&lt;/a&gt;&lt;br&gt;</v>
      </c>
      <c r="AG6900" s="97">
        <f t="shared" si="1661"/>
        <v>1900</v>
      </c>
      <c r="AH6900" s="97" t="str">
        <f t="shared" si="1662"/>
        <v>01</v>
      </c>
      <c r="AI6900" s="97" t="str">
        <f t="shared" si="1663"/>
        <v>00</v>
      </c>
      <c r="AJ6900" s="97" t="str">
        <f t="shared" si="1664"/>
        <v>19000100</v>
      </c>
    </row>
    <row r="6901" spans="32:36" ht="12" customHeight="1" x14ac:dyDescent="0.15">
      <c r="AF6901" s="96" t="str">
        <f t="shared" si="1660"/>
        <v>&lt;a name='19000100'&gt;&lt;b&gt;:  - &lt;/b&gt;&lt;/a&gt;&lt;br&gt;</v>
      </c>
      <c r="AG6901" s="97">
        <f t="shared" si="1661"/>
        <v>1900</v>
      </c>
      <c r="AH6901" s="97" t="str">
        <f t="shared" si="1662"/>
        <v>01</v>
      </c>
      <c r="AI6901" s="97" t="str">
        <f t="shared" si="1663"/>
        <v>00</v>
      </c>
      <c r="AJ6901" s="97" t="str">
        <f t="shared" si="1664"/>
        <v>19000100</v>
      </c>
    </row>
    <row r="6902" spans="32:36" ht="12" customHeight="1" x14ac:dyDescent="0.15">
      <c r="AF6902" s="96" t="str">
        <f t="shared" si="1660"/>
        <v>&lt;a name='19000100'&gt;&lt;b&gt;:  - &lt;/b&gt;&lt;/a&gt;&lt;br&gt;</v>
      </c>
      <c r="AG6902" s="97">
        <f t="shared" si="1661"/>
        <v>1900</v>
      </c>
      <c r="AH6902" s="97" t="str">
        <f t="shared" si="1662"/>
        <v>01</v>
      </c>
      <c r="AI6902" s="97" t="str">
        <f t="shared" si="1663"/>
        <v>00</v>
      </c>
      <c r="AJ6902" s="97" t="str">
        <f t="shared" si="1664"/>
        <v>19000100</v>
      </c>
    </row>
    <row r="6903" spans="32:36" ht="12" customHeight="1" x14ac:dyDescent="0.15">
      <c r="AF6903" s="96" t="str">
        <f t="shared" si="1660"/>
        <v>&lt;a name='19000100'&gt;&lt;b&gt;:  - &lt;/b&gt;&lt;/a&gt;&lt;br&gt;</v>
      </c>
      <c r="AG6903" s="97">
        <f t="shared" si="1661"/>
        <v>1900</v>
      </c>
      <c r="AH6903" s="97" t="str">
        <f t="shared" si="1662"/>
        <v>01</v>
      </c>
      <c r="AI6903" s="97" t="str">
        <f t="shared" si="1663"/>
        <v>00</v>
      </c>
      <c r="AJ6903" s="97" t="str">
        <f t="shared" si="1664"/>
        <v>19000100</v>
      </c>
    </row>
    <row r="6904" spans="32:36" ht="12" customHeight="1" x14ac:dyDescent="0.15">
      <c r="AF6904" s="96" t="str">
        <f t="shared" si="1660"/>
        <v>&lt;a name='19000100'&gt;&lt;b&gt;:  - &lt;/b&gt;&lt;/a&gt;&lt;br&gt;</v>
      </c>
      <c r="AG6904" s="97">
        <f t="shared" si="1661"/>
        <v>1900</v>
      </c>
      <c r="AH6904" s="97" t="str">
        <f t="shared" si="1662"/>
        <v>01</v>
      </c>
      <c r="AI6904" s="97" t="str">
        <f t="shared" si="1663"/>
        <v>00</v>
      </c>
      <c r="AJ6904" s="97" t="str">
        <f t="shared" si="1664"/>
        <v>19000100</v>
      </c>
    </row>
    <row r="6905" spans="32:36" ht="12" customHeight="1" x14ac:dyDescent="0.15">
      <c r="AF6905" s="96" t="str">
        <f t="shared" si="1660"/>
        <v>&lt;a name='19000100'&gt;&lt;b&gt;:  - &lt;/b&gt;&lt;/a&gt;&lt;br&gt;</v>
      </c>
      <c r="AG6905" s="97">
        <f t="shared" si="1661"/>
        <v>1900</v>
      </c>
      <c r="AH6905" s="97" t="str">
        <f t="shared" si="1662"/>
        <v>01</v>
      </c>
      <c r="AI6905" s="97" t="str">
        <f t="shared" si="1663"/>
        <v>00</v>
      </c>
      <c r="AJ6905" s="97" t="str">
        <f t="shared" si="1664"/>
        <v>19000100</v>
      </c>
    </row>
    <row r="6906" spans="32:36" ht="12" customHeight="1" x14ac:dyDescent="0.15">
      <c r="AF6906" s="96" t="str">
        <f t="shared" si="1660"/>
        <v>&lt;a name='19000100'&gt;&lt;b&gt;:  - &lt;/b&gt;&lt;/a&gt;&lt;br&gt;</v>
      </c>
      <c r="AG6906" s="97">
        <f t="shared" si="1661"/>
        <v>1900</v>
      </c>
      <c r="AH6906" s="97" t="str">
        <f t="shared" si="1662"/>
        <v>01</v>
      </c>
      <c r="AI6906" s="97" t="str">
        <f t="shared" si="1663"/>
        <v>00</v>
      </c>
      <c r="AJ6906" s="97" t="str">
        <f t="shared" si="1664"/>
        <v>19000100</v>
      </c>
    </row>
    <row r="6907" spans="32:36" ht="12" customHeight="1" x14ac:dyDescent="0.15">
      <c r="AF6907" s="96" t="str">
        <f t="shared" si="1660"/>
        <v>&lt;a name='19000100'&gt;&lt;b&gt;:  - &lt;/b&gt;&lt;/a&gt;&lt;br&gt;</v>
      </c>
      <c r="AG6907" s="97">
        <f t="shared" si="1661"/>
        <v>1900</v>
      </c>
      <c r="AH6907" s="97" t="str">
        <f t="shared" si="1662"/>
        <v>01</v>
      </c>
      <c r="AI6907" s="97" t="str">
        <f t="shared" si="1663"/>
        <v>00</v>
      </c>
      <c r="AJ6907" s="97" t="str">
        <f t="shared" si="1664"/>
        <v>19000100</v>
      </c>
    </row>
    <row r="6908" spans="32:36" ht="12" customHeight="1" x14ac:dyDescent="0.15">
      <c r="AF6908" s="96" t="str">
        <f t="shared" si="1660"/>
        <v>&lt;a name='19000100'&gt;&lt;b&gt;:  - &lt;/b&gt;&lt;/a&gt;&lt;br&gt;</v>
      </c>
      <c r="AG6908" s="97">
        <f t="shared" si="1661"/>
        <v>1900</v>
      </c>
      <c r="AH6908" s="97" t="str">
        <f t="shared" si="1662"/>
        <v>01</v>
      </c>
      <c r="AI6908" s="97" t="str">
        <f t="shared" si="1663"/>
        <v>00</v>
      </c>
      <c r="AJ6908" s="97" t="str">
        <f t="shared" si="1664"/>
        <v>19000100</v>
      </c>
    </row>
    <row r="6909" spans="32:36" ht="12" customHeight="1" x14ac:dyDescent="0.15">
      <c r="AF6909" s="96" t="str">
        <f t="shared" si="1660"/>
        <v>&lt;a name='19000100'&gt;&lt;b&gt;:  - &lt;/b&gt;&lt;/a&gt;&lt;br&gt;</v>
      </c>
      <c r="AG6909" s="97">
        <f t="shared" si="1661"/>
        <v>1900</v>
      </c>
      <c r="AH6909" s="97" t="str">
        <f t="shared" si="1662"/>
        <v>01</v>
      </c>
      <c r="AI6909" s="97" t="str">
        <f t="shared" si="1663"/>
        <v>00</v>
      </c>
      <c r="AJ6909" s="97" t="str">
        <f t="shared" si="1664"/>
        <v>19000100</v>
      </c>
    </row>
    <row r="6910" spans="32:36" ht="12" customHeight="1" x14ac:dyDescent="0.15">
      <c r="AF6910" s="96" t="str">
        <f t="shared" si="1660"/>
        <v>&lt;a name='19000100'&gt;&lt;b&gt;:  - &lt;/b&gt;&lt;/a&gt;&lt;br&gt;</v>
      </c>
      <c r="AG6910" s="97">
        <f t="shared" si="1661"/>
        <v>1900</v>
      </c>
      <c r="AH6910" s="97" t="str">
        <f t="shared" si="1662"/>
        <v>01</v>
      </c>
      <c r="AI6910" s="97" t="str">
        <f t="shared" si="1663"/>
        <v>00</v>
      </c>
      <c r="AJ6910" s="97" t="str">
        <f t="shared" si="1664"/>
        <v>19000100</v>
      </c>
    </row>
    <row r="6911" spans="32:36" ht="12" customHeight="1" x14ac:dyDescent="0.15">
      <c r="AF6911" s="96" t="str">
        <f t="shared" si="1660"/>
        <v>&lt;a name='19000100'&gt;&lt;b&gt;:  - &lt;/b&gt;&lt;/a&gt;&lt;br&gt;</v>
      </c>
      <c r="AG6911" s="97">
        <f t="shared" si="1661"/>
        <v>1900</v>
      </c>
      <c r="AH6911" s="97" t="str">
        <f t="shared" si="1662"/>
        <v>01</v>
      </c>
      <c r="AI6911" s="97" t="str">
        <f t="shared" si="1663"/>
        <v>00</v>
      </c>
      <c r="AJ6911" s="97" t="str">
        <f t="shared" si="1664"/>
        <v>19000100</v>
      </c>
    </row>
    <row r="6912" spans="32:36" ht="12" customHeight="1" x14ac:dyDescent="0.15">
      <c r="AF6912" s="96" t="str">
        <f t="shared" si="1660"/>
        <v>&lt;a name='19000100'&gt;&lt;b&gt;:  - &lt;/b&gt;&lt;/a&gt;&lt;br&gt;</v>
      </c>
      <c r="AG6912" s="97">
        <f t="shared" si="1661"/>
        <v>1900</v>
      </c>
      <c r="AH6912" s="97" t="str">
        <f t="shared" si="1662"/>
        <v>01</v>
      </c>
      <c r="AI6912" s="97" t="str">
        <f t="shared" si="1663"/>
        <v>00</v>
      </c>
      <c r="AJ6912" s="97" t="str">
        <f t="shared" si="1664"/>
        <v>19000100</v>
      </c>
    </row>
    <row r="6913" spans="32:36" ht="12" customHeight="1" x14ac:dyDescent="0.15">
      <c r="AF6913" s="96" t="str">
        <f t="shared" si="1660"/>
        <v>&lt;a name='19000100'&gt;&lt;b&gt;:  - &lt;/b&gt;&lt;/a&gt;&lt;br&gt;</v>
      </c>
      <c r="AG6913" s="97">
        <f t="shared" si="1661"/>
        <v>1900</v>
      </c>
      <c r="AH6913" s="97" t="str">
        <f t="shared" si="1662"/>
        <v>01</v>
      </c>
      <c r="AI6913" s="97" t="str">
        <f t="shared" si="1663"/>
        <v>00</v>
      </c>
      <c r="AJ6913" s="97" t="str">
        <f t="shared" si="1664"/>
        <v>19000100</v>
      </c>
    </row>
    <row r="6914" spans="32:36" ht="12" customHeight="1" x14ac:dyDescent="0.15">
      <c r="AF6914" s="96" t="str">
        <f t="shared" ref="AF6914:AF6977" si="1665">"&lt;a name='"&amp;AJ6914&amp;"'&gt;&lt;b&gt;"&amp;I6914&amp;": "&amp;M6914&amp;" - "&amp;L6914&amp;"&lt;/b&gt;&lt;/a&gt;&lt;br&gt;"</f>
        <v>&lt;a name='19000100'&gt;&lt;b&gt;:  - &lt;/b&gt;&lt;/a&gt;&lt;br&gt;</v>
      </c>
      <c r="AG6914" s="97">
        <f t="shared" ref="AG6914:AG6977" si="1666">YEAR(G6914)</f>
        <v>1900</v>
      </c>
      <c r="AH6914" s="97" t="str">
        <f t="shared" ref="AH6914:AH6977" si="1667">IF(LEN(MONTH(G6914))=1,"0"&amp;MONTH(G6914),MONTH(G6914))</f>
        <v>01</v>
      </c>
      <c r="AI6914" s="97" t="str">
        <f t="shared" ref="AI6914:AI6977" si="1668">IF(LEN(DAY(G6914))=1,"0"&amp;DAY(G6914),DAY(G6914))</f>
        <v>00</v>
      </c>
      <c r="AJ6914" s="97" t="str">
        <f t="shared" ref="AJ6914:AJ6977" si="1669">AG6914&amp;AH6914&amp;AI6914</f>
        <v>19000100</v>
      </c>
    </row>
    <row r="6915" spans="32:36" ht="12" customHeight="1" x14ac:dyDescent="0.15">
      <c r="AF6915" s="96" t="str">
        <f t="shared" si="1665"/>
        <v>&lt;a name='19000100'&gt;&lt;b&gt;:  - &lt;/b&gt;&lt;/a&gt;&lt;br&gt;</v>
      </c>
      <c r="AG6915" s="97">
        <f t="shared" si="1666"/>
        <v>1900</v>
      </c>
      <c r="AH6915" s="97" t="str">
        <f t="shared" si="1667"/>
        <v>01</v>
      </c>
      <c r="AI6915" s="97" t="str">
        <f t="shared" si="1668"/>
        <v>00</v>
      </c>
      <c r="AJ6915" s="97" t="str">
        <f t="shared" si="1669"/>
        <v>19000100</v>
      </c>
    </row>
    <row r="6916" spans="32:36" ht="12" customHeight="1" x14ac:dyDescent="0.15">
      <c r="AF6916" s="96" t="str">
        <f t="shared" si="1665"/>
        <v>&lt;a name='19000100'&gt;&lt;b&gt;:  - &lt;/b&gt;&lt;/a&gt;&lt;br&gt;</v>
      </c>
      <c r="AG6916" s="97">
        <f t="shared" si="1666"/>
        <v>1900</v>
      </c>
      <c r="AH6916" s="97" t="str">
        <f t="shared" si="1667"/>
        <v>01</v>
      </c>
      <c r="AI6916" s="97" t="str">
        <f t="shared" si="1668"/>
        <v>00</v>
      </c>
      <c r="AJ6916" s="97" t="str">
        <f t="shared" si="1669"/>
        <v>19000100</v>
      </c>
    </row>
    <row r="6917" spans="32:36" ht="12" customHeight="1" x14ac:dyDescent="0.15">
      <c r="AF6917" s="96" t="str">
        <f t="shared" si="1665"/>
        <v>&lt;a name='19000100'&gt;&lt;b&gt;:  - &lt;/b&gt;&lt;/a&gt;&lt;br&gt;</v>
      </c>
      <c r="AG6917" s="97">
        <f t="shared" si="1666"/>
        <v>1900</v>
      </c>
      <c r="AH6917" s="97" t="str">
        <f t="shared" si="1667"/>
        <v>01</v>
      </c>
      <c r="AI6917" s="97" t="str">
        <f t="shared" si="1668"/>
        <v>00</v>
      </c>
      <c r="AJ6917" s="97" t="str">
        <f t="shared" si="1669"/>
        <v>19000100</v>
      </c>
    </row>
    <row r="6918" spans="32:36" ht="12" customHeight="1" x14ac:dyDescent="0.15">
      <c r="AF6918" s="96" t="str">
        <f t="shared" si="1665"/>
        <v>&lt;a name='19000100'&gt;&lt;b&gt;:  - &lt;/b&gt;&lt;/a&gt;&lt;br&gt;</v>
      </c>
      <c r="AG6918" s="97">
        <f t="shared" si="1666"/>
        <v>1900</v>
      </c>
      <c r="AH6918" s="97" t="str">
        <f t="shared" si="1667"/>
        <v>01</v>
      </c>
      <c r="AI6918" s="97" t="str">
        <f t="shared" si="1668"/>
        <v>00</v>
      </c>
      <c r="AJ6918" s="97" t="str">
        <f t="shared" si="1669"/>
        <v>19000100</v>
      </c>
    </row>
    <row r="6919" spans="32:36" ht="12" customHeight="1" x14ac:dyDescent="0.15">
      <c r="AF6919" s="96" t="str">
        <f t="shared" si="1665"/>
        <v>&lt;a name='19000100'&gt;&lt;b&gt;:  - &lt;/b&gt;&lt;/a&gt;&lt;br&gt;</v>
      </c>
      <c r="AG6919" s="97">
        <f t="shared" si="1666"/>
        <v>1900</v>
      </c>
      <c r="AH6919" s="97" t="str">
        <f t="shared" si="1667"/>
        <v>01</v>
      </c>
      <c r="AI6919" s="97" t="str">
        <f t="shared" si="1668"/>
        <v>00</v>
      </c>
      <c r="AJ6919" s="97" t="str">
        <f t="shared" si="1669"/>
        <v>19000100</v>
      </c>
    </row>
    <row r="6920" spans="32:36" ht="12" customHeight="1" x14ac:dyDescent="0.15">
      <c r="AF6920" s="96" t="str">
        <f t="shared" si="1665"/>
        <v>&lt;a name='19000100'&gt;&lt;b&gt;:  - &lt;/b&gt;&lt;/a&gt;&lt;br&gt;</v>
      </c>
      <c r="AG6920" s="97">
        <f t="shared" si="1666"/>
        <v>1900</v>
      </c>
      <c r="AH6920" s="97" t="str">
        <f t="shared" si="1667"/>
        <v>01</v>
      </c>
      <c r="AI6920" s="97" t="str">
        <f t="shared" si="1668"/>
        <v>00</v>
      </c>
      <c r="AJ6920" s="97" t="str">
        <f t="shared" si="1669"/>
        <v>19000100</v>
      </c>
    </row>
    <row r="6921" spans="32:36" ht="12" customHeight="1" x14ac:dyDescent="0.15">
      <c r="AF6921" s="96" t="str">
        <f t="shared" si="1665"/>
        <v>&lt;a name='19000100'&gt;&lt;b&gt;:  - &lt;/b&gt;&lt;/a&gt;&lt;br&gt;</v>
      </c>
      <c r="AG6921" s="97">
        <f t="shared" si="1666"/>
        <v>1900</v>
      </c>
      <c r="AH6921" s="97" t="str">
        <f t="shared" si="1667"/>
        <v>01</v>
      </c>
      <c r="AI6921" s="97" t="str">
        <f t="shared" si="1668"/>
        <v>00</v>
      </c>
      <c r="AJ6921" s="97" t="str">
        <f t="shared" si="1669"/>
        <v>19000100</v>
      </c>
    </row>
    <row r="6922" spans="32:36" ht="12" customHeight="1" x14ac:dyDescent="0.15">
      <c r="AF6922" s="96" t="str">
        <f t="shared" si="1665"/>
        <v>&lt;a name='19000100'&gt;&lt;b&gt;:  - &lt;/b&gt;&lt;/a&gt;&lt;br&gt;</v>
      </c>
      <c r="AG6922" s="97">
        <f t="shared" si="1666"/>
        <v>1900</v>
      </c>
      <c r="AH6922" s="97" t="str">
        <f t="shared" si="1667"/>
        <v>01</v>
      </c>
      <c r="AI6922" s="97" t="str">
        <f t="shared" si="1668"/>
        <v>00</v>
      </c>
      <c r="AJ6922" s="97" t="str">
        <f t="shared" si="1669"/>
        <v>19000100</v>
      </c>
    </row>
    <row r="6923" spans="32:36" ht="12" customHeight="1" x14ac:dyDescent="0.15">
      <c r="AF6923" s="96" t="str">
        <f t="shared" si="1665"/>
        <v>&lt;a name='19000100'&gt;&lt;b&gt;:  - &lt;/b&gt;&lt;/a&gt;&lt;br&gt;</v>
      </c>
      <c r="AG6923" s="97">
        <f t="shared" si="1666"/>
        <v>1900</v>
      </c>
      <c r="AH6923" s="97" t="str">
        <f t="shared" si="1667"/>
        <v>01</v>
      </c>
      <c r="AI6923" s="97" t="str">
        <f t="shared" si="1668"/>
        <v>00</v>
      </c>
      <c r="AJ6923" s="97" t="str">
        <f t="shared" si="1669"/>
        <v>19000100</v>
      </c>
    </row>
    <row r="6924" spans="32:36" ht="12" customHeight="1" x14ac:dyDescent="0.15">
      <c r="AF6924" s="96" t="str">
        <f t="shared" si="1665"/>
        <v>&lt;a name='19000100'&gt;&lt;b&gt;:  - &lt;/b&gt;&lt;/a&gt;&lt;br&gt;</v>
      </c>
      <c r="AG6924" s="97">
        <f t="shared" si="1666"/>
        <v>1900</v>
      </c>
      <c r="AH6924" s="97" t="str">
        <f t="shared" si="1667"/>
        <v>01</v>
      </c>
      <c r="AI6924" s="97" t="str">
        <f t="shared" si="1668"/>
        <v>00</v>
      </c>
      <c r="AJ6924" s="97" t="str">
        <f t="shared" si="1669"/>
        <v>19000100</v>
      </c>
    </row>
    <row r="6925" spans="32:36" ht="12" customHeight="1" x14ac:dyDescent="0.15">
      <c r="AF6925" s="96" t="str">
        <f t="shared" si="1665"/>
        <v>&lt;a name='19000100'&gt;&lt;b&gt;:  - &lt;/b&gt;&lt;/a&gt;&lt;br&gt;</v>
      </c>
      <c r="AG6925" s="97">
        <f t="shared" si="1666"/>
        <v>1900</v>
      </c>
      <c r="AH6925" s="97" t="str">
        <f t="shared" si="1667"/>
        <v>01</v>
      </c>
      <c r="AI6925" s="97" t="str">
        <f t="shared" si="1668"/>
        <v>00</v>
      </c>
      <c r="AJ6925" s="97" t="str">
        <f t="shared" si="1669"/>
        <v>19000100</v>
      </c>
    </row>
    <row r="6926" spans="32:36" ht="12" customHeight="1" x14ac:dyDescent="0.15">
      <c r="AF6926" s="96" t="str">
        <f t="shared" si="1665"/>
        <v>&lt;a name='19000100'&gt;&lt;b&gt;:  - &lt;/b&gt;&lt;/a&gt;&lt;br&gt;</v>
      </c>
      <c r="AG6926" s="97">
        <f t="shared" si="1666"/>
        <v>1900</v>
      </c>
      <c r="AH6926" s="97" t="str">
        <f t="shared" si="1667"/>
        <v>01</v>
      </c>
      <c r="AI6926" s="97" t="str">
        <f t="shared" si="1668"/>
        <v>00</v>
      </c>
      <c r="AJ6926" s="97" t="str">
        <f t="shared" si="1669"/>
        <v>19000100</v>
      </c>
    </row>
    <row r="6927" spans="32:36" ht="12" customHeight="1" x14ac:dyDescent="0.15">
      <c r="AF6927" s="96" t="str">
        <f t="shared" si="1665"/>
        <v>&lt;a name='19000100'&gt;&lt;b&gt;:  - &lt;/b&gt;&lt;/a&gt;&lt;br&gt;</v>
      </c>
      <c r="AG6927" s="97">
        <f t="shared" si="1666"/>
        <v>1900</v>
      </c>
      <c r="AH6927" s="97" t="str">
        <f t="shared" si="1667"/>
        <v>01</v>
      </c>
      <c r="AI6927" s="97" t="str">
        <f t="shared" si="1668"/>
        <v>00</v>
      </c>
      <c r="AJ6927" s="97" t="str">
        <f t="shared" si="1669"/>
        <v>19000100</v>
      </c>
    </row>
    <row r="6928" spans="32:36" ht="12" customHeight="1" x14ac:dyDescent="0.15">
      <c r="AF6928" s="96" t="str">
        <f t="shared" si="1665"/>
        <v>&lt;a name='19000100'&gt;&lt;b&gt;:  - &lt;/b&gt;&lt;/a&gt;&lt;br&gt;</v>
      </c>
      <c r="AG6928" s="97">
        <f t="shared" si="1666"/>
        <v>1900</v>
      </c>
      <c r="AH6928" s="97" t="str">
        <f t="shared" si="1667"/>
        <v>01</v>
      </c>
      <c r="AI6928" s="97" t="str">
        <f t="shared" si="1668"/>
        <v>00</v>
      </c>
      <c r="AJ6928" s="97" t="str">
        <f t="shared" si="1669"/>
        <v>19000100</v>
      </c>
    </row>
    <row r="6929" spans="32:36" ht="12" customHeight="1" x14ac:dyDescent="0.15">
      <c r="AF6929" s="96" t="str">
        <f t="shared" si="1665"/>
        <v>&lt;a name='19000100'&gt;&lt;b&gt;:  - &lt;/b&gt;&lt;/a&gt;&lt;br&gt;</v>
      </c>
      <c r="AG6929" s="97">
        <f t="shared" si="1666"/>
        <v>1900</v>
      </c>
      <c r="AH6929" s="97" t="str">
        <f t="shared" si="1667"/>
        <v>01</v>
      </c>
      <c r="AI6929" s="97" t="str">
        <f t="shared" si="1668"/>
        <v>00</v>
      </c>
      <c r="AJ6929" s="97" t="str">
        <f t="shared" si="1669"/>
        <v>19000100</v>
      </c>
    </row>
    <row r="6930" spans="32:36" ht="12" customHeight="1" x14ac:dyDescent="0.15">
      <c r="AF6930" s="96" t="str">
        <f t="shared" si="1665"/>
        <v>&lt;a name='19000100'&gt;&lt;b&gt;:  - &lt;/b&gt;&lt;/a&gt;&lt;br&gt;</v>
      </c>
      <c r="AG6930" s="97">
        <f t="shared" si="1666"/>
        <v>1900</v>
      </c>
      <c r="AH6930" s="97" t="str">
        <f t="shared" si="1667"/>
        <v>01</v>
      </c>
      <c r="AI6930" s="97" t="str">
        <f t="shared" si="1668"/>
        <v>00</v>
      </c>
      <c r="AJ6930" s="97" t="str">
        <f t="shared" si="1669"/>
        <v>19000100</v>
      </c>
    </row>
    <row r="6931" spans="32:36" ht="12" customHeight="1" x14ac:dyDescent="0.15">
      <c r="AF6931" s="96" t="str">
        <f t="shared" si="1665"/>
        <v>&lt;a name='19000100'&gt;&lt;b&gt;:  - &lt;/b&gt;&lt;/a&gt;&lt;br&gt;</v>
      </c>
      <c r="AG6931" s="97">
        <f t="shared" si="1666"/>
        <v>1900</v>
      </c>
      <c r="AH6931" s="97" t="str">
        <f t="shared" si="1667"/>
        <v>01</v>
      </c>
      <c r="AI6931" s="97" t="str">
        <f t="shared" si="1668"/>
        <v>00</v>
      </c>
      <c r="AJ6931" s="97" t="str">
        <f t="shared" si="1669"/>
        <v>19000100</v>
      </c>
    </row>
    <row r="6932" spans="32:36" ht="12" customHeight="1" x14ac:dyDescent="0.15">
      <c r="AF6932" s="96" t="str">
        <f t="shared" si="1665"/>
        <v>&lt;a name='19000100'&gt;&lt;b&gt;:  - &lt;/b&gt;&lt;/a&gt;&lt;br&gt;</v>
      </c>
      <c r="AG6932" s="97">
        <f t="shared" si="1666"/>
        <v>1900</v>
      </c>
      <c r="AH6932" s="97" t="str">
        <f t="shared" si="1667"/>
        <v>01</v>
      </c>
      <c r="AI6932" s="97" t="str">
        <f t="shared" si="1668"/>
        <v>00</v>
      </c>
      <c r="AJ6932" s="97" t="str">
        <f t="shared" si="1669"/>
        <v>19000100</v>
      </c>
    </row>
    <row r="6933" spans="32:36" ht="12" customHeight="1" x14ac:dyDescent="0.15">
      <c r="AF6933" s="96" t="str">
        <f t="shared" si="1665"/>
        <v>&lt;a name='19000100'&gt;&lt;b&gt;:  - &lt;/b&gt;&lt;/a&gt;&lt;br&gt;</v>
      </c>
      <c r="AG6933" s="97">
        <f t="shared" si="1666"/>
        <v>1900</v>
      </c>
      <c r="AH6933" s="97" t="str">
        <f t="shared" si="1667"/>
        <v>01</v>
      </c>
      <c r="AI6933" s="97" t="str">
        <f t="shared" si="1668"/>
        <v>00</v>
      </c>
      <c r="AJ6933" s="97" t="str">
        <f t="shared" si="1669"/>
        <v>19000100</v>
      </c>
    </row>
    <row r="6934" spans="32:36" ht="12" customHeight="1" x14ac:dyDescent="0.15">
      <c r="AF6934" s="96" t="str">
        <f t="shared" si="1665"/>
        <v>&lt;a name='19000100'&gt;&lt;b&gt;:  - &lt;/b&gt;&lt;/a&gt;&lt;br&gt;</v>
      </c>
      <c r="AG6934" s="97">
        <f t="shared" si="1666"/>
        <v>1900</v>
      </c>
      <c r="AH6934" s="97" t="str">
        <f t="shared" si="1667"/>
        <v>01</v>
      </c>
      <c r="AI6934" s="97" t="str">
        <f t="shared" si="1668"/>
        <v>00</v>
      </c>
      <c r="AJ6934" s="97" t="str">
        <f t="shared" si="1669"/>
        <v>19000100</v>
      </c>
    </row>
    <row r="6935" spans="32:36" ht="12" customHeight="1" x14ac:dyDescent="0.15">
      <c r="AF6935" s="96" t="str">
        <f t="shared" si="1665"/>
        <v>&lt;a name='19000100'&gt;&lt;b&gt;:  - &lt;/b&gt;&lt;/a&gt;&lt;br&gt;</v>
      </c>
      <c r="AG6935" s="97">
        <f t="shared" si="1666"/>
        <v>1900</v>
      </c>
      <c r="AH6935" s="97" t="str">
        <f t="shared" si="1667"/>
        <v>01</v>
      </c>
      <c r="AI6935" s="97" t="str">
        <f t="shared" si="1668"/>
        <v>00</v>
      </c>
      <c r="AJ6935" s="97" t="str">
        <f t="shared" si="1669"/>
        <v>19000100</v>
      </c>
    </row>
    <row r="6936" spans="32:36" ht="12" customHeight="1" x14ac:dyDescent="0.15">
      <c r="AF6936" s="96" t="str">
        <f t="shared" si="1665"/>
        <v>&lt;a name='19000100'&gt;&lt;b&gt;:  - &lt;/b&gt;&lt;/a&gt;&lt;br&gt;</v>
      </c>
      <c r="AG6936" s="97">
        <f t="shared" si="1666"/>
        <v>1900</v>
      </c>
      <c r="AH6936" s="97" t="str">
        <f t="shared" si="1667"/>
        <v>01</v>
      </c>
      <c r="AI6936" s="97" t="str">
        <f t="shared" si="1668"/>
        <v>00</v>
      </c>
      <c r="AJ6936" s="97" t="str">
        <f t="shared" si="1669"/>
        <v>19000100</v>
      </c>
    </row>
    <row r="6937" spans="32:36" ht="12" customHeight="1" x14ac:dyDescent="0.15">
      <c r="AF6937" s="96" t="str">
        <f t="shared" si="1665"/>
        <v>&lt;a name='19000100'&gt;&lt;b&gt;:  - &lt;/b&gt;&lt;/a&gt;&lt;br&gt;</v>
      </c>
      <c r="AG6937" s="97">
        <f t="shared" si="1666"/>
        <v>1900</v>
      </c>
      <c r="AH6937" s="97" t="str">
        <f t="shared" si="1667"/>
        <v>01</v>
      </c>
      <c r="AI6937" s="97" t="str">
        <f t="shared" si="1668"/>
        <v>00</v>
      </c>
      <c r="AJ6937" s="97" t="str">
        <f t="shared" si="1669"/>
        <v>19000100</v>
      </c>
    </row>
    <row r="6938" spans="32:36" ht="12" customHeight="1" x14ac:dyDescent="0.15">
      <c r="AF6938" s="96" t="str">
        <f t="shared" si="1665"/>
        <v>&lt;a name='19000100'&gt;&lt;b&gt;:  - &lt;/b&gt;&lt;/a&gt;&lt;br&gt;</v>
      </c>
      <c r="AG6938" s="97">
        <f t="shared" si="1666"/>
        <v>1900</v>
      </c>
      <c r="AH6938" s="97" t="str">
        <f t="shared" si="1667"/>
        <v>01</v>
      </c>
      <c r="AI6938" s="97" t="str">
        <f t="shared" si="1668"/>
        <v>00</v>
      </c>
      <c r="AJ6938" s="97" t="str">
        <f t="shared" si="1669"/>
        <v>19000100</v>
      </c>
    </row>
    <row r="6939" spans="32:36" ht="12" customHeight="1" x14ac:dyDescent="0.15">
      <c r="AF6939" s="96" t="str">
        <f t="shared" si="1665"/>
        <v>&lt;a name='19000100'&gt;&lt;b&gt;:  - &lt;/b&gt;&lt;/a&gt;&lt;br&gt;</v>
      </c>
      <c r="AG6939" s="97">
        <f t="shared" si="1666"/>
        <v>1900</v>
      </c>
      <c r="AH6939" s="97" t="str">
        <f t="shared" si="1667"/>
        <v>01</v>
      </c>
      <c r="AI6939" s="97" t="str">
        <f t="shared" si="1668"/>
        <v>00</v>
      </c>
      <c r="AJ6939" s="97" t="str">
        <f t="shared" si="1669"/>
        <v>19000100</v>
      </c>
    </row>
    <row r="6940" spans="32:36" ht="12" customHeight="1" x14ac:dyDescent="0.15">
      <c r="AF6940" s="96" t="str">
        <f t="shared" si="1665"/>
        <v>&lt;a name='19000100'&gt;&lt;b&gt;:  - &lt;/b&gt;&lt;/a&gt;&lt;br&gt;</v>
      </c>
      <c r="AG6940" s="97">
        <f t="shared" si="1666"/>
        <v>1900</v>
      </c>
      <c r="AH6940" s="97" t="str">
        <f t="shared" si="1667"/>
        <v>01</v>
      </c>
      <c r="AI6940" s="97" t="str">
        <f t="shared" si="1668"/>
        <v>00</v>
      </c>
      <c r="AJ6940" s="97" t="str">
        <f t="shared" si="1669"/>
        <v>19000100</v>
      </c>
    </row>
    <row r="6941" spans="32:36" ht="12" customHeight="1" x14ac:dyDescent="0.15">
      <c r="AF6941" s="96" t="str">
        <f t="shared" si="1665"/>
        <v>&lt;a name='19000100'&gt;&lt;b&gt;:  - &lt;/b&gt;&lt;/a&gt;&lt;br&gt;</v>
      </c>
      <c r="AG6941" s="97">
        <f t="shared" si="1666"/>
        <v>1900</v>
      </c>
      <c r="AH6941" s="97" t="str">
        <f t="shared" si="1667"/>
        <v>01</v>
      </c>
      <c r="AI6941" s="97" t="str">
        <f t="shared" si="1668"/>
        <v>00</v>
      </c>
      <c r="AJ6941" s="97" t="str">
        <f t="shared" si="1669"/>
        <v>19000100</v>
      </c>
    </row>
    <row r="6942" spans="32:36" ht="12" customHeight="1" x14ac:dyDescent="0.15">
      <c r="AF6942" s="96" t="str">
        <f t="shared" si="1665"/>
        <v>&lt;a name='19000100'&gt;&lt;b&gt;:  - &lt;/b&gt;&lt;/a&gt;&lt;br&gt;</v>
      </c>
      <c r="AG6942" s="97">
        <f t="shared" si="1666"/>
        <v>1900</v>
      </c>
      <c r="AH6942" s="97" t="str">
        <f t="shared" si="1667"/>
        <v>01</v>
      </c>
      <c r="AI6942" s="97" t="str">
        <f t="shared" si="1668"/>
        <v>00</v>
      </c>
      <c r="AJ6942" s="97" t="str">
        <f t="shared" si="1669"/>
        <v>19000100</v>
      </c>
    </row>
    <row r="6943" spans="32:36" ht="12" customHeight="1" x14ac:dyDescent="0.15">
      <c r="AF6943" s="96" t="str">
        <f t="shared" si="1665"/>
        <v>&lt;a name='19000100'&gt;&lt;b&gt;:  - &lt;/b&gt;&lt;/a&gt;&lt;br&gt;</v>
      </c>
      <c r="AG6943" s="97">
        <f t="shared" si="1666"/>
        <v>1900</v>
      </c>
      <c r="AH6943" s="97" t="str">
        <f t="shared" si="1667"/>
        <v>01</v>
      </c>
      <c r="AI6943" s="97" t="str">
        <f t="shared" si="1668"/>
        <v>00</v>
      </c>
      <c r="AJ6943" s="97" t="str">
        <f t="shared" si="1669"/>
        <v>19000100</v>
      </c>
    </row>
    <row r="6944" spans="32:36" ht="12" customHeight="1" x14ac:dyDescent="0.15">
      <c r="AF6944" s="96" t="str">
        <f t="shared" si="1665"/>
        <v>&lt;a name='19000100'&gt;&lt;b&gt;:  - &lt;/b&gt;&lt;/a&gt;&lt;br&gt;</v>
      </c>
      <c r="AG6944" s="97">
        <f t="shared" si="1666"/>
        <v>1900</v>
      </c>
      <c r="AH6944" s="97" t="str">
        <f t="shared" si="1667"/>
        <v>01</v>
      </c>
      <c r="AI6944" s="97" t="str">
        <f t="shared" si="1668"/>
        <v>00</v>
      </c>
      <c r="AJ6944" s="97" t="str">
        <f t="shared" si="1669"/>
        <v>19000100</v>
      </c>
    </row>
    <row r="6945" spans="32:36" ht="12" customHeight="1" x14ac:dyDescent="0.15">
      <c r="AF6945" s="96" t="str">
        <f t="shared" si="1665"/>
        <v>&lt;a name='19000100'&gt;&lt;b&gt;:  - &lt;/b&gt;&lt;/a&gt;&lt;br&gt;</v>
      </c>
      <c r="AG6945" s="97">
        <f t="shared" si="1666"/>
        <v>1900</v>
      </c>
      <c r="AH6945" s="97" t="str">
        <f t="shared" si="1667"/>
        <v>01</v>
      </c>
      <c r="AI6945" s="97" t="str">
        <f t="shared" si="1668"/>
        <v>00</v>
      </c>
      <c r="AJ6945" s="97" t="str">
        <f t="shared" si="1669"/>
        <v>19000100</v>
      </c>
    </row>
    <row r="6946" spans="32:36" ht="12" customHeight="1" x14ac:dyDescent="0.15">
      <c r="AF6946" s="96" t="str">
        <f t="shared" si="1665"/>
        <v>&lt;a name='19000100'&gt;&lt;b&gt;:  - &lt;/b&gt;&lt;/a&gt;&lt;br&gt;</v>
      </c>
      <c r="AG6946" s="97">
        <f t="shared" si="1666"/>
        <v>1900</v>
      </c>
      <c r="AH6946" s="97" t="str">
        <f t="shared" si="1667"/>
        <v>01</v>
      </c>
      <c r="AI6946" s="97" t="str">
        <f t="shared" si="1668"/>
        <v>00</v>
      </c>
      <c r="AJ6946" s="97" t="str">
        <f t="shared" si="1669"/>
        <v>19000100</v>
      </c>
    </row>
    <row r="6947" spans="32:36" ht="12" customHeight="1" x14ac:dyDescent="0.15">
      <c r="AF6947" s="96" t="str">
        <f t="shared" si="1665"/>
        <v>&lt;a name='19000100'&gt;&lt;b&gt;:  - &lt;/b&gt;&lt;/a&gt;&lt;br&gt;</v>
      </c>
      <c r="AG6947" s="97">
        <f t="shared" si="1666"/>
        <v>1900</v>
      </c>
      <c r="AH6947" s="97" t="str">
        <f t="shared" si="1667"/>
        <v>01</v>
      </c>
      <c r="AI6947" s="97" t="str">
        <f t="shared" si="1668"/>
        <v>00</v>
      </c>
      <c r="AJ6947" s="97" t="str">
        <f t="shared" si="1669"/>
        <v>19000100</v>
      </c>
    </row>
    <row r="6948" spans="32:36" ht="12" customHeight="1" x14ac:dyDescent="0.15">
      <c r="AF6948" s="96" t="str">
        <f t="shared" si="1665"/>
        <v>&lt;a name='19000100'&gt;&lt;b&gt;:  - &lt;/b&gt;&lt;/a&gt;&lt;br&gt;</v>
      </c>
      <c r="AG6948" s="97">
        <f t="shared" si="1666"/>
        <v>1900</v>
      </c>
      <c r="AH6948" s="97" t="str">
        <f t="shared" si="1667"/>
        <v>01</v>
      </c>
      <c r="AI6948" s="97" t="str">
        <f t="shared" si="1668"/>
        <v>00</v>
      </c>
      <c r="AJ6948" s="97" t="str">
        <f t="shared" si="1669"/>
        <v>19000100</v>
      </c>
    </row>
    <row r="6949" spans="32:36" ht="12" customHeight="1" x14ac:dyDescent="0.15">
      <c r="AF6949" s="96" t="str">
        <f t="shared" si="1665"/>
        <v>&lt;a name='19000100'&gt;&lt;b&gt;:  - &lt;/b&gt;&lt;/a&gt;&lt;br&gt;</v>
      </c>
      <c r="AG6949" s="97">
        <f t="shared" si="1666"/>
        <v>1900</v>
      </c>
      <c r="AH6949" s="97" t="str">
        <f t="shared" si="1667"/>
        <v>01</v>
      </c>
      <c r="AI6949" s="97" t="str">
        <f t="shared" si="1668"/>
        <v>00</v>
      </c>
      <c r="AJ6949" s="97" t="str">
        <f t="shared" si="1669"/>
        <v>19000100</v>
      </c>
    </row>
    <row r="6950" spans="32:36" ht="12" customHeight="1" x14ac:dyDescent="0.15">
      <c r="AF6950" s="96" t="str">
        <f t="shared" si="1665"/>
        <v>&lt;a name='19000100'&gt;&lt;b&gt;:  - &lt;/b&gt;&lt;/a&gt;&lt;br&gt;</v>
      </c>
      <c r="AG6950" s="97">
        <f t="shared" si="1666"/>
        <v>1900</v>
      </c>
      <c r="AH6950" s="97" t="str">
        <f t="shared" si="1667"/>
        <v>01</v>
      </c>
      <c r="AI6950" s="97" t="str">
        <f t="shared" si="1668"/>
        <v>00</v>
      </c>
      <c r="AJ6950" s="97" t="str">
        <f t="shared" si="1669"/>
        <v>19000100</v>
      </c>
    </row>
    <row r="6951" spans="32:36" ht="12" customHeight="1" x14ac:dyDescent="0.15">
      <c r="AF6951" s="96" t="str">
        <f t="shared" si="1665"/>
        <v>&lt;a name='19000100'&gt;&lt;b&gt;:  - &lt;/b&gt;&lt;/a&gt;&lt;br&gt;</v>
      </c>
      <c r="AG6951" s="97">
        <f t="shared" si="1666"/>
        <v>1900</v>
      </c>
      <c r="AH6951" s="97" t="str">
        <f t="shared" si="1667"/>
        <v>01</v>
      </c>
      <c r="AI6951" s="97" t="str">
        <f t="shared" si="1668"/>
        <v>00</v>
      </c>
      <c r="AJ6951" s="97" t="str">
        <f t="shared" si="1669"/>
        <v>19000100</v>
      </c>
    </row>
    <row r="6952" spans="32:36" ht="12" customHeight="1" x14ac:dyDescent="0.15">
      <c r="AF6952" s="96" t="str">
        <f t="shared" si="1665"/>
        <v>&lt;a name='19000100'&gt;&lt;b&gt;:  - &lt;/b&gt;&lt;/a&gt;&lt;br&gt;</v>
      </c>
      <c r="AG6952" s="97">
        <f t="shared" si="1666"/>
        <v>1900</v>
      </c>
      <c r="AH6952" s="97" t="str">
        <f t="shared" si="1667"/>
        <v>01</v>
      </c>
      <c r="AI6952" s="97" t="str">
        <f t="shared" si="1668"/>
        <v>00</v>
      </c>
      <c r="AJ6952" s="97" t="str">
        <f t="shared" si="1669"/>
        <v>19000100</v>
      </c>
    </row>
    <row r="6953" spans="32:36" ht="12" customHeight="1" x14ac:dyDescent="0.15">
      <c r="AF6953" s="96" t="str">
        <f t="shared" si="1665"/>
        <v>&lt;a name='19000100'&gt;&lt;b&gt;:  - &lt;/b&gt;&lt;/a&gt;&lt;br&gt;</v>
      </c>
      <c r="AG6953" s="97">
        <f t="shared" si="1666"/>
        <v>1900</v>
      </c>
      <c r="AH6953" s="97" t="str">
        <f t="shared" si="1667"/>
        <v>01</v>
      </c>
      <c r="AI6953" s="97" t="str">
        <f t="shared" si="1668"/>
        <v>00</v>
      </c>
      <c r="AJ6953" s="97" t="str">
        <f t="shared" si="1669"/>
        <v>19000100</v>
      </c>
    </row>
    <row r="6954" spans="32:36" ht="12" customHeight="1" x14ac:dyDescent="0.15">
      <c r="AF6954" s="96" t="str">
        <f t="shared" si="1665"/>
        <v>&lt;a name='19000100'&gt;&lt;b&gt;:  - &lt;/b&gt;&lt;/a&gt;&lt;br&gt;</v>
      </c>
      <c r="AG6954" s="97">
        <f t="shared" si="1666"/>
        <v>1900</v>
      </c>
      <c r="AH6954" s="97" t="str">
        <f t="shared" si="1667"/>
        <v>01</v>
      </c>
      <c r="AI6954" s="97" t="str">
        <f t="shared" si="1668"/>
        <v>00</v>
      </c>
      <c r="AJ6954" s="97" t="str">
        <f t="shared" si="1669"/>
        <v>19000100</v>
      </c>
    </row>
    <row r="6955" spans="32:36" ht="12" customHeight="1" x14ac:dyDescent="0.15">
      <c r="AF6955" s="96" t="str">
        <f t="shared" si="1665"/>
        <v>&lt;a name='19000100'&gt;&lt;b&gt;:  - &lt;/b&gt;&lt;/a&gt;&lt;br&gt;</v>
      </c>
      <c r="AG6955" s="97">
        <f t="shared" si="1666"/>
        <v>1900</v>
      </c>
      <c r="AH6955" s="97" t="str">
        <f t="shared" si="1667"/>
        <v>01</v>
      </c>
      <c r="AI6955" s="97" t="str">
        <f t="shared" si="1668"/>
        <v>00</v>
      </c>
      <c r="AJ6955" s="97" t="str">
        <f t="shared" si="1669"/>
        <v>19000100</v>
      </c>
    </row>
    <row r="6956" spans="32:36" ht="12" customHeight="1" x14ac:dyDescent="0.15">
      <c r="AF6956" s="96" t="str">
        <f t="shared" si="1665"/>
        <v>&lt;a name='19000100'&gt;&lt;b&gt;:  - &lt;/b&gt;&lt;/a&gt;&lt;br&gt;</v>
      </c>
      <c r="AG6956" s="97">
        <f t="shared" si="1666"/>
        <v>1900</v>
      </c>
      <c r="AH6956" s="97" t="str">
        <f t="shared" si="1667"/>
        <v>01</v>
      </c>
      <c r="AI6956" s="97" t="str">
        <f t="shared" si="1668"/>
        <v>00</v>
      </c>
      <c r="AJ6956" s="97" t="str">
        <f t="shared" si="1669"/>
        <v>19000100</v>
      </c>
    </row>
    <row r="6957" spans="32:36" ht="12" customHeight="1" x14ac:dyDescent="0.15">
      <c r="AF6957" s="96" t="str">
        <f t="shared" si="1665"/>
        <v>&lt;a name='19000100'&gt;&lt;b&gt;:  - &lt;/b&gt;&lt;/a&gt;&lt;br&gt;</v>
      </c>
      <c r="AG6957" s="97">
        <f t="shared" si="1666"/>
        <v>1900</v>
      </c>
      <c r="AH6957" s="97" t="str">
        <f t="shared" si="1667"/>
        <v>01</v>
      </c>
      <c r="AI6957" s="97" t="str">
        <f t="shared" si="1668"/>
        <v>00</v>
      </c>
      <c r="AJ6957" s="97" t="str">
        <f t="shared" si="1669"/>
        <v>19000100</v>
      </c>
    </row>
    <row r="6958" spans="32:36" ht="12" customHeight="1" x14ac:dyDescent="0.15">
      <c r="AF6958" s="96" t="str">
        <f t="shared" si="1665"/>
        <v>&lt;a name='19000100'&gt;&lt;b&gt;:  - &lt;/b&gt;&lt;/a&gt;&lt;br&gt;</v>
      </c>
      <c r="AG6958" s="97">
        <f t="shared" si="1666"/>
        <v>1900</v>
      </c>
      <c r="AH6958" s="97" t="str">
        <f t="shared" si="1667"/>
        <v>01</v>
      </c>
      <c r="AI6958" s="97" t="str">
        <f t="shared" si="1668"/>
        <v>00</v>
      </c>
      <c r="AJ6958" s="97" t="str">
        <f t="shared" si="1669"/>
        <v>19000100</v>
      </c>
    </row>
    <row r="6959" spans="32:36" ht="12" customHeight="1" x14ac:dyDescent="0.15">
      <c r="AF6959" s="96" t="str">
        <f t="shared" si="1665"/>
        <v>&lt;a name='19000100'&gt;&lt;b&gt;:  - &lt;/b&gt;&lt;/a&gt;&lt;br&gt;</v>
      </c>
      <c r="AG6959" s="97">
        <f t="shared" si="1666"/>
        <v>1900</v>
      </c>
      <c r="AH6959" s="97" t="str">
        <f t="shared" si="1667"/>
        <v>01</v>
      </c>
      <c r="AI6959" s="97" t="str">
        <f t="shared" si="1668"/>
        <v>00</v>
      </c>
      <c r="AJ6959" s="97" t="str">
        <f t="shared" si="1669"/>
        <v>19000100</v>
      </c>
    </row>
    <row r="6960" spans="32:36" ht="12" customHeight="1" x14ac:dyDescent="0.15">
      <c r="AF6960" s="96" t="str">
        <f t="shared" si="1665"/>
        <v>&lt;a name='19000100'&gt;&lt;b&gt;:  - &lt;/b&gt;&lt;/a&gt;&lt;br&gt;</v>
      </c>
      <c r="AG6960" s="97">
        <f t="shared" si="1666"/>
        <v>1900</v>
      </c>
      <c r="AH6960" s="97" t="str">
        <f t="shared" si="1667"/>
        <v>01</v>
      </c>
      <c r="AI6960" s="97" t="str">
        <f t="shared" si="1668"/>
        <v>00</v>
      </c>
      <c r="AJ6960" s="97" t="str">
        <f t="shared" si="1669"/>
        <v>19000100</v>
      </c>
    </row>
    <row r="6961" spans="32:36" ht="12" customHeight="1" x14ac:dyDescent="0.15">
      <c r="AF6961" s="96" t="str">
        <f t="shared" si="1665"/>
        <v>&lt;a name='19000100'&gt;&lt;b&gt;:  - &lt;/b&gt;&lt;/a&gt;&lt;br&gt;</v>
      </c>
      <c r="AG6961" s="97">
        <f t="shared" si="1666"/>
        <v>1900</v>
      </c>
      <c r="AH6961" s="97" t="str">
        <f t="shared" si="1667"/>
        <v>01</v>
      </c>
      <c r="AI6961" s="97" t="str">
        <f t="shared" si="1668"/>
        <v>00</v>
      </c>
      <c r="AJ6961" s="97" t="str">
        <f t="shared" si="1669"/>
        <v>19000100</v>
      </c>
    </row>
    <row r="6962" spans="32:36" ht="12" customHeight="1" x14ac:dyDescent="0.15">
      <c r="AF6962" s="96" t="str">
        <f t="shared" si="1665"/>
        <v>&lt;a name='19000100'&gt;&lt;b&gt;:  - &lt;/b&gt;&lt;/a&gt;&lt;br&gt;</v>
      </c>
      <c r="AG6962" s="97">
        <f t="shared" si="1666"/>
        <v>1900</v>
      </c>
      <c r="AH6962" s="97" t="str">
        <f t="shared" si="1667"/>
        <v>01</v>
      </c>
      <c r="AI6962" s="97" t="str">
        <f t="shared" si="1668"/>
        <v>00</v>
      </c>
      <c r="AJ6962" s="97" t="str">
        <f t="shared" si="1669"/>
        <v>19000100</v>
      </c>
    </row>
    <row r="6963" spans="32:36" ht="12" customHeight="1" x14ac:dyDescent="0.15">
      <c r="AF6963" s="96" t="str">
        <f t="shared" si="1665"/>
        <v>&lt;a name='19000100'&gt;&lt;b&gt;:  - &lt;/b&gt;&lt;/a&gt;&lt;br&gt;</v>
      </c>
      <c r="AG6963" s="97">
        <f t="shared" si="1666"/>
        <v>1900</v>
      </c>
      <c r="AH6963" s="97" t="str">
        <f t="shared" si="1667"/>
        <v>01</v>
      </c>
      <c r="AI6963" s="97" t="str">
        <f t="shared" si="1668"/>
        <v>00</v>
      </c>
      <c r="AJ6963" s="97" t="str">
        <f t="shared" si="1669"/>
        <v>19000100</v>
      </c>
    </row>
    <row r="6964" spans="32:36" ht="12" customHeight="1" x14ac:dyDescent="0.15">
      <c r="AF6964" s="96" t="str">
        <f t="shared" si="1665"/>
        <v>&lt;a name='19000100'&gt;&lt;b&gt;:  - &lt;/b&gt;&lt;/a&gt;&lt;br&gt;</v>
      </c>
      <c r="AG6964" s="97">
        <f t="shared" si="1666"/>
        <v>1900</v>
      </c>
      <c r="AH6964" s="97" t="str">
        <f t="shared" si="1667"/>
        <v>01</v>
      </c>
      <c r="AI6964" s="97" t="str">
        <f t="shared" si="1668"/>
        <v>00</v>
      </c>
      <c r="AJ6964" s="97" t="str">
        <f t="shared" si="1669"/>
        <v>19000100</v>
      </c>
    </row>
    <row r="6965" spans="32:36" ht="12" customHeight="1" x14ac:dyDescent="0.15">
      <c r="AF6965" s="96" t="str">
        <f t="shared" si="1665"/>
        <v>&lt;a name='19000100'&gt;&lt;b&gt;:  - &lt;/b&gt;&lt;/a&gt;&lt;br&gt;</v>
      </c>
      <c r="AG6965" s="97">
        <f t="shared" si="1666"/>
        <v>1900</v>
      </c>
      <c r="AH6965" s="97" t="str">
        <f t="shared" si="1667"/>
        <v>01</v>
      </c>
      <c r="AI6965" s="97" t="str">
        <f t="shared" si="1668"/>
        <v>00</v>
      </c>
      <c r="AJ6965" s="97" t="str">
        <f t="shared" si="1669"/>
        <v>19000100</v>
      </c>
    </row>
    <row r="6966" spans="32:36" ht="12" customHeight="1" x14ac:dyDescent="0.15">
      <c r="AF6966" s="96" t="str">
        <f t="shared" si="1665"/>
        <v>&lt;a name='19000100'&gt;&lt;b&gt;:  - &lt;/b&gt;&lt;/a&gt;&lt;br&gt;</v>
      </c>
      <c r="AG6966" s="97">
        <f t="shared" si="1666"/>
        <v>1900</v>
      </c>
      <c r="AH6966" s="97" t="str">
        <f t="shared" si="1667"/>
        <v>01</v>
      </c>
      <c r="AI6966" s="97" t="str">
        <f t="shared" si="1668"/>
        <v>00</v>
      </c>
      <c r="AJ6966" s="97" t="str">
        <f t="shared" si="1669"/>
        <v>19000100</v>
      </c>
    </row>
    <row r="6967" spans="32:36" ht="12" customHeight="1" x14ac:dyDescent="0.15">
      <c r="AF6967" s="96" t="str">
        <f t="shared" si="1665"/>
        <v>&lt;a name='19000100'&gt;&lt;b&gt;:  - &lt;/b&gt;&lt;/a&gt;&lt;br&gt;</v>
      </c>
      <c r="AG6967" s="97">
        <f t="shared" si="1666"/>
        <v>1900</v>
      </c>
      <c r="AH6967" s="97" t="str">
        <f t="shared" si="1667"/>
        <v>01</v>
      </c>
      <c r="AI6967" s="97" t="str">
        <f t="shared" si="1668"/>
        <v>00</v>
      </c>
      <c r="AJ6967" s="97" t="str">
        <f t="shared" si="1669"/>
        <v>19000100</v>
      </c>
    </row>
    <row r="6968" spans="32:36" ht="12" customHeight="1" x14ac:dyDescent="0.15">
      <c r="AF6968" s="96" t="str">
        <f t="shared" si="1665"/>
        <v>&lt;a name='19000100'&gt;&lt;b&gt;:  - &lt;/b&gt;&lt;/a&gt;&lt;br&gt;</v>
      </c>
      <c r="AG6968" s="97">
        <f t="shared" si="1666"/>
        <v>1900</v>
      </c>
      <c r="AH6968" s="97" t="str">
        <f t="shared" si="1667"/>
        <v>01</v>
      </c>
      <c r="AI6968" s="97" t="str">
        <f t="shared" si="1668"/>
        <v>00</v>
      </c>
      <c r="AJ6968" s="97" t="str">
        <f t="shared" si="1669"/>
        <v>19000100</v>
      </c>
    </row>
    <row r="6969" spans="32:36" ht="12" customHeight="1" x14ac:dyDescent="0.15">
      <c r="AF6969" s="96" t="str">
        <f t="shared" si="1665"/>
        <v>&lt;a name='19000100'&gt;&lt;b&gt;:  - &lt;/b&gt;&lt;/a&gt;&lt;br&gt;</v>
      </c>
      <c r="AG6969" s="97">
        <f t="shared" si="1666"/>
        <v>1900</v>
      </c>
      <c r="AH6969" s="97" t="str">
        <f t="shared" si="1667"/>
        <v>01</v>
      </c>
      <c r="AI6969" s="97" t="str">
        <f t="shared" si="1668"/>
        <v>00</v>
      </c>
      <c r="AJ6969" s="97" t="str">
        <f t="shared" si="1669"/>
        <v>19000100</v>
      </c>
    </row>
    <row r="6970" spans="32:36" ht="12" customHeight="1" x14ac:dyDescent="0.15">
      <c r="AF6970" s="96" t="str">
        <f t="shared" si="1665"/>
        <v>&lt;a name='19000100'&gt;&lt;b&gt;:  - &lt;/b&gt;&lt;/a&gt;&lt;br&gt;</v>
      </c>
      <c r="AG6970" s="97">
        <f t="shared" si="1666"/>
        <v>1900</v>
      </c>
      <c r="AH6970" s="97" t="str">
        <f t="shared" si="1667"/>
        <v>01</v>
      </c>
      <c r="AI6970" s="97" t="str">
        <f t="shared" si="1668"/>
        <v>00</v>
      </c>
      <c r="AJ6970" s="97" t="str">
        <f t="shared" si="1669"/>
        <v>19000100</v>
      </c>
    </row>
    <row r="6971" spans="32:36" ht="12" customHeight="1" x14ac:dyDescent="0.15">
      <c r="AF6971" s="96" t="str">
        <f t="shared" si="1665"/>
        <v>&lt;a name='19000100'&gt;&lt;b&gt;:  - &lt;/b&gt;&lt;/a&gt;&lt;br&gt;</v>
      </c>
      <c r="AG6971" s="97">
        <f t="shared" si="1666"/>
        <v>1900</v>
      </c>
      <c r="AH6971" s="97" t="str">
        <f t="shared" si="1667"/>
        <v>01</v>
      </c>
      <c r="AI6971" s="97" t="str">
        <f t="shared" si="1668"/>
        <v>00</v>
      </c>
      <c r="AJ6971" s="97" t="str">
        <f t="shared" si="1669"/>
        <v>19000100</v>
      </c>
    </row>
    <row r="6972" spans="32:36" ht="12" customHeight="1" x14ac:dyDescent="0.15">
      <c r="AF6972" s="96" t="str">
        <f t="shared" si="1665"/>
        <v>&lt;a name='19000100'&gt;&lt;b&gt;:  - &lt;/b&gt;&lt;/a&gt;&lt;br&gt;</v>
      </c>
      <c r="AG6972" s="97">
        <f t="shared" si="1666"/>
        <v>1900</v>
      </c>
      <c r="AH6972" s="97" t="str">
        <f t="shared" si="1667"/>
        <v>01</v>
      </c>
      <c r="AI6972" s="97" t="str">
        <f t="shared" si="1668"/>
        <v>00</v>
      </c>
      <c r="AJ6972" s="97" t="str">
        <f t="shared" si="1669"/>
        <v>19000100</v>
      </c>
    </row>
    <row r="6973" spans="32:36" ht="12" customHeight="1" x14ac:dyDescent="0.15">
      <c r="AF6973" s="100" t="str">
        <f t="shared" si="1665"/>
        <v>&lt;a name='19000100'&gt;&lt;b&gt;:  - &lt;/b&gt;&lt;/a&gt;&lt;br&gt;</v>
      </c>
      <c r="AG6973" s="101">
        <f t="shared" si="1666"/>
        <v>1900</v>
      </c>
      <c r="AH6973" s="101" t="str">
        <f t="shared" si="1667"/>
        <v>01</v>
      </c>
      <c r="AI6973" s="101" t="str">
        <f t="shared" si="1668"/>
        <v>00</v>
      </c>
      <c r="AJ6973" s="101" t="str">
        <f t="shared" si="1669"/>
        <v>19000100</v>
      </c>
    </row>
    <row r="6974" spans="32:36" ht="12" customHeight="1" x14ac:dyDescent="0.15">
      <c r="AF6974" s="96" t="str">
        <f t="shared" si="1665"/>
        <v>&lt;a name='19000100'&gt;&lt;b&gt;:  - &lt;/b&gt;&lt;/a&gt;&lt;br&gt;</v>
      </c>
      <c r="AG6974" s="97">
        <f t="shared" si="1666"/>
        <v>1900</v>
      </c>
      <c r="AH6974" s="97" t="str">
        <f t="shared" si="1667"/>
        <v>01</v>
      </c>
      <c r="AI6974" s="97" t="str">
        <f t="shared" si="1668"/>
        <v>00</v>
      </c>
      <c r="AJ6974" s="97" t="str">
        <f t="shared" si="1669"/>
        <v>19000100</v>
      </c>
    </row>
    <row r="6975" spans="32:36" ht="12" customHeight="1" x14ac:dyDescent="0.15">
      <c r="AF6975" s="96" t="str">
        <f t="shared" si="1665"/>
        <v>&lt;a name='19000100'&gt;&lt;b&gt;:  - &lt;/b&gt;&lt;/a&gt;&lt;br&gt;</v>
      </c>
      <c r="AG6975" s="97">
        <f t="shared" si="1666"/>
        <v>1900</v>
      </c>
      <c r="AH6975" s="97" t="str">
        <f t="shared" si="1667"/>
        <v>01</v>
      </c>
      <c r="AI6975" s="97" t="str">
        <f t="shared" si="1668"/>
        <v>00</v>
      </c>
      <c r="AJ6975" s="97" t="str">
        <f t="shared" si="1669"/>
        <v>19000100</v>
      </c>
    </row>
    <row r="6976" spans="32:36" ht="12" customHeight="1" x14ac:dyDescent="0.15">
      <c r="AF6976" s="96" t="str">
        <f t="shared" si="1665"/>
        <v>&lt;a name='19000100'&gt;&lt;b&gt;:  - &lt;/b&gt;&lt;/a&gt;&lt;br&gt;</v>
      </c>
      <c r="AG6976" s="97">
        <f t="shared" si="1666"/>
        <v>1900</v>
      </c>
      <c r="AH6976" s="97" t="str">
        <f t="shared" si="1667"/>
        <v>01</v>
      </c>
      <c r="AI6976" s="97" t="str">
        <f t="shared" si="1668"/>
        <v>00</v>
      </c>
      <c r="AJ6976" s="97" t="str">
        <f t="shared" si="1669"/>
        <v>19000100</v>
      </c>
    </row>
    <row r="6977" spans="32:36" ht="12" customHeight="1" x14ac:dyDescent="0.15">
      <c r="AF6977" s="96" t="str">
        <f t="shared" si="1665"/>
        <v>&lt;a name='19000100'&gt;&lt;b&gt;:  - &lt;/b&gt;&lt;/a&gt;&lt;br&gt;</v>
      </c>
      <c r="AG6977" s="97">
        <f t="shared" si="1666"/>
        <v>1900</v>
      </c>
      <c r="AH6977" s="97" t="str">
        <f t="shared" si="1667"/>
        <v>01</v>
      </c>
      <c r="AI6977" s="97" t="str">
        <f t="shared" si="1668"/>
        <v>00</v>
      </c>
      <c r="AJ6977" s="97" t="str">
        <f t="shared" si="1669"/>
        <v>19000100</v>
      </c>
    </row>
    <row r="6978" spans="32:36" ht="12" customHeight="1" x14ac:dyDescent="0.15">
      <c r="AF6978" s="96" t="str">
        <f t="shared" ref="AF6978:AF7041" si="1670">"&lt;a name='"&amp;AJ6978&amp;"'&gt;&lt;b&gt;"&amp;I6978&amp;": "&amp;M6978&amp;" - "&amp;L6978&amp;"&lt;/b&gt;&lt;/a&gt;&lt;br&gt;"</f>
        <v>&lt;a name='19000100'&gt;&lt;b&gt;:  - &lt;/b&gt;&lt;/a&gt;&lt;br&gt;</v>
      </c>
      <c r="AG6978" s="97">
        <f t="shared" ref="AG6978:AG7041" si="1671">YEAR(G6978)</f>
        <v>1900</v>
      </c>
      <c r="AH6978" s="97" t="str">
        <f t="shared" ref="AH6978:AH7041" si="1672">IF(LEN(MONTH(G6978))=1,"0"&amp;MONTH(G6978),MONTH(G6978))</f>
        <v>01</v>
      </c>
      <c r="AI6978" s="97" t="str">
        <f t="shared" ref="AI6978:AI7041" si="1673">IF(LEN(DAY(G6978))=1,"0"&amp;DAY(G6978),DAY(G6978))</f>
        <v>00</v>
      </c>
      <c r="AJ6978" s="97" t="str">
        <f t="shared" ref="AJ6978:AJ7041" si="1674">AG6978&amp;AH6978&amp;AI6978</f>
        <v>19000100</v>
      </c>
    </row>
    <row r="6979" spans="32:36" ht="12" customHeight="1" x14ac:dyDescent="0.15">
      <c r="AF6979" s="96" t="str">
        <f t="shared" si="1670"/>
        <v>&lt;a name='19000100'&gt;&lt;b&gt;:  - &lt;/b&gt;&lt;/a&gt;&lt;br&gt;</v>
      </c>
      <c r="AG6979" s="97">
        <f t="shared" si="1671"/>
        <v>1900</v>
      </c>
      <c r="AH6979" s="97" t="str">
        <f t="shared" si="1672"/>
        <v>01</v>
      </c>
      <c r="AI6979" s="97" t="str">
        <f t="shared" si="1673"/>
        <v>00</v>
      </c>
      <c r="AJ6979" s="97" t="str">
        <f t="shared" si="1674"/>
        <v>19000100</v>
      </c>
    </row>
    <row r="6980" spans="32:36" ht="12" customHeight="1" x14ac:dyDescent="0.15">
      <c r="AF6980" s="96" t="str">
        <f t="shared" si="1670"/>
        <v>&lt;a name='19000100'&gt;&lt;b&gt;:  - &lt;/b&gt;&lt;/a&gt;&lt;br&gt;</v>
      </c>
      <c r="AG6980" s="97">
        <f t="shared" si="1671"/>
        <v>1900</v>
      </c>
      <c r="AH6980" s="97" t="str">
        <f t="shared" si="1672"/>
        <v>01</v>
      </c>
      <c r="AI6980" s="97" t="str">
        <f t="shared" si="1673"/>
        <v>00</v>
      </c>
      <c r="AJ6980" s="97" t="str">
        <f t="shared" si="1674"/>
        <v>19000100</v>
      </c>
    </row>
    <row r="6981" spans="32:36" ht="12" customHeight="1" x14ac:dyDescent="0.15">
      <c r="AF6981" s="96" t="str">
        <f t="shared" si="1670"/>
        <v>&lt;a name='19000100'&gt;&lt;b&gt;:  - &lt;/b&gt;&lt;/a&gt;&lt;br&gt;</v>
      </c>
      <c r="AG6981" s="97">
        <f t="shared" si="1671"/>
        <v>1900</v>
      </c>
      <c r="AH6981" s="97" t="str">
        <f t="shared" si="1672"/>
        <v>01</v>
      </c>
      <c r="AI6981" s="97" t="str">
        <f t="shared" si="1673"/>
        <v>00</v>
      </c>
      <c r="AJ6981" s="97" t="str">
        <f t="shared" si="1674"/>
        <v>19000100</v>
      </c>
    </row>
    <row r="6982" spans="32:36" ht="12" customHeight="1" x14ac:dyDescent="0.15">
      <c r="AF6982" s="100" t="str">
        <f t="shared" si="1670"/>
        <v>&lt;a name='19000100'&gt;&lt;b&gt;:  - &lt;/b&gt;&lt;/a&gt;&lt;br&gt;</v>
      </c>
      <c r="AG6982" s="101">
        <f t="shared" si="1671"/>
        <v>1900</v>
      </c>
      <c r="AH6982" s="101" t="str">
        <f t="shared" si="1672"/>
        <v>01</v>
      </c>
      <c r="AI6982" s="101" t="str">
        <f t="shared" si="1673"/>
        <v>00</v>
      </c>
      <c r="AJ6982" s="101" t="str">
        <f t="shared" si="1674"/>
        <v>19000100</v>
      </c>
    </row>
    <row r="6983" spans="32:36" ht="12" customHeight="1" x14ac:dyDescent="0.15">
      <c r="AF6983" s="96" t="str">
        <f t="shared" si="1670"/>
        <v>&lt;a name='19000100'&gt;&lt;b&gt;:  - &lt;/b&gt;&lt;/a&gt;&lt;br&gt;</v>
      </c>
      <c r="AG6983" s="97">
        <f t="shared" si="1671"/>
        <v>1900</v>
      </c>
      <c r="AH6983" s="97" t="str">
        <f t="shared" si="1672"/>
        <v>01</v>
      </c>
      <c r="AI6983" s="97" t="str">
        <f t="shared" si="1673"/>
        <v>00</v>
      </c>
      <c r="AJ6983" s="97" t="str">
        <f t="shared" si="1674"/>
        <v>19000100</v>
      </c>
    </row>
    <row r="6984" spans="32:36" ht="12" customHeight="1" x14ac:dyDescent="0.15">
      <c r="AF6984" s="96" t="str">
        <f t="shared" si="1670"/>
        <v>&lt;a name='19000100'&gt;&lt;b&gt;:  - &lt;/b&gt;&lt;/a&gt;&lt;br&gt;</v>
      </c>
      <c r="AG6984" s="97">
        <f t="shared" si="1671"/>
        <v>1900</v>
      </c>
      <c r="AH6984" s="97" t="str">
        <f t="shared" si="1672"/>
        <v>01</v>
      </c>
      <c r="AI6984" s="97" t="str">
        <f t="shared" si="1673"/>
        <v>00</v>
      </c>
      <c r="AJ6984" s="97" t="str">
        <f t="shared" si="1674"/>
        <v>19000100</v>
      </c>
    </row>
    <row r="6985" spans="32:36" ht="12" customHeight="1" x14ac:dyDescent="0.15">
      <c r="AF6985" s="96" t="str">
        <f t="shared" si="1670"/>
        <v>&lt;a name='19000100'&gt;&lt;b&gt;:  - &lt;/b&gt;&lt;/a&gt;&lt;br&gt;</v>
      </c>
      <c r="AG6985" s="97">
        <f t="shared" si="1671"/>
        <v>1900</v>
      </c>
      <c r="AH6985" s="97" t="str">
        <f t="shared" si="1672"/>
        <v>01</v>
      </c>
      <c r="AI6985" s="97" t="str">
        <f t="shared" si="1673"/>
        <v>00</v>
      </c>
      <c r="AJ6985" s="97" t="str">
        <f t="shared" si="1674"/>
        <v>19000100</v>
      </c>
    </row>
    <row r="6986" spans="32:36" ht="12" customHeight="1" x14ac:dyDescent="0.15">
      <c r="AF6986" s="96" t="str">
        <f t="shared" si="1670"/>
        <v>&lt;a name='19000100'&gt;&lt;b&gt;:  - &lt;/b&gt;&lt;/a&gt;&lt;br&gt;</v>
      </c>
      <c r="AG6986" s="97">
        <f t="shared" si="1671"/>
        <v>1900</v>
      </c>
      <c r="AH6986" s="97" t="str">
        <f t="shared" si="1672"/>
        <v>01</v>
      </c>
      <c r="AI6986" s="97" t="str">
        <f t="shared" si="1673"/>
        <v>00</v>
      </c>
      <c r="AJ6986" s="97" t="str">
        <f t="shared" si="1674"/>
        <v>19000100</v>
      </c>
    </row>
    <row r="6987" spans="32:36" ht="12" customHeight="1" x14ac:dyDescent="0.15">
      <c r="AF6987" s="96" t="str">
        <f t="shared" si="1670"/>
        <v>&lt;a name='19000100'&gt;&lt;b&gt;:  - &lt;/b&gt;&lt;/a&gt;&lt;br&gt;</v>
      </c>
      <c r="AG6987" s="97">
        <f t="shared" si="1671"/>
        <v>1900</v>
      </c>
      <c r="AH6987" s="97" t="str">
        <f t="shared" si="1672"/>
        <v>01</v>
      </c>
      <c r="AI6987" s="97" t="str">
        <f t="shared" si="1673"/>
        <v>00</v>
      </c>
      <c r="AJ6987" s="97" t="str">
        <f t="shared" si="1674"/>
        <v>19000100</v>
      </c>
    </row>
    <row r="6988" spans="32:36" ht="12" customHeight="1" x14ac:dyDescent="0.15">
      <c r="AF6988" s="96" t="str">
        <f t="shared" si="1670"/>
        <v>&lt;a name='19000100'&gt;&lt;b&gt;:  - &lt;/b&gt;&lt;/a&gt;&lt;br&gt;</v>
      </c>
      <c r="AG6988" s="97">
        <f t="shared" si="1671"/>
        <v>1900</v>
      </c>
      <c r="AH6988" s="97" t="str">
        <f t="shared" si="1672"/>
        <v>01</v>
      </c>
      <c r="AI6988" s="97" t="str">
        <f t="shared" si="1673"/>
        <v>00</v>
      </c>
      <c r="AJ6988" s="97" t="str">
        <f t="shared" si="1674"/>
        <v>19000100</v>
      </c>
    </row>
    <row r="6989" spans="32:36" ht="12" customHeight="1" x14ac:dyDescent="0.15">
      <c r="AF6989" s="96" t="str">
        <f t="shared" si="1670"/>
        <v>&lt;a name='19000100'&gt;&lt;b&gt;:  - &lt;/b&gt;&lt;/a&gt;&lt;br&gt;</v>
      </c>
      <c r="AG6989" s="97">
        <f t="shared" si="1671"/>
        <v>1900</v>
      </c>
      <c r="AH6989" s="97" t="str">
        <f t="shared" si="1672"/>
        <v>01</v>
      </c>
      <c r="AI6989" s="97" t="str">
        <f t="shared" si="1673"/>
        <v>00</v>
      </c>
      <c r="AJ6989" s="97" t="str">
        <f t="shared" si="1674"/>
        <v>19000100</v>
      </c>
    </row>
    <row r="6990" spans="32:36" ht="12" customHeight="1" x14ac:dyDescent="0.15">
      <c r="AF6990" s="96" t="str">
        <f t="shared" si="1670"/>
        <v>&lt;a name='19000100'&gt;&lt;b&gt;:  - &lt;/b&gt;&lt;/a&gt;&lt;br&gt;</v>
      </c>
      <c r="AG6990" s="97">
        <f t="shared" si="1671"/>
        <v>1900</v>
      </c>
      <c r="AH6990" s="97" t="str">
        <f t="shared" si="1672"/>
        <v>01</v>
      </c>
      <c r="AI6990" s="97" t="str">
        <f t="shared" si="1673"/>
        <v>00</v>
      </c>
      <c r="AJ6990" s="97" t="str">
        <f t="shared" si="1674"/>
        <v>19000100</v>
      </c>
    </row>
    <row r="6991" spans="32:36" ht="12" customHeight="1" x14ac:dyDescent="0.15">
      <c r="AF6991" s="96" t="str">
        <f t="shared" si="1670"/>
        <v>&lt;a name='19000100'&gt;&lt;b&gt;:  - &lt;/b&gt;&lt;/a&gt;&lt;br&gt;</v>
      </c>
      <c r="AG6991" s="97">
        <f t="shared" si="1671"/>
        <v>1900</v>
      </c>
      <c r="AH6991" s="97" t="str">
        <f t="shared" si="1672"/>
        <v>01</v>
      </c>
      <c r="AI6991" s="97" t="str">
        <f t="shared" si="1673"/>
        <v>00</v>
      </c>
      <c r="AJ6991" s="97" t="str">
        <f t="shared" si="1674"/>
        <v>19000100</v>
      </c>
    </row>
    <row r="6992" spans="32:36" ht="12" customHeight="1" x14ac:dyDescent="0.15">
      <c r="AF6992" s="96" t="str">
        <f t="shared" si="1670"/>
        <v>&lt;a name='19000100'&gt;&lt;b&gt;:  - &lt;/b&gt;&lt;/a&gt;&lt;br&gt;</v>
      </c>
      <c r="AG6992" s="97">
        <f t="shared" si="1671"/>
        <v>1900</v>
      </c>
      <c r="AH6992" s="97" t="str">
        <f t="shared" si="1672"/>
        <v>01</v>
      </c>
      <c r="AI6992" s="97" t="str">
        <f t="shared" si="1673"/>
        <v>00</v>
      </c>
      <c r="AJ6992" s="97" t="str">
        <f t="shared" si="1674"/>
        <v>19000100</v>
      </c>
    </row>
    <row r="6993" spans="32:36" ht="12" customHeight="1" x14ac:dyDescent="0.15">
      <c r="AF6993" s="96" t="str">
        <f t="shared" si="1670"/>
        <v>&lt;a name='19000100'&gt;&lt;b&gt;:  - &lt;/b&gt;&lt;/a&gt;&lt;br&gt;</v>
      </c>
      <c r="AG6993" s="97">
        <f t="shared" si="1671"/>
        <v>1900</v>
      </c>
      <c r="AH6993" s="97" t="str">
        <f t="shared" si="1672"/>
        <v>01</v>
      </c>
      <c r="AI6993" s="97" t="str">
        <f t="shared" si="1673"/>
        <v>00</v>
      </c>
      <c r="AJ6993" s="97" t="str">
        <f t="shared" si="1674"/>
        <v>19000100</v>
      </c>
    </row>
    <row r="6994" spans="32:36" ht="12" customHeight="1" x14ac:dyDescent="0.15">
      <c r="AF6994" s="96" t="str">
        <f t="shared" si="1670"/>
        <v>&lt;a name='19000100'&gt;&lt;b&gt;:  - &lt;/b&gt;&lt;/a&gt;&lt;br&gt;</v>
      </c>
      <c r="AG6994" s="97">
        <f t="shared" si="1671"/>
        <v>1900</v>
      </c>
      <c r="AH6994" s="97" t="str">
        <f t="shared" si="1672"/>
        <v>01</v>
      </c>
      <c r="AI6994" s="97" t="str">
        <f t="shared" si="1673"/>
        <v>00</v>
      </c>
      <c r="AJ6994" s="97" t="str">
        <f t="shared" si="1674"/>
        <v>19000100</v>
      </c>
    </row>
    <row r="6995" spans="32:36" ht="12" customHeight="1" x14ac:dyDescent="0.15">
      <c r="AF6995" s="96" t="str">
        <f t="shared" si="1670"/>
        <v>&lt;a name='19000100'&gt;&lt;b&gt;:  - &lt;/b&gt;&lt;/a&gt;&lt;br&gt;</v>
      </c>
      <c r="AG6995" s="97">
        <f t="shared" si="1671"/>
        <v>1900</v>
      </c>
      <c r="AH6995" s="97" t="str">
        <f t="shared" si="1672"/>
        <v>01</v>
      </c>
      <c r="AI6995" s="97" t="str">
        <f t="shared" si="1673"/>
        <v>00</v>
      </c>
      <c r="AJ6995" s="97" t="str">
        <f t="shared" si="1674"/>
        <v>19000100</v>
      </c>
    </row>
    <row r="6996" spans="32:36" ht="12" customHeight="1" x14ac:dyDescent="0.15">
      <c r="AF6996" s="96" t="str">
        <f t="shared" si="1670"/>
        <v>&lt;a name='19000100'&gt;&lt;b&gt;:  - &lt;/b&gt;&lt;/a&gt;&lt;br&gt;</v>
      </c>
      <c r="AG6996" s="97">
        <f t="shared" si="1671"/>
        <v>1900</v>
      </c>
      <c r="AH6996" s="97" t="str">
        <f t="shared" si="1672"/>
        <v>01</v>
      </c>
      <c r="AI6996" s="97" t="str">
        <f t="shared" si="1673"/>
        <v>00</v>
      </c>
      <c r="AJ6996" s="97" t="str">
        <f t="shared" si="1674"/>
        <v>19000100</v>
      </c>
    </row>
    <row r="6997" spans="32:36" ht="12" customHeight="1" x14ac:dyDescent="0.15">
      <c r="AF6997" s="96" t="str">
        <f t="shared" si="1670"/>
        <v>&lt;a name='19000100'&gt;&lt;b&gt;:  - &lt;/b&gt;&lt;/a&gt;&lt;br&gt;</v>
      </c>
      <c r="AG6997" s="97">
        <f t="shared" si="1671"/>
        <v>1900</v>
      </c>
      <c r="AH6997" s="97" t="str">
        <f t="shared" si="1672"/>
        <v>01</v>
      </c>
      <c r="AI6997" s="97" t="str">
        <f t="shared" si="1673"/>
        <v>00</v>
      </c>
      <c r="AJ6997" s="97" t="str">
        <f t="shared" si="1674"/>
        <v>19000100</v>
      </c>
    </row>
    <row r="6998" spans="32:36" ht="12" customHeight="1" x14ac:dyDescent="0.15">
      <c r="AF6998" s="96" t="str">
        <f t="shared" si="1670"/>
        <v>&lt;a name='19000100'&gt;&lt;b&gt;:  - &lt;/b&gt;&lt;/a&gt;&lt;br&gt;</v>
      </c>
      <c r="AG6998" s="97">
        <f t="shared" si="1671"/>
        <v>1900</v>
      </c>
      <c r="AH6998" s="97" t="str">
        <f t="shared" si="1672"/>
        <v>01</v>
      </c>
      <c r="AI6998" s="97" t="str">
        <f t="shared" si="1673"/>
        <v>00</v>
      </c>
      <c r="AJ6998" s="97" t="str">
        <f t="shared" si="1674"/>
        <v>19000100</v>
      </c>
    </row>
    <row r="6999" spans="32:36" ht="12" customHeight="1" x14ac:dyDescent="0.15">
      <c r="AF6999" s="96" t="str">
        <f t="shared" si="1670"/>
        <v>&lt;a name='19000100'&gt;&lt;b&gt;:  - &lt;/b&gt;&lt;/a&gt;&lt;br&gt;</v>
      </c>
      <c r="AG6999" s="97">
        <f t="shared" si="1671"/>
        <v>1900</v>
      </c>
      <c r="AH6999" s="97" t="str">
        <f t="shared" si="1672"/>
        <v>01</v>
      </c>
      <c r="AI6999" s="97" t="str">
        <f t="shared" si="1673"/>
        <v>00</v>
      </c>
      <c r="AJ6999" s="97" t="str">
        <f t="shared" si="1674"/>
        <v>19000100</v>
      </c>
    </row>
    <row r="7000" spans="32:36" ht="12" customHeight="1" x14ac:dyDescent="0.15">
      <c r="AF7000" s="96" t="str">
        <f t="shared" si="1670"/>
        <v>&lt;a name='19000100'&gt;&lt;b&gt;:  - &lt;/b&gt;&lt;/a&gt;&lt;br&gt;</v>
      </c>
      <c r="AG7000" s="97">
        <f t="shared" si="1671"/>
        <v>1900</v>
      </c>
      <c r="AH7000" s="97" t="str">
        <f t="shared" si="1672"/>
        <v>01</v>
      </c>
      <c r="AI7000" s="97" t="str">
        <f t="shared" si="1673"/>
        <v>00</v>
      </c>
      <c r="AJ7000" s="97" t="str">
        <f t="shared" si="1674"/>
        <v>19000100</v>
      </c>
    </row>
    <row r="7001" spans="32:36" ht="12" customHeight="1" x14ac:dyDescent="0.15">
      <c r="AF7001" s="96" t="str">
        <f t="shared" si="1670"/>
        <v>&lt;a name='19000100'&gt;&lt;b&gt;:  - &lt;/b&gt;&lt;/a&gt;&lt;br&gt;</v>
      </c>
      <c r="AG7001" s="97">
        <f t="shared" si="1671"/>
        <v>1900</v>
      </c>
      <c r="AH7001" s="97" t="str">
        <f t="shared" si="1672"/>
        <v>01</v>
      </c>
      <c r="AI7001" s="97" t="str">
        <f t="shared" si="1673"/>
        <v>00</v>
      </c>
      <c r="AJ7001" s="97" t="str">
        <f t="shared" si="1674"/>
        <v>19000100</v>
      </c>
    </row>
    <row r="7002" spans="32:36" ht="12" customHeight="1" x14ac:dyDescent="0.15">
      <c r="AF7002" s="96" t="str">
        <f t="shared" si="1670"/>
        <v>&lt;a name='19000100'&gt;&lt;b&gt;:  - &lt;/b&gt;&lt;/a&gt;&lt;br&gt;</v>
      </c>
      <c r="AG7002" s="97">
        <f t="shared" si="1671"/>
        <v>1900</v>
      </c>
      <c r="AH7002" s="97" t="str">
        <f t="shared" si="1672"/>
        <v>01</v>
      </c>
      <c r="AI7002" s="97" t="str">
        <f t="shared" si="1673"/>
        <v>00</v>
      </c>
      <c r="AJ7002" s="97" t="str">
        <f t="shared" si="1674"/>
        <v>19000100</v>
      </c>
    </row>
    <row r="7003" spans="32:36" ht="12" customHeight="1" x14ac:dyDescent="0.15">
      <c r="AF7003" s="96" t="str">
        <f t="shared" si="1670"/>
        <v>&lt;a name='19000100'&gt;&lt;b&gt;:  - &lt;/b&gt;&lt;/a&gt;&lt;br&gt;</v>
      </c>
      <c r="AG7003" s="97">
        <f t="shared" si="1671"/>
        <v>1900</v>
      </c>
      <c r="AH7003" s="97" t="str">
        <f t="shared" si="1672"/>
        <v>01</v>
      </c>
      <c r="AI7003" s="97" t="str">
        <f t="shared" si="1673"/>
        <v>00</v>
      </c>
      <c r="AJ7003" s="97" t="str">
        <f t="shared" si="1674"/>
        <v>19000100</v>
      </c>
    </row>
    <row r="7004" spans="32:36" ht="12" customHeight="1" x14ac:dyDescent="0.15">
      <c r="AF7004" s="96" t="str">
        <f t="shared" si="1670"/>
        <v>&lt;a name='19000100'&gt;&lt;b&gt;:  - &lt;/b&gt;&lt;/a&gt;&lt;br&gt;</v>
      </c>
      <c r="AG7004" s="97">
        <f t="shared" si="1671"/>
        <v>1900</v>
      </c>
      <c r="AH7004" s="97" t="str">
        <f t="shared" si="1672"/>
        <v>01</v>
      </c>
      <c r="AI7004" s="97" t="str">
        <f t="shared" si="1673"/>
        <v>00</v>
      </c>
      <c r="AJ7004" s="97" t="str">
        <f t="shared" si="1674"/>
        <v>19000100</v>
      </c>
    </row>
    <row r="7005" spans="32:36" ht="12" customHeight="1" x14ac:dyDescent="0.15">
      <c r="AF7005" s="96" t="str">
        <f t="shared" si="1670"/>
        <v>&lt;a name='19000100'&gt;&lt;b&gt;:  - &lt;/b&gt;&lt;/a&gt;&lt;br&gt;</v>
      </c>
      <c r="AG7005" s="97">
        <f t="shared" si="1671"/>
        <v>1900</v>
      </c>
      <c r="AH7005" s="97" t="str">
        <f t="shared" si="1672"/>
        <v>01</v>
      </c>
      <c r="AI7005" s="97" t="str">
        <f t="shared" si="1673"/>
        <v>00</v>
      </c>
      <c r="AJ7005" s="97" t="str">
        <f t="shared" si="1674"/>
        <v>19000100</v>
      </c>
    </row>
    <row r="7006" spans="32:36" ht="12" customHeight="1" x14ac:dyDescent="0.15">
      <c r="AF7006" s="96" t="str">
        <f t="shared" si="1670"/>
        <v>&lt;a name='19000100'&gt;&lt;b&gt;:  - &lt;/b&gt;&lt;/a&gt;&lt;br&gt;</v>
      </c>
      <c r="AG7006" s="97">
        <f t="shared" si="1671"/>
        <v>1900</v>
      </c>
      <c r="AH7006" s="97" t="str">
        <f t="shared" si="1672"/>
        <v>01</v>
      </c>
      <c r="AI7006" s="97" t="str">
        <f t="shared" si="1673"/>
        <v>00</v>
      </c>
      <c r="AJ7006" s="97" t="str">
        <f t="shared" si="1674"/>
        <v>19000100</v>
      </c>
    </row>
    <row r="7007" spans="32:36" ht="12" customHeight="1" x14ac:dyDescent="0.15">
      <c r="AF7007" s="96" t="str">
        <f t="shared" si="1670"/>
        <v>&lt;a name='19000100'&gt;&lt;b&gt;:  - &lt;/b&gt;&lt;/a&gt;&lt;br&gt;</v>
      </c>
      <c r="AG7007" s="97">
        <f t="shared" si="1671"/>
        <v>1900</v>
      </c>
      <c r="AH7007" s="97" t="str">
        <f t="shared" si="1672"/>
        <v>01</v>
      </c>
      <c r="AI7007" s="97" t="str">
        <f t="shared" si="1673"/>
        <v>00</v>
      </c>
      <c r="AJ7007" s="97" t="str">
        <f t="shared" si="1674"/>
        <v>19000100</v>
      </c>
    </row>
    <row r="7008" spans="32:36" ht="12" customHeight="1" x14ac:dyDescent="0.15">
      <c r="AF7008" s="96" t="str">
        <f t="shared" si="1670"/>
        <v>&lt;a name='19000100'&gt;&lt;b&gt;:  - &lt;/b&gt;&lt;/a&gt;&lt;br&gt;</v>
      </c>
      <c r="AG7008" s="97">
        <f t="shared" si="1671"/>
        <v>1900</v>
      </c>
      <c r="AH7008" s="97" t="str">
        <f t="shared" si="1672"/>
        <v>01</v>
      </c>
      <c r="AI7008" s="97" t="str">
        <f t="shared" si="1673"/>
        <v>00</v>
      </c>
      <c r="AJ7008" s="97" t="str">
        <f t="shared" si="1674"/>
        <v>19000100</v>
      </c>
    </row>
    <row r="7009" spans="32:36" ht="12" customHeight="1" x14ac:dyDescent="0.15">
      <c r="AF7009" s="96" t="str">
        <f t="shared" si="1670"/>
        <v>&lt;a name='19000100'&gt;&lt;b&gt;:  - &lt;/b&gt;&lt;/a&gt;&lt;br&gt;</v>
      </c>
      <c r="AG7009" s="97">
        <f t="shared" si="1671"/>
        <v>1900</v>
      </c>
      <c r="AH7009" s="97" t="str">
        <f t="shared" si="1672"/>
        <v>01</v>
      </c>
      <c r="AI7009" s="97" t="str">
        <f t="shared" si="1673"/>
        <v>00</v>
      </c>
      <c r="AJ7009" s="97" t="str">
        <f t="shared" si="1674"/>
        <v>19000100</v>
      </c>
    </row>
    <row r="7010" spans="32:36" ht="12" customHeight="1" x14ac:dyDescent="0.15">
      <c r="AF7010" s="96" t="str">
        <f t="shared" si="1670"/>
        <v>&lt;a name='19000100'&gt;&lt;b&gt;:  - &lt;/b&gt;&lt;/a&gt;&lt;br&gt;</v>
      </c>
      <c r="AG7010" s="97">
        <f t="shared" si="1671"/>
        <v>1900</v>
      </c>
      <c r="AH7010" s="97" t="str">
        <f t="shared" si="1672"/>
        <v>01</v>
      </c>
      <c r="AI7010" s="97" t="str">
        <f t="shared" si="1673"/>
        <v>00</v>
      </c>
      <c r="AJ7010" s="97" t="str">
        <f t="shared" si="1674"/>
        <v>19000100</v>
      </c>
    </row>
    <row r="7011" spans="32:36" ht="12" customHeight="1" x14ac:dyDescent="0.15">
      <c r="AF7011" s="96" t="str">
        <f t="shared" si="1670"/>
        <v>&lt;a name='19000100'&gt;&lt;b&gt;:  - &lt;/b&gt;&lt;/a&gt;&lt;br&gt;</v>
      </c>
      <c r="AG7011" s="97">
        <f t="shared" si="1671"/>
        <v>1900</v>
      </c>
      <c r="AH7011" s="97" t="str">
        <f t="shared" si="1672"/>
        <v>01</v>
      </c>
      <c r="AI7011" s="97" t="str">
        <f t="shared" si="1673"/>
        <v>00</v>
      </c>
      <c r="AJ7011" s="97" t="str">
        <f t="shared" si="1674"/>
        <v>19000100</v>
      </c>
    </row>
    <row r="7012" spans="32:36" ht="12" customHeight="1" x14ac:dyDescent="0.15">
      <c r="AF7012" s="96" t="str">
        <f t="shared" si="1670"/>
        <v>&lt;a name='19000100'&gt;&lt;b&gt;:  - &lt;/b&gt;&lt;/a&gt;&lt;br&gt;</v>
      </c>
      <c r="AG7012" s="97">
        <f t="shared" si="1671"/>
        <v>1900</v>
      </c>
      <c r="AH7012" s="97" t="str">
        <f t="shared" si="1672"/>
        <v>01</v>
      </c>
      <c r="AI7012" s="97" t="str">
        <f t="shared" si="1673"/>
        <v>00</v>
      </c>
      <c r="AJ7012" s="97" t="str">
        <f t="shared" si="1674"/>
        <v>19000100</v>
      </c>
    </row>
    <row r="7013" spans="32:36" ht="12" customHeight="1" x14ac:dyDescent="0.15">
      <c r="AF7013" s="96" t="str">
        <f t="shared" si="1670"/>
        <v>&lt;a name='19000100'&gt;&lt;b&gt;:  - &lt;/b&gt;&lt;/a&gt;&lt;br&gt;</v>
      </c>
      <c r="AG7013" s="97">
        <f t="shared" si="1671"/>
        <v>1900</v>
      </c>
      <c r="AH7013" s="97" t="str">
        <f t="shared" si="1672"/>
        <v>01</v>
      </c>
      <c r="AI7013" s="97" t="str">
        <f t="shared" si="1673"/>
        <v>00</v>
      </c>
      <c r="AJ7013" s="97" t="str">
        <f t="shared" si="1674"/>
        <v>19000100</v>
      </c>
    </row>
    <row r="7014" spans="32:36" ht="12" customHeight="1" x14ac:dyDescent="0.15">
      <c r="AF7014" s="96" t="str">
        <f t="shared" si="1670"/>
        <v>&lt;a name='19000100'&gt;&lt;b&gt;:  - &lt;/b&gt;&lt;/a&gt;&lt;br&gt;</v>
      </c>
      <c r="AG7014" s="97">
        <f t="shared" si="1671"/>
        <v>1900</v>
      </c>
      <c r="AH7014" s="97" t="str">
        <f t="shared" si="1672"/>
        <v>01</v>
      </c>
      <c r="AI7014" s="97" t="str">
        <f t="shared" si="1673"/>
        <v>00</v>
      </c>
      <c r="AJ7014" s="97" t="str">
        <f t="shared" si="1674"/>
        <v>19000100</v>
      </c>
    </row>
    <row r="7015" spans="32:36" ht="12" customHeight="1" x14ac:dyDescent="0.15">
      <c r="AF7015" s="96" t="str">
        <f t="shared" si="1670"/>
        <v>&lt;a name='19000100'&gt;&lt;b&gt;:  - &lt;/b&gt;&lt;/a&gt;&lt;br&gt;</v>
      </c>
      <c r="AG7015" s="97">
        <f t="shared" si="1671"/>
        <v>1900</v>
      </c>
      <c r="AH7015" s="97" t="str">
        <f t="shared" si="1672"/>
        <v>01</v>
      </c>
      <c r="AI7015" s="97" t="str">
        <f t="shared" si="1673"/>
        <v>00</v>
      </c>
      <c r="AJ7015" s="97" t="str">
        <f t="shared" si="1674"/>
        <v>19000100</v>
      </c>
    </row>
    <row r="7016" spans="32:36" ht="12" customHeight="1" x14ac:dyDescent="0.15">
      <c r="AF7016" s="96" t="str">
        <f t="shared" si="1670"/>
        <v>&lt;a name='19000100'&gt;&lt;b&gt;:  - &lt;/b&gt;&lt;/a&gt;&lt;br&gt;</v>
      </c>
      <c r="AG7016" s="97">
        <f t="shared" si="1671"/>
        <v>1900</v>
      </c>
      <c r="AH7016" s="97" t="str">
        <f t="shared" si="1672"/>
        <v>01</v>
      </c>
      <c r="AI7016" s="97" t="str">
        <f t="shared" si="1673"/>
        <v>00</v>
      </c>
      <c r="AJ7016" s="97" t="str">
        <f t="shared" si="1674"/>
        <v>19000100</v>
      </c>
    </row>
    <row r="7017" spans="32:36" ht="12" customHeight="1" x14ac:dyDescent="0.15">
      <c r="AF7017" s="96" t="str">
        <f t="shared" si="1670"/>
        <v>&lt;a name='19000100'&gt;&lt;b&gt;:  - &lt;/b&gt;&lt;/a&gt;&lt;br&gt;</v>
      </c>
      <c r="AG7017" s="97">
        <f t="shared" si="1671"/>
        <v>1900</v>
      </c>
      <c r="AH7017" s="97" t="str">
        <f t="shared" si="1672"/>
        <v>01</v>
      </c>
      <c r="AI7017" s="97" t="str">
        <f t="shared" si="1673"/>
        <v>00</v>
      </c>
      <c r="AJ7017" s="97" t="str">
        <f t="shared" si="1674"/>
        <v>19000100</v>
      </c>
    </row>
    <row r="7018" spans="32:36" ht="12" customHeight="1" x14ac:dyDescent="0.15">
      <c r="AF7018" s="96" t="str">
        <f t="shared" si="1670"/>
        <v>&lt;a name='19000100'&gt;&lt;b&gt;:  - &lt;/b&gt;&lt;/a&gt;&lt;br&gt;</v>
      </c>
      <c r="AG7018" s="97">
        <f t="shared" si="1671"/>
        <v>1900</v>
      </c>
      <c r="AH7018" s="97" t="str">
        <f t="shared" si="1672"/>
        <v>01</v>
      </c>
      <c r="AI7018" s="97" t="str">
        <f t="shared" si="1673"/>
        <v>00</v>
      </c>
      <c r="AJ7018" s="97" t="str">
        <f t="shared" si="1674"/>
        <v>19000100</v>
      </c>
    </row>
    <row r="7019" spans="32:36" ht="12" customHeight="1" x14ac:dyDescent="0.15">
      <c r="AF7019" s="96" t="str">
        <f t="shared" si="1670"/>
        <v>&lt;a name='19000100'&gt;&lt;b&gt;:  - &lt;/b&gt;&lt;/a&gt;&lt;br&gt;</v>
      </c>
      <c r="AG7019" s="97">
        <f t="shared" si="1671"/>
        <v>1900</v>
      </c>
      <c r="AH7019" s="97" t="str">
        <f t="shared" si="1672"/>
        <v>01</v>
      </c>
      <c r="AI7019" s="97" t="str">
        <f t="shared" si="1673"/>
        <v>00</v>
      </c>
      <c r="AJ7019" s="97" t="str">
        <f t="shared" si="1674"/>
        <v>19000100</v>
      </c>
    </row>
    <row r="7020" spans="32:36" ht="12" customHeight="1" x14ac:dyDescent="0.15">
      <c r="AF7020" s="96" t="str">
        <f t="shared" si="1670"/>
        <v>&lt;a name='19000100'&gt;&lt;b&gt;:  - &lt;/b&gt;&lt;/a&gt;&lt;br&gt;</v>
      </c>
      <c r="AG7020" s="97">
        <f t="shared" si="1671"/>
        <v>1900</v>
      </c>
      <c r="AH7020" s="97" t="str">
        <f t="shared" si="1672"/>
        <v>01</v>
      </c>
      <c r="AI7020" s="97" t="str">
        <f t="shared" si="1673"/>
        <v>00</v>
      </c>
      <c r="AJ7020" s="97" t="str">
        <f t="shared" si="1674"/>
        <v>19000100</v>
      </c>
    </row>
    <row r="7021" spans="32:36" ht="12" customHeight="1" x14ac:dyDescent="0.15">
      <c r="AF7021" s="96" t="str">
        <f t="shared" si="1670"/>
        <v>&lt;a name='19000100'&gt;&lt;b&gt;:  - &lt;/b&gt;&lt;/a&gt;&lt;br&gt;</v>
      </c>
      <c r="AG7021" s="97">
        <f t="shared" si="1671"/>
        <v>1900</v>
      </c>
      <c r="AH7021" s="97" t="str">
        <f t="shared" si="1672"/>
        <v>01</v>
      </c>
      <c r="AI7021" s="97" t="str">
        <f t="shared" si="1673"/>
        <v>00</v>
      </c>
      <c r="AJ7021" s="97" t="str">
        <f t="shared" si="1674"/>
        <v>19000100</v>
      </c>
    </row>
    <row r="7022" spans="32:36" ht="12" customHeight="1" x14ac:dyDescent="0.15">
      <c r="AF7022" s="96" t="str">
        <f t="shared" si="1670"/>
        <v>&lt;a name='19000100'&gt;&lt;b&gt;:  - &lt;/b&gt;&lt;/a&gt;&lt;br&gt;</v>
      </c>
      <c r="AG7022" s="97">
        <f t="shared" si="1671"/>
        <v>1900</v>
      </c>
      <c r="AH7022" s="97" t="str">
        <f t="shared" si="1672"/>
        <v>01</v>
      </c>
      <c r="AI7022" s="97" t="str">
        <f t="shared" si="1673"/>
        <v>00</v>
      </c>
      <c r="AJ7022" s="97" t="str">
        <f t="shared" si="1674"/>
        <v>19000100</v>
      </c>
    </row>
    <row r="7023" spans="32:36" ht="12" customHeight="1" x14ac:dyDescent="0.15">
      <c r="AF7023" s="96" t="str">
        <f t="shared" si="1670"/>
        <v>&lt;a name='19000100'&gt;&lt;b&gt;:  - &lt;/b&gt;&lt;/a&gt;&lt;br&gt;</v>
      </c>
      <c r="AG7023" s="97">
        <f t="shared" si="1671"/>
        <v>1900</v>
      </c>
      <c r="AH7023" s="97" t="str">
        <f t="shared" si="1672"/>
        <v>01</v>
      </c>
      <c r="AI7023" s="97" t="str">
        <f t="shared" si="1673"/>
        <v>00</v>
      </c>
      <c r="AJ7023" s="97" t="str">
        <f t="shared" si="1674"/>
        <v>19000100</v>
      </c>
    </row>
    <row r="7024" spans="32:36" ht="12" customHeight="1" x14ac:dyDescent="0.15">
      <c r="AF7024" s="96" t="str">
        <f t="shared" si="1670"/>
        <v>&lt;a name='19000100'&gt;&lt;b&gt;:  - &lt;/b&gt;&lt;/a&gt;&lt;br&gt;</v>
      </c>
      <c r="AG7024" s="97">
        <f t="shared" si="1671"/>
        <v>1900</v>
      </c>
      <c r="AH7024" s="97" t="str">
        <f t="shared" si="1672"/>
        <v>01</v>
      </c>
      <c r="AI7024" s="97" t="str">
        <f t="shared" si="1673"/>
        <v>00</v>
      </c>
      <c r="AJ7024" s="97" t="str">
        <f t="shared" si="1674"/>
        <v>19000100</v>
      </c>
    </row>
    <row r="7025" spans="32:36" ht="12" customHeight="1" x14ac:dyDescent="0.15">
      <c r="AF7025" s="96" t="str">
        <f t="shared" si="1670"/>
        <v>&lt;a name='19000100'&gt;&lt;b&gt;:  - &lt;/b&gt;&lt;/a&gt;&lt;br&gt;</v>
      </c>
      <c r="AG7025" s="97">
        <f t="shared" si="1671"/>
        <v>1900</v>
      </c>
      <c r="AH7025" s="97" t="str">
        <f t="shared" si="1672"/>
        <v>01</v>
      </c>
      <c r="AI7025" s="97" t="str">
        <f t="shared" si="1673"/>
        <v>00</v>
      </c>
      <c r="AJ7025" s="97" t="str">
        <f t="shared" si="1674"/>
        <v>19000100</v>
      </c>
    </row>
    <row r="7026" spans="32:36" ht="12" customHeight="1" x14ac:dyDescent="0.15">
      <c r="AF7026" s="100" t="str">
        <f t="shared" si="1670"/>
        <v>&lt;a name='19000100'&gt;&lt;b&gt;:  - &lt;/b&gt;&lt;/a&gt;&lt;br&gt;</v>
      </c>
      <c r="AG7026" s="101">
        <f t="shared" si="1671"/>
        <v>1900</v>
      </c>
      <c r="AH7026" s="101" t="str">
        <f t="shared" si="1672"/>
        <v>01</v>
      </c>
      <c r="AI7026" s="101" t="str">
        <f t="shared" si="1673"/>
        <v>00</v>
      </c>
      <c r="AJ7026" s="101" t="str">
        <f t="shared" si="1674"/>
        <v>19000100</v>
      </c>
    </row>
    <row r="7027" spans="32:36" ht="12" customHeight="1" x14ac:dyDescent="0.15">
      <c r="AF7027" s="96" t="str">
        <f t="shared" si="1670"/>
        <v>&lt;a name='19000100'&gt;&lt;b&gt;:  - &lt;/b&gt;&lt;/a&gt;&lt;br&gt;</v>
      </c>
      <c r="AG7027" s="97">
        <f t="shared" si="1671"/>
        <v>1900</v>
      </c>
      <c r="AH7027" s="97" t="str">
        <f t="shared" si="1672"/>
        <v>01</v>
      </c>
      <c r="AI7027" s="97" t="str">
        <f t="shared" si="1673"/>
        <v>00</v>
      </c>
      <c r="AJ7027" s="97" t="str">
        <f t="shared" si="1674"/>
        <v>19000100</v>
      </c>
    </row>
    <row r="7028" spans="32:36" ht="12" customHeight="1" x14ac:dyDescent="0.15">
      <c r="AF7028" s="96" t="str">
        <f t="shared" si="1670"/>
        <v>&lt;a name='19000100'&gt;&lt;b&gt;:  - &lt;/b&gt;&lt;/a&gt;&lt;br&gt;</v>
      </c>
      <c r="AG7028" s="97">
        <f t="shared" si="1671"/>
        <v>1900</v>
      </c>
      <c r="AH7028" s="97" t="str">
        <f t="shared" si="1672"/>
        <v>01</v>
      </c>
      <c r="AI7028" s="97" t="str">
        <f t="shared" si="1673"/>
        <v>00</v>
      </c>
      <c r="AJ7028" s="97" t="str">
        <f t="shared" si="1674"/>
        <v>19000100</v>
      </c>
    </row>
    <row r="7029" spans="32:36" ht="12" customHeight="1" x14ac:dyDescent="0.15">
      <c r="AF7029" s="96" t="str">
        <f t="shared" si="1670"/>
        <v>&lt;a name='19000100'&gt;&lt;b&gt;:  - &lt;/b&gt;&lt;/a&gt;&lt;br&gt;</v>
      </c>
      <c r="AG7029" s="97">
        <f t="shared" si="1671"/>
        <v>1900</v>
      </c>
      <c r="AH7029" s="97" t="str">
        <f t="shared" si="1672"/>
        <v>01</v>
      </c>
      <c r="AI7029" s="97" t="str">
        <f t="shared" si="1673"/>
        <v>00</v>
      </c>
      <c r="AJ7029" s="97" t="str">
        <f t="shared" si="1674"/>
        <v>19000100</v>
      </c>
    </row>
    <row r="7030" spans="32:36" ht="12" customHeight="1" x14ac:dyDescent="0.15">
      <c r="AF7030" s="96" t="str">
        <f t="shared" si="1670"/>
        <v>&lt;a name='19000100'&gt;&lt;b&gt;:  - &lt;/b&gt;&lt;/a&gt;&lt;br&gt;</v>
      </c>
      <c r="AG7030" s="97">
        <f t="shared" si="1671"/>
        <v>1900</v>
      </c>
      <c r="AH7030" s="97" t="str">
        <f t="shared" si="1672"/>
        <v>01</v>
      </c>
      <c r="AI7030" s="97" t="str">
        <f t="shared" si="1673"/>
        <v>00</v>
      </c>
      <c r="AJ7030" s="97" t="str">
        <f t="shared" si="1674"/>
        <v>19000100</v>
      </c>
    </row>
    <row r="7031" spans="32:36" ht="12" customHeight="1" x14ac:dyDescent="0.15">
      <c r="AF7031" s="96" t="str">
        <f t="shared" si="1670"/>
        <v>&lt;a name='19000100'&gt;&lt;b&gt;:  - &lt;/b&gt;&lt;/a&gt;&lt;br&gt;</v>
      </c>
      <c r="AG7031" s="97">
        <f t="shared" si="1671"/>
        <v>1900</v>
      </c>
      <c r="AH7031" s="97" t="str">
        <f t="shared" si="1672"/>
        <v>01</v>
      </c>
      <c r="AI7031" s="97" t="str">
        <f t="shared" si="1673"/>
        <v>00</v>
      </c>
      <c r="AJ7031" s="97" t="str">
        <f t="shared" si="1674"/>
        <v>19000100</v>
      </c>
    </row>
    <row r="7032" spans="32:36" ht="12" customHeight="1" x14ac:dyDescent="0.15">
      <c r="AF7032" s="96" t="str">
        <f t="shared" si="1670"/>
        <v>&lt;a name='19000100'&gt;&lt;b&gt;:  - &lt;/b&gt;&lt;/a&gt;&lt;br&gt;</v>
      </c>
      <c r="AG7032" s="97">
        <f t="shared" si="1671"/>
        <v>1900</v>
      </c>
      <c r="AH7032" s="97" t="str">
        <f t="shared" si="1672"/>
        <v>01</v>
      </c>
      <c r="AI7032" s="97" t="str">
        <f t="shared" si="1673"/>
        <v>00</v>
      </c>
      <c r="AJ7032" s="97" t="str">
        <f t="shared" si="1674"/>
        <v>19000100</v>
      </c>
    </row>
    <row r="7033" spans="32:36" ht="12" customHeight="1" x14ac:dyDescent="0.15">
      <c r="AF7033" s="96" t="str">
        <f t="shared" si="1670"/>
        <v>&lt;a name='19000100'&gt;&lt;b&gt;:  - &lt;/b&gt;&lt;/a&gt;&lt;br&gt;</v>
      </c>
      <c r="AG7033" s="97">
        <f t="shared" si="1671"/>
        <v>1900</v>
      </c>
      <c r="AH7033" s="97" t="str">
        <f t="shared" si="1672"/>
        <v>01</v>
      </c>
      <c r="AI7033" s="97" t="str">
        <f t="shared" si="1673"/>
        <v>00</v>
      </c>
      <c r="AJ7033" s="97" t="str">
        <f t="shared" si="1674"/>
        <v>19000100</v>
      </c>
    </row>
    <row r="7034" spans="32:36" ht="12" customHeight="1" x14ac:dyDescent="0.15">
      <c r="AF7034" s="96" t="str">
        <f t="shared" si="1670"/>
        <v>&lt;a name='19000100'&gt;&lt;b&gt;:  - &lt;/b&gt;&lt;/a&gt;&lt;br&gt;</v>
      </c>
      <c r="AG7034" s="97">
        <f t="shared" si="1671"/>
        <v>1900</v>
      </c>
      <c r="AH7034" s="97" t="str">
        <f t="shared" si="1672"/>
        <v>01</v>
      </c>
      <c r="AI7034" s="97" t="str">
        <f t="shared" si="1673"/>
        <v>00</v>
      </c>
      <c r="AJ7034" s="97" t="str">
        <f t="shared" si="1674"/>
        <v>19000100</v>
      </c>
    </row>
    <row r="7035" spans="32:36" ht="12" customHeight="1" x14ac:dyDescent="0.15">
      <c r="AF7035" s="96" t="str">
        <f t="shared" si="1670"/>
        <v>&lt;a name='19000100'&gt;&lt;b&gt;:  - &lt;/b&gt;&lt;/a&gt;&lt;br&gt;</v>
      </c>
      <c r="AG7035" s="97">
        <f t="shared" si="1671"/>
        <v>1900</v>
      </c>
      <c r="AH7035" s="97" t="str">
        <f t="shared" si="1672"/>
        <v>01</v>
      </c>
      <c r="AI7035" s="97" t="str">
        <f t="shared" si="1673"/>
        <v>00</v>
      </c>
      <c r="AJ7035" s="97" t="str">
        <f t="shared" si="1674"/>
        <v>19000100</v>
      </c>
    </row>
    <row r="7036" spans="32:36" ht="12" customHeight="1" x14ac:dyDescent="0.15">
      <c r="AF7036" s="96" t="str">
        <f t="shared" si="1670"/>
        <v>&lt;a name='19000100'&gt;&lt;b&gt;:  - &lt;/b&gt;&lt;/a&gt;&lt;br&gt;</v>
      </c>
      <c r="AG7036" s="97">
        <f t="shared" si="1671"/>
        <v>1900</v>
      </c>
      <c r="AH7036" s="97" t="str">
        <f t="shared" si="1672"/>
        <v>01</v>
      </c>
      <c r="AI7036" s="97" t="str">
        <f t="shared" si="1673"/>
        <v>00</v>
      </c>
      <c r="AJ7036" s="97" t="str">
        <f t="shared" si="1674"/>
        <v>19000100</v>
      </c>
    </row>
    <row r="7037" spans="32:36" ht="12" customHeight="1" x14ac:dyDescent="0.15">
      <c r="AF7037" s="96" t="str">
        <f t="shared" si="1670"/>
        <v>&lt;a name='19000100'&gt;&lt;b&gt;:  - &lt;/b&gt;&lt;/a&gt;&lt;br&gt;</v>
      </c>
      <c r="AG7037" s="97">
        <f t="shared" si="1671"/>
        <v>1900</v>
      </c>
      <c r="AH7037" s="97" t="str">
        <f t="shared" si="1672"/>
        <v>01</v>
      </c>
      <c r="AI7037" s="97" t="str">
        <f t="shared" si="1673"/>
        <v>00</v>
      </c>
      <c r="AJ7037" s="97" t="str">
        <f t="shared" si="1674"/>
        <v>19000100</v>
      </c>
    </row>
    <row r="7038" spans="32:36" ht="12" customHeight="1" x14ac:dyDescent="0.15">
      <c r="AF7038" s="96" t="str">
        <f t="shared" si="1670"/>
        <v>&lt;a name='19000100'&gt;&lt;b&gt;:  - &lt;/b&gt;&lt;/a&gt;&lt;br&gt;</v>
      </c>
      <c r="AG7038" s="97">
        <f t="shared" si="1671"/>
        <v>1900</v>
      </c>
      <c r="AH7038" s="97" t="str">
        <f t="shared" si="1672"/>
        <v>01</v>
      </c>
      <c r="AI7038" s="97" t="str">
        <f t="shared" si="1673"/>
        <v>00</v>
      </c>
      <c r="AJ7038" s="97" t="str">
        <f t="shared" si="1674"/>
        <v>19000100</v>
      </c>
    </row>
    <row r="7039" spans="32:36" ht="12" customHeight="1" x14ac:dyDescent="0.15">
      <c r="AF7039" s="96" t="str">
        <f t="shared" si="1670"/>
        <v>&lt;a name='19000100'&gt;&lt;b&gt;:  - &lt;/b&gt;&lt;/a&gt;&lt;br&gt;</v>
      </c>
      <c r="AG7039" s="97">
        <f t="shared" si="1671"/>
        <v>1900</v>
      </c>
      <c r="AH7039" s="97" t="str">
        <f t="shared" si="1672"/>
        <v>01</v>
      </c>
      <c r="AI7039" s="97" t="str">
        <f t="shared" si="1673"/>
        <v>00</v>
      </c>
      <c r="AJ7039" s="97" t="str">
        <f t="shared" si="1674"/>
        <v>19000100</v>
      </c>
    </row>
    <row r="7040" spans="32:36" ht="12" customHeight="1" x14ac:dyDescent="0.15">
      <c r="AF7040" s="96" t="str">
        <f t="shared" si="1670"/>
        <v>&lt;a name='19000100'&gt;&lt;b&gt;:  - &lt;/b&gt;&lt;/a&gt;&lt;br&gt;</v>
      </c>
      <c r="AG7040" s="97">
        <f t="shared" si="1671"/>
        <v>1900</v>
      </c>
      <c r="AH7040" s="97" t="str">
        <f t="shared" si="1672"/>
        <v>01</v>
      </c>
      <c r="AI7040" s="97" t="str">
        <f t="shared" si="1673"/>
        <v>00</v>
      </c>
      <c r="AJ7040" s="97" t="str">
        <f t="shared" si="1674"/>
        <v>19000100</v>
      </c>
    </row>
    <row r="7041" spans="32:36" ht="12" customHeight="1" x14ac:dyDescent="0.15">
      <c r="AF7041" s="96" t="str">
        <f t="shared" si="1670"/>
        <v>&lt;a name='19000100'&gt;&lt;b&gt;:  - &lt;/b&gt;&lt;/a&gt;&lt;br&gt;</v>
      </c>
      <c r="AG7041" s="97">
        <f t="shared" si="1671"/>
        <v>1900</v>
      </c>
      <c r="AH7041" s="97" t="str">
        <f t="shared" si="1672"/>
        <v>01</v>
      </c>
      <c r="AI7041" s="97" t="str">
        <f t="shared" si="1673"/>
        <v>00</v>
      </c>
      <c r="AJ7041" s="97" t="str">
        <f t="shared" si="1674"/>
        <v>19000100</v>
      </c>
    </row>
    <row r="7042" spans="32:36" ht="12" customHeight="1" x14ac:dyDescent="0.15">
      <c r="AF7042" s="96" t="str">
        <f t="shared" ref="AF7042:AF7105" si="1675">"&lt;a name='"&amp;AJ7042&amp;"'&gt;&lt;b&gt;"&amp;I7042&amp;": "&amp;M7042&amp;" - "&amp;L7042&amp;"&lt;/b&gt;&lt;/a&gt;&lt;br&gt;"</f>
        <v>&lt;a name='19000100'&gt;&lt;b&gt;:  - &lt;/b&gt;&lt;/a&gt;&lt;br&gt;</v>
      </c>
      <c r="AG7042" s="97">
        <f t="shared" ref="AG7042:AG7105" si="1676">YEAR(G7042)</f>
        <v>1900</v>
      </c>
      <c r="AH7042" s="97" t="str">
        <f t="shared" ref="AH7042:AH7105" si="1677">IF(LEN(MONTH(G7042))=1,"0"&amp;MONTH(G7042),MONTH(G7042))</f>
        <v>01</v>
      </c>
      <c r="AI7042" s="97" t="str">
        <f t="shared" ref="AI7042:AI7105" si="1678">IF(LEN(DAY(G7042))=1,"0"&amp;DAY(G7042),DAY(G7042))</f>
        <v>00</v>
      </c>
      <c r="AJ7042" s="97" t="str">
        <f t="shared" ref="AJ7042:AJ7105" si="1679">AG7042&amp;AH7042&amp;AI7042</f>
        <v>19000100</v>
      </c>
    </row>
    <row r="7043" spans="32:36" ht="12" customHeight="1" x14ac:dyDescent="0.15">
      <c r="AF7043" s="96" t="str">
        <f t="shared" si="1675"/>
        <v>&lt;a name='19000100'&gt;&lt;b&gt;:  - &lt;/b&gt;&lt;/a&gt;&lt;br&gt;</v>
      </c>
      <c r="AG7043" s="97">
        <f t="shared" si="1676"/>
        <v>1900</v>
      </c>
      <c r="AH7043" s="97" t="str">
        <f t="shared" si="1677"/>
        <v>01</v>
      </c>
      <c r="AI7043" s="97" t="str">
        <f t="shared" si="1678"/>
        <v>00</v>
      </c>
      <c r="AJ7043" s="97" t="str">
        <f t="shared" si="1679"/>
        <v>19000100</v>
      </c>
    </row>
    <row r="7044" spans="32:36" ht="12" customHeight="1" x14ac:dyDescent="0.15">
      <c r="AF7044" s="96" t="str">
        <f t="shared" si="1675"/>
        <v>&lt;a name='19000100'&gt;&lt;b&gt;:  - &lt;/b&gt;&lt;/a&gt;&lt;br&gt;</v>
      </c>
      <c r="AG7044" s="97">
        <f t="shared" si="1676"/>
        <v>1900</v>
      </c>
      <c r="AH7044" s="97" t="str">
        <f t="shared" si="1677"/>
        <v>01</v>
      </c>
      <c r="AI7044" s="97" t="str">
        <f t="shared" si="1678"/>
        <v>00</v>
      </c>
      <c r="AJ7044" s="97" t="str">
        <f t="shared" si="1679"/>
        <v>19000100</v>
      </c>
    </row>
    <row r="7045" spans="32:36" ht="12" customHeight="1" x14ac:dyDescent="0.15">
      <c r="AF7045" s="96" t="str">
        <f t="shared" si="1675"/>
        <v>&lt;a name='19000100'&gt;&lt;b&gt;:  - &lt;/b&gt;&lt;/a&gt;&lt;br&gt;</v>
      </c>
      <c r="AG7045" s="97">
        <f t="shared" si="1676"/>
        <v>1900</v>
      </c>
      <c r="AH7045" s="97" t="str">
        <f t="shared" si="1677"/>
        <v>01</v>
      </c>
      <c r="AI7045" s="97" t="str">
        <f t="shared" si="1678"/>
        <v>00</v>
      </c>
      <c r="AJ7045" s="97" t="str">
        <f t="shared" si="1679"/>
        <v>19000100</v>
      </c>
    </row>
    <row r="7046" spans="32:36" ht="12" customHeight="1" x14ac:dyDescent="0.15">
      <c r="AF7046" s="96" t="str">
        <f t="shared" si="1675"/>
        <v>&lt;a name='19000100'&gt;&lt;b&gt;:  - &lt;/b&gt;&lt;/a&gt;&lt;br&gt;</v>
      </c>
      <c r="AG7046" s="97">
        <f t="shared" si="1676"/>
        <v>1900</v>
      </c>
      <c r="AH7046" s="97" t="str">
        <f t="shared" si="1677"/>
        <v>01</v>
      </c>
      <c r="AI7046" s="97" t="str">
        <f t="shared" si="1678"/>
        <v>00</v>
      </c>
      <c r="AJ7046" s="97" t="str">
        <f t="shared" si="1679"/>
        <v>19000100</v>
      </c>
    </row>
    <row r="7047" spans="32:36" ht="12" customHeight="1" x14ac:dyDescent="0.15">
      <c r="AF7047" s="96" t="str">
        <f t="shared" si="1675"/>
        <v>&lt;a name='19000100'&gt;&lt;b&gt;:  - &lt;/b&gt;&lt;/a&gt;&lt;br&gt;</v>
      </c>
      <c r="AG7047" s="97">
        <f t="shared" si="1676"/>
        <v>1900</v>
      </c>
      <c r="AH7047" s="97" t="str">
        <f t="shared" si="1677"/>
        <v>01</v>
      </c>
      <c r="AI7047" s="97" t="str">
        <f t="shared" si="1678"/>
        <v>00</v>
      </c>
      <c r="AJ7047" s="97" t="str">
        <f t="shared" si="1679"/>
        <v>19000100</v>
      </c>
    </row>
    <row r="7048" spans="32:36" ht="12" customHeight="1" x14ac:dyDescent="0.15">
      <c r="AF7048" s="96" t="str">
        <f t="shared" si="1675"/>
        <v>&lt;a name='19000100'&gt;&lt;b&gt;:  - &lt;/b&gt;&lt;/a&gt;&lt;br&gt;</v>
      </c>
      <c r="AG7048" s="97">
        <f t="shared" si="1676"/>
        <v>1900</v>
      </c>
      <c r="AH7048" s="97" t="str">
        <f t="shared" si="1677"/>
        <v>01</v>
      </c>
      <c r="AI7048" s="97" t="str">
        <f t="shared" si="1678"/>
        <v>00</v>
      </c>
      <c r="AJ7048" s="97" t="str">
        <f t="shared" si="1679"/>
        <v>19000100</v>
      </c>
    </row>
    <row r="7049" spans="32:36" ht="12" customHeight="1" x14ac:dyDescent="0.15">
      <c r="AF7049" s="96" t="str">
        <f t="shared" si="1675"/>
        <v>&lt;a name='19000100'&gt;&lt;b&gt;:  - &lt;/b&gt;&lt;/a&gt;&lt;br&gt;</v>
      </c>
      <c r="AG7049" s="97">
        <f t="shared" si="1676"/>
        <v>1900</v>
      </c>
      <c r="AH7049" s="97" t="str">
        <f t="shared" si="1677"/>
        <v>01</v>
      </c>
      <c r="AI7049" s="97" t="str">
        <f t="shared" si="1678"/>
        <v>00</v>
      </c>
      <c r="AJ7049" s="97" t="str">
        <f t="shared" si="1679"/>
        <v>19000100</v>
      </c>
    </row>
    <row r="7050" spans="32:36" ht="12" customHeight="1" x14ac:dyDescent="0.15">
      <c r="AF7050" s="96" t="str">
        <f t="shared" si="1675"/>
        <v>&lt;a name='19000100'&gt;&lt;b&gt;:  - &lt;/b&gt;&lt;/a&gt;&lt;br&gt;</v>
      </c>
      <c r="AG7050" s="97">
        <f t="shared" si="1676"/>
        <v>1900</v>
      </c>
      <c r="AH7050" s="97" t="str">
        <f t="shared" si="1677"/>
        <v>01</v>
      </c>
      <c r="AI7050" s="97" t="str">
        <f t="shared" si="1678"/>
        <v>00</v>
      </c>
      <c r="AJ7050" s="97" t="str">
        <f t="shared" si="1679"/>
        <v>19000100</v>
      </c>
    </row>
    <row r="7051" spans="32:36" ht="12" customHeight="1" x14ac:dyDescent="0.15">
      <c r="AF7051" s="96" t="str">
        <f t="shared" si="1675"/>
        <v>&lt;a name='19000100'&gt;&lt;b&gt;:  - &lt;/b&gt;&lt;/a&gt;&lt;br&gt;</v>
      </c>
      <c r="AG7051" s="97">
        <f t="shared" si="1676"/>
        <v>1900</v>
      </c>
      <c r="AH7051" s="97" t="str">
        <f t="shared" si="1677"/>
        <v>01</v>
      </c>
      <c r="AI7051" s="97" t="str">
        <f t="shared" si="1678"/>
        <v>00</v>
      </c>
      <c r="AJ7051" s="97" t="str">
        <f t="shared" si="1679"/>
        <v>19000100</v>
      </c>
    </row>
    <row r="7052" spans="32:36" ht="12" customHeight="1" x14ac:dyDescent="0.15">
      <c r="AF7052" s="96" t="str">
        <f t="shared" si="1675"/>
        <v>&lt;a name='19000100'&gt;&lt;b&gt;:  - &lt;/b&gt;&lt;/a&gt;&lt;br&gt;</v>
      </c>
      <c r="AG7052" s="97">
        <f t="shared" si="1676"/>
        <v>1900</v>
      </c>
      <c r="AH7052" s="97" t="str">
        <f t="shared" si="1677"/>
        <v>01</v>
      </c>
      <c r="AI7052" s="97" t="str">
        <f t="shared" si="1678"/>
        <v>00</v>
      </c>
      <c r="AJ7052" s="97" t="str">
        <f t="shared" si="1679"/>
        <v>19000100</v>
      </c>
    </row>
    <row r="7053" spans="32:36" ht="12" customHeight="1" x14ac:dyDescent="0.15">
      <c r="AF7053" s="96" t="str">
        <f t="shared" si="1675"/>
        <v>&lt;a name='19000100'&gt;&lt;b&gt;:  - &lt;/b&gt;&lt;/a&gt;&lt;br&gt;</v>
      </c>
      <c r="AG7053" s="97">
        <f t="shared" si="1676"/>
        <v>1900</v>
      </c>
      <c r="AH7053" s="97" t="str">
        <f t="shared" si="1677"/>
        <v>01</v>
      </c>
      <c r="AI7053" s="97" t="str">
        <f t="shared" si="1678"/>
        <v>00</v>
      </c>
      <c r="AJ7053" s="97" t="str">
        <f t="shared" si="1679"/>
        <v>19000100</v>
      </c>
    </row>
    <row r="7054" spans="32:36" ht="12" customHeight="1" x14ac:dyDescent="0.15">
      <c r="AF7054" s="96" t="str">
        <f t="shared" si="1675"/>
        <v>&lt;a name='19000100'&gt;&lt;b&gt;:  - &lt;/b&gt;&lt;/a&gt;&lt;br&gt;</v>
      </c>
      <c r="AG7054" s="97">
        <f t="shared" si="1676"/>
        <v>1900</v>
      </c>
      <c r="AH7054" s="97" t="str">
        <f t="shared" si="1677"/>
        <v>01</v>
      </c>
      <c r="AI7054" s="97" t="str">
        <f t="shared" si="1678"/>
        <v>00</v>
      </c>
      <c r="AJ7054" s="97" t="str">
        <f t="shared" si="1679"/>
        <v>19000100</v>
      </c>
    </row>
    <row r="7055" spans="32:36" ht="12" customHeight="1" x14ac:dyDescent="0.15">
      <c r="AF7055" s="96" t="str">
        <f t="shared" si="1675"/>
        <v>&lt;a name='19000100'&gt;&lt;b&gt;:  - &lt;/b&gt;&lt;/a&gt;&lt;br&gt;</v>
      </c>
      <c r="AG7055" s="97">
        <f t="shared" si="1676"/>
        <v>1900</v>
      </c>
      <c r="AH7055" s="97" t="str">
        <f t="shared" si="1677"/>
        <v>01</v>
      </c>
      <c r="AI7055" s="97" t="str">
        <f t="shared" si="1678"/>
        <v>00</v>
      </c>
      <c r="AJ7055" s="97" t="str">
        <f t="shared" si="1679"/>
        <v>19000100</v>
      </c>
    </row>
    <row r="7056" spans="32:36" ht="12" customHeight="1" x14ac:dyDescent="0.15">
      <c r="AF7056" s="96" t="str">
        <f t="shared" si="1675"/>
        <v>&lt;a name='19000100'&gt;&lt;b&gt;:  - &lt;/b&gt;&lt;/a&gt;&lt;br&gt;</v>
      </c>
      <c r="AG7056" s="97">
        <f t="shared" si="1676"/>
        <v>1900</v>
      </c>
      <c r="AH7056" s="97" t="str">
        <f t="shared" si="1677"/>
        <v>01</v>
      </c>
      <c r="AI7056" s="97" t="str">
        <f t="shared" si="1678"/>
        <v>00</v>
      </c>
      <c r="AJ7056" s="97" t="str">
        <f t="shared" si="1679"/>
        <v>19000100</v>
      </c>
    </row>
    <row r="7057" spans="32:36" ht="12" customHeight="1" x14ac:dyDescent="0.15">
      <c r="AF7057" s="96" t="str">
        <f t="shared" si="1675"/>
        <v>&lt;a name='19000100'&gt;&lt;b&gt;:  - &lt;/b&gt;&lt;/a&gt;&lt;br&gt;</v>
      </c>
      <c r="AG7057" s="97">
        <f t="shared" si="1676"/>
        <v>1900</v>
      </c>
      <c r="AH7057" s="97" t="str">
        <f t="shared" si="1677"/>
        <v>01</v>
      </c>
      <c r="AI7057" s="97" t="str">
        <f t="shared" si="1678"/>
        <v>00</v>
      </c>
      <c r="AJ7057" s="97" t="str">
        <f t="shared" si="1679"/>
        <v>19000100</v>
      </c>
    </row>
    <row r="7058" spans="32:36" ht="12" customHeight="1" x14ac:dyDescent="0.15">
      <c r="AF7058" s="96" t="str">
        <f t="shared" si="1675"/>
        <v>&lt;a name='19000100'&gt;&lt;b&gt;:  - &lt;/b&gt;&lt;/a&gt;&lt;br&gt;</v>
      </c>
      <c r="AG7058" s="97">
        <f t="shared" si="1676"/>
        <v>1900</v>
      </c>
      <c r="AH7058" s="97" t="str">
        <f t="shared" si="1677"/>
        <v>01</v>
      </c>
      <c r="AI7058" s="97" t="str">
        <f t="shared" si="1678"/>
        <v>00</v>
      </c>
      <c r="AJ7058" s="97" t="str">
        <f t="shared" si="1679"/>
        <v>19000100</v>
      </c>
    </row>
    <row r="7059" spans="32:36" ht="12" customHeight="1" x14ac:dyDescent="0.15">
      <c r="AF7059" s="96" t="str">
        <f t="shared" si="1675"/>
        <v>&lt;a name='19000100'&gt;&lt;b&gt;:  - &lt;/b&gt;&lt;/a&gt;&lt;br&gt;</v>
      </c>
      <c r="AG7059" s="97">
        <f t="shared" si="1676"/>
        <v>1900</v>
      </c>
      <c r="AH7059" s="97" t="str">
        <f t="shared" si="1677"/>
        <v>01</v>
      </c>
      <c r="AI7059" s="97" t="str">
        <f t="shared" si="1678"/>
        <v>00</v>
      </c>
      <c r="AJ7059" s="97" t="str">
        <f t="shared" si="1679"/>
        <v>19000100</v>
      </c>
    </row>
    <row r="7060" spans="32:36" ht="12" customHeight="1" x14ac:dyDescent="0.15">
      <c r="AF7060" s="96" t="str">
        <f t="shared" si="1675"/>
        <v>&lt;a name='19000100'&gt;&lt;b&gt;:  - &lt;/b&gt;&lt;/a&gt;&lt;br&gt;</v>
      </c>
      <c r="AG7060" s="97">
        <f t="shared" si="1676"/>
        <v>1900</v>
      </c>
      <c r="AH7060" s="97" t="str">
        <f t="shared" si="1677"/>
        <v>01</v>
      </c>
      <c r="AI7060" s="97" t="str">
        <f t="shared" si="1678"/>
        <v>00</v>
      </c>
      <c r="AJ7060" s="97" t="str">
        <f t="shared" si="1679"/>
        <v>19000100</v>
      </c>
    </row>
    <row r="7061" spans="32:36" ht="12" customHeight="1" x14ac:dyDescent="0.15">
      <c r="AF7061" s="96" t="str">
        <f t="shared" si="1675"/>
        <v>&lt;a name='19000100'&gt;&lt;b&gt;:  - &lt;/b&gt;&lt;/a&gt;&lt;br&gt;</v>
      </c>
      <c r="AG7061" s="97">
        <f t="shared" si="1676"/>
        <v>1900</v>
      </c>
      <c r="AH7061" s="97" t="str">
        <f t="shared" si="1677"/>
        <v>01</v>
      </c>
      <c r="AI7061" s="97" t="str">
        <f t="shared" si="1678"/>
        <v>00</v>
      </c>
      <c r="AJ7061" s="97" t="str">
        <f t="shared" si="1679"/>
        <v>19000100</v>
      </c>
    </row>
    <row r="7062" spans="32:36" ht="12" customHeight="1" x14ac:dyDescent="0.15">
      <c r="AF7062" s="96" t="str">
        <f t="shared" si="1675"/>
        <v>&lt;a name='19000100'&gt;&lt;b&gt;:  - &lt;/b&gt;&lt;/a&gt;&lt;br&gt;</v>
      </c>
      <c r="AG7062" s="97">
        <f t="shared" si="1676"/>
        <v>1900</v>
      </c>
      <c r="AH7062" s="97" t="str">
        <f t="shared" si="1677"/>
        <v>01</v>
      </c>
      <c r="AI7062" s="97" t="str">
        <f t="shared" si="1678"/>
        <v>00</v>
      </c>
      <c r="AJ7062" s="97" t="str">
        <f t="shared" si="1679"/>
        <v>19000100</v>
      </c>
    </row>
    <row r="7063" spans="32:36" ht="12" customHeight="1" x14ac:dyDescent="0.15">
      <c r="AF7063" s="96" t="str">
        <f t="shared" si="1675"/>
        <v>&lt;a name='19000100'&gt;&lt;b&gt;:  - &lt;/b&gt;&lt;/a&gt;&lt;br&gt;</v>
      </c>
      <c r="AG7063" s="97">
        <f t="shared" si="1676"/>
        <v>1900</v>
      </c>
      <c r="AH7063" s="97" t="str">
        <f t="shared" si="1677"/>
        <v>01</v>
      </c>
      <c r="AI7063" s="97" t="str">
        <f t="shared" si="1678"/>
        <v>00</v>
      </c>
      <c r="AJ7063" s="97" t="str">
        <f t="shared" si="1679"/>
        <v>19000100</v>
      </c>
    </row>
    <row r="7064" spans="32:36" ht="12" customHeight="1" x14ac:dyDescent="0.15">
      <c r="AF7064" s="96" t="str">
        <f t="shared" si="1675"/>
        <v>&lt;a name='19000100'&gt;&lt;b&gt;:  - &lt;/b&gt;&lt;/a&gt;&lt;br&gt;</v>
      </c>
      <c r="AG7064" s="97">
        <f t="shared" si="1676"/>
        <v>1900</v>
      </c>
      <c r="AH7064" s="97" t="str">
        <f t="shared" si="1677"/>
        <v>01</v>
      </c>
      <c r="AI7064" s="97" t="str">
        <f t="shared" si="1678"/>
        <v>00</v>
      </c>
      <c r="AJ7064" s="97" t="str">
        <f t="shared" si="1679"/>
        <v>19000100</v>
      </c>
    </row>
    <row r="7065" spans="32:36" ht="12" customHeight="1" x14ac:dyDescent="0.15">
      <c r="AF7065" s="96" t="str">
        <f t="shared" si="1675"/>
        <v>&lt;a name='19000100'&gt;&lt;b&gt;:  - &lt;/b&gt;&lt;/a&gt;&lt;br&gt;</v>
      </c>
      <c r="AG7065" s="97">
        <f t="shared" si="1676"/>
        <v>1900</v>
      </c>
      <c r="AH7065" s="97" t="str">
        <f t="shared" si="1677"/>
        <v>01</v>
      </c>
      <c r="AI7065" s="97" t="str">
        <f t="shared" si="1678"/>
        <v>00</v>
      </c>
      <c r="AJ7065" s="97" t="str">
        <f t="shared" si="1679"/>
        <v>19000100</v>
      </c>
    </row>
    <row r="7066" spans="32:36" ht="12" customHeight="1" x14ac:dyDescent="0.15">
      <c r="AF7066" s="96" t="str">
        <f t="shared" si="1675"/>
        <v>&lt;a name='19000100'&gt;&lt;b&gt;:  - &lt;/b&gt;&lt;/a&gt;&lt;br&gt;</v>
      </c>
      <c r="AG7066" s="97">
        <f t="shared" si="1676"/>
        <v>1900</v>
      </c>
      <c r="AH7066" s="97" t="str">
        <f t="shared" si="1677"/>
        <v>01</v>
      </c>
      <c r="AI7066" s="97" t="str">
        <f t="shared" si="1678"/>
        <v>00</v>
      </c>
      <c r="AJ7066" s="97" t="str">
        <f t="shared" si="1679"/>
        <v>19000100</v>
      </c>
    </row>
    <row r="7067" spans="32:36" ht="12" customHeight="1" x14ac:dyDescent="0.15">
      <c r="AF7067" s="96" t="str">
        <f t="shared" si="1675"/>
        <v>&lt;a name='19000100'&gt;&lt;b&gt;:  - &lt;/b&gt;&lt;/a&gt;&lt;br&gt;</v>
      </c>
      <c r="AG7067" s="97">
        <f t="shared" si="1676"/>
        <v>1900</v>
      </c>
      <c r="AH7067" s="97" t="str">
        <f t="shared" si="1677"/>
        <v>01</v>
      </c>
      <c r="AI7067" s="97" t="str">
        <f t="shared" si="1678"/>
        <v>00</v>
      </c>
      <c r="AJ7067" s="97" t="str">
        <f t="shared" si="1679"/>
        <v>19000100</v>
      </c>
    </row>
    <row r="7068" spans="32:36" ht="12" customHeight="1" x14ac:dyDescent="0.15">
      <c r="AF7068" s="96" t="str">
        <f t="shared" si="1675"/>
        <v>&lt;a name='19000100'&gt;&lt;b&gt;:  - &lt;/b&gt;&lt;/a&gt;&lt;br&gt;</v>
      </c>
      <c r="AG7068" s="97">
        <f t="shared" si="1676"/>
        <v>1900</v>
      </c>
      <c r="AH7068" s="97" t="str">
        <f t="shared" si="1677"/>
        <v>01</v>
      </c>
      <c r="AI7068" s="97" t="str">
        <f t="shared" si="1678"/>
        <v>00</v>
      </c>
      <c r="AJ7068" s="97" t="str">
        <f t="shared" si="1679"/>
        <v>19000100</v>
      </c>
    </row>
    <row r="7069" spans="32:36" ht="12" customHeight="1" x14ac:dyDescent="0.15">
      <c r="AF7069" s="96" t="str">
        <f t="shared" si="1675"/>
        <v>&lt;a name='19000100'&gt;&lt;b&gt;:  - &lt;/b&gt;&lt;/a&gt;&lt;br&gt;</v>
      </c>
      <c r="AG7069" s="97">
        <f t="shared" si="1676"/>
        <v>1900</v>
      </c>
      <c r="AH7069" s="97" t="str">
        <f t="shared" si="1677"/>
        <v>01</v>
      </c>
      <c r="AI7069" s="97" t="str">
        <f t="shared" si="1678"/>
        <v>00</v>
      </c>
      <c r="AJ7069" s="97" t="str">
        <f t="shared" si="1679"/>
        <v>19000100</v>
      </c>
    </row>
    <row r="7070" spans="32:36" ht="12" customHeight="1" x14ac:dyDescent="0.15">
      <c r="AF7070" s="96" t="str">
        <f t="shared" si="1675"/>
        <v>&lt;a name='19000100'&gt;&lt;b&gt;:  - &lt;/b&gt;&lt;/a&gt;&lt;br&gt;</v>
      </c>
      <c r="AG7070" s="97">
        <f t="shared" si="1676"/>
        <v>1900</v>
      </c>
      <c r="AH7070" s="97" t="str">
        <f t="shared" si="1677"/>
        <v>01</v>
      </c>
      <c r="AI7070" s="97" t="str">
        <f t="shared" si="1678"/>
        <v>00</v>
      </c>
      <c r="AJ7070" s="97" t="str">
        <f t="shared" si="1679"/>
        <v>19000100</v>
      </c>
    </row>
    <row r="7071" spans="32:36" ht="12" customHeight="1" x14ac:dyDescent="0.15">
      <c r="AF7071" s="96" t="str">
        <f t="shared" si="1675"/>
        <v>&lt;a name='19000100'&gt;&lt;b&gt;:  - &lt;/b&gt;&lt;/a&gt;&lt;br&gt;</v>
      </c>
      <c r="AG7071" s="97">
        <f t="shared" si="1676"/>
        <v>1900</v>
      </c>
      <c r="AH7071" s="97" t="str">
        <f t="shared" si="1677"/>
        <v>01</v>
      </c>
      <c r="AI7071" s="97" t="str">
        <f t="shared" si="1678"/>
        <v>00</v>
      </c>
      <c r="AJ7071" s="97" t="str">
        <f t="shared" si="1679"/>
        <v>19000100</v>
      </c>
    </row>
    <row r="7072" spans="32:36" ht="12" customHeight="1" x14ac:dyDescent="0.15">
      <c r="AF7072" s="96" t="str">
        <f t="shared" si="1675"/>
        <v>&lt;a name='19000100'&gt;&lt;b&gt;:  - &lt;/b&gt;&lt;/a&gt;&lt;br&gt;</v>
      </c>
      <c r="AG7072" s="97">
        <f t="shared" si="1676"/>
        <v>1900</v>
      </c>
      <c r="AH7072" s="97" t="str">
        <f t="shared" si="1677"/>
        <v>01</v>
      </c>
      <c r="AI7072" s="97" t="str">
        <f t="shared" si="1678"/>
        <v>00</v>
      </c>
      <c r="AJ7072" s="97" t="str">
        <f t="shared" si="1679"/>
        <v>19000100</v>
      </c>
    </row>
    <row r="7073" spans="32:36" ht="12" customHeight="1" x14ac:dyDescent="0.15">
      <c r="AF7073" s="96" t="str">
        <f t="shared" si="1675"/>
        <v>&lt;a name='19000100'&gt;&lt;b&gt;:  - &lt;/b&gt;&lt;/a&gt;&lt;br&gt;</v>
      </c>
      <c r="AG7073" s="97">
        <f t="shared" si="1676"/>
        <v>1900</v>
      </c>
      <c r="AH7073" s="97" t="str">
        <f t="shared" si="1677"/>
        <v>01</v>
      </c>
      <c r="AI7073" s="97" t="str">
        <f t="shared" si="1678"/>
        <v>00</v>
      </c>
      <c r="AJ7073" s="97" t="str">
        <f t="shared" si="1679"/>
        <v>19000100</v>
      </c>
    </row>
    <row r="7074" spans="32:36" ht="12" customHeight="1" x14ac:dyDescent="0.15">
      <c r="AF7074" s="96" t="str">
        <f t="shared" si="1675"/>
        <v>&lt;a name='19000100'&gt;&lt;b&gt;:  - &lt;/b&gt;&lt;/a&gt;&lt;br&gt;</v>
      </c>
      <c r="AG7074" s="97">
        <f t="shared" si="1676"/>
        <v>1900</v>
      </c>
      <c r="AH7074" s="97" t="str">
        <f t="shared" si="1677"/>
        <v>01</v>
      </c>
      <c r="AI7074" s="97" t="str">
        <f t="shared" si="1678"/>
        <v>00</v>
      </c>
      <c r="AJ7074" s="97" t="str">
        <f t="shared" si="1679"/>
        <v>19000100</v>
      </c>
    </row>
    <row r="7075" spans="32:36" ht="12" customHeight="1" x14ac:dyDescent="0.15">
      <c r="AF7075" s="96" t="str">
        <f t="shared" si="1675"/>
        <v>&lt;a name='19000100'&gt;&lt;b&gt;:  - &lt;/b&gt;&lt;/a&gt;&lt;br&gt;</v>
      </c>
      <c r="AG7075" s="97">
        <f t="shared" si="1676"/>
        <v>1900</v>
      </c>
      <c r="AH7075" s="97" t="str">
        <f t="shared" si="1677"/>
        <v>01</v>
      </c>
      <c r="AI7075" s="97" t="str">
        <f t="shared" si="1678"/>
        <v>00</v>
      </c>
      <c r="AJ7075" s="97" t="str">
        <f t="shared" si="1679"/>
        <v>19000100</v>
      </c>
    </row>
    <row r="7076" spans="32:36" ht="12" customHeight="1" x14ac:dyDescent="0.15">
      <c r="AF7076" s="96" t="str">
        <f t="shared" si="1675"/>
        <v>&lt;a name='19000100'&gt;&lt;b&gt;:  - &lt;/b&gt;&lt;/a&gt;&lt;br&gt;</v>
      </c>
      <c r="AG7076" s="97">
        <f t="shared" si="1676"/>
        <v>1900</v>
      </c>
      <c r="AH7076" s="97" t="str">
        <f t="shared" si="1677"/>
        <v>01</v>
      </c>
      <c r="AI7076" s="97" t="str">
        <f t="shared" si="1678"/>
        <v>00</v>
      </c>
      <c r="AJ7076" s="97" t="str">
        <f t="shared" si="1679"/>
        <v>19000100</v>
      </c>
    </row>
    <row r="7077" spans="32:36" ht="12" customHeight="1" x14ac:dyDescent="0.15">
      <c r="AF7077" s="96" t="str">
        <f t="shared" si="1675"/>
        <v>&lt;a name='19000100'&gt;&lt;b&gt;:  - &lt;/b&gt;&lt;/a&gt;&lt;br&gt;</v>
      </c>
      <c r="AG7077" s="97">
        <f t="shared" si="1676"/>
        <v>1900</v>
      </c>
      <c r="AH7077" s="97" t="str">
        <f t="shared" si="1677"/>
        <v>01</v>
      </c>
      <c r="AI7077" s="97" t="str">
        <f t="shared" si="1678"/>
        <v>00</v>
      </c>
      <c r="AJ7077" s="97" t="str">
        <f t="shared" si="1679"/>
        <v>19000100</v>
      </c>
    </row>
    <row r="7078" spans="32:36" ht="12" customHeight="1" x14ac:dyDescent="0.15">
      <c r="AF7078" s="96" t="str">
        <f t="shared" si="1675"/>
        <v>&lt;a name='19000100'&gt;&lt;b&gt;:  - &lt;/b&gt;&lt;/a&gt;&lt;br&gt;</v>
      </c>
      <c r="AG7078" s="97">
        <f t="shared" si="1676"/>
        <v>1900</v>
      </c>
      <c r="AH7078" s="97" t="str">
        <f t="shared" si="1677"/>
        <v>01</v>
      </c>
      <c r="AI7078" s="97" t="str">
        <f t="shared" si="1678"/>
        <v>00</v>
      </c>
      <c r="AJ7078" s="97" t="str">
        <f t="shared" si="1679"/>
        <v>19000100</v>
      </c>
    </row>
    <row r="7079" spans="32:36" ht="12" customHeight="1" x14ac:dyDescent="0.15">
      <c r="AF7079" s="96" t="str">
        <f t="shared" si="1675"/>
        <v>&lt;a name='19000100'&gt;&lt;b&gt;:  - &lt;/b&gt;&lt;/a&gt;&lt;br&gt;</v>
      </c>
      <c r="AG7079" s="97">
        <f t="shared" si="1676"/>
        <v>1900</v>
      </c>
      <c r="AH7079" s="97" t="str">
        <f t="shared" si="1677"/>
        <v>01</v>
      </c>
      <c r="AI7079" s="97" t="str">
        <f t="shared" si="1678"/>
        <v>00</v>
      </c>
      <c r="AJ7079" s="97" t="str">
        <f t="shared" si="1679"/>
        <v>19000100</v>
      </c>
    </row>
    <row r="7080" spans="32:36" ht="12" customHeight="1" x14ac:dyDescent="0.15">
      <c r="AF7080" s="96" t="str">
        <f t="shared" si="1675"/>
        <v>&lt;a name='19000100'&gt;&lt;b&gt;:  - &lt;/b&gt;&lt;/a&gt;&lt;br&gt;</v>
      </c>
      <c r="AG7080" s="97">
        <f t="shared" si="1676"/>
        <v>1900</v>
      </c>
      <c r="AH7080" s="97" t="str">
        <f t="shared" si="1677"/>
        <v>01</v>
      </c>
      <c r="AI7080" s="97" t="str">
        <f t="shared" si="1678"/>
        <v>00</v>
      </c>
      <c r="AJ7080" s="97" t="str">
        <f t="shared" si="1679"/>
        <v>19000100</v>
      </c>
    </row>
    <row r="7081" spans="32:36" ht="12" customHeight="1" x14ac:dyDescent="0.15">
      <c r="AF7081" s="96" t="str">
        <f t="shared" si="1675"/>
        <v>&lt;a name='19000100'&gt;&lt;b&gt;:  - &lt;/b&gt;&lt;/a&gt;&lt;br&gt;</v>
      </c>
      <c r="AG7081" s="97">
        <f t="shared" si="1676"/>
        <v>1900</v>
      </c>
      <c r="AH7081" s="97" t="str">
        <f t="shared" si="1677"/>
        <v>01</v>
      </c>
      <c r="AI7081" s="97" t="str">
        <f t="shared" si="1678"/>
        <v>00</v>
      </c>
      <c r="AJ7081" s="97" t="str">
        <f t="shared" si="1679"/>
        <v>19000100</v>
      </c>
    </row>
    <row r="7082" spans="32:36" ht="12" customHeight="1" x14ac:dyDescent="0.15">
      <c r="AF7082" s="96" t="str">
        <f t="shared" si="1675"/>
        <v>&lt;a name='19000100'&gt;&lt;b&gt;:  - &lt;/b&gt;&lt;/a&gt;&lt;br&gt;</v>
      </c>
      <c r="AG7082" s="97">
        <f t="shared" si="1676"/>
        <v>1900</v>
      </c>
      <c r="AH7082" s="97" t="str">
        <f t="shared" si="1677"/>
        <v>01</v>
      </c>
      <c r="AI7082" s="97" t="str">
        <f t="shared" si="1678"/>
        <v>00</v>
      </c>
      <c r="AJ7082" s="97" t="str">
        <f t="shared" si="1679"/>
        <v>19000100</v>
      </c>
    </row>
    <row r="7083" spans="32:36" ht="12" customHeight="1" x14ac:dyDescent="0.15">
      <c r="AF7083" s="96" t="str">
        <f t="shared" si="1675"/>
        <v>&lt;a name='19000100'&gt;&lt;b&gt;:  - &lt;/b&gt;&lt;/a&gt;&lt;br&gt;</v>
      </c>
      <c r="AG7083" s="97">
        <f t="shared" si="1676"/>
        <v>1900</v>
      </c>
      <c r="AH7083" s="97" t="str">
        <f t="shared" si="1677"/>
        <v>01</v>
      </c>
      <c r="AI7083" s="97" t="str">
        <f t="shared" si="1678"/>
        <v>00</v>
      </c>
      <c r="AJ7083" s="97" t="str">
        <f t="shared" si="1679"/>
        <v>19000100</v>
      </c>
    </row>
    <row r="7084" spans="32:36" ht="12" customHeight="1" x14ac:dyDescent="0.15">
      <c r="AF7084" s="96" t="str">
        <f t="shared" si="1675"/>
        <v>&lt;a name='19000100'&gt;&lt;b&gt;:  - &lt;/b&gt;&lt;/a&gt;&lt;br&gt;</v>
      </c>
      <c r="AG7084" s="97">
        <f t="shared" si="1676"/>
        <v>1900</v>
      </c>
      <c r="AH7084" s="97" t="str">
        <f t="shared" si="1677"/>
        <v>01</v>
      </c>
      <c r="AI7084" s="97" t="str">
        <f t="shared" si="1678"/>
        <v>00</v>
      </c>
      <c r="AJ7084" s="97" t="str">
        <f t="shared" si="1679"/>
        <v>19000100</v>
      </c>
    </row>
    <row r="7085" spans="32:36" ht="12" customHeight="1" x14ac:dyDescent="0.15">
      <c r="AF7085" s="96" t="str">
        <f t="shared" si="1675"/>
        <v>&lt;a name='19000100'&gt;&lt;b&gt;:  - &lt;/b&gt;&lt;/a&gt;&lt;br&gt;</v>
      </c>
      <c r="AG7085" s="97">
        <f t="shared" si="1676"/>
        <v>1900</v>
      </c>
      <c r="AH7085" s="97" t="str">
        <f t="shared" si="1677"/>
        <v>01</v>
      </c>
      <c r="AI7085" s="97" t="str">
        <f t="shared" si="1678"/>
        <v>00</v>
      </c>
      <c r="AJ7085" s="97" t="str">
        <f t="shared" si="1679"/>
        <v>19000100</v>
      </c>
    </row>
    <row r="7086" spans="32:36" ht="12" customHeight="1" x14ac:dyDescent="0.15">
      <c r="AF7086" s="96" t="str">
        <f t="shared" si="1675"/>
        <v>&lt;a name='19000100'&gt;&lt;b&gt;:  - &lt;/b&gt;&lt;/a&gt;&lt;br&gt;</v>
      </c>
      <c r="AG7086" s="97">
        <f t="shared" si="1676"/>
        <v>1900</v>
      </c>
      <c r="AH7086" s="97" t="str">
        <f t="shared" si="1677"/>
        <v>01</v>
      </c>
      <c r="AI7086" s="97" t="str">
        <f t="shared" si="1678"/>
        <v>00</v>
      </c>
      <c r="AJ7086" s="97" t="str">
        <f t="shared" si="1679"/>
        <v>19000100</v>
      </c>
    </row>
    <row r="7087" spans="32:36" ht="12" customHeight="1" x14ac:dyDescent="0.15">
      <c r="AF7087" s="96" t="str">
        <f t="shared" si="1675"/>
        <v>&lt;a name='19000100'&gt;&lt;b&gt;:  - &lt;/b&gt;&lt;/a&gt;&lt;br&gt;</v>
      </c>
      <c r="AG7087" s="97">
        <f t="shared" si="1676"/>
        <v>1900</v>
      </c>
      <c r="AH7087" s="97" t="str">
        <f t="shared" si="1677"/>
        <v>01</v>
      </c>
      <c r="AI7087" s="97" t="str">
        <f t="shared" si="1678"/>
        <v>00</v>
      </c>
      <c r="AJ7087" s="97" t="str">
        <f t="shared" si="1679"/>
        <v>19000100</v>
      </c>
    </row>
    <row r="7088" spans="32:36" ht="12" customHeight="1" x14ac:dyDescent="0.15">
      <c r="AF7088" s="96" t="str">
        <f t="shared" si="1675"/>
        <v>&lt;a name='19000100'&gt;&lt;b&gt;:  - &lt;/b&gt;&lt;/a&gt;&lt;br&gt;</v>
      </c>
      <c r="AG7088" s="97">
        <f t="shared" si="1676"/>
        <v>1900</v>
      </c>
      <c r="AH7088" s="97" t="str">
        <f t="shared" si="1677"/>
        <v>01</v>
      </c>
      <c r="AI7088" s="97" t="str">
        <f t="shared" si="1678"/>
        <v>00</v>
      </c>
      <c r="AJ7088" s="97" t="str">
        <f t="shared" si="1679"/>
        <v>19000100</v>
      </c>
    </row>
    <row r="7089" spans="32:36" ht="12" customHeight="1" x14ac:dyDescent="0.15">
      <c r="AF7089" s="96" t="str">
        <f t="shared" si="1675"/>
        <v>&lt;a name='19000100'&gt;&lt;b&gt;:  - &lt;/b&gt;&lt;/a&gt;&lt;br&gt;</v>
      </c>
      <c r="AG7089" s="97">
        <f t="shared" si="1676"/>
        <v>1900</v>
      </c>
      <c r="AH7089" s="97" t="str">
        <f t="shared" si="1677"/>
        <v>01</v>
      </c>
      <c r="AI7089" s="97" t="str">
        <f t="shared" si="1678"/>
        <v>00</v>
      </c>
      <c r="AJ7089" s="97" t="str">
        <f t="shared" si="1679"/>
        <v>19000100</v>
      </c>
    </row>
    <row r="7090" spans="32:36" ht="12" customHeight="1" x14ac:dyDescent="0.15">
      <c r="AF7090" s="96" t="str">
        <f t="shared" si="1675"/>
        <v>&lt;a name='19000100'&gt;&lt;b&gt;:  - &lt;/b&gt;&lt;/a&gt;&lt;br&gt;</v>
      </c>
      <c r="AG7090" s="97">
        <f t="shared" si="1676"/>
        <v>1900</v>
      </c>
      <c r="AH7090" s="97" t="str">
        <f t="shared" si="1677"/>
        <v>01</v>
      </c>
      <c r="AI7090" s="97" t="str">
        <f t="shared" si="1678"/>
        <v>00</v>
      </c>
      <c r="AJ7090" s="97" t="str">
        <f t="shared" si="1679"/>
        <v>19000100</v>
      </c>
    </row>
    <row r="7091" spans="32:36" ht="12" customHeight="1" x14ac:dyDescent="0.15">
      <c r="AF7091" s="96" t="str">
        <f t="shared" si="1675"/>
        <v>&lt;a name='19000100'&gt;&lt;b&gt;:  - &lt;/b&gt;&lt;/a&gt;&lt;br&gt;</v>
      </c>
      <c r="AG7091" s="97">
        <f t="shared" si="1676"/>
        <v>1900</v>
      </c>
      <c r="AH7091" s="97" t="str">
        <f t="shared" si="1677"/>
        <v>01</v>
      </c>
      <c r="AI7091" s="97" t="str">
        <f t="shared" si="1678"/>
        <v>00</v>
      </c>
      <c r="AJ7091" s="97" t="str">
        <f t="shared" si="1679"/>
        <v>19000100</v>
      </c>
    </row>
    <row r="7092" spans="32:36" ht="12" customHeight="1" x14ac:dyDescent="0.15">
      <c r="AF7092" s="96" t="str">
        <f t="shared" si="1675"/>
        <v>&lt;a name='19000100'&gt;&lt;b&gt;:  - &lt;/b&gt;&lt;/a&gt;&lt;br&gt;</v>
      </c>
      <c r="AG7092" s="97">
        <f t="shared" si="1676"/>
        <v>1900</v>
      </c>
      <c r="AH7092" s="97" t="str">
        <f t="shared" si="1677"/>
        <v>01</v>
      </c>
      <c r="AI7092" s="97" t="str">
        <f t="shared" si="1678"/>
        <v>00</v>
      </c>
      <c r="AJ7092" s="97" t="str">
        <f t="shared" si="1679"/>
        <v>19000100</v>
      </c>
    </row>
    <row r="7093" spans="32:36" ht="12" customHeight="1" x14ac:dyDescent="0.15">
      <c r="AF7093" s="96" t="str">
        <f t="shared" si="1675"/>
        <v>&lt;a name='19000100'&gt;&lt;b&gt;:  - &lt;/b&gt;&lt;/a&gt;&lt;br&gt;</v>
      </c>
      <c r="AG7093" s="97">
        <f t="shared" si="1676"/>
        <v>1900</v>
      </c>
      <c r="AH7093" s="97" t="str">
        <f t="shared" si="1677"/>
        <v>01</v>
      </c>
      <c r="AI7093" s="97" t="str">
        <f t="shared" si="1678"/>
        <v>00</v>
      </c>
      <c r="AJ7093" s="97" t="str">
        <f t="shared" si="1679"/>
        <v>19000100</v>
      </c>
    </row>
    <row r="7094" spans="32:36" ht="12" customHeight="1" x14ac:dyDescent="0.15">
      <c r="AF7094" s="96" t="str">
        <f t="shared" si="1675"/>
        <v>&lt;a name='19000100'&gt;&lt;b&gt;:  - &lt;/b&gt;&lt;/a&gt;&lt;br&gt;</v>
      </c>
      <c r="AG7094" s="97">
        <f t="shared" si="1676"/>
        <v>1900</v>
      </c>
      <c r="AH7094" s="97" t="str">
        <f t="shared" si="1677"/>
        <v>01</v>
      </c>
      <c r="AI7094" s="97" t="str">
        <f t="shared" si="1678"/>
        <v>00</v>
      </c>
      <c r="AJ7094" s="97" t="str">
        <f t="shared" si="1679"/>
        <v>19000100</v>
      </c>
    </row>
    <row r="7095" spans="32:36" ht="12" customHeight="1" x14ac:dyDescent="0.15">
      <c r="AF7095" s="96" t="str">
        <f t="shared" si="1675"/>
        <v>&lt;a name='19000100'&gt;&lt;b&gt;:  - &lt;/b&gt;&lt;/a&gt;&lt;br&gt;</v>
      </c>
      <c r="AG7095" s="97">
        <f t="shared" si="1676"/>
        <v>1900</v>
      </c>
      <c r="AH7095" s="97" t="str">
        <f t="shared" si="1677"/>
        <v>01</v>
      </c>
      <c r="AI7095" s="97" t="str">
        <f t="shared" si="1678"/>
        <v>00</v>
      </c>
      <c r="AJ7095" s="97" t="str">
        <f t="shared" si="1679"/>
        <v>19000100</v>
      </c>
    </row>
    <row r="7096" spans="32:36" ht="12" customHeight="1" x14ac:dyDescent="0.15">
      <c r="AF7096" s="96" t="str">
        <f t="shared" si="1675"/>
        <v>&lt;a name='19000100'&gt;&lt;b&gt;:  - &lt;/b&gt;&lt;/a&gt;&lt;br&gt;</v>
      </c>
      <c r="AG7096" s="97">
        <f t="shared" si="1676"/>
        <v>1900</v>
      </c>
      <c r="AH7096" s="97" t="str">
        <f t="shared" si="1677"/>
        <v>01</v>
      </c>
      <c r="AI7096" s="97" t="str">
        <f t="shared" si="1678"/>
        <v>00</v>
      </c>
      <c r="AJ7096" s="97" t="str">
        <f t="shared" si="1679"/>
        <v>19000100</v>
      </c>
    </row>
    <row r="7097" spans="32:36" ht="12" customHeight="1" x14ac:dyDescent="0.15">
      <c r="AF7097" s="96" t="str">
        <f t="shared" si="1675"/>
        <v>&lt;a name='19000100'&gt;&lt;b&gt;:  - &lt;/b&gt;&lt;/a&gt;&lt;br&gt;</v>
      </c>
      <c r="AG7097" s="97">
        <f t="shared" si="1676"/>
        <v>1900</v>
      </c>
      <c r="AH7097" s="97" t="str">
        <f t="shared" si="1677"/>
        <v>01</v>
      </c>
      <c r="AI7097" s="97" t="str">
        <f t="shared" si="1678"/>
        <v>00</v>
      </c>
      <c r="AJ7097" s="97" t="str">
        <f t="shared" si="1679"/>
        <v>19000100</v>
      </c>
    </row>
    <row r="7098" spans="32:36" ht="12" customHeight="1" x14ac:dyDescent="0.15">
      <c r="AF7098" s="96" t="str">
        <f t="shared" si="1675"/>
        <v>&lt;a name='19000100'&gt;&lt;b&gt;:  - &lt;/b&gt;&lt;/a&gt;&lt;br&gt;</v>
      </c>
      <c r="AG7098" s="97">
        <f t="shared" si="1676"/>
        <v>1900</v>
      </c>
      <c r="AH7098" s="97" t="str">
        <f t="shared" si="1677"/>
        <v>01</v>
      </c>
      <c r="AI7098" s="97" t="str">
        <f t="shared" si="1678"/>
        <v>00</v>
      </c>
      <c r="AJ7098" s="97" t="str">
        <f t="shared" si="1679"/>
        <v>19000100</v>
      </c>
    </row>
    <row r="7099" spans="32:36" ht="12" customHeight="1" x14ac:dyDescent="0.15">
      <c r="AF7099" s="96" t="str">
        <f t="shared" si="1675"/>
        <v>&lt;a name='19000100'&gt;&lt;b&gt;:  - &lt;/b&gt;&lt;/a&gt;&lt;br&gt;</v>
      </c>
      <c r="AG7099" s="97">
        <f t="shared" si="1676"/>
        <v>1900</v>
      </c>
      <c r="AH7099" s="97" t="str">
        <f t="shared" si="1677"/>
        <v>01</v>
      </c>
      <c r="AI7099" s="97" t="str">
        <f t="shared" si="1678"/>
        <v>00</v>
      </c>
      <c r="AJ7099" s="97" t="str">
        <f t="shared" si="1679"/>
        <v>19000100</v>
      </c>
    </row>
    <row r="7100" spans="32:36" ht="12" customHeight="1" x14ac:dyDescent="0.15">
      <c r="AF7100" s="96" t="str">
        <f t="shared" si="1675"/>
        <v>&lt;a name='19000100'&gt;&lt;b&gt;:  - &lt;/b&gt;&lt;/a&gt;&lt;br&gt;</v>
      </c>
      <c r="AG7100" s="97">
        <f t="shared" si="1676"/>
        <v>1900</v>
      </c>
      <c r="AH7100" s="97" t="str">
        <f t="shared" si="1677"/>
        <v>01</v>
      </c>
      <c r="AI7100" s="97" t="str">
        <f t="shared" si="1678"/>
        <v>00</v>
      </c>
      <c r="AJ7100" s="97" t="str">
        <f t="shared" si="1679"/>
        <v>19000100</v>
      </c>
    </row>
    <row r="7101" spans="32:36" ht="12" customHeight="1" x14ac:dyDescent="0.15">
      <c r="AF7101" s="96" t="str">
        <f t="shared" si="1675"/>
        <v>&lt;a name='19000100'&gt;&lt;b&gt;:  - &lt;/b&gt;&lt;/a&gt;&lt;br&gt;</v>
      </c>
      <c r="AG7101" s="97">
        <f t="shared" si="1676"/>
        <v>1900</v>
      </c>
      <c r="AH7101" s="97" t="str">
        <f t="shared" si="1677"/>
        <v>01</v>
      </c>
      <c r="AI7101" s="97" t="str">
        <f t="shared" si="1678"/>
        <v>00</v>
      </c>
      <c r="AJ7101" s="97" t="str">
        <f t="shared" si="1679"/>
        <v>19000100</v>
      </c>
    </row>
    <row r="7102" spans="32:36" ht="12" customHeight="1" x14ac:dyDescent="0.15">
      <c r="AF7102" s="96" t="str">
        <f t="shared" si="1675"/>
        <v>&lt;a name='19000100'&gt;&lt;b&gt;:  - &lt;/b&gt;&lt;/a&gt;&lt;br&gt;</v>
      </c>
      <c r="AG7102" s="97">
        <f t="shared" si="1676"/>
        <v>1900</v>
      </c>
      <c r="AH7102" s="97" t="str">
        <f t="shared" si="1677"/>
        <v>01</v>
      </c>
      <c r="AI7102" s="97" t="str">
        <f t="shared" si="1678"/>
        <v>00</v>
      </c>
      <c r="AJ7102" s="97" t="str">
        <f t="shared" si="1679"/>
        <v>19000100</v>
      </c>
    </row>
    <row r="7103" spans="32:36" ht="12" customHeight="1" x14ac:dyDescent="0.15">
      <c r="AF7103" s="96" t="str">
        <f t="shared" si="1675"/>
        <v>&lt;a name='19000100'&gt;&lt;b&gt;:  - &lt;/b&gt;&lt;/a&gt;&lt;br&gt;</v>
      </c>
      <c r="AG7103" s="97">
        <f t="shared" si="1676"/>
        <v>1900</v>
      </c>
      <c r="AH7103" s="97" t="str">
        <f t="shared" si="1677"/>
        <v>01</v>
      </c>
      <c r="AI7103" s="97" t="str">
        <f t="shared" si="1678"/>
        <v>00</v>
      </c>
      <c r="AJ7103" s="97" t="str">
        <f t="shared" si="1679"/>
        <v>19000100</v>
      </c>
    </row>
    <row r="7104" spans="32:36" ht="12" customHeight="1" x14ac:dyDescent="0.15">
      <c r="AF7104" s="96" t="str">
        <f t="shared" si="1675"/>
        <v>&lt;a name='19000100'&gt;&lt;b&gt;:  - &lt;/b&gt;&lt;/a&gt;&lt;br&gt;</v>
      </c>
      <c r="AG7104" s="97">
        <f t="shared" si="1676"/>
        <v>1900</v>
      </c>
      <c r="AH7104" s="97" t="str">
        <f t="shared" si="1677"/>
        <v>01</v>
      </c>
      <c r="AI7104" s="97" t="str">
        <f t="shared" si="1678"/>
        <v>00</v>
      </c>
      <c r="AJ7104" s="97" t="str">
        <f t="shared" si="1679"/>
        <v>19000100</v>
      </c>
    </row>
    <row r="7105" spans="32:36" ht="12" customHeight="1" x14ac:dyDescent="0.15">
      <c r="AF7105" s="96" t="str">
        <f t="shared" si="1675"/>
        <v>&lt;a name='19000100'&gt;&lt;b&gt;:  - &lt;/b&gt;&lt;/a&gt;&lt;br&gt;</v>
      </c>
      <c r="AG7105" s="97">
        <f t="shared" si="1676"/>
        <v>1900</v>
      </c>
      <c r="AH7105" s="97" t="str">
        <f t="shared" si="1677"/>
        <v>01</v>
      </c>
      <c r="AI7105" s="97" t="str">
        <f t="shared" si="1678"/>
        <v>00</v>
      </c>
      <c r="AJ7105" s="97" t="str">
        <f t="shared" si="1679"/>
        <v>19000100</v>
      </c>
    </row>
    <row r="7106" spans="32:36" ht="12" customHeight="1" x14ac:dyDescent="0.15">
      <c r="AF7106" s="96" t="str">
        <f t="shared" ref="AF7106:AF7169" si="1680">"&lt;a name='"&amp;AJ7106&amp;"'&gt;&lt;b&gt;"&amp;I7106&amp;": "&amp;M7106&amp;" - "&amp;L7106&amp;"&lt;/b&gt;&lt;/a&gt;&lt;br&gt;"</f>
        <v>&lt;a name='19000100'&gt;&lt;b&gt;:  - &lt;/b&gt;&lt;/a&gt;&lt;br&gt;</v>
      </c>
      <c r="AG7106" s="97">
        <f t="shared" ref="AG7106:AG7169" si="1681">YEAR(G7106)</f>
        <v>1900</v>
      </c>
      <c r="AH7106" s="97" t="str">
        <f t="shared" ref="AH7106:AH7169" si="1682">IF(LEN(MONTH(G7106))=1,"0"&amp;MONTH(G7106),MONTH(G7106))</f>
        <v>01</v>
      </c>
      <c r="AI7106" s="97" t="str">
        <f t="shared" ref="AI7106:AI7169" si="1683">IF(LEN(DAY(G7106))=1,"0"&amp;DAY(G7106),DAY(G7106))</f>
        <v>00</v>
      </c>
      <c r="AJ7106" s="97" t="str">
        <f t="shared" ref="AJ7106:AJ7169" si="1684">AG7106&amp;AH7106&amp;AI7106</f>
        <v>19000100</v>
      </c>
    </row>
    <row r="7107" spans="32:36" ht="12" customHeight="1" x14ac:dyDescent="0.15">
      <c r="AF7107" s="96" t="str">
        <f t="shared" si="1680"/>
        <v>&lt;a name='19000100'&gt;&lt;b&gt;:  - &lt;/b&gt;&lt;/a&gt;&lt;br&gt;</v>
      </c>
      <c r="AG7107" s="97">
        <f t="shared" si="1681"/>
        <v>1900</v>
      </c>
      <c r="AH7107" s="97" t="str">
        <f t="shared" si="1682"/>
        <v>01</v>
      </c>
      <c r="AI7107" s="97" t="str">
        <f t="shared" si="1683"/>
        <v>00</v>
      </c>
      <c r="AJ7107" s="97" t="str">
        <f t="shared" si="1684"/>
        <v>19000100</v>
      </c>
    </row>
    <row r="7108" spans="32:36" ht="12" customHeight="1" x14ac:dyDescent="0.15">
      <c r="AF7108" s="96" t="str">
        <f t="shared" si="1680"/>
        <v>&lt;a name='19000100'&gt;&lt;b&gt;:  - &lt;/b&gt;&lt;/a&gt;&lt;br&gt;</v>
      </c>
      <c r="AG7108" s="97">
        <f t="shared" si="1681"/>
        <v>1900</v>
      </c>
      <c r="AH7108" s="97" t="str">
        <f t="shared" si="1682"/>
        <v>01</v>
      </c>
      <c r="AI7108" s="97" t="str">
        <f t="shared" si="1683"/>
        <v>00</v>
      </c>
      <c r="AJ7108" s="97" t="str">
        <f t="shared" si="1684"/>
        <v>19000100</v>
      </c>
    </row>
    <row r="7109" spans="32:36" ht="12" customHeight="1" x14ac:dyDescent="0.15">
      <c r="AF7109" s="96" t="str">
        <f t="shared" si="1680"/>
        <v>&lt;a name='19000100'&gt;&lt;b&gt;:  - &lt;/b&gt;&lt;/a&gt;&lt;br&gt;</v>
      </c>
      <c r="AG7109" s="97">
        <f t="shared" si="1681"/>
        <v>1900</v>
      </c>
      <c r="AH7109" s="97" t="str">
        <f t="shared" si="1682"/>
        <v>01</v>
      </c>
      <c r="AI7109" s="97" t="str">
        <f t="shared" si="1683"/>
        <v>00</v>
      </c>
      <c r="AJ7109" s="97" t="str">
        <f t="shared" si="1684"/>
        <v>19000100</v>
      </c>
    </row>
    <row r="7110" spans="32:36" ht="12" customHeight="1" x14ac:dyDescent="0.15">
      <c r="AF7110" s="96" t="str">
        <f t="shared" si="1680"/>
        <v>&lt;a name='19000100'&gt;&lt;b&gt;:  - &lt;/b&gt;&lt;/a&gt;&lt;br&gt;</v>
      </c>
      <c r="AG7110" s="97">
        <f t="shared" si="1681"/>
        <v>1900</v>
      </c>
      <c r="AH7110" s="97" t="str">
        <f t="shared" si="1682"/>
        <v>01</v>
      </c>
      <c r="AI7110" s="97" t="str">
        <f t="shared" si="1683"/>
        <v>00</v>
      </c>
      <c r="AJ7110" s="97" t="str">
        <f t="shared" si="1684"/>
        <v>19000100</v>
      </c>
    </row>
    <row r="7111" spans="32:36" ht="12" customHeight="1" x14ac:dyDescent="0.15">
      <c r="AF7111" s="96" t="str">
        <f t="shared" si="1680"/>
        <v>&lt;a name='19000100'&gt;&lt;b&gt;:  - &lt;/b&gt;&lt;/a&gt;&lt;br&gt;</v>
      </c>
      <c r="AG7111" s="97">
        <f t="shared" si="1681"/>
        <v>1900</v>
      </c>
      <c r="AH7111" s="97" t="str">
        <f t="shared" si="1682"/>
        <v>01</v>
      </c>
      <c r="AI7111" s="97" t="str">
        <f t="shared" si="1683"/>
        <v>00</v>
      </c>
      <c r="AJ7111" s="97" t="str">
        <f t="shared" si="1684"/>
        <v>19000100</v>
      </c>
    </row>
    <row r="7112" spans="32:36" ht="12" customHeight="1" x14ac:dyDescent="0.15">
      <c r="AF7112" s="96" t="str">
        <f t="shared" si="1680"/>
        <v>&lt;a name='19000100'&gt;&lt;b&gt;:  - &lt;/b&gt;&lt;/a&gt;&lt;br&gt;</v>
      </c>
      <c r="AG7112" s="97">
        <f t="shared" si="1681"/>
        <v>1900</v>
      </c>
      <c r="AH7112" s="97" t="str">
        <f t="shared" si="1682"/>
        <v>01</v>
      </c>
      <c r="AI7112" s="97" t="str">
        <f t="shared" si="1683"/>
        <v>00</v>
      </c>
      <c r="AJ7112" s="97" t="str">
        <f t="shared" si="1684"/>
        <v>19000100</v>
      </c>
    </row>
    <row r="7113" spans="32:36" ht="12" customHeight="1" x14ac:dyDescent="0.15">
      <c r="AF7113" s="96" t="str">
        <f t="shared" si="1680"/>
        <v>&lt;a name='19000100'&gt;&lt;b&gt;:  - &lt;/b&gt;&lt;/a&gt;&lt;br&gt;</v>
      </c>
      <c r="AG7113" s="97">
        <f t="shared" si="1681"/>
        <v>1900</v>
      </c>
      <c r="AH7113" s="97" t="str">
        <f t="shared" si="1682"/>
        <v>01</v>
      </c>
      <c r="AI7113" s="97" t="str">
        <f t="shared" si="1683"/>
        <v>00</v>
      </c>
      <c r="AJ7113" s="97" t="str">
        <f t="shared" si="1684"/>
        <v>19000100</v>
      </c>
    </row>
    <row r="7114" spans="32:36" ht="12" customHeight="1" x14ac:dyDescent="0.15">
      <c r="AF7114" s="96" t="str">
        <f t="shared" si="1680"/>
        <v>&lt;a name='19000100'&gt;&lt;b&gt;:  - &lt;/b&gt;&lt;/a&gt;&lt;br&gt;</v>
      </c>
      <c r="AG7114" s="97">
        <f t="shared" si="1681"/>
        <v>1900</v>
      </c>
      <c r="AH7114" s="97" t="str">
        <f t="shared" si="1682"/>
        <v>01</v>
      </c>
      <c r="AI7114" s="97" t="str">
        <f t="shared" si="1683"/>
        <v>00</v>
      </c>
      <c r="AJ7114" s="97" t="str">
        <f t="shared" si="1684"/>
        <v>19000100</v>
      </c>
    </row>
    <row r="7115" spans="32:36" ht="12" customHeight="1" x14ac:dyDescent="0.15">
      <c r="AF7115" s="96" t="str">
        <f t="shared" si="1680"/>
        <v>&lt;a name='19000100'&gt;&lt;b&gt;:  - &lt;/b&gt;&lt;/a&gt;&lt;br&gt;</v>
      </c>
      <c r="AG7115" s="97">
        <f t="shared" si="1681"/>
        <v>1900</v>
      </c>
      <c r="AH7115" s="97" t="str">
        <f t="shared" si="1682"/>
        <v>01</v>
      </c>
      <c r="AI7115" s="97" t="str">
        <f t="shared" si="1683"/>
        <v>00</v>
      </c>
      <c r="AJ7115" s="97" t="str">
        <f t="shared" si="1684"/>
        <v>19000100</v>
      </c>
    </row>
    <row r="7116" spans="32:36" ht="12" customHeight="1" x14ac:dyDescent="0.15">
      <c r="AF7116" s="96" t="str">
        <f t="shared" si="1680"/>
        <v>&lt;a name='19000100'&gt;&lt;b&gt;:  - &lt;/b&gt;&lt;/a&gt;&lt;br&gt;</v>
      </c>
      <c r="AG7116" s="97">
        <f t="shared" si="1681"/>
        <v>1900</v>
      </c>
      <c r="AH7116" s="97" t="str">
        <f t="shared" si="1682"/>
        <v>01</v>
      </c>
      <c r="AI7116" s="97" t="str">
        <f t="shared" si="1683"/>
        <v>00</v>
      </c>
      <c r="AJ7116" s="97" t="str">
        <f t="shared" si="1684"/>
        <v>19000100</v>
      </c>
    </row>
    <row r="7117" spans="32:36" ht="12" customHeight="1" x14ac:dyDescent="0.15">
      <c r="AF7117" s="96" t="str">
        <f t="shared" si="1680"/>
        <v>&lt;a name='19000100'&gt;&lt;b&gt;:  - &lt;/b&gt;&lt;/a&gt;&lt;br&gt;</v>
      </c>
      <c r="AG7117" s="97">
        <f t="shared" si="1681"/>
        <v>1900</v>
      </c>
      <c r="AH7117" s="97" t="str">
        <f t="shared" si="1682"/>
        <v>01</v>
      </c>
      <c r="AI7117" s="97" t="str">
        <f t="shared" si="1683"/>
        <v>00</v>
      </c>
      <c r="AJ7117" s="97" t="str">
        <f t="shared" si="1684"/>
        <v>19000100</v>
      </c>
    </row>
    <row r="7118" spans="32:36" ht="12" customHeight="1" x14ac:dyDescent="0.15">
      <c r="AF7118" s="96" t="str">
        <f t="shared" si="1680"/>
        <v>&lt;a name='19000100'&gt;&lt;b&gt;:  - &lt;/b&gt;&lt;/a&gt;&lt;br&gt;</v>
      </c>
      <c r="AG7118" s="97">
        <f t="shared" si="1681"/>
        <v>1900</v>
      </c>
      <c r="AH7118" s="97" t="str">
        <f t="shared" si="1682"/>
        <v>01</v>
      </c>
      <c r="AI7118" s="97" t="str">
        <f t="shared" si="1683"/>
        <v>00</v>
      </c>
      <c r="AJ7118" s="97" t="str">
        <f t="shared" si="1684"/>
        <v>19000100</v>
      </c>
    </row>
    <row r="7119" spans="32:36" ht="12" customHeight="1" x14ac:dyDescent="0.15">
      <c r="AF7119" s="96" t="str">
        <f t="shared" si="1680"/>
        <v>&lt;a name='19000100'&gt;&lt;b&gt;:  - &lt;/b&gt;&lt;/a&gt;&lt;br&gt;</v>
      </c>
      <c r="AG7119" s="97">
        <f t="shared" si="1681"/>
        <v>1900</v>
      </c>
      <c r="AH7119" s="97" t="str">
        <f t="shared" si="1682"/>
        <v>01</v>
      </c>
      <c r="AI7119" s="97" t="str">
        <f t="shared" si="1683"/>
        <v>00</v>
      </c>
      <c r="AJ7119" s="97" t="str">
        <f t="shared" si="1684"/>
        <v>19000100</v>
      </c>
    </row>
    <row r="7120" spans="32:36" ht="12" customHeight="1" x14ac:dyDescent="0.15">
      <c r="AF7120" s="96" t="str">
        <f t="shared" si="1680"/>
        <v>&lt;a name='19000100'&gt;&lt;b&gt;:  - &lt;/b&gt;&lt;/a&gt;&lt;br&gt;</v>
      </c>
      <c r="AG7120" s="97">
        <f t="shared" si="1681"/>
        <v>1900</v>
      </c>
      <c r="AH7120" s="97" t="str">
        <f t="shared" si="1682"/>
        <v>01</v>
      </c>
      <c r="AI7120" s="97" t="str">
        <f t="shared" si="1683"/>
        <v>00</v>
      </c>
      <c r="AJ7120" s="97" t="str">
        <f t="shared" si="1684"/>
        <v>19000100</v>
      </c>
    </row>
    <row r="7121" spans="32:36" ht="12" customHeight="1" x14ac:dyDescent="0.15">
      <c r="AF7121" s="96" t="str">
        <f t="shared" si="1680"/>
        <v>&lt;a name='19000100'&gt;&lt;b&gt;:  - &lt;/b&gt;&lt;/a&gt;&lt;br&gt;</v>
      </c>
      <c r="AG7121" s="97">
        <f t="shared" si="1681"/>
        <v>1900</v>
      </c>
      <c r="AH7121" s="97" t="str">
        <f t="shared" si="1682"/>
        <v>01</v>
      </c>
      <c r="AI7121" s="97" t="str">
        <f t="shared" si="1683"/>
        <v>00</v>
      </c>
      <c r="AJ7121" s="97" t="str">
        <f t="shared" si="1684"/>
        <v>19000100</v>
      </c>
    </row>
    <row r="7122" spans="32:36" ht="12" customHeight="1" x14ac:dyDescent="0.15">
      <c r="AF7122" s="96" t="str">
        <f t="shared" si="1680"/>
        <v>&lt;a name='19000100'&gt;&lt;b&gt;:  - &lt;/b&gt;&lt;/a&gt;&lt;br&gt;</v>
      </c>
      <c r="AG7122" s="97">
        <f t="shared" si="1681"/>
        <v>1900</v>
      </c>
      <c r="AH7122" s="97" t="str">
        <f t="shared" si="1682"/>
        <v>01</v>
      </c>
      <c r="AI7122" s="97" t="str">
        <f t="shared" si="1683"/>
        <v>00</v>
      </c>
      <c r="AJ7122" s="97" t="str">
        <f t="shared" si="1684"/>
        <v>19000100</v>
      </c>
    </row>
    <row r="7123" spans="32:36" ht="12" customHeight="1" x14ac:dyDescent="0.15">
      <c r="AF7123" s="96" t="str">
        <f t="shared" si="1680"/>
        <v>&lt;a name='19000100'&gt;&lt;b&gt;:  - &lt;/b&gt;&lt;/a&gt;&lt;br&gt;</v>
      </c>
      <c r="AG7123" s="97">
        <f t="shared" si="1681"/>
        <v>1900</v>
      </c>
      <c r="AH7123" s="97" t="str">
        <f t="shared" si="1682"/>
        <v>01</v>
      </c>
      <c r="AI7123" s="97" t="str">
        <f t="shared" si="1683"/>
        <v>00</v>
      </c>
      <c r="AJ7123" s="97" t="str">
        <f t="shared" si="1684"/>
        <v>19000100</v>
      </c>
    </row>
    <row r="7124" spans="32:36" ht="12" customHeight="1" x14ac:dyDescent="0.15">
      <c r="AF7124" s="96" t="str">
        <f t="shared" si="1680"/>
        <v>&lt;a name='19000100'&gt;&lt;b&gt;:  - &lt;/b&gt;&lt;/a&gt;&lt;br&gt;</v>
      </c>
      <c r="AG7124" s="97">
        <f t="shared" si="1681"/>
        <v>1900</v>
      </c>
      <c r="AH7124" s="97" t="str">
        <f t="shared" si="1682"/>
        <v>01</v>
      </c>
      <c r="AI7124" s="97" t="str">
        <f t="shared" si="1683"/>
        <v>00</v>
      </c>
      <c r="AJ7124" s="97" t="str">
        <f t="shared" si="1684"/>
        <v>19000100</v>
      </c>
    </row>
    <row r="7125" spans="32:36" ht="12" customHeight="1" x14ac:dyDescent="0.15">
      <c r="AF7125" s="96" t="str">
        <f t="shared" si="1680"/>
        <v>&lt;a name='19000100'&gt;&lt;b&gt;:  - &lt;/b&gt;&lt;/a&gt;&lt;br&gt;</v>
      </c>
      <c r="AG7125" s="97">
        <f t="shared" si="1681"/>
        <v>1900</v>
      </c>
      <c r="AH7125" s="97" t="str">
        <f t="shared" si="1682"/>
        <v>01</v>
      </c>
      <c r="AI7125" s="97" t="str">
        <f t="shared" si="1683"/>
        <v>00</v>
      </c>
      <c r="AJ7125" s="97" t="str">
        <f t="shared" si="1684"/>
        <v>19000100</v>
      </c>
    </row>
    <row r="7126" spans="32:36" ht="12" customHeight="1" x14ac:dyDescent="0.15">
      <c r="AF7126" s="96" t="str">
        <f t="shared" si="1680"/>
        <v>&lt;a name='19000100'&gt;&lt;b&gt;:  - &lt;/b&gt;&lt;/a&gt;&lt;br&gt;</v>
      </c>
      <c r="AG7126" s="97">
        <f t="shared" si="1681"/>
        <v>1900</v>
      </c>
      <c r="AH7126" s="97" t="str">
        <f t="shared" si="1682"/>
        <v>01</v>
      </c>
      <c r="AI7126" s="97" t="str">
        <f t="shared" si="1683"/>
        <v>00</v>
      </c>
      <c r="AJ7126" s="97" t="str">
        <f t="shared" si="1684"/>
        <v>19000100</v>
      </c>
    </row>
    <row r="7127" spans="32:36" ht="12" customHeight="1" x14ac:dyDescent="0.15">
      <c r="AF7127" s="96" t="str">
        <f t="shared" si="1680"/>
        <v>&lt;a name='19000100'&gt;&lt;b&gt;:  - &lt;/b&gt;&lt;/a&gt;&lt;br&gt;</v>
      </c>
      <c r="AG7127" s="97">
        <f t="shared" si="1681"/>
        <v>1900</v>
      </c>
      <c r="AH7127" s="97" t="str">
        <f t="shared" si="1682"/>
        <v>01</v>
      </c>
      <c r="AI7127" s="97" t="str">
        <f t="shared" si="1683"/>
        <v>00</v>
      </c>
      <c r="AJ7127" s="97" t="str">
        <f t="shared" si="1684"/>
        <v>19000100</v>
      </c>
    </row>
    <row r="7128" spans="32:36" ht="12" customHeight="1" x14ac:dyDescent="0.15">
      <c r="AF7128" s="96" t="str">
        <f t="shared" si="1680"/>
        <v>&lt;a name='19000100'&gt;&lt;b&gt;:  - &lt;/b&gt;&lt;/a&gt;&lt;br&gt;</v>
      </c>
      <c r="AG7128" s="97">
        <f t="shared" si="1681"/>
        <v>1900</v>
      </c>
      <c r="AH7128" s="97" t="str">
        <f t="shared" si="1682"/>
        <v>01</v>
      </c>
      <c r="AI7128" s="97" t="str">
        <f t="shared" si="1683"/>
        <v>00</v>
      </c>
      <c r="AJ7128" s="97" t="str">
        <f t="shared" si="1684"/>
        <v>19000100</v>
      </c>
    </row>
    <row r="7129" spans="32:36" ht="12" customHeight="1" x14ac:dyDescent="0.15">
      <c r="AF7129" s="96" t="str">
        <f t="shared" si="1680"/>
        <v>&lt;a name='19000100'&gt;&lt;b&gt;:  - &lt;/b&gt;&lt;/a&gt;&lt;br&gt;</v>
      </c>
      <c r="AG7129" s="97">
        <f t="shared" si="1681"/>
        <v>1900</v>
      </c>
      <c r="AH7129" s="97" t="str">
        <f t="shared" si="1682"/>
        <v>01</v>
      </c>
      <c r="AI7129" s="97" t="str">
        <f t="shared" si="1683"/>
        <v>00</v>
      </c>
      <c r="AJ7129" s="97" t="str">
        <f t="shared" si="1684"/>
        <v>19000100</v>
      </c>
    </row>
    <row r="7130" spans="32:36" ht="12" customHeight="1" x14ac:dyDescent="0.15">
      <c r="AF7130" s="96" t="str">
        <f t="shared" si="1680"/>
        <v>&lt;a name='19000100'&gt;&lt;b&gt;:  - &lt;/b&gt;&lt;/a&gt;&lt;br&gt;</v>
      </c>
      <c r="AG7130" s="97">
        <f t="shared" si="1681"/>
        <v>1900</v>
      </c>
      <c r="AH7130" s="97" t="str">
        <f t="shared" si="1682"/>
        <v>01</v>
      </c>
      <c r="AI7130" s="97" t="str">
        <f t="shared" si="1683"/>
        <v>00</v>
      </c>
      <c r="AJ7130" s="97" t="str">
        <f t="shared" si="1684"/>
        <v>19000100</v>
      </c>
    </row>
    <row r="7131" spans="32:36" ht="12" customHeight="1" x14ac:dyDescent="0.15">
      <c r="AF7131" s="96" t="str">
        <f t="shared" si="1680"/>
        <v>&lt;a name='19000100'&gt;&lt;b&gt;:  - &lt;/b&gt;&lt;/a&gt;&lt;br&gt;</v>
      </c>
      <c r="AG7131" s="97">
        <f t="shared" si="1681"/>
        <v>1900</v>
      </c>
      <c r="AH7131" s="97" t="str">
        <f t="shared" si="1682"/>
        <v>01</v>
      </c>
      <c r="AI7131" s="97" t="str">
        <f t="shared" si="1683"/>
        <v>00</v>
      </c>
      <c r="AJ7131" s="97" t="str">
        <f t="shared" si="1684"/>
        <v>19000100</v>
      </c>
    </row>
    <row r="7132" spans="32:36" ht="12" customHeight="1" x14ac:dyDescent="0.15">
      <c r="AF7132" s="96" t="str">
        <f t="shared" si="1680"/>
        <v>&lt;a name='19000100'&gt;&lt;b&gt;:  - &lt;/b&gt;&lt;/a&gt;&lt;br&gt;</v>
      </c>
      <c r="AG7132" s="97">
        <f t="shared" si="1681"/>
        <v>1900</v>
      </c>
      <c r="AH7132" s="97" t="str">
        <f t="shared" si="1682"/>
        <v>01</v>
      </c>
      <c r="AI7132" s="97" t="str">
        <f t="shared" si="1683"/>
        <v>00</v>
      </c>
      <c r="AJ7132" s="97" t="str">
        <f t="shared" si="1684"/>
        <v>19000100</v>
      </c>
    </row>
    <row r="7133" spans="32:36" ht="12" customHeight="1" x14ac:dyDescent="0.15">
      <c r="AF7133" s="100" t="str">
        <f t="shared" si="1680"/>
        <v>&lt;a name='19000100'&gt;&lt;b&gt;:  - &lt;/b&gt;&lt;/a&gt;&lt;br&gt;</v>
      </c>
      <c r="AG7133" s="101">
        <f t="shared" si="1681"/>
        <v>1900</v>
      </c>
      <c r="AH7133" s="101" t="str">
        <f t="shared" si="1682"/>
        <v>01</v>
      </c>
      <c r="AI7133" s="101" t="str">
        <f t="shared" si="1683"/>
        <v>00</v>
      </c>
      <c r="AJ7133" s="101" t="str">
        <f t="shared" si="1684"/>
        <v>19000100</v>
      </c>
    </row>
    <row r="7134" spans="32:36" ht="12" customHeight="1" x14ac:dyDescent="0.15">
      <c r="AF7134" s="96" t="str">
        <f t="shared" si="1680"/>
        <v>&lt;a name='19000100'&gt;&lt;b&gt;:  - &lt;/b&gt;&lt;/a&gt;&lt;br&gt;</v>
      </c>
      <c r="AG7134" s="97">
        <f t="shared" si="1681"/>
        <v>1900</v>
      </c>
      <c r="AH7134" s="97" t="str">
        <f t="shared" si="1682"/>
        <v>01</v>
      </c>
      <c r="AI7134" s="97" t="str">
        <f t="shared" si="1683"/>
        <v>00</v>
      </c>
      <c r="AJ7134" s="97" t="str">
        <f t="shared" si="1684"/>
        <v>19000100</v>
      </c>
    </row>
    <row r="7135" spans="32:36" ht="12" customHeight="1" x14ac:dyDescent="0.15">
      <c r="AF7135" s="96" t="str">
        <f t="shared" si="1680"/>
        <v>&lt;a name='19000100'&gt;&lt;b&gt;:  - &lt;/b&gt;&lt;/a&gt;&lt;br&gt;</v>
      </c>
      <c r="AG7135" s="97">
        <f t="shared" si="1681"/>
        <v>1900</v>
      </c>
      <c r="AH7135" s="97" t="str">
        <f t="shared" si="1682"/>
        <v>01</v>
      </c>
      <c r="AI7135" s="97" t="str">
        <f t="shared" si="1683"/>
        <v>00</v>
      </c>
      <c r="AJ7135" s="97" t="str">
        <f t="shared" si="1684"/>
        <v>19000100</v>
      </c>
    </row>
    <row r="7136" spans="32:36" ht="12" customHeight="1" x14ac:dyDescent="0.15">
      <c r="AF7136" s="96" t="str">
        <f t="shared" si="1680"/>
        <v>&lt;a name='19000100'&gt;&lt;b&gt;:  - &lt;/b&gt;&lt;/a&gt;&lt;br&gt;</v>
      </c>
      <c r="AG7136" s="97">
        <f t="shared" si="1681"/>
        <v>1900</v>
      </c>
      <c r="AH7136" s="97" t="str">
        <f t="shared" si="1682"/>
        <v>01</v>
      </c>
      <c r="AI7136" s="97" t="str">
        <f t="shared" si="1683"/>
        <v>00</v>
      </c>
      <c r="AJ7136" s="97" t="str">
        <f t="shared" si="1684"/>
        <v>19000100</v>
      </c>
    </row>
    <row r="7137" spans="32:36" ht="12" customHeight="1" x14ac:dyDescent="0.15">
      <c r="AF7137" s="96" t="str">
        <f t="shared" si="1680"/>
        <v>&lt;a name='19000100'&gt;&lt;b&gt;:  - &lt;/b&gt;&lt;/a&gt;&lt;br&gt;</v>
      </c>
      <c r="AG7137" s="97">
        <f t="shared" si="1681"/>
        <v>1900</v>
      </c>
      <c r="AH7137" s="97" t="str">
        <f t="shared" si="1682"/>
        <v>01</v>
      </c>
      <c r="AI7137" s="97" t="str">
        <f t="shared" si="1683"/>
        <v>00</v>
      </c>
      <c r="AJ7137" s="97" t="str">
        <f t="shared" si="1684"/>
        <v>19000100</v>
      </c>
    </row>
    <row r="7138" spans="32:36" ht="12" customHeight="1" x14ac:dyDescent="0.15">
      <c r="AF7138" s="96" t="str">
        <f t="shared" si="1680"/>
        <v>&lt;a name='19000100'&gt;&lt;b&gt;:  - &lt;/b&gt;&lt;/a&gt;&lt;br&gt;</v>
      </c>
      <c r="AG7138" s="97">
        <f t="shared" si="1681"/>
        <v>1900</v>
      </c>
      <c r="AH7138" s="97" t="str">
        <f t="shared" si="1682"/>
        <v>01</v>
      </c>
      <c r="AI7138" s="97" t="str">
        <f t="shared" si="1683"/>
        <v>00</v>
      </c>
      <c r="AJ7138" s="97" t="str">
        <f t="shared" si="1684"/>
        <v>19000100</v>
      </c>
    </row>
    <row r="7139" spans="32:36" ht="12" customHeight="1" x14ac:dyDescent="0.15">
      <c r="AF7139" s="96" t="str">
        <f t="shared" si="1680"/>
        <v>&lt;a name='19000100'&gt;&lt;b&gt;:  - &lt;/b&gt;&lt;/a&gt;&lt;br&gt;</v>
      </c>
      <c r="AG7139" s="97">
        <f t="shared" si="1681"/>
        <v>1900</v>
      </c>
      <c r="AH7139" s="97" t="str">
        <f t="shared" si="1682"/>
        <v>01</v>
      </c>
      <c r="AI7139" s="97" t="str">
        <f t="shared" si="1683"/>
        <v>00</v>
      </c>
      <c r="AJ7139" s="97" t="str">
        <f t="shared" si="1684"/>
        <v>19000100</v>
      </c>
    </row>
    <row r="7140" spans="32:36" ht="12" customHeight="1" x14ac:dyDescent="0.15">
      <c r="AF7140" s="96" t="str">
        <f t="shared" si="1680"/>
        <v>&lt;a name='19000100'&gt;&lt;b&gt;:  - &lt;/b&gt;&lt;/a&gt;&lt;br&gt;</v>
      </c>
      <c r="AG7140" s="97">
        <f t="shared" si="1681"/>
        <v>1900</v>
      </c>
      <c r="AH7140" s="97" t="str">
        <f t="shared" si="1682"/>
        <v>01</v>
      </c>
      <c r="AI7140" s="97" t="str">
        <f t="shared" si="1683"/>
        <v>00</v>
      </c>
      <c r="AJ7140" s="97" t="str">
        <f t="shared" si="1684"/>
        <v>19000100</v>
      </c>
    </row>
    <row r="7141" spans="32:36" ht="12" customHeight="1" x14ac:dyDescent="0.15">
      <c r="AF7141" s="96" t="str">
        <f t="shared" si="1680"/>
        <v>&lt;a name='19000100'&gt;&lt;b&gt;:  - &lt;/b&gt;&lt;/a&gt;&lt;br&gt;</v>
      </c>
      <c r="AG7141" s="97">
        <f t="shared" si="1681"/>
        <v>1900</v>
      </c>
      <c r="AH7141" s="97" t="str">
        <f t="shared" si="1682"/>
        <v>01</v>
      </c>
      <c r="AI7141" s="97" t="str">
        <f t="shared" si="1683"/>
        <v>00</v>
      </c>
      <c r="AJ7141" s="97" t="str">
        <f t="shared" si="1684"/>
        <v>19000100</v>
      </c>
    </row>
    <row r="7142" spans="32:36" ht="12" customHeight="1" x14ac:dyDescent="0.15">
      <c r="AF7142" s="96" t="str">
        <f t="shared" si="1680"/>
        <v>&lt;a name='19000100'&gt;&lt;b&gt;:  - &lt;/b&gt;&lt;/a&gt;&lt;br&gt;</v>
      </c>
      <c r="AG7142" s="97">
        <f t="shared" si="1681"/>
        <v>1900</v>
      </c>
      <c r="AH7142" s="97" t="str">
        <f t="shared" si="1682"/>
        <v>01</v>
      </c>
      <c r="AI7142" s="97" t="str">
        <f t="shared" si="1683"/>
        <v>00</v>
      </c>
      <c r="AJ7142" s="97" t="str">
        <f t="shared" si="1684"/>
        <v>19000100</v>
      </c>
    </row>
    <row r="7143" spans="32:36" ht="12" customHeight="1" x14ac:dyDescent="0.15">
      <c r="AF7143" s="96" t="str">
        <f t="shared" si="1680"/>
        <v>&lt;a name='19000100'&gt;&lt;b&gt;:  - &lt;/b&gt;&lt;/a&gt;&lt;br&gt;</v>
      </c>
      <c r="AG7143" s="97">
        <f t="shared" si="1681"/>
        <v>1900</v>
      </c>
      <c r="AH7143" s="97" t="str">
        <f t="shared" si="1682"/>
        <v>01</v>
      </c>
      <c r="AI7143" s="97" t="str">
        <f t="shared" si="1683"/>
        <v>00</v>
      </c>
      <c r="AJ7143" s="97" t="str">
        <f t="shared" si="1684"/>
        <v>19000100</v>
      </c>
    </row>
    <row r="7144" spans="32:36" ht="12" customHeight="1" x14ac:dyDescent="0.15">
      <c r="AF7144" s="96" t="str">
        <f t="shared" si="1680"/>
        <v>&lt;a name='19000100'&gt;&lt;b&gt;:  - &lt;/b&gt;&lt;/a&gt;&lt;br&gt;</v>
      </c>
      <c r="AG7144" s="97">
        <f t="shared" si="1681"/>
        <v>1900</v>
      </c>
      <c r="AH7144" s="97" t="str">
        <f t="shared" si="1682"/>
        <v>01</v>
      </c>
      <c r="AI7144" s="97" t="str">
        <f t="shared" si="1683"/>
        <v>00</v>
      </c>
      <c r="AJ7144" s="97" t="str">
        <f t="shared" si="1684"/>
        <v>19000100</v>
      </c>
    </row>
    <row r="7145" spans="32:36" ht="12" customHeight="1" x14ac:dyDescent="0.15">
      <c r="AF7145" s="96" t="str">
        <f t="shared" si="1680"/>
        <v>&lt;a name='19000100'&gt;&lt;b&gt;:  - &lt;/b&gt;&lt;/a&gt;&lt;br&gt;</v>
      </c>
      <c r="AG7145" s="97">
        <f t="shared" si="1681"/>
        <v>1900</v>
      </c>
      <c r="AH7145" s="97" t="str">
        <f t="shared" si="1682"/>
        <v>01</v>
      </c>
      <c r="AI7145" s="97" t="str">
        <f t="shared" si="1683"/>
        <v>00</v>
      </c>
      <c r="AJ7145" s="97" t="str">
        <f t="shared" si="1684"/>
        <v>19000100</v>
      </c>
    </row>
    <row r="7146" spans="32:36" ht="12" customHeight="1" x14ac:dyDescent="0.15">
      <c r="AF7146" s="96" t="str">
        <f t="shared" si="1680"/>
        <v>&lt;a name='19000100'&gt;&lt;b&gt;:  - &lt;/b&gt;&lt;/a&gt;&lt;br&gt;</v>
      </c>
      <c r="AG7146" s="97">
        <f t="shared" si="1681"/>
        <v>1900</v>
      </c>
      <c r="AH7146" s="97" t="str">
        <f t="shared" si="1682"/>
        <v>01</v>
      </c>
      <c r="AI7146" s="97" t="str">
        <f t="shared" si="1683"/>
        <v>00</v>
      </c>
      <c r="AJ7146" s="97" t="str">
        <f t="shared" si="1684"/>
        <v>19000100</v>
      </c>
    </row>
    <row r="7147" spans="32:36" ht="12" customHeight="1" x14ac:dyDescent="0.15">
      <c r="AF7147" s="96" t="str">
        <f t="shared" si="1680"/>
        <v>&lt;a name='19000100'&gt;&lt;b&gt;:  - &lt;/b&gt;&lt;/a&gt;&lt;br&gt;</v>
      </c>
      <c r="AG7147" s="97">
        <f t="shared" si="1681"/>
        <v>1900</v>
      </c>
      <c r="AH7147" s="97" t="str">
        <f t="shared" si="1682"/>
        <v>01</v>
      </c>
      <c r="AI7147" s="97" t="str">
        <f t="shared" si="1683"/>
        <v>00</v>
      </c>
      <c r="AJ7147" s="97" t="str">
        <f t="shared" si="1684"/>
        <v>19000100</v>
      </c>
    </row>
    <row r="7148" spans="32:36" ht="12" customHeight="1" x14ac:dyDescent="0.15">
      <c r="AF7148" s="96" t="str">
        <f t="shared" si="1680"/>
        <v>&lt;a name='19000100'&gt;&lt;b&gt;:  - &lt;/b&gt;&lt;/a&gt;&lt;br&gt;</v>
      </c>
      <c r="AG7148" s="97">
        <f t="shared" si="1681"/>
        <v>1900</v>
      </c>
      <c r="AH7148" s="97" t="str">
        <f t="shared" si="1682"/>
        <v>01</v>
      </c>
      <c r="AI7148" s="97" t="str">
        <f t="shared" si="1683"/>
        <v>00</v>
      </c>
      <c r="AJ7148" s="97" t="str">
        <f t="shared" si="1684"/>
        <v>19000100</v>
      </c>
    </row>
    <row r="7149" spans="32:36" ht="12" customHeight="1" x14ac:dyDescent="0.15">
      <c r="AF7149" s="96" t="str">
        <f t="shared" si="1680"/>
        <v>&lt;a name='19000100'&gt;&lt;b&gt;:  - &lt;/b&gt;&lt;/a&gt;&lt;br&gt;</v>
      </c>
      <c r="AG7149" s="97">
        <f t="shared" si="1681"/>
        <v>1900</v>
      </c>
      <c r="AH7149" s="97" t="str">
        <f t="shared" si="1682"/>
        <v>01</v>
      </c>
      <c r="AI7149" s="97" t="str">
        <f t="shared" si="1683"/>
        <v>00</v>
      </c>
      <c r="AJ7149" s="97" t="str">
        <f t="shared" si="1684"/>
        <v>19000100</v>
      </c>
    </row>
    <row r="7150" spans="32:36" ht="12" customHeight="1" x14ac:dyDescent="0.15">
      <c r="AF7150" s="96" t="str">
        <f t="shared" si="1680"/>
        <v>&lt;a name='19000100'&gt;&lt;b&gt;:  - &lt;/b&gt;&lt;/a&gt;&lt;br&gt;</v>
      </c>
      <c r="AG7150" s="97">
        <f t="shared" si="1681"/>
        <v>1900</v>
      </c>
      <c r="AH7150" s="97" t="str">
        <f t="shared" si="1682"/>
        <v>01</v>
      </c>
      <c r="AI7150" s="97" t="str">
        <f t="shared" si="1683"/>
        <v>00</v>
      </c>
      <c r="AJ7150" s="97" t="str">
        <f t="shared" si="1684"/>
        <v>19000100</v>
      </c>
    </row>
    <row r="7151" spans="32:36" ht="12" customHeight="1" x14ac:dyDescent="0.15">
      <c r="AF7151" s="96" t="str">
        <f t="shared" si="1680"/>
        <v>&lt;a name='19000100'&gt;&lt;b&gt;:  - &lt;/b&gt;&lt;/a&gt;&lt;br&gt;</v>
      </c>
      <c r="AG7151" s="97">
        <f t="shared" si="1681"/>
        <v>1900</v>
      </c>
      <c r="AH7151" s="97" t="str">
        <f t="shared" si="1682"/>
        <v>01</v>
      </c>
      <c r="AI7151" s="97" t="str">
        <f t="shared" si="1683"/>
        <v>00</v>
      </c>
      <c r="AJ7151" s="97" t="str">
        <f t="shared" si="1684"/>
        <v>19000100</v>
      </c>
    </row>
    <row r="7152" spans="32:36" ht="12" customHeight="1" x14ac:dyDescent="0.15">
      <c r="AF7152" s="96" t="str">
        <f t="shared" si="1680"/>
        <v>&lt;a name='19000100'&gt;&lt;b&gt;:  - &lt;/b&gt;&lt;/a&gt;&lt;br&gt;</v>
      </c>
      <c r="AG7152" s="97">
        <f t="shared" si="1681"/>
        <v>1900</v>
      </c>
      <c r="AH7152" s="97" t="str">
        <f t="shared" si="1682"/>
        <v>01</v>
      </c>
      <c r="AI7152" s="97" t="str">
        <f t="shared" si="1683"/>
        <v>00</v>
      </c>
      <c r="AJ7152" s="97" t="str">
        <f t="shared" si="1684"/>
        <v>19000100</v>
      </c>
    </row>
    <row r="7153" spans="32:36" ht="12" customHeight="1" x14ac:dyDescent="0.15">
      <c r="AF7153" s="96" t="str">
        <f t="shared" si="1680"/>
        <v>&lt;a name='19000100'&gt;&lt;b&gt;:  - &lt;/b&gt;&lt;/a&gt;&lt;br&gt;</v>
      </c>
      <c r="AG7153" s="97">
        <f t="shared" si="1681"/>
        <v>1900</v>
      </c>
      <c r="AH7153" s="97" t="str">
        <f t="shared" si="1682"/>
        <v>01</v>
      </c>
      <c r="AI7153" s="97" t="str">
        <f t="shared" si="1683"/>
        <v>00</v>
      </c>
      <c r="AJ7153" s="97" t="str">
        <f t="shared" si="1684"/>
        <v>19000100</v>
      </c>
    </row>
    <row r="7154" spans="32:36" ht="12" customHeight="1" x14ac:dyDescent="0.15">
      <c r="AF7154" s="96" t="str">
        <f t="shared" si="1680"/>
        <v>&lt;a name='19000100'&gt;&lt;b&gt;:  - &lt;/b&gt;&lt;/a&gt;&lt;br&gt;</v>
      </c>
      <c r="AG7154" s="97">
        <f t="shared" si="1681"/>
        <v>1900</v>
      </c>
      <c r="AH7154" s="97" t="str">
        <f t="shared" si="1682"/>
        <v>01</v>
      </c>
      <c r="AI7154" s="97" t="str">
        <f t="shared" si="1683"/>
        <v>00</v>
      </c>
      <c r="AJ7154" s="97" t="str">
        <f t="shared" si="1684"/>
        <v>19000100</v>
      </c>
    </row>
    <row r="7155" spans="32:36" ht="12" customHeight="1" x14ac:dyDescent="0.15">
      <c r="AF7155" s="96" t="str">
        <f t="shared" si="1680"/>
        <v>&lt;a name='19000100'&gt;&lt;b&gt;:  - &lt;/b&gt;&lt;/a&gt;&lt;br&gt;</v>
      </c>
      <c r="AG7155" s="97">
        <f t="shared" si="1681"/>
        <v>1900</v>
      </c>
      <c r="AH7155" s="97" t="str">
        <f t="shared" si="1682"/>
        <v>01</v>
      </c>
      <c r="AI7155" s="97" t="str">
        <f t="shared" si="1683"/>
        <v>00</v>
      </c>
      <c r="AJ7155" s="97" t="str">
        <f t="shared" si="1684"/>
        <v>19000100</v>
      </c>
    </row>
    <row r="7156" spans="32:36" ht="12" customHeight="1" x14ac:dyDescent="0.15">
      <c r="AF7156" s="96" t="str">
        <f t="shared" si="1680"/>
        <v>&lt;a name='19000100'&gt;&lt;b&gt;:  - &lt;/b&gt;&lt;/a&gt;&lt;br&gt;</v>
      </c>
      <c r="AG7156" s="97">
        <f t="shared" si="1681"/>
        <v>1900</v>
      </c>
      <c r="AH7156" s="97" t="str">
        <f t="shared" si="1682"/>
        <v>01</v>
      </c>
      <c r="AI7156" s="97" t="str">
        <f t="shared" si="1683"/>
        <v>00</v>
      </c>
      <c r="AJ7156" s="97" t="str">
        <f t="shared" si="1684"/>
        <v>19000100</v>
      </c>
    </row>
    <row r="7157" spans="32:36" ht="12" customHeight="1" x14ac:dyDescent="0.15">
      <c r="AF7157" s="96" t="str">
        <f t="shared" si="1680"/>
        <v>&lt;a name='19000100'&gt;&lt;b&gt;:  - &lt;/b&gt;&lt;/a&gt;&lt;br&gt;</v>
      </c>
      <c r="AG7157" s="97">
        <f t="shared" si="1681"/>
        <v>1900</v>
      </c>
      <c r="AH7157" s="97" t="str">
        <f t="shared" si="1682"/>
        <v>01</v>
      </c>
      <c r="AI7157" s="97" t="str">
        <f t="shared" si="1683"/>
        <v>00</v>
      </c>
      <c r="AJ7157" s="97" t="str">
        <f t="shared" si="1684"/>
        <v>19000100</v>
      </c>
    </row>
    <row r="7158" spans="32:36" ht="12" customHeight="1" x14ac:dyDescent="0.15">
      <c r="AF7158" s="96" t="str">
        <f t="shared" si="1680"/>
        <v>&lt;a name='19000100'&gt;&lt;b&gt;:  - &lt;/b&gt;&lt;/a&gt;&lt;br&gt;</v>
      </c>
      <c r="AG7158" s="97">
        <f t="shared" si="1681"/>
        <v>1900</v>
      </c>
      <c r="AH7158" s="97" t="str">
        <f t="shared" si="1682"/>
        <v>01</v>
      </c>
      <c r="AI7158" s="97" t="str">
        <f t="shared" si="1683"/>
        <v>00</v>
      </c>
      <c r="AJ7158" s="97" t="str">
        <f t="shared" si="1684"/>
        <v>19000100</v>
      </c>
    </row>
    <row r="7159" spans="32:36" ht="12" customHeight="1" x14ac:dyDescent="0.15">
      <c r="AF7159" s="96" t="str">
        <f t="shared" si="1680"/>
        <v>&lt;a name='19000100'&gt;&lt;b&gt;:  - &lt;/b&gt;&lt;/a&gt;&lt;br&gt;</v>
      </c>
      <c r="AG7159" s="97">
        <f t="shared" si="1681"/>
        <v>1900</v>
      </c>
      <c r="AH7159" s="97" t="str">
        <f t="shared" si="1682"/>
        <v>01</v>
      </c>
      <c r="AI7159" s="97" t="str">
        <f t="shared" si="1683"/>
        <v>00</v>
      </c>
      <c r="AJ7159" s="97" t="str">
        <f t="shared" si="1684"/>
        <v>19000100</v>
      </c>
    </row>
    <row r="7160" spans="32:36" ht="12" customHeight="1" x14ac:dyDescent="0.15">
      <c r="AF7160" s="96" t="str">
        <f t="shared" si="1680"/>
        <v>&lt;a name='19000100'&gt;&lt;b&gt;:  - &lt;/b&gt;&lt;/a&gt;&lt;br&gt;</v>
      </c>
      <c r="AG7160" s="97">
        <f t="shared" si="1681"/>
        <v>1900</v>
      </c>
      <c r="AH7160" s="97" t="str">
        <f t="shared" si="1682"/>
        <v>01</v>
      </c>
      <c r="AI7160" s="97" t="str">
        <f t="shared" si="1683"/>
        <v>00</v>
      </c>
      <c r="AJ7160" s="97" t="str">
        <f t="shared" si="1684"/>
        <v>19000100</v>
      </c>
    </row>
    <row r="7161" spans="32:36" ht="12" customHeight="1" x14ac:dyDescent="0.15">
      <c r="AF7161" s="96" t="str">
        <f t="shared" si="1680"/>
        <v>&lt;a name='19000100'&gt;&lt;b&gt;:  - &lt;/b&gt;&lt;/a&gt;&lt;br&gt;</v>
      </c>
      <c r="AG7161" s="97">
        <f t="shared" si="1681"/>
        <v>1900</v>
      </c>
      <c r="AH7161" s="97" t="str">
        <f t="shared" si="1682"/>
        <v>01</v>
      </c>
      <c r="AI7161" s="97" t="str">
        <f t="shared" si="1683"/>
        <v>00</v>
      </c>
      <c r="AJ7161" s="97" t="str">
        <f t="shared" si="1684"/>
        <v>19000100</v>
      </c>
    </row>
    <row r="7162" spans="32:36" ht="12" customHeight="1" x14ac:dyDescent="0.15">
      <c r="AF7162" s="96" t="str">
        <f t="shared" si="1680"/>
        <v>&lt;a name='19000100'&gt;&lt;b&gt;:  - &lt;/b&gt;&lt;/a&gt;&lt;br&gt;</v>
      </c>
      <c r="AG7162" s="97">
        <f t="shared" si="1681"/>
        <v>1900</v>
      </c>
      <c r="AH7162" s="97" t="str">
        <f t="shared" si="1682"/>
        <v>01</v>
      </c>
      <c r="AI7162" s="97" t="str">
        <f t="shared" si="1683"/>
        <v>00</v>
      </c>
      <c r="AJ7162" s="97" t="str">
        <f t="shared" si="1684"/>
        <v>19000100</v>
      </c>
    </row>
    <row r="7163" spans="32:36" ht="12" customHeight="1" x14ac:dyDescent="0.15">
      <c r="AF7163" s="96" t="str">
        <f t="shared" si="1680"/>
        <v>&lt;a name='19000100'&gt;&lt;b&gt;:  - &lt;/b&gt;&lt;/a&gt;&lt;br&gt;</v>
      </c>
      <c r="AG7163" s="97">
        <f t="shared" si="1681"/>
        <v>1900</v>
      </c>
      <c r="AH7163" s="97" t="str">
        <f t="shared" si="1682"/>
        <v>01</v>
      </c>
      <c r="AI7163" s="97" t="str">
        <f t="shared" si="1683"/>
        <v>00</v>
      </c>
      <c r="AJ7163" s="97" t="str">
        <f t="shared" si="1684"/>
        <v>19000100</v>
      </c>
    </row>
    <row r="7164" spans="32:36" ht="12" customHeight="1" x14ac:dyDescent="0.15">
      <c r="AF7164" s="96" t="str">
        <f t="shared" si="1680"/>
        <v>&lt;a name='19000100'&gt;&lt;b&gt;:  - &lt;/b&gt;&lt;/a&gt;&lt;br&gt;</v>
      </c>
      <c r="AG7164" s="97">
        <f t="shared" si="1681"/>
        <v>1900</v>
      </c>
      <c r="AH7164" s="97" t="str">
        <f t="shared" si="1682"/>
        <v>01</v>
      </c>
      <c r="AI7164" s="97" t="str">
        <f t="shared" si="1683"/>
        <v>00</v>
      </c>
      <c r="AJ7164" s="97" t="str">
        <f t="shared" si="1684"/>
        <v>19000100</v>
      </c>
    </row>
    <row r="7165" spans="32:36" ht="12" customHeight="1" x14ac:dyDescent="0.15">
      <c r="AF7165" s="96" t="str">
        <f t="shared" si="1680"/>
        <v>&lt;a name='19000100'&gt;&lt;b&gt;:  - &lt;/b&gt;&lt;/a&gt;&lt;br&gt;</v>
      </c>
      <c r="AG7165" s="97">
        <f t="shared" si="1681"/>
        <v>1900</v>
      </c>
      <c r="AH7165" s="97" t="str">
        <f t="shared" si="1682"/>
        <v>01</v>
      </c>
      <c r="AI7165" s="97" t="str">
        <f t="shared" si="1683"/>
        <v>00</v>
      </c>
      <c r="AJ7165" s="97" t="str">
        <f t="shared" si="1684"/>
        <v>19000100</v>
      </c>
    </row>
    <row r="7166" spans="32:36" ht="12" customHeight="1" x14ac:dyDescent="0.15">
      <c r="AF7166" s="96" t="str">
        <f t="shared" si="1680"/>
        <v>&lt;a name='19000100'&gt;&lt;b&gt;:  - &lt;/b&gt;&lt;/a&gt;&lt;br&gt;</v>
      </c>
      <c r="AG7166" s="97">
        <f t="shared" si="1681"/>
        <v>1900</v>
      </c>
      <c r="AH7166" s="97" t="str">
        <f t="shared" si="1682"/>
        <v>01</v>
      </c>
      <c r="AI7166" s="97" t="str">
        <f t="shared" si="1683"/>
        <v>00</v>
      </c>
      <c r="AJ7166" s="97" t="str">
        <f t="shared" si="1684"/>
        <v>19000100</v>
      </c>
    </row>
    <row r="7167" spans="32:36" ht="12" customHeight="1" x14ac:dyDescent="0.15">
      <c r="AF7167" s="96" t="str">
        <f t="shared" si="1680"/>
        <v>&lt;a name='19000100'&gt;&lt;b&gt;:  - &lt;/b&gt;&lt;/a&gt;&lt;br&gt;</v>
      </c>
      <c r="AG7167" s="97">
        <f t="shared" si="1681"/>
        <v>1900</v>
      </c>
      <c r="AH7167" s="97" t="str">
        <f t="shared" si="1682"/>
        <v>01</v>
      </c>
      <c r="AI7167" s="97" t="str">
        <f t="shared" si="1683"/>
        <v>00</v>
      </c>
      <c r="AJ7167" s="97" t="str">
        <f t="shared" si="1684"/>
        <v>19000100</v>
      </c>
    </row>
    <row r="7168" spans="32:36" ht="12" customHeight="1" x14ac:dyDescent="0.15">
      <c r="AF7168" s="96" t="str">
        <f t="shared" si="1680"/>
        <v>&lt;a name='19000100'&gt;&lt;b&gt;:  - &lt;/b&gt;&lt;/a&gt;&lt;br&gt;</v>
      </c>
      <c r="AG7168" s="97">
        <f t="shared" si="1681"/>
        <v>1900</v>
      </c>
      <c r="AH7168" s="97" t="str">
        <f t="shared" si="1682"/>
        <v>01</v>
      </c>
      <c r="AI7168" s="97" t="str">
        <f t="shared" si="1683"/>
        <v>00</v>
      </c>
      <c r="AJ7168" s="97" t="str">
        <f t="shared" si="1684"/>
        <v>19000100</v>
      </c>
    </row>
    <row r="7169" spans="32:36" ht="12" customHeight="1" x14ac:dyDescent="0.15">
      <c r="AF7169" s="96" t="str">
        <f t="shared" si="1680"/>
        <v>&lt;a name='19000100'&gt;&lt;b&gt;:  - &lt;/b&gt;&lt;/a&gt;&lt;br&gt;</v>
      </c>
      <c r="AG7169" s="97">
        <f t="shared" si="1681"/>
        <v>1900</v>
      </c>
      <c r="AH7169" s="97" t="str">
        <f t="shared" si="1682"/>
        <v>01</v>
      </c>
      <c r="AI7169" s="97" t="str">
        <f t="shared" si="1683"/>
        <v>00</v>
      </c>
      <c r="AJ7169" s="97" t="str">
        <f t="shared" si="1684"/>
        <v>19000100</v>
      </c>
    </row>
    <row r="7170" spans="32:36" ht="12" customHeight="1" x14ac:dyDescent="0.15">
      <c r="AF7170" s="96" t="str">
        <f t="shared" ref="AF7170:AF7233" si="1685">"&lt;a name='"&amp;AJ7170&amp;"'&gt;&lt;b&gt;"&amp;I7170&amp;": "&amp;M7170&amp;" - "&amp;L7170&amp;"&lt;/b&gt;&lt;/a&gt;&lt;br&gt;"</f>
        <v>&lt;a name='19000100'&gt;&lt;b&gt;:  - &lt;/b&gt;&lt;/a&gt;&lt;br&gt;</v>
      </c>
      <c r="AG7170" s="97">
        <f t="shared" ref="AG7170:AG7233" si="1686">YEAR(G7170)</f>
        <v>1900</v>
      </c>
      <c r="AH7170" s="97" t="str">
        <f t="shared" ref="AH7170:AH7233" si="1687">IF(LEN(MONTH(G7170))=1,"0"&amp;MONTH(G7170),MONTH(G7170))</f>
        <v>01</v>
      </c>
      <c r="AI7170" s="97" t="str">
        <f t="shared" ref="AI7170:AI7233" si="1688">IF(LEN(DAY(G7170))=1,"0"&amp;DAY(G7170),DAY(G7170))</f>
        <v>00</v>
      </c>
      <c r="AJ7170" s="97" t="str">
        <f t="shared" ref="AJ7170:AJ7233" si="1689">AG7170&amp;AH7170&amp;AI7170</f>
        <v>19000100</v>
      </c>
    </row>
    <row r="7171" spans="32:36" ht="12" customHeight="1" x14ac:dyDescent="0.15">
      <c r="AF7171" s="96" t="str">
        <f t="shared" si="1685"/>
        <v>&lt;a name='19000100'&gt;&lt;b&gt;:  - &lt;/b&gt;&lt;/a&gt;&lt;br&gt;</v>
      </c>
      <c r="AG7171" s="97">
        <f t="shared" si="1686"/>
        <v>1900</v>
      </c>
      <c r="AH7171" s="97" t="str">
        <f t="shared" si="1687"/>
        <v>01</v>
      </c>
      <c r="AI7171" s="97" t="str">
        <f t="shared" si="1688"/>
        <v>00</v>
      </c>
      <c r="AJ7171" s="97" t="str">
        <f t="shared" si="1689"/>
        <v>19000100</v>
      </c>
    </row>
    <row r="7172" spans="32:36" ht="12" customHeight="1" x14ac:dyDescent="0.15">
      <c r="AF7172" s="96" t="str">
        <f t="shared" si="1685"/>
        <v>&lt;a name='19000100'&gt;&lt;b&gt;:  - &lt;/b&gt;&lt;/a&gt;&lt;br&gt;</v>
      </c>
      <c r="AG7172" s="97">
        <f t="shared" si="1686"/>
        <v>1900</v>
      </c>
      <c r="AH7172" s="97" t="str">
        <f t="shared" si="1687"/>
        <v>01</v>
      </c>
      <c r="AI7172" s="97" t="str">
        <f t="shared" si="1688"/>
        <v>00</v>
      </c>
      <c r="AJ7172" s="97" t="str">
        <f t="shared" si="1689"/>
        <v>19000100</v>
      </c>
    </row>
    <row r="7173" spans="32:36" ht="12" customHeight="1" x14ac:dyDescent="0.15">
      <c r="AF7173" s="96" t="str">
        <f t="shared" si="1685"/>
        <v>&lt;a name='19000100'&gt;&lt;b&gt;:  - &lt;/b&gt;&lt;/a&gt;&lt;br&gt;</v>
      </c>
      <c r="AG7173" s="97">
        <f t="shared" si="1686"/>
        <v>1900</v>
      </c>
      <c r="AH7173" s="97" t="str">
        <f t="shared" si="1687"/>
        <v>01</v>
      </c>
      <c r="AI7173" s="97" t="str">
        <f t="shared" si="1688"/>
        <v>00</v>
      </c>
      <c r="AJ7173" s="97" t="str">
        <f t="shared" si="1689"/>
        <v>19000100</v>
      </c>
    </row>
    <row r="7174" spans="32:36" ht="12" customHeight="1" x14ac:dyDescent="0.15">
      <c r="AF7174" s="96" t="str">
        <f t="shared" si="1685"/>
        <v>&lt;a name='19000100'&gt;&lt;b&gt;:  - &lt;/b&gt;&lt;/a&gt;&lt;br&gt;</v>
      </c>
      <c r="AG7174" s="97">
        <f t="shared" si="1686"/>
        <v>1900</v>
      </c>
      <c r="AH7174" s="97" t="str">
        <f t="shared" si="1687"/>
        <v>01</v>
      </c>
      <c r="AI7174" s="97" t="str">
        <f t="shared" si="1688"/>
        <v>00</v>
      </c>
      <c r="AJ7174" s="97" t="str">
        <f t="shared" si="1689"/>
        <v>19000100</v>
      </c>
    </row>
    <row r="7175" spans="32:36" ht="12" customHeight="1" x14ac:dyDescent="0.15">
      <c r="AF7175" s="96" t="str">
        <f t="shared" si="1685"/>
        <v>&lt;a name='19000100'&gt;&lt;b&gt;:  - &lt;/b&gt;&lt;/a&gt;&lt;br&gt;</v>
      </c>
      <c r="AG7175" s="97">
        <f t="shared" si="1686"/>
        <v>1900</v>
      </c>
      <c r="AH7175" s="97" t="str">
        <f t="shared" si="1687"/>
        <v>01</v>
      </c>
      <c r="AI7175" s="97" t="str">
        <f t="shared" si="1688"/>
        <v>00</v>
      </c>
      <c r="AJ7175" s="97" t="str">
        <f t="shared" si="1689"/>
        <v>19000100</v>
      </c>
    </row>
    <row r="7176" spans="32:36" ht="12" customHeight="1" x14ac:dyDescent="0.15">
      <c r="AF7176" s="96" t="str">
        <f t="shared" si="1685"/>
        <v>&lt;a name='19000100'&gt;&lt;b&gt;:  - &lt;/b&gt;&lt;/a&gt;&lt;br&gt;</v>
      </c>
      <c r="AG7176" s="97">
        <f t="shared" si="1686"/>
        <v>1900</v>
      </c>
      <c r="AH7176" s="97" t="str">
        <f t="shared" si="1687"/>
        <v>01</v>
      </c>
      <c r="AI7176" s="97" t="str">
        <f t="shared" si="1688"/>
        <v>00</v>
      </c>
      <c r="AJ7176" s="97" t="str">
        <f t="shared" si="1689"/>
        <v>19000100</v>
      </c>
    </row>
    <row r="7177" spans="32:36" ht="12" customHeight="1" x14ac:dyDescent="0.15">
      <c r="AF7177" s="96" t="str">
        <f t="shared" si="1685"/>
        <v>&lt;a name='19000100'&gt;&lt;b&gt;:  - &lt;/b&gt;&lt;/a&gt;&lt;br&gt;</v>
      </c>
      <c r="AG7177" s="97">
        <f t="shared" si="1686"/>
        <v>1900</v>
      </c>
      <c r="AH7177" s="97" t="str">
        <f t="shared" si="1687"/>
        <v>01</v>
      </c>
      <c r="AI7177" s="97" t="str">
        <f t="shared" si="1688"/>
        <v>00</v>
      </c>
      <c r="AJ7177" s="97" t="str">
        <f t="shared" si="1689"/>
        <v>19000100</v>
      </c>
    </row>
    <row r="7178" spans="32:36" ht="12" customHeight="1" x14ac:dyDescent="0.15">
      <c r="AF7178" s="96" t="str">
        <f t="shared" si="1685"/>
        <v>&lt;a name='19000100'&gt;&lt;b&gt;:  - &lt;/b&gt;&lt;/a&gt;&lt;br&gt;</v>
      </c>
      <c r="AG7178" s="97">
        <f t="shared" si="1686"/>
        <v>1900</v>
      </c>
      <c r="AH7178" s="97" t="str">
        <f t="shared" si="1687"/>
        <v>01</v>
      </c>
      <c r="AI7178" s="97" t="str">
        <f t="shared" si="1688"/>
        <v>00</v>
      </c>
      <c r="AJ7178" s="97" t="str">
        <f t="shared" si="1689"/>
        <v>19000100</v>
      </c>
    </row>
    <row r="7179" spans="32:36" ht="12" customHeight="1" x14ac:dyDescent="0.15">
      <c r="AF7179" s="96" t="str">
        <f t="shared" si="1685"/>
        <v>&lt;a name='19000100'&gt;&lt;b&gt;:  - &lt;/b&gt;&lt;/a&gt;&lt;br&gt;</v>
      </c>
      <c r="AG7179" s="97">
        <f t="shared" si="1686"/>
        <v>1900</v>
      </c>
      <c r="AH7179" s="97" t="str">
        <f t="shared" si="1687"/>
        <v>01</v>
      </c>
      <c r="AI7179" s="97" t="str">
        <f t="shared" si="1688"/>
        <v>00</v>
      </c>
      <c r="AJ7179" s="97" t="str">
        <f t="shared" si="1689"/>
        <v>19000100</v>
      </c>
    </row>
    <row r="7180" spans="32:36" ht="12" customHeight="1" x14ac:dyDescent="0.15">
      <c r="AF7180" s="96" t="str">
        <f t="shared" si="1685"/>
        <v>&lt;a name='19000100'&gt;&lt;b&gt;:  - &lt;/b&gt;&lt;/a&gt;&lt;br&gt;</v>
      </c>
      <c r="AG7180" s="97">
        <f t="shared" si="1686"/>
        <v>1900</v>
      </c>
      <c r="AH7180" s="97" t="str">
        <f t="shared" si="1687"/>
        <v>01</v>
      </c>
      <c r="AI7180" s="97" t="str">
        <f t="shared" si="1688"/>
        <v>00</v>
      </c>
      <c r="AJ7180" s="97" t="str">
        <f t="shared" si="1689"/>
        <v>19000100</v>
      </c>
    </row>
    <row r="7181" spans="32:36" ht="12" customHeight="1" x14ac:dyDescent="0.15">
      <c r="AF7181" s="96" t="str">
        <f t="shared" si="1685"/>
        <v>&lt;a name='19000100'&gt;&lt;b&gt;:  - &lt;/b&gt;&lt;/a&gt;&lt;br&gt;</v>
      </c>
      <c r="AG7181" s="97">
        <f t="shared" si="1686"/>
        <v>1900</v>
      </c>
      <c r="AH7181" s="97" t="str">
        <f t="shared" si="1687"/>
        <v>01</v>
      </c>
      <c r="AI7181" s="97" t="str">
        <f t="shared" si="1688"/>
        <v>00</v>
      </c>
      <c r="AJ7181" s="97" t="str">
        <f t="shared" si="1689"/>
        <v>19000100</v>
      </c>
    </row>
    <row r="7182" spans="32:36" ht="12" customHeight="1" x14ac:dyDescent="0.15">
      <c r="AF7182" s="96" t="str">
        <f t="shared" si="1685"/>
        <v>&lt;a name='19000100'&gt;&lt;b&gt;:  - &lt;/b&gt;&lt;/a&gt;&lt;br&gt;</v>
      </c>
      <c r="AG7182" s="97">
        <f t="shared" si="1686"/>
        <v>1900</v>
      </c>
      <c r="AH7182" s="97" t="str">
        <f t="shared" si="1687"/>
        <v>01</v>
      </c>
      <c r="AI7182" s="97" t="str">
        <f t="shared" si="1688"/>
        <v>00</v>
      </c>
      <c r="AJ7182" s="97" t="str">
        <f t="shared" si="1689"/>
        <v>19000100</v>
      </c>
    </row>
    <row r="7183" spans="32:36" ht="12" customHeight="1" x14ac:dyDescent="0.15">
      <c r="AF7183" s="96" t="str">
        <f t="shared" si="1685"/>
        <v>&lt;a name='19000100'&gt;&lt;b&gt;:  - &lt;/b&gt;&lt;/a&gt;&lt;br&gt;</v>
      </c>
      <c r="AG7183" s="97">
        <f t="shared" si="1686"/>
        <v>1900</v>
      </c>
      <c r="AH7183" s="97" t="str">
        <f t="shared" si="1687"/>
        <v>01</v>
      </c>
      <c r="AI7183" s="97" t="str">
        <f t="shared" si="1688"/>
        <v>00</v>
      </c>
      <c r="AJ7183" s="97" t="str">
        <f t="shared" si="1689"/>
        <v>19000100</v>
      </c>
    </row>
    <row r="7184" spans="32:36" ht="12" customHeight="1" x14ac:dyDescent="0.15">
      <c r="AF7184" s="96" t="str">
        <f t="shared" si="1685"/>
        <v>&lt;a name='19000100'&gt;&lt;b&gt;:  - &lt;/b&gt;&lt;/a&gt;&lt;br&gt;</v>
      </c>
      <c r="AG7184" s="97">
        <f t="shared" si="1686"/>
        <v>1900</v>
      </c>
      <c r="AH7184" s="97" t="str">
        <f t="shared" si="1687"/>
        <v>01</v>
      </c>
      <c r="AI7184" s="97" t="str">
        <f t="shared" si="1688"/>
        <v>00</v>
      </c>
      <c r="AJ7184" s="97" t="str">
        <f t="shared" si="1689"/>
        <v>19000100</v>
      </c>
    </row>
    <row r="7185" spans="32:36" ht="12" customHeight="1" x14ac:dyDescent="0.15">
      <c r="AF7185" s="96" t="str">
        <f t="shared" si="1685"/>
        <v>&lt;a name='19000100'&gt;&lt;b&gt;:  - &lt;/b&gt;&lt;/a&gt;&lt;br&gt;</v>
      </c>
      <c r="AG7185" s="97">
        <f t="shared" si="1686"/>
        <v>1900</v>
      </c>
      <c r="AH7185" s="97" t="str">
        <f t="shared" si="1687"/>
        <v>01</v>
      </c>
      <c r="AI7185" s="97" t="str">
        <f t="shared" si="1688"/>
        <v>00</v>
      </c>
      <c r="AJ7185" s="97" t="str">
        <f t="shared" si="1689"/>
        <v>19000100</v>
      </c>
    </row>
    <row r="7186" spans="32:36" ht="12" customHeight="1" x14ac:dyDescent="0.15">
      <c r="AF7186" s="96" t="str">
        <f t="shared" si="1685"/>
        <v>&lt;a name='19000100'&gt;&lt;b&gt;:  - &lt;/b&gt;&lt;/a&gt;&lt;br&gt;</v>
      </c>
      <c r="AG7186" s="97">
        <f t="shared" si="1686"/>
        <v>1900</v>
      </c>
      <c r="AH7186" s="97" t="str">
        <f t="shared" si="1687"/>
        <v>01</v>
      </c>
      <c r="AI7186" s="97" t="str">
        <f t="shared" si="1688"/>
        <v>00</v>
      </c>
      <c r="AJ7186" s="97" t="str">
        <f t="shared" si="1689"/>
        <v>19000100</v>
      </c>
    </row>
    <row r="7187" spans="32:36" ht="12" customHeight="1" x14ac:dyDescent="0.15">
      <c r="AF7187" s="96" t="str">
        <f t="shared" si="1685"/>
        <v>&lt;a name='19000100'&gt;&lt;b&gt;:  - &lt;/b&gt;&lt;/a&gt;&lt;br&gt;</v>
      </c>
      <c r="AG7187" s="97">
        <f t="shared" si="1686"/>
        <v>1900</v>
      </c>
      <c r="AH7187" s="97" t="str">
        <f t="shared" si="1687"/>
        <v>01</v>
      </c>
      <c r="AI7187" s="97" t="str">
        <f t="shared" si="1688"/>
        <v>00</v>
      </c>
      <c r="AJ7187" s="97" t="str">
        <f t="shared" si="1689"/>
        <v>19000100</v>
      </c>
    </row>
    <row r="7188" spans="32:36" ht="12" customHeight="1" x14ac:dyDescent="0.15">
      <c r="AF7188" s="96" t="str">
        <f t="shared" si="1685"/>
        <v>&lt;a name='19000100'&gt;&lt;b&gt;:  - &lt;/b&gt;&lt;/a&gt;&lt;br&gt;</v>
      </c>
      <c r="AG7188" s="97">
        <f t="shared" si="1686"/>
        <v>1900</v>
      </c>
      <c r="AH7188" s="97" t="str">
        <f t="shared" si="1687"/>
        <v>01</v>
      </c>
      <c r="AI7188" s="97" t="str">
        <f t="shared" si="1688"/>
        <v>00</v>
      </c>
      <c r="AJ7188" s="97" t="str">
        <f t="shared" si="1689"/>
        <v>19000100</v>
      </c>
    </row>
    <row r="7189" spans="32:36" ht="12" customHeight="1" x14ac:dyDescent="0.15">
      <c r="AF7189" s="96" t="str">
        <f t="shared" si="1685"/>
        <v>&lt;a name='19000100'&gt;&lt;b&gt;:  - &lt;/b&gt;&lt;/a&gt;&lt;br&gt;</v>
      </c>
      <c r="AG7189" s="97">
        <f t="shared" si="1686"/>
        <v>1900</v>
      </c>
      <c r="AH7189" s="97" t="str">
        <f t="shared" si="1687"/>
        <v>01</v>
      </c>
      <c r="AI7189" s="97" t="str">
        <f t="shared" si="1688"/>
        <v>00</v>
      </c>
      <c r="AJ7189" s="97" t="str">
        <f t="shared" si="1689"/>
        <v>19000100</v>
      </c>
    </row>
    <row r="7190" spans="32:36" ht="12" customHeight="1" x14ac:dyDescent="0.15">
      <c r="AF7190" s="96" t="str">
        <f t="shared" si="1685"/>
        <v>&lt;a name='19000100'&gt;&lt;b&gt;:  - &lt;/b&gt;&lt;/a&gt;&lt;br&gt;</v>
      </c>
      <c r="AG7190" s="97">
        <f t="shared" si="1686"/>
        <v>1900</v>
      </c>
      <c r="AH7190" s="97" t="str">
        <f t="shared" si="1687"/>
        <v>01</v>
      </c>
      <c r="AI7190" s="97" t="str">
        <f t="shared" si="1688"/>
        <v>00</v>
      </c>
      <c r="AJ7190" s="97" t="str">
        <f t="shared" si="1689"/>
        <v>19000100</v>
      </c>
    </row>
    <row r="7191" spans="32:36" ht="12" customHeight="1" x14ac:dyDescent="0.15">
      <c r="AF7191" s="96" t="str">
        <f t="shared" si="1685"/>
        <v>&lt;a name='19000100'&gt;&lt;b&gt;:  - &lt;/b&gt;&lt;/a&gt;&lt;br&gt;</v>
      </c>
      <c r="AG7191" s="97">
        <f t="shared" si="1686"/>
        <v>1900</v>
      </c>
      <c r="AH7191" s="97" t="str">
        <f t="shared" si="1687"/>
        <v>01</v>
      </c>
      <c r="AI7191" s="97" t="str">
        <f t="shared" si="1688"/>
        <v>00</v>
      </c>
      <c r="AJ7191" s="97" t="str">
        <f t="shared" si="1689"/>
        <v>19000100</v>
      </c>
    </row>
    <row r="7192" spans="32:36" ht="12" customHeight="1" x14ac:dyDescent="0.15">
      <c r="AF7192" s="96" t="str">
        <f t="shared" si="1685"/>
        <v>&lt;a name='19000100'&gt;&lt;b&gt;:  - &lt;/b&gt;&lt;/a&gt;&lt;br&gt;</v>
      </c>
      <c r="AG7192" s="97">
        <f t="shared" si="1686"/>
        <v>1900</v>
      </c>
      <c r="AH7192" s="97" t="str">
        <f t="shared" si="1687"/>
        <v>01</v>
      </c>
      <c r="AI7192" s="97" t="str">
        <f t="shared" si="1688"/>
        <v>00</v>
      </c>
      <c r="AJ7192" s="97" t="str">
        <f t="shared" si="1689"/>
        <v>19000100</v>
      </c>
    </row>
    <row r="7193" spans="32:36" ht="12" customHeight="1" x14ac:dyDescent="0.15">
      <c r="AF7193" s="96" t="str">
        <f t="shared" si="1685"/>
        <v>&lt;a name='19000100'&gt;&lt;b&gt;:  - &lt;/b&gt;&lt;/a&gt;&lt;br&gt;</v>
      </c>
      <c r="AG7193" s="97">
        <f t="shared" si="1686"/>
        <v>1900</v>
      </c>
      <c r="AH7193" s="97" t="str">
        <f t="shared" si="1687"/>
        <v>01</v>
      </c>
      <c r="AI7193" s="97" t="str">
        <f t="shared" si="1688"/>
        <v>00</v>
      </c>
      <c r="AJ7193" s="97" t="str">
        <f t="shared" si="1689"/>
        <v>19000100</v>
      </c>
    </row>
    <row r="7194" spans="32:36" ht="12" customHeight="1" x14ac:dyDescent="0.15">
      <c r="AF7194" s="96" t="str">
        <f t="shared" si="1685"/>
        <v>&lt;a name='19000100'&gt;&lt;b&gt;:  - &lt;/b&gt;&lt;/a&gt;&lt;br&gt;</v>
      </c>
      <c r="AG7194" s="97">
        <f t="shared" si="1686"/>
        <v>1900</v>
      </c>
      <c r="AH7194" s="97" t="str">
        <f t="shared" si="1687"/>
        <v>01</v>
      </c>
      <c r="AI7194" s="97" t="str">
        <f t="shared" si="1688"/>
        <v>00</v>
      </c>
      <c r="AJ7194" s="97" t="str">
        <f t="shared" si="1689"/>
        <v>19000100</v>
      </c>
    </row>
    <row r="7195" spans="32:36" ht="12" customHeight="1" x14ac:dyDescent="0.15">
      <c r="AF7195" s="96" t="str">
        <f t="shared" si="1685"/>
        <v>&lt;a name='19000100'&gt;&lt;b&gt;:  - &lt;/b&gt;&lt;/a&gt;&lt;br&gt;</v>
      </c>
      <c r="AG7195" s="97">
        <f t="shared" si="1686"/>
        <v>1900</v>
      </c>
      <c r="AH7195" s="97" t="str">
        <f t="shared" si="1687"/>
        <v>01</v>
      </c>
      <c r="AI7195" s="97" t="str">
        <f t="shared" si="1688"/>
        <v>00</v>
      </c>
      <c r="AJ7195" s="97" t="str">
        <f t="shared" si="1689"/>
        <v>19000100</v>
      </c>
    </row>
    <row r="7196" spans="32:36" ht="12" customHeight="1" x14ac:dyDescent="0.15">
      <c r="AF7196" s="96" t="str">
        <f t="shared" si="1685"/>
        <v>&lt;a name='19000100'&gt;&lt;b&gt;:  - &lt;/b&gt;&lt;/a&gt;&lt;br&gt;</v>
      </c>
      <c r="AG7196" s="97">
        <f t="shared" si="1686"/>
        <v>1900</v>
      </c>
      <c r="AH7196" s="97" t="str">
        <f t="shared" si="1687"/>
        <v>01</v>
      </c>
      <c r="AI7196" s="97" t="str">
        <f t="shared" si="1688"/>
        <v>00</v>
      </c>
      <c r="AJ7196" s="97" t="str">
        <f t="shared" si="1689"/>
        <v>19000100</v>
      </c>
    </row>
    <row r="7197" spans="32:36" ht="12" customHeight="1" x14ac:dyDescent="0.15">
      <c r="AF7197" s="96" t="str">
        <f t="shared" si="1685"/>
        <v>&lt;a name='19000100'&gt;&lt;b&gt;:  - &lt;/b&gt;&lt;/a&gt;&lt;br&gt;</v>
      </c>
      <c r="AG7197" s="97">
        <f t="shared" si="1686"/>
        <v>1900</v>
      </c>
      <c r="AH7197" s="97" t="str">
        <f t="shared" si="1687"/>
        <v>01</v>
      </c>
      <c r="AI7197" s="97" t="str">
        <f t="shared" si="1688"/>
        <v>00</v>
      </c>
      <c r="AJ7197" s="97" t="str">
        <f t="shared" si="1689"/>
        <v>19000100</v>
      </c>
    </row>
    <row r="7198" spans="32:36" ht="12" customHeight="1" x14ac:dyDescent="0.15">
      <c r="AF7198" s="96" t="str">
        <f t="shared" si="1685"/>
        <v>&lt;a name='19000100'&gt;&lt;b&gt;:  - &lt;/b&gt;&lt;/a&gt;&lt;br&gt;</v>
      </c>
      <c r="AG7198" s="97">
        <f t="shared" si="1686"/>
        <v>1900</v>
      </c>
      <c r="AH7198" s="97" t="str">
        <f t="shared" si="1687"/>
        <v>01</v>
      </c>
      <c r="AI7198" s="97" t="str">
        <f t="shared" si="1688"/>
        <v>00</v>
      </c>
      <c r="AJ7198" s="97" t="str">
        <f t="shared" si="1689"/>
        <v>19000100</v>
      </c>
    </row>
    <row r="7199" spans="32:36" ht="12" customHeight="1" x14ac:dyDescent="0.15">
      <c r="AF7199" s="96" t="str">
        <f t="shared" si="1685"/>
        <v>&lt;a name='19000100'&gt;&lt;b&gt;:  - &lt;/b&gt;&lt;/a&gt;&lt;br&gt;</v>
      </c>
      <c r="AG7199" s="97">
        <f t="shared" si="1686"/>
        <v>1900</v>
      </c>
      <c r="AH7199" s="97" t="str">
        <f t="shared" si="1687"/>
        <v>01</v>
      </c>
      <c r="AI7199" s="97" t="str">
        <f t="shared" si="1688"/>
        <v>00</v>
      </c>
      <c r="AJ7199" s="97" t="str">
        <f t="shared" si="1689"/>
        <v>19000100</v>
      </c>
    </row>
    <row r="7200" spans="32:36" ht="12" customHeight="1" x14ac:dyDescent="0.15">
      <c r="AF7200" s="96" t="str">
        <f t="shared" si="1685"/>
        <v>&lt;a name='19000100'&gt;&lt;b&gt;:  - &lt;/b&gt;&lt;/a&gt;&lt;br&gt;</v>
      </c>
      <c r="AG7200" s="97">
        <f t="shared" si="1686"/>
        <v>1900</v>
      </c>
      <c r="AH7200" s="97" t="str">
        <f t="shared" si="1687"/>
        <v>01</v>
      </c>
      <c r="AI7200" s="97" t="str">
        <f t="shared" si="1688"/>
        <v>00</v>
      </c>
      <c r="AJ7200" s="97" t="str">
        <f t="shared" si="1689"/>
        <v>19000100</v>
      </c>
    </row>
    <row r="7201" spans="32:36" ht="12" customHeight="1" x14ac:dyDescent="0.15">
      <c r="AF7201" s="96" t="str">
        <f t="shared" si="1685"/>
        <v>&lt;a name='19000100'&gt;&lt;b&gt;:  - &lt;/b&gt;&lt;/a&gt;&lt;br&gt;</v>
      </c>
      <c r="AG7201" s="97">
        <f t="shared" si="1686"/>
        <v>1900</v>
      </c>
      <c r="AH7201" s="97" t="str">
        <f t="shared" si="1687"/>
        <v>01</v>
      </c>
      <c r="AI7201" s="97" t="str">
        <f t="shared" si="1688"/>
        <v>00</v>
      </c>
      <c r="AJ7201" s="97" t="str">
        <f t="shared" si="1689"/>
        <v>19000100</v>
      </c>
    </row>
    <row r="7202" spans="32:36" ht="12" customHeight="1" x14ac:dyDescent="0.15">
      <c r="AF7202" s="96" t="str">
        <f t="shared" si="1685"/>
        <v>&lt;a name='19000100'&gt;&lt;b&gt;:  - &lt;/b&gt;&lt;/a&gt;&lt;br&gt;</v>
      </c>
      <c r="AG7202" s="97">
        <f t="shared" si="1686"/>
        <v>1900</v>
      </c>
      <c r="AH7202" s="97" t="str">
        <f t="shared" si="1687"/>
        <v>01</v>
      </c>
      <c r="AI7202" s="97" t="str">
        <f t="shared" si="1688"/>
        <v>00</v>
      </c>
      <c r="AJ7202" s="97" t="str">
        <f t="shared" si="1689"/>
        <v>19000100</v>
      </c>
    </row>
    <row r="7203" spans="32:36" ht="12" customHeight="1" x14ac:dyDescent="0.15">
      <c r="AF7203" s="96" t="str">
        <f t="shared" si="1685"/>
        <v>&lt;a name='19000100'&gt;&lt;b&gt;:  - &lt;/b&gt;&lt;/a&gt;&lt;br&gt;</v>
      </c>
      <c r="AG7203" s="97">
        <f t="shared" si="1686"/>
        <v>1900</v>
      </c>
      <c r="AH7203" s="97" t="str">
        <f t="shared" si="1687"/>
        <v>01</v>
      </c>
      <c r="AI7203" s="97" t="str">
        <f t="shared" si="1688"/>
        <v>00</v>
      </c>
      <c r="AJ7203" s="97" t="str">
        <f t="shared" si="1689"/>
        <v>19000100</v>
      </c>
    </row>
    <row r="7204" spans="32:36" ht="12" customHeight="1" x14ac:dyDescent="0.15">
      <c r="AF7204" s="96" t="str">
        <f t="shared" si="1685"/>
        <v>&lt;a name='19000100'&gt;&lt;b&gt;:  - &lt;/b&gt;&lt;/a&gt;&lt;br&gt;</v>
      </c>
      <c r="AG7204" s="97">
        <f t="shared" si="1686"/>
        <v>1900</v>
      </c>
      <c r="AH7204" s="97" t="str">
        <f t="shared" si="1687"/>
        <v>01</v>
      </c>
      <c r="AI7204" s="97" t="str">
        <f t="shared" si="1688"/>
        <v>00</v>
      </c>
      <c r="AJ7204" s="97" t="str">
        <f t="shared" si="1689"/>
        <v>19000100</v>
      </c>
    </row>
    <row r="7205" spans="32:36" ht="12" customHeight="1" x14ac:dyDescent="0.15">
      <c r="AF7205" s="96" t="str">
        <f t="shared" si="1685"/>
        <v>&lt;a name='19000100'&gt;&lt;b&gt;:  - &lt;/b&gt;&lt;/a&gt;&lt;br&gt;</v>
      </c>
      <c r="AG7205" s="97">
        <f t="shared" si="1686"/>
        <v>1900</v>
      </c>
      <c r="AH7205" s="97" t="str">
        <f t="shared" si="1687"/>
        <v>01</v>
      </c>
      <c r="AI7205" s="97" t="str">
        <f t="shared" si="1688"/>
        <v>00</v>
      </c>
      <c r="AJ7205" s="97" t="str">
        <f t="shared" si="1689"/>
        <v>19000100</v>
      </c>
    </row>
    <row r="7206" spans="32:36" ht="12" customHeight="1" x14ac:dyDescent="0.15">
      <c r="AF7206" s="96" t="str">
        <f t="shared" si="1685"/>
        <v>&lt;a name='19000100'&gt;&lt;b&gt;:  - &lt;/b&gt;&lt;/a&gt;&lt;br&gt;</v>
      </c>
      <c r="AG7206" s="97">
        <f t="shared" si="1686"/>
        <v>1900</v>
      </c>
      <c r="AH7206" s="97" t="str">
        <f t="shared" si="1687"/>
        <v>01</v>
      </c>
      <c r="AI7206" s="97" t="str">
        <f t="shared" si="1688"/>
        <v>00</v>
      </c>
      <c r="AJ7206" s="97" t="str">
        <f t="shared" si="1689"/>
        <v>19000100</v>
      </c>
    </row>
    <row r="7207" spans="32:36" ht="12" customHeight="1" x14ac:dyDescent="0.15">
      <c r="AF7207" s="96" t="str">
        <f t="shared" si="1685"/>
        <v>&lt;a name='19000100'&gt;&lt;b&gt;:  - &lt;/b&gt;&lt;/a&gt;&lt;br&gt;</v>
      </c>
      <c r="AG7207" s="97">
        <f t="shared" si="1686"/>
        <v>1900</v>
      </c>
      <c r="AH7207" s="97" t="str">
        <f t="shared" si="1687"/>
        <v>01</v>
      </c>
      <c r="AI7207" s="97" t="str">
        <f t="shared" si="1688"/>
        <v>00</v>
      </c>
      <c r="AJ7207" s="97" t="str">
        <f t="shared" si="1689"/>
        <v>19000100</v>
      </c>
    </row>
    <row r="7208" spans="32:36" ht="12" customHeight="1" x14ac:dyDescent="0.15">
      <c r="AF7208" s="96" t="str">
        <f t="shared" si="1685"/>
        <v>&lt;a name='19000100'&gt;&lt;b&gt;:  - &lt;/b&gt;&lt;/a&gt;&lt;br&gt;</v>
      </c>
      <c r="AG7208" s="97">
        <f t="shared" si="1686"/>
        <v>1900</v>
      </c>
      <c r="AH7208" s="97" t="str">
        <f t="shared" si="1687"/>
        <v>01</v>
      </c>
      <c r="AI7208" s="97" t="str">
        <f t="shared" si="1688"/>
        <v>00</v>
      </c>
      <c r="AJ7208" s="97" t="str">
        <f t="shared" si="1689"/>
        <v>19000100</v>
      </c>
    </row>
    <row r="7209" spans="32:36" ht="12" customHeight="1" x14ac:dyDescent="0.15">
      <c r="AF7209" s="96" t="str">
        <f t="shared" si="1685"/>
        <v>&lt;a name='19000100'&gt;&lt;b&gt;:  - &lt;/b&gt;&lt;/a&gt;&lt;br&gt;</v>
      </c>
      <c r="AG7209" s="97">
        <f t="shared" si="1686"/>
        <v>1900</v>
      </c>
      <c r="AH7209" s="97" t="str">
        <f t="shared" si="1687"/>
        <v>01</v>
      </c>
      <c r="AI7209" s="97" t="str">
        <f t="shared" si="1688"/>
        <v>00</v>
      </c>
      <c r="AJ7209" s="97" t="str">
        <f t="shared" si="1689"/>
        <v>19000100</v>
      </c>
    </row>
    <row r="7210" spans="32:36" ht="12" customHeight="1" x14ac:dyDescent="0.15">
      <c r="AF7210" s="96" t="str">
        <f t="shared" si="1685"/>
        <v>&lt;a name='19000100'&gt;&lt;b&gt;:  - &lt;/b&gt;&lt;/a&gt;&lt;br&gt;</v>
      </c>
      <c r="AG7210" s="97">
        <f t="shared" si="1686"/>
        <v>1900</v>
      </c>
      <c r="AH7210" s="97" t="str">
        <f t="shared" si="1687"/>
        <v>01</v>
      </c>
      <c r="AI7210" s="97" t="str">
        <f t="shared" si="1688"/>
        <v>00</v>
      </c>
      <c r="AJ7210" s="97" t="str">
        <f t="shared" si="1689"/>
        <v>19000100</v>
      </c>
    </row>
    <row r="7211" spans="32:36" ht="12" customHeight="1" x14ac:dyDescent="0.15">
      <c r="AF7211" s="96" t="str">
        <f t="shared" si="1685"/>
        <v>&lt;a name='19000100'&gt;&lt;b&gt;:  - &lt;/b&gt;&lt;/a&gt;&lt;br&gt;</v>
      </c>
      <c r="AG7211" s="97">
        <f t="shared" si="1686"/>
        <v>1900</v>
      </c>
      <c r="AH7211" s="97" t="str">
        <f t="shared" si="1687"/>
        <v>01</v>
      </c>
      <c r="AI7211" s="97" t="str">
        <f t="shared" si="1688"/>
        <v>00</v>
      </c>
      <c r="AJ7211" s="97" t="str">
        <f t="shared" si="1689"/>
        <v>19000100</v>
      </c>
    </row>
    <row r="7212" spans="32:36" ht="12" customHeight="1" x14ac:dyDescent="0.15">
      <c r="AF7212" s="96" t="str">
        <f t="shared" si="1685"/>
        <v>&lt;a name='19000100'&gt;&lt;b&gt;:  - &lt;/b&gt;&lt;/a&gt;&lt;br&gt;</v>
      </c>
      <c r="AG7212" s="97">
        <f t="shared" si="1686"/>
        <v>1900</v>
      </c>
      <c r="AH7212" s="97" t="str">
        <f t="shared" si="1687"/>
        <v>01</v>
      </c>
      <c r="AI7212" s="97" t="str">
        <f t="shared" si="1688"/>
        <v>00</v>
      </c>
      <c r="AJ7212" s="97" t="str">
        <f t="shared" si="1689"/>
        <v>19000100</v>
      </c>
    </row>
    <row r="7213" spans="32:36" ht="12" customHeight="1" x14ac:dyDescent="0.15">
      <c r="AF7213" s="96" t="str">
        <f t="shared" si="1685"/>
        <v>&lt;a name='19000100'&gt;&lt;b&gt;:  - &lt;/b&gt;&lt;/a&gt;&lt;br&gt;</v>
      </c>
      <c r="AG7213" s="97">
        <f t="shared" si="1686"/>
        <v>1900</v>
      </c>
      <c r="AH7213" s="97" t="str">
        <f t="shared" si="1687"/>
        <v>01</v>
      </c>
      <c r="AI7213" s="97" t="str">
        <f t="shared" si="1688"/>
        <v>00</v>
      </c>
      <c r="AJ7213" s="97" t="str">
        <f t="shared" si="1689"/>
        <v>19000100</v>
      </c>
    </row>
    <row r="7214" spans="32:36" ht="12" customHeight="1" x14ac:dyDescent="0.15">
      <c r="AF7214" s="96" t="str">
        <f t="shared" si="1685"/>
        <v>&lt;a name='19000100'&gt;&lt;b&gt;:  - &lt;/b&gt;&lt;/a&gt;&lt;br&gt;</v>
      </c>
      <c r="AG7214" s="97">
        <f t="shared" si="1686"/>
        <v>1900</v>
      </c>
      <c r="AH7214" s="97" t="str">
        <f t="shared" si="1687"/>
        <v>01</v>
      </c>
      <c r="AI7214" s="97" t="str">
        <f t="shared" si="1688"/>
        <v>00</v>
      </c>
      <c r="AJ7214" s="97" t="str">
        <f t="shared" si="1689"/>
        <v>19000100</v>
      </c>
    </row>
    <row r="7215" spans="32:36" ht="12" customHeight="1" x14ac:dyDescent="0.15">
      <c r="AF7215" s="96" t="str">
        <f t="shared" si="1685"/>
        <v>&lt;a name='19000100'&gt;&lt;b&gt;:  - &lt;/b&gt;&lt;/a&gt;&lt;br&gt;</v>
      </c>
      <c r="AG7215" s="97">
        <f t="shared" si="1686"/>
        <v>1900</v>
      </c>
      <c r="AH7215" s="97" t="str">
        <f t="shared" si="1687"/>
        <v>01</v>
      </c>
      <c r="AI7215" s="97" t="str">
        <f t="shared" si="1688"/>
        <v>00</v>
      </c>
      <c r="AJ7215" s="97" t="str">
        <f t="shared" si="1689"/>
        <v>19000100</v>
      </c>
    </row>
    <row r="7216" spans="32:36" ht="12" customHeight="1" x14ac:dyDescent="0.15">
      <c r="AF7216" s="96" t="str">
        <f t="shared" si="1685"/>
        <v>&lt;a name='19000100'&gt;&lt;b&gt;:  - &lt;/b&gt;&lt;/a&gt;&lt;br&gt;</v>
      </c>
      <c r="AG7216" s="97">
        <f t="shared" si="1686"/>
        <v>1900</v>
      </c>
      <c r="AH7216" s="97" t="str">
        <f t="shared" si="1687"/>
        <v>01</v>
      </c>
      <c r="AI7216" s="97" t="str">
        <f t="shared" si="1688"/>
        <v>00</v>
      </c>
      <c r="AJ7216" s="97" t="str">
        <f t="shared" si="1689"/>
        <v>19000100</v>
      </c>
    </row>
    <row r="7217" spans="32:36" ht="12" customHeight="1" x14ac:dyDescent="0.15">
      <c r="AF7217" s="96" t="str">
        <f t="shared" si="1685"/>
        <v>&lt;a name='19000100'&gt;&lt;b&gt;:  - &lt;/b&gt;&lt;/a&gt;&lt;br&gt;</v>
      </c>
      <c r="AG7217" s="97">
        <f t="shared" si="1686"/>
        <v>1900</v>
      </c>
      <c r="AH7217" s="97" t="str">
        <f t="shared" si="1687"/>
        <v>01</v>
      </c>
      <c r="AI7217" s="97" t="str">
        <f t="shared" si="1688"/>
        <v>00</v>
      </c>
      <c r="AJ7217" s="97" t="str">
        <f t="shared" si="1689"/>
        <v>19000100</v>
      </c>
    </row>
    <row r="7218" spans="32:36" ht="12" customHeight="1" x14ac:dyDescent="0.15">
      <c r="AF7218" s="96" t="str">
        <f t="shared" si="1685"/>
        <v>&lt;a name='19000100'&gt;&lt;b&gt;:  - &lt;/b&gt;&lt;/a&gt;&lt;br&gt;</v>
      </c>
      <c r="AG7218" s="97">
        <f t="shared" si="1686"/>
        <v>1900</v>
      </c>
      <c r="AH7218" s="97" t="str">
        <f t="shared" si="1687"/>
        <v>01</v>
      </c>
      <c r="AI7218" s="97" t="str">
        <f t="shared" si="1688"/>
        <v>00</v>
      </c>
      <c r="AJ7218" s="97" t="str">
        <f t="shared" si="1689"/>
        <v>19000100</v>
      </c>
    </row>
    <row r="7219" spans="32:36" ht="12" customHeight="1" x14ac:dyDescent="0.15">
      <c r="AF7219" s="96" t="str">
        <f t="shared" si="1685"/>
        <v>&lt;a name='19000100'&gt;&lt;b&gt;:  - &lt;/b&gt;&lt;/a&gt;&lt;br&gt;</v>
      </c>
      <c r="AG7219" s="97">
        <f t="shared" si="1686"/>
        <v>1900</v>
      </c>
      <c r="AH7219" s="97" t="str">
        <f t="shared" si="1687"/>
        <v>01</v>
      </c>
      <c r="AI7219" s="97" t="str">
        <f t="shared" si="1688"/>
        <v>00</v>
      </c>
      <c r="AJ7219" s="97" t="str">
        <f t="shared" si="1689"/>
        <v>19000100</v>
      </c>
    </row>
    <row r="7220" spans="32:36" ht="12" customHeight="1" x14ac:dyDescent="0.15">
      <c r="AF7220" s="96" t="str">
        <f t="shared" si="1685"/>
        <v>&lt;a name='19000100'&gt;&lt;b&gt;:  - &lt;/b&gt;&lt;/a&gt;&lt;br&gt;</v>
      </c>
      <c r="AG7220" s="97">
        <f t="shared" si="1686"/>
        <v>1900</v>
      </c>
      <c r="AH7220" s="97" t="str">
        <f t="shared" si="1687"/>
        <v>01</v>
      </c>
      <c r="AI7220" s="97" t="str">
        <f t="shared" si="1688"/>
        <v>00</v>
      </c>
      <c r="AJ7220" s="97" t="str">
        <f t="shared" si="1689"/>
        <v>19000100</v>
      </c>
    </row>
    <row r="7221" spans="32:36" ht="12" customHeight="1" x14ac:dyDescent="0.15">
      <c r="AF7221" s="96" t="str">
        <f t="shared" si="1685"/>
        <v>&lt;a name='19000100'&gt;&lt;b&gt;:  - &lt;/b&gt;&lt;/a&gt;&lt;br&gt;</v>
      </c>
      <c r="AG7221" s="97">
        <f t="shared" si="1686"/>
        <v>1900</v>
      </c>
      <c r="AH7221" s="97" t="str">
        <f t="shared" si="1687"/>
        <v>01</v>
      </c>
      <c r="AI7221" s="97" t="str">
        <f t="shared" si="1688"/>
        <v>00</v>
      </c>
      <c r="AJ7221" s="97" t="str">
        <f t="shared" si="1689"/>
        <v>19000100</v>
      </c>
    </row>
    <row r="7222" spans="32:36" ht="12" customHeight="1" x14ac:dyDescent="0.15">
      <c r="AF7222" s="96" t="str">
        <f t="shared" si="1685"/>
        <v>&lt;a name='19000100'&gt;&lt;b&gt;:  - &lt;/b&gt;&lt;/a&gt;&lt;br&gt;</v>
      </c>
      <c r="AG7222" s="97">
        <f t="shared" si="1686"/>
        <v>1900</v>
      </c>
      <c r="AH7222" s="97" t="str">
        <f t="shared" si="1687"/>
        <v>01</v>
      </c>
      <c r="AI7222" s="97" t="str">
        <f t="shared" si="1688"/>
        <v>00</v>
      </c>
      <c r="AJ7222" s="97" t="str">
        <f t="shared" si="1689"/>
        <v>19000100</v>
      </c>
    </row>
    <row r="7223" spans="32:36" ht="12" customHeight="1" x14ac:dyDescent="0.15">
      <c r="AF7223" s="96" t="str">
        <f t="shared" si="1685"/>
        <v>&lt;a name='19000100'&gt;&lt;b&gt;:  - &lt;/b&gt;&lt;/a&gt;&lt;br&gt;</v>
      </c>
      <c r="AG7223" s="97">
        <f t="shared" si="1686"/>
        <v>1900</v>
      </c>
      <c r="AH7223" s="97" t="str">
        <f t="shared" si="1687"/>
        <v>01</v>
      </c>
      <c r="AI7223" s="97" t="str">
        <f t="shared" si="1688"/>
        <v>00</v>
      </c>
      <c r="AJ7223" s="97" t="str">
        <f t="shared" si="1689"/>
        <v>19000100</v>
      </c>
    </row>
    <row r="7224" spans="32:36" ht="12" customHeight="1" x14ac:dyDescent="0.15">
      <c r="AF7224" s="96" t="str">
        <f t="shared" si="1685"/>
        <v>&lt;a name='19000100'&gt;&lt;b&gt;:  - &lt;/b&gt;&lt;/a&gt;&lt;br&gt;</v>
      </c>
      <c r="AG7224" s="97">
        <f t="shared" si="1686"/>
        <v>1900</v>
      </c>
      <c r="AH7224" s="97" t="str">
        <f t="shared" si="1687"/>
        <v>01</v>
      </c>
      <c r="AI7224" s="97" t="str">
        <f t="shared" si="1688"/>
        <v>00</v>
      </c>
      <c r="AJ7224" s="97" t="str">
        <f t="shared" si="1689"/>
        <v>19000100</v>
      </c>
    </row>
    <row r="7225" spans="32:36" ht="12" customHeight="1" x14ac:dyDescent="0.15">
      <c r="AF7225" s="96" t="str">
        <f t="shared" si="1685"/>
        <v>&lt;a name='19000100'&gt;&lt;b&gt;:  - &lt;/b&gt;&lt;/a&gt;&lt;br&gt;</v>
      </c>
      <c r="AG7225" s="97">
        <f t="shared" si="1686"/>
        <v>1900</v>
      </c>
      <c r="AH7225" s="97" t="str">
        <f t="shared" si="1687"/>
        <v>01</v>
      </c>
      <c r="AI7225" s="97" t="str">
        <f t="shared" si="1688"/>
        <v>00</v>
      </c>
      <c r="AJ7225" s="97" t="str">
        <f t="shared" si="1689"/>
        <v>19000100</v>
      </c>
    </row>
    <row r="7226" spans="32:36" ht="12" customHeight="1" x14ac:dyDescent="0.15">
      <c r="AF7226" s="96" t="str">
        <f t="shared" si="1685"/>
        <v>&lt;a name='19000100'&gt;&lt;b&gt;:  - &lt;/b&gt;&lt;/a&gt;&lt;br&gt;</v>
      </c>
      <c r="AG7226" s="97">
        <f t="shared" si="1686"/>
        <v>1900</v>
      </c>
      <c r="AH7226" s="97" t="str">
        <f t="shared" si="1687"/>
        <v>01</v>
      </c>
      <c r="AI7226" s="97" t="str">
        <f t="shared" si="1688"/>
        <v>00</v>
      </c>
      <c r="AJ7226" s="97" t="str">
        <f t="shared" si="1689"/>
        <v>19000100</v>
      </c>
    </row>
    <row r="7227" spans="32:36" ht="12" customHeight="1" x14ac:dyDescent="0.15">
      <c r="AF7227" s="96" t="str">
        <f t="shared" si="1685"/>
        <v>&lt;a name='19000100'&gt;&lt;b&gt;:  - &lt;/b&gt;&lt;/a&gt;&lt;br&gt;</v>
      </c>
      <c r="AG7227" s="97">
        <f t="shared" si="1686"/>
        <v>1900</v>
      </c>
      <c r="AH7227" s="97" t="str">
        <f t="shared" si="1687"/>
        <v>01</v>
      </c>
      <c r="AI7227" s="97" t="str">
        <f t="shared" si="1688"/>
        <v>00</v>
      </c>
      <c r="AJ7227" s="97" t="str">
        <f t="shared" si="1689"/>
        <v>19000100</v>
      </c>
    </row>
    <row r="7228" spans="32:36" ht="12" customHeight="1" x14ac:dyDescent="0.15">
      <c r="AF7228" s="96" t="str">
        <f t="shared" si="1685"/>
        <v>&lt;a name='19000100'&gt;&lt;b&gt;:  - &lt;/b&gt;&lt;/a&gt;&lt;br&gt;</v>
      </c>
      <c r="AG7228" s="97">
        <f t="shared" si="1686"/>
        <v>1900</v>
      </c>
      <c r="AH7228" s="97" t="str">
        <f t="shared" si="1687"/>
        <v>01</v>
      </c>
      <c r="AI7228" s="97" t="str">
        <f t="shared" si="1688"/>
        <v>00</v>
      </c>
      <c r="AJ7228" s="97" t="str">
        <f t="shared" si="1689"/>
        <v>19000100</v>
      </c>
    </row>
    <row r="7229" spans="32:36" ht="12" customHeight="1" x14ac:dyDescent="0.15">
      <c r="AF7229" s="96" t="str">
        <f t="shared" si="1685"/>
        <v>&lt;a name='19000100'&gt;&lt;b&gt;:  - &lt;/b&gt;&lt;/a&gt;&lt;br&gt;</v>
      </c>
      <c r="AG7229" s="97">
        <f t="shared" si="1686"/>
        <v>1900</v>
      </c>
      <c r="AH7229" s="97" t="str">
        <f t="shared" si="1687"/>
        <v>01</v>
      </c>
      <c r="AI7229" s="97" t="str">
        <f t="shared" si="1688"/>
        <v>00</v>
      </c>
      <c r="AJ7229" s="97" t="str">
        <f t="shared" si="1689"/>
        <v>19000100</v>
      </c>
    </row>
    <row r="7230" spans="32:36" ht="12" customHeight="1" x14ac:dyDescent="0.15">
      <c r="AF7230" s="96" t="str">
        <f t="shared" si="1685"/>
        <v>&lt;a name='19000100'&gt;&lt;b&gt;:  - &lt;/b&gt;&lt;/a&gt;&lt;br&gt;</v>
      </c>
      <c r="AG7230" s="97">
        <f t="shared" si="1686"/>
        <v>1900</v>
      </c>
      <c r="AH7230" s="97" t="str">
        <f t="shared" si="1687"/>
        <v>01</v>
      </c>
      <c r="AI7230" s="97" t="str">
        <f t="shared" si="1688"/>
        <v>00</v>
      </c>
      <c r="AJ7230" s="97" t="str">
        <f t="shared" si="1689"/>
        <v>19000100</v>
      </c>
    </row>
    <row r="7231" spans="32:36" ht="12" customHeight="1" x14ac:dyDescent="0.15">
      <c r="AF7231" s="96" t="str">
        <f t="shared" si="1685"/>
        <v>&lt;a name='19000100'&gt;&lt;b&gt;:  - &lt;/b&gt;&lt;/a&gt;&lt;br&gt;</v>
      </c>
      <c r="AG7231" s="97">
        <f t="shared" si="1686"/>
        <v>1900</v>
      </c>
      <c r="AH7231" s="97" t="str">
        <f t="shared" si="1687"/>
        <v>01</v>
      </c>
      <c r="AI7231" s="97" t="str">
        <f t="shared" si="1688"/>
        <v>00</v>
      </c>
      <c r="AJ7231" s="97" t="str">
        <f t="shared" si="1689"/>
        <v>19000100</v>
      </c>
    </row>
    <row r="7232" spans="32:36" ht="12" customHeight="1" x14ac:dyDescent="0.15">
      <c r="AF7232" s="96" t="str">
        <f t="shared" si="1685"/>
        <v>&lt;a name='19000100'&gt;&lt;b&gt;:  - &lt;/b&gt;&lt;/a&gt;&lt;br&gt;</v>
      </c>
      <c r="AG7232" s="97">
        <f t="shared" si="1686"/>
        <v>1900</v>
      </c>
      <c r="AH7232" s="97" t="str">
        <f t="shared" si="1687"/>
        <v>01</v>
      </c>
      <c r="AI7232" s="97" t="str">
        <f t="shared" si="1688"/>
        <v>00</v>
      </c>
      <c r="AJ7232" s="97" t="str">
        <f t="shared" si="1689"/>
        <v>19000100</v>
      </c>
    </row>
    <row r="7233" spans="32:36" ht="12" customHeight="1" x14ac:dyDescent="0.15">
      <c r="AF7233" s="96" t="str">
        <f t="shared" si="1685"/>
        <v>&lt;a name='19000100'&gt;&lt;b&gt;:  - &lt;/b&gt;&lt;/a&gt;&lt;br&gt;</v>
      </c>
      <c r="AG7233" s="97">
        <f t="shared" si="1686"/>
        <v>1900</v>
      </c>
      <c r="AH7233" s="97" t="str">
        <f t="shared" si="1687"/>
        <v>01</v>
      </c>
      <c r="AI7233" s="97" t="str">
        <f t="shared" si="1688"/>
        <v>00</v>
      </c>
      <c r="AJ7233" s="97" t="str">
        <f t="shared" si="1689"/>
        <v>19000100</v>
      </c>
    </row>
    <row r="7234" spans="32:36" ht="12" customHeight="1" x14ac:dyDescent="0.15">
      <c r="AF7234" s="96" t="str">
        <f t="shared" ref="AF7234:AF7297" si="1690">"&lt;a name='"&amp;AJ7234&amp;"'&gt;&lt;b&gt;"&amp;I7234&amp;": "&amp;M7234&amp;" - "&amp;L7234&amp;"&lt;/b&gt;&lt;/a&gt;&lt;br&gt;"</f>
        <v>&lt;a name='19000100'&gt;&lt;b&gt;:  - &lt;/b&gt;&lt;/a&gt;&lt;br&gt;</v>
      </c>
      <c r="AG7234" s="97">
        <f t="shared" ref="AG7234:AG7297" si="1691">YEAR(G7234)</f>
        <v>1900</v>
      </c>
      <c r="AH7234" s="97" t="str">
        <f t="shared" ref="AH7234:AH7297" si="1692">IF(LEN(MONTH(G7234))=1,"0"&amp;MONTH(G7234),MONTH(G7234))</f>
        <v>01</v>
      </c>
      <c r="AI7234" s="97" t="str">
        <f t="shared" ref="AI7234:AI7297" si="1693">IF(LEN(DAY(G7234))=1,"0"&amp;DAY(G7234),DAY(G7234))</f>
        <v>00</v>
      </c>
      <c r="AJ7234" s="97" t="str">
        <f t="shared" ref="AJ7234:AJ7297" si="1694">AG7234&amp;AH7234&amp;AI7234</f>
        <v>19000100</v>
      </c>
    </row>
    <row r="7235" spans="32:36" ht="12" customHeight="1" x14ac:dyDescent="0.15">
      <c r="AF7235" s="96" t="str">
        <f t="shared" si="1690"/>
        <v>&lt;a name='19000100'&gt;&lt;b&gt;:  - &lt;/b&gt;&lt;/a&gt;&lt;br&gt;</v>
      </c>
      <c r="AG7235" s="97">
        <f t="shared" si="1691"/>
        <v>1900</v>
      </c>
      <c r="AH7235" s="97" t="str">
        <f t="shared" si="1692"/>
        <v>01</v>
      </c>
      <c r="AI7235" s="97" t="str">
        <f t="shared" si="1693"/>
        <v>00</v>
      </c>
      <c r="AJ7235" s="97" t="str">
        <f t="shared" si="1694"/>
        <v>19000100</v>
      </c>
    </row>
    <row r="7236" spans="32:36" ht="12" customHeight="1" x14ac:dyDescent="0.15">
      <c r="AF7236" s="96" t="str">
        <f t="shared" si="1690"/>
        <v>&lt;a name='19000100'&gt;&lt;b&gt;:  - &lt;/b&gt;&lt;/a&gt;&lt;br&gt;</v>
      </c>
      <c r="AG7236" s="97">
        <f t="shared" si="1691"/>
        <v>1900</v>
      </c>
      <c r="AH7236" s="97" t="str">
        <f t="shared" si="1692"/>
        <v>01</v>
      </c>
      <c r="AI7236" s="97" t="str">
        <f t="shared" si="1693"/>
        <v>00</v>
      </c>
      <c r="AJ7236" s="97" t="str">
        <f t="shared" si="1694"/>
        <v>19000100</v>
      </c>
    </row>
    <row r="7237" spans="32:36" ht="12" customHeight="1" x14ac:dyDescent="0.15">
      <c r="AF7237" s="96" t="str">
        <f t="shared" si="1690"/>
        <v>&lt;a name='19000100'&gt;&lt;b&gt;:  - &lt;/b&gt;&lt;/a&gt;&lt;br&gt;</v>
      </c>
      <c r="AG7237" s="97">
        <f t="shared" si="1691"/>
        <v>1900</v>
      </c>
      <c r="AH7237" s="97" t="str">
        <f t="shared" si="1692"/>
        <v>01</v>
      </c>
      <c r="AI7237" s="97" t="str">
        <f t="shared" si="1693"/>
        <v>00</v>
      </c>
      <c r="AJ7237" s="97" t="str">
        <f t="shared" si="1694"/>
        <v>19000100</v>
      </c>
    </row>
    <row r="7238" spans="32:36" ht="12" customHeight="1" x14ac:dyDescent="0.15">
      <c r="AF7238" s="96" t="str">
        <f t="shared" si="1690"/>
        <v>&lt;a name='19000100'&gt;&lt;b&gt;:  - &lt;/b&gt;&lt;/a&gt;&lt;br&gt;</v>
      </c>
      <c r="AG7238" s="97">
        <f t="shared" si="1691"/>
        <v>1900</v>
      </c>
      <c r="AH7238" s="97" t="str">
        <f t="shared" si="1692"/>
        <v>01</v>
      </c>
      <c r="AI7238" s="97" t="str">
        <f t="shared" si="1693"/>
        <v>00</v>
      </c>
      <c r="AJ7238" s="97" t="str">
        <f t="shared" si="1694"/>
        <v>19000100</v>
      </c>
    </row>
    <row r="7239" spans="32:36" ht="12" customHeight="1" x14ac:dyDescent="0.15">
      <c r="AF7239" s="96" t="str">
        <f t="shared" si="1690"/>
        <v>&lt;a name='19000100'&gt;&lt;b&gt;:  - &lt;/b&gt;&lt;/a&gt;&lt;br&gt;</v>
      </c>
      <c r="AG7239" s="97">
        <f t="shared" si="1691"/>
        <v>1900</v>
      </c>
      <c r="AH7239" s="97" t="str">
        <f t="shared" si="1692"/>
        <v>01</v>
      </c>
      <c r="AI7239" s="97" t="str">
        <f t="shared" si="1693"/>
        <v>00</v>
      </c>
      <c r="AJ7239" s="97" t="str">
        <f t="shared" si="1694"/>
        <v>19000100</v>
      </c>
    </row>
    <row r="7240" spans="32:36" ht="12" customHeight="1" x14ac:dyDescent="0.15">
      <c r="AF7240" s="96" t="str">
        <f t="shared" si="1690"/>
        <v>&lt;a name='19000100'&gt;&lt;b&gt;:  - &lt;/b&gt;&lt;/a&gt;&lt;br&gt;</v>
      </c>
      <c r="AG7240" s="97">
        <f t="shared" si="1691"/>
        <v>1900</v>
      </c>
      <c r="AH7240" s="97" t="str">
        <f t="shared" si="1692"/>
        <v>01</v>
      </c>
      <c r="AI7240" s="97" t="str">
        <f t="shared" si="1693"/>
        <v>00</v>
      </c>
      <c r="AJ7240" s="97" t="str">
        <f t="shared" si="1694"/>
        <v>19000100</v>
      </c>
    </row>
    <row r="7241" spans="32:36" ht="12" customHeight="1" x14ac:dyDescent="0.15">
      <c r="AF7241" s="96" t="str">
        <f t="shared" si="1690"/>
        <v>&lt;a name='19000100'&gt;&lt;b&gt;:  - &lt;/b&gt;&lt;/a&gt;&lt;br&gt;</v>
      </c>
      <c r="AG7241" s="97">
        <f t="shared" si="1691"/>
        <v>1900</v>
      </c>
      <c r="AH7241" s="97" t="str">
        <f t="shared" si="1692"/>
        <v>01</v>
      </c>
      <c r="AI7241" s="97" t="str">
        <f t="shared" si="1693"/>
        <v>00</v>
      </c>
      <c r="AJ7241" s="97" t="str">
        <f t="shared" si="1694"/>
        <v>19000100</v>
      </c>
    </row>
    <row r="7242" spans="32:36" ht="12" customHeight="1" x14ac:dyDescent="0.15">
      <c r="AF7242" s="96" t="str">
        <f t="shared" si="1690"/>
        <v>&lt;a name='19000100'&gt;&lt;b&gt;:  - &lt;/b&gt;&lt;/a&gt;&lt;br&gt;</v>
      </c>
      <c r="AG7242" s="97">
        <f t="shared" si="1691"/>
        <v>1900</v>
      </c>
      <c r="AH7242" s="97" t="str">
        <f t="shared" si="1692"/>
        <v>01</v>
      </c>
      <c r="AI7242" s="97" t="str">
        <f t="shared" si="1693"/>
        <v>00</v>
      </c>
      <c r="AJ7242" s="97" t="str">
        <f t="shared" si="1694"/>
        <v>19000100</v>
      </c>
    </row>
    <row r="7243" spans="32:36" ht="12" customHeight="1" x14ac:dyDescent="0.15">
      <c r="AF7243" s="96" t="str">
        <f t="shared" si="1690"/>
        <v>&lt;a name='19000100'&gt;&lt;b&gt;:  - &lt;/b&gt;&lt;/a&gt;&lt;br&gt;</v>
      </c>
      <c r="AG7243" s="97">
        <f t="shared" si="1691"/>
        <v>1900</v>
      </c>
      <c r="AH7243" s="97" t="str">
        <f t="shared" si="1692"/>
        <v>01</v>
      </c>
      <c r="AI7243" s="97" t="str">
        <f t="shared" si="1693"/>
        <v>00</v>
      </c>
      <c r="AJ7243" s="97" t="str">
        <f t="shared" si="1694"/>
        <v>19000100</v>
      </c>
    </row>
    <row r="7244" spans="32:36" ht="12" customHeight="1" x14ac:dyDescent="0.15">
      <c r="AF7244" s="96" t="str">
        <f t="shared" si="1690"/>
        <v>&lt;a name='19000100'&gt;&lt;b&gt;:  - &lt;/b&gt;&lt;/a&gt;&lt;br&gt;</v>
      </c>
      <c r="AG7244" s="97">
        <f t="shared" si="1691"/>
        <v>1900</v>
      </c>
      <c r="AH7244" s="97" t="str">
        <f t="shared" si="1692"/>
        <v>01</v>
      </c>
      <c r="AI7244" s="97" t="str">
        <f t="shared" si="1693"/>
        <v>00</v>
      </c>
      <c r="AJ7244" s="97" t="str">
        <f t="shared" si="1694"/>
        <v>19000100</v>
      </c>
    </row>
    <row r="7245" spans="32:36" ht="12" customHeight="1" x14ac:dyDescent="0.15">
      <c r="AF7245" s="96" t="str">
        <f t="shared" si="1690"/>
        <v>&lt;a name='19000100'&gt;&lt;b&gt;:  - &lt;/b&gt;&lt;/a&gt;&lt;br&gt;</v>
      </c>
      <c r="AG7245" s="97">
        <f t="shared" si="1691"/>
        <v>1900</v>
      </c>
      <c r="AH7245" s="97" t="str">
        <f t="shared" si="1692"/>
        <v>01</v>
      </c>
      <c r="AI7245" s="97" t="str">
        <f t="shared" si="1693"/>
        <v>00</v>
      </c>
      <c r="AJ7245" s="97" t="str">
        <f t="shared" si="1694"/>
        <v>19000100</v>
      </c>
    </row>
    <row r="7246" spans="32:36" ht="12" customHeight="1" x14ac:dyDescent="0.15">
      <c r="AF7246" s="96" t="str">
        <f t="shared" si="1690"/>
        <v>&lt;a name='19000100'&gt;&lt;b&gt;:  - &lt;/b&gt;&lt;/a&gt;&lt;br&gt;</v>
      </c>
      <c r="AG7246" s="97">
        <f t="shared" si="1691"/>
        <v>1900</v>
      </c>
      <c r="AH7246" s="97" t="str">
        <f t="shared" si="1692"/>
        <v>01</v>
      </c>
      <c r="AI7246" s="97" t="str">
        <f t="shared" si="1693"/>
        <v>00</v>
      </c>
      <c r="AJ7246" s="97" t="str">
        <f t="shared" si="1694"/>
        <v>19000100</v>
      </c>
    </row>
    <row r="7247" spans="32:36" ht="12" customHeight="1" x14ac:dyDescent="0.15">
      <c r="AF7247" s="96" t="str">
        <f t="shared" si="1690"/>
        <v>&lt;a name='19000100'&gt;&lt;b&gt;:  - &lt;/b&gt;&lt;/a&gt;&lt;br&gt;</v>
      </c>
      <c r="AG7247" s="97">
        <f t="shared" si="1691"/>
        <v>1900</v>
      </c>
      <c r="AH7247" s="97" t="str">
        <f t="shared" si="1692"/>
        <v>01</v>
      </c>
      <c r="AI7247" s="97" t="str">
        <f t="shared" si="1693"/>
        <v>00</v>
      </c>
      <c r="AJ7247" s="97" t="str">
        <f t="shared" si="1694"/>
        <v>19000100</v>
      </c>
    </row>
    <row r="7248" spans="32:36" ht="12" customHeight="1" x14ac:dyDescent="0.15">
      <c r="AF7248" s="96" t="str">
        <f t="shared" si="1690"/>
        <v>&lt;a name='19000100'&gt;&lt;b&gt;:  - &lt;/b&gt;&lt;/a&gt;&lt;br&gt;</v>
      </c>
      <c r="AG7248" s="97">
        <f t="shared" si="1691"/>
        <v>1900</v>
      </c>
      <c r="AH7248" s="97" t="str">
        <f t="shared" si="1692"/>
        <v>01</v>
      </c>
      <c r="AI7248" s="97" t="str">
        <f t="shared" si="1693"/>
        <v>00</v>
      </c>
      <c r="AJ7248" s="97" t="str">
        <f t="shared" si="1694"/>
        <v>19000100</v>
      </c>
    </row>
    <row r="7249" spans="32:36" ht="12" customHeight="1" x14ac:dyDescent="0.15">
      <c r="AF7249" s="96" t="str">
        <f t="shared" si="1690"/>
        <v>&lt;a name='19000100'&gt;&lt;b&gt;:  - &lt;/b&gt;&lt;/a&gt;&lt;br&gt;</v>
      </c>
      <c r="AG7249" s="97">
        <f t="shared" si="1691"/>
        <v>1900</v>
      </c>
      <c r="AH7249" s="97" t="str">
        <f t="shared" si="1692"/>
        <v>01</v>
      </c>
      <c r="AI7249" s="97" t="str">
        <f t="shared" si="1693"/>
        <v>00</v>
      </c>
      <c r="AJ7249" s="97" t="str">
        <f t="shared" si="1694"/>
        <v>19000100</v>
      </c>
    </row>
    <row r="7250" spans="32:36" ht="12" customHeight="1" x14ac:dyDescent="0.15">
      <c r="AF7250" s="96" t="str">
        <f t="shared" si="1690"/>
        <v>&lt;a name='19000100'&gt;&lt;b&gt;:  - &lt;/b&gt;&lt;/a&gt;&lt;br&gt;</v>
      </c>
      <c r="AG7250" s="97">
        <f t="shared" si="1691"/>
        <v>1900</v>
      </c>
      <c r="AH7250" s="97" t="str">
        <f t="shared" si="1692"/>
        <v>01</v>
      </c>
      <c r="AI7250" s="97" t="str">
        <f t="shared" si="1693"/>
        <v>00</v>
      </c>
      <c r="AJ7250" s="97" t="str">
        <f t="shared" si="1694"/>
        <v>19000100</v>
      </c>
    </row>
    <row r="7251" spans="32:36" ht="12" customHeight="1" x14ac:dyDescent="0.15">
      <c r="AF7251" s="96" t="str">
        <f t="shared" si="1690"/>
        <v>&lt;a name='19000100'&gt;&lt;b&gt;:  - &lt;/b&gt;&lt;/a&gt;&lt;br&gt;</v>
      </c>
      <c r="AG7251" s="97">
        <f t="shared" si="1691"/>
        <v>1900</v>
      </c>
      <c r="AH7251" s="97" t="str">
        <f t="shared" si="1692"/>
        <v>01</v>
      </c>
      <c r="AI7251" s="97" t="str">
        <f t="shared" si="1693"/>
        <v>00</v>
      </c>
      <c r="AJ7251" s="97" t="str">
        <f t="shared" si="1694"/>
        <v>19000100</v>
      </c>
    </row>
    <row r="7252" spans="32:36" ht="12" customHeight="1" x14ac:dyDescent="0.15">
      <c r="AF7252" s="96" t="str">
        <f t="shared" si="1690"/>
        <v>&lt;a name='19000100'&gt;&lt;b&gt;:  - &lt;/b&gt;&lt;/a&gt;&lt;br&gt;</v>
      </c>
      <c r="AG7252" s="97">
        <f t="shared" si="1691"/>
        <v>1900</v>
      </c>
      <c r="AH7252" s="97" t="str">
        <f t="shared" si="1692"/>
        <v>01</v>
      </c>
      <c r="AI7252" s="97" t="str">
        <f t="shared" si="1693"/>
        <v>00</v>
      </c>
      <c r="AJ7252" s="97" t="str">
        <f t="shared" si="1694"/>
        <v>19000100</v>
      </c>
    </row>
    <row r="7253" spans="32:36" ht="12" customHeight="1" x14ac:dyDescent="0.15">
      <c r="AF7253" s="96" t="str">
        <f t="shared" si="1690"/>
        <v>&lt;a name='19000100'&gt;&lt;b&gt;:  - &lt;/b&gt;&lt;/a&gt;&lt;br&gt;</v>
      </c>
      <c r="AG7253" s="97">
        <f t="shared" si="1691"/>
        <v>1900</v>
      </c>
      <c r="AH7253" s="97" t="str">
        <f t="shared" si="1692"/>
        <v>01</v>
      </c>
      <c r="AI7253" s="97" t="str">
        <f t="shared" si="1693"/>
        <v>00</v>
      </c>
      <c r="AJ7253" s="97" t="str">
        <f t="shared" si="1694"/>
        <v>19000100</v>
      </c>
    </row>
    <row r="7254" spans="32:36" ht="12" customHeight="1" x14ac:dyDescent="0.15">
      <c r="AF7254" s="96" t="str">
        <f t="shared" si="1690"/>
        <v>&lt;a name='19000100'&gt;&lt;b&gt;:  - &lt;/b&gt;&lt;/a&gt;&lt;br&gt;</v>
      </c>
      <c r="AG7254" s="97">
        <f t="shared" si="1691"/>
        <v>1900</v>
      </c>
      <c r="AH7254" s="97" t="str">
        <f t="shared" si="1692"/>
        <v>01</v>
      </c>
      <c r="AI7254" s="97" t="str">
        <f t="shared" si="1693"/>
        <v>00</v>
      </c>
      <c r="AJ7254" s="97" t="str">
        <f t="shared" si="1694"/>
        <v>19000100</v>
      </c>
    </row>
    <row r="7255" spans="32:36" ht="12" customHeight="1" x14ac:dyDescent="0.15">
      <c r="AF7255" s="96" t="str">
        <f t="shared" si="1690"/>
        <v>&lt;a name='19000100'&gt;&lt;b&gt;:  - &lt;/b&gt;&lt;/a&gt;&lt;br&gt;</v>
      </c>
      <c r="AG7255" s="97">
        <f t="shared" si="1691"/>
        <v>1900</v>
      </c>
      <c r="AH7255" s="97" t="str">
        <f t="shared" si="1692"/>
        <v>01</v>
      </c>
      <c r="AI7255" s="97" t="str">
        <f t="shared" si="1693"/>
        <v>00</v>
      </c>
      <c r="AJ7255" s="97" t="str">
        <f t="shared" si="1694"/>
        <v>19000100</v>
      </c>
    </row>
    <row r="7256" spans="32:36" ht="12" customHeight="1" x14ac:dyDescent="0.15">
      <c r="AF7256" s="96" t="str">
        <f t="shared" si="1690"/>
        <v>&lt;a name='19000100'&gt;&lt;b&gt;:  - &lt;/b&gt;&lt;/a&gt;&lt;br&gt;</v>
      </c>
      <c r="AG7256" s="97">
        <f t="shared" si="1691"/>
        <v>1900</v>
      </c>
      <c r="AH7256" s="97" t="str">
        <f t="shared" si="1692"/>
        <v>01</v>
      </c>
      <c r="AI7256" s="97" t="str">
        <f t="shared" si="1693"/>
        <v>00</v>
      </c>
      <c r="AJ7256" s="97" t="str">
        <f t="shared" si="1694"/>
        <v>19000100</v>
      </c>
    </row>
    <row r="7257" spans="32:36" ht="12" customHeight="1" x14ac:dyDescent="0.15">
      <c r="AF7257" s="96" t="str">
        <f t="shared" si="1690"/>
        <v>&lt;a name='19000100'&gt;&lt;b&gt;:  - &lt;/b&gt;&lt;/a&gt;&lt;br&gt;</v>
      </c>
      <c r="AG7257" s="97">
        <f t="shared" si="1691"/>
        <v>1900</v>
      </c>
      <c r="AH7257" s="97" t="str">
        <f t="shared" si="1692"/>
        <v>01</v>
      </c>
      <c r="AI7257" s="97" t="str">
        <f t="shared" si="1693"/>
        <v>00</v>
      </c>
      <c r="AJ7257" s="97" t="str">
        <f t="shared" si="1694"/>
        <v>19000100</v>
      </c>
    </row>
    <row r="7258" spans="32:36" ht="12" customHeight="1" x14ac:dyDescent="0.15">
      <c r="AF7258" s="96" t="str">
        <f t="shared" si="1690"/>
        <v>&lt;a name='19000100'&gt;&lt;b&gt;:  - &lt;/b&gt;&lt;/a&gt;&lt;br&gt;</v>
      </c>
      <c r="AG7258" s="97">
        <f t="shared" si="1691"/>
        <v>1900</v>
      </c>
      <c r="AH7258" s="97" t="str">
        <f t="shared" si="1692"/>
        <v>01</v>
      </c>
      <c r="AI7258" s="97" t="str">
        <f t="shared" si="1693"/>
        <v>00</v>
      </c>
      <c r="AJ7258" s="97" t="str">
        <f t="shared" si="1694"/>
        <v>19000100</v>
      </c>
    </row>
    <row r="7259" spans="32:36" ht="12" customHeight="1" x14ac:dyDescent="0.15">
      <c r="AF7259" s="96" t="str">
        <f t="shared" si="1690"/>
        <v>&lt;a name='19000100'&gt;&lt;b&gt;:  - &lt;/b&gt;&lt;/a&gt;&lt;br&gt;</v>
      </c>
      <c r="AG7259" s="97">
        <f t="shared" si="1691"/>
        <v>1900</v>
      </c>
      <c r="AH7259" s="97" t="str">
        <f t="shared" si="1692"/>
        <v>01</v>
      </c>
      <c r="AI7259" s="97" t="str">
        <f t="shared" si="1693"/>
        <v>00</v>
      </c>
      <c r="AJ7259" s="97" t="str">
        <f t="shared" si="1694"/>
        <v>19000100</v>
      </c>
    </row>
    <row r="7260" spans="32:36" ht="12" customHeight="1" x14ac:dyDescent="0.15">
      <c r="AF7260" s="96" t="str">
        <f t="shared" si="1690"/>
        <v>&lt;a name='19000100'&gt;&lt;b&gt;:  - &lt;/b&gt;&lt;/a&gt;&lt;br&gt;</v>
      </c>
      <c r="AG7260" s="97">
        <f t="shared" si="1691"/>
        <v>1900</v>
      </c>
      <c r="AH7260" s="97" t="str">
        <f t="shared" si="1692"/>
        <v>01</v>
      </c>
      <c r="AI7260" s="97" t="str">
        <f t="shared" si="1693"/>
        <v>00</v>
      </c>
      <c r="AJ7260" s="97" t="str">
        <f t="shared" si="1694"/>
        <v>19000100</v>
      </c>
    </row>
    <row r="7261" spans="32:36" ht="12" customHeight="1" x14ac:dyDescent="0.15">
      <c r="AF7261" s="96" t="str">
        <f t="shared" si="1690"/>
        <v>&lt;a name='19000100'&gt;&lt;b&gt;:  - &lt;/b&gt;&lt;/a&gt;&lt;br&gt;</v>
      </c>
      <c r="AG7261" s="97">
        <f t="shared" si="1691"/>
        <v>1900</v>
      </c>
      <c r="AH7261" s="97" t="str">
        <f t="shared" si="1692"/>
        <v>01</v>
      </c>
      <c r="AI7261" s="97" t="str">
        <f t="shared" si="1693"/>
        <v>00</v>
      </c>
      <c r="AJ7261" s="97" t="str">
        <f t="shared" si="1694"/>
        <v>19000100</v>
      </c>
    </row>
    <row r="7262" spans="32:36" ht="12" customHeight="1" x14ac:dyDescent="0.15">
      <c r="AF7262" s="96" t="str">
        <f t="shared" si="1690"/>
        <v>&lt;a name='19000100'&gt;&lt;b&gt;:  - &lt;/b&gt;&lt;/a&gt;&lt;br&gt;</v>
      </c>
      <c r="AG7262" s="97">
        <f t="shared" si="1691"/>
        <v>1900</v>
      </c>
      <c r="AH7262" s="97" t="str">
        <f t="shared" si="1692"/>
        <v>01</v>
      </c>
      <c r="AI7262" s="97" t="str">
        <f t="shared" si="1693"/>
        <v>00</v>
      </c>
      <c r="AJ7262" s="97" t="str">
        <f t="shared" si="1694"/>
        <v>19000100</v>
      </c>
    </row>
    <row r="7263" spans="32:36" ht="12" customHeight="1" x14ac:dyDescent="0.15">
      <c r="AF7263" s="96" t="str">
        <f t="shared" si="1690"/>
        <v>&lt;a name='19000100'&gt;&lt;b&gt;:  - &lt;/b&gt;&lt;/a&gt;&lt;br&gt;</v>
      </c>
      <c r="AG7263" s="97">
        <f t="shared" si="1691"/>
        <v>1900</v>
      </c>
      <c r="AH7263" s="97" t="str">
        <f t="shared" si="1692"/>
        <v>01</v>
      </c>
      <c r="AI7263" s="97" t="str">
        <f t="shared" si="1693"/>
        <v>00</v>
      </c>
      <c r="AJ7263" s="97" t="str">
        <f t="shared" si="1694"/>
        <v>19000100</v>
      </c>
    </row>
    <row r="7264" spans="32:36" ht="12" customHeight="1" x14ac:dyDescent="0.15">
      <c r="AF7264" s="96" t="str">
        <f t="shared" si="1690"/>
        <v>&lt;a name='19000100'&gt;&lt;b&gt;:  - &lt;/b&gt;&lt;/a&gt;&lt;br&gt;</v>
      </c>
      <c r="AG7264" s="97">
        <f t="shared" si="1691"/>
        <v>1900</v>
      </c>
      <c r="AH7264" s="97" t="str">
        <f t="shared" si="1692"/>
        <v>01</v>
      </c>
      <c r="AI7264" s="97" t="str">
        <f t="shared" si="1693"/>
        <v>00</v>
      </c>
      <c r="AJ7264" s="97" t="str">
        <f t="shared" si="1694"/>
        <v>19000100</v>
      </c>
    </row>
    <row r="7265" spans="32:36" ht="12" customHeight="1" x14ac:dyDescent="0.15">
      <c r="AF7265" s="96" t="str">
        <f t="shared" si="1690"/>
        <v>&lt;a name='19000100'&gt;&lt;b&gt;:  - &lt;/b&gt;&lt;/a&gt;&lt;br&gt;</v>
      </c>
      <c r="AG7265" s="97">
        <f t="shared" si="1691"/>
        <v>1900</v>
      </c>
      <c r="AH7265" s="97" t="str">
        <f t="shared" si="1692"/>
        <v>01</v>
      </c>
      <c r="AI7265" s="97" t="str">
        <f t="shared" si="1693"/>
        <v>00</v>
      </c>
      <c r="AJ7265" s="97" t="str">
        <f t="shared" si="1694"/>
        <v>19000100</v>
      </c>
    </row>
    <row r="7266" spans="32:36" ht="12" customHeight="1" x14ac:dyDescent="0.15">
      <c r="AF7266" s="96" t="str">
        <f t="shared" si="1690"/>
        <v>&lt;a name='19000100'&gt;&lt;b&gt;:  - &lt;/b&gt;&lt;/a&gt;&lt;br&gt;</v>
      </c>
      <c r="AG7266" s="97">
        <f t="shared" si="1691"/>
        <v>1900</v>
      </c>
      <c r="AH7266" s="97" t="str">
        <f t="shared" si="1692"/>
        <v>01</v>
      </c>
      <c r="AI7266" s="97" t="str">
        <f t="shared" si="1693"/>
        <v>00</v>
      </c>
      <c r="AJ7266" s="97" t="str">
        <f t="shared" si="1694"/>
        <v>19000100</v>
      </c>
    </row>
    <row r="7267" spans="32:36" ht="12" customHeight="1" x14ac:dyDescent="0.15">
      <c r="AF7267" s="96" t="str">
        <f t="shared" si="1690"/>
        <v>&lt;a name='19000100'&gt;&lt;b&gt;:  - &lt;/b&gt;&lt;/a&gt;&lt;br&gt;</v>
      </c>
      <c r="AG7267" s="97">
        <f t="shared" si="1691"/>
        <v>1900</v>
      </c>
      <c r="AH7267" s="97" t="str">
        <f t="shared" si="1692"/>
        <v>01</v>
      </c>
      <c r="AI7267" s="97" t="str">
        <f t="shared" si="1693"/>
        <v>00</v>
      </c>
      <c r="AJ7267" s="97" t="str">
        <f t="shared" si="1694"/>
        <v>19000100</v>
      </c>
    </row>
    <row r="7268" spans="32:36" ht="12" customHeight="1" x14ac:dyDescent="0.15">
      <c r="AF7268" s="96" t="str">
        <f t="shared" si="1690"/>
        <v>&lt;a name='19000100'&gt;&lt;b&gt;:  - &lt;/b&gt;&lt;/a&gt;&lt;br&gt;</v>
      </c>
      <c r="AG7268" s="97">
        <f t="shared" si="1691"/>
        <v>1900</v>
      </c>
      <c r="AH7268" s="97" t="str">
        <f t="shared" si="1692"/>
        <v>01</v>
      </c>
      <c r="AI7268" s="97" t="str">
        <f t="shared" si="1693"/>
        <v>00</v>
      </c>
      <c r="AJ7268" s="97" t="str">
        <f t="shared" si="1694"/>
        <v>19000100</v>
      </c>
    </row>
    <row r="7269" spans="32:36" ht="12" customHeight="1" x14ac:dyDescent="0.15">
      <c r="AF7269" s="96" t="str">
        <f t="shared" si="1690"/>
        <v>&lt;a name='19000100'&gt;&lt;b&gt;:  - &lt;/b&gt;&lt;/a&gt;&lt;br&gt;</v>
      </c>
      <c r="AG7269" s="97">
        <f t="shared" si="1691"/>
        <v>1900</v>
      </c>
      <c r="AH7269" s="97" t="str">
        <f t="shared" si="1692"/>
        <v>01</v>
      </c>
      <c r="AI7269" s="97" t="str">
        <f t="shared" si="1693"/>
        <v>00</v>
      </c>
      <c r="AJ7269" s="97" t="str">
        <f t="shared" si="1694"/>
        <v>19000100</v>
      </c>
    </row>
    <row r="7270" spans="32:36" ht="12" customHeight="1" x14ac:dyDescent="0.15">
      <c r="AF7270" s="96" t="str">
        <f t="shared" si="1690"/>
        <v>&lt;a name='19000100'&gt;&lt;b&gt;:  - &lt;/b&gt;&lt;/a&gt;&lt;br&gt;</v>
      </c>
      <c r="AG7270" s="97">
        <f t="shared" si="1691"/>
        <v>1900</v>
      </c>
      <c r="AH7270" s="97" t="str">
        <f t="shared" si="1692"/>
        <v>01</v>
      </c>
      <c r="AI7270" s="97" t="str">
        <f t="shared" si="1693"/>
        <v>00</v>
      </c>
      <c r="AJ7270" s="97" t="str">
        <f t="shared" si="1694"/>
        <v>19000100</v>
      </c>
    </row>
    <row r="7271" spans="32:36" ht="12" customHeight="1" x14ac:dyDescent="0.15">
      <c r="AF7271" s="96" t="str">
        <f t="shared" si="1690"/>
        <v>&lt;a name='19000100'&gt;&lt;b&gt;:  - &lt;/b&gt;&lt;/a&gt;&lt;br&gt;</v>
      </c>
      <c r="AG7271" s="97">
        <f t="shared" si="1691"/>
        <v>1900</v>
      </c>
      <c r="AH7271" s="97" t="str">
        <f t="shared" si="1692"/>
        <v>01</v>
      </c>
      <c r="AI7271" s="97" t="str">
        <f t="shared" si="1693"/>
        <v>00</v>
      </c>
      <c r="AJ7271" s="97" t="str">
        <f t="shared" si="1694"/>
        <v>19000100</v>
      </c>
    </row>
    <row r="7272" spans="32:36" ht="12" customHeight="1" x14ac:dyDescent="0.15">
      <c r="AF7272" s="96" t="str">
        <f t="shared" si="1690"/>
        <v>&lt;a name='19000100'&gt;&lt;b&gt;:  - &lt;/b&gt;&lt;/a&gt;&lt;br&gt;</v>
      </c>
      <c r="AG7272" s="97">
        <f t="shared" si="1691"/>
        <v>1900</v>
      </c>
      <c r="AH7272" s="97" t="str">
        <f t="shared" si="1692"/>
        <v>01</v>
      </c>
      <c r="AI7272" s="97" t="str">
        <f t="shared" si="1693"/>
        <v>00</v>
      </c>
      <c r="AJ7272" s="97" t="str">
        <f t="shared" si="1694"/>
        <v>19000100</v>
      </c>
    </row>
    <row r="7273" spans="32:36" ht="12" customHeight="1" x14ac:dyDescent="0.15">
      <c r="AF7273" s="96" t="str">
        <f t="shared" si="1690"/>
        <v>&lt;a name='19000100'&gt;&lt;b&gt;:  - &lt;/b&gt;&lt;/a&gt;&lt;br&gt;</v>
      </c>
      <c r="AG7273" s="97">
        <f t="shared" si="1691"/>
        <v>1900</v>
      </c>
      <c r="AH7273" s="97" t="str">
        <f t="shared" si="1692"/>
        <v>01</v>
      </c>
      <c r="AI7273" s="97" t="str">
        <f t="shared" si="1693"/>
        <v>00</v>
      </c>
      <c r="AJ7273" s="97" t="str">
        <f t="shared" si="1694"/>
        <v>19000100</v>
      </c>
    </row>
    <row r="7274" spans="32:36" ht="12" customHeight="1" x14ac:dyDescent="0.15">
      <c r="AF7274" s="96" t="str">
        <f t="shared" si="1690"/>
        <v>&lt;a name='19000100'&gt;&lt;b&gt;:  - &lt;/b&gt;&lt;/a&gt;&lt;br&gt;</v>
      </c>
      <c r="AG7274" s="97">
        <f t="shared" si="1691"/>
        <v>1900</v>
      </c>
      <c r="AH7274" s="97" t="str">
        <f t="shared" si="1692"/>
        <v>01</v>
      </c>
      <c r="AI7274" s="97" t="str">
        <f t="shared" si="1693"/>
        <v>00</v>
      </c>
      <c r="AJ7274" s="97" t="str">
        <f t="shared" si="1694"/>
        <v>19000100</v>
      </c>
    </row>
    <row r="7275" spans="32:36" ht="12" customHeight="1" x14ac:dyDescent="0.15">
      <c r="AF7275" s="96" t="str">
        <f t="shared" si="1690"/>
        <v>&lt;a name='19000100'&gt;&lt;b&gt;:  - &lt;/b&gt;&lt;/a&gt;&lt;br&gt;</v>
      </c>
      <c r="AG7275" s="97">
        <f t="shared" si="1691"/>
        <v>1900</v>
      </c>
      <c r="AH7275" s="97" t="str">
        <f t="shared" si="1692"/>
        <v>01</v>
      </c>
      <c r="AI7275" s="97" t="str">
        <f t="shared" si="1693"/>
        <v>00</v>
      </c>
      <c r="AJ7275" s="97" t="str">
        <f t="shared" si="1694"/>
        <v>19000100</v>
      </c>
    </row>
    <row r="7276" spans="32:36" ht="12" customHeight="1" x14ac:dyDescent="0.15">
      <c r="AF7276" s="96" t="str">
        <f t="shared" si="1690"/>
        <v>&lt;a name='19000100'&gt;&lt;b&gt;:  - &lt;/b&gt;&lt;/a&gt;&lt;br&gt;</v>
      </c>
      <c r="AG7276" s="97">
        <f t="shared" si="1691"/>
        <v>1900</v>
      </c>
      <c r="AH7276" s="97" t="str">
        <f t="shared" si="1692"/>
        <v>01</v>
      </c>
      <c r="AI7276" s="97" t="str">
        <f t="shared" si="1693"/>
        <v>00</v>
      </c>
      <c r="AJ7276" s="97" t="str">
        <f t="shared" si="1694"/>
        <v>19000100</v>
      </c>
    </row>
    <row r="7277" spans="32:36" ht="12" customHeight="1" x14ac:dyDescent="0.15">
      <c r="AF7277" s="96" t="str">
        <f t="shared" si="1690"/>
        <v>&lt;a name='19000100'&gt;&lt;b&gt;:  - &lt;/b&gt;&lt;/a&gt;&lt;br&gt;</v>
      </c>
      <c r="AG7277" s="97">
        <f t="shared" si="1691"/>
        <v>1900</v>
      </c>
      <c r="AH7277" s="97" t="str">
        <f t="shared" si="1692"/>
        <v>01</v>
      </c>
      <c r="AI7277" s="97" t="str">
        <f t="shared" si="1693"/>
        <v>00</v>
      </c>
      <c r="AJ7277" s="97" t="str">
        <f t="shared" si="1694"/>
        <v>19000100</v>
      </c>
    </row>
    <row r="7278" spans="32:36" ht="12" customHeight="1" x14ac:dyDescent="0.15">
      <c r="AF7278" s="96" t="str">
        <f t="shared" si="1690"/>
        <v>&lt;a name='19000100'&gt;&lt;b&gt;:  - &lt;/b&gt;&lt;/a&gt;&lt;br&gt;</v>
      </c>
      <c r="AG7278" s="97">
        <f t="shared" si="1691"/>
        <v>1900</v>
      </c>
      <c r="AH7278" s="97" t="str">
        <f t="shared" si="1692"/>
        <v>01</v>
      </c>
      <c r="AI7278" s="97" t="str">
        <f t="shared" si="1693"/>
        <v>00</v>
      </c>
      <c r="AJ7278" s="97" t="str">
        <f t="shared" si="1694"/>
        <v>19000100</v>
      </c>
    </row>
    <row r="7279" spans="32:36" ht="12" customHeight="1" x14ac:dyDescent="0.15">
      <c r="AF7279" s="96" t="str">
        <f t="shared" si="1690"/>
        <v>&lt;a name='19000100'&gt;&lt;b&gt;:  - &lt;/b&gt;&lt;/a&gt;&lt;br&gt;</v>
      </c>
      <c r="AG7279" s="97">
        <f t="shared" si="1691"/>
        <v>1900</v>
      </c>
      <c r="AH7279" s="97" t="str">
        <f t="shared" si="1692"/>
        <v>01</v>
      </c>
      <c r="AI7279" s="97" t="str">
        <f t="shared" si="1693"/>
        <v>00</v>
      </c>
      <c r="AJ7279" s="97" t="str">
        <f t="shared" si="1694"/>
        <v>19000100</v>
      </c>
    </row>
    <row r="7280" spans="32:36" ht="12" customHeight="1" x14ac:dyDescent="0.15">
      <c r="AF7280" s="96" t="str">
        <f t="shared" si="1690"/>
        <v>&lt;a name='19000100'&gt;&lt;b&gt;:  - &lt;/b&gt;&lt;/a&gt;&lt;br&gt;</v>
      </c>
      <c r="AG7280" s="97">
        <f t="shared" si="1691"/>
        <v>1900</v>
      </c>
      <c r="AH7280" s="97" t="str">
        <f t="shared" si="1692"/>
        <v>01</v>
      </c>
      <c r="AI7280" s="97" t="str">
        <f t="shared" si="1693"/>
        <v>00</v>
      </c>
      <c r="AJ7280" s="97" t="str">
        <f t="shared" si="1694"/>
        <v>19000100</v>
      </c>
    </row>
    <row r="7281" spans="32:36" ht="12" customHeight="1" x14ac:dyDescent="0.15">
      <c r="AF7281" s="96" t="str">
        <f t="shared" si="1690"/>
        <v>&lt;a name='19000100'&gt;&lt;b&gt;:  - &lt;/b&gt;&lt;/a&gt;&lt;br&gt;</v>
      </c>
      <c r="AG7281" s="97">
        <f t="shared" si="1691"/>
        <v>1900</v>
      </c>
      <c r="AH7281" s="97" t="str">
        <f t="shared" si="1692"/>
        <v>01</v>
      </c>
      <c r="AI7281" s="97" t="str">
        <f t="shared" si="1693"/>
        <v>00</v>
      </c>
      <c r="AJ7281" s="97" t="str">
        <f t="shared" si="1694"/>
        <v>19000100</v>
      </c>
    </row>
    <row r="7282" spans="32:36" ht="12" customHeight="1" x14ac:dyDescent="0.15">
      <c r="AF7282" s="96" t="str">
        <f t="shared" si="1690"/>
        <v>&lt;a name='19000100'&gt;&lt;b&gt;:  - &lt;/b&gt;&lt;/a&gt;&lt;br&gt;</v>
      </c>
      <c r="AG7282" s="97">
        <f t="shared" si="1691"/>
        <v>1900</v>
      </c>
      <c r="AH7282" s="97" t="str">
        <f t="shared" si="1692"/>
        <v>01</v>
      </c>
      <c r="AI7282" s="97" t="str">
        <f t="shared" si="1693"/>
        <v>00</v>
      </c>
      <c r="AJ7282" s="97" t="str">
        <f t="shared" si="1694"/>
        <v>19000100</v>
      </c>
    </row>
    <row r="7283" spans="32:36" ht="12" customHeight="1" x14ac:dyDescent="0.15">
      <c r="AF7283" s="96" t="str">
        <f t="shared" si="1690"/>
        <v>&lt;a name='19000100'&gt;&lt;b&gt;:  - &lt;/b&gt;&lt;/a&gt;&lt;br&gt;</v>
      </c>
      <c r="AG7283" s="97">
        <f t="shared" si="1691"/>
        <v>1900</v>
      </c>
      <c r="AH7283" s="97" t="str">
        <f t="shared" si="1692"/>
        <v>01</v>
      </c>
      <c r="AI7283" s="97" t="str">
        <f t="shared" si="1693"/>
        <v>00</v>
      </c>
      <c r="AJ7283" s="97" t="str">
        <f t="shared" si="1694"/>
        <v>19000100</v>
      </c>
    </row>
    <row r="7284" spans="32:36" ht="12" customHeight="1" x14ac:dyDescent="0.15">
      <c r="AF7284" s="96" t="str">
        <f t="shared" si="1690"/>
        <v>&lt;a name='19000100'&gt;&lt;b&gt;:  - &lt;/b&gt;&lt;/a&gt;&lt;br&gt;</v>
      </c>
      <c r="AG7284" s="97">
        <f t="shared" si="1691"/>
        <v>1900</v>
      </c>
      <c r="AH7284" s="97" t="str">
        <f t="shared" si="1692"/>
        <v>01</v>
      </c>
      <c r="AI7284" s="97" t="str">
        <f t="shared" si="1693"/>
        <v>00</v>
      </c>
      <c r="AJ7284" s="97" t="str">
        <f t="shared" si="1694"/>
        <v>19000100</v>
      </c>
    </row>
    <row r="7285" spans="32:36" ht="12" customHeight="1" x14ac:dyDescent="0.15">
      <c r="AF7285" s="96" t="str">
        <f t="shared" si="1690"/>
        <v>&lt;a name='19000100'&gt;&lt;b&gt;:  - &lt;/b&gt;&lt;/a&gt;&lt;br&gt;</v>
      </c>
      <c r="AG7285" s="97">
        <f t="shared" si="1691"/>
        <v>1900</v>
      </c>
      <c r="AH7285" s="97" t="str">
        <f t="shared" si="1692"/>
        <v>01</v>
      </c>
      <c r="AI7285" s="97" t="str">
        <f t="shared" si="1693"/>
        <v>00</v>
      </c>
      <c r="AJ7285" s="97" t="str">
        <f t="shared" si="1694"/>
        <v>19000100</v>
      </c>
    </row>
    <row r="7286" spans="32:36" ht="12" customHeight="1" x14ac:dyDescent="0.15">
      <c r="AF7286" s="96" t="str">
        <f t="shared" si="1690"/>
        <v>&lt;a name='19000100'&gt;&lt;b&gt;:  - &lt;/b&gt;&lt;/a&gt;&lt;br&gt;</v>
      </c>
      <c r="AG7286" s="97">
        <f t="shared" si="1691"/>
        <v>1900</v>
      </c>
      <c r="AH7286" s="97" t="str">
        <f t="shared" si="1692"/>
        <v>01</v>
      </c>
      <c r="AI7286" s="97" t="str">
        <f t="shared" si="1693"/>
        <v>00</v>
      </c>
      <c r="AJ7286" s="97" t="str">
        <f t="shared" si="1694"/>
        <v>19000100</v>
      </c>
    </row>
    <row r="7287" spans="32:36" ht="12" customHeight="1" x14ac:dyDescent="0.15">
      <c r="AF7287" s="96" t="str">
        <f t="shared" si="1690"/>
        <v>&lt;a name='19000100'&gt;&lt;b&gt;:  - &lt;/b&gt;&lt;/a&gt;&lt;br&gt;</v>
      </c>
      <c r="AG7287" s="97">
        <f t="shared" si="1691"/>
        <v>1900</v>
      </c>
      <c r="AH7287" s="97" t="str">
        <f t="shared" si="1692"/>
        <v>01</v>
      </c>
      <c r="AI7287" s="97" t="str">
        <f t="shared" si="1693"/>
        <v>00</v>
      </c>
      <c r="AJ7287" s="97" t="str">
        <f t="shared" si="1694"/>
        <v>19000100</v>
      </c>
    </row>
    <row r="7288" spans="32:36" ht="12" customHeight="1" x14ac:dyDescent="0.15">
      <c r="AF7288" s="96" t="str">
        <f t="shared" si="1690"/>
        <v>&lt;a name='19000100'&gt;&lt;b&gt;:  - &lt;/b&gt;&lt;/a&gt;&lt;br&gt;</v>
      </c>
      <c r="AG7288" s="97">
        <f t="shared" si="1691"/>
        <v>1900</v>
      </c>
      <c r="AH7288" s="97" t="str">
        <f t="shared" si="1692"/>
        <v>01</v>
      </c>
      <c r="AI7288" s="97" t="str">
        <f t="shared" si="1693"/>
        <v>00</v>
      </c>
      <c r="AJ7288" s="97" t="str">
        <f t="shared" si="1694"/>
        <v>19000100</v>
      </c>
    </row>
    <row r="7289" spans="32:36" ht="12" customHeight="1" x14ac:dyDescent="0.15">
      <c r="AF7289" s="96" t="str">
        <f t="shared" si="1690"/>
        <v>&lt;a name='19000100'&gt;&lt;b&gt;:  - &lt;/b&gt;&lt;/a&gt;&lt;br&gt;</v>
      </c>
      <c r="AG7289" s="97">
        <f t="shared" si="1691"/>
        <v>1900</v>
      </c>
      <c r="AH7289" s="97" t="str">
        <f t="shared" si="1692"/>
        <v>01</v>
      </c>
      <c r="AI7289" s="97" t="str">
        <f t="shared" si="1693"/>
        <v>00</v>
      </c>
      <c r="AJ7289" s="97" t="str">
        <f t="shared" si="1694"/>
        <v>19000100</v>
      </c>
    </row>
    <row r="7290" spans="32:36" ht="12" customHeight="1" x14ac:dyDescent="0.15">
      <c r="AF7290" s="96" t="str">
        <f t="shared" si="1690"/>
        <v>&lt;a name='19000100'&gt;&lt;b&gt;:  - &lt;/b&gt;&lt;/a&gt;&lt;br&gt;</v>
      </c>
      <c r="AG7290" s="97">
        <f t="shared" si="1691"/>
        <v>1900</v>
      </c>
      <c r="AH7290" s="97" t="str">
        <f t="shared" si="1692"/>
        <v>01</v>
      </c>
      <c r="AI7290" s="97" t="str">
        <f t="shared" si="1693"/>
        <v>00</v>
      </c>
      <c r="AJ7290" s="97" t="str">
        <f t="shared" si="1694"/>
        <v>19000100</v>
      </c>
    </row>
    <row r="7291" spans="32:36" ht="12" customHeight="1" x14ac:dyDescent="0.15">
      <c r="AF7291" s="96" t="str">
        <f t="shared" si="1690"/>
        <v>&lt;a name='19000100'&gt;&lt;b&gt;:  - &lt;/b&gt;&lt;/a&gt;&lt;br&gt;</v>
      </c>
      <c r="AG7291" s="97">
        <f t="shared" si="1691"/>
        <v>1900</v>
      </c>
      <c r="AH7291" s="97" t="str">
        <f t="shared" si="1692"/>
        <v>01</v>
      </c>
      <c r="AI7291" s="97" t="str">
        <f t="shared" si="1693"/>
        <v>00</v>
      </c>
      <c r="AJ7291" s="97" t="str">
        <f t="shared" si="1694"/>
        <v>19000100</v>
      </c>
    </row>
    <row r="7292" spans="32:36" ht="12" customHeight="1" x14ac:dyDescent="0.15">
      <c r="AF7292" s="96" t="str">
        <f t="shared" si="1690"/>
        <v>&lt;a name='19000100'&gt;&lt;b&gt;:  - &lt;/b&gt;&lt;/a&gt;&lt;br&gt;</v>
      </c>
      <c r="AG7292" s="97">
        <f t="shared" si="1691"/>
        <v>1900</v>
      </c>
      <c r="AH7292" s="97" t="str">
        <f t="shared" si="1692"/>
        <v>01</v>
      </c>
      <c r="AI7292" s="97" t="str">
        <f t="shared" si="1693"/>
        <v>00</v>
      </c>
      <c r="AJ7292" s="97" t="str">
        <f t="shared" si="1694"/>
        <v>19000100</v>
      </c>
    </row>
    <row r="7293" spans="32:36" ht="12" customHeight="1" x14ac:dyDescent="0.15">
      <c r="AF7293" s="96" t="str">
        <f t="shared" si="1690"/>
        <v>&lt;a name='19000100'&gt;&lt;b&gt;:  - &lt;/b&gt;&lt;/a&gt;&lt;br&gt;</v>
      </c>
      <c r="AG7293" s="97">
        <f t="shared" si="1691"/>
        <v>1900</v>
      </c>
      <c r="AH7293" s="97" t="str">
        <f t="shared" si="1692"/>
        <v>01</v>
      </c>
      <c r="AI7293" s="97" t="str">
        <f t="shared" si="1693"/>
        <v>00</v>
      </c>
      <c r="AJ7293" s="97" t="str">
        <f t="shared" si="1694"/>
        <v>19000100</v>
      </c>
    </row>
    <row r="7294" spans="32:36" ht="12" customHeight="1" x14ac:dyDescent="0.15">
      <c r="AF7294" s="96" t="str">
        <f t="shared" si="1690"/>
        <v>&lt;a name='19000100'&gt;&lt;b&gt;:  - &lt;/b&gt;&lt;/a&gt;&lt;br&gt;</v>
      </c>
      <c r="AG7294" s="97">
        <f t="shared" si="1691"/>
        <v>1900</v>
      </c>
      <c r="AH7294" s="97" t="str">
        <f t="shared" si="1692"/>
        <v>01</v>
      </c>
      <c r="AI7294" s="97" t="str">
        <f t="shared" si="1693"/>
        <v>00</v>
      </c>
      <c r="AJ7294" s="97" t="str">
        <f t="shared" si="1694"/>
        <v>19000100</v>
      </c>
    </row>
    <row r="7295" spans="32:36" ht="12" customHeight="1" x14ac:dyDescent="0.15">
      <c r="AF7295" s="96" t="str">
        <f t="shared" si="1690"/>
        <v>&lt;a name='19000100'&gt;&lt;b&gt;:  - &lt;/b&gt;&lt;/a&gt;&lt;br&gt;</v>
      </c>
      <c r="AG7295" s="97">
        <f t="shared" si="1691"/>
        <v>1900</v>
      </c>
      <c r="AH7295" s="97" t="str">
        <f t="shared" si="1692"/>
        <v>01</v>
      </c>
      <c r="AI7295" s="97" t="str">
        <f t="shared" si="1693"/>
        <v>00</v>
      </c>
      <c r="AJ7295" s="97" t="str">
        <f t="shared" si="1694"/>
        <v>19000100</v>
      </c>
    </row>
    <row r="7296" spans="32:36" ht="12" customHeight="1" x14ac:dyDescent="0.15">
      <c r="AF7296" s="96" t="str">
        <f t="shared" si="1690"/>
        <v>&lt;a name='19000100'&gt;&lt;b&gt;:  - &lt;/b&gt;&lt;/a&gt;&lt;br&gt;</v>
      </c>
      <c r="AG7296" s="97">
        <f t="shared" si="1691"/>
        <v>1900</v>
      </c>
      <c r="AH7296" s="97" t="str">
        <f t="shared" si="1692"/>
        <v>01</v>
      </c>
      <c r="AI7296" s="97" t="str">
        <f t="shared" si="1693"/>
        <v>00</v>
      </c>
      <c r="AJ7296" s="97" t="str">
        <f t="shared" si="1694"/>
        <v>19000100</v>
      </c>
    </row>
    <row r="7297" spans="32:36" ht="12" customHeight="1" x14ac:dyDescent="0.15">
      <c r="AF7297" s="96" t="str">
        <f t="shared" si="1690"/>
        <v>&lt;a name='19000100'&gt;&lt;b&gt;:  - &lt;/b&gt;&lt;/a&gt;&lt;br&gt;</v>
      </c>
      <c r="AG7297" s="97">
        <f t="shared" si="1691"/>
        <v>1900</v>
      </c>
      <c r="AH7297" s="97" t="str">
        <f t="shared" si="1692"/>
        <v>01</v>
      </c>
      <c r="AI7297" s="97" t="str">
        <f t="shared" si="1693"/>
        <v>00</v>
      </c>
      <c r="AJ7297" s="97" t="str">
        <f t="shared" si="1694"/>
        <v>19000100</v>
      </c>
    </row>
    <row r="7298" spans="32:36" ht="12" customHeight="1" x14ac:dyDescent="0.15">
      <c r="AF7298" s="96" t="str">
        <f t="shared" ref="AF7298:AF7361" si="1695">"&lt;a name='"&amp;AJ7298&amp;"'&gt;&lt;b&gt;"&amp;I7298&amp;": "&amp;M7298&amp;" - "&amp;L7298&amp;"&lt;/b&gt;&lt;/a&gt;&lt;br&gt;"</f>
        <v>&lt;a name='19000100'&gt;&lt;b&gt;:  - &lt;/b&gt;&lt;/a&gt;&lt;br&gt;</v>
      </c>
      <c r="AG7298" s="97">
        <f t="shared" ref="AG7298:AG7361" si="1696">YEAR(G7298)</f>
        <v>1900</v>
      </c>
      <c r="AH7298" s="97" t="str">
        <f t="shared" ref="AH7298:AH7361" si="1697">IF(LEN(MONTH(G7298))=1,"0"&amp;MONTH(G7298),MONTH(G7298))</f>
        <v>01</v>
      </c>
      <c r="AI7298" s="97" t="str">
        <f t="shared" ref="AI7298:AI7361" si="1698">IF(LEN(DAY(G7298))=1,"0"&amp;DAY(G7298),DAY(G7298))</f>
        <v>00</v>
      </c>
      <c r="AJ7298" s="97" t="str">
        <f t="shared" ref="AJ7298:AJ7361" si="1699">AG7298&amp;AH7298&amp;AI7298</f>
        <v>19000100</v>
      </c>
    </row>
    <row r="7299" spans="32:36" ht="12" customHeight="1" x14ac:dyDescent="0.15">
      <c r="AF7299" s="96" t="str">
        <f t="shared" si="1695"/>
        <v>&lt;a name='19000100'&gt;&lt;b&gt;:  - &lt;/b&gt;&lt;/a&gt;&lt;br&gt;</v>
      </c>
      <c r="AG7299" s="97">
        <f t="shared" si="1696"/>
        <v>1900</v>
      </c>
      <c r="AH7299" s="97" t="str">
        <f t="shared" si="1697"/>
        <v>01</v>
      </c>
      <c r="AI7299" s="97" t="str">
        <f t="shared" si="1698"/>
        <v>00</v>
      </c>
      <c r="AJ7299" s="97" t="str">
        <f t="shared" si="1699"/>
        <v>19000100</v>
      </c>
    </row>
    <row r="7300" spans="32:36" ht="12" customHeight="1" x14ac:dyDescent="0.15">
      <c r="AF7300" s="96" t="str">
        <f t="shared" si="1695"/>
        <v>&lt;a name='19000100'&gt;&lt;b&gt;:  - &lt;/b&gt;&lt;/a&gt;&lt;br&gt;</v>
      </c>
      <c r="AG7300" s="97">
        <f t="shared" si="1696"/>
        <v>1900</v>
      </c>
      <c r="AH7300" s="97" t="str">
        <f t="shared" si="1697"/>
        <v>01</v>
      </c>
      <c r="AI7300" s="97" t="str">
        <f t="shared" si="1698"/>
        <v>00</v>
      </c>
      <c r="AJ7300" s="97" t="str">
        <f t="shared" si="1699"/>
        <v>19000100</v>
      </c>
    </row>
    <row r="7301" spans="32:36" ht="12" customHeight="1" x14ac:dyDescent="0.15">
      <c r="AF7301" s="96" t="str">
        <f t="shared" si="1695"/>
        <v>&lt;a name='19000100'&gt;&lt;b&gt;:  - &lt;/b&gt;&lt;/a&gt;&lt;br&gt;</v>
      </c>
      <c r="AG7301" s="97">
        <f t="shared" si="1696"/>
        <v>1900</v>
      </c>
      <c r="AH7301" s="97" t="str">
        <f t="shared" si="1697"/>
        <v>01</v>
      </c>
      <c r="AI7301" s="97" t="str">
        <f t="shared" si="1698"/>
        <v>00</v>
      </c>
      <c r="AJ7301" s="97" t="str">
        <f t="shared" si="1699"/>
        <v>19000100</v>
      </c>
    </row>
    <row r="7302" spans="32:36" ht="12" customHeight="1" x14ac:dyDescent="0.15">
      <c r="AF7302" s="96" t="str">
        <f t="shared" si="1695"/>
        <v>&lt;a name='19000100'&gt;&lt;b&gt;:  - &lt;/b&gt;&lt;/a&gt;&lt;br&gt;</v>
      </c>
      <c r="AG7302" s="97">
        <f t="shared" si="1696"/>
        <v>1900</v>
      </c>
      <c r="AH7302" s="97" t="str">
        <f t="shared" si="1697"/>
        <v>01</v>
      </c>
      <c r="AI7302" s="97" t="str">
        <f t="shared" si="1698"/>
        <v>00</v>
      </c>
      <c r="AJ7302" s="97" t="str">
        <f t="shared" si="1699"/>
        <v>19000100</v>
      </c>
    </row>
    <row r="7303" spans="32:36" ht="12" customHeight="1" x14ac:dyDescent="0.15">
      <c r="AF7303" s="96" t="str">
        <f t="shared" si="1695"/>
        <v>&lt;a name='19000100'&gt;&lt;b&gt;:  - &lt;/b&gt;&lt;/a&gt;&lt;br&gt;</v>
      </c>
      <c r="AG7303" s="97">
        <f t="shared" si="1696"/>
        <v>1900</v>
      </c>
      <c r="AH7303" s="97" t="str">
        <f t="shared" si="1697"/>
        <v>01</v>
      </c>
      <c r="AI7303" s="97" t="str">
        <f t="shared" si="1698"/>
        <v>00</v>
      </c>
      <c r="AJ7303" s="97" t="str">
        <f t="shared" si="1699"/>
        <v>19000100</v>
      </c>
    </row>
    <row r="7304" spans="32:36" ht="12" customHeight="1" x14ac:dyDescent="0.15">
      <c r="AF7304" s="96" t="str">
        <f t="shared" si="1695"/>
        <v>&lt;a name='19000100'&gt;&lt;b&gt;:  - &lt;/b&gt;&lt;/a&gt;&lt;br&gt;</v>
      </c>
      <c r="AG7304" s="97">
        <f t="shared" si="1696"/>
        <v>1900</v>
      </c>
      <c r="AH7304" s="97" t="str">
        <f t="shared" si="1697"/>
        <v>01</v>
      </c>
      <c r="AI7304" s="97" t="str">
        <f t="shared" si="1698"/>
        <v>00</v>
      </c>
      <c r="AJ7304" s="97" t="str">
        <f t="shared" si="1699"/>
        <v>19000100</v>
      </c>
    </row>
    <row r="7305" spans="32:36" ht="12" customHeight="1" x14ac:dyDescent="0.15">
      <c r="AF7305" s="96" t="str">
        <f t="shared" si="1695"/>
        <v>&lt;a name='19000100'&gt;&lt;b&gt;:  - &lt;/b&gt;&lt;/a&gt;&lt;br&gt;</v>
      </c>
      <c r="AG7305" s="97">
        <f t="shared" si="1696"/>
        <v>1900</v>
      </c>
      <c r="AH7305" s="97" t="str">
        <f t="shared" si="1697"/>
        <v>01</v>
      </c>
      <c r="AI7305" s="97" t="str">
        <f t="shared" si="1698"/>
        <v>00</v>
      </c>
      <c r="AJ7305" s="97" t="str">
        <f t="shared" si="1699"/>
        <v>19000100</v>
      </c>
    </row>
    <row r="7306" spans="32:36" ht="12" customHeight="1" x14ac:dyDescent="0.15">
      <c r="AF7306" s="96" t="str">
        <f t="shared" si="1695"/>
        <v>&lt;a name='19000100'&gt;&lt;b&gt;:  - &lt;/b&gt;&lt;/a&gt;&lt;br&gt;</v>
      </c>
      <c r="AG7306" s="97">
        <f t="shared" si="1696"/>
        <v>1900</v>
      </c>
      <c r="AH7306" s="97" t="str">
        <f t="shared" si="1697"/>
        <v>01</v>
      </c>
      <c r="AI7306" s="97" t="str">
        <f t="shared" si="1698"/>
        <v>00</v>
      </c>
      <c r="AJ7306" s="97" t="str">
        <f t="shared" si="1699"/>
        <v>19000100</v>
      </c>
    </row>
    <row r="7307" spans="32:36" ht="12" customHeight="1" x14ac:dyDescent="0.15">
      <c r="AF7307" s="96" t="str">
        <f t="shared" si="1695"/>
        <v>&lt;a name='19000100'&gt;&lt;b&gt;:  - &lt;/b&gt;&lt;/a&gt;&lt;br&gt;</v>
      </c>
      <c r="AG7307" s="97">
        <f t="shared" si="1696"/>
        <v>1900</v>
      </c>
      <c r="AH7307" s="97" t="str">
        <f t="shared" si="1697"/>
        <v>01</v>
      </c>
      <c r="AI7307" s="97" t="str">
        <f t="shared" si="1698"/>
        <v>00</v>
      </c>
      <c r="AJ7307" s="97" t="str">
        <f t="shared" si="1699"/>
        <v>19000100</v>
      </c>
    </row>
    <row r="7308" spans="32:36" ht="12" customHeight="1" x14ac:dyDescent="0.15">
      <c r="AF7308" s="96" t="str">
        <f t="shared" si="1695"/>
        <v>&lt;a name='19000100'&gt;&lt;b&gt;:  - &lt;/b&gt;&lt;/a&gt;&lt;br&gt;</v>
      </c>
      <c r="AG7308" s="97">
        <f t="shared" si="1696"/>
        <v>1900</v>
      </c>
      <c r="AH7308" s="97" t="str">
        <f t="shared" si="1697"/>
        <v>01</v>
      </c>
      <c r="AI7308" s="97" t="str">
        <f t="shared" si="1698"/>
        <v>00</v>
      </c>
      <c r="AJ7308" s="97" t="str">
        <f t="shared" si="1699"/>
        <v>19000100</v>
      </c>
    </row>
    <row r="7309" spans="32:36" ht="12" customHeight="1" x14ac:dyDescent="0.15">
      <c r="AF7309" s="96" t="str">
        <f t="shared" si="1695"/>
        <v>&lt;a name='19000100'&gt;&lt;b&gt;:  - &lt;/b&gt;&lt;/a&gt;&lt;br&gt;</v>
      </c>
      <c r="AG7309" s="97">
        <f t="shared" si="1696"/>
        <v>1900</v>
      </c>
      <c r="AH7309" s="97" t="str">
        <f t="shared" si="1697"/>
        <v>01</v>
      </c>
      <c r="AI7309" s="97" t="str">
        <f t="shared" si="1698"/>
        <v>00</v>
      </c>
      <c r="AJ7309" s="97" t="str">
        <f t="shared" si="1699"/>
        <v>19000100</v>
      </c>
    </row>
    <row r="7310" spans="32:36" ht="12" customHeight="1" x14ac:dyDescent="0.15">
      <c r="AF7310" s="96" t="str">
        <f t="shared" si="1695"/>
        <v>&lt;a name='19000100'&gt;&lt;b&gt;:  - &lt;/b&gt;&lt;/a&gt;&lt;br&gt;</v>
      </c>
      <c r="AG7310" s="97">
        <f t="shared" si="1696"/>
        <v>1900</v>
      </c>
      <c r="AH7310" s="97" t="str">
        <f t="shared" si="1697"/>
        <v>01</v>
      </c>
      <c r="AI7310" s="97" t="str">
        <f t="shared" si="1698"/>
        <v>00</v>
      </c>
      <c r="AJ7310" s="97" t="str">
        <f t="shared" si="1699"/>
        <v>19000100</v>
      </c>
    </row>
    <row r="7311" spans="32:36" ht="12" customHeight="1" x14ac:dyDescent="0.15">
      <c r="AF7311" s="96" t="str">
        <f t="shared" si="1695"/>
        <v>&lt;a name='19000100'&gt;&lt;b&gt;:  - &lt;/b&gt;&lt;/a&gt;&lt;br&gt;</v>
      </c>
      <c r="AG7311" s="97">
        <f t="shared" si="1696"/>
        <v>1900</v>
      </c>
      <c r="AH7311" s="97" t="str">
        <f t="shared" si="1697"/>
        <v>01</v>
      </c>
      <c r="AI7311" s="97" t="str">
        <f t="shared" si="1698"/>
        <v>00</v>
      </c>
      <c r="AJ7311" s="97" t="str">
        <f t="shared" si="1699"/>
        <v>19000100</v>
      </c>
    </row>
    <row r="7312" spans="32:36" ht="12" customHeight="1" x14ac:dyDescent="0.15">
      <c r="AF7312" s="96" t="str">
        <f t="shared" si="1695"/>
        <v>&lt;a name='19000100'&gt;&lt;b&gt;:  - &lt;/b&gt;&lt;/a&gt;&lt;br&gt;</v>
      </c>
      <c r="AG7312" s="97">
        <f t="shared" si="1696"/>
        <v>1900</v>
      </c>
      <c r="AH7312" s="97" t="str">
        <f t="shared" si="1697"/>
        <v>01</v>
      </c>
      <c r="AI7312" s="97" t="str">
        <f t="shared" si="1698"/>
        <v>00</v>
      </c>
      <c r="AJ7312" s="97" t="str">
        <f t="shared" si="1699"/>
        <v>19000100</v>
      </c>
    </row>
    <row r="7313" spans="32:36" ht="12" customHeight="1" x14ac:dyDescent="0.15">
      <c r="AF7313" s="96" t="str">
        <f t="shared" si="1695"/>
        <v>&lt;a name='19000100'&gt;&lt;b&gt;:  - &lt;/b&gt;&lt;/a&gt;&lt;br&gt;</v>
      </c>
      <c r="AG7313" s="97">
        <f t="shared" si="1696"/>
        <v>1900</v>
      </c>
      <c r="AH7313" s="97" t="str">
        <f t="shared" si="1697"/>
        <v>01</v>
      </c>
      <c r="AI7313" s="97" t="str">
        <f t="shared" si="1698"/>
        <v>00</v>
      </c>
      <c r="AJ7313" s="97" t="str">
        <f t="shared" si="1699"/>
        <v>19000100</v>
      </c>
    </row>
    <row r="7314" spans="32:36" ht="12" customHeight="1" x14ac:dyDescent="0.15">
      <c r="AF7314" s="96" t="str">
        <f t="shared" si="1695"/>
        <v>&lt;a name='19000100'&gt;&lt;b&gt;:  - &lt;/b&gt;&lt;/a&gt;&lt;br&gt;</v>
      </c>
      <c r="AG7314" s="97">
        <f t="shared" si="1696"/>
        <v>1900</v>
      </c>
      <c r="AH7314" s="97" t="str">
        <f t="shared" si="1697"/>
        <v>01</v>
      </c>
      <c r="AI7314" s="97" t="str">
        <f t="shared" si="1698"/>
        <v>00</v>
      </c>
      <c r="AJ7314" s="97" t="str">
        <f t="shared" si="1699"/>
        <v>19000100</v>
      </c>
    </row>
    <row r="7315" spans="32:36" ht="12" customHeight="1" x14ac:dyDescent="0.15">
      <c r="AF7315" s="96" t="str">
        <f t="shared" si="1695"/>
        <v>&lt;a name='19000100'&gt;&lt;b&gt;:  - &lt;/b&gt;&lt;/a&gt;&lt;br&gt;</v>
      </c>
      <c r="AG7315" s="97">
        <f t="shared" si="1696"/>
        <v>1900</v>
      </c>
      <c r="AH7315" s="97" t="str">
        <f t="shared" si="1697"/>
        <v>01</v>
      </c>
      <c r="AI7315" s="97" t="str">
        <f t="shared" si="1698"/>
        <v>00</v>
      </c>
      <c r="AJ7315" s="97" t="str">
        <f t="shared" si="1699"/>
        <v>19000100</v>
      </c>
    </row>
    <row r="7316" spans="32:36" ht="12" customHeight="1" x14ac:dyDescent="0.15">
      <c r="AF7316" s="96" t="str">
        <f t="shared" si="1695"/>
        <v>&lt;a name='19000100'&gt;&lt;b&gt;:  - &lt;/b&gt;&lt;/a&gt;&lt;br&gt;</v>
      </c>
      <c r="AG7316" s="97">
        <f t="shared" si="1696"/>
        <v>1900</v>
      </c>
      <c r="AH7316" s="97" t="str">
        <f t="shared" si="1697"/>
        <v>01</v>
      </c>
      <c r="AI7316" s="97" t="str">
        <f t="shared" si="1698"/>
        <v>00</v>
      </c>
      <c r="AJ7316" s="97" t="str">
        <f t="shared" si="1699"/>
        <v>19000100</v>
      </c>
    </row>
    <row r="7317" spans="32:36" ht="12" customHeight="1" x14ac:dyDescent="0.15">
      <c r="AF7317" s="96" t="str">
        <f t="shared" si="1695"/>
        <v>&lt;a name='19000100'&gt;&lt;b&gt;:  - &lt;/b&gt;&lt;/a&gt;&lt;br&gt;</v>
      </c>
      <c r="AG7317" s="97">
        <f t="shared" si="1696"/>
        <v>1900</v>
      </c>
      <c r="AH7317" s="97" t="str">
        <f t="shared" si="1697"/>
        <v>01</v>
      </c>
      <c r="AI7317" s="97" t="str">
        <f t="shared" si="1698"/>
        <v>00</v>
      </c>
      <c r="AJ7317" s="97" t="str">
        <f t="shared" si="1699"/>
        <v>19000100</v>
      </c>
    </row>
    <row r="7318" spans="32:36" ht="12" customHeight="1" x14ac:dyDescent="0.15">
      <c r="AF7318" s="96" t="str">
        <f t="shared" si="1695"/>
        <v>&lt;a name='19000100'&gt;&lt;b&gt;:  - &lt;/b&gt;&lt;/a&gt;&lt;br&gt;</v>
      </c>
      <c r="AG7318" s="97">
        <f t="shared" si="1696"/>
        <v>1900</v>
      </c>
      <c r="AH7318" s="97" t="str">
        <f t="shared" si="1697"/>
        <v>01</v>
      </c>
      <c r="AI7318" s="97" t="str">
        <f t="shared" si="1698"/>
        <v>00</v>
      </c>
      <c r="AJ7318" s="97" t="str">
        <f t="shared" si="1699"/>
        <v>19000100</v>
      </c>
    </row>
    <row r="7319" spans="32:36" ht="12" customHeight="1" x14ac:dyDescent="0.15">
      <c r="AF7319" s="96" t="str">
        <f t="shared" si="1695"/>
        <v>&lt;a name='19000100'&gt;&lt;b&gt;:  - &lt;/b&gt;&lt;/a&gt;&lt;br&gt;</v>
      </c>
      <c r="AG7319" s="97">
        <f t="shared" si="1696"/>
        <v>1900</v>
      </c>
      <c r="AH7319" s="97" t="str">
        <f t="shared" si="1697"/>
        <v>01</v>
      </c>
      <c r="AI7319" s="97" t="str">
        <f t="shared" si="1698"/>
        <v>00</v>
      </c>
      <c r="AJ7319" s="97" t="str">
        <f t="shared" si="1699"/>
        <v>19000100</v>
      </c>
    </row>
    <row r="7320" spans="32:36" ht="12" customHeight="1" x14ac:dyDescent="0.15">
      <c r="AF7320" s="96" t="str">
        <f t="shared" si="1695"/>
        <v>&lt;a name='19000100'&gt;&lt;b&gt;:  - &lt;/b&gt;&lt;/a&gt;&lt;br&gt;</v>
      </c>
      <c r="AG7320" s="97">
        <f t="shared" si="1696"/>
        <v>1900</v>
      </c>
      <c r="AH7320" s="97" t="str">
        <f t="shared" si="1697"/>
        <v>01</v>
      </c>
      <c r="AI7320" s="97" t="str">
        <f t="shared" si="1698"/>
        <v>00</v>
      </c>
      <c r="AJ7320" s="97" t="str">
        <f t="shared" si="1699"/>
        <v>19000100</v>
      </c>
    </row>
    <row r="7321" spans="32:36" ht="12" customHeight="1" x14ac:dyDescent="0.15">
      <c r="AF7321" s="96" t="str">
        <f t="shared" si="1695"/>
        <v>&lt;a name='19000100'&gt;&lt;b&gt;:  - &lt;/b&gt;&lt;/a&gt;&lt;br&gt;</v>
      </c>
      <c r="AG7321" s="97">
        <f t="shared" si="1696"/>
        <v>1900</v>
      </c>
      <c r="AH7321" s="97" t="str">
        <f t="shared" si="1697"/>
        <v>01</v>
      </c>
      <c r="AI7321" s="97" t="str">
        <f t="shared" si="1698"/>
        <v>00</v>
      </c>
      <c r="AJ7321" s="97" t="str">
        <f t="shared" si="1699"/>
        <v>19000100</v>
      </c>
    </row>
    <row r="7322" spans="32:36" ht="12" customHeight="1" x14ac:dyDescent="0.15">
      <c r="AF7322" s="96" t="str">
        <f t="shared" si="1695"/>
        <v>&lt;a name='19000100'&gt;&lt;b&gt;:  - &lt;/b&gt;&lt;/a&gt;&lt;br&gt;</v>
      </c>
      <c r="AG7322" s="97">
        <f t="shared" si="1696"/>
        <v>1900</v>
      </c>
      <c r="AH7322" s="97" t="str">
        <f t="shared" si="1697"/>
        <v>01</v>
      </c>
      <c r="AI7322" s="97" t="str">
        <f t="shared" si="1698"/>
        <v>00</v>
      </c>
      <c r="AJ7322" s="97" t="str">
        <f t="shared" si="1699"/>
        <v>19000100</v>
      </c>
    </row>
    <row r="7323" spans="32:36" ht="12" customHeight="1" x14ac:dyDescent="0.15">
      <c r="AF7323" s="96" t="str">
        <f t="shared" si="1695"/>
        <v>&lt;a name='19000100'&gt;&lt;b&gt;:  - &lt;/b&gt;&lt;/a&gt;&lt;br&gt;</v>
      </c>
      <c r="AG7323" s="97">
        <f t="shared" si="1696"/>
        <v>1900</v>
      </c>
      <c r="AH7323" s="97" t="str">
        <f t="shared" si="1697"/>
        <v>01</v>
      </c>
      <c r="AI7323" s="97" t="str">
        <f t="shared" si="1698"/>
        <v>00</v>
      </c>
      <c r="AJ7323" s="97" t="str">
        <f t="shared" si="1699"/>
        <v>19000100</v>
      </c>
    </row>
    <row r="7324" spans="32:36" ht="12" customHeight="1" x14ac:dyDescent="0.15">
      <c r="AF7324" s="96" t="str">
        <f t="shared" si="1695"/>
        <v>&lt;a name='19000100'&gt;&lt;b&gt;:  - &lt;/b&gt;&lt;/a&gt;&lt;br&gt;</v>
      </c>
      <c r="AG7324" s="97">
        <f t="shared" si="1696"/>
        <v>1900</v>
      </c>
      <c r="AH7324" s="97" t="str">
        <f t="shared" si="1697"/>
        <v>01</v>
      </c>
      <c r="AI7324" s="97" t="str">
        <f t="shared" si="1698"/>
        <v>00</v>
      </c>
      <c r="AJ7324" s="97" t="str">
        <f t="shared" si="1699"/>
        <v>19000100</v>
      </c>
    </row>
    <row r="7325" spans="32:36" ht="12" customHeight="1" x14ac:dyDescent="0.15">
      <c r="AF7325" s="96" t="str">
        <f t="shared" si="1695"/>
        <v>&lt;a name='19000100'&gt;&lt;b&gt;:  - &lt;/b&gt;&lt;/a&gt;&lt;br&gt;</v>
      </c>
      <c r="AG7325" s="97">
        <f t="shared" si="1696"/>
        <v>1900</v>
      </c>
      <c r="AH7325" s="97" t="str">
        <f t="shared" si="1697"/>
        <v>01</v>
      </c>
      <c r="AI7325" s="97" t="str">
        <f t="shared" si="1698"/>
        <v>00</v>
      </c>
      <c r="AJ7325" s="97" t="str">
        <f t="shared" si="1699"/>
        <v>19000100</v>
      </c>
    </row>
    <row r="7326" spans="32:36" ht="12" customHeight="1" x14ac:dyDescent="0.15">
      <c r="AF7326" s="96" t="str">
        <f t="shared" si="1695"/>
        <v>&lt;a name='19000100'&gt;&lt;b&gt;:  - &lt;/b&gt;&lt;/a&gt;&lt;br&gt;</v>
      </c>
      <c r="AG7326" s="97">
        <f t="shared" si="1696"/>
        <v>1900</v>
      </c>
      <c r="AH7326" s="97" t="str">
        <f t="shared" si="1697"/>
        <v>01</v>
      </c>
      <c r="AI7326" s="97" t="str">
        <f t="shared" si="1698"/>
        <v>00</v>
      </c>
      <c r="AJ7326" s="97" t="str">
        <f t="shared" si="1699"/>
        <v>19000100</v>
      </c>
    </row>
    <row r="7327" spans="32:36" ht="12" customHeight="1" x14ac:dyDescent="0.15">
      <c r="AF7327" s="96" t="str">
        <f t="shared" si="1695"/>
        <v>&lt;a name='19000100'&gt;&lt;b&gt;:  - &lt;/b&gt;&lt;/a&gt;&lt;br&gt;</v>
      </c>
      <c r="AG7327" s="97">
        <f t="shared" si="1696"/>
        <v>1900</v>
      </c>
      <c r="AH7327" s="97" t="str">
        <f t="shared" si="1697"/>
        <v>01</v>
      </c>
      <c r="AI7327" s="97" t="str">
        <f t="shared" si="1698"/>
        <v>00</v>
      </c>
      <c r="AJ7327" s="97" t="str">
        <f t="shared" si="1699"/>
        <v>19000100</v>
      </c>
    </row>
    <row r="7328" spans="32:36" ht="12" customHeight="1" x14ac:dyDescent="0.15">
      <c r="AF7328" s="96" t="str">
        <f t="shared" si="1695"/>
        <v>&lt;a name='19000100'&gt;&lt;b&gt;:  - &lt;/b&gt;&lt;/a&gt;&lt;br&gt;</v>
      </c>
      <c r="AG7328" s="97">
        <f t="shared" si="1696"/>
        <v>1900</v>
      </c>
      <c r="AH7328" s="97" t="str">
        <f t="shared" si="1697"/>
        <v>01</v>
      </c>
      <c r="AI7328" s="97" t="str">
        <f t="shared" si="1698"/>
        <v>00</v>
      </c>
      <c r="AJ7328" s="97" t="str">
        <f t="shared" si="1699"/>
        <v>19000100</v>
      </c>
    </row>
    <row r="7329" spans="32:36" ht="13.5" customHeight="1" x14ac:dyDescent="0.15">
      <c r="AF7329" s="96" t="str">
        <f t="shared" si="1695"/>
        <v>&lt;a name='19000100'&gt;&lt;b&gt;:  - &lt;/b&gt;&lt;/a&gt;&lt;br&gt;</v>
      </c>
      <c r="AG7329" s="97">
        <f t="shared" si="1696"/>
        <v>1900</v>
      </c>
      <c r="AH7329" s="97" t="str">
        <f t="shared" si="1697"/>
        <v>01</v>
      </c>
      <c r="AI7329" s="97" t="str">
        <f t="shared" si="1698"/>
        <v>00</v>
      </c>
      <c r="AJ7329" s="97" t="str">
        <f t="shared" si="1699"/>
        <v>19000100</v>
      </c>
    </row>
    <row r="7330" spans="32:36" ht="13.5" customHeight="1" x14ac:dyDescent="0.15">
      <c r="AF7330" s="96" t="str">
        <f t="shared" si="1695"/>
        <v>&lt;a name='19000100'&gt;&lt;b&gt;:  - &lt;/b&gt;&lt;/a&gt;&lt;br&gt;</v>
      </c>
      <c r="AG7330" s="97">
        <f t="shared" si="1696"/>
        <v>1900</v>
      </c>
      <c r="AH7330" s="97" t="str">
        <f t="shared" si="1697"/>
        <v>01</v>
      </c>
      <c r="AI7330" s="97" t="str">
        <f t="shared" si="1698"/>
        <v>00</v>
      </c>
      <c r="AJ7330" s="97" t="str">
        <f t="shared" si="1699"/>
        <v>19000100</v>
      </c>
    </row>
    <row r="7331" spans="32:36" ht="13.5" customHeight="1" x14ac:dyDescent="0.15">
      <c r="AF7331" s="96" t="str">
        <f t="shared" si="1695"/>
        <v>&lt;a name='19000100'&gt;&lt;b&gt;:  - &lt;/b&gt;&lt;/a&gt;&lt;br&gt;</v>
      </c>
      <c r="AG7331" s="97">
        <f t="shared" si="1696"/>
        <v>1900</v>
      </c>
      <c r="AH7331" s="97" t="str">
        <f t="shared" si="1697"/>
        <v>01</v>
      </c>
      <c r="AI7331" s="97" t="str">
        <f t="shared" si="1698"/>
        <v>00</v>
      </c>
      <c r="AJ7331" s="97" t="str">
        <f t="shared" si="1699"/>
        <v>19000100</v>
      </c>
    </row>
    <row r="7332" spans="32:36" ht="13.5" customHeight="1" x14ac:dyDescent="0.15">
      <c r="AF7332" s="96" t="str">
        <f t="shared" si="1695"/>
        <v>&lt;a name='19000100'&gt;&lt;b&gt;:  - &lt;/b&gt;&lt;/a&gt;&lt;br&gt;</v>
      </c>
      <c r="AG7332" s="97">
        <f t="shared" si="1696"/>
        <v>1900</v>
      </c>
      <c r="AH7332" s="97" t="str">
        <f t="shared" si="1697"/>
        <v>01</v>
      </c>
      <c r="AI7332" s="97" t="str">
        <f t="shared" si="1698"/>
        <v>00</v>
      </c>
      <c r="AJ7332" s="97" t="str">
        <f t="shared" si="1699"/>
        <v>19000100</v>
      </c>
    </row>
    <row r="7333" spans="32:36" ht="13.5" customHeight="1" x14ac:dyDescent="0.15">
      <c r="AF7333" s="96" t="str">
        <f t="shared" si="1695"/>
        <v>&lt;a name='19000100'&gt;&lt;b&gt;:  - &lt;/b&gt;&lt;/a&gt;&lt;br&gt;</v>
      </c>
      <c r="AG7333" s="97">
        <f t="shared" si="1696"/>
        <v>1900</v>
      </c>
      <c r="AH7333" s="97" t="str">
        <f t="shared" si="1697"/>
        <v>01</v>
      </c>
      <c r="AI7333" s="97" t="str">
        <f t="shared" si="1698"/>
        <v>00</v>
      </c>
      <c r="AJ7333" s="97" t="str">
        <f t="shared" si="1699"/>
        <v>19000100</v>
      </c>
    </row>
    <row r="7334" spans="32:36" ht="12" customHeight="1" x14ac:dyDescent="0.15">
      <c r="AF7334" s="96" t="str">
        <f t="shared" si="1695"/>
        <v>&lt;a name='19000100'&gt;&lt;b&gt;:  - &lt;/b&gt;&lt;/a&gt;&lt;br&gt;</v>
      </c>
      <c r="AG7334" s="97">
        <f t="shared" si="1696"/>
        <v>1900</v>
      </c>
      <c r="AH7334" s="97" t="str">
        <f t="shared" si="1697"/>
        <v>01</v>
      </c>
      <c r="AI7334" s="97" t="str">
        <f t="shared" si="1698"/>
        <v>00</v>
      </c>
      <c r="AJ7334" s="97" t="str">
        <f t="shared" si="1699"/>
        <v>19000100</v>
      </c>
    </row>
    <row r="7335" spans="32:36" ht="12" customHeight="1" x14ac:dyDescent="0.15">
      <c r="AF7335" s="96" t="str">
        <f t="shared" si="1695"/>
        <v>&lt;a name='19000100'&gt;&lt;b&gt;:  - &lt;/b&gt;&lt;/a&gt;&lt;br&gt;</v>
      </c>
      <c r="AG7335" s="97">
        <f t="shared" si="1696"/>
        <v>1900</v>
      </c>
      <c r="AH7335" s="97" t="str">
        <f t="shared" si="1697"/>
        <v>01</v>
      </c>
      <c r="AI7335" s="97" t="str">
        <f t="shared" si="1698"/>
        <v>00</v>
      </c>
      <c r="AJ7335" s="97" t="str">
        <f t="shared" si="1699"/>
        <v>19000100</v>
      </c>
    </row>
    <row r="7336" spans="32:36" ht="12" customHeight="1" x14ac:dyDescent="0.15">
      <c r="AF7336" s="96" t="str">
        <f t="shared" si="1695"/>
        <v>&lt;a name='19000100'&gt;&lt;b&gt;:  - &lt;/b&gt;&lt;/a&gt;&lt;br&gt;</v>
      </c>
      <c r="AG7336" s="97">
        <f t="shared" si="1696"/>
        <v>1900</v>
      </c>
      <c r="AH7336" s="97" t="str">
        <f t="shared" si="1697"/>
        <v>01</v>
      </c>
      <c r="AI7336" s="97" t="str">
        <f t="shared" si="1698"/>
        <v>00</v>
      </c>
      <c r="AJ7336" s="97" t="str">
        <f t="shared" si="1699"/>
        <v>19000100</v>
      </c>
    </row>
    <row r="7337" spans="32:36" ht="12" customHeight="1" x14ac:dyDescent="0.15">
      <c r="AF7337" s="96" t="str">
        <f t="shared" si="1695"/>
        <v>&lt;a name='19000100'&gt;&lt;b&gt;:  - &lt;/b&gt;&lt;/a&gt;&lt;br&gt;</v>
      </c>
      <c r="AG7337" s="97">
        <f t="shared" si="1696"/>
        <v>1900</v>
      </c>
      <c r="AH7337" s="97" t="str">
        <f t="shared" si="1697"/>
        <v>01</v>
      </c>
      <c r="AI7337" s="97" t="str">
        <f t="shared" si="1698"/>
        <v>00</v>
      </c>
      <c r="AJ7337" s="97" t="str">
        <f t="shared" si="1699"/>
        <v>19000100</v>
      </c>
    </row>
    <row r="7338" spans="32:36" ht="12" customHeight="1" x14ac:dyDescent="0.15">
      <c r="AF7338" s="96" t="str">
        <f t="shared" si="1695"/>
        <v>&lt;a name='19000100'&gt;&lt;b&gt;:  - &lt;/b&gt;&lt;/a&gt;&lt;br&gt;</v>
      </c>
      <c r="AG7338" s="97">
        <f t="shared" si="1696"/>
        <v>1900</v>
      </c>
      <c r="AH7338" s="97" t="str">
        <f t="shared" si="1697"/>
        <v>01</v>
      </c>
      <c r="AI7338" s="97" t="str">
        <f t="shared" si="1698"/>
        <v>00</v>
      </c>
      <c r="AJ7338" s="97" t="str">
        <f t="shared" si="1699"/>
        <v>19000100</v>
      </c>
    </row>
    <row r="7339" spans="32:36" ht="12" customHeight="1" x14ac:dyDescent="0.15">
      <c r="AF7339" s="96" t="str">
        <f t="shared" si="1695"/>
        <v>&lt;a name='19000100'&gt;&lt;b&gt;:  - &lt;/b&gt;&lt;/a&gt;&lt;br&gt;</v>
      </c>
      <c r="AG7339" s="97">
        <f t="shared" si="1696"/>
        <v>1900</v>
      </c>
      <c r="AH7339" s="97" t="str">
        <f t="shared" si="1697"/>
        <v>01</v>
      </c>
      <c r="AI7339" s="97" t="str">
        <f t="shared" si="1698"/>
        <v>00</v>
      </c>
      <c r="AJ7339" s="97" t="str">
        <f t="shared" si="1699"/>
        <v>19000100</v>
      </c>
    </row>
    <row r="7340" spans="32:36" ht="12" customHeight="1" x14ac:dyDescent="0.15">
      <c r="AF7340" s="96" t="str">
        <f t="shared" si="1695"/>
        <v>&lt;a name='19000100'&gt;&lt;b&gt;:  - &lt;/b&gt;&lt;/a&gt;&lt;br&gt;</v>
      </c>
      <c r="AG7340" s="97">
        <f t="shared" si="1696"/>
        <v>1900</v>
      </c>
      <c r="AH7340" s="97" t="str">
        <f t="shared" si="1697"/>
        <v>01</v>
      </c>
      <c r="AI7340" s="97" t="str">
        <f t="shared" si="1698"/>
        <v>00</v>
      </c>
      <c r="AJ7340" s="97" t="str">
        <f t="shared" si="1699"/>
        <v>19000100</v>
      </c>
    </row>
    <row r="7341" spans="32:36" ht="12" customHeight="1" x14ac:dyDescent="0.15">
      <c r="AF7341" s="96" t="str">
        <f t="shared" si="1695"/>
        <v>&lt;a name='19000100'&gt;&lt;b&gt;:  - &lt;/b&gt;&lt;/a&gt;&lt;br&gt;</v>
      </c>
      <c r="AG7341" s="97">
        <f t="shared" si="1696"/>
        <v>1900</v>
      </c>
      <c r="AH7341" s="97" t="str">
        <f t="shared" si="1697"/>
        <v>01</v>
      </c>
      <c r="AI7341" s="97" t="str">
        <f t="shared" si="1698"/>
        <v>00</v>
      </c>
      <c r="AJ7341" s="97" t="str">
        <f t="shared" si="1699"/>
        <v>19000100</v>
      </c>
    </row>
    <row r="7342" spans="32:36" ht="12" customHeight="1" x14ac:dyDescent="0.15">
      <c r="AF7342" s="96" t="str">
        <f t="shared" si="1695"/>
        <v>&lt;a name='19000100'&gt;&lt;b&gt;:  - &lt;/b&gt;&lt;/a&gt;&lt;br&gt;</v>
      </c>
      <c r="AG7342" s="97">
        <f t="shared" si="1696"/>
        <v>1900</v>
      </c>
      <c r="AH7342" s="97" t="str">
        <f t="shared" si="1697"/>
        <v>01</v>
      </c>
      <c r="AI7342" s="97" t="str">
        <f t="shared" si="1698"/>
        <v>00</v>
      </c>
      <c r="AJ7342" s="97" t="str">
        <f t="shared" si="1699"/>
        <v>19000100</v>
      </c>
    </row>
    <row r="7343" spans="32:36" ht="12" customHeight="1" x14ac:dyDescent="0.15">
      <c r="AF7343" s="96" t="str">
        <f t="shared" si="1695"/>
        <v>&lt;a name='19000100'&gt;&lt;b&gt;:  - &lt;/b&gt;&lt;/a&gt;&lt;br&gt;</v>
      </c>
      <c r="AG7343" s="97">
        <f t="shared" si="1696"/>
        <v>1900</v>
      </c>
      <c r="AH7343" s="97" t="str">
        <f t="shared" si="1697"/>
        <v>01</v>
      </c>
      <c r="AI7343" s="97" t="str">
        <f t="shared" si="1698"/>
        <v>00</v>
      </c>
      <c r="AJ7343" s="97" t="str">
        <f t="shared" si="1699"/>
        <v>19000100</v>
      </c>
    </row>
    <row r="7344" spans="32:36" ht="12" customHeight="1" x14ac:dyDescent="0.15">
      <c r="AF7344" s="96" t="str">
        <f t="shared" si="1695"/>
        <v>&lt;a name='19000100'&gt;&lt;b&gt;:  - &lt;/b&gt;&lt;/a&gt;&lt;br&gt;</v>
      </c>
      <c r="AG7344" s="97">
        <f t="shared" si="1696"/>
        <v>1900</v>
      </c>
      <c r="AH7344" s="97" t="str">
        <f t="shared" si="1697"/>
        <v>01</v>
      </c>
      <c r="AI7344" s="97" t="str">
        <f t="shared" si="1698"/>
        <v>00</v>
      </c>
      <c r="AJ7344" s="97" t="str">
        <f t="shared" si="1699"/>
        <v>19000100</v>
      </c>
    </row>
    <row r="7345" spans="32:36" ht="12" customHeight="1" x14ac:dyDescent="0.15">
      <c r="AF7345" s="96" t="str">
        <f t="shared" si="1695"/>
        <v>&lt;a name='19000100'&gt;&lt;b&gt;:  - &lt;/b&gt;&lt;/a&gt;&lt;br&gt;</v>
      </c>
      <c r="AG7345" s="97">
        <f t="shared" si="1696"/>
        <v>1900</v>
      </c>
      <c r="AH7345" s="97" t="str">
        <f t="shared" si="1697"/>
        <v>01</v>
      </c>
      <c r="AI7345" s="97" t="str">
        <f t="shared" si="1698"/>
        <v>00</v>
      </c>
      <c r="AJ7345" s="97" t="str">
        <f t="shared" si="1699"/>
        <v>19000100</v>
      </c>
    </row>
    <row r="7346" spans="32:36" ht="12" customHeight="1" x14ac:dyDescent="0.15">
      <c r="AF7346" s="96" t="str">
        <f t="shared" si="1695"/>
        <v>&lt;a name='19000100'&gt;&lt;b&gt;:  - &lt;/b&gt;&lt;/a&gt;&lt;br&gt;</v>
      </c>
      <c r="AG7346" s="97">
        <f t="shared" si="1696"/>
        <v>1900</v>
      </c>
      <c r="AH7346" s="97" t="str">
        <f t="shared" si="1697"/>
        <v>01</v>
      </c>
      <c r="AI7346" s="97" t="str">
        <f t="shared" si="1698"/>
        <v>00</v>
      </c>
      <c r="AJ7346" s="97" t="str">
        <f t="shared" si="1699"/>
        <v>19000100</v>
      </c>
    </row>
    <row r="7347" spans="32:36" ht="12" customHeight="1" x14ac:dyDescent="0.15">
      <c r="AF7347" s="96" t="str">
        <f t="shared" si="1695"/>
        <v>&lt;a name='19000100'&gt;&lt;b&gt;:  - &lt;/b&gt;&lt;/a&gt;&lt;br&gt;</v>
      </c>
      <c r="AG7347" s="97">
        <f t="shared" si="1696"/>
        <v>1900</v>
      </c>
      <c r="AH7347" s="97" t="str">
        <f t="shared" si="1697"/>
        <v>01</v>
      </c>
      <c r="AI7347" s="97" t="str">
        <f t="shared" si="1698"/>
        <v>00</v>
      </c>
      <c r="AJ7347" s="97" t="str">
        <f t="shared" si="1699"/>
        <v>19000100</v>
      </c>
    </row>
    <row r="7348" spans="32:36" ht="12" customHeight="1" x14ac:dyDescent="0.15">
      <c r="AF7348" s="96" t="str">
        <f t="shared" si="1695"/>
        <v>&lt;a name='19000100'&gt;&lt;b&gt;:  - &lt;/b&gt;&lt;/a&gt;&lt;br&gt;</v>
      </c>
      <c r="AG7348" s="97">
        <f t="shared" si="1696"/>
        <v>1900</v>
      </c>
      <c r="AH7348" s="97" t="str">
        <f t="shared" si="1697"/>
        <v>01</v>
      </c>
      <c r="AI7348" s="97" t="str">
        <f t="shared" si="1698"/>
        <v>00</v>
      </c>
      <c r="AJ7348" s="97" t="str">
        <f t="shared" si="1699"/>
        <v>19000100</v>
      </c>
    </row>
    <row r="7349" spans="32:36" ht="12" customHeight="1" x14ac:dyDescent="0.15">
      <c r="AF7349" s="96" t="str">
        <f t="shared" si="1695"/>
        <v>&lt;a name='19000100'&gt;&lt;b&gt;:  - &lt;/b&gt;&lt;/a&gt;&lt;br&gt;</v>
      </c>
      <c r="AG7349" s="97">
        <f t="shared" si="1696"/>
        <v>1900</v>
      </c>
      <c r="AH7349" s="97" t="str">
        <f t="shared" si="1697"/>
        <v>01</v>
      </c>
      <c r="AI7349" s="97" t="str">
        <f t="shared" si="1698"/>
        <v>00</v>
      </c>
      <c r="AJ7349" s="97" t="str">
        <f t="shared" si="1699"/>
        <v>19000100</v>
      </c>
    </row>
    <row r="7350" spans="32:36" ht="12" customHeight="1" x14ac:dyDescent="0.15">
      <c r="AF7350" s="96" t="str">
        <f t="shared" si="1695"/>
        <v>&lt;a name='19000100'&gt;&lt;b&gt;:  - &lt;/b&gt;&lt;/a&gt;&lt;br&gt;</v>
      </c>
      <c r="AG7350" s="97">
        <f t="shared" si="1696"/>
        <v>1900</v>
      </c>
      <c r="AH7350" s="97" t="str">
        <f t="shared" si="1697"/>
        <v>01</v>
      </c>
      <c r="AI7350" s="97" t="str">
        <f t="shared" si="1698"/>
        <v>00</v>
      </c>
      <c r="AJ7350" s="97" t="str">
        <f t="shared" si="1699"/>
        <v>19000100</v>
      </c>
    </row>
    <row r="7351" spans="32:36" ht="12" customHeight="1" x14ac:dyDescent="0.15">
      <c r="AF7351" s="96" t="str">
        <f t="shared" si="1695"/>
        <v>&lt;a name='19000100'&gt;&lt;b&gt;:  - &lt;/b&gt;&lt;/a&gt;&lt;br&gt;</v>
      </c>
      <c r="AG7351" s="97">
        <f t="shared" si="1696"/>
        <v>1900</v>
      </c>
      <c r="AH7351" s="97" t="str">
        <f t="shared" si="1697"/>
        <v>01</v>
      </c>
      <c r="AI7351" s="97" t="str">
        <f t="shared" si="1698"/>
        <v>00</v>
      </c>
      <c r="AJ7351" s="97" t="str">
        <f t="shared" si="1699"/>
        <v>19000100</v>
      </c>
    </row>
    <row r="7352" spans="32:36" ht="12" customHeight="1" x14ac:dyDescent="0.15">
      <c r="AF7352" s="96" t="str">
        <f t="shared" si="1695"/>
        <v>&lt;a name='19000100'&gt;&lt;b&gt;:  - &lt;/b&gt;&lt;/a&gt;&lt;br&gt;</v>
      </c>
      <c r="AG7352" s="97">
        <f t="shared" si="1696"/>
        <v>1900</v>
      </c>
      <c r="AH7352" s="97" t="str">
        <f t="shared" si="1697"/>
        <v>01</v>
      </c>
      <c r="AI7352" s="97" t="str">
        <f t="shared" si="1698"/>
        <v>00</v>
      </c>
      <c r="AJ7352" s="97" t="str">
        <f t="shared" si="1699"/>
        <v>19000100</v>
      </c>
    </row>
    <row r="7353" spans="32:36" ht="12" customHeight="1" x14ac:dyDescent="0.15">
      <c r="AF7353" s="96" t="str">
        <f t="shared" si="1695"/>
        <v>&lt;a name='19000100'&gt;&lt;b&gt;:  - &lt;/b&gt;&lt;/a&gt;&lt;br&gt;</v>
      </c>
      <c r="AG7353" s="97">
        <f t="shared" si="1696"/>
        <v>1900</v>
      </c>
      <c r="AH7353" s="97" t="str">
        <f t="shared" si="1697"/>
        <v>01</v>
      </c>
      <c r="AI7353" s="97" t="str">
        <f t="shared" si="1698"/>
        <v>00</v>
      </c>
      <c r="AJ7353" s="97" t="str">
        <f t="shared" si="1699"/>
        <v>19000100</v>
      </c>
    </row>
    <row r="7354" spans="32:36" ht="12" customHeight="1" x14ac:dyDescent="0.15">
      <c r="AF7354" s="96" t="str">
        <f t="shared" si="1695"/>
        <v>&lt;a name='19000100'&gt;&lt;b&gt;:  - &lt;/b&gt;&lt;/a&gt;&lt;br&gt;</v>
      </c>
      <c r="AG7354" s="97">
        <f t="shared" si="1696"/>
        <v>1900</v>
      </c>
      <c r="AH7354" s="97" t="str">
        <f t="shared" si="1697"/>
        <v>01</v>
      </c>
      <c r="AI7354" s="97" t="str">
        <f t="shared" si="1698"/>
        <v>00</v>
      </c>
      <c r="AJ7354" s="97" t="str">
        <f t="shared" si="1699"/>
        <v>19000100</v>
      </c>
    </row>
    <row r="7355" spans="32:36" ht="12" customHeight="1" x14ac:dyDescent="0.15">
      <c r="AF7355" s="96" t="str">
        <f t="shared" si="1695"/>
        <v>&lt;a name='19000100'&gt;&lt;b&gt;:  - &lt;/b&gt;&lt;/a&gt;&lt;br&gt;</v>
      </c>
      <c r="AG7355" s="97">
        <f t="shared" si="1696"/>
        <v>1900</v>
      </c>
      <c r="AH7355" s="97" t="str">
        <f t="shared" si="1697"/>
        <v>01</v>
      </c>
      <c r="AI7355" s="97" t="str">
        <f t="shared" si="1698"/>
        <v>00</v>
      </c>
      <c r="AJ7355" s="97" t="str">
        <f t="shared" si="1699"/>
        <v>19000100</v>
      </c>
    </row>
    <row r="7356" spans="32:36" ht="12" customHeight="1" x14ac:dyDescent="0.15">
      <c r="AF7356" s="96" t="str">
        <f t="shared" si="1695"/>
        <v>&lt;a name='19000100'&gt;&lt;b&gt;:  - &lt;/b&gt;&lt;/a&gt;&lt;br&gt;</v>
      </c>
      <c r="AG7356" s="97">
        <f t="shared" si="1696"/>
        <v>1900</v>
      </c>
      <c r="AH7356" s="97" t="str">
        <f t="shared" si="1697"/>
        <v>01</v>
      </c>
      <c r="AI7356" s="97" t="str">
        <f t="shared" si="1698"/>
        <v>00</v>
      </c>
      <c r="AJ7356" s="97" t="str">
        <f t="shared" si="1699"/>
        <v>19000100</v>
      </c>
    </row>
    <row r="7357" spans="32:36" ht="12" customHeight="1" x14ac:dyDescent="0.15">
      <c r="AF7357" s="96" t="str">
        <f t="shared" si="1695"/>
        <v>&lt;a name='19000100'&gt;&lt;b&gt;:  - &lt;/b&gt;&lt;/a&gt;&lt;br&gt;</v>
      </c>
      <c r="AG7357" s="97">
        <f t="shared" si="1696"/>
        <v>1900</v>
      </c>
      <c r="AH7357" s="97" t="str">
        <f t="shared" si="1697"/>
        <v>01</v>
      </c>
      <c r="AI7357" s="97" t="str">
        <f t="shared" si="1698"/>
        <v>00</v>
      </c>
      <c r="AJ7357" s="97" t="str">
        <f t="shared" si="1699"/>
        <v>19000100</v>
      </c>
    </row>
    <row r="7358" spans="32:36" ht="12" customHeight="1" x14ac:dyDescent="0.15">
      <c r="AF7358" s="96" t="str">
        <f t="shared" si="1695"/>
        <v>&lt;a name='19000100'&gt;&lt;b&gt;:  - &lt;/b&gt;&lt;/a&gt;&lt;br&gt;</v>
      </c>
      <c r="AG7358" s="97">
        <f t="shared" si="1696"/>
        <v>1900</v>
      </c>
      <c r="AH7358" s="97" t="str">
        <f t="shared" si="1697"/>
        <v>01</v>
      </c>
      <c r="AI7358" s="97" t="str">
        <f t="shared" si="1698"/>
        <v>00</v>
      </c>
      <c r="AJ7358" s="97" t="str">
        <f t="shared" si="1699"/>
        <v>19000100</v>
      </c>
    </row>
    <row r="7359" spans="32:36" ht="12" customHeight="1" x14ac:dyDescent="0.15">
      <c r="AF7359" s="96" t="str">
        <f t="shared" si="1695"/>
        <v>&lt;a name='19000100'&gt;&lt;b&gt;:  - &lt;/b&gt;&lt;/a&gt;&lt;br&gt;</v>
      </c>
      <c r="AG7359" s="97">
        <f t="shared" si="1696"/>
        <v>1900</v>
      </c>
      <c r="AH7359" s="97" t="str">
        <f t="shared" si="1697"/>
        <v>01</v>
      </c>
      <c r="AI7359" s="97" t="str">
        <f t="shared" si="1698"/>
        <v>00</v>
      </c>
      <c r="AJ7359" s="97" t="str">
        <f t="shared" si="1699"/>
        <v>19000100</v>
      </c>
    </row>
    <row r="7360" spans="32:36" ht="12" customHeight="1" x14ac:dyDescent="0.15">
      <c r="AF7360" s="96" t="str">
        <f t="shared" si="1695"/>
        <v>&lt;a name='19000100'&gt;&lt;b&gt;:  - &lt;/b&gt;&lt;/a&gt;&lt;br&gt;</v>
      </c>
      <c r="AG7360" s="97">
        <f t="shared" si="1696"/>
        <v>1900</v>
      </c>
      <c r="AH7360" s="97" t="str">
        <f t="shared" si="1697"/>
        <v>01</v>
      </c>
      <c r="AI7360" s="97" t="str">
        <f t="shared" si="1698"/>
        <v>00</v>
      </c>
      <c r="AJ7360" s="97" t="str">
        <f t="shared" si="1699"/>
        <v>19000100</v>
      </c>
    </row>
    <row r="7361" spans="32:36" ht="12" customHeight="1" x14ac:dyDescent="0.15">
      <c r="AF7361" s="96" t="str">
        <f t="shared" si="1695"/>
        <v>&lt;a name='19000100'&gt;&lt;b&gt;:  - &lt;/b&gt;&lt;/a&gt;&lt;br&gt;</v>
      </c>
      <c r="AG7361" s="97">
        <f t="shared" si="1696"/>
        <v>1900</v>
      </c>
      <c r="AH7361" s="97" t="str">
        <f t="shared" si="1697"/>
        <v>01</v>
      </c>
      <c r="AI7361" s="97" t="str">
        <f t="shared" si="1698"/>
        <v>00</v>
      </c>
      <c r="AJ7361" s="97" t="str">
        <f t="shared" si="1699"/>
        <v>19000100</v>
      </c>
    </row>
    <row r="7362" spans="32:36" ht="12" customHeight="1" x14ac:dyDescent="0.15">
      <c r="AF7362" s="96" t="str">
        <f t="shared" ref="AF7362:AF7425" si="1700">"&lt;a name='"&amp;AJ7362&amp;"'&gt;&lt;b&gt;"&amp;I7362&amp;": "&amp;M7362&amp;" - "&amp;L7362&amp;"&lt;/b&gt;&lt;/a&gt;&lt;br&gt;"</f>
        <v>&lt;a name='19000100'&gt;&lt;b&gt;:  - &lt;/b&gt;&lt;/a&gt;&lt;br&gt;</v>
      </c>
      <c r="AG7362" s="97">
        <f t="shared" ref="AG7362:AG7425" si="1701">YEAR(G7362)</f>
        <v>1900</v>
      </c>
      <c r="AH7362" s="97" t="str">
        <f t="shared" ref="AH7362:AH7425" si="1702">IF(LEN(MONTH(G7362))=1,"0"&amp;MONTH(G7362),MONTH(G7362))</f>
        <v>01</v>
      </c>
      <c r="AI7362" s="97" t="str">
        <f t="shared" ref="AI7362:AI7425" si="1703">IF(LEN(DAY(G7362))=1,"0"&amp;DAY(G7362),DAY(G7362))</f>
        <v>00</v>
      </c>
      <c r="AJ7362" s="97" t="str">
        <f t="shared" ref="AJ7362:AJ7425" si="1704">AG7362&amp;AH7362&amp;AI7362</f>
        <v>19000100</v>
      </c>
    </row>
    <row r="7363" spans="32:36" ht="12" customHeight="1" x14ac:dyDescent="0.15">
      <c r="AF7363" s="96" t="str">
        <f t="shared" si="1700"/>
        <v>&lt;a name='19000100'&gt;&lt;b&gt;:  - &lt;/b&gt;&lt;/a&gt;&lt;br&gt;</v>
      </c>
      <c r="AG7363" s="97">
        <f t="shared" si="1701"/>
        <v>1900</v>
      </c>
      <c r="AH7363" s="97" t="str">
        <f t="shared" si="1702"/>
        <v>01</v>
      </c>
      <c r="AI7363" s="97" t="str">
        <f t="shared" si="1703"/>
        <v>00</v>
      </c>
      <c r="AJ7363" s="97" t="str">
        <f t="shared" si="1704"/>
        <v>19000100</v>
      </c>
    </row>
    <row r="7364" spans="32:36" ht="12" customHeight="1" x14ac:dyDescent="0.15">
      <c r="AF7364" s="96" t="str">
        <f t="shared" si="1700"/>
        <v>&lt;a name='19000100'&gt;&lt;b&gt;:  - &lt;/b&gt;&lt;/a&gt;&lt;br&gt;</v>
      </c>
      <c r="AG7364" s="97">
        <f t="shared" si="1701"/>
        <v>1900</v>
      </c>
      <c r="AH7364" s="97" t="str">
        <f t="shared" si="1702"/>
        <v>01</v>
      </c>
      <c r="AI7364" s="97" t="str">
        <f t="shared" si="1703"/>
        <v>00</v>
      </c>
      <c r="AJ7364" s="97" t="str">
        <f t="shared" si="1704"/>
        <v>19000100</v>
      </c>
    </row>
    <row r="7365" spans="32:36" ht="12" customHeight="1" x14ac:dyDescent="0.15">
      <c r="AF7365" s="96" t="str">
        <f t="shared" si="1700"/>
        <v>&lt;a name='19000100'&gt;&lt;b&gt;:  - &lt;/b&gt;&lt;/a&gt;&lt;br&gt;</v>
      </c>
      <c r="AG7365" s="97">
        <f t="shared" si="1701"/>
        <v>1900</v>
      </c>
      <c r="AH7365" s="97" t="str">
        <f t="shared" si="1702"/>
        <v>01</v>
      </c>
      <c r="AI7365" s="97" t="str">
        <f t="shared" si="1703"/>
        <v>00</v>
      </c>
      <c r="AJ7365" s="97" t="str">
        <f t="shared" si="1704"/>
        <v>19000100</v>
      </c>
    </row>
    <row r="7366" spans="32:36" ht="12" customHeight="1" x14ac:dyDescent="0.15">
      <c r="AF7366" s="96" t="str">
        <f t="shared" si="1700"/>
        <v>&lt;a name='19000100'&gt;&lt;b&gt;:  - &lt;/b&gt;&lt;/a&gt;&lt;br&gt;</v>
      </c>
      <c r="AG7366" s="97">
        <f t="shared" si="1701"/>
        <v>1900</v>
      </c>
      <c r="AH7366" s="97" t="str">
        <f t="shared" si="1702"/>
        <v>01</v>
      </c>
      <c r="AI7366" s="97" t="str">
        <f t="shared" si="1703"/>
        <v>00</v>
      </c>
      <c r="AJ7366" s="97" t="str">
        <f t="shared" si="1704"/>
        <v>19000100</v>
      </c>
    </row>
    <row r="7367" spans="32:36" ht="12" customHeight="1" x14ac:dyDescent="0.15">
      <c r="AF7367" s="96" t="str">
        <f t="shared" si="1700"/>
        <v>&lt;a name='19000100'&gt;&lt;b&gt;:  - &lt;/b&gt;&lt;/a&gt;&lt;br&gt;</v>
      </c>
      <c r="AG7367" s="97">
        <f t="shared" si="1701"/>
        <v>1900</v>
      </c>
      <c r="AH7367" s="97" t="str">
        <f t="shared" si="1702"/>
        <v>01</v>
      </c>
      <c r="AI7367" s="97" t="str">
        <f t="shared" si="1703"/>
        <v>00</v>
      </c>
      <c r="AJ7367" s="97" t="str">
        <f t="shared" si="1704"/>
        <v>19000100</v>
      </c>
    </row>
    <row r="7368" spans="32:36" ht="12" customHeight="1" x14ac:dyDescent="0.15">
      <c r="AF7368" s="96" t="str">
        <f t="shared" si="1700"/>
        <v>&lt;a name='19000100'&gt;&lt;b&gt;:  - &lt;/b&gt;&lt;/a&gt;&lt;br&gt;</v>
      </c>
      <c r="AG7368" s="97">
        <f t="shared" si="1701"/>
        <v>1900</v>
      </c>
      <c r="AH7368" s="97" t="str">
        <f t="shared" si="1702"/>
        <v>01</v>
      </c>
      <c r="AI7368" s="97" t="str">
        <f t="shared" si="1703"/>
        <v>00</v>
      </c>
      <c r="AJ7368" s="97" t="str">
        <f t="shared" si="1704"/>
        <v>19000100</v>
      </c>
    </row>
    <row r="7369" spans="32:36" ht="12" customHeight="1" x14ac:dyDescent="0.15">
      <c r="AF7369" s="96" t="str">
        <f t="shared" si="1700"/>
        <v>&lt;a name='19000100'&gt;&lt;b&gt;:  - &lt;/b&gt;&lt;/a&gt;&lt;br&gt;</v>
      </c>
      <c r="AG7369" s="97">
        <f t="shared" si="1701"/>
        <v>1900</v>
      </c>
      <c r="AH7369" s="97" t="str">
        <f t="shared" si="1702"/>
        <v>01</v>
      </c>
      <c r="AI7369" s="97" t="str">
        <f t="shared" si="1703"/>
        <v>00</v>
      </c>
      <c r="AJ7369" s="97" t="str">
        <f t="shared" si="1704"/>
        <v>19000100</v>
      </c>
    </row>
    <row r="7370" spans="32:36" ht="12" customHeight="1" x14ac:dyDescent="0.15">
      <c r="AF7370" s="96" t="str">
        <f t="shared" si="1700"/>
        <v>&lt;a name='19000100'&gt;&lt;b&gt;:  - &lt;/b&gt;&lt;/a&gt;&lt;br&gt;</v>
      </c>
      <c r="AG7370" s="97">
        <f t="shared" si="1701"/>
        <v>1900</v>
      </c>
      <c r="AH7370" s="97" t="str">
        <f t="shared" si="1702"/>
        <v>01</v>
      </c>
      <c r="AI7370" s="97" t="str">
        <f t="shared" si="1703"/>
        <v>00</v>
      </c>
      <c r="AJ7370" s="97" t="str">
        <f t="shared" si="1704"/>
        <v>19000100</v>
      </c>
    </row>
    <row r="7371" spans="32:36" ht="12" customHeight="1" x14ac:dyDescent="0.15">
      <c r="AF7371" s="96" t="str">
        <f t="shared" si="1700"/>
        <v>&lt;a name='19000100'&gt;&lt;b&gt;:  - &lt;/b&gt;&lt;/a&gt;&lt;br&gt;</v>
      </c>
      <c r="AG7371" s="97">
        <f t="shared" si="1701"/>
        <v>1900</v>
      </c>
      <c r="AH7371" s="97" t="str">
        <f t="shared" si="1702"/>
        <v>01</v>
      </c>
      <c r="AI7371" s="97" t="str">
        <f t="shared" si="1703"/>
        <v>00</v>
      </c>
      <c r="AJ7371" s="97" t="str">
        <f t="shared" si="1704"/>
        <v>19000100</v>
      </c>
    </row>
    <row r="7372" spans="32:36" ht="12" customHeight="1" x14ac:dyDescent="0.15">
      <c r="AF7372" s="96" t="str">
        <f t="shared" si="1700"/>
        <v>&lt;a name='19000100'&gt;&lt;b&gt;:  - &lt;/b&gt;&lt;/a&gt;&lt;br&gt;</v>
      </c>
      <c r="AG7372" s="97">
        <f t="shared" si="1701"/>
        <v>1900</v>
      </c>
      <c r="AH7372" s="97" t="str">
        <f t="shared" si="1702"/>
        <v>01</v>
      </c>
      <c r="AI7372" s="97" t="str">
        <f t="shared" si="1703"/>
        <v>00</v>
      </c>
      <c r="AJ7372" s="97" t="str">
        <f t="shared" si="1704"/>
        <v>19000100</v>
      </c>
    </row>
    <row r="7373" spans="32:36" ht="12" customHeight="1" x14ac:dyDescent="0.15">
      <c r="AF7373" s="96" t="str">
        <f t="shared" si="1700"/>
        <v>&lt;a name='19000100'&gt;&lt;b&gt;:  - &lt;/b&gt;&lt;/a&gt;&lt;br&gt;</v>
      </c>
      <c r="AG7373" s="97">
        <f t="shared" si="1701"/>
        <v>1900</v>
      </c>
      <c r="AH7373" s="97" t="str">
        <f t="shared" si="1702"/>
        <v>01</v>
      </c>
      <c r="AI7373" s="97" t="str">
        <f t="shared" si="1703"/>
        <v>00</v>
      </c>
      <c r="AJ7373" s="97" t="str">
        <f t="shared" si="1704"/>
        <v>19000100</v>
      </c>
    </row>
    <row r="7374" spans="32:36" ht="12" customHeight="1" x14ac:dyDescent="0.15">
      <c r="AF7374" s="96" t="str">
        <f t="shared" si="1700"/>
        <v>&lt;a name='19000100'&gt;&lt;b&gt;:  - &lt;/b&gt;&lt;/a&gt;&lt;br&gt;</v>
      </c>
      <c r="AG7374" s="97">
        <f t="shared" si="1701"/>
        <v>1900</v>
      </c>
      <c r="AH7374" s="97" t="str">
        <f t="shared" si="1702"/>
        <v>01</v>
      </c>
      <c r="AI7374" s="97" t="str">
        <f t="shared" si="1703"/>
        <v>00</v>
      </c>
      <c r="AJ7374" s="97" t="str">
        <f t="shared" si="1704"/>
        <v>19000100</v>
      </c>
    </row>
    <row r="7375" spans="32:36" ht="12" customHeight="1" x14ac:dyDescent="0.15">
      <c r="AF7375" s="96" t="str">
        <f t="shared" si="1700"/>
        <v>&lt;a name='19000100'&gt;&lt;b&gt;:  - &lt;/b&gt;&lt;/a&gt;&lt;br&gt;</v>
      </c>
      <c r="AG7375" s="97">
        <f t="shared" si="1701"/>
        <v>1900</v>
      </c>
      <c r="AH7375" s="97" t="str">
        <f t="shared" si="1702"/>
        <v>01</v>
      </c>
      <c r="AI7375" s="97" t="str">
        <f t="shared" si="1703"/>
        <v>00</v>
      </c>
      <c r="AJ7375" s="97" t="str">
        <f t="shared" si="1704"/>
        <v>19000100</v>
      </c>
    </row>
    <row r="7376" spans="32:36" ht="12" customHeight="1" x14ac:dyDescent="0.15">
      <c r="AF7376" s="96" t="str">
        <f t="shared" si="1700"/>
        <v>&lt;a name='19000100'&gt;&lt;b&gt;:  - &lt;/b&gt;&lt;/a&gt;&lt;br&gt;</v>
      </c>
      <c r="AG7376" s="97">
        <f t="shared" si="1701"/>
        <v>1900</v>
      </c>
      <c r="AH7376" s="97" t="str">
        <f t="shared" si="1702"/>
        <v>01</v>
      </c>
      <c r="AI7376" s="97" t="str">
        <f t="shared" si="1703"/>
        <v>00</v>
      </c>
      <c r="AJ7376" s="97" t="str">
        <f t="shared" si="1704"/>
        <v>19000100</v>
      </c>
    </row>
    <row r="7377" spans="32:36" ht="12" customHeight="1" x14ac:dyDescent="0.15">
      <c r="AF7377" s="96" t="str">
        <f t="shared" si="1700"/>
        <v>&lt;a name='19000100'&gt;&lt;b&gt;:  - &lt;/b&gt;&lt;/a&gt;&lt;br&gt;</v>
      </c>
      <c r="AG7377" s="97">
        <f t="shared" si="1701"/>
        <v>1900</v>
      </c>
      <c r="AH7377" s="97" t="str">
        <f t="shared" si="1702"/>
        <v>01</v>
      </c>
      <c r="AI7377" s="97" t="str">
        <f t="shared" si="1703"/>
        <v>00</v>
      </c>
      <c r="AJ7377" s="97" t="str">
        <f t="shared" si="1704"/>
        <v>19000100</v>
      </c>
    </row>
    <row r="7378" spans="32:36" ht="12" customHeight="1" x14ac:dyDescent="0.15">
      <c r="AF7378" s="96" t="str">
        <f t="shared" si="1700"/>
        <v>&lt;a name='19000100'&gt;&lt;b&gt;:  - &lt;/b&gt;&lt;/a&gt;&lt;br&gt;</v>
      </c>
      <c r="AG7378" s="97">
        <f t="shared" si="1701"/>
        <v>1900</v>
      </c>
      <c r="AH7378" s="97" t="str">
        <f t="shared" si="1702"/>
        <v>01</v>
      </c>
      <c r="AI7378" s="97" t="str">
        <f t="shared" si="1703"/>
        <v>00</v>
      </c>
      <c r="AJ7378" s="97" t="str">
        <f t="shared" si="1704"/>
        <v>19000100</v>
      </c>
    </row>
    <row r="7379" spans="32:36" ht="12" customHeight="1" x14ac:dyDescent="0.15">
      <c r="AF7379" s="96" t="str">
        <f t="shared" si="1700"/>
        <v>&lt;a name='19000100'&gt;&lt;b&gt;:  - &lt;/b&gt;&lt;/a&gt;&lt;br&gt;</v>
      </c>
      <c r="AG7379" s="97">
        <f t="shared" si="1701"/>
        <v>1900</v>
      </c>
      <c r="AH7379" s="97" t="str">
        <f t="shared" si="1702"/>
        <v>01</v>
      </c>
      <c r="AI7379" s="97" t="str">
        <f t="shared" si="1703"/>
        <v>00</v>
      </c>
      <c r="AJ7379" s="97" t="str">
        <f t="shared" si="1704"/>
        <v>19000100</v>
      </c>
    </row>
    <row r="7380" spans="32:36" ht="12" customHeight="1" x14ac:dyDescent="0.15">
      <c r="AF7380" s="96" t="str">
        <f t="shared" si="1700"/>
        <v>&lt;a name='19000100'&gt;&lt;b&gt;:  - &lt;/b&gt;&lt;/a&gt;&lt;br&gt;</v>
      </c>
      <c r="AG7380" s="97">
        <f t="shared" si="1701"/>
        <v>1900</v>
      </c>
      <c r="AH7380" s="97" t="str">
        <f t="shared" si="1702"/>
        <v>01</v>
      </c>
      <c r="AI7380" s="97" t="str">
        <f t="shared" si="1703"/>
        <v>00</v>
      </c>
      <c r="AJ7380" s="97" t="str">
        <f t="shared" si="1704"/>
        <v>19000100</v>
      </c>
    </row>
    <row r="7381" spans="32:36" ht="12" customHeight="1" x14ac:dyDescent="0.15">
      <c r="AF7381" s="96" t="str">
        <f t="shared" si="1700"/>
        <v>&lt;a name='19000100'&gt;&lt;b&gt;:  - &lt;/b&gt;&lt;/a&gt;&lt;br&gt;</v>
      </c>
      <c r="AG7381" s="97">
        <f t="shared" si="1701"/>
        <v>1900</v>
      </c>
      <c r="AH7381" s="97" t="str">
        <f t="shared" si="1702"/>
        <v>01</v>
      </c>
      <c r="AI7381" s="97" t="str">
        <f t="shared" si="1703"/>
        <v>00</v>
      </c>
      <c r="AJ7381" s="97" t="str">
        <f t="shared" si="1704"/>
        <v>19000100</v>
      </c>
    </row>
    <row r="7382" spans="32:36" ht="12" customHeight="1" x14ac:dyDescent="0.15">
      <c r="AF7382" s="96" t="str">
        <f t="shared" si="1700"/>
        <v>&lt;a name='19000100'&gt;&lt;b&gt;:  - &lt;/b&gt;&lt;/a&gt;&lt;br&gt;</v>
      </c>
      <c r="AG7382" s="97">
        <f t="shared" si="1701"/>
        <v>1900</v>
      </c>
      <c r="AH7382" s="97" t="str">
        <f t="shared" si="1702"/>
        <v>01</v>
      </c>
      <c r="AI7382" s="97" t="str">
        <f t="shared" si="1703"/>
        <v>00</v>
      </c>
      <c r="AJ7382" s="97" t="str">
        <f t="shared" si="1704"/>
        <v>19000100</v>
      </c>
    </row>
    <row r="7383" spans="32:36" ht="12" customHeight="1" x14ac:dyDescent="0.15">
      <c r="AF7383" s="96" t="str">
        <f t="shared" si="1700"/>
        <v>&lt;a name='19000100'&gt;&lt;b&gt;:  - &lt;/b&gt;&lt;/a&gt;&lt;br&gt;</v>
      </c>
      <c r="AG7383" s="97">
        <f t="shared" si="1701"/>
        <v>1900</v>
      </c>
      <c r="AH7383" s="97" t="str">
        <f t="shared" si="1702"/>
        <v>01</v>
      </c>
      <c r="AI7383" s="97" t="str">
        <f t="shared" si="1703"/>
        <v>00</v>
      </c>
      <c r="AJ7383" s="97" t="str">
        <f t="shared" si="1704"/>
        <v>19000100</v>
      </c>
    </row>
    <row r="7384" spans="32:36" ht="12" customHeight="1" x14ac:dyDescent="0.15">
      <c r="AF7384" s="96" t="str">
        <f t="shared" si="1700"/>
        <v>&lt;a name='19000100'&gt;&lt;b&gt;:  - &lt;/b&gt;&lt;/a&gt;&lt;br&gt;</v>
      </c>
      <c r="AG7384" s="97">
        <f t="shared" si="1701"/>
        <v>1900</v>
      </c>
      <c r="AH7384" s="97" t="str">
        <f t="shared" si="1702"/>
        <v>01</v>
      </c>
      <c r="AI7384" s="97" t="str">
        <f t="shared" si="1703"/>
        <v>00</v>
      </c>
      <c r="AJ7384" s="97" t="str">
        <f t="shared" si="1704"/>
        <v>19000100</v>
      </c>
    </row>
    <row r="7385" spans="32:36" ht="12" customHeight="1" x14ac:dyDescent="0.15">
      <c r="AF7385" s="96" t="str">
        <f t="shared" si="1700"/>
        <v>&lt;a name='19000100'&gt;&lt;b&gt;:  - &lt;/b&gt;&lt;/a&gt;&lt;br&gt;</v>
      </c>
      <c r="AG7385" s="97">
        <f t="shared" si="1701"/>
        <v>1900</v>
      </c>
      <c r="AH7385" s="97" t="str">
        <f t="shared" si="1702"/>
        <v>01</v>
      </c>
      <c r="AI7385" s="97" t="str">
        <f t="shared" si="1703"/>
        <v>00</v>
      </c>
      <c r="AJ7385" s="97" t="str">
        <f t="shared" si="1704"/>
        <v>19000100</v>
      </c>
    </row>
    <row r="7386" spans="32:36" ht="12" customHeight="1" x14ac:dyDescent="0.15">
      <c r="AF7386" s="96" t="str">
        <f t="shared" si="1700"/>
        <v>&lt;a name='19000100'&gt;&lt;b&gt;:  - &lt;/b&gt;&lt;/a&gt;&lt;br&gt;</v>
      </c>
      <c r="AG7386" s="97">
        <f t="shared" si="1701"/>
        <v>1900</v>
      </c>
      <c r="AH7386" s="97" t="str">
        <f t="shared" si="1702"/>
        <v>01</v>
      </c>
      <c r="AI7386" s="97" t="str">
        <f t="shared" si="1703"/>
        <v>00</v>
      </c>
      <c r="AJ7386" s="97" t="str">
        <f t="shared" si="1704"/>
        <v>19000100</v>
      </c>
    </row>
    <row r="7387" spans="32:36" ht="12" customHeight="1" x14ac:dyDescent="0.15">
      <c r="AF7387" s="96" t="str">
        <f t="shared" si="1700"/>
        <v>&lt;a name='19000100'&gt;&lt;b&gt;:  - &lt;/b&gt;&lt;/a&gt;&lt;br&gt;</v>
      </c>
      <c r="AG7387" s="97">
        <f t="shared" si="1701"/>
        <v>1900</v>
      </c>
      <c r="AH7387" s="97" t="str">
        <f t="shared" si="1702"/>
        <v>01</v>
      </c>
      <c r="AI7387" s="97" t="str">
        <f t="shared" si="1703"/>
        <v>00</v>
      </c>
      <c r="AJ7387" s="97" t="str">
        <f t="shared" si="1704"/>
        <v>19000100</v>
      </c>
    </row>
    <row r="7388" spans="32:36" ht="12" customHeight="1" x14ac:dyDescent="0.15">
      <c r="AF7388" s="96" t="str">
        <f t="shared" si="1700"/>
        <v>&lt;a name='19000100'&gt;&lt;b&gt;:  - &lt;/b&gt;&lt;/a&gt;&lt;br&gt;</v>
      </c>
      <c r="AG7388" s="97">
        <f t="shared" si="1701"/>
        <v>1900</v>
      </c>
      <c r="AH7388" s="97" t="str">
        <f t="shared" si="1702"/>
        <v>01</v>
      </c>
      <c r="AI7388" s="97" t="str">
        <f t="shared" si="1703"/>
        <v>00</v>
      </c>
      <c r="AJ7388" s="97" t="str">
        <f t="shared" si="1704"/>
        <v>19000100</v>
      </c>
    </row>
    <row r="7389" spans="32:36" ht="12" customHeight="1" x14ac:dyDescent="0.15">
      <c r="AF7389" s="96" t="str">
        <f t="shared" si="1700"/>
        <v>&lt;a name='19000100'&gt;&lt;b&gt;:  - &lt;/b&gt;&lt;/a&gt;&lt;br&gt;</v>
      </c>
      <c r="AG7389" s="97">
        <f t="shared" si="1701"/>
        <v>1900</v>
      </c>
      <c r="AH7389" s="97" t="str">
        <f t="shared" si="1702"/>
        <v>01</v>
      </c>
      <c r="AI7389" s="97" t="str">
        <f t="shared" si="1703"/>
        <v>00</v>
      </c>
      <c r="AJ7389" s="97" t="str">
        <f t="shared" si="1704"/>
        <v>19000100</v>
      </c>
    </row>
    <row r="7390" spans="32:36" ht="12" customHeight="1" x14ac:dyDescent="0.15">
      <c r="AF7390" s="96" t="str">
        <f t="shared" si="1700"/>
        <v>&lt;a name='19000100'&gt;&lt;b&gt;:  - &lt;/b&gt;&lt;/a&gt;&lt;br&gt;</v>
      </c>
      <c r="AG7390" s="97">
        <f t="shared" si="1701"/>
        <v>1900</v>
      </c>
      <c r="AH7390" s="97" t="str">
        <f t="shared" si="1702"/>
        <v>01</v>
      </c>
      <c r="AI7390" s="97" t="str">
        <f t="shared" si="1703"/>
        <v>00</v>
      </c>
      <c r="AJ7390" s="97" t="str">
        <f t="shared" si="1704"/>
        <v>19000100</v>
      </c>
    </row>
    <row r="7391" spans="32:36" ht="12" customHeight="1" x14ac:dyDescent="0.15">
      <c r="AF7391" s="96" t="str">
        <f t="shared" si="1700"/>
        <v>&lt;a name='19000100'&gt;&lt;b&gt;:  - &lt;/b&gt;&lt;/a&gt;&lt;br&gt;</v>
      </c>
      <c r="AG7391" s="97">
        <f t="shared" si="1701"/>
        <v>1900</v>
      </c>
      <c r="AH7391" s="97" t="str">
        <f t="shared" si="1702"/>
        <v>01</v>
      </c>
      <c r="AI7391" s="97" t="str">
        <f t="shared" si="1703"/>
        <v>00</v>
      </c>
      <c r="AJ7391" s="97" t="str">
        <f t="shared" si="1704"/>
        <v>19000100</v>
      </c>
    </row>
    <row r="7392" spans="32:36" ht="12" customHeight="1" x14ac:dyDescent="0.15">
      <c r="AF7392" s="96" t="str">
        <f t="shared" si="1700"/>
        <v>&lt;a name='19000100'&gt;&lt;b&gt;:  - &lt;/b&gt;&lt;/a&gt;&lt;br&gt;</v>
      </c>
      <c r="AG7392" s="97">
        <f t="shared" si="1701"/>
        <v>1900</v>
      </c>
      <c r="AH7392" s="97" t="str">
        <f t="shared" si="1702"/>
        <v>01</v>
      </c>
      <c r="AI7392" s="97" t="str">
        <f t="shared" si="1703"/>
        <v>00</v>
      </c>
      <c r="AJ7392" s="97" t="str">
        <f t="shared" si="1704"/>
        <v>19000100</v>
      </c>
    </row>
    <row r="7393" spans="32:36" ht="12" customHeight="1" x14ac:dyDescent="0.15">
      <c r="AF7393" s="100" t="str">
        <f t="shared" si="1700"/>
        <v>&lt;a name='19000100'&gt;&lt;b&gt;:  - &lt;/b&gt;&lt;/a&gt;&lt;br&gt;</v>
      </c>
      <c r="AG7393" s="101">
        <f t="shared" si="1701"/>
        <v>1900</v>
      </c>
      <c r="AH7393" s="101" t="str">
        <f t="shared" si="1702"/>
        <v>01</v>
      </c>
      <c r="AI7393" s="101" t="str">
        <f t="shared" si="1703"/>
        <v>00</v>
      </c>
      <c r="AJ7393" s="101" t="str">
        <f t="shared" si="1704"/>
        <v>19000100</v>
      </c>
    </row>
    <row r="7394" spans="32:36" ht="12" customHeight="1" x14ac:dyDescent="0.15">
      <c r="AF7394" s="96" t="str">
        <f t="shared" si="1700"/>
        <v>&lt;a name='19000100'&gt;&lt;b&gt;:  - &lt;/b&gt;&lt;/a&gt;&lt;br&gt;</v>
      </c>
      <c r="AG7394" s="97">
        <f t="shared" si="1701"/>
        <v>1900</v>
      </c>
      <c r="AH7394" s="97" t="str">
        <f t="shared" si="1702"/>
        <v>01</v>
      </c>
      <c r="AI7394" s="97" t="str">
        <f t="shared" si="1703"/>
        <v>00</v>
      </c>
      <c r="AJ7394" s="97" t="str">
        <f t="shared" si="1704"/>
        <v>19000100</v>
      </c>
    </row>
    <row r="7395" spans="32:36" ht="12" customHeight="1" x14ac:dyDescent="0.15">
      <c r="AF7395" s="96" t="str">
        <f t="shared" si="1700"/>
        <v>&lt;a name='19000100'&gt;&lt;b&gt;:  - &lt;/b&gt;&lt;/a&gt;&lt;br&gt;</v>
      </c>
      <c r="AG7395" s="97">
        <f t="shared" si="1701"/>
        <v>1900</v>
      </c>
      <c r="AH7395" s="97" t="str">
        <f t="shared" si="1702"/>
        <v>01</v>
      </c>
      <c r="AI7395" s="97" t="str">
        <f t="shared" si="1703"/>
        <v>00</v>
      </c>
      <c r="AJ7395" s="97" t="str">
        <f t="shared" si="1704"/>
        <v>19000100</v>
      </c>
    </row>
    <row r="7396" spans="32:36" ht="12" customHeight="1" x14ac:dyDescent="0.15">
      <c r="AF7396" s="96" t="str">
        <f t="shared" si="1700"/>
        <v>&lt;a name='19000100'&gt;&lt;b&gt;:  - &lt;/b&gt;&lt;/a&gt;&lt;br&gt;</v>
      </c>
      <c r="AG7396" s="97">
        <f t="shared" si="1701"/>
        <v>1900</v>
      </c>
      <c r="AH7396" s="97" t="str">
        <f t="shared" si="1702"/>
        <v>01</v>
      </c>
      <c r="AI7396" s="97" t="str">
        <f t="shared" si="1703"/>
        <v>00</v>
      </c>
      <c r="AJ7396" s="97" t="str">
        <f t="shared" si="1704"/>
        <v>19000100</v>
      </c>
    </row>
    <row r="7397" spans="32:36" ht="12" customHeight="1" x14ac:dyDescent="0.15">
      <c r="AF7397" s="96" t="str">
        <f t="shared" si="1700"/>
        <v>&lt;a name='19000100'&gt;&lt;b&gt;:  - &lt;/b&gt;&lt;/a&gt;&lt;br&gt;</v>
      </c>
      <c r="AG7397" s="97">
        <f t="shared" si="1701"/>
        <v>1900</v>
      </c>
      <c r="AH7397" s="97" t="str">
        <f t="shared" si="1702"/>
        <v>01</v>
      </c>
      <c r="AI7397" s="97" t="str">
        <f t="shared" si="1703"/>
        <v>00</v>
      </c>
      <c r="AJ7397" s="97" t="str">
        <f t="shared" si="1704"/>
        <v>19000100</v>
      </c>
    </row>
    <row r="7398" spans="32:36" ht="12" customHeight="1" x14ac:dyDescent="0.15">
      <c r="AF7398" s="96" t="str">
        <f t="shared" si="1700"/>
        <v>&lt;a name='19000100'&gt;&lt;b&gt;:  - &lt;/b&gt;&lt;/a&gt;&lt;br&gt;</v>
      </c>
      <c r="AG7398" s="97">
        <f t="shared" si="1701"/>
        <v>1900</v>
      </c>
      <c r="AH7398" s="97" t="str">
        <f t="shared" si="1702"/>
        <v>01</v>
      </c>
      <c r="AI7398" s="97" t="str">
        <f t="shared" si="1703"/>
        <v>00</v>
      </c>
      <c r="AJ7398" s="97" t="str">
        <f t="shared" si="1704"/>
        <v>19000100</v>
      </c>
    </row>
    <row r="7399" spans="32:36" ht="12" customHeight="1" x14ac:dyDescent="0.15">
      <c r="AF7399" s="96" t="str">
        <f t="shared" si="1700"/>
        <v>&lt;a name='19000100'&gt;&lt;b&gt;:  - &lt;/b&gt;&lt;/a&gt;&lt;br&gt;</v>
      </c>
      <c r="AG7399" s="97">
        <f t="shared" si="1701"/>
        <v>1900</v>
      </c>
      <c r="AH7399" s="97" t="str">
        <f t="shared" si="1702"/>
        <v>01</v>
      </c>
      <c r="AI7399" s="97" t="str">
        <f t="shared" si="1703"/>
        <v>00</v>
      </c>
      <c r="AJ7399" s="97" t="str">
        <f t="shared" si="1704"/>
        <v>19000100</v>
      </c>
    </row>
    <row r="7400" spans="32:36" ht="12" customHeight="1" x14ac:dyDescent="0.15">
      <c r="AF7400" s="96" t="str">
        <f t="shared" si="1700"/>
        <v>&lt;a name='19000100'&gt;&lt;b&gt;:  - &lt;/b&gt;&lt;/a&gt;&lt;br&gt;</v>
      </c>
      <c r="AG7400" s="97">
        <f t="shared" si="1701"/>
        <v>1900</v>
      </c>
      <c r="AH7400" s="97" t="str">
        <f t="shared" si="1702"/>
        <v>01</v>
      </c>
      <c r="AI7400" s="97" t="str">
        <f t="shared" si="1703"/>
        <v>00</v>
      </c>
      <c r="AJ7400" s="97" t="str">
        <f t="shared" si="1704"/>
        <v>19000100</v>
      </c>
    </row>
    <row r="7401" spans="32:36" ht="12" customHeight="1" x14ac:dyDescent="0.15">
      <c r="AF7401" s="96" t="str">
        <f t="shared" si="1700"/>
        <v>&lt;a name='19000100'&gt;&lt;b&gt;:  - &lt;/b&gt;&lt;/a&gt;&lt;br&gt;</v>
      </c>
      <c r="AG7401" s="97">
        <f t="shared" si="1701"/>
        <v>1900</v>
      </c>
      <c r="AH7401" s="97" t="str">
        <f t="shared" si="1702"/>
        <v>01</v>
      </c>
      <c r="AI7401" s="97" t="str">
        <f t="shared" si="1703"/>
        <v>00</v>
      </c>
      <c r="AJ7401" s="97" t="str">
        <f t="shared" si="1704"/>
        <v>19000100</v>
      </c>
    </row>
    <row r="7402" spans="32:36" ht="12" customHeight="1" x14ac:dyDescent="0.15">
      <c r="AF7402" s="96" t="str">
        <f t="shared" si="1700"/>
        <v>&lt;a name='19000100'&gt;&lt;b&gt;:  - &lt;/b&gt;&lt;/a&gt;&lt;br&gt;</v>
      </c>
      <c r="AG7402" s="97">
        <f t="shared" si="1701"/>
        <v>1900</v>
      </c>
      <c r="AH7402" s="97" t="str">
        <f t="shared" si="1702"/>
        <v>01</v>
      </c>
      <c r="AI7402" s="97" t="str">
        <f t="shared" si="1703"/>
        <v>00</v>
      </c>
      <c r="AJ7402" s="97" t="str">
        <f t="shared" si="1704"/>
        <v>19000100</v>
      </c>
    </row>
    <row r="7403" spans="32:36" ht="12" customHeight="1" x14ac:dyDescent="0.15">
      <c r="AF7403" s="96" t="str">
        <f t="shared" si="1700"/>
        <v>&lt;a name='19000100'&gt;&lt;b&gt;:  - &lt;/b&gt;&lt;/a&gt;&lt;br&gt;</v>
      </c>
      <c r="AG7403" s="97">
        <f t="shared" si="1701"/>
        <v>1900</v>
      </c>
      <c r="AH7403" s="97" t="str">
        <f t="shared" si="1702"/>
        <v>01</v>
      </c>
      <c r="AI7403" s="97" t="str">
        <f t="shared" si="1703"/>
        <v>00</v>
      </c>
      <c r="AJ7403" s="97" t="str">
        <f t="shared" si="1704"/>
        <v>19000100</v>
      </c>
    </row>
    <row r="7404" spans="32:36" ht="12" customHeight="1" x14ac:dyDescent="0.15">
      <c r="AF7404" s="96" t="str">
        <f t="shared" si="1700"/>
        <v>&lt;a name='19000100'&gt;&lt;b&gt;:  - &lt;/b&gt;&lt;/a&gt;&lt;br&gt;</v>
      </c>
      <c r="AG7404" s="97">
        <f t="shared" si="1701"/>
        <v>1900</v>
      </c>
      <c r="AH7404" s="97" t="str">
        <f t="shared" si="1702"/>
        <v>01</v>
      </c>
      <c r="AI7404" s="97" t="str">
        <f t="shared" si="1703"/>
        <v>00</v>
      </c>
      <c r="AJ7404" s="97" t="str">
        <f t="shared" si="1704"/>
        <v>19000100</v>
      </c>
    </row>
    <row r="7405" spans="32:36" ht="12" customHeight="1" x14ac:dyDescent="0.15">
      <c r="AF7405" s="96" t="str">
        <f t="shared" si="1700"/>
        <v>&lt;a name='19000100'&gt;&lt;b&gt;:  - &lt;/b&gt;&lt;/a&gt;&lt;br&gt;</v>
      </c>
      <c r="AG7405" s="97">
        <f t="shared" si="1701"/>
        <v>1900</v>
      </c>
      <c r="AH7405" s="97" t="str">
        <f t="shared" si="1702"/>
        <v>01</v>
      </c>
      <c r="AI7405" s="97" t="str">
        <f t="shared" si="1703"/>
        <v>00</v>
      </c>
      <c r="AJ7405" s="97" t="str">
        <f t="shared" si="1704"/>
        <v>19000100</v>
      </c>
    </row>
    <row r="7406" spans="32:36" ht="12" customHeight="1" x14ac:dyDescent="0.15">
      <c r="AF7406" s="96" t="str">
        <f t="shared" si="1700"/>
        <v>&lt;a name='19000100'&gt;&lt;b&gt;:  - &lt;/b&gt;&lt;/a&gt;&lt;br&gt;</v>
      </c>
      <c r="AG7406" s="97">
        <f t="shared" si="1701"/>
        <v>1900</v>
      </c>
      <c r="AH7406" s="97" t="str">
        <f t="shared" si="1702"/>
        <v>01</v>
      </c>
      <c r="AI7406" s="97" t="str">
        <f t="shared" si="1703"/>
        <v>00</v>
      </c>
      <c r="AJ7406" s="97" t="str">
        <f t="shared" si="1704"/>
        <v>19000100</v>
      </c>
    </row>
    <row r="7407" spans="32:36" ht="12" customHeight="1" x14ac:dyDescent="0.15">
      <c r="AF7407" s="96" t="str">
        <f t="shared" si="1700"/>
        <v>&lt;a name='19000100'&gt;&lt;b&gt;:  - &lt;/b&gt;&lt;/a&gt;&lt;br&gt;</v>
      </c>
      <c r="AG7407" s="97">
        <f t="shared" si="1701"/>
        <v>1900</v>
      </c>
      <c r="AH7407" s="97" t="str">
        <f t="shared" si="1702"/>
        <v>01</v>
      </c>
      <c r="AI7407" s="97" t="str">
        <f t="shared" si="1703"/>
        <v>00</v>
      </c>
      <c r="AJ7407" s="97" t="str">
        <f t="shared" si="1704"/>
        <v>19000100</v>
      </c>
    </row>
    <row r="7408" spans="32:36" ht="12" customHeight="1" x14ac:dyDescent="0.15">
      <c r="AF7408" s="96" t="str">
        <f t="shared" si="1700"/>
        <v>&lt;a name='19000100'&gt;&lt;b&gt;:  - &lt;/b&gt;&lt;/a&gt;&lt;br&gt;</v>
      </c>
      <c r="AG7408" s="97">
        <f t="shared" si="1701"/>
        <v>1900</v>
      </c>
      <c r="AH7408" s="97" t="str">
        <f t="shared" si="1702"/>
        <v>01</v>
      </c>
      <c r="AI7408" s="97" t="str">
        <f t="shared" si="1703"/>
        <v>00</v>
      </c>
      <c r="AJ7408" s="97" t="str">
        <f t="shared" si="1704"/>
        <v>19000100</v>
      </c>
    </row>
    <row r="7409" spans="32:36" ht="12" customHeight="1" x14ac:dyDescent="0.15">
      <c r="AF7409" s="96" t="str">
        <f t="shared" si="1700"/>
        <v>&lt;a name='19000100'&gt;&lt;b&gt;:  - &lt;/b&gt;&lt;/a&gt;&lt;br&gt;</v>
      </c>
      <c r="AG7409" s="97">
        <f t="shared" si="1701"/>
        <v>1900</v>
      </c>
      <c r="AH7409" s="97" t="str">
        <f t="shared" si="1702"/>
        <v>01</v>
      </c>
      <c r="AI7409" s="97" t="str">
        <f t="shared" si="1703"/>
        <v>00</v>
      </c>
      <c r="AJ7409" s="97" t="str">
        <f t="shared" si="1704"/>
        <v>19000100</v>
      </c>
    </row>
    <row r="7410" spans="32:36" ht="12" customHeight="1" x14ac:dyDescent="0.15">
      <c r="AF7410" s="96" t="str">
        <f t="shared" si="1700"/>
        <v>&lt;a name='19000100'&gt;&lt;b&gt;:  - &lt;/b&gt;&lt;/a&gt;&lt;br&gt;</v>
      </c>
      <c r="AG7410" s="97">
        <f t="shared" si="1701"/>
        <v>1900</v>
      </c>
      <c r="AH7410" s="97" t="str">
        <f t="shared" si="1702"/>
        <v>01</v>
      </c>
      <c r="AI7410" s="97" t="str">
        <f t="shared" si="1703"/>
        <v>00</v>
      </c>
      <c r="AJ7410" s="97" t="str">
        <f t="shared" si="1704"/>
        <v>19000100</v>
      </c>
    </row>
    <row r="7411" spans="32:36" ht="12" customHeight="1" x14ac:dyDescent="0.15">
      <c r="AF7411" s="96" t="str">
        <f t="shared" si="1700"/>
        <v>&lt;a name='19000100'&gt;&lt;b&gt;:  - &lt;/b&gt;&lt;/a&gt;&lt;br&gt;</v>
      </c>
      <c r="AG7411" s="97">
        <f t="shared" si="1701"/>
        <v>1900</v>
      </c>
      <c r="AH7411" s="97" t="str">
        <f t="shared" si="1702"/>
        <v>01</v>
      </c>
      <c r="AI7411" s="97" t="str">
        <f t="shared" si="1703"/>
        <v>00</v>
      </c>
      <c r="AJ7411" s="97" t="str">
        <f t="shared" si="1704"/>
        <v>19000100</v>
      </c>
    </row>
    <row r="7412" spans="32:36" ht="12" customHeight="1" x14ac:dyDescent="0.15">
      <c r="AF7412" s="96" t="str">
        <f t="shared" si="1700"/>
        <v>&lt;a name='19000100'&gt;&lt;b&gt;:  - &lt;/b&gt;&lt;/a&gt;&lt;br&gt;</v>
      </c>
      <c r="AG7412" s="97">
        <f t="shared" si="1701"/>
        <v>1900</v>
      </c>
      <c r="AH7412" s="97" t="str">
        <f t="shared" si="1702"/>
        <v>01</v>
      </c>
      <c r="AI7412" s="97" t="str">
        <f t="shared" si="1703"/>
        <v>00</v>
      </c>
      <c r="AJ7412" s="97" t="str">
        <f t="shared" si="1704"/>
        <v>19000100</v>
      </c>
    </row>
    <row r="7413" spans="32:36" ht="12" customHeight="1" x14ac:dyDescent="0.15">
      <c r="AF7413" s="96" t="str">
        <f t="shared" si="1700"/>
        <v>&lt;a name='19000100'&gt;&lt;b&gt;:  - &lt;/b&gt;&lt;/a&gt;&lt;br&gt;</v>
      </c>
      <c r="AG7413" s="97">
        <f t="shared" si="1701"/>
        <v>1900</v>
      </c>
      <c r="AH7413" s="97" t="str">
        <f t="shared" si="1702"/>
        <v>01</v>
      </c>
      <c r="AI7413" s="97" t="str">
        <f t="shared" si="1703"/>
        <v>00</v>
      </c>
      <c r="AJ7413" s="97" t="str">
        <f t="shared" si="1704"/>
        <v>19000100</v>
      </c>
    </row>
    <row r="7414" spans="32:36" ht="12" customHeight="1" x14ac:dyDescent="0.15">
      <c r="AF7414" s="96" t="str">
        <f t="shared" si="1700"/>
        <v>&lt;a name='19000100'&gt;&lt;b&gt;:  - &lt;/b&gt;&lt;/a&gt;&lt;br&gt;</v>
      </c>
      <c r="AG7414" s="97">
        <f t="shared" si="1701"/>
        <v>1900</v>
      </c>
      <c r="AH7414" s="97" t="str">
        <f t="shared" si="1702"/>
        <v>01</v>
      </c>
      <c r="AI7414" s="97" t="str">
        <f t="shared" si="1703"/>
        <v>00</v>
      </c>
      <c r="AJ7414" s="97" t="str">
        <f t="shared" si="1704"/>
        <v>19000100</v>
      </c>
    </row>
    <row r="7415" spans="32:36" ht="12" customHeight="1" x14ac:dyDescent="0.15">
      <c r="AF7415" s="96" t="str">
        <f t="shared" si="1700"/>
        <v>&lt;a name='19000100'&gt;&lt;b&gt;:  - &lt;/b&gt;&lt;/a&gt;&lt;br&gt;</v>
      </c>
      <c r="AG7415" s="97">
        <f t="shared" si="1701"/>
        <v>1900</v>
      </c>
      <c r="AH7415" s="97" t="str">
        <f t="shared" si="1702"/>
        <v>01</v>
      </c>
      <c r="AI7415" s="97" t="str">
        <f t="shared" si="1703"/>
        <v>00</v>
      </c>
      <c r="AJ7415" s="97" t="str">
        <f t="shared" si="1704"/>
        <v>19000100</v>
      </c>
    </row>
    <row r="7416" spans="32:36" ht="12" customHeight="1" x14ac:dyDescent="0.15">
      <c r="AF7416" s="96" t="str">
        <f t="shared" si="1700"/>
        <v>&lt;a name='19000100'&gt;&lt;b&gt;:  - &lt;/b&gt;&lt;/a&gt;&lt;br&gt;</v>
      </c>
      <c r="AG7416" s="97">
        <f t="shared" si="1701"/>
        <v>1900</v>
      </c>
      <c r="AH7416" s="97" t="str">
        <f t="shared" si="1702"/>
        <v>01</v>
      </c>
      <c r="AI7416" s="97" t="str">
        <f t="shared" si="1703"/>
        <v>00</v>
      </c>
      <c r="AJ7416" s="97" t="str">
        <f t="shared" si="1704"/>
        <v>19000100</v>
      </c>
    </row>
    <row r="7417" spans="32:36" ht="12" customHeight="1" x14ac:dyDescent="0.15">
      <c r="AF7417" s="96" t="str">
        <f t="shared" si="1700"/>
        <v>&lt;a name='19000100'&gt;&lt;b&gt;:  - &lt;/b&gt;&lt;/a&gt;&lt;br&gt;</v>
      </c>
      <c r="AG7417" s="97">
        <f t="shared" si="1701"/>
        <v>1900</v>
      </c>
      <c r="AH7417" s="97" t="str">
        <f t="shared" si="1702"/>
        <v>01</v>
      </c>
      <c r="AI7417" s="97" t="str">
        <f t="shared" si="1703"/>
        <v>00</v>
      </c>
      <c r="AJ7417" s="97" t="str">
        <f t="shared" si="1704"/>
        <v>19000100</v>
      </c>
    </row>
    <row r="7418" spans="32:36" ht="12" customHeight="1" x14ac:dyDescent="0.15">
      <c r="AF7418" s="96" t="str">
        <f t="shared" si="1700"/>
        <v>&lt;a name='19000100'&gt;&lt;b&gt;:  - &lt;/b&gt;&lt;/a&gt;&lt;br&gt;</v>
      </c>
      <c r="AG7418" s="97">
        <f t="shared" si="1701"/>
        <v>1900</v>
      </c>
      <c r="AH7418" s="97" t="str">
        <f t="shared" si="1702"/>
        <v>01</v>
      </c>
      <c r="AI7418" s="97" t="str">
        <f t="shared" si="1703"/>
        <v>00</v>
      </c>
      <c r="AJ7418" s="97" t="str">
        <f t="shared" si="1704"/>
        <v>19000100</v>
      </c>
    </row>
    <row r="7419" spans="32:36" ht="12" customHeight="1" x14ac:dyDescent="0.15">
      <c r="AF7419" s="96" t="str">
        <f t="shared" si="1700"/>
        <v>&lt;a name='19000100'&gt;&lt;b&gt;:  - &lt;/b&gt;&lt;/a&gt;&lt;br&gt;</v>
      </c>
      <c r="AG7419" s="97">
        <f t="shared" si="1701"/>
        <v>1900</v>
      </c>
      <c r="AH7419" s="97" t="str">
        <f t="shared" si="1702"/>
        <v>01</v>
      </c>
      <c r="AI7419" s="97" t="str">
        <f t="shared" si="1703"/>
        <v>00</v>
      </c>
      <c r="AJ7419" s="97" t="str">
        <f t="shared" si="1704"/>
        <v>19000100</v>
      </c>
    </row>
    <row r="7420" spans="32:36" ht="12" customHeight="1" x14ac:dyDescent="0.15">
      <c r="AF7420" s="96" t="str">
        <f t="shared" si="1700"/>
        <v>&lt;a name='19000100'&gt;&lt;b&gt;:  - &lt;/b&gt;&lt;/a&gt;&lt;br&gt;</v>
      </c>
      <c r="AG7420" s="97">
        <f t="shared" si="1701"/>
        <v>1900</v>
      </c>
      <c r="AH7420" s="97" t="str">
        <f t="shared" si="1702"/>
        <v>01</v>
      </c>
      <c r="AI7420" s="97" t="str">
        <f t="shared" si="1703"/>
        <v>00</v>
      </c>
      <c r="AJ7420" s="97" t="str">
        <f t="shared" si="1704"/>
        <v>19000100</v>
      </c>
    </row>
    <row r="7421" spans="32:36" ht="12" customHeight="1" x14ac:dyDescent="0.15">
      <c r="AF7421" s="96" t="str">
        <f t="shared" si="1700"/>
        <v>&lt;a name='19000100'&gt;&lt;b&gt;:  - &lt;/b&gt;&lt;/a&gt;&lt;br&gt;</v>
      </c>
      <c r="AG7421" s="97">
        <f t="shared" si="1701"/>
        <v>1900</v>
      </c>
      <c r="AH7421" s="97" t="str">
        <f t="shared" si="1702"/>
        <v>01</v>
      </c>
      <c r="AI7421" s="97" t="str">
        <f t="shared" si="1703"/>
        <v>00</v>
      </c>
      <c r="AJ7421" s="97" t="str">
        <f t="shared" si="1704"/>
        <v>19000100</v>
      </c>
    </row>
    <row r="7422" spans="32:36" ht="12" customHeight="1" x14ac:dyDescent="0.15">
      <c r="AF7422" s="96" t="str">
        <f t="shared" si="1700"/>
        <v>&lt;a name='19000100'&gt;&lt;b&gt;:  - &lt;/b&gt;&lt;/a&gt;&lt;br&gt;</v>
      </c>
      <c r="AG7422" s="97">
        <f t="shared" si="1701"/>
        <v>1900</v>
      </c>
      <c r="AH7422" s="97" t="str">
        <f t="shared" si="1702"/>
        <v>01</v>
      </c>
      <c r="AI7422" s="97" t="str">
        <f t="shared" si="1703"/>
        <v>00</v>
      </c>
      <c r="AJ7422" s="97" t="str">
        <f t="shared" si="1704"/>
        <v>19000100</v>
      </c>
    </row>
    <row r="7423" spans="32:36" ht="12" customHeight="1" x14ac:dyDescent="0.15">
      <c r="AF7423" s="96" t="str">
        <f t="shared" si="1700"/>
        <v>&lt;a name='19000100'&gt;&lt;b&gt;:  - &lt;/b&gt;&lt;/a&gt;&lt;br&gt;</v>
      </c>
      <c r="AG7423" s="97">
        <f t="shared" si="1701"/>
        <v>1900</v>
      </c>
      <c r="AH7423" s="97" t="str">
        <f t="shared" si="1702"/>
        <v>01</v>
      </c>
      <c r="AI7423" s="97" t="str">
        <f t="shared" si="1703"/>
        <v>00</v>
      </c>
      <c r="AJ7423" s="97" t="str">
        <f t="shared" si="1704"/>
        <v>19000100</v>
      </c>
    </row>
    <row r="7424" spans="32:36" ht="12" customHeight="1" x14ac:dyDescent="0.15">
      <c r="AF7424" s="96" t="str">
        <f t="shared" si="1700"/>
        <v>&lt;a name='19000100'&gt;&lt;b&gt;:  - &lt;/b&gt;&lt;/a&gt;&lt;br&gt;</v>
      </c>
      <c r="AG7424" s="97">
        <f t="shared" si="1701"/>
        <v>1900</v>
      </c>
      <c r="AH7424" s="97" t="str">
        <f t="shared" si="1702"/>
        <v>01</v>
      </c>
      <c r="AI7424" s="97" t="str">
        <f t="shared" si="1703"/>
        <v>00</v>
      </c>
      <c r="AJ7424" s="97" t="str">
        <f t="shared" si="1704"/>
        <v>19000100</v>
      </c>
    </row>
    <row r="7425" spans="32:36" ht="12" customHeight="1" x14ac:dyDescent="0.15">
      <c r="AF7425" s="96" t="str">
        <f t="shared" si="1700"/>
        <v>&lt;a name='19000100'&gt;&lt;b&gt;:  - &lt;/b&gt;&lt;/a&gt;&lt;br&gt;</v>
      </c>
      <c r="AG7425" s="97">
        <f t="shared" si="1701"/>
        <v>1900</v>
      </c>
      <c r="AH7425" s="97" t="str">
        <f t="shared" si="1702"/>
        <v>01</v>
      </c>
      <c r="AI7425" s="97" t="str">
        <f t="shared" si="1703"/>
        <v>00</v>
      </c>
      <c r="AJ7425" s="97" t="str">
        <f t="shared" si="1704"/>
        <v>19000100</v>
      </c>
    </row>
    <row r="7426" spans="32:36" ht="12" customHeight="1" x14ac:dyDescent="0.15">
      <c r="AF7426" s="96" t="str">
        <f t="shared" ref="AF7426:AF7489" si="1705">"&lt;a name='"&amp;AJ7426&amp;"'&gt;&lt;b&gt;"&amp;I7426&amp;": "&amp;M7426&amp;" - "&amp;L7426&amp;"&lt;/b&gt;&lt;/a&gt;&lt;br&gt;"</f>
        <v>&lt;a name='19000100'&gt;&lt;b&gt;:  - &lt;/b&gt;&lt;/a&gt;&lt;br&gt;</v>
      </c>
      <c r="AG7426" s="97">
        <f t="shared" ref="AG7426:AG7489" si="1706">YEAR(G7426)</f>
        <v>1900</v>
      </c>
      <c r="AH7426" s="97" t="str">
        <f t="shared" ref="AH7426:AH7489" si="1707">IF(LEN(MONTH(G7426))=1,"0"&amp;MONTH(G7426),MONTH(G7426))</f>
        <v>01</v>
      </c>
      <c r="AI7426" s="97" t="str">
        <f t="shared" ref="AI7426:AI7489" si="1708">IF(LEN(DAY(G7426))=1,"0"&amp;DAY(G7426),DAY(G7426))</f>
        <v>00</v>
      </c>
      <c r="AJ7426" s="97" t="str">
        <f t="shared" ref="AJ7426:AJ7489" si="1709">AG7426&amp;AH7426&amp;AI7426</f>
        <v>19000100</v>
      </c>
    </row>
    <row r="7427" spans="32:36" ht="12" customHeight="1" x14ac:dyDescent="0.15">
      <c r="AF7427" s="96" t="str">
        <f t="shared" si="1705"/>
        <v>&lt;a name='19000100'&gt;&lt;b&gt;:  - &lt;/b&gt;&lt;/a&gt;&lt;br&gt;</v>
      </c>
      <c r="AG7427" s="97">
        <f t="shared" si="1706"/>
        <v>1900</v>
      </c>
      <c r="AH7427" s="97" t="str">
        <f t="shared" si="1707"/>
        <v>01</v>
      </c>
      <c r="AI7427" s="97" t="str">
        <f t="shared" si="1708"/>
        <v>00</v>
      </c>
      <c r="AJ7427" s="97" t="str">
        <f t="shared" si="1709"/>
        <v>19000100</v>
      </c>
    </row>
    <row r="7428" spans="32:36" ht="12" customHeight="1" x14ac:dyDescent="0.15">
      <c r="AF7428" s="96" t="str">
        <f t="shared" si="1705"/>
        <v>&lt;a name='19000100'&gt;&lt;b&gt;:  - &lt;/b&gt;&lt;/a&gt;&lt;br&gt;</v>
      </c>
      <c r="AG7428" s="97">
        <f t="shared" si="1706"/>
        <v>1900</v>
      </c>
      <c r="AH7428" s="97" t="str">
        <f t="shared" si="1707"/>
        <v>01</v>
      </c>
      <c r="AI7428" s="97" t="str">
        <f t="shared" si="1708"/>
        <v>00</v>
      </c>
      <c r="AJ7428" s="97" t="str">
        <f t="shared" si="1709"/>
        <v>19000100</v>
      </c>
    </row>
    <row r="7429" spans="32:36" ht="12" customHeight="1" x14ac:dyDescent="0.15">
      <c r="AF7429" s="96" t="str">
        <f t="shared" si="1705"/>
        <v>&lt;a name='19000100'&gt;&lt;b&gt;:  - &lt;/b&gt;&lt;/a&gt;&lt;br&gt;</v>
      </c>
      <c r="AG7429" s="97">
        <f t="shared" si="1706"/>
        <v>1900</v>
      </c>
      <c r="AH7429" s="97" t="str">
        <f t="shared" si="1707"/>
        <v>01</v>
      </c>
      <c r="AI7429" s="97" t="str">
        <f t="shared" si="1708"/>
        <v>00</v>
      </c>
      <c r="AJ7429" s="97" t="str">
        <f t="shared" si="1709"/>
        <v>19000100</v>
      </c>
    </row>
    <row r="7430" spans="32:36" ht="12" customHeight="1" x14ac:dyDescent="0.15">
      <c r="AF7430" s="96" t="str">
        <f t="shared" si="1705"/>
        <v>&lt;a name='19000100'&gt;&lt;b&gt;:  - &lt;/b&gt;&lt;/a&gt;&lt;br&gt;</v>
      </c>
      <c r="AG7430" s="97">
        <f t="shared" si="1706"/>
        <v>1900</v>
      </c>
      <c r="AH7430" s="97" t="str">
        <f t="shared" si="1707"/>
        <v>01</v>
      </c>
      <c r="AI7430" s="97" t="str">
        <f t="shared" si="1708"/>
        <v>00</v>
      </c>
      <c r="AJ7430" s="97" t="str">
        <f t="shared" si="1709"/>
        <v>19000100</v>
      </c>
    </row>
    <row r="7431" spans="32:36" ht="12" customHeight="1" x14ac:dyDescent="0.15">
      <c r="AF7431" s="100" t="str">
        <f t="shared" si="1705"/>
        <v>&lt;a name='19000100'&gt;&lt;b&gt;:  - &lt;/b&gt;&lt;/a&gt;&lt;br&gt;</v>
      </c>
      <c r="AG7431" s="101">
        <f t="shared" si="1706"/>
        <v>1900</v>
      </c>
      <c r="AH7431" s="101" t="str">
        <f t="shared" si="1707"/>
        <v>01</v>
      </c>
      <c r="AI7431" s="101" t="str">
        <f t="shared" si="1708"/>
        <v>00</v>
      </c>
      <c r="AJ7431" s="101" t="str">
        <f t="shared" si="1709"/>
        <v>19000100</v>
      </c>
    </row>
    <row r="7432" spans="32:36" ht="12" customHeight="1" x14ac:dyDescent="0.15">
      <c r="AF7432" s="96" t="str">
        <f t="shared" si="1705"/>
        <v>&lt;a name='19000100'&gt;&lt;b&gt;:  - &lt;/b&gt;&lt;/a&gt;&lt;br&gt;</v>
      </c>
      <c r="AG7432" s="97">
        <f t="shared" si="1706"/>
        <v>1900</v>
      </c>
      <c r="AH7432" s="97" t="str">
        <f t="shared" si="1707"/>
        <v>01</v>
      </c>
      <c r="AI7432" s="97" t="str">
        <f t="shared" si="1708"/>
        <v>00</v>
      </c>
      <c r="AJ7432" s="97" t="str">
        <f t="shared" si="1709"/>
        <v>19000100</v>
      </c>
    </row>
    <row r="7433" spans="32:36" ht="12" customHeight="1" x14ac:dyDescent="0.15">
      <c r="AF7433" s="96" t="str">
        <f t="shared" si="1705"/>
        <v>&lt;a name='19000100'&gt;&lt;b&gt;:  - &lt;/b&gt;&lt;/a&gt;&lt;br&gt;</v>
      </c>
      <c r="AG7433" s="97">
        <f t="shared" si="1706"/>
        <v>1900</v>
      </c>
      <c r="AH7433" s="97" t="str">
        <f t="shared" si="1707"/>
        <v>01</v>
      </c>
      <c r="AI7433" s="97" t="str">
        <f t="shared" si="1708"/>
        <v>00</v>
      </c>
      <c r="AJ7433" s="97" t="str">
        <f t="shared" si="1709"/>
        <v>19000100</v>
      </c>
    </row>
    <row r="7434" spans="32:36" ht="12" customHeight="1" x14ac:dyDescent="0.15">
      <c r="AF7434" s="96" t="str">
        <f t="shared" si="1705"/>
        <v>&lt;a name='19000100'&gt;&lt;b&gt;:  - &lt;/b&gt;&lt;/a&gt;&lt;br&gt;</v>
      </c>
      <c r="AG7434" s="97">
        <f t="shared" si="1706"/>
        <v>1900</v>
      </c>
      <c r="AH7434" s="97" t="str">
        <f t="shared" si="1707"/>
        <v>01</v>
      </c>
      <c r="AI7434" s="97" t="str">
        <f t="shared" si="1708"/>
        <v>00</v>
      </c>
      <c r="AJ7434" s="97" t="str">
        <f t="shared" si="1709"/>
        <v>19000100</v>
      </c>
    </row>
    <row r="7435" spans="32:36" ht="12" customHeight="1" x14ac:dyDescent="0.15">
      <c r="AF7435" s="96" t="str">
        <f t="shared" si="1705"/>
        <v>&lt;a name='19000100'&gt;&lt;b&gt;:  - &lt;/b&gt;&lt;/a&gt;&lt;br&gt;</v>
      </c>
      <c r="AG7435" s="97">
        <f t="shared" si="1706"/>
        <v>1900</v>
      </c>
      <c r="AH7435" s="97" t="str">
        <f t="shared" si="1707"/>
        <v>01</v>
      </c>
      <c r="AI7435" s="97" t="str">
        <f t="shared" si="1708"/>
        <v>00</v>
      </c>
      <c r="AJ7435" s="97" t="str">
        <f t="shared" si="1709"/>
        <v>19000100</v>
      </c>
    </row>
    <row r="7436" spans="32:36" ht="12" customHeight="1" x14ac:dyDescent="0.15">
      <c r="AF7436" s="96" t="str">
        <f t="shared" si="1705"/>
        <v>&lt;a name='19000100'&gt;&lt;b&gt;:  - &lt;/b&gt;&lt;/a&gt;&lt;br&gt;</v>
      </c>
      <c r="AG7436" s="97">
        <f t="shared" si="1706"/>
        <v>1900</v>
      </c>
      <c r="AH7436" s="97" t="str">
        <f t="shared" si="1707"/>
        <v>01</v>
      </c>
      <c r="AI7436" s="97" t="str">
        <f t="shared" si="1708"/>
        <v>00</v>
      </c>
      <c r="AJ7436" s="97" t="str">
        <f t="shared" si="1709"/>
        <v>19000100</v>
      </c>
    </row>
    <row r="7437" spans="32:36" ht="12" customHeight="1" x14ac:dyDescent="0.15">
      <c r="AF7437" s="100" t="str">
        <f t="shared" si="1705"/>
        <v>&lt;a name='19000100'&gt;&lt;b&gt;:  - &lt;/b&gt;&lt;/a&gt;&lt;br&gt;</v>
      </c>
      <c r="AG7437" s="101">
        <f t="shared" si="1706"/>
        <v>1900</v>
      </c>
      <c r="AH7437" s="101" t="str">
        <f t="shared" si="1707"/>
        <v>01</v>
      </c>
      <c r="AI7437" s="101" t="str">
        <f t="shared" si="1708"/>
        <v>00</v>
      </c>
      <c r="AJ7437" s="101" t="str">
        <f t="shared" si="1709"/>
        <v>19000100</v>
      </c>
    </row>
    <row r="7438" spans="32:36" ht="12" customHeight="1" x14ac:dyDescent="0.15">
      <c r="AF7438" s="96" t="str">
        <f t="shared" si="1705"/>
        <v>&lt;a name='19000100'&gt;&lt;b&gt;:  - &lt;/b&gt;&lt;/a&gt;&lt;br&gt;</v>
      </c>
      <c r="AG7438" s="97">
        <f t="shared" si="1706"/>
        <v>1900</v>
      </c>
      <c r="AH7438" s="97" t="str">
        <f t="shared" si="1707"/>
        <v>01</v>
      </c>
      <c r="AI7438" s="97" t="str">
        <f t="shared" si="1708"/>
        <v>00</v>
      </c>
      <c r="AJ7438" s="97" t="str">
        <f t="shared" si="1709"/>
        <v>19000100</v>
      </c>
    </row>
    <row r="7439" spans="32:36" ht="12" customHeight="1" x14ac:dyDescent="0.15">
      <c r="AF7439" s="96" t="str">
        <f t="shared" si="1705"/>
        <v>&lt;a name='19000100'&gt;&lt;b&gt;:  - &lt;/b&gt;&lt;/a&gt;&lt;br&gt;</v>
      </c>
      <c r="AG7439" s="97">
        <f t="shared" si="1706"/>
        <v>1900</v>
      </c>
      <c r="AH7439" s="97" t="str">
        <f t="shared" si="1707"/>
        <v>01</v>
      </c>
      <c r="AI7439" s="97" t="str">
        <f t="shared" si="1708"/>
        <v>00</v>
      </c>
      <c r="AJ7439" s="97" t="str">
        <f t="shared" si="1709"/>
        <v>19000100</v>
      </c>
    </row>
    <row r="7440" spans="32:36" ht="12" customHeight="1" x14ac:dyDescent="0.15">
      <c r="AF7440" s="96" t="str">
        <f t="shared" si="1705"/>
        <v>&lt;a name='19000100'&gt;&lt;b&gt;:  - &lt;/b&gt;&lt;/a&gt;&lt;br&gt;</v>
      </c>
      <c r="AG7440" s="97">
        <f t="shared" si="1706"/>
        <v>1900</v>
      </c>
      <c r="AH7440" s="97" t="str">
        <f t="shared" si="1707"/>
        <v>01</v>
      </c>
      <c r="AI7440" s="97" t="str">
        <f t="shared" si="1708"/>
        <v>00</v>
      </c>
      <c r="AJ7440" s="97" t="str">
        <f t="shared" si="1709"/>
        <v>19000100</v>
      </c>
    </row>
    <row r="7441" spans="32:36" ht="12" customHeight="1" x14ac:dyDescent="0.15">
      <c r="AF7441" s="96" t="str">
        <f t="shared" si="1705"/>
        <v>&lt;a name='19000100'&gt;&lt;b&gt;:  - &lt;/b&gt;&lt;/a&gt;&lt;br&gt;</v>
      </c>
      <c r="AG7441" s="97">
        <f t="shared" si="1706"/>
        <v>1900</v>
      </c>
      <c r="AH7441" s="97" t="str">
        <f t="shared" si="1707"/>
        <v>01</v>
      </c>
      <c r="AI7441" s="97" t="str">
        <f t="shared" si="1708"/>
        <v>00</v>
      </c>
      <c r="AJ7441" s="97" t="str">
        <f t="shared" si="1709"/>
        <v>19000100</v>
      </c>
    </row>
    <row r="7442" spans="32:36" ht="12" customHeight="1" x14ac:dyDescent="0.15">
      <c r="AF7442" s="96" t="str">
        <f t="shared" si="1705"/>
        <v>&lt;a name='19000100'&gt;&lt;b&gt;:  - &lt;/b&gt;&lt;/a&gt;&lt;br&gt;</v>
      </c>
      <c r="AG7442" s="97">
        <f t="shared" si="1706"/>
        <v>1900</v>
      </c>
      <c r="AH7442" s="97" t="str">
        <f t="shared" si="1707"/>
        <v>01</v>
      </c>
      <c r="AI7442" s="97" t="str">
        <f t="shared" si="1708"/>
        <v>00</v>
      </c>
      <c r="AJ7442" s="97" t="str">
        <f t="shared" si="1709"/>
        <v>19000100</v>
      </c>
    </row>
    <row r="7443" spans="32:36" ht="12" customHeight="1" x14ac:dyDescent="0.15">
      <c r="AF7443" s="96" t="str">
        <f t="shared" si="1705"/>
        <v>&lt;a name='19000100'&gt;&lt;b&gt;:  - &lt;/b&gt;&lt;/a&gt;&lt;br&gt;</v>
      </c>
      <c r="AG7443" s="97">
        <f t="shared" si="1706"/>
        <v>1900</v>
      </c>
      <c r="AH7443" s="97" t="str">
        <f t="shared" si="1707"/>
        <v>01</v>
      </c>
      <c r="AI7443" s="97" t="str">
        <f t="shared" si="1708"/>
        <v>00</v>
      </c>
      <c r="AJ7443" s="97" t="str">
        <f t="shared" si="1709"/>
        <v>19000100</v>
      </c>
    </row>
    <row r="7444" spans="32:36" ht="12" customHeight="1" x14ac:dyDescent="0.15">
      <c r="AF7444" s="96" t="str">
        <f t="shared" si="1705"/>
        <v>&lt;a name='19000100'&gt;&lt;b&gt;:  - &lt;/b&gt;&lt;/a&gt;&lt;br&gt;</v>
      </c>
      <c r="AG7444" s="97">
        <f t="shared" si="1706"/>
        <v>1900</v>
      </c>
      <c r="AH7444" s="97" t="str">
        <f t="shared" si="1707"/>
        <v>01</v>
      </c>
      <c r="AI7444" s="97" t="str">
        <f t="shared" si="1708"/>
        <v>00</v>
      </c>
      <c r="AJ7444" s="97" t="str">
        <f t="shared" si="1709"/>
        <v>19000100</v>
      </c>
    </row>
    <row r="7445" spans="32:36" ht="12" customHeight="1" x14ac:dyDescent="0.15">
      <c r="AF7445" s="96" t="str">
        <f t="shared" si="1705"/>
        <v>&lt;a name='19000100'&gt;&lt;b&gt;:  - &lt;/b&gt;&lt;/a&gt;&lt;br&gt;</v>
      </c>
      <c r="AG7445" s="97">
        <f t="shared" si="1706"/>
        <v>1900</v>
      </c>
      <c r="AH7445" s="97" t="str">
        <f t="shared" si="1707"/>
        <v>01</v>
      </c>
      <c r="AI7445" s="97" t="str">
        <f t="shared" si="1708"/>
        <v>00</v>
      </c>
      <c r="AJ7445" s="97" t="str">
        <f t="shared" si="1709"/>
        <v>19000100</v>
      </c>
    </row>
    <row r="7446" spans="32:36" ht="12" customHeight="1" x14ac:dyDescent="0.15">
      <c r="AF7446" s="96" t="str">
        <f t="shared" si="1705"/>
        <v>&lt;a name='19000100'&gt;&lt;b&gt;:  - &lt;/b&gt;&lt;/a&gt;&lt;br&gt;</v>
      </c>
      <c r="AG7446" s="97">
        <f t="shared" si="1706"/>
        <v>1900</v>
      </c>
      <c r="AH7446" s="97" t="str">
        <f t="shared" si="1707"/>
        <v>01</v>
      </c>
      <c r="AI7446" s="97" t="str">
        <f t="shared" si="1708"/>
        <v>00</v>
      </c>
      <c r="AJ7446" s="97" t="str">
        <f t="shared" si="1709"/>
        <v>19000100</v>
      </c>
    </row>
    <row r="7447" spans="32:36" ht="12" customHeight="1" x14ac:dyDescent="0.15">
      <c r="AF7447" s="96" t="str">
        <f t="shared" si="1705"/>
        <v>&lt;a name='19000100'&gt;&lt;b&gt;:  - &lt;/b&gt;&lt;/a&gt;&lt;br&gt;</v>
      </c>
      <c r="AG7447" s="97">
        <f t="shared" si="1706"/>
        <v>1900</v>
      </c>
      <c r="AH7447" s="97" t="str">
        <f t="shared" si="1707"/>
        <v>01</v>
      </c>
      <c r="AI7447" s="97" t="str">
        <f t="shared" si="1708"/>
        <v>00</v>
      </c>
      <c r="AJ7447" s="97" t="str">
        <f t="shared" si="1709"/>
        <v>19000100</v>
      </c>
    </row>
    <row r="7448" spans="32:36" ht="12" customHeight="1" x14ac:dyDescent="0.15">
      <c r="AF7448" s="96" t="str">
        <f t="shared" si="1705"/>
        <v>&lt;a name='19000100'&gt;&lt;b&gt;:  - &lt;/b&gt;&lt;/a&gt;&lt;br&gt;</v>
      </c>
      <c r="AG7448" s="97">
        <f t="shared" si="1706"/>
        <v>1900</v>
      </c>
      <c r="AH7448" s="97" t="str">
        <f t="shared" si="1707"/>
        <v>01</v>
      </c>
      <c r="AI7448" s="97" t="str">
        <f t="shared" si="1708"/>
        <v>00</v>
      </c>
      <c r="AJ7448" s="97" t="str">
        <f t="shared" si="1709"/>
        <v>19000100</v>
      </c>
    </row>
    <row r="7449" spans="32:36" ht="12" customHeight="1" x14ac:dyDescent="0.15">
      <c r="AF7449" s="96" t="str">
        <f t="shared" si="1705"/>
        <v>&lt;a name='19000100'&gt;&lt;b&gt;:  - &lt;/b&gt;&lt;/a&gt;&lt;br&gt;</v>
      </c>
      <c r="AG7449" s="97">
        <f t="shared" si="1706"/>
        <v>1900</v>
      </c>
      <c r="AH7449" s="97" t="str">
        <f t="shared" si="1707"/>
        <v>01</v>
      </c>
      <c r="AI7449" s="97" t="str">
        <f t="shared" si="1708"/>
        <v>00</v>
      </c>
      <c r="AJ7449" s="97" t="str">
        <f t="shared" si="1709"/>
        <v>19000100</v>
      </c>
    </row>
    <row r="7450" spans="32:36" ht="12" customHeight="1" x14ac:dyDescent="0.15">
      <c r="AF7450" s="96" t="str">
        <f t="shared" si="1705"/>
        <v>&lt;a name='19000100'&gt;&lt;b&gt;:  - &lt;/b&gt;&lt;/a&gt;&lt;br&gt;</v>
      </c>
      <c r="AG7450" s="97">
        <f t="shared" si="1706"/>
        <v>1900</v>
      </c>
      <c r="AH7450" s="97" t="str">
        <f t="shared" si="1707"/>
        <v>01</v>
      </c>
      <c r="AI7450" s="97" t="str">
        <f t="shared" si="1708"/>
        <v>00</v>
      </c>
      <c r="AJ7450" s="97" t="str">
        <f t="shared" si="1709"/>
        <v>19000100</v>
      </c>
    </row>
    <row r="7451" spans="32:36" ht="12" customHeight="1" x14ac:dyDescent="0.15">
      <c r="AF7451" s="96" t="str">
        <f t="shared" si="1705"/>
        <v>&lt;a name='19000100'&gt;&lt;b&gt;:  - &lt;/b&gt;&lt;/a&gt;&lt;br&gt;</v>
      </c>
      <c r="AG7451" s="97">
        <f t="shared" si="1706"/>
        <v>1900</v>
      </c>
      <c r="AH7451" s="97" t="str">
        <f t="shared" si="1707"/>
        <v>01</v>
      </c>
      <c r="AI7451" s="97" t="str">
        <f t="shared" si="1708"/>
        <v>00</v>
      </c>
      <c r="AJ7451" s="97" t="str">
        <f t="shared" si="1709"/>
        <v>19000100</v>
      </c>
    </row>
    <row r="7452" spans="32:36" ht="12" customHeight="1" x14ac:dyDescent="0.15">
      <c r="AF7452" s="96" t="str">
        <f t="shared" si="1705"/>
        <v>&lt;a name='19000100'&gt;&lt;b&gt;:  - &lt;/b&gt;&lt;/a&gt;&lt;br&gt;</v>
      </c>
      <c r="AG7452" s="97">
        <f t="shared" si="1706"/>
        <v>1900</v>
      </c>
      <c r="AH7452" s="97" t="str">
        <f t="shared" si="1707"/>
        <v>01</v>
      </c>
      <c r="AI7452" s="97" t="str">
        <f t="shared" si="1708"/>
        <v>00</v>
      </c>
      <c r="AJ7452" s="97" t="str">
        <f t="shared" si="1709"/>
        <v>19000100</v>
      </c>
    </row>
    <row r="7453" spans="32:36" ht="12" customHeight="1" x14ac:dyDescent="0.15">
      <c r="AF7453" s="96" t="str">
        <f t="shared" si="1705"/>
        <v>&lt;a name='19000100'&gt;&lt;b&gt;:  - &lt;/b&gt;&lt;/a&gt;&lt;br&gt;</v>
      </c>
      <c r="AG7453" s="97">
        <f t="shared" si="1706"/>
        <v>1900</v>
      </c>
      <c r="AH7453" s="97" t="str">
        <f t="shared" si="1707"/>
        <v>01</v>
      </c>
      <c r="AI7453" s="97" t="str">
        <f t="shared" si="1708"/>
        <v>00</v>
      </c>
      <c r="AJ7453" s="97" t="str">
        <f t="shared" si="1709"/>
        <v>19000100</v>
      </c>
    </row>
    <row r="7454" spans="32:36" ht="12" customHeight="1" x14ac:dyDescent="0.15">
      <c r="AF7454" s="96" t="str">
        <f t="shared" si="1705"/>
        <v>&lt;a name='19000100'&gt;&lt;b&gt;:  - &lt;/b&gt;&lt;/a&gt;&lt;br&gt;</v>
      </c>
      <c r="AG7454" s="97">
        <f t="shared" si="1706"/>
        <v>1900</v>
      </c>
      <c r="AH7454" s="97" t="str">
        <f t="shared" si="1707"/>
        <v>01</v>
      </c>
      <c r="AI7454" s="97" t="str">
        <f t="shared" si="1708"/>
        <v>00</v>
      </c>
      <c r="AJ7454" s="97" t="str">
        <f t="shared" si="1709"/>
        <v>19000100</v>
      </c>
    </row>
    <row r="7455" spans="32:36" ht="12" customHeight="1" x14ac:dyDescent="0.15">
      <c r="AF7455" s="96" t="str">
        <f t="shared" si="1705"/>
        <v>&lt;a name='19000100'&gt;&lt;b&gt;:  - &lt;/b&gt;&lt;/a&gt;&lt;br&gt;</v>
      </c>
      <c r="AG7455" s="97">
        <f t="shared" si="1706"/>
        <v>1900</v>
      </c>
      <c r="AH7455" s="97" t="str">
        <f t="shared" si="1707"/>
        <v>01</v>
      </c>
      <c r="AI7455" s="97" t="str">
        <f t="shared" si="1708"/>
        <v>00</v>
      </c>
      <c r="AJ7455" s="97" t="str">
        <f t="shared" si="1709"/>
        <v>19000100</v>
      </c>
    </row>
    <row r="7456" spans="32:36" ht="12" customHeight="1" x14ac:dyDescent="0.15">
      <c r="AF7456" s="96" t="str">
        <f t="shared" si="1705"/>
        <v>&lt;a name='19000100'&gt;&lt;b&gt;:  - &lt;/b&gt;&lt;/a&gt;&lt;br&gt;</v>
      </c>
      <c r="AG7456" s="97">
        <f t="shared" si="1706"/>
        <v>1900</v>
      </c>
      <c r="AH7456" s="97" t="str">
        <f t="shared" si="1707"/>
        <v>01</v>
      </c>
      <c r="AI7456" s="97" t="str">
        <f t="shared" si="1708"/>
        <v>00</v>
      </c>
      <c r="AJ7456" s="97" t="str">
        <f t="shared" si="1709"/>
        <v>19000100</v>
      </c>
    </row>
    <row r="7457" spans="32:36" ht="12" customHeight="1" x14ac:dyDescent="0.15">
      <c r="AF7457" s="96" t="str">
        <f t="shared" si="1705"/>
        <v>&lt;a name='19000100'&gt;&lt;b&gt;:  - &lt;/b&gt;&lt;/a&gt;&lt;br&gt;</v>
      </c>
      <c r="AG7457" s="97">
        <f t="shared" si="1706"/>
        <v>1900</v>
      </c>
      <c r="AH7457" s="97" t="str">
        <f t="shared" si="1707"/>
        <v>01</v>
      </c>
      <c r="AI7457" s="97" t="str">
        <f t="shared" si="1708"/>
        <v>00</v>
      </c>
      <c r="AJ7457" s="97" t="str">
        <f t="shared" si="1709"/>
        <v>19000100</v>
      </c>
    </row>
    <row r="7458" spans="32:36" ht="12" customHeight="1" x14ac:dyDescent="0.15">
      <c r="AF7458" s="96" t="str">
        <f t="shared" si="1705"/>
        <v>&lt;a name='19000100'&gt;&lt;b&gt;:  - &lt;/b&gt;&lt;/a&gt;&lt;br&gt;</v>
      </c>
      <c r="AG7458" s="97">
        <f t="shared" si="1706"/>
        <v>1900</v>
      </c>
      <c r="AH7458" s="97" t="str">
        <f t="shared" si="1707"/>
        <v>01</v>
      </c>
      <c r="AI7458" s="97" t="str">
        <f t="shared" si="1708"/>
        <v>00</v>
      </c>
      <c r="AJ7458" s="97" t="str">
        <f t="shared" si="1709"/>
        <v>19000100</v>
      </c>
    </row>
    <row r="7459" spans="32:36" ht="12" customHeight="1" x14ac:dyDescent="0.15">
      <c r="AF7459" s="96" t="str">
        <f t="shared" si="1705"/>
        <v>&lt;a name='19000100'&gt;&lt;b&gt;:  - &lt;/b&gt;&lt;/a&gt;&lt;br&gt;</v>
      </c>
      <c r="AG7459" s="97">
        <f t="shared" si="1706"/>
        <v>1900</v>
      </c>
      <c r="AH7459" s="97" t="str">
        <f t="shared" si="1707"/>
        <v>01</v>
      </c>
      <c r="AI7459" s="97" t="str">
        <f t="shared" si="1708"/>
        <v>00</v>
      </c>
      <c r="AJ7459" s="97" t="str">
        <f t="shared" si="1709"/>
        <v>19000100</v>
      </c>
    </row>
    <row r="7460" spans="32:36" ht="12" customHeight="1" x14ac:dyDescent="0.15">
      <c r="AF7460" s="96" t="str">
        <f t="shared" si="1705"/>
        <v>&lt;a name='19000100'&gt;&lt;b&gt;:  - &lt;/b&gt;&lt;/a&gt;&lt;br&gt;</v>
      </c>
      <c r="AG7460" s="97">
        <f t="shared" si="1706"/>
        <v>1900</v>
      </c>
      <c r="AH7460" s="97" t="str">
        <f t="shared" si="1707"/>
        <v>01</v>
      </c>
      <c r="AI7460" s="97" t="str">
        <f t="shared" si="1708"/>
        <v>00</v>
      </c>
      <c r="AJ7460" s="97" t="str">
        <f t="shared" si="1709"/>
        <v>19000100</v>
      </c>
    </row>
    <row r="7461" spans="32:36" ht="12" customHeight="1" x14ac:dyDescent="0.15">
      <c r="AF7461" s="96" t="str">
        <f t="shared" si="1705"/>
        <v>&lt;a name='19000100'&gt;&lt;b&gt;:  - &lt;/b&gt;&lt;/a&gt;&lt;br&gt;</v>
      </c>
      <c r="AG7461" s="97">
        <f t="shared" si="1706"/>
        <v>1900</v>
      </c>
      <c r="AH7461" s="97" t="str">
        <f t="shared" si="1707"/>
        <v>01</v>
      </c>
      <c r="AI7461" s="97" t="str">
        <f t="shared" si="1708"/>
        <v>00</v>
      </c>
      <c r="AJ7461" s="97" t="str">
        <f t="shared" si="1709"/>
        <v>19000100</v>
      </c>
    </row>
    <row r="7462" spans="32:36" ht="12" customHeight="1" x14ac:dyDescent="0.15">
      <c r="AF7462" s="96" t="str">
        <f t="shared" si="1705"/>
        <v>&lt;a name='19000100'&gt;&lt;b&gt;:  - &lt;/b&gt;&lt;/a&gt;&lt;br&gt;</v>
      </c>
      <c r="AG7462" s="97">
        <f t="shared" si="1706"/>
        <v>1900</v>
      </c>
      <c r="AH7462" s="97" t="str">
        <f t="shared" si="1707"/>
        <v>01</v>
      </c>
      <c r="AI7462" s="97" t="str">
        <f t="shared" si="1708"/>
        <v>00</v>
      </c>
      <c r="AJ7462" s="97" t="str">
        <f t="shared" si="1709"/>
        <v>19000100</v>
      </c>
    </row>
    <row r="7463" spans="32:36" ht="12" customHeight="1" x14ac:dyDescent="0.15">
      <c r="AF7463" s="96" t="str">
        <f t="shared" si="1705"/>
        <v>&lt;a name='19000100'&gt;&lt;b&gt;:  - &lt;/b&gt;&lt;/a&gt;&lt;br&gt;</v>
      </c>
      <c r="AG7463" s="97">
        <f t="shared" si="1706"/>
        <v>1900</v>
      </c>
      <c r="AH7463" s="97" t="str">
        <f t="shared" si="1707"/>
        <v>01</v>
      </c>
      <c r="AI7463" s="97" t="str">
        <f t="shared" si="1708"/>
        <v>00</v>
      </c>
      <c r="AJ7463" s="97" t="str">
        <f t="shared" si="1709"/>
        <v>19000100</v>
      </c>
    </row>
    <row r="7464" spans="32:36" ht="12" customHeight="1" x14ac:dyDescent="0.15">
      <c r="AF7464" s="96" t="str">
        <f t="shared" si="1705"/>
        <v>&lt;a name='19000100'&gt;&lt;b&gt;:  - &lt;/b&gt;&lt;/a&gt;&lt;br&gt;</v>
      </c>
      <c r="AG7464" s="97">
        <f t="shared" si="1706"/>
        <v>1900</v>
      </c>
      <c r="AH7464" s="97" t="str">
        <f t="shared" si="1707"/>
        <v>01</v>
      </c>
      <c r="AI7464" s="97" t="str">
        <f t="shared" si="1708"/>
        <v>00</v>
      </c>
      <c r="AJ7464" s="97" t="str">
        <f t="shared" si="1709"/>
        <v>19000100</v>
      </c>
    </row>
    <row r="7465" spans="32:36" ht="12" customHeight="1" x14ac:dyDescent="0.15">
      <c r="AF7465" s="96" t="str">
        <f t="shared" si="1705"/>
        <v>&lt;a name='19000100'&gt;&lt;b&gt;:  - &lt;/b&gt;&lt;/a&gt;&lt;br&gt;</v>
      </c>
      <c r="AG7465" s="97">
        <f t="shared" si="1706"/>
        <v>1900</v>
      </c>
      <c r="AH7465" s="97" t="str">
        <f t="shared" si="1707"/>
        <v>01</v>
      </c>
      <c r="AI7465" s="97" t="str">
        <f t="shared" si="1708"/>
        <v>00</v>
      </c>
      <c r="AJ7465" s="97" t="str">
        <f t="shared" si="1709"/>
        <v>19000100</v>
      </c>
    </row>
    <row r="7466" spans="32:36" ht="12" customHeight="1" x14ac:dyDescent="0.15">
      <c r="AF7466" s="96" t="str">
        <f t="shared" si="1705"/>
        <v>&lt;a name='19000100'&gt;&lt;b&gt;:  - &lt;/b&gt;&lt;/a&gt;&lt;br&gt;</v>
      </c>
      <c r="AG7466" s="97">
        <f t="shared" si="1706"/>
        <v>1900</v>
      </c>
      <c r="AH7466" s="97" t="str">
        <f t="shared" si="1707"/>
        <v>01</v>
      </c>
      <c r="AI7466" s="97" t="str">
        <f t="shared" si="1708"/>
        <v>00</v>
      </c>
      <c r="AJ7466" s="97" t="str">
        <f t="shared" si="1709"/>
        <v>19000100</v>
      </c>
    </row>
    <row r="7467" spans="32:36" ht="12" customHeight="1" x14ac:dyDescent="0.15">
      <c r="AF7467" s="96" t="str">
        <f t="shared" si="1705"/>
        <v>&lt;a name='19000100'&gt;&lt;b&gt;:  - &lt;/b&gt;&lt;/a&gt;&lt;br&gt;</v>
      </c>
      <c r="AG7467" s="97">
        <f t="shared" si="1706"/>
        <v>1900</v>
      </c>
      <c r="AH7467" s="97" t="str">
        <f t="shared" si="1707"/>
        <v>01</v>
      </c>
      <c r="AI7467" s="97" t="str">
        <f t="shared" si="1708"/>
        <v>00</v>
      </c>
      <c r="AJ7467" s="97" t="str">
        <f t="shared" si="1709"/>
        <v>19000100</v>
      </c>
    </row>
    <row r="7468" spans="32:36" ht="12" customHeight="1" x14ac:dyDescent="0.15">
      <c r="AF7468" s="96" t="str">
        <f t="shared" si="1705"/>
        <v>&lt;a name='19000100'&gt;&lt;b&gt;:  - &lt;/b&gt;&lt;/a&gt;&lt;br&gt;</v>
      </c>
      <c r="AG7468" s="97">
        <f t="shared" si="1706"/>
        <v>1900</v>
      </c>
      <c r="AH7468" s="97" t="str">
        <f t="shared" si="1707"/>
        <v>01</v>
      </c>
      <c r="AI7468" s="97" t="str">
        <f t="shared" si="1708"/>
        <v>00</v>
      </c>
      <c r="AJ7468" s="97" t="str">
        <f t="shared" si="1709"/>
        <v>19000100</v>
      </c>
    </row>
    <row r="7469" spans="32:36" ht="12" customHeight="1" x14ac:dyDescent="0.15">
      <c r="AF7469" s="96" t="str">
        <f t="shared" si="1705"/>
        <v>&lt;a name='19000100'&gt;&lt;b&gt;:  - &lt;/b&gt;&lt;/a&gt;&lt;br&gt;</v>
      </c>
      <c r="AG7469" s="97">
        <f t="shared" si="1706"/>
        <v>1900</v>
      </c>
      <c r="AH7469" s="97" t="str">
        <f t="shared" si="1707"/>
        <v>01</v>
      </c>
      <c r="AI7469" s="97" t="str">
        <f t="shared" si="1708"/>
        <v>00</v>
      </c>
      <c r="AJ7469" s="97" t="str">
        <f t="shared" si="1709"/>
        <v>19000100</v>
      </c>
    </row>
    <row r="7470" spans="32:36" ht="12" customHeight="1" x14ac:dyDescent="0.15">
      <c r="AF7470" s="96" t="str">
        <f t="shared" si="1705"/>
        <v>&lt;a name='19000100'&gt;&lt;b&gt;:  - &lt;/b&gt;&lt;/a&gt;&lt;br&gt;</v>
      </c>
      <c r="AG7470" s="97">
        <f t="shared" si="1706"/>
        <v>1900</v>
      </c>
      <c r="AH7470" s="97" t="str">
        <f t="shared" si="1707"/>
        <v>01</v>
      </c>
      <c r="AI7470" s="97" t="str">
        <f t="shared" si="1708"/>
        <v>00</v>
      </c>
      <c r="AJ7470" s="97" t="str">
        <f t="shared" si="1709"/>
        <v>19000100</v>
      </c>
    </row>
    <row r="7471" spans="32:36" ht="12" customHeight="1" x14ac:dyDescent="0.15">
      <c r="AF7471" s="96" t="str">
        <f t="shared" si="1705"/>
        <v>&lt;a name='19000100'&gt;&lt;b&gt;:  - &lt;/b&gt;&lt;/a&gt;&lt;br&gt;</v>
      </c>
      <c r="AG7471" s="97">
        <f t="shared" si="1706"/>
        <v>1900</v>
      </c>
      <c r="AH7471" s="97" t="str">
        <f t="shared" si="1707"/>
        <v>01</v>
      </c>
      <c r="AI7471" s="97" t="str">
        <f t="shared" si="1708"/>
        <v>00</v>
      </c>
      <c r="AJ7471" s="97" t="str">
        <f t="shared" si="1709"/>
        <v>19000100</v>
      </c>
    </row>
    <row r="7472" spans="32:36" ht="12" customHeight="1" x14ac:dyDescent="0.15">
      <c r="AF7472" s="96" t="str">
        <f t="shared" si="1705"/>
        <v>&lt;a name='19000100'&gt;&lt;b&gt;:  - &lt;/b&gt;&lt;/a&gt;&lt;br&gt;</v>
      </c>
      <c r="AG7472" s="97">
        <f t="shared" si="1706"/>
        <v>1900</v>
      </c>
      <c r="AH7472" s="97" t="str">
        <f t="shared" si="1707"/>
        <v>01</v>
      </c>
      <c r="AI7472" s="97" t="str">
        <f t="shared" si="1708"/>
        <v>00</v>
      </c>
      <c r="AJ7472" s="97" t="str">
        <f t="shared" si="1709"/>
        <v>19000100</v>
      </c>
    </row>
    <row r="7473" spans="32:36" ht="12" customHeight="1" x14ac:dyDescent="0.15">
      <c r="AF7473" s="96" t="str">
        <f t="shared" si="1705"/>
        <v>&lt;a name='19000100'&gt;&lt;b&gt;:  - &lt;/b&gt;&lt;/a&gt;&lt;br&gt;</v>
      </c>
      <c r="AG7473" s="97">
        <f t="shared" si="1706"/>
        <v>1900</v>
      </c>
      <c r="AH7473" s="97" t="str">
        <f t="shared" si="1707"/>
        <v>01</v>
      </c>
      <c r="AI7473" s="97" t="str">
        <f t="shared" si="1708"/>
        <v>00</v>
      </c>
      <c r="AJ7473" s="97" t="str">
        <f t="shared" si="1709"/>
        <v>19000100</v>
      </c>
    </row>
    <row r="7474" spans="32:36" ht="12" customHeight="1" x14ac:dyDescent="0.15">
      <c r="AF7474" s="96" t="str">
        <f t="shared" si="1705"/>
        <v>&lt;a name='19000100'&gt;&lt;b&gt;:  - &lt;/b&gt;&lt;/a&gt;&lt;br&gt;</v>
      </c>
      <c r="AG7474" s="97">
        <f t="shared" si="1706"/>
        <v>1900</v>
      </c>
      <c r="AH7474" s="97" t="str">
        <f t="shared" si="1707"/>
        <v>01</v>
      </c>
      <c r="AI7474" s="97" t="str">
        <f t="shared" si="1708"/>
        <v>00</v>
      </c>
      <c r="AJ7474" s="97" t="str">
        <f t="shared" si="1709"/>
        <v>19000100</v>
      </c>
    </row>
    <row r="7475" spans="32:36" ht="12" customHeight="1" x14ac:dyDescent="0.15">
      <c r="AF7475" s="96" t="str">
        <f t="shared" si="1705"/>
        <v>&lt;a name='19000100'&gt;&lt;b&gt;:  - &lt;/b&gt;&lt;/a&gt;&lt;br&gt;</v>
      </c>
      <c r="AG7475" s="97">
        <f t="shared" si="1706"/>
        <v>1900</v>
      </c>
      <c r="AH7475" s="97" t="str">
        <f t="shared" si="1707"/>
        <v>01</v>
      </c>
      <c r="AI7475" s="97" t="str">
        <f t="shared" si="1708"/>
        <v>00</v>
      </c>
      <c r="AJ7475" s="97" t="str">
        <f t="shared" si="1709"/>
        <v>19000100</v>
      </c>
    </row>
    <row r="7476" spans="32:36" ht="12" customHeight="1" x14ac:dyDescent="0.15">
      <c r="AF7476" s="96" t="str">
        <f t="shared" si="1705"/>
        <v>&lt;a name='19000100'&gt;&lt;b&gt;:  - &lt;/b&gt;&lt;/a&gt;&lt;br&gt;</v>
      </c>
      <c r="AG7476" s="97">
        <f t="shared" si="1706"/>
        <v>1900</v>
      </c>
      <c r="AH7476" s="97" t="str">
        <f t="shared" si="1707"/>
        <v>01</v>
      </c>
      <c r="AI7476" s="97" t="str">
        <f t="shared" si="1708"/>
        <v>00</v>
      </c>
      <c r="AJ7476" s="97" t="str">
        <f t="shared" si="1709"/>
        <v>19000100</v>
      </c>
    </row>
    <row r="7477" spans="32:36" ht="12" customHeight="1" x14ac:dyDescent="0.15">
      <c r="AF7477" s="96" t="str">
        <f t="shared" si="1705"/>
        <v>&lt;a name='19000100'&gt;&lt;b&gt;:  - &lt;/b&gt;&lt;/a&gt;&lt;br&gt;</v>
      </c>
      <c r="AG7477" s="97">
        <f t="shared" si="1706"/>
        <v>1900</v>
      </c>
      <c r="AH7477" s="97" t="str">
        <f t="shared" si="1707"/>
        <v>01</v>
      </c>
      <c r="AI7477" s="97" t="str">
        <f t="shared" si="1708"/>
        <v>00</v>
      </c>
      <c r="AJ7477" s="97" t="str">
        <f t="shared" si="1709"/>
        <v>19000100</v>
      </c>
    </row>
    <row r="7478" spans="32:36" ht="12" customHeight="1" x14ac:dyDescent="0.15">
      <c r="AF7478" s="96" t="str">
        <f t="shared" si="1705"/>
        <v>&lt;a name='19000100'&gt;&lt;b&gt;:  - &lt;/b&gt;&lt;/a&gt;&lt;br&gt;</v>
      </c>
      <c r="AG7478" s="97">
        <f t="shared" si="1706"/>
        <v>1900</v>
      </c>
      <c r="AH7478" s="97" t="str">
        <f t="shared" si="1707"/>
        <v>01</v>
      </c>
      <c r="AI7478" s="97" t="str">
        <f t="shared" si="1708"/>
        <v>00</v>
      </c>
      <c r="AJ7478" s="97" t="str">
        <f t="shared" si="1709"/>
        <v>19000100</v>
      </c>
    </row>
    <row r="7479" spans="32:36" ht="12" customHeight="1" x14ac:dyDescent="0.15">
      <c r="AF7479" s="96" t="str">
        <f t="shared" si="1705"/>
        <v>&lt;a name='19000100'&gt;&lt;b&gt;:  - &lt;/b&gt;&lt;/a&gt;&lt;br&gt;</v>
      </c>
      <c r="AG7479" s="97">
        <f t="shared" si="1706"/>
        <v>1900</v>
      </c>
      <c r="AH7479" s="97" t="str">
        <f t="shared" si="1707"/>
        <v>01</v>
      </c>
      <c r="AI7479" s="97" t="str">
        <f t="shared" si="1708"/>
        <v>00</v>
      </c>
      <c r="AJ7479" s="97" t="str">
        <f t="shared" si="1709"/>
        <v>19000100</v>
      </c>
    </row>
    <row r="7480" spans="32:36" ht="12" customHeight="1" x14ac:dyDescent="0.15">
      <c r="AF7480" s="96" t="str">
        <f t="shared" si="1705"/>
        <v>&lt;a name='19000100'&gt;&lt;b&gt;:  - &lt;/b&gt;&lt;/a&gt;&lt;br&gt;</v>
      </c>
      <c r="AG7480" s="97">
        <f t="shared" si="1706"/>
        <v>1900</v>
      </c>
      <c r="AH7480" s="97" t="str">
        <f t="shared" si="1707"/>
        <v>01</v>
      </c>
      <c r="AI7480" s="97" t="str">
        <f t="shared" si="1708"/>
        <v>00</v>
      </c>
      <c r="AJ7480" s="97" t="str">
        <f t="shared" si="1709"/>
        <v>19000100</v>
      </c>
    </row>
    <row r="7481" spans="32:36" ht="12" customHeight="1" x14ac:dyDescent="0.15">
      <c r="AF7481" s="96" t="str">
        <f t="shared" si="1705"/>
        <v>&lt;a name='19000100'&gt;&lt;b&gt;:  - &lt;/b&gt;&lt;/a&gt;&lt;br&gt;</v>
      </c>
      <c r="AG7481" s="97">
        <f t="shared" si="1706"/>
        <v>1900</v>
      </c>
      <c r="AH7481" s="97" t="str">
        <f t="shared" si="1707"/>
        <v>01</v>
      </c>
      <c r="AI7481" s="97" t="str">
        <f t="shared" si="1708"/>
        <v>00</v>
      </c>
      <c r="AJ7481" s="97" t="str">
        <f t="shared" si="1709"/>
        <v>19000100</v>
      </c>
    </row>
    <row r="7482" spans="32:36" ht="12" customHeight="1" x14ac:dyDescent="0.15">
      <c r="AF7482" s="96" t="str">
        <f t="shared" si="1705"/>
        <v>&lt;a name='19000100'&gt;&lt;b&gt;:  - &lt;/b&gt;&lt;/a&gt;&lt;br&gt;</v>
      </c>
      <c r="AG7482" s="97">
        <f t="shared" si="1706"/>
        <v>1900</v>
      </c>
      <c r="AH7482" s="97" t="str">
        <f t="shared" si="1707"/>
        <v>01</v>
      </c>
      <c r="AI7482" s="97" t="str">
        <f t="shared" si="1708"/>
        <v>00</v>
      </c>
      <c r="AJ7482" s="97" t="str">
        <f t="shared" si="1709"/>
        <v>19000100</v>
      </c>
    </row>
    <row r="7483" spans="32:36" ht="12" customHeight="1" x14ac:dyDescent="0.15">
      <c r="AF7483" s="96" t="str">
        <f t="shared" si="1705"/>
        <v>&lt;a name='19000100'&gt;&lt;b&gt;:  - &lt;/b&gt;&lt;/a&gt;&lt;br&gt;</v>
      </c>
      <c r="AG7483" s="97">
        <f t="shared" si="1706"/>
        <v>1900</v>
      </c>
      <c r="AH7483" s="97" t="str">
        <f t="shared" si="1707"/>
        <v>01</v>
      </c>
      <c r="AI7483" s="97" t="str">
        <f t="shared" si="1708"/>
        <v>00</v>
      </c>
      <c r="AJ7483" s="97" t="str">
        <f t="shared" si="1709"/>
        <v>19000100</v>
      </c>
    </row>
    <row r="7484" spans="32:36" ht="12" customHeight="1" x14ac:dyDescent="0.15">
      <c r="AF7484" s="96" t="str">
        <f t="shared" si="1705"/>
        <v>&lt;a name='19000100'&gt;&lt;b&gt;:  - &lt;/b&gt;&lt;/a&gt;&lt;br&gt;</v>
      </c>
      <c r="AG7484" s="97">
        <f t="shared" si="1706"/>
        <v>1900</v>
      </c>
      <c r="AH7484" s="97" t="str">
        <f t="shared" si="1707"/>
        <v>01</v>
      </c>
      <c r="AI7484" s="97" t="str">
        <f t="shared" si="1708"/>
        <v>00</v>
      </c>
      <c r="AJ7484" s="97" t="str">
        <f t="shared" si="1709"/>
        <v>19000100</v>
      </c>
    </row>
    <row r="7485" spans="32:36" ht="12" customHeight="1" x14ac:dyDescent="0.15">
      <c r="AF7485" s="96" t="str">
        <f t="shared" si="1705"/>
        <v>&lt;a name='19000100'&gt;&lt;b&gt;:  - &lt;/b&gt;&lt;/a&gt;&lt;br&gt;</v>
      </c>
      <c r="AG7485" s="97">
        <f t="shared" si="1706"/>
        <v>1900</v>
      </c>
      <c r="AH7485" s="97" t="str">
        <f t="shared" si="1707"/>
        <v>01</v>
      </c>
      <c r="AI7485" s="97" t="str">
        <f t="shared" si="1708"/>
        <v>00</v>
      </c>
      <c r="AJ7485" s="97" t="str">
        <f t="shared" si="1709"/>
        <v>19000100</v>
      </c>
    </row>
    <row r="7486" spans="32:36" ht="12" customHeight="1" x14ac:dyDescent="0.15">
      <c r="AF7486" s="96" t="str">
        <f t="shared" si="1705"/>
        <v>&lt;a name='19000100'&gt;&lt;b&gt;:  - &lt;/b&gt;&lt;/a&gt;&lt;br&gt;</v>
      </c>
      <c r="AG7486" s="97">
        <f t="shared" si="1706"/>
        <v>1900</v>
      </c>
      <c r="AH7486" s="97" t="str">
        <f t="shared" si="1707"/>
        <v>01</v>
      </c>
      <c r="AI7486" s="97" t="str">
        <f t="shared" si="1708"/>
        <v>00</v>
      </c>
      <c r="AJ7486" s="97" t="str">
        <f t="shared" si="1709"/>
        <v>19000100</v>
      </c>
    </row>
    <row r="7487" spans="32:36" ht="12" customHeight="1" x14ac:dyDescent="0.15">
      <c r="AF7487" s="96" t="str">
        <f t="shared" si="1705"/>
        <v>&lt;a name='19000100'&gt;&lt;b&gt;:  - &lt;/b&gt;&lt;/a&gt;&lt;br&gt;</v>
      </c>
      <c r="AG7487" s="97">
        <f t="shared" si="1706"/>
        <v>1900</v>
      </c>
      <c r="AH7487" s="97" t="str">
        <f t="shared" si="1707"/>
        <v>01</v>
      </c>
      <c r="AI7487" s="97" t="str">
        <f t="shared" si="1708"/>
        <v>00</v>
      </c>
      <c r="AJ7487" s="97" t="str">
        <f t="shared" si="1709"/>
        <v>19000100</v>
      </c>
    </row>
    <row r="7488" spans="32:36" ht="12" customHeight="1" x14ac:dyDescent="0.15">
      <c r="AF7488" s="96" t="str">
        <f t="shared" si="1705"/>
        <v>&lt;a name='19000100'&gt;&lt;b&gt;:  - &lt;/b&gt;&lt;/a&gt;&lt;br&gt;</v>
      </c>
      <c r="AG7488" s="97">
        <f t="shared" si="1706"/>
        <v>1900</v>
      </c>
      <c r="AH7488" s="97" t="str">
        <f t="shared" si="1707"/>
        <v>01</v>
      </c>
      <c r="AI7488" s="97" t="str">
        <f t="shared" si="1708"/>
        <v>00</v>
      </c>
      <c r="AJ7488" s="97" t="str">
        <f t="shared" si="1709"/>
        <v>19000100</v>
      </c>
    </row>
    <row r="7489" spans="32:36" ht="12" customHeight="1" x14ac:dyDescent="0.15">
      <c r="AF7489" s="96" t="str">
        <f t="shared" si="1705"/>
        <v>&lt;a name='19000100'&gt;&lt;b&gt;:  - &lt;/b&gt;&lt;/a&gt;&lt;br&gt;</v>
      </c>
      <c r="AG7489" s="97">
        <f t="shared" si="1706"/>
        <v>1900</v>
      </c>
      <c r="AH7489" s="97" t="str">
        <f t="shared" si="1707"/>
        <v>01</v>
      </c>
      <c r="AI7489" s="97" t="str">
        <f t="shared" si="1708"/>
        <v>00</v>
      </c>
      <c r="AJ7489" s="97" t="str">
        <f t="shared" si="1709"/>
        <v>19000100</v>
      </c>
    </row>
    <row r="7490" spans="32:36" ht="12" customHeight="1" x14ac:dyDescent="0.15">
      <c r="AF7490" s="96" t="str">
        <f t="shared" ref="AF7490:AF7553" si="1710">"&lt;a name='"&amp;AJ7490&amp;"'&gt;&lt;b&gt;"&amp;I7490&amp;": "&amp;M7490&amp;" - "&amp;L7490&amp;"&lt;/b&gt;&lt;/a&gt;&lt;br&gt;"</f>
        <v>&lt;a name='19000100'&gt;&lt;b&gt;:  - &lt;/b&gt;&lt;/a&gt;&lt;br&gt;</v>
      </c>
      <c r="AG7490" s="97">
        <f t="shared" ref="AG7490:AG7553" si="1711">YEAR(G7490)</f>
        <v>1900</v>
      </c>
      <c r="AH7490" s="97" t="str">
        <f t="shared" ref="AH7490:AH7553" si="1712">IF(LEN(MONTH(G7490))=1,"0"&amp;MONTH(G7490),MONTH(G7490))</f>
        <v>01</v>
      </c>
      <c r="AI7490" s="97" t="str">
        <f t="shared" ref="AI7490:AI7553" si="1713">IF(LEN(DAY(G7490))=1,"0"&amp;DAY(G7490),DAY(G7490))</f>
        <v>00</v>
      </c>
      <c r="AJ7490" s="97" t="str">
        <f t="shared" ref="AJ7490:AJ7553" si="1714">AG7490&amp;AH7490&amp;AI7490</f>
        <v>19000100</v>
      </c>
    </row>
    <row r="7491" spans="32:36" ht="12" customHeight="1" x14ac:dyDescent="0.15">
      <c r="AF7491" s="96" t="str">
        <f t="shared" si="1710"/>
        <v>&lt;a name='19000100'&gt;&lt;b&gt;:  - &lt;/b&gt;&lt;/a&gt;&lt;br&gt;</v>
      </c>
      <c r="AG7491" s="97">
        <f t="shared" si="1711"/>
        <v>1900</v>
      </c>
      <c r="AH7491" s="97" t="str">
        <f t="shared" si="1712"/>
        <v>01</v>
      </c>
      <c r="AI7491" s="97" t="str">
        <f t="shared" si="1713"/>
        <v>00</v>
      </c>
      <c r="AJ7491" s="97" t="str">
        <f t="shared" si="1714"/>
        <v>19000100</v>
      </c>
    </row>
    <row r="7492" spans="32:36" ht="12" customHeight="1" x14ac:dyDescent="0.15">
      <c r="AF7492" s="96" t="str">
        <f t="shared" si="1710"/>
        <v>&lt;a name='19000100'&gt;&lt;b&gt;:  - &lt;/b&gt;&lt;/a&gt;&lt;br&gt;</v>
      </c>
      <c r="AG7492" s="97">
        <f t="shared" si="1711"/>
        <v>1900</v>
      </c>
      <c r="AH7492" s="97" t="str">
        <f t="shared" si="1712"/>
        <v>01</v>
      </c>
      <c r="AI7492" s="97" t="str">
        <f t="shared" si="1713"/>
        <v>00</v>
      </c>
      <c r="AJ7492" s="97" t="str">
        <f t="shared" si="1714"/>
        <v>19000100</v>
      </c>
    </row>
    <row r="7493" spans="32:36" ht="12" customHeight="1" x14ac:dyDescent="0.15">
      <c r="AF7493" s="96" t="str">
        <f t="shared" si="1710"/>
        <v>&lt;a name='19000100'&gt;&lt;b&gt;:  - &lt;/b&gt;&lt;/a&gt;&lt;br&gt;</v>
      </c>
      <c r="AG7493" s="97">
        <f t="shared" si="1711"/>
        <v>1900</v>
      </c>
      <c r="AH7493" s="97" t="str">
        <f t="shared" si="1712"/>
        <v>01</v>
      </c>
      <c r="AI7493" s="97" t="str">
        <f t="shared" si="1713"/>
        <v>00</v>
      </c>
      <c r="AJ7493" s="97" t="str">
        <f t="shared" si="1714"/>
        <v>19000100</v>
      </c>
    </row>
    <row r="7494" spans="32:36" ht="12" customHeight="1" x14ac:dyDescent="0.15">
      <c r="AF7494" s="96" t="str">
        <f t="shared" si="1710"/>
        <v>&lt;a name='19000100'&gt;&lt;b&gt;:  - &lt;/b&gt;&lt;/a&gt;&lt;br&gt;</v>
      </c>
      <c r="AG7494" s="97">
        <f t="shared" si="1711"/>
        <v>1900</v>
      </c>
      <c r="AH7494" s="97" t="str">
        <f t="shared" si="1712"/>
        <v>01</v>
      </c>
      <c r="AI7494" s="97" t="str">
        <f t="shared" si="1713"/>
        <v>00</v>
      </c>
      <c r="AJ7494" s="97" t="str">
        <f t="shared" si="1714"/>
        <v>19000100</v>
      </c>
    </row>
    <row r="7495" spans="32:36" ht="12" customHeight="1" x14ac:dyDescent="0.15">
      <c r="AF7495" s="96" t="str">
        <f t="shared" si="1710"/>
        <v>&lt;a name='19000100'&gt;&lt;b&gt;:  - &lt;/b&gt;&lt;/a&gt;&lt;br&gt;</v>
      </c>
      <c r="AG7495" s="97">
        <f t="shared" si="1711"/>
        <v>1900</v>
      </c>
      <c r="AH7495" s="97" t="str">
        <f t="shared" si="1712"/>
        <v>01</v>
      </c>
      <c r="AI7495" s="97" t="str">
        <f t="shared" si="1713"/>
        <v>00</v>
      </c>
      <c r="AJ7495" s="97" t="str">
        <f t="shared" si="1714"/>
        <v>19000100</v>
      </c>
    </row>
    <row r="7496" spans="32:36" ht="12" customHeight="1" x14ac:dyDescent="0.15">
      <c r="AF7496" s="96" t="str">
        <f t="shared" si="1710"/>
        <v>&lt;a name='19000100'&gt;&lt;b&gt;:  - &lt;/b&gt;&lt;/a&gt;&lt;br&gt;</v>
      </c>
      <c r="AG7496" s="97">
        <f t="shared" si="1711"/>
        <v>1900</v>
      </c>
      <c r="AH7496" s="97" t="str">
        <f t="shared" si="1712"/>
        <v>01</v>
      </c>
      <c r="AI7496" s="97" t="str">
        <f t="shared" si="1713"/>
        <v>00</v>
      </c>
      <c r="AJ7496" s="97" t="str">
        <f t="shared" si="1714"/>
        <v>19000100</v>
      </c>
    </row>
    <row r="7497" spans="32:36" ht="12" customHeight="1" x14ac:dyDescent="0.15">
      <c r="AF7497" s="96" t="str">
        <f t="shared" si="1710"/>
        <v>&lt;a name='19000100'&gt;&lt;b&gt;:  - &lt;/b&gt;&lt;/a&gt;&lt;br&gt;</v>
      </c>
      <c r="AG7497" s="97">
        <f t="shared" si="1711"/>
        <v>1900</v>
      </c>
      <c r="AH7497" s="97" t="str">
        <f t="shared" si="1712"/>
        <v>01</v>
      </c>
      <c r="AI7497" s="97" t="str">
        <f t="shared" si="1713"/>
        <v>00</v>
      </c>
      <c r="AJ7497" s="97" t="str">
        <f t="shared" si="1714"/>
        <v>19000100</v>
      </c>
    </row>
    <row r="7498" spans="32:36" ht="12" customHeight="1" x14ac:dyDescent="0.15">
      <c r="AF7498" s="96" t="str">
        <f t="shared" si="1710"/>
        <v>&lt;a name='19000100'&gt;&lt;b&gt;:  - &lt;/b&gt;&lt;/a&gt;&lt;br&gt;</v>
      </c>
      <c r="AG7498" s="97">
        <f t="shared" si="1711"/>
        <v>1900</v>
      </c>
      <c r="AH7498" s="97" t="str">
        <f t="shared" si="1712"/>
        <v>01</v>
      </c>
      <c r="AI7498" s="97" t="str">
        <f t="shared" si="1713"/>
        <v>00</v>
      </c>
      <c r="AJ7498" s="97" t="str">
        <f t="shared" si="1714"/>
        <v>19000100</v>
      </c>
    </row>
    <row r="7499" spans="32:36" ht="12" customHeight="1" x14ac:dyDescent="0.15">
      <c r="AF7499" s="96" t="str">
        <f t="shared" si="1710"/>
        <v>&lt;a name='19000100'&gt;&lt;b&gt;:  - &lt;/b&gt;&lt;/a&gt;&lt;br&gt;</v>
      </c>
      <c r="AG7499" s="97">
        <f t="shared" si="1711"/>
        <v>1900</v>
      </c>
      <c r="AH7499" s="97" t="str">
        <f t="shared" si="1712"/>
        <v>01</v>
      </c>
      <c r="AI7499" s="97" t="str">
        <f t="shared" si="1713"/>
        <v>00</v>
      </c>
      <c r="AJ7499" s="97" t="str">
        <f t="shared" si="1714"/>
        <v>19000100</v>
      </c>
    </row>
    <row r="7500" spans="32:36" ht="12" customHeight="1" x14ac:dyDescent="0.15">
      <c r="AF7500" s="96" t="str">
        <f t="shared" si="1710"/>
        <v>&lt;a name='19000100'&gt;&lt;b&gt;:  - &lt;/b&gt;&lt;/a&gt;&lt;br&gt;</v>
      </c>
      <c r="AG7500" s="97">
        <f t="shared" si="1711"/>
        <v>1900</v>
      </c>
      <c r="AH7500" s="97" t="str">
        <f t="shared" si="1712"/>
        <v>01</v>
      </c>
      <c r="AI7500" s="97" t="str">
        <f t="shared" si="1713"/>
        <v>00</v>
      </c>
      <c r="AJ7500" s="97" t="str">
        <f t="shared" si="1714"/>
        <v>19000100</v>
      </c>
    </row>
    <row r="7501" spans="32:36" ht="12" customHeight="1" x14ac:dyDescent="0.15">
      <c r="AF7501" s="96" t="str">
        <f t="shared" si="1710"/>
        <v>&lt;a name='19000100'&gt;&lt;b&gt;:  - &lt;/b&gt;&lt;/a&gt;&lt;br&gt;</v>
      </c>
      <c r="AG7501" s="97">
        <f t="shared" si="1711"/>
        <v>1900</v>
      </c>
      <c r="AH7501" s="97" t="str">
        <f t="shared" si="1712"/>
        <v>01</v>
      </c>
      <c r="AI7501" s="97" t="str">
        <f t="shared" si="1713"/>
        <v>00</v>
      </c>
      <c r="AJ7501" s="97" t="str">
        <f t="shared" si="1714"/>
        <v>19000100</v>
      </c>
    </row>
    <row r="7502" spans="32:36" ht="12" customHeight="1" x14ac:dyDescent="0.15">
      <c r="AF7502" s="96" t="str">
        <f t="shared" si="1710"/>
        <v>&lt;a name='19000100'&gt;&lt;b&gt;:  - &lt;/b&gt;&lt;/a&gt;&lt;br&gt;</v>
      </c>
      <c r="AG7502" s="97">
        <f t="shared" si="1711"/>
        <v>1900</v>
      </c>
      <c r="AH7502" s="97" t="str">
        <f t="shared" si="1712"/>
        <v>01</v>
      </c>
      <c r="AI7502" s="97" t="str">
        <f t="shared" si="1713"/>
        <v>00</v>
      </c>
      <c r="AJ7502" s="97" t="str">
        <f t="shared" si="1714"/>
        <v>19000100</v>
      </c>
    </row>
    <row r="7503" spans="32:36" ht="12" customHeight="1" x14ac:dyDescent="0.15">
      <c r="AF7503" s="96" t="str">
        <f t="shared" si="1710"/>
        <v>&lt;a name='19000100'&gt;&lt;b&gt;:  - &lt;/b&gt;&lt;/a&gt;&lt;br&gt;</v>
      </c>
      <c r="AG7503" s="97">
        <f t="shared" si="1711"/>
        <v>1900</v>
      </c>
      <c r="AH7503" s="97" t="str">
        <f t="shared" si="1712"/>
        <v>01</v>
      </c>
      <c r="AI7503" s="97" t="str">
        <f t="shared" si="1713"/>
        <v>00</v>
      </c>
      <c r="AJ7503" s="97" t="str">
        <f t="shared" si="1714"/>
        <v>19000100</v>
      </c>
    </row>
    <row r="7504" spans="32:36" ht="12" customHeight="1" x14ac:dyDescent="0.15">
      <c r="AF7504" s="96" t="str">
        <f t="shared" si="1710"/>
        <v>&lt;a name='19000100'&gt;&lt;b&gt;:  - &lt;/b&gt;&lt;/a&gt;&lt;br&gt;</v>
      </c>
      <c r="AG7504" s="97">
        <f t="shared" si="1711"/>
        <v>1900</v>
      </c>
      <c r="AH7504" s="97" t="str">
        <f t="shared" si="1712"/>
        <v>01</v>
      </c>
      <c r="AI7504" s="97" t="str">
        <f t="shared" si="1713"/>
        <v>00</v>
      </c>
      <c r="AJ7504" s="97" t="str">
        <f t="shared" si="1714"/>
        <v>19000100</v>
      </c>
    </row>
    <row r="7505" spans="32:36" ht="12" customHeight="1" x14ac:dyDescent="0.15">
      <c r="AF7505" s="96" t="str">
        <f t="shared" si="1710"/>
        <v>&lt;a name='19000100'&gt;&lt;b&gt;:  - &lt;/b&gt;&lt;/a&gt;&lt;br&gt;</v>
      </c>
      <c r="AG7505" s="97">
        <f t="shared" si="1711"/>
        <v>1900</v>
      </c>
      <c r="AH7505" s="97" t="str">
        <f t="shared" si="1712"/>
        <v>01</v>
      </c>
      <c r="AI7505" s="97" t="str">
        <f t="shared" si="1713"/>
        <v>00</v>
      </c>
      <c r="AJ7505" s="97" t="str">
        <f t="shared" si="1714"/>
        <v>19000100</v>
      </c>
    </row>
    <row r="7506" spans="32:36" ht="12" customHeight="1" x14ac:dyDescent="0.15">
      <c r="AF7506" s="96" t="str">
        <f t="shared" si="1710"/>
        <v>&lt;a name='19000100'&gt;&lt;b&gt;:  - &lt;/b&gt;&lt;/a&gt;&lt;br&gt;</v>
      </c>
      <c r="AG7506" s="97">
        <f t="shared" si="1711"/>
        <v>1900</v>
      </c>
      <c r="AH7506" s="97" t="str">
        <f t="shared" si="1712"/>
        <v>01</v>
      </c>
      <c r="AI7506" s="97" t="str">
        <f t="shared" si="1713"/>
        <v>00</v>
      </c>
      <c r="AJ7506" s="97" t="str">
        <f t="shared" si="1714"/>
        <v>19000100</v>
      </c>
    </row>
    <row r="7507" spans="32:36" ht="12" customHeight="1" x14ac:dyDescent="0.15">
      <c r="AF7507" s="96" t="str">
        <f t="shared" si="1710"/>
        <v>&lt;a name='19000100'&gt;&lt;b&gt;:  - &lt;/b&gt;&lt;/a&gt;&lt;br&gt;</v>
      </c>
      <c r="AG7507" s="97">
        <f t="shared" si="1711"/>
        <v>1900</v>
      </c>
      <c r="AH7507" s="97" t="str">
        <f t="shared" si="1712"/>
        <v>01</v>
      </c>
      <c r="AI7507" s="97" t="str">
        <f t="shared" si="1713"/>
        <v>00</v>
      </c>
      <c r="AJ7507" s="97" t="str">
        <f t="shared" si="1714"/>
        <v>19000100</v>
      </c>
    </row>
    <row r="7508" spans="32:36" ht="12" customHeight="1" x14ac:dyDescent="0.15">
      <c r="AF7508" s="96" t="str">
        <f t="shared" si="1710"/>
        <v>&lt;a name='19000100'&gt;&lt;b&gt;:  - &lt;/b&gt;&lt;/a&gt;&lt;br&gt;</v>
      </c>
      <c r="AG7508" s="97">
        <f t="shared" si="1711"/>
        <v>1900</v>
      </c>
      <c r="AH7508" s="97" t="str">
        <f t="shared" si="1712"/>
        <v>01</v>
      </c>
      <c r="AI7508" s="97" t="str">
        <f t="shared" si="1713"/>
        <v>00</v>
      </c>
      <c r="AJ7508" s="97" t="str">
        <f t="shared" si="1714"/>
        <v>19000100</v>
      </c>
    </row>
    <row r="7509" spans="32:36" ht="12" customHeight="1" x14ac:dyDescent="0.15">
      <c r="AF7509" s="96" t="str">
        <f t="shared" si="1710"/>
        <v>&lt;a name='19000100'&gt;&lt;b&gt;:  - &lt;/b&gt;&lt;/a&gt;&lt;br&gt;</v>
      </c>
      <c r="AG7509" s="97">
        <f t="shared" si="1711"/>
        <v>1900</v>
      </c>
      <c r="AH7509" s="97" t="str">
        <f t="shared" si="1712"/>
        <v>01</v>
      </c>
      <c r="AI7509" s="97" t="str">
        <f t="shared" si="1713"/>
        <v>00</v>
      </c>
      <c r="AJ7509" s="97" t="str">
        <f t="shared" si="1714"/>
        <v>19000100</v>
      </c>
    </row>
    <row r="7510" spans="32:36" ht="12" customHeight="1" x14ac:dyDescent="0.15">
      <c r="AF7510" s="96" t="str">
        <f t="shared" si="1710"/>
        <v>&lt;a name='19000100'&gt;&lt;b&gt;:  - &lt;/b&gt;&lt;/a&gt;&lt;br&gt;</v>
      </c>
      <c r="AG7510" s="97">
        <f t="shared" si="1711"/>
        <v>1900</v>
      </c>
      <c r="AH7510" s="97" t="str">
        <f t="shared" si="1712"/>
        <v>01</v>
      </c>
      <c r="AI7510" s="97" t="str">
        <f t="shared" si="1713"/>
        <v>00</v>
      </c>
      <c r="AJ7510" s="97" t="str">
        <f t="shared" si="1714"/>
        <v>19000100</v>
      </c>
    </row>
    <row r="7511" spans="32:36" ht="12" customHeight="1" x14ac:dyDescent="0.15">
      <c r="AF7511" s="96" t="str">
        <f t="shared" si="1710"/>
        <v>&lt;a name='19000100'&gt;&lt;b&gt;:  - &lt;/b&gt;&lt;/a&gt;&lt;br&gt;</v>
      </c>
      <c r="AG7511" s="97">
        <f t="shared" si="1711"/>
        <v>1900</v>
      </c>
      <c r="AH7511" s="97" t="str">
        <f t="shared" si="1712"/>
        <v>01</v>
      </c>
      <c r="AI7511" s="97" t="str">
        <f t="shared" si="1713"/>
        <v>00</v>
      </c>
      <c r="AJ7511" s="97" t="str">
        <f t="shared" si="1714"/>
        <v>19000100</v>
      </c>
    </row>
    <row r="7512" spans="32:36" ht="12" customHeight="1" x14ac:dyDescent="0.15">
      <c r="AF7512" s="96" t="str">
        <f t="shared" si="1710"/>
        <v>&lt;a name='19000100'&gt;&lt;b&gt;:  - &lt;/b&gt;&lt;/a&gt;&lt;br&gt;</v>
      </c>
      <c r="AG7512" s="97">
        <f t="shared" si="1711"/>
        <v>1900</v>
      </c>
      <c r="AH7512" s="97" t="str">
        <f t="shared" si="1712"/>
        <v>01</v>
      </c>
      <c r="AI7512" s="97" t="str">
        <f t="shared" si="1713"/>
        <v>00</v>
      </c>
      <c r="AJ7512" s="97" t="str">
        <f t="shared" si="1714"/>
        <v>19000100</v>
      </c>
    </row>
    <row r="7513" spans="32:36" ht="12" customHeight="1" x14ac:dyDescent="0.15">
      <c r="AF7513" s="96" t="str">
        <f t="shared" si="1710"/>
        <v>&lt;a name='19000100'&gt;&lt;b&gt;:  - &lt;/b&gt;&lt;/a&gt;&lt;br&gt;</v>
      </c>
      <c r="AG7513" s="97">
        <f t="shared" si="1711"/>
        <v>1900</v>
      </c>
      <c r="AH7513" s="97" t="str">
        <f t="shared" si="1712"/>
        <v>01</v>
      </c>
      <c r="AI7513" s="97" t="str">
        <f t="shared" si="1713"/>
        <v>00</v>
      </c>
      <c r="AJ7513" s="97" t="str">
        <f t="shared" si="1714"/>
        <v>19000100</v>
      </c>
    </row>
    <row r="7514" spans="32:36" ht="12" customHeight="1" x14ac:dyDescent="0.15">
      <c r="AF7514" s="96" t="str">
        <f t="shared" si="1710"/>
        <v>&lt;a name='19000100'&gt;&lt;b&gt;:  - &lt;/b&gt;&lt;/a&gt;&lt;br&gt;</v>
      </c>
      <c r="AG7514" s="97">
        <f t="shared" si="1711"/>
        <v>1900</v>
      </c>
      <c r="AH7514" s="97" t="str">
        <f t="shared" si="1712"/>
        <v>01</v>
      </c>
      <c r="AI7514" s="97" t="str">
        <f t="shared" si="1713"/>
        <v>00</v>
      </c>
      <c r="AJ7514" s="97" t="str">
        <f t="shared" si="1714"/>
        <v>19000100</v>
      </c>
    </row>
    <row r="7515" spans="32:36" ht="12" customHeight="1" x14ac:dyDescent="0.15">
      <c r="AF7515" s="96" t="str">
        <f t="shared" si="1710"/>
        <v>&lt;a name='19000100'&gt;&lt;b&gt;:  - &lt;/b&gt;&lt;/a&gt;&lt;br&gt;</v>
      </c>
      <c r="AG7515" s="97">
        <f t="shared" si="1711"/>
        <v>1900</v>
      </c>
      <c r="AH7515" s="97" t="str">
        <f t="shared" si="1712"/>
        <v>01</v>
      </c>
      <c r="AI7515" s="97" t="str">
        <f t="shared" si="1713"/>
        <v>00</v>
      </c>
      <c r="AJ7515" s="97" t="str">
        <f t="shared" si="1714"/>
        <v>19000100</v>
      </c>
    </row>
    <row r="7516" spans="32:36" ht="12" customHeight="1" x14ac:dyDescent="0.15">
      <c r="AF7516" s="96" t="str">
        <f t="shared" si="1710"/>
        <v>&lt;a name='19000100'&gt;&lt;b&gt;:  - &lt;/b&gt;&lt;/a&gt;&lt;br&gt;</v>
      </c>
      <c r="AG7516" s="97">
        <f t="shared" si="1711"/>
        <v>1900</v>
      </c>
      <c r="AH7516" s="97" t="str">
        <f t="shared" si="1712"/>
        <v>01</v>
      </c>
      <c r="AI7516" s="97" t="str">
        <f t="shared" si="1713"/>
        <v>00</v>
      </c>
      <c r="AJ7516" s="97" t="str">
        <f t="shared" si="1714"/>
        <v>19000100</v>
      </c>
    </row>
    <row r="7517" spans="32:36" ht="12" customHeight="1" x14ac:dyDescent="0.15">
      <c r="AF7517" s="96" t="str">
        <f t="shared" si="1710"/>
        <v>&lt;a name='19000100'&gt;&lt;b&gt;:  - &lt;/b&gt;&lt;/a&gt;&lt;br&gt;</v>
      </c>
      <c r="AG7517" s="97">
        <f t="shared" si="1711"/>
        <v>1900</v>
      </c>
      <c r="AH7517" s="97" t="str">
        <f t="shared" si="1712"/>
        <v>01</v>
      </c>
      <c r="AI7517" s="97" t="str">
        <f t="shared" si="1713"/>
        <v>00</v>
      </c>
      <c r="AJ7517" s="97" t="str">
        <f t="shared" si="1714"/>
        <v>19000100</v>
      </c>
    </row>
    <row r="7518" spans="32:36" ht="12" customHeight="1" x14ac:dyDescent="0.15">
      <c r="AF7518" s="96" t="str">
        <f t="shared" si="1710"/>
        <v>&lt;a name='19000100'&gt;&lt;b&gt;:  - &lt;/b&gt;&lt;/a&gt;&lt;br&gt;</v>
      </c>
      <c r="AG7518" s="97">
        <f t="shared" si="1711"/>
        <v>1900</v>
      </c>
      <c r="AH7518" s="97" t="str">
        <f t="shared" si="1712"/>
        <v>01</v>
      </c>
      <c r="AI7518" s="97" t="str">
        <f t="shared" si="1713"/>
        <v>00</v>
      </c>
      <c r="AJ7518" s="97" t="str">
        <f t="shared" si="1714"/>
        <v>19000100</v>
      </c>
    </row>
    <row r="7519" spans="32:36" ht="12" customHeight="1" x14ac:dyDescent="0.15">
      <c r="AF7519" s="96" t="str">
        <f t="shared" si="1710"/>
        <v>&lt;a name='19000100'&gt;&lt;b&gt;:  - &lt;/b&gt;&lt;/a&gt;&lt;br&gt;</v>
      </c>
      <c r="AG7519" s="97">
        <f t="shared" si="1711"/>
        <v>1900</v>
      </c>
      <c r="AH7519" s="97" t="str">
        <f t="shared" si="1712"/>
        <v>01</v>
      </c>
      <c r="AI7519" s="97" t="str">
        <f t="shared" si="1713"/>
        <v>00</v>
      </c>
      <c r="AJ7519" s="97" t="str">
        <f t="shared" si="1714"/>
        <v>19000100</v>
      </c>
    </row>
    <row r="7520" spans="32:36" ht="12" customHeight="1" x14ac:dyDescent="0.15">
      <c r="AF7520" s="96" t="str">
        <f t="shared" si="1710"/>
        <v>&lt;a name='19000100'&gt;&lt;b&gt;:  - &lt;/b&gt;&lt;/a&gt;&lt;br&gt;</v>
      </c>
      <c r="AG7520" s="97">
        <f t="shared" si="1711"/>
        <v>1900</v>
      </c>
      <c r="AH7520" s="97" t="str">
        <f t="shared" si="1712"/>
        <v>01</v>
      </c>
      <c r="AI7520" s="97" t="str">
        <f t="shared" si="1713"/>
        <v>00</v>
      </c>
      <c r="AJ7520" s="97" t="str">
        <f t="shared" si="1714"/>
        <v>19000100</v>
      </c>
    </row>
    <row r="7521" spans="32:36" ht="12" customHeight="1" x14ac:dyDescent="0.15">
      <c r="AF7521" s="96" t="str">
        <f t="shared" si="1710"/>
        <v>&lt;a name='19000100'&gt;&lt;b&gt;:  - &lt;/b&gt;&lt;/a&gt;&lt;br&gt;</v>
      </c>
      <c r="AG7521" s="97">
        <f t="shared" si="1711"/>
        <v>1900</v>
      </c>
      <c r="AH7521" s="97" t="str">
        <f t="shared" si="1712"/>
        <v>01</v>
      </c>
      <c r="AI7521" s="97" t="str">
        <f t="shared" si="1713"/>
        <v>00</v>
      </c>
      <c r="AJ7521" s="97" t="str">
        <f t="shared" si="1714"/>
        <v>19000100</v>
      </c>
    </row>
    <row r="7522" spans="32:36" ht="12" customHeight="1" x14ac:dyDescent="0.15">
      <c r="AF7522" s="96" t="str">
        <f t="shared" si="1710"/>
        <v>&lt;a name='19000100'&gt;&lt;b&gt;:  - &lt;/b&gt;&lt;/a&gt;&lt;br&gt;</v>
      </c>
      <c r="AG7522" s="97">
        <f t="shared" si="1711"/>
        <v>1900</v>
      </c>
      <c r="AH7522" s="97" t="str">
        <f t="shared" si="1712"/>
        <v>01</v>
      </c>
      <c r="AI7522" s="97" t="str">
        <f t="shared" si="1713"/>
        <v>00</v>
      </c>
      <c r="AJ7522" s="97" t="str">
        <f t="shared" si="1714"/>
        <v>19000100</v>
      </c>
    </row>
    <row r="7523" spans="32:36" ht="12" customHeight="1" x14ac:dyDescent="0.15">
      <c r="AF7523" s="96" t="str">
        <f t="shared" si="1710"/>
        <v>&lt;a name='19000100'&gt;&lt;b&gt;:  - &lt;/b&gt;&lt;/a&gt;&lt;br&gt;</v>
      </c>
      <c r="AG7523" s="97">
        <f t="shared" si="1711"/>
        <v>1900</v>
      </c>
      <c r="AH7523" s="97" t="str">
        <f t="shared" si="1712"/>
        <v>01</v>
      </c>
      <c r="AI7523" s="97" t="str">
        <f t="shared" si="1713"/>
        <v>00</v>
      </c>
      <c r="AJ7523" s="97" t="str">
        <f t="shared" si="1714"/>
        <v>19000100</v>
      </c>
    </row>
    <row r="7524" spans="32:36" ht="12" customHeight="1" x14ac:dyDescent="0.15">
      <c r="AF7524" s="96" t="str">
        <f t="shared" si="1710"/>
        <v>&lt;a name='19000100'&gt;&lt;b&gt;:  - &lt;/b&gt;&lt;/a&gt;&lt;br&gt;</v>
      </c>
      <c r="AG7524" s="97">
        <f t="shared" si="1711"/>
        <v>1900</v>
      </c>
      <c r="AH7524" s="97" t="str">
        <f t="shared" si="1712"/>
        <v>01</v>
      </c>
      <c r="AI7524" s="97" t="str">
        <f t="shared" si="1713"/>
        <v>00</v>
      </c>
      <c r="AJ7524" s="97" t="str">
        <f t="shared" si="1714"/>
        <v>19000100</v>
      </c>
    </row>
    <row r="7525" spans="32:36" ht="12" customHeight="1" x14ac:dyDescent="0.15">
      <c r="AF7525" s="96" t="str">
        <f t="shared" si="1710"/>
        <v>&lt;a name='19000100'&gt;&lt;b&gt;:  - &lt;/b&gt;&lt;/a&gt;&lt;br&gt;</v>
      </c>
      <c r="AG7525" s="97">
        <f t="shared" si="1711"/>
        <v>1900</v>
      </c>
      <c r="AH7525" s="97" t="str">
        <f t="shared" si="1712"/>
        <v>01</v>
      </c>
      <c r="AI7525" s="97" t="str">
        <f t="shared" si="1713"/>
        <v>00</v>
      </c>
      <c r="AJ7525" s="97" t="str">
        <f t="shared" si="1714"/>
        <v>19000100</v>
      </c>
    </row>
    <row r="7526" spans="32:36" ht="12" customHeight="1" x14ac:dyDescent="0.15">
      <c r="AF7526" s="96" t="str">
        <f t="shared" si="1710"/>
        <v>&lt;a name='19000100'&gt;&lt;b&gt;:  - &lt;/b&gt;&lt;/a&gt;&lt;br&gt;</v>
      </c>
      <c r="AG7526" s="97">
        <f t="shared" si="1711"/>
        <v>1900</v>
      </c>
      <c r="AH7526" s="97" t="str">
        <f t="shared" si="1712"/>
        <v>01</v>
      </c>
      <c r="AI7526" s="97" t="str">
        <f t="shared" si="1713"/>
        <v>00</v>
      </c>
      <c r="AJ7526" s="97" t="str">
        <f t="shared" si="1714"/>
        <v>19000100</v>
      </c>
    </row>
    <row r="7527" spans="32:36" ht="12" customHeight="1" x14ac:dyDescent="0.15">
      <c r="AF7527" s="96" t="str">
        <f t="shared" si="1710"/>
        <v>&lt;a name='19000100'&gt;&lt;b&gt;:  - &lt;/b&gt;&lt;/a&gt;&lt;br&gt;</v>
      </c>
      <c r="AG7527" s="97">
        <f t="shared" si="1711"/>
        <v>1900</v>
      </c>
      <c r="AH7527" s="97" t="str">
        <f t="shared" si="1712"/>
        <v>01</v>
      </c>
      <c r="AI7527" s="97" t="str">
        <f t="shared" si="1713"/>
        <v>00</v>
      </c>
      <c r="AJ7527" s="97" t="str">
        <f t="shared" si="1714"/>
        <v>19000100</v>
      </c>
    </row>
    <row r="7528" spans="32:36" ht="12" customHeight="1" x14ac:dyDescent="0.15">
      <c r="AF7528" s="96" t="str">
        <f t="shared" si="1710"/>
        <v>&lt;a name='19000100'&gt;&lt;b&gt;:  - &lt;/b&gt;&lt;/a&gt;&lt;br&gt;</v>
      </c>
      <c r="AG7528" s="97">
        <f t="shared" si="1711"/>
        <v>1900</v>
      </c>
      <c r="AH7528" s="97" t="str">
        <f t="shared" si="1712"/>
        <v>01</v>
      </c>
      <c r="AI7528" s="97" t="str">
        <f t="shared" si="1713"/>
        <v>00</v>
      </c>
      <c r="AJ7528" s="97" t="str">
        <f t="shared" si="1714"/>
        <v>19000100</v>
      </c>
    </row>
    <row r="7529" spans="32:36" ht="12" customHeight="1" x14ac:dyDescent="0.15">
      <c r="AF7529" s="96" t="str">
        <f t="shared" si="1710"/>
        <v>&lt;a name='19000100'&gt;&lt;b&gt;:  - &lt;/b&gt;&lt;/a&gt;&lt;br&gt;</v>
      </c>
      <c r="AG7529" s="97">
        <f t="shared" si="1711"/>
        <v>1900</v>
      </c>
      <c r="AH7529" s="97" t="str">
        <f t="shared" si="1712"/>
        <v>01</v>
      </c>
      <c r="AI7529" s="97" t="str">
        <f t="shared" si="1713"/>
        <v>00</v>
      </c>
      <c r="AJ7529" s="97" t="str">
        <f t="shared" si="1714"/>
        <v>19000100</v>
      </c>
    </row>
    <row r="7530" spans="32:36" ht="12" customHeight="1" x14ac:dyDescent="0.15">
      <c r="AF7530" s="96" t="str">
        <f t="shared" si="1710"/>
        <v>&lt;a name='19000100'&gt;&lt;b&gt;:  - &lt;/b&gt;&lt;/a&gt;&lt;br&gt;</v>
      </c>
      <c r="AG7530" s="97">
        <f t="shared" si="1711"/>
        <v>1900</v>
      </c>
      <c r="AH7530" s="97" t="str">
        <f t="shared" si="1712"/>
        <v>01</v>
      </c>
      <c r="AI7530" s="97" t="str">
        <f t="shared" si="1713"/>
        <v>00</v>
      </c>
      <c r="AJ7530" s="97" t="str">
        <f t="shared" si="1714"/>
        <v>19000100</v>
      </c>
    </row>
    <row r="7531" spans="32:36" ht="12" customHeight="1" x14ac:dyDescent="0.15">
      <c r="AF7531" s="96" t="str">
        <f t="shared" si="1710"/>
        <v>&lt;a name='19000100'&gt;&lt;b&gt;:  - &lt;/b&gt;&lt;/a&gt;&lt;br&gt;</v>
      </c>
      <c r="AG7531" s="97">
        <f t="shared" si="1711"/>
        <v>1900</v>
      </c>
      <c r="AH7531" s="97" t="str">
        <f t="shared" si="1712"/>
        <v>01</v>
      </c>
      <c r="AI7531" s="97" t="str">
        <f t="shared" si="1713"/>
        <v>00</v>
      </c>
      <c r="AJ7531" s="97" t="str">
        <f t="shared" si="1714"/>
        <v>19000100</v>
      </c>
    </row>
    <row r="7532" spans="32:36" ht="12" customHeight="1" x14ac:dyDescent="0.15">
      <c r="AF7532" s="96" t="str">
        <f t="shared" si="1710"/>
        <v>&lt;a name='19000100'&gt;&lt;b&gt;:  - &lt;/b&gt;&lt;/a&gt;&lt;br&gt;</v>
      </c>
      <c r="AG7532" s="97">
        <f t="shared" si="1711"/>
        <v>1900</v>
      </c>
      <c r="AH7532" s="97" t="str">
        <f t="shared" si="1712"/>
        <v>01</v>
      </c>
      <c r="AI7532" s="97" t="str">
        <f t="shared" si="1713"/>
        <v>00</v>
      </c>
      <c r="AJ7532" s="97" t="str">
        <f t="shared" si="1714"/>
        <v>19000100</v>
      </c>
    </row>
    <row r="7533" spans="32:36" ht="12" customHeight="1" x14ac:dyDescent="0.15">
      <c r="AF7533" s="96" t="str">
        <f t="shared" si="1710"/>
        <v>&lt;a name='19000100'&gt;&lt;b&gt;:  - &lt;/b&gt;&lt;/a&gt;&lt;br&gt;</v>
      </c>
      <c r="AG7533" s="97">
        <f t="shared" si="1711"/>
        <v>1900</v>
      </c>
      <c r="AH7533" s="97" t="str">
        <f t="shared" si="1712"/>
        <v>01</v>
      </c>
      <c r="AI7533" s="97" t="str">
        <f t="shared" si="1713"/>
        <v>00</v>
      </c>
      <c r="AJ7533" s="97" t="str">
        <f t="shared" si="1714"/>
        <v>19000100</v>
      </c>
    </row>
    <row r="7534" spans="32:36" ht="12" customHeight="1" x14ac:dyDescent="0.15">
      <c r="AF7534" s="96" t="str">
        <f t="shared" si="1710"/>
        <v>&lt;a name='19000100'&gt;&lt;b&gt;:  - &lt;/b&gt;&lt;/a&gt;&lt;br&gt;</v>
      </c>
      <c r="AG7534" s="97">
        <f t="shared" si="1711"/>
        <v>1900</v>
      </c>
      <c r="AH7534" s="97" t="str">
        <f t="shared" si="1712"/>
        <v>01</v>
      </c>
      <c r="AI7534" s="97" t="str">
        <f t="shared" si="1713"/>
        <v>00</v>
      </c>
      <c r="AJ7534" s="97" t="str">
        <f t="shared" si="1714"/>
        <v>19000100</v>
      </c>
    </row>
    <row r="7535" spans="32:36" ht="12" customHeight="1" x14ac:dyDescent="0.15">
      <c r="AF7535" s="96" t="str">
        <f t="shared" si="1710"/>
        <v>&lt;a name='19000100'&gt;&lt;b&gt;:  - &lt;/b&gt;&lt;/a&gt;&lt;br&gt;</v>
      </c>
      <c r="AG7535" s="97">
        <f t="shared" si="1711"/>
        <v>1900</v>
      </c>
      <c r="AH7535" s="97" t="str">
        <f t="shared" si="1712"/>
        <v>01</v>
      </c>
      <c r="AI7535" s="97" t="str">
        <f t="shared" si="1713"/>
        <v>00</v>
      </c>
      <c r="AJ7535" s="97" t="str">
        <f t="shared" si="1714"/>
        <v>19000100</v>
      </c>
    </row>
    <row r="7536" spans="32:36" ht="12" customHeight="1" x14ac:dyDescent="0.15">
      <c r="AF7536" s="96" t="str">
        <f t="shared" si="1710"/>
        <v>&lt;a name='19000100'&gt;&lt;b&gt;:  - &lt;/b&gt;&lt;/a&gt;&lt;br&gt;</v>
      </c>
      <c r="AG7536" s="97">
        <f t="shared" si="1711"/>
        <v>1900</v>
      </c>
      <c r="AH7536" s="97" t="str">
        <f t="shared" si="1712"/>
        <v>01</v>
      </c>
      <c r="AI7536" s="97" t="str">
        <f t="shared" si="1713"/>
        <v>00</v>
      </c>
      <c r="AJ7536" s="97" t="str">
        <f t="shared" si="1714"/>
        <v>19000100</v>
      </c>
    </row>
    <row r="7537" spans="32:36" ht="12" customHeight="1" x14ac:dyDescent="0.15">
      <c r="AF7537" s="96" t="str">
        <f t="shared" si="1710"/>
        <v>&lt;a name='19000100'&gt;&lt;b&gt;:  - &lt;/b&gt;&lt;/a&gt;&lt;br&gt;</v>
      </c>
      <c r="AG7537" s="97">
        <f t="shared" si="1711"/>
        <v>1900</v>
      </c>
      <c r="AH7537" s="97" t="str">
        <f t="shared" si="1712"/>
        <v>01</v>
      </c>
      <c r="AI7537" s="97" t="str">
        <f t="shared" si="1713"/>
        <v>00</v>
      </c>
      <c r="AJ7537" s="97" t="str">
        <f t="shared" si="1714"/>
        <v>19000100</v>
      </c>
    </row>
    <row r="7538" spans="32:36" ht="12" customHeight="1" x14ac:dyDescent="0.15">
      <c r="AF7538" s="96" t="str">
        <f t="shared" si="1710"/>
        <v>&lt;a name='19000100'&gt;&lt;b&gt;:  - &lt;/b&gt;&lt;/a&gt;&lt;br&gt;</v>
      </c>
      <c r="AG7538" s="97">
        <f t="shared" si="1711"/>
        <v>1900</v>
      </c>
      <c r="AH7538" s="97" t="str">
        <f t="shared" si="1712"/>
        <v>01</v>
      </c>
      <c r="AI7538" s="97" t="str">
        <f t="shared" si="1713"/>
        <v>00</v>
      </c>
      <c r="AJ7538" s="97" t="str">
        <f t="shared" si="1714"/>
        <v>19000100</v>
      </c>
    </row>
    <row r="7539" spans="32:36" ht="12" customHeight="1" x14ac:dyDescent="0.15">
      <c r="AF7539" s="96" t="str">
        <f t="shared" si="1710"/>
        <v>&lt;a name='19000100'&gt;&lt;b&gt;:  - &lt;/b&gt;&lt;/a&gt;&lt;br&gt;</v>
      </c>
      <c r="AG7539" s="97">
        <f t="shared" si="1711"/>
        <v>1900</v>
      </c>
      <c r="AH7539" s="97" t="str">
        <f t="shared" si="1712"/>
        <v>01</v>
      </c>
      <c r="AI7539" s="97" t="str">
        <f t="shared" si="1713"/>
        <v>00</v>
      </c>
      <c r="AJ7539" s="97" t="str">
        <f t="shared" si="1714"/>
        <v>19000100</v>
      </c>
    </row>
    <row r="7540" spans="32:36" ht="12" customHeight="1" x14ac:dyDescent="0.15">
      <c r="AF7540" s="96" t="str">
        <f t="shared" si="1710"/>
        <v>&lt;a name='19000100'&gt;&lt;b&gt;:  - &lt;/b&gt;&lt;/a&gt;&lt;br&gt;</v>
      </c>
      <c r="AG7540" s="97">
        <f t="shared" si="1711"/>
        <v>1900</v>
      </c>
      <c r="AH7540" s="97" t="str">
        <f t="shared" si="1712"/>
        <v>01</v>
      </c>
      <c r="AI7540" s="97" t="str">
        <f t="shared" si="1713"/>
        <v>00</v>
      </c>
      <c r="AJ7540" s="97" t="str">
        <f t="shared" si="1714"/>
        <v>19000100</v>
      </c>
    </row>
    <row r="7541" spans="32:36" ht="12" customHeight="1" x14ac:dyDescent="0.15">
      <c r="AF7541" s="96" t="str">
        <f t="shared" si="1710"/>
        <v>&lt;a name='19000100'&gt;&lt;b&gt;:  - &lt;/b&gt;&lt;/a&gt;&lt;br&gt;</v>
      </c>
      <c r="AG7541" s="97">
        <f t="shared" si="1711"/>
        <v>1900</v>
      </c>
      <c r="AH7541" s="97" t="str">
        <f t="shared" si="1712"/>
        <v>01</v>
      </c>
      <c r="AI7541" s="97" t="str">
        <f t="shared" si="1713"/>
        <v>00</v>
      </c>
      <c r="AJ7541" s="97" t="str">
        <f t="shared" si="1714"/>
        <v>19000100</v>
      </c>
    </row>
    <row r="7542" spans="32:36" ht="12" customHeight="1" x14ac:dyDescent="0.15">
      <c r="AF7542" s="96" t="str">
        <f t="shared" si="1710"/>
        <v>&lt;a name='19000100'&gt;&lt;b&gt;:  - &lt;/b&gt;&lt;/a&gt;&lt;br&gt;</v>
      </c>
      <c r="AG7542" s="97">
        <f t="shared" si="1711"/>
        <v>1900</v>
      </c>
      <c r="AH7542" s="97" t="str">
        <f t="shared" si="1712"/>
        <v>01</v>
      </c>
      <c r="AI7542" s="97" t="str">
        <f t="shared" si="1713"/>
        <v>00</v>
      </c>
      <c r="AJ7542" s="97" t="str">
        <f t="shared" si="1714"/>
        <v>19000100</v>
      </c>
    </row>
    <row r="7543" spans="32:36" ht="12" customHeight="1" x14ac:dyDescent="0.15">
      <c r="AF7543" s="96" t="str">
        <f t="shared" si="1710"/>
        <v>&lt;a name='19000100'&gt;&lt;b&gt;:  - &lt;/b&gt;&lt;/a&gt;&lt;br&gt;</v>
      </c>
      <c r="AG7543" s="97">
        <f t="shared" si="1711"/>
        <v>1900</v>
      </c>
      <c r="AH7543" s="97" t="str">
        <f t="shared" si="1712"/>
        <v>01</v>
      </c>
      <c r="AI7543" s="97" t="str">
        <f t="shared" si="1713"/>
        <v>00</v>
      </c>
      <c r="AJ7543" s="97" t="str">
        <f t="shared" si="1714"/>
        <v>19000100</v>
      </c>
    </row>
    <row r="7544" spans="32:36" ht="12" customHeight="1" x14ac:dyDescent="0.15">
      <c r="AF7544" s="96" t="str">
        <f t="shared" si="1710"/>
        <v>&lt;a name='19000100'&gt;&lt;b&gt;:  - &lt;/b&gt;&lt;/a&gt;&lt;br&gt;</v>
      </c>
      <c r="AG7544" s="97">
        <f t="shared" si="1711"/>
        <v>1900</v>
      </c>
      <c r="AH7544" s="97" t="str">
        <f t="shared" si="1712"/>
        <v>01</v>
      </c>
      <c r="AI7544" s="97" t="str">
        <f t="shared" si="1713"/>
        <v>00</v>
      </c>
      <c r="AJ7544" s="97" t="str">
        <f t="shared" si="1714"/>
        <v>19000100</v>
      </c>
    </row>
    <row r="7545" spans="32:36" ht="12" customHeight="1" x14ac:dyDescent="0.15">
      <c r="AF7545" s="96" t="str">
        <f t="shared" si="1710"/>
        <v>&lt;a name='19000100'&gt;&lt;b&gt;:  - &lt;/b&gt;&lt;/a&gt;&lt;br&gt;</v>
      </c>
      <c r="AG7545" s="97">
        <f t="shared" si="1711"/>
        <v>1900</v>
      </c>
      <c r="AH7545" s="97" t="str">
        <f t="shared" si="1712"/>
        <v>01</v>
      </c>
      <c r="AI7545" s="97" t="str">
        <f t="shared" si="1713"/>
        <v>00</v>
      </c>
      <c r="AJ7545" s="97" t="str">
        <f t="shared" si="1714"/>
        <v>19000100</v>
      </c>
    </row>
    <row r="7546" spans="32:36" ht="12" customHeight="1" x14ac:dyDescent="0.15">
      <c r="AF7546" s="96" t="str">
        <f t="shared" si="1710"/>
        <v>&lt;a name='19000100'&gt;&lt;b&gt;:  - &lt;/b&gt;&lt;/a&gt;&lt;br&gt;</v>
      </c>
      <c r="AG7546" s="97">
        <f t="shared" si="1711"/>
        <v>1900</v>
      </c>
      <c r="AH7546" s="97" t="str">
        <f t="shared" si="1712"/>
        <v>01</v>
      </c>
      <c r="AI7546" s="97" t="str">
        <f t="shared" si="1713"/>
        <v>00</v>
      </c>
      <c r="AJ7546" s="97" t="str">
        <f t="shared" si="1714"/>
        <v>19000100</v>
      </c>
    </row>
    <row r="7547" spans="32:36" ht="12" customHeight="1" x14ac:dyDescent="0.15">
      <c r="AF7547" s="96" t="str">
        <f t="shared" si="1710"/>
        <v>&lt;a name='19000100'&gt;&lt;b&gt;:  - &lt;/b&gt;&lt;/a&gt;&lt;br&gt;</v>
      </c>
      <c r="AG7547" s="97">
        <f t="shared" si="1711"/>
        <v>1900</v>
      </c>
      <c r="AH7547" s="97" t="str">
        <f t="shared" si="1712"/>
        <v>01</v>
      </c>
      <c r="AI7547" s="97" t="str">
        <f t="shared" si="1713"/>
        <v>00</v>
      </c>
      <c r="AJ7547" s="97" t="str">
        <f t="shared" si="1714"/>
        <v>19000100</v>
      </c>
    </row>
    <row r="7548" spans="32:36" ht="12" customHeight="1" x14ac:dyDescent="0.15">
      <c r="AF7548" s="96" t="str">
        <f t="shared" si="1710"/>
        <v>&lt;a name='19000100'&gt;&lt;b&gt;:  - &lt;/b&gt;&lt;/a&gt;&lt;br&gt;</v>
      </c>
      <c r="AG7548" s="97">
        <f t="shared" si="1711"/>
        <v>1900</v>
      </c>
      <c r="AH7548" s="97" t="str">
        <f t="shared" si="1712"/>
        <v>01</v>
      </c>
      <c r="AI7548" s="97" t="str">
        <f t="shared" si="1713"/>
        <v>00</v>
      </c>
      <c r="AJ7548" s="97" t="str">
        <f t="shared" si="1714"/>
        <v>19000100</v>
      </c>
    </row>
    <row r="7549" spans="32:36" ht="12" customHeight="1" x14ac:dyDescent="0.15">
      <c r="AF7549" s="96" t="str">
        <f t="shared" si="1710"/>
        <v>&lt;a name='19000100'&gt;&lt;b&gt;:  - &lt;/b&gt;&lt;/a&gt;&lt;br&gt;</v>
      </c>
      <c r="AG7549" s="97">
        <f t="shared" si="1711"/>
        <v>1900</v>
      </c>
      <c r="AH7549" s="97" t="str">
        <f t="shared" si="1712"/>
        <v>01</v>
      </c>
      <c r="AI7549" s="97" t="str">
        <f t="shared" si="1713"/>
        <v>00</v>
      </c>
      <c r="AJ7549" s="97" t="str">
        <f t="shared" si="1714"/>
        <v>19000100</v>
      </c>
    </row>
    <row r="7550" spans="32:36" ht="12" customHeight="1" x14ac:dyDescent="0.15">
      <c r="AF7550" s="96" t="str">
        <f t="shared" si="1710"/>
        <v>&lt;a name='19000100'&gt;&lt;b&gt;:  - &lt;/b&gt;&lt;/a&gt;&lt;br&gt;</v>
      </c>
      <c r="AG7550" s="97">
        <f t="shared" si="1711"/>
        <v>1900</v>
      </c>
      <c r="AH7550" s="97" t="str">
        <f t="shared" si="1712"/>
        <v>01</v>
      </c>
      <c r="AI7550" s="97" t="str">
        <f t="shared" si="1713"/>
        <v>00</v>
      </c>
      <c r="AJ7550" s="97" t="str">
        <f t="shared" si="1714"/>
        <v>19000100</v>
      </c>
    </row>
    <row r="7551" spans="32:36" ht="12" customHeight="1" x14ac:dyDescent="0.15">
      <c r="AF7551" s="96" t="str">
        <f t="shared" si="1710"/>
        <v>&lt;a name='19000100'&gt;&lt;b&gt;:  - &lt;/b&gt;&lt;/a&gt;&lt;br&gt;</v>
      </c>
      <c r="AG7551" s="97">
        <f t="shared" si="1711"/>
        <v>1900</v>
      </c>
      <c r="AH7551" s="97" t="str">
        <f t="shared" si="1712"/>
        <v>01</v>
      </c>
      <c r="AI7551" s="97" t="str">
        <f t="shared" si="1713"/>
        <v>00</v>
      </c>
      <c r="AJ7551" s="97" t="str">
        <f t="shared" si="1714"/>
        <v>19000100</v>
      </c>
    </row>
    <row r="7552" spans="32:36" ht="12" customHeight="1" x14ac:dyDescent="0.15">
      <c r="AF7552" s="96" t="str">
        <f t="shared" si="1710"/>
        <v>&lt;a name='19000100'&gt;&lt;b&gt;:  - &lt;/b&gt;&lt;/a&gt;&lt;br&gt;</v>
      </c>
      <c r="AG7552" s="97">
        <f t="shared" si="1711"/>
        <v>1900</v>
      </c>
      <c r="AH7552" s="97" t="str">
        <f t="shared" si="1712"/>
        <v>01</v>
      </c>
      <c r="AI7552" s="97" t="str">
        <f t="shared" si="1713"/>
        <v>00</v>
      </c>
      <c r="AJ7552" s="97" t="str">
        <f t="shared" si="1714"/>
        <v>19000100</v>
      </c>
    </row>
    <row r="7553" spans="32:36" ht="12" customHeight="1" x14ac:dyDescent="0.15">
      <c r="AF7553" s="96" t="str">
        <f t="shared" si="1710"/>
        <v>&lt;a name='19000100'&gt;&lt;b&gt;:  - &lt;/b&gt;&lt;/a&gt;&lt;br&gt;</v>
      </c>
      <c r="AG7553" s="97">
        <f t="shared" si="1711"/>
        <v>1900</v>
      </c>
      <c r="AH7553" s="97" t="str">
        <f t="shared" si="1712"/>
        <v>01</v>
      </c>
      <c r="AI7553" s="97" t="str">
        <f t="shared" si="1713"/>
        <v>00</v>
      </c>
      <c r="AJ7553" s="97" t="str">
        <f t="shared" si="1714"/>
        <v>19000100</v>
      </c>
    </row>
    <row r="7554" spans="32:36" ht="12" customHeight="1" x14ac:dyDescent="0.15">
      <c r="AF7554" s="96" t="str">
        <f t="shared" ref="AF7554:AF7617" si="1715">"&lt;a name='"&amp;AJ7554&amp;"'&gt;&lt;b&gt;"&amp;I7554&amp;": "&amp;M7554&amp;" - "&amp;L7554&amp;"&lt;/b&gt;&lt;/a&gt;&lt;br&gt;"</f>
        <v>&lt;a name='19000100'&gt;&lt;b&gt;:  - &lt;/b&gt;&lt;/a&gt;&lt;br&gt;</v>
      </c>
      <c r="AG7554" s="97">
        <f t="shared" ref="AG7554:AG7617" si="1716">YEAR(G7554)</f>
        <v>1900</v>
      </c>
      <c r="AH7554" s="97" t="str">
        <f t="shared" ref="AH7554:AH7617" si="1717">IF(LEN(MONTH(G7554))=1,"0"&amp;MONTH(G7554),MONTH(G7554))</f>
        <v>01</v>
      </c>
      <c r="AI7554" s="97" t="str">
        <f t="shared" ref="AI7554:AI7617" si="1718">IF(LEN(DAY(G7554))=1,"0"&amp;DAY(G7554),DAY(G7554))</f>
        <v>00</v>
      </c>
      <c r="AJ7554" s="97" t="str">
        <f t="shared" ref="AJ7554:AJ7617" si="1719">AG7554&amp;AH7554&amp;AI7554</f>
        <v>19000100</v>
      </c>
    </row>
    <row r="7555" spans="32:36" ht="12" customHeight="1" x14ac:dyDescent="0.15">
      <c r="AF7555" s="96" t="str">
        <f t="shared" si="1715"/>
        <v>&lt;a name='19000100'&gt;&lt;b&gt;:  - &lt;/b&gt;&lt;/a&gt;&lt;br&gt;</v>
      </c>
      <c r="AG7555" s="97">
        <f t="shared" si="1716"/>
        <v>1900</v>
      </c>
      <c r="AH7555" s="97" t="str">
        <f t="shared" si="1717"/>
        <v>01</v>
      </c>
      <c r="AI7555" s="97" t="str">
        <f t="shared" si="1718"/>
        <v>00</v>
      </c>
      <c r="AJ7555" s="97" t="str">
        <f t="shared" si="1719"/>
        <v>19000100</v>
      </c>
    </row>
    <row r="7556" spans="32:36" ht="12" customHeight="1" x14ac:dyDescent="0.15">
      <c r="AF7556" s="96" t="str">
        <f t="shared" si="1715"/>
        <v>&lt;a name='19000100'&gt;&lt;b&gt;:  - &lt;/b&gt;&lt;/a&gt;&lt;br&gt;</v>
      </c>
      <c r="AG7556" s="97">
        <f t="shared" si="1716"/>
        <v>1900</v>
      </c>
      <c r="AH7556" s="97" t="str">
        <f t="shared" si="1717"/>
        <v>01</v>
      </c>
      <c r="AI7556" s="97" t="str">
        <f t="shared" si="1718"/>
        <v>00</v>
      </c>
      <c r="AJ7556" s="97" t="str">
        <f t="shared" si="1719"/>
        <v>19000100</v>
      </c>
    </row>
    <row r="7557" spans="32:36" ht="12" customHeight="1" x14ac:dyDescent="0.15">
      <c r="AF7557" s="96" t="str">
        <f t="shared" si="1715"/>
        <v>&lt;a name='19000100'&gt;&lt;b&gt;:  - &lt;/b&gt;&lt;/a&gt;&lt;br&gt;</v>
      </c>
      <c r="AG7557" s="97">
        <f t="shared" si="1716"/>
        <v>1900</v>
      </c>
      <c r="AH7557" s="97" t="str">
        <f t="shared" si="1717"/>
        <v>01</v>
      </c>
      <c r="AI7557" s="97" t="str">
        <f t="shared" si="1718"/>
        <v>00</v>
      </c>
      <c r="AJ7557" s="97" t="str">
        <f t="shared" si="1719"/>
        <v>19000100</v>
      </c>
    </row>
    <row r="7558" spans="32:36" ht="12" customHeight="1" x14ac:dyDescent="0.15">
      <c r="AF7558" s="96" t="str">
        <f t="shared" si="1715"/>
        <v>&lt;a name='19000100'&gt;&lt;b&gt;:  - &lt;/b&gt;&lt;/a&gt;&lt;br&gt;</v>
      </c>
      <c r="AG7558" s="97">
        <f t="shared" si="1716"/>
        <v>1900</v>
      </c>
      <c r="AH7558" s="97" t="str">
        <f t="shared" si="1717"/>
        <v>01</v>
      </c>
      <c r="AI7558" s="97" t="str">
        <f t="shared" si="1718"/>
        <v>00</v>
      </c>
      <c r="AJ7558" s="97" t="str">
        <f t="shared" si="1719"/>
        <v>19000100</v>
      </c>
    </row>
    <row r="7559" spans="32:36" ht="12" customHeight="1" x14ac:dyDescent="0.15">
      <c r="AF7559" s="96" t="str">
        <f t="shared" si="1715"/>
        <v>&lt;a name='19000100'&gt;&lt;b&gt;:  - &lt;/b&gt;&lt;/a&gt;&lt;br&gt;</v>
      </c>
      <c r="AG7559" s="97">
        <f t="shared" si="1716"/>
        <v>1900</v>
      </c>
      <c r="AH7559" s="97" t="str">
        <f t="shared" si="1717"/>
        <v>01</v>
      </c>
      <c r="AI7559" s="97" t="str">
        <f t="shared" si="1718"/>
        <v>00</v>
      </c>
      <c r="AJ7559" s="97" t="str">
        <f t="shared" si="1719"/>
        <v>19000100</v>
      </c>
    </row>
    <row r="7560" spans="32:36" ht="12" customHeight="1" x14ac:dyDescent="0.15">
      <c r="AF7560" s="96" t="str">
        <f t="shared" si="1715"/>
        <v>&lt;a name='19000100'&gt;&lt;b&gt;:  - &lt;/b&gt;&lt;/a&gt;&lt;br&gt;</v>
      </c>
      <c r="AG7560" s="97">
        <f t="shared" si="1716"/>
        <v>1900</v>
      </c>
      <c r="AH7560" s="97" t="str">
        <f t="shared" si="1717"/>
        <v>01</v>
      </c>
      <c r="AI7560" s="97" t="str">
        <f t="shared" si="1718"/>
        <v>00</v>
      </c>
      <c r="AJ7560" s="97" t="str">
        <f t="shared" si="1719"/>
        <v>19000100</v>
      </c>
    </row>
    <row r="7561" spans="32:36" ht="12" customHeight="1" x14ac:dyDescent="0.15">
      <c r="AF7561" s="96" t="str">
        <f t="shared" si="1715"/>
        <v>&lt;a name='19000100'&gt;&lt;b&gt;:  - &lt;/b&gt;&lt;/a&gt;&lt;br&gt;</v>
      </c>
      <c r="AG7561" s="97">
        <f t="shared" si="1716"/>
        <v>1900</v>
      </c>
      <c r="AH7561" s="97" t="str">
        <f t="shared" si="1717"/>
        <v>01</v>
      </c>
      <c r="AI7561" s="97" t="str">
        <f t="shared" si="1718"/>
        <v>00</v>
      </c>
      <c r="AJ7561" s="97" t="str">
        <f t="shared" si="1719"/>
        <v>19000100</v>
      </c>
    </row>
    <row r="7562" spans="32:36" ht="12" customHeight="1" x14ac:dyDescent="0.15">
      <c r="AF7562" s="96" t="str">
        <f t="shared" si="1715"/>
        <v>&lt;a name='19000100'&gt;&lt;b&gt;:  - &lt;/b&gt;&lt;/a&gt;&lt;br&gt;</v>
      </c>
      <c r="AG7562" s="97">
        <f t="shared" si="1716"/>
        <v>1900</v>
      </c>
      <c r="AH7562" s="97" t="str">
        <f t="shared" si="1717"/>
        <v>01</v>
      </c>
      <c r="AI7562" s="97" t="str">
        <f t="shared" si="1718"/>
        <v>00</v>
      </c>
      <c r="AJ7562" s="97" t="str">
        <f t="shared" si="1719"/>
        <v>19000100</v>
      </c>
    </row>
    <row r="7563" spans="32:36" ht="12" customHeight="1" x14ac:dyDescent="0.15">
      <c r="AF7563" s="96" t="str">
        <f t="shared" si="1715"/>
        <v>&lt;a name='19000100'&gt;&lt;b&gt;:  - &lt;/b&gt;&lt;/a&gt;&lt;br&gt;</v>
      </c>
      <c r="AG7563" s="97">
        <f t="shared" si="1716"/>
        <v>1900</v>
      </c>
      <c r="AH7563" s="97" t="str">
        <f t="shared" si="1717"/>
        <v>01</v>
      </c>
      <c r="AI7563" s="97" t="str">
        <f t="shared" si="1718"/>
        <v>00</v>
      </c>
      <c r="AJ7563" s="97" t="str">
        <f t="shared" si="1719"/>
        <v>19000100</v>
      </c>
    </row>
    <row r="7564" spans="32:36" ht="12" customHeight="1" x14ac:dyDescent="0.15">
      <c r="AF7564" s="96" t="str">
        <f t="shared" si="1715"/>
        <v>&lt;a name='19000100'&gt;&lt;b&gt;:  - &lt;/b&gt;&lt;/a&gt;&lt;br&gt;</v>
      </c>
      <c r="AG7564" s="97">
        <f t="shared" si="1716"/>
        <v>1900</v>
      </c>
      <c r="AH7564" s="97" t="str">
        <f t="shared" si="1717"/>
        <v>01</v>
      </c>
      <c r="AI7564" s="97" t="str">
        <f t="shared" si="1718"/>
        <v>00</v>
      </c>
      <c r="AJ7564" s="97" t="str">
        <f t="shared" si="1719"/>
        <v>19000100</v>
      </c>
    </row>
    <row r="7565" spans="32:36" ht="12" customHeight="1" x14ac:dyDescent="0.15">
      <c r="AF7565" s="96" t="str">
        <f t="shared" si="1715"/>
        <v>&lt;a name='19000100'&gt;&lt;b&gt;:  - &lt;/b&gt;&lt;/a&gt;&lt;br&gt;</v>
      </c>
      <c r="AG7565" s="97">
        <f t="shared" si="1716"/>
        <v>1900</v>
      </c>
      <c r="AH7565" s="97" t="str">
        <f t="shared" si="1717"/>
        <v>01</v>
      </c>
      <c r="AI7565" s="97" t="str">
        <f t="shared" si="1718"/>
        <v>00</v>
      </c>
      <c r="AJ7565" s="97" t="str">
        <f t="shared" si="1719"/>
        <v>19000100</v>
      </c>
    </row>
    <row r="7566" spans="32:36" ht="12" customHeight="1" x14ac:dyDescent="0.15">
      <c r="AF7566" s="96" t="str">
        <f t="shared" si="1715"/>
        <v>&lt;a name='19000100'&gt;&lt;b&gt;:  - &lt;/b&gt;&lt;/a&gt;&lt;br&gt;</v>
      </c>
      <c r="AG7566" s="97">
        <f t="shared" si="1716"/>
        <v>1900</v>
      </c>
      <c r="AH7566" s="97" t="str">
        <f t="shared" si="1717"/>
        <v>01</v>
      </c>
      <c r="AI7566" s="97" t="str">
        <f t="shared" si="1718"/>
        <v>00</v>
      </c>
      <c r="AJ7566" s="97" t="str">
        <f t="shared" si="1719"/>
        <v>19000100</v>
      </c>
    </row>
    <row r="7567" spans="32:36" ht="12" customHeight="1" x14ac:dyDescent="0.15">
      <c r="AF7567" s="96" t="str">
        <f t="shared" si="1715"/>
        <v>&lt;a name='19000100'&gt;&lt;b&gt;:  - &lt;/b&gt;&lt;/a&gt;&lt;br&gt;</v>
      </c>
      <c r="AG7567" s="97">
        <f t="shared" si="1716"/>
        <v>1900</v>
      </c>
      <c r="AH7567" s="97" t="str">
        <f t="shared" si="1717"/>
        <v>01</v>
      </c>
      <c r="AI7567" s="97" t="str">
        <f t="shared" si="1718"/>
        <v>00</v>
      </c>
      <c r="AJ7567" s="97" t="str">
        <f t="shared" si="1719"/>
        <v>19000100</v>
      </c>
    </row>
    <row r="7568" spans="32:36" ht="12" customHeight="1" x14ac:dyDescent="0.15">
      <c r="AF7568" s="96" t="str">
        <f t="shared" si="1715"/>
        <v>&lt;a name='19000100'&gt;&lt;b&gt;:  - &lt;/b&gt;&lt;/a&gt;&lt;br&gt;</v>
      </c>
      <c r="AG7568" s="97">
        <f t="shared" si="1716"/>
        <v>1900</v>
      </c>
      <c r="AH7568" s="97" t="str">
        <f t="shared" si="1717"/>
        <v>01</v>
      </c>
      <c r="AI7568" s="97" t="str">
        <f t="shared" si="1718"/>
        <v>00</v>
      </c>
      <c r="AJ7568" s="97" t="str">
        <f t="shared" si="1719"/>
        <v>19000100</v>
      </c>
    </row>
    <row r="7569" spans="32:36" ht="12" customHeight="1" x14ac:dyDescent="0.15">
      <c r="AF7569" s="96" t="str">
        <f t="shared" si="1715"/>
        <v>&lt;a name='19000100'&gt;&lt;b&gt;:  - &lt;/b&gt;&lt;/a&gt;&lt;br&gt;</v>
      </c>
      <c r="AG7569" s="97">
        <f t="shared" si="1716"/>
        <v>1900</v>
      </c>
      <c r="AH7569" s="97" t="str">
        <f t="shared" si="1717"/>
        <v>01</v>
      </c>
      <c r="AI7569" s="97" t="str">
        <f t="shared" si="1718"/>
        <v>00</v>
      </c>
      <c r="AJ7569" s="97" t="str">
        <f t="shared" si="1719"/>
        <v>19000100</v>
      </c>
    </row>
    <row r="7570" spans="32:36" ht="12" customHeight="1" x14ac:dyDescent="0.15">
      <c r="AF7570" s="96" t="str">
        <f t="shared" si="1715"/>
        <v>&lt;a name='19000100'&gt;&lt;b&gt;:  - &lt;/b&gt;&lt;/a&gt;&lt;br&gt;</v>
      </c>
      <c r="AG7570" s="97">
        <f t="shared" si="1716"/>
        <v>1900</v>
      </c>
      <c r="AH7570" s="97" t="str">
        <f t="shared" si="1717"/>
        <v>01</v>
      </c>
      <c r="AI7570" s="97" t="str">
        <f t="shared" si="1718"/>
        <v>00</v>
      </c>
      <c r="AJ7570" s="97" t="str">
        <f t="shared" si="1719"/>
        <v>19000100</v>
      </c>
    </row>
    <row r="7571" spans="32:36" ht="12" customHeight="1" x14ac:dyDescent="0.15">
      <c r="AF7571" s="96" t="str">
        <f t="shared" si="1715"/>
        <v>&lt;a name='19000100'&gt;&lt;b&gt;:  - &lt;/b&gt;&lt;/a&gt;&lt;br&gt;</v>
      </c>
      <c r="AG7571" s="97">
        <f t="shared" si="1716"/>
        <v>1900</v>
      </c>
      <c r="AH7571" s="97" t="str">
        <f t="shared" si="1717"/>
        <v>01</v>
      </c>
      <c r="AI7571" s="97" t="str">
        <f t="shared" si="1718"/>
        <v>00</v>
      </c>
      <c r="AJ7571" s="97" t="str">
        <f t="shared" si="1719"/>
        <v>19000100</v>
      </c>
    </row>
    <row r="7572" spans="32:36" ht="12" customHeight="1" x14ac:dyDescent="0.15">
      <c r="AF7572" s="96" t="str">
        <f t="shared" si="1715"/>
        <v>&lt;a name='19000100'&gt;&lt;b&gt;:  - &lt;/b&gt;&lt;/a&gt;&lt;br&gt;</v>
      </c>
      <c r="AG7572" s="97">
        <f t="shared" si="1716"/>
        <v>1900</v>
      </c>
      <c r="AH7572" s="97" t="str">
        <f t="shared" si="1717"/>
        <v>01</v>
      </c>
      <c r="AI7572" s="97" t="str">
        <f t="shared" si="1718"/>
        <v>00</v>
      </c>
      <c r="AJ7572" s="97" t="str">
        <f t="shared" si="1719"/>
        <v>19000100</v>
      </c>
    </row>
    <row r="7573" spans="32:36" ht="12" customHeight="1" x14ac:dyDescent="0.15">
      <c r="AF7573" s="96" t="str">
        <f t="shared" si="1715"/>
        <v>&lt;a name='19000100'&gt;&lt;b&gt;:  - &lt;/b&gt;&lt;/a&gt;&lt;br&gt;</v>
      </c>
      <c r="AG7573" s="97">
        <f t="shared" si="1716"/>
        <v>1900</v>
      </c>
      <c r="AH7573" s="97" t="str">
        <f t="shared" si="1717"/>
        <v>01</v>
      </c>
      <c r="AI7573" s="97" t="str">
        <f t="shared" si="1718"/>
        <v>00</v>
      </c>
      <c r="AJ7573" s="97" t="str">
        <f t="shared" si="1719"/>
        <v>19000100</v>
      </c>
    </row>
    <row r="7574" spans="32:36" ht="12" customHeight="1" x14ac:dyDescent="0.15">
      <c r="AF7574" s="96" t="str">
        <f t="shared" si="1715"/>
        <v>&lt;a name='19000100'&gt;&lt;b&gt;:  - &lt;/b&gt;&lt;/a&gt;&lt;br&gt;</v>
      </c>
      <c r="AG7574" s="97">
        <f t="shared" si="1716"/>
        <v>1900</v>
      </c>
      <c r="AH7574" s="97" t="str">
        <f t="shared" si="1717"/>
        <v>01</v>
      </c>
      <c r="AI7574" s="97" t="str">
        <f t="shared" si="1718"/>
        <v>00</v>
      </c>
      <c r="AJ7574" s="97" t="str">
        <f t="shared" si="1719"/>
        <v>19000100</v>
      </c>
    </row>
    <row r="7575" spans="32:36" ht="12" customHeight="1" x14ac:dyDescent="0.15">
      <c r="AF7575" s="96" t="str">
        <f t="shared" si="1715"/>
        <v>&lt;a name='19000100'&gt;&lt;b&gt;:  - &lt;/b&gt;&lt;/a&gt;&lt;br&gt;</v>
      </c>
      <c r="AG7575" s="97">
        <f t="shared" si="1716"/>
        <v>1900</v>
      </c>
      <c r="AH7575" s="97" t="str">
        <f t="shared" si="1717"/>
        <v>01</v>
      </c>
      <c r="AI7575" s="97" t="str">
        <f t="shared" si="1718"/>
        <v>00</v>
      </c>
      <c r="AJ7575" s="97" t="str">
        <f t="shared" si="1719"/>
        <v>19000100</v>
      </c>
    </row>
    <row r="7576" spans="32:36" ht="12" customHeight="1" x14ac:dyDescent="0.15">
      <c r="AF7576" s="96" t="str">
        <f t="shared" si="1715"/>
        <v>&lt;a name='19000100'&gt;&lt;b&gt;:  - &lt;/b&gt;&lt;/a&gt;&lt;br&gt;</v>
      </c>
      <c r="AG7576" s="97">
        <f t="shared" si="1716"/>
        <v>1900</v>
      </c>
      <c r="AH7576" s="97" t="str">
        <f t="shared" si="1717"/>
        <v>01</v>
      </c>
      <c r="AI7576" s="97" t="str">
        <f t="shared" si="1718"/>
        <v>00</v>
      </c>
      <c r="AJ7576" s="97" t="str">
        <f t="shared" si="1719"/>
        <v>19000100</v>
      </c>
    </row>
    <row r="7577" spans="32:36" ht="12" customHeight="1" x14ac:dyDescent="0.15">
      <c r="AF7577" s="96" t="str">
        <f t="shared" si="1715"/>
        <v>&lt;a name='19000100'&gt;&lt;b&gt;:  - &lt;/b&gt;&lt;/a&gt;&lt;br&gt;</v>
      </c>
      <c r="AG7577" s="97">
        <f t="shared" si="1716"/>
        <v>1900</v>
      </c>
      <c r="AH7577" s="97" t="str">
        <f t="shared" si="1717"/>
        <v>01</v>
      </c>
      <c r="AI7577" s="97" t="str">
        <f t="shared" si="1718"/>
        <v>00</v>
      </c>
      <c r="AJ7577" s="97" t="str">
        <f t="shared" si="1719"/>
        <v>19000100</v>
      </c>
    </row>
    <row r="7578" spans="32:36" ht="12" customHeight="1" x14ac:dyDescent="0.15">
      <c r="AF7578" s="96" t="str">
        <f t="shared" si="1715"/>
        <v>&lt;a name='19000100'&gt;&lt;b&gt;:  - &lt;/b&gt;&lt;/a&gt;&lt;br&gt;</v>
      </c>
      <c r="AG7578" s="97">
        <f t="shared" si="1716"/>
        <v>1900</v>
      </c>
      <c r="AH7578" s="97" t="str">
        <f t="shared" si="1717"/>
        <v>01</v>
      </c>
      <c r="AI7578" s="97" t="str">
        <f t="shared" si="1718"/>
        <v>00</v>
      </c>
      <c r="AJ7578" s="97" t="str">
        <f t="shared" si="1719"/>
        <v>19000100</v>
      </c>
    </row>
    <row r="7579" spans="32:36" ht="12" customHeight="1" x14ac:dyDescent="0.15">
      <c r="AF7579" s="96" t="str">
        <f t="shared" si="1715"/>
        <v>&lt;a name='19000100'&gt;&lt;b&gt;:  - &lt;/b&gt;&lt;/a&gt;&lt;br&gt;</v>
      </c>
      <c r="AG7579" s="97">
        <f t="shared" si="1716"/>
        <v>1900</v>
      </c>
      <c r="AH7579" s="97" t="str">
        <f t="shared" si="1717"/>
        <v>01</v>
      </c>
      <c r="AI7579" s="97" t="str">
        <f t="shared" si="1718"/>
        <v>00</v>
      </c>
      <c r="AJ7579" s="97" t="str">
        <f t="shared" si="1719"/>
        <v>19000100</v>
      </c>
    </row>
    <row r="7580" spans="32:36" ht="12" customHeight="1" x14ac:dyDescent="0.15">
      <c r="AF7580" s="96" t="str">
        <f t="shared" si="1715"/>
        <v>&lt;a name='19000100'&gt;&lt;b&gt;:  - &lt;/b&gt;&lt;/a&gt;&lt;br&gt;</v>
      </c>
      <c r="AG7580" s="97">
        <f t="shared" si="1716"/>
        <v>1900</v>
      </c>
      <c r="AH7580" s="97" t="str">
        <f t="shared" si="1717"/>
        <v>01</v>
      </c>
      <c r="AI7580" s="97" t="str">
        <f t="shared" si="1718"/>
        <v>00</v>
      </c>
      <c r="AJ7580" s="97" t="str">
        <f t="shared" si="1719"/>
        <v>19000100</v>
      </c>
    </row>
    <row r="7581" spans="32:36" ht="12" customHeight="1" x14ac:dyDescent="0.15">
      <c r="AF7581" s="96" t="str">
        <f t="shared" si="1715"/>
        <v>&lt;a name='19000100'&gt;&lt;b&gt;:  - &lt;/b&gt;&lt;/a&gt;&lt;br&gt;</v>
      </c>
      <c r="AG7581" s="97">
        <f t="shared" si="1716"/>
        <v>1900</v>
      </c>
      <c r="AH7581" s="97" t="str">
        <f t="shared" si="1717"/>
        <v>01</v>
      </c>
      <c r="AI7581" s="97" t="str">
        <f t="shared" si="1718"/>
        <v>00</v>
      </c>
      <c r="AJ7581" s="97" t="str">
        <f t="shared" si="1719"/>
        <v>19000100</v>
      </c>
    </row>
    <row r="7582" spans="32:36" ht="12" customHeight="1" x14ac:dyDescent="0.15">
      <c r="AF7582" s="96" t="str">
        <f t="shared" si="1715"/>
        <v>&lt;a name='19000100'&gt;&lt;b&gt;:  - &lt;/b&gt;&lt;/a&gt;&lt;br&gt;</v>
      </c>
      <c r="AG7582" s="97">
        <f t="shared" si="1716"/>
        <v>1900</v>
      </c>
      <c r="AH7582" s="97" t="str">
        <f t="shared" si="1717"/>
        <v>01</v>
      </c>
      <c r="AI7582" s="97" t="str">
        <f t="shared" si="1718"/>
        <v>00</v>
      </c>
      <c r="AJ7582" s="97" t="str">
        <f t="shared" si="1719"/>
        <v>19000100</v>
      </c>
    </row>
    <row r="7583" spans="32:36" ht="12" customHeight="1" x14ac:dyDescent="0.15">
      <c r="AF7583" s="96" t="str">
        <f t="shared" si="1715"/>
        <v>&lt;a name='19000100'&gt;&lt;b&gt;:  - &lt;/b&gt;&lt;/a&gt;&lt;br&gt;</v>
      </c>
      <c r="AG7583" s="97">
        <f t="shared" si="1716"/>
        <v>1900</v>
      </c>
      <c r="AH7583" s="97" t="str">
        <f t="shared" si="1717"/>
        <v>01</v>
      </c>
      <c r="AI7583" s="97" t="str">
        <f t="shared" si="1718"/>
        <v>00</v>
      </c>
      <c r="AJ7583" s="97" t="str">
        <f t="shared" si="1719"/>
        <v>19000100</v>
      </c>
    </row>
    <row r="7584" spans="32:36" ht="12" customHeight="1" x14ac:dyDescent="0.15">
      <c r="AF7584" s="96" t="str">
        <f t="shared" si="1715"/>
        <v>&lt;a name='19000100'&gt;&lt;b&gt;:  - &lt;/b&gt;&lt;/a&gt;&lt;br&gt;</v>
      </c>
      <c r="AG7584" s="97">
        <f t="shared" si="1716"/>
        <v>1900</v>
      </c>
      <c r="AH7584" s="97" t="str">
        <f t="shared" si="1717"/>
        <v>01</v>
      </c>
      <c r="AI7584" s="97" t="str">
        <f t="shared" si="1718"/>
        <v>00</v>
      </c>
      <c r="AJ7584" s="97" t="str">
        <f t="shared" si="1719"/>
        <v>19000100</v>
      </c>
    </row>
    <row r="7585" spans="32:36" ht="12" customHeight="1" x14ac:dyDescent="0.15">
      <c r="AF7585" s="96" t="str">
        <f t="shared" si="1715"/>
        <v>&lt;a name='19000100'&gt;&lt;b&gt;:  - &lt;/b&gt;&lt;/a&gt;&lt;br&gt;</v>
      </c>
      <c r="AG7585" s="97">
        <f t="shared" si="1716"/>
        <v>1900</v>
      </c>
      <c r="AH7585" s="97" t="str">
        <f t="shared" si="1717"/>
        <v>01</v>
      </c>
      <c r="AI7585" s="97" t="str">
        <f t="shared" si="1718"/>
        <v>00</v>
      </c>
      <c r="AJ7585" s="97" t="str">
        <f t="shared" si="1719"/>
        <v>19000100</v>
      </c>
    </row>
    <row r="7586" spans="32:36" ht="12" customHeight="1" x14ac:dyDescent="0.15">
      <c r="AF7586" s="96" t="str">
        <f t="shared" si="1715"/>
        <v>&lt;a name='19000100'&gt;&lt;b&gt;:  - &lt;/b&gt;&lt;/a&gt;&lt;br&gt;</v>
      </c>
      <c r="AG7586" s="97">
        <f t="shared" si="1716"/>
        <v>1900</v>
      </c>
      <c r="AH7586" s="97" t="str">
        <f t="shared" si="1717"/>
        <v>01</v>
      </c>
      <c r="AI7586" s="97" t="str">
        <f t="shared" si="1718"/>
        <v>00</v>
      </c>
      <c r="AJ7586" s="97" t="str">
        <f t="shared" si="1719"/>
        <v>19000100</v>
      </c>
    </row>
    <row r="7587" spans="32:36" ht="12" customHeight="1" x14ac:dyDescent="0.15">
      <c r="AF7587" s="96" t="str">
        <f t="shared" si="1715"/>
        <v>&lt;a name='19000100'&gt;&lt;b&gt;:  - &lt;/b&gt;&lt;/a&gt;&lt;br&gt;</v>
      </c>
      <c r="AG7587" s="97">
        <f t="shared" si="1716"/>
        <v>1900</v>
      </c>
      <c r="AH7587" s="97" t="str">
        <f t="shared" si="1717"/>
        <v>01</v>
      </c>
      <c r="AI7587" s="97" t="str">
        <f t="shared" si="1718"/>
        <v>00</v>
      </c>
      <c r="AJ7587" s="97" t="str">
        <f t="shared" si="1719"/>
        <v>19000100</v>
      </c>
    </row>
    <row r="7588" spans="32:36" ht="12" customHeight="1" x14ac:dyDescent="0.15">
      <c r="AF7588" s="96" t="str">
        <f t="shared" si="1715"/>
        <v>&lt;a name='19000100'&gt;&lt;b&gt;:  - &lt;/b&gt;&lt;/a&gt;&lt;br&gt;</v>
      </c>
      <c r="AG7588" s="97">
        <f t="shared" si="1716"/>
        <v>1900</v>
      </c>
      <c r="AH7588" s="97" t="str">
        <f t="shared" si="1717"/>
        <v>01</v>
      </c>
      <c r="AI7588" s="97" t="str">
        <f t="shared" si="1718"/>
        <v>00</v>
      </c>
      <c r="AJ7588" s="97" t="str">
        <f t="shared" si="1719"/>
        <v>19000100</v>
      </c>
    </row>
    <row r="7589" spans="32:36" ht="12" customHeight="1" x14ac:dyDescent="0.15">
      <c r="AF7589" s="96" t="str">
        <f t="shared" si="1715"/>
        <v>&lt;a name='19000100'&gt;&lt;b&gt;:  - &lt;/b&gt;&lt;/a&gt;&lt;br&gt;</v>
      </c>
      <c r="AG7589" s="97">
        <f t="shared" si="1716"/>
        <v>1900</v>
      </c>
      <c r="AH7589" s="97" t="str">
        <f t="shared" si="1717"/>
        <v>01</v>
      </c>
      <c r="AI7589" s="97" t="str">
        <f t="shared" si="1718"/>
        <v>00</v>
      </c>
      <c r="AJ7589" s="97" t="str">
        <f t="shared" si="1719"/>
        <v>19000100</v>
      </c>
    </row>
    <row r="7590" spans="32:36" ht="12" customHeight="1" x14ac:dyDescent="0.15">
      <c r="AF7590" s="96" t="str">
        <f t="shared" si="1715"/>
        <v>&lt;a name='19000100'&gt;&lt;b&gt;:  - &lt;/b&gt;&lt;/a&gt;&lt;br&gt;</v>
      </c>
      <c r="AG7590" s="97">
        <f t="shared" si="1716"/>
        <v>1900</v>
      </c>
      <c r="AH7590" s="97" t="str">
        <f t="shared" si="1717"/>
        <v>01</v>
      </c>
      <c r="AI7590" s="97" t="str">
        <f t="shared" si="1718"/>
        <v>00</v>
      </c>
      <c r="AJ7590" s="97" t="str">
        <f t="shared" si="1719"/>
        <v>19000100</v>
      </c>
    </row>
    <row r="7591" spans="32:36" ht="12" customHeight="1" x14ac:dyDescent="0.15">
      <c r="AF7591" s="96" t="str">
        <f t="shared" si="1715"/>
        <v>&lt;a name='19000100'&gt;&lt;b&gt;:  - &lt;/b&gt;&lt;/a&gt;&lt;br&gt;</v>
      </c>
      <c r="AG7591" s="97">
        <f t="shared" si="1716"/>
        <v>1900</v>
      </c>
      <c r="AH7591" s="97" t="str">
        <f t="shared" si="1717"/>
        <v>01</v>
      </c>
      <c r="AI7591" s="97" t="str">
        <f t="shared" si="1718"/>
        <v>00</v>
      </c>
      <c r="AJ7591" s="97" t="str">
        <f t="shared" si="1719"/>
        <v>19000100</v>
      </c>
    </row>
    <row r="7592" spans="32:36" ht="12" customHeight="1" x14ac:dyDescent="0.15">
      <c r="AF7592" s="96" t="str">
        <f t="shared" si="1715"/>
        <v>&lt;a name='19000100'&gt;&lt;b&gt;:  - &lt;/b&gt;&lt;/a&gt;&lt;br&gt;</v>
      </c>
      <c r="AG7592" s="97">
        <f t="shared" si="1716"/>
        <v>1900</v>
      </c>
      <c r="AH7592" s="97" t="str">
        <f t="shared" si="1717"/>
        <v>01</v>
      </c>
      <c r="AI7592" s="97" t="str">
        <f t="shared" si="1718"/>
        <v>00</v>
      </c>
      <c r="AJ7592" s="97" t="str">
        <f t="shared" si="1719"/>
        <v>19000100</v>
      </c>
    </row>
    <row r="7593" spans="32:36" ht="12" customHeight="1" x14ac:dyDescent="0.15">
      <c r="AF7593" s="96" t="str">
        <f t="shared" si="1715"/>
        <v>&lt;a name='19000100'&gt;&lt;b&gt;:  - &lt;/b&gt;&lt;/a&gt;&lt;br&gt;</v>
      </c>
      <c r="AG7593" s="97">
        <f t="shared" si="1716"/>
        <v>1900</v>
      </c>
      <c r="AH7593" s="97" t="str">
        <f t="shared" si="1717"/>
        <v>01</v>
      </c>
      <c r="AI7593" s="97" t="str">
        <f t="shared" si="1718"/>
        <v>00</v>
      </c>
      <c r="AJ7593" s="97" t="str">
        <f t="shared" si="1719"/>
        <v>19000100</v>
      </c>
    </row>
    <row r="7594" spans="32:36" ht="12" customHeight="1" x14ac:dyDescent="0.15">
      <c r="AF7594" s="96" t="str">
        <f t="shared" si="1715"/>
        <v>&lt;a name='19000100'&gt;&lt;b&gt;:  - &lt;/b&gt;&lt;/a&gt;&lt;br&gt;</v>
      </c>
      <c r="AG7594" s="97">
        <f t="shared" si="1716"/>
        <v>1900</v>
      </c>
      <c r="AH7594" s="97" t="str">
        <f t="shared" si="1717"/>
        <v>01</v>
      </c>
      <c r="AI7594" s="97" t="str">
        <f t="shared" si="1718"/>
        <v>00</v>
      </c>
      <c r="AJ7594" s="97" t="str">
        <f t="shared" si="1719"/>
        <v>19000100</v>
      </c>
    </row>
    <row r="7595" spans="32:36" ht="12" customHeight="1" x14ac:dyDescent="0.15">
      <c r="AF7595" s="96" t="str">
        <f t="shared" si="1715"/>
        <v>&lt;a name='19000100'&gt;&lt;b&gt;:  - &lt;/b&gt;&lt;/a&gt;&lt;br&gt;</v>
      </c>
      <c r="AG7595" s="97">
        <f t="shared" si="1716"/>
        <v>1900</v>
      </c>
      <c r="AH7595" s="97" t="str">
        <f t="shared" si="1717"/>
        <v>01</v>
      </c>
      <c r="AI7595" s="97" t="str">
        <f t="shared" si="1718"/>
        <v>00</v>
      </c>
      <c r="AJ7595" s="97" t="str">
        <f t="shared" si="1719"/>
        <v>19000100</v>
      </c>
    </row>
    <row r="7596" spans="32:36" ht="12" customHeight="1" x14ac:dyDescent="0.15">
      <c r="AF7596" s="96" t="str">
        <f t="shared" si="1715"/>
        <v>&lt;a name='19000100'&gt;&lt;b&gt;:  - &lt;/b&gt;&lt;/a&gt;&lt;br&gt;</v>
      </c>
      <c r="AG7596" s="97">
        <f t="shared" si="1716"/>
        <v>1900</v>
      </c>
      <c r="AH7596" s="97" t="str">
        <f t="shared" si="1717"/>
        <v>01</v>
      </c>
      <c r="AI7596" s="97" t="str">
        <f t="shared" si="1718"/>
        <v>00</v>
      </c>
      <c r="AJ7596" s="97" t="str">
        <f t="shared" si="1719"/>
        <v>19000100</v>
      </c>
    </row>
    <row r="7597" spans="32:36" ht="12" customHeight="1" x14ac:dyDescent="0.15">
      <c r="AF7597" s="96" t="str">
        <f t="shared" si="1715"/>
        <v>&lt;a name='19000100'&gt;&lt;b&gt;:  - &lt;/b&gt;&lt;/a&gt;&lt;br&gt;</v>
      </c>
      <c r="AG7597" s="97">
        <f t="shared" si="1716"/>
        <v>1900</v>
      </c>
      <c r="AH7597" s="97" t="str">
        <f t="shared" si="1717"/>
        <v>01</v>
      </c>
      <c r="AI7597" s="97" t="str">
        <f t="shared" si="1718"/>
        <v>00</v>
      </c>
      <c r="AJ7597" s="97" t="str">
        <f t="shared" si="1719"/>
        <v>19000100</v>
      </c>
    </row>
    <row r="7598" spans="32:36" ht="12" customHeight="1" x14ac:dyDescent="0.15">
      <c r="AF7598" s="96" t="str">
        <f t="shared" si="1715"/>
        <v>&lt;a name='19000100'&gt;&lt;b&gt;:  - &lt;/b&gt;&lt;/a&gt;&lt;br&gt;</v>
      </c>
      <c r="AG7598" s="97">
        <f t="shared" si="1716"/>
        <v>1900</v>
      </c>
      <c r="AH7598" s="97" t="str">
        <f t="shared" si="1717"/>
        <v>01</v>
      </c>
      <c r="AI7598" s="97" t="str">
        <f t="shared" si="1718"/>
        <v>00</v>
      </c>
      <c r="AJ7598" s="97" t="str">
        <f t="shared" si="1719"/>
        <v>19000100</v>
      </c>
    </row>
    <row r="7599" spans="32:36" ht="12" customHeight="1" x14ac:dyDescent="0.15">
      <c r="AF7599" s="96" t="str">
        <f t="shared" si="1715"/>
        <v>&lt;a name='19000100'&gt;&lt;b&gt;:  - &lt;/b&gt;&lt;/a&gt;&lt;br&gt;</v>
      </c>
      <c r="AG7599" s="97">
        <f t="shared" si="1716"/>
        <v>1900</v>
      </c>
      <c r="AH7599" s="97" t="str">
        <f t="shared" si="1717"/>
        <v>01</v>
      </c>
      <c r="AI7599" s="97" t="str">
        <f t="shared" si="1718"/>
        <v>00</v>
      </c>
      <c r="AJ7599" s="97" t="str">
        <f t="shared" si="1719"/>
        <v>19000100</v>
      </c>
    </row>
    <row r="7600" spans="32:36" ht="12" customHeight="1" x14ac:dyDescent="0.15">
      <c r="AF7600" s="96" t="str">
        <f t="shared" si="1715"/>
        <v>&lt;a name='19000100'&gt;&lt;b&gt;:  - &lt;/b&gt;&lt;/a&gt;&lt;br&gt;</v>
      </c>
      <c r="AG7600" s="97">
        <f t="shared" si="1716"/>
        <v>1900</v>
      </c>
      <c r="AH7600" s="97" t="str">
        <f t="shared" si="1717"/>
        <v>01</v>
      </c>
      <c r="AI7600" s="97" t="str">
        <f t="shared" si="1718"/>
        <v>00</v>
      </c>
      <c r="AJ7600" s="97" t="str">
        <f t="shared" si="1719"/>
        <v>19000100</v>
      </c>
    </row>
    <row r="7601" spans="32:36" ht="12" customHeight="1" x14ac:dyDescent="0.15">
      <c r="AF7601" s="96" t="str">
        <f t="shared" si="1715"/>
        <v>&lt;a name='19000100'&gt;&lt;b&gt;:  - &lt;/b&gt;&lt;/a&gt;&lt;br&gt;</v>
      </c>
      <c r="AG7601" s="97">
        <f t="shared" si="1716"/>
        <v>1900</v>
      </c>
      <c r="AH7601" s="97" t="str">
        <f t="shared" si="1717"/>
        <v>01</v>
      </c>
      <c r="AI7601" s="97" t="str">
        <f t="shared" si="1718"/>
        <v>00</v>
      </c>
      <c r="AJ7601" s="97" t="str">
        <f t="shared" si="1719"/>
        <v>19000100</v>
      </c>
    </row>
    <row r="7602" spans="32:36" ht="12" customHeight="1" x14ac:dyDescent="0.15">
      <c r="AF7602" s="96" t="str">
        <f t="shared" si="1715"/>
        <v>&lt;a name='19000100'&gt;&lt;b&gt;:  - &lt;/b&gt;&lt;/a&gt;&lt;br&gt;</v>
      </c>
      <c r="AG7602" s="97">
        <f t="shared" si="1716"/>
        <v>1900</v>
      </c>
      <c r="AH7602" s="97" t="str">
        <f t="shared" si="1717"/>
        <v>01</v>
      </c>
      <c r="AI7602" s="97" t="str">
        <f t="shared" si="1718"/>
        <v>00</v>
      </c>
      <c r="AJ7602" s="97" t="str">
        <f t="shared" si="1719"/>
        <v>19000100</v>
      </c>
    </row>
    <row r="7603" spans="32:36" ht="12" customHeight="1" x14ac:dyDescent="0.15">
      <c r="AF7603" s="96" t="str">
        <f t="shared" si="1715"/>
        <v>&lt;a name='19000100'&gt;&lt;b&gt;:  - &lt;/b&gt;&lt;/a&gt;&lt;br&gt;</v>
      </c>
      <c r="AG7603" s="97">
        <f t="shared" si="1716"/>
        <v>1900</v>
      </c>
      <c r="AH7603" s="97" t="str">
        <f t="shared" si="1717"/>
        <v>01</v>
      </c>
      <c r="AI7603" s="97" t="str">
        <f t="shared" si="1718"/>
        <v>00</v>
      </c>
      <c r="AJ7603" s="97" t="str">
        <f t="shared" si="1719"/>
        <v>19000100</v>
      </c>
    </row>
    <row r="7604" spans="32:36" ht="12" customHeight="1" x14ac:dyDescent="0.15">
      <c r="AF7604" s="96" t="str">
        <f t="shared" si="1715"/>
        <v>&lt;a name='19000100'&gt;&lt;b&gt;:  - &lt;/b&gt;&lt;/a&gt;&lt;br&gt;</v>
      </c>
      <c r="AG7604" s="97">
        <f t="shared" si="1716"/>
        <v>1900</v>
      </c>
      <c r="AH7604" s="97" t="str">
        <f t="shared" si="1717"/>
        <v>01</v>
      </c>
      <c r="AI7604" s="97" t="str">
        <f t="shared" si="1718"/>
        <v>00</v>
      </c>
      <c r="AJ7604" s="97" t="str">
        <f t="shared" si="1719"/>
        <v>19000100</v>
      </c>
    </row>
    <row r="7605" spans="32:36" ht="12" customHeight="1" x14ac:dyDescent="0.15">
      <c r="AF7605" s="96" t="str">
        <f t="shared" si="1715"/>
        <v>&lt;a name='19000100'&gt;&lt;b&gt;:  - &lt;/b&gt;&lt;/a&gt;&lt;br&gt;</v>
      </c>
      <c r="AG7605" s="97">
        <f t="shared" si="1716"/>
        <v>1900</v>
      </c>
      <c r="AH7605" s="97" t="str">
        <f t="shared" si="1717"/>
        <v>01</v>
      </c>
      <c r="AI7605" s="97" t="str">
        <f t="shared" si="1718"/>
        <v>00</v>
      </c>
      <c r="AJ7605" s="97" t="str">
        <f t="shared" si="1719"/>
        <v>19000100</v>
      </c>
    </row>
    <row r="7606" spans="32:36" ht="12" customHeight="1" x14ac:dyDescent="0.15">
      <c r="AF7606" s="96" t="str">
        <f t="shared" si="1715"/>
        <v>&lt;a name='19000100'&gt;&lt;b&gt;:  - &lt;/b&gt;&lt;/a&gt;&lt;br&gt;</v>
      </c>
      <c r="AG7606" s="97">
        <f t="shared" si="1716"/>
        <v>1900</v>
      </c>
      <c r="AH7606" s="97" t="str">
        <f t="shared" si="1717"/>
        <v>01</v>
      </c>
      <c r="AI7606" s="97" t="str">
        <f t="shared" si="1718"/>
        <v>00</v>
      </c>
      <c r="AJ7606" s="97" t="str">
        <f t="shared" si="1719"/>
        <v>19000100</v>
      </c>
    </row>
    <row r="7607" spans="32:36" ht="12" customHeight="1" x14ac:dyDescent="0.15">
      <c r="AF7607" s="96" t="str">
        <f t="shared" si="1715"/>
        <v>&lt;a name='19000100'&gt;&lt;b&gt;:  - &lt;/b&gt;&lt;/a&gt;&lt;br&gt;</v>
      </c>
      <c r="AG7607" s="97">
        <f t="shared" si="1716"/>
        <v>1900</v>
      </c>
      <c r="AH7607" s="97" t="str">
        <f t="shared" si="1717"/>
        <v>01</v>
      </c>
      <c r="AI7607" s="97" t="str">
        <f t="shared" si="1718"/>
        <v>00</v>
      </c>
      <c r="AJ7607" s="97" t="str">
        <f t="shared" si="1719"/>
        <v>19000100</v>
      </c>
    </row>
    <row r="7608" spans="32:36" ht="12" customHeight="1" x14ac:dyDescent="0.15">
      <c r="AF7608" s="96" t="str">
        <f t="shared" si="1715"/>
        <v>&lt;a name='19000100'&gt;&lt;b&gt;:  - &lt;/b&gt;&lt;/a&gt;&lt;br&gt;</v>
      </c>
      <c r="AG7608" s="97">
        <f t="shared" si="1716"/>
        <v>1900</v>
      </c>
      <c r="AH7608" s="97" t="str">
        <f t="shared" si="1717"/>
        <v>01</v>
      </c>
      <c r="AI7608" s="97" t="str">
        <f t="shared" si="1718"/>
        <v>00</v>
      </c>
      <c r="AJ7608" s="97" t="str">
        <f t="shared" si="1719"/>
        <v>19000100</v>
      </c>
    </row>
    <row r="7609" spans="32:36" ht="12" customHeight="1" x14ac:dyDescent="0.15">
      <c r="AF7609" s="96" t="str">
        <f t="shared" si="1715"/>
        <v>&lt;a name='19000100'&gt;&lt;b&gt;:  - &lt;/b&gt;&lt;/a&gt;&lt;br&gt;</v>
      </c>
      <c r="AG7609" s="97">
        <f t="shared" si="1716"/>
        <v>1900</v>
      </c>
      <c r="AH7609" s="97" t="str">
        <f t="shared" si="1717"/>
        <v>01</v>
      </c>
      <c r="AI7609" s="97" t="str">
        <f t="shared" si="1718"/>
        <v>00</v>
      </c>
      <c r="AJ7609" s="97" t="str">
        <f t="shared" si="1719"/>
        <v>19000100</v>
      </c>
    </row>
    <row r="7610" spans="32:36" ht="12" customHeight="1" x14ac:dyDescent="0.15">
      <c r="AF7610" s="96" t="str">
        <f t="shared" si="1715"/>
        <v>&lt;a name='19000100'&gt;&lt;b&gt;:  - &lt;/b&gt;&lt;/a&gt;&lt;br&gt;</v>
      </c>
      <c r="AG7610" s="97">
        <f t="shared" si="1716"/>
        <v>1900</v>
      </c>
      <c r="AH7610" s="97" t="str">
        <f t="shared" si="1717"/>
        <v>01</v>
      </c>
      <c r="AI7610" s="97" t="str">
        <f t="shared" si="1718"/>
        <v>00</v>
      </c>
      <c r="AJ7610" s="97" t="str">
        <f t="shared" si="1719"/>
        <v>19000100</v>
      </c>
    </row>
    <row r="7611" spans="32:36" ht="12" customHeight="1" x14ac:dyDescent="0.15">
      <c r="AF7611" s="96" t="str">
        <f t="shared" si="1715"/>
        <v>&lt;a name='19000100'&gt;&lt;b&gt;:  - &lt;/b&gt;&lt;/a&gt;&lt;br&gt;</v>
      </c>
      <c r="AG7611" s="97">
        <f t="shared" si="1716"/>
        <v>1900</v>
      </c>
      <c r="AH7611" s="97" t="str">
        <f t="shared" si="1717"/>
        <v>01</v>
      </c>
      <c r="AI7611" s="97" t="str">
        <f t="shared" si="1718"/>
        <v>00</v>
      </c>
      <c r="AJ7611" s="97" t="str">
        <f t="shared" si="1719"/>
        <v>19000100</v>
      </c>
    </row>
    <row r="7612" spans="32:36" ht="12" customHeight="1" x14ac:dyDescent="0.15">
      <c r="AF7612" s="96" t="str">
        <f t="shared" si="1715"/>
        <v>&lt;a name='19000100'&gt;&lt;b&gt;:  - &lt;/b&gt;&lt;/a&gt;&lt;br&gt;</v>
      </c>
      <c r="AG7612" s="97">
        <f t="shared" si="1716"/>
        <v>1900</v>
      </c>
      <c r="AH7612" s="97" t="str">
        <f t="shared" si="1717"/>
        <v>01</v>
      </c>
      <c r="AI7612" s="97" t="str">
        <f t="shared" si="1718"/>
        <v>00</v>
      </c>
      <c r="AJ7612" s="97" t="str">
        <f t="shared" si="1719"/>
        <v>19000100</v>
      </c>
    </row>
    <row r="7613" spans="32:36" ht="12" customHeight="1" x14ac:dyDescent="0.15">
      <c r="AF7613" s="96" t="str">
        <f t="shared" si="1715"/>
        <v>&lt;a name='19000100'&gt;&lt;b&gt;:  - &lt;/b&gt;&lt;/a&gt;&lt;br&gt;</v>
      </c>
      <c r="AG7613" s="97">
        <f t="shared" si="1716"/>
        <v>1900</v>
      </c>
      <c r="AH7613" s="97" t="str">
        <f t="shared" si="1717"/>
        <v>01</v>
      </c>
      <c r="AI7613" s="97" t="str">
        <f t="shared" si="1718"/>
        <v>00</v>
      </c>
      <c r="AJ7613" s="97" t="str">
        <f t="shared" si="1719"/>
        <v>19000100</v>
      </c>
    </row>
    <row r="7614" spans="32:36" ht="12" customHeight="1" x14ac:dyDescent="0.15">
      <c r="AF7614" s="96" t="str">
        <f t="shared" si="1715"/>
        <v>&lt;a name='19000100'&gt;&lt;b&gt;:  - &lt;/b&gt;&lt;/a&gt;&lt;br&gt;</v>
      </c>
      <c r="AG7614" s="97">
        <f t="shared" si="1716"/>
        <v>1900</v>
      </c>
      <c r="AH7614" s="97" t="str">
        <f t="shared" si="1717"/>
        <v>01</v>
      </c>
      <c r="AI7614" s="97" t="str">
        <f t="shared" si="1718"/>
        <v>00</v>
      </c>
      <c r="AJ7614" s="97" t="str">
        <f t="shared" si="1719"/>
        <v>19000100</v>
      </c>
    </row>
    <row r="7615" spans="32:36" ht="12" customHeight="1" x14ac:dyDescent="0.15">
      <c r="AF7615" s="96" t="str">
        <f t="shared" si="1715"/>
        <v>&lt;a name='19000100'&gt;&lt;b&gt;:  - &lt;/b&gt;&lt;/a&gt;&lt;br&gt;</v>
      </c>
      <c r="AG7615" s="97">
        <f t="shared" si="1716"/>
        <v>1900</v>
      </c>
      <c r="AH7615" s="97" t="str">
        <f t="shared" si="1717"/>
        <v>01</v>
      </c>
      <c r="AI7615" s="97" t="str">
        <f t="shared" si="1718"/>
        <v>00</v>
      </c>
      <c r="AJ7615" s="97" t="str">
        <f t="shared" si="1719"/>
        <v>19000100</v>
      </c>
    </row>
    <row r="7616" spans="32:36" ht="12" customHeight="1" x14ac:dyDescent="0.15">
      <c r="AF7616" s="96" t="str">
        <f t="shared" si="1715"/>
        <v>&lt;a name='19000100'&gt;&lt;b&gt;:  - &lt;/b&gt;&lt;/a&gt;&lt;br&gt;</v>
      </c>
      <c r="AG7616" s="97">
        <f t="shared" si="1716"/>
        <v>1900</v>
      </c>
      <c r="AH7616" s="97" t="str">
        <f t="shared" si="1717"/>
        <v>01</v>
      </c>
      <c r="AI7616" s="97" t="str">
        <f t="shared" si="1718"/>
        <v>00</v>
      </c>
      <c r="AJ7616" s="97" t="str">
        <f t="shared" si="1719"/>
        <v>19000100</v>
      </c>
    </row>
    <row r="7617" spans="32:36" ht="12" customHeight="1" x14ac:dyDescent="0.15">
      <c r="AF7617" s="96" t="str">
        <f t="shared" si="1715"/>
        <v>&lt;a name='19000100'&gt;&lt;b&gt;:  - &lt;/b&gt;&lt;/a&gt;&lt;br&gt;</v>
      </c>
      <c r="AG7617" s="97">
        <f t="shared" si="1716"/>
        <v>1900</v>
      </c>
      <c r="AH7617" s="97" t="str">
        <f t="shared" si="1717"/>
        <v>01</v>
      </c>
      <c r="AI7617" s="97" t="str">
        <f t="shared" si="1718"/>
        <v>00</v>
      </c>
      <c r="AJ7617" s="97" t="str">
        <f t="shared" si="1719"/>
        <v>19000100</v>
      </c>
    </row>
    <row r="7618" spans="32:36" ht="12" customHeight="1" x14ac:dyDescent="0.15">
      <c r="AF7618" s="96" t="str">
        <f t="shared" ref="AF7618:AF7681" si="1720">"&lt;a name='"&amp;AJ7618&amp;"'&gt;&lt;b&gt;"&amp;I7618&amp;": "&amp;M7618&amp;" - "&amp;L7618&amp;"&lt;/b&gt;&lt;/a&gt;&lt;br&gt;"</f>
        <v>&lt;a name='19000100'&gt;&lt;b&gt;:  - &lt;/b&gt;&lt;/a&gt;&lt;br&gt;</v>
      </c>
      <c r="AG7618" s="97">
        <f t="shared" ref="AG7618:AG7681" si="1721">YEAR(G7618)</f>
        <v>1900</v>
      </c>
      <c r="AH7618" s="97" t="str">
        <f t="shared" ref="AH7618:AH7681" si="1722">IF(LEN(MONTH(G7618))=1,"0"&amp;MONTH(G7618),MONTH(G7618))</f>
        <v>01</v>
      </c>
      <c r="AI7618" s="97" t="str">
        <f t="shared" ref="AI7618:AI7681" si="1723">IF(LEN(DAY(G7618))=1,"0"&amp;DAY(G7618),DAY(G7618))</f>
        <v>00</v>
      </c>
      <c r="AJ7618" s="97" t="str">
        <f t="shared" ref="AJ7618:AJ7681" si="1724">AG7618&amp;AH7618&amp;AI7618</f>
        <v>19000100</v>
      </c>
    </row>
    <row r="7619" spans="32:36" ht="12" customHeight="1" x14ac:dyDescent="0.15">
      <c r="AF7619" s="96" t="str">
        <f t="shared" si="1720"/>
        <v>&lt;a name='19000100'&gt;&lt;b&gt;:  - &lt;/b&gt;&lt;/a&gt;&lt;br&gt;</v>
      </c>
      <c r="AG7619" s="97">
        <f t="shared" si="1721"/>
        <v>1900</v>
      </c>
      <c r="AH7619" s="97" t="str">
        <f t="shared" si="1722"/>
        <v>01</v>
      </c>
      <c r="AI7619" s="97" t="str">
        <f t="shared" si="1723"/>
        <v>00</v>
      </c>
      <c r="AJ7619" s="97" t="str">
        <f t="shared" si="1724"/>
        <v>19000100</v>
      </c>
    </row>
    <row r="7620" spans="32:36" ht="12" customHeight="1" x14ac:dyDescent="0.15">
      <c r="AF7620" s="96" t="str">
        <f t="shared" si="1720"/>
        <v>&lt;a name='19000100'&gt;&lt;b&gt;:  - &lt;/b&gt;&lt;/a&gt;&lt;br&gt;</v>
      </c>
      <c r="AG7620" s="97">
        <f t="shared" si="1721"/>
        <v>1900</v>
      </c>
      <c r="AH7620" s="97" t="str">
        <f t="shared" si="1722"/>
        <v>01</v>
      </c>
      <c r="AI7620" s="97" t="str">
        <f t="shared" si="1723"/>
        <v>00</v>
      </c>
      <c r="AJ7620" s="97" t="str">
        <f t="shared" si="1724"/>
        <v>19000100</v>
      </c>
    </row>
    <row r="7621" spans="32:36" ht="12" customHeight="1" x14ac:dyDescent="0.15">
      <c r="AF7621" s="96" t="str">
        <f t="shared" si="1720"/>
        <v>&lt;a name='19000100'&gt;&lt;b&gt;:  - &lt;/b&gt;&lt;/a&gt;&lt;br&gt;</v>
      </c>
      <c r="AG7621" s="97">
        <f t="shared" si="1721"/>
        <v>1900</v>
      </c>
      <c r="AH7621" s="97" t="str">
        <f t="shared" si="1722"/>
        <v>01</v>
      </c>
      <c r="AI7621" s="97" t="str">
        <f t="shared" si="1723"/>
        <v>00</v>
      </c>
      <c r="AJ7621" s="97" t="str">
        <f t="shared" si="1724"/>
        <v>19000100</v>
      </c>
    </row>
    <row r="7622" spans="32:36" ht="12" customHeight="1" x14ac:dyDescent="0.15">
      <c r="AF7622" s="96" t="str">
        <f t="shared" si="1720"/>
        <v>&lt;a name='19000100'&gt;&lt;b&gt;:  - &lt;/b&gt;&lt;/a&gt;&lt;br&gt;</v>
      </c>
      <c r="AG7622" s="97">
        <f t="shared" si="1721"/>
        <v>1900</v>
      </c>
      <c r="AH7622" s="97" t="str">
        <f t="shared" si="1722"/>
        <v>01</v>
      </c>
      <c r="AI7622" s="97" t="str">
        <f t="shared" si="1723"/>
        <v>00</v>
      </c>
      <c r="AJ7622" s="97" t="str">
        <f t="shared" si="1724"/>
        <v>19000100</v>
      </c>
    </row>
    <row r="7623" spans="32:36" ht="12" customHeight="1" x14ac:dyDescent="0.15">
      <c r="AF7623" s="96" t="str">
        <f t="shared" si="1720"/>
        <v>&lt;a name='19000100'&gt;&lt;b&gt;:  - &lt;/b&gt;&lt;/a&gt;&lt;br&gt;</v>
      </c>
      <c r="AG7623" s="97">
        <f t="shared" si="1721"/>
        <v>1900</v>
      </c>
      <c r="AH7623" s="97" t="str">
        <f t="shared" si="1722"/>
        <v>01</v>
      </c>
      <c r="AI7623" s="97" t="str">
        <f t="shared" si="1723"/>
        <v>00</v>
      </c>
      <c r="AJ7623" s="97" t="str">
        <f t="shared" si="1724"/>
        <v>19000100</v>
      </c>
    </row>
    <row r="7624" spans="32:36" ht="12" customHeight="1" x14ac:dyDescent="0.15">
      <c r="AF7624" s="96" t="str">
        <f t="shared" si="1720"/>
        <v>&lt;a name='19000100'&gt;&lt;b&gt;:  - &lt;/b&gt;&lt;/a&gt;&lt;br&gt;</v>
      </c>
      <c r="AG7624" s="97">
        <f t="shared" si="1721"/>
        <v>1900</v>
      </c>
      <c r="AH7624" s="97" t="str">
        <f t="shared" si="1722"/>
        <v>01</v>
      </c>
      <c r="AI7624" s="97" t="str">
        <f t="shared" si="1723"/>
        <v>00</v>
      </c>
      <c r="AJ7624" s="97" t="str">
        <f t="shared" si="1724"/>
        <v>19000100</v>
      </c>
    </row>
    <row r="7625" spans="32:36" ht="12" customHeight="1" x14ac:dyDescent="0.15">
      <c r="AF7625" s="96" t="str">
        <f t="shared" si="1720"/>
        <v>&lt;a name='19000100'&gt;&lt;b&gt;:  - &lt;/b&gt;&lt;/a&gt;&lt;br&gt;</v>
      </c>
      <c r="AG7625" s="97">
        <f t="shared" si="1721"/>
        <v>1900</v>
      </c>
      <c r="AH7625" s="97" t="str">
        <f t="shared" si="1722"/>
        <v>01</v>
      </c>
      <c r="AI7625" s="97" t="str">
        <f t="shared" si="1723"/>
        <v>00</v>
      </c>
      <c r="AJ7625" s="97" t="str">
        <f t="shared" si="1724"/>
        <v>19000100</v>
      </c>
    </row>
    <row r="7626" spans="32:36" ht="12" customHeight="1" x14ac:dyDescent="0.15">
      <c r="AF7626" s="96" t="str">
        <f t="shared" si="1720"/>
        <v>&lt;a name='19000100'&gt;&lt;b&gt;:  - &lt;/b&gt;&lt;/a&gt;&lt;br&gt;</v>
      </c>
      <c r="AG7626" s="97">
        <f t="shared" si="1721"/>
        <v>1900</v>
      </c>
      <c r="AH7626" s="97" t="str">
        <f t="shared" si="1722"/>
        <v>01</v>
      </c>
      <c r="AI7626" s="97" t="str">
        <f t="shared" si="1723"/>
        <v>00</v>
      </c>
      <c r="AJ7626" s="97" t="str">
        <f t="shared" si="1724"/>
        <v>19000100</v>
      </c>
    </row>
    <row r="7627" spans="32:36" ht="12" customHeight="1" x14ac:dyDescent="0.15">
      <c r="AF7627" s="96" t="str">
        <f t="shared" si="1720"/>
        <v>&lt;a name='19000100'&gt;&lt;b&gt;:  - &lt;/b&gt;&lt;/a&gt;&lt;br&gt;</v>
      </c>
      <c r="AG7627" s="97">
        <f t="shared" si="1721"/>
        <v>1900</v>
      </c>
      <c r="AH7627" s="97" t="str">
        <f t="shared" si="1722"/>
        <v>01</v>
      </c>
      <c r="AI7627" s="97" t="str">
        <f t="shared" si="1723"/>
        <v>00</v>
      </c>
      <c r="AJ7627" s="97" t="str">
        <f t="shared" si="1724"/>
        <v>19000100</v>
      </c>
    </row>
    <row r="7628" spans="32:36" ht="12" customHeight="1" x14ac:dyDescent="0.15">
      <c r="AF7628" s="96" t="str">
        <f t="shared" si="1720"/>
        <v>&lt;a name='19000100'&gt;&lt;b&gt;:  - &lt;/b&gt;&lt;/a&gt;&lt;br&gt;</v>
      </c>
      <c r="AG7628" s="97">
        <f t="shared" si="1721"/>
        <v>1900</v>
      </c>
      <c r="AH7628" s="97" t="str">
        <f t="shared" si="1722"/>
        <v>01</v>
      </c>
      <c r="AI7628" s="97" t="str">
        <f t="shared" si="1723"/>
        <v>00</v>
      </c>
      <c r="AJ7628" s="97" t="str">
        <f t="shared" si="1724"/>
        <v>19000100</v>
      </c>
    </row>
    <row r="7629" spans="32:36" ht="12" customHeight="1" x14ac:dyDescent="0.15">
      <c r="AF7629" s="96" t="str">
        <f t="shared" si="1720"/>
        <v>&lt;a name='19000100'&gt;&lt;b&gt;:  - &lt;/b&gt;&lt;/a&gt;&lt;br&gt;</v>
      </c>
      <c r="AG7629" s="97">
        <f t="shared" si="1721"/>
        <v>1900</v>
      </c>
      <c r="AH7629" s="97" t="str">
        <f t="shared" si="1722"/>
        <v>01</v>
      </c>
      <c r="AI7629" s="97" t="str">
        <f t="shared" si="1723"/>
        <v>00</v>
      </c>
      <c r="AJ7629" s="97" t="str">
        <f t="shared" si="1724"/>
        <v>19000100</v>
      </c>
    </row>
    <row r="7630" spans="32:36" ht="12" customHeight="1" x14ac:dyDescent="0.15">
      <c r="AF7630" s="96" t="str">
        <f t="shared" si="1720"/>
        <v>&lt;a name='19000100'&gt;&lt;b&gt;:  - &lt;/b&gt;&lt;/a&gt;&lt;br&gt;</v>
      </c>
      <c r="AG7630" s="97">
        <f t="shared" si="1721"/>
        <v>1900</v>
      </c>
      <c r="AH7630" s="97" t="str">
        <f t="shared" si="1722"/>
        <v>01</v>
      </c>
      <c r="AI7630" s="97" t="str">
        <f t="shared" si="1723"/>
        <v>00</v>
      </c>
      <c r="AJ7630" s="97" t="str">
        <f t="shared" si="1724"/>
        <v>19000100</v>
      </c>
    </row>
    <row r="7631" spans="32:36" ht="12" customHeight="1" x14ac:dyDescent="0.15">
      <c r="AF7631" s="96" t="str">
        <f t="shared" si="1720"/>
        <v>&lt;a name='19000100'&gt;&lt;b&gt;:  - &lt;/b&gt;&lt;/a&gt;&lt;br&gt;</v>
      </c>
      <c r="AG7631" s="97">
        <f t="shared" si="1721"/>
        <v>1900</v>
      </c>
      <c r="AH7631" s="97" t="str">
        <f t="shared" si="1722"/>
        <v>01</v>
      </c>
      <c r="AI7631" s="97" t="str">
        <f t="shared" si="1723"/>
        <v>00</v>
      </c>
      <c r="AJ7631" s="97" t="str">
        <f t="shared" si="1724"/>
        <v>19000100</v>
      </c>
    </row>
    <row r="7632" spans="32:36" ht="12" customHeight="1" x14ac:dyDescent="0.15">
      <c r="AF7632" s="96" t="str">
        <f t="shared" si="1720"/>
        <v>&lt;a name='19000100'&gt;&lt;b&gt;:  - &lt;/b&gt;&lt;/a&gt;&lt;br&gt;</v>
      </c>
      <c r="AG7632" s="97">
        <f t="shared" si="1721"/>
        <v>1900</v>
      </c>
      <c r="AH7632" s="97" t="str">
        <f t="shared" si="1722"/>
        <v>01</v>
      </c>
      <c r="AI7632" s="97" t="str">
        <f t="shared" si="1723"/>
        <v>00</v>
      </c>
      <c r="AJ7632" s="97" t="str">
        <f t="shared" si="1724"/>
        <v>19000100</v>
      </c>
    </row>
    <row r="7633" spans="15:36" ht="12" customHeight="1" x14ac:dyDescent="0.15">
      <c r="AF7633" s="96" t="str">
        <f t="shared" si="1720"/>
        <v>&lt;a name='19000100'&gt;&lt;b&gt;:  - &lt;/b&gt;&lt;/a&gt;&lt;br&gt;</v>
      </c>
      <c r="AG7633" s="97">
        <f t="shared" si="1721"/>
        <v>1900</v>
      </c>
      <c r="AH7633" s="97" t="str">
        <f t="shared" si="1722"/>
        <v>01</v>
      </c>
      <c r="AI7633" s="97" t="str">
        <f t="shared" si="1723"/>
        <v>00</v>
      </c>
      <c r="AJ7633" s="97" t="str">
        <f t="shared" si="1724"/>
        <v>19000100</v>
      </c>
    </row>
    <row r="7634" spans="15:36" ht="12" customHeight="1" x14ac:dyDescent="0.15">
      <c r="AF7634" s="96" t="str">
        <f t="shared" si="1720"/>
        <v>&lt;a name='19000100'&gt;&lt;b&gt;:  - &lt;/b&gt;&lt;/a&gt;&lt;br&gt;</v>
      </c>
      <c r="AG7634" s="97">
        <f t="shared" si="1721"/>
        <v>1900</v>
      </c>
      <c r="AH7634" s="97" t="str">
        <f t="shared" si="1722"/>
        <v>01</v>
      </c>
      <c r="AI7634" s="97" t="str">
        <f t="shared" si="1723"/>
        <v>00</v>
      </c>
      <c r="AJ7634" s="97" t="str">
        <f t="shared" si="1724"/>
        <v>19000100</v>
      </c>
    </row>
    <row r="7635" spans="15:36" ht="12" customHeight="1" x14ac:dyDescent="0.15">
      <c r="AF7635" s="96" t="str">
        <f t="shared" si="1720"/>
        <v>&lt;a name='19000100'&gt;&lt;b&gt;:  - &lt;/b&gt;&lt;/a&gt;&lt;br&gt;</v>
      </c>
      <c r="AG7635" s="97">
        <f t="shared" si="1721"/>
        <v>1900</v>
      </c>
      <c r="AH7635" s="97" t="str">
        <f t="shared" si="1722"/>
        <v>01</v>
      </c>
      <c r="AI7635" s="97" t="str">
        <f t="shared" si="1723"/>
        <v>00</v>
      </c>
      <c r="AJ7635" s="97" t="str">
        <f t="shared" si="1724"/>
        <v>19000100</v>
      </c>
    </row>
    <row r="7636" spans="15:36" ht="12" customHeight="1" x14ac:dyDescent="0.15">
      <c r="AF7636" s="96" t="str">
        <f t="shared" si="1720"/>
        <v>&lt;a name='19000100'&gt;&lt;b&gt;:  - &lt;/b&gt;&lt;/a&gt;&lt;br&gt;</v>
      </c>
      <c r="AG7636" s="97">
        <f t="shared" si="1721"/>
        <v>1900</v>
      </c>
      <c r="AH7636" s="97" t="str">
        <f t="shared" si="1722"/>
        <v>01</v>
      </c>
      <c r="AI7636" s="97" t="str">
        <f t="shared" si="1723"/>
        <v>00</v>
      </c>
      <c r="AJ7636" s="97" t="str">
        <f t="shared" si="1724"/>
        <v>19000100</v>
      </c>
    </row>
    <row r="7637" spans="15:36" ht="12" customHeight="1" x14ac:dyDescent="0.15">
      <c r="AF7637" s="96" t="str">
        <f t="shared" si="1720"/>
        <v>&lt;a name='19000100'&gt;&lt;b&gt;:  - &lt;/b&gt;&lt;/a&gt;&lt;br&gt;</v>
      </c>
      <c r="AG7637" s="97">
        <f t="shared" si="1721"/>
        <v>1900</v>
      </c>
      <c r="AH7637" s="97" t="str">
        <f t="shared" si="1722"/>
        <v>01</v>
      </c>
      <c r="AI7637" s="97" t="str">
        <f t="shared" si="1723"/>
        <v>00</v>
      </c>
      <c r="AJ7637" s="97" t="str">
        <f t="shared" si="1724"/>
        <v>19000100</v>
      </c>
    </row>
    <row r="7638" spans="15:36" ht="12" customHeight="1" x14ac:dyDescent="0.15">
      <c r="AF7638" s="96" t="str">
        <f t="shared" si="1720"/>
        <v>&lt;a name='19000100'&gt;&lt;b&gt;:  - &lt;/b&gt;&lt;/a&gt;&lt;br&gt;</v>
      </c>
      <c r="AG7638" s="97">
        <f t="shared" si="1721"/>
        <v>1900</v>
      </c>
      <c r="AH7638" s="97" t="str">
        <f t="shared" si="1722"/>
        <v>01</v>
      </c>
      <c r="AI7638" s="97" t="str">
        <f t="shared" si="1723"/>
        <v>00</v>
      </c>
      <c r="AJ7638" s="97" t="str">
        <f t="shared" si="1724"/>
        <v>19000100</v>
      </c>
    </row>
    <row r="7639" spans="15:36" ht="12" customHeight="1" x14ac:dyDescent="0.15">
      <c r="O7639" s="94"/>
      <c r="AF7639" s="96" t="str">
        <f t="shared" si="1720"/>
        <v>&lt;a name='19000100'&gt;&lt;b&gt;:  - &lt;/b&gt;&lt;/a&gt;&lt;br&gt;</v>
      </c>
      <c r="AG7639" s="97">
        <f t="shared" si="1721"/>
        <v>1900</v>
      </c>
      <c r="AH7639" s="97" t="str">
        <f t="shared" si="1722"/>
        <v>01</v>
      </c>
      <c r="AI7639" s="97" t="str">
        <f t="shared" si="1723"/>
        <v>00</v>
      </c>
      <c r="AJ7639" s="97" t="str">
        <f t="shared" si="1724"/>
        <v>19000100</v>
      </c>
    </row>
    <row r="7640" spans="15:36" ht="12" customHeight="1" x14ac:dyDescent="0.15">
      <c r="O7640" s="94"/>
      <c r="AF7640" s="96" t="str">
        <f t="shared" si="1720"/>
        <v>&lt;a name='19000100'&gt;&lt;b&gt;:  - &lt;/b&gt;&lt;/a&gt;&lt;br&gt;</v>
      </c>
      <c r="AG7640" s="97">
        <f t="shared" si="1721"/>
        <v>1900</v>
      </c>
      <c r="AH7640" s="97" t="str">
        <f t="shared" si="1722"/>
        <v>01</v>
      </c>
      <c r="AI7640" s="97" t="str">
        <f t="shared" si="1723"/>
        <v>00</v>
      </c>
      <c r="AJ7640" s="97" t="str">
        <f t="shared" si="1724"/>
        <v>19000100</v>
      </c>
    </row>
    <row r="7641" spans="15:36" ht="12" customHeight="1" x14ac:dyDescent="0.15">
      <c r="O7641" s="94"/>
      <c r="AF7641" s="96" t="str">
        <f t="shared" si="1720"/>
        <v>&lt;a name='19000100'&gt;&lt;b&gt;:  - &lt;/b&gt;&lt;/a&gt;&lt;br&gt;</v>
      </c>
      <c r="AG7641" s="97">
        <f t="shared" si="1721"/>
        <v>1900</v>
      </c>
      <c r="AH7641" s="97" t="str">
        <f t="shared" si="1722"/>
        <v>01</v>
      </c>
      <c r="AI7641" s="97" t="str">
        <f t="shared" si="1723"/>
        <v>00</v>
      </c>
      <c r="AJ7641" s="97" t="str">
        <f t="shared" si="1724"/>
        <v>19000100</v>
      </c>
    </row>
    <row r="7642" spans="15:36" ht="12" customHeight="1" x14ac:dyDescent="0.15">
      <c r="O7642" s="94"/>
      <c r="AF7642" s="96" t="str">
        <f t="shared" si="1720"/>
        <v>&lt;a name='19000100'&gt;&lt;b&gt;:  - &lt;/b&gt;&lt;/a&gt;&lt;br&gt;</v>
      </c>
      <c r="AG7642" s="97">
        <f t="shared" si="1721"/>
        <v>1900</v>
      </c>
      <c r="AH7642" s="97" t="str">
        <f t="shared" si="1722"/>
        <v>01</v>
      </c>
      <c r="AI7642" s="97" t="str">
        <f t="shared" si="1723"/>
        <v>00</v>
      </c>
      <c r="AJ7642" s="97" t="str">
        <f t="shared" si="1724"/>
        <v>19000100</v>
      </c>
    </row>
    <row r="7643" spans="15:36" ht="12" customHeight="1" x14ac:dyDescent="0.15">
      <c r="O7643" s="94"/>
      <c r="AF7643" s="96" t="str">
        <f t="shared" si="1720"/>
        <v>&lt;a name='19000100'&gt;&lt;b&gt;:  - &lt;/b&gt;&lt;/a&gt;&lt;br&gt;</v>
      </c>
      <c r="AG7643" s="97">
        <f t="shared" si="1721"/>
        <v>1900</v>
      </c>
      <c r="AH7643" s="97" t="str">
        <f t="shared" si="1722"/>
        <v>01</v>
      </c>
      <c r="AI7643" s="97" t="str">
        <f t="shared" si="1723"/>
        <v>00</v>
      </c>
      <c r="AJ7643" s="97" t="str">
        <f t="shared" si="1724"/>
        <v>19000100</v>
      </c>
    </row>
    <row r="7644" spans="15:36" ht="12" customHeight="1" x14ac:dyDescent="0.15">
      <c r="O7644" s="94"/>
      <c r="AF7644" s="96" t="str">
        <f t="shared" si="1720"/>
        <v>&lt;a name='19000100'&gt;&lt;b&gt;:  - &lt;/b&gt;&lt;/a&gt;&lt;br&gt;</v>
      </c>
      <c r="AG7644" s="97">
        <f t="shared" si="1721"/>
        <v>1900</v>
      </c>
      <c r="AH7644" s="97" t="str">
        <f t="shared" si="1722"/>
        <v>01</v>
      </c>
      <c r="AI7644" s="97" t="str">
        <f t="shared" si="1723"/>
        <v>00</v>
      </c>
      <c r="AJ7644" s="97" t="str">
        <f t="shared" si="1724"/>
        <v>19000100</v>
      </c>
    </row>
    <row r="7645" spans="15:36" ht="12" customHeight="1" x14ac:dyDescent="0.15">
      <c r="O7645" s="94"/>
      <c r="AF7645" s="96" t="str">
        <f t="shared" si="1720"/>
        <v>&lt;a name='19000100'&gt;&lt;b&gt;:  - &lt;/b&gt;&lt;/a&gt;&lt;br&gt;</v>
      </c>
      <c r="AG7645" s="97">
        <f t="shared" si="1721"/>
        <v>1900</v>
      </c>
      <c r="AH7645" s="97" t="str">
        <f t="shared" si="1722"/>
        <v>01</v>
      </c>
      <c r="AI7645" s="97" t="str">
        <f t="shared" si="1723"/>
        <v>00</v>
      </c>
      <c r="AJ7645" s="97" t="str">
        <f t="shared" si="1724"/>
        <v>19000100</v>
      </c>
    </row>
    <row r="7646" spans="15:36" ht="12" customHeight="1" x14ac:dyDescent="0.15">
      <c r="O7646" s="94"/>
      <c r="AF7646" s="96" t="str">
        <f t="shared" si="1720"/>
        <v>&lt;a name='19000100'&gt;&lt;b&gt;:  - &lt;/b&gt;&lt;/a&gt;&lt;br&gt;</v>
      </c>
      <c r="AG7646" s="97">
        <f t="shared" si="1721"/>
        <v>1900</v>
      </c>
      <c r="AH7646" s="97" t="str">
        <f t="shared" si="1722"/>
        <v>01</v>
      </c>
      <c r="AI7646" s="97" t="str">
        <f t="shared" si="1723"/>
        <v>00</v>
      </c>
      <c r="AJ7646" s="97" t="str">
        <f t="shared" si="1724"/>
        <v>19000100</v>
      </c>
    </row>
    <row r="7647" spans="15:36" ht="12" customHeight="1" x14ac:dyDescent="0.15">
      <c r="O7647" s="94"/>
      <c r="AF7647" s="96" t="str">
        <f t="shared" si="1720"/>
        <v>&lt;a name='19000100'&gt;&lt;b&gt;:  - &lt;/b&gt;&lt;/a&gt;&lt;br&gt;</v>
      </c>
      <c r="AG7647" s="97">
        <f t="shared" si="1721"/>
        <v>1900</v>
      </c>
      <c r="AH7647" s="97" t="str">
        <f t="shared" si="1722"/>
        <v>01</v>
      </c>
      <c r="AI7647" s="97" t="str">
        <f t="shared" si="1723"/>
        <v>00</v>
      </c>
      <c r="AJ7647" s="97" t="str">
        <f t="shared" si="1724"/>
        <v>19000100</v>
      </c>
    </row>
    <row r="7648" spans="15:36" ht="12" customHeight="1" x14ac:dyDescent="0.15">
      <c r="O7648" s="94"/>
      <c r="AF7648" s="96" t="str">
        <f t="shared" si="1720"/>
        <v>&lt;a name='19000100'&gt;&lt;b&gt;:  - &lt;/b&gt;&lt;/a&gt;&lt;br&gt;</v>
      </c>
      <c r="AG7648" s="97">
        <f t="shared" si="1721"/>
        <v>1900</v>
      </c>
      <c r="AH7648" s="97" t="str">
        <f t="shared" si="1722"/>
        <v>01</v>
      </c>
      <c r="AI7648" s="97" t="str">
        <f t="shared" si="1723"/>
        <v>00</v>
      </c>
      <c r="AJ7648" s="97" t="str">
        <f t="shared" si="1724"/>
        <v>19000100</v>
      </c>
    </row>
    <row r="7649" spans="15:36" ht="12" customHeight="1" x14ac:dyDescent="0.15">
      <c r="O7649" s="94"/>
      <c r="AF7649" s="96" t="str">
        <f t="shared" si="1720"/>
        <v>&lt;a name='19000100'&gt;&lt;b&gt;:  - &lt;/b&gt;&lt;/a&gt;&lt;br&gt;</v>
      </c>
      <c r="AG7649" s="97">
        <f t="shared" si="1721"/>
        <v>1900</v>
      </c>
      <c r="AH7649" s="97" t="str">
        <f t="shared" si="1722"/>
        <v>01</v>
      </c>
      <c r="AI7649" s="97" t="str">
        <f t="shared" si="1723"/>
        <v>00</v>
      </c>
      <c r="AJ7649" s="97" t="str">
        <f t="shared" si="1724"/>
        <v>19000100</v>
      </c>
    </row>
    <row r="7650" spans="15:36" ht="12" customHeight="1" x14ac:dyDescent="0.15">
      <c r="O7650" s="94"/>
      <c r="AF7650" s="96" t="str">
        <f t="shared" si="1720"/>
        <v>&lt;a name='19000100'&gt;&lt;b&gt;:  - &lt;/b&gt;&lt;/a&gt;&lt;br&gt;</v>
      </c>
      <c r="AG7650" s="97">
        <f t="shared" si="1721"/>
        <v>1900</v>
      </c>
      <c r="AH7650" s="97" t="str">
        <f t="shared" si="1722"/>
        <v>01</v>
      </c>
      <c r="AI7650" s="97" t="str">
        <f t="shared" si="1723"/>
        <v>00</v>
      </c>
      <c r="AJ7650" s="97" t="str">
        <f t="shared" si="1724"/>
        <v>19000100</v>
      </c>
    </row>
    <row r="7651" spans="15:36" ht="12" customHeight="1" x14ac:dyDescent="0.15">
      <c r="O7651" s="94"/>
      <c r="AF7651" s="96" t="str">
        <f t="shared" si="1720"/>
        <v>&lt;a name='19000100'&gt;&lt;b&gt;:  - &lt;/b&gt;&lt;/a&gt;&lt;br&gt;</v>
      </c>
      <c r="AG7651" s="97">
        <f t="shared" si="1721"/>
        <v>1900</v>
      </c>
      <c r="AH7651" s="97" t="str">
        <f t="shared" si="1722"/>
        <v>01</v>
      </c>
      <c r="AI7651" s="97" t="str">
        <f t="shared" si="1723"/>
        <v>00</v>
      </c>
      <c r="AJ7651" s="97" t="str">
        <f t="shared" si="1724"/>
        <v>19000100</v>
      </c>
    </row>
    <row r="7652" spans="15:36" ht="12" customHeight="1" x14ac:dyDescent="0.15">
      <c r="O7652" s="94"/>
      <c r="AF7652" s="96" t="str">
        <f t="shared" si="1720"/>
        <v>&lt;a name='19000100'&gt;&lt;b&gt;:  - &lt;/b&gt;&lt;/a&gt;&lt;br&gt;</v>
      </c>
      <c r="AG7652" s="97">
        <f t="shared" si="1721"/>
        <v>1900</v>
      </c>
      <c r="AH7652" s="97" t="str">
        <f t="shared" si="1722"/>
        <v>01</v>
      </c>
      <c r="AI7652" s="97" t="str">
        <f t="shared" si="1723"/>
        <v>00</v>
      </c>
      <c r="AJ7652" s="97" t="str">
        <f t="shared" si="1724"/>
        <v>19000100</v>
      </c>
    </row>
    <row r="7653" spans="15:36" ht="12" customHeight="1" x14ac:dyDescent="0.15">
      <c r="O7653" s="94"/>
      <c r="AF7653" s="96" t="str">
        <f t="shared" si="1720"/>
        <v>&lt;a name='19000100'&gt;&lt;b&gt;:  - &lt;/b&gt;&lt;/a&gt;&lt;br&gt;</v>
      </c>
      <c r="AG7653" s="97">
        <f t="shared" si="1721"/>
        <v>1900</v>
      </c>
      <c r="AH7653" s="97" t="str">
        <f t="shared" si="1722"/>
        <v>01</v>
      </c>
      <c r="AI7653" s="97" t="str">
        <f t="shared" si="1723"/>
        <v>00</v>
      </c>
      <c r="AJ7653" s="97" t="str">
        <f t="shared" si="1724"/>
        <v>19000100</v>
      </c>
    </row>
    <row r="7654" spans="15:36" ht="12" customHeight="1" x14ac:dyDescent="0.15">
      <c r="O7654" s="94"/>
      <c r="AF7654" s="96" t="str">
        <f t="shared" si="1720"/>
        <v>&lt;a name='19000100'&gt;&lt;b&gt;:  - &lt;/b&gt;&lt;/a&gt;&lt;br&gt;</v>
      </c>
      <c r="AG7654" s="97">
        <f t="shared" si="1721"/>
        <v>1900</v>
      </c>
      <c r="AH7654" s="97" t="str">
        <f t="shared" si="1722"/>
        <v>01</v>
      </c>
      <c r="AI7654" s="97" t="str">
        <f t="shared" si="1723"/>
        <v>00</v>
      </c>
      <c r="AJ7654" s="97" t="str">
        <f t="shared" si="1724"/>
        <v>19000100</v>
      </c>
    </row>
    <row r="7655" spans="15:36" ht="12" customHeight="1" x14ac:dyDescent="0.15">
      <c r="O7655" s="94"/>
      <c r="AF7655" s="96" t="str">
        <f t="shared" si="1720"/>
        <v>&lt;a name='19000100'&gt;&lt;b&gt;:  - &lt;/b&gt;&lt;/a&gt;&lt;br&gt;</v>
      </c>
      <c r="AG7655" s="97">
        <f t="shared" si="1721"/>
        <v>1900</v>
      </c>
      <c r="AH7655" s="97" t="str">
        <f t="shared" si="1722"/>
        <v>01</v>
      </c>
      <c r="AI7655" s="97" t="str">
        <f t="shared" si="1723"/>
        <v>00</v>
      </c>
      <c r="AJ7655" s="97" t="str">
        <f t="shared" si="1724"/>
        <v>19000100</v>
      </c>
    </row>
    <row r="7656" spans="15:36" ht="12" customHeight="1" x14ac:dyDescent="0.15">
      <c r="O7656" s="94"/>
      <c r="AF7656" s="96" t="str">
        <f t="shared" si="1720"/>
        <v>&lt;a name='19000100'&gt;&lt;b&gt;:  - &lt;/b&gt;&lt;/a&gt;&lt;br&gt;</v>
      </c>
      <c r="AG7656" s="97">
        <f t="shared" si="1721"/>
        <v>1900</v>
      </c>
      <c r="AH7656" s="97" t="str">
        <f t="shared" si="1722"/>
        <v>01</v>
      </c>
      <c r="AI7656" s="97" t="str">
        <f t="shared" si="1723"/>
        <v>00</v>
      </c>
      <c r="AJ7656" s="97" t="str">
        <f t="shared" si="1724"/>
        <v>19000100</v>
      </c>
    </row>
    <row r="7657" spans="15:36" ht="12" customHeight="1" x14ac:dyDescent="0.15">
      <c r="O7657" s="94"/>
      <c r="AF7657" s="96" t="str">
        <f t="shared" si="1720"/>
        <v>&lt;a name='19000100'&gt;&lt;b&gt;:  - &lt;/b&gt;&lt;/a&gt;&lt;br&gt;</v>
      </c>
      <c r="AG7657" s="97">
        <f t="shared" si="1721"/>
        <v>1900</v>
      </c>
      <c r="AH7657" s="97" t="str">
        <f t="shared" si="1722"/>
        <v>01</v>
      </c>
      <c r="AI7657" s="97" t="str">
        <f t="shared" si="1723"/>
        <v>00</v>
      </c>
      <c r="AJ7657" s="97" t="str">
        <f t="shared" si="1724"/>
        <v>19000100</v>
      </c>
    </row>
    <row r="7658" spans="15:36" ht="12" customHeight="1" x14ac:dyDescent="0.15">
      <c r="O7658" s="94"/>
      <c r="AF7658" s="96" t="str">
        <f t="shared" si="1720"/>
        <v>&lt;a name='19000100'&gt;&lt;b&gt;:  - &lt;/b&gt;&lt;/a&gt;&lt;br&gt;</v>
      </c>
      <c r="AG7658" s="97">
        <f t="shared" si="1721"/>
        <v>1900</v>
      </c>
      <c r="AH7658" s="97" t="str">
        <f t="shared" si="1722"/>
        <v>01</v>
      </c>
      <c r="AI7658" s="97" t="str">
        <f t="shared" si="1723"/>
        <v>00</v>
      </c>
      <c r="AJ7658" s="97" t="str">
        <f t="shared" si="1724"/>
        <v>19000100</v>
      </c>
    </row>
    <row r="7659" spans="15:36" ht="12" customHeight="1" x14ac:dyDescent="0.15">
      <c r="O7659" s="94"/>
      <c r="AF7659" s="96" t="str">
        <f t="shared" si="1720"/>
        <v>&lt;a name='19000100'&gt;&lt;b&gt;:  - &lt;/b&gt;&lt;/a&gt;&lt;br&gt;</v>
      </c>
      <c r="AG7659" s="97">
        <f t="shared" si="1721"/>
        <v>1900</v>
      </c>
      <c r="AH7659" s="97" t="str">
        <f t="shared" si="1722"/>
        <v>01</v>
      </c>
      <c r="AI7659" s="97" t="str">
        <f t="shared" si="1723"/>
        <v>00</v>
      </c>
      <c r="AJ7659" s="97" t="str">
        <f t="shared" si="1724"/>
        <v>19000100</v>
      </c>
    </row>
    <row r="7660" spans="15:36" ht="12" customHeight="1" x14ac:dyDescent="0.15">
      <c r="O7660" s="94"/>
      <c r="AF7660" s="96" t="str">
        <f t="shared" si="1720"/>
        <v>&lt;a name='19000100'&gt;&lt;b&gt;:  - &lt;/b&gt;&lt;/a&gt;&lt;br&gt;</v>
      </c>
      <c r="AG7660" s="97">
        <f t="shared" si="1721"/>
        <v>1900</v>
      </c>
      <c r="AH7660" s="97" t="str">
        <f t="shared" si="1722"/>
        <v>01</v>
      </c>
      <c r="AI7660" s="97" t="str">
        <f t="shared" si="1723"/>
        <v>00</v>
      </c>
      <c r="AJ7660" s="97" t="str">
        <f t="shared" si="1724"/>
        <v>19000100</v>
      </c>
    </row>
    <row r="7661" spans="15:36" ht="12" customHeight="1" x14ac:dyDescent="0.15">
      <c r="O7661" s="94"/>
      <c r="AF7661" s="96" t="str">
        <f t="shared" si="1720"/>
        <v>&lt;a name='19000100'&gt;&lt;b&gt;:  - &lt;/b&gt;&lt;/a&gt;&lt;br&gt;</v>
      </c>
      <c r="AG7661" s="97">
        <f t="shared" si="1721"/>
        <v>1900</v>
      </c>
      <c r="AH7661" s="97" t="str">
        <f t="shared" si="1722"/>
        <v>01</v>
      </c>
      <c r="AI7661" s="97" t="str">
        <f t="shared" si="1723"/>
        <v>00</v>
      </c>
      <c r="AJ7661" s="97" t="str">
        <f t="shared" si="1724"/>
        <v>19000100</v>
      </c>
    </row>
    <row r="7662" spans="15:36" ht="12" customHeight="1" x14ac:dyDescent="0.15">
      <c r="O7662" s="94"/>
      <c r="AF7662" s="96" t="str">
        <f t="shared" si="1720"/>
        <v>&lt;a name='19000100'&gt;&lt;b&gt;:  - &lt;/b&gt;&lt;/a&gt;&lt;br&gt;</v>
      </c>
      <c r="AG7662" s="97">
        <f t="shared" si="1721"/>
        <v>1900</v>
      </c>
      <c r="AH7662" s="97" t="str">
        <f t="shared" si="1722"/>
        <v>01</v>
      </c>
      <c r="AI7662" s="97" t="str">
        <f t="shared" si="1723"/>
        <v>00</v>
      </c>
      <c r="AJ7662" s="97" t="str">
        <f t="shared" si="1724"/>
        <v>19000100</v>
      </c>
    </row>
    <row r="7663" spans="15:36" ht="12" customHeight="1" x14ac:dyDescent="0.15">
      <c r="O7663" s="94"/>
      <c r="AF7663" s="96" t="str">
        <f t="shared" si="1720"/>
        <v>&lt;a name='19000100'&gt;&lt;b&gt;:  - &lt;/b&gt;&lt;/a&gt;&lt;br&gt;</v>
      </c>
      <c r="AG7663" s="97">
        <f t="shared" si="1721"/>
        <v>1900</v>
      </c>
      <c r="AH7663" s="97" t="str">
        <f t="shared" si="1722"/>
        <v>01</v>
      </c>
      <c r="AI7663" s="97" t="str">
        <f t="shared" si="1723"/>
        <v>00</v>
      </c>
      <c r="AJ7663" s="97" t="str">
        <f t="shared" si="1724"/>
        <v>19000100</v>
      </c>
    </row>
    <row r="7664" spans="15:36" ht="12" customHeight="1" x14ac:dyDescent="0.15">
      <c r="O7664" s="94"/>
      <c r="AF7664" s="96" t="str">
        <f t="shared" si="1720"/>
        <v>&lt;a name='19000100'&gt;&lt;b&gt;:  - &lt;/b&gt;&lt;/a&gt;&lt;br&gt;</v>
      </c>
      <c r="AG7664" s="97">
        <f t="shared" si="1721"/>
        <v>1900</v>
      </c>
      <c r="AH7664" s="97" t="str">
        <f t="shared" si="1722"/>
        <v>01</v>
      </c>
      <c r="AI7664" s="97" t="str">
        <f t="shared" si="1723"/>
        <v>00</v>
      </c>
      <c r="AJ7664" s="97" t="str">
        <f t="shared" si="1724"/>
        <v>19000100</v>
      </c>
    </row>
    <row r="7665" spans="15:36" ht="12" customHeight="1" x14ac:dyDescent="0.15">
      <c r="O7665" s="94"/>
      <c r="AF7665" s="96" t="str">
        <f t="shared" si="1720"/>
        <v>&lt;a name='19000100'&gt;&lt;b&gt;:  - &lt;/b&gt;&lt;/a&gt;&lt;br&gt;</v>
      </c>
      <c r="AG7665" s="97">
        <f t="shared" si="1721"/>
        <v>1900</v>
      </c>
      <c r="AH7665" s="97" t="str">
        <f t="shared" si="1722"/>
        <v>01</v>
      </c>
      <c r="AI7665" s="97" t="str">
        <f t="shared" si="1723"/>
        <v>00</v>
      </c>
      <c r="AJ7665" s="97" t="str">
        <f t="shared" si="1724"/>
        <v>19000100</v>
      </c>
    </row>
    <row r="7666" spans="15:36" ht="12" customHeight="1" x14ac:dyDescent="0.15">
      <c r="O7666" s="94"/>
      <c r="AF7666" s="96" t="str">
        <f t="shared" si="1720"/>
        <v>&lt;a name='19000100'&gt;&lt;b&gt;:  - &lt;/b&gt;&lt;/a&gt;&lt;br&gt;</v>
      </c>
      <c r="AG7666" s="97">
        <f t="shared" si="1721"/>
        <v>1900</v>
      </c>
      <c r="AH7666" s="97" t="str">
        <f t="shared" si="1722"/>
        <v>01</v>
      </c>
      <c r="AI7666" s="97" t="str">
        <f t="shared" si="1723"/>
        <v>00</v>
      </c>
      <c r="AJ7666" s="97" t="str">
        <f t="shared" si="1724"/>
        <v>19000100</v>
      </c>
    </row>
    <row r="7667" spans="15:36" ht="12" customHeight="1" x14ac:dyDescent="0.15">
      <c r="O7667" s="94"/>
      <c r="AF7667" s="96" t="str">
        <f t="shared" si="1720"/>
        <v>&lt;a name='19000100'&gt;&lt;b&gt;:  - &lt;/b&gt;&lt;/a&gt;&lt;br&gt;</v>
      </c>
      <c r="AG7667" s="97">
        <f t="shared" si="1721"/>
        <v>1900</v>
      </c>
      <c r="AH7667" s="97" t="str">
        <f t="shared" si="1722"/>
        <v>01</v>
      </c>
      <c r="AI7667" s="97" t="str">
        <f t="shared" si="1723"/>
        <v>00</v>
      </c>
      <c r="AJ7667" s="97" t="str">
        <f t="shared" si="1724"/>
        <v>19000100</v>
      </c>
    </row>
    <row r="7668" spans="15:36" ht="12" customHeight="1" x14ac:dyDescent="0.15">
      <c r="O7668" s="90"/>
      <c r="AF7668" s="96" t="str">
        <f t="shared" si="1720"/>
        <v>&lt;a name='19000100'&gt;&lt;b&gt;:  - &lt;/b&gt;&lt;/a&gt;&lt;br&gt;</v>
      </c>
      <c r="AG7668" s="97">
        <f t="shared" si="1721"/>
        <v>1900</v>
      </c>
      <c r="AH7668" s="97" t="str">
        <f t="shared" si="1722"/>
        <v>01</v>
      </c>
      <c r="AI7668" s="97" t="str">
        <f t="shared" si="1723"/>
        <v>00</v>
      </c>
      <c r="AJ7668" s="97" t="str">
        <f t="shared" si="1724"/>
        <v>19000100</v>
      </c>
    </row>
    <row r="7669" spans="15:36" ht="12" customHeight="1" x14ac:dyDescent="0.15">
      <c r="O7669" s="90"/>
      <c r="AF7669" s="96" t="str">
        <f t="shared" si="1720"/>
        <v>&lt;a name='19000100'&gt;&lt;b&gt;:  - &lt;/b&gt;&lt;/a&gt;&lt;br&gt;</v>
      </c>
      <c r="AG7669" s="97">
        <f t="shared" si="1721"/>
        <v>1900</v>
      </c>
      <c r="AH7669" s="97" t="str">
        <f t="shared" si="1722"/>
        <v>01</v>
      </c>
      <c r="AI7669" s="97" t="str">
        <f t="shared" si="1723"/>
        <v>00</v>
      </c>
      <c r="AJ7669" s="97" t="str">
        <f t="shared" si="1724"/>
        <v>19000100</v>
      </c>
    </row>
    <row r="7670" spans="15:36" ht="12" customHeight="1" x14ac:dyDescent="0.15">
      <c r="O7670" s="90"/>
      <c r="AF7670" s="96" t="str">
        <f t="shared" si="1720"/>
        <v>&lt;a name='19000100'&gt;&lt;b&gt;:  - &lt;/b&gt;&lt;/a&gt;&lt;br&gt;</v>
      </c>
      <c r="AG7670" s="97">
        <f t="shared" si="1721"/>
        <v>1900</v>
      </c>
      <c r="AH7670" s="97" t="str">
        <f t="shared" si="1722"/>
        <v>01</v>
      </c>
      <c r="AI7670" s="97" t="str">
        <f t="shared" si="1723"/>
        <v>00</v>
      </c>
      <c r="AJ7670" s="97" t="str">
        <f t="shared" si="1724"/>
        <v>19000100</v>
      </c>
    </row>
    <row r="7671" spans="15:36" ht="12" customHeight="1" x14ac:dyDescent="0.15">
      <c r="O7671" s="90"/>
      <c r="AF7671" s="96" t="str">
        <f t="shared" si="1720"/>
        <v>&lt;a name='19000100'&gt;&lt;b&gt;:  - &lt;/b&gt;&lt;/a&gt;&lt;br&gt;</v>
      </c>
      <c r="AG7671" s="97">
        <f t="shared" si="1721"/>
        <v>1900</v>
      </c>
      <c r="AH7671" s="97" t="str">
        <f t="shared" si="1722"/>
        <v>01</v>
      </c>
      <c r="AI7671" s="97" t="str">
        <f t="shared" si="1723"/>
        <v>00</v>
      </c>
      <c r="AJ7671" s="97" t="str">
        <f t="shared" si="1724"/>
        <v>19000100</v>
      </c>
    </row>
    <row r="7672" spans="15:36" ht="12" customHeight="1" x14ac:dyDescent="0.15">
      <c r="O7672" s="90"/>
      <c r="AF7672" s="96" t="str">
        <f t="shared" si="1720"/>
        <v>&lt;a name='19000100'&gt;&lt;b&gt;:  - &lt;/b&gt;&lt;/a&gt;&lt;br&gt;</v>
      </c>
      <c r="AG7672" s="97">
        <f t="shared" si="1721"/>
        <v>1900</v>
      </c>
      <c r="AH7672" s="97" t="str">
        <f t="shared" si="1722"/>
        <v>01</v>
      </c>
      <c r="AI7672" s="97" t="str">
        <f t="shared" si="1723"/>
        <v>00</v>
      </c>
      <c r="AJ7672" s="97" t="str">
        <f t="shared" si="1724"/>
        <v>19000100</v>
      </c>
    </row>
    <row r="7673" spans="15:36" ht="12" customHeight="1" x14ac:dyDescent="0.15">
      <c r="O7673" s="90"/>
      <c r="AF7673" s="96" t="str">
        <f t="shared" si="1720"/>
        <v>&lt;a name='19000100'&gt;&lt;b&gt;:  - &lt;/b&gt;&lt;/a&gt;&lt;br&gt;</v>
      </c>
      <c r="AG7673" s="97">
        <f t="shared" si="1721"/>
        <v>1900</v>
      </c>
      <c r="AH7673" s="97" t="str">
        <f t="shared" si="1722"/>
        <v>01</v>
      </c>
      <c r="AI7673" s="97" t="str">
        <f t="shared" si="1723"/>
        <v>00</v>
      </c>
      <c r="AJ7673" s="97" t="str">
        <f t="shared" si="1724"/>
        <v>19000100</v>
      </c>
    </row>
    <row r="7674" spans="15:36" ht="12" customHeight="1" x14ac:dyDescent="0.15">
      <c r="O7674" s="90"/>
      <c r="AF7674" s="96" t="str">
        <f t="shared" si="1720"/>
        <v>&lt;a name='19000100'&gt;&lt;b&gt;:  - &lt;/b&gt;&lt;/a&gt;&lt;br&gt;</v>
      </c>
      <c r="AG7674" s="97">
        <f t="shared" si="1721"/>
        <v>1900</v>
      </c>
      <c r="AH7674" s="97" t="str">
        <f t="shared" si="1722"/>
        <v>01</v>
      </c>
      <c r="AI7674" s="97" t="str">
        <f t="shared" si="1723"/>
        <v>00</v>
      </c>
      <c r="AJ7674" s="97" t="str">
        <f t="shared" si="1724"/>
        <v>19000100</v>
      </c>
    </row>
    <row r="7675" spans="15:36" ht="12" customHeight="1" x14ac:dyDescent="0.15">
      <c r="O7675" s="90"/>
      <c r="AF7675" s="96" t="str">
        <f t="shared" si="1720"/>
        <v>&lt;a name='19000100'&gt;&lt;b&gt;:  - &lt;/b&gt;&lt;/a&gt;&lt;br&gt;</v>
      </c>
      <c r="AG7675" s="97">
        <f t="shared" si="1721"/>
        <v>1900</v>
      </c>
      <c r="AH7675" s="97" t="str">
        <f t="shared" si="1722"/>
        <v>01</v>
      </c>
      <c r="AI7675" s="97" t="str">
        <f t="shared" si="1723"/>
        <v>00</v>
      </c>
      <c r="AJ7675" s="97" t="str">
        <f t="shared" si="1724"/>
        <v>19000100</v>
      </c>
    </row>
    <row r="7676" spans="15:36" ht="12" customHeight="1" x14ac:dyDescent="0.15">
      <c r="O7676" s="90"/>
      <c r="AF7676" s="96" t="str">
        <f t="shared" si="1720"/>
        <v>&lt;a name='19000100'&gt;&lt;b&gt;:  - &lt;/b&gt;&lt;/a&gt;&lt;br&gt;</v>
      </c>
      <c r="AG7676" s="97">
        <f t="shared" si="1721"/>
        <v>1900</v>
      </c>
      <c r="AH7676" s="97" t="str">
        <f t="shared" si="1722"/>
        <v>01</v>
      </c>
      <c r="AI7676" s="97" t="str">
        <f t="shared" si="1723"/>
        <v>00</v>
      </c>
      <c r="AJ7676" s="97" t="str">
        <f t="shared" si="1724"/>
        <v>19000100</v>
      </c>
    </row>
    <row r="7677" spans="15:36" ht="12" customHeight="1" x14ac:dyDescent="0.15">
      <c r="O7677" s="90"/>
      <c r="AF7677" s="96" t="str">
        <f t="shared" si="1720"/>
        <v>&lt;a name='19000100'&gt;&lt;b&gt;:  - &lt;/b&gt;&lt;/a&gt;&lt;br&gt;</v>
      </c>
      <c r="AG7677" s="97">
        <f t="shared" si="1721"/>
        <v>1900</v>
      </c>
      <c r="AH7677" s="97" t="str">
        <f t="shared" si="1722"/>
        <v>01</v>
      </c>
      <c r="AI7677" s="97" t="str">
        <f t="shared" si="1723"/>
        <v>00</v>
      </c>
      <c r="AJ7677" s="97" t="str">
        <f t="shared" si="1724"/>
        <v>19000100</v>
      </c>
    </row>
    <row r="7678" spans="15:36" ht="12" customHeight="1" x14ac:dyDescent="0.15">
      <c r="O7678" s="90"/>
      <c r="AF7678" s="96" t="str">
        <f t="shared" si="1720"/>
        <v>&lt;a name='19000100'&gt;&lt;b&gt;:  - &lt;/b&gt;&lt;/a&gt;&lt;br&gt;</v>
      </c>
      <c r="AG7678" s="97">
        <f t="shared" si="1721"/>
        <v>1900</v>
      </c>
      <c r="AH7678" s="97" t="str">
        <f t="shared" si="1722"/>
        <v>01</v>
      </c>
      <c r="AI7678" s="97" t="str">
        <f t="shared" si="1723"/>
        <v>00</v>
      </c>
      <c r="AJ7678" s="97" t="str">
        <f t="shared" si="1724"/>
        <v>19000100</v>
      </c>
    </row>
    <row r="7679" spans="15:36" ht="12" customHeight="1" x14ac:dyDescent="0.15">
      <c r="O7679" s="90"/>
      <c r="AF7679" s="96" t="str">
        <f t="shared" si="1720"/>
        <v>&lt;a name='19000100'&gt;&lt;b&gt;:  - &lt;/b&gt;&lt;/a&gt;&lt;br&gt;</v>
      </c>
      <c r="AG7679" s="97">
        <f t="shared" si="1721"/>
        <v>1900</v>
      </c>
      <c r="AH7679" s="97" t="str">
        <f t="shared" si="1722"/>
        <v>01</v>
      </c>
      <c r="AI7679" s="97" t="str">
        <f t="shared" si="1723"/>
        <v>00</v>
      </c>
      <c r="AJ7679" s="97" t="str">
        <f t="shared" si="1724"/>
        <v>19000100</v>
      </c>
    </row>
    <row r="7680" spans="15:36" ht="12" customHeight="1" x14ac:dyDescent="0.15">
      <c r="O7680" s="90"/>
      <c r="AF7680" s="96" t="str">
        <f t="shared" si="1720"/>
        <v>&lt;a name='19000100'&gt;&lt;b&gt;:  - &lt;/b&gt;&lt;/a&gt;&lt;br&gt;</v>
      </c>
      <c r="AG7680" s="97">
        <f t="shared" si="1721"/>
        <v>1900</v>
      </c>
      <c r="AH7680" s="97" t="str">
        <f t="shared" si="1722"/>
        <v>01</v>
      </c>
      <c r="AI7680" s="97" t="str">
        <f t="shared" si="1723"/>
        <v>00</v>
      </c>
      <c r="AJ7680" s="97" t="str">
        <f t="shared" si="1724"/>
        <v>19000100</v>
      </c>
    </row>
    <row r="7681" spans="15:36" ht="12" customHeight="1" x14ac:dyDescent="0.15">
      <c r="O7681" s="90"/>
      <c r="AF7681" s="96" t="str">
        <f t="shared" si="1720"/>
        <v>&lt;a name='19000100'&gt;&lt;b&gt;:  - &lt;/b&gt;&lt;/a&gt;&lt;br&gt;</v>
      </c>
      <c r="AG7681" s="97">
        <f t="shared" si="1721"/>
        <v>1900</v>
      </c>
      <c r="AH7681" s="97" t="str">
        <f t="shared" si="1722"/>
        <v>01</v>
      </c>
      <c r="AI7681" s="97" t="str">
        <f t="shared" si="1723"/>
        <v>00</v>
      </c>
      <c r="AJ7681" s="97" t="str">
        <f t="shared" si="1724"/>
        <v>19000100</v>
      </c>
    </row>
    <row r="7682" spans="15:36" ht="12" customHeight="1" x14ac:dyDescent="0.15">
      <c r="O7682" s="90"/>
      <c r="AF7682" s="96" t="str">
        <f t="shared" ref="AF7682:AF7720" si="1725">"&lt;a name='"&amp;AJ7682&amp;"'&gt;&lt;b&gt;"&amp;I7682&amp;": "&amp;M7682&amp;" - "&amp;L7682&amp;"&lt;/b&gt;&lt;/a&gt;&lt;br&gt;"</f>
        <v>&lt;a name='19000100'&gt;&lt;b&gt;:  - &lt;/b&gt;&lt;/a&gt;&lt;br&gt;</v>
      </c>
      <c r="AG7682" s="97">
        <f t="shared" ref="AG7682:AG7720" si="1726">YEAR(G7682)</f>
        <v>1900</v>
      </c>
      <c r="AH7682" s="97" t="str">
        <f t="shared" ref="AH7682:AH7720" si="1727">IF(LEN(MONTH(G7682))=1,"0"&amp;MONTH(G7682),MONTH(G7682))</f>
        <v>01</v>
      </c>
      <c r="AI7682" s="97" t="str">
        <f t="shared" ref="AI7682:AI7720" si="1728">IF(LEN(DAY(G7682))=1,"0"&amp;DAY(G7682),DAY(G7682))</f>
        <v>00</v>
      </c>
      <c r="AJ7682" s="97" t="str">
        <f t="shared" ref="AJ7682:AJ7720" si="1729">AG7682&amp;AH7682&amp;AI7682</f>
        <v>19000100</v>
      </c>
    </row>
    <row r="7683" spans="15:36" ht="12" customHeight="1" x14ac:dyDescent="0.15">
      <c r="O7683" s="90"/>
      <c r="AF7683" s="96" t="str">
        <f t="shared" si="1725"/>
        <v>&lt;a name='19000100'&gt;&lt;b&gt;:  - &lt;/b&gt;&lt;/a&gt;&lt;br&gt;</v>
      </c>
      <c r="AG7683" s="97">
        <f t="shared" si="1726"/>
        <v>1900</v>
      </c>
      <c r="AH7683" s="97" t="str">
        <f t="shared" si="1727"/>
        <v>01</v>
      </c>
      <c r="AI7683" s="97" t="str">
        <f t="shared" si="1728"/>
        <v>00</v>
      </c>
      <c r="AJ7683" s="97" t="str">
        <f t="shared" si="1729"/>
        <v>19000100</v>
      </c>
    </row>
    <row r="7684" spans="15:36" ht="12" customHeight="1" x14ac:dyDescent="0.15">
      <c r="O7684" s="90"/>
      <c r="AF7684" s="96" t="str">
        <f t="shared" si="1725"/>
        <v>&lt;a name='19000100'&gt;&lt;b&gt;:  - &lt;/b&gt;&lt;/a&gt;&lt;br&gt;</v>
      </c>
      <c r="AG7684" s="97">
        <f t="shared" si="1726"/>
        <v>1900</v>
      </c>
      <c r="AH7684" s="97" t="str">
        <f t="shared" si="1727"/>
        <v>01</v>
      </c>
      <c r="AI7684" s="97" t="str">
        <f t="shared" si="1728"/>
        <v>00</v>
      </c>
      <c r="AJ7684" s="97" t="str">
        <f t="shared" si="1729"/>
        <v>19000100</v>
      </c>
    </row>
    <row r="7685" spans="15:36" ht="12" customHeight="1" x14ac:dyDescent="0.15">
      <c r="O7685" s="90"/>
      <c r="AF7685" s="96" t="str">
        <f t="shared" si="1725"/>
        <v>&lt;a name='19000100'&gt;&lt;b&gt;:  - &lt;/b&gt;&lt;/a&gt;&lt;br&gt;</v>
      </c>
      <c r="AG7685" s="97">
        <f t="shared" si="1726"/>
        <v>1900</v>
      </c>
      <c r="AH7685" s="97" t="str">
        <f t="shared" si="1727"/>
        <v>01</v>
      </c>
      <c r="AI7685" s="97" t="str">
        <f t="shared" si="1728"/>
        <v>00</v>
      </c>
      <c r="AJ7685" s="97" t="str">
        <f t="shared" si="1729"/>
        <v>19000100</v>
      </c>
    </row>
    <row r="7686" spans="15:36" ht="12" customHeight="1" x14ac:dyDescent="0.15">
      <c r="O7686" s="90"/>
      <c r="AF7686" s="96" t="str">
        <f t="shared" si="1725"/>
        <v>&lt;a name='19000100'&gt;&lt;b&gt;:  - &lt;/b&gt;&lt;/a&gt;&lt;br&gt;</v>
      </c>
      <c r="AG7686" s="97">
        <f t="shared" si="1726"/>
        <v>1900</v>
      </c>
      <c r="AH7686" s="97" t="str">
        <f t="shared" si="1727"/>
        <v>01</v>
      </c>
      <c r="AI7686" s="97" t="str">
        <f t="shared" si="1728"/>
        <v>00</v>
      </c>
      <c r="AJ7686" s="97" t="str">
        <f t="shared" si="1729"/>
        <v>19000100</v>
      </c>
    </row>
    <row r="7687" spans="15:36" ht="12" customHeight="1" x14ac:dyDescent="0.15">
      <c r="O7687" s="90"/>
      <c r="AF7687" s="96" t="str">
        <f t="shared" si="1725"/>
        <v>&lt;a name='19000100'&gt;&lt;b&gt;:  - &lt;/b&gt;&lt;/a&gt;&lt;br&gt;</v>
      </c>
      <c r="AG7687" s="97">
        <f t="shared" si="1726"/>
        <v>1900</v>
      </c>
      <c r="AH7687" s="97" t="str">
        <f t="shared" si="1727"/>
        <v>01</v>
      </c>
      <c r="AI7687" s="97" t="str">
        <f t="shared" si="1728"/>
        <v>00</v>
      </c>
      <c r="AJ7687" s="97" t="str">
        <f t="shared" si="1729"/>
        <v>19000100</v>
      </c>
    </row>
    <row r="7688" spans="15:36" ht="12" customHeight="1" x14ac:dyDescent="0.15">
      <c r="O7688" s="90"/>
      <c r="AF7688" s="96" t="str">
        <f t="shared" si="1725"/>
        <v>&lt;a name='19000100'&gt;&lt;b&gt;:  - &lt;/b&gt;&lt;/a&gt;&lt;br&gt;</v>
      </c>
      <c r="AG7688" s="97">
        <f t="shared" si="1726"/>
        <v>1900</v>
      </c>
      <c r="AH7688" s="97" t="str">
        <f t="shared" si="1727"/>
        <v>01</v>
      </c>
      <c r="AI7688" s="97" t="str">
        <f t="shared" si="1728"/>
        <v>00</v>
      </c>
      <c r="AJ7688" s="97" t="str">
        <f t="shared" si="1729"/>
        <v>19000100</v>
      </c>
    </row>
    <row r="7689" spans="15:36" ht="12" customHeight="1" x14ac:dyDescent="0.15">
      <c r="O7689" s="90"/>
      <c r="AF7689" s="96" t="str">
        <f t="shared" si="1725"/>
        <v>&lt;a name='19000100'&gt;&lt;b&gt;:  - &lt;/b&gt;&lt;/a&gt;&lt;br&gt;</v>
      </c>
      <c r="AG7689" s="97">
        <f t="shared" si="1726"/>
        <v>1900</v>
      </c>
      <c r="AH7689" s="97" t="str">
        <f t="shared" si="1727"/>
        <v>01</v>
      </c>
      <c r="AI7689" s="97" t="str">
        <f t="shared" si="1728"/>
        <v>00</v>
      </c>
      <c r="AJ7689" s="97" t="str">
        <f t="shared" si="1729"/>
        <v>19000100</v>
      </c>
    </row>
    <row r="7690" spans="15:36" ht="12" customHeight="1" x14ac:dyDescent="0.15">
      <c r="O7690" s="90"/>
      <c r="AF7690" s="96" t="str">
        <f t="shared" si="1725"/>
        <v>&lt;a name='19000100'&gt;&lt;b&gt;:  - &lt;/b&gt;&lt;/a&gt;&lt;br&gt;</v>
      </c>
      <c r="AG7690" s="97">
        <f t="shared" si="1726"/>
        <v>1900</v>
      </c>
      <c r="AH7690" s="97" t="str">
        <f t="shared" si="1727"/>
        <v>01</v>
      </c>
      <c r="AI7690" s="97" t="str">
        <f t="shared" si="1728"/>
        <v>00</v>
      </c>
      <c r="AJ7690" s="97" t="str">
        <f t="shared" si="1729"/>
        <v>19000100</v>
      </c>
    </row>
    <row r="7691" spans="15:36" ht="12" customHeight="1" x14ac:dyDescent="0.15">
      <c r="O7691" s="90"/>
      <c r="AF7691" s="96" t="str">
        <f t="shared" si="1725"/>
        <v>&lt;a name='19000100'&gt;&lt;b&gt;:  - &lt;/b&gt;&lt;/a&gt;&lt;br&gt;</v>
      </c>
      <c r="AG7691" s="97">
        <f t="shared" si="1726"/>
        <v>1900</v>
      </c>
      <c r="AH7691" s="97" t="str">
        <f t="shared" si="1727"/>
        <v>01</v>
      </c>
      <c r="AI7691" s="97" t="str">
        <f t="shared" si="1728"/>
        <v>00</v>
      </c>
      <c r="AJ7691" s="97" t="str">
        <f t="shared" si="1729"/>
        <v>19000100</v>
      </c>
    </row>
    <row r="7692" spans="15:36" ht="12" customHeight="1" x14ac:dyDescent="0.15">
      <c r="O7692" s="90"/>
      <c r="AF7692" s="96" t="str">
        <f t="shared" si="1725"/>
        <v>&lt;a name='19000100'&gt;&lt;b&gt;:  - &lt;/b&gt;&lt;/a&gt;&lt;br&gt;</v>
      </c>
      <c r="AG7692" s="97">
        <f t="shared" si="1726"/>
        <v>1900</v>
      </c>
      <c r="AH7692" s="97" t="str">
        <f t="shared" si="1727"/>
        <v>01</v>
      </c>
      <c r="AI7692" s="97" t="str">
        <f t="shared" si="1728"/>
        <v>00</v>
      </c>
      <c r="AJ7692" s="97" t="str">
        <f t="shared" si="1729"/>
        <v>19000100</v>
      </c>
    </row>
    <row r="7693" spans="15:36" ht="12" customHeight="1" x14ac:dyDescent="0.15">
      <c r="O7693" s="90"/>
      <c r="AF7693" s="96" t="str">
        <f t="shared" si="1725"/>
        <v>&lt;a name='19000100'&gt;&lt;b&gt;:  - &lt;/b&gt;&lt;/a&gt;&lt;br&gt;</v>
      </c>
      <c r="AG7693" s="97">
        <f t="shared" si="1726"/>
        <v>1900</v>
      </c>
      <c r="AH7693" s="97" t="str">
        <f t="shared" si="1727"/>
        <v>01</v>
      </c>
      <c r="AI7693" s="97" t="str">
        <f t="shared" si="1728"/>
        <v>00</v>
      </c>
      <c r="AJ7693" s="97" t="str">
        <f t="shared" si="1729"/>
        <v>19000100</v>
      </c>
    </row>
    <row r="7694" spans="15:36" ht="12" customHeight="1" x14ac:dyDescent="0.15">
      <c r="O7694" s="90"/>
      <c r="AF7694" s="96" t="str">
        <f t="shared" si="1725"/>
        <v>&lt;a name='19000100'&gt;&lt;b&gt;:  - &lt;/b&gt;&lt;/a&gt;&lt;br&gt;</v>
      </c>
      <c r="AG7694" s="97">
        <f t="shared" si="1726"/>
        <v>1900</v>
      </c>
      <c r="AH7694" s="97" t="str">
        <f t="shared" si="1727"/>
        <v>01</v>
      </c>
      <c r="AI7694" s="97" t="str">
        <f t="shared" si="1728"/>
        <v>00</v>
      </c>
      <c r="AJ7694" s="97" t="str">
        <f t="shared" si="1729"/>
        <v>19000100</v>
      </c>
    </row>
    <row r="7695" spans="15:36" ht="12" customHeight="1" x14ac:dyDescent="0.15">
      <c r="O7695" s="90"/>
      <c r="AF7695" s="96" t="str">
        <f t="shared" si="1725"/>
        <v>&lt;a name='19000100'&gt;&lt;b&gt;:  - &lt;/b&gt;&lt;/a&gt;&lt;br&gt;</v>
      </c>
      <c r="AG7695" s="97">
        <f t="shared" si="1726"/>
        <v>1900</v>
      </c>
      <c r="AH7695" s="97" t="str">
        <f t="shared" si="1727"/>
        <v>01</v>
      </c>
      <c r="AI7695" s="97" t="str">
        <f t="shared" si="1728"/>
        <v>00</v>
      </c>
      <c r="AJ7695" s="97" t="str">
        <f t="shared" si="1729"/>
        <v>19000100</v>
      </c>
    </row>
    <row r="7696" spans="15:36" ht="12" customHeight="1" x14ac:dyDescent="0.15">
      <c r="O7696" s="90"/>
      <c r="AF7696" s="96" t="str">
        <f t="shared" si="1725"/>
        <v>&lt;a name='19000100'&gt;&lt;b&gt;:  - &lt;/b&gt;&lt;/a&gt;&lt;br&gt;</v>
      </c>
      <c r="AG7696" s="97">
        <f t="shared" si="1726"/>
        <v>1900</v>
      </c>
      <c r="AH7696" s="97" t="str">
        <f t="shared" si="1727"/>
        <v>01</v>
      </c>
      <c r="AI7696" s="97" t="str">
        <f t="shared" si="1728"/>
        <v>00</v>
      </c>
      <c r="AJ7696" s="97" t="str">
        <f t="shared" si="1729"/>
        <v>19000100</v>
      </c>
    </row>
    <row r="7697" spans="15:36" ht="12" customHeight="1" x14ac:dyDescent="0.15">
      <c r="O7697" s="90"/>
      <c r="AF7697" s="96" t="str">
        <f t="shared" si="1725"/>
        <v>&lt;a name='19000100'&gt;&lt;b&gt;:  - &lt;/b&gt;&lt;/a&gt;&lt;br&gt;</v>
      </c>
      <c r="AG7697" s="97">
        <f t="shared" si="1726"/>
        <v>1900</v>
      </c>
      <c r="AH7697" s="97" t="str">
        <f t="shared" si="1727"/>
        <v>01</v>
      </c>
      <c r="AI7697" s="97" t="str">
        <f t="shared" si="1728"/>
        <v>00</v>
      </c>
      <c r="AJ7697" s="97" t="str">
        <f t="shared" si="1729"/>
        <v>19000100</v>
      </c>
    </row>
    <row r="7698" spans="15:36" ht="12" customHeight="1" x14ac:dyDescent="0.15">
      <c r="O7698" s="90"/>
      <c r="AF7698" s="96" t="str">
        <f t="shared" si="1725"/>
        <v>&lt;a name='19000100'&gt;&lt;b&gt;:  - &lt;/b&gt;&lt;/a&gt;&lt;br&gt;</v>
      </c>
      <c r="AG7698" s="97">
        <f t="shared" si="1726"/>
        <v>1900</v>
      </c>
      <c r="AH7698" s="97" t="str">
        <f t="shared" si="1727"/>
        <v>01</v>
      </c>
      <c r="AI7698" s="97" t="str">
        <f t="shared" si="1728"/>
        <v>00</v>
      </c>
      <c r="AJ7698" s="97" t="str">
        <f t="shared" si="1729"/>
        <v>19000100</v>
      </c>
    </row>
    <row r="7699" spans="15:36" ht="12" customHeight="1" x14ac:dyDescent="0.15">
      <c r="O7699" s="90"/>
      <c r="AF7699" s="96" t="str">
        <f t="shared" si="1725"/>
        <v>&lt;a name='19000100'&gt;&lt;b&gt;:  - &lt;/b&gt;&lt;/a&gt;&lt;br&gt;</v>
      </c>
      <c r="AG7699" s="97">
        <f t="shared" si="1726"/>
        <v>1900</v>
      </c>
      <c r="AH7699" s="97" t="str">
        <f t="shared" si="1727"/>
        <v>01</v>
      </c>
      <c r="AI7699" s="97" t="str">
        <f t="shared" si="1728"/>
        <v>00</v>
      </c>
      <c r="AJ7699" s="97" t="str">
        <f t="shared" si="1729"/>
        <v>19000100</v>
      </c>
    </row>
    <row r="7700" spans="15:36" ht="12" customHeight="1" x14ac:dyDescent="0.15">
      <c r="O7700" s="90"/>
      <c r="AF7700" s="96" t="str">
        <f t="shared" si="1725"/>
        <v>&lt;a name='19000100'&gt;&lt;b&gt;:  - &lt;/b&gt;&lt;/a&gt;&lt;br&gt;</v>
      </c>
      <c r="AG7700" s="97">
        <f t="shared" si="1726"/>
        <v>1900</v>
      </c>
      <c r="AH7700" s="97" t="str">
        <f t="shared" si="1727"/>
        <v>01</v>
      </c>
      <c r="AI7700" s="97" t="str">
        <f t="shared" si="1728"/>
        <v>00</v>
      </c>
      <c r="AJ7700" s="97" t="str">
        <f t="shared" si="1729"/>
        <v>19000100</v>
      </c>
    </row>
    <row r="7701" spans="15:36" ht="12" customHeight="1" x14ac:dyDescent="0.15">
      <c r="O7701" s="90"/>
      <c r="AF7701" s="96" t="str">
        <f t="shared" si="1725"/>
        <v>&lt;a name='19000100'&gt;&lt;b&gt;:  - &lt;/b&gt;&lt;/a&gt;&lt;br&gt;</v>
      </c>
      <c r="AG7701" s="97">
        <f t="shared" si="1726"/>
        <v>1900</v>
      </c>
      <c r="AH7701" s="97" t="str">
        <f t="shared" si="1727"/>
        <v>01</v>
      </c>
      <c r="AI7701" s="97" t="str">
        <f t="shared" si="1728"/>
        <v>00</v>
      </c>
      <c r="AJ7701" s="97" t="str">
        <f t="shared" si="1729"/>
        <v>19000100</v>
      </c>
    </row>
    <row r="7702" spans="15:36" ht="12" customHeight="1" x14ac:dyDescent="0.15">
      <c r="O7702" s="90"/>
      <c r="AF7702" s="96" t="str">
        <f t="shared" si="1725"/>
        <v>&lt;a name='19000100'&gt;&lt;b&gt;:  - &lt;/b&gt;&lt;/a&gt;&lt;br&gt;</v>
      </c>
      <c r="AG7702" s="97">
        <f t="shared" si="1726"/>
        <v>1900</v>
      </c>
      <c r="AH7702" s="97" t="str">
        <f t="shared" si="1727"/>
        <v>01</v>
      </c>
      <c r="AI7702" s="97" t="str">
        <f t="shared" si="1728"/>
        <v>00</v>
      </c>
      <c r="AJ7702" s="97" t="str">
        <f t="shared" si="1729"/>
        <v>19000100</v>
      </c>
    </row>
    <row r="7703" spans="15:36" ht="12" customHeight="1" x14ac:dyDescent="0.15">
      <c r="O7703" s="90"/>
      <c r="AF7703" s="96" t="str">
        <f t="shared" si="1725"/>
        <v>&lt;a name='19000100'&gt;&lt;b&gt;:  - &lt;/b&gt;&lt;/a&gt;&lt;br&gt;</v>
      </c>
      <c r="AG7703" s="97">
        <f t="shared" si="1726"/>
        <v>1900</v>
      </c>
      <c r="AH7703" s="97" t="str">
        <f t="shared" si="1727"/>
        <v>01</v>
      </c>
      <c r="AI7703" s="97" t="str">
        <f t="shared" si="1728"/>
        <v>00</v>
      </c>
      <c r="AJ7703" s="97" t="str">
        <f t="shared" si="1729"/>
        <v>19000100</v>
      </c>
    </row>
    <row r="7704" spans="15:36" ht="12" customHeight="1" x14ac:dyDescent="0.15">
      <c r="O7704" s="90"/>
      <c r="AF7704" s="96" t="str">
        <f t="shared" si="1725"/>
        <v>&lt;a name='19000100'&gt;&lt;b&gt;:  - &lt;/b&gt;&lt;/a&gt;&lt;br&gt;</v>
      </c>
      <c r="AG7704" s="97">
        <f t="shared" si="1726"/>
        <v>1900</v>
      </c>
      <c r="AH7704" s="97" t="str">
        <f t="shared" si="1727"/>
        <v>01</v>
      </c>
      <c r="AI7704" s="97" t="str">
        <f t="shared" si="1728"/>
        <v>00</v>
      </c>
      <c r="AJ7704" s="97" t="str">
        <f t="shared" si="1729"/>
        <v>19000100</v>
      </c>
    </row>
    <row r="7705" spans="15:36" ht="12" customHeight="1" x14ac:dyDescent="0.15">
      <c r="O7705" s="90"/>
      <c r="AF7705" s="96" t="str">
        <f t="shared" si="1725"/>
        <v>&lt;a name='19000100'&gt;&lt;b&gt;:  - &lt;/b&gt;&lt;/a&gt;&lt;br&gt;</v>
      </c>
      <c r="AG7705" s="97">
        <f t="shared" si="1726"/>
        <v>1900</v>
      </c>
      <c r="AH7705" s="97" t="str">
        <f t="shared" si="1727"/>
        <v>01</v>
      </c>
      <c r="AI7705" s="97" t="str">
        <f t="shared" si="1728"/>
        <v>00</v>
      </c>
      <c r="AJ7705" s="97" t="str">
        <f t="shared" si="1729"/>
        <v>19000100</v>
      </c>
    </row>
    <row r="7706" spans="15:36" ht="12" customHeight="1" x14ac:dyDescent="0.15">
      <c r="O7706" s="90"/>
      <c r="AF7706" s="96" t="str">
        <f t="shared" si="1725"/>
        <v>&lt;a name='19000100'&gt;&lt;b&gt;:  - &lt;/b&gt;&lt;/a&gt;&lt;br&gt;</v>
      </c>
      <c r="AG7706" s="97">
        <f t="shared" si="1726"/>
        <v>1900</v>
      </c>
      <c r="AH7706" s="97" t="str">
        <f t="shared" si="1727"/>
        <v>01</v>
      </c>
      <c r="AI7706" s="97" t="str">
        <f t="shared" si="1728"/>
        <v>00</v>
      </c>
      <c r="AJ7706" s="97" t="str">
        <f t="shared" si="1729"/>
        <v>19000100</v>
      </c>
    </row>
    <row r="7707" spans="15:36" ht="12" customHeight="1" x14ac:dyDescent="0.15">
      <c r="O7707" s="90"/>
      <c r="AF7707" s="96" t="str">
        <f t="shared" si="1725"/>
        <v>&lt;a name='19000100'&gt;&lt;b&gt;:  - &lt;/b&gt;&lt;/a&gt;&lt;br&gt;</v>
      </c>
      <c r="AG7707" s="97">
        <f t="shared" si="1726"/>
        <v>1900</v>
      </c>
      <c r="AH7707" s="97" t="str">
        <f t="shared" si="1727"/>
        <v>01</v>
      </c>
      <c r="AI7707" s="97" t="str">
        <f t="shared" si="1728"/>
        <v>00</v>
      </c>
      <c r="AJ7707" s="97" t="str">
        <f t="shared" si="1729"/>
        <v>19000100</v>
      </c>
    </row>
    <row r="7708" spans="15:36" ht="12" customHeight="1" x14ac:dyDescent="0.15">
      <c r="O7708" s="90"/>
      <c r="AF7708" s="96" t="str">
        <f t="shared" si="1725"/>
        <v>&lt;a name='19000100'&gt;&lt;b&gt;:  - &lt;/b&gt;&lt;/a&gt;&lt;br&gt;</v>
      </c>
      <c r="AG7708" s="97">
        <f t="shared" si="1726"/>
        <v>1900</v>
      </c>
      <c r="AH7708" s="97" t="str">
        <f t="shared" si="1727"/>
        <v>01</v>
      </c>
      <c r="AI7708" s="97" t="str">
        <f t="shared" si="1728"/>
        <v>00</v>
      </c>
      <c r="AJ7708" s="97" t="str">
        <f t="shared" si="1729"/>
        <v>19000100</v>
      </c>
    </row>
    <row r="7709" spans="15:36" ht="12" customHeight="1" x14ac:dyDescent="0.15">
      <c r="O7709" s="90"/>
      <c r="AF7709" s="96" t="str">
        <f t="shared" si="1725"/>
        <v>&lt;a name='19000100'&gt;&lt;b&gt;:  - &lt;/b&gt;&lt;/a&gt;&lt;br&gt;</v>
      </c>
      <c r="AG7709" s="97">
        <f t="shared" si="1726"/>
        <v>1900</v>
      </c>
      <c r="AH7709" s="97" t="str">
        <f t="shared" si="1727"/>
        <v>01</v>
      </c>
      <c r="AI7709" s="97" t="str">
        <f t="shared" si="1728"/>
        <v>00</v>
      </c>
      <c r="AJ7709" s="97" t="str">
        <f t="shared" si="1729"/>
        <v>19000100</v>
      </c>
    </row>
    <row r="7710" spans="15:36" ht="12" customHeight="1" x14ac:dyDescent="0.15">
      <c r="O7710" s="90"/>
      <c r="AF7710" s="96" t="str">
        <f t="shared" si="1725"/>
        <v>&lt;a name='19000100'&gt;&lt;b&gt;:  - &lt;/b&gt;&lt;/a&gt;&lt;br&gt;</v>
      </c>
      <c r="AG7710" s="97">
        <f t="shared" si="1726"/>
        <v>1900</v>
      </c>
      <c r="AH7710" s="97" t="str">
        <f t="shared" si="1727"/>
        <v>01</v>
      </c>
      <c r="AI7710" s="97" t="str">
        <f t="shared" si="1728"/>
        <v>00</v>
      </c>
      <c r="AJ7710" s="97" t="str">
        <f t="shared" si="1729"/>
        <v>19000100</v>
      </c>
    </row>
    <row r="7711" spans="15:36" ht="12" customHeight="1" x14ac:dyDescent="0.15">
      <c r="O7711" s="90"/>
      <c r="AF7711" s="96" t="str">
        <f t="shared" si="1725"/>
        <v>&lt;a name='19000100'&gt;&lt;b&gt;:  - &lt;/b&gt;&lt;/a&gt;&lt;br&gt;</v>
      </c>
      <c r="AG7711" s="97">
        <f t="shared" si="1726"/>
        <v>1900</v>
      </c>
      <c r="AH7711" s="97" t="str">
        <f t="shared" si="1727"/>
        <v>01</v>
      </c>
      <c r="AI7711" s="97" t="str">
        <f t="shared" si="1728"/>
        <v>00</v>
      </c>
      <c r="AJ7711" s="97" t="str">
        <f t="shared" si="1729"/>
        <v>19000100</v>
      </c>
    </row>
    <row r="7712" spans="15:36" ht="12" customHeight="1" x14ac:dyDescent="0.15">
      <c r="O7712" s="90"/>
      <c r="AF7712" s="96" t="str">
        <f t="shared" si="1725"/>
        <v>&lt;a name='19000100'&gt;&lt;b&gt;:  - &lt;/b&gt;&lt;/a&gt;&lt;br&gt;</v>
      </c>
      <c r="AG7712" s="97">
        <f t="shared" si="1726"/>
        <v>1900</v>
      </c>
      <c r="AH7712" s="97" t="str">
        <f t="shared" si="1727"/>
        <v>01</v>
      </c>
      <c r="AI7712" s="97" t="str">
        <f t="shared" si="1728"/>
        <v>00</v>
      </c>
      <c r="AJ7712" s="97" t="str">
        <f t="shared" si="1729"/>
        <v>19000100</v>
      </c>
    </row>
    <row r="7713" spans="15:36" ht="12" customHeight="1" x14ac:dyDescent="0.15">
      <c r="O7713" s="90"/>
      <c r="AF7713" s="96" t="str">
        <f t="shared" si="1725"/>
        <v>&lt;a name='19000100'&gt;&lt;b&gt;:  - &lt;/b&gt;&lt;/a&gt;&lt;br&gt;</v>
      </c>
      <c r="AG7713" s="97">
        <f t="shared" si="1726"/>
        <v>1900</v>
      </c>
      <c r="AH7713" s="97" t="str">
        <f t="shared" si="1727"/>
        <v>01</v>
      </c>
      <c r="AI7713" s="97" t="str">
        <f t="shared" si="1728"/>
        <v>00</v>
      </c>
      <c r="AJ7713" s="97" t="str">
        <f t="shared" si="1729"/>
        <v>19000100</v>
      </c>
    </row>
    <row r="7714" spans="15:36" ht="12" customHeight="1" x14ac:dyDescent="0.15">
      <c r="O7714" s="90"/>
      <c r="AF7714" s="96" t="str">
        <f t="shared" si="1725"/>
        <v>&lt;a name='19000100'&gt;&lt;b&gt;:  - &lt;/b&gt;&lt;/a&gt;&lt;br&gt;</v>
      </c>
      <c r="AG7714" s="97">
        <f t="shared" si="1726"/>
        <v>1900</v>
      </c>
      <c r="AH7714" s="97" t="str">
        <f t="shared" si="1727"/>
        <v>01</v>
      </c>
      <c r="AI7714" s="97" t="str">
        <f t="shared" si="1728"/>
        <v>00</v>
      </c>
      <c r="AJ7714" s="97" t="str">
        <f t="shared" si="1729"/>
        <v>19000100</v>
      </c>
    </row>
    <row r="7715" spans="15:36" ht="12" customHeight="1" x14ac:dyDescent="0.15">
      <c r="O7715" s="90"/>
      <c r="AF7715" s="96" t="str">
        <f t="shared" si="1725"/>
        <v>&lt;a name='19000100'&gt;&lt;b&gt;:  - &lt;/b&gt;&lt;/a&gt;&lt;br&gt;</v>
      </c>
      <c r="AG7715" s="97">
        <f t="shared" si="1726"/>
        <v>1900</v>
      </c>
      <c r="AH7715" s="97" t="str">
        <f t="shared" si="1727"/>
        <v>01</v>
      </c>
      <c r="AI7715" s="97" t="str">
        <f t="shared" si="1728"/>
        <v>00</v>
      </c>
      <c r="AJ7715" s="97" t="str">
        <f t="shared" si="1729"/>
        <v>19000100</v>
      </c>
    </row>
    <row r="7716" spans="15:36" ht="12" customHeight="1" x14ac:dyDescent="0.15">
      <c r="O7716" s="90"/>
      <c r="AF7716" s="96" t="str">
        <f t="shared" si="1725"/>
        <v>&lt;a name='19000100'&gt;&lt;b&gt;:  - &lt;/b&gt;&lt;/a&gt;&lt;br&gt;</v>
      </c>
      <c r="AG7716" s="97">
        <f t="shared" si="1726"/>
        <v>1900</v>
      </c>
      <c r="AH7716" s="97" t="str">
        <f t="shared" si="1727"/>
        <v>01</v>
      </c>
      <c r="AI7716" s="97" t="str">
        <f t="shared" si="1728"/>
        <v>00</v>
      </c>
      <c r="AJ7716" s="97" t="str">
        <f t="shared" si="1729"/>
        <v>19000100</v>
      </c>
    </row>
    <row r="7717" spans="15:36" ht="12" customHeight="1" x14ac:dyDescent="0.15">
      <c r="O7717" s="90"/>
      <c r="AF7717" s="96" t="str">
        <f t="shared" si="1725"/>
        <v>&lt;a name='19000100'&gt;&lt;b&gt;:  - &lt;/b&gt;&lt;/a&gt;&lt;br&gt;</v>
      </c>
      <c r="AG7717" s="97">
        <f t="shared" si="1726"/>
        <v>1900</v>
      </c>
      <c r="AH7717" s="97" t="str">
        <f t="shared" si="1727"/>
        <v>01</v>
      </c>
      <c r="AI7717" s="97" t="str">
        <f t="shared" si="1728"/>
        <v>00</v>
      </c>
      <c r="AJ7717" s="97" t="str">
        <f t="shared" si="1729"/>
        <v>19000100</v>
      </c>
    </row>
    <row r="7718" spans="15:36" ht="12" customHeight="1" x14ac:dyDescent="0.15">
      <c r="O7718" s="90"/>
      <c r="AF7718" s="96" t="str">
        <f t="shared" si="1725"/>
        <v>&lt;a name='19000100'&gt;&lt;b&gt;:  - &lt;/b&gt;&lt;/a&gt;&lt;br&gt;</v>
      </c>
      <c r="AG7718" s="97">
        <f t="shared" si="1726"/>
        <v>1900</v>
      </c>
      <c r="AH7718" s="97" t="str">
        <f t="shared" si="1727"/>
        <v>01</v>
      </c>
      <c r="AI7718" s="97" t="str">
        <f t="shared" si="1728"/>
        <v>00</v>
      </c>
      <c r="AJ7718" s="97" t="str">
        <f t="shared" si="1729"/>
        <v>19000100</v>
      </c>
    </row>
    <row r="7719" spans="15:36" ht="12" customHeight="1" x14ac:dyDescent="0.15">
      <c r="O7719" s="90"/>
      <c r="AF7719" s="96" t="str">
        <f t="shared" si="1725"/>
        <v>&lt;a name='19000100'&gt;&lt;b&gt;:  - &lt;/b&gt;&lt;/a&gt;&lt;br&gt;</v>
      </c>
      <c r="AG7719" s="97">
        <f t="shared" si="1726"/>
        <v>1900</v>
      </c>
      <c r="AH7719" s="97" t="str">
        <f t="shared" si="1727"/>
        <v>01</v>
      </c>
      <c r="AI7719" s="97" t="str">
        <f t="shared" si="1728"/>
        <v>00</v>
      </c>
      <c r="AJ7719" s="97" t="str">
        <f t="shared" si="1729"/>
        <v>19000100</v>
      </c>
    </row>
    <row r="7720" spans="15:36" ht="0.75" customHeight="1" x14ac:dyDescent="0.15">
      <c r="O7720" s="90"/>
      <c r="AF7720" s="96" t="str">
        <f t="shared" si="1725"/>
        <v>&lt;a name='19000100'&gt;&lt;b&gt;:  - &lt;/b&gt;&lt;/a&gt;&lt;br&gt;</v>
      </c>
      <c r="AG7720" s="97">
        <f t="shared" si="1726"/>
        <v>1900</v>
      </c>
      <c r="AH7720" s="97" t="str">
        <f t="shared" si="1727"/>
        <v>01</v>
      </c>
      <c r="AI7720" s="97" t="str">
        <f t="shared" si="1728"/>
        <v>00</v>
      </c>
      <c r="AJ7720" s="97" t="str">
        <f t="shared" si="1729"/>
        <v>19000100</v>
      </c>
    </row>
    <row r="7764" spans="4:4" x14ac:dyDescent="0.15">
      <c r="D7764" s="110"/>
    </row>
  </sheetData>
  <autoFilter ref="A1:AJ7720">
    <sortState ref="A2:AJ7720">
      <sortCondition ref="G1:G7720"/>
    </sortState>
  </autoFilter>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X4730"/>
  <sheetViews>
    <sheetView zoomScaleNormal="100" workbookViewId="0">
      <pane xSplit="1" ySplit="1" topLeftCell="B2" activePane="bottomRight" state="frozen"/>
      <selection activeCell="J5034" sqref="J5034"/>
      <selection pane="topRight" activeCell="J5034" sqref="J5034"/>
      <selection pane="bottomLeft" activeCell="J5034" sqref="J5034"/>
      <selection pane="bottomRight" activeCell="B69" sqref="B69"/>
    </sheetView>
  </sheetViews>
  <sheetFormatPr baseColWidth="10" defaultColWidth="11.5" defaultRowHeight="13" x14ac:dyDescent="0.15"/>
  <cols>
    <col min="1" max="1" width="8.83203125" style="35" customWidth="1"/>
    <col min="2" max="2" width="13.6640625" style="26" customWidth="1"/>
    <col min="3" max="4" width="8.83203125" style="26" customWidth="1"/>
    <col min="5" max="5" width="6.1640625" style="26" customWidth="1"/>
    <col min="6" max="6" width="5" style="26" customWidth="1"/>
    <col min="7" max="8" width="8.83203125" style="26" customWidth="1"/>
    <col min="9" max="9" width="11" style="26" customWidth="1"/>
    <col min="10" max="11" width="8.83203125" style="26" customWidth="1"/>
    <col min="12" max="12" width="20.6640625" style="26" customWidth="1"/>
    <col min="13" max="13" width="8.83203125" style="26" customWidth="1"/>
    <col min="14" max="14" width="35.1640625" style="26" customWidth="1"/>
    <col min="15" max="15" width="4.1640625" style="27" bestFit="1" customWidth="1"/>
    <col min="16" max="16" width="11.5" style="26" customWidth="1"/>
    <col min="17" max="17" width="11.33203125" style="26" customWidth="1"/>
    <col min="18" max="16384" width="11.5" style="26"/>
  </cols>
  <sheetData>
    <row r="1" spans="1:24" x14ac:dyDescent="0.15">
      <c r="A1" s="24" t="s">
        <v>270</v>
      </c>
      <c r="B1" s="25" t="s">
        <v>313</v>
      </c>
      <c r="C1" s="25" t="s">
        <v>347</v>
      </c>
      <c r="D1" s="25" t="s">
        <v>590</v>
      </c>
      <c r="E1" s="25" t="s">
        <v>584</v>
      </c>
      <c r="F1" s="25" t="s">
        <v>463</v>
      </c>
      <c r="G1" s="25" t="s">
        <v>418</v>
      </c>
      <c r="H1" s="25" t="s">
        <v>1233</v>
      </c>
      <c r="I1" s="25" t="s">
        <v>419</v>
      </c>
      <c r="J1" s="25" t="s">
        <v>559</v>
      </c>
      <c r="K1" s="25" t="s">
        <v>319</v>
      </c>
      <c r="L1" s="25" t="s">
        <v>409</v>
      </c>
      <c r="M1" s="25" t="s">
        <v>410</v>
      </c>
      <c r="P1" s="28" t="s">
        <v>387</v>
      </c>
      <c r="Q1" s="29">
        <f ca="1">TODAY()</f>
        <v>43314</v>
      </c>
      <c r="R1" s="30">
        <f ca="1">Q8</f>
        <v>47</v>
      </c>
      <c r="S1" s="31">
        <f>R4</f>
        <v>2</v>
      </c>
      <c r="U1" s="26" t="s">
        <v>170</v>
      </c>
      <c r="W1" s="26">
        <v>1</v>
      </c>
      <c r="X1" s="26" t="s">
        <v>683</v>
      </c>
    </row>
    <row r="2" spans="1:24" x14ac:dyDescent="0.15">
      <c r="A2" s="32" t="s">
        <v>212</v>
      </c>
      <c r="B2" s="33" t="str">
        <f>" [&lt;a href='"&amp;K2&amp;"' title='list by venue'&gt;more at this venue&lt;/a&gt;]"</f>
        <v xml:space="preserve"> [&lt;a href='6thandi.php' title='list by venue'&gt;more at this venue&lt;/a&gt;]</v>
      </c>
      <c r="C2" s="34" t="s">
        <v>676</v>
      </c>
      <c r="D2" s="35" t="s">
        <v>314</v>
      </c>
      <c r="E2" s="35" t="s">
        <v>393</v>
      </c>
      <c r="F2" s="35" t="s">
        <v>438</v>
      </c>
      <c r="G2" s="35" t="s">
        <v>644</v>
      </c>
      <c r="H2" s="36"/>
      <c r="I2" s="37">
        <v>43276</v>
      </c>
      <c r="J2" s="35" t="s">
        <v>259</v>
      </c>
      <c r="K2" s="35" t="s">
        <v>260</v>
      </c>
      <c r="L2" s="38" t="str">
        <f>"&lt;tr&gt;&lt;td&gt;&lt;font size='2'&gt;&lt;b&gt;"&amp;S2&amp;A2&amp;"&lt;/a&gt;&lt;/b&gt;&lt;/td&gt;&lt;td&gt;&lt;font size='2'&gt;"&amp;D2&amp;"&lt;/td&gt;&lt;td&gt;&lt;font size='2'&gt;&lt;a href='"&amp;J2&amp;"' target='_blank'&gt;web&lt;/a&gt;&lt;/td&gt;&lt;td&gt;&lt;font size='2'&gt;&lt;a href='"&amp;E2&amp;"' target='_blank'&gt;map&lt;/a&gt;&lt;/td&gt;&lt;td&gt;&lt;font size='2'&gt;&lt;a href='"&amp;F2&amp;"' target='_blank'&gt;facebook&lt;/a&gt;&lt;/td&gt;&lt;td&gt;&lt;font size='2'&gt;"&amp;IF(G2="NONE","none","@&lt;a href='http://www.twitter.com/"&amp;G2&amp;"' target='_blank'&gt;"&amp;G2&amp;"&lt;/a&gt;")&amp;"&lt;/td&gt;&lt;/tr&gt;"</f>
        <v>&lt;tr&gt;&lt;td&gt;&lt;font size='2'&gt;&lt;b&gt;&lt;a href='6thandi.php' title='list by venue'&gt;6th &amp; I&lt;/a&gt;&lt;/b&gt;&lt;/td&gt;&lt;td&gt;&lt;font size='2'&gt;202-408-3100&lt;/td&gt;&lt;td&gt;&lt;font size='2'&gt;&lt;a href='http://www.sixthandi.org/' target='_blank'&gt;web&lt;/a&gt;&lt;/td&gt;&lt;td&gt;&lt;font size='2'&gt;&lt;a href='http://maps.google.com/maps?f=q&amp;source=s_q&amp;hl=en&amp;geocode=&amp;q=600+I+Street+NW,+Washington,+DC+20001&amp;sll=37.0625,-95.677068&amp;sspn=25.34618,57.480469&amp;ie=UTF8&amp;hq=&amp;hnear=600+I+St+NW,+Washington,+District+of+Columbia,+20001&amp;z=15' target='_blank'&gt;map&lt;/a&gt;&lt;/td&gt;&lt;td&gt;&lt;font size='2'&gt;&lt;a href='http://www.facebook.com/sixthandi' target='_blank'&gt;facebook&lt;/a&gt;&lt;/td&gt;&lt;td&gt;&lt;font size='2'&gt;@&lt;a href='http://www.twitter.com/sixthandi' target='_blank'&gt;sixthandi&lt;/a&gt;&lt;/td&gt;&lt;/tr&gt;</v>
      </c>
      <c r="M2" s="33" t="str">
        <f>"&lt;b&gt;&lt;a href='"&amp;J2&amp;"' target='_blank'&gt;"&amp;J2&amp;"&lt;/a&gt;&lt;/b&gt;&lt;br&gt;"&amp;C2&amp;"&lt;br&gt;"&amp;D2&amp;"&lt;br&gt;&lt;a href='"&amp;E2&amp;"' target='_blank'&gt;map&lt;/a&gt; || &lt;a href='"&amp;F2&amp;"' target='_blank'&gt;facebook&lt;/a&gt; || twitter: "&amp;IF(G2="NONE","none","@&lt;a href='http://www.twitter.com/"&amp;G2&amp;"' target='_blank'&gt;"&amp;G2&amp;"&lt;/a&gt;&lt;br&gt;")</f>
        <v>&lt;b&gt;&lt;a href='http://www.sixthandi.org/' target='_blank'&gt;http://www.sixthandi.org/&lt;/a&gt;&lt;/b&gt;&lt;br&gt;600 I Street NW, Washington, DC 20001&lt;br&gt;202-408-3100&lt;br&gt;&lt;a href='http://maps.google.com/maps?f=q&amp;source=s_q&amp;hl=en&amp;geocode=&amp;q=600+I+Street+NW,+Washington,+DC+20001&amp;sll=37.0625,-95.677068&amp;sspn=25.34618,57.480469&amp;ie=UTF8&amp;hq=&amp;hnear=600+I+St+NW,+Washington,+District+of+Columbia,+20001&amp;z=15' target='_blank'&gt;map&lt;/a&gt; || &lt;a href='http://www.facebook.com/sixthandi' target='_blank'&gt;facebook&lt;/a&gt; || twitter: @&lt;a href='http://www.twitter.com/sixthandi' target='_blank'&gt;sixthandi&lt;/a&gt;&lt;br&gt;</v>
      </c>
      <c r="N2" s="11" t="s">
        <v>1115</v>
      </c>
      <c r="O2" s="40" t="str">
        <f ca="1">IF(I2&lt;=($Q$2),"yes","ok")</f>
        <v>yes</v>
      </c>
      <c r="P2" s="41" t="s">
        <v>388</v>
      </c>
      <c r="Q2" s="29">
        <f ca="1">Q1-7</f>
        <v>43307</v>
      </c>
      <c r="S2" s="26" t="str">
        <f t="shared" ref="S2:S50" si="0">"&lt;a href='"&amp;K2&amp;"' title='list by venue'&gt;"</f>
        <v>&lt;a href='6thandi.php' title='list by venue'&gt;</v>
      </c>
      <c r="W2" s="26">
        <v>2</v>
      </c>
      <c r="X2" s="26" t="s">
        <v>684</v>
      </c>
    </row>
    <row r="3" spans="1:24" x14ac:dyDescent="0.15">
      <c r="A3" s="35" t="s">
        <v>258</v>
      </c>
      <c r="B3" s="33" t="str">
        <f>" [&lt;a href='"&amp;K3&amp;"' title='list by venue'&gt;more at this venue&lt;/a&gt;]"</f>
        <v xml:space="preserve"> [&lt;a href='930.php' title='list by venue'&gt;more at this venue&lt;/a&gt;]</v>
      </c>
      <c r="C3" s="35" t="s">
        <v>692</v>
      </c>
      <c r="D3" s="35" t="s">
        <v>557</v>
      </c>
      <c r="E3" s="26" t="s">
        <v>617</v>
      </c>
      <c r="F3" s="26" t="s">
        <v>400</v>
      </c>
      <c r="G3" s="35" t="s">
        <v>673</v>
      </c>
      <c r="H3" s="35" t="s">
        <v>1411</v>
      </c>
      <c r="I3" s="37">
        <v>43273</v>
      </c>
      <c r="J3" s="26" t="s">
        <v>567</v>
      </c>
      <c r="K3" s="26" t="s">
        <v>264</v>
      </c>
      <c r="L3" s="42" t="str">
        <f>"&lt;tr&gt;&lt;td&gt;&lt;font size='2'&gt;&lt;b&gt;"&amp;S3&amp;A3&amp;"&lt;/a&gt;&lt;/b&gt;&lt;/td&gt;&lt;td&gt;&lt;font size='2'&gt;"&amp;D3&amp;"&lt;/td&gt;&lt;td&gt;&lt;font size='2'&gt;&lt;a href='"&amp;J3&amp;"' target='_blank'&gt;web&lt;/a&gt;&lt;/td&gt;&lt;td&gt;&lt;font size='2'&gt;&lt;a href='"&amp;E3&amp;"' target='_blank'&gt;map&lt;/a&gt;&lt;/td&gt;&lt;td&gt;&lt;font size='2'&gt;&lt;a href='"&amp;F3&amp;"' target='_blank'&gt;facebook&lt;/a&gt;&lt;/td&gt;&lt;td&gt;&lt;font size='2'&gt;"&amp;IF(G3="NONE","none","twitter: @&lt;a href='http://www.twitter.com/"&amp;G3&amp;"' target='_blank'&gt;"&amp;G3&amp;"&lt;/a&gt;")&amp;"&lt;/td&gt;&lt;td&gt;&lt;font size='2'&gt;"&amp;IF(H3="NONE","none","instagram: @&lt;a href='http://www.instagram.com/"&amp;H3&amp;"' target='_blank'&gt;"&amp;H3&amp;"&lt;/a&gt;")&amp;"&lt;/td&gt;&lt;/tr&gt;"</f>
        <v>&lt;tr&gt;&lt;td&gt;&lt;font size='2'&gt;&lt;b&gt;&lt;a href='930.php' title='list by venue'&gt;9:30 Club&lt;/a&gt;&lt;/b&gt;&lt;/td&gt;&lt;td&gt;&lt;font size='2'&gt;202-265-0930&lt;/td&gt;&lt;td&gt;&lt;font size='2'&gt;&lt;a href='http://www.930.com' target='_blank'&gt;web&lt;/a&gt;&lt;/td&gt;&lt;td&gt;&lt;font size='2'&gt;&lt;a href='http://maps.google.com/maps?f=q&amp;source=s_q&amp;hl=en&amp;geocode=&amp;q=815+v+st+nw,+washington,+dc&amp;sll=37.0625,-95.677068&amp;sspn=31.150864,56.513672&amp;ie=UTF8&amp;hq=&amp;hnear=815+V+St+NW,+Washington+D.C.,+District+of+Columbia,+20001&amp;z=16' target='_blank'&gt;map&lt;/a&gt;&lt;/td&gt;&lt;td&gt;&lt;font size='2'&gt;&lt;a href='http://www.facebook.com/930club' target='_blank'&gt;facebook&lt;/a&gt;&lt;/td&gt;&lt;td&gt;&lt;font size='2'&gt;twitter: @&lt;a href='http://www.twitter.com/930Club' target='_blank'&gt;930Club&lt;/a&gt;&lt;/td&gt;&lt;td&gt;&lt;font size='2'&gt;instagram: @&lt;a href='http://www.instagram.com/930club' target='_blank'&gt;930club&lt;/a&gt;&lt;/td&gt;&lt;/tr&gt;</v>
      </c>
      <c r="M3" s="43" t="str">
        <f>"&lt;b&gt;&lt;a href='"&amp;J3&amp;"' target='_blank'&gt;"&amp;J3&amp;"&lt;/a&gt;&lt;/b&gt;&lt;br&gt;"&amp;C3&amp;"&lt;br&gt;"&amp;D3&amp;"&lt;br&gt;&lt;a href='"&amp;E3&amp;"' target='_blank'&gt;map&lt;/a&gt; || &lt;a href='"&amp;F3&amp;"' target='_blank'&gt;facebook&lt;/a&gt; || twitter: "&amp;IF(G3="NONE","none","@&lt;a href='http://www.twitter.com/"&amp;G3&amp;"' target='_blank'&gt;"&amp;G3&amp;"&lt;/a&gt; || instagram: "&amp;IF(H3="NONE","none","@&lt;a href='http://www.instagram.com/"&amp;H3&amp;"' target='_blank'&gt;"&amp;H3&amp;"&lt;/a&gt;&lt;br&gt;"))</f>
        <v>&lt;b&gt;&lt;a href='http://www.930.com' target='_blank'&gt;http://www.930.com&lt;/a&gt;&lt;/b&gt;&lt;br&gt;815 V St NW, Washington, DC 20001&lt;br&gt;202-265-0930&lt;br&gt;&lt;a href='http://maps.google.com/maps?f=q&amp;source=s_q&amp;hl=en&amp;geocode=&amp;q=815+v+st+nw,+washington,+dc&amp;sll=37.0625,-95.677068&amp;sspn=31.150864,56.513672&amp;ie=UTF8&amp;hq=&amp;hnear=815+V+St+NW,+Washington+D.C.,+District+of+Columbia,+20001&amp;z=16' target='_blank'&gt;map&lt;/a&gt; || &lt;a href='http://www.facebook.com/930club' target='_blank'&gt;facebook&lt;/a&gt; || twitter: @&lt;a href='http://www.twitter.com/930Club' target='_blank'&gt;930Club&lt;/a&gt; || instagram: @&lt;a href='http://www.instagram.com/930club' target='_blank'&gt;930club&lt;/a&gt;&lt;br&gt;</v>
      </c>
      <c r="N3" s="39" t="s">
        <v>2265</v>
      </c>
      <c r="O3" s="40" t="str">
        <f ca="1">IF(I3&lt;=($Q$2),"yes","ok")</f>
        <v>yes</v>
      </c>
      <c r="S3" s="26" t="str">
        <f t="shared" si="0"/>
        <v>&lt;a href='930.php' title='list by venue'&gt;</v>
      </c>
      <c r="W3" s="26">
        <v>3</v>
      </c>
      <c r="X3" s="26" t="s">
        <v>685</v>
      </c>
    </row>
    <row r="4" spans="1:24" x14ac:dyDescent="0.15">
      <c r="A4" s="35" t="s">
        <v>1462</v>
      </c>
      <c r="B4" s="33" t="str">
        <f>" [&lt;a href='"&amp;K4&amp;"' title='list by venue'&gt;more at this venue&lt;/a&gt;]"</f>
        <v xml:space="preserve"> [&lt;a href='amp.php' title='list by venue'&gt;more at this venue&lt;/a&gt;]</v>
      </c>
      <c r="C4" s="26" t="s">
        <v>1422</v>
      </c>
      <c r="D4" s="39" t="s">
        <v>612</v>
      </c>
      <c r="E4" s="39" t="s">
        <v>1423</v>
      </c>
      <c r="F4" s="39" t="s">
        <v>1424</v>
      </c>
      <c r="G4" s="26" t="s">
        <v>1425</v>
      </c>
      <c r="H4" s="36" t="s">
        <v>1425</v>
      </c>
      <c r="I4" s="37">
        <v>43276</v>
      </c>
      <c r="J4" s="39" t="s">
        <v>1420</v>
      </c>
      <c r="K4" s="26" t="s">
        <v>1421</v>
      </c>
      <c r="L4" s="38" t="str">
        <f t="shared" ref="L4:L49" si="1">"&lt;tr&gt;&lt;td&gt;&lt;font size='2'&gt;&lt;b&gt;"&amp;S4&amp;A4&amp;"&lt;/a&gt;&lt;/b&gt;&lt;/td&gt;&lt;td&gt;&lt;font size='2'&gt;"&amp;D4&amp;"&lt;/td&gt;&lt;td&gt;&lt;font size='2'&gt;&lt;a href='"&amp;J4&amp;"' target='_blank'&gt;web&lt;/a&gt;&lt;/td&gt;&lt;td&gt;&lt;font size='2'&gt;&lt;a href='"&amp;E4&amp;"' target='_blank'&gt;map&lt;/a&gt;&lt;/td&gt;&lt;td&gt;&lt;font size='2'&gt;&lt;a href='"&amp;F4&amp;"' target='_blank'&gt;facebook&lt;/a&gt;&lt;/td&gt;&lt;td&gt;&lt;font size='2'&gt;"&amp;IF(G4="NONE","none","@&lt;a href='http://www.twitter.com/"&amp;G4&amp;"' target='_blank'&gt;"&amp;G4&amp;"&lt;/a&gt;")&amp;"&lt;/td&gt;&lt;/tr&gt;"</f>
        <v>&lt;tr&gt;&lt;td&gt;&lt;font size='2'&gt;&lt;b&gt;&lt;a href='amp.php' title='list by venue'&gt;AMP&lt;/a&gt;&lt;/b&gt;&lt;/td&gt;&lt;td&gt;&lt;font size='2'&gt;301-581-5100&lt;/td&gt;&lt;td&gt;&lt;font size='2'&gt;&lt;a href='https://www.ampbystrathmore.com' target='_blank'&gt;web&lt;/a&gt;&lt;/td&gt;&lt;td&gt;&lt;font size='2'&gt;&lt;a href='http://www.google.com/maps/place/11810+Grand+Park+Ave,+Mid-Pike+Plaza,+Rockville,+MD+20852/@39.0498869,-77.1172223,17z/data=!3m1!4b1!4m2!3m1!1s0x89b7cc3088ec09b7:0xb899c1de455f1024' target='_blank'&gt;map&lt;/a&gt;&lt;/td&gt;&lt;td&gt;&lt;font size='2'&gt;&lt;a href='https://www.facebook.com/AMPbyStrathmore' target='_blank'&gt;facebook&lt;/a&gt;&lt;/td&gt;&lt;td&gt;&lt;font size='2'&gt;@&lt;a href='http://www.twitter.com/ampbystrathmore' target='_blank'&gt;ampbystrathmore&lt;/a&gt;&lt;/td&gt;&lt;/tr&gt;</v>
      </c>
      <c r="M4" s="33" t="str">
        <f>"&lt;b&gt;&lt;a href='"&amp;J4&amp;"' target='_blank'&gt;"&amp;J4&amp;"&lt;/a&gt;&lt;/b&gt;&lt;br&gt;"&amp;C4&amp;"&lt;br&gt;"&amp;D4&amp;"&lt;br&gt;&lt;a href='"&amp;E4&amp;"' target='_blank'&gt;map&lt;/a&gt; || &lt;a href='"&amp;F4&amp;"' target='_blank'&gt;facebook&lt;/a&gt; || twitter: "&amp;IF(G4="NONE","none","@&lt;a href='http://www.twitter.com/"&amp;G4&amp;"' target='_blank'&gt;"&amp;G4&amp;"&lt;/a&gt;&lt;br&gt;")</f>
        <v>&lt;b&gt;&lt;a href='https://www.ampbystrathmore.com' target='_blank'&gt;https://www.ampbystrathmore.com&lt;/a&gt;&lt;/b&gt;&lt;br&gt;11810 Grand Park Ave, North Bethesda, MD&lt;br&gt;301-581-5100&lt;br&gt;&lt;a href='http://www.google.com/maps/place/11810+Grand+Park+Ave,+Mid-Pike+Plaza,+Rockville,+MD+20852/@39.0498869,-77.1172223,17z/data=!3m1!4b1!4m2!3m1!1s0x89b7cc3088ec09b7:0xb899c1de455f1024' target='_blank'&gt;map&lt;/a&gt; || &lt;a href='https://www.facebook.com/AMPbyStrathmore' target='_blank'&gt;facebook&lt;/a&gt; || twitter: @&lt;a href='http://www.twitter.com/ampbystrathmore' target='_blank'&gt;ampbystrathmore&lt;/a&gt;&lt;br&gt;</v>
      </c>
      <c r="N4" s="39" t="s">
        <v>1426</v>
      </c>
      <c r="O4" s="40" t="str">
        <f ca="1">IF(I4&lt;=($Q$2),"yes","ok")</f>
        <v>yes</v>
      </c>
      <c r="P4" s="44" t="s">
        <v>404</v>
      </c>
      <c r="Q4" s="45">
        <v>43289</v>
      </c>
      <c r="R4" s="46">
        <f>COUNTIF(I1:I60,Q4)+COUNTIF(I1:I60,Q4+1)+COUNTIF(I1:I60,Q4+2)+COUNTIF(I1:I60,Q4+3)+COUNTIF(I1:I60,Q4+4)+COUNTIF(I1:I60,Q4+5)+COUNTIF(I1:I60,Q4+6)</f>
        <v>2</v>
      </c>
      <c r="S4" s="26" t="str">
        <f t="shared" si="0"/>
        <v>&lt;a href='amp.php' title='list by venue'&gt;</v>
      </c>
      <c r="W4" s="26">
        <v>4</v>
      </c>
      <c r="X4" s="26" t="s">
        <v>509</v>
      </c>
    </row>
    <row r="5" spans="1:24" x14ac:dyDescent="0.15">
      <c r="A5" s="35" t="s">
        <v>2211</v>
      </c>
      <c r="B5" s="33" t="str">
        <f>" [&lt;a href='"&amp;K5&amp;"' title='list by venue'&gt;more at this venue&lt;/a&gt;]"</f>
        <v xml:space="preserve"> [&lt;a href='anthem.php' title='list by venue'&gt;more at this venue&lt;/a&gt;]</v>
      </c>
      <c r="C5" s="26" t="s">
        <v>2216</v>
      </c>
      <c r="D5" s="15" t="s">
        <v>2799</v>
      </c>
      <c r="E5" s="39" t="s">
        <v>2217</v>
      </c>
      <c r="F5" s="39" t="s">
        <v>2212</v>
      </c>
      <c r="G5" s="26" t="s">
        <v>2213</v>
      </c>
      <c r="H5" s="35" t="s">
        <v>2213</v>
      </c>
      <c r="I5" s="37">
        <v>43276</v>
      </c>
      <c r="J5" s="39" t="s">
        <v>2214</v>
      </c>
      <c r="K5" s="26" t="s">
        <v>2215</v>
      </c>
      <c r="L5" s="42" t="str">
        <f>"&lt;tr&gt;&lt;td&gt;&lt;font size='2'&gt;&lt;b&gt;"&amp;S5&amp;A5&amp;"&lt;/a&gt;&lt;/b&gt;&lt;/td&gt;&lt;td&gt;&lt;font size='2'&gt;"&amp;D5&amp;"&lt;/td&gt;&lt;td&gt;&lt;font size='2'&gt;&lt;a href='"&amp;J5&amp;"' target='_blank'&gt;web&lt;/a&gt;&lt;/td&gt;&lt;td&gt;&lt;font size='2'&gt;&lt;a href='"&amp;E5&amp;"' target='_blank'&gt;map&lt;/a&gt;&lt;/td&gt;&lt;td&gt;&lt;font size='2'&gt;&lt;a href='"&amp;F5&amp;"' target='_blank'&gt;facebook&lt;/a&gt;&lt;/td&gt;&lt;td&gt;&lt;font size='2'&gt;"&amp;IF(G5="NONE","none","twitter: @&lt;a href='http://www.twitter.com/"&amp;G5&amp;"' target='_blank'&gt;"&amp;G5&amp;"&lt;/a&gt;")&amp;"&lt;/td&gt;&lt;td&gt;&lt;font size='2'&gt;"&amp;IF(H5="NONE","none","instagram: @&lt;a href='http://www.instagram.com/"&amp;H5&amp;"' target='_blank'&gt;"&amp;H5&amp;"&lt;/a&gt;")&amp;"&lt;/td&gt;&lt;/tr&gt;"</f>
        <v>&lt;tr&gt;&lt;td&gt;&lt;font size='2'&gt;&lt;b&gt;&lt;a href='anthem.php' title='list by venue'&gt;the Anthem&lt;/a&gt;&lt;/b&gt;&lt;/td&gt;&lt;td&gt;&lt;font size='2'&gt;202-888-0020&lt;/td&gt;&lt;td&gt;&lt;font size='2'&gt;&lt;a href='http://theanthemdc.com' target='_blank'&gt;web&lt;/a&gt;&lt;/td&gt;&lt;td&gt;&lt;font size='2'&gt;&lt;a href='https://www.google.com/maps/place/901+Washington+Ave+SW,+Washington,+DC+20024/@38.8856276,-77.0139107,17z/data=!3m1!4b1!4m5!3m4!1s0x89b7b780f1512125:0xaa27220153434f61!8m2!3d38.8856276!4d-77.011722' target='_blank'&gt;map&lt;/a&gt;&lt;/td&gt;&lt;td&gt;&lt;font size='2'&gt;&lt;a href='https://www.facebook.com/TheAnthemDC/' target='_blank'&gt;facebook&lt;/a&gt;&lt;/td&gt;&lt;td&gt;&lt;font size='2'&gt;twitter: @&lt;a href='http://www.twitter.com/TheAnthemDC' target='_blank'&gt;TheAnthemDC&lt;/a&gt;&lt;/td&gt;&lt;td&gt;&lt;font size='2'&gt;instagram: @&lt;a href='http://www.instagram.com/TheAnthemDC' target='_blank'&gt;TheAnthemDC&lt;/a&gt;&lt;/td&gt;&lt;/tr&gt;</v>
      </c>
      <c r="M5" s="43" t="str">
        <f>"&lt;b&gt;&lt;a href='"&amp;J5&amp;"' target='_blank'&gt;"&amp;J5&amp;"&lt;/a&gt;&lt;/b&gt;&lt;br&gt;"&amp;C5&amp;"&lt;br&gt;"&amp;D5&amp;"&lt;br&gt;&lt;a href='"&amp;E5&amp;"' target='_blank'&gt;map&lt;/a&gt; || &lt;a href='"&amp;F5&amp;"' target='_blank'&gt;facebook&lt;/a&gt; || twitter: "&amp;IF(G5="NONE","none","@&lt;a href='http://www.twitter.com/"&amp;G5&amp;"' target='_blank'&gt;"&amp;G5&amp;"&lt;/a&gt; || instagram: "&amp;IF(H5="NONE","none","@&lt;a href='http://www.instagram.com/"&amp;H5&amp;"' target='_blank'&gt;"&amp;H5&amp;"&lt;/a&gt;&lt;br&gt;"))</f>
        <v>&lt;b&gt;&lt;a href='http://theanthemdc.com' target='_blank'&gt;http://theanthemdc.com&lt;/a&gt;&lt;/b&gt;&lt;br&gt;901 Wharf Street SW, Washington, DC&lt;br&gt;202-888-0020&lt;br&gt;&lt;a href='https://www.google.com/maps/place/901+Washington+Ave+SW,+Washington,+DC+20024/@38.8856276,-77.0139107,17z/data=!3m1!4b1!4m5!3m4!1s0x89b7b780f1512125:0xaa27220153434f61!8m2!3d38.8856276!4d-77.011722' target='_blank'&gt;map&lt;/a&gt; || &lt;a href='https://www.facebook.com/TheAnthemDC/' target='_blank'&gt;facebook&lt;/a&gt; || twitter: @&lt;a href='http://www.twitter.com/TheAnthemDC' target='_blank'&gt;TheAnthemDC&lt;/a&gt; || instagram: @&lt;a href='http://www.instagram.com/TheAnthemDC' target='_blank'&gt;TheAnthemDC&lt;/a&gt;&lt;br&gt;</v>
      </c>
      <c r="N5" s="39" t="s">
        <v>2234</v>
      </c>
      <c r="O5" s="40"/>
      <c r="P5" s="44"/>
      <c r="S5" s="26" t="str">
        <f t="shared" si="0"/>
        <v>&lt;a href='anthem.php' title='list by venue'&gt;</v>
      </c>
      <c r="W5" s="26">
        <v>5</v>
      </c>
      <c r="X5" s="26" t="s">
        <v>510</v>
      </c>
    </row>
    <row r="6" spans="1:24" x14ac:dyDescent="0.15">
      <c r="A6" s="35" t="s">
        <v>1409</v>
      </c>
      <c r="B6" s="33" t="str">
        <f t="shared" ref="B6:B50" si="2">" [&lt;a href='"&amp;K6&amp;"' title='list by venue'&gt;more at this venue&lt;/a&gt;]"</f>
        <v xml:space="preserve"> [&lt;a href='baltimorearena.php' title='list by venue'&gt;more at this venue&lt;/a&gt;]</v>
      </c>
      <c r="C6" s="34" t="s">
        <v>549</v>
      </c>
      <c r="D6" s="34" t="s">
        <v>491</v>
      </c>
      <c r="E6" s="34" t="s">
        <v>608</v>
      </c>
      <c r="F6" s="26" t="s">
        <v>1406</v>
      </c>
      <c r="G6" s="35" t="s">
        <v>1407</v>
      </c>
      <c r="H6" s="35" t="s">
        <v>1408</v>
      </c>
      <c r="I6" s="37">
        <v>43289</v>
      </c>
      <c r="J6" s="26" t="s">
        <v>466</v>
      </c>
      <c r="K6" s="26" t="s">
        <v>1405</v>
      </c>
      <c r="L6" s="42" t="str">
        <f>"&lt;tr&gt;&lt;td&gt;&lt;font size='2'&gt;&lt;b&gt;"&amp;S6&amp;A6&amp;"&lt;/a&gt;&lt;/b&gt;&lt;/td&gt;&lt;td&gt;&lt;font size='2'&gt;"&amp;D6&amp;"&lt;/td&gt;&lt;td&gt;&lt;font size='2'&gt;&lt;a href='"&amp;J6&amp;"' target='_blank'&gt;web&lt;/a&gt;&lt;/td&gt;&lt;td&gt;&lt;font size='2'&gt;&lt;a href='"&amp;E6&amp;"' target='_blank'&gt;map&lt;/a&gt;&lt;/td&gt;&lt;td&gt;&lt;font size='2'&gt;&lt;a href='"&amp;F6&amp;"' target='_blank'&gt;facebook&lt;/a&gt;&lt;/td&gt;&lt;td&gt;&lt;font size='2'&gt;"&amp;IF(G6="NONE","none","twitter: @&lt;a href='http://www.twitter.com/"&amp;G6&amp;"' target='_blank'&gt;"&amp;G6&amp;"&lt;/a&gt;")&amp;"&lt;/td&gt;&lt;td&gt;&lt;font size='2'&gt;"&amp;IF(H6="NONE","none","instagram: @&lt;a href='http://www.instagram.com/"&amp;H6&amp;"' target='_blank'&gt;"&amp;H6&amp;"&lt;/a&gt;")&amp;"&lt;/td&gt;&lt;/tr&gt;"</f>
        <v>&lt;tr&gt;&lt;td&gt;&lt;font size='2'&gt;&lt;b&gt;&lt;a href='baltimorearena.php' title='list by venue'&gt;Baltimore Arena (Royal Farms Arena)&lt;/a&gt;&lt;/b&gt;&lt;/td&gt;&lt;td&gt;&lt;font size='2'&gt;410-347-2020&lt;/td&gt;&lt;td&gt;&lt;font size='2'&gt;&lt;a href='http://www.baltimorearena.com/' target='_blank'&gt;web&lt;/a&gt;&lt;/td&gt;&lt;td&gt;&lt;font size='2'&gt;&lt;a href='http://maps.google.com/maps?f=q&amp;source=s_q&amp;hl=en&amp;geocode=&amp;q=201+West+Baltimore+Street,+Baltimore,+MD+21201&amp;aq=&amp;sll=37.0625,-95.677068&amp;sspn=39.235538,76.816406&amp;ie=UTF8&amp;hq=&amp;hnear=201+W+Baltimore+St,+Baltimore,+Maryland+21201&amp;z=16' target='_blank'&gt;map&lt;/a&gt;&lt;/td&gt;&lt;td&gt;&lt;font size='2'&gt;&lt;a href='https://www.facebook.com/royalfarmsarena' target='_blank'&gt;facebook&lt;/a&gt;&lt;/td&gt;&lt;td&gt;&lt;font size='2'&gt;twitter: @&lt;a href='http://www.twitter.com/RoFoArena' target='_blank'&gt;RoFoArena&lt;/a&gt;&lt;/td&gt;&lt;td&gt;&lt;font size='2'&gt;instagram: @&lt;a href='http://www.instagram.com/RoyalFarmsArena' target='_blank'&gt;RoyalFarmsArena&lt;/a&gt;&lt;/td&gt;&lt;/tr&gt;</v>
      </c>
      <c r="M6" s="43" t="str">
        <f>"&lt;b&gt;&lt;a href='"&amp;J6&amp;"' target='_blank'&gt;"&amp;J6&amp;"&lt;/a&gt;&lt;/b&gt;&lt;br&gt;"&amp;C6&amp;"&lt;br&gt;"&amp;D6&amp;"&lt;br&gt;&lt;a href='"&amp;E6&amp;"' target='_blank'&gt;map&lt;/a&gt; || &lt;a href='"&amp;F6&amp;"' target='_blank'&gt;facebook&lt;/a&gt; || twitter: "&amp;IF(G6="NONE","none","@&lt;a href='http://www.twitter.com/"&amp;G6&amp;"' target='_blank'&gt;"&amp;G6&amp;"&lt;/a&gt; || instagram: "&amp;IF(H6="NONE","none","@&lt;a href='http://www.instagram.com/"&amp;H6&amp;"' target='_blank'&gt;"&amp;H6&amp;"&lt;/a&gt;&lt;br&gt;"))</f>
        <v>&lt;b&gt;&lt;a href='http://www.baltimorearena.com/' target='_blank'&gt;http://www.baltimorearena.com/&lt;/a&gt;&lt;/b&gt;&lt;br&gt;201 West Baltimore Street, Baltimore, MD 21201&lt;br&gt;410-347-2020&lt;br&gt;&lt;a href='http://maps.google.com/maps?f=q&amp;source=s_q&amp;hl=en&amp;geocode=&amp;q=201+West+Baltimore+Street,+Baltimore,+MD+21201&amp;aq=&amp;sll=37.0625,-95.677068&amp;sspn=39.235538,76.816406&amp;ie=UTF8&amp;hq=&amp;hnear=201+W+Baltimore+St,+Baltimore,+Maryland+21201&amp;z=16' target='_blank'&gt;map&lt;/a&gt; || &lt;a href='https://www.facebook.com/royalfarmsarena' target='_blank'&gt;facebook&lt;/a&gt; || twitter: @&lt;a href='http://www.twitter.com/RoFoArena' target='_blank'&gt;RoFoArena&lt;/a&gt; || instagram: @&lt;a href='http://www.instagram.com/RoyalFarmsArena' target='_blank'&gt;RoyalFarmsArena&lt;/a&gt;&lt;br&gt;</v>
      </c>
      <c r="N6" s="11" t="s">
        <v>1625</v>
      </c>
      <c r="O6" s="40" t="str">
        <f t="shared" ref="O6:O50" ca="1" si="3">IF(I6&lt;=($Q$2),"yes","ok")</f>
        <v>yes</v>
      </c>
      <c r="S6" s="26" t="str">
        <f t="shared" si="0"/>
        <v>&lt;a href='baltimorearena.php' title='list by venue'&gt;</v>
      </c>
      <c r="W6" s="26">
        <v>6</v>
      </c>
      <c r="X6" s="26" t="s">
        <v>511</v>
      </c>
    </row>
    <row r="7" spans="1:24" x14ac:dyDescent="0.15">
      <c r="A7" s="35" t="s">
        <v>453</v>
      </c>
      <c r="B7" s="33" t="str">
        <f t="shared" si="2"/>
        <v xml:space="preserve"> [&lt;a href='bmss.php' title='list by venue'&gt;more at this venue&lt;/a&gt;]</v>
      </c>
      <c r="C7" s="34" t="s">
        <v>335</v>
      </c>
      <c r="D7" s="35" t="s">
        <v>334</v>
      </c>
      <c r="E7" s="26" t="s">
        <v>502</v>
      </c>
      <c r="F7" s="35" t="s">
        <v>333</v>
      </c>
      <c r="G7" s="35" t="s">
        <v>332</v>
      </c>
      <c r="H7" s="35" t="s">
        <v>1449</v>
      </c>
      <c r="I7" s="37">
        <v>43289</v>
      </c>
      <c r="J7" s="26" t="s">
        <v>593</v>
      </c>
      <c r="K7" s="26" t="s">
        <v>435</v>
      </c>
      <c r="L7" s="42" t="str">
        <f>"&lt;tr&gt;&lt;td&gt;&lt;font size='2'&gt;&lt;b&gt;"&amp;S7&amp;A7&amp;"&lt;/a&gt;&lt;/b&gt;&lt;/td&gt;&lt;td&gt;&lt;font size='2'&gt;"&amp;D7&amp;"&lt;/td&gt;&lt;td&gt;&lt;font size='2'&gt;&lt;a href='"&amp;J7&amp;"' target='_blank'&gt;web&lt;/a&gt;&lt;/td&gt;&lt;td&gt;&lt;font size='2'&gt;&lt;a href='"&amp;E7&amp;"' target='_blank'&gt;map&lt;/a&gt;&lt;/td&gt;&lt;td&gt;&lt;font size='2'&gt;&lt;a href='"&amp;F7&amp;"' target='_blank'&gt;facebook&lt;/a&gt;&lt;/td&gt;&lt;td&gt;&lt;font size='2'&gt;"&amp;IF(G7="NONE","none","twitter: @&lt;a href='http://www.twitter.com/"&amp;G7&amp;"' target='_blank'&gt;"&amp;G7&amp;"&lt;/a&gt;")&amp;"&lt;/td&gt;&lt;td&gt;&lt;font size='2'&gt;"&amp;IF(H7="NONE","none","instagram: @&lt;a href='http://www.instagram.com/"&amp;H7&amp;"' target='_blank'&gt;"&amp;H7&amp;"&lt;/a&gt;")&amp;"&lt;/td&gt;&lt;/tr&gt;"</f>
        <v>&lt;tr&gt;&lt;td&gt;&lt;font size='2'&gt;&lt;b&gt;&lt;a href='bmss.php' title='list by venue'&gt;Baltimore SoundStage&lt;/a&gt;&lt;/b&gt;&lt;/td&gt;&lt;td&gt;&lt;font size='2'&gt;240-304-8331&lt;/td&gt;&lt;td&gt;&lt;font size='2'&gt;&lt;a href='http://www.baltimoresoundstage.com' target='_blank'&gt;web&lt;/a&gt;&lt;/td&gt;&lt;td&gt;&lt;font size='2'&gt;&lt;a href='http://maps.google.com/maps?q=124+Market+Place,+Baltimore,+MD+21202&amp;hl=en&amp;sll=37.160317,-95.712891&amp;sspn=44.486436,90.527344&amp;vpsrc=0&amp;z=16' target='_blank'&gt;map&lt;/a&gt;&lt;/td&gt;&lt;td&gt;&lt;font size='2'&gt;&lt;a href='http://www.facebook.com/BaltimoreSoundstage' target='_blank'&gt;facebook&lt;/a&gt;&lt;/td&gt;&lt;td&gt;&lt;font size='2'&gt;twitter: @&lt;a href='http://www.twitter.com/BMoreSoundStage' target='_blank'&gt;BMoreSoundStage&lt;/a&gt;&lt;/td&gt;&lt;td&gt;&lt;font size='2'&gt;instagram: @&lt;a href='http://www.instagram.com/bmoresoundstage' target='_blank'&gt;bmoresoundstage&lt;/a&gt;&lt;/td&gt;&lt;/tr&gt;</v>
      </c>
      <c r="M7" s="43" t="str">
        <f>"&lt;b&gt;&lt;a href='"&amp;J7&amp;"' target='_blank'&gt;"&amp;J7&amp;"&lt;/a&gt;&lt;/b&gt;&lt;br&gt;"&amp;C7&amp;"&lt;br&gt;"&amp;D7&amp;"&lt;br&gt;&lt;a href='"&amp;E7&amp;"' target='_blank'&gt;map&lt;/a&gt; || &lt;a href='"&amp;F7&amp;"' target='_blank'&gt;facebook&lt;/a&gt; || twitter: "&amp;IF(G7="NONE","none","@&lt;a href='http://www.twitter.com/"&amp;G7&amp;"' target='_blank'&gt;"&amp;G7&amp;"&lt;/a&gt; || instagram: "&amp;IF(H7="NONE","none","@&lt;a href='http://www.instagram.com/"&amp;H7&amp;"' target='_blank'&gt;"&amp;H7&amp;"&lt;/a&gt;&lt;br&gt;"))</f>
        <v>&lt;b&gt;&lt;a href='http://www.baltimoresoundstage.com' target='_blank'&gt;http://www.baltimoresoundstage.com&lt;/a&gt;&lt;/b&gt;&lt;br&gt;124 Market Place, Baltimore, MD 21202&lt;br&gt;240-304-8331&lt;br&gt;&lt;a href='http://maps.google.com/maps?q=124+Market+Place,+Baltimore,+MD+21202&amp;hl=en&amp;sll=37.160317,-95.712891&amp;sspn=44.486436,90.527344&amp;vpsrc=0&amp;z=16' target='_blank'&gt;map&lt;/a&gt; || &lt;a href='http://www.facebook.com/BaltimoreSoundstage' target='_blank'&gt;facebook&lt;/a&gt; || twitter: @&lt;a href='http://www.twitter.com/BMoreSoundStage' target='_blank'&gt;BMoreSoundStage&lt;/a&gt; || instagram: @&lt;a href='http://www.instagram.com/bmoresoundstage' target='_blank'&gt;bmoresoundstage&lt;/a&gt;&lt;br&gt;</v>
      </c>
      <c r="N7" s="39" t="s">
        <v>884</v>
      </c>
      <c r="O7" s="40" t="str">
        <f t="shared" ca="1" si="3"/>
        <v>yes</v>
      </c>
      <c r="P7" s="47" t="s">
        <v>471</v>
      </c>
      <c r="Q7" s="48">
        <f ca="1">COUNTIF(O1:O56,"ok")</f>
        <v>3</v>
      </c>
      <c r="S7" s="26" t="str">
        <f t="shared" si="0"/>
        <v>&lt;a href='bmss.php' title='list by venue'&gt;</v>
      </c>
      <c r="U7" s="49" t="str">
        <f>C7&amp;" || &lt;a href='"&amp;E7&amp;"' target='_blank'&gt;map&lt;/a&gt; || "&amp;D7&amp;" || &lt;a href='"&amp;J7&amp;"' target='_blank'&gt;web&lt;/a&gt; || &lt;a href='"&amp;F7&amp;"' target='_blank'&gt;facebook&lt;/a&gt; || twitter: "&amp;IF(G7="NONE","none","@&lt;a href='http://www.twitter.com/"&amp;G7&amp;"' target='_blank'&gt;"&amp;G7&amp;"&lt;/a&gt;")&amp;" || "&amp;S7&amp;"listings on ShowlistDC&lt;/a&gt;"</f>
        <v>124 Market Place, Baltimore, MD 21202 || &lt;a href='http://maps.google.com/maps?q=124+Market+Place,+Baltimore,+MD+21202&amp;hl=en&amp;sll=37.160317,-95.712891&amp;sspn=44.486436,90.527344&amp;vpsrc=0&amp;z=16' target='_blank'&gt;map&lt;/a&gt; || 240-304-8331 || &lt;a href='http://www.baltimoresoundstage.com' target='_blank'&gt;web&lt;/a&gt; || &lt;a href='http://www.facebook.com/BaltimoreSoundstage' target='_blank'&gt;facebook&lt;/a&gt; || twitter: @&lt;a href='http://www.twitter.com/BMoreSoundStage' target='_blank'&gt;BMoreSoundStage&lt;/a&gt; || &lt;a href='bmss.php' title='list by venue'&gt;listings on ShowlistDC&lt;/a&gt;</v>
      </c>
      <c r="W7" s="26">
        <v>7</v>
      </c>
      <c r="X7" s="26" t="s">
        <v>512</v>
      </c>
    </row>
    <row r="8" spans="1:24" x14ac:dyDescent="0.15">
      <c r="A8" s="35" t="s">
        <v>446</v>
      </c>
      <c r="B8" s="33" t="str">
        <f t="shared" si="2"/>
        <v xml:space="preserve"> [&lt;a href='birchmere.php' title='list by venue'&gt;more at this venue&lt;/a&gt;]</v>
      </c>
      <c r="C8" s="34" t="s">
        <v>304</v>
      </c>
      <c r="D8" s="35" t="s">
        <v>598</v>
      </c>
      <c r="E8" s="35" t="s">
        <v>550</v>
      </c>
      <c r="F8" s="35" t="s">
        <v>239</v>
      </c>
      <c r="G8" s="35" t="s">
        <v>394</v>
      </c>
      <c r="H8" s="35" t="s">
        <v>1450</v>
      </c>
      <c r="I8" s="37">
        <v>43223</v>
      </c>
      <c r="J8" s="26" t="s">
        <v>627</v>
      </c>
      <c r="K8" s="26" t="s">
        <v>254</v>
      </c>
      <c r="L8" s="42" t="str">
        <f>"&lt;tr&gt;&lt;td&gt;&lt;font size='2'&gt;&lt;b&gt;"&amp;S8&amp;A8&amp;"&lt;/a&gt;&lt;/b&gt;&lt;/td&gt;&lt;td&gt;&lt;font size='2'&gt;"&amp;D8&amp;"&lt;/td&gt;&lt;td&gt;&lt;font size='2'&gt;&lt;a href='"&amp;J8&amp;"' target='_blank'&gt;web&lt;/a&gt;&lt;/td&gt;&lt;td&gt;&lt;font size='2'&gt;&lt;a href='"&amp;E8&amp;"' target='_blank'&gt;map&lt;/a&gt;&lt;/td&gt;&lt;td&gt;&lt;font size='2'&gt;&lt;a href='"&amp;F8&amp;"' target='_blank'&gt;facebook&lt;/a&gt;&lt;/td&gt;&lt;td&gt;&lt;font size='2'&gt;"&amp;IF(G8="NONE","none","twitter: @&lt;a href='http://www.twitter.com/"&amp;G8&amp;"' target='_blank'&gt;"&amp;G8&amp;"&lt;/a&gt;")&amp;"&lt;/td&gt;&lt;td&gt;&lt;font size='2'&gt;"&amp;IF(H8="NONE","none","instagram: @&lt;a href='http://www.instagram.com/"&amp;H8&amp;"' target='_blank'&gt;"&amp;H8&amp;"&lt;/a&gt;")&amp;"&lt;/td&gt;&lt;/tr&gt;"</f>
        <v>&lt;tr&gt;&lt;td&gt;&lt;font size='2'&gt;&lt;b&gt;&lt;a href='birchmere.php' title='list by venue'&gt;Birchmere&lt;/a&gt;&lt;/b&gt;&lt;/td&gt;&lt;td&gt;&lt;font size='2'&gt;703-549-7500&lt;/td&gt;&lt;td&gt;&lt;font size='2'&gt;&lt;a href='http://www.birchmere.com' target='_blank'&gt;web&lt;/a&gt;&lt;/td&gt;&lt;td&gt;&lt;font size='2'&gt;&lt;a href='http://maps.google.com/maps?f=q&amp;source=s_q&amp;hl=en&amp;geocode=&amp;q=3701+Mt.+Vernon+Ave.,+Alexandria,+VA+22305&amp;sll=37.0625,-95.677068&amp;sspn=25.34618,57.480469&amp;ie=UTF8&amp;hq=&amp;hnear=3701+Mt+Vernon+Ave,+Alexandria,+Virginia+22305&amp;z=15' target='_blank'&gt;map&lt;/a&gt;&lt;/td&gt;&lt;td&gt;&lt;font size='2'&gt;&lt;a href='http://www.facebook.com/birchmere' target='_blank'&gt;facebook&lt;/a&gt;&lt;/td&gt;&lt;td&gt;&lt;font size='2'&gt;twitter: @&lt;a href='http://www.twitter.com/theBirchmere' target='_blank'&gt;theBirchmere&lt;/a&gt;&lt;/td&gt;&lt;td&gt;&lt;font size='2'&gt;instagram: @&lt;a href='http://www.instagram.com/thebirchmere' target='_blank'&gt;thebirchmere&lt;/a&gt;&lt;/td&gt;&lt;/tr&gt;</v>
      </c>
      <c r="M8" s="43" t="str">
        <f>"&lt;b&gt;&lt;a href='"&amp;J8&amp;"' target='_blank'&gt;"&amp;J8&amp;"&lt;/a&gt;&lt;/b&gt;&lt;br&gt;"&amp;C8&amp;"&lt;br&gt;"&amp;D8&amp;"&lt;br&gt;&lt;a href='"&amp;E8&amp;"' target='_blank'&gt;map&lt;/a&gt; || &lt;a href='"&amp;F8&amp;"' target='_blank'&gt;facebook&lt;/a&gt; || twitter: "&amp;IF(G8="NONE","none","@&lt;a href='http://www.twitter.com/"&amp;G8&amp;"' target='_blank'&gt;"&amp;G8&amp;"&lt;/a&gt; || instagram: "&amp;IF(H8="NONE","none","@&lt;a href='http://www.instagram.com/"&amp;H8&amp;"' target='_blank'&gt;"&amp;H8&amp;"&lt;/a&gt;&lt;br&gt;"))</f>
        <v>&lt;b&gt;&lt;a href='http://www.birchmere.com' target='_blank'&gt;http://www.birchmere.com&lt;/a&gt;&lt;/b&gt;&lt;br&gt;3701 Mt. Vernon Ave., Alexandria, VA 22305&lt;br&gt;703-549-7500&lt;br&gt;&lt;a href='http://maps.google.com/maps?f=q&amp;source=s_q&amp;hl=en&amp;geocode=&amp;q=3701+Mt.+Vernon+Ave.,+Alexandria,+VA+22305&amp;sll=37.0625,-95.677068&amp;sspn=25.34618,57.480469&amp;ie=UTF8&amp;hq=&amp;hnear=3701+Mt+Vernon+Ave,+Alexandria,+Virginia+22305&amp;z=15' target='_blank'&gt;map&lt;/a&gt; || &lt;a href='http://www.facebook.com/birchmere' target='_blank'&gt;facebook&lt;/a&gt; || twitter: @&lt;a href='http://www.twitter.com/theBirchmere' target='_blank'&gt;theBirchmere&lt;/a&gt; || instagram: @&lt;a href='http://www.instagram.com/thebirchmere' target='_blank'&gt;thebirchmere&lt;/a&gt;&lt;br&gt;</v>
      </c>
      <c r="N8" s="39" t="s">
        <v>569</v>
      </c>
      <c r="O8" s="40" t="str">
        <f t="shared" ca="1" si="3"/>
        <v>yes</v>
      </c>
      <c r="P8" s="50" t="s">
        <v>689</v>
      </c>
      <c r="Q8" s="51">
        <f ca="1">COUNTIF(O1:O60,"yes")</f>
        <v>47</v>
      </c>
      <c r="S8" s="26" t="str">
        <f t="shared" si="0"/>
        <v>&lt;a href='birchmere.php' title='list by venue'&gt;</v>
      </c>
      <c r="W8" s="26">
        <v>8</v>
      </c>
      <c r="X8" s="26" t="s">
        <v>513</v>
      </c>
    </row>
    <row r="9" spans="1:24" x14ac:dyDescent="0.15">
      <c r="A9" s="35" t="s">
        <v>235</v>
      </c>
      <c r="B9" s="33" t="str">
        <f t="shared" si="2"/>
        <v xml:space="preserve"> [&lt;a href='blackcat.php' title='list by venue'&gt;more at this venue&lt;/a&gt;]</v>
      </c>
      <c r="C9" s="34" t="s">
        <v>472</v>
      </c>
      <c r="D9" s="35" t="s">
        <v>473</v>
      </c>
      <c r="E9" s="35" t="s">
        <v>296</v>
      </c>
      <c r="F9" s="35" t="s">
        <v>317</v>
      </c>
      <c r="G9" s="35" t="s">
        <v>521</v>
      </c>
      <c r="H9" s="36"/>
      <c r="I9" s="37">
        <v>43276</v>
      </c>
      <c r="J9" s="26" t="s">
        <v>642</v>
      </c>
      <c r="K9" s="26" t="s">
        <v>591</v>
      </c>
      <c r="L9" s="38" t="str">
        <f t="shared" si="1"/>
        <v>&lt;tr&gt;&lt;td&gt;&lt;font size='2'&gt;&lt;b&gt;&lt;a href='blackcat.php' title='list by venue'&gt;Black Cat&lt;/a&gt;&lt;/b&gt;&lt;/td&gt;&lt;td&gt;&lt;font size='2'&gt;202-667-4490&lt;/td&gt;&lt;td&gt;&lt;font size='2'&gt;&lt;a href='http://www.blackcatdc.com' target='_blank'&gt;web&lt;/a&gt;&lt;/td&gt;&lt;td&gt;&lt;font size='2'&gt;&lt;a href='http://maps.google.com/maps?f=q&amp;source=s_q&amp;hl=en&amp;geocode=&amp;q=1811+14th+St+NW,+Washington,+DC+20009&amp;sll=38.839787,-77.061339&amp;sspn=0.012134,0.028067&amp;ie=UTF8&amp;hq=&amp;hnear=1811+14th+St+NW,+Washington,+District+of+Columbia,+20009&amp;z=15' target='_blank'&gt;map&lt;/a&gt;&lt;/td&gt;&lt;td&gt;&lt;font size='2'&gt;&lt;a href='http://www.facebook.com/BlackCatDC' target='_blank'&gt;facebook&lt;/a&gt;&lt;/td&gt;&lt;td&gt;&lt;font size='2'&gt;@&lt;a href='http://www.twitter.com/BlackCatDC' target='_blank'&gt;BlackCatDC&lt;/a&gt;&lt;/td&gt;&lt;/tr&gt;</v>
      </c>
      <c r="M9" s="33" t="str">
        <f t="shared" ref="M9:M49" si="4">"&lt;b&gt;&lt;a href='"&amp;J9&amp;"' target='_blank'&gt;"&amp;J9&amp;"&lt;/a&gt;&lt;/b&gt;&lt;br&gt;"&amp;C9&amp;"&lt;br&gt;"&amp;D9&amp;"&lt;br&gt;&lt;a href='"&amp;E9&amp;"' target='_blank'&gt;map&lt;/a&gt; || &lt;a href='"&amp;F9&amp;"' target='_blank'&gt;facebook&lt;/a&gt; || twitter: "&amp;IF(G9="NONE","none","@&lt;a href='http://www.twitter.com/"&amp;G9&amp;"' target='_blank'&gt;"&amp;G9&amp;"&lt;/a&gt;&lt;br&gt;")</f>
        <v>&lt;b&gt;&lt;a href='http://www.blackcatdc.com' target='_blank'&gt;http://www.blackcatdc.com&lt;/a&gt;&lt;/b&gt;&lt;br&gt;1811 14th St NW, Washington, DC 20009&lt;br&gt;202-667-4490&lt;br&gt;&lt;a href='http://maps.google.com/maps?f=q&amp;source=s_q&amp;hl=en&amp;geocode=&amp;q=1811+14th+St+NW,+Washington,+DC+20009&amp;sll=38.839787,-77.061339&amp;sspn=0.012134,0.028067&amp;ie=UTF8&amp;hq=&amp;hnear=1811+14th+St+NW,+Washington,+District+of+Columbia,+20009&amp;z=15' target='_blank'&gt;map&lt;/a&gt; || &lt;a href='http://www.facebook.com/BlackCatDC' target='_blank'&gt;facebook&lt;/a&gt; || twitter: @&lt;a href='http://www.twitter.com/BlackCatDC' target='_blank'&gt;BlackCatDC&lt;/a&gt;&lt;br&gt;</v>
      </c>
      <c r="N9" s="52" t="s">
        <v>583</v>
      </c>
      <c r="O9" s="40" t="str">
        <f t="shared" ca="1" si="3"/>
        <v>yes</v>
      </c>
      <c r="S9" s="26" t="str">
        <f t="shared" si="0"/>
        <v>&lt;a href='blackcat.php' title='list by venue'&gt;</v>
      </c>
      <c r="U9" s="49" t="str">
        <f>C9&amp;" || &lt;a href='"&amp;E9&amp;"' target='_blank'&gt;map&lt;/a&gt; || "&amp;D9&amp;" || &lt;a href='"&amp;J9&amp;"' target='_blank'&gt;web&lt;/a&gt; || &lt;a href='"&amp;F9&amp;"' target='_blank'&gt;facebook&lt;/a&gt; || twitter: "&amp;IF(G9="NONE","none","@&lt;a href='http://www.twitter.com/"&amp;G9&amp;"' target='_blank'&gt;"&amp;G9&amp;"&lt;/a&gt;")&amp;" || "&amp;S9&amp;"listings on ShowlistDC&lt;/a&gt;"</f>
        <v>1811 14th St NW, Washington, DC 20009 || &lt;a href='http://maps.google.com/maps?f=q&amp;source=s_q&amp;hl=en&amp;geocode=&amp;q=1811+14th+St+NW,+Washington,+DC+20009&amp;sll=38.839787,-77.061339&amp;sspn=0.012134,0.028067&amp;ie=UTF8&amp;hq=&amp;hnear=1811+14th+St+NW,+Washington,+District+of+Columbia,+20009&amp;z=15' target='_blank'&gt;map&lt;/a&gt; || 202-667-4490 || &lt;a href='http://www.blackcatdc.com' target='_blank'&gt;web&lt;/a&gt; || &lt;a href='http://www.facebook.com/BlackCatDC' target='_blank'&gt;facebook&lt;/a&gt; || twitter: @&lt;a href='http://www.twitter.com/BlackCatDC' target='_blank'&gt;BlackCatDC&lt;/a&gt; || &lt;a href='blackcat.php' title='list by venue'&gt;listings on ShowlistDC&lt;/a&gt;</v>
      </c>
      <c r="W9" s="26">
        <v>9</v>
      </c>
      <c r="X9" s="26" t="s">
        <v>390</v>
      </c>
    </row>
    <row r="10" spans="1:24" x14ac:dyDescent="0.15">
      <c r="A10" s="35" t="s">
        <v>674</v>
      </c>
      <c r="B10" s="33" t="str">
        <f t="shared" si="2"/>
        <v xml:space="preserve"> [&lt;a href='bluesalley.php' title='list by venue'&gt;more at this venue&lt;/a&gt;]</v>
      </c>
      <c r="C10" s="34" t="s">
        <v>345</v>
      </c>
      <c r="D10" s="35" t="s">
        <v>255</v>
      </c>
      <c r="E10" s="35" t="s">
        <v>523</v>
      </c>
      <c r="F10" s="35" t="s">
        <v>433</v>
      </c>
      <c r="G10" s="35" t="s">
        <v>1153</v>
      </c>
      <c r="H10" s="36"/>
      <c r="I10" s="37">
        <v>43223</v>
      </c>
      <c r="J10" s="35" t="s">
        <v>326</v>
      </c>
      <c r="K10" s="35" t="s">
        <v>701</v>
      </c>
      <c r="L10" s="38" t="str">
        <f t="shared" si="1"/>
        <v>&lt;tr&gt;&lt;td&gt;&lt;font size='2'&gt;&lt;b&gt;&lt;a href='bluesalley.php' title='list by venue'&gt;Blues Alley&lt;/a&gt;&lt;/b&gt;&lt;/td&gt;&lt;td&gt;&lt;font size='2'&gt;202-337-4141&lt;/td&gt;&lt;td&gt;&lt;font size='2'&gt;&lt;a href='http://bluesalley.com' target='_blank'&gt;web&lt;/a&gt;&lt;/td&gt;&lt;td&gt;&lt;font size='2'&gt;&lt;a href='http://maps.google.com/maps?f=q&amp;source=s_q&amp;hl=en&amp;geocode=&amp;q=1073+Wisconsin+Ave.+NW,+Washington,+DC+20007&amp;sll=38.914385,-77.03129&amp;sspn=0.012121,0.028067&amp;ie=UTF8&amp;hq=&amp;hnear=1073+Wisconsin+Ave+NW,+Washington,+District+of+Columbia,+20007&amp;z=15' target='_blank'&gt;map&lt;/a&gt;&lt;/td&gt;&lt;td&gt;&lt;font size='2'&gt;&lt;a href='http://www.facebook.com/bluesalley' target='_blank'&gt;facebook&lt;/a&gt;&lt;/td&gt;&lt;td&gt;&lt;font size='2'&gt;@&lt;a href='http://www.twitter.com/BluesAlley' target='_blank'&gt;BluesAlley&lt;/a&gt;&lt;/td&gt;&lt;/tr&gt;</v>
      </c>
      <c r="M10" s="33" t="str">
        <f t="shared" si="4"/>
        <v>&lt;b&gt;&lt;a href='http://bluesalley.com' target='_blank'&gt;http://bluesalley.com&lt;/a&gt;&lt;/b&gt;&lt;br&gt;1073 Wisconsin Ave. NW, Washington, DC 20007&lt;br&gt;202-337-4141&lt;br&gt;&lt;a href='http://maps.google.com/maps?f=q&amp;source=s_q&amp;hl=en&amp;geocode=&amp;q=1073+Wisconsin+Ave.+NW,+Washington,+DC+20007&amp;sll=38.914385,-77.03129&amp;sspn=0.012121,0.028067&amp;ie=UTF8&amp;hq=&amp;hnear=1073+Wisconsin+Ave+NW,+Washington,+District+of+Columbia,+20007&amp;z=15' target='_blank'&gt;map&lt;/a&gt; || &lt;a href='http://www.facebook.com/bluesalley' target='_blank'&gt;facebook&lt;/a&gt; || twitter: @&lt;a href='http://www.twitter.com/BluesAlley' target='_blank'&gt;BluesAlley&lt;/a&gt;&lt;br&gt;</v>
      </c>
      <c r="N10" s="39" t="s">
        <v>508</v>
      </c>
      <c r="O10" s="40" t="str">
        <f t="shared" ca="1" si="3"/>
        <v>yes</v>
      </c>
      <c r="S10" s="26" t="str">
        <f t="shared" si="0"/>
        <v>&lt;a href='bluesalley.php' title='list by venue'&gt;</v>
      </c>
      <c r="W10" s="26">
        <v>10</v>
      </c>
      <c r="X10" s="26" t="s">
        <v>341</v>
      </c>
    </row>
    <row r="11" spans="1:24" x14ac:dyDescent="0.15">
      <c r="A11" s="35" t="s">
        <v>483</v>
      </c>
      <c r="B11" s="33" t="str">
        <f t="shared" si="2"/>
        <v xml:space="preserve"> [&lt;a href='bossa.php' title='list by venue'&gt;more at this venue&lt;/a&gt;]</v>
      </c>
      <c r="C11" s="34" t="s">
        <v>582</v>
      </c>
      <c r="D11" s="35" t="s">
        <v>366</v>
      </c>
      <c r="E11" s="26" t="s">
        <v>478</v>
      </c>
      <c r="F11" s="32" t="s">
        <v>1152</v>
      </c>
      <c r="G11" s="35" t="s">
        <v>1181</v>
      </c>
      <c r="H11" s="36"/>
      <c r="I11" s="37">
        <v>43207</v>
      </c>
      <c r="J11" s="35" t="s">
        <v>364</v>
      </c>
      <c r="K11" s="35" t="s">
        <v>290</v>
      </c>
      <c r="L11" s="38" t="str">
        <f t="shared" si="1"/>
        <v>&lt;tr&gt;&lt;td&gt;&lt;font size='2'&gt;&lt;b&gt;&lt;a href='bossa.php' title='list by venue'&gt;Bossa&lt;/a&gt;&lt;/b&gt;&lt;/td&gt;&lt;td&gt;&lt;font size='2'&gt;202-667-0088&lt;/td&gt;&lt;td&gt;&lt;font size='2'&gt;&lt;a href='http://www.bossaproject.com/live/' target='_blank'&gt;web&lt;/a&gt;&lt;/td&gt;&lt;td&gt;&lt;font size='2'&gt;&lt;a href='http://maps.google.com/maps?hl=en&amp;q=Bossa,+2463+18th+St+NW,+Washington+D.C.,+District+of+Columbia,+20009-2003&amp;ie=UTF8&amp;oi=georefine&amp;cd=1&amp;geocode=FW3nUQIdDm5o-w&amp;split=0&amp;sll=37.0625,-95.677068&amp;sspn=23.875,57.630033&amp;hq=&amp;hnear=Bossa,+2463+18th+St+NW,+Washington+D.C.,+District+of+Columbia+20009-2003&amp;z=14' target='_blank'&gt;map&lt;/a&gt;&lt;/td&gt;&lt;td&gt;&lt;font size='2'&gt;&lt;a href='http://www.facebook.com/bossadc' target='_blank'&gt;facebook&lt;/a&gt;&lt;/td&gt;&lt;td&gt;&lt;font size='2'&gt;@&lt;a href='http://www.twitter.com/BossaDC' target='_blank'&gt;BossaDC&lt;/a&gt;&lt;/td&gt;&lt;/tr&gt;</v>
      </c>
      <c r="M11" s="33" t="str">
        <f t="shared" si="4"/>
        <v>&lt;b&gt;&lt;a href='http://www.bossaproject.com/live/' target='_blank'&gt;http://www.bossaproject.com/live/&lt;/a&gt;&lt;/b&gt;&lt;br&gt;2463 18th St NW, Washington, DC 20009&lt;br&gt;202-667-0088&lt;br&gt;&lt;a href='http://maps.google.com/maps?hl=en&amp;q=Bossa,+2463+18th+St+NW,+Washington+D.C.,+District+of+Columbia,+20009-2003&amp;ie=UTF8&amp;oi=georefine&amp;cd=1&amp;geocode=FW3nUQIdDm5o-w&amp;split=0&amp;sll=37.0625,-95.677068&amp;sspn=23.875,57.630033&amp;hq=&amp;hnear=Bossa,+2463+18th+St+NW,+Washington+D.C.,+District+of+Columbia+20009-2003&amp;z=14' target='_blank'&gt;map&lt;/a&gt; || &lt;a href='http://www.facebook.com/bossadc' target='_blank'&gt;facebook&lt;/a&gt; || twitter: @&lt;a href='http://www.twitter.com/BossaDC' target='_blank'&gt;BossaDC&lt;/a&gt;&lt;br&gt;</v>
      </c>
      <c r="N11" s="11" t="s">
        <v>1179</v>
      </c>
      <c r="O11" s="40" t="str">
        <f t="shared" ca="1" si="3"/>
        <v>yes</v>
      </c>
      <c r="P11" s="53" t="s">
        <v>312</v>
      </c>
      <c r="Q11" s="54">
        <f ca="1">SUM(Q7:Q8)</f>
        <v>50</v>
      </c>
      <c r="S11" s="26" t="str">
        <f t="shared" si="0"/>
        <v>&lt;a href='bossa.php' title='list by venue'&gt;</v>
      </c>
      <c r="W11" s="26">
        <v>11</v>
      </c>
      <c r="X11" s="26" t="s">
        <v>574</v>
      </c>
    </row>
    <row r="12" spans="1:24" x14ac:dyDescent="0.15">
      <c r="A12" s="35" t="s">
        <v>2301</v>
      </c>
      <c r="B12" s="33" t="str">
        <f>" [&lt;a href='"&amp;K12&amp;"' title='list by venue'&gt;more at this venue&lt;/a&gt;]"</f>
        <v xml:space="preserve"> [&lt;a href='capitalonearena.php' title='list by venue'&gt;more at this venue&lt;/a&gt;]</v>
      </c>
      <c r="C12" s="34" t="s">
        <v>233</v>
      </c>
      <c r="D12" s="35" t="s">
        <v>637</v>
      </c>
      <c r="E12" s="35" t="s">
        <v>213</v>
      </c>
      <c r="F12" s="55" t="s">
        <v>2335</v>
      </c>
      <c r="G12" s="35" t="s">
        <v>2336</v>
      </c>
      <c r="H12" s="35" t="s">
        <v>2336</v>
      </c>
      <c r="I12" s="37">
        <v>43185</v>
      </c>
      <c r="J12" s="32" t="s">
        <v>2333</v>
      </c>
      <c r="K12" s="26" t="s">
        <v>2300</v>
      </c>
      <c r="L12" s="42" t="str">
        <f>"&lt;tr&gt;&lt;td&gt;&lt;font size='2'&gt;&lt;b&gt;"&amp;S12&amp;A12&amp;"&lt;/a&gt;&lt;/b&gt;&lt;/td&gt;&lt;td&gt;&lt;font size='2'&gt;"&amp;D12&amp;"&lt;/td&gt;&lt;td&gt;&lt;font size='2'&gt;&lt;a href='"&amp;J12&amp;"' target='_blank'&gt;web&lt;/a&gt;&lt;/td&gt;&lt;td&gt;&lt;font size='2'&gt;&lt;a href='"&amp;E12&amp;"' target='_blank'&gt;map&lt;/a&gt;&lt;/td&gt;&lt;td&gt;&lt;font size='2'&gt;&lt;a href='"&amp;F12&amp;"' target='_blank'&gt;facebook&lt;/a&gt;&lt;/td&gt;&lt;td&gt;&lt;font size='2'&gt;"&amp;IF(G12="NONE","none","twitter: @&lt;a href='http://www.twitter.com/"&amp;G12&amp;"' target='_blank'&gt;"&amp;G12&amp;"&lt;/a&gt;")&amp;"&lt;/td&gt;&lt;td&gt;&lt;font size='2'&gt;"&amp;IF(H12="NONE","none","instagram: @&lt;a href='http://www.instagram.com/"&amp;H12&amp;"' target='_blank'&gt;"&amp;H12&amp;"&lt;/a&gt;")&amp;"&lt;/td&gt;&lt;/tr&gt;"</f>
        <v>&lt;tr&gt;&lt;td&gt;&lt;font size='2'&gt;&lt;b&gt;&lt;a href='capitalonearena.php' title='list by venue'&gt;Capital One Arena (formerly Verizon Center)&lt;/a&gt;&lt;/b&gt;&lt;/td&gt;&lt;td&gt;&lt;font size='2'&gt;202-628-3200&lt;/td&gt;&lt;td&gt;&lt;font size='2'&gt;&lt;a href='https://capitalonearena.monumentalsportsnetwork.com' target='_blank'&gt;web&lt;/a&gt;&lt;/td&gt;&lt;td&gt;&lt;font size='2'&gt;&lt;a href='http://maps.google.com/maps?f=q&amp;source=s_q&amp;hl=en&amp;geocode=&amp;q=601+F+St+NW,+Washington,+DC+20004&amp;sll=38.917249,-77.027936&amp;sspn=0.012121,0.028067&amp;ie=UTF8&amp;hq=&amp;hnear=601+F+St+NW,+Washington,+District+of+Columbia,+20004&amp;z=15' target='_blank'&gt;map&lt;/a&gt;&lt;/td&gt;&lt;td&gt;&lt;font size='2'&gt;&lt;a href='https://www.facebook.com/capitalonearena/' target='_blank'&gt;facebook&lt;/a&gt;&lt;/td&gt;&lt;td&gt;&lt;font size='2'&gt;twitter: @&lt;a href='http://www.twitter.com/CapitalOneArena' target='_blank'&gt;CapitalOneArena&lt;/a&gt;&lt;/td&gt;&lt;td&gt;&lt;font size='2'&gt;instagram: @&lt;a href='http://www.instagram.com/CapitalOneArena' target='_blank'&gt;CapitalOneArena&lt;/a&gt;&lt;/td&gt;&lt;/tr&gt;</v>
      </c>
      <c r="M12" s="43" t="str">
        <f>"&lt;b&gt;&lt;a href='"&amp;J12&amp;"' target='_blank'&gt;"&amp;J12&amp;"&lt;/a&gt;&lt;/b&gt;&lt;br&gt;"&amp;C12&amp;"&lt;br&gt;"&amp;D12&amp;"&lt;br&gt;&lt;a href='"&amp;E12&amp;"' target='_blank'&gt;map&lt;/a&gt; || &lt;a href='"&amp;F12&amp;"' target='_blank'&gt;facebook&lt;/a&gt; || twitter: "&amp;IF(G12="NONE","none","@&lt;a href='http://www.twitter.com/"&amp;G12&amp;"' target='_blank'&gt;"&amp;G12&amp;"&lt;/a&gt; || instagram: "&amp;IF(H12="NONE","none","@&lt;a href='http://www.instagram.com/"&amp;H12&amp;"' target='_blank'&gt;"&amp;H12&amp;"&lt;/a&gt;&lt;br&gt;"))</f>
        <v>&lt;b&gt;&lt;a href='https://capitalonearena.monumentalsportsnetwork.com' target='_blank'&gt;https://capitalonearena.monumentalsportsnetwork.com&lt;/a&gt;&lt;/b&gt;&lt;br&gt;601 F St NW, Washington, DC 20004&lt;br&gt;202-628-3200&lt;br&gt;&lt;a href='http://maps.google.com/maps?f=q&amp;source=s_q&amp;hl=en&amp;geocode=&amp;q=601+F+St+NW,+Washington,+DC+20004&amp;sll=38.917249,-77.027936&amp;sspn=0.012121,0.028067&amp;ie=UTF8&amp;hq=&amp;hnear=601+F+St+NW,+Washington,+District+of+Columbia,+20004&amp;z=15' target='_blank'&gt;map&lt;/a&gt; || &lt;a href='https://www.facebook.com/capitalonearena/' target='_blank'&gt;facebook&lt;/a&gt; || twitter: @&lt;a href='http://www.twitter.com/CapitalOneArena' target='_blank'&gt;CapitalOneArena&lt;/a&gt; || instagram: @&lt;a href='http://www.instagram.com/CapitalOneArena' target='_blank'&gt;CapitalOneArena&lt;/a&gt;&lt;br&gt;</v>
      </c>
      <c r="N12" s="52" t="s">
        <v>2334</v>
      </c>
      <c r="O12" s="56" t="str">
        <f ca="1">IF(I12&lt;=($Q$2),"yes","ok")</f>
        <v>yes</v>
      </c>
      <c r="S12" s="26" t="str">
        <f>"&lt;a href='"&amp;K12&amp;"' title='list by venue'&gt;"</f>
        <v>&lt;a href='capitalonearena.php' title='list by venue'&gt;</v>
      </c>
      <c r="W12" s="26">
        <v>12</v>
      </c>
      <c r="X12" s="26" t="s">
        <v>575</v>
      </c>
    </row>
    <row r="13" spans="1:24" x14ac:dyDescent="0.15">
      <c r="A13" s="4" t="s">
        <v>2781</v>
      </c>
      <c r="B13" s="33" t="str">
        <f>" [&lt;a href='"&amp;K13&amp;"' title='list by venue'&gt;more at this venue&lt;/a&gt;]"</f>
        <v xml:space="preserve"> [&lt;a href='citywinery.php' title='list by venue'&gt;more at this venue&lt;/a&gt;]</v>
      </c>
      <c r="C13" s="3" t="s">
        <v>2787</v>
      </c>
      <c r="D13" s="4" t="s">
        <v>2789</v>
      </c>
      <c r="E13" s="4" t="s">
        <v>2788</v>
      </c>
      <c r="F13" s="55" t="s">
        <v>2784</v>
      </c>
      <c r="G13" s="35" t="s">
        <v>2786</v>
      </c>
      <c r="H13" s="4" t="s">
        <v>2785</v>
      </c>
      <c r="I13" s="37">
        <v>43209</v>
      </c>
      <c r="J13" s="32" t="s">
        <v>2782</v>
      </c>
      <c r="K13" s="9" t="s">
        <v>2783</v>
      </c>
      <c r="L13" s="42" t="str">
        <f>"&lt;tr&gt;&lt;td&gt;&lt;font size='2'&gt;&lt;b&gt;"&amp;S13&amp;A13&amp;"&lt;/a&gt;&lt;/b&gt;&lt;/td&gt;&lt;td&gt;&lt;font size='2'&gt;"&amp;D13&amp;"&lt;/td&gt;&lt;td&gt;&lt;font size='2'&gt;&lt;a href='"&amp;J13&amp;"' target='_blank'&gt;web&lt;/a&gt;&lt;/td&gt;&lt;td&gt;&lt;font size='2'&gt;&lt;a href='"&amp;E13&amp;"' target='_blank'&gt;map&lt;/a&gt;&lt;/td&gt;&lt;td&gt;&lt;font size='2'&gt;&lt;a href='"&amp;F13&amp;"' target='_blank'&gt;facebook&lt;/a&gt;&lt;/td&gt;&lt;td&gt;&lt;font size='2'&gt;"&amp;IF(G13="NONE","none","twitter: @&lt;a href='http://www.twitter.com/"&amp;G13&amp;"' target='_blank'&gt;"&amp;G13&amp;"&lt;/a&gt;")&amp;"&lt;/td&gt;&lt;td&gt;&lt;font size='2'&gt;"&amp;IF(H13="NONE","none","instagram: @&lt;a href='http://www.instagram.com/"&amp;H13&amp;"' target='_blank'&gt;"&amp;H13&amp;"&lt;/a&gt;")&amp;"&lt;/td&gt;&lt;/tr&gt;"</f>
        <v>&lt;tr&gt;&lt;td&gt;&lt;font size='2'&gt;&lt;b&gt;&lt;a href='citywinery.php' title='list by venue'&gt;City Winery DC&lt;/a&gt;&lt;/b&gt;&lt;/td&gt;&lt;td&gt;&lt;font size='2'&gt;202-250-2531&lt;/td&gt;&lt;td&gt;&lt;font size='2'&gt;&lt;a href='https://www.citywinery.com/washingtondc/' target='_blank'&gt;web&lt;/a&gt;&lt;/td&gt;&lt;td&gt;&lt;font size='2'&gt;&lt;a href='https://www.google.com/maps/place/1350+Okie+St+NE,+Washington,+DC+20002/' target='_blank'&gt;map&lt;/a&gt;&lt;/td&gt;&lt;td&gt;&lt;font size='2'&gt;&lt;a href='https://www.facebook.com/citywinerywashingtondc/' target='_blank'&gt;facebook&lt;/a&gt;&lt;/td&gt;&lt;td&gt;&lt;font size='2'&gt;twitter: @&lt;a href='http://www.twitter.com/CityWineryDC' target='_blank'&gt;CityWineryDC&lt;/a&gt;&lt;/td&gt;&lt;td&gt;&lt;font size='2'&gt;instagram: @&lt;a href='http://www.instagram.com/citywinerydc' target='_blank'&gt;citywinerydc&lt;/a&gt;&lt;/td&gt;&lt;/tr&gt;</v>
      </c>
      <c r="M13" s="43" t="str">
        <f>"&lt;b&gt;&lt;a href='"&amp;J13&amp;"' target='_blank'&gt;"&amp;J13&amp;"&lt;/a&gt;&lt;/b&gt;&lt;br&gt;"&amp;C13&amp;"&lt;br&gt;"&amp;D13&amp;"&lt;br&gt;&lt;a href='"&amp;E13&amp;"' target='_blank'&gt;map&lt;/a&gt; || &lt;a href='"&amp;F13&amp;"' target='_blank'&gt;facebook&lt;/a&gt; || twitter: "&amp;IF(G13="NONE","none","@&lt;a href='http://www.twitter.com/"&amp;G13&amp;"' target='_blank'&gt;"&amp;G13&amp;"&lt;/a&gt; || instagram: "&amp;IF(H13="NONE","none","@&lt;a href='http://www.instagram.com/"&amp;H13&amp;"' target='_blank'&gt;"&amp;H13&amp;"&lt;/a&gt;&lt;br&gt;"))</f>
        <v>&lt;b&gt;&lt;a href='https://www.citywinery.com/washingtondc/' target='_blank'&gt;https://www.citywinery.com/washingtondc/&lt;/a&gt;&lt;/b&gt;&lt;br&gt;1350 Okie St NE, Washington, DC 20002&lt;br&gt;202-250-2531&lt;br&gt;&lt;a href='https://www.google.com/maps/place/1350+Okie+St+NE,+Washington,+DC+20002/' target='_blank'&gt;map&lt;/a&gt; || &lt;a href='https://www.facebook.com/citywinerywashingtondc/' target='_blank'&gt;facebook&lt;/a&gt; || twitter: @&lt;a href='http://www.twitter.com/CityWineryDC' target='_blank'&gt;CityWineryDC&lt;/a&gt; || instagram: @&lt;a href='http://www.instagram.com/citywinerydc' target='_blank'&gt;citywinerydc&lt;/a&gt;&lt;br&gt;</v>
      </c>
      <c r="N13" s="52"/>
      <c r="O13" s="56" t="str">
        <f ca="1">IF(I13&lt;=($Q$2),"yes","ok")</f>
        <v>yes</v>
      </c>
      <c r="S13" s="9" t="str">
        <f>"&lt;a href='"&amp;K13&amp;"' title='list by venue'&gt;"</f>
        <v>&lt;a href='citywinery.php' title='list by venue'&gt;</v>
      </c>
    </row>
    <row r="14" spans="1:24" x14ac:dyDescent="0.15">
      <c r="A14" s="35" t="s">
        <v>535</v>
      </c>
      <c r="B14" s="33" t="str">
        <f t="shared" si="2"/>
        <v xml:space="preserve"> [&lt;a href='cometpingpong.php' title='list by venue'&gt;more at this venue&lt;/a&gt;]</v>
      </c>
      <c r="C14" s="34" t="s">
        <v>376</v>
      </c>
      <c r="D14" s="35" t="s">
        <v>367</v>
      </c>
      <c r="E14" s="26" t="s">
        <v>284</v>
      </c>
      <c r="F14" s="35" t="s">
        <v>337</v>
      </c>
      <c r="G14" s="35" t="s">
        <v>493</v>
      </c>
      <c r="H14" s="36"/>
      <c r="I14" s="37">
        <v>43233</v>
      </c>
      <c r="J14" s="26" t="s">
        <v>248</v>
      </c>
      <c r="K14" s="35" t="s">
        <v>249</v>
      </c>
      <c r="L14" s="38" t="str">
        <f t="shared" si="1"/>
        <v>&lt;tr&gt;&lt;td&gt;&lt;font size='2'&gt;&lt;b&gt;&lt;a href='cometpingpong.php' title='list by venue'&gt;Comet Ping Pong&lt;/a&gt;&lt;/b&gt;&lt;/td&gt;&lt;td&gt;&lt;font size='2'&gt;202-364-0404&lt;/td&gt;&lt;td&gt;&lt;font size='2'&gt;&lt;a href='http://www.cometpingpong.com/' target='_blank'&gt;web&lt;/a&gt;&lt;/td&gt;&lt;td&gt;&lt;font size='2'&gt;&lt;a href='http://maps.google.com/maps?f=q&amp;source=s_q&amp;hl=en&amp;geocode=&amp;q=5037+Connecticut+Ave+NW,+Washington+DC&amp;aq=&amp;sll=37.0625,-95.677068&amp;sspn=29.716225,47.988281&amp;ie=UTF8&amp;hq=&amp;hnear=5037+Connecticut+Ave+NW,+Washington+D.C.,+District+of+Columbia,+20008&amp;z=16' target='_blank'&gt;map&lt;/a&gt;&lt;/td&gt;&lt;td&gt;&lt;font size='2'&gt;&lt;a href='http://www.facebook.com/#!/profile.php?id=1169469211' target='_blank'&gt;facebook&lt;/a&gt;&lt;/td&gt;&lt;td&gt;&lt;font size='2'&gt;@&lt;a href='http://www.twitter.com/cometpingpong' target='_blank'&gt;cometpingpong&lt;/a&gt;&lt;/td&gt;&lt;/tr&gt;</v>
      </c>
      <c r="M14" s="33" t="str">
        <f t="shared" si="4"/>
        <v>&lt;b&gt;&lt;a href='http://www.cometpingpong.com/' target='_blank'&gt;http://www.cometpingpong.com/&lt;/a&gt;&lt;/b&gt;&lt;br&gt;5037 Connecticut Ave NW, Washington DC&lt;br&gt;202-364-0404&lt;br&gt;&lt;a href='http://maps.google.com/maps?f=q&amp;source=s_q&amp;hl=en&amp;geocode=&amp;q=5037+Connecticut+Ave+NW,+Washington+DC&amp;aq=&amp;sll=37.0625,-95.677068&amp;sspn=29.716225,47.988281&amp;ie=UTF8&amp;hq=&amp;hnear=5037+Connecticut+Ave+NW,+Washington+D.C.,+District+of+Columbia,+20008&amp;z=16' target='_blank'&gt;map&lt;/a&gt; || &lt;a href='http://www.facebook.com/#!/profile.php?id=1169469211' target='_blank'&gt;facebook&lt;/a&gt; || twitter: @&lt;a href='http://www.twitter.com/cometpingpong' target='_blank'&gt;cometpingpong&lt;/a&gt;&lt;br&gt;</v>
      </c>
      <c r="N14" s="11" t="s">
        <v>877</v>
      </c>
      <c r="O14" s="40" t="str">
        <f t="shared" ca="1" si="3"/>
        <v>yes</v>
      </c>
      <c r="P14" s="57"/>
      <c r="Q14" s="57"/>
      <c r="S14" s="26" t="str">
        <f t="shared" si="0"/>
        <v>&lt;a href='cometpingpong.php' title='list by venue'&gt;</v>
      </c>
    </row>
    <row r="15" spans="1:24" x14ac:dyDescent="0.15">
      <c r="A15" s="35" t="s">
        <v>251</v>
      </c>
      <c r="B15" s="33" t="str">
        <f t="shared" si="2"/>
        <v xml:space="preserve"> [&lt;a href='constitutionhall.php' title='list by venue'&gt;more at this venue&lt;/a&gt;]</v>
      </c>
      <c r="C15" s="34" t="s">
        <v>552</v>
      </c>
      <c r="D15" s="35" t="s">
        <v>339</v>
      </c>
      <c r="E15" s="26" t="s">
        <v>495</v>
      </c>
      <c r="F15" s="35" t="s">
        <v>465</v>
      </c>
      <c r="G15" s="58" t="s">
        <v>461</v>
      </c>
      <c r="H15" s="59"/>
      <c r="I15" s="37">
        <v>43276</v>
      </c>
      <c r="J15" s="35" t="s">
        <v>352</v>
      </c>
      <c r="K15" s="35" t="s">
        <v>540</v>
      </c>
      <c r="L15" s="38" t="str">
        <f t="shared" si="1"/>
        <v>&lt;tr&gt;&lt;td&gt;&lt;font size='2'&gt;&lt;b&gt;&lt;a href='constitutionhall.php' title='list by venue'&gt;DAR Constitution Hall&lt;/a&gt;&lt;/b&gt;&lt;/td&gt;&lt;td&gt;&lt;font size='2'&gt;202-628-4780&lt;/td&gt;&lt;td&gt;&lt;font size='2'&gt;&lt;a href='http://www.dar.org/conthall/' target='_blank'&gt;web&lt;/a&gt;&lt;/td&gt;&lt;td&gt;&lt;font size='2'&gt;&lt;a href='http://maps.google.com/maps?f=q&amp;source=s_q&amp;hl=en&amp;geocode=&amp;q=1776+D+St+NW,+DC&amp;sll=37.0625,-95.677068&amp;sspn=31.150864,56.513672&amp;ie=UTF8&amp;hq=&amp;hnear=1776+D+St+NW,+Washington+D.C.,+District+of+Columbia,+20006&amp;ll=38.894924,-77.039716&amp;spn=0.007465,0.013797&amp;z=16&amp;iwloc=A' target='_blank'&gt;map&lt;/a&gt;&lt;/td&gt;&lt;td&gt;&lt;font size='2'&gt;&lt;a href='http://www.facebook.com/pages/DAR-Constitution-Hall/109093932450523' target='_blank'&gt;facebook&lt;/a&gt;&lt;/td&gt;&lt;td&gt;&lt;font size='2'&gt;none&lt;/td&gt;&lt;/tr&gt;</v>
      </c>
      <c r="M15" s="33" t="str">
        <f t="shared" si="4"/>
        <v>&lt;b&gt;&lt;a href='http://www.dar.org/conthall/' target='_blank'&gt;http://www.dar.org/conthall/&lt;/a&gt;&lt;/b&gt;&lt;br&gt;1776 D St NW, DC&lt;br&gt;202-628-4780&lt;br&gt;&lt;a href='http://maps.google.com/maps?f=q&amp;source=s_q&amp;hl=en&amp;geocode=&amp;q=1776+D+St+NW,+DC&amp;sll=37.0625,-95.677068&amp;sspn=31.150864,56.513672&amp;ie=UTF8&amp;hq=&amp;hnear=1776+D+St+NW,+Washington+D.C.,+District+of+Columbia,+20006&amp;ll=38.894924,-77.039716&amp;spn=0.007465,0.013797&amp;z=16&amp;iwloc=A' target='_blank'&gt;map&lt;/a&gt; || &lt;a href='http://www.facebook.com/pages/DAR-Constitution-Hall/109093932450523' target='_blank'&gt;facebook&lt;/a&gt; || twitter: none</v>
      </c>
      <c r="N15" s="39" t="s">
        <v>167</v>
      </c>
      <c r="O15" s="40" t="str">
        <f t="shared" ca="1" si="3"/>
        <v>yes</v>
      </c>
      <c r="S15" s="26" t="str">
        <f t="shared" si="0"/>
        <v>&lt;a href='constitutionhall.php' title='list by venue'&gt;</v>
      </c>
    </row>
    <row r="16" spans="1:24" x14ac:dyDescent="0.15">
      <c r="A16" s="35" t="s">
        <v>484</v>
      </c>
      <c r="B16" s="33" t="str">
        <f t="shared" si="2"/>
        <v xml:space="preserve"> [&lt;a href='dc9.php' title='list by venue'&gt;more at this venue&lt;/a&gt;]</v>
      </c>
      <c r="C16" s="34" t="s">
        <v>299</v>
      </c>
      <c r="D16" s="35" t="s">
        <v>625</v>
      </c>
      <c r="E16" s="26" t="s">
        <v>518</v>
      </c>
      <c r="F16" s="26" t="s">
        <v>369</v>
      </c>
      <c r="G16" s="35" t="s">
        <v>294</v>
      </c>
      <c r="H16" s="36"/>
      <c r="I16" s="37">
        <v>43273</v>
      </c>
      <c r="J16" s="35" t="s">
        <v>291</v>
      </c>
      <c r="K16" s="35" t="s">
        <v>256</v>
      </c>
      <c r="L16" s="38" t="str">
        <f t="shared" si="1"/>
        <v>&lt;tr&gt;&lt;td&gt;&lt;font size='2'&gt;&lt;b&gt;&lt;a href='dc9.php' title='list by venue'&gt;DC9&lt;/a&gt;&lt;/b&gt;&lt;/td&gt;&lt;td&gt;&lt;font size='2'&gt;202-483-5000&lt;/td&gt;&lt;td&gt;&lt;font size='2'&gt;&lt;a href='http://www.dcnine.com/' target='_blank'&gt;web&lt;/a&gt;&lt;/td&gt;&lt;td&gt;&lt;font size='2'&gt;&lt;a href='http://maps.google.com/maps?f=q&amp;source=s_q&amp;hl=en&amp;geocode=&amp;q=1940+9th+St+NW,+Washington,+DC+20001&amp;sll=38.900418,-76.989698&amp;sspn=0.012124,0.028067&amp;ie=UTF8&amp;hq=&amp;hnear=1940+9th+St+NW,+Washington,+District+of+Columbia,+20001&amp;z=15' target='_blank'&gt;map&lt;/a&gt;&lt;/td&gt;&lt;td&gt;&lt;font size='2'&gt;&lt;a href='http://www.facebook.com/DC9Nightclub' target='_blank'&gt;facebook&lt;/a&gt;&lt;/td&gt;&lt;td&gt;&lt;font size='2'&gt;@&lt;a href='http://www.twitter.com/DC9Nightclub' target='_blank'&gt;DC9Nightclub&lt;/a&gt;&lt;/td&gt;&lt;/tr&gt;</v>
      </c>
      <c r="M16" s="33" t="str">
        <f t="shared" si="4"/>
        <v>&lt;b&gt;&lt;a href='http://www.dcnine.com/' target='_blank'&gt;http://www.dcnine.com/&lt;/a&gt;&lt;/b&gt;&lt;br&gt;1940 9th St NW, Washington, DC 20001&lt;br&gt;202-483-5000&lt;br&gt;&lt;a href='http://maps.google.com/maps?f=q&amp;source=s_q&amp;hl=en&amp;geocode=&amp;q=1940+9th+St+NW,+Washington,+DC+20001&amp;sll=38.900418,-76.989698&amp;sspn=0.012124,0.028067&amp;ie=UTF8&amp;hq=&amp;hnear=1940+9th+St+NW,+Washington,+District+of+Columbia,+20001&amp;z=15' target='_blank'&gt;map&lt;/a&gt; || &lt;a href='http://www.facebook.com/DC9Nightclub' target='_blank'&gt;facebook&lt;/a&gt; || twitter: @&lt;a href='http://www.twitter.com/DC9Nightclub' target='_blank'&gt;DC9Nightclub&lt;/a&gt;&lt;br&gt;</v>
      </c>
      <c r="N16" s="39" t="s">
        <v>573</v>
      </c>
      <c r="O16" s="40" t="str">
        <f t="shared" ca="1" si="3"/>
        <v>yes</v>
      </c>
      <c r="S16" s="26" t="str">
        <f t="shared" si="0"/>
        <v>&lt;a href='dc9.php' title='list by venue'&gt;</v>
      </c>
    </row>
    <row r="17" spans="1:22" x14ac:dyDescent="0.15">
      <c r="A17" s="35" t="s">
        <v>450</v>
      </c>
      <c r="B17" s="33" t="str">
        <f t="shared" si="2"/>
        <v xml:space="preserve"> [&lt;a href='fillmore.php' title='list by venue'&gt;more at this venue&lt;/a&gt;]</v>
      </c>
      <c r="C17" s="34" t="s">
        <v>246</v>
      </c>
      <c r="D17" s="32" t="s">
        <v>322</v>
      </c>
      <c r="E17" s="60" t="s">
        <v>524</v>
      </c>
      <c r="F17" s="61" t="s">
        <v>1062</v>
      </c>
      <c r="G17" s="26" t="s">
        <v>475</v>
      </c>
      <c r="H17" s="36"/>
      <c r="I17" s="37">
        <v>43276</v>
      </c>
      <c r="J17" s="26" t="s">
        <v>514</v>
      </c>
      <c r="K17" s="35" t="s">
        <v>238</v>
      </c>
      <c r="L17" s="38" t="str">
        <f t="shared" si="1"/>
        <v>&lt;tr&gt;&lt;td&gt;&lt;font size='2'&gt;&lt;b&gt;&lt;a href='fillmore.php' title='list by venue'&gt;Fillmore Silver Spring&lt;/a&gt;&lt;/b&gt;&lt;/td&gt;&lt;td&gt;&lt;font size='2'&gt;301-960-9999&lt;/td&gt;&lt;td&gt;&lt;font size='2'&gt;&lt;a href='http://www.fillmoresilverspring.com/' target='_blank'&gt;web&lt;/a&gt;&lt;/td&gt;&lt;td&gt;&lt;font size='2'&gt;&lt;a href='http://maps.google.com/maps?q=8656+Colesville+Road,+Silver+Spring,+MD+20910&amp;hl=en&amp;sll=37.160317,-95.712891&amp;sspn=33.048372,56.865234&amp;z=16' target='_blank'&gt;map&lt;/a&gt;&lt;/td&gt;&lt;td&gt;&lt;font size='2'&gt;&lt;a href='http://www.facebook.com/TheFillmoreSilverSpring' target='_blank'&gt;facebook&lt;/a&gt;&lt;/td&gt;&lt;td&gt;&lt;font size='2'&gt;@&lt;a href='http://www.twitter.com/FillmoreSS' target='_blank'&gt;FillmoreSS&lt;/a&gt;&lt;/td&gt;&lt;/tr&gt;</v>
      </c>
      <c r="M17" s="33" t="str">
        <f t="shared" si="4"/>
        <v>&lt;b&gt;&lt;a href='http://www.fillmoresilverspring.com/' target='_blank'&gt;http://www.fillmoresilverspring.com/&lt;/a&gt;&lt;/b&gt;&lt;br&gt;8656 Colesville Road, Silver Spring, MD 20910&lt;br&gt;301-960-9999&lt;br&gt;&lt;a href='http://maps.google.com/maps?q=8656+Colesville+Road,+Silver+Spring,+MD+20910&amp;hl=en&amp;sll=37.160317,-95.712891&amp;sspn=33.048372,56.865234&amp;z=16' target='_blank'&gt;map&lt;/a&gt; || &lt;a href='http://www.facebook.com/TheFillmoreSilverSpring' target='_blank'&gt;facebook&lt;/a&gt; || twitter: @&lt;a href='http://www.twitter.com/FillmoreSS' target='_blank'&gt;FillmoreSS&lt;/a&gt;&lt;br&gt;</v>
      </c>
      <c r="N17" s="11" t="s">
        <v>880</v>
      </c>
      <c r="O17" s="40" t="str">
        <f t="shared" ca="1" si="3"/>
        <v>yes</v>
      </c>
      <c r="S17" s="26" t="str">
        <f t="shared" si="0"/>
        <v>&lt;a href='fillmore.php' title='list by venue'&gt;</v>
      </c>
    </row>
    <row r="18" spans="1:22" x14ac:dyDescent="0.15">
      <c r="A18" s="35" t="s">
        <v>474</v>
      </c>
      <c r="B18" s="33" t="str">
        <f t="shared" si="2"/>
        <v xml:space="preserve"> [&lt;a href='fortreno.php' title='list by venue'&gt;more at this venue&lt;/a&gt;]</v>
      </c>
      <c r="C18" s="34" t="s">
        <v>380</v>
      </c>
      <c r="D18" s="35" t="s">
        <v>555</v>
      </c>
      <c r="E18" s="60" t="s">
        <v>624</v>
      </c>
      <c r="F18" s="39" t="s">
        <v>330</v>
      </c>
      <c r="G18" s="35" t="s">
        <v>226</v>
      </c>
      <c r="H18" s="36"/>
      <c r="I18" s="37">
        <v>43273</v>
      </c>
      <c r="J18" s="26" t="s">
        <v>553</v>
      </c>
      <c r="K18" s="35" t="s">
        <v>392</v>
      </c>
      <c r="L18" s="38" t="str">
        <f t="shared" si="1"/>
        <v>&lt;tr&gt;&lt;td&gt;&lt;font size='2'&gt;&lt;b&gt;&lt;a href='fortreno.php' title='list by venue'&gt;Fort Reno&lt;/a&gt;&lt;/b&gt;&lt;/td&gt;&lt;td&gt;&lt;font size='2'&gt;N/A&lt;/td&gt;&lt;td&gt;&lt;font size='2'&gt;&lt;a href='http://www.fortreno.com/' target='_blank'&gt;web&lt;/a&gt;&lt;/td&gt;&lt;td&gt;&lt;font size='2'&gt;&lt;a href='http://maps.google.com/maps?f=q&amp;source=s_q&amp;hl=en&amp;geocode=&amp;q=Chesapeake+St+%26+Nebraska+Ave+NW,+Washington,+DC&amp;sll=37.0625,-95.677068&amp;sspn=25.34618,57.480469&amp;ie=UTF8&amp;hq=&amp;hnear=Nebraska+Ave+NW+%26+Chesapeake+St+NW,+Washington,+District+of+Columbia,+20016&amp;z=15' target='_blank'&gt;map&lt;/a&gt;&lt;/td&gt;&lt;td&gt;&lt;font size='2'&gt;&lt;a href='http://www.facebook.com/group.php?gid=47168432643' target='_blank'&gt;facebook&lt;/a&gt;&lt;/td&gt;&lt;td&gt;&lt;font size='2'&gt;@&lt;a href='http://www.twitter.com/FortRenoDC' target='_blank'&gt;FortRenoDC&lt;/a&gt;&lt;/td&gt;&lt;/tr&gt;</v>
      </c>
      <c r="M18" s="33" t="str">
        <f t="shared" si="4"/>
        <v>&lt;b&gt;&lt;a href='http://www.fortreno.com/' target='_blank'&gt;http://www.fortreno.com/&lt;/a&gt;&lt;/b&gt;&lt;br&gt;Chesapeake St &amp; Nebraska Ave NW, Washington, DC 20016&lt;br&gt;N/A&lt;br&gt;&lt;a href='http://maps.google.com/maps?f=q&amp;source=s_q&amp;hl=en&amp;geocode=&amp;q=Chesapeake+St+%26+Nebraska+Ave+NW,+Washington,+DC&amp;sll=37.0625,-95.677068&amp;sspn=25.34618,57.480469&amp;ie=UTF8&amp;hq=&amp;hnear=Nebraska+Ave+NW+%26+Chesapeake+St+NW,+Washington,+District+of+Columbia,+20016&amp;z=15' target='_blank'&gt;map&lt;/a&gt; || &lt;a href='http://www.facebook.com/group.php?gid=47168432643' target='_blank'&gt;facebook&lt;/a&gt; || twitter: @&lt;a href='http://www.twitter.com/FortRenoDC' target='_blank'&gt;FortRenoDC&lt;/a&gt;&lt;br&gt;</v>
      </c>
      <c r="N18" s="39" t="s">
        <v>553</v>
      </c>
      <c r="O18" s="40" t="str">
        <f t="shared" ca="1" si="3"/>
        <v>yes</v>
      </c>
      <c r="P18" s="63"/>
      <c r="Q18" s="63"/>
      <c r="R18" s="63"/>
      <c r="S18" s="26" t="str">
        <f t="shared" si="0"/>
        <v>&lt;a href='fortreno.php' title='list by venue'&gt;</v>
      </c>
      <c r="T18" s="63"/>
      <c r="U18" s="63"/>
      <c r="V18" s="63"/>
    </row>
    <row r="19" spans="1:22" s="63" customFormat="1" x14ac:dyDescent="0.15">
      <c r="A19" s="35" t="s">
        <v>556</v>
      </c>
      <c r="B19" s="33" t="str">
        <f t="shared" si="2"/>
        <v xml:space="preserve"> [&lt;a href='galaxyhut.php' title='list by venue'&gt;more at this venue&lt;/a&gt;]</v>
      </c>
      <c r="C19" s="34" t="s">
        <v>372</v>
      </c>
      <c r="D19" s="35" t="s">
        <v>373</v>
      </c>
      <c r="E19" s="26" t="s">
        <v>328</v>
      </c>
      <c r="F19" s="32" t="s">
        <v>408</v>
      </c>
      <c r="G19" s="35" t="s">
        <v>503</v>
      </c>
      <c r="H19" s="36"/>
      <c r="I19" s="37">
        <v>43265</v>
      </c>
      <c r="J19" s="35" t="s">
        <v>635</v>
      </c>
      <c r="K19" s="35" t="s">
        <v>327</v>
      </c>
      <c r="L19" s="38" t="str">
        <f t="shared" si="1"/>
        <v>&lt;tr&gt;&lt;td&gt;&lt;font size='2'&gt;&lt;b&gt;&lt;a href='galaxyhut.php' title='list by venue'&gt;Galaxy Hut&lt;/a&gt;&lt;/b&gt;&lt;/td&gt;&lt;td&gt;&lt;font size='2'&gt;703-525-8646&lt;/td&gt;&lt;td&gt;&lt;font size='2'&gt;&lt;a href='http://galaxyhut.com/' target='_blank'&gt;web&lt;/a&gt;&lt;/td&gt;&lt;td&gt;&lt;font size='2'&gt;&lt;a href='http://maps.google.com/maps?f=q&amp;source=s_q&amp;hl=en&amp;geocode=&amp;q=2711+Wilson+Boulevard,+Arlington,+VA+22201&amp;sll=38.916725,-77.024108&amp;sspn=0.012121,0.028067&amp;ie=UTF8&amp;hq=&amp;hnear=2711+Wilson+Blvd,+Arlington,+Virginia+22201&amp;z=15' target='_blank'&gt;map&lt;/a&gt;&lt;/td&gt;&lt;td&gt;&lt;font size='2'&gt;&lt;a href='http://www.facebook.com/galaxyhut' target='_blank'&gt;facebook&lt;/a&gt;&lt;/td&gt;&lt;td&gt;&lt;font size='2'&gt;@&lt;a href='http://www.twitter.com/galaxyhut' target='_blank'&gt;galaxyhut&lt;/a&gt;&lt;/td&gt;&lt;/tr&gt;</v>
      </c>
      <c r="M19" s="33" t="str">
        <f t="shared" si="4"/>
        <v>&lt;b&gt;&lt;a href='http://galaxyhut.com/' target='_blank'&gt;http://galaxyhut.com/&lt;/a&gt;&lt;/b&gt;&lt;br&gt;2711 Wilson Boulevard, Arlington, VA 22201&lt;br&gt;703-525-8646&lt;br&gt;&lt;a href='http://maps.google.com/maps?f=q&amp;source=s_q&amp;hl=en&amp;geocode=&amp;q=2711+Wilson+Boulevard,+Arlington,+VA+22201&amp;sll=38.916725,-77.024108&amp;sspn=0.012121,0.028067&amp;ie=UTF8&amp;hq=&amp;hnear=2711+Wilson+Blvd,+Arlington,+Virginia+22201&amp;z=15' target='_blank'&gt;map&lt;/a&gt; || &lt;a href='http://www.facebook.com/galaxyhut' target='_blank'&gt;facebook&lt;/a&gt; || twitter: @&lt;a href='http://www.twitter.com/galaxyhut' target='_blank'&gt;galaxyhut&lt;/a&gt;&lt;br&gt;</v>
      </c>
      <c r="N19" s="11" t="s">
        <v>63</v>
      </c>
      <c r="O19" s="40" t="str">
        <f t="shared" ca="1" si="3"/>
        <v>yes</v>
      </c>
      <c r="S19" s="26" t="str">
        <f t="shared" si="0"/>
        <v>&lt;a href='galaxyhut.php' title='list by venue'&gt;</v>
      </c>
    </row>
    <row r="20" spans="1:22" s="63" customFormat="1" x14ac:dyDescent="0.15">
      <c r="A20" s="35" t="s">
        <v>323</v>
      </c>
      <c r="B20" s="38" t="str">
        <f t="shared" si="2"/>
        <v xml:space="preserve"> [&lt;a href='goldenwest.php' title='list by venue'&gt;more at this venue&lt;/a&gt;]</v>
      </c>
      <c r="C20" s="34" t="s">
        <v>614</v>
      </c>
      <c r="D20" s="64" t="s">
        <v>615</v>
      </c>
      <c r="E20" s="34" t="s">
        <v>479</v>
      </c>
      <c r="F20" s="64" t="s">
        <v>622</v>
      </c>
      <c r="G20" s="64" t="s">
        <v>489</v>
      </c>
      <c r="H20" s="65"/>
      <c r="I20" s="62" t="s">
        <v>555</v>
      </c>
      <c r="J20" s="34" t="s">
        <v>320</v>
      </c>
      <c r="K20" s="34" t="s">
        <v>599</v>
      </c>
      <c r="L20" s="38" t="str">
        <f t="shared" si="1"/>
        <v>&lt;tr&gt;&lt;td&gt;&lt;font size='2'&gt;&lt;b&gt;&lt;a href='goldenwest.php' title='list by venue'&gt;Golden West Cafe (Baltimore)&lt;/a&gt;&lt;/b&gt;&lt;/td&gt;&lt;td&gt;&lt;font size='2'&gt;410-889-8891&lt;/td&gt;&lt;td&gt;&lt;font size='2'&gt;&lt;a href='http://www.goldenwestcafe.com' target='_blank'&gt;web&lt;/a&gt;&lt;/td&gt;&lt;td&gt;&lt;font size='2'&gt;&lt;a href='http://maps.google.com/maps?f=q&amp;source=s_q&amp;hl=en&amp;geocode=&amp;q=1105+West+36th+Street,+Baltimore,+MD+21211&amp;sll=37.0625,-95.677068&amp;sspn=39.235538,76.816406&amp;ie=UTF8&amp;hq=&amp;hnear=1105+W+36th+St,+Baltimore,+Maryland+21211&amp;z=16' target='_blank'&gt;map&lt;/a&gt;&lt;/td&gt;&lt;td&gt;&lt;font size='2'&gt;&lt;a href='http://www.facebook.com/GoldenWestCafe' target='_blank'&gt;facebook&lt;/a&gt;&lt;/td&gt;&lt;td&gt;&lt;font size='2'&gt;@&lt;a href='http://www.twitter.com/goldenwestcafe' target='_blank'&gt;goldenwestcafe&lt;/a&gt;&lt;/td&gt;&lt;/tr&gt;</v>
      </c>
      <c r="M20" s="38" t="str">
        <f t="shared" si="4"/>
        <v>&lt;b&gt;&lt;a href='http://www.goldenwestcafe.com' target='_blank'&gt;http://www.goldenwestcafe.com&lt;/a&gt;&lt;/b&gt;&lt;br&gt;1105 West 36th Street, Baltimore, MD 21211&lt;br&gt;410-889-8891&lt;br&gt;&lt;a href='http://maps.google.com/maps?f=q&amp;source=s_q&amp;hl=en&amp;geocode=&amp;q=1105+West+36th+Street,+Baltimore,+MD+21211&amp;sll=37.0625,-95.677068&amp;sspn=39.235538,76.816406&amp;ie=UTF8&amp;hq=&amp;hnear=1105+W+36th+St,+Baltimore,+Maryland+21211&amp;z=16' target='_blank'&gt;map&lt;/a&gt; || &lt;a href='http://www.facebook.com/GoldenWestCafe' target='_blank'&gt;facebook&lt;/a&gt; || twitter: @&lt;a href='http://www.twitter.com/goldenwestcafe' target='_blank'&gt;goldenwestcafe&lt;/a&gt;&lt;br&gt;</v>
      </c>
      <c r="N20" s="66" t="s">
        <v>1624</v>
      </c>
      <c r="O20" s="40" t="str">
        <f t="shared" ca="1" si="3"/>
        <v>ok</v>
      </c>
      <c r="Q20" s="39"/>
      <c r="R20" s="26"/>
      <c r="S20" s="26" t="str">
        <f t="shared" si="0"/>
        <v>&lt;a href='goldenwest.php' title='list by venue'&gt;</v>
      </c>
      <c r="T20" s="26"/>
      <c r="U20" s="26"/>
      <c r="V20" s="26"/>
    </row>
    <row r="21" spans="1:22" x14ac:dyDescent="0.15">
      <c r="A21" s="35" t="s">
        <v>1149</v>
      </c>
      <c r="B21" s="38" t="str">
        <f t="shared" si="2"/>
        <v xml:space="preserve"> [&lt;a href='gypsysallys.php' title='list by venue'&gt;more at this venue&lt;/a&gt;]</v>
      </c>
      <c r="C21" s="64" t="s">
        <v>1312</v>
      </c>
      <c r="D21" s="64" t="s">
        <v>1313</v>
      </c>
      <c r="E21" s="64" t="s">
        <v>1314</v>
      </c>
      <c r="F21" s="64" t="s">
        <v>1316</v>
      </c>
      <c r="G21" s="64" t="s">
        <v>1315</v>
      </c>
      <c r="H21" s="65"/>
      <c r="I21" s="37">
        <v>43181</v>
      </c>
      <c r="J21" s="64" t="s">
        <v>1310</v>
      </c>
      <c r="K21" s="34" t="s">
        <v>1311</v>
      </c>
      <c r="L21" s="38" t="str">
        <f>"&lt;tr&gt;&lt;td&gt;&lt;font size='2'&gt;&lt;b&gt;"&amp;S21&amp;A21&amp;"&lt;/a&gt;&lt;/b&gt;&lt;/td&gt;&lt;td&gt;&lt;font size='2'&gt;"&amp;D21&amp;"&lt;/td&gt;&lt;td&gt;&lt;font size='2'&gt;&lt;a href='"&amp;J21&amp;"' target='_blank'&gt;web&lt;/a&gt;&lt;/td&gt;&lt;td&gt;&lt;font size='2'&gt;&lt;a href='"&amp;E21&amp;"' target='_blank'&gt;map&lt;/a&gt;&lt;/td&gt;&lt;td&gt;&lt;font size='2'&gt;&lt;a href='"&amp;F21&amp;"' target='_blank'&gt;facebook&lt;/a&gt;&lt;/td&gt;&lt;td&gt;&lt;font size='2'&gt;"&amp;IF(G21="NONE","none","@&lt;a href='http://www.twitter.com/"&amp;G21&amp;"' target='_blank'&gt;"&amp;G21&amp;"&lt;/a&gt;")&amp;"&lt;/td&gt;&lt;/tr&gt;"</f>
        <v>&lt;tr&gt;&lt;td&gt;&lt;font size='2'&gt;&lt;b&gt;&lt;a href='gypsysallys.php' title='list by venue'&gt;Gypsy Sally's&lt;/a&gt;&lt;/b&gt;&lt;/td&gt;&lt;td&gt;&lt;font size='2'&gt;202-333-7700&lt;/td&gt;&lt;td&gt;&lt;font size='2'&gt;&lt;a href='http://www.gypsysallys.com' target='_blank'&gt;web&lt;/a&gt;&lt;/td&gt;&lt;td&gt;&lt;font size='2'&gt;&lt;a href='http://www.google.com/maps/place/K+St+NW,+Washington,+DC+20007/@38.9026827,-77.0634732,17z/data=!3m1!4b1!4m2!3m1!1s0x89b7b7be5dc305f5:0xe8e5d852e5527e70' target='_blank'&gt;map&lt;/a&gt;&lt;/td&gt;&lt;td&gt;&lt;font size='2'&gt;&lt;a href='http://www.facebook.com/gypsysallysdc' target='_blank'&gt;facebook&lt;/a&gt;&lt;/td&gt;&lt;td&gt;&lt;font size='2'&gt;@&lt;a href='http://www.twitter.com/GypsySallys' target='_blank'&gt;GypsySallys&lt;/a&gt;&lt;/td&gt;&lt;/tr&gt;</v>
      </c>
      <c r="M21" s="38" t="str">
        <f>"&lt;b&gt;&lt;a href='"&amp;J21&amp;"' target='_blank'&gt;"&amp;J21&amp;"&lt;/a&gt;&lt;/b&gt;&lt;br&gt;"&amp;C21&amp;"&lt;br&gt;"&amp;D21&amp;"&lt;br&gt;&lt;a href='"&amp;E21&amp;"' target='_blank'&gt;map&lt;/a&gt; || &lt;a href='"&amp;F21&amp;"' target='_blank'&gt;facebook&lt;/a&gt; || twitter: "&amp;IF(G21="NONE","none","@&lt;a href='http://www.twitter.com/"&amp;G21&amp;"' target='_blank'&gt;"&amp;G21&amp;"&lt;/a&gt;&lt;br&gt;")</f>
        <v>&lt;b&gt;&lt;a href='http://www.gypsysallys.com' target='_blank'&gt;http://www.gypsysallys.com&lt;/a&gt;&lt;/b&gt;&lt;br&gt;301 K St NW, Washington, DC 20007&lt;br&gt;202-333-7700&lt;br&gt;&lt;a href='http://www.google.com/maps/place/K+St+NW,+Washington,+DC+20007/@38.9026827,-77.0634732,17z/data=!3m1!4b1!4m2!3m1!1s0x89b7b7be5dc305f5:0xe8e5d852e5527e70' target='_blank'&gt;map&lt;/a&gt; || &lt;a href='http://www.facebook.com/gypsysallysdc' target='_blank'&gt;facebook&lt;/a&gt; || twitter: @&lt;a href='http://www.twitter.com/GypsySallys' target='_blank'&gt;GypsySallys&lt;/a&gt;&lt;br&gt;</v>
      </c>
      <c r="N21" s="66" t="s">
        <v>1157</v>
      </c>
      <c r="O21" s="40" t="str">
        <f t="shared" ca="1" si="3"/>
        <v>yes</v>
      </c>
      <c r="P21" s="63"/>
      <c r="S21" s="26" t="str">
        <f t="shared" si="0"/>
        <v>&lt;a href='gypsysallys.php' title='list by venue'&gt;</v>
      </c>
    </row>
    <row r="22" spans="1:22" x14ac:dyDescent="0.15">
      <c r="A22" s="35" t="s">
        <v>200</v>
      </c>
      <c r="B22" s="38" t="str">
        <f t="shared" si="2"/>
        <v xml:space="preserve"> [&lt;a href='hamilton.php' title='list by venue'&gt;more at this venue&lt;/a&gt;]</v>
      </c>
      <c r="C22" s="34" t="s">
        <v>187</v>
      </c>
      <c r="D22" s="64" t="s">
        <v>159</v>
      </c>
      <c r="E22" s="64" t="s">
        <v>166</v>
      </c>
      <c r="F22" s="64" t="s">
        <v>181</v>
      </c>
      <c r="G22" s="64" t="s">
        <v>191</v>
      </c>
      <c r="H22" s="65"/>
      <c r="I22" s="37">
        <v>43207</v>
      </c>
      <c r="J22" s="64" t="s">
        <v>137</v>
      </c>
      <c r="K22" s="34" t="s">
        <v>201</v>
      </c>
      <c r="L22" s="38" t="str">
        <f t="shared" si="1"/>
        <v>&lt;tr&gt;&lt;td&gt;&lt;font size='2'&gt;&lt;b&gt;&lt;a href='hamilton.php' title='list by venue'&gt;the Hamilton&lt;/a&gt;&lt;/b&gt;&lt;/td&gt;&lt;td&gt;&lt;font size='2'&gt;202-787-1000&lt;/td&gt;&lt;td&gt;&lt;font size='2'&gt;&lt;a href='http://www.thehamiltondc.com' target='_blank'&gt;web&lt;/a&gt;&lt;/td&gt;&lt;td&gt;&lt;font size='2'&gt;&lt;a href='http://maps.google.com/maps?q=600+14th+Street+NW,+Washington,+DC&amp;hl=en&amp;ll=38.897947,-77.032152&amp;spn=0.004442,0.010267&amp;sll=38.897473,-77.032026&amp;sspn=0.001795,0.002779&amp;vpsrc=0&amp;hnear=600+14th+St+NW,+Washington,+District+of+Columbia,+20005&amp;t=m&amp;z=17&amp;iwloc=A' target='_blank'&gt;map&lt;/a&gt;&lt;/td&gt;&lt;td&gt;&lt;font size='2'&gt;&lt;a href='http://www.facebook.com/thehamiltondc' target='_blank'&gt;facebook&lt;/a&gt;&lt;/td&gt;&lt;td&gt;&lt;font size='2'&gt;@&lt;a href='http://www.twitter.com/theHamiltonDC' target='_blank'&gt;theHamiltonDC&lt;/a&gt;&lt;/td&gt;&lt;/tr&gt;</v>
      </c>
      <c r="M22" s="38" t="str">
        <f>"&lt;b&gt;&lt;a href='"&amp;J22&amp;"' target='_blank'&gt;"&amp;J22&amp;"&lt;/a&gt;&lt;/b&gt;&lt;br&gt;"&amp;C22&amp;"&lt;br&gt;"&amp;D22&amp;"&lt;br&gt;&lt;a href='"&amp;E22&amp;"' target='_blank'&gt;map&lt;/a&gt; || &lt;a href='"&amp;F22&amp;"' target='_blank'&gt;facebook&lt;/a&gt; || twitter: "&amp;IF(G22="NONE","none","@&lt;a href='http://www.twitter.com/"&amp;G22&amp;"' target='_blank'&gt;"&amp;G22&amp;"&lt;/a&gt;&lt;br&gt;")</f>
        <v>&lt;b&gt;&lt;a href='http://www.thehamiltondc.com' target='_blank'&gt;http://www.thehamiltondc.com&lt;/a&gt;&lt;/b&gt;&lt;br&gt;600 14th St NW, Washington, DC 20005&lt;br&gt;202-787-1000&lt;br&gt;&lt;a href='http://maps.google.com/maps?q=600+14th+Street+NW,+Washington,+DC&amp;hl=en&amp;ll=38.897947,-77.032152&amp;spn=0.004442,0.010267&amp;sll=38.897473,-77.032026&amp;sspn=0.001795,0.002779&amp;vpsrc=0&amp;hnear=600+14th+St+NW,+Washington,+District+of+Columbia,+20005&amp;t=m&amp;z=17&amp;iwloc=A' target='_blank'&gt;map&lt;/a&gt; || &lt;a href='http://www.facebook.com/thehamiltondc' target='_blank'&gt;facebook&lt;/a&gt; || twitter: @&lt;a href='http://www.twitter.com/theHamiltonDC' target='_blank'&gt;theHamiltonDC&lt;/a&gt;&lt;br&gt;</v>
      </c>
      <c r="N22" s="66" t="s">
        <v>160</v>
      </c>
      <c r="O22" s="40" t="str">
        <f t="shared" ca="1" si="3"/>
        <v>yes</v>
      </c>
      <c r="S22" s="26" t="str">
        <f t="shared" si="0"/>
        <v>&lt;a href='hamilton.php' title='list by venue'&gt;</v>
      </c>
    </row>
    <row r="23" spans="1:22" x14ac:dyDescent="0.15">
      <c r="A23" s="35" t="s">
        <v>199</v>
      </c>
      <c r="B23" s="33" t="str">
        <f t="shared" si="2"/>
        <v xml:space="preserve"> [&lt;a href='howard.php' title='list by venue'&gt;more at this venue&lt;/a&gt;]</v>
      </c>
      <c r="C23" s="35" t="s">
        <v>808</v>
      </c>
      <c r="D23" s="32" t="s">
        <v>817</v>
      </c>
      <c r="E23" s="32" t="s">
        <v>858</v>
      </c>
      <c r="F23" s="32" t="s">
        <v>1192</v>
      </c>
      <c r="G23" s="64" t="s">
        <v>1060</v>
      </c>
      <c r="H23" s="65"/>
      <c r="I23" s="37">
        <v>43207</v>
      </c>
      <c r="J23" s="32" t="s">
        <v>154</v>
      </c>
      <c r="K23" s="35" t="s">
        <v>735</v>
      </c>
      <c r="L23" s="38" t="str">
        <f>"&lt;tr&gt;&lt;td&gt;&lt;font size='2'&gt;&lt;b&gt;"&amp;S23&amp;A23&amp;"&lt;/a&gt;&lt;/b&gt;&lt;/td&gt;&lt;td&gt;&lt;font size='2'&gt;"&amp;D23&amp;"&lt;/td&gt;&lt;td&gt;&lt;font size='2'&gt;&lt;a href='"&amp;J23&amp;"' target='_blank'&gt;web&lt;/a&gt;&lt;/td&gt;&lt;td&gt;&lt;font size='2'&gt;&lt;a href='"&amp;E23&amp;"' target='_blank'&gt;map&lt;/a&gt;&lt;/td&gt;&lt;td&gt;&lt;font size='2'&gt;&lt;a href='"&amp;F23&amp;"' target='_blank'&gt;facebook&lt;/a&gt;&lt;/td&gt;&lt;td&gt;&lt;font size='2'&gt;"&amp;IF(G23="NONE","none","@&lt;a href='http://www.twitter.com/"&amp;G23&amp;"' target='_blank'&gt;"&amp;G23&amp;"&lt;/a&gt;")&amp;"&lt;/td&gt;&lt;/tr&gt;"</f>
        <v>&lt;tr&gt;&lt;td&gt;&lt;font size='2'&gt;&lt;b&gt;&lt;a href='howard.php' title='list by venue'&gt;Howard Theatre&lt;/a&gt;&lt;/b&gt;&lt;/td&gt;&lt;td&gt;&lt;font size='2'&gt;202-588-5595&lt;/td&gt;&lt;td&gt;&lt;font size='2'&gt;&lt;a href='http://thehowardtheatre.com/' target='_blank'&gt;web&lt;/a&gt;&lt;/td&gt;&lt;td&gt;&lt;font size='2'&gt;&lt;a href='http://maps.google.com/maps?q=620+T+Street+NW,+Washington,+DC+&amp;hl=en&amp;sll=37.0625,-95.677068&amp;sspn=37.735377,84.199219&amp;hnear=620+T+St+NW,+Washington,+District+of+Columbia+20001&amp;t=m&amp;z=16' target='_blank'&gt;map&lt;/a&gt;&lt;/td&gt;&lt;td&gt;&lt;font size='2'&gt;&lt;a href='https://www.facebook.com/TheHowardTheatre' target='_blank'&gt;facebook&lt;/a&gt;&lt;/td&gt;&lt;td&gt;&lt;font size='2'&gt;@&lt;a href='http://www.twitter.com/HowardTheatre' target='_blank'&gt;HowardTheatre&lt;/a&gt;&lt;/td&gt;&lt;/tr&gt;</v>
      </c>
      <c r="M23" s="38" t="str">
        <f>"&lt;b&gt;&lt;a href='"&amp;J23&amp;"' target='_blank'&gt;"&amp;J23&amp;"&lt;/a&gt;&lt;/b&gt;&lt;br&gt;"&amp;C23&amp;"&lt;br&gt;"&amp;D23&amp;"&lt;br&gt;&lt;a href='"&amp;E23&amp;"' target='_blank'&gt;map&lt;/a&gt; || &lt;a href='"&amp;F23&amp;"' target='_blank'&gt;facebook&lt;/a&gt; || twitter: "&amp;IF(G23="NONE","none","@&lt;a href='http://www.twitter.com/"&amp;G23&amp;"' target='_blank'&gt;"&amp;G23&amp;"&lt;/a&gt;&lt;br&gt;")</f>
        <v>&lt;b&gt;&lt;a href='http://thehowardtheatre.com/' target='_blank'&gt;http://thehowardtheatre.com/&lt;/a&gt;&lt;/b&gt;&lt;br&gt;620 T Street NW, Washington DC 20001&lt;br&gt;202-588-5595&lt;br&gt;&lt;a href='http://maps.google.com/maps?q=620+T+Street+NW,+Washington,+DC+&amp;hl=en&amp;sll=37.0625,-95.677068&amp;sspn=37.735377,84.199219&amp;hnear=620+T+St+NW,+Washington,+District+of+Columbia+20001&amp;t=m&amp;z=16' target='_blank'&gt;map&lt;/a&gt; || &lt;a href='https://www.facebook.com/TheHowardTheatre' target='_blank'&gt;facebook&lt;/a&gt; || twitter: @&lt;a href='http://www.twitter.com/HowardTheatre' target='_blank'&gt;HowardTheatre&lt;/a&gt;&lt;br&gt;</v>
      </c>
      <c r="N23" s="32" t="s">
        <v>807</v>
      </c>
      <c r="O23" s="40" t="str">
        <f t="shared" ca="1" si="3"/>
        <v>yes</v>
      </c>
      <c r="S23" s="26" t="str">
        <f t="shared" si="0"/>
        <v>&lt;a href='howard.php' title='list by venue'&gt;</v>
      </c>
    </row>
    <row r="24" spans="1:22" x14ac:dyDescent="0.15">
      <c r="A24" s="35" t="s">
        <v>217</v>
      </c>
      <c r="B24" s="33" t="str">
        <f t="shared" si="2"/>
        <v xml:space="preserve"> [&lt;a href='jamminjava.php' title='list by venue'&gt;more at this venue&lt;/a&gt;]</v>
      </c>
      <c r="C24" s="34" t="s">
        <v>546</v>
      </c>
      <c r="D24" s="35" t="s">
        <v>406</v>
      </c>
      <c r="E24" s="35" t="s">
        <v>370</v>
      </c>
      <c r="F24" s="35" t="s">
        <v>280</v>
      </c>
      <c r="G24" s="35" t="s">
        <v>506</v>
      </c>
      <c r="H24" s="36"/>
      <c r="I24" s="37">
        <v>43276</v>
      </c>
      <c r="J24" s="67" t="s">
        <v>1909</v>
      </c>
      <c r="K24" s="26" t="s">
        <v>580</v>
      </c>
      <c r="L24" s="38" t="str">
        <f t="shared" si="1"/>
        <v>&lt;tr&gt;&lt;td&gt;&lt;font size='2'&gt;&lt;b&gt;&lt;a href='jamminjava.php' title='list by venue'&gt;Jammin' Java&lt;/a&gt;&lt;/b&gt;&lt;/td&gt;&lt;td&gt;&lt;font size='2'&gt;703-255-1566&lt;/td&gt;&lt;td&gt;&lt;font size='2'&gt;&lt;a href='http://www.jamminjava.com' target='_blank'&gt;web&lt;/a&gt;&lt;/td&gt;&lt;td&gt;&lt;font size='2'&gt;&lt;a href='http://maps.google.com/maps?f=q&amp;source=s_q&amp;hl=en&amp;geocode=&amp;q=227+Maple+Avenue+East,+Vienna,+VA,+22180&amp;sll=37.0625,-95.677068&amp;sspn=25.34618,57.480469&amp;ie=UTF8&amp;hq=&amp;hnear=227+Maple+Ave+E,+Vienna,+Fairfax,+Virginia+22180&amp;z=15' target='_blank'&gt;map&lt;/a&gt;&lt;/td&gt;&lt;td&gt;&lt;font size='2'&gt;&lt;a href='http://www.facebook.com/#!/jamminjava' target='_blank'&gt;facebook&lt;/a&gt;&lt;/td&gt;&lt;td&gt;&lt;font size='2'&gt;@&lt;a href='http://www.twitter.com/jamminjava' target='_blank'&gt;jamminjava&lt;/a&gt;&lt;/td&gt;&lt;/tr&gt;</v>
      </c>
      <c r="M24" s="33" t="str">
        <f t="shared" si="4"/>
        <v>&lt;b&gt;&lt;a href='http://www.jamminjava.com' target='_blank'&gt;http://www.jamminjava.com&lt;/a&gt;&lt;/b&gt;&lt;br&gt;227 Maple Avenue East, Vienna, VA 22180&lt;br&gt;703-255-1566&lt;br&gt;&lt;a href='http://maps.google.com/maps?f=q&amp;source=s_q&amp;hl=en&amp;geocode=&amp;q=227+Maple+Avenue+East,+Vienna,+VA,+22180&amp;sll=37.0625,-95.677068&amp;sspn=25.34618,57.480469&amp;ie=UTF8&amp;hq=&amp;hnear=227+Maple+Ave+E,+Vienna,+Fairfax,+Virginia+22180&amp;z=15' target='_blank'&gt;map&lt;/a&gt; || &lt;a href='http://www.facebook.com/#!/jamminjava' target='_blank'&gt;facebook&lt;/a&gt; || twitter: @&lt;a href='http://www.twitter.com/jamminjava' target='_blank'&gt;jamminjava&lt;/a&gt;&lt;br&gt;</v>
      </c>
      <c r="N24" s="39" t="s">
        <v>1361</v>
      </c>
      <c r="O24" s="40" t="str">
        <f t="shared" ca="1" si="3"/>
        <v>yes</v>
      </c>
      <c r="S24" s="26" t="str">
        <f t="shared" si="0"/>
        <v>&lt;a href='jamminjava.php' title='list by venue'&gt;</v>
      </c>
    </row>
    <row r="25" spans="1:22" x14ac:dyDescent="0.15">
      <c r="A25" s="35" t="s">
        <v>308</v>
      </c>
      <c r="B25" s="33" t="str">
        <f t="shared" si="2"/>
        <v xml:space="preserve"> [&lt;a href='jll.php' title='list by venue'&gt;more at this venue&lt;/a&gt;]</v>
      </c>
      <c r="C25" s="34" t="s">
        <v>427</v>
      </c>
      <c r="D25" s="35" t="s">
        <v>656</v>
      </c>
      <c r="E25" s="35" t="s">
        <v>490</v>
      </c>
      <c r="F25" s="35" t="s">
        <v>604</v>
      </c>
      <c r="G25" s="68" t="s">
        <v>500</v>
      </c>
      <c r="H25" s="36"/>
      <c r="I25" s="37">
        <v>43276</v>
      </c>
      <c r="J25" s="35" t="s">
        <v>301</v>
      </c>
      <c r="K25" s="35" t="s">
        <v>536</v>
      </c>
      <c r="L25" s="38" t="str">
        <f t="shared" si="1"/>
        <v>&lt;tr&gt;&lt;td&gt;&lt;font size='2'&gt;&lt;b&gt;&lt;a href='jll.php' title='list by venue'&gt;Jiffy Lube Live&lt;/a&gt;&lt;/b&gt;&lt;/td&gt;&lt;td&gt;&lt;font size='2'&gt;703-754-6400&lt;/td&gt;&lt;td&gt;&lt;font size='2'&gt;&lt;a href='http://www.livenation.com/Jiffy-Lube-Live-tickets-Bristow/venue/172099' target='_blank'&gt;web&lt;/a&gt;&lt;/td&gt;&lt;td&gt;&lt;font size='2'&gt;&lt;a href='http://maps.google.com/maps?f=q&amp;source=s_q&amp;hl=en&amp;geocode=&amp;q=7800+Cellar+Door+Drive,+Bristow,+VA+20136&amp;sll=38.90419,-77.261253&amp;sspn=0.012123,0.028067&amp;ie=UTF8&amp;hq=&amp;hnear=7800+Cellar+Door+Dr,+Brentsville,+Prince+William,+Virginia+20155&amp;z=15' target='_blank'&gt;map&lt;/a&gt;&lt;/td&gt;&lt;td&gt;&lt;font size='2'&gt;&lt;a href='http://www.facebook.com/pages/Bristow-VA/Jiffy-Lube-Live/120605467967911' target='_blank'&gt;facebook&lt;/a&gt;&lt;/td&gt;&lt;td&gt;&lt;font size='2'&gt;@&lt;a href='http://www.twitter.com/JiffyLubeLive' target='_blank'&gt;JiffyLubeLive&lt;/a&gt;&lt;/td&gt;&lt;/tr&gt;</v>
      </c>
      <c r="M25" s="33" t="str">
        <f t="shared" si="4"/>
        <v>&lt;b&gt;&lt;a href='http://www.livenation.com/Jiffy-Lube-Live-tickets-Bristow/venue/172099' target='_blank'&gt;http://www.livenation.com/Jiffy-Lube-Live-tickets-Bristow/venue/172099&lt;/a&gt;&lt;/b&gt;&lt;br&gt;7800 Cellar Door Drive, Bristow, VA 20136&lt;br&gt;703-754-6400&lt;br&gt;&lt;a href='http://maps.google.com/maps?f=q&amp;source=s_q&amp;hl=en&amp;geocode=&amp;q=7800+Cellar+Door+Drive,+Bristow,+VA+20136&amp;sll=38.90419,-77.261253&amp;sspn=0.012123,0.028067&amp;ie=UTF8&amp;hq=&amp;hnear=7800+Cellar+Door+Dr,+Brentsville,+Prince+William,+Virginia+20155&amp;z=15' target='_blank'&gt;map&lt;/a&gt; || &lt;a href='http://www.facebook.com/pages/Bristow-VA/Jiffy-Lube-Live/120605467967911' target='_blank'&gt;facebook&lt;/a&gt; || twitter: @&lt;a href='http://www.twitter.com/JiffyLubeLive' target='_blank'&gt;JiffyLubeLive&lt;/a&gt;&lt;br&gt;</v>
      </c>
      <c r="N25" s="11" t="s">
        <v>2537</v>
      </c>
      <c r="O25" s="40" t="str">
        <f t="shared" ca="1" si="3"/>
        <v>yes</v>
      </c>
      <c r="S25" s="26" t="str">
        <f t="shared" si="0"/>
        <v>&lt;a href='jll.php' title='list by venue'&gt;</v>
      </c>
    </row>
    <row r="26" spans="1:22" x14ac:dyDescent="0.15">
      <c r="A26" s="35" t="s">
        <v>276</v>
      </c>
      <c r="B26" s="33" t="str">
        <f t="shared" si="2"/>
        <v xml:space="preserve"> [&lt;a href='kencen.php' title='list by venue'&gt;more at this venue&lt;/a&gt;]</v>
      </c>
      <c r="C26" s="34" t="s">
        <v>497</v>
      </c>
      <c r="D26" s="32" t="s">
        <v>695</v>
      </c>
      <c r="E26" s="35" t="s">
        <v>660</v>
      </c>
      <c r="F26" s="35" t="s">
        <v>649</v>
      </c>
      <c r="G26" s="35" t="s">
        <v>696</v>
      </c>
      <c r="H26" s="36"/>
      <c r="I26" s="37">
        <v>43137</v>
      </c>
      <c r="J26" s="35" t="s">
        <v>402</v>
      </c>
      <c r="K26" s="35" t="s">
        <v>619</v>
      </c>
      <c r="L26" s="38" t="str">
        <f t="shared" si="1"/>
        <v>&lt;tr&gt;&lt;td&gt;&lt;font size='2'&gt;&lt;b&gt;&lt;a href='kencen.php' title='list by venue'&gt;Kennedy Center&lt;/a&gt;&lt;/b&gt;&lt;/td&gt;&lt;td&gt;&lt;font size='2'&gt;202-467-4600&lt;/td&gt;&lt;td&gt;&lt;font size='2'&gt;&lt;a href='http://www.kennedy-center.org/programs/millennium/' target='_blank'&gt;web&lt;/a&gt;&lt;/td&gt;&lt;td&gt;&lt;font size='2'&gt;&lt;a href='http://maps.google.com/maps?f=q&amp;source=s_q&amp;hl=en&amp;geocode=&amp;q=2700+F+Street,+NW+Washington,+DC+20566&amp;sll=37.0625,-95.677068&amp;sspn=36.042042,72.773438&amp;ie=UTF8&amp;hq=&amp;hnear=2700+F+St+NW,+Washington,+District+of+Columbia,+20037&amp;z=16' target='_blank'&gt;map&lt;/a&gt;&lt;/td&gt;&lt;td&gt;&lt;font size='2'&gt;&lt;a href='http://www.facebook.com/KennedyCenter' target='_blank'&gt;facebook&lt;/a&gt;&lt;/td&gt;&lt;td&gt;&lt;font size='2'&gt;@&lt;a href='http://www.twitter.com/KenCen' target='_blank'&gt;KenCen&lt;/a&gt;&lt;/td&gt;&lt;/tr&gt;</v>
      </c>
      <c r="M26" s="33" t="str">
        <f t="shared" si="4"/>
        <v>&lt;b&gt;&lt;a href='http://www.kennedy-center.org/programs/millennium/' target='_blank'&gt;http://www.kennedy-center.org/programs/millennium/&lt;/a&gt;&lt;/b&gt;&lt;br&gt;2700 F Street, NW Washington, DC 20566&lt;br&gt;202-467-4600&lt;br&gt;&lt;a href='http://maps.google.com/maps?f=q&amp;source=s_q&amp;hl=en&amp;geocode=&amp;q=2700+F+Street,+NW+Washington,+DC+20566&amp;sll=37.0625,-95.677068&amp;sspn=36.042042,72.773438&amp;ie=UTF8&amp;hq=&amp;hnear=2700+F+St+NW,+Washington,+District+of+Columbia,+20037&amp;z=16' target='_blank'&gt;map&lt;/a&gt; || &lt;a href='http://www.facebook.com/KennedyCenter' target='_blank'&gt;facebook&lt;/a&gt; || twitter: @&lt;a href='http://www.twitter.com/KenCen' target='_blank'&gt;KenCen&lt;/a&gt;&lt;br&gt;</v>
      </c>
      <c r="N26" s="39" t="s">
        <v>664</v>
      </c>
      <c r="O26" s="40" t="str">
        <f t="shared" ca="1" si="3"/>
        <v>yes</v>
      </c>
      <c r="S26" s="26" t="str">
        <f t="shared" si="0"/>
        <v>&lt;a href='kencen.php' title='list by venue'&gt;</v>
      </c>
    </row>
    <row r="27" spans="1:22" x14ac:dyDescent="0.15">
      <c r="A27" s="35" t="s">
        <v>613</v>
      </c>
      <c r="B27" s="33" t="str">
        <f t="shared" si="2"/>
        <v xml:space="preserve"> [&lt;a href='lincoln.php' title='list by venue'&gt;more at this venue&lt;/a&gt;]</v>
      </c>
      <c r="C27" s="34" t="s">
        <v>384</v>
      </c>
      <c r="D27" s="35" t="s">
        <v>516</v>
      </c>
      <c r="E27" s="26" t="s">
        <v>377</v>
      </c>
      <c r="F27" s="26" t="s">
        <v>1101</v>
      </c>
      <c r="G27" s="35" t="s">
        <v>1102</v>
      </c>
      <c r="H27" s="36"/>
      <c r="I27" s="37">
        <v>43242</v>
      </c>
      <c r="J27" s="32" t="s">
        <v>1104</v>
      </c>
      <c r="K27" s="35" t="s">
        <v>537</v>
      </c>
      <c r="L27" s="38" t="str">
        <f t="shared" si="1"/>
        <v>&lt;tr&gt;&lt;td&gt;&lt;font size='2'&gt;&lt;b&gt;&lt;a href='lincoln.php' title='list by venue'&gt;Lincoln Theatre&lt;/a&gt;&lt;/b&gt;&lt;/td&gt;&lt;td&gt;&lt;font size='2'&gt;202-328-6000&lt;/td&gt;&lt;td&gt;&lt;font size='2'&gt;&lt;a href='http://www.thelincolndc.com/' target='_blank'&gt;web&lt;/a&gt;&lt;/td&gt;&lt;td&gt;&lt;font size='2'&gt;&lt;a href='http://maps.google.com/maps?f=q&amp;source=s_q&amp;hl=en&amp;geocode=&amp;q=1215+U+St+NW,+Washington,+DC+20009&amp;sll=37.0625,-95.677068&amp;sspn=37.683309,60.029297&amp;ie=UTF8&amp;hq=&amp;hnear=1215+U+St+NW,+Washington+D.C.,+District+of+Columbia,+20009&amp;z=16' target='_blank'&gt;map&lt;/a&gt;&lt;/td&gt;&lt;td&gt;&lt;font size='2'&gt;&lt;a href='http://www.facebook.com/TheLincolnDC' target='_blank'&gt;facebook&lt;/a&gt;&lt;/td&gt;&lt;td&gt;&lt;font size='2'&gt;@&lt;a href='http://www.twitter.com/TheLincolnDC' target='_blank'&gt;TheLincolnDC&lt;/a&gt;&lt;/td&gt;&lt;/tr&gt;</v>
      </c>
      <c r="M27" s="33" t="str">
        <f t="shared" si="4"/>
        <v>&lt;b&gt;&lt;a href='http://www.thelincolndc.com/' target='_blank'&gt;http://www.thelincolndc.com/&lt;/a&gt;&lt;/b&gt;&lt;br&gt;1215 U St NW, Washington, DC 20009&lt;br&gt;202-328-6000&lt;br&gt;&lt;a href='http://maps.google.com/maps?f=q&amp;source=s_q&amp;hl=en&amp;geocode=&amp;q=1215+U+St+NW,+Washington,+DC+20009&amp;sll=37.0625,-95.677068&amp;sspn=37.683309,60.029297&amp;ie=UTF8&amp;hq=&amp;hnear=1215+U+St+NW,+Washington+D.C.,+District+of+Columbia,+20009&amp;z=16' target='_blank'&gt;map&lt;/a&gt; || &lt;a href='http://www.facebook.com/TheLincolnDC' target='_blank'&gt;facebook&lt;/a&gt; || twitter: @&lt;a href='http://www.twitter.com/TheLincolnDC' target='_blank'&gt;TheLincolnDC&lt;/a&gt;&lt;br&gt;</v>
      </c>
      <c r="N27" s="55" t="s">
        <v>1104</v>
      </c>
      <c r="O27" s="40" t="str">
        <f t="shared" ca="1" si="3"/>
        <v>yes</v>
      </c>
      <c r="S27" s="26" t="str">
        <f t="shared" si="0"/>
        <v>&lt;a href='lincoln.php' title='list by venue'&gt;</v>
      </c>
    </row>
    <row r="28" spans="1:22" x14ac:dyDescent="0.15">
      <c r="A28" s="35" t="s">
        <v>480</v>
      </c>
      <c r="B28" s="33" t="str">
        <f t="shared" si="2"/>
        <v xml:space="preserve"> [&lt;a href='lisner.php' title='list by venue'&gt;more at this venue&lt;/a&gt;]</v>
      </c>
      <c r="C28" s="34" t="s">
        <v>1551</v>
      </c>
      <c r="D28" s="35" t="s">
        <v>359</v>
      </c>
      <c r="E28" s="35" t="s">
        <v>529</v>
      </c>
      <c r="F28" s="35" t="s">
        <v>349</v>
      </c>
      <c r="G28" s="35" t="s">
        <v>1273</v>
      </c>
      <c r="H28" s="36" t="s">
        <v>1464</v>
      </c>
      <c r="I28" s="37">
        <v>43207</v>
      </c>
      <c r="J28" s="32" t="s">
        <v>1615</v>
      </c>
      <c r="K28" s="35" t="s">
        <v>263</v>
      </c>
      <c r="L28" s="42" t="str">
        <f>"&lt;tr&gt;&lt;td&gt;&lt;font size='2'&gt;&lt;b&gt;"&amp;S28&amp;A28&amp;"&lt;/a&gt;&lt;/b&gt;&lt;/td&gt;&lt;td&gt;&lt;font size='2'&gt;"&amp;D28&amp;"&lt;/td&gt;&lt;td&gt;&lt;font size='2'&gt;&lt;a href='"&amp;J28&amp;"' target='_blank'&gt;web&lt;/a&gt;&lt;/td&gt;&lt;td&gt;&lt;font size='2'&gt;&lt;a href='"&amp;E28&amp;"' target='_blank'&gt;map&lt;/a&gt;&lt;/td&gt;&lt;td&gt;&lt;font size='2'&gt;&lt;a href='"&amp;F28&amp;"' target='_blank'&gt;facebook&lt;/a&gt;&lt;/td&gt;&lt;td&gt;&lt;font size='2'&gt;"&amp;IF(G28="NONE","none","twitter: @&lt;a href='http://www.twitter.com/"&amp;G28&amp;"' target='_blank'&gt;"&amp;G28&amp;"&lt;/a&gt;")&amp;"&lt;/td&gt;&lt;td&gt;&lt;font size='2'&gt;"&amp;IF(H28="NONE","none","instagram: @&lt;a href='http://www.instagram.com/"&amp;H28&amp;"' target='_blank'&gt;"&amp;H28&amp;"&lt;/a&gt;")&amp;"&lt;/td&gt;&lt;/tr&gt;"</f>
        <v>&lt;tr&gt;&lt;td&gt;&lt;font size='2'&gt;&lt;b&gt;&lt;a href='lisner.php' title='list by venue'&gt;Lisner Auditorium&lt;/a&gt;&lt;/b&gt;&lt;/td&gt;&lt;td&gt;&lt;font size='2'&gt;202-994-6800&lt;/td&gt;&lt;td&gt;&lt;font size='2'&gt;&lt;a href='http://lisner.gwu.edu/' target='_blank'&gt;web&lt;/a&gt;&lt;/td&gt;&lt;td&gt;&lt;font size='2'&gt;&lt;a href='http://maps.google.com/maps?f=q&amp;source=s_q&amp;hl=en&amp;geocode=&amp;q=H+St+and+21st+Street+NW,+Washington,+DC+20052&amp;sll=39.289144,-76.607122&amp;sspn=0.010762,0.028067&amp;ie=UTF8&amp;hq=&amp;hnear=H+St+NW+%26+21st+St+NW,+Washington,+District+of+Columbia,+20052&amp;z=15' target='_blank'&gt;map&lt;/a&gt;&lt;/td&gt;&lt;td&gt;&lt;font size='2'&gt;&lt;a href='http://www.facebook.com/GWLisner' target='_blank'&gt;facebook&lt;/a&gt;&lt;/td&gt;&lt;td&gt;&lt;font size='2'&gt;twitter: @&lt;a href='http://www.twitter.com/GWLisner' target='_blank'&gt;GWLisner&lt;/a&gt;&lt;/td&gt;&lt;td&gt;&lt;font size='2'&gt;instagram: @&lt;a href='http://www.instagram.com/gwlisner' target='_blank'&gt;gwlisner&lt;/a&gt;&lt;/td&gt;&lt;/tr&gt;</v>
      </c>
      <c r="M28" s="43" t="str">
        <f>"&lt;b&gt;&lt;a href='"&amp;J28&amp;"' target='_blank'&gt;"&amp;J28&amp;"&lt;/a&gt;&lt;/b&gt;&lt;br&gt;"&amp;C28&amp;"&lt;br&gt;"&amp;D28&amp;"&lt;br&gt;&lt;a href='"&amp;E28&amp;"' target='_blank'&gt;map&lt;/a&gt; || &lt;a href='"&amp;F28&amp;"' target='_blank'&gt;facebook&lt;/a&gt; || twitter: "&amp;IF(G28="NONE","none","@&lt;a href='http://www.twitter.com/"&amp;G28&amp;"' target='_blank'&gt;"&amp;G28&amp;"&lt;/a&gt; || instagram: "&amp;IF(H28="NONE","none","@&lt;a href='http://www.instagram.com/"&amp;H28&amp;"' target='_blank'&gt;"&amp;H28&amp;"&lt;/a&gt;&lt;br&gt;"))</f>
        <v>&lt;b&gt;&lt;a href='http://lisner.gwu.edu/' target='_blank'&gt;http://lisner.gwu.edu/&lt;/a&gt;&lt;/b&gt;&lt;br&gt;730 21st Street NW, Washington, DC 20052&lt;br&gt;202-994-6800&lt;br&gt;&lt;a href='http://maps.google.com/maps?f=q&amp;source=s_q&amp;hl=en&amp;geocode=&amp;q=H+St+and+21st+Street+NW,+Washington,+DC+20052&amp;sll=39.289144,-76.607122&amp;sspn=0.010762,0.028067&amp;ie=UTF8&amp;hq=&amp;hnear=H+St+NW+%26+21st+St+NW,+Washington,+District+of+Columbia,+20052&amp;z=15' target='_blank'&gt;map&lt;/a&gt; || &lt;a href='http://www.facebook.com/GWLisner' target='_blank'&gt;facebook&lt;/a&gt; || twitter: @&lt;a href='http://www.twitter.com/GWLisner' target='_blank'&gt;GWLisner&lt;/a&gt; || instagram: @&lt;a href='http://www.instagram.com/gwlisner' target='_blank'&gt;gwlisner&lt;/a&gt;&lt;br&gt;</v>
      </c>
      <c r="N28" s="39" t="s">
        <v>1614</v>
      </c>
      <c r="O28" s="40" t="str">
        <f t="shared" ca="1" si="3"/>
        <v>yes</v>
      </c>
      <c r="P28" s="69" t="s">
        <v>1616</v>
      </c>
      <c r="S28" s="26" t="str">
        <f t="shared" si="0"/>
        <v>&lt;a href='lisner.php' title='list by venue'&gt;</v>
      </c>
    </row>
    <row r="29" spans="1:22" x14ac:dyDescent="0.15">
      <c r="A29" s="35" t="s">
        <v>443</v>
      </c>
      <c r="B29" s="33" t="str">
        <f t="shared" si="2"/>
        <v xml:space="preserve"> [&lt;a href='mpp.php' title='list by venue'&gt;more at this venue&lt;/a&gt;]</v>
      </c>
      <c r="C29" s="35" t="s">
        <v>670</v>
      </c>
      <c r="D29" s="35" t="s">
        <v>272</v>
      </c>
      <c r="E29" s="26" t="s">
        <v>636</v>
      </c>
      <c r="F29" s="35" t="s">
        <v>374</v>
      </c>
      <c r="G29" s="35" t="s">
        <v>632</v>
      </c>
      <c r="H29" s="36"/>
      <c r="I29" s="37">
        <v>43276</v>
      </c>
      <c r="J29" s="26" t="s">
        <v>357</v>
      </c>
      <c r="K29" s="35" t="s">
        <v>274</v>
      </c>
      <c r="L29" s="38" t="str">
        <f t="shared" si="1"/>
        <v>&lt;tr&gt;&lt;td&gt;&lt;font size='2'&gt;&lt;b&gt;&lt;a href='mpp.php' title='list by venue'&gt;Merriweather Post Pavilion&lt;/a&gt;&lt;/b&gt;&lt;/td&gt;&lt;td&gt;&lt;font size='2'&gt;410-715-5550&lt;/td&gt;&lt;td&gt;&lt;font size='2'&gt;&lt;a href='http://www.merriweathermusic.com' target='_blank'&gt;web&lt;/a&gt;&lt;/td&gt;&lt;td&gt;&lt;font size='2'&gt;&lt;a href='http://maps.google.com/maps?f=q&amp;source=s_q&amp;hl=en&amp;geocode=&amp;q=10475+LITTLE+PATUXENT+PKY+COLUMBIA+MD&amp;sll=37.0625,-95.677068&amp;sspn=31.150864,56.513672&amp;ie=UTF8&amp;hq=&amp;hnear=10475+Little+Patuxent+Pkwy,+Columbia,+Howard,+Maryland+21044&amp;z=16' target='_blank'&gt;map&lt;/a&gt;&lt;/td&gt;&lt;td&gt;&lt;font size='2'&gt;&lt;a href='http://www.facebook.com/merriweathermusic' target='_blank'&gt;facebook&lt;/a&gt;&lt;/td&gt;&lt;td&gt;&lt;font size='2'&gt;@&lt;a href='http://www.twitter.com/MerriweatherPP' target='_blank'&gt;MerriweatherPP&lt;/a&gt;&lt;/td&gt;&lt;/tr&gt;</v>
      </c>
      <c r="M29" s="33" t="str">
        <f t="shared" si="4"/>
        <v>&lt;b&gt;&lt;a href='http://www.merriweathermusic.com' target='_blank'&gt;http://www.merriweathermusic.com&lt;/a&gt;&lt;/b&gt;&lt;br&gt;10475 Little Patuxent Parkway, Columbia, MD&lt;br&gt;410-715-5550&lt;br&gt;&lt;a href='http://maps.google.com/maps?f=q&amp;source=s_q&amp;hl=en&amp;geocode=&amp;q=10475+LITTLE+PATUXENT+PKY+COLUMBIA+MD&amp;sll=37.0625,-95.677068&amp;sspn=31.150864,56.513672&amp;ie=UTF8&amp;hq=&amp;hnear=10475+Little+Patuxent+Pkwy,+Columbia,+Howard,+Maryland+21044&amp;z=16' target='_blank'&gt;map&lt;/a&gt; || &lt;a href='http://www.facebook.com/merriweathermusic' target='_blank'&gt;facebook&lt;/a&gt; || twitter: @&lt;a href='http://www.twitter.com/MerriweatherPP' target='_blank'&gt;MerriweatherPP&lt;/a&gt;&lt;br&gt;</v>
      </c>
      <c r="N29" s="39" t="s">
        <v>558</v>
      </c>
      <c r="O29" s="40" t="str">
        <f t="shared" ca="1" si="3"/>
        <v>yes</v>
      </c>
      <c r="P29" s="63"/>
      <c r="Q29" s="63"/>
      <c r="R29" s="63"/>
      <c r="S29" s="26" t="str">
        <f t="shared" si="0"/>
        <v>&lt;a href='mpp.php' title='list by venue'&gt;</v>
      </c>
      <c r="T29" s="63"/>
      <c r="U29" s="63"/>
      <c r="V29" s="63"/>
    </row>
    <row r="30" spans="1:22" s="63" customFormat="1" x14ac:dyDescent="0.15">
      <c r="A30" s="35" t="s">
        <v>647</v>
      </c>
      <c r="B30" s="38" t="str">
        <f t="shared" si="2"/>
        <v xml:space="preserve"> [&lt;a href='metrogallery.php' title='list by venue'&gt;more at this venue&lt;/a&gt;]</v>
      </c>
      <c r="C30" s="34" t="s">
        <v>672</v>
      </c>
      <c r="D30" s="34" t="s">
        <v>533</v>
      </c>
      <c r="E30" s="34" t="s">
        <v>227</v>
      </c>
      <c r="F30" s="64" t="s">
        <v>1084</v>
      </c>
      <c r="G30" s="34" t="s">
        <v>643</v>
      </c>
      <c r="H30" s="59"/>
      <c r="I30" s="37">
        <v>43287</v>
      </c>
      <c r="J30" s="34" t="s">
        <v>344</v>
      </c>
      <c r="K30" s="34" t="s">
        <v>460</v>
      </c>
      <c r="L30" s="38" t="str">
        <f t="shared" si="1"/>
        <v>&lt;tr&gt;&lt;td&gt;&lt;font size='2'&gt;&lt;b&gt;&lt;a href='metrogallery.php' title='list by venue'&gt;Metro Gallery (Baltimore)&lt;/a&gt;&lt;/b&gt;&lt;/td&gt;&lt;td&gt;&lt;font size='2'&gt;410-244-0899&lt;/td&gt;&lt;td&gt;&lt;font size='2'&gt;&lt;a href='http://themetrogallery.net/' target='_blank'&gt;web&lt;/a&gt;&lt;/td&gt;&lt;td&gt;&lt;font size='2'&gt;&lt;a href='http://maps.google.com/maps?f=q&amp;source=s_q&amp;hl=en&amp;geocode=&amp;q=1700+north+charles+street,+baltimore,+md&amp;aq=&amp;sll=39.309116,-76.616807&amp;sspn=0.00938,0.018754&amp;gl=us&amp;ie=UTF8&amp;hq=&amp;hnear=1700+N+Charles+St,+Baltimore,+Maryland+21201&amp;ll=39.308834,-76.616549&amp;spn=0.009381,0.018754&amp;z=16' target='_blank'&gt;map&lt;/a&gt;&lt;/td&gt;&lt;td&gt;&lt;font size='2'&gt;&lt;a href='http://www.facebook.com/MetroGalleryBaltimore' target='_blank'&gt;facebook&lt;/a&gt;&lt;/td&gt;&lt;td&gt;&lt;font size='2'&gt;@&lt;a href='http://www.twitter.com/MetroGallery' target='_blank'&gt;MetroGallery&lt;/a&gt;&lt;/td&gt;&lt;/tr&gt;</v>
      </c>
      <c r="M30" s="38" t="str">
        <f t="shared" si="4"/>
        <v>&lt;b&gt;&lt;a href='http://themetrogallery.net/' target='_blank'&gt;http://themetrogallery.net/&lt;/a&gt;&lt;/b&gt;&lt;br&gt;1700 North Charles Street, Baltimore, MD 21201&lt;br&gt;410-244-0899&lt;br&gt;&lt;a href='http://maps.google.com/maps?f=q&amp;source=s_q&amp;hl=en&amp;geocode=&amp;q=1700+north+charles+street,+baltimore,+md&amp;aq=&amp;sll=39.309116,-76.616807&amp;sspn=0.00938,0.018754&amp;gl=us&amp;ie=UTF8&amp;hq=&amp;hnear=1700+N+Charles+St,+Baltimore,+Maryland+21201&amp;ll=39.308834,-76.616549&amp;spn=0.009381,0.018754&amp;z=16' target='_blank'&gt;map&lt;/a&gt; || &lt;a href='http://www.facebook.com/MetroGalleryBaltimore' target='_blank'&gt;facebook&lt;/a&gt; || twitter: @&lt;a href='http://www.twitter.com/MetroGallery' target='_blank'&gt;MetroGallery&lt;/a&gt;&lt;br&gt;</v>
      </c>
      <c r="N30" s="64" t="s">
        <v>2001</v>
      </c>
      <c r="O30" s="40" t="str">
        <f t="shared" ca="1" si="3"/>
        <v>yes</v>
      </c>
      <c r="S30" s="26" t="str">
        <f t="shared" si="0"/>
        <v>&lt;a href='metrogallery.php' title='list by venue'&gt;</v>
      </c>
    </row>
    <row r="31" spans="1:22" s="63" customFormat="1" x14ac:dyDescent="0.15">
      <c r="A31" s="35" t="s">
        <v>606</v>
      </c>
      <c r="B31" s="38" t="str">
        <f t="shared" si="2"/>
        <v xml:space="preserve"> [&lt;a href='ottobar.php' title='list by venue'&gt;more at this venue&lt;/a&gt;]</v>
      </c>
      <c r="C31" s="34" t="s">
        <v>596</v>
      </c>
      <c r="D31" s="34" t="s">
        <v>687</v>
      </c>
      <c r="E31" s="34" t="s">
        <v>655</v>
      </c>
      <c r="F31" s="34" t="s">
        <v>318</v>
      </c>
      <c r="G31" s="34" t="s">
        <v>437</v>
      </c>
      <c r="H31" s="59"/>
      <c r="I31" s="37">
        <v>43209</v>
      </c>
      <c r="J31" s="63" t="s">
        <v>528</v>
      </c>
      <c r="K31" s="34" t="s">
        <v>486</v>
      </c>
      <c r="L31" s="38" t="str">
        <f t="shared" si="1"/>
        <v>&lt;tr&gt;&lt;td&gt;&lt;font size='2'&gt;&lt;b&gt;&lt;a href='ottobar.php' title='list by venue'&gt;Ottobar (Baltimore)&lt;/a&gt;&lt;/b&gt;&lt;/td&gt;&lt;td&gt;&lt;font size='2'&gt;410-662-0069&lt;/td&gt;&lt;td&gt;&lt;font size='2'&gt;&lt;a href='http://www.theottobar.com/' target='_blank'&gt;web&lt;/a&gt;&lt;/td&gt;&lt;td&gt;&lt;font size='2'&gt;&lt;a href='http://maps.google.com/maps?f=q&amp;source=s_q&amp;hl=en&amp;geocode=&amp;q=2549+N+Howard+Street,+Baltimore,+MD+21218&amp;sll=39.028302,-77.1013&amp;sspn=0.010802,0.028067&amp;ie=UTF8&amp;hq=&amp;hnear=2549+N+Howard+St,+Baltimore,+Maryland+21218&amp;z=15' target='_blank'&gt;map&lt;/a&gt;&lt;/td&gt;&lt;td&gt;&lt;font size='2'&gt;&lt;a href='http://www.facebook.com/theottobar' target='_blank'&gt;facebook&lt;/a&gt;&lt;/td&gt;&lt;td&gt;&lt;font size='2'&gt;@&lt;a href='http://www.twitter.com/Ottobuddy' target='_blank'&gt;Ottobuddy&lt;/a&gt;&lt;/td&gt;&lt;/tr&gt;</v>
      </c>
      <c r="M31" s="38" t="str">
        <f t="shared" si="4"/>
        <v>&lt;b&gt;&lt;a href='http://www.theottobar.com/' target='_blank'&gt;http://www.theottobar.com/&lt;/a&gt;&lt;/b&gt;&lt;br&gt;2549 N Howard Street, Baltimore, MD 21218&lt;br&gt;410-662-0069&lt;br&gt;&lt;a href='http://maps.google.com/maps?f=q&amp;source=s_q&amp;hl=en&amp;geocode=&amp;q=2549+N+Howard+Street,+Baltimore,+MD+21218&amp;sll=39.028302,-77.1013&amp;sspn=0.010802,0.028067&amp;ie=UTF8&amp;hq=&amp;hnear=2549+N+Howard+St,+Baltimore,+Maryland+21218&amp;z=15' target='_blank'&gt;map&lt;/a&gt; || &lt;a href='http://www.facebook.com/theottobar' target='_blank'&gt;facebook&lt;/a&gt; || twitter: @&lt;a href='http://www.twitter.com/Ottobuddy' target='_blank'&gt;Ottobuddy&lt;/a&gt;&lt;br&gt;</v>
      </c>
      <c r="N31" s="159" t="s">
        <v>13</v>
      </c>
      <c r="O31" s="40" t="str">
        <f t="shared" ca="1" si="3"/>
        <v>yes</v>
      </c>
      <c r="P31" s="26"/>
      <c r="Q31" s="26"/>
      <c r="R31" s="26"/>
      <c r="S31" s="26" t="str">
        <f t="shared" si="0"/>
        <v>&lt;a href='ottobar.php' title='list by venue'&gt;</v>
      </c>
      <c r="T31" s="26"/>
      <c r="U31" s="26"/>
      <c r="V31" s="26"/>
    </row>
    <row r="32" spans="1:22" x14ac:dyDescent="0.15">
      <c r="A32" s="35" t="s">
        <v>1552</v>
      </c>
      <c r="B32" s="33" t="str">
        <f t="shared" si="2"/>
        <v xml:space="preserve"> [&lt;a href='patriotcenter.php' title='list by venue'&gt;more at this venue&lt;/a&gt;]</v>
      </c>
      <c r="C32" s="34" t="s">
        <v>382</v>
      </c>
      <c r="D32" s="35" t="s">
        <v>686</v>
      </c>
      <c r="E32" s="26" t="s">
        <v>378</v>
      </c>
      <c r="F32" s="26" t="s">
        <v>273</v>
      </c>
      <c r="G32" s="26" t="s">
        <v>507</v>
      </c>
      <c r="H32" s="36"/>
      <c r="I32" s="37">
        <v>43207</v>
      </c>
      <c r="J32" s="26" t="s">
        <v>331</v>
      </c>
      <c r="K32" s="35" t="s">
        <v>565</v>
      </c>
      <c r="L32" s="38" t="str">
        <f t="shared" si="1"/>
        <v>&lt;tr&gt;&lt;td&gt;&lt;font size='2'&gt;&lt;b&gt;&lt;a href='patriotcenter.php' title='list by venue'&gt;Patriot Center / EagleBank Arena&lt;/a&gt;&lt;/b&gt;&lt;/td&gt;&lt;td&gt;&lt;font size='2'&gt;703-993-3000&lt;/td&gt;&lt;td&gt;&lt;font size='2'&gt;&lt;a href='http://www.patriotcenter.com/' target='_blank'&gt;web&lt;/a&gt;&lt;/td&gt;&lt;td&gt;&lt;font size='2'&gt;&lt;a href='http://maps.google.com/maps?f=q&amp;source=s_q&amp;hl=en&amp;geocode=&amp;q=4500+Patriot+Circle,+Fairfax,+VA+22030&amp;sll=38.826745,-77.30975&amp;sspn=0.010832,0.028067&amp;ie=UTF8&amp;hq=&amp;hnear=4500+Patriot+Cir,+Fairfax,+Virginia+22030&amp;z=15' target='_blank'&gt;map&lt;/a&gt;&lt;/td&gt;&lt;td&gt;&lt;font size='2'&gt;&lt;a href='http://www.facebook.com/patriotcenter' target='_blank'&gt;facebook&lt;/a&gt;&lt;/td&gt;&lt;td&gt;&lt;font size='2'&gt;@&lt;a href='http://www.twitter.com/PatriotCenter' target='_blank'&gt;PatriotCenter&lt;/a&gt;&lt;/td&gt;&lt;/tr&gt;</v>
      </c>
      <c r="M32" s="33" t="str">
        <f t="shared" si="4"/>
        <v>&lt;b&gt;&lt;a href='http://www.patriotcenter.com/' target='_blank'&gt;http://www.patriotcenter.com/&lt;/a&gt;&lt;/b&gt;&lt;br&gt;4500 Patriot Circle, Fairfax, VA 22030&lt;br&gt;703-993-3000&lt;br&gt;&lt;a href='http://maps.google.com/maps?f=q&amp;source=s_q&amp;hl=en&amp;geocode=&amp;q=4500+Patriot+Circle,+Fairfax,+VA+22030&amp;sll=38.826745,-77.30975&amp;sspn=0.010832,0.028067&amp;ie=UTF8&amp;hq=&amp;hnear=4500+Patriot+Cir,+Fairfax,+Virginia+22030&amp;z=15' target='_blank'&gt;map&lt;/a&gt; || &lt;a href='http://www.facebook.com/patriotcenter' target='_blank'&gt;facebook&lt;/a&gt; || twitter: @&lt;a href='http://www.twitter.com/PatriotCenter' target='_blank'&gt;PatriotCenter&lt;/a&gt;&lt;br&gt;</v>
      </c>
      <c r="N32" s="11" t="s">
        <v>1589</v>
      </c>
      <c r="O32" s="40" t="str">
        <f t="shared" ca="1" si="3"/>
        <v>yes</v>
      </c>
      <c r="P32" s="69" t="s">
        <v>1553</v>
      </c>
      <c r="Q32" s="70"/>
      <c r="S32" s="26" t="str">
        <f t="shared" si="0"/>
        <v>&lt;a href='patriotcenter.php' title='list by venue'&gt;</v>
      </c>
    </row>
    <row r="33" spans="1:22" x14ac:dyDescent="0.15">
      <c r="A33" s="35" t="s">
        <v>2345</v>
      </c>
      <c r="B33" s="33" t="str">
        <f t="shared" si="2"/>
        <v xml:space="preserve"> [&lt;a href='pearlstreet.php' title='list by venue'&gt;more at this venue&lt;/a&gt;]</v>
      </c>
      <c r="C33" s="34" t="s">
        <v>2350</v>
      </c>
      <c r="D33" s="35" t="s">
        <v>2352</v>
      </c>
      <c r="E33" s="39" t="s">
        <v>2351</v>
      </c>
      <c r="F33" s="39" t="s">
        <v>2349</v>
      </c>
      <c r="G33" s="26" t="s">
        <v>2348</v>
      </c>
      <c r="H33" s="35" t="s">
        <v>2348</v>
      </c>
      <c r="I33" s="37">
        <v>43240</v>
      </c>
      <c r="J33" s="39" t="s">
        <v>2346</v>
      </c>
      <c r="K33" s="35" t="s">
        <v>2347</v>
      </c>
      <c r="L33" s="42" t="str">
        <f>"&lt;tr&gt;&lt;td&gt;&lt;font size='2'&gt;&lt;b&gt;"&amp;S33&amp;A33&amp;"&lt;/a&gt;&lt;/b&gt;&lt;/td&gt;&lt;td&gt;&lt;font size='2'&gt;"&amp;D33&amp;"&lt;/td&gt;&lt;td&gt;&lt;font size='2'&gt;&lt;a href='"&amp;J33&amp;"' target='_blank'&gt;web&lt;/a&gt;&lt;/td&gt;&lt;td&gt;&lt;font size='2'&gt;&lt;a href='"&amp;E33&amp;"' target='_blank'&gt;map&lt;/a&gt;&lt;/td&gt;&lt;td&gt;&lt;font size='2'&gt;&lt;a href='"&amp;F33&amp;"' target='_blank'&gt;facebook&lt;/a&gt;&lt;/td&gt;&lt;td&gt;&lt;font size='2'&gt;"&amp;IF(G33="NONE","none","twitter: @&lt;a href='http://www.twitter.com/"&amp;G33&amp;"' target='_blank'&gt;"&amp;G33&amp;"&lt;/a&gt;")&amp;"&lt;/td&gt;&lt;td&gt;&lt;font size='2'&gt;"&amp;IF(H33="NONE","none","instagram: @&lt;a href='http://www.instagram.com/"&amp;H33&amp;"' target='_blank'&gt;"&amp;H33&amp;"&lt;/a&gt;")&amp;"&lt;/td&gt;&lt;/tr&gt;"</f>
        <v>&lt;tr&gt;&lt;td&gt;&lt;font size='2'&gt;&lt;b&gt;&lt;a href='pearlstreet.php' title='list by venue'&gt;Pearl Street Warehouse&lt;/a&gt;&lt;/b&gt;&lt;/td&gt;&lt;td&gt;&lt;font size='2'&gt;202-380-9620&lt;/td&gt;&lt;td&gt;&lt;font size='2'&gt;&lt;a href='http://www.pearlstreetwarehouse.com' target='_blank'&gt;web&lt;/a&gt;&lt;/td&gt;&lt;td&gt;&lt;font size='2'&gt;&lt;a href='https://www.google.com/maps/search/33+Pearl+Street+SW,+Washington,+DC+20024/@38.8756373,-77.0242009,17z' target='_blank'&gt;map&lt;/a&gt;&lt;/td&gt;&lt;td&gt;&lt;font size='2'&gt;&lt;a href='https://www.facebook.com/PearlStreetWarehouse/' target='_blank'&gt;facebook&lt;/a&gt;&lt;/td&gt;&lt;td&gt;&lt;font size='2'&gt;twitter: @&lt;a href='http://www.twitter.com/pearlstreetlive' target='_blank'&gt;pearlstreetlive&lt;/a&gt;&lt;/td&gt;&lt;td&gt;&lt;font size='2'&gt;instagram: @&lt;a href='http://www.instagram.com/pearlstreetlive' target='_blank'&gt;pearlstreetlive&lt;/a&gt;&lt;/td&gt;&lt;/tr&gt;</v>
      </c>
      <c r="M33" s="43" t="str">
        <f>"&lt;b&gt;&lt;a href='"&amp;J33&amp;"' target='_blank'&gt;"&amp;J33&amp;"&lt;/a&gt;&lt;/b&gt;&lt;br&gt;"&amp;C33&amp;"&lt;br&gt;"&amp;D33&amp;"&lt;br&gt;&lt;a href='"&amp;E33&amp;"' target='_blank'&gt;map&lt;/a&gt; || &lt;a href='"&amp;F33&amp;"' target='_blank'&gt;facebook&lt;/a&gt; || twitter: "&amp;IF(G33="NONE","none","@&lt;a href='http://www.twitter.com/"&amp;G33&amp;"' target='_blank'&gt;"&amp;G33&amp;"&lt;/a&gt; || instagram: "&amp;IF(H33="NONE","none","@&lt;a href='http://www.instagram.com/"&amp;H33&amp;"' target='_blank'&gt;"&amp;H33&amp;"&lt;/a&gt;&lt;br&gt;"))</f>
        <v>&lt;b&gt;&lt;a href='http://www.pearlstreetwarehouse.com' target='_blank'&gt;http://www.pearlstreetwarehouse.com&lt;/a&gt;&lt;/b&gt;&lt;br&gt;33 Pearl Street SW, Washington, DC 20024&lt;br&gt;202-380-9620&lt;br&gt;&lt;a href='https://www.google.com/maps/search/33+Pearl+Street+SW,+Washington,+DC+20024/@38.8756373,-77.0242009,17z' target='_blank'&gt;map&lt;/a&gt; || &lt;a href='https://www.facebook.com/PearlStreetWarehouse/' target='_blank'&gt;facebook&lt;/a&gt; || twitter: @&lt;a href='http://www.twitter.com/pearlstreetlive' target='_blank'&gt;pearlstreetlive&lt;/a&gt; || instagram: @&lt;a href='http://www.instagram.com/pearlstreetlive' target='_blank'&gt;pearlstreetlive&lt;/a&gt;&lt;br&gt;</v>
      </c>
      <c r="N33" s="39" t="s">
        <v>2354</v>
      </c>
      <c r="O33" s="40" t="str">
        <f t="shared" ca="1" si="3"/>
        <v>yes</v>
      </c>
      <c r="P33" s="69"/>
      <c r="Q33" s="70"/>
      <c r="S33" s="26" t="str">
        <f t="shared" si="0"/>
        <v>&lt;a href='pearlstreet.php' title='list by venue'&gt;</v>
      </c>
    </row>
    <row r="34" spans="1:22" x14ac:dyDescent="0.15">
      <c r="A34" s="35" t="s">
        <v>436</v>
      </c>
      <c r="B34" s="33" t="str">
        <f t="shared" si="2"/>
        <v xml:space="preserve"> [&lt;a href='piersix.php' title='list by venue'&gt;more at this venue&lt;/a&gt;]</v>
      </c>
      <c r="C34" s="34" t="s">
        <v>628</v>
      </c>
      <c r="D34" s="34" t="s">
        <v>663</v>
      </c>
      <c r="E34" s="63" t="s">
        <v>462</v>
      </c>
      <c r="F34" s="63" t="s">
        <v>665</v>
      </c>
      <c r="G34" s="63" t="s">
        <v>666</v>
      </c>
      <c r="H34" s="34" t="s">
        <v>1435</v>
      </c>
      <c r="I34" s="37">
        <v>43209</v>
      </c>
      <c r="J34" s="63" t="s">
        <v>231</v>
      </c>
      <c r="K34" s="34" t="s">
        <v>441</v>
      </c>
      <c r="L34" s="42" t="str">
        <f>"&lt;tr&gt;&lt;td&gt;&lt;font size='2'&gt;&lt;b&gt;"&amp;S34&amp;A34&amp;"&lt;/a&gt;&lt;/b&gt;&lt;/td&gt;&lt;td&gt;&lt;font size='2'&gt;"&amp;D34&amp;"&lt;/td&gt;&lt;td&gt;&lt;font size='2'&gt;&lt;a href='"&amp;J34&amp;"' target='_blank'&gt;web&lt;/a&gt;&lt;/td&gt;&lt;td&gt;&lt;font size='2'&gt;&lt;a href='"&amp;E34&amp;"' target='_blank'&gt;map&lt;/a&gt;&lt;/td&gt;&lt;td&gt;&lt;font size='2'&gt;&lt;a href='"&amp;F34&amp;"' target='_blank'&gt;facebook&lt;/a&gt;&lt;/td&gt;&lt;td&gt;&lt;font size='2'&gt;"&amp;IF(G34="NONE","none","twitter: @&lt;a href='http://www.twitter.com/"&amp;G34&amp;"' target='_blank'&gt;"&amp;G34&amp;"&lt;/a&gt;")&amp;"&lt;/td&gt;&lt;td&gt;&lt;font size='2'&gt;"&amp;IF(H34="NONE","none","instagram: @&lt;a href='http://www.instagram.com/"&amp;H34&amp;"' target='_blank'&gt;"&amp;H34&amp;"&lt;/a&gt;")&amp;"&lt;/td&gt;&lt;/tr&gt;"</f>
        <v>&lt;tr&gt;&lt;td&gt;&lt;font size='2'&gt;&lt;b&gt;&lt;a href='piersix.php' title='list by venue'&gt;Pier Six Pavilion (Baltimore)&lt;/a&gt;&lt;/b&gt;&lt;/td&gt;&lt;td&gt;&lt;font size='2'&gt;410-783-4189&lt;/td&gt;&lt;td&gt;&lt;font size='2'&gt;&lt;a href='http://www.piersixpavilion.com/' target='_blank'&gt;web&lt;/a&gt;&lt;/td&gt;&lt;td&gt;&lt;font size='2'&gt;&lt;a href='http://maps.google.com/maps?f=q&amp;source=s_q&amp;hl=en&amp;geocode=&amp;q=731+Eastern+Ave,+Baltimore,+MD+21202&amp;sll=37.0625,-95.677068&amp;sspn=36.915634,84.814453&amp;ie=UTF8&amp;hq=&amp;hnear=731+Eastern+Ave,+Baltimore,+Maryland+21202&amp;z=16' target='_blank'&gt;map&lt;/a&gt;&lt;/td&gt;&lt;td&gt;&lt;font size='2'&gt;&lt;a href='http://www.facebook.com/piersixpavilion?ref=ts' target='_blank'&gt;facebook&lt;/a&gt;&lt;/td&gt;&lt;td&gt;&lt;font size='2'&gt;twitter: @&lt;a href='http://www.twitter.com/pier6' target='_blank'&gt;pier6&lt;/a&gt;&lt;/td&gt;&lt;td&gt;&lt;font size='2'&gt;instagram: @&lt;a href='http://www.instagram.com/piersixpavilion' target='_blank'&gt;piersixpavilion&lt;/a&gt;&lt;/td&gt;&lt;/tr&gt;</v>
      </c>
      <c r="M34" s="43" t="str">
        <f>"&lt;b&gt;&lt;a href='"&amp;J34&amp;"' target='_blank'&gt;"&amp;J34&amp;"&lt;/a&gt;&lt;/b&gt;&lt;br&gt;"&amp;C34&amp;"&lt;br&gt;"&amp;D34&amp;"&lt;br&gt;&lt;a href='"&amp;E34&amp;"' target='_blank'&gt;map&lt;/a&gt; || &lt;a href='"&amp;F34&amp;"' target='_blank'&gt;facebook&lt;/a&gt; || twitter: "&amp;IF(G34="NONE","none","@&lt;a href='http://www.twitter.com/"&amp;G34&amp;"' target='_blank'&gt;"&amp;G34&amp;"&lt;/a&gt; || instagram: "&amp;IF(H34="NONE","none","@&lt;a href='http://www.instagram.com/"&amp;H34&amp;"' target='_blank'&gt;"&amp;H34&amp;"&lt;/a&gt;&lt;br&gt;"))</f>
        <v>&lt;b&gt;&lt;a href='http://www.piersixpavilion.com/' target='_blank'&gt;http://www.piersixpavilion.com/&lt;/a&gt;&lt;/b&gt;&lt;br&gt;731 Eastern Ave, Baltimore, MD 21202&lt;br&gt;410-783-4189&lt;br&gt;&lt;a href='http://maps.google.com/maps?f=q&amp;source=s_q&amp;hl=en&amp;geocode=&amp;q=731+Eastern+Ave,+Baltimore,+MD+21202&amp;sll=37.0625,-95.677068&amp;sspn=36.915634,84.814453&amp;ie=UTF8&amp;hq=&amp;hnear=731+Eastern+Ave,+Baltimore,+Maryland+21202&amp;z=16' target='_blank'&gt;map&lt;/a&gt; || &lt;a href='http://www.facebook.com/piersixpavilion?ref=ts' target='_blank'&gt;facebook&lt;/a&gt; || twitter: @&lt;a href='http://www.twitter.com/pier6' target='_blank'&gt;pier6&lt;/a&gt; || instagram: @&lt;a href='http://www.instagram.com/piersixpavilion' target='_blank'&gt;piersixpavilion&lt;/a&gt;&lt;br&gt;</v>
      </c>
      <c r="N34" s="159" t="s">
        <v>932</v>
      </c>
      <c r="O34" s="40" t="str">
        <f t="shared" ca="1" si="3"/>
        <v>yes</v>
      </c>
      <c r="P34" s="63"/>
      <c r="Q34" s="63"/>
      <c r="R34" s="63"/>
      <c r="S34" s="26" t="str">
        <f t="shared" si="0"/>
        <v>&lt;a href='piersix.php' title='list by venue'&gt;</v>
      </c>
      <c r="T34" s="63"/>
      <c r="U34" s="63"/>
      <c r="V34" s="63"/>
    </row>
    <row r="35" spans="1:22" s="63" customFormat="1" x14ac:dyDescent="0.15">
      <c r="A35" s="35" t="s">
        <v>773</v>
      </c>
      <c r="B35" s="38" t="str">
        <f>" [&lt;a href='"&amp;K35&amp;"' title='list by venue'&gt;more at this venue&lt;/a&gt;]"</f>
        <v xml:space="preserve"> [&lt;a href='ramsheadcenterstage.php' title='list by venue'&gt;more at this venue&lt;/a&gt;]</v>
      </c>
      <c r="C35" s="34" t="s">
        <v>860</v>
      </c>
      <c r="D35" s="64" t="s">
        <v>859</v>
      </c>
      <c r="E35" s="64" t="s">
        <v>861</v>
      </c>
      <c r="F35" s="64" t="s">
        <v>830</v>
      </c>
      <c r="G35" s="34" t="s">
        <v>776</v>
      </c>
      <c r="H35" s="59"/>
      <c r="I35" s="37">
        <v>42723</v>
      </c>
      <c r="J35" s="64" t="s">
        <v>774</v>
      </c>
      <c r="K35" s="34" t="s">
        <v>775</v>
      </c>
      <c r="L35" s="38" t="str">
        <f>"&lt;tr&gt;&lt;td&gt;&lt;font size='2'&gt;&lt;b&gt;"&amp;S35&amp;A35&amp;"&lt;/a&gt;&lt;/b&gt;&lt;/td&gt;&lt;td&gt;&lt;font size='2'&gt;"&amp;D35&amp;"&lt;/td&gt;&lt;td&gt;&lt;font size='2'&gt;&lt;a href='"&amp;J35&amp;"' target='_blank'&gt;web&lt;/a&gt;&lt;/td&gt;&lt;td&gt;&lt;font size='2'&gt;&lt;a href='"&amp;E35&amp;"' target='_blank'&gt;map&lt;/a&gt;&lt;/td&gt;&lt;td&gt;&lt;font size='2'&gt;&lt;a href='"&amp;F35&amp;"' target='_blank'&gt;facebook&lt;/a&gt;&lt;/td&gt;&lt;td&gt;&lt;font size='2'&gt;"&amp;IF(G35="NONE","none","@&lt;a href='http://www.twitter.com/"&amp;G35&amp;"' target='_blank'&gt;"&amp;G35&amp;"&lt;/a&gt;")&amp;"&lt;/td&gt;&lt;/tr&gt;"</f>
        <v>&lt;tr&gt;&lt;td&gt;&lt;font size='2'&gt;&lt;b&gt;&lt;a href='ramsheadcenterstage.php' title='list by venue'&gt;Rams Head Center Stage (Arundel Mills, Hanover, MD)&lt;/a&gt;&lt;/b&gt;&lt;/td&gt;&lt;td&gt;&lt;font size='2'&gt;443-842-7000&lt;/td&gt;&lt;td&gt;&lt;font size='2'&gt;&lt;a href='http://www.marylandlivecasino.com/' target='_blank'&gt;web&lt;/a&gt;&lt;/td&gt;&lt;td&gt;&lt;font size='2'&gt;&lt;a href='http://maps.google.com/maps?q=7002+Arundel+Mills+Circle+%237777,+Hanover,+MD+21076&amp;hl=en&amp;sll=38.893596,-77.014576&amp;sspn=0.316912,0.64888&amp;hnear=7002+Arundel+Mills+Cir,+Hanover,+Maryland+21076&amp;t=m&amp;z=16' target='_blank'&gt;map&lt;/a&gt;&lt;/td&gt;&lt;td&gt;&lt;font size='2'&gt;&lt;a href='http://www.facebook.com/MarylandLive' target='_blank'&gt;facebook&lt;/a&gt;&lt;/td&gt;&lt;td&gt;&lt;font size='2'&gt;@&lt;a href='http://www.twitter.com/RamsHeadCS' target='_blank'&gt;RamsHeadCS&lt;/a&gt;&lt;/td&gt;&lt;/tr&gt;</v>
      </c>
      <c r="M35" s="38" t="str">
        <f>"&lt;b&gt;&lt;a href='"&amp;J35&amp;"' target='_blank'&gt;"&amp;J35&amp;"&lt;/a&gt;&lt;/b&gt;&lt;br&gt;"&amp;C35&amp;"&lt;br&gt;"&amp;D35&amp;"&lt;br&gt;&lt;a href='"&amp;E35&amp;"' target='_blank'&gt;map&lt;/a&gt; || &lt;a href='"&amp;F35&amp;"' target='_blank'&gt;facebook&lt;/a&gt; || twitter: "&amp;IF(G35="NONE","none","@&lt;a href='http://www.twitter.com/"&amp;G35&amp;"' target='_blank'&gt;"&amp;G35&amp;"&lt;/a&gt;&lt;br&gt;")</f>
        <v>&lt;b&gt;&lt;a href='http://www.marylandlivecasino.com/' target='_blank'&gt;http://www.marylandlivecasino.com/&lt;/a&gt;&lt;/b&gt;&lt;br&gt;Maryland Live! Casino, Arundel Mills Mall, 7002 Arundel Mills Circle #7777, Hanover, MD 21076&lt;br&gt;443-842-7000&lt;br&gt;&lt;a href='http://maps.google.com/maps?q=7002+Arundel+Mills+Circle+%237777,+Hanover,+MD+21076&amp;hl=en&amp;sll=38.893596,-77.014576&amp;sspn=0.316912,0.64888&amp;hnear=7002+Arundel+Mills+Cir,+Hanover,+Maryland+21076&amp;t=m&amp;z=16' target='_blank'&gt;map&lt;/a&gt; || &lt;a href='http://www.facebook.com/MarylandLive' target='_blank'&gt;facebook&lt;/a&gt; || twitter: @&lt;a href='http://www.twitter.com/RamsHeadCS' target='_blank'&gt;RamsHeadCS&lt;/a&gt;&lt;br&gt;</v>
      </c>
      <c r="N35" s="66" t="s">
        <v>1918</v>
      </c>
      <c r="O35" s="40" t="str">
        <f ca="1">IF(I35&lt;=($Q$2),"yes","ok")</f>
        <v>yes</v>
      </c>
      <c r="P35" s="71" t="s">
        <v>2208</v>
      </c>
      <c r="Q35" s="72"/>
      <c r="R35" s="72"/>
      <c r="S35" s="26" t="str">
        <f>"&lt;a href='"&amp;K35&amp;"' title='list by venue'&gt;"</f>
        <v>&lt;a href='ramsheadcenterstage.php' title='list by venue'&gt;</v>
      </c>
    </row>
    <row r="36" spans="1:22" s="63" customFormat="1" x14ac:dyDescent="0.15">
      <c r="A36" s="35" t="s">
        <v>415</v>
      </c>
      <c r="B36" s="38" t="str">
        <f t="shared" si="2"/>
        <v xml:space="preserve"> [&lt;a href='ramsheadlive.php' title='list by venue'&gt;more at this venue&lt;/a&gt;]</v>
      </c>
      <c r="C36" s="34" t="s">
        <v>355</v>
      </c>
      <c r="D36" s="34" t="s">
        <v>229</v>
      </c>
      <c r="E36" s="34" t="s">
        <v>691</v>
      </c>
      <c r="F36" s="34" t="s">
        <v>602</v>
      </c>
      <c r="G36" s="34" t="s">
        <v>661</v>
      </c>
      <c r="H36" s="34" t="s">
        <v>1436</v>
      </c>
      <c r="I36" s="37">
        <v>43242</v>
      </c>
      <c r="J36" s="34" t="s">
        <v>526</v>
      </c>
      <c r="K36" s="34" t="s">
        <v>295</v>
      </c>
      <c r="L36" s="42" t="str">
        <f>"&lt;tr&gt;&lt;td&gt;&lt;font size='2'&gt;&lt;b&gt;"&amp;S36&amp;A36&amp;"&lt;/a&gt;&lt;/b&gt;&lt;/td&gt;&lt;td&gt;&lt;font size='2'&gt;"&amp;D36&amp;"&lt;/td&gt;&lt;td&gt;&lt;font size='2'&gt;&lt;a href='"&amp;J36&amp;"' target='_blank'&gt;web&lt;/a&gt;&lt;/td&gt;&lt;td&gt;&lt;font size='2'&gt;&lt;a href='"&amp;E36&amp;"' target='_blank'&gt;map&lt;/a&gt;&lt;/td&gt;&lt;td&gt;&lt;font size='2'&gt;&lt;a href='"&amp;F36&amp;"' target='_blank'&gt;facebook&lt;/a&gt;&lt;/td&gt;&lt;td&gt;&lt;font size='2'&gt;"&amp;IF(G36="NONE","none","twitter: @&lt;a href='http://www.twitter.com/"&amp;G36&amp;"' target='_blank'&gt;"&amp;G36&amp;"&lt;/a&gt;")&amp;"&lt;/td&gt;&lt;td&gt;&lt;font size='2'&gt;"&amp;IF(H36="NONE","none","instagram: @&lt;a href='http://www.instagram.com/"&amp;H36&amp;"' target='_blank'&gt;"&amp;H36&amp;"&lt;/a&gt;")&amp;"&lt;/td&gt;&lt;/tr&gt;"</f>
        <v>&lt;tr&gt;&lt;td&gt;&lt;font size='2'&gt;&lt;b&gt;&lt;a href='ramsheadlive.php' title='list by venue'&gt;Rams Head Live! (Baltimore)&lt;/a&gt;&lt;/b&gt;&lt;/td&gt;&lt;td&gt;&lt;font size='2'&gt;410-244-1131&lt;/td&gt;&lt;td&gt;&lt;font size='2'&gt;&lt;a href='http://www.ramsheadlive.com' target='_blank'&gt;web&lt;/a&gt;&lt;/td&gt;&lt;td&gt;&lt;font size='2'&gt;&lt;a href='http://maps.google.com/maps?f=q&amp;source=s_q&amp;hl=en&amp;geocode=&amp;q=20+Market+Place,+Baltimore,+MD+21201&amp;sll=39.289144,-76.607122&amp;sspn=0.010762,0.028067&amp;ie=UTF8&amp;hq=&amp;hnear=20+Market+Pl,+Baltimore,+Maryland+21202&amp;z=15' target='_blank'&gt;map&lt;/a&gt;&lt;/td&gt;&lt;td&gt;&lt;font size='2'&gt;&lt;a href='http://www.facebook.com/RamsHeadLive' target='_blank'&gt;facebook&lt;/a&gt;&lt;/td&gt;&lt;td&gt;&lt;font size='2'&gt;twitter: @&lt;a href='http://www.twitter.com/RamsHeadLive' target='_blank'&gt;RamsHeadLive&lt;/a&gt;&lt;/td&gt;&lt;td&gt;&lt;font size='2'&gt;instagram: @&lt;a href='http://www.instagram.com/ramsheadlive' target='_blank'&gt;ramsheadlive&lt;/a&gt;&lt;/td&gt;&lt;/tr&gt;</v>
      </c>
      <c r="M36" s="43" t="str">
        <f>"&lt;b&gt;&lt;a href='"&amp;J36&amp;"' target='_blank'&gt;"&amp;J36&amp;"&lt;/a&gt;&lt;/b&gt;&lt;br&gt;"&amp;C36&amp;"&lt;br&gt;"&amp;D36&amp;"&lt;br&gt;&lt;a href='"&amp;E36&amp;"' target='_blank'&gt;map&lt;/a&gt; || &lt;a href='"&amp;F36&amp;"' target='_blank'&gt;facebook&lt;/a&gt; || twitter: "&amp;IF(G36="NONE","none","@&lt;a href='http://www.twitter.com/"&amp;G36&amp;"' target='_blank'&gt;"&amp;G36&amp;"&lt;/a&gt; || instagram: "&amp;IF(H36="NONE","none","@&lt;a href='http://www.instagram.com/"&amp;H36&amp;"' target='_blank'&gt;"&amp;H36&amp;"&lt;/a&gt;&lt;br&gt;"))</f>
        <v>&lt;b&gt;&lt;a href='http://www.ramsheadlive.com' target='_blank'&gt;http://www.ramsheadlive.com&lt;/a&gt;&lt;/b&gt;&lt;br&gt;20 Market Place, Baltimore, MD 21201&lt;br&gt;410-244-1131&lt;br&gt;&lt;a href='http://maps.google.com/maps?f=q&amp;source=s_q&amp;hl=en&amp;geocode=&amp;q=20+Market+Place,+Baltimore,+MD+21201&amp;sll=39.289144,-76.607122&amp;sspn=0.010762,0.028067&amp;ie=UTF8&amp;hq=&amp;hnear=20+Market+Pl,+Baltimore,+Maryland+21202&amp;z=15' target='_blank'&gt;map&lt;/a&gt; || &lt;a href='http://www.facebook.com/RamsHeadLive' target='_blank'&gt;facebook&lt;/a&gt; || twitter: @&lt;a href='http://www.twitter.com/RamsHeadLive' target='_blank'&gt;RamsHeadLive&lt;/a&gt; || instagram: @&lt;a href='http://www.instagram.com/ramsheadlive' target='_blank'&gt;ramsheadlive&lt;/a&gt;&lt;br&gt;</v>
      </c>
      <c r="N36" s="66" t="s">
        <v>1597</v>
      </c>
      <c r="O36" s="40" t="str">
        <f t="shared" ca="1" si="3"/>
        <v>yes</v>
      </c>
      <c r="S36" s="26" t="str">
        <f t="shared" si="0"/>
        <v>&lt;a href='ramsheadlive.php' title='list by venue'&gt;</v>
      </c>
    </row>
    <row r="37" spans="1:22" s="63" customFormat="1" x14ac:dyDescent="0.15">
      <c r="A37" s="35" t="s">
        <v>1914</v>
      </c>
      <c r="B37" s="38" t="str">
        <f t="shared" si="2"/>
        <v xml:space="preserve"> [&lt;a href='ramsheadtavern.php' title='list by venue'&gt;more at this venue&lt;/a&gt;]</v>
      </c>
      <c r="C37" s="34" t="s">
        <v>519</v>
      </c>
      <c r="D37" s="34" t="s">
        <v>607</v>
      </c>
      <c r="E37" s="63" t="s">
        <v>395</v>
      </c>
      <c r="F37" s="64" t="s">
        <v>1446</v>
      </c>
      <c r="G37" s="34" t="s">
        <v>396</v>
      </c>
      <c r="H37" s="59"/>
      <c r="I37" s="37">
        <v>43124</v>
      </c>
      <c r="J37" s="34" t="s">
        <v>578</v>
      </c>
      <c r="K37" s="34" t="s">
        <v>220</v>
      </c>
      <c r="L37" s="38" t="str">
        <f t="shared" si="1"/>
        <v>&lt;tr&gt;&lt;td&gt;&lt;font size='2'&gt;&lt;b&gt;&lt;a href='ramsheadtavern.php' title='list by venue'&gt;Rams Head On Stage (Annapolis)&lt;/a&gt;&lt;/b&gt;&lt;/td&gt;&lt;td&gt;&lt;font size='2'&gt;410-268-4545&lt;/td&gt;&lt;td&gt;&lt;font size='2'&gt;&lt;a href='http://www.ramsheadtavern.com/' target='_blank'&gt;web&lt;/a&gt;&lt;/td&gt;&lt;td&gt;&lt;font size='2'&gt;&lt;a href='http://maps.google.com/maps?f=q&amp;source=s_q&amp;hl=en&amp;geocode=&amp;q=33+West+Street,+Annapolis,+Maryland+21401&amp;sll=37.0625,-95.677068&amp;sspn=23.959196,41.484375&amp;ie=UTF8&amp;hq=&amp;hnear=33+West+St,+Annapolis,+Anne+Arundel,+Maryland+21401&amp;z=15' target='_blank'&gt;map&lt;/a&gt;&lt;/td&gt;&lt;td&gt;&lt;font size='2'&gt;&lt;a href='http://www.facebook.com/ramsheadonstage' target='_blank'&gt;facebook&lt;/a&gt;&lt;/td&gt;&lt;td&gt;&lt;font size='2'&gt;@&lt;a href='http://www.twitter.com/RamsHeadOnStage' target='_blank'&gt;RamsHeadOnStage&lt;/a&gt;&lt;/td&gt;&lt;/tr&gt;</v>
      </c>
      <c r="M37" s="38" t="str">
        <f t="shared" si="4"/>
        <v>&lt;b&gt;&lt;a href='http://www.ramsheadtavern.com/' target='_blank'&gt;http://www.ramsheadtavern.com/&lt;/a&gt;&lt;/b&gt;&lt;br&gt;33 West Street, Annapolis, MD 21401&lt;br&gt;410-268-4545&lt;br&gt;&lt;a href='http://maps.google.com/maps?f=q&amp;source=s_q&amp;hl=en&amp;geocode=&amp;q=33+West+Street,+Annapolis,+Maryland+21401&amp;sll=37.0625,-95.677068&amp;sspn=23.959196,41.484375&amp;ie=UTF8&amp;hq=&amp;hnear=33+West+St,+Annapolis,+Anne+Arundel,+Maryland+21401&amp;z=15' target='_blank'&gt;map&lt;/a&gt; || &lt;a href='http://www.facebook.com/ramsheadonstage' target='_blank'&gt;facebook&lt;/a&gt; || twitter: @&lt;a href='http://www.twitter.com/RamsHeadOnStage' target='_blank'&gt;RamsHeadOnStage&lt;/a&gt;&lt;br&gt;</v>
      </c>
      <c r="N37" s="66" t="s">
        <v>389</v>
      </c>
      <c r="O37" s="40" t="str">
        <f t="shared" ca="1" si="3"/>
        <v>yes</v>
      </c>
      <c r="S37" s="26" t="str">
        <f t="shared" si="0"/>
        <v>&lt;a href='ramsheadtavern.php' title='list by venue'&gt;</v>
      </c>
    </row>
    <row r="38" spans="1:22" s="63" customFormat="1" x14ac:dyDescent="0.15">
      <c r="A38" s="35" t="s">
        <v>605</v>
      </c>
      <c r="B38" s="33" t="str">
        <f t="shared" si="2"/>
        <v xml:space="preserve"> [&lt;a href='rnrh.php' title='list by venue'&gt;more at this venue&lt;/a&gt;]</v>
      </c>
      <c r="C38" s="34" t="s">
        <v>566</v>
      </c>
      <c r="D38" s="35" t="s">
        <v>646</v>
      </c>
      <c r="E38" s="35" t="s">
        <v>554</v>
      </c>
      <c r="F38" s="32" t="s">
        <v>1337</v>
      </c>
      <c r="G38" s="35" t="s">
        <v>292</v>
      </c>
      <c r="H38" s="35" t="s">
        <v>1559</v>
      </c>
      <c r="I38" s="37">
        <v>43276</v>
      </c>
      <c r="J38" s="26" t="s">
        <v>362</v>
      </c>
      <c r="K38" s="35" t="s">
        <v>586</v>
      </c>
      <c r="L38" s="42" t="str">
        <f>"&lt;tr&gt;&lt;td&gt;&lt;font size='2'&gt;&lt;b&gt;"&amp;S38&amp;A38&amp;"&lt;/a&gt;&lt;/b&gt;&lt;/td&gt;&lt;td&gt;&lt;font size='2'&gt;"&amp;D38&amp;"&lt;/td&gt;&lt;td&gt;&lt;font size='2'&gt;&lt;a href='"&amp;J38&amp;"' target='_blank'&gt;web&lt;/a&gt;&lt;/td&gt;&lt;td&gt;&lt;font size='2'&gt;&lt;a href='"&amp;E38&amp;"' target='_blank'&gt;map&lt;/a&gt;&lt;/td&gt;&lt;td&gt;&lt;font size='2'&gt;&lt;a href='"&amp;F38&amp;"' target='_blank'&gt;facebook&lt;/a&gt;&lt;/td&gt;&lt;td&gt;&lt;font size='2'&gt;"&amp;IF(G38="NONE","none","twitter: @&lt;a href='http://www.twitter.com/"&amp;G38&amp;"' target='_blank'&gt;"&amp;G38&amp;"&lt;/a&gt;")&amp;"&lt;/td&gt;&lt;td&gt;&lt;font size='2'&gt;"&amp;IF(H38="NONE","none","instagram: @&lt;a href='http://www.instagram.com/"&amp;H38&amp;"' target='_blank'&gt;"&amp;H38&amp;"&lt;/a&gt;")&amp;"&lt;/td&gt;&lt;/tr&gt;"</f>
        <v>&lt;tr&gt;&lt;td&gt;&lt;font size='2'&gt;&lt;b&gt;&lt;a href='rnrh.php' title='list by venue'&gt;Rock &amp; Roll Hotel&lt;/a&gt;&lt;/b&gt;&lt;/td&gt;&lt;td&gt;&lt;font size='2'&gt;202-388-7625&lt;/td&gt;&lt;td&gt;&lt;font size='2'&gt;&lt;a href='http://www.rockandrollhoteldc.com' target='_blank'&gt;web&lt;/a&gt;&lt;/td&gt;&lt;td&gt;&lt;font size='2'&gt;&lt;a href='http://maps.google.com/maps?f=q&amp;source=s_q&amp;hl=en&amp;geocode=&amp;q=1353+H+St+NE,+Washington,+DC+20002&amp;sll=39.292213,-76.609467&amp;sspn=0.012056,0.028067&amp;ie=UTF8&amp;hq=&amp;hnear=1353+H+St+NE,+Washington,+District+of+Columbia,+20002&amp;z=15' target='_blank'&gt;map&lt;/a&gt;&lt;/td&gt;&lt;td&gt;&lt;font size='2'&gt;&lt;a href='http://www.facebook.com/rockandrollhoteldc' target='_blank'&gt;facebook&lt;/a&gt;&lt;/td&gt;&lt;td&gt;&lt;font size='2'&gt;twitter: @&lt;a href='http://www.twitter.com/RockNRollHotel' target='_blank'&gt;RockNRollHotel&lt;/a&gt;&lt;/td&gt;&lt;td&gt;&lt;font size='2'&gt;instagram: @&lt;a href='http://www.instagram.com/rocknrollhotel' target='_blank'&gt;rocknrollhotel&lt;/a&gt;&lt;/td&gt;&lt;/tr&gt;</v>
      </c>
      <c r="M38" s="43" t="str">
        <f>"&lt;b&gt;&lt;a href='"&amp;J38&amp;"' target='_blank'&gt;"&amp;J38&amp;"&lt;/a&gt;&lt;/b&gt;&lt;br&gt;"&amp;C38&amp;"&lt;br&gt;"&amp;D38&amp;"&lt;br&gt;&lt;a href='"&amp;E38&amp;"' target='_blank'&gt;map&lt;/a&gt; || &lt;a href='"&amp;F38&amp;"' target='_blank'&gt;facebook&lt;/a&gt; || twitter: "&amp;IF(G38="NONE","none","@&lt;a href='http://www.twitter.com/"&amp;G38&amp;"' target='_blank'&gt;"&amp;G38&amp;"&lt;/a&gt; || instagram: "&amp;IF(H38="NONE","none","@&lt;a href='http://www.instagram.com/"&amp;H38&amp;"' target='_blank'&gt;"&amp;H38&amp;"&lt;/a&gt;&lt;br&gt;"))</f>
        <v>&lt;b&gt;&lt;a href='http://www.rockandrollhoteldc.com' target='_blank'&gt;http://www.rockandrollhoteldc.com&lt;/a&gt;&lt;/b&gt;&lt;br&gt;1353 H St NE, Washington, DC 20002&lt;br&gt;202-388-7625&lt;br&gt;&lt;a href='http://maps.google.com/maps?f=q&amp;source=s_q&amp;hl=en&amp;geocode=&amp;q=1353+H+St+NE,+Washington,+DC+20002&amp;sll=39.292213,-76.609467&amp;sspn=0.012056,0.028067&amp;ie=UTF8&amp;hq=&amp;hnear=1353+H+St+NE,+Washington,+District+of+Columbia,+20002&amp;z=15' target='_blank'&gt;map&lt;/a&gt; || &lt;a href='http://www.facebook.com/rockandrollhoteldc' target='_blank'&gt;facebook&lt;/a&gt; || twitter: @&lt;a href='http://www.twitter.com/RockNRollHotel' target='_blank'&gt;RockNRollHotel&lt;/a&gt; || instagram: @&lt;a href='http://www.instagram.com/rocknrollhotel' target='_blank'&gt;rocknrollhotel&lt;/a&gt;&lt;br&gt;</v>
      </c>
      <c r="N38" s="39" t="s">
        <v>1486</v>
      </c>
      <c r="O38" s="73" t="str">
        <f t="shared" ca="1" si="3"/>
        <v>yes</v>
      </c>
      <c r="P38" s="26"/>
      <c r="Q38" s="26"/>
      <c r="R38" s="26"/>
      <c r="S38" s="26" t="str">
        <f t="shared" si="0"/>
        <v>&lt;a href='rnrh.php' title='list by venue'&gt;</v>
      </c>
      <c r="T38" s="26"/>
      <c r="U38" s="26"/>
      <c r="V38" s="26"/>
    </row>
    <row r="39" spans="1:22" x14ac:dyDescent="0.15">
      <c r="A39" s="35" t="s">
        <v>833</v>
      </c>
      <c r="B39" s="38" t="str">
        <f>" [&lt;a href='"&amp;K39&amp;"' title='list by venue'&gt;more at this venue&lt;/a&gt;]"</f>
        <v xml:space="preserve"> [&lt;a href='sidebar.php' title='list by venue'&gt;more at this venue&lt;/a&gt;]</v>
      </c>
      <c r="C39" s="34" t="s">
        <v>816</v>
      </c>
      <c r="D39" s="34" t="s">
        <v>832</v>
      </c>
      <c r="E39" s="64" t="s">
        <v>828</v>
      </c>
      <c r="F39" s="64" t="s">
        <v>829</v>
      </c>
      <c r="G39" s="34" t="s">
        <v>831</v>
      </c>
      <c r="H39" s="59"/>
      <c r="I39" s="37">
        <v>42929</v>
      </c>
      <c r="J39" s="64" t="s">
        <v>653</v>
      </c>
      <c r="K39" s="34" t="s">
        <v>815</v>
      </c>
      <c r="L39" s="38" t="str">
        <f>"&lt;tr&gt;&lt;td&gt;&lt;font size='2'&gt;&lt;b&gt;"&amp;S39&amp;A39&amp;"&lt;/a&gt;&lt;/b&gt;&lt;/td&gt;&lt;td&gt;&lt;font size='2'&gt;"&amp;D39&amp;"&lt;/td&gt;&lt;td&gt;&lt;font size='2'&gt;&lt;a href='"&amp;J39&amp;"' target='_blank'&gt;web&lt;/a&gt;&lt;/td&gt;&lt;td&gt;&lt;font size='2'&gt;&lt;a href='"&amp;E39&amp;"' target='_blank'&gt;map&lt;/a&gt;&lt;/td&gt;&lt;td&gt;&lt;font size='2'&gt;&lt;a href='"&amp;F39&amp;"' target='_blank'&gt;facebook&lt;/a&gt;&lt;/td&gt;&lt;td&gt;&lt;font size='2'&gt;"&amp;IF(G39="NONE","none","@&lt;a href='http://www.twitter.com/"&amp;G39&amp;"' target='_blank'&gt;"&amp;G39&amp;"&lt;/a&gt;")&amp;"&lt;/td&gt;&lt;/tr&gt;"</f>
        <v>&lt;tr&gt;&lt;td&gt;&lt;font size='2'&gt;&lt;b&gt;&lt;a href='sidebar.php' title='list by venue'&gt;Sidebar Tavern (Baltimore)&lt;/a&gt;&lt;/b&gt;&lt;/td&gt;&lt;td&gt;&lt;font size='2'&gt;410-659-4130&lt;/td&gt;&lt;td&gt;&lt;font size='2'&gt;&lt;a href='http://www.sidebartavern.com/' target='_blank'&gt;web&lt;/a&gt;&lt;/td&gt;&lt;td&gt;&lt;font size='2'&gt;&lt;a href='http://maps.google.com/maps?q=218+E.+Lexington+Street,+Baltimore,+MD+21202&amp;hl=en&amp;sll=38.893596,-77.014576&amp;sspn=0.316912,0.64888&amp;hnear=218+E+Lexington+St,+Baltimore,+Maryland+21202&amp;t=m&amp;z=16' target='_blank'&gt;map&lt;/a&gt;&lt;/td&gt;&lt;td&gt;&lt;font size='2'&gt;&lt;a href='http://www.facebook.com/SidebarBaltimore' target='_blank'&gt;facebook&lt;/a&gt;&lt;/td&gt;&lt;td&gt;&lt;font size='2'&gt;@&lt;a href='http://www.twitter.com/SidebarTavern' target='_blank'&gt;SidebarTavern&lt;/a&gt;&lt;/td&gt;&lt;/tr&gt;</v>
      </c>
      <c r="M39" s="38" t="str">
        <f>"&lt;b&gt;&lt;a href='"&amp;J39&amp;"' target='_blank'&gt;"&amp;J39&amp;"&lt;/a&gt;&lt;/b&gt;&lt;br&gt;"&amp;C39&amp;"&lt;br&gt;"&amp;D39&amp;"&lt;br&gt;&lt;a href='"&amp;E39&amp;"' target='_blank'&gt;map&lt;/a&gt; || &lt;a href='"&amp;F39&amp;"' target='_blank'&gt;facebook&lt;/a&gt; || twitter: "&amp;IF(G39="NONE","none","@&lt;a href='http://www.twitter.com/"&amp;G39&amp;"' target='_blank'&gt;"&amp;G39&amp;"&lt;/a&gt;&lt;br&gt;")</f>
        <v>&lt;b&gt;&lt;a href='http://www.sidebartavern.com/' target='_blank'&gt;http://www.sidebartavern.com/&lt;/a&gt;&lt;/b&gt;&lt;br&gt;218 E. Lexington Street, Baltimore, MD 21202&lt;br&gt;410-659-4130&lt;br&gt;&lt;a href='http://maps.google.com/maps?q=218+E.+Lexington+Street,+Baltimore,+MD+21202&amp;hl=en&amp;sll=38.893596,-77.014576&amp;sspn=0.316912,0.64888&amp;hnear=218+E+Lexington+St,+Baltimore,+Maryland+21202&amp;t=m&amp;z=16' target='_blank'&gt;map&lt;/a&gt; || &lt;a href='http://www.facebook.com/SidebarBaltimore' target='_blank'&gt;facebook&lt;/a&gt; || twitter: @&lt;a href='http://www.twitter.com/SidebarTavern' target='_blank'&gt;SidebarTavern&lt;/a&gt;&lt;br&gt;</v>
      </c>
      <c r="N39" s="64" t="s">
        <v>1099</v>
      </c>
      <c r="O39" s="40" t="str">
        <f ca="1">IF(I39&lt;=($Q$2),"yes","ok")</f>
        <v>yes</v>
      </c>
      <c r="P39" s="63"/>
      <c r="Q39" s="63"/>
      <c r="R39" s="63"/>
      <c r="S39" s="26" t="str">
        <f>"&lt;a href='"&amp;K39&amp;"' title='list by venue'&gt;"</f>
        <v>&lt;a href='sidebar.php' title='list by venue'&gt;</v>
      </c>
      <c r="T39" s="63"/>
      <c r="U39" s="63"/>
      <c r="V39" s="63"/>
    </row>
    <row r="40" spans="1:22" s="63" customFormat="1" x14ac:dyDescent="0.15">
      <c r="A40" s="35" t="s">
        <v>594</v>
      </c>
      <c r="B40" s="33" t="str">
        <f t="shared" si="2"/>
        <v xml:space="preserve"> [&lt;a href='ststephens.php' title='list by venue'&gt;more at this venue&lt;/a&gt;]</v>
      </c>
      <c r="C40" s="34" t="s">
        <v>504</v>
      </c>
      <c r="D40" s="35" t="s">
        <v>675</v>
      </c>
      <c r="E40" s="32" t="s">
        <v>329</v>
      </c>
      <c r="F40" s="35" t="s">
        <v>527</v>
      </c>
      <c r="G40" s="58" t="s">
        <v>461</v>
      </c>
      <c r="H40" s="59"/>
      <c r="I40" s="37">
        <v>42654</v>
      </c>
      <c r="J40" s="35" t="s">
        <v>616</v>
      </c>
      <c r="K40" s="35" t="s">
        <v>325</v>
      </c>
      <c r="L40" s="38" t="str">
        <f t="shared" si="1"/>
        <v>&lt;tr&gt;&lt;td&gt;&lt;font size='2'&gt;&lt;b&gt;&lt;a href='ststephens.php' title='list by venue'&gt;St. Stephen &amp;amp; the Incarnation Episcopal Church&lt;/a&gt;&lt;/b&gt;&lt;/td&gt;&lt;td&gt;&lt;font size='2'&gt;202-232-0900&lt;/td&gt;&lt;td&gt;&lt;font size='2'&gt;&lt;a href='http://www.saintstephensdc.org/' target='_blank'&gt;web&lt;/a&gt;&lt;/td&gt;&lt;td&gt;&lt;font size='2'&gt;&lt;a href='http://maps.google.com/maps?f=q&amp;source=s_q&amp;hl=en&amp;geocode=&amp;q=1525+Newton+St+NW,+Washington,+DC+20010&amp;sll=37.0625,-95.677068&amp;sspn=38.911557,74.794922&amp;ie=UTF8&amp;hq=&amp;hnear=1525+Newton+St+NW,+Washington,+District+of+Columbia,+20010&amp;z=16' target='_blank'&gt;map&lt;/a&gt;&lt;/td&gt;&lt;td&gt;&lt;font size='2'&gt;&lt;a href='http://www.facebook.com/pages/St-Stephen-the-Incarnation-Episcopal-Church-Washington-DC/13539212969?ref=ts' target='_blank'&gt;facebook&lt;/a&gt;&lt;/td&gt;&lt;td&gt;&lt;font size='2'&gt;none&lt;/td&gt;&lt;/tr&gt;</v>
      </c>
      <c r="M40" s="33" t="str">
        <f t="shared" si="4"/>
        <v>&lt;b&gt;&lt;a href='http://www.saintstephensdc.org/' target='_blank'&gt;http://www.saintstephensdc.org/&lt;/a&gt;&lt;/b&gt;&lt;br&gt;1525 Newton St NW, Washington, DC 20010&lt;br&gt;202-232-0900&lt;br&gt;&lt;a href='http://maps.google.com/maps?f=q&amp;source=s_q&amp;hl=en&amp;geocode=&amp;q=1525+Newton+St+NW,+Washington,+DC+20010&amp;sll=37.0625,-95.677068&amp;sspn=38.911557,74.794922&amp;ie=UTF8&amp;hq=&amp;hnear=1525+Newton+St+NW,+Washington,+District+of+Columbia,+20010&amp;z=16' target='_blank'&gt;map&lt;/a&gt; || &lt;a href='http://www.facebook.com/pages/St-Stephen-the-Incarnation-Episcopal-Church-Washington-DC/13539212969?ref=ts' target='_blank'&gt;facebook&lt;/a&gt; || twitter: none</v>
      </c>
      <c r="N40" s="39" t="s">
        <v>616</v>
      </c>
      <c r="O40" s="40" t="str">
        <f t="shared" ca="1" si="3"/>
        <v>yes</v>
      </c>
      <c r="P40" s="26"/>
      <c r="Q40" s="26"/>
      <c r="R40" s="26"/>
      <c r="S40" s="26" t="str">
        <f t="shared" si="0"/>
        <v>&lt;a href='ststephens.php' title='list by venue'&gt;</v>
      </c>
      <c r="T40" s="26"/>
      <c r="U40" s="26"/>
      <c r="V40" s="26"/>
    </row>
    <row r="41" spans="1:22" x14ac:dyDescent="0.15">
      <c r="A41" s="35" t="s">
        <v>439</v>
      </c>
      <c r="B41" s="33" t="str">
        <f t="shared" si="2"/>
        <v xml:space="preserve"> [&lt;a href='statethetre.php' title='list by venue'&gt;more at this venue&lt;/a&gt;]</v>
      </c>
      <c r="C41" s="34" t="s">
        <v>694</v>
      </c>
      <c r="D41" s="35" t="s">
        <v>287</v>
      </c>
      <c r="E41" s="35" t="s">
        <v>262</v>
      </c>
      <c r="F41" s="35" t="s">
        <v>356</v>
      </c>
      <c r="G41" s="35" t="s">
        <v>223</v>
      </c>
      <c r="H41" s="35" t="s">
        <v>1557</v>
      </c>
      <c r="I41" s="37">
        <v>43276</v>
      </c>
      <c r="J41" s="35" t="s">
        <v>601</v>
      </c>
      <c r="K41" s="35" t="s">
        <v>214</v>
      </c>
      <c r="L41" s="42" t="str">
        <f>"&lt;tr&gt;&lt;td&gt;&lt;font size='2'&gt;&lt;b&gt;"&amp;S41&amp;A41&amp;"&lt;/a&gt;&lt;/b&gt;&lt;/td&gt;&lt;td&gt;&lt;font size='2'&gt;"&amp;D41&amp;"&lt;/td&gt;&lt;td&gt;&lt;font size='2'&gt;&lt;a href='"&amp;J41&amp;"' target='_blank'&gt;web&lt;/a&gt;&lt;/td&gt;&lt;td&gt;&lt;font size='2'&gt;&lt;a href='"&amp;E41&amp;"' target='_blank'&gt;map&lt;/a&gt;&lt;/td&gt;&lt;td&gt;&lt;font size='2'&gt;&lt;a href='"&amp;F41&amp;"' target='_blank'&gt;facebook&lt;/a&gt;&lt;/td&gt;&lt;td&gt;&lt;font size='2'&gt;"&amp;IF(G41="NONE","none","twitter: @&lt;a href='http://www.twitter.com/"&amp;G41&amp;"' target='_blank'&gt;"&amp;G41&amp;"&lt;/a&gt;")&amp;"&lt;/td&gt;&lt;td&gt;&lt;font size='2'&gt;"&amp;IF(H41="NONE","none","instagram: @&lt;a href='http://www.instagram.com/"&amp;H41&amp;"' target='_blank'&gt;"&amp;H41&amp;"&lt;/a&gt;")&amp;"&lt;/td&gt;&lt;/tr&gt;"</f>
        <v>&lt;tr&gt;&lt;td&gt;&lt;font size='2'&gt;&lt;b&gt;&lt;a href='statethetre.php' title='list by venue'&gt;State Theatre&lt;/a&gt;&lt;/b&gt;&lt;/td&gt;&lt;td&gt;&lt;font size='2'&gt;703-237-0300&lt;/td&gt;&lt;td&gt;&lt;font size='2'&gt;&lt;a href='http://www.thestatetheatre.com' target='_blank'&gt;web&lt;/a&gt;&lt;/td&gt;&lt;td&gt;&lt;font size='2'&gt;&lt;a href='http://maps.google.com/maps?f=q&amp;source=s_q&amp;hl=en&amp;geocode=&amp;q=220+N+Washington+St.+Falls+Church,+VA+22046&amp;sll=37.0625,-95.677068&amp;sspn=28.529345,56.513672&amp;ie=UTF8&amp;hq=&amp;hnear=220+N+Washington+St,+Falls+Church,+Virginia+22046&amp;z=16' target='_blank'&gt;map&lt;/a&gt;&lt;/td&gt;&lt;td&gt;&lt;font size='2'&gt;&lt;a href='http://www.facebook.com/StateTheatreVA' target='_blank'&gt;facebook&lt;/a&gt;&lt;/td&gt;&lt;td&gt;&lt;font size='2'&gt;twitter: @&lt;a href='http://www.twitter.com/StateTheatreDC' target='_blank'&gt;StateTheatreDC&lt;/a&gt;&lt;/td&gt;&lt;td&gt;&lt;font size='2'&gt;instagram: @&lt;a href='http://www.instagram.com/statetheatredc' target='_blank'&gt;statetheatredc&lt;/a&gt;&lt;/td&gt;&lt;/tr&gt;</v>
      </c>
      <c r="M41" s="43" t="str">
        <f>"&lt;b&gt;&lt;a href='"&amp;J41&amp;"' target='_blank'&gt;"&amp;J41&amp;"&lt;/a&gt;&lt;/b&gt;&lt;br&gt;"&amp;C41&amp;"&lt;br&gt;"&amp;D41&amp;"&lt;br&gt;&lt;a href='"&amp;E41&amp;"' target='_blank'&gt;map&lt;/a&gt; || &lt;a href='"&amp;F41&amp;"' target='_blank'&gt;facebook&lt;/a&gt; || twitter: "&amp;IF(G41="NONE","none","@&lt;a href='http://www.twitter.com/"&amp;G41&amp;"' target='_blank'&gt;"&amp;G41&amp;"&lt;/a&gt; || instagram: "&amp;IF(H41="NONE","none","@&lt;a href='http://www.instagram.com/"&amp;H41&amp;"' target='_blank'&gt;"&amp;H41&amp;"&lt;/a&gt;&lt;br&gt;"))</f>
        <v>&lt;b&gt;&lt;a href='http://www.thestatetheatre.com' target='_blank'&gt;http://www.thestatetheatre.com&lt;/a&gt;&lt;/b&gt;&lt;br&gt;220 North Washington St, Falls Church, VA&lt;br&gt;703-237-0300&lt;br&gt;&lt;a href='http://maps.google.com/maps?f=q&amp;source=s_q&amp;hl=en&amp;geocode=&amp;q=220+N+Washington+St.+Falls+Church,+VA+22046&amp;sll=37.0625,-95.677068&amp;sspn=28.529345,56.513672&amp;ie=UTF8&amp;hq=&amp;hnear=220+N+Washington+St,+Falls+Church,+Virginia+22046&amp;z=16' target='_blank'&gt;map&lt;/a&gt; || &lt;a href='http://www.facebook.com/StateTheatreVA' target='_blank'&gt;facebook&lt;/a&gt; || twitter: @&lt;a href='http://www.twitter.com/StateTheatreDC' target='_blank'&gt;StateTheatreDC&lt;/a&gt; || instagram: @&lt;a href='http://www.instagram.com/statetheatredc' target='_blank'&gt;statetheatredc&lt;/a&gt;&lt;br&gt;</v>
      </c>
      <c r="N41" s="39" t="s">
        <v>224</v>
      </c>
      <c r="O41" s="73" t="str">
        <f t="shared" ca="1" si="3"/>
        <v>yes</v>
      </c>
      <c r="S41" s="26" t="str">
        <f t="shared" si="0"/>
        <v>&lt;a href='statethetre.php' title='list by venue'&gt;</v>
      </c>
    </row>
    <row r="42" spans="1:22" x14ac:dyDescent="0.15">
      <c r="A42" s="35" t="s">
        <v>654</v>
      </c>
      <c r="B42" s="33" t="str">
        <f t="shared" si="2"/>
        <v xml:space="preserve"> [&lt;a href='strathmore.php' title='list by venue'&gt;more at this venue&lt;/a&gt;]</v>
      </c>
      <c r="C42" s="34" t="s">
        <v>530</v>
      </c>
      <c r="D42" s="35" t="s">
        <v>612</v>
      </c>
      <c r="E42" s="35" t="s">
        <v>283</v>
      </c>
      <c r="F42" s="35" t="s">
        <v>242</v>
      </c>
      <c r="G42" s="35" t="s">
        <v>654</v>
      </c>
      <c r="H42" s="36"/>
      <c r="I42" s="37">
        <v>43217</v>
      </c>
      <c r="J42" s="26" t="s">
        <v>286</v>
      </c>
      <c r="K42" s="35" t="s">
        <v>423</v>
      </c>
      <c r="L42" s="38" t="str">
        <f t="shared" si="1"/>
        <v>&lt;tr&gt;&lt;td&gt;&lt;font size='2'&gt;&lt;b&gt;&lt;a href='strathmore.php' title='list by venue'&gt;Strathmore&lt;/a&gt;&lt;/b&gt;&lt;/td&gt;&lt;td&gt;&lt;font size='2'&gt;301-581-5100&lt;/td&gt;&lt;td&gt;&lt;font size='2'&gt;&lt;a href='http://www.strathmore.org' target='_blank'&gt;web&lt;/a&gt;&lt;/td&gt;&lt;td&gt;&lt;font size='2'&gt;&lt;a href='http://maps.google.com/maps?f=q&amp;source=s_q&amp;hl=en&amp;geocode=&amp;q=5301+Tuckerman+Lane,+North+Bethesda,+Maryland&amp;sll=37.0625,-95.677068&amp;sspn=22.650231,57.480469&amp;ie=UTF8&amp;hq=&amp;hnear=5301+Tuckerman+Ln,+North+Bethesda,+Montgomery,+Maryland+20814&amp;z=15' target='_blank'&gt;map&lt;/a&gt;&lt;/td&gt;&lt;td&gt;&lt;font size='2'&gt;&lt;a href='http://www.facebook.com/#!/StrathmoreArts' target='_blank'&gt;facebook&lt;/a&gt;&lt;/td&gt;&lt;td&gt;&lt;font size='2'&gt;@&lt;a href='http://www.twitter.com/Strathmore' target='_blank'&gt;Strathmore&lt;/a&gt;&lt;/td&gt;&lt;/tr&gt;</v>
      </c>
      <c r="M42" s="33" t="str">
        <f t="shared" si="4"/>
        <v>&lt;b&gt;&lt;a href='http://www.strathmore.org' target='_blank'&gt;http://www.strathmore.org&lt;/a&gt;&lt;/b&gt;&lt;br&gt;5301 Tuckerman Lane, North Bethesda, MD 20814&lt;br&gt;301-581-5100&lt;br&gt;&lt;a href='http://maps.google.com/maps?f=q&amp;source=s_q&amp;hl=en&amp;geocode=&amp;q=5301+Tuckerman+Lane,+North+Bethesda,+Maryland&amp;sll=37.0625,-95.677068&amp;sspn=22.650231,57.480469&amp;ie=UTF8&amp;hq=&amp;hnear=5301+Tuckerman+Ln,+North+Bethesda,+Montgomery,+Maryland+20814&amp;z=15' target='_blank'&gt;map&lt;/a&gt; || &lt;a href='http://www.facebook.com/#!/StrathmoreArts' target='_blank'&gt;facebook&lt;/a&gt; || twitter: @&lt;a href='http://www.twitter.com/Strathmore' target='_blank'&gt;Strathmore&lt;/a&gt;&lt;br&gt;</v>
      </c>
      <c r="N42" s="39" t="s">
        <v>225</v>
      </c>
      <c r="O42" s="40" t="str">
        <f t="shared" ca="1" si="3"/>
        <v>yes</v>
      </c>
      <c r="S42" s="26" t="str">
        <f t="shared" si="0"/>
        <v>&lt;a href='strathmore.php' title='list by venue'&gt;</v>
      </c>
    </row>
    <row r="43" spans="1:22" x14ac:dyDescent="0.15">
      <c r="A43" s="35" t="s">
        <v>1854</v>
      </c>
      <c r="B43" s="33" t="str">
        <f t="shared" si="2"/>
        <v xml:space="preserve"> [&lt;a href='mgmtheater.php' title='list by venue'&gt;more at this venue&lt;/a&gt;]</v>
      </c>
      <c r="C43" s="34" t="s">
        <v>1857</v>
      </c>
      <c r="D43" s="32" t="s">
        <v>1858</v>
      </c>
      <c r="E43" s="35" t="s">
        <v>1859</v>
      </c>
      <c r="F43" s="26" t="s">
        <v>1860</v>
      </c>
      <c r="G43" s="35" t="s">
        <v>1861</v>
      </c>
      <c r="H43" s="36"/>
      <c r="I43" s="37">
        <v>43207</v>
      </c>
      <c r="J43" s="26" t="s">
        <v>1855</v>
      </c>
      <c r="K43" s="35" t="s">
        <v>1856</v>
      </c>
      <c r="L43" s="38" t="str">
        <f>"&lt;tr&gt;&lt;td&gt;&lt;font size='2'&gt;&lt;b&gt;"&amp;S43&amp;A43&amp;"&lt;/a&gt;&lt;/b&gt;&lt;/td&gt;&lt;td&gt;&lt;font size='2'&gt;"&amp;D43&amp;"&lt;/td&gt;&lt;td&gt;&lt;font size='2'&gt;&lt;a href='"&amp;J43&amp;"' target='_blank'&gt;web&lt;/a&gt;&lt;/td&gt;&lt;td&gt;&lt;font size='2'&gt;&lt;a href='"&amp;E43&amp;"' target='_blank'&gt;map&lt;/a&gt;&lt;/td&gt;&lt;td&gt;&lt;font size='2'&gt;&lt;a href='"&amp;F43&amp;"' target='_blank'&gt;facebook&lt;/a&gt;&lt;/td&gt;&lt;td&gt;&lt;font size='2'&gt;"&amp;IF(G43="NONE","none","@&lt;a href='http://www.twitter.com/"&amp;G43&amp;"' target='_blank'&gt;"&amp;G43&amp;"&lt;/a&gt;")&amp;"&lt;/td&gt;&lt;/tr&gt;"</f>
        <v>&lt;tr&gt;&lt;td&gt;&lt;font size='2'&gt;&lt;b&gt;&lt;a href='mgmtheater.php' title='list by venue'&gt;the Theater at MGM National Harbor&lt;/a&gt;&lt;/b&gt;&lt;/td&gt;&lt;td&gt;&lt;font size='2'&gt;844-646-6847&lt;/td&gt;&lt;td&gt;&lt;font size='2'&gt;&lt;a href='https://www.mgmnationalharbor.com/en/entertainment.html' target='_blank'&gt;web&lt;/a&gt;&lt;/td&gt;&lt;td&gt;&lt;font size='2'&gt;&lt;a href='https://www.google.com/maps/place/7100+Oxon+Hill+Rd,+Oxon+Hill,+MD+20745/@38.7918322,-77.005148,17z/data=!3m1!4b1!4m5!3m4!1s0x89b7ba84f44563c9:0xe7106cd237884718!8m2!3d38.791828!4d-77.002954' target='_blank'&gt;map&lt;/a&gt;&lt;/td&gt;&lt;td&gt;&lt;font size='2'&gt;&lt;a href='http://www.facebook.com/MGMNationalHarbor' target='_blank'&gt;facebook&lt;/a&gt;&lt;/td&gt;&lt;td&gt;&lt;font size='2'&gt;@&lt;a href='http://www.twitter.com/mgmnatlharbor' target='_blank'&gt;mgmnatlharbor&lt;/a&gt;&lt;/td&gt;&lt;/tr&gt;</v>
      </c>
      <c r="M43" s="33" t="str">
        <f>"&lt;b&gt;&lt;a href='"&amp;J43&amp;"' target='_blank'&gt;"&amp;J43&amp;"&lt;/a&gt;&lt;/b&gt;&lt;br&gt;"&amp;C43&amp;"&lt;br&gt;"&amp;D43&amp;"&lt;br&gt;&lt;a href='"&amp;E43&amp;"' target='_blank'&gt;map&lt;/a&gt; || &lt;a href='"&amp;F43&amp;"' target='_blank'&gt;facebook&lt;/a&gt; || twitter: "&amp;IF(G43="NONE","none","@&lt;a href='http://www.twitter.com/"&amp;G43&amp;"' target='_blank'&gt;"&amp;G43&amp;"&lt;/a&gt;&lt;br&gt;")</f>
        <v>&lt;b&gt;&lt;a href='https://www.mgmnationalharbor.com/en/entertainment.html' target='_blank'&gt;https://www.mgmnationalharbor.com/en/entertainment.html&lt;/a&gt;&lt;/b&gt;&lt;br&gt;7100 Oxon Hill Rd, Oxon Hill, MD&lt;br&gt;844-646-6847&lt;br&gt;&lt;a href='https://www.google.com/maps/place/7100+Oxon+Hill+Rd,+Oxon+Hill,+MD+20745/@38.7918322,-77.005148,17z/data=!3m1!4b1!4m5!3m4!1s0x89b7ba84f44563c9:0xe7106cd237884718!8m2!3d38.791828!4d-77.002954' target='_blank'&gt;map&lt;/a&gt; || &lt;a href='http://www.facebook.com/MGMNationalHarbor' target='_blank'&gt;facebook&lt;/a&gt; || twitter: @&lt;a href='http://www.twitter.com/mgmnatlharbor' target='_blank'&gt;mgmnatlharbor&lt;/a&gt;&lt;br&gt;</v>
      </c>
      <c r="N43" s="39" t="s">
        <v>1855</v>
      </c>
      <c r="O43" s="40" t="str">
        <f t="shared" ca="1" si="3"/>
        <v>yes</v>
      </c>
      <c r="S43" s="26" t="str">
        <f t="shared" si="0"/>
        <v>&lt;a href='mgmtheater.php' title='list by venue'&gt;</v>
      </c>
    </row>
    <row r="44" spans="1:22" s="63" customFormat="1" x14ac:dyDescent="0.15">
      <c r="A44" s="35" t="s">
        <v>416</v>
      </c>
      <c r="B44" s="33" t="str">
        <f t="shared" si="2"/>
        <v xml:space="preserve"> [&lt;a href='twins.php' title='list by venue'&gt;more at this venue&lt;/a&gt;]</v>
      </c>
      <c r="C44" s="34" t="s">
        <v>448</v>
      </c>
      <c r="D44" s="35" t="s">
        <v>412</v>
      </c>
      <c r="E44" s="35" t="s">
        <v>340</v>
      </c>
      <c r="F44" s="32" t="s">
        <v>1445</v>
      </c>
      <c r="G44" s="35" t="s">
        <v>543</v>
      </c>
      <c r="H44" s="35" t="s">
        <v>543</v>
      </c>
      <c r="I44" s="37">
        <v>43233</v>
      </c>
      <c r="J44" s="35" t="s">
        <v>476</v>
      </c>
      <c r="K44" s="35" t="s">
        <v>420</v>
      </c>
      <c r="L44" s="42" t="str">
        <f>"&lt;tr&gt;&lt;td&gt;&lt;font size='2'&gt;&lt;b&gt;"&amp;S44&amp;A44&amp;"&lt;/a&gt;&lt;/b&gt;&lt;/td&gt;&lt;td&gt;&lt;font size='2'&gt;"&amp;D44&amp;"&lt;/td&gt;&lt;td&gt;&lt;font size='2'&gt;&lt;a href='"&amp;J44&amp;"' target='_blank'&gt;web&lt;/a&gt;&lt;/td&gt;&lt;td&gt;&lt;font size='2'&gt;&lt;a href='"&amp;E44&amp;"' target='_blank'&gt;map&lt;/a&gt;&lt;/td&gt;&lt;td&gt;&lt;font size='2'&gt;&lt;a href='"&amp;F44&amp;"' target='_blank'&gt;facebook&lt;/a&gt;&lt;/td&gt;&lt;td&gt;&lt;font size='2'&gt;"&amp;IF(G44="NONE","none","twitter: @&lt;a href='http://www.twitter.com/"&amp;G44&amp;"' target='_blank'&gt;"&amp;G44&amp;"&lt;/a&gt;")&amp;"&lt;/td&gt;&lt;td&gt;&lt;font size='2'&gt;"&amp;IF(H44="NONE","none","instagram: @&lt;a href='http://www.instagram.com/"&amp;H44&amp;"' target='_blank'&gt;"&amp;H44&amp;"&lt;/a&gt;")&amp;"&lt;/td&gt;&lt;/tr&gt;"</f>
        <v>&lt;tr&gt;&lt;td&gt;&lt;font size='2'&gt;&lt;b&gt;&lt;a href='twins.php' title='list by venue'&gt;Twins Jazz&lt;/a&gt;&lt;/b&gt;&lt;/td&gt;&lt;td&gt;&lt;font size='2'&gt;202-234-0072&lt;/td&gt;&lt;td&gt;&lt;font size='2'&gt;&lt;a href='http://www.twinsjazz.com' target='_blank'&gt;web&lt;/a&gt;&lt;/td&gt;&lt;td&gt;&lt;font size='2'&gt;&lt;a href='http://maps.google.com/maps?f=q&amp;source=s_q&amp;hl=en&amp;geocode=&amp;q=1344+U+St+NW,+Washington,+DC,+20009&amp;sll=38.78612,-77.587777&amp;sspn=0.012143,0.028067&amp;ie=UTF8&amp;hq=&amp;hnear=1344+U+St+NW,+Washington,+District+of+Columbia,+20009&amp;z=15' target='_blank'&gt;map&lt;/a&gt;&lt;/td&gt;&lt;td&gt;&lt;font size='2'&gt;&lt;a href='http://www.facebook.com/pages/Twins-Jazz-Club/133105710085192' target='_blank'&gt;facebook&lt;/a&gt;&lt;/td&gt;&lt;td&gt;&lt;font size='2'&gt;twitter: @&lt;a href='http://www.twitter.com/TwinsJazzClub' target='_blank'&gt;TwinsJazzClub&lt;/a&gt;&lt;/td&gt;&lt;td&gt;&lt;font size='2'&gt;instagram: @&lt;a href='http://www.instagram.com/TwinsJazzClub' target='_blank'&gt;TwinsJazzClub&lt;/a&gt;&lt;/td&gt;&lt;/tr&gt;</v>
      </c>
      <c r="M44" s="43" t="str">
        <f>"&lt;b&gt;&lt;a href='"&amp;J44&amp;"' target='_blank'&gt;"&amp;J44&amp;"&lt;/a&gt;&lt;/b&gt;&lt;br&gt;"&amp;C44&amp;"&lt;br&gt;"&amp;D44&amp;"&lt;br&gt;&lt;a href='"&amp;E44&amp;"' target='_blank'&gt;map&lt;/a&gt; || &lt;a href='"&amp;F44&amp;"' target='_blank'&gt;facebook&lt;/a&gt; || twitter: "&amp;IF(G44="NONE","none","@&lt;a href='http://www.twitter.com/"&amp;G44&amp;"' target='_blank'&gt;"&amp;G44&amp;"&lt;/a&gt; || instagram: "&amp;IF(H44="NONE","none","@&lt;a href='http://www.instagram.com/"&amp;H44&amp;"' target='_blank'&gt;"&amp;H44&amp;"&lt;/a&gt;&lt;br&gt;"))</f>
        <v>&lt;b&gt;&lt;a href='http://www.twinsjazz.com' target='_blank'&gt;http://www.twinsjazz.com&lt;/a&gt;&lt;/b&gt;&lt;br&gt;1344 U St NW, Washington, DC, 20009&lt;br&gt;202-234-0072&lt;br&gt;&lt;a href='http://maps.google.com/maps?f=q&amp;source=s_q&amp;hl=en&amp;geocode=&amp;q=1344+U+St+NW,+Washington,+DC,+20009&amp;sll=38.78612,-77.587777&amp;sspn=0.012143,0.028067&amp;ie=UTF8&amp;hq=&amp;hnear=1344+U+St+NW,+Washington,+District+of+Columbia,+20009&amp;z=15' target='_blank'&gt;map&lt;/a&gt; || &lt;a href='http://www.facebook.com/pages/Twins-Jazz-Club/133105710085192' target='_blank'&gt;facebook&lt;/a&gt; || twitter: @&lt;a href='http://www.twitter.com/TwinsJazzClub' target='_blank'&gt;TwinsJazzClub&lt;/a&gt; || instagram: @&lt;a href='http://www.instagram.com/TwinsJazzClub' target='_blank'&gt;TwinsJazzClub&lt;/a&gt;&lt;br&gt;</v>
      </c>
      <c r="N44" s="39" t="s">
        <v>1558</v>
      </c>
      <c r="O44" s="40" t="str">
        <f t="shared" ca="1" si="3"/>
        <v>yes</v>
      </c>
      <c r="S44" s="26" t="str">
        <f t="shared" si="0"/>
        <v>&lt;a href='twins.php' title='list by venue'&gt;</v>
      </c>
    </row>
    <row r="45" spans="1:22" s="63" customFormat="1" x14ac:dyDescent="0.15">
      <c r="A45" s="35" t="s">
        <v>215</v>
      </c>
      <c r="B45" s="33" t="str">
        <f t="shared" si="2"/>
        <v xml:space="preserve"> [&lt;a href='usmh.php' title='list by venue'&gt;more at this venue&lt;/a&gt;]</v>
      </c>
      <c r="C45" s="34" t="s">
        <v>302</v>
      </c>
      <c r="D45" s="35" t="s">
        <v>219</v>
      </c>
      <c r="E45" s="74" t="s">
        <v>589</v>
      </c>
      <c r="F45" s="26" t="s">
        <v>667</v>
      </c>
      <c r="G45" s="35" t="s">
        <v>399</v>
      </c>
      <c r="H45" s="36"/>
      <c r="I45" s="37">
        <v>43233</v>
      </c>
      <c r="J45" s="35" t="s">
        <v>481</v>
      </c>
      <c r="K45" s="35" t="s">
        <v>398</v>
      </c>
      <c r="L45" s="38" t="str">
        <f t="shared" si="1"/>
        <v>&lt;tr&gt;&lt;td&gt;&lt;font size='2'&gt;&lt;b&gt;&lt;a href='usmh.php' title='list by venue'&gt;U St Music Hall&lt;/a&gt;&lt;/b&gt;&lt;/td&gt;&lt;td&gt;&lt;font size='2'&gt;202-588-1880&lt;/td&gt;&lt;td&gt;&lt;font size='2'&gt;&lt;a href='http://www.ustreetmusichall.com/' target='_blank'&gt;web&lt;/a&gt;&lt;/td&gt;&lt;td&gt;&lt;font size='2'&gt;&lt;a href='http://maps.google.com/maps?f=q&amp;source=s_q&amp;hl=en&amp;geocode=&amp;q=1115+U+St+NW,+Washington,+DC+20009&amp;sll=38.916881,-77.031265&amp;sspn=0.012121,0.028067&amp;ie=UTF8&amp;hq=&amp;hnear=1115+U+St+NW,+Washington,+District+of+Columbia,+20001&amp;ll=38.917249,-77.027936&amp;spn=0.012121,0.028067&amp;z=15' target='_blank'&gt;map&lt;/a&gt;&lt;/td&gt;&lt;td&gt;&lt;font size='2'&gt;&lt;a href='http://www.facebook.com/uhalldc' target='_blank'&gt;facebook&lt;/a&gt;&lt;/td&gt;&lt;td&gt;&lt;font size='2'&gt;@&lt;a href='http://www.twitter.com/uhalldc' target='_blank'&gt;uhalldc&lt;/a&gt;&lt;/td&gt;&lt;/tr&gt;</v>
      </c>
      <c r="M45" s="33" t="str">
        <f t="shared" si="4"/>
        <v>&lt;b&gt;&lt;a href='http://www.ustreetmusichall.com/' target='_blank'&gt;http://www.ustreetmusichall.com/&lt;/a&gt;&lt;/b&gt;&lt;br&gt;1115 U St NW, Washington, DC 20009&lt;br&gt;202-588-1880&lt;br&gt;&lt;a href='http://maps.google.com/maps?f=q&amp;source=s_q&amp;hl=en&amp;geocode=&amp;q=1115+U+St+NW,+Washington,+DC+20009&amp;sll=38.916881,-77.031265&amp;sspn=0.012121,0.028067&amp;ie=UTF8&amp;hq=&amp;hnear=1115+U+St+NW,+Washington,+District+of+Columbia,+20001&amp;ll=38.917249,-77.027936&amp;spn=0.012121,0.028067&amp;z=15' target='_blank'&gt;map&lt;/a&gt; || &lt;a href='http://www.facebook.com/uhalldc' target='_blank'&gt;facebook&lt;/a&gt; || twitter: @&lt;a href='http://www.twitter.com/uhalldc' target='_blank'&gt;uhalldc&lt;/a&gt;&lt;br&gt;</v>
      </c>
      <c r="N45" s="39" t="s">
        <v>55</v>
      </c>
      <c r="O45" s="40" t="str">
        <f t="shared" ca="1" si="3"/>
        <v>yes</v>
      </c>
      <c r="P45" s="26"/>
      <c r="Q45" s="26"/>
      <c r="R45" s="26"/>
      <c r="S45" s="26" t="str">
        <f t="shared" si="0"/>
        <v>&lt;a href='usmh.php' title='list by venue'&gt;</v>
      </c>
      <c r="T45" s="26"/>
      <c r="U45" s="26"/>
      <c r="V45" s="26"/>
    </row>
    <row r="46" spans="1:22" s="63" customFormat="1" x14ac:dyDescent="0.15">
      <c r="A46" s="4" t="s">
        <v>2426</v>
      </c>
      <c r="B46" s="33" t="str">
        <f t="shared" si="2"/>
        <v xml:space="preserve"> [&lt;a href='unionstage.php' title='list by venue'&gt;more at this venue&lt;/a&gt;]</v>
      </c>
      <c r="C46" s="3" t="s">
        <v>2432</v>
      </c>
      <c r="D46" s="156" t="s">
        <v>487</v>
      </c>
      <c r="E46" s="74" t="s">
        <v>2433</v>
      </c>
      <c r="F46" s="26" t="s">
        <v>2431</v>
      </c>
      <c r="G46" s="4" t="s">
        <v>2429</v>
      </c>
      <c r="H46" s="4" t="s">
        <v>2429</v>
      </c>
      <c r="I46" s="37">
        <v>43153</v>
      </c>
      <c r="J46" s="170" t="s">
        <v>3060</v>
      </c>
      <c r="K46" s="4" t="s">
        <v>2427</v>
      </c>
      <c r="L46" s="42" t="str">
        <f>"&lt;tr&gt;&lt;td&gt;&lt;font size='2'&gt;&lt;b&gt;"&amp;S46&amp;A46&amp;"&lt;/a&gt;&lt;/b&gt;&lt;/td&gt;&lt;td&gt;&lt;font size='2'&gt;"&amp;D46&amp;"&lt;/td&gt;&lt;td&gt;&lt;font size='2'&gt;&lt;a href='"&amp;J46&amp;"' target='_blank'&gt;web&lt;/a&gt;&lt;/td&gt;&lt;td&gt;&lt;font size='2'&gt;&lt;a href='"&amp;E46&amp;"' target='_blank'&gt;map&lt;/a&gt;&lt;/td&gt;&lt;td&gt;&lt;font size='2'&gt;&lt;a href='"&amp;F46&amp;"' target='_blank'&gt;facebook&lt;/a&gt;&lt;/td&gt;&lt;td&gt;&lt;font size='2'&gt;"&amp;IF(G46="NONE","none","twitter: @&lt;a href='http://www.twitter.com/"&amp;G46&amp;"' target='_blank'&gt;"&amp;G46&amp;"&lt;/a&gt;")&amp;"&lt;/td&gt;&lt;td&gt;&lt;font size='2'&gt;"&amp;IF(H46="NONE","none","instagram: @&lt;a href='http://www.instagram.com/"&amp;H46&amp;"' target='_blank'&gt;"&amp;H46&amp;"&lt;/a&gt;")&amp;"&lt;/td&gt;&lt;/tr&gt;"</f>
        <v>&lt;tr&gt;&lt;td&gt;&lt;font size='2'&gt;&lt;b&gt;&lt;a href='unionstage.php' title='list by venue'&gt;Union Stage&lt;/a&gt;&lt;/b&gt;&lt;/td&gt;&lt;td&gt;&lt;font size='2'&gt;n/a&lt;/td&gt;&lt;td&gt;&lt;font size='2'&gt;&lt;a href='http://www.unionstage.com' target='_blank'&gt;web&lt;/a&gt;&lt;/td&gt;&lt;td&gt;&lt;font size='2'&gt;&lt;a href='https://www.google.com/maps/place/The+Wharf+DC/@38.8810144,-77.0301636,17z/data=!3m1!4b1!4m5!3m4!1s0x89b7b77418106f3d:0x75e9d6379f3251ce!8m2!3d38.8810102!4d-77.0279749' target='_blank'&gt;map&lt;/a&gt;&lt;/td&gt;&lt;td&gt;&lt;font size='2'&gt;&lt;a href='https://www.facebook.com/unionstage' target='_blank'&gt;facebook&lt;/a&gt;&lt;/td&gt;&lt;td&gt;&lt;font size='2'&gt;twitter: @&lt;a href='http://www.twitter.com/UnionStage' target='_blank'&gt;UnionStage&lt;/a&gt;&lt;/td&gt;&lt;td&gt;&lt;font size='2'&gt;instagram: @&lt;a href='http://www.instagram.com/UnionStage' target='_blank'&gt;UnionStage&lt;/a&gt;&lt;/td&gt;&lt;/tr&gt;</v>
      </c>
      <c r="M46" s="43" t="str">
        <f>"&lt;b&gt;&lt;a href='"&amp;J46&amp;"' target='_blank'&gt;"&amp;J46&amp;"&lt;/a&gt;&lt;/b&gt;&lt;br&gt;"&amp;C46&amp;"&lt;br&gt;"&amp;D46&amp;"&lt;br&gt;&lt;a href='"&amp;E46&amp;"' target='_blank'&gt;map&lt;/a&gt; || &lt;a href='"&amp;F46&amp;"' target='_blank'&gt;facebook&lt;/a&gt; || twitter: "&amp;IF(G46="NONE","none","@&lt;a href='http://www.twitter.com/"&amp;G46&amp;"' target='_blank'&gt;"&amp;G46&amp;"&lt;/a&gt; || instagram: "&amp;IF(H46="NONE","none","@&lt;a href='http://www.instagram.com/"&amp;H46&amp;"' target='_blank'&gt;"&amp;H46&amp;"&lt;/a&gt;&lt;br&gt;"))</f>
        <v>&lt;b&gt;&lt;a href='http://www.unionstage.com' target='_blank'&gt;http://www.unionstage.com&lt;/a&gt;&lt;/b&gt;&lt;br&gt;740 Water Street SW, Washington, DC 20024&lt;br&gt;n/a&lt;br&gt;&lt;a href='https://www.google.com/maps/place/The+Wharf+DC/@38.8810144,-77.0301636,17z/data=!3m1!4b1!4m5!3m4!1s0x89b7b77418106f3d:0x75e9d6379f3251ce!8m2!3d38.8810102!4d-77.0279749' target='_blank'&gt;map&lt;/a&gt; || &lt;a href='https://www.facebook.com/unionstage' target='_blank'&gt;facebook&lt;/a&gt; || twitter: @&lt;a href='http://www.twitter.com/UnionStage' target='_blank'&gt;UnionStage&lt;/a&gt; || instagram: @&lt;a href='http://www.instagram.com/UnionStage' target='_blank'&gt;UnionStage&lt;/a&gt;&lt;br&gt;</v>
      </c>
      <c r="N46" s="11" t="s">
        <v>2428</v>
      </c>
      <c r="O46" s="40" t="str">
        <f t="shared" ca="1" si="3"/>
        <v>yes</v>
      </c>
      <c r="P46" s="11" t="s">
        <v>2430</v>
      </c>
      <c r="Q46" s="9" t="s">
        <v>2440</v>
      </c>
      <c r="R46" s="26"/>
      <c r="S46" s="9" t="str">
        <f t="shared" si="0"/>
        <v>&lt;a href='unionstage.php' title='list by venue'&gt;</v>
      </c>
      <c r="T46" s="26"/>
      <c r="U46" s="26"/>
      <c r="V46" s="26"/>
    </row>
    <row r="47" spans="1:22" x14ac:dyDescent="0.15">
      <c r="A47" s="35" t="s">
        <v>216</v>
      </c>
      <c r="B47" s="33" t="str">
        <f t="shared" si="2"/>
        <v xml:space="preserve"> [&lt;a href='velvetlounge.php' title='list by venue'&gt;more at this venue&lt;/a&gt;]</v>
      </c>
      <c r="C47" s="34" t="s">
        <v>232</v>
      </c>
      <c r="D47" s="35" t="s">
        <v>659</v>
      </c>
      <c r="E47" s="26" t="s">
        <v>445</v>
      </c>
      <c r="F47" s="26" t="s">
        <v>245</v>
      </c>
      <c r="G47" s="35" t="s">
        <v>368</v>
      </c>
      <c r="H47" s="36" t="s">
        <v>368</v>
      </c>
      <c r="I47" s="37">
        <v>43276</v>
      </c>
      <c r="J47" s="26" t="s">
        <v>464</v>
      </c>
      <c r="K47" s="35" t="s">
        <v>306</v>
      </c>
      <c r="L47" s="42" t="str">
        <f>"&lt;tr&gt;&lt;td&gt;&lt;font size='2'&gt;&lt;b&gt;"&amp;S47&amp;A47&amp;"&lt;/a&gt;&lt;/b&gt;&lt;/td&gt;&lt;td&gt;&lt;font size='2'&gt;"&amp;D47&amp;"&lt;/td&gt;&lt;td&gt;&lt;font size='2'&gt;&lt;a href='"&amp;J47&amp;"' target='_blank'&gt;web&lt;/a&gt;&lt;/td&gt;&lt;td&gt;&lt;font size='2'&gt;&lt;a href='"&amp;E47&amp;"' target='_blank'&gt;map&lt;/a&gt;&lt;/td&gt;&lt;td&gt;&lt;font size='2'&gt;&lt;a href='"&amp;F47&amp;"' target='_blank'&gt;facebook&lt;/a&gt;&lt;/td&gt;&lt;td&gt;&lt;font size='2'&gt;"&amp;IF(G47="NONE","none","twitter: @&lt;a href='http://www.twitter.com/"&amp;G47&amp;"' target='_blank'&gt;"&amp;G47&amp;"&lt;/a&gt;")&amp;"&lt;/td&gt;&lt;td&gt;&lt;font size='2'&gt;"&amp;IF(H47="NONE","none","instagram: @&lt;a href='http://www.instagram.com/"&amp;H47&amp;"' target='_blank'&gt;"&amp;H47&amp;"&lt;/a&gt;")&amp;"&lt;/td&gt;&lt;/tr&gt;"</f>
        <v>&lt;tr&gt;&lt;td&gt;&lt;font size='2'&gt;&lt;b&gt;&lt;a href='velvetlounge.php' title='list by venue'&gt;Velvet Lounge&lt;/a&gt;&lt;/b&gt;&lt;/td&gt;&lt;td&gt;&lt;font size='2'&gt;202-462-3213&lt;/td&gt;&lt;td&gt;&lt;font size='2'&gt;&lt;a href='http://www.velvetloungedc.com' target='_blank'&gt;web&lt;/a&gt;&lt;/td&gt;&lt;td&gt;&lt;font size='2'&gt;&lt;a href='http://maps.google.com/maps?f=q&amp;source=s_q&amp;hl=en&amp;geocode=&amp;q=915+u+st+nw,+washington,+dc&amp;sll=37.0625,-95.677068&amp;sspn=28.529345,56.513672&amp;ie=UTF8&amp;hq=&amp;hnear=915+U+St+NW,+Washington+D.C.,+District+of+Columbia,+20001&amp;z=16' target='_blank'&gt;map&lt;/a&gt;&lt;/td&gt;&lt;td&gt;&lt;font size='2'&gt;&lt;a href='http://www.facebook.com/pages/Velvet-Lounge/126159280735458' target='_blank'&gt;facebook&lt;/a&gt;&lt;/td&gt;&lt;td&gt;&lt;font size='2'&gt;twitter: @&lt;a href='http://www.twitter.com/VelvetLoungeDC' target='_blank'&gt;VelvetLoungeDC&lt;/a&gt;&lt;/td&gt;&lt;td&gt;&lt;font size='2'&gt;instagram: @&lt;a href='http://www.instagram.com/VelvetLoungeDC' target='_blank'&gt;VelvetLoungeDC&lt;/a&gt;&lt;/td&gt;&lt;/tr&gt;</v>
      </c>
      <c r="M47" s="43" t="str">
        <f>"&lt;b&gt;&lt;a href='"&amp;J47&amp;"' target='_blank'&gt;"&amp;J47&amp;"&lt;/a&gt;&lt;/b&gt;&lt;br&gt;"&amp;C47&amp;"&lt;br&gt;"&amp;D47&amp;"&lt;br&gt;&lt;a href='"&amp;E47&amp;"' target='_blank'&gt;map&lt;/a&gt; || &lt;a href='"&amp;F47&amp;"' target='_blank'&gt;facebook&lt;/a&gt; || twitter: "&amp;IF(G47="NONE","none","@&lt;a href='http://www.twitter.com/"&amp;G47&amp;"' target='_blank'&gt;"&amp;G47&amp;"&lt;/a&gt; || instagram: "&amp;IF(H47="NONE","none","@&lt;a href='http://www.instagram.com/"&amp;H47&amp;"' target='_blank'&gt;"&amp;H47&amp;"&lt;/a&gt;&lt;br&gt;"))</f>
        <v>&lt;b&gt;&lt;a href='http://www.velvetloungedc.com' target='_blank'&gt;http://www.velvetloungedc.com&lt;/a&gt;&lt;/b&gt;&lt;br&gt;915 U St NW, DC&lt;br&gt;202-462-3213&lt;br&gt;&lt;a href='http://maps.google.com/maps?f=q&amp;source=s_q&amp;hl=en&amp;geocode=&amp;q=915+u+st+nw,+washington,+dc&amp;sll=37.0625,-95.677068&amp;sspn=28.529345,56.513672&amp;ie=UTF8&amp;hq=&amp;hnear=915+U+St+NW,+Washington+D.C.,+District+of+Columbia,+20001&amp;z=16' target='_blank'&gt;map&lt;/a&gt; || &lt;a href='http://www.facebook.com/pages/Velvet-Lounge/126159280735458' target='_blank'&gt;facebook&lt;/a&gt; || twitter: @&lt;a href='http://www.twitter.com/VelvetLoungeDC' target='_blank'&gt;VelvetLoungeDC&lt;/a&gt; || instagram: @&lt;a href='http://www.instagram.com/VelvetLoungeDC' target='_blank'&gt;VelvetLoungeDC&lt;/a&gt;&lt;br&gt;</v>
      </c>
      <c r="N47" s="39" t="s">
        <v>1244</v>
      </c>
      <c r="O47" s="40" t="str">
        <f t="shared" ca="1" si="3"/>
        <v>yes</v>
      </c>
      <c r="S47" s="26" t="str">
        <f t="shared" si="0"/>
        <v>&lt;a href='velvetlounge.php' title='list by venue'&gt;</v>
      </c>
    </row>
    <row r="48" spans="1:22" x14ac:dyDescent="0.15">
      <c r="A48" s="35" t="s">
        <v>432</v>
      </c>
      <c r="B48" s="33" t="str">
        <f t="shared" si="2"/>
        <v xml:space="preserve"> [&lt;a href='warner.php' title='list by venue'&gt;more at this venue&lt;/a&gt;]</v>
      </c>
      <c r="C48" s="26" t="s">
        <v>343</v>
      </c>
      <c r="D48" s="26" t="s">
        <v>657</v>
      </c>
      <c r="E48" s="26" t="s">
        <v>351</v>
      </c>
      <c r="F48" s="39" t="s">
        <v>1447</v>
      </c>
      <c r="G48" s="35" t="s">
        <v>428</v>
      </c>
      <c r="H48" s="36"/>
      <c r="I48" s="37">
        <v>43185</v>
      </c>
      <c r="J48" s="26" t="s">
        <v>139</v>
      </c>
      <c r="K48" s="26" t="s">
        <v>267</v>
      </c>
      <c r="L48" s="38" t="str">
        <f t="shared" si="1"/>
        <v>&lt;tr&gt;&lt;td&gt;&lt;font size='2'&gt;&lt;b&gt;&lt;a href='warner.php' title='list by venue'&gt;Warner Theatre&lt;/a&gt;&lt;/b&gt;&lt;/td&gt;&lt;td&gt;&lt;font size='2'&gt;202-783-4000&lt;/td&gt;&lt;td&gt;&lt;font size='2'&gt;&lt;a href='http://www.warnertheatredc.com/index' target='_blank'&gt;web&lt;/a&gt;&lt;/td&gt;&lt;td&gt;&lt;font size='2'&gt;&lt;a href='http://maps.google.com/maps?f=q&amp;source=s_q&amp;hl=en&amp;geocode=&amp;q=513+13th+Street,+N.W.,+washington,+dc&amp;sll=37.0625,-95.677068&amp;sspn=28.472892,56.513672&amp;ie=UTF8&amp;hq=&amp;hnear=513+13th+St+NW,+Washington+D.C.,+District+of+Columbia,+20004&amp;ll=38.898247,-77.029588&amp;spn=0.006813,0.013797&amp;z=16&amp;iwloc=A' target='_blank'&gt;map&lt;/a&gt;&lt;/td&gt;&lt;td&gt;&lt;font size='2'&gt;&lt;a href='http://www.facebook.com/WarnerTheatre' target='_blank'&gt;facebook&lt;/a&gt;&lt;/td&gt;&lt;td&gt;&lt;font size='2'&gt;@&lt;a href='http://www.twitter.com/DCWarnerTheatre' target='_blank'&gt;DCWarnerTheatre&lt;/a&gt;&lt;/td&gt;&lt;/tr&gt;</v>
      </c>
      <c r="M48" s="33" t="str">
        <f t="shared" si="4"/>
        <v>&lt;b&gt;&lt;a href='http://www.warnertheatredc.com/index' target='_blank'&gt;http://www.warnertheatredc.com/index&lt;/a&gt;&lt;/b&gt;&lt;br&gt;513 13th Street NW, DC&lt;br&gt;202-783-4000&lt;br&gt;&lt;a href='http://maps.google.com/maps?f=q&amp;source=s_q&amp;hl=en&amp;geocode=&amp;q=513+13th+Street,+N.W.,+washington,+dc&amp;sll=37.0625,-95.677068&amp;sspn=28.472892,56.513672&amp;ie=UTF8&amp;hq=&amp;hnear=513+13th+St+NW,+Washington+D.C.,+District+of+Columbia,+20004&amp;ll=38.898247,-77.029588&amp;spn=0.006813,0.013797&amp;z=16&amp;iwloc=A' target='_blank'&gt;map&lt;/a&gt; || &lt;a href='http://www.facebook.com/WarnerTheatre' target='_blank'&gt;facebook&lt;/a&gt; || twitter: @&lt;a href='http://www.twitter.com/DCWarnerTheatre' target='_blank'&gt;DCWarnerTheatre&lt;/a&gt;&lt;br&gt;</v>
      </c>
      <c r="N48" s="11" t="s">
        <v>1355</v>
      </c>
      <c r="O48" s="40" t="str">
        <f t="shared" ca="1" si="3"/>
        <v>yes</v>
      </c>
      <c r="S48" s="26" t="str">
        <f t="shared" si="0"/>
        <v>&lt;a href='warner.php' title='list by venue'&gt;</v>
      </c>
    </row>
    <row r="49" spans="1:22" x14ac:dyDescent="0.15">
      <c r="A49" s="35" t="s">
        <v>547</v>
      </c>
      <c r="B49" s="38" t="str">
        <f t="shared" si="2"/>
        <v xml:space="preserve"> [&lt;a href='windup.php' title='list by venue'&gt;more at this venue&lt;/a&gt;]</v>
      </c>
      <c r="C49" s="63" t="s">
        <v>310</v>
      </c>
      <c r="D49" s="63" t="s">
        <v>397</v>
      </c>
      <c r="E49" s="63" t="s">
        <v>568</v>
      </c>
      <c r="F49" s="63" t="s">
        <v>405</v>
      </c>
      <c r="G49" s="34" t="s">
        <v>350</v>
      </c>
      <c r="H49" s="59"/>
      <c r="I49" s="37">
        <v>43207</v>
      </c>
      <c r="J49" s="63" t="s">
        <v>309</v>
      </c>
      <c r="K49" s="63" t="s">
        <v>278</v>
      </c>
      <c r="L49" s="38" t="str">
        <f t="shared" si="1"/>
        <v>&lt;tr&gt;&lt;td&gt;&lt;font size='2'&gt;&lt;b&gt;&lt;a href='windup.php' title='list by venue'&gt;Wind-Up Space (Baltimore)&lt;/a&gt;&lt;/b&gt;&lt;/td&gt;&lt;td&gt;&lt;font size='2'&gt;410-244-8855&lt;/td&gt;&lt;td&gt;&lt;font size='2'&gt;&lt;a href='http://www.thewindupspace.com/' target='_blank'&gt;web&lt;/a&gt;&lt;/td&gt;&lt;td&gt;&lt;font size='2'&gt;&lt;a href='http://maps.google.com/maps?f=q&amp;source=s_q&amp;hl=en&amp;geocode=&amp;q=12+W.+North+Ave,+Baltimore+MD+21201&amp;sll=37.0625,-95.677068&amp;sspn=36.042042,72.773438&amp;ie=UTF8&amp;hq=&amp;hnear=12+W+North+Ave,+Baltimore,+Maryland+21218&amp;z=16' target='_blank'&gt;map&lt;/a&gt;&lt;/td&gt;&lt;td&gt;&lt;font size='2'&gt;&lt;a href='http://www.facebook.com/pages/The-Windup-Space/40942699251?v=info' target='_blank'&gt;facebook&lt;/a&gt;&lt;/td&gt;&lt;td&gt;&lt;font size='2'&gt;@&lt;a href='http://www.twitter.com/thewindupspace' target='_blank'&gt;thewindupspace&lt;/a&gt;&lt;/td&gt;&lt;/tr&gt;</v>
      </c>
      <c r="M49" s="38" t="str">
        <f t="shared" si="4"/>
        <v>&lt;b&gt;&lt;a href='http://www.thewindupspace.com/' target='_blank'&gt;http://www.thewindupspace.com/&lt;/a&gt;&lt;/b&gt;&lt;br&gt;12 W. North Ave, Baltimore MD 21201&lt;br&gt;410-244-8855&lt;br&gt;&lt;a href='http://maps.google.com/maps?f=q&amp;source=s_q&amp;hl=en&amp;geocode=&amp;q=12+W.+North+Ave,+Baltimore+MD+21201&amp;sll=37.0625,-95.677068&amp;sspn=36.042042,72.773438&amp;ie=UTF8&amp;hq=&amp;hnear=12+W+North+Ave,+Baltimore,+Maryland+21218&amp;z=16' target='_blank'&gt;map&lt;/a&gt; || &lt;a href='http://www.facebook.com/pages/The-Windup-Space/40942699251?v=info' target='_blank'&gt;facebook&lt;/a&gt; || twitter: @&lt;a href='http://www.twitter.com/thewindupspace' target='_blank'&gt;thewindupspace&lt;/a&gt;&lt;br&gt;</v>
      </c>
      <c r="N49" s="66" t="s">
        <v>309</v>
      </c>
      <c r="O49" s="40" t="str">
        <f t="shared" ca="1" si="3"/>
        <v>yes</v>
      </c>
      <c r="P49" s="63"/>
      <c r="Q49" s="63"/>
      <c r="R49" s="63"/>
      <c r="S49" s="26" t="str">
        <f t="shared" si="0"/>
        <v>&lt;a href='windup.php' title='list by venue'&gt;</v>
      </c>
      <c r="T49" s="63"/>
      <c r="U49" s="63"/>
      <c r="V49" s="63"/>
    </row>
    <row r="50" spans="1:22" s="63" customFormat="1" x14ac:dyDescent="0.15">
      <c r="A50" s="35" t="s">
        <v>234</v>
      </c>
      <c r="B50" s="33" t="str">
        <f t="shared" si="2"/>
        <v xml:space="preserve"> [&lt;a href='wolftrap.php' title='list by venue'&gt;more at this venue&lt;/a&gt;]</v>
      </c>
      <c r="C50" s="35" t="s">
        <v>401</v>
      </c>
      <c r="D50" s="35" t="s">
        <v>538</v>
      </c>
      <c r="E50" s="74" t="s">
        <v>468</v>
      </c>
      <c r="F50" s="35" t="s">
        <v>243</v>
      </c>
      <c r="G50" s="35" t="s">
        <v>564</v>
      </c>
      <c r="H50" s="35" t="s">
        <v>564</v>
      </c>
      <c r="I50" s="37">
        <v>43223</v>
      </c>
      <c r="J50" s="26" t="s">
        <v>363</v>
      </c>
      <c r="K50" s="26" t="s">
        <v>581</v>
      </c>
      <c r="L50" s="42" t="str">
        <f>"&lt;tr&gt;&lt;td&gt;&lt;font size='2'&gt;&lt;b&gt;"&amp;S50&amp;A50&amp;"&lt;/a&gt;&lt;/b&gt;&lt;/td&gt;&lt;td&gt;&lt;font size='2'&gt;"&amp;D50&amp;"&lt;/td&gt;&lt;td&gt;&lt;font size='2'&gt;&lt;a href='"&amp;J50&amp;"' target='_blank'&gt;web&lt;/a&gt;&lt;/td&gt;&lt;td&gt;&lt;font size='2'&gt;&lt;a href='"&amp;E50&amp;"' target='_blank'&gt;map&lt;/a&gt;&lt;/td&gt;&lt;td&gt;&lt;font size='2'&gt;&lt;a href='"&amp;F50&amp;"' target='_blank'&gt;facebook&lt;/a&gt;&lt;/td&gt;&lt;td&gt;&lt;font size='2'&gt;"&amp;IF(G50="NONE","none","twitter: @&lt;a href='http://www.twitter.com/"&amp;G50&amp;"' target='_blank'&gt;"&amp;G50&amp;"&lt;/a&gt;")&amp;"&lt;/td&gt;&lt;td&gt;&lt;font size='2'&gt;"&amp;IF(H50="NONE","none","instagram: @&lt;a href='http://www.instagram.com/"&amp;H50&amp;"' target='_blank'&gt;"&amp;H50&amp;"&lt;/a&gt;")&amp;"&lt;/td&gt;&lt;/tr&gt;"</f>
        <v>&lt;tr&gt;&lt;td&gt;&lt;font size='2'&gt;&lt;b&gt;&lt;a href='wolftrap.php' title='list by venue'&gt;Wolf Trap&lt;/a&gt;&lt;/b&gt;&lt;/td&gt;&lt;td&gt;&lt;font size='2'&gt;703-255-1868&lt;/td&gt;&lt;td&gt;&lt;font size='2'&gt;&lt;a href='http://www.wolftrap.org' target='_blank'&gt;web&lt;/a&gt;&lt;/td&gt;&lt;td&gt;&lt;font size='2'&gt;&lt;a href='http://maps.google.com/maps?f=d&amp;source=s_d&amp;saddr=1551+Trap+Road,+Vienna,+VA&amp;daddr=1635+Trap+Rd,+Vienna,+VA+22182&amp;hl=en&amp;geocode=FT4yUgIdjQBl-ymbL6JjEkq2iTHsq8qmZEzYTQ%3BFfoRUgIddgZl-yl7zn1rFUq2iTHS5PpoSb_KVg&amp;mra=ls&amp;sll=38.932986,-77.26529&amp;sspn=0.006827,0.013797&amp;g=1551-1635+trap+road,+vienna,+va&amp;ie=UTF8&amp;ll=38.938315,-77.26676&amp;spn=0.027305,0.055189&amp;z=14' target='_blank'&gt;map&lt;/a&gt;&lt;/td&gt;&lt;td&gt;&lt;font size='2'&gt;&lt;a href='http://www.facebook.com/WolfTrapOfficialPage' target='_blank'&gt;facebook&lt;/a&gt;&lt;/td&gt;&lt;td&gt;&lt;font size='2'&gt;twitter: @&lt;a href='http://www.twitter.com/Wolf_Trap' target='_blank'&gt;Wolf_Trap&lt;/a&gt;&lt;/td&gt;&lt;td&gt;&lt;font size='2'&gt;instagram: @&lt;a href='http://www.instagram.com/Wolf_Trap' target='_blank'&gt;Wolf_Trap&lt;/a&gt;&lt;/td&gt;&lt;/tr&gt;</v>
      </c>
      <c r="M50" s="43" t="str">
        <f>"&lt;b&gt;&lt;a href='"&amp;J50&amp;"' target='_blank'&gt;"&amp;J50&amp;"&lt;/a&gt;&lt;/b&gt;&lt;br&gt;"&amp;C50&amp;"&lt;br&gt;"&amp;D50&amp;"&lt;br&gt;&lt;a href='"&amp;E50&amp;"' target='_blank'&gt;map&lt;/a&gt; || &lt;a href='"&amp;F50&amp;"' target='_blank'&gt;facebook&lt;/a&gt; || twitter: "&amp;IF(G50="NONE","none","@&lt;a href='http://www.twitter.com/"&amp;G50&amp;"' target='_blank'&gt;"&amp;G50&amp;"&lt;/a&gt; || instagram: "&amp;IF(H50="NONE","none","@&lt;a href='http://www.instagram.com/"&amp;H50&amp;"' target='_blank'&gt;"&amp;H50&amp;"&lt;/a&gt;&lt;br&gt;"))</f>
        <v>&lt;b&gt;&lt;a href='http://www.wolftrap.org' target='_blank'&gt;http://www.wolftrap.org&lt;/a&gt;&lt;/b&gt;&lt;br&gt;1635 (Barns) or 1551 (Filene Ctr) Trap Rd, Vienna, VA&lt;br&gt;703-255-1868&lt;br&gt;&lt;a href='http://maps.google.com/maps?f=d&amp;source=s_d&amp;saddr=1551+Trap+Road,+Vienna,+VA&amp;daddr=1635+Trap+Rd,+Vienna,+VA+22182&amp;hl=en&amp;geocode=FT4yUgIdjQBl-ymbL6JjEkq2iTHsq8qmZEzYTQ%3BFfoRUgIddgZl-yl7zn1rFUq2iTHS5PpoSb_KVg&amp;mra=ls&amp;sll=38.932986,-77.26529&amp;sspn=0.006827,0.013797&amp;g=1551-1635+trap+road,+vienna,+va&amp;ie=UTF8&amp;ll=38.938315,-77.26676&amp;spn=0.027305,0.055189&amp;z=14' target='_blank'&gt;map&lt;/a&gt; || &lt;a href='http://www.facebook.com/WolfTrapOfficialPage' target='_blank'&gt;facebook&lt;/a&gt; || twitter: @&lt;a href='http://www.twitter.com/Wolf_Trap' target='_blank'&gt;Wolf_Trap&lt;/a&gt; || instagram: @&lt;a href='http://www.instagram.com/Wolf_Trap' target='_blank'&gt;Wolf_Trap&lt;/a&gt;&lt;br&gt;</v>
      </c>
      <c r="N50" s="11" t="s">
        <v>1531</v>
      </c>
      <c r="O50" s="40" t="str">
        <f t="shared" ca="1" si="3"/>
        <v>yes</v>
      </c>
      <c r="P50" s="26"/>
      <c r="Q50" s="26"/>
      <c r="R50" s="26"/>
      <c r="S50" s="26" t="str">
        <f t="shared" si="0"/>
        <v>&lt;a href='wolftrap.php' title='list by venue'&gt;</v>
      </c>
      <c r="T50" s="26"/>
      <c r="U50" s="26"/>
      <c r="V50" s="26"/>
    </row>
    <row r="51" spans="1:22" x14ac:dyDescent="0.15">
      <c r="A51" s="35" t="s">
        <v>125</v>
      </c>
      <c r="B51" s="33" t="str">
        <f>" [&lt;a href='"&amp;K51&amp;"' title='list by venue'&gt;more at this venue&lt;/a&gt;]"</f>
        <v xml:space="preserve"> [&lt;a href='iota.php' title='list by venue'&gt;more at this venue&lt;/a&gt;]</v>
      </c>
      <c r="C51" s="34" t="s">
        <v>266</v>
      </c>
      <c r="D51" s="35" t="s">
        <v>244</v>
      </c>
      <c r="E51" s="35" t="s">
        <v>522</v>
      </c>
      <c r="F51" s="35" t="s">
        <v>447</v>
      </c>
      <c r="G51" s="35" t="s">
        <v>365</v>
      </c>
      <c r="H51" s="36"/>
      <c r="I51" s="62" t="s">
        <v>555</v>
      </c>
      <c r="J51" s="26" t="s">
        <v>442</v>
      </c>
      <c r="K51" s="26" t="s">
        <v>470</v>
      </c>
      <c r="L51" s="38" t="str">
        <f>"&lt;tr&gt;&lt;td&gt;&lt;font size='2'&gt;&lt;b&gt;"&amp;S51&amp;A51&amp;"&lt;/a&gt;&lt;/b&gt;&lt;/td&gt;&lt;td&gt;&lt;font size='2'&gt;"&amp;D51&amp;"&lt;/td&gt;&lt;td&gt;&lt;font size='2'&gt;&lt;a href='"&amp;J51&amp;"' target='_blank'&gt;web&lt;/a&gt;&lt;/td&gt;&lt;td&gt;&lt;font size='2'&gt;&lt;a href='"&amp;E51&amp;"' target='_blank'&gt;map&lt;/a&gt;&lt;/td&gt;&lt;td&gt;&lt;font size='2'&gt;&lt;a href='"&amp;F51&amp;"' target='_blank'&gt;facebook&lt;/a&gt;&lt;/td&gt;&lt;td&gt;&lt;font size='2'&gt;"&amp;IF(G51="NONE","none","@&lt;a href='http://www.twitter.com/"&amp;G51&amp;"' target='_blank'&gt;"&amp;G51&amp;"&lt;/a&gt;")&amp;"&lt;/td&gt;&lt;/tr&gt;"</f>
        <v>&lt;tr&gt;&lt;td&gt;&lt;font size='2'&gt;&lt;b&gt;&lt;a href='iota.php' title='list by venue'&gt;IOTA Club &amp;amp; Caf&amp;eacute;&lt;/a&gt;&lt;/b&gt;&lt;/td&gt;&lt;td&gt;&lt;font size='2'&gt;703-522-8340&lt;/td&gt;&lt;td&gt;&lt;font size='2'&gt;&lt;a href='http://www.iotaclubandcafe.com/' target='_blank'&gt;web&lt;/a&gt;&lt;/td&gt;&lt;td&gt;&lt;font size='2'&gt;&lt;a href='http://maps.google.com/maps?f=q&amp;source=s_q&amp;hl=en&amp;geocode=&amp;q=2832+Wilson+Blvd,+Arlington,+VA&amp;sll=37.0625,-95.677068&amp;sspn=31.150864,56.513672&amp;ie=UTF8&amp;hq=&amp;hnear=2832+Wilson+Blvd,+Arlington,+Virginia+22201&amp;z=16' target='_blank'&gt;map&lt;/a&gt;&lt;/td&gt;&lt;td&gt;&lt;font size='2'&gt;&lt;a href='http://www.facebook.com/IOTA.Club.and.Cafe' target='_blank'&gt;facebook&lt;/a&gt;&lt;/td&gt;&lt;td&gt;&lt;font size='2'&gt;@&lt;a href='http://www.twitter.com/iotaclub' target='_blank'&gt;iotaclub&lt;/a&gt;&lt;/td&gt;&lt;/tr&gt;</v>
      </c>
      <c r="M51" s="33" t="str">
        <f>"&lt;b&gt;&lt;a href='"&amp;J51&amp;"' target='_blank'&gt;"&amp;J51&amp;"&lt;/a&gt;&lt;/b&gt;&lt;br&gt;"&amp;C51&amp;"&lt;br&gt;"&amp;D51&amp;"&lt;br&gt;&lt;a href='"&amp;E51&amp;"' target='_blank'&gt;map&lt;/a&gt; || &lt;a href='"&amp;F51&amp;"' target='_blank'&gt;facebook&lt;/a&gt; || twitter: "&amp;IF(G51="NONE","none","@&lt;a href='http://www.twitter.com/"&amp;G51&amp;"' target='_blank'&gt;"&amp;G51&amp;"&lt;/a&gt;&lt;br&gt;")</f>
        <v>&lt;b&gt;&lt;a href='http://www.iotaclubandcafe.com/' target='_blank'&gt;http://www.iotaclubandcafe.com/&lt;/a&gt;&lt;/b&gt;&lt;br&gt;2832 Wilson Blvd, Arlington, VA&lt;br&gt;703-522-8340&lt;br&gt;&lt;a href='http://maps.google.com/maps?f=q&amp;source=s_q&amp;hl=en&amp;geocode=&amp;q=2832+Wilson+Blvd,+Arlington,+VA&amp;sll=37.0625,-95.677068&amp;sspn=31.150864,56.513672&amp;ie=UTF8&amp;hq=&amp;hnear=2832+Wilson+Blvd,+Arlington,+Virginia+22201&amp;z=16' target='_blank'&gt;map&lt;/a&gt; || &lt;a href='http://www.facebook.com/IOTA.Club.and.Cafe' target='_blank'&gt;facebook&lt;/a&gt; || twitter: @&lt;a href='http://www.twitter.com/iotaclub' target='_blank'&gt;iotaclub&lt;/a&gt;&lt;br&gt;</v>
      </c>
      <c r="N51" s="39" t="s">
        <v>442</v>
      </c>
      <c r="O51" s="40" t="str">
        <f ca="1">IF(I51&lt;=($Q$2),"yes","ok")</f>
        <v>ok</v>
      </c>
      <c r="P51" s="26" t="s">
        <v>1266</v>
      </c>
      <c r="S51" s="26" t="str">
        <f>"&lt;a href='"&amp;K51&amp;"' title='list by venue'&gt;"</f>
        <v>&lt;a href='iota.php' title='list by venue'&gt;</v>
      </c>
    </row>
    <row r="52" spans="1:22" x14ac:dyDescent="0.15">
      <c r="A52" s="35" t="s">
        <v>307</v>
      </c>
      <c r="B52" s="33" t="str">
        <f>" [&lt;a href='"&amp;K52&amp;"' title='list by venue'&gt;more at this venue&lt;/a&gt;]"</f>
        <v xml:space="preserve"> [&lt;a href='verizoncenter.php' title='list by venue'&gt;more at this venue&lt;/a&gt;]</v>
      </c>
      <c r="C52" s="34" t="s">
        <v>233</v>
      </c>
      <c r="D52" s="35" t="s">
        <v>637</v>
      </c>
      <c r="E52" s="35" t="s">
        <v>213</v>
      </c>
      <c r="F52" s="26" t="s">
        <v>346</v>
      </c>
      <c r="G52" s="26" t="s">
        <v>426</v>
      </c>
      <c r="H52" s="35" t="s">
        <v>1654</v>
      </c>
      <c r="I52" s="62" t="s">
        <v>555</v>
      </c>
      <c r="J52" s="26" t="s">
        <v>572</v>
      </c>
      <c r="K52" s="26" t="s">
        <v>469</v>
      </c>
      <c r="L52" s="38" t="str">
        <f>"&lt;tr&gt;&lt;td&gt;&lt;font size='2'&gt;&lt;b&gt;"&amp;S52&amp;A52&amp;"&lt;/a&gt;&lt;/b&gt;&lt;/td&gt;&lt;td&gt;&lt;font size='2'&gt;"&amp;D52&amp;"&lt;/td&gt;&lt;td&gt;&lt;font size='2'&gt;&lt;a href='"&amp;J52&amp;"' target='_blank'&gt;web&lt;/a&gt;&lt;/td&gt;&lt;td&gt;&lt;font size='2'&gt;&lt;a href='"&amp;E52&amp;"' target='_blank'&gt;map&lt;/a&gt;&lt;/td&gt;&lt;td&gt;&lt;font size='2'&gt;&lt;a href='"&amp;F52&amp;"' target='_blank'&gt;facebook&lt;/a&gt;&lt;/td&gt;&lt;td&gt;&lt;font size='2'&gt;"&amp;IF(G52="NONE","none","@&lt;a href='http://www.twitter.com/"&amp;G52&amp;"' target='_blank'&gt;"&amp;G52&amp;"&lt;/a&gt;")&amp;"&lt;/td&gt;&lt;/tr&gt;"</f>
        <v>&lt;tr&gt;&lt;td&gt;&lt;font size='2'&gt;&lt;b&gt;&lt;a href='verizoncenter.php' title='list by venue'&gt;Verizon Center&lt;/a&gt;&lt;/b&gt;&lt;/td&gt;&lt;td&gt;&lt;font size='2'&gt;202-628-3200&lt;/td&gt;&lt;td&gt;&lt;font size='2'&gt;&lt;a href='http://www.verizoncenter.com/' target='_blank'&gt;web&lt;/a&gt;&lt;/td&gt;&lt;td&gt;&lt;font size='2'&gt;&lt;a href='http://maps.google.com/maps?f=q&amp;source=s_q&amp;hl=en&amp;geocode=&amp;q=601+F+St+NW,+Washington,+DC+20004&amp;sll=38.917249,-77.027936&amp;sspn=0.012121,0.028067&amp;ie=UTF8&amp;hq=&amp;hnear=601+F+St+NW,+Washington,+District+of+Columbia,+20004&amp;z=15' target='_blank'&gt;map&lt;/a&gt;&lt;/td&gt;&lt;td&gt;&lt;font size='2'&gt;&lt;a href='http://www.facebook.com/verizoncenter' target='_blank'&gt;facebook&lt;/a&gt;&lt;/td&gt;&lt;td&gt;&lt;font size='2'&gt;@&lt;a href='http://www.twitter.com/VerizonCenterPR' target='_blank'&gt;VerizonCenterPR&lt;/a&gt;&lt;/td&gt;&lt;/tr&gt;</v>
      </c>
      <c r="M52" s="33" t="str">
        <f>"&lt;b&gt;&lt;a href='"&amp;J52&amp;"' target='_blank'&gt;"&amp;J52&amp;"&lt;/a&gt;&lt;/b&gt;&lt;br&gt;"&amp;C52&amp;"&lt;br&gt;"&amp;D52&amp;"&lt;br&gt;&lt;a href='"&amp;E52&amp;"' target='_blank'&gt;map&lt;/a&gt; || &lt;a href='"&amp;F52&amp;"' target='_blank'&gt;facebook&lt;/a&gt; || twitter: "&amp;IF(G52="NONE","none","@&lt;a href='http://www.twitter.com/"&amp;G52&amp;"' target='_blank'&gt;"&amp;G52&amp;"&lt;/a&gt;&lt;br&gt;")</f>
        <v>&lt;b&gt;&lt;a href='http://www.verizoncenter.com/' target='_blank'&gt;http://www.verizoncenter.com/&lt;/a&gt;&lt;/b&gt;&lt;br&gt;601 F St NW, Washington, DC 20004&lt;br&gt;202-628-3200&lt;br&gt;&lt;a href='http://maps.google.com/maps?f=q&amp;source=s_q&amp;hl=en&amp;geocode=&amp;q=601+F+St+NW,+Washington,+DC+20004&amp;sll=38.917249,-77.027936&amp;sspn=0.012121,0.028067&amp;ie=UTF8&amp;hq=&amp;hnear=601+F+St+NW,+Washington,+District+of+Columbia,+20004&amp;z=15' target='_blank'&gt;map&lt;/a&gt; || &lt;a href='http://www.facebook.com/verizoncenter' target='_blank'&gt;facebook&lt;/a&gt; || twitter: @&lt;a href='http://www.twitter.com/VerizonCenterPR' target='_blank'&gt;VerizonCenterPR&lt;/a&gt;&lt;br&gt;</v>
      </c>
      <c r="N52" s="52" t="s">
        <v>1107</v>
      </c>
      <c r="O52" s="56" t="str">
        <f ca="1">IF(I52&lt;=($Q$2),"yes","ok")</f>
        <v>ok</v>
      </c>
      <c r="P52" s="26" t="s">
        <v>2299</v>
      </c>
      <c r="S52" s="26" t="str">
        <f>"&lt;a href='"&amp;K52&amp;"' title='list by venue'&gt;"</f>
        <v>&lt;a href='verizoncenter.php' title='list by venue'&gt;</v>
      </c>
    </row>
    <row r="53" spans="1:22" x14ac:dyDescent="0.15">
      <c r="A53" s="24"/>
      <c r="B53" s="34"/>
      <c r="C53" s="34"/>
      <c r="D53" s="34"/>
      <c r="E53" s="34"/>
      <c r="F53" s="34"/>
      <c r="G53" s="34"/>
      <c r="H53" s="34"/>
      <c r="I53" s="37"/>
      <c r="J53" s="34"/>
      <c r="K53" s="34"/>
      <c r="L53" s="34"/>
      <c r="M53" s="34"/>
      <c r="N53" s="34"/>
      <c r="O53" s="34"/>
      <c r="P53" s="34"/>
    </row>
    <row r="54" spans="1:22" x14ac:dyDescent="0.15">
      <c r="B54" s="34"/>
      <c r="C54" s="34"/>
      <c r="D54" s="34"/>
      <c r="E54" s="34"/>
      <c r="F54" s="34"/>
      <c r="G54" s="34"/>
      <c r="H54" s="34"/>
      <c r="I54" s="37"/>
      <c r="J54" s="34"/>
      <c r="K54" s="34"/>
      <c r="L54" s="34"/>
      <c r="M54" s="34"/>
      <c r="N54" s="34"/>
      <c r="O54" s="34"/>
      <c r="P54" s="34"/>
    </row>
    <row r="55" spans="1:22" x14ac:dyDescent="0.15">
      <c r="A55" s="75"/>
      <c r="B55" s="75"/>
      <c r="C55" s="75"/>
      <c r="D55" s="75"/>
      <c r="E55" s="75"/>
      <c r="F55" s="75"/>
      <c r="G55" s="75"/>
      <c r="H55" s="75"/>
      <c r="I55" s="75"/>
      <c r="J55" s="75"/>
      <c r="K55" s="75"/>
      <c r="L55" s="75"/>
      <c r="M55" s="75"/>
      <c r="N55" s="75"/>
      <c r="O55" s="75"/>
      <c r="Q55" s="75"/>
      <c r="R55" s="75"/>
      <c r="S55" s="75"/>
      <c r="T55" s="75"/>
      <c r="U55" s="75"/>
      <c r="V55" s="75"/>
    </row>
    <row r="56" spans="1:22" s="75" customFormat="1" x14ac:dyDescent="0.15">
      <c r="A56" s="24" t="s">
        <v>777</v>
      </c>
      <c r="B56" s="26"/>
      <c r="C56" s="26"/>
      <c r="D56" s="26"/>
      <c r="E56" s="26"/>
      <c r="F56" s="26"/>
      <c r="G56" s="26"/>
      <c r="H56" s="26"/>
      <c r="I56" s="37"/>
      <c r="J56" s="26"/>
      <c r="K56" s="26"/>
      <c r="L56" s="25" t="s">
        <v>845</v>
      </c>
      <c r="M56" s="26"/>
      <c r="N56" s="26"/>
      <c r="O56" s="27"/>
      <c r="P56" s="26"/>
      <c r="Q56" s="26"/>
      <c r="R56" s="26"/>
      <c r="S56" s="26"/>
      <c r="T56" s="26"/>
      <c r="U56" s="26"/>
      <c r="V56" s="26"/>
    </row>
    <row r="57" spans="1:22" x14ac:dyDescent="0.15">
      <c r="A57" s="76" t="s">
        <v>492</v>
      </c>
      <c r="B57" s="33" t="str">
        <f>" [&lt;a href='"&amp;K57&amp;"' title='list by venue'&gt;more at this venue&lt;/a&gt;]"</f>
        <v xml:space="preserve"> [&lt;a href='artisphere.php' title='list by venue'&gt;more at this venue&lt;/a&gt;]</v>
      </c>
      <c r="C57" s="35" t="s">
        <v>250</v>
      </c>
      <c r="D57" s="35" t="s">
        <v>498</v>
      </c>
      <c r="E57" s="26" t="s">
        <v>417</v>
      </c>
      <c r="F57" s="26" t="s">
        <v>354</v>
      </c>
      <c r="G57" s="35" t="s">
        <v>587</v>
      </c>
      <c r="H57" s="36"/>
      <c r="I57" s="62" t="s">
        <v>555</v>
      </c>
      <c r="J57" s="26" t="s">
        <v>386</v>
      </c>
      <c r="K57" s="26" t="s">
        <v>588</v>
      </c>
      <c r="L57" s="38" t="str">
        <f t="shared" ref="L57:L68" si="5">"&lt;tr&gt;&lt;td&gt;&lt;font size='2'&gt;&lt;b&gt;"&amp;S57&amp;A57&amp;"&lt;/a&gt;&lt;/b&gt;&lt;/td&gt;&lt;td&gt;&lt;font size='2'&gt;"&amp;D57&amp;"&lt;/td&gt;&lt;td&gt;&lt;font size='2'&gt;&lt;a href='"&amp;J57&amp;"' target='_blank'&gt;web&lt;/a&gt;&lt;/td&gt;&lt;td&gt;&lt;font size='2'&gt;&lt;a href='"&amp;E57&amp;"' target='_blank'&gt;map&lt;/a&gt;&lt;/td&gt;&lt;td&gt;&lt;font size='2'&gt;&lt;a href='"&amp;F57&amp;"' target='_blank'&gt;facebook&lt;/a&gt;&lt;/td&gt;&lt;td&gt;&lt;font size='2'&gt;"&amp;IF(G57="NONE","none","@&lt;a href='http://www.twitter.com/"&amp;G57&amp;"' target='_blank'&gt;"&amp;G57&amp;"&lt;/a&gt;")&amp;"&lt;/td&gt;&lt;/tr&gt;"</f>
        <v>&lt;tr&gt;&lt;td&gt;&lt;font size='2'&gt;&lt;b&gt;&lt;a href='artisphere.php' title='list by venue'&gt;Artisphere&lt;/a&gt;&lt;/b&gt;&lt;/td&gt;&lt;td&gt;&lt;font size='2'&gt;703-875-1100&lt;/td&gt;&lt;td&gt;&lt;font size='2'&gt;&lt;a href='http://www.artisphere.com/' target='_blank'&gt;web&lt;/a&gt;&lt;/td&gt;&lt;td&gt;&lt;font size='2'&gt;&lt;a href='http://maps.google.com/maps?f=q&amp;source=s_q&amp;hl=en&amp;geocode=&amp;q=1101+Wilson+Boulevard,+Arlington,+VA+22209&amp;sll=37.0625,-95.677068&amp;sspn=38.911557,74.794922&amp;ie=UTF8&amp;hq=&amp;hnear=1101+Wilson+Blvd,+Arlington,+Virginia+22209&amp;z=16' target='_blank'&gt;map&lt;/a&gt;&lt;/td&gt;&lt;td&gt;&lt;font size='2'&gt;&lt;a href='http://www.facebook.com/pages/Artisphere/112330742123655?ref=ts&amp;v=wall' target='_blank'&gt;facebook&lt;/a&gt;&lt;/td&gt;&lt;td&gt;&lt;font size='2'&gt;@&lt;a href='http://www.twitter.com/artisphere' target='_blank'&gt;artisphere&lt;/a&gt;&lt;/td&gt;&lt;/tr&gt;</v>
      </c>
      <c r="M57" s="33" t="str">
        <f>"&lt;b&gt;&lt;a href='"&amp;J57&amp;"' target='_blank'&gt;"&amp;J57&amp;"&lt;/a&gt;&lt;/b&gt;&lt;br&gt;"&amp;C57&amp;"&lt;br&gt;"&amp;D57&amp;"&lt;br&gt;&lt;a href='"&amp;E57&amp;"' target='_blank'&gt;map&lt;/a&gt; || &lt;a href='"&amp;F57&amp;"' target='_blank'&gt;facebook&lt;/a&gt; || twitter: "&amp;IF(G57="NONE","none","@&lt;a href='http://www.twitter.com/"&amp;G57&amp;"' target='_blank'&gt;"&amp;G57&amp;"&lt;/a&gt;&lt;br&gt;")</f>
        <v>&lt;b&gt;&lt;a href='http://www.artisphere.com/' target='_blank'&gt;http://www.artisphere.com/&lt;/a&gt;&lt;/b&gt;&lt;br&gt;1101 Wilson Boulevard, Arlington, VA 22209&lt;br&gt;703-875-1100&lt;br&gt;&lt;a href='http://maps.google.com/maps?f=q&amp;source=s_q&amp;hl=en&amp;geocode=&amp;q=1101+Wilson+Boulevard,+Arlington,+VA+22209&amp;sll=37.0625,-95.677068&amp;sspn=38.911557,74.794922&amp;ie=UTF8&amp;hq=&amp;hnear=1101+Wilson+Blvd,+Arlington,+Virginia+22209&amp;z=16' target='_blank'&gt;map&lt;/a&gt; || &lt;a href='http://www.facebook.com/pages/Artisphere/112330742123655?ref=ts&amp;v=wall' target='_blank'&gt;facebook&lt;/a&gt; || twitter: @&lt;a href='http://www.twitter.com/artisphere' target='_blank'&gt;artisphere&lt;/a&gt;&lt;br&gt;</v>
      </c>
      <c r="N57" s="39" t="s">
        <v>277</v>
      </c>
      <c r="O57" s="40" t="str">
        <f ca="1">IF(I57&lt;=($Q$2),"yes","ok")</f>
        <v>ok</v>
      </c>
      <c r="P57" s="77" t="s">
        <v>1526</v>
      </c>
      <c r="Q57" s="76"/>
      <c r="R57" s="76"/>
      <c r="S57" s="26" t="str">
        <f t="shared" ref="S57:S68" si="6">"&lt;a href='"&amp;K57&amp;"' title='list by venue'&gt;"</f>
        <v>&lt;a href='artisphere.php' title='list by venue'&gt;</v>
      </c>
    </row>
    <row r="58" spans="1:22" x14ac:dyDescent="0.15">
      <c r="A58" s="35" t="s">
        <v>120</v>
      </c>
      <c r="B58" s="33" t="str">
        <f t="shared" ref="B58:B66" si="7">" [&lt;a href='"&amp;K58&amp;"' title='list by venue'&gt;more at this venue&lt;/a&gt;]"</f>
        <v xml:space="preserve"> [&lt;a href='artomatic2012.php' title='list by venue'&gt;more at this venue&lt;/a&gt;]</v>
      </c>
      <c r="C58" s="34" t="s">
        <v>109</v>
      </c>
      <c r="D58" s="35" t="s">
        <v>555</v>
      </c>
      <c r="E58" s="74" t="s">
        <v>88</v>
      </c>
      <c r="F58" s="32" t="s">
        <v>41</v>
      </c>
      <c r="G58" s="35" t="s">
        <v>118</v>
      </c>
      <c r="H58" s="35"/>
      <c r="I58" s="62" t="s">
        <v>555</v>
      </c>
      <c r="J58" s="32" t="s">
        <v>42</v>
      </c>
      <c r="K58" s="35" t="s">
        <v>121</v>
      </c>
      <c r="L58" s="38" t="str">
        <f t="shared" si="5"/>
        <v>&lt;tr&gt;&lt;td&gt;&lt;font size='2'&gt;&lt;b&gt;&lt;a href='artomatic2012.php' title='list by venue'&gt;Artomatic 2012&lt;/a&gt;&lt;/b&gt;&lt;/td&gt;&lt;td&gt;&lt;font size='2'&gt;N/A&lt;/td&gt;&lt;td&gt;&lt;font size='2'&gt;&lt;a href='http://artomatic.org/' target='_blank'&gt;web&lt;/a&gt;&lt;/td&gt;&lt;td&gt;&lt;font size='2'&gt;&lt;a href='http://maps.google.com/maps?q=1851+S.+Bell+Street,+Crystal+City,+Virginia&amp;hl=en&amp;hnear=1851+S+Bell+St,+Arlington,+Virginia+22202&amp;t=m&amp;z=16&amp;iwloc=A' target='_blank'&gt;map&lt;/a&gt;&lt;/td&gt;&lt;td&gt;&lt;font size='2'&gt;&lt;a href='http://www.facebook.com/artomatic' target='_blank'&gt;facebook&lt;/a&gt;&lt;/td&gt;&lt;td&gt;&lt;font size='2'&gt;@&lt;a href='http://www.twitter.com/Artomatic' target='_blank'&gt;Artomatic&lt;/a&gt;&lt;/td&gt;&lt;/tr&gt;</v>
      </c>
      <c r="M58" s="33" t="str">
        <f t="shared" ref="M58:M66" si="8">"&lt;b&gt;&lt;a href='"&amp;J58&amp;"' target='_blank'&gt;"&amp;J58&amp;"&lt;/a&gt;&lt;/b&gt;&lt;br&gt;"&amp;C58&amp;"&lt;br&gt;"&amp;D58&amp;"&lt;br&gt;&lt;a href='"&amp;E58&amp;"' target='_blank'&gt;map&lt;/a&gt; || &lt;a href='"&amp;F58&amp;"' target='_blank'&gt;facebook&lt;/a&gt; || twitter: "&amp;IF(G58="NONE","none","@&lt;a href='http://www.twitter.com/"&amp;G58&amp;"' target='_blank'&gt;"&amp;G58&amp;"&lt;/a&gt;&lt;br&gt;")</f>
        <v>&lt;b&gt;&lt;a href='http://artomatic.org/' target='_blank'&gt;http://artomatic.org/&lt;/a&gt;&lt;/b&gt;&lt;br&gt;1851 S. Bell Street, Arlington/Crystal City, VA 22202&lt;br&gt;N/A&lt;br&gt;&lt;a href='http://maps.google.com/maps?q=1851+S.+Bell+Street,+Crystal+City,+Virginia&amp;hl=en&amp;hnear=1851+S+Bell+St,+Arlington,+Virginia+22202&amp;t=m&amp;z=16&amp;iwloc=A' target='_blank'&gt;map&lt;/a&gt; || &lt;a href='http://www.facebook.com/artomatic' target='_blank'&gt;facebook&lt;/a&gt; || twitter: @&lt;a href='http://www.twitter.com/Artomatic' target='_blank'&gt;Artomatic&lt;/a&gt;&lt;br&gt;</v>
      </c>
      <c r="N58" s="39" t="s">
        <v>52</v>
      </c>
      <c r="O58" s="40" t="str">
        <f t="shared" ref="O58:O66" ca="1" si="9">IF(I58&lt;=($Q$2),"yes","ok")</f>
        <v>ok</v>
      </c>
      <c r="P58" s="37">
        <v>41083</v>
      </c>
      <c r="S58" s="26" t="str">
        <f t="shared" si="6"/>
        <v>&lt;a href='artomatic2012.php' title='list by venue'&gt;</v>
      </c>
    </row>
    <row r="59" spans="1:22" x14ac:dyDescent="0.15">
      <c r="A59" s="35" t="s">
        <v>265</v>
      </c>
      <c r="B59" s="33" t="str">
        <f t="shared" si="7"/>
        <v xml:space="preserve"> [&lt;a href='bourbonstreet.php' title='list by venue'&gt;more at this venue&lt;/a&gt;]</v>
      </c>
      <c r="C59" s="34" t="s">
        <v>431</v>
      </c>
      <c r="D59" s="35" t="s">
        <v>228</v>
      </c>
      <c r="E59" s="35" t="s">
        <v>579</v>
      </c>
      <c r="F59" s="26" t="s">
        <v>668</v>
      </c>
      <c r="G59" s="35" t="s">
        <v>669</v>
      </c>
      <c r="H59" s="35"/>
      <c r="I59" s="62" t="s">
        <v>555</v>
      </c>
      <c r="J59" s="26" t="s">
        <v>652</v>
      </c>
      <c r="K59" s="35" t="s">
        <v>413</v>
      </c>
      <c r="L59" s="38" t="str">
        <f t="shared" si="5"/>
        <v>&lt;tr&gt;&lt;td&gt;&lt;font size='2'&gt;&lt;b&gt;&lt;a href='bourbonstreet.php' title='list by venue'&gt;Bourbon Street (Baltimore)&lt;/a&gt;&lt;/b&gt;&lt;/td&gt;&lt;td&gt;&lt;font size='2'&gt;410-528-8377&lt;/td&gt;&lt;td&gt;&lt;font size='2'&gt;&lt;a href='http://www.bourbonstreetbaltimore.com/index.cfm' target='_blank'&gt;web&lt;/a&gt;&lt;/td&gt;&lt;td&gt;&lt;font size='2'&gt;&lt;a href='http://maps.google.com/maps?f=q&amp;source=s_q&amp;hl=en&amp;geocode=&amp;q=316+Guilford+Avenue,+Baltimore,+MD+21202&amp;sll=37.0625,-95.677068&amp;sspn=30.737461,56.865234&amp;ie=UTF8&amp;hq=&amp;hnear=316+Guilford+Ave,+Baltimore,+Maryland+21202&amp;z=16' target='_blank'&gt;map&lt;/a&gt;&lt;/td&gt;&lt;td&gt;&lt;font size='2'&gt;&lt;a href='http://www.facebook.com/pages/Bourbon-Street-Baltimore/78621928690?sk=wall' target='_blank'&gt;facebook&lt;/a&gt;&lt;/td&gt;&lt;td&gt;&lt;font size='2'&gt;@&lt;a href='http://www.twitter.com/BourbonStBmore' target='_blank'&gt;BourbonStBmore&lt;/a&gt;&lt;/td&gt;&lt;/tr&gt;</v>
      </c>
      <c r="M59" s="33" t="str">
        <f t="shared" si="8"/>
        <v>&lt;b&gt;&lt;a href='http://www.bourbonstreetbaltimore.com/index.cfm' target='_blank'&gt;http://www.bourbonstreetbaltimore.com/index.cfm&lt;/a&gt;&lt;/b&gt;&lt;br&gt;316 Guilford Avenue, Baltimore, MD 21202&lt;br&gt;410-528-8377&lt;br&gt;&lt;a href='http://maps.google.com/maps?f=q&amp;source=s_q&amp;hl=en&amp;geocode=&amp;q=316+Guilford+Avenue,+Baltimore,+MD+21202&amp;sll=37.0625,-95.677068&amp;sspn=30.737461,56.865234&amp;ie=UTF8&amp;hq=&amp;hnear=316+Guilford+Ave,+Baltimore,+Maryland+21202&amp;z=16' target='_blank'&gt;map&lt;/a&gt; || &lt;a href='http://www.facebook.com/pages/Bourbon-Street-Baltimore/78621928690?sk=wall' target='_blank'&gt;facebook&lt;/a&gt; || twitter: @&lt;a href='http://www.twitter.com/BourbonStBmore' target='_blank'&gt;BourbonStBmore&lt;/a&gt;&lt;br&gt;</v>
      </c>
      <c r="N59" s="39" t="s">
        <v>525</v>
      </c>
      <c r="O59" s="40" t="str">
        <f t="shared" ca="1" si="9"/>
        <v>ok</v>
      </c>
      <c r="P59" s="37">
        <v>40787</v>
      </c>
      <c r="S59" s="26" t="str">
        <f t="shared" si="6"/>
        <v>&lt;a href='bourbonstreet.php' title='list by venue'&gt;</v>
      </c>
    </row>
    <row r="60" spans="1:22" x14ac:dyDescent="0.15">
      <c r="A60" s="68" t="s">
        <v>551</v>
      </c>
      <c r="B60" s="33" t="str">
        <f>" [&lt;a href='"&amp;K60&amp;"' title='list by venue'&gt;more at this venue&lt;/a&gt;]"</f>
        <v xml:space="preserve"> [&lt;a href='ccas.php' title='list by venue'&gt;more at this venue&lt;/a&gt;]</v>
      </c>
      <c r="C60" s="34" t="s">
        <v>381</v>
      </c>
      <c r="D60" s="35" t="s">
        <v>555</v>
      </c>
      <c r="E60" s="35" t="s">
        <v>494</v>
      </c>
      <c r="F60" s="26" t="s">
        <v>411</v>
      </c>
      <c r="G60" s="35" t="s">
        <v>279</v>
      </c>
      <c r="H60" s="36"/>
      <c r="I60" s="62" t="s">
        <v>555</v>
      </c>
      <c r="J60" s="26" t="s">
        <v>421</v>
      </c>
      <c r="K60" s="35" t="s">
        <v>620</v>
      </c>
      <c r="L60" s="38" t="str">
        <f t="shared" si="5"/>
        <v>&lt;tr&gt;&lt;td&gt;&lt;font size='2'&gt;&lt;b&gt;&lt;a href='ccas.php' title='list by venue'&gt;Charm City Art Space (Baltimore)&lt;/a&gt;&lt;/b&gt;&lt;/td&gt;&lt;td&gt;&lt;font size='2'&gt;N/A&lt;/td&gt;&lt;td&gt;&lt;font size='2'&gt;&lt;a href='http://www.ccspace.org' target='_blank'&gt;web&lt;/a&gt;&lt;/td&gt;&lt;td&gt;&lt;font size='2'&gt;&lt;a href='http://maps.google.com/maps?f=q&amp;source=s_q&amp;hl=en&amp;geocode=&amp;q=1729+Maryland+Ave,+Baltimore,+MD+21201&amp;sll=37.0625,-95.677068&amp;sspn=36.915634,84.814453&amp;ie=UTF8&amp;hq=&amp;hnear=1729+Maryland+Ave,+Baltimore,+Maryland+21201&amp;z=16' target='_blank'&gt;map&lt;/a&gt;&lt;/td&gt;&lt;td&gt;&lt;font size='2'&gt;&lt;a href='http://www.facebook.com/pages/Charm-City-Art-Space/107701945926313' target='_blank'&gt;facebook&lt;/a&gt;&lt;/td&gt;&lt;td&gt;&lt;font size='2'&gt;@&lt;a href='http://www.twitter.com/CCASBaltimore' target='_blank'&gt;CCASBaltimore&lt;/a&gt;&lt;/td&gt;&lt;/tr&gt;</v>
      </c>
      <c r="M60" s="33" t="str">
        <f>"&lt;b&gt;&lt;a href='"&amp;J60&amp;"' target='_blank'&gt;"&amp;J60&amp;"&lt;/a&gt;&lt;/b&gt;&lt;br&gt;"&amp;C60&amp;"&lt;br&gt;"&amp;D60&amp;"&lt;br&gt;&lt;a href='"&amp;E60&amp;"' target='_blank'&gt;map&lt;/a&gt; || &lt;a href='"&amp;F60&amp;"' target='_blank'&gt;facebook&lt;/a&gt; || twitter: "&amp;IF(G60="NONE","none","@&lt;a href='http://www.twitter.com/"&amp;G60&amp;"' target='_blank'&gt;"&amp;G60&amp;"&lt;/a&gt;&lt;br&gt;")</f>
        <v>&lt;b&gt;&lt;a href='http://www.ccspace.org' target='_blank'&gt;http://www.ccspace.org&lt;/a&gt;&lt;/b&gt;&lt;br&gt;1729 Maryland Ave, Baltimore, MD 21201&lt;br&gt;N/A&lt;br&gt;&lt;a href='http://maps.google.com/maps?f=q&amp;source=s_q&amp;hl=en&amp;geocode=&amp;q=1729+Maryland+Ave,+Baltimore,+MD+21201&amp;sll=37.0625,-95.677068&amp;sspn=36.915634,84.814453&amp;ie=UTF8&amp;hq=&amp;hnear=1729+Maryland+Ave,+Baltimore,+Maryland+21201&amp;z=16' target='_blank'&gt;map&lt;/a&gt; || &lt;a href='http://www.facebook.com/pages/Charm-City-Art-Space/107701945926313' target='_blank'&gt;facebook&lt;/a&gt; || twitter: @&lt;a href='http://www.twitter.com/CCASBaltimore' target='_blank'&gt;CCASBaltimore&lt;/a&gt;&lt;br&gt;</v>
      </c>
      <c r="N60" s="32" t="s">
        <v>165</v>
      </c>
      <c r="O60" s="40" t="str">
        <f ca="1">IF(I60&lt;=($Q$2),"yes","ok")</f>
        <v>ok</v>
      </c>
      <c r="P60" s="34"/>
      <c r="S60" s="26" t="str">
        <f t="shared" si="6"/>
        <v>&lt;a href='ccas.php' title='list by venue'&gt;</v>
      </c>
    </row>
    <row r="61" spans="1:22" x14ac:dyDescent="0.15">
      <c r="A61" s="35" t="s">
        <v>383</v>
      </c>
      <c r="B61" s="38" t="str">
        <f t="shared" si="7"/>
        <v xml:space="preserve"> [&lt;a href='holeinthesky.php' title='list by venue'&gt;more at this venue&lt;/a&gt;]</v>
      </c>
      <c r="C61" s="34" t="s">
        <v>449</v>
      </c>
      <c r="D61" s="35" t="s">
        <v>555</v>
      </c>
      <c r="E61" s="35" t="s">
        <v>222</v>
      </c>
      <c r="F61" s="32" t="s">
        <v>515</v>
      </c>
      <c r="G61" s="32" t="s">
        <v>414</v>
      </c>
      <c r="H61" s="32"/>
      <c r="I61" s="62" t="s">
        <v>555</v>
      </c>
      <c r="J61" s="26" t="s">
        <v>621</v>
      </c>
      <c r="K61" s="35" t="s">
        <v>548</v>
      </c>
      <c r="L61" s="38" t="str">
        <f t="shared" si="5"/>
        <v>&lt;tr&gt;&lt;td&gt;&lt;font size='2'&gt;&lt;b&gt;&lt;a href='holeinthesky.php' title='list by venue'&gt;Hole in the Sky&lt;/a&gt;&lt;/b&gt;&lt;/td&gt;&lt;td&gt;&lt;font size='2'&gt;N/A&lt;/td&gt;&lt;td&gt;&lt;font size='2'&gt;&lt;a href='http://holeintheskydc.tumblr.com/' target='_blank'&gt;web&lt;/a&gt;&lt;/td&gt;&lt;td&gt;&lt;font size='2'&gt;&lt;a href='http://maps.google.com/maps?f=q&amp;source=s_q&amp;hl=en&amp;geocode=&amp;q=2110+5th+St+NE,+Washington,+DC&amp;sll=37.0625,-95.677068&amp;sspn=39.235538,76.816406&amp;ie=UTF8&amp;hq=&amp;hnear=2110+5th+St+NE,+Washington+D.C.,+District+of+Columbia,+20002&amp;z=16' target='_blank'&gt;map&lt;/a&gt;&lt;/td&gt;&lt;td&gt;&lt;font size='2'&gt;&lt;a href='http://www.facebook.com/pages/Hole-in-the-Sky-Collective/142674169118615?ref=ts&amp;v=wall' target='_blank'&gt;facebook&lt;/a&gt;&lt;/td&gt;&lt;td&gt;&lt;font size='2'&gt;@&lt;a href='http://www.twitter.com/HoleInTheSkyDC' target='_blank'&gt;HoleInTheSkyDC&lt;/a&gt;&lt;/td&gt;&lt;/tr&gt;</v>
      </c>
      <c r="M61" s="38" t="str">
        <f t="shared" si="8"/>
        <v>&lt;b&gt;&lt;a href='http://holeintheskydc.tumblr.com/' target='_blank'&gt;http://holeintheskydc.tumblr.com/&lt;/a&gt;&lt;/b&gt;&lt;br&gt;2110 5th St NE, Washington, DC&lt;br&gt;N/A&lt;br&gt;&lt;a href='http://maps.google.com/maps?f=q&amp;source=s_q&amp;hl=en&amp;geocode=&amp;q=2110+5th+St+NE,+Washington,+DC&amp;sll=37.0625,-95.677068&amp;sspn=39.235538,76.816406&amp;ie=UTF8&amp;hq=&amp;hnear=2110+5th+St+NE,+Washington+D.C.,+District+of+Columbia,+20002&amp;z=16' target='_blank'&gt;map&lt;/a&gt; || &lt;a href='http://www.facebook.com/pages/Hole-in-the-Sky-Collective/142674169118615?ref=ts&amp;v=wall' target='_blank'&gt;facebook&lt;/a&gt; || twitter: @&lt;a href='http://www.twitter.com/HoleInTheSkyDC' target='_blank'&gt;HoleInTheSkyDC&lt;/a&gt;&lt;br&gt;</v>
      </c>
      <c r="N61" s="26" t="s">
        <v>697</v>
      </c>
      <c r="O61" s="40" t="str">
        <f t="shared" ca="1" si="9"/>
        <v>ok</v>
      </c>
      <c r="P61" s="37">
        <v>40591</v>
      </c>
      <c r="S61" s="26" t="str">
        <f t="shared" si="6"/>
        <v>&lt;a href='holeinthesky.php' title='list by venue'&gt;</v>
      </c>
    </row>
    <row r="62" spans="1:22" x14ac:dyDescent="0.15">
      <c r="A62" s="35" t="s">
        <v>501</v>
      </c>
      <c r="B62" s="33" t="str">
        <f t="shared" si="7"/>
        <v xml:space="preserve"> [&lt;a href='jaxx.php' title='list by venue'&gt;more at this venue&lt;/a&gt;]</v>
      </c>
      <c r="C62" s="34" t="s">
        <v>218</v>
      </c>
      <c r="D62" s="35" t="s">
        <v>281</v>
      </c>
      <c r="E62" s="26" t="s">
        <v>482</v>
      </c>
      <c r="F62" s="26" t="s">
        <v>560</v>
      </c>
      <c r="G62" s="35" t="s">
        <v>440</v>
      </c>
      <c r="H62" s="35"/>
      <c r="I62" s="62" t="s">
        <v>555</v>
      </c>
      <c r="J62" s="26" t="s">
        <v>630</v>
      </c>
      <c r="K62" s="26" t="s">
        <v>585</v>
      </c>
      <c r="L62" s="38" t="str">
        <f t="shared" si="5"/>
        <v>&lt;tr&gt;&lt;td&gt;&lt;font size='2'&gt;&lt;b&gt;&lt;a href='jaxx.php' title='list by venue'&gt;Jaxx&lt;/a&gt;&lt;/b&gt;&lt;/td&gt;&lt;td&gt;&lt;font size='2'&gt;703-569-5910&lt;/td&gt;&lt;td&gt;&lt;font size='2'&gt;&lt;a href='http://www.jaxxroxx.com' target='_blank'&gt;web&lt;/a&gt;&lt;/td&gt;&lt;td&gt;&lt;font size='2'&gt;&lt;a href='http://maps.google.com/maps?f=q&amp;source=s_q&amp;hl=en&amp;geocode=&amp;q=6355+Rolling+Rd,+Springfield,+VA+22152&amp;sll=39.318833,-76.619695&amp;sspn=0.010757,0.028067&amp;ie=UTF8&amp;hq=&amp;hnear=6355+Rolling+Rd,+Springfield,+Fairfax,+Virginia+22152&amp;z=15' target='_blank'&gt;map&lt;/a&gt;&lt;/td&gt;&lt;td&gt;&lt;font size='2'&gt;&lt;a href='http://www.facebook.com/pages/Springfield-VA/Jaxx-Niteclub/317789008361' target='_blank'&gt;facebook&lt;/a&gt;&lt;/td&gt;&lt;td&gt;&lt;font size='2'&gt;@&lt;a href='http://www.twitter.com/jaxxnightclub' target='_blank'&gt;jaxxnightclub&lt;/a&gt;&lt;/td&gt;&lt;/tr&gt;</v>
      </c>
      <c r="M62" s="33" t="str">
        <f t="shared" si="8"/>
        <v>&lt;b&gt;&lt;a href='http://www.jaxxroxx.com' target='_blank'&gt;http://www.jaxxroxx.com&lt;/a&gt;&lt;/b&gt;&lt;br&gt;6355 Rolling Rd, Springfield, VA 22152&lt;br&gt;703-569-5910&lt;br&gt;&lt;a href='http://maps.google.com/maps?f=q&amp;source=s_q&amp;hl=en&amp;geocode=&amp;q=6355+Rolling+Rd,+Springfield,+VA+22152&amp;sll=39.318833,-76.619695&amp;sspn=0.010757,0.028067&amp;ie=UTF8&amp;hq=&amp;hnear=6355+Rolling+Rd,+Springfield,+Fairfax,+Virginia+22152&amp;z=15' target='_blank'&gt;map&lt;/a&gt; || &lt;a href='http://www.facebook.com/pages/Springfield-VA/Jaxx-Niteclub/317789008361' target='_blank'&gt;facebook&lt;/a&gt; || twitter: @&lt;a href='http://www.twitter.com/jaxxnightclub' target='_blank'&gt;jaxxnightclub&lt;/a&gt;&lt;br&gt;</v>
      </c>
      <c r="N62" s="39" t="s">
        <v>425</v>
      </c>
      <c r="O62" s="40" t="str">
        <f t="shared" ca="1" si="9"/>
        <v>ok</v>
      </c>
      <c r="P62" s="37">
        <v>40909</v>
      </c>
      <c r="S62" s="26" t="str">
        <f t="shared" si="6"/>
        <v>&lt;a href='jaxx.php' title='list by venue'&gt;</v>
      </c>
    </row>
    <row r="63" spans="1:22" x14ac:dyDescent="0.15">
      <c r="A63" s="35" t="s">
        <v>499</v>
      </c>
      <c r="B63" s="38" t="str">
        <f>" [&lt;a href='"&amp;K63&amp;"' title='list by venue'&gt;more at this venue&lt;/a&gt;]"</f>
        <v xml:space="preserve"> [&lt;a href='recher.php' title='list by venue'&gt;more at this venue&lt;/a&gt;]</v>
      </c>
      <c r="C63" s="34" t="s">
        <v>542</v>
      </c>
      <c r="D63" s="64" t="s">
        <v>300</v>
      </c>
      <c r="E63" s="35" t="s">
        <v>240</v>
      </c>
      <c r="F63" s="35" t="s">
        <v>541</v>
      </c>
      <c r="G63" s="58" t="s">
        <v>461</v>
      </c>
      <c r="H63" s="58"/>
      <c r="I63" s="62" t="s">
        <v>555</v>
      </c>
      <c r="J63" s="26" t="s">
        <v>639</v>
      </c>
      <c r="K63" s="34" t="s">
        <v>638</v>
      </c>
      <c r="L63" s="38" t="str">
        <f>"&lt;tr&gt;&lt;td&gt;&lt;font size='2'&gt;&lt;b&gt;"&amp;S63&amp;A63&amp;"&lt;/a&gt;&lt;/b&gt;&lt;/td&gt;&lt;td&gt;&lt;font size='2'&gt;"&amp;D63&amp;"&lt;/td&gt;&lt;td&gt;&lt;font size='2'&gt;&lt;a href='"&amp;J63&amp;"' target='_blank'&gt;web&lt;/a&gt;&lt;/td&gt;&lt;td&gt;&lt;font size='2'&gt;&lt;a href='"&amp;E63&amp;"' target='_blank'&gt;map&lt;/a&gt;&lt;/td&gt;&lt;td&gt;&lt;font size='2'&gt;&lt;a href='"&amp;F63&amp;"' target='_blank'&gt;facebook&lt;/a&gt;&lt;/td&gt;&lt;td&gt;&lt;font size='2'&gt;"&amp;IF(G63="NONE","none","@&lt;a href='http://www.twitter.com/"&amp;G63&amp;"' target='_blank'&gt;"&amp;G63&amp;"&lt;/a&gt;")&amp;"&lt;/td&gt;&lt;/tr&gt;"</f>
        <v>&lt;tr&gt;&lt;td&gt;&lt;font size='2'&gt;&lt;b&gt;&lt;a href='recher.php' title='list by venue'&gt;Recher Theatre (Towson, MD)&lt;/a&gt;&lt;/b&gt;&lt;/td&gt;&lt;td&gt;&lt;font size='2'&gt;410-337-7178&lt;/td&gt;&lt;td&gt;&lt;font size='2'&gt;&lt;a href='http://www.rechertheatre.com' target='_blank'&gt;web&lt;/a&gt;&lt;/td&gt;&lt;td&gt;&lt;font size='2'&gt;&lt;a href='http://maps.google.com/maps?f=q&amp;source=s_q&amp;hl=en&amp;geocode=&amp;q=512+York+Road,+Towson,+MD+21204&amp;sll=37.230328,-95.712891&amp;sspn=36.168984,54.404297&amp;ie=UTF8&amp;hq=&amp;hnear=512+York+Rd,+Towson,+Baltimore,+Maryland+21204&amp;z=16' target='_blank'&gt;map&lt;/a&gt;&lt;/td&gt;&lt;td&gt;&lt;font size='2'&gt;&lt;a href='http://www.facebook.com/pages/Towson-MD/Recher-Theatre/193101659900' target='_blank'&gt;facebook&lt;/a&gt;&lt;/td&gt;&lt;td&gt;&lt;font size='2'&gt;none&lt;/td&gt;&lt;/tr&gt;</v>
      </c>
      <c r="M63" s="38" t="str">
        <f>"&lt;b&gt;&lt;a href='"&amp;J63&amp;"' target='_blank'&gt;"&amp;J63&amp;"&lt;/a&gt;&lt;/b&gt;&lt;br&gt;"&amp;C63&amp;"&lt;br&gt;"&amp;D63&amp;"&lt;br&gt;&lt;a href='"&amp;E63&amp;"' target='_blank'&gt;map&lt;/a&gt; || &lt;a href='"&amp;F63&amp;"' target='_blank'&gt;facebook&lt;/a&gt; || twitter: "&amp;IF(G63="NONE","none","@&lt;a href='http://www.twitter.com/"&amp;G63&amp;"' target='_blank'&gt;"&amp;G63&amp;"&lt;/a&gt;&lt;br&gt;")</f>
        <v>&lt;b&gt;&lt;a href='http://www.rechertheatre.com' target='_blank'&gt;http://www.rechertheatre.com&lt;/a&gt;&lt;/b&gt;&lt;br&gt;512 York Road, Towson, MD 21204&lt;br&gt;410-337-7178&lt;br&gt;&lt;a href='http://maps.google.com/maps?f=q&amp;source=s_q&amp;hl=en&amp;geocode=&amp;q=512+York+Road,+Towson,+MD+21204&amp;sll=37.230328,-95.712891&amp;sspn=36.168984,54.404297&amp;ie=UTF8&amp;hq=&amp;hnear=512+York+Rd,+Towson,+Baltimore,+Maryland+21204&amp;z=16' target='_blank'&gt;map&lt;/a&gt; || &lt;a href='http://www.facebook.com/pages/Towson-MD/Recher-Theatre/193101659900' target='_blank'&gt;facebook&lt;/a&gt; || twitter: none</v>
      </c>
      <c r="N63" s="39" t="s">
        <v>477</v>
      </c>
      <c r="O63" s="40" t="str">
        <f ca="1">IF(I63&lt;=($Q$2),"yes","ok")</f>
        <v>ok</v>
      </c>
      <c r="P63" s="78">
        <v>41365</v>
      </c>
      <c r="S63" s="26" t="str">
        <f>"&lt;a href='"&amp;K63&amp;"' title='list by venue'&gt;"</f>
        <v>&lt;a href='recher.php' title='list by venue'&gt;</v>
      </c>
    </row>
    <row r="64" spans="1:22" x14ac:dyDescent="0.15">
      <c r="A64" s="35" t="s">
        <v>496</v>
      </c>
      <c r="B64" s="33" t="str">
        <f t="shared" si="7"/>
        <v xml:space="preserve"> [&lt;a href='redpalace.php' title='list by venue'&gt;more at this venue&lt;/a&gt;]</v>
      </c>
      <c r="C64" s="34" t="s">
        <v>563</v>
      </c>
      <c r="D64" s="35" t="s">
        <v>595</v>
      </c>
      <c r="E64" s="74" t="s">
        <v>631</v>
      </c>
      <c r="F64" s="35" t="s">
        <v>457</v>
      </c>
      <c r="G64" s="35" t="s">
        <v>293</v>
      </c>
      <c r="H64" s="35"/>
      <c r="I64" s="62" t="s">
        <v>555</v>
      </c>
      <c r="J64" s="26" t="s">
        <v>11</v>
      </c>
      <c r="K64" s="35" t="s">
        <v>311</v>
      </c>
      <c r="L64" s="38" t="str">
        <f t="shared" si="5"/>
        <v>&lt;tr&gt;&lt;td&gt;&lt;font size='2'&gt;&lt;b&gt;&lt;a href='redpalace.php' title='list by venue'&gt;Red Palace&lt;/a&gt;&lt;/b&gt;&lt;/td&gt;&lt;td&gt;&lt;font size='2'&gt;202-399-3201&lt;/td&gt;&lt;td&gt;&lt;font size='2'&gt;&lt;a href='http://www.redpalacedc.com/' target='_blank'&gt;web&lt;/a&gt;&lt;/td&gt;&lt;td&gt;&lt;font size='2'&gt;&lt;a href='http://maps.google.com/maps?f=q&amp;source=s_q&amp;hl=en&amp;geocode=&amp;q=1212+H+St+NE,+Washington,+DC+20002&amp;sll=38.90009,-76.98658&amp;sspn=0.012124,0.028067&amp;ie=UTF8&amp;hq=&amp;hnear=1212+H+St+NE,+Washington,+District+of+Columbia,+20002&amp;ll=38.900418,-76.989698&amp;spn=0.012124,0.028067&amp;z=15' target='_blank'&gt;map&lt;/a&gt;&lt;/td&gt;&lt;td&gt;&lt;font size='2'&gt;&lt;a href='http://www.facebook.com/redpalacedc?sk=wall' target='_blank'&gt;facebook&lt;/a&gt;&lt;/td&gt;&lt;td&gt;&lt;font size='2'&gt;@&lt;a href='http://www.twitter.com/RedPalaceDC' target='_blank'&gt;RedPalaceDC&lt;/a&gt;&lt;/td&gt;&lt;/tr&gt;</v>
      </c>
      <c r="M64" s="33" t="str">
        <f t="shared" si="8"/>
        <v>&lt;b&gt;&lt;a href='http://www.redpalacedc.com/' target='_blank'&gt;http://www.redpalacedc.com/&lt;/a&gt;&lt;/b&gt;&lt;br&gt;1212 H St NE, Washington, DC 20002&lt;br&gt;202-399-3201&lt;br&gt;&lt;a href='http://maps.google.com/maps?f=q&amp;source=s_q&amp;hl=en&amp;geocode=&amp;q=1212+H+St+NE,+Washington,+DC+20002&amp;sll=38.90009,-76.98658&amp;sspn=0.012124,0.028067&amp;ie=UTF8&amp;hq=&amp;hnear=1212+H+St+NE,+Washington,+District+of+Columbia,+20002&amp;ll=38.900418,-76.989698&amp;spn=0.012124,0.028067&amp;z=15' target='_blank'&gt;map&lt;/a&gt; || &lt;a href='http://www.facebook.com/redpalacedc?sk=wall' target='_blank'&gt;facebook&lt;/a&gt; || twitter: @&lt;a href='http://www.twitter.com/RedPalaceDC' target='_blank'&gt;RedPalaceDC&lt;/a&gt;&lt;br&gt;</v>
      </c>
      <c r="N64" s="39" t="s">
        <v>379</v>
      </c>
      <c r="O64" s="40" t="str">
        <f t="shared" ca="1" si="9"/>
        <v>ok</v>
      </c>
      <c r="P64" s="37">
        <v>41274</v>
      </c>
      <c r="S64" s="26" t="str">
        <f t="shared" si="6"/>
        <v>&lt;a href='redpalace.php' title='list by venue'&gt;</v>
      </c>
    </row>
    <row r="65" spans="1:22" x14ac:dyDescent="0.15">
      <c r="A65" s="35" t="s">
        <v>671</v>
      </c>
      <c r="B65" s="38" t="str">
        <f t="shared" si="7"/>
        <v xml:space="preserve"> [&lt;a href='sinix.php' title='list by venue'&gt;more at this venue&lt;/a&gt;]</v>
      </c>
      <c r="C65" s="34" t="s">
        <v>315</v>
      </c>
      <c r="D65" s="34" t="s">
        <v>505</v>
      </c>
      <c r="E65" s="34" t="s">
        <v>677</v>
      </c>
      <c r="F65" s="34" t="s">
        <v>679</v>
      </c>
      <c r="G65" s="34" t="s">
        <v>371</v>
      </c>
      <c r="H65" s="34"/>
      <c r="I65" s="62" t="s">
        <v>555</v>
      </c>
      <c r="J65" s="63" t="s">
        <v>645</v>
      </c>
      <c r="K65" s="34" t="s">
        <v>288</v>
      </c>
      <c r="L65" s="38" t="str">
        <f t="shared" si="5"/>
        <v>&lt;tr&gt;&lt;td&gt;&lt;font size='2'&gt;&lt;b&gt;&lt;a href='sinix.php' title='list by venue'&gt;Sinix (Baltimore)&lt;/a&gt;&lt;/b&gt;&lt;/td&gt;&lt;td&gt;&lt;font size='2'&gt;410-574-SINX&lt;/td&gt;&lt;td&gt;&lt;font size='2'&gt;&lt;a href='http://www.SinixRox.com/' target='_blank'&gt;web&lt;/a&gt;&lt;/td&gt;&lt;td&gt;&lt;font size='2'&gt;&lt;a href='http://maps.google.com/maps?f=q&amp;source=s_q&amp;hl=en&amp;geocode=&amp;q=525+Eastern+Blvd,+Baltimore,+MD+21221&amp;aq=&amp;sll=37.0625,-95.677068&amp;sspn=39.235538,76.816406&amp;ie=UTF8&amp;hq=&amp;hnear=525+Eastern+Blvd,+Essex,+Baltimore,+Maryland+21221&amp;ll=39.308667,-76.474113&amp;spn=0.075044,0.150032&amp;z=13' target='_blank'&gt;map&lt;/a&gt;&lt;/td&gt;&lt;td&gt;&lt;font size='2'&gt;&lt;a href='http://www.facebook.com/pages/Sinix/169970129700667' target='_blank'&gt;facebook&lt;/a&gt;&lt;/td&gt;&lt;td&gt;&lt;font size='2'&gt;@&lt;a href='http://www.twitter.com/SinixRox' target='_blank'&gt;SinixRox&lt;/a&gt;&lt;/td&gt;&lt;/tr&gt;</v>
      </c>
      <c r="M65" s="38" t="str">
        <f t="shared" si="8"/>
        <v>&lt;b&gt;&lt;a href='http://www.SinixRox.com/' target='_blank'&gt;http://www.SinixRox.com/&lt;/a&gt;&lt;/b&gt;&lt;br&gt;525 Eastern Blvd, Baltimore, MD 21221&lt;br&gt;410-574-SINX&lt;br&gt;&lt;a href='http://maps.google.com/maps?f=q&amp;source=s_q&amp;hl=en&amp;geocode=&amp;q=525+Eastern+Blvd,+Baltimore,+MD+21221&amp;aq=&amp;sll=37.0625,-95.677068&amp;sspn=39.235538,76.816406&amp;ie=UTF8&amp;hq=&amp;hnear=525+Eastern+Blvd,+Essex,+Baltimore,+Maryland+21221&amp;ll=39.308667,-76.474113&amp;spn=0.075044,0.150032&amp;z=13' target='_blank'&gt;map&lt;/a&gt; || &lt;a href='http://www.facebook.com/pages/Sinix/169970129700667' target='_blank'&gt;facebook&lt;/a&gt; || twitter: @&lt;a href='http://www.twitter.com/SinixRox' target='_blank'&gt;SinixRox&lt;/a&gt;&lt;br&gt;</v>
      </c>
      <c r="N65" s="66" t="s">
        <v>186</v>
      </c>
      <c r="O65" s="40" t="str">
        <f t="shared" ca="1" si="9"/>
        <v>ok</v>
      </c>
      <c r="P65" s="79">
        <v>41267</v>
      </c>
      <c r="Q65" s="63"/>
      <c r="R65" s="63"/>
      <c r="S65" s="26" t="str">
        <f t="shared" si="6"/>
        <v>&lt;a href='sinix.php' title='list by venue'&gt;</v>
      </c>
      <c r="T65" s="63"/>
      <c r="U65" s="63"/>
      <c r="V65" s="63"/>
    </row>
    <row r="66" spans="1:22" s="63" customFormat="1" x14ac:dyDescent="0.15">
      <c r="A66" s="35" t="s">
        <v>391</v>
      </c>
      <c r="B66" s="38" t="str">
        <f t="shared" si="7"/>
        <v xml:space="preserve"> [&lt;a href='sonar.php' title='list by venue'&gt;more at this venue&lt;/a&gt;]</v>
      </c>
      <c r="C66" s="34" t="s">
        <v>648</v>
      </c>
      <c r="D66" s="34" t="s">
        <v>571</v>
      </c>
      <c r="E66" s="34" t="s">
        <v>570</v>
      </c>
      <c r="F66" s="34" t="s">
        <v>430</v>
      </c>
      <c r="G66" s="34" t="s">
        <v>517</v>
      </c>
      <c r="H66" s="34"/>
      <c r="I66" s="62" t="s">
        <v>555</v>
      </c>
      <c r="J66" s="63" t="s">
        <v>520</v>
      </c>
      <c r="K66" s="34" t="s">
        <v>610</v>
      </c>
      <c r="L66" s="38" t="str">
        <f t="shared" si="5"/>
        <v>&lt;tr&gt;&lt;td&gt;&lt;font size='2'&gt;&lt;b&gt;&lt;a href='sonar.php' title='list by venue'&gt;Sonar (Baltimore)&lt;/a&gt;&lt;/b&gt;&lt;/td&gt;&lt;td&gt;&lt;font size='2'&gt;410-783-7888&lt;/td&gt;&lt;td&gt;&lt;font size='2'&gt;&lt;a href='http://www.sonarbaltimore.com' target='_blank'&gt;web&lt;/a&gt;&lt;/td&gt;&lt;td&gt;&lt;font size='2'&gt;&lt;a href='http://maps.google.com/maps?f=q&amp;source=s_q&amp;hl=en&amp;geocode=&amp;q=407+E+Saratoga+Street,+Baltimore,+MD+21202&amp;sll=38.898136,-77.020921&amp;sspn=0.012124,0.028067&amp;ie=UTF8&amp;hq=&amp;hnear=407+E+Saratoga+St,+Baltimore,+Maryland+21202&amp;z=15' target='_blank'&gt;map&lt;/a&gt;&lt;/td&gt;&lt;td&gt;&lt;font size='2'&gt;&lt;a href='http://www.facebook.com/sonarbaltimore' target='_blank'&gt;facebook&lt;/a&gt;&lt;/td&gt;&lt;td&gt;&lt;font size='2'&gt;@&lt;a href='http://www.twitter.com/Sonar_Baltimore' target='_blank'&gt;Sonar_Baltimore&lt;/a&gt;&lt;/td&gt;&lt;/tr&gt;</v>
      </c>
      <c r="M66" s="38" t="str">
        <f t="shared" si="8"/>
        <v>&lt;b&gt;&lt;a href='http://www.sonarbaltimore.com' target='_blank'&gt;http://www.sonarbaltimore.com&lt;/a&gt;&lt;/b&gt;&lt;br&gt;407 E Saratoga Street, Baltimore, MD 21202&lt;br&gt;410-783-7888&lt;br&gt;&lt;a href='http://maps.google.com/maps?f=q&amp;source=s_q&amp;hl=en&amp;geocode=&amp;q=407+E+Saratoga+Street,+Baltimore,+MD+21202&amp;sll=38.898136,-77.020921&amp;sspn=0.012124,0.028067&amp;ie=UTF8&amp;hq=&amp;hnear=407+E+Saratoga+St,+Baltimore,+Maryland+21202&amp;z=15' target='_blank'&gt;map&lt;/a&gt; || &lt;a href='http://www.facebook.com/sonarbaltimore' target='_blank'&gt;facebook&lt;/a&gt; || twitter: @&lt;a href='http://www.twitter.com/Sonar_Baltimore' target='_blank'&gt;Sonar_Baltimore&lt;/a&gt;&lt;br&gt;</v>
      </c>
      <c r="N66" s="66" t="s">
        <v>520</v>
      </c>
      <c r="O66" s="40" t="str">
        <f t="shared" ca="1" si="9"/>
        <v>ok</v>
      </c>
      <c r="P66" s="79">
        <v>41099</v>
      </c>
      <c r="S66" s="26" t="str">
        <f t="shared" si="6"/>
        <v>&lt;a href='sonar.php' title='list by venue'&gt;</v>
      </c>
    </row>
    <row r="67" spans="1:22" s="63" customFormat="1" x14ac:dyDescent="0.15">
      <c r="A67" s="35" t="s">
        <v>316</v>
      </c>
      <c r="B67" s="38" t="str">
        <f>" [&lt;a href='"&amp;K67&amp;"' title='list by venue'&gt;more at this venue&lt;/a&gt;]"</f>
        <v xml:space="preserve"> [&lt;a href='1stmariner.php' title='list by venue'&gt;more at this venue&lt;/a&gt;]</v>
      </c>
      <c r="C67" s="34" t="s">
        <v>549</v>
      </c>
      <c r="D67" s="34" t="s">
        <v>491</v>
      </c>
      <c r="E67" s="34" t="s">
        <v>608</v>
      </c>
      <c r="F67" s="34" t="s">
        <v>623</v>
      </c>
      <c r="G67" s="34" t="s">
        <v>576</v>
      </c>
      <c r="H67" s="59"/>
      <c r="I67" s="37">
        <v>42004</v>
      </c>
      <c r="J67" s="26" t="s">
        <v>466</v>
      </c>
      <c r="K67" s="34" t="s">
        <v>456</v>
      </c>
      <c r="L67" s="38" t="str">
        <f>"&lt;tr&gt;&lt;td&gt;&lt;font size='2'&gt;&lt;b&gt;"&amp;S2&amp;A67&amp;"&lt;/a&gt;&lt;/b&gt;&lt;/td&gt;&lt;td&gt;&lt;font size='2'&gt;"&amp;D67&amp;"&lt;/td&gt;&lt;td&gt;&lt;font size='2'&gt;&lt;a href='"&amp;J67&amp;"' target='_blank'&gt;web&lt;/a&gt;&lt;/td&gt;&lt;td&gt;&lt;font size='2'&gt;&lt;a href='"&amp;E67&amp;"' target='_blank'&gt;map&lt;/a&gt;&lt;/td&gt;&lt;td&gt;&lt;font size='2'&gt;&lt;a href='"&amp;F67&amp;"' target='_blank'&gt;facebook&lt;/a&gt;&lt;/td&gt;&lt;td&gt;&lt;font size='2'&gt;"&amp;IF(G67="NONE","none","@&lt;a href='http://www.twitter.com/"&amp;G67&amp;"' target='_blank'&gt;"&amp;G67&amp;"&lt;/a&gt;")&amp;"&lt;/td&gt;&lt;/tr&gt;"</f>
        <v>&lt;tr&gt;&lt;td&gt;&lt;font size='2'&gt;&lt;b&gt;&lt;a href='6thandi.php' title='list by venue'&gt;1st Mariner Arena (Baltimore)&lt;/a&gt;&lt;/b&gt;&lt;/td&gt;&lt;td&gt;&lt;font size='2'&gt;410-347-2020&lt;/td&gt;&lt;td&gt;&lt;font size='2'&gt;&lt;a href='http://www.baltimorearena.com/' target='_blank'&gt;web&lt;/a&gt;&lt;/td&gt;&lt;td&gt;&lt;font size='2'&gt;&lt;a href='http://maps.google.com/maps?f=q&amp;source=s_q&amp;hl=en&amp;geocode=&amp;q=201+West+Baltimore+Street,+Baltimore,+MD+21201&amp;aq=&amp;sll=37.0625,-95.677068&amp;sspn=39.235538,76.816406&amp;ie=UTF8&amp;hq=&amp;hnear=201+W+Baltimore+St,+Baltimore,+Maryland+21201&amp;z=16' target='_blank'&gt;map&lt;/a&gt;&lt;/td&gt;&lt;td&gt;&lt;font size='2'&gt;&lt;a href='http://www.facebook.com/FirstMarinerArena' target='_blank'&gt;facebook&lt;/a&gt;&lt;/td&gt;&lt;td&gt;&lt;font size='2'&gt;@&lt;a href='http://www.twitter.com/1stmarinerarena' target='_blank'&gt;1stmarinerarena&lt;/a&gt;&lt;/td&gt;&lt;/tr&gt;</v>
      </c>
      <c r="M67" s="38" t="str">
        <f>"&lt;b&gt;&lt;a href='"&amp;J67&amp;"' target='_blank'&gt;"&amp;J67&amp;"&lt;/a&gt;&lt;/b&gt;&lt;br&gt;"&amp;C67&amp;"&lt;br&gt;"&amp;D67&amp;"&lt;br&gt;&lt;a href='"&amp;E67&amp;"' target='_blank'&gt;map&lt;/a&gt; || &lt;a href='"&amp;F67&amp;"' target='_blank'&gt;facebook&lt;/a&gt; || twitter: "&amp;IF(G67="NONE","none","@&lt;a href='http://www.twitter.com/"&amp;G67&amp;"' target='_blank'&gt;"&amp;G67&amp;"&lt;/a&gt;&lt;br&gt;")</f>
        <v>&lt;b&gt;&lt;a href='http://www.baltimorearena.com/' target='_blank'&gt;http://www.baltimorearena.com/&lt;/a&gt;&lt;/b&gt;&lt;br&gt;201 West Baltimore Street, Baltimore, MD 21201&lt;br&gt;410-347-2020&lt;br&gt;&lt;a href='http://maps.google.com/maps?f=q&amp;source=s_q&amp;hl=en&amp;geocode=&amp;q=201+West+Baltimore+Street,+Baltimore,+MD+21201&amp;aq=&amp;sll=37.0625,-95.677068&amp;sspn=39.235538,76.816406&amp;ie=UTF8&amp;hq=&amp;hnear=201+W+Baltimore+St,+Baltimore,+Maryland+21201&amp;z=16' target='_blank'&gt;map&lt;/a&gt; || &lt;a href='http://www.facebook.com/FirstMarinerArena' target='_blank'&gt;facebook&lt;/a&gt; || twitter: @&lt;a href='http://www.twitter.com/1stmarinerarena' target='_blank'&gt;1stmarinerarena&lt;/a&gt;&lt;br&gt;</v>
      </c>
      <c r="N67" s="66" t="s">
        <v>539</v>
      </c>
      <c r="O67" s="26"/>
      <c r="P67" s="26" t="s">
        <v>1410</v>
      </c>
      <c r="Q67" s="26"/>
      <c r="R67" s="26"/>
      <c r="S67" s="26" t="str">
        <f t="shared" si="6"/>
        <v>&lt;a href='1stmariner.php' title='list by venue'&gt;</v>
      </c>
      <c r="T67" s="26"/>
      <c r="U67" s="26"/>
      <c r="V67" s="26"/>
    </row>
    <row r="68" spans="1:22" s="63" customFormat="1" x14ac:dyDescent="0.15">
      <c r="A68" s="76" t="s">
        <v>846</v>
      </c>
      <c r="B68" s="33" t="str">
        <f>" [&lt;a href='"&amp;K68&amp;"' title='list by venue'&gt;more at this venue&lt;/a&gt;]"</f>
        <v xml:space="preserve"> [&lt;a href='empire.php' title='list by venue'&gt;more at this venue&lt;/a&gt;]</v>
      </c>
      <c r="C68" s="34" t="s">
        <v>218</v>
      </c>
      <c r="D68" s="35" t="s">
        <v>281</v>
      </c>
      <c r="E68" s="26" t="s">
        <v>482</v>
      </c>
      <c r="F68" s="26" t="s">
        <v>796</v>
      </c>
      <c r="G68" s="35" t="s">
        <v>803</v>
      </c>
      <c r="H68" s="36"/>
      <c r="I68" s="62" t="s">
        <v>555</v>
      </c>
      <c r="J68" s="39" t="s">
        <v>804</v>
      </c>
      <c r="K68" s="26" t="s">
        <v>754</v>
      </c>
      <c r="L68" s="38" t="str">
        <f t="shared" si="5"/>
        <v>&lt;tr&gt;&lt;td&gt;&lt;font size='2'&gt;&lt;b&gt;&lt;a href='empire.php' title='list by venue'&gt;Empire (formerly Jaxx)&lt;/a&gt;&lt;/b&gt;&lt;/td&gt;&lt;td&gt;&lt;font size='2'&gt;703-569-5910&lt;/td&gt;&lt;td&gt;&lt;font size='2'&gt;&lt;a href='http://www.empire-nova.com' target='_blank'&gt;web&lt;/a&gt;&lt;/td&gt;&lt;td&gt;&lt;font size='2'&gt;&lt;a href='http://maps.google.com/maps?f=q&amp;source=s_q&amp;hl=en&amp;geocode=&amp;q=6355+Rolling+Rd,+Springfield,+VA+22152&amp;sll=39.318833,-76.619695&amp;sspn=0.010757,0.028067&amp;ie=UTF8&amp;hq=&amp;hnear=6355+Rolling+Rd,+Springfield,+Fairfax,+Virginia+22152&amp;z=15' target='_blank'&gt;map&lt;/a&gt;&lt;/td&gt;&lt;td&gt;&lt;font size='2'&gt;&lt;a href='http://www.facebook.com/EmpireNova' target='_blank'&gt;facebook&lt;/a&gt;&lt;/td&gt;&lt;td&gt;&lt;font size='2'&gt;@&lt;a href='http://www.twitter.com/empirenova' target='_blank'&gt;empirenova&lt;/a&gt;&lt;/td&gt;&lt;/tr&gt;</v>
      </c>
      <c r="M68" s="33" t="str">
        <f>"&lt;b&gt;&lt;a href='"&amp;J68&amp;"' target='_blank'&gt;"&amp;J68&amp;"&lt;/a&gt;&lt;/b&gt;&lt;br&gt;"&amp;C68&amp;"&lt;br&gt;"&amp;D68&amp;"&lt;br&gt;&lt;a href='"&amp;E68&amp;"' target='_blank'&gt;map&lt;/a&gt; || &lt;a href='"&amp;F68&amp;"' target='_blank'&gt;facebook&lt;/a&gt; || twitter: "&amp;IF(G68="NONE","none","@&lt;a href='http://www.twitter.com/"&amp;G68&amp;"' target='_blank'&gt;"&amp;G68&amp;"&lt;/a&gt;&lt;br&gt;")</f>
        <v>&lt;b&gt;&lt;a href='http://www.empire-nova.com' target='_blank'&gt;http://www.empire-nova.com&lt;/a&gt;&lt;/b&gt;&lt;br&gt;6355 Rolling Rd, Springfield, VA 22152&lt;br&gt;703-569-5910&lt;br&gt;&lt;a href='http://maps.google.com/maps?f=q&amp;source=s_q&amp;hl=en&amp;geocode=&amp;q=6355+Rolling+Rd,+Springfield,+VA+22152&amp;sll=39.318833,-76.619695&amp;sspn=0.010757,0.028067&amp;ie=UTF8&amp;hq=&amp;hnear=6355+Rolling+Rd,+Springfield,+Fairfax,+Virginia+22152&amp;z=15' target='_blank'&gt;map&lt;/a&gt; || &lt;a href='http://www.facebook.com/EmpireNova' target='_blank'&gt;facebook&lt;/a&gt; || twitter: @&lt;a href='http://www.twitter.com/empirenova' target='_blank'&gt;empirenova&lt;/a&gt;&lt;br&gt;</v>
      </c>
      <c r="N68" s="39" t="s">
        <v>746</v>
      </c>
      <c r="O68" s="40" t="str">
        <f ca="1">IF(I68&lt;=($Q$2),"yes","ok")</f>
        <v>ok</v>
      </c>
      <c r="P68" s="77" t="s">
        <v>1527</v>
      </c>
      <c r="Q68" s="76"/>
      <c r="R68" s="76"/>
      <c r="S68" s="26" t="str">
        <f t="shared" si="6"/>
        <v>&lt;a href='empire.php' title='list by venue'&gt;</v>
      </c>
      <c r="T68" s="26"/>
      <c r="U68" s="26"/>
      <c r="V68" s="26"/>
    </row>
    <row r="69" spans="1:22" s="34" customFormat="1" x14ac:dyDescent="0.15">
      <c r="A69" s="35"/>
      <c r="B69" s="35"/>
      <c r="D69" s="35"/>
      <c r="E69" s="35"/>
      <c r="F69" s="35"/>
      <c r="G69" s="35"/>
      <c r="H69" s="35"/>
      <c r="I69" s="80"/>
      <c r="J69" s="32"/>
      <c r="K69" s="35"/>
      <c r="M69" s="35"/>
      <c r="N69" s="32"/>
      <c r="O69" s="81"/>
      <c r="P69" s="35"/>
      <c r="Q69" s="35"/>
      <c r="R69" s="35"/>
      <c r="S69" s="35"/>
      <c r="T69" s="35"/>
      <c r="U69" s="35"/>
      <c r="V69" s="35"/>
    </row>
    <row r="70" spans="1:22" x14ac:dyDescent="0.15">
      <c r="A70" s="35" t="s">
        <v>307</v>
      </c>
      <c r="B70" s="33" t="str">
        <f>" [&lt;a href='"&amp;K70&amp;"' title='list by venue'&gt;more at this venue&lt;/a&gt;]"</f>
        <v xml:space="preserve"> [&lt;a href='verizoncenter.php' title='list by venue'&gt;more at this venue&lt;/a&gt;]</v>
      </c>
      <c r="C70" s="34" t="s">
        <v>233</v>
      </c>
      <c r="D70" s="35" t="s">
        <v>637</v>
      </c>
      <c r="E70" s="35" t="s">
        <v>213</v>
      </c>
      <c r="F70" s="26" t="s">
        <v>346</v>
      </c>
      <c r="G70" s="26" t="s">
        <v>426</v>
      </c>
      <c r="H70" s="35" t="s">
        <v>1654</v>
      </c>
      <c r="I70" s="37">
        <v>42915</v>
      </c>
      <c r="J70" s="26" t="s">
        <v>572</v>
      </c>
      <c r="K70" s="26" t="s">
        <v>469</v>
      </c>
      <c r="L70" s="38" t="str">
        <f>"&lt;tr&gt;&lt;td&gt;&lt;font size='2'&gt;&lt;b&gt;"&amp;S70&amp;A70&amp;"&lt;/a&gt;&lt;/b&gt;&lt;/td&gt;&lt;td&gt;&lt;font size='2'&gt;"&amp;D70&amp;"&lt;/td&gt;&lt;td&gt;&lt;font size='2'&gt;&lt;a href='"&amp;J70&amp;"' target='_blank'&gt;web&lt;/a&gt;&lt;/td&gt;&lt;td&gt;&lt;font size='2'&gt;&lt;a href='"&amp;E70&amp;"' target='_blank'&gt;map&lt;/a&gt;&lt;/td&gt;&lt;td&gt;&lt;font size='2'&gt;&lt;a href='"&amp;F70&amp;"' target='_blank'&gt;facebook&lt;/a&gt;&lt;/td&gt;&lt;td&gt;&lt;font size='2'&gt;"&amp;IF(G70="NONE","none","@&lt;a href='http://www.twitter.com/"&amp;G70&amp;"' target='_blank'&gt;"&amp;G70&amp;"&lt;/a&gt;")&amp;"&lt;/td&gt;&lt;/tr&gt;"</f>
        <v>&lt;tr&gt;&lt;td&gt;&lt;font size='2'&gt;&lt;b&gt;&lt;a href='verizoncenter.php' title='list by venue'&gt;Verizon Center&lt;/a&gt;&lt;/b&gt;&lt;/td&gt;&lt;td&gt;&lt;font size='2'&gt;202-628-3200&lt;/td&gt;&lt;td&gt;&lt;font size='2'&gt;&lt;a href='http://www.verizoncenter.com/' target='_blank'&gt;web&lt;/a&gt;&lt;/td&gt;&lt;td&gt;&lt;font size='2'&gt;&lt;a href='http://maps.google.com/maps?f=q&amp;source=s_q&amp;hl=en&amp;geocode=&amp;q=601+F+St+NW,+Washington,+DC+20004&amp;sll=38.917249,-77.027936&amp;sspn=0.012121,0.028067&amp;ie=UTF8&amp;hq=&amp;hnear=601+F+St+NW,+Washington,+District+of+Columbia,+20004&amp;z=15' target='_blank'&gt;map&lt;/a&gt;&lt;/td&gt;&lt;td&gt;&lt;font size='2'&gt;&lt;a href='http://www.facebook.com/verizoncenter' target='_blank'&gt;facebook&lt;/a&gt;&lt;/td&gt;&lt;td&gt;&lt;font size='2'&gt;@&lt;a href='http://www.twitter.com/VerizonCenterPR' target='_blank'&gt;VerizonCenterPR&lt;/a&gt;&lt;/td&gt;&lt;/tr&gt;</v>
      </c>
      <c r="M70" s="33" t="str">
        <f>"&lt;b&gt;&lt;a href='"&amp;J70&amp;"' target='_blank'&gt;"&amp;J70&amp;"&lt;/a&gt;&lt;/b&gt;&lt;br&gt;"&amp;C70&amp;"&lt;br&gt;"&amp;D70&amp;"&lt;br&gt;&lt;a href='"&amp;E70&amp;"' target='_blank'&gt;map&lt;/a&gt; || &lt;a href='"&amp;F70&amp;"' target='_blank'&gt;facebook&lt;/a&gt; || twitter: "&amp;IF(G70="NONE","none","@&lt;a href='http://www.twitter.com/"&amp;G70&amp;"' target='_blank'&gt;"&amp;G70&amp;"&lt;/a&gt;&lt;br&gt;")</f>
        <v>&lt;b&gt;&lt;a href='http://www.verizoncenter.com/' target='_blank'&gt;http://www.verizoncenter.com/&lt;/a&gt;&lt;/b&gt;&lt;br&gt;601 F St NW, Washington, DC 20004&lt;br&gt;202-628-3200&lt;br&gt;&lt;a href='http://maps.google.com/maps?f=q&amp;source=s_q&amp;hl=en&amp;geocode=&amp;q=601+F+St+NW,+Washington,+DC+20004&amp;sll=38.917249,-77.027936&amp;sspn=0.012121,0.028067&amp;ie=UTF8&amp;hq=&amp;hnear=601+F+St+NW,+Washington,+District+of+Columbia,+20004&amp;z=15' target='_blank'&gt;map&lt;/a&gt; || &lt;a href='http://www.facebook.com/verizoncenter' target='_blank'&gt;facebook&lt;/a&gt; || twitter: @&lt;a href='http://www.twitter.com/VerizonCenterPR' target='_blank'&gt;VerizonCenterPR&lt;/a&gt;&lt;br&gt;</v>
      </c>
      <c r="N70" s="52" t="s">
        <v>1107</v>
      </c>
      <c r="O70" s="56" t="str">
        <f ca="1">IF(I70&lt;=($Q$2),"yes","ok")</f>
        <v>yes</v>
      </c>
      <c r="S70" s="26" t="str">
        <f>"&lt;a href='"&amp;K70&amp;"' title='list by venue'&gt;"</f>
        <v>&lt;a href='verizoncenter.php' title='list by venue'&gt;</v>
      </c>
    </row>
    <row r="71" spans="1:22" s="34" customFormat="1" x14ac:dyDescent="0.15">
      <c r="A71" s="35"/>
      <c r="B71" s="35"/>
      <c r="D71" s="35"/>
      <c r="E71" s="35"/>
      <c r="F71" s="35"/>
      <c r="G71" s="35"/>
      <c r="H71" s="35"/>
      <c r="I71" s="80"/>
      <c r="J71" s="32"/>
      <c r="K71" s="35"/>
      <c r="M71" s="35"/>
      <c r="N71" s="32"/>
      <c r="O71" s="81"/>
      <c r="P71" s="35"/>
      <c r="Q71" s="35"/>
      <c r="R71" s="35"/>
      <c r="S71" s="35"/>
      <c r="T71" s="35"/>
      <c r="U71" s="35"/>
      <c r="V71" s="35"/>
    </row>
    <row r="823" spans="4:16" x14ac:dyDescent="0.15">
      <c r="D823" s="37">
        <v>41535</v>
      </c>
      <c r="E823" s="26" t="s">
        <v>795</v>
      </c>
      <c r="G823" s="37">
        <v>41574</v>
      </c>
      <c r="H823" s="37"/>
      <c r="P823" s="26" t="s">
        <v>1096</v>
      </c>
    </row>
    <row r="1012" spans="7:19" x14ac:dyDescent="0.15">
      <c r="G1012" s="37">
        <v>41534</v>
      </c>
      <c r="H1012" s="37"/>
      <c r="P1012" s="26" t="s">
        <v>912</v>
      </c>
      <c r="Q1012" s="26" t="s">
        <v>1097</v>
      </c>
      <c r="R1012" s="26" t="s">
        <v>947</v>
      </c>
      <c r="S1012" s="26" t="s">
        <v>955</v>
      </c>
    </row>
    <row r="1521" spans="17:18" x14ac:dyDescent="0.15">
      <c r="Q1521" s="26" t="s">
        <v>1094</v>
      </c>
      <c r="R1521" s="26" t="s">
        <v>1095</v>
      </c>
    </row>
    <row r="1691" spans="17:17" x14ac:dyDescent="0.15">
      <c r="Q1691" s="26" t="s">
        <v>981</v>
      </c>
    </row>
    <row r="4628" spans="16:16" x14ac:dyDescent="0.15">
      <c r="P4628" s="26" t="s">
        <v>1613</v>
      </c>
    </row>
    <row r="4730" spans="10:10" x14ac:dyDescent="0.15">
      <c r="J4730" s="26" t="s">
        <v>1649</v>
      </c>
    </row>
  </sheetData>
  <conditionalFormatting sqref="I67 I53:I54 I56">
    <cfRule type="cellIs" dxfId="44" priority="964" stopIfTrue="1" operator="greaterThanOrEqual">
      <formula>$Q$4</formula>
    </cfRule>
    <cfRule type="cellIs" dxfId="43" priority="965" stopIfTrue="1" operator="lessThanOrEqual">
      <formula>$Q$2</formula>
    </cfRule>
  </conditionalFormatting>
  <conditionalFormatting sqref="I58:I59 I66 I61:I62">
    <cfRule type="cellIs" dxfId="42" priority="962" stopIfTrue="1" operator="lessThanOrEqual">
      <formula>$Q$2</formula>
    </cfRule>
  </conditionalFormatting>
  <conditionalFormatting sqref="A67">
    <cfRule type="expression" dxfId="41" priority="963" stopIfTrue="1">
      <formula>"IF($H$2&gt;=$P$4)"</formula>
    </cfRule>
  </conditionalFormatting>
  <conditionalFormatting sqref="I64">
    <cfRule type="cellIs" dxfId="40" priority="961" stopIfTrue="1" operator="lessThanOrEqual">
      <formula>$Q$2</formula>
    </cfRule>
  </conditionalFormatting>
  <conditionalFormatting sqref="I65">
    <cfRule type="cellIs" dxfId="39" priority="960" stopIfTrue="1" operator="lessThanOrEqual">
      <formula>$Q$2</formula>
    </cfRule>
  </conditionalFormatting>
  <conditionalFormatting sqref="I63">
    <cfRule type="cellIs" dxfId="38" priority="959" stopIfTrue="1" operator="lessThanOrEqual">
      <formula>$Q$2</formula>
    </cfRule>
  </conditionalFormatting>
  <conditionalFormatting sqref="I68:I69 I71">
    <cfRule type="cellIs" dxfId="37" priority="673" stopIfTrue="1" operator="lessThanOrEqual">
      <formula>$Q$2</formula>
    </cfRule>
  </conditionalFormatting>
  <conditionalFormatting sqref="I57">
    <cfRule type="cellIs" dxfId="36" priority="672" stopIfTrue="1" operator="lessThanOrEqual">
      <formula>$Q$2</formula>
    </cfRule>
  </conditionalFormatting>
  <conditionalFormatting sqref="I60">
    <cfRule type="cellIs" dxfId="35" priority="498" stopIfTrue="1" operator="lessThanOrEqual">
      <formula>$Q$2</formula>
    </cfRule>
  </conditionalFormatting>
  <conditionalFormatting sqref="I20">
    <cfRule type="cellIs" dxfId="34" priority="87" stopIfTrue="1" operator="lessThanOrEqual">
      <formula>$Q$2</formula>
    </cfRule>
  </conditionalFormatting>
  <conditionalFormatting sqref="I14:I17 I44:I47 I70 I3 I6:I8 I10:I11">
    <cfRule type="cellIs" dxfId="33" priority="41" stopIfTrue="1" operator="lessThanOrEqual">
      <formula>$Q$2</formula>
    </cfRule>
  </conditionalFormatting>
  <conditionalFormatting sqref="I14:I17 I44:I47 I70 I3 I6:I8 I10:I11">
    <cfRule type="cellIs" dxfId="32" priority="42" stopIfTrue="1" operator="lessThan">
      <formula>$Q$1</formula>
    </cfRule>
  </conditionalFormatting>
  <conditionalFormatting sqref="I19">
    <cfRule type="cellIs" dxfId="31" priority="39" stopIfTrue="1" operator="lessThanOrEqual">
      <formula>$Q$2</formula>
    </cfRule>
  </conditionalFormatting>
  <conditionalFormatting sqref="I19">
    <cfRule type="cellIs" dxfId="30" priority="40" stopIfTrue="1" operator="lessThan">
      <formula>$Q$1</formula>
    </cfRule>
  </conditionalFormatting>
  <conditionalFormatting sqref="I39:I40 I42 I50 I26:I27 I21:I23 I30:I37">
    <cfRule type="cellIs" dxfId="29" priority="37" stopIfTrue="1" operator="lessThanOrEqual">
      <formula>$Q$2</formula>
    </cfRule>
  </conditionalFormatting>
  <conditionalFormatting sqref="I39:I40 I42 I50 I26:I27 I21:I23 I30:I37">
    <cfRule type="cellIs" dxfId="28" priority="38" stopIfTrue="1" operator="lessThan">
      <formula>$Q$1</formula>
    </cfRule>
  </conditionalFormatting>
  <conditionalFormatting sqref="I28">
    <cfRule type="cellIs" dxfId="27" priority="33" stopIfTrue="1" operator="lessThanOrEqual">
      <formula>$Q$2</formula>
    </cfRule>
  </conditionalFormatting>
  <conditionalFormatting sqref="I28">
    <cfRule type="cellIs" dxfId="26" priority="34" stopIfTrue="1" operator="lessThan">
      <formula>$Q$1</formula>
    </cfRule>
  </conditionalFormatting>
  <conditionalFormatting sqref="I43 I41 I38">
    <cfRule type="cellIs" dxfId="25" priority="31" stopIfTrue="1" operator="lessThanOrEqual">
      <formula>$Q$2</formula>
    </cfRule>
  </conditionalFormatting>
  <conditionalFormatting sqref="I43 I41 I38">
    <cfRule type="cellIs" dxfId="24" priority="32" stopIfTrue="1" operator="lessThan">
      <formula>$Q$1</formula>
    </cfRule>
  </conditionalFormatting>
  <conditionalFormatting sqref="I48">
    <cfRule type="cellIs" dxfId="23" priority="29" stopIfTrue="1" operator="lessThanOrEqual">
      <formula>$Q$2</formula>
    </cfRule>
  </conditionalFormatting>
  <conditionalFormatting sqref="I48">
    <cfRule type="cellIs" dxfId="22" priority="30" stopIfTrue="1" operator="lessThan">
      <formula>$Q$1</formula>
    </cfRule>
  </conditionalFormatting>
  <conditionalFormatting sqref="I12:I13">
    <cfRule type="cellIs" dxfId="21" priority="25" stopIfTrue="1" operator="lessThanOrEqual">
      <formula>$Q$2</formula>
    </cfRule>
  </conditionalFormatting>
  <conditionalFormatting sqref="I12:I13">
    <cfRule type="cellIs" dxfId="20" priority="26" stopIfTrue="1" operator="lessThan">
      <formula>$Q$1</formula>
    </cfRule>
  </conditionalFormatting>
  <conditionalFormatting sqref="I49">
    <cfRule type="cellIs" dxfId="19" priority="23" stopIfTrue="1" operator="lessThanOrEqual">
      <formula>$Q$2</formula>
    </cfRule>
  </conditionalFormatting>
  <conditionalFormatting sqref="I49">
    <cfRule type="cellIs" dxfId="18" priority="24" stopIfTrue="1" operator="lessThan">
      <formula>$Q$1</formula>
    </cfRule>
  </conditionalFormatting>
  <conditionalFormatting sqref="I52">
    <cfRule type="cellIs" dxfId="17" priority="22" stopIfTrue="1" operator="lessThanOrEqual">
      <formula>$Q$2</formula>
    </cfRule>
  </conditionalFormatting>
  <conditionalFormatting sqref="I51">
    <cfRule type="cellIs" dxfId="16" priority="20" stopIfTrue="1" operator="lessThanOrEqual">
      <formula>$Q$2</formula>
    </cfRule>
  </conditionalFormatting>
  <conditionalFormatting sqref="I29">
    <cfRule type="cellIs" dxfId="15" priority="15" stopIfTrue="1" operator="lessThanOrEqual">
      <formula>$Q$2</formula>
    </cfRule>
  </conditionalFormatting>
  <conditionalFormatting sqref="I29">
    <cfRule type="cellIs" dxfId="14" priority="16" stopIfTrue="1" operator="lessThan">
      <formula>$Q$1</formula>
    </cfRule>
  </conditionalFormatting>
  <conditionalFormatting sqref="I18">
    <cfRule type="cellIs" dxfId="13" priority="13" stopIfTrue="1" operator="lessThanOrEqual">
      <formula>$Q$2</formula>
    </cfRule>
  </conditionalFormatting>
  <conditionalFormatting sqref="I18">
    <cfRule type="cellIs" dxfId="12" priority="14" stopIfTrue="1" operator="lessThan">
      <formula>$Q$1</formula>
    </cfRule>
  </conditionalFormatting>
  <conditionalFormatting sqref="I24">
    <cfRule type="cellIs" dxfId="11" priority="11" stopIfTrue="1" operator="lessThanOrEqual">
      <formula>$Q$2</formula>
    </cfRule>
  </conditionalFormatting>
  <conditionalFormatting sqref="I24">
    <cfRule type="cellIs" dxfId="10" priority="12" stopIfTrue="1" operator="lessThan">
      <formula>$Q$1</formula>
    </cfRule>
  </conditionalFormatting>
  <conditionalFormatting sqref="I25">
    <cfRule type="cellIs" dxfId="9" priority="9" stopIfTrue="1" operator="lessThanOrEqual">
      <formula>$Q$2</formula>
    </cfRule>
  </conditionalFormatting>
  <conditionalFormatting sqref="I25">
    <cfRule type="cellIs" dxfId="8" priority="10" stopIfTrue="1" operator="lessThan">
      <formula>$Q$1</formula>
    </cfRule>
  </conditionalFormatting>
  <conditionalFormatting sqref="I5">
    <cfRule type="cellIs" dxfId="7" priority="7" stopIfTrue="1" operator="lessThanOrEqual">
      <formula>$Q$2</formula>
    </cfRule>
  </conditionalFormatting>
  <conditionalFormatting sqref="I5">
    <cfRule type="cellIs" dxfId="6" priority="8" stopIfTrue="1" operator="lessThan">
      <formula>$Q$1</formula>
    </cfRule>
  </conditionalFormatting>
  <conditionalFormatting sqref="I2">
    <cfRule type="cellIs" dxfId="5" priority="5" stopIfTrue="1" operator="lessThanOrEqual">
      <formula>$Q$2</formula>
    </cfRule>
  </conditionalFormatting>
  <conditionalFormatting sqref="I2">
    <cfRule type="cellIs" dxfId="4" priority="6" stopIfTrue="1" operator="lessThan">
      <formula>$Q$1</formula>
    </cfRule>
  </conditionalFormatting>
  <conditionalFormatting sqref="I4">
    <cfRule type="cellIs" dxfId="3" priority="3" stopIfTrue="1" operator="lessThanOrEqual">
      <formula>$Q$2</formula>
    </cfRule>
  </conditionalFormatting>
  <conditionalFormatting sqref="I4">
    <cfRule type="cellIs" dxfId="2" priority="4" stopIfTrue="1" operator="lessThan">
      <formula>$Q$1</formula>
    </cfRule>
  </conditionalFormatting>
  <conditionalFormatting sqref="I9">
    <cfRule type="cellIs" dxfId="1" priority="1" stopIfTrue="1" operator="lessThanOrEqual">
      <formula>$Q$2</formula>
    </cfRule>
  </conditionalFormatting>
  <conditionalFormatting sqref="I9">
    <cfRule type="cellIs" dxfId="0" priority="2" stopIfTrue="1" operator="lessThan">
      <formula>$Q$1</formula>
    </cfRule>
  </conditionalFormatting>
  <pageMargins left="0.75" right="0.75" top="1" bottom="1" header="0.5" footer="0.5"/>
  <pageSetup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Showlist</vt:lpstr>
      <vt:lpstr>VLOOKUP</vt:lpstr>
    </vt:vector>
  </TitlesOfParts>
  <Company>ExxonMobil or an Affiliate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Catherine P. Lewis</dc:creator>
  <cp:lastModifiedBy>Chen, Jonathan</cp:lastModifiedBy>
  <cp:lastPrinted>2015-05-07T18:26:13Z</cp:lastPrinted>
  <dcterms:created xsi:type="dcterms:W3CDTF">2010-11-17T19:36:48Z</dcterms:created>
  <dcterms:modified xsi:type="dcterms:W3CDTF">2018-08-02T15:51:36Z</dcterms:modified>
</cp:coreProperties>
</file>